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smben\Google Drive\Analytics\Forecasting\Baseball\Data\"/>
    </mc:Choice>
  </mc:AlternateContent>
  <xr:revisionPtr revIDLastSave="0" documentId="13_ncr:1_{9DB870D9-9D85-4C48-96D4-F7FAACE0E485}" xr6:coauthVersionLast="47" xr6:coauthVersionMax="47" xr10:uidLastSave="{00000000-0000-0000-0000-000000000000}"/>
  <bookViews>
    <workbookView xWindow="-98" yWindow="-98" windowWidth="22695" windowHeight="14476" activeTab="1" xr2:uid="{30CE8AEB-537E-4934-9000-209B27E17792}"/>
  </bookViews>
  <sheets>
    <sheet name="Analysis" sheetId="15" r:id="rId1"/>
    <sheet name="Trades" sheetId="2" r:id="rId2"/>
    <sheet name="Prospects Data" sheetId="6" r:id="rId3"/>
    <sheet name="Table 16" sheetId="13" state="hidden" r:id="rId4"/>
    <sheet name="Table 24" sheetId="12" state="hidden" r:id="rId5"/>
    <sheet name="Table 22" sheetId="11" state="hidden" r:id="rId6"/>
    <sheet name="Table 20" sheetId="10" state="hidden" r:id="rId7"/>
    <sheet name="Table 18" sheetId="9" state="hidden" r:id="rId8"/>
    <sheet name="Prospects" sheetId="14" r:id="rId9"/>
    <sheet name="ROS Team Proj" sheetId="8" r:id="rId10"/>
    <sheet name="ZiPS ROS Batter" sheetId="1" r:id="rId11"/>
    <sheet name="ZiPS ROS Pitcher" sheetId="16" r:id="rId12"/>
    <sheet name="ZiPS 2025 Batter" sheetId="5" r:id="rId13"/>
    <sheet name="ZiPS 2025 Pitcher" sheetId="17" r:id="rId14"/>
    <sheet name="ZiPS 2026 Batter" sheetId="4" r:id="rId15"/>
    <sheet name="ZiPS 2026 Pitcher" sheetId="18" r:id="rId16"/>
    <sheet name="Index" sheetId="7" r:id="rId17"/>
  </sheets>
  <definedNames>
    <definedName name="ExternalData_1" localSheetId="9" hidden="1">'ROS Team Proj'!$A$1:$R$31</definedName>
    <definedName name="ExternalData_1" localSheetId="1" hidden="1">Trades!$A$1:$H$143</definedName>
    <definedName name="ExternalData_2" localSheetId="7" hidden="1">'Table 18'!$A$1:$DI$9</definedName>
    <definedName name="ExternalData_3" localSheetId="6" hidden="1">'Table 20'!$A$1:$DI$9</definedName>
    <definedName name="ExternalData_4" localSheetId="5" hidden="1">'Table 22'!$A$1:$DI$9</definedName>
    <definedName name="ExternalData_5" localSheetId="4" hidden="1">'Table 24'!$A$1:$DI$9</definedName>
    <definedName name="ExternalData_6" localSheetId="3" hidden="1">'Table 16'!$A$1:$DI$9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3" i="15" l="1"/>
  <c r="U4" i="15"/>
  <c r="U5" i="15"/>
  <c r="U6" i="15"/>
  <c r="U7" i="15"/>
  <c r="U8" i="15"/>
  <c r="U9" i="15"/>
  <c r="U10" i="15"/>
  <c r="U11" i="15"/>
  <c r="U12" i="15"/>
  <c r="U13" i="15"/>
  <c r="U14" i="15"/>
  <c r="U15" i="15"/>
  <c r="U16" i="15"/>
  <c r="U17" i="15"/>
  <c r="U18" i="15"/>
  <c r="U19" i="15"/>
  <c r="U20" i="15"/>
  <c r="U21" i="15"/>
  <c r="U22" i="15"/>
  <c r="U23" i="15"/>
  <c r="U24" i="15"/>
  <c r="U25" i="15"/>
  <c r="U26" i="15"/>
  <c r="U27" i="15"/>
  <c r="U28" i="15"/>
  <c r="U29" i="15"/>
  <c r="U30" i="15"/>
  <c r="U31" i="15"/>
  <c r="U2" i="15"/>
  <c r="T3" i="15"/>
  <c r="T4" i="15"/>
  <c r="T5" i="15"/>
  <c r="T6" i="15"/>
  <c r="T7" i="15"/>
  <c r="T8" i="15"/>
  <c r="T9" i="15"/>
  <c r="T10" i="15"/>
  <c r="T11" i="15"/>
  <c r="T12" i="15"/>
  <c r="T13" i="15"/>
  <c r="T14" i="15"/>
  <c r="T15" i="15"/>
  <c r="T16" i="15"/>
  <c r="T17" i="15"/>
  <c r="T18" i="15"/>
  <c r="T19" i="15"/>
  <c r="T20" i="15"/>
  <c r="T21" i="15"/>
  <c r="T22" i="15"/>
  <c r="T23" i="15"/>
  <c r="T24" i="15"/>
  <c r="T25" i="15"/>
  <c r="T26" i="15"/>
  <c r="T27" i="15"/>
  <c r="T28" i="15"/>
  <c r="T29" i="15"/>
  <c r="T30" i="15"/>
  <c r="T31" i="15"/>
  <c r="T2" i="15"/>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2" i="15"/>
  <c r="R3" i="15"/>
  <c r="R4" i="15"/>
  <c r="R5" i="15"/>
  <c r="R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2" i="15"/>
  <c r="Q3" i="15"/>
  <c r="Q4" i="15"/>
  <c r="Q5" i="15"/>
  <c r="Q6" i="15"/>
  <c r="Q7" i="15"/>
  <c r="Q8" i="15"/>
  <c r="Q9" i="15"/>
  <c r="Q10" i="15"/>
  <c r="Q11" i="15"/>
  <c r="Q12" i="15"/>
  <c r="Q13" i="15"/>
  <c r="Q14" i="15"/>
  <c r="Q15" i="15"/>
  <c r="Q16" i="15"/>
  <c r="Q17" i="15"/>
  <c r="Q18" i="15"/>
  <c r="Q19" i="15"/>
  <c r="Q20" i="15"/>
  <c r="Q21" i="15"/>
  <c r="Q22" i="15"/>
  <c r="Q23" i="15"/>
  <c r="Q24" i="15"/>
  <c r="Q25" i="15"/>
  <c r="Q26" i="15"/>
  <c r="Q27" i="15"/>
  <c r="Q28" i="15"/>
  <c r="Q29" i="15"/>
  <c r="Q30" i="15"/>
  <c r="Q31" i="15"/>
  <c r="Q2" i="15"/>
  <c r="P3" i="15"/>
  <c r="P4" i="15"/>
  <c r="P5" i="15"/>
  <c r="P6" i="15"/>
  <c r="P7" i="15"/>
  <c r="P8" i="15"/>
  <c r="P9" i="15"/>
  <c r="P10" i="15"/>
  <c r="P11" i="15"/>
  <c r="P12" i="15"/>
  <c r="P13" i="15"/>
  <c r="P14" i="15"/>
  <c r="P15" i="15"/>
  <c r="P16" i="15"/>
  <c r="P17" i="15"/>
  <c r="P18" i="15"/>
  <c r="P19" i="15"/>
  <c r="P20" i="15"/>
  <c r="P21" i="15"/>
  <c r="P22" i="15"/>
  <c r="P23" i="15"/>
  <c r="P24" i="15"/>
  <c r="P25" i="15"/>
  <c r="P26" i="15"/>
  <c r="P27" i="15"/>
  <c r="P28" i="15"/>
  <c r="P29" i="15"/>
  <c r="P30" i="15"/>
  <c r="P31" i="15"/>
  <c r="P2" i="15"/>
  <c r="O3" i="15"/>
  <c r="O4" i="15"/>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2" i="15"/>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M124" i="2" s="1"/>
  <c r="L125" i="2"/>
  <c r="L126" i="2"/>
  <c r="L127" i="2"/>
  <c r="L128" i="2"/>
  <c r="L129" i="2"/>
  <c r="L130" i="2"/>
  <c r="L131" i="2"/>
  <c r="L132" i="2"/>
  <c r="L133" i="2"/>
  <c r="L134" i="2"/>
  <c r="M134" i="2" s="1"/>
  <c r="L135" i="2"/>
  <c r="M135" i="2" s="1"/>
  <c r="L136" i="2"/>
  <c r="M136" i="2" s="1"/>
  <c r="L137" i="2"/>
  <c r="M137" i="2" s="1"/>
  <c r="L138" i="2"/>
  <c r="L139" i="2"/>
  <c r="L140" i="2"/>
  <c r="L141" i="2"/>
  <c r="L142" i="2"/>
  <c r="M142" i="2" s="1"/>
  <c r="L143" i="2"/>
  <c r="L2" i="2"/>
  <c r="M2" i="2" s="1"/>
  <c r="K3" i="2"/>
  <c r="K4" i="2"/>
  <c r="K5" i="2"/>
  <c r="K6" i="2"/>
  <c r="K7" i="2"/>
  <c r="M7" i="2" s="1"/>
  <c r="K8" i="2"/>
  <c r="M8" i="2" s="1"/>
  <c r="K9" i="2"/>
  <c r="M9" i="2" s="1"/>
  <c r="K10" i="2"/>
  <c r="M10" i="2" s="1"/>
  <c r="K11" i="2"/>
  <c r="K12" i="2"/>
  <c r="K13" i="2"/>
  <c r="K14" i="2"/>
  <c r="K15" i="2"/>
  <c r="M15" i="2" s="1"/>
  <c r="K16" i="2"/>
  <c r="M16" i="2" s="1"/>
  <c r="K17" i="2"/>
  <c r="M17" i="2" s="1"/>
  <c r="K18" i="2"/>
  <c r="M18" i="2" s="1"/>
  <c r="K19" i="2"/>
  <c r="K20" i="2"/>
  <c r="K21" i="2"/>
  <c r="K22" i="2"/>
  <c r="M22" i="2" s="1"/>
  <c r="K23" i="2"/>
  <c r="M23" i="2" s="1"/>
  <c r="K24" i="2"/>
  <c r="M24" i="2" s="1"/>
  <c r="K25" i="2"/>
  <c r="M25" i="2" s="1"/>
  <c r="K26" i="2"/>
  <c r="M26" i="2" s="1"/>
  <c r="K27" i="2"/>
  <c r="K28" i="2"/>
  <c r="K29" i="2"/>
  <c r="K30" i="2"/>
  <c r="M30" i="2" s="1"/>
  <c r="K31" i="2"/>
  <c r="K32" i="2"/>
  <c r="M32" i="2" s="1"/>
  <c r="K33" i="2"/>
  <c r="M33" i="2" s="1"/>
  <c r="K34" i="2"/>
  <c r="M34" i="2" s="1"/>
  <c r="K35" i="2"/>
  <c r="K36" i="2"/>
  <c r="K37" i="2"/>
  <c r="K38" i="2"/>
  <c r="M38" i="2" s="1"/>
  <c r="K39" i="2"/>
  <c r="M39" i="2" s="1"/>
  <c r="K40" i="2"/>
  <c r="K41" i="2"/>
  <c r="M41" i="2" s="1"/>
  <c r="K42" i="2"/>
  <c r="M42" i="2" s="1"/>
  <c r="K43" i="2"/>
  <c r="K44" i="2"/>
  <c r="K45" i="2"/>
  <c r="K46" i="2"/>
  <c r="K47" i="2"/>
  <c r="K48" i="2"/>
  <c r="K49" i="2"/>
  <c r="K50" i="2"/>
  <c r="K51" i="2"/>
  <c r="K52" i="2"/>
  <c r="K53" i="2"/>
  <c r="K54" i="2"/>
  <c r="M54" i="2" s="1"/>
  <c r="K55" i="2"/>
  <c r="M55" i="2" s="1"/>
  <c r="K56" i="2"/>
  <c r="M56" i="2" s="1"/>
  <c r="K57" i="2"/>
  <c r="M57" i="2" s="1"/>
  <c r="K58" i="2"/>
  <c r="M58" i="2" s="1"/>
  <c r="K59" i="2"/>
  <c r="K60" i="2"/>
  <c r="K61" i="2"/>
  <c r="K62" i="2"/>
  <c r="M62" i="2" s="1"/>
  <c r="K63" i="2"/>
  <c r="M63" i="2" s="1"/>
  <c r="K64" i="2"/>
  <c r="M64" i="2" s="1"/>
  <c r="K65" i="2"/>
  <c r="M65" i="2" s="1"/>
  <c r="K66" i="2"/>
  <c r="M66" i="2" s="1"/>
  <c r="K67" i="2"/>
  <c r="K68" i="2"/>
  <c r="K69" i="2"/>
  <c r="K70" i="2"/>
  <c r="M70" i="2" s="1"/>
  <c r="K71" i="2"/>
  <c r="K72" i="2"/>
  <c r="K73" i="2"/>
  <c r="M73" i="2" s="1"/>
  <c r="K74" i="2"/>
  <c r="M74" i="2" s="1"/>
  <c r="K75" i="2"/>
  <c r="K76" i="2"/>
  <c r="K77" i="2"/>
  <c r="K78" i="2"/>
  <c r="K79" i="2"/>
  <c r="K80" i="2"/>
  <c r="K81" i="2"/>
  <c r="M81" i="2" s="1"/>
  <c r="K82" i="2"/>
  <c r="K83" i="2"/>
  <c r="K84" i="2"/>
  <c r="K85" i="2"/>
  <c r="K86" i="2"/>
  <c r="K87" i="2"/>
  <c r="M87" i="2" s="1"/>
  <c r="K88" i="2"/>
  <c r="M88" i="2" s="1"/>
  <c r="K89" i="2"/>
  <c r="M89" i="2" s="1"/>
  <c r="K90" i="2"/>
  <c r="M90" i="2" s="1"/>
  <c r="K91" i="2"/>
  <c r="K92" i="2"/>
  <c r="K93" i="2"/>
  <c r="K94" i="2"/>
  <c r="M94" i="2" s="1"/>
  <c r="K95" i="2"/>
  <c r="M95" i="2" s="1"/>
  <c r="K96" i="2"/>
  <c r="M96" i="2" s="1"/>
  <c r="K97" i="2"/>
  <c r="M97" i="2" s="1"/>
  <c r="K98" i="2"/>
  <c r="M98" i="2" s="1"/>
  <c r="K99" i="2"/>
  <c r="K100" i="2"/>
  <c r="K101" i="2"/>
  <c r="K102" i="2"/>
  <c r="M102" i="2" s="1"/>
  <c r="K103" i="2"/>
  <c r="K104" i="2"/>
  <c r="K105" i="2"/>
  <c r="M105" i="2" s="1"/>
  <c r="K106" i="2"/>
  <c r="M106" i="2" s="1"/>
  <c r="K107" i="2"/>
  <c r="K108" i="2"/>
  <c r="K109" i="2"/>
  <c r="K110" i="2"/>
  <c r="K111" i="2"/>
  <c r="K112" i="2"/>
  <c r="K113" i="2"/>
  <c r="K114" i="2"/>
  <c r="K115" i="2"/>
  <c r="K116" i="2"/>
  <c r="K117" i="2"/>
  <c r="K118" i="2"/>
  <c r="K119" i="2"/>
  <c r="M119" i="2" s="1"/>
  <c r="K120" i="2"/>
  <c r="M120" i="2" s="1"/>
  <c r="K121" i="2"/>
  <c r="M121" i="2" s="1"/>
  <c r="K122" i="2"/>
  <c r="M122" i="2" s="1"/>
  <c r="K123" i="2"/>
  <c r="K124" i="2"/>
  <c r="K125" i="2"/>
  <c r="K126" i="2"/>
  <c r="K127" i="2"/>
  <c r="K128" i="2"/>
  <c r="K129" i="2"/>
  <c r="K130" i="2"/>
  <c r="K131" i="2"/>
  <c r="K132" i="2"/>
  <c r="K133" i="2"/>
  <c r="K134" i="2"/>
  <c r="K135" i="2"/>
  <c r="K136" i="2"/>
  <c r="K137" i="2"/>
  <c r="K138" i="2"/>
  <c r="K139" i="2"/>
  <c r="K140" i="2"/>
  <c r="K141" i="2"/>
  <c r="M141" i="2" s="1"/>
  <c r="K142" i="2"/>
  <c r="K143" i="2"/>
  <c r="K2" i="2"/>
  <c r="M6" i="2"/>
  <c r="M14" i="2"/>
  <c r="M45" i="2"/>
  <c r="M46" i="2"/>
  <c r="M53" i="2"/>
  <c r="M61" i="2"/>
  <c r="M69" i="2"/>
  <c r="M77" i="2"/>
  <c r="M78" i="2"/>
  <c r="M85" i="2"/>
  <c r="M86" i="2"/>
  <c r="M93" i="2"/>
  <c r="M101" i="2"/>
  <c r="M109" i="2"/>
  <c r="M110" i="2"/>
  <c r="M117" i="2"/>
  <c r="M118" i="2"/>
  <c r="M125" i="2"/>
  <c r="M131" i="2"/>
  <c r="M133" i="2"/>
  <c r="M139" i="2"/>
  <c r="M3" i="2"/>
  <c r="M4" i="2"/>
  <c r="M5" i="2"/>
  <c r="M11" i="2"/>
  <c r="M12" i="2"/>
  <c r="M13" i="2"/>
  <c r="M19" i="2"/>
  <c r="M20" i="2"/>
  <c r="M21" i="2"/>
  <c r="M27" i="2"/>
  <c r="M28" i="2"/>
  <c r="M29" i="2"/>
  <c r="M31" i="2"/>
  <c r="M35" i="2"/>
  <c r="M36" i="2"/>
  <c r="M37" i="2"/>
  <c r="M40" i="2"/>
  <c r="M43" i="2"/>
  <c r="M44" i="2"/>
  <c r="M47" i="2"/>
  <c r="M48" i="2"/>
  <c r="M49" i="2"/>
  <c r="M50" i="2"/>
  <c r="M51" i="2"/>
  <c r="M52" i="2"/>
  <c r="M59" i="2"/>
  <c r="M60" i="2"/>
  <c r="M67" i="2"/>
  <c r="M68" i="2"/>
  <c r="M71" i="2"/>
  <c r="M72" i="2"/>
  <c r="M75" i="2"/>
  <c r="M76" i="2"/>
  <c r="M79" i="2"/>
  <c r="M80" i="2"/>
  <c r="M82" i="2"/>
  <c r="M83" i="2"/>
  <c r="M84" i="2"/>
  <c r="M91" i="2"/>
  <c r="M92" i="2"/>
  <c r="M99" i="2"/>
  <c r="M100" i="2"/>
  <c r="M103" i="2"/>
  <c r="M104" i="2"/>
  <c r="M107" i="2"/>
  <c r="M108" i="2"/>
  <c r="M111" i="2"/>
  <c r="M112" i="2"/>
  <c r="M113" i="2"/>
  <c r="M114" i="2"/>
  <c r="M115" i="2"/>
  <c r="M116" i="2"/>
  <c r="M123" i="2"/>
  <c r="M132" i="2"/>
  <c r="M140" i="2"/>
  <c r="M3" i="15"/>
  <c r="M4" i="15"/>
  <c r="M5" i="15"/>
  <c r="M6" i="15"/>
  <c r="M7" i="15"/>
  <c r="M8" i="15"/>
  <c r="M9" i="15"/>
  <c r="M10" i="15"/>
  <c r="M11" i="15"/>
  <c r="M12" i="15"/>
  <c r="M13" i="15"/>
  <c r="M14" i="15"/>
  <c r="M15" i="15"/>
  <c r="M16" i="15"/>
  <c r="M17" i="15"/>
  <c r="M18" i="15"/>
  <c r="M19" i="15"/>
  <c r="M20" i="15"/>
  <c r="M21" i="15"/>
  <c r="M22" i="15"/>
  <c r="M23" i="15"/>
  <c r="M24" i="15"/>
  <c r="M25" i="15"/>
  <c r="M26" i="15"/>
  <c r="M27" i="15"/>
  <c r="M28" i="15"/>
  <c r="M29" i="15"/>
  <c r="M30" i="15"/>
  <c r="M31" i="15"/>
  <c r="M2" i="15"/>
  <c r="L13" i="15"/>
  <c r="N13" i="15" s="1"/>
  <c r="L14" i="15"/>
  <c r="N14" i="15" s="1"/>
  <c r="L21" i="15"/>
  <c r="N21" i="15" s="1"/>
  <c r="L30" i="15"/>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2" i="2"/>
  <c r="F4" i="14"/>
  <c r="F5" i="14"/>
  <c r="F6" i="14"/>
  <c r="F7" i="14"/>
  <c r="F8" i="14" s="1"/>
  <c r="F9" i="14"/>
  <c r="F10" i="14"/>
  <c r="F11" i="14"/>
  <c r="F12" i="14" s="1"/>
  <c r="F13" i="14"/>
  <c r="F14" i="14" s="1"/>
  <c r="F15" i="14" s="1"/>
  <c r="F16" i="14" s="1"/>
  <c r="F17" i="14" s="1"/>
  <c r="F18" i="14" s="1"/>
  <c r="F19" i="14" s="1"/>
  <c r="F20" i="14" s="1"/>
  <c r="F21" i="14" s="1"/>
  <c r="F22" i="14" s="1"/>
  <c r="F23" i="14" s="1"/>
  <c r="F24" i="14" s="1"/>
  <c r="F25" i="14" s="1"/>
  <c r="F26" i="14" s="1"/>
  <c r="F27" i="14" s="1"/>
  <c r="F28" i="14" s="1"/>
  <c r="F29" i="14" s="1"/>
  <c r="F30" i="14" s="1"/>
  <c r="F31" i="14" s="1"/>
  <c r="F32" i="14" s="1"/>
  <c r="F33" i="14" s="1"/>
  <c r="F34" i="14" s="1"/>
  <c r="F35" i="14" s="1"/>
  <c r="F36" i="14" s="1"/>
  <c r="F37" i="14" s="1"/>
  <c r="F38" i="14" s="1"/>
  <c r="F39" i="14" s="1"/>
  <c r="F40" i="14" s="1"/>
  <c r="F41" i="14" s="1"/>
  <c r="F42" i="14" s="1"/>
  <c r="F43" i="14" s="1"/>
  <c r="F44" i="14" s="1"/>
  <c r="F45" i="14" s="1"/>
  <c r="F46" i="14" s="1"/>
  <c r="F47" i="14" s="1"/>
  <c r="F48" i="14" s="1"/>
  <c r="F49" i="14" s="1"/>
  <c r="F50" i="14" s="1"/>
  <c r="F51" i="14" s="1"/>
  <c r="F52" i="14" s="1"/>
  <c r="F53" i="14" s="1"/>
  <c r="F54" i="14" s="1"/>
  <c r="F55" i="14" s="1"/>
  <c r="F56" i="14" s="1"/>
  <c r="F57" i="14" s="1"/>
  <c r="F58" i="14" s="1"/>
  <c r="F59" i="14" s="1"/>
  <c r="F60" i="14" s="1"/>
  <c r="F61" i="14" s="1"/>
  <c r="F62" i="14" s="1"/>
  <c r="F63" i="14" s="1"/>
  <c r="F64" i="14" s="1"/>
  <c r="F65" i="14" s="1"/>
  <c r="F66" i="14" s="1"/>
  <c r="F67" i="14" s="1"/>
  <c r="F68" i="14" s="1"/>
  <c r="F69" i="14" s="1"/>
  <c r="F70" i="14" s="1"/>
  <c r="F71" i="14" s="1"/>
  <c r="F72" i="14" s="1"/>
  <c r="F73" i="14" s="1"/>
  <c r="F74" i="14" s="1"/>
  <c r="F75" i="14" s="1"/>
  <c r="F76" i="14" s="1"/>
  <c r="F77" i="14" s="1"/>
  <c r="F78" i="14" s="1"/>
  <c r="F79" i="14" s="1"/>
  <c r="F80" i="14" s="1"/>
  <c r="F81" i="14" s="1"/>
  <c r="F82" i="14" s="1"/>
  <c r="F83" i="14" s="1"/>
  <c r="F84" i="14" s="1"/>
  <c r="F85" i="14" s="1"/>
  <c r="F86" i="14" s="1"/>
  <c r="F87" i="14" s="1"/>
  <c r="F88" i="14" s="1"/>
  <c r="F89" i="14" s="1"/>
  <c r="F90" i="14" s="1"/>
  <c r="F91" i="14" s="1"/>
  <c r="F92" i="14" s="1"/>
  <c r="F93" i="14" s="1"/>
  <c r="F94" i="14" s="1"/>
  <c r="F95" i="14" s="1"/>
  <c r="F96" i="14" s="1"/>
  <c r="F97" i="14" s="1"/>
  <c r="F98" i="14" s="1"/>
  <c r="F99" i="14" s="1"/>
  <c r="F100" i="14" s="1"/>
  <c r="F101" i="14" s="1"/>
  <c r="F102" i="14" s="1"/>
  <c r="F103" i="14" s="1"/>
  <c r="F104" i="14" s="1"/>
  <c r="F105" i="14" s="1"/>
  <c r="F106" i="14" s="1"/>
  <c r="F107" i="14" s="1"/>
  <c r="F108" i="14" s="1"/>
  <c r="F109" i="14" s="1"/>
  <c r="F110" i="14" s="1"/>
  <c r="F111" i="14" s="1"/>
  <c r="F112" i="14" s="1"/>
  <c r="F113" i="14" s="1"/>
  <c r="F114" i="14" s="1"/>
  <c r="F115" i="14" s="1"/>
  <c r="F116" i="14" s="1"/>
  <c r="F117" i="14" s="1"/>
  <c r="F118" i="14" s="1"/>
  <c r="F119" i="14" s="1"/>
  <c r="F120" i="14" s="1"/>
  <c r="F121" i="14" s="1"/>
  <c r="F122" i="14" s="1"/>
  <c r="F123" i="14" s="1"/>
  <c r="F124" i="14" s="1"/>
  <c r="F125" i="14" s="1"/>
  <c r="F126" i="14" s="1"/>
  <c r="F127" i="14" s="1"/>
  <c r="F128" i="14" s="1"/>
  <c r="F129" i="14" s="1"/>
  <c r="F130" i="14" s="1"/>
  <c r="F131" i="14" s="1"/>
  <c r="F132" i="14" s="1"/>
  <c r="F133" i="14" s="1"/>
  <c r="F134" i="14" s="1"/>
  <c r="F135" i="14" s="1"/>
  <c r="F136" i="14" s="1"/>
  <c r="F137" i="14" s="1"/>
  <c r="F138" i="14" s="1"/>
  <c r="F139" i="14" s="1"/>
  <c r="F140" i="14" s="1"/>
  <c r="F141" i="14" s="1"/>
  <c r="F142" i="14" s="1"/>
  <c r="F143" i="14" s="1"/>
  <c r="F144" i="14" s="1"/>
  <c r="F145" i="14" s="1"/>
  <c r="F146" i="14" s="1"/>
  <c r="F147" i="14" s="1"/>
  <c r="F148" i="14" s="1"/>
  <c r="F149" i="14" s="1"/>
  <c r="F150" i="14" s="1"/>
  <c r="F151" i="14" s="1"/>
  <c r="F152" i="14" s="1"/>
  <c r="F153" i="14" s="1"/>
  <c r="F154" i="14" s="1"/>
  <c r="F155" i="14" s="1"/>
  <c r="F156" i="14" s="1"/>
  <c r="F157" i="14" s="1"/>
  <c r="F158" i="14" s="1"/>
  <c r="F159" i="14" s="1"/>
  <c r="F160" i="14" s="1"/>
  <c r="F161" i="14" s="1"/>
  <c r="F162" i="14" s="1"/>
  <c r="F163" i="14" s="1"/>
  <c r="F164" i="14" s="1"/>
  <c r="F165" i="14" s="1"/>
  <c r="F166" i="14" s="1"/>
  <c r="F167" i="14" s="1"/>
  <c r="F168" i="14" s="1"/>
  <c r="F169" i="14" s="1"/>
  <c r="F170" i="14" s="1"/>
  <c r="F171" i="14" s="1"/>
  <c r="F172" i="14" s="1"/>
  <c r="F173" i="14" s="1"/>
  <c r="F174" i="14" s="1"/>
  <c r="F175" i="14" s="1"/>
  <c r="F176" i="14" s="1"/>
  <c r="F177" i="14" s="1"/>
  <c r="F178" i="14" s="1"/>
  <c r="F179" i="14" s="1"/>
  <c r="F180" i="14" s="1"/>
  <c r="F181" i="14" s="1"/>
  <c r="F182" i="14" s="1"/>
  <c r="F183" i="14" s="1"/>
  <c r="F184" i="14" s="1"/>
  <c r="F185" i="14" s="1"/>
  <c r="F186" i="14" s="1"/>
  <c r="F187" i="14" s="1"/>
  <c r="F188" i="14" s="1"/>
  <c r="F189" i="14" s="1"/>
  <c r="F190" i="14" s="1"/>
  <c r="F191" i="14" s="1"/>
  <c r="F192" i="14" s="1"/>
  <c r="F193" i="14" s="1"/>
  <c r="F194" i="14" s="1"/>
  <c r="F195" i="14" s="1"/>
  <c r="F196" i="14" s="1"/>
  <c r="F197" i="14" s="1"/>
  <c r="F198" i="14" s="1"/>
  <c r="F199" i="14" s="1"/>
  <c r="F200" i="14" s="1"/>
  <c r="F201" i="14" s="1"/>
  <c r="F202" i="14" s="1"/>
  <c r="F203" i="14" s="1"/>
  <c r="F204" i="14" s="1"/>
  <c r="F205" i="14" s="1"/>
  <c r="F206" i="14" s="1"/>
  <c r="F207" i="14" s="1"/>
  <c r="F208" i="14" s="1"/>
  <c r="F209" i="14" s="1"/>
  <c r="F210" i="14" s="1"/>
  <c r="F211" i="14" s="1"/>
  <c r="F212" i="14" s="1"/>
  <c r="F213" i="14" s="1"/>
  <c r="F214" i="14" s="1"/>
  <c r="F215" i="14" s="1"/>
  <c r="F216" i="14" s="1"/>
  <c r="F217" i="14" s="1"/>
  <c r="F218" i="14" s="1"/>
  <c r="F219" i="14" s="1"/>
  <c r="F220" i="14" s="1"/>
  <c r="F221" i="14" s="1"/>
  <c r="F222" i="14" s="1"/>
  <c r="F223" i="14" s="1"/>
  <c r="F224" i="14" s="1"/>
  <c r="F225" i="14" s="1"/>
  <c r="F226" i="14" s="1"/>
  <c r="F227" i="14" s="1"/>
  <c r="F228" i="14" s="1"/>
  <c r="F229" i="14" s="1"/>
  <c r="F230" i="14" s="1"/>
  <c r="F231" i="14" s="1"/>
  <c r="F232" i="14" s="1"/>
  <c r="F233" i="14" s="1"/>
  <c r="F234" i="14" s="1"/>
  <c r="F235" i="14" s="1"/>
  <c r="F236" i="14" s="1"/>
  <c r="F237" i="14" s="1"/>
  <c r="F238" i="14" s="1"/>
  <c r="F239" i="14" s="1"/>
  <c r="F240" i="14" s="1"/>
  <c r="F241" i="14" s="1"/>
  <c r="F242" i="14" s="1"/>
  <c r="F243" i="14" s="1"/>
  <c r="F244" i="14" s="1"/>
  <c r="F245" i="14" s="1"/>
  <c r="F246" i="14" s="1"/>
  <c r="F247" i="14" s="1"/>
  <c r="F248" i="14" s="1"/>
  <c r="F249" i="14" s="1"/>
  <c r="F250" i="14" s="1"/>
  <c r="F251" i="14" s="1"/>
  <c r="F252" i="14" s="1"/>
  <c r="F253" i="14" s="1"/>
  <c r="F254" i="14" s="1"/>
  <c r="F255" i="14" s="1"/>
  <c r="F256" i="14" s="1"/>
  <c r="F257" i="14" s="1"/>
  <c r="F258" i="14" s="1"/>
  <c r="F259" i="14" s="1"/>
  <c r="F260" i="14" s="1"/>
  <c r="F261" i="14" s="1"/>
  <c r="F262" i="14" s="1"/>
  <c r="F263" i="14" s="1"/>
  <c r="F264" i="14" s="1"/>
  <c r="F265" i="14" s="1"/>
  <c r="F266" i="14" s="1"/>
  <c r="F267" i="14" s="1"/>
  <c r="F268" i="14" s="1"/>
  <c r="F269" i="14" s="1"/>
  <c r="F270" i="14" s="1"/>
  <c r="F271" i="14" s="1"/>
  <c r="F272" i="14" s="1"/>
  <c r="F273" i="14" s="1"/>
  <c r="F274" i="14" s="1"/>
  <c r="F275" i="14" s="1"/>
  <c r="F276" i="14" s="1"/>
  <c r="F277" i="14" s="1"/>
  <c r="F278" i="14" s="1"/>
  <c r="F279" i="14" s="1"/>
  <c r="F280" i="14" s="1"/>
  <c r="F281" i="14" s="1"/>
  <c r="F282" i="14" s="1"/>
  <c r="F283" i="14" s="1"/>
  <c r="F284" i="14" s="1"/>
  <c r="F285" i="14" s="1"/>
  <c r="F286" i="14" s="1"/>
  <c r="F287" i="14" s="1"/>
  <c r="F288" i="14" s="1"/>
  <c r="F289" i="14" s="1"/>
  <c r="F290" i="14" s="1"/>
  <c r="F291" i="14" s="1"/>
  <c r="F292" i="14" s="1"/>
  <c r="F293" i="14" s="1"/>
  <c r="F294" i="14" s="1"/>
  <c r="F295" i="14" s="1"/>
  <c r="F296" i="14" s="1"/>
  <c r="F297" i="14" s="1"/>
  <c r="F298" i="14" s="1"/>
  <c r="F299" i="14" s="1"/>
  <c r="F300" i="14" s="1"/>
  <c r="F301" i="14" s="1"/>
  <c r="F302" i="14" s="1"/>
  <c r="F303" i="14" s="1"/>
  <c r="F304" i="14" s="1"/>
  <c r="F305" i="14" s="1"/>
  <c r="F306" i="14" s="1"/>
  <c r="F307" i="14" s="1"/>
  <c r="F308" i="14" s="1"/>
  <c r="F309" i="14" s="1"/>
  <c r="F310" i="14" s="1"/>
  <c r="F311" i="14" s="1"/>
  <c r="F312" i="14" s="1"/>
  <c r="F313" i="14" s="1"/>
  <c r="F314" i="14" s="1"/>
  <c r="F315" i="14" s="1"/>
  <c r="F316" i="14" s="1"/>
  <c r="F317" i="14" s="1"/>
  <c r="F318" i="14" s="1"/>
  <c r="F319" i="14" s="1"/>
  <c r="F320" i="14" s="1"/>
  <c r="F321" i="14" s="1"/>
  <c r="F322" i="14" s="1"/>
  <c r="F323" i="14" s="1"/>
  <c r="F324" i="14" s="1"/>
  <c r="F325" i="14" s="1"/>
  <c r="F326" i="14" s="1"/>
  <c r="F327" i="14" s="1"/>
  <c r="F328" i="14" s="1"/>
  <c r="F329" i="14" s="1"/>
  <c r="F330" i="14" s="1"/>
  <c r="F331" i="14" s="1"/>
  <c r="F332" i="14" s="1"/>
  <c r="F333" i="14" s="1"/>
  <c r="F334" i="14" s="1"/>
  <c r="F335" i="14" s="1"/>
  <c r="F336" i="14" s="1"/>
  <c r="F337" i="14" s="1"/>
  <c r="F338" i="14" s="1"/>
  <c r="F339" i="14" s="1"/>
  <c r="F340" i="14" s="1"/>
  <c r="F341" i="14" s="1"/>
  <c r="F342" i="14" s="1"/>
  <c r="F343" i="14" s="1"/>
  <c r="F344" i="14" s="1"/>
  <c r="F345" i="14" s="1"/>
  <c r="F346" i="14" s="1"/>
  <c r="F347" i="14" s="1"/>
  <c r="F348" i="14" s="1"/>
  <c r="F349" i="14" s="1"/>
  <c r="F350" i="14" s="1"/>
  <c r="F351" i="14" s="1"/>
  <c r="F352" i="14" s="1"/>
  <c r="F353" i="14" s="1"/>
  <c r="F354" i="14" s="1"/>
  <c r="F355" i="14" s="1"/>
  <c r="F356" i="14" s="1"/>
  <c r="F357" i="14" s="1"/>
  <c r="F358" i="14" s="1"/>
  <c r="F359" i="14" s="1"/>
  <c r="F360" i="14" s="1"/>
  <c r="F361" i="14" s="1"/>
  <c r="F362" i="14" s="1"/>
  <c r="F363" i="14" s="1"/>
  <c r="F364" i="14" s="1"/>
  <c r="F365" i="14" s="1"/>
  <c r="F366" i="14" s="1"/>
  <c r="F367" i="14" s="1"/>
  <c r="F368" i="14" s="1"/>
  <c r="F369" i="14" s="1"/>
  <c r="F370" i="14" s="1"/>
  <c r="F371" i="14" s="1"/>
  <c r="F372" i="14" s="1"/>
  <c r="F373" i="14" s="1"/>
  <c r="F374" i="14" s="1"/>
  <c r="F375" i="14" s="1"/>
  <c r="F376" i="14" s="1"/>
  <c r="F377" i="14" s="1"/>
  <c r="F378" i="14" s="1"/>
  <c r="F379" i="14" s="1"/>
  <c r="F380" i="14" s="1"/>
  <c r="F381" i="14" s="1"/>
  <c r="F382" i="14" s="1"/>
  <c r="F383" i="14" s="1"/>
  <c r="F384" i="14" s="1"/>
  <c r="F385" i="14" s="1"/>
  <c r="F386" i="14" s="1"/>
  <c r="F387" i="14" s="1"/>
  <c r="F388" i="14" s="1"/>
  <c r="F389" i="14" s="1"/>
  <c r="F390" i="14" s="1"/>
  <c r="F391" i="14" s="1"/>
  <c r="F392" i="14" s="1"/>
  <c r="F393" i="14" s="1"/>
  <c r="F394" i="14" s="1"/>
  <c r="F395" i="14" s="1"/>
  <c r="F396" i="14" s="1"/>
  <c r="F397" i="14" s="1"/>
  <c r="F398" i="14" s="1"/>
  <c r="F399" i="14" s="1"/>
  <c r="F400" i="14" s="1"/>
  <c r="F401" i="14" s="1"/>
  <c r="F402" i="14" s="1"/>
  <c r="F403" i="14" s="1"/>
  <c r="F404" i="14" s="1"/>
  <c r="F405" i="14" s="1"/>
  <c r="F406" i="14" s="1"/>
  <c r="F407" i="14" s="1"/>
  <c r="F408" i="14" s="1"/>
  <c r="F409" i="14" s="1"/>
  <c r="F410" i="14" s="1"/>
  <c r="F411" i="14" s="1"/>
  <c r="F412" i="14" s="1"/>
  <c r="F413" i="14" s="1"/>
  <c r="F414" i="14" s="1"/>
  <c r="F415" i="14" s="1"/>
  <c r="F416" i="14" s="1"/>
  <c r="F417" i="14" s="1"/>
  <c r="F418" i="14" s="1"/>
  <c r="F419" i="14" s="1"/>
  <c r="F420" i="14" s="1"/>
  <c r="F421" i="14" s="1"/>
  <c r="F422" i="14" s="1"/>
  <c r="F423" i="14" s="1"/>
  <c r="F424" i="14" s="1"/>
  <c r="F425" i="14" s="1"/>
  <c r="F426" i="14" s="1"/>
  <c r="F427" i="14" s="1"/>
  <c r="F428" i="14" s="1"/>
  <c r="F429" i="14" s="1"/>
  <c r="F430" i="14" s="1"/>
  <c r="F431" i="14" s="1"/>
  <c r="F432" i="14" s="1"/>
  <c r="F433" i="14" s="1"/>
  <c r="F434" i="14" s="1"/>
  <c r="F435" i="14" s="1"/>
  <c r="F436" i="14" s="1"/>
  <c r="F437" i="14" s="1"/>
  <c r="F438" i="14" s="1"/>
  <c r="F439" i="14" s="1"/>
  <c r="F440" i="14" s="1"/>
  <c r="F441" i="14" s="1"/>
  <c r="F442" i="14" s="1"/>
  <c r="F443" i="14" s="1"/>
  <c r="F444" i="14" s="1"/>
  <c r="F445" i="14" s="1"/>
  <c r="F446" i="14" s="1"/>
  <c r="F447" i="14" s="1"/>
  <c r="F448" i="14" s="1"/>
  <c r="F449" i="14" s="1"/>
  <c r="F450" i="14" s="1"/>
  <c r="F451" i="14" s="1"/>
  <c r="F452" i="14" s="1"/>
  <c r="F453" i="14" s="1"/>
  <c r="F454" i="14" s="1"/>
  <c r="F455" i="14" s="1"/>
  <c r="F456" i="14" s="1"/>
  <c r="F457" i="14" s="1"/>
  <c r="F458" i="14" s="1"/>
  <c r="F459" i="14" s="1"/>
  <c r="F460" i="14" s="1"/>
  <c r="F461" i="14" s="1"/>
  <c r="F462" i="14" s="1"/>
  <c r="F463" i="14" s="1"/>
  <c r="F464" i="14" s="1"/>
  <c r="F465" i="14" s="1"/>
  <c r="F466" i="14" s="1"/>
  <c r="F467" i="14" s="1"/>
  <c r="F468" i="14" s="1"/>
  <c r="F469" i="14" s="1"/>
  <c r="F470" i="14" s="1"/>
  <c r="F471" i="14" s="1"/>
  <c r="F472" i="14" s="1"/>
  <c r="F473" i="14" s="1"/>
  <c r="F474" i="14" s="1"/>
  <c r="F475" i="14" s="1"/>
  <c r="F476" i="14" s="1"/>
  <c r="F477" i="14" s="1"/>
  <c r="F478" i="14" s="1"/>
  <c r="F479" i="14" s="1"/>
  <c r="F480" i="14" s="1"/>
  <c r="F481" i="14" s="1"/>
  <c r="F482" i="14" s="1"/>
  <c r="F483" i="14" s="1"/>
  <c r="F484" i="14" s="1"/>
  <c r="F485" i="14" s="1"/>
  <c r="F486" i="14" s="1"/>
  <c r="F487" i="14" s="1"/>
  <c r="F488" i="14" s="1"/>
  <c r="F489" i="14" s="1"/>
  <c r="F490" i="14" s="1"/>
  <c r="F491" i="14" s="1"/>
  <c r="F492" i="14" s="1"/>
  <c r="F493" i="14" s="1"/>
  <c r="F494" i="14" s="1"/>
  <c r="F495" i="14" s="1"/>
  <c r="F496" i="14" s="1"/>
  <c r="F497" i="14" s="1"/>
  <c r="F498" i="14" s="1"/>
  <c r="F499" i="14" s="1"/>
  <c r="F500" i="14" s="1"/>
  <c r="F501" i="14" s="1"/>
  <c r="F502" i="14" s="1"/>
  <c r="F503" i="14" s="1"/>
  <c r="F504" i="14" s="1"/>
  <c r="F505" i="14" s="1"/>
  <c r="F506" i="14" s="1"/>
  <c r="F507" i="14" s="1"/>
  <c r="F508" i="14" s="1"/>
  <c r="F509" i="14" s="1"/>
  <c r="F510" i="14" s="1"/>
  <c r="F511" i="14" s="1"/>
  <c r="F512" i="14" s="1"/>
  <c r="F513" i="14" s="1"/>
  <c r="F514" i="14" s="1"/>
  <c r="F515" i="14" s="1"/>
  <c r="F516" i="14" s="1"/>
  <c r="F517" i="14" s="1"/>
  <c r="F518" i="14" s="1"/>
  <c r="F519" i="14" s="1"/>
  <c r="F520" i="14" s="1"/>
  <c r="F521" i="14" s="1"/>
  <c r="F522" i="14" s="1"/>
  <c r="F523" i="14" s="1"/>
  <c r="F524" i="14" s="1"/>
  <c r="F525" i="14" s="1"/>
  <c r="F526" i="14" s="1"/>
  <c r="F527" i="14" s="1"/>
  <c r="F528" i="14" s="1"/>
  <c r="F529" i="14" s="1"/>
  <c r="F530" i="14" s="1"/>
  <c r="F531" i="14" s="1"/>
  <c r="F532" i="14" s="1"/>
  <c r="F533" i="14" s="1"/>
  <c r="F534" i="14" s="1"/>
  <c r="F535" i="14" s="1"/>
  <c r="F536" i="14" s="1"/>
  <c r="F537" i="14" s="1"/>
  <c r="F538" i="14" s="1"/>
  <c r="F539" i="14" s="1"/>
  <c r="F540" i="14" s="1"/>
  <c r="F541" i="14" s="1"/>
  <c r="F542" i="14" s="1"/>
  <c r="F543" i="14" s="1"/>
  <c r="F544" i="14" s="1"/>
  <c r="F545" i="14" s="1"/>
  <c r="F546" i="14" s="1"/>
  <c r="F547" i="14" s="1"/>
  <c r="F548" i="14" s="1"/>
  <c r="F549" i="14" s="1"/>
  <c r="F550" i="14" s="1"/>
  <c r="F551" i="14" s="1"/>
  <c r="F552" i="14" s="1"/>
  <c r="F553" i="14" s="1"/>
  <c r="F554" i="14" s="1"/>
  <c r="F555" i="14" s="1"/>
  <c r="F556" i="14" s="1"/>
  <c r="F557" i="14" s="1"/>
  <c r="F558" i="14" s="1"/>
  <c r="F559" i="14" s="1"/>
  <c r="F560" i="14" s="1"/>
  <c r="F561" i="14" s="1"/>
  <c r="F562" i="14" s="1"/>
  <c r="F563" i="14" s="1"/>
  <c r="F564" i="14" s="1"/>
  <c r="F565" i="14" s="1"/>
  <c r="F566" i="14" s="1"/>
  <c r="F567" i="14" s="1"/>
  <c r="F568" i="14" s="1"/>
  <c r="F569" i="14" s="1"/>
  <c r="F570" i="14" s="1"/>
  <c r="F571" i="14" s="1"/>
  <c r="F572" i="14" s="1"/>
  <c r="F573" i="14" s="1"/>
  <c r="F574" i="14" s="1"/>
  <c r="F575" i="14" s="1"/>
  <c r="F576" i="14" s="1"/>
  <c r="F577" i="14" s="1"/>
  <c r="F578" i="14" s="1"/>
  <c r="F579" i="14" s="1"/>
  <c r="F580" i="14" s="1"/>
  <c r="F581" i="14" s="1"/>
  <c r="F582" i="14" s="1"/>
  <c r="F583" i="14" s="1"/>
  <c r="F584" i="14" s="1"/>
  <c r="F585" i="14" s="1"/>
  <c r="F586" i="14" s="1"/>
  <c r="F587" i="14" s="1"/>
  <c r="F588" i="14" s="1"/>
  <c r="F589" i="14" s="1"/>
  <c r="F590" i="14" s="1"/>
  <c r="F591" i="14" s="1"/>
  <c r="F592" i="14" s="1"/>
  <c r="F593" i="14" s="1"/>
  <c r="F594" i="14" s="1"/>
  <c r="F595" i="14" s="1"/>
  <c r="F596" i="14" s="1"/>
  <c r="F597" i="14" s="1"/>
  <c r="F598" i="14" s="1"/>
  <c r="F599" i="14" s="1"/>
  <c r="F600" i="14" s="1"/>
  <c r="F601" i="14" s="1"/>
  <c r="F602" i="14" s="1"/>
  <c r="F603" i="14" s="1"/>
  <c r="F604" i="14" s="1"/>
  <c r="F605" i="14" s="1"/>
  <c r="F606" i="14" s="1"/>
  <c r="F607" i="14" s="1"/>
  <c r="F608" i="14" s="1"/>
  <c r="F609" i="14" s="1"/>
  <c r="F610" i="14" s="1"/>
  <c r="F611" i="14" s="1"/>
  <c r="F612" i="14" s="1"/>
  <c r="F613" i="14" s="1"/>
  <c r="F614" i="14" s="1"/>
  <c r="F615" i="14" s="1"/>
  <c r="F616" i="14" s="1"/>
  <c r="F617" i="14" s="1"/>
  <c r="F618" i="14" s="1"/>
  <c r="F619" i="14" s="1"/>
  <c r="F620" i="14" s="1"/>
  <c r="F621" i="14" s="1"/>
  <c r="F622" i="14" s="1"/>
  <c r="F623" i="14" s="1"/>
  <c r="F624" i="14" s="1"/>
  <c r="F625" i="14" s="1"/>
  <c r="F626" i="14" s="1"/>
  <c r="F627" i="14" s="1"/>
  <c r="F628" i="14" s="1"/>
  <c r="F629" i="14" s="1"/>
  <c r="F630" i="14" s="1"/>
  <c r="F631" i="14" s="1"/>
  <c r="F632" i="14" s="1"/>
  <c r="F633" i="14" s="1"/>
  <c r="F634" i="14" s="1"/>
  <c r="F635" i="14" s="1"/>
  <c r="F636" i="14" s="1"/>
  <c r="F637" i="14" s="1"/>
  <c r="F638" i="14" s="1"/>
  <c r="F639" i="14" s="1"/>
  <c r="F640" i="14" s="1"/>
  <c r="F641" i="14" s="1"/>
  <c r="F642" i="14" s="1"/>
  <c r="F643" i="14" s="1"/>
  <c r="F644" i="14" s="1"/>
  <c r="F645" i="14" s="1"/>
  <c r="F646" i="14" s="1"/>
  <c r="F647" i="14" s="1"/>
  <c r="F648" i="14" s="1"/>
  <c r="F649" i="14" s="1"/>
  <c r="F650" i="14" s="1"/>
  <c r="F651" i="14" s="1"/>
  <c r="F652" i="14" s="1"/>
  <c r="F653" i="14" s="1"/>
  <c r="F654" i="14" s="1"/>
  <c r="F655" i="14" s="1"/>
  <c r="F656" i="14" s="1"/>
  <c r="F657" i="14" s="1"/>
  <c r="F658" i="14" s="1"/>
  <c r="F659" i="14" s="1"/>
  <c r="F660" i="14" s="1"/>
  <c r="F661" i="14" s="1"/>
  <c r="F662" i="14" s="1"/>
  <c r="F663" i="14" s="1"/>
  <c r="F664" i="14" s="1"/>
  <c r="F665" i="14" s="1"/>
  <c r="F666" i="14" s="1"/>
  <c r="F667" i="14" s="1"/>
  <c r="F668" i="14" s="1"/>
  <c r="F669" i="14" s="1"/>
  <c r="F670" i="14" s="1"/>
  <c r="F671" i="14" s="1"/>
  <c r="F672" i="14" s="1"/>
  <c r="F673" i="14" s="1"/>
  <c r="F674" i="14" s="1"/>
  <c r="F675" i="14" s="1"/>
  <c r="F676" i="14" s="1"/>
  <c r="F677" i="14" s="1"/>
  <c r="F678" i="14" s="1"/>
  <c r="F679" i="14" s="1"/>
  <c r="F680" i="14" s="1"/>
  <c r="F681" i="14" s="1"/>
  <c r="F682" i="14" s="1"/>
  <c r="F683" i="14" s="1"/>
  <c r="F684" i="14" s="1"/>
  <c r="F685" i="14" s="1"/>
  <c r="F686" i="14" s="1"/>
  <c r="F687" i="14" s="1"/>
  <c r="F688" i="14" s="1"/>
  <c r="F689" i="14" s="1"/>
  <c r="F690" i="14" s="1"/>
  <c r="F691" i="14" s="1"/>
  <c r="F692" i="14" s="1"/>
  <c r="F693" i="14" s="1"/>
  <c r="F694" i="14" s="1"/>
  <c r="F695" i="14" s="1"/>
  <c r="F696" i="14" s="1"/>
  <c r="F697" i="14" s="1"/>
  <c r="F698" i="14" s="1"/>
  <c r="F699" i="14" s="1"/>
  <c r="F700" i="14" s="1"/>
  <c r="F701" i="14" s="1"/>
  <c r="F702" i="14" s="1"/>
  <c r="F703" i="14" s="1"/>
  <c r="F704" i="14" s="1"/>
  <c r="F705" i="14" s="1"/>
  <c r="F706" i="14" s="1"/>
  <c r="F707" i="14" s="1"/>
  <c r="F708" i="14" s="1"/>
  <c r="F709" i="14" s="1"/>
  <c r="F710" i="14" s="1"/>
  <c r="F711" i="14" s="1"/>
  <c r="F712" i="14" s="1"/>
  <c r="F713" i="14" s="1"/>
  <c r="F714" i="14" s="1"/>
  <c r="F715" i="14" s="1"/>
  <c r="F716" i="14" s="1"/>
  <c r="F717" i="14" s="1"/>
  <c r="F718" i="14" s="1"/>
  <c r="F719" i="14" s="1"/>
  <c r="F720" i="14" s="1"/>
  <c r="F721" i="14" s="1"/>
  <c r="F722" i="14" s="1"/>
  <c r="F723" i="14" s="1"/>
  <c r="F724" i="14" s="1"/>
  <c r="F725" i="14" s="1"/>
  <c r="F726" i="14" s="1"/>
  <c r="F727" i="14" s="1"/>
  <c r="F728" i="14" s="1"/>
  <c r="F729" i="14" s="1"/>
  <c r="F730" i="14" s="1"/>
  <c r="F731" i="14" s="1"/>
  <c r="F732" i="14" s="1"/>
  <c r="F733" i="14" s="1"/>
  <c r="F734" i="14" s="1"/>
  <c r="F735" i="14" s="1"/>
  <c r="F736" i="14" s="1"/>
  <c r="F737" i="14" s="1"/>
  <c r="F738" i="14" s="1"/>
  <c r="F739" i="14" s="1"/>
  <c r="F740" i="14" s="1"/>
  <c r="F741" i="14" s="1"/>
  <c r="F742" i="14" s="1"/>
  <c r="F743" i="14" s="1"/>
  <c r="F744" i="14" s="1"/>
  <c r="F745" i="14" s="1"/>
  <c r="F746" i="14" s="1"/>
  <c r="F747" i="14" s="1"/>
  <c r="F748" i="14" s="1"/>
  <c r="F749" i="14" s="1"/>
  <c r="F750" i="14" s="1"/>
  <c r="F751" i="14" s="1"/>
  <c r="F752" i="14" s="1"/>
  <c r="F753" i="14" s="1"/>
  <c r="F754" i="14" s="1"/>
  <c r="F755" i="14" s="1"/>
  <c r="F756" i="14" s="1"/>
  <c r="F757" i="14" s="1"/>
  <c r="F758" i="14" s="1"/>
  <c r="F759" i="14" s="1"/>
  <c r="F760" i="14" s="1"/>
  <c r="F761" i="14" s="1"/>
  <c r="F762" i="14" s="1"/>
  <c r="F763" i="14" s="1"/>
  <c r="F764" i="14" s="1"/>
  <c r="F765" i="14" s="1"/>
  <c r="F766" i="14" s="1"/>
  <c r="F767" i="14" s="1"/>
  <c r="F768" i="14" s="1"/>
  <c r="F769" i="14" s="1"/>
  <c r="F770" i="14" s="1"/>
  <c r="F771" i="14" s="1"/>
  <c r="F772" i="14" s="1"/>
  <c r="F773" i="14" s="1"/>
  <c r="F774" i="14" s="1"/>
  <c r="F775" i="14" s="1"/>
  <c r="F776" i="14" s="1"/>
  <c r="F777" i="14" s="1"/>
  <c r="F778" i="14" s="1"/>
  <c r="F779" i="14" s="1"/>
  <c r="F780" i="14" s="1"/>
  <c r="F781" i="14" s="1"/>
  <c r="F782" i="14" s="1"/>
  <c r="F783" i="14" s="1"/>
  <c r="F784" i="14" s="1"/>
  <c r="F785" i="14" s="1"/>
  <c r="F786" i="14" s="1"/>
  <c r="F787" i="14" s="1"/>
  <c r="F788" i="14" s="1"/>
  <c r="F789" i="14" s="1"/>
  <c r="F790" i="14" s="1"/>
  <c r="F791" i="14" s="1"/>
  <c r="F792" i="14" s="1"/>
  <c r="F793" i="14" s="1"/>
  <c r="F794" i="14" s="1"/>
  <c r="F795" i="14" s="1"/>
  <c r="F796" i="14" s="1"/>
  <c r="F797" i="14" s="1"/>
  <c r="F798" i="14" s="1"/>
  <c r="F799" i="14" s="1"/>
  <c r="F800" i="14" s="1"/>
  <c r="F801" i="14" s="1"/>
  <c r="F802" i="14" s="1"/>
  <c r="F803" i="14" s="1"/>
  <c r="F804" i="14" s="1"/>
  <c r="F805" i="14" s="1"/>
  <c r="F806" i="14" s="1"/>
  <c r="F807" i="14" s="1"/>
  <c r="F808" i="14" s="1"/>
  <c r="F809" i="14" s="1"/>
  <c r="F810" i="14" s="1"/>
  <c r="F811" i="14" s="1"/>
  <c r="F812" i="14" s="1"/>
  <c r="F813" i="14" s="1"/>
  <c r="F814" i="14" s="1"/>
  <c r="F815" i="14" s="1"/>
  <c r="F816" i="14" s="1"/>
  <c r="F817" i="14" s="1"/>
  <c r="F818" i="14" s="1"/>
  <c r="F819" i="14" s="1"/>
  <c r="F820" i="14" s="1"/>
  <c r="F821" i="14" s="1"/>
  <c r="F822" i="14" s="1"/>
  <c r="F823" i="14" s="1"/>
  <c r="F824" i="14" s="1"/>
  <c r="F825" i="14" s="1"/>
  <c r="F826" i="14" s="1"/>
  <c r="F827" i="14" s="1"/>
  <c r="F828" i="14" s="1"/>
  <c r="F829" i="14" s="1"/>
  <c r="F830" i="14" s="1"/>
  <c r="F831" i="14" s="1"/>
  <c r="F832" i="14" s="1"/>
  <c r="F833" i="14" s="1"/>
  <c r="F834" i="14" s="1"/>
  <c r="F835" i="14" s="1"/>
  <c r="F836" i="14" s="1"/>
  <c r="F837" i="14" s="1"/>
  <c r="F838" i="14" s="1"/>
  <c r="F839" i="14" s="1"/>
  <c r="F840" i="14" s="1"/>
  <c r="F841" i="14" s="1"/>
  <c r="F842" i="14" s="1"/>
  <c r="F843" i="14" s="1"/>
  <c r="F844" i="14" s="1"/>
  <c r="F845" i="14" s="1"/>
  <c r="F846" i="14" s="1"/>
  <c r="F847" i="14" s="1"/>
  <c r="F848" i="14" s="1"/>
  <c r="F849" i="14" s="1"/>
  <c r="F850" i="14" s="1"/>
  <c r="F851" i="14" s="1"/>
  <c r="F852" i="14" s="1"/>
  <c r="F853" i="14" s="1"/>
  <c r="F854" i="14" s="1"/>
  <c r="F855" i="14" s="1"/>
  <c r="F856" i="14" s="1"/>
  <c r="F857" i="14" s="1"/>
  <c r="F858" i="14" s="1"/>
  <c r="F859" i="14" s="1"/>
  <c r="F860" i="14" s="1"/>
  <c r="F861" i="14" s="1"/>
  <c r="F862" i="14" s="1"/>
  <c r="F863" i="14" s="1"/>
  <c r="F864" i="14" s="1"/>
  <c r="F865" i="14" s="1"/>
  <c r="F866" i="14" s="1"/>
  <c r="F867" i="14" s="1"/>
  <c r="F868" i="14" s="1"/>
  <c r="F869" i="14" s="1"/>
  <c r="F870" i="14" s="1"/>
  <c r="F871" i="14" s="1"/>
  <c r="F872" i="14" s="1"/>
  <c r="F873" i="14" s="1"/>
  <c r="F874" i="14" s="1"/>
  <c r="F875" i="14" s="1"/>
  <c r="F876" i="14" s="1"/>
  <c r="F877" i="14" s="1"/>
  <c r="F878" i="14" s="1"/>
  <c r="F879" i="14" s="1"/>
  <c r="F880" i="14" s="1"/>
  <c r="F881" i="14" s="1"/>
  <c r="F882" i="14" s="1"/>
  <c r="F883" i="14" s="1"/>
  <c r="F884" i="14" s="1"/>
  <c r="F885" i="14" s="1"/>
  <c r="F886" i="14" s="1"/>
  <c r="F887" i="14" s="1"/>
  <c r="F888" i="14" s="1"/>
  <c r="F889" i="14" s="1"/>
  <c r="F890" i="14" s="1"/>
  <c r="F891" i="14" s="1"/>
  <c r="F892" i="14" s="1"/>
  <c r="F893" i="14" s="1"/>
  <c r="F894" i="14" s="1"/>
  <c r="F895" i="14" s="1"/>
  <c r="F896" i="14" s="1"/>
  <c r="F897" i="14" s="1"/>
  <c r="F898" i="14" s="1"/>
  <c r="F899" i="14" s="1"/>
  <c r="F900" i="14" s="1"/>
  <c r="F901" i="14" s="1"/>
  <c r="F902" i="14" s="1"/>
  <c r="F903" i="14" s="1"/>
  <c r="F904" i="14" s="1"/>
  <c r="F905" i="14" s="1"/>
  <c r="F906" i="14" s="1"/>
  <c r="F907" i="14" s="1"/>
  <c r="F908" i="14" s="1"/>
  <c r="F909" i="14" s="1"/>
  <c r="F910" i="14" s="1"/>
  <c r="F911" i="14" s="1"/>
  <c r="F912" i="14" s="1"/>
  <c r="F913" i="14" s="1"/>
  <c r="F914" i="14" s="1"/>
  <c r="F915" i="14" s="1"/>
  <c r="F916" i="14" s="1"/>
  <c r="F917" i="14" s="1"/>
  <c r="F918" i="14" s="1"/>
  <c r="F919" i="14" s="1"/>
  <c r="F920" i="14" s="1"/>
  <c r="F921" i="14" s="1"/>
  <c r="F922" i="14" s="1"/>
  <c r="F923" i="14" s="1"/>
  <c r="F924" i="14" s="1"/>
  <c r="F925" i="14" s="1"/>
  <c r="F926" i="14" s="1"/>
  <c r="F927" i="14" s="1"/>
  <c r="F928" i="14" s="1"/>
  <c r="F929" i="14" s="1"/>
  <c r="F930" i="14" s="1"/>
  <c r="F931" i="14" s="1"/>
  <c r="F932" i="14" s="1"/>
  <c r="F933" i="14" s="1"/>
  <c r="F934" i="14" s="1"/>
  <c r="F935" i="14" s="1"/>
  <c r="F936" i="14" s="1"/>
  <c r="F937" i="14" s="1"/>
  <c r="F938" i="14" s="1"/>
  <c r="F939" i="14" s="1"/>
  <c r="F940" i="14" s="1"/>
  <c r="F941" i="14" s="1"/>
  <c r="F942" i="14" s="1"/>
  <c r="F943" i="14" s="1"/>
  <c r="F944" i="14" s="1"/>
  <c r="F945" i="14" s="1"/>
  <c r="F946" i="14" s="1"/>
  <c r="F947" i="14" s="1"/>
  <c r="F948" i="14" s="1"/>
  <c r="F949" i="14" s="1"/>
  <c r="F950" i="14" s="1"/>
  <c r="F951" i="14" s="1"/>
  <c r="F952" i="14" s="1"/>
  <c r="F953" i="14" s="1"/>
  <c r="F954" i="14" s="1"/>
  <c r="F955" i="14" s="1"/>
  <c r="F956" i="14" s="1"/>
  <c r="F957" i="14" s="1"/>
  <c r="F958" i="14" s="1"/>
  <c r="F959" i="14" s="1"/>
  <c r="F960" i="14" s="1"/>
  <c r="F961" i="14" s="1"/>
  <c r="F962" i="14" s="1"/>
  <c r="F963" i="14" s="1"/>
  <c r="F964" i="14" s="1"/>
  <c r="F965" i="14" s="1"/>
  <c r="F966" i="14" s="1"/>
  <c r="F967" i="14" s="1"/>
  <c r="F968" i="14" s="1"/>
  <c r="F969" i="14" s="1"/>
  <c r="F970" i="14" s="1"/>
  <c r="F971" i="14" s="1"/>
  <c r="F972" i="14" s="1"/>
  <c r="F973" i="14" s="1"/>
  <c r="F974" i="14" s="1"/>
  <c r="F975" i="14" s="1"/>
  <c r="F976" i="14" s="1"/>
  <c r="F977" i="14" s="1"/>
  <c r="F978" i="14" s="1"/>
  <c r="F979" i="14" s="1"/>
  <c r="F980" i="14" s="1"/>
  <c r="F981" i="14" s="1"/>
  <c r="F982" i="14" s="1"/>
  <c r="F983" i="14" s="1"/>
  <c r="F984" i="14" s="1"/>
  <c r="F985" i="14" s="1"/>
  <c r="F986" i="14" s="1"/>
  <c r="F987" i="14" s="1"/>
  <c r="F988" i="14" s="1"/>
  <c r="F989" i="14" s="1"/>
  <c r="F990" i="14" s="1"/>
  <c r="F991" i="14" s="1"/>
  <c r="F992" i="14" s="1"/>
  <c r="F993" i="14" s="1"/>
  <c r="F994" i="14" s="1"/>
  <c r="F995" i="14" s="1"/>
  <c r="F996" i="14" s="1"/>
  <c r="F997" i="14" s="1"/>
  <c r="F998" i="14" s="1"/>
  <c r="F999" i="14" s="1"/>
  <c r="F1000" i="14" s="1"/>
  <c r="F1001" i="14" s="1"/>
  <c r="F1002" i="14" s="1"/>
  <c r="F1003" i="14" s="1"/>
  <c r="F1004" i="14" s="1"/>
  <c r="F1005" i="14" s="1"/>
  <c r="F1006" i="14" s="1"/>
  <c r="F1007" i="14" s="1"/>
  <c r="F1008" i="14" s="1"/>
  <c r="F1009" i="14" s="1"/>
  <c r="F1010" i="14" s="1"/>
  <c r="F1011" i="14" s="1"/>
  <c r="F1012" i="14" s="1"/>
  <c r="F1013" i="14" s="1"/>
  <c r="F1014" i="14" s="1"/>
  <c r="F1015" i="14" s="1"/>
  <c r="F1016" i="14" s="1"/>
  <c r="F1017" i="14" s="1"/>
  <c r="F1018" i="14" s="1"/>
  <c r="F1019" i="14" s="1"/>
  <c r="F1020" i="14" s="1"/>
  <c r="F1021" i="14" s="1"/>
  <c r="F1022" i="14" s="1"/>
  <c r="F1023" i="14" s="1"/>
  <c r="F1024" i="14" s="1"/>
  <c r="F1025" i="14" s="1"/>
  <c r="F1026" i="14" s="1"/>
  <c r="F1027" i="14" s="1"/>
  <c r="F1028" i="14" s="1"/>
  <c r="F1029" i="14" s="1"/>
  <c r="F1030" i="14" s="1"/>
  <c r="F1031" i="14" s="1"/>
  <c r="F1032" i="14" s="1"/>
  <c r="F1033" i="14" s="1"/>
  <c r="F1034" i="14" s="1"/>
  <c r="F1035" i="14" s="1"/>
  <c r="F1036" i="14" s="1"/>
  <c r="F1037" i="14" s="1"/>
  <c r="F1038" i="14" s="1"/>
  <c r="F1039" i="14" s="1"/>
  <c r="F1040" i="14" s="1"/>
  <c r="F1041" i="14" s="1"/>
  <c r="F1042" i="14" s="1"/>
  <c r="F1043" i="14" s="1"/>
  <c r="F1044" i="14" s="1"/>
  <c r="F1045" i="14" s="1"/>
  <c r="F1046" i="14" s="1"/>
  <c r="F1047" i="14" s="1"/>
  <c r="F1048" i="14" s="1"/>
  <c r="F1049" i="14" s="1"/>
  <c r="F1050" i="14" s="1"/>
  <c r="F1051" i="14" s="1"/>
  <c r="F1052" i="14" s="1"/>
  <c r="F1053" i="14" s="1"/>
  <c r="F1054" i="14" s="1"/>
  <c r="F1055" i="14" s="1"/>
  <c r="F1056" i="14" s="1"/>
  <c r="F1057" i="14" s="1"/>
  <c r="F1058" i="14" s="1"/>
  <c r="F1059" i="14" s="1"/>
  <c r="F1060" i="14" s="1"/>
  <c r="F1061" i="14" s="1"/>
  <c r="F1062" i="14" s="1"/>
  <c r="F1063" i="14" s="1"/>
  <c r="F1064" i="14" s="1"/>
  <c r="F1065" i="14" s="1"/>
  <c r="F1066" i="14" s="1"/>
  <c r="F1067" i="14" s="1"/>
  <c r="F1068" i="14" s="1"/>
  <c r="F1069" i="14" s="1"/>
  <c r="F1070" i="14" s="1"/>
  <c r="F1071" i="14" s="1"/>
  <c r="F1072" i="14" s="1"/>
  <c r="F1073" i="14" s="1"/>
  <c r="F1074" i="14" s="1"/>
  <c r="F1075" i="14" s="1"/>
  <c r="F1076" i="14" s="1"/>
  <c r="F1077" i="14" s="1"/>
  <c r="F1078" i="14" s="1"/>
  <c r="F1079" i="14" s="1"/>
  <c r="F1080" i="14" s="1"/>
  <c r="F1081" i="14" s="1"/>
  <c r="F1082" i="14" s="1"/>
  <c r="F1083" i="14" s="1"/>
  <c r="F1084" i="14" s="1"/>
  <c r="F1085" i="14" s="1"/>
  <c r="F1086" i="14" s="1"/>
  <c r="F1087" i="14" s="1"/>
  <c r="F1088" i="14" s="1"/>
  <c r="F1089" i="14" s="1"/>
  <c r="F1090" i="14" s="1"/>
  <c r="F1091" i="14" s="1"/>
  <c r="F1092" i="14" s="1"/>
  <c r="F1093" i="14" s="1"/>
  <c r="F1094" i="14" s="1"/>
  <c r="F1095" i="14" s="1"/>
  <c r="F1096" i="14" s="1"/>
  <c r="F1097" i="14" s="1"/>
  <c r="F1098" i="14" s="1"/>
  <c r="F1099" i="14" s="1"/>
  <c r="F1100" i="14" s="1"/>
  <c r="F1101" i="14" s="1"/>
  <c r="F1102" i="14" s="1"/>
  <c r="F1103" i="14" s="1"/>
  <c r="F1104" i="14" s="1"/>
  <c r="F1105" i="14" s="1"/>
  <c r="F1106" i="14" s="1"/>
  <c r="F1107" i="14" s="1"/>
  <c r="F1108" i="14" s="1"/>
  <c r="F1109" i="14" s="1"/>
  <c r="F1110" i="14" s="1"/>
  <c r="F1111" i="14" s="1"/>
  <c r="F1112" i="14" s="1"/>
  <c r="F1113" i="14" s="1"/>
  <c r="F1114" i="14" s="1"/>
  <c r="F1115" i="14" s="1"/>
  <c r="F1116" i="14" s="1"/>
  <c r="F1117" i="14" s="1"/>
  <c r="F1118" i="14" s="1"/>
  <c r="F1119" i="14" s="1"/>
  <c r="F1120" i="14" s="1"/>
  <c r="F1121" i="14" s="1"/>
  <c r="F1122" i="14" s="1"/>
  <c r="F1123" i="14" s="1"/>
  <c r="F1124" i="14" s="1"/>
  <c r="F1125" i="14" s="1"/>
  <c r="F1126" i="14" s="1"/>
  <c r="F1127" i="14" s="1"/>
  <c r="F1128" i="14" s="1"/>
  <c r="F1129" i="14" s="1"/>
  <c r="F1130" i="14" s="1"/>
  <c r="F1131" i="14" s="1"/>
  <c r="F1132" i="14" s="1"/>
  <c r="F1133" i="14" s="1"/>
  <c r="F1134" i="14" s="1"/>
  <c r="F1135" i="14" s="1"/>
  <c r="F1136" i="14" s="1"/>
  <c r="F1137" i="14" s="1"/>
  <c r="F1138" i="14" s="1"/>
  <c r="F1139" i="14" s="1"/>
  <c r="F1140" i="14" s="1"/>
  <c r="F1141" i="14" s="1"/>
  <c r="F1142" i="14" s="1"/>
  <c r="F1143" i="14" s="1"/>
  <c r="F1144" i="14" s="1"/>
  <c r="F1145" i="14" s="1"/>
  <c r="F1146" i="14" s="1"/>
  <c r="F1147" i="14" s="1"/>
  <c r="F1148" i="14" s="1"/>
  <c r="F1149" i="14" s="1"/>
  <c r="F1150" i="14" s="1"/>
  <c r="F1151" i="14" s="1"/>
  <c r="F1152" i="14" s="1"/>
  <c r="F1153" i="14" s="1"/>
  <c r="F1154" i="14" s="1"/>
  <c r="F1155" i="14" s="1"/>
  <c r="F1156" i="14" s="1"/>
  <c r="F1157" i="14" s="1"/>
  <c r="F1158" i="14" s="1"/>
  <c r="F1159" i="14" s="1"/>
  <c r="F1160" i="14" s="1"/>
  <c r="F1161" i="14" s="1"/>
  <c r="F1162" i="14" s="1"/>
  <c r="F1163" i="14" s="1"/>
  <c r="F1164" i="14" s="1"/>
  <c r="F1165" i="14" s="1"/>
  <c r="F1166" i="14" s="1"/>
  <c r="F1167" i="14" s="1"/>
  <c r="F1168" i="14" s="1"/>
  <c r="F1169" i="14" s="1"/>
  <c r="F1170" i="14" s="1"/>
  <c r="F1171" i="14" s="1"/>
  <c r="F1172" i="14" s="1"/>
  <c r="F1173" i="14" s="1"/>
  <c r="F1174" i="14" s="1"/>
  <c r="F1175" i="14" s="1"/>
  <c r="F1176" i="14" s="1"/>
  <c r="F1177" i="14" s="1"/>
  <c r="F1178" i="14" s="1"/>
  <c r="F1179" i="14" s="1"/>
  <c r="F1180" i="14" s="1"/>
  <c r="F1181" i="14" s="1"/>
  <c r="F1182" i="14" s="1"/>
  <c r="F1183" i="14" s="1"/>
  <c r="F1184" i="14" s="1"/>
  <c r="F1185" i="14" s="1"/>
  <c r="F1186" i="14" s="1"/>
  <c r="F1187" i="14" s="1"/>
  <c r="F1188" i="14" s="1"/>
  <c r="F1189" i="14" s="1"/>
  <c r="F1190" i="14" s="1"/>
  <c r="F1191" i="14" s="1"/>
  <c r="F1192" i="14" s="1"/>
  <c r="F1193" i="14" s="1"/>
  <c r="F1194" i="14" s="1"/>
  <c r="F1195" i="14" s="1"/>
  <c r="F1196" i="14" s="1"/>
  <c r="F1197" i="14" s="1"/>
  <c r="F1198" i="14" s="1"/>
  <c r="F1199" i="14" s="1"/>
  <c r="F1200" i="14" s="1"/>
  <c r="F1201" i="14" s="1"/>
  <c r="F1202" i="14" s="1"/>
  <c r="F1203" i="14" s="1"/>
  <c r="F1204" i="14" s="1"/>
  <c r="F1205" i="14" s="1"/>
  <c r="F1206" i="14" s="1"/>
  <c r="F1207" i="14" s="1"/>
  <c r="F1208" i="14" s="1"/>
  <c r="F1209" i="14" s="1"/>
  <c r="F1210" i="14" s="1"/>
  <c r="F3" i="14"/>
  <c r="F2" i="14"/>
  <c r="K5" i="15"/>
  <c r="K7" i="15"/>
  <c r="J9" i="15"/>
  <c r="K9" i="15"/>
  <c r="K13" i="15"/>
  <c r="K15" i="15"/>
  <c r="J17" i="15"/>
  <c r="K17" i="15"/>
  <c r="K21" i="15"/>
  <c r="K23" i="15"/>
  <c r="J25" i="15"/>
  <c r="K25" i="15"/>
  <c r="K29" i="15"/>
  <c r="K31" i="15"/>
  <c r="J2" i="15"/>
  <c r="I3" i="15"/>
  <c r="K3" i="15" s="1"/>
  <c r="I4" i="15"/>
  <c r="K4" i="15" s="1"/>
  <c r="I5" i="15"/>
  <c r="I6" i="15"/>
  <c r="K6" i="15" s="1"/>
  <c r="I7" i="15"/>
  <c r="I8" i="15"/>
  <c r="K8" i="15" s="1"/>
  <c r="I9" i="15"/>
  <c r="I10" i="15"/>
  <c r="K10" i="15" s="1"/>
  <c r="I11" i="15"/>
  <c r="K11" i="15" s="1"/>
  <c r="I12" i="15"/>
  <c r="K12" i="15" s="1"/>
  <c r="I13" i="15"/>
  <c r="I14" i="15"/>
  <c r="K14" i="15" s="1"/>
  <c r="I15" i="15"/>
  <c r="I16" i="15"/>
  <c r="K16" i="15" s="1"/>
  <c r="I17" i="15"/>
  <c r="I18" i="15"/>
  <c r="K18" i="15" s="1"/>
  <c r="I19" i="15"/>
  <c r="K19" i="15" s="1"/>
  <c r="I20" i="15"/>
  <c r="K20" i="15" s="1"/>
  <c r="I21" i="15"/>
  <c r="I22" i="15"/>
  <c r="K22" i="15" s="1"/>
  <c r="I23" i="15"/>
  <c r="I24" i="15"/>
  <c r="K24" i="15" s="1"/>
  <c r="I25" i="15"/>
  <c r="I26" i="15"/>
  <c r="K26" i="15" s="1"/>
  <c r="I27" i="15"/>
  <c r="K27" i="15" s="1"/>
  <c r="I28" i="15"/>
  <c r="K28" i="15" s="1"/>
  <c r="I29" i="15"/>
  <c r="I30" i="15"/>
  <c r="K30" i="15" s="1"/>
  <c r="I31" i="15"/>
  <c r="I2" i="15"/>
  <c r="K2" i="15" s="1"/>
  <c r="H3" i="15"/>
  <c r="J3" i="15" s="1"/>
  <c r="H4" i="15"/>
  <c r="J4" i="15" s="1"/>
  <c r="H5" i="15"/>
  <c r="J5" i="15" s="1"/>
  <c r="H6" i="15"/>
  <c r="J6" i="15" s="1"/>
  <c r="H7" i="15"/>
  <c r="J7" i="15" s="1"/>
  <c r="H8" i="15"/>
  <c r="J8" i="15" s="1"/>
  <c r="H9" i="15"/>
  <c r="H10" i="15"/>
  <c r="J10" i="15" s="1"/>
  <c r="H11" i="15"/>
  <c r="J11" i="15" s="1"/>
  <c r="H12" i="15"/>
  <c r="J12" i="15" s="1"/>
  <c r="H13" i="15"/>
  <c r="J13" i="15" s="1"/>
  <c r="H14" i="15"/>
  <c r="J14" i="15" s="1"/>
  <c r="H15" i="15"/>
  <c r="J15" i="15" s="1"/>
  <c r="H16" i="15"/>
  <c r="J16" i="15" s="1"/>
  <c r="H17" i="15"/>
  <c r="H18" i="15"/>
  <c r="J18" i="15" s="1"/>
  <c r="H19" i="15"/>
  <c r="J19" i="15" s="1"/>
  <c r="H20" i="15"/>
  <c r="J20" i="15" s="1"/>
  <c r="H21" i="15"/>
  <c r="J21" i="15" s="1"/>
  <c r="H22" i="15"/>
  <c r="J22" i="15" s="1"/>
  <c r="H23" i="15"/>
  <c r="J23" i="15" s="1"/>
  <c r="H24" i="15"/>
  <c r="J24" i="15" s="1"/>
  <c r="H25" i="15"/>
  <c r="H26" i="15"/>
  <c r="J26" i="15" s="1"/>
  <c r="H27" i="15"/>
  <c r="J27" i="15" s="1"/>
  <c r="H28" i="15"/>
  <c r="J28" i="15" s="1"/>
  <c r="H29" i="15"/>
  <c r="J29" i="15" s="1"/>
  <c r="H30" i="15"/>
  <c r="J30" i="15" s="1"/>
  <c r="H31" i="15"/>
  <c r="J31" i="15" s="1"/>
  <c r="H2" i="15"/>
  <c r="C8" i="15"/>
  <c r="C15" i="15"/>
  <c r="E15" i="15" s="1"/>
  <c r="C16" i="15"/>
  <c r="C31" i="15"/>
  <c r="E31" i="15" s="1"/>
  <c r="D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2" i="15"/>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2" i="2"/>
  <c r="L31" i="15"/>
  <c r="N31" i="15" s="1"/>
  <c r="C30" i="15"/>
  <c r="E30" i="15" s="1"/>
  <c r="C29" i="15"/>
  <c r="C28" i="15"/>
  <c r="C27" i="15"/>
  <c r="E27" i="15" s="1"/>
  <c r="L26" i="15"/>
  <c r="N26" i="15" s="1"/>
  <c r="L25" i="15"/>
  <c r="L24" i="15"/>
  <c r="L23" i="15"/>
  <c r="N23" i="15" s="1"/>
  <c r="C22" i="15"/>
  <c r="E22" i="15" s="1"/>
  <c r="C21" i="15"/>
  <c r="C20" i="15"/>
  <c r="C19" i="15"/>
  <c r="E19" i="15" s="1"/>
  <c r="L18" i="15"/>
  <c r="N18" i="15" s="1"/>
  <c r="C17" i="15"/>
  <c r="E17" i="15" s="1"/>
  <c r="L16" i="15"/>
  <c r="L15" i="15"/>
  <c r="N15" i="15" s="1"/>
  <c r="C14" i="15"/>
  <c r="E14" i="15" s="1"/>
  <c r="C13" i="15"/>
  <c r="C12" i="15"/>
  <c r="C11" i="15"/>
  <c r="E11" i="15" s="1"/>
  <c r="L10" i="15"/>
  <c r="N10" i="15" s="1"/>
  <c r="L9" i="15"/>
  <c r="L8" i="15"/>
  <c r="L7" i="15"/>
  <c r="N7" i="15" s="1"/>
  <c r="C6" i="15"/>
  <c r="E6" i="15" s="1"/>
  <c r="C5" i="15"/>
  <c r="C4" i="15"/>
  <c r="C3" i="15"/>
  <c r="E3" i="15" s="1"/>
  <c r="C2" i="15"/>
  <c r="E2" i="15" s="1"/>
  <c r="G3" i="14"/>
  <c r="H3" i="14"/>
  <c r="I3" i="14"/>
  <c r="J3" i="14"/>
  <c r="K3" i="14"/>
  <c r="L3" i="14"/>
  <c r="M3" i="14"/>
  <c r="N3" i="14"/>
  <c r="O3" i="14"/>
  <c r="P3" i="14"/>
  <c r="Q3" i="14"/>
  <c r="R3" i="14"/>
  <c r="S3" i="14"/>
  <c r="T3" i="14"/>
  <c r="U3" i="14"/>
  <c r="V3" i="14"/>
  <c r="W3" i="14"/>
  <c r="X3" i="14"/>
  <c r="Y3" i="14"/>
  <c r="G4" i="14"/>
  <c r="H4" i="14"/>
  <c r="I4" i="14"/>
  <c r="J4" i="14"/>
  <c r="K4" i="14"/>
  <c r="L4" i="14"/>
  <c r="M4" i="14"/>
  <c r="N4" i="14"/>
  <c r="O4" i="14"/>
  <c r="P4" i="14"/>
  <c r="Q4" i="14"/>
  <c r="R4" i="14"/>
  <c r="S4" i="14"/>
  <c r="T4" i="14"/>
  <c r="U4" i="14"/>
  <c r="V4" i="14"/>
  <c r="W4" i="14"/>
  <c r="X4" i="14"/>
  <c r="Y4" i="14"/>
  <c r="G5" i="14"/>
  <c r="H5" i="14"/>
  <c r="I5" i="14"/>
  <c r="J5" i="14"/>
  <c r="K5" i="14"/>
  <c r="L5" i="14"/>
  <c r="M5" i="14"/>
  <c r="N5" i="14"/>
  <c r="O5" i="14"/>
  <c r="P5" i="14"/>
  <c r="Q5" i="14"/>
  <c r="R5" i="14"/>
  <c r="S5" i="14"/>
  <c r="T5" i="14"/>
  <c r="U5" i="14"/>
  <c r="V5" i="14"/>
  <c r="W5" i="14"/>
  <c r="X5" i="14"/>
  <c r="Y5" i="14"/>
  <c r="G6" i="14"/>
  <c r="H6" i="14"/>
  <c r="I6" i="14"/>
  <c r="J6" i="14"/>
  <c r="K6" i="14"/>
  <c r="L6" i="14"/>
  <c r="M6" i="14"/>
  <c r="N6" i="14"/>
  <c r="O6" i="14"/>
  <c r="P6" i="14"/>
  <c r="Q6" i="14"/>
  <c r="R6" i="14"/>
  <c r="S6" i="14"/>
  <c r="T6" i="14"/>
  <c r="U6" i="14"/>
  <c r="V6" i="14"/>
  <c r="W6" i="14"/>
  <c r="X6" i="14"/>
  <c r="Y6" i="14"/>
  <c r="G7" i="14"/>
  <c r="H7" i="14"/>
  <c r="I7" i="14"/>
  <c r="J7" i="14"/>
  <c r="K7" i="14"/>
  <c r="L7" i="14"/>
  <c r="M7" i="14"/>
  <c r="N7" i="14"/>
  <c r="O7" i="14"/>
  <c r="P7" i="14"/>
  <c r="Q7" i="14"/>
  <c r="R7" i="14"/>
  <c r="S7" i="14"/>
  <c r="T7" i="14"/>
  <c r="U7" i="14"/>
  <c r="V7" i="14"/>
  <c r="W7" i="14"/>
  <c r="X7" i="14"/>
  <c r="Y7" i="14"/>
  <c r="G8" i="14"/>
  <c r="H8" i="14"/>
  <c r="I8" i="14"/>
  <c r="J8" i="14"/>
  <c r="K8" i="14"/>
  <c r="L8" i="14"/>
  <c r="M8" i="14"/>
  <c r="N8" i="14"/>
  <c r="O8" i="14"/>
  <c r="P8" i="14"/>
  <c r="Q8" i="14"/>
  <c r="R8" i="14"/>
  <c r="S8" i="14"/>
  <c r="T8" i="14"/>
  <c r="U8" i="14"/>
  <c r="V8" i="14"/>
  <c r="W8" i="14"/>
  <c r="X8" i="14"/>
  <c r="Y8" i="14"/>
  <c r="G9" i="14"/>
  <c r="H9" i="14"/>
  <c r="I9" i="14"/>
  <c r="J9" i="14"/>
  <c r="K9" i="14"/>
  <c r="L9" i="14"/>
  <c r="M9" i="14"/>
  <c r="N9" i="14"/>
  <c r="O9" i="14"/>
  <c r="P9" i="14"/>
  <c r="Q9" i="14"/>
  <c r="R9" i="14"/>
  <c r="S9" i="14"/>
  <c r="T9" i="14"/>
  <c r="U9" i="14"/>
  <c r="V9" i="14"/>
  <c r="W9" i="14"/>
  <c r="X9" i="14"/>
  <c r="Y9" i="14"/>
  <c r="G10" i="14"/>
  <c r="H10" i="14"/>
  <c r="I10" i="14"/>
  <c r="J10" i="14"/>
  <c r="K10" i="14"/>
  <c r="L10" i="14"/>
  <c r="M10" i="14"/>
  <c r="N10" i="14"/>
  <c r="O10" i="14"/>
  <c r="P10" i="14"/>
  <c r="Q10" i="14"/>
  <c r="R10" i="14"/>
  <c r="S10" i="14"/>
  <c r="T10" i="14"/>
  <c r="U10" i="14"/>
  <c r="V10" i="14"/>
  <c r="W10" i="14"/>
  <c r="X10" i="14"/>
  <c r="Y10" i="14"/>
  <c r="G11" i="14"/>
  <c r="H11" i="14"/>
  <c r="I11" i="14"/>
  <c r="J11" i="14"/>
  <c r="K11" i="14"/>
  <c r="L11" i="14"/>
  <c r="M11" i="14"/>
  <c r="N11" i="14"/>
  <c r="O11" i="14"/>
  <c r="P11" i="14"/>
  <c r="Q11" i="14"/>
  <c r="R11" i="14"/>
  <c r="S11" i="14"/>
  <c r="T11" i="14"/>
  <c r="U11" i="14"/>
  <c r="V11" i="14"/>
  <c r="W11" i="14"/>
  <c r="X11" i="14"/>
  <c r="Y11" i="14"/>
  <c r="G12" i="14"/>
  <c r="H12" i="14"/>
  <c r="I12" i="14"/>
  <c r="J12" i="14"/>
  <c r="K12" i="14"/>
  <c r="L12" i="14"/>
  <c r="M12" i="14"/>
  <c r="N12" i="14"/>
  <c r="O12" i="14"/>
  <c r="P12" i="14"/>
  <c r="Q12" i="14"/>
  <c r="R12" i="14"/>
  <c r="S12" i="14"/>
  <c r="T12" i="14"/>
  <c r="U12" i="14"/>
  <c r="V12" i="14"/>
  <c r="W12" i="14"/>
  <c r="X12" i="14"/>
  <c r="Y12" i="14"/>
  <c r="G13" i="14"/>
  <c r="H13" i="14"/>
  <c r="I13" i="14"/>
  <c r="J13" i="14"/>
  <c r="K13" i="14"/>
  <c r="L13" i="14"/>
  <c r="M13" i="14"/>
  <c r="N13" i="14"/>
  <c r="O13" i="14"/>
  <c r="P13" i="14"/>
  <c r="Q13" i="14"/>
  <c r="R13" i="14"/>
  <c r="S13" i="14"/>
  <c r="T13" i="14"/>
  <c r="U13" i="14"/>
  <c r="V13" i="14"/>
  <c r="W13" i="14"/>
  <c r="X13" i="14"/>
  <c r="Y13" i="14"/>
  <c r="G14" i="14"/>
  <c r="H14" i="14"/>
  <c r="I14" i="14"/>
  <c r="J14" i="14"/>
  <c r="K14" i="14"/>
  <c r="L14" i="14"/>
  <c r="M14" i="14"/>
  <c r="N14" i="14"/>
  <c r="O14" i="14"/>
  <c r="P14" i="14"/>
  <c r="Q14" i="14"/>
  <c r="R14" i="14"/>
  <c r="S14" i="14"/>
  <c r="T14" i="14"/>
  <c r="U14" i="14"/>
  <c r="V14" i="14"/>
  <c r="W14" i="14"/>
  <c r="X14" i="14"/>
  <c r="Y14" i="14"/>
  <c r="G15" i="14"/>
  <c r="H15" i="14"/>
  <c r="I15" i="14"/>
  <c r="J15" i="14"/>
  <c r="K15" i="14"/>
  <c r="L15" i="14"/>
  <c r="M15" i="14"/>
  <c r="N15" i="14"/>
  <c r="O15" i="14"/>
  <c r="P15" i="14"/>
  <c r="Q15" i="14"/>
  <c r="R15" i="14"/>
  <c r="S15" i="14"/>
  <c r="T15" i="14"/>
  <c r="U15" i="14"/>
  <c r="V15" i="14"/>
  <c r="W15" i="14"/>
  <c r="X15" i="14"/>
  <c r="Y15" i="14"/>
  <c r="G16" i="14"/>
  <c r="H16" i="14"/>
  <c r="I16" i="14"/>
  <c r="J16" i="14"/>
  <c r="K16" i="14"/>
  <c r="L16" i="14"/>
  <c r="M16" i="14"/>
  <c r="N16" i="14"/>
  <c r="O16" i="14"/>
  <c r="P16" i="14"/>
  <c r="Q16" i="14"/>
  <c r="R16" i="14"/>
  <c r="S16" i="14"/>
  <c r="T16" i="14"/>
  <c r="U16" i="14"/>
  <c r="V16" i="14"/>
  <c r="W16" i="14"/>
  <c r="X16" i="14"/>
  <c r="Y16" i="14"/>
  <c r="G17" i="14"/>
  <c r="H17" i="14"/>
  <c r="I17" i="14"/>
  <c r="J17" i="14"/>
  <c r="K17" i="14"/>
  <c r="L17" i="14"/>
  <c r="M17" i="14"/>
  <c r="N17" i="14"/>
  <c r="O17" i="14"/>
  <c r="P17" i="14"/>
  <c r="Q17" i="14"/>
  <c r="R17" i="14"/>
  <c r="S17" i="14"/>
  <c r="T17" i="14"/>
  <c r="U17" i="14"/>
  <c r="V17" i="14"/>
  <c r="W17" i="14"/>
  <c r="X17" i="14"/>
  <c r="Y17" i="14"/>
  <c r="G18" i="14"/>
  <c r="H18" i="14"/>
  <c r="I18" i="14"/>
  <c r="J18" i="14"/>
  <c r="K18" i="14"/>
  <c r="L18" i="14"/>
  <c r="M18" i="14"/>
  <c r="N18" i="14"/>
  <c r="O18" i="14"/>
  <c r="P18" i="14"/>
  <c r="Q18" i="14"/>
  <c r="R18" i="14"/>
  <c r="S18" i="14"/>
  <c r="T18" i="14"/>
  <c r="U18" i="14"/>
  <c r="V18" i="14"/>
  <c r="W18" i="14"/>
  <c r="X18" i="14"/>
  <c r="Y18" i="14"/>
  <c r="G19" i="14"/>
  <c r="H19" i="14"/>
  <c r="I19" i="14"/>
  <c r="J19" i="14"/>
  <c r="K19" i="14"/>
  <c r="L19" i="14"/>
  <c r="M19" i="14"/>
  <c r="N19" i="14"/>
  <c r="O19" i="14"/>
  <c r="P19" i="14"/>
  <c r="Q19" i="14"/>
  <c r="R19" i="14"/>
  <c r="S19" i="14"/>
  <c r="T19" i="14"/>
  <c r="U19" i="14"/>
  <c r="V19" i="14"/>
  <c r="W19" i="14"/>
  <c r="X19" i="14"/>
  <c r="Y19" i="14"/>
  <c r="G20" i="14"/>
  <c r="H20" i="14"/>
  <c r="I20" i="14"/>
  <c r="J20" i="14"/>
  <c r="K20" i="14"/>
  <c r="L20" i="14"/>
  <c r="M20" i="14"/>
  <c r="N20" i="14"/>
  <c r="O20" i="14"/>
  <c r="P20" i="14"/>
  <c r="Q20" i="14"/>
  <c r="R20" i="14"/>
  <c r="S20" i="14"/>
  <c r="T20" i="14"/>
  <c r="U20" i="14"/>
  <c r="V20" i="14"/>
  <c r="W20" i="14"/>
  <c r="X20" i="14"/>
  <c r="Y20" i="14"/>
  <c r="G21" i="14"/>
  <c r="H21" i="14"/>
  <c r="I21" i="14"/>
  <c r="J21" i="14"/>
  <c r="K21" i="14"/>
  <c r="L21" i="14"/>
  <c r="M21" i="14"/>
  <c r="N21" i="14"/>
  <c r="O21" i="14"/>
  <c r="P21" i="14"/>
  <c r="Q21" i="14"/>
  <c r="R21" i="14"/>
  <c r="S21" i="14"/>
  <c r="T21" i="14"/>
  <c r="U21" i="14"/>
  <c r="V21" i="14"/>
  <c r="W21" i="14"/>
  <c r="X21" i="14"/>
  <c r="Y21" i="14"/>
  <c r="G22" i="14"/>
  <c r="H22" i="14"/>
  <c r="I22" i="14"/>
  <c r="J22" i="14"/>
  <c r="K22" i="14"/>
  <c r="L22" i="14"/>
  <c r="M22" i="14"/>
  <c r="N22" i="14"/>
  <c r="O22" i="14"/>
  <c r="P22" i="14"/>
  <c r="Q22" i="14"/>
  <c r="R22" i="14"/>
  <c r="S22" i="14"/>
  <c r="T22" i="14"/>
  <c r="U22" i="14"/>
  <c r="V22" i="14"/>
  <c r="W22" i="14"/>
  <c r="X22" i="14"/>
  <c r="Y22" i="14"/>
  <c r="G23" i="14"/>
  <c r="H23" i="14"/>
  <c r="I23" i="14"/>
  <c r="J23" i="14"/>
  <c r="K23" i="14"/>
  <c r="L23" i="14"/>
  <c r="M23" i="14"/>
  <c r="N23" i="14"/>
  <c r="O23" i="14"/>
  <c r="P23" i="14"/>
  <c r="Q23" i="14"/>
  <c r="R23" i="14"/>
  <c r="S23" i="14"/>
  <c r="T23" i="14"/>
  <c r="U23" i="14"/>
  <c r="V23" i="14"/>
  <c r="W23" i="14"/>
  <c r="X23" i="14"/>
  <c r="Y23" i="14"/>
  <c r="G24" i="14"/>
  <c r="H24" i="14"/>
  <c r="I24" i="14"/>
  <c r="J24" i="14"/>
  <c r="K24" i="14"/>
  <c r="L24" i="14"/>
  <c r="M24" i="14"/>
  <c r="N24" i="14"/>
  <c r="O24" i="14"/>
  <c r="P24" i="14"/>
  <c r="Q24" i="14"/>
  <c r="R24" i="14"/>
  <c r="S24" i="14"/>
  <c r="T24" i="14"/>
  <c r="U24" i="14"/>
  <c r="V24" i="14"/>
  <c r="W24" i="14"/>
  <c r="X24" i="14"/>
  <c r="Y24" i="14"/>
  <c r="G25" i="14"/>
  <c r="H25" i="14"/>
  <c r="I25" i="14"/>
  <c r="J25" i="14"/>
  <c r="K25" i="14"/>
  <c r="L25" i="14"/>
  <c r="M25" i="14"/>
  <c r="N25" i="14"/>
  <c r="O25" i="14"/>
  <c r="P25" i="14"/>
  <c r="Q25" i="14"/>
  <c r="R25" i="14"/>
  <c r="S25" i="14"/>
  <c r="T25" i="14"/>
  <c r="U25" i="14"/>
  <c r="V25" i="14"/>
  <c r="W25" i="14"/>
  <c r="X25" i="14"/>
  <c r="Y25" i="14"/>
  <c r="G26" i="14"/>
  <c r="H26" i="14"/>
  <c r="I26" i="14"/>
  <c r="J26" i="14"/>
  <c r="K26" i="14"/>
  <c r="L26" i="14"/>
  <c r="M26" i="14"/>
  <c r="N26" i="14"/>
  <c r="O26" i="14"/>
  <c r="P26" i="14"/>
  <c r="Q26" i="14"/>
  <c r="R26" i="14"/>
  <c r="S26" i="14"/>
  <c r="T26" i="14"/>
  <c r="U26" i="14"/>
  <c r="V26" i="14"/>
  <c r="W26" i="14"/>
  <c r="X26" i="14"/>
  <c r="Y26" i="14"/>
  <c r="G27" i="14"/>
  <c r="H27" i="14"/>
  <c r="I27" i="14"/>
  <c r="J27" i="14"/>
  <c r="K27" i="14"/>
  <c r="L27" i="14"/>
  <c r="M27" i="14"/>
  <c r="N27" i="14"/>
  <c r="O27" i="14"/>
  <c r="P27" i="14"/>
  <c r="Q27" i="14"/>
  <c r="R27" i="14"/>
  <c r="S27" i="14"/>
  <c r="T27" i="14"/>
  <c r="U27" i="14"/>
  <c r="V27" i="14"/>
  <c r="W27" i="14"/>
  <c r="X27" i="14"/>
  <c r="Y27" i="14"/>
  <c r="G28" i="14"/>
  <c r="H28" i="14"/>
  <c r="I28" i="14"/>
  <c r="J28" i="14"/>
  <c r="K28" i="14"/>
  <c r="L28" i="14"/>
  <c r="M28" i="14"/>
  <c r="N28" i="14"/>
  <c r="O28" i="14"/>
  <c r="P28" i="14"/>
  <c r="Q28" i="14"/>
  <c r="R28" i="14"/>
  <c r="S28" i="14"/>
  <c r="T28" i="14"/>
  <c r="U28" i="14"/>
  <c r="V28" i="14"/>
  <c r="W28" i="14"/>
  <c r="X28" i="14"/>
  <c r="Y28" i="14"/>
  <c r="G29" i="14"/>
  <c r="H29" i="14"/>
  <c r="I29" i="14"/>
  <c r="J29" i="14"/>
  <c r="K29" i="14"/>
  <c r="L29" i="14"/>
  <c r="M29" i="14"/>
  <c r="N29" i="14"/>
  <c r="O29" i="14"/>
  <c r="P29" i="14"/>
  <c r="Q29" i="14"/>
  <c r="R29" i="14"/>
  <c r="S29" i="14"/>
  <c r="T29" i="14"/>
  <c r="U29" i="14"/>
  <c r="V29" i="14"/>
  <c r="W29" i="14"/>
  <c r="X29" i="14"/>
  <c r="Y29" i="14"/>
  <c r="G30" i="14"/>
  <c r="H30" i="14"/>
  <c r="I30" i="14"/>
  <c r="J30" i="14"/>
  <c r="K30" i="14"/>
  <c r="L30" i="14"/>
  <c r="M30" i="14"/>
  <c r="N30" i="14"/>
  <c r="O30" i="14"/>
  <c r="P30" i="14"/>
  <c r="Q30" i="14"/>
  <c r="R30" i="14"/>
  <c r="S30" i="14"/>
  <c r="T30" i="14"/>
  <c r="U30" i="14"/>
  <c r="V30" i="14"/>
  <c r="W30" i="14"/>
  <c r="X30" i="14"/>
  <c r="Y30" i="14"/>
  <c r="G31" i="14"/>
  <c r="H31" i="14"/>
  <c r="I31" i="14"/>
  <c r="J31" i="14"/>
  <c r="K31" i="14"/>
  <c r="L31" i="14"/>
  <c r="M31" i="14"/>
  <c r="N31" i="14"/>
  <c r="O31" i="14"/>
  <c r="P31" i="14"/>
  <c r="Q31" i="14"/>
  <c r="R31" i="14"/>
  <c r="S31" i="14"/>
  <c r="T31" i="14"/>
  <c r="U31" i="14"/>
  <c r="V31" i="14"/>
  <c r="W31" i="14"/>
  <c r="X31" i="14"/>
  <c r="Y31" i="14"/>
  <c r="G32" i="14"/>
  <c r="H32" i="14"/>
  <c r="I32" i="14"/>
  <c r="J32" i="14"/>
  <c r="K32" i="14"/>
  <c r="L32" i="14"/>
  <c r="M32" i="14"/>
  <c r="N32" i="14"/>
  <c r="O32" i="14"/>
  <c r="P32" i="14"/>
  <c r="Q32" i="14"/>
  <c r="R32" i="14"/>
  <c r="S32" i="14"/>
  <c r="T32" i="14"/>
  <c r="U32" i="14"/>
  <c r="V32" i="14"/>
  <c r="W32" i="14"/>
  <c r="X32" i="14"/>
  <c r="Y32" i="14"/>
  <c r="G33" i="14"/>
  <c r="H33" i="14"/>
  <c r="I33" i="14"/>
  <c r="J33" i="14"/>
  <c r="K33" i="14"/>
  <c r="L33" i="14"/>
  <c r="M33" i="14"/>
  <c r="N33" i="14"/>
  <c r="O33" i="14"/>
  <c r="P33" i="14"/>
  <c r="Q33" i="14"/>
  <c r="R33" i="14"/>
  <c r="S33" i="14"/>
  <c r="T33" i="14"/>
  <c r="U33" i="14"/>
  <c r="V33" i="14"/>
  <c r="W33" i="14"/>
  <c r="X33" i="14"/>
  <c r="Y33" i="14"/>
  <c r="G34" i="14"/>
  <c r="H34" i="14"/>
  <c r="I34" i="14"/>
  <c r="J34" i="14"/>
  <c r="K34" i="14"/>
  <c r="L34" i="14"/>
  <c r="M34" i="14"/>
  <c r="N34" i="14"/>
  <c r="O34" i="14"/>
  <c r="P34" i="14"/>
  <c r="Q34" i="14"/>
  <c r="R34" i="14"/>
  <c r="S34" i="14"/>
  <c r="T34" i="14"/>
  <c r="U34" i="14"/>
  <c r="V34" i="14"/>
  <c r="W34" i="14"/>
  <c r="X34" i="14"/>
  <c r="Y34" i="14"/>
  <c r="G35" i="14"/>
  <c r="H35" i="14"/>
  <c r="I35" i="14"/>
  <c r="J35" i="14"/>
  <c r="K35" i="14"/>
  <c r="L35" i="14"/>
  <c r="M35" i="14"/>
  <c r="N35" i="14"/>
  <c r="O35" i="14"/>
  <c r="P35" i="14"/>
  <c r="Q35" i="14"/>
  <c r="R35" i="14"/>
  <c r="S35" i="14"/>
  <c r="T35" i="14"/>
  <c r="U35" i="14"/>
  <c r="V35" i="14"/>
  <c r="W35" i="14"/>
  <c r="X35" i="14"/>
  <c r="Y35" i="14"/>
  <c r="G36" i="14"/>
  <c r="H36" i="14"/>
  <c r="I36" i="14"/>
  <c r="J36" i="14"/>
  <c r="K36" i="14"/>
  <c r="L36" i="14"/>
  <c r="M36" i="14"/>
  <c r="N36" i="14"/>
  <c r="O36" i="14"/>
  <c r="P36" i="14"/>
  <c r="Q36" i="14"/>
  <c r="R36" i="14"/>
  <c r="S36" i="14"/>
  <c r="T36" i="14"/>
  <c r="U36" i="14"/>
  <c r="V36" i="14"/>
  <c r="W36" i="14"/>
  <c r="X36" i="14"/>
  <c r="Y36" i="14"/>
  <c r="G37" i="14"/>
  <c r="H37" i="14"/>
  <c r="I37" i="14"/>
  <c r="J37" i="14"/>
  <c r="K37" i="14"/>
  <c r="L37" i="14"/>
  <c r="M37" i="14"/>
  <c r="N37" i="14"/>
  <c r="O37" i="14"/>
  <c r="P37" i="14"/>
  <c r="Q37" i="14"/>
  <c r="R37" i="14"/>
  <c r="S37" i="14"/>
  <c r="T37" i="14"/>
  <c r="U37" i="14"/>
  <c r="V37" i="14"/>
  <c r="W37" i="14"/>
  <c r="X37" i="14"/>
  <c r="Y37" i="14"/>
  <c r="G38" i="14"/>
  <c r="H38" i="14"/>
  <c r="I38" i="14"/>
  <c r="J38" i="14"/>
  <c r="K38" i="14"/>
  <c r="L38" i="14"/>
  <c r="M38" i="14"/>
  <c r="N38" i="14"/>
  <c r="O38" i="14"/>
  <c r="P38" i="14"/>
  <c r="Q38" i="14"/>
  <c r="R38" i="14"/>
  <c r="S38" i="14"/>
  <c r="T38" i="14"/>
  <c r="U38" i="14"/>
  <c r="V38" i="14"/>
  <c r="W38" i="14"/>
  <c r="X38" i="14"/>
  <c r="Y38" i="14"/>
  <c r="G39" i="14"/>
  <c r="H39" i="14"/>
  <c r="I39" i="14"/>
  <c r="J39" i="14"/>
  <c r="K39" i="14"/>
  <c r="L39" i="14"/>
  <c r="M39" i="14"/>
  <c r="N39" i="14"/>
  <c r="O39" i="14"/>
  <c r="P39" i="14"/>
  <c r="Q39" i="14"/>
  <c r="R39" i="14"/>
  <c r="S39" i="14"/>
  <c r="T39" i="14"/>
  <c r="U39" i="14"/>
  <c r="V39" i="14"/>
  <c r="W39" i="14"/>
  <c r="X39" i="14"/>
  <c r="Y39" i="14"/>
  <c r="G40" i="14"/>
  <c r="H40" i="14"/>
  <c r="I40" i="14"/>
  <c r="J40" i="14"/>
  <c r="K40" i="14"/>
  <c r="L40" i="14"/>
  <c r="M40" i="14"/>
  <c r="N40" i="14"/>
  <c r="O40" i="14"/>
  <c r="P40" i="14"/>
  <c r="Q40" i="14"/>
  <c r="R40" i="14"/>
  <c r="S40" i="14"/>
  <c r="T40" i="14"/>
  <c r="U40" i="14"/>
  <c r="V40" i="14"/>
  <c r="W40" i="14"/>
  <c r="X40" i="14"/>
  <c r="Y40" i="14"/>
  <c r="G41" i="14"/>
  <c r="H41" i="14"/>
  <c r="I41" i="14"/>
  <c r="J41" i="14"/>
  <c r="K41" i="14"/>
  <c r="L41" i="14"/>
  <c r="M41" i="14"/>
  <c r="N41" i="14"/>
  <c r="O41" i="14"/>
  <c r="P41" i="14"/>
  <c r="Q41" i="14"/>
  <c r="R41" i="14"/>
  <c r="S41" i="14"/>
  <c r="T41" i="14"/>
  <c r="U41" i="14"/>
  <c r="V41" i="14"/>
  <c r="W41" i="14"/>
  <c r="X41" i="14"/>
  <c r="Y41" i="14"/>
  <c r="G42" i="14"/>
  <c r="H42" i="14"/>
  <c r="I42" i="14"/>
  <c r="J42" i="14"/>
  <c r="K42" i="14"/>
  <c r="L42" i="14"/>
  <c r="M42" i="14"/>
  <c r="N42" i="14"/>
  <c r="O42" i="14"/>
  <c r="P42" i="14"/>
  <c r="Q42" i="14"/>
  <c r="R42" i="14"/>
  <c r="S42" i="14"/>
  <c r="T42" i="14"/>
  <c r="U42" i="14"/>
  <c r="V42" i="14"/>
  <c r="W42" i="14"/>
  <c r="X42" i="14"/>
  <c r="Y42" i="14"/>
  <c r="G43" i="14"/>
  <c r="H43" i="14"/>
  <c r="I43" i="14"/>
  <c r="J43" i="14"/>
  <c r="K43" i="14"/>
  <c r="L43" i="14"/>
  <c r="M43" i="14"/>
  <c r="N43" i="14"/>
  <c r="O43" i="14"/>
  <c r="P43" i="14"/>
  <c r="Q43" i="14"/>
  <c r="R43" i="14"/>
  <c r="S43" i="14"/>
  <c r="T43" i="14"/>
  <c r="U43" i="14"/>
  <c r="V43" i="14"/>
  <c r="W43" i="14"/>
  <c r="X43" i="14"/>
  <c r="Y43" i="14"/>
  <c r="G44" i="14"/>
  <c r="H44" i="14"/>
  <c r="I44" i="14"/>
  <c r="J44" i="14"/>
  <c r="K44" i="14"/>
  <c r="L44" i="14"/>
  <c r="M44" i="14"/>
  <c r="N44" i="14"/>
  <c r="O44" i="14"/>
  <c r="P44" i="14"/>
  <c r="Q44" i="14"/>
  <c r="R44" i="14"/>
  <c r="S44" i="14"/>
  <c r="T44" i="14"/>
  <c r="U44" i="14"/>
  <c r="V44" i="14"/>
  <c r="W44" i="14"/>
  <c r="X44" i="14"/>
  <c r="Y44" i="14"/>
  <c r="G45" i="14"/>
  <c r="H45" i="14"/>
  <c r="I45" i="14"/>
  <c r="J45" i="14"/>
  <c r="K45" i="14"/>
  <c r="L45" i="14"/>
  <c r="M45" i="14"/>
  <c r="N45" i="14"/>
  <c r="O45" i="14"/>
  <c r="P45" i="14"/>
  <c r="Q45" i="14"/>
  <c r="R45" i="14"/>
  <c r="S45" i="14"/>
  <c r="T45" i="14"/>
  <c r="U45" i="14"/>
  <c r="V45" i="14"/>
  <c r="W45" i="14"/>
  <c r="X45" i="14"/>
  <c r="Y45" i="14"/>
  <c r="G46" i="14"/>
  <c r="H46" i="14"/>
  <c r="I46" i="14"/>
  <c r="J46" i="14"/>
  <c r="K46" i="14"/>
  <c r="L46" i="14"/>
  <c r="M46" i="14"/>
  <c r="N46" i="14"/>
  <c r="O46" i="14"/>
  <c r="P46" i="14"/>
  <c r="Q46" i="14"/>
  <c r="R46" i="14"/>
  <c r="S46" i="14"/>
  <c r="T46" i="14"/>
  <c r="U46" i="14"/>
  <c r="V46" i="14"/>
  <c r="W46" i="14"/>
  <c r="X46" i="14"/>
  <c r="Y46" i="14"/>
  <c r="G47" i="14"/>
  <c r="H47" i="14"/>
  <c r="I47" i="14"/>
  <c r="J47" i="14"/>
  <c r="K47" i="14"/>
  <c r="L47" i="14"/>
  <c r="M47" i="14"/>
  <c r="N47" i="14"/>
  <c r="O47" i="14"/>
  <c r="P47" i="14"/>
  <c r="Q47" i="14"/>
  <c r="R47" i="14"/>
  <c r="S47" i="14"/>
  <c r="T47" i="14"/>
  <c r="U47" i="14"/>
  <c r="V47" i="14"/>
  <c r="W47" i="14"/>
  <c r="X47" i="14"/>
  <c r="Y47" i="14"/>
  <c r="G48" i="14"/>
  <c r="H48" i="14"/>
  <c r="I48" i="14"/>
  <c r="J48" i="14"/>
  <c r="K48" i="14"/>
  <c r="L48" i="14"/>
  <c r="M48" i="14"/>
  <c r="N48" i="14"/>
  <c r="O48" i="14"/>
  <c r="P48" i="14"/>
  <c r="Q48" i="14"/>
  <c r="R48" i="14"/>
  <c r="S48" i="14"/>
  <c r="T48" i="14"/>
  <c r="U48" i="14"/>
  <c r="V48" i="14"/>
  <c r="W48" i="14"/>
  <c r="X48" i="14"/>
  <c r="Y48" i="14"/>
  <c r="G49" i="14"/>
  <c r="H49" i="14"/>
  <c r="I49" i="14"/>
  <c r="J49" i="14"/>
  <c r="K49" i="14"/>
  <c r="L49" i="14"/>
  <c r="M49" i="14"/>
  <c r="N49" i="14"/>
  <c r="O49" i="14"/>
  <c r="P49" i="14"/>
  <c r="Q49" i="14"/>
  <c r="R49" i="14"/>
  <c r="S49" i="14"/>
  <c r="T49" i="14"/>
  <c r="U49" i="14"/>
  <c r="V49" i="14"/>
  <c r="W49" i="14"/>
  <c r="X49" i="14"/>
  <c r="Y49" i="14"/>
  <c r="G50" i="14"/>
  <c r="H50" i="14"/>
  <c r="I50" i="14"/>
  <c r="J50" i="14"/>
  <c r="K50" i="14"/>
  <c r="L50" i="14"/>
  <c r="M50" i="14"/>
  <c r="N50" i="14"/>
  <c r="O50" i="14"/>
  <c r="P50" i="14"/>
  <c r="Q50" i="14"/>
  <c r="R50" i="14"/>
  <c r="S50" i="14"/>
  <c r="T50" i="14"/>
  <c r="U50" i="14"/>
  <c r="V50" i="14"/>
  <c r="W50" i="14"/>
  <c r="X50" i="14"/>
  <c r="Y50" i="14"/>
  <c r="G51" i="14"/>
  <c r="H51" i="14"/>
  <c r="I51" i="14"/>
  <c r="J51" i="14"/>
  <c r="K51" i="14"/>
  <c r="L51" i="14"/>
  <c r="M51" i="14"/>
  <c r="N51" i="14"/>
  <c r="O51" i="14"/>
  <c r="P51" i="14"/>
  <c r="Q51" i="14"/>
  <c r="R51" i="14"/>
  <c r="S51" i="14"/>
  <c r="T51" i="14"/>
  <c r="U51" i="14"/>
  <c r="V51" i="14"/>
  <c r="W51" i="14"/>
  <c r="X51" i="14"/>
  <c r="Y51" i="14"/>
  <c r="G52" i="14"/>
  <c r="H52" i="14"/>
  <c r="I52" i="14"/>
  <c r="J52" i="14"/>
  <c r="K52" i="14"/>
  <c r="L52" i="14"/>
  <c r="M52" i="14"/>
  <c r="N52" i="14"/>
  <c r="O52" i="14"/>
  <c r="P52" i="14"/>
  <c r="Q52" i="14"/>
  <c r="R52" i="14"/>
  <c r="S52" i="14"/>
  <c r="T52" i="14"/>
  <c r="U52" i="14"/>
  <c r="V52" i="14"/>
  <c r="W52" i="14"/>
  <c r="X52" i="14"/>
  <c r="Y52" i="14"/>
  <c r="G53" i="14"/>
  <c r="H53" i="14"/>
  <c r="I53" i="14"/>
  <c r="J53" i="14"/>
  <c r="K53" i="14"/>
  <c r="L53" i="14"/>
  <c r="M53" i="14"/>
  <c r="N53" i="14"/>
  <c r="O53" i="14"/>
  <c r="P53" i="14"/>
  <c r="Q53" i="14"/>
  <c r="R53" i="14"/>
  <c r="S53" i="14"/>
  <c r="T53" i="14"/>
  <c r="U53" i="14"/>
  <c r="V53" i="14"/>
  <c r="W53" i="14"/>
  <c r="X53" i="14"/>
  <c r="Y53" i="14"/>
  <c r="G54" i="14"/>
  <c r="H54" i="14"/>
  <c r="I54" i="14"/>
  <c r="J54" i="14"/>
  <c r="K54" i="14"/>
  <c r="L54" i="14"/>
  <c r="M54" i="14"/>
  <c r="N54" i="14"/>
  <c r="O54" i="14"/>
  <c r="P54" i="14"/>
  <c r="Q54" i="14"/>
  <c r="R54" i="14"/>
  <c r="S54" i="14"/>
  <c r="T54" i="14"/>
  <c r="U54" i="14"/>
  <c r="V54" i="14"/>
  <c r="W54" i="14"/>
  <c r="X54" i="14"/>
  <c r="Y54" i="14"/>
  <c r="G55" i="14"/>
  <c r="H55" i="14"/>
  <c r="I55" i="14"/>
  <c r="J55" i="14"/>
  <c r="K55" i="14"/>
  <c r="L55" i="14"/>
  <c r="M55" i="14"/>
  <c r="N55" i="14"/>
  <c r="O55" i="14"/>
  <c r="P55" i="14"/>
  <c r="Q55" i="14"/>
  <c r="R55" i="14"/>
  <c r="S55" i="14"/>
  <c r="T55" i="14"/>
  <c r="U55" i="14"/>
  <c r="V55" i="14"/>
  <c r="W55" i="14"/>
  <c r="X55" i="14"/>
  <c r="Y55" i="14"/>
  <c r="G56" i="14"/>
  <c r="H56" i="14"/>
  <c r="I56" i="14"/>
  <c r="J56" i="14"/>
  <c r="K56" i="14"/>
  <c r="L56" i="14"/>
  <c r="M56" i="14"/>
  <c r="N56" i="14"/>
  <c r="O56" i="14"/>
  <c r="P56" i="14"/>
  <c r="Q56" i="14"/>
  <c r="R56" i="14"/>
  <c r="S56" i="14"/>
  <c r="T56" i="14"/>
  <c r="U56" i="14"/>
  <c r="V56" i="14"/>
  <c r="W56" i="14"/>
  <c r="X56" i="14"/>
  <c r="Y56" i="14"/>
  <c r="G57" i="14"/>
  <c r="H57" i="14"/>
  <c r="I57" i="14"/>
  <c r="J57" i="14"/>
  <c r="K57" i="14"/>
  <c r="L57" i="14"/>
  <c r="M57" i="14"/>
  <c r="N57" i="14"/>
  <c r="O57" i="14"/>
  <c r="P57" i="14"/>
  <c r="Q57" i="14"/>
  <c r="R57" i="14"/>
  <c r="S57" i="14"/>
  <c r="T57" i="14"/>
  <c r="U57" i="14"/>
  <c r="V57" i="14"/>
  <c r="W57" i="14"/>
  <c r="X57" i="14"/>
  <c r="Y57" i="14"/>
  <c r="G58" i="14"/>
  <c r="H58" i="14"/>
  <c r="I58" i="14"/>
  <c r="J58" i="14"/>
  <c r="K58" i="14"/>
  <c r="L58" i="14"/>
  <c r="M58" i="14"/>
  <c r="N58" i="14"/>
  <c r="O58" i="14"/>
  <c r="P58" i="14"/>
  <c r="Q58" i="14"/>
  <c r="R58" i="14"/>
  <c r="S58" i="14"/>
  <c r="T58" i="14"/>
  <c r="U58" i="14"/>
  <c r="V58" i="14"/>
  <c r="W58" i="14"/>
  <c r="X58" i="14"/>
  <c r="Y58" i="14"/>
  <c r="G59" i="14"/>
  <c r="H59" i="14"/>
  <c r="I59" i="14"/>
  <c r="J59" i="14"/>
  <c r="K59" i="14"/>
  <c r="L59" i="14"/>
  <c r="M59" i="14"/>
  <c r="N59" i="14"/>
  <c r="O59" i="14"/>
  <c r="P59" i="14"/>
  <c r="Q59" i="14"/>
  <c r="R59" i="14"/>
  <c r="S59" i="14"/>
  <c r="T59" i="14"/>
  <c r="U59" i="14"/>
  <c r="V59" i="14"/>
  <c r="W59" i="14"/>
  <c r="X59" i="14"/>
  <c r="Y59" i="14"/>
  <c r="G60" i="14"/>
  <c r="H60" i="14"/>
  <c r="I60" i="14"/>
  <c r="J60" i="14"/>
  <c r="K60" i="14"/>
  <c r="L60" i="14"/>
  <c r="M60" i="14"/>
  <c r="N60" i="14"/>
  <c r="O60" i="14"/>
  <c r="P60" i="14"/>
  <c r="Q60" i="14"/>
  <c r="R60" i="14"/>
  <c r="S60" i="14"/>
  <c r="T60" i="14"/>
  <c r="U60" i="14"/>
  <c r="V60" i="14"/>
  <c r="W60" i="14"/>
  <c r="X60" i="14"/>
  <c r="Y60" i="14"/>
  <c r="G61" i="14"/>
  <c r="H61" i="14"/>
  <c r="I61" i="14"/>
  <c r="J61" i="14"/>
  <c r="K61" i="14"/>
  <c r="L61" i="14"/>
  <c r="M61" i="14"/>
  <c r="N61" i="14"/>
  <c r="O61" i="14"/>
  <c r="P61" i="14"/>
  <c r="Q61" i="14"/>
  <c r="R61" i="14"/>
  <c r="S61" i="14"/>
  <c r="T61" i="14"/>
  <c r="U61" i="14"/>
  <c r="V61" i="14"/>
  <c r="W61" i="14"/>
  <c r="X61" i="14"/>
  <c r="Y61" i="14"/>
  <c r="G62" i="14"/>
  <c r="H62" i="14"/>
  <c r="I62" i="14"/>
  <c r="J62" i="14"/>
  <c r="K62" i="14"/>
  <c r="L62" i="14"/>
  <c r="M62" i="14"/>
  <c r="N62" i="14"/>
  <c r="O62" i="14"/>
  <c r="P62" i="14"/>
  <c r="Q62" i="14"/>
  <c r="R62" i="14"/>
  <c r="S62" i="14"/>
  <c r="T62" i="14"/>
  <c r="U62" i="14"/>
  <c r="V62" i="14"/>
  <c r="W62" i="14"/>
  <c r="X62" i="14"/>
  <c r="Y62" i="14"/>
  <c r="G63" i="14"/>
  <c r="H63" i="14"/>
  <c r="I63" i="14"/>
  <c r="J63" i="14"/>
  <c r="K63" i="14"/>
  <c r="L63" i="14"/>
  <c r="M63" i="14"/>
  <c r="N63" i="14"/>
  <c r="O63" i="14"/>
  <c r="P63" i="14"/>
  <c r="Q63" i="14"/>
  <c r="R63" i="14"/>
  <c r="S63" i="14"/>
  <c r="T63" i="14"/>
  <c r="U63" i="14"/>
  <c r="V63" i="14"/>
  <c r="W63" i="14"/>
  <c r="X63" i="14"/>
  <c r="Y63" i="14"/>
  <c r="G64" i="14"/>
  <c r="H64" i="14"/>
  <c r="I64" i="14"/>
  <c r="J64" i="14"/>
  <c r="K64" i="14"/>
  <c r="L64" i="14"/>
  <c r="M64" i="14"/>
  <c r="N64" i="14"/>
  <c r="O64" i="14"/>
  <c r="P64" i="14"/>
  <c r="Q64" i="14"/>
  <c r="R64" i="14"/>
  <c r="S64" i="14"/>
  <c r="T64" i="14"/>
  <c r="U64" i="14"/>
  <c r="V64" i="14"/>
  <c r="W64" i="14"/>
  <c r="X64" i="14"/>
  <c r="Y64" i="14"/>
  <c r="G65" i="14"/>
  <c r="H65" i="14"/>
  <c r="I65" i="14"/>
  <c r="J65" i="14"/>
  <c r="K65" i="14"/>
  <c r="L65" i="14"/>
  <c r="M65" i="14"/>
  <c r="N65" i="14"/>
  <c r="O65" i="14"/>
  <c r="P65" i="14"/>
  <c r="Q65" i="14"/>
  <c r="R65" i="14"/>
  <c r="S65" i="14"/>
  <c r="T65" i="14"/>
  <c r="U65" i="14"/>
  <c r="V65" i="14"/>
  <c r="W65" i="14"/>
  <c r="X65" i="14"/>
  <c r="Y65" i="14"/>
  <c r="G66" i="14"/>
  <c r="H66" i="14"/>
  <c r="I66" i="14"/>
  <c r="J66" i="14"/>
  <c r="K66" i="14"/>
  <c r="L66" i="14"/>
  <c r="M66" i="14"/>
  <c r="N66" i="14"/>
  <c r="O66" i="14"/>
  <c r="P66" i="14"/>
  <c r="Q66" i="14"/>
  <c r="R66" i="14"/>
  <c r="S66" i="14"/>
  <c r="T66" i="14"/>
  <c r="U66" i="14"/>
  <c r="V66" i="14"/>
  <c r="W66" i="14"/>
  <c r="X66" i="14"/>
  <c r="Y66" i="14"/>
  <c r="G67" i="14"/>
  <c r="H67" i="14"/>
  <c r="I67" i="14"/>
  <c r="J67" i="14"/>
  <c r="K67" i="14"/>
  <c r="L67" i="14"/>
  <c r="M67" i="14"/>
  <c r="N67" i="14"/>
  <c r="O67" i="14"/>
  <c r="P67" i="14"/>
  <c r="Q67" i="14"/>
  <c r="R67" i="14"/>
  <c r="S67" i="14"/>
  <c r="T67" i="14"/>
  <c r="U67" i="14"/>
  <c r="V67" i="14"/>
  <c r="W67" i="14"/>
  <c r="X67" i="14"/>
  <c r="Y67" i="14"/>
  <c r="G68" i="14"/>
  <c r="H68" i="14"/>
  <c r="I68" i="14"/>
  <c r="J68" i="14"/>
  <c r="K68" i="14"/>
  <c r="L68" i="14"/>
  <c r="M68" i="14"/>
  <c r="N68" i="14"/>
  <c r="O68" i="14"/>
  <c r="P68" i="14"/>
  <c r="Q68" i="14"/>
  <c r="R68" i="14"/>
  <c r="S68" i="14"/>
  <c r="T68" i="14"/>
  <c r="U68" i="14"/>
  <c r="V68" i="14"/>
  <c r="W68" i="14"/>
  <c r="X68" i="14"/>
  <c r="Y68" i="14"/>
  <c r="G69" i="14"/>
  <c r="H69" i="14"/>
  <c r="I69" i="14"/>
  <c r="J69" i="14"/>
  <c r="K69" i="14"/>
  <c r="L69" i="14"/>
  <c r="M69" i="14"/>
  <c r="N69" i="14"/>
  <c r="O69" i="14"/>
  <c r="P69" i="14"/>
  <c r="Q69" i="14"/>
  <c r="R69" i="14"/>
  <c r="S69" i="14"/>
  <c r="T69" i="14"/>
  <c r="U69" i="14"/>
  <c r="V69" i="14"/>
  <c r="W69" i="14"/>
  <c r="X69" i="14"/>
  <c r="Y69" i="14"/>
  <c r="G70" i="14"/>
  <c r="H70" i="14"/>
  <c r="I70" i="14"/>
  <c r="J70" i="14"/>
  <c r="K70" i="14"/>
  <c r="L70" i="14"/>
  <c r="M70" i="14"/>
  <c r="N70" i="14"/>
  <c r="O70" i="14"/>
  <c r="P70" i="14"/>
  <c r="Q70" i="14"/>
  <c r="R70" i="14"/>
  <c r="S70" i="14"/>
  <c r="T70" i="14"/>
  <c r="U70" i="14"/>
  <c r="V70" i="14"/>
  <c r="W70" i="14"/>
  <c r="X70" i="14"/>
  <c r="Y70" i="14"/>
  <c r="G71" i="14"/>
  <c r="H71" i="14"/>
  <c r="I71" i="14"/>
  <c r="J71" i="14"/>
  <c r="K71" i="14"/>
  <c r="L71" i="14"/>
  <c r="M71" i="14"/>
  <c r="N71" i="14"/>
  <c r="O71" i="14"/>
  <c r="P71" i="14"/>
  <c r="Q71" i="14"/>
  <c r="R71" i="14"/>
  <c r="S71" i="14"/>
  <c r="T71" i="14"/>
  <c r="U71" i="14"/>
  <c r="V71" i="14"/>
  <c r="W71" i="14"/>
  <c r="X71" i="14"/>
  <c r="Y71" i="14"/>
  <c r="G72" i="14"/>
  <c r="H72" i="14"/>
  <c r="I72" i="14"/>
  <c r="J72" i="14"/>
  <c r="K72" i="14"/>
  <c r="L72" i="14"/>
  <c r="M72" i="14"/>
  <c r="N72" i="14"/>
  <c r="O72" i="14"/>
  <c r="P72" i="14"/>
  <c r="Q72" i="14"/>
  <c r="R72" i="14"/>
  <c r="S72" i="14"/>
  <c r="T72" i="14"/>
  <c r="U72" i="14"/>
  <c r="V72" i="14"/>
  <c r="W72" i="14"/>
  <c r="X72" i="14"/>
  <c r="Y72" i="14"/>
  <c r="G73" i="14"/>
  <c r="H73" i="14"/>
  <c r="I73" i="14"/>
  <c r="J73" i="14"/>
  <c r="K73" i="14"/>
  <c r="L73" i="14"/>
  <c r="M73" i="14"/>
  <c r="N73" i="14"/>
  <c r="O73" i="14"/>
  <c r="P73" i="14"/>
  <c r="Q73" i="14"/>
  <c r="R73" i="14"/>
  <c r="S73" i="14"/>
  <c r="T73" i="14"/>
  <c r="U73" i="14"/>
  <c r="V73" i="14"/>
  <c r="W73" i="14"/>
  <c r="X73" i="14"/>
  <c r="Y73" i="14"/>
  <c r="G74" i="14"/>
  <c r="H74" i="14"/>
  <c r="I74" i="14"/>
  <c r="J74" i="14"/>
  <c r="K74" i="14"/>
  <c r="L74" i="14"/>
  <c r="M74" i="14"/>
  <c r="N74" i="14"/>
  <c r="O74" i="14"/>
  <c r="P74" i="14"/>
  <c r="Q74" i="14"/>
  <c r="R74" i="14"/>
  <c r="S74" i="14"/>
  <c r="T74" i="14"/>
  <c r="U74" i="14"/>
  <c r="V74" i="14"/>
  <c r="W74" i="14"/>
  <c r="X74" i="14"/>
  <c r="Y74" i="14"/>
  <c r="G75" i="14"/>
  <c r="H75" i="14"/>
  <c r="I75" i="14"/>
  <c r="J75" i="14"/>
  <c r="K75" i="14"/>
  <c r="L75" i="14"/>
  <c r="M75" i="14"/>
  <c r="N75" i="14"/>
  <c r="O75" i="14"/>
  <c r="P75" i="14"/>
  <c r="Q75" i="14"/>
  <c r="R75" i="14"/>
  <c r="S75" i="14"/>
  <c r="T75" i="14"/>
  <c r="U75" i="14"/>
  <c r="V75" i="14"/>
  <c r="W75" i="14"/>
  <c r="X75" i="14"/>
  <c r="Y75" i="14"/>
  <c r="G76" i="14"/>
  <c r="H76" i="14"/>
  <c r="I76" i="14"/>
  <c r="J76" i="14"/>
  <c r="K76" i="14"/>
  <c r="L76" i="14"/>
  <c r="M76" i="14"/>
  <c r="N76" i="14"/>
  <c r="O76" i="14"/>
  <c r="P76" i="14"/>
  <c r="Q76" i="14"/>
  <c r="R76" i="14"/>
  <c r="S76" i="14"/>
  <c r="T76" i="14"/>
  <c r="U76" i="14"/>
  <c r="V76" i="14"/>
  <c r="W76" i="14"/>
  <c r="X76" i="14"/>
  <c r="Y76" i="14"/>
  <c r="G77" i="14"/>
  <c r="H77" i="14"/>
  <c r="I77" i="14"/>
  <c r="J77" i="14"/>
  <c r="K77" i="14"/>
  <c r="L77" i="14"/>
  <c r="M77" i="14"/>
  <c r="N77" i="14"/>
  <c r="O77" i="14"/>
  <c r="P77" i="14"/>
  <c r="Q77" i="14"/>
  <c r="R77" i="14"/>
  <c r="S77" i="14"/>
  <c r="T77" i="14"/>
  <c r="U77" i="14"/>
  <c r="V77" i="14"/>
  <c r="W77" i="14"/>
  <c r="X77" i="14"/>
  <c r="Y77" i="14"/>
  <c r="G78" i="14"/>
  <c r="H78" i="14"/>
  <c r="I78" i="14"/>
  <c r="J78" i="14"/>
  <c r="K78" i="14"/>
  <c r="L78" i="14"/>
  <c r="M78" i="14"/>
  <c r="N78" i="14"/>
  <c r="O78" i="14"/>
  <c r="P78" i="14"/>
  <c r="Q78" i="14"/>
  <c r="R78" i="14"/>
  <c r="S78" i="14"/>
  <c r="T78" i="14"/>
  <c r="U78" i="14"/>
  <c r="V78" i="14"/>
  <c r="W78" i="14"/>
  <c r="X78" i="14"/>
  <c r="Y78" i="14"/>
  <c r="G79" i="14"/>
  <c r="H79" i="14"/>
  <c r="I79" i="14"/>
  <c r="J79" i="14"/>
  <c r="K79" i="14"/>
  <c r="L79" i="14"/>
  <c r="M79" i="14"/>
  <c r="N79" i="14"/>
  <c r="O79" i="14"/>
  <c r="P79" i="14"/>
  <c r="Q79" i="14"/>
  <c r="R79" i="14"/>
  <c r="S79" i="14"/>
  <c r="T79" i="14"/>
  <c r="U79" i="14"/>
  <c r="V79" i="14"/>
  <c r="W79" i="14"/>
  <c r="X79" i="14"/>
  <c r="Y79" i="14"/>
  <c r="G80" i="14"/>
  <c r="H80" i="14"/>
  <c r="I80" i="14"/>
  <c r="J80" i="14"/>
  <c r="K80" i="14"/>
  <c r="L80" i="14"/>
  <c r="M80" i="14"/>
  <c r="N80" i="14"/>
  <c r="O80" i="14"/>
  <c r="P80" i="14"/>
  <c r="Q80" i="14"/>
  <c r="R80" i="14"/>
  <c r="S80" i="14"/>
  <c r="T80" i="14"/>
  <c r="U80" i="14"/>
  <c r="V80" i="14"/>
  <c r="W80" i="14"/>
  <c r="X80" i="14"/>
  <c r="Y80" i="14"/>
  <c r="G81" i="14"/>
  <c r="H81" i="14"/>
  <c r="I81" i="14"/>
  <c r="J81" i="14"/>
  <c r="K81" i="14"/>
  <c r="L81" i="14"/>
  <c r="M81" i="14"/>
  <c r="N81" i="14"/>
  <c r="O81" i="14"/>
  <c r="P81" i="14"/>
  <c r="Q81" i="14"/>
  <c r="R81" i="14"/>
  <c r="S81" i="14"/>
  <c r="T81" i="14"/>
  <c r="U81" i="14"/>
  <c r="V81" i="14"/>
  <c r="W81" i="14"/>
  <c r="X81" i="14"/>
  <c r="Y81" i="14"/>
  <c r="G82" i="14"/>
  <c r="H82" i="14"/>
  <c r="I82" i="14"/>
  <c r="J82" i="14"/>
  <c r="K82" i="14"/>
  <c r="L82" i="14"/>
  <c r="M82" i="14"/>
  <c r="N82" i="14"/>
  <c r="O82" i="14"/>
  <c r="P82" i="14"/>
  <c r="Q82" i="14"/>
  <c r="R82" i="14"/>
  <c r="S82" i="14"/>
  <c r="T82" i="14"/>
  <c r="U82" i="14"/>
  <c r="V82" i="14"/>
  <c r="W82" i="14"/>
  <c r="X82" i="14"/>
  <c r="Y82" i="14"/>
  <c r="G83" i="14"/>
  <c r="H83" i="14"/>
  <c r="I83" i="14"/>
  <c r="J83" i="14"/>
  <c r="K83" i="14"/>
  <c r="L83" i="14"/>
  <c r="M83" i="14"/>
  <c r="N83" i="14"/>
  <c r="O83" i="14"/>
  <c r="P83" i="14"/>
  <c r="Q83" i="14"/>
  <c r="R83" i="14"/>
  <c r="S83" i="14"/>
  <c r="T83" i="14"/>
  <c r="U83" i="14"/>
  <c r="V83" i="14"/>
  <c r="W83" i="14"/>
  <c r="X83" i="14"/>
  <c r="Y83" i="14"/>
  <c r="G84" i="14"/>
  <c r="H84" i="14"/>
  <c r="I84" i="14"/>
  <c r="J84" i="14"/>
  <c r="K84" i="14"/>
  <c r="L84" i="14"/>
  <c r="M84" i="14"/>
  <c r="N84" i="14"/>
  <c r="O84" i="14"/>
  <c r="P84" i="14"/>
  <c r="Q84" i="14"/>
  <c r="R84" i="14"/>
  <c r="S84" i="14"/>
  <c r="T84" i="14"/>
  <c r="U84" i="14"/>
  <c r="V84" i="14"/>
  <c r="W84" i="14"/>
  <c r="X84" i="14"/>
  <c r="Y84" i="14"/>
  <c r="G85" i="14"/>
  <c r="H85" i="14"/>
  <c r="I85" i="14"/>
  <c r="J85" i="14"/>
  <c r="K85" i="14"/>
  <c r="L85" i="14"/>
  <c r="M85" i="14"/>
  <c r="N85" i="14"/>
  <c r="O85" i="14"/>
  <c r="P85" i="14"/>
  <c r="Q85" i="14"/>
  <c r="R85" i="14"/>
  <c r="S85" i="14"/>
  <c r="T85" i="14"/>
  <c r="U85" i="14"/>
  <c r="V85" i="14"/>
  <c r="W85" i="14"/>
  <c r="X85" i="14"/>
  <c r="Y85" i="14"/>
  <c r="G86" i="14"/>
  <c r="H86" i="14"/>
  <c r="I86" i="14"/>
  <c r="J86" i="14"/>
  <c r="K86" i="14"/>
  <c r="L86" i="14"/>
  <c r="M86" i="14"/>
  <c r="N86" i="14"/>
  <c r="O86" i="14"/>
  <c r="P86" i="14"/>
  <c r="Q86" i="14"/>
  <c r="R86" i="14"/>
  <c r="S86" i="14"/>
  <c r="T86" i="14"/>
  <c r="U86" i="14"/>
  <c r="V86" i="14"/>
  <c r="W86" i="14"/>
  <c r="X86" i="14"/>
  <c r="Y86" i="14"/>
  <c r="G87" i="14"/>
  <c r="H87" i="14"/>
  <c r="I87" i="14"/>
  <c r="J87" i="14"/>
  <c r="K87" i="14"/>
  <c r="L87" i="14"/>
  <c r="M87" i="14"/>
  <c r="N87" i="14"/>
  <c r="O87" i="14"/>
  <c r="P87" i="14"/>
  <c r="Q87" i="14"/>
  <c r="R87" i="14"/>
  <c r="S87" i="14"/>
  <c r="T87" i="14"/>
  <c r="U87" i="14"/>
  <c r="V87" i="14"/>
  <c r="W87" i="14"/>
  <c r="X87" i="14"/>
  <c r="Y87" i="14"/>
  <c r="G88" i="14"/>
  <c r="H88" i="14"/>
  <c r="I88" i="14"/>
  <c r="J88" i="14"/>
  <c r="K88" i="14"/>
  <c r="L88" i="14"/>
  <c r="M88" i="14"/>
  <c r="N88" i="14"/>
  <c r="O88" i="14"/>
  <c r="P88" i="14"/>
  <c r="Q88" i="14"/>
  <c r="R88" i="14"/>
  <c r="S88" i="14"/>
  <c r="T88" i="14"/>
  <c r="U88" i="14"/>
  <c r="V88" i="14"/>
  <c r="W88" i="14"/>
  <c r="X88" i="14"/>
  <c r="Y88" i="14"/>
  <c r="G89" i="14"/>
  <c r="H89" i="14"/>
  <c r="I89" i="14"/>
  <c r="J89" i="14"/>
  <c r="K89" i="14"/>
  <c r="L89" i="14"/>
  <c r="M89" i="14"/>
  <c r="N89" i="14"/>
  <c r="O89" i="14"/>
  <c r="P89" i="14"/>
  <c r="Q89" i="14"/>
  <c r="R89" i="14"/>
  <c r="S89" i="14"/>
  <c r="T89" i="14"/>
  <c r="U89" i="14"/>
  <c r="V89" i="14"/>
  <c r="W89" i="14"/>
  <c r="X89" i="14"/>
  <c r="Y89" i="14"/>
  <c r="G90" i="14"/>
  <c r="H90" i="14"/>
  <c r="I90" i="14"/>
  <c r="J90" i="14"/>
  <c r="K90" i="14"/>
  <c r="L90" i="14"/>
  <c r="M90" i="14"/>
  <c r="N90" i="14"/>
  <c r="O90" i="14"/>
  <c r="P90" i="14"/>
  <c r="Q90" i="14"/>
  <c r="R90" i="14"/>
  <c r="S90" i="14"/>
  <c r="T90" i="14"/>
  <c r="U90" i="14"/>
  <c r="V90" i="14"/>
  <c r="W90" i="14"/>
  <c r="X90" i="14"/>
  <c r="Y90" i="14"/>
  <c r="G91" i="14"/>
  <c r="H91" i="14"/>
  <c r="I91" i="14"/>
  <c r="J91" i="14"/>
  <c r="K91" i="14"/>
  <c r="L91" i="14"/>
  <c r="M91" i="14"/>
  <c r="N91" i="14"/>
  <c r="O91" i="14"/>
  <c r="P91" i="14"/>
  <c r="Q91" i="14"/>
  <c r="R91" i="14"/>
  <c r="S91" i="14"/>
  <c r="T91" i="14"/>
  <c r="U91" i="14"/>
  <c r="V91" i="14"/>
  <c r="W91" i="14"/>
  <c r="X91" i="14"/>
  <c r="Y91" i="14"/>
  <c r="G92" i="14"/>
  <c r="H92" i="14"/>
  <c r="I92" i="14"/>
  <c r="J92" i="14"/>
  <c r="K92" i="14"/>
  <c r="L92" i="14"/>
  <c r="M92" i="14"/>
  <c r="N92" i="14"/>
  <c r="O92" i="14"/>
  <c r="P92" i="14"/>
  <c r="Q92" i="14"/>
  <c r="R92" i="14"/>
  <c r="S92" i="14"/>
  <c r="T92" i="14"/>
  <c r="U92" i="14"/>
  <c r="V92" i="14"/>
  <c r="W92" i="14"/>
  <c r="X92" i="14"/>
  <c r="Y92" i="14"/>
  <c r="G93" i="14"/>
  <c r="H93" i="14"/>
  <c r="I93" i="14"/>
  <c r="J93" i="14"/>
  <c r="K93" i="14"/>
  <c r="L93" i="14"/>
  <c r="M93" i="14"/>
  <c r="N93" i="14"/>
  <c r="O93" i="14"/>
  <c r="P93" i="14"/>
  <c r="Q93" i="14"/>
  <c r="R93" i="14"/>
  <c r="S93" i="14"/>
  <c r="T93" i="14"/>
  <c r="U93" i="14"/>
  <c r="V93" i="14"/>
  <c r="W93" i="14"/>
  <c r="X93" i="14"/>
  <c r="Y93" i="14"/>
  <c r="G94" i="14"/>
  <c r="H94" i="14"/>
  <c r="I94" i="14"/>
  <c r="J94" i="14"/>
  <c r="K94" i="14"/>
  <c r="L94" i="14"/>
  <c r="M94" i="14"/>
  <c r="N94" i="14"/>
  <c r="O94" i="14"/>
  <c r="P94" i="14"/>
  <c r="Q94" i="14"/>
  <c r="R94" i="14"/>
  <c r="S94" i="14"/>
  <c r="T94" i="14"/>
  <c r="U94" i="14"/>
  <c r="V94" i="14"/>
  <c r="W94" i="14"/>
  <c r="X94" i="14"/>
  <c r="Y94" i="14"/>
  <c r="G95" i="14"/>
  <c r="H95" i="14"/>
  <c r="I95" i="14"/>
  <c r="J95" i="14"/>
  <c r="K95" i="14"/>
  <c r="L95" i="14"/>
  <c r="M95" i="14"/>
  <c r="N95" i="14"/>
  <c r="O95" i="14"/>
  <c r="P95" i="14"/>
  <c r="Q95" i="14"/>
  <c r="R95" i="14"/>
  <c r="S95" i="14"/>
  <c r="T95" i="14"/>
  <c r="U95" i="14"/>
  <c r="V95" i="14"/>
  <c r="W95" i="14"/>
  <c r="X95" i="14"/>
  <c r="Y95" i="14"/>
  <c r="G96" i="14"/>
  <c r="H96" i="14"/>
  <c r="I96" i="14"/>
  <c r="J96" i="14"/>
  <c r="K96" i="14"/>
  <c r="L96" i="14"/>
  <c r="M96" i="14"/>
  <c r="N96" i="14"/>
  <c r="O96" i="14"/>
  <c r="P96" i="14"/>
  <c r="Q96" i="14"/>
  <c r="R96" i="14"/>
  <c r="S96" i="14"/>
  <c r="T96" i="14"/>
  <c r="U96" i="14"/>
  <c r="V96" i="14"/>
  <c r="W96" i="14"/>
  <c r="X96" i="14"/>
  <c r="Y96" i="14"/>
  <c r="G97" i="14"/>
  <c r="H97" i="14"/>
  <c r="I97" i="14"/>
  <c r="J97" i="14"/>
  <c r="K97" i="14"/>
  <c r="L97" i="14"/>
  <c r="M97" i="14"/>
  <c r="N97" i="14"/>
  <c r="O97" i="14"/>
  <c r="P97" i="14"/>
  <c r="Q97" i="14"/>
  <c r="R97" i="14"/>
  <c r="S97" i="14"/>
  <c r="T97" i="14"/>
  <c r="U97" i="14"/>
  <c r="V97" i="14"/>
  <c r="W97" i="14"/>
  <c r="X97" i="14"/>
  <c r="Y97" i="14"/>
  <c r="G98" i="14"/>
  <c r="H98" i="14"/>
  <c r="I98" i="14"/>
  <c r="J98" i="14"/>
  <c r="K98" i="14"/>
  <c r="L98" i="14"/>
  <c r="M98" i="14"/>
  <c r="N98" i="14"/>
  <c r="O98" i="14"/>
  <c r="P98" i="14"/>
  <c r="Q98" i="14"/>
  <c r="R98" i="14"/>
  <c r="S98" i="14"/>
  <c r="T98" i="14"/>
  <c r="U98" i="14"/>
  <c r="V98" i="14"/>
  <c r="W98" i="14"/>
  <c r="X98" i="14"/>
  <c r="Y98" i="14"/>
  <c r="G99" i="14"/>
  <c r="H99" i="14"/>
  <c r="I99" i="14"/>
  <c r="J99" i="14"/>
  <c r="K99" i="14"/>
  <c r="L99" i="14"/>
  <c r="M99" i="14"/>
  <c r="N99" i="14"/>
  <c r="O99" i="14"/>
  <c r="P99" i="14"/>
  <c r="Q99" i="14"/>
  <c r="R99" i="14"/>
  <c r="S99" i="14"/>
  <c r="T99" i="14"/>
  <c r="U99" i="14"/>
  <c r="V99" i="14"/>
  <c r="W99" i="14"/>
  <c r="X99" i="14"/>
  <c r="Y99" i="14"/>
  <c r="G100" i="14"/>
  <c r="H100" i="14"/>
  <c r="I100" i="14"/>
  <c r="J100" i="14"/>
  <c r="K100" i="14"/>
  <c r="L100" i="14"/>
  <c r="M100" i="14"/>
  <c r="N100" i="14"/>
  <c r="O100" i="14"/>
  <c r="P100" i="14"/>
  <c r="Q100" i="14"/>
  <c r="R100" i="14"/>
  <c r="S100" i="14"/>
  <c r="T100" i="14"/>
  <c r="U100" i="14"/>
  <c r="V100" i="14"/>
  <c r="W100" i="14"/>
  <c r="X100" i="14"/>
  <c r="Y100" i="14"/>
  <c r="G101" i="14"/>
  <c r="H101" i="14"/>
  <c r="I101" i="14"/>
  <c r="J101" i="14"/>
  <c r="K101" i="14"/>
  <c r="L101" i="14"/>
  <c r="M101" i="14"/>
  <c r="N101" i="14"/>
  <c r="O101" i="14"/>
  <c r="P101" i="14"/>
  <c r="Q101" i="14"/>
  <c r="R101" i="14"/>
  <c r="S101" i="14"/>
  <c r="T101" i="14"/>
  <c r="U101" i="14"/>
  <c r="V101" i="14"/>
  <c r="W101" i="14"/>
  <c r="X101" i="14"/>
  <c r="Y101" i="14"/>
  <c r="G102" i="14"/>
  <c r="H102" i="14"/>
  <c r="I102" i="14"/>
  <c r="J102" i="14"/>
  <c r="K102" i="14"/>
  <c r="L102" i="14"/>
  <c r="M102" i="14"/>
  <c r="N102" i="14"/>
  <c r="O102" i="14"/>
  <c r="P102" i="14"/>
  <c r="Q102" i="14"/>
  <c r="R102" i="14"/>
  <c r="S102" i="14"/>
  <c r="T102" i="14"/>
  <c r="U102" i="14"/>
  <c r="V102" i="14"/>
  <c r="W102" i="14"/>
  <c r="X102" i="14"/>
  <c r="Y102" i="14"/>
  <c r="G103" i="14"/>
  <c r="H103" i="14"/>
  <c r="I103" i="14"/>
  <c r="J103" i="14"/>
  <c r="K103" i="14"/>
  <c r="L103" i="14"/>
  <c r="M103" i="14"/>
  <c r="N103" i="14"/>
  <c r="O103" i="14"/>
  <c r="P103" i="14"/>
  <c r="Q103" i="14"/>
  <c r="R103" i="14"/>
  <c r="S103" i="14"/>
  <c r="T103" i="14"/>
  <c r="U103" i="14"/>
  <c r="V103" i="14"/>
  <c r="W103" i="14"/>
  <c r="X103" i="14"/>
  <c r="Y103" i="14"/>
  <c r="G104" i="14"/>
  <c r="H104" i="14"/>
  <c r="I104" i="14"/>
  <c r="J104" i="14"/>
  <c r="K104" i="14"/>
  <c r="L104" i="14"/>
  <c r="M104" i="14"/>
  <c r="N104" i="14"/>
  <c r="O104" i="14"/>
  <c r="P104" i="14"/>
  <c r="Q104" i="14"/>
  <c r="R104" i="14"/>
  <c r="S104" i="14"/>
  <c r="T104" i="14"/>
  <c r="U104" i="14"/>
  <c r="V104" i="14"/>
  <c r="W104" i="14"/>
  <c r="X104" i="14"/>
  <c r="Y104" i="14"/>
  <c r="G105" i="14"/>
  <c r="H105" i="14"/>
  <c r="I105" i="14"/>
  <c r="J105" i="14"/>
  <c r="K105" i="14"/>
  <c r="L105" i="14"/>
  <c r="M105" i="14"/>
  <c r="N105" i="14"/>
  <c r="O105" i="14"/>
  <c r="P105" i="14"/>
  <c r="Q105" i="14"/>
  <c r="R105" i="14"/>
  <c r="S105" i="14"/>
  <c r="T105" i="14"/>
  <c r="U105" i="14"/>
  <c r="V105" i="14"/>
  <c r="W105" i="14"/>
  <c r="X105" i="14"/>
  <c r="Y105" i="14"/>
  <c r="G106" i="14"/>
  <c r="H106" i="14"/>
  <c r="I106" i="14"/>
  <c r="J106" i="14"/>
  <c r="K106" i="14"/>
  <c r="L106" i="14"/>
  <c r="M106" i="14"/>
  <c r="N106" i="14"/>
  <c r="O106" i="14"/>
  <c r="P106" i="14"/>
  <c r="Q106" i="14"/>
  <c r="R106" i="14"/>
  <c r="S106" i="14"/>
  <c r="T106" i="14"/>
  <c r="U106" i="14"/>
  <c r="V106" i="14"/>
  <c r="W106" i="14"/>
  <c r="X106" i="14"/>
  <c r="Y106" i="14"/>
  <c r="G107" i="14"/>
  <c r="H107" i="14"/>
  <c r="I107" i="14"/>
  <c r="J107" i="14"/>
  <c r="K107" i="14"/>
  <c r="L107" i="14"/>
  <c r="M107" i="14"/>
  <c r="N107" i="14"/>
  <c r="O107" i="14"/>
  <c r="P107" i="14"/>
  <c r="Q107" i="14"/>
  <c r="R107" i="14"/>
  <c r="S107" i="14"/>
  <c r="T107" i="14"/>
  <c r="U107" i="14"/>
  <c r="V107" i="14"/>
  <c r="W107" i="14"/>
  <c r="X107" i="14"/>
  <c r="Y107" i="14"/>
  <c r="G108" i="14"/>
  <c r="H108" i="14"/>
  <c r="I108" i="14"/>
  <c r="J108" i="14"/>
  <c r="K108" i="14"/>
  <c r="L108" i="14"/>
  <c r="M108" i="14"/>
  <c r="N108" i="14"/>
  <c r="O108" i="14"/>
  <c r="P108" i="14"/>
  <c r="Q108" i="14"/>
  <c r="R108" i="14"/>
  <c r="S108" i="14"/>
  <c r="T108" i="14"/>
  <c r="U108" i="14"/>
  <c r="V108" i="14"/>
  <c r="W108" i="14"/>
  <c r="X108" i="14"/>
  <c r="Y108" i="14"/>
  <c r="G109" i="14"/>
  <c r="H109" i="14"/>
  <c r="I109" i="14"/>
  <c r="J109" i="14"/>
  <c r="K109" i="14"/>
  <c r="L109" i="14"/>
  <c r="M109" i="14"/>
  <c r="N109" i="14"/>
  <c r="O109" i="14"/>
  <c r="P109" i="14"/>
  <c r="Q109" i="14"/>
  <c r="R109" i="14"/>
  <c r="S109" i="14"/>
  <c r="T109" i="14"/>
  <c r="U109" i="14"/>
  <c r="V109" i="14"/>
  <c r="W109" i="14"/>
  <c r="X109" i="14"/>
  <c r="Y109" i="14"/>
  <c r="G110" i="14"/>
  <c r="H110" i="14"/>
  <c r="I110" i="14"/>
  <c r="J110" i="14"/>
  <c r="K110" i="14"/>
  <c r="L110" i="14"/>
  <c r="M110" i="14"/>
  <c r="N110" i="14"/>
  <c r="O110" i="14"/>
  <c r="P110" i="14"/>
  <c r="Q110" i="14"/>
  <c r="R110" i="14"/>
  <c r="S110" i="14"/>
  <c r="T110" i="14"/>
  <c r="U110" i="14"/>
  <c r="V110" i="14"/>
  <c r="W110" i="14"/>
  <c r="X110" i="14"/>
  <c r="Y110" i="14"/>
  <c r="G111" i="14"/>
  <c r="H111" i="14"/>
  <c r="I111" i="14"/>
  <c r="J111" i="14"/>
  <c r="K111" i="14"/>
  <c r="L111" i="14"/>
  <c r="M111" i="14"/>
  <c r="N111" i="14"/>
  <c r="O111" i="14"/>
  <c r="P111" i="14"/>
  <c r="Q111" i="14"/>
  <c r="R111" i="14"/>
  <c r="S111" i="14"/>
  <c r="T111" i="14"/>
  <c r="U111" i="14"/>
  <c r="V111" i="14"/>
  <c r="W111" i="14"/>
  <c r="X111" i="14"/>
  <c r="Y111" i="14"/>
  <c r="G112" i="14"/>
  <c r="H112" i="14"/>
  <c r="I112" i="14"/>
  <c r="J112" i="14"/>
  <c r="K112" i="14"/>
  <c r="L112" i="14"/>
  <c r="M112" i="14"/>
  <c r="N112" i="14"/>
  <c r="O112" i="14"/>
  <c r="P112" i="14"/>
  <c r="Q112" i="14"/>
  <c r="R112" i="14"/>
  <c r="S112" i="14"/>
  <c r="T112" i="14"/>
  <c r="U112" i="14"/>
  <c r="V112" i="14"/>
  <c r="W112" i="14"/>
  <c r="X112" i="14"/>
  <c r="Y112" i="14"/>
  <c r="G113" i="14"/>
  <c r="H113" i="14"/>
  <c r="I113" i="14"/>
  <c r="J113" i="14"/>
  <c r="K113" i="14"/>
  <c r="L113" i="14"/>
  <c r="M113" i="14"/>
  <c r="N113" i="14"/>
  <c r="O113" i="14"/>
  <c r="P113" i="14"/>
  <c r="Q113" i="14"/>
  <c r="R113" i="14"/>
  <c r="S113" i="14"/>
  <c r="T113" i="14"/>
  <c r="U113" i="14"/>
  <c r="V113" i="14"/>
  <c r="W113" i="14"/>
  <c r="X113" i="14"/>
  <c r="Y113" i="14"/>
  <c r="G114" i="14"/>
  <c r="H114" i="14"/>
  <c r="I114" i="14"/>
  <c r="J114" i="14"/>
  <c r="K114" i="14"/>
  <c r="L114" i="14"/>
  <c r="M114" i="14"/>
  <c r="N114" i="14"/>
  <c r="O114" i="14"/>
  <c r="P114" i="14"/>
  <c r="Q114" i="14"/>
  <c r="R114" i="14"/>
  <c r="S114" i="14"/>
  <c r="T114" i="14"/>
  <c r="U114" i="14"/>
  <c r="V114" i="14"/>
  <c r="W114" i="14"/>
  <c r="X114" i="14"/>
  <c r="Y114" i="14"/>
  <c r="G115" i="14"/>
  <c r="H115" i="14"/>
  <c r="I115" i="14"/>
  <c r="J115" i="14"/>
  <c r="K115" i="14"/>
  <c r="L115" i="14"/>
  <c r="M115" i="14"/>
  <c r="N115" i="14"/>
  <c r="O115" i="14"/>
  <c r="P115" i="14"/>
  <c r="Q115" i="14"/>
  <c r="R115" i="14"/>
  <c r="S115" i="14"/>
  <c r="T115" i="14"/>
  <c r="U115" i="14"/>
  <c r="V115" i="14"/>
  <c r="W115" i="14"/>
  <c r="X115" i="14"/>
  <c r="Y115" i="14"/>
  <c r="G116" i="14"/>
  <c r="H116" i="14"/>
  <c r="I116" i="14"/>
  <c r="J116" i="14"/>
  <c r="K116" i="14"/>
  <c r="L116" i="14"/>
  <c r="M116" i="14"/>
  <c r="N116" i="14"/>
  <c r="O116" i="14"/>
  <c r="P116" i="14"/>
  <c r="Q116" i="14"/>
  <c r="R116" i="14"/>
  <c r="S116" i="14"/>
  <c r="T116" i="14"/>
  <c r="U116" i="14"/>
  <c r="V116" i="14"/>
  <c r="W116" i="14"/>
  <c r="X116" i="14"/>
  <c r="Y116" i="14"/>
  <c r="G117" i="14"/>
  <c r="H117" i="14"/>
  <c r="I117" i="14"/>
  <c r="J117" i="14"/>
  <c r="K117" i="14"/>
  <c r="L117" i="14"/>
  <c r="M117" i="14"/>
  <c r="N117" i="14"/>
  <c r="O117" i="14"/>
  <c r="P117" i="14"/>
  <c r="Q117" i="14"/>
  <c r="R117" i="14"/>
  <c r="S117" i="14"/>
  <c r="T117" i="14"/>
  <c r="U117" i="14"/>
  <c r="V117" i="14"/>
  <c r="W117" i="14"/>
  <c r="X117" i="14"/>
  <c r="Y117" i="14"/>
  <c r="G118" i="14"/>
  <c r="H118" i="14"/>
  <c r="I118" i="14"/>
  <c r="J118" i="14"/>
  <c r="K118" i="14"/>
  <c r="L118" i="14"/>
  <c r="M118" i="14"/>
  <c r="N118" i="14"/>
  <c r="O118" i="14"/>
  <c r="P118" i="14"/>
  <c r="Q118" i="14"/>
  <c r="R118" i="14"/>
  <c r="S118" i="14"/>
  <c r="T118" i="14"/>
  <c r="U118" i="14"/>
  <c r="V118" i="14"/>
  <c r="W118" i="14"/>
  <c r="X118" i="14"/>
  <c r="Y118" i="14"/>
  <c r="G119" i="14"/>
  <c r="H119" i="14"/>
  <c r="I119" i="14"/>
  <c r="J119" i="14"/>
  <c r="K119" i="14"/>
  <c r="L119" i="14"/>
  <c r="M119" i="14"/>
  <c r="N119" i="14"/>
  <c r="O119" i="14"/>
  <c r="P119" i="14"/>
  <c r="Q119" i="14"/>
  <c r="R119" i="14"/>
  <c r="S119" i="14"/>
  <c r="T119" i="14"/>
  <c r="U119" i="14"/>
  <c r="V119" i="14"/>
  <c r="W119" i="14"/>
  <c r="X119" i="14"/>
  <c r="Y119" i="14"/>
  <c r="G120" i="14"/>
  <c r="H120" i="14"/>
  <c r="I120" i="14"/>
  <c r="J120" i="14"/>
  <c r="K120" i="14"/>
  <c r="L120" i="14"/>
  <c r="M120" i="14"/>
  <c r="N120" i="14"/>
  <c r="O120" i="14"/>
  <c r="P120" i="14"/>
  <c r="Q120" i="14"/>
  <c r="R120" i="14"/>
  <c r="S120" i="14"/>
  <c r="T120" i="14"/>
  <c r="U120" i="14"/>
  <c r="V120" i="14"/>
  <c r="W120" i="14"/>
  <c r="X120" i="14"/>
  <c r="Y120" i="14"/>
  <c r="G121" i="14"/>
  <c r="H121" i="14"/>
  <c r="I121" i="14"/>
  <c r="J121" i="14"/>
  <c r="K121" i="14"/>
  <c r="L121" i="14"/>
  <c r="M121" i="14"/>
  <c r="N121" i="14"/>
  <c r="O121" i="14"/>
  <c r="P121" i="14"/>
  <c r="Q121" i="14"/>
  <c r="R121" i="14"/>
  <c r="S121" i="14"/>
  <c r="T121" i="14"/>
  <c r="U121" i="14"/>
  <c r="V121" i="14"/>
  <c r="W121" i="14"/>
  <c r="X121" i="14"/>
  <c r="Y121" i="14"/>
  <c r="G122" i="14"/>
  <c r="H122" i="14"/>
  <c r="I122" i="14"/>
  <c r="J122" i="14"/>
  <c r="K122" i="14"/>
  <c r="L122" i="14"/>
  <c r="M122" i="14"/>
  <c r="N122" i="14"/>
  <c r="O122" i="14"/>
  <c r="P122" i="14"/>
  <c r="Q122" i="14"/>
  <c r="R122" i="14"/>
  <c r="S122" i="14"/>
  <c r="T122" i="14"/>
  <c r="U122" i="14"/>
  <c r="V122" i="14"/>
  <c r="W122" i="14"/>
  <c r="X122" i="14"/>
  <c r="Y122" i="14"/>
  <c r="G123" i="14"/>
  <c r="H123" i="14"/>
  <c r="I123" i="14"/>
  <c r="J123" i="14"/>
  <c r="K123" i="14"/>
  <c r="L123" i="14"/>
  <c r="M123" i="14"/>
  <c r="N123" i="14"/>
  <c r="O123" i="14"/>
  <c r="P123" i="14"/>
  <c r="Q123" i="14"/>
  <c r="R123" i="14"/>
  <c r="S123" i="14"/>
  <c r="T123" i="14"/>
  <c r="U123" i="14"/>
  <c r="V123" i="14"/>
  <c r="W123" i="14"/>
  <c r="X123" i="14"/>
  <c r="Y123" i="14"/>
  <c r="G124" i="14"/>
  <c r="H124" i="14"/>
  <c r="I124" i="14"/>
  <c r="J124" i="14"/>
  <c r="K124" i="14"/>
  <c r="L124" i="14"/>
  <c r="M124" i="14"/>
  <c r="N124" i="14"/>
  <c r="O124" i="14"/>
  <c r="P124" i="14"/>
  <c r="Q124" i="14"/>
  <c r="R124" i="14"/>
  <c r="S124" i="14"/>
  <c r="T124" i="14"/>
  <c r="U124" i="14"/>
  <c r="V124" i="14"/>
  <c r="W124" i="14"/>
  <c r="X124" i="14"/>
  <c r="Y124" i="14"/>
  <c r="G125" i="14"/>
  <c r="H125" i="14"/>
  <c r="I125" i="14"/>
  <c r="J125" i="14"/>
  <c r="K125" i="14"/>
  <c r="L125" i="14"/>
  <c r="M125" i="14"/>
  <c r="N125" i="14"/>
  <c r="O125" i="14"/>
  <c r="P125" i="14"/>
  <c r="Q125" i="14"/>
  <c r="R125" i="14"/>
  <c r="S125" i="14"/>
  <c r="T125" i="14"/>
  <c r="U125" i="14"/>
  <c r="V125" i="14"/>
  <c r="W125" i="14"/>
  <c r="X125" i="14"/>
  <c r="Y125" i="14"/>
  <c r="G126" i="14"/>
  <c r="H126" i="14"/>
  <c r="I126" i="14"/>
  <c r="J126" i="14"/>
  <c r="K126" i="14"/>
  <c r="L126" i="14"/>
  <c r="M126" i="14"/>
  <c r="N126" i="14"/>
  <c r="O126" i="14"/>
  <c r="P126" i="14"/>
  <c r="Q126" i="14"/>
  <c r="R126" i="14"/>
  <c r="S126" i="14"/>
  <c r="T126" i="14"/>
  <c r="U126" i="14"/>
  <c r="V126" i="14"/>
  <c r="W126" i="14"/>
  <c r="X126" i="14"/>
  <c r="Y126" i="14"/>
  <c r="G127" i="14"/>
  <c r="H127" i="14"/>
  <c r="I127" i="14"/>
  <c r="J127" i="14"/>
  <c r="K127" i="14"/>
  <c r="L127" i="14"/>
  <c r="M127" i="14"/>
  <c r="N127" i="14"/>
  <c r="O127" i="14"/>
  <c r="P127" i="14"/>
  <c r="Q127" i="14"/>
  <c r="R127" i="14"/>
  <c r="S127" i="14"/>
  <c r="T127" i="14"/>
  <c r="U127" i="14"/>
  <c r="V127" i="14"/>
  <c r="W127" i="14"/>
  <c r="X127" i="14"/>
  <c r="Y127" i="14"/>
  <c r="G128" i="14"/>
  <c r="H128" i="14"/>
  <c r="I128" i="14"/>
  <c r="J128" i="14"/>
  <c r="K128" i="14"/>
  <c r="L128" i="14"/>
  <c r="M128" i="14"/>
  <c r="N128" i="14"/>
  <c r="O128" i="14"/>
  <c r="P128" i="14"/>
  <c r="Q128" i="14"/>
  <c r="R128" i="14"/>
  <c r="S128" i="14"/>
  <c r="T128" i="14"/>
  <c r="U128" i="14"/>
  <c r="V128" i="14"/>
  <c r="W128" i="14"/>
  <c r="X128" i="14"/>
  <c r="Y128" i="14"/>
  <c r="G129" i="14"/>
  <c r="H129" i="14"/>
  <c r="I129" i="14"/>
  <c r="J129" i="14"/>
  <c r="K129" i="14"/>
  <c r="L129" i="14"/>
  <c r="M129" i="14"/>
  <c r="N129" i="14"/>
  <c r="O129" i="14"/>
  <c r="P129" i="14"/>
  <c r="Q129" i="14"/>
  <c r="R129" i="14"/>
  <c r="S129" i="14"/>
  <c r="T129" i="14"/>
  <c r="U129" i="14"/>
  <c r="V129" i="14"/>
  <c r="W129" i="14"/>
  <c r="X129" i="14"/>
  <c r="Y129" i="14"/>
  <c r="G130" i="14"/>
  <c r="H130" i="14"/>
  <c r="I130" i="14"/>
  <c r="J130" i="14"/>
  <c r="K130" i="14"/>
  <c r="L130" i="14"/>
  <c r="M130" i="14"/>
  <c r="N130" i="14"/>
  <c r="O130" i="14"/>
  <c r="P130" i="14"/>
  <c r="Q130" i="14"/>
  <c r="R130" i="14"/>
  <c r="S130" i="14"/>
  <c r="T130" i="14"/>
  <c r="U130" i="14"/>
  <c r="V130" i="14"/>
  <c r="W130" i="14"/>
  <c r="X130" i="14"/>
  <c r="Y130" i="14"/>
  <c r="G131" i="14"/>
  <c r="H131" i="14"/>
  <c r="I131" i="14"/>
  <c r="J131" i="14"/>
  <c r="K131" i="14"/>
  <c r="L131" i="14"/>
  <c r="M131" i="14"/>
  <c r="N131" i="14"/>
  <c r="O131" i="14"/>
  <c r="P131" i="14"/>
  <c r="Q131" i="14"/>
  <c r="R131" i="14"/>
  <c r="S131" i="14"/>
  <c r="T131" i="14"/>
  <c r="U131" i="14"/>
  <c r="V131" i="14"/>
  <c r="W131" i="14"/>
  <c r="X131" i="14"/>
  <c r="Y131" i="14"/>
  <c r="G132" i="14"/>
  <c r="H132" i="14"/>
  <c r="I132" i="14"/>
  <c r="J132" i="14"/>
  <c r="K132" i="14"/>
  <c r="L132" i="14"/>
  <c r="M132" i="14"/>
  <c r="N132" i="14"/>
  <c r="O132" i="14"/>
  <c r="P132" i="14"/>
  <c r="Q132" i="14"/>
  <c r="R132" i="14"/>
  <c r="S132" i="14"/>
  <c r="T132" i="14"/>
  <c r="U132" i="14"/>
  <c r="V132" i="14"/>
  <c r="W132" i="14"/>
  <c r="X132" i="14"/>
  <c r="Y132" i="14"/>
  <c r="G133" i="14"/>
  <c r="H133" i="14"/>
  <c r="I133" i="14"/>
  <c r="J133" i="14"/>
  <c r="K133" i="14"/>
  <c r="L133" i="14"/>
  <c r="M133" i="14"/>
  <c r="N133" i="14"/>
  <c r="O133" i="14"/>
  <c r="P133" i="14"/>
  <c r="Q133" i="14"/>
  <c r="R133" i="14"/>
  <c r="S133" i="14"/>
  <c r="T133" i="14"/>
  <c r="U133" i="14"/>
  <c r="V133" i="14"/>
  <c r="W133" i="14"/>
  <c r="X133" i="14"/>
  <c r="Y133" i="14"/>
  <c r="G134" i="14"/>
  <c r="H134" i="14"/>
  <c r="I134" i="14"/>
  <c r="J134" i="14"/>
  <c r="K134" i="14"/>
  <c r="L134" i="14"/>
  <c r="M134" i="14"/>
  <c r="N134" i="14"/>
  <c r="O134" i="14"/>
  <c r="P134" i="14"/>
  <c r="Q134" i="14"/>
  <c r="R134" i="14"/>
  <c r="S134" i="14"/>
  <c r="T134" i="14"/>
  <c r="U134" i="14"/>
  <c r="V134" i="14"/>
  <c r="W134" i="14"/>
  <c r="X134" i="14"/>
  <c r="Y134" i="14"/>
  <c r="G135" i="14"/>
  <c r="H135" i="14"/>
  <c r="I135" i="14"/>
  <c r="J135" i="14"/>
  <c r="K135" i="14"/>
  <c r="L135" i="14"/>
  <c r="M135" i="14"/>
  <c r="N135" i="14"/>
  <c r="O135" i="14"/>
  <c r="P135" i="14"/>
  <c r="Q135" i="14"/>
  <c r="R135" i="14"/>
  <c r="S135" i="14"/>
  <c r="T135" i="14"/>
  <c r="U135" i="14"/>
  <c r="V135" i="14"/>
  <c r="W135" i="14"/>
  <c r="X135" i="14"/>
  <c r="Y135" i="14"/>
  <c r="G136" i="14"/>
  <c r="H136" i="14"/>
  <c r="I136" i="14"/>
  <c r="J136" i="14"/>
  <c r="K136" i="14"/>
  <c r="L136" i="14"/>
  <c r="M136" i="14"/>
  <c r="N136" i="14"/>
  <c r="O136" i="14"/>
  <c r="P136" i="14"/>
  <c r="Q136" i="14"/>
  <c r="R136" i="14"/>
  <c r="S136" i="14"/>
  <c r="T136" i="14"/>
  <c r="U136" i="14"/>
  <c r="V136" i="14"/>
  <c r="W136" i="14"/>
  <c r="X136" i="14"/>
  <c r="Y136" i="14"/>
  <c r="G137" i="14"/>
  <c r="H137" i="14"/>
  <c r="I137" i="14"/>
  <c r="J137" i="14"/>
  <c r="K137" i="14"/>
  <c r="L137" i="14"/>
  <c r="M137" i="14"/>
  <c r="N137" i="14"/>
  <c r="O137" i="14"/>
  <c r="P137" i="14"/>
  <c r="Q137" i="14"/>
  <c r="R137" i="14"/>
  <c r="S137" i="14"/>
  <c r="T137" i="14"/>
  <c r="U137" i="14"/>
  <c r="V137" i="14"/>
  <c r="W137" i="14"/>
  <c r="X137" i="14"/>
  <c r="Y137" i="14"/>
  <c r="G138" i="14"/>
  <c r="H138" i="14"/>
  <c r="I138" i="14"/>
  <c r="J138" i="14"/>
  <c r="K138" i="14"/>
  <c r="L138" i="14"/>
  <c r="M138" i="14"/>
  <c r="N138" i="14"/>
  <c r="O138" i="14"/>
  <c r="P138" i="14"/>
  <c r="Q138" i="14"/>
  <c r="R138" i="14"/>
  <c r="S138" i="14"/>
  <c r="T138" i="14"/>
  <c r="U138" i="14"/>
  <c r="V138" i="14"/>
  <c r="W138" i="14"/>
  <c r="X138" i="14"/>
  <c r="Y138" i="14"/>
  <c r="G139" i="14"/>
  <c r="H139" i="14"/>
  <c r="I139" i="14"/>
  <c r="J139" i="14"/>
  <c r="K139" i="14"/>
  <c r="L139" i="14"/>
  <c r="M139" i="14"/>
  <c r="N139" i="14"/>
  <c r="O139" i="14"/>
  <c r="P139" i="14"/>
  <c r="Q139" i="14"/>
  <c r="R139" i="14"/>
  <c r="S139" i="14"/>
  <c r="T139" i="14"/>
  <c r="U139" i="14"/>
  <c r="V139" i="14"/>
  <c r="W139" i="14"/>
  <c r="X139" i="14"/>
  <c r="Y139" i="14"/>
  <c r="G140" i="14"/>
  <c r="H140" i="14"/>
  <c r="I140" i="14"/>
  <c r="J140" i="14"/>
  <c r="K140" i="14"/>
  <c r="L140" i="14"/>
  <c r="M140" i="14"/>
  <c r="N140" i="14"/>
  <c r="O140" i="14"/>
  <c r="P140" i="14"/>
  <c r="Q140" i="14"/>
  <c r="R140" i="14"/>
  <c r="S140" i="14"/>
  <c r="T140" i="14"/>
  <c r="U140" i="14"/>
  <c r="V140" i="14"/>
  <c r="W140" i="14"/>
  <c r="X140" i="14"/>
  <c r="Y140" i="14"/>
  <c r="G141" i="14"/>
  <c r="H141" i="14"/>
  <c r="I141" i="14"/>
  <c r="J141" i="14"/>
  <c r="K141" i="14"/>
  <c r="L141" i="14"/>
  <c r="M141" i="14"/>
  <c r="N141" i="14"/>
  <c r="O141" i="14"/>
  <c r="P141" i="14"/>
  <c r="Q141" i="14"/>
  <c r="R141" i="14"/>
  <c r="S141" i="14"/>
  <c r="T141" i="14"/>
  <c r="U141" i="14"/>
  <c r="V141" i="14"/>
  <c r="W141" i="14"/>
  <c r="X141" i="14"/>
  <c r="Y141" i="14"/>
  <c r="G142" i="14"/>
  <c r="H142" i="14"/>
  <c r="I142" i="14"/>
  <c r="J142" i="14"/>
  <c r="K142" i="14"/>
  <c r="L142" i="14"/>
  <c r="M142" i="14"/>
  <c r="N142" i="14"/>
  <c r="O142" i="14"/>
  <c r="P142" i="14"/>
  <c r="Q142" i="14"/>
  <c r="R142" i="14"/>
  <c r="S142" i="14"/>
  <c r="T142" i="14"/>
  <c r="U142" i="14"/>
  <c r="V142" i="14"/>
  <c r="W142" i="14"/>
  <c r="X142" i="14"/>
  <c r="Y142" i="14"/>
  <c r="G143" i="14"/>
  <c r="H143" i="14"/>
  <c r="I143" i="14"/>
  <c r="J143" i="14"/>
  <c r="K143" i="14"/>
  <c r="L143" i="14"/>
  <c r="M143" i="14"/>
  <c r="N143" i="14"/>
  <c r="O143" i="14"/>
  <c r="P143" i="14"/>
  <c r="Q143" i="14"/>
  <c r="R143" i="14"/>
  <c r="S143" i="14"/>
  <c r="T143" i="14"/>
  <c r="U143" i="14"/>
  <c r="V143" i="14"/>
  <c r="W143" i="14"/>
  <c r="X143" i="14"/>
  <c r="Y143" i="14"/>
  <c r="G144" i="14"/>
  <c r="H144" i="14"/>
  <c r="I144" i="14"/>
  <c r="J144" i="14"/>
  <c r="K144" i="14"/>
  <c r="L144" i="14"/>
  <c r="M144" i="14"/>
  <c r="N144" i="14"/>
  <c r="O144" i="14"/>
  <c r="P144" i="14"/>
  <c r="Q144" i="14"/>
  <c r="R144" i="14"/>
  <c r="S144" i="14"/>
  <c r="T144" i="14"/>
  <c r="U144" i="14"/>
  <c r="V144" i="14"/>
  <c r="W144" i="14"/>
  <c r="X144" i="14"/>
  <c r="Y144" i="14"/>
  <c r="G145" i="14"/>
  <c r="H145" i="14"/>
  <c r="I145" i="14"/>
  <c r="J145" i="14"/>
  <c r="K145" i="14"/>
  <c r="L145" i="14"/>
  <c r="M145" i="14"/>
  <c r="N145" i="14"/>
  <c r="O145" i="14"/>
  <c r="P145" i="14"/>
  <c r="Q145" i="14"/>
  <c r="R145" i="14"/>
  <c r="S145" i="14"/>
  <c r="T145" i="14"/>
  <c r="U145" i="14"/>
  <c r="V145" i="14"/>
  <c r="W145" i="14"/>
  <c r="X145" i="14"/>
  <c r="Y145" i="14"/>
  <c r="G146" i="14"/>
  <c r="H146" i="14"/>
  <c r="I146" i="14"/>
  <c r="J146" i="14"/>
  <c r="K146" i="14"/>
  <c r="L146" i="14"/>
  <c r="M146" i="14"/>
  <c r="N146" i="14"/>
  <c r="O146" i="14"/>
  <c r="P146" i="14"/>
  <c r="Q146" i="14"/>
  <c r="R146" i="14"/>
  <c r="S146" i="14"/>
  <c r="T146" i="14"/>
  <c r="U146" i="14"/>
  <c r="V146" i="14"/>
  <c r="W146" i="14"/>
  <c r="X146" i="14"/>
  <c r="Y146" i="14"/>
  <c r="G147" i="14"/>
  <c r="H147" i="14"/>
  <c r="I147" i="14"/>
  <c r="J147" i="14"/>
  <c r="K147" i="14"/>
  <c r="L147" i="14"/>
  <c r="M147" i="14"/>
  <c r="N147" i="14"/>
  <c r="O147" i="14"/>
  <c r="P147" i="14"/>
  <c r="Q147" i="14"/>
  <c r="R147" i="14"/>
  <c r="S147" i="14"/>
  <c r="T147" i="14"/>
  <c r="U147" i="14"/>
  <c r="V147" i="14"/>
  <c r="W147" i="14"/>
  <c r="X147" i="14"/>
  <c r="Y147" i="14"/>
  <c r="G148" i="14"/>
  <c r="H148" i="14"/>
  <c r="I148" i="14"/>
  <c r="J148" i="14"/>
  <c r="K148" i="14"/>
  <c r="L148" i="14"/>
  <c r="M148" i="14"/>
  <c r="N148" i="14"/>
  <c r="O148" i="14"/>
  <c r="P148" i="14"/>
  <c r="Q148" i="14"/>
  <c r="R148" i="14"/>
  <c r="S148" i="14"/>
  <c r="T148" i="14"/>
  <c r="U148" i="14"/>
  <c r="V148" i="14"/>
  <c r="W148" i="14"/>
  <c r="X148" i="14"/>
  <c r="Y148" i="14"/>
  <c r="G149" i="14"/>
  <c r="H149" i="14"/>
  <c r="I149" i="14"/>
  <c r="J149" i="14"/>
  <c r="K149" i="14"/>
  <c r="L149" i="14"/>
  <c r="M149" i="14"/>
  <c r="N149" i="14"/>
  <c r="O149" i="14"/>
  <c r="P149" i="14"/>
  <c r="Q149" i="14"/>
  <c r="R149" i="14"/>
  <c r="S149" i="14"/>
  <c r="T149" i="14"/>
  <c r="U149" i="14"/>
  <c r="V149" i="14"/>
  <c r="W149" i="14"/>
  <c r="X149" i="14"/>
  <c r="Y149" i="14"/>
  <c r="G150" i="14"/>
  <c r="H150" i="14"/>
  <c r="I150" i="14"/>
  <c r="J150" i="14"/>
  <c r="K150" i="14"/>
  <c r="L150" i="14"/>
  <c r="M150" i="14"/>
  <c r="N150" i="14"/>
  <c r="O150" i="14"/>
  <c r="P150" i="14"/>
  <c r="Q150" i="14"/>
  <c r="R150" i="14"/>
  <c r="S150" i="14"/>
  <c r="T150" i="14"/>
  <c r="U150" i="14"/>
  <c r="V150" i="14"/>
  <c r="W150" i="14"/>
  <c r="X150" i="14"/>
  <c r="Y150" i="14"/>
  <c r="G151" i="14"/>
  <c r="H151" i="14"/>
  <c r="I151" i="14"/>
  <c r="J151" i="14"/>
  <c r="K151" i="14"/>
  <c r="L151" i="14"/>
  <c r="M151" i="14"/>
  <c r="N151" i="14"/>
  <c r="O151" i="14"/>
  <c r="P151" i="14"/>
  <c r="Q151" i="14"/>
  <c r="R151" i="14"/>
  <c r="S151" i="14"/>
  <c r="T151" i="14"/>
  <c r="U151" i="14"/>
  <c r="V151" i="14"/>
  <c r="W151" i="14"/>
  <c r="X151" i="14"/>
  <c r="Y151" i="14"/>
  <c r="G152" i="14"/>
  <c r="H152" i="14"/>
  <c r="I152" i="14"/>
  <c r="J152" i="14"/>
  <c r="K152" i="14"/>
  <c r="L152" i="14"/>
  <c r="M152" i="14"/>
  <c r="N152" i="14"/>
  <c r="O152" i="14"/>
  <c r="P152" i="14"/>
  <c r="Q152" i="14"/>
  <c r="R152" i="14"/>
  <c r="S152" i="14"/>
  <c r="T152" i="14"/>
  <c r="U152" i="14"/>
  <c r="V152" i="14"/>
  <c r="W152" i="14"/>
  <c r="X152" i="14"/>
  <c r="Y152" i="14"/>
  <c r="G153" i="14"/>
  <c r="H153" i="14"/>
  <c r="I153" i="14"/>
  <c r="J153" i="14"/>
  <c r="K153" i="14"/>
  <c r="L153" i="14"/>
  <c r="M153" i="14"/>
  <c r="N153" i="14"/>
  <c r="O153" i="14"/>
  <c r="P153" i="14"/>
  <c r="Q153" i="14"/>
  <c r="R153" i="14"/>
  <c r="S153" i="14"/>
  <c r="T153" i="14"/>
  <c r="U153" i="14"/>
  <c r="V153" i="14"/>
  <c r="W153" i="14"/>
  <c r="X153" i="14"/>
  <c r="Y153" i="14"/>
  <c r="G154" i="14"/>
  <c r="H154" i="14"/>
  <c r="I154" i="14"/>
  <c r="J154" i="14"/>
  <c r="K154" i="14"/>
  <c r="L154" i="14"/>
  <c r="M154" i="14"/>
  <c r="N154" i="14"/>
  <c r="O154" i="14"/>
  <c r="P154" i="14"/>
  <c r="Q154" i="14"/>
  <c r="R154" i="14"/>
  <c r="S154" i="14"/>
  <c r="T154" i="14"/>
  <c r="U154" i="14"/>
  <c r="V154" i="14"/>
  <c r="W154" i="14"/>
  <c r="X154" i="14"/>
  <c r="Y154" i="14"/>
  <c r="G155" i="14"/>
  <c r="H155" i="14"/>
  <c r="I155" i="14"/>
  <c r="J155" i="14"/>
  <c r="K155" i="14"/>
  <c r="L155" i="14"/>
  <c r="M155" i="14"/>
  <c r="N155" i="14"/>
  <c r="O155" i="14"/>
  <c r="P155" i="14"/>
  <c r="Q155" i="14"/>
  <c r="R155" i="14"/>
  <c r="S155" i="14"/>
  <c r="T155" i="14"/>
  <c r="U155" i="14"/>
  <c r="V155" i="14"/>
  <c r="W155" i="14"/>
  <c r="X155" i="14"/>
  <c r="Y155" i="14"/>
  <c r="G156" i="14"/>
  <c r="H156" i="14"/>
  <c r="I156" i="14"/>
  <c r="J156" i="14"/>
  <c r="K156" i="14"/>
  <c r="L156" i="14"/>
  <c r="M156" i="14"/>
  <c r="N156" i="14"/>
  <c r="O156" i="14"/>
  <c r="P156" i="14"/>
  <c r="Q156" i="14"/>
  <c r="R156" i="14"/>
  <c r="S156" i="14"/>
  <c r="T156" i="14"/>
  <c r="U156" i="14"/>
  <c r="V156" i="14"/>
  <c r="W156" i="14"/>
  <c r="X156" i="14"/>
  <c r="Y156" i="14"/>
  <c r="G157" i="14"/>
  <c r="H157" i="14"/>
  <c r="I157" i="14"/>
  <c r="J157" i="14"/>
  <c r="K157" i="14"/>
  <c r="L157" i="14"/>
  <c r="M157" i="14"/>
  <c r="N157" i="14"/>
  <c r="O157" i="14"/>
  <c r="P157" i="14"/>
  <c r="Q157" i="14"/>
  <c r="R157" i="14"/>
  <c r="S157" i="14"/>
  <c r="T157" i="14"/>
  <c r="U157" i="14"/>
  <c r="V157" i="14"/>
  <c r="W157" i="14"/>
  <c r="X157" i="14"/>
  <c r="Y157" i="14"/>
  <c r="G158" i="14"/>
  <c r="H158" i="14"/>
  <c r="I158" i="14"/>
  <c r="J158" i="14"/>
  <c r="K158" i="14"/>
  <c r="L158" i="14"/>
  <c r="M158" i="14"/>
  <c r="N158" i="14"/>
  <c r="O158" i="14"/>
  <c r="P158" i="14"/>
  <c r="Q158" i="14"/>
  <c r="R158" i="14"/>
  <c r="S158" i="14"/>
  <c r="T158" i="14"/>
  <c r="U158" i="14"/>
  <c r="V158" i="14"/>
  <c r="W158" i="14"/>
  <c r="X158" i="14"/>
  <c r="Y158" i="14"/>
  <c r="G159" i="14"/>
  <c r="H159" i="14"/>
  <c r="I159" i="14"/>
  <c r="J159" i="14"/>
  <c r="K159" i="14"/>
  <c r="L159" i="14"/>
  <c r="M159" i="14"/>
  <c r="N159" i="14"/>
  <c r="O159" i="14"/>
  <c r="P159" i="14"/>
  <c r="Q159" i="14"/>
  <c r="R159" i="14"/>
  <c r="S159" i="14"/>
  <c r="T159" i="14"/>
  <c r="U159" i="14"/>
  <c r="V159" i="14"/>
  <c r="W159" i="14"/>
  <c r="X159" i="14"/>
  <c r="Y159" i="14"/>
  <c r="G160" i="14"/>
  <c r="H160" i="14"/>
  <c r="I160" i="14"/>
  <c r="J160" i="14"/>
  <c r="K160" i="14"/>
  <c r="L160" i="14"/>
  <c r="M160" i="14"/>
  <c r="N160" i="14"/>
  <c r="O160" i="14"/>
  <c r="P160" i="14"/>
  <c r="Q160" i="14"/>
  <c r="R160" i="14"/>
  <c r="S160" i="14"/>
  <c r="T160" i="14"/>
  <c r="U160" i="14"/>
  <c r="V160" i="14"/>
  <c r="W160" i="14"/>
  <c r="X160" i="14"/>
  <c r="Y160" i="14"/>
  <c r="G161" i="14"/>
  <c r="H161" i="14"/>
  <c r="I161" i="14"/>
  <c r="J161" i="14"/>
  <c r="K161" i="14"/>
  <c r="L161" i="14"/>
  <c r="M161" i="14"/>
  <c r="N161" i="14"/>
  <c r="O161" i="14"/>
  <c r="P161" i="14"/>
  <c r="Q161" i="14"/>
  <c r="R161" i="14"/>
  <c r="S161" i="14"/>
  <c r="T161" i="14"/>
  <c r="U161" i="14"/>
  <c r="V161" i="14"/>
  <c r="W161" i="14"/>
  <c r="X161" i="14"/>
  <c r="Y161" i="14"/>
  <c r="G162" i="14"/>
  <c r="H162" i="14"/>
  <c r="I162" i="14"/>
  <c r="J162" i="14"/>
  <c r="K162" i="14"/>
  <c r="L162" i="14"/>
  <c r="M162" i="14"/>
  <c r="N162" i="14"/>
  <c r="O162" i="14"/>
  <c r="P162" i="14"/>
  <c r="Q162" i="14"/>
  <c r="R162" i="14"/>
  <c r="S162" i="14"/>
  <c r="T162" i="14"/>
  <c r="U162" i="14"/>
  <c r="V162" i="14"/>
  <c r="W162" i="14"/>
  <c r="X162" i="14"/>
  <c r="Y162" i="14"/>
  <c r="G163" i="14"/>
  <c r="H163" i="14"/>
  <c r="I163" i="14"/>
  <c r="J163" i="14"/>
  <c r="K163" i="14"/>
  <c r="L163" i="14"/>
  <c r="M163" i="14"/>
  <c r="N163" i="14"/>
  <c r="O163" i="14"/>
  <c r="P163" i="14"/>
  <c r="Q163" i="14"/>
  <c r="R163" i="14"/>
  <c r="S163" i="14"/>
  <c r="T163" i="14"/>
  <c r="U163" i="14"/>
  <c r="V163" i="14"/>
  <c r="W163" i="14"/>
  <c r="X163" i="14"/>
  <c r="Y163" i="14"/>
  <c r="G164" i="14"/>
  <c r="H164" i="14"/>
  <c r="I164" i="14"/>
  <c r="J164" i="14"/>
  <c r="K164" i="14"/>
  <c r="L164" i="14"/>
  <c r="M164" i="14"/>
  <c r="N164" i="14"/>
  <c r="O164" i="14"/>
  <c r="P164" i="14"/>
  <c r="Q164" i="14"/>
  <c r="R164" i="14"/>
  <c r="S164" i="14"/>
  <c r="T164" i="14"/>
  <c r="U164" i="14"/>
  <c r="V164" i="14"/>
  <c r="W164" i="14"/>
  <c r="X164" i="14"/>
  <c r="Y164" i="14"/>
  <c r="G165" i="14"/>
  <c r="H165" i="14"/>
  <c r="I165" i="14"/>
  <c r="J165" i="14"/>
  <c r="K165" i="14"/>
  <c r="L165" i="14"/>
  <c r="M165" i="14"/>
  <c r="N165" i="14"/>
  <c r="O165" i="14"/>
  <c r="P165" i="14"/>
  <c r="Q165" i="14"/>
  <c r="R165" i="14"/>
  <c r="S165" i="14"/>
  <c r="T165" i="14"/>
  <c r="U165" i="14"/>
  <c r="V165" i="14"/>
  <c r="W165" i="14"/>
  <c r="X165" i="14"/>
  <c r="Y165" i="14"/>
  <c r="G166" i="14"/>
  <c r="H166" i="14"/>
  <c r="I166" i="14"/>
  <c r="J166" i="14"/>
  <c r="K166" i="14"/>
  <c r="L166" i="14"/>
  <c r="M166" i="14"/>
  <c r="N166" i="14"/>
  <c r="O166" i="14"/>
  <c r="P166" i="14"/>
  <c r="Q166" i="14"/>
  <c r="R166" i="14"/>
  <c r="S166" i="14"/>
  <c r="T166" i="14"/>
  <c r="U166" i="14"/>
  <c r="V166" i="14"/>
  <c r="W166" i="14"/>
  <c r="X166" i="14"/>
  <c r="Y166" i="14"/>
  <c r="G167" i="14"/>
  <c r="H167" i="14"/>
  <c r="I167" i="14"/>
  <c r="J167" i="14"/>
  <c r="K167" i="14"/>
  <c r="L167" i="14"/>
  <c r="M167" i="14"/>
  <c r="N167" i="14"/>
  <c r="O167" i="14"/>
  <c r="P167" i="14"/>
  <c r="Q167" i="14"/>
  <c r="R167" i="14"/>
  <c r="S167" i="14"/>
  <c r="T167" i="14"/>
  <c r="U167" i="14"/>
  <c r="V167" i="14"/>
  <c r="W167" i="14"/>
  <c r="X167" i="14"/>
  <c r="Y167" i="14"/>
  <c r="G168" i="14"/>
  <c r="H168" i="14"/>
  <c r="I168" i="14"/>
  <c r="J168" i="14"/>
  <c r="K168" i="14"/>
  <c r="L168" i="14"/>
  <c r="M168" i="14"/>
  <c r="N168" i="14"/>
  <c r="O168" i="14"/>
  <c r="P168" i="14"/>
  <c r="Q168" i="14"/>
  <c r="R168" i="14"/>
  <c r="S168" i="14"/>
  <c r="T168" i="14"/>
  <c r="U168" i="14"/>
  <c r="V168" i="14"/>
  <c r="W168" i="14"/>
  <c r="X168" i="14"/>
  <c r="Y168" i="14"/>
  <c r="G169" i="14"/>
  <c r="H169" i="14"/>
  <c r="I169" i="14"/>
  <c r="J169" i="14"/>
  <c r="K169" i="14"/>
  <c r="L169" i="14"/>
  <c r="M169" i="14"/>
  <c r="N169" i="14"/>
  <c r="O169" i="14"/>
  <c r="P169" i="14"/>
  <c r="Q169" i="14"/>
  <c r="R169" i="14"/>
  <c r="S169" i="14"/>
  <c r="T169" i="14"/>
  <c r="U169" i="14"/>
  <c r="V169" i="14"/>
  <c r="W169" i="14"/>
  <c r="X169" i="14"/>
  <c r="Y169" i="14"/>
  <c r="G170" i="14"/>
  <c r="H170" i="14"/>
  <c r="I170" i="14"/>
  <c r="J170" i="14"/>
  <c r="K170" i="14"/>
  <c r="L170" i="14"/>
  <c r="M170" i="14"/>
  <c r="N170" i="14"/>
  <c r="O170" i="14"/>
  <c r="P170" i="14"/>
  <c r="Q170" i="14"/>
  <c r="R170" i="14"/>
  <c r="S170" i="14"/>
  <c r="T170" i="14"/>
  <c r="U170" i="14"/>
  <c r="V170" i="14"/>
  <c r="W170" i="14"/>
  <c r="X170" i="14"/>
  <c r="Y170" i="14"/>
  <c r="G171" i="14"/>
  <c r="H171" i="14"/>
  <c r="I171" i="14"/>
  <c r="J171" i="14"/>
  <c r="K171" i="14"/>
  <c r="L171" i="14"/>
  <c r="M171" i="14"/>
  <c r="N171" i="14"/>
  <c r="O171" i="14"/>
  <c r="P171" i="14"/>
  <c r="Q171" i="14"/>
  <c r="R171" i="14"/>
  <c r="S171" i="14"/>
  <c r="T171" i="14"/>
  <c r="U171" i="14"/>
  <c r="V171" i="14"/>
  <c r="W171" i="14"/>
  <c r="X171" i="14"/>
  <c r="Y171" i="14"/>
  <c r="G172" i="14"/>
  <c r="H172" i="14"/>
  <c r="I172" i="14"/>
  <c r="J172" i="14"/>
  <c r="K172" i="14"/>
  <c r="L172" i="14"/>
  <c r="M172" i="14"/>
  <c r="N172" i="14"/>
  <c r="O172" i="14"/>
  <c r="P172" i="14"/>
  <c r="Q172" i="14"/>
  <c r="R172" i="14"/>
  <c r="S172" i="14"/>
  <c r="T172" i="14"/>
  <c r="U172" i="14"/>
  <c r="V172" i="14"/>
  <c r="W172" i="14"/>
  <c r="X172" i="14"/>
  <c r="Y172" i="14"/>
  <c r="G173" i="14"/>
  <c r="H173" i="14"/>
  <c r="I173" i="14"/>
  <c r="J173" i="14"/>
  <c r="K173" i="14"/>
  <c r="L173" i="14"/>
  <c r="M173" i="14"/>
  <c r="N173" i="14"/>
  <c r="O173" i="14"/>
  <c r="P173" i="14"/>
  <c r="Q173" i="14"/>
  <c r="R173" i="14"/>
  <c r="S173" i="14"/>
  <c r="T173" i="14"/>
  <c r="U173" i="14"/>
  <c r="V173" i="14"/>
  <c r="W173" i="14"/>
  <c r="X173" i="14"/>
  <c r="Y173" i="14"/>
  <c r="G174" i="14"/>
  <c r="H174" i="14"/>
  <c r="I174" i="14"/>
  <c r="J174" i="14"/>
  <c r="K174" i="14"/>
  <c r="L174" i="14"/>
  <c r="M174" i="14"/>
  <c r="N174" i="14"/>
  <c r="O174" i="14"/>
  <c r="P174" i="14"/>
  <c r="Q174" i="14"/>
  <c r="R174" i="14"/>
  <c r="S174" i="14"/>
  <c r="T174" i="14"/>
  <c r="U174" i="14"/>
  <c r="V174" i="14"/>
  <c r="W174" i="14"/>
  <c r="X174" i="14"/>
  <c r="Y174" i="14"/>
  <c r="G175" i="14"/>
  <c r="H175" i="14"/>
  <c r="I175" i="14"/>
  <c r="J175" i="14"/>
  <c r="K175" i="14"/>
  <c r="L175" i="14"/>
  <c r="M175" i="14"/>
  <c r="N175" i="14"/>
  <c r="O175" i="14"/>
  <c r="P175" i="14"/>
  <c r="Q175" i="14"/>
  <c r="R175" i="14"/>
  <c r="S175" i="14"/>
  <c r="T175" i="14"/>
  <c r="U175" i="14"/>
  <c r="V175" i="14"/>
  <c r="W175" i="14"/>
  <c r="X175" i="14"/>
  <c r="Y175" i="14"/>
  <c r="G176" i="14"/>
  <c r="H176" i="14"/>
  <c r="I176" i="14"/>
  <c r="J176" i="14"/>
  <c r="K176" i="14"/>
  <c r="L176" i="14"/>
  <c r="M176" i="14"/>
  <c r="N176" i="14"/>
  <c r="O176" i="14"/>
  <c r="P176" i="14"/>
  <c r="Q176" i="14"/>
  <c r="R176" i="14"/>
  <c r="S176" i="14"/>
  <c r="T176" i="14"/>
  <c r="U176" i="14"/>
  <c r="V176" i="14"/>
  <c r="W176" i="14"/>
  <c r="X176" i="14"/>
  <c r="Y176" i="14"/>
  <c r="G177" i="14"/>
  <c r="H177" i="14"/>
  <c r="I177" i="14"/>
  <c r="J177" i="14"/>
  <c r="K177" i="14"/>
  <c r="L177" i="14"/>
  <c r="M177" i="14"/>
  <c r="N177" i="14"/>
  <c r="O177" i="14"/>
  <c r="P177" i="14"/>
  <c r="Q177" i="14"/>
  <c r="R177" i="14"/>
  <c r="S177" i="14"/>
  <c r="T177" i="14"/>
  <c r="U177" i="14"/>
  <c r="V177" i="14"/>
  <c r="W177" i="14"/>
  <c r="X177" i="14"/>
  <c r="Y177" i="14"/>
  <c r="G178" i="14"/>
  <c r="H178" i="14"/>
  <c r="I178" i="14"/>
  <c r="J178" i="14"/>
  <c r="K178" i="14"/>
  <c r="L178" i="14"/>
  <c r="M178" i="14"/>
  <c r="N178" i="14"/>
  <c r="O178" i="14"/>
  <c r="P178" i="14"/>
  <c r="Q178" i="14"/>
  <c r="R178" i="14"/>
  <c r="S178" i="14"/>
  <c r="T178" i="14"/>
  <c r="U178" i="14"/>
  <c r="V178" i="14"/>
  <c r="W178" i="14"/>
  <c r="X178" i="14"/>
  <c r="Y178" i="14"/>
  <c r="G179" i="14"/>
  <c r="H179" i="14"/>
  <c r="I179" i="14"/>
  <c r="J179" i="14"/>
  <c r="K179" i="14"/>
  <c r="L179" i="14"/>
  <c r="M179" i="14"/>
  <c r="N179" i="14"/>
  <c r="O179" i="14"/>
  <c r="P179" i="14"/>
  <c r="Q179" i="14"/>
  <c r="R179" i="14"/>
  <c r="S179" i="14"/>
  <c r="T179" i="14"/>
  <c r="U179" i="14"/>
  <c r="V179" i="14"/>
  <c r="W179" i="14"/>
  <c r="X179" i="14"/>
  <c r="Y179" i="14"/>
  <c r="G180" i="14"/>
  <c r="H180" i="14"/>
  <c r="I180" i="14"/>
  <c r="J180" i="14"/>
  <c r="K180" i="14"/>
  <c r="L180" i="14"/>
  <c r="M180" i="14"/>
  <c r="N180" i="14"/>
  <c r="O180" i="14"/>
  <c r="P180" i="14"/>
  <c r="Q180" i="14"/>
  <c r="R180" i="14"/>
  <c r="S180" i="14"/>
  <c r="T180" i="14"/>
  <c r="U180" i="14"/>
  <c r="V180" i="14"/>
  <c r="W180" i="14"/>
  <c r="X180" i="14"/>
  <c r="Y180" i="14"/>
  <c r="G181" i="14"/>
  <c r="H181" i="14"/>
  <c r="I181" i="14"/>
  <c r="J181" i="14"/>
  <c r="K181" i="14"/>
  <c r="L181" i="14"/>
  <c r="M181" i="14"/>
  <c r="N181" i="14"/>
  <c r="O181" i="14"/>
  <c r="P181" i="14"/>
  <c r="Q181" i="14"/>
  <c r="R181" i="14"/>
  <c r="S181" i="14"/>
  <c r="T181" i="14"/>
  <c r="U181" i="14"/>
  <c r="V181" i="14"/>
  <c r="W181" i="14"/>
  <c r="X181" i="14"/>
  <c r="Y181" i="14"/>
  <c r="G182" i="14"/>
  <c r="H182" i="14"/>
  <c r="I182" i="14"/>
  <c r="J182" i="14"/>
  <c r="K182" i="14"/>
  <c r="L182" i="14"/>
  <c r="M182" i="14"/>
  <c r="N182" i="14"/>
  <c r="O182" i="14"/>
  <c r="P182" i="14"/>
  <c r="Q182" i="14"/>
  <c r="R182" i="14"/>
  <c r="S182" i="14"/>
  <c r="T182" i="14"/>
  <c r="U182" i="14"/>
  <c r="V182" i="14"/>
  <c r="W182" i="14"/>
  <c r="X182" i="14"/>
  <c r="Y182" i="14"/>
  <c r="G183" i="14"/>
  <c r="H183" i="14"/>
  <c r="I183" i="14"/>
  <c r="J183" i="14"/>
  <c r="K183" i="14"/>
  <c r="L183" i="14"/>
  <c r="M183" i="14"/>
  <c r="N183" i="14"/>
  <c r="O183" i="14"/>
  <c r="P183" i="14"/>
  <c r="Q183" i="14"/>
  <c r="R183" i="14"/>
  <c r="S183" i="14"/>
  <c r="T183" i="14"/>
  <c r="U183" i="14"/>
  <c r="V183" i="14"/>
  <c r="W183" i="14"/>
  <c r="X183" i="14"/>
  <c r="Y183" i="14"/>
  <c r="G184" i="14"/>
  <c r="H184" i="14"/>
  <c r="I184" i="14"/>
  <c r="J184" i="14"/>
  <c r="K184" i="14"/>
  <c r="L184" i="14"/>
  <c r="M184" i="14"/>
  <c r="N184" i="14"/>
  <c r="O184" i="14"/>
  <c r="P184" i="14"/>
  <c r="Q184" i="14"/>
  <c r="R184" i="14"/>
  <c r="S184" i="14"/>
  <c r="T184" i="14"/>
  <c r="U184" i="14"/>
  <c r="V184" i="14"/>
  <c r="W184" i="14"/>
  <c r="X184" i="14"/>
  <c r="Y184" i="14"/>
  <c r="G185" i="14"/>
  <c r="H185" i="14"/>
  <c r="I185" i="14"/>
  <c r="J185" i="14"/>
  <c r="K185" i="14"/>
  <c r="L185" i="14"/>
  <c r="M185" i="14"/>
  <c r="N185" i="14"/>
  <c r="O185" i="14"/>
  <c r="P185" i="14"/>
  <c r="Q185" i="14"/>
  <c r="R185" i="14"/>
  <c r="S185" i="14"/>
  <c r="T185" i="14"/>
  <c r="U185" i="14"/>
  <c r="V185" i="14"/>
  <c r="W185" i="14"/>
  <c r="X185" i="14"/>
  <c r="Y185" i="14"/>
  <c r="G186" i="14"/>
  <c r="H186" i="14"/>
  <c r="I186" i="14"/>
  <c r="J186" i="14"/>
  <c r="K186" i="14"/>
  <c r="L186" i="14"/>
  <c r="M186" i="14"/>
  <c r="N186" i="14"/>
  <c r="O186" i="14"/>
  <c r="P186" i="14"/>
  <c r="Q186" i="14"/>
  <c r="R186" i="14"/>
  <c r="S186" i="14"/>
  <c r="T186" i="14"/>
  <c r="U186" i="14"/>
  <c r="V186" i="14"/>
  <c r="W186" i="14"/>
  <c r="X186" i="14"/>
  <c r="Y186" i="14"/>
  <c r="G187" i="14"/>
  <c r="H187" i="14"/>
  <c r="I187" i="14"/>
  <c r="J187" i="14"/>
  <c r="K187" i="14"/>
  <c r="L187" i="14"/>
  <c r="M187" i="14"/>
  <c r="N187" i="14"/>
  <c r="O187" i="14"/>
  <c r="P187" i="14"/>
  <c r="Q187" i="14"/>
  <c r="R187" i="14"/>
  <c r="S187" i="14"/>
  <c r="T187" i="14"/>
  <c r="U187" i="14"/>
  <c r="V187" i="14"/>
  <c r="W187" i="14"/>
  <c r="X187" i="14"/>
  <c r="Y187" i="14"/>
  <c r="G188" i="14"/>
  <c r="H188" i="14"/>
  <c r="I188" i="14"/>
  <c r="J188" i="14"/>
  <c r="K188" i="14"/>
  <c r="L188" i="14"/>
  <c r="M188" i="14"/>
  <c r="N188" i="14"/>
  <c r="O188" i="14"/>
  <c r="P188" i="14"/>
  <c r="Q188" i="14"/>
  <c r="R188" i="14"/>
  <c r="S188" i="14"/>
  <c r="T188" i="14"/>
  <c r="U188" i="14"/>
  <c r="V188" i="14"/>
  <c r="W188" i="14"/>
  <c r="X188" i="14"/>
  <c r="Y188" i="14"/>
  <c r="G189" i="14"/>
  <c r="H189" i="14"/>
  <c r="I189" i="14"/>
  <c r="J189" i="14"/>
  <c r="K189" i="14"/>
  <c r="L189" i="14"/>
  <c r="M189" i="14"/>
  <c r="N189" i="14"/>
  <c r="O189" i="14"/>
  <c r="P189" i="14"/>
  <c r="Q189" i="14"/>
  <c r="R189" i="14"/>
  <c r="S189" i="14"/>
  <c r="T189" i="14"/>
  <c r="U189" i="14"/>
  <c r="V189" i="14"/>
  <c r="W189" i="14"/>
  <c r="X189" i="14"/>
  <c r="Y189" i="14"/>
  <c r="G190" i="14"/>
  <c r="H190" i="14"/>
  <c r="I190" i="14"/>
  <c r="J190" i="14"/>
  <c r="K190" i="14"/>
  <c r="L190" i="14"/>
  <c r="M190" i="14"/>
  <c r="N190" i="14"/>
  <c r="O190" i="14"/>
  <c r="P190" i="14"/>
  <c r="Q190" i="14"/>
  <c r="R190" i="14"/>
  <c r="S190" i="14"/>
  <c r="T190" i="14"/>
  <c r="U190" i="14"/>
  <c r="V190" i="14"/>
  <c r="W190" i="14"/>
  <c r="X190" i="14"/>
  <c r="Y190" i="14"/>
  <c r="G191" i="14"/>
  <c r="H191" i="14"/>
  <c r="I191" i="14"/>
  <c r="J191" i="14"/>
  <c r="K191" i="14"/>
  <c r="L191" i="14"/>
  <c r="M191" i="14"/>
  <c r="N191" i="14"/>
  <c r="O191" i="14"/>
  <c r="P191" i="14"/>
  <c r="Q191" i="14"/>
  <c r="R191" i="14"/>
  <c r="S191" i="14"/>
  <c r="T191" i="14"/>
  <c r="U191" i="14"/>
  <c r="V191" i="14"/>
  <c r="W191" i="14"/>
  <c r="X191" i="14"/>
  <c r="Y191" i="14"/>
  <c r="G192" i="14"/>
  <c r="H192" i="14"/>
  <c r="I192" i="14"/>
  <c r="J192" i="14"/>
  <c r="K192" i="14"/>
  <c r="L192" i="14"/>
  <c r="M192" i="14"/>
  <c r="N192" i="14"/>
  <c r="O192" i="14"/>
  <c r="P192" i="14"/>
  <c r="Q192" i="14"/>
  <c r="R192" i="14"/>
  <c r="S192" i="14"/>
  <c r="T192" i="14"/>
  <c r="U192" i="14"/>
  <c r="V192" i="14"/>
  <c r="W192" i="14"/>
  <c r="X192" i="14"/>
  <c r="Y192" i="14"/>
  <c r="G193" i="14"/>
  <c r="H193" i="14"/>
  <c r="I193" i="14"/>
  <c r="J193" i="14"/>
  <c r="K193" i="14"/>
  <c r="L193" i="14"/>
  <c r="M193" i="14"/>
  <c r="N193" i="14"/>
  <c r="O193" i="14"/>
  <c r="P193" i="14"/>
  <c r="Q193" i="14"/>
  <c r="R193" i="14"/>
  <c r="S193" i="14"/>
  <c r="T193" i="14"/>
  <c r="U193" i="14"/>
  <c r="V193" i="14"/>
  <c r="W193" i="14"/>
  <c r="X193" i="14"/>
  <c r="Y193" i="14"/>
  <c r="G194" i="14"/>
  <c r="H194" i="14"/>
  <c r="I194" i="14"/>
  <c r="J194" i="14"/>
  <c r="K194" i="14"/>
  <c r="L194" i="14"/>
  <c r="M194" i="14"/>
  <c r="N194" i="14"/>
  <c r="O194" i="14"/>
  <c r="P194" i="14"/>
  <c r="Q194" i="14"/>
  <c r="R194" i="14"/>
  <c r="S194" i="14"/>
  <c r="T194" i="14"/>
  <c r="U194" i="14"/>
  <c r="V194" i="14"/>
  <c r="W194" i="14"/>
  <c r="X194" i="14"/>
  <c r="Y194" i="14"/>
  <c r="G195" i="14"/>
  <c r="H195" i="14"/>
  <c r="I195" i="14"/>
  <c r="J195" i="14"/>
  <c r="K195" i="14"/>
  <c r="L195" i="14"/>
  <c r="M195" i="14"/>
  <c r="N195" i="14"/>
  <c r="O195" i="14"/>
  <c r="P195" i="14"/>
  <c r="Q195" i="14"/>
  <c r="R195" i="14"/>
  <c r="S195" i="14"/>
  <c r="T195" i="14"/>
  <c r="U195" i="14"/>
  <c r="V195" i="14"/>
  <c r="W195" i="14"/>
  <c r="X195" i="14"/>
  <c r="Y195" i="14"/>
  <c r="G196" i="14"/>
  <c r="H196" i="14"/>
  <c r="I196" i="14"/>
  <c r="J196" i="14"/>
  <c r="K196" i="14"/>
  <c r="L196" i="14"/>
  <c r="M196" i="14"/>
  <c r="N196" i="14"/>
  <c r="O196" i="14"/>
  <c r="P196" i="14"/>
  <c r="Q196" i="14"/>
  <c r="R196" i="14"/>
  <c r="S196" i="14"/>
  <c r="T196" i="14"/>
  <c r="U196" i="14"/>
  <c r="V196" i="14"/>
  <c r="W196" i="14"/>
  <c r="X196" i="14"/>
  <c r="Y196" i="14"/>
  <c r="G197" i="14"/>
  <c r="H197" i="14"/>
  <c r="I197" i="14"/>
  <c r="J197" i="14"/>
  <c r="K197" i="14"/>
  <c r="L197" i="14"/>
  <c r="M197" i="14"/>
  <c r="N197" i="14"/>
  <c r="O197" i="14"/>
  <c r="P197" i="14"/>
  <c r="Q197" i="14"/>
  <c r="R197" i="14"/>
  <c r="S197" i="14"/>
  <c r="T197" i="14"/>
  <c r="U197" i="14"/>
  <c r="V197" i="14"/>
  <c r="W197" i="14"/>
  <c r="X197" i="14"/>
  <c r="Y197" i="14"/>
  <c r="G198" i="14"/>
  <c r="H198" i="14"/>
  <c r="I198" i="14"/>
  <c r="J198" i="14"/>
  <c r="K198" i="14"/>
  <c r="L198" i="14"/>
  <c r="M198" i="14"/>
  <c r="N198" i="14"/>
  <c r="O198" i="14"/>
  <c r="P198" i="14"/>
  <c r="Q198" i="14"/>
  <c r="R198" i="14"/>
  <c r="S198" i="14"/>
  <c r="T198" i="14"/>
  <c r="U198" i="14"/>
  <c r="V198" i="14"/>
  <c r="W198" i="14"/>
  <c r="X198" i="14"/>
  <c r="Y198" i="14"/>
  <c r="G199" i="14"/>
  <c r="H199" i="14"/>
  <c r="I199" i="14"/>
  <c r="J199" i="14"/>
  <c r="K199" i="14"/>
  <c r="L199" i="14"/>
  <c r="M199" i="14"/>
  <c r="N199" i="14"/>
  <c r="O199" i="14"/>
  <c r="P199" i="14"/>
  <c r="Q199" i="14"/>
  <c r="R199" i="14"/>
  <c r="S199" i="14"/>
  <c r="T199" i="14"/>
  <c r="U199" i="14"/>
  <c r="V199" i="14"/>
  <c r="W199" i="14"/>
  <c r="X199" i="14"/>
  <c r="Y199" i="14"/>
  <c r="G200" i="14"/>
  <c r="H200" i="14"/>
  <c r="I200" i="14"/>
  <c r="J200" i="14"/>
  <c r="K200" i="14"/>
  <c r="L200" i="14"/>
  <c r="M200" i="14"/>
  <c r="N200" i="14"/>
  <c r="O200" i="14"/>
  <c r="P200" i="14"/>
  <c r="Q200" i="14"/>
  <c r="R200" i="14"/>
  <c r="S200" i="14"/>
  <c r="T200" i="14"/>
  <c r="U200" i="14"/>
  <c r="V200" i="14"/>
  <c r="W200" i="14"/>
  <c r="X200" i="14"/>
  <c r="Y200" i="14"/>
  <c r="G201" i="14"/>
  <c r="H201" i="14"/>
  <c r="I201" i="14"/>
  <c r="J201" i="14"/>
  <c r="K201" i="14"/>
  <c r="L201" i="14"/>
  <c r="M201" i="14"/>
  <c r="N201" i="14"/>
  <c r="O201" i="14"/>
  <c r="P201" i="14"/>
  <c r="Q201" i="14"/>
  <c r="R201" i="14"/>
  <c r="S201" i="14"/>
  <c r="T201" i="14"/>
  <c r="U201" i="14"/>
  <c r="V201" i="14"/>
  <c r="W201" i="14"/>
  <c r="X201" i="14"/>
  <c r="Y201" i="14"/>
  <c r="G202" i="14"/>
  <c r="H202" i="14"/>
  <c r="I202" i="14"/>
  <c r="J202" i="14"/>
  <c r="K202" i="14"/>
  <c r="L202" i="14"/>
  <c r="M202" i="14"/>
  <c r="N202" i="14"/>
  <c r="O202" i="14"/>
  <c r="P202" i="14"/>
  <c r="Q202" i="14"/>
  <c r="R202" i="14"/>
  <c r="S202" i="14"/>
  <c r="T202" i="14"/>
  <c r="U202" i="14"/>
  <c r="V202" i="14"/>
  <c r="W202" i="14"/>
  <c r="X202" i="14"/>
  <c r="Y202" i="14"/>
  <c r="G203" i="14"/>
  <c r="H203" i="14"/>
  <c r="I203" i="14"/>
  <c r="J203" i="14"/>
  <c r="K203" i="14"/>
  <c r="L203" i="14"/>
  <c r="M203" i="14"/>
  <c r="N203" i="14"/>
  <c r="O203" i="14"/>
  <c r="P203" i="14"/>
  <c r="Q203" i="14"/>
  <c r="R203" i="14"/>
  <c r="S203" i="14"/>
  <c r="T203" i="14"/>
  <c r="U203" i="14"/>
  <c r="V203" i="14"/>
  <c r="W203" i="14"/>
  <c r="X203" i="14"/>
  <c r="Y203" i="14"/>
  <c r="G204" i="14"/>
  <c r="H204" i="14"/>
  <c r="I204" i="14"/>
  <c r="J204" i="14"/>
  <c r="K204" i="14"/>
  <c r="L204" i="14"/>
  <c r="M204" i="14"/>
  <c r="N204" i="14"/>
  <c r="O204" i="14"/>
  <c r="P204" i="14"/>
  <c r="Q204" i="14"/>
  <c r="R204" i="14"/>
  <c r="S204" i="14"/>
  <c r="T204" i="14"/>
  <c r="U204" i="14"/>
  <c r="V204" i="14"/>
  <c r="W204" i="14"/>
  <c r="X204" i="14"/>
  <c r="Y204" i="14"/>
  <c r="G205" i="14"/>
  <c r="H205" i="14"/>
  <c r="I205" i="14"/>
  <c r="J205" i="14"/>
  <c r="K205" i="14"/>
  <c r="L205" i="14"/>
  <c r="M205" i="14"/>
  <c r="N205" i="14"/>
  <c r="O205" i="14"/>
  <c r="P205" i="14"/>
  <c r="Q205" i="14"/>
  <c r="R205" i="14"/>
  <c r="S205" i="14"/>
  <c r="T205" i="14"/>
  <c r="U205" i="14"/>
  <c r="V205" i="14"/>
  <c r="W205" i="14"/>
  <c r="X205" i="14"/>
  <c r="Y205" i="14"/>
  <c r="G206" i="14"/>
  <c r="H206" i="14"/>
  <c r="I206" i="14"/>
  <c r="J206" i="14"/>
  <c r="K206" i="14"/>
  <c r="L206" i="14"/>
  <c r="M206" i="14"/>
  <c r="N206" i="14"/>
  <c r="O206" i="14"/>
  <c r="P206" i="14"/>
  <c r="Q206" i="14"/>
  <c r="R206" i="14"/>
  <c r="S206" i="14"/>
  <c r="T206" i="14"/>
  <c r="U206" i="14"/>
  <c r="V206" i="14"/>
  <c r="W206" i="14"/>
  <c r="X206" i="14"/>
  <c r="Y206" i="14"/>
  <c r="G207" i="14"/>
  <c r="H207" i="14"/>
  <c r="I207" i="14"/>
  <c r="J207" i="14"/>
  <c r="K207" i="14"/>
  <c r="L207" i="14"/>
  <c r="M207" i="14"/>
  <c r="N207" i="14"/>
  <c r="O207" i="14"/>
  <c r="P207" i="14"/>
  <c r="Q207" i="14"/>
  <c r="R207" i="14"/>
  <c r="S207" i="14"/>
  <c r="T207" i="14"/>
  <c r="U207" i="14"/>
  <c r="V207" i="14"/>
  <c r="W207" i="14"/>
  <c r="X207" i="14"/>
  <c r="Y207" i="14"/>
  <c r="G208" i="14"/>
  <c r="H208" i="14"/>
  <c r="I208" i="14"/>
  <c r="J208" i="14"/>
  <c r="K208" i="14"/>
  <c r="L208" i="14"/>
  <c r="M208" i="14"/>
  <c r="N208" i="14"/>
  <c r="O208" i="14"/>
  <c r="P208" i="14"/>
  <c r="Q208" i="14"/>
  <c r="R208" i="14"/>
  <c r="S208" i="14"/>
  <c r="T208" i="14"/>
  <c r="U208" i="14"/>
  <c r="V208" i="14"/>
  <c r="W208" i="14"/>
  <c r="X208" i="14"/>
  <c r="Y208" i="14"/>
  <c r="G209" i="14"/>
  <c r="H209" i="14"/>
  <c r="I209" i="14"/>
  <c r="J209" i="14"/>
  <c r="K209" i="14"/>
  <c r="L209" i="14"/>
  <c r="M209" i="14"/>
  <c r="N209" i="14"/>
  <c r="O209" i="14"/>
  <c r="P209" i="14"/>
  <c r="Q209" i="14"/>
  <c r="R209" i="14"/>
  <c r="S209" i="14"/>
  <c r="T209" i="14"/>
  <c r="U209" i="14"/>
  <c r="V209" i="14"/>
  <c r="W209" i="14"/>
  <c r="X209" i="14"/>
  <c r="Y209" i="14"/>
  <c r="G210" i="14"/>
  <c r="H210" i="14"/>
  <c r="I210" i="14"/>
  <c r="J210" i="14"/>
  <c r="K210" i="14"/>
  <c r="L210" i="14"/>
  <c r="M210" i="14"/>
  <c r="N210" i="14"/>
  <c r="O210" i="14"/>
  <c r="P210" i="14"/>
  <c r="Q210" i="14"/>
  <c r="R210" i="14"/>
  <c r="S210" i="14"/>
  <c r="T210" i="14"/>
  <c r="U210" i="14"/>
  <c r="V210" i="14"/>
  <c r="W210" i="14"/>
  <c r="X210" i="14"/>
  <c r="Y210" i="14"/>
  <c r="G211" i="14"/>
  <c r="H211" i="14"/>
  <c r="I211" i="14"/>
  <c r="J211" i="14"/>
  <c r="K211" i="14"/>
  <c r="L211" i="14"/>
  <c r="M211" i="14"/>
  <c r="N211" i="14"/>
  <c r="O211" i="14"/>
  <c r="P211" i="14"/>
  <c r="Q211" i="14"/>
  <c r="R211" i="14"/>
  <c r="S211" i="14"/>
  <c r="T211" i="14"/>
  <c r="U211" i="14"/>
  <c r="V211" i="14"/>
  <c r="W211" i="14"/>
  <c r="X211" i="14"/>
  <c r="Y211" i="14"/>
  <c r="G212" i="14"/>
  <c r="H212" i="14"/>
  <c r="I212" i="14"/>
  <c r="J212" i="14"/>
  <c r="K212" i="14"/>
  <c r="L212" i="14"/>
  <c r="M212" i="14"/>
  <c r="N212" i="14"/>
  <c r="O212" i="14"/>
  <c r="P212" i="14"/>
  <c r="Q212" i="14"/>
  <c r="R212" i="14"/>
  <c r="S212" i="14"/>
  <c r="T212" i="14"/>
  <c r="U212" i="14"/>
  <c r="V212" i="14"/>
  <c r="W212" i="14"/>
  <c r="X212" i="14"/>
  <c r="Y212" i="14"/>
  <c r="G213" i="14"/>
  <c r="H213" i="14"/>
  <c r="I213" i="14"/>
  <c r="J213" i="14"/>
  <c r="K213" i="14"/>
  <c r="L213" i="14"/>
  <c r="M213" i="14"/>
  <c r="N213" i="14"/>
  <c r="O213" i="14"/>
  <c r="P213" i="14"/>
  <c r="Q213" i="14"/>
  <c r="R213" i="14"/>
  <c r="S213" i="14"/>
  <c r="T213" i="14"/>
  <c r="U213" i="14"/>
  <c r="V213" i="14"/>
  <c r="W213" i="14"/>
  <c r="X213" i="14"/>
  <c r="Y213" i="14"/>
  <c r="G214" i="14"/>
  <c r="H214" i="14"/>
  <c r="I214" i="14"/>
  <c r="J214" i="14"/>
  <c r="K214" i="14"/>
  <c r="L214" i="14"/>
  <c r="M214" i="14"/>
  <c r="N214" i="14"/>
  <c r="O214" i="14"/>
  <c r="P214" i="14"/>
  <c r="Q214" i="14"/>
  <c r="R214" i="14"/>
  <c r="S214" i="14"/>
  <c r="T214" i="14"/>
  <c r="U214" i="14"/>
  <c r="V214" i="14"/>
  <c r="W214" i="14"/>
  <c r="X214" i="14"/>
  <c r="Y214" i="14"/>
  <c r="G215" i="14"/>
  <c r="H215" i="14"/>
  <c r="I215" i="14"/>
  <c r="J215" i="14"/>
  <c r="K215" i="14"/>
  <c r="L215" i="14"/>
  <c r="M215" i="14"/>
  <c r="N215" i="14"/>
  <c r="O215" i="14"/>
  <c r="P215" i="14"/>
  <c r="Q215" i="14"/>
  <c r="R215" i="14"/>
  <c r="S215" i="14"/>
  <c r="T215" i="14"/>
  <c r="U215" i="14"/>
  <c r="V215" i="14"/>
  <c r="W215" i="14"/>
  <c r="X215" i="14"/>
  <c r="Y215" i="14"/>
  <c r="G216" i="14"/>
  <c r="H216" i="14"/>
  <c r="I216" i="14"/>
  <c r="J216" i="14"/>
  <c r="K216" i="14"/>
  <c r="L216" i="14"/>
  <c r="M216" i="14"/>
  <c r="N216" i="14"/>
  <c r="O216" i="14"/>
  <c r="P216" i="14"/>
  <c r="Q216" i="14"/>
  <c r="R216" i="14"/>
  <c r="S216" i="14"/>
  <c r="T216" i="14"/>
  <c r="U216" i="14"/>
  <c r="V216" i="14"/>
  <c r="W216" i="14"/>
  <c r="X216" i="14"/>
  <c r="Y216" i="14"/>
  <c r="G217" i="14"/>
  <c r="H217" i="14"/>
  <c r="I217" i="14"/>
  <c r="J217" i="14"/>
  <c r="K217" i="14"/>
  <c r="L217" i="14"/>
  <c r="M217" i="14"/>
  <c r="N217" i="14"/>
  <c r="O217" i="14"/>
  <c r="P217" i="14"/>
  <c r="Q217" i="14"/>
  <c r="R217" i="14"/>
  <c r="S217" i="14"/>
  <c r="T217" i="14"/>
  <c r="U217" i="14"/>
  <c r="V217" i="14"/>
  <c r="W217" i="14"/>
  <c r="X217" i="14"/>
  <c r="Y217" i="14"/>
  <c r="G218" i="14"/>
  <c r="H218" i="14"/>
  <c r="I218" i="14"/>
  <c r="J218" i="14"/>
  <c r="K218" i="14"/>
  <c r="L218" i="14"/>
  <c r="M218" i="14"/>
  <c r="N218" i="14"/>
  <c r="O218" i="14"/>
  <c r="P218" i="14"/>
  <c r="Q218" i="14"/>
  <c r="R218" i="14"/>
  <c r="S218" i="14"/>
  <c r="T218" i="14"/>
  <c r="U218" i="14"/>
  <c r="V218" i="14"/>
  <c r="W218" i="14"/>
  <c r="X218" i="14"/>
  <c r="Y218" i="14"/>
  <c r="G219" i="14"/>
  <c r="H219" i="14"/>
  <c r="I219" i="14"/>
  <c r="J219" i="14"/>
  <c r="K219" i="14"/>
  <c r="L219" i="14"/>
  <c r="M219" i="14"/>
  <c r="N219" i="14"/>
  <c r="O219" i="14"/>
  <c r="P219" i="14"/>
  <c r="Q219" i="14"/>
  <c r="R219" i="14"/>
  <c r="S219" i="14"/>
  <c r="T219" i="14"/>
  <c r="U219" i="14"/>
  <c r="V219" i="14"/>
  <c r="W219" i="14"/>
  <c r="X219" i="14"/>
  <c r="Y219" i="14"/>
  <c r="G220" i="14"/>
  <c r="H220" i="14"/>
  <c r="I220" i="14"/>
  <c r="J220" i="14"/>
  <c r="K220" i="14"/>
  <c r="L220" i="14"/>
  <c r="M220" i="14"/>
  <c r="N220" i="14"/>
  <c r="O220" i="14"/>
  <c r="P220" i="14"/>
  <c r="Q220" i="14"/>
  <c r="R220" i="14"/>
  <c r="S220" i="14"/>
  <c r="T220" i="14"/>
  <c r="U220" i="14"/>
  <c r="V220" i="14"/>
  <c r="W220" i="14"/>
  <c r="X220" i="14"/>
  <c r="Y220" i="14"/>
  <c r="G221" i="14"/>
  <c r="H221" i="14"/>
  <c r="I221" i="14"/>
  <c r="J221" i="14"/>
  <c r="K221" i="14"/>
  <c r="L221" i="14"/>
  <c r="M221" i="14"/>
  <c r="N221" i="14"/>
  <c r="O221" i="14"/>
  <c r="P221" i="14"/>
  <c r="Q221" i="14"/>
  <c r="R221" i="14"/>
  <c r="S221" i="14"/>
  <c r="T221" i="14"/>
  <c r="U221" i="14"/>
  <c r="V221" i="14"/>
  <c r="W221" i="14"/>
  <c r="X221" i="14"/>
  <c r="Y221" i="14"/>
  <c r="G222" i="14"/>
  <c r="H222" i="14"/>
  <c r="I222" i="14"/>
  <c r="J222" i="14"/>
  <c r="K222" i="14"/>
  <c r="L222" i="14"/>
  <c r="M222" i="14"/>
  <c r="N222" i="14"/>
  <c r="O222" i="14"/>
  <c r="P222" i="14"/>
  <c r="Q222" i="14"/>
  <c r="R222" i="14"/>
  <c r="S222" i="14"/>
  <c r="T222" i="14"/>
  <c r="U222" i="14"/>
  <c r="V222" i="14"/>
  <c r="W222" i="14"/>
  <c r="X222" i="14"/>
  <c r="Y222" i="14"/>
  <c r="G223" i="14"/>
  <c r="H223" i="14"/>
  <c r="I223" i="14"/>
  <c r="J223" i="14"/>
  <c r="K223" i="14"/>
  <c r="L223" i="14"/>
  <c r="M223" i="14"/>
  <c r="N223" i="14"/>
  <c r="O223" i="14"/>
  <c r="P223" i="14"/>
  <c r="Q223" i="14"/>
  <c r="R223" i="14"/>
  <c r="S223" i="14"/>
  <c r="T223" i="14"/>
  <c r="U223" i="14"/>
  <c r="V223" i="14"/>
  <c r="W223" i="14"/>
  <c r="X223" i="14"/>
  <c r="Y223" i="14"/>
  <c r="G224" i="14"/>
  <c r="H224" i="14"/>
  <c r="I224" i="14"/>
  <c r="J224" i="14"/>
  <c r="K224" i="14"/>
  <c r="L224" i="14"/>
  <c r="M224" i="14"/>
  <c r="N224" i="14"/>
  <c r="O224" i="14"/>
  <c r="P224" i="14"/>
  <c r="Q224" i="14"/>
  <c r="R224" i="14"/>
  <c r="S224" i="14"/>
  <c r="T224" i="14"/>
  <c r="U224" i="14"/>
  <c r="V224" i="14"/>
  <c r="W224" i="14"/>
  <c r="X224" i="14"/>
  <c r="Y224" i="14"/>
  <c r="G225" i="14"/>
  <c r="H225" i="14"/>
  <c r="I225" i="14"/>
  <c r="J225" i="14"/>
  <c r="K225" i="14"/>
  <c r="L225" i="14"/>
  <c r="M225" i="14"/>
  <c r="N225" i="14"/>
  <c r="O225" i="14"/>
  <c r="P225" i="14"/>
  <c r="Q225" i="14"/>
  <c r="R225" i="14"/>
  <c r="S225" i="14"/>
  <c r="T225" i="14"/>
  <c r="U225" i="14"/>
  <c r="V225" i="14"/>
  <c r="W225" i="14"/>
  <c r="X225" i="14"/>
  <c r="Y225" i="14"/>
  <c r="G226" i="14"/>
  <c r="H226" i="14"/>
  <c r="I226" i="14"/>
  <c r="J226" i="14"/>
  <c r="K226" i="14"/>
  <c r="L226" i="14"/>
  <c r="M226" i="14"/>
  <c r="N226" i="14"/>
  <c r="O226" i="14"/>
  <c r="P226" i="14"/>
  <c r="Q226" i="14"/>
  <c r="R226" i="14"/>
  <c r="S226" i="14"/>
  <c r="T226" i="14"/>
  <c r="U226" i="14"/>
  <c r="V226" i="14"/>
  <c r="W226" i="14"/>
  <c r="X226" i="14"/>
  <c r="Y226" i="14"/>
  <c r="G227" i="14"/>
  <c r="H227" i="14"/>
  <c r="I227" i="14"/>
  <c r="J227" i="14"/>
  <c r="K227" i="14"/>
  <c r="L227" i="14"/>
  <c r="M227" i="14"/>
  <c r="N227" i="14"/>
  <c r="O227" i="14"/>
  <c r="P227" i="14"/>
  <c r="Q227" i="14"/>
  <c r="R227" i="14"/>
  <c r="S227" i="14"/>
  <c r="T227" i="14"/>
  <c r="U227" i="14"/>
  <c r="V227" i="14"/>
  <c r="W227" i="14"/>
  <c r="X227" i="14"/>
  <c r="Y227" i="14"/>
  <c r="G228" i="14"/>
  <c r="H228" i="14"/>
  <c r="I228" i="14"/>
  <c r="J228" i="14"/>
  <c r="K228" i="14"/>
  <c r="L228" i="14"/>
  <c r="M228" i="14"/>
  <c r="N228" i="14"/>
  <c r="O228" i="14"/>
  <c r="P228" i="14"/>
  <c r="Q228" i="14"/>
  <c r="R228" i="14"/>
  <c r="S228" i="14"/>
  <c r="T228" i="14"/>
  <c r="U228" i="14"/>
  <c r="V228" i="14"/>
  <c r="W228" i="14"/>
  <c r="X228" i="14"/>
  <c r="Y228" i="14"/>
  <c r="G229" i="14"/>
  <c r="H229" i="14"/>
  <c r="I229" i="14"/>
  <c r="J229" i="14"/>
  <c r="K229" i="14"/>
  <c r="L229" i="14"/>
  <c r="M229" i="14"/>
  <c r="N229" i="14"/>
  <c r="O229" i="14"/>
  <c r="P229" i="14"/>
  <c r="Q229" i="14"/>
  <c r="R229" i="14"/>
  <c r="S229" i="14"/>
  <c r="T229" i="14"/>
  <c r="U229" i="14"/>
  <c r="V229" i="14"/>
  <c r="W229" i="14"/>
  <c r="X229" i="14"/>
  <c r="Y229" i="14"/>
  <c r="G230" i="14"/>
  <c r="H230" i="14"/>
  <c r="I230" i="14"/>
  <c r="J230" i="14"/>
  <c r="K230" i="14"/>
  <c r="L230" i="14"/>
  <c r="M230" i="14"/>
  <c r="N230" i="14"/>
  <c r="O230" i="14"/>
  <c r="P230" i="14"/>
  <c r="Q230" i="14"/>
  <c r="R230" i="14"/>
  <c r="S230" i="14"/>
  <c r="T230" i="14"/>
  <c r="U230" i="14"/>
  <c r="V230" i="14"/>
  <c r="W230" i="14"/>
  <c r="X230" i="14"/>
  <c r="Y230" i="14"/>
  <c r="G231" i="14"/>
  <c r="H231" i="14"/>
  <c r="I231" i="14"/>
  <c r="J231" i="14"/>
  <c r="K231" i="14"/>
  <c r="L231" i="14"/>
  <c r="M231" i="14"/>
  <c r="N231" i="14"/>
  <c r="O231" i="14"/>
  <c r="P231" i="14"/>
  <c r="Q231" i="14"/>
  <c r="R231" i="14"/>
  <c r="S231" i="14"/>
  <c r="T231" i="14"/>
  <c r="U231" i="14"/>
  <c r="V231" i="14"/>
  <c r="W231" i="14"/>
  <c r="X231" i="14"/>
  <c r="Y231" i="14"/>
  <c r="G232" i="14"/>
  <c r="H232" i="14"/>
  <c r="I232" i="14"/>
  <c r="J232" i="14"/>
  <c r="K232" i="14"/>
  <c r="L232" i="14"/>
  <c r="M232" i="14"/>
  <c r="N232" i="14"/>
  <c r="O232" i="14"/>
  <c r="P232" i="14"/>
  <c r="Q232" i="14"/>
  <c r="R232" i="14"/>
  <c r="S232" i="14"/>
  <c r="T232" i="14"/>
  <c r="U232" i="14"/>
  <c r="V232" i="14"/>
  <c r="W232" i="14"/>
  <c r="X232" i="14"/>
  <c r="Y232" i="14"/>
  <c r="G233" i="14"/>
  <c r="H233" i="14"/>
  <c r="I233" i="14"/>
  <c r="J233" i="14"/>
  <c r="K233" i="14"/>
  <c r="L233" i="14"/>
  <c r="M233" i="14"/>
  <c r="N233" i="14"/>
  <c r="O233" i="14"/>
  <c r="P233" i="14"/>
  <c r="Q233" i="14"/>
  <c r="R233" i="14"/>
  <c r="S233" i="14"/>
  <c r="T233" i="14"/>
  <c r="U233" i="14"/>
  <c r="V233" i="14"/>
  <c r="W233" i="14"/>
  <c r="X233" i="14"/>
  <c r="Y233" i="14"/>
  <c r="G234" i="14"/>
  <c r="H234" i="14"/>
  <c r="I234" i="14"/>
  <c r="J234" i="14"/>
  <c r="K234" i="14"/>
  <c r="L234" i="14"/>
  <c r="M234" i="14"/>
  <c r="N234" i="14"/>
  <c r="O234" i="14"/>
  <c r="P234" i="14"/>
  <c r="Q234" i="14"/>
  <c r="R234" i="14"/>
  <c r="S234" i="14"/>
  <c r="T234" i="14"/>
  <c r="U234" i="14"/>
  <c r="V234" i="14"/>
  <c r="W234" i="14"/>
  <c r="X234" i="14"/>
  <c r="Y234" i="14"/>
  <c r="G235" i="14"/>
  <c r="H235" i="14"/>
  <c r="I235" i="14"/>
  <c r="J235" i="14"/>
  <c r="K235" i="14"/>
  <c r="L235" i="14"/>
  <c r="M235" i="14"/>
  <c r="N235" i="14"/>
  <c r="O235" i="14"/>
  <c r="P235" i="14"/>
  <c r="Q235" i="14"/>
  <c r="R235" i="14"/>
  <c r="S235" i="14"/>
  <c r="T235" i="14"/>
  <c r="U235" i="14"/>
  <c r="V235" i="14"/>
  <c r="W235" i="14"/>
  <c r="X235" i="14"/>
  <c r="Y235" i="14"/>
  <c r="G236" i="14"/>
  <c r="H236" i="14"/>
  <c r="I236" i="14"/>
  <c r="J236" i="14"/>
  <c r="K236" i="14"/>
  <c r="L236" i="14"/>
  <c r="M236" i="14"/>
  <c r="N236" i="14"/>
  <c r="O236" i="14"/>
  <c r="P236" i="14"/>
  <c r="Q236" i="14"/>
  <c r="R236" i="14"/>
  <c r="S236" i="14"/>
  <c r="T236" i="14"/>
  <c r="U236" i="14"/>
  <c r="V236" i="14"/>
  <c r="W236" i="14"/>
  <c r="X236" i="14"/>
  <c r="Y236" i="14"/>
  <c r="G237" i="14"/>
  <c r="H237" i="14"/>
  <c r="I237" i="14"/>
  <c r="J237" i="14"/>
  <c r="K237" i="14"/>
  <c r="L237" i="14"/>
  <c r="M237" i="14"/>
  <c r="N237" i="14"/>
  <c r="O237" i="14"/>
  <c r="P237" i="14"/>
  <c r="Q237" i="14"/>
  <c r="R237" i="14"/>
  <c r="S237" i="14"/>
  <c r="T237" i="14"/>
  <c r="U237" i="14"/>
  <c r="V237" i="14"/>
  <c r="W237" i="14"/>
  <c r="X237" i="14"/>
  <c r="Y237" i="14"/>
  <c r="G238" i="14"/>
  <c r="H238" i="14"/>
  <c r="I238" i="14"/>
  <c r="J238" i="14"/>
  <c r="K238" i="14"/>
  <c r="L238" i="14"/>
  <c r="M238" i="14"/>
  <c r="N238" i="14"/>
  <c r="O238" i="14"/>
  <c r="P238" i="14"/>
  <c r="Q238" i="14"/>
  <c r="R238" i="14"/>
  <c r="S238" i="14"/>
  <c r="T238" i="14"/>
  <c r="U238" i="14"/>
  <c r="V238" i="14"/>
  <c r="W238" i="14"/>
  <c r="X238" i="14"/>
  <c r="Y238" i="14"/>
  <c r="G239" i="14"/>
  <c r="H239" i="14"/>
  <c r="I239" i="14"/>
  <c r="J239" i="14"/>
  <c r="K239" i="14"/>
  <c r="L239" i="14"/>
  <c r="M239" i="14"/>
  <c r="N239" i="14"/>
  <c r="O239" i="14"/>
  <c r="P239" i="14"/>
  <c r="Q239" i="14"/>
  <c r="R239" i="14"/>
  <c r="S239" i="14"/>
  <c r="T239" i="14"/>
  <c r="U239" i="14"/>
  <c r="V239" i="14"/>
  <c r="W239" i="14"/>
  <c r="X239" i="14"/>
  <c r="Y239" i="14"/>
  <c r="G240" i="14"/>
  <c r="H240" i="14"/>
  <c r="I240" i="14"/>
  <c r="J240" i="14"/>
  <c r="K240" i="14"/>
  <c r="L240" i="14"/>
  <c r="M240" i="14"/>
  <c r="N240" i="14"/>
  <c r="O240" i="14"/>
  <c r="P240" i="14"/>
  <c r="Q240" i="14"/>
  <c r="R240" i="14"/>
  <c r="S240" i="14"/>
  <c r="T240" i="14"/>
  <c r="U240" i="14"/>
  <c r="V240" i="14"/>
  <c r="W240" i="14"/>
  <c r="X240" i="14"/>
  <c r="Y240" i="14"/>
  <c r="G241" i="14"/>
  <c r="H241" i="14"/>
  <c r="I241" i="14"/>
  <c r="J241" i="14"/>
  <c r="K241" i="14"/>
  <c r="L241" i="14"/>
  <c r="M241" i="14"/>
  <c r="N241" i="14"/>
  <c r="O241" i="14"/>
  <c r="P241" i="14"/>
  <c r="Q241" i="14"/>
  <c r="R241" i="14"/>
  <c r="S241" i="14"/>
  <c r="T241" i="14"/>
  <c r="U241" i="14"/>
  <c r="V241" i="14"/>
  <c r="W241" i="14"/>
  <c r="X241" i="14"/>
  <c r="Y241" i="14"/>
  <c r="G242" i="14"/>
  <c r="H242" i="14"/>
  <c r="I242" i="14"/>
  <c r="J242" i="14"/>
  <c r="K242" i="14"/>
  <c r="L242" i="14"/>
  <c r="M242" i="14"/>
  <c r="N242" i="14"/>
  <c r="O242" i="14"/>
  <c r="P242" i="14"/>
  <c r="Q242" i="14"/>
  <c r="R242" i="14"/>
  <c r="S242" i="14"/>
  <c r="T242" i="14"/>
  <c r="U242" i="14"/>
  <c r="V242" i="14"/>
  <c r="W242" i="14"/>
  <c r="X242" i="14"/>
  <c r="Y242" i="14"/>
  <c r="G243" i="14"/>
  <c r="H243" i="14"/>
  <c r="I243" i="14"/>
  <c r="J243" i="14"/>
  <c r="K243" i="14"/>
  <c r="L243" i="14"/>
  <c r="M243" i="14"/>
  <c r="N243" i="14"/>
  <c r="O243" i="14"/>
  <c r="P243" i="14"/>
  <c r="Q243" i="14"/>
  <c r="R243" i="14"/>
  <c r="S243" i="14"/>
  <c r="T243" i="14"/>
  <c r="U243" i="14"/>
  <c r="V243" i="14"/>
  <c r="W243" i="14"/>
  <c r="X243" i="14"/>
  <c r="Y243" i="14"/>
  <c r="G244" i="14"/>
  <c r="H244" i="14"/>
  <c r="I244" i="14"/>
  <c r="J244" i="14"/>
  <c r="K244" i="14"/>
  <c r="L244" i="14"/>
  <c r="M244" i="14"/>
  <c r="N244" i="14"/>
  <c r="O244" i="14"/>
  <c r="P244" i="14"/>
  <c r="Q244" i="14"/>
  <c r="R244" i="14"/>
  <c r="S244" i="14"/>
  <c r="T244" i="14"/>
  <c r="U244" i="14"/>
  <c r="V244" i="14"/>
  <c r="W244" i="14"/>
  <c r="X244" i="14"/>
  <c r="Y244" i="14"/>
  <c r="G245" i="14"/>
  <c r="H245" i="14"/>
  <c r="I245" i="14"/>
  <c r="J245" i="14"/>
  <c r="K245" i="14"/>
  <c r="L245" i="14"/>
  <c r="M245" i="14"/>
  <c r="N245" i="14"/>
  <c r="O245" i="14"/>
  <c r="P245" i="14"/>
  <c r="Q245" i="14"/>
  <c r="R245" i="14"/>
  <c r="S245" i="14"/>
  <c r="T245" i="14"/>
  <c r="U245" i="14"/>
  <c r="V245" i="14"/>
  <c r="W245" i="14"/>
  <c r="X245" i="14"/>
  <c r="Y245" i="14"/>
  <c r="G246" i="14"/>
  <c r="H246" i="14"/>
  <c r="I246" i="14"/>
  <c r="J246" i="14"/>
  <c r="K246" i="14"/>
  <c r="L246" i="14"/>
  <c r="M246" i="14"/>
  <c r="N246" i="14"/>
  <c r="O246" i="14"/>
  <c r="P246" i="14"/>
  <c r="Q246" i="14"/>
  <c r="R246" i="14"/>
  <c r="S246" i="14"/>
  <c r="T246" i="14"/>
  <c r="U246" i="14"/>
  <c r="V246" i="14"/>
  <c r="W246" i="14"/>
  <c r="X246" i="14"/>
  <c r="Y246" i="14"/>
  <c r="G247" i="14"/>
  <c r="H247" i="14"/>
  <c r="I247" i="14"/>
  <c r="J247" i="14"/>
  <c r="K247" i="14"/>
  <c r="L247" i="14"/>
  <c r="M247" i="14"/>
  <c r="N247" i="14"/>
  <c r="O247" i="14"/>
  <c r="P247" i="14"/>
  <c r="Q247" i="14"/>
  <c r="R247" i="14"/>
  <c r="S247" i="14"/>
  <c r="T247" i="14"/>
  <c r="U247" i="14"/>
  <c r="V247" i="14"/>
  <c r="W247" i="14"/>
  <c r="X247" i="14"/>
  <c r="Y247" i="14"/>
  <c r="G248" i="14"/>
  <c r="H248" i="14"/>
  <c r="I248" i="14"/>
  <c r="J248" i="14"/>
  <c r="K248" i="14"/>
  <c r="L248" i="14"/>
  <c r="M248" i="14"/>
  <c r="N248" i="14"/>
  <c r="O248" i="14"/>
  <c r="P248" i="14"/>
  <c r="Q248" i="14"/>
  <c r="R248" i="14"/>
  <c r="S248" i="14"/>
  <c r="T248" i="14"/>
  <c r="U248" i="14"/>
  <c r="V248" i="14"/>
  <c r="W248" i="14"/>
  <c r="X248" i="14"/>
  <c r="Y248" i="14"/>
  <c r="G249" i="14"/>
  <c r="H249" i="14"/>
  <c r="I249" i="14"/>
  <c r="J249" i="14"/>
  <c r="K249" i="14"/>
  <c r="L249" i="14"/>
  <c r="M249" i="14"/>
  <c r="N249" i="14"/>
  <c r="O249" i="14"/>
  <c r="P249" i="14"/>
  <c r="Q249" i="14"/>
  <c r="R249" i="14"/>
  <c r="S249" i="14"/>
  <c r="T249" i="14"/>
  <c r="U249" i="14"/>
  <c r="V249" i="14"/>
  <c r="W249" i="14"/>
  <c r="X249" i="14"/>
  <c r="Y249" i="14"/>
  <c r="G250" i="14"/>
  <c r="H250" i="14"/>
  <c r="I250" i="14"/>
  <c r="J250" i="14"/>
  <c r="K250" i="14"/>
  <c r="L250" i="14"/>
  <c r="M250" i="14"/>
  <c r="N250" i="14"/>
  <c r="O250" i="14"/>
  <c r="P250" i="14"/>
  <c r="Q250" i="14"/>
  <c r="R250" i="14"/>
  <c r="S250" i="14"/>
  <c r="T250" i="14"/>
  <c r="U250" i="14"/>
  <c r="V250" i="14"/>
  <c r="W250" i="14"/>
  <c r="X250" i="14"/>
  <c r="Y250" i="14"/>
  <c r="G251" i="14"/>
  <c r="H251" i="14"/>
  <c r="I251" i="14"/>
  <c r="J251" i="14"/>
  <c r="K251" i="14"/>
  <c r="L251" i="14"/>
  <c r="M251" i="14"/>
  <c r="N251" i="14"/>
  <c r="O251" i="14"/>
  <c r="P251" i="14"/>
  <c r="Q251" i="14"/>
  <c r="R251" i="14"/>
  <c r="S251" i="14"/>
  <c r="T251" i="14"/>
  <c r="U251" i="14"/>
  <c r="V251" i="14"/>
  <c r="W251" i="14"/>
  <c r="X251" i="14"/>
  <c r="Y251" i="14"/>
  <c r="G252" i="14"/>
  <c r="H252" i="14"/>
  <c r="I252" i="14"/>
  <c r="J252" i="14"/>
  <c r="K252" i="14"/>
  <c r="L252" i="14"/>
  <c r="M252" i="14"/>
  <c r="N252" i="14"/>
  <c r="O252" i="14"/>
  <c r="P252" i="14"/>
  <c r="Q252" i="14"/>
  <c r="R252" i="14"/>
  <c r="S252" i="14"/>
  <c r="T252" i="14"/>
  <c r="U252" i="14"/>
  <c r="V252" i="14"/>
  <c r="W252" i="14"/>
  <c r="X252" i="14"/>
  <c r="Y252" i="14"/>
  <c r="G253" i="14"/>
  <c r="H253" i="14"/>
  <c r="I253" i="14"/>
  <c r="J253" i="14"/>
  <c r="K253" i="14"/>
  <c r="L253" i="14"/>
  <c r="M253" i="14"/>
  <c r="N253" i="14"/>
  <c r="O253" i="14"/>
  <c r="P253" i="14"/>
  <c r="Q253" i="14"/>
  <c r="R253" i="14"/>
  <c r="S253" i="14"/>
  <c r="T253" i="14"/>
  <c r="U253" i="14"/>
  <c r="V253" i="14"/>
  <c r="W253" i="14"/>
  <c r="X253" i="14"/>
  <c r="Y253" i="14"/>
  <c r="G254" i="14"/>
  <c r="H254" i="14"/>
  <c r="I254" i="14"/>
  <c r="J254" i="14"/>
  <c r="K254" i="14"/>
  <c r="L254" i="14"/>
  <c r="M254" i="14"/>
  <c r="N254" i="14"/>
  <c r="O254" i="14"/>
  <c r="P254" i="14"/>
  <c r="Q254" i="14"/>
  <c r="R254" i="14"/>
  <c r="S254" i="14"/>
  <c r="T254" i="14"/>
  <c r="U254" i="14"/>
  <c r="V254" i="14"/>
  <c r="W254" i="14"/>
  <c r="X254" i="14"/>
  <c r="Y254" i="14"/>
  <c r="G255" i="14"/>
  <c r="H255" i="14"/>
  <c r="I255" i="14"/>
  <c r="J255" i="14"/>
  <c r="K255" i="14"/>
  <c r="L255" i="14"/>
  <c r="M255" i="14"/>
  <c r="N255" i="14"/>
  <c r="O255" i="14"/>
  <c r="P255" i="14"/>
  <c r="Q255" i="14"/>
  <c r="R255" i="14"/>
  <c r="S255" i="14"/>
  <c r="T255" i="14"/>
  <c r="U255" i="14"/>
  <c r="V255" i="14"/>
  <c r="W255" i="14"/>
  <c r="X255" i="14"/>
  <c r="Y255" i="14"/>
  <c r="G256" i="14"/>
  <c r="H256" i="14"/>
  <c r="I256" i="14"/>
  <c r="J256" i="14"/>
  <c r="K256" i="14"/>
  <c r="L256" i="14"/>
  <c r="M256" i="14"/>
  <c r="N256" i="14"/>
  <c r="O256" i="14"/>
  <c r="P256" i="14"/>
  <c r="Q256" i="14"/>
  <c r="R256" i="14"/>
  <c r="S256" i="14"/>
  <c r="T256" i="14"/>
  <c r="U256" i="14"/>
  <c r="V256" i="14"/>
  <c r="W256" i="14"/>
  <c r="X256" i="14"/>
  <c r="Y256" i="14"/>
  <c r="G257" i="14"/>
  <c r="H257" i="14"/>
  <c r="I257" i="14"/>
  <c r="J257" i="14"/>
  <c r="K257" i="14"/>
  <c r="L257" i="14"/>
  <c r="M257" i="14"/>
  <c r="N257" i="14"/>
  <c r="O257" i="14"/>
  <c r="P257" i="14"/>
  <c r="Q257" i="14"/>
  <c r="R257" i="14"/>
  <c r="S257" i="14"/>
  <c r="T257" i="14"/>
  <c r="U257" i="14"/>
  <c r="V257" i="14"/>
  <c r="W257" i="14"/>
  <c r="X257" i="14"/>
  <c r="Y257" i="14"/>
  <c r="G258" i="14"/>
  <c r="H258" i="14"/>
  <c r="I258" i="14"/>
  <c r="J258" i="14"/>
  <c r="K258" i="14"/>
  <c r="L258" i="14"/>
  <c r="M258" i="14"/>
  <c r="N258" i="14"/>
  <c r="O258" i="14"/>
  <c r="P258" i="14"/>
  <c r="Q258" i="14"/>
  <c r="R258" i="14"/>
  <c r="S258" i="14"/>
  <c r="T258" i="14"/>
  <c r="U258" i="14"/>
  <c r="V258" i="14"/>
  <c r="W258" i="14"/>
  <c r="X258" i="14"/>
  <c r="Y258" i="14"/>
  <c r="G259" i="14"/>
  <c r="H259" i="14"/>
  <c r="I259" i="14"/>
  <c r="J259" i="14"/>
  <c r="K259" i="14"/>
  <c r="L259" i="14"/>
  <c r="M259" i="14"/>
  <c r="N259" i="14"/>
  <c r="O259" i="14"/>
  <c r="P259" i="14"/>
  <c r="Q259" i="14"/>
  <c r="R259" i="14"/>
  <c r="S259" i="14"/>
  <c r="T259" i="14"/>
  <c r="U259" i="14"/>
  <c r="V259" i="14"/>
  <c r="W259" i="14"/>
  <c r="X259" i="14"/>
  <c r="Y259" i="14"/>
  <c r="G260" i="14"/>
  <c r="H260" i="14"/>
  <c r="I260" i="14"/>
  <c r="J260" i="14"/>
  <c r="K260" i="14"/>
  <c r="L260" i="14"/>
  <c r="M260" i="14"/>
  <c r="N260" i="14"/>
  <c r="O260" i="14"/>
  <c r="P260" i="14"/>
  <c r="Q260" i="14"/>
  <c r="R260" i="14"/>
  <c r="S260" i="14"/>
  <c r="T260" i="14"/>
  <c r="U260" i="14"/>
  <c r="V260" i="14"/>
  <c r="W260" i="14"/>
  <c r="X260" i="14"/>
  <c r="Y260" i="14"/>
  <c r="G261" i="14"/>
  <c r="H261" i="14"/>
  <c r="I261" i="14"/>
  <c r="J261" i="14"/>
  <c r="K261" i="14"/>
  <c r="L261" i="14"/>
  <c r="M261" i="14"/>
  <c r="N261" i="14"/>
  <c r="O261" i="14"/>
  <c r="P261" i="14"/>
  <c r="Q261" i="14"/>
  <c r="R261" i="14"/>
  <c r="S261" i="14"/>
  <c r="T261" i="14"/>
  <c r="U261" i="14"/>
  <c r="V261" i="14"/>
  <c r="W261" i="14"/>
  <c r="X261" i="14"/>
  <c r="Y261" i="14"/>
  <c r="G262" i="14"/>
  <c r="H262" i="14"/>
  <c r="I262" i="14"/>
  <c r="J262" i="14"/>
  <c r="K262" i="14"/>
  <c r="L262" i="14"/>
  <c r="M262" i="14"/>
  <c r="N262" i="14"/>
  <c r="O262" i="14"/>
  <c r="P262" i="14"/>
  <c r="Q262" i="14"/>
  <c r="R262" i="14"/>
  <c r="S262" i="14"/>
  <c r="T262" i="14"/>
  <c r="U262" i="14"/>
  <c r="V262" i="14"/>
  <c r="W262" i="14"/>
  <c r="X262" i="14"/>
  <c r="Y262" i="14"/>
  <c r="G263" i="14"/>
  <c r="H263" i="14"/>
  <c r="I263" i="14"/>
  <c r="J263" i="14"/>
  <c r="K263" i="14"/>
  <c r="L263" i="14"/>
  <c r="M263" i="14"/>
  <c r="N263" i="14"/>
  <c r="O263" i="14"/>
  <c r="P263" i="14"/>
  <c r="Q263" i="14"/>
  <c r="R263" i="14"/>
  <c r="S263" i="14"/>
  <c r="T263" i="14"/>
  <c r="U263" i="14"/>
  <c r="V263" i="14"/>
  <c r="W263" i="14"/>
  <c r="X263" i="14"/>
  <c r="Y263" i="14"/>
  <c r="G264" i="14"/>
  <c r="H264" i="14"/>
  <c r="I264" i="14"/>
  <c r="J264" i="14"/>
  <c r="K264" i="14"/>
  <c r="L264" i="14"/>
  <c r="M264" i="14"/>
  <c r="N264" i="14"/>
  <c r="O264" i="14"/>
  <c r="P264" i="14"/>
  <c r="Q264" i="14"/>
  <c r="R264" i="14"/>
  <c r="S264" i="14"/>
  <c r="T264" i="14"/>
  <c r="U264" i="14"/>
  <c r="V264" i="14"/>
  <c r="W264" i="14"/>
  <c r="X264" i="14"/>
  <c r="Y264" i="14"/>
  <c r="G265" i="14"/>
  <c r="H265" i="14"/>
  <c r="I265" i="14"/>
  <c r="J265" i="14"/>
  <c r="K265" i="14"/>
  <c r="L265" i="14"/>
  <c r="M265" i="14"/>
  <c r="N265" i="14"/>
  <c r="O265" i="14"/>
  <c r="P265" i="14"/>
  <c r="Q265" i="14"/>
  <c r="R265" i="14"/>
  <c r="S265" i="14"/>
  <c r="T265" i="14"/>
  <c r="U265" i="14"/>
  <c r="V265" i="14"/>
  <c r="W265" i="14"/>
  <c r="X265" i="14"/>
  <c r="Y265" i="14"/>
  <c r="G266" i="14"/>
  <c r="H266" i="14"/>
  <c r="I266" i="14"/>
  <c r="J266" i="14"/>
  <c r="K266" i="14"/>
  <c r="L266" i="14"/>
  <c r="M266" i="14"/>
  <c r="N266" i="14"/>
  <c r="O266" i="14"/>
  <c r="P266" i="14"/>
  <c r="Q266" i="14"/>
  <c r="R266" i="14"/>
  <c r="S266" i="14"/>
  <c r="T266" i="14"/>
  <c r="U266" i="14"/>
  <c r="V266" i="14"/>
  <c r="W266" i="14"/>
  <c r="X266" i="14"/>
  <c r="Y266" i="14"/>
  <c r="G267" i="14"/>
  <c r="H267" i="14"/>
  <c r="I267" i="14"/>
  <c r="J267" i="14"/>
  <c r="K267" i="14"/>
  <c r="L267" i="14"/>
  <c r="M267" i="14"/>
  <c r="N267" i="14"/>
  <c r="O267" i="14"/>
  <c r="P267" i="14"/>
  <c r="Q267" i="14"/>
  <c r="R267" i="14"/>
  <c r="S267" i="14"/>
  <c r="T267" i="14"/>
  <c r="U267" i="14"/>
  <c r="V267" i="14"/>
  <c r="W267" i="14"/>
  <c r="X267" i="14"/>
  <c r="Y267" i="14"/>
  <c r="G268" i="14"/>
  <c r="H268" i="14"/>
  <c r="I268" i="14"/>
  <c r="J268" i="14"/>
  <c r="K268" i="14"/>
  <c r="L268" i="14"/>
  <c r="M268" i="14"/>
  <c r="N268" i="14"/>
  <c r="O268" i="14"/>
  <c r="P268" i="14"/>
  <c r="Q268" i="14"/>
  <c r="R268" i="14"/>
  <c r="S268" i="14"/>
  <c r="T268" i="14"/>
  <c r="U268" i="14"/>
  <c r="V268" i="14"/>
  <c r="W268" i="14"/>
  <c r="X268" i="14"/>
  <c r="Y268" i="14"/>
  <c r="G269" i="14"/>
  <c r="H269" i="14"/>
  <c r="I269" i="14"/>
  <c r="J269" i="14"/>
  <c r="K269" i="14"/>
  <c r="L269" i="14"/>
  <c r="M269" i="14"/>
  <c r="N269" i="14"/>
  <c r="O269" i="14"/>
  <c r="P269" i="14"/>
  <c r="Q269" i="14"/>
  <c r="R269" i="14"/>
  <c r="S269" i="14"/>
  <c r="T269" i="14"/>
  <c r="U269" i="14"/>
  <c r="V269" i="14"/>
  <c r="W269" i="14"/>
  <c r="X269" i="14"/>
  <c r="Y269" i="14"/>
  <c r="G270" i="14"/>
  <c r="H270" i="14"/>
  <c r="I270" i="14"/>
  <c r="J270" i="14"/>
  <c r="K270" i="14"/>
  <c r="L270" i="14"/>
  <c r="M270" i="14"/>
  <c r="N270" i="14"/>
  <c r="O270" i="14"/>
  <c r="P270" i="14"/>
  <c r="Q270" i="14"/>
  <c r="R270" i="14"/>
  <c r="S270" i="14"/>
  <c r="T270" i="14"/>
  <c r="U270" i="14"/>
  <c r="V270" i="14"/>
  <c r="W270" i="14"/>
  <c r="X270" i="14"/>
  <c r="Y270" i="14"/>
  <c r="G271" i="14"/>
  <c r="H271" i="14"/>
  <c r="I271" i="14"/>
  <c r="J271" i="14"/>
  <c r="K271" i="14"/>
  <c r="L271" i="14"/>
  <c r="M271" i="14"/>
  <c r="N271" i="14"/>
  <c r="O271" i="14"/>
  <c r="P271" i="14"/>
  <c r="Q271" i="14"/>
  <c r="R271" i="14"/>
  <c r="S271" i="14"/>
  <c r="T271" i="14"/>
  <c r="U271" i="14"/>
  <c r="V271" i="14"/>
  <c r="W271" i="14"/>
  <c r="X271" i="14"/>
  <c r="Y271" i="14"/>
  <c r="G272" i="14"/>
  <c r="H272" i="14"/>
  <c r="I272" i="14"/>
  <c r="J272" i="14"/>
  <c r="K272" i="14"/>
  <c r="L272" i="14"/>
  <c r="M272" i="14"/>
  <c r="N272" i="14"/>
  <c r="O272" i="14"/>
  <c r="P272" i="14"/>
  <c r="Q272" i="14"/>
  <c r="R272" i="14"/>
  <c r="S272" i="14"/>
  <c r="T272" i="14"/>
  <c r="U272" i="14"/>
  <c r="V272" i="14"/>
  <c r="W272" i="14"/>
  <c r="X272" i="14"/>
  <c r="Y272" i="14"/>
  <c r="G273" i="14"/>
  <c r="H273" i="14"/>
  <c r="I273" i="14"/>
  <c r="J273" i="14"/>
  <c r="K273" i="14"/>
  <c r="L273" i="14"/>
  <c r="M273" i="14"/>
  <c r="N273" i="14"/>
  <c r="O273" i="14"/>
  <c r="P273" i="14"/>
  <c r="Q273" i="14"/>
  <c r="R273" i="14"/>
  <c r="S273" i="14"/>
  <c r="T273" i="14"/>
  <c r="U273" i="14"/>
  <c r="V273" i="14"/>
  <c r="W273" i="14"/>
  <c r="X273" i="14"/>
  <c r="Y273" i="14"/>
  <c r="G274" i="14"/>
  <c r="H274" i="14"/>
  <c r="I274" i="14"/>
  <c r="J274" i="14"/>
  <c r="K274" i="14"/>
  <c r="L274" i="14"/>
  <c r="M274" i="14"/>
  <c r="N274" i="14"/>
  <c r="O274" i="14"/>
  <c r="P274" i="14"/>
  <c r="Q274" i="14"/>
  <c r="R274" i="14"/>
  <c r="S274" i="14"/>
  <c r="T274" i="14"/>
  <c r="U274" i="14"/>
  <c r="V274" i="14"/>
  <c r="W274" i="14"/>
  <c r="X274" i="14"/>
  <c r="Y274" i="14"/>
  <c r="G275" i="14"/>
  <c r="H275" i="14"/>
  <c r="I275" i="14"/>
  <c r="J275" i="14"/>
  <c r="K275" i="14"/>
  <c r="L275" i="14"/>
  <c r="M275" i="14"/>
  <c r="N275" i="14"/>
  <c r="O275" i="14"/>
  <c r="P275" i="14"/>
  <c r="Q275" i="14"/>
  <c r="R275" i="14"/>
  <c r="S275" i="14"/>
  <c r="T275" i="14"/>
  <c r="U275" i="14"/>
  <c r="V275" i="14"/>
  <c r="W275" i="14"/>
  <c r="X275" i="14"/>
  <c r="Y275" i="14"/>
  <c r="G276" i="14"/>
  <c r="H276" i="14"/>
  <c r="I276" i="14"/>
  <c r="J276" i="14"/>
  <c r="K276" i="14"/>
  <c r="L276" i="14"/>
  <c r="M276" i="14"/>
  <c r="N276" i="14"/>
  <c r="O276" i="14"/>
  <c r="P276" i="14"/>
  <c r="Q276" i="14"/>
  <c r="R276" i="14"/>
  <c r="S276" i="14"/>
  <c r="T276" i="14"/>
  <c r="U276" i="14"/>
  <c r="V276" i="14"/>
  <c r="W276" i="14"/>
  <c r="X276" i="14"/>
  <c r="Y276" i="14"/>
  <c r="G277" i="14"/>
  <c r="H277" i="14"/>
  <c r="I277" i="14"/>
  <c r="J277" i="14"/>
  <c r="K277" i="14"/>
  <c r="L277" i="14"/>
  <c r="M277" i="14"/>
  <c r="N277" i="14"/>
  <c r="O277" i="14"/>
  <c r="P277" i="14"/>
  <c r="Q277" i="14"/>
  <c r="R277" i="14"/>
  <c r="S277" i="14"/>
  <c r="T277" i="14"/>
  <c r="U277" i="14"/>
  <c r="V277" i="14"/>
  <c r="W277" i="14"/>
  <c r="X277" i="14"/>
  <c r="Y277" i="14"/>
  <c r="G278" i="14"/>
  <c r="H278" i="14"/>
  <c r="I278" i="14"/>
  <c r="J278" i="14"/>
  <c r="K278" i="14"/>
  <c r="L278" i="14"/>
  <c r="M278" i="14"/>
  <c r="N278" i="14"/>
  <c r="O278" i="14"/>
  <c r="P278" i="14"/>
  <c r="Q278" i="14"/>
  <c r="R278" i="14"/>
  <c r="S278" i="14"/>
  <c r="T278" i="14"/>
  <c r="U278" i="14"/>
  <c r="V278" i="14"/>
  <c r="W278" i="14"/>
  <c r="X278" i="14"/>
  <c r="Y278" i="14"/>
  <c r="G279" i="14"/>
  <c r="H279" i="14"/>
  <c r="I279" i="14"/>
  <c r="J279" i="14"/>
  <c r="K279" i="14"/>
  <c r="L279" i="14"/>
  <c r="M279" i="14"/>
  <c r="N279" i="14"/>
  <c r="O279" i="14"/>
  <c r="P279" i="14"/>
  <c r="Q279" i="14"/>
  <c r="R279" i="14"/>
  <c r="S279" i="14"/>
  <c r="T279" i="14"/>
  <c r="U279" i="14"/>
  <c r="V279" i="14"/>
  <c r="W279" i="14"/>
  <c r="X279" i="14"/>
  <c r="Y279" i="14"/>
  <c r="G280" i="14"/>
  <c r="H280" i="14"/>
  <c r="I280" i="14"/>
  <c r="J280" i="14"/>
  <c r="K280" i="14"/>
  <c r="L280" i="14"/>
  <c r="M280" i="14"/>
  <c r="N280" i="14"/>
  <c r="O280" i="14"/>
  <c r="P280" i="14"/>
  <c r="Q280" i="14"/>
  <c r="R280" i="14"/>
  <c r="S280" i="14"/>
  <c r="T280" i="14"/>
  <c r="U280" i="14"/>
  <c r="V280" i="14"/>
  <c r="W280" i="14"/>
  <c r="X280" i="14"/>
  <c r="Y280" i="14"/>
  <c r="G281" i="14"/>
  <c r="H281" i="14"/>
  <c r="I281" i="14"/>
  <c r="J281" i="14"/>
  <c r="K281" i="14"/>
  <c r="L281" i="14"/>
  <c r="M281" i="14"/>
  <c r="N281" i="14"/>
  <c r="O281" i="14"/>
  <c r="P281" i="14"/>
  <c r="Q281" i="14"/>
  <c r="R281" i="14"/>
  <c r="S281" i="14"/>
  <c r="T281" i="14"/>
  <c r="U281" i="14"/>
  <c r="V281" i="14"/>
  <c r="W281" i="14"/>
  <c r="X281" i="14"/>
  <c r="Y281" i="14"/>
  <c r="G282" i="14"/>
  <c r="H282" i="14"/>
  <c r="I282" i="14"/>
  <c r="J282" i="14"/>
  <c r="K282" i="14"/>
  <c r="L282" i="14"/>
  <c r="M282" i="14"/>
  <c r="N282" i="14"/>
  <c r="O282" i="14"/>
  <c r="P282" i="14"/>
  <c r="Q282" i="14"/>
  <c r="R282" i="14"/>
  <c r="S282" i="14"/>
  <c r="T282" i="14"/>
  <c r="U282" i="14"/>
  <c r="V282" i="14"/>
  <c r="W282" i="14"/>
  <c r="X282" i="14"/>
  <c r="Y282" i="14"/>
  <c r="G283" i="14"/>
  <c r="H283" i="14"/>
  <c r="I283" i="14"/>
  <c r="J283" i="14"/>
  <c r="K283" i="14"/>
  <c r="L283" i="14"/>
  <c r="M283" i="14"/>
  <c r="N283" i="14"/>
  <c r="O283" i="14"/>
  <c r="P283" i="14"/>
  <c r="Q283" i="14"/>
  <c r="R283" i="14"/>
  <c r="S283" i="14"/>
  <c r="T283" i="14"/>
  <c r="U283" i="14"/>
  <c r="V283" i="14"/>
  <c r="W283" i="14"/>
  <c r="X283" i="14"/>
  <c r="Y283" i="14"/>
  <c r="G284" i="14"/>
  <c r="H284" i="14"/>
  <c r="I284" i="14"/>
  <c r="J284" i="14"/>
  <c r="K284" i="14"/>
  <c r="L284" i="14"/>
  <c r="M284" i="14"/>
  <c r="N284" i="14"/>
  <c r="O284" i="14"/>
  <c r="P284" i="14"/>
  <c r="Q284" i="14"/>
  <c r="R284" i="14"/>
  <c r="S284" i="14"/>
  <c r="T284" i="14"/>
  <c r="U284" i="14"/>
  <c r="V284" i="14"/>
  <c r="W284" i="14"/>
  <c r="X284" i="14"/>
  <c r="Y284" i="14"/>
  <c r="G285" i="14"/>
  <c r="H285" i="14"/>
  <c r="I285" i="14"/>
  <c r="J285" i="14"/>
  <c r="K285" i="14"/>
  <c r="L285" i="14"/>
  <c r="M285" i="14"/>
  <c r="N285" i="14"/>
  <c r="O285" i="14"/>
  <c r="P285" i="14"/>
  <c r="Q285" i="14"/>
  <c r="R285" i="14"/>
  <c r="S285" i="14"/>
  <c r="T285" i="14"/>
  <c r="U285" i="14"/>
  <c r="V285" i="14"/>
  <c r="W285" i="14"/>
  <c r="X285" i="14"/>
  <c r="Y285" i="14"/>
  <c r="G286" i="14"/>
  <c r="H286" i="14"/>
  <c r="I286" i="14"/>
  <c r="J286" i="14"/>
  <c r="K286" i="14"/>
  <c r="L286" i="14"/>
  <c r="M286" i="14"/>
  <c r="N286" i="14"/>
  <c r="O286" i="14"/>
  <c r="P286" i="14"/>
  <c r="Q286" i="14"/>
  <c r="R286" i="14"/>
  <c r="S286" i="14"/>
  <c r="T286" i="14"/>
  <c r="U286" i="14"/>
  <c r="V286" i="14"/>
  <c r="W286" i="14"/>
  <c r="X286" i="14"/>
  <c r="Y286" i="14"/>
  <c r="G287" i="14"/>
  <c r="H287" i="14"/>
  <c r="I287" i="14"/>
  <c r="J287" i="14"/>
  <c r="K287" i="14"/>
  <c r="L287" i="14"/>
  <c r="M287" i="14"/>
  <c r="N287" i="14"/>
  <c r="O287" i="14"/>
  <c r="P287" i="14"/>
  <c r="Q287" i="14"/>
  <c r="R287" i="14"/>
  <c r="S287" i="14"/>
  <c r="T287" i="14"/>
  <c r="U287" i="14"/>
  <c r="V287" i="14"/>
  <c r="W287" i="14"/>
  <c r="X287" i="14"/>
  <c r="Y287" i="14"/>
  <c r="G288" i="14"/>
  <c r="H288" i="14"/>
  <c r="I288" i="14"/>
  <c r="J288" i="14"/>
  <c r="K288" i="14"/>
  <c r="L288" i="14"/>
  <c r="M288" i="14"/>
  <c r="N288" i="14"/>
  <c r="O288" i="14"/>
  <c r="P288" i="14"/>
  <c r="Q288" i="14"/>
  <c r="R288" i="14"/>
  <c r="S288" i="14"/>
  <c r="T288" i="14"/>
  <c r="U288" i="14"/>
  <c r="V288" i="14"/>
  <c r="W288" i="14"/>
  <c r="X288" i="14"/>
  <c r="Y288" i="14"/>
  <c r="G289" i="14"/>
  <c r="H289" i="14"/>
  <c r="I289" i="14"/>
  <c r="J289" i="14"/>
  <c r="K289" i="14"/>
  <c r="L289" i="14"/>
  <c r="M289" i="14"/>
  <c r="N289" i="14"/>
  <c r="O289" i="14"/>
  <c r="P289" i="14"/>
  <c r="Q289" i="14"/>
  <c r="R289" i="14"/>
  <c r="S289" i="14"/>
  <c r="T289" i="14"/>
  <c r="U289" i="14"/>
  <c r="V289" i="14"/>
  <c r="W289" i="14"/>
  <c r="X289" i="14"/>
  <c r="Y289" i="14"/>
  <c r="G290" i="14"/>
  <c r="H290" i="14"/>
  <c r="I290" i="14"/>
  <c r="J290" i="14"/>
  <c r="K290" i="14"/>
  <c r="L290" i="14"/>
  <c r="M290" i="14"/>
  <c r="N290" i="14"/>
  <c r="O290" i="14"/>
  <c r="P290" i="14"/>
  <c r="Q290" i="14"/>
  <c r="R290" i="14"/>
  <c r="S290" i="14"/>
  <c r="T290" i="14"/>
  <c r="U290" i="14"/>
  <c r="V290" i="14"/>
  <c r="W290" i="14"/>
  <c r="X290" i="14"/>
  <c r="Y290" i="14"/>
  <c r="G291" i="14"/>
  <c r="H291" i="14"/>
  <c r="I291" i="14"/>
  <c r="J291" i="14"/>
  <c r="K291" i="14"/>
  <c r="L291" i="14"/>
  <c r="M291" i="14"/>
  <c r="N291" i="14"/>
  <c r="O291" i="14"/>
  <c r="P291" i="14"/>
  <c r="Q291" i="14"/>
  <c r="R291" i="14"/>
  <c r="S291" i="14"/>
  <c r="T291" i="14"/>
  <c r="U291" i="14"/>
  <c r="V291" i="14"/>
  <c r="W291" i="14"/>
  <c r="X291" i="14"/>
  <c r="Y291" i="14"/>
  <c r="G292" i="14"/>
  <c r="H292" i="14"/>
  <c r="I292" i="14"/>
  <c r="J292" i="14"/>
  <c r="K292" i="14"/>
  <c r="L292" i="14"/>
  <c r="M292" i="14"/>
  <c r="N292" i="14"/>
  <c r="O292" i="14"/>
  <c r="P292" i="14"/>
  <c r="Q292" i="14"/>
  <c r="R292" i="14"/>
  <c r="S292" i="14"/>
  <c r="T292" i="14"/>
  <c r="U292" i="14"/>
  <c r="V292" i="14"/>
  <c r="W292" i="14"/>
  <c r="X292" i="14"/>
  <c r="Y292" i="14"/>
  <c r="G293" i="14"/>
  <c r="H293" i="14"/>
  <c r="I293" i="14"/>
  <c r="J293" i="14"/>
  <c r="K293" i="14"/>
  <c r="L293" i="14"/>
  <c r="M293" i="14"/>
  <c r="N293" i="14"/>
  <c r="O293" i="14"/>
  <c r="P293" i="14"/>
  <c r="Q293" i="14"/>
  <c r="R293" i="14"/>
  <c r="S293" i="14"/>
  <c r="T293" i="14"/>
  <c r="U293" i="14"/>
  <c r="V293" i="14"/>
  <c r="W293" i="14"/>
  <c r="X293" i="14"/>
  <c r="Y293" i="14"/>
  <c r="G294" i="14"/>
  <c r="H294" i="14"/>
  <c r="I294" i="14"/>
  <c r="J294" i="14"/>
  <c r="K294" i="14"/>
  <c r="L294" i="14"/>
  <c r="M294" i="14"/>
  <c r="N294" i="14"/>
  <c r="O294" i="14"/>
  <c r="P294" i="14"/>
  <c r="Q294" i="14"/>
  <c r="R294" i="14"/>
  <c r="S294" i="14"/>
  <c r="T294" i="14"/>
  <c r="U294" i="14"/>
  <c r="V294" i="14"/>
  <c r="W294" i="14"/>
  <c r="X294" i="14"/>
  <c r="Y294" i="14"/>
  <c r="G295" i="14"/>
  <c r="H295" i="14"/>
  <c r="I295" i="14"/>
  <c r="J295" i="14"/>
  <c r="K295" i="14"/>
  <c r="L295" i="14"/>
  <c r="M295" i="14"/>
  <c r="N295" i="14"/>
  <c r="O295" i="14"/>
  <c r="P295" i="14"/>
  <c r="Q295" i="14"/>
  <c r="R295" i="14"/>
  <c r="S295" i="14"/>
  <c r="T295" i="14"/>
  <c r="U295" i="14"/>
  <c r="V295" i="14"/>
  <c r="W295" i="14"/>
  <c r="X295" i="14"/>
  <c r="Y295" i="14"/>
  <c r="G296" i="14"/>
  <c r="H296" i="14"/>
  <c r="I296" i="14"/>
  <c r="J296" i="14"/>
  <c r="K296" i="14"/>
  <c r="L296" i="14"/>
  <c r="M296" i="14"/>
  <c r="N296" i="14"/>
  <c r="O296" i="14"/>
  <c r="P296" i="14"/>
  <c r="Q296" i="14"/>
  <c r="R296" i="14"/>
  <c r="S296" i="14"/>
  <c r="T296" i="14"/>
  <c r="U296" i="14"/>
  <c r="V296" i="14"/>
  <c r="W296" i="14"/>
  <c r="X296" i="14"/>
  <c r="Y296" i="14"/>
  <c r="G297" i="14"/>
  <c r="H297" i="14"/>
  <c r="I297" i="14"/>
  <c r="J297" i="14"/>
  <c r="K297" i="14"/>
  <c r="L297" i="14"/>
  <c r="M297" i="14"/>
  <c r="N297" i="14"/>
  <c r="O297" i="14"/>
  <c r="P297" i="14"/>
  <c r="Q297" i="14"/>
  <c r="R297" i="14"/>
  <c r="S297" i="14"/>
  <c r="T297" i="14"/>
  <c r="U297" i="14"/>
  <c r="V297" i="14"/>
  <c r="W297" i="14"/>
  <c r="X297" i="14"/>
  <c r="Y297" i="14"/>
  <c r="G298" i="14"/>
  <c r="H298" i="14"/>
  <c r="I298" i="14"/>
  <c r="J298" i="14"/>
  <c r="K298" i="14"/>
  <c r="L298" i="14"/>
  <c r="M298" i="14"/>
  <c r="N298" i="14"/>
  <c r="O298" i="14"/>
  <c r="P298" i="14"/>
  <c r="Q298" i="14"/>
  <c r="R298" i="14"/>
  <c r="S298" i="14"/>
  <c r="T298" i="14"/>
  <c r="U298" i="14"/>
  <c r="V298" i="14"/>
  <c r="W298" i="14"/>
  <c r="X298" i="14"/>
  <c r="Y298" i="14"/>
  <c r="G299" i="14"/>
  <c r="H299" i="14"/>
  <c r="I299" i="14"/>
  <c r="J299" i="14"/>
  <c r="K299" i="14"/>
  <c r="L299" i="14"/>
  <c r="M299" i="14"/>
  <c r="N299" i="14"/>
  <c r="O299" i="14"/>
  <c r="P299" i="14"/>
  <c r="Q299" i="14"/>
  <c r="R299" i="14"/>
  <c r="S299" i="14"/>
  <c r="T299" i="14"/>
  <c r="U299" i="14"/>
  <c r="V299" i="14"/>
  <c r="W299" i="14"/>
  <c r="X299" i="14"/>
  <c r="Y299" i="14"/>
  <c r="G300" i="14"/>
  <c r="H300" i="14"/>
  <c r="I300" i="14"/>
  <c r="J300" i="14"/>
  <c r="K300" i="14"/>
  <c r="L300" i="14"/>
  <c r="M300" i="14"/>
  <c r="N300" i="14"/>
  <c r="O300" i="14"/>
  <c r="P300" i="14"/>
  <c r="Q300" i="14"/>
  <c r="R300" i="14"/>
  <c r="S300" i="14"/>
  <c r="T300" i="14"/>
  <c r="U300" i="14"/>
  <c r="V300" i="14"/>
  <c r="W300" i="14"/>
  <c r="X300" i="14"/>
  <c r="Y300" i="14"/>
  <c r="G301" i="14"/>
  <c r="H301" i="14"/>
  <c r="I301" i="14"/>
  <c r="J301" i="14"/>
  <c r="K301" i="14"/>
  <c r="L301" i="14"/>
  <c r="M301" i="14"/>
  <c r="N301" i="14"/>
  <c r="O301" i="14"/>
  <c r="P301" i="14"/>
  <c r="Q301" i="14"/>
  <c r="R301" i="14"/>
  <c r="S301" i="14"/>
  <c r="T301" i="14"/>
  <c r="U301" i="14"/>
  <c r="V301" i="14"/>
  <c r="W301" i="14"/>
  <c r="X301" i="14"/>
  <c r="Y301" i="14"/>
  <c r="G302" i="14"/>
  <c r="H302" i="14"/>
  <c r="I302" i="14"/>
  <c r="J302" i="14"/>
  <c r="K302" i="14"/>
  <c r="L302" i="14"/>
  <c r="M302" i="14"/>
  <c r="N302" i="14"/>
  <c r="O302" i="14"/>
  <c r="P302" i="14"/>
  <c r="Q302" i="14"/>
  <c r="R302" i="14"/>
  <c r="S302" i="14"/>
  <c r="T302" i="14"/>
  <c r="U302" i="14"/>
  <c r="V302" i="14"/>
  <c r="W302" i="14"/>
  <c r="X302" i="14"/>
  <c r="Y302" i="14"/>
  <c r="G303" i="14"/>
  <c r="H303" i="14"/>
  <c r="I303" i="14"/>
  <c r="J303" i="14"/>
  <c r="K303" i="14"/>
  <c r="L303" i="14"/>
  <c r="M303" i="14"/>
  <c r="N303" i="14"/>
  <c r="O303" i="14"/>
  <c r="P303" i="14"/>
  <c r="Q303" i="14"/>
  <c r="R303" i="14"/>
  <c r="S303" i="14"/>
  <c r="T303" i="14"/>
  <c r="U303" i="14"/>
  <c r="V303" i="14"/>
  <c r="W303" i="14"/>
  <c r="X303" i="14"/>
  <c r="Y303" i="14"/>
  <c r="G304" i="14"/>
  <c r="H304" i="14"/>
  <c r="I304" i="14"/>
  <c r="J304" i="14"/>
  <c r="K304" i="14"/>
  <c r="L304" i="14"/>
  <c r="M304" i="14"/>
  <c r="N304" i="14"/>
  <c r="O304" i="14"/>
  <c r="P304" i="14"/>
  <c r="Q304" i="14"/>
  <c r="R304" i="14"/>
  <c r="S304" i="14"/>
  <c r="T304" i="14"/>
  <c r="U304" i="14"/>
  <c r="V304" i="14"/>
  <c r="W304" i="14"/>
  <c r="X304" i="14"/>
  <c r="Y304" i="14"/>
  <c r="G305" i="14"/>
  <c r="H305" i="14"/>
  <c r="I305" i="14"/>
  <c r="J305" i="14"/>
  <c r="K305" i="14"/>
  <c r="L305" i="14"/>
  <c r="M305" i="14"/>
  <c r="N305" i="14"/>
  <c r="O305" i="14"/>
  <c r="P305" i="14"/>
  <c r="Q305" i="14"/>
  <c r="R305" i="14"/>
  <c r="S305" i="14"/>
  <c r="T305" i="14"/>
  <c r="U305" i="14"/>
  <c r="V305" i="14"/>
  <c r="W305" i="14"/>
  <c r="X305" i="14"/>
  <c r="Y305" i="14"/>
  <c r="G306" i="14"/>
  <c r="H306" i="14"/>
  <c r="I306" i="14"/>
  <c r="J306" i="14"/>
  <c r="K306" i="14"/>
  <c r="L306" i="14"/>
  <c r="M306" i="14"/>
  <c r="N306" i="14"/>
  <c r="O306" i="14"/>
  <c r="P306" i="14"/>
  <c r="Q306" i="14"/>
  <c r="R306" i="14"/>
  <c r="S306" i="14"/>
  <c r="T306" i="14"/>
  <c r="U306" i="14"/>
  <c r="V306" i="14"/>
  <c r="W306" i="14"/>
  <c r="X306" i="14"/>
  <c r="Y306" i="14"/>
  <c r="G307" i="14"/>
  <c r="H307" i="14"/>
  <c r="I307" i="14"/>
  <c r="J307" i="14"/>
  <c r="K307" i="14"/>
  <c r="L307" i="14"/>
  <c r="M307" i="14"/>
  <c r="N307" i="14"/>
  <c r="O307" i="14"/>
  <c r="P307" i="14"/>
  <c r="Q307" i="14"/>
  <c r="R307" i="14"/>
  <c r="S307" i="14"/>
  <c r="T307" i="14"/>
  <c r="U307" i="14"/>
  <c r="V307" i="14"/>
  <c r="W307" i="14"/>
  <c r="X307" i="14"/>
  <c r="Y307" i="14"/>
  <c r="G308" i="14"/>
  <c r="H308" i="14"/>
  <c r="I308" i="14"/>
  <c r="J308" i="14"/>
  <c r="K308" i="14"/>
  <c r="L308" i="14"/>
  <c r="M308" i="14"/>
  <c r="N308" i="14"/>
  <c r="O308" i="14"/>
  <c r="P308" i="14"/>
  <c r="Q308" i="14"/>
  <c r="R308" i="14"/>
  <c r="S308" i="14"/>
  <c r="T308" i="14"/>
  <c r="U308" i="14"/>
  <c r="V308" i="14"/>
  <c r="W308" i="14"/>
  <c r="X308" i="14"/>
  <c r="Y308" i="14"/>
  <c r="G309" i="14"/>
  <c r="H309" i="14"/>
  <c r="I309" i="14"/>
  <c r="J309" i="14"/>
  <c r="K309" i="14"/>
  <c r="L309" i="14"/>
  <c r="M309" i="14"/>
  <c r="N309" i="14"/>
  <c r="O309" i="14"/>
  <c r="P309" i="14"/>
  <c r="Q309" i="14"/>
  <c r="R309" i="14"/>
  <c r="S309" i="14"/>
  <c r="T309" i="14"/>
  <c r="U309" i="14"/>
  <c r="V309" i="14"/>
  <c r="W309" i="14"/>
  <c r="X309" i="14"/>
  <c r="Y309" i="14"/>
  <c r="G310" i="14"/>
  <c r="H310" i="14"/>
  <c r="I310" i="14"/>
  <c r="J310" i="14"/>
  <c r="K310" i="14"/>
  <c r="L310" i="14"/>
  <c r="M310" i="14"/>
  <c r="N310" i="14"/>
  <c r="O310" i="14"/>
  <c r="P310" i="14"/>
  <c r="Q310" i="14"/>
  <c r="R310" i="14"/>
  <c r="S310" i="14"/>
  <c r="T310" i="14"/>
  <c r="U310" i="14"/>
  <c r="V310" i="14"/>
  <c r="W310" i="14"/>
  <c r="X310" i="14"/>
  <c r="Y310" i="14"/>
  <c r="G311" i="14"/>
  <c r="H311" i="14"/>
  <c r="I311" i="14"/>
  <c r="J311" i="14"/>
  <c r="K311" i="14"/>
  <c r="L311" i="14"/>
  <c r="M311" i="14"/>
  <c r="N311" i="14"/>
  <c r="O311" i="14"/>
  <c r="P311" i="14"/>
  <c r="Q311" i="14"/>
  <c r="R311" i="14"/>
  <c r="S311" i="14"/>
  <c r="T311" i="14"/>
  <c r="U311" i="14"/>
  <c r="V311" i="14"/>
  <c r="W311" i="14"/>
  <c r="X311" i="14"/>
  <c r="Y311" i="14"/>
  <c r="G312" i="14"/>
  <c r="H312" i="14"/>
  <c r="I312" i="14"/>
  <c r="J312" i="14"/>
  <c r="K312" i="14"/>
  <c r="L312" i="14"/>
  <c r="M312" i="14"/>
  <c r="N312" i="14"/>
  <c r="O312" i="14"/>
  <c r="P312" i="14"/>
  <c r="Q312" i="14"/>
  <c r="R312" i="14"/>
  <c r="S312" i="14"/>
  <c r="T312" i="14"/>
  <c r="U312" i="14"/>
  <c r="V312" i="14"/>
  <c r="W312" i="14"/>
  <c r="X312" i="14"/>
  <c r="Y312" i="14"/>
  <c r="G313" i="14"/>
  <c r="H313" i="14"/>
  <c r="I313" i="14"/>
  <c r="J313" i="14"/>
  <c r="K313" i="14"/>
  <c r="L313" i="14"/>
  <c r="M313" i="14"/>
  <c r="N313" i="14"/>
  <c r="O313" i="14"/>
  <c r="P313" i="14"/>
  <c r="Q313" i="14"/>
  <c r="R313" i="14"/>
  <c r="S313" i="14"/>
  <c r="T313" i="14"/>
  <c r="U313" i="14"/>
  <c r="V313" i="14"/>
  <c r="W313" i="14"/>
  <c r="X313" i="14"/>
  <c r="Y313" i="14"/>
  <c r="G314" i="14"/>
  <c r="H314" i="14"/>
  <c r="I314" i="14"/>
  <c r="J314" i="14"/>
  <c r="K314" i="14"/>
  <c r="L314" i="14"/>
  <c r="M314" i="14"/>
  <c r="N314" i="14"/>
  <c r="O314" i="14"/>
  <c r="P314" i="14"/>
  <c r="Q314" i="14"/>
  <c r="R314" i="14"/>
  <c r="S314" i="14"/>
  <c r="T314" i="14"/>
  <c r="U314" i="14"/>
  <c r="V314" i="14"/>
  <c r="W314" i="14"/>
  <c r="X314" i="14"/>
  <c r="Y314" i="14"/>
  <c r="G315" i="14"/>
  <c r="H315" i="14"/>
  <c r="I315" i="14"/>
  <c r="J315" i="14"/>
  <c r="K315" i="14"/>
  <c r="L315" i="14"/>
  <c r="M315" i="14"/>
  <c r="N315" i="14"/>
  <c r="O315" i="14"/>
  <c r="P315" i="14"/>
  <c r="Q315" i="14"/>
  <c r="R315" i="14"/>
  <c r="S315" i="14"/>
  <c r="T315" i="14"/>
  <c r="U315" i="14"/>
  <c r="V315" i="14"/>
  <c r="W315" i="14"/>
  <c r="X315" i="14"/>
  <c r="Y315" i="14"/>
  <c r="G316" i="14"/>
  <c r="H316" i="14"/>
  <c r="I316" i="14"/>
  <c r="J316" i="14"/>
  <c r="K316" i="14"/>
  <c r="L316" i="14"/>
  <c r="M316" i="14"/>
  <c r="N316" i="14"/>
  <c r="O316" i="14"/>
  <c r="P316" i="14"/>
  <c r="Q316" i="14"/>
  <c r="R316" i="14"/>
  <c r="S316" i="14"/>
  <c r="T316" i="14"/>
  <c r="U316" i="14"/>
  <c r="V316" i="14"/>
  <c r="W316" i="14"/>
  <c r="X316" i="14"/>
  <c r="Y316" i="14"/>
  <c r="G317" i="14"/>
  <c r="H317" i="14"/>
  <c r="I317" i="14"/>
  <c r="J317" i="14"/>
  <c r="K317" i="14"/>
  <c r="L317" i="14"/>
  <c r="M317" i="14"/>
  <c r="N317" i="14"/>
  <c r="O317" i="14"/>
  <c r="P317" i="14"/>
  <c r="Q317" i="14"/>
  <c r="R317" i="14"/>
  <c r="S317" i="14"/>
  <c r="T317" i="14"/>
  <c r="U317" i="14"/>
  <c r="V317" i="14"/>
  <c r="W317" i="14"/>
  <c r="X317" i="14"/>
  <c r="Y317" i="14"/>
  <c r="G318" i="14"/>
  <c r="H318" i="14"/>
  <c r="I318" i="14"/>
  <c r="J318" i="14"/>
  <c r="K318" i="14"/>
  <c r="L318" i="14"/>
  <c r="M318" i="14"/>
  <c r="N318" i="14"/>
  <c r="O318" i="14"/>
  <c r="P318" i="14"/>
  <c r="Q318" i="14"/>
  <c r="R318" i="14"/>
  <c r="S318" i="14"/>
  <c r="T318" i="14"/>
  <c r="U318" i="14"/>
  <c r="V318" i="14"/>
  <c r="W318" i="14"/>
  <c r="X318" i="14"/>
  <c r="Y318" i="14"/>
  <c r="G319" i="14"/>
  <c r="H319" i="14"/>
  <c r="I319" i="14"/>
  <c r="J319" i="14"/>
  <c r="K319" i="14"/>
  <c r="L319" i="14"/>
  <c r="M319" i="14"/>
  <c r="N319" i="14"/>
  <c r="O319" i="14"/>
  <c r="P319" i="14"/>
  <c r="Q319" i="14"/>
  <c r="R319" i="14"/>
  <c r="S319" i="14"/>
  <c r="T319" i="14"/>
  <c r="U319" i="14"/>
  <c r="V319" i="14"/>
  <c r="W319" i="14"/>
  <c r="X319" i="14"/>
  <c r="Y319" i="14"/>
  <c r="G320" i="14"/>
  <c r="H320" i="14"/>
  <c r="I320" i="14"/>
  <c r="J320" i="14"/>
  <c r="K320" i="14"/>
  <c r="L320" i="14"/>
  <c r="M320" i="14"/>
  <c r="N320" i="14"/>
  <c r="O320" i="14"/>
  <c r="P320" i="14"/>
  <c r="Q320" i="14"/>
  <c r="R320" i="14"/>
  <c r="S320" i="14"/>
  <c r="T320" i="14"/>
  <c r="U320" i="14"/>
  <c r="V320" i="14"/>
  <c r="W320" i="14"/>
  <c r="X320" i="14"/>
  <c r="Y320" i="14"/>
  <c r="G321" i="14"/>
  <c r="H321" i="14"/>
  <c r="I321" i="14"/>
  <c r="J321" i="14"/>
  <c r="K321" i="14"/>
  <c r="L321" i="14"/>
  <c r="M321" i="14"/>
  <c r="N321" i="14"/>
  <c r="O321" i="14"/>
  <c r="P321" i="14"/>
  <c r="Q321" i="14"/>
  <c r="R321" i="14"/>
  <c r="S321" i="14"/>
  <c r="T321" i="14"/>
  <c r="U321" i="14"/>
  <c r="V321" i="14"/>
  <c r="W321" i="14"/>
  <c r="X321" i="14"/>
  <c r="Y321" i="14"/>
  <c r="G322" i="14"/>
  <c r="H322" i="14"/>
  <c r="I322" i="14"/>
  <c r="J322" i="14"/>
  <c r="K322" i="14"/>
  <c r="L322" i="14"/>
  <c r="M322" i="14"/>
  <c r="N322" i="14"/>
  <c r="O322" i="14"/>
  <c r="P322" i="14"/>
  <c r="Q322" i="14"/>
  <c r="R322" i="14"/>
  <c r="S322" i="14"/>
  <c r="T322" i="14"/>
  <c r="U322" i="14"/>
  <c r="V322" i="14"/>
  <c r="W322" i="14"/>
  <c r="X322" i="14"/>
  <c r="Y322" i="14"/>
  <c r="G323" i="14"/>
  <c r="H323" i="14"/>
  <c r="I323" i="14"/>
  <c r="J323" i="14"/>
  <c r="K323" i="14"/>
  <c r="L323" i="14"/>
  <c r="M323" i="14"/>
  <c r="N323" i="14"/>
  <c r="O323" i="14"/>
  <c r="P323" i="14"/>
  <c r="Q323" i="14"/>
  <c r="R323" i="14"/>
  <c r="S323" i="14"/>
  <c r="T323" i="14"/>
  <c r="U323" i="14"/>
  <c r="V323" i="14"/>
  <c r="W323" i="14"/>
  <c r="X323" i="14"/>
  <c r="Y323" i="14"/>
  <c r="G324" i="14"/>
  <c r="H324" i="14"/>
  <c r="I324" i="14"/>
  <c r="J324" i="14"/>
  <c r="K324" i="14"/>
  <c r="L324" i="14"/>
  <c r="M324" i="14"/>
  <c r="N324" i="14"/>
  <c r="O324" i="14"/>
  <c r="P324" i="14"/>
  <c r="Q324" i="14"/>
  <c r="R324" i="14"/>
  <c r="S324" i="14"/>
  <c r="T324" i="14"/>
  <c r="U324" i="14"/>
  <c r="V324" i="14"/>
  <c r="W324" i="14"/>
  <c r="X324" i="14"/>
  <c r="Y324" i="14"/>
  <c r="G325" i="14"/>
  <c r="H325" i="14"/>
  <c r="I325" i="14"/>
  <c r="J325" i="14"/>
  <c r="K325" i="14"/>
  <c r="L325" i="14"/>
  <c r="M325" i="14"/>
  <c r="N325" i="14"/>
  <c r="O325" i="14"/>
  <c r="P325" i="14"/>
  <c r="Q325" i="14"/>
  <c r="R325" i="14"/>
  <c r="S325" i="14"/>
  <c r="T325" i="14"/>
  <c r="U325" i="14"/>
  <c r="V325" i="14"/>
  <c r="W325" i="14"/>
  <c r="X325" i="14"/>
  <c r="Y325" i="14"/>
  <c r="G326" i="14"/>
  <c r="H326" i="14"/>
  <c r="I326" i="14"/>
  <c r="J326" i="14"/>
  <c r="K326" i="14"/>
  <c r="L326" i="14"/>
  <c r="M326" i="14"/>
  <c r="N326" i="14"/>
  <c r="O326" i="14"/>
  <c r="P326" i="14"/>
  <c r="Q326" i="14"/>
  <c r="R326" i="14"/>
  <c r="S326" i="14"/>
  <c r="T326" i="14"/>
  <c r="U326" i="14"/>
  <c r="V326" i="14"/>
  <c r="W326" i="14"/>
  <c r="X326" i="14"/>
  <c r="Y326" i="14"/>
  <c r="G327" i="14"/>
  <c r="H327" i="14"/>
  <c r="I327" i="14"/>
  <c r="J327" i="14"/>
  <c r="K327" i="14"/>
  <c r="L327" i="14"/>
  <c r="M327" i="14"/>
  <c r="N327" i="14"/>
  <c r="O327" i="14"/>
  <c r="P327" i="14"/>
  <c r="Q327" i="14"/>
  <c r="R327" i="14"/>
  <c r="S327" i="14"/>
  <c r="T327" i="14"/>
  <c r="U327" i="14"/>
  <c r="V327" i="14"/>
  <c r="W327" i="14"/>
  <c r="X327" i="14"/>
  <c r="Y327" i="14"/>
  <c r="G328" i="14"/>
  <c r="H328" i="14"/>
  <c r="I328" i="14"/>
  <c r="J328" i="14"/>
  <c r="K328" i="14"/>
  <c r="L328" i="14"/>
  <c r="M328" i="14"/>
  <c r="N328" i="14"/>
  <c r="O328" i="14"/>
  <c r="P328" i="14"/>
  <c r="Q328" i="14"/>
  <c r="R328" i="14"/>
  <c r="S328" i="14"/>
  <c r="T328" i="14"/>
  <c r="U328" i="14"/>
  <c r="V328" i="14"/>
  <c r="W328" i="14"/>
  <c r="X328" i="14"/>
  <c r="Y328" i="14"/>
  <c r="G329" i="14"/>
  <c r="H329" i="14"/>
  <c r="I329" i="14"/>
  <c r="J329" i="14"/>
  <c r="K329" i="14"/>
  <c r="L329" i="14"/>
  <c r="M329" i="14"/>
  <c r="N329" i="14"/>
  <c r="O329" i="14"/>
  <c r="P329" i="14"/>
  <c r="Q329" i="14"/>
  <c r="R329" i="14"/>
  <c r="S329" i="14"/>
  <c r="T329" i="14"/>
  <c r="U329" i="14"/>
  <c r="V329" i="14"/>
  <c r="W329" i="14"/>
  <c r="X329" i="14"/>
  <c r="Y329" i="14"/>
  <c r="G330" i="14"/>
  <c r="H330" i="14"/>
  <c r="I330" i="14"/>
  <c r="J330" i="14"/>
  <c r="K330" i="14"/>
  <c r="L330" i="14"/>
  <c r="M330" i="14"/>
  <c r="N330" i="14"/>
  <c r="O330" i="14"/>
  <c r="P330" i="14"/>
  <c r="Q330" i="14"/>
  <c r="R330" i="14"/>
  <c r="S330" i="14"/>
  <c r="T330" i="14"/>
  <c r="U330" i="14"/>
  <c r="V330" i="14"/>
  <c r="W330" i="14"/>
  <c r="X330" i="14"/>
  <c r="Y330" i="14"/>
  <c r="G331" i="14"/>
  <c r="H331" i="14"/>
  <c r="I331" i="14"/>
  <c r="J331" i="14"/>
  <c r="K331" i="14"/>
  <c r="L331" i="14"/>
  <c r="M331" i="14"/>
  <c r="N331" i="14"/>
  <c r="O331" i="14"/>
  <c r="P331" i="14"/>
  <c r="Q331" i="14"/>
  <c r="R331" i="14"/>
  <c r="S331" i="14"/>
  <c r="T331" i="14"/>
  <c r="U331" i="14"/>
  <c r="V331" i="14"/>
  <c r="W331" i="14"/>
  <c r="X331" i="14"/>
  <c r="Y331" i="14"/>
  <c r="G332" i="14"/>
  <c r="H332" i="14"/>
  <c r="I332" i="14"/>
  <c r="J332" i="14"/>
  <c r="K332" i="14"/>
  <c r="L332" i="14"/>
  <c r="M332" i="14"/>
  <c r="N332" i="14"/>
  <c r="O332" i="14"/>
  <c r="P332" i="14"/>
  <c r="Q332" i="14"/>
  <c r="R332" i="14"/>
  <c r="S332" i="14"/>
  <c r="T332" i="14"/>
  <c r="U332" i="14"/>
  <c r="V332" i="14"/>
  <c r="W332" i="14"/>
  <c r="X332" i="14"/>
  <c r="Y332" i="14"/>
  <c r="G333" i="14"/>
  <c r="H333" i="14"/>
  <c r="I333" i="14"/>
  <c r="J333" i="14"/>
  <c r="K333" i="14"/>
  <c r="L333" i="14"/>
  <c r="M333" i="14"/>
  <c r="N333" i="14"/>
  <c r="O333" i="14"/>
  <c r="P333" i="14"/>
  <c r="Q333" i="14"/>
  <c r="R333" i="14"/>
  <c r="S333" i="14"/>
  <c r="T333" i="14"/>
  <c r="U333" i="14"/>
  <c r="V333" i="14"/>
  <c r="W333" i="14"/>
  <c r="X333" i="14"/>
  <c r="Y333" i="14"/>
  <c r="G334" i="14"/>
  <c r="H334" i="14"/>
  <c r="I334" i="14"/>
  <c r="J334" i="14"/>
  <c r="K334" i="14"/>
  <c r="L334" i="14"/>
  <c r="M334" i="14"/>
  <c r="N334" i="14"/>
  <c r="O334" i="14"/>
  <c r="P334" i="14"/>
  <c r="Q334" i="14"/>
  <c r="R334" i="14"/>
  <c r="S334" i="14"/>
  <c r="T334" i="14"/>
  <c r="U334" i="14"/>
  <c r="V334" i="14"/>
  <c r="W334" i="14"/>
  <c r="X334" i="14"/>
  <c r="Y334" i="14"/>
  <c r="G335" i="14"/>
  <c r="H335" i="14"/>
  <c r="I335" i="14"/>
  <c r="J335" i="14"/>
  <c r="K335" i="14"/>
  <c r="L335" i="14"/>
  <c r="M335" i="14"/>
  <c r="N335" i="14"/>
  <c r="O335" i="14"/>
  <c r="P335" i="14"/>
  <c r="Q335" i="14"/>
  <c r="R335" i="14"/>
  <c r="S335" i="14"/>
  <c r="T335" i="14"/>
  <c r="U335" i="14"/>
  <c r="V335" i="14"/>
  <c r="W335" i="14"/>
  <c r="X335" i="14"/>
  <c r="Y335" i="14"/>
  <c r="G336" i="14"/>
  <c r="H336" i="14"/>
  <c r="I336" i="14"/>
  <c r="J336" i="14"/>
  <c r="K336" i="14"/>
  <c r="L336" i="14"/>
  <c r="M336" i="14"/>
  <c r="N336" i="14"/>
  <c r="O336" i="14"/>
  <c r="P336" i="14"/>
  <c r="Q336" i="14"/>
  <c r="R336" i="14"/>
  <c r="S336" i="14"/>
  <c r="T336" i="14"/>
  <c r="U336" i="14"/>
  <c r="V336" i="14"/>
  <c r="W336" i="14"/>
  <c r="X336" i="14"/>
  <c r="Y336" i="14"/>
  <c r="G337" i="14"/>
  <c r="H337" i="14"/>
  <c r="I337" i="14"/>
  <c r="J337" i="14"/>
  <c r="K337" i="14"/>
  <c r="L337" i="14"/>
  <c r="M337" i="14"/>
  <c r="N337" i="14"/>
  <c r="O337" i="14"/>
  <c r="P337" i="14"/>
  <c r="Q337" i="14"/>
  <c r="R337" i="14"/>
  <c r="S337" i="14"/>
  <c r="T337" i="14"/>
  <c r="U337" i="14"/>
  <c r="V337" i="14"/>
  <c r="W337" i="14"/>
  <c r="X337" i="14"/>
  <c r="Y337" i="14"/>
  <c r="G338" i="14"/>
  <c r="H338" i="14"/>
  <c r="I338" i="14"/>
  <c r="J338" i="14"/>
  <c r="K338" i="14"/>
  <c r="L338" i="14"/>
  <c r="M338" i="14"/>
  <c r="N338" i="14"/>
  <c r="O338" i="14"/>
  <c r="P338" i="14"/>
  <c r="Q338" i="14"/>
  <c r="R338" i="14"/>
  <c r="S338" i="14"/>
  <c r="T338" i="14"/>
  <c r="U338" i="14"/>
  <c r="V338" i="14"/>
  <c r="W338" i="14"/>
  <c r="X338" i="14"/>
  <c r="Y338" i="14"/>
  <c r="G339" i="14"/>
  <c r="H339" i="14"/>
  <c r="I339" i="14"/>
  <c r="J339" i="14"/>
  <c r="K339" i="14"/>
  <c r="L339" i="14"/>
  <c r="M339" i="14"/>
  <c r="N339" i="14"/>
  <c r="O339" i="14"/>
  <c r="P339" i="14"/>
  <c r="Q339" i="14"/>
  <c r="R339" i="14"/>
  <c r="S339" i="14"/>
  <c r="T339" i="14"/>
  <c r="U339" i="14"/>
  <c r="V339" i="14"/>
  <c r="W339" i="14"/>
  <c r="X339" i="14"/>
  <c r="Y339" i="14"/>
  <c r="G340" i="14"/>
  <c r="H340" i="14"/>
  <c r="I340" i="14"/>
  <c r="J340" i="14"/>
  <c r="K340" i="14"/>
  <c r="L340" i="14"/>
  <c r="M340" i="14"/>
  <c r="N340" i="14"/>
  <c r="O340" i="14"/>
  <c r="P340" i="14"/>
  <c r="Q340" i="14"/>
  <c r="R340" i="14"/>
  <c r="S340" i="14"/>
  <c r="T340" i="14"/>
  <c r="U340" i="14"/>
  <c r="V340" i="14"/>
  <c r="W340" i="14"/>
  <c r="X340" i="14"/>
  <c r="Y340" i="14"/>
  <c r="G341" i="14"/>
  <c r="H341" i="14"/>
  <c r="I341" i="14"/>
  <c r="J341" i="14"/>
  <c r="K341" i="14"/>
  <c r="L341" i="14"/>
  <c r="M341" i="14"/>
  <c r="N341" i="14"/>
  <c r="O341" i="14"/>
  <c r="P341" i="14"/>
  <c r="Q341" i="14"/>
  <c r="R341" i="14"/>
  <c r="S341" i="14"/>
  <c r="T341" i="14"/>
  <c r="U341" i="14"/>
  <c r="V341" i="14"/>
  <c r="W341" i="14"/>
  <c r="X341" i="14"/>
  <c r="Y341" i="14"/>
  <c r="G342" i="14"/>
  <c r="H342" i="14"/>
  <c r="I342" i="14"/>
  <c r="J342" i="14"/>
  <c r="K342" i="14"/>
  <c r="L342" i="14"/>
  <c r="M342" i="14"/>
  <c r="N342" i="14"/>
  <c r="O342" i="14"/>
  <c r="P342" i="14"/>
  <c r="Q342" i="14"/>
  <c r="R342" i="14"/>
  <c r="S342" i="14"/>
  <c r="T342" i="14"/>
  <c r="U342" i="14"/>
  <c r="V342" i="14"/>
  <c r="W342" i="14"/>
  <c r="X342" i="14"/>
  <c r="Y342" i="14"/>
  <c r="G343" i="14"/>
  <c r="H343" i="14"/>
  <c r="I343" i="14"/>
  <c r="J343" i="14"/>
  <c r="K343" i="14"/>
  <c r="L343" i="14"/>
  <c r="M343" i="14"/>
  <c r="N343" i="14"/>
  <c r="O343" i="14"/>
  <c r="P343" i="14"/>
  <c r="Q343" i="14"/>
  <c r="R343" i="14"/>
  <c r="S343" i="14"/>
  <c r="T343" i="14"/>
  <c r="U343" i="14"/>
  <c r="V343" i="14"/>
  <c r="W343" i="14"/>
  <c r="X343" i="14"/>
  <c r="Y343" i="14"/>
  <c r="G344" i="14"/>
  <c r="H344" i="14"/>
  <c r="I344" i="14"/>
  <c r="J344" i="14"/>
  <c r="K344" i="14"/>
  <c r="L344" i="14"/>
  <c r="M344" i="14"/>
  <c r="N344" i="14"/>
  <c r="O344" i="14"/>
  <c r="P344" i="14"/>
  <c r="Q344" i="14"/>
  <c r="R344" i="14"/>
  <c r="S344" i="14"/>
  <c r="T344" i="14"/>
  <c r="U344" i="14"/>
  <c r="V344" i="14"/>
  <c r="W344" i="14"/>
  <c r="X344" i="14"/>
  <c r="Y344" i="14"/>
  <c r="G345" i="14"/>
  <c r="H345" i="14"/>
  <c r="I345" i="14"/>
  <c r="J345" i="14"/>
  <c r="K345" i="14"/>
  <c r="L345" i="14"/>
  <c r="M345" i="14"/>
  <c r="N345" i="14"/>
  <c r="O345" i="14"/>
  <c r="P345" i="14"/>
  <c r="Q345" i="14"/>
  <c r="R345" i="14"/>
  <c r="S345" i="14"/>
  <c r="T345" i="14"/>
  <c r="U345" i="14"/>
  <c r="V345" i="14"/>
  <c r="W345" i="14"/>
  <c r="X345" i="14"/>
  <c r="Y345" i="14"/>
  <c r="G346" i="14"/>
  <c r="H346" i="14"/>
  <c r="I346" i="14"/>
  <c r="J346" i="14"/>
  <c r="K346" i="14"/>
  <c r="L346" i="14"/>
  <c r="M346" i="14"/>
  <c r="N346" i="14"/>
  <c r="O346" i="14"/>
  <c r="P346" i="14"/>
  <c r="Q346" i="14"/>
  <c r="R346" i="14"/>
  <c r="S346" i="14"/>
  <c r="T346" i="14"/>
  <c r="U346" i="14"/>
  <c r="V346" i="14"/>
  <c r="W346" i="14"/>
  <c r="X346" i="14"/>
  <c r="Y346" i="14"/>
  <c r="G347" i="14"/>
  <c r="H347" i="14"/>
  <c r="I347" i="14"/>
  <c r="J347" i="14"/>
  <c r="K347" i="14"/>
  <c r="L347" i="14"/>
  <c r="M347" i="14"/>
  <c r="N347" i="14"/>
  <c r="O347" i="14"/>
  <c r="P347" i="14"/>
  <c r="Q347" i="14"/>
  <c r="R347" i="14"/>
  <c r="S347" i="14"/>
  <c r="T347" i="14"/>
  <c r="U347" i="14"/>
  <c r="V347" i="14"/>
  <c r="W347" i="14"/>
  <c r="X347" i="14"/>
  <c r="Y347" i="14"/>
  <c r="G348" i="14"/>
  <c r="H348" i="14"/>
  <c r="I348" i="14"/>
  <c r="J348" i="14"/>
  <c r="K348" i="14"/>
  <c r="L348" i="14"/>
  <c r="M348" i="14"/>
  <c r="N348" i="14"/>
  <c r="O348" i="14"/>
  <c r="P348" i="14"/>
  <c r="Q348" i="14"/>
  <c r="R348" i="14"/>
  <c r="S348" i="14"/>
  <c r="T348" i="14"/>
  <c r="U348" i="14"/>
  <c r="V348" i="14"/>
  <c r="W348" i="14"/>
  <c r="X348" i="14"/>
  <c r="Y348" i="14"/>
  <c r="G349" i="14"/>
  <c r="H349" i="14"/>
  <c r="I349" i="14"/>
  <c r="J349" i="14"/>
  <c r="K349" i="14"/>
  <c r="L349" i="14"/>
  <c r="M349" i="14"/>
  <c r="N349" i="14"/>
  <c r="O349" i="14"/>
  <c r="P349" i="14"/>
  <c r="Q349" i="14"/>
  <c r="R349" i="14"/>
  <c r="S349" i="14"/>
  <c r="T349" i="14"/>
  <c r="U349" i="14"/>
  <c r="V349" i="14"/>
  <c r="W349" i="14"/>
  <c r="X349" i="14"/>
  <c r="Y349" i="14"/>
  <c r="G350" i="14"/>
  <c r="H350" i="14"/>
  <c r="I350" i="14"/>
  <c r="J350" i="14"/>
  <c r="K350" i="14"/>
  <c r="L350" i="14"/>
  <c r="M350" i="14"/>
  <c r="N350" i="14"/>
  <c r="O350" i="14"/>
  <c r="P350" i="14"/>
  <c r="Q350" i="14"/>
  <c r="R350" i="14"/>
  <c r="S350" i="14"/>
  <c r="T350" i="14"/>
  <c r="U350" i="14"/>
  <c r="V350" i="14"/>
  <c r="W350" i="14"/>
  <c r="X350" i="14"/>
  <c r="Y350" i="14"/>
  <c r="G351" i="14"/>
  <c r="H351" i="14"/>
  <c r="I351" i="14"/>
  <c r="J351" i="14"/>
  <c r="K351" i="14"/>
  <c r="L351" i="14"/>
  <c r="M351" i="14"/>
  <c r="N351" i="14"/>
  <c r="O351" i="14"/>
  <c r="P351" i="14"/>
  <c r="Q351" i="14"/>
  <c r="R351" i="14"/>
  <c r="S351" i="14"/>
  <c r="T351" i="14"/>
  <c r="U351" i="14"/>
  <c r="V351" i="14"/>
  <c r="W351" i="14"/>
  <c r="X351" i="14"/>
  <c r="Y351" i="14"/>
  <c r="G352" i="14"/>
  <c r="H352" i="14"/>
  <c r="I352" i="14"/>
  <c r="J352" i="14"/>
  <c r="K352" i="14"/>
  <c r="L352" i="14"/>
  <c r="M352" i="14"/>
  <c r="N352" i="14"/>
  <c r="O352" i="14"/>
  <c r="P352" i="14"/>
  <c r="Q352" i="14"/>
  <c r="R352" i="14"/>
  <c r="S352" i="14"/>
  <c r="T352" i="14"/>
  <c r="U352" i="14"/>
  <c r="V352" i="14"/>
  <c r="W352" i="14"/>
  <c r="X352" i="14"/>
  <c r="Y352" i="14"/>
  <c r="G353" i="14"/>
  <c r="H353" i="14"/>
  <c r="I353" i="14"/>
  <c r="J353" i="14"/>
  <c r="K353" i="14"/>
  <c r="L353" i="14"/>
  <c r="M353" i="14"/>
  <c r="N353" i="14"/>
  <c r="O353" i="14"/>
  <c r="P353" i="14"/>
  <c r="Q353" i="14"/>
  <c r="R353" i="14"/>
  <c r="S353" i="14"/>
  <c r="T353" i="14"/>
  <c r="U353" i="14"/>
  <c r="V353" i="14"/>
  <c r="W353" i="14"/>
  <c r="X353" i="14"/>
  <c r="Y353" i="14"/>
  <c r="G354" i="14"/>
  <c r="H354" i="14"/>
  <c r="I354" i="14"/>
  <c r="J354" i="14"/>
  <c r="K354" i="14"/>
  <c r="L354" i="14"/>
  <c r="M354" i="14"/>
  <c r="N354" i="14"/>
  <c r="O354" i="14"/>
  <c r="P354" i="14"/>
  <c r="Q354" i="14"/>
  <c r="R354" i="14"/>
  <c r="S354" i="14"/>
  <c r="T354" i="14"/>
  <c r="U354" i="14"/>
  <c r="V354" i="14"/>
  <c r="W354" i="14"/>
  <c r="X354" i="14"/>
  <c r="Y354" i="14"/>
  <c r="G355" i="14"/>
  <c r="H355" i="14"/>
  <c r="I355" i="14"/>
  <c r="J355" i="14"/>
  <c r="K355" i="14"/>
  <c r="L355" i="14"/>
  <c r="M355" i="14"/>
  <c r="N355" i="14"/>
  <c r="O355" i="14"/>
  <c r="P355" i="14"/>
  <c r="Q355" i="14"/>
  <c r="R355" i="14"/>
  <c r="S355" i="14"/>
  <c r="T355" i="14"/>
  <c r="U355" i="14"/>
  <c r="V355" i="14"/>
  <c r="W355" i="14"/>
  <c r="X355" i="14"/>
  <c r="Y355" i="14"/>
  <c r="G356" i="14"/>
  <c r="H356" i="14"/>
  <c r="I356" i="14"/>
  <c r="J356" i="14"/>
  <c r="K356" i="14"/>
  <c r="L356" i="14"/>
  <c r="M356" i="14"/>
  <c r="N356" i="14"/>
  <c r="O356" i="14"/>
  <c r="P356" i="14"/>
  <c r="Q356" i="14"/>
  <c r="R356" i="14"/>
  <c r="S356" i="14"/>
  <c r="T356" i="14"/>
  <c r="U356" i="14"/>
  <c r="V356" i="14"/>
  <c r="W356" i="14"/>
  <c r="X356" i="14"/>
  <c r="Y356" i="14"/>
  <c r="G357" i="14"/>
  <c r="H357" i="14"/>
  <c r="I357" i="14"/>
  <c r="J357" i="14"/>
  <c r="K357" i="14"/>
  <c r="L357" i="14"/>
  <c r="M357" i="14"/>
  <c r="N357" i="14"/>
  <c r="O357" i="14"/>
  <c r="P357" i="14"/>
  <c r="Q357" i="14"/>
  <c r="R357" i="14"/>
  <c r="S357" i="14"/>
  <c r="T357" i="14"/>
  <c r="U357" i="14"/>
  <c r="V357" i="14"/>
  <c r="W357" i="14"/>
  <c r="X357" i="14"/>
  <c r="Y357" i="14"/>
  <c r="G358" i="14"/>
  <c r="H358" i="14"/>
  <c r="I358" i="14"/>
  <c r="J358" i="14"/>
  <c r="K358" i="14"/>
  <c r="L358" i="14"/>
  <c r="M358" i="14"/>
  <c r="N358" i="14"/>
  <c r="O358" i="14"/>
  <c r="P358" i="14"/>
  <c r="Q358" i="14"/>
  <c r="R358" i="14"/>
  <c r="S358" i="14"/>
  <c r="T358" i="14"/>
  <c r="U358" i="14"/>
  <c r="V358" i="14"/>
  <c r="W358" i="14"/>
  <c r="X358" i="14"/>
  <c r="Y358" i="14"/>
  <c r="G359" i="14"/>
  <c r="H359" i="14"/>
  <c r="I359" i="14"/>
  <c r="J359" i="14"/>
  <c r="K359" i="14"/>
  <c r="L359" i="14"/>
  <c r="M359" i="14"/>
  <c r="N359" i="14"/>
  <c r="O359" i="14"/>
  <c r="P359" i="14"/>
  <c r="Q359" i="14"/>
  <c r="R359" i="14"/>
  <c r="S359" i="14"/>
  <c r="T359" i="14"/>
  <c r="U359" i="14"/>
  <c r="V359" i="14"/>
  <c r="W359" i="14"/>
  <c r="X359" i="14"/>
  <c r="Y359" i="14"/>
  <c r="G360" i="14"/>
  <c r="H360" i="14"/>
  <c r="I360" i="14"/>
  <c r="J360" i="14"/>
  <c r="K360" i="14"/>
  <c r="L360" i="14"/>
  <c r="M360" i="14"/>
  <c r="N360" i="14"/>
  <c r="O360" i="14"/>
  <c r="P360" i="14"/>
  <c r="Q360" i="14"/>
  <c r="R360" i="14"/>
  <c r="S360" i="14"/>
  <c r="T360" i="14"/>
  <c r="U360" i="14"/>
  <c r="V360" i="14"/>
  <c r="W360" i="14"/>
  <c r="X360" i="14"/>
  <c r="Y360" i="14"/>
  <c r="G361" i="14"/>
  <c r="H361" i="14"/>
  <c r="I361" i="14"/>
  <c r="J361" i="14"/>
  <c r="K361" i="14"/>
  <c r="L361" i="14"/>
  <c r="M361" i="14"/>
  <c r="N361" i="14"/>
  <c r="O361" i="14"/>
  <c r="P361" i="14"/>
  <c r="Q361" i="14"/>
  <c r="R361" i="14"/>
  <c r="S361" i="14"/>
  <c r="T361" i="14"/>
  <c r="U361" i="14"/>
  <c r="V361" i="14"/>
  <c r="W361" i="14"/>
  <c r="X361" i="14"/>
  <c r="Y361" i="14"/>
  <c r="G362" i="14"/>
  <c r="H362" i="14"/>
  <c r="I362" i="14"/>
  <c r="J362" i="14"/>
  <c r="K362" i="14"/>
  <c r="L362" i="14"/>
  <c r="M362" i="14"/>
  <c r="N362" i="14"/>
  <c r="O362" i="14"/>
  <c r="P362" i="14"/>
  <c r="Q362" i="14"/>
  <c r="R362" i="14"/>
  <c r="S362" i="14"/>
  <c r="T362" i="14"/>
  <c r="U362" i="14"/>
  <c r="V362" i="14"/>
  <c r="W362" i="14"/>
  <c r="X362" i="14"/>
  <c r="Y362" i="14"/>
  <c r="G363" i="14"/>
  <c r="H363" i="14"/>
  <c r="I363" i="14"/>
  <c r="J363" i="14"/>
  <c r="K363" i="14"/>
  <c r="L363" i="14"/>
  <c r="M363" i="14"/>
  <c r="N363" i="14"/>
  <c r="O363" i="14"/>
  <c r="P363" i="14"/>
  <c r="Q363" i="14"/>
  <c r="R363" i="14"/>
  <c r="S363" i="14"/>
  <c r="T363" i="14"/>
  <c r="U363" i="14"/>
  <c r="V363" i="14"/>
  <c r="W363" i="14"/>
  <c r="X363" i="14"/>
  <c r="Y363" i="14"/>
  <c r="G364" i="14"/>
  <c r="H364" i="14"/>
  <c r="I364" i="14"/>
  <c r="J364" i="14"/>
  <c r="K364" i="14"/>
  <c r="L364" i="14"/>
  <c r="M364" i="14"/>
  <c r="N364" i="14"/>
  <c r="O364" i="14"/>
  <c r="P364" i="14"/>
  <c r="Q364" i="14"/>
  <c r="R364" i="14"/>
  <c r="S364" i="14"/>
  <c r="T364" i="14"/>
  <c r="U364" i="14"/>
  <c r="V364" i="14"/>
  <c r="W364" i="14"/>
  <c r="X364" i="14"/>
  <c r="Y364" i="14"/>
  <c r="G365" i="14"/>
  <c r="H365" i="14"/>
  <c r="I365" i="14"/>
  <c r="J365" i="14"/>
  <c r="K365" i="14"/>
  <c r="L365" i="14"/>
  <c r="M365" i="14"/>
  <c r="N365" i="14"/>
  <c r="O365" i="14"/>
  <c r="P365" i="14"/>
  <c r="Q365" i="14"/>
  <c r="R365" i="14"/>
  <c r="S365" i="14"/>
  <c r="T365" i="14"/>
  <c r="U365" i="14"/>
  <c r="V365" i="14"/>
  <c r="W365" i="14"/>
  <c r="X365" i="14"/>
  <c r="Y365" i="14"/>
  <c r="G366" i="14"/>
  <c r="H366" i="14"/>
  <c r="I366" i="14"/>
  <c r="J366" i="14"/>
  <c r="K366" i="14"/>
  <c r="L366" i="14"/>
  <c r="M366" i="14"/>
  <c r="N366" i="14"/>
  <c r="O366" i="14"/>
  <c r="P366" i="14"/>
  <c r="Q366" i="14"/>
  <c r="R366" i="14"/>
  <c r="S366" i="14"/>
  <c r="T366" i="14"/>
  <c r="U366" i="14"/>
  <c r="V366" i="14"/>
  <c r="W366" i="14"/>
  <c r="X366" i="14"/>
  <c r="Y366" i="14"/>
  <c r="G367" i="14"/>
  <c r="H367" i="14"/>
  <c r="I367" i="14"/>
  <c r="J367" i="14"/>
  <c r="K367" i="14"/>
  <c r="L367" i="14"/>
  <c r="M367" i="14"/>
  <c r="N367" i="14"/>
  <c r="O367" i="14"/>
  <c r="P367" i="14"/>
  <c r="Q367" i="14"/>
  <c r="R367" i="14"/>
  <c r="S367" i="14"/>
  <c r="T367" i="14"/>
  <c r="U367" i="14"/>
  <c r="V367" i="14"/>
  <c r="W367" i="14"/>
  <c r="X367" i="14"/>
  <c r="Y367" i="14"/>
  <c r="G368" i="14"/>
  <c r="H368" i="14"/>
  <c r="I368" i="14"/>
  <c r="J368" i="14"/>
  <c r="K368" i="14"/>
  <c r="L368" i="14"/>
  <c r="M368" i="14"/>
  <c r="N368" i="14"/>
  <c r="O368" i="14"/>
  <c r="P368" i="14"/>
  <c r="Q368" i="14"/>
  <c r="R368" i="14"/>
  <c r="S368" i="14"/>
  <c r="T368" i="14"/>
  <c r="U368" i="14"/>
  <c r="V368" i="14"/>
  <c r="W368" i="14"/>
  <c r="X368" i="14"/>
  <c r="Y368" i="14"/>
  <c r="G369" i="14"/>
  <c r="H369" i="14"/>
  <c r="I369" i="14"/>
  <c r="J369" i="14"/>
  <c r="K369" i="14"/>
  <c r="L369" i="14"/>
  <c r="M369" i="14"/>
  <c r="N369" i="14"/>
  <c r="O369" i="14"/>
  <c r="P369" i="14"/>
  <c r="Q369" i="14"/>
  <c r="R369" i="14"/>
  <c r="S369" i="14"/>
  <c r="T369" i="14"/>
  <c r="U369" i="14"/>
  <c r="V369" i="14"/>
  <c r="W369" i="14"/>
  <c r="X369" i="14"/>
  <c r="Y369" i="14"/>
  <c r="G370" i="14"/>
  <c r="H370" i="14"/>
  <c r="I370" i="14"/>
  <c r="J370" i="14"/>
  <c r="K370" i="14"/>
  <c r="L370" i="14"/>
  <c r="M370" i="14"/>
  <c r="N370" i="14"/>
  <c r="O370" i="14"/>
  <c r="P370" i="14"/>
  <c r="Q370" i="14"/>
  <c r="R370" i="14"/>
  <c r="S370" i="14"/>
  <c r="T370" i="14"/>
  <c r="U370" i="14"/>
  <c r="V370" i="14"/>
  <c r="W370" i="14"/>
  <c r="X370" i="14"/>
  <c r="Y370" i="14"/>
  <c r="G371" i="14"/>
  <c r="H371" i="14"/>
  <c r="I371" i="14"/>
  <c r="J371" i="14"/>
  <c r="K371" i="14"/>
  <c r="L371" i="14"/>
  <c r="M371" i="14"/>
  <c r="N371" i="14"/>
  <c r="O371" i="14"/>
  <c r="P371" i="14"/>
  <c r="Q371" i="14"/>
  <c r="R371" i="14"/>
  <c r="S371" i="14"/>
  <c r="T371" i="14"/>
  <c r="U371" i="14"/>
  <c r="V371" i="14"/>
  <c r="W371" i="14"/>
  <c r="X371" i="14"/>
  <c r="Y371" i="14"/>
  <c r="G372" i="14"/>
  <c r="H372" i="14"/>
  <c r="I372" i="14"/>
  <c r="J372" i="14"/>
  <c r="K372" i="14"/>
  <c r="L372" i="14"/>
  <c r="M372" i="14"/>
  <c r="N372" i="14"/>
  <c r="O372" i="14"/>
  <c r="P372" i="14"/>
  <c r="Q372" i="14"/>
  <c r="R372" i="14"/>
  <c r="S372" i="14"/>
  <c r="T372" i="14"/>
  <c r="U372" i="14"/>
  <c r="V372" i="14"/>
  <c r="W372" i="14"/>
  <c r="X372" i="14"/>
  <c r="Y372" i="14"/>
  <c r="G373" i="14"/>
  <c r="H373" i="14"/>
  <c r="I373" i="14"/>
  <c r="J373" i="14"/>
  <c r="K373" i="14"/>
  <c r="L373" i="14"/>
  <c r="M373" i="14"/>
  <c r="N373" i="14"/>
  <c r="O373" i="14"/>
  <c r="P373" i="14"/>
  <c r="Q373" i="14"/>
  <c r="R373" i="14"/>
  <c r="S373" i="14"/>
  <c r="T373" i="14"/>
  <c r="U373" i="14"/>
  <c r="V373" i="14"/>
  <c r="W373" i="14"/>
  <c r="X373" i="14"/>
  <c r="Y373" i="14"/>
  <c r="G374" i="14"/>
  <c r="H374" i="14"/>
  <c r="I374" i="14"/>
  <c r="J374" i="14"/>
  <c r="K374" i="14"/>
  <c r="L374" i="14"/>
  <c r="M374" i="14"/>
  <c r="N374" i="14"/>
  <c r="O374" i="14"/>
  <c r="P374" i="14"/>
  <c r="Q374" i="14"/>
  <c r="R374" i="14"/>
  <c r="S374" i="14"/>
  <c r="T374" i="14"/>
  <c r="U374" i="14"/>
  <c r="V374" i="14"/>
  <c r="W374" i="14"/>
  <c r="X374" i="14"/>
  <c r="Y374" i="14"/>
  <c r="G375" i="14"/>
  <c r="H375" i="14"/>
  <c r="I375" i="14"/>
  <c r="J375" i="14"/>
  <c r="K375" i="14"/>
  <c r="L375" i="14"/>
  <c r="M375" i="14"/>
  <c r="N375" i="14"/>
  <c r="O375" i="14"/>
  <c r="P375" i="14"/>
  <c r="Q375" i="14"/>
  <c r="R375" i="14"/>
  <c r="S375" i="14"/>
  <c r="T375" i="14"/>
  <c r="U375" i="14"/>
  <c r="V375" i="14"/>
  <c r="W375" i="14"/>
  <c r="X375" i="14"/>
  <c r="Y375" i="14"/>
  <c r="G376" i="14"/>
  <c r="H376" i="14"/>
  <c r="I376" i="14"/>
  <c r="J376" i="14"/>
  <c r="K376" i="14"/>
  <c r="L376" i="14"/>
  <c r="M376" i="14"/>
  <c r="N376" i="14"/>
  <c r="O376" i="14"/>
  <c r="P376" i="14"/>
  <c r="Q376" i="14"/>
  <c r="R376" i="14"/>
  <c r="S376" i="14"/>
  <c r="T376" i="14"/>
  <c r="U376" i="14"/>
  <c r="V376" i="14"/>
  <c r="W376" i="14"/>
  <c r="X376" i="14"/>
  <c r="Y376" i="14"/>
  <c r="G377" i="14"/>
  <c r="H377" i="14"/>
  <c r="I377" i="14"/>
  <c r="J377" i="14"/>
  <c r="K377" i="14"/>
  <c r="L377" i="14"/>
  <c r="M377" i="14"/>
  <c r="N377" i="14"/>
  <c r="O377" i="14"/>
  <c r="P377" i="14"/>
  <c r="Q377" i="14"/>
  <c r="R377" i="14"/>
  <c r="S377" i="14"/>
  <c r="T377" i="14"/>
  <c r="U377" i="14"/>
  <c r="V377" i="14"/>
  <c r="W377" i="14"/>
  <c r="X377" i="14"/>
  <c r="Y377" i="14"/>
  <c r="G378" i="14"/>
  <c r="H378" i="14"/>
  <c r="I378" i="14"/>
  <c r="J378" i="14"/>
  <c r="K378" i="14"/>
  <c r="L378" i="14"/>
  <c r="M378" i="14"/>
  <c r="N378" i="14"/>
  <c r="O378" i="14"/>
  <c r="P378" i="14"/>
  <c r="Q378" i="14"/>
  <c r="R378" i="14"/>
  <c r="S378" i="14"/>
  <c r="T378" i="14"/>
  <c r="U378" i="14"/>
  <c r="V378" i="14"/>
  <c r="W378" i="14"/>
  <c r="X378" i="14"/>
  <c r="Y378" i="14"/>
  <c r="G379" i="14"/>
  <c r="H379" i="14"/>
  <c r="I379" i="14"/>
  <c r="J379" i="14"/>
  <c r="K379" i="14"/>
  <c r="L379" i="14"/>
  <c r="M379" i="14"/>
  <c r="N379" i="14"/>
  <c r="O379" i="14"/>
  <c r="P379" i="14"/>
  <c r="Q379" i="14"/>
  <c r="R379" i="14"/>
  <c r="S379" i="14"/>
  <c r="T379" i="14"/>
  <c r="U379" i="14"/>
  <c r="V379" i="14"/>
  <c r="W379" i="14"/>
  <c r="X379" i="14"/>
  <c r="Y379" i="14"/>
  <c r="G380" i="14"/>
  <c r="H380" i="14"/>
  <c r="I380" i="14"/>
  <c r="J380" i="14"/>
  <c r="K380" i="14"/>
  <c r="L380" i="14"/>
  <c r="M380" i="14"/>
  <c r="N380" i="14"/>
  <c r="O380" i="14"/>
  <c r="P380" i="14"/>
  <c r="Q380" i="14"/>
  <c r="R380" i="14"/>
  <c r="S380" i="14"/>
  <c r="T380" i="14"/>
  <c r="U380" i="14"/>
  <c r="V380" i="14"/>
  <c r="W380" i="14"/>
  <c r="X380" i="14"/>
  <c r="Y380" i="14"/>
  <c r="G381" i="14"/>
  <c r="H381" i="14"/>
  <c r="I381" i="14"/>
  <c r="J381" i="14"/>
  <c r="K381" i="14"/>
  <c r="L381" i="14"/>
  <c r="M381" i="14"/>
  <c r="N381" i="14"/>
  <c r="O381" i="14"/>
  <c r="P381" i="14"/>
  <c r="Q381" i="14"/>
  <c r="R381" i="14"/>
  <c r="S381" i="14"/>
  <c r="T381" i="14"/>
  <c r="U381" i="14"/>
  <c r="V381" i="14"/>
  <c r="W381" i="14"/>
  <c r="X381" i="14"/>
  <c r="Y381" i="14"/>
  <c r="G382" i="14"/>
  <c r="H382" i="14"/>
  <c r="I382" i="14"/>
  <c r="J382" i="14"/>
  <c r="K382" i="14"/>
  <c r="L382" i="14"/>
  <c r="M382" i="14"/>
  <c r="N382" i="14"/>
  <c r="O382" i="14"/>
  <c r="P382" i="14"/>
  <c r="Q382" i="14"/>
  <c r="R382" i="14"/>
  <c r="S382" i="14"/>
  <c r="T382" i="14"/>
  <c r="U382" i="14"/>
  <c r="V382" i="14"/>
  <c r="W382" i="14"/>
  <c r="X382" i="14"/>
  <c r="Y382" i="14"/>
  <c r="G383" i="14"/>
  <c r="H383" i="14"/>
  <c r="I383" i="14"/>
  <c r="J383" i="14"/>
  <c r="K383" i="14"/>
  <c r="L383" i="14"/>
  <c r="M383" i="14"/>
  <c r="N383" i="14"/>
  <c r="O383" i="14"/>
  <c r="P383" i="14"/>
  <c r="Q383" i="14"/>
  <c r="R383" i="14"/>
  <c r="S383" i="14"/>
  <c r="T383" i="14"/>
  <c r="U383" i="14"/>
  <c r="V383" i="14"/>
  <c r="W383" i="14"/>
  <c r="X383" i="14"/>
  <c r="Y383" i="14"/>
  <c r="G384" i="14"/>
  <c r="H384" i="14"/>
  <c r="I384" i="14"/>
  <c r="J384" i="14"/>
  <c r="K384" i="14"/>
  <c r="L384" i="14"/>
  <c r="M384" i="14"/>
  <c r="N384" i="14"/>
  <c r="O384" i="14"/>
  <c r="P384" i="14"/>
  <c r="Q384" i="14"/>
  <c r="R384" i="14"/>
  <c r="S384" i="14"/>
  <c r="T384" i="14"/>
  <c r="U384" i="14"/>
  <c r="V384" i="14"/>
  <c r="W384" i="14"/>
  <c r="X384" i="14"/>
  <c r="Y384" i="14"/>
  <c r="G385" i="14"/>
  <c r="H385" i="14"/>
  <c r="I385" i="14"/>
  <c r="J385" i="14"/>
  <c r="K385" i="14"/>
  <c r="L385" i="14"/>
  <c r="M385" i="14"/>
  <c r="N385" i="14"/>
  <c r="O385" i="14"/>
  <c r="P385" i="14"/>
  <c r="Q385" i="14"/>
  <c r="R385" i="14"/>
  <c r="S385" i="14"/>
  <c r="T385" i="14"/>
  <c r="U385" i="14"/>
  <c r="V385" i="14"/>
  <c r="W385" i="14"/>
  <c r="X385" i="14"/>
  <c r="Y385" i="14"/>
  <c r="G386" i="14"/>
  <c r="H386" i="14"/>
  <c r="I386" i="14"/>
  <c r="J386" i="14"/>
  <c r="K386" i="14"/>
  <c r="L386" i="14"/>
  <c r="M386" i="14"/>
  <c r="N386" i="14"/>
  <c r="O386" i="14"/>
  <c r="P386" i="14"/>
  <c r="Q386" i="14"/>
  <c r="R386" i="14"/>
  <c r="S386" i="14"/>
  <c r="T386" i="14"/>
  <c r="U386" i="14"/>
  <c r="V386" i="14"/>
  <c r="W386" i="14"/>
  <c r="X386" i="14"/>
  <c r="Y386" i="14"/>
  <c r="G387" i="14"/>
  <c r="H387" i="14"/>
  <c r="I387" i="14"/>
  <c r="J387" i="14"/>
  <c r="K387" i="14"/>
  <c r="L387" i="14"/>
  <c r="M387" i="14"/>
  <c r="N387" i="14"/>
  <c r="O387" i="14"/>
  <c r="P387" i="14"/>
  <c r="Q387" i="14"/>
  <c r="R387" i="14"/>
  <c r="S387" i="14"/>
  <c r="T387" i="14"/>
  <c r="U387" i="14"/>
  <c r="V387" i="14"/>
  <c r="W387" i="14"/>
  <c r="X387" i="14"/>
  <c r="Y387" i="14"/>
  <c r="G388" i="14"/>
  <c r="H388" i="14"/>
  <c r="I388" i="14"/>
  <c r="J388" i="14"/>
  <c r="K388" i="14"/>
  <c r="L388" i="14"/>
  <c r="M388" i="14"/>
  <c r="N388" i="14"/>
  <c r="O388" i="14"/>
  <c r="P388" i="14"/>
  <c r="Q388" i="14"/>
  <c r="R388" i="14"/>
  <c r="S388" i="14"/>
  <c r="T388" i="14"/>
  <c r="U388" i="14"/>
  <c r="V388" i="14"/>
  <c r="W388" i="14"/>
  <c r="X388" i="14"/>
  <c r="Y388" i="14"/>
  <c r="G389" i="14"/>
  <c r="H389" i="14"/>
  <c r="I389" i="14"/>
  <c r="J389" i="14"/>
  <c r="K389" i="14"/>
  <c r="L389" i="14"/>
  <c r="M389" i="14"/>
  <c r="N389" i="14"/>
  <c r="O389" i="14"/>
  <c r="P389" i="14"/>
  <c r="Q389" i="14"/>
  <c r="R389" i="14"/>
  <c r="S389" i="14"/>
  <c r="T389" i="14"/>
  <c r="U389" i="14"/>
  <c r="V389" i="14"/>
  <c r="W389" i="14"/>
  <c r="X389" i="14"/>
  <c r="Y389" i="14"/>
  <c r="G390" i="14"/>
  <c r="H390" i="14"/>
  <c r="I390" i="14"/>
  <c r="J390" i="14"/>
  <c r="K390" i="14"/>
  <c r="L390" i="14"/>
  <c r="M390" i="14"/>
  <c r="N390" i="14"/>
  <c r="O390" i="14"/>
  <c r="P390" i="14"/>
  <c r="Q390" i="14"/>
  <c r="R390" i="14"/>
  <c r="S390" i="14"/>
  <c r="T390" i="14"/>
  <c r="U390" i="14"/>
  <c r="V390" i="14"/>
  <c r="W390" i="14"/>
  <c r="X390" i="14"/>
  <c r="Y390" i="14"/>
  <c r="G391" i="14"/>
  <c r="H391" i="14"/>
  <c r="I391" i="14"/>
  <c r="J391" i="14"/>
  <c r="K391" i="14"/>
  <c r="L391" i="14"/>
  <c r="M391" i="14"/>
  <c r="N391" i="14"/>
  <c r="O391" i="14"/>
  <c r="P391" i="14"/>
  <c r="Q391" i="14"/>
  <c r="R391" i="14"/>
  <c r="S391" i="14"/>
  <c r="T391" i="14"/>
  <c r="U391" i="14"/>
  <c r="V391" i="14"/>
  <c r="W391" i="14"/>
  <c r="X391" i="14"/>
  <c r="Y391" i="14"/>
  <c r="G392" i="14"/>
  <c r="H392" i="14"/>
  <c r="I392" i="14"/>
  <c r="J392" i="14"/>
  <c r="K392" i="14"/>
  <c r="L392" i="14"/>
  <c r="M392" i="14"/>
  <c r="N392" i="14"/>
  <c r="O392" i="14"/>
  <c r="P392" i="14"/>
  <c r="Q392" i="14"/>
  <c r="R392" i="14"/>
  <c r="S392" i="14"/>
  <c r="T392" i="14"/>
  <c r="U392" i="14"/>
  <c r="V392" i="14"/>
  <c r="W392" i="14"/>
  <c r="X392" i="14"/>
  <c r="Y392" i="14"/>
  <c r="G393" i="14"/>
  <c r="H393" i="14"/>
  <c r="I393" i="14"/>
  <c r="J393" i="14"/>
  <c r="K393" i="14"/>
  <c r="L393" i="14"/>
  <c r="M393" i="14"/>
  <c r="N393" i="14"/>
  <c r="O393" i="14"/>
  <c r="P393" i="14"/>
  <c r="Q393" i="14"/>
  <c r="R393" i="14"/>
  <c r="S393" i="14"/>
  <c r="T393" i="14"/>
  <c r="U393" i="14"/>
  <c r="V393" i="14"/>
  <c r="W393" i="14"/>
  <c r="X393" i="14"/>
  <c r="Y393" i="14"/>
  <c r="G394" i="14"/>
  <c r="H394" i="14"/>
  <c r="I394" i="14"/>
  <c r="J394" i="14"/>
  <c r="K394" i="14"/>
  <c r="L394" i="14"/>
  <c r="M394" i="14"/>
  <c r="N394" i="14"/>
  <c r="O394" i="14"/>
  <c r="P394" i="14"/>
  <c r="Q394" i="14"/>
  <c r="R394" i="14"/>
  <c r="S394" i="14"/>
  <c r="T394" i="14"/>
  <c r="U394" i="14"/>
  <c r="V394" i="14"/>
  <c r="W394" i="14"/>
  <c r="X394" i="14"/>
  <c r="Y394" i="14"/>
  <c r="G395" i="14"/>
  <c r="H395" i="14"/>
  <c r="I395" i="14"/>
  <c r="J395" i="14"/>
  <c r="K395" i="14"/>
  <c r="L395" i="14"/>
  <c r="M395" i="14"/>
  <c r="N395" i="14"/>
  <c r="O395" i="14"/>
  <c r="P395" i="14"/>
  <c r="Q395" i="14"/>
  <c r="R395" i="14"/>
  <c r="S395" i="14"/>
  <c r="T395" i="14"/>
  <c r="U395" i="14"/>
  <c r="V395" i="14"/>
  <c r="W395" i="14"/>
  <c r="X395" i="14"/>
  <c r="Y395" i="14"/>
  <c r="G396" i="14"/>
  <c r="H396" i="14"/>
  <c r="I396" i="14"/>
  <c r="J396" i="14"/>
  <c r="K396" i="14"/>
  <c r="L396" i="14"/>
  <c r="M396" i="14"/>
  <c r="N396" i="14"/>
  <c r="O396" i="14"/>
  <c r="P396" i="14"/>
  <c r="Q396" i="14"/>
  <c r="R396" i="14"/>
  <c r="S396" i="14"/>
  <c r="T396" i="14"/>
  <c r="U396" i="14"/>
  <c r="V396" i="14"/>
  <c r="W396" i="14"/>
  <c r="X396" i="14"/>
  <c r="Y396" i="14"/>
  <c r="G397" i="14"/>
  <c r="H397" i="14"/>
  <c r="I397" i="14"/>
  <c r="J397" i="14"/>
  <c r="K397" i="14"/>
  <c r="L397" i="14"/>
  <c r="M397" i="14"/>
  <c r="N397" i="14"/>
  <c r="O397" i="14"/>
  <c r="P397" i="14"/>
  <c r="Q397" i="14"/>
  <c r="R397" i="14"/>
  <c r="S397" i="14"/>
  <c r="T397" i="14"/>
  <c r="U397" i="14"/>
  <c r="V397" i="14"/>
  <c r="W397" i="14"/>
  <c r="X397" i="14"/>
  <c r="Y397" i="14"/>
  <c r="G398" i="14"/>
  <c r="H398" i="14"/>
  <c r="I398" i="14"/>
  <c r="J398" i="14"/>
  <c r="K398" i="14"/>
  <c r="L398" i="14"/>
  <c r="M398" i="14"/>
  <c r="N398" i="14"/>
  <c r="O398" i="14"/>
  <c r="P398" i="14"/>
  <c r="Q398" i="14"/>
  <c r="R398" i="14"/>
  <c r="S398" i="14"/>
  <c r="T398" i="14"/>
  <c r="U398" i="14"/>
  <c r="V398" i="14"/>
  <c r="W398" i="14"/>
  <c r="X398" i="14"/>
  <c r="Y398" i="14"/>
  <c r="G399" i="14"/>
  <c r="H399" i="14"/>
  <c r="I399" i="14"/>
  <c r="J399" i="14"/>
  <c r="K399" i="14"/>
  <c r="L399" i="14"/>
  <c r="M399" i="14"/>
  <c r="N399" i="14"/>
  <c r="O399" i="14"/>
  <c r="P399" i="14"/>
  <c r="Q399" i="14"/>
  <c r="R399" i="14"/>
  <c r="S399" i="14"/>
  <c r="T399" i="14"/>
  <c r="U399" i="14"/>
  <c r="V399" i="14"/>
  <c r="W399" i="14"/>
  <c r="X399" i="14"/>
  <c r="Y399" i="14"/>
  <c r="G400" i="14"/>
  <c r="H400" i="14"/>
  <c r="I400" i="14"/>
  <c r="J400" i="14"/>
  <c r="K400" i="14"/>
  <c r="L400" i="14"/>
  <c r="M400" i="14"/>
  <c r="N400" i="14"/>
  <c r="O400" i="14"/>
  <c r="P400" i="14"/>
  <c r="Q400" i="14"/>
  <c r="R400" i="14"/>
  <c r="S400" i="14"/>
  <c r="T400" i="14"/>
  <c r="U400" i="14"/>
  <c r="V400" i="14"/>
  <c r="W400" i="14"/>
  <c r="X400" i="14"/>
  <c r="Y400" i="14"/>
  <c r="G401" i="14"/>
  <c r="H401" i="14"/>
  <c r="I401" i="14"/>
  <c r="J401" i="14"/>
  <c r="K401" i="14"/>
  <c r="L401" i="14"/>
  <c r="M401" i="14"/>
  <c r="N401" i="14"/>
  <c r="O401" i="14"/>
  <c r="P401" i="14"/>
  <c r="Q401" i="14"/>
  <c r="R401" i="14"/>
  <c r="S401" i="14"/>
  <c r="T401" i="14"/>
  <c r="U401" i="14"/>
  <c r="V401" i="14"/>
  <c r="W401" i="14"/>
  <c r="X401" i="14"/>
  <c r="Y401" i="14"/>
  <c r="G402" i="14"/>
  <c r="H402" i="14"/>
  <c r="I402" i="14"/>
  <c r="J402" i="14"/>
  <c r="K402" i="14"/>
  <c r="L402" i="14"/>
  <c r="M402" i="14"/>
  <c r="N402" i="14"/>
  <c r="O402" i="14"/>
  <c r="P402" i="14"/>
  <c r="Q402" i="14"/>
  <c r="R402" i="14"/>
  <c r="S402" i="14"/>
  <c r="T402" i="14"/>
  <c r="U402" i="14"/>
  <c r="V402" i="14"/>
  <c r="W402" i="14"/>
  <c r="X402" i="14"/>
  <c r="Y402" i="14"/>
  <c r="G403" i="14"/>
  <c r="H403" i="14"/>
  <c r="I403" i="14"/>
  <c r="J403" i="14"/>
  <c r="K403" i="14"/>
  <c r="L403" i="14"/>
  <c r="M403" i="14"/>
  <c r="N403" i="14"/>
  <c r="O403" i="14"/>
  <c r="P403" i="14"/>
  <c r="Q403" i="14"/>
  <c r="R403" i="14"/>
  <c r="S403" i="14"/>
  <c r="T403" i="14"/>
  <c r="U403" i="14"/>
  <c r="V403" i="14"/>
  <c r="W403" i="14"/>
  <c r="X403" i="14"/>
  <c r="Y403" i="14"/>
  <c r="G404" i="14"/>
  <c r="H404" i="14"/>
  <c r="I404" i="14"/>
  <c r="J404" i="14"/>
  <c r="K404" i="14"/>
  <c r="L404" i="14"/>
  <c r="M404" i="14"/>
  <c r="N404" i="14"/>
  <c r="O404" i="14"/>
  <c r="P404" i="14"/>
  <c r="Q404" i="14"/>
  <c r="R404" i="14"/>
  <c r="S404" i="14"/>
  <c r="T404" i="14"/>
  <c r="U404" i="14"/>
  <c r="V404" i="14"/>
  <c r="W404" i="14"/>
  <c r="X404" i="14"/>
  <c r="Y404" i="14"/>
  <c r="G405" i="14"/>
  <c r="H405" i="14"/>
  <c r="I405" i="14"/>
  <c r="J405" i="14"/>
  <c r="K405" i="14"/>
  <c r="L405" i="14"/>
  <c r="M405" i="14"/>
  <c r="N405" i="14"/>
  <c r="O405" i="14"/>
  <c r="P405" i="14"/>
  <c r="Q405" i="14"/>
  <c r="R405" i="14"/>
  <c r="S405" i="14"/>
  <c r="T405" i="14"/>
  <c r="U405" i="14"/>
  <c r="V405" i="14"/>
  <c r="W405" i="14"/>
  <c r="X405" i="14"/>
  <c r="Y405" i="14"/>
  <c r="G406" i="14"/>
  <c r="H406" i="14"/>
  <c r="I406" i="14"/>
  <c r="J406" i="14"/>
  <c r="K406" i="14"/>
  <c r="L406" i="14"/>
  <c r="M406" i="14"/>
  <c r="N406" i="14"/>
  <c r="O406" i="14"/>
  <c r="P406" i="14"/>
  <c r="Q406" i="14"/>
  <c r="R406" i="14"/>
  <c r="S406" i="14"/>
  <c r="T406" i="14"/>
  <c r="U406" i="14"/>
  <c r="V406" i="14"/>
  <c r="W406" i="14"/>
  <c r="X406" i="14"/>
  <c r="Y406" i="14"/>
  <c r="G407" i="14"/>
  <c r="H407" i="14"/>
  <c r="I407" i="14"/>
  <c r="J407" i="14"/>
  <c r="K407" i="14"/>
  <c r="L407" i="14"/>
  <c r="M407" i="14"/>
  <c r="N407" i="14"/>
  <c r="O407" i="14"/>
  <c r="P407" i="14"/>
  <c r="Q407" i="14"/>
  <c r="R407" i="14"/>
  <c r="S407" i="14"/>
  <c r="T407" i="14"/>
  <c r="U407" i="14"/>
  <c r="V407" i="14"/>
  <c r="W407" i="14"/>
  <c r="X407" i="14"/>
  <c r="Y407" i="14"/>
  <c r="G408" i="14"/>
  <c r="H408" i="14"/>
  <c r="I408" i="14"/>
  <c r="J408" i="14"/>
  <c r="K408" i="14"/>
  <c r="L408" i="14"/>
  <c r="M408" i="14"/>
  <c r="N408" i="14"/>
  <c r="O408" i="14"/>
  <c r="P408" i="14"/>
  <c r="Q408" i="14"/>
  <c r="R408" i="14"/>
  <c r="S408" i="14"/>
  <c r="T408" i="14"/>
  <c r="U408" i="14"/>
  <c r="V408" i="14"/>
  <c r="W408" i="14"/>
  <c r="X408" i="14"/>
  <c r="Y408" i="14"/>
  <c r="G409" i="14"/>
  <c r="H409" i="14"/>
  <c r="I409" i="14"/>
  <c r="J409" i="14"/>
  <c r="K409" i="14"/>
  <c r="L409" i="14"/>
  <c r="M409" i="14"/>
  <c r="N409" i="14"/>
  <c r="O409" i="14"/>
  <c r="P409" i="14"/>
  <c r="Q409" i="14"/>
  <c r="R409" i="14"/>
  <c r="S409" i="14"/>
  <c r="T409" i="14"/>
  <c r="U409" i="14"/>
  <c r="V409" i="14"/>
  <c r="W409" i="14"/>
  <c r="X409" i="14"/>
  <c r="Y409" i="14"/>
  <c r="G410" i="14"/>
  <c r="H410" i="14"/>
  <c r="I410" i="14"/>
  <c r="J410" i="14"/>
  <c r="K410" i="14"/>
  <c r="L410" i="14"/>
  <c r="M410" i="14"/>
  <c r="N410" i="14"/>
  <c r="O410" i="14"/>
  <c r="P410" i="14"/>
  <c r="Q410" i="14"/>
  <c r="R410" i="14"/>
  <c r="S410" i="14"/>
  <c r="T410" i="14"/>
  <c r="U410" i="14"/>
  <c r="V410" i="14"/>
  <c r="W410" i="14"/>
  <c r="X410" i="14"/>
  <c r="Y410" i="14"/>
  <c r="G411" i="14"/>
  <c r="H411" i="14"/>
  <c r="I411" i="14"/>
  <c r="J411" i="14"/>
  <c r="K411" i="14"/>
  <c r="L411" i="14"/>
  <c r="M411" i="14"/>
  <c r="N411" i="14"/>
  <c r="O411" i="14"/>
  <c r="P411" i="14"/>
  <c r="Q411" i="14"/>
  <c r="R411" i="14"/>
  <c r="S411" i="14"/>
  <c r="T411" i="14"/>
  <c r="U411" i="14"/>
  <c r="V411" i="14"/>
  <c r="W411" i="14"/>
  <c r="X411" i="14"/>
  <c r="Y411" i="14"/>
  <c r="G412" i="14"/>
  <c r="H412" i="14"/>
  <c r="I412" i="14"/>
  <c r="J412" i="14"/>
  <c r="K412" i="14"/>
  <c r="L412" i="14"/>
  <c r="M412" i="14"/>
  <c r="N412" i="14"/>
  <c r="O412" i="14"/>
  <c r="P412" i="14"/>
  <c r="Q412" i="14"/>
  <c r="R412" i="14"/>
  <c r="S412" i="14"/>
  <c r="T412" i="14"/>
  <c r="U412" i="14"/>
  <c r="V412" i="14"/>
  <c r="W412" i="14"/>
  <c r="X412" i="14"/>
  <c r="Y412" i="14"/>
  <c r="G413" i="14"/>
  <c r="H413" i="14"/>
  <c r="I413" i="14"/>
  <c r="J413" i="14"/>
  <c r="K413" i="14"/>
  <c r="L413" i="14"/>
  <c r="M413" i="14"/>
  <c r="N413" i="14"/>
  <c r="O413" i="14"/>
  <c r="P413" i="14"/>
  <c r="Q413" i="14"/>
  <c r="R413" i="14"/>
  <c r="S413" i="14"/>
  <c r="T413" i="14"/>
  <c r="U413" i="14"/>
  <c r="V413" i="14"/>
  <c r="W413" i="14"/>
  <c r="X413" i="14"/>
  <c r="Y413" i="14"/>
  <c r="G414" i="14"/>
  <c r="H414" i="14"/>
  <c r="I414" i="14"/>
  <c r="J414" i="14"/>
  <c r="K414" i="14"/>
  <c r="L414" i="14"/>
  <c r="M414" i="14"/>
  <c r="N414" i="14"/>
  <c r="O414" i="14"/>
  <c r="P414" i="14"/>
  <c r="Q414" i="14"/>
  <c r="R414" i="14"/>
  <c r="S414" i="14"/>
  <c r="T414" i="14"/>
  <c r="U414" i="14"/>
  <c r="V414" i="14"/>
  <c r="W414" i="14"/>
  <c r="X414" i="14"/>
  <c r="Y414" i="14"/>
  <c r="G415" i="14"/>
  <c r="H415" i="14"/>
  <c r="I415" i="14"/>
  <c r="J415" i="14"/>
  <c r="K415" i="14"/>
  <c r="L415" i="14"/>
  <c r="M415" i="14"/>
  <c r="N415" i="14"/>
  <c r="O415" i="14"/>
  <c r="P415" i="14"/>
  <c r="Q415" i="14"/>
  <c r="R415" i="14"/>
  <c r="S415" i="14"/>
  <c r="T415" i="14"/>
  <c r="U415" i="14"/>
  <c r="V415" i="14"/>
  <c r="W415" i="14"/>
  <c r="X415" i="14"/>
  <c r="Y415" i="14"/>
  <c r="G416" i="14"/>
  <c r="H416" i="14"/>
  <c r="I416" i="14"/>
  <c r="J416" i="14"/>
  <c r="K416" i="14"/>
  <c r="L416" i="14"/>
  <c r="M416" i="14"/>
  <c r="N416" i="14"/>
  <c r="O416" i="14"/>
  <c r="P416" i="14"/>
  <c r="Q416" i="14"/>
  <c r="R416" i="14"/>
  <c r="S416" i="14"/>
  <c r="T416" i="14"/>
  <c r="U416" i="14"/>
  <c r="V416" i="14"/>
  <c r="W416" i="14"/>
  <c r="X416" i="14"/>
  <c r="Y416" i="14"/>
  <c r="G417" i="14"/>
  <c r="H417" i="14"/>
  <c r="I417" i="14"/>
  <c r="J417" i="14"/>
  <c r="K417" i="14"/>
  <c r="L417" i="14"/>
  <c r="M417" i="14"/>
  <c r="N417" i="14"/>
  <c r="O417" i="14"/>
  <c r="P417" i="14"/>
  <c r="Q417" i="14"/>
  <c r="R417" i="14"/>
  <c r="S417" i="14"/>
  <c r="T417" i="14"/>
  <c r="U417" i="14"/>
  <c r="V417" i="14"/>
  <c r="W417" i="14"/>
  <c r="X417" i="14"/>
  <c r="Y417" i="14"/>
  <c r="G418" i="14"/>
  <c r="H418" i="14"/>
  <c r="I418" i="14"/>
  <c r="J418" i="14"/>
  <c r="K418" i="14"/>
  <c r="L418" i="14"/>
  <c r="M418" i="14"/>
  <c r="N418" i="14"/>
  <c r="O418" i="14"/>
  <c r="P418" i="14"/>
  <c r="Q418" i="14"/>
  <c r="R418" i="14"/>
  <c r="S418" i="14"/>
  <c r="T418" i="14"/>
  <c r="U418" i="14"/>
  <c r="V418" i="14"/>
  <c r="W418" i="14"/>
  <c r="X418" i="14"/>
  <c r="Y418" i="14"/>
  <c r="G419" i="14"/>
  <c r="H419" i="14"/>
  <c r="I419" i="14"/>
  <c r="J419" i="14"/>
  <c r="K419" i="14"/>
  <c r="L419" i="14"/>
  <c r="M419" i="14"/>
  <c r="N419" i="14"/>
  <c r="O419" i="14"/>
  <c r="P419" i="14"/>
  <c r="Q419" i="14"/>
  <c r="R419" i="14"/>
  <c r="S419" i="14"/>
  <c r="T419" i="14"/>
  <c r="U419" i="14"/>
  <c r="V419" i="14"/>
  <c r="W419" i="14"/>
  <c r="X419" i="14"/>
  <c r="Y419" i="14"/>
  <c r="G420" i="14"/>
  <c r="H420" i="14"/>
  <c r="I420" i="14"/>
  <c r="J420" i="14"/>
  <c r="K420" i="14"/>
  <c r="L420" i="14"/>
  <c r="M420" i="14"/>
  <c r="N420" i="14"/>
  <c r="O420" i="14"/>
  <c r="P420" i="14"/>
  <c r="Q420" i="14"/>
  <c r="R420" i="14"/>
  <c r="S420" i="14"/>
  <c r="T420" i="14"/>
  <c r="U420" i="14"/>
  <c r="V420" i="14"/>
  <c r="W420" i="14"/>
  <c r="X420" i="14"/>
  <c r="Y420" i="14"/>
  <c r="G421" i="14"/>
  <c r="H421" i="14"/>
  <c r="I421" i="14"/>
  <c r="J421" i="14"/>
  <c r="K421" i="14"/>
  <c r="L421" i="14"/>
  <c r="M421" i="14"/>
  <c r="N421" i="14"/>
  <c r="O421" i="14"/>
  <c r="P421" i="14"/>
  <c r="Q421" i="14"/>
  <c r="R421" i="14"/>
  <c r="S421" i="14"/>
  <c r="T421" i="14"/>
  <c r="U421" i="14"/>
  <c r="V421" i="14"/>
  <c r="W421" i="14"/>
  <c r="X421" i="14"/>
  <c r="Y421" i="14"/>
  <c r="G422" i="14"/>
  <c r="H422" i="14"/>
  <c r="I422" i="14"/>
  <c r="J422" i="14"/>
  <c r="K422" i="14"/>
  <c r="L422" i="14"/>
  <c r="M422" i="14"/>
  <c r="N422" i="14"/>
  <c r="O422" i="14"/>
  <c r="P422" i="14"/>
  <c r="Q422" i="14"/>
  <c r="R422" i="14"/>
  <c r="S422" i="14"/>
  <c r="T422" i="14"/>
  <c r="U422" i="14"/>
  <c r="V422" i="14"/>
  <c r="W422" i="14"/>
  <c r="X422" i="14"/>
  <c r="Y422" i="14"/>
  <c r="G423" i="14"/>
  <c r="H423" i="14"/>
  <c r="I423" i="14"/>
  <c r="J423" i="14"/>
  <c r="K423" i="14"/>
  <c r="L423" i="14"/>
  <c r="M423" i="14"/>
  <c r="N423" i="14"/>
  <c r="O423" i="14"/>
  <c r="P423" i="14"/>
  <c r="Q423" i="14"/>
  <c r="R423" i="14"/>
  <c r="S423" i="14"/>
  <c r="T423" i="14"/>
  <c r="U423" i="14"/>
  <c r="V423" i="14"/>
  <c r="W423" i="14"/>
  <c r="X423" i="14"/>
  <c r="Y423" i="14"/>
  <c r="G424" i="14"/>
  <c r="H424" i="14"/>
  <c r="I424" i="14"/>
  <c r="J424" i="14"/>
  <c r="K424" i="14"/>
  <c r="L424" i="14"/>
  <c r="M424" i="14"/>
  <c r="N424" i="14"/>
  <c r="O424" i="14"/>
  <c r="P424" i="14"/>
  <c r="Q424" i="14"/>
  <c r="R424" i="14"/>
  <c r="S424" i="14"/>
  <c r="T424" i="14"/>
  <c r="U424" i="14"/>
  <c r="V424" i="14"/>
  <c r="W424" i="14"/>
  <c r="X424" i="14"/>
  <c r="Y424" i="14"/>
  <c r="G425" i="14"/>
  <c r="H425" i="14"/>
  <c r="I425" i="14"/>
  <c r="J425" i="14"/>
  <c r="K425" i="14"/>
  <c r="L425" i="14"/>
  <c r="M425" i="14"/>
  <c r="N425" i="14"/>
  <c r="O425" i="14"/>
  <c r="P425" i="14"/>
  <c r="Q425" i="14"/>
  <c r="R425" i="14"/>
  <c r="S425" i="14"/>
  <c r="T425" i="14"/>
  <c r="U425" i="14"/>
  <c r="V425" i="14"/>
  <c r="W425" i="14"/>
  <c r="X425" i="14"/>
  <c r="Y425" i="14"/>
  <c r="G426" i="14"/>
  <c r="H426" i="14"/>
  <c r="I426" i="14"/>
  <c r="J426" i="14"/>
  <c r="K426" i="14"/>
  <c r="L426" i="14"/>
  <c r="M426" i="14"/>
  <c r="N426" i="14"/>
  <c r="O426" i="14"/>
  <c r="P426" i="14"/>
  <c r="Q426" i="14"/>
  <c r="R426" i="14"/>
  <c r="S426" i="14"/>
  <c r="T426" i="14"/>
  <c r="U426" i="14"/>
  <c r="V426" i="14"/>
  <c r="W426" i="14"/>
  <c r="X426" i="14"/>
  <c r="Y426" i="14"/>
  <c r="G427" i="14"/>
  <c r="H427" i="14"/>
  <c r="I427" i="14"/>
  <c r="J427" i="14"/>
  <c r="K427" i="14"/>
  <c r="L427" i="14"/>
  <c r="M427" i="14"/>
  <c r="N427" i="14"/>
  <c r="O427" i="14"/>
  <c r="P427" i="14"/>
  <c r="Q427" i="14"/>
  <c r="R427" i="14"/>
  <c r="S427" i="14"/>
  <c r="T427" i="14"/>
  <c r="U427" i="14"/>
  <c r="V427" i="14"/>
  <c r="W427" i="14"/>
  <c r="X427" i="14"/>
  <c r="Y427" i="14"/>
  <c r="G428" i="14"/>
  <c r="H428" i="14"/>
  <c r="I428" i="14"/>
  <c r="J428" i="14"/>
  <c r="K428" i="14"/>
  <c r="L428" i="14"/>
  <c r="M428" i="14"/>
  <c r="N428" i="14"/>
  <c r="O428" i="14"/>
  <c r="P428" i="14"/>
  <c r="Q428" i="14"/>
  <c r="R428" i="14"/>
  <c r="S428" i="14"/>
  <c r="T428" i="14"/>
  <c r="U428" i="14"/>
  <c r="V428" i="14"/>
  <c r="W428" i="14"/>
  <c r="X428" i="14"/>
  <c r="Y428" i="14"/>
  <c r="G429" i="14"/>
  <c r="H429" i="14"/>
  <c r="I429" i="14"/>
  <c r="J429" i="14"/>
  <c r="K429" i="14"/>
  <c r="L429" i="14"/>
  <c r="M429" i="14"/>
  <c r="N429" i="14"/>
  <c r="O429" i="14"/>
  <c r="P429" i="14"/>
  <c r="Q429" i="14"/>
  <c r="R429" i="14"/>
  <c r="S429" i="14"/>
  <c r="T429" i="14"/>
  <c r="U429" i="14"/>
  <c r="V429" i="14"/>
  <c r="W429" i="14"/>
  <c r="X429" i="14"/>
  <c r="Y429" i="14"/>
  <c r="G430" i="14"/>
  <c r="H430" i="14"/>
  <c r="I430" i="14"/>
  <c r="J430" i="14"/>
  <c r="K430" i="14"/>
  <c r="L430" i="14"/>
  <c r="M430" i="14"/>
  <c r="N430" i="14"/>
  <c r="O430" i="14"/>
  <c r="P430" i="14"/>
  <c r="Q430" i="14"/>
  <c r="R430" i="14"/>
  <c r="S430" i="14"/>
  <c r="T430" i="14"/>
  <c r="U430" i="14"/>
  <c r="V430" i="14"/>
  <c r="W430" i="14"/>
  <c r="X430" i="14"/>
  <c r="Y430" i="14"/>
  <c r="G431" i="14"/>
  <c r="H431" i="14"/>
  <c r="I431" i="14"/>
  <c r="J431" i="14"/>
  <c r="K431" i="14"/>
  <c r="L431" i="14"/>
  <c r="M431" i="14"/>
  <c r="N431" i="14"/>
  <c r="O431" i="14"/>
  <c r="P431" i="14"/>
  <c r="Q431" i="14"/>
  <c r="R431" i="14"/>
  <c r="S431" i="14"/>
  <c r="T431" i="14"/>
  <c r="U431" i="14"/>
  <c r="V431" i="14"/>
  <c r="W431" i="14"/>
  <c r="X431" i="14"/>
  <c r="Y431" i="14"/>
  <c r="G432" i="14"/>
  <c r="H432" i="14"/>
  <c r="I432" i="14"/>
  <c r="J432" i="14"/>
  <c r="K432" i="14"/>
  <c r="L432" i="14"/>
  <c r="M432" i="14"/>
  <c r="N432" i="14"/>
  <c r="O432" i="14"/>
  <c r="P432" i="14"/>
  <c r="Q432" i="14"/>
  <c r="R432" i="14"/>
  <c r="S432" i="14"/>
  <c r="T432" i="14"/>
  <c r="U432" i="14"/>
  <c r="V432" i="14"/>
  <c r="W432" i="14"/>
  <c r="X432" i="14"/>
  <c r="Y432" i="14"/>
  <c r="G433" i="14"/>
  <c r="H433" i="14"/>
  <c r="I433" i="14"/>
  <c r="J433" i="14"/>
  <c r="K433" i="14"/>
  <c r="L433" i="14"/>
  <c r="M433" i="14"/>
  <c r="N433" i="14"/>
  <c r="O433" i="14"/>
  <c r="P433" i="14"/>
  <c r="Q433" i="14"/>
  <c r="R433" i="14"/>
  <c r="S433" i="14"/>
  <c r="T433" i="14"/>
  <c r="U433" i="14"/>
  <c r="V433" i="14"/>
  <c r="W433" i="14"/>
  <c r="X433" i="14"/>
  <c r="Y433" i="14"/>
  <c r="G434" i="14"/>
  <c r="H434" i="14"/>
  <c r="I434" i="14"/>
  <c r="J434" i="14"/>
  <c r="K434" i="14"/>
  <c r="L434" i="14"/>
  <c r="M434" i="14"/>
  <c r="N434" i="14"/>
  <c r="O434" i="14"/>
  <c r="P434" i="14"/>
  <c r="Q434" i="14"/>
  <c r="R434" i="14"/>
  <c r="S434" i="14"/>
  <c r="T434" i="14"/>
  <c r="U434" i="14"/>
  <c r="V434" i="14"/>
  <c r="W434" i="14"/>
  <c r="X434" i="14"/>
  <c r="Y434" i="14"/>
  <c r="G435" i="14"/>
  <c r="H435" i="14"/>
  <c r="I435" i="14"/>
  <c r="J435" i="14"/>
  <c r="K435" i="14"/>
  <c r="L435" i="14"/>
  <c r="M435" i="14"/>
  <c r="N435" i="14"/>
  <c r="O435" i="14"/>
  <c r="P435" i="14"/>
  <c r="Q435" i="14"/>
  <c r="R435" i="14"/>
  <c r="S435" i="14"/>
  <c r="T435" i="14"/>
  <c r="U435" i="14"/>
  <c r="V435" i="14"/>
  <c r="W435" i="14"/>
  <c r="X435" i="14"/>
  <c r="Y435" i="14"/>
  <c r="G436" i="14"/>
  <c r="H436" i="14"/>
  <c r="I436" i="14"/>
  <c r="J436" i="14"/>
  <c r="K436" i="14"/>
  <c r="L436" i="14"/>
  <c r="M436" i="14"/>
  <c r="N436" i="14"/>
  <c r="O436" i="14"/>
  <c r="P436" i="14"/>
  <c r="Q436" i="14"/>
  <c r="R436" i="14"/>
  <c r="S436" i="14"/>
  <c r="T436" i="14"/>
  <c r="U436" i="14"/>
  <c r="V436" i="14"/>
  <c r="W436" i="14"/>
  <c r="X436" i="14"/>
  <c r="Y436" i="14"/>
  <c r="G437" i="14"/>
  <c r="H437" i="14"/>
  <c r="I437" i="14"/>
  <c r="J437" i="14"/>
  <c r="K437" i="14"/>
  <c r="L437" i="14"/>
  <c r="M437" i="14"/>
  <c r="N437" i="14"/>
  <c r="O437" i="14"/>
  <c r="P437" i="14"/>
  <c r="Q437" i="14"/>
  <c r="R437" i="14"/>
  <c r="S437" i="14"/>
  <c r="T437" i="14"/>
  <c r="U437" i="14"/>
  <c r="V437" i="14"/>
  <c r="W437" i="14"/>
  <c r="X437" i="14"/>
  <c r="Y437" i="14"/>
  <c r="G438" i="14"/>
  <c r="H438" i="14"/>
  <c r="I438" i="14"/>
  <c r="J438" i="14"/>
  <c r="K438" i="14"/>
  <c r="L438" i="14"/>
  <c r="M438" i="14"/>
  <c r="N438" i="14"/>
  <c r="O438" i="14"/>
  <c r="P438" i="14"/>
  <c r="Q438" i="14"/>
  <c r="R438" i="14"/>
  <c r="S438" i="14"/>
  <c r="T438" i="14"/>
  <c r="U438" i="14"/>
  <c r="V438" i="14"/>
  <c r="W438" i="14"/>
  <c r="X438" i="14"/>
  <c r="Y438" i="14"/>
  <c r="G439" i="14"/>
  <c r="H439" i="14"/>
  <c r="I439" i="14"/>
  <c r="J439" i="14"/>
  <c r="K439" i="14"/>
  <c r="L439" i="14"/>
  <c r="M439" i="14"/>
  <c r="N439" i="14"/>
  <c r="O439" i="14"/>
  <c r="P439" i="14"/>
  <c r="Q439" i="14"/>
  <c r="R439" i="14"/>
  <c r="S439" i="14"/>
  <c r="T439" i="14"/>
  <c r="U439" i="14"/>
  <c r="V439" i="14"/>
  <c r="W439" i="14"/>
  <c r="X439" i="14"/>
  <c r="Y439" i="14"/>
  <c r="G440" i="14"/>
  <c r="H440" i="14"/>
  <c r="I440" i="14"/>
  <c r="J440" i="14"/>
  <c r="K440" i="14"/>
  <c r="L440" i="14"/>
  <c r="M440" i="14"/>
  <c r="N440" i="14"/>
  <c r="O440" i="14"/>
  <c r="P440" i="14"/>
  <c r="Q440" i="14"/>
  <c r="R440" i="14"/>
  <c r="S440" i="14"/>
  <c r="T440" i="14"/>
  <c r="U440" i="14"/>
  <c r="V440" i="14"/>
  <c r="W440" i="14"/>
  <c r="X440" i="14"/>
  <c r="Y440" i="14"/>
  <c r="G441" i="14"/>
  <c r="H441" i="14"/>
  <c r="I441" i="14"/>
  <c r="J441" i="14"/>
  <c r="K441" i="14"/>
  <c r="L441" i="14"/>
  <c r="M441" i="14"/>
  <c r="N441" i="14"/>
  <c r="O441" i="14"/>
  <c r="P441" i="14"/>
  <c r="Q441" i="14"/>
  <c r="R441" i="14"/>
  <c r="S441" i="14"/>
  <c r="T441" i="14"/>
  <c r="U441" i="14"/>
  <c r="V441" i="14"/>
  <c r="W441" i="14"/>
  <c r="X441" i="14"/>
  <c r="Y441" i="14"/>
  <c r="G442" i="14"/>
  <c r="H442" i="14"/>
  <c r="I442" i="14"/>
  <c r="J442" i="14"/>
  <c r="K442" i="14"/>
  <c r="L442" i="14"/>
  <c r="M442" i="14"/>
  <c r="N442" i="14"/>
  <c r="O442" i="14"/>
  <c r="P442" i="14"/>
  <c r="Q442" i="14"/>
  <c r="R442" i="14"/>
  <c r="S442" i="14"/>
  <c r="T442" i="14"/>
  <c r="U442" i="14"/>
  <c r="V442" i="14"/>
  <c r="W442" i="14"/>
  <c r="X442" i="14"/>
  <c r="Y442" i="14"/>
  <c r="G443" i="14"/>
  <c r="H443" i="14"/>
  <c r="I443" i="14"/>
  <c r="J443" i="14"/>
  <c r="K443" i="14"/>
  <c r="L443" i="14"/>
  <c r="M443" i="14"/>
  <c r="N443" i="14"/>
  <c r="O443" i="14"/>
  <c r="P443" i="14"/>
  <c r="Q443" i="14"/>
  <c r="R443" i="14"/>
  <c r="S443" i="14"/>
  <c r="T443" i="14"/>
  <c r="U443" i="14"/>
  <c r="V443" i="14"/>
  <c r="W443" i="14"/>
  <c r="X443" i="14"/>
  <c r="Y443" i="14"/>
  <c r="G444" i="14"/>
  <c r="H444" i="14"/>
  <c r="I444" i="14"/>
  <c r="J444" i="14"/>
  <c r="K444" i="14"/>
  <c r="L444" i="14"/>
  <c r="M444" i="14"/>
  <c r="N444" i="14"/>
  <c r="O444" i="14"/>
  <c r="P444" i="14"/>
  <c r="Q444" i="14"/>
  <c r="R444" i="14"/>
  <c r="S444" i="14"/>
  <c r="T444" i="14"/>
  <c r="U444" i="14"/>
  <c r="V444" i="14"/>
  <c r="W444" i="14"/>
  <c r="X444" i="14"/>
  <c r="Y444" i="14"/>
  <c r="G445" i="14"/>
  <c r="H445" i="14"/>
  <c r="I445" i="14"/>
  <c r="J445" i="14"/>
  <c r="K445" i="14"/>
  <c r="L445" i="14"/>
  <c r="M445" i="14"/>
  <c r="N445" i="14"/>
  <c r="O445" i="14"/>
  <c r="P445" i="14"/>
  <c r="Q445" i="14"/>
  <c r="R445" i="14"/>
  <c r="S445" i="14"/>
  <c r="T445" i="14"/>
  <c r="U445" i="14"/>
  <c r="V445" i="14"/>
  <c r="W445" i="14"/>
  <c r="X445" i="14"/>
  <c r="Y445" i="14"/>
  <c r="G446" i="14"/>
  <c r="H446" i="14"/>
  <c r="I446" i="14"/>
  <c r="J446" i="14"/>
  <c r="K446" i="14"/>
  <c r="L446" i="14"/>
  <c r="M446" i="14"/>
  <c r="N446" i="14"/>
  <c r="O446" i="14"/>
  <c r="P446" i="14"/>
  <c r="Q446" i="14"/>
  <c r="R446" i="14"/>
  <c r="S446" i="14"/>
  <c r="T446" i="14"/>
  <c r="U446" i="14"/>
  <c r="V446" i="14"/>
  <c r="W446" i="14"/>
  <c r="X446" i="14"/>
  <c r="Y446" i="14"/>
  <c r="G447" i="14"/>
  <c r="H447" i="14"/>
  <c r="I447" i="14"/>
  <c r="J447" i="14"/>
  <c r="K447" i="14"/>
  <c r="L447" i="14"/>
  <c r="M447" i="14"/>
  <c r="N447" i="14"/>
  <c r="O447" i="14"/>
  <c r="P447" i="14"/>
  <c r="Q447" i="14"/>
  <c r="R447" i="14"/>
  <c r="S447" i="14"/>
  <c r="T447" i="14"/>
  <c r="U447" i="14"/>
  <c r="V447" i="14"/>
  <c r="W447" i="14"/>
  <c r="X447" i="14"/>
  <c r="Y447" i="14"/>
  <c r="G448" i="14"/>
  <c r="H448" i="14"/>
  <c r="I448" i="14"/>
  <c r="J448" i="14"/>
  <c r="K448" i="14"/>
  <c r="L448" i="14"/>
  <c r="M448" i="14"/>
  <c r="N448" i="14"/>
  <c r="O448" i="14"/>
  <c r="P448" i="14"/>
  <c r="Q448" i="14"/>
  <c r="R448" i="14"/>
  <c r="S448" i="14"/>
  <c r="T448" i="14"/>
  <c r="U448" i="14"/>
  <c r="V448" i="14"/>
  <c r="W448" i="14"/>
  <c r="X448" i="14"/>
  <c r="Y448" i="14"/>
  <c r="G449" i="14"/>
  <c r="H449" i="14"/>
  <c r="I449" i="14"/>
  <c r="J449" i="14"/>
  <c r="K449" i="14"/>
  <c r="L449" i="14"/>
  <c r="M449" i="14"/>
  <c r="N449" i="14"/>
  <c r="O449" i="14"/>
  <c r="P449" i="14"/>
  <c r="Q449" i="14"/>
  <c r="R449" i="14"/>
  <c r="S449" i="14"/>
  <c r="T449" i="14"/>
  <c r="U449" i="14"/>
  <c r="V449" i="14"/>
  <c r="W449" i="14"/>
  <c r="X449" i="14"/>
  <c r="Y449" i="14"/>
  <c r="G450" i="14"/>
  <c r="H450" i="14"/>
  <c r="I450" i="14"/>
  <c r="J450" i="14"/>
  <c r="K450" i="14"/>
  <c r="L450" i="14"/>
  <c r="M450" i="14"/>
  <c r="N450" i="14"/>
  <c r="O450" i="14"/>
  <c r="P450" i="14"/>
  <c r="Q450" i="14"/>
  <c r="R450" i="14"/>
  <c r="S450" i="14"/>
  <c r="T450" i="14"/>
  <c r="U450" i="14"/>
  <c r="V450" i="14"/>
  <c r="W450" i="14"/>
  <c r="X450" i="14"/>
  <c r="Y450" i="14"/>
  <c r="G451" i="14"/>
  <c r="H451" i="14"/>
  <c r="I451" i="14"/>
  <c r="J451" i="14"/>
  <c r="K451" i="14"/>
  <c r="L451" i="14"/>
  <c r="M451" i="14"/>
  <c r="N451" i="14"/>
  <c r="O451" i="14"/>
  <c r="P451" i="14"/>
  <c r="Q451" i="14"/>
  <c r="R451" i="14"/>
  <c r="S451" i="14"/>
  <c r="T451" i="14"/>
  <c r="U451" i="14"/>
  <c r="V451" i="14"/>
  <c r="W451" i="14"/>
  <c r="X451" i="14"/>
  <c r="Y451" i="14"/>
  <c r="G452" i="14"/>
  <c r="H452" i="14"/>
  <c r="I452" i="14"/>
  <c r="J452" i="14"/>
  <c r="K452" i="14"/>
  <c r="L452" i="14"/>
  <c r="M452" i="14"/>
  <c r="N452" i="14"/>
  <c r="O452" i="14"/>
  <c r="P452" i="14"/>
  <c r="Q452" i="14"/>
  <c r="R452" i="14"/>
  <c r="S452" i="14"/>
  <c r="T452" i="14"/>
  <c r="U452" i="14"/>
  <c r="V452" i="14"/>
  <c r="W452" i="14"/>
  <c r="X452" i="14"/>
  <c r="Y452" i="14"/>
  <c r="G453" i="14"/>
  <c r="H453" i="14"/>
  <c r="I453" i="14"/>
  <c r="J453" i="14"/>
  <c r="K453" i="14"/>
  <c r="L453" i="14"/>
  <c r="M453" i="14"/>
  <c r="N453" i="14"/>
  <c r="O453" i="14"/>
  <c r="P453" i="14"/>
  <c r="Q453" i="14"/>
  <c r="R453" i="14"/>
  <c r="S453" i="14"/>
  <c r="T453" i="14"/>
  <c r="U453" i="14"/>
  <c r="V453" i="14"/>
  <c r="W453" i="14"/>
  <c r="X453" i="14"/>
  <c r="Y453" i="14"/>
  <c r="G454" i="14"/>
  <c r="H454" i="14"/>
  <c r="I454" i="14"/>
  <c r="J454" i="14"/>
  <c r="K454" i="14"/>
  <c r="L454" i="14"/>
  <c r="M454" i="14"/>
  <c r="N454" i="14"/>
  <c r="O454" i="14"/>
  <c r="P454" i="14"/>
  <c r="Q454" i="14"/>
  <c r="R454" i="14"/>
  <c r="S454" i="14"/>
  <c r="T454" i="14"/>
  <c r="U454" i="14"/>
  <c r="V454" i="14"/>
  <c r="W454" i="14"/>
  <c r="X454" i="14"/>
  <c r="Y454" i="14"/>
  <c r="G455" i="14"/>
  <c r="H455" i="14"/>
  <c r="I455" i="14"/>
  <c r="J455" i="14"/>
  <c r="K455" i="14"/>
  <c r="L455" i="14"/>
  <c r="M455" i="14"/>
  <c r="N455" i="14"/>
  <c r="O455" i="14"/>
  <c r="P455" i="14"/>
  <c r="Q455" i="14"/>
  <c r="R455" i="14"/>
  <c r="S455" i="14"/>
  <c r="T455" i="14"/>
  <c r="U455" i="14"/>
  <c r="V455" i="14"/>
  <c r="W455" i="14"/>
  <c r="X455" i="14"/>
  <c r="Y455" i="14"/>
  <c r="G456" i="14"/>
  <c r="H456" i="14"/>
  <c r="I456" i="14"/>
  <c r="J456" i="14"/>
  <c r="K456" i="14"/>
  <c r="L456" i="14"/>
  <c r="M456" i="14"/>
  <c r="N456" i="14"/>
  <c r="O456" i="14"/>
  <c r="P456" i="14"/>
  <c r="Q456" i="14"/>
  <c r="R456" i="14"/>
  <c r="S456" i="14"/>
  <c r="T456" i="14"/>
  <c r="U456" i="14"/>
  <c r="V456" i="14"/>
  <c r="W456" i="14"/>
  <c r="X456" i="14"/>
  <c r="Y456" i="14"/>
  <c r="G457" i="14"/>
  <c r="H457" i="14"/>
  <c r="I457" i="14"/>
  <c r="J457" i="14"/>
  <c r="K457" i="14"/>
  <c r="L457" i="14"/>
  <c r="M457" i="14"/>
  <c r="N457" i="14"/>
  <c r="O457" i="14"/>
  <c r="P457" i="14"/>
  <c r="Q457" i="14"/>
  <c r="R457" i="14"/>
  <c r="S457" i="14"/>
  <c r="T457" i="14"/>
  <c r="U457" i="14"/>
  <c r="V457" i="14"/>
  <c r="W457" i="14"/>
  <c r="X457" i="14"/>
  <c r="Y457" i="14"/>
  <c r="G458" i="14"/>
  <c r="H458" i="14"/>
  <c r="I458" i="14"/>
  <c r="J458" i="14"/>
  <c r="K458" i="14"/>
  <c r="L458" i="14"/>
  <c r="M458" i="14"/>
  <c r="N458" i="14"/>
  <c r="O458" i="14"/>
  <c r="P458" i="14"/>
  <c r="Q458" i="14"/>
  <c r="R458" i="14"/>
  <c r="S458" i="14"/>
  <c r="T458" i="14"/>
  <c r="U458" i="14"/>
  <c r="V458" i="14"/>
  <c r="W458" i="14"/>
  <c r="X458" i="14"/>
  <c r="Y458" i="14"/>
  <c r="G459" i="14"/>
  <c r="H459" i="14"/>
  <c r="I459" i="14"/>
  <c r="J459" i="14"/>
  <c r="K459" i="14"/>
  <c r="L459" i="14"/>
  <c r="M459" i="14"/>
  <c r="N459" i="14"/>
  <c r="O459" i="14"/>
  <c r="P459" i="14"/>
  <c r="Q459" i="14"/>
  <c r="R459" i="14"/>
  <c r="S459" i="14"/>
  <c r="T459" i="14"/>
  <c r="U459" i="14"/>
  <c r="V459" i="14"/>
  <c r="W459" i="14"/>
  <c r="X459" i="14"/>
  <c r="Y459" i="14"/>
  <c r="G460" i="14"/>
  <c r="H460" i="14"/>
  <c r="I460" i="14"/>
  <c r="J460" i="14"/>
  <c r="K460" i="14"/>
  <c r="L460" i="14"/>
  <c r="M460" i="14"/>
  <c r="N460" i="14"/>
  <c r="O460" i="14"/>
  <c r="P460" i="14"/>
  <c r="Q460" i="14"/>
  <c r="R460" i="14"/>
  <c r="S460" i="14"/>
  <c r="T460" i="14"/>
  <c r="U460" i="14"/>
  <c r="V460" i="14"/>
  <c r="W460" i="14"/>
  <c r="X460" i="14"/>
  <c r="Y460" i="14"/>
  <c r="G461" i="14"/>
  <c r="H461" i="14"/>
  <c r="I461" i="14"/>
  <c r="J461" i="14"/>
  <c r="K461" i="14"/>
  <c r="L461" i="14"/>
  <c r="M461" i="14"/>
  <c r="N461" i="14"/>
  <c r="O461" i="14"/>
  <c r="P461" i="14"/>
  <c r="Q461" i="14"/>
  <c r="R461" i="14"/>
  <c r="S461" i="14"/>
  <c r="T461" i="14"/>
  <c r="U461" i="14"/>
  <c r="V461" i="14"/>
  <c r="W461" i="14"/>
  <c r="X461" i="14"/>
  <c r="Y461" i="14"/>
  <c r="G462" i="14"/>
  <c r="H462" i="14"/>
  <c r="I462" i="14"/>
  <c r="J462" i="14"/>
  <c r="K462" i="14"/>
  <c r="L462" i="14"/>
  <c r="M462" i="14"/>
  <c r="N462" i="14"/>
  <c r="O462" i="14"/>
  <c r="P462" i="14"/>
  <c r="Q462" i="14"/>
  <c r="R462" i="14"/>
  <c r="S462" i="14"/>
  <c r="T462" i="14"/>
  <c r="U462" i="14"/>
  <c r="V462" i="14"/>
  <c r="W462" i="14"/>
  <c r="X462" i="14"/>
  <c r="Y462" i="14"/>
  <c r="G463" i="14"/>
  <c r="H463" i="14"/>
  <c r="I463" i="14"/>
  <c r="J463" i="14"/>
  <c r="K463" i="14"/>
  <c r="L463" i="14"/>
  <c r="M463" i="14"/>
  <c r="N463" i="14"/>
  <c r="O463" i="14"/>
  <c r="P463" i="14"/>
  <c r="Q463" i="14"/>
  <c r="R463" i="14"/>
  <c r="S463" i="14"/>
  <c r="T463" i="14"/>
  <c r="U463" i="14"/>
  <c r="V463" i="14"/>
  <c r="W463" i="14"/>
  <c r="X463" i="14"/>
  <c r="Y463" i="14"/>
  <c r="G464" i="14"/>
  <c r="H464" i="14"/>
  <c r="I464" i="14"/>
  <c r="J464" i="14"/>
  <c r="K464" i="14"/>
  <c r="L464" i="14"/>
  <c r="M464" i="14"/>
  <c r="N464" i="14"/>
  <c r="O464" i="14"/>
  <c r="P464" i="14"/>
  <c r="Q464" i="14"/>
  <c r="R464" i="14"/>
  <c r="S464" i="14"/>
  <c r="T464" i="14"/>
  <c r="U464" i="14"/>
  <c r="V464" i="14"/>
  <c r="W464" i="14"/>
  <c r="X464" i="14"/>
  <c r="Y464" i="14"/>
  <c r="G465" i="14"/>
  <c r="H465" i="14"/>
  <c r="I465" i="14"/>
  <c r="J465" i="14"/>
  <c r="K465" i="14"/>
  <c r="L465" i="14"/>
  <c r="M465" i="14"/>
  <c r="N465" i="14"/>
  <c r="O465" i="14"/>
  <c r="P465" i="14"/>
  <c r="Q465" i="14"/>
  <c r="R465" i="14"/>
  <c r="S465" i="14"/>
  <c r="T465" i="14"/>
  <c r="U465" i="14"/>
  <c r="V465" i="14"/>
  <c r="W465" i="14"/>
  <c r="X465" i="14"/>
  <c r="Y465" i="14"/>
  <c r="G466" i="14"/>
  <c r="H466" i="14"/>
  <c r="I466" i="14"/>
  <c r="J466" i="14"/>
  <c r="K466" i="14"/>
  <c r="L466" i="14"/>
  <c r="M466" i="14"/>
  <c r="N466" i="14"/>
  <c r="O466" i="14"/>
  <c r="P466" i="14"/>
  <c r="Q466" i="14"/>
  <c r="R466" i="14"/>
  <c r="S466" i="14"/>
  <c r="T466" i="14"/>
  <c r="U466" i="14"/>
  <c r="V466" i="14"/>
  <c r="W466" i="14"/>
  <c r="X466" i="14"/>
  <c r="Y466" i="14"/>
  <c r="G467" i="14"/>
  <c r="H467" i="14"/>
  <c r="I467" i="14"/>
  <c r="J467" i="14"/>
  <c r="K467" i="14"/>
  <c r="L467" i="14"/>
  <c r="M467" i="14"/>
  <c r="N467" i="14"/>
  <c r="O467" i="14"/>
  <c r="P467" i="14"/>
  <c r="Q467" i="14"/>
  <c r="R467" i="14"/>
  <c r="S467" i="14"/>
  <c r="T467" i="14"/>
  <c r="U467" i="14"/>
  <c r="V467" i="14"/>
  <c r="W467" i="14"/>
  <c r="X467" i="14"/>
  <c r="Y467" i="14"/>
  <c r="G468" i="14"/>
  <c r="H468" i="14"/>
  <c r="I468" i="14"/>
  <c r="J468" i="14"/>
  <c r="K468" i="14"/>
  <c r="L468" i="14"/>
  <c r="M468" i="14"/>
  <c r="N468" i="14"/>
  <c r="O468" i="14"/>
  <c r="P468" i="14"/>
  <c r="Q468" i="14"/>
  <c r="R468" i="14"/>
  <c r="S468" i="14"/>
  <c r="T468" i="14"/>
  <c r="U468" i="14"/>
  <c r="V468" i="14"/>
  <c r="W468" i="14"/>
  <c r="X468" i="14"/>
  <c r="Y468" i="14"/>
  <c r="G469" i="14"/>
  <c r="H469" i="14"/>
  <c r="I469" i="14"/>
  <c r="J469" i="14"/>
  <c r="K469" i="14"/>
  <c r="L469" i="14"/>
  <c r="M469" i="14"/>
  <c r="N469" i="14"/>
  <c r="O469" i="14"/>
  <c r="P469" i="14"/>
  <c r="Q469" i="14"/>
  <c r="R469" i="14"/>
  <c r="S469" i="14"/>
  <c r="T469" i="14"/>
  <c r="U469" i="14"/>
  <c r="V469" i="14"/>
  <c r="W469" i="14"/>
  <c r="X469" i="14"/>
  <c r="Y469" i="14"/>
  <c r="G470" i="14"/>
  <c r="H470" i="14"/>
  <c r="I470" i="14"/>
  <c r="J470" i="14"/>
  <c r="K470" i="14"/>
  <c r="L470" i="14"/>
  <c r="M470" i="14"/>
  <c r="N470" i="14"/>
  <c r="O470" i="14"/>
  <c r="P470" i="14"/>
  <c r="Q470" i="14"/>
  <c r="R470" i="14"/>
  <c r="S470" i="14"/>
  <c r="T470" i="14"/>
  <c r="U470" i="14"/>
  <c r="V470" i="14"/>
  <c r="W470" i="14"/>
  <c r="X470" i="14"/>
  <c r="Y470" i="14"/>
  <c r="G471" i="14"/>
  <c r="H471" i="14"/>
  <c r="I471" i="14"/>
  <c r="J471" i="14"/>
  <c r="K471" i="14"/>
  <c r="L471" i="14"/>
  <c r="M471" i="14"/>
  <c r="N471" i="14"/>
  <c r="O471" i="14"/>
  <c r="P471" i="14"/>
  <c r="Q471" i="14"/>
  <c r="R471" i="14"/>
  <c r="S471" i="14"/>
  <c r="T471" i="14"/>
  <c r="U471" i="14"/>
  <c r="V471" i="14"/>
  <c r="W471" i="14"/>
  <c r="X471" i="14"/>
  <c r="Y471" i="14"/>
  <c r="G472" i="14"/>
  <c r="H472" i="14"/>
  <c r="I472" i="14"/>
  <c r="J472" i="14"/>
  <c r="K472" i="14"/>
  <c r="L472" i="14"/>
  <c r="M472" i="14"/>
  <c r="N472" i="14"/>
  <c r="O472" i="14"/>
  <c r="P472" i="14"/>
  <c r="Q472" i="14"/>
  <c r="R472" i="14"/>
  <c r="S472" i="14"/>
  <c r="T472" i="14"/>
  <c r="U472" i="14"/>
  <c r="V472" i="14"/>
  <c r="W472" i="14"/>
  <c r="X472" i="14"/>
  <c r="Y472" i="14"/>
  <c r="G473" i="14"/>
  <c r="H473" i="14"/>
  <c r="I473" i="14"/>
  <c r="J473" i="14"/>
  <c r="K473" i="14"/>
  <c r="L473" i="14"/>
  <c r="M473" i="14"/>
  <c r="N473" i="14"/>
  <c r="O473" i="14"/>
  <c r="P473" i="14"/>
  <c r="Q473" i="14"/>
  <c r="R473" i="14"/>
  <c r="S473" i="14"/>
  <c r="T473" i="14"/>
  <c r="U473" i="14"/>
  <c r="V473" i="14"/>
  <c r="W473" i="14"/>
  <c r="X473" i="14"/>
  <c r="Y473" i="14"/>
  <c r="G474" i="14"/>
  <c r="H474" i="14"/>
  <c r="I474" i="14"/>
  <c r="J474" i="14"/>
  <c r="K474" i="14"/>
  <c r="L474" i="14"/>
  <c r="M474" i="14"/>
  <c r="N474" i="14"/>
  <c r="O474" i="14"/>
  <c r="P474" i="14"/>
  <c r="Q474" i="14"/>
  <c r="R474" i="14"/>
  <c r="S474" i="14"/>
  <c r="T474" i="14"/>
  <c r="U474" i="14"/>
  <c r="V474" i="14"/>
  <c r="W474" i="14"/>
  <c r="X474" i="14"/>
  <c r="Y474" i="14"/>
  <c r="G475" i="14"/>
  <c r="H475" i="14"/>
  <c r="I475" i="14"/>
  <c r="J475" i="14"/>
  <c r="K475" i="14"/>
  <c r="L475" i="14"/>
  <c r="M475" i="14"/>
  <c r="N475" i="14"/>
  <c r="O475" i="14"/>
  <c r="P475" i="14"/>
  <c r="Q475" i="14"/>
  <c r="R475" i="14"/>
  <c r="S475" i="14"/>
  <c r="T475" i="14"/>
  <c r="U475" i="14"/>
  <c r="V475" i="14"/>
  <c r="W475" i="14"/>
  <c r="X475" i="14"/>
  <c r="Y475" i="14"/>
  <c r="G476" i="14"/>
  <c r="H476" i="14"/>
  <c r="I476" i="14"/>
  <c r="J476" i="14"/>
  <c r="K476" i="14"/>
  <c r="L476" i="14"/>
  <c r="M476" i="14"/>
  <c r="N476" i="14"/>
  <c r="O476" i="14"/>
  <c r="P476" i="14"/>
  <c r="Q476" i="14"/>
  <c r="R476" i="14"/>
  <c r="S476" i="14"/>
  <c r="T476" i="14"/>
  <c r="U476" i="14"/>
  <c r="V476" i="14"/>
  <c r="W476" i="14"/>
  <c r="X476" i="14"/>
  <c r="Y476" i="14"/>
  <c r="G477" i="14"/>
  <c r="H477" i="14"/>
  <c r="I477" i="14"/>
  <c r="J477" i="14"/>
  <c r="K477" i="14"/>
  <c r="L477" i="14"/>
  <c r="M477" i="14"/>
  <c r="N477" i="14"/>
  <c r="O477" i="14"/>
  <c r="P477" i="14"/>
  <c r="Q477" i="14"/>
  <c r="R477" i="14"/>
  <c r="S477" i="14"/>
  <c r="T477" i="14"/>
  <c r="U477" i="14"/>
  <c r="V477" i="14"/>
  <c r="W477" i="14"/>
  <c r="X477" i="14"/>
  <c r="Y477" i="14"/>
  <c r="G478" i="14"/>
  <c r="H478" i="14"/>
  <c r="I478" i="14"/>
  <c r="J478" i="14"/>
  <c r="K478" i="14"/>
  <c r="L478" i="14"/>
  <c r="M478" i="14"/>
  <c r="N478" i="14"/>
  <c r="O478" i="14"/>
  <c r="P478" i="14"/>
  <c r="Q478" i="14"/>
  <c r="R478" i="14"/>
  <c r="S478" i="14"/>
  <c r="T478" i="14"/>
  <c r="U478" i="14"/>
  <c r="V478" i="14"/>
  <c r="W478" i="14"/>
  <c r="X478" i="14"/>
  <c r="Y478" i="14"/>
  <c r="G479" i="14"/>
  <c r="H479" i="14"/>
  <c r="I479" i="14"/>
  <c r="J479" i="14"/>
  <c r="K479" i="14"/>
  <c r="L479" i="14"/>
  <c r="M479" i="14"/>
  <c r="N479" i="14"/>
  <c r="O479" i="14"/>
  <c r="P479" i="14"/>
  <c r="Q479" i="14"/>
  <c r="R479" i="14"/>
  <c r="S479" i="14"/>
  <c r="T479" i="14"/>
  <c r="U479" i="14"/>
  <c r="V479" i="14"/>
  <c r="W479" i="14"/>
  <c r="X479" i="14"/>
  <c r="Y479" i="14"/>
  <c r="G480" i="14"/>
  <c r="H480" i="14"/>
  <c r="I480" i="14"/>
  <c r="J480" i="14"/>
  <c r="K480" i="14"/>
  <c r="L480" i="14"/>
  <c r="M480" i="14"/>
  <c r="N480" i="14"/>
  <c r="O480" i="14"/>
  <c r="P480" i="14"/>
  <c r="Q480" i="14"/>
  <c r="R480" i="14"/>
  <c r="S480" i="14"/>
  <c r="T480" i="14"/>
  <c r="U480" i="14"/>
  <c r="V480" i="14"/>
  <c r="W480" i="14"/>
  <c r="X480" i="14"/>
  <c r="Y480" i="14"/>
  <c r="G481" i="14"/>
  <c r="H481" i="14"/>
  <c r="I481" i="14"/>
  <c r="J481" i="14"/>
  <c r="K481" i="14"/>
  <c r="L481" i="14"/>
  <c r="M481" i="14"/>
  <c r="N481" i="14"/>
  <c r="O481" i="14"/>
  <c r="P481" i="14"/>
  <c r="Q481" i="14"/>
  <c r="R481" i="14"/>
  <c r="S481" i="14"/>
  <c r="T481" i="14"/>
  <c r="U481" i="14"/>
  <c r="V481" i="14"/>
  <c r="W481" i="14"/>
  <c r="X481" i="14"/>
  <c r="Y481" i="14"/>
  <c r="G482" i="14"/>
  <c r="H482" i="14"/>
  <c r="I482" i="14"/>
  <c r="J482" i="14"/>
  <c r="K482" i="14"/>
  <c r="L482" i="14"/>
  <c r="M482" i="14"/>
  <c r="N482" i="14"/>
  <c r="O482" i="14"/>
  <c r="P482" i="14"/>
  <c r="Q482" i="14"/>
  <c r="R482" i="14"/>
  <c r="S482" i="14"/>
  <c r="T482" i="14"/>
  <c r="U482" i="14"/>
  <c r="V482" i="14"/>
  <c r="W482" i="14"/>
  <c r="X482" i="14"/>
  <c r="Y482" i="14"/>
  <c r="G483" i="14"/>
  <c r="H483" i="14"/>
  <c r="I483" i="14"/>
  <c r="J483" i="14"/>
  <c r="K483" i="14"/>
  <c r="L483" i="14"/>
  <c r="M483" i="14"/>
  <c r="N483" i="14"/>
  <c r="O483" i="14"/>
  <c r="P483" i="14"/>
  <c r="Q483" i="14"/>
  <c r="R483" i="14"/>
  <c r="S483" i="14"/>
  <c r="T483" i="14"/>
  <c r="U483" i="14"/>
  <c r="V483" i="14"/>
  <c r="W483" i="14"/>
  <c r="X483" i="14"/>
  <c r="Y483" i="14"/>
  <c r="G484" i="14"/>
  <c r="H484" i="14"/>
  <c r="I484" i="14"/>
  <c r="J484" i="14"/>
  <c r="K484" i="14"/>
  <c r="L484" i="14"/>
  <c r="M484" i="14"/>
  <c r="N484" i="14"/>
  <c r="O484" i="14"/>
  <c r="P484" i="14"/>
  <c r="Q484" i="14"/>
  <c r="R484" i="14"/>
  <c r="S484" i="14"/>
  <c r="T484" i="14"/>
  <c r="U484" i="14"/>
  <c r="V484" i="14"/>
  <c r="W484" i="14"/>
  <c r="X484" i="14"/>
  <c r="Y484" i="14"/>
  <c r="G485" i="14"/>
  <c r="H485" i="14"/>
  <c r="I485" i="14"/>
  <c r="J485" i="14"/>
  <c r="K485" i="14"/>
  <c r="L485" i="14"/>
  <c r="M485" i="14"/>
  <c r="N485" i="14"/>
  <c r="O485" i="14"/>
  <c r="P485" i="14"/>
  <c r="Q485" i="14"/>
  <c r="R485" i="14"/>
  <c r="S485" i="14"/>
  <c r="T485" i="14"/>
  <c r="U485" i="14"/>
  <c r="V485" i="14"/>
  <c r="W485" i="14"/>
  <c r="X485" i="14"/>
  <c r="Y485" i="14"/>
  <c r="G486" i="14"/>
  <c r="H486" i="14"/>
  <c r="I486" i="14"/>
  <c r="J486" i="14"/>
  <c r="K486" i="14"/>
  <c r="L486" i="14"/>
  <c r="M486" i="14"/>
  <c r="N486" i="14"/>
  <c r="O486" i="14"/>
  <c r="P486" i="14"/>
  <c r="Q486" i="14"/>
  <c r="R486" i="14"/>
  <c r="S486" i="14"/>
  <c r="T486" i="14"/>
  <c r="U486" i="14"/>
  <c r="V486" i="14"/>
  <c r="W486" i="14"/>
  <c r="X486" i="14"/>
  <c r="Y486" i="14"/>
  <c r="G487" i="14"/>
  <c r="H487" i="14"/>
  <c r="I487" i="14"/>
  <c r="J487" i="14"/>
  <c r="K487" i="14"/>
  <c r="L487" i="14"/>
  <c r="M487" i="14"/>
  <c r="N487" i="14"/>
  <c r="O487" i="14"/>
  <c r="P487" i="14"/>
  <c r="Q487" i="14"/>
  <c r="R487" i="14"/>
  <c r="S487" i="14"/>
  <c r="T487" i="14"/>
  <c r="U487" i="14"/>
  <c r="V487" i="14"/>
  <c r="W487" i="14"/>
  <c r="X487" i="14"/>
  <c r="Y487" i="14"/>
  <c r="G488" i="14"/>
  <c r="H488" i="14"/>
  <c r="I488" i="14"/>
  <c r="J488" i="14"/>
  <c r="K488" i="14"/>
  <c r="L488" i="14"/>
  <c r="M488" i="14"/>
  <c r="N488" i="14"/>
  <c r="O488" i="14"/>
  <c r="P488" i="14"/>
  <c r="Q488" i="14"/>
  <c r="R488" i="14"/>
  <c r="S488" i="14"/>
  <c r="T488" i="14"/>
  <c r="U488" i="14"/>
  <c r="V488" i="14"/>
  <c r="W488" i="14"/>
  <c r="X488" i="14"/>
  <c r="Y488" i="14"/>
  <c r="G489" i="14"/>
  <c r="H489" i="14"/>
  <c r="I489" i="14"/>
  <c r="J489" i="14"/>
  <c r="K489" i="14"/>
  <c r="L489" i="14"/>
  <c r="M489" i="14"/>
  <c r="N489" i="14"/>
  <c r="O489" i="14"/>
  <c r="P489" i="14"/>
  <c r="Q489" i="14"/>
  <c r="R489" i="14"/>
  <c r="S489" i="14"/>
  <c r="T489" i="14"/>
  <c r="U489" i="14"/>
  <c r="V489" i="14"/>
  <c r="W489" i="14"/>
  <c r="X489" i="14"/>
  <c r="Y489" i="14"/>
  <c r="G490" i="14"/>
  <c r="H490" i="14"/>
  <c r="I490" i="14"/>
  <c r="J490" i="14"/>
  <c r="K490" i="14"/>
  <c r="L490" i="14"/>
  <c r="M490" i="14"/>
  <c r="N490" i="14"/>
  <c r="O490" i="14"/>
  <c r="P490" i="14"/>
  <c r="Q490" i="14"/>
  <c r="R490" i="14"/>
  <c r="S490" i="14"/>
  <c r="T490" i="14"/>
  <c r="U490" i="14"/>
  <c r="V490" i="14"/>
  <c r="W490" i="14"/>
  <c r="X490" i="14"/>
  <c r="Y490" i="14"/>
  <c r="G491" i="14"/>
  <c r="H491" i="14"/>
  <c r="I491" i="14"/>
  <c r="J491" i="14"/>
  <c r="K491" i="14"/>
  <c r="L491" i="14"/>
  <c r="M491" i="14"/>
  <c r="N491" i="14"/>
  <c r="O491" i="14"/>
  <c r="P491" i="14"/>
  <c r="Q491" i="14"/>
  <c r="R491" i="14"/>
  <c r="S491" i="14"/>
  <c r="T491" i="14"/>
  <c r="U491" i="14"/>
  <c r="V491" i="14"/>
  <c r="W491" i="14"/>
  <c r="X491" i="14"/>
  <c r="Y491" i="14"/>
  <c r="G492" i="14"/>
  <c r="H492" i="14"/>
  <c r="I492" i="14"/>
  <c r="J492" i="14"/>
  <c r="K492" i="14"/>
  <c r="L492" i="14"/>
  <c r="M492" i="14"/>
  <c r="N492" i="14"/>
  <c r="O492" i="14"/>
  <c r="P492" i="14"/>
  <c r="Q492" i="14"/>
  <c r="R492" i="14"/>
  <c r="S492" i="14"/>
  <c r="T492" i="14"/>
  <c r="U492" i="14"/>
  <c r="V492" i="14"/>
  <c r="W492" i="14"/>
  <c r="X492" i="14"/>
  <c r="Y492" i="14"/>
  <c r="G493" i="14"/>
  <c r="H493" i="14"/>
  <c r="I493" i="14"/>
  <c r="J493" i="14"/>
  <c r="K493" i="14"/>
  <c r="L493" i="14"/>
  <c r="M493" i="14"/>
  <c r="N493" i="14"/>
  <c r="O493" i="14"/>
  <c r="P493" i="14"/>
  <c r="Q493" i="14"/>
  <c r="R493" i="14"/>
  <c r="S493" i="14"/>
  <c r="T493" i="14"/>
  <c r="U493" i="14"/>
  <c r="V493" i="14"/>
  <c r="W493" i="14"/>
  <c r="X493" i="14"/>
  <c r="Y493" i="14"/>
  <c r="G494" i="14"/>
  <c r="H494" i="14"/>
  <c r="I494" i="14"/>
  <c r="J494" i="14"/>
  <c r="K494" i="14"/>
  <c r="L494" i="14"/>
  <c r="M494" i="14"/>
  <c r="N494" i="14"/>
  <c r="O494" i="14"/>
  <c r="P494" i="14"/>
  <c r="Q494" i="14"/>
  <c r="R494" i="14"/>
  <c r="S494" i="14"/>
  <c r="T494" i="14"/>
  <c r="U494" i="14"/>
  <c r="V494" i="14"/>
  <c r="W494" i="14"/>
  <c r="X494" i="14"/>
  <c r="Y494" i="14"/>
  <c r="G495" i="14"/>
  <c r="H495" i="14"/>
  <c r="I495" i="14"/>
  <c r="J495" i="14"/>
  <c r="K495" i="14"/>
  <c r="L495" i="14"/>
  <c r="M495" i="14"/>
  <c r="N495" i="14"/>
  <c r="O495" i="14"/>
  <c r="P495" i="14"/>
  <c r="Q495" i="14"/>
  <c r="R495" i="14"/>
  <c r="S495" i="14"/>
  <c r="T495" i="14"/>
  <c r="U495" i="14"/>
  <c r="V495" i="14"/>
  <c r="W495" i="14"/>
  <c r="X495" i="14"/>
  <c r="Y495" i="14"/>
  <c r="G496" i="14"/>
  <c r="H496" i="14"/>
  <c r="I496" i="14"/>
  <c r="J496" i="14"/>
  <c r="K496" i="14"/>
  <c r="L496" i="14"/>
  <c r="M496" i="14"/>
  <c r="N496" i="14"/>
  <c r="O496" i="14"/>
  <c r="P496" i="14"/>
  <c r="Q496" i="14"/>
  <c r="R496" i="14"/>
  <c r="S496" i="14"/>
  <c r="T496" i="14"/>
  <c r="U496" i="14"/>
  <c r="V496" i="14"/>
  <c r="W496" i="14"/>
  <c r="X496" i="14"/>
  <c r="Y496" i="14"/>
  <c r="G497" i="14"/>
  <c r="H497" i="14"/>
  <c r="I497" i="14"/>
  <c r="J497" i="14"/>
  <c r="K497" i="14"/>
  <c r="L497" i="14"/>
  <c r="M497" i="14"/>
  <c r="N497" i="14"/>
  <c r="O497" i="14"/>
  <c r="P497" i="14"/>
  <c r="Q497" i="14"/>
  <c r="R497" i="14"/>
  <c r="S497" i="14"/>
  <c r="T497" i="14"/>
  <c r="U497" i="14"/>
  <c r="V497" i="14"/>
  <c r="W497" i="14"/>
  <c r="X497" i="14"/>
  <c r="Y497" i="14"/>
  <c r="G498" i="14"/>
  <c r="H498" i="14"/>
  <c r="I498" i="14"/>
  <c r="J498" i="14"/>
  <c r="K498" i="14"/>
  <c r="L498" i="14"/>
  <c r="M498" i="14"/>
  <c r="N498" i="14"/>
  <c r="O498" i="14"/>
  <c r="P498" i="14"/>
  <c r="Q498" i="14"/>
  <c r="R498" i="14"/>
  <c r="S498" i="14"/>
  <c r="T498" i="14"/>
  <c r="U498" i="14"/>
  <c r="V498" i="14"/>
  <c r="W498" i="14"/>
  <c r="X498" i="14"/>
  <c r="Y498" i="14"/>
  <c r="G499" i="14"/>
  <c r="H499" i="14"/>
  <c r="I499" i="14"/>
  <c r="J499" i="14"/>
  <c r="K499" i="14"/>
  <c r="L499" i="14"/>
  <c r="M499" i="14"/>
  <c r="N499" i="14"/>
  <c r="O499" i="14"/>
  <c r="P499" i="14"/>
  <c r="Q499" i="14"/>
  <c r="R499" i="14"/>
  <c r="S499" i="14"/>
  <c r="T499" i="14"/>
  <c r="U499" i="14"/>
  <c r="V499" i="14"/>
  <c r="W499" i="14"/>
  <c r="X499" i="14"/>
  <c r="Y499" i="14"/>
  <c r="G500" i="14"/>
  <c r="H500" i="14"/>
  <c r="I500" i="14"/>
  <c r="J500" i="14"/>
  <c r="K500" i="14"/>
  <c r="L500" i="14"/>
  <c r="M500" i="14"/>
  <c r="N500" i="14"/>
  <c r="O500" i="14"/>
  <c r="P500" i="14"/>
  <c r="Q500" i="14"/>
  <c r="R500" i="14"/>
  <c r="S500" i="14"/>
  <c r="T500" i="14"/>
  <c r="U500" i="14"/>
  <c r="V500" i="14"/>
  <c r="W500" i="14"/>
  <c r="X500" i="14"/>
  <c r="Y500" i="14"/>
  <c r="G501" i="14"/>
  <c r="H501" i="14"/>
  <c r="I501" i="14"/>
  <c r="J501" i="14"/>
  <c r="K501" i="14"/>
  <c r="L501" i="14"/>
  <c r="M501" i="14"/>
  <c r="N501" i="14"/>
  <c r="O501" i="14"/>
  <c r="P501" i="14"/>
  <c r="Q501" i="14"/>
  <c r="R501" i="14"/>
  <c r="S501" i="14"/>
  <c r="T501" i="14"/>
  <c r="U501" i="14"/>
  <c r="V501" i="14"/>
  <c r="W501" i="14"/>
  <c r="X501" i="14"/>
  <c r="Y501" i="14"/>
  <c r="G502" i="14"/>
  <c r="H502" i="14"/>
  <c r="I502" i="14"/>
  <c r="J502" i="14"/>
  <c r="K502" i="14"/>
  <c r="L502" i="14"/>
  <c r="M502" i="14"/>
  <c r="N502" i="14"/>
  <c r="O502" i="14"/>
  <c r="P502" i="14"/>
  <c r="Q502" i="14"/>
  <c r="R502" i="14"/>
  <c r="S502" i="14"/>
  <c r="T502" i="14"/>
  <c r="U502" i="14"/>
  <c r="V502" i="14"/>
  <c r="W502" i="14"/>
  <c r="X502" i="14"/>
  <c r="Y502" i="14"/>
  <c r="G503" i="14"/>
  <c r="H503" i="14"/>
  <c r="I503" i="14"/>
  <c r="J503" i="14"/>
  <c r="K503" i="14"/>
  <c r="L503" i="14"/>
  <c r="M503" i="14"/>
  <c r="N503" i="14"/>
  <c r="O503" i="14"/>
  <c r="P503" i="14"/>
  <c r="Q503" i="14"/>
  <c r="R503" i="14"/>
  <c r="S503" i="14"/>
  <c r="T503" i="14"/>
  <c r="U503" i="14"/>
  <c r="V503" i="14"/>
  <c r="W503" i="14"/>
  <c r="X503" i="14"/>
  <c r="Y503" i="14"/>
  <c r="G504" i="14"/>
  <c r="H504" i="14"/>
  <c r="I504" i="14"/>
  <c r="J504" i="14"/>
  <c r="K504" i="14"/>
  <c r="L504" i="14"/>
  <c r="M504" i="14"/>
  <c r="N504" i="14"/>
  <c r="O504" i="14"/>
  <c r="P504" i="14"/>
  <c r="Q504" i="14"/>
  <c r="R504" i="14"/>
  <c r="S504" i="14"/>
  <c r="T504" i="14"/>
  <c r="U504" i="14"/>
  <c r="V504" i="14"/>
  <c r="W504" i="14"/>
  <c r="X504" i="14"/>
  <c r="Y504" i="14"/>
  <c r="G505" i="14"/>
  <c r="H505" i="14"/>
  <c r="I505" i="14"/>
  <c r="J505" i="14"/>
  <c r="K505" i="14"/>
  <c r="L505" i="14"/>
  <c r="M505" i="14"/>
  <c r="N505" i="14"/>
  <c r="O505" i="14"/>
  <c r="P505" i="14"/>
  <c r="Q505" i="14"/>
  <c r="R505" i="14"/>
  <c r="S505" i="14"/>
  <c r="T505" i="14"/>
  <c r="U505" i="14"/>
  <c r="V505" i="14"/>
  <c r="W505" i="14"/>
  <c r="X505" i="14"/>
  <c r="Y505" i="14"/>
  <c r="G506" i="14"/>
  <c r="H506" i="14"/>
  <c r="I506" i="14"/>
  <c r="J506" i="14"/>
  <c r="K506" i="14"/>
  <c r="L506" i="14"/>
  <c r="M506" i="14"/>
  <c r="N506" i="14"/>
  <c r="O506" i="14"/>
  <c r="P506" i="14"/>
  <c r="Q506" i="14"/>
  <c r="R506" i="14"/>
  <c r="S506" i="14"/>
  <c r="T506" i="14"/>
  <c r="U506" i="14"/>
  <c r="V506" i="14"/>
  <c r="W506" i="14"/>
  <c r="X506" i="14"/>
  <c r="Y506" i="14"/>
  <c r="G507" i="14"/>
  <c r="H507" i="14"/>
  <c r="I507" i="14"/>
  <c r="J507" i="14"/>
  <c r="K507" i="14"/>
  <c r="L507" i="14"/>
  <c r="M507" i="14"/>
  <c r="N507" i="14"/>
  <c r="O507" i="14"/>
  <c r="P507" i="14"/>
  <c r="Q507" i="14"/>
  <c r="R507" i="14"/>
  <c r="S507" i="14"/>
  <c r="T507" i="14"/>
  <c r="U507" i="14"/>
  <c r="V507" i="14"/>
  <c r="W507" i="14"/>
  <c r="X507" i="14"/>
  <c r="Y507" i="14"/>
  <c r="G508" i="14"/>
  <c r="H508" i="14"/>
  <c r="I508" i="14"/>
  <c r="J508" i="14"/>
  <c r="K508" i="14"/>
  <c r="L508" i="14"/>
  <c r="M508" i="14"/>
  <c r="N508" i="14"/>
  <c r="O508" i="14"/>
  <c r="P508" i="14"/>
  <c r="Q508" i="14"/>
  <c r="R508" i="14"/>
  <c r="S508" i="14"/>
  <c r="T508" i="14"/>
  <c r="U508" i="14"/>
  <c r="V508" i="14"/>
  <c r="W508" i="14"/>
  <c r="X508" i="14"/>
  <c r="Y508" i="14"/>
  <c r="G509" i="14"/>
  <c r="H509" i="14"/>
  <c r="I509" i="14"/>
  <c r="J509" i="14"/>
  <c r="K509" i="14"/>
  <c r="L509" i="14"/>
  <c r="M509" i="14"/>
  <c r="N509" i="14"/>
  <c r="O509" i="14"/>
  <c r="P509" i="14"/>
  <c r="Q509" i="14"/>
  <c r="R509" i="14"/>
  <c r="S509" i="14"/>
  <c r="T509" i="14"/>
  <c r="U509" i="14"/>
  <c r="V509" i="14"/>
  <c r="W509" i="14"/>
  <c r="X509" i="14"/>
  <c r="Y509" i="14"/>
  <c r="G510" i="14"/>
  <c r="H510" i="14"/>
  <c r="I510" i="14"/>
  <c r="J510" i="14"/>
  <c r="K510" i="14"/>
  <c r="L510" i="14"/>
  <c r="M510" i="14"/>
  <c r="N510" i="14"/>
  <c r="O510" i="14"/>
  <c r="P510" i="14"/>
  <c r="Q510" i="14"/>
  <c r="R510" i="14"/>
  <c r="S510" i="14"/>
  <c r="T510" i="14"/>
  <c r="U510" i="14"/>
  <c r="V510" i="14"/>
  <c r="W510" i="14"/>
  <c r="X510" i="14"/>
  <c r="Y510" i="14"/>
  <c r="G511" i="14"/>
  <c r="H511" i="14"/>
  <c r="I511" i="14"/>
  <c r="J511" i="14"/>
  <c r="K511" i="14"/>
  <c r="L511" i="14"/>
  <c r="M511" i="14"/>
  <c r="N511" i="14"/>
  <c r="O511" i="14"/>
  <c r="P511" i="14"/>
  <c r="Q511" i="14"/>
  <c r="R511" i="14"/>
  <c r="S511" i="14"/>
  <c r="T511" i="14"/>
  <c r="U511" i="14"/>
  <c r="V511" i="14"/>
  <c r="W511" i="14"/>
  <c r="X511" i="14"/>
  <c r="Y511" i="14"/>
  <c r="G512" i="14"/>
  <c r="H512" i="14"/>
  <c r="I512" i="14"/>
  <c r="J512" i="14"/>
  <c r="K512" i="14"/>
  <c r="L512" i="14"/>
  <c r="M512" i="14"/>
  <c r="N512" i="14"/>
  <c r="O512" i="14"/>
  <c r="P512" i="14"/>
  <c r="Q512" i="14"/>
  <c r="R512" i="14"/>
  <c r="S512" i="14"/>
  <c r="T512" i="14"/>
  <c r="U512" i="14"/>
  <c r="V512" i="14"/>
  <c r="W512" i="14"/>
  <c r="X512" i="14"/>
  <c r="Y512" i="14"/>
  <c r="G513" i="14"/>
  <c r="H513" i="14"/>
  <c r="I513" i="14"/>
  <c r="J513" i="14"/>
  <c r="K513" i="14"/>
  <c r="L513" i="14"/>
  <c r="M513" i="14"/>
  <c r="N513" i="14"/>
  <c r="O513" i="14"/>
  <c r="P513" i="14"/>
  <c r="Q513" i="14"/>
  <c r="R513" i="14"/>
  <c r="S513" i="14"/>
  <c r="T513" i="14"/>
  <c r="U513" i="14"/>
  <c r="V513" i="14"/>
  <c r="W513" i="14"/>
  <c r="X513" i="14"/>
  <c r="Y513" i="14"/>
  <c r="G514" i="14"/>
  <c r="H514" i="14"/>
  <c r="I514" i="14"/>
  <c r="J514" i="14"/>
  <c r="K514" i="14"/>
  <c r="L514" i="14"/>
  <c r="M514" i="14"/>
  <c r="N514" i="14"/>
  <c r="O514" i="14"/>
  <c r="P514" i="14"/>
  <c r="Q514" i="14"/>
  <c r="R514" i="14"/>
  <c r="S514" i="14"/>
  <c r="T514" i="14"/>
  <c r="U514" i="14"/>
  <c r="V514" i="14"/>
  <c r="W514" i="14"/>
  <c r="X514" i="14"/>
  <c r="Y514" i="14"/>
  <c r="G515" i="14"/>
  <c r="H515" i="14"/>
  <c r="I515" i="14"/>
  <c r="J515" i="14"/>
  <c r="K515" i="14"/>
  <c r="L515" i="14"/>
  <c r="M515" i="14"/>
  <c r="N515" i="14"/>
  <c r="O515" i="14"/>
  <c r="P515" i="14"/>
  <c r="Q515" i="14"/>
  <c r="R515" i="14"/>
  <c r="S515" i="14"/>
  <c r="T515" i="14"/>
  <c r="U515" i="14"/>
  <c r="V515" i="14"/>
  <c r="W515" i="14"/>
  <c r="X515" i="14"/>
  <c r="Y515" i="14"/>
  <c r="G516" i="14"/>
  <c r="H516" i="14"/>
  <c r="I516" i="14"/>
  <c r="J516" i="14"/>
  <c r="K516" i="14"/>
  <c r="L516" i="14"/>
  <c r="M516" i="14"/>
  <c r="N516" i="14"/>
  <c r="O516" i="14"/>
  <c r="P516" i="14"/>
  <c r="Q516" i="14"/>
  <c r="R516" i="14"/>
  <c r="S516" i="14"/>
  <c r="T516" i="14"/>
  <c r="U516" i="14"/>
  <c r="V516" i="14"/>
  <c r="W516" i="14"/>
  <c r="X516" i="14"/>
  <c r="Y516" i="14"/>
  <c r="G517" i="14"/>
  <c r="H517" i="14"/>
  <c r="I517" i="14"/>
  <c r="J517" i="14"/>
  <c r="K517" i="14"/>
  <c r="L517" i="14"/>
  <c r="M517" i="14"/>
  <c r="N517" i="14"/>
  <c r="O517" i="14"/>
  <c r="P517" i="14"/>
  <c r="Q517" i="14"/>
  <c r="R517" i="14"/>
  <c r="S517" i="14"/>
  <c r="T517" i="14"/>
  <c r="U517" i="14"/>
  <c r="V517" i="14"/>
  <c r="W517" i="14"/>
  <c r="X517" i="14"/>
  <c r="Y517" i="14"/>
  <c r="G518" i="14"/>
  <c r="H518" i="14"/>
  <c r="I518" i="14"/>
  <c r="J518" i="14"/>
  <c r="K518" i="14"/>
  <c r="L518" i="14"/>
  <c r="M518" i="14"/>
  <c r="N518" i="14"/>
  <c r="O518" i="14"/>
  <c r="P518" i="14"/>
  <c r="Q518" i="14"/>
  <c r="R518" i="14"/>
  <c r="S518" i="14"/>
  <c r="T518" i="14"/>
  <c r="U518" i="14"/>
  <c r="V518" i="14"/>
  <c r="W518" i="14"/>
  <c r="X518" i="14"/>
  <c r="Y518" i="14"/>
  <c r="G519" i="14"/>
  <c r="H519" i="14"/>
  <c r="I519" i="14"/>
  <c r="J519" i="14"/>
  <c r="K519" i="14"/>
  <c r="L519" i="14"/>
  <c r="M519" i="14"/>
  <c r="N519" i="14"/>
  <c r="O519" i="14"/>
  <c r="P519" i="14"/>
  <c r="Q519" i="14"/>
  <c r="R519" i="14"/>
  <c r="S519" i="14"/>
  <c r="T519" i="14"/>
  <c r="U519" i="14"/>
  <c r="V519" i="14"/>
  <c r="W519" i="14"/>
  <c r="X519" i="14"/>
  <c r="Y519" i="14"/>
  <c r="G520" i="14"/>
  <c r="H520" i="14"/>
  <c r="I520" i="14"/>
  <c r="J520" i="14"/>
  <c r="K520" i="14"/>
  <c r="L520" i="14"/>
  <c r="M520" i="14"/>
  <c r="N520" i="14"/>
  <c r="O520" i="14"/>
  <c r="P520" i="14"/>
  <c r="Q520" i="14"/>
  <c r="R520" i="14"/>
  <c r="S520" i="14"/>
  <c r="T520" i="14"/>
  <c r="U520" i="14"/>
  <c r="V520" i="14"/>
  <c r="W520" i="14"/>
  <c r="X520" i="14"/>
  <c r="Y520" i="14"/>
  <c r="G521" i="14"/>
  <c r="H521" i="14"/>
  <c r="I521" i="14"/>
  <c r="J521" i="14"/>
  <c r="K521" i="14"/>
  <c r="L521" i="14"/>
  <c r="M521" i="14"/>
  <c r="N521" i="14"/>
  <c r="O521" i="14"/>
  <c r="P521" i="14"/>
  <c r="Q521" i="14"/>
  <c r="R521" i="14"/>
  <c r="S521" i="14"/>
  <c r="T521" i="14"/>
  <c r="U521" i="14"/>
  <c r="V521" i="14"/>
  <c r="W521" i="14"/>
  <c r="X521" i="14"/>
  <c r="Y521" i="14"/>
  <c r="G522" i="14"/>
  <c r="H522" i="14"/>
  <c r="I522" i="14"/>
  <c r="J522" i="14"/>
  <c r="K522" i="14"/>
  <c r="L522" i="14"/>
  <c r="M522" i="14"/>
  <c r="N522" i="14"/>
  <c r="O522" i="14"/>
  <c r="P522" i="14"/>
  <c r="Q522" i="14"/>
  <c r="R522" i="14"/>
  <c r="S522" i="14"/>
  <c r="T522" i="14"/>
  <c r="U522" i="14"/>
  <c r="V522" i="14"/>
  <c r="W522" i="14"/>
  <c r="X522" i="14"/>
  <c r="Y522" i="14"/>
  <c r="G523" i="14"/>
  <c r="H523" i="14"/>
  <c r="I523" i="14"/>
  <c r="J523" i="14"/>
  <c r="K523" i="14"/>
  <c r="L523" i="14"/>
  <c r="M523" i="14"/>
  <c r="N523" i="14"/>
  <c r="O523" i="14"/>
  <c r="P523" i="14"/>
  <c r="Q523" i="14"/>
  <c r="R523" i="14"/>
  <c r="S523" i="14"/>
  <c r="T523" i="14"/>
  <c r="U523" i="14"/>
  <c r="V523" i="14"/>
  <c r="W523" i="14"/>
  <c r="X523" i="14"/>
  <c r="Y523" i="14"/>
  <c r="G524" i="14"/>
  <c r="H524" i="14"/>
  <c r="I524" i="14"/>
  <c r="J524" i="14"/>
  <c r="K524" i="14"/>
  <c r="L524" i="14"/>
  <c r="M524" i="14"/>
  <c r="N524" i="14"/>
  <c r="O524" i="14"/>
  <c r="P524" i="14"/>
  <c r="Q524" i="14"/>
  <c r="R524" i="14"/>
  <c r="S524" i="14"/>
  <c r="T524" i="14"/>
  <c r="U524" i="14"/>
  <c r="V524" i="14"/>
  <c r="W524" i="14"/>
  <c r="X524" i="14"/>
  <c r="Y524" i="14"/>
  <c r="G525" i="14"/>
  <c r="H525" i="14"/>
  <c r="I525" i="14"/>
  <c r="J525" i="14"/>
  <c r="K525" i="14"/>
  <c r="L525" i="14"/>
  <c r="M525" i="14"/>
  <c r="N525" i="14"/>
  <c r="O525" i="14"/>
  <c r="P525" i="14"/>
  <c r="Q525" i="14"/>
  <c r="R525" i="14"/>
  <c r="S525" i="14"/>
  <c r="T525" i="14"/>
  <c r="U525" i="14"/>
  <c r="V525" i="14"/>
  <c r="W525" i="14"/>
  <c r="X525" i="14"/>
  <c r="Y525" i="14"/>
  <c r="G526" i="14"/>
  <c r="H526" i="14"/>
  <c r="I526" i="14"/>
  <c r="J526" i="14"/>
  <c r="K526" i="14"/>
  <c r="L526" i="14"/>
  <c r="M526" i="14"/>
  <c r="N526" i="14"/>
  <c r="O526" i="14"/>
  <c r="P526" i="14"/>
  <c r="Q526" i="14"/>
  <c r="R526" i="14"/>
  <c r="S526" i="14"/>
  <c r="T526" i="14"/>
  <c r="U526" i="14"/>
  <c r="V526" i="14"/>
  <c r="W526" i="14"/>
  <c r="X526" i="14"/>
  <c r="Y526" i="14"/>
  <c r="G527" i="14"/>
  <c r="H527" i="14"/>
  <c r="I527" i="14"/>
  <c r="J527" i="14"/>
  <c r="K527" i="14"/>
  <c r="L527" i="14"/>
  <c r="M527" i="14"/>
  <c r="N527" i="14"/>
  <c r="O527" i="14"/>
  <c r="P527" i="14"/>
  <c r="Q527" i="14"/>
  <c r="R527" i="14"/>
  <c r="S527" i="14"/>
  <c r="T527" i="14"/>
  <c r="U527" i="14"/>
  <c r="V527" i="14"/>
  <c r="W527" i="14"/>
  <c r="X527" i="14"/>
  <c r="Y527" i="14"/>
  <c r="G528" i="14"/>
  <c r="H528" i="14"/>
  <c r="I528" i="14"/>
  <c r="J528" i="14"/>
  <c r="K528" i="14"/>
  <c r="L528" i="14"/>
  <c r="M528" i="14"/>
  <c r="N528" i="14"/>
  <c r="O528" i="14"/>
  <c r="P528" i="14"/>
  <c r="Q528" i="14"/>
  <c r="R528" i="14"/>
  <c r="S528" i="14"/>
  <c r="T528" i="14"/>
  <c r="U528" i="14"/>
  <c r="V528" i="14"/>
  <c r="W528" i="14"/>
  <c r="X528" i="14"/>
  <c r="Y528" i="14"/>
  <c r="G529" i="14"/>
  <c r="H529" i="14"/>
  <c r="I529" i="14"/>
  <c r="J529" i="14"/>
  <c r="K529" i="14"/>
  <c r="L529" i="14"/>
  <c r="M529" i="14"/>
  <c r="N529" i="14"/>
  <c r="O529" i="14"/>
  <c r="P529" i="14"/>
  <c r="Q529" i="14"/>
  <c r="R529" i="14"/>
  <c r="S529" i="14"/>
  <c r="T529" i="14"/>
  <c r="U529" i="14"/>
  <c r="V529" i="14"/>
  <c r="W529" i="14"/>
  <c r="X529" i="14"/>
  <c r="Y529" i="14"/>
  <c r="G530" i="14"/>
  <c r="H530" i="14"/>
  <c r="I530" i="14"/>
  <c r="J530" i="14"/>
  <c r="K530" i="14"/>
  <c r="L530" i="14"/>
  <c r="M530" i="14"/>
  <c r="N530" i="14"/>
  <c r="O530" i="14"/>
  <c r="P530" i="14"/>
  <c r="Q530" i="14"/>
  <c r="R530" i="14"/>
  <c r="S530" i="14"/>
  <c r="T530" i="14"/>
  <c r="U530" i="14"/>
  <c r="V530" i="14"/>
  <c r="W530" i="14"/>
  <c r="X530" i="14"/>
  <c r="Y530" i="14"/>
  <c r="G531" i="14"/>
  <c r="H531" i="14"/>
  <c r="I531" i="14"/>
  <c r="J531" i="14"/>
  <c r="K531" i="14"/>
  <c r="L531" i="14"/>
  <c r="M531" i="14"/>
  <c r="N531" i="14"/>
  <c r="O531" i="14"/>
  <c r="P531" i="14"/>
  <c r="Q531" i="14"/>
  <c r="R531" i="14"/>
  <c r="S531" i="14"/>
  <c r="T531" i="14"/>
  <c r="U531" i="14"/>
  <c r="V531" i="14"/>
  <c r="W531" i="14"/>
  <c r="X531" i="14"/>
  <c r="Y531" i="14"/>
  <c r="G532" i="14"/>
  <c r="H532" i="14"/>
  <c r="I532" i="14"/>
  <c r="J532" i="14"/>
  <c r="K532" i="14"/>
  <c r="L532" i="14"/>
  <c r="M532" i="14"/>
  <c r="N532" i="14"/>
  <c r="O532" i="14"/>
  <c r="P532" i="14"/>
  <c r="Q532" i="14"/>
  <c r="R532" i="14"/>
  <c r="S532" i="14"/>
  <c r="T532" i="14"/>
  <c r="U532" i="14"/>
  <c r="V532" i="14"/>
  <c r="W532" i="14"/>
  <c r="X532" i="14"/>
  <c r="Y532" i="14"/>
  <c r="G533" i="14"/>
  <c r="H533" i="14"/>
  <c r="I533" i="14"/>
  <c r="J533" i="14"/>
  <c r="K533" i="14"/>
  <c r="L533" i="14"/>
  <c r="M533" i="14"/>
  <c r="N533" i="14"/>
  <c r="O533" i="14"/>
  <c r="P533" i="14"/>
  <c r="Q533" i="14"/>
  <c r="R533" i="14"/>
  <c r="S533" i="14"/>
  <c r="T533" i="14"/>
  <c r="U533" i="14"/>
  <c r="V533" i="14"/>
  <c r="W533" i="14"/>
  <c r="X533" i="14"/>
  <c r="Y533" i="14"/>
  <c r="G534" i="14"/>
  <c r="H534" i="14"/>
  <c r="I534" i="14"/>
  <c r="J534" i="14"/>
  <c r="K534" i="14"/>
  <c r="L534" i="14"/>
  <c r="M534" i="14"/>
  <c r="N534" i="14"/>
  <c r="O534" i="14"/>
  <c r="P534" i="14"/>
  <c r="Q534" i="14"/>
  <c r="R534" i="14"/>
  <c r="S534" i="14"/>
  <c r="T534" i="14"/>
  <c r="U534" i="14"/>
  <c r="V534" i="14"/>
  <c r="W534" i="14"/>
  <c r="X534" i="14"/>
  <c r="Y534" i="14"/>
  <c r="G535" i="14"/>
  <c r="H535" i="14"/>
  <c r="I535" i="14"/>
  <c r="J535" i="14"/>
  <c r="K535" i="14"/>
  <c r="L535" i="14"/>
  <c r="M535" i="14"/>
  <c r="N535" i="14"/>
  <c r="O535" i="14"/>
  <c r="P535" i="14"/>
  <c r="Q535" i="14"/>
  <c r="R535" i="14"/>
  <c r="S535" i="14"/>
  <c r="T535" i="14"/>
  <c r="U535" i="14"/>
  <c r="V535" i="14"/>
  <c r="W535" i="14"/>
  <c r="X535" i="14"/>
  <c r="Y535" i="14"/>
  <c r="G536" i="14"/>
  <c r="H536" i="14"/>
  <c r="I536" i="14"/>
  <c r="J536" i="14"/>
  <c r="K536" i="14"/>
  <c r="L536" i="14"/>
  <c r="M536" i="14"/>
  <c r="N536" i="14"/>
  <c r="O536" i="14"/>
  <c r="P536" i="14"/>
  <c r="Q536" i="14"/>
  <c r="R536" i="14"/>
  <c r="S536" i="14"/>
  <c r="T536" i="14"/>
  <c r="U536" i="14"/>
  <c r="V536" i="14"/>
  <c r="W536" i="14"/>
  <c r="X536" i="14"/>
  <c r="Y536" i="14"/>
  <c r="G537" i="14"/>
  <c r="H537" i="14"/>
  <c r="I537" i="14"/>
  <c r="J537" i="14"/>
  <c r="K537" i="14"/>
  <c r="L537" i="14"/>
  <c r="M537" i="14"/>
  <c r="N537" i="14"/>
  <c r="O537" i="14"/>
  <c r="P537" i="14"/>
  <c r="Q537" i="14"/>
  <c r="R537" i="14"/>
  <c r="S537" i="14"/>
  <c r="T537" i="14"/>
  <c r="U537" i="14"/>
  <c r="V537" i="14"/>
  <c r="W537" i="14"/>
  <c r="X537" i="14"/>
  <c r="Y537" i="14"/>
  <c r="G538" i="14"/>
  <c r="H538" i="14"/>
  <c r="I538" i="14"/>
  <c r="J538" i="14"/>
  <c r="K538" i="14"/>
  <c r="L538" i="14"/>
  <c r="M538" i="14"/>
  <c r="N538" i="14"/>
  <c r="O538" i="14"/>
  <c r="P538" i="14"/>
  <c r="Q538" i="14"/>
  <c r="R538" i="14"/>
  <c r="S538" i="14"/>
  <c r="T538" i="14"/>
  <c r="U538" i="14"/>
  <c r="V538" i="14"/>
  <c r="W538" i="14"/>
  <c r="X538" i="14"/>
  <c r="Y538" i="14"/>
  <c r="G539" i="14"/>
  <c r="H539" i="14"/>
  <c r="I539" i="14"/>
  <c r="J539" i="14"/>
  <c r="K539" i="14"/>
  <c r="L539" i="14"/>
  <c r="M539" i="14"/>
  <c r="N539" i="14"/>
  <c r="O539" i="14"/>
  <c r="P539" i="14"/>
  <c r="Q539" i="14"/>
  <c r="R539" i="14"/>
  <c r="S539" i="14"/>
  <c r="T539" i="14"/>
  <c r="U539" i="14"/>
  <c r="V539" i="14"/>
  <c r="W539" i="14"/>
  <c r="X539" i="14"/>
  <c r="Y539" i="14"/>
  <c r="G540" i="14"/>
  <c r="H540" i="14"/>
  <c r="I540" i="14"/>
  <c r="J540" i="14"/>
  <c r="K540" i="14"/>
  <c r="L540" i="14"/>
  <c r="M540" i="14"/>
  <c r="N540" i="14"/>
  <c r="O540" i="14"/>
  <c r="P540" i="14"/>
  <c r="Q540" i="14"/>
  <c r="R540" i="14"/>
  <c r="S540" i="14"/>
  <c r="T540" i="14"/>
  <c r="U540" i="14"/>
  <c r="V540" i="14"/>
  <c r="W540" i="14"/>
  <c r="X540" i="14"/>
  <c r="Y540" i="14"/>
  <c r="G541" i="14"/>
  <c r="H541" i="14"/>
  <c r="I541" i="14"/>
  <c r="J541" i="14"/>
  <c r="K541" i="14"/>
  <c r="L541" i="14"/>
  <c r="M541" i="14"/>
  <c r="N541" i="14"/>
  <c r="O541" i="14"/>
  <c r="P541" i="14"/>
  <c r="Q541" i="14"/>
  <c r="R541" i="14"/>
  <c r="S541" i="14"/>
  <c r="T541" i="14"/>
  <c r="U541" i="14"/>
  <c r="V541" i="14"/>
  <c r="W541" i="14"/>
  <c r="X541" i="14"/>
  <c r="Y541" i="14"/>
  <c r="G542" i="14"/>
  <c r="H542" i="14"/>
  <c r="I542" i="14"/>
  <c r="J542" i="14"/>
  <c r="K542" i="14"/>
  <c r="L542" i="14"/>
  <c r="M542" i="14"/>
  <c r="N542" i="14"/>
  <c r="O542" i="14"/>
  <c r="P542" i="14"/>
  <c r="Q542" i="14"/>
  <c r="R542" i="14"/>
  <c r="S542" i="14"/>
  <c r="T542" i="14"/>
  <c r="U542" i="14"/>
  <c r="V542" i="14"/>
  <c r="W542" i="14"/>
  <c r="X542" i="14"/>
  <c r="Y542" i="14"/>
  <c r="G543" i="14"/>
  <c r="H543" i="14"/>
  <c r="I543" i="14"/>
  <c r="J543" i="14"/>
  <c r="K543" i="14"/>
  <c r="L543" i="14"/>
  <c r="M543" i="14"/>
  <c r="N543" i="14"/>
  <c r="O543" i="14"/>
  <c r="P543" i="14"/>
  <c r="Q543" i="14"/>
  <c r="R543" i="14"/>
  <c r="S543" i="14"/>
  <c r="T543" i="14"/>
  <c r="U543" i="14"/>
  <c r="V543" i="14"/>
  <c r="W543" i="14"/>
  <c r="X543" i="14"/>
  <c r="Y543" i="14"/>
  <c r="G544" i="14"/>
  <c r="H544" i="14"/>
  <c r="I544" i="14"/>
  <c r="J544" i="14"/>
  <c r="K544" i="14"/>
  <c r="L544" i="14"/>
  <c r="M544" i="14"/>
  <c r="N544" i="14"/>
  <c r="O544" i="14"/>
  <c r="P544" i="14"/>
  <c r="Q544" i="14"/>
  <c r="R544" i="14"/>
  <c r="S544" i="14"/>
  <c r="T544" i="14"/>
  <c r="U544" i="14"/>
  <c r="V544" i="14"/>
  <c r="W544" i="14"/>
  <c r="X544" i="14"/>
  <c r="Y544" i="14"/>
  <c r="G545" i="14"/>
  <c r="H545" i="14"/>
  <c r="I545" i="14"/>
  <c r="J545" i="14"/>
  <c r="K545" i="14"/>
  <c r="L545" i="14"/>
  <c r="M545" i="14"/>
  <c r="N545" i="14"/>
  <c r="O545" i="14"/>
  <c r="P545" i="14"/>
  <c r="Q545" i="14"/>
  <c r="R545" i="14"/>
  <c r="S545" i="14"/>
  <c r="T545" i="14"/>
  <c r="U545" i="14"/>
  <c r="V545" i="14"/>
  <c r="W545" i="14"/>
  <c r="X545" i="14"/>
  <c r="Y545" i="14"/>
  <c r="G546" i="14"/>
  <c r="H546" i="14"/>
  <c r="I546" i="14"/>
  <c r="J546" i="14"/>
  <c r="K546" i="14"/>
  <c r="L546" i="14"/>
  <c r="M546" i="14"/>
  <c r="N546" i="14"/>
  <c r="O546" i="14"/>
  <c r="P546" i="14"/>
  <c r="Q546" i="14"/>
  <c r="R546" i="14"/>
  <c r="S546" i="14"/>
  <c r="T546" i="14"/>
  <c r="U546" i="14"/>
  <c r="V546" i="14"/>
  <c r="W546" i="14"/>
  <c r="X546" i="14"/>
  <c r="Y546" i="14"/>
  <c r="G547" i="14"/>
  <c r="H547" i="14"/>
  <c r="I547" i="14"/>
  <c r="J547" i="14"/>
  <c r="K547" i="14"/>
  <c r="L547" i="14"/>
  <c r="M547" i="14"/>
  <c r="N547" i="14"/>
  <c r="O547" i="14"/>
  <c r="P547" i="14"/>
  <c r="Q547" i="14"/>
  <c r="R547" i="14"/>
  <c r="S547" i="14"/>
  <c r="T547" i="14"/>
  <c r="U547" i="14"/>
  <c r="V547" i="14"/>
  <c r="W547" i="14"/>
  <c r="X547" i="14"/>
  <c r="Y547" i="14"/>
  <c r="G548" i="14"/>
  <c r="H548" i="14"/>
  <c r="I548" i="14"/>
  <c r="J548" i="14"/>
  <c r="K548" i="14"/>
  <c r="L548" i="14"/>
  <c r="M548" i="14"/>
  <c r="N548" i="14"/>
  <c r="O548" i="14"/>
  <c r="P548" i="14"/>
  <c r="Q548" i="14"/>
  <c r="R548" i="14"/>
  <c r="S548" i="14"/>
  <c r="T548" i="14"/>
  <c r="U548" i="14"/>
  <c r="V548" i="14"/>
  <c r="W548" i="14"/>
  <c r="X548" i="14"/>
  <c r="Y548" i="14"/>
  <c r="G549" i="14"/>
  <c r="H549" i="14"/>
  <c r="I549" i="14"/>
  <c r="J549" i="14"/>
  <c r="K549" i="14"/>
  <c r="L549" i="14"/>
  <c r="M549" i="14"/>
  <c r="N549" i="14"/>
  <c r="O549" i="14"/>
  <c r="P549" i="14"/>
  <c r="Q549" i="14"/>
  <c r="R549" i="14"/>
  <c r="S549" i="14"/>
  <c r="T549" i="14"/>
  <c r="U549" i="14"/>
  <c r="V549" i="14"/>
  <c r="W549" i="14"/>
  <c r="X549" i="14"/>
  <c r="Y549" i="14"/>
  <c r="G550" i="14"/>
  <c r="H550" i="14"/>
  <c r="I550" i="14"/>
  <c r="J550" i="14"/>
  <c r="K550" i="14"/>
  <c r="L550" i="14"/>
  <c r="M550" i="14"/>
  <c r="N550" i="14"/>
  <c r="O550" i="14"/>
  <c r="P550" i="14"/>
  <c r="Q550" i="14"/>
  <c r="R550" i="14"/>
  <c r="S550" i="14"/>
  <c r="T550" i="14"/>
  <c r="U550" i="14"/>
  <c r="V550" i="14"/>
  <c r="W550" i="14"/>
  <c r="X550" i="14"/>
  <c r="Y550" i="14"/>
  <c r="G551" i="14"/>
  <c r="H551" i="14"/>
  <c r="I551" i="14"/>
  <c r="J551" i="14"/>
  <c r="K551" i="14"/>
  <c r="L551" i="14"/>
  <c r="M551" i="14"/>
  <c r="N551" i="14"/>
  <c r="O551" i="14"/>
  <c r="P551" i="14"/>
  <c r="Q551" i="14"/>
  <c r="R551" i="14"/>
  <c r="S551" i="14"/>
  <c r="T551" i="14"/>
  <c r="U551" i="14"/>
  <c r="V551" i="14"/>
  <c r="W551" i="14"/>
  <c r="X551" i="14"/>
  <c r="Y551" i="14"/>
  <c r="G552" i="14"/>
  <c r="H552" i="14"/>
  <c r="I552" i="14"/>
  <c r="J552" i="14"/>
  <c r="K552" i="14"/>
  <c r="L552" i="14"/>
  <c r="M552" i="14"/>
  <c r="N552" i="14"/>
  <c r="O552" i="14"/>
  <c r="P552" i="14"/>
  <c r="Q552" i="14"/>
  <c r="R552" i="14"/>
  <c r="S552" i="14"/>
  <c r="T552" i="14"/>
  <c r="U552" i="14"/>
  <c r="V552" i="14"/>
  <c r="W552" i="14"/>
  <c r="X552" i="14"/>
  <c r="Y552" i="14"/>
  <c r="G553" i="14"/>
  <c r="H553" i="14"/>
  <c r="I553" i="14"/>
  <c r="J553" i="14"/>
  <c r="K553" i="14"/>
  <c r="L553" i="14"/>
  <c r="M553" i="14"/>
  <c r="N553" i="14"/>
  <c r="O553" i="14"/>
  <c r="P553" i="14"/>
  <c r="Q553" i="14"/>
  <c r="R553" i="14"/>
  <c r="S553" i="14"/>
  <c r="T553" i="14"/>
  <c r="U553" i="14"/>
  <c r="V553" i="14"/>
  <c r="W553" i="14"/>
  <c r="X553" i="14"/>
  <c r="Y553" i="14"/>
  <c r="G554" i="14"/>
  <c r="H554" i="14"/>
  <c r="I554" i="14"/>
  <c r="J554" i="14"/>
  <c r="K554" i="14"/>
  <c r="L554" i="14"/>
  <c r="M554" i="14"/>
  <c r="N554" i="14"/>
  <c r="O554" i="14"/>
  <c r="P554" i="14"/>
  <c r="Q554" i="14"/>
  <c r="R554" i="14"/>
  <c r="S554" i="14"/>
  <c r="T554" i="14"/>
  <c r="U554" i="14"/>
  <c r="V554" i="14"/>
  <c r="W554" i="14"/>
  <c r="X554" i="14"/>
  <c r="Y554" i="14"/>
  <c r="G555" i="14"/>
  <c r="H555" i="14"/>
  <c r="I555" i="14"/>
  <c r="J555" i="14"/>
  <c r="K555" i="14"/>
  <c r="L555" i="14"/>
  <c r="M555" i="14"/>
  <c r="N555" i="14"/>
  <c r="O555" i="14"/>
  <c r="P555" i="14"/>
  <c r="Q555" i="14"/>
  <c r="R555" i="14"/>
  <c r="S555" i="14"/>
  <c r="T555" i="14"/>
  <c r="U555" i="14"/>
  <c r="V555" i="14"/>
  <c r="W555" i="14"/>
  <c r="X555" i="14"/>
  <c r="Y555" i="14"/>
  <c r="G556" i="14"/>
  <c r="H556" i="14"/>
  <c r="I556" i="14"/>
  <c r="J556" i="14"/>
  <c r="K556" i="14"/>
  <c r="L556" i="14"/>
  <c r="M556" i="14"/>
  <c r="N556" i="14"/>
  <c r="O556" i="14"/>
  <c r="P556" i="14"/>
  <c r="Q556" i="14"/>
  <c r="R556" i="14"/>
  <c r="S556" i="14"/>
  <c r="T556" i="14"/>
  <c r="U556" i="14"/>
  <c r="V556" i="14"/>
  <c r="W556" i="14"/>
  <c r="X556" i="14"/>
  <c r="Y556" i="14"/>
  <c r="G557" i="14"/>
  <c r="H557" i="14"/>
  <c r="I557" i="14"/>
  <c r="J557" i="14"/>
  <c r="K557" i="14"/>
  <c r="L557" i="14"/>
  <c r="M557" i="14"/>
  <c r="N557" i="14"/>
  <c r="O557" i="14"/>
  <c r="P557" i="14"/>
  <c r="Q557" i="14"/>
  <c r="R557" i="14"/>
  <c r="S557" i="14"/>
  <c r="T557" i="14"/>
  <c r="U557" i="14"/>
  <c r="V557" i="14"/>
  <c r="W557" i="14"/>
  <c r="X557" i="14"/>
  <c r="Y557" i="14"/>
  <c r="G558" i="14"/>
  <c r="H558" i="14"/>
  <c r="I558" i="14"/>
  <c r="J558" i="14"/>
  <c r="K558" i="14"/>
  <c r="L558" i="14"/>
  <c r="M558" i="14"/>
  <c r="N558" i="14"/>
  <c r="O558" i="14"/>
  <c r="P558" i="14"/>
  <c r="Q558" i="14"/>
  <c r="R558" i="14"/>
  <c r="S558" i="14"/>
  <c r="T558" i="14"/>
  <c r="U558" i="14"/>
  <c r="V558" i="14"/>
  <c r="W558" i="14"/>
  <c r="X558" i="14"/>
  <c r="Y558" i="14"/>
  <c r="G559" i="14"/>
  <c r="H559" i="14"/>
  <c r="I559" i="14"/>
  <c r="J559" i="14"/>
  <c r="K559" i="14"/>
  <c r="L559" i="14"/>
  <c r="M559" i="14"/>
  <c r="N559" i="14"/>
  <c r="O559" i="14"/>
  <c r="P559" i="14"/>
  <c r="Q559" i="14"/>
  <c r="R559" i="14"/>
  <c r="S559" i="14"/>
  <c r="T559" i="14"/>
  <c r="U559" i="14"/>
  <c r="V559" i="14"/>
  <c r="W559" i="14"/>
  <c r="X559" i="14"/>
  <c r="Y559" i="14"/>
  <c r="G560" i="14"/>
  <c r="H560" i="14"/>
  <c r="I560" i="14"/>
  <c r="J560" i="14"/>
  <c r="K560" i="14"/>
  <c r="L560" i="14"/>
  <c r="M560" i="14"/>
  <c r="N560" i="14"/>
  <c r="O560" i="14"/>
  <c r="P560" i="14"/>
  <c r="Q560" i="14"/>
  <c r="R560" i="14"/>
  <c r="S560" i="14"/>
  <c r="T560" i="14"/>
  <c r="U560" i="14"/>
  <c r="V560" i="14"/>
  <c r="W560" i="14"/>
  <c r="X560" i="14"/>
  <c r="Y560" i="14"/>
  <c r="G561" i="14"/>
  <c r="H561" i="14"/>
  <c r="I561" i="14"/>
  <c r="J561" i="14"/>
  <c r="K561" i="14"/>
  <c r="L561" i="14"/>
  <c r="M561" i="14"/>
  <c r="N561" i="14"/>
  <c r="O561" i="14"/>
  <c r="P561" i="14"/>
  <c r="Q561" i="14"/>
  <c r="R561" i="14"/>
  <c r="S561" i="14"/>
  <c r="T561" i="14"/>
  <c r="U561" i="14"/>
  <c r="V561" i="14"/>
  <c r="W561" i="14"/>
  <c r="X561" i="14"/>
  <c r="Y561" i="14"/>
  <c r="G562" i="14"/>
  <c r="H562" i="14"/>
  <c r="I562" i="14"/>
  <c r="J562" i="14"/>
  <c r="K562" i="14"/>
  <c r="L562" i="14"/>
  <c r="M562" i="14"/>
  <c r="N562" i="14"/>
  <c r="O562" i="14"/>
  <c r="P562" i="14"/>
  <c r="Q562" i="14"/>
  <c r="R562" i="14"/>
  <c r="S562" i="14"/>
  <c r="T562" i="14"/>
  <c r="U562" i="14"/>
  <c r="V562" i="14"/>
  <c r="W562" i="14"/>
  <c r="X562" i="14"/>
  <c r="Y562" i="14"/>
  <c r="G563" i="14"/>
  <c r="H563" i="14"/>
  <c r="I563" i="14"/>
  <c r="J563" i="14"/>
  <c r="K563" i="14"/>
  <c r="L563" i="14"/>
  <c r="M563" i="14"/>
  <c r="N563" i="14"/>
  <c r="O563" i="14"/>
  <c r="P563" i="14"/>
  <c r="Q563" i="14"/>
  <c r="R563" i="14"/>
  <c r="S563" i="14"/>
  <c r="T563" i="14"/>
  <c r="U563" i="14"/>
  <c r="V563" i="14"/>
  <c r="W563" i="14"/>
  <c r="X563" i="14"/>
  <c r="Y563" i="14"/>
  <c r="G564" i="14"/>
  <c r="H564" i="14"/>
  <c r="I564" i="14"/>
  <c r="J564" i="14"/>
  <c r="K564" i="14"/>
  <c r="L564" i="14"/>
  <c r="M564" i="14"/>
  <c r="N564" i="14"/>
  <c r="O564" i="14"/>
  <c r="P564" i="14"/>
  <c r="Q564" i="14"/>
  <c r="R564" i="14"/>
  <c r="S564" i="14"/>
  <c r="T564" i="14"/>
  <c r="U564" i="14"/>
  <c r="V564" i="14"/>
  <c r="W564" i="14"/>
  <c r="X564" i="14"/>
  <c r="Y564" i="14"/>
  <c r="G565" i="14"/>
  <c r="H565" i="14"/>
  <c r="I565" i="14"/>
  <c r="J565" i="14"/>
  <c r="K565" i="14"/>
  <c r="L565" i="14"/>
  <c r="M565" i="14"/>
  <c r="N565" i="14"/>
  <c r="O565" i="14"/>
  <c r="P565" i="14"/>
  <c r="Q565" i="14"/>
  <c r="R565" i="14"/>
  <c r="S565" i="14"/>
  <c r="T565" i="14"/>
  <c r="U565" i="14"/>
  <c r="V565" i="14"/>
  <c r="W565" i="14"/>
  <c r="X565" i="14"/>
  <c r="Y565" i="14"/>
  <c r="G566" i="14"/>
  <c r="H566" i="14"/>
  <c r="I566" i="14"/>
  <c r="J566" i="14"/>
  <c r="K566" i="14"/>
  <c r="L566" i="14"/>
  <c r="M566" i="14"/>
  <c r="N566" i="14"/>
  <c r="O566" i="14"/>
  <c r="P566" i="14"/>
  <c r="Q566" i="14"/>
  <c r="R566" i="14"/>
  <c r="S566" i="14"/>
  <c r="T566" i="14"/>
  <c r="U566" i="14"/>
  <c r="V566" i="14"/>
  <c r="W566" i="14"/>
  <c r="X566" i="14"/>
  <c r="Y566" i="14"/>
  <c r="G567" i="14"/>
  <c r="H567" i="14"/>
  <c r="I567" i="14"/>
  <c r="J567" i="14"/>
  <c r="K567" i="14"/>
  <c r="L567" i="14"/>
  <c r="M567" i="14"/>
  <c r="N567" i="14"/>
  <c r="O567" i="14"/>
  <c r="P567" i="14"/>
  <c r="Q567" i="14"/>
  <c r="R567" i="14"/>
  <c r="S567" i="14"/>
  <c r="T567" i="14"/>
  <c r="U567" i="14"/>
  <c r="V567" i="14"/>
  <c r="W567" i="14"/>
  <c r="X567" i="14"/>
  <c r="Y567" i="14"/>
  <c r="G568" i="14"/>
  <c r="H568" i="14"/>
  <c r="I568" i="14"/>
  <c r="J568" i="14"/>
  <c r="K568" i="14"/>
  <c r="L568" i="14"/>
  <c r="M568" i="14"/>
  <c r="N568" i="14"/>
  <c r="O568" i="14"/>
  <c r="P568" i="14"/>
  <c r="Q568" i="14"/>
  <c r="R568" i="14"/>
  <c r="S568" i="14"/>
  <c r="T568" i="14"/>
  <c r="U568" i="14"/>
  <c r="V568" i="14"/>
  <c r="W568" i="14"/>
  <c r="X568" i="14"/>
  <c r="Y568" i="14"/>
  <c r="G569" i="14"/>
  <c r="H569" i="14"/>
  <c r="I569" i="14"/>
  <c r="J569" i="14"/>
  <c r="K569" i="14"/>
  <c r="L569" i="14"/>
  <c r="M569" i="14"/>
  <c r="N569" i="14"/>
  <c r="O569" i="14"/>
  <c r="P569" i="14"/>
  <c r="Q569" i="14"/>
  <c r="R569" i="14"/>
  <c r="S569" i="14"/>
  <c r="T569" i="14"/>
  <c r="U569" i="14"/>
  <c r="V569" i="14"/>
  <c r="W569" i="14"/>
  <c r="X569" i="14"/>
  <c r="Y569" i="14"/>
  <c r="G570" i="14"/>
  <c r="H570" i="14"/>
  <c r="I570" i="14"/>
  <c r="J570" i="14"/>
  <c r="K570" i="14"/>
  <c r="L570" i="14"/>
  <c r="M570" i="14"/>
  <c r="N570" i="14"/>
  <c r="O570" i="14"/>
  <c r="P570" i="14"/>
  <c r="Q570" i="14"/>
  <c r="R570" i="14"/>
  <c r="S570" i="14"/>
  <c r="T570" i="14"/>
  <c r="U570" i="14"/>
  <c r="V570" i="14"/>
  <c r="W570" i="14"/>
  <c r="X570" i="14"/>
  <c r="Y570" i="14"/>
  <c r="G571" i="14"/>
  <c r="H571" i="14"/>
  <c r="I571" i="14"/>
  <c r="J571" i="14"/>
  <c r="K571" i="14"/>
  <c r="L571" i="14"/>
  <c r="M571" i="14"/>
  <c r="N571" i="14"/>
  <c r="O571" i="14"/>
  <c r="P571" i="14"/>
  <c r="Q571" i="14"/>
  <c r="R571" i="14"/>
  <c r="S571" i="14"/>
  <c r="T571" i="14"/>
  <c r="U571" i="14"/>
  <c r="V571" i="14"/>
  <c r="W571" i="14"/>
  <c r="X571" i="14"/>
  <c r="Y571" i="14"/>
  <c r="G572" i="14"/>
  <c r="H572" i="14"/>
  <c r="I572" i="14"/>
  <c r="J572" i="14"/>
  <c r="K572" i="14"/>
  <c r="L572" i="14"/>
  <c r="M572" i="14"/>
  <c r="N572" i="14"/>
  <c r="O572" i="14"/>
  <c r="P572" i="14"/>
  <c r="Q572" i="14"/>
  <c r="R572" i="14"/>
  <c r="S572" i="14"/>
  <c r="T572" i="14"/>
  <c r="U572" i="14"/>
  <c r="V572" i="14"/>
  <c r="W572" i="14"/>
  <c r="X572" i="14"/>
  <c r="Y572" i="14"/>
  <c r="G573" i="14"/>
  <c r="H573" i="14"/>
  <c r="I573" i="14"/>
  <c r="J573" i="14"/>
  <c r="K573" i="14"/>
  <c r="L573" i="14"/>
  <c r="M573" i="14"/>
  <c r="N573" i="14"/>
  <c r="O573" i="14"/>
  <c r="P573" i="14"/>
  <c r="Q573" i="14"/>
  <c r="R573" i="14"/>
  <c r="S573" i="14"/>
  <c r="T573" i="14"/>
  <c r="U573" i="14"/>
  <c r="V573" i="14"/>
  <c r="W573" i="14"/>
  <c r="X573" i="14"/>
  <c r="Y573" i="14"/>
  <c r="G574" i="14"/>
  <c r="H574" i="14"/>
  <c r="I574" i="14"/>
  <c r="J574" i="14"/>
  <c r="K574" i="14"/>
  <c r="L574" i="14"/>
  <c r="M574" i="14"/>
  <c r="N574" i="14"/>
  <c r="O574" i="14"/>
  <c r="P574" i="14"/>
  <c r="Q574" i="14"/>
  <c r="R574" i="14"/>
  <c r="S574" i="14"/>
  <c r="T574" i="14"/>
  <c r="U574" i="14"/>
  <c r="V574" i="14"/>
  <c r="W574" i="14"/>
  <c r="X574" i="14"/>
  <c r="Y574" i="14"/>
  <c r="G575" i="14"/>
  <c r="H575" i="14"/>
  <c r="I575" i="14"/>
  <c r="J575" i="14"/>
  <c r="K575" i="14"/>
  <c r="L575" i="14"/>
  <c r="M575" i="14"/>
  <c r="N575" i="14"/>
  <c r="O575" i="14"/>
  <c r="P575" i="14"/>
  <c r="Q575" i="14"/>
  <c r="R575" i="14"/>
  <c r="S575" i="14"/>
  <c r="T575" i="14"/>
  <c r="U575" i="14"/>
  <c r="V575" i="14"/>
  <c r="W575" i="14"/>
  <c r="X575" i="14"/>
  <c r="Y575" i="14"/>
  <c r="G576" i="14"/>
  <c r="H576" i="14"/>
  <c r="I576" i="14"/>
  <c r="J576" i="14"/>
  <c r="K576" i="14"/>
  <c r="L576" i="14"/>
  <c r="M576" i="14"/>
  <c r="N576" i="14"/>
  <c r="O576" i="14"/>
  <c r="P576" i="14"/>
  <c r="Q576" i="14"/>
  <c r="R576" i="14"/>
  <c r="S576" i="14"/>
  <c r="T576" i="14"/>
  <c r="U576" i="14"/>
  <c r="V576" i="14"/>
  <c r="W576" i="14"/>
  <c r="X576" i="14"/>
  <c r="Y576" i="14"/>
  <c r="G577" i="14"/>
  <c r="H577" i="14"/>
  <c r="I577" i="14"/>
  <c r="J577" i="14"/>
  <c r="K577" i="14"/>
  <c r="L577" i="14"/>
  <c r="M577" i="14"/>
  <c r="N577" i="14"/>
  <c r="O577" i="14"/>
  <c r="P577" i="14"/>
  <c r="Q577" i="14"/>
  <c r="R577" i="14"/>
  <c r="S577" i="14"/>
  <c r="T577" i="14"/>
  <c r="U577" i="14"/>
  <c r="V577" i="14"/>
  <c r="W577" i="14"/>
  <c r="X577" i="14"/>
  <c r="Y577" i="14"/>
  <c r="G578" i="14"/>
  <c r="H578" i="14"/>
  <c r="I578" i="14"/>
  <c r="J578" i="14"/>
  <c r="K578" i="14"/>
  <c r="L578" i="14"/>
  <c r="M578" i="14"/>
  <c r="N578" i="14"/>
  <c r="O578" i="14"/>
  <c r="P578" i="14"/>
  <c r="Q578" i="14"/>
  <c r="R578" i="14"/>
  <c r="S578" i="14"/>
  <c r="T578" i="14"/>
  <c r="U578" i="14"/>
  <c r="V578" i="14"/>
  <c r="W578" i="14"/>
  <c r="X578" i="14"/>
  <c r="Y578" i="14"/>
  <c r="G579" i="14"/>
  <c r="H579" i="14"/>
  <c r="I579" i="14"/>
  <c r="J579" i="14"/>
  <c r="K579" i="14"/>
  <c r="L579" i="14"/>
  <c r="M579" i="14"/>
  <c r="N579" i="14"/>
  <c r="O579" i="14"/>
  <c r="P579" i="14"/>
  <c r="Q579" i="14"/>
  <c r="R579" i="14"/>
  <c r="S579" i="14"/>
  <c r="T579" i="14"/>
  <c r="U579" i="14"/>
  <c r="V579" i="14"/>
  <c r="W579" i="14"/>
  <c r="X579" i="14"/>
  <c r="Y579" i="14"/>
  <c r="G580" i="14"/>
  <c r="H580" i="14"/>
  <c r="I580" i="14"/>
  <c r="J580" i="14"/>
  <c r="K580" i="14"/>
  <c r="L580" i="14"/>
  <c r="M580" i="14"/>
  <c r="N580" i="14"/>
  <c r="O580" i="14"/>
  <c r="P580" i="14"/>
  <c r="Q580" i="14"/>
  <c r="R580" i="14"/>
  <c r="S580" i="14"/>
  <c r="T580" i="14"/>
  <c r="U580" i="14"/>
  <c r="V580" i="14"/>
  <c r="W580" i="14"/>
  <c r="X580" i="14"/>
  <c r="Y580" i="14"/>
  <c r="G581" i="14"/>
  <c r="H581" i="14"/>
  <c r="I581" i="14"/>
  <c r="J581" i="14"/>
  <c r="K581" i="14"/>
  <c r="L581" i="14"/>
  <c r="M581" i="14"/>
  <c r="N581" i="14"/>
  <c r="O581" i="14"/>
  <c r="P581" i="14"/>
  <c r="Q581" i="14"/>
  <c r="R581" i="14"/>
  <c r="S581" i="14"/>
  <c r="T581" i="14"/>
  <c r="U581" i="14"/>
  <c r="V581" i="14"/>
  <c r="W581" i="14"/>
  <c r="X581" i="14"/>
  <c r="Y581" i="14"/>
  <c r="G582" i="14"/>
  <c r="H582" i="14"/>
  <c r="I582" i="14"/>
  <c r="J582" i="14"/>
  <c r="K582" i="14"/>
  <c r="L582" i="14"/>
  <c r="M582" i="14"/>
  <c r="N582" i="14"/>
  <c r="O582" i="14"/>
  <c r="P582" i="14"/>
  <c r="Q582" i="14"/>
  <c r="R582" i="14"/>
  <c r="S582" i="14"/>
  <c r="T582" i="14"/>
  <c r="U582" i="14"/>
  <c r="V582" i="14"/>
  <c r="W582" i="14"/>
  <c r="X582" i="14"/>
  <c r="Y582" i="14"/>
  <c r="G583" i="14"/>
  <c r="H583" i="14"/>
  <c r="I583" i="14"/>
  <c r="J583" i="14"/>
  <c r="K583" i="14"/>
  <c r="L583" i="14"/>
  <c r="M583" i="14"/>
  <c r="N583" i="14"/>
  <c r="O583" i="14"/>
  <c r="P583" i="14"/>
  <c r="Q583" i="14"/>
  <c r="R583" i="14"/>
  <c r="S583" i="14"/>
  <c r="T583" i="14"/>
  <c r="U583" i="14"/>
  <c r="V583" i="14"/>
  <c r="W583" i="14"/>
  <c r="X583" i="14"/>
  <c r="Y583" i="14"/>
  <c r="G584" i="14"/>
  <c r="H584" i="14"/>
  <c r="I584" i="14"/>
  <c r="J584" i="14"/>
  <c r="K584" i="14"/>
  <c r="L584" i="14"/>
  <c r="M584" i="14"/>
  <c r="N584" i="14"/>
  <c r="O584" i="14"/>
  <c r="P584" i="14"/>
  <c r="Q584" i="14"/>
  <c r="R584" i="14"/>
  <c r="S584" i="14"/>
  <c r="T584" i="14"/>
  <c r="U584" i="14"/>
  <c r="V584" i="14"/>
  <c r="W584" i="14"/>
  <c r="X584" i="14"/>
  <c r="Y584" i="14"/>
  <c r="G585" i="14"/>
  <c r="H585" i="14"/>
  <c r="I585" i="14"/>
  <c r="J585" i="14"/>
  <c r="K585" i="14"/>
  <c r="L585" i="14"/>
  <c r="M585" i="14"/>
  <c r="N585" i="14"/>
  <c r="O585" i="14"/>
  <c r="P585" i="14"/>
  <c r="Q585" i="14"/>
  <c r="R585" i="14"/>
  <c r="S585" i="14"/>
  <c r="T585" i="14"/>
  <c r="U585" i="14"/>
  <c r="V585" i="14"/>
  <c r="W585" i="14"/>
  <c r="X585" i="14"/>
  <c r="Y585" i="14"/>
  <c r="G586" i="14"/>
  <c r="H586" i="14"/>
  <c r="I586" i="14"/>
  <c r="J586" i="14"/>
  <c r="K586" i="14"/>
  <c r="L586" i="14"/>
  <c r="M586" i="14"/>
  <c r="N586" i="14"/>
  <c r="O586" i="14"/>
  <c r="P586" i="14"/>
  <c r="Q586" i="14"/>
  <c r="R586" i="14"/>
  <c r="S586" i="14"/>
  <c r="T586" i="14"/>
  <c r="U586" i="14"/>
  <c r="V586" i="14"/>
  <c r="W586" i="14"/>
  <c r="X586" i="14"/>
  <c r="Y586" i="14"/>
  <c r="G587" i="14"/>
  <c r="H587" i="14"/>
  <c r="I587" i="14"/>
  <c r="J587" i="14"/>
  <c r="K587" i="14"/>
  <c r="L587" i="14"/>
  <c r="M587" i="14"/>
  <c r="N587" i="14"/>
  <c r="O587" i="14"/>
  <c r="P587" i="14"/>
  <c r="Q587" i="14"/>
  <c r="R587" i="14"/>
  <c r="S587" i="14"/>
  <c r="T587" i="14"/>
  <c r="U587" i="14"/>
  <c r="V587" i="14"/>
  <c r="W587" i="14"/>
  <c r="X587" i="14"/>
  <c r="Y587" i="14"/>
  <c r="G588" i="14"/>
  <c r="H588" i="14"/>
  <c r="I588" i="14"/>
  <c r="J588" i="14"/>
  <c r="K588" i="14"/>
  <c r="L588" i="14"/>
  <c r="M588" i="14"/>
  <c r="N588" i="14"/>
  <c r="O588" i="14"/>
  <c r="P588" i="14"/>
  <c r="Q588" i="14"/>
  <c r="R588" i="14"/>
  <c r="S588" i="14"/>
  <c r="T588" i="14"/>
  <c r="U588" i="14"/>
  <c r="V588" i="14"/>
  <c r="W588" i="14"/>
  <c r="X588" i="14"/>
  <c r="Y588" i="14"/>
  <c r="G589" i="14"/>
  <c r="H589" i="14"/>
  <c r="I589" i="14"/>
  <c r="J589" i="14"/>
  <c r="K589" i="14"/>
  <c r="L589" i="14"/>
  <c r="M589" i="14"/>
  <c r="N589" i="14"/>
  <c r="O589" i="14"/>
  <c r="P589" i="14"/>
  <c r="Q589" i="14"/>
  <c r="R589" i="14"/>
  <c r="S589" i="14"/>
  <c r="T589" i="14"/>
  <c r="U589" i="14"/>
  <c r="V589" i="14"/>
  <c r="W589" i="14"/>
  <c r="X589" i="14"/>
  <c r="Y589" i="14"/>
  <c r="G590" i="14"/>
  <c r="H590" i="14"/>
  <c r="I590" i="14"/>
  <c r="J590" i="14"/>
  <c r="K590" i="14"/>
  <c r="L590" i="14"/>
  <c r="M590" i="14"/>
  <c r="N590" i="14"/>
  <c r="O590" i="14"/>
  <c r="P590" i="14"/>
  <c r="Q590" i="14"/>
  <c r="R590" i="14"/>
  <c r="S590" i="14"/>
  <c r="T590" i="14"/>
  <c r="U590" i="14"/>
  <c r="V590" i="14"/>
  <c r="W590" i="14"/>
  <c r="X590" i="14"/>
  <c r="Y590" i="14"/>
  <c r="G591" i="14"/>
  <c r="H591" i="14"/>
  <c r="I591" i="14"/>
  <c r="J591" i="14"/>
  <c r="K591" i="14"/>
  <c r="L591" i="14"/>
  <c r="M591" i="14"/>
  <c r="N591" i="14"/>
  <c r="O591" i="14"/>
  <c r="P591" i="14"/>
  <c r="Q591" i="14"/>
  <c r="R591" i="14"/>
  <c r="S591" i="14"/>
  <c r="T591" i="14"/>
  <c r="U591" i="14"/>
  <c r="V591" i="14"/>
  <c r="W591" i="14"/>
  <c r="X591" i="14"/>
  <c r="Y591" i="14"/>
  <c r="G592" i="14"/>
  <c r="H592" i="14"/>
  <c r="I592" i="14"/>
  <c r="J592" i="14"/>
  <c r="K592" i="14"/>
  <c r="L592" i="14"/>
  <c r="M592" i="14"/>
  <c r="N592" i="14"/>
  <c r="O592" i="14"/>
  <c r="P592" i="14"/>
  <c r="Q592" i="14"/>
  <c r="R592" i="14"/>
  <c r="S592" i="14"/>
  <c r="T592" i="14"/>
  <c r="U592" i="14"/>
  <c r="V592" i="14"/>
  <c r="W592" i="14"/>
  <c r="X592" i="14"/>
  <c r="Y592" i="14"/>
  <c r="G593" i="14"/>
  <c r="H593" i="14"/>
  <c r="I593" i="14"/>
  <c r="J593" i="14"/>
  <c r="K593" i="14"/>
  <c r="L593" i="14"/>
  <c r="M593" i="14"/>
  <c r="N593" i="14"/>
  <c r="O593" i="14"/>
  <c r="P593" i="14"/>
  <c r="Q593" i="14"/>
  <c r="R593" i="14"/>
  <c r="S593" i="14"/>
  <c r="T593" i="14"/>
  <c r="U593" i="14"/>
  <c r="V593" i="14"/>
  <c r="W593" i="14"/>
  <c r="X593" i="14"/>
  <c r="Y593" i="14"/>
  <c r="G594" i="14"/>
  <c r="H594" i="14"/>
  <c r="I594" i="14"/>
  <c r="J594" i="14"/>
  <c r="K594" i="14"/>
  <c r="L594" i="14"/>
  <c r="M594" i="14"/>
  <c r="N594" i="14"/>
  <c r="O594" i="14"/>
  <c r="P594" i="14"/>
  <c r="Q594" i="14"/>
  <c r="R594" i="14"/>
  <c r="S594" i="14"/>
  <c r="T594" i="14"/>
  <c r="U594" i="14"/>
  <c r="V594" i="14"/>
  <c r="W594" i="14"/>
  <c r="X594" i="14"/>
  <c r="Y594" i="14"/>
  <c r="G595" i="14"/>
  <c r="H595" i="14"/>
  <c r="I595" i="14"/>
  <c r="J595" i="14"/>
  <c r="K595" i="14"/>
  <c r="L595" i="14"/>
  <c r="M595" i="14"/>
  <c r="N595" i="14"/>
  <c r="O595" i="14"/>
  <c r="P595" i="14"/>
  <c r="Q595" i="14"/>
  <c r="R595" i="14"/>
  <c r="S595" i="14"/>
  <c r="T595" i="14"/>
  <c r="U595" i="14"/>
  <c r="V595" i="14"/>
  <c r="W595" i="14"/>
  <c r="X595" i="14"/>
  <c r="Y595" i="14"/>
  <c r="G596" i="14"/>
  <c r="H596" i="14"/>
  <c r="I596" i="14"/>
  <c r="J596" i="14"/>
  <c r="K596" i="14"/>
  <c r="L596" i="14"/>
  <c r="M596" i="14"/>
  <c r="N596" i="14"/>
  <c r="O596" i="14"/>
  <c r="P596" i="14"/>
  <c r="Q596" i="14"/>
  <c r="R596" i="14"/>
  <c r="S596" i="14"/>
  <c r="T596" i="14"/>
  <c r="U596" i="14"/>
  <c r="V596" i="14"/>
  <c r="W596" i="14"/>
  <c r="X596" i="14"/>
  <c r="Y596" i="14"/>
  <c r="G597" i="14"/>
  <c r="H597" i="14"/>
  <c r="I597" i="14"/>
  <c r="J597" i="14"/>
  <c r="K597" i="14"/>
  <c r="L597" i="14"/>
  <c r="M597" i="14"/>
  <c r="N597" i="14"/>
  <c r="O597" i="14"/>
  <c r="P597" i="14"/>
  <c r="Q597" i="14"/>
  <c r="R597" i="14"/>
  <c r="S597" i="14"/>
  <c r="T597" i="14"/>
  <c r="U597" i="14"/>
  <c r="V597" i="14"/>
  <c r="W597" i="14"/>
  <c r="X597" i="14"/>
  <c r="Y597" i="14"/>
  <c r="G598" i="14"/>
  <c r="H598" i="14"/>
  <c r="I598" i="14"/>
  <c r="J598" i="14"/>
  <c r="K598" i="14"/>
  <c r="L598" i="14"/>
  <c r="M598" i="14"/>
  <c r="N598" i="14"/>
  <c r="O598" i="14"/>
  <c r="P598" i="14"/>
  <c r="Q598" i="14"/>
  <c r="R598" i="14"/>
  <c r="S598" i="14"/>
  <c r="T598" i="14"/>
  <c r="U598" i="14"/>
  <c r="V598" i="14"/>
  <c r="W598" i="14"/>
  <c r="X598" i="14"/>
  <c r="Y598" i="14"/>
  <c r="G599" i="14"/>
  <c r="H599" i="14"/>
  <c r="I599" i="14"/>
  <c r="J599" i="14"/>
  <c r="K599" i="14"/>
  <c r="L599" i="14"/>
  <c r="M599" i="14"/>
  <c r="N599" i="14"/>
  <c r="O599" i="14"/>
  <c r="P599" i="14"/>
  <c r="Q599" i="14"/>
  <c r="R599" i="14"/>
  <c r="S599" i="14"/>
  <c r="T599" i="14"/>
  <c r="U599" i="14"/>
  <c r="V599" i="14"/>
  <c r="W599" i="14"/>
  <c r="X599" i="14"/>
  <c r="Y599" i="14"/>
  <c r="G600" i="14"/>
  <c r="H600" i="14"/>
  <c r="I600" i="14"/>
  <c r="J600" i="14"/>
  <c r="K600" i="14"/>
  <c r="L600" i="14"/>
  <c r="M600" i="14"/>
  <c r="N600" i="14"/>
  <c r="O600" i="14"/>
  <c r="P600" i="14"/>
  <c r="Q600" i="14"/>
  <c r="R600" i="14"/>
  <c r="S600" i="14"/>
  <c r="T600" i="14"/>
  <c r="U600" i="14"/>
  <c r="V600" i="14"/>
  <c r="W600" i="14"/>
  <c r="X600" i="14"/>
  <c r="Y600" i="14"/>
  <c r="G601" i="14"/>
  <c r="H601" i="14"/>
  <c r="I601" i="14"/>
  <c r="J601" i="14"/>
  <c r="K601" i="14"/>
  <c r="L601" i="14"/>
  <c r="M601" i="14"/>
  <c r="N601" i="14"/>
  <c r="O601" i="14"/>
  <c r="P601" i="14"/>
  <c r="Q601" i="14"/>
  <c r="R601" i="14"/>
  <c r="S601" i="14"/>
  <c r="T601" i="14"/>
  <c r="U601" i="14"/>
  <c r="V601" i="14"/>
  <c r="W601" i="14"/>
  <c r="X601" i="14"/>
  <c r="Y601" i="14"/>
  <c r="G602" i="14"/>
  <c r="H602" i="14"/>
  <c r="I602" i="14"/>
  <c r="J602" i="14"/>
  <c r="K602" i="14"/>
  <c r="L602" i="14"/>
  <c r="M602" i="14"/>
  <c r="N602" i="14"/>
  <c r="O602" i="14"/>
  <c r="P602" i="14"/>
  <c r="Q602" i="14"/>
  <c r="R602" i="14"/>
  <c r="S602" i="14"/>
  <c r="T602" i="14"/>
  <c r="U602" i="14"/>
  <c r="V602" i="14"/>
  <c r="W602" i="14"/>
  <c r="X602" i="14"/>
  <c r="Y602" i="14"/>
  <c r="G603" i="14"/>
  <c r="H603" i="14"/>
  <c r="I603" i="14"/>
  <c r="J603" i="14"/>
  <c r="K603" i="14"/>
  <c r="L603" i="14"/>
  <c r="M603" i="14"/>
  <c r="N603" i="14"/>
  <c r="O603" i="14"/>
  <c r="P603" i="14"/>
  <c r="Q603" i="14"/>
  <c r="R603" i="14"/>
  <c r="S603" i="14"/>
  <c r="T603" i="14"/>
  <c r="U603" i="14"/>
  <c r="V603" i="14"/>
  <c r="W603" i="14"/>
  <c r="X603" i="14"/>
  <c r="Y603" i="14"/>
  <c r="G604" i="14"/>
  <c r="H604" i="14"/>
  <c r="I604" i="14"/>
  <c r="J604" i="14"/>
  <c r="K604" i="14"/>
  <c r="L604" i="14"/>
  <c r="M604" i="14"/>
  <c r="N604" i="14"/>
  <c r="O604" i="14"/>
  <c r="P604" i="14"/>
  <c r="Q604" i="14"/>
  <c r="R604" i="14"/>
  <c r="S604" i="14"/>
  <c r="T604" i="14"/>
  <c r="U604" i="14"/>
  <c r="V604" i="14"/>
  <c r="W604" i="14"/>
  <c r="X604" i="14"/>
  <c r="Y604" i="14"/>
  <c r="G605" i="14"/>
  <c r="H605" i="14"/>
  <c r="I605" i="14"/>
  <c r="J605" i="14"/>
  <c r="K605" i="14"/>
  <c r="L605" i="14"/>
  <c r="M605" i="14"/>
  <c r="N605" i="14"/>
  <c r="O605" i="14"/>
  <c r="P605" i="14"/>
  <c r="Q605" i="14"/>
  <c r="R605" i="14"/>
  <c r="S605" i="14"/>
  <c r="T605" i="14"/>
  <c r="U605" i="14"/>
  <c r="V605" i="14"/>
  <c r="W605" i="14"/>
  <c r="X605" i="14"/>
  <c r="Y605" i="14"/>
  <c r="G606" i="14"/>
  <c r="H606" i="14"/>
  <c r="I606" i="14"/>
  <c r="J606" i="14"/>
  <c r="K606" i="14"/>
  <c r="L606" i="14"/>
  <c r="M606" i="14"/>
  <c r="N606" i="14"/>
  <c r="O606" i="14"/>
  <c r="P606" i="14"/>
  <c r="Q606" i="14"/>
  <c r="R606" i="14"/>
  <c r="S606" i="14"/>
  <c r="T606" i="14"/>
  <c r="U606" i="14"/>
  <c r="V606" i="14"/>
  <c r="W606" i="14"/>
  <c r="X606" i="14"/>
  <c r="Y606" i="14"/>
  <c r="G607" i="14"/>
  <c r="H607" i="14"/>
  <c r="I607" i="14"/>
  <c r="J607" i="14"/>
  <c r="K607" i="14"/>
  <c r="L607" i="14"/>
  <c r="M607" i="14"/>
  <c r="N607" i="14"/>
  <c r="O607" i="14"/>
  <c r="P607" i="14"/>
  <c r="Q607" i="14"/>
  <c r="R607" i="14"/>
  <c r="S607" i="14"/>
  <c r="T607" i="14"/>
  <c r="U607" i="14"/>
  <c r="V607" i="14"/>
  <c r="W607" i="14"/>
  <c r="X607" i="14"/>
  <c r="Y607" i="14"/>
  <c r="G608" i="14"/>
  <c r="H608" i="14"/>
  <c r="I608" i="14"/>
  <c r="J608" i="14"/>
  <c r="K608" i="14"/>
  <c r="L608" i="14"/>
  <c r="M608" i="14"/>
  <c r="N608" i="14"/>
  <c r="O608" i="14"/>
  <c r="P608" i="14"/>
  <c r="Q608" i="14"/>
  <c r="R608" i="14"/>
  <c r="S608" i="14"/>
  <c r="T608" i="14"/>
  <c r="U608" i="14"/>
  <c r="V608" i="14"/>
  <c r="W608" i="14"/>
  <c r="X608" i="14"/>
  <c r="Y608" i="14"/>
  <c r="G609" i="14"/>
  <c r="H609" i="14"/>
  <c r="I609" i="14"/>
  <c r="J609" i="14"/>
  <c r="K609" i="14"/>
  <c r="L609" i="14"/>
  <c r="M609" i="14"/>
  <c r="N609" i="14"/>
  <c r="O609" i="14"/>
  <c r="P609" i="14"/>
  <c r="Q609" i="14"/>
  <c r="R609" i="14"/>
  <c r="S609" i="14"/>
  <c r="T609" i="14"/>
  <c r="U609" i="14"/>
  <c r="V609" i="14"/>
  <c r="W609" i="14"/>
  <c r="X609" i="14"/>
  <c r="Y609" i="14"/>
  <c r="G610" i="14"/>
  <c r="H610" i="14"/>
  <c r="I610" i="14"/>
  <c r="J610" i="14"/>
  <c r="K610" i="14"/>
  <c r="L610" i="14"/>
  <c r="M610" i="14"/>
  <c r="N610" i="14"/>
  <c r="O610" i="14"/>
  <c r="P610" i="14"/>
  <c r="Q610" i="14"/>
  <c r="R610" i="14"/>
  <c r="S610" i="14"/>
  <c r="T610" i="14"/>
  <c r="U610" i="14"/>
  <c r="V610" i="14"/>
  <c r="W610" i="14"/>
  <c r="X610" i="14"/>
  <c r="Y610" i="14"/>
  <c r="G611" i="14"/>
  <c r="H611" i="14"/>
  <c r="I611" i="14"/>
  <c r="J611" i="14"/>
  <c r="K611" i="14"/>
  <c r="L611" i="14"/>
  <c r="M611" i="14"/>
  <c r="N611" i="14"/>
  <c r="O611" i="14"/>
  <c r="P611" i="14"/>
  <c r="Q611" i="14"/>
  <c r="R611" i="14"/>
  <c r="S611" i="14"/>
  <c r="T611" i="14"/>
  <c r="U611" i="14"/>
  <c r="V611" i="14"/>
  <c r="W611" i="14"/>
  <c r="X611" i="14"/>
  <c r="Y611" i="14"/>
  <c r="G612" i="14"/>
  <c r="H612" i="14"/>
  <c r="I612" i="14"/>
  <c r="J612" i="14"/>
  <c r="K612" i="14"/>
  <c r="L612" i="14"/>
  <c r="M612" i="14"/>
  <c r="N612" i="14"/>
  <c r="O612" i="14"/>
  <c r="P612" i="14"/>
  <c r="Q612" i="14"/>
  <c r="R612" i="14"/>
  <c r="S612" i="14"/>
  <c r="T612" i="14"/>
  <c r="U612" i="14"/>
  <c r="V612" i="14"/>
  <c r="W612" i="14"/>
  <c r="X612" i="14"/>
  <c r="Y612" i="14"/>
  <c r="G613" i="14"/>
  <c r="H613" i="14"/>
  <c r="I613" i="14"/>
  <c r="J613" i="14"/>
  <c r="K613" i="14"/>
  <c r="L613" i="14"/>
  <c r="M613" i="14"/>
  <c r="N613" i="14"/>
  <c r="O613" i="14"/>
  <c r="P613" i="14"/>
  <c r="Q613" i="14"/>
  <c r="R613" i="14"/>
  <c r="S613" i="14"/>
  <c r="T613" i="14"/>
  <c r="U613" i="14"/>
  <c r="V613" i="14"/>
  <c r="W613" i="14"/>
  <c r="X613" i="14"/>
  <c r="Y613" i="14"/>
  <c r="G614" i="14"/>
  <c r="H614" i="14"/>
  <c r="I614" i="14"/>
  <c r="J614" i="14"/>
  <c r="K614" i="14"/>
  <c r="L614" i="14"/>
  <c r="M614" i="14"/>
  <c r="N614" i="14"/>
  <c r="O614" i="14"/>
  <c r="P614" i="14"/>
  <c r="Q614" i="14"/>
  <c r="R614" i="14"/>
  <c r="S614" i="14"/>
  <c r="T614" i="14"/>
  <c r="U614" i="14"/>
  <c r="V614" i="14"/>
  <c r="W614" i="14"/>
  <c r="X614" i="14"/>
  <c r="Y614" i="14"/>
  <c r="G615" i="14"/>
  <c r="H615" i="14"/>
  <c r="I615" i="14"/>
  <c r="J615" i="14"/>
  <c r="K615" i="14"/>
  <c r="L615" i="14"/>
  <c r="M615" i="14"/>
  <c r="N615" i="14"/>
  <c r="O615" i="14"/>
  <c r="P615" i="14"/>
  <c r="Q615" i="14"/>
  <c r="R615" i="14"/>
  <c r="S615" i="14"/>
  <c r="T615" i="14"/>
  <c r="U615" i="14"/>
  <c r="V615" i="14"/>
  <c r="W615" i="14"/>
  <c r="X615" i="14"/>
  <c r="Y615" i="14"/>
  <c r="G616" i="14"/>
  <c r="H616" i="14"/>
  <c r="I616" i="14"/>
  <c r="J616" i="14"/>
  <c r="K616" i="14"/>
  <c r="L616" i="14"/>
  <c r="M616" i="14"/>
  <c r="N616" i="14"/>
  <c r="O616" i="14"/>
  <c r="P616" i="14"/>
  <c r="Q616" i="14"/>
  <c r="R616" i="14"/>
  <c r="S616" i="14"/>
  <c r="T616" i="14"/>
  <c r="U616" i="14"/>
  <c r="V616" i="14"/>
  <c r="W616" i="14"/>
  <c r="X616" i="14"/>
  <c r="Y616" i="14"/>
  <c r="G617" i="14"/>
  <c r="H617" i="14"/>
  <c r="I617" i="14"/>
  <c r="J617" i="14"/>
  <c r="K617" i="14"/>
  <c r="L617" i="14"/>
  <c r="M617" i="14"/>
  <c r="N617" i="14"/>
  <c r="O617" i="14"/>
  <c r="P617" i="14"/>
  <c r="Q617" i="14"/>
  <c r="R617" i="14"/>
  <c r="S617" i="14"/>
  <c r="T617" i="14"/>
  <c r="U617" i="14"/>
  <c r="V617" i="14"/>
  <c r="W617" i="14"/>
  <c r="X617" i="14"/>
  <c r="Y617" i="14"/>
  <c r="G618" i="14"/>
  <c r="H618" i="14"/>
  <c r="I618" i="14"/>
  <c r="J618" i="14"/>
  <c r="K618" i="14"/>
  <c r="L618" i="14"/>
  <c r="M618" i="14"/>
  <c r="N618" i="14"/>
  <c r="O618" i="14"/>
  <c r="P618" i="14"/>
  <c r="Q618" i="14"/>
  <c r="R618" i="14"/>
  <c r="S618" i="14"/>
  <c r="T618" i="14"/>
  <c r="U618" i="14"/>
  <c r="V618" i="14"/>
  <c r="W618" i="14"/>
  <c r="X618" i="14"/>
  <c r="Y618" i="14"/>
  <c r="G619" i="14"/>
  <c r="H619" i="14"/>
  <c r="I619" i="14"/>
  <c r="J619" i="14"/>
  <c r="K619" i="14"/>
  <c r="L619" i="14"/>
  <c r="M619" i="14"/>
  <c r="N619" i="14"/>
  <c r="O619" i="14"/>
  <c r="P619" i="14"/>
  <c r="Q619" i="14"/>
  <c r="R619" i="14"/>
  <c r="S619" i="14"/>
  <c r="T619" i="14"/>
  <c r="U619" i="14"/>
  <c r="V619" i="14"/>
  <c r="W619" i="14"/>
  <c r="X619" i="14"/>
  <c r="Y619" i="14"/>
  <c r="G620" i="14"/>
  <c r="H620" i="14"/>
  <c r="I620" i="14"/>
  <c r="J620" i="14"/>
  <c r="K620" i="14"/>
  <c r="L620" i="14"/>
  <c r="M620" i="14"/>
  <c r="N620" i="14"/>
  <c r="O620" i="14"/>
  <c r="P620" i="14"/>
  <c r="Q620" i="14"/>
  <c r="R620" i="14"/>
  <c r="S620" i="14"/>
  <c r="T620" i="14"/>
  <c r="U620" i="14"/>
  <c r="V620" i="14"/>
  <c r="W620" i="14"/>
  <c r="X620" i="14"/>
  <c r="Y620" i="14"/>
  <c r="G621" i="14"/>
  <c r="H621" i="14"/>
  <c r="I621" i="14"/>
  <c r="J621" i="14"/>
  <c r="K621" i="14"/>
  <c r="L621" i="14"/>
  <c r="M621" i="14"/>
  <c r="N621" i="14"/>
  <c r="O621" i="14"/>
  <c r="P621" i="14"/>
  <c r="Q621" i="14"/>
  <c r="R621" i="14"/>
  <c r="S621" i="14"/>
  <c r="T621" i="14"/>
  <c r="U621" i="14"/>
  <c r="V621" i="14"/>
  <c r="W621" i="14"/>
  <c r="X621" i="14"/>
  <c r="Y621" i="14"/>
  <c r="G622" i="14"/>
  <c r="H622" i="14"/>
  <c r="I622" i="14"/>
  <c r="J622" i="14"/>
  <c r="K622" i="14"/>
  <c r="L622" i="14"/>
  <c r="M622" i="14"/>
  <c r="N622" i="14"/>
  <c r="O622" i="14"/>
  <c r="P622" i="14"/>
  <c r="Q622" i="14"/>
  <c r="R622" i="14"/>
  <c r="S622" i="14"/>
  <c r="T622" i="14"/>
  <c r="U622" i="14"/>
  <c r="V622" i="14"/>
  <c r="W622" i="14"/>
  <c r="X622" i="14"/>
  <c r="Y622" i="14"/>
  <c r="G623" i="14"/>
  <c r="H623" i="14"/>
  <c r="I623" i="14"/>
  <c r="J623" i="14"/>
  <c r="K623" i="14"/>
  <c r="L623" i="14"/>
  <c r="M623" i="14"/>
  <c r="N623" i="14"/>
  <c r="O623" i="14"/>
  <c r="P623" i="14"/>
  <c r="Q623" i="14"/>
  <c r="R623" i="14"/>
  <c r="S623" i="14"/>
  <c r="T623" i="14"/>
  <c r="U623" i="14"/>
  <c r="V623" i="14"/>
  <c r="W623" i="14"/>
  <c r="X623" i="14"/>
  <c r="Y623" i="14"/>
  <c r="G624" i="14"/>
  <c r="H624" i="14"/>
  <c r="I624" i="14"/>
  <c r="J624" i="14"/>
  <c r="K624" i="14"/>
  <c r="L624" i="14"/>
  <c r="M624" i="14"/>
  <c r="N624" i="14"/>
  <c r="O624" i="14"/>
  <c r="P624" i="14"/>
  <c r="Q624" i="14"/>
  <c r="R624" i="14"/>
  <c r="S624" i="14"/>
  <c r="T624" i="14"/>
  <c r="U624" i="14"/>
  <c r="V624" i="14"/>
  <c r="W624" i="14"/>
  <c r="X624" i="14"/>
  <c r="Y624" i="14"/>
  <c r="G625" i="14"/>
  <c r="H625" i="14"/>
  <c r="I625" i="14"/>
  <c r="J625" i="14"/>
  <c r="K625" i="14"/>
  <c r="L625" i="14"/>
  <c r="M625" i="14"/>
  <c r="N625" i="14"/>
  <c r="O625" i="14"/>
  <c r="P625" i="14"/>
  <c r="Q625" i="14"/>
  <c r="R625" i="14"/>
  <c r="S625" i="14"/>
  <c r="T625" i="14"/>
  <c r="U625" i="14"/>
  <c r="V625" i="14"/>
  <c r="W625" i="14"/>
  <c r="X625" i="14"/>
  <c r="Y625" i="14"/>
  <c r="G626" i="14"/>
  <c r="H626" i="14"/>
  <c r="I626" i="14"/>
  <c r="J626" i="14"/>
  <c r="K626" i="14"/>
  <c r="L626" i="14"/>
  <c r="M626" i="14"/>
  <c r="N626" i="14"/>
  <c r="O626" i="14"/>
  <c r="P626" i="14"/>
  <c r="Q626" i="14"/>
  <c r="R626" i="14"/>
  <c r="S626" i="14"/>
  <c r="T626" i="14"/>
  <c r="U626" i="14"/>
  <c r="V626" i="14"/>
  <c r="W626" i="14"/>
  <c r="X626" i="14"/>
  <c r="Y626" i="14"/>
  <c r="G627" i="14"/>
  <c r="H627" i="14"/>
  <c r="I627" i="14"/>
  <c r="J627" i="14"/>
  <c r="K627" i="14"/>
  <c r="L627" i="14"/>
  <c r="M627" i="14"/>
  <c r="N627" i="14"/>
  <c r="O627" i="14"/>
  <c r="P627" i="14"/>
  <c r="Q627" i="14"/>
  <c r="R627" i="14"/>
  <c r="S627" i="14"/>
  <c r="T627" i="14"/>
  <c r="U627" i="14"/>
  <c r="V627" i="14"/>
  <c r="W627" i="14"/>
  <c r="X627" i="14"/>
  <c r="Y627" i="14"/>
  <c r="G628" i="14"/>
  <c r="H628" i="14"/>
  <c r="I628" i="14"/>
  <c r="J628" i="14"/>
  <c r="K628" i="14"/>
  <c r="L628" i="14"/>
  <c r="M628" i="14"/>
  <c r="N628" i="14"/>
  <c r="O628" i="14"/>
  <c r="P628" i="14"/>
  <c r="Q628" i="14"/>
  <c r="R628" i="14"/>
  <c r="S628" i="14"/>
  <c r="T628" i="14"/>
  <c r="U628" i="14"/>
  <c r="V628" i="14"/>
  <c r="W628" i="14"/>
  <c r="X628" i="14"/>
  <c r="Y628" i="14"/>
  <c r="G629" i="14"/>
  <c r="H629" i="14"/>
  <c r="I629" i="14"/>
  <c r="J629" i="14"/>
  <c r="K629" i="14"/>
  <c r="L629" i="14"/>
  <c r="M629" i="14"/>
  <c r="N629" i="14"/>
  <c r="O629" i="14"/>
  <c r="P629" i="14"/>
  <c r="Q629" i="14"/>
  <c r="R629" i="14"/>
  <c r="S629" i="14"/>
  <c r="T629" i="14"/>
  <c r="U629" i="14"/>
  <c r="V629" i="14"/>
  <c r="W629" i="14"/>
  <c r="X629" i="14"/>
  <c r="Y629" i="14"/>
  <c r="G630" i="14"/>
  <c r="H630" i="14"/>
  <c r="I630" i="14"/>
  <c r="J630" i="14"/>
  <c r="K630" i="14"/>
  <c r="L630" i="14"/>
  <c r="M630" i="14"/>
  <c r="N630" i="14"/>
  <c r="O630" i="14"/>
  <c r="P630" i="14"/>
  <c r="Q630" i="14"/>
  <c r="R630" i="14"/>
  <c r="S630" i="14"/>
  <c r="T630" i="14"/>
  <c r="U630" i="14"/>
  <c r="V630" i="14"/>
  <c r="W630" i="14"/>
  <c r="X630" i="14"/>
  <c r="Y630" i="14"/>
  <c r="G631" i="14"/>
  <c r="H631" i="14"/>
  <c r="I631" i="14"/>
  <c r="J631" i="14"/>
  <c r="K631" i="14"/>
  <c r="L631" i="14"/>
  <c r="M631" i="14"/>
  <c r="N631" i="14"/>
  <c r="O631" i="14"/>
  <c r="P631" i="14"/>
  <c r="Q631" i="14"/>
  <c r="R631" i="14"/>
  <c r="S631" i="14"/>
  <c r="T631" i="14"/>
  <c r="U631" i="14"/>
  <c r="V631" i="14"/>
  <c r="W631" i="14"/>
  <c r="X631" i="14"/>
  <c r="Y631" i="14"/>
  <c r="G632" i="14"/>
  <c r="H632" i="14"/>
  <c r="I632" i="14"/>
  <c r="J632" i="14"/>
  <c r="K632" i="14"/>
  <c r="L632" i="14"/>
  <c r="M632" i="14"/>
  <c r="N632" i="14"/>
  <c r="O632" i="14"/>
  <c r="P632" i="14"/>
  <c r="Q632" i="14"/>
  <c r="R632" i="14"/>
  <c r="S632" i="14"/>
  <c r="T632" i="14"/>
  <c r="U632" i="14"/>
  <c r="V632" i="14"/>
  <c r="W632" i="14"/>
  <c r="X632" i="14"/>
  <c r="Y632" i="14"/>
  <c r="G633" i="14"/>
  <c r="H633" i="14"/>
  <c r="I633" i="14"/>
  <c r="J633" i="14"/>
  <c r="K633" i="14"/>
  <c r="L633" i="14"/>
  <c r="M633" i="14"/>
  <c r="N633" i="14"/>
  <c r="O633" i="14"/>
  <c r="P633" i="14"/>
  <c r="Q633" i="14"/>
  <c r="R633" i="14"/>
  <c r="S633" i="14"/>
  <c r="T633" i="14"/>
  <c r="U633" i="14"/>
  <c r="V633" i="14"/>
  <c r="W633" i="14"/>
  <c r="X633" i="14"/>
  <c r="Y633" i="14"/>
  <c r="G634" i="14"/>
  <c r="H634" i="14"/>
  <c r="I634" i="14"/>
  <c r="J634" i="14"/>
  <c r="K634" i="14"/>
  <c r="L634" i="14"/>
  <c r="M634" i="14"/>
  <c r="N634" i="14"/>
  <c r="O634" i="14"/>
  <c r="P634" i="14"/>
  <c r="Q634" i="14"/>
  <c r="R634" i="14"/>
  <c r="S634" i="14"/>
  <c r="T634" i="14"/>
  <c r="U634" i="14"/>
  <c r="V634" i="14"/>
  <c r="W634" i="14"/>
  <c r="X634" i="14"/>
  <c r="Y634" i="14"/>
  <c r="G635" i="14"/>
  <c r="H635" i="14"/>
  <c r="I635" i="14"/>
  <c r="J635" i="14"/>
  <c r="K635" i="14"/>
  <c r="L635" i="14"/>
  <c r="M635" i="14"/>
  <c r="N635" i="14"/>
  <c r="O635" i="14"/>
  <c r="P635" i="14"/>
  <c r="Q635" i="14"/>
  <c r="R635" i="14"/>
  <c r="S635" i="14"/>
  <c r="T635" i="14"/>
  <c r="U635" i="14"/>
  <c r="V635" i="14"/>
  <c r="W635" i="14"/>
  <c r="X635" i="14"/>
  <c r="Y635" i="14"/>
  <c r="G636" i="14"/>
  <c r="H636" i="14"/>
  <c r="I636" i="14"/>
  <c r="J636" i="14"/>
  <c r="K636" i="14"/>
  <c r="L636" i="14"/>
  <c r="M636" i="14"/>
  <c r="N636" i="14"/>
  <c r="O636" i="14"/>
  <c r="P636" i="14"/>
  <c r="Q636" i="14"/>
  <c r="R636" i="14"/>
  <c r="S636" i="14"/>
  <c r="T636" i="14"/>
  <c r="U636" i="14"/>
  <c r="V636" i="14"/>
  <c r="W636" i="14"/>
  <c r="X636" i="14"/>
  <c r="Y636" i="14"/>
  <c r="G637" i="14"/>
  <c r="H637" i="14"/>
  <c r="I637" i="14"/>
  <c r="J637" i="14"/>
  <c r="K637" i="14"/>
  <c r="L637" i="14"/>
  <c r="M637" i="14"/>
  <c r="N637" i="14"/>
  <c r="O637" i="14"/>
  <c r="P637" i="14"/>
  <c r="Q637" i="14"/>
  <c r="R637" i="14"/>
  <c r="S637" i="14"/>
  <c r="T637" i="14"/>
  <c r="U637" i="14"/>
  <c r="V637" i="14"/>
  <c r="W637" i="14"/>
  <c r="X637" i="14"/>
  <c r="Y637" i="14"/>
  <c r="G638" i="14"/>
  <c r="H638" i="14"/>
  <c r="I638" i="14"/>
  <c r="J638" i="14"/>
  <c r="K638" i="14"/>
  <c r="L638" i="14"/>
  <c r="M638" i="14"/>
  <c r="N638" i="14"/>
  <c r="O638" i="14"/>
  <c r="P638" i="14"/>
  <c r="Q638" i="14"/>
  <c r="R638" i="14"/>
  <c r="S638" i="14"/>
  <c r="T638" i="14"/>
  <c r="U638" i="14"/>
  <c r="V638" i="14"/>
  <c r="W638" i="14"/>
  <c r="X638" i="14"/>
  <c r="Y638" i="14"/>
  <c r="G639" i="14"/>
  <c r="H639" i="14"/>
  <c r="I639" i="14"/>
  <c r="J639" i="14"/>
  <c r="K639" i="14"/>
  <c r="L639" i="14"/>
  <c r="M639" i="14"/>
  <c r="N639" i="14"/>
  <c r="O639" i="14"/>
  <c r="P639" i="14"/>
  <c r="Q639" i="14"/>
  <c r="R639" i="14"/>
  <c r="S639" i="14"/>
  <c r="T639" i="14"/>
  <c r="U639" i="14"/>
  <c r="V639" i="14"/>
  <c r="W639" i="14"/>
  <c r="X639" i="14"/>
  <c r="Y639" i="14"/>
  <c r="G640" i="14"/>
  <c r="H640" i="14"/>
  <c r="I640" i="14"/>
  <c r="J640" i="14"/>
  <c r="K640" i="14"/>
  <c r="L640" i="14"/>
  <c r="M640" i="14"/>
  <c r="N640" i="14"/>
  <c r="O640" i="14"/>
  <c r="P640" i="14"/>
  <c r="Q640" i="14"/>
  <c r="R640" i="14"/>
  <c r="S640" i="14"/>
  <c r="T640" i="14"/>
  <c r="U640" i="14"/>
  <c r="V640" i="14"/>
  <c r="W640" i="14"/>
  <c r="X640" i="14"/>
  <c r="Y640" i="14"/>
  <c r="G641" i="14"/>
  <c r="H641" i="14"/>
  <c r="I641" i="14"/>
  <c r="J641" i="14"/>
  <c r="K641" i="14"/>
  <c r="L641" i="14"/>
  <c r="M641" i="14"/>
  <c r="N641" i="14"/>
  <c r="O641" i="14"/>
  <c r="P641" i="14"/>
  <c r="Q641" i="14"/>
  <c r="R641" i="14"/>
  <c r="S641" i="14"/>
  <c r="T641" i="14"/>
  <c r="U641" i="14"/>
  <c r="V641" i="14"/>
  <c r="W641" i="14"/>
  <c r="X641" i="14"/>
  <c r="Y641" i="14"/>
  <c r="G642" i="14"/>
  <c r="H642" i="14"/>
  <c r="I642" i="14"/>
  <c r="J642" i="14"/>
  <c r="K642" i="14"/>
  <c r="L642" i="14"/>
  <c r="M642" i="14"/>
  <c r="N642" i="14"/>
  <c r="O642" i="14"/>
  <c r="P642" i="14"/>
  <c r="Q642" i="14"/>
  <c r="R642" i="14"/>
  <c r="S642" i="14"/>
  <c r="T642" i="14"/>
  <c r="U642" i="14"/>
  <c r="V642" i="14"/>
  <c r="W642" i="14"/>
  <c r="X642" i="14"/>
  <c r="Y642" i="14"/>
  <c r="G643" i="14"/>
  <c r="H643" i="14"/>
  <c r="I643" i="14"/>
  <c r="J643" i="14"/>
  <c r="K643" i="14"/>
  <c r="L643" i="14"/>
  <c r="M643" i="14"/>
  <c r="N643" i="14"/>
  <c r="O643" i="14"/>
  <c r="P643" i="14"/>
  <c r="Q643" i="14"/>
  <c r="R643" i="14"/>
  <c r="S643" i="14"/>
  <c r="T643" i="14"/>
  <c r="U643" i="14"/>
  <c r="V643" i="14"/>
  <c r="W643" i="14"/>
  <c r="X643" i="14"/>
  <c r="Y643" i="14"/>
  <c r="G644" i="14"/>
  <c r="H644" i="14"/>
  <c r="I644" i="14"/>
  <c r="J644" i="14"/>
  <c r="K644" i="14"/>
  <c r="L644" i="14"/>
  <c r="M644" i="14"/>
  <c r="N644" i="14"/>
  <c r="O644" i="14"/>
  <c r="P644" i="14"/>
  <c r="Q644" i="14"/>
  <c r="R644" i="14"/>
  <c r="S644" i="14"/>
  <c r="T644" i="14"/>
  <c r="U644" i="14"/>
  <c r="V644" i="14"/>
  <c r="W644" i="14"/>
  <c r="X644" i="14"/>
  <c r="Y644" i="14"/>
  <c r="G645" i="14"/>
  <c r="H645" i="14"/>
  <c r="I645" i="14"/>
  <c r="J645" i="14"/>
  <c r="K645" i="14"/>
  <c r="L645" i="14"/>
  <c r="M645" i="14"/>
  <c r="N645" i="14"/>
  <c r="O645" i="14"/>
  <c r="P645" i="14"/>
  <c r="Q645" i="14"/>
  <c r="R645" i="14"/>
  <c r="S645" i="14"/>
  <c r="T645" i="14"/>
  <c r="U645" i="14"/>
  <c r="V645" i="14"/>
  <c r="W645" i="14"/>
  <c r="X645" i="14"/>
  <c r="Y645" i="14"/>
  <c r="G646" i="14"/>
  <c r="H646" i="14"/>
  <c r="I646" i="14"/>
  <c r="J646" i="14"/>
  <c r="K646" i="14"/>
  <c r="L646" i="14"/>
  <c r="M646" i="14"/>
  <c r="N646" i="14"/>
  <c r="O646" i="14"/>
  <c r="P646" i="14"/>
  <c r="Q646" i="14"/>
  <c r="R646" i="14"/>
  <c r="S646" i="14"/>
  <c r="T646" i="14"/>
  <c r="U646" i="14"/>
  <c r="V646" i="14"/>
  <c r="W646" i="14"/>
  <c r="X646" i="14"/>
  <c r="Y646" i="14"/>
  <c r="G647" i="14"/>
  <c r="H647" i="14"/>
  <c r="I647" i="14"/>
  <c r="J647" i="14"/>
  <c r="K647" i="14"/>
  <c r="L647" i="14"/>
  <c r="M647" i="14"/>
  <c r="N647" i="14"/>
  <c r="O647" i="14"/>
  <c r="P647" i="14"/>
  <c r="Q647" i="14"/>
  <c r="R647" i="14"/>
  <c r="S647" i="14"/>
  <c r="T647" i="14"/>
  <c r="U647" i="14"/>
  <c r="V647" i="14"/>
  <c r="W647" i="14"/>
  <c r="X647" i="14"/>
  <c r="Y647" i="14"/>
  <c r="G648" i="14"/>
  <c r="H648" i="14"/>
  <c r="I648" i="14"/>
  <c r="J648" i="14"/>
  <c r="K648" i="14"/>
  <c r="L648" i="14"/>
  <c r="M648" i="14"/>
  <c r="N648" i="14"/>
  <c r="O648" i="14"/>
  <c r="P648" i="14"/>
  <c r="Q648" i="14"/>
  <c r="R648" i="14"/>
  <c r="S648" i="14"/>
  <c r="T648" i="14"/>
  <c r="U648" i="14"/>
  <c r="V648" i="14"/>
  <c r="W648" i="14"/>
  <c r="X648" i="14"/>
  <c r="Y648" i="14"/>
  <c r="G649" i="14"/>
  <c r="H649" i="14"/>
  <c r="I649" i="14"/>
  <c r="J649" i="14"/>
  <c r="K649" i="14"/>
  <c r="L649" i="14"/>
  <c r="M649" i="14"/>
  <c r="N649" i="14"/>
  <c r="O649" i="14"/>
  <c r="P649" i="14"/>
  <c r="Q649" i="14"/>
  <c r="R649" i="14"/>
  <c r="S649" i="14"/>
  <c r="T649" i="14"/>
  <c r="U649" i="14"/>
  <c r="V649" i="14"/>
  <c r="W649" i="14"/>
  <c r="X649" i="14"/>
  <c r="Y649" i="14"/>
  <c r="G650" i="14"/>
  <c r="H650" i="14"/>
  <c r="I650" i="14"/>
  <c r="J650" i="14"/>
  <c r="K650" i="14"/>
  <c r="L650" i="14"/>
  <c r="M650" i="14"/>
  <c r="N650" i="14"/>
  <c r="O650" i="14"/>
  <c r="P650" i="14"/>
  <c r="Q650" i="14"/>
  <c r="R650" i="14"/>
  <c r="S650" i="14"/>
  <c r="T650" i="14"/>
  <c r="U650" i="14"/>
  <c r="V650" i="14"/>
  <c r="W650" i="14"/>
  <c r="X650" i="14"/>
  <c r="Y650" i="14"/>
  <c r="G651" i="14"/>
  <c r="H651" i="14"/>
  <c r="I651" i="14"/>
  <c r="J651" i="14"/>
  <c r="K651" i="14"/>
  <c r="L651" i="14"/>
  <c r="M651" i="14"/>
  <c r="N651" i="14"/>
  <c r="O651" i="14"/>
  <c r="P651" i="14"/>
  <c r="Q651" i="14"/>
  <c r="R651" i="14"/>
  <c r="S651" i="14"/>
  <c r="T651" i="14"/>
  <c r="U651" i="14"/>
  <c r="V651" i="14"/>
  <c r="W651" i="14"/>
  <c r="X651" i="14"/>
  <c r="Y651" i="14"/>
  <c r="G652" i="14"/>
  <c r="H652" i="14"/>
  <c r="I652" i="14"/>
  <c r="J652" i="14"/>
  <c r="K652" i="14"/>
  <c r="L652" i="14"/>
  <c r="M652" i="14"/>
  <c r="N652" i="14"/>
  <c r="O652" i="14"/>
  <c r="P652" i="14"/>
  <c r="Q652" i="14"/>
  <c r="R652" i="14"/>
  <c r="S652" i="14"/>
  <c r="T652" i="14"/>
  <c r="U652" i="14"/>
  <c r="V652" i="14"/>
  <c r="W652" i="14"/>
  <c r="X652" i="14"/>
  <c r="Y652" i="14"/>
  <c r="G653" i="14"/>
  <c r="H653" i="14"/>
  <c r="I653" i="14"/>
  <c r="J653" i="14"/>
  <c r="K653" i="14"/>
  <c r="L653" i="14"/>
  <c r="M653" i="14"/>
  <c r="N653" i="14"/>
  <c r="O653" i="14"/>
  <c r="P653" i="14"/>
  <c r="Q653" i="14"/>
  <c r="R653" i="14"/>
  <c r="S653" i="14"/>
  <c r="T653" i="14"/>
  <c r="U653" i="14"/>
  <c r="V653" i="14"/>
  <c r="W653" i="14"/>
  <c r="X653" i="14"/>
  <c r="Y653" i="14"/>
  <c r="G654" i="14"/>
  <c r="H654" i="14"/>
  <c r="I654" i="14"/>
  <c r="J654" i="14"/>
  <c r="K654" i="14"/>
  <c r="L654" i="14"/>
  <c r="M654" i="14"/>
  <c r="N654" i="14"/>
  <c r="O654" i="14"/>
  <c r="P654" i="14"/>
  <c r="Q654" i="14"/>
  <c r="R654" i="14"/>
  <c r="S654" i="14"/>
  <c r="T654" i="14"/>
  <c r="U654" i="14"/>
  <c r="V654" i="14"/>
  <c r="W654" i="14"/>
  <c r="X654" i="14"/>
  <c r="Y654" i="14"/>
  <c r="G655" i="14"/>
  <c r="H655" i="14"/>
  <c r="I655" i="14"/>
  <c r="J655" i="14"/>
  <c r="K655" i="14"/>
  <c r="L655" i="14"/>
  <c r="M655" i="14"/>
  <c r="N655" i="14"/>
  <c r="O655" i="14"/>
  <c r="P655" i="14"/>
  <c r="Q655" i="14"/>
  <c r="R655" i="14"/>
  <c r="S655" i="14"/>
  <c r="T655" i="14"/>
  <c r="U655" i="14"/>
  <c r="V655" i="14"/>
  <c r="W655" i="14"/>
  <c r="X655" i="14"/>
  <c r="Y655" i="14"/>
  <c r="G656" i="14"/>
  <c r="H656" i="14"/>
  <c r="I656" i="14"/>
  <c r="J656" i="14"/>
  <c r="K656" i="14"/>
  <c r="L656" i="14"/>
  <c r="M656" i="14"/>
  <c r="N656" i="14"/>
  <c r="O656" i="14"/>
  <c r="P656" i="14"/>
  <c r="Q656" i="14"/>
  <c r="R656" i="14"/>
  <c r="S656" i="14"/>
  <c r="T656" i="14"/>
  <c r="U656" i="14"/>
  <c r="V656" i="14"/>
  <c r="W656" i="14"/>
  <c r="X656" i="14"/>
  <c r="Y656" i="14"/>
  <c r="G657" i="14"/>
  <c r="H657" i="14"/>
  <c r="I657" i="14"/>
  <c r="J657" i="14"/>
  <c r="K657" i="14"/>
  <c r="L657" i="14"/>
  <c r="M657" i="14"/>
  <c r="N657" i="14"/>
  <c r="O657" i="14"/>
  <c r="P657" i="14"/>
  <c r="Q657" i="14"/>
  <c r="R657" i="14"/>
  <c r="S657" i="14"/>
  <c r="T657" i="14"/>
  <c r="U657" i="14"/>
  <c r="V657" i="14"/>
  <c r="W657" i="14"/>
  <c r="X657" i="14"/>
  <c r="Y657" i="14"/>
  <c r="G658" i="14"/>
  <c r="H658" i="14"/>
  <c r="I658" i="14"/>
  <c r="J658" i="14"/>
  <c r="K658" i="14"/>
  <c r="L658" i="14"/>
  <c r="M658" i="14"/>
  <c r="N658" i="14"/>
  <c r="O658" i="14"/>
  <c r="P658" i="14"/>
  <c r="Q658" i="14"/>
  <c r="R658" i="14"/>
  <c r="S658" i="14"/>
  <c r="T658" i="14"/>
  <c r="U658" i="14"/>
  <c r="V658" i="14"/>
  <c r="W658" i="14"/>
  <c r="X658" i="14"/>
  <c r="Y658" i="14"/>
  <c r="G659" i="14"/>
  <c r="H659" i="14"/>
  <c r="I659" i="14"/>
  <c r="J659" i="14"/>
  <c r="K659" i="14"/>
  <c r="L659" i="14"/>
  <c r="M659" i="14"/>
  <c r="N659" i="14"/>
  <c r="O659" i="14"/>
  <c r="P659" i="14"/>
  <c r="Q659" i="14"/>
  <c r="R659" i="14"/>
  <c r="S659" i="14"/>
  <c r="T659" i="14"/>
  <c r="U659" i="14"/>
  <c r="V659" i="14"/>
  <c r="W659" i="14"/>
  <c r="X659" i="14"/>
  <c r="Y659" i="14"/>
  <c r="G660" i="14"/>
  <c r="H660" i="14"/>
  <c r="I660" i="14"/>
  <c r="J660" i="14"/>
  <c r="K660" i="14"/>
  <c r="L660" i="14"/>
  <c r="M660" i="14"/>
  <c r="N660" i="14"/>
  <c r="O660" i="14"/>
  <c r="P660" i="14"/>
  <c r="Q660" i="14"/>
  <c r="R660" i="14"/>
  <c r="S660" i="14"/>
  <c r="T660" i="14"/>
  <c r="U660" i="14"/>
  <c r="V660" i="14"/>
  <c r="W660" i="14"/>
  <c r="X660" i="14"/>
  <c r="Y660" i="14"/>
  <c r="G661" i="14"/>
  <c r="H661" i="14"/>
  <c r="I661" i="14"/>
  <c r="J661" i="14"/>
  <c r="K661" i="14"/>
  <c r="L661" i="14"/>
  <c r="M661" i="14"/>
  <c r="N661" i="14"/>
  <c r="O661" i="14"/>
  <c r="P661" i="14"/>
  <c r="Q661" i="14"/>
  <c r="R661" i="14"/>
  <c r="S661" i="14"/>
  <c r="T661" i="14"/>
  <c r="U661" i="14"/>
  <c r="V661" i="14"/>
  <c r="W661" i="14"/>
  <c r="X661" i="14"/>
  <c r="Y661" i="14"/>
  <c r="G662" i="14"/>
  <c r="H662" i="14"/>
  <c r="I662" i="14"/>
  <c r="J662" i="14"/>
  <c r="K662" i="14"/>
  <c r="L662" i="14"/>
  <c r="M662" i="14"/>
  <c r="N662" i="14"/>
  <c r="O662" i="14"/>
  <c r="P662" i="14"/>
  <c r="Q662" i="14"/>
  <c r="R662" i="14"/>
  <c r="S662" i="14"/>
  <c r="T662" i="14"/>
  <c r="U662" i="14"/>
  <c r="V662" i="14"/>
  <c r="W662" i="14"/>
  <c r="X662" i="14"/>
  <c r="Y662" i="14"/>
  <c r="G663" i="14"/>
  <c r="H663" i="14"/>
  <c r="I663" i="14"/>
  <c r="J663" i="14"/>
  <c r="K663" i="14"/>
  <c r="L663" i="14"/>
  <c r="M663" i="14"/>
  <c r="N663" i="14"/>
  <c r="O663" i="14"/>
  <c r="P663" i="14"/>
  <c r="Q663" i="14"/>
  <c r="R663" i="14"/>
  <c r="S663" i="14"/>
  <c r="T663" i="14"/>
  <c r="U663" i="14"/>
  <c r="V663" i="14"/>
  <c r="W663" i="14"/>
  <c r="X663" i="14"/>
  <c r="Y663" i="14"/>
  <c r="G664" i="14"/>
  <c r="H664" i="14"/>
  <c r="I664" i="14"/>
  <c r="J664" i="14"/>
  <c r="K664" i="14"/>
  <c r="L664" i="14"/>
  <c r="M664" i="14"/>
  <c r="N664" i="14"/>
  <c r="O664" i="14"/>
  <c r="P664" i="14"/>
  <c r="Q664" i="14"/>
  <c r="R664" i="14"/>
  <c r="S664" i="14"/>
  <c r="T664" i="14"/>
  <c r="U664" i="14"/>
  <c r="V664" i="14"/>
  <c r="W664" i="14"/>
  <c r="X664" i="14"/>
  <c r="Y664" i="14"/>
  <c r="G665" i="14"/>
  <c r="H665" i="14"/>
  <c r="I665" i="14"/>
  <c r="J665" i="14"/>
  <c r="K665" i="14"/>
  <c r="L665" i="14"/>
  <c r="M665" i="14"/>
  <c r="N665" i="14"/>
  <c r="O665" i="14"/>
  <c r="P665" i="14"/>
  <c r="Q665" i="14"/>
  <c r="R665" i="14"/>
  <c r="S665" i="14"/>
  <c r="T665" i="14"/>
  <c r="U665" i="14"/>
  <c r="V665" i="14"/>
  <c r="W665" i="14"/>
  <c r="X665" i="14"/>
  <c r="Y665" i="14"/>
  <c r="G666" i="14"/>
  <c r="H666" i="14"/>
  <c r="I666" i="14"/>
  <c r="J666" i="14"/>
  <c r="K666" i="14"/>
  <c r="L666" i="14"/>
  <c r="M666" i="14"/>
  <c r="N666" i="14"/>
  <c r="O666" i="14"/>
  <c r="P666" i="14"/>
  <c r="Q666" i="14"/>
  <c r="R666" i="14"/>
  <c r="S666" i="14"/>
  <c r="T666" i="14"/>
  <c r="U666" i="14"/>
  <c r="V666" i="14"/>
  <c r="W666" i="14"/>
  <c r="X666" i="14"/>
  <c r="Y666" i="14"/>
  <c r="G667" i="14"/>
  <c r="H667" i="14"/>
  <c r="I667" i="14"/>
  <c r="J667" i="14"/>
  <c r="K667" i="14"/>
  <c r="L667" i="14"/>
  <c r="M667" i="14"/>
  <c r="N667" i="14"/>
  <c r="O667" i="14"/>
  <c r="P667" i="14"/>
  <c r="Q667" i="14"/>
  <c r="R667" i="14"/>
  <c r="S667" i="14"/>
  <c r="T667" i="14"/>
  <c r="U667" i="14"/>
  <c r="V667" i="14"/>
  <c r="W667" i="14"/>
  <c r="X667" i="14"/>
  <c r="Y667" i="14"/>
  <c r="G668" i="14"/>
  <c r="H668" i="14"/>
  <c r="I668" i="14"/>
  <c r="J668" i="14"/>
  <c r="K668" i="14"/>
  <c r="L668" i="14"/>
  <c r="M668" i="14"/>
  <c r="N668" i="14"/>
  <c r="O668" i="14"/>
  <c r="P668" i="14"/>
  <c r="Q668" i="14"/>
  <c r="R668" i="14"/>
  <c r="S668" i="14"/>
  <c r="T668" i="14"/>
  <c r="U668" i="14"/>
  <c r="V668" i="14"/>
  <c r="W668" i="14"/>
  <c r="X668" i="14"/>
  <c r="Y668" i="14"/>
  <c r="G669" i="14"/>
  <c r="H669" i="14"/>
  <c r="I669" i="14"/>
  <c r="J669" i="14"/>
  <c r="K669" i="14"/>
  <c r="L669" i="14"/>
  <c r="M669" i="14"/>
  <c r="N669" i="14"/>
  <c r="O669" i="14"/>
  <c r="P669" i="14"/>
  <c r="Q669" i="14"/>
  <c r="R669" i="14"/>
  <c r="S669" i="14"/>
  <c r="T669" i="14"/>
  <c r="U669" i="14"/>
  <c r="V669" i="14"/>
  <c r="W669" i="14"/>
  <c r="X669" i="14"/>
  <c r="Y669" i="14"/>
  <c r="G670" i="14"/>
  <c r="H670" i="14"/>
  <c r="I670" i="14"/>
  <c r="J670" i="14"/>
  <c r="K670" i="14"/>
  <c r="L670" i="14"/>
  <c r="M670" i="14"/>
  <c r="N670" i="14"/>
  <c r="O670" i="14"/>
  <c r="P670" i="14"/>
  <c r="Q670" i="14"/>
  <c r="R670" i="14"/>
  <c r="S670" i="14"/>
  <c r="T670" i="14"/>
  <c r="U670" i="14"/>
  <c r="V670" i="14"/>
  <c r="W670" i="14"/>
  <c r="X670" i="14"/>
  <c r="Y670" i="14"/>
  <c r="G671" i="14"/>
  <c r="H671" i="14"/>
  <c r="I671" i="14"/>
  <c r="J671" i="14"/>
  <c r="K671" i="14"/>
  <c r="L671" i="14"/>
  <c r="M671" i="14"/>
  <c r="N671" i="14"/>
  <c r="O671" i="14"/>
  <c r="P671" i="14"/>
  <c r="Q671" i="14"/>
  <c r="R671" i="14"/>
  <c r="S671" i="14"/>
  <c r="T671" i="14"/>
  <c r="U671" i="14"/>
  <c r="V671" i="14"/>
  <c r="W671" i="14"/>
  <c r="X671" i="14"/>
  <c r="Y671" i="14"/>
  <c r="G672" i="14"/>
  <c r="H672" i="14"/>
  <c r="I672" i="14"/>
  <c r="J672" i="14"/>
  <c r="K672" i="14"/>
  <c r="L672" i="14"/>
  <c r="M672" i="14"/>
  <c r="N672" i="14"/>
  <c r="O672" i="14"/>
  <c r="P672" i="14"/>
  <c r="Q672" i="14"/>
  <c r="R672" i="14"/>
  <c r="S672" i="14"/>
  <c r="T672" i="14"/>
  <c r="U672" i="14"/>
  <c r="V672" i="14"/>
  <c r="W672" i="14"/>
  <c r="X672" i="14"/>
  <c r="Y672" i="14"/>
  <c r="G673" i="14"/>
  <c r="H673" i="14"/>
  <c r="I673" i="14"/>
  <c r="J673" i="14"/>
  <c r="K673" i="14"/>
  <c r="L673" i="14"/>
  <c r="M673" i="14"/>
  <c r="N673" i="14"/>
  <c r="O673" i="14"/>
  <c r="P673" i="14"/>
  <c r="Q673" i="14"/>
  <c r="R673" i="14"/>
  <c r="S673" i="14"/>
  <c r="T673" i="14"/>
  <c r="U673" i="14"/>
  <c r="V673" i="14"/>
  <c r="W673" i="14"/>
  <c r="X673" i="14"/>
  <c r="Y673" i="14"/>
  <c r="G674" i="14"/>
  <c r="H674" i="14"/>
  <c r="I674" i="14"/>
  <c r="J674" i="14"/>
  <c r="K674" i="14"/>
  <c r="L674" i="14"/>
  <c r="M674" i="14"/>
  <c r="N674" i="14"/>
  <c r="O674" i="14"/>
  <c r="P674" i="14"/>
  <c r="Q674" i="14"/>
  <c r="R674" i="14"/>
  <c r="S674" i="14"/>
  <c r="T674" i="14"/>
  <c r="U674" i="14"/>
  <c r="V674" i="14"/>
  <c r="W674" i="14"/>
  <c r="X674" i="14"/>
  <c r="Y674" i="14"/>
  <c r="G675" i="14"/>
  <c r="H675" i="14"/>
  <c r="I675" i="14"/>
  <c r="J675" i="14"/>
  <c r="K675" i="14"/>
  <c r="L675" i="14"/>
  <c r="M675" i="14"/>
  <c r="N675" i="14"/>
  <c r="O675" i="14"/>
  <c r="P675" i="14"/>
  <c r="Q675" i="14"/>
  <c r="R675" i="14"/>
  <c r="S675" i="14"/>
  <c r="T675" i="14"/>
  <c r="U675" i="14"/>
  <c r="V675" i="14"/>
  <c r="W675" i="14"/>
  <c r="X675" i="14"/>
  <c r="Y675" i="14"/>
  <c r="G676" i="14"/>
  <c r="H676" i="14"/>
  <c r="I676" i="14"/>
  <c r="J676" i="14"/>
  <c r="K676" i="14"/>
  <c r="L676" i="14"/>
  <c r="M676" i="14"/>
  <c r="N676" i="14"/>
  <c r="O676" i="14"/>
  <c r="P676" i="14"/>
  <c r="Q676" i="14"/>
  <c r="R676" i="14"/>
  <c r="S676" i="14"/>
  <c r="T676" i="14"/>
  <c r="U676" i="14"/>
  <c r="V676" i="14"/>
  <c r="W676" i="14"/>
  <c r="X676" i="14"/>
  <c r="Y676" i="14"/>
  <c r="G677" i="14"/>
  <c r="H677" i="14"/>
  <c r="I677" i="14"/>
  <c r="J677" i="14"/>
  <c r="K677" i="14"/>
  <c r="L677" i="14"/>
  <c r="M677" i="14"/>
  <c r="N677" i="14"/>
  <c r="O677" i="14"/>
  <c r="P677" i="14"/>
  <c r="Q677" i="14"/>
  <c r="R677" i="14"/>
  <c r="S677" i="14"/>
  <c r="T677" i="14"/>
  <c r="U677" i="14"/>
  <c r="V677" i="14"/>
  <c r="W677" i="14"/>
  <c r="X677" i="14"/>
  <c r="Y677" i="14"/>
  <c r="G678" i="14"/>
  <c r="H678" i="14"/>
  <c r="I678" i="14"/>
  <c r="J678" i="14"/>
  <c r="K678" i="14"/>
  <c r="L678" i="14"/>
  <c r="M678" i="14"/>
  <c r="N678" i="14"/>
  <c r="O678" i="14"/>
  <c r="P678" i="14"/>
  <c r="Q678" i="14"/>
  <c r="R678" i="14"/>
  <c r="S678" i="14"/>
  <c r="T678" i="14"/>
  <c r="U678" i="14"/>
  <c r="V678" i="14"/>
  <c r="W678" i="14"/>
  <c r="X678" i="14"/>
  <c r="Y678" i="14"/>
  <c r="G679" i="14"/>
  <c r="H679" i="14"/>
  <c r="I679" i="14"/>
  <c r="J679" i="14"/>
  <c r="K679" i="14"/>
  <c r="L679" i="14"/>
  <c r="M679" i="14"/>
  <c r="N679" i="14"/>
  <c r="O679" i="14"/>
  <c r="P679" i="14"/>
  <c r="Q679" i="14"/>
  <c r="R679" i="14"/>
  <c r="S679" i="14"/>
  <c r="T679" i="14"/>
  <c r="U679" i="14"/>
  <c r="V679" i="14"/>
  <c r="W679" i="14"/>
  <c r="X679" i="14"/>
  <c r="Y679" i="14"/>
  <c r="G680" i="14"/>
  <c r="H680" i="14"/>
  <c r="I680" i="14"/>
  <c r="J680" i="14"/>
  <c r="K680" i="14"/>
  <c r="L680" i="14"/>
  <c r="M680" i="14"/>
  <c r="N680" i="14"/>
  <c r="O680" i="14"/>
  <c r="P680" i="14"/>
  <c r="Q680" i="14"/>
  <c r="R680" i="14"/>
  <c r="S680" i="14"/>
  <c r="T680" i="14"/>
  <c r="U680" i="14"/>
  <c r="V680" i="14"/>
  <c r="W680" i="14"/>
  <c r="X680" i="14"/>
  <c r="Y680" i="14"/>
  <c r="G681" i="14"/>
  <c r="H681" i="14"/>
  <c r="I681" i="14"/>
  <c r="J681" i="14"/>
  <c r="K681" i="14"/>
  <c r="L681" i="14"/>
  <c r="M681" i="14"/>
  <c r="N681" i="14"/>
  <c r="O681" i="14"/>
  <c r="P681" i="14"/>
  <c r="Q681" i="14"/>
  <c r="R681" i="14"/>
  <c r="S681" i="14"/>
  <c r="T681" i="14"/>
  <c r="U681" i="14"/>
  <c r="V681" i="14"/>
  <c r="W681" i="14"/>
  <c r="X681" i="14"/>
  <c r="Y681" i="14"/>
  <c r="G682" i="14"/>
  <c r="H682" i="14"/>
  <c r="I682" i="14"/>
  <c r="J682" i="14"/>
  <c r="K682" i="14"/>
  <c r="L682" i="14"/>
  <c r="M682" i="14"/>
  <c r="N682" i="14"/>
  <c r="O682" i="14"/>
  <c r="P682" i="14"/>
  <c r="Q682" i="14"/>
  <c r="R682" i="14"/>
  <c r="S682" i="14"/>
  <c r="T682" i="14"/>
  <c r="U682" i="14"/>
  <c r="V682" i="14"/>
  <c r="W682" i="14"/>
  <c r="X682" i="14"/>
  <c r="Y682" i="14"/>
  <c r="G683" i="14"/>
  <c r="H683" i="14"/>
  <c r="I683" i="14"/>
  <c r="J683" i="14"/>
  <c r="K683" i="14"/>
  <c r="L683" i="14"/>
  <c r="M683" i="14"/>
  <c r="N683" i="14"/>
  <c r="O683" i="14"/>
  <c r="P683" i="14"/>
  <c r="Q683" i="14"/>
  <c r="R683" i="14"/>
  <c r="S683" i="14"/>
  <c r="T683" i="14"/>
  <c r="U683" i="14"/>
  <c r="V683" i="14"/>
  <c r="W683" i="14"/>
  <c r="X683" i="14"/>
  <c r="Y683" i="14"/>
  <c r="G684" i="14"/>
  <c r="H684" i="14"/>
  <c r="I684" i="14"/>
  <c r="J684" i="14"/>
  <c r="K684" i="14"/>
  <c r="L684" i="14"/>
  <c r="M684" i="14"/>
  <c r="N684" i="14"/>
  <c r="O684" i="14"/>
  <c r="P684" i="14"/>
  <c r="Q684" i="14"/>
  <c r="R684" i="14"/>
  <c r="S684" i="14"/>
  <c r="T684" i="14"/>
  <c r="U684" i="14"/>
  <c r="V684" i="14"/>
  <c r="W684" i="14"/>
  <c r="X684" i="14"/>
  <c r="Y684" i="14"/>
  <c r="G685" i="14"/>
  <c r="H685" i="14"/>
  <c r="I685" i="14"/>
  <c r="J685" i="14"/>
  <c r="K685" i="14"/>
  <c r="L685" i="14"/>
  <c r="M685" i="14"/>
  <c r="N685" i="14"/>
  <c r="O685" i="14"/>
  <c r="P685" i="14"/>
  <c r="Q685" i="14"/>
  <c r="R685" i="14"/>
  <c r="S685" i="14"/>
  <c r="T685" i="14"/>
  <c r="U685" i="14"/>
  <c r="V685" i="14"/>
  <c r="W685" i="14"/>
  <c r="X685" i="14"/>
  <c r="Y685" i="14"/>
  <c r="G686" i="14"/>
  <c r="H686" i="14"/>
  <c r="I686" i="14"/>
  <c r="J686" i="14"/>
  <c r="K686" i="14"/>
  <c r="L686" i="14"/>
  <c r="M686" i="14"/>
  <c r="N686" i="14"/>
  <c r="O686" i="14"/>
  <c r="P686" i="14"/>
  <c r="Q686" i="14"/>
  <c r="R686" i="14"/>
  <c r="S686" i="14"/>
  <c r="T686" i="14"/>
  <c r="U686" i="14"/>
  <c r="V686" i="14"/>
  <c r="W686" i="14"/>
  <c r="X686" i="14"/>
  <c r="Y686" i="14"/>
  <c r="G687" i="14"/>
  <c r="H687" i="14"/>
  <c r="I687" i="14"/>
  <c r="J687" i="14"/>
  <c r="K687" i="14"/>
  <c r="L687" i="14"/>
  <c r="M687" i="14"/>
  <c r="N687" i="14"/>
  <c r="O687" i="14"/>
  <c r="P687" i="14"/>
  <c r="Q687" i="14"/>
  <c r="R687" i="14"/>
  <c r="S687" i="14"/>
  <c r="T687" i="14"/>
  <c r="U687" i="14"/>
  <c r="V687" i="14"/>
  <c r="W687" i="14"/>
  <c r="X687" i="14"/>
  <c r="Y687" i="14"/>
  <c r="G688" i="14"/>
  <c r="H688" i="14"/>
  <c r="I688" i="14"/>
  <c r="J688" i="14"/>
  <c r="K688" i="14"/>
  <c r="L688" i="14"/>
  <c r="M688" i="14"/>
  <c r="N688" i="14"/>
  <c r="O688" i="14"/>
  <c r="P688" i="14"/>
  <c r="Q688" i="14"/>
  <c r="R688" i="14"/>
  <c r="S688" i="14"/>
  <c r="T688" i="14"/>
  <c r="U688" i="14"/>
  <c r="V688" i="14"/>
  <c r="W688" i="14"/>
  <c r="X688" i="14"/>
  <c r="Y688" i="14"/>
  <c r="G689" i="14"/>
  <c r="H689" i="14"/>
  <c r="I689" i="14"/>
  <c r="J689" i="14"/>
  <c r="K689" i="14"/>
  <c r="L689" i="14"/>
  <c r="M689" i="14"/>
  <c r="N689" i="14"/>
  <c r="O689" i="14"/>
  <c r="P689" i="14"/>
  <c r="Q689" i="14"/>
  <c r="R689" i="14"/>
  <c r="S689" i="14"/>
  <c r="T689" i="14"/>
  <c r="U689" i="14"/>
  <c r="V689" i="14"/>
  <c r="W689" i="14"/>
  <c r="X689" i="14"/>
  <c r="Y689" i="14"/>
  <c r="G690" i="14"/>
  <c r="H690" i="14"/>
  <c r="I690" i="14"/>
  <c r="J690" i="14"/>
  <c r="K690" i="14"/>
  <c r="L690" i="14"/>
  <c r="M690" i="14"/>
  <c r="N690" i="14"/>
  <c r="O690" i="14"/>
  <c r="P690" i="14"/>
  <c r="Q690" i="14"/>
  <c r="R690" i="14"/>
  <c r="S690" i="14"/>
  <c r="T690" i="14"/>
  <c r="U690" i="14"/>
  <c r="V690" i="14"/>
  <c r="W690" i="14"/>
  <c r="X690" i="14"/>
  <c r="Y690" i="14"/>
  <c r="G691" i="14"/>
  <c r="H691" i="14"/>
  <c r="I691" i="14"/>
  <c r="J691" i="14"/>
  <c r="K691" i="14"/>
  <c r="L691" i="14"/>
  <c r="M691" i="14"/>
  <c r="N691" i="14"/>
  <c r="O691" i="14"/>
  <c r="P691" i="14"/>
  <c r="Q691" i="14"/>
  <c r="R691" i="14"/>
  <c r="S691" i="14"/>
  <c r="T691" i="14"/>
  <c r="U691" i="14"/>
  <c r="V691" i="14"/>
  <c r="W691" i="14"/>
  <c r="X691" i="14"/>
  <c r="Y691" i="14"/>
  <c r="G692" i="14"/>
  <c r="H692" i="14"/>
  <c r="I692" i="14"/>
  <c r="J692" i="14"/>
  <c r="K692" i="14"/>
  <c r="L692" i="14"/>
  <c r="M692" i="14"/>
  <c r="N692" i="14"/>
  <c r="O692" i="14"/>
  <c r="P692" i="14"/>
  <c r="Q692" i="14"/>
  <c r="R692" i="14"/>
  <c r="S692" i="14"/>
  <c r="T692" i="14"/>
  <c r="U692" i="14"/>
  <c r="V692" i="14"/>
  <c r="W692" i="14"/>
  <c r="X692" i="14"/>
  <c r="Y692" i="14"/>
  <c r="G693" i="14"/>
  <c r="H693" i="14"/>
  <c r="I693" i="14"/>
  <c r="J693" i="14"/>
  <c r="K693" i="14"/>
  <c r="L693" i="14"/>
  <c r="M693" i="14"/>
  <c r="N693" i="14"/>
  <c r="O693" i="14"/>
  <c r="P693" i="14"/>
  <c r="Q693" i="14"/>
  <c r="R693" i="14"/>
  <c r="S693" i="14"/>
  <c r="T693" i="14"/>
  <c r="U693" i="14"/>
  <c r="V693" i="14"/>
  <c r="W693" i="14"/>
  <c r="X693" i="14"/>
  <c r="Y693" i="14"/>
  <c r="G694" i="14"/>
  <c r="H694" i="14"/>
  <c r="I694" i="14"/>
  <c r="J694" i="14"/>
  <c r="K694" i="14"/>
  <c r="L694" i="14"/>
  <c r="M694" i="14"/>
  <c r="N694" i="14"/>
  <c r="O694" i="14"/>
  <c r="P694" i="14"/>
  <c r="Q694" i="14"/>
  <c r="R694" i="14"/>
  <c r="S694" i="14"/>
  <c r="T694" i="14"/>
  <c r="U694" i="14"/>
  <c r="V694" i="14"/>
  <c r="W694" i="14"/>
  <c r="X694" i="14"/>
  <c r="Y694" i="14"/>
  <c r="G695" i="14"/>
  <c r="H695" i="14"/>
  <c r="I695" i="14"/>
  <c r="J695" i="14"/>
  <c r="K695" i="14"/>
  <c r="L695" i="14"/>
  <c r="M695" i="14"/>
  <c r="N695" i="14"/>
  <c r="O695" i="14"/>
  <c r="P695" i="14"/>
  <c r="Q695" i="14"/>
  <c r="R695" i="14"/>
  <c r="S695" i="14"/>
  <c r="T695" i="14"/>
  <c r="U695" i="14"/>
  <c r="V695" i="14"/>
  <c r="W695" i="14"/>
  <c r="X695" i="14"/>
  <c r="Y695" i="14"/>
  <c r="G696" i="14"/>
  <c r="H696" i="14"/>
  <c r="I696" i="14"/>
  <c r="J696" i="14"/>
  <c r="K696" i="14"/>
  <c r="L696" i="14"/>
  <c r="M696" i="14"/>
  <c r="N696" i="14"/>
  <c r="O696" i="14"/>
  <c r="P696" i="14"/>
  <c r="Q696" i="14"/>
  <c r="R696" i="14"/>
  <c r="S696" i="14"/>
  <c r="T696" i="14"/>
  <c r="U696" i="14"/>
  <c r="V696" i="14"/>
  <c r="W696" i="14"/>
  <c r="X696" i="14"/>
  <c r="Y696" i="14"/>
  <c r="G697" i="14"/>
  <c r="H697" i="14"/>
  <c r="I697" i="14"/>
  <c r="J697" i="14"/>
  <c r="K697" i="14"/>
  <c r="L697" i="14"/>
  <c r="M697" i="14"/>
  <c r="N697" i="14"/>
  <c r="O697" i="14"/>
  <c r="P697" i="14"/>
  <c r="Q697" i="14"/>
  <c r="R697" i="14"/>
  <c r="S697" i="14"/>
  <c r="T697" i="14"/>
  <c r="U697" i="14"/>
  <c r="V697" i="14"/>
  <c r="W697" i="14"/>
  <c r="X697" i="14"/>
  <c r="Y697" i="14"/>
  <c r="G698" i="14"/>
  <c r="H698" i="14"/>
  <c r="I698" i="14"/>
  <c r="J698" i="14"/>
  <c r="K698" i="14"/>
  <c r="L698" i="14"/>
  <c r="M698" i="14"/>
  <c r="N698" i="14"/>
  <c r="O698" i="14"/>
  <c r="P698" i="14"/>
  <c r="Q698" i="14"/>
  <c r="R698" i="14"/>
  <c r="S698" i="14"/>
  <c r="T698" i="14"/>
  <c r="U698" i="14"/>
  <c r="V698" i="14"/>
  <c r="W698" i="14"/>
  <c r="X698" i="14"/>
  <c r="Y698" i="14"/>
  <c r="G699" i="14"/>
  <c r="H699" i="14"/>
  <c r="I699" i="14"/>
  <c r="J699" i="14"/>
  <c r="K699" i="14"/>
  <c r="L699" i="14"/>
  <c r="M699" i="14"/>
  <c r="N699" i="14"/>
  <c r="O699" i="14"/>
  <c r="P699" i="14"/>
  <c r="Q699" i="14"/>
  <c r="R699" i="14"/>
  <c r="S699" i="14"/>
  <c r="T699" i="14"/>
  <c r="U699" i="14"/>
  <c r="V699" i="14"/>
  <c r="W699" i="14"/>
  <c r="X699" i="14"/>
  <c r="Y699" i="14"/>
  <c r="G700" i="14"/>
  <c r="H700" i="14"/>
  <c r="I700" i="14"/>
  <c r="J700" i="14"/>
  <c r="K700" i="14"/>
  <c r="L700" i="14"/>
  <c r="M700" i="14"/>
  <c r="N700" i="14"/>
  <c r="O700" i="14"/>
  <c r="P700" i="14"/>
  <c r="Q700" i="14"/>
  <c r="R700" i="14"/>
  <c r="S700" i="14"/>
  <c r="T700" i="14"/>
  <c r="U700" i="14"/>
  <c r="V700" i="14"/>
  <c r="W700" i="14"/>
  <c r="X700" i="14"/>
  <c r="Y700" i="14"/>
  <c r="G701" i="14"/>
  <c r="H701" i="14"/>
  <c r="I701" i="14"/>
  <c r="J701" i="14"/>
  <c r="K701" i="14"/>
  <c r="L701" i="14"/>
  <c r="M701" i="14"/>
  <c r="N701" i="14"/>
  <c r="O701" i="14"/>
  <c r="P701" i="14"/>
  <c r="Q701" i="14"/>
  <c r="R701" i="14"/>
  <c r="S701" i="14"/>
  <c r="T701" i="14"/>
  <c r="U701" i="14"/>
  <c r="V701" i="14"/>
  <c r="W701" i="14"/>
  <c r="X701" i="14"/>
  <c r="Y701" i="14"/>
  <c r="G702" i="14"/>
  <c r="H702" i="14"/>
  <c r="I702" i="14"/>
  <c r="J702" i="14"/>
  <c r="K702" i="14"/>
  <c r="L702" i="14"/>
  <c r="M702" i="14"/>
  <c r="N702" i="14"/>
  <c r="O702" i="14"/>
  <c r="P702" i="14"/>
  <c r="Q702" i="14"/>
  <c r="R702" i="14"/>
  <c r="S702" i="14"/>
  <c r="T702" i="14"/>
  <c r="U702" i="14"/>
  <c r="V702" i="14"/>
  <c r="W702" i="14"/>
  <c r="X702" i="14"/>
  <c r="Y702" i="14"/>
  <c r="G703" i="14"/>
  <c r="H703" i="14"/>
  <c r="I703" i="14"/>
  <c r="J703" i="14"/>
  <c r="K703" i="14"/>
  <c r="L703" i="14"/>
  <c r="M703" i="14"/>
  <c r="N703" i="14"/>
  <c r="O703" i="14"/>
  <c r="P703" i="14"/>
  <c r="Q703" i="14"/>
  <c r="R703" i="14"/>
  <c r="S703" i="14"/>
  <c r="T703" i="14"/>
  <c r="U703" i="14"/>
  <c r="V703" i="14"/>
  <c r="W703" i="14"/>
  <c r="X703" i="14"/>
  <c r="Y703" i="14"/>
  <c r="G704" i="14"/>
  <c r="H704" i="14"/>
  <c r="I704" i="14"/>
  <c r="J704" i="14"/>
  <c r="K704" i="14"/>
  <c r="L704" i="14"/>
  <c r="M704" i="14"/>
  <c r="N704" i="14"/>
  <c r="O704" i="14"/>
  <c r="P704" i="14"/>
  <c r="Q704" i="14"/>
  <c r="R704" i="14"/>
  <c r="S704" i="14"/>
  <c r="T704" i="14"/>
  <c r="U704" i="14"/>
  <c r="V704" i="14"/>
  <c r="W704" i="14"/>
  <c r="X704" i="14"/>
  <c r="Y704" i="14"/>
  <c r="G705" i="14"/>
  <c r="H705" i="14"/>
  <c r="I705" i="14"/>
  <c r="J705" i="14"/>
  <c r="K705" i="14"/>
  <c r="L705" i="14"/>
  <c r="M705" i="14"/>
  <c r="N705" i="14"/>
  <c r="O705" i="14"/>
  <c r="P705" i="14"/>
  <c r="Q705" i="14"/>
  <c r="R705" i="14"/>
  <c r="S705" i="14"/>
  <c r="T705" i="14"/>
  <c r="U705" i="14"/>
  <c r="V705" i="14"/>
  <c r="W705" i="14"/>
  <c r="X705" i="14"/>
  <c r="Y705" i="14"/>
  <c r="G706" i="14"/>
  <c r="H706" i="14"/>
  <c r="I706" i="14"/>
  <c r="J706" i="14"/>
  <c r="K706" i="14"/>
  <c r="L706" i="14"/>
  <c r="M706" i="14"/>
  <c r="N706" i="14"/>
  <c r="O706" i="14"/>
  <c r="P706" i="14"/>
  <c r="Q706" i="14"/>
  <c r="R706" i="14"/>
  <c r="S706" i="14"/>
  <c r="T706" i="14"/>
  <c r="U706" i="14"/>
  <c r="V706" i="14"/>
  <c r="W706" i="14"/>
  <c r="X706" i="14"/>
  <c r="Y706" i="14"/>
  <c r="G707" i="14"/>
  <c r="H707" i="14"/>
  <c r="I707" i="14"/>
  <c r="J707" i="14"/>
  <c r="K707" i="14"/>
  <c r="L707" i="14"/>
  <c r="M707" i="14"/>
  <c r="N707" i="14"/>
  <c r="O707" i="14"/>
  <c r="P707" i="14"/>
  <c r="Q707" i="14"/>
  <c r="R707" i="14"/>
  <c r="S707" i="14"/>
  <c r="T707" i="14"/>
  <c r="U707" i="14"/>
  <c r="V707" i="14"/>
  <c r="W707" i="14"/>
  <c r="X707" i="14"/>
  <c r="Y707" i="14"/>
  <c r="G708" i="14"/>
  <c r="H708" i="14"/>
  <c r="I708" i="14"/>
  <c r="J708" i="14"/>
  <c r="K708" i="14"/>
  <c r="L708" i="14"/>
  <c r="M708" i="14"/>
  <c r="N708" i="14"/>
  <c r="O708" i="14"/>
  <c r="P708" i="14"/>
  <c r="Q708" i="14"/>
  <c r="R708" i="14"/>
  <c r="S708" i="14"/>
  <c r="T708" i="14"/>
  <c r="U708" i="14"/>
  <c r="V708" i="14"/>
  <c r="W708" i="14"/>
  <c r="X708" i="14"/>
  <c r="Y708" i="14"/>
  <c r="G709" i="14"/>
  <c r="H709" i="14"/>
  <c r="I709" i="14"/>
  <c r="J709" i="14"/>
  <c r="K709" i="14"/>
  <c r="L709" i="14"/>
  <c r="M709" i="14"/>
  <c r="N709" i="14"/>
  <c r="O709" i="14"/>
  <c r="P709" i="14"/>
  <c r="Q709" i="14"/>
  <c r="R709" i="14"/>
  <c r="S709" i="14"/>
  <c r="T709" i="14"/>
  <c r="U709" i="14"/>
  <c r="V709" i="14"/>
  <c r="W709" i="14"/>
  <c r="X709" i="14"/>
  <c r="Y709" i="14"/>
  <c r="G710" i="14"/>
  <c r="H710" i="14"/>
  <c r="I710" i="14"/>
  <c r="J710" i="14"/>
  <c r="K710" i="14"/>
  <c r="L710" i="14"/>
  <c r="M710" i="14"/>
  <c r="N710" i="14"/>
  <c r="O710" i="14"/>
  <c r="P710" i="14"/>
  <c r="Q710" i="14"/>
  <c r="R710" i="14"/>
  <c r="S710" i="14"/>
  <c r="T710" i="14"/>
  <c r="U710" i="14"/>
  <c r="V710" i="14"/>
  <c r="W710" i="14"/>
  <c r="X710" i="14"/>
  <c r="Y710" i="14"/>
  <c r="G711" i="14"/>
  <c r="H711" i="14"/>
  <c r="I711" i="14"/>
  <c r="J711" i="14"/>
  <c r="K711" i="14"/>
  <c r="L711" i="14"/>
  <c r="M711" i="14"/>
  <c r="N711" i="14"/>
  <c r="O711" i="14"/>
  <c r="P711" i="14"/>
  <c r="Q711" i="14"/>
  <c r="R711" i="14"/>
  <c r="S711" i="14"/>
  <c r="T711" i="14"/>
  <c r="U711" i="14"/>
  <c r="V711" i="14"/>
  <c r="W711" i="14"/>
  <c r="X711" i="14"/>
  <c r="Y711" i="14"/>
  <c r="G712" i="14"/>
  <c r="H712" i="14"/>
  <c r="I712" i="14"/>
  <c r="J712" i="14"/>
  <c r="K712" i="14"/>
  <c r="L712" i="14"/>
  <c r="M712" i="14"/>
  <c r="N712" i="14"/>
  <c r="O712" i="14"/>
  <c r="P712" i="14"/>
  <c r="Q712" i="14"/>
  <c r="R712" i="14"/>
  <c r="S712" i="14"/>
  <c r="T712" i="14"/>
  <c r="U712" i="14"/>
  <c r="V712" i="14"/>
  <c r="W712" i="14"/>
  <c r="X712" i="14"/>
  <c r="Y712" i="14"/>
  <c r="G713" i="14"/>
  <c r="H713" i="14"/>
  <c r="I713" i="14"/>
  <c r="J713" i="14"/>
  <c r="K713" i="14"/>
  <c r="L713" i="14"/>
  <c r="M713" i="14"/>
  <c r="N713" i="14"/>
  <c r="O713" i="14"/>
  <c r="P713" i="14"/>
  <c r="Q713" i="14"/>
  <c r="R713" i="14"/>
  <c r="S713" i="14"/>
  <c r="T713" i="14"/>
  <c r="U713" i="14"/>
  <c r="V713" i="14"/>
  <c r="W713" i="14"/>
  <c r="X713" i="14"/>
  <c r="Y713" i="14"/>
  <c r="G714" i="14"/>
  <c r="H714" i="14"/>
  <c r="I714" i="14"/>
  <c r="J714" i="14"/>
  <c r="K714" i="14"/>
  <c r="L714" i="14"/>
  <c r="M714" i="14"/>
  <c r="N714" i="14"/>
  <c r="O714" i="14"/>
  <c r="P714" i="14"/>
  <c r="Q714" i="14"/>
  <c r="R714" i="14"/>
  <c r="S714" i="14"/>
  <c r="T714" i="14"/>
  <c r="U714" i="14"/>
  <c r="V714" i="14"/>
  <c r="W714" i="14"/>
  <c r="X714" i="14"/>
  <c r="Y714" i="14"/>
  <c r="G715" i="14"/>
  <c r="H715" i="14"/>
  <c r="I715" i="14"/>
  <c r="J715" i="14"/>
  <c r="K715" i="14"/>
  <c r="L715" i="14"/>
  <c r="M715" i="14"/>
  <c r="N715" i="14"/>
  <c r="O715" i="14"/>
  <c r="P715" i="14"/>
  <c r="Q715" i="14"/>
  <c r="R715" i="14"/>
  <c r="S715" i="14"/>
  <c r="T715" i="14"/>
  <c r="U715" i="14"/>
  <c r="V715" i="14"/>
  <c r="W715" i="14"/>
  <c r="X715" i="14"/>
  <c r="Y715" i="14"/>
  <c r="G716" i="14"/>
  <c r="H716" i="14"/>
  <c r="I716" i="14"/>
  <c r="J716" i="14"/>
  <c r="K716" i="14"/>
  <c r="L716" i="14"/>
  <c r="M716" i="14"/>
  <c r="N716" i="14"/>
  <c r="O716" i="14"/>
  <c r="P716" i="14"/>
  <c r="Q716" i="14"/>
  <c r="R716" i="14"/>
  <c r="S716" i="14"/>
  <c r="T716" i="14"/>
  <c r="U716" i="14"/>
  <c r="V716" i="14"/>
  <c r="W716" i="14"/>
  <c r="X716" i="14"/>
  <c r="Y716" i="14"/>
  <c r="G717" i="14"/>
  <c r="H717" i="14"/>
  <c r="I717" i="14"/>
  <c r="J717" i="14"/>
  <c r="K717" i="14"/>
  <c r="L717" i="14"/>
  <c r="M717" i="14"/>
  <c r="N717" i="14"/>
  <c r="O717" i="14"/>
  <c r="P717" i="14"/>
  <c r="Q717" i="14"/>
  <c r="R717" i="14"/>
  <c r="S717" i="14"/>
  <c r="T717" i="14"/>
  <c r="U717" i="14"/>
  <c r="V717" i="14"/>
  <c r="W717" i="14"/>
  <c r="X717" i="14"/>
  <c r="Y717" i="14"/>
  <c r="G718" i="14"/>
  <c r="H718" i="14"/>
  <c r="I718" i="14"/>
  <c r="J718" i="14"/>
  <c r="K718" i="14"/>
  <c r="L718" i="14"/>
  <c r="M718" i="14"/>
  <c r="N718" i="14"/>
  <c r="O718" i="14"/>
  <c r="P718" i="14"/>
  <c r="Q718" i="14"/>
  <c r="R718" i="14"/>
  <c r="S718" i="14"/>
  <c r="T718" i="14"/>
  <c r="U718" i="14"/>
  <c r="V718" i="14"/>
  <c r="W718" i="14"/>
  <c r="X718" i="14"/>
  <c r="Y718" i="14"/>
  <c r="G719" i="14"/>
  <c r="H719" i="14"/>
  <c r="I719" i="14"/>
  <c r="J719" i="14"/>
  <c r="K719" i="14"/>
  <c r="L719" i="14"/>
  <c r="M719" i="14"/>
  <c r="N719" i="14"/>
  <c r="O719" i="14"/>
  <c r="P719" i="14"/>
  <c r="Q719" i="14"/>
  <c r="R719" i="14"/>
  <c r="S719" i="14"/>
  <c r="T719" i="14"/>
  <c r="U719" i="14"/>
  <c r="V719" i="14"/>
  <c r="W719" i="14"/>
  <c r="X719" i="14"/>
  <c r="Y719" i="14"/>
  <c r="G720" i="14"/>
  <c r="H720" i="14"/>
  <c r="I720" i="14"/>
  <c r="J720" i="14"/>
  <c r="K720" i="14"/>
  <c r="L720" i="14"/>
  <c r="M720" i="14"/>
  <c r="N720" i="14"/>
  <c r="O720" i="14"/>
  <c r="P720" i="14"/>
  <c r="Q720" i="14"/>
  <c r="R720" i="14"/>
  <c r="S720" i="14"/>
  <c r="T720" i="14"/>
  <c r="U720" i="14"/>
  <c r="V720" i="14"/>
  <c r="W720" i="14"/>
  <c r="X720" i="14"/>
  <c r="Y720" i="14"/>
  <c r="G721" i="14"/>
  <c r="H721" i="14"/>
  <c r="I721" i="14"/>
  <c r="J721" i="14"/>
  <c r="K721" i="14"/>
  <c r="L721" i="14"/>
  <c r="M721" i="14"/>
  <c r="N721" i="14"/>
  <c r="O721" i="14"/>
  <c r="P721" i="14"/>
  <c r="Q721" i="14"/>
  <c r="R721" i="14"/>
  <c r="S721" i="14"/>
  <c r="T721" i="14"/>
  <c r="U721" i="14"/>
  <c r="V721" i="14"/>
  <c r="W721" i="14"/>
  <c r="X721" i="14"/>
  <c r="Y721" i="14"/>
  <c r="G722" i="14"/>
  <c r="H722" i="14"/>
  <c r="I722" i="14"/>
  <c r="J722" i="14"/>
  <c r="K722" i="14"/>
  <c r="L722" i="14"/>
  <c r="M722" i="14"/>
  <c r="N722" i="14"/>
  <c r="O722" i="14"/>
  <c r="P722" i="14"/>
  <c r="Q722" i="14"/>
  <c r="R722" i="14"/>
  <c r="S722" i="14"/>
  <c r="T722" i="14"/>
  <c r="U722" i="14"/>
  <c r="V722" i="14"/>
  <c r="W722" i="14"/>
  <c r="X722" i="14"/>
  <c r="Y722" i="14"/>
  <c r="G723" i="14"/>
  <c r="H723" i="14"/>
  <c r="I723" i="14"/>
  <c r="J723" i="14"/>
  <c r="K723" i="14"/>
  <c r="L723" i="14"/>
  <c r="M723" i="14"/>
  <c r="N723" i="14"/>
  <c r="O723" i="14"/>
  <c r="P723" i="14"/>
  <c r="Q723" i="14"/>
  <c r="R723" i="14"/>
  <c r="S723" i="14"/>
  <c r="T723" i="14"/>
  <c r="U723" i="14"/>
  <c r="V723" i="14"/>
  <c r="W723" i="14"/>
  <c r="X723" i="14"/>
  <c r="Y723" i="14"/>
  <c r="G724" i="14"/>
  <c r="H724" i="14"/>
  <c r="I724" i="14"/>
  <c r="J724" i="14"/>
  <c r="K724" i="14"/>
  <c r="L724" i="14"/>
  <c r="M724" i="14"/>
  <c r="N724" i="14"/>
  <c r="O724" i="14"/>
  <c r="P724" i="14"/>
  <c r="Q724" i="14"/>
  <c r="R724" i="14"/>
  <c r="S724" i="14"/>
  <c r="T724" i="14"/>
  <c r="U724" i="14"/>
  <c r="V724" i="14"/>
  <c r="W724" i="14"/>
  <c r="X724" i="14"/>
  <c r="Y724" i="14"/>
  <c r="G725" i="14"/>
  <c r="H725" i="14"/>
  <c r="I725" i="14"/>
  <c r="J725" i="14"/>
  <c r="K725" i="14"/>
  <c r="L725" i="14"/>
  <c r="M725" i="14"/>
  <c r="N725" i="14"/>
  <c r="O725" i="14"/>
  <c r="P725" i="14"/>
  <c r="Q725" i="14"/>
  <c r="R725" i="14"/>
  <c r="S725" i="14"/>
  <c r="T725" i="14"/>
  <c r="U725" i="14"/>
  <c r="V725" i="14"/>
  <c r="W725" i="14"/>
  <c r="X725" i="14"/>
  <c r="Y725" i="14"/>
  <c r="G726" i="14"/>
  <c r="H726" i="14"/>
  <c r="I726" i="14"/>
  <c r="J726" i="14"/>
  <c r="K726" i="14"/>
  <c r="L726" i="14"/>
  <c r="M726" i="14"/>
  <c r="N726" i="14"/>
  <c r="O726" i="14"/>
  <c r="P726" i="14"/>
  <c r="Q726" i="14"/>
  <c r="R726" i="14"/>
  <c r="S726" i="14"/>
  <c r="T726" i="14"/>
  <c r="U726" i="14"/>
  <c r="V726" i="14"/>
  <c r="W726" i="14"/>
  <c r="X726" i="14"/>
  <c r="Y726" i="14"/>
  <c r="G727" i="14"/>
  <c r="H727" i="14"/>
  <c r="I727" i="14"/>
  <c r="J727" i="14"/>
  <c r="K727" i="14"/>
  <c r="L727" i="14"/>
  <c r="M727" i="14"/>
  <c r="N727" i="14"/>
  <c r="O727" i="14"/>
  <c r="P727" i="14"/>
  <c r="Q727" i="14"/>
  <c r="R727" i="14"/>
  <c r="S727" i="14"/>
  <c r="T727" i="14"/>
  <c r="U727" i="14"/>
  <c r="V727" i="14"/>
  <c r="W727" i="14"/>
  <c r="X727" i="14"/>
  <c r="Y727" i="14"/>
  <c r="G728" i="14"/>
  <c r="H728" i="14"/>
  <c r="I728" i="14"/>
  <c r="J728" i="14"/>
  <c r="K728" i="14"/>
  <c r="L728" i="14"/>
  <c r="M728" i="14"/>
  <c r="N728" i="14"/>
  <c r="O728" i="14"/>
  <c r="P728" i="14"/>
  <c r="Q728" i="14"/>
  <c r="R728" i="14"/>
  <c r="S728" i="14"/>
  <c r="T728" i="14"/>
  <c r="U728" i="14"/>
  <c r="V728" i="14"/>
  <c r="W728" i="14"/>
  <c r="X728" i="14"/>
  <c r="Y728" i="14"/>
  <c r="G729" i="14"/>
  <c r="H729" i="14"/>
  <c r="I729" i="14"/>
  <c r="J729" i="14"/>
  <c r="K729" i="14"/>
  <c r="L729" i="14"/>
  <c r="M729" i="14"/>
  <c r="N729" i="14"/>
  <c r="O729" i="14"/>
  <c r="P729" i="14"/>
  <c r="Q729" i="14"/>
  <c r="R729" i="14"/>
  <c r="S729" i="14"/>
  <c r="T729" i="14"/>
  <c r="U729" i="14"/>
  <c r="V729" i="14"/>
  <c r="W729" i="14"/>
  <c r="X729" i="14"/>
  <c r="Y729" i="14"/>
  <c r="G730" i="14"/>
  <c r="H730" i="14"/>
  <c r="I730" i="14"/>
  <c r="J730" i="14"/>
  <c r="K730" i="14"/>
  <c r="L730" i="14"/>
  <c r="M730" i="14"/>
  <c r="N730" i="14"/>
  <c r="O730" i="14"/>
  <c r="P730" i="14"/>
  <c r="Q730" i="14"/>
  <c r="R730" i="14"/>
  <c r="S730" i="14"/>
  <c r="T730" i="14"/>
  <c r="U730" i="14"/>
  <c r="V730" i="14"/>
  <c r="W730" i="14"/>
  <c r="X730" i="14"/>
  <c r="Y730" i="14"/>
  <c r="G731" i="14"/>
  <c r="H731" i="14"/>
  <c r="I731" i="14"/>
  <c r="J731" i="14"/>
  <c r="K731" i="14"/>
  <c r="L731" i="14"/>
  <c r="M731" i="14"/>
  <c r="N731" i="14"/>
  <c r="O731" i="14"/>
  <c r="P731" i="14"/>
  <c r="Q731" i="14"/>
  <c r="R731" i="14"/>
  <c r="S731" i="14"/>
  <c r="T731" i="14"/>
  <c r="U731" i="14"/>
  <c r="V731" i="14"/>
  <c r="W731" i="14"/>
  <c r="X731" i="14"/>
  <c r="Y731" i="14"/>
  <c r="G732" i="14"/>
  <c r="H732" i="14"/>
  <c r="I732" i="14"/>
  <c r="J732" i="14"/>
  <c r="K732" i="14"/>
  <c r="L732" i="14"/>
  <c r="M732" i="14"/>
  <c r="N732" i="14"/>
  <c r="O732" i="14"/>
  <c r="P732" i="14"/>
  <c r="Q732" i="14"/>
  <c r="R732" i="14"/>
  <c r="S732" i="14"/>
  <c r="T732" i="14"/>
  <c r="U732" i="14"/>
  <c r="V732" i="14"/>
  <c r="W732" i="14"/>
  <c r="X732" i="14"/>
  <c r="Y732" i="14"/>
  <c r="G733" i="14"/>
  <c r="H733" i="14"/>
  <c r="I733" i="14"/>
  <c r="J733" i="14"/>
  <c r="K733" i="14"/>
  <c r="L733" i="14"/>
  <c r="M733" i="14"/>
  <c r="N733" i="14"/>
  <c r="O733" i="14"/>
  <c r="P733" i="14"/>
  <c r="Q733" i="14"/>
  <c r="R733" i="14"/>
  <c r="S733" i="14"/>
  <c r="T733" i="14"/>
  <c r="U733" i="14"/>
  <c r="V733" i="14"/>
  <c r="W733" i="14"/>
  <c r="X733" i="14"/>
  <c r="Y733" i="14"/>
  <c r="G734" i="14"/>
  <c r="H734" i="14"/>
  <c r="I734" i="14"/>
  <c r="J734" i="14"/>
  <c r="K734" i="14"/>
  <c r="L734" i="14"/>
  <c r="M734" i="14"/>
  <c r="N734" i="14"/>
  <c r="O734" i="14"/>
  <c r="P734" i="14"/>
  <c r="Q734" i="14"/>
  <c r="R734" i="14"/>
  <c r="S734" i="14"/>
  <c r="T734" i="14"/>
  <c r="U734" i="14"/>
  <c r="V734" i="14"/>
  <c r="W734" i="14"/>
  <c r="X734" i="14"/>
  <c r="Y734" i="14"/>
  <c r="G735" i="14"/>
  <c r="H735" i="14"/>
  <c r="I735" i="14"/>
  <c r="J735" i="14"/>
  <c r="K735" i="14"/>
  <c r="L735" i="14"/>
  <c r="M735" i="14"/>
  <c r="N735" i="14"/>
  <c r="O735" i="14"/>
  <c r="P735" i="14"/>
  <c r="Q735" i="14"/>
  <c r="R735" i="14"/>
  <c r="S735" i="14"/>
  <c r="T735" i="14"/>
  <c r="U735" i="14"/>
  <c r="V735" i="14"/>
  <c r="W735" i="14"/>
  <c r="X735" i="14"/>
  <c r="Y735" i="14"/>
  <c r="G736" i="14"/>
  <c r="H736" i="14"/>
  <c r="I736" i="14"/>
  <c r="J736" i="14"/>
  <c r="K736" i="14"/>
  <c r="L736" i="14"/>
  <c r="M736" i="14"/>
  <c r="N736" i="14"/>
  <c r="O736" i="14"/>
  <c r="P736" i="14"/>
  <c r="Q736" i="14"/>
  <c r="R736" i="14"/>
  <c r="S736" i="14"/>
  <c r="T736" i="14"/>
  <c r="U736" i="14"/>
  <c r="V736" i="14"/>
  <c r="W736" i="14"/>
  <c r="X736" i="14"/>
  <c r="Y736" i="14"/>
  <c r="G737" i="14"/>
  <c r="H737" i="14"/>
  <c r="I737" i="14"/>
  <c r="J737" i="14"/>
  <c r="K737" i="14"/>
  <c r="L737" i="14"/>
  <c r="M737" i="14"/>
  <c r="N737" i="14"/>
  <c r="O737" i="14"/>
  <c r="P737" i="14"/>
  <c r="Q737" i="14"/>
  <c r="R737" i="14"/>
  <c r="S737" i="14"/>
  <c r="T737" i="14"/>
  <c r="U737" i="14"/>
  <c r="V737" i="14"/>
  <c r="W737" i="14"/>
  <c r="X737" i="14"/>
  <c r="Y737" i="14"/>
  <c r="G738" i="14"/>
  <c r="H738" i="14"/>
  <c r="I738" i="14"/>
  <c r="J738" i="14"/>
  <c r="K738" i="14"/>
  <c r="L738" i="14"/>
  <c r="M738" i="14"/>
  <c r="N738" i="14"/>
  <c r="O738" i="14"/>
  <c r="P738" i="14"/>
  <c r="Q738" i="14"/>
  <c r="R738" i="14"/>
  <c r="S738" i="14"/>
  <c r="T738" i="14"/>
  <c r="U738" i="14"/>
  <c r="V738" i="14"/>
  <c r="W738" i="14"/>
  <c r="X738" i="14"/>
  <c r="Y738" i="14"/>
  <c r="G739" i="14"/>
  <c r="H739" i="14"/>
  <c r="I739" i="14"/>
  <c r="J739" i="14"/>
  <c r="K739" i="14"/>
  <c r="L739" i="14"/>
  <c r="M739" i="14"/>
  <c r="N739" i="14"/>
  <c r="O739" i="14"/>
  <c r="P739" i="14"/>
  <c r="Q739" i="14"/>
  <c r="R739" i="14"/>
  <c r="S739" i="14"/>
  <c r="T739" i="14"/>
  <c r="U739" i="14"/>
  <c r="V739" i="14"/>
  <c r="W739" i="14"/>
  <c r="X739" i="14"/>
  <c r="Y739" i="14"/>
  <c r="G740" i="14"/>
  <c r="H740" i="14"/>
  <c r="I740" i="14"/>
  <c r="J740" i="14"/>
  <c r="K740" i="14"/>
  <c r="L740" i="14"/>
  <c r="M740" i="14"/>
  <c r="N740" i="14"/>
  <c r="O740" i="14"/>
  <c r="P740" i="14"/>
  <c r="Q740" i="14"/>
  <c r="R740" i="14"/>
  <c r="S740" i="14"/>
  <c r="T740" i="14"/>
  <c r="U740" i="14"/>
  <c r="V740" i="14"/>
  <c r="W740" i="14"/>
  <c r="X740" i="14"/>
  <c r="Y740" i="14"/>
  <c r="G741" i="14"/>
  <c r="H741" i="14"/>
  <c r="I741" i="14"/>
  <c r="J741" i="14"/>
  <c r="K741" i="14"/>
  <c r="L741" i="14"/>
  <c r="M741" i="14"/>
  <c r="N741" i="14"/>
  <c r="O741" i="14"/>
  <c r="P741" i="14"/>
  <c r="Q741" i="14"/>
  <c r="R741" i="14"/>
  <c r="S741" i="14"/>
  <c r="T741" i="14"/>
  <c r="U741" i="14"/>
  <c r="V741" i="14"/>
  <c r="W741" i="14"/>
  <c r="X741" i="14"/>
  <c r="Y741" i="14"/>
  <c r="G742" i="14"/>
  <c r="H742" i="14"/>
  <c r="I742" i="14"/>
  <c r="J742" i="14"/>
  <c r="K742" i="14"/>
  <c r="L742" i="14"/>
  <c r="M742" i="14"/>
  <c r="N742" i="14"/>
  <c r="O742" i="14"/>
  <c r="P742" i="14"/>
  <c r="Q742" i="14"/>
  <c r="R742" i="14"/>
  <c r="S742" i="14"/>
  <c r="T742" i="14"/>
  <c r="U742" i="14"/>
  <c r="V742" i="14"/>
  <c r="W742" i="14"/>
  <c r="X742" i="14"/>
  <c r="Y742" i="14"/>
  <c r="G743" i="14"/>
  <c r="H743" i="14"/>
  <c r="I743" i="14"/>
  <c r="J743" i="14"/>
  <c r="K743" i="14"/>
  <c r="L743" i="14"/>
  <c r="M743" i="14"/>
  <c r="N743" i="14"/>
  <c r="O743" i="14"/>
  <c r="P743" i="14"/>
  <c r="Q743" i="14"/>
  <c r="R743" i="14"/>
  <c r="S743" i="14"/>
  <c r="T743" i="14"/>
  <c r="U743" i="14"/>
  <c r="V743" i="14"/>
  <c r="W743" i="14"/>
  <c r="X743" i="14"/>
  <c r="Y743" i="14"/>
  <c r="G744" i="14"/>
  <c r="H744" i="14"/>
  <c r="I744" i="14"/>
  <c r="J744" i="14"/>
  <c r="K744" i="14"/>
  <c r="L744" i="14"/>
  <c r="M744" i="14"/>
  <c r="N744" i="14"/>
  <c r="O744" i="14"/>
  <c r="P744" i="14"/>
  <c r="Q744" i="14"/>
  <c r="R744" i="14"/>
  <c r="S744" i="14"/>
  <c r="T744" i="14"/>
  <c r="U744" i="14"/>
  <c r="V744" i="14"/>
  <c r="W744" i="14"/>
  <c r="X744" i="14"/>
  <c r="Y744" i="14"/>
  <c r="G745" i="14"/>
  <c r="H745" i="14"/>
  <c r="I745" i="14"/>
  <c r="J745" i="14"/>
  <c r="K745" i="14"/>
  <c r="L745" i="14"/>
  <c r="M745" i="14"/>
  <c r="N745" i="14"/>
  <c r="O745" i="14"/>
  <c r="P745" i="14"/>
  <c r="Q745" i="14"/>
  <c r="R745" i="14"/>
  <c r="S745" i="14"/>
  <c r="T745" i="14"/>
  <c r="U745" i="14"/>
  <c r="V745" i="14"/>
  <c r="W745" i="14"/>
  <c r="X745" i="14"/>
  <c r="Y745" i="14"/>
  <c r="G746" i="14"/>
  <c r="H746" i="14"/>
  <c r="I746" i="14"/>
  <c r="J746" i="14"/>
  <c r="K746" i="14"/>
  <c r="L746" i="14"/>
  <c r="M746" i="14"/>
  <c r="N746" i="14"/>
  <c r="O746" i="14"/>
  <c r="P746" i="14"/>
  <c r="Q746" i="14"/>
  <c r="R746" i="14"/>
  <c r="S746" i="14"/>
  <c r="T746" i="14"/>
  <c r="U746" i="14"/>
  <c r="V746" i="14"/>
  <c r="W746" i="14"/>
  <c r="X746" i="14"/>
  <c r="Y746" i="14"/>
  <c r="G747" i="14"/>
  <c r="H747" i="14"/>
  <c r="I747" i="14"/>
  <c r="J747" i="14"/>
  <c r="K747" i="14"/>
  <c r="L747" i="14"/>
  <c r="M747" i="14"/>
  <c r="N747" i="14"/>
  <c r="O747" i="14"/>
  <c r="P747" i="14"/>
  <c r="Q747" i="14"/>
  <c r="R747" i="14"/>
  <c r="S747" i="14"/>
  <c r="T747" i="14"/>
  <c r="U747" i="14"/>
  <c r="V747" i="14"/>
  <c r="W747" i="14"/>
  <c r="X747" i="14"/>
  <c r="Y747" i="14"/>
  <c r="G748" i="14"/>
  <c r="H748" i="14"/>
  <c r="I748" i="14"/>
  <c r="J748" i="14"/>
  <c r="K748" i="14"/>
  <c r="L748" i="14"/>
  <c r="M748" i="14"/>
  <c r="N748" i="14"/>
  <c r="O748" i="14"/>
  <c r="P748" i="14"/>
  <c r="Q748" i="14"/>
  <c r="R748" i="14"/>
  <c r="S748" i="14"/>
  <c r="T748" i="14"/>
  <c r="U748" i="14"/>
  <c r="V748" i="14"/>
  <c r="W748" i="14"/>
  <c r="X748" i="14"/>
  <c r="Y748" i="14"/>
  <c r="G749" i="14"/>
  <c r="H749" i="14"/>
  <c r="I749" i="14"/>
  <c r="J749" i="14"/>
  <c r="K749" i="14"/>
  <c r="L749" i="14"/>
  <c r="M749" i="14"/>
  <c r="N749" i="14"/>
  <c r="O749" i="14"/>
  <c r="P749" i="14"/>
  <c r="Q749" i="14"/>
  <c r="R749" i="14"/>
  <c r="S749" i="14"/>
  <c r="T749" i="14"/>
  <c r="U749" i="14"/>
  <c r="V749" i="14"/>
  <c r="W749" i="14"/>
  <c r="X749" i="14"/>
  <c r="Y749" i="14"/>
  <c r="G750" i="14"/>
  <c r="H750" i="14"/>
  <c r="I750" i="14"/>
  <c r="J750" i="14"/>
  <c r="K750" i="14"/>
  <c r="L750" i="14"/>
  <c r="M750" i="14"/>
  <c r="N750" i="14"/>
  <c r="O750" i="14"/>
  <c r="P750" i="14"/>
  <c r="Q750" i="14"/>
  <c r="R750" i="14"/>
  <c r="S750" i="14"/>
  <c r="T750" i="14"/>
  <c r="U750" i="14"/>
  <c r="V750" i="14"/>
  <c r="W750" i="14"/>
  <c r="X750" i="14"/>
  <c r="Y750" i="14"/>
  <c r="G751" i="14"/>
  <c r="H751" i="14"/>
  <c r="I751" i="14"/>
  <c r="J751" i="14"/>
  <c r="K751" i="14"/>
  <c r="L751" i="14"/>
  <c r="M751" i="14"/>
  <c r="N751" i="14"/>
  <c r="O751" i="14"/>
  <c r="P751" i="14"/>
  <c r="Q751" i="14"/>
  <c r="R751" i="14"/>
  <c r="S751" i="14"/>
  <c r="T751" i="14"/>
  <c r="U751" i="14"/>
  <c r="V751" i="14"/>
  <c r="W751" i="14"/>
  <c r="X751" i="14"/>
  <c r="Y751" i="14"/>
  <c r="G752" i="14"/>
  <c r="H752" i="14"/>
  <c r="I752" i="14"/>
  <c r="J752" i="14"/>
  <c r="K752" i="14"/>
  <c r="L752" i="14"/>
  <c r="M752" i="14"/>
  <c r="N752" i="14"/>
  <c r="O752" i="14"/>
  <c r="P752" i="14"/>
  <c r="Q752" i="14"/>
  <c r="R752" i="14"/>
  <c r="S752" i="14"/>
  <c r="T752" i="14"/>
  <c r="U752" i="14"/>
  <c r="V752" i="14"/>
  <c r="W752" i="14"/>
  <c r="X752" i="14"/>
  <c r="Y752" i="14"/>
  <c r="G753" i="14"/>
  <c r="H753" i="14"/>
  <c r="I753" i="14"/>
  <c r="J753" i="14"/>
  <c r="K753" i="14"/>
  <c r="L753" i="14"/>
  <c r="M753" i="14"/>
  <c r="N753" i="14"/>
  <c r="O753" i="14"/>
  <c r="P753" i="14"/>
  <c r="Q753" i="14"/>
  <c r="R753" i="14"/>
  <c r="S753" i="14"/>
  <c r="T753" i="14"/>
  <c r="U753" i="14"/>
  <c r="V753" i="14"/>
  <c r="W753" i="14"/>
  <c r="X753" i="14"/>
  <c r="Y753" i="14"/>
  <c r="G754" i="14"/>
  <c r="H754" i="14"/>
  <c r="I754" i="14"/>
  <c r="J754" i="14"/>
  <c r="K754" i="14"/>
  <c r="L754" i="14"/>
  <c r="M754" i="14"/>
  <c r="N754" i="14"/>
  <c r="O754" i="14"/>
  <c r="P754" i="14"/>
  <c r="Q754" i="14"/>
  <c r="R754" i="14"/>
  <c r="S754" i="14"/>
  <c r="T754" i="14"/>
  <c r="U754" i="14"/>
  <c r="V754" i="14"/>
  <c r="W754" i="14"/>
  <c r="X754" i="14"/>
  <c r="Y754" i="14"/>
  <c r="G755" i="14"/>
  <c r="H755" i="14"/>
  <c r="I755" i="14"/>
  <c r="J755" i="14"/>
  <c r="K755" i="14"/>
  <c r="L755" i="14"/>
  <c r="M755" i="14"/>
  <c r="N755" i="14"/>
  <c r="O755" i="14"/>
  <c r="P755" i="14"/>
  <c r="Q755" i="14"/>
  <c r="R755" i="14"/>
  <c r="S755" i="14"/>
  <c r="T755" i="14"/>
  <c r="U755" i="14"/>
  <c r="V755" i="14"/>
  <c r="W755" i="14"/>
  <c r="X755" i="14"/>
  <c r="Y755" i="14"/>
  <c r="G756" i="14"/>
  <c r="H756" i="14"/>
  <c r="I756" i="14"/>
  <c r="J756" i="14"/>
  <c r="K756" i="14"/>
  <c r="L756" i="14"/>
  <c r="M756" i="14"/>
  <c r="N756" i="14"/>
  <c r="O756" i="14"/>
  <c r="P756" i="14"/>
  <c r="Q756" i="14"/>
  <c r="R756" i="14"/>
  <c r="S756" i="14"/>
  <c r="T756" i="14"/>
  <c r="U756" i="14"/>
  <c r="V756" i="14"/>
  <c r="W756" i="14"/>
  <c r="X756" i="14"/>
  <c r="Y756" i="14"/>
  <c r="G757" i="14"/>
  <c r="H757" i="14"/>
  <c r="I757" i="14"/>
  <c r="J757" i="14"/>
  <c r="K757" i="14"/>
  <c r="L757" i="14"/>
  <c r="M757" i="14"/>
  <c r="N757" i="14"/>
  <c r="O757" i="14"/>
  <c r="P757" i="14"/>
  <c r="Q757" i="14"/>
  <c r="R757" i="14"/>
  <c r="S757" i="14"/>
  <c r="T757" i="14"/>
  <c r="U757" i="14"/>
  <c r="V757" i="14"/>
  <c r="W757" i="14"/>
  <c r="X757" i="14"/>
  <c r="Y757" i="14"/>
  <c r="G758" i="14"/>
  <c r="H758" i="14"/>
  <c r="I758" i="14"/>
  <c r="J758" i="14"/>
  <c r="K758" i="14"/>
  <c r="L758" i="14"/>
  <c r="M758" i="14"/>
  <c r="N758" i="14"/>
  <c r="O758" i="14"/>
  <c r="P758" i="14"/>
  <c r="Q758" i="14"/>
  <c r="R758" i="14"/>
  <c r="S758" i="14"/>
  <c r="T758" i="14"/>
  <c r="U758" i="14"/>
  <c r="V758" i="14"/>
  <c r="W758" i="14"/>
  <c r="X758" i="14"/>
  <c r="Y758" i="14"/>
  <c r="G759" i="14"/>
  <c r="H759" i="14"/>
  <c r="I759" i="14"/>
  <c r="J759" i="14"/>
  <c r="K759" i="14"/>
  <c r="L759" i="14"/>
  <c r="M759" i="14"/>
  <c r="N759" i="14"/>
  <c r="O759" i="14"/>
  <c r="P759" i="14"/>
  <c r="Q759" i="14"/>
  <c r="R759" i="14"/>
  <c r="S759" i="14"/>
  <c r="T759" i="14"/>
  <c r="U759" i="14"/>
  <c r="V759" i="14"/>
  <c r="W759" i="14"/>
  <c r="X759" i="14"/>
  <c r="Y759" i="14"/>
  <c r="G760" i="14"/>
  <c r="H760" i="14"/>
  <c r="I760" i="14"/>
  <c r="J760" i="14"/>
  <c r="K760" i="14"/>
  <c r="L760" i="14"/>
  <c r="M760" i="14"/>
  <c r="N760" i="14"/>
  <c r="O760" i="14"/>
  <c r="P760" i="14"/>
  <c r="Q760" i="14"/>
  <c r="R760" i="14"/>
  <c r="S760" i="14"/>
  <c r="T760" i="14"/>
  <c r="U760" i="14"/>
  <c r="V760" i="14"/>
  <c r="W760" i="14"/>
  <c r="X760" i="14"/>
  <c r="Y760" i="14"/>
  <c r="G761" i="14"/>
  <c r="H761" i="14"/>
  <c r="I761" i="14"/>
  <c r="J761" i="14"/>
  <c r="K761" i="14"/>
  <c r="L761" i="14"/>
  <c r="M761" i="14"/>
  <c r="N761" i="14"/>
  <c r="O761" i="14"/>
  <c r="P761" i="14"/>
  <c r="Q761" i="14"/>
  <c r="R761" i="14"/>
  <c r="S761" i="14"/>
  <c r="T761" i="14"/>
  <c r="U761" i="14"/>
  <c r="V761" i="14"/>
  <c r="W761" i="14"/>
  <c r="X761" i="14"/>
  <c r="Y761" i="14"/>
  <c r="G762" i="14"/>
  <c r="H762" i="14"/>
  <c r="I762" i="14"/>
  <c r="J762" i="14"/>
  <c r="K762" i="14"/>
  <c r="L762" i="14"/>
  <c r="M762" i="14"/>
  <c r="N762" i="14"/>
  <c r="O762" i="14"/>
  <c r="P762" i="14"/>
  <c r="Q762" i="14"/>
  <c r="R762" i="14"/>
  <c r="S762" i="14"/>
  <c r="T762" i="14"/>
  <c r="U762" i="14"/>
  <c r="V762" i="14"/>
  <c r="W762" i="14"/>
  <c r="X762" i="14"/>
  <c r="Y762" i="14"/>
  <c r="G763" i="14"/>
  <c r="H763" i="14"/>
  <c r="I763" i="14"/>
  <c r="J763" i="14"/>
  <c r="K763" i="14"/>
  <c r="L763" i="14"/>
  <c r="M763" i="14"/>
  <c r="N763" i="14"/>
  <c r="O763" i="14"/>
  <c r="P763" i="14"/>
  <c r="Q763" i="14"/>
  <c r="R763" i="14"/>
  <c r="S763" i="14"/>
  <c r="T763" i="14"/>
  <c r="U763" i="14"/>
  <c r="V763" i="14"/>
  <c r="W763" i="14"/>
  <c r="X763" i="14"/>
  <c r="Y763" i="14"/>
  <c r="G764" i="14"/>
  <c r="H764" i="14"/>
  <c r="I764" i="14"/>
  <c r="J764" i="14"/>
  <c r="K764" i="14"/>
  <c r="L764" i="14"/>
  <c r="M764" i="14"/>
  <c r="N764" i="14"/>
  <c r="O764" i="14"/>
  <c r="P764" i="14"/>
  <c r="Q764" i="14"/>
  <c r="R764" i="14"/>
  <c r="S764" i="14"/>
  <c r="T764" i="14"/>
  <c r="U764" i="14"/>
  <c r="V764" i="14"/>
  <c r="W764" i="14"/>
  <c r="X764" i="14"/>
  <c r="Y764" i="14"/>
  <c r="G765" i="14"/>
  <c r="H765" i="14"/>
  <c r="I765" i="14"/>
  <c r="J765" i="14"/>
  <c r="K765" i="14"/>
  <c r="L765" i="14"/>
  <c r="M765" i="14"/>
  <c r="N765" i="14"/>
  <c r="O765" i="14"/>
  <c r="P765" i="14"/>
  <c r="Q765" i="14"/>
  <c r="R765" i="14"/>
  <c r="S765" i="14"/>
  <c r="T765" i="14"/>
  <c r="U765" i="14"/>
  <c r="V765" i="14"/>
  <c r="W765" i="14"/>
  <c r="X765" i="14"/>
  <c r="Y765" i="14"/>
  <c r="G766" i="14"/>
  <c r="H766" i="14"/>
  <c r="I766" i="14"/>
  <c r="J766" i="14"/>
  <c r="K766" i="14"/>
  <c r="L766" i="14"/>
  <c r="M766" i="14"/>
  <c r="N766" i="14"/>
  <c r="O766" i="14"/>
  <c r="P766" i="14"/>
  <c r="Q766" i="14"/>
  <c r="R766" i="14"/>
  <c r="S766" i="14"/>
  <c r="T766" i="14"/>
  <c r="U766" i="14"/>
  <c r="V766" i="14"/>
  <c r="W766" i="14"/>
  <c r="X766" i="14"/>
  <c r="Y766" i="14"/>
  <c r="G767" i="14"/>
  <c r="H767" i="14"/>
  <c r="I767" i="14"/>
  <c r="J767" i="14"/>
  <c r="K767" i="14"/>
  <c r="L767" i="14"/>
  <c r="M767" i="14"/>
  <c r="N767" i="14"/>
  <c r="O767" i="14"/>
  <c r="P767" i="14"/>
  <c r="Q767" i="14"/>
  <c r="R767" i="14"/>
  <c r="S767" i="14"/>
  <c r="T767" i="14"/>
  <c r="U767" i="14"/>
  <c r="V767" i="14"/>
  <c r="W767" i="14"/>
  <c r="X767" i="14"/>
  <c r="Y767" i="14"/>
  <c r="G768" i="14"/>
  <c r="H768" i="14"/>
  <c r="I768" i="14"/>
  <c r="J768" i="14"/>
  <c r="K768" i="14"/>
  <c r="L768" i="14"/>
  <c r="M768" i="14"/>
  <c r="N768" i="14"/>
  <c r="O768" i="14"/>
  <c r="P768" i="14"/>
  <c r="Q768" i="14"/>
  <c r="R768" i="14"/>
  <c r="S768" i="14"/>
  <c r="T768" i="14"/>
  <c r="U768" i="14"/>
  <c r="V768" i="14"/>
  <c r="W768" i="14"/>
  <c r="X768" i="14"/>
  <c r="Y768" i="14"/>
  <c r="G769" i="14"/>
  <c r="H769" i="14"/>
  <c r="I769" i="14"/>
  <c r="J769" i="14"/>
  <c r="K769" i="14"/>
  <c r="L769" i="14"/>
  <c r="M769" i="14"/>
  <c r="N769" i="14"/>
  <c r="O769" i="14"/>
  <c r="P769" i="14"/>
  <c r="Q769" i="14"/>
  <c r="R769" i="14"/>
  <c r="S769" i="14"/>
  <c r="T769" i="14"/>
  <c r="U769" i="14"/>
  <c r="V769" i="14"/>
  <c r="W769" i="14"/>
  <c r="X769" i="14"/>
  <c r="Y769" i="14"/>
  <c r="G770" i="14"/>
  <c r="H770" i="14"/>
  <c r="I770" i="14"/>
  <c r="J770" i="14"/>
  <c r="K770" i="14"/>
  <c r="L770" i="14"/>
  <c r="M770" i="14"/>
  <c r="N770" i="14"/>
  <c r="O770" i="14"/>
  <c r="P770" i="14"/>
  <c r="Q770" i="14"/>
  <c r="R770" i="14"/>
  <c r="S770" i="14"/>
  <c r="T770" i="14"/>
  <c r="U770" i="14"/>
  <c r="V770" i="14"/>
  <c r="W770" i="14"/>
  <c r="X770" i="14"/>
  <c r="Y770" i="14"/>
  <c r="G771" i="14"/>
  <c r="H771" i="14"/>
  <c r="I771" i="14"/>
  <c r="J771" i="14"/>
  <c r="K771" i="14"/>
  <c r="L771" i="14"/>
  <c r="M771" i="14"/>
  <c r="N771" i="14"/>
  <c r="O771" i="14"/>
  <c r="P771" i="14"/>
  <c r="Q771" i="14"/>
  <c r="R771" i="14"/>
  <c r="S771" i="14"/>
  <c r="T771" i="14"/>
  <c r="U771" i="14"/>
  <c r="V771" i="14"/>
  <c r="W771" i="14"/>
  <c r="X771" i="14"/>
  <c r="Y771" i="14"/>
  <c r="G772" i="14"/>
  <c r="H772" i="14"/>
  <c r="I772" i="14"/>
  <c r="J772" i="14"/>
  <c r="K772" i="14"/>
  <c r="L772" i="14"/>
  <c r="M772" i="14"/>
  <c r="N772" i="14"/>
  <c r="O772" i="14"/>
  <c r="P772" i="14"/>
  <c r="Q772" i="14"/>
  <c r="R772" i="14"/>
  <c r="S772" i="14"/>
  <c r="T772" i="14"/>
  <c r="U772" i="14"/>
  <c r="V772" i="14"/>
  <c r="W772" i="14"/>
  <c r="X772" i="14"/>
  <c r="Y772" i="14"/>
  <c r="G773" i="14"/>
  <c r="H773" i="14"/>
  <c r="I773" i="14"/>
  <c r="J773" i="14"/>
  <c r="K773" i="14"/>
  <c r="L773" i="14"/>
  <c r="M773" i="14"/>
  <c r="N773" i="14"/>
  <c r="O773" i="14"/>
  <c r="P773" i="14"/>
  <c r="Q773" i="14"/>
  <c r="R773" i="14"/>
  <c r="S773" i="14"/>
  <c r="T773" i="14"/>
  <c r="U773" i="14"/>
  <c r="V773" i="14"/>
  <c r="W773" i="14"/>
  <c r="X773" i="14"/>
  <c r="Y773" i="14"/>
  <c r="G774" i="14"/>
  <c r="H774" i="14"/>
  <c r="I774" i="14"/>
  <c r="J774" i="14"/>
  <c r="K774" i="14"/>
  <c r="L774" i="14"/>
  <c r="M774" i="14"/>
  <c r="N774" i="14"/>
  <c r="O774" i="14"/>
  <c r="P774" i="14"/>
  <c r="Q774" i="14"/>
  <c r="R774" i="14"/>
  <c r="S774" i="14"/>
  <c r="T774" i="14"/>
  <c r="U774" i="14"/>
  <c r="V774" i="14"/>
  <c r="W774" i="14"/>
  <c r="X774" i="14"/>
  <c r="Y774" i="14"/>
  <c r="G775" i="14"/>
  <c r="H775" i="14"/>
  <c r="I775" i="14"/>
  <c r="J775" i="14"/>
  <c r="K775" i="14"/>
  <c r="L775" i="14"/>
  <c r="M775" i="14"/>
  <c r="N775" i="14"/>
  <c r="O775" i="14"/>
  <c r="P775" i="14"/>
  <c r="Q775" i="14"/>
  <c r="R775" i="14"/>
  <c r="S775" i="14"/>
  <c r="T775" i="14"/>
  <c r="U775" i="14"/>
  <c r="V775" i="14"/>
  <c r="W775" i="14"/>
  <c r="X775" i="14"/>
  <c r="Y775" i="14"/>
  <c r="G776" i="14"/>
  <c r="H776" i="14"/>
  <c r="I776" i="14"/>
  <c r="J776" i="14"/>
  <c r="K776" i="14"/>
  <c r="L776" i="14"/>
  <c r="M776" i="14"/>
  <c r="N776" i="14"/>
  <c r="O776" i="14"/>
  <c r="P776" i="14"/>
  <c r="Q776" i="14"/>
  <c r="R776" i="14"/>
  <c r="S776" i="14"/>
  <c r="T776" i="14"/>
  <c r="U776" i="14"/>
  <c r="V776" i="14"/>
  <c r="W776" i="14"/>
  <c r="X776" i="14"/>
  <c r="Y776" i="14"/>
  <c r="G777" i="14"/>
  <c r="H777" i="14"/>
  <c r="I777" i="14"/>
  <c r="J777" i="14"/>
  <c r="K777" i="14"/>
  <c r="L777" i="14"/>
  <c r="M777" i="14"/>
  <c r="N777" i="14"/>
  <c r="O777" i="14"/>
  <c r="P777" i="14"/>
  <c r="Q777" i="14"/>
  <c r="R777" i="14"/>
  <c r="S777" i="14"/>
  <c r="T777" i="14"/>
  <c r="U777" i="14"/>
  <c r="V777" i="14"/>
  <c r="W777" i="14"/>
  <c r="X777" i="14"/>
  <c r="Y777" i="14"/>
  <c r="G778" i="14"/>
  <c r="H778" i="14"/>
  <c r="I778" i="14"/>
  <c r="J778" i="14"/>
  <c r="K778" i="14"/>
  <c r="L778" i="14"/>
  <c r="M778" i="14"/>
  <c r="N778" i="14"/>
  <c r="O778" i="14"/>
  <c r="P778" i="14"/>
  <c r="Q778" i="14"/>
  <c r="R778" i="14"/>
  <c r="S778" i="14"/>
  <c r="T778" i="14"/>
  <c r="U778" i="14"/>
  <c r="V778" i="14"/>
  <c r="W778" i="14"/>
  <c r="X778" i="14"/>
  <c r="Y778" i="14"/>
  <c r="G779" i="14"/>
  <c r="H779" i="14"/>
  <c r="I779" i="14"/>
  <c r="J779" i="14"/>
  <c r="K779" i="14"/>
  <c r="L779" i="14"/>
  <c r="M779" i="14"/>
  <c r="N779" i="14"/>
  <c r="O779" i="14"/>
  <c r="P779" i="14"/>
  <c r="Q779" i="14"/>
  <c r="R779" i="14"/>
  <c r="S779" i="14"/>
  <c r="T779" i="14"/>
  <c r="U779" i="14"/>
  <c r="V779" i="14"/>
  <c r="W779" i="14"/>
  <c r="X779" i="14"/>
  <c r="Y779" i="14"/>
  <c r="G780" i="14"/>
  <c r="H780" i="14"/>
  <c r="I780" i="14"/>
  <c r="J780" i="14"/>
  <c r="K780" i="14"/>
  <c r="L780" i="14"/>
  <c r="M780" i="14"/>
  <c r="N780" i="14"/>
  <c r="O780" i="14"/>
  <c r="P780" i="14"/>
  <c r="Q780" i="14"/>
  <c r="R780" i="14"/>
  <c r="S780" i="14"/>
  <c r="T780" i="14"/>
  <c r="U780" i="14"/>
  <c r="V780" i="14"/>
  <c r="W780" i="14"/>
  <c r="X780" i="14"/>
  <c r="Y780" i="14"/>
  <c r="G781" i="14"/>
  <c r="H781" i="14"/>
  <c r="I781" i="14"/>
  <c r="J781" i="14"/>
  <c r="K781" i="14"/>
  <c r="L781" i="14"/>
  <c r="M781" i="14"/>
  <c r="N781" i="14"/>
  <c r="O781" i="14"/>
  <c r="P781" i="14"/>
  <c r="Q781" i="14"/>
  <c r="R781" i="14"/>
  <c r="S781" i="14"/>
  <c r="T781" i="14"/>
  <c r="U781" i="14"/>
  <c r="V781" i="14"/>
  <c r="W781" i="14"/>
  <c r="X781" i="14"/>
  <c r="Y781" i="14"/>
  <c r="G782" i="14"/>
  <c r="H782" i="14"/>
  <c r="I782" i="14"/>
  <c r="J782" i="14"/>
  <c r="K782" i="14"/>
  <c r="L782" i="14"/>
  <c r="M782" i="14"/>
  <c r="N782" i="14"/>
  <c r="O782" i="14"/>
  <c r="P782" i="14"/>
  <c r="Q782" i="14"/>
  <c r="R782" i="14"/>
  <c r="S782" i="14"/>
  <c r="T782" i="14"/>
  <c r="U782" i="14"/>
  <c r="V782" i="14"/>
  <c r="W782" i="14"/>
  <c r="X782" i="14"/>
  <c r="Y782" i="14"/>
  <c r="G783" i="14"/>
  <c r="H783" i="14"/>
  <c r="I783" i="14"/>
  <c r="J783" i="14"/>
  <c r="K783" i="14"/>
  <c r="L783" i="14"/>
  <c r="M783" i="14"/>
  <c r="N783" i="14"/>
  <c r="O783" i="14"/>
  <c r="P783" i="14"/>
  <c r="Q783" i="14"/>
  <c r="R783" i="14"/>
  <c r="S783" i="14"/>
  <c r="T783" i="14"/>
  <c r="U783" i="14"/>
  <c r="V783" i="14"/>
  <c r="W783" i="14"/>
  <c r="X783" i="14"/>
  <c r="Y783" i="14"/>
  <c r="G784" i="14"/>
  <c r="H784" i="14"/>
  <c r="I784" i="14"/>
  <c r="J784" i="14"/>
  <c r="K784" i="14"/>
  <c r="L784" i="14"/>
  <c r="M784" i="14"/>
  <c r="N784" i="14"/>
  <c r="O784" i="14"/>
  <c r="P784" i="14"/>
  <c r="Q784" i="14"/>
  <c r="R784" i="14"/>
  <c r="S784" i="14"/>
  <c r="T784" i="14"/>
  <c r="U784" i="14"/>
  <c r="V784" i="14"/>
  <c r="W784" i="14"/>
  <c r="X784" i="14"/>
  <c r="Y784" i="14"/>
  <c r="G785" i="14"/>
  <c r="H785" i="14"/>
  <c r="I785" i="14"/>
  <c r="J785" i="14"/>
  <c r="K785" i="14"/>
  <c r="L785" i="14"/>
  <c r="M785" i="14"/>
  <c r="N785" i="14"/>
  <c r="O785" i="14"/>
  <c r="P785" i="14"/>
  <c r="Q785" i="14"/>
  <c r="R785" i="14"/>
  <c r="S785" i="14"/>
  <c r="T785" i="14"/>
  <c r="U785" i="14"/>
  <c r="V785" i="14"/>
  <c r="W785" i="14"/>
  <c r="X785" i="14"/>
  <c r="Y785" i="14"/>
  <c r="G786" i="14"/>
  <c r="H786" i="14"/>
  <c r="I786" i="14"/>
  <c r="J786" i="14"/>
  <c r="K786" i="14"/>
  <c r="L786" i="14"/>
  <c r="M786" i="14"/>
  <c r="N786" i="14"/>
  <c r="O786" i="14"/>
  <c r="P786" i="14"/>
  <c r="Q786" i="14"/>
  <c r="R786" i="14"/>
  <c r="S786" i="14"/>
  <c r="T786" i="14"/>
  <c r="U786" i="14"/>
  <c r="V786" i="14"/>
  <c r="W786" i="14"/>
  <c r="X786" i="14"/>
  <c r="Y786" i="14"/>
  <c r="G787" i="14"/>
  <c r="H787" i="14"/>
  <c r="I787" i="14"/>
  <c r="J787" i="14"/>
  <c r="K787" i="14"/>
  <c r="L787" i="14"/>
  <c r="M787" i="14"/>
  <c r="N787" i="14"/>
  <c r="O787" i="14"/>
  <c r="P787" i="14"/>
  <c r="Q787" i="14"/>
  <c r="R787" i="14"/>
  <c r="S787" i="14"/>
  <c r="T787" i="14"/>
  <c r="U787" i="14"/>
  <c r="V787" i="14"/>
  <c r="W787" i="14"/>
  <c r="X787" i="14"/>
  <c r="Y787" i="14"/>
  <c r="G788" i="14"/>
  <c r="H788" i="14"/>
  <c r="I788" i="14"/>
  <c r="J788" i="14"/>
  <c r="K788" i="14"/>
  <c r="L788" i="14"/>
  <c r="M788" i="14"/>
  <c r="N788" i="14"/>
  <c r="O788" i="14"/>
  <c r="P788" i="14"/>
  <c r="Q788" i="14"/>
  <c r="R788" i="14"/>
  <c r="S788" i="14"/>
  <c r="T788" i="14"/>
  <c r="U788" i="14"/>
  <c r="V788" i="14"/>
  <c r="W788" i="14"/>
  <c r="X788" i="14"/>
  <c r="Y788" i="14"/>
  <c r="G789" i="14"/>
  <c r="H789" i="14"/>
  <c r="I789" i="14"/>
  <c r="J789" i="14"/>
  <c r="K789" i="14"/>
  <c r="L789" i="14"/>
  <c r="M789" i="14"/>
  <c r="N789" i="14"/>
  <c r="O789" i="14"/>
  <c r="P789" i="14"/>
  <c r="Q789" i="14"/>
  <c r="R789" i="14"/>
  <c r="S789" i="14"/>
  <c r="T789" i="14"/>
  <c r="U789" i="14"/>
  <c r="V789" i="14"/>
  <c r="W789" i="14"/>
  <c r="X789" i="14"/>
  <c r="Y789" i="14"/>
  <c r="G790" i="14"/>
  <c r="H790" i="14"/>
  <c r="I790" i="14"/>
  <c r="J790" i="14"/>
  <c r="K790" i="14"/>
  <c r="L790" i="14"/>
  <c r="M790" i="14"/>
  <c r="N790" i="14"/>
  <c r="O790" i="14"/>
  <c r="P790" i="14"/>
  <c r="Q790" i="14"/>
  <c r="R790" i="14"/>
  <c r="S790" i="14"/>
  <c r="T790" i="14"/>
  <c r="U790" i="14"/>
  <c r="V790" i="14"/>
  <c r="W790" i="14"/>
  <c r="X790" i="14"/>
  <c r="Y790" i="14"/>
  <c r="G791" i="14"/>
  <c r="H791" i="14"/>
  <c r="I791" i="14"/>
  <c r="J791" i="14"/>
  <c r="K791" i="14"/>
  <c r="L791" i="14"/>
  <c r="M791" i="14"/>
  <c r="N791" i="14"/>
  <c r="O791" i="14"/>
  <c r="P791" i="14"/>
  <c r="Q791" i="14"/>
  <c r="R791" i="14"/>
  <c r="S791" i="14"/>
  <c r="T791" i="14"/>
  <c r="U791" i="14"/>
  <c r="V791" i="14"/>
  <c r="W791" i="14"/>
  <c r="X791" i="14"/>
  <c r="Y791" i="14"/>
  <c r="G792" i="14"/>
  <c r="H792" i="14"/>
  <c r="I792" i="14"/>
  <c r="J792" i="14"/>
  <c r="K792" i="14"/>
  <c r="L792" i="14"/>
  <c r="M792" i="14"/>
  <c r="N792" i="14"/>
  <c r="O792" i="14"/>
  <c r="P792" i="14"/>
  <c r="Q792" i="14"/>
  <c r="R792" i="14"/>
  <c r="S792" i="14"/>
  <c r="T792" i="14"/>
  <c r="U792" i="14"/>
  <c r="V792" i="14"/>
  <c r="W792" i="14"/>
  <c r="X792" i="14"/>
  <c r="Y792" i="14"/>
  <c r="G793" i="14"/>
  <c r="H793" i="14"/>
  <c r="I793" i="14"/>
  <c r="J793" i="14"/>
  <c r="K793" i="14"/>
  <c r="L793" i="14"/>
  <c r="M793" i="14"/>
  <c r="N793" i="14"/>
  <c r="O793" i="14"/>
  <c r="P793" i="14"/>
  <c r="Q793" i="14"/>
  <c r="R793" i="14"/>
  <c r="S793" i="14"/>
  <c r="T793" i="14"/>
  <c r="U793" i="14"/>
  <c r="V793" i="14"/>
  <c r="W793" i="14"/>
  <c r="X793" i="14"/>
  <c r="Y793" i="14"/>
  <c r="G794" i="14"/>
  <c r="H794" i="14"/>
  <c r="I794" i="14"/>
  <c r="J794" i="14"/>
  <c r="K794" i="14"/>
  <c r="L794" i="14"/>
  <c r="M794" i="14"/>
  <c r="N794" i="14"/>
  <c r="O794" i="14"/>
  <c r="P794" i="14"/>
  <c r="Q794" i="14"/>
  <c r="R794" i="14"/>
  <c r="S794" i="14"/>
  <c r="T794" i="14"/>
  <c r="U794" i="14"/>
  <c r="V794" i="14"/>
  <c r="W794" i="14"/>
  <c r="X794" i="14"/>
  <c r="Y794" i="14"/>
  <c r="G795" i="14"/>
  <c r="H795" i="14"/>
  <c r="I795" i="14"/>
  <c r="J795" i="14"/>
  <c r="K795" i="14"/>
  <c r="L795" i="14"/>
  <c r="M795" i="14"/>
  <c r="N795" i="14"/>
  <c r="O795" i="14"/>
  <c r="P795" i="14"/>
  <c r="Q795" i="14"/>
  <c r="R795" i="14"/>
  <c r="S795" i="14"/>
  <c r="T795" i="14"/>
  <c r="U795" i="14"/>
  <c r="V795" i="14"/>
  <c r="W795" i="14"/>
  <c r="X795" i="14"/>
  <c r="Y795" i="14"/>
  <c r="G796" i="14"/>
  <c r="H796" i="14"/>
  <c r="I796" i="14"/>
  <c r="J796" i="14"/>
  <c r="K796" i="14"/>
  <c r="L796" i="14"/>
  <c r="M796" i="14"/>
  <c r="N796" i="14"/>
  <c r="O796" i="14"/>
  <c r="P796" i="14"/>
  <c r="Q796" i="14"/>
  <c r="R796" i="14"/>
  <c r="S796" i="14"/>
  <c r="T796" i="14"/>
  <c r="U796" i="14"/>
  <c r="V796" i="14"/>
  <c r="W796" i="14"/>
  <c r="X796" i="14"/>
  <c r="Y796" i="14"/>
  <c r="G797" i="14"/>
  <c r="H797" i="14"/>
  <c r="I797" i="14"/>
  <c r="J797" i="14"/>
  <c r="K797" i="14"/>
  <c r="L797" i="14"/>
  <c r="M797" i="14"/>
  <c r="N797" i="14"/>
  <c r="O797" i="14"/>
  <c r="P797" i="14"/>
  <c r="Q797" i="14"/>
  <c r="R797" i="14"/>
  <c r="S797" i="14"/>
  <c r="T797" i="14"/>
  <c r="U797" i="14"/>
  <c r="V797" i="14"/>
  <c r="W797" i="14"/>
  <c r="X797" i="14"/>
  <c r="Y797" i="14"/>
  <c r="G798" i="14"/>
  <c r="H798" i="14"/>
  <c r="I798" i="14"/>
  <c r="J798" i="14"/>
  <c r="K798" i="14"/>
  <c r="L798" i="14"/>
  <c r="M798" i="14"/>
  <c r="N798" i="14"/>
  <c r="O798" i="14"/>
  <c r="P798" i="14"/>
  <c r="Q798" i="14"/>
  <c r="R798" i="14"/>
  <c r="S798" i="14"/>
  <c r="T798" i="14"/>
  <c r="U798" i="14"/>
  <c r="V798" i="14"/>
  <c r="W798" i="14"/>
  <c r="X798" i="14"/>
  <c r="Y798" i="14"/>
  <c r="G799" i="14"/>
  <c r="H799" i="14"/>
  <c r="I799" i="14"/>
  <c r="J799" i="14"/>
  <c r="K799" i="14"/>
  <c r="L799" i="14"/>
  <c r="M799" i="14"/>
  <c r="N799" i="14"/>
  <c r="O799" i="14"/>
  <c r="P799" i="14"/>
  <c r="Q799" i="14"/>
  <c r="R799" i="14"/>
  <c r="S799" i="14"/>
  <c r="T799" i="14"/>
  <c r="U799" i="14"/>
  <c r="V799" i="14"/>
  <c r="W799" i="14"/>
  <c r="X799" i="14"/>
  <c r="Y799" i="14"/>
  <c r="G800" i="14"/>
  <c r="H800" i="14"/>
  <c r="I800" i="14"/>
  <c r="J800" i="14"/>
  <c r="K800" i="14"/>
  <c r="L800" i="14"/>
  <c r="M800" i="14"/>
  <c r="N800" i="14"/>
  <c r="O800" i="14"/>
  <c r="P800" i="14"/>
  <c r="Q800" i="14"/>
  <c r="R800" i="14"/>
  <c r="S800" i="14"/>
  <c r="T800" i="14"/>
  <c r="U800" i="14"/>
  <c r="V800" i="14"/>
  <c r="W800" i="14"/>
  <c r="X800" i="14"/>
  <c r="Y800" i="14"/>
  <c r="G801" i="14"/>
  <c r="H801" i="14"/>
  <c r="I801" i="14"/>
  <c r="J801" i="14"/>
  <c r="K801" i="14"/>
  <c r="L801" i="14"/>
  <c r="M801" i="14"/>
  <c r="N801" i="14"/>
  <c r="O801" i="14"/>
  <c r="P801" i="14"/>
  <c r="Q801" i="14"/>
  <c r="R801" i="14"/>
  <c r="S801" i="14"/>
  <c r="T801" i="14"/>
  <c r="U801" i="14"/>
  <c r="V801" i="14"/>
  <c r="W801" i="14"/>
  <c r="X801" i="14"/>
  <c r="Y801" i="14"/>
  <c r="G802" i="14"/>
  <c r="H802" i="14"/>
  <c r="I802" i="14"/>
  <c r="J802" i="14"/>
  <c r="K802" i="14"/>
  <c r="L802" i="14"/>
  <c r="M802" i="14"/>
  <c r="N802" i="14"/>
  <c r="O802" i="14"/>
  <c r="P802" i="14"/>
  <c r="Q802" i="14"/>
  <c r="R802" i="14"/>
  <c r="S802" i="14"/>
  <c r="T802" i="14"/>
  <c r="U802" i="14"/>
  <c r="V802" i="14"/>
  <c r="W802" i="14"/>
  <c r="X802" i="14"/>
  <c r="Y802" i="14"/>
  <c r="G803" i="14"/>
  <c r="H803" i="14"/>
  <c r="I803" i="14"/>
  <c r="J803" i="14"/>
  <c r="K803" i="14"/>
  <c r="L803" i="14"/>
  <c r="M803" i="14"/>
  <c r="N803" i="14"/>
  <c r="O803" i="14"/>
  <c r="P803" i="14"/>
  <c r="Q803" i="14"/>
  <c r="R803" i="14"/>
  <c r="S803" i="14"/>
  <c r="T803" i="14"/>
  <c r="U803" i="14"/>
  <c r="V803" i="14"/>
  <c r="W803" i="14"/>
  <c r="X803" i="14"/>
  <c r="Y803" i="14"/>
  <c r="G804" i="14"/>
  <c r="H804" i="14"/>
  <c r="I804" i="14"/>
  <c r="J804" i="14"/>
  <c r="K804" i="14"/>
  <c r="L804" i="14"/>
  <c r="M804" i="14"/>
  <c r="N804" i="14"/>
  <c r="O804" i="14"/>
  <c r="P804" i="14"/>
  <c r="Q804" i="14"/>
  <c r="R804" i="14"/>
  <c r="S804" i="14"/>
  <c r="T804" i="14"/>
  <c r="U804" i="14"/>
  <c r="V804" i="14"/>
  <c r="W804" i="14"/>
  <c r="X804" i="14"/>
  <c r="Y804" i="14"/>
  <c r="G805" i="14"/>
  <c r="H805" i="14"/>
  <c r="I805" i="14"/>
  <c r="J805" i="14"/>
  <c r="K805" i="14"/>
  <c r="L805" i="14"/>
  <c r="M805" i="14"/>
  <c r="N805" i="14"/>
  <c r="O805" i="14"/>
  <c r="P805" i="14"/>
  <c r="Q805" i="14"/>
  <c r="R805" i="14"/>
  <c r="S805" i="14"/>
  <c r="T805" i="14"/>
  <c r="U805" i="14"/>
  <c r="V805" i="14"/>
  <c r="W805" i="14"/>
  <c r="X805" i="14"/>
  <c r="Y805" i="14"/>
  <c r="G806" i="14"/>
  <c r="H806" i="14"/>
  <c r="I806" i="14"/>
  <c r="J806" i="14"/>
  <c r="K806" i="14"/>
  <c r="L806" i="14"/>
  <c r="M806" i="14"/>
  <c r="N806" i="14"/>
  <c r="O806" i="14"/>
  <c r="P806" i="14"/>
  <c r="Q806" i="14"/>
  <c r="R806" i="14"/>
  <c r="S806" i="14"/>
  <c r="T806" i="14"/>
  <c r="U806" i="14"/>
  <c r="V806" i="14"/>
  <c r="W806" i="14"/>
  <c r="X806" i="14"/>
  <c r="Y806" i="14"/>
  <c r="G807" i="14"/>
  <c r="H807" i="14"/>
  <c r="I807" i="14"/>
  <c r="J807" i="14"/>
  <c r="K807" i="14"/>
  <c r="L807" i="14"/>
  <c r="M807" i="14"/>
  <c r="N807" i="14"/>
  <c r="O807" i="14"/>
  <c r="P807" i="14"/>
  <c r="Q807" i="14"/>
  <c r="R807" i="14"/>
  <c r="S807" i="14"/>
  <c r="T807" i="14"/>
  <c r="U807" i="14"/>
  <c r="V807" i="14"/>
  <c r="W807" i="14"/>
  <c r="X807" i="14"/>
  <c r="Y807" i="14"/>
  <c r="G808" i="14"/>
  <c r="H808" i="14"/>
  <c r="I808" i="14"/>
  <c r="J808" i="14"/>
  <c r="K808" i="14"/>
  <c r="L808" i="14"/>
  <c r="M808" i="14"/>
  <c r="N808" i="14"/>
  <c r="O808" i="14"/>
  <c r="P808" i="14"/>
  <c r="Q808" i="14"/>
  <c r="R808" i="14"/>
  <c r="S808" i="14"/>
  <c r="T808" i="14"/>
  <c r="U808" i="14"/>
  <c r="V808" i="14"/>
  <c r="W808" i="14"/>
  <c r="X808" i="14"/>
  <c r="Y808" i="14"/>
  <c r="G809" i="14"/>
  <c r="H809" i="14"/>
  <c r="I809" i="14"/>
  <c r="J809" i="14"/>
  <c r="K809" i="14"/>
  <c r="L809" i="14"/>
  <c r="M809" i="14"/>
  <c r="N809" i="14"/>
  <c r="O809" i="14"/>
  <c r="P809" i="14"/>
  <c r="Q809" i="14"/>
  <c r="R809" i="14"/>
  <c r="S809" i="14"/>
  <c r="T809" i="14"/>
  <c r="U809" i="14"/>
  <c r="V809" i="14"/>
  <c r="W809" i="14"/>
  <c r="X809" i="14"/>
  <c r="Y809" i="14"/>
  <c r="G810" i="14"/>
  <c r="H810" i="14"/>
  <c r="I810" i="14"/>
  <c r="J810" i="14"/>
  <c r="K810" i="14"/>
  <c r="L810" i="14"/>
  <c r="M810" i="14"/>
  <c r="N810" i="14"/>
  <c r="O810" i="14"/>
  <c r="P810" i="14"/>
  <c r="Q810" i="14"/>
  <c r="R810" i="14"/>
  <c r="S810" i="14"/>
  <c r="T810" i="14"/>
  <c r="U810" i="14"/>
  <c r="V810" i="14"/>
  <c r="W810" i="14"/>
  <c r="X810" i="14"/>
  <c r="Y810" i="14"/>
  <c r="G811" i="14"/>
  <c r="H811" i="14"/>
  <c r="I811" i="14"/>
  <c r="J811" i="14"/>
  <c r="K811" i="14"/>
  <c r="L811" i="14"/>
  <c r="M811" i="14"/>
  <c r="N811" i="14"/>
  <c r="O811" i="14"/>
  <c r="P811" i="14"/>
  <c r="Q811" i="14"/>
  <c r="R811" i="14"/>
  <c r="S811" i="14"/>
  <c r="T811" i="14"/>
  <c r="U811" i="14"/>
  <c r="V811" i="14"/>
  <c r="W811" i="14"/>
  <c r="X811" i="14"/>
  <c r="Y811" i="14"/>
  <c r="G812" i="14"/>
  <c r="H812" i="14"/>
  <c r="I812" i="14"/>
  <c r="J812" i="14"/>
  <c r="K812" i="14"/>
  <c r="L812" i="14"/>
  <c r="M812" i="14"/>
  <c r="N812" i="14"/>
  <c r="O812" i="14"/>
  <c r="P812" i="14"/>
  <c r="Q812" i="14"/>
  <c r="R812" i="14"/>
  <c r="S812" i="14"/>
  <c r="T812" i="14"/>
  <c r="U812" i="14"/>
  <c r="V812" i="14"/>
  <c r="W812" i="14"/>
  <c r="X812" i="14"/>
  <c r="Y812" i="14"/>
  <c r="G813" i="14"/>
  <c r="H813" i="14"/>
  <c r="I813" i="14"/>
  <c r="J813" i="14"/>
  <c r="K813" i="14"/>
  <c r="L813" i="14"/>
  <c r="M813" i="14"/>
  <c r="N813" i="14"/>
  <c r="O813" i="14"/>
  <c r="P813" i="14"/>
  <c r="Q813" i="14"/>
  <c r="R813" i="14"/>
  <c r="S813" i="14"/>
  <c r="T813" i="14"/>
  <c r="U813" i="14"/>
  <c r="V813" i="14"/>
  <c r="W813" i="14"/>
  <c r="X813" i="14"/>
  <c r="Y813" i="14"/>
  <c r="G814" i="14"/>
  <c r="H814" i="14"/>
  <c r="I814" i="14"/>
  <c r="J814" i="14"/>
  <c r="K814" i="14"/>
  <c r="L814" i="14"/>
  <c r="M814" i="14"/>
  <c r="N814" i="14"/>
  <c r="O814" i="14"/>
  <c r="P814" i="14"/>
  <c r="Q814" i="14"/>
  <c r="R814" i="14"/>
  <c r="S814" i="14"/>
  <c r="T814" i="14"/>
  <c r="U814" i="14"/>
  <c r="V814" i="14"/>
  <c r="W814" i="14"/>
  <c r="X814" i="14"/>
  <c r="Y814" i="14"/>
  <c r="G815" i="14"/>
  <c r="H815" i="14"/>
  <c r="I815" i="14"/>
  <c r="J815" i="14"/>
  <c r="K815" i="14"/>
  <c r="L815" i="14"/>
  <c r="M815" i="14"/>
  <c r="N815" i="14"/>
  <c r="O815" i="14"/>
  <c r="P815" i="14"/>
  <c r="Q815" i="14"/>
  <c r="R815" i="14"/>
  <c r="S815" i="14"/>
  <c r="T815" i="14"/>
  <c r="U815" i="14"/>
  <c r="V815" i="14"/>
  <c r="W815" i="14"/>
  <c r="X815" i="14"/>
  <c r="Y815" i="14"/>
  <c r="G816" i="14"/>
  <c r="H816" i="14"/>
  <c r="I816" i="14"/>
  <c r="J816" i="14"/>
  <c r="K816" i="14"/>
  <c r="L816" i="14"/>
  <c r="M816" i="14"/>
  <c r="N816" i="14"/>
  <c r="O816" i="14"/>
  <c r="P816" i="14"/>
  <c r="Q816" i="14"/>
  <c r="R816" i="14"/>
  <c r="S816" i="14"/>
  <c r="T816" i="14"/>
  <c r="U816" i="14"/>
  <c r="V816" i="14"/>
  <c r="W816" i="14"/>
  <c r="X816" i="14"/>
  <c r="Y816" i="14"/>
  <c r="G817" i="14"/>
  <c r="H817" i="14"/>
  <c r="I817" i="14"/>
  <c r="J817" i="14"/>
  <c r="K817" i="14"/>
  <c r="L817" i="14"/>
  <c r="M817" i="14"/>
  <c r="N817" i="14"/>
  <c r="O817" i="14"/>
  <c r="P817" i="14"/>
  <c r="Q817" i="14"/>
  <c r="R817" i="14"/>
  <c r="S817" i="14"/>
  <c r="T817" i="14"/>
  <c r="U817" i="14"/>
  <c r="V817" i="14"/>
  <c r="W817" i="14"/>
  <c r="X817" i="14"/>
  <c r="Y817" i="14"/>
  <c r="G818" i="14"/>
  <c r="H818" i="14"/>
  <c r="I818" i="14"/>
  <c r="J818" i="14"/>
  <c r="K818" i="14"/>
  <c r="L818" i="14"/>
  <c r="M818" i="14"/>
  <c r="N818" i="14"/>
  <c r="O818" i="14"/>
  <c r="P818" i="14"/>
  <c r="Q818" i="14"/>
  <c r="R818" i="14"/>
  <c r="S818" i="14"/>
  <c r="T818" i="14"/>
  <c r="U818" i="14"/>
  <c r="V818" i="14"/>
  <c r="W818" i="14"/>
  <c r="X818" i="14"/>
  <c r="Y818" i="14"/>
  <c r="G819" i="14"/>
  <c r="H819" i="14"/>
  <c r="I819" i="14"/>
  <c r="J819" i="14"/>
  <c r="K819" i="14"/>
  <c r="L819" i="14"/>
  <c r="M819" i="14"/>
  <c r="N819" i="14"/>
  <c r="O819" i="14"/>
  <c r="P819" i="14"/>
  <c r="Q819" i="14"/>
  <c r="R819" i="14"/>
  <c r="S819" i="14"/>
  <c r="T819" i="14"/>
  <c r="U819" i="14"/>
  <c r="V819" i="14"/>
  <c r="W819" i="14"/>
  <c r="X819" i="14"/>
  <c r="Y819" i="14"/>
  <c r="G820" i="14"/>
  <c r="H820" i="14"/>
  <c r="I820" i="14"/>
  <c r="J820" i="14"/>
  <c r="K820" i="14"/>
  <c r="L820" i="14"/>
  <c r="M820" i="14"/>
  <c r="N820" i="14"/>
  <c r="O820" i="14"/>
  <c r="P820" i="14"/>
  <c r="Q820" i="14"/>
  <c r="R820" i="14"/>
  <c r="S820" i="14"/>
  <c r="T820" i="14"/>
  <c r="U820" i="14"/>
  <c r="V820" i="14"/>
  <c r="W820" i="14"/>
  <c r="X820" i="14"/>
  <c r="Y820" i="14"/>
  <c r="G821" i="14"/>
  <c r="H821" i="14"/>
  <c r="I821" i="14"/>
  <c r="J821" i="14"/>
  <c r="K821" i="14"/>
  <c r="L821" i="14"/>
  <c r="M821" i="14"/>
  <c r="N821" i="14"/>
  <c r="O821" i="14"/>
  <c r="P821" i="14"/>
  <c r="Q821" i="14"/>
  <c r="R821" i="14"/>
  <c r="S821" i="14"/>
  <c r="T821" i="14"/>
  <c r="U821" i="14"/>
  <c r="V821" i="14"/>
  <c r="W821" i="14"/>
  <c r="X821" i="14"/>
  <c r="Y821" i="14"/>
  <c r="G822" i="14"/>
  <c r="H822" i="14"/>
  <c r="I822" i="14"/>
  <c r="J822" i="14"/>
  <c r="K822" i="14"/>
  <c r="L822" i="14"/>
  <c r="M822" i="14"/>
  <c r="N822" i="14"/>
  <c r="O822" i="14"/>
  <c r="P822" i="14"/>
  <c r="Q822" i="14"/>
  <c r="R822" i="14"/>
  <c r="S822" i="14"/>
  <c r="T822" i="14"/>
  <c r="U822" i="14"/>
  <c r="V822" i="14"/>
  <c r="W822" i="14"/>
  <c r="X822" i="14"/>
  <c r="Y822" i="14"/>
  <c r="G823" i="14"/>
  <c r="H823" i="14"/>
  <c r="I823" i="14"/>
  <c r="J823" i="14"/>
  <c r="K823" i="14"/>
  <c r="L823" i="14"/>
  <c r="M823" i="14"/>
  <c r="N823" i="14"/>
  <c r="O823" i="14"/>
  <c r="P823" i="14"/>
  <c r="Q823" i="14"/>
  <c r="R823" i="14"/>
  <c r="S823" i="14"/>
  <c r="T823" i="14"/>
  <c r="U823" i="14"/>
  <c r="V823" i="14"/>
  <c r="W823" i="14"/>
  <c r="X823" i="14"/>
  <c r="Y823" i="14"/>
  <c r="G824" i="14"/>
  <c r="H824" i="14"/>
  <c r="I824" i="14"/>
  <c r="J824" i="14"/>
  <c r="K824" i="14"/>
  <c r="L824" i="14"/>
  <c r="M824" i="14"/>
  <c r="N824" i="14"/>
  <c r="O824" i="14"/>
  <c r="P824" i="14"/>
  <c r="Q824" i="14"/>
  <c r="R824" i="14"/>
  <c r="S824" i="14"/>
  <c r="T824" i="14"/>
  <c r="U824" i="14"/>
  <c r="V824" i="14"/>
  <c r="W824" i="14"/>
  <c r="X824" i="14"/>
  <c r="Y824" i="14"/>
  <c r="G825" i="14"/>
  <c r="H825" i="14"/>
  <c r="I825" i="14"/>
  <c r="J825" i="14"/>
  <c r="K825" i="14"/>
  <c r="L825" i="14"/>
  <c r="M825" i="14"/>
  <c r="N825" i="14"/>
  <c r="O825" i="14"/>
  <c r="P825" i="14"/>
  <c r="Q825" i="14"/>
  <c r="R825" i="14"/>
  <c r="S825" i="14"/>
  <c r="T825" i="14"/>
  <c r="U825" i="14"/>
  <c r="V825" i="14"/>
  <c r="W825" i="14"/>
  <c r="X825" i="14"/>
  <c r="Y825" i="14"/>
  <c r="G826" i="14"/>
  <c r="H826" i="14"/>
  <c r="I826" i="14"/>
  <c r="J826" i="14"/>
  <c r="K826" i="14"/>
  <c r="L826" i="14"/>
  <c r="M826" i="14"/>
  <c r="N826" i="14"/>
  <c r="O826" i="14"/>
  <c r="P826" i="14"/>
  <c r="Q826" i="14"/>
  <c r="R826" i="14"/>
  <c r="S826" i="14"/>
  <c r="T826" i="14"/>
  <c r="U826" i="14"/>
  <c r="V826" i="14"/>
  <c r="W826" i="14"/>
  <c r="X826" i="14"/>
  <c r="Y826" i="14"/>
  <c r="G827" i="14"/>
  <c r="H827" i="14"/>
  <c r="I827" i="14"/>
  <c r="J827" i="14"/>
  <c r="K827" i="14"/>
  <c r="L827" i="14"/>
  <c r="M827" i="14"/>
  <c r="N827" i="14"/>
  <c r="O827" i="14"/>
  <c r="P827" i="14"/>
  <c r="Q827" i="14"/>
  <c r="R827" i="14"/>
  <c r="S827" i="14"/>
  <c r="T827" i="14"/>
  <c r="U827" i="14"/>
  <c r="V827" i="14"/>
  <c r="W827" i="14"/>
  <c r="X827" i="14"/>
  <c r="Y827" i="14"/>
  <c r="G828" i="14"/>
  <c r="H828" i="14"/>
  <c r="I828" i="14"/>
  <c r="J828" i="14"/>
  <c r="K828" i="14"/>
  <c r="L828" i="14"/>
  <c r="M828" i="14"/>
  <c r="N828" i="14"/>
  <c r="O828" i="14"/>
  <c r="P828" i="14"/>
  <c r="Q828" i="14"/>
  <c r="R828" i="14"/>
  <c r="S828" i="14"/>
  <c r="T828" i="14"/>
  <c r="U828" i="14"/>
  <c r="V828" i="14"/>
  <c r="W828" i="14"/>
  <c r="X828" i="14"/>
  <c r="Y828" i="14"/>
  <c r="G829" i="14"/>
  <c r="H829" i="14"/>
  <c r="I829" i="14"/>
  <c r="J829" i="14"/>
  <c r="K829" i="14"/>
  <c r="L829" i="14"/>
  <c r="M829" i="14"/>
  <c r="N829" i="14"/>
  <c r="O829" i="14"/>
  <c r="P829" i="14"/>
  <c r="Q829" i="14"/>
  <c r="R829" i="14"/>
  <c r="S829" i="14"/>
  <c r="T829" i="14"/>
  <c r="U829" i="14"/>
  <c r="V829" i="14"/>
  <c r="W829" i="14"/>
  <c r="X829" i="14"/>
  <c r="Y829" i="14"/>
  <c r="G830" i="14"/>
  <c r="H830" i="14"/>
  <c r="I830" i="14"/>
  <c r="J830" i="14"/>
  <c r="K830" i="14"/>
  <c r="L830" i="14"/>
  <c r="M830" i="14"/>
  <c r="N830" i="14"/>
  <c r="O830" i="14"/>
  <c r="P830" i="14"/>
  <c r="Q830" i="14"/>
  <c r="R830" i="14"/>
  <c r="S830" i="14"/>
  <c r="T830" i="14"/>
  <c r="U830" i="14"/>
  <c r="V830" i="14"/>
  <c r="W830" i="14"/>
  <c r="X830" i="14"/>
  <c r="Y830" i="14"/>
  <c r="G831" i="14"/>
  <c r="H831" i="14"/>
  <c r="I831" i="14"/>
  <c r="J831" i="14"/>
  <c r="K831" i="14"/>
  <c r="L831" i="14"/>
  <c r="M831" i="14"/>
  <c r="N831" i="14"/>
  <c r="O831" i="14"/>
  <c r="P831" i="14"/>
  <c r="Q831" i="14"/>
  <c r="R831" i="14"/>
  <c r="S831" i="14"/>
  <c r="T831" i="14"/>
  <c r="U831" i="14"/>
  <c r="V831" i="14"/>
  <c r="W831" i="14"/>
  <c r="X831" i="14"/>
  <c r="Y831" i="14"/>
  <c r="G832" i="14"/>
  <c r="H832" i="14"/>
  <c r="I832" i="14"/>
  <c r="J832" i="14"/>
  <c r="K832" i="14"/>
  <c r="L832" i="14"/>
  <c r="M832" i="14"/>
  <c r="N832" i="14"/>
  <c r="O832" i="14"/>
  <c r="P832" i="14"/>
  <c r="Q832" i="14"/>
  <c r="R832" i="14"/>
  <c r="S832" i="14"/>
  <c r="T832" i="14"/>
  <c r="U832" i="14"/>
  <c r="V832" i="14"/>
  <c r="W832" i="14"/>
  <c r="X832" i="14"/>
  <c r="Y832" i="14"/>
  <c r="G833" i="14"/>
  <c r="H833" i="14"/>
  <c r="I833" i="14"/>
  <c r="J833" i="14"/>
  <c r="K833" i="14"/>
  <c r="L833" i="14"/>
  <c r="M833" i="14"/>
  <c r="N833" i="14"/>
  <c r="O833" i="14"/>
  <c r="P833" i="14"/>
  <c r="Q833" i="14"/>
  <c r="R833" i="14"/>
  <c r="S833" i="14"/>
  <c r="T833" i="14"/>
  <c r="U833" i="14"/>
  <c r="V833" i="14"/>
  <c r="W833" i="14"/>
  <c r="X833" i="14"/>
  <c r="Y833" i="14"/>
  <c r="G834" i="14"/>
  <c r="H834" i="14"/>
  <c r="I834" i="14"/>
  <c r="J834" i="14"/>
  <c r="K834" i="14"/>
  <c r="L834" i="14"/>
  <c r="M834" i="14"/>
  <c r="N834" i="14"/>
  <c r="O834" i="14"/>
  <c r="P834" i="14"/>
  <c r="Q834" i="14"/>
  <c r="R834" i="14"/>
  <c r="S834" i="14"/>
  <c r="T834" i="14"/>
  <c r="U834" i="14"/>
  <c r="V834" i="14"/>
  <c r="W834" i="14"/>
  <c r="X834" i="14"/>
  <c r="Y834" i="14"/>
  <c r="G835" i="14"/>
  <c r="H835" i="14"/>
  <c r="I835" i="14"/>
  <c r="J835" i="14"/>
  <c r="K835" i="14"/>
  <c r="L835" i="14"/>
  <c r="M835" i="14"/>
  <c r="N835" i="14"/>
  <c r="O835" i="14"/>
  <c r="P835" i="14"/>
  <c r="Q835" i="14"/>
  <c r="R835" i="14"/>
  <c r="S835" i="14"/>
  <c r="T835" i="14"/>
  <c r="U835" i="14"/>
  <c r="V835" i="14"/>
  <c r="W835" i="14"/>
  <c r="X835" i="14"/>
  <c r="Y835" i="14"/>
  <c r="G836" i="14"/>
  <c r="H836" i="14"/>
  <c r="I836" i="14"/>
  <c r="J836" i="14"/>
  <c r="K836" i="14"/>
  <c r="L836" i="14"/>
  <c r="M836" i="14"/>
  <c r="N836" i="14"/>
  <c r="O836" i="14"/>
  <c r="P836" i="14"/>
  <c r="Q836" i="14"/>
  <c r="R836" i="14"/>
  <c r="S836" i="14"/>
  <c r="T836" i="14"/>
  <c r="U836" i="14"/>
  <c r="V836" i="14"/>
  <c r="W836" i="14"/>
  <c r="X836" i="14"/>
  <c r="Y836" i="14"/>
  <c r="G837" i="14"/>
  <c r="H837" i="14"/>
  <c r="I837" i="14"/>
  <c r="J837" i="14"/>
  <c r="K837" i="14"/>
  <c r="L837" i="14"/>
  <c r="M837" i="14"/>
  <c r="N837" i="14"/>
  <c r="O837" i="14"/>
  <c r="P837" i="14"/>
  <c r="Q837" i="14"/>
  <c r="R837" i="14"/>
  <c r="S837" i="14"/>
  <c r="T837" i="14"/>
  <c r="U837" i="14"/>
  <c r="V837" i="14"/>
  <c r="W837" i="14"/>
  <c r="X837" i="14"/>
  <c r="Y837" i="14"/>
  <c r="G838" i="14"/>
  <c r="H838" i="14"/>
  <c r="I838" i="14"/>
  <c r="J838" i="14"/>
  <c r="K838" i="14"/>
  <c r="L838" i="14"/>
  <c r="M838" i="14"/>
  <c r="N838" i="14"/>
  <c r="O838" i="14"/>
  <c r="P838" i="14"/>
  <c r="Q838" i="14"/>
  <c r="R838" i="14"/>
  <c r="S838" i="14"/>
  <c r="T838" i="14"/>
  <c r="U838" i="14"/>
  <c r="V838" i="14"/>
  <c r="W838" i="14"/>
  <c r="X838" i="14"/>
  <c r="Y838" i="14"/>
  <c r="G839" i="14"/>
  <c r="H839" i="14"/>
  <c r="I839" i="14"/>
  <c r="J839" i="14"/>
  <c r="K839" i="14"/>
  <c r="L839" i="14"/>
  <c r="M839" i="14"/>
  <c r="N839" i="14"/>
  <c r="O839" i="14"/>
  <c r="P839" i="14"/>
  <c r="Q839" i="14"/>
  <c r="R839" i="14"/>
  <c r="S839" i="14"/>
  <c r="T839" i="14"/>
  <c r="U839" i="14"/>
  <c r="V839" i="14"/>
  <c r="W839" i="14"/>
  <c r="X839" i="14"/>
  <c r="Y839" i="14"/>
  <c r="G840" i="14"/>
  <c r="H840" i="14"/>
  <c r="I840" i="14"/>
  <c r="J840" i="14"/>
  <c r="K840" i="14"/>
  <c r="L840" i="14"/>
  <c r="M840" i="14"/>
  <c r="N840" i="14"/>
  <c r="O840" i="14"/>
  <c r="P840" i="14"/>
  <c r="Q840" i="14"/>
  <c r="R840" i="14"/>
  <c r="S840" i="14"/>
  <c r="T840" i="14"/>
  <c r="U840" i="14"/>
  <c r="V840" i="14"/>
  <c r="W840" i="14"/>
  <c r="X840" i="14"/>
  <c r="Y840" i="14"/>
  <c r="G841" i="14"/>
  <c r="H841" i="14"/>
  <c r="I841" i="14"/>
  <c r="J841" i="14"/>
  <c r="K841" i="14"/>
  <c r="L841" i="14"/>
  <c r="M841" i="14"/>
  <c r="N841" i="14"/>
  <c r="O841" i="14"/>
  <c r="P841" i="14"/>
  <c r="Q841" i="14"/>
  <c r="R841" i="14"/>
  <c r="S841" i="14"/>
  <c r="T841" i="14"/>
  <c r="U841" i="14"/>
  <c r="V841" i="14"/>
  <c r="W841" i="14"/>
  <c r="X841" i="14"/>
  <c r="Y841" i="14"/>
  <c r="G842" i="14"/>
  <c r="H842" i="14"/>
  <c r="I842" i="14"/>
  <c r="J842" i="14"/>
  <c r="K842" i="14"/>
  <c r="L842" i="14"/>
  <c r="M842" i="14"/>
  <c r="N842" i="14"/>
  <c r="O842" i="14"/>
  <c r="P842" i="14"/>
  <c r="Q842" i="14"/>
  <c r="R842" i="14"/>
  <c r="S842" i="14"/>
  <c r="T842" i="14"/>
  <c r="U842" i="14"/>
  <c r="V842" i="14"/>
  <c r="W842" i="14"/>
  <c r="X842" i="14"/>
  <c r="Y842" i="14"/>
  <c r="G843" i="14"/>
  <c r="H843" i="14"/>
  <c r="I843" i="14"/>
  <c r="J843" i="14"/>
  <c r="K843" i="14"/>
  <c r="L843" i="14"/>
  <c r="M843" i="14"/>
  <c r="N843" i="14"/>
  <c r="O843" i="14"/>
  <c r="P843" i="14"/>
  <c r="Q843" i="14"/>
  <c r="R843" i="14"/>
  <c r="S843" i="14"/>
  <c r="T843" i="14"/>
  <c r="U843" i="14"/>
  <c r="V843" i="14"/>
  <c r="W843" i="14"/>
  <c r="X843" i="14"/>
  <c r="Y843" i="14"/>
  <c r="G844" i="14"/>
  <c r="H844" i="14"/>
  <c r="I844" i="14"/>
  <c r="J844" i="14"/>
  <c r="K844" i="14"/>
  <c r="L844" i="14"/>
  <c r="M844" i="14"/>
  <c r="N844" i="14"/>
  <c r="O844" i="14"/>
  <c r="P844" i="14"/>
  <c r="Q844" i="14"/>
  <c r="R844" i="14"/>
  <c r="S844" i="14"/>
  <c r="T844" i="14"/>
  <c r="U844" i="14"/>
  <c r="V844" i="14"/>
  <c r="W844" i="14"/>
  <c r="X844" i="14"/>
  <c r="Y844" i="14"/>
  <c r="G845" i="14"/>
  <c r="H845" i="14"/>
  <c r="I845" i="14"/>
  <c r="J845" i="14"/>
  <c r="K845" i="14"/>
  <c r="L845" i="14"/>
  <c r="M845" i="14"/>
  <c r="N845" i="14"/>
  <c r="O845" i="14"/>
  <c r="P845" i="14"/>
  <c r="Q845" i="14"/>
  <c r="R845" i="14"/>
  <c r="S845" i="14"/>
  <c r="T845" i="14"/>
  <c r="U845" i="14"/>
  <c r="V845" i="14"/>
  <c r="W845" i="14"/>
  <c r="X845" i="14"/>
  <c r="Y845" i="14"/>
  <c r="G846" i="14"/>
  <c r="H846" i="14"/>
  <c r="I846" i="14"/>
  <c r="J846" i="14"/>
  <c r="K846" i="14"/>
  <c r="L846" i="14"/>
  <c r="M846" i="14"/>
  <c r="N846" i="14"/>
  <c r="O846" i="14"/>
  <c r="P846" i="14"/>
  <c r="Q846" i="14"/>
  <c r="R846" i="14"/>
  <c r="S846" i="14"/>
  <c r="T846" i="14"/>
  <c r="U846" i="14"/>
  <c r="V846" i="14"/>
  <c r="W846" i="14"/>
  <c r="X846" i="14"/>
  <c r="Y846" i="14"/>
  <c r="G847" i="14"/>
  <c r="H847" i="14"/>
  <c r="I847" i="14"/>
  <c r="J847" i="14"/>
  <c r="K847" i="14"/>
  <c r="L847" i="14"/>
  <c r="M847" i="14"/>
  <c r="N847" i="14"/>
  <c r="O847" i="14"/>
  <c r="P847" i="14"/>
  <c r="Q847" i="14"/>
  <c r="R847" i="14"/>
  <c r="S847" i="14"/>
  <c r="T847" i="14"/>
  <c r="U847" i="14"/>
  <c r="V847" i="14"/>
  <c r="W847" i="14"/>
  <c r="X847" i="14"/>
  <c r="Y847" i="14"/>
  <c r="G848" i="14"/>
  <c r="H848" i="14"/>
  <c r="I848" i="14"/>
  <c r="J848" i="14"/>
  <c r="K848" i="14"/>
  <c r="L848" i="14"/>
  <c r="M848" i="14"/>
  <c r="N848" i="14"/>
  <c r="O848" i="14"/>
  <c r="P848" i="14"/>
  <c r="Q848" i="14"/>
  <c r="R848" i="14"/>
  <c r="S848" i="14"/>
  <c r="T848" i="14"/>
  <c r="U848" i="14"/>
  <c r="V848" i="14"/>
  <c r="W848" i="14"/>
  <c r="X848" i="14"/>
  <c r="Y848" i="14"/>
  <c r="G849" i="14"/>
  <c r="H849" i="14"/>
  <c r="I849" i="14"/>
  <c r="J849" i="14"/>
  <c r="K849" i="14"/>
  <c r="L849" i="14"/>
  <c r="M849" i="14"/>
  <c r="N849" i="14"/>
  <c r="O849" i="14"/>
  <c r="P849" i="14"/>
  <c r="Q849" i="14"/>
  <c r="R849" i="14"/>
  <c r="S849" i="14"/>
  <c r="T849" i="14"/>
  <c r="U849" i="14"/>
  <c r="V849" i="14"/>
  <c r="W849" i="14"/>
  <c r="X849" i="14"/>
  <c r="Y849" i="14"/>
  <c r="G850" i="14"/>
  <c r="H850" i="14"/>
  <c r="I850" i="14"/>
  <c r="J850" i="14"/>
  <c r="K850" i="14"/>
  <c r="L850" i="14"/>
  <c r="M850" i="14"/>
  <c r="N850" i="14"/>
  <c r="O850" i="14"/>
  <c r="P850" i="14"/>
  <c r="Q850" i="14"/>
  <c r="R850" i="14"/>
  <c r="S850" i="14"/>
  <c r="T850" i="14"/>
  <c r="U850" i="14"/>
  <c r="V850" i="14"/>
  <c r="W850" i="14"/>
  <c r="X850" i="14"/>
  <c r="Y850" i="14"/>
  <c r="G851" i="14"/>
  <c r="H851" i="14"/>
  <c r="I851" i="14"/>
  <c r="J851" i="14"/>
  <c r="K851" i="14"/>
  <c r="L851" i="14"/>
  <c r="M851" i="14"/>
  <c r="N851" i="14"/>
  <c r="O851" i="14"/>
  <c r="P851" i="14"/>
  <c r="Q851" i="14"/>
  <c r="R851" i="14"/>
  <c r="S851" i="14"/>
  <c r="T851" i="14"/>
  <c r="U851" i="14"/>
  <c r="V851" i="14"/>
  <c r="W851" i="14"/>
  <c r="X851" i="14"/>
  <c r="Y851" i="14"/>
  <c r="G852" i="14"/>
  <c r="H852" i="14"/>
  <c r="I852" i="14"/>
  <c r="J852" i="14"/>
  <c r="K852" i="14"/>
  <c r="L852" i="14"/>
  <c r="M852" i="14"/>
  <c r="N852" i="14"/>
  <c r="O852" i="14"/>
  <c r="P852" i="14"/>
  <c r="Q852" i="14"/>
  <c r="R852" i="14"/>
  <c r="S852" i="14"/>
  <c r="T852" i="14"/>
  <c r="U852" i="14"/>
  <c r="V852" i="14"/>
  <c r="W852" i="14"/>
  <c r="X852" i="14"/>
  <c r="Y852" i="14"/>
  <c r="G853" i="14"/>
  <c r="H853" i="14"/>
  <c r="I853" i="14"/>
  <c r="J853" i="14"/>
  <c r="K853" i="14"/>
  <c r="L853" i="14"/>
  <c r="M853" i="14"/>
  <c r="N853" i="14"/>
  <c r="O853" i="14"/>
  <c r="P853" i="14"/>
  <c r="Q853" i="14"/>
  <c r="R853" i="14"/>
  <c r="S853" i="14"/>
  <c r="T853" i="14"/>
  <c r="U853" i="14"/>
  <c r="V853" i="14"/>
  <c r="W853" i="14"/>
  <c r="X853" i="14"/>
  <c r="Y853" i="14"/>
  <c r="G854" i="14"/>
  <c r="H854" i="14"/>
  <c r="I854" i="14"/>
  <c r="J854" i="14"/>
  <c r="K854" i="14"/>
  <c r="L854" i="14"/>
  <c r="M854" i="14"/>
  <c r="N854" i="14"/>
  <c r="O854" i="14"/>
  <c r="P854" i="14"/>
  <c r="Q854" i="14"/>
  <c r="R854" i="14"/>
  <c r="S854" i="14"/>
  <c r="T854" i="14"/>
  <c r="U854" i="14"/>
  <c r="V854" i="14"/>
  <c r="W854" i="14"/>
  <c r="X854" i="14"/>
  <c r="Y854" i="14"/>
  <c r="G855" i="14"/>
  <c r="H855" i="14"/>
  <c r="I855" i="14"/>
  <c r="J855" i="14"/>
  <c r="K855" i="14"/>
  <c r="L855" i="14"/>
  <c r="M855" i="14"/>
  <c r="N855" i="14"/>
  <c r="O855" i="14"/>
  <c r="P855" i="14"/>
  <c r="Q855" i="14"/>
  <c r="R855" i="14"/>
  <c r="S855" i="14"/>
  <c r="T855" i="14"/>
  <c r="U855" i="14"/>
  <c r="V855" i="14"/>
  <c r="W855" i="14"/>
  <c r="X855" i="14"/>
  <c r="Y855" i="14"/>
  <c r="G856" i="14"/>
  <c r="H856" i="14"/>
  <c r="I856" i="14"/>
  <c r="J856" i="14"/>
  <c r="K856" i="14"/>
  <c r="L856" i="14"/>
  <c r="M856" i="14"/>
  <c r="N856" i="14"/>
  <c r="O856" i="14"/>
  <c r="P856" i="14"/>
  <c r="Q856" i="14"/>
  <c r="R856" i="14"/>
  <c r="S856" i="14"/>
  <c r="T856" i="14"/>
  <c r="U856" i="14"/>
  <c r="V856" i="14"/>
  <c r="W856" i="14"/>
  <c r="X856" i="14"/>
  <c r="Y856" i="14"/>
  <c r="G857" i="14"/>
  <c r="H857" i="14"/>
  <c r="I857" i="14"/>
  <c r="J857" i="14"/>
  <c r="K857" i="14"/>
  <c r="L857" i="14"/>
  <c r="M857" i="14"/>
  <c r="N857" i="14"/>
  <c r="O857" i="14"/>
  <c r="P857" i="14"/>
  <c r="Q857" i="14"/>
  <c r="R857" i="14"/>
  <c r="S857" i="14"/>
  <c r="T857" i="14"/>
  <c r="U857" i="14"/>
  <c r="V857" i="14"/>
  <c r="W857" i="14"/>
  <c r="X857" i="14"/>
  <c r="Y857" i="14"/>
  <c r="G858" i="14"/>
  <c r="H858" i="14"/>
  <c r="I858" i="14"/>
  <c r="J858" i="14"/>
  <c r="K858" i="14"/>
  <c r="L858" i="14"/>
  <c r="M858" i="14"/>
  <c r="N858" i="14"/>
  <c r="O858" i="14"/>
  <c r="P858" i="14"/>
  <c r="Q858" i="14"/>
  <c r="R858" i="14"/>
  <c r="S858" i="14"/>
  <c r="T858" i="14"/>
  <c r="U858" i="14"/>
  <c r="V858" i="14"/>
  <c r="W858" i="14"/>
  <c r="X858" i="14"/>
  <c r="Y858" i="14"/>
  <c r="G859" i="14"/>
  <c r="H859" i="14"/>
  <c r="I859" i="14"/>
  <c r="J859" i="14"/>
  <c r="K859" i="14"/>
  <c r="L859" i="14"/>
  <c r="M859" i="14"/>
  <c r="N859" i="14"/>
  <c r="O859" i="14"/>
  <c r="P859" i="14"/>
  <c r="Q859" i="14"/>
  <c r="R859" i="14"/>
  <c r="S859" i="14"/>
  <c r="T859" i="14"/>
  <c r="U859" i="14"/>
  <c r="V859" i="14"/>
  <c r="W859" i="14"/>
  <c r="X859" i="14"/>
  <c r="Y859" i="14"/>
  <c r="G860" i="14"/>
  <c r="H860" i="14"/>
  <c r="I860" i="14"/>
  <c r="J860" i="14"/>
  <c r="K860" i="14"/>
  <c r="L860" i="14"/>
  <c r="M860" i="14"/>
  <c r="N860" i="14"/>
  <c r="O860" i="14"/>
  <c r="P860" i="14"/>
  <c r="Q860" i="14"/>
  <c r="R860" i="14"/>
  <c r="S860" i="14"/>
  <c r="T860" i="14"/>
  <c r="U860" i="14"/>
  <c r="V860" i="14"/>
  <c r="W860" i="14"/>
  <c r="X860" i="14"/>
  <c r="Y860" i="14"/>
  <c r="G861" i="14"/>
  <c r="H861" i="14"/>
  <c r="I861" i="14"/>
  <c r="J861" i="14"/>
  <c r="K861" i="14"/>
  <c r="L861" i="14"/>
  <c r="M861" i="14"/>
  <c r="N861" i="14"/>
  <c r="O861" i="14"/>
  <c r="P861" i="14"/>
  <c r="Q861" i="14"/>
  <c r="R861" i="14"/>
  <c r="S861" i="14"/>
  <c r="T861" i="14"/>
  <c r="U861" i="14"/>
  <c r="V861" i="14"/>
  <c r="W861" i="14"/>
  <c r="X861" i="14"/>
  <c r="Y861" i="14"/>
  <c r="G862" i="14"/>
  <c r="H862" i="14"/>
  <c r="I862" i="14"/>
  <c r="J862" i="14"/>
  <c r="K862" i="14"/>
  <c r="L862" i="14"/>
  <c r="M862" i="14"/>
  <c r="N862" i="14"/>
  <c r="O862" i="14"/>
  <c r="P862" i="14"/>
  <c r="Q862" i="14"/>
  <c r="R862" i="14"/>
  <c r="S862" i="14"/>
  <c r="T862" i="14"/>
  <c r="U862" i="14"/>
  <c r="V862" i="14"/>
  <c r="W862" i="14"/>
  <c r="X862" i="14"/>
  <c r="Y862" i="14"/>
  <c r="G863" i="14"/>
  <c r="H863" i="14"/>
  <c r="I863" i="14"/>
  <c r="J863" i="14"/>
  <c r="K863" i="14"/>
  <c r="L863" i="14"/>
  <c r="M863" i="14"/>
  <c r="N863" i="14"/>
  <c r="O863" i="14"/>
  <c r="P863" i="14"/>
  <c r="Q863" i="14"/>
  <c r="R863" i="14"/>
  <c r="S863" i="14"/>
  <c r="T863" i="14"/>
  <c r="U863" i="14"/>
  <c r="V863" i="14"/>
  <c r="W863" i="14"/>
  <c r="X863" i="14"/>
  <c r="Y863" i="14"/>
  <c r="G864" i="14"/>
  <c r="H864" i="14"/>
  <c r="I864" i="14"/>
  <c r="J864" i="14"/>
  <c r="K864" i="14"/>
  <c r="L864" i="14"/>
  <c r="M864" i="14"/>
  <c r="N864" i="14"/>
  <c r="O864" i="14"/>
  <c r="P864" i="14"/>
  <c r="Q864" i="14"/>
  <c r="R864" i="14"/>
  <c r="S864" i="14"/>
  <c r="T864" i="14"/>
  <c r="U864" i="14"/>
  <c r="V864" i="14"/>
  <c r="W864" i="14"/>
  <c r="X864" i="14"/>
  <c r="Y864" i="14"/>
  <c r="G865" i="14"/>
  <c r="H865" i="14"/>
  <c r="I865" i="14"/>
  <c r="J865" i="14"/>
  <c r="K865" i="14"/>
  <c r="L865" i="14"/>
  <c r="M865" i="14"/>
  <c r="N865" i="14"/>
  <c r="O865" i="14"/>
  <c r="P865" i="14"/>
  <c r="Q865" i="14"/>
  <c r="R865" i="14"/>
  <c r="S865" i="14"/>
  <c r="T865" i="14"/>
  <c r="U865" i="14"/>
  <c r="V865" i="14"/>
  <c r="W865" i="14"/>
  <c r="X865" i="14"/>
  <c r="Y865" i="14"/>
  <c r="G866" i="14"/>
  <c r="H866" i="14"/>
  <c r="I866" i="14"/>
  <c r="J866" i="14"/>
  <c r="K866" i="14"/>
  <c r="L866" i="14"/>
  <c r="M866" i="14"/>
  <c r="N866" i="14"/>
  <c r="O866" i="14"/>
  <c r="P866" i="14"/>
  <c r="Q866" i="14"/>
  <c r="R866" i="14"/>
  <c r="S866" i="14"/>
  <c r="T866" i="14"/>
  <c r="U866" i="14"/>
  <c r="V866" i="14"/>
  <c r="W866" i="14"/>
  <c r="X866" i="14"/>
  <c r="Y866" i="14"/>
  <c r="G867" i="14"/>
  <c r="H867" i="14"/>
  <c r="I867" i="14"/>
  <c r="J867" i="14"/>
  <c r="K867" i="14"/>
  <c r="L867" i="14"/>
  <c r="M867" i="14"/>
  <c r="N867" i="14"/>
  <c r="O867" i="14"/>
  <c r="P867" i="14"/>
  <c r="Q867" i="14"/>
  <c r="R867" i="14"/>
  <c r="S867" i="14"/>
  <c r="T867" i="14"/>
  <c r="U867" i="14"/>
  <c r="V867" i="14"/>
  <c r="W867" i="14"/>
  <c r="X867" i="14"/>
  <c r="Y867" i="14"/>
  <c r="G868" i="14"/>
  <c r="H868" i="14"/>
  <c r="I868" i="14"/>
  <c r="J868" i="14"/>
  <c r="K868" i="14"/>
  <c r="L868" i="14"/>
  <c r="M868" i="14"/>
  <c r="N868" i="14"/>
  <c r="O868" i="14"/>
  <c r="P868" i="14"/>
  <c r="Q868" i="14"/>
  <c r="R868" i="14"/>
  <c r="S868" i="14"/>
  <c r="T868" i="14"/>
  <c r="U868" i="14"/>
  <c r="V868" i="14"/>
  <c r="W868" i="14"/>
  <c r="X868" i="14"/>
  <c r="Y868" i="14"/>
  <c r="G869" i="14"/>
  <c r="H869" i="14"/>
  <c r="I869" i="14"/>
  <c r="J869" i="14"/>
  <c r="K869" i="14"/>
  <c r="L869" i="14"/>
  <c r="M869" i="14"/>
  <c r="N869" i="14"/>
  <c r="O869" i="14"/>
  <c r="P869" i="14"/>
  <c r="Q869" i="14"/>
  <c r="R869" i="14"/>
  <c r="S869" i="14"/>
  <c r="T869" i="14"/>
  <c r="U869" i="14"/>
  <c r="V869" i="14"/>
  <c r="W869" i="14"/>
  <c r="X869" i="14"/>
  <c r="Y869" i="14"/>
  <c r="G870" i="14"/>
  <c r="H870" i="14"/>
  <c r="I870" i="14"/>
  <c r="J870" i="14"/>
  <c r="K870" i="14"/>
  <c r="L870" i="14"/>
  <c r="M870" i="14"/>
  <c r="N870" i="14"/>
  <c r="O870" i="14"/>
  <c r="P870" i="14"/>
  <c r="Q870" i="14"/>
  <c r="R870" i="14"/>
  <c r="S870" i="14"/>
  <c r="T870" i="14"/>
  <c r="U870" i="14"/>
  <c r="V870" i="14"/>
  <c r="W870" i="14"/>
  <c r="X870" i="14"/>
  <c r="Y870" i="14"/>
  <c r="G871" i="14"/>
  <c r="H871" i="14"/>
  <c r="I871" i="14"/>
  <c r="J871" i="14"/>
  <c r="K871" i="14"/>
  <c r="L871" i="14"/>
  <c r="M871" i="14"/>
  <c r="N871" i="14"/>
  <c r="O871" i="14"/>
  <c r="P871" i="14"/>
  <c r="Q871" i="14"/>
  <c r="R871" i="14"/>
  <c r="S871" i="14"/>
  <c r="T871" i="14"/>
  <c r="U871" i="14"/>
  <c r="V871" i="14"/>
  <c r="W871" i="14"/>
  <c r="X871" i="14"/>
  <c r="Y871" i="14"/>
  <c r="G872" i="14"/>
  <c r="H872" i="14"/>
  <c r="I872" i="14"/>
  <c r="J872" i="14"/>
  <c r="K872" i="14"/>
  <c r="L872" i="14"/>
  <c r="M872" i="14"/>
  <c r="N872" i="14"/>
  <c r="O872" i="14"/>
  <c r="P872" i="14"/>
  <c r="Q872" i="14"/>
  <c r="R872" i="14"/>
  <c r="S872" i="14"/>
  <c r="T872" i="14"/>
  <c r="U872" i="14"/>
  <c r="V872" i="14"/>
  <c r="W872" i="14"/>
  <c r="X872" i="14"/>
  <c r="Y872" i="14"/>
  <c r="G873" i="14"/>
  <c r="H873" i="14"/>
  <c r="I873" i="14"/>
  <c r="J873" i="14"/>
  <c r="K873" i="14"/>
  <c r="L873" i="14"/>
  <c r="M873" i="14"/>
  <c r="N873" i="14"/>
  <c r="O873" i="14"/>
  <c r="P873" i="14"/>
  <c r="Q873" i="14"/>
  <c r="R873" i="14"/>
  <c r="S873" i="14"/>
  <c r="T873" i="14"/>
  <c r="U873" i="14"/>
  <c r="V873" i="14"/>
  <c r="W873" i="14"/>
  <c r="X873" i="14"/>
  <c r="Y873" i="14"/>
  <c r="G874" i="14"/>
  <c r="H874" i="14"/>
  <c r="I874" i="14"/>
  <c r="J874" i="14"/>
  <c r="K874" i="14"/>
  <c r="L874" i="14"/>
  <c r="M874" i="14"/>
  <c r="N874" i="14"/>
  <c r="O874" i="14"/>
  <c r="P874" i="14"/>
  <c r="Q874" i="14"/>
  <c r="R874" i="14"/>
  <c r="S874" i="14"/>
  <c r="T874" i="14"/>
  <c r="U874" i="14"/>
  <c r="V874" i="14"/>
  <c r="W874" i="14"/>
  <c r="X874" i="14"/>
  <c r="Y874" i="14"/>
  <c r="G875" i="14"/>
  <c r="H875" i="14"/>
  <c r="I875" i="14"/>
  <c r="J875" i="14"/>
  <c r="K875" i="14"/>
  <c r="L875" i="14"/>
  <c r="M875" i="14"/>
  <c r="N875" i="14"/>
  <c r="O875" i="14"/>
  <c r="P875" i="14"/>
  <c r="Q875" i="14"/>
  <c r="R875" i="14"/>
  <c r="S875" i="14"/>
  <c r="T875" i="14"/>
  <c r="U875" i="14"/>
  <c r="V875" i="14"/>
  <c r="W875" i="14"/>
  <c r="X875" i="14"/>
  <c r="Y875" i="14"/>
  <c r="G876" i="14"/>
  <c r="H876" i="14"/>
  <c r="I876" i="14"/>
  <c r="J876" i="14"/>
  <c r="K876" i="14"/>
  <c r="L876" i="14"/>
  <c r="M876" i="14"/>
  <c r="N876" i="14"/>
  <c r="O876" i="14"/>
  <c r="P876" i="14"/>
  <c r="Q876" i="14"/>
  <c r="R876" i="14"/>
  <c r="S876" i="14"/>
  <c r="T876" i="14"/>
  <c r="U876" i="14"/>
  <c r="V876" i="14"/>
  <c r="W876" i="14"/>
  <c r="X876" i="14"/>
  <c r="Y876" i="14"/>
  <c r="G877" i="14"/>
  <c r="H877" i="14"/>
  <c r="I877" i="14"/>
  <c r="J877" i="14"/>
  <c r="K877" i="14"/>
  <c r="L877" i="14"/>
  <c r="M877" i="14"/>
  <c r="N877" i="14"/>
  <c r="O877" i="14"/>
  <c r="P877" i="14"/>
  <c r="Q877" i="14"/>
  <c r="R877" i="14"/>
  <c r="S877" i="14"/>
  <c r="T877" i="14"/>
  <c r="U877" i="14"/>
  <c r="V877" i="14"/>
  <c r="W877" i="14"/>
  <c r="X877" i="14"/>
  <c r="Y877" i="14"/>
  <c r="G878" i="14"/>
  <c r="H878" i="14"/>
  <c r="I878" i="14"/>
  <c r="J878" i="14"/>
  <c r="K878" i="14"/>
  <c r="L878" i="14"/>
  <c r="M878" i="14"/>
  <c r="N878" i="14"/>
  <c r="O878" i="14"/>
  <c r="P878" i="14"/>
  <c r="Q878" i="14"/>
  <c r="R878" i="14"/>
  <c r="S878" i="14"/>
  <c r="T878" i="14"/>
  <c r="U878" i="14"/>
  <c r="V878" i="14"/>
  <c r="W878" i="14"/>
  <c r="X878" i="14"/>
  <c r="Y878" i="14"/>
  <c r="G879" i="14"/>
  <c r="H879" i="14"/>
  <c r="I879" i="14"/>
  <c r="J879" i="14"/>
  <c r="K879" i="14"/>
  <c r="L879" i="14"/>
  <c r="M879" i="14"/>
  <c r="N879" i="14"/>
  <c r="O879" i="14"/>
  <c r="P879" i="14"/>
  <c r="Q879" i="14"/>
  <c r="R879" i="14"/>
  <c r="S879" i="14"/>
  <c r="T879" i="14"/>
  <c r="U879" i="14"/>
  <c r="V879" i="14"/>
  <c r="W879" i="14"/>
  <c r="X879" i="14"/>
  <c r="Y879" i="14"/>
  <c r="G880" i="14"/>
  <c r="H880" i="14"/>
  <c r="I880" i="14"/>
  <c r="J880" i="14"/>
  <c r="K880" i="14"/>
  <c r="L880" i="14"/>
  <c r="M880" i="14"/>
  <c r="N880" i="14"/>
  <c r="O880" i="14"/>
  <c r="P880" i="14"/>
  <c r="Q880" i="14"/>
  <c r="R880" i="14"/>
  <c r="S880" i="14"/>
  <c r="T880" i="14"/>
  <c r="U880" i="14"/>
  <c r="V880" i="14"/>
  <c r="W880" i="14"/>
  <c r="X880" i="14"/>
  <c r="Y880" i="14"/>
  <c r="G881" i="14"/>
  <c r="H881" i="14"/>
  <c r="I881" i="14"/>
  <c r="J881" i="14"/>
  <c r="K881" i="14"/>
  <c r="L881" i="14"/>
  <c r="M881" i="14"/>
  <c r="N881" i="14"/>
  <c r="O881" i="14"/>
  <c r="P881" i="14"/>
  <c r="Q881" i="14"/>
  <c r="R881" i="14"/>
  <c r="S881" i="14"/>
  <c r="T881" i="14"/>
  <c r="U881" i="14"/>
  <c r="V881" i="14"/>
  <c r="W881" i="14"/>
  <c r="X881" i="14"/>
  <c r="Y881" i="14"/>
  <c r="G882" i="14"/>
  <c r="H882" i="14"/>
  <c r="I882" i="14"/>
  <c r="J882" i="14"/>
  <c r="K882" i="14"/>
  <c r="L882" i="14"/>
  <c r="M882" i="14"/>
  <c r="N882" i="14"/>
  <c r="O882" i="14"/>
  <c r="P882" i="14"/>
  <c r="Q882" i="14"/>
  <c r="R882" i="14"/>
  <c r="S882" i="14"/>
  <c r="T882" i="14"/>
  <c r="U882" i="14"/>
  <c r="V882" i="14"/>
  <c r="W882" i="14"/>
  <c r="X882" i="14"/>
  <c r="Y882" i="14"/>
  <c r="G883" i="14"/>
  <c r="H883" i="14"/>
  <c r="I883" i="14"/>
  <c r="J883" i="14"/>
  <c r="K883" i="14"/>
  <c r="L883" i="14"/>
  <c r="M883" i="14"/>
  <c r="N883" i="14"/>
  <c r="O883" i="14"/>
  <c r="P883" i="14"/>
  <c r="Q883" i="14"/>
  <c r="R883" i="14"/>
  <c r="S883" i="14"/>
  <c r="T883" i="14"/>
  <c r="U883" i="14"/>
  <c r="V883" i="14"/>
  <c r="W883" i="14"/>
  <c r="X883" i="14"/>
  <c r="Y883" i="14"/>
  <c r="G884" i="14"/>
  <c r="H884" i="14"/>
  <c r="I884" i="14"/>
  <c r="J884" i="14"/>
  <c r="K884" i="14"/>
  <c r="L884" i="14"/>
  <c r="M884" i="14"/>
  <c r="N884" i="14"/>
  <c r="O884" i="14"/>
  <c r="P884" i="14"/>
  <c r="Q884" i="14"/>
  <c r="R884" i="14"/>
  <c r="S884" i="14"/>
  <c r="T884" i="14"/>
  <c r="U884" i="14"/>
  <c r="V884" i="14"/>
  <c r="W884" i="14"/>
  <c r="X884" i="14"/>
  <c r="Y884" i="14"/>
  <c r="G885" i="14"/>
  <c r="H885" i="14"/>
  <c r="I885" i="14"/>
  <c r="J885" i="14"/>
  <c r="K885" i="14"/>
  <c r="L885" i="14"/>
  <c r="M885" i="14"/>
  <c r="N885" i="14"/>
  <c r="O885" i="14"/>
  <c r="P885" i="14"/>
  <c r="Q885" i="14"/>
  <c r="R885" i="14"/>
  <c r="S885" i="14"/>
  <c r="T885" i="14"/>
  <c r="U885" i="14"/>
  <c r="V885" i="14"/>
  <c r="W885" i="14"/>
  <c r="X885" i="14"/>
  <c r="Y885" i="14"/>
  <c r="G886" i="14"/>
  <c r="H886" i="14"/>
  <c r="I886" i="14"/>
  <c r="J886" i="14"/>
  <c r="K886" i="14"/>
  <c r="L886" i="14"/>
  <c r="M886" i="14"/>
  <c r="N886" i="14"/>
  <c r="O886" i="14"/>
  <c r="P886" i="14"/>
  <c r="Q886" i="14"/>
  <c r="R886" i="14"/>
  <c r="S886" i="14"/>
  <c r="T886" i="14"/>
  <c r="U886" i="14"/>
  <c r="V886" i="14"/>
  <c r="W886" i="14"/>
  <c r="X886" i="14"/>
  <c r="Y886" i="14"/>
  <c r="G887" i="14"/>
  <c r="H887" i="14"/>
  <c r="I887" i="14"/>
  <c r="J887" i="14"/>
  <c r="K887" i="14"/>
  <c r="L887" i="14"/>
  <c r="M887" i="14"/>
  <c r="N887" i="14"/>
  <c r="O887" i="14"/>
  <c r="P887" i="14"/>
  <c r="Q887" i="14"/>
  <c r="R887" i="14"/>
  <c r="S887" i="14"/>
  <c r="T887" i="14"/>
  <c r="U887" i="14"/>
  <c r="V887" i="14"/>
  <c r="W887" i="14"/>
  <c r="X887" i="14"/>
  <c r="Y887" i="14"/>
  <c r="G888" i="14"/>
  <c r="H888" i="14"/>
  <c r="I888" i="14"/>
  <c r="J888" i="14"/>
  <c r="K888" i="14"/>
  <c r="L888" i="14"/>
  <c r="M888" i="14"/>
  <c r="N888" i="14"/>
  <c r="O888" i="14"/>
  <c r="P888" i="14"/>
  <c r="Q888" i="14"/>
  <c r="R888" i="14"/>
  <c r="S888" i="14"/>
  <c r="T888" i="14"/>
  <c r="U888" i="14"/>
  <c r="V888" i="14"/>
  <c r="W888" i="14"/>
  <c r="X888" i="14"/>
  <c r="Y888" i="14"/>
  <c r="G889" i="14"/>
  <c r="H889" i="14"/>
  <c r="I889" i="14"/>
  <c r="J889" i="14"/>
  <c r="K889" i="14"/>
  <c r="L889" i="14"/>
  <c r="M889" i="14"/>
  <c r="N889" i="14"/>
  <c r="O889" i="14"/>
  <c r="P889" i="14"/>
  <c r="Q889" i="14"/>
  <c r="R889" i="14"/>
  <c r="S889" i="14"/>
  <c r="T889" i="14"/>
  <c r="U889" i="14"/>
  <c r="V889" i="14"/>
  <c r="W889" i="14"/>
  <c r="X889" i="14"/>
  <c r="Y889" i="14"/>
  <c r="G890" i="14"/>
  <c r="H890" i="14"/>
  <c r="I890" i="14"/>
  <c r="J890" i="14"/>
  <c r="K890" i="14"/>
  <c r="L890" i="14"/>
  <c r="M890" i="14"/>
  <c r="N890" i="14"/>
  <c r="O890" i="14"/>
  <c r="P890" i="14"/>
  <c r="Q890" i="14"/>
  <c r="R890" i="14"/>
  <c r="S890" i="14"/>
  <c r="T890" i="14"/>
  <c r="U890" i="14"/>
  <c r="V890" i="14"/>
  <c r="W890" i="14"/>
  <c r="X890" i="14"/>
  <c r="Y890" i="14"/>
  <c r="G891" i="14"/>
  <c r="H891" i="14"/>
  <c r="I891" i="14"/>
  <c r="J891" i="14"/>
  <c r="K891" i="14"/>
  <c r="L891" i="14"/>
  <c r="M891" i="14"/>
  <c r="N891" i="14"/>
  <c r="O891" i="14"/>
  <c r="P891" i="14"/>
  <c r="Q891" i="14"/>
  <c r="R891" i="14"/>
  <c r="S891" i="14"/>
  <c r="T891" i="14"/>
  <c r="U891" i="14"/>
  <c r="V891" i="14"/>
  <c r="W891" i="14"/>
  <c r="X891" i="14"/>
  <c r="Y891" i="14"/>
  <c r="G892" i="14"/>
  <c r="H892" i="14"/>
  <c r="I892" i="14"/>
  <c r="J892" i="14"/>
  <c r="K892" i="14"/>
  <c r="L892" i="14"/>
  <c r="M892" i="14"/>
  <c r="N892" i="14"/>
  <c r="O892" i="14"/>
  <c r="P892" i="14"/>
  <c r="Q892" i="14"/>
  <c r="R892" i="14"/>
  <c r="S892" i="14"/>
  <c r="T892" i="14"/>
  <c r="U892" i="14"/>
  <c r="V892" i="14"/>
  <c r="W892" i="14"/>
  <c r="X892" i="14"/>
  <c r="Y892" i="14"/>
  <c r="G893" i="14"/>
  <c r="H893" i="14"/>
  <c r="I893" i="14"/>
  <c r="J893" i="14"/>
  <c r="K893" i="14"/>
  <c r="L893" i="14"/>
  <c r="M893" i="14"/>
  <c r="N893" i="14"/>
  <c r="O893" i="14"/>
  <c r="P893" i="14"/>
  <c r="Q893" i="14"/>
  <c r="R893" i="14"/>
  <c r="S893" i="14"/>
  <c r="T893" i="14"/>
  <c r="U893" i="14"/>
  <c r="V893" i="14"/>
  <c r="W893" i="14"/>
  <c r="X893" i="14"/>
  <c r="Y893" i="14"/>
  <c r="G894" i="14"/>
  <c r="H894" i="14"/>
  <c r="I894" i="14"/>
  <c r="J894" i="14"/>
  <c r="K894" i="14"/>
  <c r="L894" i="14"/>
  <c r="M894" i="14"/>
  <c r="N894" i="14"/>
  <c r="O894" i="14"/>
  <c r="P894" i="14"/>
  <c r="Q894" i="14"/>
  <c r="R894" i="14"/>
  <c r="S894" i="14"/>
  <c r="T894" i="14"/>
  <c r="U894" i="14"/>
  <c r="V894" i="14"/>
  <c r="W894" i="14"/>
  <c r="X894" i="14"/>
  <c r="Y894" i="14"/>
  <c r="G895" i="14"/>
  <c r="H895" i="14"/>
  <c r="I895" i="14"/>
  <c r="J895" i="14"/>
  <c r="K895" i="14"/>
  <c r="L895" i="14"/>
  <c r="M895" i="14"/>
  <c r="N895" i="14"/>
  <c r="O895" i="14"/>
  <c r="P895" i="14"/>
  <c r="Q895" i="14"/>
  <c r="R895" i="14"/>
  <c r="S895" i="14"/>
  <c r="T895" i="14"/>
  <c r="U895" i="14"/>
  <c r="V895" i="14"/>
  <c r="W895" i="14"/>
  <c r="X895" i="14"/>
  <c r="Y895" i="14"/>
  <c r="G896" i="14"/>
  <c r="H896" i="14"/>
  <c r="I896" i="14"/>
  <c r="J896" i="14"/>
  <c r="K896" i="14"/>
  <c r="L896" i="14"/>
  <c r="M896" i="14"/>
  <c r="N896" i="14"/>
  <c r="O896" i="14"/>
  <c r="P896" i="14"/>
  <c r="Q896" i="14"/>
  <c r="R896" i="14"/>
  <c r="S896" i="14"/>
  <c r="T896" i="14"/>
  <c r="U896" i="14"/>
  <c r="V896" i="14"/>
  <c r="W896" i="14"/>
  <c r="X896" i="14"/>
  <c r="Y896" i="14"/>
  <c r="G897" i="14"/>
  <c r="H897" i="14"/>
  <c r="I897" i="14"/>
  <c r="J897" i="14"/>
  <c r="K897" i="14"/>
  <c r="L897" i="14"/>
  <c r="M897" i="14"/>
  <c r="N897" i="14"/>
  <c r="O897" i="14"/>
  <c r="P897" i="14"/>
  <c r="Q897" i="14"/>
  <c r="R897" i="14"/>
  <c r="S897" i="14"/>
  <c r="T897" i="14"/>
  <c r="U897" i="14"/>
  <c r="V897" i="14"/>
  <c r="W897" i="14"/>
  <c r="X897" i="14"/>
  <c r="Y897" i="14"/>
  <c r="G898" i="14"/>
  <c r="H898" i="14"/>
  <c r="I898" i="14"/>
  <c r="J898" i="14"/>
  <c r="K898" i="14"/>
  <c r="L898" i="14"/>
  <c r="M898" i="14"/>
  <c r="N898" i="14"/>
  <c r="O898" i="14"/>
  <c r="P898" i="14"/>
  <c r="Q898" i="14"/>
  <c r="R898" i="14"/>
  <c r="S898" i="14"/>
  <c r="T898" i="14"/>
  <c r="U898" i="14"/>
  <c r="V898" i="14"/>
  <c r="W898" i="14"/>
  <c r="X898" i="14"/>
  <c r="Y898" i="14"/>
  <c r="G899" i="14"/>
  <c r="H899" i="14"/>
  <c r="I899" i="14"/>
  <c r="J899" i="14"/>
  <c r="K899" i="14"/>
  <c r="L899" i="14"/>
  <c r="M899" i="14"/>
  <c r="N899" i="14"/>
  <c r="O899" i="14"/>
  <c r="P899" i="14"/>
  <c r="Q899" i="14"/>
  <c r="R899" i="14"/>
  <c r="S899" i="14"/>
  <c r="T899" i="14"/>
  <c r="U899" i="14"/>
  <c r="V899" i="14"/>
  <c r="W899" i="14"/>
  <c r="X899" i="14"/>
  <c r="Y899" i="14"/>
  <c r="G900" i="14"/>
  <c r="H900" i="14"/>
  <c r="I900" i="14"/>
  <c r="J900" i="14"/>
  <c r="K900" i="14"/>
  <c r="L900" i="14"/>
  <c r="M900" i="14"/>
  <c r="N900" i="14"/>
  <c r="O900" i="14"/>
  <c r="P900" i="14"/>
  <c r="Q900" i="14"/>
  <c r="R900" i="14"/>
  <c r="S900" i="14"/>
  <c r="T900" i="14"/>
  <c r="U900" i="14"/>
  <c r="V900" i="14"/>
  <c r="W900" i="14"/>
  <c r="X900" i="14"/>
  <c r="Y900" i="14"/>
  <c r="G901" i="14"/>
  <c r="H901" i="14"/>
  <c r="I901" i="14"/>
  <c r="J901" i="14"/>
  <c r="K901" i="14"/>
  <c r="L901" i="14"/>
  <c r="M901" i="14"/>
  <c r="N901" i="14"/>
  <c r="O901" i="14"/>
  <c r="P901" i="14"/>
  <c r="Q901" i="14"/>
  <c r="R901" i="14"/>
  <c r="S901" i="14"/>
  <c r="T901" i="14"/>
  <c r="U901" i="14"/>
  <c r="V901" i="14"/>
  <c r="W901" i="14"/>
  <c r="X901" i="14"/>
  <c r="Y901" i="14"/>
  <c r="G902" i="14"/>
  <c r="H902" i="14"/>
  <c r="I902" i="14"/>
  <c r="J902" i="14"/>
  <c r="K902" i="14"/>
  <c r="L902" i="14"/>
  <c r="M902" i="14"/>
  <c r="N902" i="14"/>
  <c r="O902" i="14"/>
  <c r="P902" i="14"/>
  <c r="Q902" i="14"/>
  <c r="R902" i="14"/>
  <c r="S902" i="14"/>
  <c r="T902" i="14"/>
  <c r="U902" i="14"/>
  <c r="V902" i="14"/>
  <c r="W902" i="14"/>
  <c r="X902" i="14"/>
  <c r="Y902" i="14"/>
  <c r="G903" i="14"/>
  <c r="H903" i="14"/>
  <c r="I903" i="14"/>
  <c r="J903" i="14"/>
  <c r="K903" i="14"/>
  <c r="L903" i="14"/>
  <c r="M903" i="14"/>
  <c r="N903" i="14"/>
  <c r="O903" i="14"/>
  <c r="P903" i="14"/>
  <c r="Q903" i="14"/>
  <c r="R903" i="14"/>
  <c r="S903" i="14"/>
  <c r="T903" i="14"/>
  <c r="U903" i="14"/>
  <c r="V903" i="14"/>
  <c r="W903" i="14"/>
  <c r="X903" i="14"/>
  <c r="Y903" i="14"/>
  <c r="G904" i="14"/>
  <c r="H904" i="14"/>
  <c r="I904" i="14"/>
  <c r="J904" i="14"/>
  <c r="K904" i="14"/>
  <c r="L904" i="14"/>
  <c r="M904" i="14"/>
  <c r="N904" i="14"/>
  <c r="O904" i="14"/>
  <c r="P904" i="14"/>
  <c r="Q904" i="14"/>
  <c r="R904" i="14"/>
  <c r="S904" i="14"/>
  <c r="T904" i="14"/>
  <c r="U904" i="14"/>
  <c r="V904" i="14"/>
  <c r="W904" i="14"/>
  <c r="X904" i="14"/>
  <c r="Y904" i="14"/>
  <c r="G905" i="14"/>
  <c r="H905" i="14"/>
  <c r="I905" i="14"/>
  <c r="J905" i="14"/>
  <c r="K905" i="14"/>
  <c r="L905" i="14"/>
  <c r="M905" i="14"/>
  <c r="N905" i="14"/>
  <c r="O905" i="14"/>
  <c r="P905" i="14"/>
  <c r="Q905" i="14"/>
  <c r="R905" i="14"/>
  <c r="S905" i="14"/>
  <c r="T905" i="14"/>
  <c r="U905" i="14"/>
  <c r="V905" i="14"/>
  <c r="W905" i="14"/>
  <c r="X905" i="14"/>
  <c r="Y905" i="14"/>
  <c r="G906" i="14"/>
  <c r="H906" i="14"/>
  <c r="I906" i="14"/>
  <c r="J906" i="14"/>
  <c r="K906" i="14"/>
  <c r="L906" i="14"/>
  <c r="M906" i="14"/>
  <c r="N906" i="14"/>
  <c r="O906" i="14"/>
  <c r="P906" i="14"/>
  <c r="Q906" i="14"/>
  <c r="R906" i="14"/>
  <c r="S906" i="14"/>
  <c r="T906" i="14"/>
  <c r="U906" i="14"/>
  <c r="V906" i="14"/>
  <c r="W906" i="14"/>
  <c r="X906" i="14"/>
  <c r="Y906" i="14"/>
  <c r="G907" i="14"/>
  <c r="H907" i="14"/>
  <c r="I907" i="14"/>
  <c r="J907" i="14"/>
  <c r="K907" i="14"/>
  <c r="L907" i="14"/>
  <c r="M907" i="14"/>
  <c r="N907" i="14"/>
  <c r="O907" i="14"/>
  <c r="P907" i="14"/>
  <c r="Q907" i="14"/>
  <c r="R907" i="14"/>
  <c r="S907" i="14"/>
  <c r="T907" i="14"/>
  <c r="U907" i="14"/>
  <c r="V907" i="14"/>
  <c r="W907" i="14"/>
  <c r="X907" i="14"/>
  <c r="Y907" i="14"/>
  <c r="G908" i="14"/>
  <c r="H908" i="14"/>
  <c r="I908" i="14"/>
  <c r="J908" i="14"/>
  <c r="K908" i="14"/>
  <c r="L908" i="14"/>
  <c r="M908" i="14"/>
  <c r="N908" i="14"/>
  <c r="O908" i="14"/>
  <c r="P908" i="14"/>
  <c r="Q908" i="14"/>
  <c r="R908" i="14"/>
  <c r="S908" i="14"/>
  <c r="T908" i="14"/>
  <c r="U908" i="14"/>
  <c r="V908" i="14"/>
  <c r="W908" i="14"/>
  <c r="X908" i="14"/>
  <c r="Y908" i="14"/>
  <c r="G909" i="14"/>
  <c r="H909" i="14"/>
  <c r="I909" i="14"/>
  <c r="J909" i="14"/>
  <c r="K909" i="14"/>
  <c r="L909" i="14"/>
  <c r="M909" i="14"/>
  <c r="N909" i="14"/>
  <c r="O909" i="14"/>
  <c r="P909" i="14"/>
  <c r="Q909" i="14"/>
  <c r="R909" i="14"/>
  <c r="S909" i="14"/>
  <c r="T909" i="14"/>
  <c r="U909" i="14"/>
  <c r="V909" i="14"/>
  <c r="W909" i="14"/>
  <c r="X909" i="14"/>
  <c r="Y909" i="14"/>
  <c r="G910" i="14"/>
  <c r="H910" i="14"/>
  <c r="I910" i="14"/>
  <c r="J910" i="14"/>
  <c r="K910" i="14"/>
  <c r="L910" i="14"/>
  <c r="M910" i="14"/>
  <c r="N910" i="14"/>
  <c r="O910" i="14"/>
  <c r="P910" i="14"/>
  <c r="Q910" i="14"/>
  <c r="R910" i="14"/>
  <c r="S910" i="14"/>
  <c r="T910" i="14"/>
  <c r="U910" i="14"/>
  <c r="V910" i="14"/>
  <c r="W910" i="14"/>
  <c r="X910" i="14"/>
  <c r="Y910" i="14"/>
  <c r="G911" i="14"/>
  <c r="H911" i="14"/>
  <c r="I911" i="14"/>
  <c r="J911" i="14"/>
  <c r="K911" i="14"/>
  <c r="L911" i="14"/>
  <c r="M911" i="14"/>
  <c r="N911" i="14"/>
  <c r="O911" i="14"/>
  <c r="P911" i="14"/>
  <c r="Q911" i="14"/>
  <c r="R911" i="14"/>
  <c r="S911" i="14"/>
  <c r="T911" i="14"/>
  <c r="U911" i="14"/>
  <c r="V911" i="14"/>
  <c r="W911" i="14"/>
  <c r="X911" i="14"/>
  <c r="Y911" i="14"/>
  <c r="G912" i="14"/>
  <c r="H912" i="14"/>
  <c r="I912" i="14"/>
  <c r="J912" i="14"/>
  <c r="K912" i="14"/>
  <c r="L912" i="14"/>
  <c r="M912" i="14"/>
  <c r="N912" i="14"/>
  <c r="O912" i="14"/>
  <c r="P912" i="14"/>
  <c r="Q912" i="14"/>
  <c r="R912" i="14"/>
  <c r="S912" i="14"/>
  <c r="T912" i="14"/>
  <c r="U912" i="14"/>
  <c r="V912" i="14"/>
  <c r="W912" i="14"/>
  <c r="X912" i="14"/>
  <c r="Y912" i="14"/>
  <c r="G913" i="14"/>
  <c r="H913" i="14"/>
  <c r="I913" i="14"/>
  <c r="J913" i="14"/>
  <c r="K913" i="14"/>
  <c r="L913" i="14"/>
  <c r="M913" i="14"/>
  <c r="N913" i="14"/>
  <c r="O913" i="14"/>
  <c r="P913" i="14"/>
  <c r="Q913" i="14"/>
  <c r="R913" i="14"/>
  <c r="S913" i="14"/>
  <c r="T913" i="14"/>
  <c r="U913" i="14"/>
  <c r="V913" i="14"/>
  <c r="W913" i="14"/>
  <c r="X913" i="14"/>
  <c r="Y913" i="14"/>
  <c r="G914" i="14"/>
  <c r="H914" i="14"/>
  <c r="I914" i="14"/>
  <c r="J914" i="14"/>
  <c r="K914" i="14"/>
  <c r="L914" i="14"/>
  <c r="M914" i="14"/>
  <c r="N914" i="14"/>
  <c r="O914" i="14"/>
  <c r="P914" i="14"/>
  <c r="Q914" i="14"/>
  <c r="R914" i="14"/>
  <c r="S914" i="14"/>
  <c r="T914" i="14"/>
  <c r="U914" i="14"/>
  <c r="V914" i="14"/>
  <c r="W914" i="14"/>
  <c r="X914" i="14"/>
  <c r="Y914" i="14"/>
  <c r="G915" i="14"/>
  <c r="H915" i="14"/>
  <c r="I915" i="14"/>
  <c r="J915" i="14"/>
  <c r="K915" i="14"/>
  <c r="L915" i="14"/>
  <c r="M915" i="14"/>
  <c r="N915" i="14"/>
  <c r="O915" i="14"/>
  <c r="P915" i="14"/>
  <c r="Q915" i="14"/>
  <c r="R915" i="14"/>
  <c r="S915" i="14"/>
  <c r="T915" i="14"/>
  <c r="U915" i="14"/>
  <c r="V915" i="14"/>
  <c r="W915" i="14"/>
  <c r="X915" i="14"/>
  <c r="Y915" i="14"/>
  <c r="G916" i="14"/>
  <c r="H916" i="14"/>
  <c r="I916" i="14"/>
  <c r="J916" i="14"/>
  <c r="K916" i="14"/>
  <c r="L916" i="14"/>
  <c r="M916" i="14"/>
  <c r="N916" i="14"/>
  <c r="O916" i="14"/>
  <c r="P916" i="14"/>
  <c r="Q916" i="14"/>
  <c r="R916" i="14"/>
  <c r="S916" i="14"/>
  <c r="T916" i="14"/>
  <c r="U916" i="14"/>
  <c r="V916" i="14"/>
  <c r="W916" i="14"/>
  <c r="X916" i="14"/>
  <c r="Y916" i="14"/>
  <c r="G917" i="14"/>
  <c r="H917" i="14"/>
  <c r="I917" i="14"/>
  <c r="J917" i="14"/>
  <c r="K917" i="14"/>
  <c r="L917" i="14"/>
  <c r="M917" i="14"/>
  <c r="N917" i="14"/>
  <c r="O917" i="14"/>
  <c r="P917" i="14"/>
  <c r="Q917" i="14"/>
  <c r="R917" i="14"/>
  <c r="S917" i="14"/>
  <c r="T917" i="14"/>
  <c r="U917" i="14"/>
  <c r="V917" i="14"/>
  <c r="W917" i="14"/>
  <c r="X917" i="14"/>
  <c r="Y917" i="14"/>
  <c r="G918" i="14"/>
  <c r="H918" i="14"/>
  <c r="I918" i="14"/>
  <c r="J918" i="14"/>
  <c r="K918" i="14"/>
  <c r="L918" i="14"/>
  <c r="M918" i="14"/>
  <c r="N918" i="14"/>
  <c r="O918" i="14"/>
  <c r="P918" i="14"/>
  <c r="Q918" i="14"/>
  <c r="R918" i="14"/>
  <c r="S918" i="14"/>
  <c r="T918" i="14"/>
  <c r="U918" i="14"/>
  <c r="V918" i="14"/>
  <c r="W918" i="14"/>
  <c r="X918" i="14"/>
  <c r="Y918" i="14"/>
  <c r="G919" i="14"/>
  <c r="H919" i="14"/>
  <c r="I919" i="14"/>
  <c r="J919" i="14"/>
  <c r="K919" i="14"/>
  <c r="L919" i="14"/>
  <c r="M919" i="14"/>
  <c r="N919" i="14"/>
  <c r="O919" i="14"/>
  <c r="P919" i="14"/>
  <c r="Q919" i="14"/>
  <c r="R919" i="14"/>
  <c r="S919" i="14"/>
  <c r="T919" i="14"/>
  <c r="U919" i="14"/>
  <c r="V919" i="14"/>
  <c r="W919" i="14"/>
  <c r="X919" i="14"/>
  <c r="Y919" i="14"/>
  <c r="G920" i="14"/>
  <c r="H920" i="14"/>
  <c r="I920" i="14"/>
  <c r="J920" i="14"/>
  <c r="K920" i="14"/>
  <c r="L920" i="14"/>
  <c r="M920" i="14"/>
  <c r="N920" i="14"/>
  <c r="O920" i="14"/>
  <c r="P920" i="14"/>
  <c r="Q920" i="14"/>
  <c r="R920" i="14"/>
  <c r="S920" i="14"/>
  <c r="T920" i="14"/>
  <c r="U920" i="14"/>
  <c r="V920" i="14"/>
  <c r="W920" i="14"/>
  <c r="X920" i="14"/>
  <c r="Y920" i="14"/>
  <c r="G921" i="14"/>
  <c r="H921" i="14"/>
  <c r="I921" i="14"/>
  <c r="J921" i="14"/>
  <c r="K921" i="14"/>
  <c r="L921" i="14"/>
  <c r="M921" i="14"/>
  <c r="N921" i="14"/>
  <c r="O921" i="14"/>
  <c r="P921" i="14"/>
  <c r="Q921" i="14"/>
  <c r="R921" i="14"/>
  <c r="S921" i="14"/>
  <c r="T921" i="14"/>
  <c r="U921" i="14"/>
  <c r="V921" i="14"/>
  <c r="W921" i="14"/>
  <c r="X921" i="14"/>
  <c r="Y921" i="14"/>
  <c r="G922" i="14"/>
  <c r="H922" i="14"/>
  <c r="I922" i="14"/>
  <c r="J922" i="14"/>
  <c r="K922" i="14"/>
  <c r="L922" i="14"/>
  <c r="M922" i="14"/>
  <c r="N922" i="14"/>
  <c r="O922" i="14"/>
  <c r="P922" i="14"/>
  <c r="Q922" i="14"/>
  <c r="R922" i="14"/>
  <c r="S922" i="14"/>
  <c r="T922" i="14"/>
  <c r="U922" i="14"/>
  <c r="V922" i="14"/>
  <c r="W922" i="14"/>
  <c r="X922" i="14"/>
  <c r="Y922" i="14"/>
  <c r="G923" i="14"/>
  <c r="H923" i="14"/>
  <c r="I923" i="14"/>
  <c r="J923" i="14"/>
  <c r="K923" i="14"/>
  <c r="L923" i="14"/>
  <c r="M923" i="14"/>
  <c r="N923" i="14"/>
  <c r="O923" i="14"/>
  <c r="P923" i="14"/>
  <c r="Q923" i="14"/>
  <c r="R923" i="14"/>
  <c r="S923" i="14"/>
  <c r="T923" i="14"/>
  <c r="U923" i="14"/>
  <c r="V923" i="14"/>
  <c r="W923" i="14"/>
  <c r="X923" i="14"/>
  <c r="Y923" i="14"/>
  <c r="G924" i="14"/>
  <c r="H924" i="14"/>
  <c r="I924" i="14"/>
  <c r="J924" i="14"/>
  <c r="K924" i="14"/>
  <c r="L924" i="14"/>
  <c r="M924" i="14"/>
  <c r="N924" i="14"/>
  <c r="O924" i="14"/>
  <c r="P924" i="14"/>
  <c r="Q924" i="14"/>
  <c r="R924" i="14"/>
  <c r="S924" i="14"/>
  <c r="T924" i="14"/>
  <c r="U924" i="14"/>
  <c r="V924" i="14"/>
  <c r="W924" i="14"/>
  <c r="X924" i="14"/>
  <c r="Y924" i="14"/>
  <c r="G925" i="14"/>
  <c r="H925" i="14"/>
  <c r="I925" i="14"/>
  <c r="J925" i="14"/>
  <c r="K925" i="14"/>
  <c r="L925" i="14"/>
  <c r="M925" i="14"/>
  <c r="N925" i="14"/>
  <c r="O925" i="14"/>
  <c r="P925" i="14"/>
  <c r="Q925" i="14"/>
  <c r="R925" i="14"/>
  <c r="S925" i="14"/>
  <c r="T925" i="14"/>
  <c r="U925" i="14"/>
  <c r="V925" i="14"/>
  <c r="W925" i="14"/>
  <c r="X925" i="14"/>
  <c r="Y925" i="14"/>
  <c r="G926" i="14"/>
  <c r="H926" i="14"/>
  <c r="I926" i="14"/>
  <c r="J926" i="14"/>
  <c r="K926" i="14"/>
  <c r="L926" i="14"/>
  <c r="M926" i="14"/>
  <c r="N926" i="14"/>
  <c r="O926" i="14"/>
  <c r="P926" i="14"/>
  <c r="Q926" i="14"/>
  <c r="R926" i="14"/>
  <c r="S926" i="14"/>
  <c r="T926" i="14"/>
  <c r="U926" i="14"/>
  <c r="V926" i="14"/>
  <c r="W926" i="14"/>
  <c r="X926" i="14"/>
  <c r="Y926" i="14"/>
  <c r="G927" i="14"/>
  <c r="H927" i="14"/>
  <c r="I927" i="14"/>
  <c r="J927" i="14"/>
  <c r="K927" i="14"/>
  <c r="L927" i="14"/>
  <c r="M927" i="14"/>
  <c r="N927" i="14"/>
  <c r="O927" i="14"/>
  <c r="P927" i="14"/>
  <c r="Q927" i="14"/>
  <c r="R927" i="14"/>
  <c r="S927" i="14"/>
  <c r="T927" i="14"/>
  <c r="U927" i="14"/>
  <c r="V927" i="14"/>
  <c r="W927" i="14"/>
  <c r="X927" i="14"/>
  <c r="Y927" i="14"/>
  <c r="G928" i="14"/>
  <c r="H928" i="14"/>
  <c r="I928" i="14"/>
  <c r="J928" i="14"/>
  <c r="K928" i="14"/>
  <c r="L928" i="14"/>
  <c r="M928" i="14"/>
  <c r="N928" i="14"/>
  <c r="O928" i="14"/>
  <c r="P928" i="14"/>
  <c r="Q928" i="14"/>
  <c r="R928" i="14"/>
  <c r="S928" i="14"/>
  <c r="T928" i="14"/>
  <c r="U928" i="14"/>
  <c r="V928" i="14"/>
  <c r="W928" i="14"/>
  <c r="X928" i="14"/>
  <c r="Y928" i="14"/>
  <c r="G929" i="14"/>
  <c r="H929" i="14"/>
  <c r="I929" i="14"/>
  <c r="J929" i="14"/>
  <c r="K929" i="14"/>
  <c r="L929" i="14"/>
  <c r="M929" i="14"/>
  <c r="N929" i="14"/>
  <c r="O929" i="14"/>
  <c r="P929" i="14"/>
  <c r="Q929" i="14"/>
  <c r="R929" i="14"/>
  <c r="S929" i="14"/>
  <c r="T929" i="14"/>
  <c r="U929" i="14"/>
  <c r="V929" i="14"/>
  <c r="W929" i="14"/>
  <c r="X929" i="14"/>
  <c r="Y929" i="14"/>
  <c r="G930" i="14"/>
  <c r="H930" i="14"/>
  <c r="I930" i="14"/>
  <c r="J930" i="14"/>
  <c r="K930" i="14"/>
  <c r="L930" i="14"/>
  <c r="M930" i="14"/>
  <c r="N930" i="14"/>
  <c r="O930" i="14"/>
  <c r="P930" i="14"/>
  <c r="Q930" i="14"/>
  <c r="R930" i="14"/>
  <c r="S930" i="14"/>
  <c r="T930" i="14"/>
  <c r="U930" i="14"/>
  <c r="V930" i="14"/>
  <c r="W930" i="14"/>
  <c r="X930" i="14"/>
  <c r="Y930" i="14"/>
  <c r="G931" i="14"/>
  <c r="H931" i="14"/>
  <c r="I931" i="14"/>
  <c r="J931" i="14"/>
  <c r="K931" i="14"/>
  <c r="L931" i="14"/>
  <c r="M931" i="14"/>
  <c r="N931" i="14"/>
  <c r="O931" i="14"/>
  <c r="P931" i="14"/>
  <c r="Q931" i="14"/>
  <c r="R931" i="14"/>
  <c r="S931" i="14"/>
  <c r="T931" i="14"/>
  <c r="U931" i="14"/>
  <c r="V931" i="14"/>
  <c r="W931" i="14"/>
  <c r="X931" i="14"/>
  <c r="Y931" i="14"/>
  <c r="G932" i="14"/>
  <c r="H932" i="14"/>
  <c r="I932" i="14"/>
  <c r="J932" i="14"/>
  <c r="K932" i="14"/>
  <c r="L932" i="14"/>
  <c r="M932" i="14"/>
  <c r="N932" i="14"/>
  <c r="O932" i="14"/>
  <c r="P932" i="14"/>
  <c r="Q932" i="14"/>
  <c r="R932" i="14"/>
  <c r="S932" i="14"/>
  <c r="T932" i="14"/>
  <c r="U932" i="14"/>
  <c r="V932" i="14"/>
  <c r="W932" i="14"/>
  <c r="X932" i="14"/>
  <c r="Y932" i="14"/>
  <c r="G933" i="14"/>
  <c r="H933" i="14"/>
  <c r="I933" i="14"/>
  <c r="J933" i="14"/>
  <c r="K933" i="14"/>
  <c r="L933" i="14"/>
  <c r="M933" i="14"/>
  <c r="N933" i="14"/>
  <c r="O933" i="14"/>
  <c r="P933" i="14"/>
  <c r="Q933" i="14"/>
  <c r="R933" i="14"/>
  <c r="S933" i="14"/>
  <c r="T933" i="14"/>
  <c r="U933" i="14"/>
  <c r="V933" i="14"/>
  <c r="W933" i="14"/>
  <c r="X933" i="14"/>
  <c r="Y933" i="14"/>
  <c r="G934" i="14"/>
  <c r="H934" i="14"/>
  <c r="I934" i="14"/>
  <c r="J934" i="14"/>
  <c r="K934" i="14"/>
  <c r="L934" i="14"/>
  <c r="M934" i="14"/>
  <c r="N934" i="14"/>
  <c r="O934" i="14"/>
  <c r="P934" i="14"/>
  <c r="Q934" i="14"/>
  <c r="R934" i="14"/>
  <c r="S934" i="14"/>
  <c r="T934" i="14"/>
  <c r="U934" i="14"/>
  <c r="V934" i="14"/>
  <c r="W934" i="14"/>
  <c r="X934" i="14"/>
  <c r="Y934" i="14"/>
  <c r="G935" i="14"/>
  <c r="H935" i="14"/>
  <c r="I935" i="14"/>
  <c r="J935" i="14"/>
  <c r="K935" i="14"/>
  <c r="L935" i="14"/>
  <c r="M935" i="14"/>
  <c r="N935" i="14"/>
  <c r="O935" i="14"/>
  <c r="P935" i="14"/>
  <c r="Q935" i="14"/>
  <c r="R935" i="14"/>
  <c r="S935" i="14"/>
  <c r="T935" i="14"/>
  <c r="U935" i="14"/>
  <c r="V935" i="14"/>
  <c r="W935" i="14"/>
  <c r="X935" i="14"/>
  <c r="Y935" i="14"/>
  <c r="G936" i="14"/>
  <c r="H936" i="14"/>
  <c r="I936" i="14"/>
  <c r="J936" i="14"/>
  <c r="K936" i="14"/>
  <c r="L936" i="14"/>
  <c r="M936" i="14"/>
  <c r="N936" i="14"/>
  <c r="O936" i="14"/>
  <c r="P936" i="14"/>
  <c r="Q936" i="14"/>
  <c r="R936" i="14"/>
  <c r="S936" i="14"/>
  <c r="T936" i="14"/>
  <c r="U936" i="14"/>
  <c r="V936" i="14"/>
  <c r="W936" i="14"/>
  <c r="X936" i="14"/>
  <c r="Y936" i="14"/>
  <c r="G937" i="14"/>
  <c r="H937" i="14"/>
  <c r="I937" i="14"/>
  <c r="J937" i="14"/>
  <c r="K937" i="14"/>
  <c r="L937" i="14"/>
  <c r="M937" i="14"/>
  <c r="N937" i="14"/>
  <c r="O937" i="14"/>
  <c r="P937" i="14"/>
  <c r="Q937" i="14"/>
  <c r="R937" i="14"/>
  <c r="S937" i="14"/>
  <c r="T937" i="14"/>
  <c r="U937" i="14"/>
  <c r="V937" i="14"/>
  <c r="W937" i="14"/>
  <c r="X937" i="14"/>
  <c r="Y937" i="14"/>
  <c r="G938" i="14"/>
  <c r="H938" i="14"/>
  <c r="I938" i="14"/>
  <c r="J938" i="14"/>
  <c r="K938" i="14"/>
  <c r="L938" i="14"/>
  <c r="M938" i="14"/>
  <c r="N938" i="14"/>
  <c r="O938" i="14"/>
  <c r="P938" i="14"/>
  <c r="Q938" i="14"/>
  <c r="R938" i="14"/>
  <c r="S938" i="14"/>
  <c r="T938" i="14"/>
  <c r="U938" i="14"/>
  <c r="V938" i="14"/>
  <c r="W938" i="14"/>
  <c r="X938" i="14"/>
  <c r="Y938" i="14"/>
  <c r="G939" i="14"/>
  <c r="H939" i="14"/>
  <c r="I939" i="14"/>
  <c r="J939" i="14"/>
  <c r="K939" i="14"/>
  <c r="L939" i="14"/>
  <c r="M939" i="14"/>
  <c r="N939" i="14"/>
  <c r="O939" i="14"/>
  <c r="P939" i="14"/>
  <c r="Q939" i="14"/>
  <c r="R939" i="14"/>
  <c r="S939" i="14"/>
  <c r="T939" i="14"/>
  <c r="U939" i="14"/>
  <c r="V939" i="14"/>
  <c r="W939" i="14"/>
  <c r="X939" i="14"/>
  <c r="Y939" i="14"/>
  <c r="G940" i="14"/>
  <c r="H940" i="14"/>
  <c r="I940" i="14"/>
  <c r="J940" i="14"/>
  <c r="K940" i="14"/>
  <c r="L940" i="14"/>
  <c r="M940" i="14"/>
  <c r="N940" i="14"/>
  <c r="O940" i="14"/>
  <c r="P940" i="14"/>
  <c r="Q940" i="14"/>
  <c r="R940" i="14"/>
  <c r="S940" i="14"/>
  <c r="T940" i="14"/>
  <c r="U940" i="14"/>
  <c r="V940" i="14"/>
  <c r="W940" i="14"/>
  <c r="X940" i="14"/>
  <c r="Y940" i="14"/>
  <c r="G941" i="14"/>
  <c r="H941" i="14"/>
  <c r="I941" i="14"/>
  <c r="J941" i="14"/>
  <c r="K941" i="14"/>
  <c r="L941" i="14"/>
  <c r="M941" i="14"/>
  <c r="N941" i="14"/>
  <c r="O941" i="14"/>
  <c r="P941" i="14"/>
  <c r="Q941" i="14"/>
  <c r="R941" i="14"/>
  <c r="S941" i="14"/>
  <c r="T941" i="14"/>
  <c r="U941" i="14"/>
  <c r="V941" i="14"/>
  <c r="W941" i="14"/>
  <c r="X941" i="14"/>
  <c r="Y941" i="14"/>
  <c r="G942" i="14"/>
  <c r="H942" i="14"/>
  <c r="I942" i="14"/>
  <c r="J942" i="14"/>
  <c r="K942" i="14"/>
  <c r="L942" i="14"/>
  <c r="M942" i="14"/>
  <c r="N942" i="14"/>
  <c r="O942" i="14"/>
  <c r="P942" i="14"/>
  <c r="Q942" i="14"/>
  <c r="R942" i="14"/>
  <c r="S942" i="14"/>
  <c r="T942" i="14"/>
  <c r="U942" i="14"/>
  <c r="V942" i="14"/>
  <c r="W942" i="14"/>
  <c r="X942" i="14"/>
  <c r="Y942" i="14"/>
  <c r="G943" i="14"/>
  <c r="H943" i="14"/>
  <c r="I943" i="14"/>
  <c r="J943" i="14"/>
  <c r="K943" i="14"/>
  <c r="L943" i="14"/>
  <c r="M943" i="14"/>
  <c r="N943" i="14"/>
  <c r="O943" i="14"/>
  <c r="P943" i="14"/>
  <c r="Q943" i="14"/>
  <c r="R943" i="14"/>
  <c r="S943" i="14"/>
  <c r="T943" i="14"/>
  <c r="U943" i="14"/>
  <c r="V943" i="14"/>
  <c r="W943" i="14"/>
  <c r="X943" i="14"/>
  <c r="Y943" i="14"/>
  <c r="G944" i="14"/>
  <c r="H944" i="14"/>
  <c r="I944" i="14"/>
  <c r="J944" i="14"/>
  <c r="K944" i="14"/>
  <c r="L944" i="14"/>
  <c r="M944" i="14"/>
  <c r="N944" i="14"/>
  <c r="O944" i="14"/>
  <c r="P944" i="14"/>
  <c r="Q944" i="14"/>
  <c r="R944" i="14"/>
  <c r="S944" i="14"/>
  <c r="T944" i="14"/>
  <c r="U944" i="14"/>
  <c r="V944" i="14"/>
  <c r="W944" i="14"/>
  <c r="X944" i="14"/>
  <c r="Y944" i="14"/>
  <c r="G945" i="14"/>
  <c r="H945" i="14"/>
  <c r="I945" i="14"/>
  <c r="J945" i="14"/>
  <c r="K945" i="14"/>
  <c r="L945" i="14"/>
  <c r="M945" i="14"/>
  <c r="N945" i="14"/>
  <c r="O945" i="14"/>
  <c r="P945" i="14"/>
  <c r="Q945" i="14"/>
  <c r="R945" i="14"/>
  <c r="S945" i="14"/>
  <c r="T945" i="14"/>
  <c r="U945" i="14"/>
  <c r="V945" i="14"/>
  <c r="W945" i="14"/>
  <c r="X945" i="14"/>
  <c r="Y945" i="14"/>
  <c r="G946" i="14"/>
  <c r="H946" i="14"/>
  <c r="I946" i="14"/>
  <c r="J946" i="14"/>
  <c r="K946" i="14"/>
  <c r="L946" i="14"/>
  <c r="M946" i="14"/>
  <c r="N946" i="14"/>
  <c r="O946" i="14"/>
  <c r="P946" i="14"/>
  <c r="Q946" i="14"/>
  <c r="R946" i="14"/>
  <c r="S946" i="14"/>
  <c r="T946" i="14"/>
  <c r="U946" i="14"/>
  <c r="V946" i="14"/>
  <c r="W946" i="14"/>
  <c r="X946" i="14"/>
  <c r="Y946" i="14"/>
  <c r="G947" i="14"/>
  <c r="H947" i="14"/>
  <c r="I947" i="14"/>
  <c r="J947" i="14"/>
  <c r="K947" i="14"/>
  <c r="L947" i="14"/>
  <c r="M947" i="14"/>
  <c r="N947" i="14"/>
  <c r="O947" i="14"/>
  <c r="P947" i="14"/>
  <c r="Q947" i="14"/>
  <c r="R947" i="14"/>
  <c r="S947" i="14"/>
  <c r="T947" i="14"/>
  <c r="U947" i="14"/>
  <c r="V947" i="14"/>
  <c r="W947" i="14"/>
  <c r="X947" i="14"/>
  <c r="Y947" i="14"/>
  <c r="G948" i="14"/>
  <c r="H948" i="14"/>
  <c r="I948" i="14"/>
  <c r="J948" i="14"/>
  <c r="K948" i="14"/>
  <c r="L948" i="14"/>
  <c r="M948" i="14"/>
  <c r="N948" i="14"/>
  <c r="O948" i="14"/>
  <c r="P948" i="14"/>
  <c r="Q948" i="14"/>
  <c r="R948" i="14"/>
  <c r="S948" i="14"/>
  <c r="T948" i="14"/>
  <c r="U948" i="14"/>
  <c r="V948" i="14"/>
  <c r="W948" i="14"/>
  <c r="X948" i="14"/>
  <c r="Y948" i="14"/>
  <c r="G949" i="14"/>
  <c r="H949" i="14"/>
  <c r="I949" i="14"/>
  <c r="J949" i="14"/>
  <c r="K949" i="14"/>
  <c r="L949" i="14"/>
  <c r="M949" i="14"/>
  <c r="N949" i="14"/>
  <c r="O949" i="14"/>
  <c r="P949" i="14"/>
  <c r="Q949" i="14"/>
  <c r="R949" i="14"/>
  <c r="S949" i="14"/>
  <c r="T949" i="14"/>
  <c r="U949" i="14"/>
  <c r="V949" i="14"/>
  <c r="W949" i="14"/>
  <c r="X949" i="14"/>
  <c r="Y949" i="14"/>
  <c r="G950" i="14"/>
  <c r="H950" i="14"/>
  <c r="I950" i="14"/>
  <c r="J950" i="14"/>
  <c r="K950" i="14"/>
  <c r="L950" i="14"/>
  <c r="M950" i="14"/>
  <c r="N950" i="14"/>
  <c r="O950" i="14"/>
  <c r="P950" i="14"/>
  <c r="Q950" i="14"/>
  <c r="R950" i="14"/>
  <c r="S950" i="14"/>
  <c r="T950" i="14"/>
  <c r="U950" i="14"/>
  <c r="V950" i="14"/>
  <c r="W950" i="14"/>
  <c r="X950" i="14"/>
  <c r="Y950" i="14"/>
  <c r="G951" i="14"/>
  <c r="H951" i="14"/>
  <c r="I951" i="14"/>
  <c r="J951" i="14"/>
  <c r="K951" i="14"/>
  <c r="L951" i="14"/>
  <c r="M951" i="14"/>
  <c r="N951" i="14"/>
  <c r="O951" i="14"/>
  <c r="P951" i="14"/>
  <c r="Q951" i="14"/>
  <c r="R951" i="14"/>
  <c r="S951" i="14"/>
  <c r="T951" i="14"/>
  <c r="U951" i="14"/>
  <c r="V951" i="14"/>
  <c r="W951" i="14"/>
  <c r="X951" i="14"/>
  <c r="Y951" i="14"/>
  <c r="G952" i="14"/>
  <c r="H952" i="14"/>
  <c r="I952" i="14"/>
  <c r="J952" i="14"/>
  <c r="K952" i="14"/>
  <c r="L952" i="14"/>
  <c r="M952" i="14"/>
  <c r="N952" i="14"/>
  <c r="O952" i="14"/>
  <c r="P952" i="14"/>
  <c r="Q952" i="14"/>
  <c r="R952" i="14"/>
  <c r="S952" i="14"/>
  <c r="T952" i="14"/>
  <c r="U952" i="14"/>
  <c r="V952" i="14"/>
  <c r="W952" i="14"/>
  <c r="X952" i="14"/>
  <c r="Y952" i="14"/>
  <c r="G953" i="14"/>
  <c r="H953" i="14"/>
  <c r="I953" i="14"/>
  <c r="J953" i="14"/>
  <c r="K953" i="14"/>
  <c r="L953" i="14"/>
  <c r="M953" i="14"/>
  <c r="N953" i="14"/>
  <c r="O953" i="14"/>
  <c r="P953" i="14"/>
  <c r="Q953" i="14"/>
  <c r="R953" i="14"/>
  <c r="S953" i="14"/>
  <c r="T953" i="14"/>
  <c r="U953" i="14"/>
  <c r="V953" i="14"/>
  <c r="W953" i="14"/>
  <c r="X953" i="14"/>
  <c r="Y953" i="14"/>
  <c r="G954" i="14"/>
  <c r="H954" i="14"/>
  <c r="I954" i="14"/>
  <c r="J954" i="14"/>
  <c r="K954" i="14"/>
  <c r="L954" i="14"/>
  <c r="M954" i="14"/>
  <c r="N954" i="14"/>
  <c r="O954" i="14"/>
  <c r="P954" i="14"/>
  <c r="Q954" i="14"/>
  <c r="R954" i="14"/>
  <c r="S954" i="14"/>
  <c r="T954" i="14"/>
  <c r="U954" i="14"/>
  <c r="V954" i="14"/>
  <c r="W954" i="14"/>
  <c r="X954" i="14"/>
  <c r="Y954" i="14"/>
  <c r="G955" i="14"/>
  <c r="H955" i="14"/>
  <c r="I955" i="14"/>
  <c r="J955" i="14"/>
  <c r="K955" i="14"/>
  <c r="L955" i="14"/>
  <c r="M955" i="14"/>
  <c r="N955" i="14"/>
  <c r="O955" i="14"/>
  <c r="P955" i="14"/>
  <c r="Q955" i="14"/>
  <c r="R955" i="14"/>
  <c r="S955" i="14"/>
  <c r="T955" i="14"/>
  <c r="U955" i="14"/>
  <c r="V955" i="14"/>
  <c r="W955" i="14"/>
  <c r="X955" i="14"/>
  <c r="Y955" i="14"/>
  <c r="G956" i="14"/>
  <c r="H956" i="14"/>
  <c r="I956" i="14"/>
  <c r="J956" i="14"/>
  <c r="K956" i="14"/>
  <c r="L956" i="14"/>
  <c r="M956" i="14"/>
  <c r="N956" i="14"/>
  <c r="O956" i="14"/>
  <c r="P956" i="14"/>
  <c r="Q956" i="14"/>
  <c r="R956" i="14"/>
  <c r="S956" i="14"/>
  <c r="T956" i="14"/>
  <c r="U956" i="14"/>
  <c r="V956" i="14"/>
  <c r="W956" i="14"/>
  <c r="X956" i="14"/>
  <c r="Y956" i="14"/>
  <c r="G957" i="14"/>
  <c r="H957" i="14"/>
  <c r="I957" i="14"/>
  <c r="J957" i="14"/>
  <c r="K957" i="14"/>
  <c r="L957" i="14"/>
  <c r="M957" i="14"/>
  <c r="N957" i="14"/>
  <c r="O957" i="14"/>
  <c r="P957" i="14"/>
  <c r="Q957" i="14"/>
  <c r="R957" i="14"/>
  <c r="S957" i="14"/>
  <c r="T957" i="14"/>
  <c r="U957" i="14"/>
  <c r="V957" i="14"/>
  <c r="W957" i="14"/>
  <c r="X957" i="14"/>
  <c r="Y957" i="14"/>
  <c r="G958" i="14"/>
  <c r="H958" i="14"/>
  <c r="I958" i="14"/>
  <c r="J958" i="14"/>
  <c r="K958" i="14"/>
  <c r="L958" i="14"/>
  <c r="M958" i="14"/>
  <c r="N958" i="14"/>
  <c r="O958" i="14"/>
  <c r="P958" i="14"/>
  <c r="Q958" i="14"/>
  <c r="R958" i="14"/>
  <c r="S958" i="14"/>
  <c r="T958" i="14"/>
  <c r="U958" i="14"/>
  <c r="V958" i="14"/>
  <c r="W958" i="14"/>
  <c r="X958" i="14"/>
  <c r="Y958" i="14"/>
  <c r="G959" i="14"/>
  <c r="H959" i="14"/>
  <c r="I959" i="14"/>
  <c r="J959" i="14"/>
  <c r="K959" i="14"/>
  <c r="L959" i="14"/>
  <c r="M959" i="14"/>
  <c r="N959" i="14"/>
  <c r="O959" i="14"/>
  <c r="P959" i="14"/>
  <c r="Q959" i="14"/>
  <c r="R959" i="14"/>
  <c r="S959" i="14"/>
  <c r="T959" i="14"/>
  <c r="U959" i="14"/>
  <c r="V959" i="14"/>
  <c r="W959" i="14"/>
  <c r="X959" i="14"/>
  <c r="Y959" i="14"/>
  <c r="G960" i="14"/>
  <c r="H960" i="14"/>
  <c r="I960" i="14"/>
  <c r="J960" i="14"/>
  <c r="K960" i="14"/>
  <c r="L960" i="14"/>
  <c r="M960" i="14"/>
  <c r="N960" i="14"/>
  <c r="O960" i="14"/>
  <c r="P960" i="14"/>
  <c r="Q960" i="14"/>
  <c r="R960" i="14"/>
  <c r="S960" i="14"/>
  <c r="T960" i="14"/>
  <c r="U960" i="14"/>
  <c r="V960" i="14"/>
  <c r="W960" i="14"/>
  <c r="X960" i="14"/>
  <c r="Y960" i="14"/>
  <c r="G961" i="14"/>
  <c r="H961" i="14"/>
  <c r="I961" i="14"/>
  <c r="J961" i="14"/>
  <c r="K961" i="14"/>
  <c r="L961" i="14"/>
  <c r="M961" i="14"/>
  <c r="N961" i="14"/>
  <c r="O961" i="14"/>
  <c r="P961" i="14"/>
  <c r="Q961" i="14"/>
  <c r="R961" i="14"/>
  <c r="S961" i="14"/>
  <c r="T961" i="14"/>
  <c r="U961" i="14"/>
  <c r="V961" i="14"/>
  <c r="W961" i="14"/>
  <c r="X961" i="14"/>
  <c r="Y961" i="14"/>
  <c r="G962" i="14"/>
  <c r="H962" i="14"/>
  <c r="I962" i="14"/>
  <c r="J962" i="14"/>
  <c r="K962" i="14"/>
  <c r="L962" i="14"/>
  <c r="M962" i="14"/>
  <c r="N962" i="14"/>
  <c r="O962" i="14"/>
  <c r="P962" i="14"/>
  <c r="Q962" i="14"/>
  <c r="R962" i="14"/>
  <c r="S962" i="14"/>
  <c r="T962" i="14"/>
  <c r="U962" i="14"/>
  <c r="V962" i="14"/>
  <c r="W962" i="14"/>
  <c r="X962" i="14"/>
  <c r="Y962" i="14"/>
  <c r="G963" i="14"/>
  <c r="H963" i="14"/>
  <c r="I963" i="14"/>
  <c r="J963" i="14"/>
  <c r="K963" i="14"/>
  <c r="L963" i="14"/>
  <c r="M963" i="14"/>
  <c r="N963" i="14"/>
  <c r="O963" i="14"/>
  <c r="P963" i="14"/>
  <c r="Q963" i="14"/>
  <c r="R963" i="14"/>
  <c r="S963" i="14"/>
  <c r="T963" i="14"/>
  <c r="U963" i="14"/>
  <c r="V963" i="14"/>
  <c r="W963" i="14"/>
  <c r="X963" i="14"/>
  <c r="Y963" i="14"/>
  <c r="G964" i="14"/>
  <c r="H964" i="14"/>
  <c r="I964" i="14"/>
  <c r="J964" i="14"/>
  <c r="K964" i="14"/>
  <c r="L964" i="14"/>
  <c r="M964" i="14"/>
  <c r="N964" i="14"/>
  <c r="O964" i="14"/>
  <c r="P964" i="14"/>
  <c r="Q964" i="14"/>
  <c r="R964" i="14"/>
  <c r="S964" i="14"/>
  <c r="T964" i="14"/>
  <c r="U964" i="14"/>
  <c r="V964" i="14"/>
  <c r="W964" i="14"/>
  <c r="X964" i="14"/>
  <c r="Y964" i="14"/>
  <c r="G965" i="14"/>
  <c r="H965" i="14"/>
  <c r="I965" i="14"/>
  <c r="J965" i="14"/>
  <c r="K965" i="14"/>
  <c r="L965" i="14"/>
  <c r="M965" i="14"/>
  <c r="N965" i="14"/>
  <c r="O965" i="14"/>
  <c r="P965" i="14"/>
  <c r="Q965" i="14"/>
  <c r="R965" i="14"/>
  <c r="S965" i="14"/>
  <c r="T965" i="14"/>
  <c r="U965" i="14"/>
  <c r="V965" i="14"/>
  <c r="W965" i="14"/>
  <c r="X965" i="14"/>
  <c r="Y965" i="14"/>
  <c r="G966" i="14"/>
  <c r="H966" i="14"/>
  <c r="I966" i="14"/>
  <c r="J966" i="14"/>
  <c r="K966" i="14"/>
  <c r="L966" i="14"/>
  <c r="M966" i="14"/>
  <c r="N966" i="14"/>
  <c r="O966" i="14"/>
  <c r="P966" i="14"/>
  <c r="Q966" i="14"/>
  <c r="R966" i="14"/>
  <c r="S966" i="14"/>
  <c r="T966" i="14"/>
  <c r="U966" i="14"/>
  <c r="V966" i="14"/>
  <c r="W966" i="14"/>
  <c r="X966" i="14"/>
  <c r="Y966" i="14"/>
  <c r="G967" i="14"/>
  <c r="H967" i="14"/>
  <c r="I967" i="14"/>
  <c r="J967" i="14"/>
  <c r="K967" i="14"/>
  <c r="L967" i="14"/>
  <c r="M967" i="14"/>
  <c r="N967" i="14"/>
  <c r="O967" i="14"/>
  <c r="P967" i="14"/>
  <c r="Q967" i="14"/>
  <c r="R967" i="14"/>
  <c r="S967" i="14"/>
  <c r="T967" i="14"/>
  <c r="U967" i="14"/>
  <c r="V967" i="14"/>
  <c r="W967" i="14"/>
  <c r="X967" i="14"/>
  <c r="Y967" i="14"/>
  <c r="G968" i="14"/>
  <c r="H968" i="14"/>
  <c r="I968" i="14"/>
  <c r="J968" i="14"/>
  <c r="K968" i="14"/>
  <c r="L968" i="14"/>
  <c r="M968" i="14"/>
  <c r="N968" i="14"/>
  <c r="O968" i="14"/>
  <c r="P968" i="14"/>
  <c r="Q968" i="14"/>
  <c r="R968" i="14"/>
  <c r="S968" i="14"/>
  <c r="T968" i="14"/>
  <c r="U968" i="14"/>
  <c r="V968" i="14"/>
  <c r="W968" i="14"/>
  <c r="X968" i="14"/>
  <c r="Y968" i="14"/>
  <c r="G969" i="14"/>
  <c r="H969" i="14"/>
  <c r="I969" i="14"/>
  <c r="J969" i="14"/>
  <c r="K969" i="14"/>
  <c r="L969" i="14"/>
  <c r="M969" i="14"/>
  <c r="N969" i="14"/>
  <c r="O969" i="14"/>
  <c r="P969" i="14"/>
  <c r="Q969" i="14"/>
  <c r="R969" i="14"/>
  <c r="S969" i="14"/>
  <c r="T969" i="14"/>
  <c r="U969" i="14"/>
  <c r="V969" i="14"/>
  <c r="W969" i="14"/>
  <c r="X969" i="14"/>
  <c r="Y969" i="14"/>
  <c r="G970" i="14"/>
  <c r="H970" i="14"/>
  <c r="I970" i="14"/>
  <c r="J970" i="14"/>
  <c r="K970" i="14"/>
  <c r="L970" i="14"/>
  <c r="M970" i="14"/>
  <c r="N970" i="14"/>
  <c r="O970" i="14"/>
  <c r="P970" i="14"/>
  <c r="Q970" i="14"/>
  <c r="R970" i="14"/>
  <c r="S970" i="14"/>
  <c r="T970" i="14"/>
  <c r="U970" i="14"/>
  <c r="V970" i="14"/>
  <c r="W970" i="14"/>
  <c r="X970" i="14"/>
  <c r="Y970" i="14"/>
  <c r="G971" i="14"/>
  <c r="H971" i="14"/>
  <c r="I971" i="14"/>
  <c r="J971" i="14"/>
  <c r="K971" i="14"/>
  <c r="L971" i="14"/>
  <c r="M971" i="14"/>
  <c r="N971" i="14"/>
  <c r="O971" i="14"/>
  <c r="P971" i="14"/>
  <c r="Q971" i="14"/>
  <c r="R971" i="14"/>
  <c r="S971" i="14"/>
  <c r="T971" i="14"/>
  <c r="U971" i="14"/>
  <c r="V971" i="14"/>
  <c r="W971" i="14"/>
  <c r="X971" i="14"/>
  <c r="Y971" i="14"/>
  <c r="G972" i="14"/>
  <c r="H972" i="14"/>
  <c r="I972" i="14"/>
  <c r="J972" i="14"/>
  <c r="K972" i="14"/>
  <c r="L972" i="14"/>
  <c r="M972" i="14"/>
  <c r="N972" i="14"/>
  <c r="O972" i="14"/>
  <c r="P972" i="14"/>
  <c r="Q972" i="14"/>
  <c r="R972" i="14"/>
  <c r="S972" i="14"/>
  <c r="T972" i="14"/>
  <c r="U972" i="14"/>
  <c r="V972" i="14"/>
  <c r="W972" i="14"/>
  <c r="X972" i="14"/>
  <c r="Y972" i="14"/>
  <c r="G973" i="14"/>
  <c r="H973" i="14"/>
  <c r="I973" i="14"/>
  <c r="J973" i="14"/>
  <c r="K973" i="14"/>
  <c r="L973" i="14"/>
  <c r="M973" i="14"/>
  <c r="N973" i="14"/>
  <c r="O973" i="14"/>
  <c r="P973" i="14"/>
  <c r="Q973" i="14"/>
  <c r="R973" i="14"/>
  <c r="S973" i="14"/>
  <c r="T973" i="14"/>
  <c r="U973" i="14"/>
  <c r="V973" i="14"/>
  <c r="W973" i="14"/>
  <c r="X973" i="14"/>
  <c r="Y973" i="14"/>
  <c r="G974" i="14"/>
  <c r="H974" i="14"/>
  <c r="I974" i="14"/>
  <c r="J974" i="14"/>
  <c r="K974" i="14"/>
  <c r="L974" i="14"/>
  <c r="M974" i="14"/>
  <c r="N974" i="14"/>
  <c r="O974" i="14"/>
  <c r="P974" i="14"/>
  <c r="Q974" i="14"/>
  <c r="R974" i="14"/>
  <c r="S974" i="14"/>
  <c r="T974" i="14"/>
  <c r="U974" i="14"/>
  <c r="V974" i="14"/>
  <c r="W974" i="14"/>
  <c r="X974" i="14"/>
  <c r="Y974" i="14"/>
  <c r="G975" i="14"/>
  <c r="H975" i="14"/>
  <c r="I975" i="14"/>
  <c r="J975" i="14"/>
  <c r="K975" i="14"/>
  <c r="L975" i="14"/>
  <c r="M975" i="14"/>
  <c r="N975" i="14"/>
  <c r="O975" i="14"/>
  <c r="P975" i="14"/>
  <c r="Q975" i="14"/>
  <c r="R975" i="14"/>
  <c r="S975" i="14"/>
  <c r="T975" i="14"/>
  <c r="U975" i="14"/>
  <c r="V975" i="14"/>
  <c r="W975" i="14"/>
  <c r="X975" i="14"/>
  <c r="Y975" i="14"/>
  <c r="G976" i="14"/>
  <c r="H976" i="14"/>
  <c r="I976" i="14"/>
  <c r="J976" i="14"/>
  <c r="K976" i="14"/>
  <c r="L976" i="14"/>
  <c r="M976" i="14"/>
  <c r="N976" i="14"/>
  <c r="O976" i="14"/>
  <c r="P976" i="14"/>
  <c r="Q976" i="14"/>
  <c r="R976" i="14"/>
  <c r="S976" i="14"/>
  <c r="T976" i="14"/>
  <c r="U976" i="14"/>
  <c r="V976" i="14"/>
  <c r="W976" i="14"/>
  <c r="X976" i="14"/>
  <c r="Y976" i="14"/>
  <c r="G977" i="14"/>
  <c r="H977" i="14"/>
  <c r="I977" i="14"/>
  <c r="J977" i="14"/>
  <c r="K977" i="14"/>
  <c r="L977" i="14"/>
  <c r="M977" i="14"/>
  <c r="N977" i="14"/>
  <c r="O977" i="14"/>
  <c r="P977" i="14"/>
  <c r="Q977" i="14"/>
  <c r="R977" i="14"/>
  <c r="S977" i="14"/>
  <c r="T977" i="14"/>
  <c r="U977" i="14"/>
  <c r="V977" i="14"/>
  <c r="W977" i="14"/>
  <c r="X977" i="14"/>
  <c r="Y977" i="14"/>
  <c r="G978" i="14"/>
  <c r="H978" i="14"/>
  <c r="I978" i="14"/>
  <c r="J978" i="14"/>
  <c r="K978" i="14"/>
  <c r="L978" i="14"/>
  <c r="M978" i="14"/>
  <c r="N978" i="14"/>
  <c r="O978" i="14"/>
  <c r="P978" i="14"/>
  <c r="Q978" i="14"/>
  <c r="R978" i="14"/>
  <c r="S978" i="14"/>
  <c r="T978" i="14"/>
  <c r="U978" i="14"/>
  <c r="V978" i="14"/>
  <c r="W978" i="14"/>
  <c r="X978" i="14"/>
  <c r="Y978" i="14"/>
  <c r="G979" i="14"/>
  <c r="H979" i="14"/>
  <c r="I979" i="14"/>
  <c r="J979" i="14"/>
  <c r="K979" i="14"/>
  <c r="L979" i="14"/>
  <c r="M979" i="14"/>
  <c r="N979" i="14"/>
  <c r="O979" i="14"/>
  <c r="P979" i="14"/>
  <c r="Q979" i="14"/>
  <c r="R979" i="14"/>
  <c r="S979" i="14"/>
  <c r="T979" i="14"/>
  <c r="U979" i="14"/>
  <c r="V979" i="14"/>
  <c r="W979" i="14"/>
  <c r="X979" i="14"/>
  <c r="Y979" i="14"/>
  <c r="G980" i="14"/>
  <c r="H980" i="14"/>
  <c r="I980" i="14"/>
  <c r="J980" i="14"/>
  <c r="K980" i="14"/>
  <c r="L980" i="14"/>
  <c r="M980" i="14"/>
  <c r="N980" i="14"/>
  <c r="O980" i="14"/>
  <c r="P980" i="14"/>
  <c r="Q980" i="14"/>
  <c r="R980" i="14"/>
  <c r="S980" i="14"/>
  <c r="T980" i="14"/>
  <c r="U980" i="14"/>
  <c r="V980" i="14"/>
  <c r="W980" i="14"/>
  <c r="X980" i="14"/>
  <c r="Y980" i="14"/>
  <c r="G981" i="14"/>
  <c r="H981" i="14"/>
  <c r="I981" i="14"/>
  <c r="J981" i="14"/>
  <c r="K981" i="14"/>
  <c r="L981" i="14"/>
  <c r="M981" i="14"/>
  <c r="N981" i="14"/>
  <c r="O981" i="14"/>
  <c r="P981" i="14"/>
  <c r="Q981" i="14"/>
  <c r="R981" i="14"/>
  <c r="S981" i="14"/>
  <c r="T981" i="14"/>
  <c r="U981" i="14"/>
  <c r="V981" i="14"/>
  <c r="W981" i="14"/>
  <c r="X981" i="14"/>
  <c r="Y981" i="14"/>
  <c r="G982" i="14"/>
  <c r="H982" i="14"/>
  <c r="I982" i="14"/>
  <c r="J982" i="14"/>
  <c r="K982" i="14"/>
  <c r="L982" i="14"/>
  <c r="M982" i="14"/>
  <c r="N982" i="14"/>
  <c r="O982" i="14"/>
  <c r="P982" i="14"/>
  <c r="Q982" i="14"/>
  <c r="R982" i="14"/>
  <c r="S982" i="14"/>
  <c r="T982" i="14"/>
  <c r="U982" i="14"/>
  <c r="V982" i="14"/>
  <c r="W982" i="14"/>
  <c r="X982" i="14"/>
  <c r="Y982" i="14"/>
  <c r="G983" i="14"/>
  <c r="H983" i="14"/>
  <c r="I983" i="14"/>
  <c r="J983" i="14"/>
  <c r="K983" i="14"/>
  <c r="L983" i="14"/>
  <c r="M983" i="14"/>
  <c r="N983" i="14"/>
  <c r="O983" i="14"/>
  <c r="P983" i="14"/>
  <c r="Q983" i="14"/>
  <c r="R983" i="14"/>
  <c r="S983" i="14"/>
  <c r="T983" i="14"/>
  <c r="U983" i="14"/>
  <c r="V983" i="14"/>
  <c r="W983" i="14"/>
  <c r="X983" i="14"/>
  <c r="Y983" i="14"/>
  <c r="G984" i="14"/>
  <c r="H984" i="14"/>
  <c r="I984" i="14"/>
  <c r="J984" i="14"/>
  <c r="K984" i="14"/>
  <c r="L984" i="14"/>
  <c r="M984" i="14"/>
  <c r="N984" i="14"/>
  <c r="O984" i="14"/>
  <c r="P984" i="14"/>
  <c r="Q984" i="14"/>
  <c r="R984" i="14"/>
  <c r="S984" i="14"/>
  <c r="T984" i="14"/>
  <c r="U984" i="14"/>
  <c r="V984" i="14"/>
  <c r="W984" i="14"/>
  <c r="X984" i="14"/>
  <c r="Y984" i="14"/>
  <c r="G985" i="14"/>
  <c r="H985" i="14"/>
  <c r="I985" i="14"/>
  <c r="J985" i="14"/>
  <c r="K985" i="14"/>
  <c r="L985" i="14"/>
  <c r="M985" i="14"/>
  <c r="N985" i="14"/>
  <c r="O985" i="14"/>
  <c r="P985" i="14"/>
  <c r="Q985" i="14"/>
  <c r="R985" i="14"/>
  <c r="S985" i="14"/>
  <c r="T985" i="14"/>
  <c r="U985" i="14"/>
  <c r="V985" i="14"/>
  <c r="W985" i="14"/>
  <c r="X985" i="14"/>
  <c r="Y985" i="14"/>
  <c r="G986" i="14"/>
  <c r="H986" i="14"/>
  <c r="I986" i="14"/>
  <c r="J986" i="14"/>
  <c r="K986" i="14"/>
  <c r="L986" i="14"/>
  <c r="M986" i="14"/>
  <c r="N986" i="14"/>
  <c r="O986" i="14"/>
  <c r="P986" i="14"/>
  <c r="Q986" i="14"/>
  <c r="R986" i="14"/>
  <c r="S986" i="14"/>
  <c r="T986" i="14"/>
  <c r="U986" i="14"/>
  <c r="V986" i="14"/>
  <c r="W986" i="14"/>
  <c r="X986" i="14"/>
  <c r="Y986" i="14"/>
  <c r="G987" i="14"/>
  <c r="H987" i="14"/>
  <c r="I987" i="14"/>
  <c r="J987" i="14"/>
  <c r="K987" i="14"/>
  <c r="L987" i="14"/>
  <c r="M987" i="14"/>
  <c r="N987" i="14"/>
  <c r="O987" i="14"/>
  <c r="P987" i="14"/>
  <c r="Q987" i="14"/>
  <c r="R987" i="14"/>
  <c r="S987" i="14"/>
  <c r="T987" i="14"/>
  <c r="U987" i="14"/>
  <c r="V987" i="14"/>
  <c r="W987" i="14"/>
  <c r="X987" i="14"/>
  <c r="Y987" i="14"/>
  <c r="G988" i="14"/>
  <c r="H988" i="14"/>
  <c r="I988" i="14"/>
  <c r="J988" i="14"/>
  <c r="K988" i="14"/>
  <c r="L988" i="14"/>
  <c r="M988" i="14"/>
  <c r="N988" i="14"/>
  <c r="O988" i="14"/>
  <c r="P988" i="14"/>
  <c r="Q988" i="14"/>
  <c r="R988" i="14"/>
  <c r="S988" i="14"/>
  <c r="T988" i="14"/>
  <c r="U988" i="14"/>
  <c r="V988" i="14"/>
  <c r="W988" i="14"/>
  <c r="X988" i="14"/>
  <c r="Y988" i="14"/>
  <c r="G989" i="14"/>
  <c r="H989" i="14"/>
  <c r="I989" i="14"/>
  <c r="J989" i="14"/>
  <c r="K989" i="14"/>
  <c r="L989" i="14"/>
  <c r="M989" i="14"/>
  <c r="N989" i="14"/>
  <c r="O989" i="14"/>
  <c r="P989" i="14"/>
  <c r="Q989" i="14"/>
  <c r="R989" i="14"/>
  <c r="S989" i="14"/>
  <c r="T989" i="14"/>
  <c r="U989" i="14"/>
  <c r="V989" i="14"/>
  <c r="W989" i="14"/>
  <c r="X989" i="14"/>
  <c r="Y989" i="14"/>
  <c r="G990" i="14"/>
  <c r="H990" i="14"/>
  <c r="I990" i="14"/>
  <c r="J990" i="14"/>
  <c r="K990" i="14"/>
  <c r="L990" i="14"/>
  <c r="M990" i="14"/>
  <c r="N990" i="14"/>
  <c r="O990" i="14"/>
  <c r="P990" i="14"/>
  <c r="Q990" i="14"/>
  <c r="R990" i="14"/>
  <c r="S990" i="14"/>
  <c r="T990" i="14"/>
  <c r="U990" i="14"/>
  <c r="V990" i="14"/>
  <c r="W990" i="14"/>
  <c r="X990" i="14"/>
  <c r="Y990" i="14"/>
  <c r="G991" i="14"/>
  <c r="H991" i="14"/>
  <c r="I991" i="14"/>
  <c r="J991" i="14"/>
  <c r="K991" i="14"/>
  <c r="L991" i="14"/>
  <c r="M991" i="14"/>
  <c r="N991" i="14"/>
  <c r="O991" i="14"/>
  <c r="P991" i="14"/>
  <c r="Q991" i="14"/>
  <c r="R991" i="14"/>
  <c r="S991" i="14"/>
  <c r="T991" i="14"/>
  <c r="U991" i="14"/>
  <c r="V991" i="14"/>
  <c r="W991" i="14"/>
  <c r="X991" i="14"/>
  <c r="Y991" i="14"/>
  <c r="G992" i="14"/>
  <c r="H992" i="14"/>
  <c r="I992" i="14"/>
  <c r="J992" i="14"/>
  <c r="K992" i="14"/>
  <c r="L992" i="14"/>
  <c r="M992" i="14"/>
  <c r="N992" i="14"/>
  <c r="O992" i="14"/>
  <c r="P992" i="14"/>
  <c r="Q992" i="14"/>
  <c r="R992" i="14"/>
  <c r="S992" i="14"/>
  <c r="T992" i="14"/>
  <c r="U992" i="14"/>
  <c r="V992" i="14"/>
  <c r="W992" i="14"/>
  <c r="X992" i="14"/>
  <c r="Y992" i="14"/>
  <c r="G993" i="14"/>
  <c r="H993" i="14"/>
  <c r="I993" i="14"/>
  <c r="J993" i="14"/>
  <c r="K993" i="14"/>
  <c r="L993" i="14"/>
  <c r="M993" i="14"/>
  <c r="N993" i="14"/>
  <c r="O993" i="14"/>
  <c r="P993" i="14"/>
  <c r="Q993" i="14"/>
  <c r="R993" i="14"/>
  <c r="S993" i="14"/>
  <c r="T993" i="14"/>
  <c r="U993" i="14"/>
  <c r="V993" i="14"/>
  <c r="W993" i="14"/>
  <c r="X993" i="14"/>
  <c r="Y993" i="14"/>
  <c r="G994" i="14"/>
  <c r="H994" i="14"/>
  <c r="I994" i="14"/>
  <c r="J994" i="14"/>
  <c r="K994" i="14"/>
  <c r="L994" i="14"/>
  <c r="M994" i="14"/>
  <c r="N994" i="14"/>
  <c r="O994" i="14"/>
  <c r="P994" i="14"/>
  <c r="Q994" i="14"/>
  <c r="R994" i="14"/>
  <c r="S994" i="14"/>
  <c r="T994" i="14"/>
  <c r="U994" i="14"/>
  <c r="V994" i="14"/>
  <c r="W994" i="14"/>
  <c r="X994" i="14"/>
  <c r="Y994" i="14"/>
  <c r="G995" i="14"/>
  <c r="H995" i="14"/>
  <c r="I995" i="14"/>
  <c r="J995" i="14"/>
  <c r="K995" i="14"/>
  <c r="L995" i="14"/>
  <c r="M995" i="14"/>
  <c r="N995" i="14"/>
  <c r="O995" i="14"/>
  <c r="P995" i="14"/>
  <c r="Q995" i="14"/>
  <c r="R995" i="14"/>
  <c r="S995" i="14"/>
  <c r="T995" i="14"/>
  <c r="U995" i="14"/>
  <c r="V995" i="14"/>
  <c r="W995" i="14"/>
  <c r="X995" i="14"/>
  <c r="Y995" i="14"/>
  <c r="G996" i="14"/>
  <c r="H996" i="14"/>
  <c r="I996" i="14"/>
  <c r="J996" i="14"/>
  <c r="K996" i="14"/>
  <c r="L996" i="14"/>
  <c r="M996" i="14"/>
  <c r="N996" i="14"/>
  <c r="O996" i="14"/>
  <c r="P996" i="14"/>
  <c r="Q996" i="14"/>
  <c r="R996" i="14"/>
  <c r="S996" i="14"/>
  <c r="T996" i="14"/>
  <c r="U996" i="14"/>
  <c r="V996" i="14"/>
  <c r="W996" i="14"/>
  <c r="X996" i="14"/>
  <c r="Y996" i="14"/>
  <c r="G997" i="14"/>
  <c r="H997" i="14"/>
  <c r="I997" i="14"/>
  <c r="J997" i="14"/>
  <c r="K997" i="14"/>
  <c r="L997" i="14"/>
  <c r="M997" i="14"/>
  <c r="N997" i="14"/>
  <c r="O997" i="14"/>
  <c r="P997" i="14"/>
  <c r="Q997" i="14"/>
  <c r="R997" i="14"/>
  <c r="S997" i="14"/>
  <c r="T997" i="14"/>
  <c r="U997" i="14"/>
  <c r="V997" i="14"/>
  <c r="W997" i="14"/>
  <c r="X997" i="14"/>
  <c r="Y997" i="14"/>
  <c r="G998" i="14"/>
  <c r="H998" i="14"/>
  <c r="I998" i="14"/>
  <c r="J998" i="14"/>
  <c r="K998" i="14"/>
  <c r="L998" i="14"/>
  <c r="M998" i="14"/>
  <c r="N998" i="14"/>
  <c r="O998" i="14"/>
  <c r="P998" i="14"/>
  <c r="Q998" i="14"/>
  <c r="R998" i="14"/>
  <c r="S998" i="14"/>
  <c r="T998" i="14"/>
  <c r="U998" i="14"/>
  <c r="V998" i="14"/>
  <c r="W998" i="14"/>
  <c r="X998" i="14"/>
  <c r="Y998" i="14"/>
  <c r="G999" i="14"/>
  <c r="H999" i="14"/>
  <c r="I999" i="14"/>
  <c r="J999" i="14"/>
  <c r="K999" i="14"/>
  <c r="L999" i="14"/>
  <c r="M999" i="14"/>
  <c r="N999" i="14"/>
  <c r="O999" i="14"/>
  <c r="P999" i="14"/>
  <c r="Q999" i="14"/>
  <c r="R999" i="14"/>
  <c r="S999" i="14"/>
  <c r="T999" i="14"/>
  <c r="U999" i="14"/>
  <c r="V999" i="14"/>
  <c r="W999" i="14"/>
  <c r="X999" i="14"/>
  <c r="Y999" i="14"/>
  <c r="G1000" i="14"/>
  <c r="H1000" i="14"/>
  <c r="I1000" i="14"/>
  <c r="J1000" i="14"/>
  <c r="K1000" i="14"/>
  <c r="L1000" i="14"/>
  <c r="M1000" i="14"/>
  <c r="N1000" i="14"/>
  <c r="O1000" i="14"/>
  <c r="P1000" i="14"/>
  <c r="Q1000" i="14"/>
  <c r="R1000" i="14"/>
  <c r="S1000" i="14"/>
  <c r="T1000" i="14"/>
  <c r="U1000" i="14"/>
  <c r="V1000" i="14"/>
  <c r="W1000" i="14"/>
  <c r="X1000" i="14"/>
  <c r="Y1000" i="14"/>
  <c r="G1001" i="14"/>
  <c r="H1001" i="14"/>
  <c r="I1001" i="14"/>
  <c r="J1001" i="14"/>
  <c r="K1001" i="14"/>
  <c r="L1001" i="14"/>
  <c r="M1001" i="14"/>
  <c r="N1001" i="14"/>
  <c r="O1001" i="14"/>
  <c r="P1001" i="14"/>
  <c r="Q1001" i="14"/>
  <c r="R1001" i="14"/>
  <c r="S1001" i="14"/>
  <c r="T1001" i="14"/>
  <c r="U1001" i="14"/>
  <c r="V1001" i="14"/>
  <c r="W1001" i="14"/>
  <c r="X1001" i="14"/>
  <c r="Y1001" i="14"/>
  <c r="G1002" i="14"/>
  <c r="H1002" i="14"/>
  <c r="I1002" i="14"/>
  <c r="J1002" i="14"/>
  <c r="K1002" i="14"/>
  <c r="L1002" i="14"/>
  <c r="M1002" i="14"/>
  <c r="N1002" i="14"/>
  <c r="O1002" i="14"/>
  <c r="P1002" i="14"/>
  <c r="Q1002" i="14"/>
  <c r="R1002" i="14"/>
  <c r="S1002" i="14"/>
  <c r="T1002" i="14"/>
  <c r="U1002" i="14"/>
  <c r="V1002" i="14"/>
  <c r="W1002" i="14"/>
  <c r="X1002" i="14"/>
  <c r="Y1002" i="14"/>
  <c r="G1003" i="14"/>
  <c r="H1003" i="14"/>
  <c r="I1003" i="14"/>
  <c r="J1003" i="14"/>
  <c r="K1003" i="14"/>
  <c r="L1003" i="14"/>
  <c r="M1003" i="14"/>
  <c r="N1003" i="14"/>
  <c r="O1003" i="14"/>
  <c r="P1003" i="14"/>
  <c r="Q1003" i="14"/>
  <c r="R1003" i="14"/>
  <c r="S1003" i="14"/>
  <c r="T1003" i="14"/>
  <c r="U1003" i="14"/>
  <c r="V1003" i="14"/>
  <c r="W1003" i="14"/>
  <c r="X1003" i="14"/>
  <c r="Y1003" i="14"/>
  <c r="G1004" i="14"/>
  <c r="H1004" i="14"/>
  <c r="I1004" i="14"/>
  <c r="J1004" i="14"/>
  <c r="K1004" i="14"/>
  <c r="L1004" i="14"/>
  <c r="M1004" i="14"/>
  <c r="N1004" i="14"/>
  <c r="O1004" i="14"/>
  <c r="P1004" i="14"/>
  <c r="Q1004" i="14"/>
  <c r="R1004" i="14"/>
  <c r="S1004" i="14"/>
  <c r="T1004" i="14"/>
  <c r="U1004" i="14"/>
  <c r="V1004" i="14"/>
  <c r="W1004" i="14"/>
  <c r="X1004" i="14"/>
  <c r="Y1004" i="14"/>
  <c r="G1005" i="14"/>
  <c r="H1005" i="14"/>
  <c r="I1005" i="14"/>
  <c r="J1005" i="14"/>
  <c r="K1005" i="14"/>
  <c r="L1005" i="14"/>
  <c r="M1005" i="14"/>
  <c r="N1005" i="14"/>
  <c r="O1005" i="14"/>
  <c r="P1005" i="14"/>
  <c r="Q1005" i="14"/>
  <c r="R1005" i="14"/>
  <c r="S1005" i="14"/>
  <c r="T1005" i="14"/>
  <c r="U1005" i="14"/>
  <c r="V1005" i="14"/>
  <c r="W1005" i="14"/>
  <c r="X1005" i="14"/>
  <c r="Y1005" i="14"/>
  <c r="G1006" i="14"/>
  <c r="H1006" i="14"/>
  <c r="I1006" i="14"/>
  <c r="J1006" i="14"/>
  <c r="K1006" i="14"/>
  <c r="L1006" i="14"/>
  <c r="M1006" i="14"/>
  <c r="N1006" i="14"/>
  <c r="O1006" i="14"/>
  <c r="P1006" i="14"/>
  <c r="Q1006" i="14"/>
  <c r="R1006" i="14"/>
  <c r="S1006" i="14"/>
  <c r="T1006" i="14"/>
  <c r="U1006" i="14"/>
  <c r="V1006" i="14"/>
  <c r="W1006" i="14"/>
  <c r="X1006" i="14"/>
  <c r="Y1006" i="14"/>
  <c r="G1007" i="14"/>
  <c r="H1007" i="14"/>
  <c r="I1007" i="14"/>
  <c r="J1007" i="14"/>
  <c r="K1007" i="14"/>
  <c r="L1007" i="14"/>
  <c r="M1007" i="14"/>
  <c r="N1007" i="14"/>
  <c r="O1007" i="14"/>
  <c r="P1007" i="14"/>
  <c r="Q1007" i="14"/>
  <c r="R1007" i="14"/>
  <c r="S1007" i="14"/>
  <c r="T1007" i="14"/>
  <c r="U1007" i="14"/>
  <c r="V1007" i="14"/>
  <c r="W1007" i="14"/>
  <c r="X1007" i="14"/>
  <c r="Y1007" i="14"/>
  <c r="G1008" i="14"/>
  <c r="H1008" i="14"/>
  <c r="I1008" i="14"/>
  <c r="J1008" i="14"/>
  <c r="K1008" i="14"/>
  <c r="L1008" i="14"/>
  <c r="M1008" i="14"/>
  <c r="N1008" i="14"/>
  <c r="O1008" i="14"/>
  <c r="P1008" i="14"/>
  <c r="Q1008" i="14"/>
  <c r="R1008" i="14"/>
  <c r="S1008" i="14"/>
  <c r="T1008" i="14"/>
  <c r="U1008" i="14"/>
  <c r="V1008" i="14"/>
  <c r="W1008" i="14"/>
  <c r="X1008" i="14"/>
  <c r="Y1008" i="14"/>
  <c r="G1009" i="14"/>
  <c r="H1009" i="14"/>
  <c r="I1009" i="14"/>
  <c r="J1009" i="14"/>
  <c r="K1009" i="14"/>
  <c r="L1009" i="14"/>
  <c r="M1009" i="14"/>
  <c r="N1009" i="14"/>
  <c r="O1009" i="14"/>
  <c r="P1009" i="14"/>
  <c r="Q1009" i="14"/>
  <c r="R1009" i="14"/>
  <c r="S1009" i="14"/>
  <c r="T1009" i="14"/>
  <c r="U1009" i="14"/>
  <c r="V1009" i="14"/>
  <c r="W1009" i="14"/>
  <c r="X1009" i="14"/>
  <c r="Y1009" i="14"/>
  <c r="G1010" i="14"/>
  <c r="H1010" i="14"/>
  <c r="I1010" i="14"/>
  <c r="J1010" i="14"/>
  <c r="K1010" i="14"/>
  <c r="L1010" i="14"/>
  <c r="M1010" i="14"/>
  <c r="N1010" i="14"/>
  <c r="O1010" i="14"/>
  <c r="P1010" i="14"/>
  <c r="Q1010" i="14"/>
  <c r="R1010" i="14"/>
  <c r="S1010" i="14"/>
  <c r="T1010" i="14"/>
  <c r="U1010" i="14"/>
  <c r="V1010" i="14"/>
  <c r="W1010" i="14"/>
  <c r="X1010" i="14"/>
  <c r="Y1010" i="14"/>
  <c r="G1011" i="14"/>
  <c r="H1011" i="14"/>
  <c r="I1011" i="14"/>
  <c r="J1011" i="14"/>
  <c r="K1011" i="14"/>
  <c r="L1011" i="14"/>
  <c r="M1011" i="14"/>
  <c r="N1011" i="14"/>
  <c r="O1011" i="14"/>
  <c r="P1011" i="14"/>
  <c r="Q1011" i="14"/>
  <c r="R1011" i="14"/>
  <c r="S1011" i="14"/>
  <c r="T1011" i="14"/>
  <c r="U1011" i="14"/>
  <c r="V1011" i="14"/>
  <c r="W1011" i="14"/>
  <c r="X1011" i="14"/>
  <c r="Y1011" i="14"/>
  <c r="G1012" i="14"/>
  <c r="H1012" i="14"/>
  <c r="I1012" i="14"/>
  <c r="J1012" i="14"/>
  <c r="K1012" i="14"/>
  <c r="L1012" i="14"/>
  <c r="M1012" i="14"/>
  <c r="N1012" i="14"/>
  <c r="O1012" i="14"/>
  <c r="P1012" i="14"/>
  <c r="Q1012" i="14"/>
  <c r="R1012" i="14"/>
  <c r="S1012" i="14"/>
  <c r="T1012" i="14"/>
  <c r="U1012" i="14"/>
  <c r="V1012" i="14"/>
  <c r="W1012" i="14"/>
  <c r="X1012" i="14"/>
  <c r="Y1012" i="14"/>
  <c r="G1013" i="14"/>
  <c r="H1013" i="14"/>
  <c r="I1013" i="14"/>
  <c r="J1013" i="14"/>
  <c r="K1013" i="14"/>
  <c r="L1013" i="14"/>
  <c r="M1013" i="14"/>
  <c r="N1013" i="14"/>
  <c r="O1013" i="14"/>
  <c r="P1013" i="14"/>
  <c r="Q1013" i="14"/>
  <c r="R1013" i="14"/>
  <c r="S1013" i="14"/>
  <c r="T1013" i="14"/>
  <c r="U1013" i="14"/>
  <c r="V1013" i="14"/>
  <c r="W1013" i="14"/>
  <c r="X1013" i="14"/>
  <c r="Y1013" i="14"/>
  <c r="G1014" i="14"/>
  <c r="H1014" i="14"/>
  <c r="I1014" i="14"/>
  <c r="J1014" i="14"/>
  <c r="K1014" i="14"/>
  <c r="L1014" i="14"/>
  <c r="M1014" i="14"/>
  <c r="N1014" i="14"/>
  <c r="O1014" i="14"/>
  <c r="P1014" i="14"/>
  <c r="Q1014" i="14"/>
  <c r="R1014" i="14"/>
  <c r="S1014" i="14"/>
  <c r="T1014" i="14"/>
  <c r="U1014" i="14"/>
  <c r="V1014" i="14"/>
  <c r="W1014" i="14"/>
  <c r="X1014" i="14"/>
  <c r="Y1014" i="14"/>
  <c r="G1015" i="14"/>
  <c r="H1015" i="14"/>
  <c r="I1015" i="14"/>
  <c r="J1015" i="14"/>
  <c r="K1015" i="14"/>
  <c r="L1015" i="14"/>
  <c r="M1015" i="14"/>
  <c r="N1015" i="14"/>
  <c r="O1015" i="14"/>
  <c r="P1015" i="14"/>
  <c r="Q1015" i="14"/>
  <c r="R1015" i="14"/>
  <c r="S1015" i="14"/>
  <c r="T1015" i="14"/>
  <c r="U1015" i="14"/>
  <c r="V1015" i="14"/>
  <c r="W1015" i="14"/>
  <c r="X1015" i="14"/>
  <c r="Y1015" i="14"/>
  <c r="G1016" i="14"/>
  <c r="H1016" i="14"/>
  <c r="I1016" i="14"/>
  <c r="J1016" i="14"/>
  <c r="K1016" i="14"/>
  <c r="L1016" i="14"/>
  <c r="M1016" i="14"/>
  <c r="N1016" i="14"/>
  <c r="O1016" i="14"/>
  <c r="P1016" i="14"/>
  <c r="Q1016" i="14"/>
  <c r="R1016" i="14"/>
  <c r="S1016" i="14"/>
  <c r="T1016" i="14"/>
  <c r="U1016" i="14"/>
  <c r="V1016" i="14"/>
  <c r="W1016" i="14"/>
  <c r="X1016" i="14"/>
  <c r="Y1016" i="14"/>
  <c r="G1017" i="14"/>
  <c r="H1017" i="14"/>
  <c r="I1017" i="14"/>
  <c r="J1017" i="14"/>
  <c r="K1017" i="14"/>
  <c r="L1017" i="14"/>
  <c r="M1017" i="14"/>
  <c r="N1017" i="14"/>
  <c r="O1017" i="14"/>
  <c r="P1017" i="14"/>
  <c r="Q1017" i="14"/>
  <c r="R1017" i="14"/>
  <c r="S1017" i="14"/>
  <c r="T1017" i="14"/>
  <c r="U1017" i="14"/>
  <c r="V1017" i="14"/>
  <c r="W1017" i="14"/>
  <c r="X1017" i="14"/>
  <c r="Y1017" i="14"/>
  <c r="G1018" i="14"/>
  <c r="H1018" i="14"/>
  <c r="I1018" i="14"/>
  <c r="J1018" i="14"/>
  <c r="K1018" i="14"/>
  <c r="L1018" i="14"/>
  <c r="M1018" i="14"/>
  <c r="N1018" i="14"/>
  <c r="O1018" i="14"/>
  <c r="P1018" i="14"/>
  <c r="Q1018" i="14"/>
  <c r="R1018" i="14"/>
  <c r="S1018" i="14"/>
  <c r="T1018" i="14"/>
  <c r="U1018" i="14"/>
  <c r="V1018" i="14"/>
  <c r="W1018" i="14"/>
  <c r="X1018" i="14"/>
  <c r="Y1018" i="14"/>
  <c r="G1019" i="14"/>
  <c r="H1019" i="14"/>
  <c r="I1019" i="14"/>
  <c r="J1019" i="14"/>
  <c r="K1019" i="14"/>
  <c r="L1019" i="14"/>
  <c r="M1019" i="14"/>
  <c r="N1019" i="14"/>
  <c r="O1019" i="14"/>
  <c r="P1019" i="14"/>
  <c r="Q1019" i="14"/>
  <c r="R1019" i="14"/>
  <c r="S1019" i="14"/>
  <c r="T1019" i="14"/>
  <c r="U1019" i="14"/>
  <c r="V1019" i="14"/>
  <c r="W1019" i="14"/>
  <c r="X1019" i="14"/>
  <c r="Y1019" i="14"/>
  <c r="G1020" i="14"/>
  <c r="H1020" i="14"/>
  <c r="I1020" i="14"/>
  <c r="J1020" i="14"/>
  <c r="K1020" i="14"/>
  <c r="L1020" i="14"/>
  <c r="M1020" i="14"/>
  <c r="N1020" i="14"/>
  <c r="O1020" i="14"/>
  <c r="P1020" i="14"/>
  <c r="Q1020" i="14"/>
  <c r="R1020" i="14"/>
  <c r="S1020" i="14"/>
  <c r="T1020" i="14"/>
  <c r="U1020" i="14"/>
  <c r="V1020" i="14"/>
  <c r="W1020" i="14"/>
  <c r="X1020" i="14"/>
  <c r="Y1020" i="14"/>
  <c r="G1021" i="14"/>
  <c r="H1021" i="14"/>
  <c r="I1021" i="14"/>
  <c r="J1021" i="14"/>
  <c r="K1021" i="14"/>
  <c r="L1021" i="14"/>
  <c r="M1021" i="14"/>
  <c r="N1021" i="14"/>
  <c r="O1021" i="14"/>
  <c r="P1021" i="14"/>
  <c r="Q1021" i="14"/>
  <c r="R1021" i="14"/>
  <c r="S1021" i="14"/>
  <c r="T1021" i="14"/>
  <c r="U1021" i="14"/>
  <c r="V1021" i="14"/>
  <c r="W1021" i="14"/>
  <c r="X1021" i="14"/>
  <c r="Y1021" i="14"/>
  <c r="G1022" i="14"/>
  <c r="H1022" i="14"/>
  <c r="I1022" i="14"/>
  <c r="J1022" i="14"/>
  <c r="K1022" i="14"/>
  <c r="L1022" i="14"/>
  <c r="M1022" i="14"/>
  <c r="N1022" i="14"/>
  <c r="O1022" i="14"/>
  <c r="P1022" i="14"/>
  <c r="Q1022" i="14"/>
  <c r="R1022" i="14"/>
  <c r="S1022" i="14"/>
  <c r="T1022" i="14"/>
  <c r="U1022" i="14"/>
  <c r="V1022" i="14"/>
  <c r="W1022" i="14"/>
  <c r="X1022" i="14"/>
  <c r="Y1022" i="14"/>
  <c r="G1023" i="14"/>
  <c r="H1023" i="14"/>
  <c r="I1023" i="14"/>
  <c r="J1023" i="14"/>
  <c r="K1023" i="14"/>
  <c r="L1023" i="14"/>
  <c r="M1023" i="14"/>
  <c r="N1023" i="14"/>
  <c r="O1023" i="14"/>
  <c r="P1023" i="14"/>
  <c r="Q1023" i="14"/>
  <c r="R1023" i="14"/>
  <c r="S1023" i="14"/>
  <c r="T1023" i="14"/>
  <c r="U1023" i="14"/>
  <c r="V1023" i="14"/>
  <c r="W1023" i="14"/>
  <c r="X1023" i="14"/>
  <c r="Y1023" i="14"/>
  <c r="G1024" i="14"/>
  <c r="H1024" i="14"/>
  <c r="I1024" i="14"/>
  <c r="J1024" i="14"/>
  <c r="K1024" i="14"/>
  <c r="L1024" i="14"/>
  <c r="M1024" i="14"/>
  <c r="N1024" i="14"/>
  <c r="O1024" i="14"/>
  <c r="P1024" i="14"/>
  <c r="Q1024" i="14"/>
  <c r="R1024" i="14"/>
  <c r="S1024" i="14"/>
  <c r="T1024" i="14"/>
  <c r="U1024" i="14"/>
  <c r="V1024" i="14"/>
  <c r="W1024" i="14"/>
  <c r="X1024" i="14"/>
  <c r="Y1024" i="14"/>
  <c r="G1025" i="14"/>
  <c r="H1025" i="14"/>
  <c r="I1025" i="14"/>
  <c r="J1025" i="14"/>
  <c r="K1025" i="14"/>
  <c r="L1025" i="14"/>
  <c r="M1025" i="14"/>
  <c r="N1025" i="14"/>
  <c r="O1025" i="14"/>
  <c r="P1025" i="14"/>
  <c r="Q1025" i="14"/>
  <c r="R1025" i="14"/>
  <c r="S1025" i="14"/>
  <c r="T1025" i="14"/>
  <c r="U1025" i="14"/>
  <c r="V1025" i="14"/>
  <c r="W1025" i="14"/>
  <c r="X1025" i="14"/>
  <c r="Y1025" i="14"/>
  <c r="G1026" i="14"/>
  <c r="H1026" i="14"/>
  <c r="I1026" i="14"/>
  <c r="J1026" i="14"/>
  <c r="K1026" i="14"/>
  <c r="L1026" i="14"/>
  <c r="M1026" i="14"/>
  <c r="N1026" i="14"/>
  <c r="O1026" i="14"/>
  <c r="P1026" i="14"/>
  <c r="Q1026" i="14"/>
  <c r="R1026" i="14"/>
  <c r="S1026" i="14"/>
  <c r="T1026" i="14"/>
  <c r="U1026" i="14"/>
  <c r="V1026" i="14"/>
  <c r="W1026" i="14"/>
  <c r="X1026" i="14"/>
  <c r="Y1026" i="14"/>
  <c r="G1027" i="14"/>
  <c r="H1027" i="14"/>
  <c r="I1027" i="14"/>
  <c r="J1027" i="14"/>
  <c r="K1027" i="14"/>
  <c r="L1027" i="14"/>
  <c r="M1027" i="14"/>
  <c r="N1027" i="14"/>
  <c r="O1027" i="14"/>
  <c r="P1027" i="14"/>
  <c r="Q1027" i="14"/>
  <c r="R1027" i="14"/>
  <c r="S1027" i="14"/>
  <c r="T1027" i="14"/>
  <c r="U1027" i="14"/>
  <c r="V1027" i="14"/>
  <c r="W1027" i="14"/>
  <c r="X1027" i="14"/>
  <c r="Y1027" i="14"/>
  <c r="G1028" i="14"/>
  <c r="H1028" i="14"/>
  <c r="I1028" i="14"/>
  <c r="J1028" i="14"/>
  <c r="K1028" i="14"/>
  <c r="L1028" i="14"/>
  <c r="M1028" i="14"/>
  <c r="N1028" i="14"/>
  <c r="O1028" i="14"/>
  <c r="P1028" i="14"/>
  <c r="Q1028" i="14"/>
  <c r="R1028" i="14"/>
  <c r="S1028" i="14"/>
  <c r="T1028" i="14"/>
  <c r="U1028" i="14"/>
  <c r="V1028" i="14"/>
  <c r="W1028" i="14"/>
  <c r="X1028" i="14"/>
  <c r="Y1028" i="14"/>
  <c r="G1029" i="14"/>
  <c r="H1029" i="14"/>
  <c r="I1029" i="14"/>
  <c r="J1029" i="14"/>
  <c r="K1029" i="14"/>
  <c r="L1029" i="14"/>
  <c r="M1029" i="14"/>
  <c r="N1029" i="14"/>
  <c r="O1029" i="14"/>
  <c r="P1029" i="14"/>
  <c r="Q1029" i="14"/>
  <c r="R1029" i="14"/>
  <c r="S1029" i="14"/>
  <c r="T1029" i="14"/>
  <c r="U1029" i="14"/>
  <c r="V1029" i="14"/>
  <c r="W1029" i="14"/>
  <c r="X1029" i="14"/>
  <c r="Y1029" i="14"/>
  <c r="G1030" i="14"/>
  <c r="H1030" i="14"/>
  <c r="I1030" i="14"/>
  <c r="J1030" i="14"/>
  <c r="K1030" i="14"/>
  <c r="L1030" i="14"/>
  <c r="M1030" i="14"/>
  <c r="N1030" i="14"/>
  <c r="O1030" i="14"/>
  <c r="P1030" i="14"/>
  <c r="Q1030" i="14"/>
  <c r="R1030" i="14"/>
  <c r="S1030" i="14"/>
  <c r="T1030" i="14"/>
  <c r="U1030" i="14"/>
  <c r="V1030" i="14"/>
  <c r="W1030" i="14"/>
  <c r="X1030" i="14"/>
  <c r="Y1030" i="14"/>
  <c r="G1031" i="14"/>
  <c r="H1031" i="14"/>
  <c r="I1031" i="14"/>
  <c r="J1031" i="14"/>
  <c r="K1031" i="14"/>
  <c r="L1031" i="14"/>
  <c r="M1031" i="14"/>
  <c r="N1031" i="14"/>
  <c r="O1031" i="14"/>
  <c r="P1031" i="14"/>
  <c r="Q1031" i="14"/>
  <c r="R1031" i="14"/>
  <c r="S1031" i="14"/>
  <c r="T1031" i="14"/>
  <c r="U1031" i="14"/>
  <c r="V1031" i="14"/>
  <c r="W1031" i="14"/>
  <c r="X1031" i="14"/>
  <c r="Y1031" i="14"/>
  <c r="G1032" i="14"/>
  <c r="H1032" i="14"/>
  <c r="I1032" i="14"/>
  <c r="J1032" i="14"/>
  <c r="K1032" i="14"/>
  <c r="L1032" i="14"/>
  <c r="M1032" i="14"/>
  <c r="N1032" i="14"/>
  <c r="O1032" i="14"/>
  <c r="P1032" i="14"/>
  <c r="Q1032" i="14"/>
  <c r="R1032" i="14"/>
  <c r="S1032" i="14"/>
  <c r="T1032" i="14"/>
  <c r="U1032" i="14"/>
  <c r="V1032" i="14"/>
  <c r="W1032" i="14"/>
  <c r="X1032" i="14"/>
  <c r="Y1032" i="14"/>
  <c r="G1033" i="14"/>
  <c r="H1033" i="14"/>
  <c r="I1033" i="14"/>
  <c r="J1033" i="14"/>
  <c r="K1033" i="14"/>
  <c r="L1033" i="14"/>
  <c r="M1033" i="14"/>
  <c r="N1033" i="14"/>
  <c r="O1033" i="14"/>
  <c r="P1033" i="14"/>
  <c r="Q1033" i="14"/>
  <c r="R1033" i="14"/>
  <c r="S1033" i="14"/>
  <c r="T1033" i="14"/>
  <c r="U1033" i="14"/>
  <c r="V1033" i="14"/>
  <c r="W1033" i="14"/>
  <c r="X1033" i="14"/>
  <c r="Y1033" i="14"/>
  <c r="G1034" i="14"/>
  <c r="H1034" i="14"/>
  <c r="I1034" i="14"/>
  <c r="J1034" i="14"/>
  <c r="K1034" i="14"/>
  <c r="L1034" i="14"/>
  <c r="M1034" i="14"/>
  <c r="N1034" i="14"/>
  <c r="O1034" i="14"/>
  <c r="P1034" i="14"/>
  <c r="Q1034" i="14"/>
  <c r="R1034" i="14"/>
  <c r="S1034" i="14"/>
  <c r="T1034" i="14"/>
  <c r="U1034" i="14"/>
  <c r="V1034" i="14"/>
  <c r="W1034" i="14"/>
  <c r="X1034" i="14"/>
  <c r="Y1034" i="14"/>
  <c r="G1035" i="14"/>
  <c r="H1035" i="14"/>
  <c r="I1035" i="14"/>
  <c r="J1035" i="14"/>
  <c r="K1035" i="14"/>
  <c r="L1035" i="14"/>
  <c r="M1035" i="14"/>
  <c r="N1035" i="14"/>
  <c r="O1035" i="14"/>
  <c r="P1035" i="14"/>
  <c r="Q1035" i="14"/>
  <c r="R1035" i="14"/>
  <c r="S1035" i="14"/>
  <c r="T1035" i="14"/>
  <c r="U1035" i="14"/>
  <c r="V1035" i="14"/>
  <c r="W1035" i="14"/>
  <c r="X1035" i="14"/>
  <c r="Y1035" i="14"/>
  <c r="G1036" i="14"/>
  <c r="H1036" i="14"/>
  <c r="I1036" i="14"/>
  <c r="J1036" i="14"/>
  <c r="K1036" i="14"/>
  <c r="L1036" i="14"/>
  <c r="M1036" i="14"/>
  <c r="N1036" i="14"/>
  <c r="O1036" i="14"/>
  <c r="P1036" i="14"/>
  <c r="Q1036" i="14"/>
  <c r="R1036" i="14"/>
  <c r="S1036" i="14"/>
  <c r="T1036" i="14"/>
  <c r="U1036" i="14"/>
  <c r="V1036" i="14"/>
  <c r="W1036" i="14"/>
  <c r="X1036" i="14"/>
  <c r="Y1036" i="14"/>
  <c r="G1037" i="14"/>
  <c r="H1037" i="14"/>
  <c r="I1037" i="14"/>
  <c r="J1037" i="14"/>
  <c r="K1037" i="14"/>
  <c r="L1037" i="14"/>
  <c r="M1037" i="14"/>
  <c r="N1037" i="14"/>
  <c r="O1037" i="14"/>
  <c r="P1037" i="14"/>
  <c r="Q1037" i="14"/>
  <c r="R1037" i="14"/>
  <c r="S1037" i="14"/>
  <c r="T1037" i="14"/>
  <c r="U1037" i="14"/>
  <c r="V1037" i="14"/>
  <c r="W1037" i="14"/>
  <c r="X1037" i="14"/>
  <c r="Y1037" i="14"/>
  <c r="G1038" i="14"/>
  <c r="H1038" i="14"/>
  <c r="I1038" i="14"/>
  <c r="J1038" i="14"/>
  <c r="K1038" i="14"/>
  <c r="L1038" i="14"/>
  <c r="M1038" i="14"/>
  <c r="N1038" i="14"/>
  <c r="O1038" i="14"/>
  <c r="P1038" i="14"/>
  <c r="Q1038" i="14"/>
  <c r="R1038" i="14"/>
  <c r="S1038" i="14"/>
  <c r="T1038" i="14"/>
  <c r="U1038" i="14"/>
  <c r="V1038" i="14"/>
  <c r="W1038" i="14"/>
  <c r="X1038" i="14"/>
  <c r="Y1038" i="14"/>
  <c r="G1039" i="14"/>
  <c r="H1039" i="14"/>
  <c r="I1039" i="14"/>
  <c r="J1039" i="14"/>
  <c r="K1039" i="14"/>
  <c r="L1039" i="14"/>
  <c r="M1039" i="14"/>
  <c r="N1039" i="14"/>
  <c r="O1039" i="14"/>
  <c r="P1039" i="14"/>
  <c r="Q1039" i="14"/>
  <c r="R1039" i="14"/>
  <c r="S1039" i="14"/>
  <c r="T1039" i="14"/>
  <c r="U1039" i="14"/>
  <c r="V1039" i="14"/>
  <c r="W1039" i="14"/>
  <c r="X1039" i="14"/>
  <c r="Y1039" i="14"/>
  <c r="G1040" i="14"/>
  <c r="H1040" i="14"/>
  <c r="I1040" i="14"/>
  <c r="J1040" i="14"/>
  <c r="K1040" i="14"/>
  <c r="L1040" i="14"/>
  <c r="M1040" i="14"/>
  <c r="N1040" i="14"/>
  <c r="O1040" i="14"/>
  <c r="P1040" i="14"/>
  <c r="Q1040" i="14"/>
  <c r="R1040" i="14"/>
  <c r="S1040" i="14"/>
  <c r="T1040" i="14"/>
  <c r="U1040" i="14"/>
  <c r="V1040" i="14"/>
  <c r="W1040" i="14"/>
  <c r="X1040" i="14"/>
  <c r="Y1040" i="14"/>
  <c r="G1041" i="14"/>
  <c r="H1041" i="14"/>
  <c r="I1041" i="14"/>
  <c r="J1041" i="14"/>
  <c r="K1041" i="14"/>
  <c r="L1041" i="14"/>
  <c r="M1041" i="14"/>
  <c r="N1041" i="14"/>
  <c r="O1041" i="14"/>
  <c r="P1041" i="14"/>
  <c r="Q1041" i="14"/>
  <c r="R1041" i="14"/>
  <c r="S1041" i="14"/>
  <c r="T1041" i="14"/>
  <c r="U1041" i="14"/>
  <c r="V1041" i="14"/>
  <c r="W1041" i="14"/>
  <c r="X1041" i="14"/>
  <c r="Y1041" i="14"/>
  <c r="G1042" i="14"/>
  <c r="H1042" i="14"/>
  <c r="I1042" i="14"/>
  <c r="J1042" i="14"/>
  <c r="K1042" i="14"/>
  <c r="L1042" i="14"/>
  <c r="M1042" i="14"/>
  <c r="N1042" i="14"/>
  <c r="O1042" i="14"/>
  <c r="P1042" i="14"/>
  <c r="Q1042" i="14"/>
  <c r="R1042" i="14"/>
  <c r="S1042" i="14"/>
  <c r="T1042" i="14"/>
  <c r="U1042" i="14"/>
  <c r="V1042" i="14"/>
  <c r="W1042" i="14"/>
  <c r="X1042" i="14"/>
  <c r="Y1042" i="14"/>
  <c r="G1043" i="14"/>
  <c r="H1043" i="14"/>
  <c r="I1043" i="14"/>
  <c r="J1043" i="14"/>
  <c r="K1043" i="14"/>
  <c r="L1043" i="14"/>
  <c r="M1043" i="14"/>
  <c r="N1043" i="14"/>
  <c r="O1043" i="14"/>
  <c r="P1043" i="14"/>
  <c r="Q1043" i="14"/>
  <c r="R1043" i="14"/>
  <c r="S1043" i="14"/>
  <c r="T1043" i="14"/>
  <c r="U1043" i="14"/>
  <c r="V1043" i="14"/>
  <c r="W1043" i="14"/>
  <c r="X1043" i="14"/>
  <c r="Y1043" i="14"/>
  <c r="G1044" i="14"/>
  <c r="H1044" i="14"/>
  <c r="I1044" i="14"/>
  <c r="J1044" i="14"/>
  <c r="K1044" i="14"/>
  <c r="L1044" i="14"/>
  <c r="M1044" i="14"/>
  <c r="N1044" i="14"/>
  <c r="O1044" i="14"/>
  <c r="P1044" i="14"/>
  <c r="Q1044" i="14"/>
  <c r="R1044" i="14"/>
  <c r="S1044" i="14"/>
  <c r="T1044" i="14"/>
  <c r="U1044" i="14"/>
  <c r="V1044" i="14"/>
  <c r="W1044" i="14"/>
  <c r="X1044" i="14"/>
  <c r="Y1044" i="14"/>
  <c r="G1045" i="14"/>
  <c r="H1045" i="14"/>
  <c r="I1045" i="14"/>
  <c r="J1045" i="14"/>
  <c r="K1045" i="14"/>
  <c r="L1045" i="14"/>
  <c r="M1045" i="14"/>
  <c r="N1045" i="14"/>
  <c r="O1045" i="14"/>
  <c r="P1045" i="14"/>
  <c r="Q1045" i="14"/>
  <c r="R1045" i="14"/>
  <c r="S1045" i="14"/>
  <c r="T1045" i="14"/>
  <c r="U1045" i="14"/>
  <c r="V1045" i="14"/>
  <c r="W1045" i="14"/>
  <c r="X1045" i="14"/>
  <c r="Y1045" i="14"/>
  <c r="G1046" i="14"/>
  <c r="H1046" i="14"/>
  <c r="I1046" i="14"/>
  <c r="J1046" i="14"/>
  <c r="K1046" i="14"/>
  <c r="L1046" i="14"/>
  <c r="M1046" i="14"/>
  <c r="N1046" i="14"/>
  <c r="O1046" i="14"/>
  <c r="P1046" i="14"/>
  <c r="Q1046" i="14"/>
  <c r="R1046" i="14"/>
  <c r="S1046" i="14"/>
  <c r="T1046" i="14"/>
  <c r="U1046" i="14"/>
  <c r="V1046" i="14"/>
  <c r="W1046" i="14"/>
  <c r="X1046" i="14"/>
  <c r="Y1046" i="14"/>
  <c r="G1047" i="14"/>
  <c r="H1047" i="14"/>
  <c r="I1047" i="14"/>
  <c r="J1047" i="14"/>
  <c r="K1047" i="14"/>
  <c r="L1047" i="14"/>
  <c r="M1047" i="14"/>
  <c r="N1047" i="14"/>
  <c r="O1047" i="14"/>
  <c r="P1047" i="14"/>
  <c r="Q1047" i="14"/>
  <c r="R1047" i="14"/>
  <c r="S1047" i="14"/>
  <c r="T1047" i="14"/>
  <c r="U1047" i="14"/>
  <c r="V1047" i="14"/>
  <c r="W1047" i="14"/>
  <c r="X1047" i="14"/>
  <c r="Y1047" i="14"/>
  <c r="G1048" i="14"/>
  <c r="H1048" i="14"/>
  <c r="I1048" i="14"/>
  <c r="J1048" i="14"/>
  <c r="K1048" i="14"/>
  <c r="L1048" i="14"/>
  <c r="M1048" i="14"/>
  <c r="N1048" i="14"/>
  <c r="O1048" i="14"/>
  <c r="P1048" i="14"/>
  <c r="Q1048" i="14"/>
  <c r="R1048" i="14"/>
  <c r="S1048" i="14"/>
  <c r="T1048" i="14"/>
  <c r="U1048" i="14"/>
  <c r="V1048" i="14"/>
  <c r="W1048" i="14"/>
  <c r="X1048" i="14"/>
  <c r="Y1048" i="14"/>
  <c r="G1049" i="14"/>
  <c r="H1049" i="14"/>
  <c r="I1049" i="14"/>
  <c r="J1049" i="14"/>
  <c r="K1049" i="14"/>
  <c r="L1049" i="14"/>
  <c r="M1049" i="14"/>
  <c r="N1049" i="14"/>
  <c r="O1049" i="14"/>
  <c r="P1049" i="14"/>
  <c r="Q1049" i="14"/>
  <c r="R1049" i="14"/>
  <c r="S1049" i="14"/>
  <c r="T1049" i="14"/>
  <c r="U1049" i="14"/>
  <c r="V1049" i="14"/>
  <c r="W1049" i="14"/>
  <c r="X1049" i="14"/>
  <c r="Y1049" i="14"/>
  <c r="G1050" i="14"/>
  <c r="H1050" i="14"/>
  <c r="I1050" i="14"/>
  <c r="J1050" i="14"/>
  <c r="K1050" i="14"/>
  <c r="L1050" i="14"/>
  <c r="M1050" i="14"/>
  <c r="N1050" i="14"/>
  <c r="O1050" i="14"/>
  <c r="P1050" i="14"/>
  <c r="Q1050" i="14"/>
  <c r="R1050" i="14"/>
  <c r="S1050" i="14"/>
  <c r="T1050" i="14"/>
  <c r="U1050" i="14"/>
  <c r="V1050" i="14"/>
  <c r="W1050" i="14"/>
  <c r="X1050" i="14"/>
  <c r="Y1050" i="14"/>
  <c r="G1051" i="14"/>
  <c r="H1051" i="14"/>
  <c r="I1051" i="14"/>
  <c r="J1051" i="14"/>
  <c r="K1051" i="14"/>
  <c r="L1051" i="14"/>
  <c r="M1051" i="14"/>
  <c r="N1051" i="14"/>
  <c r="O1051" i="14"/>
  <c r="P1051" i="14"/>
  <c r="Q1051" i="14"/>
  <c r="R1051" i="14"/>
  <c r="S1051" i="14"/>
  <c r="T1051" i="14"/>
  <c r="U1051" i="14"/>
  <c r="V1051" i="14"/>
  <c r="W1051" i="14"/>
  <c r="X1051" i="14"/>
  <c r="Y1051" i="14"/>
  <c r="G1052" i="14"/>
  <c r="H1052" i="14"/>
  <c r="I1052" i="14"/>
  <c r="J1052" i="14"/>
  <c r="K1052" i="14"/>
  <c r="L1052" i="14"/>
  <c r="M1052" i="14"/>
  <c r="N1052" i="14"/>
  <c r="O1052" i="14"/>
  <c r="P1052" i="14"/>
  <c r="Q1052" i="14"/>
  <c r="R1052" i="14"/>
  <c r="S1052" i="14"/>
  <c r="T1052" i="14"/>
  <c r="U1052" i="14"/>
  <c r="V1052" i="14"/>
  <c r="W1052" i="14"/>
  <c r="X1052" i="14"/>
  <c r="Y1052" i="14"/>
  <c r="G1053" i="14"/>
  <c r="H1053" i="14"/>
  <c r="I1053" i="14"/>
  <c r="J1053" i="14"/>
  <c r="K1053" i="14"/>
  <c r="L1053" i="14"/>
  <c r="M1053" i="14"/>
  <c r="N1053" i="14"/>
  <c r="O1053" i="14"/>
  <c r="P1053" i="14"/>
  <c r="Q1053" i="14"/>
  <c r="R1053" i="14"/>
  <c r="S1053" i="14"/>
  <c r="T1053" i="14"/>
  <c r="U1053" i="14"/>
  <c r="V1053" i="14"/>
  <c r="W1053" i="14"/>
  <c r="X1053" i="14"/>
  <c r="Y1053" i="14"/>
  <c r="G1054" i="14"/>
  <c r="H1054" i="14"/>
  <c r="I1054" i="14"/>
  <c r="J1054" i="14"/>
  <c r="K1054" i="14"/>
  <c r="L1054" i="14"/>
  <c r="M1054" i="14"/>
  <c r="N1054" i="14"/>
  <c r="O1054" i="14"/>
  <c r="P1054" i="14"/>
  <c r="Q1054" i="14"/>
  <c r="R1054" i="14"/>
  <c r="S1054" i="14"/>
  <c r="T1054" i="14"/>
  <c r="U1054" i="14"/>
  <c r="V1054" i="14"/>
  <c r="W1054" i="14"/>
  <c r="X1054" i="14"/>
  <c r="Y1054" i="14"/>
  <c r="G1055" i="14"/>
  <c r="H1055" i="14"/>
  <c r="I1055" i="14"/>
  <c r="J1055" i="14"/>
  <c r="K1055" i="14"/>
  <c r="L1055" i="14"/>
  <c r="M1055" i="14"/>
  <c r="N1055" i="14"/>
  <c r="O1055" i="14"/>
  <c r="P1055" i="14"/>
  <c r="Q1055" i="14"/>
  <c r="R1055" i="14"/>
  <c r="S1055" i="14"/>
  <c r="T1055" i="14"/>
  <c r="U1055" i="14"/>
  <c r="V1055" i="14"/>
  <c r="W1055" i="14"/>
  <c r="X1055" i="14"/>
  <c r="Y1055" i="14"/>
  <c r="G1056" i="14"/>
  <c r="H1056" i="14"/>
  <c r="I1056" i="14"/>
  <c r="J1056" i="14"/>
  <c r="K1056" i="14"/>
  <c r="L1056" i="14"/>
  <c r="M1056" i="14"/>
  <c r="N1056" i="14"/>
  <c r="O1056" i="14"/>
  <c r="P1056" i="14"/>
  <c r="Q1056" i="14"/>
  <c r="R1056" i="14"/>
  <c r="S1056" i="14"/>
  <c r="T1056" i="14"/>
  <c r="U1056" i="14"/>
  <c r="V1056" i="14"/>
  <c r="W1056" i="14"/>
  <c r="X1056" i="14"/>
  <c r="Y1056" i="14"/>
  <c r="G1057" i="14"/>
  <c r="H1057" i="14"/>
  <c r="I1057" i="14"/>
  <c r="J1057" i="14"/>
  <c r="K1057" i="14"/>
  <c r="L1057" i="14"/>
  <c r="M1057" i="14"/>
  <c r="N1057" i="14"/>
  <c r="O1057" i="14"/>
  <c r="P1057" i="14"/>
  <c r="Q1057" i="14"/>
  <c r="R1057" i="14"/>
  <c r="S1057" i="14"/>
  <c r="T1057" i="14"/>
  <c r="U1057" i="14"/>
  <c r="V1057" i="14"/>
  <c r="W1057" i="14"/>
  <c r="X1057" i="14"/>
  <c r="Y1057" i="14"/>
  <c r="G1058" i="14"/>
  <c r="H1058" i="14"/>
  <c r="I1058" i="14"/>
  <c r="J1058" i="14"/>
  <c r="K1058" i="14"/>
  <c r="L1058" i="14"/>
  <c r="M1058" i="14"/>
  <c r="N1058" i="14"/>
  <c r="O1058" i="14"/>
  <c r="P1058" i="14"/>
  <c r="Q1058" i="14"/>
  <c r="R1058" i="14"/>
  <c r="S1058" i="14"/>
  <c r="T1058" i="14"/>
  <c r="U1058" i="14"/>
  <c r="V1058" i="14"/>
  <c r="W1058" i="14"/>
  <c r="X1058" i="14"/>
  <c r="Y1058" i="14"/>
  <c r="G1059" i="14"/>
  <c r="H1059" i="14"/>
  <c r="I1059" i="14"/>
  <c r="J1059" i="14"/>
  <c r="K1059" i="14"/>
  <c r="L1059" i="14"/>
  <c r="M1059" i="14"/>
  <c r="N1059" i="14"/>
  <c r="O1059" i="14"/>
  <c r="P1059" i="14"/>
  <c r="Q1059" i="14"/>
  <c r="R1059" i="14"/>
  <c r="S1059" i="14"/>
  <c r="T1059" i="14"/>
  <c r="U1059" i="14"/>
  <c r="V1059" i="14"/>
  <c r="W1059" i="14"/>
  <c r="X1059" i="14"/>
  <c r="Y1059" i="14"/>
  <c r="G1060" i="14"/>
  <c r="H1060" i="14"/>
  <c r="I1060" i="14"/>
  <c r="J1060" i="14"/>
  <c r="K1060" i="14"/>
  <c r="L1060" i="14"/>
  <c r="M1060" i="14"/>
  <c r="N1060" i="14"/>
  <c r="O1060" i="14"/>
  <c r="P1060" i="14"/>
  <c r="Q1060" i="14"/>
  <c r="R1060" i="14"/>
  <c r="S1060" i="14"/>
  <c r="T1060" i="14"/>
  <c r="U1060" i="14"/>
  <c r="V1060" i="14"/>
  <c r="W1060" i="14"/>
  <c r="X1060" i="14"/>
  <c r="Y1060" i="14"/>
  <c r="G1061" i="14"/>
  <c r="H1061" i="14"/>
  <c r="I1061" i="14"/>
  <c r="J1061" i="14"/>
  <c r="K1061" i="14"/>
  <c r="L1061" i="14"/>
  <c r="M1061" i="14"/>
  <c r="N1061" i="14"/>
  <c r="O1061" i="14"/>
  <c r="P1061" i="14"/>
  <c r="Q1061" i="14"/>
  <c r="R1061" i="14"/>
  <c r="S1061" i="14"/>
  <c r="T1061" i="14"/>
  <c r="U1061" i="14"/>
  <c r="V1061" i="14"/>
  <c r="W1061" i="14"/>
  <c r="X1061" i="14"/>
  <c r="Y1061" i="14"/>
  <c r="G1062" i="14"/>
  <c r="H1062" i="14"/>
  <c r="I1062" i="14"/>
  <c r="J1062" i="14"/>
  <c r="K1062" i="14"/>
  <c r="L1062" i="14"/>
  <c r="M1062" i="14"/>
  <c r="N1062" i="14"/>
  <c r="O1062" i="14"/>
  <c r="P1062" i="14"/>
  <c r="Q1062" i="14"/>
  <c r="R1062" i="14"/>
  <c r="S1062" i="14"/>
  <c r="T1062" i="14"/>
  <c r="U1062" i="14"/>
  <c r="V1062" i="14"/>
  <c r="W1062" i="14"/>
  <c r="X1062" i="14"/>
  <c r="Y1062" i="14"/>
  <c r="G1063" i="14"/>
  <c r="H1063" i="14"/>
  <c r="I1063" i="14"/>
  <c r="J1063" i="14"/>
  <c r="K1063" i="14"/>
  <c r="L1063" i="14"/>
  <c r="M1063" i="14"/>
  <c r="N1063" i="14"/>
  <c r="O1063" i="14"/>
  <c r="P1063" i="14"/>
  <c r="Q1063" i="14"/>
  <c r="R1063" i="14"/>
  <c r="S1063" i="14"/>
  <c r="T1063" i="14"/>
  <c r="U1063" i="14"/>
  <c r="V1063" i="14"/>
  <c r="W1063" i="14"/>
  <c r="X1063" i="14"/>
  <c r="Y1063" i="14"/>
  <c r="G1064" i="14"/>
  <c r="H1064" i="14"/>
  <c r="I1064" i="14"/>
  <c r="J1064" i="14"/>
  <c r="K1064" i="14"/>
  <c r="L1064" i="14"/>
  <c r="M1064" i="14"/>
  <c r="N1064" i="14"/>
  <c r="O1064" i="14"/>
  <c r="P1064" i="14"/>
  <c r="Q1064" i="14"/>
  <c r="R1064" i="14"/>
  <c r="S1064" i="14"/>
  <c r="T1064" i="14"/>
  <c r="U1064" i="14"/>
  <c r="V1064" i="14"/>
  <c r="W1064" i="14"/>
  <c r="X1064" i="14"/>
  <c r="Y1064" i="14"/>
  <c r="G1065" i="14"/>
  <c r="H1065" i="14"/>
  <c r="I1065" i="14"/>
  <c r="J1065" i="14"/>
  <c r="K1065" i="14"/>
  <c r="L1065" i="14"/>
  <c r="M1065" i="14"/>
  <c r="N1065" i="14"/>
  <c r="O1065" i="14"/>
  <c r="P1065" i="14"/>
  <c r="Q1065" i="14"/>
  <c r="R1065" i="14"/>
  <c r="S1065" i="14"/>
  <c r="T1065" i="14"/>
  <c r="U1065" i="14"/>
  <c r="V1065" i="14"/>
  <c r="W1065" i="14"/>
  <c r="X1065" i="14"/>
  <c r="Y1065" i="14"/>
  <c r="G1066" i="14"/>
  <c r="H1066" i="14"/>
  <c r="I1066" i="14"/>
  <c r="J1066" i="14"/>
  <c r="K1066" i="14"/>
  <c r="L1066" i="14"/>
  <c r="M1066" i="14"/>
  <c r="N1066" i="14"/>
  <c r="O1066" i="14"/>
  <c r="P1066" i="14"/>
  <c r="Q1066" i="14"/>
  <c r="R1066" i="14"/>
  <c r="S1066" i="14"/>
  <c r="T1066" i="14"/>
  <c r="U1066" i="14"/>
  <c r="V1066" i="14"/>
  <c r="W1066" i="14"/>
  <c r="X1066" i="14"/>
  <c r="Y1066" i="14"/>
  <c r="G1067" i="14"/>
  <c r="H1067" i="14"/>
  <c r="I1067" i="14"/>
  <c r="J1067" i="14"/>
  <c r="K1067" i="14"/>
  <c r="L1067" i="14"/>
  <c r="M1067" i="14"/>
  <c r="N1067" i="14"/>
  <c r="O1067" i="14"/>
  <c r="P1067" i="14"/>
  <c r="Q1067" i="14"/>
  <c r="R1067" i="14"/>
  <c r="S1067" i="14"/>
  <c r="T1067" i="14"/>
  <c r="U1067" i="14"/>
  <c r="V1067" i="14"/>
  <c r="W1067" i="14"/>
  <c r="X1067" i="14"/>
  <c r="Y1067" i="14"/>
  <c r="G1068" i="14"/>
  <c r="H1068" i="14"/>
  <c r="I1068" i="14"/>
  <c r="J1068" i="14"/>
  <c r="K1068" i="14"/>
  <c r="L1068" i="14"/>
  <c r="M1068" i="14"/>
  <c r="N1068" i="14"/>
  <c r="O1068" i="14"/>
  <c r="P1068" i="14"/>
  <c r="Q1068" i="14"/>
  <c r="R1068" i="14"/>
  <c r="S1068" i="14"/>
  <c r="T1068" i="14"/>
  <c r="U1068" i="14"/>
  <c r="V1068" i="14"/>
  <c r="W1068" i="14"/>
  <c r="X1068" i="14"/>
  <c r="Y1068" i="14"/>
  <c r="G1069" i="14"/>
  <c r="H1069" i="14"/>
  <c r="I1069" i="14"/>
  <c r="J1069" i="14"/>
  <c r="K1069" i="14"/>
  <c r="L1069" i="14"/>
  <c r="M1069" i="14"/>
  <c r="N1069" i="14"/>
  <c r="O1069" i="14"/>
  <c r="P1069" i="14"/>
  <c r="Q1069" i="14"/>
  <c r="R1069" i="14"/>
  <c r="S1069" i="14"/>
  <c r="T1069" i="14"/>
  <c r="U1069" i="14"/>
  <c r="V1069" i="14"/>
  <c r="W1069" i="14"/>
  <c r="X1069" i="14"/>
  <c r="Y1069" i="14"/>
  <c r="G1070" i="14"/>
  <c r="H1070" i="14"/>
  <c r="I1070" i="14"/>
  <c r="J1070" i="14"/>
  <c r="K1070" i="14"/>
  <c r="L1070" i="14"/>
  <c r="M1070" i="14"/>
  <c r="N1070" i="14"/>
  <c r="O1070" i="14"/>
  <c r="P1070" i="14"/>
  <c r="Q1070" i="14"/>
  <c r="R1070" i="14"/>
  <c r="S1070" i="14"/>
  <c r="T1070" i="14"/>
  <c r="U1070" i="14"/>
  <c r="V1070" i="14"/>
  <c r="W1070" i="14"/>
  <c r="X1070" i="14"/>
  <c r="Y1070" i="14"/>
  <c r="G1071" i="14"/>
  <c r="H1071" i="14"/>
  <c r="I1071" i="14"/>
  <c r="J1071" i="14"/>
  <c r="K1071" i="14"/>
  <c r="L1071" i="14"/>
  <c r="M1071" i="14"/>
  <c r="N1071" i="14"/>
  <c r="O1071" i="14"/>
  <c r="P1071" i="14"/>
  <c r="Q1071" i="14"/>
  <c r="R1071" i="14"/>
  <c r="S1071" i="14"/>
  <c r="T1071" i="14"/>
  <c r="U1071" i="14"/>
  <c r="V1071" i="14"/>
  <c r="W1071" i="14"/>
  <c r="X1071" i="14"/>
  <c r="Y1071" i="14"/>
  <c r="G1072" i="14"/>
  <c r="H1072" i="14"/>
  <c r="I1072" i="14"/>
  <c r="J1072" i="14"/>
  <c r="K1072" i="14"/>
  <c r="L1072" i="14"/>
  <c r="M1072" i="14"/>
  <c r="N1072" i="14"/>
  <c r="O1072" i="14"/>
  <c r="P1072" i="14"/>
  <c r="Q1072" i="14"/>
  <c r="R1072" i="14"/>
  <c r="S1072" i="14"/>
  <c r="T1072" i="14"/>
  <c r="U1072" i="14"/>
  <c r="V1072" i="14"/>
  <c r="W1072" i="14"/>
  <c r="X1072" i="14"/>
  <c r="Y1072" i="14"/>
  <c r="G1073" i="14"/>
  <c r="H1073" i="14"/>
  <c r="I1073" i="14"/>
  <c r="J1073" i="14"/>
  <c r="K1073" i="14"/>
  <c r="L1073" i="14"/>
  <c r="M1073" i="14"/>
  <c r="N1073" i="14"/>
  <c r="O1073" i="14"/>
  <c r="P1073" i="14"/>
  <c r="Q1073" i="14"/>
  <c r="R1073" i="14"/>
  <c r="S1073" i="14"/>
  <c r="T1073" i="14"/>
  <c r="U1073" i="14"/>
  <c r="V1073" i="14"/>
  <c r="W1073" i="14"/>
  <c r="X1073" i="14"/>
  <c r="Y1073" i="14"/>
  <c r="G1074" i="14"/>
  <c r="H1074" i="14"/>
  <c r="I1074" i="14"/>
  <c r="J1074" i="14"/>
  <c r="K1074" i="14"/>
  <c r="L1074" i="14"/>
  <c r="M1074" i="14"/>
  <c r="N1074" i="14"/>
  <c r="O1074" i="14"/>
  <c r="P1074" i="14"/>
  <c r="Q1074" i="14"/>
  <c r="R1074" i="14"/>
  <c r="S1074" i="14"/>
  <c r="T1074" i="14"/>
  <c r="U1074" i="14"/>
  <c r="V1074" i="14"/>
  <c r="W1074" i="14"/>
  <c r="X1074" i="14"/>
  <c r="Y1074" i="14"/>
  <c r="G1075" i="14"/>
  <c r="H1075" i="14"/>
  <c r="I1075" i="14"/>
  <c r="J1075" i="14"/>
  <c r="K1075" i="14"/>
  <c r="L1075" i="14"/>
  <c r="M1075" i="14"/>
  <c r="N1075" i="14"/>
  <c r="O1075" i="14"/>
  <c r="P1075" i="14"/>
  <c r="Q1075" i="14"/>
  <c r="R1075" i="14"/>
  <c r="S1075" i="14"/>
  <c r="T1075" i="14"/>
  <c r="U1075" i="14"/>
  <c r="V1075" i="14"/>
  <c r="W1075" i="14"/>
  <c r="X1075" i="14"/>
  <c r="Y1075" i="14"/>
  <c r="G1076" i="14"/>
  <c r="H1076" i="14"/>
  <c r="I1076" i="14"/>
  <c r="J1076" i="14"/>
  <c r="K1076" i="14"/>
  <c r="L1076" i="14"/>
  <c r="M1076" i="14"/>
  <c r="N1076" i="14"/>
  <c r="O1076" i="14"/>
  <c r="P1076" i="14"/>
  <c r="Q1076" i="14"/>
  <c r="R1076" i="14"/>
  <c r="S1076" i="14"/>
  <c r="T1076" i="14"/>
  <c r="U1076" i="14"/>
  <c r="V1076" i="14"/>
  <c r="W1076" i="14"/>
  <c r="X1076" i="14"/>
  <c r="Y1076" i="14"/>
  <c r="G1077" i="14"/>
  <c r="H1077" i="14"/>
  <c r="I1077" i="14"/>
  <c r="J1077" i="14"/>
  <c r="K1077" i="14"/>
  <c r="L1077" i="14"/>
  <c r="M1077" i="14"/>
  <c r="N1077" i="14"/>
  <c r="O1077" i="14"/>
  <c r="P1077" i="14"/>
  <c r="Q1077" i="14"/>
  <c r="R1077" i="14"/>
  <c r="S1077" i="14"/>
  <c r="T1077" i="14"/>
  <c r="U1077" i="14"/>
  <c r="V1077" i="14"/>
  <c r="W1077" i="14"/>
  <c r="X1077" i="14"/>
  <c r="Y1077" i="14"/>
  <c r="G1078" i="14"/>
  <c r="H1078" i="14"/>
  <c r="I1078" i="14"/>
  <c r="J1078" i="14"/>
  <c r="K1078" i="14"/>
  <c r="L1078" i="14"/>
  <c r="M1078" i="14"/>
  <c r="N1078" i="14"/>
  <c r="O1078" i="14"/>
  <c r="P1078" i="14"/>
  <c r="Q1078" i="14"/>
  <c r="R1078" i="14"/>
  <c r="S1078" i="14"/>
  <c r="T1078" i="14"/>
  <c r="U1078" i="14"/>
  <c r="V1078" i="14"/>
  <c r="W1078" i="14"/>
  <c r="X1078" i="14"/>
  <c r="Y1078" i="14"/>
  <c r="G1079" i="14"/>
  <c r="H1079" i="14"/>
  <c r="I1079" i="14"/>
  <c r="J1079" i="14"/>
  <c r="K1079" i="14"/>
  <c r="L1079" i="14"/>
  <c r="M1079" i="14"/>
  <c r="N1079" i="14"/>
  <c r="O1079" i="14"/>
  <c r="P1079" i="14"/>
  <c r="Q1079" i="14"/>
  <c r="R1079" i="14"/>
  <c r="S1079" i="14"/>
  <c r="T1079" i="14"/>
  <c r="U1079" i="14"/>
  <c r="V1079" i="14"/>
  <c r="W1079" i="14"/>
  <c r="X1079" i="14"/>
  <c r="Y1079" i="14"/>
  <c r="G1080" i="14"/>
  <c r="H1080" i="14"/>
  <c r="I1080" i="14"/>
  <c r="J1080" i="14"/>
  <c r="K1080" i="14"/>
  <c r="L1080" i="14"/>
  <c r="M1080" i="14"/>
  <c r="N1080" i="14"/>
  <c r="O1080" i="14"/>
  <c r="P1080" i="14"/>
  <c r="Q1080" i="14"/>
  <c r="R1080" i="14"/>
  <c r="S1080" i="14"/>
  <c r="T1080" i="14"/>
  <c r="U1080" i="14"/>
  <c r="V1080" i="14"/>
  <c r="W1080" i="14"/>
  <c r="X1080" i="14"/>
  <c r="Y1080" i="14"/>
  <c r="G1081" i="14"/>
  <c r="H1081" i="14"/>
  <c r="I1081" i="14"/>
  <c r="J1081" i="14"/>
  <c r="K1081" i="14"/>
  <c r="L1081" i="14"/>
  <c r="M1081" i="14"/>
  <c r="N1081" i="14"/>
  <c r="O1081" i="14"/>
  <c r="P1081" i="14"/>
  <c r="Q1081" i="14"/>
  <c r="R1081" i="14"/>
  <c r="S1081" i="14"/>
  <c r="T1081" i="14"/>
  <c r="U1081" i="14"/>
  <c r="V1081" i="14"/>
  <c r="W1081" i="14"/>
  <c r="X1081" i="14"/>
  <c r="Y1081" i="14"/>
  <c r="G1082" i="14"/>
  <c r="H1082" i="14"/>
  <c r="I1082" i="14"/>
  <c r="J1082" i="14"/>
  <c r="K1082" i="14"/>
  <c r="L1082" i="14"/>
  <c r="M1082" i="14"/>
  <c r="N1082" i="14"/>
  <c r="O1082" i="14"/>
  <c r="P1082" i="14"/>
  <c r="Q1082" i="14"/>
  <c r="R1082" i="14"/>
  <c r="S1082" i="14"/>
  <c r="T1082" i="14"/>
  <c r="U1082" i="14"/>
  <c r="V1082" i="14"/>
  <c r="W1082" i="14"/>
  <c r="X1082" i="14"/>
  <c r="Y1082" i="14"/>
  <c r="G1083" i="14"/>
  <c r="H1083" i="14"/>
  <c r="I1083" i="14"/>
  <c r="J1083" i="14"/>
  <c r="K1083" i="14"/>
  <c r="L1083" i="14"/>
  <c r="M1083" i="14"/>
  <c r="N1083" i="14"/>
  <c r="O1083" i="14"/>
  <c r="P1083" i="14"/>
  <c r="Q1083" i="14"/>
  <c r="R1083" i="14"/>
  <c r="S1083" i="14"/>
  <c r="T1083" i="14"/>
  <c r="U1083" i="14"/>
  <c r="V1083" i="14"/>
  <c r="W1083" i="14"/>
  <c r="X1083" i="14"/>
  <c r="Y1083" i="14"/>
  <c r="G1084" i="14"/>
  <c r="H1084" i="14"/>
  <c r="I1084" i="14"/>
  <c r="J1084" i="14"/>
  <c r="K1084" i="14"/>
  <c r="L1084" i="14"/>
  <c r="M1084" i="14"/>
  <c r="N1084" i="14"/>
  <c r="O1084" i="14"/>
  <c r="P1084" i="14"/>
  <c r="Q1084" i="14"/>
  <c r="R1084" i="14"/>
  <c r="S1084" i="14"/>
  <c r="T1084" i="14"/>
  <c r="U1084" i="14"/>
  <c r="V1084" i="14"/>
  <c r="W1084" i="14"/>
  <c r="X1084" i="14"/>
  <c r="Y1084" i="14"/>
  <c r="G1085" i="14"/>
  <c r="H1085" i="14"/>
  <c r="I1085" i="14"/>
  <c r="J1085" i="14"/>
  <c r="K1085" i="14"/>
  <c r="L1085" i="14"/>
  <c r="M1085" i="14"/>
  <c r="N1085" i="14"/>
  <c r="O1085" i="14"/>
  <c r="P1085" i="14"/>
  <c r="Q1085" i="14"/>
  <c r="R1085" i="14"/>
  <c r="S1085" i="14"/>
  <c r="T1085" i="14"/>
  <c r="U1085" i="14"/>
  <c r="V1085" i="14"/>
  <c r="W1085" i="14"/>
  <c r="X1085" i="14"/>
  <c r="Y1085" i="14"/>
  <c r="G1086" i="14"/>
  <c r="H1086" i="14"/>
  <c r="I1086" i="14"/>
  <c r="J1086" i="14"/>
  <c r="K1086" i="14"/>
  <c r="L1086" i="14"/>
  <c r="M1086" i="14"/>
  <c r="N1086" i="14"/>
  <c r="O1086" i="14"/>
  <c r="P1086" i="14"/>
  <c r="Q1086" i="14"/>
  <c r="R1086" i="14"/>
  <c r="S1086" i="14"/>
  <c r="T1086" i="14"/>
  <c r="U1086" i="14"/>
  <c r="V1086" i="14"/>
  <c r="W1086" i="14"/>
  <c r="X1086" i="14"/>
  <c r="Y1086" i="14"/>
  <c r="G1087" i="14"/>
  <c r="H1087" i="14"/>
  <c r="I1087" i="14"/>
  <c r="J1087" i="14"/>
  <c r="K1087" i="14"/>
  <c r="L1087" i="14"/>
  <c r="M1087" i="14"/>
  <c r="N1087" i="14"/>
  <c r="O1087" i="14"/>
  <c r="P1087" i="14"/>
  <c r="Q1087" i="14"/>
  <c r="R1087" i="14"/>
  <c r="S1087" i="14"/>
  <c r="T1087" i="14"/>
  <c r="U1087" i="14"/>
  <c r="V1087" i="14"/>
  <c r="W1087" i="14"/>
  <c r="X1087" i="14"/>
  <c r="Y1087" i="14"/>
  <c r="G1088" i="14"/>
  <c r="H1088" i="14"/>
  <c r="I1088" i="14"/>
  <c r="J1088" i="14"/>
  <c r="K1088" i="14"/>
  <c r="L1088" i="14"/>
  <c r="M1088" i="14"/>
  <c r="N1088" i="14"/>
  <c r="O1088" i="14"/>
  <c r="P1088" i="14"/>
  <c r="Q1088" i="14"/>
  <c r="R1088" i="14"/>
  <c r="S1088" i="14"/>
  <c r="T1088" i="14"/>
  <c r="U1088" i="14"/>
  <c r="V1088" i="14"/>
  <c r="W1088" i="14"/>
  <c r="X1088" i="14"/>
  <c r="Y1088" i="14"/>
  <c r="G1089" i="14"/>
  <c r="H1089" i="14"/>
  <c r="I1089" i="14"/>
  <c r="J1089" i="14"/>
  <c r="K1089" i="14"/>
  <c r="L1089" i="14"/>
  <c r="M1089" i="14"/>
  <c r="N1089" i="14"/>
  <c r="O1089" i="14"/>
  <c r="P1089" i="14"/>
  <c r="Q1089" i="14"/>
  <c r="R1089" i="14"/>
  <c r="S1089" i="14"/>
  <c r="T1089" i="14"/>
  <c r="U1089" i="14"/>
  <c r="V1089" i="14"/>
  <c r="W1089" i="14"/>
  <c r="X1089" i="14"/>
  <c r="Y1089" i="14"/>
  <c r="G1090" i="14"/>
  <c r="H1090" i="14"/>
  <c r="I1090" i="14"/>
  <c r="J1090" i="14"/>
  <c r="K1090" i="14"/>
  <c r="L1090" i="14"/>
  <c r="M1090" i="14"/>
  <c r="N1090" i="14"/>
  <c r="O1090" i="14"/>
  <c r="P1090" i="14"/>
  <c r="Q1090" i="14"/>
  <c r="R1090" i="14"/>
  <c r="S1090" i="14"/>
  <c r="T1090" i="14"/>
  <c r="U1090" i="14"/>
  <c r="V1090" i="14"/>
  <c r="W1090" i="14"/>
  <c r="X1090" i="14"/>
  <c r="Y1090" i="14"/>
  <c r="G1091" i="14"/>
  <c r="H1091" i="14"/>
  <c r="I1091" i="14"/>
  <c r="J1091" i="14"/>
  <c r="K1091" i="14"/>
  <c r="L1091" i="14"/>
  <c r="M1091" i="14"/>
  <c r="N1091" i="14"/>
  <c r="O1091" i="14"/>
  <c r="P1091" i="14"/>
  <c r="Q1091" i="14"/>
  <c r="R1091" i="14"/>
  <c r="S1091" i="14"/>
  <c r="T1091" i="14"/>
  <c r="U1091" i="14"/>
  <c r="V1091" i="14"/>
  <c r="W1091" i="14"/>
  <c r="X1091" i="14"/>
  <c r="Y1091" i="14"/>
  <c r="G1092" i="14"/>
  <c r="H1092" i="14"/>
  <c r="I1092" i="14"/>
  <c r="J1092" i="14"/>
  <c r="K1092" i="14"/>
  <c r="L1092" i="14"/>
  <c r="M1092" i="14"/>
  <c r="N1092" i="14"/>
  <c r="O1092" i="14"/>
  <c r="P1092" i="14"/>
  <c r="Q1092" i="14"/>
  <c r="R1092" i="14"/>
  <c r="S1092" i="14"/>
  <c r="T1092" i="14"/>
  <c r="U1092" i="14"/>
  <c r="V1092" i="14"/>
  <c r="W1092" i="14"/>
  <c r="X1092" i="14"/>
  <c r="Y1092" i="14"/>
  <c r="G1093" i="14"/>
  <c r="H1093" i="14"/>
  <c r="I1093" i="14"/>
  <c r="J1093" i="14"/>
  <c r="K1093" i="14"/>
  <c r="L1093" i="14"/>
  <c r="M1093" i="14"/>
  <c r="N1093" i="14"/>
  <c r="O1093" i="14"/>
  <c r="P1093" i="14"/>
  <c r="Q1093" i="14"/>
  <c r="R1093" i="14"/>
  <c r="S1093" i="14"/>
  <c r="T1093" i="14"/>
  <c r="U1093" i="14"/>
  <c r="V1093" i="14"/>
  <c r="W1093" i="14"/>
  <c r="X1093" i="14"/>
  <c r="Y1093" i="14"/>
  <c r="G1094" i="14"/>
  <c r="H1094" i="14"/>
  <c r="I1094" i="14"/>
  <c r="J1094" i="14"/>
  <c r="K1094" i="14"/>
  <c r="L1094" i="14"/>
  <c r="M1094" i="14"/>
  <c r="N1094" i="14"/>
  <c r="O1094" i="14"/>
  <c r="P1094" i="14"/>
  <c r="Q1094" i="14"/>
  <c r="R1094" i="14"/>
  <c r="S1094" i="14"/>
  <c r="T1094" i="14"/>
  <c r="U1094" i="14"/>
  <c r="V1094" i="14"/>
  <c r="W1094" i="14"/>
  <c r="X1094" i="14"/>
  <c r="Y1094" i="14"/>
  <c r="G1095" i="14"/>
  <c r="H1095" i="14"/>
  <c r="I1095" i="14"/>
  <c r="J1095" i="14"/>
  <c r="K1095" i="14"/>
  <c r="L1095" i="14"/>
  <c r="M1095" i="14"/>
  <c r="N1095" i="14"/>
  <c r="O1095" i="14"/>
  <c r="P1095" i="14"/>
  <c r="Q1095" i="14"/>
  <c r="R1095" i="14"/>
  <c r="S1095" i="14"/>
  <c r="T1095" i="14"/>
  <c r="U1095" i="14"/>
  <c r="V1095" i="14"/>
  <c r="W1095" i="14"/>
  <c r="X1095" i="14"/>
  <c r="Y1095" i="14"/>
  <c r="G1096" i="14"/>
  <c r="H1096" i="14"/>
  <c r="I1096" i="14"/>
  <c r="J1096" i="14"/>
  <c r="K1096" i="14"/>
  <c r="L1096" i="14"/>
  <c r="M1096" i="14"/>
  <c r="N1096" i="14"/>
  <c r="O1096" i="14"/>
  <c r="P1096" i="14"/>
  <c r="Q1096" i="14"/>
  <c r="R1096" i="14"/>
  <c r="S1096" i="14"/>
  <c r="T1096" i="14"/>
  <c r="U1096" i="14"/>
  <c r="V1096" i="14"/>
  <c r="W1096" i="14"/>
  <c r="X1096" i="14"/>
  <c r="Y1096" i="14"/>
  <c r="G1097" i="14"/>
  <c r="H1097" i="14"/>
  <c r="I1097" i="14"/>
  <c r="J1097" i="14"/>
  <c r="K1097" i="14"/>
  <c r="L1097" i="14"/>
  <c r="M1097" i="14"/>
  <c r="N1097" i="14"/>
  <c r="O1097" i="14"/>
  <c r="P1097" i="14"/>
  <c r="Q1097" i="14"/>
  <c r="R1097" i="14"/>
  <c r="S1097" i="14"/>
  <c r="T1097" i="14"/>
  <c r="U1097" i="14"/>
  <c r="V1097" i="14"/>
  <c r="W1097" i="14"/>
  <c r="X1097" i="14"/>
  <c r="Y1097" i="14"/>
  <c r="G1098" i="14"/>
  <c r="H1098" i="14"/>
  <c r="I1098" i="14"/>
  <c r="J1098" i="14"/>
  <c r="K1098" i="14"/>
  <c r="L1098" i="14"/>
  <c r="M1098" i="14"/>
  <c r="N1098" i="14"/>
  <c r="O1098" i="14"/>
  <c r="P1098" i="14"/>
  <c r="Q1098" i="14"/>
  <c r="R1098" i="14"/>
  <c r="S1098" i="14"/>
  <c r="T1098" i="14"/>
  <c r="U1098" i="14"/>
  <c r="V1098" i="14"/>
  <c r="W1098" i="14"/>
  <c r="X1098" i="14"/>
  <c r="Y1098" i="14"/>
  <c r="G1099" i="14"/>
  <c r="H1099" i="14"/>
  <c r="I1099" i="14"/>
  <c r="J1099" i="14"/>
  <c r="K1099" i="14"/>
  <c r="L1099" i="14"/>
  <c r="M1099" i="14"/>
  <c r="N1099" i="14"/>
  <c r="O1099" i="14"/>
  <c r="P1099" i="14"/>
  <c r="Q1099" i="14"/>
  <c r="R1099" i="14"/>
  <c r="S1099" i="14"/>
  <c r="T1099" i="14"/>
  <c r="U1099" i="14"/>
  <c r="V1099" i="14"/>
  <c r="W1099" i="14"/>
  <c r="X1099" i="14"/>
  <c r="Y1099" i="14"/>
  <c r="G1100" i="14"/>
  <c r="H1100" i="14"/>
  <c r="I1100" i="14"/>
  <c r="J1100" i="14"/>
  <c r="K1100" i="14"/>
  <c r="L1100" i="14"/>
  <c r="M1100" i="14"/>
  <c r="N1100" i="14"/>
  <c r="O1100" i="14"/>
  <c r="P1100" i="14"/>
  <c r="Q1100" i="14"/>
  <c r="R1100" i="14"/>
  <c r="S1100" i="14"/>
  <c r="T1100" i="14"/>
  <c r="U1100" i="14"/>
  <c r="V1100" i="14"/>
  <c r="W1100" i="14"/>
  <c r="X1100" i="14"/>
  <c r="Y1100" i="14"/>
  <c r="G1101" i="14"/>
  <c r="H1101" i="14"/>
  <c r="I1101" i="14"/>
  <c r="J1101" i="14"/>
  <c r="K1101" i="14"/>
  <c r="L1101" i="14"/>
  <c r="M1101" i="14"/>
  <c r="N1101" i="14"/>
  <c r="O1101" i="14"/>
  <c r="P1101" i="14"/>
  <c r="Q1101" i="14"/>
  <c r="R1101" i="14"/>
  <c r="S1101" i="14"/>
  <c r="T1101" i="14"/>
  <c r="U1101" i="14"/>
  <c r="V1101" i="14"/>
  <c r="W1101" i="14"/>
  <c r="X1101" i="14"/>
  <c r="Y1101" i="14"/>
  <c r="G1102" i="14"/>
  <c r="H1102" i="14"/>
  <c r="I1102" i="14"/>
  <c r="J1102" i="14"/>
  <c r="K1102" i="14"/>
  <c r="L1102" i="14"/>
  <c r="M1102" i="14"/>
  <c r="N1102" i="14"/>
  <c r="O1102" i="14"/>
  <c r="P1102" i="14"/>
  <c r="Q1102" i="14"/>
  <c r="R1102" i="14"/>
  <c r="S1102" i="14"/>
  <c r="T1102" i="14"/>
  <c r="U1102" i="14"/>
  <c r="V1102" i="14"/>
  <c r="W1102" i="14"/>
  <c r="X1102" i="14"/>
  <c r="Y1102" i="14"/>
  <c r="G1103" i="14"/>
  <c r="H1103" i="14"/>
  <c r="I1103" i="14"/>
  <c r="J1103" i="14"/>
  <c r="K1103" i="14"/>
  <c r="L1103" i="14"/>
  <c r="M1103" i="14"/>
  <c r="N1103" i="14"/>
  <c r="O1103" i="14"/>
  <c r="P1103" i="14"/>
  <c r="Q1103" i="14"/>
  <c r="R1103" i="14"/>
  <c r="S1103" i="14"/>
  <c r="T1103" i="14"/>
  <c r="U1103" i="14"/>
  <c r="V1103" i="14"/>
  <c r="W1103" i="14"/>
  <c r="X1103" i="14"/>
  <c r="Y1103" i="14"/>
  <c r="G1104" i="14"/>
  <c r="H1104" i="14"/>
  <c r="I1104" i="14"/>
  <c r="J1104" i="14"/>
  <c r="K1104" i="14"/>
  <c r="L1104" i="14"/>
  <c r="M1104" i="14"/>
  <c r="N1104" i="14"/>
  <c r="O1104" i="14"/>
  <c r="P1104" i="14"/>
  <c r="Q1104" i="14"/>
  <c r="R1104" i="14"/>
  <c r="S1104" i="14"/>
  <c r="T1104" i="14"/>
  <c r="U1104" i="14"/>
  <c r="V1104" i="14"/>
  <c r="W1104" i="14"/>
  <c r="X1104" i="14"/>
  <c r="Y1104" i="14"/>
  <c r="G1105" i="14"/>
  <c r="H1105" i="14"/>
  <c r="I1105" i="14"/>
  <c r="J1105" i="14"/>
  <c r="K1105" i="14"/>
  <c r="L1105" i="14"/>
  <c r="M1105" i="14"/>
  <c r="N1105" i="14"/>
  <c r="O1105" i="14"/>
  <c r="P1105" i="14"/>
  <c r="Q1105" i="14"/>
  <c r="R1105" i="14"/>
  <c r="S1105" i="14"/>
  <c r="T1105" i="14"/>
  <c r="U1105" i="14"/>
  <c r="V1105" i="14"/>
  <c r="W1105" i="14"/>
  <c r="X1105" i="14"/>
  <c r="Y1105" i="14"/>
  <c r="G1106" i="14"/>
  <c r="H1106" i="14"/>
  <c r="I1106" i="14"/>
  <c r="J1106" i="14"/>
  <c r="K1106" i="14"/>
  <c r="L1106" i="14"/>
  <c r="M1106" i="14"/>
  <c r="N1106" i="14"/>
  <c r="O1106" i="14"/>
  <c r="P1106" i="14"/>
  <c r="Q1106" i="14"/>
  <c r="R1106" i="14"/>
  <c r="S1106" i="14"/>
  <c r="T1106" i="14"/>
  <c r="U1106" i="14"/>
  <c r="V1106" i="14"/>
  <c r="W1106" i="14"/>
  <c r="X1106" i="14"/>
  <c r="Y1106" i="14"/>
  <c r="G1107" i="14"/>
  <c r="H1107" i="14"/>
  <c r="I1107" i="14"/>
  <c r="J1107" i="14"/>
  <c r="K1107" i="14"/>
  <c r="L1107" i="14"/>
  <c r="M1107" i="14"/>
  <c r="N1107" i="14"/>
  <c r="O1107" i="14"/>
  <c r="P1107" i="14"/>
  <c r="Q1107" i="14"/>
  <c r="R1107" i="14"/>
  <c r="S1107" i="14"/>
  <c r="T1107" i="14"/>
  <c r="U1107" i="14"/>
  <c r="V1107" i="14"/>
  <c r="W1107" i="14"/>
  <c r="X1107" i="14"/>
  <c r="Y1107" i="14"/>
  <c r="G1108" i="14"/>
  <c r="H1108" i="14"/>
  <c r="I1108" i="14"/>
  <c r="J1108" i="14"/>
  <c r="K1108" i="14"/>
  <c r="L1108" i="14"/>
  <c r="M1108" i="14"/>
  <c r="N1108" i="14"/>
  <c r="O1108" i="14"/>
  <c r="P1108" i="14"/>
  <c r="Q1108" i="14"/>
  <c r="R1108" i="14"/>
  <c r="S1108" i="14"/>
  <c r="T1108" i="14"/>
  <c r="U1108" i="14"/>
  <c r="V1108" i="14"/>
  <c r="W1108" i="14"/>
  <c r="X1108" i="14"/>
  <c r="Y1108" i="14"/>
  <c r="G1109" i="14"/>
  <c r="H1109" i="14"/>
  <c r="I1109" i="14"/>
  <c r="J1109" i="14"/>
  <c r="K1109" i="14"/>
  <c r="L1109" i="14"/>
  <c r="M1109" i="14"/>
  <c r="N1109" i="14"/>
  <c r="O1109" i="14"/>
  <c r="P1109" i="14"/>
  <c r="Q1109" i="14"/>
  <c r="R1109" i="14"/>
  <c r="S1109" i="14"/>
  <c r="T1109" i="14"/>
  <c r="U1109" i="14"/>
  <c r="V1109" i="14"/>
  <c r="W1109" i="14"/>
  <c r="X1109" i="14"/>
  <c r="Y1109" i="14"/>
  <c r="G1110" i="14"/>
  <c r="H1110" i="14"/>
  <c r="I1110" i="14"/>
  <c r="J1110" i="14"/>
  <c r="K1110" i="14"/>
  <c r="L1110" i="14"/>
  <c r="M1110" i="14"/>
  <c r="N1110" i="14"/>
  <c r="O1110" i="14"/>
  <c r="P1110" i="14"/>
  <c r="Q1110" i="14"/>
  <c r="R1110" i="14"/>
  <c r="S1110" i="14"/>
  <c r="T1110" i="14"/>
  <c r="U1110" i="14"/>
  <c r="V1110" i="14"/>
  <c r="W1110" i="14"/>
  <c r="X1110" i="14"/>
  <c r="Y1110" i="14"/>
  <c r="G1111" i="14"/>
  <c r="H1111" i="14"/>
  <c r="I1111" i="14"/>
  <c r="J1111" i="14"/>
  <c r="K1111" i="14"/>
  <c r="L1111" i="14"/>
  <c r="M1111" i="14"/>
  <c r="N1111" i="14"/>
  <c r="O1111" i="14"/>
  <c r="P1111" i="14"/>
  <c r="Q1111" i="14"/>
  <c r="R1111" i="14"/>
  <c r="S1111" i="14"/>
  <c r="T1111" i="14"/>
  <c r="U1111" i="14"/>
  <c r="V1111" i="14"/>
  <c r="W1111" i="14"/>
  <c r="X1111" i="14"/>
  <c r="Y1111" i="14"/>
  <c r="G1112" i="14"/>
  <c r="H1112" i="14"/>
  <c r="I1112" i="14"/>
  <c r="J1112" i="14"/>
  <c r="K1112" i="14"/>
  <c r="L1112" i="14"/>
  <c r="M1112" i="14"/>
  <c r="N1112" i="14"/>
  <c r="O1112" i="14"/>
  <c r="P1112" i="14"/>
  <c r="Q1112" i="14"/>
  <c r="R1112" i="14"/>
  <c r="S1112" i="14"/>
  <c r="T1112" i="14"/>
  <c r="U1112" i="14"/>
  <c r="V1112" i="14"/>
  <c r="W1112" i="14"/>
  <c r="X1112" i="14"/>
  <c r="Y1112" i="14"/>
  <c r="G1113" i="14"/>
  <c r="H1113" i="14"/>
  <c r="I1113" i="14"/>
  <c r="J1113" i="14"/>
  <c r="K1113" i="14"/>
  <c r="L1113" i="14"/>
  <c r="M1113" i="14"/>
  <c r="N1113" i="14"/>
  <c r="O1113" i="14"/>
  <c r="P1113" i="14"/>
  <c r="Q1113" i="14"/>
  <c r="R1113" i="14"/>
  <c r="S1113" i="14"/>
  <c r="T1113" i="14"/>
  <c r="U1113" i="14"/>
  <c r="V1113" i="14"/>
  <c r="W1113" i="14"/>
  <c r="X1113" i="14"/>
  <c r="Y1113" i="14"/>
  <c r="G1114" i="14"/>
  <c r="H1114" i="14"/>
  <c r="I1114" i="14"/>
  <c r="J1114" i="14"/>
  <c r="K1114" i="14"/>
  <c r="L1114" i="14"/>
  <c r="M1114" i="14"/>
  <c r="N1114" i="14"/>
  <c r="O1114" i="14"/>
  <c r="P1114" i="14"/>
  <c r="Q1114" i="14"/>
  <c r="R1114" i="14"/>
  <c r="S1114" i="14"/>
  <c r="T1114" i="14"/>
  <c r="U1114" i="14"/>
  <c r="V1114" i="14"/>
  <c r="W1114" i="14"/>
  <c r="X1114" i="14"/>
  <c r="Y1114" i="14"/>
  <c r="G1115" i="14"/>
  <c r="H1115" i="14"/>
  <c r="I1115" i="14"/>
  <c r="J1115" i="14"/>
  <c r="K1115" i="14"/>
  <c r="L1115" i="14"/>
  <c r="M1115" i="14"/>
  <c r="N1115" i="14"/>
  <c r="O1115" i="14"/>
  <c r="P1115" i="14"/>
  <c r="Q1115" i="14"/>
  <c r="R1115" i="14"/>
  <c r="S1115" i="14"/>
  <c r="T1115" i="14"/>
  <c r="U1115" i="14"/>
  <c r="V1115" i="14"/>
  <c r="W1115" i="14"/>
  <c r="X1115" i="14"/>
  <c r="Y1115" i="14"/>
  <c r="G1116" i="14"/>
  <c r="H1116" i="14"/>
  <c r="I1116" i="14"/>
  <c r="J1116" i="14"/>
  <c r="K1116" i="14"/>
  <c r="L1116" i="14"/>
  <c r="M1116" i="14"/>
  <c r="N1116" i="14"/>
  <c r="O1116" i="14"/>
  <c r="P1116" i="14"/>
  <c r="Q1116" i="14"/>
  <c r="R1116" i="14"/>
  <c r="S1116" i="14"/>
  <c r="T1116" i="14"/>
  <c r="U1116" i="14"/>
  <c r="V1116" i="14"/>
  <c r="W1116" i="14"/>
  <c r="X1116" i="14"/>
  <c r="Y1116" i="14"/>
  <c r="G1117" i="14"/>
  <c r="H1117" i="14"/>
  <c r="I1117" i="14"/>
  <c r="J1117" i="14"/>
  <c r="K1117" i="14"/>
  <c r="L1117" i="14"/>
  <c r="M1117" i="14"/>
  <c r="N1117" i="14"/>
  <c r="O1117" i="14"/>
  <c r="P1117" i="14"/>
  <c r="Q1117" i="14"/>
  <c r="R1117" i="14"/>
  <c r="S1117" i="14"/>
  <c r="T1117" i="14"/>
  <c r="U1117" i="14"/>
  <c r="V1117" i="14"/>
  <c r="W1117" i="14"/>
  <c r="X1117" i="14"/>
  <c r="Y1117" i="14"/>
  <c r="G1118" i="14"/>
  <c r="H1118" i="14"/>
  <c r="I1118" i="14"/>
  <c r="J1118" i="14"/>
  <c r="K1118" i="14"/>
  <c r="L1118" i="14"/>
  <c r="M1118" i="14"/>
  <c r="N1118" i="14"/>
  <c r="O1118" i="14"/>
  <c r="P1118" i="14"/>
  <c r="Q1118" i="14"/>
  <c r="R1118" i="14"/>
  <c r="S1118" i="14"/>
  <c r="T1118" i="14"/>
  <c r="U1118" i="14"/>
  <c r="V1118" i="14"/>
  <c r="W1118" i="14"/>
  <c r="X1118" i="14"/>
  <c r="Y1118" i="14"/>
  <c r="G1119" i="14"/>
  <c r="H1119" i="14"/>
  <c r="I1119" i="14"/>
  <c r="J1119" i="14"/>
  <c r="K1119" i="14"/>
  <c r="L1119" i="14"/>
  <c r="M1119" i="14"/>
  <c r="N1119" i="14"/>
  <c r="O1119" i="14"/>
  <c r="P1119" i="14"/>
  <c r="Q1119" i="14"/>
  <c r="R1119" i="14"/>
  <c r="S1119" i="14"/>
  <c r="T1119" i="14"/>
  <c r="U1119" i="14"/>
  <c r="V1119" i="14"/>
  <c r="W1119" i="14"/>
  <c r="X1119" i="14"/>
  <c r="Y1119" i="14"/>
  <c r="G1120" i="14"/>
  <c r="H1120" i="14"/>
  <c r="I1120" i="14"/>
  <c r="J1120" i="14"/>
  <c r="K1120" i="14"/>
  <c r="L1120" i="14"/>
  <c r="M1120" i="14"/>
  <c r="N1120" i="14"/>
  <c r="O1120" i="14"/>
  <c r="P1120" i="14"/>
  <c r="Q1120" i="14"/>
  <c r="R1120" i="14"/>
  <c r="S1120" i="14"/>
  <c r="T1120" i="14"/>
  <c r="U1120" i="14"/>
  <c r="V1120" i="14"/>
  <c r="W1120" i="14"/>
  <c r="X1120" i="14"/>
  <c r="Y1120" i="14"/>
  <c r="G1121" i="14"/>
  <c r="H1121" i="14"/>
  <c r="I1121" i="14"/>
  <c r="J1121" i="14"/>
  <c r="K1121" i="14"/>
  <c r="L1121" i="14"/>
  <c r="M1121" i="14"/>
  <c r="N1121" i="14"/>
  <c r="O1121" i="14"/>
  <c r="P1121" i="14"/>
  <c r="Q1121" i="14"/>
  <c r="R1121" i="14"/>
  <c r="S1121" i="14"/>
  <c r="T1121" i="14"/>
  <c r="U1121" i="14"/>
  <c r="V1121" i="14"/>
  <c r="W1121" i="14"/>
  <c r="X1121" i="14"/>
  <c r="Y1121" i="14"/>
  <c r="G1122" i="14"/>
  <c r="H1122" i="14"/>
  <c r="I1122" i="14"/>
  <c r="J1122" i="14"/>
  <c r="K1122" i="14"/>
  <c r="L1122" i="14"/>
  <c r="M1122" i="14"/>
  <c r="N1122" i="14"/>
  <c r="O1122" i="14"/>
  <c r="P1122" i="14"/>
  <c r="Q1122" i="14"/>
  <c r="R1122" i="14"/>
  <c r="S1122" i="14"/>
  <c r="T1122" i="14"/>
  <c r="U1122" i="14"/>
  <c r="V1122" i="14"/>
  <c r="W1122" i="14"/>
  <c r="X1122" i="14"/>
  <c r="Y1122" i="14"/>
  <c r="G1123" i="14"/>
  <c r="H1123" i="14"/>
  <c r="I1123" i="14"/>
  <c r="J1123" i="14"/>
  <c r="K1123" i="14"/>
  <c r="L1123" i="14"/>
  <c r="M1123" i="14"/>
  <c r="N1123" i="14"/>
  <c r="O1123" i="14"/>
  <c r="P1123" i="14"/>
  <c r="Q1123" i="14"/>
  <c r="R1123" i="14"/>
  <c r="S1123" i="14"/>
  <c r="T1123" i="14"/>
  <c r="U1123" i="14"/>
  <c r="V1123" i="14"/>
  <c r="W1123" i="14"/>
  <c r="X1123" i="14"/>
  <c r="Y1123" i="14"/>
  <c r="G1124" i="14"/>
  <c r="H1124" i="14"/>
  <c r="I1124" i="14"/>
  <c r="J1124" i="14"/>
  <c r="K1124" i="14"/>
  <c r="L1124" i="14"/>
  <c r="M1124" i="14"/>
  <c r="N1124" i="14"/>
  <c r="O1124" i="14"/>
  <c r="P1124" i="14"/>
  <c r="Q1124" i="14"/>
  <c r="R1124" i="14"/>
  <c r="S1124" i="14"/>
  <c r="T1124" i="14"/>
  <c r="U1124" i="14"/>
  <c r="V1124" i="14"/>
  <c r="W1124" i="14"/>
  <c r="X1124" i="14"/>
  <c r="Y1124" i="14"/>
  <c r="G1125" i="14"/>
  <c r="H1125" i="14"/>
  <c r="I1125" i="14"/>
  <c r="J1125" i="14"/>
  <c r="K1125" i="14"/>
  <c r="L1125" i="14"/>
  <c r="M1125" i="14"/>
  <c r="N1125" i="14"/>
  <c r="O1125" i="14"/>
  <c r="P1125" i="14"/>
  <c r="Q1125" i="14"/>
  <c r="R1125" i="14"/>
  <c r="S1125" i="14"/>
  <c r="T1125" i="14"/>
  <c r="U1125" i="14"/>
  <c r="V1125" i="14"/>
  <c r="W1125" i="14"/>
  <c r="X1125" i="14"/>
  <c r="Y1125" i="14"/>
  <c r="G1126" i="14"/>
  <c r="H1126" i="14"/>
  <c r="I1126" i="14"/>
  <c r="J1126" i="14"/>
  <c r="K1126" i="14"/>
  <c r="L1126" i="14"/>
  <c r="M1126" i="14"/>
  <c r="N1126" i="14"/>
  <c r="O1126" i="14"/>
  <c r="P1126" i="14"/>
  <c r="Q1126" i="14"/>
  <c r="R1126" i="14"/>
  <c r="S1126" i="14"/>
  <c r="T1126" i="14"/>
  <c r="U1126" i="14"/>
  <c r="V1126" i="14"/>
  <c r="W1126" i="14"/>
  <c r="X1126" i="14"/>
  <c r="Y1126" i="14"/>
  <c r="G1127" i="14"/>
  <c r="H1127" i="14"/>
  <c r="I1127" i="14"/>
  <c r="J1127" i="14"/>
  <c r="K1127" i="14"/>
  <c r="L1127" i="14"/>
  <c r="M1127" i="14"/>
  <c r="N1127" i="14"/>
  <c r="O1127" i="14"/>
  <c r="P1127" i="14"/>
  <c r="Q1127" i="14"/>
  <c r="R1127" i="14"/>
  <c r="S1127" i="14"/>
  <c r="T1127" i="14"/>
  <c r="U1127" i="14"/>
  <c r="V1127" i="14"/>
  <c r="W1127" i="14"/>
  <c r="X1127" i="14"/>
  <c r="Y1127" i="14"/>
  <c r="G1128" i="14"/>
  <c r="H1128" i="14"/>
  <c r="I1128" i="14"/>
  <c r="J1128" i="14"/>
  <c r="K1128" i="14"/>
  <c r="L1128" i="14"/>
  <c r="M1128" i="14"/>
  <c r="N1128" i="14"/>
  <c r="O1128" i="14"/>
  <c r="P1128" i="14"/>
  <c r="Q1128" i="14"/>
  <c r="R1128" i="14"/>
  <c r="S1128" i="14"/>
  <c r="T1128" i="14"/>
  <c r="U1128" i="14"/>
  <c r="V1128" i="14"/>
  <c r="W1128" i="14"/>
  <c r="X1128" i="14"/>
  <c r="Y1128" i="14"/>
  <c r="G1129" i="14"/>
  <c r="H1129" i="14"/>
  <c r="I1129" i="14"/>
  <c r="J1129" i="14"/>
  <c r="K1129" i="14"/>
  <c r="L1129" i="14"/>
  <c r="M1129" i="14"/>
  <c r="N1129" i="14"/>
  <c r="O1129" i="14"/>
  <c r="P1129" i="14"/>
  <c r="Q1129" i="14"/>
  <c r="R1129" i="14"/>
  <c r="S1129" i="14"/>
  <c r="T1129" i="14"/>
  <c r="U1129" i="14"/>
  <c r="V1129" i="14"/>
  <c r="W1129" i="14"/>
  <c r="X1129" i="14"/>
  <c r="Y1129" i="14"/>
  <c r="G1130" i="14"/>
  <c r="H1130" i="14"/>
  <c r="I1130" i="14"/>
  <c r="J1130" i="14"/>
  <c r="K1130" i="14"/>
  <c r="L1130" i="14"/>
  <c r="M1130" i="14"/>
  <c r="N1130" i="14"/>
  <c r="O1130" i="14"/>
  <c r="P1130" i="14"/>
  <c r="Q1130" i="14"/>
  <c r="R1130" i="14"/>
  <c r="S1130" i="14"/>
  <c r="T1130" i="14"/>
  <c r="U1130" i="14"/>
  <c r="V1130" i="14"/>
  <c r="W1130" i="14"/>
  <c r="X1130" i="14"/>
  <c r="Y1130" i="14"/>
  <c r="G1131" i="14"/>
  <c r="H1131" i="14"/>
  <c r="I1131" i="14"/>
  <c r="J1131" i="14"/>
  <c r="K1131" i="14"/>
  <c r="L1131" i="14"/>
  <c r="M1131" i="14"/>
  <c r="N1131" i="14"/>
  <c r="O1131" i="14"/>
  <c r="P1131" i="14"/>
  <c r="Q1131" i="14"/>
  <c r="R1131" i="14"/>
  <c r="S1131" i="14"/>
  <c r="T1131" i="14"/>
  <c r="U1131" i="14"/>
  <c r="V1131" i="14"/>
  <c r="W1131" i="14"/>
  <c r="X1131" i="14"/>
  <c r="Y1131" i="14"/>
  <c r="G1132" i="14"/>
  <c r="H1132" i="14"/>
  <c r="I1132" i="14"/>
  <c r="J1132" i="14"/>
  <c r="K1132" i="14"/>
  <c r="L1132" i="14"/>
  <c r="M1132" i="14"/>
  <c r="N1132" i="14"/>
  <c r="O1132" i="14"/>
  <c r="P1132" i="14"/>
  <c r="Q1132" i="14"/>
  <c r="R1132" i="14"/>
  <c r="S1132" i="14"/>
  <c r="T1132" i="14"/>
  <c r="U1132" i="14"/>
  <c r="V1132" i="14"/>
  <c r="W1132" i="14"/>
  <c r="X1132" i="14"/>
  <c r="Y1132" i="14"/>
  <c r="G1133" i="14"/>
  <c r="H1133" i="14"/>
  <c r="I1133" i="14"/>
  <c r="J1133" i="14"/>
  <c r="K1133" i="14"/>
  <c r="L1133" i="14"/>
  <c r="M1133" i="14"/>
  <c r="N1133" i="14"/>
  <c r="O1133" i="14"/>
  <c r="P1133" i="14"/>
  <c r="Q1133" i="14"/>
  <c r="R1133" i="14"/>
  <c r="S1133" i="14"/>
  <c r="T1133" i="14"/>
  <c r="U1133" i="14"/>
  <c r="V1133" i="14"/>
  <c r="W1133" i="14"/>
  <c r="X1133" i="14"/>
  <c r="Y1133" i="14"/>
  <c r="G1134" i="14"/>
  <c r="H1134" i="14"/>
  <c r="I1134" i="14"/>
  <c r="J1134" i="14"/>
  <c r="K1134" i="14"/>
  <c r="L1134" i="14"/>
  <c r="M1134" i="14"/>
  <c r="N1134" i="14"/>
  <c r="O1134" i="14"/>
  <c r="P1134" i="14"/>
  <c r="Q1134" i="14"/>
  <c r="R1134" i="14"/>
  <c r="S1134" i="14"/>
  <c r="T1134" i="14"/>
  <c r="U1134" i="14"/>
  <c r="V1134" i="14"/>
  <c r="W1134" i="14"/>
  <c r="X1134" i="14"/>
  <c r="Y1134" i="14"/>
  <c r="G1135" i="14"/>
  <c r="H1135" i="14"/>
  <c r="I1135" i="14"/>
  <c r="J1135" i="14"/>
  <c r="K1135" i="14"/>
  <c r="L1135" i="14"/>
  <c r="M1135" i="14"/>
  <c r="N1135" i="14"/>
  <c r="O1135" i="14"/>
  <c r="P1135" i="14"/>
  <c r="Q1135" i="14"/>
  <c r="R1135" i="14"/>
  <c r="S1135" i="14"/>
  <c r="T1135" i="14"/>
  <c r="U1135" i="14"/>
  <c r="V1135" i="14"/>
  <c r="W1135" i="14"/>
  <c r="X1135" i="14"/>
  <c r="Y1135" i="14"/>
  <c r="G1136" i="14"/>
  <c r="H1136" i="14"/>
  <c r="I1136" i="14"/>
  <c r="J1136" i="14"/>
  <c r="K1136" i="14"/>
  <c r="L1136" i="14"/>
  <c r="M1136" i="14"/>
  <c r="N1136" i="14"/>
  <c r="O1136" i="14"/>
  <c r="P1136" i="14"/>
  <c r="Q1136" i="14"/>
  <c r="R1136" i="14"/>
  <c r="S1136" i="14"/>
  <c r="T1136" i="14"/>
  <c r="U1136" i="14"/>
  <c r="V1136" i="14"/>
  <c r="W1136" i="14"/>
  <c r="X1136" i="14"/>
  <c r="Y1136" i="14"/>
  <c r="G1137" i="14"/>
  <c r="H1137" i="14"/>
  <c r="I1137" i="14"/>
  <c r="J1137" i="14"/>
  <c r="K1137" i="14"/>
  <c r="L1137" i="14"/>
  <c r="M1137" i="14"/>
  <c r="N1137" i="14"/>
  <c r="O1137" i="14"/>
  <c r="P1137" i="14"/>
  <c r="Q1137" i="14"/>
  <c r="R1137" i="14"/>
  <c r="S1137" i="14"/>
  <c r="T1137" i="14"/>
  <c r="U1137" i="14"/>
  <c r="V1137" i="14"/>
  <c r="W1137" i="14"/>
  <c r="X1137" i="14"/>
  <c r="Y1137" i="14"/>
  <c r="G1138" i="14"/>
  <c r="H1138" i="14"/>
  <c r="I1138" i="14"/>
  <c r="J1138" i="14"/>
  <c r="K1138" i="14"/>
  <c r="L1138" i="14"/>
  <c r="M1138" i="14"/>
  <c r="N1138" i="14"/>
  <c r="O1138" i="14"/>
  <c r="P1138" i="14"/>
  <c r="Q1138" i="14"/>
  <c r="R1138" i="14"/>
  <c r="S1138" i="14"/>
  <c r="T1138" i="14"/>
  <c r="U1138" i="14"/>
  <c r="V1138" i="14"/>
  <c r="W1138" i="14"/>
  <c r="X1138" i="14"/>
  <c r="Y1138" i="14"/>
  <c r="G1139" i="14"/>
  <c r="H1139" i="14"/>
  <c r="I1139" i="14"/>
  <c r="J1139" i="14"/>
  <c r="K1139" i="14"/>
  <c r="L1139" i="14"/>
  <c r="M1139" i="14"/>
  <c r="N1139" i="14"/>
  <c r="O1139" i="14"/>
  <c r="P1139" i="14"/>
  <c r="Q1139" i="14"/>
  <c r="R1139" i="14"/>
  <c r="S1139" i="14"/>
  <c r="T1139" i="14"/>
  <c r="U1139" i="14"/>
  <c r="V1139" i="14"/>
  <c r="W1139" i="14"/>
  <c r="X1139" i="14"/>
  <c r="Y1139" i="14"/>
  <c r="G1140" i="14"/>
  <c r="H1140" i="14"/>
  <c r="I1140" i="14"/>
  <c r="J1140" i="14"/>
  <c r="K1140" i="14"/>
  <c r="L1140" i="14"/>
  <c r="M1140" i="14"/>
  <c r="N1140" i="14"/>
  <c r="O1140" i="14"/>
  <c r="P1140" i="14"/>
  <c r="Q1140" i="14"/>
  <c r="R1140" i="14"/>
  <c r="S1140" i="14"/>
  <c r="T1140" i="14"/>
  <c r="U1140" i="14"/>
  <c r="V1140" i="14"/>
  <c r="W1140" i="14"/>
  <c r="X1140" i="14"/>
  <c r="Y1140" i="14"/>
  <c r="G1141" i="14"/>
  <c r="H1141" i="14"/>
  <c r="I1141" i="14"/>
  <c r="J1141" i="14"/>
  <c r="K1141" i="14"/>
  <c r="L1141" i="14"/>
  <c r="M1141" i="14"/>
  <c r="N1141" i="14"/>
  <c r="O1141" i="14"/>
  <c r="P1141" i="14"/>
  <c r="Q1141" i="14"/>
  <c r="R1141" i="14"/>
  <c r="S1141" i="14"/>
  <c r="T1141" i="14"/>
  <c r="U1141" i="14"/>
  <c r="V1141" i="14"/>
  <c r="W1141" i="14"/>
  <c r="X1141" i="14"/>
  <c r="Y1141" i="14"/>
  <c r="G1142" i="14"/>
  <c r="H1142" i="14"/>
  <c r="I1142" i="14"/>
  <c r="J1142" i="14"/>
  <c r="K1142" i="14"/>
  <c r="L1142" i="14"/>
  <c r="M1142" i="14"/>
  <c r="N1142" i="14"/>
  <c r="O1142" i="14"/>
  <c r="P1142" i="14"/>
  <c r="Q1142" i="14"/>
  <c r="R1142" i="14"/>
  <c r="S1142" i="14"/>
  <c r="T1142" i="14"/>
  <c r="U1142" i="14"/>
  <c r="V1142" i="14"/>
  <c r="W1142" i="14"/>
  <c r="X1142" i="14"/>
  <c r="Y1142" i="14"/>
  <c r="G1143" i="14"/>
  <c r="H1143" i="14"/>
  <c r="I1143" i="14"/>
  <c r="J1143" i="14"/>
  <c r="K1143" i="14"/>
  <c r="L1143" i="14"/>
  <c r="M1143" i="14"/>
  <c r="N1143" i="14"/>
  <c r="O1143" i="14"/>
  <c r="P1143" i="14"/>
  <c r="Q1143" i="14"/>
  <c r="R1143" i="14"/>
  <c r="S1143" i="14"/>
  <c r="T1143" i="14"/>
  <c r="U1143" i="14"/>
  <c r="V1143" i="14"/>
  <c r="W1143" i="14"/>
  <c r="X1143" i="14"/>
  <c r="Y1143" i="14"/>
  <c r="G1144" i="14"/>
  <c r="H1144" i="14"/>
  <c r="I1144" i="14"/>
  <c r="J1144" i="14"/>
  <c r="K1144" i="14"/>
  <c r="L1144" i="14"/>
  <c r="M1144" i="14"/>
  <c r="N1144" i="14"/>
  <c r="O1144" i="14"/>
  <c r="P1144" i="14"/>
  <c r="Q1144" i="14"/>
  <c r="R1144" i="14"/>
  <c r="S1144" i="14"/>
  <c r="T1144" i="14"/>
  <c r="U1144" i="14"/>
  <c r="V1144" i="14"/>
  <c r="W1144" i="14"/>
  <c r="X1144" i="14"/>
  <c r="Y1144" i="14"/>
  <c r="G1145" i="14"/>
  <c r="H1145" i="14"/>
  <c r="I1145" i="14"/>
  <c r="J1145" i="14"/>
  <c r="K1145" i="14"/>
  <c r="L1145" i="14"/>
  <c r="M1145" i="14"/>
  <c r="N1145" i="14"/>
  <c r="O1145" i="14"/>
  <c r="P1145" i="14"/>
  <c r="Q1145" i="14"/>
  <c r="R1145" i="14"/>
  <c r="S1145" i="14"/>
  <c r="T1145" i="14"/>
  <c r="U1145" i="14"/>
  <c r="V1145" i="14"/>
  <c r="W1145" i="14"/>
  <c r="X1145" i="14"/>
  <c r="Y1145" i="14"/>
  <c r="G1146" i="14"/>
  <c r="H1146" i="14"/>
  <c r="I1146" i="14"/>
  <c r="J1146" i="14"/>
  <c r="K1146" i="14"/>
  <c r="L1146" i="14"/>
  <c r="M1146" i="14"/>
  <c r="N1146" i="14"/>
  <c r="O1146" i="14"/>
  <c r="P1146" i="14"/>
  <c r="Q1146" i="14"/>
  <c r="R1146" i="14"/>
  <c r="S1146" i="14"/>
  <c r="T1146" i="14"/>
  <c r="U1146" i="14"/>
  <c r="V1146" i="14"/>
  <c r="W1146" i="14"/>
  <c r="X1146" i="14"/>
  <c r="Y1146" i="14"/>
  <c r="G1147" i="14"/>
  <c r="H1147" i="14"/>
  <c r="I1147" i="14"/>
  <c r="J1147" i="14"/>
  <c r="K1147" i="14"/>
  <c r="L1147" i="14"/>
  <c r="M1147" i="14"/>
  <c r="N1147" i="14"/>
  <c r="O1147" i="14"/>
  <c r="P1147" i="14"/>
  <c r="Q1147" i="14"/>
  <c r="R1147" i="14"/>
  <c r="S1147" i="14"/>
  <c r="T1147" i="14"/>
  <c r="U1147" i="14"/>
  <c r="V1147" i="14"/>
  <c r="W1147" i="14"/>
  <c r="X1147" i="14"/>
  <c r="Y1147" i="14"/>
  <c r="G1148" i="14"/>
  <c r="H1148" i="14"/>
  <c r="I1148" i="14"/>
  <c r="J1148" i="14"/>
  <c r="K1148" i="14"/>
  <c r="L1148" i="14"/>
  <c r="M1148" i="14"/>
  <c r="N1148" i="14"/>
  <c r="O1148" i="14"/>
  <c r="P1148" i="14"/>
  <c r="Q1148" i="14"/>
  <c r="R1148" i="14"/>
  <c r="S1148" i="14"/>
  <c r="T1148" i="14"/>
  <c r="U1148" i="14"/>
  <c r="V1148" i="14"/>
  <c r="W1148" i="14"/>
  <c r="X1148" i="14"/>
  <c r="Y1148" i="14"/>
  <c r="G1149" i="14"/>
  <c r="H1149" i="14"/>
  <c r="I1149" i="14"/>
  <c r="J1149" i="14"/>
  <c r="K1149" i="14"/>
  <c r="L1149" i="14"/>
  <c r="M1149" i="14"/>
  <c r="N1149" i="14"/>
  <c r="O1149" i="14"/>
  <c r="P1149" i="14"/>
  <c r="Q1149" i="14"/>
  <c r="R1149" i="14"/>
  <c r="S1149" i="14"/>
  <c r="T1149" i="14"/>
  <c r="U1149" i="14"/>
  <c r="V1149" i="14"/>
  <c r="W1149" i="14"/>
  <c r="X1149" i="14"/>
  <c r="Y1149" i="14"/>
  <c r="G1150" i="14"/>
  <c r="H1150" i="14"/>
  <c r="I1150" i="14"/>
  <c r="J1150" i="14"/>
  <c r="K1150" i="14"/>
  <c r="L1150" i="14"/>
  <c r="M1150" i="14"/>
  <c r="N1150" i="14"/>
  <c r="O1150" i="14"/>
  <c r="P1150" i="14"/>
  <c r="Q1150" i="14"/>
  <c r="R1150" i="14"/>
  <c r="S1150" i="14"/>
  <c r="T1150" i="14"/>
  <c r="U1150" i="14"/>
  <c r="V1150" i="14"/>
  <c r="W1150" i="14"/>
  <c r="X1150" i="14"/>
  <c r="Y1150" i="14"/>
  <c r="G1151" i="14"/>
  <c r="H1151" i="14"/>
  <c r="I1151" i="14"/>
  <c r="J1151" i="14"/>
  <c r="K1151" i="14"/>
  <c r="L1151" i="14"/>
  <c r="M1151" i="14"/>
  <c r="N1151" i="14"/>
  <c r="O1151" i="14"/>
  <c r="P1151" i="14"/>
  <c r="Q1151" i="14"/>
  <c r="R1151" i="14"/>
  <c r="S1151" i="14"/>
  <c r="T1151" i="14"/>
  <c r="U1151" i="14"/>
  <c r="V1151" i="14"/>
  <c r="W1151" i="14"/>
  <c r="X1151" i="14"/>
  <c r="Y1151" i="14"/>
  <c r="G1152" i="14"/>
  <c r="H1152" i="14"/>
  <c r="I1152" i="14"/>
  <c r="J1152" i="14"/>
  <c r="K1152" i="14"/>
  <c r="L1152" i="14"/>
  <c r="M1152" i="14"/>
  <c r="N1152" i="14"/>
  <c r="O1152" i="14"/>
  <c r="P1152" i="14"/>
  <c r="Q1152" i="14"/>
  <c r="R1152" i="14"/>
  <c r="S1152" i="14"/>
  <c r="T1152" i="14"/>
  <c r="U1152" i="14"/>
  <c r="V1152" i="14"/>
  <c r="W1152" i="14"/>
  <c r="X1152" i="14"/>
  <c r="Y1152" i="14"/>
  <c r="G1153" i="14"/>
  <c r="H1153" i="14"/>
  <c r="I1153" i="14"/>
  <c r="J1153" i="14"/>
  <c r="K1153" i="14"/>
  <c r="L1153" i="14"/>
  <c r="M1153" i="14"/>
  <c r="N1153" i="14"/>
  <c r="O1153" i="14"/>
  <c r="P1153" i="14"/>
  <c r="Q1153" i="14"/>
  <c r="R1153" i="14"/>
  <c r="S1153" i="14"/>
  <c r="T1153" i="14"/>
  <c r="U1153" i="14"/>
  <c r="V1153" i="14"/>
  <c r="W1153" i="14"/>
  <c r="X1153" i="14"/>
  <c r="Y1153" i="14"/>
  <c r="G1154" i="14"/>
  <c r="H1154" i="14"/>
  <c r="I1154" i="14"/>
  <c r="J1154" i="14"/>
  <c r="K1154" i="14"/>
  <c r="L1154" i="14"/>
  <c r="M1154" i="14"/>
  <c r="N1154" i="14"/>
  <c r="O1154" i="14"/>
  <c r="P1154" i="14"/>
  <c r="Q1154" i="14"/>
  <c r="R1154" i="14"/>
  <c r="S1154" i="14"/>
  <c r="T1154" i="14"/>
  <c r="U1154" i="14"/>
  <c r="V1154" i="14"/>
  <c r="W1154" i="14"/>
  <c r="X1154" i="14"/>
  <c r="Y1154" i="14"/>
  <c r="G1155" i="14"/>
  <c r="H1155" i="14"/>
  <c r="I1155" i="14"/>
  <c r="J1155" i="14"/>
  <c r="K1155" i="14"/>
  <c r="L1155" i="14"/>
  <c r="M1155" i="14"/>
  <c r="N1155" i="14"/>
  <c r="O1155" i="14"/>
  <c r="P1155" i="14"/>
  <c r="Q1155" i="14"/>
  <c r="R1155" i="14"/>
  <c r="S1155" i="14"/>
  <c r="T1155" i="14"/>
  <c r="U1155" i="14"/>
  <c r="V1155" i="14"/>
  <c r="W1155" i="14"/>
  <c r="X1155" i="14"/>
  <c r="Y1155" i="14"/>
  <c r="G1156" i="14"/>
  <c r="H1156" i="14"/>
  <c r="I1156" i="14"/>
  <c r="J1156" i="14"/>
  <c r="K1156" i="14"/>
  <c r="L1156" i="14"/>
  <c r="M1156" i="14"/>
  <c r="N1156" i="14"/>
  <c r="O1156" i="14"/>
  <c r="P1156" i="14"/>
  <c r="Q1156" i="14"/>
  <c r="R1156" i="14"/>
  <c r="S1156" i="14"/>
  <c r="T1156" i="14"/>
  <c r="U1156" i="14"/>
  <c r="V1156" i="14"/>
  <c r="W1156" i="14"/>
  <c r="X1156" i="14"/>
  <c r="Y1156" i="14"/>
  <c r="G1157" i="14"/>
  <c r="H1157" i="14"/>
  <c r="I1157" i="14"/>
  <c r="J1157" i="14"/>
  <c r="K1157" i="14"/>
  <c r="L1157" i="14"/>
  <c r="M1157" i="14"/>
  <c r="N1157" i="14"/>
  <c r="O1157" i="14"/>
  <c r="P1157" i="14"/>
  <c r="Q1157" i="14"/>
  <c r="R1157" i="14"/>
  <c r="S1157" i="14"/>
  <c r="T1157" i="14"/>
  <c r="U1157" i="14"/>
  <c r="V1157" i="14"/>
  <c r="W1157" i="14"/>
  <c r="X1157" i="14"/>
  <c r="Y1157" i="14"/>
  <c r="G1158" i="14"/>
  <c r="H1158" i="14"/>
  <c r="I1158" i="14"/>
  <c r="J1158" i="14"/>
  <c r="K1158" i="14"/>
  <c r="L1158" i="14"/>
  <c r="M1158" i="14"/>
  <c r="N1158" i="14"/>
  <c r="O1158" i="14"/>
  <c r="P1158" i="14"/>
  <c r="Q1158" i="14"/>
  <c r="R1158" i="14"/>
  <c r="S1158" i="14"/>
  <c r="T1158" i="14"/>
  <c r="U1158" i="14"/>
  <c r="V1158" i="14"/>
  <c r="W1158" i="14"/>
  <c r="X1158" i="14"/>
  <c r="Y1158" i="14"/>
  <c r="G1159" i="14"/>
  <c r="H1159" i="14"/>
  <c r="I1159" i="14"/>
  <c r="J1159" i="14"/>
  <c r="K1159" i="14"/>
  <c r="L1159" i="14"/>
  <c r="M1159" i="14"/>
  <c r="N1159" i="14"/>
  <c r="O1159" i="14"/>
  <c r="P1159" i="14"/>
  <c r="Q1159" i="14"/>
  <c r="R1159" i="14"/>
  <c r="S1159" i="14"/>
  <c r="T1159" i="14"/>
  <c r="U1159" i="14"/>
  <c r="V1159" i="14"/>
  <c r="W1159" i="14"/>
  <c r="X1159" i="14"/>
  <c r="Y1159" i="14"/>
  <c r="G1160" i="14"/>
  <c r="H1160" i="14"/>
  <c r="I1160" i="14"/>
  <c r="J1160" i="14"/>
  <c r="K1160" i="14"/>
  <c r="L1160" i="14"/>
  <c r="M1160" i="14"/>
  <c r="N1160" i="14"/>
  <c r="O1160" i="14"/>
  <c r="P1160" i="14"/>
  <c r="Q1160" i="14"/>
  <c r="R1160" i="14"/>
  <c r="S1160" i="14"/>
  <c r="T1160" i="14"/>
  <c r="U1160" i="14"/>
  <c r="V1160" i="14"/>
  <c r="W1160" i="14"/>
  <c r="X1160" i="14"/>
  <c r="Y1160" i="14"/>
  <c r="G1161" i="14"/>
  <c r="H1161" i="14"/>
  <c r="I1161" i="14"/>
  <c r="J1161" i="14"/>
  <c r="K1161" i="14"/>
  <c r="L1161" i="14"/>
  <c r="M1161" i="14"/>
  <c r="N1161" i="14"/>
  <c r="O1161" i="14"/>
  <c r="P1161" i="14"/>
  <c r="Q1161" i="14"/>
  <c r="R1161" i="14"/>
  <c r="S1161" i="14"/>
  <c r="T1161" i="14"/>
  <c r="U1161" i="14"/>
  <c r="V1161" i="14"/>
  <c r="W1161" i="14"/>
  <c r="X1161" i="14"/>
  <c r="Y1161" i="14"/>
  <c r="G1162" i="14"/>
  <c r="H1162" i="14"/>
  <c r="I1162" i="14"/>
  <c r="J1162" i="14"/>
  <c r="K1162" i="14"/>
  <c r="L1162" i="14"/>
  <c r="M1162" i="14"/>
  <c r="N1162" i="14"/>
  <c r="O1162" i="14"/>
  <c r="P1162" i="14"/>
  <c r="Q1162" i="14"/>
  <c r="R1162" i="14"/>
  <c r="S1162" i="14"/>
  <c r="T1162" i="14"/>
  <c r="U1162" i="14"/>
  <c r="V1162" i="14"/>
  <c r="W1162" i="14"/>
  <c r="X1162" i="14"/>
  <c r="Y1162" i="14"/>
  <c r="G1163" i="14"/>
  <c r="H1163" i="14"/>
  <c r="I1163" i="14"/>
  <c r="J1163" i="14"/>
  <c r="K1163" i="14"/>
  <c r="L1163" i="14"/>
  <c r="M1163" i="14"/>
  <c r="N1163" i="14"/>
  <c r="O1163" i="14"/>
  <c r="P1163" i="14"/>
  <c r="Q1163" i="14"/>
  <c r="R1163" i="14"/>
  <c r="S1163" i="14"/>
  <c r="T1163" i="14"/>
  <c r="U1163" i="14"/>
  <c r="V1163" i="14"/>
  <c r="W1163" i="14"/>
  <c r="X1163" i="14"/>
  <c r="Y1163" i="14"/>
  <c r="G1164" i="14"/>
  <c r="H1164" i="14"/>
  <c r="I1164" i="14"/>
  <c r="J1164" i="14"/>
  <c r="K1164" i="14"/>
  <c r="L1164" i="14"/>
  <c r="M1164" i="14"/>
  <c r="N1164" i="14"/>
  <c r="O1164" i="14"/>
  <c r="P1164" i="14"/>
  <c r="Q1164" i="14"/>
  <c r="R1164" i="14"/>
  <c r="S1164" i="14"/>
  <c r="T1164" i="14"/>
  <c r="U1164" i="14"/>
  <c r="V1164" i="14"/>
  <c r="W1164" i="14"/>
  <c r="X1164" i="14"/>
  <c r="Y1164" i="14"/>
  <c r="G1165" i="14"/>
  <c r="H1165" i="14"/>
  <c r="I1165" i="14"/>
  <c r="J1165" i="14"/>
  <c r="K1165" i="14"/>
  <c r="L1165" i="14"/>
  <c r="M1165" i="14"/>
  <c r="N1165" i="14"/>
  <c r="O1165" i="14"/>
  <c r="P1165" i="14"/>
  <c r="Q1165" i="14"/>
  <c r="R1165" i="14"/>
  <c r="S1165" i="14"/>
  <c r="T1165" i="14"/>
  <c r="U1165" i="14"/>
  <c r="V1165" i="14"/>
  <c r="W1165" i="14"/>
  <c r="X1165" i="14"/>
  <c r="Y1165" i="14"/>
  <c r="G1166" i="14"/>
  <c r="H1166" i="14"/>
  <c r="I1166" i="14"/>
  <c r="J1166" i="14"/>
  <c r="K1166" i="14"/>
  <c r="L1166" i="14"/>
  <c r="M1166" i="14"/>
  <c r="N1166" i="14"/>
  <c r="O1166" i="14"/>
  <c r="P1166" i="14"/>
  <c r="Q1166" i="14"/>
  <c r="R1166" i="14"/>
  <c r="S1166" i="14"/>
  <c r="T1166" i="14"/>
  <c r="U1166" i="14"/>
  <c r="V1166" i="14"/>
  <c r="W1166" i="14"/>
  <c r="X1166" i="14"/>
  <c r="Y1166" i="14"/>
  <c r="G1167" i="14"/>
  <c r="H1167" i="14"/>
  <c r="I1167" i="14"/>
  <c r="J1167" i="14"/>
  <c r="K1167" i="14"/>
  <c r="L1167" i="14"/>
  <c r="M1167" i="14"/>
  <c r="N1167" i="14"/>
  <c r="O1167" i="14"/>
  <c r="P1167" i="14"/>
  <c r="Q1167" i="14"/>
  <c r="R1167" i="14"/>
  <c r="S1167" i="14"/>
  <c r="T1167" i="14"/>
  <c r="U1167" i="14"/>
  <c r="V1167" i="14"/>
  <c r="W1167" i="14"/>
  <c r="X1167" i="14"/>
  <c r="Y1167" i="14"/>
  <c r="G1168" i="14"/>
  <c r="H1168" i="14"/>
  <c r="I1168" i="14"/>
  <c r="J1168" i="14"/>
  <c r="K1168" i="14"/>
  <c r="L1168" i="14"/>
  <c r="M1168" i="14"/>
  <c r="N1168" i="14"/>
  <c r="O1168" i="14"/>
  <c r="P1168" i="14"/>
  <c r="Q1168" i="14"/>
  <c r="R1168" i="14"/>
  <c r="S1168" i="14"/>
  <c r="T1168" i="14"/>
  <c r="U1168" i="14"/>
  <c r="V1168" i="14"/>
  <c r="W1168" i="14"/>
  <c r="X1168" i="14"/>
  <c r="Y1168" i="14"/>
  <c r="G1169" i="14"/>
  <c r="H1169" i="14"/>
  <c r="I1169" i="14"/>
  <c r="J1169" i="14"/>
  <c r="K1169" i="14"/>
  <c r="L1169" i="14"/>
  <c r="M1169" i="14"/>
  <c r="N1169" i="14"/>
  <c r="O1169" i="14"/>
  <c r="P1169" i="14"/>
  <c r="Q1169" i="14"/>
  <c r="R1169" i="14"/>
  <c r="S1169" i="14"/>
  <c r="T1169" i="14"/>
  <c r="U1169" i="14"/>
  <c r="V1169" i="14"/>
  <c r="W1169" i="14"/>
  <c r="X1169" i="14"/>
  <c r="Y1169" i="14"/>
  <c r="G1170" i="14"/>
  <c r="H1170" i="14"/>
  <c r="I1170" i="14"/>
  <c r="J1170" i="14"/>
  <c r="K1170" i="14"/>
  <c r="L1170" i="14"/>
  <c r="M1170" i="14"/>
  <c r="N1170" i="14"/>
  <c r="O1170" i="14"/>
  <c r="P1170" i="14"/>
  <c r="Q1170" i="14"/>
  <c r="R1170" i="14"/>
  <c r="S1170" i="14"/>
  <c r="T1170" i="14"/>
  <c r="U1170" i="14"/>
  <c r="V1170" i="14"/>
  <c r="W1170" i="14"/>
  <c r="X1170" i="14"/>
  <c r="Y1170" i="14"/>
  <c r="G1171" i="14"/>
  <c r="H1171" i="14"/>
  <c r="I1171" i="14"/>
  <c r="J1171" i="14"/>
  <c r="K1171" i="14"/>
  <c r="L1171" i="14"/>
  <c r="M1171" i="14"/>
  <c r="N1171" i="14"/>
  <c r="O1171" i="14"/>
  <c r="P1171" i="14"/>
  <c r="Q1171" i="14"/>
  <c r="R1171" i="14"/>
  <c r="S1171" i="14"/>
  <c r="T1171" i="14"/>
  <c r="U1171" i="14"/>
  <c r="V1171" i="14"/>
  <c r="W1171" i="14"/>
  <c r="X1171" i="14"/>
  <c r="Y1171" i="14"/>
  <c r="G1172" i="14"/>
  <c r="H1172" i="14"/>
  <c r="I1172" i="14"/>
  <c r="J1172" i="14"/>
  <c r="K1172" i="14"/>
  <c r="L1172" i="14"/>
  <c r="M1172" i="14"/>
  <c r="N1172" i="14"/>
  <c r="O1172" i="14"/>
  <c r="P1172" i="14"/>
  <c r="Q1172" i="14"/>
  <c r="R1172" i="14"/>
  <c r="S1172" i="14"/>
  <c r="T1172" i="14"/>
  <c r="U1172" i="14"/>
  <c r="V1172" i="14"/>
  <c r="W1172" i="14"/>
  <c r="X1172" i="14"/>
  <c r="Y1172" i="14"/>
  <c r="G1173" i="14"/>
  <c r="H1173" i="14"/>
  <c r="I1173" i="14"/>
  <c r="J1173" i="14"/>
  <c r="K1173" i="14"/>
  <c r="L1173" i="14"/>
  <c r="M1173" i="14"/>
  <c r="N1173" i="14"/>
  <c r="O1173" i="14"/>
  <c r="P1173" i="14"/>
  <c r="Q1173" i="14"/>
  <c r="R1173" i="14"/>
  <c r="S1173" i="14"/>
  <c r="T1173" i="14"/>
  <c r="U1173" i="14"/>
  <c r="V1173" i="14"/>
  <c r="W1173" i="14"/>
  <c r="X1173" i="14"/>
  <c r="Y1173" i="14"/>
  <c r="G1174" i="14"/>
  <c r="H1174" i="14"/>
  <c r="I1174" i="14"/>
  <c r="J1174" i="14"/>
  <c r="K1174" i="14"/>
  <c r="L1174" i="14"/>
  <c r="M1174" i="14"/>
  <c r="N1174" i="14"/>
  <c r="O1174" i="14"/>
  <c r="P1174" i="14"/>
  <c r="Q1174" i="14"/>
  <c r="R1174" i="14"/>
  <c r="S1174" i="14"/>
  <c r="T1174" i="14"/>
  <c r="U1174" i="14"/>
  <c r="V1174" i="14"/>
  <c r="W1174" i="14"/>
  <c r="X1174" i="14"/>
  <c r="Y1174" i="14"/>
  <c r="G1175" i="14"/>
  <c r="H1175" i="14"/>
  <c r="I1175" i="14"/>
  <c r="J1175" i="14"/>
  <c r="K1175" i="14"/>
  <c r="L1175" i="14"/>
  <c r="M1175" i="14"/>
  <c r="N1175" i="14"/>
  <c r="O1175" i="14"/>
  <c r="P1175" i="14"/>
  <c r="Q1175" i="14"/>
  <c r="R1175" i="14"/>
  <c r="S1175" i="14"/>
  <c r="T1175" i="14"/>
  <c r="U1175" i="14"/>
  <c r="V1175" i="14"/>
  <c r="W1175" i="14"/>
  <c r="X1175" i="14"/>
  <c r="Y1175" i="14"/>
  <c r="G1176" i="14"/>
  <c r="H1176" i="14"/>
  <c r="I1176" i="14"/>
  <c r="J1176" i="14"/>
  <c r="K1176" i="14"/>
  <c r="L1176" i="14"/>
  <c r="M1176" i="14"/>
  <c r="N1176" i="14"/>
  <c r="O1176" i="14"/>
  <c r="P1176" i="14"/>
  <c r="Q1176" i="14"/>
  <c r="R1176" i="14"/>
  <c r="S1176" i="14"/>
  <c r="T1176" i="14"/>
  <c r="U1176" i="14"/>
  <c r="V1176" i="14"/>
  <c r="W1176" i="14"/>
  <c r="X1176" i="14"/>
  <c r="Y1176" i="14"/>
  <c r="G1177" i="14"/>
  <c r="H1177" i="14"/>
  <c r="I1177" i="14"/>
  <c r="J1177" i="14"/>
  <c r="K1177" i="14"/>
  <c r="L1177" i="14"/>
  <c r="M1177" i="14"/>
  <c r="N1177" i="14"/>
  <c r="O1177" i="14"/>
  <c r="P1177" i="14"/>
  <c r="Q1177" i="14"/>
  <c r="R1177" i="14"/>
  <c r="S1177" i="14"/>
  <c r="T1177" i="14"/>
  <c r="U1177" i="14"/>
  <c r="V1177" i="14"/>
  <c r="W1177" i="14"/>
  <c r="X1177" i="14"/>
  <c r="Y1177" i="14"/>
  <c r="G1178" i="14"/>
  <c r="H1178" i="14"/>
  <c r="I1178" i="14"/>
  <c r="J1178" i="14"/>
  <c r="K1178" i="14"/>
  <c r="L1178" i="14"/>
  <c r="M1178" i="14"/>
  <c r="N1178" i="14"/>
  <c r="O1178" i="14"/>
  <c r="P1178" i="14"/>
  <c r="Q1178" i="14"/>
  <c r="R1178" i="14"/>
  <c r="S1178" i="14"/>
  <c r="T1178" i="14"/>
  <c r="U1178" i="14"/>
  <c r="V1178" i="14"/>
  <c r="W1178" i="14"/>
  <c r="X1178" i="14"/>
  <c r="Y1178" i="14"/>
  <c r="G1179" i="14"/>
  <c r="H1179" i="14"/>
  <c r="I1179" i="14"/>
  <c r="J1179" i="14"/>
  <c r="K1179" i="14"/>
  <c r="L1179" i="14"/>
  <c r="M1179" i="14"/>
  <c r="N1179" i="14"/>
  <c r="O1179" i="14"/>
  <c r="P1179" i="14"/>
  <c r="Q1179" i="14"/>
  <c r="R1179" i="14"/>
  <c r="S1179" i="14"/>
  <c r="T1179" i="14"/>
  <c r="U1179" i="14"/>
  <c r="V1179" i="14"/>
  <c r="W1179" i="14"/>
  <c r="X1179" i="14"/>
  <c r="Y1179" i="14"/>
  <c r="G1180" i="14"/>
  <c r="H1180" i="14"/>
  <c r="I1180" i="14"/>
  <c r="J1180" i="14"/>
  <c r="K1180" i="14"/>
  <c r="L1180" i="14"/>
  <c r="M1180" i="14"/>
  <c r="N1180" i="14"/>
  <c r="O1180" i="14"/>
  <c r="P1180" i="14"/>
  <c r="Q1180" i="14"/>
  <c r="R1180" i="14"/>
  <c r="S1180" i="14"/>
  <c r="T1180" i="14"/>
  <c r="U1180" i="14"/>
  <c r="V1180" i="14"/>
  <c r="W1180" i="14"/>
  <c r="X1180" i="14"/>
  <c r="Y1180" i="14"/>
  <c r="G1181" i="14"/>
  <c r="H1181" i="14"/>
  <c r="I1181" i="14"/>
  <c r="J1181" i="14"/>
  <c r="K1181" i="14"/>
  <c r="L1181" i="14"/>
  <c r="M1181" i="14"/>
  <c r="N1181" i="14"/>
  <c r="O1181" i="14"/>
  <c r="P1181" i="14"/>
  <c r="Q1181" i="14"/>
  <c r="R1181" i="14"/>
  <c r="S1181" i="14"/>
  <c r="T1181" i="14"/>
  <c r="U1181" i="14"/>
  <c r="V1181" i="14"/>
  <c r="W1181" i="14"/>
  <c r="X1181" i="14"/>
  <c r="Y1181" i="14"/>
  <c r="G1182" i="14"/>
  <c r="H1182" i="14"/>
  <c r="I1182" i="14"/>
  <c r="J1182" i="14"/>
  <c r="K1182" i="14"/>
  <c r="L1182" i="14"/>
  <c r="M1182" i="14"/>
  <c r="N1182" i="14"/>
  <c r="O1182" i="14"/>
  <c r="P1182" i="14"/>
  <c r="Q1182" i="14"/>
  <c r="R1182" i="14"/>
  <c r="S1182" i="14"/>
  <c r="T1182" i="14"/>
  <c r="U1182" i="14"/>
  <c r="V1182" i="14"/>
  <c r="W1182" i="14"/>
  <c r="X1182" i="14"/>
  <c r="Y1182" i="14"/>
  <c r="G1183" i="14"/>
  <c r="H1183" i="14"/>
  <c r="I1183" i="14"/>
  <c r="J1183" i="14"/>
  <c r="K1183" i="14"/>
  <c r="L1183" i="14"/>
  <c r="M1183" i="14"/>
  <c r="N1183" i="14"/>
  <c r="O1183" i="14"/>
  <c r="P1183" i="14"/>
  <c r="Q1183" i="14"/>
  <c r="R1183" i="14"/>
  <c r="S1183" i="14"/>
  <c r="T1183" i="14"/>
  <c r="U1183" i="14"/>
  <c r="V1183" i="14"/>
  <c r="W1183" i="14"/>
  <c r="X1183" i="14"/>
  <c r="Y1183" i="14"/>
  <c r="G1184" i="14"/>
  <c r="H1184" i="14"/>
  <c r="I1184" i="14"/>
  <c r="J1184" i="14"/>
  <c r="K1184" i="14"/>
  <c r="L1184" i="14"/>
  <c r="M1184" i="14"/>
  <c r="N1184" i="14"/>
  <c r="O1184" i="14"/>
  <c r="P1184" i="14"/>
  <c r="Q1184" i="14"/>
  <c r="R1184" i="14"/>
  <c r="S1184" i="14"/>
  <c r="T1184" i="14"/>
  <c r="U1184" i="14"/>
  <c r="V1184" i="14"/>
  <c r="W1184" i="14"/>
  <c r="X1184" i="14"/>
  <c r="Y1184" i="14"/>
  <c r="G1185" i="14"/>
  <c r="H1185" i="14"/>
  <c r="I1185" i="14"/>
  <c r="J1185" i="14"/>
  <c r="K1185" i="14"/>
  <c r="L1185" i="14"/>
  <c r="M1185" i="14"/>
  <c r="N1185" i="14"/>
  <c r="O1185" i="14"/>
  <c r="P1185" i="14"/>
  <c r="Q1185" i="14"/>
  <c r="R1185" i="14"/>
  <c r="S1185" i="14"/>
  <c r="T1185" i="14"/>
  <c r="U1185" i="14"/>
  <c r="V1185" i="14"/>
  <c r="W1185" i="14"/>
  <c r="X1185" i="14"/>
  <c r="Y1185" i="14"/>
  <c r="G1186" i="14"/>
  <c r="H1186" i="14"/>
  <c r="I1186" i="14"/>
  <c r="J1186" i="14"/>
  <c r="K1186" i="14"/>
  <c r="L1186" i="14"/>
  <c r="M1186" i="14"/>
  <c r="N1186" i="14"/>
  <c r="O1186" i="14"/>
  <c r="P1186" i="14"/>
  <c r="Q1186" i="14"/>
  <c r="R1186" i="14"/>
  <c r="S1186" i="14"/>
  <c r="T1186" i="14"/>
  <c r="U1186" i="14"/>
  <c r="V1186" i="14"/>
  <c r="W1186" i="14"/>
  <c r="X1186" i="14"/>
  <c r="Y1186" i="14"/>
  <c r="G1187" i="14"/>
  <c r="H1187" i="14"/>
  <c r="I1187" i="14"/>
  <c r="J1187" i="14"/>
  <c r="K1187" i="14"/>
  <c r="L1187" i="14"/>
  <c r="M1187" i="14"/>
  <c r="N1187" i="14"/>
  <c r="O1187" i="14"/>
  <c r="P1187" i="14"/>
  <c r="Q1187" i="14"/>
  <c r="R1187" i="14"/>
  <c r="S1187" i="14"/>
  <c r="T1187" i="14"/>
  <c r="U1187" i="14"/>
  <c r="V1187" i="14"/>
  <c r="W1187" i="14"/>
  <c r="X1187" i="14"/>
  <c r="Y1187" i="14"/>
  <c r="G1188" i="14"/>
  <c r="H1188" i="14"/>
  <c r="I1188" i="14"/>
  <c r="J1188" i="14"/>
  <c r="K1188" i="14"/>
  <c r="L1188" i="14"/>
  <c r="M1188" i="14"/>
  <c r="N1188" i="14"/>
  <c r="O1188" i="14"/>
  <c r="P1188" i="14"/>
  <c r="Q1188" i="14"/>
  <c r="R1188" i="14"/>
  <c r="S1188" i="14"/>
  <c r="T1188" i="14"/>
  <c r="U1188" i="14"/>
  <c r="V1188" i="14"/>
  <c r="W1188" i="14"/>
  <c r="X1188" i="14"/>
  <c r="Y1188" i="14"/>
  <c r="G1189" i="14"/>
  <c r="H1189" i="14"/>
  <c r="I1189" i="14"/>
  <c r="J1189" i="14"/>
  <c r="K1189" i="14"/>
  <c r="L1189" i="14"/>
  <c r="M1189" i="14"/>
  <c r="N1189" i="14"/>
  <c r="O1189" i="14"/>
  <c r="P1189" i="14"/>
  <c r="Q1189" i="14"/>
  <c r="R1189" i="14"/>
  <c r="S1189" i="14"/>
  <c r="T1189" i="14"/>
  <c r="U1189" i="14"/>
  <c r="V1189" i="14"/>
  <c r="W1189" i="14"/>
  <c r="X1189" i="14"/>
  <c r="Y1189" i="14"/>
  <c r="G1190" i="14"/>
  <c r="H1190" i="14"/>
  <c r="I1190" i="14"/>
  <c r="J1190" i="14"/>
  <c r="K1190" i="14"/>
  <c r="L1190" i="14"/>
  <c r="M1190" i="14"/>
  <c r="N1190" i="14"/>
  <c r="O1190" i="14"/>
  <c r="P1190" i="14"/>
  <c r="Q1190" i="14"/>
  <c r="R1190" i="14"/>
  <c r="S1190" i="14"/>
  <c r="T1190" i="14"/>
  <c r="U1190" i="14"/>
  <c r="V1190" i="14"/>
  <c r="W1190" i="14"/>
  <c r="X1190" i="14"/>
  <c r="Y1190" i="14"/>
  <c r="G1191" i="14"/>
  <c r="H1191" i="14"/>
  <c r="I1191" i="14"/>
  <c r="J1191" i="14"/>
  <c r="K1191" i="14"/>
  <c r="L1191" i="14"/>
  <c r="M1191" i="14"/>
  <c r="N1191" i="14"/>
  <c r="O1191" i="14"/>
  <c r="P1191" i="14"/>
  <c r="Q1191" i="14"/>
  <c r="R1191" i="14"/>
  <c r="S1191" i="14"/>
  <c r="T1191" i="14"/>
  <c r="U1191" i="14"/>
  <c r="V1191" i="14"/>
  <c r="W1191" i="14"/>
  <c r="X1191" i="14"/>
  <c r="Y1191" i="14"/>
  <c r="G1192" i="14"/>
  <c r="H1192" i="14"/>
  <c r="I1192" i="14"/>
  <c r="J1192" i="14"/>
  <c r="K1192" i="14"/>
  <c r="L1192" i="14"/>
  <c r="M1192" i="14"/>
  <c r="N1192" i="14"/>
  <c r="O1192" i="14"/>
  <c r="P1192" i="14"/>
  <c r="Q1192" i="14"/>
  <c r="R1192" i="14"/>
  <c r="S1192" i="14"/>
  <c r="T1192" i="14"/>
  <c r="U1192" i="14"/>
  <c r="V1192" i="14"/>
  <c r="W1192" i="14"/>
  <c r="X1192" i="14"/>
  <c r="Y1192" i="14"/>
  <c r="G1193" i="14"/>
  <c r="H1193" i="14"/>
  <c r="I1193" i="14"/>
  <c r="J1193" i="14"/>
  <c r="K1193" i="14"/>
  <c r="L1193" i="14"/>
  <c r="M1193" i="14"/>
  <c r="N1193" i="14"/>
  <c r="O1193" i="14"/>
  <c r="P1193" i="14"/>
  <c r="Q1193" i="14"/>
  <c r="R1193" i="14"/>
  <c r="S1193" i="14"/>
  <c r="T1193" i="14"/>
  <c r="U1193" i="14"/>
  <c r="V1193" i="14"/>
  <c r="W1193" i="14"/>
  <c r="X1193" i="14"/>
  <c r="Y1193" i="14"/>
  <c r="G1194" i="14"/>
  <c r="H1194" i="14"/>
  <c r="I1194" i="14"/>
  <c r="J1194" i="14"/>
  <c r="K1194" i="14"/>
  <c r="L1194" i="14"/>
  <c r="M1194" i="14"/>
  <c r="N1194" i="14"/>
  <c r="O1194" i="14"/>
  <c r="P1194" i="14"/>
  <c r="Q1194" i="14"/>
  <c r="R1194" i="14"/>
  <c r="S1194" i="14"/>
  <c r="T1194" i="14"/>
  <c r="U1194" i="14"/>
  <c r="V1194" i="14"/>
  <c r="W1194" i="14"/>
  <c r="X1194" i="14"/>
  <c r="Y1194" i="14"/>
  <c r="G1195" i="14"/>
  <c r="H1195" i="14"/>
  <c r="I1195" i="14"/>
  <c r="J1195" i="14"/>
  <c r="K1195" i="14"/>
  <c r="L1195" i="14"/>
  <c r="M1195" i="14"/>
  <c r="N1195" i="14"/>
  <c r="O1195" i="14"/>
  <c r="P1195" i="14"/>
  <c r="Q1195" i="14"/>
  <c r="R1195" i="14"/>
  <c r="S1195" i="14"/>
  <c r="T1195" i="14"/>
  <c r="U1195" i="14"/>
  <c r="V1195" i="14"/>
  <c r="W1195" i="14"/>
  <c r="X1195" i="14"/>
  <c r="Y1195" i="14"/>
  <c r="G1196" i="14"/>
  <c r="H1196" i="14"/>
  <c r="I1196" i="14"/>
  <c r="J1196" i="14"/>
  <c r="K1196" i="14"/>
  <c r="L1196" i="14"/>
  <c r="M1196" i="14"/>
  <c r="N1196" i="14"/>
  <c r="O1196" i="14"/>
  <c r="P1196" i="14"/>
  <c r="Q1196" i="14"/>
  <c r="R1196" i="14"/>
  <c r="S1196" i="14"/>
  <c r="T1196" i="14"/>
  <c r="U1196" i="14"/>
  <c r="V1196" i="14"/>
  <c r="W1196" i="14"/>
  <c r="X1196" i="14"/>
  <c r="Y1196" i="14"/>
  <c r="G1197" i="14"/>
  <c r="H1197" i="14"/>
  <c r="I1197" i="14"/>
  <c r="J1197" i="14"/>
  <c r="K1197" i="14"/>
  <c r="L1197" i="14"/>
  <c r="M1197" i="14"/>
  <c r="N1197" i="14"/>
  <c r="O1197" i="14"/>
  <c r="P1197" i="14"/>
  <c r="Q1197" i="14"/>
  <c r="R1197" i="14"/>
  <c r="S1197" i="14"/>
  <c r="T1197" i="14"/>
  <c r="U1197" i="14"/>
  <c r="V1197" i="14"/>
  <c r="W1197" i="14"/>
  <c r="X1197" i="14"/>
  <c r="Y1197" i="14"/>
  <c r="G1198" i="14"/>
  <c r="H1198" i="14"/>
  <c r="I1198" i="14"/>
  <c r="J1198" i="14"/>
  <c r="K1198" i="14"/>
  <c r="L1198" i="14"/>
  <c r="M1198" i="14"/>
  <c r="N1198" i="14"/>
  <c r="O1198" i="14"/>
  <c r="P1198" i="14"/>
  <c r="Q1198" i="14"/>
  <c r="R1198" i="14"/>
  <c r="S1198" i="14"/>
  <c r="T1198" i="14"/>
  <c r="U1198" i="14"/>
  <c r="V1198" i="14"/>
  <c r="W1198" i="14"/>
  <c r="X1198" i="14"/>
  <c r="Y1198" i="14"/>
  <c r="G1199" i="14"/>
  <c r="H1199" i="14"/>
  <c r="I1199" i="14"/>
  <c r="J1199" i="14"/>
  <c r="K1199" i="14"/>
  <c r="L1199" i="14"/>
  <c r="M1199" i="14"/>
  <c r="N1199" i="14"/>
  <c r="O1199" i="14"/>
  <c r="P1199" i="14"/>
  <c r="Q1199" i="14"/>
  <c r="R1199" i="14"/>
  <c r="S1199" i="14"/>
  <c r="T1199" i="14"/>
  <c r="U1199" i="14"/>
  <c r="V1199" i="14"/>
  <c r="W1199" i="14"/>
  <c r="X1199" i="14"/>
  <c r="Y1199" i="14"/>
  <c r="G1200" i="14"/>
  <c r="H1200" i="14"/>
  <c r="I1200" i="14"/>
  <c r="J1200" i="14"/>
  <c r="K1200" i="14"/>
  <c r="L1200" i="14"/>
  <c r="M1200" i="14"/>
  <c r="N1200" i="14"/>
  <c r="O1200" i="14"/>
  <c r="P1200" i="14"/>
  <c r="Q1200" i="14"/>
  <c r="R1200" i="14"/>
  <c r="S1200" i="14"/>
  <c r="T1200" i="14"/>
  <c r="U1200" i="14"/>
  <c r="V1200" i="14"/>
  <c r="W1200" i="14"/>
  <c r="X1200" i="14"/>
  <c r="Y1200" i="14"/>
  <c r="G1201" i="14"/>
  <c r="H1201" i="14"/>
  <c r="I1201" i="14"/>
  <c r="J1201" i="14"/>
  <c r="K1201" i="14"/>
  <c r="L1201" i="14"/>
  <c r="M1201" i="14"/>
  <c r="N1201" i="14"/>
  <c r="O1201" i="14"/>
  <c r="P1201" i="14"/>
  <c r="Q1201" i="14"/>
  <c r="R1201" i="14"/>
  <c r="S1201" i="14"/>
  <c r="T1201" i="14"/>
  <c r="U1201" i="14"/>
  <c r="V1201" i="14"/>
  <c r="W1201" i="14"/>
  <c r="X1201" i="14"/>
  <c r="Y1201" i="14"/>
  <c r="G1202" i="14"/>
  <c r="H1202" i="14"/>
  <c r="I1202" i="14"/>
  <c r="J1202" i="14"/>
  <c r="K1202" i="14"/>
  <c r="L1202" i="14"/>
  <c r="M1202" i="14"/>
  <c r="N1202" i="14"/>
  <c r="O1202" i="14"/>
  <c r="P1202" i="14"/>
  <c r="Q1202" i="14"/>
  <c r="R1202" i="14"/>
  <c r="S1202" i="14"/>
  <c r="T1202" i="14"/>
  <c r="U1202" i="14"/>
  <c r="V1202" i="14"/>
  <c r="W1202" i="14"/>
  <c r="X1202" i="14"/>
  <c r="Y1202" i="14"/>
  <c r="G1203" i="14"/>
  <c r="H1203" i="14"/>
  <c r="I1203" i="14"/>
  <c r="J1203" i="14"/>
  <c r="K1203" i="14"/>
  <c r="L1203" i="14"/>
  <c r="M1203" i="14"/>
  <c r="N1203" i="14"/>
  <c r="O1203" i="14"/>
  <c r="P1203" i="14"/>
  <c r="Q1203" i="14"/>
  <c r="R1203" i="14"/>
  <c r="S1203" i="14"/>
  <c r="T1203" i="14"/>
  <c r="U1203" i="14"/>
  <c r="V1203" i="14"/>
  <c r="W1203" i="14"/>
  <c r="X1203" i="14"/>
  <c r="Y1203" i="14"/>
  <c r="G1204" i="14"/>
  <c r="H1204" i="14"/>
  <c r="I1204" i="14"/>
  <c r="J1204" i="14"/>
  <c r="K1204" i="14"/>
  <c r="L1204" i="14"/>
  <c r="M1204" i="14"/>
  <c r="N1204" i="14"/>
  <c r="O1204" i="14"/>
  <c r="P1204" i="14"/>
  <c r="Q1204" i="14"/>
  <c r="R1204" i="14"/>
  <c r="S1204" i="14"/>
  <c r="T1204" i="14"/>
  <c r="U1204" i="14"/>
  <c r="V1204" i="14"/>
  <c r="W1204" i="14"/>
  <c r="X1204" i="14"/>
  <c r="Y1204" i="14"/>
  <c r="G1205" i="14"/>
  <c r="H1205" i="14"/>
  <c r="I1205" i="14"/>
  <c r="J1205" i="14"/>
  <c r="K1205" i="14"/>
  <c r="L1205" i="14"/>
  <c r="M1205" i="14"/>
  <c r="N1205" i="14"/>
  <c r="O1205" i="14"/>
  <c r="P1205" i="14"/>
  <c r="Q1205" i="14"/>
  <c r="R1205" i="14"/>
  <c r="S1205" i="14"/>
  <c r="T1205" i="14"/>
  <c r="U1205" i="14"/>
  <c r="V1205" i="14"/>
  <c r="W1205" i="14"/>
  <c r="X1205" i="14"/>
  <c r="Y1205" i="14"/>
  <c r="G1206" i="14"/>
  <c r="H1206" i="14"/>
  <c r="I1206" i="14"/>
  <c r="J1206" i="14"/>
  <c r="K1206" i="14"/>
  <c r="L1206" i="14"/>
  <c r="M1206" i="14"/>
  <c r="N1206" i="14"/>
  <c r="O1206" i="14"/>
  <c r="P1206" i="14"/>
  <c r="Q1206" i="14"/>
  <c r="R1206" i="14"/>
  <c r="S1206" i="14"/>
  <c r="T1206" i="14"/>
  <c r="U1206" i="14"/>
  <c r="V1206" i="14"/>
  <c r="W1206" i="14"/>
  <c r="X1206" i="14"/>
  <c r="Y1206" i="14"/>
  <c r="G1207" i="14"/>
  <c r="H1207" i="14"/>
  <c r="I1207" i="14"/>
  <c r="J1207" i="14"/>
  <c r="K1207" i="14"/>
  <c r="L1207" i="14"/>
  <c r="M1207" i="14"/>
  <c r="N1207" i="14"/>
  <c r="O1207" i="14"/>
  <c r="P1207" i="14"/>
  <c r="Q1207" i="14"/>
  <c r="R1207" i="14"/>
  <c r="S1207" i="14"/>
  <c r="T1207" i="14"/>
  <c r="U1207" i="14"/>
  <c r="V1207" i="14"/>
  <c r="W1207" i="14"/>
  <c r="X1207" i="14"/>
  <c r="Y1207" i="14"/>
  <c r="G1208" i="14"/>
  <c r="H1208" i="14"/>
  <c r="I1208" i="14"/>
  <c r="J1208" i="14"/>
  <c r="K1208" i="14"/>
  <c r="L1208" i="14"/>
  <c r="M1208" i="14"/>
  <c r="N1208" i="14"/>
  <c r="O1208" i="14"/>
  <c r="P1208" i="14"/>
  <c r="Q1208" i="14"/>
  <c r="R1208" i="14"/>
  <c r="S1208" i="14"/>
  <c r="T1208" i="14"/>
  <c r="U1208" i="14"/>
  <c r="V1208" i="14"/>
  <c r="W1208" i="14"/>
  <c r="X1208" i="14"/>
  <c r="Y1208" i="14"/>
  <c r="G1209" i="14"/>
  <c r="H1209" i="14"/>
  <c r="I1209" i="14"/>
  <c r="J1209" i="14"/>
  <c r="K1209" i="14"/>
  <c r="L1209" i="14"/>
  <c r="M1209" i="14"/>
  <c r="N1209" i="14"/>
  <c r="O1209" i="14"/>
  <c r="P1209" i="14"/>
  <c r="Q1209" i="14"/>
  <c r="R1209" i="14"/>
  <c r="S1209" i="14"/>
  <c r="T1209" i="14"/>
  <c r="U1209" i="14"/>
  <c r="V1209" i="14"/>
  <c r="W1209" i="14"/>
  <c r="X1209" i="14"/>
  <c r="Y1209" i="14"/>
  <c r="G1210" i="14"/>
  <c r="H1210" i="14"/>
  <c r="I1210" i="14"/>
  <c r="J1210" i="14"/>
  <c r="K1210" i="14"/>
  <c r="L1210" i="14"/>
  <c r="M1210" i="14"/>
  <c r="N1210" i="14"/>
  <c r="O1210" i="14"/>
  <c r="P1210" i="14"/>
  <c r="Q1210" i="14"/>
  <c r="R1210" i="14"/>
  <c r="S1210" i="14"/>
  <c r="T1210" i="14"/>
  <c r="U1210" i="14"/>
  <c r="V1210" i="14"/>
  <c r="W1210" i="14"/>
  <c r="X1210" i="14"/>
  <c r="Y1210" i="14"/>
  <c r="H2" i="14"/>
  <c r="I2" i="14"/>
  <c r="J2" i="14"/>
  <c r="K2" i="14"/>
  <c r="L2" i="14"/>
  <c r="M2" i="14"/>
  <c r="N2" i="14"/>
  <c r="O2" i="14"/>
  <c r="P2" i="14"/>
  <c r="Q2" i="14"/>
  <c r="R2" i="14"/>
  <c r="S2" i="14"/>
  <c r="T2" i="14"/>
  <c r="U2" i="14"/>
  <c r="V2" i="14"/>
  <c r="W2" i="14"/>
  <c r="X2" i="14"/>
  <c r="Y2" i="14"/>
  <c r="G2" i="14"/>
  <c r="E21" i="14"/>
  <c r="E25" i="14"/>
  <c r="E45" i="14"/>
  <c r="E65" i="14"/>
  <c r="E67"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258" i="14"/>
  <c r="E259" i="14"/>
  <c r="E260" i="14"/>
  <c r="E261" i="14"/>
  <c r="E262" i="14"/>
  <c r="E263" i="14"/>
  <c r="E264" i="14"/>
  <c r="E265" i="14"/>
  <c r="E266" i="14"/>
  <c r="E267" i="14"/>
  <c r="E268" i="14"/>
  <c r="E269" i="14"/>
  <c r="E270" i="14"/>
  <c r="E271" i="14"/>
  <c r="E272" i="14"/>
  <c r="E273" i="14"/>
  <c r="E274" i="14"/>
  <c r="E275" i="14"/>
  <c r="E276" i="14"/>
  <c r="E277" i="14"/>
  <c r="E278" i="14"/>
  <c r="E279" i="14"/>
  <c r="E280" i="14"/>
  <c r="E281" i="14"/>
  <c r="E282" i="14"/>
  <c r="E283" i="14"/>
  <c r="E284" i="14"/>
  <c r="E285" i="14"/>
  <c r="E286" i="14"/>
  <c r="E287" i="14"/>
  <c r="E288" i="14"/>
  <c r="E289" i="14"/>
  <c r="E290" i="14"/>
  <c r="E291" i="14"/>
  <c r="E292" i="14"/>
  <c r="E293" i="14"/>
  <c r="E294" i="14"/>
  <c r="E295" i="14"/>
  <c r="E296" i="14"/>
  <c r="E297" i="14"/>
  <c r="E298" i="14"/>
  <c r="E299" i="14"/>
  <c r="E300" i="14"/>
  <c r="E301" i="14"/>
  <c r="E302" i="14"/>
  <c r="E303" i="14"/>
  <c r="E304" i="14"/>
  <c r="E305" i="14"/>
  <c r="E306" i="14"/>
  <c r="E307" i="14"/>
  <c r="E308" i="14"/>
  <c r="E309" i="14"/>
  <c r="E310" i="14"/>
  <c r="E311" i="14"/>
  <c r="E312" i="14"/>
  <c r="E313" i="14"/>
  <c r="E314" i="14"/>
  <c r="E315" i="14"/>
  <c r="E316" i="14"/>
  <c r="E317" i="14"/>
  <c r="E318" i="14"/>
  <c r="E319" i="14"/>
  <c r="E320" i="14"/>
  <c r="E321" i="14"/>
  <c r="E322" i="14"/>
  <c r="E323" i="14"/>
  <c r="E324" i="14"/>
  <c r="E325" i="14"/>
  <c r="E326" i="14"/>
  <c r="E327" i="14"/>
  <c r="E328" i="14"/>
  <c r="E329" i="14"/>
  <c r="E330" i="14"/>
  <c r="E331" i="14"/>
  <c r="E332" i="14"/>
  <c r="E333" i="14"/>
  <c r="E334" i="14"/>
  <c r="E335" i="14"/>
  <c r="E336" i="14"/>
  <c r="E337" i="14"/>
  <c r="E338" i="14"/>
  <c r="E339" i="14"/>
  <c r="E340" i="14"/>
  <c r="E341" i="14"/>
  <c r="E342" i="14"/>
  <c r="E343" i="14"/>
  <c r="E344" i="14"/>
  <c r="E345" i="14"/>
  <c r="E346" i="14"/>
  <c r="E347" i="14"/>
  <c r="E348" i="14"/>
  <c r="E349" i="14"/>
  <c r="E350" i="14"/>
  <c r="E351" i="14"/>
  <c r="E352" i="14"/>
  <c r="E353" i="14"/>
  <c r="E354" i="14"/>
  <c r="E355" i="14"/>
  <c r="E356" i="14"/>
  <c r="E357" i="14"/>
  <c r="E358" i="14"/>
  <c r="E359" i="14"/>
  <c r="E360" i="14"/>
  <c r="E361" i="14"/>
  <c r="E362" i="14"/>
  <c r="E363" i="14"/>
  <c r="E364" i="14"/>
  <c r="E365" i="14"/>
  <c r="E366" i="14"/>
  <c r="E367" i="14"/>
  <c r="E368" i="14"/>
  <c r="E369" i="14"/>
  <c r="E370" i="14"/>
  <c r="E371" i="14"/>
  <c r="E372" i="14"/>
  <c r="E373" i="14"/>
  <c r="E374" i="14"/>
  <c r="E375" i="14"/>
  <c r="E376" i="14"/>
  <c r="E377" i="14"/>
  <c r="E378" i="14"/>
  <c r="E379" i="14"/>
  <c r="E380" i="14"/>
  <c r="E381" i="14"/>
  <c r="E382" i="14"/>
  <c r="E383" i="14"/>
  <c r="E384" i="14"/>
  <c r="E385" i="14"/>
  <c r="E386" i="14"/>
  <c r="E387" i="14"/>
  <c r="E388" i="14"/>
  <c r="E389" i="14"/>
  <c r="E390" i="14"/>
  <c r="E391" i="14"/>
  <c r="E392" i="14"/>
  <c r="E393" i="14"/>
  <c r="E394" i="14"/>
  <c r="E395" i="14"/>
  <c r="E396" i="14"/>
  <c r="E397" i="14"/>
  <c r="E398" i="14"/>
  <c r="E399" i="14"/>
  <c r="E400" i="14"/>
  <c r="E401" i="14"/>
  <c r="E402" i="14"/>
  <c r="E403" i="14"/>
  <c r="E404" i="14"/>
  <c r="E405" i="14"/>
  <c r="E406" i="14"/>
  <c r="E407" i="14"/>
  <c r="E408" i="14"/>
  <c r="E409" i="14"/>
  <c r="E410" i="14"/>
  <c r="E411" i="14"/>
  <c r="E412" i="14"/>
  <c r="E413" i="14"/>
  <c r="E414" i="14"/>
  <c r="E415" i="14"/>
  <c r="E416" i="14"/>
  <c r="E417" i="14"/>
  <c r="E418" i="14"/>
  <c r="E419" i="14"/>
  <c r="E420" i="14"/>
  <c r="E421" i="14"/>
  <c r="E422" i="14"/>
  <c r="E423" i="14"/>
  <c r="E424" i="14"/>
  <c r="E425" i="14"/>
  <c r="E426" i="14"/>
  <c r="E427" i="14"/>
  <c r="E428" i="14"/>
  <c r="E429" i="14"/>
  <c r="E430" i="14"/>
  <c r="E431" i="14"/>
  <c r="E432" i="14"/>
  <c r="E433" i="14"/>
  <c r="E434" i="14"/>
  <c r="E435" i="14"/>
  <c r="E436" i="14"/>
  <c r="E437" i="14"/>
  <c r="E438" i="14"/>
  <c r="E439" i="14"/>
  <c r="E440" i="14"/>
  <c r="E441" i="14"/>
  <c r="E442" i="14"/>
  <c r="E443" i="14"/>
  <c r="E444" i="14"/>
  <c r="E445" i="14"/>
  <c r="E446" i="14"/>
  <c r="E447" i="14"/>
  <c r="E448" i="14"/>
  <c r="E449" i="14"/>
  <c r="E450" i="14"/>
  <c r="E451" i="14"/>
  <c r="E452" i="14"/>
  <c r="E453" i="14"/>
  <c r="E454" i="14"/>
  <c r="E455" i="14"/>
  <c r="E456" i="14"/>
  <c r="E457" i="14"/>
  <c r="E458" i="14"/>
  <c r="E459" i="14"/>
  <c r="E460" i="14"/>
  <c r="E461" i="14"/>
  <c r="E462" i="14"/>
  <c r="E463" i="14"/>
  <c r="E464" i="14"/>
  <c r="E465" i="14"/>
  <c r="E466" i="14"/>
  <c r="E467" i="14"/>
  <c r="E468" i="14"/>
  <c r="E469" i="14"/>
  <c r="E470" i="14"/>
  <c r="E471" i="14"/>
  <c r="E472" i="14"/>
  <c r="E473" i="14"/>
  <c r="E474" i="14"/>
  <c r="E475" i="14"/>
  <c r="E476" i="14"/>
  <c r="E477" i="14"/>
  <c r="E478" i="14"/>
  <c r="E479" i="14"/>
  <c r="E480" i="14"/>
  <c r="E481" i="14"/>
  <c r="E482" i="14"/>
  <c r="E483" i="14"/>
  <c r="E484" i="14"/>
  <c r="E485" i="14"/>
  <c r="E486" i="14"/>
  <c r="E487" i="14"/>
  <c r="E488" i="14"/>
  <c r="E489" i="14"/>
  <c r="E490" i="14"/>
  <c r="E491" i="14"/>
  <c r="E492" i="14"/>
  <c r="E493" i="14"/>
  <c r="E494" i="14"/>
  <c r="E495" i="14"/>
  <c r="E496" i="14"/>
  <c r="E497" i="14"/>
  <c r="E498" i="14"/>
  <c r="E499" i="14"/>
  <c r="E500" i="14"/>
  <c r="E501" i="14"/>
  <c r="E502" i="14"/>
  <c r="E503" i="14"/>
  <c r="E504" i="14"/>
  <c r="E505" i="14"/>
  <c r="E506" i="14"/>
  <c r="E507" i="14"/>
  <c r="E508" i="14"/>
  <c r="E509" i="14"/>
  <c r="E510" i="14"/>
  <c r="E511" i="14"/>
  <c r="E512" i="14"/>
  <c r="E513" i="14"/>
  <c r="E514" i="14"/>
  <c r="E515" i="14"/>
  <c r="E516" i="14"/>
  <c r="E517" i="14"/>
  <c r="E518" i="14"/>
  <c r="E519" i="14"/>
  <c r="E520" i="14"/>
  <c r="E521" i="14"/>
  <c r="E522" i="14"/>
  <c r="E523" i="14"/>
  <c r="E524" i="14"/>
  <c r="E525" i="14"/>
  <c r="E526" i="14"/>
  <c r="E527" i="14"/>
  <c r="E528" i="14"/>
  <c r="E529" i="14"/>
  <c r="E530" i="14"/>
  <c r="E531" i="14"/>
  <c r="E532" i="14"/>
  <c r="E533" i="14"/>
  <c r="E534" i="14"/>
  <c r="E535" i="14"/>
  <c r="E536" i="14"/>
  <c r="E537" i="14"/>
  <c r="E538" i="14"/>
  <c r="E539" i="14"/>
  <c r="E540" i="14"/>
  <c r="E541" i="14"/>
  <c r="E542" i="14"/>
  <c r="E543" i="14"/>
  <c r="E544" i="14"/>
  <c r="E545" i="14"/>
  <c r="E546" i="14"/>
  <c r="E547" i="14"/>
  <c r="E548" i="14"/>
  <c r="E549" i="14"/>
  <c r="E550" i="14"/>
  <c r="E551" i="14"/>
  <c r="E552" i="14"/>
  <c r="E553" i="14"/>
  <c r="E554" i="14"/>
  <c r="E555" i="14"/>
  <c r="E556" i="14"/>
  <c r="E557" i="14"/>
  <c r="E558" i="14"/>
  <c r="E559" i="14"/>
  <c r="E560" i="14"/>
  <c r="E561" i="14"/>
  <c r="E562" i="14"/>
  <c r="E563" i="14"/>
  <c r="E564" i="14"/>
  <c r="E565" i="14"/>
  <c r="E566" i="14"/>
  <c r="E567" i="14"/>
  <c r="E568" i="14"/>
  <c r="E569" i="14"/>
  <c r="E570" i="14"/>
  <c r="E571" i="14"/>
  <c r="E572" i="14"/>
  <c r="E573" i="14"/>
  <c r="E574" i="14"/>
  <c r="E575" i="14"/>
  <c r="E576" i="14"/>
  <c r="E577" i="14"/>
  <c r="E578" i="14"/>
  <c r="E579" i="14"/>
  <c r="E580" i="14"/>
  <c r="E581" i="14"/>
  <c r="E582" i="14"/>
  <c r="E583" i="14"/>
  <c r="E584" i="14"/>
  <c r="E585" i="14"/>
  <c r="E586" i="14"/>
  <c r="E587" i="14"/>
  <c r="E588" i="14"/>
  <c r="E589" i="14"/>
  <c r="E590" i="14"/>
  <c r="E591" i="14"/>
  <c r="E592" i="14"/>
  <c r="E593" i="14"/>
  <c r="E594" i="14"/>
  <c r="E595" i="14"/>
  <c r="E596" i="14"/>
  <c r="E597" i="14"/>
  <c r="E598" i="14"/>
  <c r="E599" i="14"/>
  <c r="E600" i="14"/>
  <c r="E601" i="14"/>
  <c r="E602" i="14"/>
  <c r="E603" i="14"/>
  <c r="E604" i="14"/>
  <c r="E605" i="14"/>
  <c r="E606" i="14"/>
  <c r="E607" i="14"/>
  <c r="E608" i="14"/>
  <c r="E609" i="14"/>
  <c r="E610" i="14"/>
  <c r="E611" i="14"/>
  <c r="E612" i="14"/>
  <c r="E613" i="14"/>
  <c r="E614" i="14"/>
  <c r="E615" i="14"/>
  <c r="E616" i="14"/>
  <c r="E617" i="14"/>
  <c r="E618" i="14"/>
  <c r="E619" i="14"/>
  <c r="E620" i="14"/>
  <c r="E621" i="14"/>
  <c r="E622" i="14"/>
  <c r="E623" i="14"/>
  <c r="E624" i="14"/>
  <c r="E625" i="14"/>
  <c r="E626" i="14"/>
  <c r="E627" i="14"/>
  <c r="E628" i="14"/>
  <c r="E629" i="14"/>
  <c r="E630" i="14"/>
  <c r="E631" i="14"/>
  <c r="E632" i="14"/>
  <c r="E633" i="14"/>
  <c r="E634" i="14"/>
  <c r="E635" i="14"/>
  <c r="E636" i="14"/>
  <c r="E637" i="14"/>
  <c r="E638" i="14"/>
  <c r="E639" i="14"/>
  <c r="E640" i="14"/>
  <c r="E641" i="14"/>
  <c r="E642" i="14"/>
  <c r="E643" i="14"/>
  <c r="E644" i="14"/>
  <c r="E645" i="14"/>
  <c r="E646" i="14"/>
  <c r="E647" i="14"/>
  <c r="E648" i="14"/>
  <c r="E649" i="14"/>
  <c r="E650" i="14"/>
  <c r="E651" i="14"/>
  <c r="E652" i="14"/>
  <c r="E653" i="14"/>
  <c r="E654" i="14"/>
  <c r="E655" i="14"/>
  <c r="E656" i="14"/>
  <c r="E657" i="14"/>
  <c r="E658" i="14"/>
  <c r="E659" i="14"/>
  <c r="E660" i="14"/>
  <c r="E661" i="14"/>
  <c r="E662" i="14"/>
  <c r="E663" i="14"/>
  <c r="E664" i="14"/>
  <c r="E665" i="14"/>
  <c r="E666" i="14"/>
  <c r="E667" i="14"/>
  <c r="E668" i="14"/>
  <c r="E669" i="14"/>
  <c r="E670" i="14"/>
  <c r="E671" i="14"/>
  <c r="E672" i="14"/>
  <c r="E673" i="14"/>
  <c r="E674" i="14"/>
  <c r="E675" i="14"/>
  <c r="E676" i="14"/>
  <c r="E677" i="14"/>
  <c r="E678" i="14"/>
  <c r="E679" i="14"/>
  <c r="E680" i="14"/>
  <c r="E681" i="14"/>
  <c r="E682" i="14"/>
  <c r="E683" i="14"/>
  <c r="E684" i="14"/>
  <c r="E685" i="14"/>
  <c r="E686" i="14"/>
  <c r="E687" i="14"/>
  <c r="E688" i="14"/>
  <c r="E689" i="14"/>
  <c r="E690" i="14"/>
  <c r="E691" i="14"/>
  <c r="E692" i="14"/>
  <c r="E693" i="14"/>
  <c r="E694" i="14"/>
  <c r="E695" i="14"/>
  <c r="E696" i="14"/>
  <c r="E697" i="14"/>
  <c r="E698" i="14"/>
  <c r="E699" i="14"/>
  <c r="E700" i="14"/>
  <c r="E701" i="14"/>
  <c r="E702" i="14"/>
  <c r="E703" i="14"/>
  <c r="E704" i="14"/>
  <c r="E705" i="14"/>
  <c r="E706" i="14"/>
  <c r="E707" i="14"/>
  <c r="E708" i="14"/>
  <c r="E709" i="14"/>
  <c r="E710" i="14"/>
  <c r="E711" i="14"/>
  <c r="E712" i="14"/>
  <c r="E713" i="14"/>
  <c r="E714" i="14"/>
  <c r="E715" i="14"/>
  <c r="E716" i="14"/>
  <c r="E717" i="14"/>
  <c r="E718" i="14"/>
  <c r="E719" i="14"/>
  <c r="E720" i="14"/>
  <c r="E721" i="14"/>
  <c r="E722" i="14"/>
  <c r="E723" i="14"/>
  <c r="E724" i="14"/>
  <c r="E725" i="14"/>
  <c r="E726" i="14"/>
  <c r="E727" i="14"/>
  <c r="E728" i="14"/>
  <c r="E729" i="14"/>
  <c r="E730" i="14"/>
  <c r="E731" i="14"/>
  <c r="E732" i="14"/>
  <c r="E733" i="14"/>
  <c r="E734" i="14"/>
  <c r="E735" i="14"/>
  <c r="E736" i="14"/>
  <c r="E737" i="14"/>
  <c r="E738" i="14"/>
  <c r="E739" i="14"/>
  <c r="E740" i="14"/>
  <c r="E741" i="14"/>
  <c r="E742" i="14"/>
  <c r="E743" i="14"/>
  <c r="E744" i="14"/>
  <c r="E745" i="14"/>
  <c r="E746" i="14"/>
  <c r="E747" i="14"/>
  <c r="E748" i="14"/>
  <c r="E749" i="14"/>
  <c r="E750" i="14"/>
  <c r="E751" i="14"/>
  <c r="E752" i="14"/>
  <c r="E753" i="14"/>
  <c r="E754" i="14"/>
  <c r="E755" i="14"/>
  <c r="E756" i="14"/>
  <c r="E757" i="14"/>
  <c r="E758" i="14"/>
  <c r="E759" i="14"/>
  <c r="E760" i="14"/>
  <c r="E761" i="14"/>
  <c r="E762" i="14"/>
  <c r="E763" i="14"/>
  <c r="E764" i="14"/>
  <c r="E765" i="14"/>
  <c r="E766" i="14"/>
  <c r="E767" i="14"/>
  <c r="E768" i="14"/>
  <c r="E769" i="14"/>
  <c r="E770" i="14"/>
  <c r="E771" i="14"/>
  <c r="E772" i="14"/>
  <c r="E773" i="14"/>
  <c r="E774" i="14"/>
  <c r="E775" i="14"/>
  <c r="E776" i="14"/>
  <c r="E777" i="14"/>
  <c r="E778" i="14"/>
  <c r="E779" i="14"/>
  <c r="E780" i="14"/>
  <c r="E781" i="14"/>
  <c r="E782" i="14"/>
  <c r="E783" i="14"/>
  <c r="E784" i="14"/>
  <c r="E785" i="14"/>
  <c r="E786" i="14"/>
  <c r="E787" i="14"/>
  <c r="E788" i="14"/>
  <c r="E789" i="14"/>
  <c r="E790" i="14"/>
  <c r="E791" i="14"/>
  <c r="E792" i="14"/>
  <c r="E793" i="14"/>
  <c r="E794" i="14"/>
  <c r="E795" i="14"/>
  <c r="E796" i="14"/>
  <c r="E797" i="14"/>
  <c r="E798" i="14"/>
  <c r="E799" i="14"/>
  <c r="E800" i="14"/>
  <c r="E801" i="14"/>
  <c r="E802" i="14"/>
  <c r="E803" i="14"/>
  <c r="E804" i="14"/>
  <c r="E805" i="14"/>
  <c r="E806" i="14"/>
  <c r="E807" i="14"/>
  <c r="E808" i="14"/>
  <c r="E809" i="14"/>
  <c r="E810" i="14"/>
  <c r="E811" i="14"/>
  <c r="E812" i="14"/>
  <c r="E813" i="14"/>
  <c r="E814" i="14"/>
  <c r="E815" i="14"/>
  <c r="E816" i="14"/>
  <c r="E817" i="14"/>
  <c r="E818" i="14"/>
  <c r="E819" i="14"/>
  <c r="E820" i="14"/>
  <c r="E821" i="14"/>
  <c r="E822" i="14"/>
  <c r="E823" i="14"/>
  <c r="E824" i="14"/>
  <c r="E825" i="14"/>
  <c r="E826" i="14"/>
  <c r="E827" i="14"/>
  <c r="E828" i="14"/>
  <c r="E829" i="14"/>
  <c r="E830" i="14"/>
  <c r="E831" i="14"/>
  <c r="E832" i="14"/>
  <c r="E833" i="14"/>
  <c r="E834" i="14"/>
  <c r="E835" i="14"/>
  <c r="E836" i="14"/>
  <c r="E837" i="14"/>
  <c r="E838" i="14"/>
  <c r="E839" i="14"/>
  <c r="E840" i="14"/>
  <c r="E841" i="14"/>
  <c r="E842" i="14"/>
  <c r="E843" i="14"/>
  <c r="E844" i="14"/>
  <c r="E845" i="14"/>
  <c r="E846" i="14"/>
  <c r="E847" i="14"/>
  <c r="E848" i="14"/>
  <c r="E849" i="14"/>
  <c r="E850" i="14"/>
  <c r="E851" i="14"/>
  <c r="E852" i="14"/>
  <c r="E853" i="14"/>
  <c r="E854" i="14"/>
  <c r="E855" i="14"/>
  <c r="E856" i="14"/>
  <c r="E857" i="14"/>
  <c r="E858" i="14"/>
  <c r="E859" i="14"/>
  <c r="E860" i="14"/>
  <c r="E861" i="14"/>
  <c r="E862" i="14"/>
  <c r="E863" i="14"/>
  <c r="E864" i="14"/>
  <c r="E865" i="14"/>
  <c r="E866" i="14"/>
  <c r="E867" i="14"/>
  <c r="E868" i="14"/>
  <c r="E869" i="14"/>
  <c r="E870" i="14"/>
  <c r="E871" i="14"/>
  <c r="E872" i="14"/>
  <c r="E873" i="14"/>
  <c r="E874" i="14"/>
  <c r="E875" i="14"/>
  <c r="E876" i="14"/>
  <c r="E877" i="14"/>
  <c r="E878" i="14"/>
  <c r="E879" i="14"/>
  <c r="E880" i="14"/>
  <c r="E881" i="14"/>
  <c r="E882" i="14"/>
  <c r="E883" i="14"/>
  <c r="E884" i="14"/>
  <c r="E885" i="14"/>
  <c r="E886" i="14"/>
  <c r="E887" i="14"/>
  <c r="E888" i="14"/>
  <c r="E889" i="14"/>
  <c r="E890" i="14"/>
  <c r="E891" i="14"/>
  <c r="E892" i="14"/>
  <c r="E893" i="14"/>
  <c r="E894" i="14"/>
  <c r="E895" i="14"/>
  <c r="E896" i="14"/>
  <c r="E897" i="14"/>
  <c r="E898" i="14"/>
  <c r="E899" i="14"/>
  <c r="E900" i="14"/>
  <c r="E901" i="14"/>
  <c r="E902" i="14"/>
  <c r="E903" i="14"/>
  <c r="E904" i="14"/>
  <c r="E905" i="14"/>
  <c r="E906" i="14"/>
  <c r="E907" i="14"/>
  <c r="E908" i="14"/>
  <c r="E909" i="14"/>
  <c r="E910" i="14"/>
  <c r="E911" i="14"/>
  <c r="E912" i="14"/>
  <c r="E913" i="14"/>
  <c r="E914" i="14"/>
  <c r="E915" i="14"/>
  <c r="E916" i="14"/>
  <c r="E917" i="14"/>
  <c r="E918" i="14"/>
  <c r="E919" i="14"/>
  <c r="E920" i="14"/>
  <c r="E921" i="14"/>
  <c r="E922" i="14"/>
  <c r="E923" i="14"/>
  <c r="E924" i="14"/>
  <c r="E925" i="14"/>
  <c r="E926" i="14"/>
  <c r="E927" i="14"/>
  <c r="E928" i="14"/>
  <c r="E929" i="14"/>
  <c r="E930" i="14"/>
  <c r="E931" i="14"/>
  <c r="E932" i="14"/>
  <c r="E933" i="14"/>
  <c r="E934" i="14"/>
  <c r="E935" i="14"/>
  <c r="E936" i="14"/>
  <c r="E937" i="14"/>
  <c r="E938" i="14"/>
  <c r="E939" i="14"/>
  <c r="E940" i="14"/>
  <c r="E941" i="14"/>
  <c r="E942" i="14"/>
  <c r="E943" i="14"/>
  <c r="E944" i="14"/>
  <c r="E945" i="14"/>
  <c r="E946" i="14"/>
  <c r="E947" i="14"/>
  <c r="E948" i="14"/>
  <c r="E949" i="14"/>
  <c r="E950" i="14"/>
  <c r="E951" i="14"/>
  <c r="E952" i="14"/>
  <c r="E953" i="14"/>
  <c r="E954" i="14"/>
  <c r="E955" i="14"/>
  <c r="E956" i="14"/>
  <c r="E957" i="14"/>
  <c r="E958" i="14"/>
  <c r="E959" i="14"/>
  <c r="E960" i="14"/>
  <c r="E961" i="14"/>
  <c r="E962" i="14"/>
  <c r="E963" i="14"/>
  <c r="E964" i="14"/>
  <c r="E965" i="14"/>
  <c r="E966" i="14"/>
  <c r="E967" i="14"/>
  <c r="E968" i="14"/>
  <c r="E969" i="14"/>
  <c r="E970" i="14"/>
  <c r="E971" i="14"/>
  <c r="E972" i="14"/>
  <c r="E973" i="14"/>
  <c r="E974" i="14"/>
  <c r="E975" i="14"/>
  <c r="E976" i="14"/>
  <c r="E977" i="14"/>
  <c r="E978" i="14"/>
  <c r="E979" i="14"/>
  <c r="E980" i="14"/>
  <c r="E981" i="14"/>
  <c r="E982" i="14"/>
  <c r="E983" i="14"/>
  <c r="E984" i="14"/>
  <c r="E985" i="14"/>
  <c r="E986" i="14"/>
  <c r="E987" i="14"/>
  <c r="E988" i="14"/>
  <c r="E989" i="14"/>
  <c r="E990" i="14"/>
  <c r="E991" i="14"/>
  <c r="E992" i="14"/>
  <c r="E993" i="14"/>
  <c r="E994" i="14"/>
  <c r="E995" i="14"/>
  <c r="E996" i="14"/>
  <c r="E997" i="14"/>
  <c r="E998" i="14"/>
  <c r="E999" i="14"/>
  <c r="E1000" i="14"/>
  <c r="E1001" i="14"/>
  <c r="E1002" i="14"/>
  <c r="E1003" i="14"/>
  <c r="E1004" i="14"/>
  <c r="E1005" i="14"/>
  <c r="E1006" i="14"/>
  <c r="E1007" i="14"/>
  <c r="E1008" i="14"/>
  <c r="E1009" i="14"/>
  <c r="E1010" i="14"/>
  <c r="E1011" i="14"/>
  <c r="E1012" i="14"/>
  <c r="E1013" i="14"/>
  <c r="E1014" i="14"/>
  <c r="E1015" i="14"/>
  <c r="E1016" i="14"/>
  <c r="E1017" i="14"/>
  <c r="E1018" i="14"/>
  <c r="E1019" i="14"/>
  <c r="E1020" i="14"/>
  <c r="E1021" i="14"/>
  <c r="E1022" i="14"/>
  <c r="E1023" i="14"/>
  <c r="E1024" i="14"/>
  <c r="E1025" i="14"/>
  <c r="E1026" i="14"/>
  <c r="E1027" i="14"/>
  <c r="E1028" i="14"/>
  <c r="E1029" i="14"/>
  <c r="E1030" i="14"/>
  <c r="E1031" i="14"/>
  <c r="E1032" i="14"/>
  <c r="E1033" i="14"/>
  <c r="E1034" i="14"/>
  <c r="E1035" i="14"/>
  <c r="E1036" i="14"/>
  <c r="E1037" i="14"/>
  <c r="E1038" i="14"/>
  <c r="E1039" i="14"/>
  <c r="E1040" i="14"/>
  <c r="E1041" i="14"/>
  <c r="E1042" i="14"/>
  <c r="E1043" i="14"/>
  <c r="E1044" i="14"/>
  <c r="E1045" i="14"/>
  <c r="E1046" i="14"/>
  <c r="E1047" i="14"/>
  <c r="E1048" i="14"/>
  <c r="E1049" i="14"/>
  <c r="E1050" i="14"/>
  <c r="E1051" i="14"/>
  <c r="E1052" i="14"/>
  <c r="E1053" i="14"/>
  <c r="E1054" i="14"/>
  <c r="E1055" i="14"/>
  <c r="E1056" i="14"/>
  <c r="E1057" i="14"/>
  <c r="E1058" i="14"/>
  <c r="E1059" i="14"/>
  <c r="E1060" i="14"/>
  <c r="E1061" i="14"/>
  <c r="E1062" i="14"/>
  <c r="E1063" i="14"/>
  <c r="E1064" i="14"/>
  <c r="E1065" i="14"/>
  <c r="E1066" i="14"/>
  <c r="E1067" i="14"/>
  <c r="E1068" i="14"/>
  <c r="E1069" i="14"/>
  <c r="E1070" i="14"/>
  <c r="E1071" i="14"/>
  <c r="E1072" i="14"/>
  <c r="E1073" i="14"/>
  <c r="E1074" i="14"/>
  <c r="E1075" i="14"/>
  <c r="E1076" i="14"/>
  <c r="E1077" i="14"/>
  <c r="E1078" i="14"/>
  <c r="E1079" i="14"/>
  <c r="E1080" i="14"/>
  <c r="E1081" i="14"/>
  <c r="E1082" i="14"/>
  <c r="E1083" i="14"/>
  <c r="E1084" i="14"/>
  <c r="E1085" i="14"/>
  <c r="E1086" i="14"/>
  <c r="E1087" i="14"/>
  <c r="E1088" i="14"/>
  <c r="E1089" i="14"/>
  <c r="E1090" i="14"/>
  <c r="E1091" i="14"/>
  <c r="E1092" i="14"/>
  <c r="E1093" i="14"/>
  <c r="E1094" i="14"/>
  <c r="E1095" i="14"/>
  <c r="E1096" i="14"/>
  <c r="E1097" i="14"/>
  <c r="E1098" i="14"/>
  <c r="E1099" i="14"/>
  <c r="E1100" i="14"/>
  <c r="E1101" i="14"/>
  <c r="E1102" i="14"/>
  <c r="E1103" i="14"/>
  <c r="E1104" i="14"/>
  <c r="E1105" i="14"/>
  <c r="E1106" i="14"/>
  <c r="E1107" i="14"/>
  <c r="E1108" i="14"/>
  <c r="E1109" i="14"/>
  <c r="E1110" i="14"/>
  <c r="E1111" i="14"/>
  <c r="E1112" i="14"/>
  <c r="E1113" i="14"/>
  <c r="E1114" i="14"/>
  <c r="E1115" i="14"/>
  <c r="E1116" i="14"/>
  <c r="E1117" i="14"/>
  <c r="E1118" i="14"/>
  <c r="E1119" i="14"/>
  <c r="E1120" i="14"/>
  <c r="E1121" i="14"/>
  <c r="E1122" i="14"/>
  <c r="E1123" i="14"/>
  <c r="E1124" i="14"/>
  <c r="E1125" i="14"/>
  <c r="E1126" i="14"/>
  <c r="E1127" i="14"/>
  <c r="E1128" i="14"/>
  <c r="E1129" i="14"/>
  <c r="E1130" i="14"/>
  <c r="E1131" i="14"/>
  <c r="E1132" i="14"/>
  <c r="E1133" i="14"/>
  <c r="E1134" i="14"/>
  <c r="E1135" i="14"/>
  <c r="E1136" i="14"/>
  <c r="E1137" i="14"/>
  <c r="E1138" i="14"/>
  <c r="E1139" i="14"/>
  <c r="E1140" i="14"/>
  <c r="E1141" i="14"/>
  <c r="E1142" i="14"/>
  <c r="E1143" i="14"/>
  <c r="E1144" i="14"/>
  <c r="E1145" i="14"/>
  <c r="E1146" i="14"/>
  <c r="E1147" i="14"/>
  <c r="E1148" i="14"/>
  <c r="E1149" i="14"/>
  <c r="E1150" i="14"/>
  <c r="E1151" i="14"/>
  <c r="E1152" i="14"/>
  <c r="E1153" i="14"/>
  <c r="E1154" i="14"/>
  <c r="E1155" i="14"/>
  <c r="E1156" i="14"/>
  <c r="E1157" i="14"/>
  <c r="E1158" i="14"/>
  <c r="E1159" i="14"/>
  <c r="E1160" i="14"/>
  <c r="E1161" i="14"/>
  <c r="E1162" i="14"/>
  <c r="E1163" i="14"/>
  <c r="E1164" i="14"/>
  <c r="E1165" i="14"/>
  <c r="E1166" i="14"/>
  <c r="E1167" i="14"/>
  <c r="E1168" i="14"/>
  <c r="E1169" i="14"/>
  <c r="E1170" i="14"/>
  <c r="E1171" i="14"/>
  <c r="E1172" i="14"/>
  <c r="E1173" i="14"/>
  <c r="E1174" i="14"/>
  <c r="E1175" i="14"/>
  <c r="E1176" i="14"/>
  <c r="E1177" i="14"/>
  <c r="E1178" i="14"/>
  <c r="E1179" i="14"/>
  <c r="E1180" i="14"/>
  <c r="E1181" i="14"/>
  <c r="E1182" i="14"/>
  <c r="E1183" i="14"/>
  <c r="E1184" i="14"/>
  <c r="E1185" i="14"/>
  <c r="E1186" i="14"/>
  <c r="E1187" i="14"/>
  <c r="E1188" i="14"/>
  <c r="E1189" i="14"/>
  <c r="E1190" i="14"/>
  <c r="E1191" i="14"/>
  <c r="E1192" i="14"/>
  <c r="E1193" i="14"/>
  <c r="E1194" i="14"/>
  <c r="E1195" i="14"/>
  <c r="E1196" i="14"/>
  <c r="E1197" i="14"/>
  <c r="E1198" i="14"/>
  <c r="E1199" i="14"/>
  <c r="E1200" i="14"/>
  <c r="E1201" i="14"/>
  <c r="E1202" i="14"/>
  <c r="E1203" i="14"/>
  <c r="E1204" i="14"/>
  <c r="E1205" i="14"/>
  <c r="E1206" i="14"/>
  <c r="E1207" i="14"/>
  <c r="E1208" i="14"/>
  <c r="E1209" i="14"/>
  <c r="E1210" i="14"/>
  <c r="A3" i="14"/>
  <c r="B3" i="14"/>
  <c r="C3" i="14"/>
  <c r="D3" i="14"/>
  <c r="E3" i="14" s="1"/>
  <c r="A4" i="14"/>
  <c r="B4" i="14"/>
  <c r="C4" i="14"/>
  <c r="D4" i="14"/>
  <c r="E4" i="14" s="1"/>
  <c r="A5" i="14"/>
  <c r="B5" i="14"/>
  <c r="C5" i="14"/>
  <c r="D5" i="14"/>
  <c r="E5" i="14" s="1"/>
  <c r="A6" i="14"/>
  <c r="B6" i="14"/>
  <c r="C6" i="14"/>
  <c r="D6" i="14"/>
  <c r="E6" i="14" s="1"/>
  <c r="A7" i="14"/>
  <c r="B7" i="14"/>
  <c r="C7" i="14"/>
  <c r="D7" i="14"/>
  <c r="E7" i="14" s="1"/>
  <c r="A8" i="14"/>
  <c r="B8" i="14"/>
  <c r="C8" i="14"/>
  <c r="D8" i="14"/>
  <c r="E8" i="14" s="1"/>
  <c r="A9" i="14"/>
  <c r="B9" i="14"/>
  <c r="C9" i="14"/>
  <c r="D9" i="14"/>
  <c r="E9" i="14" s="1"/>
  <c r="A10" i="14"/>
  <c r="B10" i="14"/>
  <c r="C10" i="14"/>
  <c r="D10" i="14"/>
  <c r="E10" i="14" s="1"/>
  <c r="A11" i="14"/>
  <c r="B11" i="14"/>
  <c r="C11" i="14"/>
  <c r="D11" i="14"/>
  <c r="E11" i="14" s="1"/>
  <c r="A12" i="14"/>
  <c r="B12" i="14"/>
  <c r="C12" i="14"/>
  <c r="D12" i="14"/>
  <c r="E12" i="14" s="1"/>
  <c r="A13" i="14"/>
  <c r="B13" i="14"/>
  <c r="C13" i="14"/>
  <c r="D13" i="14"/>
  <c r="E13" i="14" s="1"/>
  <c r="A14" i="14"/>
  <c r="B14" i="14"/>
  <c r="C14" i="14"/>
  <c r="D14" i="14"/>
  <c r="E14" i="14" s="1"/>
  <c r="A15" i="14"/>
  <c r="B15" i="14"/>
  <c r="C15" i="14"/>
  <c r="D15" i="14"/>
  <c r="E15" i="14" s="1"/>
  <c r="A16" i="14"/>
  <c r="B16" i="14"/>
  <c r="C16" i="14"/>
  <c r="D16" i="14"/>
  <c r="E16" i="14" s="1"/>
  <c r="A17" i="14"/>
  <c r="B17" i="14"/>
  <c r="C17" i="14"/>
  <c r="D17" i="14"/>
  <c r="E17" i="14" s="1"/>
  <c r="A18" i="14"/>
  <c r="B18" i="14"/>
  <c r="C18" i="14"/>
  <c r="D18" i="14"/>
  <c r="E18" i="14" s="1"/>
  <c r="A19" i="14"/>
  <c r="B19" i="14"/>
  <c r="C19" i="14"/>
  <c r="D19" i="14"/>
  <c r="E19" i="14" s="1"/>
  <c r="A20" i="14"/>
  <c r="B20" i="14"/>
  <c r="C20" i="14"/>
  <c r="D20" i="14"/>
  <c r="E20" i="14" s="1"/>
  <c r="A21" i="14"/>
  <c r="B21" i="14"/>
  <c r="C21" i="14"/>
  <c r="D21" i="14"/>
  <c r="A22" i="14"/>
  <c r="B22" i="14"/>
  <c r="C22" i="14"/>
  <c r="D22" i="14"/>
  <c r="E22" i="14" s="1"/>
  <c r="A23" i="14"/>
  <c r="B23" i="14"/>
  <c r="C23" i="14"/>
  <c r="D23" i="14"/>
  <c r="E23" i="14" s="1"/>
  <c r="A24" i="14"/>
  <c r="B24" i="14"/>
  <c r="C24" i="14"/>
  <c r="D24" i="14"/>
  <c r="E24" i="14" s="1"/>
  <c r="A25" i="14"/>
  <c r="B25" i="14"/>
  <c r="C25" i="14"/>
  <c r="D25" i="14"/>
  <c r="A26" i="14"/>
  <c r="B26" i="14"/>
  <c r="C26" i="14"/>
  <c r="D26" i="14"/>
  <c r="E26" i="14" s="1"/>
  <c r="A27" i="14"/>
  <c r="B27" i="14"/>
  <c r="C27" i="14"/>
  <c r="D27" i="14"/>
  <c r="E27" i="14" s="1"/>
  <c r="A28" i="14"/>
  <c r="B28" i="14"/>
  <c r="C28" i="14"/>
  <c r="D28" i="14"/>
  <c r="E28" i="14" s="1"/>
  <c r="A29" i="14"/>
  <c r="B29" i="14"/>
  <c r="C29" i="14"/>
  <c r="D29" i="14"/>
  <c r="E29" i="14" s="1"/>
  <c r="A30" i="14"/>
  <c r="B30" i="14"/>
  <c r="C30" i="14"/>
  <c r="D30" i="14"/>
  <c r="E30" i="14" s="1"/>
  <c r="A31" i="14"/>
  <c r="B31" i="14"/>
  <c r="C31" i="14"/>
  <c r="D31" i="14"/>
  <c r="E31" i="14" s="1"/>
  <c r="A32" i="14"/>
  <c r="B32" i="14"/>
  <c r="C32" i="14"/>
  <c r="D32" i="14"/>
  <c r="E32" i="14" s="1"/>
  <c r="A33" i="14"/>
  <c r="B33" i="14"/>
  <c r="C33" i="14"/>
  <c r="D33" i="14"/>
  <c r="E33" i="14" s="1"/>
  <c r="A34" i="14"/>
  <c r="B34" i="14"/>
  <c r="C34" i="14"/>
  <c r="D34" i="14"/>
  <c r="E34" i="14" s="1"/>
  <c r="A35" i="14"/>
  <c r="B35" i="14"/>
  <c r="C35" i="14"/>
  <c r="D35" i="14"/>
  <c r="E35" i="14" s="1"/>
  <c r="A36" i="14"/>
  <c r="B36" i="14"/>
  <c r="C36" i="14"/>
  <c r="D36" i="14"/>
  <c r="E36" i="14" s="1"/>
  <c r="A37" i="14"/>
  <c r="B37" i="14"/>
  <c r="C37" i="14"/>
  <c r="D37" i="14"/>
  <c r="E37" i="14" s="1"/>
  <c r="A38" i="14"/>
  <c r="B38" i="14"/>
  <c r="C38" i="14"/>
  <c r="D38" i="14"/>
  <c r="E38" i="14" s="1"/>
  <c r="A39" i="14"/>
  <c r="B39" i="14"/>
  <c r="C39" i="14"/>
  <c r="D39" i="14"/>
  <c r="E39" i="14" s="1"/>
  <c r="A40" i="14"/>
  <c r="B40" i="14"/>
  <c r="C40" i="14"/>
  <c r="D40" i="14"/>
  <c r="E40" i="14" s="1"/>
  <c r="A41" i="14"/>
  <c r="B41" i="14"/>
  <c r="C41" i="14"/>
  <c r="D41" i="14"/>
  <c r="E41" i="14" s="1"/>
  <c r="A42" i="14"/>
  <c r="B42" i="14"/>
  <c r="C42" i="14"/>
  <c r="D42" i="14"/>
  <c r="E42" i="14" s="1"/>
  <c r="A43" i="14"/>
  <c r="B43" i="14"/>
  <c r="C43" i="14"/>
  <c r="D43" i="14"/>
  <c r="E43" i="14" s="1"/>
  <c r="A44" i="14"/>
  <c r="B44" i="14"/>
  <c r="C44" i="14"/>
  <c r="D44" i="14"/>
  <c r="E44" i="14" s="1"/>
  <c r="A45" i="14"/>
  <c r="B45" i="14"/>
  <c r="C45" i="14"/>
  <c r="D45" i="14"/>
  <c r="A46" i="14"/>
  <c r="B46" i="14"/>
  <c r="C46" i="14"/>
  <c r="D46" i="14"/>
  <c r="E46" i="14" s="1"/>
  <c r="A47" i="14"/>
  <c r="B47" i="14"/>
  <c r="C47" i="14"/>
  <c r="D47" i="14"/>
  <c r="E47" i="14" s="1"/>
  <c r="A48" i="14"/>
  <c r="B48" i="14"/>
  <c r="C48" i="14"/>
  <c r="D48" i="14"/>
  <c r="E48" i="14" s="1"/>
  <c r="A49" i="14"/>
  <c r="B49" i="14"/>
  <c r="C49" i="14"/>
  <c r="D49" i="14"/>
  <c r="E49" i="14" s="1"/>
  <c r="A50" i="14"/>
  <c r="B50" i="14"/>
  <c r="C50" i="14"/>
  <c r="D50" i="14"/>
  <c r="E50" i="14" s="1"/>
  <c r="A51" i="14"/>
  <c r="B51" i="14"/>
  <c r="C51" i="14"/>
  <c r="D51" i="14"/>
  <c r="E51" i="14" s="1"/>
  <c r="A52" i="14"/>
  <c r="B52" i="14"/>
  <c r="C52" i="14"/>
  <c r="D52" i="14"/>
  <c r="E52" i="14" s="1"/>
  <c r="A53" i="14"/>
  <c r="B53" i="14"/>
  <c r="C53" i="14"/>
  <c r="D53" i="14"/>
  <c r="E53" i="14" s="1"/>
  <c r="A54" i="14"/>
  <c r="B54" i="14"/>
  <c r="C54" i="14"/>
  <c r="D54" i="14"/>
  <c r="E54" i="14" s="1"/>
  <c r="A55" i="14"/>
  <c r="B55" i="14"/>
  <c r="C55" i="14"/>
  <c r="D55" i="14"/>
  <c r="E55" i="14" s="1"/>
  <c r="A56" i="14"/>
  <c r="B56" i="14"/>
  <c r="C56" i="14"/>
  <c r="D56" i="14"/>
  <c r="E56" i="14" s="1"/>
  <c r="A57" i="14"/>
  <c r="B57" i="14"/>
  <c r="C57" i="14"/>
  <c r="D57" i="14"/>
  <c r="E57" i="14" s="1"/>
  <c r="A58" i="14"/>
  <c r="B58" i="14"/>
  <c r="C58" i="14"/>
  <c r="D58" i="14"/>
  <c r="E58" i="14" s="1"/>
  <c r="A59" i="14"/>
  <c r="B59" i="14"/>
  <c r="C59" i="14"/>
  <c r="D59" i="14"/>
  <c r="E59" i="14" s="1"/>
  <c r="A60" i="14"/>
  <c r="B60" i="14"/>
  <c r="C60" i="14"/>
  <c r="D60" i="14"/>
  <c r="E60" i="14" s="1"/>
  <c r="A61" i="14"/>
  <c r="B61" i="14"/>
  <c r="C61" i="14"/>
  <c r="D61" i="14"/>
  <c r="E61" i="14" s="1"/>
  <c r="A62" i="14"/>
  <c r="B62" i="14"/>
  <c r="C62" i="14"/>
  <c r="D62" i="14"/>
  <c r="E62" i="14" s="1"/>
  <c r="A63" i="14"/>
  <c r="B63" i="14"/>
  <c r="C63" i="14"/>
  <c r="D63" i="14"/>
  <c r="E63" i="14" s="1"/>
  <c r="A64" i="14"/>
  <c r="B64" i="14"/>
  <c r="C64" i="14"/>
  <c r="D64" i="14"/>
  <c r="E64" i="14" s="1"/>
  <c r="A65" i="14"/>
  <c r="B65" i="14"/>
  <c r="C65" i="14"/>
  <c r="D65" i="14"/>
  <c r="A66" i="14"/>
  <c r="B66" i="14"/>
  <c r="C66" i="14"/>
  <c r="D66" i="14"/>
  <c r="E66" i="14" s="1"/>
  <c r="A67" i="14"/>
  <c r="B67" i="14"/>
  <c r="C67" i="14"/>
  <c r="D67" i="14"/>
  <c r="A68" i="14"/>
  <c r="B68" i="14"/>
  <c r="C68" i="14"/>
  <c r="D68" i="14"/>
  <c r="E68" i="14" s="1"/>
  <c r="A69" i="14"/>
  <c r="B69" i="14"/>
  <c r="C69" i="14"/>
  <c r="D69" i="14"/>
  <c r="E69" i="14" s="1"/>
  <c r="A70" i="14"/>
  <c r="B70" i="14"/>
  <c r="C70" i="14"/>
  <c r="D70" i="14"/>
  <c r="E70" i="14" s="1"/>
  <c r="A71" i="14"/>
  <c r="B71" i="14"/>
  <c r="C71" i="14"/>
  <c r="D71" i="14"/>
  <c r="E71" i="14" s="1"/>
  <c r="A72" i="14"/>
  <c r="B72" i="14"/>
  <c r="C72" i="14"/>
  <c r="D72" i="14"/>
  <c r="E72" i="14" s="1"/>
  <c r="A73" i="14"/>
  <c r="B73" i="14"/>
  <c r="C73" i="14"/>
  <c r="D73" i="14"/>
  <c r="E73" i="14" s="1"/>
  <c r="A74" i="14"/>
  <c r="B74" i="14"/>
  <c r="C74" i="14"/>
  <c r="D74" i="14"/>
  <c r="E74" i="14" s="1"/>
  <c r="A75" i="14"/>
  <c r="B75" i="14"/>
  <c r="C75" i="14"/>
  <c r="D75" i="14"/>
  <c r="E75" i="14" s="1"/>
  <c r="A76" i="14"/>
  <c r="B76" i="14"/>
  <c r="C76" i="14"/>
  <c r="D76" i="14"/>
  <c r="E76" i="14" s="1"/>
  <c r="A77" i="14"/>
  <c r="B77" i="14"/>
  <c r="C77" i="14"/>
  <c r="D77" i="14"/>
  <c r="E77" i="14" s="1"/>
  <c r="A78" i="14"/>
  <c r="B78" i="14"/>
  <c r="C78" i="14"/>
  <c r="D78" i="14"/>
  <c r="E78" i="14" s="1"/>
  <c r="A79" i="14"/>
  <c r="B79" i="14"/>
  <c r="C79" i="14"/>
  <c r="D79" i="14"/>
  <c r="E79" i="14" s="1"/>
  <c r="A80" i="14"/>
  <c r="B80" i="14"/>
  <c r="C80" i="14"/>
  <c r="D80" i="14"/>
  <c r="E80" i="14" s="1"/>
  <c r="A81" i="14"/>
  <c r="B81" i="14"/>
  <c r="C81" i="14"/>
  <c r="D81" i="14"/>
  <c r="E81" i="14" s="1"/>
  <c r="A82" i="14"/>
  <c r="B82" i="14"/>
  <c r="C82" i="14"/>
  <c r="D82" i="14"/>
  <c r="E82" i="14" s="1"/>
  <c r="A83" i="14"/>
  <c r="B83" i="14"/>
  <c r="C83" i="14"/>
  <c r="D83" i="14"/>
  <c r="E83" i="14" s="1"/>
  <c r="A84" i="14"/>
  <c r="B84" i="14"/>
  <c r="C84" i="14"/>
  <c r="D84" i="14"/>
  <c r="E84" i="14" s="1"/>
  <c r="A85" i="14"/>
  <c r="B85" i="14"/>
  <c r="C85" i="14"/>
  <c r="D85" i="14"/>
  <c r="E85" i="14" s="1"/>
  <c r="A86" i="14"/>
  <c r="B86" i="14"/>
  <c r="C86" i="14"/>
  <c r="D86" i="14"/>
  <c r="E86" i="14" s="1"/>
  <c r="A87" i="14"/>
  <c r="B87" i="14"/>
  <c r="C87" i="14"/>
  <c r="D87" i="14"/>
  <c r="E87" i="14" s="1"/>
  <c r="A88" i="14"/>
  <c r="B88" i="14"/>
  <c r="C88" i="14"/>
  <c r="D88" i="14"/>
  <c r="E88" i="14" s="1"/>
  <c r="A89" i="14"/>
  <c r="B89" i="14"/>
  <c r="C89" i="14"/>
  <c r="D89" i="14"/>
  <c r="E89" i="14" s="1"/>
  <c r="A90" i="14"/>
  <c r="B90" i="14"/>
  <c r="C90" i="14"/>
  <c r="D90" i="14"/>
  <c r="E90" i="14" s="1"/>
  <c r="A91" i="14"/>
  <c r="B91" i="14"/>
  <c r="C91" i="14"/>
  <c r="D91" i="14"/>
  <c r="E91" i="14" s="1"/>
  <c r="A92" i="14"/>
  <c r="B92" i="14"/>
  <c r="C92" i="14"/>
  <c r="D92" i="14"/>
  <c r="E92" i="14" s="1"/>
  <c r="A93" i="14"/>
  <c r="B93" i="14"/>
  <c r="C93" i="14"/>
  <c r="D93" i="14"/>
  <c r="E93" i="14" s="1"/>
  <c r="A94" i="14"/>
  <c r="B94" i="14"/>
  <c r="C94" i="14"/>
  <c r="D94" i="14"/>
  <c r="E94" i="14" s="1"/>
  <c r="A95" i="14"/>
  <c r="B95" i="14"/>
  <c r="C95" i="14"/>
  <c r="D95" i="14"/>
  <c r="E95" i="14" s="1"/>
  <c r="A96" i="14"/>
  <c r="B96" i="14"/>
  <c r="C96" i="14"/>
  <c r="D96" i="14"/>
  <c r="E96" i="14" s="1"/>
  <c r="A97" i="14"/>
  <c r="B97" i="14"/>
  <c r="C97" i="14"/>
  <c r="D97" i="14"/>
  <c r="E97" i="14" s="1"/>
  <c r="A98" i="14"/>
  <c r="B98" i="14"/>
  <c r="C98" i="14"/>
  <c r="D98" i="14"/>
  <c r="E98" i="14" s="1"/>
  <c r="A99" i="14"/>
  <c r="B99" i="14"/>
  <c r="C99" i="14"/>
  <c r="D99" i="14"/>
  <c r="E99" i="14" s="1"/>
  <c r="A100" i="14"/>
  <c r="B100" i="14"/>
  <c r="C100" i="14"/>
  <c r="D100" i="14"/>
  <c r="E100" i="14" s="1"/>
  <c r="A101" i="14"/>
  <c r="B101" i="14"/>
  <c r="C101" i="14"/>
  <c r="D101" i="14"/>
  <c r="E101" i="14" s="1"/>
  <c r="A102" i="14"/>
  <c r="B102" i="14"/>
  <c r="C102" i="14"/>
  <c r="D102" i="14"/>
  <c r="E102" i="14" s="1"/>
  <c r="A103" i="14"/>
  <c r="B103" i="14"/>
  <c r="C103" i="14"/>
  <c r="D103" i="14"/>
  <c r="E103" i="14" s="1"/>
  <c r="B2" i="14"/>
  <c r="C2" i="14"/>
  <c r="D2" i="14"/>
  <c r="E2" i="14" s="1"/>
  <c r="A2" i="14"/>
  <c r="C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M129" i="2" l="1"/>
  <c r="M128" i="2"/>
  <c r="M143" i="2"/>
  <c r="M127" i="2"/>
  <c r="M138" i="2"/>
  <c r="M130" i="2"/>
  <c r="M126" i="2"/>
  <c r="E4" i="15"/>
  <c r="E12" i="15"/>
  <c r="E20" i="15"/>
  <c r="E28" i="15"/>
  <c r="E5" i="15"/>
  <c r="E13" i="15"/>
  <c r="E21" i="15"/>
  <c r="E29" i="15"/>
  <c r="E16" i="15"/>
  <c r="E8" i="15"/>
  <c r="N8" i="15"/>
  <c r="N16" i="15"/>
  <c r="N24" i="15"/>
  <c r="N30" i="15"/>
  <c r="N9" i="15"/>
  <c r="N25" i="15"/>
  <c r="L17" i="15"/>
  <c r="N17" i="15" s="1"/>
  <c r="C9" i="15"/>
  <c r="E9" i="15" s="1"/>
  <c r="C25" i="15"/>
  <c r="E25" i="15" s="1"/>
  <c r="C7" i="15"/>
  <c r="E7" i="15" s="1"/>
  <c r="C24" i="15"/>
  <c r="E24" i="15" s="1"/>
  <c r="L29" i="15"/>
  <c r="N29" i="15" s="1"/>
  <c r="L6" i="15"/>
  <c r="N6" i="15" s="1"/>
  <c r="C23" i="15"/>
  <c r="E23" i="15" s="1"/>
  <c r="L5" i="15"/>
  <c r="N5" i="15" s="1"/>
  <c r="L22" i="15"/>
  <c r="N22" i="15" s="1"/>
  <c r="L28" i="15"/>
  <c r="N28" i="15" s="1"/>
  <c r="L20" i="15"/>
  <c r="N20" i="15" s="1"/>
  <c r="L12" i="15"/>
  <c r="N12" i="15" s="1"/>
  <c r="L4" i="15"/>
  <c r="N4" i="15" s="1"/>
  <c r="C10" i="15"/>
  <c r="E10" i="15" s="1"/>
  <c r="C26" i="15"/>
  <c r="E26" i="15" s="1"/>
  <c r="L2" i="15"/>
  <c r="N2" i="15" s="1"/>
  <c r="C18" i="15"/>
  <c r="E18" i="15" s="1"/>
  <c r="L27" i="15"/>
  <c r="N27" i="15" s="1"/>
  <c r="L19" i="15"/>
  <c r="N19" i="15" s="1"/>
  <c r="L11" i="15"/>
  <c r="N11" i="15" s="1"/>
  <c r="L3" i="15"/>
  <c r="N3"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C3BF30-E302-4964-8014-CC910E1D4E5A}" keepAlive="1" name="Query - Table 16" description="Connection to the 'Table 16' query in the workbook." type="5" refreshedVersion="8" background="1" saveData="1">
    <dbPr connection="Provider=Microsoft.Mashup.OleDb.1;Data Source=$Workbook$;Location=&quot;Table 16&quot;;Extended Properties=&quot;&quot;" command="SELECT * FROM [Table 16]"/>
  </connection>
  <connection id="2" xr16:uid="{FFB8E259-36C8-46D1-964A-6AFC909F7080}" keepAlive="1" name="Query - Table 18" description="Connection to the 'Table 18' query in the workbook." type="5" refreshedVersion="8" background="1" saveData="1">
    <dbPr connection="Provider=Microsoft.Mashup.OleDb.1;Data Source=$Workbook$;Location=&quot;Table 18&quot;;Extended Properties=&quot;&quot;" command="SELECT * FROM [Table 18]"/>
  </connection>
  <connection id="3" xr16:uid="{0528599B-9ED2-4E31-B6B2-12AC77A17F7D}" keepAlive="1" name="Query - Table 20" description="Connection to the 'Table 20' query in the workbook." type="5" refreshedVersion="8" background="1" saveData="1">
    <dbPr connection="Provider=Microsoft.Mashup.OleDb.1;Data Source=$Workbook$;Location=&quot;Table 20&quot;;Extended Properties=&quot;&quot;" command="SELECT * FROM [Table 20]"/>
  </connection>
  <connection id="4" xr16:uid="{18BB1D27-5C97-4C2E-807B-40F479125D93}" keepAlive="1" name="Query - Table 22" description="Connection to the 'Table 22' query in the workbook." type="5" refreshedVersion="8" background="1" saveData="1">
    <dbPr connection="Provider=Microsoft.Mashup.OleDb.1;Data Source=$Workbook$;Location=&quot;Table 22&quot;;Extended Properties=&quot;&quot;" command="SELECT * FROM [Table 22]"/>
  </connection>
  <connection id="5" xr16:uid="{FAAD5979-4232-4895-BF48-F8319B231EFF}" keepAlive="1" name="Query - Table 24" description="Connection to the 'Table 24' query in the workbook." type="5" refreshedVersion="8" background="1" saveData="1">
    <dbPr connection="Provider=Microsoft.Mashup.OleDb.1;Data Source=$Workbook$;Location=&quot;Table 24&quot;;Extended Properties=&quot;&quot;" command="SELECT * FROM [Table 24]"/>
  </connection>
  <connection id="6" xr16:uid="{35E6FFAF-4247-4784-B5D2-3FA766AA5066}" keepAlive="1" name="Query - Table 26" description="Connection to the 'Table 26' query in the workbook." type="5" refreshedVersion="8" background="1" saveData="1">
    <dbPr connection="Provider=Microsoft.Mashup.OleDb.1;Data Source=$Workbook$;Location=&quot;Table 26&quot;;Extended Properties=&quot;&quot;" command="SELECT * FROM [Table 26]"/>
  </connection>
  <connection id="7" xr16:uid="{3291DE3D-EB13-4FD7-B7A4-C3F9B19E7F16}" keepAlive="1" name="Query - Transactions" description="Connection to the 'Transactions' query in the workbook." type="5" refreshedVersion="8" background="1" saveData="1">
    <dbPr connection="Provider=Microsoft.Mashup.OleDb.1;Data Source=$Workbook$;Location=Transactions;Extended Properties=&quot;&quot;" command="SELECT * FROM [Transactions]"/>
  </connection>
</connections>
</file>

<file path=xl/sharedStrings.xml><?xml version="1.0" encoding="utf-8"?>
<sst xmlns="http://schemas.openxmlformats.org/spreadsheetml/2006/main" count="40416" uniqueCount="9420">
  <si>
    <t>Column1</t>
  </si>
  <si>
    <t>Column2</t>
  </si>
  <si>
    <t>Column3</t>
  </si>
  <si>
    <t>Column4</t>
  </si>
  <si>
    <t>Column5</t>
  </si>
  <si>
    <t>Column6</t>
  </si>
  <si>
    <t>Column7</t>
  </si>
  <si>
    <t>MIA</t>
  </si>
  <si>
    <t>Max Meyer</t>
  </si>
  <si>
    <t>SP</t>
  </si>
  <si>
    <t>NYM</t>
  </si>
  <si>
    <t>Tylor Megill</t>
  </si>
  <si>
    <t>Josh Walker</t>
  </si>
  <si>
    <t>RP</t>
  </si>
  <si>
    <t>SDP</t>
  </si>
  <si>
    <t>Alek Jacob</t>
  </si>
  <si>
    <t>SFG</t>
  </si>
  <si>
    <t>Hayden Birdsong</t>
  </si>
  <si>
    <t>ARI</t>
  </si>
  <si>
    <t>A.J. Puk</t>
  </si>
  <si>
    <t>Joe Jacques</t>
  </si>
  <si>
    <t>BAL</t>
  </si>
  <si>
    <t>Zach Eflin</t>
  </si>
  <si>
    <t>Seranthony Domínguez</t>
  </si>
  <si>
    <t>Vinny Nittoli</t>
  </si>
  <si>
    <t>Cristian Pache</t>
  </si>
  <si>
    <t>OF</t>
  </si>
  <si>
    <t>Levi Stoudt</t>
  </si>
  <si>
    <t>BOS</t>
  </si>
  <si>
    <t>James Paxton</t>
  </si>
  <si>
    <t>Bryan Mata</t>
  </si>
  <si>
    <t>CHC</t>
  </si>
  <si>
    <t>Christian Bethancourt</t>
  </si>
  <si>
    <t>C</t>
  </si>
  <si>
    <t>Tomás Nido</t>
  </si>
  <si>
    <t>Ben Brown</t>
  </si>
  <si>
    <t>CIN</t>
  </si>
  <si>
    <t>TJ Friedl</t>
  </si>
  <si>
    <t>Rece Hinds</t>
  </si>
  <si>
    <t>DET</t>
  </si>
  <si>
    <t>Ryan Vilade</t>
  </si>
  <si>
    <t>Riley Greene</t>
  </si>
  <si>
    <t>LAA</t>
  </si>
  <si>
    <t>Davis Daniel</t>
  </si>
  <si>
    <t>SP/RP</t>
  </si>
  <si>
    <t>Kenny Rosenberg</t>
  </si>
  <si>
    <t>LAD</t>
  </si>
  <si>
    <t>Moises Bolivar</t>
  </si>
  <si>
    <t>INF</t>
  </si>
  <si>
    <t>Emmanuel Ramirez</t>
  </si>
  <si>
    <t>Roddery Muñoz</t>
  </si>
  <si>
    <t>Austin Kitchen</t>
  </si>
  <si>
    <t>Deyvison De Los Santos</t>
  </si>
  <si>
    <t>1B</t>
  </si>
  <si>
    <t>Andrew Pintar</t>
  </si>
  <si>
    <t>OF/INF</t>
  </si>
  <si>
    <t>MIL</t>
  </si>
  <si>
    <t>Rob Zastryzny</t>
  </si>
  <si>
    <t>Janson Junk</t>
  </si>
  <si>
    <t>MIN</t>
  </si>
  <si>
    <t>Diego A. Castillo</t>
  </si>
  <si>
    <t>INF/OF</t>
  </si>
  <si>
    <t>Royce Lewis</t>
  </si>
  <si>
    <t>3B</t>
  </si>
  <si>
    <t>Ryne Stanek</t>
  </si>
  <si>
    <t>Adrian Houser</t>
  </si>
  <si>
    <t>Shintaro Fujinami</t>
  </si>
  <si>
    <t>Dedniel Núñez</t>
  </si>
  <si>
    <t>Kodai Senga</t>
  </si>
  <si>
    <t>Eric Orze</t>
  </si>
  <si>
    <t>OAK</t>
  </si>
  <si>
    <t>Paul Blackburn</t>
  </si>
  <si>
    <t>Hogan Harris</t>
  </si>
  <si>
    <t>PHI</t>
  </si>
  <si>
    <t>Michael Rucker</t>
  </si>
  <si>
    <t>Austin Hays</t>
  </si>
  <si>
    <t>PIT</t>
  </si>
  <si>
    <t>Josh Fleming</t>
  </si>
  <si>
    <t>Hunter Stratton</t>
  </si>
  <si>
    <t>Ji Hwan Bae</t>
  </si>
  <si>
    <t>Sean Reynolds</t>
  </si>
  <si>
    <t>Adam Mazur</t>
  </si>
  <si>
    <t>SEA</t>
  </si>
  <si>
    <t>Yimi García</t>
  </si>
  <si>
    <t>Randy Arozarena</t>
  </si>
  <si>
    <t>Rhylan Thomas</t>
  </si>
  <si>
    <t>Thairo Estrada</t>
  </si>
  <si>
    <t>2B</t>
  </si>
  <si>
    <t>Casey Schmitt</t>
  </si>
  <si>
    <t>TBR</t>
  </si>
  <si>
    <t>Cole Sulser</t>
  </si>
  <si>
    <t>Yandy Díaz</t>
  </si>
  <si>
    <t>Tyler Zuber</t>
  </si>
  <si>
    <t>Mac Horvath</t>
  </si>
  <si>
    <t>Jackson Baumeister</t>
  </si>
  <si>
    <t>Matthew Etzel</t>
  </si>
  <si>
    <t>Aidan Smith</t>
  </si>
  <si>
    <t>Brody Hopkins</t>
  </si>
  <si>
    <t>TOR</t>
  </si>
  <si>
    <t>Ryan Burr</t>
  </si>
  <si>
    <t>Zach Pop</t>
  </si>
  <si>
    <t>Yerry Rodríguez</t>
  </si>
  <si>
    <t>Jonatan Clase</t>
  </si>
  <si>
    <t>Jacob Sharp</t>
  </si>
  <si>
    <t>WSN</t>
  </si>
  <si>
    <t>Jordan Weems</t>
  </si>
  <si>
    <t>Eduardo Salazar</t>
  </si>
  <si>
    <t>ATL</t>
  </si>
  <si>
    <t>Allan Winans</t>
  </si>
  <si>
    <t>Zach Logue</t>
  </si>
  <si>
    <t>Austin Riley</t>
  </si>
  <si>
    <t>Zack Short</t>
  </si>
  <si>
    <t>Daysbel Hernández</t>
  </si>
  <si>
    <t>Jorge Mateo</t>
  </si>
  <si>
    <t>Jonathan Heasley</t>
  </si>
  <si>
    <t>Connor Norby</t>
  </si>
  <si>
    <t>Lyon Richardson</t>
  </si>
  <si>
    <t>Clayton Kershaw</t>
  </si>
  <si>
    <t>Chris Taylor</t>
  </si>
  <si>
    <t>Yohan Ramírez</t>
  </si>
  <si>
    <t>James Outman</t>
  </si>
  <si>
    <t>Yonny Chirinos</t>
  </si>
  <si>
    <t>Forrest Wall</t>
  </si>
  <si>
    <t>Jair Camargo</t>
  </si>
  <si>
    <t>Ross Stripling</t>
  </si>
  <si>
    <t>Mason Miller</t>
  </si>
  <si>
    <t>Bryan Reynolds</t>
  </si>
  <si>
    <t>Tom Cosgrove</t>
  </si>
  <si>
    <t>Wilmer Flores</t>
  </si>
  <si>
    <t>David Villar</t>
  </si>
  <si>
    <t>TEX</t>
  </si>
  <si>
    <t>Dane Dunning</t>
  </si>
  <si>
    <t>Date</t>
  </si>
  <si>
    <t>Team</t>
  </si>
  <si>
    <t>Player</t>
  </si>
  <si>
    <t>Position</t>
  </si>
  <si>
    <t>Age</t>
  </si>
  <si>
    <t>Service Time</t>
  </si>
  <si>
    <t>Type</t>
  </si>
  <si>
    <t>From</t>
  </si>
  <si>
    <t xml:space="preserve">Acquired from </t>
  </si>
  <si>
    <t>Marlins</t>
  </si>
  <si>
    <t>Rays</t>
  </si>
  <si>
    <t>Phillies</t>
  </si>
  <si>
    <t>Dodgers</t>
  </si>
  <si>
    <t>Red Sox</t>
  </si>
  <si>
    <t>Diamondbacks</t>
  </si>
  <si>
    <t>Mariners</t>
  </si>
  <si>
    <t>Orioles</t>
  </si>
  <si>
    <t>Blue Jays</t>
  </si>
  <si>
    <t>Mets</t>
  </si>
  <si>
    <t>Mike Baumann</t>
  </si>
  <si>
    <t>Tyler Jay</t>
  </si>
  <si>
    <t>TJ Shook</t>
  </si>
  <si>
    <t>Brewers</t>
  </si>
  <si>
    <t>KCR</t>
  </si>
  <si>
    <t>Hunter Harvey</t>
  </si>
  <si>
    <t>Nationals</t>
  </si>
  <si>
    <t>Cayden Wallace</t>
  </si>
  <si>
    <t>Royals</t>
  </si>
  <si>
    <t>Colin Selby</t>
  </si>
  <si>
    <t>Phil Maton</t>
  </si>
  <si>
    <t>Austin Slater</t>
  </si>
  <si>
    <t>Giants</t>
  </si>
  <si>
    <t>Alex Young</t>
  </si>
  <si>
    <t>Reds</t>
  </si>
  <si>
    <t>Trey Wingenter</t>
  </si>
  <si>
    <t>Tigers</t>
  </si>
  <si>
    <t>CJ Weins</t>
  </si>
  <si>
    <t>Matt Gage</t>
  </si>
  <si>
    <t>CLE</t>
  </si>
  <si>
    <t>Spencer Howard</t>
  </si>
  <si>
    <t>Aaron Civale</t>
  </si>
  <si>
    <t>Gregory Barrios</t>
  </si>
  <si>
    <t>SS</t>
  </si>
  <si>
    <t>Josh Mollerus</t>
  </si>
  <si>
    <t>Rangers</t>
  </si>
  <si>
    <t>Dallas Keuchel</t>
  </si>
  <si>
    <t>NYY</t>
  </si>
  <si>
    <t>J.D. Davis</t>
  </si>
  <si>
    <t>3B/1B</t>
  </si>
  <si>
    <t>Athletics</t>
  </si>
  <si>
    <t>Jordan Groshans</t>
  </si>
  <si>
    <t>Yankees</t>
  </si>
  <si>
    <t>Ali Sánchez</t>
  </si>
  <si>
    <t>Cubs</t>
  </si>
  <si>
    <t>Jose E. Hernandez</t>
  </si>
  <si>
    <t>Pirates</t>
  </si>
  <si>
    <t>Cavan Biggio</t>
  </si>
  <si>
    <t>Braydon Fisher</t>
  </si>
  <si>
    <t>Buddy Kennedy</t>
  </si>
  <si>
    <t>HOU</t>
  </si>
  <si>
    <t>Nick Hernandez</t>
  </si>
  <si>
    <t>Padres</t>
  </si>
  <si>
    <t>Luis Torrens</t>
  </si>
  <si>
    <t>C/1B</t>
  </si>
  <si>
    <t>Shaun Anderson</t>
  </si>
  <si>
    <t>Thyago Vieira</t>
  </si>
  <si>
    <t>Aneuris Rodriguez</t>
  </si>
  <si>
    <t>Garrett Stallings</t>
  </si>
  <si>
    <t>Blake Hunt</t>
  </si>
  <si>
    <t>Michael Pérez</t>
  </si>
  <si>
    <t>Jeff Belge</t>
  </si>
  <si>
    <t>Richard Lovelady</t>
  </si>
  <si>
    <t>Roansy Contreras</t>
  </si>
  <si>
    <t>Brandon Bielak</t>
  </si>
  <si>
    <t>Astros</t>
  </si>
  <si>
    <t>CHW</t>
  </si>
  <si>
    <t>Corey Julks</t>
  </si>
  <si>
    <t>Luis Rodriguez</t>
  </si>
  <si>
    <t>White Sox</t>
  </si>
  <si>
    <t>Tyson Miller</t>
  </si>
  <si>
    <t>Jake Slaughter</t>
  </si>
  <si>
    <t>Mitch White</t>
  </si>
  <si>
    <t>Daulton Jefferies</t>
  </si>
  <si>
    <t>Rodolfo Nolasco</t>
  </si>
  <si>
    <t>#</t>
  </si>
  <si>
    <t>Name</t>
  </si>
  <si>
    <t>G</t>
  </si>
  <si>
    <t>PA</t>
  </si>
  <si>
    <t>HR</t>
  </si>
  <si>
    <t>R</t>
  </si>
  <si>
    <t>RBI</t>
  </si>
  <si>
    <t>SB</t>
  </si>
  <si>
    <t>BB%</t>
  </si>
  <si>
    <t>K%</t>
  </si>
  <si>
    <t>ISO</t>
  </si>
  <si>
    <t>BABIP</t>
  </si>
  <si>
    <t>AVG</t>
  </si>
  <si>
    <t>OBP</t>
  </si>
  <si>
    <t>SLG</t>
  </si>
  <si>
    <t>wOBA</t>
  </si>
  <si>
    <t>wRC+</t>
  </si>
  <si>
    <t>BsR</t>
  </si>
  <si>
    <t>Off</t>
  </si>
  <si>
    <t>Def</t>
  </si>
  <si>
    <t>WAR</t>
  </si>
  <si>
    <t>Aaron Judge</t>
  </si>
  <si>
    <t>Juan Soto</t>
  </si>
  <si>
    <t>Gunnar Henderson</t>
  </si>
  <si>
    <t>Ronald Acuña Jr.</t>
  </si>
  <si>
    <t>Bobby Witt Jr.</t>
  </si>
  <si>
    <t>Francisco Lindor</t>
  </si>
  <si>
    <t>Mookie Betts</t>
  </si>
  <si>
    <t>Yordan Alvarez</t>
  </si>
  <si>
    <t>Trea Turner</t>
  </si>
  <si>
    <t>Shohei Ohtani</t>
  </si>
  <si>
    <t>Fernando Tatis Jr.</t>
  </si>
  <si>
    <t>Freddie Freeman</t>
  </si>
  <si>
    <t>José Ramírez</t>
  </si>
  <si>
    <t>Willy Adames</t>
  </si>
  <si>
    <t>Will Smith</t>
  </si>
  <si>
    <t>Corey Seager</t>
  </si>
  <si>
    <t>Bryce Harper</t>
  </si>
  <si>
    <t>Carlos Correa</t>
  </si>
  <si>
    <t>Kyle Tucker</t>
  </si>
  <si>
    <t>Rafael Devers</t>
  </si>
  <si>
    <t>Julio Rodríguez</t>
  </si>
  <si>
    <t>Marcus Semien</t>
  </si>
  <si>
    <t>Ketel Marte</t>
  </si>
  <si>
    <t>Alex Bregman</t>
  </si>
  <si>
    <t>Adley Rutschman</t>
  </si>
  <si>
    <t>Elly De La Cruz</t>
  </si>
  <si>
    <t>Andrés Giménez</t>
  </si>
  <si>
    <t>Corbin Carroll</t>
  </si>
  <si>
    <t>Steven Kwan</t>
  </si>
  <si>
    <t>Matt Chapman</t>
  </si>
  <si>
    <t>Jose Altuve</t>
  </si>
  <si>
    <t>Willson Contreras</t>
  </si>
  <si>
    <t>STL</t>
  </si>
  <si>
    <t>Dansby Swanson</t>
  </si>
  <si>
    <t>Luis Robert Jr.</t>
  </si>
  <si>
    <t>Ha-Seong Kim</t>
  </si>
  <si>
    <t>Brandon Nimmo</t>
  </si>
  <si>
    <t>Nico Hoerner</t>
  </si>
  <si>
    <t>Nolan Arenado</t>
  </si>
  <si>
    <t>William Contreras</t>
  </si>
  <si>
    <t>Byron Buxton</t>
  </si>
  <si>
    <t>Jarren Duran</t>
  </si>
  <si>
    <t>Manny Machado</t>
  </si>
  <si>
    <t>Christian Walker</t>
  </si>
  <si>
    <t>Isaac Paredes</t>
  </si>
  <si>
    <t>Tyler O'Neill</t>
  </si>
  <si>
    <t>Gabriel Moreno</t>
  </si>
  <si>
    <t>Cal Raleigh</t>
  </si>
  <si>
    <t>Marcell Ozuna</t>
  </si>
  <si>
    <t>Vladimir Guerrero Jr.</t>
  </si>
  <si>
    <t>Mike Trout</t>
  </si>
  <si>
    <t>Xander Bogaerts</t>
  </si>
  <si>
    <t>Jordan Westburg</t>
  </si>
  <si>
    <t>Logan O'Hoppe</t>
  </si>
  <si>
    <t>J.T. Realmuto</t>
  </si>
  <si>
    <t>Anthony Volpe</t>
  </si>
  <si>
    <t>Zach Neto</t>
  </si>
  <si>
    <t>Brandon Lowe</t>
  </si>
  <si>
    <t>Mark Vientos</t>
  </si>
  <si>
    <t>Jazz Chisholm Jr.</t>
  </si>
  <si>
    <t>Harrison Bader</t>
  </si>
  <si>
    <t>Anthony Santander</t>
  </si>
  <si>
    <t>Gleyber Torres</t>
  </si>
  <si>
    <t>Ian Happ</t>
  </si>
  <si>
    <t>Daulton Varsho</t>
  </si>
  <si>
    <t>Pete Alonso</t>
  </si>
  <si>
    <t>Matt Olson</t>
  </si>
  <si>
    <t>Oneil Cruz</t>
  </si>
  <si>
    <t>Masyn Winn</t>
  </si>
  <si>
    <t>Patrick Bailey</t>
  </si>
  <si>
    <t>Alec Bohm</t>
  </si>
  <si>
    <t>Ezequiel Tovar</t>
  </si>
  <si>
    <t>COL</t>
  </si>
  <si>
    <t>Jeremy Peña</t>
  </si>
  <si>
    <t>Seiya Suzuki</t>
  </si>
  <si>
    <t>Brent Rooker</t>
  </si>
  <si>
    <t>Xavier Edwards</t>
  </si>
  <si>
    <t>Heliot Ramos</t>
  </si>
  <si>
    <t>Ryan McMahon</t>
  </si>
  <si>
    <t>Spencer Horwitz</t>
  </si>
  <si>
    <t>CJ Abrams</t>
  </si>
  <si>
    <t>Sean Murphy</t>
  </si>
  <si>
    <t>Josh Smith</t>
  </si>
  <si>
    <t>George Springer</t>
  </si>
  <si>
    <t>Joey Ortiz</t>
  </si>
  <si>
    <t>Francisco Alvarez</t>
  </si>
  <si>
    <t>Bryson Stott</t>
  </si>
  <si>
    <t>Willi Castro</t>
  </si>
  <si>
    <t>Tyler Fitzgerald</t>
  </si>
  <si>
    <t>Teoscar Hernández</t>
  </si>
  <si>
    <t>Ke'Bryan Hayes</t>
  </si>
  <si>
    <t>Brenton Doyle</t>
  </si>
  <si>
    <t>Jonah Heim</t>
  </si>
  <si>
    <t>Josh Jung</t>
  </si>
  <si>
    <t>Kyle Schwarber</t>
  </si>
  <si>
    <t>Ryan Jeffers</t>
  </si>
  <si>
    <t>Jonathan India</t>
  </si>
  <si>
    <t>Max Kepler</t>
  </si>
  <si>
    <t>Nathaniel Lowe</t>
  </si>
  <si>
    <t>Josh Naylor</t>
  </si>
  <si>
    <t>Josh Lowe</t>
  </si>
  <si>
    <t>Jeff McNeil</t>
  </si>
  <si>
    <t>LaMonte Wade Jr.</t>
  </si>
  <si>
    <t>Paul Goldschmidt</t>
  </si>
  <si>
    <t>Spencer Steer</t>
  </si>
  <si>
    <t>Brice Turang</t>
  </si>
  <si>
    <t>Dylan Moore</t>
  </si>
  <si>
    <t>Bo Bichette</t>
  </si>
  <si>
    <t>Luis Rengifo</t>
  </si>
  <si>
    <t>Jose Siri</t>
  </si>
  <si>
    <t>Jackson Merrill</t>
  </si>
  <si>
    <t>Salvador Perez</t>
  </si>
  <si>
    <t>Taylor Ward</t>
  </si>
  <si>
    <t>Leody Taveras</t>
  </si>
  <si>
    <t>Davis Schneider</t>
  </si>
  <si>
    <t>Michael Harris II</t>
  </si>
  <si>
    <t>Travis d'Arnaud</t>
  </si>
  <si>
    <t>Danny Jansen</t>
  </si>
  <si>
    <t>Tyler Stephenson</t>
  </si>
  <si>
    <t>Brandon Marsh</t>
  </si>
  <si>
    <t>Jurickson Profar</t>
  </si>
  <si>
    <t>Nick Gonzales</t>
  </si>
  <si>
    <t>Jake Meyers</t>
  </si>
  <si>
    <t>Wyatt Langford</t>
  </si>
  <si>
    <t>Yainer Diaz</t>
  </si>
  <si>
    <t>Adolis García</t>
  </si>
  <si>
    <t>Wilyer Abreu</t>
  </si>
  <si>
    <t>Michael Busch</t>
  </si>
  <si>
    <t>Cedric Mullins</t>
  </si>
  <si>
    <t>Chas McCormick</t>
  </si>
  <si>
    <t>Lars Nootbaar</t>
  </si>
  <si>
    <t>José Caballero</t>
  </si>
  <si>
    <t>Luis García Jr.</t>
  </si>
  <si>
    <t>Ceddanne Rafaela</t>
  </si>
  <si>
    <t>Alek Thomas</t>
  </si>
  <si>
    <t>Jake Cronenworth</t>
  </si>
  <si>
    <t>Mike Yastrzemski</t>
  </si>
  <si>
    <t>Eugenio Suárez</t>
  </si>
  <si>
    <t>Maikel Garcia</t>
  </si>
  <si>
    <t>Geraldo Perdomo</t>
  </si>
  <si>
    <t>Vinnie Pasquantino</t>
  </si>
  <si>
    <t>Nolan Jones</t>
  </si>
  <si>
    <t>Zack Gelof</t>
  </si>
  <si>
    <t>Lourdes Gurriel Jr.</t>
  </si>
  <si>
    <t>Joc Pederson</t>
  </si>
  <si>
    <t>Alec Burleson</t>
  </si>
  <si>
    <t>Colton Cowser</t>
  </si>
  <si>
    <t>Cody Bellinger</t>
  </si>
  <si>
    <t>Jose Miranda</t>
  </si>
  <si>
    <t>Bo Naylor</t>
  </si>
  <si>
    <t>DJ LeMahieu</t>
  </si>
  <si>
    <t>Nolan Gorman</t>
  </si>
  <si>
    <t>Alejandro Kirk</t>
  </si>
  <si>
    <t>Sal Frelick</t>
  </si>
  <si>
    <t>Christian Yelich</t>
  </si>
  <si>
    <t>Kyle Isbel</t>
  </si>
  <si>
    <t>Jesús Sánchez</t>
  </si>
  <si>
    <t>Brendan Donovan</t>
  </si>
  <si>
    <t>Ben Rortvedt</t>
  </si>
  <si>
    <t>Colt Keith</t>
  </si>
  <si>
    <t>Jorge Polanco</t>
  </si>
  <si>
    <t>Jackson Chourio</t>
  </si>
  <si>
    <t>Rhys Hoskins</t>
  </si>
  <si>
    <t>Connor Wong</t>
  </si>
  <si>
    <t>Brendan Rodgers</t>
  </si>
  <si>
    <t>Jake Burger</t>
  </si>
  <si>
    <t>Orlando Arcia</t>
  </si>
  <si>
    <t>Jeimer Candelario</t>
  </si>
  <si>
    <t>Nolan Schanuel</t>
  </si>
  <si>
    <t>David Hamilton</t>
  </si>
  <si>
    <t>Shea Langeliers</t>
  </si>
  <si>
    <t>Matt McLain</t>
  </si>
  <si>
    <t>Lane Thomas</t>
  </si>
  <si>
    <t>Tommy Edman</t>
  </si>
  <si>
    <t>Kyle Higashioka</t>
  </si>
  <si>
    <t>J.P. Crawford</t>
  </si>
  <si>
    <t>Michael Conforto</t>
  </si>
  <si>
    <t>Austin Wells</t>
  </si>
  <si>
    <t>Ryan O'Hearn</t>
  </si>
  <si>
    <t>Carlos Santana</t>
  </si>
  <si>
    <t>Josh Rojas</t>
  </si>
  <si>
    <t>Richie Palacios</t>
  </si>
  <si>
    <t>Garrett Mitchell</t>
  </si>
  <si>
    <t>David Fry</t>
  </si>
  <si>
    <t>Freddy Fermin</t>
  </si>
  <si>
    <t>Ryan Mountcastle</t>
  </si>
  <si>
    <t>Mark Canha</t>
  </si>
  <si>
    <t>J.D. Martinez</t>
  </si>
  <si>
    <t>Victor Robles</t>
  </si>
  <si>
    <t>Luis Arraez</t>
  </si>
  <si>
    <t>JJ Bleday</t>
  </si>
  <si>
    <t>Jorge Soler</t>
  </si>
  <si>
    <t>Alex Verdugo</t>
  </si>
  <si>
    <t>Jacob Wilson</t>
  </si>
  <si>
    <t>Matt Vierling</t>
  </si>
  <si>
    <t>Keibert Ruiz</t>
  </si>
  <si>
    <t>Jarred Kelenic</t>
  </si>
  <si>
    <t>Carson Kelly</t>
  </si>
  <si>
    <t>Jacob Young</t>
  </si>
  <si>
    <t>Andy Pages</t>
  </si>
  <si>
    <t>Abraham Toro</t>
  </si>
  <si>
    <t>Jesse Winker</t>
  </si>
  <si>
    <t>Gavin Lux</t>
  </si>
  <si>
    <t>Starling Marte</t>
  </si>
  <si>
    <t>Yoán Moncada</t>
  </si>
  <si>
    <t>Heston Kjerstad</t>
  </si>
  <si>
    <t>Isiah Kiner-Falefa</t>
  </si>
  <si>
    <t>Jack Suwinski</t>
  </si>
  <si>
    <t>Paul DeJong</t>
  </si>
  <si>
    <t>Anthony Rendon</t>
  </si>
  <si>
    <t>Edouard Julien</t>
  </si>
  <si>
    <t>Michael Massey</t>
  </si>
  <si>
    <t>Christopher Morel</t>
  </si>
  <si>
    <t>Jason Heyward</t>
  </si>
  <si>
    <t>Matt Wallner</t>
  </si>
  <si>
    <t>Connor Joe</t>
  </si>
  <si>
    <t>Edmundo Sosa</t>
  </si>
  <si>
    <t>Justin Turner</t>
  </si>
  <si>
    <t>Brett Wisely</t>
  </si>
  <si>
    <t>Triston Casas</t>
  </si>
  <si>
    <t>Jose Trevino</t>
  </si>
  <si>
    <t>Bryan De La Cruz</t>
  </si>
  <si>
    <t>Nacho Alvarez Jr.</t>
  </si>
  <si>
    <t>Brayan Rocchio</t>
  </si>
  <si>
    <t>Jake Rogers</t>
  </si>
  <si>
    <t>Jake McCarthy</t>
  </si>
  <si>
    <t>Pete Crow-Armstrong</t>
  </si>
  <si>
    <t>Max Schuemann</t>
  </si>
  <si>
    <t>Jake Fraley</t>
  </si>
  <si>
    <t>Josh Bell</t>
  </si>
  <si>
    <t>Masataka Yoshida</t>
  </si>
  <si>
    <t>Will Benson</t>
  </si>
  <si>
    <t>Joshua Palacios</t>
  </si>
  <si>
    <t>Lawrence Butler</t>
  </si>
  <si>
    <t>Giancarlo Stanton</t>
  </si>
  <si>
    <t>Taylor Walls</t>
  </si>
  <si>
    <t>Trent Grisham</t>
  </si>
  <si>
    <t>Kevin Kiermaier</t>
  </si>
  <si>
    <t>Max Muncy</t>
  </si>
  <si>
    <t>Johan Rojas</t>
  </si>
  <si>
    <t>Blake Perkins</t>
  </si>
  <si>
    <t>Daniel Schneemann</t>
  </si>
  <si>
    <t>Andy Ibáñez</t>
  </si>
  <si>
    <t>Luis Campusano</t>
  </si>
  <si>
    <t>Tyler Freeman</t>
  </si>
  <si>
    <t>Brooks Lee</t>
  </si>
  <si>
    <t>Mitch Garver</t>
  </si>
  <si>
    <t>Joey Bart</t>
  </si>
  <si>
    <t>Jacob Stallings</t>
  </si>
  <si>
    <t>Vaughn Grissom</t>
  </si>
  <si>
    <t>Otto Lopez</t>
  </si>
  <si>
    <t>Miguel Rojas</t>
  </si>
  <si>
    <t>Juan Yepez</t>
  </si>
  <si>
    <t>Kevin Pillar</t>
  </si>
  <si>
    <t>Nick Fortes</t>
  </si>
  <si>
    <t>Miguel Amaya</t>
  </si>
  <si>
    <t>Patrick Wisdom</t>
  </si>
  <si>
    <t>Trevor Larnach</t>
  </si>
  <si>
    <t>Mike Tauchman</t>
  </si>
  <si>
    <t>Jackson Holliday</t>
  </si>
  <si>
    <t>Will Brennan</t>
  </si>
  <si>
    <t>Vidal Bruján</t>
  </si>
  <si>
    <t>Luke Raley</t>
  </si>
  <si>
    <t>Victor Caratini</t>
  </si>
  <si>
    <t>Miguel Andujar</t>
  </si>
  <si>
    <t>Andrew Vaughn</t>
  </si>
  <si>
    <t>Tyrone Taylor</t>
  </si>
  <si>
    <t>Dominic Smith</t>
  </si>
  <si>
    <t>Jake Cave</t>
  </si>
  <si>
    <t>Ernie Clement</t>
  </si>
  <si>
    <t>Parker Meadows</t>
  </si>
  <si>
    <t>Coby Mayo</t>
  </si>
  <si>
    <t>Elias Díaz</t>
  </si>
  <si>
    <t>Evan Carter</t>
  </si>
  <si>
    <t>Hunter Renfroe</t>
  </si>
  <si>
    <t>Noelvi Marte</t>
  </si>
  <si>
    <t>Ramón Laureano</t>
  </si>
  <si>
    <t>Nick Castellanos</t>
  </si>
  <si>
    <t>Ildemaro Vargas</t>
  </si>
  <si>
    <t>Yasmani Grandal</t>
  </si>
  <si>
    <t>Tommy Pham</t>
  </si>
  <si>
    <t>Rob Refsnyder</t>
  </si>
  <si>
    <t>Christian Vázquez</t>
  </si>
  <si>
    <t>Dylan Carlson</t>
  </si>
  <si>
    <t>Angel Martínez</t>
  </si>
  <si>
    <t>Michael A. Taylor</t>
  </si>
  <si>
    <t>Spencer Torkelson</t>
  </si>
  <si>
    <t>Andrew McCutchen</t>
  </si>
  <si>
    <t>Dairon Blanco</t>
  </si>
  <si>
    <t>Nicky Lopez</t>
  </si>
  <si>
    <t>Reese McGuire</t>
  </si>
  <si>
    <t>Romy Gonzalez</t>
  </si>
  <si>
    <t>Jon Singleton</t>
  </si>
  <si>
    <t>Eloy Jiménez</t>
  </si>
  <si>
    <t>Gio Urshela</t>
  </si>
  <si>
    <t>Ramón Urías</t>
  </si>
  <si>
    <t>Wenceel Pérez</t>
  </si>
  <si>
    <t>Kerry Carpenter</t>
  </si>
  <si>
    <t>Miguel Vargas</t>
  </si>
  <si>
    <t>Andruw Monasterio</t>
  </si>
  <si>
    <t>Alex Jackson</t>
  </si>
  <si>
    <t>Gary Sánchez</t>
  </si>
  <si>
    <t>Leo Jiménez</t>
  </si>
  <si>
    <t>Korey Lee</t>
  </si>
  <si>
    <t>Luke Maile</t>
  </si>
  <si>
    <t>Michael Siani</t>
  </si>
  <si>
    <t>Manuel Margot</t>
  </si>
  <si>
    <t>Junior Caminero</t>
  </si>
  <si>
    <t>Jo Adell</t>
  </si>
  <si>
    <t>Donovan Solano</t>
  </si>
  <si>
    <t>Jonny DeLuca</t>
  </si>
  <si>
    <t>Rowdy Tellez</t>
  </si>
  <si>
    <t>Joey Gallo</t>
  </si>
  <si>
    <t>Pedro Pagés</t>
  </si>
  <si>
    <t>Brett Baty</t>
  </si>
  <si>
    <t>Stuart Fairchild</t>
  </si>
  <si>
    <t>Esteury Ruiz</t>
  </si>
  <si>
    <t>Javier Báez</t>
  </si>
  <si>
    <t>Emmanuel Rivera</t>
  </si>
  <si>
    <t>Jordan Walker</t>
  </si>
  <si>
    <t>David Peralta</t>
  </si>
  <si>
    <t>Zach McKinstry</t>
  </si>
  <si>
    <t>David Bote</t>
  </si>
  <si>
    <t>James Wood</t>
  </si>
  <si>
    <t>Jose Iglesias</t>
  </si>
  <si>
    <t>Oswaldo Cabrera</t>
  </si>
  <si>
    <t>Mauricio Dubón</t>
  </si>
  <si>
    <t>Kris Bryant</t>
  </si>
  <si>
    <t>Eric Haase</t>
  </si>
  <si>
    <t>Andrew Benintendi</t>
  </si>
  <si>
    <t>Amed Rosario</t>
  </si>
  <si>
    <t>MJ Melendez</t>
  </si>
  <si>
    <t>Brett Harris</t>
  </si>
  <si>
    <t>Randal Grichuk</t>
  </si>
  <si>
    <t>Santiago Espinal</t>
  </si>
  <si>
    <t>Colson Montgomery</t>
  </si>
  <si>
    <t>Charlie Blackmon</t>
  </si>
  <si>
    <t>Nick Loftin</t>
  </si>
  <si>
    <t>Miles Mastrobuoni</t>
  </si>
  <si>
    <t>Jonah Bride</t>
  </si>
  <si>
    <t>Trey Cabbage</t>
  </si>
  <si>
    <t>Curt Casali</t>
  </si>
  <si>
    <t>Kevin Newman</t>
  </si>
  <si>
    <t>Jose Herrera</t>
  </si>
  <si>
    <t>Nick Ahmed</t>
  </si>
  <si>
    <t>Brandon Crawford</t>
  </si>
  <si>
    <t>Chuckie Robinson</t>
  </si>
  <si>
    <t>Jake Bauers</t>
  </si>
  <si>
    <t>Adam Duvall</t>
  </si>
  <si>
    <t>Austin Barnes</t>
  </si>
  <si>
    <t>Garrett Hampson</t>
  </si>
  <si>
    <t>Whit Merrifield</t>
  </si>
  <si>
    <t>Kyle Manzardo</t>
  </si>
  <si>
    <t>Derek Hill</t>
  </si>
  <si>
    <t>Austin Hedges</t>
  </si>
  <si>
    <t>Matt Thaiss</t>
  </si>
  <si>
    <t>Adam Frazier</t>
  </si>
  <si>
    <t>Leo Rivas</t>
  </si>
  <si>
    <t>Curtis Mead</t>
  </si>
  <si>
    <t>Justyn-Henry Malloy</t>
  </si>
  <si>
    <t>Jared Triolo</t>
  </si>
  <si>
    <t>Matt Carpenter</t>
  </si>
  <si>
    <t>Enrique Hernández</t>
  </si>
  <si>
    <t>Anthony Rizzo</t>
  </si>
  <si>
    <t>James McCann</t>
  </si>
  <si>
    <t>Ozzie Albies</t>
  </si>
  <si>
    <t>Mitch Haniger</t>
  </si>
  <si>
    <t>Addison Barger</t>
  </si>
  <si>
    <t>Daz Cameron</t>
  </si>
  <si>
    <t>Tyler Locklear</t>
  </si>
  <si>
    <t>Brooks Baldwin</t>
  </si>
  <si>
    <t>Tom Murphy</t>
  </si>
  <si>
    <t>Riley Adams</t>
  </si>
  <si>
    <t>Robbie Grossman</t>
  </si>
  <si>
    <t>Nick Gordon</t>
  </si>
  <si>
    <t>Luis Guillorme</t>
  </si>
  <si>
    <t>Joey Loperfido</t>
  </si>
  <si>
    <t>Seth Brown</t>
  </si>
  <si>
    <t>Iván Herrera</t>
  </si>
  <si>
    <t>Dominic Canzone</t>
  </si>
  <si>
    <t>Garrett Stubbs</t>
  </si>
  <si>
    <t>Jon Berti</t>
  </si>
  <si>
    <t>Jace Jung</t>
  </si>
  <si>
    <t>Kyle McCann</t>
  </si>
  <si>
    <t>Enmanuel Valdez</t>
  </si>
  <si>
    <t>Kyle Farmer</t>
  </si>
  <si>
    <t>Henry Davis</t>
  </si>
  <si>
    <t>Mickey Moniak</t>
  </si>
  <si>
    <t>Tyler Nevin</t>
  </si>
  <si>
    <t>Bligh Madris</t>
  </si>
  <si>
    <t>Gabriel Arias</t>
  </si>
  <si>
    <t>René Pinto</t>
  </si>
  <si>
    <t>Jonathan Aranda</t>
  </si>
  <si>
    <t>Harold Ramírez</t>
  </si>
  <si>
    <t>Oswald Peraza</t>
  </si>
  <si>
    <t>Travis Jankowski</t>
  </si>
  <si>
    <t>Drew Waters</t>
  </si>
  <si>
    <t>Justin Foscue</t>
  </si>
  <si>
    <t>Bryce Johnson</t>
  </si>
  <si>
    <t>Ezequiel Duran</t>
  </si>
  <si>
    <t>Rafael Marchán</t>
  </si>
  <si>
    <t>Edward Olivares</t>
  </si>
  <si>
    <t>Yan Gomes</t>
  </si>
  <si>
    <t>Miguel Sanó</t>
  </si>
  <si>
    <t>Drew Millas</t>
  </si>
  <si>
    <t>Akil Baddoo</t>
  </si>
  <si>
    <t>Marco Luciano</t>
  </si>
  <si>
    <t>Darell Hernaiz</t>
  </si>
  <si>
    <t>Ryan Noda</t>
  </si>
  <si>
    <t>Blaze Alexander</t>
  </si>
  <si>
    <t>Trey Lipscomb</t>
  </si>
  <si>
    <t>Armando Alvarez</t>
  </si>
  <si>
    <t>Luis Matos</t>
  </si>
  <si>
    <t>Pedro León</t>
  </si>
  <si>
    <t>Dillon Dingler</t>
  </si>
  <si>
    <t>Jason Delay</t>
  </si>
  <si>
    <t>Tirso Ornelas</t>
  </si>
  <si>
    <t>Ryan Kreidler</t>
  </si>
  <si>
    <t>Daniel Vogelbach</t>
  </si>
  <si>
    <t>Sam Huff</t>
  </si>
  <si>
    <t>Jasson Domínguez</t>
  </si>
  <si>
    <t>Jordan Lawlar</t>
  </si>
  <si>
    <t>Tyler Wade</t>
  </si>
  <si>
    <t>Jahmai Jones</t>
  </si>
  <si>
    <t>Kameron Misner</t>
  </si>
  <si>
    <t>Eguy Rosario</t>
  </si>
  <si>
    <t>Avisaíl García</t>
  </si>
  <si>
    <t>Tyler Gentry</t>
  </si>
  <si>
    <t>César Salazar</t>
  </si>
  <si>
    <t>Kody Clemens</t>
  </si>
  <si>
    <t>Austin Wynns</t>
  </si>
  <si>
    <t>Ryan Bliss</t>
  </si>
  <si>
    <t>Victor Scott II</t>
  </si>
  <si>
    <t>Carlos Narvaez</t>
  </si>
  <si>
    <t>Javier Sanoja</t>
  </si>
  <si>
    <t>DJ Stewart</t>
  </si>
  <si>
    <t>Sam Hilliard</t>
  </si>
  <si>
    <t>Weston Wilson</t>
  </si>
  <si>
    <t>Willie Calhoun</t>
  </si>
  <si>
    <t>Lenyn Sosa</t>
  </si>
  <si>
    <t>Vinny Capra</t>
  </si>
  <si>
    <t>Kyle Stowers</t>
  </si>
  <si>
    <t>Hunter Goodman</t>
  </si>
  <si>
    <t>Zach DeLoach</t>
  </si>
  <si>
    <t>Adael Amador</t>
  </si>
  <si>
    <t>Jamie Westbrook</t>
  </si>
  <si>
    <t>Cade Marlowe</t>
  </si>
  <si>
    <t>Sean Bouchard</t>
  </si>
  <si>
    <t>Brett Sullivan</t>
  </si>
  <si>
    <t>Oscar Colás</t>
  </si>
  <si>
    <t>Dominic Fletcher</t>
  </si>
  <si>
    <t>Tim Anderson</t>
  </si>
  <si>
    <t>Tristan Peters</t>
  </si>
  <si>
    <t>Carlos Pérez</t>
  </si>
  <si>
    <t>Nick Allen</t>
  </si>
  <si>
    <t>Alexander Canario</t>
  </si>
  <si>
    <t>Tyler Black</t>
  </si>
  <si>
    <t>Logan Porter</t>
  </si>
  <si>
    <t>Thomas Saggese</t>
  </si>
  <si>
    <t>Davis Wendzel</t>
  </si>
  <si>
    <t>Stone Garrett</t>
  </si>
  <si>
    <t>Oliver Dunn</t>
  </si>
  <si>
    <t>Jason Vosler</t>
  </si>
  <si>
    <t>Ben Gamel</t>
  </si>
  <si>
    <t>Eli White</t>
  </si>
  <si>
    <t>Matt Mervis</t>
  </si>
  <si>
    <t>Brandon Drury</t>
  </si>
  <si>
    <t>Blake Dunn</t>
  </si>
  <si>
    <t>Bryan Ramos</t>
  </si>
  <si>
    <t>Dane Myers</t>
  </si>
  <si>
    <t>Dylan Crews</t>
  </si>
  <si>
    <t>Pavin Smith</t>
  </si>
  <si>
    <t>Joey Meneses</t>
  </si>
  <si>
    <t>Alex Call</t>
  </si>
  <si>
    <t>Jonathan Ornelas</t>
  </si>
  <si>
    <t>Jorge Barrosa</t>
  </si>
  <si>
    <t>Tyler Heineman</t>
  </si>
  <si>
    <t>Jhonny Pereda</t>
  </si>
  <si>
    <t>Braden Shewmake</t>
  </si>
  <si>
    <t>Tristan Gray</t>
  </si>
  <si>
    <t>Luis Urías</t>
  </si>
  <si>
    <t>Austin Nola</t>
  </si>
  <si>
    <t>Greg Jones</t>
  </si>
  <si>
    <t>Alika Williams</t>
  </si>
  <si>
    <t>Michael Stefanic</t>
  </si>
  <si>
    <t>Joey Wiemer</t>
  </si>
  <si>
    <t>Austin Shenton</t>
  </si>
  <si>
    <t>Raimel Tapia</t>
  </si>
  <si>
    <t>Nathan Lukes</t>
  </si>
  <si>
    <t>Myles Straw</t>
  </si>
  <si>
    <t>Cooper Hummel</t>
  </si>
  <si>
    <t>Eddys Leonard</t>
  </si>
  <si>
    <t>Victor Mesa</t>
  </si>
  <si>
    <t>Bobby Dalbec</t>
  </si>
  <si>
    <t>Pablo Reyes</t>
  </si>
  <si>
    <t>Wade Meckler</t>
  </si>
  <si>
    <t>Grae Kessinger</t>
  </si>
  <si>
    <t>Jordan Beck</t>
  </si>
  <si>
    <t>Gavin Sheets</t>
  </si>
  <si>
    <t>José Tena</t>
  </si>
  <si>
    <t>Seby Zavala</t>
  </si>
  <si>
    <t>Aaron Schunk</t>
  </si>
  <si>
    <t>Johnathan Rodriguez</t>
  </si>
  <si>
    <t>Brewer Hicklen</t>
  </si>
  <si>
    <t>Nick Pratto</t>
  </si>
  <si>
    <t>Chadwick Tromp</t>
  </si>
  <si>
    <t>José Azocar</t>
  </si>
  <si>
    <t>Jacob Hurtubise</t>
  </si>
  <si>
    <t>Yuli Gurriel</t>
  </si>
  <si>
    <t>Luis Vazquez</t>
  </si>
  <si>
    <t>José Fermín</t>
  </si>
  <si>
    <t>Alex Kirilloff</t>
  </si>
  <si>
    <t>Brady House</t>
  </si>
  <si>
    <t>Adrian Del Castillo</t>
  </si>
  <si>
    <t>Joey Votto</t>
  </si>
  <si>
    <t>David Bañuelos</t>
  </si>
  <si>
    <t>Hunter Stovall</t>
  </si>
  <si>
    <t>Brian Serven</t>
  </si>
  <si>
    <t>Liover Peguero</t>
  </si>
  <si>
    <t>Hunter Feduccia</t>
  </si>
  <si>
    <t>Chad Wallach</t>
  </si>
  <si>
    <t>Luke Williams</t>
  </si>
  <si>
    <t>Nick Martini</t>
  </si>
  <si>
    <t>Nasim Nuñez</t>
  </si>
  <si>
    <t>Owen Caissie</t>
  </si>
  <si>
    <t>Matthew Batten</t>
  </si>
  <si>
    <t>Matt Gorski</t>
  </si>
  <si>
    <t>Livan Soto</t>
  </si>
  <si>
    <t>Tim Elko</t>
  </si>
  <si>
    <t>Nelson Velázquez</t>
  </si>
  <si>
    <t>CJ Alexander</t>
  </si>
  <si>
    <t>Steward Berroa</t>
  </si>
  <si>
    <t>Austin Martin</t>
  </si>
  <si>
    <t>Jhonkensy Noel</t>
  </si>
  <si>
    <t>Andrew Knizner</t>
  </si>
  <si>
    <t>Martín Maldonado</t>
  </si>
  <si>
    <t>Aledmys Díaz</t>
  </si>
  <si>
    <t>Eddie Rosario</t>
  </si>
  <si>
    <t>Ben Rice</t>
  </si>
  <si>
    <t>Nick Senzel</t>
  </si>
  <si>
    <t>Michael Toglia</t>
  </si>
  <si>
    <t>Tyler Soderstrom</t>
  </si>
  <si>
    <t>of 1</t>
  </si>
  <si>
    <t>Page Size:</t>
  </si>
  <si>
    <t>AB</t>
  </si>
  <si>
    <t>H</t>
  </si>
  <si>
    <t>BB</t>
  </si>
  <si>
    <t>IBB</t>
  </si>
  <si>
    <t>SO</t>
  </si>
  <si>
    <t>HBP</t>
  </si>
  <si>
    <t>SF</t>
  </si>
  <si>
    <t>SH</t>
  </si>
  <si>
    <t>GDP</t>
  </si>
  <si>
    <t>CS</t>
  </si>
  <si>
    <t>BB/K</t>
  </si>
  <si>
    <t>OPS</t>
  </si>
  <si>
    <t>Spd</t>
  </si>
  <si>
    <t>UBR</t>
  </si>
  <si>
    <t>wSB</t>
  </si>
  <si>
    <t>wRC</t>
  </si>
  <si>
    <t>wRAA</t>
  </si>
  <si>
    <t>Fld</t>
  </si>
  <si>
    <t>ADP</t>
  </si>
  <si>
    <t>InterSD</t>
  </si>
  <si>
    <t>InterSK</t>
  </si>
  <si>
    <t>IntraSD</t>
  </si>
  <si>
    <t>PlayerId</t>
  </si>
  <si>
    <t>Wander Franco</t>
  </si>
  <si>
    <t>sa3014479</t>
  </si>
  <si>
    <t>Jung Hoo Lee</t>
  </si>
  <si>
    <t>Dominic Keegan</t>
  </si>
  <si>
    <t>sa3020194</t>
  </si>
  <si>
    <t>sa3019992</t>
  </si>
  <si>
    <t>Kyle Teel</t>
  </si>
  <si>
    <t>sa3022886</t>
  </si>
  <si>
    <t>Jorbit Vivas</t>
  </si>
  <si>
    <t>sa3005511</t>
  </si>
  <si>
    <t>Jud Fabian</t>
  </si>
  <si>
    <t>sa3019942</t>
  </si>
  <si>
    <t>Christian Encarnacion-Strand</t>
  </si>
  <si>
    <t>Carson Williams</t>
  </si>
  <si>
    <t>sa3017795</t>
  </si>
  <si>
    <t>Endy Rodríguez</t>
  </si>
  <si>
    <t>Emmanuel Rodriguez</t>
  </si>
  <si>
    <t>sa3014693</t>
  </si>
  <si>
    <t>Estevan Florial</t>
  </si>
  <si>
    <t>Dalton Rushing</t>
  </si>
  <si>
    <t>sa3019892</t>
  </si>
  <si>
    <t>Graham Pauley</t>
  </si>
  <si>
    <t>Kenny Piper</t>
  </si>
  <si>
    <t>sa3017664</t>
  </si>
  <si>
    <t>Trey Sweeney</t>
  </si>
  <si>
    <t>sa3016973</t>
  </si>
  <si>
    <t>Jeferson Quero</t>
  </si>
  <si>
    <t>sa3015407</t>
  </si>
  <si>
    <t>Roman Anthony</t>
  </si>
  <si>
    <t>sa3020211</t>
  </si>
  <si>
    <t>Samuel Basallo</t>
  </si>
  <si>
    <t>sa3015716</t>
  </si>
  <si>
    <t>Jared Serna</t>
  </si>
  <si>
    <t>sa3015579</t>
  </si>
  <si>
    <t>Jakob Marsee</t>
  </si>
  <si>
    <t>sa3019868</t>
  </si>
  <si>
    <t>Devin Mann</t>
  </si>
  <si>
    <t>sa3006869</t>
  </si>
  <si>
    <t>Edwin Arroyo</t>
  </si>
  <si>
    <t>sa3017626</t>
  </si>
  <si>
    <t>Cole Young</t>
  </si>
  <si>
    <t>sa3020459</t>
  </si>
  <si>
    <t>Agustin Ramirez</t>
  </si>
  <si>
    <t>sa3009276</t>
  </si>
  <si>
    <t>Yunior Severino</t>
  </si>
  <si>
    <t>sa3003185</t>
  </si>
  <si>
    <t>Orelvis Martinez</t>
  </si>
  <si>
    <t>Jett Williams</t>
  </si>
  <si>
    <t>sa3020134</t>
  </si>
  <si>
    <t>Ronny Mauricio</t>
  </si>
  <si>
    <t>Trevor Story</t>
  </si>
  <si>
    <t>Harry Ford</t>
  </si>
  <si>
    <t>sa3017627</t>
  </si>
  <si>
    <t>Juan Brito</t>
  </si>
  <si>
    <t>sa3009808</t>
  </si>
  <si>
    <t>sa3005554</t>
  </si>
  <si>
    <t>Shay Whitcomb</t>
  </si>
  <si>
    <t>sa3014948</t>
  </si>
  <si>
    <t>sa3014485</t>
  </si>
  <si>
    <t>Drake Baldwin</t>
  </si>
  <si>
    <t>sa3019920</t>
  </si>
  <si>
    <t>sa3014503</t>
  </si>
  <si>
    <t>Marcelo Mayer</t>
  </si>
  <si>
    <t>sa3017114</t>
  </si>
  <si>
    <t>Cade Hunter</t>
  </si>
  <si>
    <t>sa3020199</t>
  </si>
  <si>
    <t>Ryan Ritter</t>
  </si>
  <si>
    <t>sa3020206</t>
  </si>
  <si>
    <t>Chase Strumpf</t>
  </si>
  <si>
    <t>sa3010845</t>
  </si>
  <si>
    <t>Chase Meidroth</t>
  </si>
  <si>
    <t>sa3020011</t>
  </si>
  <si>
    <t>sa3014528</t>
  </si>
  <si>
    <t>sa3019996</t>
  </si>
  <si>
    <t>Jacob Amaya</t>
  </si>
  <si>
    <t>Tsung-Che Cheng</t>
  </si>
  <si>
    <t>sa3015376</t>
  </si>
  <si>
    <t>Andrew Stevenson</t>
  </si>
  <si>
    <t>Nick Madrigal</t>
  </si>
  <si>
    <t>Andrés Chaparro</t>
  </si>
  <si>
    <t>sa916976</t>
  </si>
  <si>
    <t>Jake Alu</t>
  </si>
  <si>
    <t>Damiano Palmegiani</t>
  </si>
  <si>
    <t>sa3017326</t>
  </si>
  <si>
    <t>Jimmy Crooks</t>
  </si>
  <si>
    <t>sa3019841</t>
  </si>
  <si>
    <t>Denzel Clarke</t>
  </si>
  <si>
    <t>sa3017426</t>
  </si>
  <si>
    <t>Taylor Trammell</t>
  </si>
  <si>
    <t>Austin Meadows</t>
  </si>
  <si>
    <t>Edgar Quero</t>
  </si>
  <si>
    <t>sa3015239</t>
  </si>
  <si>
    <t>Kevin Alcántara</t>
  </si>
  <si>
    <t>sa3008752</t>
  </si>
  <si>
    <t>sa3011656</t>
  </si>
  <si>
    <t>Kyren Paris</t>
  </si>
  <si>
    <t>Max Wagner</t>
  </si>
  <si>
    <t>sa3020415</t>
  </si>
  <si>
    <t>Luisangel Acuña</t>
  </si>
  <si>
    <t>sa3008765</t>
  </si>
  <si>
    <t>Nick Yorke</t>
  </si>
  <si>
    <t>sa3014546</t>
  </si>
  <si>
    <t>Ivan Melendez</t>
  </si>
  <si>
    <t>sa3019859</t>
  </si>
  <si>
    <t>Caleb Durbin</t>
  </si>
  <si>
    <t>sa3017183</t>
  </si>
  <si>
    <t>Jack Brannigan</t>
  </si>
  <si>
    <t>sa3019922</t>
  </si>
  <si>
    <t>Chris Newell</t>
  </si>
  <si>
    <t>sa3019971</t>
  </si>
  <si>
    <t>Alan Roden</t>
  </si>
  <si>
    <t>sa3020212</t>
  </si>
  <si>
    <t>Taylor Young</t>
  </si>
  <si>
    <t>sa3019907</t>
  </si>
  <si>
    <t>Kevin Smith</t>
  </si>
  <si>
    <t>Yonathan Perlaza</t>
  </si>
  <si>
    <t>sa917302</t>
  </si>
  <si>
    <t>Samad Taylor</t>
  </si>
  <si>
    <t>Peyton Burdick</t>
  </si>
  <si>
    <t>Jake Thompson</t>
  </si>
  <si>
    <t>sa3019945</t>
  </si>
  <si>
    <t>Nick Sogard</t>
  </si>
  <si>
    <t>sa1169919</t>
  </si>
  <si>
    <t>Otto Kemp</t>
  </si>
  <si>
    <t>sa3020577</t>
  </si>
  <si>
    <t>Ty France</t>
  </si>
  <si>
    <t>Nick Maton</t>
  </si>
  <si>
    <t>Austin Gauthier</t>
  </si>
  <si>
    <t>sa3017121</t>
  </si>
  <si>
    <t>Jesús Bastidas</t>
  </si>
  <si>
    <t>sa916969</t>
  </si>
  <si>
    <t>Grant McCray</t>
  </si>
  <si>
    <t>sa3010042</t>
  </si>
  <si>
    <t>sa3017170</t>
  </si>
  <si>
    <t>Luke Waddell</t>
  </si>
  <si>
    <t>sa3017075</t>
  </si>
  <si>
    <t>Jakson Reetz</t>
  </si>
  <si>
    <t>Andrew Cossetti</t>
  </si>
  <si>
    <t>sa3020493</t>
  </si>
  <si>
    <t>Noah Cardenas</t>
  </si>
  <si>
    <t>sa3017624</t>
  </si>
  <si>
    <t>Termarr Johnson</t>
  </si>
  <si>
    <t>sa3020214</t>
  </si>
  <si>
    <t>Sandro Fabian</t>
  </si>
  <si>
    <t>sa872803</t>
  </si>
  <si>
    <t>Mat Nelson</t>
  </si>
  <si>
    <t>sa3017328</t>
  </si>
  <si>
    <t>Charles Leblanc</t>
  </si>
  <si>
    <t>Victor Mesa Jr.</t>
  </si>
  <si>
    <t>sa3010700</t>
  </si>
  <si>
    <t>Nate Eaton</t>
  </si>
  <si>
    <t>Jacob Melton</t>
  </si>
  <si>
    <t>sa3019988</t>
  </si>
  <si>
    <t>Shawn Ross</t>
  </si>
  <si>
    <t>sa3020951</t>
  </si>
  <si>
    <t>Mike Antico</t>
  </si>
  <si>
    <t>sa3016922</t>
  </si>
  <si>
    <t>Rafael Lantigua</t>
  </si>
  <si>
    <t>sa3003219</t>
  </si>
  <si>
    <t>Braxton Fulford</t>
  </si>
  <si>
    <t>sa3017164</t>
  </si>
  <si>
    <t>David Martin</t>
  </si>
  <si>
    <t>sa3019824</t>
  </si>
  <si>
    <t>Josh Zamora</t>
  </si>
  <si>
    <t>sa3020092</t>
  </si>
  <si>
    <t>Michael Gigliotti</t>
  </si>
  <si>
    <t>sa915700</t>
  </si>
  <si>
    <t>Javier Vaz</t>
  </si>
  <si>
    <t>sa3019906</t>
  </si>
  <si>
    <t>Eddinson Paulino</t>
  </si>
  <si>
    <t>sa3009538</t>
  </si>
  <si>
    <t>Loidel Chapelli</t>
  </si>
  <si>
    <t>sa3019400</t>
  </si>
  <si>
    <t>Jeremiah Jackson</t>
  </si>
  <si>
    <t>sa3007740</t>
  </si>
  <si>
    <t>Devonte Brown</t>
  </si>
  <si>
    <t>sa3020189</t>
  </si>
  <si>
    <t>Cooper Bowman</t>
  </si>
  <si>
    <t>sa3016966</t>
  </si>
  <si>
    <t>Tony Kemp</t>
  </si>
  <si>
    <t>Anthony Prato</t>
  </si>
  <si>
    <t>sa1052903</t>
  </si>
  <si>
    <t>Jesus Rodriguez</t>
  </si>
  <si>
    <t>sa3008916</t>
  </si>
  <si>
    <t>Ben Ross</t>
  </si>
  <si>
    <t>sa3020353</t>
  </si>
  <si>
    <t>Drew Ellis</t>
  </si>
  <si>
    <t>Trenton Brooks</t>
  </si>
  <si>
    <t>Ripken Reyes</t>
  </si>
  <si>
    <t>sa3010159</t>
  </si>
  <si>
    <t>Tres Gonzalez</t>
  </si>
  <si>
    <t>sa3020121</t>
  </si>
  <si>
    <t>Danny Mendick</t>
  </si>
  <si>
    <t>Ronaldo Hernández</t>
  </si>
  <si>
    <t>sa881850</t>
  </si>
  <si>
    <t>David Calabrese</t>
  </si>
  <si>
    <t>sa3014507</t>
  </si>
  <si>
    <t>Jose Barrero</t>
  </si>
  <si>
    <t>Logan Driscoll</t>
  </si>
  <si>
    <t>sa3009882</t>
  </si>
  <si>
    <t>Cal Stevenson</t>
  </si>
  <si>
    <t>Chase Pinder</t>
  </si>
  <si>
    <t>sa3003961</t>
  </si>
  <si>
    <t>Hudson Haskin</t>
  </si>
  <si>
    <t>sa3014449</t>
  </si>
  <si>
    <t>Moises Ballesteros</t>
  </si>
  <si>
    <t>sa3015713</t>
  </si>
  <si>
    <t>Mason McCoy</t>
  </si>
  <si>
    <t>Ryan McKenna</t>
  </si>
  <si>
    <t>Brandon Valenzuela</t>
  </si>
  <si>
    <t>sa3005729</t>
  </si>
  <si>
    <t>Brock Wilken</t>
  </si>
  <si>
    <t>sa3022499</t>
  </si>
  <si>
    <t>Gavin Cross</t>
  </si>
  <si>
    <t>sa3019985</t>
  </si>
  <si>
    <t>Alex Iadisernia</t>
  </si>
  <si>
    <t>sa3019867</t>
  </si>
  <si>
    <t>Eric Brown Jr.</t>
  </si>
  <si>
    <t>sa3019923</t>
  </si>
  <si>
    <t>Seth Stephenson</t>
  </si>
  <si>
    <t>sa3020495</t>
  </si>
  <si>
    <t>Joe Rizzo</t>
  </si>
  <si>
    <t>sa917934</t>
  </si>
  <si>
    <t>Abimelec Ortiz</t>
  </si>
  <si>
    <t>sa3016926</t>
  </si>
  <si>
    <t>Drew Gilbert</t>
  </si>
  <si>
    <t>sa3019980</t>
  </si>
  <si>
    <t>Chris Rotondo</t>
  </si>
  <si>
    <t>sa3019861</t>
  </si>
  <si>
    <t>Travis Blankenhorn</t>
  </si>
  <si>
    <t>Dustin Harris</t>
  </si>
  <si>
    <t>sa3010279</t>
  </si>
  <si>
    <t>Carter Jensen</t>
  </si>
  <si>
    <t>sa3017339</t>
  </si>
  <si>
    <t>BJ Murray Jr.</t>
  </si>
  <si>
    <t>sa3017287</t>
  </si>
  <si>
    <t>Jase Bowen</t>
  </si>
  <si>
    <t>sa3011267</t>
  </si>
  <si>
    <t>Bubba Thompson</t>
  </si>
  <si>
    <t>Domingo Leyba</t>
  </si>
  <si>
    <t>DaShawn Keirsey Jr.</t>
  </si>
  <si>
    <t>sa3007301</t>
  </si>
  <si>
    <t>Cade Doughty</t>
  </si>
  <si>
    <t>sa3020196</t>
  </si>
  <si>
    <t>Michael Brantley</t>
  </si>
  <si>
    <t>Yonny Hernández</t>
  </si>
  <si>
    <t>Silas Ardoin</t>
  </si>
  <si>
    <t>sa3019976</t>
  </si>
  <si>
    <t>Brandon Lockridge</t>
  </si>
  <si>
    <t>sa3006856</t>
  </si>
  <si>
    <t>Tommy Troy</t>
  </si>
  <si>
    <t>sa3022561</t>
  </si>
  <si>
    <t>Chris Roller</t>
  </si>
  <si>
    <t>Ricardo Genovés</t>
  </si>
  <si>
    <t>sa916844</t>
  </si>
  <si>
    <t>Omar Narváez</t>
  </si>
  <si>
    <t>Andrew Navigato</t>
  </si>
  <si>
    <t>sa3010703</t>
  </si>
  <si>
    <t>Kolten Wong</t>
  </si>
  <si>
    <t>Greg Cullen</t>
  </si>
  <si>
    <t>sa3007069</t>
  </si>
  <si>
    <t>Riley Unroe</t>
  </si>
  <si>
    <t>sa737614</t>
  </si>
  <si>
    <t>Justin Dirden</t>
  </si>
  <si>
    <t>sa3014986</t>
  </si>
  <si>
    <t>sa3020124</t>
  </si>
  <si>
    <t>Jackson Glenn</t>
  </si>
  <si>
    <t>sa3017478</t>
  </si>
  <si>
    <t>Yohel Pozo</t>
  </si>
  <si>
    <t>Morgan McCullough</t>
  </si>
  <si>
    <t>sa3009868</t>
  </si>
  <si>
    <t>Aaron Palensky</t>
  </si>
  <si>
    <t>sa3015077</t>
  </si>
  <si>
    <t>Dru Baker</t>
  </si>
  <si>
    <t>sa3017331</t>
  </si>
  <si>
    <t>Jimmy Glowenke</t>
  </si>
  <si>
    <t>sa3014548</t>
  </si>
  <si>
    <t>Arquímedes Gamboa</t>
  </si>
  <si>
    <t>sa877497</t>
  </si>
  <si>
    <t>Brainer Bonaci</t>
  </si>
  <si>
    <t>sa3008836</t>
  </si>
  <si>
    <t>Corey Joyce</t>
  </si>
  <si>
    <t>sa3010596</t>
  </si>
  <si>
    <t>Josh Lester</t>
  </si>
  <si>
    <t>Adalberto Mondesi</t>
  </si>
  <si>
    <t>Maverick Handley</t>
  </si>
  <si>
    <t>sa3010848</t>
  </si>
  <si>
    <t>Símon Muzziotti</t>
  </si>
  <si>
    <t>Brennan Milone</t>
  </si>
  <si>
    <t>sa3019974</t>
  </si>
  <si>
    <t>Jimmy Herron</t>
  </si>
  <si>
    <t>sa3008183</t>
  </si>
  <si>
    <t>Terrell Tatum</t>
  </si>
  <si>
    <t>sa3017338</t>
  </si>
  <si>
    <t>Everson Pereira</t>
  </si>
  <si>
    <t>Cody Thomas</t>
  </si>
  <si>
    <t>Wyatt Young</t>
  </si>
  <si>
    <t>sa3017081</t>
  </si>
  <si>
    <t>Corey Rosier</t>
  </si>
  <si>
    <t>sa3016961</t>
  </si>
  <si>
    <t>Isaac Collins</t>
  </si>
  <si>
    <t>sa3009884</t>
  </si>
  <si>
    <t>Jake Mangum</t>
  </si>
  <si>
    <t>sa3011255</t>
  </si>
  <si>
    <t>Donovan Walton</t>
  </si>
  <si>
    <t>Eliezer Alfonzo</t>
  </si>
  <si>
    <t>sa3003262</t>
  </si>
  <si>
    <t>Kramer Robertson</t>
  </si>
  <si>
    <t>Christian Koss</t>
  </si>
  <si>
    <t>sa3011227</t>
  </si>
  <si>
    <t>Abrahan Gutierrez</t>
  </si>
  <si>
    <t>sa3004263</t>
  </si>
  <si>
    <t>sa3015168</t>
  </si>
  <si>
    <t>Jean Segura</t>
  </si>
  <si>
    <t>Dalton Guthrie</t>
  </si>
  <si>
    <t>Greg Allen</t>
  </si>
  <si>
    <t>Troy Johnston</t>
  </si>
  <si>
    <t>sa3010899</t>
  </si>
  <si>
    <t>Spencer Jones</t>
  </si>
  <si>
    <t>sa3019969</t>
  </si>
  <si>
    <t>Adrian Placencia</t>
  </si>
  <si>
    <t>sa3014688</t>
  </si>
  <si>
    <t>David Fletcher</t>
  </si>
  <si>
    <t>Cam Devanney</t>
  </si>
  <si>
    <t>sa1170010</t>
  </si>
  <si>
    <t>Michael Helman</t>
  </si>
  <si>
    <t>sa3008280</t>
  </si>
  <si>
    <t>sa3007871</t>
  </si>
  <si>
    <t>Francisco Mejía</t>
  </si>
  <si>
    <t>Kevin Padlo</t>
  </si>
  <si>
    <t>Tanner Morris</t>
  </si>
  <si>
    <t>sa3009873</t>
  </si>
  <si>
    <t>Robert Moore</t>
  </si>
  <si>
    <t>sa3019928</t>
  </si>
  <si>
    <t>Óscar Mercado</t>
  </si>
  <si>
    <t>Niko Kavadas</t>
  </si>
  <si>
    <t>sa3017337</t>
  </si>
  <si>
    <t>Owen Miller</t>
  </si>
  <si>
    <t>Aaron Antonini</t>
  </si>
  <si>
    <t>sa3010906</t>
  </si>
  <si>
    <t>Nathan Martorella</t>
  </si>
  <si>
    <t>sa3019978</t>
  </si>
  <si>
    <t>Brian O'Keefe</t>
  </si>
  <si>
    <t>Keston Hiura</t>
  </si>
  <si>
    <t>Elio Prado</t>
  </si>
  <si>
    <t>sa3008807</t>
  </si>
  <si>
    <t>Jake Scheiner</t>
  </si>
  <si>
    <t>sa3004160</t>
  </si>
  <si>
    <t>Rafael Ortega</t>
  </si>
  <si>
    <t>Danny Serretti</t>
  </si>
  <si>
    <t>sa3019967</t>
  </si>
  <si>
    <t>Hayden Cantrelle</t>
  </si>
  <si>
    <t>sa3014426</t>
  </si>
  <si>
    <t>Elih Marrero</t>
  </si>
  <si>
    <t>sa3007822</t>
  </si>
  <si>
    <t>Osleivis Basabe</t>
  </si>
  <si>
    <t>Coco Montes</t>
  </si>
  <si>
    <t>Will Wagner</t>
  </si>
  <si>
    <t>sa3017079</t>
  </si>
  <si>
    <t>George Valera</t>
  </si>
  <si>
    <t>sa3006872</t>
  </si>
  <si>
    <t>Benjamin Cowles</t>
  </si>
  <si>
    <t>sa3016976</t>
  </si>
  <si>
    <t>Jacob Burke</t>
  </si>
  <si>
    <t>sa3019934</t>
  </si>
  <si>
    <t>Josh Harrison</t>
  </si>
  <si>
    <t>Vaun Brown</t>
  </si>
  <si>
    <t>sa3017282</t>
  </si>
  <si>
    <t>Alex Binelas</t>
  </si>
  <si>
    <t>sa3017044</t>
  </si>
  <si>
    <t>Marcus Wilson</t>
  </si>
  <si>
    <t>Gabriel Rincones Jr.</t>
  </si>
  <si>
    <t>sa3020758</t>
  </si>
  <si>
    <t>Jack Larsen</t>
  </si>
  <si>
    <t>Mark Contreras</t>
  </si>
  <si>
    <t>Lorenzo Cedrola</t>
  </si>
  <si>
    <t>sa872850</t>
  </si>
  <si>
    <t>Ismael Munguia</t>
  </si>
  <si>
    <t>sa917132</t>
  </si>
  <si>
    <t>Dixon Machado</t>
  </si>
  <si>
    <t>Clint Coulter</t>
  </si>
  <si>
    <t>sa657922</t>
  </si>
  <si>
    <t>Jeffry Parra</t>
  </si>
  <si>
    <t>sa918541</t>
  </si>
  <si>
    <t>Matt Koperniak</t>
  </si>
  <si>
    <t>sa3014834</t>
  </si>
  <si>
    <t>Allan Cerda</t>
  </si>
  <si>
    <t>sa3005504</t>
  </si>
  <si>
    <t>sa3014838</t>
  </si>
  <si>
    <t>Cam Eden</t>
  </si>
  <si>
    <t>José Devers</t>
  </si>
  <si>
    <t>Rodolfo Durán</t>
  </si>
  <si>
    <t>sa877500</t>
  </si>
  <si>
    <t>sa3017290</t>
  </si>
  <si>
    <t>Mike Brosseau</t>
  </si>
  <si>
    <t>Michael Turconi</t>
  </si>
  <si>
    <t>sa3020195</t>
  </si>
  <si>
    <t>Noah Mendlinger</t>
  </si>
  <si>
    <t>sa3017001</t>
  </si>
  <si>
    <t>Michael Turner</t>
  </si>
  <si>
    <t>sa3020658</t>
  </si>
  <si>
    <t>José Rodríguez</t>
  </si>
  <si>
    <t>Stephen Scott</t>
  </si>
  <si>
    <t>sa3011469</t>
  </si>
  <si>
    <t>John Rave</t>
  </si>
  <si>
    <t>sa918890</t>
  </si>
  <si>
    <t>Tim Tawa</t>
  </si>
  <si>
    <t>sa3016970</t>
  </si>
  <si>
    <t>Payton Henry</t>
  </si>
  <si>
    <t>Yeiner Fernandez</t>
  </si>
  <si>
    <t>sa3015182</t>
  </si>
  <si>
    <t>Braiden Ward</t>
  </si>
  <si>
    <t>sa3017332</t>
  </si>
  <si>
    <t>Tyler Tolbert</t>
  </si>
  <si>
    <t>sa3010337</t>
  </si>
  <si>
    <t>Mitchell Tolman</t>
  </si>
  <si>
    <t>sa858829</t>
  </si>
  <si>
    <t>Luis Santana</t>
  </si>
  <si>
    <t>sa921577</t>
  </si>
  <si>
    <t>Hoy Park</t>
  </si>
  <si>
    <t>Darick Hall</t>
  </si>
  <si>
    <t>Ernie Yake</t>
  </si>
  <si>
    <t>sa3017902</t>
  </si>
  <si>
    <t>Matt Rudick</t>
  </si>
  <si>
    <t>sa3017334</t>
  </si>
  <si>
    <t>J.P. Martínez</t>
  </si>
  <si>
    <t>Mike Zunino</t>
  </si>
  <si>
    <t>Mickey Gasper</t>
  </si>
  <si>
    <t>sa3007747</t>
  </si>
  <si>
    <t>Kahlil Watson</t>
  </si>
  <si>
    <t>sa3017513</t>
  </si>
  <si>
    <t>Aeverson Arteaga</t>
  </si>
  <si>
    <t>sa3014707</t>
  </si>
  <si>
    <t>Lewin Díaz</t>
  </si>
  <si>
    <t>Moisés Gómez</t>
  </si>
  <si>
    <t>sa875163</t>
  </si>
  <si>
    <t>Carter Howell</t>
  </si>
  <si>
    <t>sa3020139</t>
  </si>
  <si>
    <t>Elehuris Montero</t>
  </si>
  <si>
    <t>Zach Dezenzo</t>
  </si>
  <si>
    <t>sa3020209</t>
  </si>
  <si>
    <t>Daniel Johnson</t>
  </si>
  <si>
    <t>Jake Fox</t>
  </si>
  <si>
    <t>sa3017734</t>
  </si>
  <si>
    <t>Ruben Cardenas</t>
  </si>
  <si>
    <t>sa3007505</t>
  </si>
  <si>
    <t>Francisco Acuna</t>
  </si>
  <si>
    <t>sa3003291</t>
  </si>
  <si>
    <t>Eli Wilson</t>
  </si>
  <si>
    <t>sa918961</t>
  </si>
  <si>
    <t>Max Stassi</t>
  </si>
  <si>
    <t>Marcos Castañon</t>
  </si>
  <si>
    <t>sa3016818</t>
  </si>
  <si>
    <t>Israel Pineda</t>
  </si>
  <si>
    <t>David Hensley</t>
  </si>
  <si>
    <t>Josh VanMeter</t>
  </si>
  <si>
    <t>Willie MacIver</t>
  </si>
  <si>
    <t>sa3007828</t>
  </si>
  <si>
    <t>Gustavo Campero</t>
  </si>
  <si>
    <t>sa3003242</t>
  </si>
  <si>
    <t>Meibrys Viloria</t>
  </si>
  <si>
    <t>Milan Tolentino</t>
  </si>
  <si>
    <t>sa3014544</t>
  </si>
  <si>
    <t>Preston Tucker</t>
  </si>
  <si>
    <t>Ronny Simon</t>
  </si>
  <si>
    <t>sa3008365</t>
  </si>
  <si>
    <t>Eddy Alvarez</t>
  </si>
  <si>
    <t>Dayan Frias</t>
  </si>
  <si>
    <t>sa3008768</t>
  </si>
  <si>
    <t>Jordan Luplow</t>
  </si>
  <si>
    <t>Dylan Beavers</t>
  </si>
  <si>
    <t>sa3019983</t>
  </si>
  <si>
    <t>Manny Piña</t>
  </si>
  <si>
    <t>Jackson Loftin</t>
  </si>
  <si>
    <t>sa3019931</t>
  </si>
  <si>
    <t>Joe Dunand</t>
  </si>
  <si>
    <t>Trevor Hauver</t>
  </si>
  <si>
    <t>sa3014448</t>
  </si>
  <si>
    <t>Nick Raposo</t>
  </si>
  <si>
    <t>sa3015018</t>
  </si>
  <si>
    <t>Quincy Hamilton</t>
  </si>
  <si>
    <t>sa3017215</t>
  </si>
  <si>
    <t>Wes Clarke</t>
  </si>
  <si>
    <t>sa3017045</t>
  </si>
  <si>
    <t>Ryan Fitzgerald</t>
  </si>
  <si>
    <t>sa3006218</t>
  </si>
  <si>
    <t>Eduardo Torrealba</t>
  </si>
  <si>
    <t>sa917095</t>
  </si>
  <si>
    <t>Christopher Familia</t>
  </si>
  <si>
    <t>sa3011776</t>
  </si>
  <si>
    <t>Alex Freeland</t>
  </si>
  <si>
    <t>sa3020653</t>
  </si>
  <si>
    <t>Nick Podkul</t>
  </si>
  <si>
    <t>sa3006720</t>
  </si>
  <si>
    <t>Gage Workman</t>
  </si>
  <si>
    <t>sa3014441</t>
  </si>
  <si>
    <t>Ivan Johnson</t>
  </si>
  <si>
    <t>sa1169627</t>
  </si>
  <si>
    <t>Noah Miller</t>
  </si>
  <si>
    <t>sa3017512</t>
  </si>
  <si>
    <t>Diego Cartaya</t>
  </si>
  <si>
    <t>sa3008742</t>
  </si>
  <si>
    <t>Esteban Quiroz</t>
  </si>
  <si>
    <t>Tanner Murray</t>
  </si>
  <si>
    <t>sa3016805</t>
  </si>
  <si>
    <t>Sam Haggerty</t>
  </si>
  <si>
    <t>Billy Cook</t>
  </si>
  <si>
    <t>sa3017021</t>
  </si>
  <si>
    <t>Drew Avans</t>
  </si>
  <si>
    <t>sa3006937</t>
  </si>
  <si>
    <t>Franchy Cordero</t>
  </si>
  <si>
    <t>Conner Capel</t>
  </si>
  <si>
    <t>Josh Donaldson</t>
  </si>
  <si>
    <t>Jeter Downs</t>
  </si>
  <si>
    <t>Kenedy Corona</t>
  </si>
  <si>
    <t>sa3009845</t>
  </si>
  <si>
    <t>Griffin Lockwood-Powell</t>
  </si>
  <si>
    <t>sa3019303</t>
  </si>
  <si>
    <t>Peyton Wilson</t>
  </si>
  <si>
    <t>sa3017110</t>
  </si>
  <si>
    <t>Jose Torres</t>
  </si>
  <si>
    <t>sa3017396</t>
  </si>
  <si>
    <t>Adrián Sugastey</t>
  </si>
  <si>
    <t>sa3015190</t>
  </si>
  <si>
    <t>Joe Lampe</t>
  </si>
  <si>
    <t>sa3020642</t>
  </si>
  <si>
    <t>Homer Bush Jr.</t>
  </si>
  <si>
    <t>sa3022480</t>
  </si>
  <si>
    <t>Garrett Spain</t>
  </si>
  <si>
    <t>sa3017174</t>
  </si>
  <si>
    <t>Edinson Duran</t>
  </si>
  <si>
    <t>sa3016561</t>
  </si>
  <si>
    <t>Carter Kieboom</t>
  </si>
  <si>
    <t>Jake Holton</t>
  </si>
  <si>
    <t>sa3010599</t>
  </si>
  <si>
    <t>Kervin Pichardo</t>
  </si>
  <si>
    <t>sa3011260</t>
  </si>
  <si>
    <t>Aaron Bracho</t>
  </si>
  <si>
    <t>sa3010018</t>
  </si>
  <si>
    <t>Tim Locastro</t>
  </si>
  <si>
    <t>Liam Hicks</t>
  </si>
  <si>
    <t>sa3017400</t>
  </si>
  <si>
    <t>Erick Mejia</t>
  </si>
  <si>
    <t>Austin Allen</t>
  </si>
  <si>
    <t>Kevin Made</t>
  </si>
  <si>
    <t>sa3014679</t>
  </si>
  <si>
    <t>Kaden Polcovich</t>
  </si>
  <si>
    <t>sa3014496</t>
  </si>
  <si>
    <t>Bryan Lavastida</t>
  </si>
  <si>
    <t>sa3022882</t>
  </si>
  <si>
    <t>Chandler Simpson</t>
  </si>
  <si>
    <t>sa3020219</t>
  </si>
  <si>
    <t>Alsander Womack</t>
  </si>
  <si>
    <t>sa3018214</t>
  </si>
  <si>
    <t>Tyler Hardman</t>
  </si>
  <si>
    <t>sa3016955</t>
  </si>
  <si>
    <t>Nathan Church</t>
  </si>
  <si>
    <t>sa3019842</t>
  </si>
  <si>
    <t>Brendon Davis</t>
  </si>
  <si>
    <t>Will Wilson</t>
  </si>
  <si>
    <t>sa3009871</t>
  </si>
  <si>
    <t>Cody Milligan</t>
  </si>
  <si>
    <t>sa1169818</t>
  </si>
  <si>
    <t>Andy Thomas</t>
  </si>
  <si>
    <t>sa3016953</t>
  </si>
  <si>
    <t>Ramon Mendoza</t>
  </si>
  <si>
    <t>sa3007513</t>
  </si>
  <si>
    <t>Alejo Lopez</t>
  </si>
  <si>
    <t>Clay Dungan</t>
  </si>
  <si>
    <t>sa1169803</t>
  </si>
  <si>
    <t>Skye Bolt</t>
  </si>
  <si>
    <t>Felix Valerio</t>
  </si>
  <si>
    <t>sa3005613</t>
  </si>
  <si>
    <t>Will Banfield</t>
  </si>
  <si>
    <t>sa3007973</t>
  </si>
  <si>
    <t>Grant Richardson</t>
  </si>
  <si>
    <t>sa3016964</t>
  </si>
  <si>
    <t>Bill Knight</t>
  </si>
  <si>
    <t>sa3019965</t>
  </si>
  <si>
    <t>Jonny Butler</t>
  </si>
  <si>
    <t>sa3017292</t>
  </si>
  <si>
    <t>Hector Nieves</t>
  </si>
  <si>
    <t>sa3017375</t>
  </si>
  <si>
    <t>Micah Pries</t>
  </si>
  <si>
    <t>sa3014830</t>
  </si>
  <si>
    <t>Ethan Salas</t>
  </si>
  <si>
    <t>sa3020881</t>
  </si>
  <si>
    <t>Alan Trejo</t>
  </si>
  <si>
    <t>Brian Anderson</t>
  </si>
  <si>
    <t>Nik McClaughry</t>
  </si>
  <si>
    <t>sa3022484</t>
  </si>
  <si>
    <t>sa3004048</t>
  </si>
  <si>
    <t>Canaan Smith-Njigba</t>
  </si>
  <si>
    <t>Alerick Soularie</t>
  </si>
  <si>
    <t>sa3014436</t>
  </si>
  <si>
    <t>Taylor Jones</t>
  </si>
  <si>
    <t>Brian Navarreto</t>
  </si>
  <si>
    <t>Adam Hackenberg</t>
  </si>
  <si>
    <t>sa3017041</t>
  </si>
  <si>
    <t>Mark Mathias</t>
  </si>
  <si>
    <t>Oscar Campos</t>
  </si>
  <si>
    <t>sa831986</t>
  </si>
  <si>
    <t>Luis De Los Santos</t>
  </si>
  <si>
    <t>sa917822</t>
  </si>
  <si>
    <t>Blake Sabol</t>
  </si>
  <si>
    <t>Wynton Bernard</t>
  </si>
  <si>
    <t>Nate Furman</t>
  </si>
  <si>
    <t>sa3020763</t>
  </si>
  <si>
    <t>Kevin Kilpatrick Jr.</t>
  </si>
  <si>
    <t>sa3019891</t>
  </si>
  <si>
    <t>Daniel Vellojin</t>
  </si>
  <si>
    <t>sa3005587</t>
  </si>
  <si>
    <t>Brennen Davis</t>
  </si>
  <si>
    <t>sa3007876</t>
  </si>
  <si>
    <t>Jake Marisnick</t>
  </si>
  <si>
    <t>Zac Cook</t>
  </si>
  <si>
    <t>sa3015090</t>
  </si>
  <si>
    <t>Turner Hill</t>
  </si>
  <si>
    <t>sa3020943</t>
  </si>
  <si>
    <t>Adam Haseley</t>
  </si>
  <si>
    <t>Peyton Williams</t>
  </si>
  <si>
    <t>sa3020099</t>
  </si>
  <si>
    <t>Nick Ward</t>
  </si>
  <si>
    <t>sa3007089</t>
  </si>
  <si>
    <t>Max Ferguson</t>
  </si>
  <si>
    <t>sa3016819</t>
  </si>
  <si>
    <t>Jesse Franklin V</t>
  </si>
  <si>
    <t>sa3014532</t>
  </si>
  <si>
    <t>Michael Trautwein</t>
  </si>
  <si>
    <t>sa3017043</t>
  </si>
  <si>
    <t>sa3010399</t>
  </si>
  <si>
    <t>Luis González</t>
  </si>
  <si>
    <t>Marty Costes</t>
  </si>
  <si>
    <t>sa3006783</t>
  </si>
  <si>
    <t>Colin Barber</t>
  </si>
  <si>
    <t>sa3010696</t>
  </si>
  <si>
    <t>Sergio Alcántara</t>
  </si>
  <si>
    <t>Mark Kolozsvary</t>
  </si>
  <si>
    <t>Jackson Cluff</t>
  </si>
  <si>
    <t>sa3010342</t>
  </si>
  <si>
    <t>Josh Kasevich</t>
  </si>
  <si>
    <t>sa3020203</t>
  </si>
  <si>
    <t>Elijah Dunham</t>
  </si>
  <si>
    <t>sa3014827</t>
  </si>
  <si>
    <t>Phillip Sikes</t>
  </si>
  <si>
    <t>sa3017113</t>
  </si>
  <si>
    <t>Isan Díaz</t>
  </si>
  <si>
    <t>Billy McKinney</t>
  </si>
  <si>
    <t>Shane McGuire</t>
  </si>
  <si>
    <t>sa3017284</t>
  </si>
  <si>
    <t>Carlos Mendoza</t>
  </si>
  <si>
    <t>sa3008944</t>
  </si>
  <si>
    <t>Joe Hudson</t>
  </si>
  <si>
    <t>sa3014465</t>
  </si>
  <si>
    <t>Jacob Berry</t>
  </si>
  <si>
    <t>sa3019825</t>
  </si>
  <si>
    <t>Luis Liberato</t>
  </si>
  <si>
    <t>Geisel Cepeda</t>
  </si>
  <si>
    <t>sa3020717</t>
  </si>
  <si>
    <t>Terrin Vavra</t>
  </si>
  <si>
    <t>Tres Barrera</t>
  </si>
  <si>
    <t>Ramón Rodríguez</t>
  </si>
  <si>
    <t>sa918698</t>
  </si>
  <si>
    <t>Korry Howell</t>
  </si>
  <si>
    <t>sa3008238</t>
  </si>
  <si>
    <t>Jordan Qsar</t>
  </si>
  <si>
    <t>sa3007078</t>
  </si>
  <si>
    <t>Spencer Packard</t>
  </si>
  <si>
    <t>sa3016803</t>
  </si>
  <si>
    <t>Kevin Parada</t>
  </si>
  <si>
    <t>sa3020575</t>
  </si>
  <si>
    <t>Trei Cruz</t>
  </si>
  <si>
    <t>sa3014420</t>
  </si>
  <si>
    <t>Ben DeLuzio</t>
  </si>
  <si>
    <t>Brett Phillips</t>
  </si>
  <si>
    <t>Oscar Gonzalez</t>
  </si>
  <si>
    <t>Jonathan Schoop</t>
  </si>
  <si>
    <t>Micael Ramirez</t>
  </si>
  <si>
    <t>sa3004883</t>
  </si>
  <si>
    <t>Tanner Schobel</t>
  </si>
  <si>
    <t>sa3020009</t>
  </si>
  <si>
    <t>Elvis Andrus</t>
  </si>
  <si>
    <t>Ryan Ward</t>
  </si>
  <si>
    <t>sa1169792</t>
  </si>
  <si>
    <t>Roberto Pérez</t>
  </si>
  <si>
    <t>A.J. Vukovich</t>
  </si>
  <si>
    <t>sa3014525</t>
  </si>
  <si>
    <t>Luke Gold</t>
  </si>
  <si>
    <t>sa3019986</t>
  </si>
  <si>
    <t>Raynel Delgado</t>
  </si>
  <si>
    <t>sa3007288</t>
  </si>
  <si>
    <t>Nate Mondou</t>
  </si>
  <si>
    <t>Willy Vasquez</t>
  </si>
  <si>
    <t>sa3011821</t>
  </si>
  <si>
    <t>Joshua Mears</t>
  </si>
  <si>
    <t>sa3010162</t>
  </si>
  <si>
    <t>Chavez Young</t>
  </si>
  <si>
    <t>sa918963</t>
  </si>
  <si>
    <t>Mike Ford</t>
  </si>
  <si>
    <t>Chris Meyers</t>
  </si>
  <si>
    <t>sa3016956</t>
  </si>
  <si>
    <t>Gilberto Celestino</t>
  </si>
  <si>
    <t>Caleb Ricketts</t>
  </si>
  <si>
    <t>sa3019917</t>
  </si>
  <si>
    <t>C.J. Hinojosa</t>
  </si>
  <si>
    <t>sa658616</t>
  </si>
  <si>
    <t>sa3017851</t>
  </si>
  <si>
    <t>Shayne Fontana</t>
  </si>
  <si>
    <t>sa3010897</t>
  </si>
  <si>
    <t>P.J. Higgins</t>
  </si>
  <si>
    <t>Robbie Tenerowicz</t>
  </si>
  <si>
    <t>sa738999</t>
  </si>
  <si>
    <t>Alejandro Osuna</t>
  </si>
  <si>
    <t>sa3015127</t>
  </si>
  <si>
    <t>Ezequiel Pagan</t>
  </si>
  <si>
    <t>sa3007975</t>
  </si>
  <si>
    <t>Rougned Odor</t>
  </si>
  <si>
    <t>Tucker Bradley</t>
  </si>
  <si>
    <t>sa3014937</t>
  </si>
  <si>
    <t>César Prieto</t>
  </si>
  <si>
    <t>sa3018100</t>
  </si>
  <si>
    <t>Andre Lipcius</t>
  </si>
  <si>
    <t>Zach Kokoska</t>
  </si>
  <si>
    <t>sa3017165</t>
  </si>
  <si>
    <t>Jancarlos Cintron</t>
  </si>
  <si>
    <t>sa3004065</t>
  </si>
  <si>
    <t>Jamie Ritchie</t>
  </si>
  <si>
    <t>sa829058</t>
  </si>
  <si>
    <t>T.J. Rumfield</t>
  </si>
  <si>
    <t>sa3017330</t>
  </si>
  <si>
    <t>Dominic Miroglio</t>
  </si>
  <si>
    <t>sa739013</t>
  </si>
  <si>
    <t>Matt Shaw</t>
  </si>
  <si>
    <t>sa3022615</t>
  </si>
  <si>
    <t>Khalil Lee</t>
  </si>
  <si>
    <t>Luken Baker</t>
  </si>
  <si>
    <t>Michael Guldberg</t>
  </si>
  <si>
    <t>sa3014822</t>
  </si>
  <si>
    <t>Yolmer Sánchez</t>
  </si>
  <si>
    <t>Eduardo Lopez</t>
  </si>
  <si>
    <t>sa3009275</t>
  </si>
  <si>
    <t>Jack Winkler</t>
  </si>
  <si>
    <t>sa3017393</t>
  </si>
  <si>
    <t>Rylan Bannon</t>
  </si>
  <si>
    <t>Trayce Thompson</t>
  </si>
  <si>
    <t>sa3004153</t>
  </si>
  <si>
    <t>Jacob Buchberger</t>
  </si>
  <si>
    <t>sa3014987</t>
  </si>
  <si>
    <t>Nelson Cruz</t>
  </si>
  <si>
    <t>Miguel Cabrera</t>
  </si>
  <si>
    <t>sa3008181</t>
  </si>
  <si>
    <t>Dom Nuñez</t>
  </si>
  <si>
    <t>Cadyn Grenier</t>
  </si>
  <si>
    <t>sa3008140</t>
  </si>
  <si>
    <t>Riley Tirotta</t>
  </si>
  <si>
    <t>sa3017078</t>
  </si>
  <si>
    <t>Yairo Muñoz</t>
  </si>
  <si>
    <t>John Valente</t>
  </si>
  <si>
    <t>sa3006923</t>
  </si>
  <si>
    <t>Brandon Belt</t>
  </si>
  <si>
    <t>Christian Arroyo</t>
  </si>
  <si>
    <t>Niko Hulsizer</t>
  </si>
  <si>
    <t>sa3007053</t>
  </si>
  <si>
    <t>Ray-Patrick Didder</t>
  </si>
  <si>
    <t>sa736824</t>
  </si>
  <si>
    <t>Niko Goodrum</t>
  </si>
  <si>
    <t>Max Acosta</t>
  </si>
  <si>
    <t>sa3014711</t>
  </si>
  <si>
    <t>Nathan Hickey</t>
  </si>
  <si>
    <t>sa3017398</t>
  </si>
  <si>
    <t>Alfonso Rivas III</t>
  </si>
  <si>
    <t>J.J. Matijevic</t>
  </si>
  <si>
    <t>Kean Wong</t>
  </si>
  <si>
    <t>Nomar Mazara</t>
  </si>
  <si>
    <t>Juan Santander</t>
  </si>
  <si>
    <t>sa3015180</t>
  </si>
  <si>
    <t>Steele Walker</t>
  </si>
  <si>
    <t>Cody Freeman</t>
  </si>
  <si>
    <t>sa3010153</t>
  </si>
  <si>
    <t>Taylor Kohlwey</t>
  </si>
  <si>
    <t>Tucupita Marcano</t>
  </si>
  <si>
    <t>Taylor Motter</t>
  </si>
  <si>
    <t>Mario Feliciano</t>
  </si>
  <si>
    <t>Carter Bins</t>
  </si>
  <si>
    <t>sa1115884</t>
  </si>
  <si>
    <t>Jonathan Davis</t>
  </si>
  <si>
    <t>Caleb Knight</t>
  </si>
  <si>
    <t>sa3008279</t>
  </si>
  <si>
    <t>Zach Remillard</t>
  </si>
  <si>
    <t>Michael De La Cruz</t>
  </si>
  <si>
    <t>sa736830</t>
  </si>
  <si>
    <t>David Dahl</t>
  </si>
  <si>
    <t>Phil Clarke</t>
  </si>
  <si>
    <t>sa3011379</t>
  </si>
  <si>
    <t>R.J. Yeager</t>
  </si>
  <si>
    <t>sa3019840</t>
  </si>
  <si>
    <t>Shane Sasaki</t>
  </si>
  <si>
    <t>sa3011754</t>
  </si>
  <si>
    <t>Yoyner Fajardo</t>
  </si>
  <si>
    <t>sa3005938</t>
  </si>
  <si>
    <t>Rodolfo Castro</t>
  </si>
  <si>
    <t>Aaron Hicks</t>
  </si>
  <si>
    <t>Anthony Bemboom</t>
  </si>
  <si>
    <t>Yanquiel Fernandez</t>
  </si>
  <si>
    <t>sa3015648</t>
  </si>
  <si>
    <t>Nelson Medina</t>
  </si>
  <si>
    <t>sa3005549</t>
  </si>
  <si>
    <t>José Briceño</t>
  </si>
  <si>
    <t>Matt Pita</t>
  </si>
  <si>
    <t>sa3008146</t>
  </si>
  <si>
    <t>Matthew Barefoot</t>
  </si>
  <si>
    <t>sa3010145</t>
  </si>
  <si>
    <t>Wilderd Patiño</t>
  </si>
  <si>
    <t>sa3007874</t>
  </si>
  <si>
    <t>sa3016957</t>
  </si>
  <si>
    <t>Cade Bunnell</t>
  </si>
  <si>
    <t>sa3010702</t>
  </si>
  <si>
    <t>Luke Ritter</t>
  </si>
  <si>
    <t>sa3009878</t>
  </si>
  <si>
    <t>Travis Swaggerty</t>
  </si>
  <si>
    <t>Jerar Encarnación</t>
  </si>
  <si>
    <t>Kendall Simmons</t>
  </si>
  <si>
    <t>sa3006867</t>
  </si>
  <si>
    <t>Narciso Crook</t>
  </si>
  <si>
    <t>Leonel Valera</t>
  </si>
  <si>
    <t>sa917320</t>
  </si>
  <si>
    <t>Chase DeLauter</t>
  </si>
  <si>
    <t>sa3021053</t>
  </si>
  <si>
    <t>Connor Hollis</t>
  </si>
  <si>
    <t>sa3007870</t>
  </si>
  <si>
    <t>Jace Peterson</t>
  </si>
  <si>
    <t>Jordyn Adams</t>
  </si>
  <si>
    <t>David García</t>
  </si>
  <si>
    <t>sa3003197</t>
  </si>
  <si>
    <t>Shawn Goosenberg</t>
  </si>
  <si>
    <t>sa3017116</t>
  </si>
  <si>
    <t>Mike Jarvis</t>
  </si>
  <si>
    <t>sa3017401</t>
  </si>
  <si>
    <t>Darren Baker</t>
  </si>
  <si>
    <t>sa3017554</t>
  </si>
  <si>
    <t>Dillan Shrum</t>
  </si>
  <si>
    <t>sa3017111</t>
  </si>
  <si>
    <t>Ryan LaMarre</t>
  </si>
  <si>
    <t>C.J. Cron</t>
  </si>
  <si>
    <t>Alex De Goti</t>
  </si>
  <si>
    <t>Collin Burns</t>
  </si>
  <si>
    <t>sa3017176</t>
  </si>
  <si>
    <t>Kyle Lewis</t>
  </si>
  <si>
    <t>Blaine Crim</t>
  </si>
  <si>
    <t>sa3010170</t>
  </si>
  <si>
    <t>Lucius Fox</t>
  </si>
  <si>
    <t>Jack Blomgren</t>
  </si>
  <si>
    <t>sa3014825</t>
  </si>
  <si>
    <t>William Lugo</t>
  </si>
  <si>
    <t>sa3010876</t>
  </si>
  <si>
    <t>Connor Kaiser</t>
  </si>
  <si>
    <t>Yasiel Puig</t>
  </si>
  <si>
    <t>Ronaiker Palma</t>
  </si>
  <si>
    <t>sa3005624</t>
  </si>
  <si>
    <t>Matthew Lugo</t>
  </si>
  <si>
    <t>sa1169598</t>
  </si>
  <si>
    <t>Max Schrock</t>
  </si>
  <si>
    <t>Rob Brantly</t>
  </si>
  <si>
    <t>Greg Deichmann</t>
  </si>
  <si>
    <t>Drew Romo</t>
  </si>
  <si>
    <t>sa3014522</t>
  </si>
  <si>
    <t>Quincy McAfee</t>
  </si>
  <si>
    <t>sa1159899</t>
  </si>
  <si>
    <t>Bryce Teodosio</t>
  </si>
  <si>
    <t>sa3016916</t>
  </si>
  <si>
    <t>José Godoy</t>
  </si>
  <si>
    <t>Ben Norman</t>
  </si>
  <si>
    <t>sa3018376</t>
  </si>
  <si>
    <t>Nick Dini</t>
  </si>
  <si>
    <t>Juniel Querecuto</t>
  </si>
  <si>
    <t>Tucker Barnhart</t>
  </si>
  <si>
    <t>Felix Stevens</t>
  </si>
  <si>
    <t>sa3008946</t>
  </si>
  <si>
    <t>Cam Cannon</t>
  </si>
  <si>
    <t>sa3011467</t>
  </si>
  <si>
    <t>Rangel Ravelo</t>
  </si>
  <si>
    <t>Kellen Strahm</t>
  </si>
  <si>
    <t>sa3010278</t>
  </si>
  <si>
    <t>Jantzen Witte</t>
  </si>
  <si>
    <t>sa738324</t>
  </si>
  <si>
    <t>Carlos Cortes</t>
  </si>
  <si>
    <t>sa3008079</t>
  </si>
  <si>
    <t>Jorge Alfaro</t>
  </si>
  <si>
    <t>Nick Kahle</t>
  </si>
  <si>
    <t>sa1115979</t>
  </si>
  <si>
    <t>Will Holland</t>
  </si>
  <si>
    <t>sa3011204</t>
  </si>
  <si>
    <t>Nick Meyer</t>
  </si>
  <si>
    <t>sa3007826</t>
  </si>
  <si>
    <t>Alex Erro</t>
  </si>
  <si>
    <t>sa3010177</t>
  </si>
  <si>
    <t>J.J. D'Orazio</t>
  </si>
  <si>
    <t>sa3008876</t>
  </si>
  <si>
    <t>Nick Solak</t>
  </si>
  <si>
    <t>Kevin Cron</t>
  </si>
  <si>
    <t>Roman Quinn</t>
  </si>
  <si>
    <t>Hanser Alberto</t>
  </si>
  <si>
    <t>Donny Sands</t>
  </si>
  <si>
    <t>Angelo Castellano</t>
  </si>
  <si>
    <t>sa657521</t>
  </si>
  <si>
    <t>Victor Reyes</t>
  </si>
  <si>
    <t>Michael Berglund</t>
  </si>
  <si>
    <t>sa3007016</t>
  </si>
  <si>
    <t>Evan White</t>
  </si>
  <si>
    <t>Alex De Jesus</t>
  </si>
  <si>
    <t>sa3008842</t>
  </si>
  <si>
    <t>Sterlin Thompson</t>
  </si>
  <si>
    <t>sa3019999</t>
  </si>
  <si>
    <t>Andrés Alvarez</t>
  </si>
  <si>
    <t>sa3010710</t>
  </si>
  <si>
    <t>Tim Lopes</t>
  </si>
  <si>
    <t>Yu Chang</t>
  </si>
  <si>
    <t>Max Burt</t>
  </si>
  <si>
    <t>sa3007631</t>
  </si>
  <si>
    <t>Magneuris Sierra</t>
  </si>
  <si>
    <t>Jeffrey Wehler</t>
  </si>
  <si>
    <t>sa3022159</t>
  </si>
  <si>
    <t>Nick Dunn</t>
  </si>
  <si>
    <t>sa915613</t>
  </si>
  <si>
    <t>Scott Kapers</t>
  </si>
  <si>
    <t>sa3007013</t>
  </si>
  <si>
    <t>Vimael Machín</t>
  </si>
  <si>
    <t>Jeremy Eierman</t>
  </si>
  <si>
    <t>sa3007005</t>
  </si>
  <si>
    <t>Brett Auerbach</t>
  </si>
  <si>
    <t>sa3014941</t>
  </si>
  <si>
    <t>Ji Man Choi</t>
  </si>
  <si>
    <t>Randy Florentino</t>
  </si>
  <si>
    <t>sa3005529</t>
  </si>
  <si>
    <t>Jacob Nottingham</t>
  </si>
  <si>
    <t>Drew Swift</t>
  </si>
  <si>
    <t>sa3017281</t>
  </si>
  <si>
    <t>Bob Seymour</t>
  </si>
  <si>
    <t>sa3017852</t>
  </si>
  <si>
    <t>Josh Rivera</t>
  </si>
  <si>
    <t>sa3022590</t>
  </si>
  <si>
    <t>Jermaine Palacios</t>
  </si>
  <si>
    <t>Francisco Urbaez</t>
  </si>
  <si>
    <t>sa3014944</t>
  </si>
  <si>
    <t>Wil Myers</t>
  </si>
  <si>
    <t>Freddy Zamora</t>
  </si>
  <si>
    <t>sa3014500</t>
  </si>
  <si>
    <t>Keshawn Ogans</t>
  </si>
  <si>
    <t>sa3019893</t>
  </si>
  <si>
    <t>Justin Dean</t>
  </si>
  <si>
    <t>sa3007070</t>
  </si>
  <si>
    <t>Brian Miller</t>
  </si>
  <si>
    <t>Jared Oliva</t>
  </si>
  <si>
    <t>Joe Perez</t>
  </si>
  <si>
    <t>Cal Mitchell</t>
  </si>
  <si>
    <t>Kala'i Rosario</t>
  </si>
  <si>
    <t>sa3015199</t>
  </si>
  <si>
    <t>Yusniel Díaz</t>
  </si>
  <si>
    <t>Yoelqui Céspedes</t>
  </si>
  <si>
    <t>sa3015137</t>
  </si>
  <si>
    <t>Vito Friscia</t>
  </si>
  <si>
    <t>sa3010712</t>
  </si>
  <si>
    <t>Andy Weber</t>
  </si>
  <si>
    <t>sa3008282</t>
  </si>
  <si>
    <t>John Rhodes</t>
  </si>
  <si>
    <t>sa3017162</t>
  </si>
  <si>
    <t>José  Estrada</t>
  </si>
  <si>
    <t>sa3008933</t>
  </si>
  <si>
    <t>Josh Crouch</t>
  </si>
  <si>
    <t>sa3017370</t>
  </si>
  <si>
    <t>Adeiny Hechavarría</t>
  </si>
  <si>
    <t>Brent Diaz</t>
  </si>
  <si>
    <t>sa3004297</t>
  </si>
  <si>
    <t>Benjamin Blackwell</t>
  </si>
  <si>
    <t>sa3022922</t>
  </si>
  <si>
    <t>TJ Hopkins</t>
  </si>
  <si>
    <t>Osiris Johnson</t>
  </si>
  <si>
    <t>sa3008110</t>
  </si>
  <si>
    <t>Richie Martin</t>
  </si>
  <si>
    <t>Jonathan Araúz</t>
  </si>
  <si>
    <t>Alex McKenna</t>
  </si>
  <si>
    <t>sa3008003</t>
  </si>
  <si>
    <t>Chase Calabuig</t>
  </si>
  <si>
    <t>sa3006927</t>
  </si>
  <si>
    <t>Bryson Brigman</t>
  </si>
  <si>
    <t>sa829857</t>
  </si>
  <si>
    <t>Michael Hermosillo</t>
  </si>
  <si>
    <t>Patrick Mazeika</t>
  </si>
  <si>
    <t>Matt Scheffler</t>
  </si>
  <si>
    <t>sa3014832</t>
  </si>
  <si>
    <t>Tyler Cropley</t>
  </si>
  <si>
    <t>Frederick Bencosme</t>
  </si>
  <si>
    <t>sa3016779</t>
  </si>
  <si>
    <t>Juan Centeno</t>
  </si>
  <si>
    <t>Pablo Aliendo</t>
  </si>
  <si>
    <t>sa3006220</t>
  </si>
  <si>
    <t>Adam Engel</t>
  </si>
  <si>
    <t>Stanley Consuegra</t>
  </si>
  <si>
    <t>sa3005628</t>
  </si>
  <si>
    <t>Griffin Conine</t>
  </si>
  <si>
    <t>sa876060</t>
  </si>
  <si>
    <t>Brady Lindsly</t>
  </si>
  <si>
    <t>sa3014942</t>
  </si>
  <si>
    <t>Kevin Vicuña</t>
  </si>
  <si>
    <t>sa872466</t>
  </si>
  <si>
    <t>Matt Fraizer</t>
  </si>
  <si>
    <t>sa918983</t>
  </si>
  <si>
    <t>Petey Halpin</t>
  </si>
  <si>
    <t>sa3014461</t>
  </si>
  <si>
    <t>Bryce Arnold</t>
  </si>
  <si>
    <t>sa3022557</t>
  </si>
  <si>
    <t>Max McDowell</t>
  </si>
  <si>
    <t>sa875626</t>
  </si>
  <si>
    <t>Jax Biggers</t>
  </si>
  <si>
    <t>sa3008251</t>
  </si>
  <si>
    <t>Anthony Seigler</t>
  </si>
  <si>
    <t>sa3006894</t>
  </si>
  <si>
    <t>Errol Robinson</t>
  </si>
  <si>
    <t>sa857819</t>
  </si>
  <si>
    <t>Jimmy Govern</t>
  </si>
  <si>
    <t>sa3010166</t>
  </si>
  <si>
    <t>Tyler Neslony</t>
  </si>
  <si>
    <t>sa918131</t>
  </si>
  <si>
    <t>Dylan Rock</t>
  </si>
  <si>
    <t>sa3020085</t>
  </si>
  <si>
    <t>Johan Lopez</t>
  </si>
  <si>
    <t>sa3003228</t>
  </si>
  <si>
    <t>Tyler Callihan</t>
  </si>
  <si>
    <t>sa1169610</t>
  </si>
  <si>
    <t>Cody Morissette</t>
  </si>
  <si>
    <t>sa3017158</t>
  </si>
  <si>
    <t>Daniel Robertson</t>
  </si>
  <si>
    <t>Brady Whalen</t>
  </si>
  <si>
    <t>sa918278</t>
  </si>
  <si>
    <t>Daniel Mateo</t>
  </si>
  <si>
    <t>sa3010886</t>
  </si>
  <si>
    <t>sa3007872</t>
  </si>
  <si>
    <t>Drew Lugbauer</t>
  </si>
  <si>
    <t>sa829268</t>
  </si>
  <si>
    <t>Delino DeShields</t>
  </si>
  <si>
    <t>Jayce Easley</t>
  </si>
  <si>
    <t>sa3007057</t>
  </si>
  <si>
    <t>César Hernández</t>
  </si>
  <si>
    <t>Jordan Procyshen</t>
  </si>
  <si>
    <t>sa829345</t>
  </si>
  <si>
    <t>Grant Witherspoon</t>
  </si>
  <si>
    <t>sa3007047</t>
  </si>
  <si>
    <t>Dasan Brown</t>
  </si>
  <si>
    <t>sa3011717</t>
  </si>
  <si>
    <t>Scott Kingery</t>
  </si>
  <si>
    <t>Dalton Shuffield</t>
  </si>
  <si>
    <t>sa3020270</t>
  </si>
  <si>
    <t>Steven Duggar</t>
  </si>
  <si>
    <t>Evan Longoria</t>
  </si>
  <si>
    <t>Daniel Susac</t>
  </si>
  <si>
    <t>sa3019997</t>
  </si>
  <si>
    <t>Connor Pavolony</t>
  </si>
  <si>
    <t>sa3017156</t>
  </si>
  <si>
    <t>Yonathan Daza</t>
  </si>
  <si>
    <t>James Parker</t>
  </si>
  <si>
    <t>sa3016859</t>
  </si>
  <si>
    <t>Sandy León</t>
  </si>
  <si>
    <t>Patrick Winkel</t>
  </si>
  <si>
    <t>sa3017556</t>
  </si>
  <si>
    <t>Jorge Bonifacio</t>
  </si>
  <si>
    <t>Tyler McDonough</t>
  </si>
  <si>
    <t>sa3016869</t>
  </si>
  <si>
    <t>Johan Camargo</t>
  </si>
  <si>
    <t>Josh Breaux</t>
  </si>
  <si>
    <t>sa3008051</t>
  </si>
  <si>
    <t>Pedro Severino</t>
  </si>
  <si>
    <t>Jeisson Rosario</t>
  </si>
  <si>
    <t>sa3004146</t>
  </si>
  <si>
    <t>C.J. Stubbs</t>
  </si>
  <si>
    <t>sa3010328</t>
  </si>
  <si>
    <t>Jason Lopez</t>
  </si>
  <si>
    <t>sa872552</t>
  </si>
  <si>
    <t>Jake Lamb</t>
  </si>
  <si>
    <t>Chris Okey</t>
  </si>
  <si>
    <t>Kristian Robinson</t>
  </si>
  <si>
    <t>sa3006884</t>
  </si>
  <si>
    <t>Chris Owings</t>
  </si>
  <si>
    <t>Jarryd Dale</t>
  </si>
  <si>
    <t>sa3007022</t>
  </si>
  <si>
    <t>Zach Humphreys</t>
  </si>
  <si>
    <t>sa3016853</t>
  </si>
  <si>
    <t>Cole Tucker</t>
  </si>
  <si>
    <t>AJ Pollock</t>
  </si>
  <si>
    <t>Paul McIntosh</t>
  </si>
  <si>
    <t>sa3017372</t>
  </si>
  <si>
    <t>Parker Bates</t>
  </si>
  <si>
    <t>sa3017112</t>
  </si>
  <si>
    <t>Tristin English</t>
  </si>
  <si>
    <t>sa876328</t>
  </si>
  <si>
    <t>Gabriel Rodriguez</t>
  </si>
  <si>
    <t>sa3008744</t>
  </si>
  <si>
    <t>Chandler Seagle</t>
  </si>
  <si>
    <t>Elier Hernandez</t>
  </si>
  <si>
    <t>Luis Aviles Jr.</t>
  </si>
  <si>
    <t>sa738445</t>
  </si>
  <si>
    <t>River Town</t>
  </si>
  <si>
    <t>sa3017118</t>
  </si>
  <si>
    <t>Billy Hamilton</t>
  </si>
  <si>
    <t>J.T. Arruda</t>
  </si>
  <si>
    <t>sa3010036</t>
  </si>
  <si>
    <t>Alex Isola</t>
  </si>
  <si>
    <t>sa1170516</t>
  </si>
  <si>
    <t>Brandon McIlwain</t>
  </si>
  <si>
    <t>sa3015076</t>
  </si>
  <si>
    <t>Yolbert Sanchez</t>
  </si>
  <si>
    <t>sa3011471</t>
  </si>
  <si>
    <t>Luis Verdugo</t>
  </si>
  <si>
    <t>sa3006888</t>
  </si>
  <si>
    <t>Garrett Cooper</t>
  </si>
  <si>
    <t>Joe Mack</t>
  </si>
  <si>
    <t>sa3017374</t>
  </si>
  <si>
    <t>Andrew Bechtold</t>
  </si>
  <si>
    <t>sa829787</t>
  </si>
  <si>
    <t>Levi Jordan</t>
  </si>
  <si>
    <t>Jack Dunn</t>
  </si>
  <si>
    <t>sa3010029</t>
  </si>
  <si>
    <t>Luis Yanel Diaz</t>
  </si>
  <si>
    <t>sa3002846</t>
  </si>
  <si>
    <t>Carson McCusker</t>
  </si>
  <si>
    <t>sa3022304</t>
  </si>
  <si>
    <t>Michael Reed</t>
  </si>
  <si>
    <t>sa738683</t>
  </si>
  <si>
    <t>Ryan Casteel</t>
  </si>
  <si>
    <t>sa549286</t>
  </si>
  <si>
    <t>Didi Gregorius</t>
  </si>
  <si>
    <t>Andrew Velazquez</t>
  </si>
  <si>
    <t>Roby Enriquez</t>
  </si>
  <si>
    <t>sa3018209</t>
  </si>
  <si>
    <t>Erik Ostberg</t>
  </si>
  <si>
    <t>sa3004505</t>
  </si>
  <si>
    <t>Kole Calhoun</t>
  </si>
  <si>
    <t>Aramis Garcia</t>
  </si>
  <si>
    <t>Hunter Bishop</t>
  </si>
  <si>
    <t>sa3011413</t>
  </si>
  <si>
    <t>Jake Noll</t>
  </si>
  <si>
    <t>sa3020188</t>
  </si>
  <si>
    <t>Gabe Matthews</t>
  </si>
  <si>
    <t>sa3016920</t>
  </si>
  <si>
    <t>Mason Martin</t>
  </si>
  <si>
    <t>sa3004885</t>
  </si>
  <si>
    <t>Tim Susnara</t>
  </si>
  <si>
    <t>sa829699</t>
  </si>
  <si>
    <t>Eduardo Escobar</t>
  </si>
  <si>
    <t>José Abreu</t>
  </si>
  <si>
    <t>LJ Talley</t>
  </si>
  <si>
    <t>sa1169773</t>
  </si>
  <si>
    <t>Darius Hill</t>
  </si>
  <si>
    <t>sa3010395</t>
  </si>
  <si>
    <t>Darrien Miller</t>
  </si>
  <si>
    <t>sa3011330</t>
  </si>
  <si>
    <t>Kyle Battle</t>
  </si>
  <si>
    <t>sa3016968</t>
  </si>
  <si>
    <t>Matt Kroon</t>
  </si>
  <si>
    <t>sa3007502</t>
  </si>
  <si>
    <t>Justin Toerner</t>
  </si>
  <si>
    <t>sa3006735</t>
  </si>
  <si>
    <t>Andrew Knapp</t>
  </si>
  <si>
    <t>Scott Hurst</t>
  </si>
  <si>
    <t>Robbie Glendinning</t>
  </si>
  <si>
    <t>sa3004978</t>
  </si>
  <si>
    <t>Evan Mendoza</t>
  </si>
  <si>
    <t>sa3002836</t>
  </si>
  <si>
    <t>Matt Whatley</t>
  </si>
  <si>
    <t>sa915868</t>
  </si>
  <si>
    <t>Rowdey Jordan</t>
  </si>
  <si>
    <t>sa3017214</t>
  </si>
  <si>
    <t>Dylan Shockley</t>
  </si>
  <si>
    <t>sa1170874</t>
  </si>
  <si>
    <t>Marcus Lee Sang</t>
  </si>
  <si>
    <t>sa3011445</t>
  </si>
  <si>
    <t>Julio E. Rodriguez</t>
  </si>
  <si>
    <t>sa917669</t>
  </si>
  <si>
    <t>Collin Price</t>
  </si>
  <si>
    <t>sa3019935</t>
  </si>
  <si>
    <t>Camden Duzenack</t>
  </si>
  <si>
    <t>sa873988</t>
  </si>
  <si>
    <t>Warming Bernabel</t>
  </si>
  <si>
    <t>sa3008761</t>
  </si>
  <si>
    <t>Dérmis Garcia</t>
  </si>
  <si>
    <t>Omar Hernandez</t>
  </si>
  <si>
    <t>sa3010155</t>
  </si>
  <si>
    <t>Jose Acosta</t>
  </si>
  <si>
    <t>sa3006187</t>
  </si>
  <si>
    <t>Nerio Rodriguez</t>
  </si>
  <si>
    <t>sa3003325</t>
  </si>
  <si>
    <t>Marcos Gonzalez</t>
  </si>
  <si>
    <t>sa3003311</t>
  </si>
  <si>
    <t>Seth Beer</t>
  </si>
  <si>
    <t>Cole Cummings</t>
  </si>
  <si>
    <t>sa3016830</t>
  </si>
  <si>
    <t>Mason Auer</t>
  </si>
  <si>
    <t>sa3017791</t>
  </si>
  <si>
    <t>Jared Young</t>
  </si>
  <si>
    <t>Santiago Chávez</t>
  </si>
  <si>
    <t>sa657706</t>
  </si>
  <si>
    <t>Luca Tresh</t>
  </si>
  <si>
    <t>sa3017394</t>
  </si>
  <si>
    <t>Brady Allen</t>
  </si>
  <si>
    <t>sa3018098</t>
  </si>
  <si>
    <t>Diego Hernandez</t>
  </si>
  <si>
    <t>sa3005759</t>
  </si>
  <si>
    <t>Andrew Pinckney</t>
  </si>
  <si>
    <t>sa3022670</t>
  </si>
  <si>
    <t>Wladimir Chalo</t>
  </si>
  <si>
    <t>sa3002863</t>
  </si>
  <si>
    <t>Seth Gray</t>
  </si>
  <si>
    <t>sa1115752</t>
  </si>
  <si>
    <t>Darin Ruf</t>
  </si>
  <si>
    <t>Irving Lopez</t>
  </si>
  <si>
    <t>Kyle Schmidt</t>
  </si>
  <si>
    <t>sa3010707</t>
  </si>
  <si>
    <t>Simon Whiteman</t>
  </si>
  <si>
    <t>sa1169809</t>
  </si>
  <si>
    <t>Patrick Frick</t>
  </si>
  <si>
    <t>sa3009891</t>
  </si>
  <si>
    <t>Tyler Reichenborn</t>
  </si>
  <si>
    <t>sa3011628</t>
  </si>
  <si>
    <t>Blaze Jordan</t>
  </si>
  <si>
    <t>sa3014537</t>
  </si>
  <si>
    <t>sa3017694</t>
  </si>
  <si>
    <t>Zach Britton</t>
  </si>
  <si>
    <t>sa3014821</t>
  </si>
  <si>
    <t>Logan Warmoth</t>
  </si>
  <si>
    <t>sa3004813</t>
  </si>
  <si>
    <t>Matt Beaty</t>
  </si>
  <si>
    <t>Alex Ramírez</t>
  </si>
  <si>
    <t>sa3014695</t>
  </si>
  <si>
    <t>Bryce Windham</t>
  </si>
  <si>
    <t>sa3010403</t>
  </si>
  <si>
    <t>Jared Wegner</t>
  </si>
  <si>
    <t>sa3022695</t>
  </si>
  <si>
    <t>Ross Adolph</t>
  </si>
  <si>
    <t>sa3006666</t>
  </si>
  <si>
    <t>Stevie Berman</t>
  </si>
  <si>
    <t>sa873599</t>
  </si>
  <si>
    <t>Angeudis Santos</t>
  </si>
  <si>
    <t>sa3009794</t>
  </si>
  <si>
    <t>Chris Williams</t>
  </si>
  <si>
    <t>sa3007028</t>
  </si>
  <si>
    <t>Yorvis Torrealba</t>
  </si>
  <si>
    <t>sa3010343</t>
  </si>
  <si>
    <t>Justin Yurchak</t>
  </si>
  <si>
    <t>sa915590</t>
  </si>
  <si>
    <t>José Peraza</t>
  </si>
  <si>
    <t>Pedro Martinez</t>
  </si>
  <si>
    <t>sa3005795</t>
  </si>
  <si>
    <t>Patrick Dorrian</t>
  </si>
  <si>
    <t>sa3007629</t>
  </si>
  <si>
    <t>Cam Gallagher</t>
  </si>
  <si>
    <t>Ivan Gonzalez</t>
  </si>
  <si>
    <t>sa3010014</t>
  </si>
  <si>
    <t>Euribiel Angeles</t>
  </si>
  <si>
    <t>sa3008877</t>
  </si>
  <si>
    <t>Kevin Plawecki</t>
  </si>
  <si>
    <t>Fabian Pertuz</t>
  </si>
  <si>
    <t>sa3005500</t>
  </si>
  <si>
    <t>Bryan Arias</t>
  </si>
  <si>
    <t>sa3011265</t>
  </si>
  <si>
    <t>Julian Escobedo</t>
  </si>
  <si>
    <t>sa3010030</t>
  </si>
  <si>
    <t>Drew Maggi</t>
  </si>
  <si>
    <t>Liam Spence</t>
  </si>
  <si>
    <t>sa3017289</t>
  </si>
  <si>
    <t>Austin Murr</t>
  </si>
  <si>
    <t>sa3016967</t>
  </si>
  <si>
    <t>Moisés Castillo</t>
  </si>
  <si>
    <t>sa917135</t>
  </si>
  <si>
    <t>Leury García</t>
  </si>
  <si>
    <t>Landon Stephens</t>
  </si>
  <si>
    <t>sa3014884</t>
  </si>
  <si>
    <t>Michael Chavis</t>
  </si>
  <si>
    <t>Franklin Barreto</t>
  </si>
  <si>
    <t>Tommy Sacco Jr.</t>
  </si>
  <si>
    <t>sa3020125</t>
  </si>
  <si>
    <t>Franmil Reyes</t>
  </si>
  <si>
    <t>Ben Ramirez</t>
  </si>
  <si>
    <t>sa3016950</t>
  </si>
  <si>
    <t>Kobe Kato</t>
  </si>
  <si>
    <t>sa3017052</t>
  </si>
  <si>
    <t>Tyler Payne</t>
  </si>
  <si>
    <t>Luke Voit</t>
  </si>
  <si>
    <t>Victor Torres</t>
  </si>
  <si>
    <t>sa3010597</t>
  </si>
  <si>
    <t>JT Schwartz</t>
  </si>
  <si>
    <t>sa3017371</t>
  </si>
  <si>
    <t>Blake Rutherford</t>
  </si>
  <si>
    <t>Zach Daniels</t>
  </si>
  <si>
    <t>sa3014935</t>
  </si>
  <si>
    <t>Yamal Encarnacion</t>
  </si>
  <si>
    <t>sa3015781</t>
  </si>
  <si>
    <t>Haydn McGeary</t>
  </si>
  <si>
    <t>sa3020133</t>
  </si>
  <si>
    <t>Tucker Flint</t>
  </si>
  <si>
    <t>sa3019856</t>
  </si>
  <si>
    <t>D'Andre Smith</t>
  </si>
  <si>
    <t>sa3020536</t>
  </si>
  <si>
    <t>Carter Aldrete</t>
  </si>
  <si>
    <t>sa3010008</t>
  </si>
  <si>
    <t>Drew Mount</t>
  </si>
  <si>
    <t>sa3006728</t>
  </si>
  <si>
    <t>Devin Hurdle</t>
  </si>
  <si>
    <t>sa3022655</t>
  </si>
  <si>
    <t>Blake Rambusch</t>
  </si>
  <si>
    <t>sa3020008</t>
  </si>
  <si>
    <t>Justice Bigbie</t>
  </si>
  <si>
    <t>sa3016971</t>
  </si>
  <si>
    <t>Eric Yang</t>
  </si>
  <si>
    <t>sa1169769</t>
  </si>
  <si>
    <t>Joey Wendle</t>
  </si>
  <si>
    <t>Spencer Henson</t>
  </si>
  <si>
    <t>sa3010887</t>
  </si>
  <si>
    <t>Tyler Dearden</t>
  </si>
  <si>
    <t>sa3005103</t>
  </si>
  <si>
    <t>JJ Schwarz</t>
  </si>
  <si>
    <t>sa3008391</t>
  </si>
  <si>
    <t>Edwin Ríos</t>
  </si>
  <si>
    <t>Darlin Moquete</t>
  </si>
  <si>
    <t>sa3005617</t>
  </si>
  <si>
    <t>Heriberto Hernandez</t>
  </si>
  <si>
    <t>sa3005630</t>
  </si>
  <si>
    <t>Agustin Ruiz</t>
  </si>
  <si>
    <t>sa3004149</t>
  </si>
  <si>
    <t>Connor Kokx</t>
  </si>
  <si>
    <t>sa3017735</t>
  </si>
  <si>
    <t>Zac Veen</t>
  </si>
  <si>
    <t>sa3014516</t>
  </si>
  <si>
    <t>Steven Leyton</t>
  </si>
  <si>
    <t>sa917309</t>
  </si>
  <si>
    <t>Colton Bender</t>
  </si>
  <si>
    <t>sa3016828</t>
  </si>
  <si>
    <t>Delvin Pérez</t>
  </si>
  <si>
    <t>sa917935</t>
  </si>
  <si>
    <t>Juan Zabala</t>
  </si>
  <si>
    <t>sa913717</t>
  </si>
  <si>
    <t>Matthew Dyer</t>
  </si>
  <si>
    <t>sa3014883</t>
  </si>
  <si>
    <t>Brandon Martorano</t>
  </si>
  <si>
    <t>sa918686</t>
  </si>
  <si>
    <t>Wilmer Difo</t>
  </si>
  <si>
    <t>Cobie Fletcher-Vance</t>
  </si>
  <si>
    <t>sa3006860</t>
  </si>
  <si>
    <t>Logan Davidson</t>
  </si>
  <si>
    <t>sa918676</t>
  </si>
  <si>
    <t>Gilbert Lara</t>
  </si>
  <si>
    <t>sa877337</t>
  </si>
  <si>
    <t>PK Morris</t>
  </si>
  <si>
    <t>sa3005037</t>
  </si>
  <si>
    <t>Matt O'Neill</t>
  </si>
  <si>
    <t>sa1170279</t>
  </si>
  <si>
    <t>Julio Carreras</t>
  </si>
  <si>
    <t>sa3005598</t>
  </si>
  <si>
    <t>Cesar Idrogo</t>
  </si>
  <si>
    <t>sa3005479</t>
  </si>
  <si>
    <t>Luke Brown</t>
  </si>
  <si>
    <t>sa3017333</t>
  </si>
  <si>
    <t>Jesus Valdez</t>
  </si>
  <si>
    <t>sa3005492</t>
  </si>
  <si>
    <t>Lazaro Armenteros</t>
  </si>
  <si>
    <t>sa969091</t>
  </si>
  <si>
    <t>Hernán Pérez</t>
  </si>
  <si>
    <t>Ethan Murray</t>
  </si>
  <si>
    <t>sa3017051</t>
  </si>
  <si>
    <t>David McCabe</t>
  </si>
  <si>
    <t>sa3019964</t>
  </si>
  <si>
    <t>Hayden Senger</t>
  </si>
  <si>
    <t>sa3007009</t>
  </si>
  <si>
    <t>Casey Opitz</t>
  </si>
  <si>
    <t>sa3017509</t>
  </si>
  <si>
    <t>Alexander Ovalles</t>
  </si>
  <si>
    <t>sa3005781</t>
  </si>
  <si>
    <t>Bradlee Beesley</t>
  </si>
  <si>
    <t>sa3015097</t>
  </si>
  <si>
    <t>Matt Duffy</t>
  </si>
  <si>
    <t>Herbert Iser</t>
  </si>
  <si>
    <t>sa3010679</t>
  </si>
  <si>
    <t>John Hicks</t>
  </si>
  <si>
    <t>Junior Perez</t>
  </si>
  <si>
    <t>sa3005744</t>
  </si>
  <si>
    <t>Jared Walsh</t>
  </si>
  <si>
    <t>Robert Emery</t>
  </si>
  <si>
    <t>sa3014940</t>
  </si>
  <si>
    <t>Trey Mancini</t>
  </si>
  <si>
    <t>Tommy La Stella</t>
  </si>
  <si>
    <t>Isiah Gilliam</t>
  </si>
  <si>
    <t>sa829343</t>
  </si>
  <si>
    <t>Nick Tanielu</t>
  </si>
  <si>
    <t>sa829082</t>
  </si>
  <si>
    <t>Wilmer Perez</t>
  </si>
  <si>
    <t>sa3002634</t>
  </si>
  <si>
    <t>Branden Fryman</t>
  </si>
  <si>
    <t>sa3010853</t>
  </si>
  <si>
    <t>Luke Berryhill</t>
  </si>
  <si>
    <t>sa3011587</t>
  </si>
  <si>
    <t>Sean Roby</t>
  </si>
  <si>
    <t>sa3007788</t>
  </si>
  <si>
    <t>Jackie Bradley Jr.</t>
  </si>
  <si>
    <t>Imanol Vargas</t>
  </si>
  <si>
    <t>sa3004972</t>
  </si>
  <si>
    <t>Eric Rodriguez</t>
  </si>
  <si>
    <t>sa185525</t>
  </si>
  <si>
    <t>Eric Wagaman</t>
  </si>
  <si>
    <t>sa3002875</t>
  </si>
  <si>
    <t>Michael Amditis</t>
  </si>
  <si>
    <t>sa3010148</t>
  </si>
  <si>
    <t>Kyler Fedko</t>
  </si>
  <si>
    <t>sa3017561</t>
  </si>
  <si>
    <t>Jake Washer</t>
  </si>
  <si>
    <t>sa3011306</t>
  </si>
  <si>
    <t>Ehire Adrianza</t>
  </si>
  <si>
    <t>Joshwan Wright</t>
  </si>
  <si>
    <t>sa3005519</t>
  </si>
  <si>
    <t>Jake Means</t>
  </si>
  <si>
    <t>sa1170316</t>
  </si>
  <si>
    <t>Osvaldo Tovalin</t>
  </si>
  <si>
    <t>sa3016927</t>
  </si>
  <si>
    <t>Ben Malgeri</t>
  </si>
  <si>
    <t>sa3016975</t>
  </si>
  <si>
    <t>Ruben Ibarra</t>
  </si>
  <si>
    <t>sa3017053</t>
  </si>
  <si>
    <t>Luis Mieses</t>
  </si>
  <si>
    <t>sa3003274</t>
  </si>
  <si>
    <t>Tony Wolters</t>
  </si>
  <si>
    <t>Sebastián  Rivero</t>
  </si>
  <si>
    <t>Yohandy Morales</t>
  </si>
  <si>
    <t>sa3022672</t>
  </si>
  <si>
    <t>Robert Hassell III</t>
  </si>
  <si>
    <t>sa3014701</t>
  </si>
  <si>
    <t>Josh Morgan</t>
  </si>
  <si>
    <t>sa828797</t>
  </si>
  <si>
    <t>Diego Rincones</t>
  </si>
  <si>
    <t>sa916849</t>
  </si>
  <si>
    <t>Miguel Hiraldo</t>
  </si>
  <si>
    <t>sa3005486</t>
  </si>
  <si>
    <t>Colin Moran</t>
  </si>
  <si>
    <t>Christian Franklin</t>
  </si>
  <si>
    <t>sa3017510</t>
  </si>
  <si>
    <t>Anthony Mulrine</t>
  </si>
  <si>
    <t>sa1170373</t>
  </si>
  <si>
    <t>Mateo Gil</t>
  </si>
  <si>
    <t>sa3007050</t>
  </si>
  <si>
    <t>Eric De La Rosa</t>
  </si>
  <si>
    <t>sa3006911</t>
  </si>
  <si>
    <t>Diego Infante</t>
  </si>
  <si>
    <t>sa3003280</t>
  </si>
  <si>
    <t>Eric Hosmer</t>
  </si>
  <si>
    <t>Paxton Wallace</t>
  </si>
  <si>
    <t>sa3016840</t>
  </si>
  <si>
    <t>Henry Ramos</t>
  </si>
  <si>
    <t>Tyler Tolve</t>
  </si>
  <si>
    <t>sa3016960</t>
  </si>
  <si>
    <t>Tanner Kirwer</t>
  </si>
  <si>
    <t>sa3002831</t>
  </si>
  <si>
    <t>Cooper Uhl</t>
  </si>
  <si>
    <t>sa3014985</t>
  </si>
  <si>
    <t>Mikey Perez</t>
  </si>
  <si>
    <t>sa3017901</t>
  </si>
  <si>
    <t>Josh Stowers</t>
  </si>
  <si>
    <t>sa3007010</t>
  </si>
  <si>
    <t>Elliot Soto</t>
  </si>
  <si>
    <t>Malcom Nuñez</t>
  </si>
  <si>
    <t>sa3008113</t>
  </si>
  <si>
    <t>Aaron Sabato</t>
  </si>
  <si>
    <t>sa3014494</t>
  </si>
  <si>
    <t>Colin Davis</t>
  </si>
  <si>
    <t>sa3016806</t>
  </si>
  <si>
    <t>Cody Roberts</t>
  </si>
  <si>
    <t>sa3007869</t>
  </si>
  <si>
    <t>Laz Rivera</t>
  </si>
  <si>
    <t>sa3004128</t>
  </si>
  <si>
    <t>Kody Hoese</t>
  </si>
  <si>
    <t>sa3010021</t>
  </si>
  <si>
    <t>Mike Salvatore</t>
  </si>
  <si>
    <t>sa3011254</t>
  </si>
  <si>
    <t>Nick Decker</t>
  </si>
  <si>
    <t>sa3008590</t>
  </si>
  <si>
    <t>Aaron Shackelford</t>
  </si>
  <si>
    <t>sa1169950</t>
  </si>
  <si>
    <t>Caleb Hamilton</t>
  </si>
  <si>
    <t>Dustin Peterson</t>
  </si>
  <si>
    <t>Jan Mercado</t>
  </si>
  <si>
    <t>sa3005152</t>
  </si>
  <si>
    <t>Jaylin Davis</t>
  </si>
  <si>
    <t>Brandon Dixon</t>
  </si>
  <si>
    <t>Brett Johnson</t>
  </si>
  <si>
    <t>sa3019869</t>
  </si>
  <si>
    <t>Drew Campbell</t>
  </si>
  <si>
    <t>sa3011264</t>
  </si>
  <si>
    <t>Jake Anchia</t>
  </si>
  <si>
    <t>sa3006674</t>
  </si>
  <si>
    <t>Zach Davis</t>
  </si>
  <si>
    <t>sa918888</t>
  </si>
  <si>
    <t>Shane Matheny</t>
  </si>
  <si>
    <t>sa3004780</t>
  </si>
  <si>
    <t>J.D. Orr</t>
  </si>
  <si>
    <t>sa3009875</t>
  </si>
  <si>
    <t>Daniel Cope</t>
  </si>
  <si>
    <t>sa3010157</t>
  </si>
  <si>
    <t>Arden Pabst</t>
  </si>
  <si>
    <t>sa858812</t>
  </si>
  <si>
    <t>Ernesto Martinez Jr.</t>
  </si>
  <si>
    <t>sa3003173</t>
  </si>
  <si>
    <t>Jean Walters</t>
  </si>
  <si>
    <t>sa3015236</t>
  </si>
  <si>
    <t>Michael Papierski</t>
  </si>
  <si>
    <t>Connor Hoover</t>
  </si>
  <si>
    <t>sa3004061</t>
  </si>
  <si>
    <t>Brandon Lewis</t>
  </si>
  <si>
    <t>sa3010035</t>
  </si>
  <si>
    <t>Onix Vega</t>
  </si>
  <si>
    <t>sa3008007</t>
  </si>
  <si>
    <t>Matt Reynolds</t>
  </si>
  <si>
    <t>Phillip Evans</t>
  </si>
  <si>
    <t>Evan Edwards</t>
  </si>
  <si>
    <t>sa3009866</t>
  </si>
  <si>
    <t>Chad Stevens</t>
  </si>
  <si>
    <t>sa3017040</t>
  </si>
  <si>
    <t>Will Frizzell</t>
  </si>
  <si>
    <t>sa3017555</t>
  </si>
  <si>
    <t>Daniel Cabrera</t>
  </si>
  <si>
    <t>sa3014452</t>
  </si>
  <si>
    <t>Neyfy Castillo</t>
  </si>
  <si>
    <t>sa3005544</t>
  </si>
  <si>
    <t>Hayden Dunhurst</t>
  </si>
  <si>
    <t>sa3019889</t>
  </si>
  <si>
    <t>Cameron Barstad</t>
  </si>
  <si>
    <t>sa3011350</t>
  </si>
  <si>
    <t>Karl Ellison</t>
  </si>
  <si>
    <t>sa3018120</t>
  </si>
  <si>
    <t>Jameson Hannah</t>
  </si>
  <si>
    <t>sa3007046</t>
  </si>
  <si>
    <t>Chandler Redmond</t>
  </si>
  <si>
    <t>sa1170749</t>
  </si>
  <si>
    <t>D.J. Artis</t>
  </si>
  <si>
    <t>sa3007632</t>
  </si>
  <si>
    <t>Ford Proctor</t>
  </si>
  <si>
    <t>Nicholas Northcut</t>
  </si>
  <si>
    <t>sa3007640</t>
  </si>
  <si>
    <t>Caeden Trenkle</t>
  </si>
  <si>
    <t>sa3019991</t>
  </si>
  <si>
    <t>Monte Harrison</t>
  </si>
  <si>
    <t>Luis Encarnacion</t>
  </si>
  <si>
    <t>sa3015548</t>
  </si>
  <si>
    <t>Cameron Masterman</t>
  </si>
  <si>
    <t>sa3019994</t>
  </si>
  <si>
    <t>Ty Duvall</t>
  </si>
  <si>
    <t>sa3014880</t>
  </si>
  <si>
    <t>Diosbel Arias</t>
  </si>
  <si>
    <t>sa3005308</t>
  </si>
  <si>
    <t>Grant Little</t>
  </si>
  <si>
    <t>sa3008031</t>
  </si>
  <si>
    <t>Jim Haley</t>
  </si>
  <si>
    <t>sa918418</t>
  </si>
  <si>
    <t>Jose Ramos</t>
  </si>
  <si>
    <t>sa3016541</t>
  </si>
  <si>
    <t>Max Wright</t>
  </si>
  <si>
    <t>sa3016852</t>
  </si>
  <si>
    <t>Fabricio Macias</t>
  </si>
  <si>
    <t>sa927338</t>
  </si>
  <si>
    <t>Aaron McKeithan</t>
  </si>
  <si>
    <t>sa3016977</t>
  </si>
  <si>
    <t>Joseph Rosa</t>
  </si>
  <si>
    <t>sa872490</t>
  </si>
  <si>
    <t>Erik González</t>
  </si>
  <si>
    <t>Andy Atwood</t>
  </si>
  <si>
    <t>sa3019577</t>
  </si>
  <si>
    <t>Miguel Hernandez</t>
  </si>
  <si>
    <t>sa917055</t>
  </si>
  <si>
    <t>Nick Schnell</t>
  </si>
  <si>
    <t>sa3007639</t>
  </si>
  <si>
    <t>Chad Bell</t>
  </si>
  <si>
    <t>sa3010888</t>
  </si>
  <si>
    <t>Hogan Windish</t>
  </si>
  <si>
    <t>sa3019805</t>
  </si>
  <si>
    <t>Murphy Stehly</t>
  </si>
  <si>
    <t>sa3020276</t>
  </si>
  <si>
    <t>Andy Yerzy</t>
  </si>
  <si>
    <t>sa917939</t>
  </si>
  <si>
    <t>James Triantos</t>
  </si>
  <si>
    <t>sa3017295</t>
  </si>
  <si>
    <t>Justin Connell</t>
  </si>
  <si>
    <t>sa3004884</t>
  </si>
  <si>
    <t>Ismael Alcantara</t>
  </si>
  <si>
    <t>sa3002862</t>
  </si>
  <si>
    <t>Edwin Díaz</t>
  </si>
  <si>
    <t>sa738152</t>
  </si>
  <si>
    <t>Grant Koch</t>
  </si>
  <si>
    <t>Edryn Rodriguez</t>
  </si>
  <si>
    <t>sa3015600</t>
  </si>
  <si>
    <t>Andres Sosa</t>
  </si>
  <si>
    <t>sa3017605</t>
  </si>
  <si>
    <t>Gabriel Martinez</t>
  </si>
  <si>
    <t>sa3008865</t>
  </si>
  <si>
    <t>Aaron Whitefield</t>
  </si>
  <si>
    <t>Mike Moustakas</t>
  </si>
  <si>
    <t>Connor Scott</t>
  </si>
  <si>
    <t>sa3008080</t>
  </si>
  <si>
    <t>Ashton Creal</t>
  </si>
  <si>
    <t>sa3010048</t>
  </si>
  <si>
    <t>Josiah Sightler</t>
  </si>
  <si>
    <t>sa3021047</t>
  </si>
  <si>
    <t>Grayson Greiner</t>
  </si>
  <si>
    <t>Charlie Culberson</t>
  </si>
  <si>
    <t>Daniel Murphy</t>
  </si>
  <si>
    <t>Frainyer Chavez</t>
  </si>
  <si>
    <t>sa3007019</t>
  </si>
  <si>
    <t>Corey Dickerson</t>
  </si>
  <si>
    <t>Greyson Jenista</t>
  </si>
  <si>
    <t>sa3007044</t>
  </si>
  <si>
    <t>Jordy Barley</t>
  </si>
  <si>
    <t>sa3004148</t>
  </si>
  <si>
    <t>Jacob Pearson</t>
  </si>
  <si>
    <t>sa3004722</t>
  </si>
  <si>
    <t>Casey Martin</t>
  </si>
  <si>
    <t>sa3014524</t>
  </si>
  <si>
    <t>Joe Suozzi</t>
  </si>
  <si>
    <t>sa3015106</t>
  </si>
  <si>
    <t>Colton Welker</t>
  </si>
  <si>
    <t>Norel González</t>
  </si>
  <si>
    <t>sa3014819</t>
  </si>
  <si>
    <t>Robert Perez Jr.</t>
  </si>
  <si>
    <t>sa3002851</t>
  </si>
  <si>
    <t>Brad Miller</t>
  </si>
  <si>
    <t>Tyler Miller</t>
  </si>
  <si>
    <t>sa3017109</t>
  </si>
  <si>
    <t>Luis Toribio</t>
  </si>
  <si>
    <t>sa3005541</t>
  </si>
  <si>
    <t>Trevor Boone</t>
  </si>
  <si>
    <t>sa3010336</t>
  </si>
  <si>
    <t>Bradley Zimmer</t>
  </si>
  <si>
    <t>Caleb Roberts</t>
  </si>
  <si>
    <t>sa3016959</t>
  </si>
  <si>
    <t>Ryan Clifford</t>
  </si>
  <si>
    <t>sa3020126</t>
  </si>
  <si>
    <t>Lamar Sparks</t>
  </si>
  <si>
    <t>sa3004932</t>
  </si>
  <si>
    <t>D'Shawn Knowles</t>
  </si>
  <si>
    <t>sa3006889</t>
  </si>
  <si>
    <t>Pedro Castellanos</t>
  </si>
  <si>
    <t>sa917074</t>
  </si>
  <si>
    <t>Pat Valaika</t>
  </si>
  <si>
    <t>Carter Williams</t>
  </si>
  <si>
    <t>sa3015126</t>
  </si>
  <si>
    <t>Jordan Diaz</t>
  </si>
  <si>
    <t>Alberto Rodriguez</t>
  </si>
  <si>
    <t>sa3005603</t>
  </si>
  <si>
    <t>Trevor Schwecke</t>
  </si>
  <si>
    <t>sa3009874</t>
  </si>
  <si>
    <t>Joe Gray Jr.</t>
  </si>
  <si>
    <t>sa3008005</t>
  </si>
  <si>
    <t>Niko Decolati</t>
  </si>
  <si>
    <t>sa3006670</t>
  </si>
  <si>
    <t>Leandro Pineda</t>
  </si>
  <si>
    <t>sa3008905</t>
  </si>
  <si>
    <t>Jaylen Palmer</t>
  </si>
  <si>
    <t>sa3008297</t>
  </si>
  <si>
    <t>Terence Doston</t>
  </si>
  <si>
    <t>sa1170340</t>
  </si>
  <si>
    <t>Frankie Tostado</t>
  </si>
  <si>
    <t>sa3007030</t>
  </si>
  <si>
    <t>Abraham Almonte</t>
  </si>
  <si>
    <t>Donta' Williams</t>
  </si>
  <si>
    <t>sa3017152</t>
  </si>
  <si>
    <t>Damon Dues</t>
  </si>
  <si>
    <t>sa3017285</t>
  </si>
  <si>
    <t>Stephen Piscotty</t>
  </si>
  <si>
    <t>sa3008602</t>
  </si>
  <si>
    <t>Tyler Esplin</t>
  </si>
  <si>
    <t>sa3004727</t>
  </si>
  <si>
    <t>Garrett Whitley</t>
  </si>
  <si>
    <t>sa874244</t>
  </si>
  <si>
    <t>Austin Callahan</t>
  </si>
  <si>
    <t>sa3017407</t>
  </si>
  <si>
    <t>Wade Stauss</t>
  </si>
  <si>
    <t>sa3017000</t>
  </si>
  <si>
    <t>Zavier Warren</t>
  </si>
  <si>
    <t>sa3014549</t>
  </si>
  <si>
    <t>Carson Taylor</t>
  </si>
  <si>
    <t>sa3014468</t>
  </si>
  <si>
    <t>Garrett Wolforth</t>
  </si>
  <si>
    <t>sa876111</t>
  </si>
  <si>
    <t>Hamlet Marte</t>
  </si>
  <si>
    <t>sa597218</t>
  </si>
  <si>
    <t>Joe Naranjo</t>
  </si>
  <si>
    <t>sa3010025</t>
  </si>
  <si>
    <t>Cole Roederer</t>
  </si>
  <si>
    <t>sa3008184</t>
  </si>
  <si>
    <t>Zach Zubia</t>
  </si>
  <si>
    <t>sa3016861</t>
  </si>
  <si>
    <t>Andrew Moritz</t>
  </si>
  <si>
    <t>sa3007054</t>
  </si>
  <si>
    <t>Colby Thomas</t>
  </si>
  <si>
    <t>sa3020713</t>
  </si>
  <si>
    <t>Nelson Maldonado</t>
  </si>
  <si>
    <t>sa3010389</t>
  </si>
  <si>
    <t>Jordan Nwogu</t>
  </si>
  <si>
    <t>sa3014530</t>
  </si>
  <si>
    <t>Wilfred Veras</t>
  </si>
  <si>
    <t>sa3015178</t>
  </si>
  <si>
    <t>Walking Cabrera</t>
  </si>
  <si>
    <t>sa3005240</t>
  </si>
  <si>
    <t>Jared Carr</t>
  </si>
  <si>
    <t>sa3017343</t>
  </si>
  <si>
    <t>Davis Bradshaw</t>
  </si>
  <si>
    <t>sa3007031</t>
  </si>
  <si>
    <t>Bryant Packard</t>
  </si>
  <si>
    <t>sa3010590</t>
  </si>
  <si>
    <t>Sheng-Ping Chen</t>
  </si>
  <si>
    <t>sa3014837</t>
  </si>
  <si>
    <t>AJ Lewis</t>
  </si>
  <si>
    <t>sa3015014</t>
  </si>
  <si>
    <t>Xavier Fernández</t>
  </si>
  <si>
    <t>sa737922</t>
  </si>
  <si>
    <t>Kyle Garlick</t>
  </si>
  <si>
    <t>David Freitas</t>
  </si>
  <si>
    <t>DJ Gladney</t>
  </si>
  <si>
    <t>sa3010043</t>
  </si>
  <si>
    <t>Bladimir Restituyo</t>
  </si>
  <si>
    <t>sa3006621</t>
  </si>
  <si>
    <t>Bret Boswell</t>
  </si>
  <si>
    <t>sa918769</t>
  </si>
  <si>
    <t>Brayan Buelvas</t>
  </si>
  <si>
    <t>sa3008868</t>
  </si>
  <si>
    <t>Nic Kent</t>
  </si>
  <si>
    <t>sa3017160</t>
  </si>
  <si>
    <t>Kevin Graham</t>
  </si>
  <si>
    <t>sa3020087</t>
  </si>
  <si>
    <t>Zion Bannister</t>
  </si>
  <si>
    <t>sa3011828</t>
  </si>
  <si>
    <t>William Simoneit</t>
  </si>
  <si>
    <t>sa3014885</t>
  </si>
  <si>
    <t>Brandon Parker</t>
  </si>
  <si>
    <t>sa1169878</t>
  </si>
  <si>
    <t>Armani Smith</t>
  </si>
  <si>
    <t>sa918911</t>
  </si>
  <si>
    <t>Logan Wyatt</t>
  </si>
  <si>
    <t>sa3011259</t>
  </si>
  <si>
    <t>Jacob Teter</t>
  </si>
  <si>
    <t>sa3017016</t>
  </si>
  <si>
    <t>Tyler Naquin</t>
  </si>
  <si>
    <t>Kyle Datres</t>
  </si>
  <si>
    <t>sa3008029</t>
  </si>
  <si>
    <t>Jack Reinheimer</t>
  </si>
  <si>
    <t>Cody Wilson</t>
  </si>
  <si>
    <t>Alexfri Planez</t>
  </si>
  <si>
    <t>sa3005515</t>
  </si>
  <si>
    <t>Beau Philip</t>
  </si>
  <si>
    <t>sa1169595</t>
  </si>
  <si>
    <t>Werner Blakely</t>
  </si>
  <si>
    <t>sa3014502</t>
  </si>
  <si>
    <t>Michael Cantu</t>
  </si>
  <si>
    <t>sa829494</t>
  </si>
  <si>
    <t>Gionti Turner</t>
  </si>
  <si>
    <t>sa3007326</t>
  </si>
  <si>
    <t>Brenden Dixon</t>
  </si>
  <si>
    <t>sa3017397</t>
  </si>
  <si>
    <t>Ynmanol Mariñez</t>
  </si>
  <si>
    <t>sa3005716</t>
  </si>
  <si>
    <t>Carlos De La Cruz</t>
  </si>
  <si>
    <t>sa3006903</t>
  </si>
  <si>
    <t>Justice Thompson</t>
  </si>
  <si>
    <t>sa3017395</t>
  </si>
  <si>
    <t>Riley Mahan</t>
  </si>
  <si>
    <t>sa829844</t>
  </si>
  <si>
    <t>Yoshi Tsutsugo</t>
  </si>
  <si>
    <t>Josh Sale</t>
  </si>
  <si>
    <t>sa548183</t>
  </si>
  <si>
    <t>Chad Pinder</t>
  </si>
  <si>
    <t>Colby Smelley</t>
  </si>
  <si>
    <t>sa3017797</t>
  </si>
  <si>
    <t>Ryan Aguilar</t>
  </si>
  <si>
    <t>Evan Skoug</t>
  </si>
  <si>
    <t>sa829713</t>
  </si>
  <si>
    <t>Jonathan Morales</t>
  </si>
  <si>
    <t>sa875808</t>
  </si>
  <si>
    <t>Zach Watson</t>
  </si>
  <si>
    <t>sa3011258</t>
  </si>
  <si>
    <t>Yorman Rodriguez</t>
  </si>
  <si>
    <t>sa872817</t>
  </si>
  <si>
    <t>Kevin Maitan</t>
  </si>
  <si>
    <t>sa969045</t>
  </si>
  <si>
    <t>Grant Lavigne</t>
  </si>
  <si>
    <t>sa3007743</t>
  </si>
  <si>
    <t>Scott Schreiber</t>
  </si>
  <si>
    <t>sa3007637</t>
  </si>
  <si>
    <t>Alex McGarry</t>
  </si>
  <si>
    <t>sa3015015</t>
  </si>
  <si>
    <t>Cooper Johnson</t>
  </si>
  <si>
    <t>sa3010584</t>
  </si>
  <si>
    <t>James Free</t>
  </si>
  <si>
    <t>sa3011156</t>
  </si>
  <si>
    <t>Daniel Palka</t>
  </si>
  <si>
    <t>Clint Frazier</t>
  </si>
  <si>
    <t>Jesús Aguilar</t>
  </si>
  <si>
    <t>Nick Dalesandro</t>
  </si>
  <si>
    <t>sa3007503</t>
  </si>
  <si>
    <t>Bryce Ball</t>
  </si>
  <si>
    <t>sa1170451</t>
  </si>
  <si>
    <t>Noah Campbell</t>
  </si>
  <si>
    <t>sa3014878</t>
  </si>
  <si>
    <t>Griffin Doersching</t>
  </si>
  <si>
    <t>sa3020003</t>
  </si>
  <si>
    <t>Nick Quintana</t>
  </si>
  <si>
    <t>sa3010390</t>
  </si>
  <si>
    <t>Jake Rucker</t>
  </si>
  <si>
    <t>sa3017757</t>
  </si>
  <si>
    <t>Willie Joe Garry Jr.</t>
  </si>
  <si>
    <t>sa3007065</t>
  </si>
  <si>
    <t>Sammy Siani</t>
  </si>
  <si>
    <t>sa3010704</t>
  </si>
  <si>
    <t>Joe Donovan</t>
  </si>
  <si>
    <t>sa3015088</t>
  </si>
  <si>
    <t>Eddy Diaz</t>
  </si>
  <si>
    <t>sa3004979</t>
  </si>
  <si>
    <t>Cal Conley</t>
  </si>
  <si>
    <t>sa3017080</t>
  </si>
  <si>
    <t>Zack Collins</t>
  </si>
  <si>
    <t>J.C. Correa</t>
  </si>
  <si>
    <t>sa3014823</t>
  </si>
  <si>
    <t>Jordan Brewer</t>
  </si>
  <si>
    <t>sa3011737</t>
  </si>
  <si>
    <t>Kyler Castillo</t>
  </si>
  <si>
    <t>sa3017373</t>
  </si>
  <si>
    <t>Rainer Nunez</t>
  </si>
  <si>
    <t>sa3005551</t>
  </si>
  <si>
    <t>Jack López</t>
  </si>
  <si>
    <t>Tyler Robertson</t>
  </si>
  <si>
    <t>sa3020010</t>
  </si>
  <si>
    <t>Lolo Sanchez</t>
  </si>
  <si>
    <t>sa917767</t>
  </si>
  <si>
    <t>Logan Cerny</t>
  </si>
  <si>
    <t>sa3017661</t>
  </si>
  <si>
    <t>Javier Valdes</t>
  </si>
  <si>
    <t>sa3010902</t>
  </si>
  <si>
    <t>Paul Witt</t>
  </si>
  <si>
    <t>sa3014949</t>
  </si>
  <si>
    <t>Jose Mena</t>
  </si>
  <si>
    <t>sa919893</t>
  </si>
  <si>
    <t>Jeison Guzmán</t>
  </si>
  <si>
    <t>sa914314</t>
  </si>
  <si>
    <t>Roberto Alvarez</t>
  </si>
  <si>
    <t>sa917107</t>
  </si>
  <si>
    <t>Nick Shumpert</t>
  </si>
  <si>
    <t>sa875232</t>
  </si>
  <si>
    <t>Jorge Oña</t>
  </si>
  <si>
    <t>Jhailyn Ortiz</t>
  </si>
  <si>
    <t>sa920180</t>
  </si>
  <si>
    <t>Josh Hatcher</t>
  </si>
  <si>
    <t>sa3020115</t>
  </si>
  <si>
    <t>Korey Holland</t>
  </si>
  <si>
    <t>sa3008249</t>
  </si>
  <si>
    <t>Todd Lott</t>
  </si>
  <si>
    <t>sa918408</t>
  </si>
  <si>
    <t>Kenneth Betancourt</t>
  </si>
  <si>
    <t>sa3003350</t>
  </si>
  <si>
    <t>Tyler Osik</t>
  </si>
  <si>
    <t>sa3010017</t>
  </si>
  <si>
    <t>Daniel Montano</t>
  </si>
  <si>
    <t>sa917068</t>
  </si>
  <si>
    <t>Geraldo Quintero</t>
  </si>
  <si>
    <t>sa3008942</t>
  </si>
  <si>
    <t>Jake Hager</t>
  </si>
  <si>
    <t>Sammy Infante</t>
  </si>
  <si>
    <t>sa3014717</t>
  </si>
  <si>
    <t>Alejandro Pie</t>
  </si>
  <si>
    <t>sa3008754</t>
  </si>
  <si>
    <t>Ryan Wrobleski</t>
  </si>
  <si>
    <t>sa3020239</t>
  </si>
  <si>
    <t>Orlando Martinez</t>
  </si>
  <si>
    <t>sa3006664</t>
  </si>
  <si>
    <t>Joshua Fuentes</t>
  </si>
  <si>
    <t>Sebastian Espino</t>
  </si>
  <si>
    <t>sa3003347</t>
  </si>
  <si>
    <t>Myles Emmerson</t>
  </si>
  <si>
    <t>sa3016862</t>
  </si>
  <si>
    <t>Brian Rey</t>
  </si>
  <si>
    <t>sa3007307</t>
  </si>
  <si>
    <t>Keyber Rodriguez</t>
  </si>
  <si>
    <t>sa3005488</t>
  </si>
  <si>
    <t>Benny Montgomery</t>
  </si>
  <si>
    <t>sa3017169</t>
  </si>
  <si>
    <t>Yasel Antuna</t>
  </si>
  <si>
    <t>sa962601</t>
  </si>
  <si>
    <t>Chris Shaw</t>
  </si>
  <si>
    <t>Scott McKeon</t>
  </si>
  <si>
    <t>sa3014826</t>
  </si>
  <si>
    <t>Tristen Lutz</t>
  </si>
  <si>
    <t>sa3004968</t>
  </si>
  <si>
    <t>TT Bowens</t>
  </si>
  <si>
    <t>sa3015107</t>
  </si>
  <si>
    <t>Donovan Casey</t>
  </si>
  <si>
    <t>sa915654</t>
  </si>
  <si>
    <t>Duke Ellis</t>
  </si>
  <si>
    <t>Wilson Garcia</t>
  </si>
  <si>
    <t>sa596287</t>
  </si>
  <si>
    <t>Baron Radcliff</t>
  </si>
  <si>
    <t>sa3014424</t>
  </si>
  <si>
    <t>Juan Fernandez</t>
  </si>
  <si>
    <t>sa917824</t>
  </si>
  <si>
    <t>Angel Aponte</t>
  </si>
  <si>
    <t>sa3003319</t>
  </si>
  <si>
    <t>Lucas Dunn</t>
  </si>
  <si>
    <t>sa3016820</t>
  </si>
  <si>
    <t>Damon Keith</t>
  </si>
  <si>
    <t>sa3017179</t>
  </si>
  <si>
    <t>Michael Sandle</t>
  </si>
  <si>
    <t>sa3017048</t>
  </si>
  <si>
    <t>Justin Farmer</t>
  </si>
  <si>
    <t>sa3017622</t>
  </si>
  <si>
    <t>Preston Palmeiro</t>
  </si>
  <si>
    <t>sa857823</t>
  </si>
  <si>
    <t>Dalvy Rosario</t>
  </si>
  <si>
    <t>sa3005712</t>
  </si>
  <si>
    <t>Hunter Dozier</t>
  </si>
  <si>
    <t>Yadiel Hernandez</t>
  </si>
  <si>
    <t>Nick Vogt</t>
  </si>
  <si>
    <t>sa3019984</t>
  </si>
  <si>
    <t>Bryson Worrell</t>
  </si>
  <si>
    <t>sa3019897</t>
  </si>
  <si>
    <t>Dilan Rosario</t>
  </si>
  <si>
    <t>sa3010165</t>
  </si>
  <si>
    <t>Jacob Gonzalez</t>
  </si>
  <si>
    <t>sa3022498</t>
  </si>
  <si>
    <t>Kekai Rios</t>
  </si>
  <si>
    <t>sa3007282</t>
  </si>
  <si>
    <t>Victor Bericoto</t>
  </si>
  <si>
    <t>sa3008767</t>
  </si>
  <si>
    <t>Arol Vera</t>
  </si>
  <si>
    <t>sa3014687</t>
  </si>
  <si>
    <t>Rixon Wingrove</t>
  </si>
  <si>
    <t>sa3007298</t>
  </si>
  <si>
    <t>Tim Borden II</t>
  </si>
  <si>
    <t>sa3020193</t>
  </si>
  <si>
    <t>Bennett Hostetler</t>
  </si>
  <si>
    <t>sa3017120</t>
  </si>
  <si>
    <t>Aaron Zavala</t>
  </si>
  <si>
    <t>sa3017665</t>
  </si>
  <si>
    <t>Jalen Battles</t>
  </si>
  <si>
    <t>sa3020205</t>
  </si>
  <si>
    <t>Caberea Weaver</t>
  </si>
  <si>
    <t>sa3006866</t>
  </si>
  <si>
    <t>Colin Simpson</t>
  </si>
  <si>
    <t>sa1159681</t>
  </si>
  <si>
    <t>Hendrik Clementina</t>
  </si>
  <si>
    <t>sa828422</t>
  </si>
  <si>
    <t>Tanner Allen</t>
  </si>
  <si>
    <t>sa3016854</t>
  </si>
  <si>
    <t>Jeremy De La Rosa</t>
  </si>
  <si>
    <t>sa3011329</t>
  </si>
  <si>
    <t>Julio Carrion</t>
  </si>
  <si>
    <t>sa3010015</t>
  </si>
  <si>
    <t>Harold Castro</t>
  </si>
  <si>
    <t>Wendell Rijo</t>
  </si>
  <si>
    <t>sa739597</t>
  </si>
  <si>
    <t>Alex Hall</t>
  </si>
  <si>
    <t>sa3007023</t>
  </si>
  <si>
    <t>Jack Rogers</t>
  </si>
  <si>
    <t>sa3017017</t>
  </si>
  <si>
    <t>Danny Bautista Jr.</t>
  </si>
  <si>
    <t>sa3005602</t>
  </si>
  <si>
    <t>Trey Harris</t>
  </si>
  <si>
    <t>sa3006876</t>
  </si>
  <si>
    <t>McCarthy Tatum</t>
  </si>
  <si>
    <t>sa3010582</t>
  </si>
  <si>
    <t>Justin Lavey</t>
  </si>
  <si>
    <t>sa3014817</t>
  </si>
  <si>
    <t>L.J. Jones</t>
  </si>
  <si>
    <t>sa3014840</t>
  </si>
  <si>
    <t>Taylor Snyder</t>
  </si>
  <si>
    <t>sa738930</t>
  </si>
  <si>
    <t>Joe Stewart</t>
  </si>
  <si>
    <t>sa3019852</t>
  </si>
  <si>
    <t>Brantley Bell</t>
  </si>
  <si>
    <t>sa875352</t>
  </si>
  <si>
    <t>Hudson Potts</t>
  </si>
  <si>
    <t>sa917936</t>
  </si>
  <si>
    <t>T.J. White</t>
  </si>
  <si>
    <t>sa3017697</t>
  </si>
  <si>
    <t>Madison Stokes</t>
  </si>
  <si>
    <t>sa3008076</t>
  </si>
  <si>
    <t>Will Matthiessen</t>
  </si>
  <si>
    <t>sa1116023</t>
  </si>
  <si>
    <t>Jared Dupere</t>
  </si>
  <si>
    <t>sa3017288</t>
  </si>
  <si>
    <t>Ethan Wilson</t>
  </si>
  <si>
    <t>sa3017329</t>
  </si>
  <si>
    <t>Matt Adams</t>
  </si>
  <si>
    <t>Carlos Luis</t>
  </si>
  <si>
    <t>sa3002860</t>
  </si>
  <si>
    <t>Anthony Servideo</t>
  </si>
  <si>
    <t>sa3014472</t>
  </si>
  <si>
    <t>Kale Emshoff</t>
  </si>
  <si>
    <t>sa3014934</t>
  </si>
  <si>
    <t>Rolando Espinosa</t>
  </si>
  <si>
    <t>sa3005774</t>
  </si>
  <si>
    <t>Chris Seise</t>
  </si>
  <si>
    <t>sa3004142</t>
  </si>
  <si>
    <t>Bryson Horne</t>
  </si>
  <si>
    <t>sa3014891</t>
  </si>
  <si>
    <t>Sonny DiChiara</t>
  </si>
  <si>
    <t>sa3019866</t>
  </si>
  <si>
    <t>Miguel Palma</t>
  </si>
  <si>
    <t>sa3009279</t>
  </si>
  <si>
    <t>Jonathan Guzmán</t>
  </si>
  <si>
    <t>sa917127</t>
  </si>
  <si>
    <t>Top 100</t>
  </si>
  <si>
    <t>Org Rk</t>
  </si>
  <si>
    <t>Org</t>
  </si>
  <si>
    <t>Pos</t>
  </si>
  <si>
    <t>Current Level</t>
  </si>
  <si>
    <t>ETA</t>
  </si>
  <si>
    <t>FV</t>
  </si>
  <si>
    <t>Risk</t>
  </si>
  <si>
    <t>Trend</t>
  </si>
  <si>
    <t>Ht</t>
  </si>
  <si>
    <t>Wt</t>
  </si>
  <si>
    <t>B</t>
  </si>
  <si>
    <t>T</t>
  </si>
  <si>
    <t>Sign Yr</t>
  </si>
  <si>
    <t>Sign Mkt</t>
  </si>
  <si>
    <t>Sign Org</t>
  </si>
  <si>
    <t>Bonus</t>
  </si>
  <si>
    <t>Signed From</t>
  </si>
  <si>
    <t>Report</t>
  </si>
  <si>
    <t>Video</t>
  </si>
  <si>
    <t>CF</t>
  </si>
  <si>
    <t>MLB</t>
  </si>
  <si>
    <t>High</t>
  </si>
  <si>
    <t>6' 7"</t>
  </si>
  <si>
    <t>L</t>
  </si>
  <si>
    <t>Draft</t>
  </si>
  <si>
    <t>IMG Academy</t>
  </si>
  <si>
    <t>Wood is one of only a couple minor leaguers with such immense physical potential that they have a realistic shot to be an elite, perhaps generational player, or at least a player of singular ability. Like Elly De La Cruz and Oneil Cruz before him, Wood has issues that threaten to undermine his profile, but he's so overtly gifted that he's one of only a few prospects with a realistic shot at being a 70-grade player or better on tools. 
Wood was a divisive amateur prospect, with some scouts seeing him as a center fielder with elite raw power projection and others seeing him as an eventual first baseman with hit tool risk. He was unbelievable out of the gate as a Padres prospect; he only struck out 17.8% of the time at Lake Elsinore and hit .337/.453/.601 before the Padres traded him to Washington as part of the Juan Soto blockbuster, after which he hit .293/.366/.463. He did this amid multiple wrist injuries, which is something to keep in the back of our collective mind in the event that it becomes a chronic issue, as Wood's wrists are an integral part of keeping his swing short enough to be manageable. Hit tool cracks were more evident in 2023, as Wood struck out in 32% of his PAs and was especially flummoxed by changeups, but he still managed to hit .262/.353/.520 with 62 extra-base hits. Early in 2024, he's cut his strikeout rate back down into the teens during an epic April and May at Rochester.
Because of how long-levered Wood is, it's likely he'll always strike out a lot, but he's surprisingly dangerous on the inner third of the plate for a guy with his build. He's shown flashes of covering high-and-away fastballs with power, as well as an ability to alter his posture to spoil soft stuff away from him, but he does neither of these consistently right now and those are the ways in which he's most vulnerable to whiffs. Once his wrist and forearms get stronger, he might be able to be a little shorter to the ball without sacrificing power, and early in 2024 it looks as though exactly this is happening. 
Wood is also surprisingly agile on defense. He takes a little while to get his legs churning, but once he's moving, he's a plus runner and has generated some home-to-first times in the neighborhood of 4.1-4.2 seconds. His huge strides enable him to cover a ton of ground in center field, and it's incredible that he not only has a chance to play there, but could be quite good for at least a little while. Wood looks super smooth going into the gaps and approaching the wall. His poise and feel for center are both currently superior to Dylan Crews', but it's much more typical for a compact athlete like Crews to stay up the middle for the long haul. Wood currently carries 240 pounds like a young Marcedes Lewis and is likely going to add weight commensurate with his frame as he matures, which might mean 30 pounds or more. The way that shakes out will have a significant impact on his defensive future. That said, Wood is already defying convention by looking as good as he does out there at his current size. In a lot of ways, Wood's report reads like a young Adam Dunn's, though we'd expect Wood to play better defense even if he ends up in an outfield corner. Admittedly a less stable hitter than a lot of the other elite prospects in baseball, Wood's ceiling is on another planet.</t>
  </si>
  <si>
    <t>b32UDJr1jmk</t>
  </si>
  <si>
    <t>AAA</t>
  </si>
  <si>
    <t>Med</t>
  </si>
  <si>
    <t>6' 0"</t>
  </si>
  <si>
    <t>Stillwater HS (OK)</t>
  </si>
  <si>
    <t>This is the fifth coat of paint applied to Holliday's scouting report in the last couple of months. Jackson was shot out of a cannon in his first full pro season and slashed .323/.442/.499 across four levels, ending the season with Triple-A Norfolk at age 19. Despite being three to five years younger than the typical player at High- and Double-A, Holliday had 101 walks, 51 extra-base hits, and 24 stolen bases in '23 Again, this was a teenage shortstop's first full professional season. Now 20, Holliday and the entire Norfolk lineup began the 2024 season on a collective tear while the Orioles were getting little production from second base. Holliday was promoted, hit .059 during a two-week big league trial, and was sent back down. It was the first hiccup he has experienced as a pro, maybe ever. He only sort of bounced back after the demotion, slashing .252/.418/.429 in the time between when he was sent back to Norfolk and when he was put on the IL with elbow inflammation in mid-June. Holliday DH'd for the first couple of weeks upon return from the IL and had just begun playing playing defense again in late-July. 
In a way, the IL stint is comforting because it offered a potential explanation for why Holliday's performance and ferocious bat speed had tapered off a bit. Hollidayâ€™s spray chart shifted away from his pull side and moved toward left field and the third base line in the weeks leading up to his shelving. He was inside-outing lots of contact the opposite way, including pitches on the inner third of the plate that he typically turns on, and it was taking what appeared to be an uncomfortable and excessive amount of effort for him to swing hard. We do not think there is any reason for panic here though it's worth acknowledging that Holliday basically hasn't looked good for the window spanning his big league call up to the start of August.
Jackson is unbelievably talented in terms of his plate discipline, coordination, and in-the-box athleticism, and it's amazing that he reached the big leagues at age 20. He has a big, slow leg kick, takes a huge stride forward, and has loose and explosive hips and hands that helped him post a 45% hard-hit rate last season (neck and neck with Wyatt Langford, even though Jackson is a couple years younger). Even though Holliday's stride can sometimes pull him off toward first base, he finds ways to get his arms extended to cover the outer edge of the plate anyway. He's a very special young hitter, though there are a couple of nits worth picking; it is the very top of the prospect list after all. Holliday struggled to pull fastballs in 2023 and slugged less than .400 against them, per Synergy. Holliday's measurable power is, in most respects, pretty comfortably below the big league average at the moment even though he just got done slugging .490 last year and is slugging .470 at Norfolk right now. 
He also isn't currently a big league-quality shortstop defender and definitely isn't better than Gunnar Henderson, though his elbow injury might have something to do with that. Healthy Holliday's ability to make accurate throws from odd platforms is impressive, as is his poise and internal clock. Heâ€™s most comfortable throwing on the move and often goes out of his way to do so even when it isn't called for. Holliday lets a lot of choppers take an unnecessarily high hop, with the direction of that hop sometimes surprising him. He needs to do a better job of staying low and attacking this type of ball in play closer to the ground. We've altered his defensive projection to second base because it's where Holliday is most likely to play with Gunnar around. It's typical for players Holliday's age to need to make some adjustments and it appears that's what a hopefully healthy Holliday will spend the rest of 2024 doing. He has all of the scout-y athletic traits that indicate most of where he currently falls short will improve as his body matures. It might take a year longer than Orioles fans want it to, but Holliday is very likely to become a 5-WAR middle infielder who does everything well.</t>
  </si>
  <si>
    <t>kLSYztort4s</t>
  </si>
  <si>
    <t>6' 1"</t>
  </si>
  <si>
    <t>J2</t>
  </si>
  <si>
    <t>Dominican Republic</t>
  </si>
  <si>
    <t>Powerful and explosive, the exciting Caminero was among the DSL's home run leaders in 2021 before coming over from Cleveland in a 40-man roster deadline trade for pitcher Tobias Myers that offseason. He mashed his way across five minor league levels in two years and reached the big leagues in 2023 just a couple months after his 20th birthday. In 2023, he slashed .324/.384/.591 over 36 games at High-A Bowling Green and 81 for Double-A Montgomery, striking out 19.6% of the time and drawing walks at a 8.2% clip on his way to 55 extra-base hits (31 bombs!) at just 19-years-old. He also got a taste of big league pitching, appearing in seven games for the Rays. This year, Caminero has been in Durham, where Baseball Savant has his expected statline pegged at .259/.332/.463. His strikeout rate (23% â€” Cami has tended to K in the 14-18% range as a pro) is slightly higher than we're accustomed to seeing from him, though that's to be expected given both some swing issues we're about to get into and that he's facing savvy Triple-A pitching as a 20-year-old. 
Caminero already has plus-plus bat speed and raw power, and swings with bloodthirsty effort. He hits out of a crouched, open stance, and utilizes a leg kick and rhythmic hand hitch as his timing triggers. He loads his hands super deep and high, which often causes him to be late into the hitting zone against fastballs, but his bat speed is so ridiculous that he's still able to torch deeper-travelling heaters to the opposite field with home run power (he hit a ball 117 mph this year). Caminero's cacophonous cut leaves him vulnerable to good velocity up around his hands, which is where he does a lot of his swinging and missing. His breaking ball recognition and overall plate discipline are both pretty crude, but his feel for contact has carried enough water to keep him from having any significant strikeout issues so far. 
Caminero began to transition from shortstop to third base in 2023, and candidly, he did not look good playing third in winter ball for Escogido during the offseason. We had him projected to right field off this look, but he looked better in 2024 before Caminero suffered a Grade 2 quad strain at the end of May (he hasn't yet returned as of this update). Caminero is somewhat limited in his lateral range and quick-twitch traits, but his hands and arm strength should allow him to be an average defender at the hot corner. His throwing accuracy can be a bit shaky at times, especially when throwing on the run, and obviously we want to see how mobile he is coming off of this injury, but we've altered his position projection compared to the offseason Top 100 list here. How the Rays handle his ultimate position might be influenced by Isaac Paredes' continued level of production at third. It's more likely Cami will get DH reps if the Rays deem him worthy of a big league roster spot. Regardless of his position, and though there might need to be some adjustments against inside fastballs, this guy has incredible offensive talent and is going to be a middle-of-the-order force.</t>
  </si>
  <si>
    <t>jgEhA6bbNE8</t>
  </si>
  <si>
    <t>AA</t>
  </si>
  <si>
    <t>6' 3"</t>
  </si>
  <si>
    <t>Intl15</t>
  </si>
  <si>
    <t>Basallo was the 2023 "Pick to Click" who "clicked" the loudest, as the then-18 year hit .313/.402/.551, had 53 extra-base hits in 114 games and smooched Double-A. After he got off to a slower start in 2024 (and also didn't catch until May), Basallo has been on a heater for the last six weeks and has a well above-average offensive line at Bowie as of list publication. Basallo is a power-hitting kaiju catching prospect who looks like a gear-wearing Rafael Devers. His swing looks a lot like Devers', and he too has plus-plus power projection, a penchant for expanding the zone, plus arm strength, and some profound defensive flaws. Lackadaisically listed at 180 pounds, Basallo actually carries around closer to 240 pounds like a high school defensive end. He has preposterous bat speed and rotational athleticism for a hitter his age and size, let alone for a potential catcher. His peak exit velos and hard-hit rate are already plus on the big league scale, and that data was generated by a teenager at High- and Double-A the last two years. He does tend to chase and over swing, which is why even though Basallo hasn't posted excessive strikeout rates in the minors yet (just north of 20% so far in 2024), his hit tool is projected south of average against big league pitching. If he gets to as much power as we think he will and also catches, that's not going to matter very much.
We got a little better idea of what Basallo could do behind the plate last year when he got a full season of reps. When you look at his 2024 positional splits as of this update, he has spent a pretty even amount of time at catcher, first base, and DH, but he's been catching more frequently as the season has dragged on and tends to go two or three days in a row behind the plate before a recovery day at 1B or DH. His arm strength is great and there were times last year when it looked incredible, but Basallo has been popping closer to 1.95 so far this year and his footwork is often pretty sloppy. As is true of a lot of catchers his age, he could stand to be more accurate and consistent coming out of his crouch. His receiving isn't good, but it isn't so terrible that it damns him to first base. His ball blocking might though, and it's this area of Basallo's game that most needs to improve. If this skill doesn't progress, or if his size quickly forces him to move out from behind the plate, then his issues with chase would suddenly become more of a problem, though we're probably still talking about a strong enough hit/power combo for Basallo to be an everyday first baseman. 
Basallo's chalk 40-man evaluation year is 2025. He's been promoted ahead of that pace so far, but it's pretty rare for catchers with his issues to be in the express lane to the big leagues. If the Orioles just want access to Basallo's bat and decide to fast track him as a DH, or proactively move him to first base knowing Adley Rutschman is in place as the franchise catcher for a while, then a late 2025 debut feels possible. If the Orioles want to give Basallo the best chance of having immediate success as a big league catcher, then he's more likely on a late 2026 or spring 2027 trajectory. There are few other prospects in the minors who have this kind of offensive ceiling and a chance to play a premium position.</t>
  </si>
  <si>
    <t>Torrey Pines HS</t>
  </si>
  <si>
    <t>Williams was a two-way high school player who was talented enough to be considered a prospect as both a shortstop and a pitcher. The Rays gave him a $2.3 million bonus to keep him from heading to Cal and have developed him solely at short. So far that looks to have been the correct assessment, as Williams has averaged 21 homers, 51 extra-base hits, and 24 stolen bases in each of his two full seasons of pro ball. He's on a similar pace in 2024 except he's stealing even more bases and with a better success rate. In 2023, he slashed .254/.351/.506 at High-A Bowling Green, with a smattering of games at Double- and Triple-A as well. Then Williams had a no good, very bad Fall League stint in which he struggled mightily to parse breaking balls. He seemed totally gassed and very frustrated, the type of Fall League look you just kind of throw out. 
That's not to say that Williams is a lock to hit. He's struck out more than 30% of the time so far in pro ball and has severe breaking ball recognition issues that we optimistically wants to project on as he continues to develop solely as a position player. Thereâ€™s a lot of looseness throughout Williamsâ€™ swing, and he has a steep, lofty path that makes him vulnerable to pitches in the upper quadrant. But he already has big all-fields power (his peak exit velos are a 55 or 60 on the big league scale and Williams is still a pretty skinny 21 year old) that he consistently carries over into game action. That and premium defensive ability are the two attributes that support Williams' entire profile, and they become even more exciting when you consider his relative inexperience. 
Williams is an unbelievable athlete and flashy shortstop defender. He makes a lot of plays that no other shortstops do, as if his beginner's mind is conceiving of new ways to play the position. Few shortstop prospects match either his reads off the bat or the caliber of body control he displays, and Williams' plus-plus throwing arm makes it so no play is off limits for him to complete. Scouts are mixed as to whether Williams is actually projectable. Some consider him a little too thin and frail looking to project on, but they are in the minority, and here we have WIlliams projected for impact power. Williams' overall profile is that of a plus-power, plus-plus defender whose hit tool will be hindered by his lofty strikeout numbers, but the power/defense combo he brings to the table makes him one of the most exciting shortstop prospects in the sport.</t>
  </si>
  <si>
    <t>6' 2"</t>
  </si>
  <si>
    <t>Eastlake HS (CA)</t>
  </si>
  <si>
    <t>My offseason report on Mayer was filled with apprehension about his issues against secondary pitches (which for a couple of years he had performed in spite of) and the way he was trending athletically on defense. It also acknowledged that some of Marcelo's late 2023 dip could have been caused by the effects of a shoulder injury (which he tried playing through before it ultimately ended his season), and that a 21-year-old could pretty quickly remake his body and once again have the requisite athleticism to handle shortstop. Some of that has turned out to be true, and Mayer has raked at Double-A Portland during the first half of 2024, but I still think there are some underlying issues here. Clearly he's graded as a 50 FV player and therefore projects to be an everyday shortstop, but I think these warts will stifle his production below the superstar level readers might expected of him.
The way Mayer's swing works (his front side is very upright through contact, his hips tend to bail toward first base pretty early, and his bat path struggles to find pitches down and away from him) continues to leave him vulnerable against soft stuff. His issues haven't been as stark in 2024 as they were in 2023 when he had a sub-.500 OPS against secondary pitches, but there's still an enormous dip compared to the way he handles fastballs. Choirs of angels have blessed Mayer's hitting hands, which are deft and drive contact explosive enough to remain excited about his overall offensive future, just not to the level of a Bobby Witt Jr. or Corey Seager in terms of impact. If we suddenly see more bend in his lower body, the way Max Muncy altered his swing before his huge breakout in LA, then there will be reason to re-evaluate. 
Mayer has always been a bit boxier than the usual elite shortstop prospect, but his hands and actions are so skillful and polished that he seemed likely to play there despite middling range. Perhaps because his mobility was compromised from the general discomfort of his shoulder issue, Mayer's range backed up in 2023 and his arm accuracy was sometimes poor. He definitely looks trimmer in 2024 and the Red Sox appear to be positioning him closer to the hole so he can make more plays moving right to left. It isn't sexy, but it works. Mayer's footwork and actions are still very polished and the Red Sox have found a way to mask his mediocre range and arm strength (for shortstop). Things feel much more stable here than they did at the end of 2023. Hopefully Mayer will keep hitting Eastern League pitching and merit a promotion so we can watch him face and adjust to junkballing Triple-A veterans who might force him to make relevant adjustments. He's tracking like a late 2025 or early 2026 debut.</t>
  </si>
  <si>
    <t>LSU</t>
  </si>
  <si>
    <t>Crews went wire-to-wire as one of the best 2023 draft prospects, if not &lt;em&gt;the&lt;/em&gt; best. He was the top unsigned high schooler from the 2020 class, a toolshed who swung and missed on the summer showcase circuit more than teams felt comfortable with. He ended up at LSU rather than in pro ball and was immediately dominant as a freshman, generating exit velos in excess of 100 mph on 17 of his first 30 balls in play and finishing with a .362/.453/.663 line that included 18 bombs. He followed that up by slashing .349/.463/.691 with 22 homers as a sophomore before hitting .426/.567/.713 with 18 bombs and more walks than strikeouts as a junior.
Crews can punish you to all fields. He'll get extended on fastballs away from him and crush them the opposite way, and he can also turn on slower pitches on the middle two-thirds of the plate and hit some titanic blasts to left. At times, the depth of Crews' hand load will leave him late on fastballs, and he's struggled pretty badly with heaters around his hands so far in 2024; he was striking out a third of the time through the first month of the season. The bend and strength in his lower body is incredible, and he might be able to shorten up what he's doing with his hands and still get to huge power because of how special the rest of his operation is. 
Crews will show you jailbreak-y, sub-4.1 run times, easily the speed to play center field, and his reads and routes (though still not great on balls hit in front of him) improved during his time in college after it first looked like he might be ticketed for right field. He sprints into the gaps with huge effort and is great at getting balls hit over his head. He should be an average big league center fielder, and his speed gives him bigger ceiling than that if his feel for the position continues to level up. Crews also does all kinds of little things well, be it procedural awareness on defense or how crisply he runs the bases. He's tooled up and performed at the highest level of amateur baseball for three years before finally meeting some resistance this year. The issues with fastballs around his hands are a little bit of a concern, so let's see if Crews can remedy those now that he's being challenged for the first time in his baseball life. We think he can, and that he'll be an impact player and franchise cornerstone.</t>
  </si>
  <si>
    <t>yuOejbqs8OA</t>
  </si>
  <si>
    <t>CPX</t>
  </si>
  <si>
    <t>Jesuit Prep HS</t>
  </si>
  <si>
    <t>The highly touted Lawlar hit .263/.366/.474 in 89 games at Double-A Amarillo before he was quickly promoted up the rest of the ladder for a September call-up to Phoenix. The Diamondbacks only gave him about a week and a half of regular at-bats before he shifted into a pinch-running and defensive replacement role down the stretch and on Arizona's playoff roster. They perhaps should have given him more runway to adjust to big league pitching with the hope that Lawlar could quickly become a more threatening hitter than Evan Longoria and Emmanuel Rivera were in October, but the Snakes was fighting for their playoff lives and didn't have the luxury to roll the dice. Lawlar ruptured a ligament in his thumb during 2024 spring training and his initial recovery timeline was eight to 10 weeks, which would put him on pace to return in June.
Lawlar posted career-best strikeout rates at Double- and Triple-A in 2023, but he still has a pretty grooved swing and his underlying contact data on the season is near the very bottom of the everyday shortstop population (73% contact rate, 81% z-contact%), so we're sticking to a below-average hit tool projection here. But Lawlar does everything else very well. He's a stellar shortstop defender with premium range and defensive athleticism. His throwing stroke to first base can sometimes look a little odd, but he finds all kinds of crazy ways to contort his body and send the baseball where it needs to go, which is especially true of his feeds to second base. He has rare power for a shortstop (let alone a really good defensive one), plus plate discipline, and what is approaching elite baserunning speed. Not only did Lawlar show top-of-the-scale sprint speed in the big leagues (not our favorite way of assessing runners, but still), but his swing's natural jailbreak, Ã  la Rickie Weeks Jr., puts his home-to-first times in the 4.10 second range pretty regularly. His hit tool isn't enough of an issue to threaten the rest of his profile â€” Dansby Swanson's contact rates in 2023 were nearly identical to Lawlar's combined stats, but he plays great defense and hits for power, and Lawlar should too. 
With Eugenio SuÃ¡rez now entrenched at third base, it will be interesting to see how the Diamondbacks integrate both Lawlar and Geraldo Perdomo into their big league lineup assuming both are healthy at the same time later this year. Ketel Marte could be deployed as a DH more often, and Perdomo could move around (he has more experience doing so than Lawlar) as well as sit against lefties. Lawlar is a foundational player who should be a multi-time All Star and one of the faces of the franchise for the next five-plus years.</t>
  </si>
  <si>
    <t>2OR5zWimpHc</t>
  </si>
  <si>
    <t>Xavier Isaac</t>
  </si>
  <si>
    <t>A+</t>
  </si>
  <si>
    <t>East Forsyth HS (NC)</t>
  </si>
  <si>
    <t>The Evan Carter of the 2022 draft, Isaac's selection was borderline derided when it was first made. He didn't have a ton of showcase experience, and while clearly a skilled hitter in the scant showcase PAs he did put on tape, he was a heavy-bodied first base prospect who'd need to mash to profile. Several teams drafting through around pick 60 or so were on Isaac, so the Rays weren't alone in liking him, and so far the pick looks great, as Isaac hit .285/.395/.521 with 19 homers in a first full season spent mostly at Low-A Charleston. Recently selected to the Futures Game, he's currently on pace for a 20/20 season and has a 156 wRC+ at High-A Bowling Green as of this update.
Isaac has pretty dramatically remade his body and now looks more like Nate Lowe than coaching-era Sidney Lowe. He's slimmed down without losing strength. On the contrary, he has added some and has a hard-hit rate around 60% this year. Isaac has rare fluidity in his hips and rotational explosion for a hitter his size, and while he is going to swing and miss at an elevated rate, he also has ridiculous power all over the strike zone. If you put Isaac's balls in play on tape, he's adjusting to all kinds of different pitches in different locations and using his immense strength to move the baseball all over the field. 
Look under the statistical hood and things get more complicated. Isaac ran a sub-70% contact rate in 2023 and is right around that mark again in 2024; only one qualified big league first baseman (Bryce Harper) did that in 2023 and none are currently that low in 2024. A couple of other successful role players (Luke Raley, Ryan Noda) were also in that range, but it's rare for a first baseman to run a contact rate this low and be successful. While Isaac's athleticism makes what he's doing in the batter's box look smooth and graceful, he probably has more going on with his swing than a young man of his prodigious strength needs to. He doesn't always track pitches well and he swings inside a lot of stuff on the outer third, especially changeups, which Isaac offers at early in part because his cut is so involved. The good news is we think Isaac will have such enormous power at maturity (he also has plus plate discipline) that he'll offset his contact issues. We also think there's a chance his hit tool progresses beyond its current state because we're talking about a young hitter who hasn't played against elite competition very much. We can't overstate how much power there is here â€” it's such enormous, flaw-covering juice that we're in Matt Olson territory as far as overriding our concerns about how many K's there are. If youâ€™re in a dynasty league or collect prospectâ€™s cards, you need to get this guy now. Isaac is still obscure enough that the photo service we use for header art doesn't even have a picture of him in its database yet, but if he continues on this pace against Double-A pitching in the second half of the year, he is going to finish the season as a top five or 10 overall prospect.</t>
  </si>
  <si>
    <t>sa3020498</t>
  </si>
  <si>
    <t>Venezuela</t>
  </si>
  <si>
    <t>Salas was generally viewed as the best prospect in the 2023 international amateur class, and weeks after signing in January for a whopping $5.6 million, he went to Arizona and began to reinforce that notion. Salas, still just 16, was performing well in Double-A or big league "B games" against players who often had five to 10 years on him. After a few weeks in extended spring training (a level above where most 17-year-olds play), the Padres assigned Salas to Low-A Lake Elsinore just before he turned 17. He aced a two-month test there (122 wRC+), and the Padres promoted him to High- and then Double-A for the last several weeks of the season. 
Salas has struggled since leaving Lake Elsinore and has a 72 wRC+ as an 18-year-old at High-A Fort Wayne at the 2024 All-Star break. It's incredibly hard to contextualize that performance because Salas is not only very, very young for the level, but he's also playing a very demanding and punishing position. Salas is still a precocious defensive catcher. His receiving is advanced for his age, and the ease and accuracy with which Salas throws to the bases is remarkable, but he's regressed in one key area this year: His ball-blocking has been an issue. Right now, he often looks afraid of the baseball and is constantly bracing for impact when the pitch is in the dirt. He flinches and loses sight of the ball, seemingly hoping it finds its way into his glove on its own, but instead a lot of balls in the dirt are skipping past him and he's been doing a lot of running to the backstop in the weeks leading to this update. 
I'm still bullish on Salas' future as a hitter. There are aspects of his swing that have given one or two of my scout sources pause, with his length to the outer half chief among them. He still does a pretty good job covering the top half of the zone and is a dangerous hitter up there for an 18-year-old. This isn't a guy with monster bat speed, but he has a well-rounded blend of patience, in-zone contact, and what is presently doubles power. Salas isn't built like Elly De La Cruz or anything, but he's still quite projectable. He is probably going to be much thicker than he is now at maturity and it will be interesting to see how that bulk impacts his mobility and explosion as a hitter, be it positive or negative. His bat path is such that he struggles to elevate stuff down and away from him, and he has to get into his lower body pretty good in order to scoop low pitches at all. That's something else to watch as he fills out. The possibility of some kind of meteoric rise where Salas debuts as a teenager is starting to fade, but his long-term forecast as a franchise catcher has not. His underlying data supports the notion that this is still a precocious offensive player who is simply dealing with the rigors of his position (he's caught more games this year than all of last season) and a very difficult assignment for a prospect his age.</t>
  </si>
  <si>
    <t>lUu9qAz-0-w</t>
  </si>
  <si>
    <t>Andrew Painter</t>
  </si>
  <si>
    <t>Calvary Christian HS</t>
  </si>
  <si>
    <t>Painter ended 2022 as one of the best two or three pitching prospects in baseball. He overpowered hitters with his fastball at the lowest levels, but by the end of the year, he was carving Double-A and looked like a fully-formed, four-pitch monster. He entered the spring of 2023 with a legitimate shot to break camp in the Phillies rotation, like a pitching version of Fernando Tatis Jr. a few years ago. Instead, Painter's elbow barked at him and he was shut down with a partial UCL tear after his first Grapefruit League outing. Painter and the Phillies opted for a plasma-rich platelet injection rather than an immediate Tommy John, which gave Painter a chance, with rest, to pitch at the end of a 2023 season in which the Phillies correctly anticipated that they'd be contenders. But Painter's elbow didn't heal completely from the PRP and rest, and he needed Tommy John toward the end of July; he isn't expected to pitch until 2025, per Dave Dombrowski. It's incredibly rare to value a prospect who will have missed two years this highly, but Painter has rare ceiling and the success rate of Tommy John surgeries is high enough to anticipate that he'll return to his old self. 
Healthy Painter has a prototypical pitcher's frame and then some, standing in at a broad-shouldered 6-foot-7 (which Painter has sculpted since his days as a high school prospect), a stature you'd more often associate with NBA wing players than pro pitchers. Doug Fister is a fair baseball body comp. Good luck getting on top of Painter's fastball when he locates it at the top of the zone. Even though he's so big and his pitches travel downhill toward the zone, it has still been hard for hitters to snatch his high fastballs, similar to the way Justin Verlander's fastball plays despite his size and release height. Painter will work six or more innings and never throw a fastball below 95 mph, sitting 96-98 for the bulk of the outing. 
Both of Painter's breaking balls have huge movement. His slider has two-plane sweep, while his curveball (more commonly used as an in-zone pitch and against lefties) is north/south and sometimes also has arm-side direction. If he can consistently create that arm-side finish on the curveball, it will give him a weapon against lefties. He had to whip out his changeup against upper-level hitters late in 2022, and some of those were quite good. Hitters seem to take more comfortable swings against his breaking stuff later in outings, so perhaps there's something about Painter's fastball angle that makes it easier for guys to see his breaking balls pop out of the hand once they've had a look at them. In a vacuum, though, he has a shot to have four plus pitches and an inning-eater's frame. If he looks like his late-2022 self upon his return from TJ, then Painter will rocket toward the top couple of spots on our universal prospect list.</t>
  </si>
  <si>
    <t>sGWkF1MWSl4</t>
  </si>
  <si>
    <t>sa3017880</t>
  </si>
  <si>
    <t>RF</t>
  </si>
  <si>
    <t>6' 5"</t>
  </si>
  <si>
    <t>Stoneman Douglas HS (FL)</t>
  </si>
  <si>
    <t>As of list publication, Mayo has posted the most impressive 2024 batted ball data of any Norfolk prospect, most significantly his .537 xSLG and .377 xwOBA. He's a 22-year-old on a 30-homer pace at Triple-A and is poised to either threaten the playing time of Baltimore's incumbent corner infielders or be the centerpiece of a monster trade within the next year. Mayo's swing is weird and he's a flawed defender who still hasn't begun playing the position we think he might best be suited for, but he now has a five-year track record of mashing and is one of the higher-probability corner position prospects in the minors. 
Mayo executes a pull-and-lift approach geared for crushing mistakes in the upper two thirds of the strike zone, and he has succeeded with this approach all the way up the minor league ladder despite his sometimes ugly looking cut, which has a strange, choppy stride. If most hitters' strides back toward the pitcher are "outies," Mayo's is an "inny" â€” his front foot often lands closer to his rear foot than where it began in his batting stance. All of his swing's components fire in a short period of time, and it's an odd look, but it works for him. He does, however, swing inside a lot of sliders, even ones that don't completely turn the corner. Mayo's strikeouts will likely climb against big league pitchers who can exploit this, at least initially, but he's going to get to such big power that it probably won't matter. 
There is still a lot of work to be done on defense here, as Mayo's size makes it hard for him to move around at third base. Unless he improves at first base (where his playing time was increasing prior to a mid-May fractured rib) or in right field (where Mayo has been speculatively projected here at FanGraphs for a while because of his impressive max-effort arm strength) pretty quickly, he's more likely going to debut because of injury or trade than Baltimore's needs. He projects to be one of the 10 to 15 most productive first baseman or corner outfielders in the game.</t>
  </si>
  <si>
    <t>VSpXK_tYQAQ</t>
  </si>
  <si>
    <t>6' 4"</t>
  </si>
  <si>
    <t>James Madison</t>
  </si>
  <si>
    <t>DeLauter was a fascinating draft case and is still a bit of a mystery prospect in some ways, as he's lost a lot of time due to the pandemic and injuries, and scouts are divided on his unique swing. He barely played as a freshman due to the pandemic, and a broken foot ended his uneven 2022 junior year early. DeLauter crushed the Cape prior to his draft year and was shy of 21 years old on draft day, so it seemed likely that model-driven teams were going to be all over him despite his weird looking swing (which at the start of 2022 was totally out of whack); it's unsurprising that Cleveland landed him in the first round. DeLauter didn't play pro ball after the draft and his 2023 got off to a delayed start because he had to have another surgery on his foot. He disemboweled High-A pitching once he returned (.366/.403/.549) and then looked great in the Arizona Fall League, where six weeks of watching DeLauter hit made it easier to believe in his swing. 
DeLauter's truncated finish through contact and the way his lower body interacts with his swing are both pretty weird to watch. He is adept at altering the posture of his body to manipulate the barrel around the zone rather than just do it with his hands. There's some risk he won't be able to do this as readily against major league velocity, which he really hasn't seen consistently yet. But even in instances where his swing isn't well connected, he's strong enough to hit the ball hard somewhere. While he's best at golfing low pitches, DeLauter is also capable of taking ones on the outer third deep to the opposite field. His background contact rates (88% z-contact%) and lack of chase both reinforce the hitterish scouting look. It's tough to call a hitter who has only played about 60 games a year for the last four years "stable," but from a skills and tools standpoint, DeLauter feels that way. He's tracking like a middle-of-the-order mainstay. DeLauter's chalk 40-man clock puts him on pace for a September 2025 call-up, but he's performing so well during the spring of 2024 that he may kick down the door and debut this season.</t>
  </si>
  <si>
    <t>m0sabnQwbiU</t>
  </si>
  <si>
    <t>Anthony has had a magmatic year and a half as a prospect leading to this mid-2024 update. Even though his early-2023 surface stats at Low-A Salem were mediocre, Anthony's underlying metrics indicated he was about to breakout via a potent combination of burgeoning raw power, extreme (if perhaps unsustainable) patience, and better bat-to-ball performance than one might have anticipated given his high school track record. He was promoted to High-A Greenville and his strikeouts exploded, but so did Anthony's power, and at age 19 he hit 12 homers in just 54 games before a brief Double-A stint to close the season. He also looked better in center field toward the end of 2023. Now 20 years old, Anthony has been at Double-A Portland all year and has kept walking a lot and hitting for power (despite a swing that isn't effectively geared for it yet) while his strikeouts have remained elevated. 
Anthony has filled out and become more physical in 2024, which has slowed him down enough to shift his defensive projection into a corner, though this was probably going to happen anyway given the presence of Jarren Duran and Ceddanne Rafaela in the org. The added strength has also manifested in bigger exit velocities. Anthony had average measurable raw last year (which is incredible for a 19-year-old) and now has pretty comfortably plus raw, maybe even plus-plus; his 55% hard-hit rate as of the date we sourced minor league Trackman data would slot in sixth among qualified big leaguers. Anthony's swing is almost a carbon copy of Rafael Devers' cut, with violent effort and a mostly downward swooping bat path that relies on bend in his lower body to go down and scoop low pitches with power like Devers does. While Anthony has shown some ability to do this (it's absolutely gorgeous when he does), he isn't doing so consistently. Opposing pitchers can limit his ability to get to power by approaching him in the bottom half of the strike zone, as he tends to drive those pitches into the ground, and soft stuff precisely located down and away from him often eludes him entirely. Anthony slugged .466 at mostly Low- and High-A in 2023, but his expected slugging percentage based on his quality of contact was only .370, per a front office source. There's been a little bit of a shift this year, with his average launch angle rising from six degrees to 10, but there isn't consistent lift here yet. 
Anthony's plate discipline evokes a baked good that has too much food coloring in it; there's an air of artificiality to it that makes it feel a bit unnatural. One team I source data from tracks playersâ€™ â€œcookie swing rate,â€ in essence the rate of swing when a pitch is right down the middle of the plate. Anthony's was among the lowest in the minors last year, and I think it speaks to a narrow early-count approach that perhaps includes premeditated takes rather than actual selectivity. His big league plate discipline will probably be slightly better than average, but he likely won't post the elite walk rates he's shown in the minors so far. The effort in Anthony's swing makes it likely that he'll always strike out at a pretty good clip, but there are plenty of really good big league corner outfielders, such as Riley Greene and Fernando Tatis Jr., with this kind of contact profile (right around 82% in the zone, 76% overall); it's just going to take continued swing adjustments for Anthony to get to star-level power in games. In the same way it took Duran a couple of years before everything clicked, it may also take Anthony a little time before he peaks as the All-Star power hitter he's projected as here. His FV grade hasn't changed, but I've repositioned Anthony somewhat on the top 100 list since it seems clearer he's destined for a corner. He slides a few spots into a group of similarly talented mashers, most of whom are also in the upper levels of the minors.</t>
  </si>
  <si>
    <t>Josue De Paula</t>
  </si>
  <si>
    <t>LF</t>
  </si>
  <si>
    <t>De Paula slashed .284/.396/.372 at Low-A Rancho Cucamonga in 2023, good for a 118 wRC+ â€” not the emphatic breakout that seemed like it was on the table a year ago, but still pretty strong for an 18-year-old hitter in full season ball. De Paula's best swings are absolutely ferocious and he's going to develop huge raw power down the line, as he already has about average big league power right now. De Paula's explosive hands and beautiful, compact swing (especially for a hitter his size) are characteristic of a heart-of-the-lineup force, but poor barrel accuracy stifled his in-game power in 2023, and he hit just two homers in 74 Cal League games. There's more hit tool risk here than is obvious on the surface, as De Paula struck out just 18% of the time last season but really struggled against high fastballs and with mis-hitting crushable pitches into the ground. 
Again, the amount of juice De Paula is likely to grow into and how short to the ball he's able to be are enticing attributes that make us scared of undervaluing him here. He's grown an inch and added 25 pounds this offseason, according to Dodgers personnel. It's possible that gigantic breakout is coming, but because we're talking about a corner outfielder with hit tool risk, we're not ready to push all our chips in on De Paula until he at least proves the power will manifest in games despite it.</t>
  </si>
  <si>
    <t>jTmamiOEoas</t>
  </si>
  <si>
    <t>sa3018591</t>
  </si>
  <si>
    <t>Walker Jenkins</t>
  </si>
  <si>
    <t>A</t>
  </si>
  <si>
    <t>South Brunswick HS (NC)</t>
  </si>
  <si>
    <t>The fifth pick in the 2023 draft, Jenkins crushed pro ball after signing to the tune of a .362/.417/.571 line, with a 90% z-contact rate during that span. His 2024 regular season got off to a delayed start due to a hamstring strain that Jenkins suffered in his first game at Fort Myers. He returned in late May, rehabbed on the complex for a bit, then returned to the Mighty Mussels roster. Jenkins' surface stats at Low-A leave something to be desired, but he looks fine. He has been incredibly difficult to make swing and miss since his return; Jenkins has only whiffed on tape (via Synergy) five times this year and two of them were in the first game of the year prior to his injury. 
Jenkins can move the barrel all over the zone with deft and explosive hands that spray hard contact everywhere. He looks most natural scooping low pitches, and because he's still just had A-ball experience, he hasn't been tested by big velocity at the top of the strike zone very often. Jenkins generates big power without an elaborate load of his hands, and it's amazing how much damage he can do with such a simple swing. He had one of the better contact and power blends among the hitters in the loaded 2023 draft, with above-average pop right now that projects to be at least plus at maturity. He doesn't run well enough to play center field and could move through the minors quickly if the Twins decide to put him in a corner and leave him there. For a teenage hitter who has barely played full-season ball, Jenkins is a pretty stable heart-of-the-order hitting prospect.</t>
  </si>
  <si>
    <t>sa3022894</t>
  </si>
  <si>
    <t>Jackson Jobe</t>
  </si>
  <si>
    <t>Heritage Hall HS</t>
  </si>
  <si>
    <t>Jobe was the consensus top high school arm in the 2021 draft and earned a bonus of nearly $7 million as the third overall pick. He had a somewhat rocky first full season in pro ball; his velocity was down a bit compared to his peak pre-draft look and he ran a FIP over 5.00 across 18 starts with Lakeland. Hitters seemed unphased by Jobe's trademark curveball despite its elite spin and huge depth. He struggled to throw strikes and the visual quality of his stuff regressed. Then Jobe was put on the IL to start 2023 and missed two and a half months recovering from lumbar spine inflammation, which is more a description of symptoms than a root cause, as this kind of inflammation can be brought on by arthritis, infection, or any number of other maladies. When Jobe returned in mid-June, he did so with a vengeance. Across 20 starts combined between the regular season and the Arizona Fall League, Jobe tallied 103 strikeouts and just 11 walks in 79.2 IP. His fastball velocity was living in the upper reaches of his career-long band, often touching 98-99. The first half of Jobe's 2024 season was interrupted by a hamstring strain, but he returned in June and by the end of July had stretched back out to six inning per start while holding his peak stuff.
Jobe scrapped his curveball in 2023. He now utilizes a firm 87-92 mph cutter, a low-80s sweeper, and has upped his changeup usage considerably. Both of his new breaking balls have the same elite spin Jobe could create on his curveball, though neither of them has consistent quality of finish just yet. Considering he had only used those new pitches for half a season, I was inclined to project growth for both of them this year and that has manifested in his command and feel for both pitches more than in their quality. His changeup is arguably his nastiest secondary now, as Jobe uses it against both lefties and righties. The changes he's made in response to the ineffectiveness of his 2022 breaking ball have made Jobe a more complete pitcher. 
Will we see this kind of velocity from him across 120-140 innings? And will Jobe's back issues be a persistent part of his career? These are reasonable things to wonder and we won't even quite get to know the answer to the workload question in 2024 because of his IL stint, but right now Jobe looks healthy, nasty and, from a craftsmanship standpoint, fairly ready to pitch in the big leagues. Jobe isn't on the 40-man yet (he doesn't have to go on until after the 2025 season) and the Tigers have a ton of starter depth in front of him right now. If they were in the running for the AL Central crown, you could argue that Jobe would be one of Detroit's best five healthy starters and that the Tigers would be motivated to promote him. Because they're not obviously contending, it's more likely we see Jobe toward the end of 2025. He gets to answer the innings question, get a full year in Toledo, and get his feet wet while retaining rookie eligibility for 2026.</t>
  </si>
  <si>
    <t>Q_q_xGJX-bU</t>
  </si>
  <si>
    <t>sa3018054</t>
  </si>
  <si>
    <t>Chase Dollander</t>
  </si>
  <si>
    <t>Tennessee</t>
  </si>
  <si>
    <t>Dollander sat 93-95 mph as a freshman at Georgia Southern, then started throwing harder as a sophomore after he transferred to Tennessee. Throughout 2022 and 2023, he sat 94-97 with riding life and would frequently top out in the 98-99 range. Out the gate in 2024, he's been steady in the 95-96 range with plus riding life from a lower-than-average release point. Dollander's hard cutter/slider looks more like the latter the deeper into games he pitches. As that pitch dips from the 87-89 mph range into the 84-86 mph band throughout a start, it tends to add length and have more typical slider shape. An upper-70s curveball and mid-80s changeup sit in the back seat together right now; each had less than 10% usage in 2022, and combined for just 14% usage in 2023. But both are quality pitches in their own right. We only saw the slower version of Dollander's breaking ball in the 2024 Futures Game and it looked pretty good. He tends to bust his changuep out the third time through the order and it flashes bat-missing tail. He's going to have to lean on those pitches more â€” Dollander's fastball is good, but not so good that he'll be able to deploy it 65-70% of the time (his 2023 and early 2024 marks) against big leaguers. Dollander's arm speed portends changeup growth and, most importantly, his command is going to weaponize his entire repertoire, especially his fastball. 
He's only at High-A as of the start of the second half of the 2024 campaign, but he's a more advanced strike-thrower than several of the big name prospects at Double- or Triple-A. In essence, Dollander does (or projects to do) everything well. He has plus fastball velocity and command, and the angle/movement traits you want in a power pitcher's heater. He also has a plus breaking ball and offers reason to believe his changeup will eventually be good, too. Colorado's fairly deliberate promotion pace (Chase is a year older than AJ Smith-Shawver but three levels behind him) has him tracking like a 2026 debut, which is slower than it needs to be.</t>
  </si>
  <si>
    <t>KVMjdEqwN6E</t>
  </si>
  <si>
    <t>sa3023361</t>
  </si>
  <si>
    <t>S</t>
  </si>
  <si>
    <t>Arkansas</t>
  </si>
  <si>
    <t>Kjerstad put up a 1.011 OPS during his three years at Arkansas and was the second overall pick in the 2020 draft. His pro career got off to a delayed start because of multiple health issues. He was diagnosed with myocarditis shortly after signing, which kept him out for all of 2021, and then a high grade hamstring strain put him on the IL for the first half of 2022. It wasn't until that June, two years after he was drafted, Kjerstad was finally cleared to be sent to an affiliate. He has been an offensive force of nature since returning to the field. He's a career .304/.386/.526 hitter in the minors who had 58 extra-base hits in 122 games before he made his big league debut during the last few weeks of the 2023 season. He's been up and down a couple times so far in 2024 and was promoted to Baltimore again a couple of days prior to list publication.
Kjerstad has monstrous all-fields power and enough feel for the barrel to weaponize it even though he tends to chase. His hands ignite in the blink of an eye, allowing him to turn on inside pitches with power and also to let outside pitches travel deep into the hitting zone before crushing them the other way. He has fantastic plate coverage but expands the zone too much, which is why he's projected as having a slightly below-average hit tool here. 
Kjerstad is still going to have enough in-game power to support an everyday corner profile despite a potentially low OBP, and his defense has surprisingly improved. When he first returned from injury in 2023, it looked as though he'd end up in the 1B/DH bucket. But Kjerstad has looked more mobile and athletic as he's gotten further away from his health and injury issues, and he now has average range and footspeed, though he still is not a very comfortable outfielder. It might a trade to clear the deck for Kjerstad to play every day in the near future. As long as their outfield is as crowded as it is right now, Kjerstad's role will most likely be in a timeshare with Ryan Mountcastle and/or Austin Hays. If Cedric Mullins' 2024 struggles continue and force him into a speed and defense role down the stretch, more PAs might open up. Kjerstad's lack of plate discipline gives his profile an element of risk, more than is typical for someone who has performed in the minors the way he has. But his combination of bat control and power is very special and should enable him to be a heart-of-the-order force at peak.</t>
  </si>
  <si>
    <t>Kw_nkwAjQEs</t>
  </si>
  <si>
    <t>Southridge HS (IN)</t>
  </si>
  <si>
    <t>Lots of high-level decision-makers ran to Indiana to see the high school version of Montgomery as part of a late spring 2021 jaunt through the Midwest, and he was one of the buzziest prospects just as the draft approached, with some pre-draft smoke near the top 10. He ultimately fell to the White Sox at 22nd overall, and a little over a year removed from his selection, that looked like an absolute steal. Montgomery raked his way to Double-A in 2022, where he spent the last couple weeks of his first full pro season. His 2023 got off to a delayed start due to oblique and back issues that kept him on the complex in Arizona until July. Once he was back, Montgomery posted some of the best surface-level stats (.287/.456/.484 combined across all levels) and underlying TrackMan data in all of minor league baseball. His lack of chase (just 16%!), and the quality and amount of contact he made (8% swinging strike rate, 113 mph max exit velo just to name a couple data points) had Montgomery looking, on paper, like a near-ready superstar. 
We think there's rare plate discipline and power for a lefty-hitting infielder here, but we're fairly resolved that Montgomery won't be a big league shortstop defender, and we have some reservations about his hit tool. Montgomery did not look good playing shortstop late in 2023, though we suppose you could argue he looked the way he did because he was still recovering from injuries that may still have been impacting his mobility. We buy that there's variance around this evaluation, but most of what Montgomery is doing on defense happens too slowly, and runners end up safe on otherwise routine plays. His hands and range are both comfortably below average, and 21-year-olds this size rarely stick at short. Montgomery hasn't played anywhere but shortstop yet in pro ball, so we have him speculatively projected to third base, where guys his size tend to wind up. 
Skepticism that his hit tool is as good as his 2023 data performance comes in part from Colson feasting on low-level pitching for a large portion of his 2023 output. His swing is also long and cuts through the bottom portion of the zone. On tape and in the Arizona Fall League, Montgomery struggled with belt-high fastballs and with barrel accuracy in general. Again, the on-base skills and power here carry so much water that we think Montgomery will still probably be an above-average everyday corner infielder (unless he moves to first base), but this evaluation is probably a shade below the general industry consensus based on our eyeball scouting.</t>
  </si>
  <si>
    <t>9ENOdU2g0cI</t>
  </si>
  <si>
    <t>River Ryan</t>
  </si>
  <si>
    <t>UNC Pembroke</t>
  </si>
  <si>
    <t>Ryan was a two-way player at UNC Pembroke and one of the more exciting pitchers on the Padres backfields during their 2021 instructs period, when he hadn't yet pitched in an affiliated game. A plus on-mound athlete with a great arm action and a carrying fastball that was in the 93-95 mph range, he was an exciting, tip-of-the-iceberg dev project for a Padres system that had had recent success with two-way and conversion arms, most prominently Luis PatiÃ±o. Then the Dodgers plucked him away in a trade for corner role player Matt Beaty in late March of 2022, and we started to see parts of the iceberg that lay beneath the surface during Ryan's first full season as a pro pitcher. He was more in the 95-97 mph range throughout 2022 and was dominant (if a little wild) across just shy of 50 total innings. In 2023, Ryan held mid-to-upper-90s fastball velo under the stress of twice as many innings. He posted a 3.33 ERA in 97 innings with Double-A Tulsa before two Triple-A starts ended his year. Shoulder fatigue shelved him for most of the first half of 2024, but he looked totally fine upon return and made his big league debut at the end of July.
In addition to the plus velocity, Ryan has three plus-flashing breaking balls in a mid-90s cutter, an upper-80s slider, and a mid-80s curveball with late vertical bite. Ideally Ryan will be able to refine his changeup over time. He's using it less than 10% of the time right now, often in even counts, and its results aren't great, but he's a great athlete who is relatively new to pitching, so you can project on that offering. His curveball has enough depth to act as his go-to bat-missing weapon against lefties until his changeup improves. 
The visual report here is pretty ironclad. Ryan's build is a little bit more slight than the prototypical big league starter, but at 6-foot-2, he isn't small. He has sustained premium velocity over 100 innings of work, his breaking balls are plus to the eye and grade out as plus on paper, and while his command isn't great, it's sufficient for Ryan to start and might continue to improve as he gets experience pitching. This is one of the better all-around pitching prospects in baseball, a pretty likely mid-rotation starter who might have significant skill development in his later 20s.</t>
  </si>
  <si>
    <t>Brandon Sproat</t>
  </si>
  <si>
    <t>Florida</t>
  </si>
  <si>
    <t xml:space="preserve">Sproat was the Mets' 2022 third rounder, but he didn't sign, instead going back for a fourth year at Florida, where he exceeded 100 innings during the regular season; he was shut down after the Mets drafted him again.  A noisy, cross-bodied delivery has long driven big league relief projection for Sproat, and he'd probably move quickly if 'penned proactively, but he also held premium velocity as a starter for his entire career at Florida and has a deep repertoire that has expanded since he joined the Mets. 
Sproat tends to sit 94-98 mph, and his sinking, upper-80s changeup is easily plus. He has reshaped his breaking ball as a pro and is now throwing a sweeper-shaped slider in the 82-85 mph range. He's not using it a ton as of yet, but it has the potential to be a separator for him. Slider consistency was Sproat's biggest issue at Florida and it looks as though the Mets have helped him make an adjustment there. They've also altered his arm slot. Sproat was a cross-bodied, lower-slot guy in college, but he's a little less cross-bodied now and is throwing from more of a three-quarters slot, giving his fastball rise/run shape rather than the sink/tail of his college days. He's getting comfortable locating his fastball to the parts of the zone where its new movement plays best, and this should theoretically help it miss more bats than his college version did. He's kept throwing hard amid the changes and has been living in the upper-90s without incident for several years now. The changes have added depth to Sproat's breaking pitches, too. Especially if he can keep throwing strikes the way he has since his promotion to Double-A, Sproat is going to have several plus pitches and starter-quality command. </t>
  </si>
  <si>
    <t>sa3023499</t>
  </si>
  <si>
    <t>AJ Smith-Shawver</t>
  </si>
  <si>
    <t>Colleyville Heritage HS (TX)</t>
  </si>
  <si>
    <t>Smith-Shawver was a two-sport star in high school who committed to Texas Tech for football (quarterback) and baseball. He was drafted as a long-term project with a big frame (6-foot-3, 205 pounds), present arm strength, and a loose, efficient arm action that portended secondary pitch development. Smith-Shawver began to throw harder pretty quickly after he got to pro ball, with his riding fastball parked in the 93-96 mph range for entire starts in 2023 and peaking above. The Braves augmented his release point a little bit, and it created more lateral action on his formerly velo-reliant slider than that pitch had in 2022. It was one of a few changes that allowed Smith-Shawver to dominate A-ball and reach the upper minors very quickly. He and the Braves also added a mid-70s rainbow curveball the shape of which complements his fastball; it often has a little arm-side action on it that should help make it a weapon against lefties as Smith-Shawver gets feel for it. 
Smith-Shawver spent most of 2023 at Triple-A Gwinnett, then got a five-start, six-game cup of coffee in Atlanta before making the Braves' playoff roster as a reliever. He dealt with bad HR/FB luck at Gwinnett early in 2024 but looked fine from a stuff standpoint and made one big league start before he was shut down with an oblique strain in late May. Since exiting A-ball, his surface stats have left a bit to be desired (especially from a strike-throwing standpoint), but consider the context here: Smith-Shawver made the bigs less than two years after being drafted as a two-sport high school athlete. He also did so while undergoing meaningful mechanical and repertoire tweaks, tweaks he is still sorting through. For instance, AJ's changeup usage has been way up this season. He throws a lot of non-competitive ones but his better cambios are plus, and considering he's only been throwing it this year, it's come along pretty fast. Smith-Shawver also checks all the visual scouting boxes. He is built and moves like a workhorse mid-rotation starter, with a huge stride down the mound and a loose, efficient arm action. He needs to find a more consistent release point to hit his ceiling, but he has all the characteristics of an athlete who will. Smith-Shawver may have some early-career speedbumps, but he could have a star peak during a career mostly spent as a mid-rotation starter.</t>
  </si>
  <si>
    <t>Bubba Chandler</t>
  </si>
  <si>
    <t>North Oconee HS</t>
  </si>
  <si>
    <t>Chandler was a two-sport, two-way high schooler who could have gone to Clemson for baseball and football. Instead he signed for $3 million as the first pick in the 2021 third round and was developed as a two-way player for parts of two seasons before focusing on pitching in 2023. Things went well. Chandler made 25 starts, worked 111 innings (a 60-inning increase from the season before) and, after all that, his fastball was still humming in at 95-96 mph in a dominant, one-hit season-capping outing for Double-A Altoona. 
Back at Altoona in 2024, Chandler continues to impress with his raw stuff but has generated mixed results from a strike-throwing standpoint. He's sitting 97 and working with plus extension and above-average vertical movement, allowing his fastball to play up a tick. His changeup has taken a leap in 2024 and looks like it will soon be Chandler's best secondary pitch if it isn't already. It often has bat-missing action in the 86-90 mph range, and automated pitch tagging algorithms often conflate it with a two-seamer. His slider hasn't taken quite the same leap; too often it backs up on him and is hittable despite sitting 88-90 mph. It hasn't been missing bats consistently in 2024, but its ceiling is still pretty exciting because of how hard Chandler throws it. 
Though his delivery is a bit more effortful than most big league starters and he's occasionally struggled with walks as a pro, Chandler's athleticism and multi-sport background make us want to continue projecting on his command deep into his 20s. There's still development happening here (for instance, Chandler made his first start on four days rest not long before the June publication of the Pirates list) and we want to see how his velocity responds to a more typical big league starter workload, but so far Chandler's dev is going as well as could have been hoped when he was drafted, and he's tracking like a mid-rotation starter. Unlike Jared Jones, he looks more like he'll debut on pace with his chalk 40-man timeline in 2026.</t>
  </si>
  <si>
    <t>sa3017428</t>
  </si>
  <si>
    <t>6' 6"</t>
  </si>
  <si>
    <t>Vanderbilt</t>
  </si>
  <si>
    <t>As a SoCal high schooler, Jones was a big-ceilinged, late-first round prospect as both a hitter and a pitcher, but a surgery senior year to repair a fracture in his elbow was a blow to his draft stock and he ended up heading to Vanderbilt, where he re-injured his elbow as a freshman and required Tommy John surgery. Jones then focused solely on hitting. After an understandably rusty sophomore year in which it looked like the game was too fast for him, Jones moved from first base to right field and became a full-time starter in his junior draft season. He tweaked his swing throughout the spring and began to look more comfortable with the pace and difficulty of SEC baseball, as well as his gigantic body. The Yankees took him late in the first round and put Jones in center field, and he reached Double-A Somerset in a power- and strikeout-laden first full pro season. 
Jones has enormous potential, with eventual 40-homer power in the tank, and I think over time he's going to be able to shorten up and still get to enormous pop. His previous two-way prospect status, the pandemic, his college injuries, and Jones' outlier size are all "tip of the iceberg" traits that suggest late development. The hit tool is the key variable here. There is probably going to be an initial adjustment period against big league stuff, but the two-way Jones' stride length helps him galavant around center field with promise. He has rep-based projection there because he hasn't done it for very long, but at his size, it's entirely possible that he'll get too big and slow to stay there by the time his feel for the position improves to the big league standard. Even though his swing has been simplified, there is always going to be a ton of swing-and-miss here because of Jones' lever length. His 2023 whiff rates were only about one standard deviation worse than what's typical of a big league center fielder, with an overwhelming majority of his misses coming at the top of the strike zone and against backfoot breaking balls. He needs to be able to lift the ball more to actualize all of that power, which might mean further simplifying his cut. 
I don't expect any of this will come together in a hurry, and Jones is still more of a risky developmental prospect with a huge ceiling than he is ready for the big leagues. But as far as ceilings go, in this case we're talking about St. Patrick's Cathedral. Jones is on a post-2025 40-man timeline and has only had a cup of coffee at Double-A. He could feasibly spend most of the next two seasons at Somerset and Scranton because, again, there are clearly things he needs to work on at this stage. &lt;em&gt;So&lt;/em&gt; much of this depends on whether or not the Yankees are contending, but for now I'd expect a late-2025 call-up (preserving all of his option years), with the huge impact not arriving in a consistent fashion until 2027 or so.</t>
  </si>
  <si>
    <t>Sebastian Walcott</t>
  </si>
  <si>
    <t>Bahamas</t>
  </si>
  <si>
    <t>Walcott was seen some in the U.S. during the fall of 2021 and leapt off the field because of his physicality and power. The Rangers international scouting group was originally connected to a player named Camilo Diaz for a rumored bonus of $3 million but seemingly diverted to Walcott around this time (Diaz signed with Houston). Walcott signed in January of 2023 and spent a big chunk of spring training in Arizona, where he stood apart from his peers on the backfields because of his bat speed. He went to the D.R. for the start of the DSL season, but was quickly promoted to the Arizona Complex League and lit things up for a month before opponents realized he couldn't recognize a breaking ball. He ended up having a .273/.325/.524 line in Arizona with a terrifying 6.4% walk rate and 32.5% strikeout rate. The Rangers sent Walcott, who turned 18 during spring training, straight to High-A at the start of 2024. As of this update, he is somehow sporting an above-average Sally League wRC+ even though he remains sushi raw in most facets of the game.
Walcott has immense physical ability and long-term projection. He looks like a future NFL wide receiver in his uniform and has the kind of pull power you'd expect from a prospect built like that. This is a 6-foot-4 teenager with elite hand speed and power projection who is sufficiently athletic that he might develop into a viable shortstop defender. He has one of the biggest ceilings in all of minor league baseball, but he'll have to traverse a great developmental distance to max out. Walcott's swing and feel to hit need a ton of polish. The timing of his footwork in the box isn't great and he ends up lunging at breakers, plus Walcott's swing is driven by his bottom hand in a path that slopes down unless he's making contact way out in front of the plate, and he often has no chance of hitting pitches on the outer edge. It's a long swing that so far has been enabled by elite bat speed (Walcott is generating plus big league peak exit velos as a freaking 18-year-old) and it might require eventual adjustment, but rather than intervene right now, I think it's fine to see if Walcott's timing and feel to hit come naturally over time. 
Walcott has a fuzzy defensive projection because of his size and error-prone early career look at short. He just isn't very good at fielding the baseball yet. Everything happens a beat too slow for him on defense, from his first step to his exchange, but again we're talking about an 18-year-old who is only halfway through his second pro season. Independent of his hands and internal clock improving, Walcott might eventually move from shortstop to third base just because of his size at maturity. If that's the case, it's more important for his hit tool to become meaningfully better. Walcott's offensive ceiling looks like Javier BÃ¡ez's peak. I know the Rangers have been aggressive with his promotion pace but this guy is not on the fast track. It's probably going to take a while, but it'll be fun to watch this play out.</t>
  </si>
  <si>
    <t>sa3021069</t>
  </si>
  <si>
    <t>Jacob Misiorowski</t>
  </si>
  <si>
    <t>Crowder College</t>
  </si>
  <si>
    <t>The loose and lanky Misiorowski was up to 95 mph and sitting 91-93 early in 2022 while Midwest JUCOs were still dealing with cold conditions. Throughout the season, his velocity not only climbed back into the 94-97 range that he had shown during the fall of 2021, but blew right past it, and Misiorowski was often up to 100 leading up to the draft. He sat in the upper 90s and touched 100 several times during the MLB Draft Combine, while also flashing a plus slider with huge length. He was ranked 24th on the FanGraphs draft board but fell all the way to pick 63. By the time he was pitching at 2022 instructs, Misiorowski had already added a second breaking ball to his repertoire and looked incredibly nasty, though whether he'd find the plate in any given outing was highly variable. That continued in a caricatured way in 2023, as Miz accrued 20 starts across three levels, totaled 71.1 IP, struck out 35% of opposing hitters, and saw his walk rate climb at each stop, culminating in a gnarly 15% BB% at Double-A Biloxi. That mark has come down slightly in 2024 but not a ton. 
Misiorowski's fastball averaged 97 mph in 2023 and touched 102. It was one thing to see him do that three innings at a time coming off prolonged rest during 2022 instructs, and another to watch him do it across 70 innings. He gets way down the mound and creates tough angle on his fastball at the top of the zone. His breaking balls also have elite quantifiable movement. His curveball bends in around the 82-85 mph range with gigantic lateral wipe, while his slider is more likely to be 84-87 mph. So many of Miz's breakers are nowhere near the zone, and they generated a slightly below-average chase rate for a slider because hitters weren't biting. 
Misiorowski still hasn't totally grown into his long-limbed body and has way below-average release consistency and command. Lots of scouts and clubs were very fearful he was a relief-only prospect before he was drafted and that's still the case. You can't walk as many hitters as Misiorowski has and be a reliable big leaguer, let alone a star, but as a JUCO prospect with just one full year of pro instruction so far, there is huge developmental projection here, as well as the physical characteristics you're looking for in an impact arm. The power and balance of his lower half is remarkable and at a loose 6-foot-7, Miz has the frame to withstand a starter's workload as he adds strength. Obviously we're projecting substantially on Misiorowski's ability to command the baseball for him to grade out this highly. His ceiling as a reliever is big enough that this ranking might be correct even if he never throws enough strikes to start. Miz is still too freaky to worry about what happens if he ends up in the bullpen because he'll probably be an elite option back there if he does.</t>
  </si>
  <si>
    <t>eL000Q5EAxA</t>
  </si>
  <si>
    <t>sa3020644</t>
  </si>
  <si>
    <t>Noah Schultz</t>
  </si>
  <si>
    <t>6' 9"</t>
  </si>
  <si>
    <t>Oswego East HS (IL)</t>
  </si>
  <si>
    <t>After Schultz became the first first-round high school pitcher selected by the White Sox in over 20 years, the lanky lefty missed much of his post-draft summer season due to a flexor strain. Over the course of the 10 starts he did make, Schultz allowed just four earned runs (all in the same game) and a mere 13 balls in play; hitters posted a .148/.179/.148 line against him. He pulled this off thanks to a mid-90s fastball and a devastating 79-82 mph horizontal slider that generated an elite swing-and-miss rate. Schultz's height, build, arm slot, and slider quality have inspired inevitable comparisons to famed photographer Randy Johnson. His slider &lt;em&gt;is&lt;/em&gt; that nutty, but the rest of Schultz's repertoire needs polish, including his fastball. He sits 95-97, but his heater lacks movement and tends to find barrels. Schultz has been developing both a cutter and changeup; both are in their nascency and aren't particularly good right now. On the one hand, it's impressive that Schultz has been able to dominate up through Double-A with just one good pitch, but on the other, he only has one good pitch. 
Schultz has filled out physically since being drafted, which is promising in terms of his durability. His size and slider quality are on a different planet when compared to most of the rest of the pitchers in the minors, but the rest of Schultz's mix is not. As of the middle of 2024, there's not enough here to windmill slam Schultz as a top-of-the-rotation type. His ceiling is approaching that, but there's still a lot of work to be done on most of his repertoire.</t>
  </si>
  <si>
    <t>hb_PKzm1MTQ</t>
  </si>
  <si>
    <t>sa3020949</t>
  </si>
  <si>
    <t>5' 10"</t>
  </si>
  <si>
    <t>Rodriguez is one of the more entertaining and fascinating prospects in the minors, as he emphatically checks many key scouting and analysis boxes but is very flawed in other ways. What would have been Rodriguez's first pro season was squashed by the pandemic and his next two were shortened by knee and abdominal injuries, limiting him to just 84 combined games in his first three years as a pro. He posted huge stats in those small samples and then sustained it across a full season, with an .863 OPS at High-A Cedar Rapids in 2023. Rodriguez is off to an even better start at Wichita in 2024, and while that's a hitter-friendly environ, his underlying TrackMan data corroborates it (more on that in a second). 
The thing that is going to pop off the screen at you when Rodriguez reaches Minnesota is his defense. He isn't an elite speedster with huge range; instead, he has incredible skill at the catch point. He makes spectacular plays around the wall and while going to the ground. His reads, routes, instincts and ball skills in center are all spectacular, and right now, he has the foot speed to play there. "Right now" is key, however, and this is where Rodriguez's profile takes a bit of a turn and becomes difficult to wrangle. Rodriguez is a stocky 5-foot-11, 215 pounds or so already at age 21. He glides around the outfield with ease at present, but whether that will still be true even three or five years down the line isn't certain because his body is already maxed out. This might be the kind of player who ends up being an elite corner outfield defender rather than a center fielder. 
Back to Rodriguez's offense, which is comprised of extremes. He's running a 25% walk rate and has more walks than hits as of this update. This is one of the dozen or so most patient hitters in pro baseball; Rodriguez's swing rate has hovered around 33% in 2024, with his chase rate near 10%. He is also producing big power on contact and does so in a modest mechanical distance because he's a shorter-levered guy. His hard-hit rate and the average of the hardest 10% of his balls in play are in Kyle Schwarber territory (their swings aren't similar, their the data is). Rodriguez is dangerous to all fields versus pitches in the bottom two thirds of the strike zone, but he has a huge hole in his swing at the top of the zone that threatens to hinder every element of his offense. There are plenty of power hitters who make as little contact as Rodriguez does when he swings, but his issue might be more readily exploited by opposing pitchers and could be a body blow to the way his plate skills actually play. Rodriguez is probably going to hit under .200 some seasons but still get to power and walk a bunch. Very similar to Trent Grisham, except with more juice and probably an eventual sunset on his center field defense, Rodriguez is likely to be the Twins' everyday center fielder relatively soon.</t>
  </si>
  <si>
    <t>Jasson DomÃ­nguez</t>
  </si>
  <si>
    <t>5' 9"</t>
  </si>
  <si>
    <t>Often described on this website as "Baseball's Zion Williamson," DomÃ­nguez signed for $5.1 million in 2019 as easily the toolsiest player in his signing class, a plus-running center fielder with huge switch-hitting power. In a bodily sense, he was also unlike any amateur prospect most scouts had ever seen. Built at age 16 like a late-20s Mike Trout, nobody was totally sure how DomÃ­nguez's body and physicality would develop as he entered his 20s, and this (plus the internet hype) was what made him similar to Zion. DomÃ­nguez's pro career got off to a delayed start because of the pandemic, which clouded the outlook for his hit tool even more than is typical for a risky amateur prospect like this. After some initial struggles in 2021, especially from a contact standpoint, DomÃ­nguez quickly climbed through the minors and reached the big leagues late in 2023 as a 20-year-old. He showed his trademark power during an eight-game stint before his UCL blew out. He had Tommy John late in September and is slated to miss nine or 10 months, which puts him on pace to return in June or July of 2024. 
DomÃ­nguez's impact power is the tool that floats his prospect boat. He has incredible strength and bat speed for a hitter his age, and he's forecast here to slug enough to make up for other ills. DomÃ­nguez is not yet an especially comfortable or smooth outfield defender, and he doesn't have great feel for the barrel from either side of the plate. Which of DomÃ­nguez's skills should we continue to project on? I don't want to project on his power as much as I normally might for a 20-year-old because his frame is already maxed out. In fact, DomÃ­nguez's bulkiness makes me want to project a near-term regression in foot speed. If DomÃ­nguez is going to be an impact player, then his feel for either center field or for contact needs to improve. I think the former is more likely, considering how few reps he's had there in pro ball. It will be important for DomÃ­nguez to stay as lithe and fast as possible during his TJ rehab to give him a better chance of remaining at a premium position, where his rather extreme power-over-hit skill set has the best chance to profile.</t>
  </si>
  <si>
    <t>x6cbWcITk7Q</t>
  </si>
  <si>
    <t>Kevin AlcÃ¡ntara</t>
  </si>
  <si>
    <t>Still very young and very toolsy, AlcÃ¡ntara presents a volatile mix of ceiling and variance. AlcÃ¡ntara is already very dangerous to the opposite field, he has plus measureable power before the age of 22, and he's going to get stronger. His lanky build has plenty of room for added muscle, and the fact that heâ€™s already been a 20-homer pace guy in the minors and still has room on his frame for another 20 pounds or so suggests he might have elite power at peak. Built like Jerami Grant, AlcÃ¡ntara's long limbs provide him with big natural power, but also sometimes make his swing hard to time correctly. He is so long-limbed that he'll likely always have swing-and-miss issues (they may get worse as he faces big league fastballs), and the fact that he's chase-prone doesn't help. Heâ€™s inconsistent in games, sometimes looking like a stud and other times looking somewhat uncoordinated and out of sync with his body. That's a pretty common problem for young hitters built like this. Center fielders whose contact profiles resemble AlcÃ¡ntara's include Jose Siri, Michael A. Taylor, James Outman, and Jazz Chisholm Jr., guys whose performance tends to vary a lot year-to-year, and the same will likely be true of AlcÃ¡ntara. 
The thing that stabilizes AlcÃ¡ntara's profile is his center field defense, which has become quite good. He's a plus runner with plus range and ball skills, and a fearlessness around the warning track. He's gotten very good at the minutiae of the position, like running to a spot and positioning himself to throw before he's collected the baseball. The 2024 season is AlcÃ¡ntara's second option year, and he's the sort of player who tends to peak deeper into his 20s and isn't a lock to hit the ground running versus big league pitching next year. With Pete Crow-Armstrong and Cody Bellinger entrenched ahead of him, it's possible that roster pressure puts him in the crosshairs of a trade.</t>
  </si>
  <si>
    <t>2sIOce13Y4M</t>
  </si>
  <si>
    <t>5' 11"</t>
  </si>
  <si>
    <t>Cal Poly</t>
  </si>
  <si>
    <t>Our 36th-ranked draft prospect as a high schooler in 2019, Lee was a coveted prep player, but his strong commitment to Cal Poly (where his dad coaches) and some general concerns about his physical longevity due to a back issue pushed the industry's assessment of him down, so he went to school. Knee and hamstring surgery effectively knocked him out for the 2020 season, but Lee raked in his sophomore and junior years with a great Cape Cod stint sandwiched in between. Before the 2022 draft there was again industry buzz that some teams were off him because of his medical, and he fell deeper into the draft than is typical for a college shortstop with his statistical track record. Minnesota sent Lee to High-A almost immediately and he raked. He had a very solid first three months of 2023 at Double-A Wichita before his performance and visual scouting look fell off late in the year at Triple-A St. Paul. There was a definite physical regression for Lee, who looked a little less trim and rangy than he did in 2022. Because of his size (Brad Miller is a fair body comp), straight line speed (he's heavy-footed from home to first, in the 4.5s) and his medical, clubs have tended to project him to third base, and Lee began to see time there about once a week after he was promoted to St. Paul. He began the 2024 season on the IL with a herniated disc that kept him out until the end of May. 
Lee is still mostly playing shortstop, and our projection has always been a little more bullish about him staying there, at least for a while, largely based on Lee's great feel for the position. He has quick actions and is adept at positioning his body to be ready to throw as he fields the baseball, his transfer is quick, and his internal clock is well-calibrated. He finds creative ways to make timely, accurate throws, and even though it sometimes looks awkward and like he is making the play harder than it needs to be, Lee makes a lot of fun, flashy plays for a bigger dude with mediocre range. We're less certain about his shortstop projection now than we were a year ago, though, because he looked less mobile later in 2023 and has now had a disc issue that hearkens back (ahem) to his pre-draft medical concerns. 
Lee's explosion in the batter's box has also dialed down a bit. He's still swinging hard from the left side, but elements of his cut have been tardy upon his return from the IL, and his righty swing is far less explosive. This could be due more to time off from hitting than physical malady; it's something to watch as his 2024 drags on. Carlos Correa's resurgence makes it less imperative for Lee to be ready as soon as possible. It may be more important for opposing teams to evaluate him as a trade target. The same injury-related considerations that have us approaching Lee's prospect grade and everyday player forecast with a light touch might also be reason for teams to be apprehensive about making him the centerpiece of a deal.</t>
  </si>
  <si>
    <t>Grand Canyon</t>
  </si>
  <si>
    <t>It will take quite a career for Wilson to surpass Tim Salmon as the best player in Grand Canyon University baseball history, but last year, the son of former slick-fielding shortstop Jack Wilson became the highest-drafted prospect in the history of the Phoenix school. As a sophomore, Wilson had the lowest strikeout rate among qualified college hitters at a microscopic 2.8%, and only swung and missed a total of 18 times as a junior. He posted a whopping 10-to-1 ball-in-play-to-whiff ratio during the 2023 season, ended his college career hitting .361/.419/.558, and became the sixth pick in a loaded draft. Despite his collegiate success, Wilson was a fairly divisive amateur prospect. He was rail thin, and an overwhelming majority of his contact was incredibly light and on the ground. The concerns about his ultimate ceiling were similar to doubts about Nick Madrigal's ability to get to meaningful power. Wilson is a better defensive player than Madrigal and arguably has room for strength on his frame, which he appeared to be actualizing when he reported to camp this spring. 
Wilson's has incredible barrel accuracy, flattening his path to impact pitches at the top of the zone and dipping to scoop low ones, which he often drives the other way. He can poke pitches on the outer edge to the opposite field, but he does most of his extra-base damage (which is rare) to his pull side. Even though he looks visibly stronger, Wilson's 2024 contact is still pretty light. He may only ever have a one-note offensive profile, but it's the most important note, and a very loud note. One wrinkle that has cropped up here is that Wilson has become ridiculously aggressive in the box and is walking at a 1% clip as of list publication. Small walk rates are common among players who make high-end rates of contact; guys like Luis Arraez, Madrigal, David Fletcher, MartÃ­n Prado, and countless others have had varying degrees of big league success despite not walking very much. What separates Wilson from many players of this ilk is that he's a quality shortstop defender, and he has better long-term athletic projection than many of them because of his lanky build. Erick Aybar and Andrelton Simmons (Wilson's defense isn't nearly &lt;em&gt;that&lt;/em&gt; good) are more precise performance comps for what I expect from Wilson's arc. He should stabilize Oakland's shortstop situation within the next couple of years but he doesn't have monstrous ceiling.</t>
  </si>
  <si>
    <t>JJ Wetherholt</t>
  </si>
  <si>
    <t>Low</t>
  </si>
  <si>
    <t>West Virginia</t>
  </si>
  <si>
    <t>Wetherholt is a native of Mars, Pennsylvania and sure hits like he isn't from this planet. He was a career .370/.468/.625 hitter at West Virginia, a unanimous first team All-American as a sophomore and the top ranked player on this draft board entering the 2024 season. 
Wetherholt suffered a hamstring injury at the start of the 2024 season and missed about six weeks. When he returned, he played exclusively shortstop after he had played a mix of second base, third base, and left field (in summer ball) as an underclassman. Wetherholt might begin his pro career at shortstop, but he lacks the premium athletic traits of a big league defender there. He plays with great field awareness and effort, but lacks a quick exchange and skillful actions. Even as an underclassman, Wetherholt was often slow to approach balls hit in front of him and struggled to bend and turn around the baseball quickly, hallmarks of a guy with a tight lower body, though he looked better in this regard once he returned from the hammy issue. He should be a fine second base defender at peak. 
Wetherholt is a great prospect because he rakes. His swing often has huge finish through contact. A big bat wrap gives him a very aggressive angle of attack with the barrel and feel for oppo contact saves him when he's a little late, which was more common in 2024, as he was less apt to pull the baseball than in 2023. His contact rates (90-93% in-zone the last two years) sure make it seem like this swing works. Even if it's a little long, Wetherholt's build is compact enough to keep his swing functionally short. He's a fantastic prospect on par with a top five pick in a typical draft, which in 2024 should put him in the mix to go first overall.</t>
  </si>
  <si>
    <t>Travis Bazzana</t>
  </si>
  <si>
    <t>Oregon State</t>
  </si>
  <si>
    <t>A six-sport athlete at Turramurra High School (about 20 minutes north of the Sydney Opera House), Bazzana ran track (100m dash, long jump and high jump), played soccer, basketball, and rugby, lettered in cricket from grades seven (!) through 12, was captain of his high school's state championship cricket team, and was on Australia's U18 Baseball World Cup roster in 2019. He was immediately a good college hitter at Oregon State, where he slashed .360/.497/.660 throughout his career and .407/.568/.911 as a junior with 28 homers and only 37 strikeouts. 
A compact athlete cut from the same cloth as Rougned Odor and Brian Dozier, Bazzana has terrific plate coverage with power and swing loft that ensures he gets to it in games. This guy can bang to all fields. Short levers enable Bazzana to turn on inside pitches with power (this is where he's most dangerous), while his raw strength and bat speed give him oppo gap doubles pop. Bazzana has an uphill, damage-causing bat path all over the zone, and his lower body can dip to help him scoop low pitches. Bazzana's lone peer in the 2024 draft for contact quality is Georgia's Charlie Condon, with the two of them in a tier of their own as far as 2024 college xwOBA is concerned, per a source. 
Though he runs well in a straight line, Bazzana is not an especially graceful mover, nor a very good second base defender. He's a 40-grade athlete in space, with below-average hands and arm strength. Very similar to JJ Wetherholt, Bazzana lacks the size of a typical impact big leaguer, but Ã  la Rougie, there's plenty of precedent for a guy like this succeeding. Considering his non-traditional baseball background, it's conceivable that Bazzana still has room for growth as a hitter as he gains high-level experience. Athletic limitations make it tough to forecast the same kind of growth on defense, but Bazzana has been an "arrow up" guy for the last three seasons and has put himself in the conversation for the 2024 draft's top pick.</t>
  </si>
  <si>
    <t>Missouri State</t>
  </si>
  <si>
    <t>Baldwin signed for just south of $650,000 as the Braves' third rounder in 2022. He slashed .318/.426/.549 throughout his college career in Springfield, had as many walks as strikeouts, and posted a 51% hard-hit rate (Missouri State plays in the same stadium as the Cardinals' Double-A team, so it's fitted with all the tech) in a pretty sizable sample as a junior. As a pro, Baldwin has posted an OPS above .750 and generated above-average offense at every level en route to a Double-A assignment to start 2024, most of it driven by his OBP. I'm skeptical about Baldwin's on-base ability continuing to play quite like it has so far. Baldwin's chase rate with two strikes has tended to be much higher than in other counts, which is an indication of premeditated takes early in at-bats. That gap (25% overall chase, 37% with two strikes) is not as big so far in 2024 as it was in 2023 (25% and a rather elevated 44%, respectively), but it's still meaningful. 
Baldwin's contact rates are very exciting â€” 83% in the zone in 2023 and approaching 90% so far in 2024. The short-levered lefty swings hard and rotates with verve for a player his size, and he tends to pepper the opposite field gap. It's rare for him to turn and burn extra-base hits to his pull side, especially against fastballs. His offense projects to be well-rounded and competent for a big league catcher, but it lacks an impact skill unless you believe his plate discipline is going to map to the majors without a dip. 
Baldwin has made impressive developmental progress on defense. The Braves drastically altered some stylistic elements of his receiving, most notably paring down Baldwin's footwork and putting him more regularly on one knee, and it has taken Baldwin some time to get comfortable with that. His receiving and ball blocking are still only fair, in part because of Baldwin's lack of size and strength, but the quickness and consistency of his exchange on throws to second base has gotten much better. Baldwin's skills are approaching that of an average primary catcher, but his lack of size and my apprehension about taking his OBP skills at face value has me forecasting him as more of a second-division regular. He was promoted to Triple-A Gwinnett just before list publication.</t>
  </si>
  <si>
    <t>Louisville</t>
  </si>
  <si>
    <t>Hidden under the Henry Davis bushel at Louisville, Rushing finally got to regular reps in 2022 and played himself into the draft's first day. He was a bat-first prospect on draft day whose defensive issues (ball blocking, throwing accuracy, a general lack of polish as a receiver) might have simply been due to a lack of playing time. Indeed, Rushing has begun to solve those issues while he's continued to have offensive success in pro ball. At High-A Great Lakes in his first full pro season, Rushing clubbed 15 homers, posted an 18.9% walk rate and slashed .228/.404/.452. 
Rushing hasn't suddenly become an elite receiver or pitch framer, but he's progressed enough to comfortably project as a catcher. His ball blocking still needs to improve quite a bit, as too often he tries to pick balls in the dirt with his hands rather than move his body to block them properly, and he isn't skilled enough to do it that way right now. Rushing's throwing arm has gotten much better, however. By the end of 2023, he was popping sub-1.9 seconds to second base thanks largely to the quickness of his exchange, and his throws were remarkably accurate. It's not a Gold Glove skill set, but it's enough for Rushing to more comfortably project as a catcher. 
Rushing's offense is similarly flawed but is viable for a catcher. His plate discipline is a meaningfully good skill that should enable him to run OBPs well above the average at his position. His swing is somewhat grooved (he struggles to cover stuff riding up and away from him, as well as back foot breakers), but it's geared for consistent pull-side lift and Rushing is going to hit for power when he does make contact. Rushing will likely be one of those primary catchers who hits .210 or so and still performs like an average starter because of his power and on-base skills. He's on pace to be rostered after the 2025 season.</t>
  </si>
  <si>
    <t>Max Clark</t>
  </si>
  <si>
    <t>Franklin HS (IN)</t>
  </si>
  <si>
    <t>Clark was a well-known, top-of-his-class high schooler several years before he was draft eligible because of his consistent, superlative performance in travel ball tournaments. He has sublime feel for contact and can really run, presenting the Tigers with an old school leadoff hitter's profile as he enters pro ball. 
With barrel control well beyond his years, Clark has rare hit tool projection for a high school prospect, spraying flush, all-fields contact with remarkable consistency. Though his swing doesn't feature big lift and Clark lacks overt, frame-based power projection, the amount of contact he makes and its quality should enable him to hit for plenty of in-game power in pro ball â€” it will just likely manifest as 40 or 50 doubles rather than 30-plus home runs. 
Clark has Corbin Carroll's high school skill set with something closer to a prototypical major league build and more present physicality than Carroll had at the same stage. It's not as though Clark is put together like high school Manny Machado or Ken Griffey Jr., but he's sinewy and strong, especially in his lower half. While some weight room warriors (like Spencer Torkelson and Jarred Kelenic) may have gotten so muscular and stiff that they began to have problems dipping to contact pitches low in the strike zone, Clark's natural barrel feel should help mitigate this. He has special hit tool projection and speed, the latter of which should help enable him to stay in center field even though his feel for the position is only fair. Clark projects as an everyday center fielder whose pathway to superstardom is dependent on him either developing more home run power than I expect, or having elite plate discipline and on-base ability. He chased so infrequently after the draft that I believe the latter scenario stands a better chance of happening.</t>
  </si>
  <si>
    <t>yt4_ilKyXhE</t>
  </si>
  <si>
    <t>sa3022683</t>
  </si>
  <si>
    <t>Quero is a physical, mostly well-rounded catcher with an exciting hit/power combination and a plus arm. After he destroyed High-A for just 20 games at the end of 2022, the Brewers sent Quero straight to Double-A in 2023, and he responded by slashing .262/.339/.440 and upping his previously concerning walk rate to 10%. He also more than doubled his previous career home run total by swatting 16 of them, though Biloxi and many Southern League ballparks tend to inflate homers. 
Quero gets right on top of the plate and is looking to pull the ball in the air as much as possible. He is best at snatching fastballs up around his hands and lining them down the left field line, which is how he does most of his extra-base damage. This approach can leave him vulnerable to stuff on the outer edge, which he sometimes struggles to even reach, but so far it was worked for Quero, who has never struck out more than 19% of the time at any minor league level. Quero's 85% in-zone contact rate would be top 10 among big league catchers, but his overall contact rate is more toward the middle of that position group because, despite his uptick in walks, Quero is still pretty chase-prone. His swing rates (56-57% the last two years) are way up there with the Mario Felicianos, Francisco MejÃ­as and Jorge Alfaros of the world, predecessors whose monster tools have been severely undercut by their voracious approaches. Yainer Diaz had a rock solid 2022 debut with similar rate stats, and Quero is a better defender than MejÃ­a (identical rate contact stats), so we can project him north of MejÃ­a's outcome pretty comfortably. 
Quero can get caught in between whether he wants to block or backhand pitches in the dirt to his right, but otherwise he's a good defensive catcher, especially for a 21-year-old. He has a plus arm and routinely pops below 1.9 seconds, and his receiving and pitch framing are much better than most college-aged catchers. He's now on Milwaukee's 40-man and is a good enough defender that they should feel comfortable with him getting big league time in 2024 if anything happens to William Contreras or Gary SÃ¡nchez. Long-term, he projects as a primary catcher, though Contreras' emergence might complicate things.</t>
  </si>
  <si>
    <t>Q5KxKyggNws</t>
  </si>
  <si>
    <t>Jac Caglianone</t>
  </si>
  <si>
    <t>The freakishly talented Caglianone presents a serious conundrum to teams picking atop the 2024 draft. He is perhaps as talented and toolsy a college player as there has ever been, wielding elite raw power and, for parts of his career, elite fastball velocity, but Caglianone's plate discipline and command are both so lacking that they threaten his entire profile. He slugged .738 and hit 33 homers as a sophomore then slashed .419/.544/.875 with 35 bombs in his draft year, but long levers and poor ball/strike recognition (chase rates approaching 40% in college) cause Cags to whiff quite a bit. His swing, which features a very aggressive hand load way up and away from his body, takes advantage of Caglianone's prodigious athleticism but might benefit from being toned down. He's strong enough to do damage with a simpler operation. His chase and whiff issues may be too significant for him to profile at a corner position and create risk, but the notion that Caglianone will polish his hit tool and feel for the strike zone if he focuses on hitting in pro ball makes him a very exciting prospect and one of the highest-ceiling hitters in the draft. 
There's also an exciting fallback option on the mound if strikeouts turn out to be a problem, though that comes with its own risk. Caglianone has an ideal pitcher's frame at a hulking 6-foot-5. He's limber and loose and powers down the mound with ease, his fastball sat 97-100 in 2023, and he has a great changeup. But Caglianone's velocity plummeted in 2024 and he only averaged 92-93 mph from May until the end of the season, and his two breaking balls (an upper-80s slider/cutter and low-80s slurve) are wildly inconsistent, as are his command and overall feel for pitching. There's so much projection required here for Caglianone to be a viable big leaguer at all, but elite lefty power potential and the possibility of an arm strength rebound with rest makes him perhaps the most talented player in the entire draft, too enticing to let fall very far despite his risky profile.</t>
  </si>
  <si>
    <t>Charlie Condon</t>
  </si>
  <si>
    <t>Georgia</t>
  </si>
  <si>
    <t>Condon set an SEC freshman record for homers as a redshirt frosh and slugged .800 in his first season of reps for the Bulldogs. He came into the spring ranked 24th on the FanGraphs draft board due to concerns about his hit tool, and while those still exist, Condon's power and rare defensive ability for a player his size buoyed his stock here at FG and have him poised to come off the board very early. In his draft year, he slashed .433/.556/1.009 (seriously) and hit 37 homers in 60 games, albeit during an historic season for offense in college baseball. 
Typically 6-foot-6 guys have trouble handling stuff in on them, but that is not the case with Condon, who will make it rain in the parking lot if you leave something hanging on the inner half. His hands load low (think Marcell Ozuna without quite as big a leg kick), which leaves Condon poised to do damage with a natural uppercut bat path. It's also a load position associated with swing-and-miss against stuff in the upper part of the zone, which will probably be more of an issue against pro pitching and require adjustment. Condon's swing is also quite grooved, geared for power on pitches down-and-in but lacking precision and variability in other parts of the zone. If you watch swing after swing on film, the lack of feel for the barrel and some of Condon's swing decisions (especially during Georgia's road games for whatever reason) are fairly concerning. This is the reason I'm slightly lower on him than the general consensus. 
How much room Condon's contact issues will have to breathe is going to depend on where he ends up playing defense. He played third base, first base, and all three outfield spots during his time at Georgia and could conceivably play all of them as a pro. Condon has rare bend for a player his size but below-average range at third. Where he is surprisingly skilled is in center field, where he's great at reading balls hit over his head. His enormous strides give him a shot to have the range for center field even though he posts 40-grade run times from home to first. I think experimentation with his defense will be warranted in pro ball in part because I don't anticipate Condon is going to just mash all the way through the minors; I expect he'll be exposed somewhat and need to adjust once he reaches Double-A and above. He might even end up backing into defensive versatility that way, like a turbo-charged Matt Vierling who can play all four corner spots. Condon's position on the pro Top 100 will be near that of other power-over-hit corner bats, in the 70-80 overall range.</t>
  </si>
  <si>
    <t>Noble Meyer</t>
  </si>
  <si>
    <t>Jesuit HS (OR)</t>
  </si>
  <si>
    <t>Meyer hasn't had anything close to his peak high school velocity so far in pro ball, but he's still been nearly unhittable and was promoted from Low-A Jupiter to High-A Beloit not long before list publication. Ranked 12th on the FanGraphs 2023 draft board, he signed for $4.5 million as the 10th overall pick in a loaded draft. 
Meyer checks nearly every scouting and analytical box. His 6-foot-5 frame is lanky and projectable, his arm works loose and free, he has a lower-than-average release height, and he can create huge action on his secondary pitches. Though he was routinely in the mid-90s as a high schooler, Meyer has been more 92-95 so far in pro ball. Both his mid-80s slider and changeup are generating plus rates of whiff. Meyer will also show you a devastating two-plane breaking ball featuring both huge depth and lateral action. In high school, it was sometimes easy to identify out of his hand because it was so much slower than his fastballs, sometimes 20 mph slower than the pitch before, but that gap has closed in pro ball, as his slider is averaging 83 mph. Meyer's changeup, which he didn't often have cause to throw in high school games, might end up being his best pitch. His arm slot helps impart a lot of lateral action on his cambio, which is now a few ticks slower than his high school version. His arm swing is really long and yet Meyer has pretty good feel for locating all of his offerings. 
Velocity dip aside (and that's pretty natural once a kid's workload shifts from high school to pro ball), Meyer looks like a fairly stable prospect as far as teenage pitchers are concerned. He has the frame, stuff, and command of a mid-rotation starter, but of course he also has the risks associated with any pitcher his age. Given the Marlins' timeline to contention (likely several years away), it's unlikely Meyer will be on the fast track to Miami. He's more likely to track in line with his chalk 40-man timeline, putting him on pace to debut late in 2027.</t>
  </si>
  <si>
    <t>sa3022945</t>
  </si>
  <si>
    <t>Hagen Smith</t>
  </si>
  <si>
    <t>Smith spent his underclass seasons jockeying back and forth between the Arkansas bullpen and rotation, working just over 70 innings each year. Entering the spring, I thought he had more of a relief look, like a Brooks Raley type, but Smith had an incredible season. He struck out damn near two batters per inning (161 K, 84 IP) and posted a .893 WHIP across 16 starts. A big reason why Smith now not only looks like a slam dunk starter prospect but potentially a top five pick is because of his fastball command, which he sustained throughout the season even as his velocity climbed. He averaged 95-96 across the entire 2024 campaign but was 96-98 early in his late-season starts and touched 100. The rise/run combo of his fastball usually isn't ideal, but Smith's heater moves enough in both directions to produce big swing-and-miss results, and Smith's arm stroke (which is both very quick and very low) appears deceptive and makes hitters uncomfortable. Overall, Smith's delivery looks like that of a shorter-levered Madison Bumgarner. Smith routinely locates his heater up and to the arm side of the plate, where its movement plays best. Off of that his huge sweeping slider bends in the opposite direction, and Smith commands that, too. It doesn't tip its break until very late in flight, and once it starts to move, it moves a ton, sometimes all the way from the arm-side edge of the plate to the dirt in the opposite batter's box. 
Those two pitches were enough for Smith to carve up SEC hitters, but he'll probably need a third pitch to truly hit his ceiling. He has a changeup right now that he can control the location of, but it doesn't have great movement. Smith's arm stroke is quick and he has feel for location, so his changeup projection is quite good. He could also take a route similar to Bumgarner and mix in a cutter, which he'd need to develop from scratch. He has mid-rotation projection either way. You need to project on a third pitch here more than you do for Chase Burns in order to see an impact big leaguer, but Smith's fastball has much better playability and the longer I do this, the more I believe that's of utmost importance to guys working efficiently as starters, which is why I have Smith north of Burns.</t>
  </si>
  <si>
    <t>Chase Burns</t>
  </si>
  <si>
    <t>Wake Forest</t>
  </si>
  <si>
    <t>Burns was one of those high school pitchers who was already touching 100 and throwing with such effort and violence that teams were standoffish and generally had him pref'd in the comp round. That wasn't high enough for Burns to sign, and he ended up at Tennessee where, after a great freshman season as a starter, he was squeezed out of a talented rotation as a sophomore (but was great in high-leverage long relief). Burns transferred to Wake Forest (renowned for its pitching development) for his junior year and had an incredible season (100 innings, 96 baserunners, 191 strikeouts) but missed out on a national title. He has gone the distance as maybe the best pitching prospect in the class and is one of a couple of college pitchers in this draft who could feasibly be in the big leagues within a year. 
He's been able to sustain elite velocity for his entire career, and the way his pitches work together when Burns is commanding them (which is kind of an issue) is stylistically similar to Justin Verlander and Hunter Brown. While he's more tightly wound as an athlete than most front end big league starters, Burns otherwise has prototypical size and physicality. He will probably grow more and more barrel-chested as he ages; his frame started creeping that way late in college. Burns uses big spinal tilt to get to an extreme vertical arm slot that, in concert with his size, gives his fastball huge downhill plane. Even at his velocities (he averaged 98 and touched 101 in 2024) this causes his fastball to be hittable when it's in the meat of the zone and below. He needs to command more consistently to the upper boundary of the strike zone for that pitch to max out. If he can, then we're in Verlander-style territory because of the way Burns' secondary stuff can play off of that fastball location. 
His high arm slot makes it very difficult to spot breaking balls popping out of Burns' hand because they're always descending. His slider has nasty vertical depth for a pitch in the 87-90 mph range and can be used to get strike one, or deployed like a cutter in on the hands of lefties, or as a finishing pitch in the dirt. His curveball gives him a second, slower version of everything but it's not nearly as nasty as the slider. It's tough to turn over a changeup from his arm slot, so he doesn't â€” his slot lowers when he throws his change, and his best cambios are a well-located 45. Because of the way his breaking balls play, this shouldn't be an issue in pro ball, though it wouldn't hurt to have one. Burns' mechanical operation requires a lot of effort and it detracts from his command. It's possible he'll continue to refine feel for his body and release as he matures (he's a 21-year-old kid throwing 100 for goodness sake) and polishes this up, but it certainly isn't a refined part of his game as of draft time. He's a pretty good bet to become a mid-rotation starter and has front-end upside if his command gets better. Burns would come off the board in the top 4-7 picks of a typical draft.</t>
  </si>
  <si>
    <t>Eastern Illinois</t>
  </si>
  <si>
    <t>After sitting 90-93 mph at Eastern Illinois and in the Northwoods League in 2022, Birdsong's fastball was parked in the 93-96 mph range throughout 2023. He ended up working 100 innings as a starter and climbed from Low- to Double-A throughout the year, with his walk rate ticking up toward the end. He opened the 2024 season in the Richmond starting rotation, but to us he still comes off as more of a reliever long-term. 
Birdsong has significant length in his arm path that often hampers the timing of his release and command, though it also creates some deception because of how long he hides the ball from batters. He's relied more on his 12-to-6 curveball in 2024, which routinely shows above-average teeth but is very reliant on chase. It's a pitch that pairs better with his four-seamer than his slider does because of its significant depth. He can throw it out of the same tunnel as his elevated four-seamer, but presently the pitch ends up in the dirt more often than not, and major league hitters will just eliminate it if he isn't able to show he can land it for a strike with greater frequency. He's still utilizing his late-tilting slider, but it hasn't shown sharpness as consistently so far this year (its chase and miss rate stats were great in 2023) and seems to have taken a bit of a backseat to the curveball usage wise. Birdsong will also throw a changeup that often lacks notable action, and while it will show some slight depth on occasion, it projects as a show-me pitch at best. It was exciting how quickly Birdsong appeared to be developing last year, and there are still changes being made to his pitch mix, but his command has plateaued. We think Birdsong profiles as a single-inning reliever, a role where his stuff can play up in short bursts and his limited command is less of a factor.</t>
  </si>
  <si>
    <t>North Cobb HS</t>
  </si>
  <si>
    <t>Ford is a very explosive, high-upside catching prospect with a rare collection of tools for a backstop, most notably plus-plus bat speed that gives him impact power potential at that position. Tightly wound and muscular, Ford looks incredible during BP but has crude feel for contact in games. He's kept his strikeout rates to a manageable level even though he has an obvious hole in his swing at the top of the strike zone, in part because he's a very discerning hitter with great plate discipline. As explosive as Ford's hands are, they tend to load and fire late. This is an individual whose K rates I expect will be very high when facing big league pitching every day. Still, on-base skills and mistake power tend to be plenty at catcher. 
When Ford was drafted, he needed a lot technical development behind the plate. Indeed, he was so raw that there was talk of him being drafted as a center fielder. He has tweaked some aspects of his defense and is now catching on one knee. His pitch framing is still too conspicuous, but it's much better than when he was drafted, as is Ford's ball-blocking, which remains the weakest aspect of his defense. His arm is incredible â€” you don't need a stopwatch to know Ford has an absolute hose, just watching this guy throw the baseball leaves no doubt. Ford is flawed but the skills he does have are top shelf in quality, and they're a rarity at the position he plays. It would not surprise me if Ford hits under .200 a couple of times throughout his career, but he's going to do enough other stuff to be a good primary catcher anyway.</t>
  </si>
  <si>
    <t>Cuba</t>
  </si>
  <si>
    <t>Quero is a switch-hitting bat-first catcher who started the 2023 season with the Angels' Double-A affiliate, having leapfrogged his way there from Low-A after posting a 150 wRC+ at Inland Empire as a 19-year-old in 2022. His overall offensive numbers sagged slightly as a Trash Panda, but certainly not in an alarming way, and his walk and strikeout rates both moved in a favorable direction. He was dealt to the White Sox as part of the Lucas Giolito trade and spent the rest of 2023 at Double-A Birmingham, where he maintained a performance slightly better than league average despite being significantly younger than the average Double-A player. Heâ€™s impressively mature at the plate, rarely expanding the zone and boasting the third-lowest swinging strike rate in all of Double-A in 2023. Itâ€™s particularly difficult to sneak one by Quero as a righty; heâ€™s more contact-oriented from that side of the plate and has a bit more power as a lefty. Quero's swing is short and flat, which helps him make plus rates of contact. 
While his bat is the most promising part of his overall profile, heâ€™s made improvements on defense in the past year that sweeten the pot significantly. His receiving is cleaner, and heâ€™s shown improvements in his lateral movement and blocking. And while many of Quero's throws still one-hop second base, he has at least quickened his release enough to keep his pop times just below two seconds. Quero has rare bat-to-ball ability for a catcher and we think it will help him be Chicago's primary backstop eventually. He doesn't have to be put on the 40-man until after 2025, and it will probably be another season or two before we see him in the majors.</t>
  </si>
  <si>
    <t>dLJiH3AmELA</t>
  </si>
  <si>
    <t>Maryland</t>
  </si>
  <si>
    <t>Shawâ€™s junior spring at Maryland was electrifying enough to earn him the 13th overall selection in the loaded 2023 draft, and if the college season tired him out, he certainly didn't show it. He hit the ground running as a pro, putting up disgusting numbers on the complex and then leapfrogging to High-A, where he racked up a 197 wRC+ over 20 games, before finishing the season with 15 games at Double-A, where Shaw has been assigned again to start 2024.
Shaw's pro Trackman data last year was elite: He posted a 91% zone contact rate and plus peak exit velos in a medium-sized post-draft sample. He hasn't been quite as amazing in the early stages of 2024 but, across a fairly small sample, he's been much more selective. Shaw is a powerful, short-levered hitter with really explosive wrists and an odd, max-effort swing that, so far, has worked for him. His quick hands allow him to barrel up offerings throughout the strike zone, but his odd bat path, which cuts down at pitches in the bottom of the zone, hasn't been tested by back-foot breaking stuff that could be a problem for him eventually. He has enough pop to torch contact the opposite way and is also a speedy dead-ahead runner, though Shaw's lateral range on defense is not as good. 
Having stuck to the middle infield as an amateur, Shaw has now seen pro reps at third base, where he has been playing most often in 2024. With Nico Hoerner and Dansby Swanson entrenched on the middle infield, Shaw's fastest path to Wrigley is through the hot corner. Still, there has to be substantial development on defense before Shaw is a big leaguer. He plays defense with a high center of gravity and his hands are a little bit clunky. There's a chance he isn't even an infielder at all, but if he works on his defense with as much effort as he brings to an actual game, then he should improve enough to stay there. Shaw's swing and tightly wound brand of athleticism are atypical looks on a baseball field, but his track record of hitting and hitting for power is that of an above-average regular.</t>
  </si>
  <si>
    <t>Virginia</t>
  </si>
  <si>
    <t>Teel raked in high school, opted out of the 2020 draft, raked in college, went in the middle of last year's first round, and has raked so far as a pro. He's posted a 144 wRC+ during a 2024 first half spent at Double-A Portland, where he began his first full pro season. He tracks pitches well and his barrel stays in the hitting zone for a long time, enabling Teel to let pitches travel a little deeper and spray them to the opposite field. His vertical bat path and high-effort style of swinging helps produce impressive in-game power for a medium-framed hitter, and Teel has shown that he can make a roughly average rate of contact using this style of hitting. You can beat him with velo up-and-away and with backfoot breaking stuff, but you'd better make sure that breaking ball finishes because most of his power occupies the middle-in part of the zone. It's a very solid offensive skill set for a catcher. 
Teel does not have the prototypical size and bulk of an everyday catcher, and there are times when his lack of strength impacts his receiving and pitch framing, but he does virtually everything else well on defense. His raw arm strength is fair, but Teel's exchange is lightning quick and he's often able to make accurate throws even when awkward pitch locations force him to contort his body to do so. He's also an incredibly mobile ball-blocker, especially for someone who catches from such a wide, one-knee'd base. At the rate Teel is performing and climbing, it's possible we could see him in Boston at some point next year, debuting in a timeshare with the similarly small Connor Wong that would allow Teel to get his feet wet while relieving some of the position's physical burdens for both of them. There might be roster flexibility considerations (like Reese McGuire being out of options) that complicate this, but it's a way to onboard Teel while also maximizing Wong, which is fortuitous and exciting.</t>
  </si>
  <si>
    <t>North Allegheny HS (PA)</t>
  </si>
  <si>
    <t>Young's profile has shifted pretty dramatically since he was drafted, as he's added considerable bulk to his frame. As a high schooler, he was among the more polished shortstop defenders in his class and was performing well from a bat-to-ball standpoint on the showcase circuit. He looked like a high-floor middle infield prospect with a modest ceiling. Young has become much bigger and stronger in pro ball, especially in his upper body, which has aided his power but detracted somewhat from his defense. Though changes he's made to his swing have resulted in him trading some contact for power, he's still maintained strikeout rates in the mid-teens en route to a successful Double-A performance in 2024 at age 20. 
Young is a very well-rounded offensive player whose on-base skills and burgeoning power will profile at either middle infield spot. Though he sometimes struggles to cover the high-and-away portion of the zone, he otherwise has great plate coverage and a patient approach. Most of his in-game power is currently isolated to lower pitches, and he tends to inside-out a sizable portion of his contact. Young's surface-level slugging has tended to play above his current true talent level, in part because of Seattle's A-ball parks but also because of the consistent lift in Young's swing. It's a well-rounded offensive skill set more than it is a special one. 
On defense, Young is still mostly playing shortstop but is also mixing in lots of second base. His hands and exchange are good, but his arm strength and accuracy are only fair, and his future range might be a bit lacking. Considering how the Jorge Polanco trade is working out, it's becoming more likely every day that Young debuts at second base. It's probably a better fit for him long-term, especially if it allows Young to keep getting bigger and stronger on his way to generating more power in his mid-20s.</t>
  </si>
  <si>
    <t>Before the 2022 draft, Gilbert was written up here as a potential top-of-the-order catalyst who I thought was more likely to be a good fourth outfielder due to his modest power. So far in pro ball, Gilbert is performing more like a do-everything player with a balanced hit/power skill set and just enough center field defense to project there in the big leagues. He reached Double-A with Houston during the first half of 2023, then was traded to New York as part of the Justin Verlander deal and slashed a fantastic .325/.423/.561 during his post-trade time with Binghamton. He was assigned to Triple-A Syracuse at the start of the 2024 season but suffered a hamstring injury in early April. Anthony DiComo went into detail on the status Gilbert's rehab for MLB.com, indicating a late May or early June timetable. 
Gilbert has gotten stronger since signing (he was already yoked) and takes a mighty rip for a 5-foot-9 guy. He is a very dangerous low-ball hitter, capable of tracking and adjusting to breaking balls mid-flight. When Gilbert collapses his back side and leans on one, he'll show you emphatic pull-side lift, and he does most of his extra-base damage by yanking doubles down the right field line. While Gilbert shows some other hitterish characteristics with the occasional oppo liner, he is less of a bat control master than he is a twitchy, short-levered hitter who is tough to beat because of how concise his swing is. His barrel is in the zone for a long time and he tends to find a way to put the ball in play, using his strength to muscle balls past infielders. He made what is roughly an average rate of contact for a starting big league center fielder in 2023, but he also hit the ball harder than expected. It'd be surprising if Gilbert hit 25-plus annual bombs, as pitchers can stay away from him and limit his power, but he's going to ambush 18 or so and hit a ton of doubles, which is great for a capable center fielder.
A plus runner, Gilbert can go get it in center field and has a great arm. His range is fine, but his hands and ball skills aren't the best, and there are some scouts who think he'll be plus in a corner rather than stick in center. Gilbert plays with an edge, the kind of guy you love to have on your team but hate to play against, with his on-field persona toeing the line between "fiery" and "excessively abrasive." He's a spicy heel with the ability to be a well-rounded regular and he's on pace to debut ahead of his stock 40-man timeline.</t>
  </si>
  <si>
    <t>Hurston Waldrep</t>
  </si>
  <si>
    <t>Waldrep barely pitched as a freshman at Southern Miss but somehow managed the stamina to strike out 140 hitters in 90 innings as a sophomore. He transferred to Florida for his junior year and had a nearly identical season, this time blowing away SEC hitters for most of the spring. He ranked sixth on our 2023 draft board, but fell to Atlanta at no. 24 overall due to his perceived relief risk and the quality of the rest of the class. It has the feel of a Tim Duncan-era Spurs pick, an absolute coup for a contender that tends to get the most out of their own prospects and could use, at worst, another late-inning weapon in the near future. Waldrep made it to the big leagues less than a year after he was drafted, debuting a few days prior to list publication. 
Waldrep's approach to pitching is such that he likely won't work efficiently as a starter. His fastball is surprisingly hittable considering its velocity and Waldrep's vertical arm angle, which should theoretically be helping him create bat-missing, riding life on his heater. He often has to work above the zone with his fastball for it to be effective, and Waldrep runs deep counts because of this. The headline pitch in his arsenal is a cartoonish split changeup, which has incredible fading action and has missed bats at an elite rate in pro ball. The lone thing stopping this offering from receiving an 80 grade is Waldrep's tendency to leave it hanging, though often it's nasty enough to avoid damage even when he does. He has more or less scrapped his college curveball since the draft and has instead made use of a 84-89 mph cutter/slider. His ability to routinely land that pitch for a strike contributes to Waldrep's starter projection here, along with his demonstrated durability and plus athleticism. Similar to Reese Olson from a stuff standpoint, and to Drey Jameson in terms of his delivery and athleticism, Waldrep has a no. 3 starter's ceiling and a closer's floor.</t>
  </si>
  <si>
    <t>Tink Hence</t>
  </si>
  <si>
    <t>Watson Chapel HS (AR)</t>
  </si>
  <si>
    <t>Hence was picked up in the shortened 2020 draft and was one of the youngest players taken that year. After he was brought along very slowly at the onset of his pro career, Hence maintained mid-90s velocity across 40-inning workload increases in 2022 and 2023 before experiencing a slight downtick early in 2024. He worked 96 frames in 2023 and, assuming a similar increase, he's on track to work a starter's load of innings as soon as he hits the 40-man. 
Tink's changeup took a huge leap forward in 2023 and has not only become his best pitch, but one of the better changeups in the entire minor leagues. He'll also flash the occasional plus breaking ball, but not consistently. Hence's fastball wasn't finishing quite as well at the end of 2023 as it was when he looked like a Bryce Miller clone with better secondary stuff. Ideally he'd continue to get physically stronger for the purposes of durability, an area where we think Hence has plateaued. He still looks skinny in 2024, and his fastball is missing bats at a shockingly low rate and has lost a tick compared to last year. He's a good on-mound athlete, but he's on the smaller side and added strength might help him have the stamina to finish his pitches more consistently. Hence has thrown strikes and projects to have a starter-quality mix. He hasn't take the big leap we thought he might and continues to track more like a no. 4 starter.</t>
  </si>
  <si>
    <t>sa3014709</t>
  </si>
  <si>
    <t>Cade Horton</t>
  </si>
  <si>
    <t>Oklahoma</t>
  </si>
  <si>
    <t>Horton was a draft-eligible sophomore who was seen as a "tip of the iceberg" prospect, as he missed his freshman year due to TJ and didn't focus solely on pitching until pro ball. It seemed as though things were clicking for him at a different level toward the end of the 2022 college season and the Cubs were emboldened to select him seventh overall that year. In his 2023 pro debut, Horton posted a .996 WHIP across 88.1 innings and reached Double-A. Perhaps more influentially (as far as how Horton was measured against other prospects in the sport), he sustained the velocity surge he showed during his breakout junior year despite throwing more innings. 
That hasn't quite been the case so far in 2024, as Horton has lost about two ticks of fastball velocity in the early portion of the season; his heater is sitting more 92-95 rather than the 94-97 of last year. Horton is still pitching pretty well and was promoted from Tennessee to Triple-A Iowa after a couple of starts, but he isn't dominating. His breaking ball quality (both have mostly vertical movement and tend to be in the 83-87 mph range) is still plus, though he struggled to land it in his outing just before list publication. Horton's screwball-style changeup, usually 86-88 mph, flashes plus but he spikes a lot of them. The projection on this pitch is still pretty big because Horton has only been developing that offering in earnest for a little over a year. The downtick in arm strength is more something to monitor than it is something to be concerned about (for now). Horton still has a mid-rotation look.</t>
  </si>
  <si>
    <t>sa3020860</t>
  </si>
  <si>
    <t>Oregon St</t>
  </si>
  <si>
    <t>Even though he hit .364/.428/.660 throughout his career at Oregon State, Melton was one of the toolsy, enigmatic college outfielders in the 2022 draft whose swing made scouts worried about whether they'd actually hit in pro ball. Here at FanGraphs, we took the under and had a late-second/early-third round grade on him. In 2023, his first full pro season, Melton slashed .245/.334/.467 with 23 homers while going 46-for-53 in stolen base attempts. His 2024 was off to a very good start at Double-A Corpus Christi (especially from a contact standpoint) when Melton was shut down with a wrist issue a couple of weeks before list publication. 
Melton has plus raw power and hits the ball hard with plus-plus consistency, though there isn't drastic loft in his bat path. The strength and athleticism in his lower body has leveled up since he signed, and he can move the barrel around the zone to make crude, imprecise (but hard) contact to all fields. Itâ€™s a slug-over-hit profile to the eye, but it's more balanced when you look at Melton's statistical performance. He adds an additional layer of offensive value with his ability to swipe bags at an efficient rate. The problem here is that Melton has really struggled against lefties and is hitting about .185 against them as a pro. It's difficult to give him an everyday player's FV grade when this is true. 
It becomes more plausible if you think Melton can do enough on defense to impact the game even on days when he faces a southpaw. He's an above-average runner who covers an average amount of ground in center field, with his ball skills and relative lack of athleticism at the catchpoint causing a slight downtick in his defense grade. He's not an ideal center field fit, but he can play there if you need him to, and we think he'd be a plus left fielder if he was deployed there all the time. That's enough to push Melton into the 50 FV tier and onto the Top 100 list. We expect production similar to what Kerry Carpenter has done except with better defense, an above-average rate of production but not an omni-situational player due to his issues versus lefties.</t>
  </si>
  <si>
    <t>David Festa</t>
  </si>
  <si>
    <t>Seton Hall</t>
  </si>
  <si>
    <t>In the draft, the Twins have targeted big-framed, projectable college pitching from mid-tier schools that don't tend to max out their pitchers. Festa has had a pretty significant velo spike in pro ball and reached Triple-A in 2023 at the very end of a solid season mostly spent at Double-A Wichita. Since turning pro, the 6-foot-6 right-hander's velocity has grown year-over-year until he reached the 94-97 mph range his fastball has resided in for the last two seasons. His approach to pitching with his heater has changed and become less efficient as, due to a lack of explosive movement on the pitch, Festa has begun to take a slider-first approach. In 2024, his changeup usage is also up; there are entire starts where he throws his fastball least of all. He often tries to get ahead of hitters with sliders that drop into the top of the strike zone, and when Festa is locating both his slider and changeup to opposite corners of the plate, each is capable of missing bats against hitters of either handedness. Both secondary pitches generated above-average rates of chase and miss in 2023 and have so far in 2024 as well. 
Festa has pitched about 100 innings each of the last two completed seasons without seeing a velocity drop off. All of his offerings are pretty firm â€” even his slider and changeup are often 87-88 mph â€” and without a pitch that more drastically alters hitters' timing, he may end up generating more weak contact than outright whiffs against big league hitters. Even though Festa is 24, his rare combination of size and athleticism might portend another gear of arm strength and/or command as he continues to refine the feel for his endless limbs. He's projected here as an innings-eating no. 4 starter on a contender who might have peak years as an impact mid-rotation guy if either his command or velocity levels up one more time. Festa could debut late in 2024, but he's more likely to permanently entrench himself on the big league roster in 2025 and beyond.</t>
  </si>
  <si>
    <t>Riverside Community College</t>
  </si>
  <si>
    <t>Alvarez's report continues to read like a Yandy DÃ­az starter kit. He has legit 80-grade plate discipline and chases less than 20% of the time (including with two strikes), but he's too bulky to play shortstop and lacks the prototypical power of a corner infielder. Obviously, in Yandy's case, this has been fine, and he's turned into a very productive big leaguer even though he slid from shortstop to third base as a prospect. Alvarez's early-career performance indicates his feel for the zone and contact are both special enough that he might traverse a similar medium-impact path. 
While stout and relatively projectionless, Alvarez is loose and rotates well in the batter's box, and he moves well on the bases. He often lets the baseball travel deep in the zone and has the barrel feel to pepper the opposite gap, though not with meaningful extra-base power. Alvarez looks less and less likely to stick at shortstop (he doesn't have the range, athleticism, or arm strength), but the Braves have not deployed him at other positions with any sort of frequency since 2022. Based on the way Alvarez tends to be positioned on defense â€” he starts closer to third base than the typical shortstop and as a result gets to make most plays coming in and moving from right to left â€” he's going to have plenty of experience making the kinds of plays that are typical at third base. He seems likeliest to transition there, where he could be quite good. While I'm trying to be mindful of the impact his elite plate discipline will have on his output, it's tough to project an impact future for a third baseman who seems pretty likely to slug below .400 across his years of team control. Instead, he's graded here as a second-division regular. He was promoted to Triple-A Gwinnett just before list publication.</t>
  </si>
  <si>
    <t>Colt Emerson</t>
  </si>
  <si>
    <t>John Glenn HS (OH)</t>
  </si>
  <si>
    <t>Pre-draft Emerson was a potentially viable shortstop defender with deft hitting hands from the left side and medium frame projection. I had him ranked 38th on the 2023 draft board and he was selected 22nd, but by the end of his first pro summer it was pretty clear that Emerson should have gone closer to pick 12 or so. After signing, Emerson was quickly sent to Modesto, where he slashed .302/.436/.444 for a few weeks, and he got off to a similar start there in 2024 before he suffered a small foot fracture that shelved him until the week prior to list publication. 
Emerson's lightning-fast hitting hands are lively and quick. He can let the baseball travel an extra beat before deciding to swing and either roast inside pitches to his pull side or pummel them the other way when they get deep in the zone. It's a very aesthetically pleasing swing thatâ€™s similar in form to those of several other Mariners prospects, one that looks like it might have vulnerability to belt-high fastballs, which Emerson hasn't been tested by yet. His contact rates and plate discipline have both been quantifiably plus so far in pro ball, with Emerson's 2024 swinging strike rate a very impressive 6.5% as of list publication. Emerson has below-average raw power right now. Across the board, his 2024 measurable power metrics (hard-hit rate, max exit velocity, etc) are down compared to his smaller debut sample. He's of medium build and not likely to grow into big raw, but his hit tool is going to enable Emerson to get to in-game power. 
On defense, Emerson remains a pretty inconsistent, flub-prone shortstop. He's a bendable lower-body athlete but needs to polish his hands. His arm strength, build, and level of athleticism are more typically found at second base, and he has the physical tools to be better than average there if his hands get better. Neil Walker feels like a fair comp for Emerson's high-end outcomes, but if there's more significant swing exposure down the line, a power-over-hit Rougned Odor type might be more appropriate.</t>
  </si>
  <si>
    <t>sa3022923</t>
  </si>
  <si>
    <t>5' 8"</t>
  </si>
  <si>
    <t>Mays HS (GA)</t>
  </si>
  <si>
    <t>The fourth pick in the 2022 draft, Johnson was one of the more accomplished high school hitters of the last decade or so and seemed like he might move quickly through the minors. But his post-draft foray into pro ball featured its fair share of awkward swings and a sudden inability to pull the baseball, and it looked like Johnson would need more polish and development than was hoped. He missed the first month of 2023 with a hamstring injury and struggled very badly with strikeouts upon his initial return, but he cut his Ks down to 20% after the All-Star break and hit .260/.451/.487 the rest of the season with no signs of slowing down even after a promotion to Greensboro. Not only did Johnson right the ship on paper, but he &lt;em&gt;looked&lt;/em&gt; great. His body has become leaner and stronger since high school, and he was swinging with the ferocity that made him an exciting draft prospect. 
So far in 2024, Johnson's look has been more mixed. Even though his strikeout rates aren't out of control, his underlying contact data is pretty concerning, with a sub-70% contact rate and sub-80% z-contact% as of list publication. He's still swinging hard and has supreme control of the strike zone, but he's struggling badly to cover the outer third of the plate. 
Johnson is also struggling on defense. A high school shortstop who probably could have played there had he gone to Arizona State, Johnson was projected to second base in pro ball but still needs to improve if he's going to stay on the infield. He's playing with a high center of gravity and has shown poor hands of late. Johnson looks like he's going to be a slower developmental burn than was hoped when he was drafted, but he still has rare lefty power and elite plate discipline (a miniscule 20% chase rate regardless of the count). The bust risk and variance associated with Johnson's profile has definitely been elevated since he turned pro, but we're betting on his bat speed and lauded personhood to carry him to an everyday role at the keystone.</t>
  </si>
  <si>
    <t>jQuL4t_v8Lw</t>
  </si>
  <si>
    <t>Leodalis De Vries</t>
  </si>
  <si>
    <t>De Vries was almost unanimously viewed as the best prospect in the 2024 international signing class, a do-everything, switch-hitting infielder with power from both sides of the plate. There are international scouting personnel whose club reports on De Vries said "everything is at least plus" and think he's a no-doubt shortstop with a 60- or 70-grade arm and a projectable frame; one executive considered him the best international prospect in more than a half decade. Same as they have with their recent high-profile prospects, the Padres wasted no time in pushing De Vries' promotion pace. Most prospects who sign in a given year spend all of the rest of it in the Dominican getting their feet wet in pro ball. De Vries was on the Peoria complex weeks after he signed, competed with guys who had pro experience during a little bit of extended spring training, and then was sent out to Lake Elsinore at the end of April. He turns 18 in October. 
De Vries is doing fine at Elsinore, though not great unless you account for his age. He has a slightly above-league average line as of list publication and the pace of the game has been a little too much for him on the defensive side. De Vries does have one hell of an arm, but his footspeed (he's running 4.4 from the left side on tape) isn't that of a typical shortstop, and pro scouts have tended to project him to second base. I think it's a little too early for that. De Vries is definitely bigger and stronger now than when he was an amateur and it does seem to have slowed him down, but he's plenty young enough to change course. He's a skill-based fit at short (not the best bender, though) with plenty of arm, and his range is a thing to monitor. 
On offense, De Vries can bang from both sides of the plate. He has remarkably consistent feel for elevation in basically every part of the strike zone and enough power to be dangerous already at age 17. De Vries' righty swing is fairly grooved, but he's hit most of his homers from that batter's box so far and he's going to damage mistakes that run into his bat path from that side. De Vries hit exclusively left-handed for a stretch in late May but has been back to switch-hitting since then. His lefty swing is more dynamic than the righty one, but his hands are really noisy before they fire, and he's late to the contact point frequently enough to do a good bit of whiffing as a lefty right now. Again, he's 17. This is a very talented young fella with the potential to be an impact middle infielder. The range of outcomes is pretty big: He could be an Ozzie Albies type of power-hitting second baseman, he could be a pre-tweak Anthony Volpe. Most of the outcomes are good so long as De Vries fine-tunes aspects of his game the way most teenage hitters have to.</t>
  </si>
  <si>
    <t>sa3023363</t>
  </si>
  <si>
    <t>Jonny Farmelo</t>
  </si>
  <si>
    <t>Westfield HS (VA)</t>
  </si>
  <si>
    <t>Farmelo had the second-fastest 30-yard dash at the 2023 Draft Combine and showed impressive BP power, but his swing was a bit of a mess and seemed to change constantly throughout his high school career. I was relatively low on him prior to the draft, but the Mariners made his swing better pretty quickly after he signed. He still has a lot of extraneous movement in his hands, but Farmelo looked good during backfield activity and then during Modesto's 2023 postseason run. Assigned to Modesto again in 2024, Farmelo was slashing .264/.398/.421 across 221 plate appearances when he blew his ACL while making a slightly awkward catch in the outfield. A typical ACL rehab puts him on the shelf until the middle of next season. It's a developmental blow to a prospect who is much more talented than he is polished. Farmelo has the footspeed to play center field and makes some incredible plays deep in the gap, but he's very raw from a procedural and fundamentals standpoint, things like fielding the ball on the ground and where/how hard to throw the baseball. Farmelo has enormous ceiling as a power and speed center fielder if he can season his defensive ability, and the ACL tear robs him of reps. 
Farmelo has a big, physical 6-foot-2 frame. His speed is great on its own, but it's absolutely incredible how fast Farmelo is for his size. Whether that's still true on the other side of the ACL tear is also going to have a huge impact on his potential outcomes. Farmelo can create big power in a short mechanical distance at the dish and he has pretty good bat control, but he still has a bunch of pre-swing movement in his hands that impacts the consistency of both. A hugely positive thing is that despite this, Farmelo was consistently pulling the ball with power before he got hurt, including fastballs. That's not often the case with hitters this size or who have funky swings. This is a rare player who has actual five-tool potential, and if he hadn't torn his ACL, I think you could make an argument that he's the best prospect in this system. He's certainly one of its two most gifted. Unfortunately, what is already a risky profile has now been heightened by severe injury.</t>
  </si>
  <si>
    <t>sa3023362</t>
  </si>
  <si>
    <t>Miguel Bleis</t>
  </si>
  <si>
    <t>Bleis signed for $1.5 million out of the Dominican Republic in January of 2021, and after a solid showing in the DSL that year, he created huge buzz on the complex in Fort Myers throughout 2022 because of his bat speed and power. He was on the short list of players who entered 2023 with a chance to "Chourio," i.e. leap into the top 10 overall prospect mix within the next year. Instead, Bleis had a bad first month of full-season ball, subluxated his left shoulder during a swing at the end of May, and ended up needing season-ending surgery. Sent back to Low-A to start 2024, Bleis got off to a good start and was quickly promoted to Greenville, where the pace of play has been a bit of a rude awakening. 
Bleis has all-world bat speed and rare rotational athleticism. His best swings produce shocking raw power for such a lithe young hitter, and he might still grow into more. He can go through stretches where his swing decisions are pretty terrible, but that has been much better so far in 2024. There's some chase-related hit tool risk here, but if Bleis becomes more selective as he matures, he would have a complete (and very exciting) offensive skill set. He also has the speed and range to play center, but he's procedurally raw when it comes to things like communicating with the other outfielders and where he decides to throw the baseball. That applies to pretty much every aspect of Bleis' game â€” he's fairly immature on the field in a way that evokes a young Jose Siri, as do his tools. In the days leading up to list publication, Bleis K'd on a pitch clock violation and misplayed multiple balls in play into extra base hits, one of the times half jogging to recover as the runner sprinted around the bases. At some point he's going to need to grow up and iron that stuff out, but he's too young and talented to exclude from this FV tier. A meteoric rise is unlikely as long as Bleis takes a somewhat unserious approach to this stuff, but over time, I believe his talent will shine in an everyday center field capacity.</t>
  </si>
  <si>
    <t>sa3016834</t>
  </si>
  <si>
    <t>5' 6"</t>
  </si>
  <si>
    <t>Rockwall-Heath HS (TX)</t>
  </si>
  <si>
    <t>Williams added significant strength between his junior and senior years of high school, which is how he elevated his stock into the first round of the 2022 draft. He then dominated A-ball in his first full pro season before looking overmatched during a late 2023 and early 2024 cup of coffee at Double-A Binghamton. He was shut down with wrist soreness in late April and hasn't played since. MLB.com's Anthony DiComo had a status update on Williams a couple of weeks ago, indicating he may be good to go by the end of May. Williams posted walk rates near 20% at Low- and High-A; over 115 combined games, he hit 13 homers and stole 44 bases, forcing his way to the upper levels while still just 19 years old. A plus athlete and a 70 runner, he is a short-levered gap-to-gap hitter who has the catalytic qualities of a dangerous leadoff man. 
It's too soon to call him a do-everything, five-tool prospect, but Williams isn't far off. He has a sizable hole in his swing at the top of the strike zone, which is atypical of a compact hitter like this. But his feel for the strike zone is excellent, his hitting hands are super explosive, and Jett can adjust to breaking balls by bending in his lower half in a way that is rare even for good hitters. I do think the belt-high hole in his swing is more likely to be exposed in a meaningful way now that he's reached the upper minors, but the power and OBP combo here will still be enough for him to profile as an everyday player. 
He also has more developing to do on defense. Williams is athletically capable of playing all three up-the-middle positions but he requires polish. In 2023, he played shortstop most of the time and got a start in center field about once a week. The reliability of his hands and arm strength are both on the fringe of what's viable at short. Williams simply mishandles the baseball too much to be a good shortstop right now, and he doesn't have a "from the hole" cannon. He is such a rangy, high-effort athlete that I consider him a "maybe" long-term defender there, and the makeup report on Williams indicates he's going to work to improve in the areas he's lacking, but young prospects whose defensive scouting reports read like his at the same age (the Roman Quinns and Billy Hamiltons of the world) tend to end up in center field. Even though Williams played once a week in center, whole games would pass without him seeing any action out there. His reads and routes aren't yet comfortable, but his speed and ability to adjust when he has to flip his hips and change directions is incredible. While it might be more valuable for Williams to stay at short, I think his chances of becoming a special defender are greater if he and the Mets commit to center field. Early in 2024 they didn't seem inclined to do that; he played just one game in center before he was shut down with the wrist issue. He projects as an impact up-the-middle player even though the specifics of the defense are still cloudy.</t>
  </si>
  <si>
    <t>Aidan Miller</t>
  </si>
  <si>
    <t>JW Mitchell HS (FL)</t>
  </si>
  <si>
    <t>Miller had among the fastest hitting hands in the entire 2023 draft, and his bat speed gives him impressive present power and his frame portends more. He also has a gnarly bat wrap that his bat speed currently enables. As fun as it is to watch him swing, it's often tough for hitters to have such an extreme wrap and succeed against upper-level velocity, but that's still a long way off for Miller. He already swings underneath his fair share of in-zone fastballs because of the looped path his bat takes through the zone, and there are examples of prospects succeeding with swings like this until they reach the big leagues and then struggling to make adjustments, like Carter Kieboom. Despite the bat wrap, Miller still managed a 2-to-1 ball in play-to-swinging strike ratio against high school showcase foes according to Synergy, but it might require a tweak at some point in the future. The power potential here is exciting and gives Miller an everyday player's ceiling, but after Kieboom, Keston Hiura, and the rocky history of other hitters whose hand paths work like this, readers should know there's hit tool risk here.</t>
  </si>
  <si>
    <t>sa3022609</t>
  </si>
  <si>
    <t>Will Warren</t>
  </si>
  <si>
    <t>Southeastern Louisiana</t>
  </si>
  <si>
    <t>Warren yo-yo'd between the bullpen and the rotation at Southeastern Louisiana and went unselected as a true junior in the shortened 2020 draft. He moved into the Lions' rotation in 2021 and had a great season â€” 91 IP, 95 K, just 98 baserunners allowed â€” despite sitting mostly 90-91 mph. The Yankees shut him down for the post-draft period of 2021, and when play began in 2022, Warren had a new breaking ball and much more velocity, which he has sustained across the last two seasons at Somerset and Scranton. 
Even though he isn't on their 40-man roster, Warren is arguably in a better position to crack the Yankees' 2024 rotation than other pitchers who are. He has a better track record of strike-throwing and recent health than Luis Gil or Clayton Beeter. Warren checks every scouting box aside from the one in the "pretty delivery" column. His cross-bodied mechanics and head whack are more violent than is ideal, but Warren has now sustained good stuff across anywhere between 90 and 130 innings in each of the last three years, evidence he can succeed despite this delivery. His repertoire has grown to five useful pitches, with the best two being his heavy sinker, which has periods where it's parked in the 94-95 mph range, and his sweeper-style slider, which moves similarly to Blake Treinen's. These two pitches diverge horizontally in a way that gives hitters fits. Warren's sweeper garnered swinging strikes at an incredible 20% clip in 2023, and his sinker generated a 67% groundball rate. Warren also has a four-seam variant that he runs up the ladder as a chase pitch, and he has an upper-80s cutter that has become a more useful way to attack lefties than his middling changeup, which has a good bit of movement but is too similar to his sinker's shape and velocity to be very disruptive. There might be room for growth in the offspeed/changeup realm for Warren yet; some of his best cambios are the ones that cut on him and look more like splitters. A true splitter might give him a dynamic swing-and-miss weapon versus lefties, which he currently lacks. Otherwise, Warren does a little bit of everything. His pitch mix compares closely to Joe Musgrove's (his command isn't quite &lt;em&gt;that&lt;/em&gt; great) and, similarly, Warren profiles as a big league ready, mid-rotation starter.</t>
  </si>
  <si>
    <t>sa3018149</t>
  </si>
  <si>
    <t>Quinn Mathews</t>
  </si>
  <si>
    <t>Stanford</t>
  </si>
  <si>
    <t>The Cardinals gave Mathews $600,000 as a senior sign in the fourth round of the 2023 Draft after he threw 124.2 innings as Stanfordâ€™s Friday night starter. He struck out 158 batters and, infamous 2023 postseason pitch counts aside, he was viewed as a very safe changeup-oriented spot starter prospect with velocity that was well below average. 
Because of his heavy college workload, Mathews didnâ€™t pitch for a St. Louis affiliate after the draft. He has come out of the gates this season looking as sharp as any pitcher in the lower levels of the minors, and as of list publication, he is among the minor league strikeout and strikeout rate leaders. Mathews has seen a velocity bump on his fastball so far this season. He sat in the low 90s as a senior but has been sitting 92-96 mph and touching 97 mph through his first six starts of 2024, and the offering has consistently showed above-average carry through the zone, which has been effective at generating whiffs. He reliably throws his fastball for strikes, but itâ€™s a control-over-command approach at present, perhaps evidence that Matthews is throwing with greater effort than in college. Mathewsâ€™ changeup is a legit bat-missing offering. It plays very well off his fastball, and his solid arm speed sells the pitch before creating late bottom action on it, which causes it to frequently disappear under bats. He also has two breaking balls; the slider is the sharper of the two, while the curveball projects to be more of a get-me-over strike stealer. Maintaining his recent velocity spike will be crucial in achieving his projected ceiling of a good team's no. 4/5 starter.</t>
  </si>
  <si>
    <t>sa3023407</t>
  </si>
  <si>
    <t>Chase Hampton</t>
  </si>
  <si>
    <t>Texas Tech</t>
  </si>
  <si>
    <t>Hampton's fastball sat just 91-94 mph during his walk-prone (draft-eligible) sophomore year in Lubbock, but he still struck out 72 batters in 56 innings on the quality of his secondary stuff. He was shut down after the 2022 draft and debuted during 2023 big league spring training with much more velocity than he had previously shown, which he proceeded to maintain across 106.2 innings this season. Hampton blew away Sally League hitters (40.5% K%) in the first half of the year before he seemed to lose his legs a little bit in a second half spent at Double-A Somerset. His line to the plate became less consistent, the timing of his fairly long arm stroke wavered, and he had some walk-prone starts in the mid-to-late summer. It's still pretty amazing that Hampton was able to sit 93-96 for much of the season (more 92-95 late) as he basically doubled his previous career innings high. 
Hampton's arm action is pretty reliever-y and long, but because of the way his fastball plays, he doesn't have to have pinpoint command in order to remain a starter. His well-located fastballs work uphill with plus riding life, and Hampton is competent enough at peppering the top half of the zone with the pitch to project as a starter. The heater is one of a troika of offerings Hampton has to miss bats, along with a 12-to-6 hammer curveball and a mid-80s two-plane slider. He'll be able to get ahead of hitters the second and third time through the order with his curveball and cutter, and then finish guys with high fastballs. 
I suppose there's still some amount of risk here, as Hampton has only really thrown consistent strikes for two months of his collegiate and minor league career. It's possible he ends up on a trajectory like Clarke Schmidt's, where it takes him a while to establish himself as a part of the rotation, but I think the way Hampton's fastball plays will mask some of his imprecision. He projects as a contender's mid-rotation starter and he could debut in mid-to-late 2024.</t>
  </si>
  <si>
    <t>sa3020682</t>
  </si>
  <si>
    <t>Drew Thorpe</t>
  </si>
  <si>
    <t>Thorpe came to the Padres in the Juan Soto trade and was poised to make an impact on their 2024 rotation before he was flipped to Chicago shortly thereafter in exchange for Dylan Cease. Pitchers with changeups as good as Thorpeâ€™s and who throw as many strikes as he does tend to be high-floor propositions who pitch forever. His low-80s changeup, which he locates at will, has a ton of tail, and his ultra-short arm stroke helps trick hitters into seeing fastball out of his hand. The effectiveness of Thorpeâ€™s slider (more average in terms of raw stuff) and fastball (below-average at just 90â€“92 mph) is enabled by his precise feel for location. He can sink his fastball down and to his arm side, or run a four-seam version of it past hitters at the letters. The Yankees coaxed a little more heat out of Thorpe (who sat 88â€“91 in college) during his time in their org, but not enough to give him impact velocity. The White Sox have not demonstrated a consistent ability to do that, and the 91-93 mph he showed during his 2024 spring run with the Padres may be all the velo he ever has. Thorpe will throw the occasional cutter or curveball in an obvious fastball count to keep hitters guessing, but those pitches don't currently have any more utility than that, though we think the cutter eventually will. This is a very polished 23-year-old. We're talking about plus command of a plus-plus changeup here; Jeremy Hellickson and Marco Estrada are fair recent comps.</t>
  </si>
  <si>
    <t>Winder-Barrow HS</t>
  </si>
  <si>
    <t>House became a very prominent high school prospect as an underclassman and his performance at an early age helped solidify his draft stock even before the pandemic threw a wrench into the 2021 class' scouting calendar. He began 2022, his first full pro season, on a tear before injuring his back in early May. House did not look the same after he returned. He struck out a third of the time and posted an OPS of just .602 before being shut down for the remainder of the season in mid-June. We thought it was safe to assume he was playing through injury, and House was left on last offseason's Top 100 list under the assumption that he'd return healthy in 2023. He basically did, and while we still have some apprehension about aspects of his swing and his plate coverage, a fully actualized House has star-level ability, tools that give him rare enough ceiling to value him among the top 100 prospects even though he still has bust risk.
House rewarded our patience by pulverizing Low-A pitching in 2023, generating a 142 wRC+ in his first 36 games back with Fredericksburg and a 145 wRC+ in a couple of weeks at High-A Wilmington. He has plus raw power right now (48% hard-hit rate, 113 mph max exit velo) and should grow into more as he fills out. His contact and chase rates (68% and 36%, respectively) are suspect, and some of what we're seeing with House's swing does give us pause about him continuing to make sufficient levels of contact now that he's reached Double-A. He's got a very upright base when he swings and tends to step in the bucket, both of which leave House's plate coverage lacking. His poor breaking ball recognition compounds this, and he's going to have to do a better job of either closing his front side during his swing so he can contact sliders on the outer edge, or laying off them entirely. House definitely did a better job of pulling the ball in 2023, and he's still played so few pro games due to injury that we're bullish on his ability to make adjustments, even though we're quite sure he's going to need to soon. 
The oppo power and chase combo here isn't all that different from same-aged Josh Jung. Perhaps most impressively, House's defense has been fantastic. Because he's so big, House (who was a high school shortstop) was sometimes projected to right field, as it's rare for athletes his size to stay on the infield. But his ability to bend and move at his size is incredible, he has plus hands, he can throw on the run, and his feeds to the other bases are accurate and timely. He not only looks like a sure bet to stay at third but is potentially an impact defender there, which is especially impressive considering he's not all that far removed from a season-altering back injury. There's still a ton of volatility here, but the power upside is significant, and House's defense gives him another tool that's relatively resistant to slumping and should help keep his profile afloat if it turns out his hit tool is a long-term problem.</t>
  </si>
  <si>
    <t>LgJWO0o1GtM</t>
  </si>
  <si>
    <t>Ramos has a few well-defined warts, but we're excited about the many things he does well on both sides of the ball, and think the good stuff will outweigh the bad enough for him to be Chicago's everyday third baseman in the near future. For starters, Ramos is an astounding low-to-the-ground athlete whose powerful legs facilitate spectacular feats on offense and defense. He has plus range and is capable of making strong throws from all kinds of awkward body positions. The White Sox have tried Ramos some at second base, but we think the ceiling on his third base defense is big enough that they should just let him play there. For whatever reason, Ramos airmails routine throws more than is typical of a big league third baseman, or he at least misses enough to pull the first baseman off the bag and make things more interesting than they need to be. He has the physical ability to be a plus or better defender, but we'll stop short of projecting him as such as long as this issue is present. 
Similarly, Ramos has one specific offensive flaw that will require adjustment to remedy. His hands load late (there's a little wrap, and he's still separating while the pitch is in flight), and he is too long back into the zone to compete with fastballs around his hands. He's easily at his best when he's fully extended on pitches away from him. We love how loose and explosive Ramos' hitting hands are through contact, though. His best swings are some of the prettiest righty cuts of any prospect in baseball, and Ramos is capable of doing huge all-fields damage because of his strength and bat speed. He's also a discerning hitter. While a groin injury shelved him for the first month and a half of the 2023 regular season, thus limiting his data sample somewhat, Ramos barely chases and has especially steely nerves with two strikes. Many hitters have higher chase rates with two strikes than their all-count chase, but Ramos' holds steady at an excellent 26%. There are going to be some pitchers whose fastballs live in Ramos' Forbidden Zone, and they'll be able to get him out at will if they can execute around his hands (barring an adjustment), but otherwise Ramos projects as a dangerous and exciting young position player the White Sox can build around.</t>
  </si>
  <si>
    <t>mR7nu6u00Tk</t>
  </si>
  <si>
    <t>5' 7"</t>
  </si>
  <si>
    <t>Ballesteros is as husky, bat-first catching prospect with fantastic vertical plate coverage. He has a career OPS over .800 as of list publication and has achieved it through a potent combination of flush contact and plate discipline. His best contact comes via traditional low-ball lefty lift, though Ballesteros is adept at flattening his bat path to spray high fastballs the opposite way. His spray chart has shifted from a more balanced all-fields spray to more frequent oppo contact early in 2024, though this appears to be more about how Double-A pitchers are approaching him than a regression in Ballesteros' bat speed or ability to turn on the baseball. 
He's a squat, heavier young guy, but Ballesteros is athletic in the batter's box. His swing has a leg kick with a big hip turn and explosive hip-and-hand separation. Athletes with maxed-out builds like this can be vulnerable to sudden and early physical regression, and this sort of risk is associated with Ballesteros' profile in the same way it was with Alek Manoah's and Alejandro Kirk's. For now, Ballesteros looks sufficiently athletic and he has made enough technical progress to be more comfortably considered a catching prospect than before. He is still not great, but not many 20-year-old catchers pushed to Double-A are. Ballesteros' best defensive attribute is his arm accuracy. He doesn't have a hose, but he has a surprisingly quick release for a guy his size and throws a lot of accurate one-hoppers to second in the 1.95-2.00 second range, sometimes from his knees. Ballesteros will show you a little bit of every ball-blocking technique â€” backpicking to his right, hunched over balls right in front of him, moving laterally to his left â€” and he is by far the worst at the last of those. If he can clean that up and become a better receiver, then he's going to catch pretty comfortably. All the risk associated with Ballesteros comes from characteristics one can assess visually. He has a very strong statistical profile at a premium position that he looks more likely to play now than a year ago. He's tracking similar to Austin Wells.</t>
  </si>
  <si>
    <t>Thayron Liranzo</t>
  </si>
  <si>
    <t>Liranzo still has too much to clean up on defense for us to feel comfortable stuffing him on the Top 100. When he can actually get a throw to the bag off, his Patrick Bailey-style sidearm release works ok, but he so often botches or fumbles his exchange that he doesn't give himself a chance to get the runner. Liranzo mostly utilizes a traditional crouch when receiving and is a below-average framer and ball-blocker. Both those skills are more tenable and within the range of big league viability than his arm, but at Liranzo's size and age, it's no guarantee they'll stay that way. 
There is huge switch-hitting power here â€” Liranzo hit 24 bombs in the Cal League, hit a ball 114 mph, and had a 48% hard-hit rate last year. He can hit for power from the left side even when he isn't taking his best swing, and he's dangerous from the right side even though he uses super conservative footwork, generating everything with a shift in his weight and the strength of his hands. Liranzo doesn't have great feel for the barrel, which is typical for a young a switch-hitter, let alone one of atypical size. His 65% contact rate is below the threshold of any 2023 big league first baseman (Bryce Harper's was at 68%, the next lowest was 72%), so there's substantial Quad-A risk here if Liranzo can't catch. Whether or not he stays back there is the difference between Cal Raleigh and M.J. Melendez from a production standpoint. Arm strength is perhaps a little less teachable than other issues young catchers often need to fix, which is worrisome in this case. He has a little more minor league experience than some of the other prospects who present a combination of extreme ceiling and risk, and Liranzo's high-end outcomes are driving his placement here.</t>
  </si>
  <si>
    <t>sa3015790</t>
  </si>
  <si>
    <t>Rhett Lowder</t>
  </si>
  <si>
    <t>Lowder's performance steadily improved throughout his college career, which ended with a bang. He went 15-0 in 17 starts for Wake Forest prior to the College World Series and posted a sub-1.00 WHIP and sub-2.00 ERA, then did not pitch at an affiliate after the draft. He brings mid-90s heat, a plus-plus slider, and a potentially plus changeup to the party, and could be a mid-rotation option in Cincinnati by the middle of the 2024 season. 
A gangly, unspectacular athlete with a theatrical, cross-bodied delivery, Lowder clearly works hard to keep his somewhat awkward frame in great shape. His bow-legged front side and the stiffness in his hips and lower back contribute to a funky operation that aids in deception, albeit via an atypical look for a starter. But Lowder's touch and feel for location, especially of his breaking ball, is special. His best pitch is his upper-80s slider, which has considerable length for a breaking ball that hard. The sink/tail action of his fastball limits its bat-missing ability in the strike zone, but its movement pairs nicely with his slider and it's hard for hitters to cover both of those pitches when they're located well in sequence. Lowder's fastball also has utility running back over the glove-side corner of the plate, and he might be able to accentuate the sink on his fastball over time. 
Lowder has been in the 94-96 mph range this spring. His fastball/slider combo is very similar to Brady Singer's coming out of Florida, but Lowder's changeup has much more natural action and movement than Singer's did, and it flummoxed big league hitters during 2024 Cactus League and minor league spring training looks. This was the lone component that needed a little bit of development for Lowder to reasonably project as an impactful mid-rotation arm and it already seems to have arrived. He might obviously be the Reds' best starting pitcher by August.</t>
  </si>
  <si>
    <t>G5z9DvzB05Y</t>
  </si>
  <si>
    <t>sa3023360</t>
  </si>
  <si>
    <t>Jairo Iriarte</t>
  </si>
  <si>
    <t>The uberloose Iriarte enjoyed a two-tick velo bump in 2023, with his fastball sitting 94-97 mph and touching 100 in his early-season starts before backing into the 93-96 mph range late in the year. He has had a plus sweeping breaking ball in his repertoire for some time now, and the movement of that pitch is mirrored by the nasty rise and tail action on his fastball. Watching Iriarte pitch is like watching Slender Man throw 97; he is extremely loose and has premium arm speed. He already features a huge stride down the mound and big hip/shoulder separation, and he still clearly has room for muscle on his frame. His low-90s changeup flashes huge tail, so much that Iriarte often struggles to command it, but his arm speed makes us want to project on this pitch in a big way. Iriarte is rather skinny and only showed premium velocity for roughly half of 2023. There's risk he doesn't maintain this velo bump, and he was "only" sitting 92-95 during a 2024 spring outing two weeks prior to the Dylan Cease trade, but because he's still projectable, there's also a possibility it will continue to trend up. There's a mix of pretty substantial long-term ceiling here, and also some relief risk. We're bullish and think the added time that the White Sox have to develop him as a starter (since they aren't trying to win a title right now) gives him a better chance of maxing out.</t>
  </si>
  <si>
    <t>sa3010798</t>
  </si>
  <si>
    <t>Troy was a really fun little high school prospect whose perceived inability to play a pro shortstop was a big part of why no team would pay him to eschew his commitment to Stanford. He went to school and raked, slashing .339/.411/.603 while building experience at a variety of positions (second, short, third, left) before transitioning to third base full-time during his draft year. He was one of the more well-rounded and proven prospects from a loaded 2023 draft, and fell deeper (12th overall) than players of his caliber tend to because of the class' depth up top. Troy spent about a month at High-A Hillsboro after signing and was assigned there again to start 2024. As of list publication, he has a career OPS hovering around .730 and is striking out more than he was in college. He is currently on the IL with a hamstring injury. 
The Diamondbacks have deployed Troy at shortstop, but he doesn't look great there. He's very tightly wound, a much more explosive athlete than an elegant and fluid one, and he can't put his body in position to make all the throws a shortstop has to make. He looked like he was getting very comfortable at third base toward the end of the 2023 college season. He plays lower to the ground when his hips get to be square than when he has to flip them to range laterally as a middle infielder, and his throws are crisper and more accurate from third than shortstop. It might be worth it to give Troy some reps in center field. He's a flat out 80-grade runner and, in our estimation, has a better shot of developing into being a good center fielder than he does of becoming a passable shortstop. 
Offensively, you can get Troy out by executing breaking stuff away from him, which he either rolls over or swings inside of entirely. He otherwise has really excellent plate coverage and packs surprising punch for a hitter his size, which has been a feature of his profile since high school. His scissor-kick swing is geared for banging high fastballs into the opposite field gap. Troy's ceiling is highest if he can play an up-the-middle position, but his most direct path to the bigs is probably via exclusivity at third base. He's projected here as an everyday third baseman, perhaps transitioning from a superutility debut into being the everyday guy at the hot corner when Eugenio SuÃ¡rez's contract is up.</t>
  </si>
  <si>
    <t>qj3aAqMw6_Q</t>
  </si>
  <si>
    <t>Cooper Pratt</t>
  </si>
  <si>
    <t>Magnolia Heights HS (MS)</t>
  </si>
  <si>
    <t>I had Pratt evaluated as a back-of-the-first-round prospect prior to the 2023 draft and he ended up signing for an amount closer to the 50th pick's slot value. After watching him against pro pitching last summer, I've rounded down my projection down just a bit, as Pratt looked a little less athletic on defense than I was comfortable with. He's tall and plays defense with a high center of gravity, atypical of successful infielders. Pratt still has lightning fast hitting hands and peppers both gaps with extra-base contact. His front side is a little stiff through the contact point, but Pratt rotates with verve through the hips and hit the ball with power on the showcase circuit. He's likely to grow into more raw power as he fills out and should have a potent hit/pop combination at maturity. Pratt was a little less comfortable facing pro-quality stuff last year than I would have anticipated based on his prep look, but he was at his best late in the season against some of the harder-throwing arms in the ACL. He falls behind some of the other high-variance teenagers in the org on this update but is still a good prospect.</t>
  </si>
  <si>
    <t>sa3022867</t>
  </si>
  <si>
    <t>Jefferson Rojas</t>
  </si>
  <si>
    <t>Rojas is the first of our 2024 Picks to Click to click as, despite his flaws, he's off to an exciting and encouraging start with the bat at High-A South Bend. Rojas has some of the best hitting hands in the minor leagues, his timing at the dish is exceptional, he can create precocious power in a short mechanical distance, and he can move the baseball to all fields. Many of these characteristics act as force multipliers with one another, and combine to make Rojas a skillful and dangerous young hitter. Despite an approach that is a bit more expansive than it should be, Rojas is putting balls in play at an impressive rate for a 19-year-old infielder in the mid-minors. He mostly has gap-to-gap doubles power right now, but he should add enough power to his well-built, medium frame to make him a pole-to-pole power threat at maturity. 
Where Rojas struggles some is on defense. He has mostly played shortstop as a pro (and as of list publication, has played there exclusively so far in 2024), but he's not as athletically gifted as most big league shortstops, with his range and throwing accuracy in particular falling short of that position's standards right now. He's going to be a better fit at second or third, and there's risk he moves off the dirt entirely. The further down the defensive spectrum Rojas falls, the more important it is for him to hit despite below-average plate discipline. This evaluation expects Rojas to eventually produce like Jordan Westburg has so far (lacking enormous raw power, but with consistency and quality contact amplifying his game power) or like Alec Bohm (as a stat/production comp, not at all as a build/athleticism comp) has in aggregate.</t>
  </si>
  <si>
    <t>sa3018571</t>
  </si>
  <si>
    <t>Welbyn Francisca</t>
  </si>
  <si>
    <t>As an amateur, Francisca was billed as a switch-hitting bat control savant and ranked fifth in the class despite getting a bonus of just $1.3 million. His 2023 pro debut in the DSL, during which he slashed .316/.419/.500, was sterling, though not necessarily in the way I would have expected. Francisca's bat-to-ball performance was closer to average, while he showed precocious power. On tape, Francisca's swing is a little less dynamic than expected, but he's a fantastic athlete and has rare ball-striking power for an athlete of his size, especially at this age. Arm strength may limit him to second base, but the bat is the carrying tool here and Francisca still has everyday infielder upside in that regard, though it will probably take quite a while for him to reach the bigs.</t>
  </si>
  <si>
    <t>sa3021087</t>
  </si>
  <si>
    <t>Starlyn Caba</t>
  </si>
  <si>
    <t>This is an aggressive projection and value grade for Caba, who just got done hitting .301/.423/.346 in his DSL pro debut. Some of it is supported by his data. Caba's 3% swinging strike rate and 90% contact rate in 2023 were both among the best in all of the minor leagues. The visual scouting report of Caba's hit tool was strong when he was an amateur, and now the data (insofar as DSL performance data can be useful) indicates he may have a superlative future as a contact hitter. On tape, you can see him manipulating the barrel with precocious skill for a teenage switch hitter, enough that I feel comfortable pushing his future hit tool projection a grade above where I had it when Caba was an amateur. 
I've buried the lede a bit here because what makes Caba very special is his defense. His footwork and actions are ridiculous, among the most deft and electric I've seen on a shortstop, reminiscent of JosÃ© Iglesias. There are some overall similarities with a young Francisco Lindor in terms of Caba's build, glove, and switch-hitting, though Lindor had substantially more power at Caba's age. 
Frequent readers know I love to the use the draft as a lens through which to FV pro teenagers, and in Caba's case, I think you can argue he'd have gone as high as sixth in the 2023 draft (where Oakland took contact maven Jacob Wilson) and no lower than 22nd, where Seattle drafted hit-tool stalwart Colt Emerson (who probably should have gone much higher than that). I do worry about repeating my over-evaluation of Yankees shortstop Alexander Vargas here, but the possibility of two potentially elite carrying tools (and the early evidence we have that they'll manifest) has me excited enough to put Caba toward the back of the Top 100 list.</t>
  </si>
  <si>
    <t>sa3021070</t>
  </si>
  <si>
    <t>Jeremy Rodriguez</t>
  </si>
  <si>
    <t>Acquired from Arizona in the Tommy Pham trade, Rodriguez's skill set compares favorably to the high school infielders who tend to go in the first round of the domestic draft. He's a skilled, well-rounded player with an unusually high floor for a teenage prospect thanks to his defense and bat-to-ball ability, the latter of which is heightened by his excellent plate discipline. I wrote Rodriguez up as a more of a utility guy when he was an amateur because he lacks the big-frame body projection typical of a star player, but now that he's accumulated a DSL season's worth of data, both his plate skills and contact ability are profile-driving attributes. We're talking 86% contact, 93% in-zone contact, and only 19% chase. DSL metrics like this are only so meaningful, but put on Rodriguez's tape and he &lt;em&gt;looks&lt;/em&gt; like a really good hitter (he's been awesome in a small 2024 sample). He tracks pitches with bird-of-prey precision and makes flush, high-quality contact with a lovely and effortless left-handed swing. 
Rodriguez is also a good shortstop defender. His exchange on slow rollers in on the grass is sometimes clunky, but otherwise he can make the requisite shortstop plays, his hands and range are plus, and I think something closer to prototypical arm strength will arrive with physical maturity. This is not a monster-ceiling'd DSL prospect â€” Rodriguez is more in the Brayan Rocchio-ish, high-probability bucket. Once again, using recent draft prospects as a way to triangulate more correct list placement for DSL guys would slot Rodriguez behind the Marcelo Mayer and Jordan Lawlars of the world, and closer to the Colt Emerson/Jett Williams tier of player who often belong in the 10-15 range of a draft board.</t>
  </si>
  <si>
    <t>sa3021101</t>
  </si>
  <si>
    <t>Felnin Celesten</t>
  </si>
  <si>
    <t>Celesten was the third-ranked prospect in the 2023 international amateur class and signed for nearly $5 million as a switch-hitting shortstop prospect who had a chance to mature in the Goldilocks Zone, where he adds meaningful power while staying at short. Just months after he signed, Celesten came to the states for a couple of weeks during minor league spring training and then quickly returned to the Dominican Republic, where he suffered a hamstring strain before the DSL season began, an injury that basically cost him the entire season except for a couple of games in Arizona during Fall Instructional League. The Mariners kept his promotion pace on schedule in 2024, as Celesten spent the spring in Arizona for basically all of minor league spring training, extended spring, and then the start of the official Complex League schedule. He's been an absolute beast in the desert, producing an OPS around .980 so far in the ACL. 
Celesten's physicality stands out immediately and, as he approaches age 19, would stand out in a big league clubhouse. He probably weighs 15 or 20 pounds more than when he signed and every bit of it is muscle; Celesten's shoulders look like he's shoplifting grapefruits up his sleeves. This allows him to make a remarkable amount of hard contact with an easy, low-effort swing. He had a hard-hit rate well above 50% across the first 60 plate appearances of the season. Celesten's left-handed swing has a beautifully balanced leg kick that takes advantage of his athleticism without getting out of control. His load from that side is pretty aggressive and deep, with the head of the bat tilted toward the pitcher as he prepares to unwind. You can see in the way Celesten's lower body, hips, and wrists rotate throughout his swing that this is a pretty special and powerful athlete. His swing is currently geared for low-ball contact and he's going to be tested by belt-high fastballs as he machetes deeper into the full-season pitching jungle, but if this guy ever learns how to alter the posture of his body as a means of covering the top of the zone so that his hands can continue to work with their natural loft, he's going to be a problem. His right-handed swing is nowhere near as authoritative and is often late, but you can see the athletic elements of his cut from that side, too. 
On defense, I've shifted my forecast for Celesten to second base. He was running in the 4.4s from the right side and the 4.3s from the left for me during the spring (I have no ACL run times from him because his contact quality has been too good for him to ever have to run hard), and I also think Celesten's size at maturity will be bigger than the typical shortstop's. The gigantic outcome here would be for the Mariners to get a Ketel Marte mulligan. Ketel's righty swing is too good for the comp to be flush, but that sort of power-hitting second baseman in the Marte/Albies mold feels like Celesten's ceiling, while production akin to Ryan McMahon or Brandon Lowe, or maybe even Nolan Gorman if Celesten gets really big, is a more realistic.</t>
  </si>
  <si>
    <t>sa3023381</t>
  </si>
  <si>
    <t>Alejandro Rosario</t>
  </si>
  <si>
    <t>Miami</t>
  </si>
  <si>
    <t>A very famous prospect since his high school underclass days, Rosario's mid-to-upper-90s fastball has always missed frustratingly few bats because of its shape. He ran an ERA over 7.00 during both his sophomore and junior years while sitting 95-96 and flashing a plus slider and splitter. The Rangers quickly overhauled Rosario's delivery, most notably his arm slot, which is now much more vertical. It's totally changed the way Rosario's fastball plays without sacrificing his arm strength or the quality of either secondary pitch. There are many people in baseball who are jealous of the Rangers for this one, and others who think Rosario should be furious with the staff at Miami for failing to help him improve in college, as it probably cost him a lot of money. The changes have also improved Rosario's command. His line to the plate is much more direct and comfortable looking. In less than a year, Rosario has gone from a frustrating Day Two prospect to a potential mid-rotation starter with three plus pitches.</t>
  </si>
  <si>
    <t>sa3023538</t>
  </si>
  <si>
    <t>Chayce McDermott</t>
  </si>
  <si>
    <t>Ball State</t>
  </si>
  <si>
    <t>McDermott, whose brother Sean plays pro basketball in Italy for a club called Openjobmetis Varese, was drafted by Houston in 2021 and traded to Baltimore as part of the Trey Mancini multi-team swap of a couple of deadlines ago. He has tallied more minor league strikeouts than any other pitcher since 2022. McDermott has impact stuff but his arms-and-legs delivery is very difficult for him to corral, and he's walked 14% of opposing hitters during that span. McDermott has a huge wingspan and creates plus extension, which helps his heater jump on hitters. It also contributes to the inconsistency of his arm swing and is part of why he sprays his fastball all over the place and isn't a lock to remain a starter. It's possible that, even at 25, McDermott is still growing into his lever length and that starter-level feel for location will come with time, but he remains far from that reality right now in his 40-man evaluation year. 
Don't get it twisted â€” McDermott is going to be an impact arm of some kind. He sits 94 with flat angle and ride, and has two nasty breaking balls â€” a 75-78 mph curveball and 82-85 mph slider â€” that have utility versus both lefties and righties. It might be good for him to throw the slider more often since he appears to have the most consistent feel for locating that pitch. He can create bat-missing action on a changeup once in a while but not consistently. There's mid-rotation upside here and some athletic traits that would indicate McDermott could be a late bloomer.</t>
  </si>
  <si>
    <t>Mick Abel</t>
  </si>
  <si>
    <t>Abel didn't have an especially good 2023, walking more than five batters per 9 IP at both Double-A Reading and Triple-A Lehigh Valley. In spite of this, I'm not inclined to slide him or adjust his FV grade from last year's list. Abel still has most all of the ingredients needed to be an impact starter, he just isn't totally baked yet. The 22-year-old is still a lanky and projectable 6-foot-5, he has tremendous arm speed and bodily flexibility, and he'll occasionally touch triple digits (his fastballs averaged 96 mph throughout all of 2023) and show you plus secondary stuff, it's just that the timing of his arm swing and release varies too much for him to throw strikes consistently. This has been the case since he entered pro ball and it needs to improve for him to hit his ceiling, but for a 22-year-old built like Abel is, and who throws as hard as Abel does, this is not unusual or alarming. 
It is a little frustrating that some of Abel's blemishes have persisted for the last couple of years. His fastball shape isn't optimal, his slider would probably be nastier if it were harder and it often blends into Abel's curveball, and he still doesn't have great changeup feel. But Abel is freaky. His stride down the mound is huge, his hips, shoulders and upper back are incredibly loose and explosive, and all that energy ends up leaving his body through his fingertips and into the baseball. Ideally, he'll have functional four- and two-seam fastball variants at maturity and be able to work both north/south and east/west with his fastball. Abel has a strong natural proclivity for spinning his breaking stuff, but because his release is so inconsistent, so too is the shape and quality of those pitches. His mid-80s slurve is already an above-average pitch and could be a 70-grade shove machine at maturity. Abel will also flash a really good changeup once in a while; that pitch tends to be in the 86-89 mph range and feasts on hitters who have to cheat to catch up to his fastball. I'm projecting heavily on Abel's command in anticipation of him growing into his body and arm speed. If he can consistently locate his stuff, then Abel will be a front-end arm. If not, he's going to be a high-leverage reliever thanks to what I anticipate will be a 98-plus mph fastball if he's allowed to air things out one inning at a time.</t>
  </si>
  <si>
    <t>Eqc625r-XdY</t>
  </si>
  <si>
    <t>sa3014534</t>
  </si>
  <si>
    <t>Luis Morales</t>
  </si>
  <si>
    <t>The A's frequently have late-market bonus pool space left to target Asian and Cuban players in the international amateur space, and that enabled them to sign Morales, who they inked for a whopping $3 million last year. Morales began his A's career in the DSL, but he was so dominant that he was sent to Arizona after just four outings. He didn't spend long there, nor in Stockton, and ended the 2023 season at High-A Lansing having pitched across four different levels. In total, Morales threw 44 innings, surrendered just 49 baserunners, and struck out 53. He began 2024 in extended spring training with a shoulder impingement before he was sent out at the very end of April. The linked video of Morales shows one of his extended outings. He looks the same as he did in 2023, which is equal parts encouraging (because he's coming off a shoulder issue) and disappointing (because he's still more a thrower than pitcher). 
The raw material Morales brings to the table is exceptional. He has an ideal pitcher's frame: a broad-shouldered 6-foot-3, tapered at the waist, with oodles of physical projection like a young Zack Wheeler. His arm speed looks like it should break the sound barrier and produces easy upper-90s cheese. Morales also has a hellacious two-plane curveball in the 81-84 mph range, and you can go wild projecting on his changeup because of his athleticism and arm speed. 
But Morales' pitchability and on-mound poise need to improve. He works at a breakneck pace that often feels counter productive. He gets the sign from his catcher and lets it rip, doesn't seem to be executing any kind of plan or competent sequencing, and his command is pretty scattered. In his last start prior to list publication, there was an awkward exchange when, during a third inning mound visit, Morales held the baseball out to pitching coach Don Schulze as if Schulze (who, again, is the pitching coach) was there to remove him. Instead, Schulze said something to Morales, who nodded; Schulze gave him an attaboy pat on the shoulder before returning to the dugout. Three pitches later Morales was removed in the middle of the at-bat, seemingly because of his pitch count, which he appeared confused and surprised by. It was a bizarre exchange emblematic of Morales' somewhat spacey on-field presence. He and the A's have plenty of time to develop his feel for these things, as his 40-man timeline doesn't start until after the 2026 season. 
Morales has this grade and Top 100 ranking because of his upside, which is considerable. He looks and moves like a top-of-the-rotation starter, and his stuff gives him a late-inning relief floor if he only barely develops as a strike-thrower. Were he a college prospect, Morales would be a top five pick (give or take) in most drafts because of his raw ability. Oakland's track record of optimizing pitchers isn't the best, but scouting and predicting aren't the same thing. Morales isn't racing to the big leagues and is definitely more of a Las Vegas A's prospect than an Oakland A's prospect, one who will probably spend most of the next three years trying to grow and improve as a craftsman.</t>
  </si>
  <si>
    <t>bg6EuHqi1fM</t>
  </si>
  <si>
    <t>sa3021487</t>
  </si>
  <si>
    <t>Carson Whisenhunt</t>
  </si>
  <si>
    <t>East Carolina</t>
  </si>
  <si>
    <t>Whisenhunt was a mid-first round prospect at East Carolina who had his junior year scuttled by a PED suspension. He's posted gaudy strikeout totals in pro ball thanks mostly to his trademark changeup, which has a chance to be an elite pitch and has an absolutely absurd 60% miss rate in the early going of 2024. Whisenhunt's control has dipped substantially, and he's posted walk rates in the teens since entering the upper levels. This, plus the lack of a dynamic third pitch, had us consider sliding Whisenhunt out of the Top 100 on this update. We like how the shape of his upper-70s curveball interacts with the way Whisenhunt uses his fastball (a vertical attack), but he babies the curveball into the zone in an identifiable way. He needs to throw that pitch with more conviction, but we think it has the potential to be an average pitch. You could feasibly be worried that Whisenhunt will end up on a trajectory like Chris Paddack, where his lack of a third pitch takes a minute to catch up to him, but Whisenhunt's changeup might be even better than Paddack's and his fastball has better power pitcher's utility at the letters. There's relief risk here but, assuming that comes with a velo boost, Whisenhunt could have a 60-grade pitch and an 80-grade one and simply be an awesome backend option. That feels more in play now that he's again scattering his fastball all over the place early in 2024.</t>
  </si>
  <si>
    <t>gM3fAa_3Qfg</t>
  </si>
  <si>
    <t>sa3020529</t>
  </si>
  <si>
    <t>Dylan Lesko</t>
  </si>
  <si>
    <t>Buford HS (GA)</t>
  </si>
  <si>
    <t>Lesko was arguably the most complete high school pitching prospect to come along in a decade, with an ideal pitcher's frame, a gorgeous delivery, mid-90s velocity with huge riding life, and one of the better amateur changeups most scouts had ever seen. His curveball looked like it had gotten better during his draft spring, then his elbow blew out and he needed Tommy John, which precipitated his fall in the draft. Lesko was already the consensus top high school pitcher in the draft before the curveball showed up and would have been a lock for the top 10 had he stayed healthy throughout the spring, but instead he fell to no. 15, where he was picked by San Diego. Lesko looked incredible when he first returned to the mound in 2023, sitting comfortably in the mid-90s with explosive vertical movement across an inning or two of complex duty in Peoria. He ended up pitching 33 innings, ending the year with a few walk-prone starts at High-A Fort Wayne. Those walk-prone starts were a harbinger of things to come in 2024, as Lesko has struggled very badly with free passes. His command as well as his mechanical consistency and ease waver as he gets deeper into games, and he's walking 16% of opponents. 
When Lesko was written up on the offseason Top 100, it was hoped that this might be remedied simply through reps as Lesko matures and gets further away from TJ. That hasn't happened yet, but it's too early to panic about his strike throwing. What could prove harder to solve is that Lesko might have The Lucas Giolito Curveball Problem, which is to say that while his fastball tends to have downhill trajectory, his huge, mid-70s curveball does not. It pops up out of his hand on release and, at 20 mph slower than his fastball, is easy to identify. It was only chased at a 15% rate in 2023, per Synergy Sports; the big league chase rate on any given pitch in 2023 was 29%. It's a sexy-looking 73-77 mph curveball with big depth, and it will have strike-getting utility, but that may be it. He also has a slider, but that pitch isn't great from a stuff standpoint. We don't want to undersell Lesko's changeup, which is also pretty slow, sitting 79-82 mph, approximately 15 mph slower than his fastball. It has ridiculous screwball action and Lesko makes frequent, non-traditional use of it as an in-zone weapon. 
There's still huge upside here, but if there's a truly discouraging aspect to Lesko's 2024, it's that his first attempt at incorporating a slider is not going well. The command stuff isn't great, but it could be a short-term issue (definitely hurting the weight he'd carry in a trade this month) and isn't necessarily a long-term one. Even if it is, we're talking about a guy with an 80-grade pitch and huge velo, which will probably play at the back of a bullpen.</t>
  </si>
  <si>
    <t>sa3020677</t>
  </si>
  <si>
    <t>Scott put the nail in the coffin of FanGraphs' previous skepticism during his 2023 six-week Fall League blitz, in which he was the fastest player and best defender in the league. Scott slashed .303/.369/.425 during the regular season and .286/.388/.417 in Arizona; he also stole 112 bases combined between the two. Injuries to Lars Nootbaar, Tommy Edman, and Dylan Carlson forced the Cardinals to skip Scott over Triple-A completely and put him on the 2024 Opening Day roster. He flopped in the majors for a couple of weeks before being sent back to Triple-A Memphis once Nootbaar was healthy and has slowly begun to get going on offense again. Scott is an 80 runner with fabulous feel for center field and double-killing gap-to-gap range. His defense alone would be enough to make him a major league role player. Scott is rail thin and not especially strong, but he makes an above-average rate of contact and has other soft skills like baserunning and bunting that act as the cherry on top of a catalytic offensive profile. He reached safely on 17 bunts last year, which is reminiscent of TJ Friedl, who had a lot of success in 2023 as a very similar player. Premium center field defense and speed give Scott a fourth outfielder's floor, while his rate of contact and pesky bat-handling abilities elevate his profile into more of a regular role, especially if he can get stronger.</t>
  </si>
  <si>
    <t>Nelson Rada</t>
  </si>
  <si>
    <t>The Angels have floored Rada's promotion pace, and he began 2024 at Double-A Rocket City at just 18 years and 7 months old. He has posted elevated strikeout totals compared to his career norms, but remember, he's an 18-year-old competing against pitchers who are about six years older than he is on average. Everything we say about Rada in this scouting report, except with regard to his defense, should be considered with that in mind. 
Rada's defense is easily the most special and advanced part of his game. His range, routes, and balls skills all project to be plus if they aren't already. His poise and comfort out there is incredible for a player his age, and Rada's future defense grade is only capped by his speed, which is "merely" plus. On offense, Rada looks physically overmatched by Double-A pitching. He tracks pitches well, and his swing is smooth and short, but he just can't swing that bat very hard yet and makes a lot of soft, groundball contact. Projecting on Rada's strength is complicated by his size. He's a smaller fella (this guy's listed height dropped two inches after MLB's independent measurement this spring), not the typical 6-foot-1 teenager who you could see adding 20 or so pounds of muscle over time. Guys like Adam Eaton and Cedric Mullins (maybe the most flush comp to Rada's game) provide examples of what it looks like when an outfielder this size succeeds. We like Rada's athleticism and body composition enough to project that he'll eventually have viable big league strength and be a table-setting everyday center fielder.</t>
  </si>
  <si>
    <t>sa3018421</t>
  </si>
  <si>
    <t>Eduardo Quintero</t>
  </si>
  <si>
    <t>Quintero is a converted catcher who slashed a ridiculous .359/.472/.618 in the 2023 DSL and looked good playing center field. Heâ€™s a bat control maven who has shown an ability to move the barrel all over the hitting zone. An above-average athlete with a medium frame, Quintero should grow into fair power without losing the speed to play center field. His underlying contact rates aren't as great as the visual evaluation of his barrel precision, and it seems like Quintero's whiffs come more from issues with timing his swing rather than an inability to move the bat around the zone. This is an exciting skills foundation for an up-the-middle prospect, on par with a mid-to-late first round high school draftee. He might just be scratching the surface of aspects of his ability due to his recent position change.</t>
  </si>
  <si>
    <t>sa3021208</t>
  </si>
  <si>
    <t>Jake Bloss</t>
  </si>
  <si>
    <t>Georgetown</t>
  </si>
  <si>
    <t>Bloss was taken 99th overall in the 2023 draft out of Georgetown after spending his first three years of collegiate ball at Lafayette College. He coasted through A-ball and was given a quick hook to Double-A after the first month of the 2024 season. 
Bloss throws from a high slot that, along with his plus extension, generates significant carry on his 93-96 mph four-seamer; the pitch has a 31% miss rate so far in 2024. He also has a deep secondary mix to back up the fastball. His 76-81 mph curveball is a very vertical breaker. He'll adjust the amount of depth on it, sometimes throwing a deep â€œfreezeâ€ type, while at others, he'll shorten it up for more drastic snap action. Bloss does something similar with his slider in that he'll throw ones with hard, two-plane shape while others are shorter, more cutter-like offerings; both shapes regularly show average teeth while flashing a tick above. Blossâ€™ changeup has the furthest to go to be an average weapon for him, but he's a small school arm who we think is benefitting from pro instruction and we believe itâ€™ll get there. The best ones he'll throw have late diving action and a hint of fade, though heâ€™s still prone to frequently throwing ones that have very minimal action. Bloss is a fairly explosive, whippy-armed athlete with below-average body control and frame composition. We're skeptical the improvements he's made as a strike-thrower in 2024 will stick, but the way his fastball plays doesn't make that a strictly necessary aspect of his profile. He's trending up and tracking like a mid-rotation starter.</t>
  </si>
  <si>
    <t>Cade Povich</t>
  </si>
  <si>
    <t>Nebraska</t>
  </si>
  <si>
    <t>One of several projectable college arms who the Twins have drafted and improved, Povich came to Baltimore in the Jorge LÃ³pez heist of 2022. Povich spent 2023 split between Double-A Bowie and Triple-A Norfolk, with his walk rates climbing as the year went along. Back at Norfolk to start 2023, he threw more strikes, entered the Top 100 list, and made his big league debut shortly before this org update. 
Povich's statuesque frame and effortless delivery are innings-eater characteristics, and his ultra short arm action and his body's direct line to the plate have allowed him to throw plenty of strikes, save for his Triple-A blip last year. He lacks great tactile feel for release; Povich's style of attack is more about control than command. Povich added a cutter in 2023 and now has three breaking pitches with glove-side action that run the gamut in terms of shape and velocity. Unpredictability and deception are a huge part of how he succeeds. His arm stays tucked behind his body until the very last bit of his delivery prior to release, and it makes hitters very uncomfortable. Most of Povich's secondary offerings generated an average or slightly better rate of swing-and-miss in the minors, which has predictably dialed down to average during his small big league sample. Despite lacking a dominant offering, he should be a valuable mid-rotation starter because of his durability and repertoire depth.</t>
  </si>
  <si>
    <t>Minnesota</t>
  </si>
  <si>
    <t>The third overall pick and the first pitcher selected in the 2020 draft, Meyer had arguably the best stuff in the class, touching 102 mph and bending in a low-90s, plus-plus slider during that year's brief college season. His athleticism (he was a two-way player at Minnesota), simple delivery, and relatively easy arm action gave teams confidence in his ability to start despite a smallish frame and inconsistent command at that time. 
Meyer passed his first professional tests with flying colors, finishing the 2021 season with a 2.41 ERA at Double-A Pensacola. His fastball velocity was down, "only" in the 94-97 mph range, and it has never really returned to that elite, early-2020 level. Meyer still seemed poised to make his big league debut in 2022 when he began having injury issues, first ulnar nerve irritation and then a late-summer Tommy John that cost him all of 2023. When Meyer got going at the start of 2024, his velocity was down a tad. He still managed to put together some good big league starts before he was somewhat surprisingly demoted to Jacksonville, where he's starting every Friday rather than every fifth day as a way of controlling his innings load coming off the TJ. He'd have to spend the majority of the season in the minors for the Marlins to alter his free agency timeline. With the team poised to take a seller's posture at the deadline, Meyer feels like a lock to be up at some point and pitch enough to exhaust rookie eligibility and accrue a year of service. Meyer's velocity has trended up a bit in his last couple of starts before list publication, sitting more 93-95 and touching 97 rather than living in the 92-94 mph range for much of an outing. His slider's effectiveness has been collateral damage; it's playing like a merely plus offering now. Without peak velocity, Meyer looks more like a perfectly fine fourth starter than an impact front-end arm.</t>
  </si>
  <si>
    <t>k7_4XDiW_aE</t>
  </si>
  <si>
    <t>Jung hit .328/.468/.647 over his career at Texas Tech, with more walks than strikeouts every single year, and despite lacking an obvious defensive home, he was one of the 2022 draft's most stable prospects because of his track record. Jung seemed gassed after the draft and hit just one homer in 30 games, but his power output exploded in 2023; he clubbed 28 homers, half of them in just 47 Double-A contests during the last month and a half of the season. After 128 regular season games, Jung was sent to the Arizona Fall League, where he played third base. Since his sophomore year of college he had only played second base, and while he's a capable pivot man on double plays, Jung is otherwise a below-average keystone defender. Some of what Jung struggled with at second base will follow him to third, but his lack of footspeed will be less of an issue, and Jung's arm looked suited for the left side of the infield during his Fall League trial. Ideally Jung can be capable enough to shuttle back and forth between both spots. 
Jung is dangerous all over the zone. He can crush pitches on the outer third into the oppo gap, and he'll hit some epic pull-side homers. His swing has big, aggressive launch and he has enough feel for the barrel to weaponize it, though his style of hitting does cause him to whiff quite a bit in the strike zone. He does skilled, hitterish things in order to slug, but because of his style, Jung is likely to make below-average rates of contact. Ryan McMahon, or perhaps the last few years of Max Muncy (without such good plate discipline), is a good barometer for what to expect from Jung: a below-average infield athlete who trades a little bit of contact to get to huge power. Jung is talented enough to win a job at some point fairly early in 2024. The newly extended Colt Keith is a second base-only fit if he's going to play the infield at all, which would force Jung to third. Though flawed, Jung should slug enough to produce like a 2-ish WAR player annually and be a core build-around guy in Detroit.</t>
  </si>
  <si>
    <t>Notre Dame Catholic HS (ON)</t>
  </si>
  <si>
    <t>The ginger-locked Caissie has some of the biggest raw power in pro baseball, with the hardest-hit 10% of his 2023 balls in play averaging 110 mph, which is in Yordan Alvarez and Matt Olson territory. That power manifested in games more often in 2023 than it had in previous seasons, as Caissie doubled his homer count from 2022 and slugged .519 at Double-A Tennessee. His contact rate isn't great; in fact, in 2023 it was at the bottom of what there's precedent for among corner sluggers in the majors. But early on in 2024, Caissie's contact rates have been much better at Triple-A Iowa. His in-zone contact rate is north of 80%, his overall rate just above 70%, and those are more stable metrics than he showed in 2023. He also looks leaner and faster. All kinds of late-bloomer traits have been part of Caissie's profile since he was a draft prospect and he's still only 21. He's an enormous Canadian kid who didn't play a baseball game at night until 2021, after he had turned pro and been traded already. There are going to be a lot of strikeouts here, but Caissie projected to get to power sufficient to carry an everyday corner outfield profile even before he showed the little improvement to start this season. He's a virtual lock to be put on the Cubs 40-man roster after the season and could compete for a spot on next year's Opening Day roster.</t>
  </si>
  <si>
    <t>CLNXLYL7ahE</t>
  </si>
  <si>
    <t>Bryce Eldridge</t>
  </si>
  <si>
    <t>James Madison HS (VA)</t>
  </si>
  <si>
    <t>At 6-foot-7, Eldridge has plenty of room to build on an already strong frame, and he's going to have enormous power in the Matt Olson/Adam Dunn zip code one day; he already showed plus measureable power late last season. Any time a hitter this size comes along, there are justifiable doubts about whether or not he'll be able to catch up to pro velocity. Eldridge looks relatively short to the baseball, especially for a guy his size. He can be a little long getting to the bottom of the zone right now, but he has a surprising ability to get on top of high fastballs; most lefty hitters built like him are the opposite and have low-ball tendencies. There is probably always going to be a heavy dose of strikeouts here (as there are with Olson), but Eldridge's combination of power and patience is going to make him a potent offensive threat. Whether he ends up playing right field or first base is probably going to be immaterial. He's quite a ways from the big leagues and there is some hit tool risk here, but Eldridge projects as a middle-of-the-order-force with elite power. 
Eldridge was shut down after six games in 2024 with an undisclosed injury (it sounds like it isn't even listed in EBIS, which is odd), but scouts who cover the Giants org seem to think it's something from which Eldridge will return from relatively soon.</t>
  </si>
  <si>
    <t>vnNG9LhpzEs</t>
  </si>
  <si>
    <t>sa3022757</t>
  </si>
  <si>
    <t>Brailer Guerrero</t>
  </si>
  <si>
    <t>One of the top handful of 2023 international amateur prospects, Guerrero signed for $3.7 million and had his pro debut season cut short by a torn labrum. He was promoted to the Florida complex this year and he's having a pretty strong summer despite elevated strikeout rates around 25%. Guerrero has a powerful, picturesque swing that produces all-fields pop. It's a tad long, but Guerrero easily has the strength to hit for power the other way even when he's late into the hitting zone. This is a very physical 18-year-old â€” if he showed up for your high school's football tryouts he'd be sent to work out with the defensive ends. He's playing center field right now but probably isn't a long-term fit there, as he's running in the 4.3s already and will probably keep filling out as he matures. The early-career strikeout rates here create enough risk to hold Guerrero in the FV tier typically associated with corner platoon bats (he's also playing a fair bit of right field). That feels like the middle of his potential outcomes, a power-over-hit corner profile that plays against righties in a big way. That doesn't mean Guerrero lacks everyday upside; it's plausible last year's missed reps are the root cause of his current strikeout issues and that he'll remedy them with time.</t>
  </si>
  <si>
    <t>sa3021072</t>
  </si>
  <si>
    <t>Martinez has been noteworthy for such a long time that itâ€™s easy to forget that heâ€™s still just 22. He was signed out of the Dominican Republic in 2018 and immediately started turning heads when he posted a 150 wRC+ as a 17-year-old in rookie ball, and while heâ€™s hit stumbling blocks along the way, his power has never really been an issue. More questionable was whether or not heâ€™d perform despite a free-wheeling, slider-chasing approach that resulted in enough swing-and-miss to dampen his  slugging capability until 2022, when he started getting to his power at a new level. In 2023, he seemed to turn another corner, lowering his strikeout and swinging strike rates while working deeper counts against opposing pitchers. Not only did he reach significantly more full counts in 2023 (129) than he had in 2022 (86), but his performance in those counts improved, with his OPS skyrocketing from .610 to 1.061 on 3-2 offerings. His promotion to Triple-A came with a noticeable uptick in swinging strikes and strikeouts, but that type of hiccup is common as minor leaguers move up the ladder. Plus, Orelvis has now made relevant adjustments a couple of times. Even with the uptick in strikeouts, his slash line improved in every column at Buffalo, and he finished the season with a 105 wRC+ despite being several years younger than the average Triple-A player. Orelvis typically leaves the building to his pull-side, yanking hanging breaking balls out past the left field foul pole.
His bat is good enough to quiet the qualms about his best defensive fit. Orelvis has mostly played shortstop, but his time trended more toward third base and then finally second base, which he began to learn after his promotion to Buffalo. Heâ€™s not particularly rangy or skilled at any one spot. Martinez has good max-effort arm strength, but he throws from a weird, slingy, awkward-looking armslot. Second base seems the most comfortable fit for him overall, but even if heâ€™s a defensive nomad, his power, along with the improvements heâ€™s made at the plate in order to get to it more consistently, is enough to warrant finding room for him in a big league lineup.</t>
  </si>
  <si>
    <t>yHLBXVb004Y</t>
  </si>
  <si>
    <t>Ricky Tiedemann</t>
  </si>
  <si>
    <t>Golden West College</t>
  </si>
  <si>
    <t>Arm soreness and the strictly manicured workload that followed greatly limited Tiedemann's 2023 regular season output. He spent most of the year at Double-A New Hampshire (with some rehab outings sprinkled in) before a Fall League stint that boosted his season-long innings total to 62. Heâ€™s yet to truly test his mettle as a professional starter, with the 78.2 innings he threw in 2022 representing his high-water mark thus far. While he's still on track for an impact starter role, there's an industry-wide desire to see Tiedemann prove he can hold his excellent stuff for 120 or so frames.  
When he has been healthy, however, Tiedemannâ€™s stuff has indeed been excellent. He relies heavily on a wicked, mid-to-high-90s four-seamer thrown from a deceptively low lefty arm slot that keeps hitters in either batter's box uncomfortable. He primarily pairs it with a sweeper that has a boatload of horizontal movement, so much in fact that at times it's easy for hitters to lay off of it. This is a great strike-getting weapon because it starts in the lefty batter's box and finishes on the arm-side corner of the plate. Tiedemann's changeup is also pretty good, though more because his command of it has progressed; on pure stuff, it's only fair. You can get a detailed look at his delivery and pitches via the linked video. He already has two plus pitches and one that pretty comfortably projects to be above average, and with them Tiedemann posted a strikeout rate above 44% and a 1.68 FIP while holding opposing hitters to a batting average below .200 in 2023. 
Aspects of Tiedemann's delivery are unique in a way that makes him look reliever-y, but even if he ends up in the bullpen, he's going to be such a dominant reliever that he'll still belong about this high on a prospect list. He doesn't have to be put on the Blue Jays' 40-man until after the 2025 season, but especially if they feel like he can help them contend in 2024, it's possible Tiedemann kicks down the door and cuts his teeth at the big league level as a long reliever before transitioning back into the rotation down the line.</t>
  </si>
  <si>
    <t>gi5o5UEm10g</t>
  </si>
  <si>
    <t>sa3018096</t>
  </si>
  <si>
    <t>Cade Cavalli</t>
  </si>
  <si>
    <t>Cavalli climbed the minor league ladder quickly in 2021, starting the season at High-A and closing it out at Triple-A, claiming the distinction of being the hardest thrower at that yearâ€™s Futures Game (he touched 102 mph) along the way. He notched over 123.1 innings of work without an IL stint, which was a welcome development considering that scouts had some injury concerns surrounding college Cavalli, whose arm action is quite long and whose delivery is pretty violent. Cavalli spent 2022 at Rochester, where he wasn't as dominant as he was in 2021 but still pitched well, amassing a 3.25 FIP in just shy of 100 innings. He made his big league debut at the end of August, after which Cavalli was shut down with shoulder inflammation. While shoulder problems can derail a pitcher's career, Cavalli looked fine during his first couple of 2023 spring training outings, again sitting 96-97 mph with the same powerful mid-80s curveball he'd begun to emphasize more in 2022. He seemed poised to seize an Opening Day rotation spot, but Cavalli blew out his UCL in his third spring outing and needed Tommy John, which shelved him for all of 2023. He saw game action in the FCL for the first time since his surgery the week before list publication and his stuff appears intact. Across just over 30 pitches, Cavalli sat 95-97, touched 97.5, and actually threw more of his power 84-87 mph breaking ball than he did his fastball.
That might signal an approach change here. Cavalli's fastball plays below its velocity, but his curveball is vicious and has ridiculous depth for how hard it is. His changeup also shows bat-missing ability and when combined with the vertical curveball, gives Cavalli two weapons with which to attack lefties. Pitchers who are built like this and are this powerful and athletic tend to pan out over time, even when they have suboptimal fastball shape, with Sandy Alcantara representing the best recent example. Cavalli's changeup and slider quality aren't quite to that level, but at one point, neither were Sandy's. He looks healthy and poised to end the 2024 season in D.C.</t>
  </si>
  <si>
    <t>Tekoah Roby</t>
  </si>
  <si>
    <t>MIRP</t>
  </si>
  <si>
    <t>Pine Forest HS (FL)</t>
  </si>
  <si>
    <t>Roby was part of the Rangers' killer 2020 draft class and was really breaking out before a shoulder injury shelved him in early June of 2023. He was traded to the Cardinals as part of the Jordan Montgomery deal while he was on the IL and returned to action late in the year (including a Fall League stint) working with four plus-flashing pitches. Roby is struggling in the early going of 2024, but his stuff looks the same. He sits 94-97 mph with sink, bends in one of the nastier curveballs in the minors, tilts in a similarly shaped slider in the mid-80s, and turns over a tailing low-80s changeup. He was also throwing a cutter early this season, but that appears to have been shelved. Roby looks like he spent the offseason improving his conditioning, but his delivery is still quite violent and tough to repeat. Mechanical violence and inconsistency lead to a relief projection here, but Roby has never shown elevated walk rates for an extended period of time as a starter; the relief forecast is entirely due to visual evaluation and projection. Two of his pitches have performed at a plus-plus level and Roby might throw harder in shorter bursts, so big time relief impact is likely even if he has to move.</t>
  </si>
  <si>
    <t>sa3014519</t>
  </si>
  <si>
    <t>Kyle Hurt</t>
  </si>
  <si>
    <t>Southern California</t>
  </si>
  <si>
    <t>Hurt was a SoCal high school arm of some repute, a projectable 6-foot-3 guy with low-90s heat who went to school and didn't get much better as an underclassman. Just before the COVID shutdown, Hurt shoved against TCU (6 IP, 9 K, 1 BB, 1 R) at a heavily attended tournament in LA, touching 95 mph several times. It was the best he ever looked at Southern Cal and he might have dramatically improved his draft stock had he pitched the whole spring. The Marlins drafted him, then later traded him and Alex Vesia to the Dodgers for Dylan Floro. Hurt spent most of 2021 on the shelf and only pitched about 20 innings during the regular season before he looked nasty â€” 94-97 mph with natural cut and a plus changeup â€” in the Arizona Fall League. 
Over the last two seasons, Hurt has built his innings count to 100 frames while retaining the velo spike, his tailing changeup has continued to improve to the point where it's now one of the best in the minors, and he's improved his ability to land both of his breaking balls for strikes. Hurt's 19.7% swinging strike rate was the highest in the 2023 minor leagues among pitchers who threw at least 80 innings. He's a heavier guy with a high-effort delivery, definitely a look you see in the bullpen more often than in the rotation, and Hurt's fastball command is not good. There's a lot of relief risk here, but we're buying that the combo of Hurt's feel for spotting his breakers and his changeup's ability to bail him out of any count will allow him to start. Hurt has only tended to work between 3-5 innings at a time. He's an inefficient operator and will probably be a five-and-dive type of starter with elevated peripherals. He's on the 40-man roster and got a two-inning cup of coffee in the majors last September. He might be on an innings count that pushes him into the big league bullpen toward the end of his rookie year.</t>
  </si>
  <si>
    <t>Brody Brecht</t>
  </si>
  <si>
    <t>Iowa</t>
  </si>
  <si>
    <t>Brecht didn't sign coming out of high school in part because he wanted to play football at Iowa. He redshirted as a freshman, caught nine balls as a sophomore, and then focused solely on baseball as a junior. Walks have been an enormous problem for Brecht. He had more walks than inning pitched as a freshman and 135 walks in 178 career innings for the Hawkeyes. Teams with a preconceived notion as to how they'll fix this should be the only ones who entertain drafting Brecht. 
He has a relatively short stride down the mound for someone as big and athletic as he is, and his generic three-quarters slot has a negative impact on his fastball's shape and movement. It plays well below an average pitch even though Brecht will sit 96 and touch 101. Whatever can be done to help Brecht command his fastball or improve its movement will ideally be implemented without altering his slider, which is an 80-grade SOB that evokes Dinelson Lamet's upper-80s power breaker. Brecht also has a goofy low-90s changeup with big tail and fade. His secondary pitches diverge in such a way that makes it hard to stay on both of them at the same time. 
Built like a marble statue at 6-foot-4, 235 pounds, Brecht has rare size and athleticism, and he hasn't been focusing on baseball for very long. He also hasn't yet been in a developmental environment that can max him out. The gap between where he is as a pitcher right now and what he could be is very large. There is precedent for teams solving issues like Brecht's (Carlos Rodon's command was a mess, too, though maybe not this bad) and he has enormous upside if someone can. Those right tail outcomes are absolutely baked into his FV grade, as is his risk.</t>
  </si>
  <si>
    <t>Bryce Rainer</t>
  </si>
  <si>
    <t>Harvard-Westlake (CA)</t>
  </si>
  <si>
    <t>Rainer pitched and played all over the field with high school Team USA and was generally seen as pitching prospect until things began to shift in the fall and winter, when he was suddenly hitting for big power against good varsity high school pitching. He reinforced notions that he had ascended into the middle of the first round as a hitter at NHSI and is now poised to go somewhere near pick 10. 
Rainer has a huge arm, which he showed off at various positions with Team USA (including first base), and this roaming is probably part of why it took him longer to break out. Rainer sits in the mid-90s on the mound, has a 70-grade infield arm, and an 80-grade arm when he crow hops throws from the outfield. As he's gotten stronger, Rainer has gotten faster and still has the footspeed to play short even as he's grown into meaningful power. Rainer's low-ball swing is vulnerable to velocity up and away from him in a significant way. He shows very little barrel variability, though he can alter the timing of his footwork to match pitch type. Rainer is very likely to have a hit tool that detracts some from his ability to get to his power, but at shortstop, that's probably going to be okay. The mound is a fallback option if things go awry in this regard.</t>
  </si>
  <si>
    <t>Braylon Doughty</t>
  </si>
  <si>
    <t>Chaparral (CA)</t>
  </si>
  <si>
    <t>Very impressive mechanical and release consistency for a high school pitcher. Throws quality fastball strikes and commands both breaking balls with precision while toying with hitters' timing via Cueto-ish changes in his cadence. Mostly 91-93 during brief summer showcase look, more 92-94 touch 96 during his senior spring. Riding life on the heater combined with uphill plane and command help it play as a bit-misser despite below-average velo. Snappy 12-to-6 upper-70s curveball. Has feel for landing it in the zone. Slider 82-84 mph with similar vertical shape but more finish below the zone. Short, repeatable arm stroke allows for changeup projection. Pretty classic lower-variance no. 4/5 pitching prospect with profile driven by command, breaking ball quality, and fastball traits. Prospects like this tend to come off the board in the late first or comp round.</t>
  </si>
  <si>
    <t>Joey Oakie</t>
  </si>
  <si>
    <t>Ankeny Centennial HS (IA)</t>
  </si>
  <si>
    <t>Young for the class righty with a nasty rise/run fastball. Extreme drop-and-drive delivery and a low-three quarters slot. Huge extension, powerful lower body. So low to the ground at release that his right shin is nearly flat against the mound. The whole operation creates a pretty extreme upshot angle on a fastball that's 93-96 at its best. Was more 89-92 late last year with Team USA. Feel for release is crude; Oakie is much more of a powerful athlete than a graceful one. Scatters pitch locations like dandelion seeds. Not quite as physically projectable as the other top high school pitchers in the class, but Oakie is also younger than most of them. Mid-80s slider has really nasty two-plane sweep and movement that mirrors his fastball's. Substantial relief risk here, but Oakie checks the fastball analytics boxes pretty emphatically, and most of the visual scouting ones. There are a handful of teams that tend to target pitchers like this (San Francisco, Minnesota, Milwaukee). Oakie is similar to second round prospects who command a bonus near $2 million.</t>
  </si>
  <si>
    <t>Jacob Cozart</t>
  </si>
  <si>
    <t>North Carolina State</t>
  </si>
  <si>
    <t>Glove-first catcher with plus defensive tools across the board. Sleight-of-hand pitch framer, super strong at the catch point and almost always moving back toward the heart of the zone. Wide-based ball blocker to the extreme. Quick out of crouch, has a great arm and will pop sub-1.90, though some throws sail on him. A little more theatrical than he needs to be on defense, and at times is more likely to get an eye roll from the umpire than a borderline strike call. Below-average offense, both hit and power. Going to whiff a ton, but strong enough to punish mistakes now and then. Lefty-hitting Jake Rogers look, very high floor because of defense at a key position.</t>
  </si>
  <si>
    <t>Chase Mobley</t>
  </si>
  <si>
    <t>Durant (FL)</t>
  </si>
  <si>
    <t>Another prospect for teams thirsty for low release heights. Lanky 6-foot-5 righty who gets deep into his legs during his delivery. Low arm slot adds to low release, creates sub-optimal tail and sinking shape on his mid-90s heater, but it still plays as a bat-misser when he locates it up. Up to 99 this spring but sitting 92-95 during the bulk of my looks. Breaking ball has sweeper shape at curveball velocities, 77-79 mph last summer. Vulnerable in the zone. Don't want to dismiss guys whose deliveries look like this as relief-only prospects, but there's elevated risk of that nature here because of how inefficient Mobley will have to work for his two current pitches not to get tagged in pro ball.</t>
  </si>
  <si>
    <t>Aidan Major</t>
  </si>
  <si>
    <t xml:space="preserve">Three pitch starter prospect who was more walk-prone as a junior than a soph. Sitting 94 with plus vertical break. Slider and changeup flash. Per-pitch performance slightly above-average. CHangeup 84-87 mph with more consistent location than 82-85 mph slider. Velo across entire repertoire was up late in the year during high-leverage postseason innings. Eleveated ERAs but good stuff makes for model-friendly development project, age and better sophomore year add to the model-driven teams' beacon. </t>
  </si>
  <si>
    <t>Blake Mitchell</t>
  </si>
  <si>
    <t>Sinton HS (TX)</t>
  </si>
  <si>
    <t>As risky as prep catchers tend to be, early on in his pro career, Mitchell looks like he was worth the risk. The eighth overall pick in 2023 out of a Texas high school, Mitchell only totaled 52 pro plate appearances in his draft year, but he did walk more than he struck out (17 BB/14 K). He is striking out a concerning 31% of the time so far in 2024, with more swings-and-misses than balls in play on his ledger. That's something of a red flag, but Mitchell is otherwise a pretty complete talent who just needs polish. 
Mitchell has a super strong, medium frame, and while it doesn't ooze projectability, he also isnâ€™t obviously done maturing. He has a rhythmic, loose operation in the batter's box, his bat path is conducive to elevating with authority, and he rotates very well. Mitchell also looks to have feel for the strike zone, chasing less than 20% of the time. The power and on-base aspects of his profile are going to be enough for Mitchell to be a big league catcher. The question is whether his hit tool causes him to have a Joey Bart/Mike Zunino-esque early-career roller coaster, or he ends up getting to so much power that it doesn't matter. 
Mitchell utilizes his athleticism behind the plate as a defender too, receiving from a spread out, one-knee stance that enables him to do an especially effective job at snatching borderline pitches at the bottom of the zone with his bottom-up approach. As much as his wide, one-knee setup assists him in stealing lower-quadrant strikes, it does hinder his ability to throw out baserunners. He has plus-plus arm strength, but heâ€™s throwing out less than 20% of would-be thieves this season because he's slow to get out of his low crouch and has a lengthy arm circle that causes him to produce closer to average pop times. Mitchell has the talent to be an impact everyday catcher, and the strength in his hands is on a much different level than most of his peers, something that has basically been true since he was a high school sophomore. He's flawed and risky, but he has tremendous upside.</t>
  </si>
  <si>
    <t>sa3022756</t>
  </si>
  <si>
    <t>Caden Dana</t>
  </si>
  <si>
    <t>Don Bosco Prep (NJ)</t>
  </si>
  <si>
    <t>Dana tossed 68.1 innings between Inland Empire and Tri-City as a 19-year-old in 2023, striking out 31.7% of opposing batters while walking only 10.7% at the latter stop. He has a strong, broad-shouldered build, comes at hitters from a high three-quarters slot, and has above-average arm speed. 
Danaâ€™s upright posture and 6-foot-4 height create a downhill angle on his fastball, which could make his heater velo-reliant as he climbs the minors. This tends to be a trait that indicates relief risk. Danaâ€™s fastball sits 92-95 mph and will touch 96 while showing fair carry and late run. His delivery looks starter-y in terms of effort, and heâ€™s shown improved feel for repeating it. The slider is the most consistent secondary pitch in Danaâ€™s mix; it features both vertical and horizontal break, and will morph into a downer version on occasion. Thereâ€™s advanced feel for locating the pitch down and away to right-handed hitters, but not yet to other quadrants. It looks like a plus pitch from a visual scouting standpoint and it's even better than that when it comes to things like its chase and whiff rates, though from a stuff quantification POV, it's only a bit above average. Dana has another distinct breaker in his curveball, which has 12-to-6 shape and significant depth, but it doesn't show above-average break with the frequency his slider does. Danaâ€™s changeup continues to lag behind development-wise; it ranges between 84-88 mph and it often lacks the action that would allow it to miss bats or generate weak contact. 
Dana has the build and (for the most part) mechanical look of a innings-eating workhorse, but his command and pitch mix are more typical of a reliever. The good news is that if the latter is true, his slider quality will probably facilitate a late-inning role.</t>
  </si>
  <si>
    <t>sa3020181</t>
  </si>
  <si>
    <t>Jansel Luis</t>
  </si>
  <si>
    <t>Luis was one of last spring's complex-level revelations, a projectable switch-hitting shortstop with premium hand speed. Luis has a chance to mature in the Goldilocks Zone, where he adds power while remaining at short. He's an above-average athlete who plays low-to-the-ground defense, his hands are fine, and his arm should be sufficient for the left side of the infield at maturity. Luis' hands are incredibly explosive, and he still has room to add mass and find more power. He has an aggressive approach and a low-ball swing that is often underneath fastballs. Barring pretty significant late develop to his hit tool (some amount of it is likely considering that Luis is such a young switch bat) there is going to be strikeout and chase risk here, but the power ceiling on a switch-hitting shortstop like this is incredibly rare and exciting.</t>
  </si>
  <si>
    <t>kBVybH_Av0Y</t>
  </si>
  <si>
    <t>sa3018508</t>
  </si>
  <si>
    <t>Chase Petty</t>
  </si>
  <si>
    <t>Mainland HS</t>
  </si>
  <si>
    <t>The track record for high school pitchers who are among the hardest throwers in their class isn't very good, and this spectre follows Petty, who came to the Reds from Minnesota during the spring of 2022 in a trade for Sonny Gray. Petty is an incredible on-mound athlete whose body whips around like a tornado throughout his delivery, which compares to Abner Uribe's. He was up to 102 mph and routinely sat in the mid-to-upper 90s during his draft year, then has "only" averaged 94 mph each of the last couple of seasons while working four innings per outing to a max of 98 innings in 2022. Petty missed the first month of 2023 with an elbow issue but looked like his usual self when he returned, and during the spring of 2024 he's had a velo spike back into the 95-99 mph range even as he's stretched out from just one or two innings to four as camp broke. 
Petty has built an impressive and pleasantly surprising multi-year track record of strike-throwing, capped by a fantastic 5.8% BB% in 2023. His early 2024 look, to the eye, has been more reliever-y, and it's possible that in order to get to his peak velocity again, he has to throw with such effort that it detracts from his strike-throwing. Petty's fastball doesn't really miss bats even at this velocity because it's more of a sinker, but it does help Petty get a lot of groundballs (58.5% GB% at High-A last year). This spring, Petty looks like he's added a second breaking ball. In 2023, he was working with a mid-80s slider in the 83-89 mph range that typically had two-plane shape. So far in 2024, he has a low-90s cutter and a mid-80s slurve, which have distinct shape from one another. One doesn't typically project heavily on a changeup when the pitcher's arm action is as long as Petty's, but he flashes a good one once in a while, too. Among the many keys for Petty's 2024 are maintaining this sudden velo surge while also continuing to throw strikes, and finding a second bat-missing pitch to go with his excellent slower breaking ball. If he can do even one of those, he'll move into the Top 100 and be poised for a 2025 debut ahead of his chalk 40-man clock.</t>
  </si>
  <si>
    <t>sa3017963</t>
  </si>
  <si>
    <t>Dillon Head</t>
  </si>
  <si>
    <t>Homewood Flossmoor (IL)</t>
  </si>
  <si>
    <t>Head was ranked 14th here at FanGraphs leading up to the 2023 Draft and fell a little beyond that to San Diego, where industry rumor is he was the alternative to Ralphy Velasquez, who was taken by Cleveland a few spots before the Padres picked. Head signed for $2.8 million as a toolsy high school outfielder with plus-plus speed and a chance to grow into plus power, though more through sheer explosiveness than standard, frame-based projection. After the draft, Head's performance at Low-A Lake Elsinore was strong enough to push for (but not quite make) a spot on the Top 100 list. Cold weather prep hitters like Head (who's from Chicago) can be risky hit tool propositions, but Head's 82% zone contact and 92% overall contact rate across 124 PA not only reinforced the notion that he was going to hit, but would perhaps do so even more than anticipated. He was an offseason Pick to Click and was traded to the Marlins as the headline prospect in the Luis Arraez deal. 
So far in 2024, however, Head has been swinging and missing much more than he did in 2023; his contact rate is closer to 65% and he has about as many whiffs as he does balls in play. Backfoot breaking balls have been especially thorny for him to adjust to. This isn't necessarily concerning, it's just an indication Head isn't making "the leap" just yet. He has dealt with recurring abductor strains since joining the Marlins system and began rehabbing on the Complex just before list publication. 
Head is also still developing in center field, where he easily has the pure speed to be an impact defender but doesn't look totally comfortable right now. One of these things â€” either his center field defense or his hit tool â€” probably needs to become plus for Head to be an impact, everyday guy in Miami. If his hit tool progresses, then Head will also be getting to his power, which is quite precocious for a teenage center field prospect. Head has homer power to his pull side and doubles pop to the oppo gap, and his feel for lifting the baseball to both sides of the diamond is natural and exciting. He was awesome for a month of pro ball last year, then not awesome for the first month of 2024, but he still has impact tools and the subjective background traits (cold weather guy, high-end athlete, the amateur side of the industry loved his makeup coming out) that would make you want to project on the hit tool and feel for defense. This is the kind of everyday hitting prospect you want to get back when you make a blockbuster trade.</t>
  </si>
  <si>
    <t>sa3022753</t>
  </si>
  <si>
    <t>Konnor Griffin</t>
  </si>
  <si>
    <t>Jackson Prep (MS)</t>
  </si>
  <si>
    <t>Griffin went wire-to-wire as one of the most talented high school players from this draft class during its two-plus year scouting window. He was a super-projectable SS/RF as an underclassman and got into the mid-90s on the mound. He has already grown considerably stronger and is now a hulking 6-foot-4, 205 pounds. Griffin played shortstop for his 6A State Champion high school team in Mississippi but mostly played right field in games with Team USA and at select events; he's probably a little too stiff to play the infield in pro ball. The speed at which Griffin can go zero to 60 at his size is incredible. He takes huge, powerful strides and motors around the bases with a rooster tail of dirt kicking up from his spikes. His reads and routes in the outfield aren't great even though Griffin has the speed for center field, which is why he was mostly relegated to right on Team USA. 
Griffin's bat-to-ball track record is very good across multiple years on the showcase circuit, but long levers often make him late on fastballs, and this will probably get worse in pro ball. Griffin looks a little less limber now that he's filled out and some of the funky ways he'd move to get the bat on the ball have gone away as he's stiffened. But getting strong was probably the most realistic pathway to a shorter swing. He still has incredible twitch for a prospect his size and has a shot to have both plus-plus raw power and speed at maturity (only one is projected here), plus it's probably worth trying to develop Griffin in center field. The more he focuses solely on that, the better his feel for the outfield could become. Toolsy high school outfielders like this typically come off the board in the middle third of the first round.</t>
  </si>
  <si>
    <t>As a prospect, Fernandez is the hot person you know it's a bad idea to date. He has a sexy and explosive swing that produces absurd pull power for a college-aged hitter, and the broad-shouldered Fernandez might yet have more room for muscle on his frame. He is also among the more aggressive, free-swinging hitters in the minors, and his lack of plate discipline, as well as a top-of-the-zone hole in his swing, threaten to either limit (as with Marlins outfielder JesÃºs SÃ¡nchez) or undo (as has been the case so far with White Sox outfielder Oscar ColÃ¡s) his whole profile. Fernandez's 18.5% swinging strike rate across last season was impossibly close to his overall strikeout rate (17.9%) while he was raking at High-A Spokane, and the latter was clearly not sustainable given the former. My fear here is that Fernandez doesn't even have to be tricked in order to be beaten â€” you can also beat him executing fastballs up and away from him in the zone because his swing is so geared for low-ball contact that he can't get on top of them. This is where a gap between someone like Heston Kjerstad (who also chases a lot, but is a power threat all over the zone) and Yanquiel comes from in terms of evaluation. I think there has to be adjustment here in order for Fernandez to succeed, but he's young enough that there feasibly could be. His best swings are, I'm not kidding, Griffey-like in their explosion and beautiful finish. The power-hitting potential here is so strong that I think Fernandez will find a way to produce like a corner platoon guy despite his flaws, and if he can improve on those as he gets deep into his 20s, he'll have a monstrous peak. This is a pretty volatile player who the Rockies should be patient with, as he's likely to have some pretty severe early-career struggles against big league arms.</t>
  </si>
  <si>
    <t>z7sjzxNWWio</t>
  </si>
  <si>
    <t>Arjun Nimmala</t>
  </si>
  <si>
    <t>Strawberry Crest HS (FL)</t>
  </si>
  <si>
    <t>Nimmala was one of the youngest prospects in the 2023 draft and also one of the most projectable, both because of his big, broad-shouldered frame and because he's new enough to baseball to merit deeper, skill-centric projection. Nimmala already hits the ball very hard. He is a ferocious rotator and is able to generate considerable power because of the strength and quickness of his hitting hands, which are gigantic. While aspects of his swing make him vulnerable to breaking balls on the outer third, Nimmala is able to create big power in a relatively short distance, and his swing isn't overly noisy or hard to maintain. He has a tendency to pull off of stuff bending away from him and struck out much more than expected during his senior spring, enough that he slid from near the top of Eric's draft rankings to the back of the first round based on his spring look. After the draft, Arjun had trouble picking up breaking balls in pro ball. There are past examples of players who were suddenly K-prone as seniors and had things still work out (Nolan Gorman), while there are others for whom the strikeouts proved to be a meaningful signal (Keoni Cavaco). At his size, Nimmala is more likely to end up at third base than he is to stay at shortstop, which means he has very little hit tool margin for error. The skill foundation here is still very exciting, though. Nimmala's age and power combination is incredibly rare, and his upside hasn't changed, but as time has drawn on, the perception about his likelihood to reach it has. This is a prospect of extreme variance, one of the bigger boom-or-bust types in the minors. This FV weighs outcomes on either end of the spectrum. We badly want to see progress in the breaking ball recognition department throughout the next year or so.</t>
  </si>
  <si>
    <t>sa3022892</t>
  </si>
  <si>
    <t>Ben Kudrna</t>
  </si>
  <si>
    <t>Blue Valley SW HS</t>
  </si>
  <si>
    <t>Kudrna has already put on noticeable strength since being selected 43rd overall by his hometown Royals in the 2021 draft, and he still has room for more on his frame. His delivery is also a more controlled, repeatable operation than it was in his prep days. He has a compact arm circle with a quick, clean path before he releases from a high three-quarters slot. Kudrna utilizes both a four-seam fastball and a sinker that sit 91-95 mph and have touched as high as 97 mph this year. The sinker shows average tail and sinking action, while the four-seamer has solid carry in the upper quadrants of the zone. His 83-86 mph slider is a two-plane breaker with late action. On occasion it will turn into more of a vertical downer, with both shapes capable of producing above-average teeth. Kudrna's changeup (85-88 mph) offers limited velocity separation from his fastball, but he throws it with the same arm speed (his delivery's late acceleration helps too), while flashing effective fade and depth on his better ones. It's a pitch that varies in its quality at present, but it has already taken a big leap in his brief time as a pro, and with the quality of his arm action, it should continue to evolve into at least an average weapon for him. With a career walk rate around 10% across his 245.2 frames in the Royals system, Kudrna projects to be an average control/fringe-average command type who is tracking towards a no. 4/5 starter role.</t>
  </si>
  <si>
    <t>sa3018253</t>
  </si>
  <si>
    <t>Christian Moore</t>
  </si>
  <si>
    <t>Moore was a vocal team leader and offensive catalyst for the National Champion Volunteers. A righty-hitting second baseman with rare power for a middle infielder, he has all-fields low-ball juice; the ball really jumps off his bat. Moore was an incredible three-year performer, with a .338/.447/.698 career line in Rocky Top, and hit 34 bombs as a junior, twice as many as his sophomore year. 
Moore has a pretty standard leg kick (he cuts it with two strikes) with a very aggressive hand position when he loads. The tip of his bat is pointed back toward the pitcher at his load's apex, his hands work with bloodthirsty loft, and he generates big time leverage with his lower half. Moore is right there with Charlie Condon as far as average and peak exit velos are concerned, but he's more physically mature than Condon is. He has low-ball tendencies and is going to be tested by pro velocity at the belt. He's already swinging through a lot of fastballs in the zone and his head doesn't stay on the ball very well. He's a dangerous all-fields hitter and it's good to see him shorten up with two strikes, but he's very likely to have a 40-grade hit tool and rely on his power production to profile as an everyday guy. 
At second base that should be fine, but Moore will need to improve as a defender. He has below-average lateral footwork and hands, and can look awkward bending at the waist over balls directly in front of him. Still, he plays with big time effort and zeal, and is willing to leave his feet to make tough plays if he has to. Moore gets by at second base on guts more than skill. This guy plays with an edge, often toeing the line between competitive and abrasive.</t>
  </si>
  <si>
    <t>Nick Kurtz</t>
  </si>
  <si>
    <t>A gigantic individual with enormous strength, Kurtz's performance plateaued during his junior year at Wake, but he still clubbed more than 20 homers for the second consecutive season and posted a 1.294 OPS. Kurtz has plus power generated by high-effort swings that feature a back-side collapse. All of his weight stays on his rear leg as he leans into it to create lift. This is atypical of big league sluggers, whose weight tends to transfer to their front side during their swing. Kurtz's current style of hitting â€” huge, slow leg kick, bat wrap â€” leaves him very vulnerable on the outer third. To the eye, this will be a bigger issue in pro ball. The data is a little more reassuring â€” 87% z-contact%, 80% overall â€” than Kurtz's visual bat-to-ball evaluation. This is also a stiffer rotational athlete than the typical impact everyday player, and Kurtz's patience at the dish borders on passivity; he lets a lot of hittable pitches go by. Because he's locked in at first base, Kurtz has to mash to profile in an everyday capacity. Here's he's projected to be more of a righty-mashing platoon option than a top 20 player at his position.</t>
  </si>
  <si>
    <t>Mississippi State</t>
  </si>
  <si>
    <t>Foscue is a prospect of extremes, some good and some bad, and his data profile is profoundly weird. As he's bulked up and gotten stronger since college, he's lost a fair bit of his mobility and athleticism and has slid down the defensive spectrum to play first base in addition to his usual second and third, where he has not been good. By far Foscue's most exceptional skill is his bat-to-ball ability. He had a 91% in-zone contact rate in 2023, which would have ranked just behind Jake Cronenworth among big league first basemen and would have been in the top 15 of qualified hitters regardless of position. He crowds the plate and works the middle of the field and his pull side, and that's it. His short levers help him stay on time and connect with just about everything in the strike zone, and after he went through a phase of passivity at the plate, Foscue has dialed in a very measured approach that had him walking more than he struck out at Triple-A last year. His paltry 3% barrel rate would easily be last among big league first baseman, however. Even though Foscue has gotten beefier, his power output is still south of the big league average, let alone what is typical at a corner infield position. He's flawed and needs a lefty-hitting, good-gloved complement to help hide his issues, but Foscue should still be a pretty solid part-time player. Just days after making his big league debut in April, Foscue strained his oblique and spent most of the first half on the 60-day IL. He returned in late June and looks healthy at Triple-A.</t>
  </si>
  <si>
    <t>iAlOgzg-ktI</t>
  </si>
  <si>
    <t>Alberto Hernandez</t>
  </si>
  <si>
    <t>Hernandez has a pretty exciting bat-to-ball and infield defensive fit foundation, and he has begun to layer on pro strength in the weight room. He didn't have a huge 2022 DSL (.235/.332/.349, a 90 wRC+) but he did make a lot of contact (14% K%), and Hernandez had a 24-to-31 BB/K ratio and posted a .789 OPS in 40 games in his first taste of stateside action in the 2023 Complex League. 
The twitchy, rangy shortstop has a lean, projectable frame and already swings pretty hard. Hernandez hits out of a slightly open stance with a high-hands setup before utilizing a leg kick trigger to bring him back to square. Thereâ€™s average bat speed here right now, but Hernandez does tend to get lengthy in his path, resulting in too much weak groundball contact, as reflected in Hernandezâ€™s 48% groundball rate from 2023. While he projects to have average raw, barring an adjustment, Hernandezâ€™s inability to keep the ball off the ground will make his solid-average hit tool play a little lighter than most. 
Hernandez has played all over the infield defensively and has progressed significantly with his glove, to the point he projects to be a solid-average defender anywhere on the dirt. He's acrobatic but his hands are a little inconsistent. The range and athleticism to play shortstop are clearly here, and the other stuff should get polished as Hernandez gets stronger and more experienced. For now, Hernandez is tracking like a high-floored utility guy, but there are some right tail outcomes where he hits enough to be an everyday shortstop.</t>
  </si>
  <si>
    <t>sa3018582</t>
  </si>
  <si>
    <t>Adriel Radney</t>
  </si>
  <si>
    <t>DSL</t>
  </si>
  <si>
    <t>Earlier during the international scouting process, Radney, who signed for $1.85 million, looked more like an Eloy JimÃ©nez type of prospect, a huge-framed corner outfielder who might grow into enormous raw power. As signing day 2024 approached, Radney became a sleeker, speedier athlete, and now has a better chance to become a true center fielder than was anticipated. He still carries with him substantial power projection, and he has a non-zero chance of maturing in the Goldilocks Zone as an athlete who retains the speed to play center field while also developing big power. International scouts are also fairly bullish about Radney's bat-to-ball ability, or at least there aren't proactive doubts surrounding his hit tool. Radney is one of the few prospects from the 2024 class who has a chance to do at least a little bit of everything (and a lot of some things), and he's also one of the youngest. He's slated to begin his pro career in the DSL.</t>
  </si>
  <si>
    <t>sa3023886</t>
  </si>
  <si>
    <t>Alfredo Duno</t>
  </si>
  <si>
    <t>Duno's amateur report was akin to that of Gary SÃ¡nchez. He was not viewed as a slam dunk to stay at catcher in part because of his size, but nearly top-of-the-scale power and arm strength drove a profile of monster upside. Duno hit a robust .303/.451/.493 in the 2023 DSL but he didn't catch, DHing all summer instead (and playing first base in the DSL All-Star Game) due to an elbow injury. This spring on the Goodyear complex, Duno stood apart from most of his peers in terms of size and strength, and looks at home among big leaguers who are a decade or so older than he is. He takes a ridiculous BP for an 18-year-old, the kind where you can feel the thump of him compressing the baseball deep in your chest, as if you were standing next to a bass drum at a concert. The level of explosion and bat speed for an athlete of Duno's size is remarkable, and he already has enormous measureable raw power for a player his age. He was obviously bigger than Chase DeLauter (listed at 6-foot-4, 235 pounds) when the two stood next to one another. 
Duno is still incredibly raw, most notably as a catcher, where the speed of the game is too much for him right now. He had multiple pitch timer violations in the Reds' Spring Breakout game, for instance. None of this is unusual for a teenage backstop, let alone one who probably caught less pro-quality stuff than most high-profile domestic amateurs. To put this in a different context, it's as if Duno is a high school senior who didn't catch as a junior, and now rather than now catch fellow high school seniors, he's catching domestic A-ball arms. His profile is similar to other high-risk/high-upside teenage catchers like Blake Mitchell and Eduardo Tait (both 45 FV prospects), but Duno has a different level of physical ability than those two guys. Of players who could take a leap from outside the Top 100 to being among the top 30 or so prospects in baseball during the next 18 months, Duno is a clear candidate because of his power potential at the catching position. I want to see how his strikeouts trend during the season and revisit his defense on tape (it's not good right now) later in the year before stuffing this guy in the no. 30-50 overall range in baseball, but that's how things are trending here.</t>
  </si>
  <si>
    <t>NQiYjLFs01A</t>
  </si>
  <si>
    <t>sa3021066</t>
  </si>
  <si>
    <t>Jaison Chourio</t>
  </si>
  <si>
    <t>Chourio was a Pick to Click last offseason who didn't quite do enough in 2023 to make the universal Top 100 list (plus he looked a little stiff and haggard playing winter ball), but if the way he has looked out of the gate in the spring of 2024 is any indication, he's poised to make the leap this year. Chourio has a terrific offensive skill set that includes at least a little bit of all three core skills: contact, power, and plate discipline. He has feel for making in-swing adjustments to his posture in the hips and back to alter the location of his barrel, and he's already strong enough to do damage on some of his awkward looking swings. The square-framed switch-hitter has room for more strength and (hopefully) raw power, which should allow him to profile as an everyday left fielder, Chourio's most likely future defensive home. How much power he develops will dictate whether Chourio becomes a Robbie Grossman type of big leaguer, or makes a leap into the Ian Happ/Shin-Soo Choo level of impact. Because we're talking about a corner defender, I want to see the power manifest more in games than it has so far (two home runs in two seasons) before valuing Chourio's profile in the Top 100 range, but it looks like we're about to get that.</t>
  </si>
  <si>
    <t>Mx9VvslaGaM</t>
  </si>
  <si>
    <t>sa3018399</t>
  </si>
  <si>
    <t>Thomas White</t>
  </si>
  <si>
    <t>Phillips Academy (MA)</t>
  </si>
  <si>
    <t>As an underclassman, White was sitting in the low-90s, with a snapdragon breaking ball and a great physical foundation on which to layer velocity. He unleashed even more heat at PG National in 2022 (lots of 93-96 mph) and then shut things down for the bulk of showcase season, with scouts told it was a personal decision. Leading up to the 2023 draft, White looked more muscular and mature in the body and held mid-90s velocity throughout the spring, albeit under a very conservative workload. The Marlins gave him just over $4 million as one of two first-round prep arms taken last year, the second straight draft where Miami coaxed a high school pitcher away from Vanderbilt. 
White's stuff was simply too good for Low-A and he was promoted to High-A Beloit after just eight 2024 starts. He's sitting 94-96 with roughly average life, which is more than enough to pave over Florida State League hitters. White also has a plus low-80s slider that bites very late and darts to his glove side. It looks like it has more lateral sweep to it now than it did in high school. The components of White's delivery are often ill-timed; his arm stroke tends to be a little late and White had scattershot command as a high schooler. The way his fastball plays gives him some margin for error in this regard, but despite a fairly encouraging walk rate so far as a pro, to the eye these issues haven't been remedied. This impacts White's secondary pitch consistency, especially that of his changeup. It will probably be a while before White is challenged and forced to sharpen his command. He has impact starter upside and carries with him the risks typical of a volatile teenage pitching prospect.</t>
  </si>
  <si>
    <t>sa3023268</t>
  </si>
  <si>
    <t>Mike Burrows</t>
  </si>
  <si>
    <t>Waterford HS (CT)</t>
  </si>
  <si>
    <t>Burrows had success as a starter throughout a 2022 split between Double- and Triple-A before shoulder inflammation effectively ended his season. The emergence of a consistently above-average third offering (a good changeup) reignited Burrows' projection as a starter (he had been projected as a fastball/curveball reliever here in previous seasons, in part due to injuries), and across his 94.1 innings in 2022, he racked up 111 strikeouts against just 31 walks. Burrows then had Tommy John at the very start of the 2023 campaign. He returned for his first game action in about 14 months two days before list publication. His fastball sat 94-95 with 16-17 inches of vertical break. His trademark changeup looked like its usual nasty self, sinking in with power action at 86-88 mph. Burrows' change induced a 53% miss rate in 2022 and his usage of it skyrocketed. Primarily a curveball-oriented guy before his injury, Burrows showed a new, harder slider in his 2024 debut, as well as his usual low-80s curve. 
Burrows is on the 40-man and in his second option year. Given his injury history, it's fair to say that he has substantial relief risk, but the addition of a fourth pitch makes it seem like Pittsburgh is staying the course with him coming out of rehab and will continue to develop Burrows as a starter. His command looks predictably rusty after the layoff and will need to rebound for that to occur, but Burrows has the pitch mix to be a good team's no. 4 starter if indeed he can stay healthy and throw strikes like he did in 2022.</t>
  </si>
  <si>
    <t>sa3008517</t>
  </si>
  <si>
    <t>Jordy Vargas</t>
  </si>
  <si>
    <t>Vargas is a loose, ultra-projectable, strike-throwing starter prospect with a curvaceous breaking ball. He had Tommy John late in 2023 and will probably miss most, if not all, of 2024 to rehab. At age 18, Vargas was already sitting 93-95 mph with disruptive tailing action, and he held that velo as his innings load and per-start output grew in full-season ball. His curveball is a knee-buckling parabola of death, he's adept at creating tail on his changeup, and his general athleticism and the looseness of his arm action portend continued growth in this area. His fastball's shape doesn't really complement his curveball right now, but Vargas is too young to really worry about that. The ease of his delivery and his ability to throw strikes both facilitate starter projection, and his extremely lanky, broad-shouldered build not only generates hope that he can maintain mid-90s heat under a starter's workload, but also that he may continue to throw harder as he matures. He had the look of a guy with mid-rotation ceiling when he was healthy, with time and the risk associated with teenage arms pulling down his FV grade even before he got hurt.</t>
  </si>
  <si>
    <t>GDgiBY7jaFI</t>
  </si>
  <si>
    <t>sa3016052</t>
  </si>
  <si>
    <t>Wilken has plus-plus present raw power and hit several balls harder than 115 mph at Wake, where he slashed an amazing .299/.419/.679 during his career. He generates that power with a comically simple swing. He's an extremely patient hitter who rarely chases, and most of Wilken's whiffs come against sliders that finish in the strike zone but that he simply can't reach because his approach is so pull-oriented. His contact ability will probably trend down as he climbs the minors, but so far Wilken has had a successful post-draft debut, hitting .285/.414/.473 in 47 games. Wilken's selectivity and the lift in his swing help ensure that he'll get to his power in games despite what will probably be a 40-grade hit tool during his career, and his on-base skills will also help keep his offensive profile afloat. 
The power and OBP components together are important because there's a chance Wilken ends up at first base. He has big raw arm strength, but his size and stiffness aren't a clean fit at third base in the big leagues, where he'll be measured against the Matt Chapmans and Nolan Arenados of the world. He'll need to work to stay as agile and mobile as possible to avoid a shift to first. For now, I have him projected as a 40-grade third sacker. Just outside the Top 100 prospects, Wilken was a Pick to Click with an everyday corner infield tool set, and we want to see him retain strong levels of contact through a large Double-A sample before moving him into the 50 FV tier.</t>
  </si>
  <si>
    <t>Park Hill Senior HS (MO)</t>
  </si>
  <si>
    <t>In what proved to be a bit too aggressive of an assignment for the 19-year-old, Jensen had a rough 2023 in the Midwest League, slashing .211/.356/.363 in just under 500 plate appearances. This season, he's back in Quad Cities, where his offensive output has taken an encouraging turn, as heâ€™s currently sporting an OPS above .800. This is a fairly extreme Three True Outcomes type of profile. Jensenâ€™s 17% career walk rate is a product of both his strike zone awareness and a passive streak in his approach. His lofty path and the aggressive intent in his hacks ensure Jensen will get to power when he's making contact. 
Jensen's defensive ability as a catcher is the aspect of his game that has progressed the most from his days as an amateur. His frame is leaner and more athletic than it was when he was a high school prospect in Kansas Cityâ€™s backyard, and shedding some of his bulk has improved his ability as a lateral mover, enabling him to better block balls in the dirt. His receiving continues to trend in the right direction and itâ€™s looking more likely than not that he'll be an average or better defensive backstop in the future. Jensen projects as a solid backup catcher, a league average defender who packs a punch with the bat, albeit with an empty hit tool.</t>
  </si>
  <si>
    <t>Joe Boyle</t>
  </si>
  <si>
    <t>SIRP</t>
  </si>
  <si>
    <t>Notre Dame</t>
  </si>
  <si>
    <t>Boyle has had huge stuff for his entire life as a prospect, but he's also been very wild. He pitched exclusively as a reliever at Notre Dame and walked well over a batter per inning there, at times so wild he was benched. The Reds moved him to the rotation in pro ball and dramatically altered Boyle's arm slot, which is now much more vertical. But Boyle still walked around eight batters per 9 IP during his time in the Reds system before he was traded to Oakland for lefty specialist Sam Moll at the 2023 deadline. He mostly pitched at Double-A in 2023 but broke 2024 camp with the big league club. 
Boyle will sit 96-97 and touch 100 as a starter, and will flash three plus breaking balls â€” a low-90s slider and an 80-85 mph curveball â€” which both have vicious movement. He is often nowhere close to the zone with any of them, and is probably going to lead the majors in walks in 2024, but his size and flexibility are both typical of a big league starter. It makes a ton of sense for the A's to let Boyle try to start for as long as possible. The opportunity costs are relatively low, and a long-term attempt gives them the best shot at capturing Boyle's peak upside down the road by dealing with his horrendous strike throwing now. Big pitchers who throw really hard tend to develop a little later, and so even though the A's haven't typically been great at developing arms lately, Boyle's shot to become a starter is arguably greater in Oakland/Vegas than other places where he would have already been put in the bullpen. He's too crude for me to forecast that things will actually click, which is why I have Boyle listed as a single-inning reliever, but I still think Oakland's line of play is correct here.</t>
  </si>
  <si>
    <t>Winston Santos</t>
  </si>
  <si>
    <t>Santos has enjoyed a bat-missing boost across his entire repertoire, which was more average across the board last year and has played above this season. He was running a 2.80 ERA at High-A Hickory during the first half of 2024 and was promoted to Frisco not long before this system update. 
Santos' stuff isn't meaningfully different than last year. His fastball is still his best pitch, topping out at 98 with plus riding life. His secondary pitches are more frequently average than plus in terms of their pure nastiness, but Santos' command has begun to emerge as a potentially special aspect of his game and is elevating how they play. He's always thrown plenty of strikes (this is a very athletic 6-foot tall righty with a simple operation), but his release has grown more and more consistent, and Santos' stuff is more often in an enticing but unhittable location. His delivery is so effortless and easy that Santos looks like he'll sustain his velo across a starter's load of innings. He's already done so under a 100-inning load and is on pace for a little more than that this season. Santos looks more likely to be parked at the back of a good rotation now and he's a virtual lock to be added to the Rangers' 40-man roster after the season, making it likely that he plays a spot starter role next year. His long-term forecast is as a no. 4/5 starter right on the fringe of making a contender's playoff rotation.</t>
  </si>
  <si>
    <t>sa3015952</t>
  </si>
  <si>
    <t>C. Leon King HS (FL)</t>
  </si>
  <si>
    <t>The Blue Jays coaxed Barger away from a Florida commitment with $270,000, and he barely played during his first two full seasons, one of them lost to the pandemic. Toronto didn't accelerate his promotion schedule to make up for the lost time, so he began 2021 back at Low-A as a 21-year-old and (mostly) flew under the FanGraphs prospect radar as an old-for-the-level player until 2022, when Barger hammered High- and Double-A pitching as a 22-year-old. Barger dealt with an elbow issue in 2023 and was limited to just shy of 90 games, and he didn't perform quite as well as in 2022. Still, by the end of the year, we were confident he felt no ill effects from the elbow because Barger's superhuman arm strength and cacophonous swing were both intact. His hack is a spectacle, lots of fun when he's on time and frustrating when he's late, utilizing a narrow, open stance and a huge leg kick. Barger can really cut it loose and is a threat to do damage on every swing, but his style is going to lead to plenty of strikeouts. 
Barger's defensive forecast has slid down the spectrum a bit, and we now think he'll play a combination of 3B and RF rather than the middle infield (which he still played some of in 2023). We think he'll be fine (but not great) at third and are excited about his potential defensive impact in right field because of his arm (which also hides some of his infield ills). We project that Barger will get to enough power to be the larger half of a 3B/RF platoon, and given Toronto's need for lefty bats and the departure of Matt Chapman, 2024 feels like his year to debut and contribute.</t>
  </si>
  <si>
    <t>pe7-JHCsX2Q</t>
  </si>
  <si>
    <t>Kash Mayfield</t>
  </si>
  <si>
    <t>Elk City (OK)</t>
  </si>
  <si>
    <t>Pop-up southpaw from Oklahoma who's enjoyed a six-tick velo bump across the last year or so, and now sits mid-90s in his best outings. Cole Hamels frame comp, and their deliveries have similarities, too. Mayfield is very balanced over his lower half throughout his delivery. Has a big, slow, comfortable stride down the mound and then his arm stroke happens in the blink of an eye. Such big, late arm speed helps him sell his excellent changeup, which has tailing action that often embarrassed right-handed hitters. Sometimes his release looks tough to time because of how late and fast his arm action is. Breaking ball can be vulnerable. Finding the right type of breaker in pro ball will be key to Mayfield hitting his ceiling as a mid-rotation changeup monster. High school pitchers who have this kind of meteoric rise tend to come of the board in the comp round.</t>
  </si>
  <si>
    <t>Brice Matthews</t>
  </si>
  <si>
    <t>Matthews was one of the more polarizing prospects in the 2023 draft, an unpolished collection of huge tools and mixed results. His exit velos were as high as anyone's in the class, including Dylan Crews, it's just that Matthews' feel to hit was not good. He didn't swing and miss excessively in college, but the visual evaluation of his hit tool wasn't great, and Matthews especially struggled to get on top of high fastballs. He is a plus runner and will show you a max-effort plus arm, but Matthews is also a crude defender at short and isn't a lock to stay there. He's often slow to approach choppers in front of him and has to rush once he has the baseball, and his throwing accuracy is a mixed bag. The last time the Astros took a player whose scouting report read like this â€” huge tools college guy with hit tool risk â€” it was George Springer. 
Matthews got 156 plate appearances after the draft last summer, primarily with Low-A Fayetteville, where he had a 26.7% strikeout rate and only produced 10 extra-base hits. He spent nearly a month on the IL with a lower back issue early in 2024 and has been white hot since returning. Matthews hits out of a square, balanced setup with a simple stride and his bat path tends to be on the flatter side, with solid bat speed through the zone. We want to let him air out in pro ball for a while before revisiting his FV grade. He was always going to be a bit of a slow burn, a toolsy dev project typical of Houston's high-variance style of drafting when it comes to hitters.</t>
  </si>
  <si>
    <t>sa3022563</t>
  </si>
  <si>
    <t>Rayner Arias</t>
  </si>
  <si>
    <t>It was surprising to see Arias on the Giants backfields during 2023 minor league spring training because even the best international prospects tend to stay in the Dominican Republic for their entire first calendar year of pro ball. After watching him for a couple of weeks, it was clear he belonged with a more advanced tier of player. He mashed during his brief time in Arizona and was sent back to the D.R. prior to extended spring training to get ready for the DSL season. After a couple of dominant weeks in the DSL, he broke his left wrist while diving for a ball in the outfield and his season was over. Arias again looked fantastic during 2024 minor league spring training and during the early portion of extended, but in the week prior to list publication, he again dove for a ball in the outfield, got up in pain, and slammed his glove to the turf in frustration. A Giants source relayed that it's just a sprain this time, but it's something to keep an eye on. 
Arias is a big-framed, physical corner outfield prospect with heart-of-the-order power potential. He's built like an NBA combo guard and only turns 18 a few days before the start of the 2024 complex slate. He is already quite strong and should have superlative physicality at maturity. Though his swing looks a little longer and has more scoop and lift during 2024 looks, he has also shown an ability to be short to the baseball with power. His swing path is somewhat grooved and there hasn't been a ton of barrel variability during in-person looks, but because of his injuries, we still don't have a great sense of Arias' bat-to-ball ability from a data standpoint because the sample is too small (though his 76 PA sample from 2023 was strong). 
Arias is most often playing center field right now, but he isn't able to get to the balls in play that look like 50/50 propositions off the bat and his size means it's very likely he matures into a corner. As such, the hit tool piece of things (and how much power Arias can get to as a result) is of paramount importance to his profile. Arias was an offseason Pick to Click and is still tracking as hoped, though we likely won't move him into the Top 100 until we have contact data that reinforces our eyeball look.</t>
  </si>
  <si>
    <t>MARcQ6Oohoc</t>
  </si>
  <si>
    <t>sa3021076</t>
  </si>
  <si>
    <t>Barrett Kent</t>
  </si>
  <si>
    <t>Pottsboro HS (TX)</t>
  </si>
  <si>
    <t>Kent was the Angels' eighth round pick out of Pottsboro, TX, and they gave him nearly $1 million to forgo his Arkansas commitment. He stands in at a strapping at 6-foot-4 and has pretty clearly been in the weight room since he signed. He doesn't have an uber-projectable frame, but Kent has already gotten stronger and isn't fully grown. 
Kentâ€™s fastball currently sits between 91-95 mph, and heâ€™s shown heâ€™s capable of reaching back for a couple extra ticks of velocity in the past. Thereâ€™s some looseness in his arm action, and as his frame continues to mature, itâ€™s easy to see his average fastball velocity also ticking up. Presently, Kentâ€™s fastball shows solid carry when heâ€™s working above the belt but a vulnerable lack of movement in the zone; his heater is going to depend on his command in order to play. His slider will show traditional two-plane shape as well as a more vertical downer version, both of which are capable of flashing above-average bite. Kent's prototypical size and natural slider movement are the driving forces of his profile. He needs to polish his changeup. Right now, Kent does a good job of maintaining his fastball arm speed when throwing his cambio, but the majority of the time itâ€™s an offering that lacks notable action. The change will show both fade and depth on occasion, but it will need to do so with much greater frequency if itâ€™s ever going to be an average pitch for him. 
Kent's realistic ceiling (via a leap in changeup quality and command) is that of a backend starter. He's a pretty standard million-dollar teenage pitching prospect, albeit one who we'd view toward the bottom third of that player group because of his fastball shape and lack of command. Before the draft, Kent's build was also part of why he was more clearly a 40 FV prospect than a 40+, and he's already made strides in that area. If those improvements lead to better command, and Kent shows us that across a bigger performance sample in 2024, he'll move up the FV continuum.</t>
  </si>
  <si>
    <t>sa3023082</t>
  </si>
  <si>
    <t>Poor Ronny Mo tore his ACL while running the bases in a mid-December LIDOM game and will miss the entire 2024 season. With veterans Francisco Lindor and Jeff McNeil occupying the middle infield spots, Mauricio was likely going to battle Brett Baty and Mark Vientos for playing time at third base, which was his primary position with Licey before he was injured. The Mets began to play him all over the place in 2023 (including in left field) looking for pathways to playing time, as they were clogged at many positions and Mauricio was hitting well at Triple-A. He slashed .292/.346/.506 (a 108 wRC+, which gives you an idea of the run environment), and Mauricio had his third consecutive season with at least 20 homers, his second consecutive 20/20 campaign, and was fresh off winning the LIDOM MVP the winter before. 
Mauricio is a huge-framed switch-hitting shortstop with power from both sides of the plate and a rocket arm, but his swing decisions are often so reckless that even though he's met expectations since his high-profile signing, he's still an extremely volatile prospect. Because he's gotten stronger and added huge power while remaining just agile enough to play shortstop, his chase issues are palatable. Mauricio has historically had chase rates near 40% and has a career .311 OBP in the minors. His secondary pitch recognition isn't good, and he's very vulnerable to soft stuff in the bottom of the zone and below. There are some players who are as aggressive as Mauricio (or more so) who find a way to be impact big leaguers anyway, and almost all of them tend to make enough in-zone contact to buoy their overall offensive output. Ronny Mo is on the very edge of viability in this respect, with in-zone contact rates of 83-85% the last few seasons, which is right around what successful chase-prone, low-OBP hitters like Ozzie Albies and Jonathan Schoop have shown. 
Hopefully a year of relative inactivity doesn't impact Mauricio's defensive ability so much that he can't play shortstop anymore, as his capability there is an important aspect of his profile. A typical slash line for Mauricio projects like juiced ball-era Freddy Galvis: a low OBP with 25-30 homers and plus infield defense.</t>
  </si>
  <si>
    <t>NvOA8y_cZGI</t>
  </si>
  <si>
    <t>In part because of the pandemic and the crowded field of catchers at the level above him, it took Ramirez four years to exit rookie ball, which he did emphatically in 2023. He slayed the Florida State League for two months before back-to-back one-month stints at High-A Hudson Valley and Double-A Somerset to close out the year. Ramirez's offensive performance tapered off with each subsequent promotion and his defense remains a bit unkempt. His receiving around the edge of the zone and raw arm strength are both fine, but Ramirez is currently pretty bad at picking balls in the dirt, and his slow exit from his crouch drags his pop times down into an average range. He isn't ready to be a big league defender just yet, but he isn't so bad to that I'm projecting him to first base. This is still a young catcher with rare power at a position where players tend to break late. He needs to stop chasing sliders and pulling off ones that finish on the outer edge of the plate; Ramirez's performance against sliders was his biggest problem after arriving in Somerset. If he can improve in this regard, Ramirez has a bat-first backup catcher's floor and enough offensive talent to carve out a larger role where he also gets a start or two at DH every week. He's now on New York's 40-man roster, which is crowded with catchers, making it likely he spends all of 2024 developing his defense in the minors.</t>
  </si>
  <si>
    <t>Brayden Taylor</t>
  </si>
  <si>
    <t>TCU</t>
  </si>
  <si>
    <t>Taylor got off to a rough start during his draft spring but righted the ship and hit a career-best 23 homers, ending his tenure at TCU slashing .315/.442/.595. While on the surface it seems like Taylor's early-season swoon was a blip, he did have some swing-and-miss issues exposed in 2023. He is extremely pull-oriented and his hips tend to bail toward first base, creating a hole on the outer third of the zone. Taylor's swing is also geared for lift in the extreme, which creates a different hole at the top of the strike zone. But Taylor is so selective and so reliably hits the ball in the air when he does make contact that he's gotten to big game power since turning pro. Taylor doesn't have .500 SLG raw power; his measured exit velocities are south of the big league average. There are definitely core competencies in Taylor's offense but not big tools. 
Instead, his best skill is his defense. The Rays have tried to move Taylor up the defensive spectrum and are giving him a ton of reps at shortstop rather than his native third base. It just might work. His hands and actions are certainly of shortstop quality, and if it turns out Taylor doesn't have quite enough arm (at times his stroke looks deliberately short and odd) or range to stay there, then he's going to be a plus-plus third base defender. Does all of this add up to an everyday player despite the middling raw power and below-average hit tool? There's some precedent for it. For instance, Paul DeJong and later-career Matt Carpenter presented a similar profile at times, while Ryan Schimpf's career arc feels like the floor here, except with much better defense stabilizing Taylor's profile. We're not ready to stuff Taylor inside the Top 100 just yet because his profile is so bizarre. Because he's likely a corner player, we'd like to see his hit tool stress-tested by upper-level arms to reinforce our confidence that this level of offensive performance is sustainable.</t>
  </si>
  <si>
    <t>sa3022921</t>
  </si>
  <si>
    <t>Angel Genao</t>
  </si>
  <si>
    <t>Genoa looks now like Juan Brito did a couple of years ago: He's a projectable switch-hitting infielder with a fantastic early career bat-to-ball track record and some questions to answer on defense. Genao slashed .263/.345/.385 at Low-A last season while playing mostly shortstop and third base. His arm accuracy, which is very inconsistent, is the biggest defensive shortcoming he needs to remedy, but he's talented and athletic enough to continue developing at shortstop to see if he can. 
On offense, Genao's contact performance is exciting for such a young switch-hitter. He's still figuring out how to pull the ball as a left-handed hitter, but he's fairly short to the baseball and has precocious bat control. He also swings with exciting verve from both sides of the plate and looks like he has room for 15-20 more pounds of muscle before he starts to slow down. He could have the offensive package to profile at a corner position if it turns out he can't play shortstop. There are scouts who dare to dream that all the aspects of Genao's skill set will come together as hoped and that he'll become a build-around, everyday shortstop. That outcome is definitely in play, but it's a bit too out of focus to &lt;em&gt;value&lt;/em&gt; Genao's prospectdom at that level already. He was a preseason Pick to Click who could break out in a profound way in 2024.</t>
  </si>
  <si>
    <t>UGPLgo0RJio</t>
  </si>
  <si>
    <t>sa3015706</t>
  </si>
  <si>
    <t>JR Ritchie</t>
  </si>
  <si>
    <t>Bainbridge HS (WA)</t>
  </si>
  <si>
    <t>A classic high school pitcher draft prospect, Ritchie had a projectable 6-foot-2 frame, a fast, whippy arm action and a snappy, devastating breaking ball as a Pacific Northwest prepster in 2022. His gorgeous arm action portended changeup development, and his feel for spin allowed you to project that Ritchie would develop a second good breaking ball over time. It took $2.4 million to keep him from a commitment to UCLA, but sadly Ritchie blew out after just four 2023 starts and had surgery in late May/early June of last year. 
Ritchie would show you 94-96 in short bursts as an amateur, but area scouts saw his velo dip late in games during his senior spring. He didn't pitch deep enough into the 2023 season to show he could sustain or improve upon his average velocity, but given his build and athleticism, it's plausible he'll come out of TJ rehab with better heat. We might find out later this year, as Ritchie was not given a "full-season injured list" designation and remains on the 60-day IL, leaving open the possibility for affiliated innings (and maybe the Arizona Fall League?) in 2024.</t>
  </si>
  <si>
    <t>sa3020395</t>
  </si>
  <si>
    <t>Yohanfer Santana</t>
  </si>
  <si>
    <t>Santana was 17 for the entirety of the 2023 DSL season and turned 18 in October. He's built like an NBA small forward prospect at a broad-shouldered and skinny 6-foot-7, and he shows feel for three pitches. Santana's low-90s fastball of 2023 had promising vertical ride, while his upper-70s curveball flashed the sort of depth that should play nicely with that kind of fastball, though it needed more power. At the end of the season, it felt very likely that Santana would develop immense arm strength as he matured. He has so much room for mass on his frame and his arm action is so clean and fluid â€” this seemed like the type of pitcher who could end up throwing 100 one day. All of that was projection, of course, based purely on visual assessment. In his first DSL start of 2024, Santana sat 93-98, debuted a slider/cutter in the 88-90 mph range and was working with a 91-94 mph changeup. Were he in the draft, he'd probably go in the mid-to-late first round and get a bonus approaching $3 million. This is a very exciting, uber-projectable 18-year-old who is in the midst of a velocity surge.</t>
  </si>
  <si>
    <t>sa3022143</t>
  </si>
  <si>
    <t>Braxton Ashcraft</t>
  </si>
  <si>
    <t>Robinson HS (TX)</t>
  </si>
  <si>
    <t>Ashcraft came back from Tommy John with a vengeance in 2023 and earned a 40-man roster spot. He was utterly dominant across his first 50 innings of Double-A to start 2024 and was promoted to Triple-A Indianapolis not long before list publication. 
Ashcraft's bread-and-butter pitch is his 88 mph slider, which has impressive length and depth for such a hard pitch. As of list publication, it's generating incredible chase and miss rates north of 40%, as is Ashcraft's slower, 82-85 mph curveball, which he uses more as a backfoot weapon against lefties. Though his arm angle creates relatively ineffective movement on his fastball, Ashcraft's mid-90s velocity makes up for it somewhat. Similar to Quinn Priester, there might be some issues with Ashcraft's fastball getting hit, or at least he may have to pitch off his breaking stuff more frequently against big league hitters and thus operate less efficiently from a strike-throwing standpoint. He has never had issues throwing strikes in pro ball but also hasn't demonstrated starter-level durability because his career has been interrupted by injury and the pandemic. He's already set a single-season career high for innings in 2024, his seventh in pro ball. If Ashcraft can maintain this level of velocity and control across 100-plus innings the rest of the 2024 season, then he'll have an argument to make the back of the Top 100 list in the offseason, though his fastball's playability might continue to be a barrier.</t>
  </si>
  <si>
    <t>sa3008470</t>
  </si>
  <si>
    <t>Braden Montgomery</t>
  </si>
  <si>
    <t xml:space="preserve">Texas A&amp;M </t>
  </si>
  <si>
    <t>Montgomery comes from a family of multiple Division-I athletes. He was among the most prominent of the 2021 high schoolers to go to school. He spent two seasons at Stanford, where Montgomery played both ways and showed meaningful bat-to-ball improvement as a sophomore after a strikeout-prone freshman year. He transferred to A&amp;M and was the most talented player on their College World Series runner-up squad; he suffered a fractured right ankle on a slide into home during the postseason. Montgomery slashed .317/.428/.646 throughout his entire college career, with 20% K% as a junior. 
A super physical 6-foot-2 switch-hitter, Montgomery has monster bat speed from the left side. He has a crouched leg kick, his hands load at a conservative depth, and his hips absolutely explode though contact and help ignite a big finish in the dirt behind him. His lefty swing generates power to all fields, and he has some ability to alter his upper body's posture during his swing in order to clear out the top of the zone, something that Montgomery only seemed to develop during his time at A&amp;M. His righty swing is more generic; he has a low-ball tendency from that side and his cut isn't especially dynamic. He's vulnerable to changeups as a lefty, and up-and-away fastballs and backfoot breakers as a righty. 
Montgomery has a huge arm in right field, was up to 97 as a freshman reliever (his stuff was down during his sophomore year at Stanford and he didn't really pitch at A&amp;M), and has the speed to give center field a try in pro ball. Some of the changes he made at A&amp;M have improved the strikeout issues that were once caused by his lever length. This is a switch-hitter who was also a two-way player until 2023, and Montgomery's performance is even more exciting given that context. Above-average plate discipline and a swing geared to get to his power will help Montgomery overcome what are likely to be elevated strikeout totals. He has the ceiling of a power-hitting right field cleanup hitter.</t>
  </si>
  <si>
    <t>Seaver King</t>
  </si>
  <si>
    <t>King transferred to Wake from Division-II Wingate but had experience against top competition before he arrived on campus. He raked on Cape Cod (17 games, .424/.479/.542 line) and was among the most impressive athletes on last summer's Collegiate Team USA roster. His lone season at Wake went well (.308/.377/.577, 33 extra-base hits) while King played multiple positions (in order of frequency: third base, center field, short stop, second base). Defensive versatility will probably be a big part of King's big league utility. He has the athleticism and arm strength to play anywhere on the diamond, but lacks polish at each of the positions he's played and often looks tentative catching popups and fly balls. King seemed most comfortable at third base, where he played most toward the end of the 2023 college season. Incredible lower body athleticism and agility helped him handle hot shots on the carpet at Wake. He has a plus arm that he doesn't always look comfortable airing out, but that should come with reps. Shortstop should be a more prominent part of his developmental pro mix, as this is a pretty special athlete without a ton of high-level experience who might yet develop better feel for defense. 
On offense, King has impressive oppo power for his size. He requires whole-body effort to swing hard, which can make the entire operation tough for him to time. He's more likely to slug versus breaking stuff than fastballs, which he's often a little too late on to damage. King is a candidate for swing simplification if he gets stronger and is able to swing hard with less noise. Until then, it's going to be fun to see if his elaborate current style of hitting can reproduce his college contact rates (79% overall, 87% in-zone) against pro stuff. He also brings big energy and on-field bravado to the party, and will gas up his teammates. 
King's skill set is tailored like a skinnier Ezequiel Duran or Christopher Morel. He's relatively raw for a college prospect, but he's performed well anyway and has some late-bloomer characteristics (college transfer, no set position to this point, big time athlete, motor). If he gets stronger and more comfortable at shortstop, he could be an everyday player there. More likely, he's going to be a dynamic multi-positional role player.</t>
  </si>
  <si>
    <t>Luke Keaschall</t>
  </si>
  <si>
    <t>Arizona State</t>
  </si>
  <si>
    <t>Keaschall had two solid underclass seasons at the University of San Francisco before he transferred to Arizona State for his draft year, during which Keaschall hit an unbelievable .353/.443/.725. He had some first round buzz (probably under slot) and was heavy in the mix of model-driven teams because he was not yet 21 on draft day. Keaschall ended up signing for $1.5 million as a second-round pick, and his profile has changed and grown a lot since he's entered pro ball. 
The undersized Keaschall is a premium in-the-box athlete with a flexible and powerful lower body, as well as strong wrists that turn over through contact. At Arizona State he would often look a little out of control, chasing a ton and swinging so hard that he found himself off balance. This is one of the areas in which Keaschall has changed since joining Minnesota's system. His swing rate has dropped from 50% at ASU to 38% with the Twins, and he walked more than he struck out at High-A Cedar Rapids prior to a promotion to Double-A Wichita in late May. He doesn't have monster raw power, but Keaschall's swing brings consistent pull-side lift to the party, allowing him to get to the power he has; this is also aided by Keaschall's new approach, where he only targets pitches he can drive. It will be important to monitor how his on-base skills progress now that Keaschall has reached the upper minors, especially as the quality of the breaking stuff he faces improves. 
The other huge variable here is Keaschall's defense. A bad college middle infielder, Keaschall continued to look rough at second base with Cedar Rapids, DH'd for most of May, and came out the other side playing more center field and even some first base. His feel for center is predictably pretty rough, but it's noticeably better now than when he started playing there at the beginning of the season. He's an above-average runner but not blazingly fast, and so feel and instincts are going to be important for him to stick in center; the Twins may have an everyday center fielder on their hands if he can keep improving out there. You could argue Keaschall should be slotted behind Austin Martin on this list because they're similar players and Martin is big league ready, but the cement is dry on Martin where it isn't on Keaschall, who will be an offseason Top 100 prospect if he can solidify his defense in center field.</t>
  </si>
  <si>
    <t>sa3022614</t>
  </si>
  <si>
    <t>Yilber Diaz</t>
  </si>
  <si>
    <t>Diaz is a high-octane relief prospect with a mid-90s heater and a plus curveball. In 2023, Diaz struck out 31.8% of batters while carrying a bloated 13.2% walk rate. He's been deployed as a starter so far in pro ball, but with a frame and delivery like his, he's almost certainly destined for the bullpen. 
Diaz has a lean, medium frame with fair physical projection. He throws from a high three-quarters slot with a medium arm circle that does have a stab in the arm path and an elevated front arm throughout his delivery. Every pitch he throws features maximum effort, and he falls off to the first base side quite dramatically. Yilber's carrying fastball sits in the mid-90s and touches the upper-90s. It consistently misses bats but is held back a bit due to his inconsistent control of the pitch. His slider ranges between 84-87 mph; it has both vertical and horizontal break, and regularly shows plus tightness (2,800 rpm). Rounding out Diazâ€™s mix is a curveball (78-81 mph) that varies between 12/6 and 11/5 shape, with both versions having significant depth along with plus spin (2,800 rpm). The harder breaking ball is newer, and ticks one of the developmental checkpoints mentioned in last year's report (the need for a third pitch) on Diaz's developmental road as a starter. It has improved his chances of being a starter long-term, but he's still more likely to be a late-inning weapon, maybe even at some point this year. It's plausible that the D-backs will consider him one of their 12 nastiest arms late in the season and, at least temporarily, shift him to the bullpen for the stretch run. Even if they don't, Diaz is a virtual lock to be added to their 40-man after the season and be in the rotation/swingman mix the way Drey Jameson and Ryne Nelson were early last year.</t>
  </si>
  <si>
    <t>Central Pointe Christian (FL)</t>
  </si>
  <si>
    <t>One of the Mariners prospects sent to Cincinnati as part of the Luis Castillo trade, Arroyo had another fairly successful offensive season upon promotion to High-A in 2023. He slashed .248/.321/.427 as a 19-year-old and had his second straight season with double digit homers and triples. All told, Arroyo had 49 extra-base hits in 123 games. His ability to lift the baseball and consistently get to power is the foundation of a profile that has some cracks, cracks that kept Arroyo just off the Top 100 even before a torn labrum and subsequent surgery shelved him for all of 2024. 
For one, Arroyo's arm strength and the somewhat casual pace of his actions are better fits at second base than at shortstop, and even though Arroyo has really only played shortstop as a pro, he's projected to second base here. Second, Arroyo's rate of chase and inability to make contact with soft stuff that finishes in the bottom third of the strike zone will likely pull his OBP down below the typically accepted levels for an everyday player. Switch-hitting middle infielders who get to power like Arroyo does are still valuable, but in his case it will probably be in a second-division, everyday second base role. Arroyo has pole-to-pole power from the left side of the plate, scooping mistake breaking stuff to his pull side and spraying fastballs the other way. He's more of a pull-only hitter as a righty but he still lifts the ball consistently (note that I have Arroyo's game power projected above his raw because of how remarkable his feel for list is). This is going to weaponize Arroyo's power, which should be average or a tick above at maturity. It's good pop for a second baseman but not quite enough to elevate the entire profile, which is dragged down by a middling rate contact and poor OBP skills. He's still going to be a good player, just probably not a 2-plus annual WAR guy.</t>
  </si>
  <si>
    <t>JbBRRfNrRaM</t>
  </si>
  <si>
    <t>Royber Salinas</t>
  </si>
  <si>
    <t>Salinas came to Oakland in the Sean Murphy trade. He dealt with a 2023 elbow injury that was sandwiched between dominant stretches with a nearly 40% strikeout rate and 7% walk rate, capped by a great Fall League showing. Early in 2024, Salinas' walk rate has again been elevated, but I still believe in his athleticism and pitch utility enough to consider him a potential no. 4 starter. 
The physique of the barrel-chested Salinas (who looks a little more svelte early in 2024) belies his athleticism somewhat. He gets way down the mound and generates pretty ridiculous hip/shoulder separation for a huskier guy, but he doesn't demonstrate that athleticism in other keys ways, such as how he moves off the mound to play defense. He often looks imbalanced and not well-connected to the ground as he completes his delivery, which impacts his release consistency; some of his errant fastball control might be due to how much effort Salinas requires to get as far down the mound as he does. As a pretty athletic 23-year-old, this might still improve, and I think aspects of his repertoire will allow him to work more efficiently than he has to this point. 
For instance, Salinas could throw either of his excellent breaking balls for early-count strikes more often. Both of Royber's breakers (a late-moving 85-88 mph SOB slider and a low-80s rainbow curveball) have generated absurd miss rates north of 50% combined between 2023 and 2024, and have enough movement to play in the strike zone even when they're anticipated. Salinas also showed both four-seamer (sometimes with natural cut) and one-seam sinker fastball variants in the fall, and mixing those should help him generate weak early-count contact. I saw good changeups in the Fall League, but they've barely been part of Salinas' mix early in 2024. This guy is on the 40-man roster now and has a chance to debut this year if he can curb his walks. I'd greatly prefer Salinas to stay limber and loose rather than become tightly wound like some baseball athletes tend to as they drop weight. This visual detail is important to monitor if Salinas continues to slim, as it appears he recently has. A balanced and flexible lower body is integral to my command projection here.</t>
  </si>
  <si>
    <t>6nDYveA9WjM</t>
  </si>
  <si>
    <t>sa3009243</t>
  </si>
  <si>
    <t>Bryan Rincon</t>
  </si>
  <si>
    <t>Shaler HS (PA)</t>
  </si>
  <si>
    <t>As far as Phillies go, it appears that the biggest gap between industry evals and my own from last cycle was right here with Rincon, who is rumored to have been a popular trade target during the last year or so. The slick-fielding, zone-controlling Yinzer high school draftee has plus defensive hands and actions, and is a virtual lock to stay at shortstop. He's compactly built and not especially strong, but Rincon tracks pitches well, rarely chases, and moves the bat around the zone from both sides of the plate. His swing isn't always well connected from the ground up, especially his right-handed swing, which often features an awkward weight transfer; in Rincon's lefty swing, his hands have a late move that sometimes causes his whole operation to be tardy. The latter issue is small enough to project that it will get cleaned up with time. Otherwise, Rincon's cut is short and to the point but still has a fair amount of natural lift. 
A high-probability utility prospect in the Geraldo Perdomo mold, Rincon has terrific soft skills, and his ceiling will be dictated by how much stronger he can get. Because we're not talking about a super projectable frame in this case, I'm not inclined to forecast a huge uptick in that realm, but the progression of Rincon's measurable power from 2022 to 2023 (16% hard-hit rate to 25%, with a max exit velo that rose nearly 10 ticks to 108 mph) was pretty substantial.</t>
  </si>
  <si>
    <t>sa3020221</t>
  </si>
  <si>
    <t>Cameron Cauley</t>
  </si>
  <si>
    <t>Barbers Hill HS (TX)</t>
  </si>
  <si>
    <t>Little Cam Cauley is going to strike out a lot, but he's a top-of-the-scale athlete with playable power, nearly elite speed, and what will likely be rare defensive versatility. He runs 4.10 from home to first and has incredible range on defense. He can make acrobatic throws (the jump throw is a favorite of Cauley's) and often has to because he doesn't have the plant-and-throw hose of a typical shortstop (he's also had some throwing accuracy issues in the past, which now seem remedied). Cauley is an athletic fit at every position, but he's only played the infield so far in pro ball. His little frame skips across the dirt like a stone on a lake and he gets to grounders you assume are hits as they leave the bat. He has a chance to be a Gold Glove defender at shortstop and has the speed to play center field if the Rangers are inclined to try him out there. 
Because Cauley has consistently struck out at about a 30% clip since signing, he is probably not going to be an everyday player, or at the very least will be a flawed one if he is. Still, his control of the strike zone (chase rates historically in the mid-20s) and playable power (short to the ball, strong top hand through contact, hard-hit rates north of 40% throughout his early 20s, 113 mph max exit this year) are going to allow him to do some stuff on offense amid all the Ks, and that might be enough for Cauley to play short everyday. Defensive versatility will help maximize his impact, especially with the presence of other shortstops in this org. The high-end outcome for Cauley would look like what Chris Taylor's role and output was like during his peak. The disappointing outcome would be akin to what happened with Scott Kingery, though Cauley is a better athlete whose defense creates a higher floor than that.</t>
  </si>
  <si>
    <t>sa3017167</t>
  </si>
  <si>
    <t>Angel Chivilli</t>
  </si>
  <si>
    <t>For the same reasons you should be skeptical of offensive performance at Spokane, we can forgive Chivilli (pronounced "chivee-YEE") for having an ERA approaching 6.00 there in 2023. Chvilli went from a developmental relief prospect with the makings of a good changeup to a 40-man rosteree with a plus-plus changeup in one year. He sat 93-96 throughout 2023 and is back there again to start 2024, and while he lacks precise feel for fastball command, his delivery is direct to the plate and Chivilli's style of fastball utility doesn't require him to dot his heater east and west. I actually wonder if Chivilli can start. He's kept his walks under control during his time in the minors, he's loose and athletic, and in addition to the power mid-80s changeup, he has a fair mid-80s slider that he can land for a strike. He threw 61 innings last year in what was largely a single-inning relief role, which he appears to be in again at Hartford early in 2024. I think the Rockies should consider stretching Chivilli out in long relief to set him up for a potential transition to the rotation if things go well. The problem is that he's already on the 40-man and it would probably take the better part of his first two option years to actually find out if that's a good fit. If things don't work, then you've monkeyed with what is otherwise a likely late-inning reliever.</t>
  </si>
  <si>
    <t>Leo JimÃ©nez</t>
  </si>
  <si>
    <t>Panama</t>
  </si>
  <si>
    <t>It's about time for Jimenez, who has just one option remaining, to make a big league roster. He's a solid shortstop defender who, for the last several years, has made premium rates of contact, including a nearly 90% Z-contact% this year at Double-A New Hampshire, where he slashed .287/.372/.436 before a late August promotion to Buffalo. Jimenez, who has been on the Jays 40-man for two years, owns a .388 career OBP in the minors. He likely won't sustain quite that level of bat-to-ball performance against big league arms, but this is his carrying tool on offense. Jimenez checks some, but not all, of our visual scouting boxes for contact excellence. He's short-levered and consistently on time, but his swing path leaves him vulnerable to high fastballs, which is atypical for a hitter with a statistical profile like his. Santiago Espinal (two options left) is the one most directly blocking Jimenez on the Jays' depth chart as the team's best-gloved utilityman. Ideally, Jimenez would branch out beyond just his usual 2B/SS in 2024 and be rostered as a utilityman within the next year. If he's optioned to start 2024, then he's a mandatory carry in 2025 and beyond.</t>
  </si>
  <si>
    <t>efYjFq_PEP8</t>
  </si>
  <si>
    <t>Luis Lara</t>
  </si>
  <si>
    <t>Lara is a very athletic little switch-hitting center field prospect with an exciting early career contact track record. He's small, but he's very twitchy and strong for his size. Lara's righty swing is more dangerous than his lefty swing, but he's found ways to put the ball in play despite his lack of polish from that side. Lara has a shot to stay in center field but isn't a lock. He's a plus runner and is capable of covering a ton of ground (he's made some spectacular plays during his first big league spring training in 2024), but his ball skills are currently pretty bad, and Lara doesn't always look comfortable catching the baseball. Lara's explosion for a hitter his size is pretty impressive and I do think he's going to get stronger even though he lacks classic frame projection. He has a chance to be a well-rounded everyday center fielder if his defense improves.</t>
  </si>
  <si>
    <t>uAfq8xzZADU</t>
  </si>
  <si>
    <t>sa3018514</t>
  </si>
  <si>
    <t>Ty Madden</t>
  </si>
  <si>
    <t>Texas</t>
  </si>
  <si>
    <t>Madden has a prototypical starter's scouting package, with a classic, innings-eating frame and a deep repertoire. He spent all of 2023 at Double-A Erie, where he chugged through 118 innings with a 29.7% K% and slightly discouraging 10.2% walk rate. After he was a north/south arm slot guy in college, Madden and the Tigers have worked to alter his delivery over the course of the last couple of seasons. His arm slot has come down more and more as he has adopted a more three-quarters slot, as well as more overt drop-and-drive usage in his lower half. The results have mostly been encouraging, as the shallower angle this creates on his fastball has fostered more in-zone bat-missing ability and better natural action on a changeup that needed to develop for Madden to hit his ceiling. 
I think that some of his uncharacteristic wildness in 2023 was simply from this delivery being relatively new. Madden's walk rate was high, but he has pitchability elements. He can manipulate breaking ball shape and either throw his slider for a strike or bury it for whiffs, he has a low-90s cutter that he's still getting a feel for, and he knows where in the zone his fastball plays. Even in his final start of the year, Madden was parked in the 94-95 mph range. I consider him a high-probability no. 4/5 starter whose ETA is more likely 2025 due to the sudden glut of healthy and veteran options who are now ahead of Madden on the depth chart.</t>
  </si>
  <si>
    <t>sa3018141</t>
  </si>
  <si>
    <t>Walker Janek</t>
  </si>
  <si>
    <t>Sam Houston</t>
  </si>
  <si>
    <t>Janek's arm might be the best individual tool in the entire draft. He threw out more than half of attempted base stealers in 2024, he'll occasionally pop sub-1.80 on throws to second, and sometimes his throws arrive at the bag so quickly that they beat the infielder there. If Janek can ever become more consistent leaving his crouch (he's a compact guy and plus athlete, so it's possible), then he's going to have an all-world arm. The rest of his game is pretty raw. Janek is a fair receiver around the edges of the zone, but he's mostly caught guys throwing 89. He's probably going to have a learning curve as a receiver and ball-blocker upon his entry to pro ball. The athletic ingredients to be a good catcher are here, they just need to be cooked. 
Janek's athleticism extends to the batter's box and gives him exciting power potential for a catcher. His hands start with his bat draped down behind his back, then he uses his shoulder to lever the barrel up into the position where they load. Sometimes this happens too late. Janek is in pretty good position when he loads, but the journey his hands take to get there might change. The contact skills of small school hitters are always a little more opaque than their Power Five peers. Janek has some slider vulnerability and his contact rates (78% overall, 88% in-zone) are a little better than average, though I'm inclined to adjust down a bit there considering his level of competition. There's everyday catcher upside here if Janek can get to enough power and polish the nuances of his defense.</t>
  </si>
  <si>
    <t>Joe Whitman</t>
  </si>
  <si>
    <t>Kent State</t>
  </si>
  <si>
    <t>Whitman is a super smooth lefty with a beautiful arm action and delivery. After two years with just 5.2 total innings pitched at Purdue, Whitman transferred to Kent State for his junior year and had a breakout season. Given the arc of his college career, it seemed feasible that Whitman had both skill and physical development remaining, with a chance to blow up on a pro strength and conditioning program. Early on in 2024, it appears thatâ€™s happening. He's had a two-tick velo bump, as his fastball has gone from the 90-94 mph range to the 92-96 mph range at Low-A San Jose. 
He has taken a power-over-precision approach with his fastball so far in pro ball, leaning on it at about a 70% clip so far in San Jose, and Whitman's size and the pacing of his delivery causes his heater to jump on hitters. His slider has plus teeth and two-planed depth at its best, and we're projecting heavily on Whitman's changeup here because of the quality of his arm action and athleticism. And remember, he barely pitched in a competitive setting until 2023. His mechanical grace, especially at his size, make him one of the more viable starting pitching prospects in the Giants system. This is a great tip-of-the-iceberg prospect who has already shown progress in one of the areas we hoped he would upon his entry into pro ball (velocity), and has the ingredients to be a good team's no. 4 starter if his changeup or a second breaking ball develop.</t>
  </si>
  <si>
    <t>sa3023131</t>
  </si>
  <si>
    <t>Vaz only played a season and a half at Vanderbilt and he might have been hidden for even longer had 2021 starting left fielder Cooper Davis not gotten injured. If he had played all three seasons at Vandy (he was a community college transfer) and played often, he likely would have been picked much higher than the 15th round. In a 2023 season that spanned High- and Double-A, Vaz struck out in less than 10% of his trips to the plate on his way to .279/.373/.400 line and 30 stolen bases in 33 attempts. He's slashed .253/.369/.370 at Northwest Arkansas so far this year, good for a 114 wRC+. 
Vaz very rarely swings and misses, which is reflected in his sub-10% in-zone whiff and 3.8% swinging strike rate against Double-A arms this season. Vaz makes good swing decisions, continues to walk more frequently than he strikes out, and is advanced in his ability to manipulate the bat in the zone. His short levers produce a compact, direct path that fits his spray-it-around approach, but he lacks extra base impact. 
Vaz is still spending the bulk of his time at second base, where his hands work well and he shows solid instincts and overall feel for the position. His quick-twitch characteristics are more apparent when he gets the occasional game at shortstop, but his arm is a little light to complete the longer throws from the hole. Vaz is also a solid defender in left field, where he looks comfortable tracking and ranging for balls in all directions. This is a "sum is greater than the parts" type of prospect who projects to be a high-end bench utility type.</t>
  </si>
  <si>
    <t>Denzer Guzman</t>
  </si>
  <si>
    <t>Guzman was the Angels' top 2021 international amateur signee at just shy of $2 million. He has yet to have an impressive statistical season on offense and has a sub-.700 career OPS as of list publication, but he continues to project as a sound shortstop defender and swings with enough verve at 20 years old to portend profile-carrying power. 
Guzman's tools are like Diet Willy Adames. He has cleaned up some of the odd looking aspects of his defensive actions (which were really only strange and stiff when he had to make plays in on the grass) and continues to be great at backhanding balls in the hole and making strong throws back across his body. Guzman is also an impressive in-the-box rotator and swings pretty hard for a 20-year-old, but his cut is quite long. He's had concerningly high strikeout rates in the low minors, and it's tough to forecast him as an everyday player because of this. This is where one could argue Guzman's skill set is structured like Adames', but Guzman isn't tooled up to that degree (Willy is a 7 defender with 6 power). We think there might be enough power here for Guzman to be a second-division regular shortstop, but whether his hit tool lets him get to it is another matter, one we feel less good about.</t>
  </si>
  <si>
    <t>RUVXxWSTSbw</t>
  </si>
  <si>
    <t>sa3015711</t>
  </si>
  <si>
    <t>Robby Snelling</t>
  </si>
  <si>
    <t>McQueen HS (NV)</t>
  </si>
  <si>
    <t>Snelling was a multi-sport athlete in high school, earning acclaim as both a quarterback and linebacker, before an outstanding season on the mound earned him a first-round selection and $3 million signing bonus in the 2022 draft, luring him away from the gridiron for good. Last year was Snelling's first season of professional baseball and he rose quickly through the Padres system, starting the season at Low-A and finishing it at Double-A as a 19-year-old. 
The evaluation of Snelling here at FanGraphs has been lukewarm since he was an amateur. His delivery requires a ton of effort and features quite a bit of head violence, and in our (mostly Eric's) opinion his stuff is only fair. Snelling's best pitch is his uphill low-90s fastball, which has lost a couple of ticks this year. The pitch lives more off of angle and deception than riding life and velocity. None of Snelling's secondary pitches have generated an above-average rate of swing-and-miss as a pro, and that includes his 2023 season with the sterling ERAs. 
His 84-87 mph changeup has been his most used secondary offering so far in 2024, which might be a developmental effort rather than an indication that it's his out-pitch. It isn't great from a stuff standpoint. Snelling's arm speed when he throws it is actually pretty good, but it lacks movement. The better of his secondary offerings is his 78-80 mph, 2,200 rpm slider, which is effective as a strike-stealing pitch but lacks the depth of a finisher. Snelling goes right at hitters and is a poised on-mound competitor. He's going to throw enough strikes to be a starter, but his stuff quality is going to limit his impact. Here he's 40+'d rather than just 40'd because we like Snelling as an athlete and competitor and think he'll work efficiently enough to handle a truck-load of innings.</t>
  </si>
  <si>
    <t>sa3020707</t>
  </si>
  <si>
    <t>Roderick Arias</t>
  </si>
  <si>
    <t>Arias' 2022 DSL performance was terrifying. After signing for $4 million in January of that year, he hit just .194 and struck out 32.9% of the time while dealing with a hand injury. His 2023 on the complex was much better, as Arias hit .267/.423/.505 in 27 games before he was shut down due to a broken finger. This is a power-hitting shortstop prospect with a below-average hit tool. Arias swings with bad intentions. He has premium bat speed and is looking to do big damage with each healthy hack. He is also a skilled and acrobatic shortstop defender with fantastic actions and arm strength. Those tools in concert with one another give Arias a good shot to be an impact player even though his style of hitting will likely limit his rate of contact. Arias has a classic low-ball lefty swing (he only had 12 PA as a right-handed batter in 2023) and is vulnerable to rise-and-run heaters in the top half of the zone. Because of his injuries, he's had very few actual in-game reps to make adjustments in this regard, and it's plausible his hit tool will polish with time and experience. Expect Arias to track like Ronny Mauricio, a big-framed, switch-hitting shortstop with power and strikeouts.</t>
  </si>
  <si>
    <t>sa3019674</t>
  </si>
  <si>
    <t>Theo Gillen</t>
  </si>
  <si>
    <t>Westlake (TX)</t>
  </si>
  <si>
    <t xml:space="preserve">When Gillen first burst onto the prospect scene, he was a skinny shortstop with a great looking lefty swing. He dealt with injuries of varying severity throughout high school, the most significant of which required labrum surgery. In addition to their toll on Gillen, the injuries made it difficult to evaluate him, as even when he was healthy he sometimes looked rusty. Now he's getting stronger and looks more comfortable in the box the further away he gets from his injuries. He is one of the few players in the draft class who can hit, hit for power, and also projects to play an up-the-middle position. 
Gillen has some of the quickest and slickest hitting hands in the draft. His swing looked long last summer, but he's meaningfully stronger now and is getting back to the ball quicker. He rotates hard while keeping his head on the baseball and makes a ton of sweet spot contact. A scout source told me they thought Gillen had a chance to be a left-handed Marcus Semien â€” that's what Gillen's hitting hands are like. It's also the path Gillen's body and defensive fit could follow as he fills out. While Gillen's lateral agility and arm strength probably aren't a fit at shortstop (his high school position), his middle infield experience and speed give him a good shot to play second base or maybe try center field. I think the former is more likely. Especially if he continues to get stronger, his hit/power combo will profile in an everyday capacity at either spot. Teams are scared of Gillen's medical and worry he might slip way down the defensive spectrum, some even fear he's a DH. That probably means I'm higher on him here than he'll be selected, but there just aren't many hitters in this class who might play an up-the-middle position and also hit for both contact and power, which is why this is my top high schooler in the class. </t>
  </si>
  <si>
    <t>Kristian Campbell</t>
  </si>
  <si>
    <t>Georgia Tech</t>
  </si>
  <si>
    <t>They made a Jarren Duran sequel already? Campbell has been shot out of the pro ball cannon. He has an OPS over 1.000 as of list publication, and he's been performing at Double-A Portland for the better part of the last month. At Georgia Tech, Campbell was an outstanding slash-and-dash leadoff man who was among the most difficult Division-I hitters to make swing and miss during the 2023 season. He hit .376/.484/.549 and struck out just 17 times in 217 PA during his draft year as an age-eligible redshirt freshman. 
Subtle changes to the way his hands load, as well as alterations to his approach, have resulted in a seismic shift in his profile. Campbell is swinging with damage-seeking intent and has been able to lift the ball more. The power he's generating with his new style is shocking. His high-end exit velocities are comfortably plus on the big league scale (he hit a ball 114 mph this year) and he's doing huge damage to all fields. While these changes have come at the expense of Campbell's ability to make contact (he had a 90% contact rate in college and has yo-yo'd around the 70-77% range so far as a pro), keep in mind that this might improve as he gets comfortable with his new swing. His cut still looks weird, like it did in college, when he was often chopping down at the baseball. Unlike a lot of the powerless college bat-control mavens who go on Day Two of the draft, Campbell isn't undersized or relatively unathletic; he's a strapping 6-foot-3 guy with explosive rotational athleticism. This isn't a skills-over-tools type who doesn't check the physical scouting boxes; this is a projectable athlete who hasn't played a ton of high level baseball yet (recall that he was an age-eligible redshirt freshman with one year of college experience), and still he's having huge success at Double-A. 
Campbell played second base at Tech but has also played a lot of center field so far this year. He's a plus runner who has the wheels for it, but he needs reps to improve his feel. His athleticism has bailed him out of some bad reads; Campbell will get twisted around out there and still find a crazy way to make the play, which is pretty exciting given the context of his development. 
I don't think Campbell is going to have a Bondsian OPS forever, but I do buy that there have been meaningful changes here that have unlocked dormant impact power. The "contact-only second baseman makes swing changes and moves to center field" plot summary reads almost exactly like Jarren Duran's scouting report did when he first broke out in the lower minors. Campbell's swing is still so odd and requires such effort that I'd like to see him sustain a high level of performance against upper-level pitching for a little while longer before he moves into the Top 100, but he's certainly on that trajectory.</t>
  </si>
  <si>
    <t>sa3023011</t>
  </si>
  <si>
    <t>Tai Peete</t>
  </si>
  <si>
    <t>Trinity Christian HS (GA)</t>
  </si>
  <si>
    <t>Peete has the widest outcome variability in this system, even more than Felnin Celesten, because his hit tool is the riskiest of this high-profile group but he's also easily the most projectable and exciting athlete of the bunch. Peete has uncommon size for a potential shortstop at a leggy 6-foot-2. His range and ability to bend is pretty amazing at his size, and Peete is surprisingly smooth making plays in on the grass. It's his hands that need to get much better if Peete is going to stick on the infield. Lot of defenders have success improving their hands through side work and practice, so  at this stage I'm more inclined to be excited by Peete's potential to join the ranks of massive-framed power-hitting shortstops than I am worried about how crude his hands currently are. 
Of the Mariners' high school position player group from last year's draft, Peete seemed the most overwhelmed by his initial exposure to pro pitching. His front side still bails way out toward first base on too many of his swings, leaving him vulnerable on the outer half of the plate. But Peete's size gives him rare power projection, and he rotates beautifully and has shown he can muster pull power despite the length of his levers. His swing's natural loft is going to help him get to power in games, and Peete is going to grow into a lot of it. Peete's contact data (12% swinging strike rate, a 6-to-5 ball in play-to-swinging strike ratio) aren't red flags; the perceived hit tool risk here is coming from a visual evaluation of Peete's swing and an expectation of it being more of an issue as he climbs. Athletes this size tend to take longer to develop. This guy is on the "local" rather than the "express," and should be considered more of a four- or five-year project with enormous potential ceiling.</t>
  </si>
  <si>
    <t>sa3022966</t>
  </si>
  <si>
    <t>Luisangel AcuÃ±a</t>
  </si>
  <si>
    <t>There was a point after he began 2023 shot out of a cannon at Double-A Frisco following an electric 2022 Fall League stint when Luisangel looked like a potential everyday shortstop. After slashing .315/.377/.453 as a Rough Rider, AcuÃ±a was part of the Max Scherzer deal, but his surface performance has tanked since he's joined the Mets and he's struggling at Triple-A Syracuse so far in 2024. Even when AcuÃ±a has hit well in the past, he has had issues with chase and plate coverage. Instead, it was his remarkable bat speed, which generates surprising power for a hitter his size, that made AcuÃ±a a potential impact shortstop who lived toward the back of the Top 100 list. The way his body rotates about his hips as he swings is beautiful, and he has a certain verve and power potential that few 5-foot-8 hitters possess, but AcuÃ±a has only performed for fits and starts of the last couple of seasons.
AcuÃ±a's hands on defense can be clumsy. He's mostly played the middle infield, but prior to the trade, the Rangers also gave him some reps in center field and the Mets have continued to develop him there some of the time. He looks like a natural center field defender, with plus closing speed and ball skills. His ceiling as a defender there might be really high because he already looks so good despite having not played the position for very long. If he can be a plus center field defender and also play a mix of second and third base, we're talking about a very versatile utility guy whose streaky offense would be more acceptable than if he were in an everyday role.</t>
  </si>
  <si>
    <t>LZ-D5h0ZtAY</t>
  </si>
  <si>
    <t>Cooper Hjerpe</t>
  </si>
  <si>
    <t>Hjerpe comes at hitters with a plus-plus deception, which allows every offering in his pitch mix to play up above its raw traits. Hjerpe utilizes a big hip turn in his delivery that helps him shield hitters' sightline to the baseball. His crossfire stride direction and side-arm slot add to his funk. During the 2023 regular season, Hjerpe was limited to 41 innings with Peoria, where he fanned 29.8% of opposing batters but also carried an inflated 14.6% walk rate, before having surgery to repair a loose body in his left elbow. He was assigned to High-A again to start 2024 and continues to have a higher-than-anticipated walk rate. 
Hjerpe has a unique fastball due to the angle he creates in his delivery, and it plays well above its 89-91 mph radar gun readings. He consistently attacks right-handed hitters in the upper quadrants and generates an above-average amount of swing-and-miss doing so. The headliner here, though, is his slider, which ranges between 75-79 mph and has late, sharp tilt that is capable of slipping under bats. He also has a similarly shaped cutter that is firmer (83-86 mph) and lacks the tilt; it's an offering he uses more to stay off barrels than generate whiffs. Hjerpe also utilizes a changeup that has fade and a unique amount of depth for the low slot he throws from; he'll throw the pitch to hitters of either handedness. The biggest concern here is that the control issues that plagued Hjerpe's injury-shortened 2023 season have continued so far in 2024. His ability to remain a starter will hinge upon whether heâ€™s able to regain the above-average feel for command he showed for much of his amateur career.</t>
  </si>
  <si>
    <t>WgC5zur2rTo</t>
  </si>
  <si>
    <t>sa3020736</t>
  </si>
  <si>
    <t>Ryan Waldschmidt</t>
  </si>
  <si>
    <t>Kentucky</t>
  </si>
  <si>
    <t>Waldschmidt spent his first college season at Charleston Southern playing a mix of third base and outfield, then transferred to Kentucky for his sophomore and junior years and exclusively played left field. Like a lot of college hitters, he enjoyed a huge uptick in power output in 2024, clubbing 14 homers and doubling his career total. Few hitters in the draft take as powerful a swing as Waldschmidt, who does so with basically no stride. His swing is all hands and torso, and requires a ton of effort, so much that Waldschmidt's head kicks around and he often loses sight of the baseball as he fires. His hardest swings are truly over in the blink of an eye, like a cobra strike. Waldschmidt is geared for lift in the down-and-in portion of the zone; all of his power is down there and is conspicuously absent everywhere else. Though he made slightly above-average rates of contact in 2024, the visual evaluation of his hit tool isn't that great. Teams that like hitters who control the zone are going to be higher on Waldschmidt, who has plus plate discipline and should be able to target the pitches he can actually damage enough to play a short-side corner platoon role.</t>
  </si>
  <si>
    <t>Connor Phillips</t>
  </si>
  <si>
    <t>McLennan JC</t>
  </si>
  <si>
    <t>Phillips looked like he'd be the next Mariners pitching prospect to break out when, after an electric 2022 spring, he was the Player to Be Named Later in the pre-season Jesse Winker deal. He was absolutely unhittable throughout his first 14 starts of 2023; in 64.2 innings, Phillips struck out 109 hitters and had four starts with double digit K's. Across the rest of the season, including a cup of coffee at the big league level, Phillips regressed to the walk-prone ways (43 free passes in his final 61 innings) that have clouded his profile with relief risk since he entered pro ball. 
Phillips hasn't demonstrated the control to start, but he has demonstrated the durability, and his fastball averaged just north of 96 mph across 120 innings in 2023 and is back in that area to start 2024. Despite its movement, Phillips' stuff doesn't garner a high rate of chase because he throws too many non-competitive pitches nowhere near the zone, and his fastball has a shockingly low swinging strike rate for such a hard pitch with this much vertical break. Phillips is also built like a big catcher. He's the sort of powerful, tightly wound athlete more commonly found in the bullpen. With all three of Phillips' option years left, the Reds might let him start for a while longer to see if his command has late improvement before they convert him. I think Phillips would thrive best in a dynamic, multi-inning relief role or in a set-up man capacity for a contending team.</t>
  </si>
  <si>
    <t>lBjtZxUntJk</t>
  </si>
  <si>
    <t>Steven Echavarria</t>
  </si>
  <si>
    <t>Millburn HS (NJ)</t>
  </si>
  <si>
    <t>This lanky righty from Jersey had a velo spike during his senior spring, and after sitting 90-93 mph during his pre-draft summer, he was touching 95-96 en route to state Player of the Year as a senior. Even though aspects of his fastball plane and shape were clearly not optimal, Echavarria's breaking ball quality made him one of the more exciting high school pitchers in the 2023 draft, and he signed for $3 million rather than go to Florida. He pitched during 2023 instructs (that's where the linked video is from) and in 2024 extended spring training before making his affiliate debut at Stockton a few days before list publication. 
Echavarria's breaking ball is nasty. His arm slot makes it so that pitch is only ever descending; it doesn't float up out of his hand in an identifiable way. Last year, it was a plus curveball in the upper-70s; this spring, it's had more of a slider look in the 84-86 mph range. The latter was deployed in a shorter outing as Echavarria got going in Arizona, and he may well have two breaking balls now. I thought he flashed plus mid-80s changeups on the showcase circuit in 2022, but he's barely thrown the pitch during my scout sources' looks this spring. His fastball strikes are inconsistent, and sometimes he spins on the heel of his front foot as it catches his motion and he loses his line to the plate. It's pretty typical for pitchers with levers this long to scatter their fastballs at this age, and Echavarria's control is fine enough and his delivery smooth enough to project him as a starter. His frame is projectable on paper, but I'm inclined to round down on his fastball growth a little bit. This isn't a broadly built 6-foot-4 guy; he's 6-foot-1 with narrow, rounded shoulders. If he can simply maintain the mid-90s heat he's shown so far (he was 92-96 in his first Low-A outing) under a pro load of innings, it will be a win. He's still quite a long way from having proven he can do that, but there's a mid-rotation future here if he can.</t>
  </si>
  <si>
    <t>JvoIh3nqpug</t>
  </si>
  <si>
    <t>sa3023560</t>
  </si>
  <si>
    <t>Washington State</t>
  </si>
  <si>
    <t>A former Idaho high schooler, Manzardo's would-be breakout sophomore season at Wazzu was cut short by the pandemic. His pre-draft resume was largely built on one huge year of performance as a junior, and he signed for just $750,000 in the second round. Manzardo has raked all the way up the minor league ladder, slashing .284/.384/.542 in the minors overall and .239/.340/.470 in 2023 at Triple-A across the Rays and Guardians orgs. Cleveland acquired Manzardo for Aaron Civale at the 2023 trade deadline, and he looked like he was winning the battle to be the club's primary first baseman during big league spring training this year, but he was reassigned to minor league camp in mid-March. 
Manzardo's feel to hit has carried most of his profile's weight his entire time as a prospect. In 2022, it looked like he might have special, John Olerud-level feel for contact, but across the last year and a half, his performance in this regard has been more "very good" than "exceptional." His 2023 contact rates (79% overall, 87% in the zone) are both better than average (even among first basemen) but not quite to the level of a Yandy DÃ­az, Wilmer Flores, or the other very successful first basemen who share Manzardo's lack of huge raw power. One takeaway from my recent audit of the 2017 Top 100 was that the first basemen without huge power tended to produce below my expectations across their pre-free agency seasons, and that was a big part of why Manzardo slid some compared to last season's evaluation. He's still a good hitter who is going to help stabilize a position that has been subject to odd, late-season experimentation each of the last couple of years (Gabriel Arias and Kole Calhoun), but Manzardo is probably a "win with" first baseman rather than a 30-homer, "win because of" guy. He looks stronger to me this spring than he did in the 2023 Fall League and I think he clearly worked hard in the weight room during the offseason, but I checked with a front office person who hasn't seen a meaningful uptick in his measureable power this spring, and I still think Manzardo is more likely to slug closer to .400 than .450 during the next half decade.</t>
  </si>
  <si>
    <t>NYcorz8qbeI</t>
  </si>
  <si>
    <t>Jose Perdomo</t>
  </si>
  <si>
    <t>Perdomo got the biggest bonus in the 2024 international amateur class at a cool $5 million. Like a lot of Atlanta's targets in that market, international scouts described him as having perhaps the most polished contact/power combination in the whole group. He has easy pull-side power, with deft, precise control of the barrel working to generate big all-around offense, enough that Perdomo could profile as an everyday player even if he ends up being too big for shortstop pretty quickly. Perdomo does some slick things at short, he's just rather stocky and slightly stiff compared to a typical top-of-the-class prospect. His vertical barrel variability is incredible for a player his age, though his front side is a little stiff through contact and he might be tested by pro breaking stuff in the bottom third of the zone, the same way Spencer Torkelson has been. 
Perdomo has a great offensive foundation for an amateur prospect, which might allow him to move quickly through the lower minors. The Braves seem to think so too, assigning Perdomo directly to the Florida Complex League in 2024 rather than the DSL like basically every other new signee. He is on the 60-day IL with a hamstring injury and hasn't played as of list publication, but a source indicated to FanGraphs that the Braves still expect he'll play this year. If the Braves think so highly of Perdomo that they promoted him to Florida immediately, they might want to extend his rehab past the trade deadline.</t>
  </si>
  <si>
    <t>sa3025104</t>
  </si>
  <si>
    <t>Eduardo Tait</t>
  </si>
  <si>
    <t>Tait (pronounced with two syllables, Tah-eet) was part of Panama's U18 World Cup team in the fall of 2022, only about six weeks after he turned 16. He signed with the Phillies the following January and was the youngest player in the organization throughout the 2023 season, when he hit an amazing .333/.400/.517 in the DSL. The physical young catcher already has nearly average raw power, which is incredible considering he only turned 17 in late August. He's chase-prone, which hasn't yet had a meaningful impact on his ability to make contact but might as Tait faces more advanced pitching. He also has lots to work on defensively, right on down to the way he crouches, but that's typical of a catcher this age. Tait's plus lefty bat speed and overt big league physicality give him the ceiling of a power-hitting primary catcher. There is hit tool risk stemming from his immature feel for the zone and tendency to swing underneath fastballs in the up-and-away part of the zone, but Tait has viable big league strength right now, at age 17, which I can't say for any other teenage hitter in the org.</t>
  </si>
  <si>
    <t>sa3022162</t>
  </si>
  <si>
    <t>Malcolm Moore</t>
  </si>
  <si>
    <t>Moore is a draft-eligible sophomore who was one of the top unsigned players from the 2022 prep class. He left high school as a low-probability catcher and didn't progress as hoped at Stanford. Below average across all facets of defense, he's especially bad at handling his exchange on throws to the bag. Moore is still one of the more complete hitters in the entire 2024 draft and became a much more patient hitter this season; his chase rate dropped from 30% in 2023 to 22% as a soph. His strikeout rate dropped, too, but poor BABIP luck sunk his sophomore batting average all the way to .255. Moore had a 91% in-zone contact rate on tracked pitches in 2024, one of the best marks in the draft. His swing starts with a pronounced open stance before Moore slowly closes off. He stays narrow throughout his swing, which is handsy but smooth. Average raw power means that, if Moore can't catch, his hit tool really needs to play like the underlying contact rates indicate it might in order for him to profile.</t>
  </si>
  <si>
    <t>Cal</t>
  </si>
  <si>
    <t>Martorella was a freshman during the COVID-shortened college season, then didn't hit for power as a sophomore. Though he broke out as a junior (and had maybe the nuttiest BP of anyone at the 2022 Draft Combine), the combination of having just one full season of big performance and Martorella's first base projection on defense depressed his draft stock into the fifth round. He's been very good as a pro, slashing .269/.373/.446 with San Diego leading up to the Luis Arraez trade. 
Martorella's uppercut swing in among the more entertaining ones in baseball. He's much more athletic in the batter's box than in the field, at times finishing his swing on one knee. Despite his swing's effort and ferocity, Martorella's measured peak power is closer to big league average than it is to plus. Still, the quality of his approach and the big lift in his swing will help ensure he gets to all the power. Martorella's tools aren't big enough to project him as a big time first baseman, but you can win with this guy as a 1B/DH who you spell versus lefties. Martorella is built like DJ Stewart and Miami may want to push him quickly while he has this level of athleticism.</t>
  </si>
  <si>
    <t>Thomas Harrington</t>
  </si>
  <si>
    <t>Campbell</t>
  </si>
  <si>
    <t>Even though he came from a mid-sized program and had a shorter track record than his peers as a draft-eligible sophomore, Harrington was one of the 2022 draft's more stable prospects because of his command. He worked 127.1 efficient innings (3.5 strikeout-to-walk ratio) in 2023, mostly at High-A Greensboro. His 2024 got off to a delayed start due to a rotator cuff strain, but Harrington has looked whole and effective since returning as he continues to throw plenty of strikes at Double-A Altoona. 
Harrington works with a pair of distinct fastballs and a power-sink changeup in the mid-80s. His ability to dot his fastball on the arm-side corner of the plate helps him set up his changeup to finish hitters off. His inability to do this for his slider via well-placed glove-side fastballs is still limiting his breaking ball's effectiveness. Hitters can eliminate half of the plate while they're facing Harrington, which might be an issue against big leaguers. The consistency of Harrington's release and his on-mound athleticism are attributes that make us want to project his command to be plus at maturity. That in concert with a good changeup is often enough to facilitate a backend starter role for any pitcher. We think that as Harrington experiments with different breaking ball shapes (which he seems to be so far this year), he'll find something that works and end up as a Dane Dunning type of starter.</t>
  </si>
  <si>
    <t>sa3020752</t>
  </si>
  <si>
    <t>Thompson is a left-handed Miguel Vargas of sorts. He has lovely looking hitting hands but not the power typical of peers at the positions he can play. A career .298/.373/.478 hitter, Thompson was another of the many exciting bats who began 2023 at High-A Spokane and ended it at Double-A Hartford or beyond. He does not miss mistakes anywhere near the middle of the zone and sprays fastballs to both gaps, with Thompson most able to do extra-base damage by ambushing pullable pitches on the inner half. He tends to expand the zone and chase considerably more with two strikes, but in general Thompson is a skilled left-handed hitter to the eye. His underlying data mostly supports this, as his overall contact rate approached 80% in 2023. 
Thompson played second base and the outfield at Florida and had mostly played third and some 2B/OF as a pro before 2024, but since the end of spring training, he has split time between first base and left field, and he's more of a spray doubles hitter than the sort of thumper who is ideal at those spots. He's listed at 6-foot-3, 200 pounds but is rather slight of build. Can he still get stronger? One of the positives of Thompson's pre-draft profile was that he was young for a college prospect, and he's still just 22 as of list publication and already at Double-A. Limited power would mean Thompson's hit tool would need to be Daniel Murphyesque in order for him to be a foundational piece, and I don't have it projected to be quite that excellent. It's important for Thompson to find another gear of power in his mid-20s. Still, I like his bat enough to consider him a strong side corner platoon guy or even just a 1.5 WAR everyday first baseman very similar to Nolan Schanuel.</t>
  </si>
  <si>
    <t>Trey Yesavage</t>
  </si>
  <si>
    <t>Yesavage was an eastern PA high schooler (Boyertown, James Develin and A.J. Bogucki's alma mater) who matriculated to ECU and carved. He ran a sub-3.00 ERA as a sophomore and junior and had a top five ERA in college baseball this season. He also struck out 145 batters in 93.1 innings as a junior, a 17-inning increase from his prior season. It would have been more, but Yesavage dealt with a partially collapsed lung late in May. He was back for the college postseason and while his fastball velocity was down slightly during his duel with Chase Burns (he averaged 92 rather than his usual 94), Yesavage looked fine and then flew to the Combine (which he couldn't have done without a healthy lung). 
Yesavage has a super vertical release point, nearly seven feet high at release, and is somewhat similar to Oliver Drake in that some of his breaking balls have arm-side action. He's able to command a mid-80s slider/cutter that looks and plays like either of those two pitches depending on the vertical location (the higher ones act as cutters, the lower ones sliders); he peppers the glove-side edge of the plate with them. His downhill mid-90s fastball has plus carry and misses bats in spite of its plane. It's a fastball/slider attack versus righties, with more splitters and slower breakers versus lefties. Yesavage's splitter command isn't as good as that of his fastball/slider, but the pitch has enough sink and velo separation to sometimes stay out of trouble when it isn't located well. Yesavage is a polished, quick-moving no. 4 starter type who could come off the board somewhere between picks eight and 15.</t>
  </si>
  <si>
    <t>Josh Knoth</t>
  </si>
  <si>
    <t>Patchogue-Medford HS (NY)</t>
  </si>
  <si>
    <t>Knoth has a lightning-fast arm that was only producing low-90s velocity throughout his showcase summer, but his drop-and-drive delivery was incredibly athletic, his fastball was seasoned by riding life, and he was snapping off the best curveball in the class. Knoth's breaking ball is the Grim Reaper, an absolute yakker in the 78-80 mph range with huge downward break. He experienced a velocity boost in the spring of 2023 and moved from the early second round of the FanGraphs draft board into the first. Knoth doesn't have prototypical starter's size but he's a superlative on-mound athlete with mechanics that are as repeatable as they are electric. You can go nuts projecting on his changeup and a second breaking ball because of his arm speed and proclivity for spin, respectively. This is also a cold weather prospect who was still 17 on draft day. Knoth's mix already looks like that of a premium reliever and he may just be scratching the surface of his ability.</t>
  </si>
  <si>
    <t>sa3023420</t>
  </si>
  <si>
    <t>Victor Hurtado</t>
  </si>
  <si>
    <t>Among the most exciting 2024 international amateur signees, Hurtado inked a deal for $2.8 million in January. He is an ultra-projectable left-handed hitting outfield prospect with a lovely swing, one that features power-promising loft without compromising contact. He is as loose and flexible as any prospect in this class, and the way his body moves when he's throwing from the outfield is reminiscent of Ichiro. Hurtado's swing has some length, but it's likely to shorten up as he gets stronger and doesn't have to use his whole body to ignite it. Because the Nationals aren't likely to trade prospects, their 2024 DSL team will probably be lightly scouted by the rest of the industry and we may not have a meaningful update on Morales' look until he comes stateside, hopefully next year for extended spring training and the FCL.</t>
  </si>
  <si>
    <t>sa3023888</t>
  </si>
  <si>
    <t>Zebby Mathews</t>
  </si>
  <si>
    <t>Western Carolina</t>
  </si>
  <si>
    <t>Matthews is one of a couple of pitchers (the other is C.J. Culpepper) with a deceptive, &lt;em&gt;Reader's Digest&lt;/em&gt; style delivery that features an abridged stride and arm action. Neither Zebby nor his delivery look especially athletic, but his line to the plate is very direct and the rest of his delivery is such a minimalistic operation that it's easy for him to repeat it. Matthews has barely walked anyone the last half decade. Since his freshman year at Western Carolina, he has walked 48 of the 1,440 batters he's faced (as of list publication), which is a (takes out magnifying glass) 3% rate. This is a fairly extreme control-over-command profile. Put on Matthews' tape and he's living in the zone with incredible consistency but isn't dotting his pitches exactly where he wants. Because of the way his fastball plays in the zone, though, that's fine for him. He generates a ton of whiffs up and to his arm side despite a downhill approach angle because of ride and deception. Matthews' slider and cutter pair nicely with one another, and some of them have dastardly late bite. His sliders have enough due south movement to play as bat-missers against lefties. That's an important component because Matthews lacks a good changeup; in fact, his changeup usage has dipped substantially this year. There's enough here to project Matthews as an efficient no. 4/5 starter, and probably soon. Given his age and build (a barrel-chested 225 pounds), the Twins might want to hit the gas here just in case, as with some other players of this sort, Matthews is currently peaking athletically.</t>
  </si>
  <si>
    <t>sa3020570</t>
  </si>
  <si>
    <t>Reggie Crawford</t>
  </si>
  <si>
    <t>UConn</t>
  </si>
  <si>
    <t>In 2021, Crawford was the first player in Cape Cod League history to top 100 mph on the mound and also hit a home run in the same season. He was regularly up to 99 mph and would peak at 102 that summer, putting himself in the mix for the following draft's top 10 picks or so, but Crawford blew out and needed Tommy John that fall. The injury cost him his junior season, but his pre-injury look was exciting enough for the Giants to select him 30th overall in 2022. He was developed as a two-way player through 2023, making short starts every five days with one DH appearance in between. He totalled just 19 innings before going to the Fall League, where he had one last gasp as a hitter; Crawford has plus power but his bat is often too late to make contact. He's being developed solely as a pitcher in 2024. 
Crawford began the season in extended spring training (you can see his recent outing there in the linked video), where he was throwing hard (95-98) but not with the all-world gas we saw before his injury. His heater has huge uphill tailing action that he doesn't always command, while his curveball (78-81 mph during his Arizona tune up) has superlative two-plane break and is going to be a lethal pitch. Crawford's changeup also has bat-missing action at times, but as with his fastball, it often tails into unpredictable locations. 
Crawford's 40-man platform year is 2025, so realistically the Giants have through 2026 or so to build his innings count and help him polish his repertoire and command enough to start. He entered 2024 having thrown just 19 professional innings, and he's only been both healthy and focusing on pitching for a couple of months. We love tip-of-the-iceberg types like Crawford, whose career context gives us a reason to project on his skills. Stiff, muscular, and approaching bulky, Crawford doesn't move with the fluidity of a typical big league starter, and it's more likely he ends up pitching toward the back of a bullpen than the top or middle of a good rotation, but because of his career context it makes sense for the Giants to see if he's only scratching the surface of his potential command. He's still graded here on par with a late first rounder.</t>
  </si>
  <si>
    <t>388V-R84ei8</t>
  </si>
  <si>
    <t>sa3020457</t>
  </si>
  <si>
    <t>Virginia Tech</t>
  </si>
  <si>
    <t>Cross was limited to just 96 games in 2023 after he came down with Rocky Mountain Spotted Fever just two games into his first Double-A stint. Back in Northwest Arkansas in 2024, he's striking out just under 25% of the time while walking at a 10% clip, and his underlying data corroborates the idea that he's a patient hitter making below-average rates of contact. Cross has a medium build with minimal projectability. He has average bat speed, but there's consistent loft in his swing with a hint of adjustability in his path, often thanks to the bend in Cross' lower body. He has a gap-to-gap approach and doesn't chase the long ball every trip to the plate, which should result in a hefty number of doubles in his stat line. Here his game power is projected a little north of what it'd be just looking at his peak exit velos because of his approach and the loft in his swing. 
Cross had been splitting time between center and right field prior to this season, but he's played the vast majority of his games in right this year, with just a handful of games in center sprinkled in. His range is better suited for a corner spot (it's average there), with his above-average arm strength a fit in right. This is Cross' first full season as a pro after his illness last year, and the results to this point are encouraging. He looks bound for a platoon corner outfield role.</t>
  </si>
  <si>
    <t>Chris Cortez</t>
  </si>
  <si>
    <t>Texas A&amp;M</t>
  </si>
  <si>
    <t>Was incredible during the 2024 college postseason, mowed through several SEC lineups in a high-leverage long relief role. Medium frame with below-average athletic projection. Short-stride, cross-bodied delivery with low three-quarters slot. Fastball plays like Justin Martinez of the D-backs. Sits in the upper-90s with heavy sink across multiple innings. Upper-80s slider with curveball shape when Cortez lands it in the zone, more sweeper-style movement when it's on the glove-side part of the plate. Threw a handful of changeups in 2024 but is mostly just a two-pitch guy. Candidate for a splitter in pro ball. Quick-moving, impact reliever.</t>
  </si>
  <si>
    <t>Mexico</t>
  </si>
  <si>
    <t xml:space="preserve">Valenzuela's athleticism and physique are uncommon for a catcher. Defensively, he still has some things to work on (mostly his ball blocking, which has been subpar for a couple years), but his arm strength and pitch framing are above-average. There's enough here to project Valenzuela as a viable big league defender, but probably not a special one. 
It seems like it takes Valenzuela a little while to adjust to each new level. He has had a dip in production upon each of his last two promotions before rebounding in his second attempt. Much more comfortable from the left side than the right, Valenzuela's hands have an aggressive load from both sides of the plate and produce lots of airborne contact. Catchers with this kind of physicality are rare, let alone ones who switch-hit. It's tough to call Valenzuela a primary catching prospect because he lacks a plus tool and really needs to sandbag the baseball better. But he also looks like more than just a backup. He has enough pop to get an occasional DH or first base start in addition to part-time catching duty. This might be the offseason San Diego puts Valenzuela on the 40-man roster, though he might be another couple years away from an active roster role. </t>
  </si>
  <si>
    <t>Ohio State</t>
  </si>
  <si>
    <t>For a team with a reputation for leaning on data, the Astros sure do end up drafting a lot of giant guys who jump out at you as soon as they get off the bus, and Dezenzo is one of them. A monstrous 6-foot-5, 220-pound shortstop and first baseman at Ohio State, Dezenzo had a breakout 2023 at the plate when he slashed .305/.383/.531 across High- and Double-A and saw time at several new defensive positions. A wrist issue kept him out for the first two months of 2024; Dezenzo began rehabbing on the complex shortly before list publication. 
Dezenzo's physicality and power are exceptional, but even with his strong surface performance, you can ask reasonable questions about both his ability to hit for contact and where he'll be able to play defense. Dezenzo was regularly beaten by fastballs at the belt in 2023 and he wasn't facing anything close to big league velocity. This, as well as a greater-than-average vulnerability to in-zone sliders, leads us to believe Dezenzo is due for a regression in the contact department. On defense, Dezenzo has plus footwork and arm strength but below-average hands. He's quite flexible for his size and plays defense low to the ground, but even when he's in great position to field the baseball, he's flub-prone. We're bullish that Dezenzo will improve enough in this area to be a viable third baseman, and his other attributes there are actually pretty rare and exciting. Like late-career Eugenio SuÃ¡rez, Dezenzo could club about 25 homers while striking out 30% of the time during his prime years. He's likely to be volatile and streaky even if his hit tool ends up being good enough for him to sustain a big league role.</t>
  </si>
  <si>
    <t>George Lombard Jr.</t>
  </si>
  <si>
    <t>Gulliver Schools (FL)</t>
  </si>
  <si>
    <t>The son of a former big leaguer, Lombard has a well-rounded collection of present tools and skills, as well as long-term physical projection that might lead some of those tools to be plus. As a high school hitter he showed deft and skilled hitting hands that produced in-game doubles power to both gaps. He was also an elegant and smooth defender, and played all over the infield during pre-draft showcases because of the presence of other shortstops on the Southeast regional teams' rosters. He has the range, feet, hands, and actions to develop as a shortstop in pro ball. Barely 18 years old on draft day, Lombard's frame is still maturing and, especially now that he'll have been on a pro strength program, he stands a good chance to grow into meaningful power. Lombard could stand to have more a dynamic lower body and use the ground better when he swings, but the Yankees have helped hitters like Anthony Volpe improve in this regard. Changes to Lombard's swing and/or physicality should be keyed on as precursors to a breakout. His defense and hit tool foundation, combined with the chance he grows into pop, makes him a potential everyday infielder.</t>
  </si>
  <si>
    <t>sa3023233</t>
  </si>
  <si>
    <t>Winthrop</t>
  </si>
  <si>
    <t>Hopkins is a converted outfielder who spent his first couple of collegiate seasons at the College of Charleston, where he didn't pitch very much. It wasn't until he transferred to Winthrop that he began to pitch regularly in a starter role, and he still managed to lead the Eagles in homers during his draft year even though Hopkins was becoming an "arrow up" prospect on the mound. Hopkins' big frame and delivery evoke Tanner Houck, or a little less limber Camilo Doval. The backfield version of Doval is perhaps the most apt comparison because Hopkins is also attempting to harness considerable low-slot arm speed and has crude feel for release. 
Hop is a broad-shouldered 6-foot-4 and has a low-slot, drop-and-drive style, with his arm stroke happening suddenly at the very end of his delivery. This wreaks havoc on hitters' timing and creates exploding rise and tail life up around the hands of righties. He has been up to 99 and, in his first year of focusing on pitching, is throwing a decent number of strikes. Obviously, with an arm slot like Hopkins', his slider spells trouble for righties. This pitch has variable movement in the 86-92 mph range. Some of them look like cutters, while others have more length and depth. It used to be that pitchers with deliveries like this were rarely found in a rotation, but that's not really true anymore and it's becoming less true all the time. If Hopkins can develop a changeup and/or a well-commanded cutter, anything to flesh out his repertoire, he has a great chance to be a mid-rotation starter. There are all kinds of late bloomer traits here. Pitching full-time is still very new to him and Hopkins checks basically every athletic box on the scout card. This is a very exciting pitching prospect whose floor feels like that of a nasty late-inning reliever. He has a mid-rotation ceiling if he sustains this velo and finds a third pitch, and has quickly become the most exciting pitching prospect in this system.</t>
  </si>
  <si>
    <t>sa3023515</t>
  </si>
  <si>
    <t>Joendry Vargas</t>
  </si>
  <si>
    <t>Vargas was the fourth-ranked prospect from the 2023 international amateur class, and among 2023 DSL prospects, he presented the best combination of on-field performance and overt physical projection. Vargas has the young Fernando Tatis Jr. build at a wiry 6-foot-4, he bends and moves around well at shortstop, he has enough arm for the position, and he slashed .328/.423/.529 in his first taste of pro ball. Vargas' contact rate stats were excellent, but he's a longer-levered hitter, so there's still a ton of projection variability around his hit tool. His ceiling is huge if it continues to play like it did in 2023.</t>
  </si>
  <si>
    <t>sa3021067</t>
  </si>
  <si>
    <t>Enrique Bradfield Jr.</t>
  </si>
  <si>
    <t>Bradfield was a well-known high school prospect who scouts wanted to see get stronger in college, and while that didn't happen in a way that yielded big power, Bradfield became physical enough to sustain his offensive performance against pro pitching. Bradfield didn't have quite as good a junior year as he did during his amazing sophomore campaign, when he went 46-for-46 on stolen base attempts, but he looked good enough to solidify mid-first round draft status. 
Bradfield is an elite speedster with several catalytic offensive qualities that make him a prototypical leadoff hitting prospect. Previously compared to Juan Pierre because of his build, swing, and speed, Bradfield's idea of the strike zone is much better than Pierre's, and he walked more than he struck out throughout his college career, no small feat against SEC pitching. He tends to do slash-and-dash singles damage to all fields, which has remained true in pro ball even though the Orioles have overhauled his swing. Most true everyday center fielders produce close to average power, and Bradfield probably needs to out-hit his pre-draft contact projection to be a true 2-WAR everyday option. It looks like he might. He has an 84% contact rate and minute 5.7% swinging strike rate as of publication, and he's doing that amid tweaks to both his bat's angle of attack and his lower half usage. There are still all kinds of other statistical indicators that say Bradfield is going to have trouble actualizing any kind of power, but he might make enough contact to be a Michael Bourn or Gregor Blanco type player. We'd like to see him do this against Double-A pitching for a while before stuffing him in the Top 100.</t>
  </si>
  <si>
    <t>sa3022917</t>
  </si>
  <si>
    <t>Cam Smith</t>
  </si>
  <si>
    <t>Florida State</t>
  </si>
  <si>
    <t>Smith is an XL draft-eligible sophomore third baseman with rare defensive ability for a player his size. Smith is built like an outside linebacker at 6-foot-3 and 225 pounds or so. He slashed .331/.420/.594 during his career at Florida State and showed substantial improvement to his strikeout and walk peripherals as a soph. 
Big all-fields power headlines Smith's profile. He's a super strong guy who can generate huge power with little mechanical distance. His swing changed in his sophomore year and he now looks like a more crouched Alec Bohm, with simple footwork, no stride with two strikes, a shallow load, and a bat path that tends to lift the ball less often than is ideal for someone with this kind of juice. Sometimes Smith's lower half is so stagnant that it looks like it's preventing him from getting to pitches on the outer edge; he ends up stuck in the mud and can't reach out there. The same could be said for Smith's swing overall, which detracts somewhat from his athleticism. He's strong enough to hit for power with a simple swing, though. 
On defense, Smith has rare bend for an athlete his size and at times makes incredible plays for such a big guy. But his hands are inconsistent, and if he keeps growing and getting bigger into his 20s (think Miguel SanÃ³), he'll almost certainly lack the mobility to play third base. I'm personally more bullish about his ability to improve there than the general industry sentiment seems to be. Though he'll probably be a slow developmental burn relative to most college prospects, Smith's ceiling as a slugging everyday third baseman puts him in the mix for a top 10 pick.</t>
  </si>
  <si>
    <t>Blade Tidwell</t>
  </si>
  <si>
    <t>Tidwell has added a harder, 86-89 mph gyro slider this year to go with a sweeper and changeup that already rounded out a starter's mix of pitches. His fastball lives in the low-to-mid-90s and has enough life to play as a bat-misser when he locates it to the up and arm-side locations where it plays best. Tidwell's changeup has promising movement and velocity separation from his fastball, but he still doesn't command it consistently. If you recall, Tidwell was a draft-eligible sophomore who missed time in college due to a shoulder ailment. He has pitched less than most prospects his age and I've tended to project late growth for his changeup based on his lack of reps and delivery/athleticism. I'm still inclined to do that despite the stagnation there. Tidwell's delivery is a bit violent, he had the shoulder issue, and until early 2024, he has had middling control. There's a little more relief risk here than the typical no. 4/5 starter profile, so I've rounded down on Tidwell's grade a bit to account for that. On talent, he's tracking to be a starter of medium impact who competes for a rotation spot in 2026.</t>
  </si>
  <si>
    <t>sa3020177</t>
  </si>
  <si>
    <t>Leonardo Bernal</t>
  </si>
  <si>
    <t>Bernal is a strong, mature-framed switch-hitting catcher. Last year, he posted a 49-to-55 walk to strikeout ratio over 323 plate-appearances as a 19-year-old in the pitcher-friendly Florida State League while slashing .265/.381/.362. He has an all-fields, contact-oriented approach from both sides of the plate, producing louder batted balls from the left side, where he tends to take more aggressive, lift-driven hacks. Behind the dish, Bernal employs a one-knee-down approach and shows at least average lateral ball-blocking range, as well as advanced feel for stealing strikes in the shadow of the zone. He threw out 22% of basestealers in 2023 and consistently turns in average pop times (2.00) while flashing a tick better than that. Bernalâ€™s defensive chops make him an easy evaluation as a long-term catcher and he's a well-rounded player overall, albeit one who lacks a plus tool. He brings enough to the table to be a high-end second catcher for a championship-caliber club, or a starter for a non-contending team.</t>
  </si>
  <si>
    <t>lH5tIsW6fdw</t>
  </si>
  <si>
    <t>sa3015773</t>
  </si>
  <si>
    <t>5' 5"</t>
  </si>
  <si>
    <t>The 5-foot-5 Barrosa became the shortest player in the majors when he debuted due to Alek Thomas' injury early in 2024; he was previously over-listed at 5-foot-9 by a Diamondbacks franchise that overreported several other players' listed heights until the ABS implementation in the minors forced a correction. Skilled and entertaining as hell, Barrosa is a plus runner and outfield defender with plus bat-to-ball ability from both sides of the plate. He slugged .456 at Triple-A last year and has 13 homers in each of the last two seasons, but that is likely a caricature of his power created by the hitting environment at Arizona's upper-level affiliates. 
This is a slash-and-dash style hitter who sprays light contact all over the place. He makes in-flight adjustments to breaking balls, is naturally short to elevated fastballs, and can get deep into his legs to dip and impact pitches in the lower third. While Barrosa's somewhat elaborate footwork can sometimes disrupt his timing, it's essential to him winding up his body and swinging hard, and his stroke is otherwise short, direct, and flat, which is conducive to making contact all over the zone. From the left side, the momentum of Barrosa's swing naturally carries him towards first base, and he can get down the line in under 4.10 seconds. This is a good player who does everything but hit for power. He projects as a good team's fourth outfielder.</t>
  </si>
  <si>
    <t>Julian Aguiar</t>
  </si>
  <si>
    <t>Cypress College (CA)</t>
  </si>
  <si>
    <t>Aguiar had an assertive first full season in pro ball, as the former junior college infield convert struck out 26.7% of hitters and walked just 6.7%. He maintained that performance amid a 40-inning uptick in workload and a second half promotion to Double-A. He averaged 93-96 mph on his fastballs as part of an evenly deployed three- or four-pitch mix. Aguiar commands his heater to his glove side with remarkable consistency, but its sinking action makes it less apt to miss bats than is typical of a fastball that hard. His command enables him to set up his fantastic low-80s slider, which he also commands with robotic consistency. Aguiar can vary the shape of his breaking ball depending on whether he wants to land it for a strike or generate chase, so even though all of them are the same velocity, he effectively has a slider and curveball. Aguiar will also use his low-80s changeup against hitters of either handedness; it typically finishes with sink at or below the strike zone, where it can't be crushed. It gives him an arm-side weapon to fill out his east/west style of operation. Plus command really makes Aguiar's entire repertoire sing and it's why he's projected as a contender's no. 4/5. He's a likely post-2024 40-man add who'll probably play an up/down role in 2025 before establishing himself as a factor in the Reds rotation soon after.</t>
  </si>
  <si>
    <t>Yb6IVmY4NIw</t>
  </si>
  <si>
    <t>sa3017763</t>
  </si>
  <si>
    <t>Ralphy Velazquez</t>
  </si>
  <si>
    <t>Huntington Beach HS (CA)</t>
  </si>
  <si>
    <t>Velazquez's bat speed stood apart from most of his peers in the 2023 high school draft class, and even though he wasn't a lock to catch, his huge offensive upside made him a late-first round prospect. His defense needs a ton of work, but he's a fairly athletic mover with the size to withstand 100 games worth of the beating catchers take. Ralphy's arm isn't great and his tendency is to be very active back there when, a lot of the time, good catchers operate with stillness and control. But Velazquez is a pretty good all-around athlete and amid his general inconsistency are flashes of rare defensive ability. The most catching my scout sources and I have seen him do since turning pro, however, has come when he has warmed up the pitcher, so he hasn't even had an opportunity to quell concerns about his defense yet. 
He might hit enough to profile at a corner position even if it turns out he can't stay behind the plate. It looks like he's already made a swing tweak that has shortened up his operation without sacrificing power. Often when a catching prospect's bat is very far ahead of his defense, he ends up moving off the position because of timing rather than ineptitude (e.g. at some point, both the bat and theoretical 1B/OF defense will be ready sooner than one can be expected to develop as a catcher). That's feasible for Velazquez and some would even call it likely, but a decision like that is several years away. For now, he's a very volatile, high-variance developmental catching prospect with substantial ceiling.</t>
  </si>
  <si>
    <t>Vqj6oXNwLF0</t>
  </si>
  <si>
    <t>sa3023013</t>
  </si>
  <si>
    <t>Cam Caminiti</t>
  </si>
  <si>
    <t>Saguaro HS (AZ)</t>
  </si>
  <si>
    <t>Caminiti has generally been considered one of the best high school pitching prospects in this draft for his entire scouting timeline. He has a prototypical, lanky 6-foot-4 frame with a loose, whippy arm action. Caminiti's arm stroke was habitually late during his pre-draft summer and fall, but was much more consistent during his senior spring. Up to 97, he sits 94-96 throughout most of his outings, then down in the 92-93 range late. His fastball has a vertical movement orientation and average life. He also features big 1-to-7 upper-70s curveball depth and added a lateral slider (80-84 mph) during his senior spring. The changeup projection feels more favorable as the draft approaches than it did last summer because of Caminiti's improvement in release consistency. The ingredients of a four-pitch mid-rotation starter are here. This type of high school pitching prospect tends to come off the board around pick 15, but in this draft, it's probably going to be sooner than that.</t>
  </si>
  <si>
    <t>Emiliano Teodo</t>
  </si>
  <si>
    <t>Teodo signed just before the 2020 season that never happened and only popped onto the radar in 2021 when we had consistent minor league activity on the backfields again. He spent 2021 on the complex in Arizona, then toured several universities in Texas with the Rangers' Instructional League squad that was facing college teams in fall scrimmages. Those scrimmages were mostly scouted by folks in amateur departments who were there to evaluate Baylor and Texas Tech more than they were Rangers prospects. Teodo came out sitting 98-101 mph, blowing the minds of scouts sifting through an ocean of college guys sitting 92. 
Since then, Teodo has pitched admirably as a starter all the way to Double-A Frisco. He has consistently posted the same strikeout (31-33%) and walk rates (12%) at every level. Because of his size and below-average control, it's very likely that Teodo will end up pitching in relief, but his stuff is so good that he might be a closer. He's sitting 97-99 and has touched 102 as a starter while working as many as 84 innings in a single season, a mark he's poised to blow through this year. If there's a reason to be more optimistic about Teodo starting, it's that his delivery doesn't have the NC-17 violence that is typically required for someone his size to throw this hard. But what seals the relief projection for me here is Teodo's fastball shape, which is more tail-oriented and is yielding contact rates that are much higher than is typical against a fastball this hard. I buy he's a starter-quality athlete, but he's still going to be a rather inefficient operator. 
Teodo's best sliders are better than his best fastballs. They average 88 mph and spin at roughly 2,800 rpm. His ability to land the pitch for a strike is superior to that of his fastball by a pretty wide margin, and Teodo might even take a slider-first approach if he's put in the bullpen. I have Teodo throwing changeups 6% of the time as of list publication. It's not a terrible offering because hitters are so geared up his fastball, and I'd like to see him use it more to really give it a shot at developing. It'd be nice to have even if he shifts to relief.</t>
  </si>
  <si>
    <t>sa3015158</t>
  </si>
  <si>
    <t>Dax Fulton</t>
  </si>
  <si>
    <t>Mustang HS (OK)</t>
  </si>
  <si>
    <t>Fulton was actually throwing a little bit harder in the early part of 2023 (averaging 93.5 mph per Synergy, a tick and a half more than 2022) before he blew out and had a mid-June Tommy John, a little less than five years after his first one. Prospect writing Yoda, Jim Callis, reported in April that Dax was likely to miss all of 2024. As is customary, Fulton's FV grade hasn't changed as a result of his TJ, but I've slid him to the back of his tier until he shows he's healthy again. 
Fulton's arm stroke is super short for such a tall pitcher, and this mechanical funk and the extreme downhill angle of his fastball combine to make him an uncomfortable at-bat. He commands two solid secondary pitches, the best of which is a breaking ball that spans the 78-84 mph range. His height and vertical arm slot give his fastball steep angle that runs counter to the flat-angled, bat-missing modern heater, but it takes hitters a few tries to get comfortable with it because of the unique look Fulton presents. His curveball also doesn't pop out of his hand â€” because he's so freaking big, it's always descending after it leaves the southpaw's fingertips â€” and it looks much more like his fastball out of the hand than is typical of pitchers with slower (by today's standards) breaking balls. This pitch can either miss a bat (it plays as a backfoot offering to righties), get a groundball (which Fulton does a lot of), or land in the zone for a strike. He can turn over the occasional average changeup and at least locate his change consistently.
Fulton is a relatively stiff athlete without the mechanical grace and ease that would typically lead one to project on the velocity, but even if this is all there ever is, Fulton is still of the no. 4/5 starter ilk, the sort on the fringe of making a contender's playoff rotation. He throws a starter's rate of strikes, his fastball has some non-traditional "round up" traits, he can bend in a nasty hook, and he'll hopefully get over this most recent injury and eat a ton of innings.</t>
  </si>
  <si>
    <t>sa3014535</t>
  </si>
  <si>
    <t>Hunter Barco</t>
  </si>
  <si>
    <t>A famous high schooler, Barco ended up matriculating to Florida, where he was part of the Gators' rotation for all three years. His final season ended with a Tommy John. He returned from surgery in time to throw 18.1 innings in 2023, his first season in pro ball, and he struck out 28 batters over those limited frames while only walking six. 
His delivery gives hitters a low-slot look with above-average deception because of how well his arm circle hides the ball, as well as there being generalized funk in the movements of his delivery. His fastball sits in the 92-94 mph range (which is up from before he got hurt) and frequently plays above that, though more because of his deception than outlier life or movement. Barco manipulates the shape on his 81-85 mph slider between a three-quarter, short tilting version and a sweepy, two-plane breaker that he uses more to get swing-and-miss out of the zone. He does a good job of mimicking his fastball arm speed when throwing his changeup, which has fade and depth to it and ranges from 83-86 mph. He also recently added a splitter that plays more vertical and has slight bottom action that occurs later than the changeupâ€™s movement. He threw a split in high school that was exciting at the time and we think it will again be a meaningfully good pitch for Barco, who also looks noticeably stronger than when he was in college. 
Thereâ€™s more start-by-start variance in Barco's command than is ideal for a starter prospect whose stuff requires him to have feel for location, but he's only just back from TJ. He projects as a high-floor no. 4/5 starter.</t>
  </si>
  <si>
    <t>sa3022409</t>
  </si>
  <si>
    <t>Amador has special hand-eye coordination and bat-to-ball skills, as well as a tremendous idea of the strike zone, and those attributes, combined with the mechanical simplicity of his swing, give him one of the better hit tool projections in the minors. Amador is one of those compact switch-hitters who is so short to the ball that he gets an extra beat to diagnose pitches before he has to commit to swinging, and he takes advantage of this. He's walked more than he's struck out every year of his pro career, and ran a microscopic 5% swinging strike rate in 2023. Over the past two years, Amador has thickened like a roux and become stronger, but he still doesn't have great power. At least some of that lack of thump in 2023 was likely due to the after effects of a mid-season hamate break, but Amador is still much better at spoiling pitches than he is at actually squaring them up. He can move the barrel all over the place but his swing isn't often well-connected in a way that allows him to punish the baseball. Now that he's close to physically maxed out, any leap he takes in the power department will need to come from improving his feel for loft, and it's much more likely that Amador will hit dozens of doubles at maturity than lots of homers. 
While he's on the 40-man roster, Amador is still probably a couple of years away from finding his big league footing. He lacks some field awareness (he bat-flipped a walk down six or seven runs last week against Bowie) and Double-A looks fast for him in the early going of 2024, but he only turned 21 at the very start of the season and has just one totally healthy year of reps at a full-season affiliate under his belt. The bat control savants who play second base need to hit for power to truly be a star; the Joe Panik/Adam Frazier types who Amador perhaps comps to tend to pan out like 50-grade players over a long period of time. I considered altering Amador's grade and sliding him within the Top 100, but because of the context here (Amador's age and relative inexperience, he's coming off injury, it's freezing cold in Hartford in early April), I want to let things air out and give him time to adjust to the Eastern League before doing so.</t>
  </si>
  <si>
    <t>WXd_Jl3PBO0</t>
  </si>
  <si>
    <t>T.J. Brock</t>
  </si>
  <si>
    <t>The oft-injured Brock never accumulated more innings in a single collegiate season than he did during his 31 inning freshman campaign. His stuff â€” both pure velo and slider quality â€” made him an attractive Day Two pick despite him throwing merely 12 innings as a fourth year junior in 2022. Brock was healthy and deployed in long relief during his first full pro season in 2023, and the Jays promoted him fairly aggressively to Double-A New Hampshire, where he spent most of the year. All told, Brock stuck out 87 hitters in 52.2 innings. It appears the Jays tweaked his delivery a bit â€” his slot looks a tad higher now than it did in college, shifting the axis of Brock's fastball for the better. His best pitch is easily his slider, which Brock has thrown more than his fastball since college. It has a late, nasty, downward movement and uncommon velocity, bending in at 87-90 mph. Hitters don't seem to be able to pick it up, and it's a weapon against righties and lefties alike. Brock's command still puts him in more of a sixth- to seventh-inning middle relief bucket than the guy you're calling in the eight or ninth, but he's rocketing toward the big leagues and could be up in 2024.</t>
  </si>
  <si>
    <t>sa3020079</t>
  </si>
  <si>
    <t>Robert Gasser</t>
  </si>
  <si>
    <t>Houston</t>
  </si>
  <si>
    <t>The best prospect Milwaukee received as part of the Josh Hader trade with San Diego, Gasser is an athletic, low-slot lefty with an ultra-short arm action and command of four or five different pitches. He is quickly marching to the big leagues and could arrive in the middle of 2024 given the amount of starter turnover ahead of him in the Brewers org. 
When Gasser is really humming, he's dotting backdoor breaking balls and driving hitters mad by mixing uphill fastballs and cutters up around their hands. While he doesn't throw especially hard, his low arm slot gives him some ability to climb the ladder with his fastball and miss bats even at 91-94 mph, though this approach is probably going to make him prone to fly balls and homers. Our fear that righties are going to tee off on his fastball was enough to keep Gasser off the Top 100 prospects list and has us projecting him more as a contender's backend starter who probably gets shifted into the bullpen in the playoffs. 
During the regular season, Gasser's skills are still going to be very valuable. He has a master's degree in pitch sequencing and the east/west command to weaponize it. His slider has big, lengthy sweep, and his fastballs and cutters interact with one another in ways that confound hitters and cause a lot of awkward swings. Gasser's changeup has not developed as we would typically hope/project for such an athletic and loose lefty, which is another reason we slid him below the cut line of the Top 100 even though he dominated Triple-A in 2023. All of his good pitches have glove-side action except the two-seam variant of Gasser's fastball, which is pretty vulnerable when located to his arm side. Gasser is going to be a valuable big league starter but probably not an impact one.</t>
  </si>
  <si>
    <t>Elmer Rodriguez-Cruz</t>
  </si>
  <si>
    <t>Leadership Christian Academy</t>
  </si>
  <si>
    <t>Rodriguez-Cruz is a very projectable sinker-oriented righty who was still shy of 18 when Boston picked him in the fourth round of the 2021 draft out of Leadership Christian Academy, the Puerto Rican high school that also boasts Heliot Ramos and Jose Miranda as alums. He didn't have electric stuff coming out of high school, but he did have a prototypical starter's build, a smooth delivery, and a shapely breaking ball, allowing you to dream on his velocity, command, and changeup growth. For the last two seasons, ERC has been on an upward trajectory in terms of his velocity and innings count. He rather impressively held his own as a teenage starter in full-season ball last year before he was shut down with elbow inflammation. Elmer was sitting 92 and mixing in three secondary offerings. This year, he's back in Salem (so far) and has had a significant velo jump while also adding a cutter. He's sitting 95, touching 98 (with sink), and maintaining starter-quality walk rates amid his arm strength boost. 
Rodriguez-Cruz repeats his mechanics with impressive consistency for a young pitcher his size and is one of the higher probability starter prospects in this system even though he's so young. Basically everything you could have hoped for when ERC was drafted is coming to fruition. He's parlayed his curveball feel into other good breaking balls (there's a slider or cutter here, or possibly both) that top out around 89 mph, and he continues to have changeup projection because of his loose, whippy arm action. I'd like to see him sustain this kind of velocity all season (or at least across 75 or so innings) and perform against High-A hitters during the second half, but he's currently tracking like a mid-rotation starter and an offseason addition to the Top 100 list.</t>
  </si>
  <si>
    <t>sa3019459</t>
  </si>
  <si>
    <t>Kevin McGonigle</t>
  </si>
  <si>
    <t>Monsignor Bonner HS (PA)</t>
  </si>
  <si>
    <t>McGonigle's well-rounded skill set makes him a high-probability big leaguer, perhaps more likely to play some kind of big league role than any other high school player drafted in 2023, but his ceiling is likely capped by what I perceive to be mature physicality that doesn't leave much room for projection. 
As impressive as McGonigle's physical tools are â€” he has plus bat-to-ball ability, surprising power for his size, and a plus arm â€” his on-field acumen and fundamentals also carry a ton of weight. He has fantastic baseball feel and instincts, a well-calibrated internal clock at shortstop, and he appears laser focused and competitive between the lines. Unless you're fearful that his present physicality is an indicator that he'll eventually be too bulky to move around on the middle infield, McGonigle is a slam dunk shortstop with enough contact ability and plate discipline to have average everyday shortstop upside and a good utilityman's floor. McGonigle is currently strong enough to do doubles damage in both gaps and to drop the bat head to golf out some pull-side homers, but his maxed-out build doesn't allow for much long-term power projection, which is why he's perceived to have a lower ceiling.</t>
  </si>
  <si>
    <t>sa3022895</t>
  </si>
  <si>
    <t>Travis Sykora</t>
  </si>
  <si>
    <t>Round Rock HS (TX)</t>
  </si>
  <si>
    <t>One can't help but malaprop Sykora into "Sequoia" because at 6-foot-6 and 220 pounds, Travis is the size of a tree. He overpowered high school hitters with a downhill, upper-90s fastball and promising split changeup, and the Nationals gave him $2.6 million in the third round of the 2023 draft. 
As an amateur, Sykora touched triple-digits with his fastball and tended to sit between 94-98 mph. So far in 2024, his fastball has averaged 95 mph and topped out at 98. Sykoraâ€™s height and high three-quarters arm slot create a downhill angle that causes his fastball to play down when it finishes in the meat of the zone, but his fastball command is fairly advanced for a pitcher his size and age, and he tends to live around the top of the zone where his heater plays best. His above-average extension helps the fastball, too. His splitter is a low-to-mid-80s offering that can vary greatly in quality from pitch to pitch at present. Developing consistency here is going to be key for Sykora to hit his mid-rotation ceiling. At its best, the splitter will show late bottom action, while at other times, it has minimal movement altogether. His slider (80-84 mph) has a lot of depth along with late tilt when he stays on top of it, and it's generating a miss rate north of 50% as of list publication. Sykora's arm stroke is perhaps a little bit late, but he's never had issues repeating it. He carries some amount of relief risk just because he's a young pitcher, but he would project to have setup man stuff if that occurs. His ceiling is as a mid-rotation stalwart with three above-average pitches.</t>
  </si>
  <si>
    <t>sa3023557</t>
  </si>
  <si>
    <t>C.J. Culpepper</t>
  </si>
  <si>
    <t>Cal Baptist</t>
  </si>
  <si>
    <t>One of a couple of Twins mid-minors starter prospects whose deliveries make for fascinating scouting, Culpepper is like Zebby Matthews in several ways. He has a relatively maxed, rectangular frame (Culpepper is built more athletically than Matthews, however) that belies a potent blend of bodily explosion and feel for location. Culpepper's delivery, which features a Napoleanically short arm action and stride, can make it difficult to see his athleticism because it is so odd looking on first glance, but that's part of what makes him an uncomfortable at-bat. 
Culpepper lacks an overt platoon-neutralizer, but his repertoire is otherwise a lot like Zebby's. He throws a lot of well-located cutters in on the hands of lefties and tries to rush his heater past guys at the letters. His slider has enough depth that it can be used as a backfoot weapon against lefties to get a chase, but he has to nail the location for it to be effective, whereas Matthews' vertical fastball/curveball split is more dramatic and gives him better margin for error in this regard. That's virtually the only thing separating these two and you could easily prefer Culpepper because of the way his body's put together. A few of our sources pointed to Culpepper as a candidate to be a Top 100 Prospect this offseason. He's currently on the IL with an forearm strain, but if he returns and pitches his way to Double-A before the end of the season, he'll have made a pretty good case for himself. He's got no. 4 starter upside and is tracking for a 2026 debut.</t>
  </si>
  <si>
    <t>sa3020563</t>
  </si>
  <si>
    <t>Lazaro Montes</t>
  </si>
  <si>
    <t>DH</t>
  </si>
  <si>
    <t>Montes, who signed for $2.5 million in 2022, has posted absurd lower-level performance and has yet to produce a wRC+ below 130 at any minor league stop. He obliterated the Cal League and was promoted to High-A Everett about a week prior to list publication. 
Montes and the Mariners have done a great job not only keeping his frame in check, but reshaping it in a way that has made Montes more lithe and mobile in 2024. Last year, it looked like he had already maxed out and might quickly enter DH-only athletic territory. It's not as though Montes is suddenly a speedster (he's running about 4.7 from home to first and has below-average corner outfield range), but if he can play an actual position, it will take some pressure off his bat. The most curious thing about Montes' physical transformation is that it's coincided with a bit of a downtick in his measured power. Both his hard-hit rate (from 43% in 2023 to 33% so far in 2024) and the average of his hardest 10% of balls in play (106 mph to 104 mph) has dropped. Both his 2024 marks are a shade below the big league average â€” not the output of a guy who should actually be slugging .550 or anything like that. It's absolutely possible, maybe even likely, that Montes will recapture power as he ages and fills out again, this time with the guidance of Seattle's stateside strength program. 
How much is he going to hit? Montes' contact rates are up compared to 2023, but he's still beatable with fastballs around his belt. He has more in-zone swing-and-miss than the average big leaguer. Montes is an enormous guy but has pretty short levers, and it's atypical for someone built like he is to have such a big hole in his swing in that part of the zone. I want Montes to leave Seattle's lower level affiliates, where offensive production tends to be inflated because of the league (Modesto) or park (Everett), and mash at Arkansas before stuffing him in the Top 100 as a slugging everyday right fielder. I don't think there's terrifying hit tool bust risk here, but I do think it's likely that it matures south of major league average, and that Montes will need a righty-hitting caddy and to come off the field for defensive reasons at times. That's more of a strong platoon option than a foundational player.</t>
  </si>
  <si>
    <t>sa3018409</t>
  </si>
  <si>
    <t>James Tibbs III</t>
  </si>
  <si>
    <t>Tibbs was a consistent three-year performer at Florida State, where he hit .338/.462/.685 throughout his career. He had a power leap as a junior, doubling his career home run total with 28 draft-year bombs; he also improved his K-to-BB ratio, with 58 walks and 37 strikeouts in 320 PA. 
Tibbs has one of the 2024 draft's higher floors as a lefty bat with a stable contact and power blend. Lightning quick hands allow him to snatch inner-half pitches to his pull side and generate oppo contact on pitches that travel deeper in the zone. There are times when Tibbs' swing looks like a dead ringer for Steven Kwan's, especially against down-and-away pitches; his hands and the way he uses the ground are very similar, though that certainly isn't a comp for Tibbs' overall feel to hit. A standout data point here is the consistency of Tibbs' hard contact. Tibbs is of medium build at a relatively mature 6-feet tall and doesn't produce monster peak exit velos, but the consistency with which he hits the ball hard and in the air suggests that he has feel for maxing out the physical gifts he does have. He looks much less comfortable facing lefties and has contact data that is closer to average than plus overall. There isn't really a headline tool here, just a consistent, well-rounded profile that looks like a quick-moving corner platoon outfielder.</t>
  </si>
  <si>
    <t>Mason Barnett</t>
  </si>
  <si>
    <t>Auburn</t>
  </si>
  <si>
    <t>Barnett moved into Auburn's rotation in the middle of his junior season and his stuff peaked late in the year as the draft approached. The violence and inconsistency of his delivery caused him to project as a reliever on our draft rankings, but he's been developed as a starter so far and has outperformed that pre-draft expectation through Double-A. As a 22-year-old in his first year of full-season ball, he tossed 114.2 frames and finished with a 3.30 ERA, 137 strikeouts (10.8/9 IP) and 50 walks (3.9/9 IP). 
When you watch Barnett you can definitely see relief risk in his delivery (mostly in the plunge and length in his arm path), but he rolls four pitches deep, he's athletic and very powerfully built for a 6-foot guy, and he's thrown starter's strikes so far. His four-seam fastball sits 93-96 mph and Barnett has shown he can reach back for a tick more on occasion. He features two breaking balls: A slider that's a sharp 84-87 mph two-plane breaker and a curveball that's a deep 12-to-6er that doesn't quite match the same level of authority in its break as the slider does. Barnett also has a firm changeup that ranges from 85-88 mph and often lacks effective movement, but he'll throw enough that flash late depth and fade to warrant optimism it will eventually become an average pitch for him. His pitching style is relatively inefficient, but even at his size, Barnett has been chugging along from the moment he was put in a rotation. He's tracking like a back-end workhorse type of starter.</t>
  </si>
  <si>
    <t>sa3020622</t>
  </si>
  <si>
    <t>Americas HS (TX)</t>
  </si>
  <si>
    <t>Hernaiz was drafted at 17, but his pro career didn't really get underway until he was 19 because the pandemic squashed what would have been his first full season. Considering that and how hastily Hernaiz has been promoted by Baltimore (who traded him for Cole Irvin) and Oakland, his .290/.356/.418 career line in the minors is quite impressive. Hernaiz spent 2023 split between Double- and Triple-A and performed very well (133 wRC+ at Midland, 97 wRC+ in Vegas) considering he was the age of a college prospect. He has had a consistent and impressive bat-to-ball performance through the minors, with strikeout rates in the 15-17% range at every level. 
Hernaiz's best swings are electrifying. He's an explosive rotational athlete with impressive power for a 22-year-old infielder. So why not a bigger evaluation here? Hernaiz is fairly chase-prone and his bat path takes forever to get into the hitting zone. He tends to be late against velocity and either drive the ball the other way or swing through it entirely, and a lot of his contact comes on the ground. Combine this with a fairly high chase rate, and Hernaiz will have to make some adjustments in order to hit like an impact big leaguer. On defense, he has the speed and range to play shortstop, but his hands are inconsistent and he has a non-traditional throwing stroke. Most shortstops get on top of the baseball when they throw, especially on throws from the hole, while Hernaiz's arm stroke tends to be long and low. 
There's a ton of physical ability here (led by the bat speed and plate coverage) and Hernaiz is still very young. The situation in Oakland is such that he'll be given a ton of runway to develop at the big league level. He's effectively being asked to re-learn third base (where he last played regularly while he was an Orioles prospect) and deal with major league-quality pitching after just one whole season above A-ball. Things are probably going to be ugly for a little while (heâ€™s hitting .194/.261/.194 with a 41 wRC+ as of list publication), but Hernaiz could turn into an Ezequiel Duran type whose versatility and power drive an impactful profile despite his other flaws.</t>
  </si>
  <si>
    <t>R2Sr_17ruBs</t>
  </si>
  <si>
    <t>Justin Crawford</t>
  </si>
  <si>
    <t>Bishop Gorman HS (NV)</t>
  </si>
  <si>
    <t>MLB did Crawford and the Phillies a bit of a disservice by selecting Justin to play in the 2023 Futures Game, as Crawford's batting practice session was easily the least impressive of the event. He is much less physically developed than the majority of pro baseball players, including many who are younger than he is. It takes him so much effort and time to get the bat going that Crawford often drives the ball into the ground and to the opposite field. It takes him so much effort and time to get the bat going that Crawford often drives the ball into the ground and to the opposite field. His spray chart looks like that of Takuya Nakashima, with his groundball rate hovering around 70% in 2023. For comparison, the qualified hitter with the highest 2023 GB% was Tim Anderson at 61%. There's a ton of work to be done here to get Crawford's swing and strength to a big league-worthy spot. 
That's not to say he's a bad prospect. When Crawford swings, the bend and athleticism in his lower half is amazing. Despite his physical immaturity, he doesn't whiff a ton, and there's a dynamic gap-to-gap hitter lurking here. Crawford is also a plus-plus runner who could be an impact center field defender with time. This package of contact, speed, and defense is exciting if you anticipate that more strength will come, but it's imperative that it does. I've slowly slid Crawford down from his 45+ FV pre-draft grade because he's far less developed at this stage than I anticipated, which has become evident as he's been surrounded by other pro athletes.</t>
  </si>
  <si>
    <t>sa3020240</t>
  </si>
  <si>
    <t>The wispy Mazur, a transfer from South Dakota State to Iowa, boosted his draft stock early during the spring of 2022 before his velocity fell off a cliff at the end of the season. He was peaking in the 97-99 mph range early on, then was sitting in the upper 80s during his final two starts of the season. He is so slight of build (Triston McKenzie is a fair frame/body comp) that there was concern Mazur would have long-term issues holding his peak velocity as a starter throughout a full pro season. Mazur held a 93-96 mph fastball across 96 innings in 2023, finishing his season at Double-A San Antonio. He coasted through Double- and Triple-A during the first half of 2024 before making his big league debut a few weeks prior to this update. 
Mazur's walk rate has exploded in the big leagues. He never walked more than 1.89 batters per nine innings at any minor league level and suddenly his big league mark is over five. It's fair to have some long-term questions about the viability of Mazur's repertoire at the big league level. His fastball is his only chase pitch because both of his breaking balls tend to finish in the strike zone. His arm slot makes it tough for him to create two-plane break on his slider, so while his best ones are still pretty nasty, they tend not to turn the corner and finish off the plate. Mazur will probably need to pitch backwards a lot of the time in order to survive. His fastball is getting tagged in the strike zone and he's surrendering a 94% z-contact rate against the pitch as of publication. His arm strength and breaking ball quality ensure he's going to be a useful big leaguer, but the Mazur we've seen in the majors looks more like a future reliever.</t>
  </si>
  <si>
    <t>Alonzo Tredwell</t>
  </si>
  <si>
    <t>6' 8"</t>
  </si>
  <si>
    <t>UCLA</t>
  </si>
  <si>
    <t>Tredwell had an absurd sophomore year in the UCLA bullpen, with 62 strikeouts and six walks in 47 innings while throwing 85% fastballs. He experienced a two-tick bump in 2023 and began integrating more secondary pitches before he was shut down in April with back and rib injuries. 
Gigantic 6-foot-8 frames like this ordinarily create whiff-diluting downhill plane on the fastball, but Tredwell's does a ton of damage in the zone at 91-93 because he's generating roughly 20 inches of vertical break from about seven feet of extension. He isn't the sort of twitchy athlete who you expect to throw harder over time, but this fastball will play. Curveballs and sliders were more a part of Tredwell's formula starting in 2023. His 75-80 mph curveball is a deep 12-to-6 downer that regularly shows above-average tightness. At its best, the slider has two-plane action ending in late tilt, but it's an offering he tends to get on the side of, morphing its shape into a tweener breaking ball with a bit less authority in its bite. Both breakers are about average in quality and play down because Tredwell doesn't locate them. The changeup rounds out his arsenal. It's an offering he throws less than 10% of the time; more often than not, it has minimal effective action and at best projects to be a â€œshow-meâ€ pitch long-term. With his curveball as vertical as it is, he may not need the changeup to be an average offering for him to neutralize left-handed hitters.  
Tredwell's feel to pitch needs to improve. He has a power-over-precision operation right now, but remember he was in the bullpen or injured for a lot of his college career. For this reason, he also hasn't proven he can eat a buffet's worth of innings yet, but his frame indicates it's possible. We really like Tredwell's foundation of positive fastball traits to go along with a projectable frame and underdeveloped career arc, which could easily result in late-arriving command or even more velocity in the future. A long relief or swingman role is his realistic outcome, with some no. 4 starter high-end possibility if the components we've talked about here develop as hoped.</t>
  </si>
  <si>
    <t>sa3023524</t>
  </si>
  <si>
    <t>Capri Ortiz</t>
  </si>
  <si>
    <t>Ortiz has taken quite a leap on defense and in the early going of 2024, he not only looks like a lock to stay at shortstop, but he might become an impact glove there. This is not often the case for spindly speedsters like Ortiz, who is in the Roman Quinn and Billy Hamilton physical mold. The pace of Ortiz's exchange needs to quicken some, but his arm strength has improved and he's made several acrobatic plays already this year. 
Ortiz still needs to get stronger at the dish. He is swinging underneath tons of in-zone fastballs because he has to wind up his entire little body to swing hard, causing him to be late. He has only been switch-hitting for a couple of years, and while Ortiz doesn't have ideal body projection because he's such a rail, he should get at least somewhat bigger as he matures, and take a step forward as a hitter via both improved skill and strength. At minimum, he looks like a plus shortstop defender with 70 speed; even with a flawed hit tool, that's a good utility player. His upside will be driven by how much Ortiz develops on offense, so much of which is still TBD as he grows and changes as an athlete.</t>
  </si>
  <si>
    <t>sa3018473</t>
  </si>
  <si>
    <t>Ole Miss</t>
  </si>
  <si>
    <t>Gonzalez is a tough evaluation because he is coming off three years of great performance in the best college conference in the country, but there are some visual boxes that he doesn't check. Namely, Gonzalez's swing and the way he plays defense are both atypical of an impact big leaguer. After three seasons in the SEC, Jacob wrapped his career with a .319/.427/.561 career line and 30 more total walks than strikeouts. This level of statistical performance in the SEC is rare, and Gonzalez was barely 21 on draft day. This is usually the sort of prospect we're tripping over ourselves to value, but Gonzalez's swing had a huge hole at the top of the zone that Eric feared would be exploited in pro ball. He could be Bryson Stott (who had similar swing questions in college), or he could be JJ Bleday (ditto, and still he crushed the SEC). 
Gonzalez also didn't become meaningfully stronger in college, and in fact regressed a bit as an athlete during his time in Oxford. By the time he was underway for instructs in Arizona, his body and swing were both clearly starting to change. He looked buff in the fall, and while we don't yet know what impact these swing tweaks will have, we at least know Gonzalez is open to change and making good in the weight room. His hands, actions, quick transfer, internal clock, and arm accuracy all made him a likely pro shortstop despite him lacking the traditional speed/range and max-effort arm of a big league shortstop, but now that Gonzalez's physicality has begun to change, he might take a leap in those areas. Skinny Jacob often needed to wind up his whole body in order to swing hard, but now that he looks stronger, he may not have to make the mechanical concessions that left him vulnerable at the belt. This is an important baseball-wide prospect to monitor early in 2024 in order to gauge the impact of these changes, because Gonzalez has the underlying skill set to break out in a big way if they cure some of what we perceived to be his pre-draft ills.</t>
  </si>
  <si>
    <t>Emil Morales</t>
  </si>
  <si>
    <t>Morales had perhaps the best long-term power projection among the 2024 international class infielders, as most of the other prospects with wide receiver-ish builds were outfielders. Morales has wide shoulders, long levers, and a high waist that gives him the look of an early career Fernando Tatis Jr. in the uniform. Morales also has explosive power to his pull side and can already put balls out to dead center field at age 17. Unlike a lot of lanky teenage hitters, Morales' bat-to-ball performance in amateur events was statistically strong. On film, his hands have a late, deep move that I worry will make him late against pro velocity, but it's too early to care much about that. Morales bends well for an athlete of his size and build, and he has a decent shot to stay at shortstop. While he's a skill fit there, it's plausible that sheer size will force him to move in his early-to-mid-20s. Likely to spend the entire 2024 calendar year in the D.R., we won't have a scouting update on Morales until deep into the summer when he's accumulated some amount of pro data and put at least a few games on available tape.</t>
  </si>
  <si>
    <t>sa3023887</t>
  </si>
  <si>
    <t>Carson Benge</t>
  </si>
  <si>
    <t>Oklahoma State</t>
  </si>
  <si>
    <t>Benge is a redshirt soph who missed his freshman season recovering from Tommy John. He has maybe the sweetest swing in the 2024 draft, a smooth lefty cut with a Griffeyesque finish in the dirt behind him. Hitters with swings like this tend to struggle versus fastballs at the top of the zone, and while Benge does have the low-ball proclivity typical of hitters of that ilk, he also shows a surprising ability to flatten his path and at least spoil well-executed fastballs in the up-and-away location that tends to cause the most trouble for guys like him. He ran a 91% in-zone contact rate in 2024, a huge improvement compared to his 83% mark in 2023. 
Benge has a very thin, tapered frame that is more typical of a pitcher (which, he also is) than a power-hitting outfielder, so there's more power projection here than you'd normally see for a college hitter because Benge has room to fill out. Longer, bottom-hand dominant swings like this do tend to see an uptick in strikeouts in pro ball, so it's pretty important Benge adds strength. Benge has a plus outfield arm but takes forever to get rid of the ball. He was up to 96 on the mound in 2024, when he began the season in the bullpen and started at the end. He looked pretty good as a pitcher, an athletic guy sitting 92-95 with a plus changeup and below-average set of breaking balls. He looks like a second or third rounder on the mound, but a first round strong-side platoon bat as a hitter.</t>
  </si>
  <si>
    <t>Henry Lalane</t>
  </si>
  <si>
    <t>Lalane was born in the Bronx and is a dual citizen of the United States and the Dominican Republic. His father played basketball at St. Francis College and Lalane accrued experience at PG tournaments in the US when he was a child. He didn't commit to pitching until he was 14-years old. A half decade later, Lalane dominated the complex level across a meager 21.1 innings in 2023, with 34 strikeouts and just four walks. He made about a start per week throughout July and most of August, working three or four innings at most. That's important context through which to view Lalane's impressive stuff, and an important thing to know as it pertains to his developmental timeline. The Yankees have two seasons to get him in position for a 40-man add (he's Rule 5 eligible after the 2025 season), and he has a real shot to earn a spot immediately. That means upping his innings count considerably over the next two years (we can probably ballpark Lalane at something like a combined 45 innings between extended spring/FCL/backfield work in 2023) to get him in position to be a rosterable 40-man guy at age 21. 
We're going to learn a lot about Lalane's ability to handle that in 2024, when he'll likely go to full-season ball for the first time. His fastball averaged 93-94 mph on the complex and he tended to live in the 91-95 mph range during his longer outings. There are a lot of young A.J. Puk (body) and Dax Fulton (everything) similarities happening here. Lalane has advanced strike-throwing ability across his repertoire. His delivery is balanced and graceful for an athlete his size, his whole operation hurdles his body toward the plate, and he routinely locates his fastball and changeup where he wants. At this size, it's plausible Lalane could continue to throw harder as he gets stronger, and he's probably going to need to in order to have a bat-missing fastball because, like Fulton, the downhill trajectory of Lalane's fastball causes it to play down. His entire skill set is more about feel and command than nasty pure stuff right now. I'm projecting that there will eventually be a finishing breaking ball here because the ball doesn't pop out of hand from Lalane's release point, but for now, he just has a looking-strike curveball. In a typical draft, a guy like Lalane is going in the comp round or early second, with Fulton acting as a fantastic barometer in this regard, and I have his FV grade centered in that area. His ceiling is going to be dictated by the velocity he can develop during the next two years or so.</t>
  </si>
  <si>
    <t>sa3016066</t>
  </si>
  <si>
    <t>Gino Groover</t>
  </si>
  <si>
    <t>Groover was among the 2023 draft's more volatile and exciting prospects, and it felt as though 2024 might be a breakout season for him (he was a Pick to Click, after all), but an early-season surgery to repair a displaced radius fracture suffered in a collision with a baserunner will cause him to miss three or four months of the season. 
A transfer from UNC Wilmington, Groover raked for two years at NC State but was a mistake-prone third base defender. He has rare hand speed and demonstrated plus rates of contact at NC State and then in 100 PAs at High-A Hillsboro after the draft, where he struck out just 9% of the time. He might be a swing tweak away from a huge offensive breakout. Groover's swing isn't always connected and it can look awkward when he's slicing down at low pitch, but his hands rip through the zone in the blink of an eye and his contact rates are shockingly good for how hard he swings. He is a very dangerous hitter to all fields and was only vulnerable to swings and misses at NC State when he would chase, which wasn't often. His feel for the zone was evident after the draft as well. On defense, Groover often looks rushed and his throws frequently pull the first baseman off the bag, but his range and overall athleticism give him huge long-term ceiling with the glove if those issues can be ironed out. He got hurt playing first base, which he's new to. 
Groover's profile is magmatic, and a lot of it still might shift and change. The core of it â€” his combo of bat-to-ball feel and bat speed â€” gives him an everyday player's projection if he can tap into the pop. He's a 2024 Arizona Fall League candidate.</t>
  </si>
  <si>
    <t>sa3022887</t>
  </si>
  <si>
    <t>Ty Floyd</t>
  </si>
  <si>
    <t>Floyd was a two-year starter at LSU whose stock exploded during the College World Series when he was topping out at 98 and bending in a nasty slider that was suddenly much harder than his regular season sliders, often 87 mph or so. Floyd struckout 120 hitters in 91 innings as a junior using mostly his mid-90s fastball, which features big ride and misses bats in the zone. His slider tends to finish thigh high, but if he continues to throw it as hard as he was late in the 2023 college season, it's going to be a good pitch. Floyd's arm speed helps him sell his changeup and is the trait that allows you to project further on the pitch. Once in a blue moon, Floyd will dump in an slower curveball. It's a starter's mix with a starter's on-mound athleticism and what looked like a late, meaningful uptick in stuff. He did not pitch after the draft and is on the 60-day IL with elbow discomfort to begin 2024. It seemed like he might be ticketed for a quick ascent, but now that he has an injury that necessitated a 60-day stint, there's been a slight re-positioning of Floyd's grade and ETA.</t>
  </si>
  <si>
    <t>Cooper Kinney</t>
  </si>
  <si>
    <t>Baylor HS (TN)</t>
  </si>
  <si>
    <t>Kinney was drafted as a big-framed bat-to-ball prospect with reverse projection, a forecast he has made good on, as he's slimmed down and become much more agile than when he was drafted. At the time of his selection it was thought that Kinney would play some combination of third and first base at maturity, but he's been successfully moved up the defensive spectrum and is becoming a viable (if unspectacular) second base defender. His actions are still a little too slow for the big leagues, but Kinney makes plays around the bag with poise and comfort and has enough range for the position. 
Because Kinney has slimmed, he and his broad-shouldered frame now have upward long-term power projection, which is exciting because Kinney is already posting a hard-hit rate around 45% at High-A Bowling Green. For a college-aged prospect to have an OPS over .800 in the mid-minors is very encouraging, and even though Kinney's swing leaves him vulnerable to high-and-away fastballs, he otherwise has good plate coverage and feel for all-fields spray. He's going to be a doubles machine, and it's plausible that he'll add enough strength to turn a bunch of those doubles into homers. He's on pace to nearly double his, uh, doubles total from last year, in part because Kinney's feel for lifting the ball has been improving throughout 2024. Tracking to be a 40-man addition after the 2025 season, Kinney has the upside of an everyday second baseman.</t>
  </si>
  <si>
    <t>sa3017793</t>
  </si>
  <si>
    <t>When the Guardians traded Nolan Jones to the Rockies for Brito on 40-man deadline day 2022, it made sense from a talent standpoint but was confusing from a roster fit point of view. The Guards were fathoms deep on the middle infield (not just on the big league roster, but in the upper minors as well), but arguably thin at the positions Jones plays and light on his most prominent skill (power). Perhaps this is evidence that the Guards coveted Brito, who had a precocious, switch-hitting, contact-driven skill set similar to a lot of the players they target. Jones had a fantastic 2023 in Colorado while Brito had a solid season at mostly Double-A Akron, at least on offense. He slashed .276/.373/.444 there while seeing more time at third base than ever before. That's a rock solid line for a college-aged infielder in the upper levels of the minors, but some of Brito's underlying data is pedestrian (chase and power), and he hasn't progressed very much on defense, where he remains pretty bad. He has below average hands and range, and his exchange tends to be slow on double play attempts. Scouts are starting to say things like, "He has a chance to stay at third base" rather than, "Let's hope this guy remains at 2B/SS," and when you put on the tape from Brito's 2023 winter league stint or from early 2024, he looks bigger and stronger but not any more mobile or deft on defense. It's what kept him just outside the overall Top 100. 
If Brito is going to be a corner infielder, or maybe even a left fielder, it will be more important for the OBP and power portions of his skill set to improve. His trunk and shoulders look bigger and stronger at the onset of the 2024 season, so perhaps a power breakout is looming.</t>
  </si>
  <si>
    <t>iTFIOw4pkes</t>
  </si>
  <si>
    <t>Angel MartÃ­nez</t>
  </si>
  <si>
    <t>MartÃ­nez is the most traditionally athletic-looking middle infielder of the Guardians' many 40-man roster options, and for that reason there are scouts who prefer him to Bryan Rocchio and JosÃ© Tena. MartÃ­nez wows you with certain aspects of his athleticism and not so much with others. As he's filled out and gotten stronger, he's stiffened some, and many of his actions on both offense and defense now feature a lot of effort and violence. For instance, MartÃ­nez often swings so hard that his ill-fitting helmet careens off his head in the middle of his hack. He's also more comfortable throwing from body positions typical at second base than he is on the left side of the infield, where he often either throws across his body or has to take a few steps to set himself before getting the baseball over there. MartÃ­nez's performance with the bat for a hitter his age has been very impressive. Still just 22, he's a career .264/.347/.415 hitter and spent the last month plus of 2023 at Triple-A Columbus. He often swings underneath high fastballs as a left-handed hitter and might struggle to maintain above-average rates of contact as he faces big league velocity. He's likely to be a well-rounded utility infielder without a true plus tool.</t>
  </si>
  <si>
    <t>scyNozmYU7Y</t>
  </si>
  <si>
    <t>Drue Hackenberg</t>
  </si>
  <si>
    <t>From the many athletic Hackenbergs, Drue was a 2023 draft-eligible sophomore at Virginia Tech whose spring ERA approached 6.00. Unranked and evaluated as a 40 FV reliever at the time of the draft, Hackenberg got a hefty $2 million bonus as Atlanta's second round pick. 
Hack and the Braves have already altered his fastball usage, mixing a four-seamer in with his college sinker; the two pitches have radically different shapes. His fastball's velocity has been climbing throughout 2024; in late May, he was averaging 92-93, while in his last start prior to list publication, Hackenberg was sitting 93-95 deep into the game and touched 96. A lack of fastball effectiveness was part of why Hackenberg surrendered 113 hits in 85.1 innings as a sophomore, and development in this area is the chief reason why his FV grade has been elevated since he signed. Hackenberg's slurve was always excellent and continues to be. It sits in the 81-85 mph range and has power two-plane action. He also has a flat, terse cutter in the 86-89 mph range and an upper-80s changeup in the nascent stages of development. 
There are still some hurdles for Hackenberg to climb to comfortably profile as a starter, but he's already put himself in much better position to do so than at this time last year. If he can find a weapon designed to get lefties out (either via changeup development or a more frequent effort to get way over the top of his breaking ball to create depth), then we're talking about a no. 4 starter type who you'd find at the back of the Top 100.</t>
  </si>
  <si>
    <t>sa3023304</t>
  </si>
  <si>
    <t>Carter Johnson</t>
  </si>
  <si>
    <t>Oxford HS (AL)</t>
  </si>
  <si>
    <t>Lefty-hitting shortstop whose swing is on the border of smooth and slow twitch. Barrel feel came and went depending on the event/tournament. Great vertical plate coverage and all-fields spray. Medium frame and physicality, much more a smooth and effortless style of play than an explosive one. Opinions vary wildly depending on when a given scout saw Johnson. Seemed in position to break out as a senior if he got stronger over the winter, but 2024 reports continued to be mixed. Risky buy-low type of prospect in some ways, but also one of the few hitterish infielders in the draft.</t>
  </si>
  <si>
    <t>Brannigan generated polarizing thoughts among the scouts we talked to during the compilation of this list. A former two-way player who was just returned from a June hamstring injury, Brannigan's surface stats look pretty mediocre so far this season, but his underlying data is strong. He's making a roughly average rate of contact and producing peak exit velocities in line with the big league average, which is an exciting combination for a potentially viable shortstop. 
It's often the case that eyeball scouting reports will reinforce the underlying data even when a guy isn't performing on the surface, but that has not been the case for Brannigan, who our scouting sources tend not to like very much. Their issues frequently lie with his defense. While Brannigan's hands can be inconsistent, he checks the boxes for range and athleticism, and he has an absolute hose. Yes, Brannigan is 23, but he hasn't focused solely on being a position player for very long, and we think he might have late projection in this area that allows him to end up a cleaner fit at shortstop than some of the industry believes. 
On offense, Brannigan's swing looks like it will be vulnerable to good velocity as he climbs the minors. He hasn't yet reached Double-A, so we should take his contact performance with a grain of salt. Brannigan loads his hands low and his swing is geared for extreme lift. We think this means he'll cut underneath a lot of big league fastballs, but we also think this style of hitting will help Brannigan get to most of his power anyway. We're stopping short of projecting Brannigan as a potential everyday player even though we could see how you might conclude that if you just look at the TrackMan spreadsheet. Instead, we think he'll end up being a power-over-hit utility guy.</t>
  </si>
  <si>
    <t>Yeiker Reyes</t>
  </si>
  <si>
    <t>While some of the spreadsheet darlings who exit velo'd the DSL into oblivion last year are more famous, Reyes looks like the most complete and well-rounded prospect at Rockies extended spring camp in Scottsdale. He's a potential everyday center fielder who does a little bit of everything, and I currently have him FV'd in line with a typical mid-to-late first round teenage draft prospect. 
Twitchy, sinewy, and relatively projectable, Reyes is a converted amateur infielder (per a scout) who has a promising early-career look in center field. He ran right around 4.2 during my week of looks, which is a tick above average for a lefty batter, and he should add some speed as he matures athletically. His reads and routes out there are fine â€” he nearly made one sensational play on a ball hit directly over his head, but he couldn't keep the ball in his glove as he leapt and crashed onto the warning track. Reyes is a skilled hitter who tracks pitches and moves the baseball all over the field. I watched him hit a pull-side homer and a single on a drag bunt in the same game the week prior to list publication, and make in-flight adjustments to breaking stuff that he lined over the infielder's heads. On paper in 2023 he performed right there with the big league average in center field, with a 75% overall contact rate and 85% rate in the zone. I don't think we're talking about a star here, but Reyes has a shot to be an everyday player and his floor isn't all that far beneath that outcome.</t>
  </si>
  <si>
    <t>Kh49LjpEVUQ</t>
  </si>
  <si>
    <t>sa3021126</t>
  </si>
  <si>
    <t>Adam Macko</t>
  </si>
  <si>
    <t>Vauxhall HS (AB)</t>
  </si>
  <si>
    <t>Born in Slovakia and raised in Alberta, Macko was a top Canadian prospect when he was drafted in the seventh round of the 2019 draft. Since then, heâ€™s been plagued by injury, which has limited his play time significantly. But he stayed healthy all year in 2023 and nearly doubled what had previously been his highest innings total for a season, jumping from just 38.1 innings in 2022 to 86 innings in 2023 (both at High-A). 
He is on the shorter side for a pitcher, with very short arms even for his size, and heâ€™s lowered his arm slot since being drafted, enhancing the deception he creates from his uphill lefty delivery, and making it difficult for hitters to adjust to it. His signature secondary is his curveball, which is cartoonishly slow â€“ the kind of loopy offering Bugs Bunny would get three whiffs on before the ball reached the catcher. Even so, it features so much depth that while itâ€™s relatively easy to identify out of his hand, its shape often prevents hitters from connecting with it. He uses his slider more often than the curveball â€“ in fact, his slider usage has at times rivaled his fastball, with both sitting near 40%. The shape of the slider isnâ€™t as impressive as that of the curveball, but it sits in the mid-80s, splitting the difference between his curve and his 92-94 mph fastball. With a low-80s changeup added to his arsenal, he is armed with a four-pitch mix with enough velocity separation to be very effective when Mackoâ€™s command is working for him. The command is inconsistent, though, and seeing as how the effectiveness of his mix depends on it, it's an area in need of major improvement if Macko wants to find his way into a big league starting rotation. Still, we think he's going to be a valuable weapon on a pitching staff even if he ends up as a long reliever. He's now on Toronto's 40-man roster, but it wouldn't surprise us if he spent his first option year entirely in the minors with an eye on increasing his per-outing and whole-season innings count.</t>
  </si>
  <si>
    <t>2nbX61Y4TeM</t>
  </si>
  <si>
    <t>sa3011555</t>
  </si>
  <si>
    <t>Coastal Carolina</t>
  </si>
  <si>
    <t>Brown was a career .306/.431/.501 hitter at Coastal Carolina before becoming a late first-round pick in 2022. He spent a fair bit of his 2023 whole-season debut on the shelf with a non-displaced fracture of his left shoulder, which may have impacted his offensive output upon return. Brown hit .255/.358/.354 in 2023, mostly at High-A, and then had a stronger Fall League look (.297/.391/.462). 
Brown's unique swing has been toned down a bit since college but is still entertaining and strange, as his hands start up around his face (they used to be directly over top of his head) with his bat pointing toward the third base coach. He's such a compact, short-levered athlete that he's usually on time to make contact despite his swing's noise, and Brown performed about as well as hoped from a bat-to-ball standpoint in 2023, with a 90% z-contact rate. He's especially adept at making contact with high pitches and was executing a pull-and-lift approach in the AFL. Brown's T-Rex arms can make it tough for him to cover the down/away portion of the zone, and he's going to need to close his stride and bend in the lower body to get to those pitches. He struggles with this, and his tendency to play upright extends to his defense at shortstop, which is flashy but inconsistent. Brown simply isn't a very good bender â€” his range and creativity are fantastic, but there are certain plays he makes too slowly because of a lack of lower body flexibility. 
There will probably need to be adjustments in order for Brown to hit his ceiling, but his contact ability and aspects of his athleticism are pretty special. I think he'll be a Jon Berti type of utilityman even if some of his current issues remain, and if Brown solves them, he has a regular shortstop's skill set.</t>
  </si>
  <si>
    <t>hYA_nIRHo0I</t>
  </si>
  <si>
    <t>Jedixson Paez</t>
  </si>
  <si>
    <t>Paez is not the best pitching prospect in this system, but he is my favorite. The little low-three-quarters righty looked like a Vance Worley starter kit last year, but his secondary pitches and velocity have both taken a meaningful leap compared to 2023 and Paez has retained his incredible command in the process. Paez is an east/west artist and rarely misses in hittable locations. He'll bury his sinker in spots that make it impossible to elevate, run it back over the corner of the plate for a strike, set up his excellent changeup with precise arm-side location, and occasionally run his heater up the ladder where it can slip past certain hitters' bats because of its angle. Paez's slider is much harder this year than last, averaging 82 mph, up four ticks from 2023. His ability to attack with lateral fastball/slider divergence and then pull the string with his changeup is so advanced that Paez could probably be pitching at Double-A right now. His cross-bodied delivery requires a fair bit of effort for the little righty to execute, but Paez is a fantastic athlete and has never had strike-throwing issues. This is one of the few prospects in the minors who has a chance to develop elite, 80-grade command and could be a mid-rotation starter despite his relative lack of size and velocity.</t>
  </si>
  <si>
    <t>sa3016264</t>
  </si>
  <si>
    <t>Troy Melton</t>
  </si>
  <si>
    <t>San Diego State</t>
  </si>
  <si>
    <t>Melton was one of the youngest college prospects available in the 2021 draft as well as a plus on-mound athlete, so when he had a really rough season with an ERA just over 6.00, it was easier to swallow a return to San Diego State. Melton reworked his arm action, had a great fourth year as an Aztec, and climbed into the fourth round of the 2022 draft. Melton was mostly drafted because he has a live arm and his mechanical adjustments made his fastball less hittable; the Tigers were tasked with developing the rest. They've begun to. Melton made substantial alterations to his slider in 2023, as the pitch picked up roughly five ticks of velocity compared to his college breaker. At times, it has devastating two-plane sweep. 
There are an awful lot of late-bloomer traits here, as Melton was young for his graduating class, was mostly a catcher in high school, missed a season due to the pandemic, and now has a fairly new delivery and a very new breaking ball. I love Melton's bounding, down-the-mound mechanics and his athleticism (big lower half bend and hip/shoulder separation here), and I think he may just be scratching the surface as a craftsman. Even though there are pitchers with similar or currently better stuff who are closer to the big leagues, I consider Melton's chances of holding down a rotation spot for a contender down the road to be greater. If he continues developing at the rate he did in 2023, he'll be a top 100 prospect a year from now.</t>
  </si>
  <si>
    <t>sa3020652</t>
  </si>
  <si>
    <t>Acquired from Oakland as part of the Josh Harrison/Yan Gomes trade, Millas got into 11 games at the major league level last season in addition to 83 games split between Harrisburg and Rochester, where he slashed .291/.390/.442 and drew 42 walks while only striking out 49 times over his 328 plate appearances. Injuries have been a frequent part of Millas' prospectdom. Dating back to college, he's had elbow, wrist, oblique and hip issues that have sidelined him at various points. He has the tools and skills of a primary backstop, but smaller-framed catchers like this tend to end up playing backup roles, especially if they've been injury prone. 
Millas is a plus catch-and-throw athlete with a great arm and amazing lateral quickness. He's a very rangy ball blocker and quickly recovers whatever he doesn't smother. He has a real knack for framing borderline pitches down in the zone. Millas' exchange is a little slow because he flips his hips and tries to have a clean, complete motion on every throw down, so he "only" posts average pop times even though his pure arm strength is plus. He used to throw from his knees quite often but that appears to have changed in 2023. Millas' 87 games caught last season was a career high for him, and he's closer to checking the box of durability. 
His biggest asset on offense is his feel for the strike zone, though Millas can also do some low-ball damage against breaking balls that don't quite finish. From the left-handed side, he employs a compact, contact-oriented, all-fields swing, while from the right side, his swing has a loftier path with more intent to elevate. He has a hole at the top of the zone big enough that big league pitchers will feel comfortable approaching him up there. With so much invested in Keibert Ruiz, and with the hard-swinging Riley Adams playing fairly well, the Nationals have a crowded group of young catchers on their 40-man. We think Millas has the look of a low-end regular or a premium backup, but because Ruiz is out of options and Adams has just one remaining, Millas is probably going to be stuck at Rochester unless the Nationals go out of their way to move one of the incumbents.</t>
  </si>
  <si>
    <t>Marco Raya</t>
  </si>
  <si>
    <t>United South HS (TX)</t>
  </si>
  <si>
    <t>Raya still has the look of a no. 4/5 starter, but the restrictor plates haven't been taken off of his innings load and we don't know for sure if he can fill that role under the stress of a big league starter's workload; he is still only going three or four innings at a time. Raya has a lean, slight frame with limited strength at present, a very compact arm circle, and a high arm slot. Heâ€™s coming off a 2023 season that covered 62.2 innings between Cedar Rapids and Wichita, striking out 25.3% of batters and posting a 4.02 ERA overall as a 20-year-old. He's on pace to work about 85 innings in 2024, going three or four innings per start with six days of rest in between. 
Raya's fastball is sitting 94-96 mph, but heâ€™s struggled mightily to generate whiffs in the zone with it against Double-A hitters; some of that seems to be because thereâ€™s a lack of deception in his delivery, which looks easy to time. His mid-to-upper-80s slider projects to plus with its sharp two-plane and downer shapes; it has had no issues missing bats, especially against righties. The changeup, with itâ€™s limited action and velocity separation (87-90 mph), continues to lag behind the rest of Raya's arsenal, but heâ€™s added a cutter this year to go along with his vertical curveball to better combat left-handers. The curveball is a deep 12-to-6 breaker that shows above-average tightness and, at 80-84 mph, offers a significant separation in pace from his fastball. Rayaâ€™s new cutter is short but quick, and will serve as a pitch to stay off barrels rather than completely miss them. This is Raya's 40-man platform year and we officially have him on the starter/reliever line until we see him stretched out more than he has been so far.</t>
  </si>
  <si>
    <t>sa3014550</t>
  </si>
  <si>
    <t>Ryan Sloan</t>
  </si>
  <si>
    <t>York (IL)</t>
  </si>
  <si>
    <t>Powerful, more physically mature high school righty. Strong, flexible lower body. Big stride down the mound, hip/shoulder separation, and a three-quarters release point combine to create a low release height. Up to 98 this spring after sitting 91-93 last summer. Plus low-to-mid-80s slider with tight, late break. Had a slower, mid-70s curveball last summer, threw it occasionally with inconsistent finish and below-average movement. Longer arm swing with above-average effort, but stride direction keeps him on line to the plate and he throws strikes. Developmental no. 4 starter prospect with uphill fastball and plus slider driving the profile.</t>
  </si>
  <si>
    <t>Fernando Cruz</t>
  </si>
  <si>
    <t>Cruz shined in a showcase setting as an amateur and was one of the first top prospects from the 2024 class to be identified. He signed for $4 million in January and will begin his pro career in the DSL. 
Cruz has gorgeous infield footwork and actions, turning the baseball around in the blink of an eye. He can make strong, accurate throws from all kinds of platforms and could eventually be a special defensive player. While his swing can be a little noisy and long, Cruz is loose and athletic in the box, has plus bat speed, and can spray contact to all fields. Mechanical polish isn't terribly important at this stage, the talent piece of the evaluation is, and in this regard Cruz is a complete, exciting player with big upside. This was all once true of Cristian Hernandez, another elite amateur Cubs signee, who has had hit tool issues in pro ball. Hit tool volatility is an inextricable part of international amateurs' projections, and Cruz is no exception, but he has the potential to mature in the Goldilocks Zone, where he adds a bunch of power while also staying a shortstop, giving him enormous ceiling if it turns out he can hit.</t>
  </si>
  <si>
    <t>sa3024303</t>
  </si>
  <si>
    <t>Blake Wolters</t>
  </si>
  <si>
    <t>Mahomet-Seymour HS (IL)</t>
  </si>
  <si>
    <t>One of the more prominent pop-up guys in the 2023 draft, the Royals took Wolters in the second round out of Mahomet-Seymour High School in Illinois and gave him $2.8 million to sign. Assigned to Columbia this season, he's a prototypical teenage pitching prospect with a lean, athletic 6-foot-4 build that has significant projection and could yield another tier of velocity on his fastball. His 94-97 mph heater is effective due to its above-average ride and holds its plane well. It needs to be located at the belt more often. His slider fluctuates between a two-plane breaker and one with more slurve-type depth, but it already shows above-average teeth. Woltersâ€™ 85-87 mph changeup will also flash above average, but much less frequently than his breaking ball does, and he's prone to throwing some that are completely noncompetitive. Thereâ€™s plenty to work with from a developmental standpoint here. Wolters has a starter-like delivery and is flashing two average or better secondary offerings as a 19-year-old. He looks on track for a no. 4/5 starter role.</t>
  </si>
  <si>
    <t>sa3023513</t>
  </si>
  <si>
    <t>Carlsbad HS (CA)</t>
  </si>
  <si>
    <t>Saggese is an undersized overachiever who won the 2023 Texas League MVP. He started that year with the Rangers' Double-A squad, where he slashed .313/.379/.512 before he was dealt to the Cardinals as part of the return for Jordan Montgomery. The Cardinals have tried to shift Saggese up the defensive spectrum and he's playing more shortstop for them at Memphis in 2024 than he ever did for the Rangers. He actually looks pretty good there despite lacking the high-end physical ability typically associated with that position (like arm strength), largely because his exchange is so clean and quick. Saggese's feel to hit has been the lynchpin of his prospectdom since high school. As a smaller guy, it requires a ton of effort for him to swing hard, but he does a remarkable job of tracking the baseball despite this. His hit tool is probably going to play below Saggese's bat control talent due to his tendency to expand the zone, and without that carrying quite as much weight as it has in the minors, Saggese is more likely to be a well-rounded utilityman than an everyday player.</t>
  </si>
  <si>
    <t>Thousand Oaks HS</t>
  </si>
  <si>
    <t>Things stabilized for Muncy late in 2023 after he was striking out a ton at the start of the season. Below-average rates of contact will probably always be part of his game, and ultimately will be what funnels him into more of a utilityman role than an everyday one. Muncy has good lateral plate coverage but struggles with well-executed stuff at the top and bottom of the zone. He should hit enough to get to some of his average power, which he has worked hard to develop since entering pro ball as a pretty skinny, lighter-hitting guy. 
Muncy is also a lock to stay at shortstop. The quickness of his exchange and Muncy's arm strength are especially notable. Right now it's important for Muncy to improve his defensive versatility. Aside from two games at second base in 2022, he has only ever played shortstop in pro ball until early this year, when he's played some second and third. He looked pretty uncomfortable in his first game at the hot corner, but the physical ability to play all over the infield is here. He's tracking for a late-2025 debut.</t>
  </si>
  <si>
    <t>j89GELajAQE</t>
  </si>
  <si>
    <t>Alex McFarlane</t>
  </si>
  <si>
    <t>I considered McFarlane to be a pure relief prospect when he was at Miami, but the Phillies decided to try to develop him as a starter, and for the first two months of 2023, it looked as though they really had something. He punched out 50 hitters in his first 37 innings and worked efficiently enough to pitch into the fifth and sixth inning during several starts, a rarity for him at Miami. After his June 10 start, however, the Phillies began to drastically limit the length of McFarlane's outings, his stuff waned, and he was ultimately shut down at the end of August. A source close to the situation told me McFarlane had Tommy John during the offseason (I'm not sure of the exact date), which will put him out for all of 2024. 
Healthy 2025 McFarlane could enjoy a Kerkering-like rise through the minors, especially if the Phillies decide to 'pen him. When he was totally healthy early in 2023, McFarlane was sitting 98-100 mph, then he backed into the 94-97 range closer to when he was shut down. His monster arm strength helps make up for his fastball's tailing shape, created by McFarlane's nearly side-arm delivery. His gyro slider induced a plus-plus 21% swinging strike rate against A-ball hitters (an important caveat) in 2023, and McFarlane also has a rare changeup that he threw fewer than 50 times last season. 
There were good reasons for the Phillies to try to develop him as a starter. Miami doesn't seem to max out their pitchers on campus, and McFarlane's fastball featured better sink in pro ball. He also has a great pitcher's frame and is a fabulous on-mound athlete. But now that he's going to miss all of 2024 and enter his 40-man evaluation season (2025) with so few innings under his belt, it's much more likely McFarlane is moved quickly as a potential late-inning weapon, assuming his stuff comes back after his rehab.</t>
  </si>
  <si>
    <t>sa3020633</t>
  </si>
  <si>
    <t>Kumar Rocker</t>
  </si>
  <si>
    <t>Rocker looked like a first rounder for much of his high school career, but his stuff dipped as the 2018 draft approached while his asking price did not, so teams backed away and Rocker went to Vanderbilt. After some rocky starts early during his freshman year, something clicked for the right-hander and he was utterly dominant during the second half, culminating in a 19-strikeout no-hitter in a postseason game against Duke. That outing, and Vanderbilt's run to a national title, made Rocker a household name even among casual baseball fans. He made just three starts (and had some command issues) as a sophomore before COVID-19 ended the season. Then Rocker came out in 2021 in what looked like the best shape he'd ever been in and with a slightly higher release point. He was fantastic early on, but his stuff slipped as the spring progressed (Rocker's fastball averaged 95 mph in February, but 93 in June). His overall performance at Vanderbilt â€” 236.2 IP, 321 K, 68 BB, 2.89 ERA against mostly SEC competition â€” was incredible, especially when viewed in light of his stuff's inconsistent quality. 
Those fluctuations became inextricable from Rocker's pre-draft profile, though. It meant most teams thought he belonged behind similarly talented, but safer-feeling prospects in the 2021 draft rather than being clearly in the top tier, and Rocker fell a little further than expected on draft night, going 10th overall to the Mets. New York, whose rest-of-draft behavior indicated they had come to an overslot agreement with Rocker, was scared enough of his post-draft physical to squash his deal. He pitched in the independent Frontier League in 2022 and his velocity was mostly back, but again his arm slot had totally changed and was much lower than when he finished up at Vanderbilt. The Rangers surprised everyone when they made Rocker, who was ranked 60th on my draft board and evaluated as a quick-moving reliever, a top five pick in the next year's draft, albeit at an under-slot amount. 
Rocker pitched in the 2022 Arizona Fall League, where his slider looked incredible and his 95-97 mph fastball played down due to its tailing shape and his fringe command of it. He looked like he was projected: A quick-moving reliever who you want in the big leagues pronto, while he's healthy. Sadly, Rocker's elbow blew out in May of 2023 and he had Tommy John, shelving him until he made his first rehab appearance a few days before this update. Rocker touched 99 mph and worked two innings. It looks like the Rangers are going to keep developing him as a starter, and unless the big league club gets hot soon and is suddenly both contending and in desperate need of a good reliever, there's no reason to 'pen Rocker right now. He's still projected here as a contender's third bullpen banana due to his health track record and "round down" fastball playability. It's conceivable he could debut during the second half of 2024.</t>
  </si>
  <si>
    <t>i9ljeJlzB5A</t>
  </si>
  <si>
    <t>sa3020827</t>
  </si>
  <si>
    <t>Francis Pena</t>
  </si>
  <si>
    <t>Slender and explosive (if a little uncoordinated), Pena has been ripping fastballs past mid-minors hitters in 2024. Since leaving rookie ball, he has allowed six earned runs in 58 innings with just a fastball and cutter. He starts on the first base side of the rubber and strides open, creating an odd release point for a righty. The angle it creates on his fastball crowds the hands of opposing righties. Most guys with low release heights aren't as long-limbed as Pena, who also generates seven feet of extension. His cutter lacks the bat-missing length of a typical reliever's secondary pitch (which is why it isn't called a slider here), but it's really hard and he's thrown a few of them in the 94-97 mph range this year. Without a swing-and-miss breaking ball, it's tough to project Pena into the back of a bullpen, but he can feast off his heater enough to project him as a middle reliever even if that's the only good pitch he has.</t>
  </si>
  <si>
    <t>sa3019374</t>
  </si>
  <si>
    <t>Luis Baez</t>
  </si>
  <si>
    <t>Baez was one of Houston's top 2022 international signees and hit for huge power in that year's DSL, with an absurd 52% hard-hit rate. As a 19-year-old in 2023, Baez played 17 games in the Florida Complex League before playing his final 41 games of the season in Fayetteville. Over the two levels, he posted a .248/.357/.481 slash line across 255 plate appearances while striking out 24.3% of the time and walking 12.9% of the time. He's off to a hot start in 2024, with an OPS north of .800 and nine home runs, a 20-plus homer pace. 
Baez is very physical, wielding comfortably plus bat speed with minimal effort. He is wider and more broad-shouldered than he is tall, but there's still physical projection here, and Baez should be extremely strong at peak considering how good Houston's strength and conditioning program seems to be (at least based on how many of the hitters in their system look). He has a chance to grow into titanic power, which would make Baez an impact player even in a corner outfield spot so long as he hits enough, though we're starting to have some question marks on that score because his rate of chase is very high. He hits out of an open, slightly crouched stance, and uses a toe-tap trigger as his timing mechanism. Baez utilizes an all-fields approach and has above-average bat speed. His build and offensive forecast are in the Franmil Reyes mold, and it's going to be important for Baez to either stay mobile and lithe or refine his approach so that he has a more complete offensive skill set once he starts to regress as an athlete. He has heart-of-the-order talent, but we'd be cautious about making Baez the centerpiece of a deadline deal because righty corner bats with plate discipline this poor are risky propositions.</t>
  </si>
  <si>
    <t>sa3018482</t>
  </si>
  <si>
    <t>Lakewood Ranch HS (FL)</t>
  </si>
  <si>
    <t>McCray is a toolsy power/speed threat whose lackluster hit tool will likely cause his offensive production to be very streaky and and limit him to a part-time role. Similar to Dodgers outfielder James Outman, McCray's uppercut style of swinging leaves him very vulnerable at the top of the strike zone, with his barrel breezing below a lot of pitches up there. His strikeout rate has typically hovered around the 30% mark in the minors, which is actually more substantial than Outman's was at the same time, and it'd be surprising if he developed better than a 30-grade hit tool. Lithe and lean, McCray's swing packs a surprising punch for a guy with his build, and he's a very dangerous low-ball, pull-side hitter. His style of swing should enable him to get to his power when he's making contact. Combine that with electric center field defense and McCray should be a solid extra outfielder. He's getting his first taste of Double-A to start 2024. Though he isn't necessarily young for the level, McCray was a multi-sport high schooler whose would-be first full season was squashed by the pandemic. His baseball acumen has always been a little bit behind for a player his age, but he's got deep body and skill projection into his mid-20s.</t>
  </si>
  <si>
    <t>9Mpbw2PDxKw</t>
  </si>
  <si>
    <t>Dario Laverde</t>
  </si>
  <si>
    <t>Laverde is an exciting bat-first catching prospect who has split time between the Angels' Low-A and complex-level teams so far in 2024. Though he's older than Juan Flores (who is ranked a bit later on this list), Flores is a more advanced defender and is playing a level ahead of Laverde as of list publication. Still, Laverde has more offensive potential by a good bit. He has plus lefty bat speed with natural pull-side lift and enough barrel control to manifest that power in games. His stocky build lacks great long-term physical projection (Omar Narvaez and Tucker Barnhart are pretty good body comps), but Laverde already has good offensive tools for a catching prospect. He also has a good arm, but his poor receiving (Laverde frequently flinches when hitters swing and loses sight of the baseball) needs to improve if he's going to stay back there. So much of Laverde's upside is dependent on him developing as a catcher and if our degree of confidence in him staying back there was higher, he'd be in the 40+ FV tier. If things progress on defense, Laverde will be a Narvaez/Victor Caratini type of bat-first catcher.</t>
  </si>
  <si>
    <t>sa3018470</t>
  </si>
  <si>
    <t>Nick Nastrini</t>
  </si>
  <si>
    <t>Nastriniâ€™s stock fell a bit during his final season at UCLA due to a pretty severe case of the yips that moved him out of the Bruinsâ€™ rotation. He looked nasty in a college summer league prior to the draft and buoyed his prospects. The Dodgers further harnessed his stuff â€” at best he was 94-97 with two plus breaking balls, and Nastrini put up impressive strikeout numbers at High- and Double-A in 2022. He was evaluated just outside the Top 100 prospects list that year, kept off by his poor control. When Nastrini returned to Double-A in 2023, at this time still with the Dodgers, his strikeout fell by nearly 10 percentage points, and he did nothing to allay concerns about his command. Positioned as a Pick to Click, his performance plateaued. Even while his numbers sagged, his swinging strike rate was still among the best in the minor leagues, and sure enough his overall numbers improved again after he was traded to the White Sox as part of the deal that sent Lance Lynn and Joe Kelly to the Dodgers. 
Nastrini's fastball alone will enable him to miss bats thanks to consistent mid-90s velocity and a healthy dose of vertical break. His robust arsenal of secondaries play well off one another. Heâ€™ll call upon his heater to miss bats, confounding hitters on both sides of the plate with its rise and cut. Then heâ€™ll further frustrate his opponents with two distinct breaking balls â€“ a slider and a curveball with drastically different shapes and velocities â€“ or his changeup, which mirrors his slider in a way that makes it very effective against lefties. His entire arsenal is more vertical than horizontal, with all three secondaries featuring varying degrees of drop that allow them to complement one another. 
But his command is still the sticking point, as the offerings he tosses out of the zone are usually big misses rather than strategically placed attempts to get chase swings. If he can hone that command, he could comfortably slot in towards the middle of a starting rotation, but if he can't, he'll still be impactful as a single-inning, late-game reliever. The White Sox have the luxury of letting Nastrini try to start for as long as possible during the early stages of their rebuild. Things might be bumpy early on, but over time a guy whose stuff is this good will find a way to be an impact pitcher of some stripe.</t>
  </si>
  <si>
    <t>66ndZ5SD8O4</t>
  </si>
  <si>
    <t>Nick Frasso</t>
  </si>
  <si>
    <t>Loyola Marymount</t>
  </si>
  <si>
    <t>Frasso was an atypical college draftee, with his prospectdom more about projection than present stuff. He started throwing harder pretty quickly, sitting 95 mph early in 2021 when he had merely topped out there at Loyola Marymount, but in June of that year, Frasso blew out and required Tommy John. Not even 11 months clear of the surgery, Frasso looked fantastic on the Blue Jays backfields, sitting 94-96 and touching 97-98 in early outings, and he was traded to Los Angeles for Mitch White not long after that. Frasso then had a fantastic 2023 minor league season, during which he K'd nearly 40% of opponents while walking only 8%. He held mid-90s velo all year, throwing 93 innings in his first full season removed from Tommy John. His breaking ball added more power for the second straight year, as Frasso has gone from a low-80s slurve to an 85-87 mph slider across the last couple of seasons, and he also has a high-spin changeup &lt;a href="https://blogs.fangraphs.com/dodgers-prospect-nick-frasso-throws-heat-and-is-learning-what-works/" target="_blank"&gt;with lots of horizontal movement&lt;/a&gt;. 
He made a strong argument to be included on the Top 100 Prospects list, but Frasso hurt his shoulder at the very end of the season and needed labrum surgery in November. It will likely keep him out for all of 2024, is his second major injury in a relatively short span of time, and alters Frasso's FV more than a TJ because shoulders tend to be more disruptive and can have lasting negative impact. Compounding those worries are Frasso's mechanics, which are entertaining as hell to watch but not typical of a big league starter. He has a deceptive cross-body delivery that generates huge extension, like a stiffer and less graceful Freddy Peralta. Frasso's command has been solid in spite of his mechanical weirdness and he has the stuff of a mid-rotation starter, but the injuries feel like a harbinger of sorts. As such, Frasso is tough to "value." If you wanted to tack him immediately behind Daniel Espino on the universal prospect list you could, which is essentially what's been done here.</t>
  </si>
  <si>
    <t>pngHh7McrL4</t>
  </si>
  <si>
    <t>sa3014492</t>
  </si>
  <si>
    <t>Jesus Baez</t>
  </si>
  <si>
    <t>A $275,000 signee from 2022, Baez is an exciting left-side-of-the-infield prospect with remarkable arm strength and bat speed for a hitter his size. He rotates with ferocity in the box and can hose you from deep in the hole at shortstop or third base. Currently at Low-A St. Lucie, Baez's strikeout rates have trended in a better direction as he's climbed from rookie ball thanks to the combination of his good-but-not-great barrel feel and his short levers, which enable him to have a fairly noisy and aggressive swing without it actually being too long. He has all-fields power that is currently of the doubles variety. Baez isn't especially projectable, but his explosivity is exciting and he should have above-average raw power at peak. Whether he gets to all of it is going to be dictated by whether he can become more selective. Baez is incredibly chase prone, but he has been talented enough to perform on offense so far despite this. His toolset is similar to Miguel Andujar's except with better third base defense â€” you can see how that's exciting but also why it might cause you to be standoffish about forecasting Baez as a slam dunk everyday big leaguer even though his physical tools are indicative of that.</t>
  </si>
  <si>
    <t>sa3018507</t>
  </si>
  <si>
    <t>Brando Mayea</t>
  </si>
  <si>
    <t>One of the top prospects in the 2023 international class, Mayea signed with New York for $4.3 million and spent his first pro season in the DSL, where he slashed .276/.382/.400. Mayea looked like a speedy, glove-first center field prospect in his debut season. His footwork in the box is often poorly timed and Mayea's hands load deep and late, causing him to push an inordinate amount of contact the opposite way. It's not a terrible place to start, but there does have to be adjustment and improvement in this area for Mayea to be an impact offensive player. His speed and defense are both plus, as Mayea puts down some jailbreak times in the 4.1s, and his reads and routes are decisive and polished. Based on his current look, Mayea may end up being more like Albert Almora or Manuel Margot than a power-hitting, do-everything star, but it's still early.</t>
  </si>
  <si>
    <t>sa3020679</t>
  </si>
  <si>
    <t>Adolfo Sanchez</t>
  </si>
  <si>
    <t>Though he is much more likely to end up defending a corner position than your typical top-of-the-class international prospect, Sanchez's present hit and power combination is very exciting, and his FV grade has been juiced above my typical heuristic for a prospect like this because he looks like such a smooth and dangerous hitter. Sanchez has a dynamic and beautiful left-handed swing that combines natural loft and barrel precision to give him one of the better present offensive toolsets in his class. His top hand drives the quality of his contact, and Sanchez is shorter to the baseball than most players his size and age. He's also become meaningfully stronger during the last year or so, and could be poised to move quickly through complex-level ball. The Reds have gravitated toward international prospects who the industry perceives as having more polished hit and power combinations, and that's again the case with Sanchez, who signed with Cincinnati for a $2.7 million bonus.</t>
  </si>
  <si>
    <t>sa3023709</t>
  </si>
  <si>
    <t>Gary Gill Hill</t>
  </si>
  <si>
    <t>JFK Catholic HS (NY)</t>
  </si>
  <si>
    <t>An over-slot sixth round pick, Gill Hill presented a special combination of on-mound athleticism and projection at a wiry 6-foot-2. His bounding delivery and low three-quarters arm slot give his fastball a shallow approach angle, his slider has nasty two-plane break, and even though his arm swing is a little long right now, Gill Hill can sell his changeup with his arm speed. He is in the midst of a pretty substantial velo spike, sitting 92-95 and peaking at 97 this year after he was more in the 90-92 range in 2023. GGH's underlying strike rates suggest his excellent 2024 walk rate is likely to regress and isn't a reflection of his current ability to command the ball, but considering how smooth and athletic he is, you can project him to substantially improve over time. This is a burgeoning pitching prospect with mid-rotation ceiling who is a pretty good bet to move onto the overall Top 100 list within the next twelve months.</t>
  </si>
  <si>
    <t>sa3020972</t>
  </si>
  <si>
    <t>Luis Guanipa</t>
  </si>
  <si>
    <t>Guanipa was ranked sixth in the 2023 international class thanks largely to his foot speed, which gave him a shot to be an impact center fielder. He was viewed by international scouts as a potential future leadoff hitter and signed for $2.5 million. He slashed .238/.361/.384 and posted good (not great) contact rates during his 2023 DSL debut. A hamstring injury has kept Guanipa out for most of the 2024 season; he's finally gotten back into a couple of games as of list publication, but is still being deployed with care. Last season, Guanipa was in the habit  of flying way, way open during his swing, with his front hip bailing toward third base on many of his swings. In just the little bit of action he's seen this year, that appears to have been remedied. This is a smaller guy who'll be reliant on explosiveness to become an impact player, not strength. Because Guanipa has been compromised in 2024, his FV grade holds.</t>
  </si>
  <si>
    <t>sa3020884</t>
  </si>
  <si>
    <t>California</t>
  </si>
  <si>
    <t>Beavers was one of the 2022 draft's many tooled-up (mostly west coast) college outfielders who also had scary bat-to-ball indicators. In fact, he was arguably the toolsiest and most athletic and projectable of that group at a strapping and angular 6-foot-4. He reached Double-A near the end of 2023 and is back there this year, and he continues to perform above the league average despite a slightly elevated strikeout rate. Beavers has a classic low-ball swing and he's geared to hit with loft, averaging 20 degrees of launch. The quickness of Beavers' hands will make you say, "Dam!" His most skillful attribute as a hitter is his ability to adjust the posture of the rest of his body to help guide his hands around the bottom two-thirds of the zone. Beavers' uphill swing path still ends up underneath a ton of high fastballs and he's likely to mature into a below-average hit tool. This is why we have him evaluated as a platoon bat, but he'll probably be an uncommonly versatile one. Beavers is passable in center field, quite good in the outfield corners, and he's begun to play first base (where he's crude). He's a post-2025 40-man add and part of the very crowded upper-level corner contingent that Baltimore can't feasibly keep completely together.</t>
  </si>
  <si>
    <t>_edjYZqm0YU</t>
  </si>
  <si>
    <t>Keiner Delgado</t>
  </si>
  <si>
    <t>It seemed likely that the list of potential Players to be Named Later in the JT Brubaker trade with the Yankees was quite good given how effective a healthy Brubaker can be. The deal was completed at the very end of April, with Delgado sent from New York to Pittsburgh. Delgado is an electric athlete for a little 5-foot-7 guy. He has ambush power to his pull side and unbelievable range and arm strength on defense. This guy will turn inaccurate throws into his own highlight reel plays by finding a way to make a great tag or an acrobatic way to touch the bag. Delgado's bat-to-ball ability is officially being tested at Low-A, where his strikeout rate has taken quite a leap. He's smaller than a typical big leaguer by a lot. There's more than enough athleticism here to overcome a lack of size, but unless Delgado's feel for contact rebounds, he'll continue to project as a switch-hitting utility guy rather than an everyday shortstop.</t>
  </si>
  <si>
    <t>sa3018397</t>
  </si>
  <si>
    <t>Juan Mejia</t>
  </si>
  <si>
    <t>Mejia percolated in rookie ball for four years leading up to the missed pandemic season and popped onto the bottom of the Rockies list as a developmental relief prospect starting in 2021. He reached Double-A in 2023 and was added to the Rockies 40-man roster after the season. Mejia has one of the more beautiful and athletic deliveries in the minors, as well as an ideal pitcher's frame at a lanky, broad-shouldered 6-foot-3. Mejia's velocity has climbed into the upper 90s across the last couple of seasons and he tends to coast in the 95-97 mph range with peaks around 100. His slider is arguably a better pitch, as it has massive two-planed wipe in the 83-87 mph band. That pitch has enough movement to freeze hitters when Mejia wants to throw it for a strike, and enough to miss a bat when he locates it for a chase, which he does pretty consistently even though his fastball command is poor. When you include Synergy's 2023 and 2024 samples, Mejia's slider is generating chase and miss at an elite rate, approaching 50%, though a huge chunk of that sample is from High-A. He'll show you the odd changeup now and again, and I think you can actually project on that pitch over the long haul because of Mejia's delivery and athleticism. I think he's going to be a late-inning reliever, and how good he becomes will be determined by whether or not Mejia can improve the quality of his fastball locations.</t>
  </si>
  <si>
    <t>BW7sjXmHH9o</t>
  </si>
  <si>
    <t>sa3003159</t>
  </si>
  <si>
    <t>Oregon</t>
  </si>
  <si>
    <t>Before being drafted in 2022, Kasevich posted a microscopic strikeout rate in his final season at University of Oregon and continued to impress upon joining Low-A after the draft, finishing the season with more walks than strikeouts during his 25-game stint there. He spent all of 2023 at High-A, where he improved in every column of his triple-slash line, while striking out just 10.7% of the time and nearly matching that in walks, this time over a full season. His 5.2% swinging strike rate was the among the very lowest in all of the minor leagues, further illustrating his knack for getting his bat on the ball, but his minute barrel rate adds clarifying detail. Kasevichâ€™s contact skews heavily toward singles, mostly comprised of flare popups and well-placed soft line drives to the shallow part of the outfield, making him a hyper-realized contact-over-power prospect. Defensively, Kasevich has mostly spent time at shortstop (his college position), but his range and arm utility are iffy fits there, in particular grounders to his right. Heâ€™s better moving to his glove-side, which seems conducive to a possible move to third base, where he also notched a substantial number of innings in 2023 and is likely to see more time going forward as the Jays reckon with a potentially Matt Chapman-less future. We have Kasevich forecast to produce like Kevin Newman has during his better seasons.</t>
  </si>
  <si>
    <t>sGfGXtOl8O0</t>
  </si>
  <si>
    <t>Luis Perales</t>
  </si>
  <si>
    <t>Perales had Tommy John about a week prior to list publication. Regardless of the surgery, I still would have had him projected in relief due to the extreme, high-effort nature of his delivery and his relative lack of size. Perales was sitting 96-98 and touching 100 before the TJ, which is up two ticks from last season. Another reason Perales profiled in relief: His due north arm slot created downhill angle on his fastball that made it vulnerable to contact. Around the time he blew out, he was allowing a wOBA of nearly .400 on that pitch and generating an average CSW% for a fastball. He seemed to be taking a cutter-heavy approach this year, though some of what I think auto pitch-tagging was classifying as his cutter were actually splitters that cut on him. 
Make no mistake, this is a buck nasty pitching prospect with late-inning stuff. His cutter has slider shape when it's located down but it plays like a cutter when it's located up, and Perales' splitter has enough depth to play as a bat-misser against hitters of either handedness. This was Perales' first year on the 40-man roster and now he'll spend just about all of his second one on the IL rehabbing from TJ. The Red Sox will almost certainly be granted a fourth option year for him via an injury exemption, which gives them more time to stretch him back out as a starter if they want to, but if they're competitive like they are now upon his return, I'd just put him in the bullpen and have him let it eat as a setup man or closer.</t>
  </si>
  <si>
    <t>sa3014677</t>
  </si>
  <si>
    <t>Owen Hall</t>
  </si>
  <si>
    <t>Edmond North (OK)</t>
  </si>
  <si>
    <t>Skinny 6-foot-3 righty with a condor's wingspan. High three-quarters arm slot with more vertical hand position on release creates playable riding action despite downhill plane. Hides the ball well; arm action is efficient and should become more consistent as Hall matures and improves release consistency. Fairly substantial velocity variability, up to 97 last summer but sat 92-94 at times. Struggles to finish breaking balls below the zone, but both (upper-70s curve, low-80s slider) have aesthetically pleasing shape and depth. Both could be plus if they're thrown harder as Hall's frame fills out. Optimistic changeup projection here because of arm speed and action. High-variance project with mid-rotation ceiling.</t>
  </si>
  <si>
    <t>Cristhian Vaquero</t>
  </si>
  <si>
    <t>Vaquero is getting wrecked by full-season pitching so far in 2024, and the way you line him up on this list depends on how much you want to bet that he can grow into his body and become more coordinated. Without the benefit of context, you could reasonably be inclined to absolutely whack him here. His in-zone contact rates are south of 70% and many of his swings look totally disconnected and awkward. For the last couple of years, Vaquero has arguably been the prospect with the widest range of possible outcomes in pro baseball. He is built like an NFL wide receiver prospect at an extremely projectable 6-foot-3, 180 pounds, and he not only had the most traditionally projectable frame in his entire 2022 amateur class, but arguably has the best frame of any prospect to enter pro baseball since Elly De La Cruz. The mere possibility that Vaquero could end up as a powerful, switch-hitting center fielder separated him from most of the prospect population even though he had SchrÃ¶dinger's Hit Tool. This is a little bit different than Erick PeÃ±a and Robert Puason because Vaquero is overtly explosive in every way, he just lacks any modicum of feel to hit, especially from the left side. Indeed, he may be a candidate to scrap switch-hitting at some point in the next couple of years. 
Everything else Vaquero does is incredibly exciting. When he runs into one, he has uncommon power for a hitter his age, he runs close to 4.00 flat from the left side, and he has a huge arm. Even if he can have a 30 hit tool, so long as Vaquero is getting to power and playing center field, he's going to be a good big leaguer. His ball skills need polish, but he has the range to play center, though Elijah Green has been taking the lion's share of the center field reps at Fredericksburg so far in 2024. The Nationals have nothing to do but give Vaquero all the runway they can to let him develop. We still value him in this FV tier even though he currently looks a mess because Vaquero's physical tools are deafening.</t>
  </si>
  <si>
    <t>sa3018403</t>
  </si>
  <si>
    <t>Dameury  Pena</t>
  </si>
  <si>
    <t>The Twins have all these athletic freaks on their complex, but little Dameury Pena is pretty easily the best hitter of the bunch and might be the best prospect if he can find a way to stay on the infield. Decked out in shin and elbow guards that make him look like a walking pack of Starbursts, Pena has uncommon explosion in his hands for a player his size and remarkable feel for hitting the ball where it's pitched. He has oppo gap power if you want to work away from him, and he'll snatch fastballs up around his hands if you dare try him in there. His walk rate so far in the 2024 FCL is more than triple his strikeout rate. Don't confuse that for patience â€” this is a swing-happy hitter, it's just that it's so hard to make Pena swing and miss that eventually FCL pitchers are walking him, though more because of their control limitations than Pena's plate skills. Pena has played a mix of second base, third base, and left field. Eric saw him play the latter two during his recent Florida jaunt and Pena approached balls too slowly as an infielder. If indeed he ends up an outfielder, Pena will need to hit so much that his game power outpaces his raw, as he's a smaller guy not likely to add a ton of strength as he matures. The way he's looked so far in 2024 makes that seem like a possibility. This is a very special contact hitting prospect who might back his way into defensive versatility as he and the Twins search for a position.</t>
  </si>
  <si>
    <t>sa3021624</t>
  </si>
  <si>
    <t>Madison HS (VA)</t>
  </si>
  <si>
    <t>Triantos was a bat-to-ball prodigy who didn't have as much big showcase experience as your typical high-confidence hit tool high schooler. He has more or less run the minor league table as a plus or better contact hitter with all-fields doubles power, and has reached Double-A with a career .286/.349/.420 line and 14% strikeout rate. 
Initially developed as a middle infielder, the Cubs have also tried Triantos for long stretches at third base (where he spent most of 2022) and center field (where he's only played a handful of games). As of list publication, Triantos is exclusively playing second base so far in 2024. He has not looked very good at any position, and he might be best suited to play a corner outfield spot (which he hasn't tried yet) than be an infielder at all. He's a worse hands-and-feet athlete and thrower than is typically found on the infield. Triantos had surgery for a torn meniscus and missed the first part of 2023, and it's possible he'll improve on defense as he gets further away from the surgery, but he looks like a 30-grade infield defender right now. The Cubs still have at least all of 2024 and 2025 to find a comfortable defensive fit for him, because Triantos doesn't have to be put on the 40-man until after the 2025 season.
It isn't as if being a bad-but-versatile defender (a poor second base &amp; average left field mix seems feasible) is going to prevent Triantos from having a meaningful big league role, because he rakes. He posted an 82.4% overall contact rate and 92% z-contact rate in 2023, and he has a 9% swinging strike rate since entering pro ball. Medium raw power and a proactive approach tend to limit Triantos' slugging and stops one short of forecasting him as a star player, but he's going to hit enough to be a complementary regular who probably comes off the field for defensive purposes late in games.</t>
  </si>
  <si>
    <t>RYoayN5iVcE</t>
  </si>
  <si>
    <t>Asbel Gonzalez</t>
  </si>
  <si>
    <t>Gonzalez is a premier athlete with a long-levered, high-waisted frame that has huge projectability, but he's still extremely raw from a skill set standpoint. The quality of his at-bats can vary greatly, but itâ€™s apparent that Gonzalez has feel for manipulating the barrel in the zone and making consistent contact. Thereâ€™s loft in his bat path, but his body lacks the strength to consistently put a charge in his batted balls. Despite his physical projection, Gonzalez likely doesn't have a future as a 30-homer bopper. Instead, he's someone who's going to rack up doubles. Gonzalez still tends to take inefficient routes when ranging for balls in center field, but his plus foot speed and top-tier agility allow him to cover up many of those mistakes at present, and his routes should get cleaned up as he continues to get more reps. This is one of the highest variance prospects in the system, but also one of the easiest to dream on.</t>
  </si>
  <si>
    <t>sa3021639</t>
  </si>
  <si>
    <t>Sem Robberse</t>
  </si>
  <si>
    <t>Netherlands</t>
  </si>
  <si>
    <t>The Netherlands native was part of St. Louis' return from Toronto in the Jordan Hicks trade and the Cardinals thought highly enough of him to add him to the 40-man roster during the winter. Robberse is coming off a season that saw him tally 124 innings of work between Double- and Triple-A and fan 24.1% of batters on his way to a 4.28 ERA as a 21-year-old. 
He has a starter-like delivery that heâ€™s able to repeat, and despite his long arm circle, which has a significant hook present in its path, he does a good job of being on time upon foot strike. Robberseâ€™s fastball velocity has taken a small step backwards, now sitting 90-92 mph and touching 93 mph, and his use of his four-seamer has dropped accordingly. The fastball also lacks significant life, so he needs to command it. His slider projects to be a plus offering. It features sharp horizontal and vertical break, and spins between 2700-2800 rpm; Robberse shows advanced feel for peppering the glove-side part of the plate with it. Thereâ€™s limited velocity separation between his fastball and his changeup (85-89 mph), but the changeup fades as itâ€™s approaching the zone and the ones that also flash depth tend to generate the most whiffs. His cutter (87-90 mph) is a bit light on sharpness and mostly serves to keep hitters off of his four-seamer. Robberse has a deep enough mix and more than enough command to profile as a starter, but his fastball velocity will need to take a sizable step forward in order for him to exceed a no. 5 starter projection.</t>
  </si>
  <si>
    <t>sa3011735</t>
  </si>
  <si>
    <t>Alberto Barriga</t>
  </si>
  <si>
    <t>Is Barriga a Rafael MarchÃ¡n sequel, or is he Jose Altuve in knee savers? There is a gap between those who believe the lilliputian catcher is too small to withstand the beating of the position and those who think he has an exceptional toolset and rare athleticism for a backstop. Barriga is indeed remarkably twitchy for a squat 5-foot-6 or so (he's listed at 5-foot-9, but he ain't that), and he can really run for a catcher. His quickness is most evident on defense, where his mobility and explosion leaving his crouch are both impressive. Barriga was limited to just 10 regular season games on the complex last year because of a gruesome compound fracture to his femur, which he suffered while simply rounding first base. People in attendance at that game describe the injury as sounding like a broken bat. 
Barriga is back with a vengeance and looks great again this spring, but we simply don't know whether his little body will be able to withstand the grind of catching across a full season until he actually does it. The same applies to his offense, which will be subject to the wear and tear of catching. Barriga has performed well from a bat-to-ball standpoint in a small sample and looks hitterish to the eye, especially when it comes to snatching pitches at the top of the strike zone. He has all-fields doubles pop, which will be more than enough for him to profile as a catcher if he can retain a plus hit tool and on-base skills. Even without any kind of physical projection, the tools and skills of a primary catcher are here, it's just that Barriga would be defying convention in a meaningful way by attaining that role, as most big league backstops are hulksters. It's more likely Barriga becomes an Austin Barnes or Garrett Stubbs type of backup, but there are definitely scouts who like him more than that. He's perhaps the most fun prospect in this entire system.</t>
  </si>
  <si>
    <t>WjcGmAIsFDw</t>
  </si>
  <si>
    <t>sa3018595</t>
  </si>
  <si>
    <t>Tommy White</t>
  </si>
  <si>
    <t>A barrel-chested college baseball cult hero with plus-plus bat speed, White was among the highest-profile transfers of the last few years, heading from NC State to LSU after an incredible freshman season. He slashed .355/.419/.704 throughout his college career with 75 homers in three seasons. White has a thicker build in the Eugenio SuÃ¡rez mold. He's a super loose and explosive rotator. A surprisingly mobile, low-to-the-ground defender for his size, White's arm strength fits at third. His hands aren't great but he has a better chance to stay at the hot corner than you'd guess when he gets off the bus. 
White's peak measurable power rivals that of big league sluggers but was down a tick in 2024 compared to 2023. Chase issues make his profile risky. White got better in this regard as a junior (38% chase in 2023, 32% in 2024) but still isn't good. He has much more typical big league athleticism/bat speed look than some of the other flawed hitters in the 2024 class. White profiles as a Jake Burger or Maikel Franco type player with better defense upon entry to pro ball, though the body projection here might cause the defense to slip if White thickens up as his 20s wear on the way most people do.</t>
  </si>
  <si>
    <t>Jack Leiter</t>
  </si>
  <si>
    <t>I thought the way Leiter's fastball plays would help enable him to work as a starter despite imprecise feel for location, but more and more that's looking like it won't be possible. Leiter continues to start at Triple-A Round Rock and has made a couple of spot starts in the big leagues this year, but his walk rates are still elevated and the visual assessment of his command remains poor. I think especially while Leiter has several option years remaining, he's likely to remain a starter. It's too important for contending teams like Texas to have optionable starter depth to get through a season. He has the rest of his option years to develop in the rotation, but as those run dry, it becomes more and more probable that Leiter will move to the bullpen. 
He is sitting 96 and touching 99 as a starter while generating seven feet of extension and plus vertical break. If you want to be optimistic about the future of Leiter's release consistency, you can look at the way MacKenzie Gore righted the ship after he had severe strike-throwing issues with the Padres; similar to Gore, the explosiveness of Leiter's fastball should give him some margin for error in the zone. He's been homer-prone as a pro, which is somewhat inherent in the way Leiter has to work with his fastball in order to miss bats â€” he yields a ton of fly balls. The heater alone should allow Leiter to be a very good reliever in the event that he does move to the bullpen, even if he doesn't experience a velo bump when he does. He has a five-pitch mix but only the fastball and slider are consistently good, and that's funneling his forecast toward the bullpen as well. I'd expect Leiter to pitch in a spot start or backend capacity for another year or so before he's shifted into the bullpen, where I think he'll be one of the club's best couple of relievers. His stuff is projected in anticipation of the move.</t>
  </si>
  <si>
    <t>xZfvCA7Fj2M</t>
  </si>
  <si>
    <t>PJ Morlando</t>
  </si>
  <si>
    <t>Summerville HS (SC)</t>
  </si>
  <si>
    <t>Morlando has the best present power among the high schoolers in the 2024 draft. It's titanic left-handed pop, absurd BP power for a hitter his age; he's made big league parks look small with a wood bat. A strapping, big-framed lefty power bat, he's capable of crushing belt-high fastballs at high school velocities. His long, bottom-hand dominant swing could be vulnerable to Ks against pro velo, but for now Morlando's 2-to-1 BIP-to-whiff ratio on the showcase circuit is rather encouraging. He doesn't utilize a stride in the box in an attempt to stay compact, but it robs him of athleticism and rhythm. The talent to clear the corner outfield bar on offense is clearly here. Morlando is a risky, older-than-average high school prospect who could go around pick 20 or pick 40.</t>
  </si>
  <si>
    <t>Wright State</t>
  </si>
  <si>
    <t>Black is entertaining as hell to watch play baseball, but I am skeptical that he's going to be the foundational young player that some folks across baseball think he'll be. Heâ€™s fast, he has a keen eye, he plays with lots of effort, and he swings hard for a small-ish guy. He slashed .284/.417/.513 across Double- and Triple-A in 2023 and raised his career minor league line ton excellent .279/.415/.465. For the last couple of years, Black (and my forecast for him) has been fumbling around for a defensive home. He has largely played second base during the last half decade and gave center field a try in 2022, but moved to third base in 2023 and even began to get some reps at first. He actually looked pretty good at third base aside from his throwing stroke, which sometimes looks odd and lacks accuracy. It's a big enough issue that I have him projected to first base and will speculate he'll eventually play the outfield corner, as well. Black's 2023 power output was likely a caricature of his true ability. His game is grounded in his contact and (more significantly) on-base skills. He lacks the power typical of a corner infielder and I also have some reservations about his ability to carry above-average contact rates to the big leagues. Black needs a ton of effort to swing hard and his head often flies all over the place. His swing also has a hole in it (up and away) that will be probed by big league fastballs until he proves he can close it. So no, I don't have Black evaluated as an everyday player. Because he's backed into a fair bit of defensive versatility, runs well, and has a plus-plus skill in his plate discipline, he'll still have roster utility as corner role player of modest impact.</t>
  </si>
  <si>
    <t>_0WzwN2Qt4o</t>
  </si>
  <si>
    <t>Jurrangelo Cijntje</t>
  </si>
  <si>
    <t>What if Pat Venditte sat 95? We might learn the answer if Cijntje (pronounced SAIN-ja) is allowed to continue developing as a switch pitcher. Cijntje is naturally left-handed but began throwing right-handed in elementary school and he was switch-pitching by the time he was on the 2016 CuraÃ§ao LLWS team. He was a second round prospect in high school and was drafted by Milwaukee (who announced him as a shortstop). 
Cijntje's velocity has really grown from the right side but not from the left. It'd be shortsighted for pro teams to not try to develop such a special talent as a switch-pitcher, but there is a pretty big gap in Cijntje's stuff now. He threw his last left-handed pitch on May 4, then pitched righty the rest of the season no matter the matchup. Cijntje's lefty style is reliant on a sweepy breaking ball; he has a low-end LOOGY look from over there. As a righty, he's sitting in the mid-90s, has been up to 99, and has a potential plus changeup. Growth for his secondary stuff seems feasible because he's had fewer reps from both sides than any other pitcher with the same number of innings. The rise/run action on his fastball creates bat-missing tail in the high/arm-side quadrant of the zone. The slider looks more like a cutter at times, sitting 87-90 mph with terse movement. Cijntje's changeup usage was limited because he was more often facing same-sided hitters as a righty. At its best, it has power action in the 87-90 mph range like Ronel Blanco's new cambio. Cijntje has a backend start look as a righty, and could flip around to the left side when the opponent really struggles versus low-slot lefties. He profiles in the late first/early second round range.</t>
  </si>
  <si>
    <t>Camilo Diaz</t>
  </si>
  <si>
    <t>Originally rumored to be headed to Texas for $3 million, things changed course (likely due to decisions Texas made to divert to Sebastian Walcott) and Diaz, our no. 14 prospect in the 2023 international class, ended up signing with Houston for $2.25 million. Looking for elite bat speed? Diaz comes close, with his hips and torso turning like the head of an owl in the blink of an eye. While Diaz rotates as fast as anyone in Houston's system, he does so with some mechanical flaws and shortcuts that make his hit tool feel flimsy, and he struck out about a third of the time in his 2023 DSL debut. If Diaz can refine his barrel feel without sacrificing bat speed, he's going to be an impact bat. He's the toolsiest of Houston's 2024 FCL contingent, a power-hitting third base prospect of extreme variance.</t>
  </si>
  <si>
    <t>sa3021074</t>
  </si>
  <si>
    <t>Once a bat speed prodigy who looked like a potential 35-homer shortstop, back issues, strikeouts, and stagnating development on defense have clouded and soured Luciano's forecast. The muscular 22-year-old has plus-plus power, but heâ€™s only truly dangerous in the very middle of the zone. He ran a 64% contact rate in 2023, as Luciano lacks the barrel feel to impact pitches all over the zone. He often works to the opposite field, but this is more a product of his bat path than expert feel to hit. Chase has historically also been somewhat of an issue for Luciano, but scouts coming out of Sacramento this year have had positive things to say about the quality of his at-bats, just not his hit tool. 
If he could play shortstop, his contact issues might be liveable given how much power Luciano has, but his defense isnâ€™t consistent enough to consider him a shortstop. He has the arm for it, but his range and hands are not as reliable. It's tough to find anyone who is comfortable projecting Luciano on the infield at all, let alone at its most difficult position. Aside from a handful of games at second base (most of those in LIDOM rather than with a Giants affiliate), he has only ever been developed at short. Now in his second option year, the time to assess Luciano at other positions is dwindling. If you believe his hit tool is insufficient to support a profile at any other position, it makes sense to try to force things at short for as long as possible. The positive outcome here is something similar to Miguel SanÃ³'s Twins arc, where the power provides for a couple peak seasons, but near bottom-of-the-scale contact ability and frustrating defense have Luciano more often looking like a 40-grade player. Teams down the competitive continuum that may want to take a post-hype flier on Luciano sometime during the next year and a half should have a very firm idea of how they might help him improve on at least one side of the ball. We think Luciano will have a lefty-mashing window of relevance, but he isn't a foundational, impact player.</t>
  </si>
  <si>
    <t>PC6wq1FXPGA</t>
  </si>
  <si>
    <t>Camden Minacci</t>
  </si>
  <si>
    <t>The former Wake Forest closer was drafted by the Angels in the sixth round last year and ended up only throwing 8.1 pro innings in 2023 after striking out 34.3% of opposing batters in his final collegiate season. Minacci is a fastball/slider reliever who throws from a high three-quarters slot with significant effort in his delivery. His four-seamer, which has averaged 95 mph so far in 2024 and has touched 97 mph, has solid life in the form of carry and will also flash late running action. His slider lives in the mid-80s and relies on the lateness of its break more than overwhelming spin. Heâ€™s shown advanced feel for landing the breaker in the zone, as well as expanding out of the zone to finish hitters off. His slider will take the form of vertical downer as well as a more traditional two-plane version. Minacci has a lot less volatility in his strike-throwing ability than most of the reliever profiles in the system, and even though an elite pitch is absent from his arsenal, he projects to be a consistent performer in a middle-relief role sooner than later.</t>
  </si>
  <si>
    <t>sa3022728</t>
  </si>
  <si>
    <t>Michael Mercado</t>
  </si>
  <si>
    <t>Westview HS (CA)</t>
  </si>
  <si>
    <t>In 2023, Mercado amassed 95 strikeouts in 62 innings split between Double- and Triple-A, albeit with a 4.79 ERA. Blocked by a myriad of other worthy 40-man candidates in Tampa, he was traded to the Phillies ahead of the 2023 roster deadline and added to their 40-man. Poised to be an optionable middle reliever in 2024, Mercado's relatively new cutter really tied the rest of his repertoire (mostly fastball/curveball) together when he added it in 2022. His velocity has yo-yo'd throughout his pro career and did so again in 2023 with a move to the bullpen, ticking up to the 94-96 mph range, which he'd only occasionally shown as a starter. Mercado is capable of missing a bat when he executes any of his three main pitches, but his stuff isn't so nasty that he can carve when he's imprecise. He has minor league experience as both a closer and a long reliever, but I consider Mercado much more likely to play a consistent three-out middle-inning role in the big leagues once his option years start to dwindle.</t>
  </si>
  <si>
    <t>Isaiah Lowe</t>
  </si>
  <si>
    <t>Combine Academy (NC)</t>
  </si>
  <si>
    <t>A $400,000 over-slot signee from 2022, Lowe is a stocky 21-year-old righty with a catcherly build and a riding low-to-mid-90s fastball. It looks like Lowe's arm slot has changed since last year, when he was more over the top and tended to pronate over top of the baseball. He's a little lower now and supinating on release to generate rise-and-run shape. His arm action has also gotten a little longer, but there's still enough feel to pitch here to project Lowe as a backend starter. His slider is a little cuttery right now; hopefully that lengthens back out with some more adjustment as Lowe climbs. Lowe's changeup feel is less consistent than that of his slider but it might be his best pitch at maturity; it has much more overt bat-missing action. San Diego has taken things slow here and Lowe has been back at Lake Elsinore even though he performed well last season. He's due for a promotion and is a nice developmental backend starter prospect.</t>
  </si>
  <si>
    <t>sa3020864</t>
  </si>
  <si>
    <t>Jake Eder</t>
  </si>
  <si>
    <t>Eder was drafted out of Vanderbilt in the fourth round of the truncated 2020 draft and his stuff exploded in pro ball. Eder made 15 starts in 2021, racking up a mid-30s strikeout rate and a 0.98 WHIP while sitting 94-97 and bending in a plus-plus slider, but he blew out and needed Tommy John surgery. His rehab was interrupted by an ill-timed foot fracture, which kept him off the mound until midway through the 2023 season, after which old co-workers Kenny Williams and Kim Ng swapped Jake Burger for Eder at the trade deadline. When he returned, it was with a lower arm slot, and Eder struggled to recapture the arm strength from before his injury, as his fastball sat in the 92-94 mph neighborhood during the 2023 regular season and again in the Arizona Fall League. 
His fastball still has some top-of-the-zone whiff ability thanks to its shape and angle, but that pitch isn't nearly as dominant as it was before he blew out. His slider is still a stunner, however, bending in at 77-81 mph with plus-plus break. Eder was clearly working on his changeup, especially after the trade and in the Fall League, where he used it in a left-on-left capacity a lot of the time. He has starter-quality feel for locating his changeup, though it still needs to fully develop from a movement standpoint. It's a bit discouraging that Eder's velocity didn't totally return after TJ, as it's often the first thing to be fully restored for most pitchers. At least we can project on Eder's cambio and command enough to feel comfortable with him as a solid big league starter.</t>
  </si>
  <si>
    <t>C7_Jx86fcJA</t>
  </si>
  <si>
    <t>sa3014917</t>
  </si>
  <si>
    <t>Vivas came over via trade from a Dodgers org that needed to clear 40-man space for Shohei Ohtani. There are a number of very young infield prospects in the Yankees system similar to what Vivas looked like at the same age: a Lilliputian second baseman with a promising hit tool and modest power projection due to their size. He is coming off a season where he slashed .280/.391/.436 at Double-A Tulsa prior to a late-season swoon at Oklahoma City. Vivas is still short but he's no longer small, as over the last couple of years his back, shoulders, arms, and thighs have all buffed up to an impressive size. This has resulted in a modest uptick in power, and after Vivas hit just two total homers in his first couple of pro seasons, he's reached double digits in each of the last three. But Vivas' skill set is still rooted in his bat-to-ball skills, which are enhanced by his compact swing and short-levered stature. He's a dynamic in-the-box athlete who swings really hard but still makes a ton of contact, running an 88-89% in-zone contact rate each of the last two seasons. While he has experience at both second and third base, Vivas' arm strength is not typical of a big league left side infielder. Without positional versatility helping to carry him to a big league role, he looks more like a second-division second baseman who'd perform at a 1.5-ish WAR clip across a whole season of at-bats. He is stacked behind Gleyber Torres and Oswald Peraza on the Yankees depth chart, though he could be a lefty-hitting platoon partner for DJ LeMahieu if the Yankees feel the need to shake things up at third base.</t>
  </si>
  <si>
    <t>Tyson Lewis</t>
  </si>
  <si>
    <t>Millard West (NE)</t>
  </si>
  <si>
    <t>Lewis is a hard-swinging left-handed-hitting shortstop from Nebraska. He has plus bat speed from the left side, which requires big time effort to generate. Lewis looks fluid and easy during BP, but tends to get messier in games. Limited exposure on the showcase circuit creates variance in evaluating his hit tool. He has a classically projectable baseball frame, with broad shoulders and a tapered waist. Lewis looked stronger during the spring of 2024 than he did the summer before, and he blew up the athletic testing at the Combine, where he tied for the second-fastest 60-yard dash time. His hands, actions, and arm seemed fine at shortstop in a limited look, and the speed to play center field is there if the requirements of pro infield play are asking too much. High school hitters like this tend to go in the first comp round.</t>
  </si>
  <si>
    <t>Yoniel Curet</t>
  </si>
  <si>
    <t>Curet, who was added to the Rays' 40-man roster during the 2023-24 offseason, continues to struggle with walks as a starter at Bowling Green. He was always pretty likely to spend all of 2024 in the minors because of his raw control, but it was imperative for the Rays to 40-man him because his stuff is so good that a team probably would have taken him in the Rule 5 Draft and put him in their big league bullpen. 
The 'pen is Curet's likely destination anyway, because his stuff is simply too explosive for him to corral. He sits 95-98 and will touch 99 with huge rise-and-run life that often causes his fastball to sail up out of the zone. Curet's slider is a vicious two-plane breaker with huge depth for a pitch that sits about 87. It's possible Curet also has a cutter, because he throws pitches at cutter speeds (up to 91) with much different, shorter movement than his finish-in-the-dirt sliders, but it's also possible this is just a manifestation of his release inconsistency. This guy has had some dominant starts and it makes sense for the Rays to continue to let Curet develop as a starter for another year (the 2025 season will be his second option year). He'd need to show both greatly improved command and a third, consistent pitch in order to profile as a starter by 2026, which feels like a big ask. That hasn't really tempered our enthusiasm for Curet as a prospect because he might have elite fastball velocity in single-inning relief. We have a setup man grade on him and think the Rays would be more inclined to pull the relief ripcord sooner rather than later if they were more obvious postseason contenders.</t>
  </si>
  <si>
    <t>sa3015446</t>
  </si>
  <si>
    <t>Justin Wrobleski</t>
  </si>
  <si>
    <t>Wrobleski's nomadic amateur career path wound through Clemson, State College of Florida, and finally Stillwater, Oklahoma in his draft year. Wrobleski had TJ close to the 2021 draft and didn't get on an affiliate's mound until the very end of 2022, when he was sitting 93-95 mph for no more than three innings at a time, up above his usual pre-TJ 88-91 mph range. Wrobleski more or less held that velo spike throughout 2023 and actually ended the year with several starts of velo increase, at times averaging 95 mph. 
Wrobo essentially has five pitches because of his ability to alter the shape and velocity of his fastball, and he's funneled his breaking ball usage away from his curveball and toward a slider/cutter combo that he commands very well. Can he sustain this more recent velo spike like he did the first one? The arrow has been pointing up slowly but steadily since Wrobleski returned from surgery. Even if he sits 92-93 and reaches back for more on occasion, he might be a year away from the Top 100 by virtue of his command and repertoire depth.</t>
  </si>
  <si>
    <t>Xwe9FiqOeKI</t>
  </si>
  <si>
    <t>Robert Arias</t>
  </si>
  <si>
    <t>The Guardians always seem to have prospects who qualify as high-probability hitters atop their international signing class, and Arias is the most recent. Teams that manually track swings decisions and rates of squared-up contact in the international space indicate Arias' performance is very special. The lefty-hitting outfield prospect seems to sear line drives all over the place despite a somewhat odd-looking swing. If you look past his choppy, downward cut, Arias checks all the boxes. He runs well, his broad-shouldered frame is very projectable, and he tracks pitches as if his eyes are fitted with some kind of baseball-seeking laser. He also makes flush, loud contact with remarkable consistency. There are scouts who think Arias needs to get much stronger, and others who view the way he's performed despite a lack of strength as encouraging. I am mostly in the latter camp. Arias' feel for the barrel is quite special and he could be a table-setting center fielder even if he fails to develop power. He was one of my top 2024 international amatuer prospects. He signed for $1.9 million in January and will begin his career in the DSL this summer.</t>
  </si>
  <si>
    <t>sa3024304</t>
  </si>
  <si>
    <t>Owen Murphy</t>
  </si>
  <si>
    <t>Riverside-Brookfield HS (IL)</t>
  </si>
  <si>
    <t>Like a lot of Braves' draft targets, Murphy was a two-way high school prospect with gorgeous mechanics. He enjoyed a little velocity uptick his senior year of high school but didn't sustain it through his first full pro season, with his heater back in the 88-92 mph range on average during an otherwise solid 2023 campaign. Murphy threw 89.2 innings, posted 113 strikeouts and 32 walks, and ended the season at High-A. 
Murphy throws quality strikes with his fastball, which has vertical ride, helping it punch above its weight. His two breaking balls â€” an 81-85 mph slider and a slower 12-to-6 curveball â€” have lovely natural shape and break (especially the curveball), but both would benefit from more velocity (especially the slider). Though he doesn't really have a changeup right now, Murphy's athleticism and feel to pitch should enable growth in this area. Murphy has a silky smooth and repeatable delivery, but it was tough to project on his velo while he was in high school because he had a boxy, relatively mature frame. He looked more lithe in 2023, and was physically more like a typical medium-framed college-aged pitching prospect. Murphy was off to a hot start in 2024 (though he was not throwing any harder) before he blew his UCL and needed TJ at the beginning of June. The timing of the surgery makes Murphy a 2025 Fall League candidate, as he'll most likely be back very late next year, if at all. The 2026 season is Murphy's 40-man platform year, and it will be interesting to see how Atlanta handles his innings count and promotion pace once he returns.</t>
  </si>
  <si>
    <t>sa3020330</t>
  </si>
  <si>
    <t>Brandon Young</t>
  </si>
  <si>
    <t>UDFA</t>
  </si>
  <si>
    <t>Louisiana Lafayette</t>
  </si>
  <si>
    <t>An undrafted senior from 2020, Young had a great 2021 debut season split between Low- and High-A, striking out a third of the hitters he faced while working about four innings per start. He was assigned to Bowie in 2022 and made just three starts there before he was shut down with elbow tendinitis that led to a surgery that kept him out until mid-July 2023. His fastball sat 91 mph across 40 innings during the second half of 2023, but Young has enjoyed a two-tick leap this season. That has had a multiplicative effect on the pitch's quality thanks to Young's underlying fastball traits; he was utterly dominant at Double-A Bowie early in 2024 and quickly promoted to Norfolk. His stuff, including some of his fastball's movement, has backed up after the promotion, but Young still has a well-defined four-pitch mix and plus command, which should allow him to be a no. 4/5 starter if he can sustain this kind of arm strength. 
Of his secondaries, only his changeup is generating a plus rate of swing-and-miss, and Young locates his secondary pitches in the zone much more than is typical of a big league starter. His curveball has nearly elite spin, but Young actually deploys his mid-80s changeup a little more frequently than Uncle Charlie. The quality of his stuff will be stress tested in Triple-A, but Young looks like a potential backend starter, which would be a great outcome for an undrafted free agent.</t>
  </si>
  <si>
    <t>sa3014926</t>
  </si>
  <si>
    <t>Yordany De Los Santos</t>
  </si>
  <si>
    <t>The Pirates signed De Los Santos for $1.2 million and despite struggling mightily in 2023 in Bradenton as an 18-year-old, the flashes he'll show on both sides of the ball and his remaining frame projection still gives him a significant ceiling. The Pirates opted to put De Los Santos back in the Complex League to begin 2024 and he has responded by posting a .345/.410/.509 slash through his first 123 plate appearances with a 11/25 BB/K ratio. 
De Los Santos' operation in the box is very loose, and his bat stays in the zone for an extended period while also creating significant loft to go along with above-average bat speed. He's struck out 24% of the time in his nearly 600 career plate appearances, but thatâ€™s more due to his tendency to expand the zone than a lack of feel for contact. On the dirt, his hands work well, and although heâ€™s only an average lateral mover, scouts who have seen him at the complex this year like his instincts. The overall defensive chops will carry the glove enough that it projects to handle shortstop at an average level even once the frame is done filling out. De Los Santos gives good reason to dream big, and the confidence that he can continue to play shortstop raises his floor, but his overall ceiling hinges upon how much his approach will cut into his ability to produce contact as he faces more competent pitchers. The chance for big impact remains even though De Los Santos' promotion pace has slowed.</t>
  </si>
  <si>
    <t>sa3018408</t>
  </si>
  <si>
    <t>Gabriel Hughes</t>
  </si>
  <si>
    <t>Gonzaga</t>
  </si>
  <si>
    <t>Hughes looked incredible out of the gate in 2023 and even dominated the Dodgers' big league lineup during a spring training game, but by the middle of the season he was running an ERA well over 6.00 and a scout source who saw a few of Hughes' starts in that span had him sitting 91-92 mph. He had Tommy John in July, and a typical rehab timeline would hopefully put him in range to pitch in a competitive setting again late in 2024. Healthy Hughes sits 93-95 mph early in his outings, then tends to fall off into the low 90s late, with cut and sink that keeps him off barrels. I think it's fair to conclude his huge dip in velocity was a result of injury and not a decline in talent, and Hughes is lined up on the Rockies list under the assumption that his arm strength returns. He also has a two-plane slider that transitioned from being a short, cuttery pitch into a more traditional sweeper that more often has bat-missing length. A slower curveball that Hughes can land for a strike gives him a starter mix that, ideally, could use another weapon against lefties. Hughes' size, athleticism, arm speed, and stuff were all very exciting prior to the TJ (though his delivery was pretty violent), and I had him projected as a workhorse no. 4/5 starter on a good team. Hopefully we can get an idea as to whether his stuff has returned during the late portion of the 2024 scouting calendar.</t>
  </si>
  <si>
    <t>sa3020661</t>
  </si>
  <si>
    <t>Brandon Barriera</t>
  </si>
  <si>
    <t>American Heritage HS (FL)</t>
  </si>
  <si>
    <t>Barrieraâ€™s first professional season was plagued by injury. He missed all of June with an elbow injury, then returned for three starts in July, after which he was shut down for the remainder of the year with biceps soreness. Two distinct injuries to his pitching arm within such a short span of time is troubling, of course, though they help explain why his velocity was down compared to his high school look (he was in the 92-93 range in 2023). Barriera's body also changed, and during the little bit he pitched for Dunedin, he looked much heavier than he did in high school. Some of the added weight is clearly muscle, but the rate at which his conditioning has regressed is somewhat concerning. He'll barely be 20 when the 2024 season begins and has gone from looking like a Ricky Tiedemann clone in many ways to being built more like Graham Ashcraft. Because heâ€™s still a teenager, the time and ability to trim down and/or build up his bodyâ€™s fortitude to avoid injury is clearly here, but it's something to watch. 
When he was able to take the mound, he was a bit on the wild side, with an inordinate number of walks and HBPs, but that came with a 31.5% strikeout rate and a ridiculous 76.3% groundball rate, which was the highest in the minors for any pitcher with at least 20 innings. Granted, itâ€™s doubtful heâ€™d stay on the top of that column had he accrued more innings of work, but itâ€™s still promising for the young southpaw. Barriera is still stylistically similar to Tiedemann: A low-slinging lefty with a lot of heat on his heater when he's healthy, a lot of sweep on his sweeper, and a promising changeup, though his high school command was not great. We're slightly discouraged by his 2023 for a number of reasons, but the ceiling here is still among the most exciting in this system. A source close to this situation told us Barriera's weight is down and that it will be an area of continued focus for him during the offseason. We're hopeful that he'll bounce back and we've mostly left his pre-draft valuation intact, but we're warning readers that we'll let air out of the balloon pretty quickly if Barriera displays some of these issues again in 2024.</t>
  </si>
  <si>
    <t>RSQ5j-PDi1k</t>
  </si>
  <si>
    <t>sa3020683</t>
  </si>
  <si>
    <t>Marvin Alcantara</t>
  </si>
  <si>
    <t>Alcantara entered the 2024 season as one of my Picks to Click, but he didn't come to camp having added meaningful strength and he's struggling to swing the bat at Low-A Salem. His swing has become incredibly noisy and features much more effort than my notes from last year's complex look indicate. It's possible that like a lot of the hitters in this system, Alcantara is making an effort to swing as hard as he can and that he has to wind his whole body up with these elaborate gesticulations in order to do so, but he's often late to the contact point. If Alcantara is going to shorten up, then he has to get stronger. 
Still, there's no change to his FV grade here because Alcantara is such a slick defensive infielder that he stands a very good chance to be a high-end utilityman even if he has long-term issues with the bat. He is rangy and smooth, very agile and acrobatic, and he makes beautiful plays at both middle infield spots. Alcantara is only 19 and I think he still has a chance to layer meaningful strength onto his frame, though there are scouts who think his build is so slight that he won't. If the Red Sox decide to be deadline buyers, I'd kick the tires on Alcantara in trade talks if only to try to get a sense of the way they value him. This is still a prospect I'm on despite his current struggles because he's the best defensive shortstop (and maybe non-Rafaela player) in the org.</t>
  </si>
  <si>
    <t>sa3018558</t>
  </si>
  <si>
    <t>Dasan Hill</t>
  </si>
  <si>
    <t>Grapevine (TX)</t>
  </si>
  <si>
    <t>Hill is maybe the most projectable player in the entire draft class regardless of position or demographic, at 6-foot-5, 175 pounds. He was peaking in the 88-90 mph range last summer but held 92-97 for five or six innings at a time this spring, and he still has a ton of room for strength and more velocity. His feel for location is also uncommonly good for a pitcher his size and age, and it applies to Hill's fastball and breaking balls. He can locate his breaking ball for strikes and chase; both versions are average to a tick above. An upper-70s changeup is his fourth pitch right now but it might be his best at maturity. He has precocious feel for creating action and for location. Hill is among the best high school pitching prospects in the draft, with impact, mid-rotation ceiling.</t>
  </si>
  <si>
    <t>Brandon Birdsell</t>
  </si>
  <si>
    <t>Birdsell was selected by the Twins in the 2021 draft, but an ill-timed shoulder injury resulted in him returning for his senior year at Texas Tech, and a year later he was a fifth round selection by the Cubs. He's progressed to Double-A and met little resistance in pro ball, as he has a career 3.14 ERA and 1.19 WHIP.  Scouts are still split as to whether Birdsell will start or relieve in the big leagues. His strike-throwing track record is strong and long, and Birdsell has had two healthy seasons in a row during which he's maintained good velocity. One thing working against him in this regard is his style of pitching with his fastball. He has a riding mid-90s heater that he commands to the top of the strike zone consistently, but this isn't an efficient approach. Command consistency does not always extend to his secondary offerings, though Birdsell has a deep enough coffer of them to start. His arm action is so short that it was the crux of a Kevin Hart joke at the Tom Brady roast. He doesn't have a beautiful, athletic delivery, but it's incredibly simple, it doesn't require violent effort, and Birdsell is a big, sturdy dude who looks like he can eat innings. Fastballs that play like Birdsell's do tend to carry (literally) a lot of water for starter prospects. He projects as a good team's no. 4/5.</t>
  </si>
  <si>
    <t>sa3020797</t>
  </si>
  <si>
    <t>Walker Martin</t>
  </si>
  <si>
    <t>Eaton HS (CO)</t>
  </si>
  <si>
    <t>Martin was not a high school showcase fixture until fairly late in the scouting process when he had a breakout at the 2022 Area Code Games. There he showed a sweet lefty stroke, a projectable build, and the arm strength to stay at short. His feel to hit was harder to evaluate due to a smaller showcase sample than is typical for a high-end infield prospect, but in short looks it appeared rather undercooked, especially for a high school prospect who'd be 19 on draft day. He destroyed opposing Colorado high schoolers, but that isn't especially telling. Martin got a substantial bonus (nearly $3 million) to eschew a commitment to Arkansas but didn't play after the draft due to a back injury, nor did he break camp with an affiliate in 2024. 
Martin is now 20 and hasn't yet played at an affiliate. A hamstring issue that popped up during extended spring training will have him shelved for another few weeks until after the 2024 Complex League season begins. His spring training and extended looks were about the same: exciting but raw. Martin's hitting hands are explosive and portend good power for a shortstop if he can stay there. He has some idea of the strike zone, but his on-field acumen is lacking for a talented 20-year-old, especially on defense, where the game has been too fast for him. He is trending more like a bat-oriented second baseman. There's still pretty considerable power-hitting upside here, and there has been no change to Martin's predraft FV grade even though his pro career is struggling to get off the ground.</t>
  </si>
  <si>
    <t>UN5prU16mJ8</t>
  </si>
  <si>
    <t>sa3023545</t>
  </si>
  <si>
    <t>Pro5 Baseball Academy (NC)</t>
  </si>
  <si>
    <t>Clifford was ranked 57th on the 2022 draft board as an advanced, big-framed LF/1B prospect who looked very athletic in the batter's box and not so much on defense. It took just over $1.25 million to keep him from heading to Vanderbilt, and after he struggled with whiffs in his post-draft summer, he lit Low-A on fire to start 2023 and was acquired from Houston as part of the Justin Verlander trade. Some of Clifford's TrackMan data from the early portion of last season was so absurd that he merited consideration as a possible Top 100 prospect. His high-end exit velos were near the top of the scale and his contact rates were suddenly above-average. The sample wasn't big enough to consider Clifford's leap in bat-to-ball ability legitimate, and indeed after he was promoted out of Low-A, his strikeout rates spiked and have lived in a scary area ever since. Last list cycle, I cautioned readers against weighing his exit velo data too heavily, but even I didn't foresee him striking out as much as he has so far in 2024, when his whiffs have far outpaced his balls in play. 
The visual evaluation of Clifford as a hitter is one of passivity and a bottom-hand dominant swing that tends to be underneath fastballs in the upper half of the zone. Clifford shows the ability to move the barrel around the bottom two-thirds of the zone, and he cuts his stride with two strikes. He's a good rotational athlete whose move forward is balanced but explosive. But Clifford is hitting just shy of .160 against fastballs as of list publication, and unless he makes some kind of adjustment he's only ever going to be able to hit low-ball mistakes. Written up as a Lucas Duda type of platoon bat during his last scouting update, Clifford is not only trending down, he's on increasingly thin ice, especially without a good defensive component to his profile.</t>
  </si>
  <si>
    <t>Jordan Woods</t>
  </si>
  <si>
    <t>St. Ignatius of Loyola HS (ON)</t>
  </si>
  <si>
    <t>Woods underwent Tommy John surgery prior to the 2022 draft and signed with the Royals as an undrafted free agent out of Canada; 2024 is Woods' debut season as a professional because of that surgery. Heâ€™s been pitching on the complex in Surprise and catching the attention of evaluators in the process. Thereâ€™s plus athleticism here, with a fluent delivery that he repeats well. Woods' 88-90 mph four-seamer is a vertically oriented heater that punches above its weight due to the quality of life it has. Woodsâ€™ frame is still very lean and projectable so thereâ€™s likely another tick of velocity on the horizon. By far the best secondary pitch in Woods' arsenal is his changeup, which he sells very well with his arm action; its late action generates above-average swing-and-miss. His 75-78 mph breaking ball is a tweener that often lacks sharpness and will likely need a tweak to its shape to become a usable third pitch. As Woods continues to build up post-TJ and his frame evolves, he has the potential to be in the mix for the highest ceiling among the pitchers in this system.</t>
  </si>
  <si>
    <t>sa3023628</t>
  </si>
  <si>
    <t>Won-Bin Cho</t>
  </si>
  <si>
    <t>South Korea</t>
  </si>
  <si>
    <t>Cho's amateur stock blew up at a power-hitting showcase in Texas, and amid some controversy surrounding his potential participation in the KBO Draft, he continued to play at high school showcase events stateside. He eventually signed with St. Louis, a club that tends to have late-market money for Cuban players or anyone else who becomes available later in the signing calendar. Cho has medium size, but he has a great frame and notable room for added strength. As a 19-year-old in the Florida State League in 2023, he slashed .270/.376/.389 and went 32-43 in stolen base attempts â€” and remember, the FSL tends to suppress slugging. 
Cho utilizes an all-fields approach and is producing a lot of hard contact to the opposite field at present. Although he hasnâ€™t been able to do it consistently, he will show the ability to turn on a baseball and produce above-average raw juice to his pull side. Itâ€™s average bat speed and a path that stays in the zone for an extended period while having natural loft throughout the swing. Cho does have a tendency to go through stretches where he becomes overly top-hand dominant, which results in a lot of lazy grounders to the right side of the infield against softer secondary pitches. He has also continued to show heâ€™s vulnerable to expanding the zone and chasing spin, especially against left-handed pitchers. 
Defensively, Cho saw time at all three outfield spots in 2023, but he's been roaming center field every day for Peoria so far this season. Heâ€™s an average runner, but his range in center plays at a fringe-average level due to his tendency not to take clean, efficient routes to balls in either gap. He plays with big effort, and his field awareness and decision-making with the baseball are advanced. There's a chance Cho is a corner platoon outfielder with a plus glove, like Red Sox rookie Wilyer Abreu has been.</t>
  </si>
  <si>
    <t>sa3019526</t>
  </si>
  <si>
    <t>Cristian Mena</t>
  </si>
  <si>
    <t>Mena was signed in 2019 out of the Dominican Republic and his pro debut was delayed due to the pandemic, yet when he took a minor league mound for the first time in 2021, he was still just 18 years old. In 2023, at age 20, he was the youngest pitcher in baseball to reach Triple-A, but most of his season was spent at Double-A Birmingham, where he posted one of the lowest swinging strike rates in the minors. As is often the case with Latin American starting pitcher prospects, Mena was added to the 40-man while he still had developing to do, and he is currently rostered at a young age 21 and scrapping with older hitters at Triple-A. The Diamondbacks acquired him from the White Sox in exchange for Dominic Fletcher just before the season in what felt like an no-brainer trade for Arizona, an org loaded with tweener outfielders. 
Mena has good breaking stuff but his low-90s fastball lacks life and is very vulnerable. He's gone from having a curveball to both a curve and a slider, the latter of which is also effective due to Mena's consistent glove-side command. Both pitches share the 81-86 mph velocity band and are trending a little harder than that lately. You can project on Mena's changeup (which is currently firm, about 88 mph) because he's a terrific on-mound athlete with a super short, clean arm stroke. Because his fastball is light, we're probably looking at more of a backend starter profile here, with Mena's upside coming from the possibility that a change of scenery and physical maturation will help coax more arm strength out of him over time. It's pretty likely that he pitches in the big leagues at some point in 2024 and he could challenge Tommy Henry for the last starter spot next spring.</t>
  </si>
  <si>
    <t>llrpZ44a_wU</t>
  </si>
  <si>
    <t>Grant Holman</t>
  </si>
  <si>
    <t>A two-way player as an underclassman at Cal, Holman transitioned to pitching (as a starter) full-time in his junior year. He enjoyed a velo spike as he was moved to the bullpen in pro ball and is currently presiding as the closer at Double-A Midland. Holman is a three-pitch reliever. He sits 93-95 and hurls his gigantic frame directly at the plate, enabling him to bully the zone with average velocity but plus extension. Both of his secondary pitches are capable of missing bats, and at times, his slider has very impressive two-plane movement for a pitch that bends in around 87 mph. Still, his changeup is his most consistent and dangerous offering. It has bat-missing sink, and Holman tends to command it to enticing locations. His ability to attack hitters of either handedness separates Holman from the generic middle relief group in the 40 FV tier. He has a shot to be a more important bullpen cog.</t>
  </si>
  <si>
    <t>sa3017749</t>
  </si>
  <si>
    <t>Yeremi Cabrera</t>
  </si>
  <si>
    <t>Cabrera signed for $10,000 in 2022 and spent two seasons in the DSL, producing enormous in-game power in the second. He came to the U.S. for baseball activity this year and has continued to slug in a profound way on the complex in Surprise en route to the ACL home run lead. 
If you catch Cabrera on the right day, he looks like a mini Juan Soto. His swing specifically is a dead ringer for Soto's in that it is ferocious and also geared for lift in the extreme. Cabrera has rare ability to uppercut the baseball basically all over the zone. He's even on an uphill path through the very top of the strike zone, Ã  la Soto and Anthony Volpe. You can see this watching Cabrera swing a handful of times, but when you dig into the data, it's even more extreme. Cabrera has an average launch angle of 27 degrees. Only Daulton Varsho (also 27 degrees) is even in that neighborhood among current big leaguers. This isn't necessarily a good thing â€” part of the reason there's only one big leaguer with similar launch is because it isn't a sustainable way to approach big league pitching unless you're pretty special. Cabrera's bat speed and rotational verve is such that I think he'll be able to get to most of his considerable raw power in games but, like Varsho, it's going to come at the expense of his batting average in a severe way. Cabrera's breaking ball recognition also isn't awesome, which adds to the strikeout component of his profile. 
Scouts sitting on Texas in the ACL haven't all gushed about Cabrera. Plenty see him as a fringe fit in center field and then get scared of his contact profile once they project him to an outfield corner. How Cabrera's plate discipline evolves is going to be key for his profile. His swing works in such a way that he basically can't make contact with pitches that aren't in the strike zone (he has a 50% O-Contact% as of publication, 65% overall), and he'll ideally develop something more than the average plate discipline he has right now. This is a player who's really fun to scout in person and on the spreadsheet, and one of the more fascinating young hitters in the minors. I like what's happening here enough to have the equivalent of a mid-first round draft grade on Cabrera. He's freaky in mostly good ways and has legit plus bat speed. He's probably going to be a flawed big league hitter but will do enough damage to be a good one anyway.</t>
  </si>
  <si>
    <t>sa3018549</t>
  </si>
  <si>
    <t>De Los Santos didn't play well enough during spring training to make the Guardians' 2024 roster as a Rule 5 Draft pick. He was sent back to the Diamondbacks, who have returned Deyvison to Amarillo, where he spent all of 2023 and slashed .254/.297/.431; he's out the gate hot so far this season and is on a 35-homer pace as of list publication. Now that he's back with Arizona, there's potentially a looming path to playing time, as star first baseman Christian Walker is in his contract year. 
De Los Santos has had plus-plus big league raw power since he was 19, but the rest of his game has been sushi raw. For basically his entire time as a prospect, including right now, De Los Santos' future has hinged on whether or not he'll get to enough power to support a lower-OBP first base profile. His selectivity at the plate and infield defense have ranged from â€œimmatureâ€ to â€œgod awful,â€ and the former was a big part of why he had a below-average all-around offensive season at Amarillo last year despite hitting 20 bombs. 
De Los Santos is kind of a freak, comparing physically to former NFL running back Michael Turner more than he does anyone else in baseball. He does not get cheated and swings as hard as he can at every opportunity. His slider recognition is awful; he chased them at a 49% clip in 2023, per Synergy. Christian Encarnacion-Strand has been a free-swinging canary in the coalmine for this kind of profile and things haven't gone especially well for him; a deeper look back at hitters of this ilk produces comps like Ryon Healy and C.J. Cron. De Los Santos is way more fun to watch swing and hit oppo bombs than that, but realistically, he's on a similar path. If he continues to rake at Double-A and maybe during a second half at Reno, then he'll probably be a 40-man add.</t>
  </si>
  <si>
    <t>MmbszDGIAyM</t>
  </si>
  <si>
    <t>Yophery Rodriguez</t>
  </si>
  <si>
    <t>Rodriguez had a fantastic pro debut in the DSL, where he slashed .253/.393/.449 with more walks than strikeouts. He stands a chance to be a power-hitting center fielder and progress in the way that Twins center field prospect Emmanuel Rodriguez has to this point, with on-base skills and defense supporting a profile that includes a lot of strikeouts. Yophery has precocious power for a hitter his age, let alone one who is likely to stay at a premium position. He's a tightly wound athlete with some effort to his swing, and it's likely he'll whiff underneath high fastballs as he faces better velocity. His plate discipline and feel for center field should tilt the balance of his overall profile into a favorable place even if that occurs. Yophery isn't as rangy and projectable as most high-upside teenage hitters, and he's a little stiff as an athlete. For those reasons, he's valued here more like a high second-round pick than a top-tier, first-round high schooler.</t>
  </si>
  <si>
    <t>sa3021083</t>
  </si>
  <si>
    <t>Arizona Western JUCO</t>
  </si>
  <si>
    <t>Born in Venezuela and signed out of an Arizona junior college, Flores stomped onto the prospect radar throughout the 2021 season, which he wrapped peaking in the 97-98 mph range with a hammer breaking ball in the Arizona Fall League. His velocity has slowly been ticking down since then, and he sat mostly 92-94 in 2023 as he made 21 regular season starts (interrupted by a hammy strain) and then did a mix of starting and relieving in yet another Fall League. 
His fastball still has in-zone bat-missing ability thanks to its other traits, but it isn't the dominant offering of late 2021. Flores still has two good-looking breaking balls â€” a spike curveball and a cutter â€” that looked better to my eye in Arizona than they played on paper during the regular season. His knuckle curve's shape plays nicely off his fastball, and Flores' cutter/slider has above-average length, but varies in shape. He threw changeups at an 8% clip during the summer, but I didn't see one in Arizona. He's now on the 40-man, but the Tigers don't need to rush a decision as to whether or not Flores is a starter or multi-inning reliever. He has all three option years left, and they have a fairly deep group of starters ahead of him after adding Jack Flaherty and Kenta Maeda in free agency. If you could guarantee me that Flores' fastball would sit in the mid-90s if he was allowed to air it out an inning or two at a time, I'd prefer that to the low-90s starter version of him. I'm projecting him in relief here, but again, the Tigers have the depth and flexibility to see how things go with Flores as a starter for another year.</t>
  </si>
  <si>
    <t>HBewrbdcaII</t>
  </si>
  <si>
    <t>sa3015223</t>
  </si>
  <si>
    <t>Mitchell Parker</t>
  </si>
  <si>
    <t>San Jacinto JC (TX)</t>
  </si>
  <si>
    <t>Parker is a lefty with a due north arm slot who creates plus riding life on his low-90s fastball. His velocity has been hovering in the 90-92 mph range since he was in high school, but he's capable of missing bats at the letters despite the below-average velo, and his fastball pairs nicely with his 12-to-6 curveball, a pitch Parker has added velocity to since turning pro. Parker also added a new slider in 2023 and his mid-80s splitter is arguably his most consistently located weapon. It's a starter's mix of pitches, and Parker's elaborate delivery (which generates nearly seven feet of extension) is deceptive, but it's also hard to repeat and he has been projected as a reliever here at FanGraphs for his lifetime as a prospect. The way Parker's fastball plays doesn't require him to have precise command, but his feel for location is south of what we feel comfortable projecting as a long-term starter, or as a starter on a contending team. Parker is still an impact arm of sorts, but more as a luxury swingman and long reliever like Nick Martinez or Josh Winckowski. Parker has been surprisingly efficient as a big league starter so far and had a dandy start just before list publication, but that sample is rather small compared to his historically walk-prone style and we anticipate he'll back into something closer to the double-digit walk rate he showed over the previous several seasons. He's still a great guy to have on your pitching staff, especially for a fifth rounder.</t>
  </si>
  <si>
    <t>Logan Evans</t>
  </si>
  <si>
    <t>Pittsburgh</t>
  </si>
  <si>
    <t>Evans spent half his college career at Penn State and half at Pitt, where he wasn't especially good. He had a career 6.78 ERA in college, but his ability to spin a breaking ball and his athleticism made him an interesting developmental Day Three pick. He quickly had a velo spike under the tutelage of the Mariners dev group and was in the 94-97 mph range during the early part of 2024. As Evans has gotten stretched out at Arkansas (which was an aggressive first full season assignment for someone who'd never been good before), his velocity has slipped into the 92-95 mph range and he's become quite hittable. The Mariners downshifted him into the bullpen for a little while to see if he'd really pop in a relief role (which makes sense considering their big league injuries), but Evans didn't take to it and Seattle announced not long before list publication that they were moving him back into the rotation. The way Evans looks mechanically and the way his fastball plays (or doesn't, in this case) are characteristics I associate with a reliever, though his repertoire depth should allow for multi-inning work. 
Evan's best pitch is his nasty two-plane slider, which averages 2,800 rpm and has enough depth to play against lefties. He has distinct cutter and an inconsistent changeup that round out his mix. It's impressive that a 12th rounder from last year has already put himself in the conversation for a fast-tracked bullpen role, and here Evans projects into a swingman role like the one Spencer Turnbull has played in Philly this season.</t>
  </si>
  <si>
    <t>sa3023077</t>
  </si>
  <si>
    <t>Joel Hurtado</t>
  </si>
  <si>
    <t>Hurtado appeared in 22 games last season working mostly as a starter or in a piggy-back role, but there were also a handful of 1-2 inning outings of the Inland Empire bullpen. Hurtado has a lean, projectable frame that can easily handle more weight in the coming years. Over his 78 innings of work in 2023, he struck out 26.3% of batters and walked 9.1% on his way to posting a 5.42 ERA in the Cal League as a 22-year-old. 
Hurtado throws both a four- and two-seam fastball that average 95 mph and touch 98 mph. The four-seamer tends to play down from that velocity because it lacks plus life, but the two-seamer will show significant late running action. Hurtado has a sharp mid-80s slider that features both horizontal and vertical break, but his feel for the offering is very hit-and-miss at present. Thereâ€™s also a rarely utilized changeup in the arsenal, which at its best is thrown with quality arm speed and will feature fade and varying degrees of depth. While Hurtado continues to be developed as a starter, his inconsistent strike-throwing ability makes him best suited for a relief role, one that would hopefully allow him to tap into a few more ticks of velocity and unlock additional life on his four-seamer.</t>
  </si>
  <si>
    <t>sa3019774</t>
  </si>
  <si>
    <t>Christian McGowan</t>
  </si>
  <si>
    <t>Eastern Oklahoma St. (JC)</t>
  </si>
  <si>
    <t>McGowan, who touched the upper-90s a few times but was mostly 92-94 before he was drafted, returned from TJ in the middle of the summer of 2023 and was deployed for as many as four innings at a time until he totaled 42.2 innings combined between the regular season and the Arizona Fall League. With a revamped delivery, he was able to sustain 94-96 mph sinkers and 85-89 mph slider/cutters for that span. McGowan looks like a reliever from a stuff, build, and mechanics standpoint. His changeup lags behind his sinker/slider combo, and the 2024 season is his 40-man evaluation year, so there are internal and external pressures funneling him toward relief even though the Phillies' usage of him in 2023 suggests they might keep stretching him out. Pushed all the way to Triple-A late in 2023, McGowan has a shot to debut in 2024 if the Phillies just 'pen him like they did with Orion Kerkering, and he's a virtual lock to debut in 2025 if he holds this stuff.</t>
  </si>
  <si>
    <t>sa3017896</t>
  </si>
  <si>
    <t>Ornelas' swing has undergone several changes in an effort to help him get to his power in games. His surface stats at El Paso are impressive â€” he currently has an OPS near .900, is slugging over .500, and is on pace to once again set a career high in homers â€” but his minor league Statcast data suggests that's something of a PCL mirage. Ornelas is more upright and isnâ€™t as spread out in his stance this season. Heâ€™s also cut his strikeouts down to 17% and is still pulling the ball in the air at nearly the same rate as he did in 2023 even with the uptick in power output. He projects in a part-time outfield role similar to Billy McKinney's.</t>
  </si>
  <si>
    <t>fePwwNc6EwI</t>
  </si>
  <si>
    <t>Jonathan Cannon</t>
  </si>
  <si>
    <t>Cannon was a high-profile 2021 draft prospect who missed a big chunk of that season with mononucleosis and, after a prolonged period of minimal activity to fight it off, wasn't quite himself when he initially returned. His velo fell, as did his draft stock, and Cannon went back to school to rebound. It worked. He had a very efficient 2022 season in terms of strike-throwing and ended up becoming Chicago's third rounder, signing for just shy of a million bucks. 
Cannon spent 2023 split between High- and Double-A and continued to throw a ton of strikes with heavy, sink-oriented stuff. He mixes four- and two-seamers at mostly 94-95 mph, and can climb the ladder when he wants. Aside from his rarely used changeup, all of Cannon's secondary pitches have glove-side movement. His mix is super tough on righties, but he needs to sharpen his backfoot breaking ball consistency to have a platoon-neutralizing weapon. Even at his size, Cannon's delivery is consistent and repeatable. He's remade his body almost entirely since early in college and looks more lean and athletic than ever before. He likely won't have monstrous bat-missing ability. but Cannon is a high-floored no. 4/5 starter prospect thanks to his repertoire depth and command. He doesn't have to be put on the 40-man until after the 2025 season, but he'll likely be ready to debut from a skill standpoint before that.</t>
  </si>
  <si>
    <t>After catching only 32 games throughout his four-year Vanderbilt career, Keegan has been developed as a backstop by the Rays. His defensive chops have developed rapidly now that itâ€™s his main focus, and a guy who was once a project is now quickly approaching being an average defender behind the dish. Keegan is a quiet receiver with a strong wrist that enables him to quickly snatch pitches down and keep them in the zone. He does struggle to adjust when pitchers miss their intended location from where heâ€™s set up, and his lateral blocking ability is fringy. In 2023, Keegan had exactly 100 attempted steals against him and he was able to nab those would-be thieves at a 30% clip. His arm strength has also taken a noticeable step forward and is now average. 
Offensively, Keegan had a very productive 2023, slashing .287/.386/.467 with 90 strikeouts (20%) and 59 walks (13%) over his 448 plate appearances. He has above-average raw power but he has more of a gap-to-gap approach in games, so expect him to continue to produce more doubles than home runs as heâ€™s done throughout his professional career. Keegan is looking like a real developmental success story who could sneak into an everyday role on lesser clubs and serve as a high-quality backup for a contender.</t>
  </si>
  <si>
    <t>Kellon Lindsey</t>
  </si>
  <si>
    <t>Hardee (FL)</t>
  </si>
  <si>
    <t>The diminutive Lindsey is one of the fastest players in the draft. He ran the fastest 30-yard dash at the Combine at a blazing 3.53 seconds and often runs close to 4.00 from home to first. His wheels, style of swinging, and build are all reminiscent of Trea Turner at the same stage of his career. Lindsey's arm strength is going to be an obstacle that makes it tough for him to stay at shortstop and it seems silly to waste his speed at second base, so here he's projected into center field where his speed could make him an impact defender. Whether Lindsey will develop power is going to be more dependent on his athleticism than his build. He's not especially projectable (though Tommy Edman and Jett Williams are examples of hitters this size who've gotten strong anyway), but a bigger, more elaborate swing that takes advantage of Lindsey's capacity for movement might coax more power out of him. 
Lindsey was injured and missed a lot of showcase reps the summer before his draft year, which creates a bigger error bar around projecting his hit tool. Still, varsity pitching in Florida is good enough to be confident in Lindsey's spring breakout. He's a classic leadoff man prospect who'll play up the middle somewhere.</t>
  </si>
  <si>
    <t>Parker Messick</t>
  </si>
  <si>
    <t>At Florida State, the stout Messick was an advanced pitchability lefty (144 strikeouts and 18 walks in 98 innings as a junior) with a plus changeup, exactly the kind of pitcher Cleveland tends to target in the draft: a guy who does everything but throw hard. As is standard operating procedure for Guardians pitchers, he didn't pitch at an affiliate after the draft and instead got his pro career underway in 2023, a season that saw Messick strike out 136 hitters and walk just 39 in 121.2 IP across both A-ball levels. This spring, he looks more svelte and trim than ever before, though his fastball velocity remains parked in the low-90s on the Goodyear backfields. Messick's fastball lives off of shallow angle and deception. He hides the ball well and has a whippy arm action that the Guardians seem to have shortened up a bit this spring. All of Messick's secondary pitches are above average in terms of a visual evaluation of stuff, but some quants don't like them as much as scouts tend to, and metrics like Stuff+ don't really like his pitches. There's been no change to Messick's grade here. He's still tracking like a no. 4/5 pitchability starter with a great changeup.</t>
  </si>
  <si>
    <t>hjgUQNGD_vI</t>
  </si>
  <si>
    <t>sa3020748</t>
  </si>
  <si>
    <t>Fabian had a very interesting amateur trajectory, starting with his decision to skip the draft as a high school senior in order to enroll early at Florida. He had a good freshman season for a first-year hitter in the SEC, then went to the Cape and raked, which he continued to do during his COVID-shortened sophomore year. His first draft-eligible season, 2021, featured an exorbitant number of strikeouts, but also lots of home runs: Fabian had the second-most strikeouts in Division-I baseball and was eighth in homers. Even though teams no doubt looked at the strikeout issues in the context of Fabian's age (he was 20 at the time), there was a gap between what teams were willing to do to sign him and what he wanted, so even though Boston drafted him in the second round, Fabian didn't sign and went back to Florida for a fourth season. He did quell his strikeout issues somewhat, with his K% dropping from 29% to 22% in 2022, and he went 67th overall and signed for $1 million. 
Fabian hit 24 homers in his first full pro season and spent the second half of it at Double-A. He struck out 37.5% of the time there and hit just .176 but still managed 15 bombs in 64 games. That is the sort of hitter Fabian is destined to be. He struggles to get to velocity up around his hands, and swings and misses a ton in the zone, more than all but a couple contemporary center fielders. But the explosion in Fabian's hands and the lift in his swing help ensure that he gets to his power when he's making contact, and he's quite a good outfield defender, so he's ticketed to play a part-time role in the Chas McCormick mold, another bats right/throws left fellow with contact rates near the bottom of the big league center field group.</t>
  </si>
  <si>
    <t>Wyatt Sanford</t>
  </si>
  <si>
    <t>Independence (TX)</t>
  </si>
  <si>
    <t>Perhaps the best high school defensive player in the whole draft, Sanford is a precocious leathersmith with velcro hands. Even at a lanky 6-foot-1, he plays smooth, low-to-the-ground defense and has good range, and he should grow into plus arm strength as he fills out. Offensively, Sanford has a great looking lefty swing but lacks feel for sweetspot contact. It's fun to watch him uncoil and he could conceivably add more than a grade of raw power on a pro strength program, but Sanford's contact performance is indicative of a below-average hitter. If he improves as a hitter in pro ball, he'll have everyday shortstop tools. If not, he's a glove-first utilityman.</t>
  </si>
  <si>
    <t>Archbishop Mitty HS (CA)</t>
  </si>
  <si>
    <t>Yorke was perhaps the biggest surprise of the 2020 draft's first round. He was a known bat-first prospect from California, but time off recovering from a shoulder surgery and the pandemic made him tough to evaluate properly before the draft â€” tough enough that he was not generally seen as a first-round prospect. Yorke had a great 2021 pro debut, then his 2022 was impacted by myriad injuries (turf toe, back stiffness, wrist soreness). He rebounded in 2023 against Double-A pitching, began 2024 in Portland again, and has hit his way to Worcester. Never an especially good second base defender, Yorke has begun playing some left field this year, and as soon as he looks comfortable out there, he'll be ready to play the part-time role that Romy Gonzalez and Rob Refsnyder are currently combining to play, though it's notable that he has pretty dramatic reverse splits throughout his minor league career. 
Yorke's hitting hands are very sexy, and his righty cut looks great despite his relatively mediocre bat speed and athleticism. He lacks huge top-end power and swing loft, but he consistently hits the ball hard, with a 46% hard-hit rate at Portland and a 55% mark so far at Worcester. A rare righty low-ball hitter, he might be tested by big league velocity; Yorke's tendency has been to inside out harder fastballs, which might be an indication he'll be late on those. The hitting talent in Yorke's hands is quite exciting, and while he's flawed and will have to come off the field for defensive reasons late in games, he's a well-rounded hitter whose game power might take a leap with an adjustment to his swing. Yorke has done nothing but hit his entire (healthy) career as a prospect and is a pretty good bet to be put on Boston's 40-man this offseason.</t>
  </si>
  <si>
    <t>Florida Atlantic</t>
  </si>
  <si>
    <t>Born in the Bahamas (Murray competed for Great Britain in the 2023 WBC), Murray went to high school and college in Florida and has put together an impressive, well-rounded offensive resume since entering pro ball. He's a career .259/.376/.426 hitter in the minors and, though he's off to a slow start in 2024, he's reasonably within range of helping the big league team if they suddenly have a need at one of the corner infield positions. Murray lacks a true plus tool (except for his plate discipline), but he does a little bit of everything well. His swing has lovely natural loft from both sides of the plate. He's vulnerable to fastballs up and away from him but otherwise has excellent plate coverage and all-fields doubles pop. Murray has also improved markedly as a third base defender. He's still a little inconsistent, but his ability to throw from odd platforms is exceptional. Murray doesn't have the versatility to play a utility role and he doesn't have the obvious power of an everyday third baseman, but he's too good a hitter to put a generic 40 on. He projects as a second-division third baseman.</t>
  </si>
  <si>
    <t>Trent Harris</t>
  </si>
  <si>
    <t>Harris was another older pop-up reliever who first became known to those who frequent the backfields late in the summer of 2023. An undrafted two-way player from UNC Pembroke, Harris came out the gate sitting 94-96 with bat-missing carry and a hammer curveball last summer. He has continued to sit in the mid-90s again in 2024 while being deployed in a multi-inning relief role at San Jose. Harris stands a chance to move into the rotation eventually. He's a strapping, athletic righty who has two plus pitches on board, and it's plausible the Giants could parlay either his feel for spin or athleticism into a third viable pitch. He throws with such effort that we tend to think he'll just wind up in relief, but while he doesn't throw quite as hard, there are some similarities to Pete Fairbanks here that could push Harris into a late-inning role if his velo ticks up in single-inning outings.</t>
  </si>
  <si>
    <t>sa3022526</t>
  </si>
  <si>
    <t>Nolan McLean</t>
  </si>
  <si>
    <t>McLean was a two-way college player and Baltimore's unsigned third rounder from 2022; the Mets scooped him up for just shy of $750,000 in the 2023 third round. Though he has continued hitting early in 2024, McLean has only ever realistically been a big league prospect as a pitcher, and this year he's taken a leap in that regard. McLean looks like a power reliever who might have three plus pitches at peak. You have to project on his secondary pitch consistency to get there, but he hasn't focused solely on pitching yet, so you can. This is a very explosive low-to-the-ground athlete who creates big hip and shoulder separation during his delivery. It's a delivery typical of a big league power reliever with a mid-90s fastball already in tow. McLean showed three different breaking balls in college and still has at least two (a slider and cutter), as well as a tertiary changeup. A scout source who caught McLean the week before publication thought he had a shot to develop three plus pitches. His secondary stuff is wildly inconsistent on tape, but it flashes plus, especially the slider. Don't worry about McLean being a little older than most developmental prospects. Because he was just drafted, he has as much time as any other college prospect to improve under the Mets org umbrella and is on a post-2026 season 40-man timeline. McLean has three whole seasons to polish his control and refine a secondary pitch in order to profile as a middle reliever, which feels like his floor. All of the late bloomer and athletic traits indicate he has more ceiling than that.</t>
  </si>
  <si>
    <t>sa3023053</t>
  </si>
  <si>
    <t>Austin Charles</t>
  </si>
  <si>
    <t>Stockdale HS (CA)</t>
  </si>
  <si>
    <t>Selected in the final round of the 2022 draft, Charles signed at the 11th hour for a little less than $450,000 after visiting the Royals' facility in Arizona. At a cut 6-foot-5, he is among the tallest, most projectable athletes in all of pro baseball. Long and lean, his mobility and athleticism at his size are remarkable, and his range of potential outcomes is as gigatic as he is. 
Every aspect of Charlesâ€™ offensive profile is still extremely raw, including a chase-heavy approach, but he shows big bat speed and his swing is compact enough to balance out his long-levered build. Charles has struck out over 25% of the time in his brief professional career, but that looks like it has more to do with his well below-average swing decisions than anything else, because heâ€™s whiffing less than 20% of the time on pitches in the zone. Charles has added a bit more pronounced of a hand load to his operation, but itâ€™s still minimal and might indicate there's some untapped power potential here. It's kind of nutty how often Charles is able to pull the ball for a hitter his size, but he still often looks like a newborn giraffe when he swings, so while there's a chance things click for him in a huge way one day, that day has not yet arrived. 
Charlesâ€™ chops on the defensive end are much more advanced as he continues to split time between shortstop and third base. He has smooth, fluid actions at both positions, with an impressive amount of body control, especially given the size of his frame, and he has more than enough arm strength to complete the deepest of throws. With Charlesâ€™ body having so much maturing still to do, some believe he'll move off shortstop permanently and be a plus defender at the hot corner. But with the bat as raw as it is, his most likely path to the big leagues requires as much versatility as possible, and even as his frame adds bulk, he should be able to handle the position. Charles' defensive ability gives him a floor of sorts (think David Hensley), while his offense is a wild card with outcomes that include impact power.</t>
  </si>
  <si>
    <t>sa3020497</t>
  </si>
  <si>
    <t>Chase Davis</t>
  </si>
  <si>
    <t>Arizona</t>
  </si>
  <si>
    <t>Davis, the 21st overall selection in the 2023 draft, was a career .319/.444/.644 hitter at U of A and drew many swing comparisons to Carlos GonzÃ¡lez. While he hasn't completely overhauled his swing, so far in 2024 his hacks have lacked the same aggressive intent as the ones that produced a .742 slugging percentage in Tucson. He has only 15 extra-base hits (two home runs) in his 245 professional plate-appearances as of this writing, while striking out 28% of the time at Low-A Palm Beach. Davisâ€™ pro swing is slightly more compact with a bit less loft in the path compared to the swing we saw from him in his last year at Arizona, and it's shocking this guy isn't hitting in the FSL, which should be beneath an experienced college hitter. 
Davis is in the middle of a position shift. He only played left field as a junior but has played a mix of center and left in pro ball. Team sources see him profiling in the corner outfield spots due to his fringe-average range in center. There isn't much Davis center field defense on tape because he's so new to the position. From the Cardinals' perspective, thereâ€™s incentive to develop Davis in center field for as long as possible to raise the overall floor of his profile, especially if the bat continues to sputter. Itâ€™s far too early to write Davis off, but thereâ€™s undoubtedly reason for concern about his offense because of how he's performing and the recent track record of Pac-12 hitters in pro ball.</t>
  </si>
  <si>
    <t>sa3022426</t>
  </si>
  <si>
    <t>Carlos Lagrange</t>
  </si>
  <si>
    <t>Lagrange is one of several huge-framed young pitchers in this system, and he's the one who has the nastiest present stuff. He's among the hardest throwers in the entire org (half a tick behind Jonathan LoÃ¡isiga) and some of his 80-84 mph curveballs have absurd two-plane break. Lagrange's fastball/curveball combo is already good enough to play toward the back of a bullpen, where he's got a good chance of ending up because of mechanical inconsistency. It's common for young pitchers of this size to have command issues, and Lagrange should be given as much time as possible to develop a deeper repertoire and better control. He and the Yankees have time, as Lagrange's default 40-man timeline puts him on track for a 2027 debut. With two dynamic pitches on board, the middle of Lagrange's outcomes look like Hunter Harvey or Bryan Abreu. If he develops better feel for and control of his body, he stands a chance to be an impact starter.</t>
  </si>
  <si>
    <t>sa3019390</t>
  </si>
  <si>
    <t>Yu-Min Lin</t>
  </si>
  <si>
    <t>Taiwan</t>
  </si>
  <si>
    <t>The soft-tossing Lin had resounding success through the lower minors before he was knocked around a little bit at hitter-friendly Double-A Amarillo in the second half of the 2023 season. Changeup artists like Lin tend to be high-probability prospects, especially when they throw left-handed and have a dominant weapon that neutralizes right-handed hitting. Indeed, Lin's low-80s cambio is an impact offering, generating a plus-plus miss rate in 2023. He commands it with remarkable consistency, as he does his entire repertoire, and sells it with arm speed that mimics his fastball. The rest of his repertoire is much less dastardly, starting with a fastball which averaged 89.5 mph last season. Bruce Edler was the only qualified starter in 2023 to have a fastball that slow. Lin's command and his fastball's underlying traits should allow it to be a viable pitch even though it has what nowadays constitutes 20-grade big league fastball velocity. Pitch models like the movement on Lin's breaking stuff, but he doesn't get great results with them, even against left-handed hitters. It's fair to project a little on Lin's velocity because he's a skinny 20-year old and a graceful athlete; if it ticks up, he could move into the Top 100. His current look is more like an efficient no. 4/5 starter on a good team and he's tracking for a late 2025 debut. Lin was struck by a line drive in the dugout a few days ago and fractured his jaw in several places, which will knock him out until the latter portion of the season.</t>
  </si>
  <si>
    <t>sa3019278</t>
  </si>
  <si>
    <t>Sal Stewart</t>
  </si>
  <si>
    <t>Westminster Christian HS (FL)</t>
  </si>
  <si>
    <t>It took $2 million to sign Stewart out of high school and keep him from going to Vanderbilt, and after parts of two pro seasons, he is now a career .276/.396/.414 hitter who is coming off a full-season debut with a very strong 15% strikeout rate. 
Why no upward revision to Stewart's grade then? I'm apprehensive about how he'll perform against upper-level fastballs, both in terms of their velocity and his opponents' ability to locate to the upper part of the strike zone, which Stewart is not as good at covering. He is also a well-below average athlete and third base defender who approaches grounders in front of him too slowly. Stewart has started to see time at second base, where most of a player's duties are comprised of feeding and operating around the second base bag and moving side to side. Maybe that will be a better fit for him but, athletically, it would be a non-traditional, mold-defying one if it works out. Stewart does track pitches well, makes terrific adjustments to breaking balls, and moves the bat around the bottom two thirds of the zone with advanced feel. He hits the ball hard but not in the air as often as you want a below-average corner defender to. Stewart's build is maxed out and it's unlikely there's much more raw power on the way even though he's only 20. 
Improved mobility on defense (there have been no signs of that this spring) or Stewart simply "proving it" against Double- and Triple-A stuff in the next couple of years are the means by which I'd consider upping this grade. There's performance-driven trade value here, but I worry Stewart is a righty-hitting version of Joe Rizzo.</t>
  </si>
  <si>
    <t>sa3020130</t>
  </si>
  <si>
    <t>Cal State Northridge</t>
  </si>
  <si>
    <t>Clarke, whose mother was a Canadian Olympian, was perhaps the first ever athlete to blow up at the MLB Draft Combine, as he wowed during BP and athletic testing in 2021. A small school college prospect, Clarke is your quintessential athletic developmental project, even now at age 24. He has an XL NFL wide receiver's frame at a lean 6-foot-4, 220 pounds; it takes him just a handful of strides to glide from base to base, and he has plus raw power. Where Clarke has developed most as a pro is in center field. He tends to have awkward interactions with the corner defenders, but he's otherwise grown into a solidly average big league center fielder. His feel for hitting has not really progressed, with many of his swings still looking poorly timed and mechanically awkward. His tools are so loud, and his career profile is so rich with late-bloomer qualities, that I think there's still a chance things will click enough for Clarke to have a meaningful peak, even if it's for just a couple of years. Whether it's through developmental instruction or simply developing better feel for his body as he matures, Clarke is built in such a way that he should have a long physical prime that gives him chance after chance to find it. The center field defense will help ensure that.</t>
  </si>
  <si>
    <t>Jhancarlos  Lara</t>
  </si>
  <si>
    <t>Lara has a ton of relief risk because of round-down fastball plane and poor command, but we're watching Angels righty JosÃ© Soriano start to gain traction as a mid-rotation starter with a very similar scouting profile. 
Lara is built like a college quarterback at a strapping, high-waisted 6-foot-3. He is a powerful, tightly-wound athlete whose feel for release is way, way behind his pure arm speed. Often, Lara's delivery isn't well-connected and he throws a ton of non-competitive fastballs. He also throws 100. Like the prospect version of Soriano or Arizona's Justin Martinez, Lara gets punished for this because his downhill heater is more vulnerable to contact than you'd expect given how hard he throws, and that's exacerbated by his lack of command. But again, Lara throws 100 and he also has a dastardly two-plane slider in the 89-92 mph range. It has cutter shape in a vacuum, but from Lara's high three-quarters slot, it effectively has the depth of a slider. 
Lara's build, arm strength, and slider quality are indicative of a late-inning relief prospect. It's conceivable he could improve his feel for release as he matures into his mid-20s. He's essentially a two-pitch guy right now. If he wants to go full Soriano, Lara will develop something like Soriano's splinker and/or refine the way his fastball dives to his arm side. That is the path he must walk to hit his ceiling as a starter.</t>
  </si>
  <si>
    <t>sa3019367</t>
  </si>
  <si>
    <t>Aidan Curry</t>
  </si>
  <si>
    <t>Fordham Prep (NY)</t>
  </si>
  <si>
    <t>Most 2020 undrafted free agents were college prospects, but the super lanky Curry signed out of high school and put himself on the prospect map with a stunning first full season in pro ball that saw him post a 30% K% and 9% BB% across 88 innings. Because of his size and burgeoning arm strength, he was an offseason Pick to Click. 
Curry has taken a half step back at Hickory this season and is running an ERA over 7.00 as of list publication. This is despite Curry's fastball velocity climbing again. It's up a tick from last year, sitting 93-95. Curry mixes four- and two-seamers, and those plus his slider make up the lion's share of his pitch usage right now. Neither of his fastballs is performing especially well; they look pretty average and lack substantial difference in their movement. Curry's 81-84 mph slider is still his bread-and-butter and projects to a plus pitch at maturity. He also has a slower curveball and firm changeup, but their usage has been scant. My notes last year had Curry's changeup cutting on him often. That isn't happening so much any more and I still like the long-term projection of his change because of how loose and whippy his arm is. 
I'd really like to see Curry take a step forward from a strength and conditioning standpoint. He's lanky and tall, but his frame isn't well-composed; he looks like he could be so much stronger and more athletic than he is right now. Given that Curry's looseness is a big part of his talent, I wouldn't want him to overdo it and tighten up. But most big league pitchers have an element of strength to them that Curry does not right now. I still think his long-term upside is exciting, but I've dialed down my aggressive grade from last year's cycle and think there's a greater chance Curry becomes a reliever.</t>
  </si>
  <si>
    <t>sa3015334</t>
  </si>
  <si>
    <t>Luis Cova</t>
  </si>
  <si>
    <t>Cova is a tall, long-levered, projectable outfield prospect who seemed to last deeper into the international scouting process than most premium prospects before agreeing to a $1.4 million deal with Miami. He signed in January and will be part of the 2024 DSL crew. Cova's combination of physical projection and present skill makes him one of the more well-rounded players in the 2024 international class. Scouts are split as to whether his frame will eventually cause him to outgrow center field, but there is general agreement that he is both currently fast enough to give it a try and that he has a promising enough hit/power combination to profile in a corner if he has to move. Cova is currently a little less twitchy and explosive than is typical of excellent international prospects (he's more elegant and smooth), sliding him a FV tier below what tends to be the top of the class.</t>
  </si>
  <si>
    <t>sa3023723</t>
  </si>
  <si>
    <t>Beck's surface-level stats were utterly dominant in 2023. He especially crushed the Northwest League, where he hit 20 homers in just 76 games before a promotion to Double-A Hartford. He was promoted fairly aggressively to Triple-A Albuquerque (after just 50 Double-A games) at the start of 2024 and is off to a slugger's beginning there, too. 
Beck should get to enough of his power to be a useful big league role player, and he'll probably have a peak year or two where he plays more or less every day and hits 30 bombs, maybe more with help from Denver. But same as I wrote last year when he was crushing it at Spokane, I am apprehensive about projecting him to do it consistently and for an extended period of time because of the nature of his swing-and-miss. Beck had more swinging strikes than balls in play last year in a sample that was generated mostly at High-A. His 64% contact rate would rank near the very bottom of the big league outfielder population alongside players whose production is a pretty good comp for what I expect from peak Beck, like Brent Rooker and Luke Raley. Beck is a powerful, tightly wound athlete with thunderous raw power and above-average speed. His swing takes a long time to enter the hitting zone, often leaving him late on fastballs either at the belt or on the outer third of the plate. He has the pop to do opposite field damage when he actually makes contact with pitches away from him, but he whiffs out there a ton already even though he isn't yet seeing big league-level velo consistently. 
Beck is playing a mix of all three outfield positions but is destined for a corner in the majors. His speed gives him plus corner outfield range, while his ball skills and hands are below average. Rooker is the cleanest current big league comp for Beck from a production and profile standpoint, as the others are either toolsier (Jose Siri, Tyler O'Neill) or hit left-handed (Raley, Matt Wallner). There are scouts who have average everyday grades on Beck, and while I think he'll peak as such, I'll take the under across his years of team control because of the way it looks like his hit tool will trend.</t>
  </si>
  <si>
    <t>Kendry Rojas</t>
  </si>
  <si>
    <t>Rojas signed out of Cuba in October of 2020 and has slowly been percolating in Dunedin for the last three years, either on the complex or with the Low-A team. His arm strength has slowly but steadily improved during that time and he sat 92-93 throughout 2023 amid a 40-inning uptick in his workload. Rojas has an ideal pitcher's frame and a somewhat cross-bodied delivery with a vertical arm slot. He generates about 18 inches of induced vertical break on his heater on average. Hitters of either handedness have difficulty picking up Rojas' two-plane slider, which he can use as a strike-getting offering or as a chase pitch in the dirt. Despite his relative inexperience, Rojas has always made fairly liberal use of his changeup, which, along with his slider, garnered a plus swinging strike rate in 2023. Assuming a standard 20-inning boost, Rojas is on pace to be working about 120 annual innings starting in 2025, his 40-man evaluation year. He presents a great combo of present skill and projection, and if he shows yet another velo uptick in 2024, then he's a threat to join the Top 100 list.</t>
  </si>
  <si>
    <t>sa3016746</t>
  </si>
  <si>
    <t>Jorge Quintana</t>
  </si>
  <si>
    <t>Quintana is the latest prospect to fit what seems to be Milwaukee's favorite archetype: the hitterish Venezuelan shortstop. Though scouts universally believe Quintana will need to get stronger, he is a virtual lock to stay at short and has fantastic, advanced feel for contact from both sides of the plate. There is some disagreement about how projectable Quintana is (he's a bit thicker than most hitters this age), but if he hits and plays shortstop, he'll be a high-floor utility prospect. If the power arrives, Quintana could be an impact player.</t>
  </si>
  <si>
    <t>sa3024107</t>
  </si>
  <si>
    <t>Daylen Lile</t>
  </si>
  <si>
    <t>Trinity HS (KY)</t>
  </si>
  <si>
    <t>Lile looks incredibly cut and is running much faster in 2024 than he has previously. His routes and ball skills in the outfield are still not very good, but recall that he has missed two of the last four seasons because of the pandemic and a Tommy John, which are good reasons to lack polish. At the very least, Lile, who is putting up some sub-4.1 run times from home to first, has given himself a shot to develop in center field, which would be a boon for his overall profile. He's making roughly average rates of contact at High-A Wilmington so far in 2024. His sweet looking swing succeeds more because of its compact nature than Lile's barrel feel, and he remains likely to struggle with velo up and away from him as he climbs the minors. The physical transformation here not only gives Lile a better shot to play center field, but now he has room for muscle on his frame as well. He's probably still going to be a part-time outfielder, but there are more outcomes with meaningful upside in play for him now.</t>
  </si>
  <si>
    <t>sa3017698</t>
  </si>
  <si>
    <t>Rayne Doncon</t>
  </si>
  <si>
    <t>Acquired from the Dodgers for shortstop Noah Miller, Doncon was a 2021 and 2022 backfield bat speed prodigy who looked like he could become a slugging middle infielder. His buggy-whip swing style, body projection, and struggles on defense and with chase prompted Alfonso Soriano pipedreams (and more level-headed Esteury Ruiz comparisons) at the time. Doncon had a mediocre 2023 with the bat â€” .215/.283/.368, albeit with a career-high 14 homers â€” but he looked much better on defense. 
He currently has the actions and arm strength for shortstop, but he's still young and has a lot of room on his frame, which means he may yet outgrow that position and move to either second or third base. Doncon's pitch recognition isn't great, and he's a bit more chase and whiff prone than is ideal, but he has good power for a hitter his age and is probably going to grow into more. The longer he can stay at short, the better chance he gives himself of being a useful big leaguer despite his flaws. The Twins have two seasons to develop Doncon before they have to decide whether to expose him to the Rule 5 draft, and realistically they have another year or two beyond that to let him barbecue on the 40-man if they really want to. He brings an element of upside to their system as well as an element of risk. He finally hit his way out of Low-A and has had a solid first month in the Midwest League for a 20-year-old.</t>
  </si>
  <si>
    <t>ifKQ6f9kZHg</t>
  </si>
  <si>
    <t>sa3016720</t>
  </si>
  <si>
    <t>Dawel Joseph</t>
  </si>
  <si>
    <t>Joseph was identified as a $3 million-plus bonus international player very early in the process and ultimately signed for $3.3 million. As signing day approached this January and I circled back with scouts for thoughts on how players had changed since the time of their verbal agreements, Joseph's reports had backed up. As he's gotten underway in the DSL, scouts who've seen the Mariners' group there in preparation for the deadline have expressed similar sentiments about his hit tool. Joseph swings hard for his age but with imprecision. Initially seen as one of the fastest players in the class, he has already begun to fill out to the point where that's no longer true. Joseph is playing shortstop in the DSL, though there were scouts on the amateur side who thought he might be a better fit in center field. He deserves time to get his feet under him before his FV grade slides, which he will if he keeps striking out at a 30% clip in the DSL. While I feel free to take a patient and/or Bayesian approach to how I have Joseph lined up here, I don't expect he'd be the target of a team talking trade with Seattle this month.</t>
  </si>
  <si>
    <t>sa3023719</t>
  </si>
  <si>
    <t>Miguel Ullola</t>
  </si>
  <si>
    <t>Ullola continues to be stretched out and developed as a starter, but it seems apparent that he'll end up in the bullpen due to his lack of consistent control and command of his arsenal. Itâ€™s a lean, medium frame that can still handle additional mass in coming years; that, along with his eventual transition to a relief role, will give him an extra grade of fastball velocity in short-burst duties. Ullolaâ€™s fastball, which sits 92-96 mph and already touches 98 mph, has plus carry through the zone. It has generated a 31% swing-and-miss rate against Double-A hitters so far in 2024 and projects to continue to do so at the higher levels. His 79-83 mph curveball is a deep 12-to-6er that shows consistently average bite and flashes a tick better on occasion, while his 85-88 mph slider will show sharp, two-plane shape with late break when it's at its best, giving Ullola two future above-average breaking balls. The last offering in Ullolaâ€™s mix is a changeup; it's a low-impact pitch that often lacks effective action and plays down even more due to his inability to land it in the zone (21% in-zone rate in 2024). We don't think the strike-throwing component here will ever be good enough for Ullola to start, but we also think he'd enjoy a velo spike out of the bullpen and have a dominant big league fastball as a result, which would spearhead some late-inning work.</t>
  </si>
  <si>
    <t>sa3016504</t>
  </si>
  <si>
    <t>Ryan Johnson</t>
  </si>
  <si>
    <t>Dallas Baptist</t>
  </si>
  <si>
    <t>Perhaps the weirdest of all draft prospects. Had six double-digit strikeout starts in 2024 and in total amassed 151 strikeouts in 106 IP and walked only 14 guys. Funky low-slot delivery with high-effort delivery and huge head whack. East/west attack, throws a ton of low-80s sliders. Fastball sits 93-94 with tail. Horizontal divergence between fastball and slider was too much for college hitters to deal with. Often changes the pace of his delivery to home; frequent quick-pitches catch hitters off guard. Looks like a deceptive long reliever.</t>
  </si>
  <si>
    <t>Aroon Escobar</t>
  </si>
  <si>
    <t>Escobar is a stout, versatile infield prospect with a contact-driven profile. His lively hitting hands are short and direct to the ball, making Escobar very difficult to beat in the strike zone. Though he's already quite stocky and lacks anything close to typical projection for a teenage hitter, Escobar's hands have promising thunder in them, and he's a loose and explosive rotator in his hips. Despite Escobar's relative physical maturity, there's power projection here based on his capacity for movement and contact quality. 
It's harder to reconcile his size with his defensive forecast. Though he's played all the infield positions but first base, it's tough for infielders with his build to stay at shortstop long-term. An agile, low-to-the ground athlete, he's a suitable infielder more in the 2B/3B mix. Here again we have a prospect whose ability to be an impact player will need to be driven by a premium hit tool, and the early indications are that this is plausible for Escobar. Given that he raked in the 2022 DSL and is more filled out that most teenage infield prospects, it was surprising to see Escobar repeat the DSL in 2023. He should come to the U.S. in 2024 and will hopefully hit his way off the complex and onto Clearwater's roster in the second half of the season.</t>
  </si>
  <si>
    <t>sa3018463</t>
  </si>
  <si>
    <t>Duke</t>
  </si>
  <si>
    <t>Pauley took just a year to go from Day Three afterthought to arguably being a top 100 prospect (he was a 45 FV prospect on the Padres Imminent Big Leaguers list). He slashed a combined .308/.393/.539 with 60 extra-base hits and ended his 2023 season with a month at Double-A and then a great Fall League stint. 
Out of nowhere he has had a pretty terrible first half of 2024. He made his big league debut and looked totally lost, and those struggles have followed him back to Triple-A. Pauley's gorgeous swing is similar looking to Corey Seager's, his lift-heavy style of hitting to Brandon Lowe's. He doesn't have huge raw power, but a 50 bat with actualized 45 or 50 raw power would make for a good big league hitter. But Pauley hasn't looked like that this year. His power output is way down, even in the PCL environment, and he isn't tracking the baseball to the contact point. Pauley also struggles to make strong, accurate throws to first base, and appears to be trending off of third and toward some combination of first base, second base and left field. He's played all four in 2024. How much of a rebound can we expect? It isn't as if Pauley's underlying data is terrible; he's still making a ton of contact in the zone and has roughly average raw power. The expressway rise is over and Pauley has a lot of defensive development to do for a nearly 24-year-old, but he could still feasibly be a bat-first utility guy. His option clock is officially ticking, which puts a time limit on this stuff from the Padres' perspective.</t>
  </si>
  <si>
    <t>After he slashed a disappointing .189/.278/.379 at Double-A Tulsa, Cartaya won FanGraphs' 2023 Resolve-Testing Catcher of the Year award, a honor previously bestowed upon Bo Naylor, Henry Davis and M.J. Melendez. Some of the underlying hit tool issues that Cartaya performed in spite of during previous seasons became untenable in 2023, as upper-level opposing pitchers executed to the locations he struggles to cover, which are copious. This is nothing new â€” Cartaya has had elevated strikeout rates in the lower minors (26% or more) since 2021, and hit tool risk has been a part of his profile the entire time. It will continue to be, but if Cartaya can get to enough of his power and continue to develop on defense (more on that in a second), then he's still likely to clear the low offensive bar at catcher. The physical punishment inherent in catchers' duties can have a pretty serious impact on how they perform on offense for long stretches of time. Cartaya's bat looked unusually slow in 2023 and his max exit velocity declined three ticks from the previous season; his issues were not as simple as him having a low BABIP (although he did at .216). The exit velo decline could point to some underlying malady, or at least is an indication that Cartaya wasn't in peak physical form last year. He had multiple injury issues in prior seasons (mostly back and hamstring). At age 22, it's fair to conclude that he's not in physical decline, and that whatever his 2023 issue, it might be remedied or healed with an offseason of rest. If anything, broad-shouldered, 22-year-old hitters who are built like castle drawbridges, as Cartaya is, tend to merit more projection into their mid-20s. 
Cartaya still has developing to do on defense, but he's a pretty good bet to remain a catcher. His receiving and ball-blocking are still below average (common for a 22-year-old, but it's frustrating that Cartaya has been treading water in this regard), and too often he fumbles the baseball during his exchange, but his raw arm strength is very good and he has the big, durable frame typical of a primary catcher. 
He is no longer on the expressway to Chavez Ravine like it seemed he was a year ago, but Cartaya is still a high-ceiling catching prospect who stands a chance to be an impact regular. One of Cartaya's option years has now passed. Will Smith is entrenched ahead of him, and fellow catching prospects Dalton Rushing and Thayron Liranzo put themselves in the medium-term 40-man mix with great 2023 seasons. It's very important for Cartaya to rebound in 2024 so he can enter his final option year as a viable big league option. You could point to any of the Dodgers' good catching prospects as candidates for trade, and Smith's presence increases the likelihood that any of them begins their career as a backup, which is especially true for Cartaya because he's already on the 40-man roster. We're not totally ignoring Cartaya's 2023 flop, but our instincts here are to avoid overcorrection and continue to project Cartaya as a long-term primary catcher.</t>
  </si>
  <si>
    <t>c-LTwTIlv7s</t>
  </si>
  <si>
    <t>David Sandlin</t>
  </si>
  <si>
    <t>Big-framed and athletic, Sandlin spent two years at an Oklahoma JUCO prior to his lone season in Norman. For many, including yours truly, he was a 2023 spring training revelation, as Sandlin showed mid-90s arm strength and a plus breaking ball on the Royals backfields. His 2023 was cut short by an oblique injury, and then in the offseason he was traded from Kansas City to Boston for John Schreiber. 
Given that he had two JUCO seasons, seemed to be breaking late in his junior year at Oklahoma, and then was part of a Royals org that hasn't been great at developing pitchers, the Red Sox might have gotten in on the ground floor here. Though he dealt with a forearm strain this year, Sandlin has been effective during short outings at Greenville. He's touched 100, his trademark slider has been great again, and he's scrapped his splitter in favor of a new cutter. Though he now lacks a weapon you might associate with platoon neutralization, Sandlin's slider has enough depth to play versus lefties. I want to see him prove he can maintain this kind of arm strength for a whole season of 100-plus innings before stuffing him, but Sandlin has the ingredients to be in a good team's rotation.</t>
  </si>
  <si>
    <t>sa3020606</t>
  </si>
  <si>
    <t>Michael Arias</t>
  </si>
  <si>
    <t>Arias is a converted shortstop who moved to the mound around the time he signed with the Cubs. Because he's relatively new to pitching, it seemed feasible that Arias could develop a more potent third pitch and starter-quality command, but in 2024, the Cubs have moved Arias out of the rotation and into a multi-inning relief role at Double-A Tennessee. At a lanky 6-feet or so, Arias is fun to watch pitch because his stuff is nasty, his delivery is funky, he looks great in the uniform, and he has great taste in spikes. His low-slot delivery, which is similar to Luis Castillo's, creates huge tail and uphill angle on his 94-97 mph heater. He topped out at 98 in his last outing prior to list publication. Arias' upper-80s changeup has so much tailing movement that it sometimes doesn't entice opposing hitters, but it has the potential to be a special pitch. His mid-80s bullet slider can be terse and cutter-y, but it looks to have more length early in 2024 than in the past. 
Arias, who is on the Cubs' 40-man roster, threw just over 80 innings in 2023 and is on pace to pitch about that much again as he works about two innings every three days. This is Arias' first year on the 40-man. He was a Pick to Click in our Prospect Week fortune telling, but at that time, the notion that he'd continue to start was more realistic. This is a slightly dialed-down FV grade compared to our last Arias update because he's more likely to be a reliever, but he still projects as an impact arm in that role.</t>
  </si>
  <si>
    <t>sa3017036</t>
  </si>
  <si>
    <t>Boston Baro</t>
  </si>
  <si>
    <t>Capistrano Valley HS (CA)</t>
  </si>
  <si>
    <t>Baro was a standout at the 2023 MLB Draft Combine and ended up getting $700,00 rather than head to UCLA. He has rare physical projection for a medium-bonus high schooler, let alone one who hits left-handed. Baro is a heady and athletic third base defender with uncommon range and bend for such a tall guy. Especially if he ends up with a bit more arm strength as he fills out, he projects to be a special hot corner glove. On offense, Baro shows an ability to track pitches and use the whole field. His hands are sometimes a little late to fire, but as he gets stronger, he should be able to shorten up and accelerate them more readily. He has a very exciting skill foundation with lots and lots of physical projection remaining. He was given a somewhat aggressive assignment to Low-A St. Lucie and is off to a great start there. He looks like a potential everyday third baseman, though it will likely take a while.</t>
  </si>
  <si>
    <t>sa3022962</t>
  </si>
  <si>
    <t>Yandel Ricardo</t>
  </si>
  <si>
    <t>Industry word-of-mouth once favored the Padres as suitors for Ricardo, but at some point things changed and he joined the Royals for a bonus just shy of $2.5 million. Ricardo is a classic high-variance switch-hitting shortstop prospect with hit tool question marks. Some of those stem from his relative newness to switch-hitting. His fledgling left-handed swing is long and sometimes out of control, but Ricardo swings with exciting verve and natural loft. There is no consensus about whether he will be able to stay at shortstop â€” international scouts and execs had mixed shortstop and third base projections here. He has struggled during the DSL season to this point while playing shortstop and some second base. Staying at short will give his risky hit tool some margin for error. Purely from a frame and profile standpoint, Ricardo is similar to Mets shortstop prospect Ronny Mauricio when he signed.</t>
  </si>
  <si>
    <t>sa3024305</t>
  </si>
  <si>
    <t>Ryan Burrowes</t>
  </si>
  <si>
    <t>Burrowes signed with the White Sox out of Panama for less than $100,000 and has quickly become one of their system's more exciting youngsters despite some data-oriented flaws that cropped up in 2023. Broad shoulders tapering down to a high, narrow waist give Burrowes the look of a Division-I cornerback, and allow for fairly exciting power projection for a likely long-term shortstop. Burrowes can move the barrel around the zone fairly well, but he is often late to the ideal point of contact, and he doesn't seem to recognize spin well. His 6.7% walk rate on the complex last year would ordinarily be a bright red flag, but his underlying chase data, while still not great, isn't quite as terrifying. Burrowes' defensive projection gives him a good shot to be a utility guy, and if he can add strength to his frame (and the in-game power that should hopefully come with it), he can have a flawed hit tool and still be a second division regular.</t>
  </si>
  <si>
    <t>sa3018619</t>
  </si>
  <si>
    <t>Chen-Wei Lin</t>
  </si>
  <si>
    <t>Lin was a notable Taiwanese college pitcher who gained stateside exposure via the Northwoods and MLB Draft Leagues before he signed with the Cardinals for $500,000. His skyscraping, 6-foot-7 frame has huge projection and so does his stuff. Lin only threw 16.1 innings between the complex and A-ball in 2023, showing a glimpse of both his strikeout potential (26.3% K) and his volatile control (15% BB). In the early goings of the 2024 season, Lin has shown an electric four-seam fastball that ranges between 94-99 mph and touched triple digits, and has obvious carrying action that is capable of missing bats in the zone. He also mixes in a 91-95 mph sinker that has more horizontal action. His slider doesn't have a huge spin rate, regularly registering under 2,000 rpm, but when he breaks off a good one, it has bat-missing depth and certainly isn't light on teeth. His changeup also varies greatly in quality from pitch-to-pitch. It will show substantial fade at its best and is an offering heâ€™s shown heâ€™ll use against both left-handed and right-handed hitters. Lin's delivery makes hitters uncomfortable (some of that is because his command is somewhat erratic) and will probably evolve as he grows into his body. His long-term role will be defined by the way the many magmatic aspects of his profile progress over the next few years, especially his command. Lin has such an exciting talent foundation that even though he is quite raw, he's given a priority grade here.</t>
  </si>
  <si>
    <t>sa3022876</t>
  </si>
  <si>
    <t>Bryce Cunningham</t>
  </si>
  <si>
    <t>Cunningham split time between starting and relieving as an underclassman before rooting into Vandy's weekend rotation as a junior. He nearly doubled his career high in innings pitched, but still held 93-95 mph fastball velocity all season. Cunningham's career ERA is a shade under 5.00, but his stuff is good, he has an athletic delivery, and pro teams might be able to tweak the things he isn't great at. He has a strapping 6-foot-5 frame, and he's an athletic mover who strides somewhat open as he pedals home. He throws from a three-quarters arm slot with a 1:00 spin axis, and he might benefit from supination on release to create more carry on his fastball. A short, blunt, below-average mid-80s slider was his most used secondary in 2024, but a high-spin, mid-80s changeup is Cunningham's best pitch. His strike-throwing was a little less consistent late in the year but that's to be expected considering Cuningham's workload. He needs breaking ball augmentation but has realistic no. 4 starter upside if a team can help with that.</t>
  </si>
  <si>
    <t>Abdias De La Cruz</t>
  </si>
  <si>
    <t>De La Cruz took a leap in his second DSL stint and came to the U.S. before the end of the 2023 minor league season. The Diamondbacks outfielder contingent in Scottsdale looks like it could be USC's wide receiver room and De La Cruz is arguably the most well-made of the bunch. He is built like Michael Irvin and has an enormous power ceiling if he continues to fill out as he matures. Despite his lever length, De La Cruz is fairly adept at staying short to the inner third of the zone and making contact in there, though he often strides toward the third base line in order to do this and might be vulnerable to well-located sliders as he climbs. 
De La Cruz has shifted from playing the infield to the outfield in 2024 extended spring training. It would be interesting to see a long strider like this developed in center field, but his feel for the position is predictably raw. There are others (Catuy, Alpuria) from the complex-level group who have more speed and experience and are clearly better fits out there right now, so it might be tough for Abdias to develop in center; we have him projected to a corner. Even toward the bottom of the defensive spectrum and with only a fair hit tool, there's still everyday upside here if De La Cruz comes into as much power as we think he will. This is one of the more exciting young prospects toward the bottom of Arizona's system.</t>
  </si>
  <si>
    <t>cexaTxnbFi0</t>
  </si>
  <si>
    <t>sa3019401</t>
  </si>
  <si>
    <t>Andrew Moore</t>
  </si>
  <si>
    <t>Chipola JC (FL)</t>
  </si>
  <si>
    <t>Moore was a nice semi-under-the-radar pickup for the Reds in the Luis Castillo trade. Drafted in the 14th round in 2021 out of Chipola Junior College in Florida, he is a pure relief prospect who scrapped his changeup and has added a second breaking ball to his repertoire while also experiencing a bump in velocity. Mooreâ€™s velo climbed throughout his 2021 JUCO season. After he was 91-94 mph early on, he finished in the 93-96 range and averaged 94-97 in pro ball after the draft, then was 95-98 throughout the 2022 and 2023 seasons and again in the spring of 2024. Moore's mid-90s fastball has explosive rise-and-run action that is helped by his athletic, drop-and-drive style delivery, which creates shallow angle on the pitch, though he doesn't consistently spot it in the optimal location. Moore has developed a plus-plus power curveball in pro ball and still has a harder, short slider that he's retained from college. He is quite wild but misses bats at an elite rate while also inducing a ton of groundballs (51% GB%). His ceiling will be dictated by how much his command develops, but there is late-game pure stuff here.</t>
  </si>
  <si>
    <t>kPhH24fXL7o</t>
  </si>
  <si>
    <t>sa3016795</t>
  </si>
  <si>
    <t>Joe Rock</t>
  </si>
  <si>
    <t>Ohio</t>
  </si>
  <si>
    <t>The Rays acquired Rock from Colorado in exchange for Greg Jones in March of this year. Rock is a long, rangy southpaw built like an NBA shooting guard who throws his mix from a low three-quarters slot. He throws both a two- and four-seam fastball; he utilizes the former down in the zone with its tailing action, while heâ€™ll sneak the latter up above hitters' barrels with the aid of the unique angle his release point creates. He sits 91-94 mph with both heaters and, with his frame as thin and long as it is, could easily add a tick more velocity as his body adds strength. The slider is a three-quarters breaking ball in the 83-86 mph range that has late tilt to it, but with varying degrees of depth. His 85-87 mph changeup is in the same velo neighborhood as his slider and has fade and sinking action at its best. Rock consistently sells it with fastball arm speed. Rock has shown improvement in his overall strike-throwing ability, but his precision projects to be a tick below-average. His arsenal is sufficient to carry a back-of-the-rotation role in the near future, and he has better long-term projection than most 23-year-olds because of his frame.</t>
  </si>
  <si>
    <t>qJoFxGQk9e0</t>
  </si>
  <si>
    <t>sa3017755</t>
  </si>
  <si>
    <t>Carlos Pacheco</t>
  </si>
  <si>
    <t>The standout of the A's 2024 extended spring training group was Pacheco, who had two relatively pedestrian seasons of DSL statistical performance coming into the year. He's a compact speedster with a big time motor and super athletic swing. The springy, tightly-wound Pacheco uses the ground well in the box. He's on the smaller side, and there are a lot of young Randy Arozarena similarities to Pacheco's build and style of play. He is going to wreak havoc on the lower minors with spray, speed, and the way he presses the action on the bases. His speed gives him a shot to develop in center field, and Pacheco probably has a better shot to stay there than he does of adding big power, but that was once also true of Arozarena. This is a well-rounded prospect with catalytic qualities primed for an effective summer in Arizona.</t>
  </si>
  <si>
    <t>dHAy1NSF9W8</t>
  </si>
  <si>
    <t>sa3018455</t>
  </si>
  <si>
    <t>Joey Cantillo</t>
  </si>
  <si>
    <t>Kailua HS (HI)</t>
  </si>
  <si>
    <t>Cantillo had trouble staying healthy in 2021 and 2022, and because of the pandemic, there was a four year gap between the seasons in which he worked about 100 innings like you'd want a starter prospect to. He had a healthy and fairly successful (if walk-prone) 2023, as he set a career mark with 119.1 IP while maintaining his usual low-90s velocity. 
Cantillo has four big league-quality pitches and below-average control. His fastball's movement and angle mean that he doesn't need surgical command for his heater to play, but he does need to improve his strike-throwing by another grade to work with a big league starter's level of efficiency. Any projection in this regard comes from Cantillo's relative lack of experience due to all that time off. His changeup is so good that even though he doesn't locate it consistently, it has still played like an impact pitch so far because of pure stuff. He also has two distinct breaking pitches, one of which (the slider) Cantillo locates better than all of his other offerings. With two option years left, there's still time for Cantillo to polish his control enough to project as a starter. If 12 months from now Cantillo has had another season in which he's walked 5/9 IP, it will be time to consider a move to long relief.</t>
  </si>
  <si>
    <t>n4MkqHpz5fA</t>
  </si>
  <si>
    <t>sa3005246</t>
  </si>
  <si>
    <t>Garrett Baumann</t>
  </si>
  <si>
    <t>Hagerty HS (FL)</t>
  </si>
  <si>
    <t>The $750,000 it took to sign Baumann away from a commitment to UCF was below what I would have expected given my evaluation of him at the time of the draft. Baumann's enormous, well-composed 6-foot-8 frame seemed like sufficient reason to round up on his long-term projection as a strike-thrower and innings eater. It also felt as though he might return to showing the mid-90s heat he was throwing during his pre-draft summer. Alas, after dipping into the 91-95 mph range for most of his senior spring, Baumann remains in that velocity band in 2024. 
Baumann has been deploying a fastball-heavy approach at Low-A Augusta so far, mixing four- and two-seamers in pretty evenly. He is a much more advanced strike-thrower than most pitchers his age, let alone ones his size. Baumann's feel for locating his secondary pitches is way ahead of their pure nastiness. It may be tough for him to develop an impact breaking ball from a stuff standpoint, though it's possible Baumann's changeup will keep getting better and better the more he pitches. More like a no. 5 starter in terms of stuff, the ceiling on Baumann's command and ability to log a ton of innings is what juices his FV grade a bit here.</t>
  </si>
  <si>
    <t>sa3023310</t>
  </si>
  <si>
    <t>Kohl Drake</t>
  </si>
  <si>
    <t>Walters State CC (TN)</t>
  </si>
  <si>
    <t>Drake's fastball averaged 89 mph last year at Walters State but has been more 91-94 and up to 95 in 2024. It has big time life and Drake hides the ball well, which has allowed it to dominate hitters so far in pro ball. This has enabled him to rocket across three minor league levels in the first half of his first full season. Drake is throwing fastballs a ton (nearly 60% of the time) and living in the up/away location where it plays best. His short arm action is repeatable and efficient, and there are starter-quality strikes and size here, as Drake is a hulking 6-foot-5. He also has an above-average low-80s curveball with 10-to-4 movement. Ideally he'll improve his changeup (it seems possible, as this was a JUCO guy 12 months ago) and have a cozier starter's mix, but Drake's performance to this point suggests his fastball is a juggernaut that might allow him to start on its own. He has 94 strikeouts and 17 walks in just shy of 60 innings as of list publication, and he's on pace to compete for a big league role at some point next year. He may ultimately be a fastball-heavy reliever, but that's still a huge win for Drake and the Rangers' scouting and dev personnel.</t>
  </si>
  <si>
    <t>sa3021723</t>
  </si>
  <si>
    <t>Sanoja is a diminutive, plus-running, up-the-middle prospect with precocious bat-to-ball skills and much less physicality than is typical for a big leaguer. Though he's very chase-prone, Sanoja finds a way to put the bat on the baseball all over the zone and tends to work the opposite field even when pitches are in on his hands. He has an absurd 91% contact rate so far in 2024 and has posted high-end rates of contact his entire career. Sanoja's special hand-eye coordination is most evident when he puts pitches in play that he has no business swinging at, up around his chest. He isn't very strong, but he is remarkably athletic and he can maintain a high-effort swing to produce sufficiently hard contact for the big leagues. Sanoja has been developed at both middle infield spots and in center field. He isn't an ideal fit at shortstop (his range is weirdly mediocre despite his speed because Sanoja is simply too small to reach for some balls hit near him), but he can play there in a pinch and he's capable at second base and in center. He's going to be a very fun utilityman in the Jon Berti role, except in Ronald Torreyes' body.</t>
  </si>
  <si>
    <t>sa3015564</t>
  </si>
  <si>
    <t>Luis De LeÃ³n</t>
  </si>
  <si>
    <t>De LeÃ³n has relief risk not because he doesn't throw strikes but because his two-seamer has been vulnerable to contact and he might have to pitch more heavily off his slider versus upper level hitters. His arm stroke is a little long, but De LeÃ³n repeats it and looks free and easy delivering the baseball. The length of his arm action might inhibit changeup growth, which is another potential pitfall on De LeÃ³n's path to starting. We've buried the lede a bit here because his slider is fantastic and would probably facilitate a lefty relief role on its own. De LeÃ³n is sitting 94 mph working three or four innings at a time and could throw harder as a reliever. His feel for fastball and slider location is pretty consistent for a 21-year-old and, because of that consistency, he could be a late-inning option if if he moves to the â€˜pen.</t>
  </si>
  <si>
    <t>sa3019283</t>
  </si>
  <si>
    <t>Estuar Suero</t>
  </si>
  <si>
    <t>Suero came to Pittsburgh from San Diego in the Rich Hill/Ji Man Choi trade at the 2023 deadline. He was one of the higher variance prospects in San Diego's system, a lanky center fielder who stands out the second he gets off the bus because of his size. He was very skinny as the pro scouting community became familiar with him late in 2022, but he became considerably stronger in the months leading up to the trade. 
Suero's feel for center field is quite good. He eats up a ton of ground in the outfield thanks to his gargantuan strides and he actually has a chance to stay out there depending on just how big he gets. Suero has hit tool risk. His front side stays very high through contact and his levers are long, so he's vulnerable in a few different ways. But this is also a long-levered, 17-year-old switch-hitter, and to expect him to have feel for his body and swing at this stage is unreasonable. Unfortunately, Suero hasn't appeared in very many actual games in 2024 because he broke his hamate in mid-May and as of list publication, hasn't played since. He is probably going to be a slow-developing prospect, but he has enormous upside as a switch-hitting center fielder with power.</t>
  </si>
  <si>
    <t>sa3018481</t>
  </si>
  <si>
    <t>Robert Calaz</t>
  </si>
  <si>
    <t>Calaz had among the best present raw power in the 2023 international signing class and reinforced that assessment with his 2023 DSL debut, as he slugged .561, hit seven homers in 43 games, and posted peak exit velocities that would be plus on the big league scale, let alone for a teenage hitter. During looks from minor league spring training and early on in extended spring as I prepped this list, I left with more skepticism around Calaz's hit tool than I anticipated, but the power is certainly real. 
Calaz's swing is akin to guys like Connor Joe and Elehuris Montero, and you can see the DNA of this swing throughout the Rockies org, as well as Pittsburgh and Toronto. Calaz's open-striding cut is geared to vaporize pitches middle-in and down, while he tends to inside-out pitches in other parts of the zone. He is extremely vulnerable to high fastballs, and because of his stride direction, he might be vulnerable to better sliders once he sees them. He ran a 71% contact rate in the DSL last year, which is pretty low for a prospect at that level. 
But holy cow, Calaz has power. He nearly hit my car in the D-backs backfield parking lot with a homer the Saturday before list publication, and he still has room on his frame for lots of mass and even more juice. He has a rare blend of strength and athletic fluidity; most hitters with this kind of power at this age are stiffer and wound pretty tight. Even before he signed there was industry sentiment that Calaz may ultimately be a DH, in part because of his lack of feel for the outfield, and after watching him all week, I think that's fair. He should be developed in right field to see if he can improve (there's no reason to DH him now), but he isn't an especially instinctive defender. Like Jordan Beck, Calaz has a middle-of-the-order ceiling and hit tool risk that threatens its consistency and attainability. He has the same FV grade as Beck but has proven less in pro ball, and so slots in behind him.</t>
  </si>
  <si>
    <t>PhO6uHsFqmI</t>
  </si>
  <si>
    <t>sa3021078</t>
  </si>
  <si>
    <t>Juaron Watts-Brown</t>
  </si>
  <si>
    <t>Watts-Brown was a high-profile transfer from Long Beach State to Oklahoma State in 2023. He had a down draft spring, walking a batter every other inning and posting an ERA around 5.00. But his breaking ball quality was still so good, and Brown is such a smooth operator on the mound, that he ranked 56th on our pre-draft list. JWB presents a dev-friendly foundation for the Blue Jays. His slider breaks late and his curveball has big time depth. Both of them are easily plus, while the rest of his skill set is below average. His delivery is more graceful than it is athletic and powerful (it looked like it regressed a bit at OSU), and scouts are split as to whether or not JWB is going to throw harder in pro ball. Pro teams don't consider Oklahoma State to be especially good at developing pitchers, so perhaps there's meat on the bone here, either in terms of coaxing more velo out of Watts-Brown by altering his mechanics or simply by helping him impart more effective movement on that pitch. He could be a no. 4 starter with an improved heater and more consistent release, and is more like a generic no. 5 or a reliever if he can only find one of those things. He was shut down and did not pitch after the draft.</t>
  </si>
  <si>
    <t>sa3023352</t>
  </si>
  <si>
    <t>Bradley Blalock</t>
  </si>
  <si>
    <t>Grayson HS (GA)</t>
  </si>
  <si>
    <t>Blalock was selected as a safety pick in the 32nd round of the 2019 draft under the assumption that he was heading to school, but at the end of the day, Boston had enough bonus pool money left to sign him for $250,000. He had an inconsistent full-season debut in 2021 but also showed significant growth in terms of velocity, sitting 93-95 mph. He entered 2022 as a potential breakout guy, but Blalock had Tommy John just before the season and never threw a pitch. He returned in May of 2023 and looked whole, as Blalock made 15 starts (usually going four or five innings per start) while showing pre-surgery arm strength and a better changeup. The Red Sox traded him to Milwaukee at the 2023 deadline for Luis UrÃ­as and he made just four starts in the Brewers system before his season ended with an oblique strain. Milwaukee added Blalock to their 40-man roster after the season. 
Blalock is a below-average athlete and his long-ish arm action makes his delivery look somewhat relievery, but he has four viable pitches and starter-quality command. He'll show you a mid-90s downhill heater, two distinct breaking balls (which are tough to parse from Blalock's fastball and one another), and a mid-80s changeup that succeeds because of Blalock's command of it rather than its movement. Aspects of Blalock's upright delivery that detract from his fastball's effectiveness aid in hiding his breaking balls, which he can land for a strike when he wants. It's average stuff that sings because of Blalock's command, and he should be a JosÃ© Urquidy type of backend starter who shifts into a long relief role on a great team's playoff roster.</t>
  </si>
  <si>
    <t>Dingler has a luxury backup catching skill set similar to Jake Rogers', headlined by premium arm strength and limited by a bottom-of-the-scale contact ability. Dingler has lost a great many reps to injury â€” broken hamate, broken finger, and a 2023 meniscus surgery â€” and I suppose you could argue his hit tool will have late growth as he gets deeper into his 20s, but I am not inclined to project that. I do think he'll have some peak years where, like Rogers or Austin Hedges, Dingler gets to enough of his power to perform like an average primary catcher, but he'll likely be a runner-stopping backup for the bulk of his time as a big leaguer. Dingler began catching on one knee coming off the meniscectomy and took to it rather smoothly. He's still not a great receiver, but neither his ball-blocking nor his throwing have suffered because of the move. Dingler routinely pops in the 1.80s and uncorked an all-world 1.7-second lightning bolt to the bag in late September with Toledo. He's a medium-framed athlete who has been hurt a lot, which further funnels him into the backup bucket, but Dingler's power and arm strength give him a pretty juicy toolset for someone in that role.</t>
  </si>
  <si>
    <t>Caleb Lomavita</t>
  </si>
  <si>
    <t>Compact, athletic catcher with plus arm and good pull pop for his position. Career .302/.369/.534 hitter at Cal. Big, slow leg kick that requires impressive athleticism to maintain. Lower body bend through the swing, very athletic look. Toned down his leg kick during 2023 summer ball and it robbed him of some power, but it was reincorporated during the 2024 spring. Ditching the leg kick may have been with an eye on simplifying things to limit chase, which is an issue (36% chase in 2024). Covers the top of the zone well, bat-to-ball skills and power are both average but likely to play down a bit due to aggressive approach. Arm is plus more because of accuracy than strength; Lomavita's release is effortless and consistent. He's improved as a receiver and is a good ball-blocker for a catcher his size. Might be most effective in a big league timeshare due to stature, which is a bit smaller than the typical primary catcher.</t>
  </si>
  <si>
    <t>Kaelen Culpepper</t>
  </si>
  <si>
    <t>Kansas State</t>
  </si>
  <si>
    <t>Culpepper is a compact little shortstop who generates impressive pop for his size, mostly via lower body athleticism. He slashed .314/.402/.531 during his Kansas State career, and there's impressive consistency of hard contact here. With a swing so simple it's difficult to describe, Culpepper rotates with verve anyway. His airborne contact has an opposite field tendency, and there's good north/south plate coverage here, but he swings inside a lot of sliders. Chase is a problem, and Culpepper often fails to track pitches to anywhere near the contact point. He has the range and raw arm strength to develop at shortstop, but isn't great there at present. His hands and internal clock tend to leave him a beat too late pretty often. Culpepper is more likely a multi-positional utilityman than an everyday shortstop.</t>
  </si>
  <si>
    <t>Teddy McGraw</t>
  </si>
  <si>
    <t>McGraw has had two elbow surgeries in the last half decade, missing his senior year of high school with a traditional TJ and his junior year of college with another elbow reconstruction, this time the internal brace procedure that's becoming more common. McGraw was generating buzz just before the 2023 season, with some scouts considering his stuff superior to Wake Forest teammate (and first round) Rhett Lowder's. McGraw showed two above-average secondary pitches and mid-90s velo as a sophomore on Cape Cod and with Team USA, but his velo took a meaningful step forward just before he blew out for the second time, sitting 95-98. 
It's pretty important for all of that velocity to come back when McGraw returns (he hasn't yet) because his fastball plays down a little bit due to its shape. If it doesn't, then McGraw is more likely to be a reliever who leans a ton on his plus slider to get by. It has huge length and two-plane sweep, and hitters often swing inside it even when they identify slider out of hand because it just keeps bending and bending further away from them. McGraw also showed right-on-right changeup feel during the 2022 summer. There are three potential above-average pitches here, but only one is guaranteed (the slider). This guy has mid-rotation upside when wholly intact and has missed half of the last five years with injury. He may debut in a developmental environment that the Mariners can control, like Bridge/Instructional League after the regular season, rather than in an affiliated game.</t>
  </si>
  <si>
    <t>Alimber Santa</t>
  </si>
  <si>
    <t>If there was anything we could do to head off all of the horrible chimney-scaling puns we'll be subjected to as a result of having Alimber Santa around, we would, but alas. Nominative determinism is seemingly not at play here, as Santa isn't especially a-limber. He has a robust lower half and isn't particularly projectable, nor is he athletic enough to throw strikes. In 2023, he threw 87.1 innings at Fayetteville where, as the youngest and hardest-throwing member of the roster, he struck out 28.8% of batters he faced but also walked 17.9%. After starting the 2024 season on the IL, Santa is back and throwing even harder than he was last year, sitting 95-98 mph (he averaged 95 in 2023) and peaking at 100. His fastball has above-average riding life through the zone at a downhill angle, and it powers past A-ball hitters. Presently, Santa really lacks feel for both of his breaking balls. The curveball is a deep 12-to-6er that regularly flashes plus teeth, while the slider has two-plane shape with late tilt when it's at its best. Especially with the slider, Santa tends to get on the side of the ball, which results in less efficient break. While Santa is still being developed as a starter, itâ€™s apparent his shotgun command is better suited for the bullpen, where he projects as a power middle-reliever with the ceiling of a late-inning bullpen piece.</t>
  </si>
  <si>
    <t>sa3015478</t>
  </si>
  <si>
    <t>Jack Choate</t>
  </si>
  <si>
    <t>Assumption University</t>
  </si>
  <si>
    <t>Choate is a large-framed southpaw who struck out 87 batters over 68 frames between Low- and High-A in 2023. He's still being developed as a starter and opened the season in the Eugene rotation. We are split as to whether he'll be able to stay there long-term. Choate comes at batters from a low three-quarters slot and also has some crossfire direction in his stride. This combo is especially tough on left-handed hitters, but itâ€™s also an atypical look for a starter. He has to pitch around his fastball, which lacks effective life. He has a great strike-throwing track record in pro ball but doesn't have precise command, which is hindered by a long arm swing that disrupts his timing. So far he's been able to avoid walks in a way that we think merits continued development as a starter and puts him more squarely on the starter/reliever line. Choate's slider tends to be wide and sweepy, and can give left-handed hitters fits. The other secondary pitch in Choate's mix is a changeup that features very late depth and is an effective offering against both righties and lefties. It's his best pitch, and it needs to be in order to keep righty hitters off his fastball. Choate has a shot to start and checks a lot of the modern boxes that analytically driven scouts and orgs look for in a sleeper starter prospect.</t>
  </si>
  <si>
    <t>sa3020407</t>
  </si>
  <si>
    <t>Francis Texido</t>
  </si>
  <si>
    <t>The Angels signed Texido for $250,000 out of Cuba in 2023 and he threw 50.2 frames for their DSL club, where he struck out 30% of the batters he faced and only walked 5.9%. Texido has a medium frame that has limited projectability, but he appears to be an above-average athlete. Texidoâ€™s fastball is light on velocity at present (ranging between 86-90 mph), but it plays way, way up because his extreme crossfire stride direction creates a unique and deceptive angle that's especially tough on lefties. Ryan Yarbrough's delivery is as close a mechanical comp as we can make, but Texido's stride direction is more akin to DJ Herz or a younger Sean Manaea. 
The headliner offering here is the changeup, which Texido sells with fastball arm speed. It features 8-10 mph of velocity separation from his heater and has substantial late depth that allows it to regularly slip under barrels. Texido also has a slider (75-80 mph) that has traditional two-plane shape, but with an extra element of length to it that is created by his drastic crossfire direction. The secondary offerings carry the profile at present, but there's outlier deception here that has the potential to enable a fastball that otherwise wouldnâ€™t be effective. The fastball will hopefully add at least a few ticks if Texido's going to have a long-term future as a starter, but even if that doesn't happen, he profiles as a plus-deception reliever who can cover multiple innings by leaning heavily on his secondary pitches.</t>
  </si>
  <si>
    <t>sa3021028</t>
  </si>
  <si>
    <t>William Bergolla</t>
  </si>
  <si>
    <t>I wrote last list cycle that Bergolla's lack of explosion and athleticism may not be a problem because his feel for contact is so exceptional, but as he matures physically, it appears that his ceiling is actually going to be capped pretty significantly by those attributes. It's atypical to write such a thing when we're talking about a pro ball legacy prospect, as Bergolla's father played for over a decade, but the younger Bergolla is a stocky and relatively unathletic prospect. He does have fantastic feel for contact, however. Bergolla struck out just three times all summer in the 2022 DSL and then had the highest contact rate in the minors in 2023. His swing is ultra simple and geared for lots of opposite field contact. A fair shortstop defender, Bergolla will probably need to play a bunch of other positions in order to claim a big league role. He projects as a Cesar Izturis type of utilityman.</t>
  </si>
  <si>
    <t>sa3019777</t>
  </si>
  <si>
    <t>Kannon Kemp</t>
  </si>
  <si>
    <t>Weatherford HS (TX)</t>
  </si>
  <si>
    <t>Kemp shares some similarities with Chris Paddack when he was drafted out of high school, with similar size and a really good changeup. There's big ceiling here but the Padres are going to have to build it. Kemp is tall and skinny, his short stride keeps him upright throughout his delivery, he repeats his super short arm action, and he throws his fastball and changeup for strikes. At just 88-92 most of the time, Kemp will need to add velocity and find a breaking ball that has more of a power finish than his current upper-70s curveball. He's currently on the 60-day IL with a right shoulder impingement and has yet to make his pro debut outside of an Instructs environment.</t>
  </si>
  <si>
    <t>Payton Martin</t>
  </si>
  <si>
    <t>West Forsyth HS (NC)</t>
  </si>
  <si>
    <t>A nice little Day Three find from the 2022 draft, Martin looked good at that year's instructs, sitting 92-93 mph with riding life and carry to his fastball, while also throwing a shapely low-80s curveball. He then showed a substantial velo bump in 2023, as he averaged 95 mph across just shy of 40 affiliated innings. At a compact 6-feet tall, Martin is not built like a typical big league starter and he certainly hasn't proven he can maintain that kind of velocity across a starter's load of innings. He is, however, a pretty special on-mound athlete with a lovely arm action, and his fastball's underlying characteristics and movement (some which are aided by Martin's lack of size) should help it play even when Martin doesn't have peak velocity. Additionally, Martin has the makings of a fantastic breaking pitch in his two-plane slider, which also added several ticks of velocity last year and was often 84-86 mph. 
Apart from size, Martin checks every box you'd want a teenage pitching prospect to check. The context of his performance is important to consider, though, and until Martin has shown this kind of stuff across 100-ish innings (which we're probably two seasons away from actually knowing), it's reasonable to wonder whether or not he can. For every Marcus Stroman there are many more Deivi GarcÃ­as. But especially considering how late in the draft the Dodgers got him, Martin is a very exciting pitching prospect who seems poised to break out across the next couple of seasons.</t>
  </si>
  <si>
    <t>GBrxTXned70</t>
  </si>
  <si>
    <t>sa3020869</t>
  </si>
  <si>
    <t>Yoeilin Cespedes</t>
  </si>
  <si>
    <t>Cespedes signed for $1.4 million in 2023 and was my 18th-ranked international prospect that year because of his advanced hit tool. He had a great 2023 pro debut in the DSL and was off to such a hot start in the 2024 FCL that he was promoted to Low-A as an 18-year-old shortly before list publication. Hand soreness has delayed his Salem debut. 
With the acknowledgment that this guy's hand speed is pretty nutty and he can really bang, this scouting report also aims to caution folks against taking Cespedes' rookie ball performance at face value. He is very physically mature relative to other 18- and 19-year-old hitters; one might argue he's already become concerningly large for this stage of his career. Obviously he's so young that Cespedes and Boston's strength and conditioning program could make significant changes in this area, but his frame is maxed out right now and it impacts his mobility on defense enough that there's a chance he won't stick on the infield at all if he gets bigger the way people tend to as they age. It's reminiscent of Willie Calhoun at the same age. 
Cespedes is also a very aggressive swinger; over the course of four or five plate appearances, he might only see six or seven pitches. His bat speed and feel for contact are both special and have allowed him to thrive against rookie ball pitching despite this. Indeed, his talent in this regard is going to allow him to perform for a while despite other issues. At some point there will probably have to be an adjustment on Cespedes' part, especially if he ends up being a below-average defensive player and needs every drop of offensive production he can muster to root himself on a major league roster. Because defensive versatility probably won't be a thing here, Cespedes' outcomes are binary: Either he keeps hitting enough to be an everyday second baseman (becoming a better defender as he climbs) or he'll be tough to roster. I break from syllogistic reasoning a bit here having Cespedes ranked ahead of Chase Meidroth, who has proven he can hit despite other limitations in a way Cespedes hasn't yet. I think there's way more power potential here than Meidroth's profile could ever hope to have, and that's driving the flip.</t>
  </si>
  <si>
    <t>sa3021085</t>
  </si>
  <si>
    <t>Marco Vargas</t>
  </si>
  <si>
    <t>A converted catcher, Vargas has been one of the better pure hitters in rookie-level baseball the last couple of years amid a trade from Miami to New York for David Robertson. He hasn't posted a K% above 16% at any level and has a career OBP well over .400 so far. Vargas tracks pitches well, his hands are quick and short to the ball, and his swing has natural lift but isn't especially long because Vargas is so compact. There isn't huge bat speed or physical projection here, so Vargas' chances of becoming an impact player will need to come from him developing superlative bat-to-ball ability, but if his early-career performance is any indication, that outcome is in play for him. Vargas has played defense all over the infield, but his best fit is at second base. He profiles as a CÃ©sar HernÃ¡ndez type at the keystone.</t>
  </si>
  <si>
    <t>sa3018632</t>
  </si>
  <si>
    <t>Felix Arronde</t>
  </si>
  <si>
    <t>The Royals signed Arronde out of Cuba in 2021. Heâ€™s coming off a solid 48.2 innings in 2023 that saw him strike out 29.2% of opposing hitters on his way to a 2.22 ERA. Arrondeâ€™s frame is long and still very thin, with a compelling amount of projectability. His delivery is a low-effort, repeatable, starter-like operation that also features a clean, medium arm circle before he releases from a high three-quarter slot. Arrondeâ€™s fastball has average life and sits 92-94 at present, but given how much projection his frame has and the repeatable nature of his delivery, itâ€™s safe to anticipate it will be an average or better offering once his frame is fully done adding strength. He already shows flashes of being able to spot it to both sides of the plate, especially to the arm side. The 80-84 mph breaking ball tends to display slurve-like depth and shape, but he'll flash a sharper two-plane version on occasion. The headliner of the arsenal is a tumbling changeup that features late, sudden depth; it's the pitch that has the most bat-missing potential in his mix. He throws the cambio with the same arm speed as his fastball and will utilize it effectively against both left- and right-handed hitters. Itâ€™s heavily reliant on chase, but the action on the offering is late and pronounced enough to expect it to consistently carry about average chase rates even as he moves to the upper levels. Arronde is on track for a back-of-the-rotation role, with a higher ceiling if the breaking ball and/or command outpace their projections.</t>
  </si>
  <si>
    <t>sa3016526</t>
  </si>
  <si>
    <t>Prelander Berroa</t>
  </si>
  <si>
    <t>Originally a Twin, Berroa was traded to San Francisco as part of the awful Sam Dyson trade, then was traded to Seattle for Donovan Walton, and most recently to the White Sox as part of the Gregory Santos deal. He is a favorite of pitch data nerds because his 96-99 mph fastball has plus-plus quantifiable movement and his upper-80s slider generated an incredible 55% miss rate in 2023 per Synergy Sports. Berroa struck out 37% of opposing hitters at Double-A Arkansas in 2023 and has the raw stuff to pitch in the back of a bullpen if he can dial in his 30-grade control.  
As the prophecy foretold, Berroa was finally moved to the bullpen after making five starts at the beginning of 2023 and joined the legion of wild arms who are now leading with their slider and using their fastball as a two-strike chase pitch. The line on his fastball, when located at the letters, sets his slider up to freeze hitters and then dive into the zone after they've given up on it. It's not going to be an efficient operation, but Berroa has plus-plus arm strength and a nasty vertical breaking ball that are both capable of missing bats. If he can become a bit more mechanically consistent, he'll work in higher-leverage spots.</t>
  </si>
  <si>
    <t>Jimmy  Crooks</t>
  </si>
  <si>
    <t>Crooks was in the â€œDefense Might Carry Themâ€ bucket at the bottom of last year's list, where it was noted that if he could become a 50 or better defender, he'd have a place on a 40-man roster in the future. Heâ€™s well on pace to achieve that benchmark. Crooks is a bottom-up receiver who presents pitches well. His above-average arm nabbed 27% of baserunners in 2023 and he's done so at a 38% clip in Double-A so far this season. Offensively, he hits out of an upright, open stance. His bat path is on the flatter side of the spectrum and he uses it to spray contact to all-fields. His power output shows up more in the form of doubles rather than over-the-wall juice, and he'll take his free-passes (10.9% walk rate in 2023). Crooks projects to be a quality, defensive-oriented backup catcher in the near future.</t>
  </si>
  <si>
    <t>Serna signed in 2019 but his affiliated pro career didn't begin until 2021. He's a career .273/.371/.447 hitter in the low minors and has always been a little old for the level, though that began to change in 2023 when he clubbed 19 homers in 95 Low-A games and ended the year with a month at the age-appropriate High-A Hudson Valley. 
Serna is only listed at 5-foot-6, but he's long and sinewy, and he swings incredibly hard for such a small player. He also moves the barrel around the zone with uncommon feel for someone who swings with this much effort and verve. There's some chase-driven risk here. Serna is swing-happy in any count, but he gets especially antsy in two-strike counts, when he chases over 40% of the time. 
Like a lot of other interesting position player prospects in New York's system, Serna's arm strength will likely limit him to second base at the highest levels. If his swing decisions prevent him from being an everyday second baseman, any kind of versatility would make Serna more rosterable as a utilityman; he's gotten quite a few left field reps in Mexico this winter. Despite his size and age, I like Serna's power projection more than most of the other little middle infielders in the system because of his build and the ferocity with which he swings. He's got a puncher's chance to be an everyday second baseman, but he's more likely a Dylan Moore type of role player.</t>
  </si>
  <si>
    <t>Cristofer Torin</t>
  </si>
  <si>
    <t>Torin is a bat control savant with limited power and defensive ability. He was barely 18 when the D-backs promoted him to Visalia in the middle of 2023 and Torin's hit tool held up enough for him to post a 91% in-zone contact rate throughout the season. He's off to a hot surface-level start again in 2024, but his lack of explosion and his look on defense has us rounding down a bit on his projection from last list cycle. 
Torin uses very simple, conservative footwork and lets his hand-eye coordination and bat control do the work for his offense. He hits a lot of choppers and grounders and makes a ton of soft contact, posting the second-lowest hard-hit rate among D-backs prospects at full-season affiliates last year. There are glimpses of exciting rotational ability, especially when Torin has to tuck his hands in and barrel stuff in around his naval. But in general, his quality of contact is light and Torin is a smaller guy without the overt physical projection that would indicate he'll eventually have real power. Torin has also plateaued as a defender. He has a quick exchange and lovely arm stroke, but his agility, range and hands are all below average for a shortstop. He's playing a mix of both infield spots right now but projects to second base for us. 
The bat-to-ball skill here is pretty special and Torin is very young. We want to leave room for improvement and we value his profile, but barring an unexpected leap in his explosiveness, Torin is likely to produce akin to Luis UrÃ­as. He needs to either develop defensive versatility or power to play a more meaningful big league role.</t>
  </si>
  <si>
    <t>sa3018938</t>
  </si>
  <si>
    <t>Zach Maxwell</t>
  </si>
  <si>
    <t>An absolute unit, Maxwell is approaching size of an NFL offensive lineman at a whopping 6-foot-6, 275 pounds. He goes right at hitters with triple-digit heat and struck out 96 batters in 61.1 innings across both A-ball levels in 2023 before he went to the Arizona Fall League. Maxwell is bumping 100 again in the spring of 2024 and coasts at 96-98, often for two innings at a time. He also has a power, two-planed breaking ball that has incredible depth for a pitch that bends in around 86-88 mph, and that generated a miss rate approaching 50% last season. Even though some of his fastball's bat-missing ability is hindered by its steep plane, he still looks like a late-inning reliever. Maxwell is tracking well ahead of his stock 40-man pace, which would otherwise see him debut in 2026. Instead, he has a shot to debut late in 2024, especially if the Reds are in the postseason mix late in the year.</t>
  </si>
  <si>
    <t>7gpclkNnYvc</t>
  </si>
  <si>
    <t>sa3020255</t>
  </si>
  <si>
    <t>Ian Seymour</t>
  </si>
  <si>
    <t>Seymour had a dominant 2021, then made just a few starts in 2022 before he was shut down with a flexor strain; he had Tommy John that June. He missed the bulk of 2023 recovering from surgery but returned in time to toss 42 frames and strike out just under 30% of the hitters he faced. He has been dominant so far in 2024, posting a 29% strikeout rate and career-best 5% walk rate at Double-A Montgomery. 
Suddenly Seymour is not only back, but perhaps better than ever before, as he's made 15 dominant starts and thrown more innings than he has since the 95.2 frames he tossed in 2019 between Virginia Tech and a stint on Cape Cod. Violent deception and a plus changeup drive Seymour's ability to miss bats. He has an NC-17 delivery with a grotesque head whack, but it doesn't seem to inhibit his ability to throw strikes. His fastball sits an underwhelming 88-92 mph, but it holds its plane very well and, combined with the deception in his delivery, is playing like a plus pitch. His changeup has 10 ticks of separation from his fastball and he sells it like a seasoned used car salesman by maintaining his delivery's effort and arm speed. Seymour has two breaking balls, with his 80-84 mph slider the superior offering. It has two-plane shape and often shows considerable depth, and it's a really tough pitch for left-handed hitters to do much with. His curveball is a big, slow (69-74 mph) vertical breaker that is more of a strike-stealer than a pitch heâ€™ll regularly rely on. He'll also mix in a short, mid-upper 80â€™s cutter that he uses as an additional weapon to stay off right-handers' barrels. 
Seymour is 25 years old now, so his dominance over Double-A hitters is to be expected, but given how fresh he is off TJ, the way he's sustained it start after quality start is very encouraging. We're still skeptical this kind of delivery can hold up under 120 innings or so, but Seymour is officially on his way to proving us wrong. We think he'll likely serve as a really good multi-inning reliever (and occasional spot starter) where he can maximize his best offerings in short bursts.</t>
  </si>
  <si>
    <t>sa3014512</t>
  </si>
  <si>
    <t>Alex Clemmey</t>
  </si>
  <si>
    <t>Bishop Hendricken (RI)</t>
  </si>
  <si>
    <t>Clemmey, a lanky Rhode Island lefty, was signed away from a Vanderbilt commitment with a $2.3 million bonus as a second round pick and didn't pitch at an affiliate after the draft. Clemmey's high-octane delivery generates mid-90s velocity and an occasionally plus breaking ball. His cacophonous mechanics make for a very uncomfortable at-bat, especially for lefties, and also create a lot of relief risk. After he was parked in the 92-95 mph range on the showcase circuit and with Team USA, Clemmey will now show you 92-98 over the course of a full start. His NBA-shooting-guard frame and explosivity are signs that he is going to continue to throw hard, but probably not with touch-and-feel precision. Finding a more consistent breaking ball will be a huge key for Clemmey in pro ball because his current 78-83 mph offering has inconsistent finish. There's exciting raw material here, as Clemmey should at least become a good reliever with a monster fastball. His size and athleticism mean you can dream on more.</t>
  </si>
  <si>
    <t>V95MNdGluzs</t>
  </si>
  <si>
    <t>sa3023421</t>
  </si>
  <si>
    <t>Blake Burkhalter</t>
  </si>
  <si>
    <t>Burkhalter had a velocity swoon in April of his draft year and dealt with a stretch where his heater only sat about 92 mph. It ramped up again late in the season and peaked during the 2022 College World Series, where he was bumping 97, tilting in a hellacious cutter as hard as 92 mph, and also missing bats with the occasional changeup. While his violent delivery pushed his projection toward the bullpen, Burkhalter's repertoire depth gave him a shot to start and his stuff seemed to be improving as the draft approached. Burkhalter was electric in his lone 2023 Grapefruit League appearance (up to 97, nasty upper-80s cutters with more depth when Burkhalter wanted it), but his final fastball (94.7 mph) and 18th pitch of the inning was three ticks slower then his first one (97.7 mph) and just two weeks later, the Braves announced Burkhalter needed Tommy John. 
Burkhalter rehabbed throughout 2023 and returned to an affiliated mound just before 2024 list publication. I saw one of his June Florida Complex rehab outings in North Port and he looked great. He was sitting 95-96, touched 98, and commanded the same 92 mph cutter/slider from before he blew out. His full-body, high-effort delivery is still evocative of a likely reliever, but it makes sense to see if his changeup can take a step forward or if the Braves can tease a second, more distinct breaking ball out of him. The 2025 season is Burkhalter's 40-man platform year and it's plausible Atlanta could decide to fast track him as a reliever in the middle of next year.</t>
  </si>
  <si>
    <t>sa3020382</t>
  </si>
  <si>
    <t>Izack Tiger</t>
  </si>
  <si>
    <t>Butler County CC (KS)</t>
  </si>
  <si>
    <t>A multi-year junior college pitcher, perhaps no player in the Cactus League Spring Breakout games broke out like Tiger did. He came out of the bullpen and sat 96-98 with explosive life and a buck nasty 88-90 mph cutter/slider that likes to live at the top of the zone. Tiger began the regular season back in extended spring training rehabbing an elbow injury and was only sent to an affiliate a couple weeks ago. He's starting and has pitched as deep as the fifth inning. There's very exciting arm strength and breaking ball quality here, and because Tiger was a JUCO pick, his other pitches might just be scratching the surface. Even if Tiger treads water, he's still going to be a good reliever.</t>
  </si>
  <si>
    <t>sa3022875</t>
  </si>
  <si>
    <t>Williamsville East HS</t>
  </si>
  <si>
    <t>Mack is a lefty-hitting catcher with a big frame, above-average bat speed, and a grooved, uppercut swing. He was a cold weather amateur who missed a bunch of 2022 with a hamstring strain. His bat path has gorgeous natural loft, and Mack is a loose, explosive rotator, but he tends to swing through the center of the zone and doesn't have especially good feel for the barrel. The good news is that plenty of catchers with 20-grade hit tools end up playing a big league role if they're good enough defenders and get to some power. Mack's size, mobility, the strength of his hands and arm, and the quality of his receiving are all solid long-term fits behind the dish. He has rare raw power for a lefty-hitting catcher and while he'll probably hit between .180-.200 at the big league level, so long as he's getting to the power, Mack will be doing enough to be a backup.</t>
  </si>
  <si>
    <t>Juan NuÃ±ez</t>
  </si>
  <si>
    <t>NuÃ±ez came to the Oâ€™s in the 2022 trade that sent Jorge LÃ³pez to Minnesota. Last year was NuÃ±ezâ€™s first full season in the Baltimore organization and he tossed 104.2 frames across both of the Oriolesâ€™ A-ball affiliates, striking out 125 and walking 58 in those innings to the tune of a 3.96 ERA. His four-seam fastball sits 92-95 mph with solid carry, in part due to his very compact arm swing and his ability to spin (2,500-plus rpm); the heater has proven to play far better when elevated and not so well in the zone. NuÃ±ezâ€™s secondary stuff is awesome. His best sliders have sharp, two-plane shape with late break, but because of his fastball's in-zone vulnerability, NuÃ±ez more often uses his breaking ball as a way to get ahead of hitters. His least used pitch is a firm changeup at 85-88 mph that will flash unhittable late diving action. It's thrown with the same high-quality fastball arm speed and falls off the table when NuÃ±ez releases it right. Too often, he'll throw changeups that are easily identifiable as balls out of hand. This likely speaks to both a lack of feel and confidence in this particular offering, which has immense potential but is the least likely to reach its projected grade. NuÃ±ez has right tail outcomes in the rotation if his command and/or cambio takes a considerable leap forward. Currently working in a piggyback role in Aberdeen, it is more likely that NuÃ±ez ends up as an inefficient but nasty long reliever.</t>
  </si>
  <si>
    <t>sa3015464</t>
  </si>
  <si>
    <t>Zander Mueth</t>
  </si>
  <si>
    <t>Belleville East HS (IL)</t>
  </si>
  <si>
    <t>Mueth is a long, lean, uber-projectable right-hander the Pirates took 67th overall in the Comp-B round of the 2023 Draft; they gave him $1.8 million to keep him from going to Ole Miss. He throws from a low three-quarters slot that assists in creating the nearly 20 inches of horizontal movement on his 92-96 mph two-seamer, which he is throwing a little harder than when he was in high school. Mueth's lengthy arm circle causes timing inconsistency that results in erratic command. He also lacks present feel for both of his secondaries, and both his slider and changeup tend to vary drastically in quality from pitch-to-pitch. The slider is a short 82-86 mph breaker that at times will show above-average teeth, while at others it has loose spin and lacks sharpness. His changeup will flash significant fade at its best, but it's even more prone to having limited action than the slider is. Muethâ€™s projected below-average command will be his biggest hurdle to remaining a starter long-term, but he's so loose and lanky that it's a no-brainer to keep him on a starter's development path. He's raw in most facets but also has a chance to throw very hard over time and develop a fastball in the style of a Tanner Houck or Camilo Doval, or any extremely low-slot pitcher you can think of. An exciting dev project, Mueth's arm strength is progressing and it's fine that, not long into his first full pro season, his others issues have not yet.</t>
  </si>
  <si>
    <t>sa3023569</t>
  </si>
  <si>
    <t>Jaden Hill</t>
  </si>
  <si>
    <t>Hill was an exciting high school prospect with a low-90s fastball and a plus changeup, but wildness helped funnel him to LSU, where he experienced a huge velo spike. Multiple injuries, including a 2021 Tommy John, prevented him from ever pitching long enough to prove that he had bettered his command. Hill was developed as a starter in 2022 and 2023 after he had returned from his TJ rehab. He battled shoulder soreness in 2023 and picked up reps in the Arizona Fall League as a reliever. His stuff took a leap, with his fastball up about three ticks into the 97-99 mph range, while both of Hill's mid-80s secondary offerings flashed plus or better. 
Hill is nearly a sidearm thrower whose fastball tails. His slider has lacked the depth it needs to miss bats early in 2024, but some of his best Fall League sliders were incredible. His changeup also has a lot of tailing action, and the horizontal split between Hill's slider and his two other pitches forces hitters to deal with a tough combination of east/west movement, though his lack of command doesn't enable these pitches to consistently play to their full potential. Like a stiffer, stockier Miguel Castro, Hill is more than just a generic reliever but probably isn't an ideal high-leverage fit because of his command's inconsistency.</t>
  </si>
  <si>
    <t>sa3019731</t>
  </si>
  <si>
    <t>Enmanuel Bonilla</t>
  </si>
  <si>
    <t>Bonilla was viewed as being among the best offensive prospects in the 2023 international class, and his $4 million deal was among the first big-dollar agreements to be known about from that group. Burly and strong, he already has rare power for a prospect his age, and international scouts believed it to be weaponized by very advanced feel to hit. His first pro season did not necessarily reinforce that view. Bonilla struggled with strikeouts in the DSL (24.3% K%) and his swing often looked disconnected, his footwork often mis-timed. We discussed sliding Bonilla below this FV tier (his pre-signing FV grade), but he still has a ton of power and is very young. His bat-to-ball performance was troubling enough that it has put us on a sort of notice here, though, and if it continues or worsens in 2024, we're poised to slide Bonilla more substantially. He's likely to be in Dunedin for extended spring training, so we won't have a meaningful amount of data in this regard until later in the summer. For now, we still want Bonilla's amateur report to carry weight, so we're keeping him in a high-upside FV tier, albeit with some apprehension that slides him toward the back of that group in this system.</t>
  </si>
  <si>
    <t>sa3020684</t>
  </si>
  <si>
    <t>Logan Henderson</t>
  </si>
  <si>
    <t>McLennan JC (TX)</t>
  </si>
  <si>
    <t>Henderson was a dominant junior college pitcher who punched 169 tickets in just 97 innings during his draft year. He has barely pitched in pro ball because the Brewers shut him down after he was drafted (which is pretty typical, especially in this org), he had a relatively minor elbow surgery early in 2022 that cost him most of the year, and further soreness nixed a planned Fall League stint at the end of that season. Henderson's 2023 got off to a delayed start to manage his innings, but he was dominant when he pitched. Across 18 starts at Low-A, including many second half starts of five or six innings, Henderson struck out 35% of opponents and had a 2.75 ERA. He did so despite sitting about 92 mph and using just two pitches, the other being his plus, screwball-style changeup. 
This spring, Henderson is throwing much harder, albeit in short outings. In his one Cactus League inning prior to publication, he was sitting 95-97. Context is important; Henderson is totally rested and worked just a single inning. But if Henderson is going to throw that hard for an inning at time, it could make sense to fast track him in relief since he might only be a reliever anyway. Henderson is a shorter guy with a high-effort delivery. He's thrown strikes as a pro, but he's also been hurt some and the look of his delivery is more typical in a bullpen. Then there's the issue of a third pitch, which Henderson is still searching for. He used an uphill cutter in 2023 but a source indicated to me that his breaking ball now has more slider shape in the 83-84 mph range. Whether or not that pitch is a hit this season might dictate which track Henderson ends up on, possibly by the middle of the year. His changeup is a pretty special pitch and, if paired with an uphill, mid-90s fastball for an inning at a time, is the sort of weapon you find on a higher-leverage reliever. I expect Henderson to be promoted very aggressively in 2024 because it's his 40-man evaluation year, and there's a chance it will make sense for Milwaukee to 'pen him late in the season and allow him to debut as a reliever in September without burning one of his options.</t>
  </si>
  <si>
    <t>sa3020080</t>
  </si>
  <si>
    <t>Josue Briceno</t>
  </si>
  <si>
    <t>After a pedestrian 2022 DSL statline, Briceno had a monstrous 2023 on the Lakeland complex, where he slashed .319/.402/.529 with seven homers. He's a huge-framed lefty-hitting catcher with nearly average raw power already at age 19. Briceno was among this system's hard-hit rate leaders at a whopping 42%, one of the few lower-level hitters consistently hitting the ball 95-plus mph. His frame has trended in a somewhat scary direction since entering pro ball, as Briceno was a lean 6-foot-4, 200 pounds when he signed and is now probably closer to 230. That happened pretty fast, and he might end up being too big to catch for very long. 
Briceno's feel for contact and power potential give him a puncher's chance of profiling at first base even if he ends up having to move. His swing has a swooping path capable of oppo spray, and he's going to be strong enough to do big damage that way at maturity. Whether Briceno and his long levers will be able to catch up to premium, upper-level velocity we just won't know until he faces it. He ended 2023 at Low-A Lakeland and is poised to be 19 for all of a full-season assignment in 2024. He arguably has the most overt upside of any low-level Tigers prospect besides Max Clark, and if Briceno can remain a catcher, you could argue his ceiling is even bigger than that because he has more overt power projection than Clark. Teenage catchers are already one of the riskiest player demos, but Briceno could be 2024's Samuel Basallo.</t>
  </si>
  <si>
    <t>sa3018584</t>
  </si>
  <si>
    <t>The former Razorback was Kansas City's second round pick in 2022 as a draft-eligible sophomore. In 2023, he held his own against Midwest League pitching over his 97 games with Quad Cities, where he posted a .261/.341/.431 line, but didn't fare as well during a month-long trial in Double-A, putting up a .236/.300/.362 slash. In his 568 plate appearances between the two levels, he kept his strikeouts at an acceptable 20% while walking at a 9.5% clip. Wallaceâ€™s offense started off on a better note in 2024, as he slashed .282/.350/.427 in 140 PA before being sidelined for over a month with an oblique injury. He is just now getting ready to return to Northwest Arkansas after a brief rehab stint at the complex. 
Wallace has a repeatable operation in the box, with a balanced stance and a minimal toe-tap timing trigger. The top hand takes charge in his hacks and produces a bat path that is on the flatter side of the spectrum, more capable of producing gap-to-gap line drives than light-tower juice. At the hot corner, his hands show softness when fielding grounders to both sides of his body, and he handles soft contact in front of him especially well. His above-average arm strength enables him to complete any play required of a third baseman, and he controls his body well when ranging for balls on the run. 
Wallace's offensive profile is a bit light for an everyday third baseman, but he's a well-rounded second division regular type who would likely hold down a weak-side corner platoon role on a contender's roster. He's yet to get experience at another position since breaking into the pro ranks. Maikel Garcia probably hasn't yet hit his ceiling and could be entrenched at the hot corner for a while, so Wallace branching out will likely be vital to maximizing his skill set in a way that helps both the Royals and Wallace's overall future.</t>
  </si>
  <si>
    <t>Kyle Debarge</t>
  </si>
  <si>
    <t>Louisiana - Lafayette</t>
  </si>
  <si>
    <t>Little sportscar of an athlete with plus contact ability. Hit 21 bombs as a junior, most of them ambushed pull shots. Unlikely to carry that kind of power into pro ball. Plus runner, agile low-to-the-ground athlete with enough arm for shortstop despite his size. Makes some acrobatic plays, needs big effort to make some plays that bigger athletes make more easily. Plus-plus plate contact rate despite high-effort swing, though it's more a byproduct of Debarge's compact stature than impeccable feel for sweet spot contact. Athleticism lets him swing with surprising force for a hitter his size, but a lot of the contact is on the ground. Profiles as an athletic utilityman in the Jon Berti mold.</t>
  </si>
  <si>
    <t>Abel Mercedes</t>
  </si>
  <si>
    <t>A powerfully built relief prospect, Mercedes' fastball has been in the 97-99 mph range for the last couple of years, but he's walked a little more than a batter per inning since coming stateside from the DSL. Mercedes epitomizes variance. His arm strength and raw breaking ball quality give him late-inning upside, but he needs to experience a pretty serious strike-throwing progression to be a big leaguer at all. His mid-80s curveball has ridiculous depth when Mercedes releases it correctly, which doesn't happen very often. With pure stuff this lively, Abel is going to get lots of time and opportunity to polish his control enough to play some kind of big league role. If/when things click for him, he'll probably move quickly.</t>
  </si>
  <si>
    <t>sa3017013</t>
  </si>
  <si>
    <t>Brody McCullough</t>
  </si>
  <si>
    <t>Wingate</t>
  </si>
  <si>
    <t>McCullough carved at Division-II Wingate University, then boosted his pre-draft visibility with a stint on Cape Cod. He had a very successful first full season in pro ball split between Low- and High-A, as he struck out 108 in 86.1 innings across 21 starts. He began 2024 on the IL recovering from a 2023 knee surgery, finished rehab in Arizona, was quickly moved up to Double-A and then was put in the IL again just before list publication. When healthy, McCullough has the look of a backend starter. He commands a riding 92-94 mph fastball (that's where it was as he rehabbed in Arizona) and low-80s, bullet-style slider to the locations in which they're most effective, and his changeup flashes bat-missing action (though this was less true in his healthy 2024 window). McCullough stood a chance to climb into the 45 FV tier by the end of this year and was off to a great start before he hit the IL again.</t>
  </si>
  <si>
    <t>sa3020599</t>
  </si>
  <si>
    <t>Maui Ahuna</t>
  </si>
  <si>
    <t>Born in Hawaii, Ahuna spent his first two college seasons at Kansas and had one of the hottest lines in all of 2022 college baseball, slashing .396/.479/.634 before transferring to Tennessee for his draft year. He wasn't eligible for the start of the season because Tennessee didn't handle the transfer process correctly, and it cast a pall on the rest of Ahuna's year, which was just fair. He struck out 77 times in 247 PA, twice as often as he walked. That's a 31% strikeout rate, a pretty serious red flag for a college hitter. He began 2024 at San Jose, which is frankly beneath a player of Ahuna's SEC and Big 12 experience. 
Ahuna can spray pitches in the lower third of the zone to all fields, wielding doubles pop to both gaps, but his bat path naturally cuts underneath high fastballs, which are increasingly common. The length of his swing is going to make it tough for him to hit and we expect that his hit tool issues will persist. He is, however, a lock to stay at shortstop thanks to his hands, acrobatic actions, and arm, and he has a shot to be an impact defender there. This is the foundation of Ahuna's profile rather than his offense. He projects as an athletic utility guy who relies on the power he generates when he makes contact to carry the offensive burden.</t>
  </si>
  <si>
    <t>sa3023373</t>
  </si>
  <si>
    <t>Joswa Lugo</t>
  </si>
  <si>
    <t>Lugo's rare power/speed combination drove his amateur clout, and he signed for $2.3 million. His range and arm strength will give him a chance to develop into a viable shortstop defender. Swing length and bat path efficacy create hit tool risk here, which is why we're a bit lower on Lugo than we tend to be on players who get that big of a bonus in the international space.</t>
  </si>
  <si>
    <t>sa3023894</t>
  </si>
  <si>
    <t>Brady Basso</t>
  </si>
  <si>
    <t>Two of the first three full seasons of Basso's pro career were totally wiped out by the pandemic and a 2021 Tommy John. He had a 2023 breakout at High-A Lansing, where Basso continued strong peripheral performance (26% K%, 6.4% BB%) and was promoted to Midland down the stretch. He made five good starts there and was added to the 40-man roster in the offseason. Basso is back at Midland and his strikeout rate has taken a leap early in 2024, though his stuff remains about the same. The vert slot lefty sits about 92 with downhill plane, and mixes in a cutter and curveball, with the latter being Basso's best bat-misser. Basso could use a changeup to give him something with some arm-side movement, but his command (and the way the line on his fastball sets up his other pitches) allows him to sequence effectively and keep hitters off his fairly vulnerable heater. He's a prospect of the fifth starter/swingman variety.</t>
  </si>
  <si>
    <t>Emaarion Boyd</t>
  </si>
  <si>
    <t>South Panola HS (MS)</t>
  </si>
  <si>
    <t>Boyd's early-career contact performance has been very impressive (90% z-contact% in 2023), though the speedy young outfielder has surprisingly mostly been deployed in left field rather than center, where a speedy/contact skill set like his is much more likely to profile. Boyd has a poor arm and isn't the most instinctive nor sound defender, which is probably why he only started 17 games in center field in 2023. He needs to improve his reads, routes and ball skills in the outfield. The contact and speed carrying tools give Boyd a fair bet to be a big league reserve outfielder, but many of those guys (Nyjer Morgan, Travis Jankowski) tend to hit left-handed or play a better center field.</t>
  </si>
  <si>
    <t>sa3020281</t>
  </si>
  <si>
    <t>Humberto Cruz</t>
  </si>
  <si>
    <t>Cruz, who hails from Monterrey, is another in the long line of Mexican pitching prospects (often from the Diablos Rojos club) who end up being Padres. Cruz is loose and rather projectable despite his small-ish listed height. His gorgeous delivery is similar to Brandon Pfaadt's and Sandy Alcantara's â€” everything is connected and fluid, enabling Cruz to fill the zone with upper-80s sinkers. He has a shapely (albeit inconsistent) breaking ball and a tailing changeup that round out a nascent starter's pitch mix. He signed for $750,000 in January but has yet to report to the DSL team and pitch in an official pro game. He was one of the more polished pitching prospects from the 2024 international class.</t>
  </si>
  <si>
    <t>VCU</t>
  </si>
  <si>
    <t>Locklear cruised through the minors en route to a brief big league debut this year, followed by a relatively quick return to Tacoma. He posted a .930 OPS at Double-A Arkansas (a pitcher's park) and .363 wOBA with the Rainiers as he climbed, but Locklear's strikeout rates were also climbing. I'm skeptical he's going to make enough contact to be an average big league first baseman. Locklear's swing path leaves him very vulnerable to fastballs, which he tends to be late on when they're away from him. I fear it will take a pretty significant swing change to correct this, and because he's always performed, there's never really been a reason to undertake one. Locklear does generate plus power on contact. His hard-hit rate is up over 50%, he has plus peak exit velocities, and if given enough big league at-bats, he'd likely be fed enough mistakes to hit 20 bombs. Still, his strikeout rates are going to be way beyond what is typical at first base and will deliver a meaningful blow to his output.</t>
  </si>
  <si>
    <t>Mikey Romero</t>
  </si>
  <si>
    <t>Orange Lutheran HS (CA)</t>
  </si>
  <si>
    <t>Romero ranked 37th on the 2022 draft board and was selected 24th overall, receiving a $2.3 million bonus to forego a commitment to LSU. High school Romero was viewed as one of the draft's more polished prep hitters, a sweet-swinging middle infielder who might not stick at shortstop. Lower back stiffness sidelined him for most of 2023 and those issues have persisted into the start of 2024. When he was finally deemed healthy in the middle of May, the Red Sox effectively skipped Romero over Low-A (he only played there for a month last year) and sent him straight to Greenville. 
Romero still has a good looking low-ball swing and the explosive hitting hands that made him an exciting draft prospect. His mobility on defense isn't great, and he takes quite a while to turn the baseball around to first base. His throwing stroke and accuracy also look a little odd (Romero has an over-the-top arm slot atypical of an infielder), and he takes a while to get rid of the baseball. Whether this is just rust or is the result of continued back discomfort or physical changes caused by it, we just won't know until Romero gets more time to air out as a pro prospect. 
Romero's 40-man timeline is such that he and Boston have through the 2026 season to get things on track; that's still plenty of runway. If I were an actual team thinking about Romero from a trade standpoint, it would be tougher to rank him this highly; teams aren't falling over themselves to acquire a teenager with recurring back issues. But this is a "hold" on where Romero's FV grade was as a draft prospect. I am more inclined to let Romero's late-season look â€” once he's had an opportunity to fall into a routine and get some traction â€” drive any sort of FV update during the next list cycle.</t>
  </si>
  <si>
    <t>sa3020216</t>
  </si>
  <si>
    <t>Yovanny Rodriguez</t>
  </si>
  <si>
    <t>Rodriguez, who signed for nearly $3 million in January, has a classic power-hitting catcher skill set in a scaled-down Gary SÃ¡nchez mold. Built to withstand the rigors of a full season of catching, the broad-shouldered Rodriguez has big pull power and arm strength. He has been participating in DSL activity, and along with bounce-back candidate Daiverson Gutierrez, will be part of the high-profile catching contingent down there.</t>
  </si>
  <si>
    <t>sa3023720</t>
  </si>
  <si>
    <t>Luinder Avila</t>
  </si>
  <si>
    <t>Avila is a lean, high-waisted righty who still has some projectability left on his frame. He throws from a high slot with a very lengthy arm circle that has a pronounced plunge and stab in its path, which has a tendency to hinder his overall command and the shape on his breaking ball. His four-seam fastball sits 92-95 mph with solid carry when itâ€™s on the top rail of the zone, but he doesn't utilize the upper portion of the zone as often as most pitchers with a similar fastball shape. His 78-82 mph curveball has big velocity separation from his heater; the best ones are vertical downers with significant depth. The shape of the breaking ball will occasionally morph it into one that also has a hint of horizontal action, but it consistently maintains its bite. Avila's changeup is his least utilized pitch and the one that varies the most in quality. He'll flash a power (86-89 mph) cambio that has slight fade and depth and is capable of slipping under the bats of both left- and right-handed hitters, but it's still an offering that routinely lacks effective movement. 
Avila's command hasn't been encouraging this year in Northwest Arkansas, but he's only 22 and has a track record of logging lots of innings, so it'd be premature to write him off as a starter. We're looking at a back-end starter ceiling, with it more likely that Avila ends up as a fastball/curveball combo reliever who could be a high-leverage type if the stuff ticks up significantly in shorter bursts.</t>
  </si>
  <si>
    <t>sa3006507</t>
  </si>
  <si>
    <t>Edgleen Perez</t>
  </si>
  <si>
    <t>Among the Yankees' deep and exciting group of 2023 DSL prospects was Edgleen, a twitchy catching athlete with a quickdraw release and advanced bat-to-ball skill for a 17-year-old. Perez has the hands and lateral quickness to develop as a receiver and a ball-blocker over time, and he has impact arm strength. He also looks a good bit bigger and stronger than his official height and weight (5-foot-10, 155 pounds) suggests, and he could still be growing; Perez won't be 18 until May. Teenage catchers are a risky prospect demographic, and the Yankees have tended to let a lot of their youngest DSL prospects stay down there for two years, so we may not see Edgleen stateside in 2024. Even if we do, he's very likely on a slow-burning developmental fuse. Were he part of the 2024 draft's high school contingent (maybe not the best group to use as a litmus test, but stay with me), Perez would be in the mix for second round money. He has a good chance to do a little bit of everything and be a primary catcher way, way down the line.</t>
  </si>
  <si>
    <t>sa3021330</t>
  </si>
  <si>
    <t>Druw Jones</t>
  </si>
  <si>
    <t>Wesleyan HS (GA)</t>
  </si>
  <si>
    <t>Jones' pro career has yet to truly get off the ground both because of multiple injuries and because his feel to hit is much, much greener than was anticipated when he was drafted. He has been held to fewer than 50 actual games across his first year and a half of pro ball due to a labrum tear, which occurred pretty much right after he was drafted and required surgery, and then quad and hamstring issues that plagued his 2023. When Jones has played, he has looked good on defense but wholly overmatched and uncoordinated at the plate. 
Jones' swing has been a mess so far as a pro. He has difficulty recognizing sliders and is struggling to pull the ball even more than when he was in high school, often inside-outing pitches around his hands to the right side of the infield. As of list publication, Jones' swing is so ill-timed that he has whiffed twice as often as he's put balls in play. For context, an &lt;em&gt;even&lt;/em&gt; ratio would be concerning. It's possible that rust from his time away due to injury is part of why Jones' issues at the plate look so severe, but they are rather concerning and badly need to improve if he's going to be an impact big leaguer. Thankfully, Jones is still such a good center field defender that, even if his bat has bottomed out for good, he'll likely still eventually play a meaningful big league role in the Brenton Doyle/Trayce Thompson vein, and someone like Michael A. Taylor would be a comp for what we think his best power seasons could still look like. His range, ball skills, arm strength and arm accuracy are all fantastic, and so long as his 6-foot-4 frame doesn't slow down too much as he matures, Jones is going to be a special defender. This situation might start to have a Ben Simmons vibe if things don't get better soon, with the online hype machine bearing some of the blame for setting expectations too high with comparisons to Druw's dad and click-churning viral clips.</t>
  </si>
  <si>
    <t>jMTQBz131dE</t>
  </si>
  <si>
    <t>sa3020676</t>
  </si>
  <si>
    <t>Naibel Mariano</t>
  </si>
  <si>
    <t>Mariano is a wiry shortstop prospect with a gorgeous swing, though there was disagreement in the international scouting community as to whether or not he's actually going to hit. He need only hit &lt;em&gt;enough&lt;/em&gt; to tap into what could be explosive power at maturity. While some of the other 40+ FV prospects in his signing class had more present power, Mariano has a better chance to stay at shortstop and should catch the others in the power department as he fills out. Variability around teams' assessment of his hit tool is what makes Mariano more akin to a second-round draft prospect rather than a first.</t>
  </si>
  <si>
    <t>sa3023711</t>
  </si>
  <si>
    <t>Santiago Suarez</t>
  </si>
  <si>
    <t>Suarez pitched 39 very efficient innings in the 2022 DSL with Miami and then was traded to Tampa Bay in an offseason 40-man crunch deal for Xavier Edwards. His velocity has been steadily climbing since then; he sat 90-94 last year and has been in the 93-96 mph range so far in 2024. You need a magnifying glass to see Suarez's walk rate, which has been in the 3-5% range his entire career; he's never had a BB/9 IP above 1.82 or a WHIP over 1.22 at any minor league level. Suarez's fastball punches above its weight thanks to its plus riding life and Suarez's ability to command it to effective locations. It has 18 inches of IVB from a slightly lower than average release height. Off of that he deploys a lot of cutters and sliders. The cutter is usually in the 87-91 mph range, while the slider is a two-plane offering in the 78-84 mp range, and he can manipulate it into a curveball shape. His secondary stuff isn't especially nasty, but Suarez tends to locate it it in the right spot. He perhaps isn't the athlete that Joe Ryan is, but he otherwise shares a number of similarities with him. Let's see Suarez maintain this new level of velocity across a full season's worth of innings before declaring it so, but he has fastball-heavy no. 4 starter upside.</t>
  </si>
  <si>
    <t>sa3019386</t>
  </si>
  <si>
    <t>Peter Heubeck</t>
  </si>
  <si>
    <t>Gilman School (MD)</t>
  </si>
  <si>
    <t>Heubeck brought a snappy curveball and projectable frame to the table as a high school draftee, and there was hope that he could really pop as a prospect if he could develop more velocity and find more consistent feel for release. After a rough 2022, that began to happen in 2023, as Heubeck righted the ship while repeating Low-A before struggling after a late-season promotion. Heubeck's fastball added a tick and a half of velo, averaging 93.5 mph across the entire season. He made more consistent use of two distinct breaking balls, both of which have lovely natural depth. Still skinny as can be â€” Triston McKenzie is a fair body comp and not a bad delivery comp, either â€” Heubeck has more room for mass on his frame and is still only 21 years old. His power pitcher's style of attack is inherently a little inefficient from a strike-throwing standpoint, but Heubeck's limber and loose flavor of athleticism, his physical projectability, and the strike-throwing strides he made in 2023 are all indications that his control will continue to improve. His slider and curveball are distinct enough to give him starter's repertoire depth. If he can maintain his Low-A performance across an entire 2024 season, he'll have put himself in position to be a 40-man add after the 2025 campaign. Of the many 20-to-22-year-old high-variance pitchers in the org, Heubeck has the best chance to start.</t>
  </si>
  <si>
    <t>0Kk59Lx40ic</t>
  </si>
  <si>
    <t>sa3017936</t>
  </si>
  <si>
    <t>Andrew Walters</t>
  </si>
  <si>
    <t>Walters was selected by Baltimore in the 2022 draft as an eligible sophomore but didn't sign. Back with Miami in 2023, he struck out 72 and walked just seven in 44.2 innings and signed for just shy of $1 million. To this point Walters has been a "fastball-only" pitcher, with close to 80% heater usage at Miami in 2023, which was actually down from 2022. His mid-90s college fastball had incredible riding life, generating tons of swings and misses throughout the strike zone, and in the 2024 Spring Breakout game with the Guardians, Walters was throwing even harder and touched 100. It's a dominant offering that could be enough to spearhead a high-leverage single-inning relief role in pro ball. Walters had no feel for finishing his slider/curveball in college and that offering desperately needs to be developed for him to hit his ceiling as a set-up man or closer. His slider has shown flashes of late, nasty movement early in 2024, but it's very inconsistent. Walters is pretty likely to be at least a middle reliever on the back of his fastball, and he has upside beyond that if he and the Guardians can find him a second plus pitch.</t>
  </si>
  <si>
    <t>cOu5S6SDSCM</t>
  </si>
  <si>
    <t>sa3023439</t>
  </si>
  <si>
    <t>Marc Church</t>
  </si>
  <si>
    <t>North Atlanta HS (GA)</t>
  </si>
  <si>
    <t>A 2019 18th-rounder out of North Atlanta High School, Church didn't play an affiliated game until 2021 but has already ascended to Triple-A as a pure reliever. He has setup man stuff that is playing down right now due to inconsistent feel for release that caused him to walk 38 hitters in 62 innings last year. Church sits 94-97 mph, and it is very difficult for opposing hitters to get on top of his heater when he's locating at the top of the zone. That wasn't the case last year; his slider missed bats at a more consistent clip in 2023 than in 2022. It looks just like his fastball out of the hand, bites late, and slips beneath the barrels of hitters trying to stay on top of his heater. There is a good bit of effort to his delivery and some violence about his head and shoulders, enough that you can see why he's worked only in relief as a pro. He was shut down after just a couple of 2024 outings with a shoulder strain (he was in his usual velo band during his first several appearances) and hasn't returned as of list publication.</t>
  </si>
  <si>
    <t>sa3015080</t>
  </si>
  <si>
    <t>Bencosme remains a skills-over-tools type of prospect with smooth infield footwork and actions, as well as precocious feel for contact. Bencosme's game is more slick and skillful than it is electric. He'll make some incredible defensive plays because of his hands, but doesn't have the monster arm strength you'd ideally want in a shortstop. He tracks pitches well and guides the barrel to them consistently but he's now going on two consecutive years of below-average offensive performance due not only to a lack of power but because the quality of the contact he makes isn't enough to shoot the baseball past infielders. He's been a low BABIP guy to this point because of this. Bencosme's bat-to-ball skills are still among the best in this system, and while he's been a mediocre offensive performer the last couple of seasons, he has done so as a young-for-the-level hitter. He's only 21 and at least holding his own at Double-A right now. It's perhaps a little discouraging that we've seen basically no change to Bencosme's physicality for the last two years and his narrow build suggests we may not. He has the floor of a light-hitting utility guy but added strength could enable him to have a Jordy Mercer type peak.</t>
  </si>
  <si>
    <t>David Matoma</t>
  </si>
  <si>
    <t>Uganda</t>
  </si>
  <si>
    <t>Matoma was playing at the Dodgers' academy in Uganda (which MLB has since shut down because it was virtually all unsigned players working out at a team facility) when he was signed out from under them by Pirates scout Tom Gillespie, who has been scouting in Africa for over a decade. The super athletic little righty was among the hardest throwers in the 2023 DSL and his game is translating to stateside pro ball as he carves the Complex League in Florida. 
Matoma is now touching triple digits with his fastball and sitting 95-98 mph with ease. He looks like a reincarnation of Yordano Ventura, a supreme little athlete with arm speed that breaks the sound barrier.  He showcases a loose arm with a very projectable frame that might come into even more velocity as his body matures and adds strength. His command is far from precise, but Matoma throws enough strikes to warrant optimism that he can be developed as a starter, and the way his fastball plays won't require him to be super fine with his location. His sliderâ€™s quality is very volatile pitch to pitch. He often gets on the side of it, which hinders the spin tightness and the authority of its break and results in the 85-89 mph offering varying greatly in shape. The best ones have short,  three-quarters shape with late tilting action.
The foundation of a high-leverage relief prospect is already here, but we have no idea how to account for the way Matoma's baseball background might leave room for all kinds of development on top of what he's already doing. He's athletic enough to be optimistic that he'll eventually have a good changeup, too. This is a volcanic profile, a very talented athlete with huge arm speed who is great to have in the system. If you dropped a prospect like this into the draft, Matoma would get a $2 million bonus or more, which is why he's FV'd in line with a second round pick here.</t>
  </si>
  <si>
    <t>sa3021761</t>
  </si>
  <si>
    <t>Seth Halvorsen</t>
  </si>
  <si>
    <t>Halvorsen was a pretty serious two-way high school prospect (at least to play both at a high level in college â€” he was seen as probably just a pitcher in pro ball) who began his college career at Missouri, where he had Tommy John as a freshman early in 2019. During the early part of his return from TJ as a sophomore, Halvorsen played center field for the few weeks before the pandemic shutdown. He was exclusively a starting pitcher in 2021, then transferred from Missouri to Tennessee and transitioned to a multi-inning relief role in 2022. There have been a few key adjustments to Halvorsen's pitch mix along the way. He was fastball/curveball guy at Mizzou, threw more of a new splitter at Tennessee, and now with the Rockies he's throwing a few ticks harder than in college. Both during spring training and in Hartford early in 2024, Halvorsen has been parked in the 97-99 mph range. 
All three of his pitches can be nasty. Because he lacks precise command, both of Halvorsen's secondary pitches have a tendency to finish all over the place. His slider (84-87 mph) is hard enough to miss the barrel even when it backs up, and some of his mis-released splitters act like a two-seamer running off the front hip of lefties and catch the corner. Fernando Cruz, Scott McGough and Erik Swanson are fair present comps for the way Halvorsen is likely to operate, with his pitch usage spread across his whole mix so that unpredictability can help him get away with his mistake locations. He profiles as the third- or fourth-best reliever in a good bullpen, one who has experience getting more than just three outs and who has the pitch mix to do that. Halvorsen has become muscular to the point of being bulky, and his delivery is quite violent. I don't know that this means he's subject to elevated injury risk (the graceful guys get hurt too), but I do wince watching him throw. That hasn't impacted his grade here, but if I were a team, it would make me more open to an express lane trajectory to the big league club.</t>
  </si>
  <si>
    <t>sa3022586</t>
  </si>
  <si>
    <t>Connor Cooke</t>
  </si>
  <si>
    <t>Louisiana-Lafayette</t>
  </si>
  <si>
    <t>Cooke has experienced a gradual velocity increase in pro ball, and he annihilated High- and Double-A hitters in 2023, posting strikeout rates above 40% (!) prior to an end-of-year stint at Triple-A Buffalo. His fastball was averaging 96 mph early in the year before tapering off into the 93-95 mph range in September, but that's still better than Cooke was showing in college or in 2022. This is a drop-and-drive, low release height righty whose heater plays like a plus pitch because of its angle. Cooke's sweeper command isn't dialed in enough for him to consistently illicit bad chases, but it has a ton of length and sometimes gets whiffs even when it isn't located well because it looks like his fastball for so long. He's a middle relief prospect with a shot to debut in 2024, and he'll almost certainly be up in 2025.</t>
  </si>
  <si>
    <t>sa3017822</t>
  </si>
  <si>
    <t>Luke Adams</t>
  </si>
  <si>
    <t>Hinsdale Central HS (IL)</t>
  </si>
  <si>
    <t>After something of a breakout first full season in pro ball, Adams' broad strokes scouting report has begun to read like that of Orioles prospect Coby Mayo. Like Mayo, Adams' size limits his mobility at third base enough to put his future there in doubt. Also like Mayo, Adams has a kind of ridiculous swing that seems to be working for him. He slashed .233/.400/.401 as a 19-year-old at Low-A last year, stole 30 bases and hit 11 homers. Adams' underlying hit data is even better than that. His contact metrics â€” 8% swinging strike rate, 83% in-zone contact â€” were impressive for a teenage hitter Adams' size and his measured power â€” 41% hard-hit rate, 112 max exit velo â€” even more so. The gap between Adams' spreadsheet power and his actual 2023 slugging was pretty substantial, indicating a 2024 breakout could be looming. 
But will Adams' swing hold water against upper-level pitching? He has a comically large leg kick and low hand load in the YermÃ­n Mercedes mold, and his swing is bottom-hand dominant, covering the bottom of the zone. There's an awful lot going on and there are reasonable doubts about Adams' ability to time all the component parts as he climbs. And if he ends up moving to first base permanently, it's possible none of this will matter because he'll need to find another gear of offense to be a meaningfully good player at that position. Adams is off to an exciting start for a guy who signed for a little less than $300,000 a couple of drafts ago; he was already a good pick. That context can give us a sort of whiplash where we overvalue the player because of how much better things are going than anticipated and I'm being careful not to do that with Adams, who I now value on par with a second round prospect.</t>
  </si>
  <si>
    <t>sa3020135</t>
  </si>
  <si>
    <t>Tyler Mattison</t>
  </si>
  <si>
    <t>Bryant University</t>
  </si>
  <si>
    <t>Mattison had a breakout 2023, as he added two and a half ticks to his fastball and was sitting 94-96 rather than just peaking in that range. Mattison's fastball has always punched above its weight because of its carry and his deceptive delivery, but now it's also fast, giving him three bat-missing offerings. Mattison also has a vertical curveball that sometimes has some arm-side movement that makes it a weapon against both lefties and righties. He still only uses his tailing mid-80s changeup occasionally, but that pitch had an absurd miss rate against lefties in 2023, north of 50%. Mattison's leap in velo, repertoire depth, and ability to attack hitters of either handedness makes him more exciting that most middle relief prospects. I expect a September debut and think Mattison could end up working higher-leverage situations once he's established.</t>
  </si>
  <si>
    <t>sa3018117</t>
  </si>
  <si>
    <t>Orlando Ribalta</t>
  </si>
  <si>
    <t>Miami Dade CC (FL)</t>
  </si>
  <si>
    <t>Ribalta has been a notable prospect at the very bottom of Nationals lists since 2019, when the 6-foot-7 righty was first drafted out of a Florida junior college. Guys with XXL size like this sometimes take a long time break out and in Ribalta's case, it has taken him deep into his 20s. Ribalta has shown a two-tick velocity spike this year, sitting 93-97 and touching 99. His secondary stuff is missing bats at a comfortably plus rate, and both 82-85 mph pitches flash plus. His feel for locating them is not consistent, and we can't imagine that they will continue to perform at the ridiculous level they have so far in 2024 (his changeup's miss rate is above 90% as of list publication), but we're open to the possibility that Ribalta will continue to refine his feel for location as he gets better feel for his new arm strength. He's a little too inconsistent for us to slam dunk as a setup man or better, but Ribalta has the tools to avoid platoon vulnerability and could absolutely be the third- or fourth-best reliever in a contender's bullpen.</t>
  </si>
  <si>
    <t>sa3011344</t>
  </si>
  <si>
    <t>Daiber De Los Santos</t>
  </si>
  <si>
    <t>There was a point during the international amateur scouting process when it sounded like De Los Santos was going to be a Yankee, but instead he went back to the open market and got just shy of $2 million from the Twins. There are some scouting concerns that De Los Santos is going to strike out a lot, but he checks every other box. He's an electric athlete with plus bat and foot speed, plus future raw power, and a huge arm. An athletic fit at shortstop due to his physical tools, De Los Santos' hit tool doesn't even have to be very good for him to make a big league impact if the rest of his skills are as advertised. He's off to a strong statistical start in the 2024 DSL, but the way his front side is bailing toward third base throughout his swing is indicative of future plate coverage issues against sliders. It's far too early to care about that, though, and Daiber is extremely talented and exciting despite the risk.</t>
  </si>
  <si>
    <t>sa3023885</t>
  </si>
  <si>
    <t>Luke Little</t>
  </si>
  <si>
    <t>Little struck out 40% of opposing hitters from May through the end of the 2023 season and looks like a contender's multi-inning relief weapon when he's really humming, though he's been erratic early in 2024. There's an unanswerable question here: How long can an athlete like Little, both in terms of size and stiffness, throw strikes? He's going to be effective for as long as he can do enough of that. Little's size and funky delivery help him create a rare combination of extension and deception. He is going to chuck his fastball past a lots of frozen hitters who struggle to time him, and Little also has a deadly lefty slider that would all but ensure him a big league specialist role on its own. Little's changeup is good enough to be a third pitch for righties to worry about. He still hasn't proven he can maintain throwing strikes across a whole season, and he may be a lightning-in-a-bottle type who is dominant for stretches and frustrating for others. He'll likely be back and forth from Iowa until he becomes consistent enough to merit being rostered in perpetuity. As of list publication, Little has enough active roster days to have graduated from rookie status even though he's only thrown 15.2 big league innings.</t>
  </si>
  <si>
    <t>Arteaga signed for $1 million in 2019 and was tough to scout until 2021 because of travel restrictions in and out of Venezuela during the meat of the pandemic. The time off may be part of why Arteaga still doesn't have especially good feel to hit or breaking ball recognition, which he has struggled with in the low minors. He managed to hit 17 homers in 2023 but still posted a below-average wRC+ in the Northwest League in large part because of his poor OBP. Arteaga is likely to mature into 45- or 50-grade raw power that plays down because of his issues discerning spin. He's a slick and acrobatic shortstop defender, though, and should be an Edmundo Sosa type of bench infielder on the back of his defense. He began 2024 on the 60-day IL while recovering from postseason thoracic outlet surgery. Arteaga showed no ill-effects on defense despite seemingly playing through this ailment last year, though it adds to the volatility around his hit tool because it's another long stretch during which he isn't getting live reps.</t>
  </si>
  <si>
    <t>Peyton Pallette</t>
  </si>
  <si>
    <t>Pallette was highly touted as an amateur despite the many hurdles that kept him off the mound during his time at Arkansas â€” first the pandemic, then Tommy John surgery in 2022. Despite that, his athleticism and mouth-watering pitch data were enticing enough for the Sox to draft him in the second round anyway. We wondered if aspects of Pallette's delivery would be altered during his rehab in order to help his fastball play a bit better, but when he returned his delivery looked more or less the same as it had prior to surgery, which is to say that it's still rather violent and his arm action is still on the longer side. Adjustments to his delivery may be necessary if Pallette keeps walking hitters at a nearly 13% clip like he did in 2023.
Pallette made 22 starts at Low-A last season, with his fastball sitting 92-95. That's not quite the peak pre-surgery arm strength that made him a potential top 15 pick, but it's still hard enough to project him as a big leaguer. Pallette's curveball is still a plus, high-spin offering to the eye, but this is a situation where the pitcher's fastball plane and curveball shape don't seem to mesh, and Pallette's changeup is now generating better results. His cambio has a ton of arm-side action and should mature into a plus pitch if it isn't already. The raw movement of Pallette's secondary stuff is exciting, but he needs to throw more strikes, and he might also need to make some other changes so his breaking ball's results can match its visual beauty. With little to no progress in these areas, he'll be a middle reliever.</t>
  </si>
  <si>
    <t>sa3020742</t>
  </si>
  <si>
    <t>CÃ©sar Prieto</t>
  </si>
  <si>
    <t>While playing pro ball in Cuba, Prieto broke Kendrys Morales' rookie hits record, then broke the Serie Nacional's hit streak record (40 games) in 2020 while striking out just six times in 250 plate appearances. The rate of player defections from Cuba has significantly diluted the quality of pitching in pro ball down there, so it was difficult to gauge Prieto's hit tool with precision. He defected from the Cuban National Team not long after arriving in Miami for an Olympic qualifier in May of 2021 (there's a riveting &lt;em&gt;Sports Illustrated&lt;/em&gt; story that details his "extraction"), and he signed a $650,000 deal with the Orioles at the beginning of the 2022 international signing period. The Cardinals picked up Prieto when they traded Jack Flaherty to Baltimore last year and heâ€™s continued to put his plus hit tool on display. 
In 2023, he had a total of 540 plate appearances between Double- and Triple-A and posted a .323/.367/.446 slash line while limiting his strikeout rate to 9.3%, and he's off to a hot start to 2024 as well. Prieto's hit tool almost completely defines his offensive output, though. He draws a below-average number of walks â€” he had a 5.6% walk rate last season and a 4.7% rate for his career â€” and has below-average game power at best. Heâ€™s an average defender at both second base and the hot corner, but he isn't capable of handling shortstop in a way that would facilitate more of a super-infield utility role. Prieto continues to track as an Eric Sogard type who is a solid bench player for a competitive club.</t>
  </si>
  <si>
    <t>lpeRTYs8S6Q</t>
  </si>
  <si>
    <t>Jack Kochanowicz</t>
  </si>
  <si>
    <t>Harriton HS (PA)</t>
  </si>
  <si>
    <t>Kochanowicz dropped his arm slot and added three ticks of velocity to his fastball in 2023, but that pitch's plane and movement simply aren't effective, and he generates shockingly little chase and whiff on a pitch that is averaging 95 mph again to start 2024. Kochanowicz's most reliable bat-missing offering is his changeup, which is regularly average or a tick above and moves enough to stay off the barrel even when it's in the zone. Meanwhile, his most reliable pitch from a strike-throwing standpoint is his mid-80s slider/cutter, which has added a couple ticks of velo this spring and currently sits 86-87 mph. Kochanowicz has worked hard to not only keep his big frame in check but to improve his conditioning in a substantial way (for all their issues developing players, the Angels strength program seems to make a consistent and noticeable difference across their system). He should be able to eat innings as a backend starter who liberally mixes in his secondary stuff to keep hitters off his fastball.</t>
  </si>
  <si>
    <t>J.T. Ginn</t>
  </si>
  <si>
    <t>Good news here, as Ginn has looked healthy for the first time in a while during the spring of 2024. He has had a litany of arm issues during his time as a prospect. He underwent Tommy John surgery just before the shutdown in 2020, though that didn't deter the Mets from selecting him in the second round of that yearâ€™s draft. He was traded to Oakland for Chris Bassitt before the 2022 season. Forearm soreness cost him a chunk of that season, and he showed reduced velocity and poor command upon his return, only to be shut down two more times in quick succession with forearm soreness last year. Early on in 2024, Ginn has more often been in the 92-95 mph range and his command has rebounded. He has a drop-and-drive delivery and a vertical arm slot, but he tends to work with sink and not ride, atypical of a delivery like his. The latter part is most important because Ginn needs to have pinpoint command for his modest secondary stuff to play. He has an average 83-85 mph slider, can lob his curveball in the zone for a strike, and has a firm, upper-80s changeup that he doesn't yet have feel for post-injury. Ginn looks to be in great shape, and the balance, cadence, and consistency of his delivery make me buy that he'll command the baseball well enough to be a fifth starter.</t>
  </si>
  <si>
    <t>cqH8dHsLdMQ</t>
  </si>
  <si>
    <t>sa3014428</t>
  </si>
  <si>
    <t>Sabin Ceballos</t>
  </si>
  <si>
    <t>Ceballos was a high-profile amateur because of his undersized linebacker's build and huge arm, which Perfect Game touted as having among its highest measured infield throwing velocities ever at PG National. Ceballos began his college career at San Jacinto Junior College in Texas and was drafted in the 14th round as a sophomore by the Angels (he didn't sign) before transferring to Oregon for his junior year. In Eugene, Ceballos hit .333/.426/.643, accrued nearly as many walks as strikeouts, and had a great collegiate postseason; the Braves popped him 11 rounds sooner in 2023 than he had been taken the year before. 
Ceballos' skill set is headlined by his plus defensive actions and his huge arm. A balanced, low-to-the-ground athlete with great footwork, he has a strong, accurate arm from all kinds of odd platforms. His athletic style is more about body control than explosion, and this also applies to Ceballos' offense, which is driven by plate discipline and a compact swing. Though some of his best cuts look rather explosive, with Ceballos' bat finishing in the dirt behind him, he doesn't have the high-end raw power typical of a corner infielder. Because he also isn't a speedy, up-the-middle athlete, this may be an all-or-nothing situation at third base; it's tough to project Sabin as a utility guy. He'll need a combination of contact and OBP skills sufficient to clear the offensive bar of an everyday third baseman, which is plausible but unlikely. Ceballos' plate coverage and feel for all-fields contact is visually striking and his underlying swing-and-miss data (a 7% swinging strike rate as of list publication) corroborates it. He projects to be a Matt Duffy type of big league corner infielder.</t>
  </si>
  <si>
    <t>sa3022500</t>
  </si>
  <si>
    <t>Griffin Burkholder</t>
  </si>
  <si>
    <t>Freedom (VA)</t>
  </si>
  <si>
    <t>Plus-plus runner with projectable frame. Long levers, late load, still finds himself on time more often than not. Very little happening with his lower body during his swing, could stand to have a more athletic cut and see what kind of power arrives if it works for him. Easily has the speed to play center field. Has the foundation of a part-time outfield prospect with more offensive upside than that if his frame and swing develop in a meaningful way.</t>
  </si>
  <si>
    <t>Mesa's profile has done a near 180 since he signed for $1 million as the less-famous of the Brothers Mesa a couple of years ago. Then viewed as a contact-oriented hitter who might become a table-setting leadoff man, he's become a glove-driven extra outfield prospect who runs into some extra-base hits. Mesa chases a ton, which limits the overall quality of his output, but his swing has enough lift that he hit 18 bombs last year and is on pace for more in 2024. His swing doesn't let him get to the top third of the zone, where big league arms are going to execute consistently, so Mesa's hit tool is pretty likely to mature below the major league average. His measureable power is also below average; his peak exits are relatively pedestrian. It's impressive punch for a such a little hitter but not a separating big league tool.
The carrying skill here is Mesa's defense. He's especially good at breaking in on balls hit in front of him and is very comfortable going back on balls hit directly over his head. The defense will enable Mesa to play a big league role because viable center field defenders are in short supply, even in the majors. He projects as a fifth outfielder.</t>
  </si>
  <si>
    <t>Jayvien Sandridge</t>
  </si>
  <si>
    <t>Mercersburg Academy</t>
  </si>
  <si>
    <t>Originally drafted by the Orioles in 2018, Sandridge was released during the pandemic and used an eligibility loophole to enroll at Division II Lynn University, where he pitched early in 2021. He signed with the Reds that June and became a six-year minor league free agent after the 2023 season, then signed a minor league deal with the Padres. He's been pumping mid-90s gas at San Antonio and El Paso this season. 
Sandridge was throwing pretty hard with the Reds, but he's taken a leap this year, living in the 95-97 mph range for much of it. He has a drop-and-drive style delivery and a three-quarters arm slot that imparts rise/run action on his heater. Sandridge's low-80s slider has a long arc and moves so much that Sandridge struggles to locate it where he wants. That issue pervades his entire mix and is standing between him and a big league role in the relatively short-term. He's had very high walk rates his entire career and that hasn't subsided with San Diego. The ceiling for Sandridge is like Jake Diekman, where he walks a ton of guys but is so unhittable at other times that it's not only worth it to roster him, but he's actually quite good. More likely he ends up in a middle inning role.</t>
  </si>
  <si>
    <t>sa3007621</t>
  </si>
  <si>
    <t>Michael Morales</t>
  </si>
  <si>
    <t>East Pennsboro HS</t>
  </si>
  <si>
    <t>When your favorite team drafts a prototypical high school pitching prospect, you hope there's a Kershaw or a Bumgarner at the end of the rainbow. Sometimes, however, their stuff doesn't get much better, though they learn to pitch with the stuff they currently have and things turn out okay. This latter track is the path Morales is on. Morales wasn't an projectable high schooler â€” his size and level of athleticism are both more middle-of-the-road, and those are the things that tend to lead to a big breakout. He still has a low-90s fastball, feel for spin, a suitable changeup (which I think will continue to get better because of his release consistency), and starter-quality command. Morales pitched over 100 innings each of the last two years and is on pace to work well over that mark in 2024. He's tracking like a post-2025 40-man add as a low-variance fifth starter.</t>
  </si>
  <si>
    <t>sa3017783</t>
  </si>
  <si>
    <t>South Hills HS (CA)</t>
  </si>
  <si>
    <t>Amaya is a skills-over-tools infielder whose versatility and ability to play shortstop should enable a utility infield role in the near future. Amaya doesn't have the huge physical tools of a premium shortstop defender (he's more average there), but his hands and actions are exceptional and make him a plus defender at the other infield positions. A lack of physicality and power will limit his offensive impact, but Amaya has a great eye for the strike zone, as well as an idea of which pitches he can drive for doubles. He's got a short, punchy swing you can't beat with velo alone, and Amaya has run plus contact rates again in 2024. In his final option year, Amaya should end up in a steady on-roster role as a sixth infielder within the next year.</t>
  </si>
  <si>
    <t>Wellington Aracena</t>
  </si>
  <si>
    <t>Aracena is a high-effort teenage righty who has had a huge velo boost entering 2024. In the early portion of the FCL season, he has been sitting 94-98 and touching 99 for as many as three innings at a time, which constitutes a five- or six-tick bump from 2023, when Aracena was spending his third year in the DSL. The movement of Aracena's fastball is all over the place. It tends to have natural cut, but it also flashes big tail. His delivery and level of athleticism aren't anywhere near this, but the same was true of complex-era Camilo Doval and Emmanuel Clase. Aracena and the Mets will need to polish and develop his fastball movement to lean into either the cut or tail, as the shape of the pitch as its currently constituted will cause it to play below its velocity. He appears poised to be developed as a starter, which makes sense given that you want him to work on these things. Still, based on his delivery and strike-throwing track record, Aracena is likely a reliever. Purely from a trade value standpoint, he probably belongs a bit lower on this list, as teenage pitchers carry risk and this one is still quite a way from the big leagues. But even if you consider him a likely reliever, as I do, he has the potential for a ghoulish cutter/slider combo (his slider touches 87 and has 2800 rpm or so on average) that plays in the late innings.</t>
  </si>
  <si>
    <t>sa3019265</t>
  </si>
  <si>
    <t>Noah Cameron</t>
  </si>
  <si>
    <t>Central Arkansas</t>
  </si>
  <si>
    <t>Cameron was drafted in the seventh round of the 2021 draft out of Central Arkansas not long after he had a Tommy John surgery. 2023 was his first full season and he had an encouraging debut despite a 5.28 ERA. Over 107.1 innings of work, he fanned 28.3% of batters, walked 7.5% and reached Double-A. Cameron is prone to the long ball â€” he allowed 19 homers in 2023 (1.6 per 9 IP), most of which came against his 90-94 mph fastball. Itâ€™s a fringy heater that has a hint of downhill angle from his over-the-top slot and is dependent on being well-located to be effective. The best pitch in Cameronâ€™s mix is his late-sinking changeup, which he sells by mimicking his fastball's arm speed. Cameron also has an 80-84 mph curveball. He manipulates its shape while consistently maintaining its sharp break. Despite being light on velocity, itâ€™s looking like Cameron will have enough command to tiptoe around the zone with his heater and lean heavily on his high-quality secondary combo. He projects in a back-of-the-rotation role as long as his command continues to pass the stress tests presented by upper-level hitters.</t>
  </si>
  <si>
    <t>sa3018097</t>
  </si>
  <si>
    <t>Chalniel Arias</t>
  </si>
  <si>
    <t>Arias pitched so well in his second DSL season that the Yankees promoted him to the Florida complex in August. He struck out 35 hitters in his first five DSL starts combined, often working five or six innings, then Arias' workload tapered off as the summer wore on. He throws quality fastball strikes in the 92-94 mph range and has advanced feel for dotting his upper-70s bullet slider on the corner of the plate. You can dream on Arias' fastball velocity and changeup quality because of his spindly build, relative youth, and the overall fluidity of his mechanics. Arias will enter 2024 the age of a college sophomore, poised to spend most of the year in extended spring/FCL action. He's a malleable and exciting young pitching prospect.</t>
  </si>
  <si>
    <t>sa3019370</t>
  </si>
  <si>
    <t>Slade Caldwell</t>
  </si>
  <si>
    <t>Valley View HS (AR)</t>
  </si>
  <si>
    <t>Caldwell is a plus-plus running quarter stick of dynamite with the tools of a turbo-charged part-time outfielder. He's a stocky and explosive center fielder with quick wrists in the batter's box. Caldwell possesses catalytic qualities, posted a plus contact performance on the showcase circuit, and wreaks havoc on the bases with speed and effort. His body is very muscular, and he has incredible strength for a 5-foot-9 player. His build is maxed out, in the Jasson DomÃ­nguez/Jett Williams area physically where there's really nowhere to go but too big. With speed such an important part of Caldwell's game, this creates some risk. He's an early second round prospect in a typical draft.</t>
  </si>
  <si>
    <t>Sammy Stafura</t>
  </si>
  <si>
    <t>Panas HS (NY)</t>
  </si>
  <si>
    <t>Stafura was ranked 62nd on my 2023 Draft Board and signed for $2.5 million in the second round rather than go to Clemson. He struggled very badly in pro ball after the draft, striking out more than 40% of the time. It was only a two-week sample but that kind of haplessness is concerning. Stafura's body doesn't always seem connected from the ground up when he swings â€” this isn't a loose-in-the-hips athlete who rotates with explosion, he guides his hands to the ball and turns his wrists over through contact in a fairly conservative fashion. His athleticism and defensive footwork doesn't scream "slam dunk shortstop," but Stafura makes a fair number of acrobatic plays by virtue of his body control and feel for throwing accuracy, with the latter enabling him to hit the first baseman in the chest from odd and difficult platforms. He came to 2024 camp looking significantly stronger than he did last year, which theoretically should help him hit for some power even with such a simple swing. The track record of northeastern prep hitters isn't great, and I am a little concerned about Stafura's start to pro ball, but I thought he looked okay during spring training and it's too early to overhaul his pre-draft eval.</t>
  </si>
  <si>
    <t>bjcM3Padq10</t>
  </si>
  <si>
    <t>sa3022612</t>
  </si>
  <si>
    <t>A transfer from UAB to Georgia Tech, Simpson was one of the more fascinating 2022 draft prospects because he had elite speed and bat-to-ball performance in college, but bottom-of-the-scale power and second base defense. 
Simpson has posted incredible numbers since entering pro ball despite hitting for no power. He has a career .393 OBP and was promoted to Double-A about a month and a half prior to list publication. Simpson's lone career homer is an inside-the-parker. He has a slash-and-dash approach, poking grounders and liners down the third base line and hauling ass to first in under four seconds. The combination of his speed and awkward contact spray give infielders no margin for error, which is going to help Simpson reach more in the lower minors than he will against big league defenders. His swing is comically simple and compact, and he lacks lower body athleticism; Simpson just stays upright and slaps at the ball. He is very twitchy and able to reach his elite top speed quickly. This isn't a Steven Kwan situation even though Simpson's swinging strike rates are also right around 2% â€” Simpson's hitting hands don't look anywhere near as deft as Kwan's â€” but he is going to make a lot of contact and put a rare level of pressure on defenders with his speed. 
It's amazing that Simpson has performed like he has on offense while also changing positions. He was a bad college infielder but has mainly been manning center field for the Rays while mixing in appearances in left. His routes aren't always efficient, but his top-shelf speed helps to cover that up and he has enough range to handle center field at a solid-average level right now. If his feel progresses with continued reps, the ceiling on his defense is pretty big. Simpson is also an elite base stealer. He stole 94 bags combined between Tampa's A-ball affiliates in 2023 with an 86% success rate, which was a huge leap from his 60% college success rate. He's stealing just shy of a base per game in 2024. We don't think the quality of big league defense will allow Simpson's offense to play like it has so far and he won't be an ideal everyday center fielder. But what he will do is provide a turbocharged version of the bench outfield role, with elite pinch-running and situational hitting impact.</t>
  </si>
  <si>
    <t>Oswaldo Osorio</t>
  </si>
  <si>
    <t>Osorio is a power-hitting teenage infield prospect with below-average contact ability. He slashed .262/.393/.445 in 2023, his second consecutive season of plus offensive performance. Osorio has all-fields power already despite not turning 19 until April and his frame is still relatively projectable. His measureable exit velocities from 2023 were a tick below the big league average, which is fabulous for a shortstop this age. His pretty, low-ball swing tends to be vulnerable to hard, high fastballs, which Osorio really hasn't seen a ton of yet, and already his contact rates are in a somewhat discouraging place. The influential skill variable here is going to be Osorio's defense. He's a skill-based fit at shortstop right now but as he fills out, he might slow down and move to third. Because he's probably going to have a substandard hit tool, it will be important for Osorio to either remain passable at shortstop or become a special third base defender if he's going to fulfill his potential as an everyday player.</t>
  </si>
  <si>
    <t>sa3018560</t>
  </si>
  <si>
    <t>JosÃ© Tena</t>
  </si>
  <si>
    <t>Tena is a tough eval. On paper, he isn't all that different from Zack Gelof (very similar in all contact rate and measurable power aspects) or Brandon Lowe (who generates much more consistent pull-side lift than the other two), until you compare that trio's ability to pull the ball. Tena's swing has a hitch that often causes him to swing underneath in-zone fastballs, and he peppers the third base line with slasher-style contact because he's often a little too late to do pull-side damage, where his power is biggest. Also a fairly aggressive hitter, the OBP aspect of Tena's game is likely to be below the big league average as well. 
Tena doesn't necessarily have the defensive skill set to be projected as a utility man. His exchange is incredibly quick, but the other aspects of his defense (especially his range) are not a comfortable shortstop fit, and while he's played all over the infield, he fits best at second base and might be landlocked there. Right now I have Tena evaluated as an above-replacement second base option rather than an on-roster role player. As his options run out while other middle infielders ascend through the org, rival teams looking to be active on their roster margins should be sensitive to Tena's presence on Cleveland's 40-man bubble and consider how their dev group might help to get his swing on time such that he pulls the ball more often. He'd be an interesting target if they think they can.</t>
  </si>
  <si>
    <t>NGKt-rzv9sc</t>
  </si>
  <si>
    <t>David Hagaman</t>
  </si>
  <si>
    <t>High-upside arm whose 2024 season ended with injury. Big, long-levered frame. Deep gather into his rear leg, drop-and-drive stride down the mound, big extension out front. Low release height for a 6-foot-4 guy whose wingspan is probably bigger than that. Chance for three plus pitches. Fastball up to 98, plus-flashing slider in the 86-88 mph range, plus-flashing changeup in the 85-86 mph range. Has been in the bullpen during his two-year college career, has some long relief experience, and now has lost reps due to injury. Potential hidden gem who can be developed as a starter, healthy fallback is as a higher leverage reliever.</t>
  </si>
  <si>
    <t>Vance Honeycutt</t>
  </si>
  <si>
    <t>North Carolina</t>
  </si>
  <si>
    <t>Honeycutt is a power/speed center field prospect with hit tool risk. He posted a .293/.412/.638 career line with 27% K% as a junior. Honeycutt has the speed for center and looked more comfortable going into the gaps and at the catch point in 2024. There are real question marks on offense. The stiff, deep, low load of his hands when he swings leaves him vulnerable to high heat. A swing change might remedy this but there are also breaking ball recognition issues here; Honeycutt had a 56% contact rate against sliders in 2024. Tons of hit tool risk has me lower on Honeycutt than one might expect given his college career. He has the physical tools to break out if his swing is overhauled.</t>
  </si>
  <si>
    <t>Tony Blanco Jr.</t>
  </si>
  <si>
    <t>Blanco is a gigantic corner outfield/first base prospect who had the most present raw power in the January 2022 international signing class. He absolutely towers over his father, who was twice a &lt;em&gt;Baseball America&lt;/em&gt; Top 100 prospect but spent most of his pro career in Japan. The younger Blanco signed for $900,000 and barely played in the 2022 DSL before he finally got on the field consistently starting in 2023. 
Blancoâ€™s power continues to drive his profile. His XL frame projects to feature plus-plus raw power at maturity, if not more. This is an athlete with rare size and strength for a baseball player who comps in many ways to Kyle Blanks. Blancoâ€™s bat path is geared towards elevating the baseball, but his early-career strikeout totals have been inflated enough to signal this is going to be a long-term issue for him, so much that it might limit his ability to get to power. In his 40 games in the DSL last season, Blanco struck out 59 times in his 157 trips to the plate (37.8%) compared to just 17 walks. While heâ€™s producing more contact on the Bradenton complex so far in 2024, his strikeout rate is still lingering around 30%. 
Blanco projects to be a below-average defender in the corner outfield spots. Heâ€™s also been getting run at first base, but it ultimately doesn't change his profile much if heâ€™s passable at another position that's low on the defensive spectrum. Last year, Eric compared Blanco to Franmil Reyes and that still feels like the most likely outcome, as Blanco remains a volatile, high-variance power-hitting prospect who may not be able to sustain a viable rate of contact in order to root himself in a big league lineup for several years.</t>
  </si>
  <si>
    <t>sa3019722</t>
  </si>
  <si>
    <t>Spruce Creek HS</t>
  </si>
  <si>
    <t>Cracks in Veen's toolsy profile, which includes electrifying speed and plus power projection, began to show after he was promoted to Hartford in 2022. His 2023 was shortened and likely compromised by an injury to his wrist that necessitated season-ending surgery. Veen rotates with rare ferocity, and his broad-shouldered, 6-foot-3 frame leaves room for immense strength as he matures, projection he began to actualize in 2022. As explosive as most of his body is, Veen's hands are not, and he tends to be long into the hitting zone. The length of Veen's swing makes it very difficult for him to catch up to fastballs and limits the locations in the zone where he can do damage. Pitchers work him in on the hands, then get him to swing over the top of back-foot breaking balls once Veen starts to cheat on heaters in that spot. Against the fastballs at 94 mph or above that Synergy Sports has tracked since 2022, Veen has hit .146 with a .171 SLG. Some of this is likely due to the wrist injury, but isolating his performance to 2022 still has him hitting below the Mendoza Line. Veen is habitually late on heaters and really only able to impact ones down-and-away from him when he can get his arms fully extended. 
So much else of what Veen brings to the table is exciting and potentially impactful. He is going to wreak havoc on the bases. He plays with an elite motor, moves from base to base with just a few gigantic strides, and commits to the next base with abandon in borderline situations. He added meaningful muscle and strength during the 2022-23 offseason, and has made several adjustments to his swing across the last few seasons, some seemingly because he was trying to deal with injury and others to try to solve his contact and lift issues. He has the straight line speed to play center field but defenders with better feel have pushed him to a corner in the minors. He is most similar to D-backs outfielder Jake McCarthy and Braves outfielder Forrest Wall, with the skillset of a premium fifth outfielder who most often impacts the game with speed, except Veen has more raw juice and in-game power potential in the event that he makes a successful swing adjustment.</t>
  </si>
  <si>
    <t>lgqbYc_lNLg</t>
  </si>
  <si>
    <t>Wikelman Gonzalez</t>
  </si>
  <si>
    <t>Teams have liked Wikelman since 2021, but nobody took him in the 2022 Rule 5 Draft even though the Red Sox left him exposed because he was far too raw as a strike thrower to stick on anyone's big league roster. Even though his strike throwing didn't get any better in 2023, the Red Sox felt compelled to add Gonzalez to their 40-man after he struck out 168 and walked 70 in 111.1 IP last year. 
There has been perhaps no more disappointing prospect performance across all of baseball than 2024 Wikelman, who is running an ERA over 7.00 at Portland and who has usurped Bryan Mata as this org's resident prospect tease. Gonzalez is capable of missing bats with three pitches, but he hasn't generated an above-average rate of swing-and-miss with any of them this year. His sinking 93-95 mph fastball has always played down a bit due to shape and poor command, but Gonzalez's secondary stuff (which still looks like it has a ton of movement to the naked eye) has underperformed, too. It's a positive that Gonzalez has now held mid-90s velocity under something approaching an actual starter's workload, as he threw 111 innings last year and is once again sitting about 94, but as his options begin to dwindle away, time is running out for him to polish his strike throwing enough to start. It's looking very likely that he ends up in relief, probably in a multi-inning role because of his repertoire depth.</t>
  </si>
  <si>
    <t>sa3008687</t>
  </si>
  <si>
    <t>Peyton Graham</t>
  </si>
  <si>
    <t>I believed Graham's combination of tools and body projection to be so exceptional and rare that he ranked 10th on my 2022 Draft list. Due to the risk associated with his hit tool, there was a gap between that ranking and where the industry saw him, and Graham fell to the second round and signed for $1.8 million. 
Graham has impressive all-fields power even though he's rail-thin, and his frame has room for another 15-20 pounds before compromising his mobility at short. He is an incredible athlete for his size, playing low-to-the-ground defense and showing big league-level comfort backhanding balls in the hole, hosing guys with his plus-plus arm. After he looked lost at the plate early during his junior year, Graham righted the ship and was much better during conference play, and he ended his college career hitting .320/.415/.584 while striking out 21% of the time. He has been conservatively assigned to Low-A Lakeland since signing with Detroit and hasn't exactly blown the doors off, as he's slashed .244/.341/.360 in 81 total games there, with his 2023 cut short by an abdominal strain. 
There are hit tool issues here that threaten Graham's whole profile. His pitch recognition (especially against sliders) and bat control aren't very good, and he tends to swing through a narrow band of the zone, not showing great tactile feel to hit. It's possible Graham will develop finer barrel control as he gets stronger and no longer has to incorporate his entire body to swing hard. That would perhaps help him move the barrel around with greater precision, but the slider recognition piece still looms. There are several hit tool bust risk indicators here, from Graham's lever length to his slider chase, and it might be foolish to continue to be seduced by hitters like this. But the high-end outcomes for Graham are exciting and huge, and I want to round up on how I'm valuing him even though he has a high-risk evaluation. So much of this is predicated on him staying at shortstop, the aspect of his profile I'm the most confident in. Big Graham years will look like Willy Adames' usual line, but it's much more likely he ends up tracking like Jose Barrero or Tim Beckham.</t>
  </si>
  <si>
    <t>sa3019990</t>
  </si>
  <si>
    <t>DJ Herz</t>
  </si>
  <si>
    <t>Sanford HS (NC)</t>
  </si>
  <si>
    <t>Herz came to Washington in the Jeimer Candelario trade with the Cubs last July, and he spent the 2023 season in the starting rotation for both organizations' Double-A clubs, tallying a combined 94.1 innings. Over those frames, Herz fanned 32.4% of batters, walked 13.9% and only allowed 67 hits on his way to a 3.43 ERA. 
Herz has an extreme crossbodied delivery that aids in deception and makes him a nightmare for lefty hitters to pick up. His stride direction looks more like Andy Pettitteâ€™s pickoff move than it does a traditional delivery. His huge extension and deception allows a fastball that averages 91.5 mph to play above its radar reading when itâ€™s located in the upper quadrants. Herz throws from a high three-quarters slot with a lengthy arm circle and a pronounced wrist hook. It's tough for him to repeat, and he struggles with walks. His slider ranges between 81-86 mph; it's a short, quick offering that is more effective at staying off barrels than it is generating high whiff totals. The headliner here is Herzâ€™s changeup, which routinely has 10 mph of velocity separation from his fastball. It's thrown with identical arm speed, has late depth, and is capable of regularly slipping under the bats of both righties and lefties. His overall command falls short of a long-term starter role (though he continues to start in 2024), but Herzâ€™s plus-plus changeup and passable fastball/slider give him leverage-reliever upside.</t>
  </si>
  <si>
    <t>LssvDo6ZKq8</t>
  </si>
  <si>
    <t>Gabriel Gonzalez</t>
  </si>
  <si>
    <t>We've tended to be lower than consensus on righty corner bats with plate discipline issues, and Gonzalez, who was acquired from Seattle as part of the Jorge Polanco trade, is one of these. Harold RamÃ­rez is a pretty good comp for what Gonzalez looks like as an athlete, and for what he does and does not bring to the table as a hitter. He's chase prone but has the bat-to-ball skills to make up for this to some degree. Already quite physically mature and much less projectable than the typical 20-year-old corner outfield prospect, Gonzalez's short levers make him very difficult to beat within the strike zone, and he punishes mistake breaking balls. His squat, nearly maxed-out build helps contextualize his measured peak exit velocities (which are a 40 on the big league scale) and caps his future power projection because he doesn't have room for more mass on his frame. As a corner-only defender, this is kind of scary. Currently rehabbing from a lower back issue on the complex in Fort Myers, Gonzalez projects as the short side of a corner outfield platoon.</t>
  </si>
  <si>
    <t>sa3015723</t>
  </si>
  <si>
    <t>Nazier MulÃ©</t>
  </si>
  <si>
    <t>Passaic Tech (NJ)</t>
  </si>
  <si>
    <t>One of the most electric athletes in the entire 2022 draft, MulÃ© was a two-way prospect with hit tool questions generated by his swing's bizarre look. He was a capable defensive shortstop with a 70 arm, and his strapping frame was poised to grow into huge power, but MulÃ©'s hit tool was scary enough that we (and most teams) had him projected as a pitcher only. He was considered a very talented developmental prospect with elite arm strength and athleticism projection, while being sushi raw from a pitchability standpoint. Pretty quickly, MulÃ© was flashing a better slider during backfield live BPs the fall after he was drafted, but he blew out during the spring of 2023 and needed Tommy John. He returned during 2024 extended spring training and has pitched in a few outings across the late extended and early complex schedule as of list publication. In those outings, Naz has been 94-97 and touched 99 while flashing a plus-plus slider in the 84-87 mph range, often with huge late movement. He is still wild, and his upper-80s changeup is predictably behind, but MulÃ© has backend bullpen stuff in place and he's a high-end athlete who is literally only just starting to focus on pitching. He's probably a reliever, but Naz's profile has a bit more right tail outcome possibility.</t>
  </si>
  <si>
    <t>cFOevFOJLNg</t>
  </si>
  <si>
    <t>sa3023566</t>
  </si>
  <si>
    <t>Mason Black</t>
  </si>
  <si>
    <t>Lehigh</t>
  </si>
  <si>
    <t>Black covered 123.2 frames across Double- and Triple-A in 2023, striking out 30% of the batters he faced while keeping his walks right around 10%. Black utilizes both a four-seamer and a sinker in his mix, preferring his four-seamer more against lefties and the sinker more when facing righties. The four-seamer has averaged 92 mph so far this season (down a little bit from last year, and down a lot from the 96-97 mph peaks he's shown once in a while as a prospect) and lacks the outlier life that would allow the offering to play above its velocity. His sinker will show above-average movement, and his command of his fastballs projects a tick above average. Blackâ€™s breaking ball arsenal consists of a sweeping slider and a slider that is much more vertically-oriented. He has obvious feel for spin, and the sweepy slider will routinely show above-average break, while the downer slider is a bit more inconsistent in producing sharp, quality spin. Black lacks a pitch with which he can regularly generate whiffs, which is why we view him as a future multi-inning reliever who can be used in more low-leverage situations to get bulk outs out of the bullpen.</t>
  </si>
  <si>
    <t>Shane Drohan</t>
  </si>
  <si>
    <t>Drohan has transformed in many ways since he was drafted out of Florida State in 2020. He recently traded his red socks for white ones as the Southsiders scooped him up in the Rule 5 Draft. Perhaps most notable, however, is the degree to which he has shortened up his arm action. He steadily climbed through the Red Sox system and had an incredible beginning to the 2023 season with six starts at Double-A, during which he boasted a 0.82 WHIP and allowed just five total earned runs. Due largely to his lack of precision working in the strike zone, his stat line sagged upon a promotion to Triple-A, as Droahn's HR/9 grew more than sevenfold. Eleven of the 19 dingers he allowed at Charlotte came on belt-high beach balls. While his in-zone swing-and-miss took a tumble, his chase rate stayed in the mid-30s across both levels, and although he throws his slider more often, his changeup is his standout secondary in this regard, with a combined chase rate across the two levels of around 46%. He rarely threw the pitch to lefties, but righties struggled mightily against it, posting just a .154/.236/.262 slash line against the cambio in Drohanâ€™s 89 innings post-promotion. Drohanâ€™s Triple-A struggles were the first obvious stumbling block of his professional career, and if he can regain the command that allowed him to dominate at the lower levels, he could earn a role as a back-end starter. If not, heâ€™s got the arsenal to be a changeup-heavy multi-inning reliever.</t>
  </si>
  <si>
    <t>sa3014447</t>
  </si>
  <si>
    <t>Lizandro Espinoza</t>
  </si>
  <si>
    <t>Espinoza's path to the majors remains almost solely reliant on his defensive chops. Written up here last year as a plus future shortstop defender, he's gotten his first taste of playing the outfield in 2024, having appeared in eight games in center field as of this writing. His development in center could be slow because Chase Davis is getting most of the reps at that position in Palm Beach right now, but Espinoza's shortstop defense might get him to St. Louis on its own. He has above-average body control, moves well enough laterally, and has a quick release that allows his arm to play above itâ€™s raw strength. Espinoza is stronger and more muscular than you'd guess by just looking at his measurables, but he's still not strong enough to guide the bat around the zone with any real authority. He has less bat speed and more swing-and-miss (25% strikeout rate in his career) than is typical for an impact offensive player. Espinoza is a blast to watch field groundballs and projects to be a defensive Swiss Army Knife off of the bench.</t>
  </si>
  <si>
    <t>sa3015611</t>
  </si>
  <si>
    <t>Walbert Urena</t>
  </si>
  <si>
    <t>Urena spent the entire 2023 season in the starting rotation at Inland Empire, where he covered 98.2 frames while striking out 21.7% of batters and walking 13.5% on his way to a 5.66 ERA as a 19-year-old. The easy effort in Urenaâ€™s delivery is starter-like, but his erratic strike throwing pushes his profile to the bullpen rather emphatically. Urena already sits 94-98 and touches 100 mph, and that velocity is likely to tick up in a single-inning role where he could air it out in short bursts. Urenaâ€™s changeup projects to be his best secondary pitch. He does a good job of mirroring his fastball arm speed when he throws it, the pitch shows significant depth and fading action, and he can deploy it against hitters of either handedness. The third pitch in Urena's mix is a slider that more often than not has fringe-average tightness; its shape often varies due to his inconsistent timing and tendency to get on the side of the breaker. We love Urena's stuff in some ways but are skeptical about it in others (he weirdly tends to get swings and misses in the bottom of the zone and nowhere else), and we consider him more likely to be a middle relief prospect who wonâ€™t be trusted in leverage situations due to his control issues.</t>
  </si>
  <si>
    <t>sa3018298</t>
  </si>
  <si>
    <t>Freddy Tarnok</t>
  </si>
  <si>
    <t>Riverview HS (FL)</t>
  </si>
  <si>
    <t>Tarnok came to Oakland as part of the return for Sean Murphy and hasn't pitched much since due to multiple lower body injuries and a shoulder strain. He only threw 36.1 innings in 2023, including five big league appearances, and has yet to pitch in 2024 because he's on the IL with hip inflammation. A lanky former two-way player (a common theme in Atlanta's drafts), Tarnok creates an extreme downhill angle with his delivery because of his open stride, tilted spin, and high arm slot. His fastball sits in the 93-95 mph range and was peaking at 98 during his big league outings in 2023, but the downhill nature of that pitch tends to cause it to play down. He pitches off of both breaking balls frequently as a way of mitigating this, peppering the top of the strike zone with sliders that look like high fastballs until they drop into the zone. Tarnok's plus mid-80s changeup is of the screwball variety and garnered a 47% whiff rate in 2022, the last time we had a large pitch data sample from him. It's his best swing-and-miss option of his four-pitch arsenal. His health track record suggests Tarnok should be relegated to the bullpen when he's healthy, though his repertoire depth gives him multi-inning potential.</t>
  </si>
  <si>
    <t>9TKg20RJs_o</t>
  </si>
  <si>
    <t>Lucas Braun</t>
  </si>
  <si>
    <t>Braun didn't pitch very much as an underclassman at San Diego, and it took transferring to Northridge for him to find a real role. He signed for just about $350,000 as a 2023 sixth rounder, and his 2024, his second season stretched out as a starter, is off to an encouraging start at High-A Rome. Braun has a plus sweeper already. It has big league length in the low-80s and his feel for locating it is advanced. Braun is smaller, but his delivery is consistent and easy looking. The line on his fastball pairs well with the two-plane look of his sweeper, and Braun has fair feel for creating tailing action on his changeup. Late to starting and coming out of a smaller program, Braun is a solid backend starter prospect whose pro career is off to a fast start.</t>
  </si>
  <si>
    <t>sa3022996</t>
  </si>
  <si>
    <t>Nikau Pouaka-Grego</t>
  </si>
  <si>
    <t>New Zealand</t>
  </si>
  <si>
    <t>After he hit .301/.424/.466 on the complex in 2022, Pouaka-Grego suited up for the New Zealand national team during the WBC qualifiers in September and was set to play for the Adelaide Giants in the Australian Baseball League over the winter, but he tore his ACL after just four games and did not play in 2023. 
The Kiwi Rake is similar to Bergolla, just not as good a defender. He was perhaps the Phillies' most exciting complex-level prospect in 2022, as he made searing all-fields contact throughout extended spring training and then again during the complex season proper, walking as much as he struck out and barely ever swinging and missing. He's a compact, short-levered lefty stick with fantastic barrel feel and hand-eye coordination, as well as enough physicality to do doubles damage right now. Additionally, Pouaka-Grego has a coherent two-strike approach, ditching his leg kick once he's deep in counts, spoiling tough pitches, and grinding away at opposing pitchers until he gets something to put in play. Because he is not physically projectable, it's likely that NPG's hit tool will need to carry most of the water if he's going to be an impact player, but all the early-career indicators here suggest that's plausible. While Pouaka-Grego is short, he isn't small, and his lower body is especially muscular and strong, so he's not in danger of lacking big league physicality as much as it's tough to project that he'll have big raw power at maturity.</t>
  </si>
  <si>
    <t>LEmUdrRfsno</t>
  </si>
  <si>
    <t>sa3018959</t>
  </si>
  <si>
    <t>Brookwood HS (GA)</t>
  </si>
  <si>
    <t>While he likely won't have the same kind of pull power Austin Hedges had at peak, Banfield is tracking like a similar sort of player. He's a mobile and athletic catcher with a great arm (he shows zip and accuracy from all kinds of odd platforms) and a chase-prone, pull-only style of hitting. Banfield showed bat-to-ball improvement across the 2022 and 2023 seasons but that has tapered in 2024 as his contact rate hovers just above 60%. A good high-ball hitter who struggles to cover the outer third of the plate, Banfield is going to strike out a lot, but he's dangerous against the mistakes he sees. With impact defensive ability and a one-note offensive profile, Banfield should establish himself as a backup in the next couple of years.</t>
  </si>
  <si>
    <t>KI7Z1Rzt2UM</t>
  </si>
  <si>
    <t>Doughty boasts a power-plus-contact profile, thanks to a knack for getting on top of fastballs. His 18 home runs in 2023 were tied for fifth-most in Torontoâ€™s system. He tied for the top spot in the HR/FB column, though, matching the 18.8% posted by Orelvis Martinez, who also led the system in long balls, but Doughtyâ€™s overall fly ball rate was lower than most of the other players toward the top of the list of the Blue Jaysâ€™ most homer-heavy hitters, and was slightly outpaced by his groundball rate. His barrel rate and average launch angles were not in line with what would be expected from a prototypical power hitter (which he is not). Impressive as his bat-to-ball skills may be, they inspire an aggressive approach at the plate, with Doughty swinging early and often, and rarely getting deep into the count. Tightening up that pitch selection could allow him to better capitalize on his contact abilities. 
Defensively, Doughty split his time between second and third base, mostly at the latter. Heâ€™s a high-effort infielder, and his arm accuracy isn't great, particularly from across the diamond. His range and arm are a better fit at second base, but even there, his throws can be a bit wild on plays where he doesn't have time to plant his feet. Heâ€™s yet to firm up a defensive home, but his bat is advanced enough that even as a nomad, he could be a valuable addition to the lineup, especially if he can show a less aggressive, more intentional offensive approach. There's a good chance he ends up in left field, but if he can become passable at even one infield position on his way there, it will greatly improve his rosterability.</t>
  </si>
  <si>
    <t>Eric Bitonti</t>
  </si>
  <si>
    <t>Aquinas HS (CA)</t>
  </si>
  <si>
    <t>There was a stretch early during the 2023 draft's scouting calendar when it looked like Bitonti might be one of the top 15 or 20 prospects in the entire class. He had precocious power, was young for the class, and looked like he had a chance to remain at third base. As the process played out, he swung and missed at an elevated rate and his defensive forecast trended down the spectrum, from third base to maybe right field or first base due to his enormous size. The combination of hit tool and defense risk had me lower on Bitonti than the industry mean prior to the draft. He signed for $1.75 million and struck out at a 31% clip after the draft, often underneath high fastballs. There is almost certainly going to be huge power here a couple of years from now and it's reasonable to hope that, like Owen Caissie, it's enough thump to make up for other issues.</t>
  </si>
  <si>
    <t>sa3022866</t>
  </si>
  <si>
    <t>Bradgley Rodriguez</t>
  </si>
  <si>
    <t>The bespectacled Rodriguez didn't pitch in affiliated ball in 2022 or 2023, but he was seen during backfield activity in Arizona pumping upper-90s gas and working with a plus changeup. His fastball's traits and his lack of command cause that pitch to play down, but his changeup is really nasty. It bottoms out as it approaches the plate at 87 mph or so. His slider is about that hard and really more cutter-y, and is far less consistent an offering. It's fair to hope that Rodriguez will sharpen his command a little bit since he's had so few reps, but his build, athleticism and type of delivery (huge effort and violence) don't allow for a ton of projection. He's got a good shot to be a solid middle reliever.</t>
  </si>
  <si>
    <t>sa3016035</t>
  </si>
  <si>
    <t>Taylor Dollard</t>
  </si>
  <si>
    <t>Dollard made three 2023 starts before he was shut down with a shoulder injury that cost him the rest of the season and required labrum surgery, which he still hasn't returned from. He had been tracking as one of the higher-floored prospects in this system. Dollard only sat 86-92 mph during the short, pre-shutdown college season, but has been more comfortably in the low-90s as a pro. His slider is his best pitch and had become his most used offering, with him throwing it about 47% of the time. Surgical command weaponizes the length of Dollard's slider, the quality of which some pitch metrics indicate is elite, though visual evaluations have it as merely above average. Dollard's fastball and slider give him an east/west style of attack reliant on his plus command. His changeup and curveball both move quite a bit, but they lack power and true plus action. It's a robust enough repertoire to continue projecting Dollard as a quick-moving, back-of-the-rotation candidate if his stuff returns to form when he's healthy.</t>
  </si>
  <si>
    <t>sa3014982</t>
  </si>
  <si>
    <t>Corona is a great athlete who can really go get it in center field. He came to the Astros via the Jake Marisnick trade in 2019 and was added to Houstonâ€™s 40-man this past winter after posting a .774 OPS as a 23-year-old in the Texas League. Coronaâ€™s defensive ability is his carrying tool, as he shows plus range in both center and right field. Heâ€™s very efficient in his routes and appears very comfortable going in any direction to track down batted balls, and he also boasts plus arm strength. In 2023, Corona carried a 26.2% strikeout rate but also hit 22 homers. Like a lot of players in this system, he is in pull-only mode. He covers the outer third of the plate pretty well and will punish hanging breakers, but Corona is a little chase-prone and gets worked up around his hands. He'll likely end up with below-average contact and game power, but his other tools will play in a modest but important role.</t>
  </si>
  <si>
    <t>Will Klein</t>
  </si>
  <si>
    <t>Klein threw 64.1 innings between Northwest Arkansas and Omaha in 2023, striking out just over 30% of opposing batters but also issuing free passes at a 12.8% rate. He made his big league debut this year and has 5.2 innings under his belt as of publication. Klein has a short, on-line stride that results in below-average extension, but he's still able to generate solid riding action on a 96-98 mph four-seam fastball that will touch triple digits on occasion. It's a power-over-precision offering that plays especially well up in the zone, but his lack of command hinders its overall effectiveness. Klein's breaking ball is a short 12-to-6 downer that ranges from 84-88 mph and will occasionally also incorporate a horizontal plane, morphing into a short 1-to-7 breaker. Klein also features a hard (88-92 mph) cutter that frequently has short, quick action, but his best ones have the depth of a tilting slider when he really finishes it well. Like his fastball, Klein's ability to harness his breaking ball and cutter in the zone is hit and miss, and results in him being a little too reliant on opposing batters chasing out of the zone. Klein is tracking towards a single-inning middle-relief role, with a chance of holding down a higher leverage spot if he can cut down on the free passes.</t>
  </si>
  <si>
    <t>Sabier Marte</t>
  </si>
  <si>
    <t>Marte has a rare combination of pitchability and projection, especially for a pitcher who is this long and tall. He has now had two consecutive DSL seasons in which he has walked fewer than 8% of opposing hitters. This is an ultra-lanky, open-striding righty with a tailing low-90s fastball. There is so much room for strength on Marte's frame that I've gassed up his fastball projection more than I normally would for most pitchers. He already has feel for creating tailing action on his changeup with regularity, and his breaking ball feel is pretty good. If he starts throwing harder, both the fastball (duh) and slider are going to get better as a result. He has a starter prospect's pitch mix and control, and a fairly high ceiling because of his potential to throw harder.</t>
  </si>
  <si>
    <t>sa3019431</t>
  </si>
  <si>
    <t>Yordin Chalas</t>
  </si>
  <si>
    <t>Chalas is a projectable relief prospect who was quickly moved from the DSL to the Arizona complex last summer, and pushed pretty aggressively again to Low-A Visalia when camp broke in 2024. Of all the young, hard-throwing relief prospects in Arizona's system, Chalas is the one most likely to pitch in late-inning situations down the road. He has the most prototypical body and athletic looking delivery. His fastball is blowing past Low-A hitters and his breaking ball is flashing plus two-plane movement and depth when Chalas finishes it. This is an exciting arm who is one of the quicker moving pitching prospects from the 2023 international amatuer class across all of baseball.</t>
  </si>
  <si>
    <t>RKN5pCBZDbg</t>
  </si>
  <si>
    <t>sa3021508</t>
  </si>
  <si>
    <t>Ben Peoples</t>
  </si>
  <si>
    <t>Giles County HS (TN)</t>
  </si>
  <si>
    <t>The former 22nd round pick out of Giles County High School in Tennessee struck out 26.3% of the batters he faced in 2023 pitching for Bowling Green, but also walked 45 (12.3%) over his 84.1 innings. He's gotten the walks under control in 2024 and has a 3.42 ERA at Montgomery. Peoples has a quick arm and a compact arm circle, which gives additional hop to a 93-95 mph fastball that will peak at 98 mph. It has enough life to bully hitters up in the zone, but it doesn't play as well lower in the zone. Peoples works with two breaking balls: a 79-82 mph sharp downer curveball that tunnels well out of his hand with his heater, and a short, tilting slider (83-85 mph) that has less authority to its bite. He struggles with landing any of his secondary pitches in the zone consistently, but especially his 83-87 mph splitter, which has late dive and will flash fade as well. Peoples is still being developed as a starter, but his command and reliance on chase looks better suited for a multi-inning relief role where he can let it eat in shorter bursts that maximize his fastball's velocity and life.</t>
  </si>
  <si>
    <t>sa3011784</t>
  </si>
  <si>
    <t>Jackson Ferris</t>
  </si>
  <si>
    <t>IMG Academy (FL)</t>
  </si>
  <si>
    <t>Signed for $3 million as a second rounder in 2022, Ferris didn't pitch at an affiliate after the draft and was handled pretty conservatively during his pro debut, as he made 18 starts but only pitched 56 strikeout- and walk-heavy innings. He was traded to Los Angeles during the offseason as part of the Michael Busch swap with the Cubs. Ferris' combination of velocity (up to 96 mph), fastball carry, breaking ball snap, and frame give him meaningful upside. His feel for location is so raw that he has a little more relief risk than a typical $3-million signee, though sometimes guys with lanky frames like this gain control of their bodies later. 
Ferris has a powerful lower half, bending deep into his blocking leg. He also strides open, clearing his front side to help enable an extremely vertical arm slot. The combination of the two helps Ferris' fastball have flatter angle than is typical for a pitcher this tall and with such a high arm slot. If he can live more consistently at the top of the strike zone as he matures, his mid-90s fastball could dominate up there. The vertical slot helps him create depth on his breaking balls, and Ferris can turn over a changeup from that slot, albeit with some slot variation. He threw his changeup less than I expected last season and the quality of that pitch was a little worse than my pre-draft grades. The Dodgers have done a great job developing changeups and that pitch may yet take a leap in pro ball. Ferris' style of pitching with his fastball is such that he will probably always be an inefficient operator, but he has the raw stuff to be a no. 4 starter if he can improve his changeup and command. If his arm strength also improves as he matures, then we're talking about significant impact.</t>
  </si>
  <si>
    <t>sa3020891</t>
  </si>
  <si>
    <t>Wake Forest HS</t>
  </si>
  <si>
    <t>Watson is now over a year removed from a 2022 last straw on-field incident with an umpire that spurred his temporary dismissal from the Marlins. Watson was performing slightly above the Midwest League offensive average when the Fish sent him packing as part of the 2023 Josh Bell trade with Cleveland. He ended the 2023 season on a power-hitting hot streak and, across both orgs, hit 14 homers and stole 25 bases in just 83 games. After a couple years of pro ball it's now pretty clear that Watson is going to be limited to second base on defense (while he still played a lot of shortstop last season, he doesn't have the arm for it) and has fairly severe swing-and-miss issues, but he remains an incredible rotational athlete who generates explosive pull-side power for a hitter his age. Both Watson's plate discipline and contact rates improved in 2023, especially the former, which played closer to average. If Watson can continue to target the specific middle-in pitches that he's best able to drive with power, he'll get to enough of his power to be a Danny Espinosa type of player.</t>
  </si>
  <si>
    <t>Seth Johnson</t>
  </si>
  <si>
    <t>Johnson didn't have great college numbers at Campbell in 2019, but his stuff was electric, and the athletic former middle infielder was new to the mound and perhaps just scratching the surface of his ability. The Rays selected him with the 40th overall pick, then watched Johnson's stuff take a leap as he posted a strikeout rate of nearly 30% in his 2021 full-season debut. He made it just a month into 2022 before he was shut down with an elbow injury, and was later traded from Tampa Bay to Baltimore at the 2022 deadline as part of the elaborate, multi-team Trey Mancini swap. Johnson had Tommy John just a few days afterward. The Orioles were willing to use a 2023 40-man spot on a rehabbing Johnson, who returned to an affiliated mound in mid-August, barely a year after his surgery. 
Johnson's stuff has been intact since his return, as he once again sat in the mid-90s throughout starts that rarely exceed four innings. At this point, it's fair to project Johnson as a reliever. He's 25 and aside from this year hasn't been fully healthy since 2021. His fastball plays down a tick due to its plane and Johnson's lack of command. His cutter is dastardly and he'll be able to lean on that for an inning at a time. We think a shift to relief could come with a velo bump and enable Johnson to be a good bullpen's third banana.</t>
  </si>
  <si>
    <t>sa3011342</t>
  </si>
  <si>
    <t>Dyan Jorge</t>
  </si>
  <si>
    <t>Jorge left Cuba in 2019 and was eligible to sign throughout 2020, but most of the money for that signing period was already committed. Jorge and the Rockies decided it was mutually beneficial to wait until the next period to ink a $2.8 million deal, a Rockies' record and one of the largest bonuses in the class. As most Cuban signees do even though they're often a little older, Jorge spent his first pro season in the DSL for tax purposes. At age 20, he was a bit old for his 2023 complex-level assignment and torched pitching there. I got overzealous and prematurely elevated Jorge, who has immense physical projection and a body in the Fernando Tatis Jr. mold, into the back of the Top 100. 
As he's been promoted to full-season affiliates some of his issues have become more apparent. He's more smooth than explosive and doesn't have the arm strength or range to comfortably project at shortstop, though he does have the flexibility and actions. His inside-out swing makes it difficult for Jorge to turn on anything and it might be tough for him to actualize whatever power he grows into because of the way his mechanics work. His bat-to-ball track record has been impressive even though his swing is atypical. I'm skeptical that will continue, but I'm still sky high on Jorge's long-term power projection because of his build. I'd like to see him tried in center field and will be keyed to identify a swing change if the Rockies make one. College hitters with this kind of profile tend to be third and fourth round prospects â€” they're not fully-actualized baseball players but they have rare physical ability or projection, and that's how Jorge is graded here.</t>
  </si>
  <si>
    <t>sa3018387</t>
  </si>
  <si>
    <t>Allan Castro</t>
  </si>
  <si>
    <t>One of several hitters in this system who seem to be taking high-effort swings much more of the time, Castro's offensive profile has shifted pretty dramatically in 2024, as he's hitting for an unexpected amount of power but also dealing with an uptick in strikeouts. He had been more of an advanced, balanced offensive performer who lacked meaningful power projection because of his medium frame. This year, Castro's hard-hit rate has exploded to north of 50% (it was 34% last year), but his overall performance has keeled off with the added strikeouts. Switch-hitters with this kind of power are uncommon and Castro does some other stuff really well. He's selective, he seems capable of toning down his approach when the situation calls for a ball in play, he's a good corner outfield defender (fringe in center), and he has a huge arm. If we extrapolate Castro's rate of promotion, he should be in Portland the second half of this year, and if he hits well there, he might have won himself a 40-man roster spot for next season. If the Sox slow play things and keep Castro in High-A the rest of 2024, it's a sign they'll try to slip him through the Rule 5. So long as he's getting to his power (I think he will), Castro will be core role player.</t>
  </si>
  <si>
    <t>sa3016084</t>
  </si>
  <si>
    <t>Jarlin Susana</t>
  </si>
  <si>
    <t>While he was still an amateur, Susana had a very, very late velocity spike and progressed from throwing in the mid-80s to the mid-90s in a very short period of time. Because he popped up late relative to his peers, most of the pool money when he was first eligible to sign had already been committed and he opted to wait a year so that more teams could pursue him with a meaningful bonus. The Padres signed him for $1.7 million and pushed him to camp in Arizona during 2022 minor league spring training, much earlier than other teams tend to move their recent signees (though of course, he was a little older). Susana had only pitched in eight official games on the complex before the Padres traded him to Washington as part of the Juan Soto deal. In 2023, he made 17 starts at Fredericksburg, where Susana struggled with walks and had an ERA north of 5.00. The same has been true in 2024 as he repeats Low-A. 
Susana's fastball features elite velocity, but its downhill angle and lack of movement make it shockingly hittable for a pitch that peaks at 103. It's not a given that the physically mature Susana will be able to sustain this level of arm strength when he's working a full slate of innings, but he has now shown he can hold it across a typical reliever's load. It's likely Susana will need to pitch more heavily off his slider in the future because of his heater's vulnerability. When it's right, his slider is already a plus pitch in the upper-80s, and it should mature as a plus-plus offering. Susana can vary his breaking ball shape and he has a splitter. Any realistic path to starting for Susana includes him developing much better feel for that splitter than he has right now. It makes sense for the Nationals to develop him as a starter for as long as possible, but it's much more likely that the barrel-chested Susana becomes a reliever akin to Brusdar Graterol.</t>
  </si>
  <si>
    <t>sa3018808</t>
  </si>
  <si>
    <t>Rubel Cespedes</t>
  </si>
  <si>
    <t>Cespedes is a rocket-armed third baseman with strikeout issues who spent 2023 treading water in his second season at Low-A Fort Myers. He's taken a substantial leap this year and now looks like he's got a small shot to be an everyday third baseman, though he's more likely a platoon infielder. 
Cespedes' swing path leaves him very vulnerable to fastballs in the upper part of the zone, but he's otherwise a dangerous all-fields hitter. He's carried his 2023 plate discipline improvement to High-A and this relatively new selectivity has helped him get to more of his power in games. He has plus strength and bat speed and is capable of hitting some titanic pull shots, especially if you hang him a breaking ball, and Cespedes has a hard-hit rate up around 50% as of list publication. He has good horizontal plate coverage and at times shows feel for flattening his path in an effort to close the hole he has up around his belt, but he isn't doing so consistently. It's fair to be skeptical of Cespedes' offensive performance because he's 23 and still in A-ball, but he has pretty big tools and a favorable handedness profile, and his strikeouts haven't yet spiked despite a glaring flaw in his swing. He's also begun to branch out on defense, playing some second and first base. He should be promoted in the second half of the season to see if he can sustain this kind of offensive success at Double-A. If he can, then Cespedes will be in position to be added to Minnesota's 40-man roster after the season and compete for big league playing time in 2026.</t>
  </si>
  <si>
    <t>sa3008953</t>
  </si>
  <si>
    <t>Jaxon Wiggins</t>
  </si>
  <si>
    <t>Wiggins was a lights out reliever as a freshman at Arkansas and looked like a future top 15 pick, but he struggled as a sophomore when he was moved into the rotation. Things were so bad that the industry wondered if he was healthy, but Wiggins' final 2022 appearance (which came out of the bullpen) saw him sit 97-100 with a nasty mid-80s curveball. After some rest and a great autumn, Wiggins' elbow barked and he had Tommy John not long before the start of the 2023 season. He already had significant relief risk prior to the injury and this pushed things a little further in that direction. The Cubs took him in the second round and gave him $1.4 million, and Wiggins rehabbed into 2024; he's begun to get his first pro reps in Mesa on the complex. 
In his most recent ACL outing prior to list publication, Wiggins' fastball ranged 96-98 across 1.2 innings. He works downhill with vertical shape, typically with about 17 inches of induced vertical break and single-digit horizontal break. Wiggins worked with four different pitches in that complex outing, and his two breaking balls (87 mph sliders, 81 mph curveballs) were operating in the high-end of the velocity ranges he showed at Arkansas. Both averaged three ticks below that in 2022 and looked nasty in his pro debut. Wiggins was already reliever-y and looks understandably rusty in Arizona. He has huge stuff and is a potential impact arm of some kind, with an overwhelming likelihood that he ends up in the bullpen. It's logical to develop him as a starter in the event that things do click for him under pro tutelage, and because more reps will give him more opportunities to find his command and develop his secondary stuff, especially if a curveball is going to be a bigger part of his mix than in college.</t>
  </si>
  <si>
    <t>sa3023635</t>
  </si>
  <si>
    <t>Landen Roupp</t>
  </si>
  <si>
    <t>UNC Wilmington</t>
  </si>
  <si>
    <t>A back injury limited Roupp's 2023 and he really only threw his fastball and curveball during his 10 healthy starts, so perhaps it's unsurprising the Giants accelerated his big league timeline and proactively put him in the bullpen at the start of 2024. Roupp has one of the better curveballs in all of baseball. It bends in around 77 mph with a ridiculous amount of depth. It has in-zone and bat-missing utility against hitters of either handedness and, especially in relief, it is likely to be the pitch Roupp throws most of all. Like a lot of Giants pitching prospects, Roupp has a drop-and-drive delivery and low-ish arm slot, which together create a shallow approach angle on his sinking fastball. The line on his heater pairs nicely with his curveball and he's going to be able to sneak it past hitters at the belt. Because of his starter's pedigree, Roupp could conceivably work multiple innings, which is part of why he's been juiced into an impact FV tier rather than being given a generic middle relief grade.</t>
  </si>
  <si>
    <t>Dom Hamel</t>
  </si>
  <si>
    <t>Hamel is a five-pitch righty with an inefficient style of pitching that will probably relegate him to the bullpen on a competitive roster. Hamel's bread and butter pitch is his mid-90s fastball, which has plus vertical riding life and misses bats at the letters. After that, Hamel mixes in three different breaking balls that are spread across a 17-mph gap. His slow, mid-70s curveball was once his best secondary pitch, but as he's progressed in pro ball, a mid-80s sweeper and upper-80s cutter have surpassed it in usage. Hamel's cutter is the newest of these and his inexperience with the pitch shows in his lack of feel. The near-perfect vertical shape of his curveball should give Hamel enough of a weapon against lefties for him to play a multi-inning role.</t>
  </si>
  <si>
    <t>sa3017949</t>
  </si>
  <si>
    <t>Ky Bush</t>
  </si>
  <si>
    <t>St. Mary's</t>
  </si>
  <si>
    <t>Dealt to the White Sox as part of the Lucas Giolito trade with the Angels, Bushâ€™s 2023 season left much to be desired. After a standout 2022 headlined by an appearance in the Futures Game, Bushâ€™s 2023 was peppered with several starts where he was on the unsavory end of a blowout. He missed spring training due to a groin injury, returning to the mound in early June and struggling to maintain his excellent performance from the season before. In 2022, he held opposing offenses to one or fewer earned runs in more than half of his starts with Double-A Rocket City, but he accomplished that feat in only five of his 17 starts in 2023, and he got shelled after he was traded to the White Sox. In particular, he has lost much of his ability to garner swings below the strike zone, which accounted for much of his success in 2022. 
There have been points in Bush's prospect past when he's thrown very hard, but last season his heater averaged just 92.5 mph and his fastball became incredibly hittable. Unless his arm strength rebounds, Bush will need to make effective and strategic use of his secondaries to hold down a big league role. His mix includes a slider that flashes above average, a mid-70s curveball with enough movement to play as a strike-getter in the zone, and a changeup that seemed the rustiest of his offerings after missing time. Bush ramped up the usage of his changeup after arriving in Birmingham post-trade. He wants to pepper the area at the top of the strike zone with his heater and then bury his two breaking balls off of that, but his fastball doesn't get enough chase for him to do this efficiently. He could pitch backwards with his breaking stuff and then use his fastball as a finishing pitch above the zone (the more velo the better), but any way you slice it, if he's only sitting 92, he's more likely to find his way into the bullpen as a multi-inning reliever than he is to profile as a starter.</t>
  </si>
  <si>
    <t>MQVab799buY</t>
  </si>
  <si>
    <t>sa3017386</t>
  </si>
  <si>
    <t>Ryan Loutos</t>
  </si>
  <si>
    <t>Washington Univ.-St. Louis</t>
  </si>
  <si>
    <t>Loutos went undrafted out of Division-III Washington University in 2021, but signed with the Cardinals that year as a free agent and moonlighted in the orgâ€™s front office, putting his computer science degree to use and building analytical models. When he started devoting his full attention to his on-field development, Loutos unearthed six ticks on his fastball. His sinker is unique in that he throws from a high slot, yet he's still able to produce above-average tail and sinking action on a two-seamer that sits 93-96 mph and will touch 98 mph. It's the biggest reason heâ€™s only allowed 12 home runs over his 173-inning professional career so far. Loutos also has a 12-to-6 curveball, and he likes to vary the amount of depth the breaker has while consistently producing solid snap to it. Loutosâ€™ cutter plays between 86-88 mph and has short, quick action. It's more of an average offering he can use to provide a different look to hitters and stay off of barrels than one that generates big whiff rates. He also recently added a new split-change (it might be splinker) that comes in between 89-91 mph. Heâ€™s very rarely thrown it in games, but the few that he has shown have enough promise to believe that it will be another usable offering. Loutosâ€™ arsenal is one that will keep the ball in the ballpark, but his strike-throwing ability gets volatile often enough that he'll be best utilized in a single-inning middle-relief role.</t>
  </si>
  <si>
    <t>KBnybgLH6F4</t>
  </si>
  <si>
    <t>Jensen Beach HS (FL)</t>
  </si>
  <si>
    <t>Richardson has dealt with intermittent arm issues as a pro. His stuff was down some in 2019 before he had a velo spike while doing remote work in Florida during the 2020 shutdown. He struggled in 2021 and had Tommy John in September of that year, which kept him out for the entire 2022 regular season. Richardson rehabbed quickly enough to throw during 2022 instructs, where he showed more arm strength than ever before; he carried that velocity into 2023, albeit on a pretty strict innings count. He sat 96-97 from a short-striding, three-quarters arm slot that would look typical if not for Richardson's buff, T-Rex-looking build and the terse pacing of his mechanics. This spring, his velocity seems to be down a little bit, especially later in outings, when Richardson's velo drops from the 96-97 area to 92-94 (Statcast's auto pitch tagging has misclassified many of his fastballs as changeups early in 2024). 
He's a tightly wound athlete who struggled to throw strikes down the stretch of 2023 and that has also continued into this season. His best pitch is his tailing upper-80s changeup, which has a great amount of movement but can suffer from Richardson's sudden lack of feel for location. He also has a loopy 12-to-6 curveball in the 79-82 mph range and a low-80s slider that he struggles to control. All of these pitches are fine on their own but none of them fits particularly well with one another, and this is exacerbated by Richardson's overall lack of control. It's possible he can improve his command as he gets further away from surgery, but based on Richardson's arm strength and injury history, it might be best to just bullpen him and let him try to bully opposing hitters in the middle innings.</t>
  </si>
  <si>
    <t>A6viDU8LwwU</t>
  </si>
  <si>
    <t>Juan Flores</t>
  </si>
  <si>
    <t>Flores is an unbelievably skilled thrower of the baseball. He has fairly average raw arm strength, but the quickness of his exchange and his ability to turn around poorly located pitches with pace and accuracy is remarkable. Flores' hands are also an asset when picking pitches in the dirt. He's a smaller athlete who needs to get stronger so his receiving can be quieter, but the other aspects of his defense are already plus. 
On offense, Flores is a relatively slow-twitch swinger with below-average bat speed and a very conservative approach. He tracks pitches pretty well, but his ball-striking power is near the bottom of the scale. Still just 18, Flores was skipped over the Arizona Complex League and sent straight to Low-A to start 2024. He can keep up with the pace of a full-season game behind the dish, but he's physically overmatched in the batter's box. Hopefully he can become stronger and a bit more dangerous on offense; his current projection looks more like a good backup.</t>
  </si>
  <si>
    <t>sa3021185</t>
  </si>
  <si>
    <t>Susac is officially in Druw Jones territory, as he's striking out a whopping 42% of the time at Double-A Midland and is entirely too late on most of the fastballs he sees. Frequent readers of this site will know that I tend to be slower to move off of catching prospects because the physical grind of the position can cause their offense to tank for several weeks at a time. Even during a successful 2023 season at High-A (128 wRC+, .303/.373/.437 with 21.5% K%, 9.5% BB%), none of Susac's underlying metrics were plus, but they weren't nearly as bad as his 2024 start. He is concerningly chase prone and his swing lacks lift, which will neuter Susac's impactful (for a catcher) raw power, but he did show impressive plate-coverage and all-fields contact in 2023. 
Susac has improved enough as a receiver to project him as a fine defensive catcher. His pop times and accuracy vary wildly because his exit from his crouch (and whether he leaves it at all) is inconsistent. When he's getting out of it on time, he tends to pop about 1.95. Here Susac's offense is projected to rebound enough for him to remain a prospect but not enough for us to consider him a potential primary catcher anymore. His underlying chase was already making his forecast on offense unstable before this hopefully temporary regression in bat speed. He looks more like a backup now, even with a bounce back factored in.</t>
  </si>
  <si>
    <t>Luke Sinnard</t>
  </si>
  <si>
    <t>Indiana</t>
  </si>
  <si>
    <t>Began college career at Western Kentucky then had sophomore breakout at Indiana when he set the school's single-season strikeout record. Blew out in a postseason start at the end of 2023. Was back in time to throw bullpens for teams and then at the 2024 Draft Combine. Fastball was 93-94 in Combine bullpen with plus-plus IVB (unadjusted for release height). In-game delivery had much more effort than the Combine version of Sinnard. Vertical attack with fastball and then bends multiple breaking balls off of that. Very tough to predict which speed and shape of breaking ball is coming. Upper-70s curve, mid-80s slider and cutter. Skilled cutter location at the top/glove side part of the zone. Pre-TJ delivery was violent and atypical of a starter but there's the repertoire depth to develop as one. Might be one of the few college arms who throws after the draft somewhere so he can pick up innings. Post-injury sleeper no. 4/5 starter prospect.</t>
  </si>
  <si>
    <t>Alexis De La Cruz</t>
  </si>
  <si>
    <t>De La Cruz has a massive (if relatively mature) inning-eater's frame at a robust 6-foot-6, and the natural depth on his upper-70s curveball, as well as the way it plays in concert with the line on his low-90s fastball, gives him a terrific two-pitch foundation on which he and the Phils can build. He threw 31.1 innings across 10 DSL appearances in 2023 and struck out 12.35 per 9 IP. He's similar to the high school pitchers who get $750,000 or so in a typical draft, and is a fair low-level developmental project.</t>
  </si>
  <si>
    <t>sa3022007</t>
  </si>
  <si>
    <t>Paulino Santana</t>
  </si>
  <si>
    <t>There was a time when my sources connected Santana to the Dodgers, but in the months leading up to international amateurs signing in January, something changed and he suddenly had a $1.3 million agreement with Texas. Santana played a little bit for the Arkansas Sticks travel ball team (Logan O'Hoppe, Johnny Ornelas, Jaden Hill and many others have worn that uni) and stood apart from all but a few talented U.S. high schoolers at the events he attended. He's an explosive rotational athlete with a tendency to inside-out pitches to right field. His proclivity for opposite field contact is so extreme that it's actually a bit concerning, as Santana's barrel takes forever to get to a spot where he'd be able to pull the ball with power. He has the best feel to hit of any of the Rangers' DSL prospects and is also among the most projectable.</t>
  </si>
  <si>
    <t>sa3023718</t>
  </si>
  <si>
    <t>Central Michigan</t>
  </si>
  <si>
    <t>Marsee entered 2024 yet to post a wRC+ below 131 at any level, and in 2023 he creamed High-A pitching (.273/.413/.425, 41 SB, 32 XBH in 113 games) before a late promotion to San Antonio and an incredible Arizona Fall League stint that earned him MVP honors. He was traded to the Marlins as part of the Luis Arraez deal. His underlying contact and chase data have been very promising (6.5% swinging strike rate, 88.5% Z-contact%, 16% chase rate), but Marsee's case as a prospect is much stronger on paper than it is to the eye. He runs well enough to have been developed in center field to this point, but his feel for the position isn't great, and his jumps and balls skills are both below average; he projects to play mostly left field in the big leagues. Marsee is barrel chested and stocky, a bit stiff, and has some plate coverage issues (big velo up/away) that have yet to be exposed. He's a short-levered pull hitter capable of doing damage versus pitches on the very inner edge of the plate, and pitchers can neutralize his power by staying away from him. Purely from an eyeball scouting standpoint, Marsee looks like a fifth outfielder. His statistical case is much stronger than that.</t>
  </si>
  <si>
    <t>Anthony Solometo</t>
  </si>
  <si>
    <t>Gloucester Catholic HS</t>
  </si>
  <si>
    <t>Solometo was a very high-profile amateur pitcher, drafted in the second round but given a bonus commensurate with the 24th overall pick ($2.8 million) as one of several exciting high schoolers Pittsburgh landed with the pool space freed up by Henry Davis' under-slot agreement. His statistically successful 2022 and 2023 seasons contrasted with skepticism about how Solometo's lackluster stuff would play against older and better hitters. 
The slingin' low-slot lefty has had an uneven 2024 and is running an ERA over 6.00 as of list publication. He has often worked only about three innings per outing and even has some single-inning relief appearances in the mix. His delivery evokes Madison Bumgarner's long lefty arm stroke, but Solometo doesn't have quite the same bodily looseness or arm strength. Many of his fastballs are erroneously auto-tagged as changeups because they're so slow. His delivery creates an odd angle on a mid-80s cutter/slider that Solometo commands to his glove side. That pitch plays up against lefties for reasons that are probably obvious, but it isn't a nasty pitch in a vacuum. Righties get a nice long look at everything Solometo does, and he could be very platoon-vulnerable against big leaguers. That makes changeup development, or anything that might help him deal with righties, important. It's tough to assess Solometo's changeup growth from an objective standpoint because his data sample is muddied by those mislabeled fastballs. On tape, it's a slightly below-average offering that projects to average because of Solometo's overall feel for location, which has come and gone a little bit this year but has otherwise been great for his entire prospectdom. Overall, his stuff is still far too light to consider him the mid-rotation type of pitcher, which has been true for a while now. Solometo is much more famous than he is talented (which isn't his fault). He is a backend starter prospect, assuming he can right the ship that has gone a bit off course during the first half of 2024.</t>
  </si>
  <si>
    <t>sa3018259</t>
  </si>
  <si>
    <t>Chad Dallas</t>
  </si>
  <si>
    <t>A new cutter may be the antidote to some of what we've perceived to be Dallas' ills for the last few years. Like a lot of Jays pitching prospects, he has a fantastic, oft-used slider, but his lack of a viable third pitch (his changeup is an afterthought, his arm slot is clearly different for his curveball) has made us relatively light on him for the past couple of years. The new cutter isn't monstrous or anything, but it gives Dallas a viable bridge pitch between his fastball and slider. He threw it more than any of his non-fastball/slider offerings in 2023 and also showed improvement in the strike-throwing department. There still isn't a great way for Dallas to attack lefties; he's reliant on the cutter to induce weak contact against them. That's why we have Dallas projected as a backend starter rather than an impact one.</t>
  </si>
  <si>
    <t>sa3018180</t>
  </si>
  <si>
    <t>Carlos Rodriguez</t>
  </si>
  <si>
    <t>Florida Southwestern</t>
  </si>
  <si>
    <t>Rodriguez is another of the many Brewers junior college pitcher draftees. He followed a breakout 2022 with a very solid 2023 in which he worked 128 innings of sub-3.00 ERA ball across 26 starts, all but one at Double-A Biloxi. He's an undersized righty with below average arm strength, but Rodriguez is an above-average athlete with a plus changeup and two good breaking balls, and he's now K'd 26% of upper-level hitters across a starter's load of innings. Rodriguez added a few ticks of velo in 2022 and has sustained it as his workload has increased. He sits parked in the 91-93 mph range and tends to create sink/tail action at release (which is why he can really turn his changeup over), but his (lack of) size and low-to-the-ground delivery create a shallow angle on his fastball, which makes it tough for some hitters to get on top of. 
Make no mistake, at just 92 mph on average that fastball is not an impact pitch, and Rodriguez has to rely on secondaries to get by. But all three of his other pitches are pretty good, especially Rodriguez's changeup, which generated a whopping 50% miss rate (per Synergy) in 2023. He'll mix in a variety of breaking ball speeds and shapes, as well. Rodriguez's line to the plate is incredibly direct and he should throw enough strikes to start, but he lacks precise command. That's largely why he's still evaluated as a backend guy here rather than a Gasser/Blalock type with a shot to be a no. 4 starter.</t>
  </si>
  <si>
    <t>Omar Cruz</t>
  </si>
  <si>
    <t>Cruz was traded to Pittsburgh in the Joe Musgrove deal, stalled out at Double-A Altoona, and was left unprotected in the minor league Rule 5 draft during the offseason. The Padres picked him and Cruz has had a gigantic leap in performance coming out of the San Antonio bullpen in 2024. His fastball velocity is up, more often in the 93-95 mph range with plus vertical ride. His changeup, which was always the cornerstone of his repertoire, remains excellent and has been playing like a plus-plus pitch this year. He can change speeds on two different breaking balls and has retained the command he had as a starter. It just seems like Cruz is suited to work two innings at a time so he can have something approaching average velocity, and the rest of his repertoire is playing up as a result. His body looks better and more athletic than ever before and he's dominating Double-A hitters. He's taken a circuitous route there, but Cruz looks like a changeup-driven long reliever.</t>
  </si>
  <si>
    <t>sa3006971</t>
  </si>
  <si>
    <t>Paul Wilson</t>
  </si>
  <si>
    <t>Lakeridge HS (OR)</t>
  </si>
  <si>
    <t>Wilson is a solid high school lefty starter prospect with low-to-mid-90s heat and a good breaking ball, the sort who tends to get about $1 million - $1.5 million. Wilson signed for $1.7 million and did not pitch after the draft. He has a little less physical projection than is ideal from a high school prospect, but Wilson was throwing quality strikes with 92-94 mph velo. Aside from some inconsistency getting over his front side, his delivery is repeatable and consistent, and he'll likely throw enough strikes to start. A mid-to-upper-70s curveball has average depth and middling consistency. There's a perfectly fine foundation for a slow-developing no. 4/5 starter prospect here.</t>
  </si>
  <si>
    <t>sa3023596</t>
  </si>
  <si>
    <t>Jeter Martinez</t>
  </si>
  <si>
    <t>Martinez presents an interesting projection dichotomy because he's very young and big, but he's also a slow-twitch athlete who has quickly filled out. He's listed at 6-foot-4, 180 pounds on his official MiLB player page but is more likely in the 215-220 pound range already. More graceful than he is explosive, Martinez shows good balance over his front side throughout his delivery, but he struggles to control his long levers and his release point wavers. Even if Jeter doesn't end up throwing much harder as he matures, he's already living in a pretty good range. Based on his athleticism and capacity for movement, I'm inclined to believe he'll throw harder over time. His fastball has two-seam shape and pairs pretty nicely with his 80-85 mph two-planed slider, which flashes huge bat-missing sweep. Were Martinez a domestic draft prospect, he'd compare to the sorts of players who get a $1 million bonus, give or take. He has pretty standard developmental boxes to check (command is the big one, with a better changeup next) and possesses a little less twitch and explosion than same-aged prospects with big time ceiling tend to.</t>
  </si>
  <si>
    <t>sa3021738</t>
  </si>
  <si>
    <t>Michael Knorr</t>
  </si>
  <si>
    <t>Knorr transferred from Fullerton to Coastal prior to his senior year, had a velocity spike, and suddenly looked like one of the college prospects with the best chance to pitch in a big league rotation thanks to his pre-existing combination of repertoire depth and command. Knorrâ€™s four-seamer sits between 92-96 mph and has solid carrying life that plays especially well on the top rail of the zone. His deep, 12-to-6 shaped curveball (74-77 mph) tunnels well with his fastball because it comes out of the same slot that his elevated heaters do. The other breaking ball in Knorrâ€™s mix is a slider that he struggles to maintain consistent two-plane shape on because of his tendency to get on the side of the offering, which frequently causes it to back up on him. He mirrors his fastball arm speed when throwing his changeup, which has fade and notable depth. The offering projects to have the most effective action of all his secondary pitches, but he'll need to land it in the zone more often than he is now (41% in-zone rate as of list publication). A bigger-framed guy, Knorr lacks long-term body projection, but he's strong and durable. He continues to track like a low-variance backend starter.</t>
  </si>
  <si>
    <t>sa3020872</t>
  </si>
  <si>
    <t>Steven Zobac</t>
  </si>
  <si>
    <t>Zobac was a two-way player at Cal who played the outfield and grew from being a once-a-week reliever to a reliable starter between his sophomore and junior years; he was a pitching-only prospect at draft time. He has a lean, medium frame with obvious athleticism and a repeatable delivery that enables him to consistently fill up the zone with his three-pitch mix. Zobacâ€™s fastball sits in the low 90s and will touch 95 with just under 20 inches of IVB. The combination of velocity and life amplifies its carry up in the zone, though he still works it down in the zone most of the time. Both his slider and changeup sit in the same velocity range (83-87 mph) and he already has feel for locating them in the zone. Zobac goes right at hitters even though he lacks a true bat-misser. It's a pitch-to-contact approach that, to this point, has successfully avoided the long ball (0.4/HR9). If he continues to do so, Zobac has a back-of-the-rotation future ahead of him.</t>
  </si>
  <si>
    <t>sa3020875</t>
  </si>
  <si>
    <t>Francisco Vilorio</t>
  </si>
  <si>
    <t>The Yankees rookie ball rosters are full of ultra muscular power hitting prospects and Vilorio is going to join those ranks when he signs for approximately $1.7 million. Vilorio is much stronger and more physically mature than the typical international amateur prospect, and he has the power to match, thump he can generate with wrist-flicking ease. That strength has come on during the last year and a half or so. Vilorio stopped showcasing for teams once he had a verbal deal with the Yankees and put on a ton of muscle behind the scenes before reemerging closer to signing day with a body-builder's physique. There aren't many meaningful scouting thoughts around Vilorio's hit tool due to a lack of looks, but as a corner outfield prospect, he'll need to have a good one to profile.</t>
  </si>
  <si>
    <t>sa3023893</t>
  </si>
  <si>
    <t>Baumeister came to Florida State with a lot of profile and ran an ERA over 5.00. He was still an interesting draft prospect because of his uncommon athleticism and vertical fastball ride. Baumeisterâ€™s 92-95 mph four-seamer consistently stays above hitters' bats due to its ability to hold itâ€™s plane and carry through the zone. He doesn't locate it precisely, but he has feel for elevating it in general, which is fine considering its life. His curveball is a 12-to-6 downer with significant depth that blends well with his elevated four-seamers out of the hand. Baumeister's slider will show a couple of different shapes. Some have more of a downer shape with slight horizontal tilt, while others have deeper, slurvey-shaped action. Thereâ€™s also a fading changeup in the mix that he throws with good arm speed, with his best ones showing depth to go along with the horizontal action. Presently, Baumeister heavily relies on hitters expanding their zone against his secondary offerings and he'll need to improve his consistency as he faces more advanced hitters. This is an exciting arm who is a bit rough around the edges, but he has no. 4 starter upside if he can overcome or improve on his below-average command.</t>
  </si>
  <si>
    <t>sa3023471</t>
  </si>
  <si>
    <t>Maddux Bruns</t>
  </si>
  <si>
    <t>UMS-Wright Prep HS</t>
  </si>
  <si>
    <t>Changes to Bruns' mechanics and physique in pro ball have not resulted in improved command; he's walked 15% of opposing hitters or more at every minor league stop. He still has bat-missing stuff but is now projected to be a good lefty reliever rather than the breakout mid-rotation guy I thought he might be when drafted. Bruns' fastball sits 94 mph as a starter and he might throw harder in single-inning relief. His slider has tight, late, two-planed movement and is a comfortably plus pitch, while his changeup flashes bat-missing movement but is still too often mislocated. The Dodgers still have almost two full seasons to develop Bruns as a starter and give him every opportunity to polish his control enough for that role, but his track record of walks is simply too poor to this point to expect that he'll develop enough in this way. His stamina and repertoire depth might push Bruns into the multi-inning bucket, but it's pretty rare for power lefties to end up in that role, so I'm instead projecting him in the Jake Diekman mold.</t>
  </si>
  <si>
    <t>ij4CjIYM10c</t>
  </si>
  <si>
    <t>sa3017782</t>
  </si>
  <si>
    <t>Rafael Ramirez Jr.</t>
  </si>
  <si>
    <t>Ramirez came to 2024 camp looking significantly stronger than he did last year and is flashing much more pull-side power than he showed last season, when he slashed .250/.453/.426 and had 13 extra-base hits in 41 games. There is still substantial swing-and-miss risk here, and the fact that he struck out at a 28% clip on the complex is a ruby red flag for future hit tool projection, but viable shortstops with burgeoning left-handed power like Ramirez's don't exactly grow on trees. I have him graded on par with a second round high schooler. He's pretty similar to 2024 draft prospect Bryce Rainer.</t>
  </si>
  <si>
    <t>yW3zDbEwACI</t>
  </si>
  <si>
    <t>sa3018476</t>
  </si>
  <si>
    <t>Michael Forret</t>
  </si>
  <si>
    <t>State College of Florida Manatee</t>
  </si>
  <si>
    <t>Forret signed for quite a lot in the 14th round at $450,000 and it already looks like a bargain, as he's in the midst of a velo spike and has already been promoted to High-A. Forret's cross-body delivery and rise-and-run fastball have been very difficult for opposing hitters to deal with. His lightning fast arm speed causes the ball to leap out of his hand and explode with life as it reaches the plate. Forret's 82-86 mph sweeper is comfortably plus, and his small school background and general athleticism give him a chance to develop better changeup consistency. His cambio is already generating its share of whiffs. High-octane deliveries like this can be tough to repeat with starter consistency, but Forret has a shot to develop three plus pitches, which even in relief would make him an impact arm.</t>
  </si>
  <si>
    <t>sa3023479</t>
  </si>
  <si>
    <t>Kelvin Hidalgo</t>
  </si>
  <si>
    <t>Hidalgo had a monster second season in the DSL, where he slugged .583 and hit 12 homers, which ranked second in the league. His look on the backfields of Arizona during the spring of 2024 has been one of offensive inconsistency. His swing was a bit out of whack early and is now more in sync, but it's still uphill and geared for pull power. Hidalgo doesn't track pitches especially well, but he does swing hard for a potential shortstop his age and his gangly frame has room for a lot of strength. On defense, Hidalgo has the arm strength for short but plays a little high and has medium twitch. He's a possible shortstop, not a lock. There are far right tail outcomes where Hidalgo stays at short and grows into enough power to overcome what will likely be a below-average hit tool and I want to leave room for that upside in his FV grade here, because there could eventually be an awful lot of power.</t>
  </si>
  <si>
    <t>FdsCN30TC8k</t>
  </si>
  <si>
    <t>sa3018472</t>
  </si>
  <si>
    <t>Charlee Soto</t>
  </si>
  <si>
    <t>Reborn Christian HS (FL)</t>
  </si>
  <si>
    <t>Soto has a huge arm and has held mid-90s velocity for the better part of the last three years, but his fastball plays below its velocity due to a lack of effective movement. It forces Soto to pitch more heavily off of his promising secondary pitches, which he doesn't have the command to execute consistently right now. Soto struggles to work efficiently, running deep counts due to an inconsistent release and foul ball after foul ball against his fastball. His slider is nasty. It will span the 83-87 mph range and has late bite. Right now, however, Soto is throwing a ton of changeups, as if it's a developmental priority. It was an inconsistent pitch in high school and remains so, lacking movement a lot of the time. 
While in high school he had some bodily and mechanical similarities with same-age Bryan Mata (mature frame, a relatively low slot but with an upright lower half), Soto and Minnesota's strength and conditioning program have made some positive progress. Soto looks leaner and twitchier in 2024 than when he was an amateur. He has such big arm speed that it's unreasonable to expect Soto to have touch-and-feel command right now. We can project on his control and changeup a fair bit here, but the fastball shape problem might be harder to solve, as Soto might have to locate it more precisely than we can reasonably project in order for it to be an impactful pitch. We still think the $2.5 million Minnesota laid out for Soto was pretty steep given his particular issues, but he's already improved on some of that stuff. There's still considerable relief risk here, but it's easier to see a mid-rotation ceiling now than when Soto was in high school.</t>
  </si>
  <si>
    <t>sa3023450</t>
  </si>
  <si>
    <t>Trevor McDonald</t>
  </si>
  <si>
    <t>George County HS (MS)</t>
  </si>
  <si>
    <t xml:space="preserve">McDonald was a late pop-up guy in the 2019 draft out of a high school in rural Mississippi. The Giants used their excess bonus pool money to sign him out of the 11th round for $800,000. He had something of a 2022 breakout in a piggyback starter role at Low-A en route to an incredible 2.39 ERA in the Cal League. His 2023 season was interrupted multiple times by injury â€” an AC joint sprain and a tweaked hammy â€” and McDonald only threw half as many innings as the year before. He looked healthy and effective at the end of the campaign and was added to San Francisco's 40-man roster after the season. 
McDonald began 2024 on the IL with a groin injury. We suppose you could consider him injury prone, but McDonald hasn't had persistent, recurring ailments â€” his issues are all over the board. He hasn't necessarily been missing out on building a starter's stamina because his arm action, which is ultra-short, relatively stiff and odd looking (Jason Adam is a fair delivery comp), as well as a fairly inefficient approach to pitching with his fastball, seemed likely to funnel him toward the bullpen anyway. His collection of secondary stuff gives him the repertoire depth of a bulk relief or swingman. McDonald has been sitting 93-95 when healthy for the last three seasons and has a big-breaking, low-80s curveball that has overwhelmed lower-level hitters. His changeup has consistent below-the-zone finish and McDonald could stand to use it more often. 
Pitchers on a 40-man roster tend to wear a big league uniform during the course of the year, and it's likely McDonald debuts sometime toward the end of 2024 once he's healthy and establishes himself at Richmond for a while.  </t>
  </si>
  <si>
    <t>sa3011835</t>
  </si>
  <si>
    <t>Jonah Tong</t>
  </si>
  <si>
    <t>Georgia Premier Academy</t>
  </si>
  <si>
    <t>Tong presented an interesting pre-draft dichotomy. He was an old-for-the-class high schooler who was also very skinny and arguably more projectable than a lot of pitchers younger than him. His velocity also grew considerably in the year leading up to the draft, with Tong often working in the 91-95 mph range for the Langley Blaze (a select team of Canadian high schoolers who play all over the U.S. during the spring) and in the 2022 MLB Draft League. It took just a quarter of a million to keep him from a North Dakota State commitment. 
After he barely pitched in 2023, Tong started 2024 with a dominant stretch and was quickly promoted to High-A. He's throwing a bit harder this year, touching 96 and sitting 92-95 after he averaged 92 mph in 2023. Tong's fastball has plus-plus vertical ride and pure north/south shape with the tiniest bit of cut. It's an impact fastball that is going to miss bats at the top of the zone. The rest of Tong's repertoire is still in flux. He used a slow curveball as his primary offspeed weapon until this year when he's incorporated a slider, which is still very much a work in progress. It can be tough to turn over a changeup from Tong's vertical arm slot, so it's pretty important for that slider to progress. This is definitely an arrow-up prospect in the Mets system but you still have to project quite a bit to see the components of a big league starter here, and the frail-looking Tong needs to show he can sustain this level of velocity across a starter's load of innings. At this juncture, his best role looks like more of a long reliever, as it would give Tong a better chance to sustain this arm strength and lean heavily on his lone impact pitch once through the order.</t>
  </si>
  <si>
    <t>sa3022324</t>
  </si>
  <si>
    <t>Calvin Harris</t>
  </si>
  <si>
    <t>Harris is a well-rounded, lefty-hitting catcher with a great swing and an impressive college slash line during his career at Ole Miss. Heâ€™s short to the ball, which allows for good zone coverage, including against the upper and outer edge heaters that many freshly drafted prospects struggle with. After being drafted in last yearâ€™s fourth round, he spent a short while on the complex, then moved up to Low-A for a 30-game stint and wasn't phased by professional pitching, finishing the year right around league average. He posted an impressive 17.7% strikeout rate during that time that he nearly matched in walks (15.4%). He was stationed behind the dish in 23 of those games and saw opposing baserunners swipe 33 bags on him, as his arm is only so-so for a catcher. But his swing is very good and his demonstrated ability to hit to all fields should buy him some time to develop defensively, and may ultimately be solid enough for him to slot in as an everyday catcher despite the middling defense.</t>
  </si>
  <si>
    <t>sa3022496</t>
  </si>
  <si>
    <t>Andre Granillo</t>
  </si>
  <si>
    <t>UC Riverside</t>
  </si>
  <si>
    <t>Granilloâ€™s entire three-year college career at UC Riverside amounted to just 55.2 innings thanks to the pandemic-shortened 2020 season and him making just eight relief appearances in 2021 as a redshirt sophomore. He was sitting 88-91 mph at the time, but in 2022, Granillo had a six-tick velocity spike that he has sustained as a pro. He is a strong, broad-framed right-hander who attacks hitters from a high arm slot using mostly his fastball/slider combo (he'll mix in a changeup against lefties on occasion). He spent the bulk of 2023 pitching at Double-A Springfield before throwing his final 13.1 frames in Memphis, fanning 30.1% of batters and only allowing 52 hits over his 68-plus innings. Granilloâ€™s fastball sits between 92-96 and lives in the upper quadrant of the zone where it plays best, though itâ€™s a very hittable offering when itâ€™s not elevated and Granillo's command is far from tight. The headliner here is his two-plane slider, which has late enough break to be an effective chase pitch, and Granillo also has average feel for landing it in the zone. He almost exclusively throws his changeup to lefties, and the offering's fade and sinking action is able to run away from their bats. Granillo has short-burst middle-relief role written all over him, and is a likely 40-man add post-2024 if he can sustain his current level of performance.</t>
  </si>
  <si>
    <t>sa3016913</t>
  </si>
  <si>
    <t>Belfi Rivera</t>
  </si>
  <si>
    <t>Rivera is a projectable speedster with a clean lefty swing. His footwork in the box isn't always great, but Rivera's hands are smooth and authoritative for an athlete his size. Among the 2024 international signees, Belfi has one of the better chances to retain his plus speed and stay in center field. His route to an everyday role is more likely to come via a balanced hit/power combo rather than a truly plus offensive tool. He signed for $1.8 million.</t>
  </si>
  <si>
    <t>sa3023891</t>
  </si>
  <si>
    <t>Western Michigan</t>
  </si>
  <si>
    <t>Dunn had an outstanding 2023 statline, as he slashed .312/.425/.522 and hit 23 homers after he only had five dingers combined in his two injury-riddled seasons prior. He's a stocky 5-foot-10 with a super strong lower body. Dunn's center field defense was a revelation in 2023; he hadn't been healthy enough to show that he could play there until last season. Dunn has average range and plays with big effort and confidence at the warning track. I worry he won't be able to sustain his 2023 bat-to-ball performance against better velocity. Dunn is late on a lot of fastballs. His levers are short enough for him to punch them the other way right now, but once a greater percentage of the fastballs he sees are 95 mph and above, things could slip. Dunn isn't a true talent .520 SLG guy. He has average pull power, but it lives in a fairly small part of the hitting zone. The 2024 season is Dunn's 40-man evaluation year and he should compete with Stuart Fairchild for that righty fifth outfielder role next spring.</t>
  </si>
  <si>
    <t>Ryan Lasko</t>
  </si>
  <si>
    <t>Rutgers</t>
  </si>
  <si>
    <t>Lasko is a physical, plus-running outfielder from Rutgers who hit .330/.428/.582 with more walks than strikeouts as a junior. His combination of power, speed, and defense made him the second pick in the 2023 second round. Lasko is having a very difficult time making contact in pro ball. His swing is grooved and he's chasing sliders nowhere near the plate. Lasko cuts hard through the bottom portion of the zone and is dangerous when he runs into pitches down there, but he doesn't appear to have actual feel to hit, and the leap from the Big Ten to pro pitching has so far been too much for him. Lasko's speed and ability in center field aren't so spectacular that they guarantee him a big league role if he indeed has a 20-grade hit tool, but they certainly help. Without progress in the contact department, Lasko's ceiling is a bottom of the 40-man type who is rostered for his defense.</t>
  </si>
  <si>
    <t>sa3022539</t>
  </si>
  <si>
    <t>Kadon Morton</t>
  </si>
  <si>
    <t>Seguin HS (TX)</t>
  </si>
  <si>
    <t>Drafted as a high school outfielder in 2019, Morton flamed out as a hitter in 2023 and has switched to pitching in 2024. He's an elite athletic mover on the mound, has one of the more picturesque deliveries you'll see, and generates seven feet of extension. The raw material Atlanta has to work with here is very, very exciting, and even though Morton isn't throwing all that hard immediately upon conversion, the potential for growth in this area is substantial because of how gorgeous his delivery is. As I've written many times before at the site, successful conversion arms tend to get good pretty quickly, and it's important to monitor Morton's velocity over the next year or so (he's only made six appearances as of this writing) for progress, especially when he arrives for camp next year.</t>
  </si>
  <si>
    <t>sa3010870</t>
  </si>
  <si>
    <t>Moore came over from Milwaukee in a trade for older, overachieving second baseman Oliver Dunn. Moore has been a known prospect since his underclass high school days, and he ended up matriculating to college early in order to be an extremely young (20.3) junior for his draft year. The apex of Mooreâ€™s stock came while he was a sophomore at Arkansas, when he looked like a potential top 10 or 15 pick for the following yearâ€™s draft. He had a substantial downtick in performance as a junior and there was a rumor at the time that he might go back to school to try to recoup some draft helium with an age-21 senior season. Instead, Moore signed with the Brewers for $800,000 as a second rounder. 
He spent 2023 at High-A Wisconsin, where he slashed .233/.321/.361. Plus actions and advanced defensive acumen are now his carrying tools and enable him to project as a viable defender at both middle infield positions. The tiny Moore struggles to hit for power and has some plate coverage issues from the left side, struggling to contact pitches on the outer third. A bounce-back candidate for the last year and change, I now see him as having more of a utility ceiling.</t>
  </si>
  <si>
    <t>Owen White</t>
  </si>
  <si>
    <t>Carson HS (NC)</t>
  </si>
  <si>
    <t>Once a 50 FV prospect, White's stuff keeled off in 2023 as he lost a couple of ticks from his fastball, and he's continued to sit about 93 in the PCL this year. His fastball doesn't have the life needed to play at that velo; on the contrary, its shape tends to find barrels. There was a while when White started throwing more cutters as a way to mitigate this, but that doesn't seem to be the case this year, as he has thrown a fastball 57% of the time combined between his four-seamers and sinkers. His cutter/slider is still pretty nasty when located well, but White's overall package looks like a backend starter. He's thrown one big league inning this year after briefly debuting in 2023.</t>
  </si>
  <si>
    <t>ECsEAbzzCsw</t>
  </si>
  <si>
    <t>Kemp Alderman</t>
  </si>
  <si>
    <t>Alderman suffered a broken hamate before the minor league season began; as of list publication, he was just getting underway playing rehab games on Miami's complex in Jupiter. His college exit velocities were absurd, the best in the entire 2023 draft class and scale-breaking when adjusted for his age. He hit a ball 118 mph last year and slugged .709 at Ole Miss. Alderman is trying to break the sound barrier when he swings, and he puts every bit of his 250-pound frame into his cut. His breaking ball recognition isn't great and puts Alderman at risk of not getting to his power enough to profile at the bottom of the defensive spectrum. He has mostly played the outfield corners to this point in his career as a prospect, and it's possible that he won't be mobile enough to play defense anywhere as he ages. If that's the case, any sort of offensive flaw is going to be tough for him to overcome. Alderman has a shot to be a thumper in the heart of an order, a good team's five- or six-hole hitter, but his overall contribution will be limited to that side of the ball. My pre-draft eval of Alderman was lower than where he was selected and he hasn't yet had the opportunity to change that.</t>
  </si>
  <si>
    <t>sa3022562</t>
  </si>
  <si>
    <t>Michael Kennedy</t>
  </si>
  <si>
    <t>Troy HS (NY)</t>
  </si>
  <si>
    <t>Pre-draft rumors pegged Kennedy as a tough sign given a strong commitment to LSU. The Pirates got a deal done for a cool million, nearly twice the slot amount in the fourth round. He was one of the younger players available in the 2022 draft but was shorter and more physically mature than most of his peers, even some who are a year or two older than he is. Kennedy's lack of size combined with his low-to-the-ground delivery keep his fastball's approach angle shallow and tough to get on top of for such a slow pitch. The vertical snap of his breaking ball plays nicely off of it and Kennedy commands it. While his changeup is still cutting on him a lot of the time, it has enough sink to stay off barrels even when it does, and you can project on it given Kennedy's athleticism and lovely arm stroke. He's posting great peripheral stats at Bradenton as of this writing and continues to project as a backend starter whose command and underlying fastball traits allow him to succeed even though he throws 90.</t>
  </si>
  <si>
    <t>sa3021728</t>
  </si>
  <si>
    <t>Landen Maroudis</t>
  </si>
  <si>
    <t>Calvary Christian HS (FL)</t>
  </si>
  <si>
    <t>Maroudis signed for a sizable $1.5 million in order to eschew a commitment to NC State. Basically skin and bone on the 2022 showcase circuit, he looked meaningfully stronger during the spring of 2023, with fastball velos more often in the 93-95 mph range than the summer before when he would only peak there on occasion. The upshot angle of his heater gives it a shot to play at basically any velo in the 90s. Maroudis' breaking ball quality is only okay; it tends not to have nasty bite or depth, but it does have long break at times. His changeup is identifiable out of the hand right now, but Maroudis has feel for creating action on it. Relatively advanced fastball command and a three-pitch foundation gives him a shot to start, but his breaking ball is more a potential big league weapon than a present one, and the cement is closer to dry on his frame than last summer. Maroudis did not pitch after the draft and folks should key in on any alterations to his secondary stuff next spring.</t>
  </si>
  <si>
    <t>sa3023351</t>
  </si>
  <si>
    <t>Filippo Di Turi</t>
  </si>
  <si>
    <t>Among Milwaukee's more prominent 2023 international signees was Di Turi, who acquitted himself pretty well in his DSL debut. He's a well-rounded teenage shortstop who is very likely to remain at the position and has a chance to be an impact defender there. The contact and on-base skills to support a utility profile are present, and Di Turi has enough body projection to be optimistic about him developing big league-level physicality, though probably not enough to be a star. He's a high-floored utility infield prospect with a puncher's chance to be a regular if the offensive components improve as he matures.</t>
  </si>
  <si>
    <t>sa3021093</t>
  </si>
  <si>
    <t>Austin Krob</t>
  </si>
  <si>
    <t>Krob has been a reliable starter since his sophomore year at TCU, but in the big leagues, his stuff would be more typical of a slider-heavy lefty reliever. He's light on fastball velocity, but Krob's ability to land his 80-84 mph slider with machine-like precision is going to enable him to get lefties out and it has enough depth that it can play as a backfoot weapon against righties as well. Especially if he can throw a little bit harder letting go an inning at a time, Krob looks like a very reliable second bullpen lefty.</t>
  </si>
  <si>
    <t>sa3020594</t>
  </si>
  <si>
    <t>San Diego</t>
  </si>
  <si>
    <t>Little Meidroth was absurdly difficult to strike out in college and had more walks than strikeouts throughout his career, slashing .319/.430/.519 at San Diego. His diminutive frame and lack of a clear position (his throwing accuracy from second base was pretty wild) pushed him to the 2022 draft's fourth round. Meidroth has more or less coasted to Triple-A before his 23rd birthday while producing absurd OBPs, just over .420 throughout his pro career. 
There are a handful of guys in the minors with this kind of profile: extreme contact and on-base ability undercut by a lack of power and defensive utility. Chase, ironically, Meidroth does not. He has fantastic plate discipline and is chasing at only a 20% clip so far in 2024, which is an improvement on his already excellent 2023 rate. He's also really hard to make whiff. His compact stature aids in this because it keeps his swing short, but he also has great hand-eye coordination and bat control. He has a minor league leading 2.7% swinging strike rate in 2024 and is putting balls in play five times as often as he's swinging and missing. Meidroth will tomahawk the occasional high pitch with extra base power, but most of his contact is of the low-lying variety, with lots of oppo pokes and slaps. It's pleasing to watch, but isn't especially impactful. Baseball Savant's minor league statcast data has Meidroth with a .321 xSLG this year. It's pretty rare for hitters who slug under .400 to carry elite OBP skills into the big leagues for an extended stretch; there really aren't any long-career hitters with OBP north of .400 whose slug is below it the last 20 years or so. Jamey Carroll's offensive output is a pretty good proxy for what to expect from Meidroth â€” it's enough for him to be a big league role player but probably not a Steven Kwan sequel despite the swinging strike excellence. 
Defensive versatility is going to be important to roserting Meidroth consistently and he's been playing 2B/SS/3B this year. He lacks typical middle infield range, athleticism and arm strength, but his hands around the bag are pretty good and Meidroth's throwing issues from college have subsided. He looks most comfortable at third base and is below-average at second. This is a very fun role-playing infield prospect who is in line to be part of Boston's part-time 3B/2B mix if Rafael Devers moves to first base. Meidroth doesn't have to be put on the 40-man until after 2025.</t>
  </si>
  <si>
    <t>Sawyer Gipson-Long</t>
  </si>
  <si>
    <t>Mercer</t>
  </si>
  <si>
    <t>Acquired from Minnesota for Michael Fulmer, Gipson-Long has carved out a place on Detroit's 40-man roster and is poised to play either a spot start or long relief role in 2024 after making his debut in 2023. Both his changeup and slider are plus pitches that play down a bit due to SGL's control-over-command style. There was a long stretch where Gipson-Long was only walking about 5% of opposing batters. On paper, that looks like high-end command, but the eyeball scouting report doesn't corroborate that. Gipson-Long lives in or near the zone because his line to the plate is so assertive and direct, but he doesn't have surgical touch-and-feel command, especially of his fastball. 
Built like a statuesque quarterback, Gipson-Long takes a big, cross-bodied stride toward the plate, and works from a low-three-quarters arm slot that imparts sink and tail on his low-90s fastball. Hitters who struggle with low-slot righties aside, Gipson-Long's fastball is fairly hittable, especially once opponents get a feel for his delivery. This is why he might be best suited for long relief, where he can lean even more heavily on his secondary pitches (his slider has big two-plane action, his changeup sinks a ton) and be a less efficient strike-thrower without knock-on effects for the rest of the pitching staff.</t>
  </si>
  <si>
    <t>Zach Brzykcy</t>
  </si>
  <si>
    <t>Brzykcy (pronounced "brick-see") was a power reliever at Virginia Tech and became one of the first 2020 undrafted free agents to emerge as a real prospect. He quickly went from sitting 94-95 mph out of the Hokies bullpen in his first 2020 appearance to sitting 96-98 and touching 99 in his last few just before the COVID shutdown. Brzykcy dominated the lower minors and kissed Triple-A at the very end of 2022, and he seemed poised to make his big league debut late the following year. Instead he blew out and needed Tommy John in mid-April. He rehabbed throughout 2023 and made his 2024 rehab debut the week prior to list publication, where Brzykcy's velocity was intact as he sat 94-96 in his first inning of work. 
Brzykcy does not have good fastball control. He's a grip-and-rip type of guy whose heaters often sail to his arm side because they have so much carry. His low-80s power curveball flashes bat-missing depth and his upper-80s changeup will occasionally have enough arm-side action to do the same, but Brzykcy's feel for both is even less consistent than that of his fastball. Monster uphill fastball carry is the driver of his profile and he doesn't have to be fine with his location for it to play. The heater alone should make Brzykcy a good middle reliever, though the inconsistent release that impacts the location and quality of his secondary stuff may prevent him from claiming a late-inning role.</t>
  </si>
  <si>
    <t>sa3014984</t>
  </si>
  <si>
    <t>Ashton Izzi</t>
  </si>
  <si>
    <t>The Mariners gave Izzi $1.1 million in 2022 and have brought him along relatively slowly. He hasn't had a ton of bat-missing success early on in his pro career, but his lanky frame and mechanical fluidity encourage exciting long-term velocity projection on his fastball. He's made good on some of that in 2024, as he's now peaking around 97, often with sinker shape. His slider tends to be average but flashes better, and the quality of his slider will likely improve as Izzi continues to throw harder. His arm action is changeup-friendly, and the way a theoretically mature change would pair with Izzi's sinker also adds to my enthusiasm here. Still very much in the nascent stages of development, Izzi has long-term no. 4/5 starter projection.</t>
  </si>
  <si>
    <t>sa3022230</t>
  </si>
  <si>
    <t>A.J. Blubaugh</t>
  </si>
  <si>
    <t>UW-Milwaukee</t>
  </si>
  <si>
    <t>Blubaugh's mom was a two-sport college athlete at Akron and A.J. was a three-sport conference champ in high school before matriculating to UW-Milwaukee. He reached Double-A in his first full pro season and was quickly bumped to Triple-A in 2024. Blubaugh has a long, lean build, and looks like he could handle more weight on his frame without it altering his odd but effective delivery. He threw exactly 100 frames in 2023 between Asheville and Corpus Christi, striking out 26.5% of opposing hitters and posting a 4.68 ERA as a 22-year-old. Blubaugh throws from a high slot that assists in generating his 91-95 mph four-seamer's solid riding action. He throws both a curveball and slider, the curve a very vertical, deep breaker, while the slider has late tilting action to it. He'll manipulate the amount of depth on both breaking balls, which each project to solid-average. He also has a changeup that he throws with fastball arm speed; it shows fade and sink. It has more gradual than sudden action, but it will still serve as an average pitch for him. Blubaughâ€™s fringe command will limit his overall ceiling, but he has the pure stuff to project as a backend starter or swingman.</t>
  </si>
  <si>
    <t>sa3020112</t>
  </si>
  <si>
    <t>Will Sanders</t>
  </si>
  <si>
    <t>South Carolina</t>
  </si>
  <si>
    <t>Sanders had a down 2023 junior spring because of an injury to his knee and lower fibula that caused him pain during the season even before he was shut down for most of May and after the draft. His pro debut came with an assignment to High-A South Bend, where Sanders has looked like he did in college. He can work the angle of his fastball past hitters at the letters even though he doesn't throw incredibly hard, and both of his breaking balls are capable of missing bats when he executes location, which he tends to do. His fastball is pretty vulnerable in the strike zone, so Sanders doesn't have a great way to get ahead of hitters. He tends to use his changeup as an action pitch in the zone just to show a different look, and early in 2024, that offering has also been pretty hittable. Improving his breaking ball demarcation (there are definitely two different pitches here, they just run together) as a pro might also help with this. The entire package presents a pretty low variance backend starter look.</t>
  </si>
  <si>
    <t>sa3023508</t>
  </si>
  <si>
    <t>Daniel has dealt with injuries (a 2019 Tommy John and 2023 shoulder strain) and fluctuating velocity (at times sitting 90, at times sitting 93 and up to 96) during the last half decade, but he appears healthy and effective early in 2024. Daniel is again sitting 91-94 and commanding his fastball to the belt. He mixes in two distinct breaking balls (a slow mid-70s curve and low-80s slider) and, to a lesser extent, a mid-80s changeup. Nothing is plus, but Daniel is a loose-bodied, big-framed righty whose direct line to the plate makes him a reliable strike thrower. Currently at Salt Lake, he's an up/down starter who seems likely to lose rookie eligibility at some point in 2024.</t>
  </si>
  <si>
    <t>Chandler Champlain</t>
  </si>
  <si>
    <t>USC</t>
  </si>
  <si>
    <t>Champlain was part of three-player package acquired from the Yankees in exchange for Andrew Benintendi at the 2022 trade deadline. Last year was Champlain's first full season in the Royals system and he logged 135.1 frames split nearly equally between Quad Cities and Northwest Arkansas, posting a 3.33 ERA while striking out 125 (22.8%) and walking only 43 (7.8%). This season, he started the year in Double-A, where he struck out 48 batters in 36 innings before being promoted to the rotation in Omaha. Heâ€™s thrown just over 40 frames in Omaha, where heâ€™s not fanning batters at the same pace he was in the Texas League and has seen his walks tick up above 10%. 
Champlain has a medium arm circle with a clean path, and he throws from a high release point that generates solid backspin and carry on his 93-96 mph four-seam fastball. When Champlain is working his heater near the top rail of the zone, it holds its plane well enough to stay above the swings of opposing hitters and generate whiffs, but it lacks that same hop when it isn't elevated. His 78-81 mph curveball is a vertically oriented 2,700 rpm breaker that routinely shows above-average tightness, and it's ideal for tunneling off of his elevated fastball. The other breaking ball in his arsenal is a short-tilting slider at 83-87 mph that shows solid bite on occasion. Champlain's changeup (84-89 mph) mostly shows minimal, low-impact action in the form of slight fade that batters have an easy time identifying. 
Champlain's mix matches up well against same-side hitters, but his changeup quality lags behind his other pitches to such a degree that he'll be forced to lean heavily on his fastball/curveball combo when facing left-handed hitters. Champlain is nearly ready to be a bulk-inning, back-of-the-rotation piece, one who could use another way of attacking lefties.</t>
  </si>
  <si>
    <t>sa3018138</t>
  </si>
  <si>
    <t>Horvath hit 42 bombs combined during his final two years at North Carolina and slashed .305/.418/.711 during his junior year. After the 2023 draft, he was able to get 99 plate appearances against professional pitching across the rookie, A, and A+ levels and slashed .321/.455/.603 with 26 strikeouts and 19 walks. His performance at High-A so far in 2024 has been slightly above the league average. Horvath hits out of an open, high hands setup, and uses an abbreviated leg kick that brings him to square; he really utilizes his legs well throughout his passes. He has extremely quick and powerful hands that generate above-average pull power. Horvath is geared to pull in the extreme, but so far his bat has been quick enough to make this style of hitting work. Horvathâ€™s lofty bat path is geared towards handling pitches in the lower half of the zone but is very vulnerable to anything elevated. We're in slight disagreement about Horvath's defense. Eric thought his move to the outfield in college was more or less permanent and for the best. Travis thinks his lateral range and above-average arm strength make the hot corner his best position, while he's a passable defender at both second base and in right field. Horvathâ€™s hit tool will be too light for everyday consideration, but he'll be able to fill a bench role if indeed he proves to be a versatile defender.</t>
  </si>
  <si>
    <t>sa3022885</t>
  </si>
  <si>
    <t>Ronan Kopp</t>
  </si>
  <si>
    <t>South Mountain CC (AZ)</t>
  </si>
  <si>
    <t>There was a stretch when high school Kopp looked like a potential first round pick, as at the time, he was an extremely projectable 6-foot-4 lefty who was already reaching back for mid-90s heat. But Kopp's ability to find the strike zone evaporated during his senior year, his velocity regressed as he desperately aimed for the zone, and he de-committed from ASU, opting instead to go to South Mountain Junior College, where these issues continued. Fresh eyes got to watch Kopp throw in the MLB Draft League and at the Combine, and rather than fixate on and grow fatigued by his persistent issues, they saw a lefty with huge arm strength and a potentially good breaking ball. Now pro scouts can't believe Kopp signed for just $125,000. 
He spent the bulk of his first two seasons working as a starter for three innings at a time before the Dodgers put Kopp in the bullpen at the end of the 2023 regular season and Fall League. Kopp sits 95-98 and will occasionally touch 100 in relief. His north/south arm slot should theoretically impart big vertical depth on his breaking balls, but the shape and velo of those offerings is inconsistent, nasty at times and hittable at others. Kopp is only 21 and long-levered leviathans like him usually take a while to hone their command. He likely won't develop enough to be a starter, but he has a good shot to be a late-inning bullpen weapon if he can tighten up his breaking ball consistency.</t>
  </si>
  <si>
    <t>sa3017751</t>
  </si>
  <si>
    <t>Kiefer Lord</t>
  </si>
  <si>
    <t>Washington</t>
  </si>
  <si>
    <t>A very interesting late-bloomer prospect with a plus-plus pitcher's build and mid-90s arm strength, Lord (yah yah) transferred to UW from Division III Carleton College. He's had a nearly 10-tick velo bump since high school, and in the lead up to last year's draft was sitting 94 and was up to 97 with downhill cut. He has a prototypical pitcher's build at 6-foot-3, has ultra-long levers, and Lord's ridiculous shoulder mobility is evident on layback. His size, build, arm strength, natural breaking ball snap, and small school background make for a very exciting dev project. He's raw and had an ERA over 6.00 at Washington last year, but his peripherals were pretty strong and the raw material Baltimore has to work with here is pretty exciting. An elbow strain has prevented him from throwing yet in 2024.</t>
  </si>
  <si>
    <t>sa3023135</t>
  </si>
  <si>
    <t>Ashly Andujar</t>
  </si>
  <si>
    <t>I had a fairly bullish pre-signing grade on Andujar even though some international scouts thought he was simply too frail to be a viable offensive player in pro ball. I'm willing to project more growth (literally) and skill development here because Andujar is so young. His skill foundation (switch-hitting feel for contact and great defensive actions) has him primed to break out if he can develop big league physicality. After initial rumors had the Yankees on Andujar, he signed with Colorado for $1.7 million in January.</t>
  </si>
  <si>
    <t>sa3023890</t>
  </si>
  <si>
    <t>Andrew Morris</t>
  </si>
  <si>
    <t>Morris transferred from Colorado Mesa to Texas Tech for his fourth year of school as the Red Raiders tried to Voltron together a weekend rotation made up of transfers. He covered both of Minnesotaâ€™s A-ball affiliates in 2023, throwing 84.1 frames of 2.88 ERA ball and striking out 79 batters while only walking 19. He got off to a great start at Cedar Rapids again and was quickly promoted to Wichita, where Morris has continued to avoid walks but has dealt with a dip in strikeouts. He has a medium frame that has room for added weight but probably not enough to project velo growth. 
Morris' delivery is weird. He has a high front side throughout his delivery and creates a slight crossfire angle with his stride direction before throwing out of a high arm slot. It's rare for cross-bodied pitchers to also have a north/south arm slot this extreme and it seems to disorient hitters. Morris' four-seamer has been sitting 92-96 mph in 2024 and holds its plane very well, which allows it to sneak past hitters' bats in the zone at a high rate. He has two distinct breaking balls: a 74-79 mph curveball that is a deep, gradual breaker, while the slider is a sharper, sudden two-plane downer at 84-88 mph. Morris will throw his changeup to both left- and right-handed hitters, and it now projects to be an average offering for him if heâ€™s able to maintain the fade and sink it currently flashes. The 87-92 mph cutter shows effectiveness in crowding left-handed hitters with its late movement. This is an atypical mechanical look for a starter, but the pitches are there. We feel pretty confident Morris is going to be an impact arm of some kind, be it in long relief â€” where his deception could make him dominant across multiple innings like peak Yusmeiro Petit â€” or as a shorter-outing no. 4/5 starter.</t>
  </si>
  <si>
    <t>sa3020569</t>
  </si>
  <si>
    <t>Meckler fell to the eighth round of the 2022 draft because he was viewed as a corner outfield fit with very little power, but his hit tool turned out to be special enough to get him to the big leagues in 2023. He doesn't quite have Steven Kwan's bat control, but he was tracking like another Day Two steal from Oregon State. Meckler is a career .370 hitter in the minors across 106 games, but after he raced across three minor league levels and all the way to San Francisco last year, the diminutive outfielder looked physically overmatched against big league stuff. Meckler had an 87% contact rate as he climbed through the minors but that dipped to a more pedestrian 78% by the end of the season. He doesn't have great feel for defense and is probably just a left fielder, and he lacks the power to profile as a regular there. Meckler did look a bit stronger during 2024 spring training but a left wrist sprain shelved him before the season began. It's tougher to roster a guy like Meckler than a contact-only guy who can actually play center field. Realistically, with a lot of playing time, he'd likely produce akin to Raimel Tapia.</t>
  </si>
  <si>
    <t>Christopher Suero</t>
  </si>
  <si>
    <t>A speedy, undersized catcher, Suero hit well enough at Low-A St. Lucie early in 2024 to earn a quick promotion to Brooklyn. He has simple in-the-box footwork and a short, low-hand load, the combination of which allows Suero to be on time consistently. His swing is a little uphill and he can't always get on top of high pitches, but the hit/power combo here is enough to project Suero as a well-rounded backup. Suero is a Bronx native who played at All Hallows High School and for travel ball teams in the U.S. before he relocated in the spring of 2019 to sign as an international amateur. He hasn't been catching for very long and is athletic enough to perhaps transition back to one of his former defensive positions and have rare versatility.</t>
  </si>
  <si>
    <t>sa3018614</t>
  </si>
  <si>
    <t>Despite his huge raw power, we have tended to be skeptical of Veras because his profile is a heuristic nightmare. He's a righty-hitting corner guy who has trended down the defensive spectrum (from third base to right field) and has shown bottom-of-the-scale plate discipline (he swings at a roughly 60% rate, with walk rates between 5-6% the last two years), attributes that together are a prospecting red flag. But Veras has mashed at every level despite this. He's a .283/.335/.474 career hitter in the minors and clubbed 21 extra-base hits in 38 Double-A games to close the 2023 season while he was still 20 years old. 
Veras has monstrous raw power for a 21-year-old hitter and is capable of doing all-fields damage in games. He has hit at least 17 bombs each of the past two seasons and had 39 doubles in 2023 despite lacking great feel for airborne contact. He was a 55% groundball guy last season and had an average launch angle of just four degrees, yet still hit for huge power by virtue of his strength and bat speed. Veras' dad played pro ball all over the world for 15 years, and he's Fernando Tatis Jr.'s cousin. You can see some of the family's ability in Veras' best swings. We'll never be all-in on a prospect like this, but Veras has started to defy convention and put himself in a position to play a power-hitting role in the middle of a lineup despite his flaws. Especially if he develops better feel for lift, Veras will have a window where he's a dangerous 5-to-7-hole hitter with a frustrating OBP.</t>
  </si>
  <si>
    <t>Zach Levenson</t>
  </si>
  <si>
    <t>Levenson is a bat-strength oriented hitting prospect with significant pull-and-lift tendencies that serve his power-oriented approach. He was the Cardinals' fifth round pick in the 2023 Draft out of Miami and got 139 plate-appearances in the Florida State League last season, slashing .268/.331/.480 with a 12-to-32 walk to strikeout ratio. He has solid bat speed, but the limited adjustability in his path hinders his hit tool. The way Levenson's hands work in the box creates a bat path visually similar to Giancarlo Stanton's. Defensively, Levenson has seen time at all three outfield positions in his brief pro career, but his fringy speed and range profile far better in an outfield corner than in the middle of the diamond. Levensonâ€™s profile is driven by his power output. He'll be a nice part-time corner outfield bat.</t>
  </si>
  <si>
    <t>sa3022435</t>
  </si>
  <si>
    <t>I have fairly substantial concerns about Pereira's hit tool and long-term physical projection, which is why I have him evaluated less enthusiastically than what readers may have anticipated. Pereira has struck out at a nearly 30% clip his entire minor league career. He swings hard and has plus power already at age 22, but his hands aren't particularly deft or precise, and his swing is kind of stiff and clunky in a way that leaves him vulnerable to several common pitch-type and location combinations (especially fastballs up, and including lots of sliders that don't quite turn the corner). Because we're talking about a left field-only defender, the offensive margin for error here is pretty slim. Will Pereira be able to consistently get to enough of his power in games to be a valuable contributor, even if it's just as the righty half of a corner outfield platoon? I buy that he could have an Aristides Aquino-style peak in him, but over time I expect that the issues with the hit tool will make him tough to roster. You could point to Pereira's early-career loss of reps due to injury and the pandemic (he signed in 2017, and by the end of 2021 had played just 109 games) as a context-driven reason to project on his hit tool. That's reasonable. But Pereira's tightly wound, muscular build is relatively maxed out for a 22-year-old and I think there's a chance he stiffens and slows sooner than is typical, so even if his hit tool levels up, his peak window might end up being short for a totally different reason. With the Yankees' current roster, Pereira, who got a 27-game cup of coffee in 2023, has a chance to earn an extended big league opportunity in 2024. Still, I think it's much more likely that Oswaldo Cabrera bounces back and claims left field for his own, or that the optionless Estevan Florial (whose swing looked different late in 2023) gets a longer initial look than Pereira, or that Austin Wells can't catch and ends up entrenched in left field, than I think it is that things will click for Pereira.</t>
  </si>
  <si>
    <t>Dylan Ray</t>
  </si>
  <si>
    <t>Alabama</t>
  </si>
  <si>
    <t>Ray only threw 31.1 innings (all in relief) in college because of a Tommy John surgery and entered the D-backs system as a tip-of-the-iceberg sort set to be developed as a starter. Ray dominated High-A and reached Double-A last year, his first full pro season. He ended up working 113.1 innings (more than double his 2022 output across Alabama, the Cape, and pro ball combined) and tallying 138 strikeouts and a 1.24 WHIP. Ray began 2024 on the 60-day IL with forearm tightness and hasn't pitched as of list publication. 
Ray's repertoire is impressively deep for someone who hasn't been starting for very long. He works a riding fastball (with as many as 20 inches of induced vertical break) at the letters and has a deep, vertical curveball that pairs well with the fastball. Last year he added a slider, which averages 8 mph of velo separation from his curveball and became Ray's most used secondary pitch. He has very consistent glove-side command of the pitch, which garnered above-average rates of chase and miss last year, while his curveball was relegated to strike-stealing duty. But the biggest 2023 development for Ray was the emergence of his splitter as his best bat-misser. It has enough sink and tailing action that it misses bats despite often finishing in the meat of the zone. 
He isn't the caliber of athlete we typically associate with a starter, but the short-levered Ray has a consistent and repeatable arm stroke that gives him starter-quality control. Despite its carry, his fastball is a little too light to forecast him as an impact rotation arm but, other than his current injury, he's a stable backend starter/swingman prospect in the Matt Andriese mold. Ray doesn't have to be put on the 40-man until after the 2025 season, but the minute he shows he's healthy and effective at Amarillo this year, he is effectively in big league range. For the next season and a half or so, he's in position to provide injury depth without having to occupy a 40-man roster spot.</t>
  </si>
  <si>
    <t>sa3020392</t>
  </si>
  <si>
    <t>Victor Acosta</t>
  </si>
  <si>
    <t>Acosta, who was acquired for Brandon Drury at the 2022 deadline, posted a .251/.364/.354 line at Low-A in 2023. He continues to track like a switch-hitting utilityman. Acosta's bat drags through the zone from the left side, making it tough for him to pull the ball. Though he has posted above-average walk rates throughout his pro career to this point, his underlying swing and chase rates suggest his OBP will dip as he climbs through the minors. He's a sound defensive shortstop with just a little bit of experience at other positions. Stocky and relatively lacking in physical projection for a prospect this age, Acosta is on pace for a post-2025 40-man add and a debut somewhere in 2026 or 2027, when he's needed for depth purposes.</t>
  </si>
  <si>
    <t>sa3015705</t>
  </si>
  <si>
    <t>Ramos, who signed for $1.2 million in January, is a plus-plus runner with plus bat speed and very undercooked feel to hit. It's the sort of toolset typically found on a late first round high school hitter, but with even greater variance. Ramos' combination of a projected up-the-middle defensive fit (thanks to his speed) and his power potential give him enough upside to value him an FV tier above what is typical for young prospects with this kind of hit tool risk. It's unusual for Oakland to make early-in-the-calendar seven figure commitments to international prospects; Ramos bucks that trend. He's the toolsiest of several already notable prospects from the A's 2024 international class.</t>
  </si>
  <si>
    <t>sa3024111</t>
  </si>
  <si>
    <t>Valera has only had one completely healthy full season in pro baseball since signing in 2017, and already had another hamstring injury during 2024 spring training. In 2023, it was a combination of a strained hamstring and broken hamate that limited him to 79 games and a career-worst line on offense. I'd usually be inclined to ignore offensive performance immediately following a hamate surgery, but Valera's injury track record has now become long enough to reconsider his grade. He's historically whiffed at rates right near the bottom of what is viable for a big league corner outfielder, and it's imperative that his plate discipline and power play like plus attributes if he's going to reclaim the luster of a strong side platoon option on a good team. 
Valera has a sweet looking (but not especially practical) lefty stroke with considerable low ball loft. He swings underneath a ton of high fastballs and pitches on the outer third, enough that he ran a sub-70% contract rate. On defense, Valera's feel for center field is pretty good, but his speed and range are not. He makes lots of tough reads off the bat look easy, and also often cedes ground to his corner outfielders on gappers because he isn't fast enough to get there. He could play center field in a pinch but is better in right, where his excellent arm can consistently impact the game. Valera doesn't quite have the monstrous physical tools of a Josh Lowe or Will Benson type, and so he falls behind them in the pecking order as a second-division corner platoon option.</t>
  </si>
  <si>
    <t>kGbEJq13Uzw</t>
  </si>
  <si>
    <t>Junior Garcia</t>
  </si>
  <si>
    <t>Garcia is a well-rounded corner outfield prospect who has hit in the heart of the Braves' DSL and complex teams' lineups the last two years. He has an effortless, sweet-looking lefty swing currently geared for gap-to-gap contact. Garcia's ability to move the barrel around the zone is fair, he has roughly 40-grade raw power already at age 18, and he has the biggest, most projectable frame of the entire Braves complex group. Garcia's balanced offensive tool foundation should grow and improve as he gets stronger. He has a reasonable shot to be a corner platoon outfielder.</t>
  </si>
  <si>
    <t>sa3022283</t>
  </si>
  <si>
    <t>Andrew Baker</t>
  </si>
  <si>
    <t>Chipola JC</t>
  </si>
  <si>
    <t>Baker's raw stuff is nastier than all but the top couple of prospects in the Phillies system, but he walked a batter per inning in 2023 and needs to find at least one more full grade of control if he's going to be a big leaguer at all. Baker sits 96-99 mph with plus movement, he'll touch 101, and he has two nasty, distinct breaking balls that both have bat-missing action. But Baker, who began throwing two ticks harder in 2022, scatters pitch locations like dandelion seeds. There are some Josh Staumont similarities here, which communicates both his ceiling, and how precarious and unstable I'd expect his performance to be even if he kisses it.</t>
  </si>
  <si>
    <t>sa3017196</t>
  </si>
  <si>
    <t>Mitch Bratt</t>
  </si>
  <si>
    <t>Georgia Premier Academy (GA)</t>
  </si>
  <si>
    <t>Bratt continues to track like a high-floored backend starter because of his command and deception. When Bratt was drafted it was hoped that his lanky frame would fill out and yield more velocity. That hasn't happened, but Bratt has carved the lower minors anyway and has a 3.53 career ERA in his 30 High-A appearances. He spent last year at Hickory as well, but a lat strain cut his season in half. His walk rate has dipped into elite territory this year as Bratt toys with hitters at the top of the strike zone. Indeed, everything he is trying to do involves using the upper boundary of the zone, including with pitch types that one wouldn't ordinarily associate with higher locations. 
Bratt hides the ball forever, has a clean, repeatable arm action, and generates rise-and-run action on his 90 mph fastball. He'll locate it above the zone to set up his two breaking balls, which start high and then bend into the strike zone at different speeds and depths. Even Bratt's changeup tends to occupy the upper half of the strike zone, tailing away from it to his arm side rather than finish with sink. It generates awkward swings and is getting a lot of groundballs for the second straight year. This is a very interesting profile powered by Bratt's craftsmanship and command. He's tracking like a post-2025 40-man addition and eventual backend starter.</t>
  </si>
  <si>
    <t>sa3017719</t>
  </si>
  <si>
    <t>Karson Milbrandt</t>
  </si>
  <si>
    <t>Liberty HS (MO)</t>
  </si>
  <si>
    <t>Milbrandt comes straight out of prep arm central casting as a broad-shouldered, 6-foot-2 pitcher with impressive arm strength and raw breaking ball quality. He signed for just shy of $1.5 million in the 2022 third round rather than head to Vanderbilt. He has a starter's repertoire but has struggled with free passes so far in pro ball, with double-digit walk rates at each affiliate. Milbrandt will hold 92-96 and touch 97 across as many as six innings of work, mixing both four- and two-seamers. He can vary his breaking ball shape depending on whether he's trying to induce chase or land it in the zone. His changeup and command both need to take a step forward if he's going to be a starter. It's far too early to bury Milbrandt as a starting pitching prospect given his size and the relative ease of his mechanics, but he hasn't taken any kind of leap yet either. He realistically has a middle relief floor as a fastball/breaking ball guy, with a no. 4/5 starter ceiling if he improves as a craftsman.</t>
  </si>
  <si>
    <t>sa3020659</t>
  </si>
  <si>
    <t>Josh Hartle</t>
  </si>
  <si>
    <t>Hartle arrived on campus with a ton of profile because of his super projectable frame. It looked like he was making the leap as a sophomore, even without increased velocity, but his performance backed up during his junior year. Because of Wake's reputation as a pitching factory, there's concern that if there were better stuff here, they'd have unlocked it. All the elements that made Hartle an exciting high school prospect are still here (broad-shouldered 6-foot-5 frame, very repeatable delivery, starter-quality repertoire depth and command), but his fastball averaged 90 mph in 2024 and he gave up a lot of hits. He features a five-pitch mix and mostly lives in the bottom of the zone. His sweeping breaking ball and changeup (both low-to-mid-80s) generated roughly average miss in 2024, while his fastball and cutter were way, way below average in that regard. Hartle has grounder-getting (60% GB%) fifth starter stuff.</t>
  </si>
  <si>
    <t>Radford</t>
  </si>
  <si>
    <t>Horwitz led qualified Blue Jays minor leaguers in OPS in 2023, thanks largely to a patient, contact-driven approach at the plate. His walk rate (16.1%) surpassed his strikeout rate (14.9%) at Triple-A, and he posted a swinging strike rate of just 7.7%. He rarely expands the zone horizontally, but many of his hits came on offerings above or below the strike zone, so while swinging and missing is rare for Horwitz, when it does happen, it tends to be of the chase variety, primarily on high heaters and low breaking balls outside of the zone. He reached the big leagues in 2023, first for a cup of coffee in June, then to close out the season in September. Across that tiny sample, he didn't quite emulate the swinging strike, contact, or walk rates that made him a Triple-A standout, but considering the higher quality of his opponents, it would be unfair to call it a skid over such a short span; indeed, he â€œskiddedâ€ into the league-average range for all of the above. Where to put him defensively is more of a question. Heâ€™s a 1B/DH type, but doesnâ€™t have the power that profile typically relies on. He now must prove his contact abilities can make up for that lack of thump at the big league level.</t>
  </si>
  <si>
    <t>Coleman Crow</t>
  </si>
  <si>
    <t>Pike County HS (GA)</t>
  </si>
  <si>
    <t>Crow, an athletic, low-slot righty, had success as a Double-A starter throughout 2022 and might have made his big league debut already if not for elbow inflammation that landed him on the IL after just four 2023 starts. Crow did not return and had Tommy John in August of last year, which will keep him debuting until 2025. 
It's easy to bucket Crow as a righty specialist at first blush, but his surgical east/west command and breaking ball quality, especially his ability to vary the shape and depth of a couple different breakers, gives him the platoon-neutralizing weapons to be a starter. Healthy Crow has also shown murderous command. He hammers the zone with his upshot fastball and two different breaking balls, throwing basically all of his pitches for strikes at a 70% clip in 2022. He is a fantastic on-mound athlete who repeats his mechanics with robotic consistency. This enables Crow's slow fastball to stay out of danger because it's not usually left in the meat of the zone. His even fastball/breaking ball usage and ability to throw either for a strike at any time makes him very unpredictable. He's going to be a reliable member of a big league staff in some capacity, either as a fifth starter (projected here) or a strike-throwing long man. The timing of his surgery makes him a plausible 2024 Fall League candidate.</t>
  </si>
  <si>
    <t>sa3015142</t>
  </si>
  <si>
    <t>Tyson Neighbors</t>
  </si>
  <si>
    <t>Neighbors is a very athletic, tightly wound relief prospect with plus-plus arm strength and breaking balls. He struck out 86 and allowed just 22 hits in 48.2 innings as a sophomore; his performance backed up early in his junior year before Neighbors was really good in the second half. At times he worked three innings at a time out of the bullpen. He's a tightly wound athlete in incredible physical condition whose super explosive delivery is frequently tough for him to corral; he throws a lot of non-competitive pitches. Neighbors' fastball sits 94-97 with 21 inches IVB. A knee-buckling low-80s curveball has shape that pairs nicely with the ride of his fastball, and he'll occasionally show you a mid-80s slider/cutter. Neighbors has a pure middle relief look and could move quickly.</t>
  </si>
  <si>
    <t>Richard Fitts</t>
  </si>
  <si>
    <t>Fitts spent most of his college career in the bullpen but, like a lot of Yankees draftees, he was moved into the starting rotation as a pro and has ascended through the minors with little resistance. Fitts worked a whopping 152.2 innings in 2023, 50 innings more than he did in 2022, and he not only maintained his velocity throughout the entire season but had a little bit of a bump. He was part of the Alex Verdugo trade and sent to Worcester, where he's having roughly the same level of performance as last year, though the Sox have made changes to his repertoire. Plus fastball command and a hard, two-plane slider give Fitts two whiff-getting weapons. He's leaned more on his slider in 2024 and also has incorporated a changeup at a roughly 15% clip. The changeup is good every once in a while, and Fitts' command helps make it so that even when it lacks movement, it tends to stay out of trouble, but that pitch's future is important to him maxing out. Barring a huge uptick in cambio quality, Fitts is a low-variance fifth starter.</t>
  </si>
  <si>
    <t>sa3018182</t>
  </si>
  <si>
    <t>Brant Hurter</t>
  </si>
  <si>
    <t>Hurter had Tommy John in 2019 and missed the 2020 season, which would have been his draft year at Georgia Tech. He made 15 healthy starts the following year and showed much better command than is typical for someone fresh off of surgery, ending up in the 2021 seventh round. The Tigers pushed him quickly in 2022, Hurter's first full pro season, as he pitched 106.2 innings and reached Double-A, where he then spent all of 2023. Last year I wrote that Hurter looked like a lefty specialist, but his changeup has improved enough to give him a platoon-neutralizing weapon if he needs it. I still don't think Hurter is a starter, as pitchers with his level of athleticism and a delivery like his are much more commonly found in the bullpen. But now that he has a changeup, and has demonstrated terrific east/west fastball command, one can see Hurter in an important bulk relief role.</t>
  </si>
  <si>
    <t>sa3018091</t>
  </si>
  <si>
    <t>Elijah Green</t>
  </si>
  <si>
    <t>The son of two-time Pro Bowl tight end Eric Green, Elijah became "draft famous" during his junior year, homering a couple of times in high school tournaments held in big league parks and looking much toolsier than all but a couple of the prospects who were a year older than him. He was seen a ton as a junior because he played at IMG, which was home to a lot of 2021 draft prospects and served as competition for others. Scouts were blown away by his power and speed, but Green's swing-and-miss issues were a huge concern. He struck out in a third of his varsity at-bats in 2021, and swung and missed more than he put balls in play during that year's summer/fall showcase circuit. Things improved during his senior year much in the same way you'd expect them to if a player were repeating a minor league level for a second consecutive season, but there was still a ton of strikeout-related bust risk here. Enamored with his tools, the Nationals drafted Green fifth overall and gave him just shy of $6.5 million to sign. 
He has struggled badly with strikeouts so far in pro ball, punching out over 40% of the time. When he does make contact, Green is vaporizing the baseball, producing elite peak exit velos for a hitter his age, but there's virtually no precedent for a hitter striking out this much in A-ball and succeeding in the big leagues. Only a few current major league hitters have in-zone contact rates as low as Green's (his 53% contact rate is even worse than Cristhian Vaquero's) and none of them struck out anywhere near this much in the low minors, instead seeing their strikeouts tick up  as they climbed and reached the big leagues where the best pitchers live. Especially because Green, who would produce the occasional 70-grade run time in high school, has already filled out and looks like he has no chance to stay in center field (though he plays his ass off), it feels like he's already on thin ice. You're essentially hoping Green turns into a righty-hitting version of Joey Gallo, where there's enough power to support a 20-grade hit tool. That's feasible, but isn't likely.</t>
  </si>
  <si>
    <t>sa3020210</t>
  </si>
  <si>
    <t>Troy Taylor</t>
  </si>
  <si>
    <t>UC Irvine</t>
  </si>
  <si>
    <t>Taylor was a high school shortstop who moved to the mound in college, where he rambled from Long Beach State to Cypress College and finally to UC Irvine. He had a dominant first pro season facing A-ball hitters who couldn't handle his two-pitch mix. Taylor struck out a batter per inning and generated a 66% groundball rate across 45.1 A-ball innings in 2023 and then looked good in the Arizona Fall League. He hasn't been quite as dominant at Double-A Arkansas, where he has mostly spent 2024, but he still has a two-pitch mix that looks poised to play in a middle inning role. Taylor sits 93-97 with big tailing action and his mid-80s slider has big wipe in the opposite direction. It's his slider that has underperformed so far in 2024; it's generating way less swing-and-miss than it did last season. Here I'm betting on Taylor's athleticism, feel for spin, and (to a degree) Seattle's player dev to get things back on track. Isolating Taylor's slider performance since June via Synergy Sports indicates that this is already happening, as the pitch has a 50% chase rate since then.</t>
  </si>
  <si>
    <t>sa3020705</t>
  </si>
  <si>
    <t>Chase Jaworsky</t>
  </si>
  <si>
    <t>Rock Canyon HS (CO)</t>
  </si>
  <si>
    <t>The Astros popped Jaworsky in the fifth round of the 2023 draft out of Rock Canyon High School in Littleton, CO. He has a slight, underdeveloped frame that still has significant projectability. After signing last summer, Jaworsky had a very brief run in the Florida Complex League, during which he posted six walks and six strikeouts but didnâ€™t collect an extra-base hit in 38 plate appearances. The Astros assigned Jaworsky to Low-A Fayetteville to start this season and heâ€™s continued to play all over the dirt on the defensive side of the ball, showing soft hands and enough lateral range (Jaworsky ran one of the fastest 30-yd dashes at the Combine at 3.63 seconds) that he projects to be a solid defender at shortstop. 
Offensively, Jaworsky hits out of an upright, slightly open stance and has average bat speed. His bat path has natural loft to it, and he can manipulate the barrel some, but his lack of impact and his tendency to chase handcuffs his offensive upside. His ability to provide above-average defense at multiple infield spots, including shortstop, gives him a utility infield role projection.</t>
  </si>
  <si>
    <t>sa3022700</t>
  </si>
  <si>
    <t>Tyler Schlaffer</t>
  </si>
  <si>
    <t>Homewood Flossmoor HS (IL)</t>
  </si>
  <si>
    <t>Schlaffer is back from Tommy John and looks relatively similar to his pre-injury self. His arm strength is intact at the start of 2024, as he's averaging about 93 mph and touching 95. Prior to his injury, he was evaluated as a future fifth starter whose command and secondary pitch quality would help facilitate that role despite a generic fastball. His trademark curveball does not have quite the same nastiness and finish right now, but Schlaffer's changeup feel (which had taken a leap right before he got hurt) is already back. A fully operational Schlaffer has the potential to sequence in three vertical tiers â€” with high fastballs, in-zone sliders, and curveballs in the dirt â€” and also threaten you with a good offspeed pitch. This projection assumes he'll round into peak form as he gets further away from surgery.</t>
  </si>
  <si>
    <t>sa3011815</t>
  </si>
  <si>
    <t>Caleb Ketchup</t>
  </si>
  <si>
    <t>Lipscomb</t>
  </si>
  <si>
    <t>Ketchup didn't play at all during his freshman year at Georgia and transferred to Lipscomb for his sophomore and junior years; he hit for power (including a 35 extra-base hit, 31 stolen base junior year) but struck out a lot. The Angels more or less leapt him right to High-A, and he has been striking out roughly a third of the time there. He has power against pitches he can get extended on, those away from him on the outer third of the zone. It's unlikely Ketchup will ever make enough contact to be a lineup mainstay, but he's a remarkable athlete who plays a special, acrobatic style of shortstop defense. It should allow him to wear a big league uniform (probably a couple) because of his rare ability, and he'll have some other in-game utility as a pinch-runner.</t>
  </si>
  <si>
    <t>sa3022436</t>
  </si>
  <si>
    <t>Reynaldo Yean</t>
  </si>
  <si>
    <t>Yean was one of the hardest throwers in the 2022 DSL and is now one of the hardest throwers in all of minor league baseball, as the 20-year-old averaged 98.6 mph on his fastball in 2023 and struck out 44 batters in 24 innings. Yean will show you 101-102 on occasion, and has a slider that peaks in the 91-93 mph range and features huge break for a pitch that hard. Built like Jason Motte already at age 20, Yean's frame is maxed out. His high-effort delivery and mediocre control give him relief-only projection, but we're talking about two potential plus-plus pitches here, so it should be a late-inning role assuming Yean's stuff continues to be this nasty.</t>
  </si>
  <si>
    <t>sa3018303</t>
  </si>
  <si>
    <t>Luichi Casilla</t>
  </si>
  <si>
    <t>Casilla has been one of the more exciting pop-up arms of early 2024 backfield action, as the teenage lefty has routinely been in the 95-98 range with his fastball and flashes a nasty two-planed breaking ball. Casilla is a high-waisted, bubble-butted southpaw with a rectangular frame. His body composition is similar to Framber Valdez and Jake McGee â€” he's not skinny or sculpted, but he's still powerful and athletic. Casilla pitches at the top of the zone with his fastball, which sinks down into the zone and finds barrels. He was frustratingly wild and hittable during my in-person look and for the many scouts who have seen him during the spring. Some adjustment needs to be made to Casilla's fastball or its usage, either something about grip/release that helps it play at the belt the way he seems inclined to use it, or something that leans into his ability to sink the ball. Purely a dev project with a ton of relief risk at this stage, Casilla's arm strength and raw breaking ball quality are still an exciting foundation for a prospect his age. He has sizable upside if the Rockies can develop him.</t>
  </si>
  <si>
    <t>1AUuPGtCVoI</t>
  </si>
  <si>
    <t>sa3018332</t>
  </si>
  <si>
    <t>Adrian  Bohorquez</t>
  </si>
  <si>
    <t>Bohorquez looks, rather soundly, like the best pitcher on the Twins' Florida complex roster and like one of the higher-upside arms in the entire system. The physically mature righty will command a 92-96 mph fastball that sometimes has 19 inches of vertical break. Off of that he locates an upper-80s cutter to his glove side and then pulls the rug out from under hitters with a slower, mid-70s curveball that features 2,800 rpm of spin on average. He is going to carve up complex-level hitters all summer with this kind of stuff and, based on how advanced his feel for location is, he might not meet any resistance until he reaches High- or Double-A. Look for Bohorquez to develop something with some arm-side action like a split or changeup, something he can use to thwart lefties. That's virtually the only thing standing between him and a contender's no. 4 starter projection.</t>
  </si>
  <si>
    <t>sa3021501</t>
  </si>
  <si>
    <t>Jhonny Level</t>
  </si>
  <si>
    <t xml:space="preserve">Level signed for just shy of $1 million in January and will begin his career in the 2024 DSL. He is barely 17 as of Giants list publication but already very strong. He's built like Jasson DomÃ­nguez was as an amateur, with huge pythons, pecs, and traps. Still, a lack of arm strength will likely limit him to second base, putting pressure on his offensive tools to be loud enough for him to be an everyday player. As you can imagine, there's practically no raw power projection here because Level is already so strong and maxed out. The good news is scouts like his hit tool enough to give him a puncher's chance to be an everyday guy. </t>
  </si>
  <si>
    <t>sa3023898</t>
  </si>
  <si>
    <t>Daiverson Gutierrez</t>
  </si>
  <si>
    <t>Signed for just shy of $2 million in 2023 and viewed as perhaps the best defensive catching prospect in that international amateur class, Gutierrez had a rough 2023 in the DSL and is back there again to start 2024. He's at his best when his approach is more conservative and geared for hard line drives, which is how it has looked during DSL tuneup activity. He's still more likely to be a backup than a primary catcher, but things do look better than they did during Daiverson's debut.</t>
  </si>
  <si>
    <t>sa3021086</t>
  </si>
  <si>
    <t>Gentry was the Royals' third round pick in 2020 out of Alabama and spent the entire 2023 season at Triple-A, where he slashed .253/.370/.421 with 46 extra base hits (16 of which were home runs) in his 572 plate appearances. Gentry is back in Omaha in 2024 and has been far less productive at the plate; he's currently carrying an OPS under .700 and punching out north of 30% of the time. Gentry has average bat speed with a hint of loft in his path, but his approach is geared more for gap doubles than consistent home run juice. He's fast approaching his plus defensive projection in both corner outfield spots, with his plus arm strength giving him an additional weapon on that side of the ball. Gentry is shaping up to be a bench corner outfield type who doesn't possess enough offensive impact to hold down a regular role.</t>
  </si>
  <si>
    <t>Samuel Zavala</t>
  </si>
  <si>
    <t>Zavala was pretty drastically re-evaluated last year even though he had a strong season when you look at his surface-level stats. Before he had turned 19 in the middle of July, Zavala was hitting .258/.405/.411; a strong second half left him with a .267/.420/.451 line with 14 home runs and 20 stolen bases at Low-A Lake Elsinore. Why the bearish projection then? Zavala has a bottom-hand dominant swing that causes him to cut underneath an awful lot of fastballs in the zone. This is an issue that tends to be exposed more thoroughly as hitters climb the minors, and that's what is anticipated here. Zavala ran a 67% contact rate in 2023, which is near the bottom of the acceptable big league range, and he posted it against Low-A pitching. The strikeout issues here make Zavala very volatile and are reminiscent of the way Jeter Downs looked as a lower-minors hitter. His OBP skills and power will need to carry all the way through the minors in order for him to profile as an everyday player, and at Zavala's modest size, his raw power will probably settle closr to average. 
There is a positive development here, and it's Zavala's defense. Previously projected to a corner outfield spot, his range and ball skills are a fit in center field. Zavala's ability to play center field is very important to his overall profile and if he can become an impact defender out there, it will raise his floor as a player to that of a part-time outfielder. There's substantial bust risk here, which is baked into the way Zavala is graded.</t>
  </si>
  <si>
    <t>qrQHMA3MKhQ</t>
  </si>
  <si>
    <t>sa3015718</t>
  </si>
  <si>
    <t>Ian Bedell</t>
  </si>
  <si>
    <t>Missouri</t>
  </si>
  <si>
    <t>After missing the majority of 2022 due to Tommy John, Bedell posted a 2.44 ERA and struck out 106 batters against just 34 walks as a 23-year-old in the Midwest League. He was available to the 29 other clubs during the most recent Rule 5 Draft but went unselected. He was the Cardinals' fourth round selection out of Mizzou in 2020 and has a mature, medium build with limited projection. 
Bedellâ€™s fastball sits 91-94 mph and shows above-average carry along with running action that plays best on the top rail of the zone, which is where he has the best feel for locating his heater. Bedellâ€™s curveball, which used to be his go-to offering, has morphed into a slider that will vary between a late-tilting, two-plane breaker and a downer, both of which routinely have above-average bite to them. Bedell is able to locate down and away to righties, but his feel for the other quadrants of the zone is quite inconsistent at present. His best changeups have pronounced fade and sink, while others will show the same action but to a far lesser degree; it projects to be an average pitch for him. Bedell projects in a long-relief/spot-starter role in the near future, with his comp being former Cardinal Matt Bowman.</t>
  </si>
  <si>
    <t>sa3014538</t>
  </si>
  <si>
    <t>Ben Hess</t>
  </si>
  <si>
    <t>Three-year starter at 'Bama but limited to just 30 career starts due to injuries. Posted a 5.80 ERA as a junior because of elevated walk rates. Walks were under control as a soph but not in his other two seasons. Softer-bodied guy but fairly athletic, especially for his size. Up to 98 in 2024, average 94 across the entire season, was up (94-96) for SEC tournament game versus LSU and then down (92-94) for his final two starts. Plus extension, arm is usually in perfect position at foot strike, rise/run fastball shape. Monster mid-70s curveball that generated a miss rate north of 50% in 2024. Distinct mid-80s slider. Lacks feel for breaking ball release and scatters location, especially as far as the slider is concerned. Hess is a durable looking starter prospect who might throw more strikes with improved conditioning.</t>
  </si>
  <si>
    <t>Jack Hurley</t>
  </si>
  <si>
    <t>Hurley is in the Jake Fraley mold, a perhaps miscast center fielder who is otherwise pretty toolsy, plays hard, and projects as a part-time outfielder. Hurley is often a bit overzealous on the field, whether it's what he decides to swing at or how often he decides to show off his arm. He can move the bat head all over the zone, it's just that Hurley's swing isn't always well-connected when he does. He tends to poke grounders up the middle when pitchers locate at the bottom of the zone. He's also a little bit chase prone, which impacts Hurley's contact quality more than it causes him to swing and miss. At the top of the strike zone, he is dangerous to all fields. 
Eric's pre-draft eval thought Hurley ran well enough to stay in center field (at Virginia Tech, he ran some 4.00s with a jailbreak, usually a max-effort 4.15) and has the arm to be an all-around impact defender in right if he has to move. He's played a lot of left field so far in 2024, which may partly be due to a minor leg injury (from which Hurley quickly returned) and the presence of developmental center fielder Andrew Pintar in Hillsboro. That's a situation to monitor, but for now, Hurley remains projected as a viable center fielder. His approach creates some risk, as Hurley likes to swing, but lefty sticks with this kind of power/speed combo tend to find their way into an oft-used part-time role. Hurley projects as a modern fourth outfielder who gets 350 or so annual plate appearances as part of an effective timeshare.</t>
  </si>
  <si>
    <t>sa3022564</t>
  </si>
  <si>
    <t>Carlos Jorge</t>
  </si>
  <si>
    <t>The short and muscularly dense Jorge punches above his measurables in the batter's box thanks to his high-effort, uppercut swing and bodybuilder's physique. He slashed .295/.400/.483 at Low-A Daytona last year and stole 31 bases in just 86 games before his performance came crashing back to Earth upon a bump to Dayton, where he hit .239/.277/.398 and struck out at a 31.9% clip. 
Perhaps the biggest development from Jorge's 2023 was that he began to see time in center field. He isn't a very good defensive second baseman and viability in center field is his best shot at developing into a good defender at a premium position. Though he only struck out at a 19.7% clip in the FSL, Jorge's post-promotion uptick in strikeouts was more in line with his underlying contact data, which is a little bit concerning. His front side tends to fly open during his swing, leaving Jorge vulnerable on the outer third, and he has such an uppercut bat path that we may yet learn he also has issues at the top of the zone against good velo. But Jorge's strength for an athlete his size is incredible. He may be the strongest pound-for-pound hitter in the Reds entire org. The ceiling for Jorge looks like what Jazz Chisholm Jr. has done so far in the big leagues, with power making him valuable despite at-bats of frustrating quality.</t>
  </si>
  <si>
    <t>kTie0i0fy70</t>
  </si>
  <si>
    <t>sa3016722</t>
  </si>
  <si>
    <t>Barrios was acquired from the Brewers the day before list publication in exchange for Aaron Civale; he was hitting .325/.367/.429 at High-A Wisconsin prior to the trade. 
Barrios is a twitchy little shortstop who plays a fun and effective style of defense. His first step is incredible, and he has plus range, acrobatic actions, and a surprisingly strong arm for a little guy. He's a very skinny young fellow who is out-slugging his raw power by a huge margin right now because his feel for contact is so good; his .264/.322/.336 career line at the time of the trade is much more in line with his actual talent. There are times when it looks like Barrios is a child swinging a tree branch, but he still finds a way to put the bat on the baseball. He had a 9% K% and 7% swinging strike rate prior to the deal. Can we project on Barrio's strength? He's only 20 and his measurables for a player that age are average, but he's so thin and frail looking right now that he might be in the "Carlos Tocci Zone," the sort of athlete who struggles to add mass at all. If this turns out to be true, then Barrios' batting average will probably play beneath his feel for the bat due to a lack of contact quality. He has the floor of a bench infielder because of his defense, with upside (though not probability) above that if you think he can become meaningfully stronger.</t>
  </si>
  <si>
    <t>sa3015800</t>
  </si>
  <si>
    <t>Cole Miller</t>
  </si>
  <si>
    <t>Newbury Park HS (CA)</t>
  </si>
  <si>
    <t>Miller signed an over-slot $1 million deal as Oakland's 2023 fourth rounder rather than go to UCLA. He blew out and had Tommy John sometime during 2024 spring training. He's a projectable 6-foot-6 righty who flashed three viable pitches as a healthy high schooler. Mostly 90-93 mph without a ton of movement, Miller's size and ease of delivery portend more velocity, but his fastball might always play down a little. He shows inconsistent slider finish, but his best ones are 55s in the 82-84 mph range with traditional slider shape. His changeup has better long-term projection even though it's not used as often right now. Miller really sells the changeup with his arm speed, and creates tumble and tail on the pitch. It also isn't consistent due to lack of use, but it has big ceiling down the road as Miller's touch and feel develops. This is a rock-solid starting pitching prospect, probably one with more of a medium ceiling due to the fastball's traits.</t>
  </si>
  <si>
    <t>St. Francis HS (CA)</t>
  </si>
  <si>
    <t>Halpin has tracked like a future fifth outfielder for practically his entire pro career based largely on his speed and defense. Even though he has drastically altered his swing since entering pro ball (his stance has really opened up), his offensive profile is very similar to his amateur scouting report. Halpin's swing is geared for low-ball contact and he tends to inside-out the baseball to left field. His strikeout rates have crept up as he's climbed through the minors, and he's likely to mature into below-average offensive tools, but Halpin's secondary skills will give him roster utility as a fifth outfielder.</t>
  </si>
  <si>
    <t>wIEKvoOJ1No</t>
  </si>
  <si>
    <t>Rolddy MuÃ±oz</t>
  </si>
  <si>
    <t>Munoz has one of the better sliders in the minors and has K'd at least a batter per inning every season that he's been in pro ball, including 33% of Double-A hitters so far in 2024. His 85-89 mph comet sliders often have incredible length for how hard they are. Munoz also has one of the bigger gaps in the minor leagues between his fastball's velocity and effectiveness. His 98 mph heater plays down due to ineffective movement, below-average control, and because Munoz's delivery appears easy for hitters to time. These issues will probably limit his role to the middle innings.</t>
  </si>
  <si>
    <t>sa3011575</t>
  </si>
  <si>
    <t>Joseph Montalvo</t>
  </si>
  <si>
    <t>Montalvo has a very athletic drop-and-drive delivery with big hip/shoulder separation that may portend more velocity even though he's a smaller-framed guy. He's run a sub-3.00 ERA at every minor league level, including at High-A this year, because Montalvo's command weaponizes below-average stuff that might keep improving. His fastball already punches above its weight because of its uphill angle, and Montalvo has feel for a long-bending low-80s slider that flashes plus length and will likely play plus at maturity because of his command. He also has a mid-80s changeup that flashes bat-missing tail, but it tends to have early action that puts hitters off the scent, and Montalvo uses it sparingly. Montalvo's capacity for movement and lower body athleticism is exciting and makes me want to project on his stuff quality into his mid-20s. He's thrown a ton of strikes in the low minors and stands a good shot to be a no. 4/5 starter down the line. He's Rule 5 eligible this offseason and might be kept at High-A all year in effort to keep him off the Rule 5 radar. He's more likely to be rostered after next season and debut in 2026, probably as a spot starter.</t>
  </si>
  <si>
    <t>sa3018802</t>
  </si>
  <si>
    <t>Keyner Benitez</t>
  </si>
  <si>
    <t>Benitez doesn't have big present velocity but everything else he brings to the table is promising and exciting. He is extremely lanky and projectable, he has electric arm speed, he attacks hitters with remarkable efficiency for a pitcher his age, and his secondary stuff is good. After dominating the complex, Benitez was recently promoted to Jupiter and made a start there not long before list publication. He mixes four- and two-seamers in the 90-93 mph range, and even though he's only 6-foot-1, his level of athleticism and body projection augur velocity gains as he matures. This guy has serious arm speed; it's very difficult to pick up the ball out of Benitez's hand and it gets on hitters fast. It also helps hide his very advanced changeup, a low-80s offering with late sinking action and tail. Benitez's breaking ball plays up against lefties because of his low slot. It has plenty of length and depth but currently lacks power in the 77-80 mph range. The foundation for a backend starter is already here, and Benitez's ceiling is going to be most influenced by how much velocity he grows into. His control and level of athleticism for his age are very, very exciting components that make you want to put your thumb on the FV scale more than is typical for a teenage pitcher who's sitting 91.</t>
  </si>
  <si>
    <t>sa3021795</t>
  </si>
  <si>
    <t>Norby had some of the best numbers in college baseball in 2021, hitting .415/.484/.659 at East Carolina. He then hit 29 homers, nearly twice his college career total, in his first full pro season while reaching Triple-A. He totaled a little over 200 games at Norfolk before he got his first sip of the big leagues in early June. 
We have been reticent to stuff Norby because of his defense. He is a very rough second base defender, with fringe range, hands, and actions. He's gotten more corner outfield run in 2024 than ever before and Norby might be bad enough at second that he ends up a corner outfield-only guy relatively soon. What has been unexpected about Norby's 2024 is his significant uptick in strikeouts; he's hovering around a 30% K% so far. This is a little less concerning when you watch Norby, whose hitting hands remain pretty slick looking. He has pole-to-pole power, pulling hanging breaking balls and spraying fastballs to the opposite field. Norby doesn't have huge raw juice â€” in fact, his measurable power is somewhat underwhelming. He's more about consistently creating playable in-game power with swing loft. The lack of pull-side contact against heaters is a thing to watch here but, whereas Norby's underlying data has typically been less good than his surface stats, this year the inverse is true with regard to his strikeouts. We'd like to see Norby continue to play second base with the hope that he can be passable there and have some versatility. He's much more rosterable as a 2B/OF than solely as an outfielder.</t>
  </si>
  <si>
    <t>Levi Sterling</t>
  </si>
  <si>
    <t>Notre Dame (CA)</t>
  </si>
  <si>
    <t>Skinny 6-foot-5 righty with relatively advanced repertoire and effortless delivery. Short, repeatable arm stroke, especially for his size. Fastball was in the upper-80s last fall with Team USA, more 92-93 this spring. Secondary pitches all have distinct shape and movement; Sterling lives around the zone with them but lacks precise command. None of the secondary weapons are particularly nasty right now, requires projecting on Sterling throwing everything harder. Lower-variance high school prospect with backend starter projection.</t>
  </si>
  <si>
    <t>Creighton</t>
  </si>
  <si>
    <t>Roden has god-tier surface-level stats dating back to college, and we think he'll hit enough to play a big league role, but because he lacks big power and exists at the bottom of the defensive spectrum (and isn't an especially good outfielder), he probably isn't going to be an impact player. Roden hit .383/.484/.640 in two seasons at Creighton and slashed .317/.431/.459 in a 2023 season split across High- and Double-A. He had more walks than strikeouts prior to promotion and a miniscule 5.2% swinging strike rate on the season. The Blue Jays have already drastically altered Roden's swing, and he now has the same very upright, Craig Counsell-ish stance followed by a big leg kick that Barger does. It's a good-looking swing and squeezes as much as is possible out of Roden's modest athleticism, but the change hasn't elevated his power to a place that profiles in left field. You can really limit his damage by staying away from him and throwing Roden fastballs, which he doesn't lift as well as secondary stuff. On top of that, Roden's feel for contact is a little artificial, and has more to do with his short levers than precise timing and barrel feel. He's great at adjusting to offspeed stuff and pulling inner-third stuff with lift, but he isn't dangerous all over the zone. We like him as a platoon stopgap or bench bat, not so much as an impact hitter.</t>
  </si>
  <si>
    <t>Luis PeÃ±a</t>
  </si>
  <si>
    <t>Straight out of Brewers' infield prospect central casting comes PeÃ±a, who is like a little Eric Brown Jr. clone. PeÃ±a's well-built, medium frame and top-hand-driven swing generate doubles pop. He may have a special enough hit tool to profile as an everyday second baseman if he can't stick at short, which scouts are split on. There are also a couple of teams that don't have much info on PeÃ±a for whatever reason; his expected bonus was one of the last ones I could get confirmed during work on the international amatuer list.</t>
  </si>
  <si>
    <t>sa3024134</t>
  </si>
  <si>
    <t>Boston Bateman</t>
  </si>
  <si>
    <t>Camarillo (CA)</t>
  </si>
  <si>
    <t>Bateman is built like the drawbridge of a medieval Transylvanian castle at a hulking 6-foot-8. His build is more sturdy and durable-looking than it is projectable â€” think Sean Manaea. Bateman has a standard three-quarters delivery with a pretty arm action. He's athletic for his size but average overall. His downhill fastball sits 91-95, peaking a little above, while his upper-70s bullet-style slider has curveball shape because of Bateman's size. He has an innings-eating starter's frame and mechanical consistency, but the ceiling feels relatively low due to size capping fastball projection; he needs a third pitch. Bateman profiles as a backend starter or good lefty relief prospect.</t>
  </si>
  <si>
    <t>Hunter Dobbins</t>
  </si>
  <si>
    <t>Dobbins was hidden as an underclassman at Texas Tech because he was a reliever as a freshman, his sophomore year was wiped out due to COVID, and he blew out and needed TJ as a junior. Aside from his dwindling groundball rates, Dobbins has coasted to Double-A, where his peripherals have backtracked the slightest bit. His innings count has climbed (he threw 112.2 innings in 2023) to the point where he could feasibly handle a big league starter's workload as soon as next season. The 2024 season is Dobbins' 40-man platform year, so we might get to see him do that. He doesn't have an exciting athletic look or delivery, but he still throws hard, up to 98, though it plays down a bit because of its plane. Dobbins' mix of breaking balls (cutters up to 93 mph, sliders in the 81-84 mph range, upper-70s curveballs) is pretty average from a pure stuff standpoint, except for the curveball, which is his repertoire's bat-misser. This is a near-ready fifth starter prospect.</t>
  </si>
  <si>
    <t>sa3018275</t>
  </si>
  <si>
    <t>He has a softer build and lacks quickness and range, but Serretti is a technically sound, well-rounded baseball player with great defensive hands and actions, and feel for contact from both sides of the plate. Unselected in the 2021 draft, Serretti returned to North Carolina for a fourth season and had a huge uptick in production, buoying his stock into the sixth round where he signed for just shy of $300,000, atypical for a fourth-year player. Serretti showed a continued upward trend in production as a pro until his offensive performance fell off a cliff when he was promoted to age-appropriate Double-A Erie. He's not an especially explosive athlete, but he is graceful and in control of his body, which is composed like a soft serve Bryson Stott. His creativity and balletic footwork around the bag make him a shortstop fit. 
So we have a switch-hitting shortstop with demonstrated bat-to-ball ability, a very strong heuristic profile undercut by a below-average level of overall athleticism. It's important for Serretti to retain every inch of his range to continue profiling as a viable shortstop defender. His bat-to-ball ability sets him apart from some of the other low-ceiling utility infielders in this system.</t>
  </si>
  <si>
    <t>Morales arrived on Miami's campus with a ton of profile because 6-foot-3 infielders with plus power and arm strength don't typically make it to school. After a somewhat disappointing freshman season, Morales improved in each subsequent year and finished his career in Coral Gables with a god-like .408/.475/.713 line. His early pro look has been somewhat troubling. Morales has been chase prone, has underlying contact issues, and has quickly trended down the defensive spectrum. Now playing first base most often, Morales grew to about 225 pounds at Miami, and his large, strong, nearly maxed out frame could make a regular return to third base difficult. Thereâ€™s notable length in Moralesâ€™ swing and he employs a low-slot hand entry that greatly hinders his ability to adjust within the zone. His chase and contact rates have both been comfortably below average so far as a pro and Morales has had trouble getting to his home run power, though we believe that part of his profile is still strong and a key to him having any big league role at all. Nearly all of Moralesâ€™ profile hinges on his in-game power production, and itâ€™s hard to see him putting up the necessary offense to warrant an everyday role at first base. Morales is tracking towards a bench corner-infield role long-term.</t>
  </si>
  <si>
    <t>5MnLngWmO9A</t>
  </si>
  <si>
    <t>Michael Arroyo</t>
  </si>
  <si>
    <t>Colombia</t>
  </si>
  <si>
    <t>I continue to have a conservative evaluation on Arroyo despite his pro performance to this point. Visually, I am scared of his hit tool. He has a bat wrap and a late hitch that I fear will make him habitually late against velocity, and his closed stride looks like it will make it tough for him to cover the down-and-in portion of the zone. To my eye, his swing is geared for contact with low-and-away pitches and that's kind of it, and his in-the-box operation reminds me of former White Sox prospect JosÃ© RodrÃ­guez. 
On paper, he's been a much better hitter than that during his young minor league career. He held his own as an 18-year-old in Modesto last season and had a .904 OPS there in 2024 before earning a recent promotion to Everett. It's possible that at a short-levered 5-foot-8, what looks to my eye like mechanical length is made sustainable by Arroyo's (lack of) size. Still, I'm more inclined to trust my eyes than I am to care about Cal League performance. I think there's a swing change that could unlock better plate coverage, and it's possible I'm just wrong, but I wouldn't be confident taking Arroyo back as the centerpiece of a blockbuster trade at this stage. 
Tightly wound, I'm more sure Arroyo isn't a shortstop. He has decent range but can't position his body to make all the throws from there. He has the hands, range, and arm strength to play the other infield positions and might even have the speed for center field. There are some exciting elements here, and Arroyo is definitely a prospect, he's just not a projectable potential star.</t>
  </si>
  <si>
    <t>sa3018429</t>
  </si>
  <si>
    <t>Zach Cole</t>
  </si>
  <si>
    <t>Cole, a 10th-round selection out of Ball State in 2022, had a productive 2023 that saw him cover both of the Astros A-ball affiliates and slash .258/.380/.489 with 37 steals and 19 homers, though he did carry a 31.8% strikeout rate for the season. We love Cole's build and explosive brand of athleticism, which is most evident when he's throwing and taking his best swings. He creates loft in his path from his first move, which results in him doing the most damage on balls in the lower quadrants of the zone. He lacks the ability to adjust and manipulate his barrel, both of which meaningfully contribute to inflated strikeout totals that will probably always be an issue for him.
Cole has gotten plenty of run at all three outfield spots. He has the pure speed to play center field, but he doesn't have great feel for the position. This guy isn't rushing to the big leagues; Cole is a toolsy, older dev project who has exciting power-hitting ceiling for a potential center fielder. He could be a luxury part-time outfielder who has a righty-mashing peak with 15 homers and steals, but his profile still has a lot of risk and variance for a 23-year-old at Double-A.</t>
  </si>
  <si>
    <t>sa3019937</t>
  </si>
  <si>
    <t>Aliendo is an athletic and angular catcher who badly needs to improve his receiving and ball-blocking. He has an absolute hose, often popping sub-1.90 seconds on throws to second base. Aliendo also has a power-over-hit profile on offense. His uppercut swing produces big pull-side pop for a young catcher, but he's extremely vulnerable to sliders. This is a watered down Jorge Alfaro skill set with a long-term bat-first backup fit.</t>
  </si>
  <si>
    <t>Felix Morrobel</t>
  </si>
  <si>
    <t>Morrobel is a toolsy developmental shortstop prospect who signed for just shy of a million bucks in 2023. Stocky and physically mature, Morrobel's rocket arm strength is what gives him a shot to stay at shortstop even if he continues to fill out more and slows down a bit. He's capable of sizzling the baseball to first base from deep in the hole and his arm could compensate for what might be below-average range during the bulk of his career. On offense, Morrobel swings with impressive bat speed from both sides of the plate, but it takes him a ton of effort to generate it. His lefty swing has a downward-cutting bat path that looks rather ineffectual. You can clearly see why Morrobel got the signing bonus he did, but at this stage, he's much more of a toolsy dev project than an ascendant everyday shortstop.</t>
  </si>
  <si>
    <t>sa3021103</t>
  </si>
  <si>
    <t>Devin Saltiban</t>
  </si>
  <si>
    <t>Hilo HS (HI)</t>
  </si>
  <si>
    <t>Saltiban had a strong showing for the West Virginia Black Bears (formerly Pittsburgh's Penn League affiliate) in the 2023 MLB Draft League and then looked good during workouts at the Combine; the Phillies gave him a little over $600,000 to sign. I had him written up as an outfielder prior to the draft, but he played shortstop after signing and will continue to do so in 2024. Saltiban is a very athletic, medium-framed infielder with above-average bat speed and exciting power potential for a middle infield defender. His surface-level stats in a 10-game Complex League sample don't indicate this, but Saltiban really struggled with breaking ball recognition after he signed. There's a huge margin for error projecting Saltiban's hit tool and so he still fits into more of a "athletic dev project" bucket for now, which is appropriate for a player who signed for this sort of bonus.</t>
  </si>
  <si>
    <t>sa3022827</t>
  </si>
  <si>
    <t>Edgardo Henriquez</t>
  </si>
  <si>
    <t>Henriquez is a hard-throwing youngster with a nasty slider who is built like a prototypical NFL quarterback at a broad-shouldered 6-foot-4. He was routinely sitting 95-98 mph throughout 2021 and 2022, albeit in truncated outings that were often 2-4 innings long. His combination of size, arm strength, and peak slider quality made him one of the most impressive teenage pitching prospects in baseball entering 2022, but in the middle of that season, he was shut down with an elbow injury that required offseason Tommy John and he didn't pitch in 2023. 
It's tough to value a prospect in Henriquez's circumstances. His talent is on par with a top 30-ish draft pick, but he has only thrown about 50 innings each of his last three healthy seasons (when you combine regular season and backfield work), and he hasn't pitched in a year and a half. Even if we assume his stuff returns entirely, there are other questions to be answered here. Will the Dodgers' 2024 rehab plan for Henriquez be aggressive enough to put him in position for an offseason 40-man add, or will they take things slowly to discourage other teams from popping him in the Rule 5 Draft? This guy is a key 2024 eval for rival clubs because Henriquez is a Rule 5 relief candidate if his stuff has returned intact.</t>
  </si>
  <si>
    <t>If8VZj1Hg3A</t>
  </si>
  <si>
    <t>sa3009613</t>
  </si>
  <si>
    <t>Connor Prielipp</t>
  </si>
  <si>
    <t>As a wild freshman at Alabama, Prielipp looked like he might be an eventual top-five pick because of the quality of his stuff, primarily an upper-90s fastball and a devastating slider. He dealt with a couple periods of injury culminating in a Tommy John surgery in late May of 2021 that kept him out for the entire 2022 college season. He threw a bullpen for scouts near the end of the college calendar and then threw again at the 2022 Combine, in both instances sitting 92-94 mph with a more consistently short arm action than he showed before he blew out. Prielipp's slider was arguably the best pitch in the whole 2022 draft, but he came with more relief risk than most of the other college pitchers projected to go in the first two rounds, and he ultimately went in the second. 
Prielipp did not pitch at an affiliate after signing with the Twins but was nails during 2023 spring training. Specifically, his slider was spinning with its usual 3,000-ish rpm, but it had added a few ticks of velocity and suddenly resided in the upper-80s, which is rare for a pitch that spins that fast. Prielipp's changeup also looked better than it did in college. The shorter arm action helped him sell it better than he was able to at 'Bama, arguably giving Prielipp a greater chance to start than was thought before the draft. It took all of 6.2 innings for him to blow out again, and he had the internal brace style elbow procedure in July of 2023. He is currently on the 60-day IL, which leaves open the possibility that he'll pitch at some point in 2024, perhaps late in the year and then at instructs (if the Twins have it) as a bridge to the Arizona Fall League. The 2025 season is Prielipp's 40-man platform year, making it very likely that he ends up in the bullpen so that his innings count and roster timeline are a better match.</t>
  </si>
  <si>
    <t>sa3020808</t>
  </si>
  <si>
    <t>Juan Sanchez</t>
  </si>
  <si>
    <t>Sanchez is a slightly built lefty with a great changeup who is now on the doorstep of the big leagues. He works out of a closed-off stretch position and has an exaggerated inward rotation during his delivery to hide the ball from hitters even longer. Sanchez also creates a tough angle for left-handed hitters with his crossfire stride direction. He throws both a four-seamer (92-96 mph) and sinker (92-94 mph); the sinker shows average tail and sinking action while the four-seamer has solid carry through the zone. His go-to pitch is his changeup, which ranges between 83-87 mph and features very late bottom action. It routinely slips under bats and is exceptionally hard for hitters to identify because of the arm speed with which he throws the pitch. The changeup is also an offering he shows advanced feel for, as reflected in the 47% whiff rate and 43% chase rate the offering produced in 2023. Sanchez will infrequently show you an 84-86 mph slider that tends to have tilt to it, but it has below average tightness and best projects as a pitch he can drop it to steal strikes on occasion. Sanchez looks to have a single-inning middle-relief path ahead of him, one where he can lean on his bat-missing changeup and odd fastball angle to get outs against both lefties and righties.</t>
  </si>
  <si>
    <t>sa3005444</t>
  </si>
  <si>
    <t>Jonathan Santucci</t>
  </si>
  <si>
    <t>Santucci had surgery to clean up bone chips in his elbow last year, but looked nasty in the fall and during 2024 preseason activity. He also dealt with a 2024 rib injury that cost him most of May and he only threw a couple of innings in June (he looked healthy, up to 97). He never threw more than 58 innings in any college season and struggled with walks. 
Santucci's approach to pitching is probably never going to be efficient. His rise/run fastball averages 94 mph, topping out at 97. It has plus vertical break, and he might even be able to coax more out with a slight shift in axis. A tightly-wound athlete who lacks feel for release, lots of fastballs sail on him (look out lefty hitters). Santucci can struggle to get over his front side and finish his breaking ball, too. He has a pretty nasty slider on pure stuff, 82-85 mph with plus two-plane length; the pitch had a 56% miss rate, per Synergy. Santucci rarely found himself in changeup counts due to his erratic command. He struggles to locate it in enticing spots right now, but he hasn't pitched a whole lot in college. Assuming at least a little bit of control/command polish, he has the floor of a good lefty reliever in the JC Romero mold. There's no. 4/5 starter ceiling here if his command and the changeup take a step forward.</t>
  </si>
  <si>
    <t>Ramon Ramirez</t>
  </si>
  <si>
    <t>Ramirez is still new to the catching position, which the Royals transitioned him to after they signed him out of Venezuela in 2023 for just under $60,000. His plus arm strength is a good fit for the position, but his arm path still has the length youâ€™d expect from someone who recently moved behind the plate from the outfield. Because of that, he often produces below-average pop times. His hands and receiving ability are still very rigid, and he needs to make a lot of progress to become a passable defensive backstop. 
At the plate, Ramirezâ€™s carrying tool is the slugging component of his game; he has impressive raw power for a teenager, power heâ€™s already begun to carry over to game action. Ramirez is a high-variance type mainly because of his relatively recent transition to the hardest defensive position in the sport and his path to the big leagues will depend upon how well he takes to catching. He has uncommon offensive upside for a catcher.</t>
  </si>
  <si>
    <t>sa3021637</t>
  </si>
  <si>
    <t>George Wolkow</t>
  </si>
  <si>
    <t>Downers Grove North (IL)</t>
  </si>
  <si>
    <t>Wolkow was one of the most exciting power-hitting prospects in the 2023 draft and stands a chance to grow into elite raw power. He already has a ton of juice and was putting balls out of Chase Field with ease during the Combine. Plus, Wolkow was still 17 years old on draft day and is a well-built 6-foot-7 with room for much more mass and strength as he matures. Is he going to hit? There was enough length, stiffness and barrel imprecision to give Eric serious pause prior to the draft. At his size, Wolkow is likely to end up at first base, or at least near the very bottom of the defensive spectrum (the White Sox played him in center and right field during his post-draft stint on the complex), so he needs to get to most of that power. Prior to the draft, he was evaluated as more of an power-driven flier of extreme variance rather than a high-probability big leaguer. If Wolkow and the Sox can quiet his operation and get his contact rates into a range with more big league precedent (he had a 66% contact rate against high school pitchers in Synergy Sports' sample, which is at the very bottom of the demonstrated range of major league viability), or if he can show that he's going to get to huge power while striking out 35% of the time, then we'll re-evaluate.</t>
  </si>
  <si>
    <t>sa3022817</t>
  </si>
  <si>
    <t>Austin Love</t>
  </si>
  <si>
    <t>Prior to a 2023 Tommy John, Love had shown plus velocity, strikes, and a great curveball across 125.2 innings. He does not have a graceful, picturesque delivery, but his extremely short arm action keeps his release consistent enough for him to have viable starter's control. His slider quality and command are both incredible, as Love's feel for dotting his two-planed, mid-80s dagger is very consistent. He is less precise with his fastball, but he tends to live in the upper half of the zone where it plays best. Developing a splitter or change will be the key for Love. He has one that he barely throws, but it flashes bat-missing tumble and sink. It will at least give him a third distinct pitch, something that moves to his arm-side and dives enough to induce groundballs. Love has a huge, innings-eating frame, but his delivery is stiffer than the typical major league starter look. He's a high-probability big leaguer, with the floor of an ultra-consistent middle reliever and the ceiling of a no. 4/5 starter. The timing of his surgery makes Love a 2024 Arizona Fall League candidate.</t>
  </si>
  <si>
    <t>sa3017609</t>
  </si>
  <si>
    <t>Cody Morris</t>
  </si>
  <si>
    <t>Morris' health and stuff have both come and gone dating back to when he was high schooler, and though he's nasty when healthy, he has tended not to be. He was a power-armed prep righty from Maryland who was ushered toward college by a Tommy John surgery he rehabbed from during a redshirt first year at South Carolina. He performed well throughout both healthy seasons in Columbia, with his innings total doubling from 2017 to '18. Cleveland shut him down after the 2018 draft, then asked him to make 20 starts (at a little over four innings per start) the following year, which is when he first popped up on my radar and Cleveland's prospect list. Morris was throwing very hard early in 2019, but his stuff wavered late in the season. During 2020 instructs, he was again parked in the mid-90s, up to at least 98 mph, and had a plus changeup and average curveball, but this was in a controlled developmental setting after he hadn't pitched all year. We moved Morris into the 40+ FV tier at that time as a way of indicating that he had big upside, while also factoring in the risk related to his injury track record and fluctuations in stuff. He got off to a late start in 2021 due to a strained lat, then was incredible when he first came back, punching out 36% of hitters while once again sitting 94-96 mph before dipping into the low-90s later in the year. Morris suffered a shoulder sprain during 2022 spring training and began rehabbing in July, slowly building to a month-long big league debut at the end of the season, earning a playoff roster spot in the process. Again his stuff was nasty, sitting mostly 94-95, while he made frequent use of a relatively new upper-80s cutter and finished hitters with his signature changeup. 
Morris' inability to stay healthy has made it tough for him to log starter-level innings as a prospect. As with Bo Naylor, the Guardians never optioned Morris after he was initially called up, preserving all three of his option years. Having bought themselves that extra time, they could theoretically continue to develop him as a starter, but Morris is ready right now. Deploying him in relief allows him to make an immediate impact on a competitive big league club and might help keep him healthy, and you can still ramp up his workload over time via a multi-inning relief role that gives him a long-term path to being a starter.</t>
  </si>
  <si>
    <t>Caden Grice</t>
  </si>
  <si>
    <t>Clemson</t>
  </si>
  <si>
    <t>Grice was an effective two-way player at Clemson and hit .288/.398/.560 during his career there, but when the Diamondbacks drafted him, he was announced exclusively as a pitcher. He struck out 101 hitters in 78 innings as a junior, mostly because of his secondary pitch quality. That has continued into the start of his pro career, as Grice is leading Arizona's entire org in swinging strike rate even though his fastball continues to sit 90-91. Both Grice's upper-70s slider and mid-80s changeup can miss a bat, but his slider is especially nasty, bending in with tight two-plane movement. At times, he shows obvious arm deceleration on his changeup, which might impact its performance against more experienced hitters who can spot it on release. It's plausible that Grice could experience a velo bump as he focuses solely on pitching but that hasn't happened so far, and he continues to carry his predraft back-of-the-rotation starter projection.</t>
  </si>
  <si>
    <t>sa3023166</t>
  </si>
  <si>
    <t>Cam Collier</t>
  </si>
  <si>
    <t>Collier is a tough eval because he's clearly talented in a few key ways, but is either flawed or mechanically odd looking in others. He's still very young and I want to be mindful of early onset prospect fatigue here â€” Cam has been known for going on a half decade now even though he won't turn 20 until after the season â€” so I've tried to strip down my previous notes and scout Collier from scratch, as if he weren't already a famous, high-bonus guy. 
Collier has incredible raw power for a 19-year-old prospect and is capable of putting balls out to the opposite field with ease. He has above-average big league raw power as a teenager and his 2023 contact rates were encouraging, especially within the strike zone, where they were better than average. When you start to incorporate visual scouting into the analysis, though, things are a little less stellar. Collier's odd bat path traverses the bottom portion of the zone and he's very vulnerable against pitches at the belt. His internal clock at third base isn't well calibrated, and his throws to first base are often rushed and inaccurate or arrive late. The barrel-chested 19-year-old has a maxed-out frame and could conceivably slide to first base. As solid as Cam's on-paper contact rates are, even if they hold at their current level all the way up the minor league ladder, they are in the bottom third of the current first base player population. It's very important for him to improve on defense. Without any preconceived notions about Collier as a result of his amateur fame, he has a strong data-driven profile but a fairly shaky visual one.</t>
  </si>
  <si>
    <t>kdwhhNLX_OM</t>
  </si>
  <si>
    <t>sa3020131</t>
  </si>
  <si>
    <t>Adrian Santana</t>
  </si>
  <si>
    <t>Doral HS (FL)</t>
  </si>
  <si>
    <t>Santana signed for $2 million, nearly $700,000 below slot at pick 31. The pre-draft report here at the site was bearish on Santana's hit tool relative to industry consensus due to his inability to cover the up-and-away quadrant of the strike zone. Santana is very small but makes up for some of what he lacks in physicality with plus athleticism. It's what helps him swing pretty hard from both sides of the plate, especially the left side, despite his size. His swing is long to enter the hitting zone but his short levers help keep him from getting beat entirely, and this allows him to spray fastballs to the opposite field. He's surprisingly dangerous against pitches on the inner third, where Santana's bat path is geared for power. Barring unforeseen change, he's probably going to be a below-average contact hitter, but there is going to be a surprising amount of power playability here because of Santana's athletic verve and the scoop in his swing. He's also a rangy and acrobatic defender whose arm strength is a comfortable fit at shortstop. That's going to give Santana's hit tool some margin for error. We'd really like to project that Santana will add muscle and strength that will help him hit for more power and give his hit tool even more room to breathe, but he's just so small and slight of build. We would be pleasantly surprised if he were able to become as physical as Tommy Edman, for instance. That's what keeps keeps Santana from the upside-indicating 40+ FV tier.</t>
  </si>
  <si>
    <t>sa3022890</t>
  </si>
  <si>
    <t>Myles Naylor</t>
  </si>
  <si>
    <t>St. Joan of Arc HS (ON)</t>
  </si>
  <si>
    <t>I was relatively bearish on the youngest Naylor prior to the 2023 draft because I was skeptical of his hit tool, and so far, that has proven prescient as Myles struggles at Stockton. Why the pessimism? Naylor plays with a high center of gravity. His lower half is stiff and his lack of bend is evident on both sides of the baseball. In the batter's box, it hinders his plate coverage. Naylor's swing is handsy and he doesn't have the bat control to live on his hands alone, though his bat speed is exciting. Naylor is playing shortstop right now, but he projects to third base. Again, stiffness in Naylor's lower body hinders his mobility and range; ideally, he'll improve in this area while he's still feasibly young enough to do so. He has the power to profile at third base if it turns out I'm wrong about the hit tool.</t>
  </si>
  <si>
    <t>sa3022605</t>
  </si>
  <si>
    <t>Frias was left off Cleveland's 40-man and passed over in the Rule 5 Draft despite slashing .260/.356/.426 at High-A in 2023. He's still a little too inconsistent on defense to be a slam dunk 40-man infielder right now, but he has flashes of acrobatic brilliance and projects as a plus third and second base defender. He didn't play as much shortstop at Lake County last year (Milan Tolentino did), but Frias got reps there in Colombia during the winter, making some spectacular plays and fumbling others. He is similarly talented (and maddening) on offense, as Frias tends to chase secondary stuff, but he sure takes a healthy left-handed hack for a guy his size and can move the barrel around to spray doubles pop to all fields. Frias is going to have situational impact via his defense and ability to put the ball in play from either side of the plate. He plays the game hard and should eventually be a solid utility guy.</t>
  </si>
  <si>
    <t>Grant Holmes</t>
  </si>
  <si>
    <t>Conway HS (SC)</t>
  </si>
  <si>
    <t>Holmes was once a high-profile Dodgers high school draftee who was later traded to Oakland as part of a pretty big Rich Hill/Josh Reddick trade return that also included Frankie Montas and Jharel Cotton. He plateaued with Oakland and was eventually moved to the bullpen and released in the middle of 2022. Since joining Atlanta, his primary breaking ball has shifted from a low-80s curveball to an upper-80s slider, and Holmes has also been throwing a bit harder, averaging 95 mph so far in 2024. The Braves recently moved Holmes from the bullpen back into their rotation at Gwinnett and it's going pretty well. He's peppering the top of the zone with his fastballs and cutters, working with his new-ish slider against righties, and generating arm-side bend on his curveball against lefties. He looks like an active roster big leaguer, probably a long reliever due to Holmes' below-average command.</t>
  </si>
  <si>
    <t>MvTNMZd4LDA</t>
  </si>
  <si>
    <t>Caden Scarborough</t>
  </si>
  <si>
    <t>Harmony HS (FL)</t>
  </si>
  <si>
    <t>Scarborough was one of the more projectable high schooler pitchers in the 2023 draft at a gangly 6-foot-5. He didn't pitch after he signed last year and has only made one start in 2024 as of list publication. His next day to throw is likely the day this list comes out. I'll update his blurb if he really, really pops, which seems possible considering how many other arrow-up arms there are on this list. For now, here's his blurb from draft time: Scarborough's balance, bounce, and body control at his size are all pretty remarkable and make him very exciting even though the best velo he's shown (peaking in the 95-97 range) has come in shorts and a t-shirt. More often during varsity play he would peak in the low-90s, but as is often the case with athletes built like Scarborough, at some point he's going to start to get stronger and throw harder. Scarborough's arm stroke is true and beautiful, and usually on time. His arm speed and mobility are very exciting for an athlete this size, as is his balance over his blocking leg. He can also create big depth on his curveball, which needs more power. Scarborough is one of the sneakier over-slot Day Two draftees.</t>
  </si>
  <si>
    <t>sa3025060</t>
  </si>
  <si>
    <t>BYU</t>
  </si>
  <si>
    <t>Pintar had a rare power/speed combination for an up-the-middle college draft pick, especially one from a smaller program, but a shoulder injury that required multiple surgeries to correct caused him to miss most of his junior year and to fall in the draft. Healthy Pintar would run 4.10 home to first and hit searing doubles into the oppo gap. Back to start 2023, Pintar played at Visalia for just a couple of weeks before he got hurt again, this time rolling his ankle over a bunted ball. The ball slipped just under his glove as he bent to field it and rolled right beneath his foot. It was a gnarly, severe-looking injury to the foot/ankle that caused him to miss two and a half months.  
His arm strength sapped from the shoulder issue, Pintar is realistically a second base-only defender on the infield. His speed gives him a shot to play center field and he's now being developed there at High-A Hillsboro. He's made some tough plays there despite his inexperience but at other times looks a bit tentative, as you might expect considering how recently he converted. Pintar's time off may also cause him to be rusty on offense. His hands start and stop and start again, and his entire operation could use some smoothing out. The tools that made him a good college prospect are still here and injuries have just delayed the pace of his ascent, which was probably always going to come as a power-driven part-time outfielder.</t>
  </si>
  <si>
    <t>sa3020715</t>
  </si>
  <si>
    <t>Leandro Arias</t>
  </si>
  <si>
    <t>After he slashed .217/.344/.306 in the 2022 DSL, the slightly-built Arias took a big step forward stat-wise in the 2023 FCL, hitting .271/.370/.414 over 162 plate appearances with 20 walks and 20 strikeouts. He's off to a similar start at Low-A Delmarva in 2024, with an OBP-driven OPS just north of .750. Arias has an efficient path from both sides of the plate and quality bat-to-ball skills, but he has below-average bat speed due mostly to an overall lack of strength. He employs an all-fields approach, and it's likely that most of the in-game power he provides will come in the form of doubles and triples rather than over-the-wall thump. 
Arias has gotten plenty of experience at both up-the-middle infield positions, where he shows quick, soft hands and fluid actions. Itâ€™s not an ultra quick-twitch operation, but Arias looks well-suited to be able to handle shortstop, as well as the other infield positions long-term. He only wields average arm strength at present but his quick release allows it to play up, and Arias has a well-calibrated internal clock. Considering how underdeveloped his frame remains, itâ€™s a good bet he'll add a tick more on his throws as his frame matures and he gets stronger. Arias projects to be a high-end bench utility type whose power is a bit too lackluster to profile in a regular role. He's begun to have a Luis Guillorme look to his build and handsy style of swinging.</t>
  </si>
  <si>
    <t>sa3018433</t>
  </si>
  <si>
    <t>Jhonny Severino</t>
  </si>
  <si>
    <t>Severino is a loose, wiry infielder with substantial room to project on the frame. He came to the Pirates in the trade that sent Carlos Santana to the Brewers last year at the deadline. His 2023 season was limited to a mere 15 games between the Milwaukee and Pirates complex affiliates due to a hamate injury, but in just 63 plate appearances, he was able to slug five homers. Severino takes daddy hacks with big effort, loft in his path, and above-average bat speed. He's repeating the Complex League, where about half of his hits to this point have been of the extra-base variety, including six homers in just over 100 trips to the plate. 
As exciting of an offensive profile as Severino has, the defensive reviews from scouts havenâ€™t been quite as glowing, with â€œinconsistentâ€ and â€œerraticâ€ being common descriptors used in reference to his ability at shortstop and third base. So far in his brief pro career, Severino has totaled over 300 innings in the field at shortstop, where he currently has just a .887 fielding percentage, with a .789 fielding percentage at the hot corner in over 200 innings at the position. This is looking like a power-oriented hitter who very well may end up in the outfield if the defense doesn't take a drastic step forward on the left side of the infield. Still, Severino's is a name you need to know moving forward because of the upside in the bat.</t>
  </si>
  <si>
    <t>sa3018415</t>
  </si>
  <si>
    <t>Carson Palmquist</t>
  </si>
  <si>
    <t>A sidearm lefty starter with a Clay Rapada-esque delivery, Palmquist's repertoire depth should enable him to be more than just a lefty specialist even though that's what he looks like at first glance. He is capable of missing bats with all three of his pitches, though his ability to do so in-zone is limited to his fastball. Palmquist struggles to command his heater to his glove side, which makes it tough to set up his slider as a chase pitch. Still, his level of funk, as well as his mechanical looseness, athleticism, and repertoire depth look like they could work through a lineup a couple of times, especially if Palmquist uses a more even mix of pitches than he did in college when he was fastball-heavy. He had success in 2023 at a combination of High- and Double-A; Palmquist kept his walk rate below 10% at both stops and struck out more than a batter per inning across just over 90 innings. In 2024, he's begun the year at Hartford with more early-count sliders against lefty batters, but otherwise he looks the same. This guy is a stable mid-staff pitching prospect whose relatively narrow range of potential outcomes span fifth starter/swingman/long reliever.</t>
  </si>
  <si>
    <t>sa3020473</t>
  </si>
  <si>
    <t>Andres Arias</t>
  </si>
  <si>
    <t>Arias was one of the first couple of prospects from this class who was widely known about, and he was originally rumored to have a $2 million agreement with the Blue Jays that now seems to have come down to just shy of $1 million for reasons that are unclear. While he's almost certainly a corner-only defender, Arias' hit/power combination is lauded by scouts and not all that different from those of the 45 FV corner outfielders near the top of the class. Teams aren't sure what happened here to cause Arias' bonus to come in below what their/my initial intel suggested.</t>
  </si>
  <si>
    <t>Bryce Meccage</t>
  </si>
  <si>
    <t>The Pennington School (NJ)</t>
  </si>
  <si>
    <t>Fairly polished 6-foot-4 righty who had increased arm strength during the 2024 spring. Ended his 2023 sitting 90-93, was more 92-96 and touching 98 in 2024. Fastball lacks life to a degree. Breaking ball velocity also increased, power low-80s curveball. Plus arm speed, requires some effort to get there but still has the look of a prospect who'll experience changeup growth. Looks like potential backend starter, ceiling is higher if a team can figure out how to help his fastball play a little better.</t>
  </si>
  <si>
    <t>Kavares Tears</t>
  </si>
  <si>
    <t>Two-sport high schooler (football), related to former big leaguer Justin Maxwell and NFL linebacker Dont'a Hightower. Didn't see consistent playing time at Tennessee until his redshirt sophomore year. Slashed .320/.418/.620 at Rocky top, hit 20 homers in 2024 but also struck out at a 25% clip. Big time physicality for a prospect with a smedium frame. Plus bat speed and strength, all-fields power. His name is pronounced like what comes out of pitchers' eyes when they miss middle-middle to this guy; he posterizes pitches in the heart of the zone. Swing is geared to do damage with big uphill plane, leaving Tears vulnerable to high fastballs. Severe secondary pitch recognition issues magnify his strikeout risk. Not a burner and has very little centerfield experience, but made some ridiculous plays around the wall during the college postseason. Worth a try in center in pro ball to see if he takes to it. More likely a good right fielder with a big arm. Corner platoon ceiling with scary contact profile, bat-to-ball skills might improve via reps he hasn't had yet.</t>
  </si>
  <si>
    <t>Juan Daniel Encarnacion</t>
  </si>
  <si>
    <t>Encarnacion is a well-made righty who was recently promoted to Portland after a dominant early-season showing in Greenville. He attacks hitters with several different fastballs from a low slot (I put a Miguel Castro comp on his delivery last year) and gets most of his whiffs at the letters. JDE's ability to vary the shape of his fastball and cutter at the top of the zone is going to break a bunch of bats and make hitters' hands sore, but he doesn't have a weapon with arm-side action, nor does he really have a great breaking ball that can miss bats in the strike zone. He's been durable during his early 20s and it makes sense to continue developing him as a starter to give Encarnacion as many  reps as possible in an attempt to find better secondary stuff, but he's probably going to be a reliever if he can't find one.</t>
  </si>
  <si>
    <t>sa3008697</t>
  </si>
  <si>
    <t>Hao-Yu Lee</t>
  </si>
  <si>
    <t>Lee has dealt with injury for much of the past half decade. He suffered a severe back injury as an amateur before he signed with the Phillies for $600,000, and he's been limited to fewer than 80 regular season games each of the past two years due to a broken hand in 2022 and a strained quad suffered just a couple weeks after the Tigers acquired him from Philly for Michael Lorenzen at the 2023 trade deadline. 
While reduced sample sizes as a result of his injuries make this a bit less settled than I'd like, there are some statistical red flags here that caused me to slide Lee pretty substantially on this pass through the Tigers system. Chiefly, Lee struggles to hit fastballs. The way his swing works (he's a bucket strider with a path that tends to produce opposite field contact, in the style of a righty, less twitchy Eddie Rosario) not only makes it very difficult for Lee to pull fastballs, but to hit them at all. Synergy Sports has him hitting just .160 against fastballs 88 mph and above in a 150-pitch sample generated by tracking 2023 Jersey Shore and West Michigan broadcasts. This, in concert with my Fall League look â€” during which Lee was regularly getting worked by fastballs around his hands â€” has me pretty skeptical that this is going to work even though Lee's full-season contact data against all pitch types is closer to big league average. The big-bodied Lee needs to mash in order to profile because he'll likely be a below-average 2B/3B defender due to a lack of range and athleticism, and I think it will only get harder for him to do so as he faces better velocity and pitchers who are better at determining and exploiting hitter weaknesses.</t>
  </si>
  <si>
    <t>bHu9T1Jye40</t>
  </si>
  <si>
    <t>sa3017863</t>
  </si>
  <si>
    <t>Seth Shuman</t>
  </si>
  <si>
    <t>Georgia Southern</t>
  </si>
  <si>
    <t>Part of the 2021 Josh Harrison and Yan Gomes trade with Oakland, Shuman is a pitchability righty up to 94 mph who has command of four serviceable pitches and especially precise feel for a tight 82-85 mph slider. He was carving at High-A in 2022 when he was shutdown in July, then he had Tommy John in March of 2023 and missed the whole season. He threw a complex rehab outing the week before list publication and his fastball lived in the upper part of his usual velo range, 93-94. Don't sleep on this guy because he's 26 â€” he'd probably be a big leaguer already if not for the timing of his TJ. Shuman has never walked batters at a clip greater than 6.6% at any stop during his pro career. His stuff isn't sexy, but he's super consistent and projects to have plus command, pointing toward a low-variance back-of-the-rotation role once his innings are built back up.</t>
  </si>
  <si>
    <t>sa3011187</t>
  </si>
  <si>
    <t>Jimmy  Joyce</t>
  </si>
  <si>
    <t>Hofstra</t>
  </si>
  <si>
    <t>Joyce is a plus on-mound athlete who, after a big hip turn, gets deep into his lower half as he bounds down the mound, giving his fastball weird, flat angle, especially for a running two-seamer. It bores in on righties with action that causes hitters to drive the baseball into the ground, and Joyce has generated a 50% or higher groundball rate at every minor league level. He also has a changeup that has the potential to be a plus pitch, though he has never been able to execute it to bat-missing locations with regularity; a lot of them finish in the meat of the strike zone. He also has a sweeping low-80s spike curveball that has lovely depth, but is easy to identify out of the hand because it looks so much different than his sinker. When I wrote up Joyce last year, he was in the middle of a little velo uptick that doesn't seem to have lasted, and he's been in the 90-92 mph range (amid an elbow injury) in 2024 as he continues to start at Double-A Arkansas. Here he's projected to add a couple of ticks with a bullpen move. He has low-leverage long man written all over him.</t>
  </si>
  <si>
    <t>sa3016914</t>
  </si>
  <si>
    <t>Waner Luciano</t>
  </si>
  <si>
    <t>In 2023, Luciano tallied 194 plate appearances as an 18-year-old playing in the FCL, where he posted a .247/.345/.476 slash line while striking out 18.6% of the time. Luciano consistently expands out of the zone (25% chase so far in 2024), especially against same-side spin. His swing path has both loft and bat speed, but his ability to produce consistent hard contact is hindered by his pitch selection. Additionally, itâ€™s not uncommon for Luciano to take such large hacks in hitters' counts that he loses his ability to manipulate his barrel to cover multiple quadrants of the zone and he greatly sacrifices his ability to make contact in the process. Luciano has played all over the dirt since entering the pro ranks, but he doesn't project to be an above-average defender anywhere, with third base the position that his solid-average arm and fringe quick-twitch abilities profile at best. Luciano has a depth corner infield profile long-term.</t>
  </si>
  <si>
    <t>sa3018501</t>
  </si>
  <si>
    <t>Yahil Melendez</t>
  </si>
  <si>
    <t>B You Academy (PR)</t>
  </si>
  <si>
    <t>Melendez signed for $400,000 as a seventh rounder rather than go to Rice, and he's one of a few interesting young hitters in Chicago's Arizona complex group. He has rare size for a potential shortstop at a strapping 6-foot-3, and he also has an unusually compact swing and shorter levers than most hitters this size do. Melendez is not the bendiest athlete and plays the game with a higher center of gravity, which is evident in his swing and on defense. This limits his ability to reach some pitches and makes him a "maybe" fit at shortstop, though he's trended better on defense as the spring has progressed. Flexibility is a key visual piece of Melendez's evaluation to monitor. He has a chance to be both quite strong and also short to the baseball, and viable infielders for whom that's true don't exactly grow on trees.</t>
  </si>
  <si>
    <t>sa3022692</t>
  </si>
  <si>
    <t>Adrian Acosta</t>
  </si>
  <si>
    <t>Acosta was the hardest-throwing teenage pitcher in the Angels' system in 2023 and their complex team's Opening Day starter in 2024. He's got a medium QB build at a strong 6-foot-1; it's well-composed but not especially projectable, and will likely trend toward barrel-chested. Acosta sits 92-94 and will flash a plus slider, but the shape and quality of that pitch varies pretty heavily. He has a simple, relatively upright delivery with a high three-quarters release and lovely, efficient arm action. It's a fastball with vertically oriented spin but downhill plane. Acosta will probably be able to get on top of his breaking ball more consistently with time because of his vertical slot, and you can project on his changeup because of the relatively effortless nature of his delivery. Because he's more physically maxed than most prospects his age, Acosta's best shot at accessing big ceiling is likely through sharper command rather than velo growth.</t>
  </si>
  <si>
    <t>sa735854</t>
  </si>
  <si>
    <t>Dante Nori</t>
  </si>
  <si>
    <t>Northville (MI)</t>
  </si>
  <si>
    <t>Nori will turn 20 just months after the 2024 draft, which buried him in most organizations' draft models, and he also doesn't have an overly projectable build. Heâ€™s 5-foot-10 and already has some thickness on his frame, especially the lower half. However, that doesn't hinder his speed in the slightest, as heâ€™s a plus-plus runner who puts that to use covering ground in center field. He shows solid instincts in the outfield with a quick first step and he ranges after balls aggressively and also brings an arm that's a tick above average to the table. 
Offensively, itâ€™s a very simple operation in the box. Nori hits out of a square, crouched stance with a simple stride that turns into a pre-stride approach once the count hits two strikes. Itâ€™s an offensive profile that is built more around contact, with his solid bat-to-ball skills and s swing that is on the flatter side of the spectrum and shows average bat speed. Noriâ€™s high probability to stay at a premium position gives him a nice floor to fall back on if the bat does not amount to that of an everyday position player.</t>
  </si>
  <si>
    <t>Carlos Duran</t>
  </si>
  <si>
    <t>Duran has had a litany of arm issues, culminating in a Tommy John after the 2022 season that cost him 2023. He also has a shoulder injury on his resume, and his stuff has waxed and waned when healthy. At his best, he'll show you feel for four pitches: an upper-90s sinker, an upper-70s curveball he lands for strikes, a mid-80s changeup with action that complements his sinker well, and a mid-to-upper-80s slider with an elite spin rate (both his slider and fastballs saw 300 rpm bumps compared to data sourced in 2021). Duran's bulky size and violent delivery have been a somewhat scary aspect of his prospectdom since he first showed up on The Ranch, and despite his repertoire depth, there was relief risk rooted in his profile even before the injuries. Like Henriquez, Duran's 2024 rehab look and schedule is very important because he's Rule 5 Draft eligible after the season. There was already a lot of relief risk here, and so perhaps Duran's assessment is a bit less complicated since the Dodgers/other clubs can feel comfortable just 'penning him rather than concocting a multi-year plan that puts him on track to start eventually.</t>
  </si>
  <si>
    <t>GwKcDKfvRS4</t>
  </si>
  <si>
    <t>sa3006404</t>
  </si>
  <si>
    <t>Yoel Roque</t>
  </si>
  <si>
    <t>Roque is an exciting, high-upside DSL righty with a long-levered, projectable frame and big arm speed. His delivery is a little inconsistent right now, but it's very explosive, and Roque is already sitting 92-95 and touching 97 at age 17. He also has a mid-80s slider with plus-flashing two-plane tilt. The better ones have slurve shape, while the bad ones look like cutters. If Roque were a U.S. high schooler, he'd get $1.5 million or so in the draft. You can go crazy projecting on Roque's command because of his arm speed and athleticism, and he arguably has more ceiling than several of the other pitchers in this FV tier, but he's just so far away and risky that it's difficult to rank him ahead of those guys.</t>
  </si>
  <si>
    <t>sa3023834</t>
  </si>
  <si>
    <t>Liam Simon</t>
  </si>
  <si>
    <t>An arm strength relief prospect from Notre Dame, Simon came out of the 2023 gates throwing gas, sitting 95-97 mph even as he was stretched out to work as many as four innings. It looked like he had made a successful leap to a minor league rotation when Simon was shut down with an elbow issue that led to a Tommy John in May. A typical recovery would put him on track for a mid-2024 return. 
He needs to develop a third pitch, but the fastball/slider combo that drives many a relief profile is already here, and Simon didn't pitch a ton in college and had already taken a leap from a strike-throwing standpoint before he went on the IL. He projects as a solid middle reliever here, but things were off to a pretty good start before the injury and others have returned from surgery having made strides in pitch design while they were away. Teams should prioritize a pre-deadline look at Simon just in case he's made a leap during rehab like Keaton Winn did.</t>
  </si>
  <si>
    <t>sa3020256</t>
  </si>
  <si>
    <t>Colin Houck</t>
  </si>
  <si>
    <t>Parkview HS (GA)</t>
  </si>
  <si>
    <t>Houck seemed like a high-upside developmental project as a high schooler, but he not only looks overmatched in pro ball, his twitch and overall athleticism have backed up. He's been adept at getting on top of high pitches, but he's struggling badly to pick up spin. I had him evaluated as a late first rounder prior to the draft and am surprised at how bad things look in the early going of 2024. Houck's defense (he's playing a mix of mostly shortstop and third base) has been fair. He makes some acrobatic plays but doesn't have huge range or arm strength. I've kept him alive at shortstop here, which is largely why he's on the list at all, but even though I tend to take a Bayesian approach to grading these guys where I weigh my prior evals into my current ones (especially when a guy is struggling like this), Houck looks so lost right now that I felt less inclined to do so here.</t>
  </si>
  <si>
    <t>sa3022964</t>
  </si>
  <si>
    <t>David Shields</t>
  </si>
  <si>
    <t>Mt. Lebanon (PA)</t>
  </si>
  <si>
    <t>Yinzer lefty with smooth delivery and promising two-plane breaking ball. Projectable frame and former two-sport background have allowed for optimism that velocity will grow, though that hasn't happened yet and Shields was 87-92 this spring. Low-ish three-quarters delivery creates a tough angle on his fastball. Breaking ball has curveball grip and release, but arm slot gives it two-plane sweep in the 78-80 mph range. Ease of delivery and late-bloomer traits allow for changeup projection. Nice low-seven-figure high school prospect who could really pop if he throws harder in pro ball; has realistic backend starter floor even if he doesn't.</t>
  </si>
  <si>
    <t>Grant Taylor</t>
  </si>
  <si>
    <t>Taylor would have gone higher in the draft had he been healthy last spring, and given the dearth of college pitching in his class, he may have come close to the first round. Taylor was a 2022 Cape Cod breakout guy, throwing strikes there after working out of LSU's bullpen the spring prior. It looked like he'd seize a rotation spot along with Ty Floyd and Paul Skenes, but instead his elbow blew out just before the 2023 season and he needed Tommy John. Healthy Taylor works in the mid-90s with riding life and downhill angle; the latter detracts from the effectiveness of the pitch somewhat. He has a classic upper-70s overhand curveball to go with it, as well as a slider he barely throws. Taylor's longer arm action and somewhat violent delivery were bullpen indicators even before he got hurt. He has a non-zero shot to work in key spots if his peak velo returns in 2024 post-rehab. His signing marked the second straight year the White Sox drafted someone coming off of TJ.</t>
  </si>
  <si>
    <t>sa3023634</t>
  </si>
  <si>
    <t>Brock Selvidge</t>
  </si>
  <si>
    <t>Hamilton HS (AZ)</t>
  </si>
  <si>
    <t>After his arm strength and ability to throw strikes waxed and waned in high school, Selvidge has now thrown a good rate of strikes for two pro seasons,and he pitched a whopping 127.2 innings in 2023. There were spurts when Selvidge would sit 94 mph, but he's quickly become a kitchen sink lefty who sits 91. He's a very tough at-bat for lefties because of his decptive arm swing and the length of his slider, he can mix things up with a cutter in basically any count, and he has feel for a firm, sinking mid-80s changeup. Aspects of Selvidge's delivery look a little strange, but he's a strapping lad built for a full-season grind. He could be a deceptive long man or fifth starter.</t>
  </si>
  <si>
    <t>sa3017950</t>
  </si>
  <si>
    <t>Pedro Catuy</t>
  </si>
  <si>
    <t>Catuy's precocious center field defense and ideal physical projection make him a potential long-term power/glove dynamo. He slashed .288/.361/.441 in the 2023 DSL, stole 18 bases in 20 attempts, and only struck out 17.2% of the time. In his early 2024 backfield evaluation, Catuy, the youngest hitter on Arizona's extended spring roster, has had a defense-first look. His reads and routes look easy and comfortable, as Catuy glides into the gaps and catches the baseball with uncommon ease. We haven't really seen him turn on the jets and haul ass into the gaps yet, but his speed is evident on the bases. Catuy has nearly average bat speed, which is good for an 18-year-old with as much room for muscle as he has. His swing is pretty simple and not especially dynamic; he typically cuts through the middle of the zone with gentle loft and right now just looks like he's trying to be on time. His swing could get more athletic and incorporate more movement as he gets comfortable with better pro stuff. This is a pretty exciting tools package without the overt bat-to-ball skill we want to see in order to stuff someone like this already.</t>
  </si>
  <si>
    <t>ILlFTtIAMeQ</t>
  </si>
  <si>
    <t>sa3021061</t>
  </si>
  <si>
    <t>Ricardo Cabrera</t>
  </si>
  <si>
    <t>Cabrera has already had a fairly eventful prospect narrative. He signed for $2.7 million in 2022 and was billed as one of the most advanced bats in the class, but he had a generic pro debut season in the DSL, slashing .253/.363/.380 with below-average underlying contact metrics. When Cabrera arrived in the U.S., he looked surprisingly heavy already and had some terrible issues on defense, where he couldn't throw the ball accurately to first base. He then proceeded to have an incredible rebound season with the bat, slashing .350/.469/.559 on the Arizona complex before a brief promotion to Daytona. This spring, Cabrera continues to hit the baseball incredibly hard â€” he made some of the loudest backfield contact I've seen during all of minor league spring training. By the end of the season, Cabrera had slimmed some and looked much better on defense, showing enough arm strength to fit on the left side of the infield, but he still has pretty serious mobility issues and throwing accuracy problems on defense. Though he's playing a lot of shortstop now, Cabrera projects to third base. Athletes who are his size at this age tend not to stay at shortstop, and the ones who end up at second base are of the Nolan Gorman variety, shoehorned there to get their bat in the lineup. There's enough power-hitting upside here to consider Cabrera a potential regular at the hot corner, but there's also a ton of volatility because of the way his conditioning and defense have roller coastered during his career's prologue.</t>
  </si>
  <si>
    <t>FimyhHEOQ5E</t>
  </si>
  <si>
    <t>sa3018405</t>
  </si>
  <si>
    <t>Tre' Morgan</t>
  </si>
  <si>
    <t>Morgan was the Eric Hosmer of college baseball for his three years at LSU, playing slick first base (and sometimes corner outfield) defense while bringing a competitive edge and moxy to Baton Rouge. He didn't produce anything close to the typical in-game power output of a big league first baseman, in part because his bat path caused him to drive the ball into the ground fairly often, Ã  la Hosmer. 
Morgan has not only changed his swing pretty dramatically but has also begun using a bat with a counterweighted knob. He has a leg kick now and his hands are loading lower, and this has led to an uptick in his in-game power without sacrificing much of Morgan's above-average bat-to-ball ability. As you'd expect with a hitter who was battle-tested by the SEC, Morgan clubbed his way from Low- to High-A pretty quickly and he's continued performing at Bowling Green. He has an oppo-driven approach, staying inside the baseball across most of the zone and really only pulling the ball when it's on the inner third. Morgan remains rather chase-prone and his in-game power uptick is more about his swing path and playability than prototypical raw juice. Still, the swing change has made a real difference and Morgan now looks to play a modest but consistent 1B/LF role at the big league level.</t>
  </si>
  <si>
    <t>sa3022919</t>
  </si>
  <si>
    <t>Harris is an elegant defender with soft hands and a sweet throwing stroke. His footwork, hands and actions are all smooth and precise, though Harris is not especially rangy. He has played some middle infield in the minors but the majority of his reps have come at third base, where Harris' lack of range is less often a problem and his other attributes really play. Offensively, Harris makes a lot of low-lying opposite field contact. His downward-cutting swing often drives the baseball into the ground, and though he's tended to produce above the league average at each of his minor league stops, it has come as Harris has been quite old for the level to which he was assigned. His contact rates from 2023 were very exciting (80% overall, 89% in the zone) but have declined since his promotion to Triple-A (those same stats are 72% and 75% respectively so far in 2024); he made his big league debut just before list publication. The best-case outcome for someone like Harris is a career similar to Matt Duffy's, where his hit tool holds water in a profound way and he's able to play a glove- and contact-driven role for many years. More likely, Harris is an above-replacement Emmanuel Rivera type who hops around for a little while.</t>
  </si>
  <si>
    <t>Will Dion</t>
  </si>
  <si>
    <t>McNeese State</t>
  </si>
  <si>
    <t>Dion had another successful season, this time mostly at Double-A, despite continuing to sit 87-90 mph with his fastball. You've seen Dion's delivery before if you've ever watched Clayton Kershaw pitch, as his short-levered overhand stroke is uncannily similar to that of the Hall of Fame lefty's. It imparts similarly deceptive riding life on Dion's fastball, which, like Kershaw's, plays better than its raw velocity, though Dion doesn't throw nearly as hard. He still managed to post strikeout rates north of 26% at every level since turning pro. Dion's curveball was his money pitch in college, but he's accelerated his changeup and slider usage so far in pro ball. All of his secondaries are about average to the eye, but his feel for locating his changeup so consistently has helped that pitch play closer to plus. If Dion can suddenly throw harder, he'll outpace this projection substantially because his fastball's life is like a force multiplier for velocity. Until then, he looks more like a fifth starter.</t>
  </si>
  <si>
    <t>sa3017850</t>
  </si>
  <si>
    <t>Jared Johnson</t>
  </si>
  <si>
    <t>Smithville HS (MS)</t>
  </si>
  <si>
    <t>Johnson is a very physical, high-effort relief prospect who utilizes a slider-heavy approach to pitching. Johnson's slider will bend in as hard as 94 mph. He hides the ball well and throws with such violence that it often take hitters a second to adjust to his delivery. His fastball will touch 99, but Johnson's very high release point creates a downhill angle that hurts the pitch's ability to miss bats. Johnson's stuff is pretty nasty and while his bull-in-a-china-shop control will probably limit him to up/down duty when he debuts, he could pitch his way into a more regular middle relief role if he gains better control of his body in his mid-20s.</t>
  </si>
  <si>
    <t>sa3011626</t>
  </si>
  <si>
    <t>Etiwanda HS (CA)</t>
  </si>
  <si>
    <t>The Rangers have dispensed with trying to convert Freeman to catcher and he was playing third base exclusively this year before a couple recent games at second base. Freeman's arm accuracy can be mixed, but he's otherwise a very good low-to-the-ground defender with plus hands and footwork, and range that's a tick below average. He smothers short hops especially well. 
On offense, Freeman continues to make plus rates of contact and, despite his shorter stature, he consistently hits the ball hard. Freeman is a punctual hitter who covers the very top of the strike zone well. He has dangerous pull-side power versus breaking balls but tends to be limited to all-fields singles spray against fastballs. If he can effectively re-engage with second base (the last time Freeman played there regularly was 2019), he'll be more rosterable. Right now he looks like an above-replacement third baseman who'll eventually get a long-term opportunity with a rebuilding club to see if his hit tool can hold up to big league stuff.</t>
  </si>
  <si>
    <t>Janero Miller</t>
  </si>
  <si>
    <t>SP/RF</t>
  </si>
  <si>
    <t>Miller is a very exciting two-way athlete with real big league potential as both a pitcher and an outfielder. He was seen often in the U.S. (usually at tournaments in Florida) as an amatuer and signed with the Marlins for just shy of $1 million in January of 2023. He quickly made developmental strides working out in the Dominican Republic. Miller was peaking in the low-90s as an amateur, but in his first pro season, he was sitting in that range and up to 96. His delivery features some head violence, but Miller is a projectable lefty with a naturally riding fastball and the potential to develop breaking stuff with big depth because his arm slot allows him to get over the top of the baseball. His fastball has nearly perfect north/south action, he can land his breaker in the zone, and he has some feel for creating tumble on a crude changeup. It's exciting raw material that will take time to harness, and Miller's development is being slow-played as he's back in the DSL for the 2024 summer.
As a hitting prospect, Miller had the worst contact rate among the Marlins' DSL hitters last year. He can really swing it, but doesn't track pitches well or move the barrel around. As long as he's on an innings count that allows for him to hit some of the time, it makes sense to develop him both ways to ensure the Marlins are making the right decision about which road he should take when Miller comes to the fork. When he signed it seemed likely that Miller would be a pitcher only down the road, and his 2023 DSL performance continued to push the ball in that direction</t>
  </si>
  <si>
    <t>sa3021077</t>
  </si>
  <si>
    <t>Emilio Sanchez</t>
  </si>
  <si>
    <t>Sanchez, who signed for $1.3 million in January, is a well-rounded infielder who can do a little bit of everything. He's a smooth operator in the batter's box and on the infield dirt. Sanchez's frame is small-ish, but well-composed. Scouts are a little more skeptical as to whether he'll grow into meaningful strength and power than they are about some of the other projectable shortstops from the 2024 class, making Sanchez more of a high-floor utility prospect than a potential impact player at this stage. He is currently playing a mix of shortstop and third base in the DSL and walking over 20% of the time.</t>
  </si>
  <si>
    <t>sa3024110</t>
  </si>
  <si>
    <t>Adbiel Feliz</t>
  </si>
  <si>
    <t>Feliz didn't garner the biggest bonus of the Pirates' 2024 international signees, but he checks a lot of the scouting boxes we covet. He's a switch-hitting shortstop and a graceful athlete,  and Feliz has a pretty good chance to stay at short. He's of medium build and not really at risk of getting so big that he outgrows the position. This probably caps Feliz's power projection to an extent, but he's athletic enough to swing pretty hard already, though we're hoping his lefty swing will shorten up some as he gets stronger and more comfortable switch-hitting. Feliz is a well-rounded middle infielder who feels like he'd be in the late second/early third round mix were he a domestic draft prospect.</t>
  </si>
  <si>
    <t>sa3023897</t>
  </si>
  <si>
    <t>Sean Sullivan</t>
  </si>
  <si>
    <t>Sullivan is an ultra-deceptive cross-bodied lefty with a rise/run heater. His stride direction takes him toward the first base line at an extreme angle, and this, in concert with his low three-quarters slot, makes him very deceptive; it takes hitters a few looks at him to get comfortable. He does most of his swing-and-miss damage with a low-90s fastball that averaged 90 mph across all of 2023. He was sitting more 90-94 during his postseason starts with Wake, but has been back in the 88-91 mph range during the spring of 2024. 
In college, Sullivan's repertoire was fastball-heavy in the extreme at about 75% usage, which isn't sustainable in pro ball when you sit 89. His mid-80s changeup appears to be coming to the forefront of his secondary offerings early in 2024. Sullivan sells it with arm speed and tends to command it to the arm-side edge of the plate. His slider isn't nasty on its own, but his arm angle is going to help it play against lefties and it has enough length to play as a strike-stealing backdoor offering versus righties. There aren't many starters who look like Sullivan in the big leagues â€” guys like Ryan Yarbrough and Reiver Sanmartin can kind of give you an idea of the role pitchers like Sullivan tend to play. As of list publication, he is off to a very good start at Spokane, and this org is clearly open to exploring starting roles for low-slot guys pitchers like him and Carson Palmquist.</t>
  </si>
  <si>
    <t>sa3018185</t>
  </si>
  <si>
    <t>Sean Keys</t>
  </si>
  <si>
    <t>Bucknell</t>
  </si>
  <si>
    <t>Super physical small school bat who hit .405/.535/.798 in 2024. Impressive defender for his size, teams couldn't believe how big Keys was during in-person pre-draft meetings. A little stiff in the box but creates big power in a short distance. Swing has natural loft. Has barely been tested against good pitching. Like Mike Boeve last year, a team will take a shot that his hit tool is for real. More likely a corner role player than a regular.</t>
  </si>
  <si>
    <t>Tyler Woessner</t>
  </si>
  <si>
    <t>Central Arizona (JC)</t>
  </si>
  <si>
    <t>Woessner's role is up in the air, as he had a fair amount of success in his first full pro season as a starter but is throwing much, much harder in a relief role as 2024 camp gets underway. Woessner pitched 121 High-A innings in 2023 and sat 92-94 with downhill plane and just enough changeup quality to keep his hopes of starting alive. He's built like an innings-eating starter and still has a couple of seasons to develop before Milwaukee has to make a 40-man decision. This spring, he was parked in the 97-99 mph range as a reliever. Woessner has a potentially plus breaking ball (especially if it also gets faster in a shift to relief) and would be a quick-mover as a three-pitch bullpen weapon, but the Brewers have lots of other comparable relievers tracking ahead of his 2026 debut timeline and there's no reason to rush him in such a role. Obviously if Woessner can sustain his early 2024 velo across a starter's load of innings, then we're talking about an entirely different level of prospect. For now, he has one of the better shots to start of all the arms in this tier of the system.</t>
  </si>
  <si>
    <t>sa3020171</t>
  </si>
  <si>
    <t>After a rough start to 2024, Paulino's contact rates have rebounded back to his career norms, and though he's still a little rough around the edges as a defender, he continues to project as a lefty-hitting utilityman. Paulino is well-rounded but lacks a plus tool. He swings hard for a guy his size but does so at the expense of contact, as it requires visible effort for him to take such big hacks. The bat speed Paulino produces and his swing's uppercut path make him a dangerous hitter on the inner third of the zone, but he isn't moving the barrel all over to do damage or anything like that. Paulino runs pretty well, and his athleticism and effort translates to defense, where he's a rangy and flashy defender whose hands still need polish. Though he's playing everywhere on the dirt except first base, third seems like his most comfortable spot. The Sox left Paulino off of their 40-man last offseason and it feels like a less than 50/50 shot that he gets added after this year. But given his profile (lefty hitting, well-rounded, versatile) and age, he projects to play a lower-impact part-time infield role eventually.</t>
  </si>
  <si>
    <t>Max Anderson</t>
  </si>
  <si>
    <t>Anderson is a very physical second baseman with plus bat speed. He hit (this is not a typo) .414/.461/.771 as a junior and more than doubled his career home run total with 21 bombs. Why wasn't he a first rounder? His swing might not play in pro ball. Anderson is great at identifying and barreling low pitches, but his path is often underneath stuff at the belt and above. He's often bent at the waist and spraying contact to the opposite field with his bottom hand-dominant swing, and he rarely pulls the ball (a common trait among hitters in this system). When he connects, Anderson puts a huge charge into the baseball, it's just possible he won't connect enough in pro ball. 
He saw action all over the infield in college and was fine at both second and third base; after the draft, he only played second base at Lakeland. Even if he's flawed as a contact hitter, so long as Anderson can play two spots, he has enough power to carry a part-time infield profile. However, the track record of players who enter this system with hit tool question marks and come out the other end having answered them has not been great lately. Anderson also did a lot of chasing in his 32-game pro sample. I can see why the Tigers wanted to take a shot on his power, even though it isn't something I'd have done in the second round for just shy of $1.5 million.</t>
  </si>
  <si>
    <t>sa3022567</t>
  </si>
  <si>
    <t>Jake Bennett</t>
  </si>
  <si>
    <t>As if they're required to draft all the giant pitchers from Oklahoma, the Nationals popped Bennett in the 2022 second round, and he was very good across 15 starts during his 2023 pro debut before he blew out and had Tommy John in September. It will cost him all of 2024. 
Bennett has a huge, statuesque frame, and his delivery is silky smooth despite a longer arm swing. He's so big and gets so far down the mound that his low-90s fastball can sneak past hitters even though it doesn't have huge life or velocity. He touched 98 mph at Oklahoma and sat 92-95, but settled back into his usual 90-93 last year before he was shut down. It's fine â€” Bennett locates his fastball up and to his arm side where it plays best with great regularity, and he's a high-probability starter prospect in part because of his excellent fastball command. Bennett has an east/west operation aided by the movement of his slider and changeup. They're both nastier than Bennett's fastball. His slider plays against lefties in part because his arm slot is tough for them to pick up, while his mid-80s changeup has plus fade; both pitches hover in the 80-84 mph range. It's fifth starter stuff with little bursts where Bennett is throwing harder and looks a bit better than that.</t>
  </si>
  <si>
    <t>sa3020737</t>
  </si>
  <si>
    <t>Hunter Cranton</t>
  </si>
  <si>
    <t>Kansas</t>
  </si>
  <si>
    <t>Fastball regularly in the upper-90s with a hard slider that is inconsistent in shape but flashes above average when he gets two-plane shape to it. Below-average command overall but the electricity in the stuff gives him a high-leverage relief ceiling.</t>
  </si>
  <si>
    <t>Ryan Forcucci</t>
  </si>
  <si>
    <t>UC San Diego</t>
  </si>
  <si>
    <t>Small school arm strength project. Typical 6-foot-3 pitcher's build with plus arm speed. Fastball sits 93-95 with late tailing life. Two distinct breaking balls led by upper-80s slider that flashes plus depth. Upper-70s curveball. Delivery is messy but promising. Forcucci needs to get stronger and have better control of his lower half. Often loses line to the plate and his release wavers, you can see his imbalance as his delivery finishes. Injured in mid-March and didn't pitch again. Could be backend starter with average fastball and two good breakers with the aid of pro dev.</t>
  </si>
  <si>
    <t>Porter Hodge</t>
  </si>
  <si>
    <t>Cottonwood HS (UT)</t>
  </si>
  <si>
    <t>Hodge is a bullpen behemoth who moved out of the rotation in the middle of 2023 and had enough success that the Cubs put him on the 40-man during the offseason. He's had a small velo spike in the early portion of 2024 and appears to have added a splitter in just the last couple of weeks. Big time extension and unpredictable movement (sometimes rise and run, sometimes cut) movement contribute to his fastball's effectiveness, and to the success of Hodge's slider, which generated chase and miss rates approaching 40% in 2023 and even better miss than that early in 2024. Upon conversion last year, Hodge looked like a standard middle reliever who needed to polish his command. He has special physicality and his stuff is still growing and changing. Hodge needs to find another gear of control in order to be relied on in a big league bullpen role but he also has more ceiling than just a standard middle inning guy.</t>
  </si>
  <si>
    <t>Gordon Graceffo</t>
  </si>
  <si>
    <t>Villanova</t>
  </si>
  <si>
    <t>Graceffo had an abbreviated 2023 season that covered 86 total frames after missing over a month while battling shoulder inflammation. Last season, in his first taste of Triple-A, Graceffo posted a 20.9% strikeout rate while also carrying by far the highest walk rate of his career at 11.6% and allowed a hit per inning. So far in 2024, Graceffoâ€™s fastball is sitting 90-95 mph (way down from peak), but the offering plays lighter than that due to a lack of movement or outlier life; it's more reliant on being precisely located to be effective, which heâ€™s been unable to consistently do at Triple-A. Graceffoâ€™s slider continues to be his most effective offering due to its downer shape and his advanced feel for locating it. His other breaker is a curveball with big depth and 12-to-6 shape that tends to come out of his hand high, which makes it easier for hitters to identify, but its pure movement is pretty solid. He also keeps a rarely utilized changeup in his back pocket. It has fade, but the action begins almost right out of his hand and is another pitch hitters don't seem to have any issues picking up early. In order to have a chance to crack a rotation spot in the future, Graceffo will need his command to return to its above-average form. It's also feasible his peak velo could return if he were shifted into a short relief role.</t>
  </si>
  <si>
    <t>Guillermo ZuÃ±iga</t>
  </si>
  <si>
    <t>ATL*</t>
  </si>
  <si>
    <t xml:space="preserve">Of all the players whose lives were upended by Atlanta's 2017 international scandal, ZuÃ±iga has the best chance to wear a big league uniform for a while. Once a Braves sleeper prospect, ZuÃ±iga was made a free agent due to the fallout from the John Coppolella-era scandal and signed with the Dodgers; he climbed through the minors with LA before reaching minor league free agency and signing with the Cardinals, who traded him during the offseason to the Angels for cash. 
This is the Colombian giant's eighth appearance on a prospect list, as he's remained relevant as a middle relief prospect due to his arm strength and, more recently, his breaking ball consistency and changeup. ZuÃ±iga has long sat in either the mid- or upper 90s depending on the night. His velo was down several ticks from last year prior hitting the IL with a pec strain. His feel for locating his slider (which bends in anywhere between 81-91 mph) has improved, and its spin rate spiked a couple of years ago, as if he found a new grip or release. The lack of consistency here means ZuÃ±iga will probably be up and down from Triple-A once he's healthy. </t>
  </si>
  <si>
    <t>Rincones' father pitched briefly in the Mariners system before an injury derailed his career. His family moved to Venezuela and then later to Scotland for his dad's new job in the oil industry. Rincones would eventually find his way to prospect factory Plant High School in Florida, where he would initially struggle to make the team before establishing himself as a junior college prospect. He then spent two seasons at St. Petersburg College before transferring to FAU, where in just one season he slashed .346/.451/.658, hit 19 homers, and elevated his stock into the third round of the draft. Because Rincones' childhood featured much less baseball than is typical for a prospect, and because his high-level amateur tenure was impacted by the pandemic, it's plausible he still has a lot of skill development remaining. Sadly, after watching him at length in the 2023 Arizona Fall League, I'm not sure his swing or breaking ball recognition are viable, though. There is above-average raw power here, it's just hard to envision Rincones getting to enough of it to profile in an outfield corner. He could conceivably be a Seth Brown type of big leaguer if indeed Rincones has some late-arriving pitch recognition.</t>
  </si>
  <si>
    <t>Cobb Hightower</t>
  </si>
  <si>
    <t>East Rowan HS (NC)</t>
  </si>
  <si>
    <t>Athletic shortstop fit, hands and actions are there. Explosive hands in the batter's box with feel for the barrel, but messy stride direction and below-average feel for contact. Toolsy, risky dev project.</t>
  </si>
  <si>
    <t>Canario is a bat speed maven who came to the Cubs from San Francisco in the Kris Bryant trade. He is a prototypical right field prospect with plus raw power, and he clubbed a whopping 37 homers in 2022 (mostly at Double-A) before suffering a couple of severe injuries (fractured ankle, dislocated shoulder) in a collision at first base during winter ball in the Dominican Republic. Those injuries had him shelved for the early portion of 2023, but he returned in mid-June and slashed .276/.342/.524 (only a 111 wRC+ at Triple-A) with Iowa before a brief late-season big league call-up. His strikeout rates have spiked to concerning levels early in 2024.
Canario's power is very impressive. He's capable of hitting balls out to all fields and posted a whopping 53% hard-hit rate when healthy in 2023. Similar to Yankees outfield prospect Everson Pereira, Canario's swing-and-miss issues give us substantial pause when it comes to projecting his role. His tendency to misidentify sliders against righty pitchers destabilizes his entire profile and is probably going to limit his role to the short side of a platoon where he's mostly facing lefties. He's best at hitting hanging breakers and spraying high fastballs the opposite way. A stiff lower half makes it tough for Canario to bend and do damage in the bottom of the zone, though we're hoping this changes as he gets further away from his severe injuries. Here we have Canario projected as a 200-ish PA corner outfielder who gets situational starts and in-game at-bats against lefties or, to get even more metagame-y, against pitchers who live at the top of the strike zone. He's more a contributor than a franchise pillar.</t>
  </si>
  <si>
    <t>tMkRAh9baAM</t>
  </si>
  <si>
    <t>Spencer Miles</t>
  </si>
  <si>
    <t>Miles went undrafted as an eligible sophomore and had an ERA over 6.00 at Mizzou, but the Giants still used a pretty high pick on him, a move that looked pretty sly by the end of the summer: Miles was sitting 95-98 mph and touching 99 in the 2022 ACL while flashing two average secondary pitches. He looked like a quick-moving reliever. Unfortunately, he hasn't thrown a pitch at an affiliate since. A back injury cost him all of 2023 and an elbow issue has him on the 60-day IL to start 2024. We don't know the exact nature of the elbow issue or when it cropped up; it's possible it was discovered during Miles' recovery from the back stuff. It still sounds like we could see him in 2024. 
Healthy Miles stands out in the uniform for his size and physique; he's well-built and his arm is fast. His low-80s slider has late horizontal movement, and he can vary its shape and give it more of a curveball look, and some of his pre-injury changeups (also in the low-80s) were plus. It's clear there was pitch design meat left on the bone here in college, and if not for his injury, it's possible Miles would have been one of the breakout prospects in this system either of the past two seasons.</t>
  </si>
  <si>
    <t>JbmsJy_hVfQ</t>
  </si>
  <si>
    <t>sa3020475</t>
  </si>
  <si>
    <t>Jacob Reimer</t>
  </si>
  <si>
    <t>Yucaipa HS (CA)</t>
  </si>
  <si>
    <t>Reimer lacks a real standout tool, but he does a little bit of everything. He has the arm and actions for third base (though his instincts aren't great), and he could grow into having something close to an average hit and power tool. Reimer's swing is relatively conservative; he is often on time and looking to pull. He has the strength to do doubles damage with this simplistic approach, a style of swinging that's a good fit for a hitter of middling athleticism. Reimer is a 40 athlete with a 55 frame/build, so whether you want to project on him growing into more than just doubles pop depends on what characteristics you want to hang your hat on. Here he's projected as if he'll grow into enough juice to be a 40-grade four-corners role player, but not enough to be a regular. He hit his way from Port St. Lucie to Brooklyn in 2023 but hasn't laced 'em up yet in 2024 due to a hamstring strain, for which he's on the 60-day IL as of list publication.</t>
  </si>
  <si>
    <t>sa3020416</t>
  </si>
  <si>
    <t>Hiro Wyatt</t>
  </si>
  <si>
    <t>Staples HS (CT)</t>
  </si>
  <si>
    <t>The Royals went over slot to pay Wyatt just under $1.5 million in the third round to bypass his Southern California commitment. Wyattâ€™s mix is four pitches deep, his fastball sits 93-96 mph, and he throws strikes but not with precision. He has a slurve-shaped breaker that's 80-83 mph and a lateral slider in the 85-87 mph range, with the slider showing superior tightness between the two. His changeup has unique tumbling action, but he has difficulty landing it in the zone. Likely to be developed as a starter, Wyattâ€™s command and operation looks to play best in a relief role where he could cover multiple frames and maximize the velocity on his heater.</t>
  </si>
  <si>
    <t>sa3023613</t>
  </si>
  <si>
    <t>Sean Burke</t>
  </si>
  <si>
    <t>Shoulder inflammation delayed the start to Burke's 2023 season and then ended it, as he was put back on the IL and moved to the 60-day in late July. He never really looked himself even when "healthy," though his stuff has been so up and down since college that at times it's difficult to know which Burke is the real one. Peak Burke struck out 31% of opposing hitters at Double-A Birmingham in 2022; for most of that year, his fastball was parked in a career-best 93-95 mph zone while touching 97. You could project heavily on his strike-throwing (which wasn't great, even when he looked his best) and his secondary pitches because he was a serious multi-sport high schooler (hoops) who also missed a year of college reps because of TJ, and as a result was much less experienced than most other college prospects when he was drafted. Now that we've had years of mixed velo and injury, it's prudent to project Burke in the bullpen. 
His impact heater has top-of-the-zone utility, and it's the best weapon in Burke's four-pitch mix. Usage of his mid-80s slider/cutter has ticked up in pro ball, becoming Burke's best secondary pitch, while his changeup and curveball are deployed less frequently. Even though Burke's curveball can be easy to identify out of hand, it became more surprising for hitters to see once it became his third pitch, and it actually garnered the best whiff rate of all of his offerings when he was last healthy for a long period of time. It's possible a bullpen move will mean scrapping his changeup. 
The 2024 season will be Burke's 40-man evaluation year, and if he's healthy and back to throwing hard, we expect he'll be added after the season and play a multi-inning role starting in 2025. Because we're talking about a shoulder injury here, we'd like to see him healthy before pushing his FV grade back into the 40 or 40+ tier.</t>
  </si>
  <si>
    <t>kIgHNMwtCh0</t>
  </si>
  <si>
    <t>sa3017461</t>
  </si>
  <si>
    <t>Clayton Beeter</t>
  </si>
  <si>
    <t>Beeter spent most of his college career either injured or in the Texas Tech bullpen until he came out of the gate as a Red Raiders starter in 2020. Prior to the shutdown, he was not only electric, sitting in the mid-90s with two plus or better breaking balls, but he was also throwing strikes for the first time in his life. His stuff and command have backed up a bit since then as the Dodgers and Yankees (Beeter was the prospect return for Joey Gallo) have deployed Beeter as a starter en route to a post-2023 40-man roster add. 
Beeter's delivery is stiff and his release is inconsistent, generating relief projection here for the last several years. He tilts out to create a vertical arm slot that helps impart the carry on his fastball (which often sails to his arm side) and the depth on his two breaking balls (which he actually has a better feel for landing in the zone than his heater), but Beeter has never had great feel for release and has run double digit walk rates for basically his entire career. He'll likely serve as a short-outing spot starter in 2024, but over time I expect Beeter to shift to a bullpen role. If his peak arm strength returns when such a move occurs, then Beeter could have late-inning stuff. Right now, though, he looks like a low-leverage roller coaster with poor control.</t>
  </si>
  <si>
    <t>O5Pd4BL7LHs</t>
  </si>
  <si>
    <t>JD Dix</t>
  </si>
  <si>
    <t>Whitefish Bay (WI)</t>
  </si>
  <si>
    <t>Switch-hitting, cold weather middle infield prospect. Projectable 6-foot-2. Had a fair BP at the 2024 Draft Combine. Lefty swing has exciting loft, levers create length. Average bat speed. Righty swing less explosive and not as well-timed in games. Middle infield athlete, arm on the fringe of shortstop viability. Utility infield look with more upside if feel to hit improves with pro reps.</t>
  </si>
  <si>
    <t>Mike Sirota</t>
  </si>
  <si>
    <t>Northeastern</t>
  </si>
  <si>
    <t>Speedy power-over-hit center field prospect with plus plate discipline. Tightly wound athlete with narrow build, wiry and strong. Hands are especially lively with low-ball power. Likely going to swing underneath a ton of in-zone fastballs. Speed fits in center; reads and routes need polish but the footspeed is there. On-base ability buoys profile and gives Sirota an everyday shot; projected issues with the hit tool and his flavor of build/athleticism look more like a part-time outfielder.</t>
  </si>
  <si>
    <t xml:space="preserve">Simon has already been traded twice: once from the Cubs to the Diamondbacks as the PTBNL in exchange for Andrew Chafin, and then from Arizona to Tampa Bay for Jordan Luplow. He started the 2023 season in Montgomery and despite an underwhelming offensive line (.240/.323/.391), the Rays promoted him to Durham and he ended up posting an .807 OPS the rest of the year. He has a 113 wRC+ at Durham so far this year. 
Simon has a compact swing from both sides of the plate and takes a healthy hack for a guy his size before toning it down with two strikes. His in-game juice will surface more often in the form of doubles and triples than home runs, but he'll ambush the occasional pullable pitch. Ronny has also stolen 40 bags since 2023, with a 71% success rate combined between this season and last. He gets regular time at second, third, and in left field, providing average to slightly above-average defense at each spot. He has an average arm (which is why we don't love him at shortstop), but he needs his feet under him in order to get that strength on his throws, so some of the deeper plays at the hot corner are difficult for him to complete. Between his switch-hitting and his defensive versatility, heâ€™s the type of player the Rays tend to squeeze every ounce of value out of by putting them in the most favorable matchups possible. Heâ€™s shaping up to be a bench utility type. </t>
  </si>
  <si>
    <t>Edgar Montero</t>
  </si>
  <si>
    <t>International scouts generally saw the switch-hitting Montero as having a pretty stable hit/power combination, though they also think he's a better fit at either second or third base rather than shortstop, where he'll likely begin his pro career. He signed a $1.2 million deal with Oakland in January and should get under way in the DSL this summer.</t>
  </si>
  <si>
    <t>sa3024109</t>
  </si>
  <si>
    <t>Hyun-Seok Jang</t>
  </si>
  <si>
    <t>Signed for $900,000 late last summer, Jang is an athletic, big-framed righty starter prospect with a great delivery and quick, whippy arm. His fastball has been up to 97 with some plus characteristics and his 73-78 mph curveball has big natural depth. He'll throw a harder and softer slider- the harder version is more of a bullet at 86-88 mph, and the slower one is more of a sweeper at 78-82. His changeup is behind. Because Jang throws so hard, he does have some mechanical violence and relief risk, but he's comparable to the kinds of high school pitching prospects from the U.S. who go in the comp round.</t>
  </si>
  <si>
    <t>sa3023601</t>
  </si>
  <si>
    <t>Jackson  Humphries</t>
  </si>
  <si>
    <t>Fuquay-Varina HS (NC)</t>
  </si>
  <si>
    <t>Humphries' first full pro season is an example of how Cleveland's tendency to stay on prospects who had a rough pre-draft spring (but who looked better in prior seasons) can seemingly pay off. Humphries was better as a junior than as a senior but Cleveland still gave him $600,000 to eschew a commitment to Campbell, one of the many excellent "smaller" programs in the southeastern quadrant of the country. Humphries has shown two budding breaking balls that are tough to distinguish out of hand. His delivery has some head whack to it, and he was walk-prone on the complex last year before he was promoted to A-ball down the stretch. There's relief risk here (both in terms of the walk rate so far and the way Humphries' delivery looks) and the left-hander is still several years away from the big leagues, but he has progressed quickly in other areas. If you dropped him back into the draft, he'd get closer to $1 million, so this already looks like $600,000 of bonus pool space well spent, but I'm being careful not to over-grade Humphries, who realistically has the ceiling of a 45, just because of that context.</t>
  </si>
  <si>
    <t>sa3021729</t>
  </si>
  <si>
    <t>Luis Vargas</t>
  </si>
  <si>
    <t>Vargas is starting at High-A Rome but he is overwhelmingly a two-pitch guy who projects in relief. Stocky and powerful, he'll reach back for 97 on occasion, but Vargas throws his upper-80s cutter and slider most of the time. He can vary the shape of it such that it has finishing angle toward the back foot of lefties, or he can flatten it out to work it around their hands. If he keeps pitching like he has so far in 2024, Vargas will have made a pretty good case for a 40-man spot, especially if the Braves are inclined to 'pen him (which they tend not to do until absolutely necessary).</t>
  </si>
  <si>
    <t>sa3009592</t>
  </si>
  <si>
    <t>Jacob Latz</t>
  </si>
  <si>
    <t>Latz has had a litany of injuries and ended up getting stem cell therapy late in 2019 to try to avoid surgery. He was then healthy for a few years (and got a cup of coffee in 2021) before a shoulder issue popped up in 2022 and the Rangers moved him to the bullpen when he returned. Latz experienced a two-tick velo bump with the move; his heater averaged 94.5 mph in 2023 and he's back in that area again in 2024. Latz has three big league-quality weapons in his heater, a plus changeup (which often finishes high but garners a ton of chase) and his 82-85 mph slider. He also has an upper-70s curveball with pretty good depth that he deploys on occasion. His changeup has allowed Latz to deal with hitters of either handedness in a middle-inning capacity.</t>
  </si>
  <si>
    <t>Aiden May</t>
  </si>
  <si>
    <t>Transferred from Pima Community College to Arizona and finally to Oregon State. Cross-bodied, low-slot righty with typical 6-foot-2 pitcher's frame. Secondary-heavy approach to pitching due to fastball's hittable sinking shape. Plus low-80s sweeper that he throws a ton. Feel for locating it is much better than his other pitches. Upper-80s changeup has a miss rate north of 40% but May's feel for landing it much less consistent. Lots of relief risk here due to fastball shape and lack of command. Plausible to add a cutter, which, if he can command it like his slider, would help him get closer to starting. Nomadic amateur career might also point to looming improvement once he gets to stay in one place for more than a year.</t>
  </si>
  <si>
    <t>Tavian Josenberger</t>
  </si>
  <si>
    <t>Josenberger had two solid underclass seasons at Kansas and then experienced a power breakout as a junior at Arkansas. After seeing action at a few positions while he was a Jayhawk, Razorback Josenberger played exclusively in center field, and he looked good enough out there that the Orioles would have been justified in playing him there every day in pro ball. Instead, defensive versatility has become Josenbergerâ€™s calling card, as heâ€™s looked more than capable of handling all three outfield spots as well as the keystone position in the professional ranks. His above-average speed and efficient routes allow him to cover both gaps in the grass, while his hands and lateral range project to be solid-average at second base. 
Josenberger is a switch-hitter who does a good job of not expanding his zone, but neither his left- nor right-handed swing produces authoritative contact despite his sweet looking ability to rotate through contact. He is putting the ball in play a ton and has a swinging strike rate below 7% so far this year, but the look of Josenberger's barrel feel is not quite that strong. He looks to be headed for a defense-driven bench utility role.</t>
  </si>
  <si>
    <t>sa3022808</t>
  </si>
  <si>
    <t>Patrick Reilly</t>
  </si>
  <si>
    <t>Reilly signed for $453,100 after the Pirates selected him in the fifth round of the 2023 draft out of Vanderbilt. He was an effective swingman and long reliever for the Commodores, but was moved to the minor league rotation in 2024 and is being developed as a starter. Reilly has a high-waisted, medium frame that is still on the lean side, so thereâ€™s some room for additional strength/weight in the coming years. Reilly works out the stretch, there's substantial effort present in his delivery, and he throws from a very high slot, which contributes to the 20-plus inches of induced vertical break on his heater. His four-seamer sits 92-95 mph and has touched up to 97 mph so far in 2024, and it features plus riding life that has generated a 35% miss rate as of our data sourcing a couple weeks ago. Itâ€™s a power-over-precision operation with his fastball, which is an offering he doesn't need to be overly precise with due to the effective life it features. He'll throw sliders with downer action as well as some with more of a horizontal tilt. The cutter is a short, quick offering that Reilly especially likes to run in on the hands of left-handed hitters; it will be a very important pitch for him because the minimal action on his changeup makes it tough to project as a viable pitch for him. 
It makes sense to stretch Reilly out and see what happens, but if we're predicting his outcomes, they likely fall in relief. He already has a reliever look with the amount of effort his delivery requires, and we think his fastball could jump a grade by maximizing velocity in short, one-inning bursts. Reilly projects as a middle-relief type with the capacity to handle a higher-leverage role if he can tame the walks. He's someone who could move quickly once the bullpen transition eventually happens.</t>
  </si>
  <si>
    <t>sa3023038</t>
  </si>
  <si>
    <t>The Woodlands HS (TX)</t>
  </si>
  <si>
    <t>Romo hasn't looked quite himself on defense for the last couple of seasons, as he allowed nearly 100 stolen bases in 2023 at an 80% success rate. He's still a fine receiver and his pop times so far in 2024 have been hovering around average even though he's again allowing stolen bases at a high rate. Romo looked like a potential impact primary catcher upon his entry into pro ball, and even as cracks in his offensive output (less power than I expected based on his high school look) began to show, Romo's feel for contact and defense still made him a luxury backup catcher prospect. At this point, though, his toolset is more like that of a standard backup. He hit .254/.313/.440 (103 wRC+) at Hartford last year, but his rate of chase suggests to me that he'll perform below that at the big league level.</t>
  </si>
  <si>
    <t>BOp3LBf4bbc</t>
  </si>
  <si>
    <t>Khal Stephen</t>
  </si>
  <si>
    <t>QB build at 6-foot-4, 215 pounds. Transfer from Purdue. Short arm action, upright lower half throughout delivery. Uncorks with quite a bit of effort and violence about the head. Fastball holds its line at the top of the zone, sits 91-95. Slider and curveball shapes run together a little bit but play nicely off the fastball around the top of the zone. Changeup flashes bat-missing action. Chance for four viable pitches and backend starter role.</t>
  </si>
  <si>
    <t>Shane Smith</t>
  </si>
  <si>
    <t>Smith had TJ during his draft year and signed as an undrafted free agent in 2021. Back from rehab in the fall of 2022, he was 93-95 with a good curveball and spotty control. His velocity took a leap in 2023 as Smith was sitting 94-97 at the end of the season, and he's carried that velocity into the start of 2024. Along with adequate big league-reliever velocity, Smith has a plus breaking ball, a low-80s slurve with big depth that induced a nearly 50% miss rate in 2023. The tempo of Smith's delivery also makes him tough to time, and it take hitters a few pitches to get comfortable. Smith had a cutter upon his return from TJ, but that pitch may have been scrubbed from his repertoire. He profiles as a standard two-pitch reliever and if he keeps pitching like he has at the start of 2024, he'll be up at some point in 2025.</t>
  </si>
  <si>
    <t>V17W7ZTqTDw</t>
  </si>
  <si>
    <t>sa3020469</t>
  </si>
  <si>
    <t>Cutter Coffey</t>
  </si>
  <si>
    <t>Liberty HS (CA)</t>
  </si>
  <si>
    <t>Coffey (who I preferred as a pitcher in high school) is having a fine start to his 2024 season, already doubling his career home run total in the season's first half. He is still expanding the zone frequently enough to project that poor pitch recognition will mar his output as he climbs the minors, but for now Coffey is performing in a well-rounded fashion having maintained a 22.5% K% in full season ball the last two years. Coffey's short levers allow him to have a bit of a scooping bat path, the type that tends to pull mistake breaking balls but drive most fastballs to the opposite field. His hitting hands are fairly explosive and generate something approaching average big league raw power right now. Coffey has filled out in pro ball and likely doesn't have much power projection remaining, but the juice he has now makes him dangerous enough to be a prospect despite his looming chase issues. 
Coffey's defense is still a mixed bag. His hands (and, increasingly, his range) aren't great, but his arm and actions are. He's mostly playing a mix of third base (where hotshot grounders are often too much for him) and shortstop (where his range may end up being an issue). He's great operating around the second base bag and is capable of making long throws from behind third, with flashes of big league ability and flubs in equal measure. Coffey has a utility infielder projection so long as he can maintain the range to play short. If he can't, then he's more comparable to someone like Daniel Robertson.</t>
  </si>
  <si>
    <t>sa3020280</t>
  </si>
  <si>
    <t>Ethan Schiefelbein</t>
  </si>
  <si>
    <t>Corona (CA)</t>
  </si>
  <si>
    <t>Low-variance backend starter prospect. Lots of 88-92, will bump 95, above-average carry. Smaller frame, precocious touch-and-feel command, effortless and fluid delivery. Mid-70s knuckle curveball has above-average depth and bite, pairs nicely with fastball and allows for projection on a second breaking ball. Commands upper-70s circle changeup that lacks bat-missing movement but should improve with reps because of arm stroke and command. Much higher floor than typical high school draftee as spot/backend starter.</t>
  </si>
  <si>
    <t>The former second-round pick produced a .288/.366/.493 slash in his 347 trips to the plate at Cedar Rapids last season before scuffling to a .226/.329/.305 line in his 207 plate-appearances in Double-A Wichita to end 2023. Schobel's back in Wichita, where heâ€™s yet to figure out Texas League pitching; he has an OPS around .640 for the Wind Surge at the time of this writing while striking out about 25% of the time and walking at a 12% rate. 
Schobel hits out of an upright, slightly open stance with a leg lift trigger, and he has consistently aggressive intent in his hacks. Thereâ€™s length in his swing as well as loft in the path, with fringe-average bat speed that has proven to be especially vulnerable to velocity on the inner half of the plate. Heâ€™s doing a good job of staying in the zone and currently has an overall chase rate under 20%, but Schobel hasnâ€™t been able to do damage against more advanced pitching. 
Schobel has increased his infield versatility and has now played left field plus every infield spot but first base, most frequently appearing at the hot corner and shortstop. He has plus arm strength that profiles well for the left side of the infield, with the hands, lateral quickness and range to project as average at short and a tick better than that at third. It doesn't look like Schobel is going to hit enough to be an everyday player, but he is a future utility type even if the bat doesn't take a drastic step forward.</t>
  </si>
  <si>
    <t>Pascanel Ferreras</t>
  </si>
  <si>
    <t>Ferreras was the last selection of the 2023 draft after three seasons at Western Carolina University. In his 116 plate appearances in Fayetteville last summer, he struck out 28.4% of the time and only walked at a 6.9% clip on his way to a .212/.284/.288 slash. Both of those data points have trended in a better direction so far in 2024, as he's posted a 25.1% strikeout rate and 12.3% walk rate at the time of this writing. Ferreras hits out a slightly open, semi-crouched stance, and uses an abbreviated leg kick to generate leverage. He doesn't have especially good barrell control, but his bat path has loft, with only 38.9% of his contact this season coming on the ground, so he should get to the power he has. Ferreras has been playing all over the infield, and projects to be an average defender at shortstop and a tick above that at both the hot corner and the keystone. There isn't much here to project on frame-wise, and Ferreras profiles as a utility bench infielder down the road.</t>
  </si>
  <si>
    <t>sa3022702</t>
  </si>
  <si>
    <t>Michael McGreevy</t>
  </si>
  <si>
    <t>UC Santa Barbara</t>
  </si>
  <si>
    <t>McGreevyâ€™s game revolves around throwing the kitchen sink at hitters to keep them off balance and produce weak contact. He throws a sinker and a four-seam fastball. The sinker features above-average tail and sinking action down in the zone, and he utilizes the underwhelming four-seamer on the top rail. The lack of life and movement on the four-seamer gives McGreevy little margin for error with its location. The slider is still McGreevyâ€™s bread and butter. When it's at its best, it shows sharp two-plane action, but he hasn't yet shed his tendency to get on the side of it, where it turns into a far more lateral-based breaker without snappy depth to it. His curveball is a deep vertical breaker that lacks the sharp, late break his slider will produce, but it offers a vastly different shape and velocity range from his other offerings. McGreevyâ€™s changeup has minimal velocity separation from his heaters at 84-88 mph, but his ability to mirror his fastball arm speed makes it a tough pitch for hitters to identify out of the hand early despite itâ€™s tendency to lack notable action. The year, he has also added a cutter to his repertoire that ranges from 86-90 mph and has short, subtle action that he can tunnel off of his fastballs and slider to give hitters a different and unexpected look on occasion. McGreevy has a track record of outperforming his raw stuff and looks best suited for a long-relief/emergency starter role long-term.</t>
  </si>
  <si>
    <t>sa3017598</t>
  </si>
  <si>
    <t>Keythel Key</t>
  </si>
  <si>
    <t>Key is a max-effort, uber-projectable right-hander who threw 52.1 innings in 2023, all but 8.2 of which were in the Complex League. In those frames, he punched out 21.4% of batters and had a worrisome 16.7% walk rate as a 19-year-old. Key works out of the stretch, utilizes an exaggerated leg lift, and throws from a high three-quarters slot with a head whack prior to release; he falls off to first base after release. His four-seamer averaged 93.6 mph in 2023, but the above-average carry it has gives a much higher perceived velocity than the radar reading does. His shotgun command ultimately hinders the offering's effectiveness because of how erratic he tends to get. His breaking ball often displays slurvey, tweener shape and will flash above-average bite at its best. Much of the time, Key shows more strike-throwing ability with his breaking ball than he does with his heater. He also has a changeup that can vary in quality pretty drastically from pitch to pitch â€” there are times when it shows very minimal action and others when it has late sink. Key needs to take a giant developmental step forward, particularly with his fastball control; until that happens, he has the ceiling of a future single-inning middle-reliever and will likely end up as a up/down type.</t>
  </si>
  <si>
    <t>sa3016282</t>
  </si>
  <si>
    <t>Jean Cabrera</t>
  </si>
  <si>
    <t>Cabrera took a huge step forward as a strike-thrower in 2023 and cut his walk rate in half, albeit as a slightly older prospect than is typical for Low-A. A lanky and athletic young righty with mid-90s arm strength and burgeoning changeup feel, Cabrera works in an even mix of three pitches. He throws a ton of his firm, upper-80s one-seam sinker-style changeups, then will reach back for 96-97 mph at peak. There still isn't a plus pitch here, but Cabrera was written up as a frame/arm strength projection prospect last year and made significant improvements in a couple of areas. He now looks like he has a spot starter's floor and a chance to be a consistent backend arm if he can continue to tune up his breaking ball.</t>
  </si>
  <si>
    <t>rbMUTQHPehQ</t>
  </si>
  <si>
    <t>sa3015433</t>
  </si>
  <si>
    <t>Kale Fountain</t>
  </si>
  <si>
    <t>Norris (NE)</t>
  </si>
  <si>
    <t>Fountain is a Nebraska prep bat with one of the more projectable high school frames in the class. He was announced as a third baseman but thereâ€™s a good chance he ends up in the outfield because his hands have some firmness to them and his actions can be a bit clunky on the dirt. Thereâ€™s above-average arm strength here and more than enough athleticism to give him a real chance to adapt to a new position if thatâ€™s what he ends up needing to do. The offensive profile is built around power. Fountain already shows plus raw power to the pull side and quality bat speed. Thereâ€™s certainly risk in this profile, but itâ€™s also oozing with projectability and upside.</t>
  </si>
  <si>
    <t>Tyler Gough</t>
  </si>
  <si>
    <t>JSerra HS (CA)</t>
  </si>
  <si>
    <t>Gough signed for an over-slot $275,000 and is a physically mature, four-pitch righty with plus-plus riding life on his fastball and a precocious changeup. His mid-70s curveball has good looking depth but at present lacks bite. Gough had growing pains at Modesto last year, but he's pitching better in his return there in 2024. It's tough to project a ton on his fastball because Gough is already pretty filled out, but there are starter ingredients here.</t>
  </si>
  <si>
    <t>sa3020865</t>
  </si>
  <si>
    <t>Basha HS (AZ)</t>
  </si>
  <si>
    <t>Davisâ€™ minor league career has been plagued by fluky ailments that have caused him to miss so much time in virtually every season that itâ€™s been hard for him to truly get going as a professional. In 2023, he required a surgery on his core that kept him sidelined for six weeks in the middle of the season; the year before that, it was back surgery to address a somewhat mysterious (albeit painful) condition, for which he missed more than three months. 2021 was the last (and so far only) uninterrupted season of his minor league career. Most recently, Davis's strong 2024 spring training came to an end when he suffered a concussion on a hit by pitch. From an evaluation perspective, these starts and stops make it hard to get a good read on his hit tool despite Davis' obvious power, and the timing issues heâ€™s displayed may largely be the result of him having yet to spend a full season facing high-quality pitching. Injuries and a sketchy hit tool are inextricable aspects of Davis' profile. Now back from the concussion, Davis is using simple in-the-box footwork and has been more on time early in 2024, but he's still running a contact rate below 65%. He's a dangerous low-ball hitter, but he's more of a bottom-of-the-40-man type than a steady role player.</t>
  </si>
  <si>
    <t>6gBtKoXW5Gc</t>
  </si>
  <si>
    <t>Trey McLoughlin</t>
  </si>
  <si>
    <t>Fairfield</t>
  </si>
  <si>
    <t>McLoughlin was part of the Fairfield squad that made beat Arizona State en route to a Regional finals loss to Texas in 2021. In part due to shoulder bursitis, McLoughlin didn't pitch a ton during his third and fourth years at Fairfield. He's been healthy and productive as a pro reliever, climbing all the way to Binghamton and the Arizona Fall League in 2023. He's back at Binghamton to start 2024. McLoughlin has three big league-quality pitches. His fastball only sits 90-92, but it lives off of deception and McLoughlin's ability to locate it up and to his arm side with consistency. He has a nasty splitter that looks like his fastball out of hand before dropping off the table, and McLoughlin commands his slider to his glove side and can land it in the top of the zone in sequence with his heater. All the pieces of McLoughlin's repertoire fit together, his command makes each of his pitches sing, and he mixes them evenly enough to keep hitters guessing. He's a high-probability low-leverage reliever.</t>
  </si>
  <si>
    <t>sa3017277</t>
  </si>
  <si>
    <t>Jhonayker Ugarte</t>
  </si>
  <si>
    <t>Ugarte was a scout favorite in the lead up to the 2024 international amateur signing period. He had already gotten stronger, and while that likely sealed his fate as a future third baseman rather than a potential shortstop, his hit/power combination was more potent. Scouts Eric talked to during work on that class were unanimous in thinking Ugarte was much better than where he'd rank if you lined up the players just based on their bonuses. His hands are quiet but explosive, and his bat path is on plane with the pitch for most of its journey. He's off to a very good start in the 2024 DSL and could be a long-term everyday third baseman.</t>
  </si>
  <si>
    <t>sa3024361</t>
  </si>
  <si>
    <t>Seth Keener</t>
  </si>
  <si>
    <t>Keener moved back and forth between the bullpen and the rotation as a sophomore and junior at Wake, and it's plausible that some of his current issues (changeup quality and consistency, overall command) have late projection due his lack of college reps, while some of his other problems (like the way the angle/shape of his fastball detracts from its quality) need more significant dev intervention. Prior to the draft, Eric had Keener evaluated as a likely middle relief prospect ballparked in the fourth round, and he ended up going in the third. He worked 12 slider-heavy innings after the draft. There's an impact slider here, a nasty two-plane sweeper in the mid-80s, and if Keener eventually experiences a velo spike out of the bullpen, he might have another plus offering. He should be developed as a starter with the hope that changeup feel comes and that his fastball movement can be improved, but Wake tends not to leave a lot of meat on the bone, especially as far as fastball effectiveness is concerned.</t>
  </si>
  <si>
    <t>sa3022949</t>
  </si>
  <si>
    <t>Yoendrys GÃ³mez</t>
  </si>
  <si>
    <t>Persistent injuries have kept GÃ³mez from establishing himself as a consistent part of the Yankees big league pitching staff. His 2023 malady was shoulder tendinitis that kept him shelved until late May. When GÃ³mez returned, his stuff appeared intact and he sat 92-96 mph throughout the back half of the year. Unless the Yankees have been given an extra option year due to GÃ³mez's injury history, he's out of them, and is therefore likely to be moved to the bullpen relatively soon. GÃ³mez's 2023 walk rate was unusually high, and historically he's had both the repertoire depth and enough control to start. His fastball has uphill angle, he has three relatively distinct breaking balls, and GÃ³mez will show you the occasional changeup. This pedigree should enable him to work multiple innings in low- and medium-leverage relief.</t>
  </si>
  <si>
    <t>Ricardo Yan</t>
  </si>
  <si>
    <t>Yan has had an uncharacteristically wild start to his 2024 season and a couple of nuclear meltdowns have him walking more than a batter per inning as of list publication. We're chalking it up to early-season small sample and perhaps April temperatures and conditions in the Northwest, and aren't making a change to his grade from last year. Yan is an extremely projectable low-slot righty with a sinking and tailing fastball and two secondary pitches that will flash plus. He's only sitting in the upper-80s and low-90s, but he's so lanky and loose that he might yet throw harder. The divergent lateral action of his fastball and slider is similar to Tanner Houck, though Yan doesn't have that kind of arm speed. Guess wrong and you're either whiffing at the slider, which at times has huge two-plane wipe, or the fastball is going to run into your knuckles mid-swing. The run on Yan's heater isn't crisp yet and it's not nasty enough to be a good big league pitch at this velocity; he needs to throw harder. His changeup finish in inconsistent, but Yan is so loose and whippy that it's very likely he'll be able to sell it with his arm speed as he gets feel for it. He's a good low-level starting pitching prospect who has the floor of a "look" reliever.</t>
  </si>
  <si>
    <t>sa3016056</t>
  </si>
  <si>
    <t>Luke Holman</t>
  </si>
  <si>
    <t>Physical righty who went from Wilson-West Lawn HS in PA (Kerry Collins' alma mater) to Alabama for two seasons, then to LSU. Low-to-mid-90s fastball with downhill plane. Lost a tick of velo in 2024 and only sat 92. Fastball's lack of in-zone playability is probably going to be an issue, but Holman managed a sub-1.00 WHIP in 2024. Huge mid-70s curveball, 12-to-6 shape, looks like it's headed to the backstop and bends into the zone. Can bury in the dirt versus lefties. Low-to-mid-80s slider with lateral action, distinct shape from curveball, uses as chase pitch versus righties. Both breaking balls are plus. Delivery looks a little rough but walks were never an issue for Holman in college. High-probability backend starter whose ceiling is probably limited by the line on his fastball.</t>
  </si>
  <si>
    <t>Logan Workman</t>
  </si>
  <si>
    <t>Lee University</t>
  </si>
  <si>
    <t>Workman went to Soddy Daisy High School in Tennessee and pitched for the Savannah Bananas during the summer of 2020 after his junior year was squashed by COVID. Drafted as a fourth-year junior out of Division-II Lee University in 2021, Workman was shot out of a cannon in 2022 and quickly promoted to Bowling Green; for most of the last two seasons, he's been at Double-A. 
Standing 6-foot-4, Workman has a long but narrow frame with little to project on body-wise, especially at 25 years old. Despite a short stride that limits his extension, his 92-95 mph fastball has a hint of life to it and plays well up in the zone. The best sliders Workman throws have sharp two-plane shape, but he has a tendency to get on the side of it, which causes it to morph into a looser, slurvy offering. His 82-85 mph changeup tends to be heavier on fade than depth, but both elements are present. His upper-80s cutter is very short and often lacks quickness with itâ€™s limited break. Workman has proven he has feel for filling up the zone, but itâ€™s definitely a control-over-command profile. He looks like a back-end starter who could also be utilized in a low-leverage bulk relief role.</t>
  </si>
  <si>
    <t>sa3017313</t>
  </si>
  <si>
    <t>Richard Fernandez</t>
  </si>
  <si>
    <t>He's a little older than the typical complex-level prospect, but Fernandez, who appears to be in the midst of a velo spike, is an athletic righty with the potential for three bat-missing pitches. His style of athleticism is more about explosion than grace. There is considerable relief risk here, not just because he walked a batter every other inning in 2023 (his second season in the DSL) but because his delivery requires a lot of effort. But Fernandez, whose fastball was in the 95-97 mph range this spring after sitting 92-95 in 2023 until he hit the IL just before list publication, suddenly has a big fastball to go with a 2,800 rpm slurve in the 84-86 mph range and a changeup that has shown plus action. When his feel for location is clicking, which really only happens for an inning or two at a time, he is overpowering lower-level foes with a mix of power and unpredictability. Fernandez signed when he was about 19 and a half, which means he's Rule 5 eligible for the first time after the 2025 season. It would take at least one aggressive promotion to feasibly put him in position to actually be added to the 40-man at that time (if we consider being established at High-A or above to be a prerequisite for addition), and unless the A's are proactive about moving Fernandez to the bullpen (which I'm not advocating), it's more likely he's in range for a spot after 2026. This is an exciting young arm to monitor who could realistically trend into the 40+ FV tier as he gets closer to the majors.</t>
  </si>
  <si>
    <t>sa3018898</t>
  </si>
  <si>
    <t>Feduccia is a fairly well-rounded defensive catcher with above-average bat-to-ball skills and plate discipline. He is especially adept at getting on top of high fastballs and covers most of the hitting zone, only really struggling against well-located soft stuff down and away from him. Feduccia allowed 122 stolen bases in 2023 at an 85% success rate. His pop times hover right around 2.00 seconds, which isn't terrible, but his results have been poor. His is otherwise a very good defender, as his pitch framing and ball-blocking are both plus. While flawed, Feduccia has a pretty standard backup catcher's profile and he's much more likely to do something on offense than Austin Barnes has been for the last few years. There's a chance he supplants Barnes as the backup in 2024.</t>
  </si>
  <si>
    <t>Jacob Zibin</t>
  </si>
  <si>
    <t>TNXL Academy (FL)</t>
  </si>
  <si>
    <t>Zibin reclassified from the 2023 draft and was the youngest prospect in the 2022 class. A native of Canada, he spent his pre-draft spring at an athletics-focused school in Florida. Early in the spring, he was peaking in the upper-90s but usually sat more in the 92-95 mph range with varied feel for location. His arm strength trended down throughout the spring, but Zibin's secondary offerings â€” a two-planed slider and fading changeup â€” were both very promising components on their own, and even the lesser version of Zibin's fastball, without the downward-trending context, was exciting for a pitching prospect who wasn't quite 17-and-a-half on draft day. He was given a $1.2 million bonus in the 10th round and didn't pitch at an affiliate after he signed, instead only getting a few innings during instructs. Then Zibin had Tommy John in May of 2023 before he could throw an official inning of pro ball. A typical TJ rehab schedule would put him on pace to return in the middle of the 2024 slate. 
From a frame, delivery, and stuff standpoint, Zibin is a developmental starting pitching prospect with two potential plus secondaries. How his arm strength trends and sustains over an entire pro season will be a key component of his future evaluation. He's on a post-2026 40-man/Rule 5 clock and theoretically has two-and-a-half seasons to develop from scratch.</t>
  </si>
  <si>
    <t>Cade Kuehler</t>
  </si>
  <si>
    <t>Kuehler's velocity has backed up compared to when he was an amateur and he's been pitching in the 89-92 mph range so far in 2024. Many scouts (and yours truly) projected Kuehler to be a reliever in pro ball, and it's possible that's what it will take for him to return to the 93-95, touch 98 velo he showed with Team USA during the summer of 2022. Kuehler is a smaller-framed guy with medium athleticism. Despite a very short arm action, his release varies in a way that impacts the shape and consistency of his 81-84 mph breaking ball. It appears as though he's learning a splitter. He's definitely throwing one in 2024, but I don't have anything in my notes from prior years about him doing so. That pitch is a wait-and-see offering that is basically brand new. I wrote Kuehler up as a bullpen's third banana at the time of the draft, but so far he's an "arrow down" guy who you hope rebounds into the mid-90s and can work in middle relief.</t>
  </si>
  <si>
    <t>sa3023306</t>
  </si>
  <si>
    <t>Cole Winn</t>
  </si>
  <si>
    <t>In a 2018 draft without a ton of college pitching, Winn was seen as a safe facsimile because of his deep repertoire and polish relative to most high schoolers. His career to this point has run counter to that evaluation, and the Rangers put him in the bullpen in the middle of 2023. After struggling initially, Winn pitched well at Round Rock during the first half of 2024 (11 K/9, 2 BB/9) en route to what I imagine was a cathartic big league debut for a number of parties. The strikeouts didn't translate to the big league level in a small sample and Winn was put on the 60-Day IL with a strained shoulder capsule at the end of June. If you're inclined to bet on big, prototypical pitching frames as I am, then Winn should still be in your mix as a solid middle reliever. He's sitting 95, is up to 98, and has scrapped his once trademark curveball in favor of a hard slider/splitter combo, with each flashing bat-missing ability. I don't think he's ticketed for late-inning work or anything, but relievers with three viable weapons who can face hitters of either handedness tend to find their way into middle relief duty.</t>
  </si>
  <si>
    <t>JTWvLDwruWs</t>
  </si>
  <si>
    <t>Yiddi Cappe</t>
  </si>
  <si>
    <t>Often the timing of when Cuban players leave the island and become eligible to sign isn't optimal, and in Cappe's case, it was late enough that most teams had already committed the bulk of their 2019-2020 bonus pool space. He was forced to choose between signing when he was first eligible in July of 2019 for less money than a prospect of his caliber typically would, or waiting until the following year when teams had enough verbally uncommitted pool space to give him a better deal. Cappe took the latter route, but his signing was delayed another six months because of the pandemic. It put him behind the developmental curve of a typical $3.5 million international prospect by default. 
After the super-projectable Cappe showed precocious feel to hit early during his pro career, his entire game has fallen off as he's been promoted, and he's having a rough go of things on both sides of the ball so far in 2024 even though he's repeating the Midwest League. Cappe still looks great in the uniform and has a prototypical baseball frame, but he hasn't gotten much stronger since he came to the U.S., and he's still rather thin and lacking in strength. If there's an aspect of Cappe's game that has drastically improved in 2024, it's his plate discipline. He walked 3% of the time at Low-A in 2022 and High-A last year, but has posted better-than-average chase rates so far in 2024. Cappe has shifted from SS/2B to 3B/2B, and he's been mistake-prone at the hot corner, where he doesn't look at all comfortable. It looked for a time like this was the best position player prospect in the system, but Cappe is now on thin ice. The body projection part of his profile makes less and less of a difference in forecasting his future as he gets older without really getting any stronger.</t>
  </si>
  <si>
    <t>QPKJomTmAVM</t>
  </si>
  <si>
    <t>sa3015515</t>
  </si>
  <si>
    <t>Griff O'Ferrall</t>
  </si>
  <si>
    <t>Baryshnikov type at shortstop. Not especially physical or toolsy but elegant, balletic footwork and actions drive his fit at a premium position. Hands and arm accuracy were issues as a sophomore, but were much improved as a junior. Lightning fast exchange helps bolster arm strength enough to be a cozy left side fit. Perhaps the toughest player to make whiff in the entire draft. Had a 96% in-zone contact rate in 2024. Lovely, rhythmic hitting hands. Great timing, wrists are quick through the zone. Odd plate discipline metrics with above-average rate of chase but below-average rate of swings against pitches right down the middle. No power. Doubles only come via balls hooked into the left field corner. Bizzare, low-impact hitter with real shortstop glove. Ordinarily defense like this makes for a 45 FV floor but the underlying chase and total lack of power have me rounding down a bit.</t>
  </si>
  <si>
    <t>Edward Florentino</t>
  </si>
  <si>
    <t>Florentino has a much power projection as any Pirates DSL prospect, including several hitters who signed for more than the cool $395,000 he did. At a broad-shouldered 6-foot-4, Florentino has room for a ton of mass and strength, and he already has pretty impressive raw power for a hitter his age. His swing has a huge, damage-seeking uppercut path that is so extreme even Gervonta Davis wonders if Florentino should tone it down. It might eventually lead to elevated strikeout rates, but that hasn't been a part of the prologue of Florentino's career. Because his size will likely limit him to first base down the road (he's playing a mix of first base and the outfield right now), Florentino is going to have to hit a ton to profile, but his highly entertaining swing looks like it's at least going to enable him to check the power box on the scout card. Over time he'll prove whether or not the contact portion is there, but so far, so good.</t>
  </si>
  <si>
    <t>sa3023944</t>
  </si>
  <si>
    <t>Carreras' carrying tool is his defense. He has fantastic defensive footwork, his hands, actions, and transfer are all lightning quick, he has a flair for making acrobatic plays around the second base bag, and his arm (if a little inaccurate at times) is fantastic. For a bit while Carreras was in the low minors, it appeared as though he might grow into meaningful power, but that hasn't happened and he's still a relatively skinny, light-hitting offensive player whose propensity to chase is also a bit of a problem. There probably won't be sufficient offensive impact for Carreras to be a regularly or even oft-used complementary player, but his defense will very likely make him a bench infielder who provides a late-game defensive upgrade.</t>
  </si>
  <si>
    <t>Dahian  Santos</t>
  </si>
  <si>
    <t>Santos entered 2023 as a pick to click of sorts. He was barely 20 years old and was coming off a stellar 2022 season during which his strikeout rate with Dunedin was just shy of the 40%; Santos amassed 120 Ks in 73.1 innings. Especially if he could add weight to his ultra-skinny frame and, by extension, velocity to his low-90s fastball, Santos may have leapt into the overall Top 100. Instead he struggled with walks for two months before he was shut down with a forearm strain in early July. 
Santos is still frail looking. He is physically and mechanically similar to Jesse Chavez, utilizing a short-striding, low-slot delivery. These factors, plus Santos' track record of relatively poor strike-throwing, point to the bullpen. Optimists can point to Santos' excellent slider command, as well as his combination of youth and athleticism, as hopeful indicators that he can start. Santos's low slot creates sink and tail on his fastball, and he doesn't yet have good feel for running this shallow-angled pitch up the ladder. His changeup is still not awesome, but its usage and quality took a step forward in 2023, and you can continue to project on it based on Santos' athleticism. There is still a greater developmental distance for Santos to travel than other arms in Toronto's system, even the relief-only prospects. Santos definitely has more positive variance (aka higher ceiling) than those older relievers but, especially coming off the injury, he has a lower floor as well. He's an exciting but volatile developmental starter who may end up in the bullpen soon due to his roster timeline.</t>
  </si>
  <si>
    <t>sa3015282</t>
  </si>
  <si>
    <t>Quinton Low</t>
  </si>
  <si>
    <t>Chatfield HS (CO)</t>
  </si>
  <si>
    <t>Low was a Day Three high school pick in 2021 who has developed as a two-way player so far. His future in on the mound, where Low sits 96-97, will touch 100 mph, and has a nasty vertical breaking ball. He walked nearly a batter per inning last year, but heâ€™s pretty likely to be a 40-man add after the 2024 season unless things totally unravel for him because he's probably just scratching the surface of his ability as a pitcher. He may spend his first 40-man season entirely in the minors, but his long-term projection is that of a middle reliever with a little extra shot for a right-tail outcome because he only just began to pitch full-time.</t>
  </si>
  <si>
    <t>sa3017921</t>
  </si>
  <si>
    <t>Jhostynxon Garcia</t>
  </si>
  <si>
    <t>Garcia made the bottom of last year's list despite posting red flag strikeout rates because of his physicality and power. He's listed at just 163 pounds on his official minor league player page but is at least 50 pounds heavier than that. He has thunderous power to the opposite field and his swing's finish is incredibly ferocious. This is a physically dense young man who has a shocking amount of fluidity in his hips and shoulders for someone so strong. Garcia's power was really only evident during in-person looks in prior years, but he's finally producing on paper in 2024, posting 14 first half home runs, more than he had in his first three seasons combined. It's big time all-fields juice that has been undercut by swing-and-miss issues until this year when Garcia has reduced his strikeout rate pretty substantially. His lever length will probably cause him to have strikeout issues in perpetuity and, while he's still playing a lot of center field, his size means he's destined for a corner outfield assignment at maturity, so this is still a pretty volatile lower-level prospect who evokes Franmil Reyes and Steven Souza.</t>
  </si>
  <si>
    <t>sa3015523</t>
  </si>
  <si>
    <t>Spent freshman season at Tulane before transferring to Wake. Was in Demon Deacons' bullpen as a soph and was utterly dominant â€” 76 K, 41.2 innings â€” in a long relief role. Moved into rotation in 2024 and struggled with walks. Hamstring and back issues shelved him for about a month, was put in the bullpen upon return. Stuff is still exciting. Cut/carry fastball up to 96. Added a vertical curveball in 2024 with plus depth, 77-80 mph. Slider 81-84 mph with short glove-side break. Very similar to Luke Holman except without the strike-throwing track record. Could conceivably be developed as a starter in pro ball (whoever takes him probably thinks he can start), but body and mechanical consistency are more typical fits in the bullpen.</t>
  </si>
  <si>
    <t>Baker began to see time in the outfield in 2023, and he's now a pretty good defender at both second base and in left field. Now 25 years old, the late-arriving strength projection we hoped for from Baker in past list cycles seems unlikely to materialize, and he'll probably have a one-note offensive profile driven by his bat-to-ball skill. Some of Baker's best swings look explosive, but he tends to have a conservative oppo line drive approach to contact. Baker does a lot of little things right on the baseball field; he is a competent and experienced bunter, and a heady base runner. We think he'd perform at an above-replacement level if given long-term big league run, but these 2B/LF profiles without power can be tough to roster.</t>
  </si>
  <si>
    <t>Camargo was perhaps the most anonymous member of the Kenta Maeda/Brusdar Graterol runway-clearing deal, but he's turned into a big leaguer. The physical Colombian slashed .259/.323/.503 at Triple-A in 2023 and is slugging again in 2024 despite missing time at the start of the season with a forearm strain. Camargo's prodigious arm strength also appears intact after the IL stint, as he's popping 1.9 and below much of the time. He's worked to become not only a viable defensive catcher but a pretty good one. He isn't an especially mobile ball-blocker, but he's gotten pretty good at throwing his gut in front of the baseball, he has a great arm, and he's become a viable receiver. Camargo packs a wallop at the dish, but he's still far too chase prone to rely on as an offensive player with any kind of regularity. He has Diet Jorge Alfaro ingredients and has put himself in position to be a bat-first backup.</t>
  </si>
  <si>
    <t>Anderson Brito</t>
  </si>
  <si>
    <t>Brito is an athletic, powerfully built righty who sat 95-97, often with over 20 inches of induced vertical break, during his DSL debut. He also has an 82-83 mph sweeper that has much more lateral action than depth. Brito, who is another "older" Astros pitcher signee at 19 years old, is making his pro debut and could not be further away from the big leagues. The risk profile of any teenage pitcher, especially one like Brito without much physical projection, is extreme, and we're careful not to over-grade Brito even though he has exciting stuff. Simply maintaining this fastball should facilitate a meaningful relief role, but obviously Houston has a good track record of developing arms and they've barely had a chance to sculpt Brito's exciting stuff. It feels silly to be overly specific about how Brito is projected. Right now, he's simply a high-upside arm whose career is just underway.</t>
  </si>
  <si>
    <t>sa3024232</t>
  </si>
  <si>
    <t>AdriÃ¡n Sugastey</t>
  </si>
  <si>
    <t>Sugastey is a talented but flawed catching prospect who has had moderate success through the mid-minors despite a wreckless, over-aggressive approach. He's an athletic mover in the batter's box, especially for a catcher, and has modest but meaningful thunder in his hands, which produce average bat speed. Sugastey does everything he can to prioritize contact. He has a fairly simple swing that becomes strideless and simpler with two strikes, and he tracks pitches well and works a ton of well-timed contact back into the middle of the diamond. He had a two-strike chase rate over 60% in 2023 and his walk rates have dwindled into a problematic range (less than 5%) of late. 
Sugastey is more "fine" on defense than very good. He's a fair one-knee receiver who works through the ball from the ground up, but he isn't strong or skilled enough yet to frame pitches in other parts of the zone. Sugastey also doesn't have great pure arm strength, but his exchange is rhythmic and consistent â€” he's a threat to hose you because of accuracy more than velocity. Even when catchers have monster tools, plate discipline this poor still creates risk and volatility â€” think Jorge Alfaro and Francisco MejÃ­a. Sugastey isn't that toolsy, but he can hit pretty well for a catcher and has no significant flaw besides his chase, so he profiles as a streaky bat-first backup.</t>
  </si>
  <si>
    <t>HHXj9iEVgIE</t>
  </si>
  <si>
    <t>Pete Hansen</t>
  </si>
  <si>
    <t>Hansen was a prominent high school prospect because of his advanced command and good lefty breaking ball. He went to Texas but didn't really get any better there and was still sitting 88-92 mph by the time his draft year rolled around. He spent all of 2023 in the rotation for Palm Beach, where he covered 112.2 innings and struck out 27.1% of hitters while walking 8.4% on his way to a 3.12 ERA. He repeats his fluid, easy delivery consistently, but he lacks any sort of outlier deception to help his finesse-based mix play up a bit more. He continues to work with both a sinker and four-seamer, with the former showing average tail while the latter flashs cutting action, but ultimately he has to be very fine with his command in order to have sustained success with either. When he needs to generate whiffs, he turns to his slider and its sharp, two-plane shape. His curveball is a much deeper breaking ball, with both 12-to-6 and 1-to-7 shape, a get-me-over offering. Hansen also has a changeup that he throws with quality arm speed. It has depth to it, but its movement is more gradual than it is sudden. Heâ€™ll need to exceed his above-average command projection in order to be a fixture in any rotation, and looks poised to be a touch-and-feel, up/down starter.</t>
  </si>
  <si>
    <t>sa3020798</t>
  </si>
  <si>
    <t>Jadiel Sanchez</t>
  </si>
  <si>
    <t>Escuela Natividad Rodriguez Gonzalez (PR)</t>
  </si>
  <si>
    <t>Sanchez looks like the same player he was when the Angels acquired him from Philly as part of the Noah Syndergaard trade, which is a positive in some ways and a negative in others. The good: Sanchez is a lean and lanky switch-hitter who has demonstrated above-average overall feel for contact. The bad: He's been rail thin for basically his whole career and has yet to get any stronger, and his performance has mostly come as an old-for-the-level hitter. Sanchez is 23 and still at High-A, and he needs to get stronger if he's going to have the power to play right field in the big leagues. We've kept him alive on the list because of his switch-hitting contact profile, but we'd really like to see him add strength.</t>
  </si>
  <si>
    <t>sa3011629</t>
  </si>
  <si>
    <t>Samuel Aldegheri</t>
  </si>
  <si>
    <t>Italy</t>
  </si>
  <si>
    <t>Look out Tommy DeVito, Aldegheri is actually from Italy and is likely to begin his 2024 season down the Jersey Shore after wrapping 2023 there. Similar to DeVito, Aldegheri looks like a spot starter barring an unexpected velo boost. He has feasted on A-ball hitters' tendency to chase his well-located sliders and changeups. The short-striding southpaw can climb the ladder with his fastball thanks to its angle, but at mostly 90-93 mph, it will be a vulnerable pitch against good hitters. His advanced feel for all four offerings should enable him to mix and match whatever pitch in whatever count en route to a culturally meaningful big league role, the first Italian-born pitcher in several decades.</t>
  </si>
  <si>
    <t>sa3015152</t>
  </si>
  <si>
    <t>Jacob has thrived as a submarining long reliever, striking out no fewer than 27% of opposing hitters all the way through the minors. He made his big league debut in July of last year and was shut down for the rest of the season two weeks later with right elbow inflammation. He was optioned to El Paso when camp broke and has been down there all of 2024, running an elevated ERA because it's El Paso. 
Jacob only sits 84-87 mph, but he has a funky, low slot similar to that of Brad Ziegler. His delivery has a special grace and fluidity to it â€” watching Jacob run his tailing heater back over the corner of the plate is a thing of beauty. He will show you three sweeping and tailing pitches, including a ton of right-on-right changeups. His stuff is so slow (his sweepers are like 74 mph) that he's going to need to have plus or better command to avoid getting rocked by big league hitters. He looks more like an up/down guy right now who has a shot to seize a permanent middle inning role down the line.</t>
  </si>
  <si>
    <t>Cole Phillips</t>
  </si>
  <si>
    <t>Boerne HS (TX)</t>
  </si>
  <si>
    <t>Phillips had a huge velo spike during his 2022 senior spring. After sitting about 91 mph during his showcase summer, he was sitting 94-98 with relative ease during his draft year until he had Tommy John in early April. The Braves still saw fit to give him about $1.5 million in the second round. The Mariners used their amateur reports to inform their decision when they traded for Phillips as part of the Jarred Kelenic/Evan White contract swap. Phillips needed a second Tommy John before the 2024 season and won't be back until 2025. 
Healthy Phillips has a powerful, athletic delivery, though scouts have had varying opinions about the quality and consistency of his secondary stuff. Seattle has shown an ability to coax better secondary stuff out of George Kirby (who was also fastball-heavy as an amateur) and others. Phillips is a prospect of extreme variance. It's tough to value an arm strength-only prospect who will have gone several years between starts in an actual game, but Phillips has the talent to be a good reliever even if only one or two of his other attributes progress.</t>
  </si>
  <si>
    <t>sa3020882</t>
  </si>
  <si>
    <t>Alfonsin Rosario</t>
  </si>
  <si>
    <t>P27 Academy (SC)</t>
  </si>
  <si>
    <t>If you live in the east end of the Phoenix metro area and heard loud, concussive noises in the middle of the day throughout April, it might have been one of Rosario's many extended spring training home runs. Rosario mashed his way up to Myrtle Beach before the end of extended and he continues to hit for power there. He's also striking out a lot. Strikeouts have been a huge and concerning part of Rosario's profile since high school. The Dominican native grew up in Newark, then went to an athletics-focused school in South Carolina while he was also a fixture on the showcase circuit. He doesn't track pitches especially well nor does he move the bat around the zone, but beware of leaving one in the middle-in portion of the zone to this guy or he's going to deposit it into the next town over. Rosario also has a huge arm that will make an impact in right field. Note that while Rosario's player page has him listed at 6-foot-6, he looks much closer to 6-foot-1; this is some kind of clerical error. As polarized as a right field profile can be, Rosario is a low-probability, high-variance prospect who is off to an encouraging start.</t>
  </si>
  <si>
    <t>sa3022868</t>
  </si>
  <si>
    <t>Calvin Ziegler</t>
  </si>
  <si>
    <t>A Canadian high schooler from the Toronto area, Ziegler was in a bind ahead of the 2021 draft because travel restrictions were going to make it hard for him to be seen by scouts. He transferred to TNXL Academy, an athletics "school" in Florida, for his pre-draft spring. The Mets made him their second round pick and signed him for just over $900,000. Ziegler has shown big stuff when he's been healthy, but his pro career has been marred by injury. A 2022 IL stint due to biceps tendinitis, surgery to remove bone spurs ahead of the 2023 season, and then an early 2024 Tommy John force a relief projection here, no matter how good Ziegler's stuff is. Ziegler was throwing harder and had reshaped his repertoire when he was healthy this season. Built like David Bednar, Ziegler was sitting 96 pre-injury and bending in two different breaking balls rather than his splitter from the past. His delivery is violent and effortful, and Ziegler hasn't been able to stay healthy as a starter. He's a priority eval for opposing teams when he's back later in 2025 because it's Ziegler's 40-man roster platform year; he'll be eligible for the Rule 5 Draft after that season and could conceivably stick on a roster if healthy.</t>
  </si>
  <si>
    <t>sa3018142</t>
  </si>
  <si>
    <t>Hyungchan Um</t>
  </si>
  <si>
    <t>Um is attempting to become the first major league catcher born in South Korea (Ji Man Choi caught in the minors but not in the bigs). His father also played professional baseball stateside in the Braves system, so thereâ€™s an element of baseball bloodline in the profile as well. His frame lacks significant projectability, but he has yet to fully grow into mature strength, and thereâ€™s clearly athleticism in his movements on both sides of the baseball. Um hits out of a square, balanced stance and uses a leg kick stride. He lacks much of a load in his hands (which may be covering up some untapped power) before unleashing intent-filled hacks that have loft in their path. He has average bat speed and is striking out right around 25% of the time in his limited pro career to this point; heâ€™s prone to chasing spin out of the zone. His ability to tighten up that aspect of his approach will be an influential variable for the future of his hit tool. 
Defensively, Um stays quiet with his wide one-knee setup and presents borderline pitches well. His blocking ability is still quite inconsistent and he doesn't always deaden balls in the dirt even though he looks to be a solid lateral mover. Thereâ€™s above-average arm strength in Umâ€™s defensive profile, and he'll flash a quick transfer and release. Um is an intriguing backstop with a fun backstory who has a real shot at being the first South Korea-born catcher on a major league roster, probably in a backup role.</t>
  </si>
  <si>
    <t>sa3021585</t>
  </si>
  <si>
    <t>Burke spent two years at Southeastern Louisiana before transferring to Miami for his draft year, and proceeded to slug .599 and set a career high in homers (13) with the Hurricanes. He has continued to mash in pro ball and is a career .291/.393/.439 hitter through High-A. He has quick wrists and a compact swing that generates doubles power with ease. More importantly, Burke has played center field well as a pro and projects as a viable big league defender there. He lacks the premium offensive tools of a regular or an oft-used platoon partner, but there's enough here to consider Burke a likely fifth outfielder.</t>
  </si>
  <si>
    <t>Roc Riggio</t>
  </si>
  <si>
    <t>Riggio became famous when he committed to UCLA ridiculously early (he was in eighth grade). He didn't end up a Bruin and instead matriculated to Oklahoma State, where he hit very well for two years as he embraced a sort of grinder/heel persona. He ended up slashing .316/.438/.601 in two seasons for the Cowboys, then struggled in too small a sample to care about after the draft. Lefty-hitting infielders with this kind of bat speed are uncommon, and Riggio is no slouch as a defender, either, even though he is likely limited to second base. A lack of plate coverage and barrel control is a byproduct of the effort with which Riggio swings. While he sports hit tool risk, there are some Rougned Odor similarities here, though a Kody Clemens and Cavan Biggio type of role is probably more likely.</t>
  </si>
  <si>
    <t>sa3022750</t>
  </si>
  <si>
    <t>Grayson Hitt</t>
  </si>
  <si>
    <t>Hitt is a lefty with above-average breaking stuff who had Tommy John in April of 2023 prior to being drafted. As of 2024 list publication, he is still rehabbing. He had walk issues all three years of college, and his feel for release is not especially sharp, weirdly pushing back onto his tippy toe as his delivery finishes over his front side. Of course, Hitt didn't have a ton of college reps as a starter. He was in the bullpen as a freshman and only made eight starts in 2023 before his elbow blew out. Healthy Hitt brings low-90s heat with a little bit of natural cut at times, not really missing bats at the top of the zone despite the vertical look of his slot. His breaking balls run the gamut from upper-80s cutters to mid-70s curveballs, all with bat-missing finish when located. He's a breakout candidate if, during rehab, the D-backs find a way to make his fastball play a little better in the zone and can help a solidly average big league athlete (Hitt moves really well getting off the mound) with a typical frame and build find a way to have starter-quality command. He projects as a fifth starter, with fastball quality Hitt's most influential developmental variable.</t>
  </si>
  <si>
    <t>Cole Schoenwetter</t>
  </si>
  <si>
    <t>San Marcos HS (CA)</t>
  </si>
  <si>
    <t>Riding fastball life and breaking ball quality spearhead Schoenwetter's fairly typical prep righty profile and earned him a $1.9 million bonus in 2023. He'll show you 96 early in starts and live anywhere between 91-95 the rest of the way. The fastball has plus riding life at the top of the zone, and he commands it there regularly. Schoenwetter has a lanky, broad-shouldered frame but below-average big league athleticism. His delivery has some stiffness and shorter extension, in the Joe Musgrove family of deliveries. His curveball quality is very advanced, showing big depth in the low-80s and playing well off the line of his fastball. He did not break camp with an affiliate and instead will be part of the group beginning activity for extended spring training in Arizona.</t>
  </si>
  <si>
    <t>sa3023567</t>
  </si>
  <si>
    <t>Owen Wild</t>
  </si>
  <si>
    <t>Wild has had a three-tick velocity spike since college and is now sitting 92 with plus-plus vertical life. He commands his slider much better than his heater, which is fine considering fastballs that ride like Wild's have a lot of in-zone margin for error and miss bats even when they're mislocated. This has helped Wild keep his walk rate down in a first full pro season that has so far seen him dominate Low-A and quickly get promoted to High-A. If Wild's changeup can develop (it flashes bat-missing sink every once in a while, but sails on him way more), then he'll be able to pitch in the back of a rotation despite having 40-grade velo.</t>
  </si>
  <si>
    <t>sa3023278</t>
  </si>
  <si>
    <t>The 20th overall pick in 2021, Sweeney adjusted to pro ball pretty quickly despite his small school pedigree and is a career .248/.361/.429 hitter in the minors. The Dodgers acquired him from the Yankees as part of a 40-man crunch trade during the early portion of the 2023-24 offseason that sent Jorbit Vivas and Victor GonzÃ¡lez to New York for Sweeney, who doesn't have to be 40'd until after the 2024 season. 
Though the Yankees only ever deployed him at shortstop, Sweeney is slower and heavier-footed than the typical big leaguer there. Some of the sweet looking plays he makes at the very extremes of his range an average big league shortstop would make look more routine. Sweeney is built like Josh Jung, and it's rare for an athlete that size to be an impact shortstop glove. Here, Sweeney is evaluated as a below-average shortstop defender, and his ultimate role will likely be a heavier mix of second and third based on his skill set. 
This has been the crux of Sweeney's defensive evaluation at FanGraphs since his draft year, and now we've also cooled a bit on his bat. His hands have so much pre-swing movement that we worry he won't consistently be on time against major league fastballs, and stiffness in Sweeney's lower half makes it difficult for him to scoop lower pitches. His underlying bat-to-ball performance (like his 8% 2023 swinging strike rate), propensity for airborne contact, and consistently excellent plate discipline is all evidence to the contrary, and it's plausible adjustments will coincide with the change of scenery. Sweeney tracks pitches very well and check a lot of heuristic boxes (left-handed, performed immediately as a pro despite his small school background) that we tend to like, but he doesn't have an impact tool or play a premium position well, so he profiles more as a reserve infielder.</t>
  </si>
  <si>
    <t>Alex Mooney</t>
  </si>
  <si>
    <t>Mooney was old for the 2021 high school class and broke out with a .938 OPS as a draft-eligible college sophomore in 2023. He did not have a good pro debut on either side of the ball, but it was a small sample. Mooney is a fairly well-balanced player with average potential tools almost across the board. The area in need of the most development is his defense. His arm is plus but Mooney tends to take an extra few steps to field and gather himself to throw, resulting in a lot of too-close-for-comfort plays at first base. After the draft he struggled with throwing accuracy.
Mooney's hand speed in the batter's box is very exciting. He has a quick, authoritative top hand through contact and can turn on most anything. His front foot is sometimes down late and he struggles to spoil sliders away from him, even ones that finish in the zone, because he's so pull-oriented. But there's both barrel control and bat speed here, enough offense to make Mooney a high-probability utility infielder who could be more than that if he can actually improve as a shortstop defender.</t>
  </si>
  <si>
    <t>sa3023070</t>
  </si>
  <si>
    <t>College of Central Florida</t>
  </si>
  <si>
    <t>A Day Three JUCO pick from the 2022 draft, Kilpatrick's defense and on-base skills put him on the prospect radar last year, and he projects to play a bench outfield role in the Jake Marisnick mold. He's repeating High-A in 2024 after slashing an underwhelming .226/.333/.333 last year and is enjoying an uptick in production, as one would expect of a player in his second go-round of a minor league level. The length and uphill nature of Kilpatrick's swing, which makes it difficult for him to turn on the baseball and time good fastballs, will probably keep KJ's offensive production from reaching an everyday level. His range, ball skills and bold willingness to leave his feet to make plays creates some highlight reel catches. He's tracking to be part of the Braves' bench a few years from now.</t>
  </si>
  <si>
    <t>Carson Coleman</t>
  </si>
  <si>
    <t>Coleman had Tommy John in early April of 2023 and hasn't returned yet; the Rangers took him in the Rule 5 Draft this past offseason. Prior to his injury, the Yankees were able to add about four ticks to his fastball relative to when he signed after the 2020 draft, and when you combine the mid-90s velocity with his heaterâ€™s nasty uphill angle and tailing action, healthy Coleman now has a vicious plus-plus fastball. That is almost solely why he was able to punch 95 tickets in just 63.1 innings throughout a 2022 season spent mostly as Somersetâ€™s closer. His command and secondary pitches are all well below average, and at least one other aspect of Colemanâ€™s skill set needs to evolve if heâ€™s going to an impact big leaguer, but if he develops another plus characteristic, heâ€™ll have a chance to work late innings. His slider (which hitters struggle to parse from his fastball, but which Coleman struggles to locate) is his best shot.</t>
  </si>
  <si>
    <t>sa3014857</t>
  </si>
  <si>
    <t>Andres Valor</t>
  </si>
  <si>
    <t>Valor has a prototypical right fielder's build and long-term power projection. At a strapping 6-foot-3, he stands a chance to grow into plus raw power at maturity. Though he's still mostly playing center field on the Jupiter complex in 2024, all of that strength will likely come with a move to a corner outfield spot. Valor's hit tool will then need to outperform expectations if he's going to be an impact big leaguer. He struck out at a 24.1% clip in the 2023 DSL and was punching out a third of the time on the domestic complex as of list publication. His hands trigger a little late and he ends up underneath a lot of fastballs. This might be remedied as he gets stronger. If one is inclined to compare teenage outfield prospects in pro ball to same-aged draft prospects, then Valor fits more in line with a late second rounder who gets about $1.2 million.</t>
  </si>
  <si>
    <t>sa3021278</t>
  </si>
  <si>
    <t>Edgar Portes</t>
  </si>
  <si>
    <t>Portes is a highly projectable right-hander who rolls three pitches deep, but he primarily relies on his fastball/slider combo to get his outs. His fastball only sits 90-93 mph at present, but his quick arm and plus extension give his four-seamer a higher perceived velocity. His smooth, athletic delivery generates seven feet of extension, and even though Portes isn't rail thin, we think he'll throw harder with time. Portes' slider ranges from 80-83 with two distinct planes of break. His feel for landing it in the zone is fringe-y, but the action is late and long enough to garner chase. His changeup is a gradual fader that is rarely in a competitive location. It's so raw that it's tough to call it a future out pitch, which might limit Portes to a relief role. He could have two big time pitches if he's airing it out one inning at a time, but Portes' age and athleticism give him a much better chance to eventually be a starter than a lot of other pitchers in this system.</t>
  </si>
  <si>
    <t>sa3015386</t>
  </si>
  <si>
    <t>Brandan Bidois</t>
  </si>
  <si>
    <t>Australia</t>
  </si>
  <si>
    <t>Bidois is leading the Pirates system in swinging strike rate as of list publication, and while we do like him, we're a little confused as to how he's generating his nearly elite 20% rate. Bidois' fastball has real juice, but its angle should theoretically detract from its effectiveness more than it seems to be. He's using it roughly 65% of the time. Bidois' slider is also generating huge results even though it doesn't have consistent finish and his feel for locating it is mixed. At times, it has nasty vertical depth, while at others, it looks like a cutter. It looks like an above-average pitch, but it's performing like a plus-plus one. It's plausible hitters are so desperate to get on top of Bidois' fastball that they're being fooled when it isn't what he throws. We're skeptical he'll keep carving to this degree, but think Bidois will be a solid middle reliever.</t>
  </si>
  <si>
    <t>sa3015277</t>
  </si>
  <si>
    <t>Red Land HS (PA)</t>
  </si>
  <si>
    <t>Montgomery was a relatively divisive amateur prospect who became even more polarizing after his pro debut. The Pennsylvania high schooler was one of the toolsier prep players available, a big-framed center field prospect with rare athleticism and power projection, and fair batted ball showcase performance for a cold weather guy. Detractors were scared of how cacophonous Montgomery's swing was and thought he'd need an overhaul to hit at all in pro ball. Model-driven teams rounded down on Montgomery because he was nearly 19 on draft day. Even though Montgomery's swing was odd, he still put balls in play at a pretty good rate against his elite peers. The Rockies picked him eighth overall. Montgomery had a big first full season on paper (.313/.394/.502) aided by a .419 BABIP and the hitting environment in the Cal League, but he K'd at an alarming rate. That carried into 2023, when Benny's output dipped closer to league average. 
I don't see how this is going to work in an everyday capacity unless Montgomery's swing changes. His hands are incredibly noisy and active in a couple different directions while the ball is in flight, and I fear he's going to be very strikeout-prone now that he's reached the upper minors. He still runs well enough to be developed in center field and should be fine there if he can refine his ball skills, which have looked raw in the past but have been better early in 2024. He needs to take another step forward as a defender in order to hit this projection, but I have Montgomery in as a Jake Marisnick/Keon Broxton type of reserve outfielder.</t>
  </si>
  <si>
    <t>qAoY6aE313M</t>
  </si>
  <si>
    <t>Clase had a cartoonish start to his 2023 season, posting a 203 wRC+ at Everett before a promotion to Arkansas and setting a career-high in homers halfway through the season, perhaps the clearest signal regarding the way we should all digest stats from Everett. Still relatively new to switch-hitting, Clase's right-handed swing remains extremely raw and much less dynamic than his lefty cut, which is explosive but flawed. Clase is striking out a ton and wholly unable to get on top of high fastballs. But he's also incredibly strong for his size, he's an explosive rotational athlete whose swing often finishes with his bat in the dirt behind him, and he has the ability to dip-and-rip low pitches with authority. His feel for the outfield isn't great, especially on balls hit in front of him. Elite speed helps mitigate this issue enough to profile in center and will enable Clase to make an impact on the bases. Considering he's only 22, it's fair to allow for long-term projection on Clase's defense and his ability to hit, though more in a way that allows him to stick on a roster than be an everyday player. He's seen a smattering of big league time this season as an injury call-up. He has a fifth outfielder's skill set right now, with a shot to make a more meaningful impact than that as he matures because there's a premium tool and some late-bloomer traits here.</t>
  </si>
  <si>
    <t>Jadher Areinamo</t>
  </si>
  <si>
    <t>Areinamo has plus feel for contact, but little power and no real defensive home. He's young but has a relatively maxed out frame, and the way he trends athletically in the near future is going to be important to his defensive fit and his overall role. 
Areinamo has one of the more entertaining right-handed swings in pro baseball. It is evocative of the way Yuli Gurriel's masterful stroke looks through contact, but Areinamo's pre-swing gesticulations are unique to him. Even though he's a thicker guy, Areinamo is a gifted rotational athlete with WD-40'd hips whose offensive operation is about the way his body moves more than raw strength, which he lacks. He can move the barrel all over the place but expands the zone far too much. While he's often bailed out by his hand-eye coordination and barrel feel, Areinamo's tendency to swing at balls both hurts his OBP and also leads to a lot of weaker contact even though he's putting the ball in play a ton. 
As a poor defensive second baseman, he needs more than just one good offensive tool to succeed. I'm smitten with his rare hitting skill and swing aesthetic, but something has to change or develop here for Areinamo to be a big leaguer. He either needs to hit for more power, be more selective, or improve his defense in terms of quality and versatility. Strength and conditioning changes might be a catalyst for a couple of those things. There are still two full seasons before Areinamo's first 40-man decision, so it's really the 2025 season by which I'd like to see tangible improvement here.</t>
  </si>
  <si>
    <t>sa3015802</t>
  </si>
  <si>
    <t>Payton Tolle</t>
  </si>
  <si>
    <t>XL-framed southpaw who generates elite extension that allows his fastball, which typically sits in the low 90s, to play well above its radar reading; it's capable of missing bats in the zone because of the life it has. He consistently challenges hitters with his heater, and itâ€™s far and away the headliner of his arsenal. His slider is a three-quarter shaped breaker that tends to have short tilting finish, but will flash more depth on occasion, and his command of it can be inconsistent. He'll also occasionally mix in a curveball, which has a deep 1-to-7 shape with less quality to its spin. Tolleâ€™s mid-80s changeup doesn't feature much action to it the majority of the time, flashing slight depth on his best ones. Tolleâ€™s lack of bodily projection and somewhat underwhelming secondary mix have back-of-the-rotation starter upside but he could be a weapon out of the bullpen, where his fastball could tick up in shorter bursts.</t>
  </si>
  <si>
    <t>Jackson Rutledge</t>
  </si>
  <si>
    <t>Rutledge was the Nationals' first-round pick in 2019 out of San Jac and got his first taste of the big leagues in 2023, throwing 20 frames over four starts in which he struck out 12 and walked six. He also threw 119 innings between Double- and Triple-A last season, fanning 21.3% of batters, walking 11.1% and posting a 3.71 ERA. Rutledge works with both a sinker and four-seamer, with the former showing solid tail and sinking action, while the latter has average carry and run. Rutledgeâ€™s curveball is a vertical, 12-to-6 shaped pitch that ranges from 79-82 mph and regularly has above-average bite, but his inability to consistently command it limits its effectiveness. The slider is a shorter, two-plane breaker that tends to blend in shape with the curveball when he gets on the side of the latter. Rutledgeâ€™s best changeups have notable fading action with a hint of late depth, while typically coming in between 87-90 mph. Rutledgeâ€™s fringe-average command and lack of a consistent plus pitch will make it difficult to regularly turn over lineups multiple times in a starter role. He's tracking to fill a multi-inning relief/swingman role, similar to former Nat Austin Voth.</t>
  </si>
  <si>
    <t>Ricardo Olivar</t>
  </si>
  <si>
    <t>Olivar has a swing style that is starting to permeate throughout this organization, one akin to Vladimir Guerrero Jr.'s, with an open stance that closes to a narrow base before the hitter's actual move back toward the pitcher. Olivar's hands are loading super high and deep, and at times he's late getting into the hitting zone, especially against lower pitches. But Olivar's offensive performance has been similar to last year's in most facets, except he's hitting more home runs and is on pace to nearly double last year's total. It will mark three consecutive years of impressive offensive output from the powerful youngster, who has a rather well-rounded skill set for a potential catcher. 
Olivar's frame is muscular, bordering on maxed out, and will need to be kept in check as he traverses the minors, especially since we're talking about a currently below-average receiver who needs to stay mobile and flexible to execute other aspects of catching well. He has the arm for it but will need to develop as a pitch framer. The Twins have given him run at several other positions, most recently left field, as well as second base and center field in the past. Occasional time in the outfield might enable him to back into some positional versatility and give him a better chance of contributing to a roster since there probably isn't enough impact here for Olivar to be the primary catcher. He is making a push to be added to Minnesota's 40-man roster after the season and could be part of their big league timeshare starting in 2026.</t>
  </si>
  <si>
    <t>sa3015234</t>
  </si>
  <si>
    <t>Esmil Valencia</t>
  </si>
  <si>
    <t>Valencia was our no. 25 international amateur prospect in 2023 and signed with Houston for just shy of $900,000. He's going to have to rake since it appears his best defensive fit is in left field, but Valencia's lovely swing might enable that. He is short to the ball, track pitches very well, moves the barrel all over the zone, and is strong enough to do damage. You can see the DNA of other Astros' swings (like Alex Bregman's) in Valencia's, and he has a tendency for pull-side contact. The shape of his profile is atypical for a teenage prospect. He's a high-floor, medium-variance corner bat who could be a Harold RamÃ­rez type of part-timer.</t>
  </si>
  <si>
    <t>sa3021082</t>
  </si>
  <si>
    <t>Bericoto slugged 27 homers in a season split between High- and Double-A in 2023, with his scissor-style swing (his stride and weight transfer are in the Giancarlo Stanton/Jose Altuve/Druw Jones mold) producing above-average big league pull power already at age 22. Bericoto's prodigious power is enough to give him some prospect clout as a role-playing corner bat, but his contact rates have historically been near the bottom of what is typical of big league 1B/LF (70% overall, 80% in the zone). Most successful corner bats who make so little contact either hit left-handed or have immense, plus-plus power, which is probably more than Bericoto will grow into. Early in 2024, some of what has historically ailed Bericoto (he's relatively chase-prone) has neutered his offense entirely, and as of list publication, he had yet to walk in just over 60 PA. 
Bericoto is also limited on defense. While he has experience at three corner positions, he's a liability in the outfield. If he can continue to produce like he did in 2023, Bericoto should compete for a 40-man roster spot across the next two seasons, and we think he'll have a few peak years in his prime when he has relevance as a short-side corner platoon guy.</t>
  </si>
  <si>
    <t>Edwin NuÃ±ez</t>
  </si>
  <si>
    <t>NuÃ±ez, who signed for just north of $500,000 after he was suspended for a year due to an age discrepancy, has an explosive upper-90s fastball, but he ran a bloated ERA and walk rate in his first two pro seasons due to a total lack of mechanical consistency, which seemed to be worsened by poor conditioning. Some of that was remedied in 2023 when NuÃ±ez suddenly looked much more svelte and his delivery became somewhat more consistent. He posted a 65-to-30 strikeout to walk ratio over 63.2 innings between Low- and High-A, as NuÃ±ez's heater averaged 96. He's struggling to miss bats at Springfield early in 2024, but his fastball is capable of overwhelming hitters when it's in the zone thanks to its plus riding action. Between his arm quickness and NuÃ±ez's projectable frame, heâ€™s a candidate to have top-shelf velocity in the near future. He lacks feel for both of his secondary pitches, but heâ€™ll tease you enough to believe both have a real chance at being effective offerings if he can ever learn to harness them. Right now, he has an up/down profile worth keeping tabs on, but he has a higher ceiling than most in this bucket because of the raw stuff.</t>
  </si>
  <si>
    <t>sa3014813</t>
  </si>
  <si>
    <t>Alberto Rios</t>
  </si>
  <si>
    <t>A high school infielder who became a reserve catcher during his underclass seasons at Stanford, Rios didn't really get consistent reps until his junior year when he moved into a vacant spot in the outfield. He responded by slugging a jet's worth, hitting .384/.485/.707. 
Rios doesn't have the prototypical offense of a corner outfield prospect, and his best chance to profile is by improving at the catcher position. He's catching about a quarter of the time so far in 2024 and looks predictably raw. He's a one-knee, bottom-up receiver, and has a tendency to stab at pitches that miss the location where he's set up. This needs to quiet down, and Rios' ball blocking needs to improve. There are amateur scouts who liked Rios' bat enough to give him a shot in an outfield corner. He was especially good at getting on top of high fastballs in college, but his hand path, which is remarkably similar to Keston Hiura's, is not the kind for which this is typically true. It's possible Pac-12 pitching just wasn't good enough to expose the upper-zone hole in Rios' swing (which seems to be true early on in 2024 as he K's north of 30% of the time). If it turns out his hit tool can hold water, then Rios is going to be a doubles machine capable of playing a part-time corner role, but we think it's more important for him to catch.</t>
  </si>
  <si>
    <t>sa3022441</t>
  </si>
  <si>
    <t>Stevie Emanuels</t>
  </si>
  <si>
    <t>Emanuels had a three-tick velo bump in 2023 and has carried his 94-96 mph fastball into the 2024 season, which has also included a quick promotion to Las Vegas. He's also incorporated a cutter into his repertoire, which now gives Emanuels three different breaking ball shapes to show hitters. He deploys cutters, sliders, and curveballs across a 77-90 mph range, so even though hitters can reliably look for movement to one half of the plate, they can't anticipate speed and shape. If he can pitch well in Vegas, Emanuels will be a late- or post-season 40-man addition and compete for an Opening Day bullpen spot next year.</t>
  </si>
  <si>
    <t>sa3014698</t>
  </si>
  <si>
    <t>John Spikerman</t>
  </si>
  <si>
    <t>Plus running switch-hitter with compact stroke from both sides of the plate that is geared towards groundball and line drive contact. Smooth defender in center field who utilizes his run tool to track down balls in both gaps and is a safe bet to stay at the position long-term.</t>
  </si>
  <si>
    <t>Redondo Union HS (CA)</t>
  </si>
  <si>
    <t>The 6-foot-8 Reynolds had been a power-hitting, whiff-prone 1B/OF throughout his minor league career (he posted a 57% hard-hit rate but also struck out well over 40% of the time) until the Marlins moved him to the mound in 2021; he had a velo spike in 2023 and was traded to San Diego as part of the Garrett Cooper/Ryan Weathers swap. Reynolds is sitting 94-97 and has touched 100 this season in Triple-A, and his changeup and mid-80s slurve both have bat-missing movement when they're located. Reynolds' issue is that they often aren't, and none of his pitches are so nasty that he can miss bats while having 30 control. Reynolds walked 16.3% of hitters in 2023 and is doing so just under 15% of the time this season in El Paso; he continues to be a reliever with high-octane stuff who is hindered by his lack of strike-throwing ability. Reynolds was called up just a couple days ago and is poised to make his big league debut. He's an up/down relief type.</t>
  </si>
  <si>
    <t>Enrique Jimenez</t>
  </si>
  <si>
    <t>An international scout cross-checking his own reports on the 2023 international class with players' 2023 DSL performances told me he thought Jimenez, who signed for $1.25 million, had a strong enough summer to reinforce his bonus amount. The stocky, switch-hitting catcher was tied for the Tigers DSL lead in hard-hit rate (31%), posted a 91% in-zone contact rate, and looks the part from a bat speed and barrel control standpoint, especially as a right-handed hitter. He's a well-rounded hitter who has a shot to play a premium position with development.</t>
  </si>
  <si>
    <t>sa3021091</t>
  </si>
  <si>
    <t>Brandyn Garcia</t>
  </si>
  <si>
    <t>Garcia spent three years at Quinnipiac before transferring to A&amp;M to pitch out of their bullpen during his senior season. There Garcia had a velocity spike, which he has mostly carried into pro ball even as the Mariners attempt to turn him into a starter again. Garcia is a big guy with a low arm slot and unusually high velocity for a sidearmer. His feel for release isn't consistent enough for me to project him as a long-term starter, but it makes sense to stretch him out and see if any developmental gains can be made via lots of reps. For instance, Garcia was slider-dominant at A&amp;M but he's using his fastball more as a starter, and he doesn't have great feel for how to run it up the ladder for whiffs yet. He also doesn't have a good third pitch. Garcia was only just drafted, so while he's a little older than a typical first-year pro, the Mariners still have several years to develop him. He's most likely going to be a middle reliever in the lefty Justin Topa mold.</t>
  </si>
  <si>
    <t>sa3022951</t>
  </si>
  <si>
    <t>Zac Leigh</t>
  </si>
  <si>
    <t>Texas State</t>
  </si>
  <si>
    <t>Injuries have prevented Leigh from throwing more than 40 regular season innings since he's entered pro ball, but when he's healthy, he looks like an absolute steal of a 16th round pick. He's capable of missing bats with three different pitches â€” a cutting 92-95 mph fastball, an upper-80s changeup, and an upper-70s slurve â€” and has done it through Double-A. Leigh's cutting fastball and 80 mph slider look like they tunnel well, and his changeup has enough action to miss bats even though his feel for it is pretty limited. Having a platoon-neutralizing weapon should make him a key middle-inning option.</t>
  </si>
  <si>
    <t>sa3017873</t>
  </si>
  <si>
    <t>Christian Chamberlain</t>
  </si>
  <si>
    <t>Chamberlain tore his UCL during spring training this year and will miss the entire 2024 season recovering from surgery. His fastball averaged 95 mph in 2023 and regularly touched the upper 90s with plenty of carry through the zone. His low-80s curveball has depth and hard bite, while a newer 85-88 mph slider (which he scrapped his changeup in favor of) doesn't have quite the same teeth as the curve yet. Chamberlain has a max effort, drop-and-drive approach and has had a shaky strike throwing record in both college and pro ball, but the life on his stuff is legit. He looked like a good reliever when healthy and holds in the same FV tier.</t>
  </si>
  <si>
    <t>sa3014486</t>
  </si>
  <si>
    <t>Kyle Carr</t>
  </si>
  <si>
    <t>Palomar College (CA)</t>
  </si>
  <si>
    <t>Carr left San Diego after what scout sources indicate to be "attendance issues" at USD. He certainly found a new gear on the field at Palomar where, toward the end of the 2023 season, he was touching 97 mph and holding 93-95 deep into starts. He is similar to Jojo Romero, a plus on-mound athlete with a shot to develop three average-or-better pitches and work as a starter despite lacking traditional starter's size. Carr has the makings of an above-average slider and average changeup. In part because he had a Tommy John in high school, Carr has accrued very few competitive reps to this point. His balance and grace over his blocking leg is remarkable, and he works pretty easy for an athlete his size with his level of arm strength. Carr is a good developmental pitching prospect who you could argue was one of the best handful of lefty college pitchers in the very thin 2023 draft.</t>
  </si>
  <si>
    <t>sa3023444</t>
  </si>
  <si>
    <t>Christian Cerda</t>
  </si>
  <si>
    <t>Cerda came over from Tampa Bay in the 2022 David Peralta trade. He's a fiery on-field leader with enough impact tools to overcome what will probably be some pretty serious contact issues as a result of his low-ball swing. Cerda's defense and arm strength (especially the latter) look better this year than in the past. He's popping right around 1.90 pretty consistently, and usually on the bag. His is still not a great receiver, but he's been slowly improving in this area for two years (he was pretty bad before the Peralta trade). His ball-blocking is still pretty bad and needs to improve. 
Cerda checks a lot of the visual scouting boxes for a catcher with his big frame, on-field leadership (which is currently more about big energy than field awareness), and above-average bat speed, which makes Cerda a dangerous low-ball hitter. Cerda has also posted multiple years of high-end walk rates and his underlying data suggests he is indeed a very discerning hitter. His issues getting on top of pitches in the upper half of the zone will probably cause his walk rate to come down as he climbs the minors because pitchers have an area of the strike zone they can attack with impunity; they won't need to nibble. This is a fair developmental catching prospect who has prospect clout due to industry inventory at his position. He's probably going to be a very slow burn.</t>
  </si>
  <si>
    <t>sa3015623</t>
  </si>
  <si>
    <t>Adam Serwinowski</t>
  </si>
  <si>
    <t>Eastside HS (SC)</t>
  </si>
  <si>
    <t>A 2022 15th rounder out of a South Carolina High School, Serwinowski had a 2023 velo spike and sat 94-97 with plus carry across just about 30 innings last season. Heâ€™s a spindly 6-foot-5 and is still just 19, so he might throw harder, though he was sitting more 93-95 early in the spring of 2024. Serwinowski has talent for spinning a breaking ball, a low-to-mid-80s slider with huge two-plane wipe, but he has very little feel for locating it right now. His mechanics are pretty violent and his hat often flies off his head mid-delivery. There's substantial relief risk here and a lot of developmental hurdles to clear to become a starter, but Serwinoski has great upside for a guy who signed for $125,000 not long ago.</t>
  </si>
  <si>
    <t>sa3020626</t>
  </si>
  <si>
    <t>Drew Dowd</t>
  </si>
  <si>
    <t>Dowd shifted into the bullpen while he was at Stanford, but the Rays have revisited a starting role for him, and in Dowd's first pro season, it's going okay. He's been stretched out to six innings for many of his starts since May, had his best and longest start of the year just before list publication, and is about to blow through his single-season career high for innings pitched. 
Dowd is sitting 89-92 as a starter and his two most-used secondary pitches â€” a mid-80s changeup and slider â€” are both below-average pitches that he has commanded well enough to sport an ERA just over 3.00 at Charleston as of list publication. What's encouraging about that is that Dowd's best pitch is his curveball. It appears he is forcing himself to pitch off of his two worse secondary offerings in an effort to develop them rather than lean on his knee-buckling curveball, which was maybe the best breaking ball in the entire 2023 draft. His changeup has been used especially frequently. Dowd isn't great at creating movement on either his changeup or slider, but he is pretty good at locating them. As good as his curveball is, its effectiveness is more about spin efficiency and plane than raw spin, and so its excellence won't necessarily translate into a good slider (his slider has about 2,300 rpm on average). Dowd's vertical arm slot has long helped his fastball play at the belt, and that pairs nicely with the curveball. If indeed he can find a third pitch, he'll profile as a backend starter; if not, then he will hopefully throw a little harder in the bullpen and utilize his curveball a lot more.</t>
  </si>
  <si>
    <t>sa3023509</t>
  </si>
  <si>
    <t>Ozaukee HS (WI)</t>
  </si>
  <si>
    <t>When Miller was the 36th overall pick in 2021, there was hope he'd develop enough strength to be an everyday shortstop; the defense and contact components were already in place. That hasn't happened, and the 21-year-old Miller has had a below-average overall offense performance at every minor league level because he has roughly 30-grade power. He's still a terrific and precocious shortstop defender with fantastic actions and arm accuracy. A switch-hitter with above-average plate skills and bat-to-ball ability, there's enough offense here for Miller to be a lower-impact utilityman.</t>
  </si>
  <si>
    <t>Cooper Ingle</t>
  </si>
  <si>
    <t>Ingle is a small, contact-oriented catcher with fringe defensive tools. His receiving looks better this spring than it did at Clemson but it still isn't great, and Ingle tries to make up for a lack of arm strength with a quick exchange, which sometimes impacts his accuracy and forces the infielder to make a great tag. He's good enough to project as a viable defender, but it's unlikely he'll ever be plus back there. As such, Ingle projects as a bat-first backup. He has excellent plate coverage and feel for oppo spray, especially against high fastballs. He also has plus plate discipline, which may keel off at the upper levels as pitchers go right at Ingle without fear of him doing huge damage.</t>
  </si>
  <si>
    <t>sa3023069</t>
  </si>
  <si>
    <t>Brock Porter</t>
  </si>
  <si>
    <t>Orchard Lakes St. Mary's HS (MI)</t>
  </si>
  <si>
    <t>This one is currently off the rails. Porter was one of the more talented high school pitchers in the 2022 draft and was the Rangers' over-slot target as a result of their very early under-slot deal with Kumar Rocker. Porter has struggled with control in pro ball, though early on his stuff looked close to its high school peak. More recently Porter was so wild at High-A early this year that he was shut down and sent to Arizona to recalibrate. He has thrown in ACL games a couple of times leading up to list publication and his velocity is way, way down compared to peak. A source who saw one of his first two starts had him sitting 90-92 (he was 92-94 in the Spring Breakout game), and Porter imploded again the night before list publication at the Giants' complex, where he sat 90. Obviously this guy is going through it right now. It's plausible he and the Rangers will find a way to both overcome his walk issues and help his suddenly below-average velocity rebound, but if you're lining up this system without taking into account how sharp his stuff used to be and are thinking about it as a snapshot of its current state, (or if you think about Porter from a trade value standpoint), then he's arguably off the board entirely right now. Here I have the luxury of simply warning you that this is not going well while factoring my previous evaluations of Porter into his current grade.</t>
  </si>
  <si>
    <t>sa3020708</t>
  </si>
  <si>
    <t>Anthony Maldonado</t>
  </si>
  <si>
    <t>Bethune-Cookman</t>
  </si>
  <si>
    <t>A very successful three-year starter at Bethune-Cookman, Maldonado's pro career began on a bit of a delay because of the pandemic and an injury that cost him a large chunk of 2021. Despite that, he reached the upper levels of the minors in a relief role very quickly, and he's been dominant from a bat-missing and strike-throwing standpoint for the last couple of years before finally debuting in the majors this season. Maldonado hangs his hat on a mid-80s slider that has powerful vertical finish. He throws this pitch more than half the time and supplements it with a low-90s sinker that stays out of trouble because of Maldonado's control. He's begun to incorporate a cutter in order to keep hitters off his fastball, mostly against lefties. Consistent slider command is his ticket to a steady low-leverage relief role.</t>
  </si>
  <si>
    <t>MoisÃ©s Chace</t>
  </si>
  <si>
    <t>Chace checks an interesting blend of data and scouting boxes thanks mostly to his drop-and-drive style delivery. He has a lower-than-average release height and plus extension, both of which are enabled by his fantastic on-mound athleticism and huge stride down the mound. Chace also imparts plus vertical movement on his fastball. It's rare for all of these things to be part of one pitcher's profile. He's missing a lot of bats in a piggyback role at High-A Aberdeen. He's doing most of the damage with his fastball, but all of Chace's pitches are generating an above-average rate of swing-and-miss. He's a smaller guy but a remarkable athlete who has a shot to maintain this kind of velocity across a starter's workload. Chace still needs to improve his strike-throwing, which has been enough of an issue for him in each of his pro seasons that it could limit him to long relief.</t>
  </si>
  <si>
    <t>sa3015346</t>
  </si>
  <si>
    <t>Luis Peralta</t>
  </si>
  <si>
    <t>Peralta looks like your standard, steady lefty middle reliever. His fastball has average velocity, but he hides the ball well and creates upshot angle on the pitch. His low-80s slider lacks raw spin, but it's still the grim reaper for lefties, who are hitting .180 against Peralta as of list publication. It's feasible he'll be added to the 40-man after the season and debut in 2025.</t>
  </si>
  <si>
    <t>sa3005843</t>
  </si>
  <si>
    <t>Cole Carrigg</t>
  </si>
  <si>
    <t>Carrigg is a superlative athlete with some monster tools, but none on offense. He lit up the Combine athletics testing, especially the throwing drills; he has a legit 80 arm with unbelievable connectivity during max-effort rips. Carrigg is a wiry, sinewy athlete with a multi-positional background, getting catcher, shortstop, and third base reps as an underclassman at San Diego State, while playing center field as a junior. The Rockies let him catch a little bit after the draft, but he is back to playing mostly center field so far in 2024, to mixed reviews. He's more likely to wind up playing a dynamic right field and a couple infield positions. A switch-hitter with a long lefty swing, Carrigg's cut is grooved from both sides of the plate. I don't think he'll hit enough to be a true everyday guy, but he should be a fun role player with premium defensive versatility assuming he continues to revisit other defensive positions in pro ball, which in a best-case scenario includes catcher.</t>
  </si>
  <si>
    <t>sa3022596</t>
  </si>
  <si>
    <t>Hagen Danner</t>
  </si>
  <si>
    <t>A two-way amateur prospect, Toronto originally developed Danner as a catcher, but as injuries and strikeouts mounted, he returned to the mound in 2019, and immediately his fastball was in the 95-97 mph range. Danner had a UCL injury that cost him basically all of 2022, and his 2023 ended with an oblique strain. He has thrown just shy of 80 total innings as a pro. When Danner is healthy, his stuff is nasty. His fastball routinely sits 95-98 (though it plays down a bit) and his upper-80s slider, which has almost perfectly downward vertical shape, is easily a plus pitch. Danner's role is likely to be of the middle-inning variety due to his fastball's lack of action, and there's obviously a lot of injury risk here as well. Expect him to get a more thorough major league look if he can stay healthy in 2024.</t>
  </si>
  <si>
    <t>KZUv-IPrYKk</t>
  </si>
  <si>
    <t>Blake Burke</t>
  </si>
  <si>
    <t>Beefy first base-only power-hitting prospect with plus all-fields juice. Sandwiched a down sophomore season between stellar freshman and junior campaigns. Led Division-I in doubles and had a 31-game hit streak as a junior. Pretty good plate coverage; tends to hit the ball where it's pitched. Hits some epic golf shot pull-side homers, can also flatten his path and bang stuff on the outer half to the opposite field gap. Plate discipline is an issue. Poor secondary pitch recognition leads to some in-zone whiffs versus hittable pitches. Your profile has to be iron clad to project as an average first baseman, and Burke's chase rates are a body blow to his. His power and barrel feel should still allow him to play a big league role for as long as he can maintain his current level of athleticism, ranking in the 25-40 range when you line up all the first basemen.</t>
  </si>
  <si>
    <t>Yordanny Monegro</t>
  </si>
  <si>
    <t>Monegro was a little older than the typical complex-level arm last year but still had a breakout of sorts and was dominant after his promotion to Low-A. The Red Sox have accelerated his promotion pace and he's been at High-A in 2024. He's still projectable at a high-waited 6-foot-4, and he's growing into feel for his body and for all four of his pitches. So far in 2024, Monegro has upped his usage of his secondary stuff, often leading with his slider and using his fastball as more of a late-count surprise. His slider and changeup feel are both inconsistent, but they flash average or better. Monegro needs big effort throughout his torso to generate plus arm speed, but that arm speed gives his changeup considerable ceiling. He can also lob in a curveball now and then. This is still a pretty raw developmental starter prospect with sizable variance, and it's plausible that Monegro could even be a high-leverage reliever at some point. His outcomes are all over the map because he's talented and raw.</t>
  </si>
  <si>
    <t>sa3015476</t>
  </si>
  <si>
    <t>Made is a projectable shortstop prospect who has been barbecuing in A-ball since the Cubs were forced (by the glut of young infielders they suddenly had after the Yu Darvish trade) to rush him into full-season ball when Made was 18. He has been slowly improving since coming to Washington in the Jeimer Candelario trade and has an OBP-driven wRC+ of about 120 at High-A Wilmington as of list publication. 
Made is an average shortstop defender with an above-average arm, and that ability is what's driving his projection as a big league role player. He hasn't played any third base since coming to Washington's org, but defensive versatility is going to be a big part of what makes him rosterable. Made's swing is quite grooved and he's likely to mature into a well-below average hit tool, but his patience and projectable power should make him dangerous enough to hold down a fifth or sixth infielder role, especially if he can learn to hunt the pitches he can damage.</t>
  </si>
  <si>
    <t>Hendry Chivilli</t>
  </si>
  <si>
    <t>The scintillating Chivilli was ranked seventh in the 2023 international amateur class and signed for a little over $2 million. He has a long-levered, projectable frame, runs a 6.5 60-yard dash, has a 70-grade arm, and also has exciting bat speed. Scouts who've seen him in Florida are very excited about his power potential; Chivilli is built like Fernando Tatis Jr. and has a chance to grow into serious juice. He'll probably have to in order to profile because he is an extreme power-over-hit prospect. He was billed as a guy with hit tool risk before he signed and has only reinforced those concerns in pro ball, as his batting average rests beneath the Mendoza Line for the second consecutive season. It's plausible he'll get better feel for his body and swing as he matures, but it's rare for hitters who struggle this badly early on to hit their originally perceived ceiling. There's still potential for Chivilli (pronounced chivee-YEE) to become a flashy-but-flawed big league shortstop, and if not, it'd sure be interesting to see his frame and arm strength develop on the mound.</t>
  </si>
  <si>
    <t>sa3021095</t>
  </si>
  <si>
    <t>Luis Rives</t>
  </si>
  <si>
    <t>The Astros have often targeted Cuban players in the international amateur space, and in 2024, they had a couple of older prospects to whom they gave fairly big bonuses. The best of them is Rives, a powerful, switch-hitting outfielder whose $900,000 agreement was first reported by Cuban journalist Francys Romero. Rives is built like an Abercrombie model and has very dangerous power from both sides of the plate. His power stands apart from the other prospects in the 2024 class partially because Rives is two or three years older than most of his peers. The quality of the pitching he faced in Cuba does not allow for reliable statistical conversion, so we're talking about a hit tool (and player) of extreme variance and risk. Still, switch-hitters with this much power don't exactly grow on trees, so it feels fine to allocate about this much pool space to a profile like Rives' even with the cloudy contact forecast.</t>
  </si>
  <si>
    <t>sa3023624</t>
  </si>
  <si>
    <t>Angel Guzman</t>
  </si>
  <si>
    <t>A stocky 18-year-old outfielder currently on San Francisco's extended spring training roster, Guzman has an exciting present contact and power blend but isn't especially projectable. His top-hand driven swing covers a lot of the plate and his overall package is seasoned with a pretty good idea of the strike zone. He'll have to hit all the way up the ladder as a likely left fielder, but Guzman is off to a good start.</t>
  </si>
  <si>
    <t>sa3021268</t>
  </si>
  <si>
    <t>Mike Vasil</t>
  </si>
  <si>
    <t>Vasil looked like a late first/comp round prospect in high school, then had an untimely injury as a senior and only pitched a little bit before the draft, sitting his usual 92-95 mph. He ended up at Virginia, where he regressed, and he was sitting 91 throughout his draft year. Like a lot of pitchers who leave Virginia, Vasil had a rebound in pro ball and was back to sitting 92-95 for the last couple of seasons. His velocity has been trending down a bit so far in 2024, and Vasil has been knocked around at Syracuse. His skinny walk rate with Binghamton the first half of last year looks like the anomaly among elevated rates at other affiliates as he's backed up in that regard, too. None of his pitches is generating a miss rate above 20% as of list publication. Vasil still has pretty good feel for location and four distinct pitches. At peak it looked like he'd compete for a rotation spot on a good team, but right now he looks more like a spot starter.</t>
  </si>
  <si>
    <t>0MM5SvOXMFY</t>
  </si>
  <si>
    <t>sa3017915</t>
  </si>
  <si>
    <t>Caleb Bonemer</t>
  </si>
  <si>
    <t>Okemos (MI)</t>
  </si>
  <si>
    <t>Wildy variable performance with the bat in games. Was red hot at some events and not at others. At best, has some of the most consistent pull power among high school hitters in the draft. Able to generate pop in short mechanical distance. Stiff look on defense. Worked out at shortstop but might not even be an infielder. Build would be atypical fit on the infield as well. Could go in the second round if a team that cares about pull rate has the money to sign him.</t>
  </si>
  <si>
    <t>Connor Thomas</t>
  </si>
  <si>
    <t>There was a point when Thomas looked like a lock to be a backend starter, but he has been pitching out of the Memphis bullpen full-time so far this season, sometimes covering multiple innings at a time. Thomas throws both a sinker and four-seamer that sit between 88-91 mph. Neither pitch has plus movement or life, so he fully depends on his impressive command for their effectiveness. His slider has above-average tightness (2800 rpm) and two-plane shape, though at times he'll give it more of a slurvey path to give it a different look. His cutter also has sharp action and features less of a vertical plane than the slider does. He primarily throws his changeup to righties and it will often flash average, but it's also an offering that has a tendency to lack action altogether and turn into a very hittable pitch. He'll need to generate depth on it more consistently in order for it to be an average weapon for him. Thomas is a fit as an up/down bulk-relief arm.</t>
  </si>
  <si>
    <t>sa3010784</t>
  </si>
  <si>
    <t>Joe Redfield</t>
  </si>
  <si>
    <t>Redfield transferred from Temple College to Sam Houston and had an absurd draft year, slashing .402/.485/.683 with as many walks as strikeouts. He's similar to former Mississippi State outfielder Jake Mangum in that his super simple, downward-cutting swing allows him to cover the whole plate but produces mostly grounders and line drives. How Redfield develops in center field will be key to his big league future. He could have a very low-end, part-time corner role with his style of contact alone, but if he can actually play center field, then his chances of having a long career improve sizably. He looked just okay there during Eric's 2023 WAC tourney viewing, but it was hot and teams were playing marathon games all day for a week, so he may not have had his legs. So far in 2024, Redfield has played a mix of all three outfield positions and looks about the same, a little too inconsistent to comfortably project him in center.</t>
  </si>
  <si>
    <t>sa3022439</t>
  </si>
  <si>
    <t>Will Simpson</t>
  </si>
  <si>
    <t>Simpson is righty-hitting first base prospect who posted a pretty high strikeout rate (24%) for a fourth-year hitter, and thus fell to the 15th round of last year's draft despite a career .299/.380/.534 line at Washington. He's out the gate very hot at Lansing to start 2024, chasing less often than he has throughout his career, albeit across a small sample. Simpson's carrying tool is his all-fields power. He's enormous and strong, and able to generate impact pop in a short mechanical distance. Simpson isn't the most skillful barrel-control guy â€” he lives off being in the hitting zone for a long time and having the strength to hit the baseball hard even when he's a little late. Righty-hitting first base profiles are tough, especially when Simpson is likely to have a below-average hit tool at peak (even if his plate discipline improvements are somewhat real). But he has big league thunder in his hands and, because of some of the other good stuff he does at the plate amid all the strikeouts, he seems pretty likely to tap into that power in games. Simpson has just begun to play some third base at Lansing, something he didn't do at all in college. If that experiment pans out and he can be passable there, it will help make Simpson more rosterable than if he remains a first base-only defender.</t>
  </si>
  <si>
    <t>sa3022530</t>
  </si>
  <si>
    <t>A 2021 Minor League Rule 5 pick from the Mets, Winans was moved from the bullpen into the rotation after the Braves brought him on and has grown into a viable spot starter. A lanky, strike-throwing changeup artist, he has had success at Triple-A but not yet in the big leagues. Sudden acceleration in the middle of his delivery can catch hitters off guard, but mostly Winans succeeds because of the sinking action of his mid-80s changeup. He'll likely serve as a depth starter during his option years and has a chance to shift into a Trevor Richards style relief role down the line. Even though he's 28, Winans is a limber gent with a relatively fluid delivery, the sort of pitcher who could have greater athletic longevity than his barrel-chested peers.</t>
  </si>
  <si>
    <t>Carson DeMartini</t>
  </si>
  <si>
    <t>DeMartini has a steep path and an approach that is oriented for power. He struck out 27.7% of the time in 2024 for Virginia, but also drew walks at a 16.8% rate, and slugged .672 on the season. He had a labrum surgery on his shoulder in 2023, but his above-average arm strength resurfaced this spring; he has plenty of arm strength for the left side of the infield. He was announced as a shortstop but the lateral quickness and overall range seem to be a better fit for the hot corner. The swing-and-miss is the biggest red flag in the profile; if he can tighten that up in pro ball, itâ€™s a lot more appealing of an overall package.</t>
  </si>
  <si>
    <t>Bush is poetry in motion on the basepaths, running with grace and speed unlike all but a handful of pro baseball players. His speed gives him huge long-term ceiling as a center field defender if he can continue to improve there with lots of pro reps. Right now, he's capable of making some spectacular plays but looks a little uncomfortable at the catch point on the occasional routine one. 
Bush and the Padres have made some changes to his swing and approach in an attempt to coax something more out of his offense than he showed at Grand Canyon. He's got a closed stance and dives to the outer part of the plate to cover pitches away from him, and Bush is now using a bat with a weighted knob. He isn't swinging and missing very much, peppering the opposite field while dropping the occasional bunt, which should probably be a bigger part of his game. He has 42 steals in his first 77 games of the 2024 season and is going to be a weapon on the basepaths. It's not likely that he'll be more than a nine-hole hitter type on offense, so it's important that his defense keeps improving so he can be rostered as a runner &lt;em&gt;and&lt;/em&gt; defensive replacement rather than just the former.</t>
  </si>
  <si>
    <t>Dylan Smith</t>
  </si>
  <si>
    <t>Smith was a pitchability righty who broke out during his draft year at Alabama. He missed a large portion of the 2023 summer with a forearm strain, and headed to the Arizona Fall League to pick up innings. In Arizona, Smith was a bit Jekyll and Hyde. In some outings, he was precisely locating 91-93 and his average slider; in others, he was wild and sitting 93-96 for a few innings. Smith's slider has nasty late bite and bat-missing length. I'm skeptical that he'll ever be able to sit 93-96 for an entire season as a starter and prefer the surgical version of him, sitting 91-94 with an east/west style of operation. He still needs to find a third viable pitch if he's going to profile snuggly in the back of a rotation, so for now I have Smith projected as a spot starter.</t>
  </si>
  <si>
    <t>sa3018113</t>
  </si>
  <si>
    <t>Ben Williamson</t>
  </si>
  <si>
    <t>William &amp; Mary</t>
  </si>
  <si>
    <t>Williamson signed for $600,000 in the 2023 second round, well under slot. Sometimes when you take an over-slot player or two early in the draft, you get your pick of the best couple of senior signs, and that seems to have happened here. Williamson has already reached Double-A by virtue of his defense and feel for contact. He has a punchy, compact swing that doesn't produce much power, but he's a physical guy who stays on time and uses his strength to shoot balls in all directions. A plus third base defender, the Mariners have recently begun deploying Williamson at both middle infield spots. Aside from some throwing inaccuracy, which might be due to inexperience, he looks the part at both of those positions even though his muscular build is much more typical of a corner infielder. Because Williamson lacks power, defensive versatility is mandatory here and it looks like he's in the middle of developing it. Williamson projects as a bench infielder.</t>
  </si>
  <si>
    <t>sa3022437</t>
  </si>
  <si>
    <t>Caleb Kilian</t>
  </si>
  <si>
    <t>A 2019 eighth rounder out of Texas Tech, Kilian missed what would have been his first full pro season due to the pandemic and looked underwhelming during 2020 instructs, sitting 91â€“93 mph with fringe secondary stuff in a few short outings. In the couple of seasons since then, he was sent from San Francisco to Chicago as part of the Kris Bryant trade, experienced a velocity spike, and saw his command (once projected as a 70-grade attribute) regress somewhat (due to a stylistic shift) en route to his 2022 big league debut. He came out this spring throwing incredibly hard, touching 101 in one of his three two-inning outings (one start, two in relief) before an MRI revealed a teres major strain in his right shoulder, which will shelve Kilian until close to the middle of the 2024 season. We consider it pretty likely he'll just be put in the bullpen when he returns to preserve his last option and manicure the rest of his 2024 innings load.
Kilian will work with a nasty two-seamer that eats right-handed batters alive on the inner third. He also throws a four-seamer that at times has natural cut, as well as a more overt cutter in the upper-80s. He could reach back for velocities peaking in the 97â€“99 band as a starter but tended to sit in the 93â€“97 range. If we're correct in speculating he'll be a reliever when he returns, then we expect he'll sit 97-101 like he was prior to his shoulder issue. After showing a precise east/west style of pitching early in his pro career, Kilian has begun to take a less efficient north/south approach, especially with his four-seamer. He doesn't have a plus, bat-missing secondary, so pure velocity is his best way of punching hitters out, and he may pare down his repertoire if he shifts to the bullpen. He'll frequently show you a 77â€“82 mph curveball, but that pitch is as much about stealing early-count strikes as it is about finishing hitters off. Without a swing-and-miss secondary, we forecast Kilian will be a fastball-heavy multi-inning reliever eventually, though probably a single-inning option as he first works back from injury.</t>
  </si>
  <si>
    <t>E2pDNeZBu40</t>
  </si>
  <si>
    <t>Frank Mozzicato</t>
  </si>
  <si>
    <t>East Catholic HS</t>
  </si>
  <si>
    <t>The seventh overall pick in the 2021 draft, Mozzicato is a good athlete who still has room for added strength. He has a long, clean arm path that is loose and free in its movements before Mozz throws from a high three-quarters slot. Mozzicatoâ€™s fastball features 20-plus inches of IVB, but the velocity on the heater remains stuck between 86-90 mph and he doesn't have the command to live at that velocity. The bread-and-butter of his pitch mix is still a 78-82 mph curveball, a sharp vertical downer that is more than capable of generating whiffs against both left- and right-handed hitters. Mozzicato maintains his fastball arm action and speed when throwing a 81-84 mph changeup that produces a modest amount of depth, but like much of his arsenal, it is hindered by his lack of control. Mozzicato walked 16% of the batters he faced over his 93 frames in 2023 and heâ€™s walking 15% of them this year back in Quad Cities, which is where he spent the end of last season. 
The good news is that Mozzicato is still only 21 years old, but itâ€™s hard not to be pessimistic about his long-term outlook as a starter given that we haven't seen him progress in terms of his velocity or command, or incorporate any additional weapons into his mix. He's basically been the same guy since he was drafted. A shift to the bullpen, where he can maximize his already limited fastball velo and lean heavily on his curveball, may soon be the best path forward for Mozzicato to have any kind of major league role.</t>
  </si>
  <si>
    <t>Gdl94t-NK68</t>
  </si>
  <si>
    <t>sa3018242</t>
  </si>
  <si>
    <t>Thatcher Hurd</t>
  </si>
  <si>
    <t>Hurd was a famous high school prospect with a great breaking ball and a candidate to go in the 2021 comp round. Instead he ended up at UCLA for a year before he became one of several players to transfer to LSU in 2023. The team was so good during his time there that Hurd never got footing in the rotation, moving into a swingman role again as a junior after two bad starts in March. Hurd sits 93-95, even as a starter, and has two plus breaking balls. His curveball almost has too much movement and can be easy to spot out of hand. His slider became a more frequent part of his mix as the 2024 season went on and will likely be his primary breaking ball as a pro. He has prototypical starter's size, and while his delivery requires quite a bit of effort, it's also a fairly standard look both mechanically and athletically. It merits developing Hurd as a starter but his best role to this point has been in long relief.</t>
  </si>
  <si>
    <t>Ruben Santana</t>
  </si>
  <si>
    <t>Santana looks a little heavy-footed on defense in the season's early going, so while he has the arm to play third base, a lack of range has put him at risk of moving to first. He is otherwise a good power-hitting prospect with nearly average big league raw power right now. Aspects of Santana's swing, which is like a choppier version of Julio RodrÃ­guez's, are poorly timed. He stops and starts, and lacks fluidity in the box. Santana does put quite a charge into the baseball and does so in a short mechanical distance. He'll sizzle pitches in the upper two-thirds of the zone, but he has some issues getting to stuff at the bottom. He's going to perform against low-level pitchers by virtue of his immense physical ability and be tested (and probably forced to adjust) by more mature arms. He projects as a J.D. Davis type of corner role player.</t>
  </si>
  <si>
    <t>sa3018468</t>
  </si>
  <si>
    <t>Luis Mey</t>
  </si>
  <si>
    <t>Mey's ceiling is higher than this but his floor is lower. The prototypically built righty has elite arm strength and was in the 97-101 mph range again this spring, but his command and slider consistency are still deficient. Mey needs to improve his command at least a little or it will be tough to roster him because of his wildness. That said, if he can polish his strike-throwing to an average level, there is late-inning stuff here. Sometimes guys like this become FÃ©lix Bautista. One day, they're a danger to anyone who steps in the box; the next, things click and they're utterly dominant for a period of time. Mey would be an interesting change of scenery candidate, but the Reds are pretty good at developing pitching and haven't been able to make much headway here.</t>
  </si>
  <si>
    <t>EBT0dx5ukqM</t>
  </si>
  <si>
    <t>sa3010130</t>
  </si>
  <si>
    <t>In his 472 plate appearances for Bowling Green in 2023, Vasquez slashed .233/.310/.393 with 109 strikeouts (23.1%) and 46 walks (9.7%) while continuing to show solid bat speed. His long, cut-across bat path and aggressive approach have slowly been creeping up on his offensive output, however, and have really hindered Vasquez's offensive production at Double-A in 2024. He's currently carrying an OPS just below .600 and striking out more than 30% of the time. Vasquezâ€™s offensive output and peripherals have been slowly declining year-over-year and have now fallen off the table. His bat path is in the hitting zone for a limited amount of time and his increased chase against more advanced arms gives him a very narrow pathway to production. 
While heâ€™s continued to get run at second base and shortstop, he now sees the bulk of his time at the hot corner, where his defense has seen noticeable improvement. His plus arm strength allows him to complete any play on the dirt, his hands work well enough to handle sharp grounders to both sides of his body, and his body control allows him to handle slow-rollers in front of him. As we noted last year, Vasquez is a good enough athlete that he might really benefit from gaining outfield experience in an effort to add as much versatility to his game as possible, particularly with his offensive development starting to lag behind. Willy is still young for a Double-A player and we're mindful not to let prospect fatigue slip in too much here, but the hole in his swing feels like it's going to be a long-term issue. Vasquez now projects as a versatile utilityman with an extreme power-over-hit offensive skill set.</t>
  </si>
  <si>
    <t>Alexander Albertus</t>
  </si>
  <si>
    <t>Aruba</t>
  </si>
  <si>
    <t>Albertus tends to be a favorite of analysts more than scouts because his on-paper contact rates and control of the strike zone are his most impressive attributes. That's not to say he lacks old school scouting juice altogether, though. Albertus has athletic lower half usage in the box and a top-hand-driven swing, both of which are characteristics of a good young hitter. He is also adept at moving the bat all over the zone to the eye, it's just that Albertus is of medium build and well below-average power. He has experience all over the infield, including shortstop, but his best long-term fit is probably third base. It's totally plausible that Albertus will get strong enough to outperform his current power forecast, which is only okay for a likely corner defender, and his carrying tool (bat-to-ball ability) is arguably the most desirable. Industry rumors from last trade deadline indicate that Albertus is one of the more popular young Dodger prospects when it comes to trade discussions, and he has a chance to be a good player, though he lacks the physicality to be a star.</t>
  </si>
  <si>
    <t>sa3018950</t>
  </si>
  <si>
    <t>Franco Aleman</t>
  </si>
  <si>
    <t>Aleman has altered his approach to pitching since leaving Florida (he was at St. John's River and Florida International prior to UF) and is now much more apt to take advantage of the way his fastball plays at the top of the zone. He's also added a couple ticks of velo, averaging 95.7 mph on his fastballs last year. The size of an NBA wing player at a long-levered 6-foot-6, Aleman also releases the baseball seemingly right on top of the hitter. His low-ish slot wreaks havoc on righties' ability to pick up the baseball out of his hand and makes it tough for them to spot his slider. Aleman is a pretty standard fastball/slider middle reliever likely to see big league time either late in 2024 or early in 2025.</t>
  </si>
  <si>
    <t>sa3018178</t>
  </si>
  <si>
    <t>Gleider Figueroa</t>
  </si>
  <si>
    <t>Figueroa's physicality enabled him to dominate rookie ball. He slugged .616 and hit nine homers in 35 games during the 2022 ACL, but he was greeted rudely by full-season pitching, which held him to a .220/.300/.323 line in 2023. He slugged his way out of Low-A in the first half of 2024 and was promoted to High-A shortly before list publication. 
Figueroa has a very entertaining lefty uppercut swing that generates huge pull power. He's allergic to spin and is hitting .135 versus breakers in 2024 as of list publication. Already approaching the line between muscular and thick, Figueroa is going to have to keep his build in check to remain at third base. He has the arm to play there but the plays he tries to make tend to unfold too slowly and result in superfluous bang-bang plays at first base. A 1B/3B defensive combo probably keeps Figueroa on the roster as a part-time corner slugger if he can continue to improve his defense. His contact issues will probably prevent him from being an everyday player.</t>
  </si>
  <si>
    <t>sa3015813</t>
  </si>
  <si>
    <t>Josh Ekness</t>
  </si>
  <si>
    <t>Ekness spent his underclass seasons at Lamar University before transferring to Houston for his draft spring; he struggled as a Cougar, and was shuttled back and forth between the rotation and relief. Ekness has been put into the bullpen full-time since turning pro, and his stuff and performance have both taken a leap. His fastball velocity is up two ticks, and so far in 2024, he's averaging 97 mph and has touched 100. He's a broad-shouldered 6-foot-4 righty with a drop-and-drive, low-slot delivery that creates rise and tailing action on his fastball. This heater has largely gone untouched by A-ball hitters so far in 2024 and is garnering whiffs at a nearly elite rate. Ekness still needs to find a consistent slider. His present mid-80s offering often lacks depth. This guy has some late-bloomer characteristics and has already gotten better less than a year removed from signing. He looks like a one-pitch middle reliever right now, but changes to Ekness' breaking ball should be monitored because he could be a higher-leverage arm if he ends up with a good one.</t>
  </si>
  <si>
    <t>sa3023204</t>
  </si>
  <si>
    <t>Wagner began the 2022 season on Clemson's bench and ended it with 27 home runs, third in college baseball. He was a draft-eligible sophomore with very little track record of performance aside from his amazing 2022 sprint, during which he hit .370/.496/.852. In his first full pro season, Wagner slashed .239/.342/.405 with a 26% K% in a year split between High- and Double-A. He had offseason surgery to remove a fractured left hamate and began 2024 on the shelf. He's struggled at the plate since returning to Bowie in mid-May. Hamate surgeries are notorious for impacting a hitter's performance upon return, sometimes for months as the player strengthens their hand, so we're not dying to nuke Wagner's evaluation even though he's striking out a ton right now. We like the verve in his hitting hands and think there's enough all-fields damage happening here to offset some of the in-zone whiffs. 
On defense, Wagner plays a mix of second and third base. He has enough arm for third, but his 40-grade hands and range are kind of an issue at second. There's a Mike Brosseau type of big league utility here, as Wagner will probably end up playing another corner position or two and be deployed against lefties as often as possible. He's really only had two seasons of consistent playing time since high school and therefore has a little more variability as a prospect than most others his age.</t>
  </si>
  <si>
    <t>Cy Nielson</t>
  </si>
  <si>
    <t>There were stretches at BYU when Nielson was throwing very hard, and though his velocity has settled into an average range, he is still having success in the mid minors. He tossed 46.2 frames in Greensboro last season, striking out 24.9% of the batters he faced and walking 9.9% in the Grasshoppers' closer role. He's back there again in 2024 and having a nearly identical season from a strikeout and walk standpoint. Nielson throws from a three-quarters slot and creates a crossfire angle with his stride direction that gives lefties an especially uncomfortable look because everything he throws starts behind them. His fastball can touch as high as 96 mph and sits in the 92-95 mph range with solid carry, especially when elevated, and he looks confident attacking hitters with his heater in the zone. Nielson will vary the shape on his 80-83 mph curveball, but all versions maintain their quality spin, which averages over 2,800 rpm. His change is a low-impact pitch, rarely flashing fade and sink. Nielson projects as a future single-inning, middle-relief type who will be especially effective at neutralizing left-handed bats.</t>
  </si>
  <si>
    <t>sa3020321</t>
  </si>
  <si>
    <t>Jared Thomas</t>
  </si>
  <si>
    <t>Draft-eligible soph, .336/.418/.565 career line at Texas with 18% strikeouts. Ideal baseball frame at a super projectable 6-foot-2. Has above-average power to both gaps and is going to grow into more. Dynamic low-ball swing plays best when Thomas' bat path is vertical; it tends to be too long when he has to flatten it out to catch fastballs away from him. Power can be neutered in the down-and-away part of the strike zone. Average college contact rates will likely translate to below-average in pro ball barring the shortening up of Thomas' swing. Might grow into enough power for that to be alright. Has played center field, left field, and first base. Reads in the outfield are not very good and his arm forces him to left only unless that improves. Only has the two years of college experience, so it's worth a shot to continue things in center for at least a little while. Realistic ceiling as a power-over-hit 1B/LF platoon bat, needs more projection to see it than some of the other college hitters in the class.</t>
  </si>
  <si>
    <t>CJ Van Eyk</t>
  </si>
  <si>
    <t>After missing all of 2022 due to Tommy John surgery, Van Eyk made his way back to the mound in 2023, but it was far from the return he likely hoped for. He started two Low-A games in early May, sat for a month, threw another three innings in early June, then was sidelined again until late July, when he reemerged on the complex for a couple of starts before rejoining Low-A in August. After three starts that month, and seemingly being back on a regular pitching schedule for the first time since 2021, he leapfrogged up to Double-A, finishing out the regular season there before a Fall League stint. At the higher level, his strikeout rate plummeted by nearly 20 percentage points, as he struggled to hit his spots consistently and was punished for it by the more advanced batsmen he was up against. Only about half of his offerings were in the zone (and that includes balls that were just slightly out of the zone, but still likely to be called strikes), and his out-of-zone chase rates weren't high enough to make up for it. 
What makes the wavering command most frustrating, though, is the quality of his stuff. His curveball, long considered a gem, is his best weapon for getting swings out of the zone with its plus vertical depth. He uses a more traditionally shaped slider to enhance his ability to deploy the curveball, and his changeup is deceptive thanks to his consistent arm speed. Itâ€™s a deep arsenal that somewhat mitigates the inconsistency of his fastball, which will vary in velocity and shape to the point that itâ€™s dangerously hittable when offered up against advanced hitters.
The missed time â€“ which has largely been due to complications from the TJ, rather than additional, unrelated injuries â€“ and strict pitch-count limits resulted in a total of just 31.2 innings of work from the former second-rounder in 2023, and the persistent stopping and starting made it difficult for him to put together a string of dominant starts at any point in the season. But he put up better numbers during his time in the AFL, and his stuff, in particular his curveball, is tremendously enticing and could already be a viable weapon in a big-league bullpen, where his inconsistent fastball could be less of a thorn in his side.</t>
  </si>
  <si>
    <t>sa3014713</t>
  </si>
  <si>
    <t>Dylan O'Rae</t>
  </si>
  <si>
    <t>Northern Collegiate (ON)</t>
  </si>
  <si>
    <t>A Canadian high schooler who signed for a little less than $600,000 in 2022, O'Rae was brought along slowly and kept on the complex to start the 2023 season. After posting a (BABIP-aided) .522 OBP for a couple of months, he was promoted to Low-A Carolina and posted more walks than strikeouts for the better part of a month. He also stole 44 bases on 50 attempts in just 60 games across the two levels. The high-end outcome for O'Rae is a Tony Kemp type player, or maybe Ender Inciarte if his center field defense improves that much. He has experience at both middle infield positions and in center, and while he's raw in all facets of defense, O'Rae's speed and athleticism are a fit in center field and he has a shot to be pretty good out there. The infield is a less natural fit for him, as his hands aren't especially good. O'Rae has a proclivity for oppo contact and was very difficult to make whiff last year. It's contact of the low-impact variety and will probably stay that way because of his lack of size. Plus speed and defense are most likely to carry O'Rae to a big league role, and if he can sustain his early career contact rates (I'm skeptical), then some of those peak Kemp type years are in play.</t>
  </si>
  <si>
    <t>sa3020220</t>
  </si>
  <si>
    <t>Antonio Anderson</t>
  </si>
  <si>
    <t>Anderson signed for $1.5 million rather than go to Georgia Tech, which is just a shade north of the bonus associated with where I had Anderson ranked before the draft (60th overall). He's an explosive rotational athlete with a high-waisted frame in the Jonathan Schoop mold. His size may move him off of shortstop if his arm accuracy issues don't do it first. Anderson has a huge arm bar that creates enough hit tool risk for me to slide him below the FV tier typically associated with hitters (especially switch-hitters) who have power potential like Anderson's. So far as a pro he is struggling on both sides of the ball, with problems recognizing secondary pitches and scattered throwing accuracy representing his biggest issues so far. There hasn't been some kind of instant leap or change here â€” Anderson remains a high-variance switch-hitting power project.</t>
  </si>
  <si>
    <t>sa3023167</t>
  </si>
  <si>
    <t>Independence HS (TN)</t>
  </si>
  <si>
    <t>Hassellâ€™s 2023 was spent primarily at Harrisburg, where he posted a .225/.316/.324 slash line, struck out in 31.9% of his trips to the plate, and walked at a 10.9% clip while getting a lot of time playing all three outfield spots. He also got 82 plate-appearances in the Fall League, where he had a 10/21 BB/K ratio. Hassell is back in Double-A to begin this season, where his hit tool has shown more signs of life, but he's still greatly lacking in terms of extra-base production because of his inability to consistently elevate the baseball. Heâ€™s an above-average runner, but his routes are often inefficient and heâ€™s more of an average defender at all three outfield spots, lacking profile-carrying center field ability. It's been a while since Hassell's hit tool has looked good enough to project him as a corner regular with medium power. He looks like a fifth outfielder.</t>
  </si>
  <si>
    <t>Byron Chourio</t>
  </si>
  <si>
    <t>The youngest player in the Luis Arraez/Pablo LÃ³pez swap, Chourio is a projectable, switch-hitting outfielder who showed precocious feel for contact at the rookie levels before struggling mightily to adjust to full season baseball in 2024. This is especially evident on defense, where Chourio looks totally lost in center field and uncomfortable in the corners. He does not approach the baseball with confidence, nor does he communicate with the other outfielders very well. Chourio's contact performance has also backed up a bit, not really due to any kind of skill regression or new vulnerability (his chase is slightly elevated, but nothing crazy), but because Chourio simply has not gotten any stronger and is struggling to handle the bat with precision and authority. He's still as skinny and frail-looking as he was last year, but he only just turned 19. Chourio has pretty good barrel feel from both sides of the plate for a gangly switch-hitter his age. His seeming inability to handle center makes it very important that, in the next two years or so, we start to see him add strength the way a college prospect would as they approach age 21 or 22. This is still a fair prospect and there's been no change to Chourio's FV grade from last year, but he is treading water right now.</t>
  </si>
  <si>
    <t>sa3018644</t>
  </si>
  <si>
    <t>Austin Strickland</t>
  </si>
  <si>
    <t>Acquired from the Pirates not long before list publication in exchange for Joey Bart, Strickland popped up in extended spring training piggybacking with a rehabbing Reggie Crawford. He was mostly a reliever at Kentucky but could be developed as a starter in pro ball. He's a fairly smooth-operating righty with a fastball that was in the 93-95 mph range during his couple of complex innings last week. Off of that heater, Strickland bends in two distinct breaking balls. One is a slider in the 83-86 mph range and the other is a curveball that hovers around 80 mph. Strickland's rate stats at Kentucky suggest he can throw strikes and he may develop a changeup late once he's forced to use one as a starter. His pro career is just underway and he hasn't yet pitched at an affiliate as of list publication, but he's a name to monitor in the system.</t>
  </si>
  <si>
    <t>sa3023380</t>
  </si>
  <si>
    <t>Tyler Stuart</t>
  </si>
  <si>
    <t>Southern Mississippi</t>
  </si>
  <si>
    <t>Stuart is a strike-throwing behemoth who has kept his walk rates down in the 2.5 per 9 IP range since entering pro ball. He's now accumulated 14 efficient Double-A starts and is marching toward a post-2025 40-man add. Stuart's stuff isn't dominant and he probably needs to find a better changeup or split to avoid an eventual bulk relief role, but his durability and command give him a really high floor. He is mostly going to live in the low 90s with both a two- and four-seamer while commanding an average slider to his glove side. His ability to vary his fastball shape helps keep him off the barrel and is a big reason why he's run groundball rates around 50%. He's a low-variance sixth starter type.</t>
  </si>
  <si>
    <t>sa3020264</t>
  </si>
  <si>
    <t>Tanner McDougal</t>
  </si>
  <si>
    <t>Silverado HS (NV)</t>
  </si>
  <si>
    <t>An over-slot eighth-round high schooler from the 2021 draft, McDougal's amateur prospectdom was driven by his mid-90s arm strength. McDougal had Tommy John surgery in late October of 2021 and missed the entire 2022 season. Healthy for all of 2023, McDougal made 21 starts, totalling 69.1 innings, 80 strikeouts, and 43 walks. That statistical trio paints a picture of his abilities as well as his issues. His fastball sat 93-96 throughout the year, a return to his pre-injury velocity. His upper-70s curveball has above-average depth and could be an impact pitch at maturity. But McDougal's lack of athleticism and mechanical consistency both contribute to the bullpen projection here, as does his downhill fastball plane, which makes it more important that he eventually throws even harder. McDougal also has a seldom-used (7%) changeup that, in addition to his command, needs to improve is he's going to start. None of this is particularly surprising given that McDougal was coming off TJ in 2023. His arm strength and raw breaking ball quality make him a prospect, but the rest of his craft is still in progress.</t>
  </si>
  <si>
    <t>sa3017471</t>
  </si>
  <si>
    <t>Zack Showalter</t>
  </si>
  <si>
    <t>Wesley Chapel HS (FL)</t>
  </si>
  <si>
    <t>Showalter was part of the return for Jack Flaherty. He pitches heavily off of a sinker/four-seam combo that sits 90-93 mph and occasionally touches a tick or two above that. The offering plays drastically above the velocity, though, due to his upshot angle and his ability to hide the ball for an extended period of time thanks to his quick, compact arm action. The breaking ball is a bender that will regularly show average tightness, but it's also susceptible to backing up on him and losing the authority in the spin. Still, it has big potential movement and is a favorite of folks who take a data-oriented approach to scouting. He projects to be a single-inning middle-relief type whose deception allows his stuff to punch far above its weight.</t>
  </si>
  <si>
    <t>sa3020959</t>
  </si>
  <si>
    <t>Erick Matos</t>
  </si>
  <si>
    <t>International scouts see Matos as one of the more projectable pitchers in the 2024 signing class. He's already been up to 93 mph and, at 6-foot-4, could grow into big time arm strength over time. Matos is still searching for a good breaking ball. His fans think he'll eventually have a really hard slider that lives off velo rather than movement. One scout has also seen Matos throw a splitter and thinks he might become a mid-90s fastball/splitter bully like Alex Cobb or Taijuan Walker. Whether the A's, who signed him $700,000, can tease out a plus secondary pitch remains to be seen; lots of other teams would have loved the chance.</t>
  </si>
  <si>
    <t>sa3024094</t>
  </si>
  <si>
    <t>Dylan Dodd</t>
  </si>
  <si>
    <t>Southeast Missouri State</t>
  </si>
  <si>
    <t>Dodd began his college career at Kankakee Community College in Illinois before matriculating to Southeast Missouri State for three more years. He didn't truly establish himself until 2021, his fourth year removed from high school, when Dodd struck out 120 batters and walked just 17 in 96.2 innings. The Braves made him their third round pick, altered his delivery, and coaxed a little more velo and fastball playability out of him. The following year, Dodd raced all the way to Triple-A in his first full season while maintaining his stuff across a 30-inning workload increase. Since then, Dodd has struggled to break through to the next level. He had a great 2023 spring training and made seven big league starts but was knocked around. He's back at Triple-A in 2024 and has pitched to a nearly 4.50 FIP amid a little bit of a velocity rebound. Dodd doesn't have a plus weapon in his arsenal, but he can land any of his pitches at any time, his changeup can compete for whiffs in the zone, and Dodd can manipulate the shape and length of his slower breaking ball. This is an starting pitcher no. 6-9 type in his second option year.</t>
  </si>
  <si>
    <t>Wen Hui Pan</t>
  </si>
  <si>
    <t>Signed for $350,000 in January of 2023, Pan became the talk of the Phillies' 2023 minor league spring camp because he arrived throwing very hard. Pan sat 92-94 during amateur international competition and would reach back for the occasional 95-96 mph fastball, but during his first spring, he was sitting 96-98 while topping out at 99 mph. The Phillies deployed him for as many as four innings per outing early in the 2023 season before his workload tapered off when he became Clearwater's closer. Pan's fastball sat close to 96 mph for the duration of his Low-A stay, and his full-season line â€” 63.2 IP, 88 K, 24 BB, 44 H â€” was strong despite a sour six-game stint in Lakewood to end the year. He mostly bullied A-ball hitters with big velocity and does not have a consistently plus secondary pitch. Pan's 2-to-7, low-80s slider is ahead of his inconsistent splitter right now, but his &lt;em&gt;best&lt;/em&gt; splitters are his nastiest pitches. It's important that one of his secondary offerings gets better because Pan's fastball is likely to play down a bit as he climbs. The velo/age combo here is exciting, but I'm not projecting heavily on the secondary stuff or command because Pan is a relatively stiff athlete. I have him more in an up/down bucket.</t>
  </si>
  <si>
    <t>sa3020878</t>
  </si>
  <si>
    <t>Victor Lizarraga</t>
  </si>
  <si>
    <t>The Padres have pushed Lizarraga through the minors pretty quickly and is holding his own as a 20-year-old at Double-A. He's relatively physically mature for his age and yet is only sitting 89-92, which is the biggest reason he's classified as having a spot starter prospect here. The other reason is that, aside from Lizarraga's curveball, he doesn't have a swing-and-miss weapon. His upper-70s curve has late bite and bat-missing two-plane wipe, and Lizarraga commands it. His slider and changeup aren't as nasty. We love Lizarraga's fluidity and athleticism, but he probably needs to either throw harder or develop a good split or change to outpace this projection.</t>
  </si>
  <si>
    <t>sa3015220</t>
  </si>
  <si>
    <t>The presence of Alika Williams and Drew Swift at Arizona State pushed Workman from shortstop to third base in college, but he's successfully moved back up the defensive spectrum as a pro; he is now an above-average shortstop defender who'd be a 70 glove at third. Workman's footwork and actions are incredible for a player his size. At a long-torso'd 6-foot-4, he has remarkable body control and an impact arm. 
Because Workman was such a big-framed switch hitter, and a young-for-the-class draft prospect who wasn't yet 21 on draft day, there was hope his bat-to-ball skills would improve in pro ball as he became more comfortable with his body and swings, but that hasn't happened. Workman struggles with both chase and in-zone whiffs, and is likely to be a bottom-of-the-scale contact hitter. He's likely to end up wearing a big league uniform across parts of a couple seasons because of his defensive ability, but Workman's strikeouts will probably prevent him from occupying a consistent big league role.</t>
  </si>
  <si>
    <t>Packard played a year at Arizona Western before transferring to Campbell, where he spent another three. He was eligible to be drafted in 2020 but had the worst month of his amateur career during that brief four-week season, hitting just .164; he was taken in the ninth round in 2021. Even with his 2020 clunker included, Packard had a .324/.453/.504 career line at Campbell and then coasted through the lower minors before his power production slipped at Double-A Arkansas, which is a pitcher-friendly park. Packard still ran plus contact and walk rates at Arkansas, and was promoted to Tacoma two weeks before list publication. Packard has a stout, everyman build and below-average power. His swing is simple, he tracks pitches like a hawk, and he has opposite field tendencies that suit his physical abilities. He's going to be an above-replacement big league hitter during his physical peak, which is pretty much here. He's great upper-level depth, an up/down corner outfielder who lives on the 40-man fringe.</t>
  </si>
  <si>
    <t>Cristopfer Gonzalez</t>
  </si>
  <si>
    <t>Gonzalez was 17 for most of the 2023 DSL season and slashed .273/.385/.418 even though he is still growing into his body. He doesn't have nearly the same level of control over his limbs, but Gonzalez is built like early-career Kevin AlcÃ¡ntara at a super-projectable 6-foot-5. The elements of his swing are sometimes disconnected, but his explosiveness and the athleticism he displays even as he's spinning out of control are remarkable for a hitter his size. He didn't whiff at a terribly high rate and has impressive raw power for someone his age. Gonzalez has played a mix of first base and outfield, including some center field. Where he ends up fitting (likely a corner) is going to depend on how mobile he can stay as he presumably adds all kinds of strength and power. This is key prospect to follow in the lower levels of Houston's system, one with an enormous power-hitting ceiling.</t>
  </si>
  <si>
    <t>sa3021116</t>
  </si>
  <si>
    <t>Kohl Franklin</t>
  </si>
  <si>
    <t>Broken Arrow HS (OK)</t>
  </si>
  <si>
    <t>Franklin missed 2020 due to the pandemic and all of 2021 with oblique and shoulder strains. Across the last two seasons, he had built up to something approaching a starter's load of innings, with 105 frames of walk-prone ball in 2023, mostly at Tennessee. He left the mound in visible pain during his first Triple-A start of 2024 and was put on the 60-day IL almost immediately. Franklin had missed so much time that it made sense for the Cubs to give him a little extra time to develop as a starter, but you have to imagine that when he comes back from this most recent injury, it will be in the bullpen. In addition to his impact power changeup, Franklin uses lots of curt, high sliders at the top of the zone and will snap off the occasional plus curveball. It's enough repertoire depth to consider him a multi-inning relief prospect.</t>
  </si>
  <si>
    <t>sa3008335</t>
  </si>
  <si>
    <t>Daniel Vazquez</t>
  </si>
  <si>
    <t>Kansas City's top 2021 international signee, at this point Vazquez could probably give you a good restaurant recommendation in Columbia, as 2024 is his third straight year with the A-ball affiliate. He tallied just under 800 plate appearances for Columbia between 2022-2023, striking out 24.2% of the time and slugging under .300. That being said, those were pretty aggressive assignments and Vazquez is still slightly young for the level. Although his bat still lacks extra-base power, heâ€™s at least hitting for average and getting on base in his third look at the league. 
What was once a high-effort swing has been tamped down to a much quieter operation with fewer moving parts. While the swing is more under control, heâ€™s still chasing frequently enough for it to hinder his hit tool projection. When he does connect, he's spraying his contact to all fields. Vazquez is playing shortstop exclusively and is developing into a solid defender up the middle with his body control and soft hands. He has elements of quick-twitch in his movements and moves well laterally, which will enable him to cover more than enough ground to stay at short. Heâ€™s still prone to inaccurate throws across the diamond, which he'll need to shore up to reach his defense-first bench utility projection.</t>
  </si>
  <si>
    <t>sa3016143</t>
  </si>
  <si>
    <t>Antonio Gomez</t>
  </si>
  <si>
    <t>Gomez again made no progress on offense in 2023; in fact, his chase and strikeout rates got worse. He's still such a wonderful catching defender in basically all facets (his ball-blocking has improved since his report was last updated) that I continue to have him projected as a backup, but he now profiles as a "low variance" prospect because I don't think the bat will ever develop enough for him to be more than that.</t>
  </si>
  <si>
    <t>UIUzPZR_djw</t>
  </si>
  <si>
    <t>sa3008746</t>
  </si>
  <si>
    <t>Gian Zapata</t>
  </si>
  <si>
    <t>Among the most physically projectable athletes in the 2023 IFA class, Zapata is a typical Diamondbacks international prospect in the Alvin Guzman mold, with premium physical projection and hit tool risk. You can dream on how much power Zapata will grow into while also hoping that he'll stay in center field, though his rocket arm will be an asset in right if he eventually has to move. He signed for just shy of $1 million and hit .254/.364/.522 in the 2023 DSL, but he did not come to the US for 2024 extended spring training and seems poised to spend at least part of another summer in the DSL. This is somewhat of a surprise given Zapata's pedigree and surface performance, but his contact rate last year (only 62%) is fairly suspect and needs to improve. On tape Zapata is still not very strong with the bat. He takes a lot of long, awkward swings and looks stiff in the lower body. He's a high-variance prospect still five years or so away. He remains in the same FV tier he was in last year, though he's now preffed toward the bottom of it.</t>
  </si>
  <si>
    <t>sa3021079</t>
  </si>
  <si>
    <t>Anyer Laureano</t>
  </si>
  <si>
    <t>Another absolutely wild young Reds pitcher with a huge arm, Laureano is a spindly relief prospect who walked a batter per inning on the complex in 2023. He'll sit 96-99 with 19 inches of vertical break and flash the occasional plus slider in the 84-86 mph range. No aspect of Laureano's current operation is remotely consistent, but he needs to be monitored closely because his ceiling is considerable if things click.</t>
  </si>
  <si>
    <t>Ujr52_k3XC0</t>
  </si>
  <si>
    <t>sa3019123</t>
  </si>
  <si>
    <t>Lovejoy HS (TX)</t>
  </si>
  <si>
    <t>Smith got a cool $1.2 million as Seattle's 2023 fourth rounder. He's an above-average athlete with above-average physical projection and super loose hitting hands but a significant lack of barrel feel. He has the prototypical high-waisted, tapered outfielder frame, and Smith has the speed to develop in center field. Smith's lever length caused him to inside-out more pitches than he should as an amateur, but the Mariners seem to have helped him with this. He's able to pull the ball more now but still lacks good feel for contact. It's tough to see an average hit tool here, and Smith's game power will probably play down as a result. He's an athletic extra outfield prospect.</t>
  </si>
  <si>
    <t>sa3022611</t>
  </si>
  <si>
    <t>Samuel Munoz</t>
  </si>
  <si>
    <t>Munoz has precocious feel for the barrel and is short to the ball for a hitter his size. The combination of his feel to hit and his frame's projectability is exciting, though with strength and power might come a move from the outfield (Munoz mostly plays a mix of center and right field) to first base. At the very least, Munoz will occupy a corner position. His swing's downward cut is geared for low-lying contact. It may also take a swing change for him to generate corner-worthy power, or feel for loft may come naturally with time. Either way, swing changes or shifts in Munoz's batted ball data over a longer period of time are key things to look for as it pertains to his potential breakout. This kind of contact and body projection foundation on a left-handed hitter is uncommon, and I'd rather this than some of the extreme power-over-hit types in the rest of this system even though Munoz's ceiling is pretty modest.</t>
  </si>
  <si>
    <t>sa3018407</t>
  </si>
  <si>
    <t>Cade Smith</t>
  </si>
  <si>
    <t>Hawaii</t>
  </si>
  <si>
    <t>Smith was drafted out of high school by the Twins in 2017 but didn't sign, instead settling for $20,000 as an undrafted free agent because of the shortened COVID year draft. He has struck out nearly 40% of his pro career opponents thanks to his fastball's combination of velocity and nasty movement. Smith has a deceptive, low-slot delivery that hitters struggle to pick up, and he imparts nasty rise-and-run action on his fastball, which bores in on the hands of righty batters. When Smith is locating to that high, arm-side location, he is nearly unhittable, but he doesn't repeat his violent delivery very well and he scatters fastballs all over the place. Smith's lack of feel for release also impacts his slider's performance, though that pitch flashes plus movement. Smith's a little too inconsistent to be considered a high-leverage relief prospect, but on pure stuff, he should be a good middle reliever.</t>
  </si>
  <si>
    <t>Skylar Hales</t>
  </si>
  <si>
    <t>Santa Clara</t>
  </si>
  <si>
    <t>A tightly wound low-slot reliever with a mid-90s fastball, Hales was reaching back for some 96s and 97s during Santa Clara's 2023 postseason run. The long reliever worked 55.1 innings across 22 appearances as a junior. He's more often been deployed in a single-inning capacity in 2024 and dominated the Sally League before a recent promotion to Double-A. Hales' approach to fastball location in college didn't make a ton of sense and he's working more at the top of the strike zone with his heater as a pro. The horizontal split between his fastball and slider makes it tough for righties to cover both sides of the plate, creating some hamate-threatening action in on their hands and a lot of awkward takes against his slider. Hales doesn't really have a weapon for lefties; he tries to pitch backwards and then win with velo up and away from them. They really only need to cover the arm-side half against him and so Hales is looking like a righty-dominant middle reliever.</t>
  </si>
  <si>
    <t>sa3022739</t>
  </si>
  <si>
    <t>Samuel Carpio</t>
  </si>
  <si>
    <t>Carpio is in the midst of a considerable velo boost, with his fastball now peaking in the upper 90s. This is a relief-only prospect with a high-effort, full-body delivery who needs to develop a competent second pitch. Carpio will go whole outings throwing only his fastball, and his low-80s curveball lacks consistent finish. Carpio's arm strength and the uphill angle of his fastball give him a really nasty pitch that should be enough on its own for him to be a middle reliever. If he can find a second plus weapon as he climbs the minors, then he'll work late innings.</t>
  </si>
  <si>
    <t>sa3022650</t>
  </si>
  <si>
    <t>Creed Willems</t>
  </si>
  <si>
    <t>Aledo HS (TX)</t>
  </si>
  <si>
    <t>It's a bummer we didn't get to watch Willems play college baseball because his moniker and aesthetic are both in its wheelhouse. Instead, Willems was a $1 million eighth rounder as a power-hitting developmental catcher. 
He began 2023 with an absurd month at Low-A, during which he slugged over .600, but then Willems was promoted to High-A and his performance tanked throughout the rest of the season. In 2024, he's been chase-prone, but he gets to his power when he makes contact and is running a SLG-driven OPS of .780 at time of publication. That's what readers should expect from Willems going forward. He's a free-swinging lefty stick who takes a big uppercut hack. Willems' peak exit velos are plus (he hit a ball 116 mph this year) and he averages 20 degrees of launch. He's short levered and able to ambush high pitches. A combination of chase and the in-zone holes in Willems' swing are going to result in lots of strikeouts. He really struggles with soft stuff down and away from him, and his bat path also looks vulnerable down and in, but A-ball pitching isn't executing to him down there. Were Willems more likely to stick at catcher, this would be okay. He has a pretty good arm, but badly needs to improve as a ball blocker and receiver. We still like Willems as a dangerous bench bat even if it turns out he can't catch, though the Orioles should try to make that happen for as long as possible.</t>
  </si>
  <si>
    <t>sa3017562</t>
  </si>
  <si>
    <t>Jeral Toledo</t>
  </si>
  <si>
    <t>Far from hole-y Toledo, Jeral has pretty exciting plate coverage for such a young, projectable switch-hitter. He tracks pitches well from both sides of the plate and is especially adept at altering his posture to get the barrel on high fastballs. He has surprising pull ability for a relatively long-levered hitter, and has room for yet more strength on his body. Defensively, Toledo looks like he's landlocked at second base, and unless he begins to branch out and become more versatile, Toledo's forecast is binary: Either he hits enough to be an everyday second baseman or he'll be tough to roster. The linchpins of Toledo's profile are his strength and future power.</t>
  </si>
  <si>
    <t>sa3015590</t>
  </si>
  <si>
    <t>Mason Albright</t>
  </si>
  <si>
    <t>The Angels spent most of their all-pitcher 2021 draft selecting college arms, many of whom came in under slot. This allowed them to take a late, $1.25 million flier on Albright. Originally from Maryland, Albright played his senior year at IMG Academy in Florida. He spent parts of three seasons with the Angels before he was traded to the Rockies as part of the C.J. Cron and Randal Grichuk deal during the Angels' last gasps with Shohei Ohtani on the roster. Albright wasn't an especially projectable or athletic high schooler, but he did have good natural breaking ball movement for a prep lefty, and he now has two different breakers, including a pretty hard slider that looks like it's coming to the forefront of his repertoire. Albright has surprisingly consistent changeup command in spite of his long arm swing. While his fastball is pretty vulnerable (it sits 91 and Albright tries to use it at the very top of the strike zone), there's a deep enough mix here to keep considering Albright a future backend starter prospect with a lefty specialist floor.</t>
  </si>
  <si>
    <t>K_UNwGpQ4Qc</t>
  </si>
  <si>
    <t>sa3017847</t>
  </si>
  <si>
    <t>Abbey Park HS (CAN)</t>
  </si>
  <si>
    <t>Brown is an incredible speedster and center field defender who is very likely to play a small reserve role as a defensive replacement and pinch runner. The cracks in his offense began to show more in 2023 when he had a severe downtick in performance at High-A Vancouver. Up-the-middle guys with premium defensive ability tend to find their way onto big league rosters and Brown should have a modest career as a fifth outfielder who hits at the very bottom of the lineup on the days he starts.</t>
  </si>
  <si>
    <t>Juan Baez</t>
  </si>
  <si>
    <t>A compact little converted catcher who now plays all over the infield, Baez hit a cartoonish .370/.395/.557 on the 2023 complex and was Milwaukee's best hitter down the stretch of their ACL championship run. Baez has fantastic hand-eye coordination and barrel feel, but he's far too aggressive of a hitter to continue performing like this as he climbs. He lacks the present power and body projection of a long-term third base prospect, and it will be important for him to develop defensive versatility as he climbs because the likely low OBP and medium power output doesn't really fit at third base alone. Baez has a very promising hit tool; the rest needs to develop.</t>
  </si>
  <si>
    <t>sa3018525</t>
  </si>
  <si>
    <t>Angel Bastardo</t>
  </si>
  <si>
    <t>Bastardo has had some dandy Double-A starts this year and he has four distinct pitches, but issues with his fastball's playability and his control funnel him into the relief bucket. Bastardo's best pitch is his changeup, an 84-88 mph offering that dies as it approaches the plate as if an invisible parachute has popped out of the back of it. He can manipulate breaking ball shape but doesn't land his slider regularly, and Bastardo's arm angle is the sort that imparts hittable shape on his fastball. He should be able to reach back for more heat in a one-inning role and bully hitters with even more velocity, enough to be a solid middle reliever.</t>
  </si>
  <si>
    <t>sa3009716</t>
  </si>
  <si>
    <t>Kevin Bazzell</t>
  </si>
  <si>
    <t>Went to Dallas Baptist for a semester, then transferred to Tech during his freshman spring and redshirted. Spent his red shirt-frosh season playing third base before moving behind the plate in 2024. A career .330/.431/.530 college hitter with more walks than strikeouts. Undersized for a big league catcher. Lack of size and strength impacts his ball-blocking (which is inconsistent) and framing (below-average, not awful), but Bazzell can really throw. Compact stature has him out of his crouch quickly; super consistent and short arm stroke with pop times in the low-1.90s and often right on the bag. Lack of physicality manifests at the dish in below-average power. Hips are loose, hands are quick. Perhaps there's an extra gear of power if Bazzell improves from a strength and conditioning standpoint in pro ball. Foundation of his feel for contact would make things exciting if he were to get stronger. Tough to make whiff, had an 89% contact rate in 2024. More the type of hitter who spoils pitches than the guy who's squaring stuff all over the zone. Oppo-oriented approach, easily at his best when he's getting extended on pitches away from him. Lack of impact offense puts him more in a backup catcher bucket, look for physical changes in pro ball to indicate the possibility of a breakout.</t>
  </si>
  <si>
    <t>Ronny Henriquez</t>
  </si>
  <si>
    <t>Henriquez was part of the 2022 Mitch Garver trade, coming over from Texas along with Isiah Kiner-Falefa that March. He got his first big league cup of coffee at the very end of the 2022 season then was injured during 2023 spring training (right elbow inflammation; he had a PRP injection) and put on the IL for the first time in his career. When Henriquez returned, he was put in the bullpen and struggled. His approach to pitching has shifted in 2024, as Henriquez is pitching heavily off his secondary stuff and generating more groundballs. He attacks with his 87-91 mph cutter early in counts and then uses a plus-flashing changeup to finish hitters off, while his four-seamer has become a tertiary offering. Henriquez is a very athletic little guy who should refine his command over time and end up a reliable middle reliever.</t>
  </si>
  <si>
    <t>Diego Velasquez</t>
  </si>
  <si>
    <t>Velasquez has a strong contact track record for a switch-hitting infielder of his age, but the way scouts have described his level of athleticism and bat speed has varied substantially across the last three years, and this spring he has looked like the lesser version. It's important for Velasquez to have his best bat speed and hit for some power because, athletically, he's likely destined for second base. His range and arm are both better fits on the right side of the infield and he needs power to profile without defensive versatility. Contact skills on such a young switch-hitter are hard to find, but there isn't great long-term physical projection here and it will take changes to his conditioning to better Velasquez's mobility.</t>
  </si>
  <si>
    <t>sa3016144</t>
  </si>
  <si>
    <t>Kade Morris</t>
  </si>
  <si>
    <t>Nevada</t>
  </si>
  <si>
    <t>A rather projectable righty who was barely 21 years old on draft day, Morris' four pitch mix gives him a long-term shot to start despite the way his performance trended in college, ending with a 5.42 ERA in his draft year. Morris will bump 96 from a low-ish slot, and he can still manipulate the shape of two average breaking balls (his curveball has plus spin) and create tailing action on his changeup. It's an east/west operation with a little less release consistency than is ideal for a starter prospect. Morris had a hot start at Low-A (as a third round college arm should) and was quickly promoted to Brooklyn early in 2024.</t>
  </si>
  <si>
    <t>sa3023206</t>
  </si>
  <si>
    <t>Javier Mogollon</t>
  </si>
  <si>
    <t>Mogollon is a compact second baseman who had one of the more statistically impressive 2023 seasons in the DSL, as he clubbed 10 homers and slashed a nutty .315/.417/.582. He makes consistent, flush, airborne contact by virtue of his feel for the barrel and consistent hitter's timing. Landlocked at second base due to poor arm strength, Mogollon is going to have to hit enough to be an everyday second baseman because he probably won't be a versatile defender. Because he's so short and lacks big long-term power projection, he'll have to sustain the plus rates of contact he made in the DSL to keep that projection in play. The diminutive Mogollon will be one of our more important 2024 extended spring training evals to see if he has the athletic verve to compete with big league athletes as he matures.</t>
  </si>
  <si>
    <t>sa3021855</t>
  </si>
  <si>
    <t>Brycen Mautz</t>
  </si>
  <si>
    <t>Mautzâ€™s command still has yet to return to the form we saw in his draft year at the University of San Diego. Last year at Palm Beach, he walked 9.9% of batters, struck out 25.2%, and posted a 3.98 ERA over his 104 frames. He throws both a sinker and a four-seamer that sit 89-93 mph, and both have average movement in their respective directions. Mautzâ€™s best pitch continues to be his slider, which typically comes in at 79-82 mph and has sweeping horizontal movement and drastic depth that is particularly tough on lefties. The other breaking ball in Mautzâ€™s arsenal is a deep, 1-to-7 curveball, but he throws it from a high three-quarters arm slot while releasing all his other pitches from a lower release point, and it only projects as a show-me offering. Heâ€™ll also occasionally mix in a changeup that heâ€™s able to maintain his fastball arm speed on; it has a minimal velocity separation from his fastballs and shows minimal movement more times than not. Command was integral to Mautz's pre-draft projection and he'll need it to out-pitch his current level of performance and have a chance of holding down a long-relief role.</t>
  </si>
  <si>
    <t>sa3020710</t>
  </si>
  <si>
    <t>Ryan Cusick</t>
  </si>
  <si>
    <t>Cusick, who was part of the Matt Olson trade, had rebounded a bit after two years of declining velocity and was sitting 95-96 in early April, but he hasn't pitched for a month due to a core muscle strain. It wasn't "peak Cusick," but that velo range is three ticks harder than the 2023 version. Cusick's delivery is quite violent looking, and he's dealt with either strike-throwing or health issues rather often during his career. He was starting at Midland prior to the most recent injury, but he projects in relief here because of those issues. Cusick has added a cutter to his mix, and his ability to locate both his slider and cutter is better than that of his fastball. It looks like pretty standard middle inning stuff, with Cusick's command and health track record forcing me to round down on that projection.</t>
  </si>
  <si>
    <t>zEDn-u_4lZg</t>
  </si>
  <si>
    <t>sa3017385</t>
  </si>
  <si>
    <t>Mitch Farris</t>
  </si>
  <si>
    <t>Farris is a small school lefty with a graceful, repeatable delivery and a classic vertical arm stroke that helps him hide the ball for a long time. He deploys two effective secondary pitches (a screwball-style changeup from a high slot and a low-spin breaking ball reliant on Farris' command), and his ability to locate his fastball helps keep it out of trouble even though it isn't all that hard. It will be more vulnerable as he climbs the minors, but it's plausible Farris could yet throw harder given his small school background and frame/mechanics combo.</t>
  </si>
  <si>
    <t>sa3022912</t>
  </si>
  <si>
    <t>Griff McGarry</t>
  </si>
  <si>
    <t>McGarry had a rough 2023 and was ultimately put on the Developmental List and shut down in September because he was struggling so badly at Triple-A. His stuff regressed, and by the end of 2023, he was throwing two ticks slower than in 2022. McGarry has been a plus stuff guy with 30-grade command since college. For a stretch in 2022, it looked liked his pitch mix would be so good that he'd find a way to be a late-inning weapon relatively soon, but instead he regressed. There's still a righty-thwarting fastball/slider combo here; the pure movement of McGarry's slider is comfortably plus. Was his 2023 dip the start of a broader downward trend, or just an anomaly? Either way, McGarry is going on 25 and has never thrown strikes. Past hoping things will click, I'd settle instead for McGarry's stuff bouncing back enough for him to be an inefficient middle reliever. The 2024 season is McGarry's 40-man evaluation year. Considering the way his 2023 ended and that he's months away from potentially being available via the Rule 5 draft, this FV grade is probably a half tick better than McGarry's real-world value at this stage.</t>
  </si>
  <si>
    <t>sa3017130</t>
  </si>
  <si>
    <t>Henry Baez</t>
  </si>
  <si>
    <t>Baez is a strike-throwing 21-year-old righty with a standard 6-foot-3 build and a generic but repeatable delivery. He's throwing a ton of strikes at Fort Wayne and has a 3-to-1 K-to-BB ratio as of list publication. Nothing happening here is plus. Baez sits 92-95 with downhill plane. He has a vertical curveball and a mid-80s splitter that both look average to the eye and are performing a shade above that. He's a fair athlete with modest physical projection, and is tracking like an eventual no. 6-9 starter type.</t>
  </si>
  <si>
    <t>sa3016584</t>
  </si>
  <si>
    <t>Rice</t>
  </si>
  <si>
    <t>In addition to his multi-positional infield duties, Cruz began playing center field in 2023 and he's taken to it quickly. He now has pretty special defensive versatility, he swings hard enough from both sides of the plate to run into the occasional extra-base hit, and he can handle the bat in bunt situations. These skills will likely make him a back-of-the-roster utilityman, but I worry Cruz's lack of bat-to-ball ability will make it tough for him to be much more than that. He did hit a career-high 14 homers in 2023, and he's super patient (he posts walk rates north of 15% every year), but he lacks barrel feel and is the sort of guy who hits .190 or so. If the Tigers suffer a rash of injuries at up-the-middle positions, then Cruz will debut in 2024.</t>
  </si>
  <si>
    <t>Carlos Vargas</t>
  </si>
  <si>
    <t>Peak prospect Vargas sat 97-101 mph and had a plus, upper-80s slider. The Guardians put him on the 40-man after the 2020 season and Vargas ended up having Tommy John before his first spring on the roster had even concluded, causing him to miss all of 2021 and the start of 2022 to rehab. Part of a crowded bullpen field in Cleveland, and volatile-seeming due to his lost time and control issues, he was tough for the Guardians to keep after the 2022 slate and he was traded to the Diamondbacks. He appeared in a few big league games at the start of 2023 but was optioned and spent the bulk of the year either in Reno or on the IL, not enough big league time to graduate. Then Vargas was traded to Seattle as part of the Eugenio SuÃ¡rez deal. Vargas isn't quite touching 101 anymore, but he's sitting 96 with sink and getting a ton of grounders at Tacoma, though he isn't racking up K's. Vargas mixes in a mid-90s cutter and upper-80s slider. Well-located sliders are his best way to miss a bat. An intersection of fastball playability issues magnified by poor command has Vargas on the up/down relief shuttle.</t>
  </si>
  <si>
    <t>fu527xI4SS0</t>
  </si>
  <si>
    <t>Liberty</t>
  </si>
  <si>
    <t>Wagner missed significant time in 2023 due to a hamate injury that ultimately required surgery, but prior to that, he slashed .337/.420/.518 over 286 plate appearances split primarily between Double- and Triple-A. We think he can hit, just not enough to be a slam dunk everyday second baseman, and he lacks the defensive versatility to play a utility role. Wagner hits out of a square, balanced setup, with a quick, compact stroke that he uses to spray contact to all fields. Heâ€™s limited his strikeouts to 18% in pro ball while drawing walks 13.5% of the time. Wagner has moved around the dirt as a professional, with second base clearly being where he has the best defensive chops; he doesn't have the arm to play the left side of the infield. We like Wagner as an above-replacement player and a high-priority upper-level depth option.</t>
  </si>
  <si>
    <t>Andrew Hoffmann</t>
  </si>
  <si>
    <t>Illinois</t>
  </si>
  <si>
    <t>Hoffmann had a nomadic amateur career, starting at Oakland University in Michigan before a JUCO stint at John Logan Community College and ultimately a move to Illinois, where he had some dominant starts and some epic clunkers amid the occasional week or two off. Some of his fastballs dipped down into the mid-80s at times, but Hoffmann showed an ability to miss bats with all three of his pitches and the Braves used a 12th round pick on him. After he signed, Hoffmann's velocity stabilized, and he sat 92-93 mph for the rest of 2021 and was in the 93-95 range in 2022 prior to being traded to the Royals for a comp pick in that year's draft. 
Hoffmann has a long (6-foot-5), lean frame and a drop-and-drive delivery. He routinely mixes up the pace and leg kick elements of his delivery to create additional deception. His fastball sits 92-96 mph and has solid riding action when he works it above the letters, but it also has a tendency to get flat when thrown lower due to the angle that his delivery creates. He often manipulates the shape on his 81-85 mph slider, showing a tilting three-quarter version and a wider slurvey variant, both of which share above-average sharpness in their break. The third pitch in Hoffmann's mix is a 85-88 mph changeup that usually shows slight fade along with a hint of sink, flashing more pronounced action on his best ones. Hoffman looks destined for a up/down starter and/or bulk relief role. If any element of his profile can outperform its projection, he could have a Burch Smith type ceiling.</t>
  </si>
  <si>
    <t>sa3017202</t>
  </si>
  <si>
    <t>Richard Matic</t>
  </si>
  <si>
    <t>You see massive, power-hitting prospects all over the Yankees' rookie ball backfields and Matic is of that ilk, built like a high school edge rusher prospect. He has big power and is much more graceful and athletic than most players this size. Matic's hands fire from a kind of dead stop. His swing isn't all that long, but he's still often pretty late into the contact area. If he continues to get stronger, his ability to be mechanically simple and more consistently on time should grow. While Matic is admirably agile on defense right now, it's pretty realistic to project an athlete of his size to first base. For now, I've given him some chance to stay at third.</t>
  </si>
  <si>
    <t>sa3023749</t>
  </si>
  <si>
    <t>Daniel Eagen</t>
  </si>
  <si>
    <t>Presbyterian</t>
  </si>
  <si>
    <t>Well-built 6-foot-4 righty with mid-90s fastball and two breaking balls. Pitched sparingly as an underclassman due to injuries and wasn't great when he did. Big velo boost in his draft year, now sitting 93-95. Higher release creates downhill dilution of his fastball but adds depth to low-80s curveball, Eagen's best breaking ball. Small school dev project with arm strength and up-pointing arrow in 2024.</t>
  </si>
  <si>
    <t>Carlos Sanchez</t>
  </si>
  <si>
    <t>After a strange but promising .355/.505/.442 line in the 2022 DSL, Sanchez was impressive on the backfields in 2023 before his ability to make contact cratered after his promotion to full-season ball. Sanchez's swing is long and vulnerable at the top of the zone, but he's a physical lefty stick who can play all over the diamond. The multi-positional youngster has feel for both the strike zone and oppo contact when he isn't swinging underneath good velocity. There was a moment during 2023 spring training when scouts coming out of Goodyear indicated they thought Sanchez had a chance to develop into an everyday guy, but he looks much more likely to be a utilityman to me, especially after his 2023 bat-to-ball performance.</t>
  </si>
  <si>
    <t>sa3018465</t>
  </si>
  <si>
    <t>Marcus Johnson</t>
  </si>
  <si>
    <t>One of the most projectable college pitching prospects in the 2022 draft, Johnson came over from Miami as part of a 40-man deadline deal for Xavier Edwards. He sits about 93 mph and his size negatively impacts his fastball's playability because its angle puts it on plane with hitters' bat paths. His slider and changeup are both capable of getting whiffs, which is impressive considering Johnson spent just one collegiate season as a starter. What can be done about the fastball utility? Well, Johnson is athletic enough that his stride could be elongated to get him lower to the ground at release and create a shallower angle, and his frame indicates he might still get stronger and throw harder, which certainly wouldn't hurt. Speaking of hurt, Johnson had surgery to remove loose bodies in his elbow in April and still hasn't pitched in 2024. He's a key player to monitor for repertoire and mechanical changes when he returns. He has no. 4 starter upside but depth starter probability.</t>
  </si>
  <si>
    <t>sa3020324</t>
  </si>
  <si>
    <t>Jesus Tillero</t>
  </si>
  <si>
    <t>Tillero was the youngest DSL Dodgers pitcher and for parts of the 2023 spring, he was sitting 95-97 mph with big vertical movement and monster extension. Like a lot of Dodgers pitching prospects, he is undersized but very athletic and has a clean delivery. He also has feel for locating a harder slider, which doesn't yet have optimal shape. Tillero had a stomach bug in June that put the rest of his season on tilt. He's a volatile prospect because of his demo (teenage pitching) and distance from the big leagues, but he has the characteristics of a seven-figure bonus draftee.</t>
  </si>
  <si>
    <t>sa3021010</t>
  </si>
  <si>
    <t>Lampe entered the 2022 college season as a speed-only prospect, but the quality of his contact took a huge leap and he hit four times as many homers as he did during the 2021 college season even though he separated his shoulder in the middle of the year. He then had a surprisingly good 2023 from a contact standpoint, as he only struck out 19.4% of the time at High-A while slashing .235/.336/.332 and swiping 21 bases on 22 attempts. Lampe is still likely to mature into below-average hit and power. His speed should enable him to play a quality big league center field and pinch run in big spots. He's a fifth outfield prospect who's still a couple years away.</t>
  </si>
  <si>
    <t>Dane Acker</t>
  </si>
  <si>
    <t>Acker was topping out around 93 mph at Oklahoma before the 2020 shutdown, was drafted by Oakland that year, and then was traded to Texas as part of the Jonah Heim/Elvis Andrus deal during the offseason. The next spring he came out sitting 94-99, but he blew out after just a few regular season starts and needed TJ. Acker barely pitched in 2022 and was wild when he did, which is common coming off TJ. His walk rates continued in the 11-13% range in 2023 as Acker climbed to Double-A, which is where he has been again in 2024. He's never returned to the upper-90s peak of his first pro spring, but Acker is still sitting 92-95 with above-average life. 
His delivery is quite a bit different than when Acker was in college. He gets to a due north arm slot more comfortably via a short and open stride toward the plate. He deploys a four-pitch mix headlined by his changeup, which he'll throw to both left- and right-handed hitters. His curveball has lovely shape and dual utility as both a strike-getter and a finishing pitch, but good upper-level hitters are starting to identify it out of hand, and I think it's going to be more vulnerable to SLG versus big leaguers. A football-style slider rounds out a mix that I think will play best in low-leverage long relief.</t>
  </si>
  <si>
    <t>sa3014924</t>
  </si>
  <si>
    <t>Jordan Sanchez</t>
  </si>
  <si>
    <t>Sanchez is a physical, lefty-hitting outfielder whose first pro season is off to a raucous start in the DSL. He is a potential heart-of-the-order thumper with big time lift in his swing. Sanchez knows how to use the ground to generate power, and he's already doing so with ease and without an elaborate or long swing. His hit tool probably won't be tested until at least 2025 when he faces better pitching stateside. For now, he's a very projectable power prospect who's already wielding pretty impressive pop for his age.</t>
  </si>
  <si>
    <t>sa3024112</t>
  </si>
  <si>
    <t>Richard Ramirez</t>
  </si>
  <si>
    <t>Ramirez signed with the Pirates during the 2022 international signing period for a $120,000 bonus. 2024 is his first taste of stateside action after posting an .836 OPS in the DSL, where 12 of his 26 hits last summer went for extra-base hits. Ramirez's plus arm strength and the flashes of power heâ€™s shown in game action as an 18-year-old have already caught the attention of some pro scouts who've covered the complex circuit in Florida. Ramirez has loft in his path, with consistent, aggressive intent in his hacks. He does show a tendency to expand his zone, especially against secondary offerings, which eats into his hit tool projection. Defensively, Ramirez has a tendency to be a bit jumpy and stab at incoming pitches, which hinders his ability to consistently get borderline calls, and he also struggles at times to cover an average amount of ground when moving laterally to block balls in the dirt. He has a plus, accurate arm, which allowed him to throw out 27 of 50 attempted basestealers (54%) in 2023. Ramirez has the makings of a bat-first catcher who will provide more offensive thump than just a backup. The risk profile of teenage catching dilutes his FV grade somewhat here.</t>
  </si>
  <si>
    <t>sa3018474</t>
  </si>
  <si>
    <t>Jack Mahoney</t>
  </si>
  <si>
    <t>Mahoney played both ways a little bit as an underclassman at SC. He pitched out of the bullpen during most of his freshman year, then missed 2022 recovering from Tommy John, though he was still able to hit a little bit that year. He held 92-94 and touched 96-97 across 16 starts as a junior. His fastball tails, he commands a short, mid-80s slider sitting 84-86 mph, and he has arm-side changeup feel. His secondaries aren't all that nasty, but Mahoney's feel for location is advanced considering his lack of college reps. There's a backend starter projection here, with a non-zero chance he's scratching the surface of more. He began 2024 at Low-A Fresno, which is probably beneath his skill level.</t>
  </si>
  <si>
    <t>sa3023157</t>
  </si>
  <si>
    <t>Yerlin Rodriguez</t>
  </si>
  <si>
    <t>An athletic, relief-only righty who K'd 10/9 IP in Low-A last year, Rodriguez's fastball averages 96-97 mph and some of his mid-80s sliders are plus. Yerlin's athletic drop-and-drive delivery helps his fastball play as a bat-misser, but his lack of feel for location often prevents him from living in effective fastball locations. He has slam dunk middle-inning stuff right now at age 22 and remains somewhat projectable. Rodriguez checks some visual scouting boxes (mechanics and athleticism), as well as some data-oriented ones (slider movement) besides just his arm strength. He's also a relief-only A-ball arm, so I'm not going too crazy running Yerlin up this list even though he's clearly a good prospect. The 2024 season is his 40-man eval year, so it's possible Milwaukee will promote him a little more aggressively. If he pitches well, he could debut in 2025.</t>
  </si>
  <si>
    <t>sa3015362</t>
  </si>
  <si>
    <t>Nelly Taylor</t>
  </si>
  <si>
    <t>Polk State CC (FL)</t>
  </si>
  <si>
    <t>A very toolsy 11th round pick from last year's draft, it took $300,000 to keep Taylor from heading to Florida State for what would have been his junior year. He's gotten off to a pretty good start at Salem aside from an elevated strikeout rate, which seems likely to be part of his game in perpetuity because of his style of swinging. Taylor has been given a swing akin to Alex Verdugo's; his hands load low and he has an uppercut path through the zone. This leaves him vulnerable to letter-high velocity, but also takes advantage of Taylor's athleticism and helps him generate very impressive power on contact for a guy who just went in the 11th round. 
Plus, you can live with a higher rate of strikeouts because Taylor is an actual fit in center field. He shared time with Miguel Bleis there prior to Bleis' promotion, but since then Taylor has been playing center more frequently and looks pretty good. He certainly runs well enough to play out there, or at least continue to develop there, though his feel for the position is only fair. Taylor has a much better chance to occupy a premium defensive home than some of the more famous hitters in this system. His likely ceiling is as a K-prone fourth outfielder, but so long as his glove pans out as projected, his floor isn't much lower than that.</t>
  </si>
  <si>
    <t>sa3023426</t>
  </si>
  <si>
    <t>Armando Cruz</t>
  </si>
  <si>
    <t>Cruz was the consensus best defensive player in the 2021 international amateur class, a flashy and acrobatic shortstop defender. He was tough to strike out in the 2021 DSL and 2022 FCL, with eyeball reports throughout that period indicating he needed to get much stronger in order to be a viable offensive player at the upper levels even though his bat-to-ball data was promising. After he looked physically overmatched in 2023 and hit a paltry .190 at Low-A Fredericksburg, Cruz was sent back there to start 2024 and has improved. He's noticeably stronger, he's back to making a plus rate of contact, and he's playing solid defense at short. Cruz's excellence at short is dependent on quickness and actions rather than a big arm. He projects as a low-impact utility guy.</t>
  </si>
  <si>
    <t>SlvxEVoIAAc</t>
  </si>
  <si>
    <t>sa3015695</t>
  </si>
  <si>
    <t>Darren Bowen</t>
  </si>
  <si>
    <t>Bowen was a nice Mariners draft find from Division-II UNC Pembroke who had something of a breakout at Modesto before he was dealt to Minnesota as part of the Jorge Polanco trade. Though he's already in his mid-20s, Bowen is rather lanky and projectable, both from a body and pitch design standpoint. 
Bowen's heater sat 95 early in the 2023 season as the Mariners deployed him for just a couple innings at a time. As he stretched out, his fastball velo backed up into the 92-95 mph range on average and has been in that range again this season. He has real talent for spin; Bowen's slider has big natural action and the potential to be a plus pitch if he can command it more regularly. He approaches hitters at the letters with his fastball and then peppers the glove side of the plate with cutters and sliders. Because his arm action is a little long and low, it's not typically the sort on which we project huge changeup growth, but Bowen is coming out of such a small program that it's plausible the Twins will help him find a split or something like that. It's important that he does to give him a weapon that plays on the arm-side part of the plate. Otherwise, he's probably a reliever, though a lack of command might already push him in that direction. Bowen has been on the IL with an elbow sprain since June 7. His 40-man platform season is 2025 and he needs to level up from a strike-throwing standpoint to be rostered at that time. We're probably looking at a good middle reliever here but, especially if Bowen returns healthy soon, he should be developed as a starter at least until late 2025 just to see if something clicks.</t>
  </si>
  <si>
    <t>sa3020945</t>
  </si>
  <si>
    <t>Cole Mathis</t>
  </si>
  <si>
    <t>College of Charleston</t>
  </si>
  <si>
    <t>A super passive righty-hitting first baseman. Two-way player until 2024. Has some of the better bat-to-ball data among college hitters. Not especially explosive, especially for a first baseman. Passive at the dish; swung at only 56% of pitches right down the middle of the plate in 2024 (college average 73%). Low-ceiling contact bat who needs to get stronger on a pro weight program.</t>
  </si>
  <si>
    <t>Cole Foster</t>
  </si>
  <si>
    <t>Foster's feel and soft skills on defense drive his prospectdom â€” at the very least, they're going to enable him to stay at shortstop throughout his time in the minors. What Foster lacks in athletic ability he somewhat makes up for with on-field acumen and awareness. His internal clock is well-timed, his arm stroke is true and consistent (plenty for the left side of the infield), and his hands are slick and sure. Foster is also a switch-hitter who hit fairly well in the SEC. Like teammate Maui Ahuna, his Low-A assignment to start 2024 is pretty cushy and he should dominate the Cal League after playing well at Auburn. His loping, low-ball swing will end up underneath a lot of pro fastballs, but Foster's defense should enable him to be a rosterable bench infielder.</t>
  </si>
  <si>
    <t>sa3022673</t>
  </si>
  <si>
    <t>Nate Dohm</t>
  </si>
  <si>
    <t>Transfer from Ball State, moved from bullpen to rotation, had hot 2024 start then was sidelined with elbow injury. High effort delivery, vertical fastball ride, was up to 97 early, sitting 91-92 late after return from the elbow. Two good breakers. Tip of the iceberg type.</t>
  </si>
  <si>
    <t>Blake Larson</t>
  </si>
  <si>
    <t>Projectable low-slot lefty from IMG. Erratic 93-95. Slider flashes plus, slurve shape, death to lefties type. Changeup in the upper-80s with very little feel. Needs to polish feel for release pretty badly but has plus frame, above-average arm strength and breaking ball potential. Could be six-figure dev project.</t>
  </si>
  <si>
    <t>Leonardo Taveras</t>
  </si>
  <si>
    <t>Taveras has a lean, athletic, high-waisted build and throws from a high three-quarters slot. His 2023 season was off to a very optimistic start before ending after only 20.1 innings when he tested positive for Clomiphene, a banned PED, and was slapped with an 80-game suspension. So far in 2024, he's continued his strikeout- and walk-heavy performance at Double-A Springfield. His fastball sits between 95-99 mph and will touch triple digits on occasion. His enormous frame creates downhill angle and he generates solid backspin on his four-seamer, which produces additional carry through the zone. His slider has huge depth, will also flash a horizontal plane on occasion, and has powerful bite. Taverasâ€™ arm is consistently late and he has a pronounced head whack prior to release; both traits greatly hinder his ability to consistently be in the zone with either offering. Taveras has loud enough stuff to miss bats at a high rate but ultimately wonâ€™t see consistent work in leverage situations due to his unstable strike-throwing ability.</t>
  </si>
  <si>
    <t>sa3002934</t>
  </si>
  <si>
    <t>Gage Jump</t>
  </si>
  <si>
    <t>Another UCLA to LSU transfer. Big fastball carry, which he's had since high school. Sits 93, tops 97. Thick build, violent delivery, very little feel for location. Has been wild since high school and is a pure relief prospect. Slider and curveball effectiveness below-average due to lack of command. One-pitch up/down relief prospect.</t>
  </si>
  <si>
    <t>Carter Holton</t>
  </si>
  <si>
    <t>Three-year starter at Vanderbilt. Dominant freshman year, two average seasons thereafter with sophomore injury and late-junior year fade and shutdown. Undersized but a bouncy athlete who will hum in the mid-90s when he's right. Short, vertical arm stroke, hides the ball a while, flat approach angle. Mid-80s slider and changeup both generated plus rates of swing-and-miss in 2024; both a little closer to big league average on pure stuff. Mid-70s curveball gives Holton a distinct four-pitch mix. Lack of size and projectability means it will be a win if Holton can merely sustain his best stuff across whole pro seasons. Spot starter projection.</t>
  </si>
  <si>
    <t>George Klassen</t>
  </si>
  <si>
    <t>Klassen is an extremely hard-throwing relief prospect with a plus-flashing curveball. He sat 96-98 mph and would often touch 100-plus as a starter at Minnesota, but Klassen walked about a batter per inning. His arm action is incredibly long and inconsistent but there's exciting raw stuff here, especially if Klassen somehow throws even harder in relief. He needs to develop as a strike thrower pretty significantly to be a big leaguer at all.</t>
  </si>
  <si>
    <t>sa3023440</t>
  </si>
  <si>
    <t>Grant Shepardson</t>
  </si>
  <si>
    <t>Mountain Vista HS (CO)</t>
  </si>
  <si>
    <t>Undersized righty with low-90s heat. Sat 93-94 at the Combine with flat angle and ride, more 91-95 across entire stats. Plus upper-70s slider with big length. Flashes perfectly downward vertical shape; at other times has lateral action. Both have plus length. Will often lead with his slider. Easy, well-balanced delivery. Medium variance dev project who could have multiple plus breaking balls.</t>
  </si>
  <si>
    <t>Yohendrick Pinango</t>
  </si>
  <si>
    <t>Pinango's 2024 Opening Day assignment to High-A means he has played at that level at least a little bit for four years. It puts his hot start in a sobering context, as he's essentially threepeating the level. A hot start should force a promotion to Tennessee, where his tendency to chase will be tested. This isn't to say that Pinango isn't a prospect. The stout, hard-swinging 22-year old has pretty good plate coverage and posted contact rates and peak exit velos right around the major league average last year. That isn't spectacular for a left field-only defender without physical projection (let alone one repeating a level), but Pinango's all-around offense makes him an above-replacement type. He's a high-priority depth player and injury stopgap, but he lacks the defensive versatility to be rostered consistently. He's evaluated as a bottom-of-the-40-man corner outfielder here.</t>
  </si>
  <si>
    <t>sa3009539</t>
  </si>
  <si>
    <t>J.D. Gonzalez</t>
  </si>
  <si>
    <t>Anita Otero Hernandez HS (PR)</t>
  </si>
  <si>
    <t>Unknown to FanGraphs until he showed up at the 2023 MLB Draft Combine, Gonzalez had one of the better high school BPs at the event and arguably the prettiest swing. He's a loose rotator with lovely natural loft, though his swing does have some length to it. His swing path and length lead to a lot of oppo gap contact and a general inability to turn on the ball. He has really struggled on offense at Lake Elsinore and might have a bottom-of-the-barrel hit tool because he won't be able to get around on pro fastballs. His receiving is also predictably raw, but the twitch and explosion from his crouch and Gonzalez's raw arm strength are both exciting. He's a dev project with extreme risk and variance, mostly on the main section of the list because of how we value catching.</t>
  </si>
  <si>
    <t>sa3023546</t>
  </si>
  <si>
    <t>Carson Rucker</t>
  </si>
  <si>
    <t>Goodpasture Christian (TN)</t>
  </si>
  <si>
    <t>Rucker is a projectable infielder who was signed away from a Tennessee commitment for $772,500. He has a strong top hand that generates impressive pull power when his swing is on time, though his lever length may not always allow for that in pro ball. His present power and long-term power projection are Rucker's carrying tools, while his relatively grooved swing creates some hit tool risk that will prove more concerning if Rucker outgrows short. For now, he's a raw developmental infielder with a shot to have corner-worthy power.</t>
  </si>
  <si>
    <t>sa3022926</t>
  </si>
  <si>
    <t>Luis Suisbel</t>
  </si>
  <si>
    <t>Suisbel signed in July of 2019, so his pro career didn't get underway until 2021. He then spent two years in the DSL, putting him well behind the developmental curve. As he's trudged to Low-A Modesto, where he's been so far in 2024, Suisbel has struck out at a nearly 30% clip at each level but still produced above-average overall offense because of his prodigious power. Switch-hitters who are this dangerous from both sides of the plate do not grow on trees, and while both of Suisbel's swings are grooved in the middle of the zone with basically no precision or variability, his swing is geared for big loft and does huge damage on the pitches he runs into. Suisbel is probably never going to have an average hit tool, but I think the circumstances surrounding his delayed pro debut leave room for some late projection, enough to forecast him as a dangerous bench bat.</t>
  </si>
  <si>
    <t>sa3016717</t>
  </si>
  <si>
    <t>Jancel Villarroel</t>
  </si>
  <si>
    <t>Florida's version of Alberto Barriga, Villarroel is a very explosive little catching prospect who has a career OPS hovering around .950 as of list publication. At just 5-foot-8, scouts have a healthy skepticism of (and some outright dismiss) his prospectdom because of his lack of size, especially for a catcher. But Villarroel is about as physical as a 5-foot-8 teenager can be, and he's a sensational athlete who can swing surprisingly hard for a guy his size. It's common for undersized catchers to play other positions and Villarroel has spent a lot of time at first base, and might be athletic enough to try the outfield or even second base (which he's done a tiny bit of in 2024). He's not nearly as advanced a defender as Barriga (a prospect in the Diamondbacks system), hence the gap in their FV grades. Currently a young sleeper prospect at the bottom of the system (and perhaps the most fun to watch), Villarroel needs to develop as a defender and prove he can sustain impact offense across the grind of a full season of squatting.</t>
  </si>
  <si>
    <t>sa3020102</t>
  </si>
  <si>
    <t>The Royals added Hernandez to their 40-man roster after the 2022 season even though he had only played about 30 games above A-ball. He was coming off his lone above-average offensive performance since he was in the DSL, posting a .284/.347/.408 line with 20% K% and 8% BB% at mostly High-A, with a month at Northwest Arkansas tacked on to the end of the year. He dislocated his shoulder diving for a ball during 2023 spring training and only played in 69 games in 2023. In his 313 plate appearances, he posted an underwhelming .262/.324/.348 line while also going 19-for-24 (79% success rate) in his stolen base attempts. He is having a similarly rough season in 2024. 
Hernandezâ€™s operation in the box is simple and repeatable, with a compact swing that appears to be geared for contact, but a tendency to chase out of the zone, fringy bat control, and below-average bat speed have resulted in a growing strikeout rate. Hernandez is very good on the defensive side of the ball, where he uses his plus foot speed to cover above-average ground in center field. This is a low-impact bat whose approach hinders his offensive output, but Hernandez has fringe 40-man utility because of his defensive chops and baserunning ability.</t>
  </si>
  <si>
    <t>McKinley Moore</t>
  </si>
  <si>
    <t>Arkansas-Little Rock</t>
  </si>
  <si>
    <t>Moore stood out pretty much immediately upon entry into pro ball because of his near-elite arm strength. He was sitting 95-98 mph and bending in a plus mid-to-upper-80s slider on the White Sox backfields in 2021, one of the few breakout prospects in a scant farm system. The Phillies acquired him a year later in a trade for former first rounder Adam Haseley, and Moore had a better 2022 than anticipated from a strike-throwing standpoint, "only" walking 26 batters in 49.2 innings at Reading. He entered 2023 camp looking svelte and trim compared to prior years, but he was again excessively wild and walked more than a batter per inning in 2023, though he looked quite good during the last month of the season. 
Moore scatters upper-90s fastballs all over the place and has a big breaking upper-80s sweeper. His new-ish physique might help him better control his body and repeat his release as he gets comfortable with it over time. If that's the case, he'll establish himself in a consistent relief role. Until then, he's a classic up/down reliever whose stuff is good enough to miss big league bats but whose control isn't good enough to inspire regular confidence in his manager. He and Andrew Baker are hard-throwing mustangs with big "if it clicks" ceilings in this system.</t>
  </si>
  <si>
    <t>Luke Albright</t>
  </si>
  <si>
    <t>Albright is tracking like a post-2024 season 40-man add, missing bats at Double-A with his combination of deception and riding fastball life. He spent the entirety of the 2023 season in Amarillo's starting rotation, tossing 112 frames with a 26.5% strikeout rate and a 13.4% walk rate on the way to a 5.46 ERA (windy Amarillo is tough on pitchers). He began the 2024 season back in the Double-A rotation but has recently started appearing out of the bullpen. He's only sitting 92-93 mph, but he hides the baseball forever and generates nearly seven feet of extension. We like the athletic projection of Albright's lean, high-waisted frame, which still has plenty of room for added weight, and especially in shorter relief bursts, he might throw harder. His fastball averaged 92.9 mph in 2023, but the offering's above-average carry gives it a higher perceived velocity than its radar gun reading. Ultimately though, the offering plays closer to average overall due to the lack of control he has of the pitch. The headliner of Albrightâ€™s mix is a downer curveball that features plus sharpness to its break and has a significant velocity separation (79.5 mph in 2023) from his fastball. He'll also show a cutter that has a tendency to back up on him and turn into a spinner. Some of those pitches still freeze opposing hitters, even when they back up. His volatile strike throwing ability will probably limit Albright's ceiling to single-inning middle relief, where he'll likely tap into a few extra ticks of velocity working in shorter bursts and lean heavily on his curveball.</t>
  </si>
  <si>
    <t>sa3017592</t>
  </si>
  <si>
    <t>Luke Hayden</t>
  </si>
  <si>
    <t>Indiana State</t>
  </si>
  <si>
    <t>Athletic righty with high-effort delivery. Set to transfer from Indiana State to LSU. Sat 93 during the season, more 96 at the Draft Combine. Plus mid-80s slider with late bite, vertical drop. Lots of effort in the delivery, possible reliever. Might not go high enough to sign, could decide to head to Baton Rouge instead.</t>
  </si>
  <si>
    <t>Jacob Lopez</t>
  </si>
  <si>
    <t>College of the Canyons</t>
  </si>
  <si>
    <t>Lopez, who had been starting in the minors but made his big league debut this year as a reliever, is a low-slot sinker/slider reliever with a classic lefty specialist look. His command of a big upper-70s slider, which is generating a chase rate above 40% so far in 2024, is the key to his success. He can get the occasional rise/run swing-and-miss with his low-90s fastball, or pull the string on a rare changeup against righties, but Lopez's slider is his best weapon. He'll likely be back and forth from Triple-A as a reliable, lefty-dousing middle reliever or short-outing spot starter for the next season or two and then establish himself as a versatile on-roster option thereafter. Lopez came to the Rays in the 2019 Joe McCarthy trade with San Francisco.</t>
  </si>
  <si>
    <t>Brady Smith</t>
  </si>
  <si>
    <t>Grainger HS (TN)</t>
  </si>
  <si>
    <t>Smith is a medium-framed prospect with medium present velocity, but he checks a lot of other visual scouting boxes, especially his athleticism and natural breaking ball quality. Because of his size, it's a little less likely that he adds significant velocity as a pro. He worked with a fastball, curveball, and changeup at the 2023 Draft Combine, and I thought he was one of the better all-around arms there. He'll sit in the low 90s and the carry on his fastball pairs nicely with the vertical arc of his curve. You can project on the changeup because of Smith's athleticism and arm speed. There are lots of starter traits here, and this report reads an awful lot like Payton Martin's from last year. I put a $1.5 million bonus eval on Smith before the 2023 draft and the Dodgers got him done for $700,000. He didn't pitch after he signed. If he's had an unexpected velo spike the way Martin did, he'll climb the list. As he's currently situated, Smith is more like a secondary-heavy backend starter.</t>
  </si>
  <si>
    <t>Carter Baumler</t>
  </si>
  <si>
    <t>Dowling Catholic HS (IA)</t>
  </si>
  <si>
    <t>An overslot fifth round pick in the 2020 draft out of an Iowa high school, injuries have drastically limited Baumler's innings, with both a Tommy John and a more recent shoulder surgery on his record. He has mostly worked out of the Aberdeen bullpen this year, going one to four innings at a time, and he still has an athletic, projectable frame. His fastball continues to sit in the low 90s, but it's playing above its velocity due to plus riding life (20-plus inches of IVB). Baumler throws two breaking balls. The curveball is a tight downer that will be his best weapon against both right- and left-handed hitters because of how vertical it is, while the slider has subtle tilt and will flash more depth on occasion but doesn't have the same degree of sharpness as the curve. Thereâ€™s long, gradual fade on his changeup that batters seem to track out of his hand; it projects to be more of a show-me offering. His fastball/curveball combo gives him the floor of a middle reliever. Does the injury history here leave room for late projection, or has it caused permanent limitations? We really like Baumler's mechanical look and think he'll continue to develop arm strength into his mid-20s, but the lost development time makes it much more likely that he ends up in relief.</t>
  </si>
  <si>
    <t>sa3014480</t>
  </si>
  <si>
    <t>Carlos Castillo</t>
  </si>
  <si>
    <t>Castillo is an 18-year-old right-hander with a slight, underdeveloped frame that has plenty of room to project on. Along with the frame, Castillo has a loose, easy arm action that will likely enable significant velocity gains as his body continues to mature. He throws a sinker and a four-seamer that both range from 91-95 mph, but he leans a lot more on the two-seamer, which has solid tail and sinking action and has averaged 16.3 inches of horizontal break in 2024. His four-seamer doesnâ€™t have outlier life, but when itâ€™s up in the zone, it sneaks up on batters because of the angle that his release point creates. Castilloâ€™s 80-84 mph breaking ball is a two-plane bender with plus spin that has varying amounts of depth because of his tendency to get on the side of it. His 85-88 mph changeup is prone to showing minimal to no action, but it will flash enough depth to slip under bats. This is an arm to keep tabs on because of Castilloâ€™s high degree of projectability, even though his stuff reads like that of an up/down emergency starter type right now.</t>
  </si>
  <si>
    <t>sa3021500</t>
  </si>
  <si>
    <t>Roynier Hernandez</t>
  </si>
  <si>
    <t>Hernandez is a stocky, low-to-the-ground athlete with plus defensive hands and terrific feel for the barrel. His style of hitting is geared more for opposite field contact, but he squares the ball up in that direction and is incredibly difficult to make swing and miss. Roynier is compact and strong but his frame lacks typical strength projection; he has a Yonny HernÃ¡ndez or Neifi Perez type of build. The Rockies have been deploying him all over the infield in extended spring training, and he is slick and sound at every spot. There likely won't be enough power to play every day, but the contact and defense foundation here gives Hernandez a relatively high floor as a utility infielder.</t>
  </si>
  <si>
    <t>sa3018495</t>
  </si>
  <si>
    <t>Matthew Wood</t>
  </si>
  <si>
    <t>Penn State</t>
  </si>
  <si>
    <t>Wood is an undersized, contact-hitting catcher whose ceiling is in the Garrett Stubbs area. His compact lefty stroke generates a ton of soft, all-fields contact, and Wood's bat-to-ball metrics (a 6% swinging strike rate and 85% contact rate) are comfortably plus. Aside from his receiving, which is pretty good considering he didn't often catch pro-quality stuff in college, Wood has some developing to do on defense. His throwing needs the most help, as he sometimes pops close to 2.10. He seems to be experimenting with Patrick Bailey-style sidearm throwing, but Wood is a slower-twitch guy whose exchange takes too long most of the time. Penn State isn't exactly a baseball hotbed and Wood deserves time to develop his defense before there's some kind of damning, collective proclamation that he can't catch. He's tracking like a bat-first third catcher and he could be more of a career backup if aspects of his defense improve.</t>
  </si>
  <si>
    <t>sa3019924</t>
  </si>
  <si>
    <t>Starlyn Nunez</t>
  </si>
  <si>
    <t>The toolsiest of Boston's 2024 Florida complex group, Nunez missed the first month of the FCL season and has only really gotten his feet wet in June. He presents the most exciting combination of athleticism and projectability on that roster. Like a lot of Red Sox prospects, he has a defensive back's build at a sinewy 6-feet tall. He's loose, swings with ferocious effort, and has regular pull-side capability. Nunez swings with his whole body and he's distinct from fellow FCL shortstop Franklin Arias, whose game is more about patience and contact. Nunez looked the part at shortstop during my jaunt through Florida and also stood out for how outwardly competitive and demonstrative he was on the field. This guy wears his emotions on his sleeve, which I liked during my three-game look at Nunez (who was just coming off his month long layoff when I saw him), but I could imagine it wearing on opponents and others if it's a persistent, everyday thing. This is a talented, toolsy, risky shortstop prospect in the lower minors.</t>
  </si>
  <si>
    <t>sa3021216</t>
  </si>
  <si>
    <t>Jose Olivares</t>
  </si>
  <si>
    <t>Olivares is a slightly undersized (but well built) righty who has experienced a little bit of an arm strength bump in 2024. Mechanically similar to Cubs reliever Daniel Palencia except, with a more tilted spine and northward arm slot on release, Olivares' fastball has been in the 93-97 mph range in 2024 and features plus vertical break. He mixes three secondaries evenly: an 85-89 mph cutter, a 78-81 mph curveball and an 85-88 mph changeup. Olivares' changeup flashes big lateral action and his curveball plays nicely as a strike-stealer, but it's his funky uphill cutter that is actually generating the best rate of whiff among this group. Olivares needs to find better feel for release if he's going to have the command to start. He has a realistic multi-inning relief fallback because of his repertoire depth and might throw even harder in such a role.</t>
  </si>
  <si>
    <t>sa3016267</t>
  </si>
  <si>
    <t>Eriandys Ramon</t>
  </si>
  <si>
    <t>Ramon is pretty comfortably the most physically projectable Cubs hitting prospect in Arizona for complex-level ball. He's a skinny but broad-shouldered 6-foot-3 switch-hitter with some barrel feel from the left side of the plate. Ramon signed in June of 2023 and is already 21 years old. He's a bit behind the developmental curve as a college-aged hitter in complex ball, and because the pitching in Cuba is generally so bad, it's probable that he will have a developmental hiccup or two as he climbs the minors. But he's athletic enough that the Cubs are trying him all over the diamond on defense (1B/3B/OF), and his hitterish look is a pleasant surprise given the quality of pitching he saw as an amateur. There's pretty considerable power projection here if Ramon can get stronger. He's a great developmental sleeper to follow near the bottom of the system.</t>
  </si>
  <si>
    <t>sa3022256</t>
  </si>
  <si>
    <t>Kai-Wei Teng</t>
  </si>
  <si>
    <t>Teng was signed by the Twins and traded as part of the 2019 Sam Dyson deal. He has slowly marched to the big leagues as a four-pitch starter prospect, but his lack of athleticism and issues with walks made him more likely to be a big league reliever. That seems to have happened as Teng made the Giants' big league roster out of 2024 camp but has since been optioned, as is his probable destiny. In his early 2024 relief outings, his repertoire has been pared down to sinkers and sliders. Teng will reach back for the occasional 96, but tends to sit a few ticks below that as a starter. His mid-80s slider is tough to spot out of hand and generated a 46% miss rate in 2023. As a starter, Teng also threw a fair number of changeups and curveballs, but those are probably going to be rare show-me pitches if he ends up staying in the bullpen in perpetuity.</t>
  </si>
  <si>
    <t>Wilfredo Lara</t>
  </si>
  <si>
    <t>Lara had something of a breakout 2023 when he hit 14 homers with St. Lucie. He's struggling pretty badly out of the gate with Brooklyn in 2024, but he's only 20, he's looked better to the eye then he has performed on paper, and the last couple of weeks it looks like he's starting to adjust to the pitching quality at his new level. Lara's carrying attribute is his defensive versatility. He can play basically any position, though as of publication, the Mets haven't given him 2024 run in center field like they did last year. Lara also has uncommonly strong hands for a hitter his age and can create modest but meaningful power in a short mechanical distance. He has a chance to be a power-over-hit utility guy.</t>
  </si>
  <si>
    <t>sa3017123</t>
  </si>
  <si>
    <t>Maximo Martinez</t>
  </si>
  <si>
    <t>Martinez, who was acquired from the Dodgers as part of a trade for international bonus pool space in 2023, has been a complex-level prospect of note for the past three seasons. He was sometimes humming his fastball in at 95-98 mph while still a few months shy of his 18th birthday, but elbow injuries have ended each of his last two seasons and prevented him from leaving the Camelback Ranch nest for an affiliate. Martinez's fastball doesn't have big life and it gets tagged when it's in the meat of the zone, but he has a compact, repeatable delivery, and the visual evaluation of his strike-throwing is superior to the small and potentially health-compromised sample Maximo has put forth on the complex.  
His best looking secondary pitch is his upper-70s curveball, which has big depth and plus raw movement, but it doesn't play great off of his fastball. Martinez often uses a mid-80s slider (it bites late, but lacks length and is almost cutter-y) and an upper-80s changeup; both pitches are below average right now. He is much more physically mature than most other pitchers his age, his build more akin to a catcher's, so there isn't an obvious path toward more velocity here. That will be fine if Martinez can maintain his current level of arm strength and simply develop crispier secondaries. He hasn't been consistently healthy for a minute, but Martinez is a good young pitching prospect to monitor when he returns.</t>
  </si>
  <si>
    <t>G-LuHlVb5kk</t>
  </si>
  <si>
    <t>sa3016026</t>
  </si>
  <si>
    <t>Randel Clemente</t>
  </si>
  <si>
    <t>A nice little backfield find a couple of years ago, Clemente one of many hard-throwing righties in this system with a Division-I quarterback's frame. He's sustaining 96-99 mph fastballs early in 2024, but Clemente has not made any progress as a strike-thrower and he badly needs to if he's going to be a big leaguer at all. He has the potential for a plus-plus sinker and plus slider if he can hone his control as he climbs the minors, but right now, he's an arm strength dev project in A-ball.</t>
  </si>
  <si>
    <t>sa3016003</t>
  </si>
  <si>
    <t>Jackson Finley</t>
  </si>
  <si>
    <t>Finely had only pitched 21 combined innings at Georgia Tech entering his draft year because of the pandemic and a mid-2021 Tommy John. He's had a bit of a velo bump in pro ball; Finley is sitting in the 94-96 mph range early in starts so far in 2024, dipping back down to his usual 93-94 later in games. He hides the ball well and can sneak heaters past you at the letters. There are times when Finley's changeup has bat-missing sink but it isn't consistent. That was his most used secondary pitch at Tech and it has been again in 2024, but his sweeper has a new shape and crisper movement than his college curveballs. He's been walk-prone as a starter in Stockton and his delivery looks like that of a reliever. He's an older developmental project, but Finley is a pretty good relief prospect who should continue to develop as a starter to give his secondary stuff a better shot to improve.</t>
  </si>
  <si>
    <t>sa3023406</t>
  </si>
  <si>
    <t>Justin Campbell</t>
  </si>
  <si>
    <t>Campbell could have easily been in the Black Box Pitching group of this yearâ€™s Picks to Click. The graceful 6-foot-7 righty was Clevelandâ€™s 2022 first rounder, but he has yet to throw a pro pitch at an affiliate because he was shut down post-draft and then had surgery in May 2023 to relieve pressure on his ulnar nerve. Now he's rumored to be undergoing Tommy John in the spring of 2024, which would shelve him for yet another season. 
Campbell had premium extension/approach angle traits, a plus changeup, and a starter-worthy command foundation when he was drafted, characteristics that have him primed to explode if he can reach and maintain greater velocity in pro ball, which is becoming more common for college arms. Oklahoma State has also not been very good at maxing out their pitchers while Cleveland has. The crux of Campbell's projection in this area is his size. At a graceful 6-foot-7, Campbell releases the ball right on top of hitters, and he still has room to fill out and maybe throw harder. His low-90s fastball (which peaks in the 95-97 mph range) has riding life at the letters, he can turn over an above-average changeup even from his high slot, and he can create vertical depth on a pretty vanilla low-80s slider. If he can throw harder, he'll probably end up having more of a power, mid-80s breaker. 
Now we'll be waiting until 2025 to see him. There's a gap between Campbell's healthy projection (which was that of a 45 FV player) and his present trade value (this grade), which is impacted by multiple years of severe injury. Campbell is impossible to evaluate and so is tough to "value" as if he were part of trade discussions, but because his stuff has been all elbow while Daniel Espino's issues have been more varied and have involved his shoulder, there's a gap between those two otherwise very talented fellows here.</t>
  </si>
  <si>
    <t>kiHeNQqPbDU</t>
  </si>
  <si>
    <t>Adam Zebrowski</t>
  </si>
  <si>
    <t>St. John Fisher</t>
  </si>
  <si>
    <t>Zebrowski is repeating High-A to start 2024 after he slashed .203/.307/.376 with a 90 wRC+ there in 2023. This is the sort of prospect you want to stay on for a while even when there isn't great surface-level performance, as Zebrowski is a Division-III draftee with just two full pro seasons under his belt and overt big league physicality. Zebrowski is extremely strong and has rare power for a catcher. His raw pop is comfortably plus, and even though he's likely to end up with a hit tool that's way below average, he presents viable offensive ability for a catcher. 
Zebrowski is a soundly below-average defender right now, but he's not so bad as to be considered 1B/DH-only just yet, and he's gotten better during the last year. His throwing accuracy and the pace of his exchange have improved substantially, and he's hosing a high percentage of would-be base stealers as of list publication even though his pop times are in the 45- and 50-grade range most of the time. Braves fans are familiar with the relatively low rate of actualization for developmental catchers like this (Alex Jackson, Brett Cumberland, Drew Lugbauer, etc.), but once in a while you get an Evan Gattis. Zebrowski is a developmental flier of this sort.</t>
  </si>
  <si>
    <t>sa3017221</t>
  </si>
  <si>
    <t>Jalvin Arias</t>
  </si>
  <si>
    <t>Perhaps the most physically mature hitter in the 2024 class, Arias is built like an SEC tight end prospect at 6-foot-4 and 220 pounds or so. As you can imagine, he has thunderous raw power. He's also surprisingly fast once underway, and has a plus arm. His speed gives Arias a shot to be a good right fielder at maturity despite his size. Like a lot of the players who earn bonuses around $1.5 million, Arias has some loud tools and some relevant potential flaws, in this case his hit tool.</t>
  </si>
  <si>
    <t>sa3023875</t>
  </si>
  <si>
    <t>Braylin  Morel</t>
  </si>
  <si>
    <t>Morel signed for just under $100,000 in 2023. He's a very physical teenage outfielder who is still listed at a comical 180 pounds on his player page. In reality, he's pushing closer to 230 pounds already at age 18 and has the kind of raw power you'd expect given a young hitter that size. Morel's hit tool is a bit suspect. His ability to do damage is limited to a relatively narrow part of the zone, but he could feasibly be a power-over-hit corner guy in the Nelson VelÃ¡zquez mold.</t>
  </si>
  <si>
    <t>sa3021229</t>
  </si>
  <si>
    <t>Patrick Monteverde</t>
  </si>
  <si>
    <t>TexasTech</t>
  </si>
  <si>
    <t>Monteverde began his college career at Division III Virginia Wesleyan before transferring to D-II Seton Hill, where he lost most of 2019 (his junior year) to Tommy John surgery and 2020 to the pandemic. As a fifth-year grad transfer, he went to Texas Tech and struck out 101 batters in 86.1 innings despite only sitting 88-90 mph. Monteverde still only throws about that hard, but his short, vertical arm stroke is of the Clayton Kershaw phylum and helps his fastball sneak past hitters at the top of the strike zone more than an upper-80s fastball should. After feasting off his changeup in college, Monteverde has made changes to his seldom-used slider, which is now more of a cutter in the 84-85 mph range and up to 87, three ticks harder than it was a couple years ago. Monteverde now has four distinct pitches and a very repeatable delivery. He's a high-floored depth starter type without a true swing-and-miss offering.</t>
  </si>
  <si>
    <t>sa3016940</t>
  </si>
  <si>
    <t>De Jesus has always been a patient hitter, working counts and waiting for the pitches he knows he can get the most out of. In 2023, he swung more than the previous year and still managed to cut down on his swing-and-miss, both in and out of the zone. So heâ€™s swinging more (but not too much), and missing less, which speaks to the improvements heâ€™s made at the plate. The extra swings simultaneously led to fewer walks and more slugging, resulting in roughly the same OPS as 2022. The majority of his hits come on pitches within a horizontal band just above his belt, and most of his overall swings come in that area of the zone as well. He rarely expands the zone, displaying a keen ability to lay off breaking balls below it â€“ particularly impressive given his age. That he can be selective at the plate is a good thing, but it may mean that there are holes within the strike zone that more advanced pitchers would be able to exploit, so it behooves him to diversify the pitches he can connect with as he advances. 
Defensively, De Jesus still sees time at shortstop but heâ€™s unlikely to stay there due to his comparative lack of range, and we've had him projected to third base here for a while now. He has difficulty finding a handle on the ball and getting it out of his glove cleanly when heâ€™s on the run, and he sometimes gets ahead of himself in that regard, trying to get the ball out of his glove before itâ€™s even in there, resulting it in clanging off the heal or exterior. Heâ€™s better at ranging to his left (glove side), which is why he's a better fit at third.</t>
  </si>
  <si>
    <t>Cole Paplham</t>
  </si>
  <si>
    <t>New Orleans</t>
  </si>
  <si>
    <t>Paplham emerged as one of the better 2022 undrafted free agent signings, a wild, hard-throwing, sinker/sweeper reliever who kissed Double-A in 2023 and pitched in the Arizona Fall League. He has mostly been hurt this season, with a three-week window of health during which Paplham looked mostly like his usual self. His velo was down a little bit, but he was still sitting 95-96 and bending in a plus-flashing sweeper in the 84-86 mph range. His drop-and-drive, somewhat cross-bodied delivery is very explosive and hard for him to maintain, and he scatters his fastball all over the place. Not long after he got back to San Antonio, Paplham was shut down again and this time was put on the 60-day IL. He has an up/down reliever projection.</t>
  </si>
  <si>
    <t>sa3020749</t>
  </si>
  <si>
    <t>Devin Sweet</t>
  </si>
  <si>
    <t>North Carolina Central</t>
  </si>
  <si>
    <t>Sweet was a 2018 undrafted free agent senior sign by Seattle who, after a 2019 breakout, stagnated at Double-A for most of three seasons before making his big league debut in 2023. He has since hopped around waivers to Oakland, San Francisco, and now Detroit just before list publication. Sweet's Bugs Bunny changeup is a stinker and embarasses a lot of hitters as it parachutes into the center of the zone. He sets it up by throwing his fastball way above the zone, so that it and his changeup look identical leaving his hand. A mid-80s cutter, which sometimes has two-planed slider movement, rounds out a three-pitch relief mix that should play in an up/down role. Trick-pitch changeups like Sweet's tend to be sufficient for low-leverage, single-inning impact, and he'll likely being up and down in 2024 regardless of whose roster he ends up on.</t>
  </si>
  <si>
    <t>Lipscomb didn't really break out until his fourth year with Tennessee, when he first began getting regular playing time and hit .355/.428/.717 with 22 bombs. The track record for hitters who perform at an elite level a year after they are first draft eligible isn't great, but Lipscomb certainly looked the part of a big leaguer athletically, and it was feasible that the pandemic and the depth in front of him while he was an underclassman had obscured his true ability when he was first draft eligible. He was FanGraphs' 85th ranked amateur prospect before the 2022 draft and was selected 84th overall, signing for about $750,000. 
Lipscomb was perhaps the most unlikely 2024 Opening Day rookie. He spent most of 2023 at Double-A, where he performed slightly above the league average despite pretty terrible plate discipline. He swung at a 58% clip last year, which is very concerning, though he covers enough of the zone to have kept his strikeout rate down below 20%. While his feel for oppo contact is aesthetically pleasing, it's tough to project enough offense here for him to profile at third base. He has fantastic range at the hot corner, but his arm isn't great. Lipscomb one-hops a lot of throws and often takes an extra beat to get rid of the baseball, which you don't have the luxury of doing at the big league level. He played both middle infield positions during spring training and has a shot to develop into a viable second baseman. He was demoted back to Rochester a couple weeks prior to list publication and needs to add defensive versatility to his game in order to be rosterable.</t>
  </si>
  <si>
    <t>Luis Curvelo</t>
  </si>
  <si>
    <t>The tightly wound Curvelo has big arm strength that plays down due to his fastball's shape and his lackluster command. His bullet spin slider is very nasty and has uncommon depth for a pitch in the 83-87 mph range. It also plays as a strike-stealer in the zone, and Curvelo's feel for landing it is much better than his feel for locating his fastball. He's having success in a one- and two-inning relief role at Arkansas right now and looks like an up/down reliever.</t>
  </si>
  <si>
    <t>sa3008169</t>
  </si>
  <si>
    <t>Colton Gordon</t>
  </si>
  <si>
    <t>Central Florida</t>
  </si>
  <si>
    <t>Gordon kicked back from Florida to Hillsborough Community College (FL) before bumping back to Division-I ball with Central Florida. He made four starts there before the 2020 shutdown, then his 2021 season for the Knights was cut short by Tommy John. The Astros used a 2021 Day Two pick on him anyway and hustled Gordon up the minor league ladder when he was finally back from his TJ rehab in 2022. He was assigned straight to Double-A Corpus Christi in 2023; Gordon tossed 128.1 frames â€” 27.1% K%, 10.4% BB%, 4.14 ERA â€” over the season and reached Triple-A. While his smoke-and-mirrors deception hasn't played quite as well as it did against A-ball bats, Gordon is still throwing a starter's level of strikes and showing stuff commensurate with a backend starter. Gordonâ€™s four-seam fastball sits between 90-92 mph, but it consistently plays above its pure velocity due to his top-tier extension. His cross-bodied delivery makes him especially tough against lefties. He throws two breaking balls. His curveball is a 1-to-7 shaped offering that often morphs into a slurvey-shaped pitch, while his slider is a shorter sweeper type that shows sharper break. The effectiveness of Gordonâ€™s changeup is driven by his ability to throw the pitch with deceptive arm speed; on pure stuff, it's lacking. Gordon squeezes the most out of his arsenal via deception and unpredictability, and projects to be a spot starter relatively soon.</t>
  </si>
  <si>
    <t>sa3019426</t>
  </si>
  <si>
    <t>Gerardo Gutierrez</t>
  </si>
  <si>
    <t>MiLB FA</t>
  </si>
  <si>
    <t>Signed out of Mexico in December of 2023, Gutierrez looks like a fast-track middle reliever. He is commanding a 93-95 mph fastball to his arm side, a mid-80s slider to his glove side, and missing bats with a changeup that he has less consistent feel for. Undersized but athletic, Gutierrez's delivery takes him directly to the plate and helps him fill the strike zone. He became more efficient in Mexico across the last couple of seasons as his innings count climbed, and his breaking ball looks like it has more depth now than when he was with Mazatlan. He doesn't have late-inning stuff but should be a stable middle inning option in relatively short order.</t>
  </si>
  <si>
    <t>sa3005379</t>
  </si>
  <si>
    <t>Antonio Jimenez</t>
  </si>
  <si>
    <t>Jimenez still has an ultra-thin frame that could handle significant strength/weight, but at 23 years old, minimal body transformation should be expected in the coming years. Last year was Jimenezâ€™s first pro season where he worked out of the bullpen more than he did as a starter (36 games, 2 starts) and it appears the Rays have fully committed to transitioning him to a relief role, as heâ€™s worked solely out of the 'pen in 2024. Despite working in shorter bursts, his fastball continues to sit between 92-94 mph and touch 95-96 on occasion. Itâ€™s a heater that doesn't have any outlier traits as it pertains to life or movement. His 80-85 mph slider is a two-plane breaker that will occasionally shorten up but consistently maintains late movement. Jimenezâ€™s changeup (82-85 mph) is effective because of how well he maintains his arm speed. Itâ€™s a pitch that appears hard for hitters to identify out of his hand and the 8-10 mph velocity gap from his fastball is also significant. In fact, Jimenez's arm speed makes us want to project further on his changeup quality down the line. We like Jimenez as a reverse-splits lefty reliever.</t>
  </si>
  <si>
    <t>sa3008074</t>
  </si>
  <si>
    <t>Kendall George</t>
  </si>
  <si>
    <t>Atascocita HS (TX)</t>
  </si>
  <si>
    <t>The Dodgers were rumored to be on Jonny Farmelo with their first round pick in 2023, but he went not long before their selection and they pivoted to George for $500k less than slot. He's a slash-and-dash teenager with elite speed. His wheels will enable him to play center field (his feel isn't great right now, though) and could make him a plus defender out there with development. George is on tape switch-hitting during parts of his high school career but has been exclusively lefty since at least late-2022. His style of hitting  relies on his speed to beat out infield hits, with most of his extra bases coming via doubles grounded into the corners. He looked physically overmatched in pro ball after the draft (I know his surface stats are good, but they're BABIP-driven) and he badly needs to get stronger.  Unless he can develop more pop, his ceiling is that of a modern nine-hole hitter.</t>
  </si>
  <si>
    <t>sa3022660</t>
  </si>
  <si>
    <t>Jun-Seok Shim</t>
  </si>
  <si>
    <t>In August of 2022, Shim announced he would skip the September KBO draft in order to sign with an MLB club right away. A few months later, the Pirates emerged as the word-of-mouth favorite to sign him; he inked a deal for $750,000 in January of 2023. He was shut down after two starts with a pec strain and returned at the very end of the season for two more. He hasn't pitched yet in 2024 due to a shoulder injury. 
When healthy, Shim's fastball sits 95 with above-average life. His slow, mid-70s curveball is easy to identify out of his hand, but it has lovely shape and depth of break, so perhaps it can be sculpted into a more traditional big league breaking ball because of his proclivity for spin. Opinions on Shim vary because he offers less physical projection than is typical for a 20-year-old pitcher, but there's big arm speed here and big riding life to Shim's fastball. The effects of a pro strength and conditioning program might kick-start him down the path toward finding a more consistent release and sustaining the big velocity as a pro starter, which he might even be able to focus on during this injury rehab period. That's a very walkable path. Still, the teenage pitcher demo is bust-prone and, anecdotally, this seems especially true when the prospect in question already throws really hard at age 17 or 18 and immediately gets hurt multiple times once turning pro. Those risks apply here.</t>
  </si>
  <si>
    <t>sa3022110</t>
  </si>
  <si>
    <t>Chris Levonas</t>
  </si>
  <si>
    <t>Christian Brothers (NJ)</t>
  </si>
  <si>
    <t>The rare fella from New Jersey who can pump gas, Levonas was sitting in the 93-96 mph range this spring. His fastball plays way down due to a lack of movement and downhill angle, but both of Levonas' secondary pitches have promise. He also throws a breaking ball in the 77-81 mph range that flashes plus when located, as well as a low-80s changeup that is probably his best and most consistent offering right now. It has bat-missing, tailing action, sold well by Levonas' arm speed and effort. Levonas' control and command are pretty comfortably below average. He's one of the more raw upper-echelon high school arms in the draft, but if you think you can help his fastball play, he has one of the better three-pitch mixes.</t>
  </si>
  <si>
    <t>Noah Dean</t>
  </si>
  <si>
    <t>Old Dominion</t>
  </si>
  <si>
    <t>Dean would typically sit 93-96 with big carry out of the bullpen in college, but the Red Sox have been developing him as a starter for the last two seasons. That didn't go so well in Dean's first pro season, as he sat just 92 mph and walked a batter per inning at Low-A Salem. He's back there again in 2024 and the Sox have totally overhauled his delivery. He now has a cross-bodied stride and three-quarters arm slot more typical of a nasty lefty reliever, and his arm strength has rebounded in a big way. The new delivery has also aided in the playability of Dean's breaking ball, a big 82-85 mph bender that starts in the lefty batter's box and finishes over the plate. His cambio now lacks the sinking finish it had at peak, but it might rebound as Dean gets feel for his new mechanics. It's possible I'm underappreciating how big a velo boost Dean would have if he actually moved to the bullpen, and if that's true, I'm underselling his ceiling here. But he's throwing with a lot of effort right now and I think he'd hold in this range were he 'penned. He looks like a good lefty reliever.</t>
  </si>
  <si>
    <t>sa3020740</t>
  </si>
  <si>
    <t>Waiakea HS (HI)</t>
  </si>
  <si>
    <t>After taking his lumps as a 19-year-old in the Florida State League in 2022, Rosario posted a .831 OPS with 21 homers for Cedar Rapids in 2023 but also struck out a worrisome 29.6% of the time. The power hasn't surfaced at the same rate at Double-A so far in 2024 as it did in Cedar Rapids (which is odd in Wichita), and while heâ€™s cut his strikeout rate by a tick (27%), itâ€™s still higher than we'd like to see given the lack of power production on the season. Rosario has plus raw power, but his path is on the flat side of the spectrum and he's running a groundball rate right around 50% this season, the combination of which doesn't allow him to get to anywhere near the raw juice he shows in BP. Defensively, heâ€™s still handling the corner outfield spots, where heâ€™s showing more consistent routes; he can be expected to provide average defense in both corners. This is still only Rosarioâ€™s age-21 season and he could be a swing tweak away from a breakout. His current issues have us projecting him as a lesser option in the short side of a corner outfield platoon.</t>
  </si>
  <si>
    <t>Connor Noland</t>
  </si>
  <si>
    <t>Noland had a busy freshman year at Arkansas. He played quarterback in four football games that fall, then finished the school year with a trip to the College World Series and SEC All-Freshman honors. He lost most of 2020 to the pandemic and much of 2021 to a forearm injury, returning in a bullpen capacity that year. He reclaimed a rotation spot in 2022, filling in for fellow Razorback Peyton Pallette, and made the most of his Friday starter role with a dominant senior year that earned him a ninth round selection by the Cubs. He was immediately assigned to High-A in 2023 and had a second consecutive 100-plus inning season with efficient strike throwing. He's begun 2024 at Double-A and continues to look like a quick-moving depth starter. Noland's stuff isn't sexy, but he mixes and commands it well, which is especially true of how he deploys his breaking stuff. He could feasibly be ready for spot-start duty as soon as next year. That's probably also his ceiling.</t>
  </si>
  <si>
    <t>sa3020834</t>
  </si>
  <si>
    <t>Nick Avila</t>
  </si>
  <si>
    <t>Long Beach State</t>
  </si>
  <si>
    <t>Avila was once a Rule 5 pick of the White Sox, but he didn't stick on their roster. In 2023, he worked in multi-inning relief at Sacramento, where he pitched 72 innings in 56 games. Avila is a kitchen sink reliever of sorts. He has a cutter-heavy approach to pitching and will vary four- and two-seam fastballs from a very vertical arm slot. He can also slow things down and bend in an upper-70s curveball, which often surprises hitters. It's the pitch he threw the least, but it generated the best rate of whiffs of any of his offerings in 2023. Expect him to be up and down from Triple-A.</t>
  </si>
  <si>
    <t>Alex RamÃ­rez</t>
  </si>
  <si>
    <t>RamÃ­rez hit .240/.316/.354 in 174 High-A games across 2022 and 2023, but was still promoted to Binghamton to start 2024. He's off to a better start there, but his issues (a noisy swing that takes a long time to wind up and produce his otherwise impressive bat speed) remain, and he's struggling to elevate and pull fastballs. He's still just the age of a college draft prospect and RamÃ­rez has some physical abilities that merit keeping him alive as a prospect for a while longer, but the time when we could expect that he'd be a meaningful part of the Mets' future has passed. He needs to develop as a center field defender to give himself the best chance of playing a major league role.</t>
  </si>
  <si>
    <t>8u-cBOEpR_M</t>
  </si>
  <si>
    <t>Illinois State</t>
  </si>
  <si>
    <t>Rave currently has an OPS around .900 in Omaha after posting a .749 OPS between Double- and Triple-A in 2023. He has cut his strikeout rate from 26% to 22%, and despite pulling the ball in the air at about the same rate, thereâ€™s been an uptick in his in-game power production this season. Aesthetically, not much has changed in his swing compared to last year other than that the bat is less vertical after his hands load; it's now closer to 45 degrees. Heâ€™s sure-handed in center field and covers an average amount of ground. Itâ€™s worth keeping tabs on Rave throughout the season to see if he sustains the power increase, but itâ€™s hard to see the bat coming along enough to warrant a regular 26-man roster spot. Rave is a reliable up/down type with a fifth outfielder ceiling.</t>
  </si>
  <si>
    <t>Eric Adler</t>
  </si>
  <si>
    <t>Adler was dominant on the 2021 Cape and looked like a potential second rounder, but he really struggled to throw strikes during his draft year and fell all the way to the sixth round. Adler has power relief stuff, with three potential plus pitches. After his fastball typically sat 92-95 in college, he lived at the upper end of that boundary in 2023, when his heater sat 94-96. He can vary the shape and speed of two different breaking balls. One is a vertical curveball that sometimes has a bit of arm-side finish, which will make it a weapon against lefties; the other is a harder, two-planed slider in the 86-89 mph range. It's a pretty nasty collection of pitches, Adler just hasn't ever really thrown strikes aside from that Cape Cod stint, and his mechanical inconsistency harms his breaking ball quality in addition to his control. He'd need to be a bit more reliable than we're projecting to grab a meaningful relief role.</t>
  </si>
  <si>
    <t>sa3020592</t>
  </si>
  <si>
    <t>Gustavo Rodriguez</t>
  </si>
  <si>
    <t>Rodriguez's development is still in a holding pattern as he struggles to find release consistency while also showing good looking stuff. At a broad-shouldered, high-waisted 6-foot-3, Rodriguez is already bumping 99 mph at peak and sitting 96-98. His low-80s curveball lacks consistency but flashes bat-missing depth. Essentially a not-as-nasty version of Leonardo Taveras, Rodriguez is one of several well-built relief prospects in this system for whom you hope things click, because as of now, the control/command piece isn't of viable big league quality.</t>
  </si>
  <si>
    <t>sa3008438</t>
  </si>
  <si>
    <t>Brendan Beck</t>
  </si>
  <si>
    <t>The younger brother of Giants swingman Tristan Beck, Brendan was an ultra-efficient five-pitch starter at Stanford who signed for just over $1 million as a second round pick in 2021. A Tommy John late in 2021 cost him all of 2022 and the first chunk of 2023, after which Beck's trademark pitchability allowed him to dominate second half Sally League hitters. It's possible that the Yankees can do with Beck what has been done with Shane Bieber and Tanner Bibbee: take a soft-tosser with special command and help him throw harder. That hasn't happened yet, and Beck was sitting his usual 90-92 mph coming out of TJ rehab. His slider will likely play as an impact pitch because of his command, but the rest of Beck's stuff is pretty light, and he may be homer-prone against big league power. His curveball and (less often) his changeup are both easy out-of-hand IDs due to release variation, which I expect will get better the further Beck gets from his TJ. Beck's superlative control makes him a high-floored starting pitching prospect, and if he only ever sits 90-92, he fits as a sixth or seventh starter.</t>
  </si>
  <si>
    <t>sa3020680</t>
  </si>
  <si>
    <t>Christian Roa</t>
  </si>
  <si>
    <t>Roa has above-average secondary stuff but fringe command. He walked 16.5% of hitters in a 2023 season split between Double- and Triple-A. He also K'd more than a batter per inning, as Roa's slider and changeup give him bat-missing weapons against hitters of either handedness. Roa can change the speed and shape of his breaking balls across the 80-90 mph range. He's slider-heavy against righties and more changeup and curveball-oriented against lefties. If Roa can polish his command, then he fits as a fifth starter, but he's 25, and I have him evaluated more as a multi-inning reliever where his inefficiency won't be as punishing. He began 2024 on the shelf with a flexor strain.</t>
  </si>
  <si>
    <t>sa3014477</t>
  </si>
  <si>
    <t>Will Johnston</t>
  </si>
  <si>
    <t>Johnston moved from Texas A&amp;M's bullpen into their rotation in the middle of his draft year and the A's have continued to stretch him out in pro ball. So far it's working, as he blew his rising low-90s fastball past Low-A hitters early in 2024; he has already been promoted to Lansing. Johnston hides the ball forever and has a due north arm slot that imparts ride on his fastball. He has a pretty generic vertical breaking ball that plays off of that; it has good finish and depth when it's buried, but not enough bite to miss bats in the zone. It's possible his changeup will take a step forward, or that he'll find a second breaking ball, and both are more likely to occur if he continues to start, which would enable multi-inning reps and a chance to work on that stuff more. If he ends up shifting back to the bullpen later on, hopefully it would come with a velocity spike that would make his fastball impactful enough on its own to drive a Colin Poche or Jalen Beeks type of profile.</t>
  </si>
  <si>
    <t>sa3022940</t>
  </si>
  <si>
    <t>Carlos Beltran Academy HS (PR)</t>
  </si>
  <si>
    <t>Rodriguez was one of the youngest players in the 2017 draft and didn't turn 18 until several months after he was selected. He was also, unsurprisingly, one of the most raw, and it took him over a half decade to be added to the 40-man roster, as he struggled with strikeouts and had an early-career dalliance with switch-hitting. He's now a pretty chase-prone, power-hitting right fielder. 
Rodriguez's swing is big, aggressive, and a little long such that he struggles to be on time against fastballs. An outsized portion of his extra-base contact comes against mistake breaking balls that he can pull. There's big raw power here, but not the contact and OBP combination typical of a corner outfielder. We're talking a 50% swing rate and a 77% in-zone contact rate undercutting comfortably plus power and an impact arm. It's not quite as extreme a skill set as Guardians fans were subject to during the last couple of years of Oscar Gonzalez, but it's close, and while Rodriguez has what Cleveland's big league lineup has lacked, he probably isn't more than a Triple-A band-aid.</t>
  </si>
  <si>
    <t>Nick Montgomery</t>
  </si>
  <si>
    <t>Cypress HS (CA)</t>
  </si>
  <si>
    <t>Power-hitting catcher prospect with a below-average arm. Advanced receiver, wide and flexible base helps him frame low pitches. Popping 2.1 a lot of the time, just takes too long to let it go. Very physical hitter with low-ball power, performed on the showcase circuit. Not a lock to catch because of his arm, but might have enough bat to be something else.</t>
  </si>
  <si>
    <t>Ryan Lobus</t>
  </si>
  <si>
    <t>Lobus has been a nice undrafted find and has a WHIP just a hair over 1.00 at High-A so far this season. He has solid velocity for a sidearmer, sitting 90-93 with tail. He peppers the glove side of the plate with cutters that finish near the top of the zone and sliders that finish in the dirt. Righties struggle to parse his fastball and slider from one another out of hand, and Lobus locates well. He tries to crowd lefties with cutters. Lobus has a really great chance to be a low-leverage long reliever because of his funk and command.</t>
  </si>
  <si>
    <t>sa3022744</t>
  </si>
  <si>
    <t>It took over a decade for Ramirez to make it to the big leagues, with stops in the Padres', Braves', and Yankees' systems before the Marlins inked him to a minor league deal coming off a strong 2023-24 LIDOM showing. Ramirez enjoyed a two-tick velo spike in 2023 and it gave his upshot heater enough oomph to play along with his diving splitter. Ramirez doesn't have especially great command, but his fastball has enough ride to give him some margin for error in that regard. He should be a lower-leverage option in a rebuilding club's bullpen during his prime.</t>
  </si>
  <si>
    <t>Miguel RodrÃ­guez</t>
  </si>
  <si>
    <t>RodrÃ­guez is a medium-framed backstop the Orioles signed for $122,500 out of Venezuela. He spent the 2023 season in the DSL, where he tallied 131 plate appearances and slashed .323/.489/.385 with 24 walks and just 13 strikeouts, and he has an OPS over .800 in the Florida Complex League as of list publication. RodrÃ­guezâ€™s bat doesn't pack big punch, but he has precocious bat-to-ball skills and his path stays in the zone for a long time despite having average (maybe a little below) bat speed. Defensively, heâ€™s a quiet receiver who doesnâ€™t make many unnecessary movements and already shows quality lateral blocking ability. He employs a one-knee, â€œbottom upâ€ approach that assists with his ability to steal borderline calls down in the zone, and he has an above-average arm. RodrÃ­guezâ€™s defense is the carrying tool of the profile. He projects to fill a backup catcher role down the road.</t>
  </si>
  <si>
    <t>sa3021226</t>
  </si>
  <si>
    <t>Southern Nevada</t>
  </si>
  <si>
    <t xml:space="preserve">When the Blue Jays selected Palmegiani in the 14th round in 2021, it was their second attempt at drafting him. The Venezuela-born, Canada-raised infielder had previously been selected in the 35th round in 2018, but instead played Division-I and junior college baseball in the US. When he did make his professional debut in 2021, he wasted no time displaying his offensive prowess, slashing .333/.458/.538 in 17 games on the complex. Heâ€™s steadily climbed the ranks of the system since then, splitting his 2022 more or less evenly between Low- and High-A, then spending the bulk of 2023 at Double-A before finishing out the season with a strong 20-game Triple-A stint. Heâ€™s consistently posted a wRC+ well above league average at every minor league stop, with his hard-hitting power an obvious stand-out trait, bolstered by savvy swing decisions and a patient approach that allows him to be selective at the plate and wait for pitches he knows he can crush. Palmegianiâ€™s thump is largely of the pull variety and is most effective against fastballs, with 16 of his 23 home runs in 2023 (the most in the system from anyone not named Orelvis) coming on heaters, most of which were belt high, while the offspeed and breaking balls he sent out were mostly hang â€˜em, bang â€˜em mistakes from the pitchers. Defensively, he had spent most of his time at third base, but has never been a particularly comfortable fit there, and since reaching Triple-A, he has seemed to be more firmly planted at first base. His ability to punish pitchers for mistakes and pulverize fastballs to his pull side are good things to be sure, especially when heâ€™s demonstrated patience, but doing so off of a greater variety of offerings will likely be necessary for him to carry his obscene offensive numbers up to the big league level. </t>
  </si>
  <si>
    <t>Braden Nett</t>
  </si>
  <si>
    <t>St. Charles CC (MO)</t>
  </si>
  <si>
    <t>An undrafted free agent from St. Charles Community College in Missouri, Nett presents the Padres with interesting raw material to develop â€” emphasis on raw. Nett is a quick-armed 6-foot-3 righty who will touch 99 and sit 94-97 when deployed in short bursts, but he often has poor control. He walked nearly a batter per inning in 2023 and then was wild (but also one of the more exciting pitching prospects) in the that year's Fall League. His 2024 has been sidetracked a couple of times with injury and he's been brought along gingerly as he's come back, working just an inning at a time. As list publication has approached, Nett has been stretched out to three innings. 
It's unclear if Nett has two or three different breaking balls. He definitely has a curveball (which has good depth, but is easy to spot out of hand) and might have both a slider and cutter. The velo band of the sliders/cutters is wide enough to assume he has both (81-91 mph), but Nett's feel for release is so crude and the movement on these pitches is so variable that it's possible they're versions of the same pitch. He has a splitter, too, but he rarely lands it where he wants. Super raw and athletic, Nett has the better part of the next couple of seasons to develop as a starter just in case something clicks, but he's more likely to be a messy long reliever.</t>
  </si>
  <si>
    <t>sa3020336</t>
  </si>
  <si>
    <t>RJ Petit</t>
  </si>
  <si>
    <t>Charleston Southern University</t>
  </si>
  <si>
    <t>The ironically named Petit has the measurables of an NFL tackle and upper-90s peak arm strength that should facilitate a bullpen role starting in 2025. Because of his size, Petit's fastball has plane that makes it more hittable, and so he relies heavily on his 83-86 mph slider in virtually all counts. He threw changeups more often during the season than what I saw in the 2023 Arizona Fall League, and it's a pitch that is more of a grounder-getter than a bat-misser. His feel for locating it is actually pretty good. There's enough here to project Petit as an optionable up/down guy, but he needs to find a true plus weapon if he's going to hold down an active roster relief role.</t>
  </si>
  <si>
    <t>sa3017848</t>
  </si>
  <si>
    <t>Angel Feliz</t>
  </si>
  <si>
    <t>Feliz is a lanky, broad-shouldered, slower-twitch athlete with some swing length and stiffness. The Nationals signed him for $1.7 million in January. Teams tracking bat-to-ball performance have a better eval on Feliz's hit tool than one might based on eyeball looks at his swing. This is the second consecutive year Washington has a big bonus player coming out of the Dominican "Banana Academy," a group that sometimes showcases in Arizona. There are teams that liked Feliz's hit/power combo enough to project him as a third base regular. We're a bit more apprehensive, but see the power/projection elements here.</t>
  </si>
  <si>
    <t>sa3023892</t>
  </si>
  <si>
    <t>Brock Moore</t>
  </si>
  <si>
    <t>Priority senior sign. Was in Oregon's bullpen all season until they asked him to make a start in the Pac 12 tournament and he held 96-97 for four innings and change. Enormous 6-foot-6 frame. Open-strider delivery with low slot, creates tail on mid-to-upper-90s fastball. Slider movement mirrors fastball shape but is unusually slow for a guy who sits 96-97, only bending in at around 80 mph. Tertiary changeup generated plus miss rate in 2024 but doesn't look that great to the eye. Spent three seasons at multiple JUCOs prior to attending Oregon. Developmental starter potential, likely low-leverage reliever.</t>
  </si>
  <si>
    <t>James Hicks</t>
  </si>
  <si>
    <t>After spending two seasons at Crowder College in Missouri, Hicks transferred to SC for his junior and senior years but really only pitched in the latter. He was a shrewd senior sign by Houston in 2023 and seems poised to end his first pro season at Corpus Christi if he can keep dominating A-ball the way he has so far in 2024. Hicks commands a four-pitch mix of pitches that mostly operate east and west. He has a low, short arm stroke that imparts tailing action on his 91 mph fastball, and the lateral movement of his slider diverges significantly from that of his heater. Working inside/outside in sequence is Hicks' most common approach to hitters, but he also has a sinking changeup, a get-me-over curveball, and some ability to run his fastball up the ladder because of its angle rather than velocity. Hicks has all kinds of ways to get hitters out and his command helps him execute in locations that keep him succeeding despite mediocre velocity. He should be a Josh Fleming type of swingman or backend starter.</t>
  </si>
  <si>
    <t>sa3023161</t>
  </si>
  <si>
    <t>Mason Montgomery</t>
  </si>
  <si>
    <t>Montgomery had a breakout 2022 (his first full pro season), when he was sixth in the minors in strikeouts and reached Double-A. He was especially dominant against High-A hitters (15.2 K/9 with Bowling Green, 8.8 K/9 with Montgomery), who struggled to parse Montgomery's oddly paced, deceptive delivery. In 2023, Montgomery made 29 starts, the last handful at Triple-A, amassing a total of 124.1 innings. Over those frames, he struck out 26.8% of opposing batters while walking 11.2% and finished the year with a 3.98 ERA. He is struggling somewhat at Triple-A in 2024 and has an ERA over 6.00 as of list publication. 
Montgomery throws from a high slot. His four-seam fastball sits in the 91-95 mph range and touches 97 mph on occasion. His high front side and ability to hide the ball during his arm path allows his fastball to sneak up on hitters, especially in the upper parts of the zone. His slider (which Monty added in pro ball in lieu of his college curve) is a 82-86 mph two-plane breaker with late break and average tightness, while his 84-86 mph changeup has shown minimal depth but not significant enough action to believe it has a ceiling higher than being an average offering. Montgomery projects to have fringe-average command overall (but plus command of his slider) and has a back-end starter ceiling if the changeup is able to consistently play to average; otherwise, he'll be better suited for middle relief. This is a pretty substantial dip from the no. 4/5 projection of last year's list, but it seems like mechanical deception was allowing him to dominate the lower levels, while upper-level hitters haven't had as tough a time parsing things.</t>
  </si>
  <si>
    <t>sa3017306</t>
  </si>
  <si>
    <t>Ramos is a feast or famine corner outfielder who'll hit some epic home runs but also have periods of hapless strikeouts. He's hit about 20 homers each of the last few years, but the Dodgers haven't added him to the 40-man and opposing teams haven't bit in the Rule 5 Draft. Ramos will show you big power and when he's hot, it's a lot of fun to watch, but he tends to sell out for that power and his swing decisions aren't always great. He has a low-ball swing that's vulnerable at the belt and his contact rates are near the bottom of the acceptable range for big league outfielders. It looked like Ramos was breaking out right after the pandemic, but he's plateaued and now looks more like a low-end platoon option.</t>
  </si>
  <si>
    <t>vP8Xa7YCMaU</t>
  </si>
  <si>
    <t>sa3008845</t>
  </si>
  <si>
    <t>Kyle Karros</t>
  </si>
  <si>
    <t>One of Eric's two sons in pro ball (Jared pitches in the Dodgers system), Kyle hit .276/.342/.407 at UCLA and was drafted in the fifth round. He might end up growing into more power, as he's a strapping 6-foot-5 and still has room for strength on his broad-shouldered frame. His lever length does tend to cause Karros to inside out the baseball the other way, but unlike a lot of long-levered hitters for whom this is true, he doesn't typically get beat around the hands. He is also a surprisingly slick defender for his size, making up for what he lacks in twitch with elegant footwork, deft hands, and a plus arm. Karros stands a good chance to be a four corners role player and has a puncher's chance to be an everyday third baseman if indeed he can add power as a pro.</t>
  </si>
  <si>
    <t>sa3022559</t>
  </si>
  <si>
    <t>Justin Riemer</t>
  </si>
  <si>
    <t>Riemer fits the Red Sox Day Two draft archetype as a college hitter with superlative bat-to-ball performance. He blew his ACL just a couple of weeks into his 2023 junior season and still has yet to play a pro game as of list publication. You can count on your fingers the number of times Riemer whiffed in 2022, as he seems to find a way to put the bat on the baseball no matter where it is in the strike zone. He isn't clubbing traditional extra-base power, but he is stinging the ball in a Steven Kwan-ish way that feels like it will translate to pro ball. Riemer played shortstop at Wright State, but he isn't a realistic fit there in the pros due to a lack of arm strength, so there might have to be more power here if he can only play second base at the next level. As I've mentioned up and down this list, the Red Sox tend to take guys like this and ask them to swing as hard as they can with the hope that they generate more power without sacrificing too much of the hit tool. This is the FV grade I had on Riemer entering 2023.</t>
  </si>
  <si>
    <t>sa3025086</t>
  </si>
  <si>
    <t>Brandon Winokur</t>
  </si>
  <si>
    <t>Edison HS (CA)</t>
  </si>
  <si>
    <t>Winokur signed for $1.5 million as a power projection prospect with hit tool risk in the third round of the 2023 draft. He's played several positions during his first full pro season, including center field, though he had only played the infield in the last month or so leading up to this update. Winokur had amateur experience at shortstop and in center but he was projected to either right field or third base in pro ball given his prodigious size. He has plenty of arm for the left side of the infield and is surprisingly rangy for a guy his size, but he isn't a great bender, and especially as he fills out, Winokur is basically a lock to move to a corner. This is where Winokur's strikeout issues begin to loom large. While he's shown all-fields power in Fort Myers and has even flashed an ability to square up fastballs around his hands (a rarity for such a long-levered hitter), Winokur is struggling to recognize spin and has a 17% swinging strike rate as of list publication. There are a handful of big leaguers who whiff about that much (Nick Castellanos, Nolan Gorman), but Winokur is doing it in A-ball. He's a high-variance corner prospect with big time tools.</t>
  </si>
  <si>
    <t>sa3022613</t>
  </si>
  <si>
    <t>Riley Martin</t>
  </si>
  <si>
    <t>Quincy University</t>
  </si>
  <si>
    <t>Martin has the look of a good lefty reliever thanks to his fantastic breaking stuff, but he badly needs to rein in his control if he's going to be a consistent part of a big league bullpen. He has two really nasty breakers in the low-80s with tight movement and bat-missing depth. His heater has enough carry to keep it above barrels despite pedestrian velocity. The ingredients for a rock solid mid-game southpaw option are here, it's just that Martin has had two straight years of 13% walk rates or worse, and he's laying track for a third in 2024. In his age-26 season, it's fine to hope for improvement in this area but not expect it, so Martin is valued entering his 40-man platform year as more of an up/down lefty.</t>
  </si>
  <si>
    <t>sa3017601</t>
  </si>
  <si>
    <t>Dakota Jordan</t>
  </si>
  <si>
    <t>Incredibly physical power-hitting sophomore-eligible outfielder with very, very concerning strikeout rate and breaking ball chase. Needs a swing change for this to work at all. Vulnerable to high heat and can't lay off spin. Low ball loft versus soft stuff, incredible all-fields power. Will run the occasional sub-4.2 at 220 pounds, which made a certain analyst's eyes pop out of his head when he saw it. Only a prospect if you can alter his swing and even then the chase component is still an issue.</t>
  </si>
  <si>
    <t>A.J. Ewing</t>
  </si>
  <si>
    <t>Springboro HS (OH)</t>
  </si>
  <si>
    <t>I had Ewing evaluated as a $700k-ish draft prospect last year and he got just shy of that from the Mets rather than go to Alabama. Ewing is a medium-framed hitter with above-average bat speed and modest physical projection. I had him projected to second base when he was an amateur, but he's also playing a lot of center field so far in pro ball. Though he has a hitterish look, Ewing's amateur ball-in-play-to-whiff ratio was pretty mediocre and he might end up with a power-driven profile. He could be a part-time up-the-middle hitter.</t>
  </si>
  <si>
    <t>sa3022963</t>
  </si>
  <si>
    <t>Elon</t>
  </si>
  <si>
    <t>After posting an .824 OPS for the Brewers Triple-A affiliate, where he only struck out 71 times (18.2%) in his 390 plate appearances, Devanney came to the Royals in the trade that sent Taylor Clarke to Milwaukee this past winter. He's had increased strikeouts this season but is again producing approximately league average offense at Triple-A. Devanney's calling card is his sure-handed defense at shortstop, where he moves well laterally and has smooth, fluid actions in the dirt overall. His hands are soft and heâ€™s very comfortable completing plays on the run; his above-average body control allows him to make tough, mobile throws with ease and accuracy. 
In the batterâ€™s box, Devanney hits out of an upright, open stance with a high-hands setup before loading them down and away from his body prior to launch. Thereâ€™s a lot going on in Devanneyâ€™s operation prior to the actual swing, but he has solid bat-to-ball skills that he uses to spray contact into both alleys despite having bat speed that's average at best. Devanneyâ€™s defensive ability at a premium position is what causes him to be a high-confidence up/down type; whatever he provides with the bat can be considered supplemental value.</t>
  </si>
  <si>
    <t>Eduardo Herrera</t>
  </si>
  <si>
    <t>The White Sox have tended to stash bonus money in the international space in the event a Cuban prospect hits the market late in the process, but things appear to be changing, as they signed Herrera, a power-hitting third baseman from Venezuela, in January for $1.8 million. The risk associated with Herrera's hit tool is significant and he seems relatively new to third base, as I spoke with multiple international scouts who had him listed as a catcher.</t>
  </si>
  <si>
    <t>sa3023889</t>
  </si>
  <si>
    <t>Branneli Franco</t>
  </si>
  <si>
    <t>Franco is perhaps the most powerful on-mound athlete from the 2024 international class and has some of the best present velocity. He has an ideal pitcher's frame and might throw very hard at maturity. The Cardinals, who signed Franco for about $800,000, will be tasked with helping him develop his breaking ball, which is pedestrian at present.</t>
  </si>
  <si>
    <t>sa3023818</t>
  </si>
  <si>
    <t>Luis Serna</t>
  </si>
  <si>
    <t>Serna worked just shy of 20 innings on the complex after returning from a shoulder injury that cost him the first half of the year. He is a very advanced, strike-throwing teenage pitching prospect who lacks prototypical physicality. Serna's fastball is parked in the 91-94 mph range and often has 18-20 inches of induced vertical break. His best secondary is a side-spinning, screwball-style changeup, which has roughly 15 mph of velocity separation from his fastball. He also has a fair 78-82 mph slider, which should play fine because of his command. It's tough to project on Serna's velocity because of his lack of size. He's young, but he hasn't thrown more than 40 innings in a season yet, and not only might it be tough for such a small athlete to throw meaningfully harder, but it might be difficult for Serna to sustain his current stuff under a 120-inning load. Unless his arm strength develops in an unexpected way, he isn't a high-ceiling prospect. Instead, he's the rare low-variance teenage pitching prospect whose fastball's underlying traits, and Serna's command to weaponize it, should lead to a fifth starter role.</t>
  </si>
  <si>
    <t>sa3016528</t>
  </si>
  <si>
    <t>Blake Walston</t>
  </si>
  <si>
    <t>New Hanover HS (NC)</t>
  </si>
  <si>
    <t>The 2023 season felt like it was a step backwards for Walston. He threw 149.1 innings (a meaningful demonstration of durability) at Reno, but he struck out just 15.6% of batters and walked 14% while averaging only 91 mph on his fastball. As of this writing, Walstonâ€™s best average fastball in any of his 2024 starts has been 91.6 mph, while his worst has been 89.4 mph. Walston still has an uber-projectable frame, but he's a below-average athlete and has had this level of arm strength for a while now. We saw more velocity from him during his senior year of high school and first year of pro ball, but we think this 90-91 mph version is more indicative of where he'll be long-term. His fastball doesn't have plus life or movement, which will force him to find a way to pitch around the offering as much as possible. Walston still has the two distinct breaking balls. His curveball will show both 12/6 and 1/7 shape with depth and average bite, while the slider will feature two-plane shape with average tightness. At times Walstonâ€™s changeup (83-87 mph) has late vertical depth that can slip under bats, but the pitch is also frequently devoid of any action at all and turns into a batting practice fastball. Without a significant velocity spike, Walston looks on track to be an up/down emergency starter or a bulk long-relief role. He was called up for the first time just before list publication.</t>
  </si>
  <si>
    <t>0oi38oc2R4w</t>
  </si>
  <si>
    <t>Nelson finally adjusted to High-A in 2023 and had a flawed-but-solid season at the dish, as he slashed .220/.322/.422 and yanked out 18 homers in 89 games before a brief promotion to Double-A. Nelson has good pull-side mistake power for a catcher and does enough on defense to stay back there. He uses a traditional crouch and is a great technical ball-blocker despite middling mobility, while his receiving is passable. He's projected here as a power-oriented third catcher.</t>
  </si>
  <si>
    <t>Josh Kuroda-Grauer</t>
  </si>
  <si>
    <t>Plus contact performance, probably not a shortstop due to arm strength.</t>
  </si>
  <si>
    <t>Lakeland Christian School</t>
  </si>
  <si>
    <t>Fox was a contact-oriented high school prospect who signed for $850,000 in 2021 rather than go to Florida. After entering pro ball as an infielder, Fox began what looked like a full-time transition to the outfield in 2023 (though he has played some second base again in the spring of 2024) and again performed above his league's average, slashing .256/.330/.398 with a 105 wRC+ as a 20-year-old in the Midwest League. 
Fox took to center field pretty well. He doesn't have elite range, but his ball skills and reads are surprisingly good considering he hasn't been playing there very long, and he has an impact arm. A successful revisitation of the infield is going to be key for Fox's development because it would give him plus defensive versatility and impact, and he's unlikely to have another plus tool on his scout card. Fox does have deft feel for contact, but the quality of that contact is so poor due to his lack of power that his hit tool will probably play down a bit. Fox is on the smaller side and isn't especially explosive. He swing features big, slow movement in his lower body but short action with his hands, and he can alter the posture of his upper body to put the bat on the ball (which is a trait common in this system). Brett Wisely and Jacob Young are present-day comps for Fox's offensive projection, which overall is that of a bottom-of-the-40-man type who plays two premium positions but probably only one of them well.</t>
  </si>
  <si>
    <t>Waddell has struggled to perform on offense at Triple-A Gwinnett. The bat-to-ball maven had made elite rates of contact since he was an amateur, but his performance in this regard has dipped into a "merely" plus range in 2024, and Waddell is especially struggling against fastballs 94 mph and above. On the other side of the ledger, the way the Braves have been positioning Waddell on defense (further toward the hole between shortstop and third base) has masked some of his issues there. He looks as sound a shortstop defender as he ever has, whereas he was previously projected to second base only due to a lack of arm strength. He simply looks much more comfortable moving from right to left as often as possible. The squat Waddell doesn't have the athleticism to play all over the diamond, and so rather than an on-roster utility role, he's projected as an above-replacement depth option on the middle infield.</t>
  </si>
  <si>
    <t>Daniel Robert</t>
  </si>
  <si>
    <t>Robert was a two-way player at Auburn but he mostly hit, throwing fewer than 16 innings in college. He only started pitching full-time in 2018 and then missed time due to the pandemic and injuries, and he's been kept alive on the Rangers prospect list for the last couple of years even though he's pushing 30. Robert was called up just a couple days before list publication and made his big league debut. 
Robert has been carving Triple-A this season (35.1% K%, 6.1% BB%) using a sweeper-heavy approach. Nearly 60% of his pitches are mid-80s sweepers, which he uses both as a chase pitch and to get ahead of righties. He mixes in two fastball variants, one a letter-high chase offering, the other a sinker version to his arm side. There's an occasional changeup here too, but they aren't very good. This is a pretty standard low-leverage relief look, but it's a great story for an almost 30-year-old rookie conversion arm to make it at all.</t>
  </si>
  <si>
    <t>Matt Pushard</t>
  </si>
  <si>
    <t>Maine</t>
  </si>
  <si>
    <t>Pushard's career at Maine began in 2017, was interrupted by injury and the pandemic, and didn't come to an end until after the 2022 season when the Marlins signed him as an undrafted free agent. He climbed to Double-A in his first full pro season and is thriving there in a relief role so far in 2024. Pushard's build and delivery both became more athletic as he left college, and that coincided with a velo spike that now has his fastball sitting 92-96 from a very high release point. His 2024 his breaking ball usage has shifted from a low-80s curveball to more of a cutter/slider look in the 86-91 mph range. He can really spin the baseball (2,700-2,800 rpm or so on these new breakers), and the ceiling on those pitches is fairly sizable. He's already a great UDFA find and is tracking like a low-leverage reliever.</t>
  </si>
  <si>
    <t>sa3019955</t>
  </si>
  <si>
    <t>Ethan Anderson</t>
  </si>
  <si>
    <t>Contact-oriented switch-hitting catcher who might need to move to a different position. Arm is a little short, lots of pop times north of 2.00 seconds. Receiving is strong and quiet at the catch point; good pitch framer. Big time contact performance (86% contact rate, 92% in-zone), with modest but playable pop. Lefty swing has natural loft, some in-zone vulnerability to changeups. Righty swing's plate coverage is pretty nutty, only swung and missed 19 times on tape all year from that side. Lesser thump as a righty, though. First base risk here, without enough power to profile there. Has to develop as a thrower to stay behind the plate.</t>
  </si>
  <si>
    <t>Omar Alfonzo</t>
  </si>
  <si>
    <t>Alfonzo is a power-hitting catching prospect who has now had offensive success in a little over 100 A-ball games, with an OPS approaching .800 in the pitcher-friendly Florida State League. Lefty-hitting catchers with this kind of power potential are rare. Alfonzo has a low-ball swing and tends to be a little bit late against fastballs, but he's a physical and explosive rotational athlete whose swing's loft should help him get to power. Alfonzo is still very raw as a receiver and framer, but he has an impact arm. At age 20, it's too soon to pull the plug on his development as a catcher, but there is first base risk here and probably not enough hit tool to support a role there if Alfonzo has to move. He's more of a flier and sleeper prospect until he solidifies his defensive fit behind the plate.</t>
  </si>
  <si>
    <t>sa3015665</t>
  </si>
  <si>
    <t>Hayden Juenger</t>
  </si>
  <si>
    <t>Juenger pairs a low arm slot with a shorter build than your average pitcher to create a confusing angle that keeps hitters off balance â€” like a right-handed version of fellow Toronto prospect Adam Macko, but with longer arms. He spent all of 2023 at Triple-A after having finished the 2022 season there, and he worked almost exclusively out of the bullpen in one- to two-inning relief appearances. He did a better job of keeping the ball in the park in 2023, allowing just 1.31 HR/9, but he surrendered hits at a higher clip than in previous seasons, though that may largely be due to a slew of soft contact and a .375 BABIP, much higher than heâ€™s posted previously. His fastball sits 93-96 and plays up due to the incongruity between its shape and his release point, resulting in whiff and chase rates in the mid-30s on the heater. He added some oomph to his slider, with its average velocity jumping from around 84 mph in 2022 to 87 mph in 2023. He threw it slightly more often in 2023, too, with the slide piece accounting for 21% of his pitches (up from 18% in 2022), but it was his changeup that saw the more drastic increase in usage. His cambio usage jumped from 18% to 30% in 2023, in particular against lefties. As with the fastball, both secondaries play up because the arm slot is so funky, but being funk-dependent puts pressure on his command to be effective. His walk and strikeout rates were virtually the same as they were in his shorter 2022 Triple-A stint, with both moving incrementally in the respective right direction, but he still needs to tamp down the walks, which are sitting in the 11% range. Juenger's changeup gives him a platoon-neutralizing weapon, but none of his pitches are plus, making him a lower-leverage option.</t>
  </si>
  <si>
    <t>sa3017103</t>
  </si>
  <si>
    <t>Will Rudy</t>
  </si>
  <si>
    <t>Cal Poly Pomona</t>
  </si>
  <si>
    <t>This is more of a projection valuation of Rudy, whose fastball is still just in the 91-92 mph range as he approaches his 23rd birthday. Rudy's slender build and beautiful delivery are both typical of a big league starter, and he can really spin a breaking ball. He had strike-throwing success (7.8% walks in 2023) across 80 Low-A innings last year, Rudy's first full season of pro instruction coming out of a D-III program. There's enough here to consider Rudy as a spot starter, and though he isn't currently missing a ton of bats, I think there's a chance he'll throw harder into his mid-20s and have a more favorable evaluation in 2025 or so.</t>
  </si>
  <si>
    <t>3cZAHsEU6UU</t>
  </si>
  <si>
    <t>sa3020893</t>
  </si>
  <si>
    <t>Thomas  Balboni Jr.</t>
  </si>
  <si>
    <t>A sly late round pickup by the Padres, Balboni is a sidearm reliever who has had a two-tick velo bump in 2024. He has big time arm speed for a low-slot guy and generates six and a half feet of extension with a big stride down the mound. This type of low-slot rise/run fastball and slider combo platter is becoming more common across baseball and Balboni is an older, developmental version of it. His slider spins at nearly 2,800 rpm, but he doesn't command it well enough to garner many whiffs right now. Polishing his command and shaping his slider to have more two plane tilt will be key for Balboni to seize a big league bullpen job.</t>
  </si>
  <si>
    <t>sa3020861</t>
  </si>
  <si>
    <t>Josh Randall</t>
  </si>
  <si>
    <t>Gigantic dude, low slot, sink/tail fastball sitting 93-95 and touching 98. Secondaries (slider, changeup) need pro dev.</t>
  </si>
  <si>
    <t>Andry Lara</t>
  </si>
  <si>
    <t>Lara was a bigger, mature-framed teenage pitcher with good present velocity for a prospect his age, but without typical physical projection. He has continued to sit in the 92-95 mph range as he's aged. He endured a pretty severe strikeout regression in 2023 but came out in 2024 commanding a plus slider with robotic consistency. This mid-80s slider has allowed Lara to strike out more than a batter per inning at Wilmington and earn an early promotion to Harrisburg; the pitch is generating a swinging strike rate north of 25% as of list publication. It's the lone impact pitch in Lara's repertoire, which will likely limit him to low-leverage relief.</t>
  </si>
  <si>
    <t>sa3014716</t>
  </si>
  <si>
    <t>Ruddy Navarro</t>
  </si>
  <si>
    <t>A supremely athletic righty, Navarro's pro career began in 2023 when he was still just 16. He only threw a handful of innings and is back in the DSL this year where, as a starter, he's already doubled his innings count in just a few outings. Navarro's fastball only sits about 90, but he's such an exciting, lithe athlete that he will likely throw harder over time and his 4-foot-7 release height gives it odd upshot angle. His slider sits about 82 mph and averages nearly 2,700 rpm, a two-plane sweeper type with big lateral wipe, and you can project on his changeup based on Navarro's arm speed and athleticism. This is a very fun DSL pitching prospect who is obviously far away in terms of both physical and technical development.</t>
  </si>
  <si>
    <t>sa3022555</t>
  </si>
  <si>
    <t>Raimy Rodriguez</t>
  </si>
  <si>
    <t>Rodriguez threw 31.2 frames between the DSL and FCL in 2023; he struck out 31.3% of the batters he faced but also had a 17% walk rate. His low three-quarters arm slot produces significant lateral action on his 90-95 mph fastball and often gets in the kitchen of right-handed hitters. He throws a 80-84 mph breaking ball that is prone to showing several different shapes because his arm is frequently late, but the best ones have three-quarter shape with two-plane break. His 84-88 mph changeup shows big fading action with sudden depth that slips under opposing hitters bats. The pitch will flash true plus action, but heâ€™s landing it in the zone less than 20% of the time this season and it essentially serves as a pure chase offering at present. Raimy has a loose, quick arm and it's easy to project future velocity gains for him. Even though Rodriguez lacks the strike-throwing ability to hold down a starter role long-term, he has the pure stuff to project as a multi-inning reliever because of his repertoire depth. If he can hone his command, he'll be a valuable part of a pitching staff. If he can't, he'll be limited to lower-leverage situations.</t>
  </si>
  <si>
    <t>sa3018326</t>
  </si>
  <si>
    <t>Tyler Bell</t>
  </si>
  <si>
    <t>Lincoln-Way East (IL)</t>
  </si>
  <si>
    <t>One of the best BP/Infield performers at the Combine, Bell is a switch-hitter who showed authoritative, rhythmic swings from both sides of the plate, with his right-handed hacks producing more raw power. He drove the ball into both gaps during his left-handed rounds, with occasional over-the-wall pull-side pop. His right-handed rounds were heavy on hard, elevated contact, and he showed above-average raw power overall from that side. Both strokes are compact, and he showed feel for manipulating the barrel in the zone. Bell also had one of the better infield sessions of the high school prospects. He's had trouble hitting spin in games, and his overall showcase hitting track record was lackluster. He's a second or third round type.</t>
  </si>
  <si>
    <t>Jake Gelof</t>
  </si>
  <si>
    <t>Gelof's draft stock was built on a foundation of data, specifically his consistent ability to lift the ball in the air. His peak exit velos and consistency of lift approached a 70 on the scouting scale at the college level and for Gelof's age, but the portion of the zone in which he's capable of making contact is somewhat narrow. A ton of his balls in play are hit off middle-away pitches against which Gelof can get fully extended. He can turn on and crush mistakes, but tailing fastballs in on his hands might be a problem in pro ball. Gelof's raw power is big, though, and he probably only needs to be a 40 contact bat to hit for enough pop to be a role-playing infielder. Gelof is a fringe third baseman with a maxed out frame, and he'll have to work to stay at that position. His arm accuracy in particular needs to be more consistent. He was selected higher than he was graded on my 2023 draft rankings and struck out a ton after he signed, reinforcing my pre-draft concerns.</t>
  </si>
  <si>
    <t>sa3022600</t>
  </si>
  <si>
    <t>Zach Agnos</t>
  </si>
  <si>
    <t>A rock solid two-way player at East Carolina and on Team USA, Agnos has focused on pitching in pro ball, and has added three ticks of velo. He's also begun to incorporate a cutter into his pitch mix. Agnos is sitting 93-94 with uphill angle early in 2024, and in part because of his consistent command, he's capable of missing bats with both his slider and changeup, which descend and diverge from Agno's high arm slot. His changeup in particular has movement that looks like a lefty's slider. His repertoire and command are perhaps good enough to consider a move to the rotation, but for now Agnos is the closer at Spokane. He's a good middle relief prospect.</t>
  </si>
  <si>
    <t>sa3020560</t>
  </si>
  <si>
    <t>Yasser Mercedes</t>
  </si>
  <si>
    <t>Born in Puerto Rico and raised for a bit stateside, Mercedes eventually settled in the D.R., where he became a prototypical right field prospect with plus potential power and arm strength. The Twins signed him for $1.7 million in January of 2022 and he had a raucous first pro season in the DSL, slashing .355/.420/.555 and swiping 30 bags. He looked good during Eric's 2023 trip to Florida for extended spring training, but he flopped when Complex League play officially began and only hit .196 all summer. While he isn't striking out any less than he was last year, Mercedes' offensive performance is heading in the right direction, as he's been less chase prone and has changed his swing to a more level, balanced cut. His hitting hands are incredibly explosive and are powerful enough that if he continues to make improvements to his OBP and hit tool, he could produce enough offense to be an everyday outfielder. Mercedes runs pretty well despite being bigger and stronger than most other hitters his age, and he still has a shot to develop in center field, which would give his hit tool even more margin for error. Of the many toolsy, volatile prospects in Minnesota's lowest levels, Yasser is the only one who has made meaningful adjustments after his first dose of failure.</t>
  </si>
  <si>
    <t>sa3019557</t>
  </si>
  <si>
    <t>Trey Dombroski</t>
  </si>
  <si>
    <t>Monmouth</t>
  </si>
  <si>
    <t>Dombroski received Most Outstanding Pitcher honors on the Cape in 2021, where he issued 45 strikeouts and just two walks in 31.2 innings. He carried that strike-throwing ability into his senior year at Monmouth, where he fanned 120 in 95 innings against 14 free passes, earning him a fourth-round selection in the 2022 amateur draft. In 2023, Dombroski tossed 119 frames for Fayetteville, where he posted a 3.71 ERA and struck out 30.1% of batters against just 7.3% walks in his first taste of pro ball. Despite an elevated ERA so far in 2024, Dombroski has maintained strong peripherals at Asheville. 
Dombroskiâ€™s secondary offerings continue to headline his profile, with all three pitches projecting to be average to above-average for him. He can really turn over a mid-80s changeup and he can also vary the shape on two upper-70s breaking balls. That said, our optimism about his fastball velocity taking a jump continues to shrink. In 2023, Dombroskiâ€™s four-seamer averaged 90.1 mph, while to this point in 2024, it has averaged only 89.1 mph and thereâ€™s nothing more to project on the frame. Ultimately, Dombroski will have to pitch around his fastball in order to be effective, and while he has a robust secondary mix, we think it's more emblematic of an up/down emergency starter's stuff.</t>
  </si>
  <si>
    <t>sa3020833</t>
  </si>
  <si>
    <t>Sam McWilliams</t>
  </si>
  <si>
    <t>Beech HS (TN)</t>
  </si>
  <si>
    <t>McWilliams is on his eighth organization (ninth if you count his Mexican League stint) since he was drafted out of high school in 2014, and he has yet to make his big league debut. After bouncing around for years, he briefly retired in 2022 and did sales and player development activity for third party companies while he wasn't pitching; the Cubs even offered him a scouting job at one point. McWilliams was goaded into throwing in the Mexican League more or less on a lark, which then led to an opportunity in the Dominican Winter League, where he looked good enough for the Cubs to sign. He's currently enjoying his best bat-missing season since moving to the bullpen in 2021, striking out 14 per 9 IP as of list publication. He sits 95-97, tends to pepper the glove-side and high portions of the zone, and has a really hard upper-80s sweeper with inconsistent finish. Both pitches are playing like above-average offerings, McWilliams' body and athleticism look as good as they ever have, and he's throwing enough strikes to put himself in position to finally make his big league debut at some point in 2024.</t>
  </si>
  <si>
    <t>sa829124</t>
  </si>
  <si>
    <t>JosÃ© Cruz</t>
  </si>
  <si>
    <t>Cruz was 2022's Randy RodrÃ­guez, a low-level reliever who had a big enough breakout to merit a 40-man spot even though he was still a sizable distance from the big leagues and was likely to spend at least one whole season continuing to develop in the minors. Cruz has stagnated, regressed even, and started walking hitters at an excessive rate in 2023 after he was promoted to Richmond. That has continued in 2024. Cruz appears to have added some strength over the offseason and has a mature, medium frame. He has ditched the windup in favor of working out of the stretch full-time, and his stride down the mound is so ridiculously huge that it appears as though he has a hard time maintaining mechanical consistency enough to throw a strike. Cruz throws from a high three-quarters arm slot that helps to create above-average carry on his four-seamer, but the pitch plays well below its velocity and life grades overall due to his poor command. It's a similar story with his sinker, which has average tail and sink to it. Cruzâ€™s bread and butter pitch is a changeup that features significant late fading action and will also flash depth. Cruz does a good job of maintaining his fastball arm speed when throwing his changeup to add an extra element of deception, but again, it's a pitch that heâ€™s unable to consistently control, which makes him overly reliant on hitters chasing out of the zone. Cruz flashes pure stuff that is more in line with a future setup man, but his very limited strike-throwing ability best projects for a low-leverage single inning role, which will still require more overall control than what heâ€™s shown so far in his professional career.</t>
  </si>
  <si>
    <t>sa3006383</t>
  </si>
  <si>
    <t>Edward Lantigua</t>
  </si>
  <si>
    <t>Lantigua is a slower-twitch corner outfield prospect with substantial frame-based power projection. The Mets signed him for just shy of $1 million in January 2024 and he's been participating in preseason DSL activity, where he looks as advertised. Lantigua is an open-striding hitter with natural feel for pull-side loft, but he can get extended and cover the outer half. He needs to get stronger, but he has a pretty interesting offensive foundation and is a good developmental outfield prospect.</t>
  </si>
  <si>
    <t>sa3024476</t>
  </si>
  <si>
    <t>Henry Williams</t>
  </si>
  <si>
    <t>The super projectable (especially for a college pitcher) Williams had a velo spike late in 2021, then had Tommy John prior to the 2022 season and didn't pitch at all during his junior year at Duke. The Padres, one of several teams with a track record of taking risks on guys coming off surgery, drafted him in the third round. Williams came to Kansas City in the 2023 trade deadline deal that sent Scott Barlow to San Diego and covered 66.1 innings between the two orgs, posting a 4.88 ERA on the season while striking out 22.3% of batters and walking 12%. Williams has been in Quad Cities this season where heâ€™s currently fanning 21.6% of hitters, walking 10.4%, and allowing nearly a hit per inning. 
Williams rolls four pitches deep. His 91-94 mph fastball averages a hair under 2,500 rpms and plays best at the letters. Williams throws two distinct breaking balls. His slower 77-81 mph curveball is a vertical breaker with varying degrees of depth, while his slider features short, subtle tilt and sits in the 83-86 mph velocity range. The changeup is a bit more of a wild card, as he'll show you average fade and sinking action on occasion, but very rarely does he pair that with playable control. Williams has a deep enough repertoire to continue his starter development path, but his command looks as though it will limit him to a back of the rotation ceiling.</t>
  </si>
  <si>
    <t>sa3020901</t>
  </si>
  <si>
    <t>Reiner Lopez</t>
  </si>
  <si>
    <t>Signed for $500,000 in 2023, Lopez is a deep projection pitching prospect with rare size. Already 6-foot-8, there's a real possibility that he reaches 7-feet tall by the time he's done growing. It's tough to find precedent in baseball for a prospect this tall. There's Eury PÃ©rez, who is 6-foot-8 now but wasn't at age 17. The closest body comp might be to Pelicans forward Brandon Ingram when Ingram was at Duke. Lopez is shockingly graceful and athletic for a pitcher his size, and even though we're currently talking about a prospect throwing 87-89 mph and peaking around 93, there are reasons to project on his arm strength that should be obvious. The rest needs to be developed. Usually prospects who receive this kind of bonus and are going to take several years to develop end up in the Honorable Mention section, but the amount of physical projection here is so extreme that this grade accounts for Lopez's ceiling more than we would with a more typical pitching prospect this age, especially one who hasn't thrown an official pro inning yet.</t>
  </si>
  <si>
    <t>sa3024885</t>
  </si>
  <si>
    <t>Gabriel Terrero</t>
  </si>
  <si>
    <t>Terrero is a stocky, contact-oriented middle infielder who posted a 146 wRC+ in the DSL. He tracks pitches beautifully, he's strong for his size, and he executes a pull-and-lift approach that allowed him to hit seven homers, tied for 11th in the league. Terrero's underlying contact metrics (70% contact%, 13% swinging strike%) paint a less pretty picture of his hit tool than his visual scouting report, but the data reinforces the notion that his plate discipline is going to be a water-carrying skill. I love the heuristics of his profile (short-levered switch-hitting middle infielder) and think he has a pro athlete's physicality even at his size. It might not be correct to call him one of this system's more important "sleepers" to follow because his 2023 statline made him notable, but that's essentially the way he's FV'd here.</t>
  </si>
  <si>
    <t>sa3021213</t>
  </si>
  <si>
    <t>Yassel Soler</t>
  </si>
  <si>
    <t>Soler is a bat control wizard who hasn't met a pitch he didn't think he could hit, and a lot of the time he's right. He posted the best combination of contact and power TrackMan data from Arizona's 2023 DSL group, and while Soler presents an atypical athletic look and lacks physical projection (and probably a defensive position), he does have freaky feel for the barrel. Soler's TrackMan data from last year is eye-popping. His contact rates (92% in-zone, 5% swinging strike) and measured power (31% hard-hit rate) are absurd given the context of his two-strike chase rate (55%!), and while all of that feels unsustainable, Soler has showed no signs of slowing down during 2024 extended spring training. He attacks pitches all over the place and sprays hard contact everywhere. Soler's swing is very handsy â€” there isn't a lot of athletic stuff happening with the rest of his body. This carries to defense, as he isn't a very good third baseman. This feels like a Miguel Andujar skill set without quite the same level of bat speed. Righty-hitting corner profiles with this kind of plate discipline are dicey, but Soler does the thing we care about most very well (he hits), and it's possible Arizona's strength and conditioning program can help him improve some of the other areas of his game.</t>
  </si>
  <si>
    <t>sa3022281</t>
  </si>
  <si>
    <t>Hector Rodriguez</t>
  </si>
  <si>
    <t>The Reds received Rodriguez from the Mets as part of the 2022 Tyler Naquin trade, and he slashed an incredible .333/.372/.536 combined across both orgs while transitioning from second base to center field. In 2023, Rodriguez had another successful surface-level statistical performance with a .293/.343/.495 line at mostly Low-A Daytona, but some pretty serious chase issues now lurk beneath the surface. Rodriguez's 48% chase rate was the third highest in the minors among hitters with at least 400 PA. He packs a pretty significant punch at the plate for a hitter this size and his contact rates are solidly average when he actually swings at strikes. 
Rodriguez still has some developing to do in center field. He's only been playing there regularly for two seasons and while he has the pure speed to play there, he doesn't always look comfortable catching the baseball. With chase rates as extreme as this, there's substantial bust risk here. At the very least, Rodriguez projects more like an extra outfielder than a regular because of what that issue will likely do to his offensive output as he climbs through the minors.</t>
  </si>
  <si>
    <t>sa3015828</t>
  </si>
  <si>
    <t>Jose Devers</t>
  </si>
  <si>
    <t>Devers made his full season debut with a .252/.345/.398 line in 2023, and he not only hit a surprising 11 home runs, but his hard-hit rate (30%) was pretty good for a narrowly built 20-year-old. Devers is so slender that it's tough to feel confident that he'll add strength; he's in the Carlos Tocci physical mold. He runs well and, most importantly, is a good shortstop defender. This is a key player to watch for unexpected physical development because the underlying skill set is otherwise pretty strong.</t>
  </si>
  <si>
    <t>sa3015292</t>
  </si>
  <si>
    <t>Adam Maier</t>
  </si>
  <si>
    <t>Maier was arguably a top 50 draft prospect before he blew out in March of 2022; he had his UCL repaired with an internal brace rather than have a traditional Tommy John. The Braves gave him an over-slot $1.2 million in the 2022 seventh round and he rehabbed throughout 2023, making his pro debut in 2024. 
Pre-surgery Maier sat 92-94 and would peak in the 95-97 mph range depending on the outing, but Maier's pitching style was more of the east/west sinker variety designed to work efficiently and induce weak contact. Maier is dominating Low-A during his long-awaited pro debut, but he's also sitting just 89-92. It's plausible he could throw harder the further removed from surgery he gets, but at these velocities, Maier looks like more of a spot starter or bulk relief prospect. Maier is a short-levered sidearmer who takes a direct, low-to-the-ground stride toward the plate. His fastball and slider have big lateral divergence from one another. Command and guile help facilitate his mix. The 2025 season is Maier's 40-man platform year, so it's important to note his innings count and promotion pace the rest of 2024 to understand whether he'll actually enter next season within realistic range of a roster spot.</t>
  </si>
  <si>
    <t>sa3020883</t>
  </si>
  <si>
    <t>Baylor</t>
  </si>
  <si>
    <t>Wendzel was a draft-eligible sophomore in 2018 and had a strong offensive season, but he wasn't drafted high enough to sign in part because of his conditioning and then had to swim upstream against models as a junior because he was over 22 on draft day. He has dealt with health issues since college, which, along with the pandemic, prevented him from playing more than 45 games at any single affiliate in a given season until 2022, when he had an awful 66 wRC+ at Round Rock and was left off Texas' 40-man roster. He rebounded in 2023 with 30 homers, but he was only a hair above the league average in terms of overall offense. Injuries to Josh Jung and Justin Foscue facilitated Wendzel's big league debut in April and he now has enough big league roster days to lose rookie status. 
He's cut his Triple-A strikeout rate in half via a swing change. Wendzel's hack now looks like a carbon copy of Foscue's, with more of a toe point stride than his previous leg kick, and a super shallow load to keep him short to the ball. Wendzel is an above-average third base defender with experience at several other positions, but he lacks the physical tools to play them unless it's an emergency. He's an above-replacement third baseman whose new swing might facilitate an everyday opportunity with a lesser club that wants to see if he can sustain his 2024 strikeout avoidance over a longer period of time.</t>
  </si>
  <si>
    <t>Ryan Ignoffo</t>
  </si>
  <si>
    <t>Miami's last pick in the 2023 draft, Ignoffo played all over the diamond at Eastern Illinois, including as a pitcher, with most of his time coming at the corner infield and outfield spots. He's been converted to catcher in pro ball and things are going swimmingly so far. Ignoffo is a surprisingly good receiver with fair arm strength. He's also got fantastic pitch recognition and barrel feel as a hitter, which has enabled him to get off to a very strong start with the bat in the 2024 Florida State League. Ignoffo has seen maybe a handful of big league-quality fastballs his entire life and it's tough to know how he'll do when he starts seeing 96 mph regularly. But for now, he's putting on a clinic in Florida and making consistent mid-flight adjustments to secondary stuff. He's gone from the last round of the draft to being on the prospect radar within a matter of months.</t>
  </si>
  <si>
    <t>sa3022573</t>
  </si>
  <si>
    <t>Alex Pham</t>
  </si>
  <si>
    <t>University of San Francisco</t>
  </si>
  <si>
    <t>Pham was a college reliever who remained in the bullpen for his first couple of pro seasons before a successful transition to the rotation last year. He's an undersized guy with a vertical fastball/curveball combo to which he's added a well-located mid-80s cutter. He has to nibble with his fastball location somewhat, stopping Pham from working efficiently. He looks like a near-ready spot starter.</t>
  </si>
  <si>
    <t>sa3017550</t>
  </si>
  <si>
    <t>Lonnie White Jr.</t>
  </si>
  <si>
    <t>Malvern Prep HS</t>
  </si>
  <si>
    <t>The former 64th overall pick in the 2021 draft has had a tough time staying on the field since beginning his pro career and 2023 was no exception, as White had another season (61 games) cut short by a thumb injury. The Pirates paid him $1.5 million to bypass his football and baseball commitment to Penn State, and as you'd expect from someone with that background, White has a sculpted frame and plus-plus foot speed. White utilizes that speed to cover up sometimes inefficient outfield routes (which can be attributed to a lack of consistent reps), but his feel for tracking down balls is impressive and should be expected to progress even further the more in-game experience heâ€™s able to get. 
White's offensive profile is built around his above-average bat strength, with his approach geared towards selling out for power. While he does a good job of keeping the ball off the ground, heâ€™s not making productive, authoritative contact in the air regularly enough to actualize his raw power. White will give glimpses of how much heâ€™s capable of punishing the baseball, and given the athlete he is, thereâ€™s room for optimism that the in-game power production will progress the more at-bats heâ€™s able to accumulate. Whiteâ€™s defensive ability gives him a built-in floor that's higher than most. He projects to be an outfield-bench type whose profile is predominantly carried by his glove.</t>
  </si>
  <si>
    <t>sa3017628</t>
  </si>
  <si>
    <t>Fernando Perez</t>
  </si>
  <si>
    <t>Nicaragua</t>
  </si>
  <si>
    <t>Perez led Toronto's FCL team in innings and posted a stellar 29% strikeout rate and a 6% walk rate. He isn't an ultra-athletic or projectable teenage pitcher, but he is polished, sitting 91-94 with equal parts above-average rise and run. A big part of Perez's effectiveness stems from the quality and utility of his secondary offerings. His upper-70s curveball has good depth, and he can occasionally create bat-missing arm-side action on his changeup. While he probably doesn't have a terribly high ceiling, Perez has the kind of stuff that would go in rounds three to five were he a draft-eligible player.</t>
  </si>
  <si>
    <t>sa3018826</t>
  </si>
  <si>
    <t>Braylon Payne</t>
  </si>
  <si>
    <t>Elkins (TX)</t>
  </si>
  <si>
    <t>Premier athlete with wide receiver's build at a strapping 6-foot-2. Plus-plus runner, reaches top speed in just a couple of strides. Downward cutting swing looks awkward a lot of the time, makes slash-and-dash contact in games. Has more power potential than that but his top hand needs to be more involved in his swing to get to it. Power/speed developmental prospect whose wheels are a fit in center field.</t>
  </si>
  <si>
    <t>Luis German</t>
  </si>
  <si>
    <t>German has been very walk-prone so far as a pro (11 BB/9 IP), but he's a 22-year-old touching 101 and needs to be monitored in case his command improves. He's a well-below-average athlete and we're not sure there's a simple fix for this, but it would feel derelict not to mention him in this section because of his arm strength. Both of his secondaries flash on rare occasion, but they are so often nowhere near the zone that it's hard to even put a grade on Guzman's raw stuff quality.</t>
  </si>
  <si>
    <t>sa3019658</t>
  </si>
  <si>
    <t>Connelly Early</t>
  </si>
  <si>
    <t>Your uncle from Hopedale's new favorite Sox prospect is Connelly Early, a deceptive lefty who transferred from Army to UVA for his draft year. He's a well-rounded strike thrower with what are mostly 40- to 50-grade pitches aided by command and deception. Early sits 92-93 (up two ticks from college), but he hides the ball for a long time and commands a shapely (but slow) breaking ball and changeup to either side of the plate. His arm action is long but Early has thrown strikes anyway, and his changeup might take a leap if the Red Sox shorten him up in pro ball. Considering that Early is coming from Army and UVA, it's reasonable to think there's more developmental meat on the bone here. He has a spot starter's foundation and some late-bloomer traits.</t>
  </si>
  <si>
    <t>sa3023308</t>
  </si>
  <si>
    <t>Yosber Sanchez</t>
  </si>
  <si>
    <t>Released by Texas in the fall of 2022, Sanchez showed huge arm strength in Florida for his new club throughout 2023. He routinely sits 94-97 mph, sometimes with close to 20 inches of vertical movement. Built like a catcher, Sanchez and the Tigers are tasked with finding mechanical consistency so he isn't walking nearly six batters per nine going forward. His mid-80s breaking ball has good depth but not especially sharp bite. If even one thing (better control or a better curveball) develops here, we're looking at a solid reliever.</t>
  </si>
  <si>
    <t>sa3011636</t>
  </si>
  <si>
    <t>Brenner Cox</t>
  </si>
  <si>
    <t>Rock Hill HS (TX)</t>
  </si>
  <si>
    <t>Cox was signed away from a Texas commitment with a cool million as a fourth rounder. He has a gangly 6-foot-3 build and a classic lefty swing, and he showed proclivity for low-ball lift and airborne opposite-field contact in high school. He's become significantly stronger as a pro. He already has raw power that approaches the average big league and has posted a hard-hit rate north of 40% as of list publication, but his bat-to-ball skills are tracking below what was expected of him coming out. His combination of power and selectivity give him a shot to be a corner platoon guy despite Cox likely maturing into a below-average hit tool.</t>
  </si>
  <si>
    <t>sa3020217</t>
  </si>
  <si>
    <t>Marcelo Perez</t>
  </si>
  <si>
    <t>The Mariners tend to find a couple of really interesting college pitchers on Day Three of each draft and Perez, last year's 11th rounder, is among them. The athletic, undersized righty has a plus low-80s curveball. He's currently leaning on that pitch and a mid-80s cutter more often than his fastball as a High-A starter. Perez's fastball was in the 93-95 mph range during my in-person looks in Peoria, but he's been more 91-94 as a starter and gives up a ton of contact via his heater. I think it's going to be important for Perez to throw as hard as possible so that pitch isn't so vulnerable, which is where his long-term relief projection is coming from.</t>
  </si>
  <si>
    <t>sa3020889</t>
  </si>
  <si>
    <t>Misner was a talented if maddening college prospect whose combination of plus raw power and speed was sometimes masked by a foot injury. He was well regarded despite industry consensus that he'd need a swing overhaul in pro ball and seemed likely to be a slow-burning developmental project, especially for a college hitter. But the possibility that he'd turn into a left-handed-hitting George Springer was very enticing, and the Marlins selected him 35th overall in the 2019 draft. Misner made some mechanical tweaks, was traded to the Rays for Joey Wendle, and reached Triple-A while maintaining his power-over-hit reputation. 
Misner can put balls out to all-fields with the flick of his wrists, and the changes he's made to his swing since college (a bigger leg kick, hands loading further away from his body and out over the plate) have helped the power play in games. He's consistently struck out at a 30% clip and his strikeout woes continued in 2023 during a season spent in Triple-A Durham, where he punched out in 35.8% of his trips to the plate, walked at a 17.5% clip and slashed .226/.363/.458 with 21 homers and 21 steals (77.8% success rate). He's having a similar season there again in 2024. Misner's outward, rhythmic hand load creates built-in length to his swing, which has significant loft and is geared for elevating pitches down in the zone. It leaves him vulnerable against offerings that crowd him and as well as anything up in the zone. 
Misner is above-average defender in both corner outfield spots, while his range in center is average at best. While heâ€™s capable of handling center field, heâ€™s best suited to filling that role temporarily and isn't someone you want playing there for long stretches. His strikeouts are going to prevent Misner from playing any kind of regular role, but he's a threat to leave the yard and is a versatile outfield defender. We consider him a toolsy above-replacement bench outfielder.</t>
  </si>
  <si>
    <t>t5B0pwoNZDQ</t>
  </si>
  <si>
    <t>Ricky Vanasco</t>
  </si>
  <si>
    <t>Williston HS (FL)</t>
  </si>
  <si>
    <t>Vanasco has had injuries and velocity fluctuations several times since his 2019 breakout. At times he was working with three plus pitches, while at others he was laboring in the low-90s, and this track record, plus Vanasco's violent mechanics, prompted relief projection. The Rangers never really gave him a shot to perform in that role under their org umbrella, and after two rough starts in 2023, he was DFA'd and traded to the Dodgers for young lefty Luis Valdez. The Dodgers essentially shut Vanasco down to rework his mechanics on the complex. He re-emerged as a single-inning reliever during the second half of 2023 and seemingly scrapped his changeup. He sat 94-96 with a more consistent breaking ball. He utilizes a vertically oriented attack with gut-high fastballs and downer breaking balls. Vanasco can dump a curveball-shaped pitch into the zone for strikes or elicit chase with something more slider-y, but both pitches are in the 83-86 mph range and have mostly vertical movement. Vanasco came out in the spring of 2024 once again sitting in that range during Cactus League action, again seemingly without a changeup. He has the stuff of a solid middle reliever.</t>
  </si>
  <si>
    <t>Evan Shawver</t>
  </si>
  <si>
    <t>Cincinnati</t>
  </si>
  <si>
    <t>Shawver is an athletic lefty with a whippy arm action whose uphill fastball punched above its weight even when he tended to sit about 91 mph. This year, his heater has enjoyed a three-tick bump and now looks like an impact pitch. Shawver's slider flashes above average but not consistently so, though some of his hangers can still trick hitters who give up on the pitch thinking it's a high fastball. He should be a solid lefty middle reliever relatively soon.</t>
  </si>
  <si>
    <t>sa3017780</t>
  </si>
  <si>
    <t>Pedro LeÃ³n</t>
  </si>
  <si>
    <t>LeÃ³n was a fun, late-market Cuban prospect who homered 15 times in 30 games during the 18-19 Cuban National Series before an oblique injury shelved him. After he defected, further injury issues delayed his stateside workout, and when it was finally held, teams got a text on the way there saying that LeÃ³n had a deal with Houston already done. The Astros sent him straight to Double-A in 2021 and he has now spent parts of the last several seasons at Triple-A, showing a pull-heavy, power-over-hit offensive skill set while sliding down the defensive spectrum a little bit. LeÃ³n continues to employ an approach where he looks to pull and elevate everything possible, and it has yielded better results so far in 2024 against Triple-A pitching than it has the past two seasons at the same level. LeÃ³n struck out 28.6% of the time and walked at a 12.5% clip in over 1,000 Triple-A plate appearances prior to this season; this year, heâ€™s cut down on the strikeouts (25.7%), but the walks also have declined a bit (10.2%). On the defensive side, LeÃ³n used to be a Swiss-Army Knife of sorts, but heâ€™s turned into an average defender in right field, where his plus arm fits well, and a fringe-average defender in center. Without the defensive versatility he once had, LeÃ³n profiles as an up/down depth outfielder.</t>
  </si>
  <si>
    <t>Melendez Torres HS (PR)</t>
  </si>
  <si>
    <t>Vazquez is a fair shortstop defender with some power who hit .271/.361/.456 with 20 bombs split between Double- and Triple-A in 2023, and is off to a strong offensive start at Iowa in 2024. Viable shortstop defenders with any offensive tool tend to live on a 40-man roster, and Vazquez's best swings show you average big league power. His feel to hit is awkward and his swing is grooved, which sometimes causes him to spray the ball at funky but effective angles. Mostly, he swings through a lot of fastballs. Because he's only an okay defender, Vazquez is less likely to be a true utility guy than he is a suitcase-carrying journeyman who wears a lot of different uniforms for the next half decade.</t>
  </si>
  <si>
    <t>Ben Madison</t>
  </si>
  <si>
    <t>Central Baptist</t>
  </si>
  <si>
    <t>Madison has a mature, medium frame that lacks projection. As a 25-year-old in 2023, he struck out 35.5% of the hitters he faced between Eugene and Richmond, but also walked 16.9% of them. He throws from a high slot, has slight crossfire direction in his stride, and is max effort on every pitch he throws. His fastball does have plus riding action through the zone, but that's largely negated by his shotgun command. Madison also has a sharp downer slider that features late action, but it's also greatly hindered by his inability to land it with any frequency. His lack of strike throwing ability is best suited for a low-leverage single-inning role.</t>
  </si>
  <si>
    <t>sa3008173</t>
  </si>
  <si>
    <t>Wilkin Ramos</t>
  </si>
  <si>
    <t>Once a deep sleeper in the A's and Pirates systems, the ultra-lanky Ramos has made a dramatic change to his delivery and is now a funkadelic, low-slot reliever. He sits in the low-to-mid-90s and creates huge tailing action on his fastball because of his slot, while his sweeping slider flashes huge two-plane movement. Ramos still isn't totally comfortable with this delivery and, because of his length, his misses are huge when his delivery is out of sync. But he's getting a ridiculous number of groundballs and limiting opponents' quality of contact, and he's kept alive here as an up/down "look" reliever of note.</t>
  </si>
  <si>
    <t>sa3006487</t>
  </si>
  <si>
    <t>Anthony Veneziano</t>
  </si>
  <si>
    <t>Veneziano threw 132 innings in 2023 as a starter between Northwest Arkansas and Omaha, but has primarily worked out of the 'pen in Omaha this year; he had a brief stint with the big league team in April after a September cup of coffee last season. Even though he's been working out of the bullpen with greater frequency this year, the majority of his appearances are multi-inning outings with spot starts as needed. His fastball has average life and is a very hittable offering when it's not in the upper quadrants. His slider has three-quarter shape and late depth to its finish; it's more effective at neutralizing left-handed hitters, and he'll manipulate the velocity between 80-86 mph. He also has a 84-87 mph changeup in his mix that has minor late drop and assists in keeping right-handed hitters off his fastball. Already 26, Veneziano is looking at an up/down relief role where he can cover multiple innings in low-leverage situations.</t>
  </si>
  <si>
    <t>Braden Davis</t>
  </si>
  <si>
    <t xml:space="preserve">Davis is a short (5-foot-11) left-hander whose frame will likely gain strength in the years to come. His high slot generates backspin on his 90-94 mph fastball, which plays well on the top rail. His 79-83 mph curveball has a lot of depth and flashes teeth, and he'll also mix in a shorter slider in the low 80s on occasion. Davisâ€™ changeup can really miss bats with how well he sells it with his arm speed; it has sudden late depth and draws easy plus grades. He walked 10.5% of batters in 2024 and will need his command to progress quite a bit to handle a starter role, but even if that doesn't pan out, his stuff would likely play well out of the 'pen. </t>
  </si>
  <si>
    <t>Dartmouth</t>
  </si>
  <si>
    <t>Rice had one of the best surface-level statlines in the 2023 minor leagues as he slashed .324/.434/.615 across three levels, ending the season at Double-A Somerset. I was hoping to juice Rice more than this at the onset of the process for this list, but I left my film study of his defense feeling extremely bearish about his ability to stay behind the plate. There is still big time lefty bat speed here, enough to make Rice interesting as a bat-only prospect. The ferocity in his swing and the strength and flexibility in his lower half are all exciting, and Rice might end up having a two or three year peak in the mold of a Jared Walsh or Justin Bour, or perhaps be deployed the way Blake Sabol was in 2023.</t>
  </si>
  <si>
    <t>Wilderd PatiÃ±o</t>
  </si>
  <si>
    <t>PatiÃ±o didn't turn many heads with the bat in his hands in 2023, as he posted a .723 OPS as a 21-year-old playing primarily in the Northwest League, though he was 54-for-64 in stolen base attempts. He continues to develop as a defender in center field, where he projects to be a plus glove due to clean routes and the ability to go after balls in the gaps with controlled aggression. Offensively, he hits out of an upright, high-hands setup, and he utilizes a toe tap trigger that he has trouble getting on time with. He lacks comfort and consistency in his hacks. He has fringy bat speed and a flat path through the zone, which is reflected in his 58% groundball rate in 2023, and he generates below-average in-game power production. PatiÃ±oâ€™s defensive chops and ability to swipe bags with plus speed has him tracking as a defensive specialist bench player who his manager can also utilize as a pinch-runner late in games.</t>
  </si>
  <si>
    <t>nCGzDkHWP8Q</t>
  </si>
  <si>
    <t>Jay Allen II</t>
  </si>
  <si>
    <t>John Carroll HS (FL)</t>
  </si>
  <si>
    <t>Allen has missed meaningful portions of each of the last two seasons with oblique and thumb injuries; the now-21-year-old has played just 46 games above Low-A. If you're inclined to project on his hit tool due to a lack of reps you can, but I think things are raw enough to conclude that Allen is unlikely to hit enough to play a substantial big league role. He plays a good center field, however, and he has enough raw power to be dangerous when pitches run into his bat path. He projects to eventually occupy the bottom of a 40-man roster as viable depth at a premium position.</t>
  </si>
  <si>
    <t>DgCSaOReyF8</t>
  </si>
  <si>
    <t>sa3017403</t>
  </si>
  <si>
    <t>Hunter Stanley</t>
  </si>
  <si>
    <t>Stanley is a high-floored depth starter prospect thanks to his outstanding command. He has no plus offering, but he throws a ton of strikes with average stuff and wrings a ton of swing-and-miss effectiveness out of a pedestrian slider. He worked 119 innings at Double-A in 2023 and enters his 40-man platform year as a reliable upper-level starter poised to be in the starting pitcher no. 6-10 mix in the near future.</t>
  </si>
  <si>
    <t>sa3018148</t>
  </si>
  <si>
    <t>Mario Baez</t>
  </si>
  <si>
    <t>Though he's had some issues identifying spin so far on the Braves' North Port complex in 2024, Baez only struck out 12.1% of the time in his DSL debut and stands out for his explosive in-the-box athleticism. This is a quarter-stick-of-dynamite type of athlete who swings with shocking ferocity for a hitter his size. At just 5-foot-9, Baez utilizes a huge leg kick and move back toward the pitcher during his swing. His bat path isn't geared for lift yet, and the gap between his 2023 bat-to-ball performance and what he's looked like this year is sizable. But Baez has some clout as a twitchy, power-hitting middle infield prospect.</t>
  </si>
  <si>
    <t>sa3021286</t>
  </si>
  <si>
    <t>Arkansas State</t>
  </si>
  <si>
    <t>Hicks is an undersized catcher with fantastic bat-to-ball ability. He's striking out at just a 13.7% clip throughout his pro career and he's continued to make plus rates of contact all the way through Double-A. He swings bent at the waist with his hands over the top of the zone, which helps Hicks' bat path take a pretty extreme vertical angle through contact. Plus contact and consistent lift are undercut by his lack of raw power. He's a smaller guy and doesn't have big juice. Hicks has also struggled to develop on defense. Too often he just whiffs on catching pitches and he gives up a ton of long rebounds. His special feel for hitting should still allow him to play forever and accrue some big league time as a team's fourth catcher.</t>
  </si>
  <si>
    <t>Jacob Miller</t>
  </si>
  <si>
    <t>Liberty Union HS (OH)</t>
  </si>
  <si>
    <t>A powerful, tightly wound righty from the Midwest, Miller had among the best present arm strength/breaking stuff combinations of the 2022 draft's high school pitchers; the Marlins gave him $1.7 million to eschew a commitment to Louisville. He hasn't had his peak velocity so far in pro ball. Rather than sit 92-95 mph and bump 97 like he would in high school, Miller's fastball is averaging just shy of 92 mph the last two seasons, including early in 2024. This is pretty typical for high school pitchers whose throwing schedule and innings count become more labor-intensive as pros, and the hope is that through physical maturity they can at least maintain their high school velocity, if not improve upon it. Because Miller isn't the most projectable young guy, this is less likely to happen for him. 
Miller's secondary stuff is generating slightly above-average swing-and-miss. His slider and changeup both reside in the 83-86 mph range most of the time, and the slider is a nice east/west complement to Miller's two-seamer. His arm stroke has a little downward stab in the back and makes it a little tougher for Miller to repeat than is ideal, but he's still tracking like a starter, though likely a depth option rather than a rotation mainstay unless the peak velo returns.</t>
  </si>
  <si>
    <t>sa3020111</t>
  </si>
  <si>
    <t>Carlos Tavera</t>
  </si>
  <si>
    <t>UT Arlington</t>
  </si>
  <si>
    <t>Tavera threw strikes in college, but he's been walk-prone in pro ball as he throws with greater velocity and seemingly more and more effort. Synergy Sports has his average fastball velocity at 91 mph prior to the 2021 draft, but after he began sitting 93-94 almost immediately and has stayed there as he's has climbed the minors. Recently promoted to Norfolk, Tavera was moved to the bullpen this year but is still working multiple innings at a time. Tavera's fastball has above-average carry in addition to its new-ish velocity, but his money pitch is a dastardly high-spin changeup with screwball tailing action. He's added an upper-80s cutter this season and it's quickly become better than his low-80s slider, though part of Tavera's game is creating an element of unpredictability by mixing all of his pitches. His command is pretty rough â€” this is the kind of guy who can just not have it on any given night and implode â€” so we have Tavera evaluated in up/down bulk relief.</t>
  </si>
  <si>
    <t>sa3017536</t>
  </si>
  <si>
    <t>Bralyn Brazoban</t>
  </si>
  <si>
    <t>The classic right field profile (power projection, arm strength, hit tool questions) is common in the international amateur arena. There are scouts who think Brazoban's is a turbocharged version of that profile, and that the big-framed lefty has enough pop to be elevated an FV grade above this. We don't see quite enough twitch or overt athleticism for that but still think he's a fine (if low-floored) corner power prospect.</t>
  </si>
  <si>
    <t>sa3023725</t>
  </si>
  <si>
    <t>A career .290/.382/.486 hitter at Florida, Rivera was nonetheless a glove-first prospect coming out in 2023. His swing is so long and uphill that, barring a significant mechanical overhaul, he seems unlikely to hit enough to be an impact player. But his defensive ability at shortstop and the power to run into the occasional extra-base hit gives him a floor and should enable him to be a bench infielder.</t>
  </si>
  <si>
    <t>Bishop Letson</t>
  </si>
  <si>
    <t>Floyds Knobs Central HS (IN)</t>
  </si>
  <si>
    <t>Letson is a very exciting frame- and delivery-driven projection prospect. He's lanky, generates big extension down the mound, and has lovely natural breaking ball length and depth. Adding velocity will be important, but Letson's build justifies optimism in that regard. This is a high-variance prospect who could really pop at any time. He didn't pitch after the draft and is a key early 2024 follow who could climb this list substantially across the next six months or so.</t>
  </si>
  <si>
    <t>sa3023526</t>
  </si>
  <si>
    <t>Garrett Hawkins</t>
  </si>
  <si>
    <t>University of British Columbia</t>
  </si>
  <si>
    <t>Hawkins was the first NAIA player drafted in 2021 even though he was difficult to scout in British Columbia due to border restrictions throughout 2020 and 2021. He was instead mostly seen pitching for Trenton in the 2021 MLB Draft League. Hawkins had a great post-draft summer on the complex and generated some offseason trade interest. Then in 2022, he had a little uptick in velocity, working 91-93 mph and touching 95-96 at peak, with his heater's effectiveness bolstered by its movement. Hawkins' arm strength backed up in 2023 and his fastball was only averaging 91 mph before he was shut down with a lat strain in May, which ended his season. He still hasn't pitched in 2024 and is on the 60-day IL. His delivery is similar to Ubaldo JimÃ©nez's, with a vertical arm slot created in part due to his big, open stride. Hawkins still finds a way to create tumble on his changeup from this slot and his slider has vertical action; both are about average. Hawkins has only thrown anything resembling a full slate of innings once since 2019, but he has lots of background traits (cold weather, small program, fewer reps due to the pandemic) that indicate he may just be scratching the surface.</t>
  </si>
  <si>
    <t>sa3017383</t>
  </si>
  <si>
    <t>Hayden Mullins</t>
  </si>
  <si>
    <t>Mullins is a smooth-operating lefty with a clean looking delivery and a good slider. He was a big time high school prospect but ended up at Auburn, where injuries, including a Tommy John from which he only returned late last year, were frequent. Mullins' can really spin his breaking ball and the upshot angle on his fastball helps it punch above its weight. His changeup has late arriving projection because of his clean looking arm stroke and because Mullins didn't pitch a ton in college. He looks like an eventual spot starter right now with a shot to entrench himself at the rear of a rotation if his changeup and command continue to improve.</t>
  </si>
  <si>
    <t>sa3023218</t>
  </si>
  <si>
    <t>Andrew Dunford</t>
  </si>
  <si>
    <t>Houston Co. HS (TX)</t>
  </si>
  <si>
    <t>Dunford signed for just under $370,000 to eschew a commitment to Mercer. He has an exciting combination of projection (he has room for another 30-plus pounds of mass) and athleticism (big drop-and-drive and hip/shoulder separation), especially for a pitching prospect this size. He only threw four innings after signing, but Dunford's fastball averaged 95 mph out of the chute. Dunford and the Tigers have a ton of work to do on his command and breaking ball situation (he had an inconsistent curveball in high school and is basically starting from scratch in pro ball), but he was a fun mid-six figure pull on the third day of the draft and is an important low-level prospect to monitor.</t>
  </si>
  <si>
    <t>sa3023086</t>
  </si>
  <si>
    <t>Jorgelys Mota</t>
  </si>
  <si>
    <t>Mota signed for $250,000 in 2022 and had two strong statistical seasons to start his career, including a .296/.381/.439 line in 2023. He was sent back to the complex to begin 2024 and isn't off to a great statistical start, but the tools and athleticism from last season are still here. Mota has filled out quite a bit since he was a contact-oriented amateur shortstop with a lovely swing. He's much thicker in the lower body and has moved to third base, where his hands are inconsistent but his bend and actions are sensational. Mota swings hard for a player his age and is among the system's leaders in hard-hit rate early in 2024, but strikeouts have been lurking below the surface while he has performed on the complex and he's being punished more for them now. He's a power-hitting sleeper near the bottom of the system, with early-career hit tool red flags preventing a heftier FV grade.</t>
  </si>
  <si>
    <t>sa3019465</t>
  </si>
  <si>
    <t>Cory Lewis</t>
  </si>
  <si>
    <t>Lewis spent much of the first half of the 2024 season on the IL with a shoulder injury; not long before list publication, he entered the Wichita starting rotation after making a couple of rehab appearances on the complex and FSL teams. He threw 101.1 innings across both A-ball levels in 2023, striking out 118 batters while walking just 33. 
Lewis has a low-effort, stiff delivery with a vertical slot, and he throws a five-pitch mix. His fastball is still light on velocity, and he was sitting 88-90 in one of his complex rehab outings, but the pitch will still show a hint of carry when he runs it up in the zone. Thereâ€™s still obvious feel for command, although in his limited innings at Double-A so far this year, Lewis is tip-toeing around the zone more than he did at the lower levels. The curveball is a deep, vertical offering that has average tightness, while his slider is a sharper, downer type that is more capable of generating whiffs. The changeup shows both horizontal and vertical action, but itâ€™s a more gradual movement than it is sudden, late action. Lewis is also known for throwing a knuckleball, which heâ€™s continued to utilize as more of a supplemental pitch than one he features. He'll throw some that really dance around and others that are more hittable. Whether the recent shoulder injury takes a toll on his already limited velocity should be closely monitored, as it may be the difference between him ending up as a back-end starter or an emergency up/down option.</t>
  </si>
  <si>
    <t>sa3020702</t>
  </si>
  <si>
    <t>Peyton Alford</t>
  </si>
  <si>
    <t>Alford has a left-handed invisiball, a riding 93 mph ghost with elite vertical break. It's so difficult for hitters to get on top of his fastball that he's only allowing a hit every other inning so far in 2024, and after walks caused him to be demoted a couple of seasons ago, he has slowly been getting them under control. Like a short-levered Colin Poche, Alford hides the ball forever and then has a short, vertical arm stroke that imparts backspinning axis on his heater. His drop-and-drive delivery, smaller stature, and T-Rex arms help him to have a low release height, and his fastball has uphill angle as it approaches the plate. Alford would be in the 40 FV tier if his breaking ball quality were more consistent, but since he has to live off of one pitch and deception, he has an up/down look right now.</t>
  </si>
  <si>
    <t>sa3016843</t>
  </si>
  <si>
    <t>Evan Reifert</t>
  </si>
  <si>
    <t>Central Missouri</t>
  </si>
  <si>
    <t>Reifert transferred from an Iowa JUCO to Central Missouri, became a $20,000 undrafted free agent of the Brewers after the draft in 2020, and then was flipped for big league role player Mike Brosseau the following November. He was limited to just 7.2 innings in 2023 due to injury but has been back in action with Double-A Montgomery this season. Reifert's slider is incredible, a low-80s knee-buckler that he throws more than his fastball; it often freezes hitters even when Reifert hangs it. Reifert sits 94-96 mph with his fastball, which has running action out of his three-quarter arm slot. It tends to find the meat of the zone (or miss the zone entirely) much more than the up/arm-side location where it would play best. Reifert will probably always be too shaky control wise to regularly warrant high-leverage assignments, but heâ€™s looking like a solid middle-relief type with his fastball/slider combo.</t>
  </si>
  <si>
    <t>QMy-iS7FW1A</t>
  </si>
  <si>
    <t>sa3014860</t>
  </si>
  <si>
    <t>Sauryn Lao</t>
  </si>
  <si>
    <t>Lao spent seven years in the Dodgers' system as a hitter before he moved to the mound in 2023. He pitched 57 innings as a reliever and tallied a 73-to-11 strikeout-to-walk ratio. Lao uses a slider-heavy approach, which gives him the best chance to throw strikes because his feel for fastball location is poor. He might have a 70-grade slider soon, as his current offering bends in around 88 mph and tends to be located well. Lao sat 93-95 for most of 2023, but he came out pumping 95-98 in the spring of 2024. His fastball has some round-down elements and Lao's lousy command of it doesn't help, but he's still so new to pitching that one can hope he'll improve his ability to locate enough to be a middle-inning option.</t>
  </si>
  <si>
    <t>sa917331</t>
  </si>
  <si>
    <t>Marcos Herrera</t>
  </si>
  <si>
    <t>One of a couple hard-throwing youngsters in Colorado's talented Arizona complex contingent is Herrera, who sat 93-96 and touched 97 during an extended spring outing just before list publication. He also has a plus mid-80s slider that Herrera really only has feel for landing in the zone right now. It leaps out at the ribs of right-handed hitters before diving back into the strike zone as they bail on the pitch. His upper-80s changeup needs to improve and Herrera needs to find a chase breaking ball in addition to his promising in-zone offering. As a medium-framed guy, he's more likely to wind up in relief than the rotation, but he has exciting stuff for a teenage pitching prospect.</t>
  </si>
  <si>
    <t>sa3019261</t>
  </si>
  <si>
    <t>Pleasant Valley HS (CA)</t>
  </si>
  <si>
    <t>At the outset of our process, we didn't expect Barber would be here either, but now that he has a maxed-out, corner-only look, this is the role we expect he'll play. Barber posted a .791 OPS as a 22-year-old in Corpus Christi in 2023, with 11 homers and a 22.7% strikeout rate over 79 games before missing time due to a hip flexor injury. There have been times during his prospectdom when Barber had a chance to stick in center field and be a well-rounded everyday player. He has slid into more of a left field-only fit on defense, but he doesn't have the power typical of that position. There isn't one particular aspect of Barberâ€™s offensive profile that jumps off the page aside from maybe his in-zone contact ability, which is better than average. Lefty sticks with feel for contact like this tend to find their way into a small big league role, and Barber is evaluated here as an above-replacement player in the Conner Capel mold. If Barber gets a long-term opportunity, it will probably involve him sliding into a roster vacancy on a rebuilding team.</t>
  </si>
  <si>
    <t>Franklin is a well-rounded college player who really performed in the SEC, slashing .288/.402/.499 during his career at Arkansas while drawing tweener extra outfielder visual evaluations. He suffered a torn patellar tendon and missed all of 2022, which would have been his first full pro season. Back from injury in 2023, Franklin looked fine at all three outfield spots (average in center, plus in the corners) and was hitting the ball hard (47% hard-hit rate, with big league average peak exit velos) albeit as a slightly older-than-is-typical High-A hitter. He's off to a slower start in 2024 (literally â€” he's running in the 4.5s), but here Franklin still projects as a fifth outfielder, one ideally deployed as a lefty-mashing part-time corner guy.</t>
  </si>
  <si>
    <t>Marques Johnson</t>
  </si>
  <si>
    <t>After he was used as a swingman and in a piggyback starter role early during his draft year with Long Beach State, Johnson was stretched out toward the very end of the season and had some dandy starts in late April and May. The Red Sox shut him down after the draft and then deployed him exclusively in relief during his first pro season. Johnson enjoyed a three-tick bump to his fastball prior to being traded to San Francisco for Mauricio Llovera and was sitting 94 at the time of the trade. He struck out 63 batters over 52.2 frames in A-ball last season but also issued 33 free passes along the way. Johnson's overhand slot contributes to the plus carry on his mid-90s four-seamer, which will also show late cut action and is capable of generating whiffs. He has a power over precision approach, and his command ceiling is below average at best. His breaking ball has inconsistent shape, and varies between a slurvey offering and a vertical downer. What is consistent, however, is the above-average bite on the pitch. It's another pitch he struggles to control, which hinders its overall effectiveness. Itâ€™s an electric two-pitch combo, and you hope the control/command clicks one day, but until then, Johnson presents a single-inning middle-relief profile. Johnson recently underwent surgery to repair a fracture in his right elbow and joins the legion of injured arms of note in this system.</t>
  </si>
  <si>
    <t>sa3020741</t>
  </si>
  <si>
    <t>Ronald Hernandez</t>
  </si>
  <si>
    <t>Acquired from Miami as part of the return for David Robertson at the 2023 trade deadline, Hernandez is a slightly undersized switch-hitting catcher with a well-rounded skill set and no plus tool. His bat-to-ball skills, which are quite good for such a young switch-hitter, and plate discipline are what carry all the weight of his offensive profile, as Hernandez isn't especially projectable or athletic and likely won't grow into huge power. On defense, Hernandez is fine behind the plate as a receiver and thrower, though a scout source with St. Lucie coverage thought he had regressed. He's a developmental backup prospect.</t>
  </si>
  <si>
    <t>sa3015738</t>
  </si>
  <si>
    <t>Jacob Wallace</t>
  </si>
  <si>
    <t>Connecticut</t>
  </si>
  <si>
    <t>Wallace has been traded a couple of times now, once from Colorado to Boston for Kevin Pillar, and then from Boston to Kansas City for Wyatt Mills. Wallace has a 94-97 mph fastball that has above-average ride through the zone; he has struggled to harness it (walk rates in the teens the last three years), which hinders its overall effectiveness. The other two pitches in his mix are a firm 89-91 mph cutter that has short action and a mid-80s slider that's a two-plane breaker with more bat-missing characteristics. Like his heater, both the cutter and slider are impeded by erratic control. Wallace remains an up/down single-inning relief type.</t>
  </si>
  <si>
    <t>sa3010374</t>
  </si>
  <si>
    <t>Angel Benitez</t>
  </si>
  <si>
    <t>Benitez had elbow surgery in the middle of the summer of 2022 and didn't pitch at all in 2023. He was one of the biggest and hardest-throwing teenagers in the 2022 DSL, where Benitez sat 93-95 mph throughout a 17-inning season. His fastball has extreme downhill plane because of his height and it's hard to tell how that angle will play against better hitters. His changeup, which has sinking action that plays nicely with his pitches' downhill plane, is his best secondary right now, but Benitez is still in the very early stages. He's an important guy to look for on New York's extended spring roster in the event that he's taken a leap coming out of his rehab.</t>
  </si>
  <si>
    <t>sa3019118</t>
  </si>
  <si>
    <t>Del Castillo raked as a freshman at Miami while playing some third base and right field in addition to catching. He followed that up with a good summer on Cape Cod and a strong start to his COVID-shortened 2020 sophomore year, then had a rough pre-draft spring and first full pro season before he rebounded in 2023 with a .263/.369/.445 slash line over 424 plate appearances at a combination of Amarillo and Reno.
Del Castillo has an all-fields-oriented approach with a bat path that is geared more for gap doubles than it is consistent over-the-wall juice. His stroke is more smooth than explosive. He can golf down-and-in pitches to his pull side and tends to work the oppo gap against fastballs that catch the meat of the plate. It's fair plate coverage that's bolstered a bit by a discerning eye for the zone, fine for a reserve catcher. On defense, Del Castillo is fair across the board. His arm strength is a tick below average, but his clean and consistent release allows him to produce average pop times with real feel for accuracy on his throws. His receiving around the edges of the strike zone is usually quiet and clean, and Del Castillo is a suitable ball-blocker when moves his feet, though he still tries to backhand pick too many pitches to his right. Without a plus tool on offense or defense, Del Castillo is more likely to be a third catcher on the 40-man who will try to earn a long-term backup job over time.</t>
  </si>
  <si>
    <t>Connor Burns</t>
  </si>
  <si>
    <t>Burns had a power breakout as a junior and slugged 14 homers, 10 more than his career total entering the year. He generates big lift and power on contact (for a catcher, anyway), but his ability to put bat on ball is limited to the low-and-away portion of the strike zone. He whiffs a ton against in-zone fastballs, which he tends to swing underneath, even when they're piped. Defensively, Burns is a pretty good bet to be a catcher long-term. He's an average athlete and currently below-average receiver with a plus arm. It's a workable skill set behind the dish. Realistically, he's a backup catcher prospect.</t>
  </si>
  <si>
    <t>sa3022599</t>
  </si>
  <si>
    <t>Doug Nikhazy</t>
  </si>
  <si>
    <t>A dominant college starter despite 30-grade velocity and middling control, Nikhazy has really struggled to throw strikes as a pro. He is throwing a little harder than he was at Ole Miss, sitting more 90-93 now, and his heater's ride and angle make it viable at that velocity. He's also developed a new, hard slider/cutter in pro ball and his curveball has plus-plus spin, showing a huge spike above his college spin rate. Nikhazy has made basically no progress as a strike-thrower, but his fiery on-mound demeanor and plus secondary stuff should still give him utility as a long reliever, a role where his sneaky fastball could play up a little more than it has as a starter.</t>
  </si>
  <si>
    <t>Z6Vh6fG9myM</t>
  </si>
  <si>
    <t>sa3018110</t>
  </si>
  <si>
    <t>Daysbel HernÃ¡ndez</t>
  </si>
  <si>
    <t>HernÃ¡ndez made his affiliated debut in 2018 when he was 21 and more or less fell below the prospect list threshold when he began walking hitters in excess after a return from a 2022 full-season injury. He wrangled his upper-90s heater and upper-80s slider enough to pitch past Triple-A three years after he first reached it. HernÃ¡ndez generates a lot of torque with his hips and throws surprisingly hard for a softer-bodied dude, sitting 95-98 and touching 100. Daysbel's hat often flies off mid-delivery because it requires so much effort to generate that kind of heat. That effort also leads him to spray his fastball all over the place. His feel for his slider is better, so he throws it more often than his heater. He has the stuff of a late-inning reliever, but HernÃ¡ndez's command is rough enough that he has more of an up/down forecast here.</t>
  </si>
  <si>
    <t>Abimelec  Ortiz</t>
  </si>
  <si>
    <t>Last year I wrote Ortiz up as a second-division first baseman or good corner platoon guy. His 2024 performance at the plate has come entirely undone and he's hitting under .200 as of list publication. A husky, hard-swinging undrafted free agent, Ortiz hit 33 bombs and slugged over .600 across both A-ball levels last year. He had been chase- and strikeout-prone, but it looked like he was going to get to plus power in games despite that. Ironically, his underlying contact data is better than it was last year, it's Abi's power that's down. Put on the tape lately and he's been a mess. His pre-swing movements are so numerous and noisy that he's often late to the contact point. I don't want to rob Ortiz of his explosiveness, but that probably needs a tweak. This is a profile in distress. The bottom sometimes falls out for hitters as swing-happy as Ortiz, but not usually this suddenly and starkly unless it happens at the big league level.</t>
  </si>
  <si>
    <t>Brock Vradenburg</t>
  </si>
  <si>
    <t>Michigan State</t>
  </si>
  <si>
    <t>A lot of big-framed college boppers have suspect hit tools, but Vradenburg's junior year ascent seemed much more balanced. He posted equal walk and strike out rates (13%) while driving the ball to all fields, and slashed a cartoonish .400/.492/.721 leading up to the draft. At his size, Vradenburg's swing inevitably has length and he struggles to turn on velocity. It was something to watch as he left the Big Ten and entered pro ball, and so far Vradenburg has struggled very, very badly at Low-A, where he's striking out nearly 30% of the time. His power is not yet actualized in games, despite his college slugging percentage. First base prospects need to rake all the way up the minors to have prospect value and Vradenburg is doing the opposite of that so far. Barring a profound late-season turnaround, he won't be on the next Marlins list update.</t>
  </si>
  <si>
    <t>sa3022537</t>
  </si>
  <si>
    <t>Trace Bright</t>
  </si>
  <si>
    <t>Bright's stuff ticked up as the 2022 draft approached, especially during the NCAA postseason, where he was up to 97 mph with a plus two-plane breaking ball. He has four pitches and started at Auburn for three years, but Bright seemed likely to transition to relief eventually barring changes to his arm action and imbalanced lower half, which caused control issues in college. The latter change has occurred and Bright is much more balanced over his blocking leg now. He's reached and is having success at Double-A Bowie as a starter, though his arm action remains pretty long. Brice has a dandy upper-70s curveball that pairs nicely with his riding heater. It bends in at 2,900 rpm, so theoretically Bright should have the natural stuff to develop a second good breaking ball, but so far that hasn't happened. His changuep flashes but lacks consistency, and we're reticent to project on it a ton because of Bright's arm action. We still tend to think he'll be a middle reliever.</t>
  </si>
  <si>
    <t>sa3020558</t>
  </si>
  <si>
    <t>Po-Yu Chen</t>
  </si>
  <si>
    <t>Chen was the 22nd-ranked player on the 2019 International Player section of The Board and was generally seen as the best signable high school prospect in Taiwan. After pitching well at the U-18 World Championships and at a Nike showcase in Asia, he signed for about $1.25 million, which is pretty sizable for a late-market signee. Chen began his career with 26 consecutive walk-free innings in the 2021 Florida Complex League and then had nearly identical 2022 and 2023 seasons, with a 24.5% strikeout rate and 8.5% walk rate as Chen passed the A-ball test and ate 120 innings. He hasn't been missing bats quite as consistently in 2024 at Altoona. Chen's curveball hasn't been playing as well because, compared to his downhill heater, it's easy to identify out of hand. Previously projected as a stable backend starter prospect, Chen now looks more like a changeup-oriented spot starter.</t>
  </si>
  <si>
    <t>sa3014699</t>
  </si>
  <si>
    <t>Aneudi Escanio</t>
  </si>
  <si>
    <t>At age 18, Escanio was one of the Blue Jays' more productive DSL players in his second year down there. He's a very athletic switch-hitter who already has experience at a few different positions. Escanio is strong for his size, and his short levers make up for what is otherwise a bit of a long swing. He's perhaps the most tooled up non-Bonilla DSL prospect in this org, a long-term project as a utility guy.</t>
  </si>
  <si>
    <t>sa3019094</t>
  </si>
  <si>
    <t>Harold Chirino</t>
  </si>
  <si>
    <t>Chirino showed a velocity bump in the spring of 2023, working 94-97 with sink while mixing in a two-plane curveball in the 80-84 mph range. He didn't really get the opportunity to show what that new velocity would do for his game because rolling rib cage and lat injuries shelved him in late May. He has a cross-bodied delivery with a sinking/tailing heater (up to 98 in the spring of 2024) and a long sweeper. The Brewers have had success with late-breaking arms like this before (think Justin Topa) and Chirinos' arm strength looks intact after those injuries, but he's also been getting shelled so far this spring. He's more of an older, upper-level arm to monitor because Chirinos hasn't been healthy with this kind of arm strength for very long.</t>
  </si>
  <si>
    <t>sa917637</t>
  </si>
  <si>
    <t>Franklin Arias</t>
  </si>
  <si>
    <t>Arias' 89% contact rate in the 2023 DSL was the best in the system, so he came into 2024 with a lot of profile for a guy who signed for $525,000 the year before. Arias is incredibly patient and has good hand-eye coordination, but he isn't especially twitchy or toolsy. He has below-average bat speed and ran 4.5 for me in Florida last month. He's very, very, &lt;em&gt;very&lt;/em&gt; patient at the dish, so much so that it can be tough to get a good feel for his physical tools in person because Arias isn't apt to, you know, swing. A water-carrying hit tool has him firmly on the prospect radar, but it's tough to see big ceiling here unless there's a drastic change to Arias' strength and bat speed through physical maturity.</t>
  </si>
  <si>
    <t>sa3021845</t>
  </si>
  <si>
    <t>Nestor Miranda</t>
  </si>
  <si>
    <t>Miranda was eligible to sign last year and, at nearly 18 years old, was one of the oldest non-pitching prospects in the 2024 international class. He has absurd power for a teenage hitter, the kind of juice you can feel in your chest when he connects. Currently a third baseman, Miranda is almost certainly ticketed for first base over time, which puts a ton of pressure on his hit tool to facilitate all that power. The Tigers signed Miranda for $1.5 million.</t>
  </si>
  <si>
    <t>sa3025072</t>
  </si>
  <si>
    <t>Luke Dickerson</t>
  </si>
  <si>
    <t>Morris Knolls HS (NJ)</t>
  </si>
  <si>
    <t>Physical righty-hitting second baseman who teams generally saw as one of the more polished hitters in the class. Often swings bent at the waist, tends to poke and spray opposite field. Very muscular for a high schooler; you can see his lats through his jersey. Swing is a little long for us to have been comfortable with him hitting at a plus or better level. Likely a second baseman. Lukewarm on this guy, considered him more a $1 million type and he has a big commitment.</t>
  </si>
  <si>
    <t>Travis Adams</t>
  </si>
  <si>
    <t>Sacramento State</t>
  </si>
  <si>
    <t>Adams covered 109.2 innings in the Wichita rotation in 2023, striking out 20.3% of the batters he faced and walking 9% while also giving up 118 hits. Adams' 93-96 mph fastball shows life when he throws it in the upper quadrants but is more running action oriented when itâ€™s lower in the zone. He has a 83-87 mph slider that he'll manipulate the shape of, alternating between a tilting two-planer and a sharp downer, while his firmer, 90-93 mph cutter features short, late movement. Heâ€™s toned down the usage of his changeup this year; his best ones will show average fade and sink while others have minimal effectiveness. Adams' overall arsenal is a bit light to hold down a rotation spot at the major league level over the span of a full season, but he should be a quality spot-starter type who transitions to the bullpen once he's out of options.</t>
  </si>
  <si>
    <t>sa3017991</t>
  </si>
  <si>
    <t>Josh Caron</t>
  </si>
  <si>
    <t>Not yet 21 on draft day even though he's a true junior. Defense-first prospect. Incredibly twitchy for a catcher. Great at framing around the edge of the zone. Explodes out of his crouch on throws to the bag; routinely pop 1.9ish even though his arm is only fair, exchange is that fast. Ball-blocking needs work but isn't terrible. Offense might be. Well below-average bat speed, twice as many strikeouts as walks as a junior. Backup ceiling is probable here.</t>
  </si>
  <si>
    <t>Hernandez brought his strikeout rate below 30% (28%) at Double-A Montgomery in 2023 while also continuing to draw a steady number of walks (15.9% walk rate). He was trending in an even better direction there to start 2024 (26.4% K%, 12.3% BB%, 163 wRC+) and was promoted to Durham, where crafty pitchers have been toying with him during his first couple of weeks in Triple-A. Heriberto continues to employ a pull-oriented approach at the plate. His short, T-Rex levers allow him to handle pitches in on his hands, but they also limit his ability to do much with anything on the outer third of the dish. He has a lofty path and top hand dominant swing while showing average bat speed as it passes through the zone. Heâ€™s a limited defender in the outfield corners but isn't a liability out there; he's capable of completing the routine plays with little else beyond that. Hernandezâ€™s hit tool will likely always be hindered by high strikeout totals, but he'll provide enough offensive juice and on-base ability to hold down a part-time role where he's utilized in favorable matchups, which is something the Rays tend to do well.</t>
  </si>
  <si>
    <t>ADS4KB2jOhc</t>
  </si>
  <si>
    <t>Eriq Swan</t>
  </si>
  <si>
    <t>Middle Tennessee State</t>
  </si>
  <si>
    <t>Swan had an ERA north of 6.00 in his draft year but still presents the Dodgers' dev group with exciting raw material and lots of late-bloomer traits. For one, Swan throws really hard and was holding 96-98 mph velo as a starter at Middle Tennessee. He's also huge, at a broad-shouldered 6-foot-6, and is coming from a smaller program. It's feasible things might click for Swan from a command standpoint and enable him to start, but his current level of control is too raw to project him in that role. Swan is capable of missing bats with all three of his pitches, be it his upper-90s heater, his mid-80s slider, or his low-90s changeup. He works with extreme downhill plane, so steep it might actually be good, especially for his slider's playability. Swan is a very interesting developmental pitching prospect with a wide range of potential outcomes, the most likely of which puts him in a middle-inning relief role.</t>
  </si>
  <si>
    <t>sa3023514</t>
  </si>
  <si>
    <t>Derek Bernard</t>
  </si>
  <si>
    <t>Bernard is a hard-swinging corner outfield prospect who leveled the 2023 DSL (his second year in the league) because of his physicality and bat speed. After playing mostly second base in his first pro season, Bernard largely shifted to left field in year two, and that's the only position I've seen him at this spring. He swings with big time effort and can lose track of the baseball during the process. Of bulldog build, Bernard has a rare combination of short levers and strength, and he's going to get to power in games by virtue of this. However, he lacks traditional physical projection and has demonstrated only fair bat-to-ball skill thus far. He's a young prospect to watch who's going to have to keep mashing up the ladder to reinforce confidence that his hit tool will hold enough water for Bernard to clear the bar in left field.</t>
  </si>
  <si>
    <t>WTOcmc1G-dQ</t>
  </si>
  <si>
    <t>sa3018477</t>
  </si>
  <si>
    <t>Encarnacion is a twitchy developmental outfield prospect with dangerous bat speed from both sides of the plate. The Astros have promoted Encarnacion even though he's struggled to perform on paper since entering full-season ball, though he's never been at any stop long enough to generate a meaningfully big sample. To the eye, this is an explosive and exciting athlete with impact speed and a surprising amount of thump for a smaller, younger hitter (Encarnacion is currently the youngest bat in Asheville). Because he's so compactly built and short to the baseball, Encarnacion has made above-average underlying rates of contact in 2024 even though he's hitting near the Mendoza line. His feel to hit is much better from the right side (where he actually tracks the ball) than the left (where he tends to cuts through the middle of the zone). A lack of reps and Encarnacion's age relative to his level of play offers hope of projection in this area. The same is true of Encarnacion's center field defense, which is lacking right now even though he's a plus runner. He began his career as an infielder and hasn't played much outfield yet. He has the tools to be a Daniel Nava/Andres Torres type of player but he needs substantial polish.</t>
  </si>
  <si>
    <t>Brett Bateman</t>
  </si>
  <si>
    <t>Little Bateman posted a .319/.406/.373 career line at Minnesota and has continued to post OBPs north of .400 so far in pro ball. The diminutive outfielder has a patient approach that prioritizes opposite field contact. He  just barely runs well enough to play center field, and plays it with the sort of infectious, wreckless abandon that fires up his teammates. Bateman is smaller than a typical big leaguer; Guardians outfielder Will Brennan (who got stronger in pro ball, but still isn't especially powerful or big) is a fair comp for what to hope Bateman can grow into. Especially if opposing pitchers attack him fearlessly due to his lack of power, his OBP skills will probably dip a bit as he climbs. Bateman has enough in the way of skills to have some prospect value, but he's probably a low-impact bench outfielder if he makes it.</t>
  </si>
  <si>
    <t>sa3022603</t>
  </si>
  <si>
    <t>Tanner Kiest</t>
  </si>
  <si>
    <t>Chaffey College (CA)</t>
  </si>
  <si>
    <t>Kiest has been at it for nearly a decade. He was a 28th round pick of the Phillies in 2014 and was released after two seasons. After a few years away from affiliated ball, he signed with the Twins in 2018 and pitched just 14 innings at Cedar Rapids before he was released again. Since then, he's pitched in Mexico and Independent ball; the Giants added him to their system at the very end of May 2023. Since then, Kiest has been scattering a mid-to-upper-90s fastball with hair on it, and he'll occasionally show you an above-average slider as well. His control is pretty fringy, and finding release consistency will be key to his journey continuing through the upper minors. Kiest began 2024 at Richmond and continues to throw hard without a great idea of where the baseball is going.</t>
  </si>
  <si>
    <t>sa738380</t>
  </si>
  <si>
    <t>Brett Banks</t>
  </si>
  <si>
    <t>Banks was a redshirt junior draftee who was at Wake Tech and Catawba before UNC Wilmington. His velo peaked during the 2023 college postseason, when Banks was 96-99 mph at Regionals. So far in 2024, he's been more in the 94-96 mph range with a little bit of natural cut. He's a strapping 6-foot-3 righty with a shot to be a pretty standard middle reliever if the Mets can improve one of his secondary pitches.</t>
  </si>
  <si>
    <t>sa3023097</t>
  </si>
  <si>
    <t>Steven Cruz</t>
  </si>
  <si>
    <t>Cruz, who was part of the Michael A. Taylor trade, made his big league debut in 2023 (12.2 innings) and is having a fine Triple-A season in 2024 (28% K%, 10% BB%, an ERA and FIP hovering around 4.00). He continues to sit in the 95-99 mph range and rip the occasional triple-digit fastball with riding action through the zone. He has shotgun command and thereâ€™s still a lack of consistent finish on Cruzâ€™s slider, but it has had a second plane more frequently this year. Itâ€™s an offering that is limited by its reliance on chase. If something clicks with Cruzâ€™s slider command that allows him to finish it more regularly, he'll have a stretch where he slots into a middle relief role. Until then, this continues to be an up/down single-inning relief profile.</t>
  </si>
  <si>
    <t>Jordarlin Mendoza</t>
  </si>
  <si>
    <t>Mendoza has perhaps the best present stuff of any Yankees pitcher who spent 2023 on the complex, but he also walked nearly a batter per inning and profiles solely in relief. The loose-bodied righty pumps exploding mid-90s gas from a low three-quarters slot and has a gyro-style slider that plays well off of his heater. Assuming Mendoza can corral his mechanics, he projects as a solid middle reliever.</t>
  </si>
  <si>
    <t>sa3017321</t>
  </si>
  <si>
    <t>Spencer Giesting</t>
  </si>
  <si>
    <t>Charlotte</t>
  </si>
  <si>
    <t>Giesting (rhymes with bee sting) was a young-for-the-class over-slot 11th rounder from UNC Charlotte who had some dominant outings late in the 2022 college season. He has a prototypical pitcher's frame, a plus breaking ball, and he struck out a batter per inning last year despite his fastball only sitting about 88-92 mph. Giesting's walks were inflated in 2023 and he's back at Hillsboro to start 2024. His delivery is a little stiff and violent, and Eric had him projected as a reliever coming out of college. He's still starting, but a lefty specialist type of role is Giesting's most likely outcome.</t>
  </si>
  <si>
    <t>sa3020402</t>
  </si>
  <si>
    <t>There was a time when Hunter's concerning lack of secondary pitch recognition could have been explained away due to missing reps, as his first two years at Virginia Tech were squelched by the pandemic and a broken hamate. But we're now a couple of years removed from that and Hunter's still struggling with strikeouts in the low minors even as he gets to his impressive power. He hit 15 homers in just over 100 games in 2023 and has the well-composed, projectable frame of a power-hitting threat. He could be a Blake Sabol type of player who catches and sees some action at another position in a part-time capacity.</t>
  </si>
  <si>
    <t>Noel has been a power-hitting prospect of note for the last several years, as he had absurd exit velocities for a teenage hitter in the lower levels of the minors. Poor plate discipline has begun to have a more meaningful impact on Noel's performance as he has climbed the minor league ladder, and as he has become a relatively immobile first base-only athlete (especially for his age), it looks increasingly less likely that he will be able to clear the high offense bar necessary for a hitter with his flaws. Because the Guardians are so starved for power, it's plausible Noel will be up and down this year if one of their thumpers gets hurt. This is a fringe 40-man guy who (and it's rare for me to write this about such a young player) is probably two years away from being a candidate for pro ball in Asia.</t>
  </si>
  <si>
    <t>Elison Joseph</t>
  </si>
  <si>
    <t>Joseph's delivery is so messy that even though he has some of the best arm strength in the system, he just barely scoots onto the list on sheer talent. Pitching out of Rome's bullpen, Joseph was humming in 97-98 mph fastballs the night before list publication and bending in upper-80s sliders with 2,900 rpm. He's a very physical, low-ish slot righty without tactile feel for release. So inconsistent is Joseph's release point that his nickname could be Elison "Jesus, Mary and" Joseph, which is what I found myself muttering watching Rome's catchers sprinting to the backstop during film study. If Joseph can find even 40-grade control, he'll be a good reliever.</t>
  </si>
  <si>
    <t>sa3015306</t>
  </si>
  <si>
    <t>Dylan Dreiling</t>
  </si>
  <si>
    <t>Physical draft-eligible sophomore who slashed .328/.452/.689 at Tennessee and hit 30 career homers, 23 of them in 2024. Popeye build â€” stocky and strong with big biceps and forearms. Plus low-ball power, will drop the bat head and hit some epic pull-side homers. Will occasionally flatten his path and work the oppo gap, but generally struggles to cover the outer half of the zone. Below-average contact rates, especially within the strike zone. Power-over-hit left field-only profile with less projection than some of the other college hitters of this ilk.</t>
  </si>
  <si>
    <t>Justin Armbruester</t>
  </si>
  <si>
    <t>New Mexico</t>
  </si>
  <si>
    <t>Armbruester has added four ticks to his riding fastball's average velocity since entering pro ball and has also integrated a second, harder breaking ball into his repertoire. His changeup has taken a back seat to his other three pitches as Armbruester labors through Triple-A starts with strike-throwing issues that weren't previously present. Armbruester's fastball plays up a bit thanks to above-average movement and extension. He also hides the ball for a really long time, so long in fact (and with such a stiff, stabbing motion down behind his butt) that his arm stroke is often late. Both his mid-80s cutter and upper-70s slider have distinct shape and use, but Armbruester is struggling to locate them right now. He'll throw a slower version of his slider against lefties as a strike-getter. The elements to be a somewhat platoon-vulnerable backend starter are here, but not if Armbruester's control has regressed for good. If it has, then he's more likely a middle reliever, and probably just the single-inning sort.</t>
  </si>
  <si>
    <t>sa3017548</t>
  </si>
  <si>
    <t xml:space="preserve"> Tsung-Che Cheng</t>
  </si>
  <si>
    <t>Even though his style of hitting evolved out of a "slash and dash" phase that took advantage of A-ball defenses, Cheng's offense has petered out some as he's reached Double-A. Cheng's plate discipline remains very impressive, but he hasn't become meaningfully stronger even as he approaches his 23rd birthday. He is, at times, overwhelmed by upper-level velocity, and his lack of power and contact quality are diluting the performance of his hit tool below his bat control talent. He can still play a fair shortstop thanks to flashy actions and advanced field awareness. This is a bottom-of-the-40-man type because of his defensive ability.</t>
  </si>
  <si>
    <t>Sam Shaw</t>
  </si>
  <si>
    <t>Lambrick Park SS (BC)</t>
  </si>
  <si>
    <t>The Jays gave Shaw a little more than a quarter of a million to sign as a ninth rounder. We think he's one of the more interesting sleepers in the system. His hitting hands are quick and authoritative, and we love the way he uses the ground to generate modest power. Shaw continues Toronto's pattern of targeting short-levered hitters in the amateur space. He's a bat-first developmental second base prospect who could have an impact hit tool.</t>
  </si>
  <si>
    <t>sa3022889</t>
  </si>
  <si>
    <t>Carlos D. Rodriguez</t>
  </si>
  <si>
    <t>After tearing his ACL in 2022, Rodriguez slashed .291/.359/.367 at Double-A in 2023. He has been pretty much the same player since entering pro ball, one with plus speed and feel for contact but whose bottom-of-the-scale power and plate discipline undermine those skills. Rodriguez still runs well enough to play center field coming off the ACL and looked even better from a conditioning standpoint in the spring of 2024. His offensive profile is like a serial killer speed dating: lots of slashing, singles only. It's more of a fifth outfielder's skill set than a fourth's because Rodriguez's center field defense is more average than plus.</t>
  </si>
  <si>
    <t>vcM5bfuL3e4</t>
  </si>
  <si>
    <t>sa3005478</t>
  </si>
  <si>
    <t>Jojo Ingrassia</t>
  </si>
  <si>
    <t>Cal State Fullerton</t>
  </si>
  <si>
    <t>Ingrassia was an athletic little college southpaw who transferred from San Diego State to Fullerton for his draft year. The crafty, diminutive lefty has a whippy arm stroke that helps him sell his fading mid-80s changeup. The Red Sox have altered his delivery (it is now more cross-bodied, like Noah Dean), which has aided the effectiveness of Ingrassia's sweeping low-80s breaking ball, and he's also had a velp uptick into the low-90s. Because of the upshot angle of his fastball from his low-ish, cross-bodied slot, his heater plays up even though he doesn't throw all that hard, and Jojo is still getting feel for what it's like to attack hitters with his fastball at the letters (which he really didn't do in college). Because of his lack of size, it's more likely that he ends up being a long reliever in the Ryan Yarbrough mold, but Ingrassia has a starter's repertoire and command and probably needs to be promoted to be tested.</t>
  </si>
  <si>
    <t>sa3023475</t>
  </si>
  <si>
    <t>Everett Cooper III</t>
  </si>
  <si>
    <t>Pro5 Baseball Academy (SC)</t>
  </si>
  <si>
    <t>Cooper has emerged as a bat-to-ball sleeper near the bottom of Washington's system. He signed for the Day Three chalk amount of $125,000 last year rather than head to Old Dominion, and so far, he's shown an exciting combination of plate discipline and bat control. Cooper is a smaller guy and requires a lot of effort to swing hard, but he still moves the bat around the zone even though he sometimes looks out of control. He's a rangy second base defender with below-average hands, and we'd like to see Cooper eventually get some run in center field. He'll show you 4.1 second home-to-first times and has the speed to give the position a try. Defensive versatility is going to be a key part of Cooper's rosterability because he lacks everyday player power projection. Out of the gate, Cooper looks like one of the better Day Three high school picks from last year's draft.</t>
  </si>
  <si>
    <t>sa3020218</t>
  </si>
  <si>
    <t>Eduardo Beltre</t>
  </si>
  <si>
    <t>Beltre is a tightly-wound corner outfield prospect with impressive power. His best swings produce epic pull-side bombs, but Beltre's barrel is currently much less precise and dangerous against pitches he can't pull. He runs pretty well right now, but Beltre's size and general stiffness funnel his projection to an outfield corner.</t>
  </si>
  <si>
    <t>sa3024928</t>
  </si>
  <si>
    <t>Colton Ledbetter</t>
  </si>
  <si>
    <t>Ledbetter transferred to Mississippi State for his draft year after two stellar underclass seasons at Samford and hit .320/.452/.574 against the SEC in 2023. He was assigned to High-A when 2024 camp broke, and has been playing all three outfield spots and performing above the league average despite elevated strikeouts. Ledbetter's uphill swing was vulnerable to up-and-away fastballs in college and that issue has followed him to pro ball. He makes in-flight adjustments to breaking balls and offspeed stuff and is capable of making hard contact to all fields, but upper-level pitchers are going to hammer him with velocity at the belt. This led to platoon projection when Ledbetter was in college, with some potential upside baked into his pre-draft evaluation if he could develop in center field. Though he's played there more than he has other positions, Ledbetter is an average runner and doesn't look especially comfortable playing defense. We feel less optimistic about his shot to play center than we did a year ago and have dialed down Ledbetter's grade. He's a corner platoon prospect with hit tool risk.</t>
  </si>
  <si>
    <t>sa3022897</t>
  </si>
  <si>
    <t>Michael Prosecky</t>
  </si>
  <si>
    <t>After pitching out of the Louisville bullpen for his entire college tenure, Prosecky's pro career got off to a great start in the Fresno rotation last season, but he began 2024 on the shelf with elbow inflammation. The southpaw has a short, vertical arm stroke that helps his heater play as an in-zone bat misser despite average velocity. He hides the ball forever and it appears to jump on hitters very quickly. Off of that he throws a classic 12-to-6 curveball, which is virtually indistinguishable from his fastball until it starts to bend with huge, bat-missing depth. Those two pitches give Prosecky a reliever's foundation. He's a bit of a short strider and his arm stroke isn't always well-timed, but so far Prosecky has thrown enough strikes to continue developing as a starter. His third pitch is currently a changeup, which is still below average but has long-term ceiling because of the whip of Prosecky's arm stroke. It's perhaps more likely that his ability to spin it leads to a second type of breaker, like a two-planed slider. Either way, Prosecky is probably just scratching the surface of a third offering because of his collegiate role. The median projection for Prosecky is that of a backend starter.</t>
  </si>
  <si>
    <t>sa3020526</t>
  </si>
  <si>
    <t>Cesar Hernandez</t>
  </si>
  <si>
    <t>Teams had wildly variable evaluations of Hernandez leading up to his signing in January 2024, when he inked a deal for $1.7 million. He had experience on Cuba's National Team, which created a more meaningful and deep video backlog than most international signees and Eric came away skeptical of his bat from those looks. Evaluations of Hernandez's speed and raw power might not have been up for debate, but scouts were all over the place when it came to whether or not he'd hit. Assigned to Low-A Fayetteville, Hernandez is off to a fair start to 2024. His slash line isn't great, but he's making a decent rate of contact even though his swing, which has a very late trigger, is a little wacky. He looks more like a speedy extra outfielder than a potential regular, but his hit tool is more stable now than when he signed.</t>
  </si>
  <si>
    <t>sa3023547</t>
  </si>
  <si>
    <t>Richard Gallardo</t>
  </si>
  <si>
    <t>Gallardo is a sinkerballing 22-year-old strike-thrower who had kissed Double-A a few times before he was assigned there to start 2024. He was shut down with elbow inflammation in April, then moved to the 60-day IL about a week before list publication. He's a groundball merchant with plus command of a mid-90s sinker that doesn't really miss bats, as well as a low-80s slider/curveball that does. Gallardo has tended to run groundball rates around 50% throughout his career and has a career walk rate of 7.6%. When healthy, he looks like a valuable spot starter.</t>
  </si>
  <si>
    <t>j7EwIoPixuw</t>
  </si>
  <si>
    <t>sa3009990</t>
  </si>
  <si>
    <t>Hayden Wynja</t>
  </si>
  <si>
    <t>South Florida</t>
  </si>
  <si>
    <t>Wynja pitched at four different colleges in four years â€” first at Purdue, then Lincoln Trail College, South Florida, and finally Murray State â€” after which he was signed as an undrafted free agent in 2022. The gigantic 6-foot-9 lefty has already added about four ticks to his fastball, which sat 87-88 mph at Murray State then was suddenly in the 90-92 range in 2023. That's better but still below-average, and although Wynja continues to be developed as a starter, his fringy command of an already below-average fastball makes it very difficult to see him consistently turning over a lineup of major league hitters as a starter. We think heâ€™s best suited to cover lower-leverage assignments where he can air it out in an attempt to get his stuff to tick up in single-inning bursts. Most importantly, Wynja has a plus slider that he commands with aplomb. Last list cycle, Wynja and his several late-bloomer traits (his size and nomadic amateur career) made him seem like he might continue to improve, but he has settled into looking like an up/down lefty specialist.</t>
  </si>
  <si>
    <t>sa3020464</t>
  </si>
  <si>
    <t>Joel DÃ­az</t>
  </si>
  <si>
    <t>DÃ­az dominated the DSL in 2021, sitting mostly 91-92 mph with a promising curveball. In 2022, he was essentially skipped over the FCL and sent right to Low-A, where the 18-year-old DÃ­az was suddenly sitting 93-95. He had a mixed season from a surface performance standpoint but was still a well-built teenager with two promising pitches. He needed Tommy John in March of 2023 and has now made a couple of rehab starts in 2024. DÃ­az's velocity is back. He's been in the 93-95 range once again in two- and three-inning outings, and he's now throwing a harder breaking ball, a gyro-style slider in the 83-85 mph range. He's healthy and back on the radar as a fairly young (likely) relief prospect, though it appears he'll continue to be developed as a starter.</t>
  </si>
  <si>
    <t>sa3015500</t>
  </si>
  <si>
    <t>Walter Pennington</t>
  </si>
  <si>
    <t>Colorado School of Mines</t>
  </si>
  <si>
    <t>Pennington has caught some helium of late after striking out 35% of the hitters he's faced in Triple-A while keeping his walks under 10%; he made his big league debut a few days before list publication. He's working with the same pitch mix he did last year when he was effective in the PCL but is getting much better results. Much of that is due to his 82-84 mph breaking ball, which is showing significantly more depth and bat-missing characteristics than it did in previous years. He'll manipulate the depth at times, but often uses a sharp, slurvey shaped breaker that covers a lot of horizontal and vertical ground, and really gives left-handed hitters fits. Pennington breaks out his cutter (86-89 mph) more when facing right-handed batters, using it to stay off barrels more than create swing-and-miss. It's effective in doing just that because he successfully blends it with his 90-94 mph sinker, which is an offering he pitches around as much as he can without letting hitters forget about it. On rare occasion he'll flash a 85-88 mph changeup, but most of them are low impact and serve more as a show-me type offering. Pennington has a middle relief profile with little margin for error due to his underwhelming velocity. He'd likely serve an up/down role for a championship-caliber club.</t>
  </si>
  <si>
    <t>Added to the Yankees 40-man roster in November, Narvaez is poised to be their third or fourth catcher entering 2024, depending on how the Trevino/Rortvedt situation works out. The potential for big impact here is very low. While Narvaez has tended to perform a bit above the league average at each of his minor league stops, his vulnerability to high fastballs is rather extreme and big league pitchers will be able to get him out at will if they can execute heaters at the belt and above. Narvaez's carrying tool is his incredibly quick release and accurate arm. He allowed steals at a 79% success rate in 2023 but the visual scouting report of his ability to control the run game is much more encouraging than those results even though his pure arm strength appears to be pretty generic. As a receiver and ball-blocker, Narvaez is only fair. He's a competent defender who can punish a mistake breaking ball on offense, a skill set typical of a third catcher.</t>
  </si>
  <si>
    <t>Juan Corniel</t>
  </si>
  <si>
    <t>Arizona's big league injuries at shortstop have caused dominos to fall in such a way that Corniel was promoted from High- to Triple-A because he's as sure handed a defender as the D-backs have in the org. He's an average shortstop with a huge arm, and a plus glove at second and third base. For a little while in the low minors it looked like Corniel might develop enough of a bat to be a high-end utilityman, but he's not once had an above-average offensive season in the minors. His contact ability is fine, it's just that a majority of it is soft and on the ground. He's going to be on and off big league rosters because of his defense Ã  la Sergio AlcÃ¡ntara.</t>
  </si>
  <si>
    <t>sa3015169</t>
  </si>
  <si>
    <t>Sheng-En  Lin</t>
  </si>
  <si>
    <t>Lin is a two-way prospect who, based on his look during WBSC play as an amatuer, I consider much more likely to make it as a pitcher. The Reds signed him for $1.2 million last year, but a hamstring injury limited his time on the field in Arizona. Lin will probably get reps as a position player early in his pro career, but I'm skeptical his bat speed will play against pro velocity. Instead, I prefer him on the mound, where he was 90-93 mph with good feel for a curveball and changeup against the U-18 Team USA squad the September before he signed. Lin repeats his delivery, he has precocious feel for his changeup, and his arm slot is conducive to creating carry on his fastball. He's of medium build and may not throw all that much harder down the road, but he has the command and repertoire depth to develop as a starter.</t>
  </si>
  <si>
    <t>sa3022820</t>
  </si>
  <si>
    <t>Wyatt Crowell</t>
  </si>
  <si>
    <t>The Dodgers' history of drafting pitchers who fell due to a recent TJ continued with Crowell, who was expected to be part of Florida State's weekend rotation in 2023 but instead only threw 20 innings before he blew out. Crowell was a two-way player as a freshman and worked out of the Seminoles' bullpen as a sophomore, sitting 93-94 mph with a good lefty breaking ball. His arm swing was often ill-timed and we just don't know how hard a healthy Crowell would throw if tasked with working a starter's load of innings, but his developmental context (former two-way guy without a ton of on-mound experience) makes him exciting. If he only ever returns to pre-injury form, Crowell still has the stuff of a bullpen's second lefty. He has yet to make his pro debut and should be monitored carefully for a leap in stuff when he finally returns from rehab sometime in the middle of 2024.</t>
  </si>
  <si>
    <t>sa3023662</t>
  </si>
  <si>
    <t>Jake Miller</t>
  </si>
  <si>
    <t>Miller looked like he was breaking out early in 2022 when he blew out and needed Tommy John in late July. At the time, he was sitting 93-95 mph with huge extension and big arm-side action on a plus mid-80s changeup, which one scout source put a 70 on in their look before the injury. Miller returned to the mound late in 2023 and threw 20 innings before the end of the year. His fastball velocity wasn't all the way back, with Miller sitting mostly 91-93 and making heavier use of his slider, which is a work-in-progress. If his pre-TJ arm strength returns in 2024, he could move quickly as a reliever and be in position for a postseason 40-man add. Until we see for sure that the velo is back, Miller is more a high-priority guy to monitor than he is a true prospect.</t>
  </si>
  <si>
    <t>sa3018171</t>
  </si>
  <si>
    <t>Jorge Juan</t>
  </si>
  <si>
    <t>Juan was once a very young and inexperienced addition to Oakland's 40-man roster, but he struggled to stay healthy and (later on) throw strikes. He was released and re-signed in 2022, then elected free agency after the 2023 season and signed with Atlanta; the 6-foot-8 righty has found slightly better control than he had in 2023. Juan is enormous, but he's a short-strider who generates much less extension than you'd expect from a pitcher this big. He tends to be relatively upright at release, which gives his pitches the steep plane of a runaway truck ramp. This most benefits Juan's power curveball, which doesn't pop out of his hand in an identifiable way. Juan's size, arm strength, and breaking ball performance give him a shot to break into a big league bullpen as a late-bloomer.</t>
  </si>
  <si>
    <t>LROnLFy6tSk</t>
  </si>
  <si>
    <t>sa3005826</t>
  </si>
  <si>
    <t>Tyler Owens</t>
  </si>
  <si>
    <t>Trinity Catholic HS (GA)</t>
  </si>
  <si>
    <t>Acquired from Atlanta for J.P. MartÃ­nez, Owens has regularly been into the upper-90s out of Frisco's bullpen. He's a smaller guy but is still generating well over six feet of extension on his fastball, which has bat-missing uphill angle at plus speeds. Owens' slider tunnels well with his fastball in one particular location: when he's using it as a backdoor offering. It has uncommon velo for a pitch that plays best in this way, in the 85-87 mph range, and some of these might be even be cutters. Owens has had trouble finding a swing-and-miss breaking ball that plays to his glove side. He looks like a fastball-reliant up/down reliever right now. His avenues to a more consistent roster role involve one of his secondary pitches improving, or a leap in fastball command that would let him live in a location where it plays the best.</t>
  </si>
  <si>
    <t>sa3011201</t>
  </si>
  <si>
    <t>Zach Fruit</t>
  </si>
  <si>
    <t>Troy</t>
  </si>
  <si>
    <t>Baltimore popped Fruit in the ninth round of the 2023 draft out of Troy (he transferred from Eastern Michigan) and he made his professional debut this year as a 24-year-old pitching for Aberdeen. Fruit works out of the stretch and his stride direction creates a crossfire angle before he throws from his high three-quarters slot. He has plus extension, which contributes to the plus riding life on his 93-97 mph four-seamer. He has two breaking balls: A curveball that's a 12-to-6 shaped breaker with depth and loose movement, and a slider that mostly features late tilt and flashes sharp, two-plane shape. Fruit maintains his fastball arm speed when throwing his changeup, which has late depth, but he has a tough time landing it in the zone, so itâ€™s heavily reliant on chase at present. Thereâ€™s enough volatility in Fruitâ€™s strike-throwing ability that it will exclude him from high-leverage spots. He looks bound for a middle-relief role.</t>
  </si>
  <si>
    <t>sa3023507</t>
  </si>
  <si>
    <t>Mitch Jebb</t>
  </si>
  <si>
    <t>Jebb was the Pirates' second round pick (42nd overall) in the 2023 draft out of Michigan State, where he posted a .337/.438/.495 slash with more walks (32) than strikeouts (28) in his last collegiate season. Jebbâ€™s frame is thin and lacks strength, but he also isnâ€™t a player you necessarily want to see make significant strength gains because of the risk it sacrifices his quick-twitch, plus-plus speed attributes. His operation in the box is simple, with minimal moving parts along with a compact, flat path and an all-fields approach. 
Jebb had an encouraging showing in his first pro action at Bradenton, where he posted a .297/.382/.398 line with a 17/11 BB/K ratio across 153 plate appearances. 2024 has been a different story for Jebb. Heâ€™s really struggled in Greensboro, striking out about 25% of the time while his walk rate has dropped below 10% (8.8%) as of this writing, including a 23.2% in-zone whiff rate. Jebb has split time between second base and shortstop. Heâ€™s shown his hands are solid enough to handle both, but he has fringe arm strength at present and is a better fit for second base. Jebbâ€™s contact ability and quality will need to get back on track for him to project to anything beyond a low-tier bench utility type, and ideally we'd like to see him play defense at positions besides second base. His speed makes center field a logical choice, and it might soon be imperative for Jebb to show he can go get it out there.</t>
  </si>
  <si>
    <t>sa3022565</t>
  </si>
  <si>
    <t>Johnny King</t>
  </si>
  <si>
    <t>Naples (FL)</t>
  </si>
  <si>
    <t>Big-framed 6-foot-4 lefty. Deceptive rock-and-fire delivery. Very athletic for his size, frame and delivery are very typical of a big league lefty. Crude feel for release, strike quality comes and goes. One of the younger pitching prospects in the draft, could still grow into feel for his body and have better command. Low-90s fastball, average two-planed slurve in the 76-79 mph range. Big projection, $800,000 type of high school prospect.</t>
  </si>
  <si>
    <t>Eduardo Garcia</t>
  </si>
  <si>
    <t>Garcia still presents enough of a power and defense combo to be big league utility depth. He's an acrobatic shortstop with a plus arm, and he's still only 21 and has just shy of average big league raw power while remaining physically projectable. His skills and issues are similar to Tim Beckham's, and my hope is Garcia can have that kind of brief peak amid more common years when he's bottom-of-the-roster depth. Garcia will probably always strike out at a 30% or so clip and will be an inconsistent offensive performer, but shortstops who play defense like this are rare.</t>
  </si>
  <si>
    <t>Oo8SzAr5cp4</t>
  </si>
  <si>
    <t>sa3008751</t>
  </si>
  <si>
    <t>Beltran Academy HS (PR)</t>
  </si>
  <si>
    <t>A swing change has unlocked an extra gear of power for Carlos BeltrÃ¡n's nephew and may have salvaged the former second round pick's career, especially as he's slid all the way down the defensive spectrum from shortstop to left field. Lugo's hands are setting up earlier than last year and the path they take to load has changed. His mistake-crushing style has him on pace to hit 30 homers in the minors this year. Always geared for pull-side lift, there hasn't been a dramatic change to Lugo's batted ball profile, but he is hitting the ball harder this year and has also been chasing less. Hellbent on pulling the baseball, Lugo struggles to cover the outer third of the zone and swings inside a ton of pitches out there. Given his hit tool limitations and the way his defensive versatility has trended down, he looks more like an above-replacement up/down outfielder than a consistent role player.</t>
  </si>
  <si>
    <t>a4yMWyebTt8</t>
  </si>
  <si>
    <t>De La Rosa has had long documented swing-and-miss issues, but it's still surprising that things cratered as badly as they did for him in 2023, when he struck out 33.7% of the time at High-A. He was demoted back to Low-A to start 2024 and has had a substantial rebound. His swing has changed some, especially the way De La Rosa's hands set up initially, the angle of his bat, and the height of his load. He is elevating more to start 2024 but is still chasing a lot below the surface. He was kept alive in this FV tier last year despite his struggles because De La Rosa simply has too much lefty power to scrap as a prospect before he's allowed to make some adjustments, and those have occured. We want to see him continue to perform after he's promoted to Wilmington before considering him anything more than a post-hype guy to monitor, however.</t>
  </si>
  <si>
    <t>Cody Laweryson</t>
  </si>
  <si>
    <t>Laweryson has carved through the minors even though his fastball resides in the upper-80s. He reached Triple-A with a career ERA around 2.60 and a WHIP just above 1.00 with 30-grade fastball velo because of his command and the "round-up" elements his heater enjoys, mostly its uphill angle. Laweryson's 2023 ended due to biceps tendinitis and he went on the IL this April, but he's back and has made a handful of rehab appearances at Wichita. 
Thereâ€™s a good amount of funk in Lawerysonâ€™s operation; he has an extremely high front arm throughout his delivery, along with a compact, herky-jerky arm action. His unique arm action creates uphill angle on his fastball. The slider is a two-plane breaker, while his changeup has average fade and sink on occasion. Everything in the repertoire plays up due to the plus-plus deception Laweryson creates prior to delivering the ball and thereâ€™s obvious plus overall feel for filling up the zone with all his pitches. Itâ€™s a smoke-and-mirrors profile that typically fits as an up/down relief option.</t>
  </si>
  <si>
    <t>sa3010633</t>
  </si>
  <si>
    <t>T.J. Nichols</t>
  </si>
  <si>
    <t>Nichols was a good college starter at Arizona and has been deployed as a starter so far in pro ball, but his fastball's "round down" elements (like the pitch's plane and its mild amount of sink) don't really allow it to miss bats and his command detracts from its effectiveness as well. Nichols is talented, however. He throws hard (94-97 for the last three seasons), and has a nasty two-plane slider that appears to be more sweeper-y in 2024 and a changeup that could grow to above-average because of his delivery's arm speed. It's the look of a multi-inning reliever who can bully hitters with (hopefully) even more velo to overcome other flaws.</t>
  </si>
  <si>
    <t>sa3023039</t>
  </si>
  <si>
    <t>McCade Brown</t>
  </si>
  <si>
    <t>Brown enjoyed a velocity uptick between his freshman and sophomore years at Indiana and sat 92-96 mph before the COVID shutdown. He retained that velo into the fall of 2020, sitting 92-96 at Hoosiers autumn workouts and scrimmages. Brown fell toward the bottom of that range the following spring, averaging about 92-93 and peaking at 97 rather than living near it. It was his first full year of pitching after he had thrown just six combined innings as an underclassman. His ERA was inflated by the Cal League hitting environment in 2022, but Brown struck out a 118 batters in 89.2 innings, mostly with his two great breaking balls. He was shut down late in the year with elbow soreness and had surgery in April of 2023 from which he has yet to return. 
Brown's ticket to the big leagues is his curveball, an upper-70s jawn with a power pitcher's shape. His delivery isn't overtly violent, but Brown has never had great touch-and-feel fastball command. There are a couple potential avenues for Brown if you want to use some of the lack of innings/his geographic background as reason to round up on his strike-throwing projection. More likely, Brown eventually moves to the bullpen, where he'll again sit in the mid-90s and become a nasty reliever.</t>
  </si>
  <si>
    <t>sa3017812</t>
  </si>
  <si>
    <t>Misael Tamarez</t>
  </si>
  <si>
    <t>Last year, a 23-year-old Tamarez threw 101 innings across 17 starts and 26 games for Sugar Land, where he struck out 100 batters (22.6%) but also walked 60 (13.6%), resulting in a 5.08 ERA for the season. His four-seamer ranges from 92-97 mph as a starter and has registered as high as 99 mph in 2024 with solid carrying life, and itâ€™s apparent Tamarez is still pacing himself for the longer outings heâ€™s handling. Both of his breaking balls project to average. The 82-85 mph curveball is a short, sharp 12-to-6 shaped offering, while the 86-89 mph slider is a short three-quarters breaker with late tilting action. Both breaking balls will flash above-average bite, but Tamarez's inability to consistently work in the zone with either (both are thrown in the zone less than 40% of the time) hinders their overall effectiveness and means they likely won't get the same consistent chase from major league hitters. This year, Tamarez has really struggled to maintain consistent action on his changeup, which was once his highest-projected secondary pitch; he's showing changeups with late depth less often than he did in years past. It ranges between 86-91 mph, so when that late bottom action is absent, it essentially turns into a batting practice fastball. Tamarez profiles as an up/down reliever who can find success in short stints where he can get the most out of his fastball.</t>
  </si>
  <si>
    <t>sa3009632</t>
  </si>
  <si>
    <t>Eduarniel Nunez</t>
  </si>
  <si>
    <t>Nunez has had a tough time getting past Double-A despite wielding some of the nastier pure stuff in the system. He sits 95-98, his breaking ball has huge two-plane wipe, and once in a while, he will show you a good changeup. Nunez's curveball could be a monster. It's approaching Bryan Abreu-level depth at 85 mph on average. His lack of command (Nunez has a pie-thrower's arm action) really hamstrings the effectiveness of both his pitches. Nunez's issues throwing strikes will probably keep him in a lower-leverage role despite his special stuff.</t>
  </si>
  <si>
    <t>sa3005284</t>
  </si>
  <si>
    <t>Onil Perez</t>
  </si>
  <si>
    <t>Perez is a young catcher who has made a ton of contact in the lower levels. He has a quick bat and sprays the ball to all fields, but he is a relatively projectionless athlete without much power right now. Most importantly, Perez has some clear things to work on defensively. He's a pretty good young receiver with deft hands around the edge of the zone and his throwing has gotten a bit better, but he's a fringe athlete with a maxed out build and it's possible he'll have a hard time remaining athletic enough to be a good catcher as he ages. It's encouraging that Prez has continued to hit as he's entered the mid-minors, but he's still just a bat control sleeper at a premium position, a prospect to monitor for change in the areas that need improvement but not one with an imminent or certain high-impact projection.</t>
  </si>
  <si>
    <t>sa3015610</t>
  </si>
  <si>
    <t>Luis Alvarez</t>
  </si>
  <si>
    <t>Alvarez has spent two seasons in the DSL sandwiched around a year lost to injury. He's showing a big increase in velocity during 2024 preseason DSL activity, sitting 94-96 and touching 98 across a couple of innings at a time. Alvarez's delivery is a dead ringer for Paul Skenes' except without any of the feel for location. He's a strapping 6-foot-5 lad with big arm speed and some ability to spin a breaking ball, but without any location consistency. He's a frame projection and arm strength dev project to monitor at the bottom of New York's system.</t>
  </si>
  <si>
    <t>sa3016847</t>
  </si>
  <si>
    <t>John McMillon</t>
  </si>
  <si>
    <t xml:space="preserve">There have been times during his lifetime as a prospect when McMillon has pitched with an 80-grade fastball and 20-grade control. His velocity was way, way down during spring training, but it's mostly rebounded and has returned to the high-90s, sitting 95-97 in his last couple of outings prior to list publication. He generates nearly seven feet of extension and induces plus vertical break. He has never been able to throw strikes and is struggling in that regard again in 2024 as McMillon throws his slider more and more in effort to do so. McMillon has late-inning stuff, but is in the Steve Blass area as far as control. He's a wild card older relief prospect who had a brief big league debut last August. </t>
  </si>
  <si>
    <t>Alexander Vargas</t>
  </si>
  <si>
    <t>I'm still somewhat smitten with Vargas because of his acrobatic defense. His range and athleticism are remarkable, and he's capable of rare defensive feats because of his talent and effort level, which was excellent late in 2023. Vargas is still plagued by chase and a lack of strength on offense. He needs to wind up his entire body just to swing hard, the baseball equivalent of Happy Gilmore's golf swing. He's still sinewy and lean like a high school defensive back, definitely behind where most 22-year-olds tend to be from a physical maturity standpoint. Most likely, Vargas is an emergency shortstop in the Sergio Alcantara mold. If he gets strong enough to shorten up his swing, he could be a more consistently rosterable bench infielder in his later 20s.</t>
  </si>
  <si>
    <t>1-63oQOd8s0</t>
  </si>
  <si>
    <t>sa3008851</t>
  </si>
  <si>
    <t>Jose Fernandez</t>
  </si>
  <si>
    <t xml:space="preserve"> Fernandez is similar to former prospect, and current Reds Triple-A shortstop, Erik GonzÃ¡lez. He has a glove-first skill set (his hands and actions are sensational) and a prototypical baseball frame that invites sizable power projection, but his feel to hit is not good. He's late on lots of fastballs and has slightly worse-than-average breaking ball chase, really only able to damage hanging breakers. Because we're talking about a plus infield defender who can play a premium position, Fernandez has likely big league utility, but his offense makes it tough to project him as anything more than a glove-oriented bench player.</t>
  </si>
  <si>
    <t>sa3015204</t>
  </si>
  <si>
    <t>Adrian Herrera</t>
  </si>
  <si>
    <t>Montgomery HS (CA)</t>
  </si>
  <si>
    <t>Purely an athletic developmental project at this stage, Herrera was an undrafted two-way high schooler who is focusing on pitching in pro ball. His frame is on the smaller side, but his delivery is beautiful and athletic, he's taken advantage of pro strength and conditioning facilities, and the line on his fastball is going to be tough to get on top of because of the combo of his height and drop-and-drive style delivery. He's sitting in the low-90s with better feel for his changeup than his breaking ball, and his pitchability and secondary stuff is pretty raw overall. I like the foundational athletic ingredients here enough to consider Herrera a sleeper starter prospect at the bottom of this system.</t>
  </si>
  <si>
    <t>sa3023627</t>
  </si>
  <si>
    <t>Austin  Gauthier</t>
  </si>
  <si>
    <t>Hofsra</t>
  </si>
  <si>
    <t>Gauthier is now a career .291/.433/.433 hitter in the minors across parts of three seasons and hit for unexpected power in 2023, tallying 46 extra-base hits. While that probably won't continue (too much oppo liner spray, not enough real launch), Gauthier has a discerning hitter's eye and is a compact athlete who is tough to beat in the strike zone. He's also a baseball savvy gamer who can play a multitude of positions (2B/3B/LF and shortstop in an emergency). It's more typical for lefty-hitting versions of players like this to have meaningful big league impact, and Gauthier is more like a Luke Williams or Tyler Saladino type of role player, an above-replacement type likely to be on and off the roster as needed.</t>
  </si>
  <si>
    <t>Daniel Espino</t>
  </si>
  <si>
    <t>Georgai Premier Academy (GA)</t>
  </si>
  <si>
    <t>Born in Panama, Espino had the best arm strength among the high school pitchers in the 2019 draft, but concerns about his delivery and arsenal depth dropped him to the 24th overall pick. His stuff got even better under the tutelage of Clevelandâ€™s player dev system, and he dominated during his 2021 full season debut, putting up a strikeout rate north of 40% while shortening his arm action and altering his slot to impart more vertical movement on his heater. Espino had taken another leap at the onset of 2022, sitting in the 98-102 mph range with a fastball that sometimes had 20-23 inches of vertical break that spring. 
Then Espino's health began to spiral. He was shut down with a knee injury early in 2022 and started having shoulder issues during his rehab. Those shoulder issues have snowballed and Espino had surgery for a capsule tear in May of 2023, then was revealed to have more capsule and rotator cuff issues at the start of 2024 that required yet another surgery. When he next pitches it will have been at least three years since his last competitive inning. Spring 2022 Espino was one of the best pitching prospects I've ever seen, but his career officially feels like it's on thin ice now, as he's had chronic shoulder problems spanning multiple seasons, something pitchers tend not to recover from. I feel especially bad for Espino, who appeared to take tremendous and disciplined care of himself before all of this started to transpire, but it's also a loss for the rest of us, as we've been robbed of the chance to witness something pretty special unfolding in Cleveland.</t>
  </si>
  <si>
    <t>WCe2LI0RvgA</t>
  </si>
  <si>
    <t>sa3011495</t>
  </si>
  <si>
    <t>Austin Smith</t>
  </si>
  <si>
    <t>After three seasons at Division III Southwestern (TX), Smith transferred to the University of Arizona and enjoyed a velocity spike throughout his only season there, with some 88 mph fastballs at the start of the year and some 98 mph heaters at the end. In 2022, he continued to sit 94-97 and touch at least 98 while closing at Rome. He missed 2023 due to a UCL tear, and had completed rehab and rejoined Double-A Mississippi shortly before list publication. He was 94-96 in his first FCL rehab outing but a source with a rival team has him sitting 93 since. If Smith can consistently be the mid-90s cut/carry guy he was pre-injury, then he stands a good shot to be a middle reliever. He's teetering at the bottom of the list here with the hope his arm strength will stabilize.</t>
  </si>
  <si>
    <t>sa3017071</t>
  </si>
  <si>
    <t>Robby Ahlstrom</t>
  </si>
  <si>
    <t>Ahlstrom was drafted by the Yankees but never threw a pitch for the org because he was shut down after he signed and traded just before the start of the 2022 season for Jose Trevino. After one year as a starter, the Rangers moved Ahlstrom to the bullpen and his velocity has climbed into a range that will probably allow him to be a solid up/down lefty reliever despite below-average control. Ahlstrom has raised his arm slot since college and is sitting 95 with ride, often for four to six outs at a time. His two breaking balls vary more in velo than shape. It's a pretty standard lefty relief mix, and if Ahlstrom can polish his command a shade more than I have projected here, he could easily be a second lefty who's consistently rostered.</t>
  </si>
  <si>
    <t>sa3018193</t>
  </si>
  <si>
    <t>Nolan Hoffmann</t>
  </si>
  <si>
    <t>Hoffman played two JUCO seasons at Hutchinson Community College in Kansas before matriculating to A&amp;M, where he pitched for a year as a long reliever. He's a low-slot righty whose sinker and slider has big lateral split. Righties struggle to cover both corners against Hoffman and often get blown up around their hands by his fastball. He has a loose, whippy arm stroke that takes hitters a beat to get used to. Ideally a righty specialist, Hoffman's sinker moves enough to stay off the barrel versus lefties and help him tiptoe around a walk or two by getting a rally-killing grounder.  He has a classic low-slot relief look and has enjoyed a bat-missing uptick at Norfolk this year.</t>
  </si>
  <si>
    <t>sa3007471</t>
  </si>
  <si>
    <t>Carlos Caro</t>
  </si>
  <si>
    <t>Despite Caroâ€™s slight frame, he gets his moneyâ€™s worth with his hacks until he's in a two-strike count, when he'll tone down his operation and have a more contact-oriented approach. He slashed .310/.440/.504 over 159 plate appearances during the 2023 DSL season while striking out at a 20.8% rate, and he's hitting for power again in 2024 while cutting his Ks. 
Caro is the type who is capable of more juice in game action than he is in BP because heâ€™s lacking in pure strength and benefits when the pitcher is supplying some velocity in the equation. Thereâ€™s natural loft in his bat path without sacrificing the amount of time it stays in the hitting zone, and heâ€™s a pest for pitchers thanks to his ability to grind out at-bats. 
Defensively, itâ€™s a profile that is limited to second base due to his below average arm, and Caro projects to just be passable at the position overall. This is the type of player who is held back from a bench infielder projection because heâ€™s only able to handle one position on the dirt, and at a fringe-average level at that. Regardless, Caro is a fun player worth knowing because this is the type of guy who squeezes every drop out of their physical ability. Caro has an all-or-nothing puncher's chance to be a primary second baseman, and his performance is trending in a favorable direction. The risk and time associated with his profile limit his FV grade.</t>
  </si>
  <si>
    <t>sa3021325</t>
  </si>
  <si>
    <t>Tucker Toman</t>
  </si>
  <si>
    <t>Hammond HS (SC)</t>
  </si>
  <si>
    <t>Toman was Toronto's fourth pick in the 2022 draft (he went 77th overall), but he got the second-highest bonus at a cool $2 million, which kept him from joining the star-studded party at LSU. He had a disappointing first full season, slashing .208/.320/.313 with Low-A Dunedin. The FSL is pitcher-friendly, but Toman's issues with whiffs aren't park-dependent. He's always had a better swing and more pure bat speed from the left side than the right, but Toman wasn't tracking pitches well from either side last year. He was an inconsistent hitter on the showcase circuit, too, with fits and starts of hitting for the kind of power that earned him a big bonus. 
Eric was bearish about Toman's defense before the draft, but he looked okay at (mostly) third base in 2023. He has plenty of arm for third, and he showed better hands and actions last season than he did as an amateur. The hope was that Toman would develop into an Oswaldo Cabrera-type of player, who got to enough power to play a multi-positional role despite below-average defense. His hit tool is now in a red flag territory for a corner defender.</t>
  </si>
  <si>
    <t>sa3020132</t>
  </si>
  <si>
    <t>Pedro Ibarguen</t>
  </si>
  <si>
    <t>Ibarguen's defensive versatility (he's already played second, third and all three outfield spots) and pound-for-pound strength separate him from some of the other small-framed hitters from Milwaukee's DSL group. He slashed .311/.437/.447 in the 2023 DSL, runs well, swings hard for a player his size (his top hand is very involved with his swing), and has demonstrated above-average feel for contact. This is a potential super utility type who is probably several years away from the big leagues.</t>
  </si>
  <si>
    <t>sa3021254</t>
  </si>
  <si>
    <t>Zach Ehrhard</t>
  </si>
  <si>
    <t>Absurd power uptick as a junior with .331/.458/.627 line after sub-.400 SLG as a soph. Hands are really fast in the box but power is limited to pullable pitches on the inner third. Swing change candidate to make him more dangerous in the rest of the zone. Bat speed and contact foundation are here for a breakout if pro team can execute a change. Raw power less evident on paper from an exit velo standpoint, but contact (89% overall) is robust. Not really a center fielder, but arm fits in right. Tweakable corner outfield prospect.</t>
  </si>
  <si>
    <t>Daison Acosta</t>
  </si>
  <si>
    <t>Acosta last made a prospect list in 2017 when he was a projectable GCL starter in the Mets system. He was one of Washington's minor league Rule 5 picks during the offseason and is having a strong 2024 at Harrisburg. Acosta will flash a plus slider and split. His command limits their consistency and will likely relegate him to an up/down role, but for a minor league phase Rule 5 selection, that's pretty good.</t>
  </si>
  <si>
    <t>sa944989</t>
  </si>
  <si>
    <t>Jose Salas</t>
  </si>
  <si>
    <t>Salas was ranked ninth in the 2019 international amateur class and actually got his first pro reps in Venezuela during the winter of 2020, when his would-be stateside debut was delayed because of COVID. Salas hit well in 2021 and 2022, spending the latter season split between the Florida State and Midwest Leagues before wrapping the year in the Arizona Fall League, where he looked talented but exhausted, which was especially noticeable in his defense. Over that winter, Salas was traded to Minnesota as part of the Pablo LÃ³pez/Luis Arraez deal, and he has struggled to hit since joining the Twins system. 
Salas has also begun to play many different positions. He's lined up everywhere but first base and catcher so far in 2024 and has been playing the infield less and less frequently as the season has gone on. It's a clear sign the Twins think his best shot at being rostered will be defensive versatility. There was justifiable concern about Salas' relatively mature frame potentially filling out in a way that cost him some explosiveness, and it appears as though that's coming to pass. It takes so much effort for him to swing hard now that he often doesn't track the baseball well. Rather than moving through the minors quickly as a polished everyday shortstop prospect the way he was projected a couple of seasons ago, Salas is now more of a fringe prospect struggling to hit his way out of the Midwest League.</t>
  </si>
  <si>
    <t>sa3014690</t>
  </si>
  <si>
    <t>Austin Vernon</t>
  </si>
  <si>
    <t>The gigantic Vernon had a velocity spike late in his college career, going from averaging 92 mph to averaging 94-95 and touching 98 over his final few outings with North Carolina Central. He struck out 13.5/9 IP during a pre-draft stretch on the Cape but struggled with walks. Vernon's transition from swingman to single-inning relief role is complete; he made just six starts in 2023 over his 29 appearances and every one of his outings this year for Montgomery has been a one- or two- inning burst out of the 'pen. His fastball is sitting 93-96 mph and touching 97 from a high slot, and it averages 19.8 inches of IVB. His upper-80s cutter has hard, late action with slightly more depth and whiff-generating traits than the typical cutter. Heâ€™ll also mix in a 83-87 mph slider that has average tightness and two-plane break. Vernonâ€™s changeup doesn't maintain consistent shape â€” he'll throw some with late diving action, while others feature more typical fade and sinking action. He sells all of them well with his arm speed and the effort in his delivery, and it's the pitch in his mix that relies the most on chase. Vernonâ€™s four-pitch arsenal gives him multi-inning potential, but his volatile control limits his overall ceiling and the likelihood of him consistently handling high-leverage spots.</t>
  </si>
  <si>
    <t>sa3017138</t>
  </si>
  <si>
    <t>Alex Santos II</t>
  </si>
  <si>
    <t>Mount St. Michael HS (NY)</t>
  </si>
  <si>
    <t>Santos is back â€” sort of. He's had a three-tick velocity spike in 2024 and might be able to throw even harder if he's eventually moved to the bullpen. That said, Santos' fastball still isn't missing bats, though his slider/cutter mix has been a potent secondary combination. The two span the 81-89 mph range and run together in the middle. We're intrigued by how much arm strength Santos would have if he were airing it out an inning at a time and consider him firmly back on the prospect radar as a potential middle reliever.</t>
  </si>
  <si>
    <t>sa3014684</t>
  </si>
  <si>
    <t>Jose Romero</t>
  </si>
  <si>
    <t>Romero has a catcherly build at 5-foot-10 and 230 pounds or so (he's listed at a hilarious 185), but he's an ultra-loose athlete who creates ridiculous hip and shoulder separation. The power and athleticism in his delivery is tough for Romero to control and he's quite wild, but he has mid-90s arm strength and a huge two-plane sweeper that often looks like a plus-plus pitch. After it looked like Romero's command was improving in 2023, he's back to walking about a batter per innings early on in 2024. Over time, he should corral his mechanics enough to be a big league middle reliever.</t>
  </si>
  <si>
    <t>sa3015483</t>
  </si>
  <si>
    <t>Yohendry Sanchez</t>
  </si>
  <si>
    <t>Sanchez is a viable defensive catcher prospect (his arm strength is better than his receiving right now) with above-average power for a hitter his age. There are scouts who think he'll develop truly plus raw power at peak and others who think he's more or less maxed out. He signed for $1.4 million and will begin his career in the DSL as a dev project at a premium position.</t>
  </si>
  <si>
    <t>sa3023896</t>
  </si>
  <si>
    <t>Luis R. Rodriguez</t>
  </si>
  <si>
    <t>Rodriguez's 2021 was about as exciting as a 12-inning pro debut can be. Quickly elevated to Low-A at age 18, Rodriguez was touching 97 mph from the left side, and his fastball's riding action, as well as the vertical snap he was getting on his curveball, made him a prototypical power pitcher prospect. The 2022 season was going to be about Rodriguez holding the velocity across a larger innings count. Instead, he had Tommy John and missed the entire season. Rodriguez returned in the middle of the summer of 2023 and was back in the 93-96 mph range with his fastball, but he blew out again and is on the 2024 full-season injured list recovering from another elbow surgery. We have to wait for Rodriguez to be healthy again before we can chart his prospect course with any kind of accuracy. He's a name to keep alive in this area of the list if only so we remember that this guy exists and needs to be checked on when he next pitches.</t>
  </si>
  <si>
    <t>sa3017275</t>
  </si>
  <si>
    <t>Dennis Colleran</t>
  </si>
  <si>
    <t>Pure relief prospect. Up to 99 at the Combine. Sat 96-100 during the season. Round down fastball quality due to lack of movement. Cutters are 90-92 mph. Small school arm strength developmental project.</t>
  </si>
  <si>
    <t>Rafael Flores</t>
  </si>
  <si>
    <t>Rio Hondo CC (CA)</t>
  </si>
  <si>
    <t>An undrafted free agent from Rio Hondo, a community college in California, Flores had a good first full season of pro ball in 2023. He is a big-framed, athletic 1B/C who has improved substantially as a catching defender during the last year and a half. This is especially evident in Flores' throwing. Some of his pop times hovered around 1.80 seconds late in 2023, and he could stand to leave his crouch earlier to come close to that benchmark more consistently. Flores has also gotten better at framing pitches around the edge of the strike zone, and he has prototypical size and athleticism for a steady, durable catcher, though he still played more first base than catcher in 2023. It's imperative Flores continues to develop as a defender because his bat is only fair. Flores' feel to hit is undercooked but, as you can imagine given his size, he has all-fields mistake power. It's common for catchers to develop into their mid-to-late 20s and debut on a bit of a delay (like Kyle Higashioka) and that's the track Flores looks to be on.</t>
  </si>
  <si>
    <t>sa3020243</t>
  </si>
  <si>
    <t>D'Orazio was one of the two Players to Be Named Later who came back from Toronto in the 2021 Joakim Soria trade. He finished the 2023 season in Double-A Amarillo after a successful 67 game run in Hillsboro, and slashed .276/.333/.422 over 440 plate appearances between the two levels. Dâ€™Orazio has a simple swing that tends to work to the opposite field, and his in-game power will show up more in the form of oppo doubles than homers. On defense, he works bottom up with his glove, and his receiving ability has taken a noticeable step forward from years past, but he does have a tendency to get loud with his head movement trying to sell borderline pitches. His lateral blocking range suffers from his one-knee setup because of how wide and low he sits in the position, and he tries picking balls in the dirt a little too often, but it hasn't hindered his ability to throw out baserunners, which he did 27% of the time last season. We love his footwork on defense, which is a big part of his success in controlling the run game. If he outperforms our offensive projections, then he'll be a good backup catcher, but itâ€™s more likely he ends up in a up/down third catcher role.</t>
  </si>
  <si>
    <t>Army</t>
  </si>
  <si>
    <t>The speedy Hurtubise had one of the best statistical seasons in the 2023 minors, as he slashed .330/.479/.483 with 28 extra-base hits, a 13.8% strikeout rate and a 16.9% walk rate to go with 45 stolen bases. He can really run and tracks pitches well, but Hurtubise doesn't have the kind of bat speed that allows for real power and he isn't an especially good outfield defender. You want to him in left field if you can, and he doesn't have the power to profile as a complementary regular there. His lack of versatility makes it tough for him to be rostered, though I think he'd be slightly above replacement if he played every day. He's a gamer, and if you need a pinch runner or if there's a situation where you badly need a ball put in play, Hurtubise would be a nice piece off the bench in those situations. David Laurila talked extensively with Hurtubise here. He began 2024 on the shelf with a shoulder strain.</t>
  </si>
  <si>
    <t>Chris Campos</t>
  </si>
  <si>
    <t>A very athletic two-way player at St. Mary's, Campos was a capable defensive shortstop with pretty decent contact skills, but his uncommon on-mound athleticism, lovely delivery, and arm strength made him a better prospect as a pitcher. He was up to 95 mph on the mound for the Gaels but only worked 34.2 innings during his entire career, a from-scratch dev project with a great looking delivery and some fastball ride, but little else. He went to the Cal League in 2023 and struck out 11/9 IP while averaging 93 mph across 69.1 innings. Campos' slider command is very advanced, but his raw breaking ball movement is below-average. Changeup development might be his most realistic pathway to a true plus pitch, but the quality of that offering is very mixed right now. His slider command and the playability of Campos' fastball give him a pretty high floor as a bottom-of-the-40-man starter. Because Campos is so new to pitching, we can project some growth to the secondary stuff and give him a shot to be a stable backend type a few years from now.</t>
  </si>
  <si>
    <t>sa3020396</t>
  </si>
  <si>
    <t>Maick Collado</t>
  </si>
  <si>
    <t>Collado is a personal cheeseball of sorts. He's an undersized first baseman who has just four career home runs in three seasons. Ordinarily a guy like this would be in the Honorable Mention section of a prospect list, but Collado's swing is so sweet, and his feel to hit strong enough, for me to gas his grade a bit. He has a much more traditional looking style of hitting than the contact-only bats below him on this list, with all-fields doubles pop right now. The sizzle on his balls in play looks stronger this spring, as he made a ton of flush sweet-spot contact during my in-person spring looks leading up to list publication. Because Collado is a compact guy, it's tough to project sufficient raw power for him to profile as an impact 1B/DH, but I believe in the hit tool enough to project him as a lower-end option or a contender's switch-hitting bench weapon.</t>
  </si>
  <si>
    <t>sa3015534</t>
  </si>
  <si>
    <t>Patrick Halligan</t>
  </si>
  <si>
    <t>Pensacola State College (FL)</t>
  </si>
  <si>
    <t>A 2021 Royals JUCO pick, Halligan only lasted a couple of years in KC's system before he was release mid-2022. The Braves signed him and for a while attempted to stretch Halligan out as a starter before simplifying things late in 2023 and early in 2024. Working an inning or two at a time, Halligan's deceptive delivery and nasty splitter have allowed him to dominate Double-A. His combination of size and extreme over-the-top release create funky plane on Halligan's heater and make his splitter seemingly impossible to pick up out of his hand as it plummets into the dirt. He'll bend in a mid-80s cutter and low-80s curveball just to show hitters something else, but if Halligan is going to be an unlikely big league success story, it'll be because of his split.</t>
  </si>
  <si>
    <t>sa3017319</t>
  </si>
  <si>
    <t>Reid Birlingmair</t>
  </si>
  <si>
    <t>Illinois - Chicago</t>
  </si>
  <si>
    <t>Birlingmair was released by the A's at the end of 2022 and the following year was signed out of the independent American Association, where he was pitching for the Fargo-Moorhead RedHaws (Rymer Liriano was on the roster, too). Deep in my old notes I have him sitting 90-91 back in 2021 (I have nothing from 2022), but somehow between when Oakland let him go and when he signed with Texas, Birlingmair added four ticks to his fastball. Late last year and again in 2024 he's been sitting 94-96 with plus riding life. There isn't an average secondary pitch here yet, but Birlingmair is super athletic for his size and it seems obvious he's only been exposed to effective pitching dev for something like two years. I think he's going to be a feel-good story who gets to wear a big league uniform; whether he can stay will depend on a second pitch coming to the fore. Here I've given his slider a shot to do so because it's what looks nastiest, even if it's only on occasion.</t>
  </si>
  <si>
    <t>sa3007473</t>
  </si>
  <si>
    <t>Keagan Gillies</t>
  </si>
  <si>
    <t>Tulane</t>
  </si>
  <si>
    <t>Gillies was a fifth year senior sign who had a big velo boost after he transformed his body later in his college career. Heâ€™s built like a construction crane at a lanky 6-foot-8 and went from topping out at around 92 mph to pumping some 98s, and the pitch adds big carry. Gillies was throwing his fastball more than 70% of the time in college but after extended time on the shelf in 2022, he returned in 2023 mixing in an upper-80s slider and splitter much more heavily than ever before. In fact, Gillies often starts at-bats with either of those offerings. He needs to find better feel for locating the splitter but he already has good command of the slider, which has terse movement. Gillies' ceiling is probably going to depend on how that splitter develops. He's already made so many drastic changes to his conditioning and repertoire that we wouldn't rule out Gillies making more adjustments. Right now, he looks like an up/down reliever.</t>
  </si>
  <si>
    <t>sa3017686</t>
  </si>
  <si>
    <t>Eddie Rynders</t>
  </si>
  <si>
    <t>Wisconsin Lutheran (WI)</t>
  </si>
  <si>
    <t>A cold weather bat from a Wisconsin high school, Rynders has a smooth left-handed swing. He consistently puts the ball in the air, already showing above-average raw power with a frame that is still has a very projectable. Rynders has a shot at staying on the dirt, but it'll be a third base if that happens; he can fall back on a corner outfield spot as a last resort if necessary. Either way, the offensive profile is the main appeal with Rynders and he's a name to keep tabs on once he starts his pro career.</t>
  </si>
  <si>
    <t>Adrian Pinto</t>
  </si>
  <si>
    <t>The compact little Pinto had a huge 2021 DSL statline (.360/.486/.543) but didn't come stateside for instructs with the Rockies, and instead was quickly scouted on the 2022 spring backfields before Colorado traded him to Toronto as part of the Randal Grichuk deal. He has had trouble staying healthy since joining the Jays, with hamstring and quadriceps strains forcing him onto the IL three times in two years. He has played just shy of 80 games in full-season ball combined across the past two seasons. When healthy, Pinto has several catalytic qualities (plus speed and zone control, some bat-to-ball ability) while projecting as an up-the-middle defensive fit, though exactly what position is unclear. He's played all three non-catcher up-the-middle positions as a pro. Pinto's infield hands and actions aren't good, and he hasn't gotten the reps to develop there. He has the speed to play center field but hasn't had a ton of reps there, either. Because of Pinto's size, he lacks traditional power projection. His hit tool and defensive ability will have to carry the entire load if he's going to be a regular in the old school leadoff man mold, but his early career bat-to-ball performance indicates he has a shot. Still, it's more likely that he just passed the A-ball exit on the Otto Lopez highway en route to a 2B/CF utility role.</t>
  </si>
  <si>
    <t>sa3015542</t>
  </si>
  <si>
    <t>Jaron DeBerry</t>
  </si>
  <si>
    <t>Skinny, breaking ball-oriented college starter. Cutter, slider, curveball. Fastball has vert spin axis. Athletic starter with uncommon talent for spin. Below-average arm strength, fastball averages 91.</t>
  </si>
  <si>
    <t>DeSoto Central HS (MS)</t>
  </si>
  <si>
    <t>It's kind of amazing how little Blaze is striking out considering how often he's chasing. He is one of the swing-happiest players in pro baseball and had a chase rate of 40% through the first two months of the season, but he's only striking out 10% of the time and has posted a comfortably above-average batting line as a 21-year-old at Double-A so far. Like a lot of Red Sox hitting prospects, Jordan is better at contacting pitches at the top of the strike zone. His swing is relatively simple and compact, helping him be on time consistently. Jordan has had close to average big league raw power since he was in high school, and because he was physically mature early on, his raw remains in that area.
He's playing a mix of both corner positions. He's a smooth third base defender with elegant footwork and a knack for making accurate throws. One scout's smooth is another scout's slow twitch, and that's also true of Blaze, whose below-average range puts a dent in his playability at third. Jordan is a precocious if projectionless contact hitter with red flag plate discipline. The high-end outcomes for a player like this would be Wilmer Flores, who has had a great 10 year career despite issues similar to Jordan's, or maybe Shea Hillenbrand if Blaze finds a way to get stronger even though he's already a bigger guy. More likely, Jordan will turn out to be a Ryon Healy type.</t>
  </si>
  <si>
    <t>XXHtegB3BCA</t>
  </si>
  <si>
    <t>Jacob Wosinski</t>
  </si>
  <si>
    <t>Oakland University</t>
  </si>
  <si>
    <t>Wosinski had Tommy John in 2020 at Akron, transferred to Oakland University, struggled there, went undrafted, latched on with the Eastside Diamond Hoppers of the independent United Shore Professional Baseball League and signed with the Twins in May of last year. They skipped him over Low-A in 2024 and sent Wosinski straight to Cedar Rapids, where the 6-foot-8 righty is having success as a long reliever. Wosinski's size and huge stride down the mound generate over seven feet of extension. His low arm slot helps him create huge tailing action on his changeup and makes his breaking ball a nightmare for righties to pick up. He's only sitting 91-94 and his feel for release is extremely crude, but this is a very interesting older dev project who could be a funky big league "look" reliever who works multiple innings.</t>
  </si>
  <si>
    <t>sa3021825</t>
  </si>
  <si>
    <t>Angel Brachi</t>
  </si>
  <si>
    <t>Brachi signed for $800,000 in January and was ranked higher on our international amateur board than a player getting that kind of bonus typically would be. He's a gritty scout favorite with limited tools but advanced baseball acumen and feel to hit. Brachi is compactly built and performed from a contact standpoint as an amateur, which is in Tampa's wheelhouse in that market. He's currently in the DSL and off to a start that's commensurate with his amateur report, with very few strikeouts but not a lot of power. This is a skill set we tend to favor, and it's a good offensive foundation for a middle infield prospect with modest ceiling.</t>
  </si>
  <si>
    <t>sa3023784</t>
  </si>
  <si>
    <t>Colby Langford</t>
  </si>
  <si>
    <t>Murray State JC (OK)</t>
  </si>
  <si>
    <t>Langford is a developmental relief prospect with some very exciting athletic traits and pitch characteristics that could make his fastball dominant if the Astros can help him to throw harder. Langford pedals his lanky frame way down the mound, generating seven feet of extension. Such an extreme drop-and-drive delivery creates an uphill angle on Langford's fastball, which also has a backspinning axis. Those two things in concert give his fastball enormous potential if the small school lefty can add velocity on a pro program. It's also difficult for Langford to maintain a consistent release when he's efforting so much to get down the mound. Langford casts many of his changeups, and his sliders often finish way out the zone, but both occasionally flash bat-missing movement. As a junior college draftee, it's plausible any of Langford's issues will be remedied by pro instruction. He's a high-priority deep sleeper.</t>
  </si>
  <si>
    <t>sa3022800</t>
  </si>
  <si>
    <t>Drew Gray</t>
  </si>
  <si>
    <t>Gray got just shy of $1 million in the third round of the 2021 draft, then had TJ in 2022. Back in 2023, he struck out a little more than 33% of opposing hitters as he pitched 34 affiliated innings across 14 starts, working two to three innings per outing. In 2024, he's been more in the three to four inning range and is again missing a ton of bats, but he's also missing the strike zone. Gray has walked nearly 20% of opposing hitters since returning from TJ. His delivery has deception and a late arm stroke that he doesn't really have feel for repeating, and many of his pitches sail nowhere near the zone. He also hasn't quite retained his peak pre-surgery velocity: Gray's fastball has been sitting about 91 mph so far in 2024, a tick or two below the way he looked at his best. That pitch has enough riding life to play despite it's velo, and Gray's upper-70s slurve has plus break. It's reasonable to hope Gray will hone his control as he gets his footing in pro ball but probably not so much that he can start. He's looking more and more like a lefty relief prospect.</t>
  </si>
  <si>
    <t>01hQ2fMzewM</t>
  </si>
  <si>
    <t>sa3017964</t>
  </si>
  <si>
    <t>Cole Waites</t>
  </si>
  <si>
    <t>West Alabama</t>
  </si>
  <si>
    <t>After experiencing delays to his development â€“ first the 2020 shutdown, then a 2021 meniscus tear â€“ Waites rocketed from High-A to the majors in 2022 as he pumped upper-90s gas past hitters and struck out well over 40% of them during the season. He dealt with a lat strain during 2023 spring camp and pitched with reduced velocity when he returned, velo that ticked down more and more throughout the year until Waites went from sitting 97-101 at peak to 93-96 toward the end of his season. He had his second career Tommy John in September and will miss all of 2024.  
Healthy Waites' fastball touches triple-digits, misses bats up in the zone, and punishes righties on the inside of the plate. His slider quality and command were not especially good (he only throws it 20% of the time), and much of the swing-and-miss with his breaking ball is the result of the batter gearing up for the fastball rather than the quality of the slider on its own. Waites hasn't had a ton of reps â€” his 41 innings in 2022 were easily the most of his career. It's plausible he could improve his slider or command enough to be more than the wild up/down reliever he was projected as before his most recent TJ, but another year of missed development will make that more difficult. He'll be nearly 27 when he next throws a competitive pitch and we expect he'll be more of a "lightning in a bottle" type reliever who could make a meaningful big league bullpen impact but probably during a narrow window of time rather than for five or more consistent seasons.</t>
  </si>
  <si>
    <t>MLJppK4zrtQ</t>
  </si>
  <si>
    <t>Raimon Gomez</t>
  </si>
  <si>
    <t>After he pitched well in relief in 2022, the Mets moved the hard-throwing Gomez into the rotation at High-A Brooklyn to begin the 2023 season. He made three short starts there before he needed Tommy John and he has yet to pitch at an affiliate in 2024. When healthy, Gomez sits 94-96 mph and peaks at 99 out of the bullpen while bending in a slider in the 84-88 mph range that was above average due more to its velocity than its raw movement. Some of the few changeups he throws have encouraging vertical drop, enough that Gomez looks like a potential three-pitch prospect who had a shot to start on paper. But his feel for throwing strikes, especially quality fastball strikes, is not anywhere close to where it would need to be for Gomez to start. He could be a really nasty reliever, a role that was made more likely by his injury.</t>
  </si>
  <si>
    <t>sa3017645</t>
  </si>
  <si>
    <t>Beck Way</t>
  </si>
  <si>
    <t>Northwest Florida JC</t>
  </si>
  <si>
    <t>Way was a fourth round pick by the Yankees in the 2020 draft and was in the deal that sent Andrew Benintendi to New York in 2022. After walking 16.3% of batters in the Texas League last season, contributing to his 6.67 ERA mark on the year, free passes continue to plague Way as heâ€™s repeating Double-A. He has a lengthy arm circle and throws from a three-quarters slot, but his arm is frequently late on foot strike, which greatly hinders his ability to harness his mix in the zone. His primary fastball is a sinker that sits 95-97 mph and shows above-average tail and sinking action; it's capable of effectively crowding right-handed hitters in on their hands when located properly. An 84-89 mph slider is his go-to secondary offering. His best ones show hard two-plane action, but they tend to shorten up on him when he gets on the side of it (which is often). Thereâ€™s also a 85-88 mph changeup in Wayâ€™s mix that has slight fade and depth, but it's very rarely used. Way's build, arm speed, and pure stuff are intriguing, but his volatile control continues to be a roadblock in his development path. He remains a high-variance relief prospect whose most likely outcome is as an up/down single-inning guy until thereâ€™s improvement in his strike throwing ability.</t>
  </si>
  <si>
    <t>sa3014462</t>
  </si>
  <si>
    <t>Jerson Alejandro</t>
  </si>
  <si>
    <t>Alejandro's measurables aren't a typo â€” he's a massive and fairly athletic teenage pitching prospect with a heavy low-90s sinker that routinely touches 95 mph. He also has a promising two-plane slider. This is not a traditionally projectable pitching prospect. Alejandro is already pretty filled out, but he's so young that there might yet be more arm strength here just via maturity. Alejandro isn't a premium on-mound athlete, but he does have impressive feel for release for a pitcher his size and age. The middle range of his outcomes probably puts him in the bullpen. On talent, Jerson belongs in the honorable mention section, but we're talking about a guy with rare size and physicality and a potentially special arm, so he's elevated slightly here.</t>
  </si>
  <si>
    <t>sa3021533</t>
  </si>
  <si>
    <t>Kenny Castillo</t>
  </si>
  <si>
    <t>Castillo is a big-framed, defense-oriented catching prospect with middling bat speed. He's a skilled and dynamic receiver who'll go to one knee while he receives the pitch rather than start on one knee and remain static. His size and comfort back there are both very promising, while Castillo's arm strength and accuracy are solid. He needs to improve as a ball-blocker, but he's only 19 and has the frame to absorb errant pitches. On offense, Castillo has a swing driven by his bottom hand and doesn't do a ton of damage. At his age and size, he has a chance to develop more power, but realistically he's a good backup catching prospect.</t>
  </si>
  <si>
    <t>sa3015863</t>
  </si>
  <si>
    <t>Peyton Stovall</t>
  </si>
  <si>
    <t>A slightly built 21-year-old second baseman, Stovall posted a .944 OPS in 2024 at Arkansas. His hacks are consistently full of aggressive intent that produces hard contact, but itâ€™s not an offensive profile that will produce many long balls, relying on doubles for extra-base impact instead. Stovall is limited to second base on the dirt due to his fringy arm strength. However, he'll likely be a solid defender at the position with his soft hands and the range he can cover despite being an average runner at best.</t>
  </si>
  <si>
    <t>Jose Rodriguez</t>
  </si>
  <si>
    <t>It's become more common for prospects to spend more than one year in the DSL and that's the case for Rodriguez, who is 22 and only has 24 domestic pro innings under his belt, and has basically been a pro reliever to this point. Rodriguez has an elite frame and body projection. He's built like an NBA shooting guard at a lanky, well-proportioned 6-foot-6, and his delivery has beautiful fluidity. His fastball sat 92-95 during the regular season and was peaking above that during instructs. The makings of a viable changeup and curveball are both here, with the changeup's development ahead right now. This is a deep projection arm who has a chance to throw harder into his mid-20s.</t>
  </si>
  <si>
    <t>_FWX3h9oYwU</t>
  </si>
  <si>
    <t>sa3015437</t>
  </si>
  <si>
    <t>UNC Charlotte</t>
  </si>
  <si>
    <t>A twitchy little second baseman who can really hit, Furman had nearly twice as many walks as strikeouts as a draft-eligible sophomore with UNC Charlotte. He turned 21 just a few days after the 2022 draft, so of course Cleveland was all over him and gave him $300,000 in the fourth round. Furman didn't play pro ball immediately after he signed, with his career instead getting underway in 2023, when he posted one of the lowest swinging strike rates in all of the minors leagues at a microscopic 3.2%. Furman's full season staline illustrates his skills pretty well. He hit .264/.397/.306, and as you can imagine, he has an extreme hit-over-power skill set. 
The ceiling on Furman's offense looks something like Adam Frazier's career, and similar to Frazier, Furman is not a very good second base defender. He's speedy and should be able to run around in the outfield if the Guardians are inclined to try that, as they have with some other players. A 2B/LF mix could put Furman more in line with the Tony Kemp archetype, though Kemp is a much better second base defender. Barring meaningful development on defense (like if Furman suddenly takes to center field like Jake Fox did last year), Furman's outcomes are probably binary: either he sustains elite contact ability and gets to be a flawed everyday second baseman, or not. Because Furman's best tool is the one I care about most, I think he has some trade value as a flier even though his profile is on pretty thin ice.</t>
  </si>
  <si>
    <t>McCabe is a dangerous switch-hitter with high-effort power from both sides of the plate. He lacks a true position (he's played mostly third base as a pro but isn't mobile enough to do it at the big league level) and will probably be a bench weapon rather than a regular starter. He is currently on the IL recovering from Tommy John.</t>
  </si>
  <si>
    <t>Adrian Rodriguez</t>
  </si>
  <si>
    <t>Florida Virtual School</t>
  </si>
  <si>
    <t>Drafted in the second-to-last round of the 2019 draft, Rodriguez didn't pitch the summer after he signed, nor in 2020. In 2021, he walked more than a batter per inning on the complex. The condor-like righty re-established himself as a prospect when he got the walks under control and sat 94-96 in a 2022 season split between the complex and Low-A. He had a velo spike in 2023, sitting 97-99 with riding life at the top of the zone as Down East's closer, but his control regressed and things have continued that way in 2024, as Rodriguez has walked more than a batter per inning. In addition to his fastball velocity, Rodriguez's 84-89 mph slider is generating an absurd 70% miss rate as of publication. There's meaningful relief ceiling here if Rodriguez can ever have even 35-grade control. He's currently someone you hope blooms late from a strike-throwing standpoint the way FÃ©lix Bautista did.</t>
  </si>
  <si>
    <t>sa3015385</t>
  </si>
  <si>
    <t>Trey McGough</t>
  </si>
  <si>
    <t>Mount St. Mary's</t>
  </si>
  <si>
    <t>McGough was a minor league Rule 5 pick in the 2022 draft where the Pirates left a lot of pickable players unprotected. A starter in the Pirates org, McGough was recovering from Tommy John when the Orioles picked him, and he didn't get underway in their org until late in the 2023 season. He hasn't been a pure reliever for very long, but he dominated the Eastern League early this year and was promoted to Triple-A at the end of May. He should be a useful low-leverage lefty reliever soon. McGough's whippy, high three-quarters arm stroke helps his fastball play a little better than its velocity, but his bread and butter is a low-80s slider with plus depth.</t>
  </si>
  <si>
    <t>sa1170436</t>
  </si>
  <si>
    <t>Justin Meis</t>
  </si>
  <si>
    <t>Eastern Michigan</t>
  </si>
  <si>
    <t>Meis has simultaneously enjoyed a little velocity spike and an improvement in his strike throwing in 2024. He also has two plus breaking balls, a two-plane slider in the 83-86 mph range and a slower 12-to-6 curveball. Meis is always going to be an inefficient strike-thrower because he's trying to live just above the strike zone with his fastball. His heater has downhill plane that makes it hittable when it's any lower. His breaking stuff is very nasty and should allow him to play an up/down role.</t>
  </si>
  <si>
    <t>sa3017207</t>
  </si>
  <si>
    <t>Jones was a fascinating amateur prospect with a rare speed and power combination who ended up heading to UNC Wilmington because he was extremely raw for a high schooler even though he was a 19-year-old high school senior. Two years later, when he was old enough to be an age-eligible sophomore, there were scouts who thought Jones had the best tools package in the entire 2019 draft, but still his bat-to-ball track record and inconsistent defense made clubs uncomfortable, and he wasn't taken until the back of the first round. For five years now, Jones has remained that kind of player. He struck out in 35% or more of his plate appearances every year since he was first promoted to Double-A. Last season at Triple-A Durham, Jones had his first above-average wRC+ in a while as he got to enough power to post a .357 wOBA. Given Wander Franco's legal situation and Taylor Walls' health, the Rays could not afford to have a 26-year-old developmental shortstop on their roster and traded Jones to Colorado for lefty Joe Rock not long before the 2024 season. 
It's rare for me to have a hitter this old on a prospect list, or a hitter who has struck out north of 35% of the time, let alone both. But Jones has elite speed, he's a viable shortstop defender (but not a great one), and I think his athleticism will translate to center field in a big way over time. I think the Rays took too long to deploy him there (they waited until he was 25) and, amid some absolutely insane highlight reel plays early on in 2024, his relative inexperience still shows. He needs to communicate better with the corner guys, take charge of 50/50 balls in the gap, and be more decisive about where the baseball needs to go. These are problems of inexperience. As a shortstop, Jones' range is incredible, and while his throwing stroke is atypical for a big league shortstop, he finds improbable ways to get the ball over to first base using his body control. This guy is going to hang around the upper levels of pro ball for a while longer just because he's athletic enough to play two premium positions, and while he's limited on offense (he punishes the fastballs he connects with, but is otherwise hapless), the tools for Jones to make a situational impact on a big league roster are still here.</t>
  </si>
  <si>
    <t>jsjX_1SuPjY</t>
  </si>
  <si>
    <t>Franklin Rojas</t>
  </si>
  <si>
    <t>Rojas packs quite a punch for such a small hitter, and he's a lot of fun to watch swing because of how much effort and power he has at his size. He may have trouble making contact with this approach, but he's a plus thrower with an okay chance to catch.</t>
  </si>
  <si>
    <t>sa3025018</t>
  </si>
  <si>
    <t>Luiyin Alastre</t>
  </si>
  <si>
    <t>Alastre hit .287/.387/.375 with more walks than strikeouts in the 2023 DSL. He's of medium build and has bottom-of-the-scale power right now, but he demonstrated the best feel for contact of any hitter from the org's two-team DSL group. Alastre's early career contact performance is exceptional (86% contact, 92% in-zone contact), and amazing for a teenage switch-hitter. He badly needs to get stronger. While small-ish, Alastre isn't so diminutive as to warrant skepticism that he will; he's only 5-foot-10 or so, but he's built like a Division-I infield prospect and should add a fair bit of strength. Alastre has played three different infield positions and it's hard to truly know where he'll settle in this regard, making it tough to have a very specific projection for him. For now, he's a hit-tool sleeper at the bottom of the system.</t>
  </si>
  <si>
    <t>sa3021210</t>
  </si>
  <si>
    <t>Nazzan Zanetello</t>
  </si>
  <si>
    <t>Christian Brothers HS (MO)</t>
  </si>
  <si>
    <t>Like Cutter Coffey, there was a pretty long stretch when I prefered Zanetello as a pitching prospect rather than a position player, but his deafening BP and overall performance at the Draft Combine (he had the longest broad jump at 10-feet-4) was fantastic and ignited my enthusiasm for him as a position player. Why the initial apprehension? Zanetello's hands work an awful lot like Keston Hiura's, Jeter Downs' and Carter Kieboom's â€” a visually pleasing loop that looks hitterish but actually tends to cause these guys to be late against good velocity. Still, I'm surprised by how badly Zanetello is struggling during his 2024 pro debut, striking out nearly 40% of the time. In the week leading up to list publication, he was offering at pitches that were nowhere near the strike zone and was wholly incapable of moving the barrel around. He also had a very error-prone stretch last month. His arm strength is more than sufficient for shortstop, but his hands are very inconsistent. While I've had a light touch with some of the other struggling young hitters who have dealt with inconsistency or injury, Zanetello looks so far from being any sort of viable pro baseball player that I feel compelled to push the panic button here. He seems like a low-probability prospect whose hit tool fallibility was exposed in a profound way by pro-quality stuff.</t>
  </si>
  <si>
    <t>sa3022893</t>
  </si>
  <si>
    <t>Ricardo Velez</t>
  </si>
  <si>
    <t>Univ. of Sciences and Arts of Oklahoma</t>
  </si>
  <si>
    <t>A 2021 undrafted free agent signed out of an NAIA school (USAO is the Drovers), Velez could become the first ever big leaguer from that program. He is having success as a multi-inning reliever at Cedar Rapids thanks to the quality of his secondary stuff. Velez doesn't throw very hard, but he's athletic and has an aesthetically pleasing arm action. His ability to locate his cutter makes that offering really sing as a bridge pitch between his fastball and slider. Mixing his pitches evenly makes him unpredictable enough to avoid damage versus his heater, and his repertoire should play an inning or two at a time in low-leverage situations.</t>
  </si>
  <si>
    <t>sa3017602</t>
  </si>
  <si>
    <t>Leonardo Pineda</t>
  </si>
  <si>
    <t>Pineda signed for $1.75 million in January. He has good looking bat speed but has a slighter build than a typical top-of-the-class amateur prospect. He's a smaller-framed player who runs and throws well, a virtual lock to stay in center field as he matures. Scouts also like how hard he plays. There's less overt ceiling here than is typical in the international market, which is why Pineda's mean outcome was viewed more as a reserve outfielder when he signed. He's hitting for power but striking out a lot in his DSL debut.</t>
  </si>
  <si>
    <t>sa3023721</t>
  </si>
  <si>
    <t>Andrew Taylor</t>
  </si>
  <si>
    <t>An elbow issue has kept Taylor out for most of 2024; as of list publication, a source familiar with the situation has indicated he's tracking to pitch again this season but is probably still a few weeks from throwing. Taylor pitched 84 innings in a piggyback role last season and struck out 34% of opposing hitters. His fastball shape is the key component to his profile, and as such, itâ€™s the offering he relies on most heavily. While it only sits 91, it features 21 inches of induced vertical break from a very high release point. He tends to favor his secondaries (in order of usage frequency, his slider, curveball, cutter, and changeup) when heâ€™s ahead in the count, letting their respective vertical shapes play off the life of the heater, though heâ€™s had limited success with them, and instead has mostly garnered upper-zone swing-and-miss with the fastball. We like him as a reliever long-term.</t>
  </si>
  <si>
    <t>sa3020873</t>
  </si>
  <si>
    <t>Nick Dean</t>
  </si>
  <si>
    <t>Dean had a roller coaster career at Maryland as he dealt with lingering forearm issues, and he got knocked around as an upperclassman. He appears to have righted the ship early in 2024 as the old-for-the-level righty leads Chicago's Low-A group in swinging strike rate. Dean's disappearing changeup is the primary cause of this: It has big tailing action and is a weapon against hitters of both handedness. The rest of Dean's repertoire is below average. His fastball has a little bit of sneak to it but not enough to help it play much better than its velocity, and while Dean has shown better feel for locating his breaking ball early in 2024, it isn't especially nasty. Realistically a bulk reliever, Dean has prospect clout because he has a premium weapon in his changeup.</t>
  </si>
  <si>
    <t>sa3023506</t>
  </si>
  <si>
    <t>Bryce Montes de Oca</t>
  </si>
  <si>
    <t>Montes de Oca was slated to undergo surgery to remove bone spurs from his elbow last March, recover for about four months, and maybe be back in action by the end of the season. Instead doctors discovered his UCL to be "insufficient" during the surgery, so (unpleasant surprise) Montes de Oca also needed a Tommy John. He was among pro baseball's hardest throwers in 2022, with the emphasis on "thrower" in this case, because he also has one of its most violent deliveries and he's walked at least 15% of opposing hitters since entering pro ball. His arm swing is very late relative to foot strike and can be hard for him to time. The good news is that Montes de Oca's stuff is good enough to do damage even when he's not locating. He sits in the upper 90s, and his fastball has big tailing movement and pairs nicely with the glove-side length of his slider, which is how he most often finishes hitters. As ugly as his delivery is, it helps make hitters uncomfortable, and BMdO was missing a ton of upper-level bats in 2022. He has a shot to be on the up/down bullpen shuttle back and forth from Syracuse if he returns with his pre-surgery stuff this year. He is still on the 60-day IL as of list publication.</t>
  </si>
  <si>
    <t>Noah Murdock</t>
  </si>
  <si>
    <t>Murdock is a lean, high-waisted right-hander who transitioned to a relief role in 2023 when he threw 69 frames for Northwest Arkansas over 36 appearances, fanning 24.4% of hitters and posting an unsightly 15.6% walk rate. He's walking a ton of guys again this year. Murdock has long been of note because of his size and stuff, but he's dealt with several injuries and inconsistent performance. He throws from a three-quarter slot that produces above-average movement on his sinker when he's working it down in the zone. He throws both a slider (81-85 mph) and a cutter (87-90 mph), which often share a similar short shape but come in at different velocities. The slider also flashes hard, two-plane depth when he stays on top of it. The width of the cutter makes it a more dangerous offering against left-handers, so he attempts to backdoor it more than he tries to crowd them in on hitters' hands. Still, Murdock lacks any semblance of precision in his operation and his pure strike-throwing chops are volatile, likely limiting him to an up/down relief role.</t>
  </si>
  <si>
    <t>sa919012</t>
  </si>
  <si>
    <t>Alfred Morillo</t>
  </si>
  <si>
    <t xml:space="preserve">A walk-prone relief prospect at High-A in 2023, Morrillo was recently rehabbing in Arizona and appeared totally healthy; he was also working on a split/change in the 88-91 mph range that he hasn't really thrown in the past. Morillo has been sitting 95-97 and peaking at 98 in extended spring training, often with some natural cut. His 85-88 mph slider has variable shape but usually moves enough to be effective. This is a central casting middle reliever whose stuff plays down a bit due to poor control. </t>
  </si>
  <si>
    <t>sa3018870</t>
  </si>
  <si>
    <t>T.J. Sikkema</t>
  </si>
  <si>
    <t>One of the three pitchers acquired from the Yankees for Andrew Benintendi, Sikkema's strikeout rates tanked after the deal and he has moved into a long relief role in 2023. He has a long, low arm action and sits 90-92 mph with tail, and as you can imagine, he's especially tough on lefties. He could probably stand to use his secondary stuff more frequently, as he isn't throwing a ton of strikes with his current fastball-heavy approach. Lots of funky, three-pitch long relievers look like Sikkema, who is performing like an up/down option.</t>
  </si>
  <si>
    <t>sa3011191</t>
  </si>
  <si>
    <t>Freeland is a viable shortstop defender thanks in part to his fantastic arm, which masks some of his lack of bend and really shines when he has to hurry the turn on a double play ball. While Freeland has all-fields doubles power, his swing is really only geared for low-ball contact, and he swings and misses an awful lot in the strike zone. As a somewhat dangerous switch-hitter and viable defender at every infield spot, there are lots of game situations where Freeland's skills are helpful and he's pretty likely to play a sixth infield role down the line.</t>
  </si>
  <si>
    <t>Christian Knapczyk</t>
  </si>
  <si>
    <t>Knapczyk was one of the stronger bat-to-ball performers in the entire 2023 draft, especially among the college ranks, but it's still unclear where he fits on defense due to severe issues with arm accuracy and fielding the ball cleanly at Louisville. He was a career .328/.444/.425 hitter for the Cardinals, a carbon copy of Nate Furman in many respects, except on a one-year echo. He's not a good defensive infielder despite having played shortstop at one of the country's bigger programs and might have to move to the outfield as a pro, though I've only seen him playing second base this spring. Again, the carrying tool here is the one I care about most and I value Knapczyk a little more than other precariously-profiled defenders because of it, but he needs to perform in a superlative fashion in his first pro season to stay here.</t>
  </si>
  <si>
    <t>sa3023425</t>
  </si>
  <si>
    <t>Victor Simeon</t>
  </si>
  <si>
    <t>Simeon has only reached full season ball this year at age 23 because he was very wild in rookie ball. He's still wild â€” his walk rates aren't terrible, but when you watch him, he's all over the place â€” but he's too talented to exclude from the list. He might have the fastest arm in the org and is generating upper-90s heat, but Simeon's well-located breaking balls are his best pitches. They're 81-84 power breaking balls with huge depth and very late bite. He's a name to monitor for strike-throwing progress.</t>
  </si>
  <si>
    <t>sa3011677</t>
  </si>
  <si>
    <t>Ardoin's bat has shown very little life in pro ball, but he's such a damn good defender that he's likely to play in the big leagues quite a bit anyway. Ardoin has a cannon and some of his pop times hover right around 1.80 seconds. He hosed 27% of runners in 2023 and, as of list publication, has caught 40% of would-be thieves in 2024. He's also a great ball blocker, be it with technically perfect body blocks or deft backhanded picks in the dirt. Ardoin hit for some power in his final year at Texas, but he has rarely been on time enough to pull the ball as a pro. Though he's a bottom-of-the-scale hitter, he plays a premium position very well and should have third or fourth catcher utility.</t>
  </si>
  <si>
    <t>Carlos Mateo</t>
  </si>
  <si>
    <t>You might be wondering why the Pirates promoted Mateo to the domestic complex after he had an 18.75 ERA in the 2023 DSL and it's because he throws this hard. He has a chance to develop an elite fastball thanks to his current arm strength and flat-angle plane at the top of the zone. Mateo badly needs to gain control of his very explosive body; he's a few gym badges short right now and has walked well over a batter per inning as a pro. His secondary stuff is inconsistent. He has a sweeper and changeup, but he might be better suited throwing a more traditional hard slider. A purely developmental relief prospect with huge arm strength, Mateo's potential outcomes are all over the map.</t>
  </si>
  <si>
    <t>sa3022011</t>
  </si>
  <si>
    <t>Jeff Criswell</t>
  </si>
  <si>
    <t>Michigan</t>
  </si>
  <si>
    <t>Criswell was a huge part of Michigan's 2019 College World Series runner-up team and was Oakland's second round pick in the pandemic-shortened 2020 season. After dealing with some early career injuries, in 2022 Criswell was totally healthy and had a better strike-throwing season than he ever enjoyed in college. He was then traded to Colorado for Chad Smith and his control regressed, as he walked 71 hitters in 121 innings at Albuquerque in 2023. During the spring of 2024, Criswell's delivery looked like it changed. He's getting deeper into his legs and his arm slot has lowered somewhat. It could alter the way his fastball plays for the better, but it's too early to tell if it has worked. Criswell is still pretty wild, but he has a four-pitch mix headlined by a plus slider, which has been his best pitch during his entire time as a prospect. Criswell's changeup and curveball are both average, and he has the mix to start but not the command. So far in 2024, he's been deployed in multi-inning relief and that's likely his long-term fit, probably in an up/down capacity.</t>
  </si>
  <si>
    <t>xJYJq-VpcO0</t>
  </si>
  <si>
    <t>sa3014435</t>
  </si>
  <si>
    <t>Jesus Made</t>
  </si>
  <si>
    <t>Made is a compact, switch-hitting infielder. While he's quite athletic, Made's power is limited by his lack of size. His swing is a bit long, but Made is a relatively compact athlete and should be on time enough to spray line drives everywhere. Whether he has the arm strength to play shortstop will influence whether he has a chance to be a regular. Made signed for just shy of $1 million in January and will begin his career in the 2024 DSL.</t>
  </si>
  <si>
    <t>sa3024108</t>
  </si>
  <si>
    <t>Reidis Sena</t>
  </si>
  <si>
    <t>Sena has been on and off the bottom of the Red Sox prospect list the last couple of seasons, but he's added a new pitch (a cutter) and is in the middle of his best year as a pro, posting both the highest strikeout and lowest walk rates of his affiliated career. Sena has a catcherly build and generates huge over-the-top arm speed, resulting in mid-90s heat that plays down a bit due to downhill plane. Sena's cutter, which tends to live around 90 mph but has peaked at 95, helps mitigate some of his fastball's vulnerability in this way. He doesn't locate it well enough to be a bat-misser, instead relying on his power mid-80s curveball to get whiffs. Because his release is so high, that pitch doesn't pop out of Sena's hand, it just dives and dives until you're swinging over top of it. Sena doesn't have the command to out-pitch his fastball's vulnerability and is more likely to be an up/down reliever until he refines that part of his game.</t>
  </si>
  <si>
    <t>sa3009626</t>
  </si>
  <si>
    <t>Severino was part of the group of prospects cut loose from the Braves for their previous regime's malfeasance, and while he's performed at an above-average level since hooking on with the Twins, he's fallen down the defensive spectrum and is striking out a ton. Still, Severino has big switch-hitting power, especially from the left side. He can't really play defense anywhere, but he could be a dangerous bench weapon who can do damage from both sides of the plate.</t>
  </si>
  <si>
    <t>loRx-qNixVg</t>
  </si>
  <si>
    <t>Jose Urbina</t>
  </si>
  <si>
    <t>Urbina has been pretty inconsistent this year â€” not just his pitch execution, but his stuff as well. He sat 92-94 and touched 96 during a start Eric saw in June, but he was 94-97 and touched 98 in his last outing before list publication. Urbina has an ideal pitcher's frame at a high-waisted, broad-shouldered 6-foot-3, and he'll flash a plus upper-70s curveball. His delivery is very tough on righty batters, who don't see his curveball out of hand at all. Given his mechanical inconsistency, it's tough to project enough third pitch and command growth to forecast Urbina as a starter, but the components of a good reliever are mostly present here already. He's still a really good teenage pitching prospect whose stuff seems to be improving throughout the year.</t>
  </si>
  <si>
    <t>sa3022218</t>
  </si>
  <si>
    <t>Nolan DeVos</t>
  </si>
  <si>
    <t>Davidson</t>
  </si>
  <si>
    <t>DeVos popped onto the radar last year as a lower-level arm with a magical fastball who needed dev in other areas. His heater's underlying traits were enabling it to miss bats in the minors even though DeVos was only sitting 89-93, which was a few ticks harder than he threw at Davidson. He was injured to start 2024 and ultimately needed TJ, which he had a few weeks prior to list publication. The timing of the surgery also threatens his 2025 season. He's purely a wait-and-see relief prospect at this point, one with premium fastball characteristics.</t>
  </si>
  <si>
    <t>sa3020453</t>
  </si>
  <si>
    <t>Derniche Valdez</t>
  </si>
  <si>
    <t>Valdez was one of the better infield athletes in the 2023 international class, an explosive individual with rare power for a teenage hitter his size, let alone one who is athletically capable of playing the middle infield. He is quite like Rangers prospect Luisangel AcuÃ±a in this way. While his power is incredibly exciting, Valdez struck out a whopping 40% of the time in the DSL last year and is off to a similar start in 2024. His breaking ball recognition is poor and he takes lots of wild swings, but the power/speed combo here is too enticing to damn Valdez to the Honorable Mentions section. He's a tooled-up, low-probability prospect who needs to show a better eye.</t>
  </si>
  <si>
    <t>sa3021068</t>
  </si>
  <si>
    <t>Nate Lavender</t>
  </si>
  <si>
    <t>Lavender struck out 86 hitters in 54.1 IP last year and has a career K/9 of 13.7 even though his fastball, which he throws 65% of the time, sits just 91 mph. That's because Lavender has one of the more deceptive deliveries in the minors. He almost looks like someone who learned to throw with their left arm later in life. There are some Hideki Okajima elements to his delivery, including Lavender's head whack, which prevents him from seeing his target at release. He gets way down the mound, his arm action is super whippy, and the line on his fastball is incredibly difficult for hitters to get on top of. The rest of his repertoire isn't great, but on the back of his fastball alone Lavender smells like an up/down reliever. He had the internal brace style of Tommy John early in 2024 and will be on the shelf for a year.</t>
  </si>
  <si>
    <t>sa3017917</t>
  </si>
  <si>
    <t>Jonathan Bowlan</t>
  </si>
  <si>
    <t>Memphis</t>
  </si>
  <si>
    <t>Bowlan's fastball averaged just 92.5 mph coming off of TJ in 2022 but was back in the mid-90s last year, and Bowlan has maintained that, sitting 93-96 mph with both his sinker and four-seam fastballs again in 2024. He's starting in Omaha and posting fair peripherals (22% K%, 9% BB%) as of list publication, albeit in yet another homer-prone season (that could just be the PCL). His sinker has late tailing action that can get in on right-handed hitters' hands and produce weak contact on the ground, while his four-seamer needs to be located near the top rail in order to maximize its carry. He throws both a curveball and slider; the curveball occupies an 80-84 mph velo range with short, 11-to-5 shape, while the slider is a firmer 84-88 mph offering with late tilt. He lacks feel for a changeup, which has low-impact action and is more of a â€œshow-meâ€ type than a pitch that gets regular usage. Bowlan fills up the zone with his deep mix, but is also very vulnerable to left-handed hitters; he has up/down starter value. He debuted last September.</t>
  </si>
  <si>
    <t>Jose Alpuria</t>
  </si>
  <si>
    <t>Alpuria is one of the couple of 2023 D-backs DSL hitters who have come to the U.S. for 2024 extended spring/FCL action. He's a very athletic center fielder with plus speed and a messy, high-effort swing. Many of Alpuria's hacks are out of control, but his explosion and bat speed, as well as an effective bat path, are all evident. Alpuria has the speed to play center field, but his reps there are limited by the presence of other young potential center fielders, most notably Pedro Catuy. For now, Alpuria is a tooled up dev project with pretty substantial hit tool risk. On our end, there's more scouting work to do on his defense, which is probably going to be an important aspect of his profile.</t>
  </si>
  <si>
    <t>sa3018562</t>
  </si>
  <si>
    <t>Yosver Zulueta</t>
  </si>
  <si>
    <t>The Blue Jays used international pool space they acquired in the trades of Kendrys Morales and Dwight Smith to sign Zulueta just before the 2018-19 signing period ended in June of 2019. They did so knowing he'd need Tommy John, which he had shortly after signing. Finally back in the fall of 2020, Zulueta was topping out in the 94-96 mph range at Toronto's facilities in Florida, then threw even harder in the spring of 2021, when he sat 96-99 as a non-roster invitee with the big club. He made it all of three pitches into his first start before he tore a ligament in his knee, needed surgery, and missed the remainder of the season. The 2022 season was Zulueta's 40-man evaluation year and the Blue Jays pushed him very aggressively up the minor league ladder (as a starter), such that he made starts at each full-season minor league level, including Triple-A. We pretty confidently projected Zulueta in the bullpen last year and he made it about a month into the 2023 season before the Jays moved him there, which was a refreshing departure for the org that kept starting Nate Pearson even while their big league bullpen could have used a weapon like him. What we failed to anticipate was that Zulueta's command would be so bad that Toronto would DFA him before the 2024 season; he was claimed by the Reds.
While Zulueta's delivery isn't especially violent, it also isn't especially graceful or smooth, and his feel for location is so bad that he's unlikely to reach the late-inning ceiling his stuff suggests. The Reds have already altered his delivery somewhat â€” Zulueta's formerly big, distracting glove motion upon hand break has been toned down and he seems to be a little deeper in his lower half as he drives home. It hasn't immediately aided his consistency at Louisville. He's an older dev project hanging onto the 40-man by a thread, but he'll probably get many chances to figure things out because he has premium arm strength and breaking ball movement.</t>
  </si>
  <si>
    <t>yXnObtaHqUc</t>
  </si>
  <si>
    <t>Ben Casparius</t>
  </si>
  <si>
    <t>A two-way player as an underclassman at North Carolina, Casparius transferred to UConn for the 2021 season and began to focus on pitching. He hasn't had surface-level success as a pro in terms of ERA, but Casparius' stuff is pretty exciting, especially considering 2023 was just his third full season on the mound. Most impressive is his sweeper slider, which often looks like it's going to finish in the middle of the right-handed batter's box before it takes a hard turn and bends onto the corner of the plate. He uses this pitch most of all, both to get ahead of hitters and to finish them. It's a profile-making pitch, one he's likely to lean on disproportionately as he approaches the big leagues. Nothing else Casparius does is better than average. He has average arm strength and below-average command; his changeup and cutter are still developing, and Casparius barely threw them in 2023. Both of them have above-average raw movement and need to be harnessed. Developed as a piggyback starter so far, Casparius' more likely future role is in bulk relief.</t>
  </si>
  <si>
    <t>kp4IugFqvTM</t>
  </si>
  <si>
    <t>sa3017886</t>
  </si>
  <si>
    <t>Tyler Thornton</t>
  </si>
  <si>
    <t>If low release heights and shallow approach angles are your jam, then Thornton is for you. His drop-and-drive delivery is so extreme that his rear knee threatens to graze the mound on every pitch, which combined with his low three-quarters arm slot creates a very strange angle on his stuff. He throws upshot fastballs almost three-quarters of the time and it plays like a dominant pitch even though Thornton only sits 92 mph. It's not exactly like Adam Cimber's delivery, but that's getting close. Thornton showed a five-tick bump right after leaving ASU (he sat 94 during 2022 instructs), but things tapered off just a little throughout the 2023 campaign. He struggles to locate his slider at the moment and that needs to improve, but in every other way Thornton looks like a lot of modern low-slot relievers in terms of his frame, athleticism, delivery, and stuff.</t>
  </si>
  <si>
    <t>sa3018229</t>
  </si>
  <si>
    <t>Ismael Agreda</t>
  </si>
  <si>
    <t>An undersized righty, Agreda has a blazing fast arm and is in the midst of his second consecutive season with an increase in arm strength. He was sitting 94-97 last year and has been 96-98 in 2024 from his usual rock-and-fire delivery with a super short arm action. He's a powerful on-mound athlete and has incredible present arm strength for a 20-year-old his size, though Agreda doesn't have good fastball control even though he has a haiku of an arm action. Agreda's breaking ball quality is much more consistent this year than last, at least in my look. Some of his slower curveballs have 20 mph in separation from his fastballs. He can kill spin on his changeup (1,600 rpm), but his feel for location is so raw it's tough to project heavily on that offering. This is a fun developmental reliever whose control will dictate the pace of his ascent and ultimate role.</t>
  </si>
  <si>
    <t>sa3017010</t>
  </si>
  <si>
    <t>Ryan Stafford</t>
  </si>
  <si>
    <t>Super entertaining, twitchy little catcher. Incredibly agile. Great lateral mover and ball-blocker. Quick exit from crouch aids mediocre arm strength. Contact skills a little shy of average, power comfortably below. Defense-first prospect with third catcher projection.</t>
  </si>
  <si>
    <t>William Penn Charter (PA)</t>
  </si>
  <si>
    <t>Siani's swing has changed pretty substantially in 2024. His stance is way more upright to start and his bat path has been altered to help make Siani better able to contact pitches at the top of the strike zone. His overall contact rates have taken a leap from 2023 (64% overall, 73% in the zone) to 2024 (80% and 90%, respectively) seemingly thanks to the changes. Siani has also become more aggressive this year and is chasing more, especially with two strikes. His overall offensive performance has improved and he was promoted to Double-A for the first time in early May. He is still not a great defensive outfielder and would be limited to the corner spots on a big league roster due to poor feel. Siani doesn't have prototypical corner power, but if he can sustain this level of contact, he'll at least reach Pittsburgh, even if it's in a menial bench role.</t>
  </si>
  <si>
    <t>Jackson Cox</t>
  </si>
  <si>
    <t>Toutle Lake (WA)</t>
  </si>
  <si>
    <t>Cox finally got underway in full-season ball last year, but he only made it through 10 outings before he blew out and needed Tommy John in the middle of the season. If you're looking for elite spin rates as part of a prospect's foundation, this is your guy. Cox's breaking ball routinely spins in the 2900-3100 rpm range and has huge two-plane wipe. His fastball, which will reach 96 mph but sits more 91-94, is relatively true due to Cox's generic three-quarters arm slot and might get hit a ton without mechanical alteration, which perhaps makes sense to try during Cox's rehab. A short-strider with a bit of cross-body action to his delivery, it may be as simple as tweaking Cox's stride length or direction to alter the shape of his fastball, or parlaying his talent for spinning the ball into a breaking pitch that plays better with a sinker. The track record of guys with curveball/sinker combos isn't great, as those two pitches are typically easy for advanced hitters to parse out of hand. Cox is of medium build, not maxed out but also not in possession of round-up physical projection that might make me think his fastball will play anyway. He fits in Colorado's system among the other young arms with good curveballs and downhill fastballs.</t>
  </si>
  <si>
    <t>sa3020899</t>
  </si>
  <si>
    <t>Enniel Cortez</t>
  </si>
  <si>
    <t>Cortez is one of several young Nicaraguan pitchers from the Brewers' 2023 signing class. He had an absurd pro debut in the DSL â€” 45.2 IP, 35 H, 5 BB, 49 K â€” during which he allowed less than one baserunner per inning. Cortez is small, a stocky, nearly maxed out 6-feet. He isn't especially projectable and only sits about 90 mph, but his command and his fastball's other traits help that pitch punch above its velocity weight class. Cortez also has two swing-and-miss secondaries in a huge sweeper and a sink/tail changeup, both of which he also commands. Cortez is a high-floored type whose fastball playability will be tested by more advanced hitters as he climbs the minors. Can he throw harder even though he lacks traditional body projection? Or will Cortez's fastball play because of its line and his ability to command it to effective locations? Those are potential avenues for him to outpace his current backend starter forecast.</t>
  </si>
  <si>
    <t>sa3021525</t>
  </si>
  <si>
    <t>Andruw  Musett</t>
  </si>
  <si>
    <t>A very physical C/1B, Musett has the best present hit and power combination of the Red Sox FCL prospects. He is rhythmic and loose in the batter's box, and shockingly fluid and flexible for a hitter his size. Musett is of softer build but that's fine for a catcher, and it doesn't seem to be detracting from his explosiveness as a hitter at all. He's playing a mix of first base and catcher and, predictably, needs to develop a lot as a defender in order to stick behind the dish. His prospectdom is mostly dependent on that occurring as, due to his lack of projectability, the ceiling on his raw power is somewhat capped.</t>
  </si>
  <si>
    <t>sa3021175</t>
  </si>
  <si>
    <t>McCusker spent parts of three seasons playing for the Tri-City Valley Cats in the Frontier Independent League prior to being signed by the Twins in 2023, when he traversed A-ball as a 25-year-old. Across 190 affiliated plate appearances last season, he posted a .264/.326/.540 slash line with 14 homers but struck out an alarming 36.8% of the time. He's striking out less in 2024 but is also struggling to get to his plus raw power. 
McCusker's size is incredible. This is a broad-shouldered 6-foot-8 guy with a tapered waist who walks around at 250 looking like Aaron Judge in the uniform. He uses a leg kick trigger and has significant loft in his bat path. There is length in his swing due to the length of his levers, and pitchers have had success crowding him on the inner part of the plate to keep him from getting extended. He also swings inside a ton of sliders. McCusker's plus raw power presents itself in game action when he gets pitches on the outer third, and he can produce power to all fields in that location. Heâ€™s splitting time between the corner outfield spots, where heâ€™s a limited defender. In his brief time in affiliated ball, heâ€™s done the bulk of his slugging against left-handed arms and he looks to have the ceiling of a bench outfield bat who will need a favorable matchup to warrant penciling in the lineup. Still, we think this guy could play upper-level pro ball forever, or be a KBO slugger.</t>
  </si>
  <si>
    <t>Enderson Delgado</t>
  </si>
  <si>
    <t>Delgado's incredible arm gives him a carrying tool that will help him be an impact defender at a premium position. His hitting hands aren't especially twitchy, but the rest of his game is. He explodes out of his crouch on throws to the bases, he's an advanced receiver, and his ball blocking has improved significantly during the last year. He's strong enough to run into the occasional extra-base hit, though it's likely Delgado will end up with as a bottom-of-the-scale offensive producer because of his hit tool. His defensive ability is so good that he'll still find a way to be a backup.</t>
  </si>
  <si>
    <t>sa3018576</t>
  </si>
  <si>
    <t>Cole Hertzler</t>
  </si>
  <si>
    <t>Liberty University</t>
  </si>
  <si>
    <t>Hertzler has a large, athletic frame that is already well filled out. He has a clean, medium arm path and throws his four-pitch mix from a high three-quarters slot. His fastball sits in the low 90s and regularly touches higher when he needs it; the pitch has carry through the zone when elevated that allows it to punch up. He throws two breaking balls, with the curveball is a deep downer, while the slider is also heavy on the vertical plane but mixes more horizontal action in than the curve. He maintains his fastball arm speed when throwing his mid-80s changeup, which has late fading action and flashes depth. His 9% walk rate in 2024 was a drastic improvement over his 2023 mark, and if it keeps trending that way, he could evolve into a back-end starter.</t>
  </si>
  <si>
    <t>Ronny Cruz</t>
  </si>
  <si>
    <t>Miami Christian School (FL)</t>
  </si>
  <si>
    <t>Super projectable infielder, pretty good BP at the Combine for his size. Might not stick at short due to lack of range, ran a very slow 30-yard dash. Upside/variance dev project.</t>
  </si>
  <si>
    <t>Joseph Yabbour</t>
  </si>
  <si>
    <t>Yabbour was released by the Twins in 2022 having never thrown a pro pitch for them. He signed with the Mariners and has been throwing smoke in the DSL, sitting 95 mph with dome riding life. Even though he's 19, Yabbour isn't especially projectable. His release isn't consistent and neither is his breaking ball, but his arm strength makes him a young name to monitor in a system that's tended to take velo-only guys and make them better.</t>
  </si>
  <si>
    <t>sa3021980</t>
  </si>
  <si>
    <t>Anderson Paulino</t>
  </si>
  <si>
    <t>Paulino struck out 21.1% of batters in 2023 between Kansas Cityâ€™s High- and Double-A affiliates and has posted a 23% mark at Northwest Arkansas so far this season. He continues to pitch off of his 96-99 mph sinker, which has above-average movement. He's tended to generate groundballs at a 53-63% clip and is very effective at avoiding the long ball, having surrendered just six of them combined throughout the last three seasons. His upper-80s slider can feature hard two-plane action but is also prone to shortening up. Paulino has significantly more control than command (i.e there are strikes but they're not precise) and he maintains his up/down single-inning relief projection.</t>
  </si>
  <si>
    <t>sa3007991</t>
  </si>
  <si>
    <t>Ivan Luciano</t>
  </si>
  <si>
    <t>El Shaddai (PR)</t>
  </si>
  <si>
    <t>Young-for-the-class catcher with precocious bat-to-ball skills. Advanced approach. Has arm strength but not accuracy. Needs to get stronger to become viable receiver. Athletic lefty swing. Hands work well, can tuck them in to barrel pitches on the inner half. Tightly wound and relatively mature frame leaves little room for power projection but he's barely 17 and a half, so there's probably going to be at least some. Contact-first prospect with upside.</t>
  </si>
  <si>
    <t>Hunter Parks</t>
  </si>
  <si>
    <t>Florence-Darlington Tech JUCO</t>
  </si>
  <si>
    <t>Parks has only ever started in pro ball, but he's walked 15% of hitters combined the last two seasons and, now in his 40-man platform year, the Reds should consider moving him to relief. He sat 95 mph last season and has a plus-plus two-plane breaking ball with huge wipe. Pitch metrics also like his changeup, but he has lacked any modicum of feel for it during my in-person looks. Especially if he can throw a little harder in relief, he should be a dynamic reliever, but he'll probably need to improve his command somewhat to consistently be on a roster.</t>
  </si>
  <si>
    <t>sa3017640</t>
  </si>
  <si>
    <t>Jakob Wright</t>
  </si>
  <si>
    <t>Walk-prone lefty starter with plus breaking ball. Sits 91-92 with deceptive late arm stroke and rise/run movement. Fastball spins at 2600 rpm despite 40-grade velo. Breakers have plus bite and depth. Has posted a walk about every other inning as a starter. Rare lefty spin talent, small school dev project.</t>
  </si>
  <si>
    <t>Davis Sharpe</t>
  </si>
  <si>
    <t>Sharpe has been unable to sustain the velo bump he showed shortly after signing, instead relying on his plus-plus breaking stuff and command to strike out about a quarter of his opponents in a multi-inning relief role during each of the last two seasons. He's posted microscopic walk rates in pro ball and has had success missing bats with a slider-heavy approach to pitching. Though he's worked as a long reliever so far, Sharpe's pitch mix is so vulnerable against lefties that it's tough to see him working across most of an entire lineup at the big league level. A lack of fastball velo will probably limit Sharpe to an up/down single-inning role.</t>
  </si>
  <si>
    <t>sa3018112</t>
  </si>
  <si>
    <t>Casey Cook</t>
  </si>
  <si>
    <t>Classic low-ball lefty hitter with some oppo ability on pitches away from him. Plus plate coverage and feel for contact, below-average raw power on a left field-only profile. Realistically has a Platoon ceiling.</t>
  </si>
  <si>
    <t>Matt Krook</t>
  </si>
  <si>
    <t>A 2013 first round pick of the Marlins out of high school, Miami flunked Krookâ€™s post-draft physical and he ended up at Oregon, where he struggled with walks. The Giants took him in the fourth round in 2016 and traded him to the Rays as part of the Evan Longoria deal after the 2017 season. He spent the next several years doing a mix of starting and relieving while with Tampa Bay, again struggling with walks and declining velocity (mid-90s at peak, upper 80s more recently) while still showing big sinking action on his fastball and changeup to go with big break on his slider. The Yankees made him a minor league Rule 5 pick in 2020 and returned Krook to the rotation for a while, then put him in the Scranton bullpen in 2023. He was traded to the Orioles this spring. While his command is still well below average, the length and depth of his slider makes it a plus pitch, and his upper-80s fastball sinks enough to keep it off barrels (he surrendered just 10 hits &lt;em&gt;total&lt;/em&gt; in 34 minor league innings in 2023, a number he nearly matched in four big league frames) and generate a ton of groundballs; both pitches are aided by his funky delivery. He doesn't throw strikes consistently enough to stick on an active roster permanently, but is still an optionable "look" reliever who can come up and give hitters fits.</t>
  </si>
  <si>
    <t>Bryan Mena</t>
  </si>
  <si>
    <t>Mena has had two consecutive Arizona complex seasons with pretty strong peripherals and looks poised to reach a full-season affiliate this year. He's a medium-framed righty who has shown a slight uptick in velocity this spring compared to 2023, as he's been more 92-94 and topping out at 95 while working pretty deep into games (for extended spring training, anyway). He also has a plus upper-70s curveball that is going to terrorize low-level hitters. His firm changeup, up to 88 mph, has cut action at times and needs to be more consistent for him to continue to have bat-missing success. The arm strength, strikes, average physical projection and breaking ball quality offer a pretty good foundation for a teenage developmental project. I have Mena projected as adding a second breaking ball here due to his age and curveball quality.</t>
  </si>
  <si>
    <t>sa3016613</t>
  </si>
  <si>
    <t>Mike Boeve</t>
  </si>
  <si>
    <t>Nebraska-Omaha</t>
  </si>
  <si>
    <t>Boeve was a pre-draft data and heuristics darling who only struck out nine times as a junior. The lefty-hitting third baseman did so against smaller school competition in the Summit League, posting an OBP over .500. Boeve's swing path is a little long as it enters the hitting zone and it may be tough for him to handle good velo. It hasn't been an issue yet, as Boeve had a 4-to-1 ball in play-to-whiff ratio combined between his 2022 on Cape Cod and his junior year at Omaha, and a 5-to-3 ratio after the draft. This is definitely a hit-over-power profile on a corner infielder, and so it behooves Boeve and the Brewers to try him at other positions in pro ball since he's likely not an everyday third baseman. After the draft, the Brewers tried Boeve at second base, which mostly didn't go well. I'm skeptical the hit tool carries actual water because of the way his swing works and think Boeve is more of a fair small school sleeper in need of dev.</t>
  </si>
  <si>
    <t>sa3022658</t>
  </si>
  <si>
    <t>Luis Guerrero</t>
  </si>
  <si>
    <t>Guerrero is an arm strength maven whose stuff overpowered hitters in the lower minors. It's been much tougher sledding for him as he's climbed, and even though Guerrero will show you two or three plus pitches on any given night, their inconsistency often makes him hittable. Guerrero will touch 100, vary his breaking ball shape (sometimes on purpose, sometimes not), and flash a plus splitter. When he misses his spot with any of them, he tends to be hittable. He has also tended to run walk rates in the teens, which on its own would likely limit him to up/down duty.</t>
  </si>
  <si>
    <t>sa3018288</t>
  </si>
  <si>
    <t>Khadim Diaw</t>
  </si>
  <si>
    <t>Oft-injured college catcher with power. Short to the ball with power, really explosive wrists. Barely played in college due to multiple injuries (back fracture the most severe) and needs a ton of work on defense. Arm strength is well below average and his exchange needs polish. Rare size and athletic build for a backstop. Dev project whose injuries may have hidden talent; they've definitely slowed his development.</t>
  </si>
  <si>
    <t>Mervis has been back and forth between Iowa and Chicago the last two years, and the yawning chasm between his Triple-A performance and his big league stats are indicative of a Quad-A hitter. Mervis swings with a ton of effort, with his head often flying all over the place throughout. This doesn't tend to allow for sustained contact ability, and Mervis is particularly struggling to make meaningful contact with pitches in the upper, outer portion of the strike zone. His overall chase and whiff rates have increased since 2022, and they are an important area in need of improvement in order for him to consistently bring his plus raw power into games, especially given his shortcomings as a runner and a defender. Mervis could be a dangerous bench bat and may have a 25-ish homer season or two in him if he's ever given regular first base at-bats, but we're skeptical his hit tool is exceptional enough to clear the very high bar of an average first baseman.</t>
  </si>
  <si>
    <t>499dV-EfclA</t>
  </si>
  <si>
    <t>Eli Serrano III</t>
  </si>
  <si>
    <t>NC State</t>
  </si>
  <si>
    <t>Eligible sophomore. Superlative contact performer on paper, with 95% z-contact rate. Swing lacks impact. Played first base as a freshman and center field as a sophomore. Look in center isn't always comfortable, but he runs well enough to develop out there. Very skinny guy, could add meaningful strength. Probably needs a swing change to tap into power even if that comes. Potential late-developing college outfielder with impressive contact cornerstone.</t>
  </si>
  <si>
    <t>Hunter Owen</t>
  </si>
  <si>
    <t>Owen slid to the fourth round of the 2023 draft after some health issues overshadowed his final season at Vanderbilt. The Royals assigned Owen to Quad Cities for his first season of pro ball, and heâ€™s been effective at limiting his walks (7.7% BB) but his strikeouts have also been limited (17.5% K). He has a five-pitch mix and an XL frame that has already fully matured. His 89-94 mph fastball has downhill angle created by Owenâ€™s 6-foot-6 height and over-the-top release point. It lacks above-average movement and life, and is an underwhelming pitch overall. His curveball is a deep vertical breaker in the mid-to-upper 70s, while his two-plane slider comes in at 82-86 mph with nastier break. His mid-80s changeup is playing against lower level hitters, though more because of his ability to sell the offering with arm speed than the depth the pitch tends to show. He'll also use a little cutter as another way to stay off the barrels of right-handers. Owen's arsenal lacks big upside and has limited swing-and-miss potential, but thereâ€™s obvious feel for command and pitchability here, which will give him up/down starter value.</t>
  </si>
  <si>
    <t>sa3023474</t>
  </si>
  <si>
    <t>Melendez has one of the most impressive physiques in baseball and the power to match. He has titanic, plus-plus raw juice that plays to all fields, the kind of pop where he doesn't even have to get all of it to hit a ball out. After he wasn't drafted high enough to sign in 2021, Melendez returned to Texas in 2022, cut his strikeout rate from 26% to 16%, led the NCAA in homers, and won the Golden Spikes Award. He began the 2023 season at High-A and had graduated to Double-A by the end of the year. In 426 plate appearances between the two levels, he ran a 34.3 strikeout rate and only a 7.3 walk rate but was still able to produce a .272/.345/.578 slash line. 
Once a catcher, Melendez is now playing both corner infield spots. In the early going of 2024, he is still mostly playing third base, but his hands and fall-down range are clearly better suited for first, where he presents a huge target and is great at stretching for throws that end up short of the bag. Because he's played other spots and missed most of 2020, his long-term ceiling as a first base defender could be very high once he focuses solely on the position. In the box, Melendez works out of a slightly open stance with a high-hands setup. He has a simple leg lift stride, and a profile that's oriented more to bat strength than bat speed. His bat path has significant loft and length to it, and because he doesn't have above-average bat speed, he consistently gets beat by velocity thatâ€™s not down in the zone and right into his path. His below-average plate discipline (34.8% chase in 2023) and on-base ability mean nearly all of his value relies on his game power, which is hard to see him fully tapping into because of the hit tool and plate discipline issues. Melendez profiles as a power-oriented bat whoâ€™ll be relegated to a bench role due to his lack of hit and/or on-base ability and his limited defensive value.</t>
  </si>
  <si>
    <t>Braxton Roxby</t>
  </si>
  <si>
    <t>Pittsburgh-Johnstown</t>
  </si>
  <si>
    <t>Undrafted out of Division-II Pittsburgh-Johnstown, Roxby was recruited by Reds dev personnel via a post-draft Zoom meeting in which they explained how to better use his pitches (David Laurila interviewed Roxby about it here). After spending most of 2022 and 2023 at High-A, he's now throwing in the mid-90s (up two ticks from last year) at Double-A Chattanooga and could make a push for a 40-man roster addition after the season. Roxby is a sidearm reliever with mid-90s heat and two breaking balls, the better being a low-80s sweeper. He may not have the command to be a true on-roster middle inning guy, but he has rare arm strength for a pitcher with a slot this low and projects as an up/down specialist type.</t>
  </si>
  <si>
    <t>sa3014811</t>
  </si>
  <si>
    <t>Justin Sterner</t>
  </si>
  <si>
    <t>Signed as an undrafted free agent by Miami after the 2020 draft and later traded for David Hess, Sterner has a plus slider and an upshot fastball that lives entirely off its angle and deception. Sterner might have the shortest arm circle in baseball, with what was described as a â€œshot putter motionâ€ on last year's Rays list, and it definitely adds an element of deception to his operation. His four-seamer sits between 92-94 mph and the aforementioned arm action allows it to sneak up on hitters up in the zone. Sterner is throwing both a slider and cutter, the former a 79-82 mph two-plane bender, while the latter is a short upper-80s offering with quick, subtle action. Sterner was briefly called up to the big leagues earlier this season and will likely fill an up/down reliever role in the coming years.</t>
  </si>
  <si>
    <t>Juan Morillo</t>
  </si>
  <si>
    <t>Morillo was an interesting low-level prospect during his long tenure in rookie ball, often sitting 93-96 mph with a good slider and projectable frame. Entering 2023, the pandemic and an unfortunately timed TJ had caused him to throw just 1.2 innings since 2019. Out of the gate last spring, Morillo was sitting 98-100 with uphill angle and a mid-80s slider that didn't have quite the same finish as it used to, perhaps because mechanical tweaks were made to alter his fastball shape. He held that velocity amid conservative usage throughout the season but wasn't dominant (34.1 IP, 33 H, 26 BB, 48 K), and Morillo was left off the 40-man roster and went unselected in the Rule 5 Draft. Neither Morillo's slider nor changeup is especially good; he's a one-pitch guy with below-average control right now. It's plausible his slider could still take a leap, as Morillo barely pitched for four years and got fewer than 40 innings of reps upon his return. He was again sitting 98-100 in his first spring outing of 2024 and is an older prospect in the system to monitor for secondary pitch improvements.</t>
  </si>
  <si>
    <t>sa917772</t>
  </si>
  <si>
    <t>Kade Strowd</t>
  </si>
  <si>
    <t>Strowd is a cutter-heavy kitchen sink reliever whose high-effort delivery compromises his ability to command the ball. Strowd's whole-body delivery only has a modicum of consistency because of how short his arm action is. He'll reach back for 97-98 with his fastball but tends to favor his low-90s cutter early in counts. Off of that he has a mid-80s curveball and upper-80s changeup, both of which flash plus. Strowd spikes a ton of non-competitive pitches and even though he's generating the highest swinging strike rate of any Norfolk Tides pitcher as of publication, he's carrying an elevated ERA. He needs to find another level of control to be rostered, but his stuff is too nasty to omit from the list.</t>
  </si>
  <si>
    <t>sa3011418</t>
  </si>
  <si>
    <t>Ismael Luciano</t>
  </si>
  <si>
    <t>Luciano is a developmental starter prospect near the bottom of the minors. He's been slow-burning in rookie ball for a couple of years and is in extended again this spring, but he was commanding the baseball well enough in my look to go to Fresno if he's needed. Luciano has a three-pitch mix headlined by his curveball. He sits 92-94 and is up to 96 with downhill plane, and has feel for locating a firm, mid-80s changeup that he's comfortable using against righty batters, and Luciano's upper-70s curveball consistently has plus depth. He can land it for a strike to get ahead or as a chase pitch in the dirt. Modest physical projection likely caps the ceiling on Luciano's long-term velo, so it's important for him to either refine that changeup or add a second breaking ball. He has a long-term depth starter look right now, and could be a more stable backend starter with a better third and fourth pitch.</t>
  </si>
  <si>
    <t>sa3016227</t>
  </si>
  <si>
    <t>Samuel Valerio</t>
  </si>
  <si>
    <t>Valerio has always thrown really hard for his age, but he's had a little velo spike compared to 2022 and is sitting 96-98 so far in 2023, albeit with round down elements and poor command. Valerio's lack of feel for location is most punishing when it comes to his breaking ball's efficacy. He doesn't locate it well enough for it to induce whiffs, and a lot of them are non-competitive. He's still only 21 and remains in an arm strength flier FV tier, projecting as a one pitch up/down reliever at present.</t>
  </si>
  <si>
    <t>sa3009220</t>
  </si>
  <si>
    <t>Chih-Jung Liu</t>
  </si>
  <si>
    <t>Liu's fastball velocity seems to have stabilized after fluctuating at times during the last few years. He's routinely in the 94-96 mph range again, and while that pitch lacks life, Liu's slider and (especially) his splitter are both capable of missing bats. A two-way amateur player who didn't focus on pitching until 2019, Liu's split-action changeup has huge sink and arm-side movement. It's easily his best pitch, and he uses it to finish both lefty and righty hitters. His slider has variable shape, but Liu at least has feel for locating it consistently. His arm action is now super short, but Liu still doesn't have great fastball command. He was still throwing in the 94-97 mph range as a starter prior to his second IL stint of 2024. He has an sport start or up/down relief projection.</t>
  </si>
  <si>
    <t>3woHZ4NFjXw</t>
  </si>
  <si>
    <t>sa3014675</t>
  </si>
  <si>
    <t>Billy Amick</t>
  </si>
  <si>
    <t>Transfer from Clemson. Flub-prone third base defender with mixed arm accuracy. Range and hands both below average at third. Hit .306/.387/.639 with an 18% K% as a junior, which was worse than his sophomore line. Physical righty bat with plus raw power. Pulls mistakes at the top of the strike zone. Posted a 70% contact rate and 81% in-zone contact rate in 2024; only a handful of qualified big league third basemen have had rates that low the last 10 years and they were facing big league pitching. Amick doesn't track pitches especially well and his pull-heavy style leaves him vulnerable on the outer third. He chases a lot, too, in the 33-35% range. I'm lower here than consensus by a pretty good bit; this is a high-risk corner infield hitter with a ton of hit tool risk.</t>
  </si>
  <si>
    <t>Colorado Mesa University</t>
  </si>
  <si>
    <t>McGeary was a small school prospect and developmental catcher who had a breakout 2023, when he had one of the better hitting lines in the entire minor leagues. He slashed .275/.397/.462 at High- and Double-A, and posted peak exit velocities that were nearly elite on the big league scale. The biggest caveat, of course, was that then 23-year-old hadn't yet faced the quality of pitching that might be able to expose his grooved swing. Early on in 2024, it appears that's begun to happen, as he has been ice cold for the first six weeks of the season. McGeary is a stiff guy whose swing cuts through the middle of the zone. He's a fairly discerning hitter and is dangerous when he gets a mistake to hit, but he lacks great feel for moving the barrel around. When, very early on in his pro career, it looked like he might still catch, some of these issues were more palatable. Now that he's locked into 1B/DH (more of the latter), he looks more like a righty bench bat than someone who holds down one of the 30 big league jobs at either of those positions.</t>
  </si>
  <si>
    <t>Drew Beam</t>
  </si>
  <si>
    <t>Pretty standard backend starter or middle relief prospect. Sitting 94 with rise/run, average changeup and curveball.</t>
  </si>
  <si>
    <t>Roberts and the D-backs should keep trying like hell to improve his defense behind the plate, because Roberts' bat would be meaningfully good if it turns out he can. He didn't catch very much in college, in part because of the pandemic. His reps back there have increased to about 30 starts per season each of the last two years while Roberts has played a myriad of other (mostly corner) positions. So far in 2024 Robert is splitting time evenly between catcher and DH, and nothing else. He is still pretty rough back there in all facets of catching defense. Roberts is a career .252/.362/.431 hitter in the minors. His hitting hands have real life to them and he's a dangerous all-fields hitters in the middle two-thirds of the zone, but he doesn't cover the outer third as well. Ideally Roberts will improve enough as a catcher to play a David Fry type of role where he catches once in a while but is also deployed at a corner position or two.</t>
  </si>
  <si>
    <t>Cody Adcock</t>
  </si>
  <si>
    <t>Adcock has been Jekyll and Hyde during my in-person looks. He was at his best during the Reds' Spring Breakout game, when he was 94-96 with a plus changeup. He also has a slower curveball around 78-81 mph and a mid-80s slider. His command has been erratic at times and I wonder if slimming his repertoire would be helpful in this regard. He projects as a fastball/changeup middle reliever who'll be a pretty standard middle-inning arm if he can shore up his strike-throwing, and an up/down arm if he can't.</t>
  </si>
  <si>
    <t>sa3023175</t>
  </si>
  <si>
    <t>Emilian Pitre</t>
  </si>
  <si>
    <t>Walked more than he struck out his last three years in the SEC, including a 47-to-38 ratio in 2024. Posted a .939 OPS as a junior. Shows the ability to manipulate the bat in the zone and has obvious bat-to-ball chops. Hit 11 homers in his college career, 10 of those coming this past season. Adjustable, flat bat path is oriented more toward spaying line drives around the diamond, and his hit tool projects to far outpace his power. Pitreâ€™s hands work well on the defensive side of the ball, but his fringy arm strength is limited to second base, where he projects to be a solid defender. Itâ€™s a medium frame at present with minimal projectability, and heâ€™d likely benefit from adding some additional versatility to his defensive portfolio in order to maximize his role. He'll really have to hit for his profile to have consistent major league utility as a second base-only type.</t>
  </si>
  <si>
    <t>Lucas Wepf</t>
  </si>
  <si>
    <t>Louisiana-Monroe</t>
  </si>
  <si>
    <t>A Toronto-area high schooler, Wepf spent two years at a community college in Kansas prior to the pandemic season, after which he pitched for the Louisiana-Monroe Warhawks until he was an undrafted senior sign in 2022. In 2023, he split the season across both A-ball levels as a single-inning reliever and struck out 88 hitters in 58 innings. Wepf is built like a whooping crane at 6-foot-5, 192 pounds, and the line on his fastball is extremely tough for hitters to get on top of. His mid-80s, two-planed slider is very difficult to spot out of his hand and has enough length to miss bats. Getting Wepf's endless limbs under control will be key to polishing his command. If he can, there's a pretty nasty middle reliever here.</t>
  </si>
  <si>
    <t>sa3020704</t>
  </si>
  <si>
    <t>A hamstring strain and a hip surgery limited Haskin to 33 games in 2023, and he also suffered a concussion in mid-May. He hasn't been healthy for an extended stretch since 2022, when he hit 15 homers at Bowie. Healthy Haskin looks like a power/speed fifth outfielder whose swing-and-miss issues will likely prevent him from playing a more robust role. The deep lower body bend he employs in the box looks more like a pitcher getting ready to deliver the ball from the stretch than it does a hitter's swing. It helps Haskin swing hard to have such a big stride, but it comes at the expense of contact. He's striking out way more than he was at his performance peak, but he hasn't been healthy for more than a month at a time for two years, so let's give him a second to find his footing. Haskin was posting jailbreak-y 70-grade run times before his hip surgery and has been more in the 55 range so far in 2024. We definitely want to see a performance upswing from Haskin by the end of the season to keep him on here next list cycle, but it's too early to take his 2024 performance at face value due to his constant injury.</t>
  </si>
  <si>
    <t>Dugan Darnell</t>
  </si>
  <si>
    <t>Adrian College</t>
  </si>
  <si>
    <t>After he was finished pitching at Division-III Adrian College, Darnell pitched in a few independent leagues and worked as a mortgage loan officer (according to his LinkedIn) until he signed with the Rockies in 2021. He has struck out more than a batter per inning since debuting in affiliated ball and has continued to strike out plenty of upper-level hitters so far in 2024. Darnell will touch 97 mph and the uphill angle of his fastball helps it miss bats. His splitter's movement varies from pitch to pitch, at times looking like a slider, at others like a true splitter, and sometimes it just sort of floats toward the plate and still garners an uncomfortable swing. After his velo was down somewhat late in 2023, it has rebounded early in 2024: Darnell is sitting 94-96 early on at Hartford, where he was essentially demoted after struggling at Triple-A during the second half of 2023. This guy has carved a unique path to the upper levels of the minors and is going to pitch in the big leagues as an up/down reliever.</t>
  </si>
  <si>
    <t>sa3014876</t>
  </si>
  <si>
    <t>Justin King</t>
  </si>
  <si>
    <t>A two-way amateur player whose career took him all over the place (from high school in Canada to a U.S. JUCO, and then Alabama and Louisiana-Monroe), King has only focused on pitching for a little while and already has a riding, swing-and-miss fastball. He posted a whopping 17.9% swinging strike rate in 2023 while throwing fastballs 72% of the time. King really only has slightly above-average arm strength, but he hides the ball well and it's tough to get on top of his heater. He's a freaky sleeper for now because he and the Brewers need to find a better second pitch and more consistent strike-throwing ability during the next couple of seasons.</t>
  </si>
  <si>
    <t>sa3018278</t>
  </si>
  <si>
    <t>Dalton Rogers</t>
  </si>
  <si>
    <t>Even though he's in his second go around with High-A Greenville and in the midst of a fairly significant velocity surge, Rogers isn't generating as much swing-and-miss as last year and he continues to struggle with walks. This is a vert slot lefty with a good changeup who has been given a new, harder breaking ball this year. Rogers has always worked in an inefficient way at the top of the zone with his fastball, but his new mid-80s slider/cutter should theoretically be helping him get some weak early-count contact. Instead he's issuing free passes at a 13% clip. Still, four-pitch lefties with mid-90s heat aren't exactly a dime a dozen. I wonder what might happen with a move to the bullpen here and think Rogers could probably still play a low-leverage long relief role down the road.</t>
  </si>
  <si>
    <t>sa3020479</t>
  </si>
  <si>
    <t>Ariel Castro</t>
  </si>
  <si>
    <t>Built like an NFL cornerback, the sinewy Castro generates real pull-side thunder with his hands and does so in a short distance. He's not an especially loose athlete or rotator, but his combination of present power and body projection makes him a high-ceiling corner outfield prospect. The Twins gave him a sizable $2.4 million bonus in 2023 and international scouts have big expectations for his showcase tools as Castro fills out. He'll likely trend to a corner outfield spot as that happens, putting pressure on the hit tool to be a 40 or better so Castro can get to all of this projected power. He K'd at a very scary 33% clip in the 2023 DSL and is off to a similar start in the 2024 FCL, where his swing looks out of sync. On this update he falls into a "toolsy late-blooming flier" FV tier, as he looks like a low-probability proposition.</t>
  </si>
  <si>
    <t>sa3021071</t>
  </si>
  <si>
    <t>L.P. Langevin</t>
  </si>
  <si>
    <t>Canadian high schooler, then two-year JUCO guy at Wabash Valley in Illinois before transferring to University of Louisiana-Lafayette. 80% fastballs in 2024, humming 94-97 in a relief capacity. Whopping 40% miss rate on his heater from rise/run action. Changeup tail has bat-missing potential. Slider is very inconsistent (and if it's consistent, it's consistently bad), but flashes once in a long while. Hasn't thrown it much. Has to find a second good pitch to work out of a big league bullpen.</t>
  </si>
  <si>
    <t>East Troy HS (WI)</t>
  </si>
  <si>
    <t>Vukovich spent all of 2023 in Amarillo, where he hit 24 home runs and went 20-for-29 in stolen base attempts while posting an .818 OPS as a 21-year-old. But there were some red flags, such as a strikeout rate that approached 30% (28.4%) and a limited number of walks (9.1% walk rate). The experiment that saw him transition from third base to center field last year seems to be over, and Vuk has been playing the corner outfield in 2024. He's still a big, strong, athletic looking mover, but a righty-hitting corner profile like this needs more actualized offense. Vukovich is grounder-prone even though his swing looks like it should be producing lift. His middling plate discipline and bat-to-ball skills give him a bunch of tools that appear to be settling south of average, limiting him to a post-hype bounce back valuation here.</t>
  </si>
  <si>
    <t>R5URrfOxOtg</t>
  </si>
  <si>
    <t>Kenya Huggins</t>
  </si>
  <si>
    <t>Huggins has a giant frame and showed upper-90s heat at various points in 2022, most notably at the Draft Combine, where he sat mostly 96-98 mph and absolutely dwarfed many of the hard-throwing pitchers from Power Five schools. His slider has bat-missing vertical action, but it, as well as his changeup, has variable effectiveness because his feel for location is quite raw. Huggins had a strikeout- and walk-heavy full-season debut last year, but needed Tommy John at the end of June. He might be back toward the very end of 2024 and is an arm strength dev project to monitor.</t>
  </si>
  <si>
    <t>sa3020609</t>
  </si>
  <si>
    <t>Keshawn Askew</t>
  </si>
  <si>
    <t>Askew was drafted by the Mets and traded to the Rays for Brooks Raley during the 2022-23 offseason. He is a long, rangy southpaw who comes at hitters from a funky sidearm slot and hides the ball from hitters well. His fastball sits in the 92-94 mph range and benefits more from the angle of his slot and the amount of deception in his delivery than the pitch's movement. His slider is a wide, sweepy breaker with slight tilt; predictably, it's especially tough on left-handed hitters. Askewâ€™s best changeups will feature both fade and depth, but he struggles to maintain consistent action and many of them show limited movement. Askew walked 11% of the batters he faced in 2023 and that mark has ballooned north of 15% this year working out of Montgomeryâ€™s bullpen. His sub-par strike throwing needs to improve if he's going to be a mainstay in a big league bullpen. Right now, we have an up/down evaluation on him, but it's not hard to see Askew becoming a consistently rostered lefty specialist.</t>
  </si>
  <si>
    <t>sa3017916</t>
  </si>
  <si>
    <t>Dylan Campbell</t>
  </si>
  <si>
    <t>Campbell was a high school infielder who ended up settling in right field during his college career at Texas, where he had a power breakout as a junior (he only played a couple of weeks of pro ball after the draft). The compact Campbell has a minimalistic set-up and swing, with basically no stride and a very short load. He's a dangerous gap-to-gap hitter with this simple operation, which looks as though he's using a two-strike approach the whole time, expertly guiding the bat head around the bottom of the zone. Campbell does have trouble with up-and-away fastballs at times, and right field is a tough profile when you don't have a plus offensive tool. I'd really like to see if Campbell can once again mix an infield position into his defensive duties. If so, he'll likely hit enough to be a versatile part-time weapon.</t>
  </si>
  <si>
    <t>sa3022751</t>
  </si>
  <si>
    <t>Reed Trimble</t>
  </si>
  <si>
    <t>Trimble was a favorite here at FanGraphs before the 2021 draft, when the toolsy, switch-hitting center fielder was coming off a .345/.414/.638 spring at Southern Miss during which he hit 17 homers, including several during postseason play. It was a breakout year for him since Trimble was a draft-eligible "freshman" whose first collegiate season was wiped out by COVID. He seemed like a "tip of the iceberg" prospect who might have gone higher if his performance track record were longer. Injuries have limited him to about 70 games in the three years leading up to this season, with a torn labrum the worst of these, a hamstring injury the most recent. 
This is still a pretty explosive guy who swings hard for a player his size. Both Trimbleâ€™s swings have minimal loft and are more geared for line drives than home runs. He shows above-average bat speed from both sides, though it takes him a ton of effort to generate it. Trimble is capable of playing all three outfield spots at an above-average level, with efficient routes and quality jumps. He looks most comfortable playing center, which is likely a product of his experience there compared to the corner spots. Trimbleâ€™s development track has been slowed by injury and his offensive profile projects to be well short of an everyday role, but his above-average defensive chops and versatility have him destined to be an above-replacement outfielder. Like several other recently injured hitters in this system, it's prudent to give Trimble time to be healthy and perform (or not) before moving on from him.</t>
  </si>
  <si>
    <t>d6kxG4SrB14</t>
  </si>
  <si>
    <t>sa3017180</t>
  </si>
  <si>
    <t>Cade Denton</t>
  </si>
  <si>
    <t>Oral Roberts</t>
  </si>
  <si>
    <t>Utterly dominant as both a sophomore and junior at Oral Roberts, Denton is a low-slot reliever with mid-90s heat and tail. He sports a lateral attack with a fastball/slider combo akin to what readers are used to seeing a low-slot righty do in the bullpen. Righty hitters flinch a lot against Denton. His slider often lacks depth but is still tough to discern from his fastball. He has middle relief projection with a shot to improve his slider's bat-missing ability in pro ball. He didn't break camp with an affiliate at the start of 2024, but I didn't see him pitch during the early part of extended spring training, so he may have an ailment of some kind.</t>
  </si>
  <si>
    <t>sa3023047</t>
  </si>
  <si>
    <t>Alex Speas</t>
  </si>
  <si>
    <t>McEachern HS (GA)</t>
  </si>
  <si>
    <t>Speas stepped away from baseball for a year and, frustrated and constantly beset by injury, he nearly hung it up at age 23. Now 26, he's coming off another inconsistent but exciting season after remaking his repertoire and working out at Tread Athletics. The Rangers DFA'd him late last year to make room for a healthy Matt Bush on the 40-man, after which Speas was claimed off waivers by the White Sox during the postseason. They DFA'd him in April and he was traded to Oakland for cash, before Oakland DFA'd him and he was claimed by Houston. 
Speas' fastball velocity has keeled off a bit compared to last year, when he was sitting 98-99 and touching 102. He's down about two ticks so far in 2024, but he has continued to utilize a cutter-heavy approach because his feel for throwing that pitch for strikes is much better than any other. Those cutters tilt in anywhere from 89-95 mph with variable shape, and it can be tough to distinguish some of them from his 85-89 mph slider, which he throws on occasion. It's plausible Speas could find more consistent release as big league hitters force him to sharpen his control. Even though he's hopping around the fringes of rosters, Speas' arm strength and build give him a shot to capture lightning in a bottle and dominate, even if it's just for a little while. We want to stay on him even though he's struggling to stick on a roster.</t>
  </si>
  <si>
    <t>ja_dnjJCRDU</t>
  </si>
  <si>
    <t>Tanner Hall</t>
  </si>
  <si>
    <t>Hall posted a sub-3.00 ERA in each of his last two seasons at Southern Miss thanks mostly to his plus changeup. His low-slot sinker/changeup approach has been enough for him to comfortably thwart Low-A hitters in 2024, but his heater sits about 90 and will be tested by upper-level guys. His slider command needs to improve in order to force hitters to respect both halves of the plate. He has spot starter projection.</t>
  </si>
  <si>
    <t>sa3023481</t>
  </si>
  <si>
    <t>Tytus Cissell</t>
  </si>
  <si>
    <t>Francis Howell HS (MO)</t>
  </si>
  <si>
    <t>Cecil is an above-average athlete and runner, but evaluators in the Midwest are pretty split about whether he sticks at shortstop long-term, though even those who think he'll move off short believe he'll be a useful defender somewhere. He has capable swings from both sides of the plate, with the right-handed one producing more authoritative contact. The frame still has significant room for projection and there are scouts who think an uptick in power will come along with that.</t>
  </si>
  <si>
    <t>Florida International</t>
  </si>
  <si>
    <t>Shenton had a nearly fully healthy 2023 season (a rarity for him) during which he hit .304/.423/.584 with 29 homers, albeit as a 25-year-old who split the season between Double- and Triple-A. Analytically inclined baseball folks have tended to like Shenton a lot more than those with a more holistic approach to scouting. He has struggled so far in 2024 as he's been back and forth from Durham and Tampa Bay a couple of times. He is still playing some third base, though here at FanGraphs we've had Shenton pegged as a first base-only defender for a little while. He has meaningful all-fields power, though not so much juice that readers should expect he'll slug 45 doubles and 29 homers like he did in 2023. Shenton's hit tool (68% contact rate, 77% in-zone in 2023) is below the first base threshold; there really isn't an everyday peer who connects as infrequently. Jared Walsh is an example of a guy like this who had a meaningful peak of sorts, but for most of his years of control, we have Shenton forecast as a bench weapon rather than a low-end regular.</t>
  </si>
  <si>
    <t>Chase Harlan</t>
  </si>
  <si>
    <t>Central Bucks East (PA)</t>
  </si>
  <si>
    <t>Loose, fluid right-handed stroke, with power. Can really rotate. Natural feel for backspin and was elevating with authority. Efficient and repeatable swing that produced four balls hit 108 mph or above during BP at the Combine, where Harlan one of the best prep rounds of the event. Obvious room for projection on the frame. Entered the spring with hit tool question marks that he wasn't necessarily able to put to rest playing, even playing in PA. Because heâ€™s a corner bat, teams may ask him to go to school to prove he can get to his power in games.</t>
  </si>
  <si>
    <t>Austin Overn</t>
  </si>
  <si>
    <t>Simon Muzziotti body comp, some swing similarities too. Plus-plus runner and potentially plus center field defender who needs to get stronger. Played some wide receiver at SC. Gap-to-gap speed on defense, loose rotator in the box with average contact ability and below-average power. Has a shot to break out if he adds strength and pop.</t>
  </si>
  <si>
    <t>Lebarron Johnson Jr.</t>
  </si>
  <si>
    <t>Two-year member of Longhorns starting rotation, heavy mid-90s sinker with extreme downhill plane. Has a release height just shy of seven feet. Will bump 98-99, lives 93-96. Upper-80s slider runs downhill with even more vertical finish, as hard as 90-91 mph. Poor control, likely pro reliever, more grounder-getting fasball leaves slider as lone realistic bat-misser, but unique enough fastball to consider it effective even though it bucks modern, flat-angle convention.</t>
  </si>
  <si>
    <t>Ovis Portes</t>
  </si>
  <si>
    <t>Antigua</t>
  </si>
  <si>
    <t>Portes is one of the harder throwing youngsters in the Red Sox system. He's been up to 98 and is sitting 93-96. That was too hot for the FCL to handle and Portes was promoted to Salem a few weeks prior to list publication. There he's working about three innings per start, using his fastball and slider almost exclusively, and struggling with walks. Portes has a very short arm action but is still having trouble finding a consistent release, as his heater scatters all over the place and his slider's quality is inconsistent. When he's operating at his best, he creates rise/run angle in on the hands of righties and then bends his two-planed upper-70s slurve away from them. His delivery lacks the fluidity you want in order to project changeup progress, and that, plus the raw feel for location, pushes Portes toward the relief bucket.</t>
  </si>
  <si>
    <t>sa3019644</t>
  </si>
  <si>
    <t>Andrew Saalfrank</t>
  </si>
  <si>
    <t>Saalfrank played a meaningful bullpen role for the Diamondbacks during the stretches of 2023 when he was throwing strikes. He has a pretty standard low-leverage lefty relief fastball/curveball combination when he's going good. Deception and extension helped his 2023 fastball play better than its 91-93 mph velocity, but his heater is down two ticks at the start of 2024, and so far, that pitch is missing bats at one-third the rate it did last year. His low-80s curveball is still getting results. A lack of control was probably going to limit Saalfrank to up/down duty anyway and now his waning velo adds an element to the profile that needs to rebound for him to be rostered comfortably. He was optioned to Reno just before list publication.</t>
  </si>
  <si>
    <t>Trevor Martin</t>
  </si>
  <si>
    <t>Martin was up to 98 at Oklahoma State, where he was a draft-eligible sophomore reliever in 2022. He rocketed up draft boards late in the spring when he punched out 16 hitters in a 6.2-inning relief appearance during a Regional elimination game, working 93-96 for most of that outing. Like a lot of the college draft picks in this org, the Rays have tried to upcycle Martin into a starter. He coasted through Low-A last year (110 innings, 3.52 ERA) and was even better during the first half of 2024 at High-A before a recent promotion to Montgomery. Martin hasn't sustained his peak 2022 velo and has been more 90-94 with his fastball in 2024, but plus vertical break and above-average extension help enable a fastball-heavy approach despite that middling velo. Aside from his curveball, which has movement that pairs with his heater, Martin doesn't have a secondary pitch that's performing at an average or better level. His durability and fastball playability make him a likely spot starter, but we'd like to see better secondary stuff teased out of Martin before considering him a lock to eventually make the Rays' rotation.</t>
  </si>
  <si>
    <t>sa3020608</t>
  </si>
  <si>
    <t>Madison Jeffrey</t>
  </si>
  <si>
    <t>Jeffrey had a pretty horrendous 2023 as he walked more than a batter per inning, but he still has some of the nastier pure stuff in this entire system and he hasn't thrown this hard for very long. He's slowly added arm strength across the last three years and has gone from topping out at 97 to sitting there, and Jeffrey's best sliders are of the elite, all-world variety. He probably needs to develop much better control just to reach the big leagues, but his stuff is nasty and gives Jeffrey some prospect-y clout despite the hill he has to climb.</t>
  </si>
  <si>
    <t>sa3018206</t>
  </si>
  <si>
    <t>A bat-first college catcher at Texas Tech, Fulford has predictably crushed the lower minors and was promoted to Double-A Hartford in the middle of 2023. While his strikeouts took a little leap there, he maintained a nearly average overall offensive performance. Fulford has gotten significantly better behind the dish since turning pro and now looks like a pretty good bet to stay back there. He has below-average hands and he's not great at framing borderline pitches or at picking balls in the dirt, but things aren't so bad that he has to move off the position. He catches on one knee and varies the width of his base. At times, he gets caught flat-footed when he's splayed super wide, but for the most part his exchange and arm are average. On offense, Fulford has a pull-oriented approach that leads him to swing inside a lot of sliders. He's got pretty good power for a catcher and is most dangerous in the down-and-in portion of the zone. He should be in the mix for third catcher duties soon.</t>
  </si>
  <si>
    <t>Yeferson Vargas</t>
  </si>
  <si>
    <t>Vargas is a stout six foot righty who has cut his walks substantially compared to 2023 while also enjoying a two- or three-tick velocity spike. Vargas' fastball averaged 92-93 last year and a scout who saw him earlier this spring had him sitting 93-95, but when I saw Vargas in June, he held 95-96 and touched 98 across three innings of work. He also has a snappy curveball in the 81-84 mph range that flashed plus on my look. At Vargas' size, he's perhaps more likely to be a reliever, but he's made a ton of progress in the last year, especially in the strike-throwing department. He's a hard-throwing developmental prospect with a good two-pitch foundation.</t>
  </si>
  <si>
    <t>sa3021044</t>
  </si>
  <si>
    <t>Jacob Steinmetz</t>
  </si>
  <si>
    <t>ELEV8 Baseball Academy (FL)</t>
  </si>
  <si>
    <t>Steinmetz is still in a holding pattern as a somewhat young, big-framed developmental project. While he was still reaching back for 95-96 on occasion in 2023, he more often sat 90-92 with poor control. His size and the natural length of his breaking ball continue to make him a good prospect to monitor, but until he throws strikes for a sustained period of time and leaves Low-A (where he's assigned again to start 2024), this is where he'll reside on our Arizona pref list.</t>
  </si>
  <si>
    <t>sa3017976</t>
  </si>
  <si>
    <t>Trevor Harrison</t>
  </si>
  <si>
    <t>J.W. Mitchell HS (FL)</t>
  </si>
  <si>
    <t>Harrison was a local high schooler committed to Florida State who signed for just shy of $850,000. He didn't pitch after the 2023 draft and was somewhat conservatively assigned to the Complex League to start 2024. Harrison has overwhelmed hitters with mid-90s velocity and a plus-flashing slider. He's a bigger, more physically mature righty with an innings-eating 6-foot-4 frame, and we might not see much more velocity than he's currently working with even as he matures. Instead we'll be looking for slider consistency and a better changeup. Harrison's talent foundation is on par with what we'd expect for a high schooler who signed for as much as he did. He's a nice developmental prospect who probably has a modest ceiling if you buy the notion that he lacks traditional frame-based projection.</t>
  </si>
  <si>
    <t>sa3023629</t>
  </si>
  <si>
    <t>Jesus Galiz</t>
  </si>
  <si>
    <t>Galiz hasn't been quite as polished a defender as he was billed as when he signed, but he is an amazing thrower of the baseball and does enough with the bat to project as an eventual third 40-man catcher. Galiz's contact rates were up in 2023 and he's become a bit better of a receiver. He's going to have 30-grade power and still needs to improve his ball-blocking pretty badly. If Galiz can become a better all-around defender, then he'll be more of a stable on-roster backup. That's in play, but an eventual primary role is not.</t>
  </si>
  <si>
    <t>sa3015700</t>
  </si>
  <si>
    <t>Stiven Martinez</t>
  </si>
  <si>
    <t>There are scouts who think Martinez, who is a broad-shouldered 6-foot-4, will develop plus-plus raw power at maturity. He also has a huge outfield arm. At one point the Yankees were connected to Martinez, but over time the Cardinals and Orioles emerged, with Baltimore agreeing to a deal for just shy of $1 million.</t>
  </si>
  <si>
    <t>sa3024627</t>
  </si>
  <si>
    <t>Isaiah Coupet</t>
  </si>
  <si>
    <t>Coupet is a low-slot lefty with a huge breaking ball whose middle-of-the-road projection is that of a bullpen's second lefty. Sitting 88-91, Coupet's mechanical inconsistency points to the bullpen despite his strike-throwing track record at Ohio State. A hamstring injury cost him a chunk of 2023. His best pitch is easily his 78-82 mph slider, which has elite spin and big lateral length. He's done a mix of starting and long relieving so far at Fresno.</t>
  </si>
  <si>
    <t>sa3023156</t>
  </si>
  <si>
    <t>Brandon Clarke</t>
  </si>
  <si>
    <t>State College of Florida</t>
  </si>
  <si>
    <t>JUCO lefty up to 98 at the Combine, sat 95-plus. That's way above where he was sitting early in 2024. Slight wrist wrap in the back, feel for release is crude. Changeup looked good at the Combine. Can land upper-70s curveball in the zone, not great as a finishing pitch. South Carolina commit.</t>
  </si>
  <si>
    <t>Edgar Isea</t>
  </si>
  <si>
    <t>Isea was the closer on Arizona's runner-up Complex League team in 2023. He's an erratic relief prospect with among the best arm strength in the system. There are times when Isea will reach back for more velocity when he gets frustrated with himself, the umpire, etc. He was living at 96-97 during an outing last year and then, after getting squeezed on a call, he suddenly reached back for 101 on his next pitch (multiple radar guns showed 101). Isea also has a slider and splitter, but he struggles to get into the counts when they can be deployed comfortably, and both of those pitches tend to sail on him. He's a dev project with arm strength at the bottom of the system.</t>
  </si>
  <si>
    <t>sa3009936</t>
  </si>
  <si>
    <t>Alfredo Zarraga</t>
  </si>
  <si>
    <t>Acquired from the Cubs for Miles Mastrobuoni, Zarraga is a powerful little reliever with upper-90s arm strength. He has a low-to-the-ground, full-body delivery and a three-quarters arm slot. He'll bump 98 and doesn't sit too far below that. His slider isn't very nasty and needs to be located more precisely in order to play. Zarraga should be an up/down bullpen arm based on his arm strength but needs more dev to stick on a roster.</t>
  </si>
  <si>
    <t>sa3018276</t>
  </si>
  <si>
    <t>Alex Makarewich</t>
  </si>
  <si>
    <t>Northwestern State</t>
  </si>
  <si>
    <t>Makarewich was an instructs pop-up guy who was already throwing much harder in the fall than he was during his pre-draft spring. Synergy Sports had Mak sitting just shy of 93 mph during his junior year at Northwestern State but he was 96-97 during instructs, and his breaking ball had added nearly five ticks of velocity and was suddenly a plus offering in the 84-88 mph range. Makarewich struggled with walks in college and we've only seen impact velo from him for one innings at a time. He's more of an emphatic arrow up guy from the fall whose initial 2024 look needs to be monitored than he is a slam dunk big league relief prospect.</t>
  </si>
  <si>
    <t>bsyKaedbsoQ</t>
  </si>
  <si>
    <t>sa3023642</t>
  </si>
  <si>
    <t>Jean Pinto</t>
  </si>
  <si>
    <t>Pinto had Tommy John in March and will miss all of 2024. Prior to the injury, he was viewed as a lower-leverage long reliever who makes heavy use of his secondaries to get by. Pinto has a plus mid-80s slider and an above-average upper-80s changeup, but he struggles to throw strikes with his 91-92 mph fastball, a pitch that also lacks the shape and movement to miss bats. As such, Pinto pitches backwards a lot, and scouts tend to think he'll end up in long relief because he is doing from the beginning of outings what most starters do the second or third time through the order. Pinto has a catcherly build and is an open strider with a long arm action. His walk rate ticked up in 2022 and has been increasing since he entered full-season ball, while his spin rates have keeled off (a 200-300 rpm drop from both his fastball and slider compared to 2021). He should be monitored for tweaks upon return.</t>
  </si>
  <si>
    <t>sa3011803</t>
  </si>
  <si>
    <t>Bryant Betancourt</t>
  </si>
  <si>
    <t>Betancourt had among the DSL's best stat lines in 2022. Last season he was skipped over the complex and sent straight to Low-A Fresno, where he played a mix of catcher and first base, mostly the latter. This year he's in Spokane and is catching more than he is playing first base early on in 2024. Betancourt isn't a lock to catch, with his ball-blocking currently the most undercooked aspect of his defense. He's close to physically maxed-out and likely won't have the raw power to profile at first base if it turns out he can't stay behind the plate. Betancourt can hit, though. He has a compact lefty stroke with a simple toe tap that keeps him on time. His front foot is down super early and he just shifts his momentum forward without a lot of moving parts. He could be a contact-oriented part-time C/1B but is unlikely to be an impact player.</t>
  </si>
  <si>
    <t>sa3015846</t>
  </si>
  <si>
    <t>Mason Marriott</t>
  </si>
  <si>
    <t>Career 6.55 ERA at Baylor, mostly as a starter, but stuff was up in short burst at the Combine, in the 93-96 mph range. Exciting breaking ball quality, above-average curveball around 81 mph, slider more 83-85. Stocky, T-Rex build. Bulk relief projection.</t>
  </si>
  <si>
    <t>Alexander Alberto</t>
  </si>
  <si>
    <t>We've been waiting for years for Alberto to exit the womb of the complex and it finally happened the week prior to list publication. The skyscraping righty continues to sit 94-98 with tantalizing mechanical fluidity. His fastball has tended to be somewhat hittable and it looks like he's been given a cutter to use as his primary pitch, which is also in that impact velo band. He also has a mid-80s slurve. This is a low-and-slow barbecue dev prospect with freakish size and arm strength. He's never thrown strikes, but it's tough to dismiss someone who's built and moves like this.</t>
  </si>
  <si>
    <t>sa3015986</t>
  </si>
  <si>
    <t>Alex Cook</t>
  </si>
  <si>
    <t>Colby CC (KS)</t>
  </si>
  <si>
    <t>Cook transferred from an NAIA school in Georgia to Colby. He was having a strong first half as a starter at High-A Bowling Green before he was put on the IL a couple of weeks prior to list publication. Realistically, Cook is a reliever. He has a catcherly build and high-effort delivery with below-average control. His fastball has plus vertical break and he is going to live off that pitch most of all. Neither his slider nor his changeup is particularly impressive, but Cook can at least readily land his slider for a strike. Assuming all this velocity comes back when he's healthy (and hopefully takes a leap in the bullpen), Cook should be a one-pitch up/down reliever.</t>
  </si>
  <si>
    <t>sa3020879</t>
  </si>
  <si>
    <t>George Mason</t>
  </si>
  <si>
    <t>The former 2019 second round pick is a medium-build backstop who has improved his once rough defense to average. Driscoll posted a .745 OPS between Double- and Triple-A in 2023 and has an above-average line at Durham so far in 2024. He consistently takes comfortable left-handed swings. His bat path has loft to it, but he has below-average bat speed. Itâ€™s not an overly exciting profile, but the industry inventory at catcher is so low that Driscoll will likely be called upon as a team's third catcher.</t>
  </si>
  <si>
    <t>Andy Rodriguez</t>
  </si>
  <si>
    <t>A slightly undersized righty currently pitching out of the complex-level bullpen, Rodriguez has a super short am action akin to new-ish orgmate Garrett Acton. He doesn't command it, but his fastball has the potential to wreak havoc in on the hands of righty hitters. His breaking ball only bends in around 80 mph, which is an enormous velo difference compared to his fastball, one that upper level hitters are going to be able to parse. He can spin it, though, and there's enough raw material here to project Rodriguez will have a good, harder slider at some point. He's a fair middle relief prospect who only needs to polish his breaking ball in order to climb.</t>
  </si>
  <si>
    <t>sa3017620</t>
  </si>
  <si>
    <t>San Jacinto (TX)</t>
  </si>
  <si>
    <t>After turning heads in 2022 when he posted a .290/.372/.487 line in a season split between the Rays' A-ball affiliates, Auer has struggled mightily trying to solve Double-A pitching. In 2023, he posted a .640 OPS while striking out in 36% of his 511 plate appearances. Assigned back to Montgomery to begin this season, Auer's striking out â€œlessâ€ (26.7%), but his performance continues to go backwards, and he currently has a .579 OPS in 161 plate appearances. Even though the reasons for optimism with the bat have all but disappeared, Auer continues to project as a plus defender at all three outfield positions. His speed and quality reads off the bat allow him to cover significant ground in both gaps, and he consistently goes after balls with controlled aggression. Auer has top-shelf athleticism and even though itâ€™s very difficult to see the bat providing relevant production at the major league level, he'll have up/down value as a defender, with the ceiling of a Lane Adams type if heâ€™s able to find a way to tap into his raw power more frequently in games.</t>
  </si>
  <si>
    <t>krnDytIK-Mk</t>
  </si>
  <si>
    <t>Raudelis Martinez</t>
  </si>
  <si>
    <t>One of just a few international prospects who signed during the last few months of the elongated tail end to the 2019-20 signing period, Martinez was an older signee who then spent his first two pro seasons in the DSL. He made plenty of contact in both seasons, but his power output took a leap in year two. He came to the states in 2023 and broke camp with a full-season affiliate for the first time in 2024 with an assignment to Low-A Charleston. He's still quite thin and projectable, although at 22, we would have liked to have seen Martinez add meaningful strength by now. He's also a smooth rotational athlete with feel for the barrel from the left side of the dish and he's gotten better on defense in the last year. Martinez has an average arm and a quick exchange, and his receiving and ball-blocking are closer to being viable, though again his size and lack of strength can sometimes be an issue. Martinez is still making above-average rates of contact, and viable catchers with an above-average offensive tool tend to make it. Martinez shares a lot of traits with former Ray Brett Sullivan as a late-blooming depth catcher.</t>
  </si>
  <si>
    <t>sa3016835</t>
  </si>
  <si>
    <t>Nathan Flewelling</t>
  </si>
  <si>
    <t>St. Joseph HS (AB)</t>
  </si>
  <si>
    <t>Young, projectable lefty-hitting catcher. Raw receiver, average arm, oppo proclivity at the dish. Needs to get stronger, super young on draft day.</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</si>
  <si>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</si>
  <si>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</si>
  <si>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</si>
  <si>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</si>
  <si>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</si>
  <si>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</si>
  <si>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</si>
  <si>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</si>
  <si>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</si>
  <si>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</si>
  <si>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</si>
  <si>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</si>
  <si>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</si>
  <si>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</si>
  <si>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</si>
  <si>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</si>
  <si>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</si>
  <si>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</si>
  <si>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</si>
  <si>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</si>
  <si>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</si>
  <si>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</si>
  <si>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</si>
  <si>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</si>
  <si>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</si>
  <si>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</si>
  <si>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</si>
  <si>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</si>
  <si>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</si>
  <si>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</si>
  <si>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</si>
  <si>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</si>
  <si>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</si>
  <si>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</si>
  <si>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</si>
  <si>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</si>
  <si>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</si>
  <si>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</si>
  <si>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</si>
  <si>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</si>
  <si>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</si>
  <si>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</si>
  <si>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</si>
  <si>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</si>
  <si>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</si>
  <si>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</si>
  <si>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</si>
  <si>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</si>
  <si>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</si>
  <si>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</si>
  <si>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</si>
  <si>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</si>
  <si>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</si>
  <si>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</si>
  <si>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</si>
  <si>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</si>
  <si>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</si>
  <si>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</si>
  <si>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</si>
  <si>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</si>
  <si>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</si>
  <si>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</si>
  <si>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</si>
  <si>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</si>
  <si>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</si>
  <si>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</si>
  <si>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</si>
  <si>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</si>
  <si>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</si>
  <si>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</si>
  <si>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</si>
  <si>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</si>
  <si>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</si>
  <si>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</si>
  <si>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</si>
  <si>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</si>
  <si>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</si>
  <si>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</si>
  <si>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</si>
  <si>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</si>
  <si>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</si>
  <si>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</si>
  <si>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</si>
  <si>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</si>
  <si>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</si>
  <si>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</si>
  <si>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</si>
  <si>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</si>
  <si>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</si>
  <si>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</si>
  <si>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</si>
  <si>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</si>
  <si>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</si>
  <si>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</si>
  <si>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</si>
  <si>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</si>
  <si>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</si>
  <si>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</si>
  <si>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</si>
  <si>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</si>
  <si>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</si>
  <si>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</si>
  <si>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</si>
  <si>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</si>
  <si>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</si>
  <si>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</si>
  <si>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
  </si>
  <si>
    <t>2024 Results</t>
  </si>
  <si>
    <t>2024 Projections</t>
  </si>
  <si>
    <t>[+]Regular Season</t>
  </si>
  <si>
    <t>[+]Postseason</t>
  </si>
  <si>
    <t>TeamAL West</t>
  </si>
  <si>
    <t>W</t>
  </si>
  <si>
    <t>W%</t>
  </si>
  <si>
    <t>GB</t>
  </si>
  <si>
    <t>Proj
W</t>
  </si>
  <si>
    <t>Proj
L</t>
  </si>
  <si>
    <t>ROS
W%</t>
  </si>
  <si>
    <t>Strength
of Sched</t>
  </si>
  <si>
    <t>Win
Div</t>
  </si>
  <si>
    <t>Clinch
Bye</t>
  </si>
  <si>
    <t>Clinch
Wild Card</t>
  </si>
  <si>
    <t>Make
Playoffs</t>
  </si>
  <si>
    <t>Make
LDS</t>
  </si>
  <si>
    <t>Win
LDS</t>
  </si>
  <si>
    <t>Win
LCS</t>
  </si>
  <si>
    <t>Win
World Series</t>
  </si>
  <si>
    <t>AstrosAstros54-49</t>
  </si>
  <si>
    <t>54</t>
  </si>
  <si>
    <t>49</t>
  </si>
  <si>
    <t>.524</t>
  </si>
  <si>
    <t>0.0</t>
  </si>
  <si>
    <t>85.3</t>
  </si>
  <si>
    <t>76.7</t>
  </si>
  <si>
    <t>.531</t>
  </si>
  <si>
    <t>.501</t>
  </si>
  <si>
    <t>53.8%</t>
  </si>
  <si>
    <t>8.6%</t>
  </si>
  <si>
    <t>7.4%</t>
  </si>
  <si>
    <t>61.3%</t>
  </si>
  <si>
    <t>36.8%</t>
  </si>
  <si>
    <t>19.2%</t>
  </si>
  <si>
    <t>9.5%</t>
  </si>
  <si>
    <t>4.6%</t>
  </si>
  <si>
    <t>MarinersMariners54-51</t>
  </si>
  <si>
    <t>51</t>
  </si>
  <si>
    <t>.514</t>
  </si>
  <si>
    <t>1.0</t>
  </si>
  <si>
    <t>83.3</t>
  </si>
  <si>
    <t>78.7</t>
  </si>
  <si>
    <t>.503</t>
  </si>
  <si>
    <t>33.4%</t>
  </si>
  <si>
    <t>2.5%</t>
  </si>
  <si>
    <t>7.7%</t>
  </si>
  <si>
    <t>41.0%</t>
  </si>
  <si>
    <t>22.3%</t>
  </si>
  <si>
    <t>11.2%</t>
  </si>
  <si>
    <t>5.2%</t>
  </si>
  <si>
    <t>2.3%</t>
  </si>
  <si>
    <t>RangersRangers51-53</t>
  </si>
  <si>
    <t>53</t>
  </si>
  <si>
    <t>.490</t>
  </si>
  <si>
    <t>3.5</t>
  </si>
  <si>
    <t>80.9</t>
  </si>
  <si>
    <t>81.1</t>
  </si>
  <si>
    <t>.515</t>
  </si>
  <si>
    <t>.500</t>
  </si>
  <si>
    <t>12.6%</t>
  </si>
  <si>
    <t>1.0%</t>
  </si>
  <si>
    <t>5.8%</t>
  </si>
  <si>
    <t>18.4%</t>
  </si>
  <si>
    <t>9.6%</t>
  </si>
  <si>
    <t>4.5%</t>
  </si>
  <si>
    <t>2.1%</t>
  </si>
  <si>
    <t>0.9%</t>
  </si>
  <si>
    <t>AngelsAngels45-59</t>
  </si>
  <si>
    <t>45</t>
  </si>
  <si>
    <t>59</t>
  </si>
  <si>
    <t>.433</t>
  </si>
  <si>
    <t>9.5</t>
  </si>
  <si>
    <t>71.8</t>
  </si>
  <si>
    <t>90.2</t>
  </si>
  <si>
    <t>.463</t>
  </si>
  <si>
    <t>.497</t>
  </si>
  <si>
    <t>0.1%</t>
  </si>
  <si>
    <t>0.0%</t>
  </si>
  <si>
    <t>AthleticsAthletics43-63</t>
  </si>
  <si>
    <t>43</t>
  </si>
  <si>
    <t>63</t>
  </si>
  <si>
    <t>.406</t>
  </si>
  <si>
    <t>12.5</t>
  </si>
  <si>
    <t>68.2</t>
  </si>
  <si>
    <t>93.8</t>
  </si>
  <si>
    <t>.451</t>
  </si>
  <si>
    <t>.502</t>
  </si>
  <si>
    <t>TeamNL East</t>
  </si>
  <si>
    <t>PhilliesPhillies64-39</t>
  </si>
  <si>
    <t>64</t>
  </si>
  <si>
    <t>39</t>
  </si>
  <si>
    <t>.621</t>
  </si>
  <si>
    <t>96.5</t>
  </si>
  <si>
    <t>65.5</t>
  </si>
  <si>
    <t>.551</t>
  </si>
  <si>
    <t>93.2%</t>
  </si>
  <si>
    <t>90.5%</t>
  </si>
  <si>
    <t>6.6%</t>
  </si>
  <si>
    <t>99.9%</t>
  </si>
  <si>
    <t>95.9%</t>
  </si>
  <si>
    <t>53.9%</t>
  </si>
  <si>
    <t>29.1%</t>
  </si>
  <si>
    <t>16.2%</t>
  </si>
  <si>
    <t>BravesBraves54-48</t>
  </si>
  <si>
    <t>48</t>
  </si>
  <si>
    <t>.529</t>
  </si>
  <si>
    <t>86.7</t>
  </si>
  <si>
    <t>75.3</t>
  </si>
  <si>
    <t>.546</t>
  </si>
  <si>
    <t>.489</t>
  </si>
  <si>
    <t>4.8%</t>
  </si>
  <si>
    <t>4.1%</t>
  </si>
  <si>
    <t>66.2%</t>
  </si>
  <si>
    <t>71.0%</t>
  </si>
  <si>
    <t>39.0%</t>
  </si>
  <si>
    <t>18.8%</t>
  </si>
  <si>
    <t>9.3%</t>
  </si>
  <si>
    <t>5.0%</t>
  </si>
  <si>
    <t>MetsMets55-48</t>
  </si>
  <si>
    <t>55</t>
  </si>
  <si>
    <t>.534</t>
  </si>
  <si>
    <t>9.0</t>
  </si>
  <si>
    <t>85.1</t>
  </si>
  <si>
    <t>76.9</t>
  </si>
  <si>
    <t>.510</t>
  </si>
  <si>
    <t>.498</t>
  </si>
  <si>
    <t>2.0%</t>
  </si>
  <si>
    <t>1.6%</t>
  </si>
  <si>
    <t>55.4%</t>
  </si>
  <si>
    <t>57.4%</t>
  </si>
  <si>
    <t>28.4%</t>
  </si>
  <si>
    <t>11.9%</t>
  </si>
  <si>
    <t>5.3%</t>
  </si>
  <si>
    <t>2.4%</t>
  </si>
  <si>
    <t>NationalsNationals48-56</t>
  </si>
  <si>
    <t>56</t>
  </si>
  <si>
    <t>.462</t>
  </si>
  <si>
    <t>16.5</t>
  </si>
  <si>
    <t>73.4</t>
  </si>
  <si>
    <t>88.6</t>
  </si>
  <si>
    <t>.438</t>
  </si>
  <si>
    <t>0.3%</t>
  </si>
  <si>
    <t>MarlinsMarlins38-66</t>
  </si>
  <si>
    <t>38</t>
  </si>
  <si>
    <t>66</t>
  </si>
  <si>
    <t>.365</t>
  </si>
  <si>
    <t>26.5</t>
  </si>
  <si>
    <t>64.3</t>
  </si>
  <si>
    <t>97.7</t>
  </si>
  <si>
    <t>.454</t>
  </si>
  <si>
    <t>TeamNL Central</t>
  </si>
  <si>
    <t>BrewersBrewers59-44</t>
  </si>
  <si>
    <t>44</t>
  </si>
  <si>
    <t>.573</t>
  </si>
  <si>
    <t>88.1</t>
  </si>
  <si>
    <t>73.9</t>
  </si>
  <si>
    <t>.493</t>
  </si>
  <si>
    <t>75.7%</t>
  </si>
  <si>
    <t>14.8%</t>
  </si>
  <si>
    <t>9.2%</t>
  </si>
  <si>
    <t>84.9%</t>
  </si>
  <si>
    <t>47.8%</t>
  </si>
  <si>
    <t>19.6%</t>
  </si>
  <si>
    <t>7.8%</t>
  </si>
  <si>
    <t>3.4%</t>
  </si>
  <si>
    <t>CardinalsCardinals53-50</t>
  </si>
  <si>
    <t>50</t>
  </si>
  <si>
    <t>6.0</t>
  </si>
  <si>
    <t>82.8</t>
  </si>
  <si>
    <t>79.2</t>
  </si>
  <si>
    <t>.504</t>
  </si>
  <si>
    <t>13.4%</t>
  </si>
  <si>
    <t>1.1%</t>
  </si>
  <si>
    <t>19.8%</t>
  </si>
  <si>
    <t>33.2%</t>
  </si>
  <si>
    <t>16.4%</t>
  </si>
  <si>
    <t>7.1%</t>
  </si>
  <si>
    <t>3.1%</t>
  </si>
  <si>
    <t>1.5%</t>
  </si>
  <si>
    <t>PiratesPirates52-51</t>
  </si>
  <si>
    <t>52</t>
  </si>
  <si>
    <t>.505</t>
  </si>
  <si>
    <t>7.0</t>
  </si>
  <si>
    <t>80.8</t>
  </si>
  <si>
    <t>81.2</t>
  </si>
  <si>
    <t>6.7%</t>
  </si>
  <si>
    <t>0.5%</t>
  </si>
  <si>
    <t>10.5%</t>
  </si>
  <si>
    <t>17.2%</t>
  </si>
  <si>
    <t>8.2%</t>
  </si>
  <si>
    <t>3.2%</t>
  </si>
  <si>
    <t>1.2%</t>
  </si>
  <si>
    <t>0.6%</t>
  </si>
  <si>
    <t>RedsReds50-53</t>
  </si>
  <si>
    <t>.485</t>
  </si>
  <si>
    <t>79.1</t>
  </si>
  <si>
    <t>82.9</t>
  </si>
  <si>
    <t>.499</t>
  </si>
  <si>
    <t>8.4%</t>
  </si>
  <si>
    <t>4.0%</t>
  </si>
  <si>
    <t>0.7%</t>
  </si>
  <si>
    <t>CubsCubs49-56</t>
  </si>
  <si>
    <t>.467</t>
  </si>
  <si>
    <t>11.0</t>
  </si>
  <si>
    <t>78.2</t>
  </si>
  <si>
    <t>83.8</t>
  </si>
  <si>
    <t>.512</t>
  </si>
  <si>
    <t>.487</t>
  </si>
  <si>
    <t>2.9%</t>
  </si>
  <si>
    <t>1.9%</t>
  </si>
  <si>
    <t>TeamNL West</t>
  </si>
  <si>
    <t>DodgersDodgers62-43</t>
  </si>
  <si>
    <t>62</t>
  </si>
  <si>
    <t>.590</t>
  </si>
  <si>
    <t>.558</t>
  </si>
  <si>
    <t>.496</t>
  </si>
  <si>
    <t>89.0%</t>
  </si>
  <si>
    <t>79.3%</t>
  </si>
  <si>
    <t>10.2%</t>
  </si>
  <si>
    <t>99.1%</t>
  </si>
  <si>
    <t>52.0%</t>
  </si>
  <si>
    <t>16.1%</t>
  </si>
  <si>
    <t>PadresPadres56-50</t>
  </si>
  <si>
    <t>.528</t>
  </si>
  <si>
    <t>6.5</t>
  </si>
  <si>
    <t>85.5</t>
  </si>
  <si>
    <t>76.5</t>
  </si>
  <si>
    <t>.527</t>
  </si>
  <si>
    <t>53.6%</t>
  </si>
  <si>
    <t>60.3%</t>
  </si>
  <si>
    <t>33.3%</t>
  </si>
  <si>
    <t>15.6%</t>
  </si>
  <si>
    <t>7.6%</t>
  </si>
  <si>
    <t>3.9%</t>
  </si>
  <si>
    <t>DiamondbacksD-backs54-50</t>
  </si>
  <si>
    <t>.519</t>
  </si>
  <si>
    <t>7.5</t>
  </si>
  <si>
    <t>84.5</t>
  </si>
  <si>
    <t>77.5</t>
  </si>
  <si>
    <t>.526</t>
  </si>
  <si>
    <t>4.2%</t>
  </si>
  <si>
    <t>3.0%</t>
  </si>
  <si>
    <t>46.3%</t>
  </si>
  <si>
    <t>50.4%</t>
  </si>
  <si>
    <t>27.6%</t>
  </si>
  <si>
    <t>12.5%</t>
  </si>
  <si>
    <t>GiantsGiants50-55</t>
  </si>
  <si>
    <t>.476</t>
  </si>
  <si>
    <t>12.0</t>
  </si>
  <si>
    <t>80.2</t>
  </si>
  <si>
    <t>81.8</t>
  </si>
  <si>
    <t>0.2%</t>
  </si>
  <si>
    <t>13.6%</t>
  </si>
  <si>
    <t>13.8%</t>
  </si>
  <si>
    <t>6.8%</t>
  </si>
  <si>
    <t>1.4%</t>
  </si>
  <si>
    <t>RockiesRockies38-66</t>
  </si>
  <si>
    <t>23.5</t>
  </si>
  <si>
    <t>61.4</t>
  </si>
  <si>
    <t>100.6</t>
  </si>
  <si>
    <t>.403</t>
  </si>
  <si>
    <t>TeamAL Central</t>
  </si>
  <si>
    <t>GuardiansGuardians62-41</t>
  </si>
  <si>
    <t>41</t>
  </si>
  <si>
    <t>.602</t>
  </si>
  <si>
    <t>89.9</t>
  </si>
  <si>
    <t>72.1</t>
  </si>
  <si>
    <t>.473</t>
  </si>
  <si>
    <t>49.2%</t>
  </si>
  <si>
    <t>44.5%</t>
  </si>
  <si>
    <t>39.2%</t>
  </si>
  <si>
    <t>88.4%</t>
  </si>
  <si>
    <t>63.0%</t>
  </si>
  <si>
    <t>26.6%</t>
  </si>
  <si>
    <t>10.7%</t>
  </si>
  <si>
    <t>TwinsTwins57-45</t>
  </si>
  <si>
    <t>57</t>
  </si>
  <si>
    <t>.559</t>
  </si>
  <si>
    <t>4.5</t>
  </si>
  <si>
    <t>89.4</t>
  </si>
  <si>
    <t>72.6</t>
  </si>
  <si>
    <t>.539</t>
  </si>
  <si>
    <t>39.4%</t>
  </si>
  <si>
    <t>36.2%</t>
  </si>
  <si>
    <t>46.7%</t>
  </si>
  <si>
    <t>86.0%</t>
  </si>
  <si>
    <t>61.2%</t>
  </si>
  <si>
    <t>32.6%</t>
  </si>
  <si>
    <t>16.3%</t>
  </si>
  <si>
    <t>8.0%</t>
  </si>
  <si>
    <t>RoyalsRoyals57-47</t>
  </si>
  <si>
    <t>47</t>
  </si>
  <si>
    <t>.548</t>
  </si>
  <si>
    <t>5.5</t>
  </si>
  <si>
    <t>85.6</t>
  </si>
  <si>
    <t>76.4</t>
  </si>
  <si>
    <t>11.1%</t>
  </si>
  <si>
    <t>42.4%</t>
  </si>
  <si>
    <t>53.4%</t>
  </si>
  <si>
    <t>29.2%</t>
  </si>
  <si>
    <t>13.1%</t>
  </si>
  <si>
    <t>5.6%</t>
  </si>
  <si>
    <t>TigersTigers51-54</t>
  </si>
  <si>
    <t>.486</t>
  </si>
  <si>
    <t>.494</t>
  </si>
  <si>
    <t>0.4%</t>
  </si>
  <si>
    <t>4.9%</t>
  </si>
  <si>
    <t>White SoxWhite Sox27-79</t>
  </si>
  <si>
    <t>27</t>
  </si>
  <si>
    <t>79</t>
  </si>
  <si>
    <t>.255</t>
  </si>
  <si>
    <t>36.5</t>
  </si>
  <si>
    <t>50.3</t>
  </si>
  <si>
    <t>111.7</t>
  </si>
  <si>
    <t>.417</t>
  </si>
  <si>
    <t>2024 W</t>
  </si>
  <si>
    <t>2024 L</t>
  </si>
  <si>
    <t>2024 W%</t>
  </si>
  <si>
    <t>2024 GB</t>
  </si>
  <si>
    <t>2024 Proj WP</t>
  </si>
  <si>
    <t>2024 Proj L</t>
  </si>
  <si>
    <t>2024 ROS W%</t>
  </si>
  <si>
    <t>2024 SOS</t>
  </si>
  <si>
    <t>2024 Win Div%</t>
  </si>
  <si>
    <t>2024 Clinch Bye</t>
  </si>
  <si>
    <t>2024 Clinch WC</t>
  </si>
  <si>
    <t>2024 Make Playoffs</t>
  </si>
  <si>
    <t>2024 Make LDS</t>
  </si>
  <si>
    <t>2024 Win LDS</t>
  </si>
  <si>
    <t>2024 Win LCS</t>
  </si>
  <si>
    <t>2024 Win WS</t>
  </si>
  <si>
    <t>61</t>
  </si>
  <si>
    <t>42</t>
  </si>
  <si>
    <t>.592</t>
  </si>
  <si>
    <t>92.7</t>
  </si>
  <si>
    <t>69.3</t>
  </si>
  <si>
    <t>.537</t>
  </si>
  <si>
    <t>56.7%</t>
  </si>
  <si>
    <t>55.3%</t>
  </si>
  <si>
    <t>40.6%</t>
  </si>
  <si>
    <t>97.4%</t>
  </si>
  <si>
    <t>78.1%</t>
  </si>
  <si>
    <t>11.0%</t>
  </si>
  <si>
    <t>60</t>
  </si>
  <si>
    <t>.571</t>
  </si>
  <si>
    <t>2.0</t>
  </si>
  <si>
    <t>91.9</t>
  </si>
  <si>
    <t>70.1</t>
  </si>
  <si>
    <t>.560</t>
  </si>
  <si>
    <t>40.3%</t>
  </si>
  <si>
    <t>39.3%</t>
  </si>
  <si>
    <t>55.9%</t>
  </si>
  <si>
    <t>96.3%</t>
  </si>
  <si>
    <t>71.4%</t>
  </si>
  <si>
    <t>38.9%</t>
  </si>
  <si>
    <t>22.2%</t>
  </si>
  <si>
    <t>11.3%</t>
  </si>
  <si>
    <t>84.0</t>
  </si>
  <si>
    <t>77.0</t>
  </si>
  <si>
    <t>.491</t>
  </si>
  <si>
    <t>.516</t>
  </si>
  <si>
    <t>2.7%</t>
  </si>
  <si>
    <t>37.7%</t>
  </si>
  <si>
    <t>40.4%</t>
  </si>
  <si>
    <t>20.1%</t>
  </si>
  <si>
    <t>4.3%</t>
  </si>
  <si>
    <t>10.9%</t>
  </si>
  <si>
    <t>5.4%</t>
  </si>
  <si>
    <t>2.6%</t>
  </si>
  <si>
    <t>.456</t>
  </si>
  <si>
    <t>14.0</t>
  </si>
  <si>
    <t>75.4</t>
  </si>
  <si>
    <t>.507</t>
  </si>
  <si>
    <t>0.8%</t>
  </si>
  <si>
    <t>Junk</t>
  </si>
  <si>
    <t>Orioles61-42</t>
  </si>
  <si>
    <t>Yankees60-45</t>
  </si>
  <si>
    <t>Red Sox55-47</t>
  </si>
  <si>
    <t>Rays52-52</t>
  </si>
  <si>
    <t>Blue Jays47-56</t>
  </si>
  <si>
    <t>Guardians</t>
  </si>
  <si>
    <t>Guardians62-41</t>
  </si>
  <si>
    <t>Twins</t>
  </si>
  <si>
    <t>Twins57-45</t>
  </si>
  <si>
    <t>Royals57-47</t>
  </si>
  <si>
    <t>Tigers51-54</t>
  </si>
  <si>
    <t>White Sox27-79</t>
  </si>
  <si>
    <t>Astros54-49</t>
  </si>
  <si>
    <t>Mariners54-51</t>
  </si>
  <si>
    <t>Rangers51-53</t>
  </si>
  <si>
    <t>Angels</t>
  </si>
  <si>
    <t>Angels45-59</t>
  </si>
  <si>
    <t>Athletics43-63</t>
  </si>
  <si>
    <t>Phillies64-39</t>
  </si>
  <si>
    <t>Braves</t>
  </si>
  <si>
    <t>Braves54-48</t>
  </si>
  <si>
    <t>Mets55-48</t>
  </si>
  <si>
    <t>Nationals48-56</t>
  </si>
  <si>
    <t>Marlins38-66</t>
  </si>
  <si>
    <t>Brewers59-44</t>
  </si>
  <si>
    <t>Cardinals</t>
  </si>
  <si>
    <t>Cardinals53-50</t>
  </si>
  <si>
    <t>Pirates52-51</t>
  </si>
  <si>
    <t>Reds50-53</t>
  </si>
  <si>
    <t>Cubs49-56</t>
  </si>
  <si>
    <t>Dodgers62-43</t>
  </si>
  <si>
    <t>Padres56-50</t>
  </si>
  <si>
    <t>D-backs54-50</t>
  </si>
  <si>
    <t>Giants50-55</t>
  </si>
  <si>
    <t>Rockies</t>
  </si>
  <si>
    <t>Rockies38-66</t>
  </si>
  <si>
    <t>Index</t>
  </si>
  <si>
    <t>ROS WAR Projection</t>
  </si>
  <si>
    <t>QS</t>
  </si>
  <si>
    <t>ERA</t>
  </si>
  <si>
    <t>GS</t>
  </si>
  <si>
    <t>SV</t>
  </si>
  <si>
    <t>HLD</t>
  </si>
  <si>
    <t>IP</t>
  </si>
  <si>
    <t>TBF</t>
  </si>
  <si>
    <t>ER</t>
  </si>
  <si>
    <t>K/9</t>
  </si>
  <si>
    <t>BB/9</t>
  </si>
  <si>
    <t>K/BB</t>
  </si>
  <si>
    <t>HR/9</t>
  </si>
  <si>
    <t>K-BB%</t>
  </si>
  <si>
    <t>WHIP</t>
  </si>
  <si>
    <t>LOB%</t>
  </si>
  <si>
    <t>GB%</t>
  </si>
  <si>
    <t>HR/FB</t>
  </si>
  <si>
    <t>FIP</t>
  </si>
  <si>
    <t>RA9-WAR</t>
  </si>
  <si>
    <t>Zack Wheeler</t>
  </si>
  <si>
    <t>Aaron Nola</t>
  </si>
  <si>
    <t>George Kirby</t>
  </si>
  <si>
    <t>Corbin Burnes</t>
  </si>
  <si>
    <t>Logan Webb</t>
  </si>
  <si>
    <t>Luis Castillo</t>
  </si>
  <si>
    <t>Pablo López</t>
  </si>
  <si>
    <t>Tarik Skubal</t>
  </si>
  <si>
    <t>Dylan Cease</t>
  </si>
  <si>
    <t>Logan Gilbert</t>
  </si>
  <si>
    <t>Yoshinobu Yamamoto</t>
  </si>
  <si>
    <t>Kevin Gausman</t>
  </si>
  <si>
    <t>Joe Ryan</t>
  </si>
  <si>
    <t>Shota Imanaga</t>
  </si>
  <si>
    <t>Spencer Strider</t>
  </si>
  <si>
    <t>Framber Valdez</t>
  </si>
  <si>
    <t>Chris Sale</t>
  </si>
  <si>
    <t>Chris Bassitt</t>
  </si>
  <si>
    <t>Sonny Gray</t>
  </si>
  <si>
    <t>Tanner Bibee</t>
  </si>
  <si>
    <t>Tyler Glasnow</t>
  </si>
  <si>
    <t>Hunter Greene</t>
  </si>
  <si>
    <t>Cristopher Sánchez</t>
  </si>
  <si>
    <t>Freddy Peralta</t>
  </si>
  <si>
    <t>Cole Ragans</t>
  </si>
  <si>
    <t>Max Fried</t>
  </si>
  <si>
    <t>Ranger Suárez</t>
  </si>
  <si>
    <t>Brandon Pfaadt</t>
  </si>
  <si>
    <t>Jon Gray</t>
  </si>
  <si>
    <t>Mitch Keller</t>
  </si>
  <si>
    <t>Justin Steele</t>
  </si>
  <si>
    <t>Grayson Rodriguez</t>
  </si>
  <si>
    <t>Shane Bieber</t>
  </si>
  <si>
    <t>Zac Gallen</t>
  </si>
  <si>
    <t>Tanner Houck</t>
  </si>
  <si>
    <t>Bailey Ober</t>
  </si>
  <si>
    <t>Nestor Cortes</t>
  </si>
  <si>
    <t>Gerrit Cole</t>
  </si>
  <si>
    <t>Kyle Bradish</t>
  </si>
  <si>
    <t>Jordan Montgomery</t>
  </si>
  <si>
    <t>Seth Lugo</t>
  </si>
  <si>
    <t>Garrett Crochet</t>
  </si>
  <si>
    <t>MacKenzie Gore</t>
  </si>
  <si>
    <t>Erick Fedde</t>
  </si>
  <si>
    <t>Reese Olson</t>
  </si>
  <si>
    <t>Patrick Sandoval</t>
  </si>
  <si>
    <t>Bryce Miller</t>
  </si>
  <si>
    <t>Brady Singer</t>
  </si>
  <si>
    <t>Hunter Brown</t>
  </si>
  <si>
    <t>Nathan Eovaldi</t>
  </si>
  <si>
    <t>Yusei Kikuchi</t>
  </si>
  <si>
    <t>Carlos Rodón</t>
  </si>
  <si>
    <t>Paul Skenes</t>
  </si>
  <si>
    <t>Jack Flaherty</t>
  </si>
  <si>
    <t>Luis Gil</t>
  </si>
  <si>
    <t>Andrew Abbott</t>
  </si>
  <si>
    <t>Max Scherzer</t>
  </si>
  <si>
    <t>Jesús Luzardo</t>
  </si>
  <si>
    <t>Kutter Crawford</t>
  </si>
  <si>
    <t>Brayan Bello</t>
  </si>
  <si>
    <t>Taj Bradley</t>
  </si>
  <si>
    <t>Blake Snell</t>
  </si>
  <si>
    <t>Yu Darvish</t>
  </si>
  <si>
    <t>Reynaldo López</t>
  </si>
  <si>
    <t>Walker Buehler</t>
  </si>
  <si>
    <t>Michael King</t>
  </si>
  <si>
    <t>Reid Detmers</t>
  </si>
  <si>
    <t>Clarke Schmidt</t>
  </si>
  <si>
    <t>Gavin Stone</t>
  </si>
  <si>
    <t>Nick Martinez</t>
  </si>
  <si>
    <t>Jameson Taillon</t>
  </si>
  <si>
    <t>Jared Jones</t>
  </si>
  <si>
    <t>Matt Waldron</t>
  </si>
  <si>
    <t>José Berríos</t>
  </si>
  <si>
    <t>Frankie Montas</t>
  </si>
  <si>
    <t>Tyler Anderson</t>
  </si>
  <si>
    <t>Nick Pivetta</t>
  </si>
  <si>
    <t>Andrew Heaney</t>
  </si>
  <si>
    <t>Nick Lodolo</t>
  </si>
  <si>
    <t>Ryne Nelson</t>
  </si>
  <si>
    <t>Bryan Woo</t>
  </si>
  <si>
    <t>Chris Paddack</t>
  </si>
  <si>
    <t>Graham Ashcraft</t>
  </si>
  <si>
    <t>Michael Wacha</t>
  </si>
  <si>
    <t>Bobby Miller</t>
  </si>
  <si>
    <t>Charlie Morton</t>
  </si>
  <si>
    <t>Justin Verlander</t>
  </si>
  <si>
    <t>Ryan Feltner</t>
  </si>
  <si>
    <t>Trevor Rogers</t>
  </si>
  <si>
    <t>Miles Mikolas</t>
  </si>
  <si>
    <t>Simeon Woods Richardson</t>
  </si>
  <si>
    <t>Lance Lynn</t>
  </si>
  <si>
    <t>Garrett Whitlock</t>
  </si>
  <si>
    <t>Kyle Gibson</t>
  </si>
  <si>
    <t>Triston McKenzie</t>
  </si>
  <si>
    <t>Braxton Garrett</t>
  </si>
  <si>
    <t>Dean Kremer</t>
  </si>
  <si>
    <t>Bailey Falter</t>
  </si>
  <si>
    <t>Joe Musgrove</t>
  </si>
  <si>
    <t>Kyle Harrison</t>
  </si>
  <si>
    <t>Mitch Spence</t>
  </si>
  <si>
    <t>Jake Irvin</t>
  </si>
  <si>
    <t>Ryan Pepiot</t>
  </si>
  <si>
    <t>Emmanuel Clase</t>
  </si>
  <si>
    <t>Matt Strahm</t>
  </si>
  <si>
    <t>Sean Manaea</t>
  </si>
  <si>
    <t>Cody Bradford</t>
  </si>
  <si>
    <t>Colin Rea</t>
  </si>
  <si>
    <t>Luis Severino</t>
  </si>
  <si>
    <t>Casey Mize</t>
  </si>
  <si>
    <t>Zack Littell</t>
  </si>
  <si>
    <t>Gavin Williams</t>
  </si>
  <si>
    <t>Luis L. Ortiz</t>
  </si>
  <si>
    <t>JP Sears</t>
  </si>
  <si>
    <t>Martín Pérez</t>
  </si>
  <si>
    <t>Cristian Javier</t>
  </si>
  <si>
    <t>Keegan Akin</t>
  </si>
  <si>
    <t>Tobias Myers</t>
  </si>
  <si>
    <t>Hunter Gaddis</t>
  </si>
  <si>
    <t>Germán Márquez</t>
  </si>
  <si>
    <t>Merrill Kelly</t>
  </si>
  <si>
    <t>Spencer Arrighetti</t>
  </si>
  <si>
    <t>Slade Cecconi</t>
  </si>
  <si>
    <t>Steven Matz</t>
  </si>
  <si>
    <t>Griffin Jax</t>
  </si>
  <si>
    <t>Logan Allen</t>
  </si>
  <si>
    <t>Cooper Criswell</t>
  </si>
  <si>
    <t>Alec Marsh</t>
  </si>
  <si>
    <t>Louie Varland</t>
  </si>
  <si>
    <t>Chris Flexen</t>
  </si>
  <si>
    <t>Marcus Stroman</t>
  </si>
  <si>
    <t>Jhony Brito</t>
  </si>
  <si>
    <t>Bryce Elder</t>
  </si>
  <si>
    <t>Josh Winckowski</t>
  </si>
  <si>
    <t>Joey Estes</t>
  </si>
  <si>
    <t>Trevor Williams</t>
  </si>
  <si>
    <t>Christian Scott</t>
  </si>
  <si>
    <t>Ryan Weathers</t>
  </si>
  <si>
    <t>David Peterson</t>
  </si>
  <si>
    <t>Ryan Walker</t>
  </si>
  <si>
    <t>Cal Quantrill</t>
  </si>
  <si>
    <t>Jordan Wicks</t>
  </si>
  <si>
    <t>Andrés Muñoz</t>
  </si>
  <si>
    <t>Mike Clevinger</t>
  </si>
  <si>
    <t>Randy Vásquez</t>
  </si>
  <si>
    <t>Cole Irvin</t>
  </si>
  <si>
    <t>Tyler Wells</t>
  </si>
  <si>
    <t>Ronel Blanco</t>
  </si>
  <si>
    <t>Quinn Priester</t>
  </si>
  <si>
    <t>Jeff Hoffman</t>
  </si>
  <si>
    <t>Taijuan Walker</t>
  </si>
  <si>
    <t>Griffin Canning</t>
  </si>
  <si>
    <t>Michael Lorenzen</t>
  </si>
  <si>
    <t>Michael Grove</t>
  </si>
  <si>
    <t>Cole Sands</t>
  </si>
  <si>
    <t>Pete Fairbanks</t>
  </si>
  <si>
    <t>Austin Gomber</t>
  </si>
  <si>
    <t>Kyle Freeland</t>
  </si>
  <si>
    <t>José Suarez</t>
  </si>
  <si>
    <t>Anthony Molina</t>
  </si>
  <si>
    <t>Ryan Pressly</t>
  </si>
  <si>
    <t>Raisel Iglesias</t>
  </si>
  <si>
    <t>John Means</t>
  </si>
  <si>
    <t>Orion Kerkering</t>
  </si>
  <si>
    <t>Josh Hader</t>
  </si>
  <si>
    <t>Alek Manoah</t>
  </si>
  <si>
    <t>Matt Manning</t>
  </si>
  <si>
    <t>Landon Knack</t>
  </si>
  <si>
    <t>Carson Spiers</t>
  </si>
  <si>
    <t>Ben Lively</t>
  </si>
  <si>
    <t>Shane Baz</t>
  </si>
  <si>
    <t>Kyle Muller</t>
  </si>
  <si>
    <t>Kyle Hendricks</t>
  </si>
  <si>
    <t>Jhoan Duran</t>
  </si>
  <si>
    <t>Matthew Liberatore</t>
  </si>
  <si>
    <t>Darren McCaughan</t>
  </si>
  <si>
    <t>Tyler Holton</t>
  </si>
  <si>
    <t>Shawn Armstrong</t>
  </si>
  <si>
    <t>Alex Vesia</t>
  </si>
  <si>
    <t>Tanner Scott</t>
  </si>
  <si>
    <t>José Alvarado</t>
  </si>
  <si>
    <t>Ryan Helsley</t>
  </si>
  <si>
    <t>Caleb Boushley</t>
  </si>
  <si>
    <t>Kenta Maeda</t>
  </si>
  <si>
    <t>J.P. France</t>
  </si>
  <si>
    <t>Gregory Santos</t>
  </si>
  <si>
    <t>Beau Brieske</t>
  </si>
  <si>
    <t>Trevor Megill</t>
  </si>
  <si>
    <t>David Bednar</t>
  </si>
  <si>
    <t>Albert Suárez</t>
  </si>
  <si>
    <t>Justin Slaten</t>
  </si>
  <si>
    <t>Osvaldo Bido</t>
  </si>
  <si>
    <t>Alex Wood</t>
  </si>
  <si>
    <t>Carmen Mlodzinski</t>
  </si>
  <si>
    <t>Patrick Corbin</t>
  </si>
  <si>
    <t>Luis Medina</t>
  </si>
  <si>
    <t>Tanner Banks</t>
  </si>
  <si>
    <t>Drew Smyly</t>
  </si>
  <si>
    <t>Jakob Junis</t>
  </si>
  <si>
    <t>Angel Zerpa</t>
  </si>
  <si>
    <t>José Buttó</t>
  </si>
  <si>
    <t>Joan Adon</t>
  </si>
  <si>
    <t>Will Vest</t>
  </si>
  <si>
    <t>Scott Barlow</t>
  </si>
  <si>
    <t>Marco Gonzales</t>
  </si>
  <si>
    <t>John Brebbia</t>
  </si>
  <si>
    <t>José Soriano</t>
  </si>
  <si>
    <t>Josiah Gray</t>
  </si>
  <si>
    <t>Alex Faedo</t>
  </si>
  <si>
    <t>Dylan Lee</t>
  </si>
  <si>
    <t>Bryan Abreu</t>
  </si>
  <si>
    <t>Clay Holmes</t>
  </si>
  <si>
    <t>DL Hall</t>
  </si>
  <si>
    <t>Aaron Bummer</t>
  </si>
  <si>
    <t>Yariel Rodríguez</t>
  </si>
  <si>
    <t>Kevin Ginkel</t>
  </si>
  <si>
    <t>Hayden Wesneski</t>
  </si>
  <si>
    <t>Luke Weaver</t>
  </si>
  <si>
    <t>Javier Assad</t>
  </si>
  <si>
    <t>Kris Bubic</t>
  </si>
  <si>
    <t>Chase Silseth</t>
  </si>
  <si>
    <t>Carlos Estévez</t>
  </si>
  <si>
    <t>Kenley Jansen</t>
  </si>
  <si>
    <t>Carlos Carrasco</t>
  </si>
  <si>
    <t>Jared Shuster</t>
  </si>
  <si>
    <t>Peter Lambert</t>
  </si>
  <si>
    <t>Michael Soroka</t>
  </si>
  <si>
    <t>Joe Jiménez</t>
  </si>
  <si>
    <t>Jorge Alcala</t>
  </si>
  <si>
    <t>Keider Montero</t>
  </si>
  <si>
    <t>Joe Mantiply</t>
  </si>
  <si>
    <t>Joey Wentz</t>
  </si>
  <si>
    <t>Pierce Johnson</t>
  </si>
  <si>
    <t>Andrew Nardi</t>
  </si>
  <si>
    <t>Robbie Ray</t>
  </si>
  <si>
    <t>Nick Nelson</t>
  </si>
  <si>
    <t>Aaron Ashby</t>
  </si>
  <si>
    <t>Jacob Webb</t>
  </si>
  <si>
    <t>Jose Quintana</t>
  </si>
  <si>
    <t>Jason Adam</t>
  </si>
  <si>
    <t>Jacob Waguespack</t>
  </si>
  <si>
    <t>Keaton Winn</t>
  </si>
  <si>
    <t>JoJo Romero</t>
  </si>
  <si>
    <t>Brock Stewart</t>
  </si>
  <si>
    <t>Eli Morgan</t>
  </si>
  <si>
    <t>David Robertson</t>
  </si>
  <si>
    <t>Bowden Francis</t>
  </si>
  <si>
    <t>Dylan Floro</t>
  </si>
  <si>
    <t>Trevor Richards</t>
  </si>
  <si>
    <t>Mark Leiter Jr.</t>
  </si>
  <si>
    <t>Adrian Morejon</t>
  </si>
  <si>
    <t>Bryan Hoeing</t>
  </si>
  <si>
    <t>Bryan Hudson</t>
  </si>
  <si>
    <t>Sixto Sánchez</t>
  </si>
  <si>
    <t>Alexis Díaz</t>
  </si>
  <si>
    <t>Valente Bellozo</t>
  </si>
  <si>
    <t>Josh Sborz</t>
  </si>
  <si>
    <t>Kyle Nicolas</t>
  </si>
  <si>
    <t>A.J. Minter</t>
  </si>
  <si>
    <t>Edward Cabrera</t>
  </si>
  <si>
    <t>Daniel Lynch IV</t>
  </si>
  <si>
    <t>Dakota Hudson</t>
  </si>
  <si>
    <t>Joe Ross</t>
  </si>
  <si>
    <t>Spencer Turnbull</t>
  </si>
  <si>
    <t>José Leclerc</t>
  </si>
  <si>
    <t>Kevin Kelly</t>
  </si>
  <si>
    <t>Andrew Chafin</t>
  </si>
  <si>
    <t>Shawn Dubin</t>
  </si>
  <si>
    <t>Darius Vines</t>
  </si>
  <si>
    <t>Sam Hentges</t>
  </si>
  <si>
    <t>Tyler Phillips</t>
  </si>
  <si>
    <t>Emerson Hancock</t>
  </si>
  <si>
    <t>John Schreiber</t>
  </si>
  <si>
    <t>Caleb Ferguson</t>
  </si>
  <si>
    <t>Elieser Hernández</t>
  </si>
  <si>
    <t>Anthony Bender</t>
  </si>
  <si>
    <t>Yuki Matsui</t>
  </si>
  <si>
    <t>Pedro Avila</t>
  </si>
  <si>
    <t>Bryse Wilson</t>
  </si>
  <si>
    <t>Hoby Milner</t>
  </si>
  <si>
    <t>Brennan Bernardino</t>
  </si>
  <si>
    <t>Sammy Peralta</t>
  </si>
  <si>
    <t>Nick Mears</t>
  </si>
  <si>
    <t>Jared Koenig</t>
  </si>
  <si>
    <t>Wade Miley</t>
  </si>
  <si>
    <t>Michael Kopech</t>
  </si>
  <si>
    <t>Robert Garcia</t>
  </si>
  <si>
    <t>Tim Herrin</t>
  </si>
  <si>
    <t>Jeremiah Estrada</t>
  </si>
  <si>
    <t>Ian Hamilton</t>
  </si>
  <si>
    <t>Miguel Díaz</t>
  </si>
  <si>
    <t>Camilo Doval</t>
  </si>
  <si>
    <t>Ryan Yarbrough</t>
  </si>
  <si>
    <t>Kody Funderburk</t>
  </si>
  <si>
    <t>Trent Thornton</t>
  </si>
  <si>
    <t>Blake Treinen</t>
  </si>
  <si>
    <t>Jordan Lyles</t>
  </si>
  <si>
    <t>Ryan Borucki</t>
  </si>
  <si>
    <t>Chris Martin</t>
  </si>
  <si>
    <t>Colin Holderman</t>
  </si>
  <si>
    <t>Jonathan Loáisiga</t>
  </si>
  <si>
    <t>Julian Merryweather</t>
  </si>
  <si>
    <t>Joey Lucchesi</t>
  </si>
  <si>
    <t>Xzavion Curry</t>
  </si>
  <si>
    <t>Derek Law</t>
  </si>
  <si>
    <t>Steven Okert</t>
  </si>
  <si>
    <t>Luis Frías</t>
  </si>
  <si>
    <t>Kirby Yates</t>
  </si>
  <si>
    <t>Paul Sewald</t>
  </si>
  <si>
    <t>Hans Crouse</t>
  </si>
  <si>
    <t>Adam Kloffenstein</t>
  </si>
  <si>
    <t>Taylor Rogers</t>
  </si>
  <si>
    <t>Brock Burke</t>
  </si>
  <si>
    <t>Jordan Hicks</t>
  </si>
  <si>
    <t>Calvin Faucher</t>
  </si>
  <si>
    <t>Tommy Henry</t>
  </si>
  <si>
    <t>Josh Winder</t>
  </si>
  <si>
    <t>Cody Poteet</t>
  </si>
  <si>
    <t>Vladimir Gutierrez</t>
  </si>
  <si>
    <t>Sean Hjelle</t>
  </si>
  <si>
    <t>Daniel Hudson</t>
  </si>
  <si>
    <t>Kevin Herget</t>
  </si>
  <si>
    <t>Tyler Alexander</t>
  </si>
  <si>
    <t>Jordan Romano</t>
  </si>
  <si>
    <t>Sam Long</t>
  </si>
  <si>
    <t>Jack O'Loughlin</t>
  </si>
  <si>
    <t>Andre Pallante</t>
  </si>
  <si>
    <t>Kyle Tyler</t>
  </si>
  <si>
    <t>Aroldis Chapman</t>
  </si>
  <si>
    <t>Chad Green</t>
  </si>
  <si>
    <t>Danny Coulombe</t>
  </si>
  <si>
    <t>Gregory Soto</t>
  </si>
  <si>
    <t>Adam Ottavino</t>
  </si>
  <si>
    <t>Carlos Hernández</t>
  </si>
  <si>
    <t>James McArthur</t>
  </si>
  <si>
    <t>Colin Poche</t>
  </si>
  <si>
    <t>Craig Kimbrel</t>
  </si>
  <si>
    <t>Huascar Brazoban</t>
  </si>
  <si>
    <t>Zach Plesac</t>
  </si>
  <si>
    <t>Mason Englert</t>
  </si>
  <si>
    <t>Evan Phillips</t>
  </si>
  <si>
    <t>Justin Wilson</t>
  </si>
  <si>
    <t>Keegan Thompson</t>
  </si>
  <si>
    <t>Adbert Alzolay</t>
  </si>
  <si>
    <t>Brooks Raley</t>
  </si>
  <si>
    <t>Declan Cronin</t>
  </si>
  <si>
    <t>Garrett Cleavinger</t>
  </si>
  <si>
    <t>Caleb Thielbar</t>
  </si>
  <si>
    <t>Cionel Pérez</t>
  </si>
  <si>
    <t>Kent Emanuel</t>
  </si>
  <si>
    <t>Tanner Gordon</t>
  </si>
  <si>
    <t>Ryan Fernandez</t>
  </si>
  <si>
    <t>Phil Bickford</t>
  </si>
  <si>
    <t>Alex Lange</t>
  </si>
  <si>
    <t>Gabe Speier</t>
  </si>
  <si>
    <t>Luis Contreras</t>
  </si>
  <si>
    <t>Tayler Scott</t>
  </si>
  <si>
    <t>Sean Reid-Foley</t>
  </si>
  <si>
    <t>Joe Kelly</t>
  </si>
  <si>
    <t>Brent Suter</t>
  </si>
  <si>
    <t>Emilio Pagán</t>
  </si>
  <si>
    <t>Edwin Uceta</t>
  </si>
  <si>
    <t>Buck Farmer</t>
  </si>
  <si>
    <t>Zack Thompson</t>
  </si>
  <si>
    <t>Dennis Santana</t>
  </si>
  <si>
    <t>Josh Staumont</t>
  </si>
  <si>
    <t>Burch Smith</t>
  </si>
  <si>
    <t>Anthony Misiewicz</t>
  </si>
  <si>
    <t>Matt Sauer</t>
  </si>
  <si>
    <t>Sam Moll</t>
  </si>
  <si>
    <t>Scott Alexander</t>
  </si>
  <si>
    <t>Michael Tonkin</t>
  </si>
  <si>
    <t>Peter Strzelecki</t>
  </si>
  <si>
    <t>Michael Kelly</t>
  </si>
  <si>
    <t>Nick Robertson</t>
  </si>
  <si>
    <t>Luis F. Ortiz</t>
  </si>
  <si>
    <t>Reed Garrett</t>
  </si>
  <si>
    <t>Yoendrys Gómez</t>
  </si>
  <si>
    <t>Ty Blach</t>
  </si>
  <si>
    <t>Tyler Rogers</t>
  </si>
  <si>
    <t>Jake Woodford</t>
  </si>
  <si>
    <t>Tayler Saucedo</t>
  </si>
  <si>
    <t>Erik Swanson</t>
  </si>
  <si>
    <t>Robert Suarez</t>
  </si>
  <si>
    <t>Lucas Erceg</t>
  </si>
  <si>
    <t>Wes Parsons</t>
  </si>
  <si>
    <t>Nabil Crismatt</t>
  </si>
  <si>
    <t>Eduard Bazardo</t>
  </si>
  <si>
    <t>Jhonathan Diaz</t>
  </si>
  <si>
    <t>Chris Stratton</t>
  </si>
  <si>
    <t>Tim Mayza</t>
  </si>
  <si>
    <t>Yennier Cano</t>
  </si>
  <si>
    <t>Ryan Thompson</t>
  </si>
  <si>
    <t>Noah Davis</t>
  </si>
  <si>
    <t>Nick Vespi</t>
  </si>
  <si>
    <t>Elvis Peguero</t>
  </si>
  <si>
    <t>Brandon Eisert</t>
  </si>
  <si>
    <t>Daniel Palencia</t>
  </si>
  <si>
    <t>Jimmy Herget</t>
  </si>
  <si>
    <t>Kyle Finnegan</t>
  </si>
  <si>
    <t>Austin Voth</t>
  </si>
  <si>
    <t>Andrew Wantz</t>
  </si>
  <si>
    <t>Yency Almonte</t>
  </si>
  <si>
    <t>Kyle Leahy</t>
  </si>
  <si>
    <t>Ethan Roberts</t>
  </si>
  <si>
    <t>Yunior Marte</t>
  </si>
  <si>
    <t>Abner Uribe</t>
  </si>
  <si>
    <t>Drew Smith</t>
  </si>
  <si>
    <t>Justin Lawrence</t>
  </si>
  <si>
    <t>John King</t>
  </si>
  <si>
    <t>Jalen Beeks</t>
  </si>
  <si>
    <t>Brent Honeywell</t>
  </si>
  <si>
    <t>Cody Bolton</t>
  </si>
  <si>
    <t>Luis García</t>
  </si>
  <si>
    <t>Matt Andriese</t>
  </si>
  <si>
    <t>Ray Kerr</t>
  </si>
  <si>
    <t>Matt Barnes</t>
  </si>
  <si>
    <t>Bryan Baker</t>
  </si>
  <si>
    <t>Jacob Barnes</t>
  </si>
  <si>
    <t>Jackson Stephens</t>
  </si>
  <si>
    <t>Colten Brewer</t>
  </si>
  <si>
    <t>Héctor Neris</t>
  </si>
  <si>
    <t>Nate Pearson</t>
  </si>
  <si>
    <t>Nick Anderson</t>
  </si>
  <si>
    <t>Steven Wilson</t>
  </si>
  <si>
    <t>Jason Foley</t>
  </si>
  <si>
    <t>Stephen Kolek</t>
  </si>
  <si>
    <t>Kaleb Ort</t>
  </si>
  <si>
    <t>Jay Jackson</t>
  </si>
  <si>
    <t>Casey Legumina</t>
  </si>
  <si>
    <t>Parker Mushinski</t>
  </si>
  <si>
    <t>Erik Miller</t>
  </si>
  <si>
    <t>Seth Martinez</t>
  </si>
  <si>
    <t>José Quijada</t>
  </si>
  <si>
    <t>Justin Anderson</t>
  </si>
  <si>
    <t>Tejay Antone</t>
  </si>
  <si>
    <t>Easton Lucas</t>
  </si>
  <si>
    <t>Jorge López</t>
  </si>
  <si>
    <t>Tyler Duffey</t>
  </si>
  <si>
    <t>Joel Payamps</t>
  </si>
  <si>
    <t>Cam Booser</t>
  </si>
  <si>
    <t>Jake Cousins</t>
  </si>
  <si>
    <t>Shelby Miller</t>
  </si>
  <si>
    <t>Nick Ramirez</t>
  </si>
  <si>
    <t>Joely Rodríguez</t>
  </si>
  <si>
    <t>Ryder Ryan</t>
  </si>
  <si>
    <t>J.B. Bukauskas</t>
  </si>
  <si>
    <t>Chad Kuhl</t>
  </si>
  <si>
    <t>Dillon Tate</t>
  </si>
  <si>
    <t>Génesis Cabrera</t>
  </si>
  <si>
    <t>Ben Joyce</t>
  </si>
  <si>
    <t>Ryan Brasier</t>
  </si>
  <si>
    <t>Tommy Kahnle</t>
  </si>
  <si>
    <t>Greg Weissert</t>
  </si>
  <si>
    <t>Joel Kuhnel</t>
  </si>
  <si>
    <t>José Ruiz</t>
  </si>
  <si>
    <t>Giovanny Gallegos</t>
  </si>
  <si>
    <t>Andrew Kittredge</t>
  </si>
  <si>
    <t>José Ureña</t>
  </si>
  <si>
    <t>Jesse Chavez</t>
  </si>
  <si>
    <t>James Meeker</t>
  </si>
  <si>
    <t>Kyle Nelson</t>
  </si>
  <si>
    <t>Victor Vodnik</t>
  </si>
  <si>
    <t>Logan Gillaspie</t>
  </si>
  <si>
    <t>Justin Martinez</t>
  </si>
  <si>
    <t>Anthony Banda</t>
  </si>
  <si>
    <t>Josh Maciejewski</t>
  </si>
  <si>
    <t>Hunter Strickland</t>
  </si>
  <si>
    <t>Bailey Horn</t>
  </si>
  <si>
    <t>Dinelson Lamet</t>
  </si>
  <si>
    <t>Austin Pruitt</t>
  </si>
  <si>
    <t>Forrest Whitley</t>
  </si>
  <si>
    <t>Nick Sandlin</t>
  </si>
  <si>
    <t>Jordan Leasure</t>
  </si>
  <si>
    <t>Dylan Coleman</t>
  </si>
  <si>
    <t>Riley O'Brien</t>
  </si>
  <si>
    <t>Isaiah Campbell</t>
  </si>
  <si>
    <t>Paolo Espino</t>
  </si>
  <si>
    <t>Jonathan Hernández</t>
  </si>
  <si>
    <t>Julio Teheran</t>
  </si>
  <si>
    <t>Aaron Brooks</t>
  </si>
  <si>
    <t>Lucas Sims</t>
  </si>
  <si>
    <t>Scott McGough</t>
  </si>
  <si>
    <t>Miguel Castro</t>
  </si>
  <si>
    <t>Bryce Jarvis</t>
  </si>
  <si>
    <t>Grant Hartwig</t>
  </si>
  <si>
    <t>Tony Santillan</t>
  </si>
  <si>
    <t>Randy Rodríguez</t>
  </si>
  <si>
    <t>T.J. McFarland</t>
  </si>
  <si>
    <t>George Soriano</t>
  </si>
  <si>
    <t>Amir Garrett</t>
  </si>
  <si>
    <t>Collin Snider</t>
  </si>
  <si>
    <t>Justin Bruihl</t>
  </si>
  <si>
    <t>Wander Suero</t>
  </si>
  <si>
    <t>Grant Anderson</t>
  </si>
  <si>
    <t>Jose Ferrer</t>
  </si>
  <si>
    <t>Deivi García</t>
  </si>
  <si>
    <t>Erasmo Ramírez</t>
  </si>
  <si>
    <t>Kirby Snead</t>
  </si>
  <si>
    <t>Enyel De Los Santos</t>
  </si>
  <si>
    <t>John Curtiss</t>
  </si>
  <si>
    <t>Geoff Hartlieb</t>
  </si>
  <si>
    <t>Tyler Beede</t>
  </si>
  <si>
    <t>Matt Festa</t>
  </si>
  <si>
    <t>Guillermo Zuñiga</t>
  </si>
  <si>
    <t>Danny Young</t>
  </si>
  <si>
    <t>Enoli Paredes</t>
  </si>
  <si>
    <t>Zac Kristofak</t>
  </si>
  <si>
    <t>Diego Castillo</t>
  </si>
  <si>
    <t>Hunter Bigge</t>
  </si>
  <si>
    <t>J.P. Feyereisen</t>
  </si>
  <si>
    <t>Dan Altavilla</t>
  </si>
  <si>
    <t>Clayton Andrews</t>
  </si>
  <si>
    <t>Carson Fulmer</t>
  </si>
  <si>
    <t>Manuel Rodríguez</t>
  </si>
  <si>
    <t>Dominic Leone</t>
  </si>
  <si>
    <t>Matt Koch</t>
  </si>
  <si>
    <t>Gus Varland</t>
  </si>
  <si>
    <t>Zack Kelly</t>
  </si>
  <si>
    <t>Michel Otañez</t>
  </si>
  <si>
    <t>Brendon Little</t>
  </si>
  <si>
    <t>Jose Cuas</t>
  </si>
  <si>
    <t>Tim Hill</t>
  </si>
  <si>
    <t>Bryan King</t>
  </si>
  <si>
    <t>Nick Burdi</t>
  </si>
  <si>
    <t>Dany Jiménez</t>
  </si>
  <si>
    <t>Jake Bird</t>
  </si>
  <si>
    <t>Blair Henley</t>
  </si>
  <si>
    <t>Austin Davis</t>
  </si>
  <si>
    <t>Tyler Ferguson</t>
  </si>
  <si>
    <t>Chris Devenski</t>
  </si>
  <si>
    <t>Matt Moore</t>
  </si>
  <si>
    <t>JT Chargois</t>
  </si>
  <si>
    <t>Josh Rogers</t>
  </si>
  <si>
    <t>Sean Newcomb</t>
  </si>
  <si>
    <t>Adam Cimber</t>
  </si>
  <si>
    <t>Tyler Matzek</t>
  </si>
  <si>
    <t>Tyler Kinley</t>
  </si>
  <si>
    <t>Ron Marinaccio</t>
  </si>
  <si>
    <t>Ty Adcock</t>
  </si>
  <si>
    <t>Brett de Geus</t>
  </si>
  <si>
    <t>Luke Jackson</t>
  </si>
  <si>
    <t>José Cisnero</t>
  </si>
  <si>
    <t>Brad Keller</t>
  </si>
  <si>
    <t>Tanner Rainey</t>
  </si>
  <si>
    <t>Connor Brogdon</t>
  </si>
  <si>
    <t>Bryan Shaw</t>
  </si>
  <si>
    <t>Matt Carasiti</t>
  </si>
  <si>
    <t>Ben Heller</t>
  </si>
  <si>
    <t>Daniel Duarte</t>
  </si>
  <si>
    <t>José Marte</t>
  </si>
  <si>
    <t>Austin Adams</t>
  </si>
  <si>
    <t>Raymond Burgos</t>
  </si>
  <si>
    <t>Victor González</t>
  </si>
  <si>
    <t>Chase Anderson</t>
  </si>
  <si>
    <t>Amos Willingham</t>
  </si>
  <si>
    <t>Chris Roycroft</t>
  </si>
  <si>
    <t>Eli Villalobos</t>
  </si>
  <si>
    <t>Rafael Montero</t>
  </si>
  <si>
    <t>Wandy Peralta</t>
  </si>
  <si>
    <t>Brandon Hughes</t>
  </si>
  <si>
    <t>Spencer Bivens</t>
  </si>
  <si>
    <t>Riley Pint</t>
  </si>
  <si>
    <t>Matt Bowman</t>
  </si>
  <si>
    <t>Michael Petersen</t>
  </si>
  <si>
    <t>Jake Diekman</t>
  </si>
  <si>
    <t>ROS WAR Added</t>
  </si>
  <si>
    <t>ROS WAR Traded</t>
  </si>
  <si>
    <t>Total ROS WAR Change</t>
  </si>
  <si>
    <t>Before Deadline WS Odds</t>
  </si>
  <si>
    <t>After Deadline Playoff Odds</t>
  </si>
  <si>
    <t>After Deadline WS Odds</t>
  </si>
  <si>
    <t>Before Deadline Payoff Odds</t>
  </si>
  <si>
    <t>Change in Playoff Odds</t>
  </si>
  <si>
    <t>Change in WS Odds</t>
  </si>
  <si>
    <t>Prospect FV</t>
  </si>
  <si>
    <t>Rank</t>
  </si>
  <si>
    <t>Prospect FV Acquired</t>
  </si>
  <si>
    <t>Change in Prospect Value</t>
  </si>
  <si>
    <t>Prospect FV Dealt</t>
  </si>
  <si>
    <t>2025 WAR</t>
  </si>
  <si>
    <t>2026 WAR</t>
  </si>
  <si>
    <t>Total WAR Through 2026</t>
  </si>
  <si>
    <t>Sandy Alcantara</t>
  </si>
  <si>
    <t>Shane McClanahan</t>
  </si>
  <si>
    <t>Julio Urías</t>
  </si>
  <si>
    <t>Eury Pérez</t>
  </si>
  <si>
    <t>Brandon Woodruff</t>
  </si>
  <si>
    <t>Eduardo Rodriguez</t>
  </si>
  <si>
    <t>Alex Cobb</t>
  </si>
  <si>
    <t>Lucas Giolito</t>
  </si>
  <si>
    <t>Johan Oviedo</t>
  </si>
  <si>
    <t>Drew Rasmussen</t>
  </si>
  <si>
    <t>Pierson Ohl</t>
  </si>
  <si>
    <t>sa3017977</t>
  </si>
  <si>
    <t>Domingo Germán</t>
  </si>
  <si>
    <t>Dustin May</t>
  </si>
  <si>
    <t>Luis Garcia</t>
  </si>
  <si>
    <t>Reid VanScoter</t>
  </si>
  <si>
    <t>sa3020839</t>
  </si>
  <si>
    <t>Jacob deGrom</t>
  </si>
  <si>
    <t>Lance McCullers Jr.</t>
  </si>
  <si>
    <t>Drew Rom</t>
  </si>
  <si>
    <t>Ian Anderson</t>
  </si>
  <si>
    <t>Tyler Mahle</t>
  </si>
  <si>
    <t>Emmet Sheehan</t>
  </si>
  <si>
    <t>Jeffrey Springs</t>
  </si>
  <si>
    <t>Jackson Wolf</t>
  </si>
  <si>
    <t>Drey Jameson</t>
  </si>
  <si>
    <t>Brandon Williamson</t>
  </si>
  <si>
    <t>Isaac Coffey</t>
  </si>
  <si>
    <t>sa3020222</t>
  </si>
  <si>
    <t>Connor Lunn</t>
  </si>
  <si>
    <t>sa3011189</t>
  </si>
  <si>
    <t>Evan McKendry</t>
  </si>
  <si>
    <t>sa3010787</t>
  </si>
  <si>
    <t>Ken Waldichuk</t>
  </si>
  <si>
    <t>Michael Plassmeyer</t>
  </si>
  <si>
    <t>Luis Palacios</t>
  </si>
  <si>
    <t>sa3003021</t>
  </si>
  <si>
    <t>Davis Martin</t>
  </si>
  <si>
    <t>Albert Suarez</t>
  </si>
  <si>
    <t>sa3002855</t>
  </si>
  <si>
    <t>Josh Stephan</t>
  </si>
  <si>
    <t>sa3015286</t>
  </si>
  <si>
    <t>Huascar Ynoa</t>
  </si>
  <si>
    <t>Connor Seabold</t>
  </si>
  <si>
    <t>Victor Santos</t>
  </si>
  <si>
    <t>sa3003083</t>
  </si>
  <si>
    <t>Rhett Kouba</t>
  </si>
  <si>
    <t>sa3017544</t>
  </si>
  <si>
    <t>Antonio Senzatela</t>
  </si>
  <si>
    <t>Jack Cushing</t>
  </si>
  <si>
    <t>sa1170342</t>
  </si>
  <si>
    <t>Stephen Strasburg</t>
  </si>
  <si>
    <t>José Urquidy</t>
  </si>
  <si>
    <t>Eric Lauer</t>
  </si>
  <si>
    <t>sa3014457</t>
  </si>
  <si>
    <t>Easton McGee</t>
  </si>
  <si>
    <t>Matt Canterino</t>
  </si>
  <si>
    <t>sa3011530</t>
  </si>
  <si>
    <t>Mason Adams</t>
  </si>
  <si>
    <t>sa3020388</t>
  </si>
  <si>
    <t>Ryan Bergert</t>
  </si>
  <si>
    <t>sa3017418</t>
  </si>
  <si>
    <t>Max Castillo</t>
  </si>
  <si>
    <t>JT Brubaker</t>
  </si>
  <si>
    <t>Nick Bush</t>
  </si>
  <si>
    <t>sa3007838</t>
  </si>
  <si>
    <t>Chad Patrick</t>
  </si>
  <si>
    <t>sa3017933</t>
  </si>
  <si>
    <t>Alex Cornwell</t>
  </si>
  <si>
    <t>sa3017501</t>
  </si>
  <si>
    <t>Kyle Wright</t>
  </si>
  <si>
    <t>Matt Brash</t>
  </si>
  <si>
    <t>Luis De Avila</t>
  </si>
  <si>
    <t>sa3005839</t>
  </si>
  <si>
    <t>Packy Naughton</t>
  </si>
  <si>
    <t>Brandon Walter</t>
  </si>
  <si>
    <t>Tony Gonsolin</t>
  </si>
  <si>
    <t>Félix Bautista</t>
  </si>
  <si>
    <t>Gunnar Hoglund</t>
  </si>
  <si>
    <t>sa3019785</t>
  </si>
  <si>
    <t>Jimmy Joyce</t>
  </si>
  <si>
    <t>Chris McMahon</t>
  </si>
  <si>
    <t>sa3014429</t>
  </si>
  <si>
    <t>Brett Kerry</t>
  </si>
  <si>
    <t>sa3017390</t>
  </si>
  <si>
    <t>Brent Headrick</t>
  </si>
  <si>
    <t>Kolby Allard</t>
  </si>
  <si>
    <t>Nathan Wiles</t>
  </si>
  <si>
    <t>sa3010307</t>
  </si>
  <si>
    <t>Matt Osterberg</t>
  </si>
  <si>
    <t>sa3017462</t>
  </si>
  <si>
    <t>Walker Powell</t>
  </si>
  <si>
    <t>sa3017815</t>
  </si>
  <si>
    <t>Jay Groome</t>
  </si>
  <si>
    <t>sa917925</t>
  </si>
  <si>
    <t>Adam Seminaris</t>
  </si>
  <si>
    <t>sa3015010</t>
  </si>
  <si>
    <t>Brian Van Belle</t>
  </si>
  <si>
    <t>sa3014925</t>
  </si>
  <si>
    <t>Kyle Luckham</t>
  </si>
  <si>
    <t>sa3020378</t>
  </si>
  <si>
    <t>Kyle Brnovich</t>
  </si>
  <si>
    <t>sa3014923</t>
  </si>
  <si>
    <t>Glenn Otto</t>
  </si>
  <si>
    <t>Carson Seymour</t>
  </si>
  <si>
    <t>sa3017868</t>
  </si>
  <si>
    <t>Zak Kent</t>
  </si>
  <si>
    <t>sa3010315</t>
  </si>
  <si>
    <t>Ryan Murphy</t>
  </si>
  <si>
    <t>sa3014871</t>
  </si>
  <si>
    <t>Thomas Pannone</t>
  </si>
  <si>
    <t>Jonathan Stiever</t>
  </si>
  <si>
    <t>Brendan McKay</t>
  </si>
  <si>
    <t>Landon Marceaux</t>
  </si>
  <si>
    <t>sa3017913</t>
  </si>
  <si>
    <t>Sean Boyle</t>
  </si>
  <si>
    <t>sa3007618</t>
  </si>
  <si>
    <t>Justin Jarvis</t>
  </si>
  <si>
    <t>sa3007775</t>
  </si>
  <si>
    <t>Max Kranick</t>
  </si>
  <si>
    <t>Victor Castaneda</t>
  </si>
  <si>
    <t>sa978399</t>
  </si>
  <si>
    <t>Bruce Zimmermann</t>
  </si>
  <si>
    <t>Alemao Hernandez</t>
  </si>
  <si>
    <t>sa3002788</t>
  </si>
  <si>
    <t>Jack Leftwich</t>
  </si>
  <si>
    <t>sa3018169</t>
  </si>
  <si>
    <t>Alan Rangel</t>
  </si>
  <si>
    <t>sa877578</t>
  </si>
  <si>
    <t>Domingo Robles</t>
  </si>
  <si>
    <t>sa872881</t>
  </si>
  <si>
    <t>Dustin Saenz</t>
  </si>
  <si>
    <t>sa3017610</t>
  </si>
  <si>
    <t>Denyi Reyes</t>
  </si>
  <si>
    <t>Brandon Knarr</t>
  </si>
  <si>
    <t>sa3015005</t>
  </si>
  <si>
    <t>Peter Solomon</t>
  </si>
  <si>
    <t>Robert Dugger</t>
  </si>
  <si>
    <t>Chris Clarke</t>
  </si>
  <si>
    <t>sa3011411</t>
  </si>
  <si>
    <t>Reiver Sanmartin</t>
  </si>
  <si>
    <t>Wilfredo Pereira</t>
  </si>
  <si>
    <t>sa917136</t>
  </si>
  <si>
    <t>Tanner Tully</t>
  </si>
  <si>
    <t>Jaime Melendez</t>
  </si>
  <si>
    <t>sa3010660</t>
  </si>
  <si>
    <t>Humberto Mejía</t>
  </si>
  <si>
    <t>Nick Neidert</t>
  </si>
  <si>
    <t>Andrew Alvarez</t>
  </si>
  <si>
    <t>sa3017531</t>
  </si>
  <si>
    <t>Jesse Scholtens</t>
  </si>
  <si>
    <t>Blayne Enlow</t>
  </si>
  <si>
    <t>sa3005117</t>
  </si>
  <si>
    <t>Ross Carver</t>
  </si>
  <si>
    <t>sa3017069</t>
  </si>
  <si>
    <t>Connor Van Scoyoc</t>
  </si>
  <si>
    <t>sa3010243</t>
  </si>
  <si>
    <t>Nick Zwack</t>
  </si>
  <si>
    <t>sa3017867</t>
  </si>
  <si>
    <t>Avery Weems</t>
  </si>
  <si>
    <t>sa3010256</t>
  </si>
  <si>
    <t>Robert Colina</t>
  </si>
  <si>
    <t>sa3006133</t>
  </si>
  <si>
    <t>Tristan Beck</t>
  </si>
  <si>
    <t>Cole Henry</t>
  </si>
  <si>
    <t>sa3014446</t>
  </si>
  <si>
    <t>Julio Robaina</t>
  </si>
  <si>
    <t>sa3006817</t>
  </si>
  <si>
    <t>Grant Gambrell</t>
  </si>
  <si>
    <t>sa3011129</t>
  </si>
  <si>
    <t>Robert Stephenson</t>
  </si>
  <si>
    <t>Cole Wilcox</t>
  </si>
  <si>
    <t>sa3014443</t>
  </si>
  <si>
    <t>Matthew Thompson</t>
  </si>
  <si>
    <t>sa3011866</t>
  </si>
  <si>
    <t>Tyson Guerrero</t>
  </si>
  <si>
    <t>sa3017140</t>
  </si>
  <si>
    <t>Nick Davila</t>
  </si>
  <si>
    <t>sa3014980</t>
  </si>
  <si>
    <t>Devin Williams</t>
  </si>
  <si>
    <t>Matthew Boyd</t>
  </si>
  <si>
    <t>Josimar Cousin</t>
  </si>
  <si>
    <t>sa3021579</t>
  </si>
  <si>
    <t>Trenton Wallace</t>
  </si>
  <si>
    <t>sa3017748</t>
  </si>
  <si>
    <t>Johan Dominguez</t>
  </si>
  <si>
    <t>sa916727</t>
  </si>
  <si>
    <t>William Cuevas</t>
  </si>
  <si>
    <t>Adrián Martínez</t>
  </si>
  <si>
    <t>Juan Mercedes</t>
  </si>
  <si>
    <t>sa3002818</t>
  </si>
  <si>
    <t>James Kaprielian</t>
  </si>
  <si>
    <t>Peter Van Loon</t>
  </si>
  <si>
    <t>sa3017543</t>
  </si>
  <si>
    <t>Jared Kollar</t>
  </si>
  <si>
    <t>sa3020439</t>
  </si>
  <si>
    <t>Ronald Herrera</t>
  </si>
  <si>
    <t>Alex Troop</t>
  </si>
  <si>
    <t>sa915638</t>
  </si>
  <si>
    <t>Tucker Davidson</t>
  </si>
  <si>
    <t>David Leal</t>
  </si>
  <si>
    <t>sa1171029</t>
  </si>
  <si>
    <t>Chase Solesky</t>
  </si>
  <si>
    <t>sa3009940</t>
  </si>
  <si>
    <t>Mitchell Kilkenny</t>
  </si>
  <si>
    <t>sa3010119</t>
  </si>
  <si>
    <t>Hyun Jin Ryu</t>
  </si>
  <si>
    <t>Aaron Shortridge</t>
  </si>
  <si>
    <t>sa3006759</t>
  </si>
  <si>
    <t>José Mujica</t>
  </si>
  <si>
    <t>Carlos Luna</t>
  </si>
  <si>
    <t>sa828727</t>
  </si>
  <si>
    <t>Ryan Gusto</t>
  </si>
  <si>
    <t>sa3011818</t>
  </si>
  <si>
    <t>Manuel Espinoza</t>
  </si>
  <si>
    <t>sa3010242</t>
  </si>
  <si>
    <t>Jaime Barria</t>
  </si>
  <si>
    <t>Corbin Martin</t>
  </si>
  <si>
    <t>Chris Murphy</t>
  </si>
  <si>
    <t>Ethan Lindow</t>
  </si>
  <si>
    <t>sa3005028</t>
  </si>
  <si>
    <t>Brendan White</t>
  </si>
  <si>
    <t>David Parkinson</t>
  </si>
  <si>
    <t>sa3004857</t>
  </si>
  <si>
    <t>Jonathan Bermúdez</t>
  </si>
  <si>
    <t>sa3007832</t>
  </si>
  <si>
    <t>Patrick Wicklander</t>
  </si>
  <si>
    <t>sa3017304</t>
  </si>
  <si>
    <t>Logan Gragg</t>
  </si>
  <si>
    <t>sa3010306</t>
  </si>
  <si>
    <t>Case Williams</t>
  </si>
  <si>
    <t>sa3015013</t>
  </si>
  <si>
    <t>Nick Dombkowski</t>
  </si>
  <si>
    <t>sa3017201</t>
  </si>
  <si>
    <t>Junior Santos</t>
  </si>
  <si>
    <t>sa3005470</t>
  </si>
  <si>
    <t>Ryan Smith</t>
  </si>
  <si>
    <t>sa1159711</t>
  </si>
  <si>
    <t>Miguel Yajure</t>
  </si>
  <si>
    <t>Trevor Bauer</t>
  </si>
  <si>
    <t>Vince Velasquez</t>
  </si>
  <si>
    <t>Paxton Schultz</t>
  </si>
  <si>
    <t>sa3010626</t>
  </si>
  <si>
    <t>Andre Jackson</t>
  </si>
  <si>
    <t>Kohl Simas</t>
  </si>
  <si>
    <t>sa3016949</t>
  </si>
  <si>
    <t>Yusniel Padron-Artiles</t>
  </si>
  <si>
    <t>sa3008040</t>
  </si>
  <si>
    <t>Brandon Komar</t>
  </si>
  <si>
    <t>sa3010630</t>
  </si>
  <si>
    <t>Joander Suarez</t>
  </si>
  <si>
    <t>sa3008263</t>
  </si>
  <si>
    <t>Angel Macuare</t>
  </si>
  <si>
    <t>sa3003039</t>
  </si>
  <si>
    <t>Peyton Battenfield</t>
  </si>
  <si>
    <t>Jaime Arias</t>
  </si>
  <si>
    <t>sa3014789</t>
  </si>
  <si>
    <t>Sean Hunley</t>
  </si>
  <si>
    <t>sa3017316</t>
  </si>
  <si>
    <t>Ryan Rolison</t>
  </si>
  <si>
    <t>sa3008244</t>
  </si>
  <si>
    <t>Kade McClure</t>
  </si>
  <si>
    <t>sa915622</t>
  </si>
  <si>
    <t>Thomas Hatch</t>
  </si>
  <si>
    <t>Noah Skirrow</t>
  </si>
  <si>
    <t>sa3014845</t>
  </si>
  <si>
    <t>Dylan Tebrake</t>
  </si>
  <si>
    <t>sa3020477</t>
  </si>
  <si>
    <t>Austin Cox</t>
  </si>
  <si>
    <t>Jaylen Nowlin</t>
  </si>
  <si>
    <t>sa3017978</t>
  </si>
  <si>
    <t>Karl Kauffmann</t>
  </si>
  <si>
    <t>Brusdar Graterol</t>
  </si>
  <si>
    <t>Kenny Hernandez</t>
  </si>
  <si>
    <t>sa943755</t>
  </si>
  <si>
    <t>Brenan Hanifee</t>
  </si>
  <si>
    <t>Blake Beers</t>
  </si>
  <si>
    <t>sa3018004</t>
  </si>
  <si>
    <t>John Michael Bertrand</t>
  </si>
  <si>
    <t>sa3020082</t>
  </si>
  <si>
    <t>Efrain Contreras</t>
  </si>
  <si>
    <t>sa3005692</t>
  </si>
  <si>
    <t>Thomas Szapucki</t>
  </si>
  <si>
    <t>Randy Dobnak</t>
  </si>
  <si>
    <t>Ryan Watson</t>
  </si>
  <si>
    <t>sa3015070</t>
  </si>
  <si>
    <t>Ryan Long</t>
  </si>
  <si>
    <t>sa3017616</t>
  </si>
  <si>
    <t>Ethan Small</t>
  </si>
  <si>
    <t>Enmanuel De Jesus</t>
  </si>
  <si>
    <t>Marcelo Martinez</t>
  </si>
  <si>
    <t>sa3005060</t>
  </si>
  <si>
    <t>Devin Smeltzer</t>
  </si>
  <si>
    <t>Edgar Barclay</t>
  </si>
  <si>
    <t>sa1170012</t>
  </si>
  <si>
    <t>Jack Dashwood</t>
  </si>
  <si>
    <t>sa3015035</t>
  </si>
  <si>
    <t>John Parke</t>
  </si>
  <si>
    <t>sa3003988</t>
  </si>
  <si>
    <t>Dauri Moreta</t>
  </si>
  <si>
    <t>Christian Mejias</t>
  </si>
  <si>
    <t>sa946165</t>
  </si>
  <si>
    <t>William Fleming</t>
  </si>
  <si>
    <t>sa3017314</t>
  </si>
  <si>
    <t>Connor Overton</t>
  </si>
  <si>
    <t>Aaron Wilkerson</t>
  </si>
  <si>
    <t>Zach McCambley</t>
  </si>
  <si>
    <t>sa3014478</t>
  </si>
  <si>
    <t>Joelvis Del Rosario</t>
  </si>
  <si>
    <t>sa3008486</t>
  </si>
  <si>
    <t>Antonio Velez</t>
  </si>
  <si>
    <t>sa3014850</t>
  </si>
  <si>
    <t>Chase Lee</t>
  </si>
  <si>
    <t>sa3016946</t>
  </si>
  <si>
    <t>Cam Alldred</t>
  </si>
  <si>
    <t>Sam Benschoter</t>
  </si>
  <si>
    <t>sa3017639</t>
  </si>
  <si>
    <t>Cory Abbott</t>
  </si>
  <si>
    <t>Michael Darrell-Hicks</t>
  </si>
  <si>
    <t>sa3020438</t>
  </si>
  <si>
    <t>Anthony DeSclafani</t>
  </si>
  <si>
    <t>Garrett Davila</t>
  </si>
  <si>
    <t>sa875052</t>
  </si>
  <si>
    <t>Jordan Geber</t>
  </si>
  <si>
    <t>sa3019958</t>
  </si>
  <si>
    <t>Carlos Pena</t>
  </si>
  <si>
    <t>sa3009519</t>
  </si>
  <si>
    <t>Beau Sulser</t>
  </si>
  <si>
    <t>Mason Thompson</t>
  </si>
  <si>
    <t>Zach Thompson</t>
  </si>
  <si>
    <t>Anderson Espinoza</t>
  </si>
  <si>
    <t>Adam Oller</t>
  </si>
  <si>
    <t>Lael Lockhart</t>
  </si>
  <si>
    <t>sa3017502</t>
  </si>
  <si>
    <t>Tim Brennan</t>
  </si>
  <si>
    <t>sa3008630</t>
  </si>
  <si>
    <t>sa3014915</t>
  </si>
  <si>
    <t>Jose Chacin</t>
  </si>
  <si>
    <t>sa917323</t>
  </si>
  <si>
    <t>Nolan Kingham</t>
  </si>
  <si>
    <t>sa3008224</t>
  </si>
  <si>
    <t>Wil Jensen</t>
  </si>
  <si>
    <t>sa3014786</t>
  </si>
  <si>
    <t>Luis Patiño</t>
  </si>
  <si>
    <t>Oliver Ortega</t>
  </si>
  <si>
    <t>Justin Hagenman</t>
  </si>
  <si>
    <t>sa3008022</t>
  </si>
  <si>
    <t>Michael Cuevas</t>
  </si>
  <si>
    <t>sa3011437</t>
  </si>
  <si>
    <t>Tim Cate</t>
  </si>
  <si>
    <t>sa3007926</t>
  </si>
  <si>
    <t>Cameron Leonard</t>
  </si>
  <si>
    <t>sa3016912</t>
  </si>
  <si>
    <t>Elvin Rodriguez</t>
  </si>
  <si>
    <t>Victor Mederos</t>
  </si>
  <si>
    <t>Nic Enright</t>
  </si>
  <si>
    <t>sa3010299</t>
  </si>
  <si>
    <t>Tanner Burns</t>
  </si>
  <si>
    <t>sa3014451</t>
  </si>
  <si>
    <t>Sammy Natera Jr.</t>
  </si>
  <si>
    <t>sa3020862</t>
  </si>
  <si>
    <t>Andrew Quezada</t>
  </si>
  <si>
    <t>sa3009858</t>
  </si>
  <si>
    <t>Jackson Kowar</t>
  </si>
  <si>
    <t>Dylan Bundy</t>
  </si>
  <si>
    <t>Max Lazar</t>
  </si>
  <si>
    <t>sa3005163</t>
  </si>
  <si>
    <t>Aaron Rozek</t>
  </si>
  <si>
    <t>sa3015224</t>
  </si>
  <si>
    <t>Konnor Pilkington</t>
  </si>
  <si>
    <t>Jayden Murray</t>
  </si>
  <si>
    <t>sa1170405</t>
  </si>
  <si>
    <t>Daniel Castano</t>
  </si>
  <si>
    <t>Trevor Stephan</t>
  </si>
  <si>
    <t>Penn Murfee</t>
  </si>
  <si>
    <t>Jordan Carr</t>
  </si>
  <si>
    <t>sa3017769</t>
  </si>
  <si>
    <t>Jose Espada</t>
  </si>
  <si>
    <t>Matt Frisbee</t>
  </si>
  <si>
    <t>sa3006801</t>
  </si>
  <si>
    <t>Austin Pope</t>
  </si>
  <si>
    <t>sa3010816</t>
  </si>
  <si>
    <t>Luis Quinones</t>
  </si>
  <si>
    <t>sa1170867</t>
  </si>
  <si>
    <t>Noah Syndergaard</t>
  </si>
  <si>
    <t>Jordan Balazovic</t>
  </si>
  <si>
    <t>Chris Vallimont</t>
  </si>
  <si>
    <t>Bryce Osmond</t>
  </si>
  <si>
    <t>sa3020800</t>
  </si>
  <si>
    <t>Jack Perkins</t>
  </si>
  <si>
    <t>sa3007713</t>
  </si>
  <si>
    <t>Will Ethridge</t>
  </si>
  <si>
    <t>sa3011337</t>
  </si>
  <si>
    <t>Jeff Bain</t>
  </si>
  <si>
    <t>sa829808</t>
  </si>
  <si>
    <t>Taylor Hearn</t>
  </si>
  <si>
    <t>Tyler Gilbert</t>
  </si>
  <si>
    <t>Jovani Moran</t>
  </si>
  <si>
    <t>Wil Crowe</t>
  </si>
  <si>
    <t>Ryan Garcia</t>
  </si>
  <si>
    <t>sa3011190</t>
  </si>
  <si>
    <t>Tyler Ivey</t>
  </si>
  <si>
    <t>Dalton Roach</t>
  </si>
  <si>
    <t>sa3010567</t>
  </si>
  <si>
    <t>Blas Castano</t>
  </si>
  <si>
    <t>sa3006617</t>
  </si>
  <si>
    <t>Oscar Rojas</t>
  </si>
  <si>
    <t>sa3005098</t>
  </si>
  <si>
    <t>Michael Dominguez</t>
  </si>
  <si>
    <t>sa3011198</t>
  </si>
  <si>
    <t>Víctor Arano</t>
  </si>
  <si>
    <t>Drew Parrish</t>
  </si>
  <si>
    <t>sa3011395</t>
  </si>
  <si>
    <t>Kyle Hart</t>
  </si>
  <si>
    <t>Brett Martin</t>
  </si>
  <si>
    <t>Scott Blewett</t>
  </si>
  <si>
    <t>Jake Lee</t>
  </si>
  <si>
    <t>sa3006766</t>
  </si>
  <si>
    <t>Mason Erla</t>
  </si>
  <si>
    <t>sa3017685</t>
  </si>
  <si>
    <t>Nick Bennett</t>
  </si>
  <si>
    <t>sa3011410</t>
  </si>
  <si>
    <t>Trent Palmer</t>
  </si>
  <si>
    <t>sa3014491</t>
  </si>
  <si>
    <t>Keynan Middleton</t>
  </si>
  <si>
    <t>Robinson Pina</t>
  </si>
  <si>
    <t>sa3003123</t>
  </si>
  <si>
    <t>Daniel Martinez</t>
  </si>
  <si>
    <t>sa3007734</t>
  </si>
  <si>
    <t>Andrew Misiaszek</t>
  </si>
  <si>
    <t>sa3010118</t>
  </si>
  <si>
    <t>Sean Guenther</t>
  </si>
  <si>
    <t>Woo-Suk Go</t>
  </si>
  <si>
    <t>sa3012630</t>
  </si>
  <si>
    <t>Matt Svanson</t>
  </si>
  <si>
    <t>sa3017070</t>
  </si>
  <si>
    <t>Conner Loeprich</t>
  </si>
  <si>
    <t>sa3006986</t>
  </si>
  <si>
    <t>Mauricio Llovera</t>
  </si>
  <si>
    <t>Moises Lugo</t>
  </si>
  <si>
    <t>sa3002814</t>
  </si>
  <si>
    <t>Russell Smith</t>
  </si>
  <si>
    <t>sa3018191</t>
  </si>
  <si>
    <t>Alejandro Melean</t>
  </si>
  <si>
    <t>sa3006815</t>
  </si>
  <si>
    <t>Adam Leverett</t>
  </si>
  <si>
    <t>sa1169991</t>
  </si>
  <si>
    <t>Drew Anderson</t>
  </si>
  <si>
    <t>Jack Neely</t>
  </si>
  <si>
    <t>sa3017947</t>
  </si>
  <si>
    <t>Adrian Alcantara</t>
  </si>
  <si>
    <t>sa974592</t>
  </si>
  <si>
    <t>Garrett Hill</t>
  </si>
  <si>
    <t>Joe La Sorsa</t>
  </si>
  <si>
    <t>Garrett Schoenle</t>
  </si>
  <si>
    <t>sa3016937</t>
  </si>
  <si>
    <t>Zach Davies</t>
  </si>
  <si>
    <t>Nate Fisher</t>
  </si>
  <si>
    <t>Mat Olsen</t>
  </si>
  <si>
    <t>sa3017882</t>
  </si>
  <si>
    <t>Jackson Rose</t>
  </si>
  <si>
    <t>sa3008129</t>
  </si>
  <si>
    <t>Spenser Watkins</t>
  </si>
  <si>
    <t>Matt Swarmer</t>
  </si>
  <si>
    <t>Nick Margevicius</t>
  </si>
  <si>
    <t>Matt Dermody</t>
  </si>
  <si>
    <t>Reiss Knehr</t>
  </si>
  <si>
    <t>Casey Lawrence</t>
  </si>
  <si>
    <t>Colin Peluse</t>
  </si>
  <si>
    <t>sa3011126</t>
  </si>
  <si>
    <t>Jamison Hill</t>
  </si>
  <si>
    <t>sa3017935</t>
  </si>
  <si>
    <t>Austin Bergner</t>
  </si>
  <si>
    <t>sa3011122</t>
  </si>
  <si>
    <t>Connor Grey</t>
  </si>
  <si>
    <t>sa918420</t>
  </si>
  <si>
    <t>M.D. Johnson</t>
  </si>
  <si>
    <t>sa3010364</t>
  </si>
  <si>
    <t>Connor Gillispie</t>
  </si>
  <si>
    <t>sa1169801</t>
  </si>
  <si>
    <t>Chris Gau</t>
  </si>
  <si>
    <t>sa3007728</t>
  </si>
  <si>
    <t>Tommy Parsons</t>
  </si>
  <si>
    <t>sa3007624</t>
  </si>
  <si>
    <t>Liam Hendriks</t>
  </si>
  <si>
    <t>Josh Hendrickson</t>
  </si>
  <si>
    <t>sa3011196</t>
  </si>
  <si>
    <t>Tyler Eckberg</t>
  </si>
  <si>
    <t>sa3017365</t>
  </si>
  <si>
    <t>Nick Fraze</t>
  </si>
  <si>
    <t>sa3010250</t>
  </si>
  <si>
    <t>Luarbert Arias</t>
  </si>
  <si>
    <t>sa3007599</t>
  </si>
  <si>
    <t>Zack Greinke</t>
  </si>
  <si>
    <t>T.J. Zeuch</t>
  </si>
  <si>
    <t>James Karinchak</t>
  </si>
  <si>
    <t>Riley Thompson</t>
  </si>
  <si>
    <t>sa876287</t>
  </si>
  <si>
    <t>Jose Montilla</t>
  </si>
  <si>
    <t>sa3003102</t>
  </si>
  <si>
    <t>Daniel Camarena</t>
  </si>
  <si>
    <t>Touki Toussaint</t>
  </si>
  <si>
    <t>Connor Curlis</t>
  </si>
  <si>
    <t>sa3006707</t>
  </si>
  <si>
    <t>Lucas Gilbreath</t>
  </si>
  <si>
    <t>Ryan Weber</t>
  </si>
  <si>
    <t>Jose Bravo</t>
  </si>
  <si>
    <t>sa923839</t>
  </si>
  <si>
    <t>Mason Fluharty</t>
  </si>
  <si>
    <t>sa3020261</t>
  </si>
  <si>
    <t>Jeff Lindgren</t>
  </si>
  <si>
    <t>Zach Haake</t>
  </si>
  <si>
    <t>sa3008523</t>
  </si>
  <si>
    <t>Garrett Acton</t>
  </si>
  <si>
    <t>Noah Denoyer</t>
  </si>
  <si>
    <t>sa3011889</t>
  </si>
  <si>
    <t>Seth Nordlin</t>
  </si>
  <si>
    <t>sa3004215</t>
  </si>
  <si>
    <t>Brett Kennedy</t>
  </si>
  <si>
    <t>Mason Hickman</t>
  </si>
  <si>
    <t>sa3015033</t>
  </si>
  <si>
    <t>Blake Holub</t>
  </si>
  <si>
    <t>sa3018147</t>
  </si>
  <si>
    <t>Gavin Hollowell</t>
  </si>
  <si>
    <t>Jordi Martinez</t>
  </si>
  <si>
    <t>sa3006141</t>
  </si>
  <si>
    <t>Jackson Tetreault</t>
  </si>
  <si>
    <t>Deyni Olivero</t>
  </si>
  <si>
    <t>sa917869</t>
  </si>
  <si>
    <t>Cody Stashak</t>
  </si>
  <si>
    <t>John Doxakis</t>
  </si>
  <si>
    <t>sa1115967</t>
  </si>
  <si>
    <t>Victor Vargas</t>
  </si>
  <si>
    <t>sa3007724</t>
  </si>
  <si>
    <t>Chance Kirby</t>
  </si>
  <si>
    <t>sa3007200</t>
  </si>
  <si>
    <t>Franklyn Kilome</t>
  </si>
  <si>
    <t>Trevor Brigden</t>
  </si>
  <si>
    <t>sa3011481</t>
  </si>
  <si>
    <t>Thomas Farr</t>
  </si>
  <si>
    <t>sa3017720</t>
  </si>
  <si>
    <t>Brad Wieck</t>
  </si>
  <si>
    <t>Daniel Juarez</t>
  </si>
  <si>
    <t>sa3011139</t>
  </si>
  <si>
    <t>Mike Mayers</t>
  </si>
  <si>
    <t>R.J. Dabovich</t>
  </si>
  <si>
    <t>sa3014431</t>
  </si>
  <si>
    <t>Kendall Williams</t>
  </si>
  <si>
    <t>sa3011674</t>
  </si>
  <si>
    <t>Tommy Mace</t>
  </si>
  <si>
    <t>sa3018140</t>
  </si>
  <si>
    <t>Jairo Solis</t>
  </si>
  <si>
    <t>sa3003037</t>
  </si>
  <si>
    <t>Gabe Mosser</t>
  </si>
  <si>
    <t>sa3006834</t>
  </si>
  <si>
    <t>Paul Campbell</t>
  </si>
  <si>
    <t>Beau Burrows</t>
  </si>
  <si>
    <t>Tommy Romero</t>
  </si>
  <si>
    <t>Blake Workman</t>
  </si>
  <si>
    <t>sa3007856</t>
  </si>
  <si>
    <t>Josh Simpson</t>
  </si>
  <si>
    <t>sa1053035</t>
  </si>
  <si>
    <t>Hunter McMahon</t>
  </si>
  <si>
    <t>sa3010658</t>
  </si>
  <si>
    <t>Phoenix Sanders</t>
  </si>
  <si>
    <t>J.C. Flowers</t>
  </si>
  <si>
    <t>sa3011493</t>
  </si>
  <si>
    <t>Chris Kachmar</t>
  </si>
  <si>
    <t>sa1170503</t>
  </si>
  <si>
    <t>Antoine Kelly</t>
  </si>
  <si>
    <t>sa3011135</t>
  </si>
  <si>
    <t>Matt Foster</t>
  </si>
  <si>
    <t>Jake Lyons</t>
  </si>
  <si>
    <t>sa1055560</t>
  </si>
  <si>
    <t>Francisco Morales</t>
  </si>
  <si>
    <t>Justin Dunn</t>
  </si>
  <si>
    <t>Brian Howard</t>
  </si>
  <si>
    <t>sa918377</t>
  </si>
  <si>
    <t>Nick Mikolajchak</t>
  </si>
  <si>
    <t>sa3010303</t>
  </si>
  <si>
    <t>Nick Krauth</t>
  </si>
  <si>
    <t>sa3015006</t>
  </si>
  <si>
    <t>J.C. Mejía</t>
  </si>
  <si>
    <t>Corey Kluber</t>
  </si>
  <si>
    <t>sa917784</t>
  </si>
  <si>
    <t>Chase Shugart</t>
  </si>
  <si>
    <t>sa3008548</t>
  </si>
  <si>
    <t>Rony García</t>
  </si>
  <si>
    <t>Bryan Sammons</t>
  </si>
  <si>
    <t>sa3003932</t>
  </si>
  <si>
    <t>Pedro Fernandez</t>
  </si>
  <si>
    <t>sa657697</t>
  </si>
  <si>
    <t>Alex Hoppe</t>
  </si>
  <si>
    <t>sa3020836</t>
  </si>
  <si>
    <t>Hayden Harris</t>
  </si>
  <si>
    <t>sa3019913</t>
  </si>
  <si>
    <t>Francisco Pérez</t>
  </si>
  <si>
    <t>Jake Odorizzi</t>
  </si>
  <si>
    <t>Drew Rucinski</t>
  </si>
  <si>
    <t>Andrew Pérez</t>
  </si>
  <si>
    <t>sa3006640</t>
  </si>
  <si>
    <t>Edwuin Bencomo</t>
  </si>
  <si>
    <t>sa917763</t>
  </si>
  <si>
    <t>Alex Valverde</t>
  </si>
  <si>
    <t>sa3005207</t>
  </si>
  <si>
    <t>Brooks Wilson</t>
  </si>
  <si>
    <t>sa3006966</t>
  </si>
  <si>
    <t>Ryan Hennen</t>
  </si>
  <si>
    <t>sa3018277</t>
  </si>
  <si>
    <t>Jarlín García</t>
  </si>
  <si>
    <t>Adam Plutko</t>
  </si>
  <si>
    <t>Nick Snyder</t>
  </si>
  <si>
    <t>Colby White</t>
  </si>
  <si>
    <t>sa3011200</t>
  </si>
  <si>
    <t>Scott Effross</t>
  </si>
  <si>
    <t>Benito Garcia</t>
  </si>
  <si>
    <t>sa3005891</t>
  </si>
  <si>
    <t>Noe Toribio</t>
  </si>
  <si>
    <t>sa3003041</t>
  </si>
  <si>
    <t>Frank German</t>
  </si>
  <si>
    <t>Blane Abeyta</t>
  </si>
  <si>
    <t>sa3014975</t>
  </si>
  <si>
    <t>David Buchanan</t>
  </si>
  <si>
    <t>Domingo Gonzalez</t>
  </si>
  <si>
    <t>sa3007495</t>
  </si>
  <si>
    <t>Jake Kalish</t>
  </si>
  <si>
    <t>sa709032</t>
  </si>
  <si>
    <t>Tommy Nance</t>
  </si>
  <si>
    <t>Domingo Acevedo</t>
  </si>
  <si>
    <t>Blake Goldsberry</t>
  </si>
  <si>
    <t>sa3014978</t>
  </si>
  <si>
    <t>Evan Fitterer</t>
  </si>
  <si>
    <t>sa3011433</t>
  </si>
  <si>
    <t>Ian Gibaut</t>
  </si>
  <si>
    <t>Miguel Rodriguez</t>
  </si>
  <si>
    <t>sa3006570</t>
  </si>
  <si>
    <t>James Naile</t>
  </si>
  <si>
    <t>Lucas Knowles</t>
  </si>
  <si>
    <t>sa3011676</t>
  </si>
  <si>
    <t>Justus Sheffield</t>
  </si>
  <si>
    <t>Drew Carlton</t>
  </si>
  <si>
    <t>Bennett Sousa</t>
  </si>
  <si>
    <t>Nolan Watson</t>
  </si>
  <si>
    <t>sa874732</t>
  </si>
  <si>
    <t>John Rooney</t>
  </si>
  <si>
    <t>sa3008417</t>
  </si>
  <si>
    <t>Jake McSteen</t>
  </si>
  <si>
    <t>sa3015087</t>
  </si>
  <si>
    <t>Anthony Simonelli</t>
  </si>
  <si>
    <t>sa3017312</t>
  </si>
  <si>
    <t>Evan Kravetz</t>
  </si>
  <si>
    <t>sa3010559</t>
  </si>
  <si>
    <t>Kevin Gowdy</t>
  </si>
  <si>
    <t>sa917928</t>
  </si>
  <si>
    <t>Luke Murphy</t>
  </si>
  <si>
    <t>sa3017653</t>
  </si>
  <si>
    <t>Jimmy Cordero</t>
  </si>
  <si>
    <t>Jimmy Lambert</t>
  </si>
  <si>
    <t>Jason Alexander</t>
  </si>
  <si>
    <t>Angel Perdomo</t>
  </si>
  <si>
    <t>Johnny Cueto</t>
  </si>
  <si>
    <t>Lincoln Henzman</t>
  </si>
  <si>
    <t>sa3005187</t>
  </si>
  <si>
    <t>John Swanda</t>
  </si>
  <si>
    <t>sa3004944</t>
  </si>
  <si>
    <t>Ben Leeper</t>
  </si>
  <si>
    <t>sa3014907</t>
  </si>
  <si>
    <t>Keyshawn Askew</t>
  </si>
  <si>
    <t>Dylan Spain</t>
  </si>
  <si>
    <t>sa3017134</t>
  </si>
  <si>
    <t>Samuel Reyes</t>
  </si>
  <si>
    <t>sa3003036</t>
  </si>
  <si>
    <t>Hayden Seig</t>
  </si>
  <si>
    <t>sa3018115</t>
  </si>
  <si>
    <t>Silvino Bracho</t>
  </si>
  <si>
    <t>Drew Strotman</t>
  </si>
  <si>
    <t>sa3004584</t>
  </si>
  <si>
    <t>Steven Jennings</t>
  </si>
  <si>
    <t>sa3004812</t>
  </si>
  <si>
    <t>Taylor Rashi</t>
  </si>
  <si>
    <t>sa3011597</t>
  </si>
  <si>
    <t>Frankie Scalzo Jr.</t>
  </si>
  <si>
    <t>sa3017724</t>
  </si>
  <si>
    <t>Emilio Marquez</t>
  </si>
  <si>
    <t>sa3006145</t>
  </si>
  <si>
    <t>Abdiel Mendoza</t>
  </si>
  <si>
    <t>sa916829</t>
  </si>
  <si>
    <t>Carlo Reyes</t>
  </si>
  <si>
    <t>sa3008713</t>
  </si>
  <si>
    <t>Trevor Gott</t>
  </si>
  <si>
    <t>Kervin Castro</t>
  </si>
  <si>
    <t>Orlando Ortiz-Mayr</t>
  </si>
  <si>
    <t>sa3018181</t>
  </si>
  <si>
    <t>Colton Eastman</t>
  </si>
  <si>
    <t>sa3008312</t>
  </si>
  <si>
    <t>Braden Zarbnisky</t>
  </si>
  <si>
    <t>sa3014791</t>
  </si>
  <si>
    <t>Tyler Schoff</t>
  </si>
  <si>
    <t>sa3017545</t>
  </si>
  <si>
    <t>Sean Nolin</t>
  </si>
  <si>
    <t>Alberto Baldonado</t>
  </si>
  <si>
    <t>Matt Wisler</t>
  </si>
  <si>
    <t>Trevor Kelley</t>
  </si>
  <si>
    <t>Randy Wynne</t>
  </si>
  <si>
    <t>Austin Roberts</t>
  </si>
  <si>
    <t>sa3010254</t>
  </si>
  <si>
    <t>Breidy Encarnación</t>
  </si>
  <si>
    <t>sa3009205</t>
  </si>
  <si>
    <t>Tyler Samaniego</t>
  </si>
  <si>
    <t>sa3017876</t>
  </si>
  <si>
    <t>Travis MacGregor</t>
  </si>
  <si>
    <t>sa917950</t>
  </si>
  <si>
    <t>Tyler Danish</t>
  </si>
  <si>
    <t>Konner Wade</t>
  </si>
  <si>
    <t>Nick Starr</t>
  </si>
  <si>
    <t>sa3008488</t>
  </si>
  <si>
    <t>Grant Wolfram</t>
  </si>
  <si>
    <t>sa3008313</t>
  </si>
  <si>
    <t>sa3007929</t>
  </si>
  <si>
    <t>Tommy Sommer</t>
  </si>
  <si>
    <t>sa3016906</t>
  </si>
  <si>
    <t>Tristan Garnett</t>
  </si>
  <si>
    <t>sa3017473</t>
  </si>
  <si>
    <t>Taylor Broadway</t>
  </si>
  <si>
    <t>sa3017205</t>
  </si>
  <si>
    <t>Shawn Semple</t>
  </si>
  <si>
    <t>sa3004661</t>
  </si>
  <si>
    <t>Austin Schulfer</t>
  </si>
  <si>
    <t>sa3007585</t>
  </si>
  <si>
    <t>Daniel Mengden</t>
  </si>
  <si>
    <t>J.B. Olson</t>
  </si>
  <si>
    <t>sa3002779</t>
  </si>
  <si>
    <t>Victor Munoz</t>
  </si>
  <si>
    <t>sa3006381</t>
  </si>
  <si>
    <t>Kyle Backhus</t>
  </si>
  <si>
    <t>sa3017068</t>
  </si>
  <si>
    <t>Miguel Del Pozo</t>
  </si>
  <si>
    <t>Anthony Kay</t>
  </si>
  <si>
    <t>Christian Montes De Oca</t>
  </si>
  <si>
    <t>sa3018207</t>
  </si>
  <si>
    <t>Josh Green</t>
  </si>
  <si>
    <t>sa3006701</t>
  </si>
  <si>
    <t>César Valdez</t>
  </si>
  <si>
    <t>Bryan Pope</t>
  </si>
  <si>
    <t>sa3017532</t>
  </si>
  <si>
    <t>Evan Gates</t>
  </si>
  <si>
    <t>sa3017311</t>
  </si>
  <si>
    <t>Juan Zapata</t>
  </si>
  <si>
    <t>sa3005452</t>
  </si>
  <si>
    <t>Codi Heuer</t>
  </si>
  <si>
    <t>Patrick Ruotolo</t>
  </si>
  <si>
    <t>sa856262</t>
  </si>
  <si>
    <t>Robert Gsellman</t>
  </si>
  <si>
    <t>Durbin Feltman</t>
  </si>
  <si>
    <t>sa3007959</t>
  </si>
  <si>
    <t>Jack Snyder</t>
  </si>
  <si>
    <t>sa3018194</t>
  </si>
  <si>
    <t>Shane McCarthy</t>
  </si>
  <si>
    <t>sa915740</t>
  </si>
  <si>
    <t>Andrés Machado</t>
  </si>
  <si>
    <t>Cesar Gomez</t>
  </si>
  <si>
    <t>sa3014799</t>
  </si>
  <si>
    <t>Taylor Clarke</t>
  </si>
  <si>
    <t>Coleman Huntley III</t>
  </si>
  <si>
    <t>sa3014912</t>
  </si>
  <si>
    <t>Chi Chi González</t>
  </si>
  <si>
    <t>Josh Dye</t>
  </si>
  <si>
    <t>sa3007485</t>
  </si>
  <si>
    <t>Ty Tice</t>
  </si>
  <si>
    <t>Joe Barlow</t>
  </si>
  <si>
    <t>Michael Byrne</t>
  </si>
  <si>
    <t>sa3008227</t>
  </si>
  <si>
    <t>Kyle Cody</t>
  </si>
  <si>
    <t>Jonah Scolaro</t>
  </si>
  <si>
    <t>sa3019817</t>
  </si>
  <si>
    <t>Will Kobos</t>
  </si>
  <si>
    <t>sa3007614</t>
  </si>
  <si>
    <t>Parker Dunshee</t>
  </si>
  <si>
    <t>sa873274</t>
  </si>
  <si>
    <t>Carlos Guzman</t>
  </si>
  <si>
    <t>sa871477</t>
  </si>
  <si>
    <t>Zach Neal</t>
  </si>
  <si>
    <t>Lake Bachar</t>
  </si>
  <si>
    <t>sa917993</t>
  </si>
  <si>
    <t>Sean Harney</t>
  </si>
  <si>
    <t>sa3020472</t>
  </si>
  <si>
    <t>Dereck Rodríguez</t>
  </si>
  <si>
    <t>Kyle McGowin</t>
  </si>
  <si>
    <t>Bobby Milacki</t>
  </si>
  <si>
    <t>sa3007216</t>
  </si>
  <si>
    <t>Michael Fulmer</t>
  </si>
  <si>
    <t>Colten Schmidt</t>
  </si>
  <si>
    <t>sa3006765</t>
  </si>
  <si>
    <t>Stephen Nogosek</t>
  </si>
  <si>
    <t>sa3015124</t>
  </si>
  <si>
    <t>Rico Garcia</t>
  </si>
  <si>
    <t>Ryan Middendorf</t>
  </si>
  <si>
    <t>sa3019506</t>
  </si>
  <si>
    <t>Fineas Del Bonta-Smith</t>
  </si>
  <si>
    <t>sa3010821</t>
  </si>
  <si>
    <t>Aaron Leasher</t>
  </si>
  <si>
    <t>sa3004701</t>
  </si>
  <si>
    <t>Roenis Elías</t>
  </si>
  <si>
    <t>Yerry De Los Santos</t>
  </si>
  <si>
    <t>Jimmy Robbins</t>
  </si>
  <si>
    <t>sa3011145</t>
  </si>
  <si>
    <t>Edgar Escobar</t>
  </si>
  <si>
    <t>sa3007244</t>
  </si>
  <si>
    <t>Norwith Gudiño</t>
  </si>
  <si>
    <t>sa872808</t>
  </si>
  <si>
    <t>Andrew Politi</t>
  </si>
  <si>
    <t>sa3007243</t>
  </si>
  <si>
    <t>Ryan Brady</t>
  </si>
  <si>
    <t>sa3020313</t>
  </si>
  <si>
    <t>Adam Wolf</t>
  </si>
  <si>
    <t>sa3007587</t>
  </si>
  <si>
    <t>Patrick Murphy</t>
  </si>
  <si>
    <t>Luis Cessa</t>
  </si>
  <si>
    <t>Sterling Sharp</t>
  </si>
  <si>
    <t>Jakob Hernandez</t>
  </si>
  <si>
    <t>sa3004823</t>
  </si>
  <si>
    <t>Ryan Boyer</t>
  </si>
  <si>
    <t>sa3018151</t>
  </si>
  <si>
    <t>Matt Bush</t>
  </si>
  <si>
    <t>Ashton Goudeau</t>
  </si>
  <si>
    <t>Sam Bachman</t>
  </si>
  <si>
    <t>Matt Cronin</t>
  </si>
  <si>
    <t>sa3011463</t>
  </si>
  <si>
    <t>Franny Cobos</t>
  </si>
  <si>
    <t>sa3006494</t>
  </si>
  <si>
    <t>Enmanuel Mejia</t>
  </si>
  <si>
    <t>sa3009262</t>
  </si>
  <si>
    <t>Duane Underwood Jr.</t>
  </si>
  <si>
    <t>Will Mabrey</t>
  </si>
  <si>
    <t>sa3020709</t>
  </si>
  <si>
    <t>Nick Swiney</t>
  </si>
  <si>
    <t>sa3014542</t>
  </si>
  <si>
    <t>Aaron Ochsenbein</t>
  </si>
  <si>
    <t>sa3011241</t>
  </si>
  <si>
    <t>Nick Garcia</t>
  </si>
  <si>
    <t>sa3014501</t>
  </si>
  <si>
    <t>Jackson Goddard</t>
  </si>
  <si>
    <t>sa3007776</t>
  </si>
  <si>
    <t>Roel Ramírez</t>
  </si>
  <si>
    <t>Tommy Doyle</t>
  </si>
  <si>
    <t>Tanner Andrews</t>
  </si>
  <si>
    <t>sa3007850</t>
  </si>
  <si>
    <t>Chris Rodriguez</t>
  </si>
  <si>
    <t>James Marvel</t>
  </si>
  <si>
    <t>Tommy Eveld</t>
  </si>
  <si>
    <t>sa918150</t>
  </si>
  <si>
    <t>Zach Greene</t>
  </si>
  <si>
    <t>sa1119415</t>
  </si>
  <si>
    <t>Dominic Pipkin</t>
  </si>
  <si>
    <t>sa3007896</t>
  </si>
  <si>
    <t>Nick Allgeyer</t>
  </si>
  <si>
    <t>Ben Bowden</t>
  </si>
  <si>
    <t>Jake Wong</t>
  </si>
  <si>
    <t>Rio Gomez</t>
  </si>
  <si>
    <t>sa3004676</t>
  </si>
  <si>
    <t>Aaron McGarity</t>
  </si>
  <si>
    <t>sa873280</t>
  </si>
  <si>
    <t>David Griffin</t>
  </si>
  <si>
    <t>sa3015136</t>
  </si>
  <si>
    <t>Josh Hejka</t>
  </si>
  <si>
    <t>sa3011152</t>
  </si>
  <si>
    <t>Jared Kelley</t>
  </si>
  <si>
    <t>sa3014471</t>
  </si>
  <si>
    <t>Adrian Chaidez</t>
  </si>
  <si>
    <t>sa3017417</t>
  </si>
  <si>
    <t>Ronald Medrano</t>
  </si>
  <si>
    <t>sa737377</t>
  </si>
  <si>
    <t>Jhon Romero</t>
  </si>
  <si>
    <t>José Lopez</t>
  </si>
  <si>
    <t>Ryan Weiss</t>
  </si>
  <si>
    <t>sa3007778</t>
  </si>
  <si>
    <t>Francis Peguero</t>
  </si>
  <si>
    <t>sa3005209</t>
  </si>
  <si>
    <t>Chandler Jozwiak</t>
  </si>
  <si>
    <t>sa3017307</t>
  </si>
  <si>
    <t>Thomas Ponticelli</t>
  </si>
  <si>
    <t>sa3007730</t>
  </si>
  <si>
    <t>Reagan Todd</t>
  </si>
  <si>
    <t>sa3006946</t>
  </si>
  <si>
    <t>Josan Méndez</t>
  </si>
  <si>
    <t>sa3006122</t>
  </si>
  <si>
    <t>Justin Yeager</t>
  </si>
  <si>
    <t>sa3010825</t>
  </si>
  <si>
    <t>Jason Bilous</t>
  </si>
  <si>
    <t>sa875998</t>
  </si>
  <si>
    <t>Lane Ramsey</t>
  </si>
  <si>
    <t>Tyler Brown</t>
  </si>
  <si>
    <t>sa3014450</t>
  </si>
  <si>
    <t>Denny Bentley</t>
  </si>
  <si>
    <t>sa3007931</t>
  </si>
  <si>
    <t>Blake Weiman</t>
  </si>
  <si>
    <t>sa3004211</t>
  </si>
  <si>
    <t>James Norwood</t>
  </si>
  <si>
    <t>Spencer Stockton</t>
  </si>
  <si>
    <t>sa3011500</t>
  </si>
  <si>
    <t>José De León</t>
  </si>
  <si>
    <t>Angel Felipe</t>
  </si>
  <si>
    <t>Bear Bellomy</t>
  </si>
  <si>
    <t>sa1170484</t>
  </si>
  <si>
    <t>Michael Giacone</t>
  </si>
  <si>
    <t>sa3014802</t>
  </si>
  <si>
    <t>Sean Mellen</t>
  </si>
  <si>
    <t>sa3011865</t>
  </si>
  <si>
    <t>Alec Gamboa</t>
  </si>
  <si>
    <t>sa3011249</t>
  </si>
  <si>
    <t>Caleb Smith</t>
  </si>
  <si>
    <t>Jasseel De La Cruz</t>
  </si>
  <si>
    <t>sa879559</t>
  </si>
  <si>
    <t>Rowan Wick</t>
  </si>
  <si>
    <t>Jeremiah Burke</t>
  </si>
  <si>
    <t>sa3010143</t>
  </si>
  <si>
    <t>Jeremy Walker</t>
  </si>
  <si>
    <t>Stephen Jones</t>
  </si>
  <si>
    <t>sa3009935</t>
  </si>
  <si>
    <t>Reid Schaller</t>
  </si>
  <si>
    <t>sa3008023</t>
  </si>
  <si>
    <t>Richard Guasch</t>
  </si>
  <si>
    <t>sa3008434</t>
  </si>
  <si>
    <t>Thaddeus Ward</t>
  </si>
  <si>
    <t>Ignacio Feliz</t>
  </si>
  <si>
    <t>sa3002982</t>
  </si>
  <si>
    <t>Adam Wainwright</t>
  </si>
  <si>
    <t>Mike Ruff</t>
  </si>
  <si>
    <t>sa3011125</t>
  </si>
  <si>
    <t>Collin McHugh</t>
  </si>
  <si>
    <t>Trey Supak</t>
  </si>
  <si>
    <t>sa828707</t>
  </si>
  <si>
    <t>Stephen Gonsalves</t>
  </si>
  <si>
    <t>José Castillo</t>
  </si>
  <si>
    <t>Zach King</t>
  </si>
  <si>
    <t>sa3011592</t>
  </si>
  <si>
    <t>Robbie Erlin</t>
  </si>
  <si>
    <t>Michael Feliz</t>
  </si>
  <si>
    <t>Regi Grace</t>
  </si>
  <si>
    <t>sa3008101</t>
  </si>
  <si>
    <t>Tyler Myrick</t>
  </si>
  <si>
    <t>sa3017541</t>
  </si>
  <si>
    <t>Franklin Dacosta</t>
  </si>
  <si>
    <t>sa3002925</t>
  </si>
  <si>
    <t>Kolton Ingram</t>
  </si>
  <si>
    <t>Nolan Clenney</t>
  </si>
  <si>
    <t>sa3015328</t>
  </si>
  <si>
    <t>Haylen Green</t>
  </si>
  <si>
    <t>sa3017716</t>
  </si>
  <si>
    <t>Eli Ankeney</t>
  </si>
  <si>
    <t>sa3020390</t>
  </si>
  <si>
    <t>Cristian Charle</t>
  </si>
  <si>
    <t>sa3006407</t>
  </si>
  <si>
    <t>Dylan Heid</t>
  </si>
  <si>
    <t>sa3019113</t>
  </si>
  <si>
    <t>Juan Then</t>
  </si>
  <si>
    <t>Sam Coonrod</t>
  </si>
  <si>
    <t>Adisyn Coffey</t>
  </si>
  <si>
    <t>sa3014738</t>
  </si>
  <si>
    <t>Mark Washington</t>
  </si>
  <si>
    <t>sa3005194</t>
  </si>
  <si>
    <t>Myles Gayman</t>
  </si>
  <si>
    <t>sa3015275</t>
  </si>
  <si>
    <t>Jimmy Endersby</t>
  </si>
  <si>
    <t>sa3014921</t>
  </si>
  <si>
    <t>Chasen Shreve</t>
  </si>
  <si>
    <t>Conor Grammes</t>
  </si>
  <si>
    <t>sa3011651</t>
  </si>
  <si>
    <t>Ryan Zeferjahn</t>
  </si>
  <si>
    <t>sa3011217</t>
  </si>
  <si>
    <t>Andrew Bash</t>
  </si>
  <si>
    <t>sa3010259</t>
  </si>
  <si>
    <t>Chase Plymell</t>
  </si>
  <si>
    <t>sa3017985</t>
  </si>
  <si>
    <t>Aaron Sanchez</t>
  </si>
  <si>
    <t>Yefri Del Rosario</t>
  </si>
  <si>
    <t>sa3002971</t>
  </si>
  <si>
    <t>Matt Peacock</t>
  </si>
  <si>
    <t>Duncan Snider</t>
  </si>
  <si>
    <t>sa3019695</t>
  </si>
  <si>
    <t>Anthony Bass</t>
  </si>
  <si>
    <t>Chance Adams</t>
  </si>
  <si>
    <t>Blake Whitney</t>
  </si>
  <si>
    <t>sa3007966</t>
  </si>
  <si>
    <t>Zach Jackson</t>
  </si>
  <si>
    <t>Chase Cohen</t>
  </si>
  <si>
    <t>sa3007477</t>
  </si>
  <si>
    <t>Erik Sabrowski</t>
  </si>
  <si>
    <t>sa3015121</t>
  </si>
  <si>
    <t>Danny Watson</t>
  </si>
  <si>
    <t>sa3017952</t>
  </si>
  <si>
    <t>Billy Lescher</t>
  </si>
  <si>
    <t>sa3004471</t>
  </si>
  <si>
    <t>Tyler Beck</t>
  </si>
  <si>
    <t>sa3010563</t>
  </si>
  <si>
    <t>Brendan Nail</t>
  </si>
  <si>
    <t>sa3005359</t>
  </si>
  <si>
    <t>Diosmerky Taveras</t>
  </si>
  <si>
    <t>sa3004872</t>
  </si>
  <si>
    <t>Marcos Tineo</t>
  </si>
  <si>
    <t>sa3003124</t>
  </si>
  <si>
    <t>Cole McDonald</t>
  </si>
  <si>
    <t>sa3010652</t>
  </si>
  <si>
    <t>Barrett Loseke</t>
  </si>
  <si>
    <t>sa3008243</t>
  </si>
  <si>
    <t>Darwinzon Hernández</t>
  </si>
  <si>
    <t>Nolan Hoffman</t>
  </si>
  <si>
    <t>Dylan Phillips</t>
  </si>
  <si>
    <t>sa3019862</t>
  </si>
  <si>
    <t>Brooks Kriske</t>
  </si>
  <si>
    <t>Ivan Armstrong</t>
  </si>
  <si>
    <t>sa3006358</t>
  </si>
  <si>
    <t>Jarod Bayless</t>
  </si>
  <si>
    <t>sa3010236</t>
  </si>
  <si>
    <t>Andrew Cabezas</t>
  </si>
  <si>
    <t>sa3007461</t>
  </si>
  <si>
    <t>Indigo Diaz</t>
  </si>
  <si>
    <t>sa3011726</t>
  </si>
  <si>
    <t>Robbie Baker</t>
  </si>
  <si>
    <t>sa3008103</t>
  </si>
  <si>
    <t>Anthony Castro</t>
  </si>
  <si>
    <t>Osiris German</t>
  </si>
  <si>
    <t>sa3003046</t>
  </si>
  <si>
    <t>Junior Fernández</t>
  </si>
  <si>
    <t>Alec Mills</t>
  </si>
  <si>
    <t>Corey Knebel</t>
  </si>
  <si>
    <t>Ryan Shreve</t>
  </si>
  <si>
    <t>sa3010555</t>
  </si>
  <si>
    <t>Donovan Benoit</t>
  </si>
  <si>
    <t>sa3017464</t>
  </si>
  <si>
    <t>Hunter Dollander</t>
  </si>
  <si>
    <t>sa3019302</t>
  </si>
  <si>
    <t>Chase De Jong</t>
  </si>
  <si>
    <t>Aaron Loup</t>
  </si>
  <si>
    <t>Kyle Johnston</t>
  </si>
  <si>
    <t>sa3004571</t>
  </si>
  <si>
    <t>Bryce Tassin</t>
  </si>
  <si>
    <t>sa3010814</t>
  </si>
  <si>
    <t>Carl Edwards Jr.</t>
  </si>
  <si>
    <t>Trevor Bettencourt</t>
  </si>
  <si>
    <t>sa918556</t>
  </si>
  <si>
    <t>Andrew Vasquez</t>
  </si>
  <si>
    <t>Rylan Kaufman</t>
  </si>
  <si>
    <t>sa3008588</t>
  </si>
  <si>
    <t>Anthony Gose</t>
  </si>
  <si>
    <t>Adam McKillican</t>
  </si>
  <si>
    <t>sa3017687</t>
  </si>
  <si>
    <t>Tim Naughton</t>
  </si>
  <si>
    <t>sa3004713</t>
  </si>
  <si>
    <t>Mason Fox</t>
  </si>
  <si>
    <t>sa3007460</t>
  </si>
  <si>
    <t>Jordan Holloway</t>
  </si>
  <si>
    <t>Jack Weisenburger</t>
  </si>
  <si>
    <t>sa3011607</t>
  </si>
  <si>
    <t>Derek Craft</t>
  </si>
  <si>
    <t>sa3006824</t>
  </si>
  <si>
    <t>Bryce Conley</t>
  </si>
  <si>
    <t>sa3004704</t>
  </si>
  <si>
    <t>Wily Peralta</t>
  </si>
  <si>
    <t>Edwar Colina</t>
  </si>
  <si>
    <t>William Woods</t>
  </si>
  <si>
    <t>Cam Sanders</t>
  </si>
  <si>
    <t>sa3008067</t>
  </si>
  <si>
    <t>Houston Roth</t>
  </si>
  <si>
    <t>sa3011527</t>
  </si>
  <si>
    <t>Daniel Norris</t>
  </si>
  <si>
    <t>Alec Barger</t>
  </si>
  <si>
    <t>sa3010566</t>
  </si>
  <si>
    <t>Hunter Parsons</t>
  </si>
  <si>
    <t>sa3011606</t>
  </si>
  <si>
    <t>Jason Blanchard</t>
  </si>
  <si>
    <t>sa3010313</t>
  </si>
  <si>
    <t>Andrew Suárez</t>
  </si>
  <si>
    <t>Zack Weiss</t>
  </si>
  <si>
    <t>sa3011231</t>
  </si>
  <si>
    <t>José Cruz</t>
  </si>
  <si>
    <t>Hayden Deal</t>
  </si>
  <si>
    <t>sa3004680</t>
  </si>
  <si>
    <t>Seth Elledge</t>
  </si>
  <si>
    <t>Gray Fenter</t>
  </si>
  <si>
    <t>sa875233</t>
  </si>
  <si>
    <t>Keylan Killgore</t>
  </si>
  <si>
    <t>sa3008069</t>
  </si>
  <si>
    <t>Madison Bumgarner</t>
  </si>
  <si>
    <t>Oddanier Mosqueda</t>
  </si>
  <si>
    <t>sa917882</t>
  </si>
  <si>
    <t>Kevin Kopps</t>
  </si>
  <si>
    <t>sa3017005</t>
  </si>
  <si>
    <t>John O'Reilly</t>
  </si>
  <si>
    <t>sa3008134</t>
  </si>
  <si>
    <t>Andrew Bellatti</t>
  </si>
  <si>
    <t>Nathan Webb</t>
  </si>
  <si>
    <t>sa918814</t>
  </si>
  <si>
    <t>Alex Claudio</t>
  </si>
  <si>
    <t>Fraser Ellard</t>
  </si>
  <si>
    <t>sa3016907</t>
  </si>
  <si>
    <t>Alex Reyes</t>
  </si>
  <si>
    <t>Raffi Vizcaíno</t>
  </si>
  <si>
    <t>sa736742</t>
  </si>
  <si>
    <t>A.J. Puckett</t>
  </si>
  <si>
    <t>sa738686</t>
  </si>
  <si>
    <t>Alex Scherff</t>
  </si>
  <si>
    <t>sa3005397</t>
  </si>
  <si>
    <t>Ronald Bolaños</t>
  </si>
  <si>
    <t>Odalvi Javier</t>
  </si>
  <si>
    <t>sa877574</t>
  </si>
  <si>
    <t>Carlos Garcia</t>
  </si>
  <si>
    <t>sa3006590</t>
  </si>
  <si>
    <t>Tyler Cyr</t>
  </si>
  <si>
    <t>Jake Walsh</t>
  </si>
  <si>
    <t>Antonio Menendez</t>
  </si>
  <si>
    <t>sa3018799</t>
  </si>
  <si>
    <t>Darien Núñez</t>
  </si>
  <si>
    <t>Drew VerHagen</t>
  </si>
  <si>
    <t>Jake Reindl</t>
  </si>
  <si>
    <t>sa3011523</t>
  </si>
  <si>
    <t>Justin Topa</t>
  </si>
  <si>
    <t>Chad Donato</t>
  </si>
  <si>
    <t>sa919112</t>
  </si>
  <si>
    <t>sa3010813</t>
  </si>
  <si>
    <t>Zach Muckenhirn</t>
  </si>
  <si>
    <t>Julian Fernández</t>
  </si>
  <si>
    <t>Kyle Crick</t>
  </si>
  <si>
    <t>Naswell Paulino</t>
  </si>
  <si>
    <t>sa3002998</t>
  </si>
  <si>
    <t>Rob Kaminsky</t>
  </si>
  <si>
    <t>Albert Abreu</t>
  </si>
  <si>
    <t>Ryan Jensen</t>
  </si>
  <si>
    <t>sa3011496</t>
  </si>
  <si>
    <t>Brett Schulze</t>
  </si>
  <si>
    <t>sa3011195</t>
  </si>
  <si>
    <t>Aneurys Zabala</t>
  </si>
  <si>
    <t>Luke Bard</t>
  </si>
  <si>
    <t>Aaron Hernandez</t>
  </si>
  <si>
    <t>sa3008599</t>
  </si>
  <si>
    <t>Eddy Demurias</t>
  </si>
  <si>
    <t>sa3007852</t>
  </si>
  <si>
    <t>Luis Amaya</t>
  </si>
  <si>
    <t>sa872809</t>
  </si>
  <si>
    <t>Trevor May</t>
  </si>
  <si>
    <t>Gerald Ogando</t>
  </si>
  <si>
    <t>sa3005026</t>
  </si>
  <si>
    <t>Tristan Stivors</t>
  </si>
  <si>
    <t>sa3020325</t>
  </si>
  <si>
    <t>Wilking Rodríguez</t>
  </si>
  <si>
    <t>Bailey Dees</t>
  </si>
  <si>
    <t>sa3017946</t>
  </si>
  <si>
    <t>Luis Ledo</t>
  </si>
  <si>
    <t>sa740812</t>
  </si>
  <si>
    <t>Gabe Morales</t>
  </si>
  <si>
    <t>sa3002781</t>
  </si>
  <si>
    <t>Noah Bremer</t>
  </si>
  <si>
    <t>sa915571</t>
  </si>
  <si>
    <t>Tahnaj Thomas</t>
  </si>
  <si>
    <t>sa3003066</t>
  </si>
  <si>
    <t>Andrew McInvale</t>
  </si>
  <si>
    <t>sa3011143</t>
  </si>
  <si>
    <t>Christopher Troye</t>
  </si>
  <si>
    <t>sa3017530</t>
  </si>
  <si>
    <t>Isaac Mattson</t>
  </si>
  <si>
    <t>Jake Higginbotham</t>
  </si>
  <si>
    <t>sa3007590</t>
  </si>
  <si>
    <t>Jimmy Burnette</t>
  </si>
  <si>
    <t>sa3017367</t>
  </si>
  <si>
    <t>Jensen Elliott</t>
  </si>
  <si>
    <t>sa3010775</t>
  </si>
  <si>
    <t>Jake Rice</t>
  </si>
  <si>
    <t>sa3017593</t>
  </si>
  <si>
    <t>Michael Stryffeler</t>
  </si>
  <si>
    <t>sa3010005</t>
  </si>
  <si>
    <t>Seth Mayberry</t>
  </si>
  <si>
    <t>sa3010244</t>
  </si>
  <si>
    <t>Chris Wright</t>
  </si>
  <si>
    <t>sa3011531</t>
  </si>
  <si>
    <t>Nelson L. Alvarez</t>
  </si>
  <si>
    <t>sa3010783</t>
  </si>
  <si>
    <t>Gabriel Ponce</t>
  </si>
  <si>
    <t>sa3009985</t>
  </si>
  <si>
    <t>Zac Houston</t>
  </si>
  <si>
    <t>sa874155</t>
  </si>
  <si>
    <t>Nick Jones</t>
  </si>
  <si>
    <t>sa3017419</t>
  </si>
  <si>
    <t>Josh Taylor</t>
  </si>
  <si>
    <t>Ryan Miller</t>
  </si>
  <si>
    <t>sa3008035</t>
  </si>
  <si>
    <t>Dylan Bice</t>
  </si>
  <si>
    <t>sa918551</t>
  </si>
  <si>
    <t>Asa Lacy</t>
  </si>
  <si>
    <t>sa3014423</t>
  </si>
  <si>
    <t>Phillip Diehl</t>
  </si>
  <si>
    <t>Evan Justice</t>
  </si>
  <si>
    <t>Brett Daniels</t>
  </si>
  <si>
    <t>sa3008127</t>
  </si>
  <si>
    <t>Yacksel Ríos</t>
  </si>
  <si>
    <t>Brooks Gosswein</t>
  </si>
  <si>
    <t>sa3017315</t>
  </si>
  <si>
    <t>Andrés Núñez</t>
  </si>
  <si>
    <t>sa3006796</t>
  </si>
  <si>
    <t>Nolan Blackwood</t>
  </si>
  <si>
    <t>sa874212</t>
  </si>
  <si>
    <t>Jake Jewell</t>
  </si>
  <si>
    <t>Ray Gaither</t>
  </si>
  <si>
    <t>sa3017270</t>
  </si>
  <si>
    <t>Austin Warren</t>
  </si>
  <si>
    <t>Kendall Graveman</t>
  </si>
  <si>
    <t>Danis Correa</t>
  </si>
  <si>
    <t>sa3002980</t>
  </si>
  <si>
    <t>Tyler Thomas</t>
  </si>
  <si>
    <t>sa873974</t>
  </si>
  <si>
    <t>Gabe Klobosits</t>
  </si>
  <si>
    <t>Eli Lingos</t>
  </si>
  <si>
    <t>sa3006798</t>
  </si>
  <si>
    <t>Jefry Yan</t>
  </si>
  <si>
    <t>sa828460</t>
  </si>
  <si>
    <t>Eric Cerantola</t>
  </si>
  <si>
    <t>sa3017914</t>
  </si>
  <si>
    <t>Jack Ralston</t>
  </si>
  <si>
    <t>sa3011296</t>
  </si>
  <si>
    <t>Nash Walters</t>
  </si>
  <si>
    <t>Trey Benton</t>
  </si>
  <si>
    <t>sa3015034</t>
  </si>
  <si>
    <t>Aidan Anderson</t>
  </si>
  <si>
    <t>sa3011250</t>
  </si>
  <si>
    <t>Erich Uelmen</t>
  </si>
  <si>
    <t>Grayson Thurman</t>
  </si>
  <si>
    <t>sa3020756</t>
  </si>
  <si>
    <t>Adrian Hernandez</t>
  </si>
  <si>
    <t>sa3006177</t>
  </si>
  <si>
    <t>Logan VanWey</t>
  </si>
  <si>
    <t>sa3019956</t>
  </si>
  <si>
    <t>Eric Stout</t>
  </si>
  <si>
    <t>Zack Burdi</t>
  </si>
  <si>
    <t>Chad Smith</t>
  </si>
  <si>
    <t>Dylan Covey</t>
  </si>
  <si>
    <t>Fernery Ozuna</t>
  </si>
  <si>
    <t>sa739259</t>
  </si>
  <si>
    <t>Tony Dibrell</t>
  </si>
  <si>
    <t>sa3004657</t>
  </si>
  <si>
    <t>Curtis Taylor</t>
  </si>
  <si>
    <t>sa917970</t>
  </si>
  <si>
    <t>Daniel Ponce de Leon</t>
  </si>
  <si>
    <t>Joe Nahas</t>
  </si>
  <si>
    <t>sa3011679</t>
  </si>
  <si>
    <t>Vince Vannelle</t>
  </si>
  <si>
    <t>sa3018094</t>
  </si>
  <si>
    <t>Brad Case</t>
  </si>
  <si>
    <t>sa3007613</t>
  </si>
  <si>
    <t>Richard Bleier</t>
  </si>
  <si>
    <t>Jake Walters</t>
  </si>
  <si>
    <t>sa915852</t>
  </si>
  <si>
    <t>Matt Seelinger</t>
  </si>
  <si>
    <t>sa3004483</t>
  </si>
  <si>
    <t>Gerson Moreno</t>
  </si>
  <si>
    <t>sa736656</t>
  </si>
  <si>
    <t>Henry Henry</t>
  </si>
  <si>
    <t>sa918121</t>
  </si>
  <si>
    <t>Heath Hembree</t>
  </si>
  <si>
    <t>Norge Ruiz</t>
  </si>
  <si>
    <t>Adam Kolarek</t>
  </si>
  <si>
    <t>Jace Fry</t>
  </si>
  <si>
    <t>Brooks Crawford</t>
  </si>
  <si>
    <t>sa3011554</t>
  </si>
  <si>
    <t>Kenyon Yovan</t>
  </si>
  <si>
    <t>sa3016839</t>
  </si>
  <si>
    <t>Taylor Lehman</t>
  </si>
  <si>
    <t>sa3007834</t>
  </si>
  <si>
    <t>Erik Martinez</t>
  </si>
  <si>
    <t>sa3020835</t>
  </si>
  <si>
    <t>Lou Trivino</t>
  </si>
  <si>
    <t>Braden Bristo</t>
  </si>
  <si>
    <t>Evan Sisk</t>
  </si>
  <si>
    <t>sa3007612</t>
  </si>
  <si>
    <t>Daniel Zamora</t>
  </si>
  <si>
    <t>Trevor Clifton</t>
  </si>
  <si>
    <t>sa737901</t>
  </si>
  <si>
    <t>Ben Holmes</t>
  </si>
  <si>
    <t>sa549147</t>
  </si>
  <si>
    <t>Cam Vieaux</t>
  </si>
  <si>
    <t>Casey Sadler</t>
  </si>
  <si>
    <t>Luke Farrell</t>
  </si>
  <si>
    <t>Cam Robinson</t>
  </si>
  <si>
    <t>sa3005216</t>
  </si>
  <si>
    <t>sa3020863</t>
  </si>
  <si>
    <t>Jake Faria</t>
  </si>
  <si>
    <t>Fernando Abad</t>
  </si>
  <si>
    <t>Ryan Anderson</t>
  </si>
  <si>
    <t>sa1172845</t>
  </si>
  <si>
    <t>Triston Polley</t>
  </si>
  <si>
    <t>sa3010258</t>
  </si>
  <si>
    <t>Carlos A Francisco</t>
  </si>
  <si>
    <t>sa3010827</t>
  </si>
  <si>
    <t>Hunter Dula</t>
  </si>
  <si>
    <t>sa3017392</t>
  </si>
  <si>
    <t>Sean Poppen</t>
  </si>
  <si>
    <t>Fred Villarreal</t>
  </si>
  <si>
    <t>sa3011477</t>
  </si>
  <si>
    <t>Cayne Ueckert</t>
  </si>
  <si>
    <t>sa3010789</t>
  </si>
  <si>
    <t>Taylor Floyd</t>
  </si>
  <si>
    <t>sa3011367</t>
  </si>
  <si>
    <t>Layne Henderson</t>
  </si>
  <si>
    <t>sa3007718</t>
  </si>
  <si>
    <t>PJ Poulin</t>
  </si>
  <si>
    <t>sa3007223</t>
  </si>
  <si>
    <t>Paul Fry</t>
  </si>
  <si>
    <t>Brian Moran</t>
  </si>
  <si>
    <t>Max Bain</t>
  </si>
  <si>
    <t>sa3014932</t>
  </si>
  <si>
    <t>Chris Muller</t>
  </si>
  <si>
    <t>sa3006811</t>
  </si>
  <si>
    <t>Jesse Hahn</t>
  </si>
  <si>
    <t>Josh James</t>
  </si>
  <si>
    <t>Florencio Serrano</t>
  </si>
  <si>
    <t>sa3010124</t>
  </si>
  <si>
    <t>Adam Laskey</t>
  </si>
  <si>
    <t>sa3014851</t>
  </si>
  <si>
    <t>Morgan McSweeney</t>
  </si>
  <si>
    <t>sa3010781</t>
  </si>
  <si>
    <t>Michael Mariot</t>
  </si>
  <si>
    <t>Keegan Curtis</t>
  </si>
  <si>
    <t>sa3007833</t>
  </si>
  <si>
    <t>Caleb Baragar</t>
  </si>
  <si>
    <t>Bubby Rossman</t>
  </si>
  <si>
    <t>Roy Garcia</t>
  </si>
  <si>
    <t>sa3002941</t>
  </si>
  <si>
    <t>Darrell Thompson</t>
  </si>
  <si>
    <t>sa3020814</t>
  </si>
  <si>
    <t>Mike Morin</t>
  </si>
  <si>
    <t>Miguel Pena</t>
  </si>
  <si>
    <t>sa3003115</t>
  </si>
  <si>
    <t>Paul Gervase</t>
  </si>
  <si>
    <t>sa3019957</t>
  </si>
  <si>
    <t>Will Gaddis</t>
  </si>
  <si>
    <t>sa829731</t>
  </si>
  <si>
    <t>Cameron Junker</t>
  </si>
  <si>
    <t>sa3010365</t>
  </si>
  <si>
    <t>Brian Gonzalez</t>
  </si>
  <si>
    <t>sa828794</t>
  </si>
  <si>
    <t>Scott Engler</t>
  </si>
  <si>
    <t>sa918353</t>
  </si>
  <si>
    <t>Archie Bradley</t>
  </si>
  <si>
    <t>A.J. Alexy</t>
  </si>
  <si>
    <t>Gerardo Reyes</t>
  </si>
  <si>
    <t>Michael Flynn</t>
  </si>
  <si>
    <t>sa3006803</t>
  </si>
  <si>
    <t>Brendan Hardy</t>
  </si>
  <si>
    <t>sa3008290</t>
  </si>
  <si>
    <t>Lucas Luetge</t>
  </si>
  <si>
    <t>Javy Guerra</t>
  </si>
  <si>
    <t>Jerad Eickhoff</t>
  </si>
  <si>
    <t>Jackson Rees</t>
  </si>
  <si>
    <t>sa3007818</t>
  </si>
  <si>
    <t>Ryan Conroy</t>
  </si>
  <si>
    <t>sa3007906</t>
  </si>
  <si>
    <t>Jacob Kostyshock</t>
  </si>
  <si>
    <t>sa3011245</t>
  </si>
  <si>
    <t>Hector Perez</t>
  </si>
  <si>
    <t>Dante Biasi</t>
  </si>
  <si>
    <t>sa3010647</t>
  </si>
  <si>
    <t>Alejandro Mateo</t>
  </si>
  <si>
    <t>sa918495</t>
  </si>
  <si>
    <t>Josh Roberson</t>
  </si>
  <si>
    <t>sa3007721</t>
  </si>
  <si>
    <t>Adam Scott</t>
  </si>
  <si>
    <t>sa3006826</t>
  </si>
  <si>
    <t>Antonio Knowles</t>
  </si>
  <si>
    <t>sa3017387</t>
  </si>
  <si>
    <t>Tyler McKay</t>
  </si>
  <si>
    <t>sa3007851</t>
  </si>
  <si>
    <t>Brian Metoyer</t>
  </si>
  <si>
    <t>sa3008361</t>
  </si>
  <si>
    <t>Ben Braymer</t>
  </si>
  <si>
    <t>JD Hammer</t>
  </si>
  <si>
    <t>Mike Montgomery</t>
  </si>
  <si>
    <t>Kyle Hill</t>
  </si>
  <si>
    <t>sa3009922</t>
  </si>
  <si>
    <t>Braeden Ogle</t>
  </si>
  <si>
    <t>sa917989</t>
  </si>
  <si>
    <t>Dario Gardea</t>
  </si>
  <si>
    <t>sa3007598</t>
  </si>
  <si>
    <t>Calvin Coker</t>
  </si>
  <si>
    <t>sa3007932</t>
  </si>
  <si>
    <t>Drew Hutchison</t>
  </si>
  <si>
    <t>Derek West</t>
  </si>
  <si>
    <t>sa3010557</t>
  </si>
  <si>
    <t>Alex Mauricio</t>
  </si>
  <si>
    <t>sa3004337</t>
  </si>
  <si>
    <t>Randy Labaut</t>
  </si>
  <si>
    <t>sa3010615</t>
  </si>
  <si>
    <t>Troy Watson</t>
  </si>
  <si>
    <t>sa3007249</t>
  </si>
  <si>
    <t>Kelvin Caceres</t>
  </si>
  <si>
    <t>Zach Linginfelter</t>
  </si>
  <si>
    <t>sa3014910</t>
  </si>
  <si>
    <t>Jack Little</t>
  </si>
  <si>
    <t>sa1115817</t>
  </si>
  <si>
    <t>Ben Harris</t>
  </si>
  <si>
    <t>sa3017779</t>
  </si>
  <si>
    <t>Grant Ford</t>
  </si>
  <si>
    <t>sa3010625</t>
  </si>
  <si>
    <t>Jordan Jones</t>
  </si>
  <si>
    <t>sa3009984</t>
  </si>
  <si>
    <t>Nick Duron</t>
  </si>
  <si>
    <t>Mitchell Stumpo</t>
  </si>
  <si>
    <t>sa3011585</t>
  </si>
  <si>
    <t>Edwin Escobar</t>
  </si>
  <si>
    <t>Marcus Walden</t>
  </si>
  <si>
    <t>Jack Sinclair</t>
  </si>
  <si>
    <t>sa3017596</t>
  </si>
  <si>
    <t>Michael Bienlien</t>
  </si>
  <si>
    <t>sa3010649</t>
  </si>
  <si>
    <t>Tyler Burch</t>
  </si>
  <si>
    <t>sa1172727</t>
  </si>
  <si>
    <t>Will Stewart</t>
  </si>
  <si>
    <t>sa875247</t>
  </si>
  <si>
    <t>Joey Krehbiel</t>
  </si>
  <si>
    <t>Shohei Tomioka</t>
  </si>
  <si>
    <t>sa3014808</t>
  </si>
  <si>
    <t>Aldry Acosta</t>
  </si>
  <si>
    <t>sa3002794</t>
  </si>
  <si>
    <t>Carlos Romero</t>
  </si>
  <si>
    <t>sa3003106</t>
  </si>
  <si>
    <t>Robert Kwiatkowski</t>
  </si>
  <si>
    <t>sa3014929</t>
  </si>
  <si>
    <t>Matt Minnick</t>
  </si>
  <si>
    <t>sa3011369</t>
  </si>
  <si>
    <t>Bryce McGowan</t>
  </si>
  <si>
    <t>sa3017786</t>
  </si>
  <si>
    <t>Nathan Burns</t>
  </si>
  <si>
    <t>sa3017309</t>
  </si>
  <si>
    <t>Ofreidy Gómez</t>
  </si>
  <si>
    <t>sa737451</t>
  </si>
  <si>
    <t>Theo Denlinger</t>
  </si>
  <si>
    <t>sa3016908</t>
  </si>
  <si>
    <t>Jake Haberer</t>
  </si>
  <si>
    <t>sa3008514</t>
  </si>
  <si>
    <t>Jose Quezada</t>
  </si>
  <si>
    <t>sa3008375</t>
  </si>
  <si>
    <t>Robbie Peto</t>
  </si>
  <si>
    <t>sa3014848</t>
  </si>
  <si>
    <t>Xavier Moore</t>
  </si>
  <si>
    <t>sa3004348</t>
  </si>
  <si>
    <t>Luis Oviedo</t>
  </si>
  <si>
    <t>Travis Kuhn</t>
  </si>
  <si>
    <t>sa3009928</t>
  </si>
  <si>
    <t>Jacob DeLabio</t>
  </si>
  <si>
    <t>sa3017011</t>
  </si>
  <si>
    <t>Robert Stock</t>
  </si>
  <si>
    <t>Holden Powell</t>
  </si>
  <si>
    <t>sa3014854</t>
  </si>
  <si>
    <t>Yaya Chentouf</t>
  </si>
  <si>
    <t>sa3006950</t>
  </si>
  <si>
    <t>Drew Pomeranz</t>
  </si>
  <si>
    <t>Taylor Williams</t>
  </si>
  <si>
    <t>Raul Brito</t>
  </si>
  <si>
    <t>sa928287</t>
  </si>
  <si>
    <t>Jimmy Yacabonis</t>
  </si>
  <si>
    <t>Justin Garza</t>
  </si>
  <si>
    <t>Alex Segal</t>
  </si>
  <si>
    <t>sa919036</t>
  </si>
  <si>
    <t>Rich Hill</t>
  </si>
  <si>
    <t>Endrys Briceno</t>
  </si>
  <si>
    <t>sa505062</t>
  </si>
  <si>
    <t>Angel De Jesus</t>
  </si>
  <si>
    <t>Michel Baez</t>
  </si>
  <si>
    <t>Jesús Liranzo</t>
  </si>
  <si>
    <t>sa658076</t>
  </si>
  <si>
    <t>Dylan Spacke</t>
  </si>
  <si>
    <t>sa3010812</t>
  </si>
  <si>
    <t>Dakota Chalmers</t>
  </si>
  <si>
    <t>sa875017</t>
  </si>
  <si>
    <t>Ryan Sherriff</t>
  </si>
  <si>
    <t>Lucas Jacobsen</t>
  </si>
  <si>
    <t>sa918634</t>
  </si>
  <si>
    <t>Caleb Wurster</t>
  </si>
  <si>
    <t>sa3016910</t>
  </si>
  <si>
    <t>Jonathan Holder</t>
  </si>
  <si>
    <t>Justin Courtney</t>
  </si>
  <si>
    <t>sa3015069</t>
  </si>
  <si>
    <t>Zach McAllister</t>
  </si>
  <si>
    <t>Dakota Donovan</t>
  </si>
  <si>
    <t>sa3014783</t>
  </si>
  <si>
    <t>Zach Hart</t>
  </si>
  <si>
    <t>sa3009997</t>
  </si>
  <si>
    <t>Ken Giles</t>
  </si>
  <si>
    <t>Zack Leban</t>
  </si>
  <si>
    <t>sa3007967</t>
  </si>
  <si>
    <t>Mychal Givens</t>
  </si>
  <si>
    <t>Johan Quezada</t>
  </si>
  <si>
    <t>Shane Greene</t>
  </si>
  <si>
    <t>Garvin Alston</t>
  </si>
  <si>
    <t>sa3010238</t>
  </si>
  <si>
    <t>Tommy Milone</t>
  </si>
  <si>
    <t>Phillips Valdez</t>
  </si>
  <si>
    <t>Brandon Dufault</t>
  </si>
  <si>
    <t>sa3017257</t>
  </si>
  <si>
    <t>Brendan Cellucci</t>
  </si>
  <si>
    <t>sa3011710</t>
  </si>
  <si>
    <t>Richard Rodríguez</t>
  </si>
  <si>
    <t>Nicholas Padilla</t>
  </si>
  <si>
    <t>Connor Sadzeck</t>
  </si>
  <si>
    <t>Tommy McCollum</t>
  </si>
  <si>
    <t>sa3017204</t>
  </si>
  <si>
    <t>Teddy Stankiewicz</t>
  </si>
  <si>
    <t>sa657954</t>
  </si>
  <si>
    <t>Cole Percival</t>
  </si>
  <si>
    <t>sa3014919</t>
  </si>
  <si>
    <t>Grant Black</t>
  </si>
  <si>
    <t>sa3014846</t>
  </si>
  <si>
    <t>Brad Hand</t>
  </si>
  <si>
    <t>Jake Reed</t>
  </si>
  <si>
    <t>Austin Hansen</t>
  </si>
  <si>
    <t>sa3006956</t>
  </si>
  <si>
    <t>Caleb Freeman</t>
  </si>
  <si>
    <t>sa3011339</t>
  </si>
  <si>
    <t>Michael McAvene</t>
  </si>
  <si>
    <t>sa3011727</t>
  </si>
  <si>
    <t>Matt Turner</t>
  </si>
  <si>
    <t>sa3005029</t>
  </si>
  <si>
    <t>Zach Willeman</t>
  </si>
  <si>
    <t>sa3008443</t>
  </si>
  <si>
    <t>Zack Godley</t>
  </si>
  <si>
    <t>Luke Shilling</t>
  </si>
  <si>
    <t>sa3014781</t>
  </si>
  <si>
    <t>Oliver Garcia</t>
  </si>
  <si>
    <t>sa917415</t>
  </si>
  <si>
    <t>Shea Spitzbarth</t>
  </si>
  <si>
    <t>Joe Record</t>
  </si>
  <si>
    <t>sa3008619</t>
  </si>
  <si>
    <t>Justin Maese</t>
  </si>
  <si>
    <t>sa875002</t>
  </si>
  <si>
    <t>Fitz Stadler</t>
  </si>
  <si>
    <t>sa876081</t>
  </si>
  <si>
    <t>Zack Brown</t>
  </si>
  <si>
    <t>sa738901</t>
  </si>
  <si>
    <t>Marcel Rentería</t>
  </si>
  <si>
    <t>sa3005016</t>
  </si>
  <si>
    <t>Ryan Sublette</t>
  </si>
  <si>
    <t>sa3017781</t>
  </si>
  <si>
    <t>Blake Rivera</t>
  </si>
  <si>
    <t>sa3008261</t>
  </si>
  <si>
    <t>Ryan Meisinger</t>
  </si>
  <si>
    <t>Justin Evans</t>
  </si>
  <si>
    <t>sa3014795</t>
  </si>
  <si>
    <t>Graham Spraker</t>
  </si>
  <si>
    <t>sa3004024</t>
  </si>
  <si>
    <t>Joe Wieland</t>
  </si>
  <si>
    <t>Michael Brewer</t>
  </si>
  <si>
    <t>sa3021465</t>
  </si>
  <si>
    <t>Jeurys Familia</t>
  </si>
  <si>
    <t>John Matthews</t>
  </si>
  <si>
    <t>sa3010311</t>
  </si>
  <si>
    <t>Justin Lopez</t>
  </si>
  <si>
    <t>sa3002670</t>
  </si>
  <si>
    <t>Jared Solomon</t>
  </si>
  <si>
    <t>Tanner Myatt</t>
  </si>
  <si>
    <t>sa3007719</t>
  </si>
  <si>
    <t>Malvin Pena</t>
  </si>
  <si>
    <t>sa830644</t>
  </si>
  <si>
    <t>Chavez Fernander</t>
  </si>
  <si>
    <t>sa3007240</t>
  </si>
  <si>
    <t>Hobie Harris</t>
  </si>
  <si>
    <t>Danny Duffy</t>
  </si>
  <si>
    <t>Nick Kennedy</t>
  </si>
  <si>
    <t>sa3004987</t>
  </si>
  <si>
    <t>Wyatt Olds</t>
  </si>
  <si>
    <t>sa3017539</t>
  </si>
  <si>
    <t>Jorge Guzmán</t>
  </si>
  <si>
    <t>Trey Riley</t>
  </si>
  <si>
    <t>sa3007611</t>
  </si>
  <si>
    <t>Lisandro Santos</t>
  </si>
  <si>
    <t>sa945728</t>
  </si>
  <si>
    <t>Nick Richmond</t>
  </si>
  <si>
    <t>sa3011538</t>
  </si>
  <si>
    <t>Matt Eckelman</t>
  </si>
  <si>
    <t>sa857600</t>
  </si>
  <si>
    <t>Jake Sanchez</t>
  </si>
  <si>
    <t>sa739743</t>
  </si>
  <si>
    <t>Angel Sánchez</t>
  </si>
  <si>
    <t>Jonathan Sprinkle</t>
  </si>
  <si>
    <t>sa3014792</t>
  </si>
  <si>
    <t>Andrew Magno</t>
  </si>
  <si>
    <t>sa3010824</t>
  </si>
  <si>
    <t>Cole Uvila</t>
  </si>
  <si>
    <t>sa3006804</t>
  </si>
  <si>
    <t>Dayeison Arias</t>
  </si>
  <si>
    <t>sa3002812</t>
  </si>
  <si>
    <t>Hever Bueno</t>
  </si>
  <si>
    <t>sa738180</t>
  </si>
  <si>
    <t>Nick Wittgren</t>
  </si>
  <si>
    <t>Sam Clay</t>
  </si>
  <si>
    <t>Jake Pilarski</t>
  </si>
  <si>
    <t>sa3020685</t>
  </si>
  <si>
    <t>Wandisson Charles</t>
  </si>
  <si>
    <t>sa874818</t>
  </si>
  <si>
    <t>Brad Boxberger</t>
  </si>
  <si>
    <t>Austin Brice</t>
  </si>
  <si>
    <t>Reyes Moronta</t>
  </si>
  <si>
    <t>Jace Vines</t>
  </si>
  <si>
    <t>sa917985</t>
  </si>
  <si>
    <t>Nick Kuzia</t>
  </si>
  <si>
    <t>sa3004493</t>
  </si>
  <si>
    <t>Matt Ruppenthal</t>
  </si>
  <si>
    <t>sa915693</t>
  </si>
  <si>
    <t>Daniel Tillo</t>
  </si>
  <si>
    <t>sa876284</t>
  </si>
  <si>
    <t>Parker Caracci</t>
  </si>
  <si>
    <t>sa3010619</t>
  </si>
  <si>
    <t>Collin Kober</t>
  </si>
  <si>
    <t>sa913150</t>
  </si>
  <si>
    <t>Ty Buttrey</t>
  </si>
  <si>
    <t>Ryan Nutof</t>
  </si>
  <si>
    <t>sa915630</t>
  </si>
  <si>
    <t>Skylar Arias</t>
  </si>
  <si>
    <t>sa918539</t>
  </si>
  <si>
    <t>Ryan Tepera</t>
  </si>
  <si>
    <t>Sam Delaplane</t>
  </si>
  <si>
    <t>sa3004222</t>
  </si>
  <si>
    <t>James Bourque</t>
  </si>
  <si>
    <t>Michael Boyle</t>
  </si>
  <si>
    <t>sa857604</t>
  </si>
  <si>
    <t>Stevie Branche</t>
  </si>
  <si>
    <t>sa3014866</t>
  </si>
  <si>
    <t>James Jones</t>
  </si>
  <si>
    <t>Daniel Bard</t>
  </si>
  <si>
    <t>Alan Busenitz</t>
  </si>
  <si>
    <t>Houston Harding</t>
  </si>
  <si>
    <t>sa3017820</t>
  </si>
  <si>
    <t>Joey Marciano</t>
  </si>
  <si>
    <t>sa3004637</t>
  </si>
  <si>
    <t>Kyle Dowdy</t>
  </si>
  <si>
    <t>Ian Kennedy</t>
  </si>
  <si>
    <t>Gil Luna</t>
  </si>
  <si>
    <t>sa3017301</t>
  </si>
  <si>
    <t>Jake Brentz</t>
  </si>
  <si>
    <t>Miguel Romero</t>
  </si>
  <si>
    <t>sa3003109</t>
  </si>
  <si>
    <t>Garrett Williams</t>
  </si>
  <si>
    <t>sa738512</t>
  </si>
  <si>
    <t>Vin Timpanelli</t>
  </si>
  <si>
    <t>sa3014814</t>
  </si>
  <si>
    <t>Jeff Brigham</t>
  </si>
  <si>
    <t>Jordan Brink</t>
  </si>
  <si>
    <t>sa829003</t>
  </si>
  <si>
    <t>Jonah Dipoto</t>
  </si>
  <si>
    <t>sa3010776</t>
  </si>
  <si>
    <t>Andy Fisher</t>
  </si>
  <si>
    <t>sa1172135</t>
  </si>
  <si>
    <t>Joel Peguero</t>
  </si>
  <si>
    <t>sa917689</t>
  </si>
  <si>
    <t>Clay Helvey</t>
  </si>
  <si>
    <t>sa3007459</t>
  </si>
  <si>
    <t>Nick Trogrlic-Iverson</t>
  </si>
  <si>
    <t>sa3014782</t>
  </si>
  <si>
    <t>Carlos Gomez</t>
  </si>
  <si>
    <t>sa3006699</t>
  </si>
  <si>
    <t>Tommy Hunter</t>
  </si>
  <si>
    <t>Joe Harvey</t>
  </si>
  <si>
    <t>Theo McDowell</t>
  </si>
  <si>
    <t>sa3007809</t>
  </si>
  <si>
    <t>Blair Calvo</t>
  </si>
  <si>
    <t>Blake Taylor</t>
  </si>
  <si>
    <t>sa738914</t>
  </si>
  <si>
    <t>Nick Gallagher</t>
  </si>
  <si>
    <t>sa3005408</t>
  </si>
  <si>
    <t>Trey Cobb</t>
  </si>
  <si>
    <t>sa918276</t>
  </si>
  <si>
    <t>Bradley Hanner</t>
  </si>
  <si>
    <t>sa3010837</t>
  </si>
  <si>
    <t>Jol Concepcion</t>
  </si>
  <si>
    <t>sa3002947</t>
  </si>
  <si>
    <t>Domingo Tapia</t>
  </si>
  <si>
    <t>Joey Lancellotti</t>
  </si>
  <si>
    <t>sa3019879</t>
  </si>
  <si>
    <t>Juan Minaya</t>
  </si>
  <si>
    <t>Cody Scroggins</t>
  </si>
  <si>
    <t>sa3011417</t>
  </si>
  <si>
    <t>Mark Melancon</t>
  </si>
  <si>
    <t>Andrew Schultz</t>
  </si>
  <si>
    <t>sa3010782</t>
  </si>
  <si>
    <t>Jimmy Nelson</t>
  </si>
  <si>
    <t>Melvin Adón</t>
  </si>
  <si>
    <t>sa873314</t>
  </si>
  <si>
    <t>Zach Barnes</t>
  </si>
  <si>
    <t>sa3017203</t>
  </si>
  <si>
    <t>Billy Sullivan</t>
  </si>
  <si>
    <t>sa3014918</t>
  </si>
  <si>
    <t>Caleb Simpson</t>
  </si>
  <si>
    <t>sa738717</t>
  </si>
  <si>
    <t>Spencer Patton</t>
  </si>
  <si>
    <t>Eric Torres</t>
  </si>
  <si>
    <t>sa3017262</t>
  </si>
  <si>
    <t>Eric Hanhold</t>
  </si>
  <si>
    <t>Logan Sawyer</t>
  </si>
  <si>
    <t>sa829628</t>
  </si>
  <si>
    <t>Edgar Navarro</t>
  </si>
  <si>
    <t>Kyle Wilcox</t>
  </si>
  <si>
    <t>sa857699</t>
  </si>
  <si>
    <t>Devin Conn</t>
  </si>
  <si>
    <t>sa3007252</t>
  </si>
  <si>
    <t>Charles Hall</t>
  </si>
  <si>
    <t>sa1170906</t>
  </si>
  <si>
    <t>Alex Colomé</t>
  </si>
  <si>
    <t>Hugh Fisher</t>
  </si>
  <si>
    <t>sa3017255</t>
  </si>
  <si>
    <t>Shelby Lackey</t>
  </si>
  <si>
    <t>sa3006771</t>
  </si>
  <si>
    <t>Tyler Baum</t>
  </si>
  <si>
    <t>sa1054042</t>
  </si>
  <si>
    <t>Tyler Driver</t>
  </si>
  <si>
    <t>sa3010253</t>
  </si>
  <si>
    <t>Graeme Stinson</t>
  </si>
  <si>
    <t>sa3011900</t>
  </si>
  <si>
    <t>Jose Martinez</t>
  </si>
  <si>
    <t>sa3002796</t>
  </si>
  <si>
    <t>Max Kuhns</t>
  </si>
  <si>
    <t>sa918473</t>
  </si>
  <si>
    <t>Ben Hecht</t>
  </si>
  <si>
    <t>sa738501</t>
  </si>
  <si>
    <t>Kyle Barraclough</t>
  </si>
  <si>
    <t>Brady Puckett</t>
  </si>
  <si>
    <t>sa829632</t>
  </si>
  <si>
    <t>Jorge Benitez</t>
  </si>
  <si>
    <t>sa3004462</t>
  </si>
  <si>
    <t>Ben Onyshko</t>
  </si>
  <si>
    <t>sa3008096</t>
  </si>
  <si>
    <t>Tanner Dodson</t>
  </si>
  <si>
    <t>sa3007008</t>
  </si>
  <si>
    <t>Nick Howard</t>
  </si>
  <si>
    <t>sa827196</t>
  </si>
  <si>
    <t>Aaron Brown</t>
  </si>
  <si>
    <t>sa598306</t>
  </si>
  <si>
    <t>Michell Miliano</t>
  </si>
  <si>
    <t>sa3005188</t>
  </si>
  <si>
    <t>Zach Vennaro</t>
  </si>
  <si>
    <t>sa3010326</t>
  </si>
  <si>
    <t>Brailyn Marquez</t>
  </si>
  <si>
    <t>Louis Head</t>
  </si>
  <si>
    <t>Michael Gomez</t>
  </si>
  <si>
    <t>sa3008454</t>
  </si>
  <si>
    <t>Burl Carraway</t>
  </si>
  <si>
    <t>sa3014495</t>
  </si>
  <si>
    <t>Tayron Guerrero</t>
  </si>
  <si>
    <t>Ricky Karcher</t>
  </si>
  <si>
    <t>Troy Miller</t>
  </si>
  <si>
    <t>sa3008453</t>
  </si>
  <si>
    <t>Dan Hammer</t>
  </si>
  <si>
    <t>sa3011525</t>
  </si>
  <si>
    <t>Jake Gozzo</t>
  </si>
  <si>
    <t>sa3014979</t>
  </si>
  <si>
    <t>D.J. Snelten</t>
  </si>
  <si>
    <t>Quinn Brodey</t>
  </si>
  <si>
    <t>sa829783</t>
  </si>
  <si>
    <t>Kyle Johnson</t>
  </si>
  <si>
    <t>sa921678</t>
  </si>
  <si>
    <t>2025 Acquired WAR</t>
  </si>
  <si>
    <t>2026 Acquired WAR</t>
  </si>
  <si>
    <t>Total Acquired WAR</t>
  </si>
  <si>
    <t>2025 Dealt WAR</t>
  </si>
  <si>
    <t>2026 Dealt WAR</t>
  </si>
  <si>
    <t>Total Dealt WAR</t>
  </si>
  <si>
    <t>Total Change in Future 3-Year WAR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</si>
</sst>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2" formatCode="0.000"/>
    <numFmt numFmtId="174" formatCode="0.0%"/>
  </numFmts>
  <fonts count="5" x14ac:knownFonts="1">
    <font>
      <sz val="11"/>
      <color theme="1"/>
      <name val="Aptos Narrow"/>
      <family val="2"/>
      <scheme val="minor"/>
    </font>
    <font>
      <sz val="11"/>
      <color theme="1"/>
      <name val="Aptos Narrow"/>
      <family val="2"/>
      <scheme val="minor"/>
    </font>
    <font>
      <sz val="11"/>
      <color rgb="FF9C5700"/>
      <name val="Aptos Narrow"/>
      <family val="2"/>
      <scheme val="minor"/>
    </font>
    <font>
      <b/>
      <sz val="11"/>
      <color theme="1"/>
      <name val="Aptos Narrow"/>
      <family val="2"/>
      <scheme val="minor"/>
    </font>
    <font>
      <sz val="8"/>
      <name val="Aptos Narrow"/>
      <family val="2"/>
      <scheme val="minor"/>
    </font>
  </fonts>
  <fills count="4">
    <fill>
      <patternFill patternType="none"/>
    </fill>
    <fill>
      <patternFill patternType="gray125"/>
    </fill>
    <fill>
      <patternFill patternType="solid">
        <fgColor rgb="FFFFEB9C"/>
      </patternFill>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0" fontId="2" fillId="2" borderId="0" applyNumberFormat="0" applyBorder="0" applyAlignment="0" applyProtection="0"/>
  </cellStyleXfs>
  <cellXfs count="15">
    <xf numFmtId="0" fontId="0" fillId="0" borderId="0" xfId="0"/>
    <xf numFmtId="14" fontId="0" fillId="0" borderId="0" xfId="0" applyNumberFormat="1"/>
    <xf numFmtId="0" fontId="0" fillId="0" borderId="0" xfId="0" applyNumberFormat="1"/>
    <xf numFmtId="10" fontId="0" fillId="0" borderId="0" xfId="0" applyNumberFormat="1"/>
    <xf numFmtId="0" fontId="3" fillId="0" borderId="0" xfId="0" applyFont="1"/>
    <xf numFmtId="0" fontId="3" fillId="0" borderId="0" xfId="0" applyFont="1" applyAlignment="1">
      <alignment horizontal="center"/>
    </xf>
    <xf numFmtId="172" fontId="0" fillId="0" borderId="0" xfId="0" applyNumberFormat="1"/>
    <xf numFmtId="0" fontId="2" fillId="2" borderId="0" xfId="2"/>
    <xf numFmtId="1" fontId="0" fillId="0" borderId="0" xfId="0" applyNumberFormat="1"/>
    <xf numFmtId="0" fontId="0" fillId="0" borderId="0" xfId="0" applyAlignment="1">
      <alignment horizontal="center" wrapText="1"/>
    </xf>
    <xf numFmtId="0" fontId="3" fillId="3" borderId="0" xfId="0" applyFont="1" applyFill="1" applyAlignment="1">
      <alignment horizontal="center" wrapText="1"/>
    </xf>
    <xf numFmtId="0" fontId="3" fillId="3" borderId="1" xfId="0" applyFont="1" applyFill="1" applyBorder="1" applyAlignment="1">
      <alignment horizontal="center" wrapText="1"/>
    </xf>
    <xf numFmtId="0" fontId="0" fillId="0" borderId="1" xfId="0" applyBorder="1"/>
    <xf numFmtId="174" fontId="0" fillId="0" borderId="1" xfId="1" applyNumberFormat="1" applyFont="1" applyBorder="1"/>
    <xf numFmtId="0" fontId="3" fillId="0" borderId="1" xfId="0" applyFont="1" applyBorder="1"/>
  </cellXfs>
  <cellStyles count="3">
    <cellStyle name="Neutral" xfId="2" builtinId="28"/>
    <cellStyle name="Normal" xfId="0" builtinId="0"/>
    <cellStyle name="Percent" xfId="1" builtinId="5"/>
  </cellStyles>
  <dxfs count="589">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09C9EC16-0A57-41D9-8B7E-B858D6B35467}" autoFormatId="16" applyNumberFormats="0" applyBorderFormats="0" applyFontFormats="0" applyPatternFormats="0" applyAlignmentFormats="0" applyWidthHeightFormats="0">
  <queryTableRefresh nextId="17">
    <queryTableFields count="8">
      <queryTableField id="8" name="Date" tableColumnId="8"/>
      <queryTableField id="9" name="Team" tableColumnId="9"/>
      <queryTableField id="10" name="Player" tableColumnId="10"/>
      <queryTableField id="11" name="Position" tableColumnId="11"/>
      <queryTableField id="12" name="Age" tableColumnId="12"/>
      <queryTableField id="13" name="Service Time" tableColumnId="13"/>
      <queryTableField id="15" name="Type" tableColumnId="15"/>
      <queryTableField id="16" name="From" tableColumnId="1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6" xr16:uid="{530BAA00-8052-41D9-95AD-D9FF1B697900}" autoFormatId="16" applyNumberFormats="0" applyBorderFormats="0" applyFontFormats="0" applyPatternFormats="0" applyAlignmentFormats="0" applyWidthHeightFormats="0">
  <queryTableRefresh nextId="114">
    <queryTableFields count="113">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5" xr16:uid="{AD03C4B6-20C5-4BC4-97AE-57D06EBCFB42}" autoFormatId="16" applyNumberFormats="0" applyBorderFormats="0" applyFontFormats="0" applyPatternFormats="0" applyAlignmentFormats="0" applyWidthHeightFormats="0">
  <queryTableRefresh nextId="114">
    <queryTableFields count="113">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4" xr16:uid="{890EC5D0-6D1C-40B7-9FF3-66A50AE066B5}" autoFormatId="16" applyNumberFormats="0" applyBorderFormats="0" applyFontFormats="0" applyPatternFormats="0" applyAlignmentFormats="0" applyWidthHeightFormats="0">
  <queryTableRefresh nextId="114">
    <queryTableFields count="113">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3" xr16:uid="{0A585AFB-BC83-4E34-9D2A-D1EDD720F4C2}" autoFormatId="16" applyNumberFormats="0" applyBorderFormats="0" applyFontFormats="0" applyPatternFormats="0" applyAlignmentFormats="0" applyWidthHeightFormats="0">
  <queryTableRefresh nextId="114">
    <queryTableFields count="113">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2" xr16:uid="{40E182D5-39D0-4A13-A5FC-78BEE4820040}" autoFormatId="16" applyNumberFormats="0" applyBorderFormats="0" applyFontFormats="0" applyPatternFormats="0" applyAlignmentFormats="0" applyWidthHeightFormats="0">
  <queryTableRefresh nextId="114">
    <queryTableFields count="113">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 xr16:uid="{415BF3C7-56B6-4C69-9DB1-8AE87BED4BDE}" autoFormatId="16" applyNumberFormats="0" applyBorderFormats="0" applyFontFormats="0" applyPatternFormats="0" applyAlignmentFormats="0" applyWidthHeightFormats="0">
  <queryTableRefresh nextId="22">
    <queryTableFields count="18">
      <queryTableField id="18" name="Team" tableColumnId="18"/>
      <queryTableField id="19" name="Junk" tableColumnId="19"/>
      <queryTableField id="2" name="2024 W" tableColumnId="2"/>
      <queryTableField id="3" name="2024 L" tableColumnId="3"/>
      <queryTableField id="4" name="2024 W%" tableColumnId="4"/>
      <queryTableField id="5" name="2024 GB" tableColumnId="5"/>
      <queryTableField id="6" name="2024 Proj WP" tableColumnId="6"/>
      <queryTableField id="7" name="2024 Proj L" tableColumnId="7"/>
      <queryTableField id="8" name="2024 ROS W%" tableColumnId="8"/>
      <queryTableField id="9" name="2024 SOS" tableColumnId="9"/>
      <queryTableField id="10" name="2024 Win Div%" tableColumnId="10"/>
      <queryTableField id="11" name="2024 Clinch Bye" tableColumnId="11"/>
      <queryTableField id="12" name="2024 Clinch WC" tableColumnId="12"/>
      <queryTableField id="13" name="2024 Make Playoffs" tableColumnId="13"/>
      <queryTableField id="14" name="2024 Make LDS" tableColumnId="14"/>
      <queryTableField id="15" name="2024 Win LDS" tableColumnId="15"/>
      <queryTableField id="16" name="2024 Win LCS" tableColumnId="16"/>
      <queryTableField id="17" name="2024 Win WS"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061EC6-A6F6-494D-9957-B1ABEEB01D97}" name="Transactions" displayName="Transactions" ref="A1:H143" tableType="queryTable" totalsRowShown="0">
  <autoFilter ref="A1:H143" xr:uid="{A8061EC6-A6F6-494D-9957-B1ABEEB01D97}"/>
  <tableColumns count="8">
    <tableColumn id="8" xr3:uid="{66F432CD-9469-4791-A9E1-DDBD0E1E3B38}" uniqueName="8" name="Date" queryTableFieldId="8" dataDxfId="5"/>
    <tableColumn id="9" xr3:uid="{CEA9BA0F-4D45-4013-89B0-B43B18624AF2}" uniqueName="9" name="Team" queryTableFieldId="9" dataDxfId="4"/>
    <tableColumn id="10" xr3:uid="{C720E2EF-DF3C-4CFD-8793-FCC449DF98F1}" uniqueName="10" name="Player" queryTableFieldId="10" dataDxfId="3"/>
    <tableColumn id="11" xr3:uid="{37D66AE4-4CA3-4006-A533-4B3D15F1A3B6}" uniqueName="11" name="Position" queryTableFieldId="11" dataDxfId="2"/>
    <tableColumn id="12" xr3:uid="{76F34046-89A0-4A5F-AC71-28A4D107F0D9}" uniqueName="12" name="Age" queryTableFieldId="12"/>
    <tableColumn id="13" xr3:uid="{BB66DDF3-94C6-4521-B0AA-C745B05AA9BC}" uniqueName="13" name="Service Time" queryTableFieldId="13"/>
    <tableColumn id="15" xr3:uid="{9CABC71B-AEE0-4F2E-90B6-892CF2566095}" uniqueName="15" name="Type" queryTableFieldId="15" dataDxfId="1"/>
    <tableColumn id="16" xr3:uid="{F69E49ED-63D3-483E-9BAD-B2BD29844355}" uniqueName="16" name="From" queryTableFieldId="16"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D2477B4-07F7-43D2-A838-71B04E083856}" name="Table_26" displayName="Table_26" ref="A1:DI9" tableType="queryTable" totalsRowShown="0">
  <autoFilter ref="A1:DI9" xr:uid="{CD2477B4-07F7-43D2-A838-71B04E083856}"/>
  <tableColumns count="113">
    <tableColumn id="1" xr3:uid="{C52D5BD8-343E-4888-ADEC-27485F464D82}" uniqueName="1" name="Column1" queryTableFieldId="1" dataDxfId="249"/>
    <tableColumn id="2" xr3:uid="{F533C798-8E26-4732-9A6E-A35D77D167A1}" uniqueName="2" name="Column2" queryTableFieldId="2" dataDxfId="248"/>
    <tableColumn id="3" xr3:uid="{778E0DFD-0AE1-49E6-992C-1DE3C50E83B9}" uniqueName="3" name="Column3" queryTableFieldId="3" dataDxfId="247"/>
    <tableColumn id="4" xr3:uid="{E0357869-6391-497B-B8E8-25330EFD7698}" uniqueName="4" name="Column4" queryTableFieldId="4" dataDxfId="246"/>
    <tableColumn id="5" xr3:uid="{BF00282E-628B-4E1E-802E-8BE5A4242EF8}" uniqueName="5" name="Column5" queryTableFieldId="5" dataDxfId="245"/>
    <tableColumn id="6" xr3:uid="{483F14EF-87A9-4222-BA91-039A864C395A}" uniqueName="6" name="Column6" queryTableFieldId="6" dataDxfId="244"/>
    <tableColumn id="7" xr3:uid="{D78F7020-0B8F-44DA-8524-F8A9092035EC}" uniqueName="7" name="Column7" queryTableFieldId="7" dataDxfId="243"/>
    <tableColumn id="8" xr3:uid="{19717B76-86B2-4AB3-81D6-4FB02E9AC204}" uniqueName="8" name="Column8" queryTableFieldId="8" dataDxfId="242"/>
    <tableColumn id="9" xr3:uid="{62302757-84D7-4F2B-808F-35185575A7C9}" uniqueName="9" name="Column9" queryTableFieldId="9" dataDxfId="241"/>
    <tableColumn id="10" xr3:uid="{83588987-E955-4C4C-A566-F2DFDF913959}" uniqueName="10" name="Column10" queryTableFieldId="10" dataDxfId="240"/>
    <tableColumn id="11" xr3:uid="{BC639987-819B-44FB-8143-7167FB306B56}" uniqueName="11" name="Column11" queryTableFieldId="11" dataDxfId="239"/>
    <tableColumn id="12" xr3:uid="{3DC2DC9F-7141-492C-BDB4-58BB6CA5F8CD}" uniqueName="12" name="Column12" queryTableFieldId="12" dataDxfId="238"/>
    <tableColumn id="13" xr3:uid="{35C5DC05-EDDF-4C96-8003-7649A5311AB3}" uniqueName="13" name="Column13" queryTableFieldId="13" dataDxfId="237"/>
    <tableColumn id="14" xr3:uid="{7E56239B-5EDC-43BA-909D-A6937E313563}" uniqueName="14" name="Column14" queryTableFieldId="14" dataDxfId="236"/>
    <tableColumn id="15" xr3:uid="{876E375C-FD43-4451-97B8-7B76E5EB28D5}" uniqueName="15" name="Column15" queryTableFieldId="15" dataDxfId="235"/>
    <tableColumn id="16" xr3:uid="{7BD784C5-047D-4570-9EF3-7D1B127D9726}" uniqueName="16" name="Column16" queryTableFieldId="16" dataDxfId="234"/>
    <tableColumn id="17" xr3:uid="{577D402F-B804-47D8-B5E4-18B29F107ED7}" uniqueName="17" name="Column17" queryTableFieldId="17" dataDxfId="233"/>
    <tableColumn id="18" xr3:uid="{BC867C8B-633C-40CE-BB37-C53CED753E65}" uniqueName="18" name="Column18" queryTableFieldId="18" dataDxfId="232"/>
    <tableColumn id="19" xr3:uid="{6CC15BD2-DCB8-4A00-86B3-EAED84195A65}" uniqueName="19" name="Column19" queryTableFieldId="19" dataDxfId="231"/>
    <tableColumn id="20" xr3:uid="{D9E3C30A-DC8E-4D1C-A492-F5640672034A}" uniqueName="20" name="Column20" queryTableFieldId="20" dataDxfId="230"/>
    <tableColumn id="21" xr3:uid="{E06E9487-1B89-454E-BCAF-EFEAE5FD34F1}" uniqueName="21" name="Column21" queryTableFieldId="21" dataDxfId="229"/>
    <tableColumn id="22" xr3:uid="{CFF06D84-D91A-4B93-933C-695C038605C3}" uniqueName="22" name="Column22" queryTableFieldId="22" dataDxfId="228"/>
    <tableColumn id="23" xr3:uid="{1B1B7329-FFDD-454F-9AF4-0BD711E617EF}" uniqueName="23" name="Column23" queryTableFieldId="23" dataDxfId="227"/>
    <tableColumn id="24" xr3:uid="{3DA823E7-040F-4E82-B022-47CDBB32CD37}" uniqueName="24" name="Column24" queryTableFieldId="24" dataDxfId="226"/>
    <tableColumn id="25" xr3:uid="{41CDC926-2B9A-4CED-9117-B456026823DE}" uniqueName="25" name="Column25" queryTableFieldId="25" dataDxfId="225"/>
    <tableColumn id="26" xr3:uid="{AF7EA5B8-5517-43D7-8BF7-A0C01A9214BD}" uniqueName="26" name="Column26" queryTableFieldId="26" dataDxfId="224"/>
    <tableColumn id="27" xr3:uid="{36A95E7D-C3D4-4175-B92C-7DB4E5A3007B}" uniqueName="27" name="Column27" queryTableFieldId="27" dataDxfId="223"/>
    <tableColumn id="28" xr3:uid="{73783686-9BC8-4B5F-9E48-8FFE0E6E6C23}" uniqueName="28" name="Column28" queryTableFieldId="28" dataDxfId="222"/>
    <tableColumn id="29" xr3:uid="{879367CC-5E66-4448-89DE-8534568230D2}" uniqueName="29" name="Column29" queryTableFieldId="29" dataDxfId="221"/>
    <tableColumn id="30" xr3:uid="{29324251-EFAE-48B9-AE16-E10ED78D4F11}" uniqueName="30" name="Column30" queryTableFieldId="30" dataDxfId="220"/>
    <tableColumn id="31" xr3:uid="{7F58680C-DC8F-48B0-9EBF-632D0266A69C}" uniqueName="31" name="Column31" queryTableFieldId="31" dataDxfId="219"/>
    <tableColumn id="32" xr3:uid="{3DA4160E-9CFC-4A96-86D8-F1DD029F244F}" uniqueName="32" name="Column32" queryTableFieldId="32" dataDxfId="218"/>
    <tableColumn id="33" xr3:uid="{B0DA3591-DEE8-4375-96F1-9739F390EC60}" uniqueName="33" name="Column33" queryTableFieldId="33" dataDxfId="217"/>
    <tableColumn id="34" xr3:uid="{55742C64-7A7F-4048-81A0-49262359CB23}" uniqueName="34" name="Column34" queryTableFieldId="34" dataDxfId="216"/>
    <tableColumn id="35" xr3:uid="{0AD77702-2168-429C-9FC0-6F409F32AE51}" uniqueName="35" name="Column35" queryTableFieldId="35" dataDxfId="215"/>
    <tableColumn id="36" xr3:uid="{15AEE093-3BBC-41A3-B1B6-F5282308EED2}" uniqueName="36" name="Column36" queryTableFieldId="36" dataDxfId="214"/>
    <tableColumn id="37" xr3:uid="{F2161613-F5D9-43CB-8397-C73C89080BD1}" uniqueName="37" name="Column37" queryTableFieldId="37" dataDxfId="213"/>
    <tableColumn id="38" xr3:uid="{B9570334-E703-4D3D-A3E4-D783AA223AEF}" uniqueName="38" name="Column38" queryTableFieldId="38" dataDxfId="212"/>
    <tableColumn id="39" xr3:uid="{9D5CCC89-5A6C-4CB6-88CD-589BF63DDC2A}" uniqueName="39" name="Column39" queryTableFieldId="39" dataDxfId="211"/>
    <tableColumn id="40" xr3:uid="{6CFE5DEE-B507-4780-B32F-2D25C7316F72}" uniqueName="40" name="Column40" queryTableFieldId="40" dataDxfId="210"/>
    <tableColumn id="41" xr3:uid="{2F3CC0EA-259E-46C8-B271-721725448322}" uniqueName="41" name="Column41" queryTableFieldId="41" dataDxfId="209"/>
    <tableColumn id="42" xr3:uid="{7B5BF3A6-2225-4119-BBB9-1AD4E7A14FEE}" uniqueName="42" name="Column42" queryTableFieldId="42" dataDxfId="208"/>
    <tableColumn id="43" xr3:uid="{4F6F5E73-BBAF-43E2-AA95-7A30592AB48D}" uniqueName="43" name="Column43" queryTableFieldId="43" dataDxfId="207"/>
    <tableColumn id="44" xr3:uid="{D0D7092F-B56F-477C-BF62-F780873B8EA2}" uniqueName="44" name="Column44" queryTableFieldId="44" dataDxfId="206"/>
    <tableColumn id="45" xr3:uid="{13CBDE78-9C3E-4612-9667-C277C58202FC}" uniqueName="45" name="Column45" queryTableFieldId="45" dataDxfId="205"/>
    <tableColumn id="46" xr3:uid="{37F3DB8D-6858-45A6-A279-A105D80FF340}" uniqueName="46" name="Column46" queryTableFieldId="46" dataDxfId="204"/>
    <tableColumn id="47" xr3:uid="{E4D4BAF3-3654-4FD6-BDCA-6E49B260B54C}" uniqueName="47" name="Column47" queryTableFieldId="47" dataDxfId="203"/>
    <tableColumn id="48" xr3:uid="{2C50A681-B1E1-4FD0-A607-E21794769A80}" uniqueName="48" name="Column48" queryTableFieldId="48" dataDxfId="202"/>
    <tableColumn id="49" xr3:uid="{4CAF41A3-EC0F-4B56-B261-F9D3760A737C}" uniqueName="49" name="Column49" queryTableFieldId="49" dataDxfId="201"/>
    <tableColumn id="50" xr3:uid="{A446B64B-9C82-4592-BD65-8B2C640748FC}" uniqueName="50" name="Column50" queryTableFieldId="50" dataDxfId="200"/>
    <tableColumn id="51" xr3:uid="{644ACD97-ABBF-4C8A-ABBB-59BEBFAE07DE}" uniqueName="51" name="Column51" queryTableFieldId="51" dataDxfId="199"/>
    <tableColumn id="52" xr3:uid="{40E3484D-67F1-4A6F-A6E8-1C927241E865}" uniqueName="52" name="Column52" queryTableFieldId="52" dataDxfId="198"/>
    <tableColumn id="53" xr3:uid="{CB843092-18A1-415E-852F-BC9C8CBDB5A7}" uniqueName="53" name="Column53" queryTableFieldId="53" dataDxfId="197"/>
    <tableColumn id="54" xr3:uid="{F38A1C4E-89DA-4505-832E-C444729ED393}" uniqueName="54" name="Column54" queryTableFieldId="54" dataDxfId="196"/>
    <tableColumn id="55" xr3:uid="{53E38A54-AE0E-49A4-BEBB-76CF0300CBF5}" uniqueName="55" name="Column55" queryTableFieldId="55" dataDxfId="195"/>
    <tableColumn id="56" xr3:uid="{8FABEFA6-70CE-4DD7-816F-4A49C9CA8948}" uniqueName="56" name="Column56" queryTableFieldId="56" dataDxfId="194"/>
    <tableColumn id="57" xr3:uid="{0B654FEC-A138-470F-821D-C61D80DB2DE0}" uniqueName="57" name="Column57" queryTableFieldId="57" dataDxfId="193"/>
    <tableColumn id="58" xr3:uid="{4464728C-585D-4CBA-ABC1-3A1CD209211D}" uniqueName="58" name="Column58" queryTableFieldId="58" dataDxfId="192"/>
    <tableColumn id="59" xr3:uid="{EBF2CD45-2442-4ACE-871B-339D1E16A948}" uniqueName="59" name="Column59" queryTableFieldId="59" dataDxfId="191"/>
    <tableColumn id="60" xr3:uid="{4CCAF8BE-71B4-4CD8-B66E-0091E72698AC}" uniqueName="60" name="Column60" queryTableFieldId="60" dataDxfId="190"/>
    <tableColumn id="61" xr3:uid="{CB0897F0-6AA4-43A5-A287-D997951287DE}" uniqueName="61" name="Column61" queryTableFieldId="61" dataDxfId="189"/>
    <tableColumn id="62" xr3:uid="{7E9B10EB-18EE-4900-AF18-EB7401FD1E41}" uniqueName="62" name="Column62" queryTableFieldId="62" dataDxfId="188"/>
    <tableColumn id="63" xr3:uid="{801A29C2-2ACC-4DB6-BE37-189CEBA105A8}" uniqueName="63" name="Column63" queryTableFieldId="63" dataDxfId="187"/>
    <tableColumn id="64" xr3:uid="{67DF0D3A-A921-4532-A019-317985F0CA51}" uniqueName="64" name="Column64" queryTableFieldId="64" dataDxfId="186"/>
    <tableColumn id="65" xr3:uid="{0EE41B3B-A13F-41E7-B267-569A473C46F0}" uniqueName="65" name="Column65" queryTableFieldId="65" dataDxfId="185"/>
    <tableColumn id="66" xr3:uid="{69B13780-D9FC-4358-A2C0-6513077809AB}" uniqueName="66" name="Column66" queryTableFieldId="66" dataDxfId="184"/>
    <tableColumn id="67" xr3:uid="{34BF4237-E659-4BBD-9F25-F35F8ED7F965}" uniqueName="67" name="Column67" queryTableFieldId="67" dataDxfId="183"/>
    <tableColumn id="68" xr3:uid="{E78FC502-21DE-49C9-BC01-C28B78FFB32C}" uniqueName="68" name="Column68" queryTableFieldId="68" dataDxfId="182"/>
    <tableColumn id="69" xr3:uid="{B9D934D1-6191-4C8C-BBBE-BD0C8B20CBD7}" uniqueName="69" name="Column69" queryTableFieldId="69" dataDxfId="181"/>
    <tableColumn id="70" xr3:uid="{8BCBFD2D-5BFF-427D-BE2A-F40BEC5F97F4}" uniqueName="70" name="Column70" queryTableFieldId="70" dataDxfId="180"/>
    <tableColumn id="71" xr3:uid="{EF3AC6C4-CB42-4AE8-8962-E2FB81998CCE}" uniqueName="71" name="Column71" queryTableFieldId="71" dataDxfId="179"/>
    <tableColumn id="72" xr3:uid="{B057341D-FC9E-4450-B8D3-54863D00B170}" uniqueName="72" name="Column72" queryTableFieldId="72" dataDxfId="178"/>
    <tableColumn id="73" xr3:uid="{51C8ACA7-9A8C-4E4B-B32E-4855BC9BBD89}" uniqueName="73" name="Column73" queryTableFieldId="73" dataDxfId="177"/>
    <tableColumn id="74" xr3:uid="{0CDA7813-CE33-4D59-8609-DF0400C0457D}" uniqueName="74" name="Column74" queryTableFieldId="74" dataDxfId="176"/>
    <tableColumn id="75" xr3:uid="{72EF3FEE-F354-45E4-BCF5-C43586088352}" uniqueName="75" name="Column75" queryTableFieldId="75" dataDxfId="175"/>
    <tableColumn id="76" xr3:uid="{05499509-CCBE-471D-B56D-E31C8AF51AEF}" uniqueName="76" name="Column76" queryTableFieldId="76" dataDxfId="174"/>
    <tableColumn id="77" xr3:uid="{6D9358AB-A7FA-423E-862D-E012EEFA0259}" uniqueName="77" name="Column77" queryTableFieldId="77" dataDxfId="173"/>
    <tableColumn id="78" xr3:uid="{68FF83CA-4144-41E4-837E-5A0A089AB204}" uniqueName="78" name="Column78" queryTableFieldId="78" dataDxfId="172"/>
    <tableColumn id="79" xr3:uid="{EE1EC40B-3C28-416A-AD03-AA6A2785325C}" uniqueName="79" name="Column79" queryTableFieldId="79" dataDxfId="171"/>
    <tableColumn id="80" xr3:uid="{4775FC17-4326-410D-86DC-19C4204E6301}" uniqueName="80" name="Column80" queryTableFieldId="80" dataDxfId="170"/>
    <tableColumn id="81" xr3:uid="{90309EA8-A18F-44D8-9EB2-9D703960BC8D}" uniqueName="81" name="Column81" queryTableFieldId="81" dataDxfId="169"/>
    <tableColumn id="82" xr3:uid="{948FA5E4-7DE3-466C-A69F-99F66E0512D4}" uniqueName="82" name="Column82" queryTableFieldId="82" dataDxfId="168"/>
    <tableColumn id="83" xr3:uid="{5A39846D-90F8-4133-8A9D-1E46980ADA28}" uniqueName="83" name="Column83" queryTableFieldId="83" dataDxfId="167"/>
    <tableColumn id="84" xr3:uid="{D9B64399-8CEB-44E5-8F14-407C0488988D}" uniqueName="84" name="Column84" queryTableFieldId="84" dataDxfId="166"/>
    <tableColumn id="85" xr3:uid="{014DDDA0-491E-4C56-A01A-38D4FDB3FAA8}" uniqueName="85" name="Column85" queryTableFieldId="85" dataDxfId="165"/>
    <tableColumn id="86" xr3:uid="{EE64544A-7895-432B-928B-5A0FDECC46CC}" uniqueName="86" name="Column86" queryTableFieldId="86" dataDxfId="164"/>
    <tableColumn id="87" xr3:uid="{0E34A826-ABD8-4FCD-B080-D752CE6F346F}" uniqueName="87" name="Column87" queryTableFieldId="87" dataDxfId="163"/>
    <tableColumn id="88" xr3:uid="{79272668-0A8B-4BFA-83B4-4D3E31E15034}" uniqueName="88" name="Column88" queryTableFieldId="88" dataDxfId="162"/>
    <tableColumn id="89" xr3:uid="{7337F70F-3820-468E-8643-7ADCEF3676CF}" uniqueName="89" name="Column89" queryTableFieldId="89" dataDxfId="161"/>
    <tableColumn id="90" xr3:uid="{AAD3C76B-C68C-4DC1-96FE-7332A658F9CB}" uniqueName="90" name="Column90" queryTableFieldId="90" dataDxfId="160"/>
    <tableColumn id="91" xr3:uid="{75344149-B5B7-4B1D-A2ED-586003561A2B}" uniqueName="91" name="Column91" queryTableFieldId="91" dataDxfId="159"/>
    <tableColumn id="92" xr3:uid="{66658A69-8D10-4075-A51A-F74DDC7EDDB9}" uniqueName="92" name="Column92" queryTableFieldId="92" dataDxfId="158"/>
    <tableColumn id="93" xr3:uid="{AE83B1D8-22B5-4B11-8B76-D1686614FD00}" uniqueName="93" name="Column93" queryTableFieldId="93" dataDxfId="157"/>
    <tableColumn id="94" xr3:uid="{1BDC84BC-5AAF-4187-A8A7-8F093036E6CA}" uniqueName="94" name="Column94" queryTableFieldId="94" dataDxfId="156"/>
    <tableColumn id="95" xr3:uid="{BBB6EB31-041A-46C2-B812-910F90966270}" uniqueName="95" name="Column95" queryTableFieldId="95" dataDxfId="155"/>
    <tableColumn id="96" xr3:uid="{92DD873F-1E92-4973-A6DD-9505AA381224}" uniqueName="96" name="Column96" queryTableFieldId="96" dataDxfId="154"/>
    <tableColumn id="97" xr3:uid="{F6B4A63E-2183-4D77-9DAC-B89F76E94E11}" uniqueName="97" name="Column97" queryTableFieldId="97" dataDxfId="153"/>
    <tableColumn id="98" xr3:uid="{375D9D10-C2B1-4A01-8EDD-B33658C71D3B}" uniqueName="98" name="Column98" queryTableFieldId="98" dataDxfId="152"/>
    <tableColumn id="99" xr3:uid="{CF0A4EB5-0365-40B1-801F-D827DA65448B}" uniqueName="99" name="Column99" queryTableFieldId="99" dataDxfId="151"/>
    <tableColumn id="100" xr3:uid="{A53EF8BB-B48B-4948-A13C-4445E14DC821}" uniqueName="100" name="Column100" queryTableFieldId="100" dataDxfId="150"/>
    <tableColumn id="101" xr3:uid="{E8E2D8ED-7B6E-4BDE-8386-5713DD56A724}" uniqueName="101" name="Column101" queryTableFieldId="101" dataDxfId="149"/>
    <tableColumn id="102" xr3:uid="{B53E5609-C61D-48E2-8B16-C9D02FEEC82F}" uniqueName="102" name="Column102" queryTableFieldId="102" dataDxfId="148"/>
    <tableColumn id="103" xr3:uid="{FBB5DB74-AEB9-499B-9D84-FFC6DE8DBAFB}" uniqueName="103" name="Column103" queryTableFieldId="103" dataDxfId="147"/>
    <tableColumn id="104" xr3:uid="{A27B1F34-E67C-46F0-8368-8BDA1423D9A3}" uniqueName="104" name="Column104" queryTableFieldId="104" dataDxfId="146"/>
    <tableColumn id="105" xr3:uid="{0F496DFA-1B54-41E6-9C92-2CCCA2C1D641}" uniqueName="105" name="Column105" queryTableFieldId="105" dataDxfId="145"/>
    <tableColumn id="106" xr3:uid="{6B681B09-2E3C-4352-8466-843F567ED2E3}" uniqueName="106" name="Column106" queryTableFieldId="106" dataDxfId="144"/>
    <tableColumn id="107" xr3:uid="{F354ADFC-A82D-4B1A-9F34-3AFE2B8CDF69}" uniqueName="107" name="Column107" queryTableFieldId="107" dataDxfId="143"/>
    <tableColumn id="108" xr3:uid="{7537D468-B415-42B0-B16D-BC8A56A3A94E}" uniqueName="108" name="Column108" queryTableFieldId="108" dataDxfId="142"/>
    <tableColumn id="109" xr3:uid="{4897C923-02BB-4527-9663-BE2236A441E1}" uniqueName="109" name="Column109" queryTableFieldId="109" dataDxfId="141"/>
    <tableColumn id="110" xr3:uid="{A148EC1E-1E3B-41E7-965B-B309C23EF855}" uniqueName="110" name="Column110" queryTableFieldId="110" dataDxfId="140"/>
    <tableColumn id="111" xr3:uid="{F9380B1B-AFD5-4BB2-8883-EE41B3F797A5}" uniqueName="111" name="Column111" queryTableFieldId="111" dataDxfId="139"/>
    <tableColumn id="112" xr3:uid="{49D50073-4AD5-4F28-911B-3F385BCC84BE}" uniqueName="112" name="Column112" queryTableFieldId="112" dataDxfId="138"/>
    <tableColumn id="113" xr3:uid="{BE6F2B6C-6D25-41EB-B714-6AFC50A52858}" uniqueName="113" name="Column113" queryTableFieldId="113" dataDxfId="13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A5637DA-EA5B-47EC-A050-DC8A96D57DF9}" name="Table_24" displayName="Table_24" ref="A1:DI9" tableType="queryTable" totalsRowShown="0">
  <autoFilter ref="A1:DI9" xr:uid="{6A5637DA-EA5B-47EC-A050-DC8A96D57DF9}"/>
  <tableColumns count="113">
    <tableColumn id="1" xr3:uid="{6300AFCF-CEB5-434A-88EC-47C6EED88950}" uniqueName="1" name="Column1" queryTableFieldId="1" dataDxfId="362"/>
    <tableColumn id="2" xr3:uid="{1021EA60-BEC0-4696-B374-441990178D1F}" uniqueName="2" name="Column2" queryTableFieldId="2" dataDxfId="361"/>
    <tableColumn id="3" xr3:uid="{7FC27352-68C7-42C4-95C0-6356FB68C442}" uniqueName="3" name="Column3" queryTableFieldId="3" dataDxfId="360"/>
    <tableColumn id="4" xr3:uid="{934BB0BF-8FD3-4F41-B8E6-7FB2BD835B7E}" uniqueName="4" name="Column4" queryTableFieldId="4" dataDxfId="359"/>
    <tableColumn id="5" xr3:uid="{63E33639-F2E0-4CD5-B27B-01A4C0115175}" uniqueName="5" name="Column5" queryTableFieldId="5" dataDxfId="358"/>
    <tableColumn id="6" xr3:uid="{8EFD5C11-DEF7-434C-9950-098CBFD06A87}" uniqueName="6" name="Column6" queryTableFieldId="6" dataDxfId="357"/>
    <tableColumn id="7" xr3:uid="{BD61B4B7-7BAF-4B36-B741-28E3A796B6E6}" uniqueName="7" name="Column7" queryTableFieldId="7" dataDxfId="356"/>
    <tableColumn id="8" xr3:uid="{43CFB37D-696D-4698-890D-494B37D02109}" uniqueName="8" name="Column8" queryTableFieldId="8" dataDxfId="355"/>
    <tableColumn id="9" xr3:uid="{FEC34DC1-815E-49CC-8F4B-54882A58EC34}" uniqueName="9" name="Column9" queryTableFieldId="9" dataDxfId="354"/>
    <tableColumn id="10" xr3:uid="{0B67C967-F18D-470C-9126-8C395C403A97}" uniqueName="10" name="Column10" queryTableFieldId="10" dataDxfId="353"/>
    <tableColumn id="11" xr3:uid="{DBC90194-3590-4C8D-8003-91EDB5D22DDD}" uniqueName="11" name="Column11" queryTableFieldId="11" dataDxfId="352"/>
    <tableColumn id="12" xr3:uid="{DD4DFAA5-DC29-46A3-B9A9-CE2033B93E3A}" uniqueName="12" name="Column12" queryTableFieldId="12" dataDxfId="351"/>
    <tableColumn id="13" xr3:uid="{0A81AF00-C6D9-4ADB-85FB-8B55DFFF41EE}" uniqueName="13" name="Column13" queryTableFieldId="13" dataDxfId="350"/>
    <tableColumn id="14" xr3:uid="{E1975E9A-F054-4805-8EB3-C62175104759}" uniqueName="14" name="Column14" queryTableFieldId="14" dataDxfId="349"/>
    <tableColumn id="15" xr3:uid="{8B0E53ED-978D-4B53-9170-437E792992D8}" uniqueName="15" name="Column15" queryTableFieldId="15" dataDxfId="348"/>
    <tableColumn id="16" xr3:uid="{1F0454C2-6CB0-4064-841E-BECCF34A101C}" uniqueName="16" name="Column16" queryTableFieldId="16" dataDxfId="347"/>
    <tableColumn id="17" xr3:uid="{4816882E-996C-40F1-86AD-3645F3CF8D81}" uniqueName="17" name="Column17" queryTableFieldId="17" dataDxfId="346"/>
    <tableColumn id="18" xr3:uid="{92427C59-0AB6-44E2-BBA2-F07CF4A4CD03}" uniqueName="18" name="Column18" queryTableFieldId="18" dataDxfId="345"/>
    <tableColumn id="19" xr3:uid="{3FAFAEB5-AF3A-406E-A7B4-21C46FF409ED}" uniqueName="19" name="Column19" queryTableFieldId="19" dataDxfId="344"/>
    <tableColumn id="20" xr3:uid="{9D0EBB6B-23AA-461A-A9BB-1E00396A61F0}" uniqueName="20" name="Column20" queryTableFieldId="20" dataDxfId="343"/>
    <tableColumn id="21" xr3:uid="{C7EF15C6-1FB5-4295-9FC8-EED7EB2ACA47}" uniqueName="21" name="Column21" queryTableFieldId="21" dataDxfId="342"/>
    <tableColumn id="22" xr3:uid="{F3D711E3-48A7-4D48-9E4D-A473764111D9}" uniqueName="22" name="Column22" queryTableFieldId="22" dataDxfId="341"/>
    <tableColumn id="23" xr3:uid="{BA6BDF66-79AB-4D3B-BC6B-253E5EBD09C3}" uniqueName="23" name="Column23" queryTableFieldId="23" dataDxfId="340"/>
    <tableColumn id="24" xr3:uid="{E913B2EC-9FE5-43F5-937D-DF7442E7390A}" uniqueName="24" name="Column24" queryTableFieldId="24" dataDxfId="339"/>
    <tableColumn id="25" xr3:uid="{2E34606C-552A-43BE-801A-9AF3C5C3D9D5}" uniqueName="25" name="Column25" queryTableFieldId="25" dataDxfId="338"/>
    <tableColumn id="26" xr3:uid="{E020B02F-EA18-4EEB-A9FF-A6B3C8D9B3D0}" uniqueName="26" name="Column26" queryTableFieldId="26" dataDxfId="337"/>
    <tableColumn id="27" xr3:uid="{1B0E7A68-7146-49D4-922F-E49D600E3101}" uniqueName="27" name="Column27" queryTableFieldId="27" dataDxfId="336"/>
    <tableColumn id="28" xr3:uid="{73D372D3-449C-41B6-A6A0-E9E5EF924896}" uniqueName="28" name="Column28" queryTableFieldId="28" dataDxfId="335"/>
    <tableColumn id="29" xr3:uid="{9D4C0288-06A9-4251-B8B3-29B5CD53DB78}" uniqueName="29" name="Column29" queryTableFieldId="29" dataDxfId="334"/>
    <tableColumn id="30" xr3:uid="{E3051CA5-0DF2-4688-A137-851C79E641BB}" uniqueName="30" name="Column30" queryTableFieldId="30" dataDxfId="333"/>
    <tableColumn id="31" xr3:uid="{C24364CF-EA68-4954-85A3-EDAB85EC27D4}" uniqueName="31" name="Column31" queryTableFieldId="31" dataDxfId="332"/>
    <tableColumn id="32" xr3:uid="{362B3607-BD53-4237-9EC8-48696350D3AF}" uniqueName="32" name="Column32" queryTableFieldId="32" dataDxfId="331"/>
    <tableColumn id="33" xr3:uid="{3482D936-F770-4BED-AB5B-306775E91214}" uniqueName="33" name="Column33" queryTableFieldId="33" dataDxfId="330"/>
    <tableColumn id="34" xr3:uid="{FE0866A1-B024-4F7B-BF8B-F2DF1CBE434D}" uniqueName="34" name="Column34" queryTableFieldId="34" dataDxfId="329"/>
    <tableColumn id="35" xr3:uid="{21F8FF08-5E07-44E7-937B-2F14FEC8F18A}" uniqueName="35" name="Column35" queryTableFieldId="35" dataDxfId="328"/>
    <tableColumn id="36" xr3:uid="{D94C8994-7EF1-498A-A027-734C2F35F2D9}" uniqueName="36" name="Column36" queryTableFieldId="36" dataDxfId="327"/>
    <tableColumn id="37" xr3:uid="{90DB9030-90D9-4C7A-A8BB-C2E8DF91ADB6}" uniqueName="37" name="Column37" queryTableFieldId="37" dataDxfId="326"/>
    <tableColumn id="38" xr3:uid="{A7CF35A6-FCE6-4B45-B89E-F538A83DA693}" uniqueName="38" name="Column38" queryTableFieldId="38" dataDxfId="325"/>
    <tableColumn id="39" xr3:uid="{4DDEBEF6-2A1D-4D26-B727-2C51D8DD918A}" uniqueName="39" name="Column39" queryTableFieldId="39" dataDxfId="324"/>
    <tableColumn id="40" xr3:uid="{2EA65A02-7111-40DC-810D-265DE6A3BD24}" uniqueName="40" name="Column40" queryTableFieldId="40" dataDxfId="323"/>
    <tableColumn id="41" xr3:uid="{0705847E-0235-4120-BA24-C6B6E12557AD}" uniqueName="41" name="Column41" queryTableFieldId="41" dataDxfId="322"/>
    <tableColumn id="42" xr3:uid="{D6AF374E-3029-40C7-8D08-59B38AD6F325}" uniqueName="42" name="Column42" queryTableFieldId="42" dataDxfId="321"/>
    <tableColumn id="43" xr3:uid="{602C6490-F63E-4D52-A993-FB3E67D4EAFD}" uniqueName="43" name="Column43" queryTableFieldId="43" dataDxfId="320"/>
    <tableColumn id="44" xr3:uid="{60FA4E4A-640B-4043-89D2-734B85CC1C2E}" uniqueName="44" name="Column44" queryTableFieldId="44" dataDxfId="319"/>
    <tableColumn id="45" xr3:uid="{FCB2DB72-5AC5-4C72-A5D9-777867C2831E}" uniqueName="45" name="Column45" queryTableFieldId="45" dataDxfId="318"/>
    <tableColumn id="46" xr3:uid="{49B2FC30-B07F-4789-9C8C-B5140061924F}" uniqueName="46" name="Column46" queryTableFieldId="46" dataDxfId="317"/>
    <tableColumn id="47" xr3:uid="{F13C7028-AA0A-4A50-9670-E6F73C39F7B1}" uniqueName="47" name="Column47" queryTableFieldId="47" dataDxfId="316"/>
    <tableColumn id="48" xr3:uid="{E4228E65-2D9E-4F03-A33F-EFFEE60D05B5}" uniqueName="48" name="Column48" queryTableFieldId="48" dataDxfId="315"/>
    <tableColumn id="49" xr3:uid="{107E8E00-F742-491D-BA80-4D8D6D0CEA3A}" uniqueName="49" name="Column49" queryTableFieldId="49" dataDxfId="314"/>
    <tableColumn id="50" xr3:uid="{42FC5FD2-2801-4F43-B76E-669B762C0F56}" uniqueName="50" name="Column50" queryTableFieldId="50" dataDxfId="313"/>
    <tableColumn id="51" xr3:uid="{ACDE2890-B6FB-4669-A955-4CA59D716621}" uniqueName="51" name="Column51" queryTableFieldId="51" dataDxfId="312"/>
    <tableColumn id="52" xr3:uid="{2A3A3A89-EDAE-45F3-A0B8-5FADF76A3722}" uniqueName="52" name="Column52" queryTableFieldId="52" dataDxfId="311"/>
    <tableColumn id="53" xr3:uid="{30F4AB2C-3365-431D-A071-77EEAEE20781}" uniqueName="53" name="Column53" queryTableFieldId="53" dataDxfId="310"/>
    <tableColumn id="54" xr3:uid="{8337256B-3DCD-46EC-8D7E-DEBF9B4D1102}" uniqueName="54" name="Column54" queryTableFieldId="54" dataDxfId="309"/>
    <tableColumn id="55" xr3:uid="{C894525F-D13C-4234-A63F-AC75960FE76A}" uniqueName="55" name="Column55" queryTableFieldId="55" dataDxfId="308"/>
    <tableColumn id="56" xr3:uid="{0A1065E6-5E78-45E6-94E9-7566BA7E82EF}" uniqueName="56" name="Column56" queryTableFieldId="56" dataDxfId="307"/>
    <tableColumn id="57" xr3:uid="{92EC3A4A-6D57-4387-9F90-EC0145C03AFE}" uniqueName="57" name="Column57" queryTableFieldId="57" dataDxfId="306"/>
    <tableColumn id="58" xr3:uid="{F68D0CE8-5099-48AA-86C1-CCE690A76301}" uniqueName="58" name="Column58" queryTableFieldId="58" dataDxfId="305"/>
    <tableColumn id="59" xr3:uid="{B0294E30-5654-4C7A-B0DD-583153D5C0AC}" uniqueName="59" name="Column59" queryTableFieldId="59" dataDxfId="304"/>
    <tableColumn id="60" xr3:uid="{377D1309-4040-4D39-ABCD-CD9663296289}" uniqueName="60" name="Column60" queryTableFieldId="60" dataDxfId="303"/>
    <tableColumn id="61" xr3:uid="{99E75BA2-476D-413E-8EF8-BC7B93749CF5}" uniqueName="61" name="Column61" queryTableFieldId="61" dataDxfId="302"/>
    <tableColumn id="62" xr3:uid="{02005C7A-21CC-492C-9FC3-90D1AAA7D1B3}" uniqueName="62" name="Column62" queryTableFieldId="62" dataDxfId="301"/>
    <tableColumn id="63" xr3:uid="{4A3D9B0E-B62E-4D54-9DFA-AF7934838C20}" uniqueName="63" name="Column63" queryTableFieldId="63" dataDxfId="300"/>
    <tableColumn id="64" xr3:uid="{F451A04F-8EBF-4404-BA53-50799F631507}" uniqueName="64" name="Column64" queryTableFieldId="64" dataDxfId="299"/>
    <tableColumn id="65" xr3:uid="{8AF87CBB-E301-46E0-AD47-2F11A59A1AB5}" uniqueName="65" name="Column65" queryTableFieldId="65" dataDxfId="298"/>
    <tableColumn id="66" xr3:uid="{EEC3D283-247A-4CA6-956A-43654B4F38E4}" uniqueName="66" name="Column66" queryTableFieldId="66" dataDxfId="297"/>
    <tableColumn id="67" xr3:uid="{478BBD65-D3B9-496E-B091-FFBE4BD1CC78}" uniqueName="67" name="Column67" queryTableFieldId="67" dataDxfId="296"/>
    <tableColumn id="68" xr3:uid="{69CDC3C2-4043-45FE-9DDD-523B49C3D8F8}" uniqueName="68" name="Column68" queryTableFieldId="68" dataDxfId="295"/>
    <tableColumn id="69" xr3:uid="{8A69203A-1335-4A48-BFAB-98C151CB8253}" uniqueName="69" name="Column69" queryTableFieldId="69" dataDxfId="294"/>
    <tableColumn id="70" xr3:uid="{26494661-9A39-4C11-8DC5-828EB10BAE82}" uniqueName="70" name="Column70" queryTableFieldId="70" dataDxfId="293"/>
    <tableColumn id="71" xr3:uid="{D4DB4E0A-3C92-482E-AE31-37470A4B1A5C}" uniqueName="71" name="Column71" queryTableFieldId="71" dataDxfId="292"/>
    <tableColumn id="72" xr3:uid="{53B47FC8-6FC1-4880-ABCB-110E108F2538}" uniqueName="72" name="Column72" queryTableFieldId="72" dataDxfId="291"/>
    <tableColumn id="73" xr3:uid="{9DC87739-B180-4E9C-A452-AA75784135EB}" uniqueName="73" name="Column73" queryTableFieldId="73" dataDxfId="290"/>
    <tableColumn id="74" xr3:uid="{FFA26190-336B-44EB-8ED2-E1E170288CF6}" uniqueName="74" name="Column74" queryTableFieldId="74" dataDxfId="289"/>
    <tableColumn id="75" xr3:uid="{7E4C7A37-35A5-4748-923A-E409DD92F964}" uniqueName="75" name="Column75" queryTableFieldId="75" dataDxfId="288"/>
    <tableColumn id="76" xr3:uid="{562897BC-1E4E-495D-A987-14502BEF26A0}" uniqueName="76" name="Column76" queryTableFieldId="76" dataDxfId="287"/>
    <tableColumn id="77" xr3:uid="{B836977C-59D1-4F22-A2FF-40544A6F1B09}" uniqueName="77" name="Column77" queryTableFieldId="77" dataDxfId="286"/>
    <tableColumn id="78" xr3:uid="{0CF13010-7DBF-4B1A-AA92-4EEAB771731C}" uniqueName="78" name="Column78" queryTableFieldId="78" dataDxfId="285"/>
    <tableColumn id="79" xr3:uid="{65A233BA-CF5F-4B01-BB62-0CFEB10C4813}" uniqueName="79" name="Column79" queryTableFieldId="79" dataDxfId="284"/>
    <tableColumn id="80" xr3:uid="{5B4AB54F-E603-48C4-8539-FABF795042FC}" uniqueName="80" name="Column80" queryTableFieldId="80" dataDxfId="283"/>
    <tableColumn id="81" xr3:uid="{3B78EAD2-A04A-4ABF-B93D-F04D9B805D72}" uniqueName="81" name="Column81" queryTableFieldId="81" dataDxfId="282"/>
    <tableColumn id="82" xr3:uid="{E1953243-043C-4D7D-8701-DBEE3829E117}" uniqueName="82" name="Column82" queryTableFieldId="82" dataDxfId="281"/>
    <tableColumn id="83" xr3:uid="{14AA2102-9ED5-471B-BDF6-66F5EF9CE825}" uniqueName="83" name="Column83" queryTableFieldId="83" dataDxfId="280"/>
    <tableColumn id="84" xr3:uid="{30C387AB-1976-4E67-8432-2F74C881213A}" uniqueName="84" name="Column84" queryTableFieldId="84" dataDxfId="279"/>
    <tableColumn id="85" xr3:uid="{52874A98-19A7-4B5D-9E5B-32B5B030A112}" uniqueName="85" name="Column85" queryTableFieldId="85" dataDxfId="278"/>
    <tableColumn id="86" xr3:uid="{1E1C6ED4-ECD2-48CF-8C36-79A5B9D9D4E1}" uniqueName="86" name="Column86" queryTableFieldId="86" dataDxfId="277"/>
    <tableColumn id="87" xr3:uid="{3BCB5985-F642-4B44-9207-C82D3D25D055}" uniqueName="87" name="Column87" queryTableFieldId="87" dataDxfId="276"/>
    <tableColumn id="88" xr3:uid="{93A7BE84-3446-4881-9138-4CA2F0CA9599}" uniqueName="88" name="Column88" queryTableFieldId="88" dataDxfId="275"/>
    <tableColumn id="89" xr3:uid="{745A2A06-3F67-44EF-989B-8B1BE4BFFC06}" uniqueName="89" name="Column89" queryTableFieldId="89" dataDxfId="274"/>
    <tableColumn id="90" xr3:uid="{F10C2D44-E03B-4082-869C-9A21AF60B3F6}" uniqueName="90" name="Column90" queryTableFieldId="90" dataDxfId="273"/>
    <tableColumn id="91" xr3:uid="{5F6A43D5-6A4F-4BC3-8EC5-303D28A0061A}" uniqueName="91" name="Column91" queryTableFieldId="91" dataDxfId="272"/>
    <tableColumn id="92" xr3:uid="{E7C4BEB1-99C4-4086-991E-146C15B3A389}" uniqueName="92" name="Column92" queryTableFieldId="92" dataDxfId="271"/>
    <tableColumn id="93" xr3:uid="{1BAE528B-6CB8-4A28-8BC2-DE5D45642995}" uniqueName="93" name="Column93" queryTableFieldId="93" dataDxfId="270"/>
    <tableColumn id="94" xr3:uid="{725C4218-4B1F-43E7-AA4B-A667B020BF85}" uniqueName="94" name="Column94" queryTableFieldId="94" dataDxfId="269"/>
    <tableColumn id="95" xr3:uid="{62C91CFB-F97B-47FB-B15C-CC42404CBBF9}" uniqueName="95" name="Column95" queryTableFieldId="95" dataDxfId="268"/>
    <tableColumn id="96" xr3:uid="{E7F379F2-8213-4B6E-856F-E2065492A866}" uniqueName="96" name="Column96" queryTableFieldId="96" dataDxfId="267"/>
    <tableColumn id="97" xr3:uid="{1768F1BC-F42B-4062-ACF4-B3E271D98E8A}" uniqueName="97" name="Column97" queryTableFieldId="97" dataDxfId="266"/>
    <tableColumn id="98" xr3:uid="{BF34313F-506F-4A26-B080-29586359F328}" uniqueName="98" name="Column98" queryTableFieldId="98" dataDxfId="265"/>
    <tableColumn id="99" xr3:uid="{D8B75E47-6A6F-4195-BCB3-30B27F7FC53E}" uniqueName="99" name="Column99" queryTableFieldId="99" dataDxfId="264"/>
    <tableColumn id="100" xr3:uid="{42647346-F4FB-4754-9B68-08E94EA2B531}" uniqueName="100" name="Column100" queryTableFieldId="100" dataDxfId="263"/>
    <tableColumn id="101" xr3:uid="{562F9E4B-EEC2-4693-9248-6D53F92C4999}" uniqueName="101" name="Column101" queryTableFieldId="101" dataDxfId="262"/>
    <tableColumn id="102" xr3:uid="{19DB3B6A-52A9-4F31-8CE5-9E5CB6F9F3EC}" uniqueName="102" name="Column102" queryTableFieldId="102" dataDxfId="261"/>
    <tableColumn id="103" xr3:uid="{AB28DF90-03D9-4699-A2ED-AC44438A6B52}" uniqueName="103" name="Column103" queryTableFieldId="103" dataDxfId="260"/>
    <tableColumn id="104" xr3:uid="{0802E9AB-11CB-4AF5-9757-E189CC0A6479}" uniqueName="104" name="Column104" queryTableFieldId="104" dataDxfId="259"/>
    <tableColumn id="105" xr3:uid="{1D62C32F-F249-4AFB-BD33-D6F8747849ED}" uniqueName="105" name="Column105" queryTableFieldId="105" dataDxfId="258"/>
    <tableColumn id="106" xr3:uid="{A3A7C924-2857-44BA-9A27-6FF593D46599}" uniqueName="106" name="Column106" queryTableFieldId="106" dataDxfId="257"/>
    <tableColumn id="107" xr3:uid="{0B064D2D-BDF9-428A-B16A-D508C9955F07}" uniqueName="107" name="Column107" queryTableFieldId="107" dataDxfId="256"/>
    <tableColumn id="108" xr3:uid="{BFD60F41-2DA2-4200-B3E0-63B9098C96EE}" uniqueName="108" name="Column108" queryTableFieldId="108" dataDxfId="255"/>
    <tableColumn id="109" xr3:uid="{82BC4AEC-57ED-49B0-A8D7-EB6ED0A79190}" uniqueName="109" name="Column109" queryTableFieldId="109" dataDxfId="254"/>
    <tableColumn id="110" xr3:uid="{8C445D9E-BA22-446F-84B9-B6EFE86C822B}" uniqueName="110" name="Column110" queryTableFieldId="110" dataDxfId="253"/>
    <tableColumn id="111" xr3:uid="{D79AA002-BD7F-4419-9EA4-BE93DD8ABD77}" uniqueName="111" name="Column111" queryTableFieldId="111" dataDxfId="252"/>
    <tableColumn id="112" xr3:uid="{6666F63C-ABB9-4BFA-8876-D384169E4A09}" uniqueName="112" name="Column112" queryTableFieldId="112" dataDxfId="251"/>
    <tableColumn id="113" xr3:uid="{72E45AF6-5923-4283-966A-C2BE3288AE95}" uniqueName="113" name="Column113" queryTableFieldId="113" dataDxfId="25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4017A19-1BB9-465E-8A32-C4A6F7FA55D8}" name="Table_22" displayName="Table_22" ref="A1:DI9" tableType="queryTable" totalsRowShown="0">
  <autoFilter ref="A1:DI9" xr:uid="{74017A19-1BB9-465E-8A32-C4A6F7FA55D8}"/>
  <tableColumns count="113">
    <tableColumn id="1" xr3:uid="{45989FFC-7764-4EA4-A83C-7AF039B3C9B6}" uniqueName="1" name="Column1" queryTableFieldId="1" dataDxfId="475"/>
    <tableColumn id="2" xr3:uid="{8A7847E1-AFBB-4860-B3AA-B69A8FA730C3}" uniqueName="2" name="Column2" queryTableFieldId="2" dataDxfId="474"/>
    <tableColumn id="3" xr3:uid="{DA1628DD-FD6C-498E-A58E-E0F73445B437}" uniqueName="3" name="Column3" queryTableFieldId="3" dataDxfId="473"/>
    <tableColumn id="4" xr3:uid="{9F583B84-C130-4746-B5CE-3AC1F589624B}" uniqueName="4" name="Column4" queryTableFieldId="4" dataDxfId="472"/>
    <tableColumn id="5" xr3:uid="{37841C4F-6C00-4CBF-9E1D-F9AECB1B6289}" uniqueName="5" name="Column5" queryTableFieldId="5" dataDxfId="471"/>
    <tableColumn id="6" xr3:uid="{0C19F1C2-DCDE-4DFA-9BDA-2A58037C3BFC}" uniqueName="6" name="Column6" queryTableFieldId="6" dataDxfId="470"/>
    <tableColumn id="7" xr3:uid="{515173C1-F5E9-4FF2-9A4C-DD57F49A8721}" uniqueName="7" name="Column7" queryTableFieldId="7" dataDxfId="469"/>
    <tableColumn id="8" xr3:uid="{A2C1954E-FB06-45D1-89F1-915DE6B2304F}" uniqueName="8" name="Column8" queryTableFieldId="8" dataDxfId="468"/>
    <tableColumn id="9" xr3:uid="{1C0F45D7-94C1-466F-9088-48C4CC2A9A11}" uniqueName="9" name="Column9" queryTableFieldId="9" dataDxfId="467"/>
    <tableColumn id="10" xr3:uid="{EACA8A9D-15E7-4987-9F2E-58C5EEE64F9D}" uniqueName="10" name="Column10" queryTableFieldId="10" dataDxfId="466"/>
    <tableColumn id="11" xr3:uid="{215AA0BF-D3EC-4A07-BB07-2239E7156ABE}" uniqueName="11" name="Column11" queryTableFieldId="11" dataDxfId="465"/>
    <tableColumn id="12" xr3:uid="{05070C6E-F958-4CD3-BD16-DCBD27ADC735}" uniqueName="12" name="Column12" queryTableFieldId="12" dataDxfId="464"/>
    <tableColumn id="13" xr3:uid="{574EAD9C-D41F-4A8F-B9F8-FA27B3F095AA}" uniqueName="13" name="Column13" queryTableFieldId="13" dataDxfId="463"/>
    <tableColumn id="14" xr3:uid="{A3E8CAE6-6CC0-4539-8809-B363F8E48381}" uniqueName="14" name="Column14" queryTableFieldId="14" dataDxfId="462"/>
    <tableColumn id="15" xr3:uid="{F0EC086C-B6F2-4FC1-A117-D2DBBBC2B76E}" uniqueName="15" name="Column15" queryTableFieldId="15" dataDxfId="461"/>
    <tableColumn id="16" xr3:uid="{1E085A25-0300-434A-9BCE-B12B1C251020}" uniqueName="16" name="Column16" queryTableFieldId="16" dataDxfId="460"/>
    <tableColumn id="17" xr3:uid="{AF93262E-C346-467C-98E9-3D404578FE6A}" uniqueName="17" name="Column17" queryTableFieldId="17" dataDxfId="459"/>
    <tableColumn id="18" xr3:uid="{C88BAF50-9DB0-4817-8B6F-293DBD9BCC10}" uniqueName="18" name="Column18" queryTableFieldId="18" dataDxfId="458"/>
    <tableColumn id="19" xr3:uid="{A9862441-784C-43BB-9186-8DC613412C77}" uniqueName="19" name="Column19" queryTableFieldId="19" dataDxfId="457"/>
    <tableColumn id="20" xr3:uid="{8597AF15-C78F-4809-A2A4-B8EFCDBE67B8}" uniqueName="20" name="Column20" queryTableFieldId="20" dataDxfId="456"/>
    <tableColumn id="21" xr3:uid="{0A89C5E4-3A99-471D-8B6A-945D05028B9A}" uniqueName="21" name="Column21" queryTableFieldId="21" dataDxfId="455"/>
    <tableColumn id="22" xr3:uid="{38E3EAAB-BFA5-4914-A8AA-4DC052EA3A25}" uniqueName="22" name="Column22" queryTableFieldId="22" dataDxfId="454"/>
    <tableColumn id="23" xr3:uid="{71D8C895-EB4B-43E9-A2A0-27FAD1B6290B}" uniqueName="23" name="Column23" queryTableFieldId="23" dataDxfId="453"/>
    <tableColumn id="24" xr3:uid="{C640998C-A00A-412D-A213-BE6226FB8D59}" uniqueName="24" name="Column24" queryTableFieldId="24" dataDxfId="452"/>
    <tableColumn id="25" xr3:uid="{9977CFB3-F3A2-4505-9CB8-731838EAC000}" uniqueName="25" name="Column25" queryTableFieldId="25" dataDxfId="451"/>
    <tableColumn id="26" xr3:uid="{D72CB13E-C7B9-430B-9E60-2D813FF2A22A}" uniqueName="26" name="Column26" queryTableFieldId="26" dataDxfId="450"/>
    <tableColumn id="27" xr3:uid="{2152514D-4461-4A75-9A15-91CC76B4F187}" uniqueName="27" name="Column27" queryTableFieldId="27" dataDxfId="449"/>
    <tableColumn id="28" xr3:uid="{E884753D-1E53-4B7C-A7D7-2B48DB6A5B53}" uniqueName="28" name="Column28" queryTableFieldId="28" dataDxfId="448"/>
    <tableColumn id="29" xr3:uid="{491DEAA6-A888-4495-BD6D-D6BC6772C522}" uniqueName="29" name="Column29" queryTableFieldId="29" dataDxfId="447"/>
    <tableColumn id="30" xr3:uid="{EBA02018-2336-44F8-A236-0212CB21B2E0}" uniqueName="30" name="Column30" queryTableFieldId="30" dataDxfId="446"/>
    <tableColumn id="31" xr3:uid="{6882C761-9A8A-4667-88C1-F3DDEEDC6AC0}" uniqueName="31" name="Column31" queryTableFieldId="31" dataDxfId="445"/>
    <tableColumn id="32" xr3:uid="{6C357336-D3E9-42E3-975A-361E81D7E9DE}" uniqueName="32" name="Column32" queryTableFieldId="32" dataDxfId="444"/>
    <tableColumn id="33" xr3:uid="{914F1150-508E-4763-A89A-BF171D33AABC}" uniqueName="33" name="Column33" queryTableFieldId="33" dataDxfId="443"/>
    <tableColumn id="34" xr3:uid="{040F9654-0713-4E72-A88F-0914552CAA00}" uniqueName="34" name="Column34" queryTableFieldId="34" dataDxfId="442"/>
    <tableColumn id="35" xr3:uid="{8112C4EC-A098-424D-BB12-121CC2408CF1}" uniqueName="35" name="Column35" queryTableFieldId="35" dataDxfId="441"/>
    <tableColumn id="36" xr3:uid="{1B86A943-9401-4028-9587-528474A7BBA3}" uniqueName="36" name="Column36" queryTableFieldId="36" dataDxfId="440"/>
    <tableColumn id="37" xr3:uid="{9B0CABF7-5F02-44D6-80EF-A22EA9552B5A}" uniqueName="37" name="Column37" queryTableFieldId="37" dataDxfId="439"/>
    <tableColumn id="38" xr3:uid="{B42B7D5D-2675-49CE-9A9A-8AB4CA4EADA7}" uniqueName="38" name="Column38" queryTableFieldId="38" dataDxfId="438"/>
    <tableColumn id="39" xr3:uid="{02CE6071-9301-4AAD-A995-1E33F6648FCC}" uniqueName="39" name="Column39" queryTableFieldId="39" dataDxfId="437"/>
    <tableColumn id="40" xr3:uid="{B590B3AF-6EDB-4E7A-B8F2-9138B978907D}" uniqueName="40" name="Column40" queryTableFieldId="40" dataDxfId="436"/>
    <tableColumn id="41" xr3:uid="{8C2DA462-6BCD-4893-9C8D-687BD7B47D49}" uniqueName="41" name="Column41" queryTableFieldId="41" dataDxfId="435"/>
    <tableColumn id="42" xr3:uid="{6E194167-B4D9-4979-99AA-74F004081F1B}" uniqueName="42" name="Column42" queryTableFieldId="42" dataDxfId="434"/>
    <tableColumn id="43" xr3:uid="{68B5A590-4795-49FD-8CD3-017555416739}" uniqueName="43" name="Column43" queryTableFieldId="43" dataDxfId="433"/>
    <tableColumn id="44" xr3:uid="{DBD599F5-B5EF-44F1-8DB3-67206D3D299D}" uniqueName="44" name="Column44" queryTableFieldId="44" dataDxfId="432"/>
    <tableColumn id="45" xr3:uid="{84EC1984-362F-440F-9188-4F268B1001AD}" uniqueName="45" name="Column45" queryTableFieldId="45" dataDxfId="431"/>
    <tableColumn id="46" xr3:uid="{E21C1A16-970A-40E8-B25A-69A02DBCA833}" uniqueName="46" name="Column46" queryTableFieldId="46" dataDxfId="430"/>
    <tableColumn id="47" xr3:uid="{4023F1A4-E1E6-4A71-AE11-823542037C46}" uniqueName="47" name="Column47" queryTableFieldId="47" dataDxfId="429"/>
    <tableColumn id="48" xr3:uid="{584A44BA-EE35-40DE-B6F3-9D6EAF0FD3AA}" uniqueName="48" name="Column48" queryTableFieldId="48" dataDxfId="428"/>
    <tableColumn id="49" xr3:uid="{748C59DD-2816-4440-ABAA-56D28EDDC4F2}" uniqueName="49" name="Column49" queryTableFieldId="49" dataDxfId="427"/>
    <tableColumn id="50" xr3:uid="{8CAAAFC2-D280-4F29-8065-A0FE5B69ADC8}" uniqueName="50" name="Column50" queryTableFieldId="50" dataDxfId="426"/>
    <tableColumn id="51" xr3:uid="{FBFA507E-0BFC-4B1B-8EC3-67132926CE74}" uniqueName="51" name="Column51" queryTableFieldId="51" dataDxfId="425"/>
    <tableColumn id="52" xr3:uid="{1E734442-D163-4EA8-85C4-5E5EBF9C92A4}" uniqueName="52" name="Column52" queryTableFieldId="52" dataDxfId="424"/>
    <tableColumn id="53" xr3:uid="{ECF49582-F020-4796-8733-F12A28A7AC34}" uniqueName="53" name="Column53" queryTableFieldId="53" dataDxfId="423"/>
    <tableColumn id="54" xr3:uid="{1E18266C-268D-45D3-8857-181899A43D7A}" uniqueName="54" name="Column54" queryTableFieldId="54" dataDxfId="422"/>
    <tableColumn id="55" xr3:uid="{413B69EA-03B6-4044-8F11-0CD6B4F20FFA}" uniqueName="55" name="Column55" queryTableFieldId="55" dataDxfId="421"/>
    <tableColumn id="56" xr3:uid="{DEED4A48-8A96-41B3-AF54-9A1F11D9C03F}" uniqueName="56" name="Column56" queryTableFieldId="56" dataDxfId="420"/>
    <tableColumn id="57" xr3:uid="{5C758138-7BEE-4F77-B657-6C359B48BEFD}" uniqueName="57" name="Column57" queryTableFieldId="57" dataDxfId="419"/>
    <tableColumn id="58" xr3:uid="{E0E738E6-1672-4D47-9980-862500099E87}" uniqueName="58" name="Column58" queryTableFieldId="58" dataDxfId="418"/>
    <tableColumn id="59" xr3:uid="{4F87DA36-2BA3-4233-8C10-47F8F5BCB5E7}" uniqueName="59" name="Column59" queryTableFieldId="59" dataDxfId="417"/>
    <tableColumn id="60" xr3:uid="{2D3DAB41-1003-43EA-981E-6477FE376EB3}" uniqueName="60" name="Column60" queryTableFieldId="60" dataDxfId="416"/>
    <tableColumn id="61" xr3:uid="{230EF4A4-5DA7-4303-8BED-83E4ADC8A486}" uniqueName="61" name="Column61" queryTableFieldId="61" dataDxfId="415"/>
    <tableColumn id="62" xr3:uid="{71A5C7A7-A109-43E1-AE7F-5BFCC1C739F3}" uniqueName="62" name="Column62" queryTableFieldId="62" dataDxfId="414"/>
    <tableColumn id="63" xr3:uid="{8AD5496F-3B59-4278-8FE4-55006E997651}" uniqueName="63" name="Column63" queryTableFieldId="63" dataDxfId="413"/>
    <tableColumn id="64" xr3:uid="{502A377E-362A-4B23-834A-D17A1367DB80}" uniqueName="64" name="Column64" queryTableFieldId="64" dataDxfId="412"/>
    <tableColumn id="65" xr3:uid="{80DF88A2-C0A4-47B4-A9AF-BBD785CC9BC8}" uniqueName="65" name="Column65" queryTableFieldId="65" dataDxfId="411"/>
    <tableColumn id="66" xr3:uid="{C41B4149-2F7C-4DF4-BFD1-43ACC404DC98}" uniqueName="66" name="Column66" queryTableFieldId="66" dataDxfId="410"/>
    <tableColumn id="67" xr3:uid="{D99DECD2-C71F-4EF6-85A5-E44702C0207B}" uniqueName="67" name="Column67" queryTableFieldId="67" dataDxfId="409"/>
    <tableColumn id="68" xr3:uid="{AF34036D-B950-4EAA-A62B-6DD0AB262C22}" uniqueName="68" name="Column68" queryTableFieldId="68" dataDxfId="408"/>
    <tableColumn id="69" xr3:uid="{5DD562D6-04D7-4047-80BD-6BCA63A49281}" uniqueName="69" name="Column69" queryTableFieldId="69" dataDxfId="407"/>
    <tableColumn id="70" xr3:uid="{FF430A9C-C1AF-48F9-BD3A-30DB6BA9AD7B}" uniqueName="70" name="Column70" queryTableFieldId="70" dataDxfId="406"/>
    <tableColumn id="71" xr3:uid="{3AFA200E-394F-4E0F-8180-32E7CAFC228E}" uniqueName="71" name="Column71" queryTableFieldId="71" dataDxfId="405"/>
    <tableColumn id="72" xr3:uid="{5F4C1C4B-026A-491F-B22D-C799A7E71E83}" uniqueName="72" name="Column72" queryTableFieldId="72" dataDxfId="404"/>
    <tableColumn id="73" xr3:uid="{AF2DF746-1973-4EB3-94CC-9867AAE994BF}" uniqueName="73" name="Column73" queryTableFieldId="73" dataDxfId="403"/>
    <tableColumn id="74" xr3:uid="{07A34D06-1B8F-47C8-AA94-B9730192E7D0}" uniqueName="74" name="Column74" queryTableFieldId="74" dataDxfId="402"/>
    <tableColumn id="75" xr3:uid="{67527356-D296-4B8B-A18C-98E2172E07E7}" uniqueName="75" name="Column75" queryTableFieldId="75" dataDxfId="401"/>
    <tableColumn id="76" xr3:uid="{A51242E5-0D72-46FA-97FE-D943D41A6425}" uniqueName="76" name="Column76" queryTableFieldId="76" dataDxfId="400"/>
    <tableColumn id="77" xr3:uid="{217FBBB3-FEC7-4277-B4C4-D1C6A31E1DFD}" uniqueName="77" name="Column77" queryTableFieldId="77" dataDxfId="399"/>
    <tableColumn id="78" xr3:uid="{56FCEAA5-24E7-435D-ADEA-CD1A968395A2}" uniqueName="78" name="Column78" queryTableFieldId="78" dataDxfId="398"/>
    <tableColumn id="79" xr3:uid="{7F45D1C4-8DB7-4B37-83DA-7DA542F33C93}" uniqueName="79" name="Column79" queryTableFieldId="79" dataDxfId="397"/>
    <tableColumn id="80" xr3:uid="{FCC3EED0-4597-4E91-89E6-F3D96F4313DD}" uniqueName="80" name="Column80" queryTableFieldId="80" dataDxfId="396"/>
    <tableColumn id="81" xr3:uid="{081582C0-6F00-41F0-89E8-F14BF209D497}" uniqueName="81" name="Column81" queryTableFieldId="81" dataDxfId="395"/>
    <tableColumn id="82" xr3:uid="{8F1236DD-1DC1-435C-A02B-0F006AF4450D}" uniqueName="82" name="Column82" queryTableFieldId="82" dataDxfId="394"/>
    <tableColumn id="83" xr3:uid="{F3A6A146-B31A-4C77-9048-30072A0BDACA}" uniqueName="83" name="Column83" queryTableFieldId="83" dataDxfId="393"/>
    <tableColumn id="84" xr3:uid="{9E0F6641-C8F7-4BF5-AFA7-008F4063C04A}" uniqueName="84" name="Column84" queryTableFieldId="84" dataDxfId="392"/>
    <tableColumn id="85" xr3:uid="{E1DBF6F5-004B-457F-89AF-3E17309E952D}" uniqueName="85" name="Column85" queryTableFieldId="85" dataDxfId="391"/>
    <tableColumn id="86" xr3:uid="{44996B65-E22F-4EC3-BEB6-76A99249668F}" uniqueName="86" name="Column86" queryTableFieldId="86" dataDxfId="390"/>
    <tableColumn id="87" xr3:uid="{DADB1C81-1F87-424E-BD4D-FA30A6EF0FE2}" uniqueName="87" name="Column87" queryTableFieldId="87" dataDxfId="389"/>
    <tableColumn id="88" xr3:uid="{7130473A-3BE5-4E8E-B039-6B22D98E61E1}" uniqueName="88" name="Column88" queryTableFieldId="88" dataDxfId="388"/>
    <tableColumn id="89" xr3:uid="{416E0BC3-3E94-46ED-9A2E-74781306160C}" uniqueName="89" name="Column89" queryTableFieldId="89" dataDxfId="387"/>
    <tableColumn id="90" xr3:uid="{3E03F2E3-A93D-4922-BDD1-88147AA4D976}" uniqueName="90" name="Column90" queryTableFieldId="90" dataDxfId="386"/>
    <tableColumn id="91" xr3:uid="{4D4720E2-06A6-43A9-87EA-0A4084E285D4}" uniqueName="91" name="Column91" queryTableFieldId="91" dataDxfId="385"/>
    <tableColumn id="92" xr3:uid="{071EDD1A-60D8-4BC5-AB11-02A6726778CE}" uniqueName="92" name="Column92" queryTableFieldId="92" dataDxfId="384"/>
    <tableColumn id="93" xr3:uid="{EE0E5537-BD92-455D-A46C-5DC7E2628041}" uniqueName="93" name="Column93" queryTableFieldId="93" dataDxfId="383"/>
    <tableColumn id="94" xr3:uid="{28740EF3-F2DB-4243-B57A-17FDEDE1AC12}" uniqueName="94" name="Column94" queryTableFieldId="94" dataDxfId="382"/>
    <tableColumn id="95" xr3:uid="{C3DF03E6-CF29-457C-B443-4628A368451A}" uniqueName="95" name="Column95" queryTableFieldId="95" dataDxfId="381"/>
    <tableColumn id="96" xr3:uid="{210F7D85-3349-46B1-A792-AF6F921BB922}" uniqueName="96" name="Column96" queryTableFieldId="96" dataDxfId="380"/>
    <tableColumn id="97" xr3:uid="{FF85C365-2289-4E44-AE14-DBEF82450846}" uniqueName="97" name="Column97" queryTableFieldId="97" dataDxfId="379"/>
    <tableColumn id="98" xr3:uid="{D2CD918D-4097-483A-8283-0D7F5E165354}" uniqueName="98" name="Column98" queryTableFieldId="98" dataDxfId="378"/>
    <tableColumn id="99" xr3:uid="{B27C90A1-69BB-41FF-847E-21BEB24A3094}" uniqueName="99" name="Column99" queryTableFieldId="99" dataDxfId="377"/>
    <tableColumn id="100" xr3:uid="{1B292758-530B-4347-ABB5-912E00951F18}" uniqueName="100" name="Column100" queryTableFieldId="100" dataDxfId="376"/>
    <tableColumn id="101" xr3:uid="{70E5AA18-8D35-424F-B2BF-B92EA1F2FFA8}" uniqueName="101" name="Column101" queryTableFieldId="101" dataDxfId="375"/>
    <tableColumn id="102" xr3:uid="{DD95A6FB-0FEC-453E-9B0E-6D96FC555D37}" uniqueName="102" name="Column102" queryTableFieldId="102" dataDxfId="374"/>
    <tableColumn id="103" xr3:uid="{2ECB159F-AA48-4AE4-AAA9-9DCAE23C0D4D}" uniqueName="103" name="Column103" queryTableFieldId="103" dataDxfId="373"/>
    <tableColumn id="104" xr3:uid="{9BE68BF6-AD05-4092-86A1-64D52E15D39C}" uniqueName="104" name="Column104" queryTableFieldId="104" dataDxfId="372"/>
    <tableColumn id="105" xr3:uid="{E6D47E81-F134-4F2A-9CC0-0FB903E33F9A}" uniqueName="105" name="Column105" queryTableFieldId="105" dataDxfId="371"/>
    <tableColumn id="106" xr3:uid="{C097DB9D-8FDD-414B-B491-BC7B9052EE22}" uniqueName="106" name="Column106" queryTableFieldId="106" dataDxfId="370"/>
    <tableColumn id="107" xr3:uid="{2C9CFB51-B131-4A29-AB32-FD5E096C5FD0}" uniqueName="107" name="Column107" queryTableFieldId="107" dataDxfId="369"/>
    <tableColumn id="108" xr3:uid="{31398AAE-ECEA-46A8-85FC-2D8F7DB7825A}" uniqueName="108" name="Column108" queryTableFieldId="108" dataDxfId="368"/>
    <tableColumn id="109" xr3:uid="{1711AA81-60FA-4523-8880-63622675AFA0}" uniqueName="109" name="Column109" queryTableFieldId="109" dataDxfId="367"/>
    <tableColumn id="110" xr3:uid="{061E79BC-7ED9-4435-A283-7CED8F3200AC}" uniqueName="110" name="Column110" queryTableFieldId="110" dataDxfId="366"/>
    <tableColumn id="111" xr3:uid="{FB663A51-51D4-46E7-A3C1-ACC3EDCB436A}" uniqueName="111" name="Column111" queryTableFieldId="111" dataDxfId="365"/>
    <tableColumn id="112" xr3:uid="{B2423B87-7ED0-4ED9-BD7A-FC6529D441F8}" uniqueName="112" name="Column112" queryTableFieldId="112" dataDxfId="364"/>
    <tableColumn id="113" xr3:uid="{0F9A736E-6304-4663-9E24-9DB18EF4E517}" uniqueName="113" name="Column113" queryTableFieldId="113" dataDxfId="36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FFD74A-142B-4027-B2EF-00283F0693CF}" name="Table_20" displayName="Table_20" ref="A1:DI9" tableType="queryTable" totalsRowShown="0">
  <autoFilter ref="A1:DI9" xr:uid="{A4FFD74A-142B-4027-B2EF-00283F0693CF}"/>
  <tableColumns count="113">
    <tableColumn id="1" xr3:uid="{13762F64-5EC1-4503-AEC3-3F5A450AB28F}" uniqueName="1" name="Column1" queryTableFieldId="1" dataDxfId="588"/>
    <tableColumn id="2" xr3:uid="{E5C15721-A28B-408B-BDAA-3614BF2130B5}" uniqueName="2" name="Column2" queryTableFieldId="2" dataDxfId="587"/>
    <tableColumn id="3" xr3:uid="{68D99842-BD3E-4492-A1AB-3FC7AC01059E}" uniqueName="3" name="Column3" queryTableFieldId="3" dataDxfId="586"/>
    <tableColumn id="4" xr3:uid="{66AAE67B-4E90-4102-BDC7-EBA159CDEC6A}" uniqueName="4" name="Column4" queryTableFieldId="4" dataDxfId="585"/>
    <tableColumn id="5" xr3:uid="{1FC46B45-E376-46AA-B15A-0EA8D447594B}" uniqueName="5" name="Column5" queryTableFieldId="5" dataDxfId="584"/>
    <tableColumn id="6" xr3:uid="{F1F28A0D-7456-43FA-B324-B41466810F54}" uniqueName="6" name="Column6" queryTableFieldId="6" dataDxfId="583"/>
    <tableColumn id="7" xr3:uid="{64807EF9-E086-40B5-AFFC-DFCA907A686F}" uniqueName="7" name="Column7" queryTableFieldId="7" dataDxfId="582"/>
    <tableColumn id="8" xr3:uid="{3B3A0E6C-1978-489A-A5F5-9A3518F2D293}" uniqueName="8" name="Column8" queryTableFieldId="8" dataDxfId="581"/>
    <tableColumn id="9" xr3:uid="{2F6711F9-1D92-4231-B06D-CA613EE3A3F2}" uniqueName="9" name="Column9" queryTableFieldId="9" dataDxfId="580"/>
    <tableColumn id="10" xr3:uid="{C12313CB-E17B-48A9-8ACE-4E39C3FB883D}" uniqueName="10" name="Column10" queryTableFieldId="10" dataDxfId="579"/>
    <tableColumn id="11" xr3:uid="{690884EA-A6F6-4523-B408-AA737159A945}" uniqueName="11" name="Column11" queryTableFieldId="11" dataDxfId="578"/>
    <tableColumn id="12" xr3:uid="{8D406ADC-23FF-413C-B27A-26A662D031F1}" uniqueName="12" name="Column12" queryTableFieldId="12" dataDxfId="577"/>
    <tableColumn id="13" xr3:uid="{3207D344-F28A-4EE5-A939-DE9F0799642C}" uniqueName="13" name="Column13" queryTableFieldId="13" dataDxfId="576"/>
    <tableColumn id="14" xr3:uid="{FB2E342D-AAFB-4626-9A30-3B17D10B86AF}" uniqueName="14" name="Column14" queryTableFieldId="14" dataDxfId="575"/>
    <tableColumn id="15" xr3:uid="{720CB056-A5B8-4C31-9F03-357249E0C670}" uniqueName="15" name="Column15" queryTableFieldId="15" dataDxfId="574"/>
    <tableColumn id="16" xr3:uid="{1ACF8833-D67E-473D-9B0E-51BEBF7DCE61}" uniqueName="16" name="Column16" queryTableFieldId="16" dataDxfId="573"/>
    <tableColumn id="17" xr3:uid="{32ED7569-F48B-48EF-A6DB-9718FCE15513}" uniqueName="17" name="Column17" queryTableFieldId="17" dataDxfId="572"/>
    <tableColumn id="18" xr3:uid="{820362B7-1968-49B0-AFF4-E627F5AFAAA9}" uniqueName="18" name="Column18" queryTableFieldId="18" dataDxfId="571"/>
    <tableColumn id="19" xr3:uid="{3D93AE05-E5D7-4E46-B23A-C0350EAF80F3}" uniqueName="19" name="Column19" queryTableFieldId="19" dataDxfId="570"/>
    <tableColumn id="20" xr3:uid="{A7862CD3-2D88-4E3B-88FB-71093DE621A1}" uniqueName="20" name="Column20" queryTableFieldId="20" dataDxfId="569"/>
    <tableColumn id="21" xr3:uid="{C9B79C29-4B08-49B3-BB0A-41E58C100516}" uniqueName="21" name="Column21" queryTableFieldId="21" dataDxfId="568"/>
    <tableColumn id="22" xr3:uid="{3AC968D1-DCE4-4430-B420-54CC90964718}" uniqueName="22" name="Column22" queryTableFieldId="22" dataDxfId="567"/>
    <tableColumn id="23" xr3:uid="{9C4328B7-3FDE-46ED-84F7-78E1C5B07537}" uniqueName="23" name="Column23" queryTableFieldId="23" dataDxfId="566"/>
    <tableColumn id="24" xr3:uid="{D5738E51-B9E9-4CE0-B7A0-121AC113D6EC}" uniqueName="24" name="Column24" queryTableFieldId="24" dataDxfId="565"/>
    <tableColumn id="25" xr3:uid="{B070A9E9-6CF2-4A7D-AA8E-016D3813D2EC}" uniqueName="25" name="Column25" queryTableFieldId="25" dataDxfId="564"/>
    <tableColumn id="26" xr3:uid="{1348CC3F-AD68-45C8-9A37-6BD2108B851E}" uniqueName="26" name="Column26" queryTableFieldId="26" dataDxfId="563"/>
    <tableColumn id="27" xr3:uid="{80A03AF8-3C51-4F6F-A41B-32771BAB5C76}" uniqueName="27" name="Column27" queryTableFieldId="27" dataDxfId="562"/>
    <tableColumn id="28" xr3:uid="{34FC6D83-34A5-41ED-AA33-E80EB74230ED}" uniqueName="28" name="Column28" queryTableFieldId="28" dataDxfId="561"/>
    <tableColumn id="29" xr3:uid="{202F9640-31F0-45F9-A35B-16758FBCA52D}" uniqueName="29" name="Column29" queryTableFieldId="29" dataDxfId="560"/>
    <tableColumn id="30" xr3:uid="{B0B18317-DA4C-491C-866F-F03ABEA7A506}" uniqueName="30" name="Column30" queryTableFieldId="30" dataDxfId="559"/>
    <tableColumn id="31" xr3:uid="{2ACE30F5-FFDC-4952-9437-D18F7A1B45AB}" uniqueName="31" name="Column31" queryTableFieldId="31" dataDxfId="558"/>
    <tableColumn id="32" xr3:uid="{8D9862A6-8B2D-48A3-B161-74321B3092B5}" uniqueName="32" name="Column32" queryTableFieldId="32" dataDxfId="557"/>
    <tableColumn id="33" xr3:uid="{6124B211-7661-4045-9D15-33473F6D9CA2}" uniqueName="33" name="Column33" queryTableFieldId="33" dataDxfId="556"/>
    <tableColumn id="34" xr3:uid="{BC8FF0F2-3673-4A15-9752-022DF660FB1F}" uniqueName="34" name="Column34" queryTableFieldId="34" dataDxfId="555"/>
    <tableColumn id="35" xr3:uid="{C839369D-E2DA-4B8F-A743-E86F1D67E3C6}" uniqueName="35" name="Column35" queryTableFieldId="35" dataDxfId="554"/>
    <tableColumn id="36" xr3:uid="{1C81B490-E0D2-4D46-ABB5-7C68BC18AEB0}" uniqueName="36" name="Column36" queryTableFieldId="36" dataDxfId="553"/>
    <tableColumn id="37" xr3:uid="{15E77006-01C3-4ABE-938D-1141BB99E1F2}" uniqueName="37" name="Column37" queryTableFieldId="37" dataDxfId="552"/>
    <tableColumn id="38" xr3:uid="{9219E308-EBFA-4A1D-8D9C-F1371AE1B59F}" uniqueName="38" name="Column38" queryTableFieldId="38" dataDxfId="551"/>
    <tableColumn id="39" xr3:uid="{2AE8EFC1-D969-47FF-AFB1-D6859033BBD6}" uniqueName="39" name="Column39" queryTableFieldId="39" dataDxfId="550"/>
    <tableColumn id="40" xr3:uid="{BAD655D5-7785-4556-8C67-44B149AB01C0}" uniqueName="40" name="Column40" queryTableFieldId="40" dataDxfId="549"/>
    <tableColumn id="41" xr3:uid="{C83AC83D-4159-40B2-B5EC-540E4C04E196}" uniqueName="41" name="Column41" queryTableFieldId="41" dataDxfId="548"/>
    <tableColumn id="42" xr3:uid="{EA965823-0EF9-4F9A-A990-0CA719BB923D}" uniqueName="42" name="Column42" queryTableFieldId="42" dataDxfId="547"/>
    <tableColumn id="43" xr3:uid="{B24DC40F-52DC-4BC2-ABC1-7D11DD0378D1}" uniqueName="43" name="Column43" queryTableFieldId="43" dataDxfId="546"/>
    <tableColumn id="44" xr3:uid="{F5AB1858-3A14-48EC-BA05-935ED877DE27}" uniqueName="44" name="Column44" queryTableFieldId="44" dataDxfId="545"/>
    <tableColumn id="45" xr3:uid="{B5AF92BC-634F-45F1-AC9D-93287CB8652C}" uniqueName="45" name="Column45" queryTableFieldId="45" dataDxfId="544"/>
    <tableColumn id="46" xr3:uid="{33E1C139-33B0-4D42-AB3A-FBBB1BB82437}" uniqueName="46" name="Column46" queryTableFieldId="46" dataDxfId="543"/>
    <tableColumn id="47" xr3:uid="{63633DB8-B3D6-46AB-BB0C-0E8F252D1E71}" uniqueName="47" name="Column47" queryTableFieldId="47" dataDxfId="542"/>
    <tableColumn id="48" xr3:uid="{16DDADB6-F5F1-4210-A7C7-81B27D0D2531}" uniqueName="48" name="Column48" queryTableFieldId="48" dataDxfId="541"/>
    <tableColumn id="49" xr3:uid="{D90AA3AE-8FCE-4035-90E5-B325B5C99997}" uniqueName="49" name="Column49" queryTableFieldId="49" dataDxfId="540"/>
    <tableColumn id="50" xr3:uid="{17D457D6-8155-43CA-8FEB-794D46911B14}" uniqueName="50" name="Column50" queryTableFieldId="50" dataDxfId="539"/>
    <tableColumn id="51" xr3:uid="{A1D5CDC5-0037-40F4-9F4B-4714E345D3BC}" uniqueName="51" name="Column51" queryTableFieldId="51" dataDxfId="538"/>
    <tableColumn id="52" xr3:uid="{69793C1D-3057-44E7-8F3D-C695A42734D2}" uniqueName="52" name="Column52" queryTableFieldId="52" dataDxfId="537"/>
    <tableColumn id="53" xr3:uid="{C7703799-9383-45F2-AD3D-5470537AC2E0}" uniqueName="53" name="Column53" queryTableFieldId="53" dataDxfId="536"/>
    <tableColumn id="54" xr3:uid="{16C52D3A-5393-4B45-9622-E9488136F557}" uniqueName="54" name="Column54" queryTableFieldId="54" dataDxfId="535"/>
    <tableColumn id="55" xr3:uid="{3A5355D5-683D-46FB-8ABE-C7913B560058}" uniqueName="55" name="Column55" queryTableFieldId="55" dataDxfId="534"/>
    <tableColumn id="56" xr3:uid="{FDC85F27-B5EA-4D1A-B9C3-523E52A2D797}" uniqueName="56" name="Column56" queryTableFieldId="56" dataDxfId="533"/>
    <tableColumn id="57" xr3:uid="{209F89A1-33DC-4B03-AD11-259AB6610BF7}" uniqueName="57" name="Column57" queryTableFieldId="57" dataDxfId="532"/>
    <tableColumn id="58" xr3:uid="{C32D032D-2D7B-4C0D-9E75-660255C27264}" uniqueName="58" name="Column58" queryTableFieldId="58" dataDxfId="531"/>
    <tableColumn id="59" xr3:uid="{C4B2BD31-1884-4283-A40C-693CCABB5E0B}" uniqueName="59" name="Column59" queryTableFieldId="59" dataDxfId="530"/>
    <tableColumn id="60" xr3:uid="{423B8E5F-C05B-4EAA-AA18-9E6CC671BEAD}" uniqueName="60" name="Column60" queryTableFieldId="60" dataDxfId="529"/>
    <tableColumn id="61" xr3:uid="{F82B762C-6A2A-4452-9C70-A8368ACFF1A7}" uniqueName="61" name="Column61" queryTableFieldId="61" dataDxfId="528"/>
    <tableColumn id="62" xr3:uid="{ABBA541D-6974-4895-9E53-DCAEDF49BEB9}" uniqueName="62" name="Column62" queryTableFieldId="62" dataDxfId="527"/>
    <tableColumn id="63" xr3:uid="{D8A8D7F0-C5EC-4EB9-BB5F-0F29B90C94D8}" uniqueName="63" name="Column63" queryTableFieldId="63" dataDxfId="526"/>
    <tableColumn id="64" xr3:uid="{95274C09-B0E6-436B-9ADC-D7E5FDFD817E}" uniqueName="64" name="Column64" queryTableFieldId="64" dataDxfId="525"/>
    <tableColumn id="65" xr3:uid="{5E3F2643-94C1-4D3E-B2B0-8A8699AEFD2F}" uniqueName="65" name="Column65" queryTableFieldId="65" dataDxfId="524"/>
    <tableColumn id="66" xr3:uid="{8DC63DF1-A478-4424-826C-23A533D8BC48}" uniqueName="66" name="Column66" queryTableFieldId="66" dataDxfId="523"/>
    <tableColumn id="67" xr3:uid="{7C1A9285-3CD1-4E5D-A5D6-C3A80AC40BF6}" uniqueName="67" name="Column67" queryTableFieldId="67" dataDxfId="522"/>
    <tableColumn id="68" xr3:uid="{F06FD008-B24B-4589-A9DF-05ED5D79FE8D}" uniqueName="68" name="Column68" queryTableFieldId="68" dataDxfId="521"/>
    <tableColumn id="69" xr3:uid="{E2FE6340-66F1-4932-9FF0-63AE32A8C44D}" uniqueName="69" name="Column69" queryTableFieldId="69" dataDxfId="520"/>
    <tableColumn id="70" xr3:uid="{A00D465E-ADFC-49D2-BE1B-93A0BB4A4035}" uniqueName="70" name="Column70" queryTableFieldId="70" dataDxfId="519"/>
    <tableColumn id="71" xr3:uid="{508450F6-BDD6-4B3C-A75A-E00ED8B995AB}" uniqueName="71" name="Column71" queryTableFieldId="71" dataDxfId="518"/>
    <tableColumn id="72" xr3:uid="{EF04F918-B202-4921-AD8D-B2CBDEB700DF}" uniqueName="72" name="Column72" queryTableFieldId="72" dataDxfId="517"/>
    <tableColumn id="73" xr3:uid="{9B207C65-C347-4371-9B51-59133B574153}" uniqueName="73" name="Column73" queryTableFieldId="73" dataDxfId="516"/>
    <tableColumn id="74" xr3:uid="{E5E4C329-9D8D-4DC1-95E3-B196B974FDD9}" uniqueName="74" name="Column74" queryTableFieldId="74" dataDxfId="515"/>
    <tableColumn id="75" xr3:uid="{5BECB3BF-1561-49F7-8981-9FDBB931781D}" uniqueName="75" name="Column75" queryTableFieldId="75" dataDxfId="514"/>
    <tableColumn id="76" xr3:uid="{CEAFB6C4-119A-4560-9866-34FD95A833DB}" uniqueName="76" name="Column76" queryTableFieldId="76" dataDxfId="513"/>
    <tableColumn id="77" xr3:uid="{74F10D56-000A-4C03-9DEA-1D735FF149FF}" uniqueName="77" name="Column77" queryTableFieldId="77" dataDxfId="512"/>
    <tableColumn id="78" xr3:uid="{F30EB19D-13F8-4847-A2D0-CDCA6CAF247D}" uniqueName="78" name="Column78" queryTableFieldId="78" dataDxfId="511"/>
    <tableColumn id="79" xr3:uid="{5B082498-51C2-4C5A-A890-2C250D0A9228}" uniqueName="79" name="Column79" queryTableFieldId="79" dataDxfId="510"/>
    <tableColumn id="80" xr3:uid="{733BEF5C-43E0-4253-AEEA-B8D9E9DA3EE5}" uniqueName="80" name="Column80" queryTableFieldId="80" dataDxfId="509"/>
    <tableColumn id="81" xr3:uid="{E0BA6D7C-FF2D-4E58-AD9D-B27A66B6858C}" uniqueName="81" name="Column81" queryTableFieldId="81" dataDxfId="508"/>
    <tableColumn id="82" xr3:uid="{D31DAD2C-F6CE-4031-A89C-7D521E741C96}" uniqueName="82" name="Column82" queryTableFieldId="82" dataDxfId="507"/>
    <tableColumn id="83" xr3:uid="{121291F3-201D-49B1-B19E-8B5582F9FBC4}" uniqueName="83" name="Column83" queryTableFieldId="83" dataDxfId="506"/>
    <tableColumn id="84" xr3:uid="{77A45B4C-8AE3-4A3F-8B28-8E62FDA29750}" uniqueName="84" name="Column84" queryTableFieldId="84" dataDxfId="505"/>
    <tableColumn id="85" xr3:uid="{AFEB22B6-6800-49AD-B56C-13B601B68527}" uniqueName="85" name="Column85" queryTableFieldId="85" dataDxfId="504"/>
    <tableColumn id="86" xr3:uid="{677EC75C-ACA4-45D7-9BA5-C422630A719C}" uniqueName="86" name="Column86" queryTableFieldId="86" dataDxfId="503"/>
    <tableColumn id="87" xr3:uid="{99CA3DD1-59ED-4230-B604-4446A7E83D6F}" uniqueName="87" name="Column87" queryTableFieldId="87" dataDxfId="502"/>
    <tableColumn id="88" xr3:uid="{259D3E57-284A-4B00-9BC8-33B18493ACD1}" uniqueName="88" name="Column88" queryTableFieldId="88" dataDxfId="501"/>
    <tableColumn id="89" xr3:uid="{9B3FF0E0-C672-4034-857B-1CB5B8A314BF}" uniqueName="89" name="Column89" queryTableFieldId="89" dataDxfId="500"/>
    <tableColumn id="90" xr3:uid="{9AB4616B-364E-46DA-B4BC-C2F2ECF056BA}" uniqueName="90" name="Column90" queryTableFieldId="90" dataDxfId="499"/>
    <tableColumn id="91" xr3:uid="{49D955BF-DC48-42B8-8221-9DAD2CF03263}" uniqueName="91" name="Column91" queryTableFieldId="91" dataDxfId="498"/>
    <tableColumn id="92" xr3:uid="{B157EC3B-40A6-4C17-AE49-BBAAB6E04B63}" uniqueName="92" name="Column92" queryTableFieldId="92" dataDxfId="497"/>
    <tableColumn id="93" xr3:uid="{B528A8A7-61D1-415D-B19C-BA828B2138BC}" uniqueName="93" name="Column93" queryTableFieldId="93" dataDxfId="496"/>
    <tableColumn id="94" xr3:uid="{EEC2B0A1-6FD5-4BA0-8C97-806D3AEBF078}" uniqueName="94" name="Column94" queryTableFieldId="94" dataDxfId="495"/>
    <tableColumn id="95" xr3:uid="{7224EA1E-3613-41B8-9260-A570C9FF4CB3}" uniqueName="95" name="Column95" queryTableFieldId="95" dataDxfId="494"/>
    <tableColumn id="96" xr3:uid="{FA1D2DFE-35F1-40C8-9B46-809DF2B9B533}" uniqueName="96" name="Column96" queryTableFieldId="96" dataDxfId="493"/>
    <tableColumn id="97" xr3:uid="{9E39DC93-7E20-464F-8FD5-0DCDAD8A3DA2}" uniqueName="97" name="Column97" queryTableFieldId="97" dataDxfId="492"/>
    <tableColumn id="98" xr3:uid="{56FF2B88-0491-4BFA-AA7F-D1FD09A49267}" uniqueName="98" name="Column98" queryTableFieldId="98" dataDxfId="491"/>
    <tableColumn id="99" xr3:uid="{DD2FC454-CBB3-44E4-8E28-54A915DC4CCA}" uniqueName="99" name="Column99" queryTableFieldId="99" dataDxfId="490"/>
    <tableColumn id="100" xr3:uid="{991086C5-20A1-40D3-BCD5-0D4E19035A0D}" uniqueName="100" name="Column100" queryTableFieldId="100" dataDxfId="489"/>
    <tableColumn id="101" xr3:uid="{DCBD7C13-717A-48ED-9227-7EF21BDF8593}" uniqueName="101" name="Column101" queryTableFieldId="101" dataDxfId="488"/>
    <tableColumn id="102" xr3:uid="{7043DBC6-95C2-44F6-8EF8-3DC28D777DB2}" uniqueName="102" name="Column102" queryTableFieldId="102" dataDxfId="487"/>
    <tableColumn id="103" xr3:uid="{5767F4C1-1237-40E7-A8B9-B83F6B22041C}" uniqueName="103" name="Column103" queryTableFieldId="103" dataDxfId="486"/>
    <tableColumn id="104" xr3:uid="{4B087B4E-3BBB-4B1B-9DA9-91CBBD009F35}" uniqueName="104" name="Column104" queryTableFieldId="104" dataDxfId="485"/>
    <tableColumn id="105" xr3:uid="{1BA4E223-8DE7-4874-B82A-7967E1CF9E26}" uniqueName="105" name="Column105" queryTableFieldId="105" dataDxfId="484"/>
    <tableColumn id="106" xr3:uid="{55BDD523-D9CF-49F1-BB9E-055B6C7EE984}" uniqueName="106" name="Column106" queryTableFieldId="106" dataDxfId="483"/>
    <tableColumn id="107" xr3:uid="{C87B7543-F197-4123-952D-653825F04426}" uniqueName="107" name="Column107" queryTableFieldId="107" dataDxfId="482"/>
    <tableColumn id="108" xr3:uid="{1E378A13-AEAE-49E2-AA5F-5A04DD0468EB}" uniqueName="108" name="Column108" queryTableFieldId="108" dataDxfId="481"/>
    <tableColumn id="109" xr3:uid="{995D98F2-56AE-46F7-B091-706728D4185F}" uniqueName="109" name="Column109" queryTableFieldId="109" dataDxfId="480"/>
    <tableColumn id="110" xr3:uid="{13175F77-829C-44E8-9094-CBFE9822993B}" uniqueName="110" name="Column110" queryTableFieldId="110" dataDxfId="479"/>
    <tableColumn id="111" xr3:uid="{18265A93-7B9A-4C59-82C4-226ECD585711}" uniqueName="111" name="Column111" queryTableFieldId="111" dataDxfId="478"/>
    <tableColumn id="112" xr3:uid="{3A5260FE-738C-456B-986A-5618031B851B}" uniqueName="112" name="Column112" queryTableFieldId="112" dataDxfId="477"/>
    <tableColumn id="113" xr3:uid="{BB46403C-9664-4CF5-AB3B-1CD61628E6B5}" uniqueName="113" name="Column113" queryTableFieldId="113" dataDxfId="476"/>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23BDCA4-0274-494C-9531-05F18533991E}" name="Table_18" displayName="Table_18" ref="A1:DI9" tableType="queryTable" totalsRowShown="0">
  <autoFilter ref="A1:DI9" xr:uid="{D23BDCA4-0274-494C-9531-05F18533991E}"/>
  <tableColumns count="113">
    <tableColumn id="1" xr3:uid="{18FF81E5-0C8C-42E7-AD93-52F1C562B2B4}" uniqueName="1" name="Column1" queryTableFieldId="1" dataDxfId="136"/>
    <tableColumn id="2" xr3:uid="{B6995505-DEA0-44FB-B93E-504FA05572E3}" uniqueName="2" name="Column2" queryTableFieldId="2" dataDxfId="135"/>
    <tableColumn id="3" xr3:uid="{3B603653-D0F0-4B87-A541-1449FE9FD04F}" uniqueName="3" name="Column3" queryTableFieldId="3" dataDxfId="134"/>
    <tableColumn id="4" xr3:uid="{03DE7763-7CC8-4A9F-B1AB-7EE5B1978006}" uniqueName="4" name="Column4" queryTableFieldId="4" dataDxfId="133"/>
    <tableColumn id="5" xr3:uid="{48C1B29F-E256-4088-94B8-3758A88ED32A}" uniqueName="5" name="Column5" queryTableFieldId="5" dataDxfId="132"/>
    <tableColumn id="6" xr3:uid="{48C96F87-16BA-463D-B6D2-AD6CB9F0F1C3}" uniqueName="6" name="Column6" queryTableFieldId="6" dataDxfId="131"/>
    <tableColumn id="7" xr3:uid="{953A5C2E-7948-4DF1-9FA9-D2C611C4C272}" uniqueName="7" name="Column7" queryTableFieldId="7" dataDxfId="130"/>
    <tableColumn id="8" xr3:uid="{5ED6A39F-BF64-4AB4-8C5E-CB8B354FC6C6}" uniqueName="8" name="Column8" queryTableFieldId="8" dataDxfId="129"/>
    <tableColumn id="9" xr3:uid="{AA4F4560-2B25-44AA-BF89-19B594EEC062}" uniqueName="9" name="Column9" queryTableFieldId="9" dataDxfId="128"/>
    <tableColumn id="10" xr3:uid="{F761133F-AD48-4AE0-B911-62518314DF59}" uniqueName="10" name="Column10" queryTableFieldId="10" dataDxfId="127"/>
    <tableColumn id="11" xr3:uid="{368F7789-17E7-430C-87DF-204121695918}" uniqueName="11" name="Column11" queryTableFieldId="11" dataDxfId="126"/>
    <tableColumn id="12" xr3:uid="{FFEEF98E-FFE2-42A8-B7FC-C6F90E164456}" uniqueName="12" name="Column12" queryTableFieldId="12" dataDxfId="125"/>
    <tableColumn id="13" xr3:uid="{56EC326A-653C-4A25-8355-537E23F5CAA6}" uniqueName="13" name="Column13" queryTableFieldId="13" dataDxfId="124"/>
    <tableColumn id="14" xr3:uid="{4EE78205-B973-4178-8C91-826589A46AC8}" uniqueName="14" name="Column14" queryTableFieldId="14" dataDxfId="123"/>
    <tableColumn id="15" xr3:uid="{AC207D28-12CD-4E47-AEC8-36A3C3663093}" uniqueName="15" name="Column15" queryTableFieldId="15" dataDxfId="122"/>
    <tableColumn id="16" xr3:uid="{F69C008A-A961-4099-B283-132524B96AC2}" uniqueName="16" name="Column16" queryTableFieldId="16" dataDxfId="121"/>
    <tableColumn id="17" xr3:uid="{E4E98029-A612-47B3-B125-93CB7F069C2A}" uniqueName="17" name="Column17" queryTableFieldId="17" dataDxfId="120"/>
    <tableColumn id="18" xr3:uid="{9C217B94-DD13-4945-974A-80C69F00A9DB}" uniqueName="18" name="Column18" queryTableFieldId="18" dataDxfId="119"/>
    <tableColumn id="19" xr3:uid="{E20C0259-5B43-4432-8AB3-009EB2D185D8}" uniqueName="19" name="Column19" queryTableFieldId="19" dataDxfId="118"/>
    <tableColumn id="20" xr3:uid="{352BAEA2-8796-476E-BB02-1377F2152622}" uniqueName="20" name="Column20" queryTableFieldId="20" dataDxfId="117"/>
    <tableColumn id="21" xr3:uid="{E39DD23E-CD3B-4533-BED9-29C22E6066C9}" uniqueName="21" name="Column21" queryTableFieldId="21" dataDxfId="116"/>
    <tableColumn id="22" xr3:uid="{943C07B5-7849-4DA2-AE3C-238C48862F38}" uniqueName="22" name="Column22" queryTableFieldId="22" dataDxfId="115"/>
    <tableColumn id="23" xr3:uid="{04D56D79-9626-4458-BA56-83B77BFEC229}" uniqueName="23" name="Column23" queryTableFieldId="23" dataDxfId="114"/>
    <tableColumn id="24" xr3:uid="{601C9A55-A02D-4FB2-B30C-66DF7E725A6D}" uniqueName="24" name="Column24" queryTableFieldId="24" dataDxfId="113"/>
    <tableColumn id="25" xr3:uid="{F650D33B-3ED2-481A-B9F0-8DD8D0F5F062}" uniqueName="25" name="Column25" queryTableFieldId="25" dataDxfId="112"/>
    <tableColumn id="26" xr3:uid="{F4253C56-D27A-4159-A100-7E368F7FB412}" uniqueName="26" name="Column26" queryTableFieldId="26" dataDxfId="111"/>
    <tableColumn id="27" xr3:uid="{FA9D1EF7-DFE2-4188-BF66-BA2CE7C7C10A}" uniqueName="27" name="Column27" queryTableFieldId="27" dataDxfId="110"/>
    <tableColumn id="28" xr3:uid="{FFE0E1FD-9F3C-4CC5-A1BA-43EF4DF8B983}" uniqueName="28" name="Column28" queryTableFieldId="28" dataDxfId="109"/>
    <tableColumn id="29" xr3:uid="{325AA066-5DE1-4F5E-A2E1-753B3903C958}" uniqueName="29" name="Column29" queryTableFieldId="29" dataDxfId="108"/>
    <tableColumn id="30" xr3:uid="{C602442D-0BF0-4BD5-B394-93055375E034}" uniqueName="30" name="Column30" queryTableFieldId="30" dataDxfId="107"/>
    <tableColumn id="31" xr3:uid="{1C8C3425-7CE4-4748-949C-A3EDC953F276}" uniqueName="31" name="Column31" queryTableFieldId="31" dataDxfId="106"/>
    <tableColumn id="32" xr3:uid="{F9E4E5B8-D14F-472E-A586-7819ACE6F9CE}" uniqueName="32" name="Column32" queryTableFieldId="32" dataDxfId="105"/>
    <tableColumn id="33" xr3:uid="{0BA467B8-6D76-49BD-B540-0F4B93C6CAD3}" uniqueName="33" name="Column33" queryTableFieldId="33" dataDxfId="104"/>
    <tableColumn id="34" xr3:uid="{47FDF012-110E-46B3-9EFF-90EADA539727}" uniqueName="34" name="Column34" queryTableFieldId="34" dataDxfId="103"/>
    <tableColumn id="35" xr3:uid="{4BD86DB9-EE91-4A85-8A8B-4CC88DA0A82E}" uniqueName="35" name="Column35" queryTableFieldId="35" dataDxfId="102"/>
    <tableColumn id="36" xr3:uid="{2B74BBED-B1D0-4611-B944-E6372855387F}" uniqueName="36" name="Column36" queryTableFieldId="36" dataDxfId="101"/>
    <tableColumn id="37" xr3:uid="{E01AD94F-7930-4BA3-B560-7BA5FF709090}" uniqueName="37" name="Column37" queryTableFieldId="37" dataDxfId="100"/>
    <tableColumn id="38" xr3:uid="{181EB5F8-D7B4-48B8-9B62-E9819AC3E6E0}" uniqueName="38" name="Column38" queryTableFieldId="38" dataDxfId="99"/>
    <tableColumn id="39" xr3:uid="{7033BF2B-9562-4CB7-9D12-FF5E5ADCCE6D}" uniqueName="39" name="Column39" queryTableFieldId="39" dataDxfId="98"/>
    <tableColumn id="40" xr3:uid="{76C07D6A-567A-48EB-A71D-4B12E1B5A8C3}" uniqueName="40" name="Column40" queryTableFieldId="40" dataDxfId="97"/>
    <tableColumn id="41" xr3:uid="{AAC87DBD-A767-4820-AAAD-EA546653FBA4}" uniqueName="41" name="Column41" queryTableFieldId="41" dataDxfId="96"/>
    <tableColumn id="42" xr3:uid="{A8F061AC-3FF6-4A22-B0D3-4D11EFCAE7CA}" uniqueName="42" name="Column42" queryTableFieldId="42" dataDxfId="95"/>
    <tableColumn id="43" xr3:uid="{9D82BD99-7ACB-45F9-B0CF-ABC9E30990CC}" uniqueName="43" name="Column43" queryTableFieldId="43" dataDxfId="94"/>
    <tableColumn id="44" xr3:uid="{B1F444AA-4AF1-4DB8-9060-1A110C0A3F02}" uniqueName="44" name="Column44" queryTableFieldId="44" dataDxfId="93"/>
    <tableColumn id="45" xr3:uid="{6A317DD7-A4FD-449F-9EFF-C7193B5AC148}" uniqueName="45" name="Column45" queryTableFieldId="45" dataDxfId="92"/>
    <tableColumn id="46" xr3:uid="{832D47F7-6103-4D3A-8B88-421CA3A615BE}" uniqueName="46" name="Column46" queryTableFieldId="46" dataDxfId="91"/>
    <tableColumn id="47" xr3:uid="{415F0DBD-0894-4BDD-837D-CBEB4ADB0037}" uniqueName="47" name="Column47" queryTableFieldId="47" dataDxfId="90"/>
    <tableColumn id="48" xr3:uid="{5A14773B-1683-47EF-82D7-C2D28A2DCAC3}" uniqueName="48" name="Column48" queryTableFieldId="48" dataDxfId="89"/>
    <tableColumn id="49" xr3:uid="{3CAAFCAA-5E6A-4121-8B55-B48856D54344}" uniqueName="49" name="Column49" queryTableFieldId="49" dataDxfId="88"/>
    <tableColumn id="50" xr3:uid="{ECEF3F35-63EF-4180-9218-E06A0701693C}" uniqueName="50" name="Column50" queryTableFieldId="50" dataDxfId="87"/>
    <tableColumn id="51" xr3:uid="{C3BF9F8F-6D22-40DC-A676-A768310BCC9F}" uniqueName="51" name="Column51" queryTableFieldId="51" dataDxfId="86"/>
    <tableColumn id="52" xr3:uid="{22ACE81A-3A55-40C5-80C7-0FD07A42434F}" uniqueName="52" name="Column52" queryTableFieldId="52" dataDxfId="85"/>
    <tableColumn id="53" xr3:uid="{FBCF1295-C5C3-4079-8723-18038E2852FB}" uniqueName="53" name="Column53" queryTableFieldId="53" dataDxfId="84"/>
    <tableColumn id="54" xr3:uid="{5EF9EA2E-C466-4C37-9E4B-FCB5539EBD1B}" uniqueName="54" name="Column54" queryTableFieldId="54" dataDxfId="83"/>
    <tableColumn id="55" xr3:uid="{2EE5DDD8-4A84-465E-9478-A35D60DC422F}" uniqueName="55" name="Column55" queryTableFieldId="55" dataDxfId="82"/>
    <tableColumn id="56" xr3:uid="{B6EB34B4-25BE-4125-8A52-5D01821A8ED1}" uniqueName="56" name="Column56" queryTableFieldId="56" dataDxfId="81"/>
    <tableColumn id="57" xr3:uid="{98107C56-32C9-43F8-A430-81B445ACA6C6}" uniqueName="57" name="Column57" queryTableFieldId="57" dataDxfId="80"/>
    <tableColumn id="58" xr3:uid="{F1CA75BC-7C89-490A-A5FE-4CFCF638F4F4}" uniqueName="58" name="Column58" queryTableFieldId="58" dataDxfId="79"/>
    <tableColumn id="59" xr3:uid="{EB7F64F0-D3E3-41C3-8621-E06D8481ED6D}" uniqueName="59" name="Column59" queryTableFieldId="59" dataDxfId="78"/>
    <tableColumn id="60" xr3:uid="{148E1731-E44B-4178-8B32-9267C145FB29}" uniqueName="60" name="Column60" queryTableFieldId="60" dataDxfId="77"/>
    <tableColumn id="61" xr3:uid="{99E4742A-723B-404F-8BD6-C55FE403C8CC}" uniqueName="61" name="Column61" queryTableFieldId="61" dataDxfId="76"/>
    <tableColumn id="62" xr3:uid="{935AEBDC-A640-46BF-87A4-D4CA19B6DB47}" uniqueName="62" name="Column62" queryTableFieldId="62" dataDxfId="75"/>
    <tableColumn id="63" xr3:uid="{10962A3D-46E7-4593-A52E-246BEB229B1C}" uniqueName="63" name="Column63" queryTableFieldId="63" dataDxfId="74"/>
    <tableColumn id="64" xr3:uid="{46833472-2042-4719-B4D1-D825E0A673F8}" uniqueName="64" name="Column64" queryTableFieldId="64" dataDxfId="73"/>
    <tableColumn id="65" xr3:uid="{A2C63714-80F4-4E22-BAE5-73B4BCD5BEAC}" uniqueName="65" name="Column65" queryTableFieldId="65" dataDxfId="72"/>
    <tableColumn id="66" xr3:uid="{F62FB5D1-F9A4-4957-A2E3-620935011236}" uniqueName="66" name="Column66" queryTableFieldId="66" dataDxfId="71"/>
    <tableColumn id="67" xr3:uid="{B567C977-3B05-457E-9C73-3AEDE1C6E6EF}" uniqueName="67" name="Column67" queryTableFieldId="67" dataDxfId="70"/>
    <tableColumn id="68" xr3:uid="{58413A51-68B9-4429-B6EC-7B087C4C886E}" uniqueName="68" name="Column68" queryTableFieldId="68" dataDxfId="69"/>
    <tableColumn id="69" xr3:uid="{C43CAD14-C93B-4874-A331-CD97BD393135}" uniqueName="69" name="Column69" queryTableFieldId="69" dataDxfId="68"/>
    <tableColumn id="70" xr3:uid="{CB8B30DB-3714-4863-9A25-72E72408DD11}" uniqueName="70" name="Column70" queryTableFieldId="70" dataDxfId="67"/>
    <tableColumn id="71" xr3:uid="{19E17EDE-654C-4719-A81E-4C010445303E}" uniqueName="71" name="Column71" queryTableFieldId="71" dataDxfId="66"/>
    <tableColumn id="72" xr3:uid="{78780295-13A0-4AF9-8F37-B8E6E3C2438B}" uniqueName="72" name="Column72" queryTableFieldId="72" dataDxfId="65"/>
    <tableColumn id="73" xr3:uid="{8657AB7C-4374-4F29-B3FB-620F0536BE46}" uniqueName="73" name="Column73" queryTableFieldId="73" dataDxfId="64"/>
    <tableColumn id="74" xr3:uid="{115C3895-55EF-4D6D-8C10-4C166B5AE4D0}" uniqueName="74" name="Column74" queryTableFieldId="74" dataDxfId="63"/>
    <tableColumn id="75" xr3:uid="{D14DDE42-CEB7-4873-83E4-8F3A09F704B6}" uniqueName="75" name="Column75" queryTableFieldId="75" dataDxfId="62"/>
    <tableColumn id="76" xr3:uid="{4807B24A-58A1-469D-A41C-1E3383D488A5}" uniqueName="76" name="Column76" queryTableFieldId="76" dataDxfId="61"/>
    <tableColumn id="77" xr3:uid="{EF8797F9-7063-4D97-A8CB-74A8B3C0DA9E}" uniqueName="77" name="Column77" queryTableFieldId="77" dataDxfId="60"/>
    <tableColumn id="78" xr3:uid="{913989B2-6CF3-4E5D-8AC5-C21E3EE4796F}" uniqueName="78" name="Column78" queryTableFieldId="78" dataDxfId="59"/>
    <tableColumn id="79" xr3:uid="{9C867FEB-96F4-4563-87DA-A80C7BD86EEA}" uniqueName="79" name="Column79" queryTableFieldId="79" dataDxfId="58"/>
    <tableColumn id="80" xr3:uid="{FD749B2F-CA9A-4F52-B2B3-43C6A7B613F5}" uniqueName="80" name="Column80" queryTableFieldId="80" dataDxfId="57"/>
    <tableColumn id="81" xr3:uid="{E3E1CF12-DCEC-4C8D-A297-3DE2FD83565D}" uniqueName="81" name="Column81" queryTableFieldId="81" dataDxfId="56"/>
    <tableColumn id="82" xr3:uid="{3B23E39D-9F8E-4E0A-B90E-422201C521F9}" uniqueName="82" name="Column82" queryTableFieldId="82" dataDxfId="55"/>
    <tableColumn id="83" xr3:uid="{ED1D280D-42A5-439D-B66B-841A057A51EF}" uniqueName="83" name="Column83" queryTableFieldId="83" dataDxfId="54"/>
    <tableColumn id="84" xr3:uid="{D0C6DD63-0BD4-411D-AB10-3D59DCF00994}" uniqueName="84" name="Column84" queryTableFieldId="84" dataDxfId="53"/>
    <tableColumn id="85" xr3:uid="{9EEEAEE1-9579-4CE8-A5BF-77ED6DE941CA}" uniqueName="85" name="Column85" queryTableFieldId="85" dataDxfId="52"/>
    <tableColumn id="86" xr3:uid="{16F732FC-9589-4DE1-B8A2-8D4959B4F2E2}" uniqueName="86" name="Column86" queryTableFieldId="86" dataDxfId="51"/>
    <tableColumn id="87" xr3:uid="{76E006B7-B89B-48E5-A224-958B00F28319}" uniqueName="87" name="Column87" queryTableFieldId="87" dataDxfId="50"/>
    <tableColumn id="88" xr3:uid="{C2F4B830-4E96-4169-AC65-68563647F8D0}" uniqueName="88" name="Column88" queryTableFieldId="88" dataDxfId="49"/>
    <tableColumn id="89" xr3:uid="{2D7EE51A-4093-4AAB-A5A8-42D1E181D7B5}" uniqueName="89" name="Column89" queryTableFieldId="89" dataDxfId="48"/>
    <tableColumn id="90" xr3:uid="{C3C30209-B720-46EB-ACF4-B533DFEC9548}" uniqueName="90" name="Column90" queryTableFieldId="90" dataDxfId="47"/>
    <tableColumn id="91" xr3:uid="{9C8154E7-7467-48F0-B1B1-93AD65FB81E2}" uniqueName="91" name="Column91" queryTableFieldId="91" dataDxfId="46"/>
    <tableColumn id="92" xr3:uid="{DEA1D5CA-6D3C-42A2-B116-A82B9FFEB1EE}" uniqueName="92" name="Column92" queryTableFieldId="92" dataDxfId="45"/>
    <tableColumn id="93" xr3:uid="{75735013-0BBC-4BA2-87A6-1B7EF943667E}" uniqueName="93" name="Column93" queryTableFieldId="93" dataDxfId="44"/>
    <tableColumn id="94" xr3:uid="{CE62EFE1-A793-4746-8C81-CB9FCCDEA64D}" uniqueName="94" name="Column94" queryTableFieldId="94" dataDxfId="43"/>
    <tableColumn id="95" xr3:uid="{D65DEB9F-52E2-4490-AB7D-ADE966BF01AA}" uniqueName="95" name="Column95" queryTableFieldId="95" dataDxfId="42"/>
    <tableColumn id="96" xr3:uid="{AE00D574-E847-44C2-9757-AA1EB374B46C}" uniqueName="96" name="Column96" queryTableFieldId="96" dataDxfId="41"/>
    <tableColumn id="97" xr3:uid="{F0CBCD93-2008-40F9-A896-452D431C47BB}" uniqueName="97" name="Column97" queryTableFieldId="97" dataDxfId="40"/>
    <tableColumn id="98" xr3:uid="{E0357482-79B0-4EAE-ADAA-4E8CA8C9C09E}" uniqueName="98" name="Column98" queryTableFieldId="98" dataDxfId="39"/>
    <tableColumn id="99" xr3:uid="{0658CCBC-2F08-4017-9C55-FEB5A2459178}" uniqueName="99" name="Column99" queryTableFieldId="99" dataDxfId="38"/>
    <tableColumn id="100" xr3:uid="{C2F271FB-B6A4-4E96-AF39-7A5B25163EA5}" uniqueName="100" name="Column100" queryTableFieldId="100" dataDxfId="37"/>
    <tableColumn id="101" xr3:uid="{BF4D102A-59A2-4647-9320-388DF73A6217}" uniqueName="101" name="Column101" queryTableFieldId="101" dataDxfId="36"/>
    <tableColumn id="102" xr3:uid="{D8A4876D-E7B5-4BA4-BF7D-ABBCEB4D436F}" uniqueName="102" name="Column102" queryTableFieldId="102" dataDxfId="35"/>
    <tableColumn id="103" xr3:uid="{71F992CF-7311-4387-A65E-8D87CBD6B721}" uniqueName="103" name="Column103" queryTableFieldId="103" dataDxfId="34"/>
    <tableColumn id="104" xr3:uid="{2869E8BA-3270-4E91-BA4B-420193A634C0}" uniqueName="104" name="Column104" queryTableFieldId="104" dataDxfId="33"/>
    <tableColumn id="105" xr3:uid="{9D2A0AC0-10D2-4A32-AF91-C8E3A3F2F2DF}" uniqueName="105" name="Column105" queryTableFieldId="105" dataDxfId="32"/>
    <tableColumn id="106" xr3:uid="{3B99633A-73FD-4662-8197-8C449C98B21B}" uniqueName="106" name="Column106" queryTableFieldId="106" dataDxfId="31"/>
    <tableColumn id="107" xr3:uid="{7A21163B-625B-4CFA-AF1D-8411BDD323CC}" uniqueName="107" name="Column107" queryTableFieldId="107" dataDxfId="30"/>
    <tableColumn id="108" xr3:uid="{D36603C3-EEC2-4BB8-A339-349D87BE3BD4}" uniqueName="108" name="Column108" queryTableFieldId="108" dataDxfId="29"/>
    <tableColumn id="109" xr3:uid="{4B2DA169-6D87-4D02-B387-DA8F558CBD92}" uniqueName="109" name="Column109" queryTableFieldId="109" dataDxfId="28"/>
    <tableColumn id="110" xr3:uid="{470FEE93-5FBF-423B-888D-F433849AFEA9}" uniqueName="110" name="Column110" queryTableFieldId="110" dataDxfId="27"/>
    <tableColumn id="111" xr3:uid="{3A3DA6CC-234D-459A-8B67-B265A83C2FBF}" uniqueName="111" name="Column111" queryTableFieldId="111" dataDxfId="26"/>
    <tableColumn id="112" xr3:uid="{B5766533-6BF1-448B-BABD-BCF07D923799}" uniqueName="112" name="Column112" queryTableFieldId="112" dataDxfId="25"/>
    <tableColumn id="113" xr3:uid="{A4280880-6CC5-45DF-B1B7-20E404070A15}" uniqueName="113" name="Column113" queryTableFieldId="113" dataDxfId="2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EA56810-53E1-4C85-8547-ED7F9EE1A431}" name="Table_16" displayName="Table_16" ref="A1:R31" tableType="queryTable" totalsRowShown="0">
  <autoFilter ref="A1:R31" xr:uid="{BEA56810-53E1-4C85-8547-ED7F9EE1A431}"/>
  <tableColumns count="18">
    <tableColumn id="18" xr3:uid="{67876835-9C5F-4817-8913-BC901A3486DC}" uniqueName="18" name="Team" queryTableFieldId="18" dataDxfId="23"/>
    <tableColumn id="19" xr3:uid="{B106C288-03CC-42D1-B167-4476A6A7F9B0}" uniqueName="19" name="Junk" queryTableFieldId="19" dataDxfId="22"/>
    <tableColumn id="2" xr3:uid="{AE6986A1-2D98-4323-A6B2-CC3D4FF2BF66}" uniqueName="2" name="2024 W" queryTableFieldId="2" dataDxfId="21"/>
    <tableColumn id="3" xr3:uid="{D58FDCEB-204F-4DE2-8186-F4C41046F0F0}" uniqueName="3" name="2024 L" queryTableFieldId="3" dataDxfId="20"/>
    <tableColumn id="4" xr3:uid="{79B6E4C0-C4EE-4684-B2E8-F8DF5CBAAB27}" uniqueName="4" name="2024 W%" queryTableFieldId="4" dataDxfId="19"/>
    <tableColumn id="5" xr3:uid="{601FEC0F-CC41-41CF-A8F0-3EBE43CB7378}" uniqueName="5" name="2024 GB" queryTableFieldId="5" dataDxfId="18"/>
    <tableColumn id="6" xr3:uid="{F1B5E6A2-1AF3-4244-8C34-7D13B11A7CF6}" uniqueName="6" name="2024 Proj WP" queryTableFieldId="6" dataDxfId="17"/>
    <tableColumn id="7" xr3:uid="{BE3617B7-ED47-4D4E-99FE-6FB966F06787}" uniqueName="7" name="2024 Proj L" queryTableFieldId="7" dataDxfId="16"/>
    <tableColumn id="8" xr3:uid="{45D3CF3B-A945-4D77-A13A-E41B41509DC4}" uniqueName="8" name="2024 ROS W%" queryTableFieldId="8" dataDxfId="15"/>
    <tableColumn id="9" xr3:uid="{EC5144F4-D902-4DDA-8B09-72AE9A59AB76}" uniqueName="9" name="2024 SOS" queryTableFieldId="9" dataDxfId="14"/>
    <tableColumn id="10" xr3:uid="{7F045074-59B8-4DAF-9F12-142C859D0811}" uniqueName="10" name="2024 Win Div%" queryTableFieldId="10" dataDxfId="13"/>
    <tableColumn id="11" xr3:uid="{19AF0FE5-3A01-4AC0-828C-BD1391E9C77D}" uniqueName="11" name="2024 Clinch Bye" queryTableFieldId="11" dataDxfId="12"/>
    <tableColumn id="12" xr3:uid="{6F5B9324-FD3D-42BB-9739-C6E12EA1764A}" uniqueName="12" name="2024 Clinch WC" queryTableFieldId="12" dataDxfId="11"/>
    <tableColumn id="13" xr3:uid="{33523C67-C0C1-422A-8D8A-5FBB0E27E6F4}" uniqueName="13" name="2024 Make Playoffs" queryTableFieldId="13" dataDxfId="10"/>
    <tableColumn id="14" xr3:uid="{1E3EAE78-A6E5-479D-AF35-053F5290E0EC}" uniqueName="14" name="2024 Make LDS" queryTableFieldId="14" dataDxfId="9"/>
    <tableColumn id="15" xr3:uid="{42098958-40AB-4E2F-9B28-23458B78F98D}" uniqueName="15" name="2024 Win LDS" queryTableFieldId="15" dataDxfId="8"/>
    <tableColumn id="16" xr3:uid="{2E72C718-7170-406B-B793-696EC1FC4B31}" uniqueName="16" name="2024 Win LCS" queryTableFieldId="16" dataDxfId="7"/>
    <tableColumn id="17" xr3:uid="{BAF22C17-D762-4538-8203-A535E6B374E0}" uniqueName="17" name="2024 Win WS" queryTableFieldId="17"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FB55C-D83B-4295-BE81-CC47FC73D05E}">
  <dimension ref="A1:U31"/>
  <sheetViews>
    <sheetView workbookViewId="0">
      <selection activeCell="H23" sqref="H23"/>
    </sheetView>
  </sheetViews>
  <sheetFormatPr defaultRowHeight="14.25" x14ac:dyDescent="0.45"/>
  <cols>
    <col min="1" max="14" width="13.06640625" customWidth="1"/>
    <col min="21" max="21" width="16.265625" customWidth="1"/>
  </cols>
  <sheetData>
    <row r="1" spans="1:21" s="9" customFormat="1" ht="48.4" customHeight="1" x14ac:dyDescent="0.45">
      <c r="A1" s="11" t="s">
        <v>133</v>
      </c>
      <c r="B1" s="11" t="s">
        <v>7054</v>
      </c>
      <c r="C1" s="11" t="s">
        <v>7641</v>
      </c>
      <c r="D1" s="11" t="s">
        <v>7642</v>
      </c>
      <c r="E1" s="11" t="s">
        <v>7643</v>
      </c>
      <c r="F1" s="11" t="s">
        <v>7647</v>
      </c>
      <c r="G1" s="11" t="s">
        <v>7644</v>
      </c>
      <c r="H1" s="11" t="s">
        <v>7645</v>
      </c>
      <c r="I1" s="11" t="s">
        <v>7646</v>
      </c>
      <c r="J1" s="11" t="s">
        <v>7648</v>
      </c>
      <c r="K1" s="11" t="s">
        <v>7649</v>
      </c>
      <c r="L1" s="11" t="s">
        <v>7652</v>
      </c>
      <c r="M1" s="11" t="s">
        <v>7654</v>
      </c>
      <c r="N1" s="11" t="s">
        <v>7653</v>
      </c>
      <c r="O1" s="11" t="s">
        <v>9413</v>
      </c>
      <c r="P1" s="11" t="s">
        <v>9414</v>
      </c>
      <c r="Q1" s="11" t="s">
        <v>9415</v>
      </c>
      <c r="R1" s="11" t="s">
        <v>9416</v>
      </c>
      <c r="S1" s="11" t="s">
        <v>9417</v>
      </c>
      <c r="T1" s="11" t="s">
        <v>9418</v>
      </c>
      <c r="U1" s="10" t="s">
        <v>9419</v>
      </c>
    </row>
    <row r="2" spans="1:21" x14ac:dyDescent="0.45">
      <c r="A2" s="14" t="s">
        <v>157</v>
      </c>
      <c r="B2" s="12" t="s">
        <v>104</v>
      </c>
      <c r="C2" s="12">
        <f>SUMIF(Transactions[Team], Analysis!$B2, Trades!I2:I10000)</f>
        <v>0</v>
      </c>
      <c r="D2" s="12">
        <f>SUMIF(Transactions[From], A2, Trades!$I$2:$I$10000)</f>
        <v>0.41406999999999999</v>
      </c>
      <c r="E2" s="12">
        <f>C2-D2</f>
        <v>-0.41406999999999999</v>
      </c>
      <c r="F2" s="12"/>
      <c r="G2" s="12"/>
      <c r="H2" s="12" t="str">
        <f>VLOOKUP($A2, Table_16[[Team]:[2024 Make Playoffs]], 14, FALSE)</f>
        <v>0.3%</v>
      </c>
      <c r="I2" s="12" t="str">
        <f>VLOOKUP($A2, Table_16[[Team]:[2024 Win WS]], 18, FALSE)</f>
        <v>0.0%</v>
      </c>
      <c r="J2" s="13">
        <f>H2-F2</f>
        <v>3.0000000000000001E-3</v>
      </c>
      <c r="K2" s="13">
        <f>I2-G2</f>
        <v>0</v>
      </c>
      <c r="L2" s="12">
        <f>SUMIFS(Trades!$J$2:$J$1048576, Trades!$B$2:$B$1048576, Analysis!$B2)</f>
        <v>80</v>
      </c>
      <c r="M2" s="12">
        <f>SUMIFS(Trades!$J$2:$J$1048576, Trades!$H$2:$H$1048576, Analysis!$A2)</f>
        <v>0</v>
      </c>
      <c r="N2" s="12">
        <f>L2-M2</f>
        <v>80</v>
      </c>
      <c r="O2">
        <f>SUMIFS(Trades!K$2:K$1048576, Trades!$B$2:$B$1048576, Analysis!$B2)</f>
        <v>0</v>
      </c>
      <c r="P2">
        <f>SUMIFS(Trades!L$2:L$1048576, Trades!$B$2:$B$1048576, Analysis!$B2)</f>
        <v>2.7168800000000002</v>
      </c>
      <c r="Q2">
        <f>SUMIFS(Trades!M$2:M$1048576, Trades!$B$2:$B$1048576, Analysis!$B2)</f>
        <v>2.7168800000000002</v>
      </c>
      <c r="R2">
        <f>SUMIFS(Trades!K$2:K$1048576, Trades!$H$2:$H$1048576, Analysis!$A2)</f>
        <v>0.41406999999999999</v>
      </c>
      <c r="S2">
        <f>SUMIFS(Trades!L$2:L$1048576, Trades!$H$2:$H$1048576, Analysis!$A2)</f>
        <v>1.3601179999999999</v>
      </c>
      <c r="T2">
        <f>SUMIFS(Trades!M$2:M$1048576, Trades!$H$2:$H$1048576, Analysis!$A2)</f>
        <v>2.1882579999999998</v>
      </c>
      <c r="U2">
        <f>Q2-T2</f>
        <v>0.52862200000000037</v>
      </c>
    </row>
    <row r="3" spans="1:21" x14ac:dyDescent="0.45">
      <c r="A3" s="14" t="s">
        <v>148</v>
      </c>
      <c r="B3" s="12" t="s">
        <v>21</v>
      </c>
      <c r="C3" s="12">
        <f>SUMIF(Transactions[Team], Analysis!$B3, Trades!I3:I10001)</f>
        <v>0.70526739999999999</v>
      </c>
      <c r="D3" s="12">
        <f>SUMIF(Transactions[From], A3, Trades!$I$2:$I$10000)</f>
        <v>0.67758780000000007</v>
      </c>
      <c r="E3" s="12">
        <f t="shared" ref="E3:E31" si="0">C3-D3</f>
        <v>2.7679599999999915E-2</v>
      </c>
      <c r="F3" s="12"/>
      <c r="G3" s="12"/>
      <c r="H3" s="12" t="str">
        <f>VLOOKUP($A3, Table_16[[Team]:[2024 Make Playoffs]], 14, FALSE)</f>
        <v>97.4%</v>
      </c>
      <c r="I3" s="12" t="str">
        <f>VLOOKUP($A3, Table_16[[Team]:[2024 Win WS]], 18, FALSE)</f>
        <v>11.0%</v>
      </c>
      <c r="J3" s="13">
        <f t="shared" ref="J3:J31" si="1">H3-F3</f>
        <v>0.97399999999999998</v>
      </c>
      <c r="K3" s="13">
        <f t="shared" ref="K3:K31" si="2">I3-G3</f>
        <v>0.11</v>
      </c>
      <c r="L3" s="12">
        <f>SUMIFS(Trades!$J$2:$J$1048576, Trades!$B$2:$B$1048576, Analysis!$B3)</f>
        <v>0</v>
      </c>
      <c r="M3" s="12">
        <f>SUMIFS(Trades!$J$2:$J$1048576, Trades!$H$2:$H$1048576, Analysis!$A3)</f>
        <v>160</v>
      </c>
      <c r="N3" s="12">
        <f t="shared" ref="N3:N31" si="3">L3-M3</f>
        <v>-160</v>
      </c>
      <c r="O3">
        <f>SUMIFS(Trades!K$2:K$1048576, Trades!$B$2:$B$1048576, Analysis!$B3)</f>
        <v>2.3050626000000007</v>
      </c>
      <c r="P3">
        <f>SUMIFS(Trades!L$2:L$1048576, Trades!$B$2:$B$1048576, Analysis!$B3)</f>
        <v>9.0277421400000009</v>
      </c>
      <c r="Q3">
        <f>SUMIFS(Trades!M$2:M$1048576, Trades!$B$2:$B$1048576, Analysis!$B3)</f>
        <v>13.63786734</v>
      </c>
      <c r="R3">
        <f>SUMIFS(Trades!K$2:K$1048576, Trades!$H$2:$H$1048576, Analysis!$A3)</f>
        <v>0.67758780000000007</v>
      </c>
      <c r="S3">
        <f>SUMIFS(Trades!L$2:L$1048576, Trades!$H$2:$H$1048576, Analysis!$A3)</f>
        <v>5.8104659999999999</v>
      </c>
      <c r="T3">
        <f>SUMIFS(Trades!M$2:M$1048576, Trades!$H$2:$H$1048576, Analysis!$A3)</f>
        <v>7.1656415999999989</v>
      </c>
      <c r="U3">
        <f t="shared" ref="U3:U31" si="4">Q3-T3</f>
        <v>6.4722257400000007</v>
      </c>
    </row>
    <row r="4" spans="1:21" x14ac:dyDescent="0.45">
      <c r="A4" s="14" t="s">
        <v>142</v>
      </c>
      <c r="B4" s="12" t="s">
        <v>89</v>
      </c>
      <c r="C4" s="12">
        <f>SUMIF(Transactions[Team], Analysis!$B4, Trades!I4:I10002)</f>
        <v>0.29275299999999999</v>
      </c>
      <c r="D4" s="12">
        <f>SUMIF(Transactions[From], A4, Trades!$I$2:$I$10000)</f>
        <v>5.0266968000000016</v>
      </c>
      <c r="E4" s="12">
        <f t="shared" si="0"/>
        <v>-4.7339438000000014</v>
      </c>
      <c r="F4" s="12"/>
      <c r="G4" s="12"/>
      <c r="H4" s="12" t="str">
        <f>VLOOKUP($A4, Table_16[[Team]:[2024 Make Playoffs]], 14, FALSE)</f>
        <v>11.1%</v>
      </c>
      <c r="I4" s="12" t="str">
        <f>VLOOKUP($A4, Table_16[[Team]:[2024 Win WS]], 18, FALSE)</f>
        <v>0.5%</v>
      </c>
      <c r="J4" s="13">
        <f t="shared" si="1"/>
        <v>0.111</v>
      </c>
      <c r="K4" s="13">
        <f t="shared" si="2"/>
        <v>5.0000000000000001E-3</v>
      </c>
      <c r="L4" s="12">
        <f>SUMIFS(Trades!$J$2:$J$1048576, Trades!$B$2:$B$1048576, Analysis!$B4)</f>
        <v>410</v>
      </c>
      <c r="M4" s="12">
        <f>SUMIFS(Trades!$J$2:$J$1048576, Trades!$H$2:$H$1048576, Analysis!$A4)</f>
        <v>0</v>
      </c>
      <c r="N4" s="12">
        <f t="shared" si="3"/>
        <v>410</v>
      </c>
      <c r="O4">
        <f>SUMIFS(Trades!K$2:K$1048576, Trades!$B$2:$B$1048576, Analysis!$B4)</f>
        <v>0.1015296</v>
      </c>
      <c r="P4">
        <f>SUMIFS(Trades!L$2:L$1048576, Trades!$B$2:$B$1048576, Analysis!$B4)</f>
        <v>0.37692879999999995</v>
      </c>
      <c r="Q4">
        <f>SUMIFS(Trades!M$2:M$1048576, Trades!$B$2:$B$1048576, Analysis!$B4)</f>
        <v>0.57998799999999995</v>
      </c>
      <c r="R4">
        <f>SUMIFS(Trades!K$2:K$1048576, Trades!$H$2:$H$1048576, Analysis!$A4)</f>
        <v>5.0266968000000016</v>
      </c>
      <c r="S4">
        <f>SUMIFS(Trades!L$2:L$1048576, Trades!$H$2:$H$1048576, Analysis!$A4)</f>
        <v>13.759609799999998</v>
      </c>
      <c r="T4">
        <f>SUMIFS(Trades!M$2:M$1048576, Trades!$H$2:$H$1048576, Analysis!$A4)</f>
        <v>23.813003399999999</v>
      </c>
      <c r="U4">
        <f t="shared" si="4"/>
        <v>-23.233015399999999</v>
      </c>
    </row>
    <row r="5" spans="1:21" x14ac:dyDescent="0.45">
      <c r="A5" s="14" t="s">
        <v>145</v>
      </c>
      <c r="B5" s="12" t="s">
        <v>28</v>
      </c>
      <c r="C5" s="12">
        <f>SUMIF(Transactions[Team], Analysis!$B5, Trades!I5:I10003)</f>
        <v>0.42063600000000001</v>
      </c>
      <c r="D5" s="12">
        <f>SUMIF(Transactions[From], A5, Trades!$I$2:$I$10000)</f>
        <v>0</v>
      </c>
      <c r="E5" s="12">
        <f t="shared" si="0"/>
        <v>0.42063600000000001</v>
      </c>
      <c r="F5" s="12"/>
      <c r="G5" s="12"/>
      <c r="H5" s="12" t="str">
        <f>VLOOKUP($A5, Table_16[[Team]:[2024 Make Playoffs]], 14, FALSE)</f>
        <v>40.4%</v>
      </c>
      <c r="I5" s="12" t="str">
        <f>VLOOKUP($A5, Table_16[[Team]:[2024 Win WS]], 18, FALSE)</f>
        <v>1.9%</v>
      </c>
      <c r="J5" s="13">
        <f t="shared" si="1"/>
        <v>0.40400000000000003</v>
      </c>
      <c r="K5" s="13">
        <f t="shared" si="2"/>
        <v>1.9E-2</v>
      </c>
      <c r="L5" s="12">
        <f>SUMIFS(Trades!$J$2:$J$1048576, Trades!$B$2:$B$1048576, Analysis!$B5)</f>
        <v>0</v>
      </c>
      <c r="M5" s="12">
        <f>SUMIFS(Trades!$J$2:$J$1048576, Trades!$H$2:$H$1048576, Analysis!$A5)</f>
        <v>0</v>
      </c>
      <c r="N5" s="12">
        <f t="shared" si="3"/>
        <v>0</v>
      </c>
      <c r="O5">
        <f>SUMIFS(Trades!K$2:K$1048576, Trades!$B$2:$B$1048576, Analysis!$B5)</f>
        <v>0.35505759999999997</v>
      </c>
      <c r="P5">
        <f>SUMIFS(Trades!L$2:L$1048576, Trades!$B$2:$B$1048576, Analysis!$B5)</f>
        <v>1.2111709999999998</v>
      </c>
      <c r="Q5">
        <f>SUMIFS(Trades!M$2:M$1048576, Trades!$B$2:$B$1048576, Analysis!$B5)</f>
        <v>1.9212861999999997</v>
      </c>
      <c r="R5">
        <f>SUMIFS(Trades!K$2:K$1048576, Trades!$H$2:$H$1048576, Analysis!$A5)</f>
        <v>0</v>
      </c>
      <c r="S5">
        <f>SUMIFS(Trades!L$2:L$1048576, Trades!$H$2:$H$1048576, Analysis!$A5)</f>
        <v>0</v>
      </c>
      <c r="T5">
        <f>SUMIFS(Trades!M$2:M$1048576, Trades!$H$2:$H$1048576, Analysis!$A5)</f>
        <v>0</v>
      </c>
      <c r="U5">
        <f t="shared" si="4"/>
        <v>1.9212861999999997</v>
      </c>
    </row>
    <row r="6" spans="1:21" x14ac:dyDescent="0.45">
      <c r="A6" s="14" t="s">
        <v>146</v>
      </c>
      <c r="B6" s="12" t="s">
        <v>18</v>
      </c>
      <c r="C6" s="12">
        <f>SUMIF(Transactions[Team], Analysis!$B6, Trades!I6:I10004)</f>
        <v>0.33183359999999995</v>
      </c>
      <c r="D6" s="12">
        <f>SUMIF(Transactions[From], A6, Trades!$I$2:$I$10000)</f>
        <v>-0.4</v>
      </c>
      <c r="E6" s="12">
        <f t="shared" si="0"/>
        <v>0.73183359999999997</v>
      </c>
      <c r="F6" s="12"/>
      <c r="G6" s="12"/>
      <c r="H6" s="12" t="str">
        <f>VLOOKUP($A6, Table_16[[Team]:[2024 Make Playoffs]], 14, FALSE)</f>
        <v>50.4%</v>
      </c>
      <c r="I6" s="12" t="str">
        <f>VLOOKUP($A6, Table_16[[Team]:[2024 Win WS]], 18, FALSE)</f>
        <v>2.9%</v>
      </c>
      <c r="J6" s="13">
        <f t="shared" si="1"/>
        <v>0.504</v>
      </c>
      <c r="K6" s="13">
        <f t="shared" si="2"/>
        <v>2.9000000000000001E-2</v>
      </c>
      <c r="L6" s="12">
        <f>SUMIFS(Trades!$J$2:$J$1048576, Trades!$B$2:$B$1048576, Analysis!$B6)</f>
        <v>0</v>
      </c>
      <c r="M6" s="12">
        <f>SUMIFS(Trades!$J$2:$J$1048576, Trades!$H$2:$H$1048576, Analysis!$A6)</f>
        <v>320</v>
      </c>
      <c r="N6" s="12">
        <f t="shared" si="3"/>
        <v>-320</v>
      </c>
      <c r="O6">
        <f>SUMIFS(Trades!K$2:K$1048576, Trades!$B$2:$B$1048576, Analysis!$B6)</f>
        <v>0.98007599999999995</v>
      </c>
      <c r="P6">
        <f>SUMIFS(Trades!L$2:L$1048576, Trades!$B$2:$B$1048576, Analysis!$B6)</f>
        <v>2.6191960000000001</v>
      </c>
      <c r="Q6">
        <f>SUMIFS(Trades!M$2:M$1048576, Trades!$B$2:$B$1048576, Analysis!$B6)</f>
        <v>4.5793479999999995</v>
      </c>
      <c r="R6">
        <f>SUMIFS(Trades!K$2:K$1048576, Trades!$H$2:$H$1048576, Analysis!$A6)</f>
        <v>-0.4</v>
      </c>
      <c r="S6">
        <f>SUMIFS(Trades!L$2:L$1048576, Trades!$H$2:$H$1048576, Analysis!$A6)</f>
        <v>2.210788</v>
      </c>
      <c r="T6">
        <f>SUMIFS(Trades!M$2:M$1048576, Trades!$H$2:$H$1048576, Analysis!$A6)</f>
        <v>1.4107879999999999</v>
      </c>
      <c r="U6">
        <f t="shared" si="4"/>
        <v>3.1685599999999994</v>
      </c>
    </row>
    <row r="7" spans="1:21" x14ac:dyDescent="0.45">
      <c r="A7" s="14" t="s">
        <v>193</v>
      </c>
      <c r="B7" s="12" t="s">
        <v>14</v>
      </c>
      <c r="C7" s="12">
        <f>SUMIF(Transactions[Team], Analysis!$B7, Trades!I7:I10005)</f>
        <v>0</v>
      </c>
      <c r="D7" s="12">
        <f>SUMIF(Transactions[From], A7, Trades!$I$2:$I$10000)</f>
        <v>-8.3818599999999993E-2</v>
      </c>
      <c r="E7" s="12">
        <f t="shared" si="0"/>
        <v>8.3818599999999993E-2</v>
      </c>
      <c r="F7" s="12"/>
      <c r="G7" s="12"/>
      <c r="H7" s="12" t="str">
        <f>VLOOKUP($A7, Table_16[[Team]:[2024 Make Playoffs]], 14, FALSE)</f>
        <v>60.3%</v>
      </c>
      <c r="I7" s="12" t="str">
        <f>VLOOKUP($A7, Table_16[[Team]:[2024 Win WS]], 18, FALSE)</f>
        <v>3.9%</v>
      </c>
      <c r="J7" s="13">
        <f t="shared" si="1"/>
        <v>0.60299999999999998</v>
      </c>
      <c r="K7" s="13">
        <f t="shared" si="2"/>
        <v>3.9E-2</v>
      </c>
      <c r="L7" s="12">
        <f>SUMIFS(Trades!$J$2:$J$1048576, Trades!$B$2:$B$1048576, Analysis!$B7)</f>
        <v>0</v>
      </c>
      <c r="M7" s="12">
        <f>SUMIFS(Trades!$J$2:$J$1048576, Trades!$H$2:$H$1048576, Analysis!$A7)</f>
        <v>0</v>
      </c>
      <c r="N7" s="12">
        <f t="shared" si="3"/>
        <v>0</v>
      </c>
      <c r="O7">
        <f>SUMIFS(Trades!K$2:K$1048576, Trades!$B$2:$B$1048576, Analysis!$B7)</f>
        <v>0</v>
      </c>
      <c r="P7">
        <f>SUMIFS(Trades!L$2:L$1048576, Trades!$B$2:$B$1048576, Analysis!$B7)</f>
        <v>0</v>
      </c>
      <c r="Q7">
        <f>SUMIFS(Trades!M$2:M$1048576, Trades!$B$2:$B$1048576, Analysis!$B7)</f>
        <v>0</v>
      </c>
      <c r="R7">
        <f>SUMIFS(Trades!K$2:K$1048576, Trades!$H$2:$H$1048576, Analysis!$A7)</f>
        <v>-8.3818599999999993E-2</v>
      </c>
      <c r="S7">
        <f>SUMIFS(Trades!L$2:L$1048576, Trades!$H$2:$H$1048576, Analysis!$A7)</f>
        <v>4.5254999999999997E-2</v>
      </c>
      <c r="T7">
        <f>SUMIFS(Trades!M$2:M$1048576, Trades!$H$2:$H$1048576, Analysis!$A7)</f>
        <v>-0.1223822</v>
      </c>
      <c r="U7">
        <f t="shared" si="4"/>
        <v>0.1223822</v>
      </c>
    </row>
    <row r="8" spans="1:21" x14ac:dyDescent="0.45">
      <c r="A8" s="14" t="s">
        <v>143</v>
      </c>
      <c r="B8" s="12" t="s">
        <v>73</v>
      </c>
      <c r="C8" s="12">
        <f>SUMIF(Transactions[Team], Analysis!$B8, Trades!I8:I10006)</f>
        <v>0</v>
      </c>
      <c r="D8" s="12">
        <f>SUMIF(Transactions[From], A8, Trades!$I$2:$I$10000)</f>
        <v>0.41982779999999997</v>
      </c>
      <c r="E8" s="12">
        <f t="shared" si="0"/>
        <v>-0.41982779999999997</v>
      </c>
      <c r="F8" s="12"/>
      <c r="G8" s="12"/>
      <c r="H8" s="12" t="str">
        <f>VLOOKUP($A8, Table_16[[Team]:[2024 Make Playoffs]], 14, FALSE)</f>
        <v>99.9%</v>
      </c>
      <c r="I8" s="12" t="str">
        <f>VLOOKUP($A8, Table_16[[Team]:[2024 Win WS]], 18, FALSE)</f>
        <v>16.2%</v>
      </c>
      <c r="J8" s="13">
        <f t="shared" si="1"/>
        <v>0.999</v>
      </c>
      <c r="K8" s="13">
        <f t="shared" si="2"/>
        <v>0.16200000000000001</v>
      </c>
      <c r="L8" s="12">
        <f>SUMIFS(Trades!$J$2:$J$1048576, Trades!$B$2:$B$1048576, Analysis!$B8)</f>
        <v>0</v>
      </c>
      <c r="M8" s="12">
        <f>SUMIFS(Trades!$J$2:$J$1048576, Trades!$H$2:$H$1048576, Analysis!$A8)</f>
        <v>0</v>
      </c>
      <c r="N8" s="12">
        <f t="shared" si="3"/>
        <v>0</v>
      </c>
      <c r="O8">
        <f>SUMIFS(Trades!K$2:K$1048576, Trades!$B$2:$B$1048576, Analysis!$B8)</f>
        <v>0.8</v>
      </c>
      <c r="P8">
        <f>SUMIFS(Trades!L$2:L$1048576, Trades!$B$2:$B$1048576, Analysis!$B8)</f>
        <v>3.8708520000000002</v>
      </c>
      <c r="Q8">
        <f>SUMIFS(Trades!M$2:M$1048576, Trades!$B$2:$B$1048576, Analysis!$B8)</f>
        <v>5.4708519999999989</v>
      </c>
      <c r="R8">
        <f>SUMIFS(Trades!K$2:K$1048576, Trades!$H$2:$H$1048576, Analysis!$A8)</f>
        <v>0.41982779999999997</v>
      </c>
      <c r="S8">
        <f>SUMIFS(Trades!L$2:L$1048576, Trades!$H$2:$H$1048576, Analysis!$A8)</f>
        <v>2.410266</v>
      </c>
      <c r="T8">
        <f>SUMIFS(Trades!M$2:M$1048576, Trades!$H$2:$H$1048576, Analysis!$A8)</f>
        <v>3.2499216000000004</v>
      </c>
      <c r="U8">
        <f t="shared" si="4"/>
        <v>2.2209303999999985</v>
      </c>
    </row>
    <row r="9" spans="1:21" x14ac:dyDescent="0.45">
      <c r="A9" s="14" t="s">
        <v>7023</v>
      </c>
      <c r="B9" s="12" t="s">
        <v>170</v>
      </c>
      <c r="C9" s="12">
        <f>SUMIF(Transactions[Team], Analysis!$B9, Trades!I9:I10007)</f>
        <v>0</v>
      </c>
      <c r="D9" s="12">
        <f>SUMIF(Transactions[From], A9, Trades!$I$2:$I$10000)</f>
        <v>0</v>
      </c>
      <c r="E9" s="12">
        <f t="shared" si="0"/>
        <v>0</v>
      </c>
      <c r="F9" s="12"/>
      <c r="G9" s="12"/>
      <c r="H9" s="12" t="str">
        <f>VLOOKUP($A9, Table_16[[Team]:[2024 Make Playoffs]], 14, FALSE)</f>
        <v>88.4%</v>
      </c>
      <c r="I9" s="12" t="str">
        <f>VLOOKUP($A9, Table_16[[Team]:[2024 Win WS]], 18, FALSE)</f>
        <v>4.2%</v>
      </c>
      <c r="J9" s="13">
        <f t="shared" si="1"/>
        <v>0.88400000000000001</v>
      </c>
      <c r="K9" s="13">
        <f t="shared" si="2"/>
        <v>4.2000000000000003E-2</v>
      </c>
      <c r="L9" s="12">
        <f>SUMIFS(Trades!$J$2:$J$1048576, Trades!$B$2:$B$1048576, Analysis!$B9)</f>
        <v>0</v>
      </c>
      <c r="M9" s="12">
        <f>SUMIFS(Trades!$J$2:$J$1048576, Trades!$H$2:$H$1048576, Analysis!$A9)</f>
        <v>0</v>
      </c>
      <c r="N9" s="12">
        <f t="shared" si="3"/>
        <v>0</v>
      </c>
      <c r="O9">
        <f>SUMIFS(Trades!K$2:K$1048576, Trades!$B$2:$B$1048576, Analysis!$B9)</f>
        <v>0.42063600000000001</v>
      </c>
      <c r="P9">
        <f>SUMIFS(Trades!L$2:L$1048576, Trades!$B$2:$B$1048576, Analysis!$B9)</f>
        <v>1.909046</v>
      </c>
      <c r="Q9">
        <f>SUMIFS(Trades!M$2:M$1048576, Trades!$B$2:$B$1048576, Analysis!$B9)</f>
        <v>2.750318</v>
      </c>
      <c r="R9">
        <f>SUMIFS(Trades!K$2:K$1048576, Trades!$H$2:$H$1048576, Analysis!$A9)</f>
        <v>0</v>
      </c>
      <c r="S9">
        <f>SUMIFS(Trades!L$2:L$1048576, Trades!$H$2:$H$1048576, Analysis!$A9)</f>
        <v>0</v>
      </c>
      <c r="T9">
        <f>SUMIFS(Trades!M$2:M$1048576, Trades!$H$2:$H$1048576, Analysis!$A9)</f>
        <v>0</v>
      </c>
      <c r="U9">
        <f t="shared" si="4"/>
        <v>2.750318</v>
      </c>
    </row>
    <row r="10" spans="1:21" x14ac:dyDescent="0.45">
      <c r="A10" s="14" t="s">
        <v>144</v>
      </c>
      <c r="B10" s="12" t="s">
        <v>46</v>
      </c>
      <c r="C10" s="12">
        <f>SUMIF(Transactions[Team], Analysis!$B10, Trades!I10:I10008)</f>
        <v>-0.25458159999999996</v>
      </c>
      <c r="D10" s="12">
        <f>SUMIF(Transactions[From], A10, Trades!$I$2:$I$10000)</f>
        <v>0.50989200000000001</v>
      </c>
      <c r="E10" s="12">
        <f t="shared" si="0"/>
        <v>-0.76447359999999998</v>
      </c>
      <c r="F10" s="12"/>
      <c r="G10" s="12"/>
      <c r="H10" s="12" t="str">
        <f>VLOOKUP($A10, Table_16[[Team]:[2024 Make Playoffs]], 14, FALSE)</f>
        <v>99.1%</v>
      </c>
      <c r="I10" s="12" t="str">
        <f>VLOOKUP($A10, Table_16[[Team]:[2024 Win WS]], 18, FALSE)</f>
        <v>16.1%</v>
      </c>
      <c r="J10" s="13">
        <f t="shared" si="1"/>
        <v>0.99099999999999999</v>
      </c>
      <c r="K10" s="13">
        <f t="shared" si="2"/>
        <v>0.161</v>
      </c>
      <c r="L10" s="12">
        <f>SUMIFS(Trades!$J$2:$J$1048576, Trades!$B$2:$B$1048576, Analysis!$B10)</f>
        <v>0</v>
      </c>
      <c r="M10" s="12">
        <f>SUMIFS(Trades!$J$2:$J$1048576, Trades!$H$2:$H$1048576, Analysis!$A10)</f>
        <v>0</v>
      </c>
      <c r="N10" s="12">
        <f t="shared" si="3"/>
        <v>0</v>
      </c>
      <c r="O10">
        <f>SUMIFS(Trades!K$2:K$1048576, Trades!$B$2:$B$1048576, Analysis!$B10)</f>
        <v>0.26894080000000009</v>
      </c>
      <c r="P10">
        <f>SUMIFS(Trades!L$2:L$1048576, Trades!$B$2:$B$1048576, Analysis!$B10)</f>
        <v>2.4757739999999995</v>
      </c>
      <c r="Q10">
        <f>SUMIFS(Trades!M$2:M$1048576, Trades!$B$2:$B$1048576, Analysis!$B10)</f>
        <v>3.0136555999999999</v>
      </c>
      <c r="R10">
        <f>SUMIFS(Trades!K$2:K$1048576, Trades!$H$2:$H$1048576, Analysis!$A10)</f>
        <v>0.50989200000000001</v>
      </c>
      <c r="S10">
        <f>SUMIFS(Trades!L$2:L$1048576, Trades!$H$2:$H$1048576, Analysis!$A10)</f>
        <v>1.5059317999999999</v>
      </c>
      <c r="T10">
        <f>SUMIFS(Trades!M$2:M$1048576, Trades!$H$2:$H$1048576, Analysis!$A10)</f>
        <v>2.5257158</v>
      </c>
      <c r="U10">
        <f t="shared" si="4"/>
        <v>0.48793979999999992</v>
      </c>
    </row>
    <row r="11" spans="1:21" x14ac:dyDescent="0.45">
      <c r="A11" s="14" t="s">
        <v>7025</v>
      </c>
      <c r="B11" s="12" t="s">
        <v>59</v>
      </c>
      <c r="C11" s="12">
        <f>SUMIF(Transactions[Team], Analysis!$B11, Trades!I11:I10009)</f>
        <v>0</v>
      </c>
      <c r="D11" s="12">
        <f>SUMIF(Transactions[From], A11, Trades!$I$2:$I$10000)</f>
        <v>0</v>
      </c>
      <c r="E11" s="12">
        <f t="shared" si="0"/>
        <v>0</v>
      </c>
      <c r="F11" s="12"/>
      <c r="G11" s="12"/>
      <c r="H11" s="12" t="str">
        <f>VLOOKUP($A11, Table_16[[Team]:[2024 Make Playoffs]], 14, FALSE)</f>
        <v>86.0%</v>
      </c>
      <c r="I11" s="12" t="str">
        <f>VLOOKUP($A11, Table_16[[Team]:[2024 Win WS]], 18, FALSE)</f>
        <v>8.0%</v>
      </c>
      <c r="J11" s="13">
        <f t="shared" si="1"/>
        <v>0.86</v>
      </c>
      <c r="K11" s="13">
        <f t="shared" si="2"/>
        <v>0.08</v>
      </c>
      <c r="L11" s="12">
        <f>SUMIFS(Trades!$J$2:$J$1048576, Trades!$B$2:$B$1048576, Analysis!$B11)</f>
        <v>0</v>
      </c>
      <c r="M11" s="12">
        <f>SUMIFS(Trades!$J$2:$J$1048576, Trades!$H$2:$H$1048576, Analysis!$A11)</f>
        <v>0</v>
      </c>
      <c r="N11" s="12">
        <f t="shared" si="3"/>
        <v>0</v>
      </c>
      <c r="O11">
        <f>SUMIFS(Trades!K$2:K$1048576, Trades!$B$2:$B$1048576, Analysis!$B11)</f>
        <v>0</v>
      </c>
      <c r="P11">
        <f>SUMIFS(Trades!L$2:L$1048576, Trades!$B$2:$B$1048576, Analysis!$B11)</f>
        <v>0</v>
      </c>
      <c r="Q11">
        <f>SUMIFS(Trades!M$2:M$1048576, Trades!$B$2:$B$1048576, Analysis!$B11)</f>
        <v>0</v>
      </c>
      <c r="R11">
        <f>SUMIFS(Trades!K$2:K$1048576, Trades!$H$2:$H$1048576, Analysis!$A11)</f>
        <v>0</v>
      </c>
      <c r="S11">
        <f>SUMIFS(Trades!L$2:L$1048576, Trades!$H$2:$H$1048576, Analysis!$A11)</f>
        <v>0</v>
      </c>
      <c r="T11">
        <f>SUMIFS(Trades!M$2:M$1048576, Trades!$H$2:$H$1048576, Analysis!$A11)</f>
        <v>0</v>
      </c>
      <c r="U11">
        <f t="shared" si="4"/>
        <v>0</v>
      </c>
    </row>
    <row r="12" spans="1:21" x14ac:dyDescent="0.45">
      <c r="A12" s="14" t="s">
        <v>167</v>
      </c>
      <c r="B12" s="12" t="s">
        <v>39</v>
      </c>
      <c r="C12" s="12">
        <f>SUMIF(Transactions[Team], Analysis!$B12, Trades!I12:I10010)</f>
        <v>1</v>
      </c>
      <c r="D12" s="12">
        <f>SUMIF(Transactions[From], A12, Trades!$I$2:$I$10000)</f>
        <v>-0.15483440000000001</v>
      </c>
      <c r="E12" s="12">
        <f t="shared" si="0"/>
        <v>1.1548343999999999</v>
      </c>
      <c r="F12" s="12"/>
      <c r="G12" s="12"/>
      <c r="H12" s="12" t="str">
        <f>VLOOKUP($A12, Table_16[[Team]:[2024 Make Playoffs]], 14, FALSE)</f>
        <v>5.2%</v>
      </c>
      <c r="I12" s="12" t="str">
        <f>VLOOKUP($A12, Table_16[[Team]:[2024 Win WS]], 18, FALSE)</f>
        <v>0.1%</v>
      </c>
      <c r="J12" s="13">
        <f t="shared" si="1"/>
        <v>5.1999999999999998E-2</v>
      </c>
      <c r="K12" s="13">
        <f t="shared" si="2"/>
        <v>1E-3</v>
      </c>
      <c r="L12" s="12">
        <f>SUMIFS(Trades!$J$2:$J$1048576, Trades!$B$2:$B$1048576, Analysis!$B12)</f>
        <v>0</v>
      </c>
      <c r="M12" s="12">
        <f>SUMIFS(Trades!$J$2:$J$1048576, Trades!$H$2:$H$1048576, Analysis!$A12)</f>
        <v>0</v>
      </c>
      <c r="N12" s="12">
        <f t="shared" si="3"/>
        <v>0</v>
      </c>
      <c r="O12">
        <f>SUMIFS(Trades!K$2:K$1048576, Trades!$B$2:$B$1048576, Analysis!$B12)</f>
        <v>0</v>
      </c>
      <c r="P12">
        <f>SUMIFS(Trades!L$2:L$1048576, Trades!$B$2:$B$1048576, Analysis!$B12)</f>
        <v>0</v>
      </c>
      <c r="Q12">
        <f>SUMIFS(Trades!M$2:M$1048576, Trades!$B$2:$B$1048576, Analysis!$B12)</f>
        <v>0</v>
      </c>
      <c r="R12">
        <f>SUMIFS(Trades!K$2:K$1048576, Trades!$H$2:$H$1048576, Analysis!$A12)</f>
        <v>-0.15483440000000001</v>
      </c>
      <c r="S12">
        <f>SUMIFS(Trades!L$2:L$1048576, Trades!$H$2:$H$1048576, Analysis!$A12)</f>
        <v>0.73502699999999999</v>
      </c>
      <c r="T12">
        <f>SUMIFS(Trades!M$2:M$1048576, Trades!$H$2:$H$1048576, Analysis!$A12)</f>
        <v>0.42535819999999996</v>
      </c>
      <c r="U12">
        <f t="shared" si="4"/>
        <v>-0.42535819999999996</v>
      </c>
    </row>
    <row r="13" spans="1:21" x14ac:dyDescent="0.45">
      <c r="A13" s="14" t="s">
        <v>7052</v>
      </c>
      <c r="B13" s="12" t="s">
        <v>309</v>
      </c>
      <c r="C13" s="12">
        <f>SUMIF(Transactions[Team], Analysis!$B13, Trades!I13:I10011)</f>
        <v>0</v>
      </c>
      <c r="D13" s="12">
        <f>SUMIF(Transactions[From], A13, Trades!$I$2:$I$10000)</f>
        <v>0</v>
      </c>
      <c r="E13" s="12">
        <f t="shared" si="0"/>
        <v>0</v>
      </c>
      <c r="F13" s="12"/>
      <c r="G13" s="12"/>
      <c r="H13" s="12" t="str">
        <f>VLOOKUP($A13, Table_16[[Team]:[2024 Make Playoffs]], 14, FALSE)</f>
        <v>0.0%</v>
      </c>
      <c r="I13" s="12" t="str">
        <f>VLOOKUP($A13, Table_16[[Team]:[2024 Win WS]], 18, FALSE)</f>
        <v>0.0%</v>
      </c>
      <c r="J13" s="13">
        <f t="shared" si="1"/>
        <v>0</v>
      </c>
      <c r="K13" s="13">
        <f t="shared" si="2"/>
        <v>0</v>
      </c>
      <c r="L13" s="12">
        <f>SUMIFS(Trades!$J$2:$J$1048576, Trades!$B$2:$B$1048576, Analysis!$B13)</f>
        <v>0</v>
      </c>
      <c r="M13" s="12">
        <f>SUMIFS(Trades!$J$2:$J$1048576, Trades!$H$2:$H$1048576, Analysis!$A13)</f>
        <v>0</v>
      </c>
      <c r="N13" s="12">
        <f t="shared" si="3"/>
        <v>0</v>
      </c>
      <c r="O13">
        <f>SUMIFS(Trades!K$2:K$1048576, Trades!$B$2:$B$1048576, Analysis!$B13)</f>
        <v>0</v>
      </c>
      <c r="P13">
        <f>SUMIFS(Trades!L$2:L$1048576, Trades!$B$2:$B$1048576, Analysis!$B13)</f>
        <v>0</v>
      </c>
      <c r="Q13">
        <f>SUMIFS(Trades!M$2:M$1048576, Trades!$B$2:$B$1048576, Analysis!$B13)</f>
        <v>0</v>
      </c>
      <c r="R13">
        <f>SUMIFS(Trades!K$2:K$1048576, Trades!$H$2:$H$1048576, Analysis!$A13)</f>
        <v>0</v>
      </c>
      <c r="S13">
        <f>SUMIFS(Trades!L$2:L$1048576, Trades!$H$2:$H$1048576, Analysis!$A13)</f>
        <v>0</v>
      </c>
      <c r="T13">
        <f>SUMIFS(Trades!M$2:M$1048576, Trades!$H$2:$H$1048576, Analysis!$A13)</f>
        <v>0</v>
      </c>
      <c r="U13">
        <f t="shared" si="4"/>
        <v>0</v>
      </c>
    </row>
    <row r="14" spans="1:21" x14ac:dyDescent="0.45">
      <c r="A14" s="14" t="s">
        <v>210</v>
      </c>
      <c r="B14" s="12" t="s">
        <v>207</v>
      </c>
      <c r="C14" s="12">
        <f>SUMIF(Transactions[Team], Analysis!$B14, Trades!I14:I10012)</f>
        <v>0</v>
      </c>
      <c r="D14" s="12">
        <f>SUMIF(Transactions[From], A14, Trades!$I$2:$I$10000)</f>
        <v>0</v>
      </c>
      <c r="E14" s="12">
        <f t="shared" si="0"/>
        <v>0</v>
      </c>
      <c r="F14" s="12"/>
      <c r="G14" s="12"/>
      <c r="H14" s="12" t="str">
        <f>VLOOKUP($A14, Table_16[[Team]:[2024 Make Playoffs]], 14, FALSE)</f>
        <v>0.0%</v>
      </c>
      <c r="I14" s="12" t="str">
        <f>VLOOKUP($A14, Table_16[[Team]:[2024 Win WS]], 18, FALSE)</f>
        <v>0.0%</v>
      </c>
      <c r="J14" s="13">
        <f t="shared" si="1"/>
        <v>0</v>
      </c>
      <c r="K14" s="13">
        <f t="shared" si="2"/>
        <v>0</v>
      </c>
      <c r="L14" s="12">
        <f>SUMIFS(Trades!$J$2:$J$1048576, Trades!$B$2:$B$1048576, Analysis!$B14)</f>
        <v>0</v>
      </c>
      <c r="M14" s="12">
        <f>SUMIFS(Trades!$J$2:$J$1048576, Trades!$H$2:$H$1048576, Analysis!$A14)</f>
        <v>0</v>
      </c>
      <c r="N14" s="12">
        <f t="shared" si="3"/>
        <v>0</v>
      </c>
      <c r="O14">
        <f>SUMIFS(Trades!K$2:K$1048576, Trades!$B$2:$B$1048576, Analysis!$B14)</f>
        <v>0.2</v>
      </c>
      <c r="P14">
        <f>SUMIFS(Trades!L$2:L$1048576, Trades!$B$2:$B$1048576, Analysis!$B14)</f>
        <v>0.1799906</v>
      </c>
      <c r="Q14">
        <f>SUMIFS(Trades!M$2:M$1048576, Trades!$B$2:$B$1048576, Analysis!$B14)</f>
        <v>0.57999060000000002</v>
      </c>
      <c r="R14">
        <f>SUMIFS(Trades!K$2:K$1048576, Trades!$H$2:$H$1048576, Analysis!$A14)</f>
        <v>0</v>
      </c>
      <c r="S14">
        <f>SUMIFS(Trades!L$2:L$1048576, Trades!$H$2:$H$1048576, Analysis!$A14)</f>
        <v>0</v>
      </c>
      <c r="T14">
        <f>SUMIFS(Trades!M$2:M$1048576, Trades!$H$2:$H$1048576, Analysis!$A14)</f>
        <v>0</v>
      </c>
      <c r="U14">
        <f t="shared" si="4"/>
        <v>0.57999060000000002</v>
      </c>
    </row>
    <row r="15" spans="1:21" x14ac:dyDescent="0.45">
      <c r="A15" s="14" t="s">
        <v>150</v>
      </c>
      <c r="B15" s="12" t="s">
        <v>10</v>
      </c>
      <c r="C15" s="12">
        <f>SUMIF(Transactions[Team], Analysis!$B15, Trades!I15:I10013)</f>
        <v>0.63341919999999985</v>
      </c>
      <c r="D15" s="12">
        <f>SUMIF(Transactions[From], A15, Trades!$I$2:$I$10000)</f>
        <v>-0.38015599999999999</v>
      </c>
      <c r="E15" s="12">
        <f t="shared" si="0"/>
        <v>1.0135751999999998</v>
      </c>
      <c r="F15" s="12"/>
      <c r="G15" s="12"/>
      <c r="H15" s="12" t="str">
        <f>VLOOKUP($A15, Table_16[[Team]:[2024 Make Playoffs]], 14, FALSE)</f>
        <v>57.4%</v>
      </c>
      <c r="I15" s="12" t="str">
        <f>VLOOKUP($A15, Table_16[[Team]:[2024 Win WS]], 18, FALSE)</f>
        <v>2.4%</v>
      </c>
      <c r="J15" s="13">
        <f t="shared" si="1"/>
        <v>0.57399999999999995</v>
      </c>
      <c r="K15" s="13">
        <f t="shared" si="2"/>
        <v>2.4E-2</v>
      </c>
      <c r="L15" s="12">
        <f>SUMIFS(Trades!$J$2:$J$1048576, Trades!$B$2:$B$1048576, Analysis!$B15)</f>
        <v>0</v>
      </c>
      <c r="M15" s="12">
        <f>SUMIFS(Trades!$J$2:$J$1048576, Trades!$H$2:$H$1048576, Analysis!$A15)</f>
        <v>0</v>
      </c>
      <c r="N15" s="12">
        <f t="shared" si="3"/>
        <v>0</v>
      </c>
      <c r="O15">
        <f>SUMIFS(Trades!K$2:K$1048576, Trades!$B$2:$B$1048576, Analysis!$B15)</f>
        <v>0.45932499999999998</v>
      </c>
      <c r="P15">
        <f>SUMIFS(Trades!L$2:L$1048576, Trades!$B$2:$B$1048576, Analysis!$B15)</f>
        <v>1.7197456000000002</v>
      </c>
      <c r="Q15">
        <f>SUMIFS(Trades!M$2:M$1048576, Trades!$B$2:$B$1048576, Analysis!$B15)</f>
        <v>2.6383956</v>
      </c>
      <c r="R15">
        <f>SUMIFS(Trades!K$2:K$1048576, Trades!$H$2:$H$1048576, Analysis!$A15)</f>
        <v>-0.38015599999999999</v>
      </c>
      <c r="S15">
        <f>SUMIFS(Trades!L$2:L$1048576, Trades!$H$2:$H$1048576, Analysis!$A15)</f>
        <v>0.59441879999999991</v>
      </c>
      <c r="T15">
        <f>SUMIFS(Trades!M$2:M$1048576, Trades!$H$2:$H$1048576, Analysis!$A15)</f>
        <v>-0.16589320000000002</v>
      </c>
      <c r="U15">
        <f t="shared" si="4"/>
        <v>2.8042888000000001</v>
      </c>
    </row>
    <row r="16" spans="1:21" x14ac:dyDescent="0.45">
      <c r="A16" s="14" t="s">
        <v>7037</v>
      </c>
      <c r="B16" s="12" t="s">
        <v>107</v>
      </c>
      <c r="C16" s="12">
        <f>SUMIF(Transactions[Team], Analysis!$B16, Trades!I16:I10014)</f>
        <v>0</v>
      </c>
      <c r="D16" s="12">
        <f>SUMIF(Transactions[From], A16, Trades!$I$2:$I$10000)</f>
        <v>0</v>
      </c>
      <c r="E16" s="12">
        <f t="shared" si="0"/>
        <v>0</v>
      </c>
      <c r="F16" s="12"/>
      <c r="G16" s="12"/>
      <c r="H16" s="12" t="str">
        <f>VLOOKUP($A16, Table_16[[Team]:[2024 Make Playoffs]], 14, FALSE)</f>
        <v>71.0%</v>
      </c>
      <c r="I16" s="12" t="str">
        <f>VLOOKUP($A16, Table_16[[Team]:[2024 Win WS]], 18, FALSE)</f>
        <v>5.0%</v>
      </c>
      <c r="J16" s="13">
        <f t="shared" si="1"/>
        <v>0.71</v>
      </c>
      <c r="K16" s="13">
        <f t="shared" si="2"/>
        <v>0.05</v>
      </c>
      <c r="L16" s="12">
        <f>SUMIFS(Trades!$J$2:$J$1048576, Trades!$B$2:$B$1048576, Analysis!$B16)</f>
        <v>0</v>
      </c>
      <c r="M16" s="12">
        <f>SUMIFS(Trades!$J$2:$J$1048576, Trades!$H$2:$H$1048576, Analysis!$A16)</f>
        <v>0</v>
      </c>
      <c r="N16" s="12">
        <f t="shared" si="3"/>
        <v>0</v>
      </c>
      <c r="O16">
        <f>SUMIFS(Trades!K$2:K$1048576, Trades!$B$2:$B$1048576, Analysis!$B16)</f>
        <v>0</v>
      </c>
      <c r="P16">
        <f>SUMIFS(Trades!L$2:L$1048576, Trades!$B$2:$B$1048576, Analysis!$B16)</f>
        <v>0</v>
      </c>
      <c r="Q16">
        <f>SUMIFS(Trades!M$2:M$1048576, Trades!$B$2:$B$1048576, Analysis!$B16)</f>
        <v>0</v>
      </c>
      <c r="R16">
        <f>SUMIFS(Trades!K$2:K$1048576, Trades!$H$2:$H$1048576, Analysis!$A16)</f>
        <v>0</v>
      </c>
      <c r="S16">
        <f>SUMIFS(Trades!L$2:L$1048576, Trades!$H$2:$H$1048576, Analysis!$A16)</f>
        <v>0</v>
      </c>
      <c r="T16">
        <f>SUMIFS(Trades!M$2:M$1048576, Trades!$H$2:$H$1048576, Analysis!$A16)</f>
        <v>0</v>
      </c>
      <c r="U16">
        <f t="shared" si="4"/>
        <v>0</v>
      </c>
    </row>
    <row r="17" spans="1:21" x14ac:dyDescent="0.45">
      <c r="A17" s="14" t="s">
        <v>187</v>
      </c>
      <c r="B17" s="12" t="s">
        <v>76</v>
      </c>
      <c r="C17" s="12">
        <f>SUMIF(Transactions[Team], Analysis!$B17, Trades!I17:I10015)</f>
        <v>-1.9667799999999999E-2</v>
      </c>
      <c r="D17" s="12">
        <f>SUMIF(Transactions[From], A17, Trades!$I$2:$I$10000)</f>
        <v>0.64095679999999999</v>
      </c>
      <c r="E17" s="12">
        <f t="shared" si="0"/>
        <v>-0.66062460000000001</v>
      </c>
      <c r="F17" s="12"/>
      <c r="G17" s="12"/>
      <c r="H17" s="12" t="str">
        <f>VLOOKUP($A17, Table_16[[Team]:[2024 Make Playoffs]], 14, FALSE)</f>
        <v>17.2%</v>
      </c>
      <c r="I17" s="12" t="str">
        <f>VLOOKUP($A17, Table_16[[Team]:[2024 Win WS]], 18, FALSE)</f>
        <v>0.6%</v>
      </c>
      <c r="J17" s="13">
        <f t="shared" si="1"/>
        <v>0.17199999999999999</v>
      </c>
      <c r="K17" s="13">
        <f t="shared" si="2"/>
        <v>6.0000000000000001E-3</v>
      </c>
      <c r="L17" s="12">
        <f>SUMIFS(Trades!$J$2:$J$1048576, Trades!$B$2:$B$1048576, Analysis!$B17)</f>
        <v>0</v>
      </c>
      <c r="M17" s="12">
        <f>SUMIFS(Trades!$J$2:$J$1048576, Trades!$H$2:$H$1048576, Analysis!$A17)</f>
        <v>0</v>
      </c>
      <c r="N17" s="12">
        <f t="shared" si="3"/>
        <v>0</v>
      </c>
      <c r="O17">
        <f>SUMIFS(Trades!K$2:K$1048576, Trades!$B$2:$B$1048576, Analysis!$B17)</f>
        <v>0.24151600000000001</v>
      </c>
      <c r="P17">
        <f>SUMIFS(Trades!L$2:L$1048576, Trades!$B$2:$B$1048576, Analysis!$B17)</f>
        <v>1.786178</v>
      </c>
      <c r="Q17">
        <f>SUMIFS(Trades!M$2:M$1048576, Trades!$B$2:$B$1048576, Analysis!$B17)</f>
        <v>2.2692100000000002</v>
      </c>
      <c r="R17">
        <f>SUMIFS(Trades!K$2:K$1048576, Trades!$H$2:$H$1048576, Analysis!$A17)</f>
        <v>0.64095679999999999</v>
      </c>
      <c r="S17">
        <f>SUMIFS(Trades!L$2:L$1048576, Trades!$H$2:$H$1048576, Analysis!$A17)</f>
        <v>4.507034</v>
      </c>
      <c r="T17">
        <f>SUMIFS(Trades!M$2:M$1048576, Trades!$H$2:$H$1048576, Analysis!$A17)</f>
        <v>5.7889476000000002</v>
      </c>
      <c r="U17">
        <f t="shared" si="4"/>
        <v>-3.5197376</v>
      </c>
    </row>
    <row r="18" spans="1:21" x14ac:dyDescent="0.45">
      <c r="A18" s="14" t="s">
        <v>183</v>
      </c>
      <c r="B18" s="12" t="s">
        <v>178</v>
      </c>
      <c r="C18" s="12">
        <f>SUMIF(Transactions[Team], Analysis!$B18, Trades!I18:I10016)</f>
        <v>-0.1224122</v>
      </c>
      <c r="D18" s="12">
        <f>SUMIF(Transactions[From], A18, Trades!$I$2:$I$10000)</f>
        <v>0.6</v>
      </c>
      <c r="E18" s="12">
        <f t="shared" si="0"/>
        <v>-0.72241219999999995</v>
      </c>
      <c r="F18" s="12"/>
      <c r="G18" s="12"/>
      <c r="H18" s="12" t="str">
        <f>VLOOKUP($A18, Table_16[[Team]:[2024 Make Playoffs]], 14, FALSE)</f>
        <v>96.3%</v>
      </c>
      <c r="I18" s="12" t="str">
        <f>VLOOKUP($A18, Table_16[[Team]:[2024 Win WS]], 18, FALSE)</f>
        <v>11.3%</v>
      </c>
      <c r="J18" s="13">
        <f t="shared" si="1"/>
        <v>0.96299999999999997</v>
      </c>
      <c r="K18" s="13">
        <f t="shared" si="2"/>
        <v>0.113</v>
      </c>
      <c r="L18" s="12">
        <f>SUMIFS(Trades!$J$2:$J$1048576, Trades!$B$2:$B$1048576, Analysis!$B18)</f>
        <v>0</v>
      </c>
      <c r="M18" s="12">
        <f>SUMIFS(Trades!$J$2:$J$1048576, Trades!$H$2:$H$1048576, Analysis!$A18)</f>
        <v>0</v>
      </c>
      <c r="N18" s="12">
        <f t="shared" si="3"/>
        <v>0</v>
      </c>
      <c r="O18">
        <f>SUMIFS(Trades!K$2:K$1048576, Trades!$B$2:$B$1048576, Analysis!$B18)</f>
        <v>0.4</v>
      </c>
      <c r="P18">
        <f>SUMIFS(Trades!L$2:L$1048576, Trades!$B$2:$B$1048576, Analysis!$B18)</f>
        <v>1.1902280000000001</v>
      </c>
      <c r="Q18">
        <f>SUMIFS(Trades!M$2:M$1048576, Trades!$B$2:$B$1048576, Analysis!$B18)</f>
        <v>1.9902280000000001</v>
      </c>
      <c r="R18">
        <f>SUMIFS(Trades!K$2:K$1048576, Trades!$H$2:$H$1048576, Analysis!$A18)</f>
        <v>0.6</v>
      </c>
      <c r="S18">
        <f>SUMIFS(Trades!L$2:L$1048576, Trades!$H$2:$H$1048576, Analysis!$A18)</f>
        <v>1.966618</v>
      </c>
      <c r="T18">
        <f>SUMIFS(Trades!M$2:M$1048576, Trades!$H$2:$H$1048576, Analysis!$A18)</f>
        <v>3.1666179999999997</v>
      </c>
      <c r="U18">
        <f t="shared" si="4"/>
        <v>-1.1763899999999996</v>
      </c>
    </row>
    <row r="19" spans="1:21" x14ac:dyDescent="0.45">
      <c r="A19" s="14" t="s">
        <v>176</v>
      </c>
      <c r="B19" s="12" t="s">
        <v>130</v>
      </c>
      <c r="C19" s="12">
        <f>SUMIF(Transactions[Team], Analysis!$B19, Trades!I19:I10017)</f>
        <v>0</v>
      </c>
      <c r="D19" s="12">
        <f>SUMIF(Transactions[From], A19, Trades!$I$2:$I$10000)</f>
        <v>0.29266179999999997</v>
      </c>
      <c r="E19" s="12">
        <f t="shared" si="0"/>
        <v>-0.29266179999999997</v>
      </c>
      <c r="F19" s="12"/>
      <c r="G19" s="12"/>
      <c r="H19" s="12" t="str">
        <f>VLOOKUP($A19, Table_16[[Team]:[2024 Make Playoffs]], 14, FALSE)</f>
        <v>18.4%</v>
      </c>
      <c r="I19" s="12" t="str">
        <f>VLOOKUP($A19, Table_16[[Team]:[2024 Win WS]], 18, FALSE)</f>
        <v>0.9%</v>
      </c>
      <c r="J19" s="13">
        <f t="shared" si="1"/>
        <v>0.184</v>
      </c>
      <c r="K19" s="13">
        <f t="shared" si="2"/>
        <v>8.9999999999999993E-3</v>
      </c>
      <c r="L19" s="12">
        <f>SUMIFS(Trades!$J$2:$J$1048576, Trades!$B$2:$B$1048576, Analysis!$B19)</f>
        <v>0</v>
      </c>
      <c r="M19" s="12">
        <f>SUMIFS(Trades!$J$2:$J$1048576, Trades!$H$2:$H$1048576, Analysis!$A19)</f>
        <v>0</v>
      </c>
      <c r="N19" s="12">
        <f t="shared" si="3"/>
        <v>0</v>
      </c>
      <c r="O19">
        <f>SUMIFS(Trades!K$2:K$1048576, Trades!$B$2:$B$1048576, Analysis!$B19)</f>
        <v>0</v>
      </c>
      <c r="P19">
        <f>SUMIFS(Trades!L$2:L$1048576, Trades!$B$2:$B$1048576, Analysis!$B19)</f>
        <v>0</v>
      </c>
      <c r="Q19">
        <f>SUMIFS(Trades!M$2:M$1048576, Trades!$B$2:$B$1048576, Analysis!$B19)</f>
        <v>0</v>
      </c>
      <c r="R19">
        <f>SUMIFS(Trades!K$2:K$1048576, Trades!$H$2:$H$1048576, Analysis!$A19)</f>
        <v>0.29266179999999997</v>
      </c>
      <c r="S19">
        <f>SUMIFS(Trades!L$2:L$1048576, Trades!$H$2:$H$1048576, Analysis!$A19)</f>
        <v>2.3044700000000002</v>
      </c>
      <c r="T19">
        <f>SUMIFS(Trades!M$2:M$1048576, Trades!$H$2:$H$1048576, Analysis!$A19)</f>
        <v>2.8897936</v>
      </c>
      <c r="U19">
        <f t="shared" si="4"/>
        <v>-2.8897936</v>
      </c>
    </row>
    <row r="20" spans="1:21" x14ac:dyDescent="0.45">
      <c r="A20" s="14" t="s">
        <v>154</v>
      </c>
      <c r="B20" s="12" t="s">
        <v>56</v>
      </c>
      <c r="C20" s="12">
        <f>SUMIF(Transactions[Team], Analysis!$B20, Trades!I20:I10018)</f>
        <v>-7.1043699999999987E-2</v>
      </c>
      <c r="D20" s="12">
        <f>SUMIF(Transactions[From], A20, Trades!$I$2:$I$10000)</f>
        <v>-0.21524599999999999</v>
      </c>
      <c r="E20" s="12">
        <f t="shared" si="0"/>
        <v>0.14420230000000001</v>
      </c>
      <c r="F20" s="12"/>
      <c r="G20" s="12"/>
      <c r="H20" s="12" t="str">
        <f>VLOOKUP($A20, Table_16[[Team]:[2024 Make Playoffs]], 14, FALSE)</f>
        <v>84.9%</v>
      </c>
      <c r="I20" s="12" t="str">
        <f>VLOOKUP($A20, Table_16[[Team]:[2024 Win WS]], 18, FALSE)</f>
        <v>3.4%</v>
      </c>
      <c r="J20" s="13">
        <f t="shared" si="1"/>
        <v>0.84899999999999998</v>
      </c>
      <c r="K20" s="13">
        <f t="shared" si="2"/>
        <v>3.4000000000000002E-2</v>
      </c>
      <c r="L20" s="12">
        <f>SUMIFS(Trades!$J$2:$J$1048576, Trades!$B$2:$B$1048576, Analysis!$B20)</f>
        <v>0</v>
      </c>
      <c r="M20" s="12">
        <f>SUMIFS(Trades!$J$2:$J$1048576, Trades!$H$2:$H$1048576, Analysis!$A20)</f>
        <v>80</v>
      </c>
      <c r="N20" s="12">
        <f t="shared" si="3"/>
        <v>-80</v>
      </c>
      <c r="O20">
        <f>SUMIFS(Trades!K$2:K$1048576, Trades!$B$2:$B$1048576, Analysis!$B20)</f>
        <v>0.75357912000000005</v>
      </c>
      <c r="P20">
        <f>SUMIFS(Trades!L$2:L$1048576, Trades!$B$2:$B$1048576, Analysis!$B20)</f>
        <v>7.0173909800000001</v>
      </c>
      <c r="Q20">
        <f>SUMIFS(Trades!M$2:M$1048576, Trades!$B$2:$B$1048576, Analysis!$B20)</f>
        <v>8.5245492200000008</v>
      </c>
      <c r="R20">
        <f>SUMIFS(Trades!K$2:K$1048576, Trades!$H$2:$H$1048576, Analysis!$A20)</f>
        <v>-0.21524599999999999</v>
      </c>
      <c r="S20">
        <f>SUMIFS(Trades!L$2:L$1048576, Trades!$H$2:$H$1048576, Analysis!$A20)</f>
        <v>1.3182700000000001</v>
      </c>
      <c r="T20">
        <f>SUMIFS(Trades!M$2:M$1048576, Trades!$H$2:$H$1048576, Analysis!$A20)</f>
        <v>0.88777800000000018</v>
      </c>
      <c r="U20">
        <f t="shared" si="4"/>
        <v>7.6367712200000009</v>
      </c>
    </row>
    <row r="21" spans="1:21" x14ac:dyDescent="0.45">
      <c r="A21" s="14" t="s">
        <v>185</v>
      </c>
      <c r="B21" s="12" t="s">
        <v>31</v>
      </c>
      <c r="C21" s="12">
        <f>SUMIF(Transactions[Team], Analysis!$B21, Trades!I21:I10019)</f>
        <v>2.3693100000000002E-2</v>
      </c>
      <c r="D21" s="12">
        <f>SUMIF(Transactions[From], A21, Trades!$I$2:$I$10000)</f>
        <v>1.1408651999999999</v>
      </c>
      <c r="E21" s="12">
        <f t="shared" si="0"/>
        <v>-1.1171720999999999</v>
      </c>
      <c r="F21" s="12"/>
      <c r="G21" s="12"/>
      <c r="H21" s="12" t="str">
        <f>VLOOKUP($A21, Table_16[[Team]:[2024 Make Playoffs]], 14, FALSE)</f>
        <v>4.0%</v>
      </c>
      <c r="I21" s="12" t="str">
        <f>VLOOKUP($A21, Table_16[[Team]:[2024 Win WS]], 18, FALSE)</f>
        <v>0.1%</v>
      </c>
      <c r="J21" s="13">
        <f t="shared" si="1"/>
        <v>0.04</v>
      </c>
      <c r="K21" s="13">
        <f t="shared" si="2"/>
        <v>1E-3</v>
      </c>
      <c r="L21" s="12">
        <f>SUMIFS(Trades!$J$2:$J$1048576, Trades!$B$2:$B$1048576, Analysis!$B21)</f>
        <v>0</v>
      </c>
      <c r="M21" s="12">
        <f>SUMIFS(Trades!$J$2:$J$1048576, Trades!$H$2:$H$1048576, Analysis!$A21)</f>
        <v>0</v>
      </c>
      <c r="N21" s="12">
        <f t="shared" si="3"/>
        <v>0</v>
      </c>
      <c r="O21">
        <f>SUMIFS(Trades!K$2:K$1048576, Trades!$B$2:$B$1048576, Analysis!$B21)</f>
        <v>0.28933599999999998</v>
      </c>
      <c r="P21">
        <f>SUMIFS(Trades!L$2:L$1048576, Trades!$B$2:$B$1048576, Analysis!$B21)</f>
        <v>1.2623357999999998</v>
      </c>
      <c r="Q21">
        <f>SUMIFS(Trades!M$2:M$1048576, Trades!$B$2:$B$1048576, Analysis!$B21)</f>
        <v>1.8410077999999999</v>
      </c>
      <c r="R21">
        <f>SUMIFS(Trades!K$2:K$1048576, Trades!$H$2:$H$1048576, Analysis!$A21)</f>
        <v>1.1408651999999999</v>
      </c>
      <c r="S21">
        <f>SUMIFS(Trades!L$2:L$1048576, Trades!$H$2:$H$1048576, Analysis!$A21)</f>
        <v>3.0511679999999997</v>
      </c>
      <c r="T21">
        <f>SUMIFS(Trades!M$2:M$1048576, Trades!$H$2:$H$1048576, Analysis!$A21)</f>
        <v>5.3328983999999995</v>
      </c>
      <c r="U21">
        <f t="shared" si="4"/>
        <v>-3.4918905999999996</v>
      </c>
    </row>
    <row r="22" spans="1:21" x14ac:dyDescent="0.45">
      <c r="A22" s="14" t="s">
        <v>181</v>
      </c>
      <c r="B22" s="12" t="s">
        <v>70</v>
      </c>
      <c r="C22" s="12">
        <f>SUMIF(Transactions[Team], Analysis!$B22, Trades!I22:I10020)</f>
        <v>0.14338119999999999</v>
      </c>
      <c r="D22" s="12">
        <f>SUMIF(Transactions[From], A22, Trades!$I$2:$I$10000)</f>
        <v>0.4</v>
      </c>
      <c r="E22" s="12">
        <f t="shared" si="0"/>
        <v>-0.25661880000000004</v>
      </c>
      <c r="F22" s="12"/>
      <c r="G22" s="12"/>
      <c r="H22" s="12" t="str">
        <f>VLOOKUP($A22, Table_16[[Team]:[2024 Make Playoffs]], 14, FALSE)</f>
        <v>0.0%</v>
      </c>
      <c r="I22" s="12" t="str">
        <f>VLOOKUP($A22, Table_16[[Team]:[2024 Win WS]], 18, FALSE)</f>
        <v>0.0%</v>
      </c>
      <c r="J22" s="13">
        <f t="shared" si="1"/>
        <v>0</v>
      </c>
      <c r="K22" s="13">
        <f t="shared" si="2"/>
        <v>0</v>
      </c>
      <c r="L22" s="12">
        <f>SUMIFS(Trades!$J$2:$J$1048576, Trades!$B$2:$B$1048576, Analysis!$B22)</f>
        <v>0</v>
      </c>
      <c r="M22" s="12">
        <f>SUMIFS(Trades!$J$2:$J$1048576, Trades!$H$2:$H$1048576, Analysis!$A22)</f>
        <v>0</v>
      </c>
      <c r="N22" s="12">
        <f t="shared" si="3"/>
        <v>0</v>
      </c>
      <c r="O22">
        <f>SUMIFS(Trades!K$2:K$1048576, Trades!$B$2:$B$1048576, Analysis!$B22)</f>
        <v>0.14338119999999999</v>
      </c>
      <c r="P22">
        <f>SUMIFS(Trades!L$2:L$1048576, Trades!$B$2:$B$1048576, Analysis!$B22)</f>
        <v>2.9765439999999996</v>
      </c>
      <c r="Q22">
        <f>SUMIFS(Trades!M$2:M$1048576, Trades!$B$2:$B$1048576, Analysis!$B22)</f>
        <v>3.2633063999999998</v>
      </c>
      <c r="R22">
        <f>SUMIFS(Trades!K$2:K$1048576, Trades!$H$2:$H$1048576, Analysis!$A22)</f>
        <v>0.4</v>
      </c>
      <c r="S22">
        <f>SUMIFS(Trades!L$2:L$1048576, Trades!$H$2:$H$1048576, Analysis!$A22)</f>
        <v>1.1902280000000001</v>
      </c>
      <c r="T22">
        <f>SUMIFS(Trades!M$2:M$1048576, Trades!$H$2:$H$1048576, Analysis!$A22)</f>
        <v>1.9902280000000001</v>
      </c>
      <c r="U22">
        <f t="shared" si="4"/>
        <v>1.2730783999999997</v>
      </c>
    </row>
    <row r="23" spans="1:21" x14ac:dyDescent="0.45">
      <c r="A23" s="14" t="s">
        <v>7043</v>
      </c>
      <c r="B23" s="12" t="s">
        <v>269</v>
      </c>
      <c r="C23" s="12">
        <f>SUMIF(Transactions[Team], Analysis!$B23, Trades!I23:I10021)</f>
        <v>0</v>
      </c>
      <c r="D23" s="12">
        <f>SUMIF(Transactions[From], A23, Trades!$I$2:$I$10000)</f>
        <v>0</v>
      </c>
      <c r="E23" s="12">
        <f t="shared" si="0"/>
        <v>0</v>
      </c>
      <c r="F23" s="12"/>
      <c r="G23" s="12"/>
      <c r="H23" s="12" t="str">
        <f>VLOOKUP($A23, Table_16[[Team]:[2024 Make Playoffs]], 14, FALSE)</f>
        <v>33.2%</v>
      </c>
      <c r="I23" s="12" t="str">
        <f>VLOOKUP($A23, Table_16[[Team]:[2024 Win WS]], 18, FALSE)</f>
        <v>1.5%</v>
      </c>
      <c r="J23" s="13">
        <f t="shared" si="1"/>
        <v>0.33200000000000002</v>
      </c>
      <c r="K23" s="13">
        <f t="shared" si="2"/>
        <v>1.4999999999999999E-2</v>
      </c>
      <c r="L23" s="12">
        <f>SUMIFS(Trades!$J$2:$J$1048576, Trades!$B$2:$B$1048576, Analysis!$B23)</f>
        <v>0</v>
      </c>
      <c r="M23" s="12">
        <f>SUMIFS(Trades!$J$2:$J$1048576, Trades!$H$2:$H$1048576, Analysis!$A23)</f>
        <v>0</v>
      </c>
      <c r="N23" s="12">
        <f t="shared" si="3"/>
        <v>0</v>
      </c>
      <c r="O23">
        <f>SUMIFS(Trades!K$2:K$1048576, Trades!$B$2:$B$1048576, Analysis!$B23)</f>
        <v>0</v>
      </c>
      <c r="P23">
        <f>SUMIFS(Trades!L$2:L$1048576, Trades!$B$2:$B$1048576, Analysis!$B23)</f>
        <v>0</v>
      </c>
      <c r="Q23">
        <f>SUMIFS(Trades!M$2:M$1048576, Trades!$B$2:$B$1048576, Analysis!$B23)</f>
        <v>0</v>
      </c>
      <c r="R23">
        <f>SUMIFS(Trades!K$2:K$1048576, Trades!$H$2:$H$1048576, Analysis!$A23)</f>
        <v>0</v>
      </c>
      <c r="S23">
        <f>SUMIFS(Trades!L$2:L$1048576, Trades!$H$2:$H$1048576, Analysis!$A23)</f>
        <v>0</v>
      </c>
      <c r="T23">
        <f>SUMIFS(Trades!M$2:M$1048576, Trades!$H$2:$H$1048576, Analysis!$A23)</f>
        <v>0</v>
      </c>
      <c r="U23">
        <f t="shared" si="4"/>
        <v>0</v>
      </c>
    </row>
    <row r="24" spans="1:21" x14ac:dyDescent="0.45">
      <c r="A24" s="14" t="s">
        <v>159</v>
      </c>
      <c r="B24" s="12" t="s">
        <v>155</v>
      </c>
      <c r="C24" s="12">
        <f>SUMIF(Transactions[Team], Analysis!$B24, Trades!I24:I10022)</f>
        <v>-8.3818599999999993E-2</v>
      </c>
      <c r="D24" s="12">
        <f>SUMIF(Transactions[From], A24, Trades!$I$2:$I$10000)</f>
        <v>-7.3627999999999999E-2</v>
      </c>
      <c r="E24" s="12">
        <f t="shared" si="0"/>
        <v>-1.0190599999999994E-2</v>
      </c>
      <c r="F24" s="12"/>
      <c r="G24" s="12"/>
      <c r="H24" s="12" t="str">
        <f>VLOOKUP($A24, Table_16[[Team]:[2024 Make Playoffs]], 14, FALSE)</f>
        <v>53.4%</v>
      </c>
      <c r="I24" s="12" t="str">
        <f>VLOOKUP($A24, Table_16[[Team]:[2024 Win WS]], 18, FALSE)</f>
        <v>2.3%</v>
      </c>
      <c r="J24" s="13">
        <f t="shared" si="1"/>
        <v>0.53400000000000003</v>
      </c>
      <c r="K24" s="13">
        <f t="shared" si="2"/>
        <v>2.3E-2</v>
      </c>
      <c r="L24" s="12">
        <f>SUMIFS(Trades!$J$2:$J$1048576, Trades!$B$2:$B$1048576, Analysis!$B24)</f>
        <v>0</v>
      </c>
      <c r="M24" s="12">
        <f>SUMIFS(Trades!$J$2:$J$1048576, Trades!$H$2:$H$1048576, Analysis!$A24)</f>
        <v>80</v>
      </c>
      <c r="N24" s="12">
        <f t="shared" si="3"/>
        <v>-80</v>
      </c>
      <c r="O24">
        <f>SUMIFS(Trades!K$2:K$1048576, Trades!$B$2:$B$1048576, Analysis!$B24)</f>
        <v>0.41406999999999999</v>
      </c>
      <c r="P24">
        <f>SUMIFS(Trades!L$2:L$1048576, Trades!$B$2:$B$1048576, Analysis!$B24)</f>
        <v>1.3601179999999999</v>
      </c>
      <c r="Q24">
        <f>SUMIFS(Trades!M$2:M$1048576, Trades!$B$2:$B$1048576, Analysis!$B24)</f>
        <v>2.1882579999999998</v>
      </c>
      <c r="R24">
        <f>SUMIFS(Trades!K$2:K$1048576, Trades!$H$2:$H$1048576, Analysis!$A24)</f>
        <v>-7.3627999999999999E-2</v>
      </c>
      <c r="S24">
        <f>SUMIFS(Trades!L$2:L$1048576, Trades!$H$2:$H$1048576, Analysis!$A24)</f>
        <v>3.0932080000000002</v>
      </c>
      <c r="T24">
        <f>SUMIFS(Trades!M$2:M$1048576, Trades!$H$2:$H$1048576, Analysis!$A24)</f>
        <v>2.9459520000000001</v>
      </c>
      <c r="U24">
        <f t="shared" si="4"/>
        <v>-0.75769400000000031</v>
      </c>
    </row>
    <row r="25" spans="1:21" x14ac:dyDescent="0.45">
      <c r="A25" s="14" t="s">
        <v>141</v>
      </c>
      <c r="B25" s="12" t="s">
        <v>7</v>
      </c>
      <c r="C25" s="12">
        <f>SUMIF(Transactions[Team], Analysis!$B25, Trades!I25:I10023)</f>
        <v>0.27001360000000002</v>
      </c>
      <c r="D25" s="12">
        <f>SUMIF(Transactions[From], A25, Trades!$I$2:$I$10000)</f>
        <v>0.98007599999999995</v>
      </c>
      <c r="E25" s="12">
        <f t="shared" si="0"/>
        <v>-0.71006239999999998</v>
      </c>
      <c r="F25" s="12"/>
      <c r="G25" s="12"/>
      <c r="H25" s="12" t="str">
        <f>VLOOKUP($A25, Table_16[[Team]:[2024 Make Playoffs]], 14, FALSE)</f>
        <v>0.0%</v>
      </c>
      <c r="I25" s="12" t="str">
        <f>VLOOKUP($A25, Table_16[[Team]:[2024 Win WS]], 18, FALSE)</f>
        <v>0.0%</v>
      </c>
      <c r="J25" s="13">
        <f t="shared" si="1"/>
        <v>0</v>
      </c>
      <c r="K25" s="13">
        <f t="shared" si="2"/>
        <v>0</v>
      </c>
      <c r="L25" s="12">
        <f>SUMIFS(Trades!$J$2:$J$1048576, Trades!$B$2:$B$1048576, Analysis!$B25)</f>
        <v>320</v>
      </c>
      <c r="M25" s="12">
        <f>SUMIFS(Trades!$J$2:$J$1048576, Trades!$H$2:$H$1048576, Analysis!$A25)</f>
        <v>0</v>
      </c>
      <c r="N25" s="12">
        <f t="shared" si="3"/>
        <v>320</v>
      </c>
      <c r="O25">
        <f>SUMIFS(Trades!K$2:K$1048576, Trades!$B$2:$B$1048576, Analysis!$B25)</f>
        <v>0.94328999999999996</v>
      </c>
      <c r="P25">
        <f>SUMIFS(Trades!L$2:L$1048576, Trades!$B$2:$B$1048576, Analysis!$B25)</f>
        <v>5.0111499999999998</v>
      </c>
      <c r="Q25">
        <f>SUMIFS(Trades!M$2:M$1048576, Trades!$B$2:$B$1048576, Analysis!$B25)</f>
        <v>6.8977299999999993</v>
      </c>
      <c r="R25">
        <f>SUMIFS(Trades!K$2:K$1048576, Trades!$H$2:$H$1048576, Analysis!$A25)</f>
        <v>0.98007599999999995</v>
      </c>
      <c r="S25">
        <f>SUMIFS(Trades!L$2:L$1048576, Trades!$H$2:$H$1048576, Analysis!$A25)</f>
        <v>2.6191960000000001</v>
      </c>
      <c r="T25">
        <f>SUMIFS(Trades!M$2:M$1048576, Trades!$H$2:$H$1048576, Analysis!$A25)</f>
        <v>4.5793479999999995</v>
      </c>
      <c r="U25">
        <f t="shared" si="4"/>
        <v>2.3183819999999997</v>
      </c>
    </row>
    <row r="26" spans="1:21" x14ac:dyDescent="0.45">
      <c r="A26" s="14" t="s">
        <v>165</v>
      </c>
      <c r="B26" s="12" t="s">
        <v>36</v>
      </c>
      <c r="C26" s="12">
        <f>SUMIF(Transactions[Team], Analysis!$B26, Trades!I26:I10024)</f>
        <v>0</v>
      </c>
      <c r="D26" s="12">
        <f>SUMIF(Transactions[From], A26, Trades!$I$2:$I$10000)</f>
        <v>0.1077982</v>
      </c>
      <c r="E26" s="12">
        <f t="shared" si="0"/>
        <v>-0.1077982</v>
      </c>
      <c r="F26" s="12"/>
      <c r="G26" s="12"/>
      <c r="H26" s="12" t="str">
        <f>VLOOKUP($A26, Table_16[[Team]:[2024 Make Playoffs]], 14, FALSE)</f>
        <v>8.4%</v>
      </c>
      <c r="I26" s="12" t="str">
        <f>VLOOKUP($A26, Table_16[[Team]:[2024 Win WS]], 18, FALSE)</f>
        <v>0.3%</v>
      </c>
      <c r="J26" s="13">
        <f t="shared" si="1"/>
        <v>8.4000000000000005E-2</v>
      </c>
      <c r="K26" s="13">
        <f t="shared" si="2"/>
        <v>3.0000000000000001E-3</v>
      </c>
      <c r="L26" s="12">
        <f>SUMIFS(Trades!$J$2:$J$1048576, Trades!$B$2:$B$1048576, Analysis!$B26)</f>
        <v>0</v>
      </c>
      <c r="M26" s="12">
        <f>SUMIFS(Trades!$J$2:$J$1048576, Trades!$H$2:$H$1048576, Analysis!$A26)</f>
        <v>0</v>
      </c>
      <c r="N26" s="12">
        <f t="shared" si="3"/>
        <v>0</v>
      </c>
      <c r="O26">
        <f>SUMIFS(Trades!K$2:K$1048576, Trades!$B$2:$B$1048576, Analysis!$B26)</f>
        <v>0.2</v>
      </c>
      <c r="P26">
        <f>SUMIFS(Trades!L$2:L$1048576, Trades!$B$2:$B$1048576, Analysis!$B26)</f>
        <v>1.253474</v>
      </c>
      <c r="Q26">
        <f>SUMIFS(Trades!M$2:M$1048576, Trades!$B$2:$B$1048576, Analysis!$B26)</f>
        <v>1.6534740000000001</v>
      </c>
      <c r="R26">
        <f>SUMIFS(Trades!K$2:K$1048576, Trades!$H$2:$H$1048576, Analysis!$A26)</f>
        <v>0.1077982</v>
      </c>
      <c r="S26">
        <f>SUMIFS(Trades!L$2:L$1048576, Trades!$H$2:$H$1048576, Analysis!$A26)</f>
        <v>0.60203600000000002</v>
      </c>
      <c r="T26">
        <f>SUMIFS(Trades!M$2:M$1048576, Trades!$H$2:$H$1048576, Analysis!$A26)</f>
        <v>0.81763240000000004</v>
      </c>
      <c r="U26">
        <f t="shared" si="4"/>
        <v>0.83584160000000007</v>
      </c>
    </row>
    <row r="27" spans="1:21" x14ac:dyDescent="0.45">
      <c r="A27" s="14" t="s">
        <v>163</v>
      </c>
      <c r="B27" s="12" t="s">
        <v>16</v>
      </c>
      <c r="C27" s="12">
        <f>SUMIF(Transactions[Team], Analysis!$B27, Trades!I27:I10025)</f>
        <v>-0.14502470000000001</v>
      </c>
      <c r="D27" s="12">
        <f>SUMIF(Transactions[From], A27, Trades!$I$2:$I$10000)</f>
        <v>0.97280100000000003</v>
      </c>
      <c r="E27" s="12">
        <f t="shared" si="0"/>
        <v>-1.1178257</v>
      </c>
      <c r="F27" s="12"/>
      <c r="G27" s="12"/>
      <c r="H27" s="12" t="str">
        <f>VLOOKUP($A27, Table_16[[Team]:[2024 Make Playoffs]], 14, FALSE)</f>
        <v>13.8%</v>
      </c>
      <c r="I27" s="12" t="str">
        <f>VLOOKUP($A27, Table_16[[Team]:[2024 Win WS]], 18, FALSE)</f>
        <v>0.7%</v>
      </c>
      <c r="J27" s="13">
        <f t="shared" si="1"/>
        <v>0.13800000000000001</v>
      </c>
      <c r="K27" s="13">
        <f t="shared" si="2"/>
        <v>7.0000000000000001E-3</v>
      </c>
      <c r="L27" s="12">
        <f>SUMIFS(Trades!$J$2:$J$1048576, Trades!$B$2:$B$1048576, Analysis!$B27)</f>
        <v>0</v>
      </c>
      <c r="M27" s="12">
        <f>SUMIFS(Trades!$J$2:$J$1048576, Trades!$H$2:$H$1048576, Analysis!$A27)</f>
        <v>0</v>
      </c>
      <c r="N27" s="12">
        <f t="shared" si="3"/>
        <v>0</v>
      </c>
      <c r="O27">
        <f>SUMIFS(Trades!K$2:K$1048576, Trades!$B$2:$B$1048576, Analysis!$B27)</f>
        <v>-1.4613999999999995E-2</v>
      </c>
      <c r="P27">
        <f>SUMIFS(Trades!L$2:L$1048576, Trades!$B$2:$B$1048576, Analysis!$B27)</f>
        <v>1.530732</v>
      </c>
      <c r="Q27">
        <f>SUMIFS(Trades!M$2:M$1048576, Trades!$B$2:$B$1048576, Analysis!$B27)</f>
        <v>1.5015040000000002</v>
      </c>
      <c r="R27">
        <f>SUMIFS(Trades!K$2:K$1048576, Trades!$H$2:$H$1048576, Analysis!$A27)</f>
        <v>0.97280100000000003</v>
      </c>
      <c r="S27">
        <f>SUMIFS(Trades!L$2:L$1048576, Trades!$H$2:$H$1048576, Analysis!$A27)</f>
        <v>6.6944460000000001</v>
      </c>
      <c r="T27">
        <f>SUMIFS(Trades!M$2:M$1048576, Trades!$H$2:$H$1048576, Analysis!$A27)</f>
        <v>8.6400480000000002</v>
      </c>
      <c r="U27">
        <f t="shared" si="4"/>
        <v>-7.1385439999999996</v>
      </c>
    </row>
    <row r="28" spans="1:21" x14ac:dyDescent="0.45">
      <c r="A28" s="14" t="s">
        <v>147</v>
      </c>
      <c r="B28" s="12" t="s">
        <v>82</v>
      </c>
      <c r="C28" s="12">
        <f>SUMIF(Transactions[Team], Analysis!$B28, Trades!I28:I10026)</f>
        <v>1.1052261999999999</v>
      </c>
      <c r="D28" s="12">
        <f>SUMIF(Transactions[From], A28, Trades!$I$2:$I$10000)</f>
        <v>0.43104052000000004</v>
      </c>
      <c r="E28" s="12">
        <f t="shared" si="0"/>
        <v>0.6741856799999999</v>
      </c>
      <c r="F28" s="12"/>
      <c r="G28" s="12"/>
      <c r="H28" s="12" t="str">
        <f>VLOOKUP($A28, Table_16[[Team]:[2024 Make Playoffs]], 14, FALSE)</f>
        <v>41.0%</v>
      </c>
      <c r="I28" s="12" t="str">
        <f>VLOOKUP($A28, Table_16[[Team]:[2024 Win WS]], 18, FALSE)</f>
        <v>2.3%</v>
      </c>
      <c r="J28" s="13">
        <f t="shared" si="1"/>
        <v>0.41</v>
      </c>
      <c r="K28" s="13">
        <f t="shared" si="2"/>
        <v>2.3E-2</v>
      </c>
      <c r="L28" s="12">
        <f>SUMIFS(Trades!$J$2:$J$1048576, Trades!$B$2:$B$1048576, Analysis!$B28)</f>
        <v>0</v>
      </c>
      <c r="M28" s="12">
        <f>SUMIFS(Trades!$J$2:$J$1048576, Trades!$H$2:$H$1048576, Analysis!$A28)</f>
        <v>250</v>
      </c>
      <c r="N28" s="12">
        <f t="shared" si="3"/>
        <v>-250</v>
      </c>
      <c r="O28">
        <f>SUMIFS(Trades!K$2:K$1048576, Trades!$B$2:$B$1048576, Analysis!$B28)</f>
        <v>2.4235158000000001</v>
      </c>
      <c r="P28">
        <f>SUMIFS(Trades!L$2:L$1048576, Trades!$B$2:$B$1048576, Analysis!$B28)</f>
        <v>7.3118028000000006</v>
      </c>
      <c r="Q28">
        <f>SUMIFS(Trades!M$2:M$1048576, Trades!$B$2:$B$1048576, Analysis!$B28)</f>
        <v>12.1588344</v>
      </c>
      <c r="R28">
        <f>SUMIFS(Trades!K$2:K$1048576, Trades!$H$2:$H$1048576, Analysis!$A28)</f>
        <v>0.43104052000000004</v>
      </c>
      <c r="S28">
        <f>SUMIFS(Trades!L$2:L$1048576, Trades!$H$2:$H$1048576, Analysis!$A28)</f>
        <v>7.1503409199999997</v>
      </c>
      <c r="T28">
        <f>SUMIFS(Trades!M$2:M$1048576, Trades!$H$2:$H$1048576, Analysis!$A28)</f>
        <v>8.0124219599999993</v>
      </c>
      <c r="U28">
        <f t="shared" si="4"/>
        <v>4.1464124400000006</v>
      </c>
    </row>
    <row r="29" spans="1:21" x14ac:dyDescent="0.45">
      <c r="A29" s="14" t="s">
        <v>206</v>
      </c>
      <c r="B29" s="12" t="s">
        <v>191</v>
      </c>
      <c r="C29" s="12">
        <f>SUMIF(Transactions[Team], Analysis!$B29, Trades!I29:I10027)</f>
        <v>0.24501899999999999</v>
      </c>
      <c r="D29" s="12">
        <f>SUMIF(Transactions[From], A29, Trades!$I$2:$I$10000)</f>
        <v>0.3433812</v>
      </c>
      <c r="E29" s="12">
        <f t="shared" si="0"/>
        <v>-9.8362200000000011E-2</v>
      </c>
      <c r="F29" s="12"/>
      <c r="G29" s="12"/>
      <c r="H29" s="12" t="str">
        <f>VLOOKUP($A29, Table_16[[Team]:[2024 Make Playoffs]], 14, FALSE)</f>
        <v>61.3%</v>
      </c>
      <c r="I29" s="12" t="str">
        <f>VLOOKUP($A29, Table_16[[Team]:[2024 Win WS]], 18, FALSE)</f>
        <v>4.6%</v>
      </c>
      <c r="J29" s="13">
        <f t="shared" si="1"/>
        <v>0.61299999999999999</v>
      </c>
      <c r="K29" s="13">
        <f t="shared" si="2"/>
        <v>4.5999999999999999E-2</v>
      </c>
      <c r="L29" s="12">
        <f>SUMIFS(Trades!$J$2:$J$1048576, Trades!$B$2:$B$1048576, Analysis!$B29)</f>
        <v>0</v>
      </c>
      <c r="M29" s="12">
        <f>SUMIFS(Trades!$J$2:$J$1048576, Trades!$H$2:$H$1048576, Analysis!$A29)</f>
        <v>0</v>
      </c>
      <c r="N29" s="12">
        <f t="shared" si="3"/>
        <v>0</v>
      </c>
      <c r="O29">
        <f>SUMIFS(Trades!K$2:K$1048576, Trades!$B$2:$B$1048576, Analysis!$B29)</f>
        <v>-8.3818599999999993E-2</v>
      </c>
      <c r="P29">
        <f>SUMIFS(Trades!L$2:L$1048576, Trades!$B$2:$B$1048576, Analysis!$B29)</f>
        <v>4.5254999999999997E-2</v>
      </c>
      <c r="Q29">
        <f>SUMIFS(Trades!M$2:M$1048576, Trades!$B$2:$B$1048576, Analysis!$B29)</f>
        <v>-0.1223822</v>
      </c>
      <c r="R29">
        <f>SUMIFS(Trades!K$2:K$1048576, Trades!$H$2:$H$1048576, Analysis!$A29)</f>
        <v>0.3433812</v>
      </c>
      <c r="S29">
        <f>SUMIFS(Trades!L$2:L$1048576, Trades!$H$2:$H$1048576, Analysis!$A29)</f>
        <v>1.7603726</v>
      </c>
      <c r="T29">
        <f>SUMIFS(Trades!M$2:M$1048576, Trades!$H$2:$H$1048576, Analysis!$A29)</f>
        <v>2.4471350000000003</v>
      </c>
      <c r="U29">
        <f t="shared" si="4"/>
        <v>-2.5695172000000004</v>
      </c>
    </row>
    <row r="30" spans="1:21" x14ac:dyDescent="0.45">
      <c r="A30" s="14" t="s">
        <v>7033</v>
      </c>
      <c r="B30" s="12" t="s">
        <v>42</v>
      </c>
      <c r="C30" s="12">
        <f>SUMIF(Transactions[Team], Analysis!$B30, Trades!I30:I10028)</f>
        <v>0.1</v>
      </c>
      <c r="D30" s="12">
        <f>SUMIF(Transactions[From], A30, Trades!$I$2:$I$10000)</f>
        <v>0</v>
      </c>
      <c r="E30" s="12">
        <f t="shared" si="0"/>
        <v>0.1</v>
      </c>
      <c r="F30" s="12"/>
      <c r="G30" s="12"/>
      <c r="H30" s="12" t="str">
        <f>VLOOKUP($A30, Table_16[[Team]:[2024 Make Playoffs]], 14, FALSE)</f>
        <v>0.1%</v>
      </c>
      <c r="I30" s="12" t="str">
        <f>VLOOKUP($A30, Table_16[[Team]:[2024 Win WS]], 18, FALSE)</f>
        <v>0.0%</v>
      </c>
      <c r="J30" s="13">
        <f t="shared" si="1"/>
        <v>1E-3</v>
      </c>
      <c r="K30" s="13">
        <f t="shared" si="2"/>
        <v>0</v>
      </c>
      <c r="L30" s="12">
        <f>SUMIFS(Trades!$J$2:$J$1048576, Trades!$B$2:$B$1048576, Analysis!$B30)</f>
        <v>0</v>
      </c>
      <c r="M30" s="12">
        <f>SUMIFS(Trades!$J$2:$J$1048576, Trades!$H$2:$H$1048576, Analysis!$A30)</f>
        <v>0</v>
      </c>
      <c r="N30" s="12">
        <f t="shared" si="3"/>
        <v>0</v>
      </c>
      <c r="O30">
        <f>SUMIFS(Trades!K$2:K$1048576, Trades!$B$2:$B$1048576, Analysis!$B30)</f>
        <v>0.60925399999999996</v>
      </c>
      <c r="P30">
        <f>SUMIFS(Trades!L$2:L$1048576, Trades!$B$2:$B$1048576, Analysis!$B30)</f>
        <v>3.4992999999999999</v>
      </c>
      <c r="Q30">
        <f>SUMIFS(Trades!M$2:M$1048576, Trades!$B$2:$B$1048576, Analysis!$B30)</f>
        <v>4.7178079999999998</v>
      </c>
      <c r="R30">
        <f>SUMIFS(Trades!K$2:K$1048576, Trades!$H$2:$H$1048576, Analysis!$A30)</f>
        <v>0</v>
      </c>
      <c r="S30">
        <f>SUMIFS(Trades!L$2:L$1048576, Trades!$H$2:$H$1048576, Analysis!$A30)</f>
        <v>0</v>
      </c>
      <c r="T30">
        <f>SUMIFS(Trades!M$2:M$1048576, Trades!$H$2:$H$1048576, Analysis!$A30)</f>
        <v>0</v>
      </c>
      <c r="U30">
        <f t="shared" si="4"/>
        <v>4.7178079999999998</v>
      </c>
    </row>
    <row r="31" spans="1:21" x14ac:dyDescent="0.45">
      <c r="A31" s="14" t="s">
        <v>149</v>
      </c>
      <c r="B31" s="12" t="s">
        <v>98</v>
      </c>
      <c r="C31" s="12">
        <f>SUMIF(Transactions[Team], Analysis!$B31, Trades!I31:I10029)</f>
        <v>0.33066139999999999</v>
      </c>
      <c r="D31" s="12">
        <f>SUMIF(Transactions[From], A31, Trades!$I$2:$I$10000)</f>
        <v>0.74592799999999992</v>
      </c>
      <c r="E31" s="12">
        <f t="shared" si="0"/>
        <v>-0.41526659999999993</v>
      </c>
      <c r="F31" s="12"/>
      <c r="G31" s="12"/>
      <c r="H31" s="12" t="str">
        <f>VLOOKUP($A31, Table_16[[Team]:[2024 Make Playoffs]], 14, FALSE)</f>
        <v>0.8%</v>
      </c>
      <c r="I31" s="12" t="str">
        <f>VLOOKUP($A31, Table_16[[Team]:[2024 Win WS]], 18, FALSE)</f>
        <v>0.0%</v>
      </c>
      <c r="J31" s="13">
        <f t="shared" si="1"/>
        <v>8.0000000000000002E-3</v>
      </c>
      <c r="K31" s="13">
        <f t="shared" si="2"/>
        <v>0</v>
      </c>
      <c r="L31" s="12">
        <f>SUMIFS(Trades!$J$2:$J$1048576, Trades!$B$2:$B$1048576, Analysis!$B31)</f>
        <v>80</v>
      </c>
      <c r="M31" s="12">
        <f>SUMIFS(Trades!$J$2:$J$1048576, Trades!$H$2:$H$1048576, Analysis!$A31)</f>
        <v>0</v>
      </c>
      <c r="N31" s="12">
        <f t="shared" si="3"/>
        <v>80</v>
      </c>
      <c r="O31">
        <f>SUMIFS(Trades!K$2:K$1048576, Trades!$B$2:$B$1048576, Analysis!$B31)</f>
        <v>0.18576300000000001</v>
      </c>
      <c r="P31">
        <f>SUMIFS(Trades!L$2:L$1048576, Trades!$B$2:$B$1048576, Analysis!$B31)</f>
        <v>6.2096800000000005</v>
      </c>
      <c r="Q31">
        <f>SUMIFS(Trades!M$2:M$1048576, Trades!$B$2:$B$1048576, Analysis!$B31)</f>
        <v>6.5812059999999999</v>
      </c>
      <c r="R31">
        <f>SUMIFS(Trades!K$2:K$1048576, Trades!$H$2:$H$1048576, Analysis!$A31)</f>
        <v>0.74592799999999992</v>
      </c>
      <c r="S31">
        <f>SUMIFS(Trades!L$2:L$1048576, Trades!$H$2:$H$1048576, Analysis!$A31)</f>
        <v>1.8722468000000001</v>
      </c>
      <c r="T31">
        <f>SUMIFS(Trades!M$2:M$1048576, Trades!$H$2:$H$1048576, Analysis!$A31)</f>
        <v>3.3641028000000004</v>
      </c>
      <c r="U31">
        <f t="shared" si="4"/>
        <v>3.2171031999999995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24F6A-09FD-4A5E-B08E-F958DC108890}">
  <sheetPr>
    <tabColor rgb="FF00B050"/>
  </sheetPr>
  <dimension ref="A1:M143"/>
  <sheetViews>
    <sheetView tabSelected="1" workbookViewId="0">
      <selection activeCell="I1" sqref="I1:I1048576"/>
    </sheetView>
  </sheetViews>
  <sheetFormatPr defaultRowHeight="14.25" x14ac:dyDescent="0.45"/>
  <cols>
    <col min="1" max="1" width="8.9296875" bestFit="1" customWidth="1"/>
    <col min="2" max="2" width="7.265625" bestFit="1" customWidth="1"/>
    <col min="3" max="3" width="19.19921875" bestFit="1" customWidth="1"/>
    <col min="4" max="4" width="9.3984375" bestFit="1" customWidth="1"/>
    <col min="5" max="5" width="5.86328125" bestFit="1" customWidth="1"/>
    <col min="6" max="6" width="13.1328125" bestFit="1" customWidth="1"/>
    <col min="7" max="7" width="12" bestFit="1" customWidth="1"/>
    <col min="8" max="8" width="12.46484375" bestFit="1" customWidth="1"/>
    <col min="9" max="9" width="20.1328125" customWidth="1"/>
    <col min="10" max="10" width="13.33203125" customWidth="1"/>
    <col min="11" max="11" width="10.19921875" bestFit="1" customWidth="1"/>
    <col min="12" max="12" width="19.19921875" bestFit="1" customWidth="1"/>
    <col min="13" max="15" width="10.19921875" bestFit="1" customWidth="1"/>
    <col min="16" max="16" width="31.6640625" bestFit="1" customWidth="1"/>
  </cols>
  <sheetData>
    <row r="1" spans="1:13" x14ac:dyDescent="0.45">
      <c r="A1" t="s">
        <v>132</v>
      </c>
      <c r="B1" t="s">
        <v>133</v>
      </c>
      <c r="C1" t="s">
        <v>134</v>
      </c>
      <c r="D1" t="s">
        <v>135</v>
      </c>
      <c r="E1" t="s">
        <v>136</v>
      </c>
      <c r="F1" t="s">
        <v>137</v>
      </c>
      <c r="G1" t="s">
        <v>138</v>
      </c>
      <c r="H1" t="s">
        <v>139</v>
      </c>
      <c r="I1" s="5" t="s">
        <v>7055</v>
      </c>
      <c r="J1" s="4" t="s">
        <v>7650</v>
      </c>
      <c r="K1" s="4" t="s">
        <v>7655</v>
      </c>
      <c r="L1" s="4" t="s">
        <v>7656</v>
      </c>
      <c r="M1" s="4" t="s">
        <v>7657</v>
      </c>
    </row>
    <row r="2" spans="1:13" x14ac:dyDescent="0.45">
      <c r="A2" s="1">
        <v>45499</v>
      </c>
      <c r="B2" s="2" t="s">
        <v>18</v>
      </c>
      <c r="C2" s="2" t="s">
        <v>19</v>
      </c>
      <c r="D2" s="2" t="s">
        <v>13</v>
      </c>
      <c r="E2">
        <v>29</v>
      </c>
      <c r="F2">
        <v>3.1240000000000001</v>
      </c>
      <c r="G2" s="2" t="s">
        <v>140</v>
      </c>
      <c r="H2" s="2" t="s">
        <v>141</v>
      </c>
      <c r="I2" s="6">
        <f>_xlfn.IFNA(_xlfn.IFNA(VLOOKUP(Transactions[[#This Row],[Player]], 'ZiPS ROS Batter'!$B$2:$V$574, 21,FALSE), VLOOKUP(Transactions[[#This Row],[Player]], 'ZiPS ROS Pitcher'!$A$2:$AO$688, 35, FALSE)), "")</f>
        <v>0.24501899999999999</v>
      </c>
      <c r="J2" t="str">
        <f>_xlfn.IFNA(_xlfn.NUMBERVALUE(VLOOKUP(Transactions[[#This Row],[Player]], Prospects!$C$2:$J$1210, 8, FALSE)), "")</f>
        <v/>
      </c>
      <c r="K2">
        <f>_xlfn.IFNA(_xlfn.IFNA(VLOOKUP(Transactions[[#This Row],[Player]], 'ZiPS ROS Batter'!$B$2:$V$10000, 21,FALSE), VLOOKUP(Transactions[[#This Row],[Player]], 'ZiPS ROS Pitcher'!$A$2:$AI$1048576, 35,FALSE)),"")</f>
        <v>0.24501899999999999</v>
      </c>
      <c r="L2">
        <f>_xlfn.IFNA(_xlfn.IFNA(VLOOKUP(Transactions[[#This Row],[Player]], 'ZiPS 2026 Batter'!$A:$AP, 42,FALSE),VLOOKUP(Transactions[[#This Row],[Player]],'ZiPS 2025 Pitcher'!$A:$AO, 35,FALSE)), "")</f>
        <v>0.65479900000000002</v>
      </c>
      <c r="M2" s="6">
        <f>_xlfn.NUMBERVALUE(I2)+_xlfn.NUMBERVALUE(K2)+_xlfn.NUMBERVALUE(L2)</f>
        <v>1.1448369999999999</v>
      </c>
    </row>
    <row r="3" spans="1:13" x14ac:dyDescent="0.45">
      <c r="A3" s="1">
        <v>45499</v>
      </c>
      <c r="B3" s="2" t="s">
        <v>21</v>
      </c>
      <c r="C3" s="2" t="s">
        <v>22</v>
      </c>
      <c r="D3" s="2" t="s">
        <v>9</v>
      </c>
      <c r="E3">
        <v>30</v>
      </c>
      <c r="F3">
        <v>7.0179999999999998</v>
      </c>
      <c r="G3" s="2" t="s">
        <v>140</v>
      </c>
      <c r="H3" s="2" t="s">
        <v>142</v>
      </c>
      <c r="I3" s="6">
        <f>_xlfn.IFNA(_xlfn.IFNA(VLOOKUP(Transactions[[#This Row],[Player]], 'ZiPS ROS Batter'!$B$2:$V$574, 21,FALSE), VLOOKUP(Transactions[[#This Row],[Player]], 'ZiPS ROS Pitcher'!$A$2:$AO$688, 35, FALSE)), "")</f>
        <v>1.1052500000000001</v>
      </c>
      <c r="J3" t="str">
        <f>_xlfn.IFNA(_xlfn.NUMBERVALUE(VLOOKUP(Transactions[[#This Row],[Player]], Prospects!$C$2:$J$1210, 8, FALSE)), "")</f>
        <v/>
      </c>
      <c r="K3">
        <f>_xlfn.IFNA(_xlfn.IFNA(VLOOKUP(Transactions[[#This Row],[Player]], 'ZiPS ROS Batter'!$B$2:$V$10000, 21,FALSE), VLOOKUP(Transactions[[#This Row],[Player]], 'ZiPS ROS Pitcher'!$A$2:$AI$1048576, 35,FALSE)),"")</f>
        <v>1.1052500000000001</v>
      </c>
      <c r="L3">
        <f>_xlfn.IFNA(_xlfn.IFNA(VLOOKUP(Transactions[[#This Row],[Player]], 'ZiPS 2026 Batter'!$A:$AP, 42,FALSE),VLOOKUP(Transactions[[#This Row],[Player]],'ZiPS 2025 Pitcher'!$A:$AO, 35,FALSE)), "")</f>
        <v>3.0066299999999999</v>
      </c>
      <c r="M3" s="6">
        <f t="shared" ref="M3:M66" si="0">_xlfn.NUMBERVALUE(I3)+_xlfn.NUMBERVALUE(K3)+_xlfn.NUMBERVALUE(L3)</f>
        <v>5.21713</v>
      </c>
    </row>
    <row r="4" spans="1:13" x14ac:dyDescent="0.45">
      <c r="A4" s="1">
        <v>45499</v>
      </c>
      <c r="B4" s="2" t="s">
        <v>21</v>
      </c>
      <c r="C4" s="2" t="s">
        <v>23</v>
      </c>
      <c r="D4" s="2" t="s">
        <v>13</v>
      </c>
      <c r="E4">
        <v>29</v>
      </c>
      <c r="F4">
        <v>5.1310000000000002</v>
      </c>
      <c r="G4" s="2" t="s">
        <v>140</v>
      </c>
      <c r="H4" s="2" t="s">
        <v>143</v>
      </c>
      <c r="I4" s="6">
        <f>_xlfn.IFNA(_xlfn.IFNA(VLOOKUP(Transactions[[#This Row],[Player]], 'ZiPS ROS Batter'!$B$2:$V$574, 21,FALSE), VLOOKUP(Transactions[[#This Row],[Player]], 'ZiPS ROS Pitcher'!$A$2:$AO$688, 35, FALSE)), "")</f>
        <v>9.1718300000000003E-2</v>
      </c>
      <c r="J4" t="str">
        <f>_xlfn.IFNA(_xlfn.NUMBERVALUE(VLOOKUP(Transactions[[#This Row],[Player]], Prospects!$C$2:$J$1210, 8, FALSE)), "")</f>
        <v/>
      </c>
      <c r="K4">
        <f>_xlfn.IFNA(_xlfn.IFNA(VLOOKUP(Transactions[[#This Row],[Player]], 'ZiPS ROS Batter'!$B$2:$V$10000, 21,FALSE), VLOOKUP(Transactions[[#This Row],[Player]], 'ZiPS ROS Pitcher'!$A$2:$AI$1048576, 35,FALSE)),"")</f>
        <v>9.1718300000000003E-2</v>
      </c>
      <c r="L4">
        <f>_xlfn.IFNA(_xlfn.IFNA(VLOOKUP(Transactions[[#This Row],[Player]], 'ZiPS 2026 Batter'!$A:$AP, 42,FALSE),VLOOKUP(Transactions[[#This Row],[Player]],'ZiPS 2025 Pitcher'!$A:$AO, 35,FALSE)), "")</f>
        <v>0.450575</v>
      </c>
      <c r="M4" s="6">
        <f t="shared" si="0"/>
        <v>0.63401160000000001</v>
      </c>
    </row>
    <row r="5" spans="1:13" x14ac:dyDescent="0.45">
      <c r="A5" s="1">
        <v>45499</v>
      </c>
      <c r="B5" s="2" t="s">
        <v>21</v>
      </c>
      <c r="C5" s="2" t="s">
        <v>25</v>
      </c>
      <c r="D5" s="2" t="s">
        <v>26</v>
      </c>
      <c r="E5">
        <v>25</v>
      </c>
      <c r="F5">
        <v>2.0310000000000001</v>
      </c>
      <c r="G5" s="2" t="s">
        <v>140</v>
      </c>
      <c r="H5" s="2" t="s">
        <v>143</v>
      </c>
      <c r="I5" s="6">
        <f>_xlfn.IFNA(_xlfn.IFNA(VLOOKUP(Transactions[[#This Row],[Player]], 'ZiPS ROS Batter'!$B$2:$V$574, 21,FALSE), VLOOKUP(Transactions[[#This Row],[Player]], 'ZiPS ROS Pitcher'!$A$2:$AO$688, 35, FALSE)), "")</f>
        <v>0.1</v>
      </c>
      <c r="J5" t="str">
        <f>_xlfn.IFNA(_xlfn.NUMBERVALUE(VLOOKUP(Transactions[[#This Row],[Player]], Prospects!$C$2:$J$1210, 8, FALSE)), "")</f>
        <v/>
      </c>
      <c r="K5">
        <f>_xlfn.IFNA(_xlfn.IFNA(VLOOKUP(Transactions[[#This Row],[Player]], 'ZiPS ROS Batter'!$B$2:$V$10000, 21,FALSE), VLOOKUP(Transactions[[#This Row],[Player]], 'ZiPS ROS Pitcher'!$A$2:$AI$1048576, 35,FALSE)),"")</f>
        <v>0.1</v>
      </c>
      <c r="L5">
        <f>_xlfn.IFNA(_xlfn.IFNA(VLOOKUP(Transactions[[#This Row],[Player]], 'ZiPS 2026 Batter'!$A:$AP, 42,FALSE),VLOOKUP(Transactions[[#This Row],[Player]],'ZiPS 2025 Pitcher'!$A:$AO, 35,FALSE)), "")</f>
        <v>0.73991499999999999</v>
      </c>
      <c r="M5" s="6">
        <f t="shared" si="0"/>
        <v>0.93991500000000006</v>
      </c>
    </row>
    <row r="6" spans="1:13" x14ac:dyDescent="0.45">
      <c r="A6" s="1">
        <v>45499</v>
      </c>
      <c r="B6" s="2" t="s">
        <v>28</v>
      </c>
      <c r="C6" s="2" t="s">
        <v>29</v>
      </c>
      <c r="D6" s="2" t="s">
        <v>9</v>
      </c>
      <c r="E6">
        <v>35</v>
      </c>
      <c r="F6">
        <v>9.1509999999999998</v>
      </c>
      <c r="G6" s="2" t="s">
        <v>140</v>
      </c>
      <c r="H6" s="2" t="s">
        <v>144</v>
      </c>
      <c r="I6" s="6">
        <f>_xlfn.IFNA(_xlfn.IFNA(VLOOKUP(Transactions[[#This Row],[Player]], 'ZiPS ROS Batter'!$B$2:$V$574, 21,FALSE), VLOOKUP(Transactions[[#This Row],[Player]], 'ZiPS ROS Pitcher'!$A$2:$AO$688, 35, FALSE)), "")</f>
        <v>0.25494600000000001</v>
      </c>
      <c r="J6" t="str">
        <f>_xlfn.IFNA(_xlfn.NUMBERVALUE(VLOOKUP(Transactions[[#This Row],[Player]], Prospects!$C$2:$J$1210, 8, FALSE)), "")</f>
        <v/>
      </c>
      <c r="K6">
        <f>_xlfn.IFNA(_xlfn.IFNA(VLOOKUP(Transactions[[#This Row],[Player]], 'ZiPS ROS Batter'!$B$2:$V$10000, 21,FALSE), VLOOKUP(Transactions[[#This Row],[Player]], 'ZiPS ROS Pitcher'!$A$2:$AI$1048576, 35,FALSE)),"")</f>
        <v>0.25494600000000001</v>
      </c>
      <c r="L6">
        <f>_xlfn.IFNA(_xlfn.IFNA(VLOOKUP(Transactions[[#This Row],[Player]], 'ZiPS 2026 Batter'!$A:$AP, 42,FALSE),VLOOKUP(Transactions[[#This Row],[Player]],'ZiPS 2025 Pitcher'!$A:$AO, 35,FALSE)), "")</f>
        <v>0.68888799999999994</v>
      </c>
      <c r="M6" s="6">
        <f t="shared" si="0"/>
        <v>1.19878</v>
      </c>
    </row>
    <row r="7" spans="1:13" x14ac:dyDescent="0.45">
      <c r="A7" s="1">
        <v>45499</v>
      </c>
      <c r="B7" s="2" t="s">
        <v>46</v>
      </c>
      <c r="C7" s="2" t="s">
        <v>47</v>
      </c>
      <c r="D7" s="2" t="s">
        <v>48</v>
      </c>
      <c r="E7">
        <v>16</v>
      </c>
      <c r="G7" s="2" t="s">
        <v>140</v>
      </c>
      <c r="H7" s="2" t="s">
        <v>145</v>
      </c>
      <c r="I7" s="6" t="str">
        <f>_xlfn.IFNA(_xlfn.IFNA(VLOOKUP(Transactions[[#This Row],[Player]], 'ZiPS ROS Batter'!$B$2:$V$574, 21,FALSE), VLOOKUP(Transactions[[#This Row],[Player]], 'ZiPS ROS Pitcher'!$A$2:$AO$688, 35, FALSE)), "")</f>
        <v/>
      </c>
      <c r="J7" t="str">
        <f>_xlfn.IFNA(_xlfn.NUMBERVALUE(VLOOKUP(Transactions[[#This Row],[Player]], Prospects!$C$2:$J$1210, 8, FALSE)), "")</f>
        <v/>
      </c>
      <c r="K7" t="str">
        <f>_xlfn.IFNA(_xlfn.IFNA(VLOOKUP(Transactions[[#This Row],[Player]], 'ZiPS ROS Batter'!$B$2:$V$10000, 21,FALSE), VLOOKUP(Transactions[[#This Row],[Player]], 'ZiPS ROS Pitcher'!$A$2:$AI$1048576, 35,FALSE)),"")</f>
        <v/>
      </c>
      <c r="L7" t="str">
        <f>_xlfn.IFNA(_xlfn.IFNA(VLOOKUP(Transactions[[#This Row],[Player]], 'ZiPS 2026 Batter'!$A:$AP, 42,FALSE),VLOOKUP(Transactions[[#This Row],[Player]],'ZiPS 2025 Pitcher'!$A:$AO, 35,FALSE)), "")</f>
        <v/>
      </c>
      <c r="M7" s="6">
        <f t="shared" si="0"/>
        <v>0</v>
      </c>
    </row>
    <row r="8" spans="1:13" x14ac:dyDescent="0.45">
      <c r="A8" s="1">
        <v>45499</v>
      </c>
      <c r="B8" s="2" t="s">
        <v>7</v>
      </c>
      <c r="C8" s="2" t="s">
        <v>52</v>
      </c>
      <c r="D8" s="2" t="s">
        <v>53</v>
      </c>
      <c r="E8">
        <v>21</v>
      </c>
      <c r="G8" s="2" t="s">
        <v>140</v>
      </c>
      <c r="H8" s="2" t="s">
        <v>146</v>
      </c>
      <c r="I8" s="6">
        <f>_xlfn.IFNA(_xlfn.IFNA(VLOOKUP(Transactions[[#This Row],[Player]], 'ZiPS ROS Batter'!$B$2:$V$574, 21,FALSE), VLOOKUP(Transactions[[#This Row],[Player]], 'ZiPS ROS Pitcher'!$A$2:$AO$688, 35, FALSE)), "")</f>
        <v>-0.1</v>
      </c>
      <c r="J8">
        <f>_xlfn.IFNA(_xlfn.NUMBERVALUE(VLOOKUP(Transactions[[#This Row],[Player]], Prospects!$C$2:$J$1210, 8, FALSE)), "")</f>
        <v>40</v>
      </c>
      <c r="K8">
        <f>_xlfn.IFNA(_xlfn.IFNA(VLOOKUP(Transactions[[#This Row],[Player]], 'ZiPS ROS Batter'!$B$2:$V$10000, 21,FALSE), VLOOKUP(Transactions[[#This Row],[Player]], 'ZiPS ROS Pitcher'!$A$2:$AI$1048576, 35,FALSE)),"")</f>
        <v>-0.1</v>
      </c>
      <c r="L8">
        <f>_xlfn.IFNA(_xlfn.IFNA(VLOOKUP(Transactions[[#This Row],[Player]], 'ZiPS 2026 Batter'!$A:$AP, 42,FALSE),VLOOKUP(Transactions[[#This Row],[Player]],'ZiPS 2025 Pitcher'!$A:$AO, 35,FALSE)), "")</f>
        <v>0.55269699999999999</v>
      </c>
      <c r="M8" s="6">
        <f t="shared" si="0"/>
        <v>0.35269699999999998</v>
      </c>
    </row>
    <row r="9" spans="1:13" x14ac:dyDescent="0.45">
      <c r="A9" s="1">
        <v>45499</v>
      </c>
      <c r="B9" s="2" t="s">
        <v>7</v>
      </c>
      <c r="C9" s="2" t="s">
        <v>54</v>
      </c>
      <c r="D9" s="2" t="s">
        <v>55</v>
      </c>
      <c r="E9">
        <v>23</v>
      </c>
      <c r="G9" s="2" t="s">
        <v>140</v>
      </c>
      <c r="H9" s="2" t="s">
        <v>146</v>
      </c>
      <c r="I9" s="6" t="str">
        <f>_xlfn.IFNA(_xlfn.IFNA(VLOOKUP(Transactions[[#This Row],[Player]], 'ZiPS ROS Batter'!$B$2:$V$574, 21,FALSE), VLOOKUP(Transactions[[#This Row],[Player]], 'ZiPS ROS Pitcher'!$A$2:$AO$688, 35, FALSE)), "")</f>
        <v/>
      </c>
      <c r="J9">
        <f>_xlfn.IFNA(_xlfn.NUMBERVALUE(VLOOKUP(Transactions[[#This Row],[Player]], Prospects!$C$2:$J$1210, 8, FALSE)), "")</f>
        <v>40</v>
      </c>
      <c r="K9" t="str">
        <f>_xlfn.IFNA(_xlfn.IFNA(VLOOKUP(Transactions[[#This Row],[Player]], 'ZiPS ROS Batter'!$B$2:$V$10000, 21,FALSE), VLOOKUP(Transactions[[#This Row],[Player]], 'ZiPS ROS Pitcher'!$A$2:$AI$1048576, 35,FALSE)),"")</f>
        <v/>
      </c>
      <c r="L9" t="str">
        <f>_xlfn.IFNA(_xlfn.IFNA(VLOOKUP(Transactions[[#This Row],[Player]], 'ZiPS 2026 Batter'!$A:$AP, 42,FALSE),VLOOKUP(Transactions[[#This Row],[Player]],'ZiPS 2025 Pitcher'!$A:$AO, 35,FALSE)), "")</f>
        <v/>
      </c>
      <c r="M9" s="6">
        <f t="shared" si="0"/>
        <v>0</v>
      </c>
    </row>
    <row r="10" spans="1:13" x14ac:dyDescent="0.45">
      <c r="A10" s="1">
        <v>45499</v>
      </c>
      <c r="B10" s="2" t="s">
        <v>10</v>
      </c>
      <c r="C10" s="2" t="s">
        <v>64</v>
      </c>
      <c r="D10" s="2" t="s">
        <v>13</v>
      </c>
      <c r="E10">
        <v>32</v>
      </c>
      <c r="F10">
        <v>6.0380000000000003</v>
      </c>
      <c r="G10" s="2" t="s">
        <v>140</v>
      </c>
      <c r="H10" s="2" t="s">
        <v>147</v>
      </c>
      <c r="I10" s="6">
        <f>_xlfn.IFNA(_xlfn.IFNA(VLOOKUP(Transactions[[#This Row],[Player]], 'ZiPS ROS Batter'!$B$2:$V$574, 21,FALSE), VLOOKUP(Transactions[[#This Row],[Player]], 'ZiPS ROS Pitcher'!$A$2:$AO$688, 35, FALSE)), "")</f>
        <v>2.3693100000000002E-2</v>
      </c>
      <c r="J10" t="str">
        <f>_xlfn.IFNA(_xlfn.NUMBERVALUE(VLOOKUP(Transactions[[#This Row],[Player]], Prospects!$C$2:$J$1210, 8, FALSE)), "")</f>
        <v/>
      </c>
      <c r="K10">
        <f>_xlfn.IFNA(_xlfn.IFNA(VLOOKUP(Transactions[[#This Row],[Player]], 'ZiPS ROS Batter'!$B$2:$V$10000, 21,FALSE), VLOOKUP(Transactions[[#This Row],[Player]], 'ZiPS ROS Pitcher'!$A$2:$AI$1048576, 35,FALSE)),"")</f>
        <v>2.3693100000000002E-2</v>
      </c>
      <c r="L10">
        <f>_xlfn.IFNA(_xlfn.IFNA(VLOOKUP(Transactions[[#This Row],[Player]], 'ZiPS 2026 Batter'!$A:$AP, 42,FALSE),VLOOKUP(Transactions[[#This Row],[Player]],'ZiPS 2025 Pitcher'!$A:$AO, 35,FALSE)), "")</f>
        <v>-7.6674099999999995E-2</v>
      </c>
      <c r="M10" s="6">
        <f t="shared" si="0"/>
        <v>-2.9287899999999992E-2</v>
      </c>
    </row>
    <row r="11" spans="1:13" x14ac:dyDescent="0.45">
      <c r="A11" s="1">
        <v>45499</v>
      </c>
      <c r="B11" s="2" t="s">
        <v>73</v>
      </c>
      <c r="C11" s="2" t="s">
        <v>75</v>
      </c>
      <c r="D11" s="2" t="s">
        <v>26</v>
      </c>
      <c r="E11">
        <v>28</v>
      </c>
      <c r="F11">
        <v>4.0570000000000004</v>
      </c>
      <c r="G11" s="2" t="s">
        <v>140</v>
      </c>
      <c r="H11" s="2" t="s">
        <v>148</v>
      </c>
      <c r="I11" s="6">
        <f>_xlfn.IFNA(_xlfn.IFNA(VLOOKUP(Transactions[[#This Row],[Player]], 'ZiPS ROS Batter'!$B$2:$V$574, 21,FALSE), VLOOKUP(Transactions[[#This Row],[Player]], 'ZiPS ROS Pitcher'!$A$2:$AO$688, 35, FALSE)), "")</f>
        <v>0.4</v>
      </c>
      <c r="J11" t="str">
        <f>_xlfn.IFNA(_xlfn.NUMBERVALUE(VLOOKUP(Transactions[[#This Row],[Player]], Prospects!$C$2:$J$1210, 8, FALSE)), "")</f>
        <v/>
      </c>
      <c r="K11">
        <f>_xlfn.IFNA(_xlfn.IFNA(VLOOKUP(Transactions[[#This Row],[Player]], 'ZiPS ROS Batter'!$B$2:$V$10000, 21,FALSE), VLOOKUP(Transactions[[#This Row],[Player]], 'ZiPS ROS Pitcher'!$A$2:$AI$1048576, 35,FALSE)),"")</f>
        <v>0.4</v>
      </c>
      <c r="L11">
        <f>_xlfn.IFNA(_xlfn.IFNA(VLOOKUP(Transactions[[#This Row],[Player]], 'ZiPS 2026 Batter'!$A:$AP, 42,FALSE),VLOOKUP(Transactions[[#This Row],[Player]],'ZiPS 2025 Pitcher'!$A:$AO, 35,FALSE)), "")</f>
        <v>1.48461</v>
      </c>
      <c r="M11" s="6">
        <f t="shared" si="0"/>
        <v>2.2846099999999998</v>
      </c>
    </row>
    <row r="12" spans="1:13" x14ac:dyDescent="0.45">
      <c r="A12" s="1">
        <v>45499</v>
      </c>
      <c r="B12" s="2" t="s">
        <v>82</v>
      </c>
      <c r="C12" s="2" t="s">
        <v>83</v>
      </c>
      <c r="D12" s="2" t="s">
        <v>13</v>
      </c>
      <c r="E12">
        <v>33</v>
      </c>
      <c r="F12">
        <v>8.1489999999999991</v>
      </c>
      <c r="G12" s="2" t="s">
        <v>140</v>
      </c>
      <c r="H12" s="2" t="s">
        <v>149</v>
      </c>
      <c r="I12" s="6">
        <f>_xlfn.IFNA(_xlfn.IFNA(VLOOKUP(Transactions[[#This Row],[Player]], 'ZiPS ROS Batter'!$B$2:$V$574, 21,FALSE), VLOOKUP(Transactions[[#This Row],[Player]], 'ZiPS ROS Pitcher'!$A$2:$AO$688, 35, FALSE)), "")</f>
        <v>0.17296400000000001</v>
      </c>
      <c r="J12" t="str">
        <f>_xlfn.IFNA(_xlfn.NUMBERVALUE(VLOOKUP(Transactions[[#This Row],[Player]], Prospects!$C$2:$J$1210, 8, FALSE)), "")</f>
        <v/>
      </c>
      <c r="K12">
        <f>_xlfn.IFNA(_xlfn.IFNA(VLOOKUP(Transactions[[#This Row],[Player]], 'ZiPS ROS Batter'!$B$2:$V$10000, 21,FALSE), VLOOKUP(Transactions[[#This Row],[Player]], 'ZiPS ROS Pitcher'!$A$2:$AI$1048576, 35,FALSE)),"")</f>
        <v>0.17296400000000001</v>
      </c>
      <c r="L12">
        <f>_xlfn.IFNA(_xlfn.IFNA(VLOOKUP(Transactions[[#This Row],[Player]], 'ZiPS 2026 Batter'!$A:$AP, 42,FALSE),VLOOKUP(Transactions[[#This Row],[Player]],'ZiPS 2025 Pitcher'!$A:$AO, 35,FALSE)), "")</f>
        <v>9.5624399999999998E-2</v>
      </c>
      <c r="M12" s="6">
        <f t="shared" si="0"/>
        <v>0.44155240000000001</v>
      </c>
    </row>
    <row r="13" spans="1:13" x14ac:dyDescent="0.45">
      <c r="A13" s="1">
        <v>45499</v>
      </c>
      <c r="B13" s="2" t="s">
        <v>82</v>
      </c>
      <c r="C13" s="2" t="s">
        <v>84</v>
      </c>
      <c r="D13" s="2" t="s">
        <v>26</v>
      </c>
      <c r="E13">
        <v>29</v>
      </c>
      <c r="F13">
        <v>3.129</v>
      </c>
      <c r="G13" s="2" t="s">
        <v>140</v>
      </c>
      <c r="H13" s="2" t="s">
        <v>142</v>
      </c>
      <c r="I13" s="6">
        <f>_xlfn.IFNA(_xlfn.IFNA(VLOOKUP(Transactions[[#This Row],[Player]], 'ZiPS ROS Batter'!$B$2:$V$574, 21,FALSE), VLOOKUP(Transactions[[#This Row],[Player]], 'ZiPS ROS Pitcher'!$A$2:$AO$688, 35, FALSE)), "")</f>
        <v>1.1000000000000001</v>
      </c>
      <c r="J13" t="str">
        <f>_xlfn.IFNA(_xlfn.NUMBERVALUE(VLOOKUP(Transactions[[#This Row],[Player]], Prospects!$C$2:$J$1210, 8, FALSE)), "")</f>
        <v/>
      </c>
      <c r="K13">
        <f>_xlfn.IFNA(_xlfn.IFNA(VLOOKUP(Transactions[[#This Row],[Player]], 'ZiPS ROS Batter'!$B$2:$V$10000, 21,FALSE), VLOOKUP(Transactions[[#This Row],[Player]], 'ZiPS ROS Pitcher'!$A$2:$AI$1048576, 35,FALSE)),"")</f>
        <v>1.1000000000000001</v>
      </c>
      <c r="L13">
        <f>_xlfn.IFNA(_xlfn.IFNA(VLOOKUP(Transactions[[#This Row],[Player]], 'ZiPS 2026 Batter'!$A:$AP, 42,FALSE),VLOOKUP(Transactions[[#This Row],[Player]],'ZiPS 2025 Pitcher'!$A:$AO, 35,FALSE)), "")</f>
        <v>2.1581700000000001</v>
      </c>
      <c r="M13" s="6">
        <f t="shared" si="0"/>
        <v>4.3581700000000003</v>
      </c>
    </row>
    <row r="14" spans="1:13" x14ac:dyDescent="0.45">
      <c r="A14" s="1">
        <v>45499</v>
      </c>
      <c r="B14" s="2" t="s">
        <v>82</v>
      </c>
      <c r="C14" s="2" t="s">
        <v>85</v>
      </c>
      <c r="D14" s="2" t="s">
        <v>26</v>
      </c>
      <c r="E14">
        <v>24</v>
      </c>
      <c r="G14" s="2" t="s">
        <v>140</v>
      </c>
      <c r="H14" s="2" t="s">
        <v>150</v>
      </c>
      <c r="I14" s="6" t="str">
        <f>_xlfn.IFNA(_xlfn.IFNA(VLOOKUP(Transactions[[#This Row],[Player]], 'ZiPS ROS Batter'!$B$2:$V$574, 21,FALSE), VLOOKUP(Transactions[[#This Row],[Player]], 'ZiPS ROS Pitcher'!$A$2:$AO$688, 35, FALSE)), "")</f>
        <v/>
      </c>
      <c r="J14" t="str">
        <f>_xlfn.IFNA(_xlfn.NUMBERVALUE(VLOOKUP(Transactions[[#This Row],[Player]], Prospects!$C$2:$J$1210, 8, FALSE)), "")</f>
        <v/>
      </c>
      <c r="K14" t="str">
        <f>_xlfn.IFNA(_xlfn.IFNA(VLOOKUP(Transactions[[#This Row],[Player]], 'ZiPS ROS Batter'!$B$2:$V$10000, 21,FALSE), VLOOKUP(Transactions[[#This Row],[Player]], 'ZiPS ROS Pitcher'!$A$2:$AI$1048576, 35,FALSE)),"")</f>
        <v/>
      </c>
      <c r="L14">
        <f>_xlfn.IFNA(_xlfn.IFNA(VLOOKUP(Transactions[[#This Row],[Player]], 'ZiPS 2026 Batter'!$A:$AP, 42,FALSE),VLOOKUP(Transactions[[#This Row],[Player]],'ZiPS 2025 Pitcher'!$A:$AO, 35,FALSE)), "")</f>
        <v>0.64514499999999997</v>
      </c>
      <c r="M14" s="6">
        <f t="shared" si="0"/>
        <v>0.64514499999999997</v>
      </c>
    </row>
    <row r="15" spans="1:13" x14ac:dyDescent="0.45">
      <c r="A15" s="1">
        <v>45499</v>
      </c>
      <c r="B15" s="2" t="s">
        <v>89</v>
      </c>
      <c r="C15" s="2" t="s">
        <v>90</v>
      </c>
      <c r="D15" s="2" t="s">
        <v>13</v>
      </c>
      <c r="E15">
        <v>34</v>
      </c>
      <c r="F15">
        <v>3.157</v>
      </c>
      <c r="G15" s="2" t="s">
        <v>140</v>
      </c>
      <c r="H15" s="2" t="s">
        <v>150</v>
      </c>
      <c r="I15" s="6">
        <f>_xlfn.IFNA(_xlfn.IFNA(VLOOKUP(Transactions[[#This Row],[Player]], 'ZiPS ROS Batter'!$B$2:$V$574, 21,FALSE), VLOOKUP(Transactions[[#This Row],[Player]], 'ZiPS ROS Pitcher'!$A$2:$AO$688, 35, FALSE)), "")</f>
        <v>-1.9667799999999999E-2</v>
      </c>
      <c r="J15" t="str">
        <f>_xlfn.IFNA(_xlfn.NUMBERVALUE(VLOOKUP(Transactions[[#This Row],[Player]], Prospects!$C$2:$J$1210, 8, FALSE)), "")</f>
        <v/>
      </c>
      <c r="K15">
        <f>_xlfn.IFNA(_xlfn.IFNA(VLOOKUP(Transactions[[#This Row],[Player]], 'ZiPS ROS Batter'!$B$2:$V$10000, 21,FALSE), VLOOKUP(Transactions[[#This Row],[Player]], 'ZiPS ROS Pitcher'!$A$2:$AI$1048576, 35,FALSE)),"")</f>
        <v>-1.9667799999999999E-2</v>
      </c>
      <c r="L15">
        <f>_xlfn.IFNA(_xlfn.IFNA(VLOOKUP(Transactions[[#This Row],[Player]], 'ZiPS 2026 Batter'!$A:$AP, 42,FALSE),VLOOKUP(Transactions[[#This Row],[Player]],'ZiPS 2025 Pitcher'!$A:$AO, 35,FALSE)), "")</f>
        <v>-9.2968599999999998E-2</v>
      </c>
      <c r="M15" s="6">
        <f t="shared" si="0"/>
        <v>-0.13230419999999998</v>
      </c>
    </row>
    <row r="16" spans="1:13" x14ac:dyDescent="0.45">
      <c r="A16" s="1">
        <v>45499</v>
      </c>
      <c r="B16" s="2" t="s">
        <v>89</v>
      </c>
      <c r="C16" s="2" t="s">
        <v>93</v>
      </c>
      <c r="D16" s="2" t="s">
        <v>61</v>
      </c>
      <c r="E16">
        <v>22</v>
      </c>
      <c r="G16" s="2" t="s">
        <v>140</v>
      </c>
      <c r="H16" s="2" t="s">
        <v>148</v>
      </c>
      <c r="I16" s="6" t="str">
        <f>_xlfn.IFNA(_xlfn.IFNA(VLOOKUP(Transactions[[#This Row],[Player]], 'ZiPS ROS Batter'!$B$2:$V$574, 21,FALSE), VLOOKUP(Transactions[[#This Row],[Player]], 'ZiPS ROS Pitcher'!$A$2:$AO$688, 35, FALSE)), "")</f>
        <v/>
      </c>
      <c r="J16">
        <f>_xlfn.IFNA(_xlfn.NUMBERVALUE(VLOOKUP(Transactions[[#This Row],[Player]], Prospects!$C$2:$J$1210, 8, FALSE)), "")</f>
        <v>40</v>
      </c>
      <c r="K16" t="str">
        <f>_xlfn.IFNA(_xlfn.IFNA(VLOOKUP(Transactions[[#This Row],[Player]], 'ZiPS ROS Batter'!$B$2:$V$10000, 21,FALSE), VLOOKUP(Transactions[[#This Row],[Player]], 'ZiPS ROS Pitcher'!$A$2:$AI$1048576, 35,FALSE)),"")</f>
        <v/>
      </c>
      <c r="L16" t="str">
        <f>_xlfn.IFNA(_xlfn.IFNA(VLOOKUP(Transactions[[#This Row],[Player]], 'ZiPS 2026 Batter'!$A:$AP, 42,FALSE),VLOOKUP(Transactions[[#This Row],[Player]],'ZiPS 2025 Pitcher'!$A:$AO, 35,FALSE)), "")</f>
        <v/>
      </c>
      <c r="M16" s="6">
        <f t="shared" si="0"/>
        <v>0</v>
      </c>
    </row>
    <row r="17" spans="1:13" x14ac:dyDescent="0.45">
      <c r="A17" s="1">
        <v>45499</v>
      </c>
      <c r="B17" s="2" t="s">
        <v>89</v>
      </c>
      <c r="C17" s="2" t="s">
        <v>94</v>
      </c>
      <c r="D17" s="2" t="s">
        <v>9</v>
      </c>
      <c r="E17">
        <v>21</v>
      </c>
      <c r="G17" s="2" t="s">
        <v>140</v>
      </c>
      <c r="H17" s="2" t="s">
        <v>148</v>
      </c>
      <c r="I17" s="6" t="str">
        <f>_xlfn.IFNA(_xlfn.IFNA(VLOOKUP(Transactions[[#This Row],[Player]], 'ZiPS ROS Batter'!$B$2:$V$574, 21,FALSE), VLOOKUP(Transactions[[#This Row],[Player]], 'ZiPS ROS Pitcher'!$A$2:$AO$688, 35, FALSE)), "")</f>
        <v/>
      </c>
      <c r="J17">
        <f>_xlfn.IFNA(_xlfn.NUMBERVALUE(VLOOKUP(Transactions[[#This Row],[Player]], Prospects!$C$2:$J$1210, 8, FALSE)), "")</f>
        <v>40</v>
      </c>
      <c r="K17" t="str">
        <f>_xlfn.IFNA(_xlfn.IFNA(VLOOKUP(Transactions[[#This Row],[Player]], 'ZiPS ROS Batter'!$B$2:$V$10000, 21,FALSE), VLOOKUP(Transactions[[#This Row],[Player]], 'ZiPS ROS Pitcher'!$A$2:$AI$1048576, 35,FALSE)),"")</f>
        <v/>
      </c>
      <c r="L17" t="str">
        <f>_xlfn.IFNA(_xlfn.IFNA(VLOOKUP(Transactions[[#This Row],[Player]], 'ZiPS 2026 Batter'!$A:$AP, 42,FALSE),VLOOKUP(Transactions[[#This Row],[Player]],'ZiPS 2025 Pitcher'!$A:$AO, 35,FALSE)), "")</f>
        <v/>
      </c>
      <c r="M17" s="6">
        <f t="shared" si="0"/>
        <v>0</v>
      </c>
    </row>
    <row r="18" spans="1:13" x14ac:dyDescent="0.45">
      <c r="A18" s="1">
        <v>45499</v>
      </c>
      <c r="B18" s="2" t="s">
        <v>89</v>
      </c>
      <c r="C18" s="2" t="s">
        <v>95</v>
      </c>
      <c r="D18" s="2" t="s">
        <v>26</v>
      </c>
      <c r="E18">
        <v>22</v>
      </c>
      <c r="G18" s="2" t="s">
        <v>140</v>
      </c>
      <c r="H18" s="2" t="s">
        <v>148</v>
      </c>
      <c r="I18" s="6" t="str">
        <f>_xlfn.IFNA(_xlfn.IFNA(VLOOKUP(Transactions[[#This Row],[Player]], 'ZiPS ROS Batter'!$B$2:$V$574, 21,FALSE), VLOOKUP(Transactions[[#This Row],[Player]], 'ZiPS ROS Pitcher'!$A$2:$AO$688, 35, FALSE)), "")</f>
        <v/>
      </c>
      <c r="J18" t="str">
        <f>_xlfn.IFNA(_xlfn.NUMBERVALUE(VLOOKUP(Transactions[[#This Row],[Player]], Prospects!$C$2:$J$1210, 8, FALSE)), "")</f>
        <v/>
      </c>
      <c r="K18" t="str">
        <f>_xlfn.IFNA(_xlfn.IFNA(VLOOKUP(Transactions[[#This Row],[Player]], 'ZiPS ROS Batter'!$B$2:$V$10000, 21,FALSE), VLOOKUP(Transactions[[#This Row],[Player]], 'ZiPS ROS Pitcher'!$A$2:$AI$1048576, 35,FALSE)),"")</f>
        <v/>
      </c>
      <c r="L18" t="str">
        <f>_xlfn.IFNA(_xlfn.IFNA(VLOOKUP(Transactions[[#This Row],[Player]], 'ZiPS 2026 Batter'!$A:$AP, 42,FALSE),VLOOKUP(Transactions[[#This Row],[Player]],'ZiPS 2025 Pitcher'!$A:$AO, 35,FALSE)), "")</f>
        <v/>
      </c>
      <c r="M18" s="6">
        <f t="shared" si="0"/>
        <v>0</v>
      </c>
    </row>
    <row r="19" spans="1:13" x14ac:dyDescent="0.45">
      <c r="A19" s="1">
        <v>45499</v>
      </c>
      <c r="B19" s="2" t="s">
        <v>89</v>
      </c>
      <c r="C19" s="2" t="s">
        <v>96</v>
      </c>
      <c r="D19" s="2" t="s">
        <v>26</v>
      </c>
      <c r="E19">
        <v>19</v>
      </c>
      <c r="G19" s="2" t="s">
        <v>140</v>
      </c>
      <c r="H19" s="2" t="s">
        <v>147</v>
      </c>
      <c r="I19" s="6" t="str">
        <f>_xlfn.IFNA(_xlfn.IFNA(VLOOKUP(Transactions[[#This Row],[Player]], 'ZiPS ROS Batter'!$B$2:$V$574, 21,FALSE), VLOOKUP(Transactions[[#This Row],[Player]], 'ZiPS ROS Pitcher'!$A$2:$AO$688, 35, FALSE)), "")</f>
        <v/>
      </c>
      <c r="J19">
        <f>_xlfn.IFNA(_xlfn.NUMBERVALUE(VLOOKUP(Transactions[[#This Row],[Player]], Prospects!$C$2:$J$1210, 8, FALSE)), "")</f>
        <v>40</v>
      </c>
      <c r="K19" t="str">
        <f>_xlfn.IFNA(_xlfn.IFNA(VLOOKUP(Transactions[[#This Row],[Player]], 'ZiPS ROS Batter'!$B$2:$V$10000, 21,FALSE), VLOOKUP(Transactions[[#This Row],[Player]], 'ZiPS ROS Pitcher'!$A$2:$AI$1048576, 35,FALSE)),"")</f>
        <v/>
      </c>
      <c r="L19" t="str">
        <f>_xlfn.IFNA(_xlfn.IFNA(VLOOKUP(Transactions[[#This Row],[Player]], 'ZiPS 2026 Batter'!$A:$AP, 42,FALSE),VLOOKUP(Transactions[[#This Row],[Player]],'ZiPS 2025 Pitcher'!$A:$AO, 35,FALSE)), "")</f>
        <v/>
      </c>
      <c r="M19" s="6">
        <f t="shared" si="0"/>
        <v>0</v>
      </c>
    </row>
    <row r="20" spans="1:13" x14ac:dyDescent="0.45">
      <c r="A20" s="1">
        <v>45499</v>
      </c>
      <c r="B20" s="2" t="s">
        <v>89</v>
      </c>
      <c r="C20" s="2" t="s">
        <v>97</v>
      </c>
      <c r="D20" s="2" t="s">
        <v>9</v>
      </c>
      <c r="E20">
        <v>22</v>
      </c>
      <c r="G20" s="2" t="s">
        <v>140</v>
      </c>
      <c r="H20" s="2" t="s">
        <v>147</v>
      </c>
      <c r="I20" s="6" t="str">
        <f>_xlfn.IFNA(_xlfn.IFNA(VLOOKUP(Transactions[[#This Row],[Player]], 'ZiPS ROS Batter'!$B$2:$V$574, 21,FALSE), VLOOKUP(Transactions[[#This Row],[Player]], 'ZiPS ROS Pitcher'!$A$2:$AO$688, 35, FALSE)), "")</f>
        <v/>
      </c>
      <c r="J20">
        <f>_xlfn.IFNA(_xlfn.NUMBERVALUE(VLOOKUP(Transactions[[#This Row],[Player]], Prospects!$C$2:$J$1210, 8, FALSE)), "")</f>
        <v>45</v>
      </c>
      <c r="K20" t="str">
        <f>_xlfn.IFNA(_xlfn.IFNA(VLOOKUP(Transactions[[#This Row],[Player]], 'ZiPS ROS Batter'!$B$2:$V$10000, 21,FALSE), VLOOKUP(Transactions[[#This Row],[Player]], 'ZiPS ROS Pitcher'!$A$2:$AI$1048576, 35,FALSE)),"")</f>
        <v/>
      </c>
      <c r="L20" t="str">
        <f>_xlfn.IFNA(_xlfn.IFNA(VLOOKUP(Transactions[[#This Row],[Player]], 'ZiPS 2026 Batter'!$A:$AP, 42,FALSE),VLOOKUP(Transactions[[#This Row],[Player]],'ZiPS 2025 Pitcher'!$A:$AO, 35,FALSE)), "")</f>
        <v/>
      </c>
      <c r="M20" s="6">
        <f t="shared" si="0"/>
        <v>0</v>
      </c>
    </row>
    <row r="21" spans="1:13" x14ac:dyDescent="0.45">
      <c r="A21" s="1">
        <v>45499</v>
      </c>
      <c r="B21" s="2" t="s">
        <v>98</v>
      </c>
      <c r="C21" s="2" t="s">
        <v>102</v>
      </c>
      <c r="D21" s="2" t="s">
        <v>26</v>
      </c>
      <c r="E21">
        <v>22</v>
      </c>
      <c r="F21">
        <v>0</v>
      </c>
      <c r="G21" s="2" t="s">
        <v>140</v>
      </c>
      <c r="H21" s="2" t="s">
        <v>147</v>
      </c>
      <c r="I21" s="6">
        <f>_xlfn.IFNA(_xlfn.IFNA(VLOOKUP(Transactions[[#This Row],[Player]], 'ZiPS ROS Batter'!$B$2:$V$574, 21,FALSE), VLOOKUP(Transactions[[#This Row],[Player]], 'ZiPS ROS Pitcher'!$A$2:$AO$688, 35, FALSE)), "")</f>
        <v>0.1</v>
      </c>
      <c r="J21">
        <f>_xlfn.IFNA(_xlfn.NUMBERVALUE(VLOOKUP(Transactions[[#This Row],[Player]], Prospects!$C$2:$J$1210, 8, FALSE)), "")</f>
        <v>40</v>
      </c>
      <c r="K21">
        <f>_xlfn.IFNA(_xlfn.IFNA(VLOOKUP(Transactions[[#This Row],[Player]], 'ZiPS ROS Batter'!$B$2:$V$10000, 21,FALSE), VLOOKUP(Transactions[[#This Row],[Player]], 'ZiPS ROS Pitcher'!$A$2:$AI$1048576, 35,FALSE)),"")</f>
        <v>0.1</v>
      </c>
      <c r="L21">
        <f>_xlfn.IFNA(_xlfn.IFNA(VLOOKUP(Transactions[[#This Row],[Player]], 'ZiPS 2026 Batter'!$A:$AP, 42,FALSE),VLOOKUP(Transactions[[#This Row],[Player]],'ZiPS 2025 Pitcher'!$A:$AO, 35,FALSE)), "")</f>
        <v>2.4824799999999998</v>
      </c>
      <c r="M21" s="6">
        <f t="shared" si="0"/>
        <v>2.68248</v>
      </c>
    </row>
    <row r="22" spans="1:13" x14ac:dyDescent="0.45">
      <c r="A22" s="1">
        <v>45499</v>
      </c>
      <c r="B22" s="2" t="s">
        <v>98</v>
      </c>
      <c r="C22" s="2" t="s">
        <v>103</v>
      </c>
      <c r="D22" s="2" t="s">
        <v>33</v>
      </c>
      <c r="E22">
        <v>22</v>
      </c>
      <c r="G22" s="2" t="s">
        <v>140</v>
      </c>
      <c r="H22" s="2" t="s">
        <v>147</v>
      </c>
      <c r="I22" s="6" t="str">
        <f>_xlfn.IFNA(_xlfn.IFNA(VLOOKUP(Transactions[[#This Row],[Player]], 'ZiPS ROS Batter'!$B$2:$V$574, 21,FALSE), VLOOKUP(Transactions[[#This Row],[Player]], 'ZiPS ROS Pitcher'!$A$2:$AO$688, 35, FALSE)), "")</f>
        <v/>
      </c>
      <c r="J22" t="str">
        <f>_xlfn.IFNA(_xlfn.NUMBERVALUE(VLOOKUP(Transactions[[#This Row],[Player]], Prospects!$C$2:$J$1210, 8, FALSE)), "")</f>
        <v/>
      </c>
      <c r="K22" t="str">
        <f>_xlfn.IFNA(_xlfn.IFNA(VLOOKUP(Transactions[[#This Row],[Player]], 'ZiPS ROS Batter'!$B$2:$V$10000, 21,FALSE), VLOOKUP(Transactions[[#This Row],[Player]], 'ZiPS ROS Pitcher'!$A$2:$AI$1048576, 35,FALSE)),"")</f>
        <v/>
      </c>
      <c r="L22" t="str">
        <f>_xlfn.IFNA(_xlfn.IFNA(VLOOKUP(Transactions[[#This Row],[Player]], 'ZiPS 2026 Batter'!$A:$AP, 42,FALSE),VLOOKUP(Transactions[[#This Row],[Player]],'ZiPS 2025 Pitcher'!$A:$AO, 35,FALSE)), "")</f>
        <v/>
      </c>
      <c r="M22" s="6">
        <f t="shared" si="0"/>
        <v>0</v>
      </c>
    </row>
    <row r="23" spans="1:13" x14ac:dyDescent="0.45">
      <c r="A23" s="1">
        <v>45498</v>
      </c>
      <c r="B23" s="2" t="s">
        <v>18</v>
      </c>
      <c r="C23" s="2" t="s">
        <v>19</v>
      </c>
      <c r="D23" s="2" t="s">
        <v>13</v>
      </c>
      <c r="E23">
        <v>29</v>
      </c>
      <c r="F23">
        <v>3.1240000000000001</v>
      </c>
      <c r="G23" s="2" t="s">
        <v>140</v>
      </c>
      <c r="H23" s="2" t="s">
        <v>141</v>
      </c>
      <c r="I23" s="6">
        <f>_xlfn.IFNA(_xlfn.IFNA(VLOOKUP(Transactions[[#This Row],[Player]], 'ZiPS ROS Batter'!$B$2:$V$574, 21,FALSE), VLOOKUP(Transactions[[#This Row],[Player]], 'ZiPS ROS Pitcher'!$A$2:$AO$688, 35, FALSE)), "")</f>
        <v>0.24501899999999999</v>
      </c>
      <c r="J23" t="str">
        <f>_xlfn.IFNA(_xlfn.NUMBERVALUE(VLOOKUP(Transactions[[#This Row],[Player]], Prospects!$C$2:$J$1210, 8, FALSE)), "")</f>
        <v/>
      </c>
      <c r="K23">
        <f>_xlfn.IFNA(_xlfn.IFNA(VLOOKUP(Transactions[[#This Row],[Player]], 'ZiPS ROS Batter'!$B$2:$V$10000, 21,FALSE), VLOOKUP(Transactions[[#This Row],[Player]], 'ZiPS ROS Pitcher'!$A$2:$AI$1048576, 35,FALSE)),"")</f>
        <v>0.24501899999999999</v>
      </c>
      <c r="L23">
        <f>_xlfn.IFNA(_xlfn.IFNA(VLOOKUP(Transactions[[#This Row],[Player]], 'ZiPS 2026 Batter'!$A:$AP, 42,FALSE),VLOOKUP(Transactions[[#This Row],[Player]],'ZiPS 2025 Pitcher'!$A:$AO, 35,FALSE)), "")</f>
        <v>0.65479900000000002</v>
      </c>
      <c r="M23" s="6">
        <f t="shared" si="0"/>
        <v>1.1448369999999999</v>
      </c>
    </row>
    <row r="24" spans="1:13" x14ac:dyDescent="0.45">
      <c r="A24" s="1">
        <v>45498</v>
      </c>
      <c r="B24" s="2" t="s">
        <v>7</v>
      </c>
      <c r="C24" s="2" t="s">
        <v>52</v>
      </c>
      <c r="D24" s="2" t="s">
        <v>53</v>
      </c>
      <c r="E24">
        <v>21</v>
      </c>
      <c r="G24" s="2" t="s">
        <v>140</v>
      </c>
      <c r="H24" s="2" t="s">
        <v>146</v>
      </c>
      <c r="I24" s="6">
        <f>_xlfn.IFNA(_xlfn.IFNA(VLOOKUP(Transactions[[#This Row],[Player]], 'ZiPS ROS Batter'!$B$2:$V$574, 21,FALSE), VLOOKUP(Transactions[[#This Row],[Player]], 'ZiPS ROS Pitcher'!$A$2:$AO$688, 35, FALSE)), "")</f>
        <v>-0.1</v>
      </c>
      <c r="J24">
        <f>_xlfn.IFNA(_xlfn.NUMBERVALUE(VLOOKUP(Transactions[[#This Row],[Player]], Prospects!$C$2:$J$1210, 8, FALSE)), "")</f>
        <v>40</v>
      </c>
      <c r="K24">
        <f>_xlfn.IFNA(_xlfn.IFNA(VLOOKUP(Transactions[[#This Row],[Player]], 'ZiPS ROS Batter'!$B$2:$V$10000, 21,FALSE), VLOOKUP(Transactions[[#This Row],[Player]], 'ZiPS ROS Pitcher'!$A$2:$AI$1048576, 35,FALSE)),"")</f>
        <v>-0.1</v>
      </c>
      <c r="L24">
        <f>_xlfn.IFNA(_xlfn.IFNA(VLOOKUP(Transactions[[#This Row],[Player]], 'ZiPS 2026 Batter'!$A:$AP, 42,FALSE),VLOOKUP(Transactions[[#This Row],[Player]],'ZiPS 2025 Pitcher'!$A:$AO, 35,FALSE)), "")</f>
        <v>0.55269699999999999</v>
      </c>
      <c r="M24" s="6">
        <f t="shared" si="0"/>
        <v>0.35269699999999998</v>
      </c>
    </row>
    <row r="25" spans="1:13" x14ac:dyDescent="0.45">
      <c r="A25" s="1">
        <v>45498</v>
      </c>
      <c r="B25" s="2" t="s">
        <v>7</v>
      </c>
      <c r="C25" s="2" t="s">
        <v>54</v>
      </c>
      <c r="D25" s="2" t="s">
        <v>55</v>
      </c>
      <c r="E25">
        <v>23</v>
      </c>
      <c r="G25" s="2" t="s">
        <v>140</v>
      </c>
      <c r="H25" s="2" t="s">
        <v>146</v>
      </c>
      <c r="I25" s="6" t="str">
        <f>_xlfn.IFNA(_xlfn.IFNA(VLOOKUP(Transactions[[#This Row],[Player]], 'ZiPS ROS Batter'!$B$2:$V$574, 21,FALSE), VLOOKUP(Transactions[[#This Row],[Player]], 'ZiPS ROS Pitcher'!$A$2:$AO$688, 35, FALSE)), "")</f>
        <v/>
      </c>
      <c r="J25">
        <f>_xlfn.IFNA(_xlfn.NUMBERVALUE(VLOOKUP(Transactions[[#This Row],[Player]], Prospects!$C$2:$J$1210, 8, FALSE)), "")</f>
        <v>40</v>
      </c>
      <c r="K25" t="str">
        <f>_xlfn.IFNA(_xlfn.IFNA(VLOOKUP(Transactions[[#This Row],[Player]], 'ZiPS ROS Batter'!$B$2:$V$10000, 21,FALSE), VLOOKUP(Transactions[[#This Row],[Player]], 'ZiPS ROS Pitcher'!$A$2:$AI$1048576, 35,FALSE)),"")</f>
        <v/>
      </c>
      <c r="L25" t="str">
        <f>_xlfn.IFNA(_xlfn.IFNA(VLOOKUP(Transactions[[#This Row],[Player]], 'ZiPS 2026 Batter'!$A:$AP, 42,FALSE),VLOOKUP(Transactions[[#This Row],[Player]],'ZiPS 2025 Pitcher'!$A:$AO, 35,FALSE)), "")</f>
        <v/>
      </c>
      <c r="M25" s="6">
        <f t="shared" si="0"/>
        <v>0</v>
      </c>
    </row>
    <row r="26" spans="1:13" x14ac:dyDescent="0.45">
      <c r="A26" s="1">
        <v>45495</v>
      </c>
      <c r="B26" s="2" t="s">
        <v>16</v>
      </c>
      <c r="C26" s="2" t="s">
        <v>151</v>
      </c>
      <c r="D26" s="2" t="s">
        <v>13</v>
      </c>
      <c r="E26">
        <v>28</v>
      </c>
      <c r="F26">
        <v>1.0720000000000001</v>
      </c>
      <c r="G26" s="2" t="s">
        <v>140</v>
      </c>
      <c r="H26" s="2" t="s">
        <v>147</v>
      </c>
      <c r="I26" s="6">
        <f>_xlfn.IFNA(_xlfn.IFNA(VLOOKUP(Transactions[[#This Row],[Player]], 'ZiPS ROS Batter'!$B$2:$V$574, 21,FALSE), VLOOKUP(Transactions[[#This Row],[Player]], 'ZiPS ROS Pitcher'!$A$2:$AO$688, 35, FALSE)), "")</f>
        <v>-6.1206099999999999E-2</v>
      </c>
      <c r="J26" t="str">
        <f>_xlfn.IFNA(_xlfn.NUMBERVALUE(VLOOKUP(Transactions[[#This Row],[Player]], Prospects!$C$2:$J$1210, 8, FALSE)), "")</f>
        <v/>
      </c>
      <c r="K26">
        <f>_xlfn.IFNA(_xlfn.IFNA(VLOOKUP(Transactions[[#This Row],[Player]], 'ZiPS ROS Batter'!$B$2:$V$10000, 21,FALSE), VLOOKUP(Transactions[[#This Row],[Player]], 'ZiPS ROS Pitcher'!$A$2:$AI$1048576, 35,FALSE)),"")</f>
        <v>-6.1206099999999999E-2</v>
      </c>
      <c r="L26">
        <f>_xlfn.IFNA(_xlfn.IFNA(VLOOKUP(Transactions[[#This Row],[Player]], 'ZiPS 2026 Batter'!$A:$AP, 42,FALSE),VLOOKUP(Transactions[[#This Row],[Player]],'ZiPS 2025 Pitcher'!$A:$AO, 35,FALSE)), "")</f>
        <v>0.46434799999999998</v>
      </c>
      <c r="M26" s="6">
        <f t="shared" si="0"/>
        <v>0.34193580000000001</v>
      </c>
    </row>
    <row r="27" spans="1:13" x14ac:dyDescent="0.45">
      <c r="A27" s="1">
        <v>45494</v>
      </c>
      <c r="B27" s="2" t="s">
        <v>56</v>
      </c>
      <c r="C27" s="2" t="s">
        <v>152</v>
      </c>
      <c r="D27" s="2" t="s">
        <v>13</v>
      </c>
      <c r="E27">
        <v>30</v>
      </c>
      <c r="G27" s="2" t="s">
        <v>140</v>
      </c>
      <c r="H27" s="2" t="s">
        <v>150</v>
      </c>
      <c r="I27" s="6">
        <f>_xlfn.IFNA(_xlfn.IFNA(VLOOKUP(Transactions[[#This Row],[Player]], 'ZiPS ROS Batter'!$B$2:$V$574, 21,FALSE), VLOOKUP(Transactions[[#This Row],[Player]], 'ZiPS ROS Pitcher'!$A$2:$AO$688, 35, FALSE)), "")</f>
        <v>-8.9029200000000003E-2</v>
      </c>
      <c r="J27" t="str">
        <f>_xlfn.IFNA(_xlfn.NUMBERVALUE(VLOOKUP(Transactions[[#This Row],[Player]], Prospects!$C$2:$J$1210, 8, FALSE)), "")</f>
        <v/>
      </c>
      <c r="K27">
        <f>_xlfn.IFNA(_xlfn.IFNA(VLOOKUP(Transactions[[#This Row],[Player]], 'ZiPS ROS Batter'!$B$2:$V$10000, 21,FALSE), VLOOKUP(Transactions[[#This Row],[Player]], 'ZiPS ROS Pitcher'!$A$2:$AI$1048576, 35,FALSE)),"")</f>
        <v>-8.9029200000000003E-2</v>
      </c>
      <c r="L27">
        <f>_xlfn.IFNA(_xlfn.IFNA(VLOOKUP(Transactions[[#This Row],[Player]], 'ZiPS 2026 Batter'!$A:$AP, 42,FALSE),VLOOKUP(Transactions[[#This Row],[Player]],'ZiPS 2025 Pitcher'!$A:$AO, 35,FALSE)), "")</f>
        <v>-0.14848800000000001</v>
      </c>
      <c r="M27" s="6">
        <f t="shared" si="0"/>
        <v>-0.32654640000000001</v>
      </c>
    </row>
    <row r="28" spans="1:13" x14ac:dyDescent="0.45">
      <c r="A28" s="1">
        <v>45494</v>
      </c>
      <c r="B28" s="2" t="s">
        <v>10</v>
      </c>
      <c r="C28" s="2" t="s">
        <v>153</v>
      </c>
      <c r="D28" s="2" t="s">
        <v>9</v>
      </c>
      <c r="E28">
        <v>26</v>
      </c>
      <c r="G28" s="2" t="s">
        <v>140</v>
      </c>
      <c r="H28" s="2" t="s">
        <v>154</v>
      </c>
      <c r="I28" s="6" t="str">
        <f>_xlfn.IFNA(_xlfn.IFNA(VLOOKUP(Transactions[[#This Row],[Player]], 'ZiPS ROS Batter'!$B$2:$V$574, 21,FALSE), VLOOKUP(Transactions[[#This Row],[Player]], 'ZiPS ROS Pitcher'!$A$2:$AO$688, 35, FALSE)), "")</f>
        <v/>
      </c>
      <c r="J28" t="str">
        <f>_xlfn.IFNA(_xlfn.NUMBERVALUE(VLOOKUP(Transactions[[#This Row],[Player]], Prospects!$C$2:$J$1210, 8, FALSE)), "")</f>
        <v/>
      </c>
      <c r="K28" t="str">
        <f>_xlfn.IFNA(_xlfn.IFNA(VLOOKUP(Transactions[[#This Row],[Player]], 'ZiPS ROS Batter'!$B$2:$V$10000, 21,FALSE), VLOOKUP(Transactions[[#This Row],[Player]], 'ZiPS ROS Pitcher'!$A$2:$AI$1048576, 35,FALSE)),"")</f>
        <v/>
      </c>
      <c r="L28">
        <f>_xlfn.IFNA(_xlfn.IFNA(VLOOKUP(Transactions[[#This Row],[Player]], 'ZiPS 2026 Batter'!$A:$AP, 42,FALSE),VLOOKUP(Transactions[[#This Row],[Player]],'ZiPS 2025 Pitcher'!$A:$AO, 35,FALSE)), "")</f>
        <v>0.53190700000000002</v>
      </c>
      <c r="M28" s="6">
        <f t="shared" si="0"/>
        <v>0.53190700000000002</v>
      </c>
    </row>
    <row r="29" spans="1:13" x14ac:dyDescent="0.45">
      <c r="A29" s="1">
        <v>45487</v>
      </c>
      <c r="B29" s="2" t="s">
        <v>155</v>
      </c>
      <c r="C29" s="2" t="s">
        <v>156</v>
      </c>
      <c r="D29" s="2" t="s">
        <v>13</v>
      </c>
      <c r="E29">
        <v>29</v>
      </c>
      <c r="F29">
        <v>4.0469999999999997</v>
      </c>
      <c r="G29" s="2" t="s">
        <v>140</v>
      </c>
      <c r="H29" s="2" t="s">
        <v>157</v>
      </c>
      <c r="I29" s="6">
        <f>_xlfn.IFNA(_xlfn.IFNA(VLOOKUP(Transactions[[#This Row],[Player]], 'ZiPS ROS Batter'!$B$2:$V$574, 21,FALSE), VLOOKUP(Transactions[[#This Row],[Player]], 'ZiPS ROS Pitcher'!$A$2:$AO$688, 35, FALSE)), "")</f>
        <v>0.207035</v>
      </c>
      <c r="J29" t="str">
        <f>_xlfn.IFNA(_xlfn.NUMBERVALUE(VLOOKUP(Transactions[[#This Row],[Player]], Prospects!$C$2:$J$1210, 8, FALSE)), "")</f>
        <v/>
      </c>
      <c r="K29">
        <f>_xlfn.IFNA(_xlfn.IFNA(VLOOKUP(Transactions[[#This Row],[Player]], 'ZiPS ROS Batter'!$B$2:$V$10000, 21,FALSE), VLOOKUP(Transactions[[#This Row],[Player]], 'ZiPS ROS Pitcher'!$A$2:$AI$1048576, 35,FALSE)),"")</f>
        <v>0.207035</v>
      </c>
      <c r="L29">
        <f>_xlfn.IFNA(_xlfn.IFNA(VLOOKUP(Transactions[[#This Row],[Player]], 'ZiPS 2026 Batter'!$A:$AP, 42,FALSE),VLOOKUP(Transactions[[#This Row],[Player]],'ZiPS 2025 Pitcher'!$A:$AO, 35,FALSE)), "")</f>
        <v>0.68005899999999997</v>
      </c>
      <c r="M29" s="6">
        <f t="shared" si="0"/>
        <v>1.0941289999999999</v>
      </c>
    </row>
    <row r="30" spans="1:13" x14ac:dyDescent="0.45">
      <c r="A30" s="1">
        <v>45487</v>
      </c>
      <c r="B30" s="2" t="s">
        <v>104</v>
      </c>
      <c r="C30" s="2" t="s">
        <v>158</v>
      </c>
      <c r="D30" s="2" t="s">
        <v>63</v>
      </c>
      <c r="E30">
        <v>22</v>
      </c>
      <c r="G30" s="2" t="s">
        <v>140</v>
      </c>
      <c r="H30" s="2" t="s">
        <v>159</v>
      </c>
      <c r="I30" s="6" t="str">
        <f>_xlfn.IFNA(_xlfn.IFNA(VLOOKUP(Transactions[[#This Row],[Player]], 'ZiPS ROS Batter'!$B$2:$V$574, 21,FALSE), VLOOKUP(Transactions[[#This Row],[Player]], 'ZiPS ROS Pitcher'!$A$2:$AO$688, 35, FALSE)), "")</f>
        <v/>
      </c>
      <c r="J30">
        <f>_xlfn.IFNA(_xlfn.NUMBERVALUE(VLOOKUP(Transactions[[#This Row],[Player]], Prospects!$C$2:$J$1210, 8, FALSE)), "")</f>
        <v>40</v>
      </c>
      <c r="K30" t="str">
        <f>_xlfn.IFNA(_xlfn.IFNA(VLOOKUP(Transactions[[#This Row],[Player]], 'ZiPS ROS Batter'!$B$2:$V$10000, 21,FALSE), VLOOKUP(Transactions[[#This Row],[Player]], 'ZiPS ROS Pitcher'!$A$2:$AI$1048576, 35,FALSE)),"")</f>
        <v/>
      </c>
      <c r="L30">
        <f>_xlfn.IFNA(_xlfn.IFNA(VLOOKUP(Transactions[[#This Row],[Player]], 'ZiPS 2026 Batter'!$A:$AP, 42,FALSE),VLOOKUP(Transactions[[#This Row],[Player]],'ZiPS 2025 Pitcher'!$A:$AO, 35,FALSE)), "")</f>
        <v>1.3584400000000001</v>
      </c>
      <c r="M30" s="6">
        <f t="shared" si="0"/>
        <v>1.3584400000000001</v>
      </c>
    </row>
    <row r="31" spans="1:13" x14ac:dyDescent="0.45">
      <c r="A31" s="1">
        <v>45484</v>
      </c>
      <c r="B31" s="2" t="s">
        <v>21</v>
      </c>
      <c r="C31" s="2" t="s">
        <v>160</v>
      </c>
      <c r="D31" s="2" t="s">
        <v>13</v>
      </c>
      <c r="E31">
        <v>26</v>
      </c>
      <c r="F31">
        <v>5.5E-2</v>
      </c>
      <c r="G31" s="2" t="s">
        <v>140</v>
      </c>
      <c r="H31" s="2" t="s">
        <v>159</v>
      </c>
      <c r="I31" s="6">
        <f>_xlfn.IFNA(_xlfn.IFNA(VLOOKUP(Transactions[[#This Row],[Player]], 'ZiPS ROS Batter'!$B$2:$V$574, 21,FALSE), VLOOKUP(Transactions[[#This Row],[Player]], 'ZiPS ROS Pitcher'!$A$2:$AO$688, 35, FALSE)), "")</f>
        <v>-3.6814E-2</v>
      </c>
      <c r="J31" t="str">
        <f>_xlfn.IFNA(_xlfn.NUMBERVALUE(VLOOKUP(Transactions[[#This Row],[Player]], Prospects!$C$2:$J$1210, 8, FALSE)), "")</f>
        <v/>
      </c>
      <c r="K31">
        <f>_xlfn.IFNA(_xlfn.IFNA(VLOOKUP(Transactions[[#This Row],[Player]], 'ZiPS ROS Batter'!$B$2:$V$10000, 21,FALSE), VLOOKUP(Transactions[[#This Row],[Player]], 'ZiPS ROS Pitcher'!$A$2:$AI$1048576, 35,FALSE)),"")</f>
        <v>-3.6814E-2</v>
      </c>
      <c r="L31">
        <f>_xlfn.IFNA(_xlfn.IFNA(VLOOKUP(Transactions[[#This Row],[Player]], 'ZiPS 2026 Batter'!$A:$AP, 42,FALSE),VLOOKUP(Transactions[[#This Row],[Player]],'ZiPS 2025 Pitcher'!$A:$AO, 35,FALSE)), "")</f>
        <v>0.188164</v>
      </c>
      <c r="M31" s="6">
        <f t="shared" si="0"/>
        <v>0.114536</v>
      </c>
    </row>
    <row r="32" spans="1:13" x14ac:dyDescent="0.45">
      <c r="A32" s="1">
        <v>45482</v>
      </c>
      <c r="B32" s="2" t="s">
        <v>10</v>
      </c>
      <c r="C32" s="2" t="s">
        <v>161</v>
      </c>
      <c r="D32" s="2" t="s">
        <v>13</v>
      </c>
      <c r="E32">
        <v>31</v>
      </c>
      <c r="F32">
        <v>6.0469999999999997</v>
      </c>
      <c r="G32" s="2" t="s">
        <v>140</v>
      </c>
      <c r="H32" s="2" t="s">
        <v>142</v>
      </c>
      <c r="I32" s="6">
        <f>_xlfn.IFNA(_xlfn.IFNA(VLOOKUP(Transactions[[#This Row],[Player]], 'ZiPS ROS Batter'!$B$2:$V$574, 21,FALSE), VLOOKUP(Transactions[[#This Row],[Player]], 'ZiPS ROS Pitcher'!$A$2:$AO$688, 35, FALSE)), "")</f>
        <v>-9.4030600000000006E-2</v>
      </c>
      <c r="J32" t="str">
        <f>_xlfn.IFNA(_xlfn.NUMBERVALUE(VLOOKUP(Transactions[[#This Row],[Player]], Prospects!$C$2:$J$1210, 8, FALSE)), "")</f>
        <v/>
      </c>
      <c r="K32">
        <f>_xlfn.IFNA(_xlfn.IFNA(VLOOKUP(Transactions[[#This Row],[Player]], 'ZiPS ROS Batter'!$B$2:$V$10000, 21,FALSE), VLOOKUP(Transactions[[#This Row],[Player]], 'ZiPS ROS Pitcher'!$A$2:$AI$1048576, 35,FALSE)),"")</f>
        <v>-9.4030600000000006E-2</v>
      </c>
      <c r="L32">
        <f>_xlfn.IFNA(_xlfn.IFNA(VLOOKUP(Transactions[[#This Row],[Player]], 'ZiPS 2026 Batter'!$A:$AP, 42,FALSE),VLOOKUP(Transactions[[#This Row],[Player]],'ZiPS 2025 Pitcher'!$A:$AO, 35,FALSE)), "")</f>
        <v>0.19394500000000001</v>
      </c>
      <c r="M32" s="6">
        <f t="shared" si="0"/>
        <v>5.8837999999999946E-3</v>
      </c>
    </row>
    <row r="33" spans="1:13" x14ac:dyDescent="0.45">
      <c r="A33" s="1">
        <v>45481</v>
      </c>
      <c r="B33" s="2" t="s">
        <v>36</v>
      </c>
      <c r="C33" s="2" t="s">
        <v>162</v>
      </c>
      <c r="D33" s="2" t="s">
        <v>26</v>
      </c>
      <c r="E33">
        <v>31</v>
      </c>
      <c r="F33">
        <v>5.1470000000000002</v>
      </c>
      <c r="G33" s="2" t="s">
        <v>140</v>
      </c>
      <c r="H33" s="2" t="s">
        <v>163</v>
      </c>
      <c r="I33" s="6">
        <f>_xlfn.IFNA(_xlfn.IFNA(VLOOKUP(Transactions[[#This Row],[Player]], 'ZiPS ROS Batter'!$B$2:$V$574, 21,FALSE), VLOOKUP(Transactions[[#This Row],[Player]], 'ZiPS ROS Pitcher'!$A$2:$AO$688, 35, FALSE)), "")</f>
        <v>0.1</v>
      </c>
      <c r="J33" t="str">
        <f>_xlfn.IFNA(_xlfn.NUMBERVALUE(VLOOKUP(Transactions[[#This Row],[Player]], Prospects!$C$2:$J$1210, 8, FALSE)), "")</f>
        <v/>
      </c>
      <c r="K33">
        <f>_xlfn.IFNA(_xlfn.IFNA(VLOOKUP(Transactions[[#This Row],[Player]], 'ZiPS ROS Batter'!$B$2:$V$10000, 21,FALSE), VLOOKUP(Transactions[[#This Row],[Player]], 'ZiPS ROS Pitcher'!$A$2:$AI$1048576, 35,FALSE)),"")</f>
        <v>0.1</v>
      </c>
      <c r="L33">
        <f>_xlfn.IFNA(_xlfn.IFNA(VLOOKUP(Transactions[[#This Row],[Player]], 'ZiPS 2026 Batter'!$A:$AP, 42,FALSE),VLOOKUP(Transactions[[#This Row],[Player]],'ZiPS 2025 Pitcher'!$A:$AO, 35,FALSE)), "")</f>
        <v>0.62673699999999999</v>
      </c>
      <c r="M33" s="6">
        <f t="shared" si="0"/>
        <v>0.82673700000000006</v>
      </c>
    </row>
    <row r="34" spans="1:13" x14ac:dyDescent="0.45">
      <c r="A34" s="1">
        <v>45481</v>
      </c>
      <c r="B34" s="2" t="s">
        <v>16</v>
      </c>
      <c r="C34" s="2" t="s">
        <v>164</v>
      </c>
      <c r="D34" s="2" t="s">
        <v>13</v>
      </c>
      <c r="E34">
        <v>30</v>
      </c>
      <c r="F34">
        <v>3.1429999999999998</v>
      </c>
      <c r="G34" s="2" t="s">
        <v>140</v>
      </c>
      <c r="H34" s="2" t="s">
        <v>165</v>
      </c>
      <c r="I34" s="6">
        <f>_xlfn.IFNA(_xlfn.IFNA(VLOOKUP(Transactions[[#This Row],[Player]], 'ZiPS ROS Batter'!$B$2:$V$574, 21,FALSE), VLOOKUP(Transactions[[#This Row],[Player]], 'ZiPS ROS Pitcher'!$A$2:$AO$688, 35, FALSE)), "")</f>
        <v>5.3899099999999998E-2</v>
      </c>
      <c r="J34" t="str">
        <f>_xlfn.IFNA(_xlfn.NUMBERVALUE(VLOOKUP(Transactions[[#This Row],[Player]], Prospects!$C$2:$J$1210, 8, FALSE)), "")</f>
        <v/>
      </c>
      <c r="K34">
        <f>_xlfn.IFNA(_xlfn.IFNA(VLOOKUP(Transactions[[#This Row],[Player]], 'ZiPS ROS Batter'!$B$2:$V$10000, 21,FALSE), VLOOKUP(Transactions[[#This Row],[Player]], 'ZiPS ROS Pitcher'!$A$2:$AI$1048576, 35,FALSE)),"")</f>
        <v>5.3899099999999998E-2</v>
      </c>
      <c r="L34">
        <f>_xlfn.IFNA(_xlfn.IFNA(VLOOKUP(Transactions[[#This Row],[Player]], 'ZiPS 2026 Batter'!$A:$AP, 42,FALSE),VLOOKUP(Transactions[[#This Row],[Player]],'ZiPS 2025 Pitcher'!$A:$AO, 35,FALSE)), "")</f>
        <v>0.30101800000000001</v>
      </c>
      <c r="M34" s="6">
        <f t="shared" si="0"/>
        <v>0.40881620000000002</v>
      </c>
    </row>
    <row r="35" spans="1:13" x14ac:dyDescent="0.45">
      <c r="A35" s="1">
        <v>45480</v>
      </c>
      <c r="B35" s="2" t="s">
        <v>28</v>
      </c>
      <c r="C35" s="2" t="s">
        <v>166</v>
      </c>
      <c r="D35" s="2" t="s">
        <v>13</v>
      </c>
      <c r="E35">
        <v>30</v>
      </c>
      <c r="F35">
        <v>4.0170000000000003</v>
      </c>
      <c r="G35" s="2" t="s">
        <v>140</v>
      </c>
      <c r="H35" s="2" t="s">
        <v>167</v>
      </c>
      <c r="I35" s="6">
        <f>_xlfn.IFNA(_xlfn.IFNA(VLOOKUP(Transactions[[#This Row],[Player]], 'ZiPS ROS Batter'!$B$2:$V$574, 21,FALSE), VLOOKUP(Transactions[[#This Row],[Player]], 'ZiPS ROS Pitcher'!$A$2:$AO$688, 35, FALSE)), "")</f>
        <v>-7.7417200000000005E-2</v>
      </c>
      <c r="J35" t="str">
        <f>_xlfn.IFNA(_xlfn.NUMBERVALUE(VLOOKUP(Transactions[[#This Row],[Player]], Prospects!$C$2:$J$1210, 8, FALSE)), "")</f>
        <v/>
      </c>
      <c r="K35">
        <f>_xlfn.IFNA(_xlfn.IFNA(VLOOKUP(Transactions[[#This Row],[Player]], 'ZiPS ROS Batter'!$B$2:$V$10000, 21,FALSE), VLOOKUP(Transactions[[#This Row],[Player]], 'ZiPS ROS Pitcher'!$A$2:$AI$1048576, 35,FALSE)),"")</f>
        <v>-7.7417200000000005E-2</v>
      </c>
      <c r="L35">
        <f>_xlfn.IFNA(_xlfn.IFNA(VLOOKUP(Transactions[[#This Row],[Player]], 'ZiPS 2026 Batter'!$A:$AP, 42,FALSE),VLOOKUP(Transactions[[#This Row],[Player]],'ZiPS 2025 Pitcher'!$A:$AO, 35,FALSE)), "")</f>
        <v>-8.3302500000000002E-2</v>
      </c>
      <c r="M35" s="6">
        <f t="shared" si="0"/>
        <v>-0.23813690000000001</v>
      </c>
    </row>
    <row r="36" spans="1:13" x14ac:dyDescent="0.45">
      <c r="A36" s="1">
        <v>45480</v>
      </c>
      <c r="B36" s="2" t="s">
        <v>39</v>
      </c>
      <c r="C36" s="2" t="s">
        <v>168</v>
      </c>
      <c r="D36" s="2" t="s">
        <v>13</v>
      </c>
      <c r="E36">
        <v>23</v>
      </c>
      <c r="G36" s="2" t="s">
        <v>140</v>
      </c>
      <c r="H36" s="2" t="s">
        <v>145</v>
      </c>
      <c r="I36" s="6" t="str">
        <f>_xlfn.IFNA(_xlfn.IFNA(VLOOKUP(Transactions[[#This Row],[Player]], 'ZiPS ROS Batter'!$B$2:$V$574, 21,FALSE), VLOOKUP(Transactions[[#This Row],[Player]], 'ZiPS ROS Pitcher'!$A$2:$AO$688, 35, FALSE)), "")</f>
        <v/>
      </c>
      <c r="J36" t="str">
        <f>_xlfn.IFNA(_xlfn.NUMBERVALUE(VLOOKUP(Transactions[[#This Row],[Player]], Prospects!$C$2:$J$1210, 8, FALSE)), "")</f>
        <v/>
      </c>
      <c r="K36" t="str">
        <f>_xlfn.IFNA(_xlfn.IFNA(VLOOKUP(Transactions[[#This Row],[Player]], 'ZiPS ROS Batter'!$B$2:$V$10000, 21,FALSE), VLOOKUP(Transactions[[#This Row],[Player]], 'ZiPS ROS Pitcher'!$A$2:$AI$1048576, 35,FALSE)),"")</f>
        <v/>
      </c>
      <c r="L36" t="str">
        <f>_xlfn.IFNA(_xlfn.IFNA(VLOOKUP(Transactions[[#This Row],[Player]], 'ZiPS 2026 Batter'!$A:$AP, 42,FALSE),VLOOKUP(Transactions[[#This Row],[Player]],'ZiPS 2025 Pitcher'!$A:$AO, 35,FALSE)), "")</f>
        <v/>
      </c>
      <c r="M36" s="6">
        <f t="shared" si="0"/>
        <v>0</v>
      </c>
    </row>
    <row r="37" spans="1:13" x14ac:dyDescent="0.45">
      <c r="A37" s="1">
        <v>45480</v>
      </c>
      <c r="B37" s="2" t="s">
        <v>10</v>
      </c>
      <c r="C37" s="2" t="s">
        <v>169</v>
      </c>
      <c r="D37" s="2" t="s">
        <v>13</v>
      </c>
      <c r="E37">
        <v>31</v>
      </c>
      <c r="F37">
        <v>0.06</v>
      </c>
      <c r="G37" s="2" t="s">
        <v>140</v>
      </c>
      <c r="H37" s="2" t="s">
        <v>144</v>
      </c>
      <c r="I37" s="6" t="str">
        <f>_xlfn.IFNA(_xlfn.IFNA(VLOOKUP(Transactions[[#This Row],[Player]], 'ZiPS ROS Batter'!$B$2:$V$574, 21,FALSE), VLOOKUP(Transactions[[#This Row],[Player]], 'ZiPS ROS Pitcher'!$A$2:$AO$688, 35, FALSE)), "")</f>
        <v/>
      </c>
      <c r="J37" t="str">
        <f>_xlfn.IFNA(_xlfn.NUMBERVALUE(VLOOKUP(Transactions[[#This Row],[Player]], Prospects!$C$2:$J$1210, 8, FALSE)), "")</f>
        <v/>
      </c>
      <c r="K37" t="str">
        <f>_xlfn.IFNA(_xlfn.IFNA(VLOOKUP(Transactions[[#This Row],[Player]], 'ZiPS ROS Batter'!$B$2:$V$10000, 21,FALSE), VLOOKUP(Transactions[[#This Row],[Player]], 'ZiPS ROS Pitcher'!$A$2:$AI$1048576, 35,FALSE)),"")</f>
        <v/>
      </c>
      <c r="L37">
        <f>_xlfn.IFNA(_xlfn.IFNA(VLOOKUP(Transactions[[#This Row],[Player]], 'ZiPS 2026 Batter'!$A:$AP, 42,FALSE),VLOOKUP(Transactions[[#This Row],[Player]],'ZiPS 2025 Pitcher'!$A:$AO, 35,FALSE)), "")</f>
        <v>-7.4533100000000005E-2</v>
      </c>
      <c r="M37" s="6">
        <f t="shared" si="0"/>
        <v>-7.4533100000000005E-2</v>
      </c>
    </row>
    <row r="38" spans="1:13" x14ac:dyDescent="0.45">
      <c r="A38" s="1">
        <v>45478</v>
      </c>
      <c r="B38" s="2" t="s">
        <v>170</v>
      </c>
      <c r="C38" s="2" t="s">
        <v>171</v>
      </c>
      <c r="D38" s="2" t="s">
        <v>44</v>
      </c>
      <c r="E38">
        <v>27</v>
      </c>
      <c r="F38">
        <v>2.1139999999999999</v>
      </c>
      <c r="G38" s="2" t="s">
        <v>140</v>
      </c>
      <c r="H38" s="2" t="s">
        <v>163</v>
      </c>
      <c r="I38" s="6">
        <f>_xlfn.IFNA(_xlfn.IFNA(VLOOKUP(Transactions[[#This Row],[Player]], 'ZiPS ROS Batter'!$B$2:$V$574, 21,FALSE), VLOOKUP(Transactions[[#This Row],[Player]], 'ZiPS ROS Pitcher'!$A$2:$AO$688, 35, FALSE)), "")</f>
        <v>0.210318</v>
      </c>
      <c r="J38" t="str">
        <f>_xlfn.IFNA(_xlfn.NUMBERVALUE(VLOOKUP(Transactions[[#This Row],[Player]], Prospects!$C$2:$J$1210, 8, FALSE)), "")</f>
        <v/>
      </c>
      <c r="K38">
        <f>_xlfn.IFNA(_xlfn.IFNA(VLOOKUP(Transactions[[#This Row],[Player]], 'ZiPS ROS Batter'!$B$2:$V$10000, 21,FALSE), VLOOKUP(Transactions[[#This Row],[Player]], 'ZiPS ROS Pitcher'!$A$2:$AI$1048576, 35,FALSE)),"")</f>
        <v>0.210318</v>
      </c>
      <c r="L38">
        <f>_xlfn.IFNA(_xlfn.IFNA(VLOOKUP(Transactions[[#This Row],[Player]], 'ZiPS 2026 Batter'!$A:$AP, 42,FALSE),VLOOKUP(Transactions[[#This Row],[Player]],'ZiPS 2025 Pitcher'!$A:$AO, 35,FALSE)), "")</f>
        <v>0.95452300000000001</v>
      </c>
      <c r="M38" s="6">
        <f t="shared" si="0"/>
        <v>1.375159</v>
      </c>
    </row>
    <row r="39" spans="1:13" x14ac:dyDescent="0.45">
      <c r="A39" s="1">
        <v>45476</v>
      </c>
      <c r="B39" s="2" t="s">
        <v>56</v>
      </c>
      <c r="C39" s="2" t="s">
        <v>172</v>
      </c>
      <c r="D39" s="2" t="s">
        <v>9</v>
      </c>
      <c r="E39">
        <v>29</v>
      </c>
      <c r="F39">
        <v>4.0579999999999998</v>
      </c>
      <c r="G39" s="2" t="s">
        <v>140</v>
      </c>
      <c r="H39" s="2" t="s">
        <v>142</v>
      </c>
      <c r="I39" s="6">
        <f>_xlfn.IFNA(_xlfn.IFNA(VLOOKUP(Transactions[[#This Row],[Player]], 'ZiPS ROS Batter'!$B$2:$V$574, 21,FALSE), VLOOKUP(Transactions[[#This Row],[Player]], 'ZiPS ROS Pitcher'!$A$2:$AO$688, 35, FALSE)), "")</f>
        <v>0.40212900000000001</v>
      </c>
      <c r="J39" t="str">
        <f>_xlfn.IFNA(_xlfn.NUMBERVALUE(VLOOKUP(Transactions[[#This Row],[Player]], Prospects!$C$2:$J$1210, 8, FALSE)), "")</f>
        <v/>
      </c>
      <c r="K39">
        <f>_xlfn.IFNA(_xlfn.IFNA(VLOOKUP(Transactions[[#This Row],[Player]], 'ZiPS ROS Batter'!$B$2:$V$10000, 21,FALSE), VLOOKUP(Transactions[[#This Row],[Player]], 'ZiPS ROS Pitcher'!$A$2:$AI$1048576, 35,FALSE)),"")</f>
        <v>0.40212900000000001</v>
      </c>
      <c r="L39">
        <f>_xlfn.IFNA(_xlfn.IFNA(VLOOKUP(Transactions[[#This Row],[Player]], 'ZiPS 2026 Batter'!$A:$AP, 42,FALSE),VLOOKUP(Transactions[[#This Row],[Player]],'ZiPS 2025 Pitcher'!$A:$AO, 35,FALSE)), "")</f>
        <v>1.59954</v>
      </c>
      <c r="M39" s="6">
        <f t="shared" si="0"/>
        <v>2.4037980000000001</v>
      </c>
    </row>
    <row r="40" spans="1:13" x14ac:dyDescent="0.45">
      <c r="A40" s="1">
        <v>45476</v>
      </c>
      <c r="B40" s="2" t="s">
        <v>89</v>
      </c>
      <c r="C40" s="2" t="s">
        <v>173</v>
      </c>
      <c r="D40" s="2" t="s">
        <v>174</v>
      </c>
      <c r="E40">
        <v>20</v>
      </c>
      <c r="G40" s="2" t="s">
        <v>140</v>
      </c>
      <c r="H40" s="2" t="s">
        <v>154</v>
      </c>
      <c r="I40" s="6" t="str">
        <f>_xlfn.IFNA(_xlfn.IFNA(VLOOKUP(Transactions[[#This Row],[Player]], 'ZiPS ROS Batter'!$B$2:$V$574, 21,FALSE), VLOOKUP(Transactions[[#This Row],[Player]], 'ZiPS ROS Pitcher'!$A$2:$AO$688, 35, FALSE)), "")</f>
        <v/>
      </c>
      <c r="J40">
        <f>_xlfn.IFNA(_xlfn.NUMBERVALUE(VLOOKUP(Transactions[[#This Row],[Player]], Prospects!$C$2:$J$1210, 8, FALSE)), "")</f>
        <v>40</v>
      </c>
      <c r="K40" t="str">
        <f>_xlfn.IFNA(_xlfn.IFNA(VLOOKUP(Transactions[[#This Row],[Player]], 'ZiPS ROS Batter'!$B$2:$V$10000, 21,FALSE), VLOOKUP(Transactions[[#This Row],[Player]], 'ZiPS ROS Pitcher'!$A$2:$AI$1048576, 35,FALSE)),"")</f>
        <v/>
      </c>
      <c r="L40" t="str">
        <f>_xlfn.IFNA(_xlfn.IFNA(VLOOKUP(Transactions[[#This Row],[Player]], 'ZiPS 2026 Batter'!$A:$AP, 42,FALSE),VLOOKUP(Transactions[[#This Row],[Player]],'ZiPS 2025 Pitcher'!$A:$AO, 35,FALSE)), "")</f>
        <v/>
      </c>
      <c r="M40" s="6">
        <f t="shared" si="0"/>
        <v>0</v>
      </c>
    </row>
    <row r="41" spans="1:13" x14ac:dyDescent="0.45">
      <c r="A41" s="1">
        <v>45473</v>
      </c>
      <c r="B41" s="2" t="s">
        <v>130</v>
      </c>
      <c r="C41" s="2" t="s">
        <v>175</v>
      </c>
      <c r="D41" s="2" t="s">
        <v>13</v>
      </c>
      <c r="E41">
        <v>24</v>
      </c>
      <c r="G41" s="2" t="s">
        <v>140</v>
      </c>
      <c r="H41" s="2" t="s">
        <v>149</v>
      </c>
      <c r="I41" s="6" t="str">
        <f>_xlfn.IFNA(_xlfn.IFNA(VLOOKUP(Transactions[[#This Row],[Player]], 'ZiPS ROS Batter'!$B$2:$V$574, 21,FALSE), VLOOKUP(Transactions[[#This Row],[Player]], 'ZiPS ROS Pitcher'!$A$2:$AO$688, 35, FALSE)), "")</f>
        <v/>
      </c>
      <c r="J41" t="str">
        <f>_xlfn.IFNA(_xlfn.NUMBERVALUE(VLOOKUP(Transactions[[#This Row],[Player]], Prospects!$C$2:$J$1210, 8, FALSE)), "")</f>
        <v/>
      </c>
      <c r="K41" t="str">
        <f>_xlfn.IFNA(_xlfn.IFNA(VLOOKUP(Transactions[[#This Row],[Player]], 'ZiPS ROS Batter'!$B$2:$V$10000, 21,FALSE), VLOOKUP(Transactions[[#This Row],[Player]], 'ZiPS ROS Pitcher'!$A$2:$AI$1048576, 35,FALSE)),"")</f>
        <v/>
      </c>
      <c r="L41" t="str">
        <f>_xlfn.IFNA(_xlfn.IFNA(VLOOKUP(Transactions[[#This Row],[Player]], 'ZiPS 2026 Batter'!$A:$AP, 42,FALSE),VLOOKUP(Transactions[[#This Row],[Player]],'ZiPS 2025 Pitcher'!$A:$AO, 35,FALSE)), "")</f>
        <v/>
      </c>
      <c r="M41" s="6">
        <f t="shared" si="0"/>
        <v>0</v>
      </c>
    </row>
    <row r="42" spans="1:13" x14ac:dyDescent="0.45">
      <c r="A42" s="1">
        <v>45473</v>
      </c>
      <c r="B42" s="2" t="s">
        <v>98</v>
      </c>
      <c r="C42" s="2" t="s">
        <v>101</v>
      </c>
      <c r="D42" s="2" t="s">
        <v>13</v>
      </c>
      <c r="E42">
        <v>26</v>
      </c>
      <c r="F42">
        <v>4.3999999999999997E-2</v>
      </c>
      <c r="G42" s="2" t="s">
        <v>140</v>
      </c>
      <c r="H42" s="2" t="s">
        <v>176</v>
      </c>
      <c r="I42" s="6">
        <f>_xlfn.IFNA(_xlfn.IFNA(VLOOKUP(Transactions[[#This Row],[Player]], 'ZiPS ROS Batter'!$B$2:$V$574, 21,FALSE), VLOOKUP(Transactions[[#This Row],[Player]], 'ZiPS ROS Pitcher'!$A$2:$AO$688, 35, FALSE)), "")</f>
        <v>-2.5314099999999999E-2</v>
      </c>
      <c r="J42" t="str">
        <f>_xlfn.IFNA(_xlfn.NUMBERVALUE(VLOOKUP(Transactions[[#This Row],[Player]], Prospects!$C$2:$J$1210, 8, FALSE)), "")</f>
        <v/>
      </c>
      <c r="K42">
        <f>_xlfn.IFNA(_xlfn.IFNA(VLOOKUP(Transactions[[#This Row],[Player]], 'ZiPS ROS Batter'!$B$2:$V$10000, 21,FALSE), VLOOKUP(Transactions[[#This Row],[Player]], 'ZiPS ROS Pitcher'!$A$2:$AI$1048576, 35,FALSE)),"")</f>
        <v>-2.5314099999999999E-2</v>
      </c>
      <c r="L42">
        <f>_xlfn.IFNA(_xlfn.IFNA(VLOOKUP(Transactions[[#This Row],[Player]], 'ZiPS 2026 Batter'!$A:$AP, 42,FALSE),VLOOKUP(Transactions[[#This Row],[Player]],'ZiPS 2025 Pitcher'!$A:$AO, 35,FALSE)), "")</f>
        <v>0.46910600000000002</v>
      </c>
      <c r="M42" s="6">
        <f t="shared" si="0"/>
        <v>0.41847780000000001</v>
      </c>
    </row>
    <row r="43" spans="1:13" x14ac:dyDescent="0.45">
      <c r="A43" s="1">
        <v>45468</v>
      </c>
      <c r="B43" s="2" t="s">
        <v>56</v>
      </c>
      <c r="C43" s="2" t="s">
        <v>177</v>
      </c>
      <c r="D43" s="2" t="s">
        <v>9</v>
      </c>
      <c r="E43">
        <v>36</v>
      </c>
      <c r="F43">
        <v>10.007999999999999</v>
      </c>
      <c r="G43" s="2" t="s">
        <v>140</v>
      </c>
      <c r="H43" s="2" t="s">
        <v>147</v>
      </c>
      <c r="I43" s="6">
        <f>_xlfn.IFNA(_xlfn.IFNA(VLOOKUP(Transactions[[#This Row],[Player]], 'ZiPS ROS Batter'!$B$2:$V$574, 21,FALSE), VLOOKUP(Transactions[[#This Row],[Player]], 'ZiPS ROS Pitcher'!$A$2:$AO$688, 35, FALSE)), "")</f>
        <v>8.3652599999999994E-3</v>
      </c>
      <c r="J43" t="str">
        <f>_xlfn.IFNA(_xlfn.NUMBERVALUE(VLOOKUP(Transactions[[#This Row],[Player]], Prospects!$C$2:$J$1210, 8, FALSE)), "")</f>
        <v/>
      </c>
      <c r="K43">
        <f>_xlfn.IFNA(_xlfn.IFNA(VLOOKUP(Transactions[[#This Row],[Player]], 'ZiPS ROS Batter'!$B$2:$V$10000, 21,FALSE), VLOOKUP(Transactions[[#This Row],[Player]], 'ZiPS ROS Pitcher'!$A$2:$AI$1048576, 35,FALSE)),"")</f>
        <v>8.3652599999999994E-3</v>
      </c>
      <c r="L43">
        <f>_xlfn.IFNA(_xlfn.IFNA(VLOOKUP(Transactions[[#This Row],[Player]], 'ZiPS 2026 Batter'!$A:$AP, 42,FALSE),VLOOKUP(Transactions[[#This Row],[Player]],'ZiPS 2025 Pitcher'!$A:$AO, 35,FALSE)), "")</f>
        <v>-5.9905100000000001E-3</v>
      </c>
      <c r="M43" s="6">
        <f t="shared" si="0"/>
        <v>1.0740009999999998E-2</v>
      </c>
    </row>
    <row r="44" spans="1:13" x14ac:dyDescent="0.45">
      <c r="A44" s="1">
        <v>45466</v>
      </c>
      <c r="B44" s="2" t="s">
        <v>178</v>
      </c>
      <c r="C44" s="2" t="s">
        <v>179</v>
      </c>
      <c r="D44" s="2" t="s">
        <v>180</v>
      </c>
      <c r="E44">
        <v>31</v>
      </c>
      <c r="F44">
        <v>5.1369999999999996</v>
      </c>
      <c r="G44" s="2" t="s">
        <v>140</v>
      </c>
      <c r="H44" s="2" t="s">
        <v>181</v>
      </c>
      <c r="I44" s="6">
        <f>_xlfn.IFNA(_xlfn.IFNA(VLOOKUP(Transactions[[#This Row],[Player]], 'ZiPS ROS Batter'!$B$2:$V$574, 21,FALSE), VLOOKUP(Transactions[[#This Row],[Player]], 'ZiPS ROS Pitcher'!$A$2:$AO$688, 35, FALSE)), "")</f>
        <v>0.2</v>
      </c>
      <c r="J44" t="str">
        <f>_xlfn.IFNA(_xlfn.NUMBERVALUE(VLOOKUP(Transactions[[#This Row],[Player]], Prospects!$C$2:$J$1210, 8, FALSE)), "")</f>
        <v/>
      </c>
      <c r="K44">
        <f>_xlfn.IFNA(_xlfn.IFNA(VLOOKUP(Transactions[[#This Row],[Player]], 'ZiPS ROS Batter'!$B$2:$V$10000, 21,FALSE), VLOOKUP(Transactions[[#This Row],[Player]], 'ZiPS ROS Pitcher'!$A$2:$AI$1048576, 35,FALSE)),"")</f>
        <v>0.2</v>
      </c>
      <c r="L44">
        <f>_xlfn.IFNA(_xlfn.IFNA(VLOOKUP(Transactions[[#This Row],[Player]], 'ZiPS 2026 Batter'!$A:$AP, 42,FALSE),VLOOKUP(Transactions[[#This Row],[Player]],'ZiPS 2025 Pitcher'!$A:$AO, 35,FALSE)), "")</f>
        <v>0.59511400000000003</v>
      </c>
      <c r="M44" s="6">
        <f t="shared" si="0"/>
        <v>0.99511400000000005</v>
      </c>
    </row>
    <row r="45" spans="1:13" x14ac:dyDescent="0.45">
      <c r="A45" s="1">
        <v>45466</v>
      </c>
      <c r="B45" s="2" t="s">
        <v>70</v>
      </c>
      <c r="C45" s="2" t="s">
        <v>182</v>
      </c>
      <c r="D45" s="2" t="s">
        <v>48</v>
      </c>
      <c r="E45">
        <v>24</v>
      </c>
      <c r="F45">
        <v>2.3E-2</v>
      </c>
      <c r="G45" s="2" t="s">
        <v>140</v>
      </c>
      <c r="H45" s="2" t="s">
        <v>183</v>
      </c>
      <c r="I45" s="6" t="str">
        <f>_xlfn.IFNA(_xlfn.IFNA(VLOOKUP(Transactions[[#This Row],[Player]], 'ZiPS ROS Batter'!$B$2:$V$574, 21,FALSE), VLOOKUP(Transactions[[#This Row],[Player]], 'ZiPS ROS Pitcher'!$A$2:$AO$688, 35, FALSE)), "")</f>
        <v/>
      </c>
      <c r="J45" t="str">
        <f>_xlfn.IFNA(_xlfn.NUMBERVALUE(VLOOKUP(Transactions[[#This Row],[Player]], Prospects!$C$2:$J$1210, 8, FALSE)), "")</f>
        <v/>
      </c>
      <c r="K45" t="str">
        <f>_xlfn.IFNA(_xlfn.IFNA(VLOOKUP(Transactions[[#This Row],[Player]], 'ZiPS ROS Batter'!$B$2:$V$10000, 21,FALSE), VLOOKUP(Transactions[[#This Row],[Player]], 'ZiPS ROS Pitcher'!$A$2:$AI$1048576, 35,FALSE)),"")</f>
        <v/>
      </c>
      <c r="L45">
        <f>_xlfn.IFNA(_xlfn.IFNA(VLOOKUP(Transactions[[#This Row],[Player]], 'ZiPS 2026 Batter'!$A:$AP, 42,FALSE),VLOOKUP(Transactions[[#This Row],[Player]],'ZiPS 2025 Pitcher'!$A:$AO, 35,FALSE)), "")</f>
        <v>0.69808099999999995</v>
      </c>
      <c r="M45" s="6">
        <f t="shared" si="0"/>
        <v>0.69808099999999995</v>
      </c>
    </row>
    <row r="46" spans="1:13" x14ac:dyDescent="0.45">
      <c r="A46" s="1">
        <v>45462</v>
      </c>
      <c r="B46" s="2" t="s">
        <v>7</v>
      </c>
      <c r="C46" s="2" t="s">
        <v>184</v>
      </c>
      <c r="D46" s="2" t="s">
        <v>33</v>
      </c>
      <c r="E46">
        <v>27</v>
      </c>
      <c r="F46">
        <v>9.1999999999999998E-2</v>
      </c>
      <c r="G46" s="2" t="s">
        <v>140</v>
      </c>
      <c r="H46" s="2" t="s">
        <v>185</v>
      </c>
      <c r="I46" s="6">
        <f>_xlfn.IFNA(_xlfn.IFNA(VLOOKUP(Transactions[[#This Row],[Player]], 'ZiPS ROS Batter'!$B$2:$V$574, 21,FALSE), VLOOKUP(Transactions[[#This Row],[Player]], 'ZiPS ROS Pitcher'!$A$2:$AO$688, 35, FALSE)), "")</f>
        <v>0.5</v>
      </c>
      <c r="J46" t="str">
        <f>_xlfn.IFNA(_xlfn.NUMBERVALUE(VLOOKUP(Transactions[[#This Row],[Player]], Prospects!$C$2:$J$1210, 8, FALSE)), "")</f>
        <v/>
      </c>
      <c r="K46">
        <f>_xlfn.IFNA(_xlfn.IFNA(VLOOKUP(Transactions[[#This Row],[Player]], 'ZiPS ROS Batter'!$B$2:$V$10000, 21,FALSE), VLOOKUP(Transactions[[#This Row],[Player]], 'ZiPS ROS Pitcher'!$A$2:$AI$1048576, 35,FALSE)),"")</f>
        <v>0.5</v>
      </c>
      <c r="L46">
        <f>_xlfn.IFNA(_xlfn.IFNA(VLOOKUP(Transactions[[#This Row],[Player]], 'ZiPS 2026 Batter'!$A:$AP, 42,FALSE),VLOOKUP(Transactions[[#This Row],[Player]],'ZiPS 2025 Pitcher'!$A:$AO, 35,FALSE)), "")</f>
        <v>0.71705200000000002</v>
      </c>
      <c r="M46" s="6">
        <f t="shared" si="0"/>
        <v>1.717052</v>
      </c>
    </row>
    <row r="47" spans="1:13" x14ac:dyDescent="0.45">
      <c r="A47" s="1">
        <v>45456</v>
      </c>
      <c r="B47" s="2" t="s">
        <v>46</v>
      </c>
      <c r="C47" s="2" t="s">
        <v>186</v>
      </c>
      <c r="D47" s="2" t="s">
        <v>13</v>
      </c>
      <c r="E47">
        <v>26</v>
      </c>
      <c r="F47">
        <v>1</v>
      </c>
      <c r="G47" s="2" t="s">
        <v>140</v>
      </c>
      <c r="H47" s="2" t="s">
        <v>187</v>
      </c>
      <c r="I47" s="6">
        <f>_xlfn.IFNA(_xlfn.IFNA(VLOOKUP(Transactions[[#This Row],[Player]], 'ZiPS ROS Batter'!$B$2:$V$574, 21,FALSE), VLOOKUP(Transactions[[#This Row],[Player]], 'ZiPS ROS Pitcher'!$A$2:$AO$688, 35, FALSE)), "")</f>
        <v>1.5851400000000002E-2</v>
      </c>
      <c r="J47" t="str">
        <f>_xlfn.IFNA(_xlfn.NUMBERVALUE(VLOOKUP(Transactions[[#This Row],[Player]], Prospects!$C$2:$J$1210, 8, FALSE)), "")</f>
        <v/>
      </c>
      <c r="K47">
        <f>_xlfn.IFNA(_xlfn.IFNA(VLOOKUP(Transactions[[#This Row],[Player]], 'ZiPS ROS Batter'!$B$2:$V$10000, 21,FALSE), VLOOKUP(Transactions[[#This Row],[Player]], 'ZiPS ROS Pitcher'!$A$2:$AI$1048576, 35,FALSE)),"")</f>
        <v>1.5851400000000002E-2</v>
      </c>
      <c r="L47">
        <f>_xlfn.IFNA(_xlfn.IFNA(VLOOKUP(Transactions[[#This Row],[Player]], 'ZiPS 2026 Batter'!$A:$AP, 42,FALSE),VLOOKUP(Transactions[[#This Row],[Player]],'ZiPS 2025 Pitcher'!$A:$AO, 35,FALSE)), "")</f>
        <v>0.50386699999999995</v>
      </c>
      <c r="M47" s="6">
        <f t="shared" si="0"/>
        <v>0.53556979999999998</v>
      </c>
    </row>
    <row r="48" spans="1:13" x14ac:dyDescent="0.45">
      <c r="A48" s="1">
        <v>45455</v>
      </c>
      <c r="B48" s="2" t="s">
        <v>46</v>
      </c>
      <c r="C48" s="2" t="s">
        <v>188</v>
      </c>
      <c r="D48" s="2" t="s">
        <v>61</v>
      </c>
      <c r="E48">
        <v>29</v>
      </c>
      <c r="F48">
        <v>4.1289999999999996</v>
      </c>
      <c r="G48" s="2" t="s">
        <v>140</v>
      </c>
      <c r="H48" s="2" t="s">
        <v>149</v>
      </c>
      <c r="I48" s="6">
        <f>_xlfn.IFNA(_xlfn.IFNA(VLOOKUP(Transactions[[#This Row],[Player]], 'ZiPS ROS Batter'!$B$2:$V$574, 21,FALSE), VLOOKUP(Transactions[[#This Row],[Player]], 'ZiPS ROS Pitcher'!$A$2:$AO$688, 35, FALSE)), "")</f>
        <v>0.2</v>
      </c>
      <c r="J48" t="str">
        <f>_xlfn.IFNA(_xlfn.NUMBERVALUE(VLOOKUP(Transactions[[#This Row],[Player]], Prospects!$C$2:$J$1210, 8, FALSE)), "")</f>
        <v/>
      </c>
      <c r="K48">
        <f>_xlfn.IFNA(_xlfn.IFNA(VLOOKUP(Transactions[[#This Row],[Player]], 'ZiPS ROS Batter'!$B$2:$V$10000, 21,FALSE), VLOOKUP(Transactions[[#This Row],[Player]], 'ZiPS ROS Pitcher'!$A$2:$AI$1048576, 35,FALSE)),"")</f>
        <v>0.2</v>
      </c>
      <c r="L48">
        <f>_xlfn.IFNA(_xlfn.IFNA(VLOOKUP(Transactions[[#This Row],[Player]], 'ZiPS 2026 Batter'!$A:$AP, 42,FALSE),VLOOKUP(Transactions[[#This Row],[Player]],'ZiPS 2025 Pitcher'!$A:$AO, 35,FALSE)), "")</f>
        <v>0.840499</v>
      </c>
      <c r="M48" s="6">
        <f t="shared" si="0"/>
        <v>1.240499</v>
      </c>
    </row>
    <row r="49" spans="1:13" x14ac:dyDescent="0.45">
      <c r="A49" s="1">
        <v>45455</v>
      </c>
      <c r="B49" s="2" t="s">
        <v>98</v>
      </c>
      <c r="C49" s="2" t="s">
        <v>189</v>
      </c>
      <c r="D49" s="2" t="s">
        <v>13</v>
      </c>
      <c r="E49">
        <v>23</v>
      </c>
      <c r="G49" s="2" t="s">
        <v>140</v>
      </c>
      <c r="H49" s="2" t="s">
        <v>144</v>
      </c>
      <c r="I49" s="6" t="str">
        <f>_xlfn.IFNA(_xlfn.IFNA(VLOOKUP(Transactions[[#This Row],[Player]], 'ZiPS ROS Batter'!$B$2:$V$574, 21,FALSE), VLOOKUP(Transactions[[#This Row],[Player]], 'ZiPS ROS Pitcher'!$A$2:$AO$688, 35, FALSE)), "")</f>
        <v/>
      </c>
      <c r="J49" t="str">
        <f>_xlfn.IFNA(_xlfn.NUMBERVALUE(VLOOKUP(Transactions[[#This Row],[Player]], Prospects!$C$2:$J$1210, 8, FALSE)), "")</f>
        <v/>
      </c>
      <c r="K49" t="str">
        <f>_xlfn.IFNA(_xlfn.IFNA(VLOOKUP(Transactions[[#This Row],[Player]], 'ZiPS ROS Batter'!$B$2:$V$10000, 21,FALSE), VLOOKUP(Transactions[[#This Row],[Player]], 'ZiPS ROS Pitcher'!$A$2:$AI$1048576, 35,FALSE)),"")</f>
        <v/>
      </c>
      <c r="L49">
        <f>_xlfn.IFNA(_xlfn.IFNA(VLOOKUP(Transactions[[#This Row],[Player]], 'ZiPS 2026 Batter'!$A:$AP, 42,FALSE),VLOOKUP(Transactions[[#This Row],[Player]],'ZiPS 2025 Pitcher'!$A:$AO, 35,FALSE)), "")</f>
        <v>0.13861100000000001</v>
      </c>
      <c r="M49" s="6">
        <f t="shared" si="0"/>
        <v>0.13861100000000001</v>
      </c>
    </row>
    <row r="50" spans="1:13" x14ac:dyDescent="0.45">
      <c r="A50" s="1">
        <v>45450</v>
      </c>
      <c r="B50" s="2" t="s">
        <v>73</v>
      </c>
      <c r="C50" s="2" t="s">
        <v>190</v>
      </c>
      <c r="D50" s="2" t="s">
        <v>48</v>
      </c>
      <c r="E50">
        <v>25</v>
      </c>
      <c r="F50">
        <v>9.6000000000000002E-2</v>
      </c>
      <c r="G50" s="2" t="s">
        <v>140</v>
      </c>
      <c r="H50" s="2" t="s">
        <v>167</v>
      </c>
      <c r="I50" s="6" t="str">
        <f>_xlfn.IFNA(_xlfn.IFNA(VLOOKUP(Transactions[[#This Row],[Player]], 'ZiPS ROS Batter'!$B$2:$V$574, 21,FALSE), VLOOKUP(Transactions[[#This Row],[Player]], 'ZiPS ROS Pitcher'!$A$2:$AO$688, 35, FALSE)), "")</f>
        <v/>
      </c>
      <c r="J50" t="str">
        <f>_xlfn.IFNA(_xlfn.NUMBERVALUE(VLOOKUP(Transactions[[#This Row],[Player]], Prospects!$C$2:$J$1210, 8, FALSE)), "")</f>
        <v/>
      </c>
      <c r="K50" t="str">
        <f>_xlfn.IFNA(_xlfn.IFNA(VLOOKUP(Transactions[[#This Row],[Player]], 'ZiPS ROS Batter'!$B$2:$V$10000, 21,FALSE), VLOOKUP(Transactions[[#This Row],[Player]], 'ZiPS ROS Pitcher'!$A$2:$AI$1048576, 35,FALSE)),"")</f>
        <v/>
      </c>
      <c r="L50">
        <f>_xlfn.IFNA(_xlfn.IFNA(VLOOKUP(Transactions[[#This Row],[Player]], 'ZiPS 2026 Batter'!$A:$AP, 42,FALSE),VLOOKUP(Transactions[[#This Row],[Player]],'ZiPS 2025 Pitcher'!$A:$AO, 35,FALSE)), "")</f>
        <v>0.45081599999999999</v>
      </c>
      <c r="M50" s="6">
        <f t="shared" si="0"/>
        <v>0.45081599999999999</v>
      </c>
    </row>
    <row r="51" spans="1:13" x14ac:dyDescent="0.45">
      <c r="A51" s="1">
        <v>45447</v>
      </c>
      <c r="B51" s="2" t="s">
        <v>191</v>
      </c>
      <c r="C51" s="2" t="s">
        <v>192</v>
      </c>
      <c r="D51" s="2" t="s">
        <v>13</v>
      </c>
      <c r="E51">
        <v>29</v>
      </c>
      <c r="F51">
        <v>2.1000000000000001E-2</v>
      </c>
      <c r="G51" s="2" t="s">
        <v>140</v>
      </c>
      <c r="H51" s="2" t="s">
        <v>193</v>
      </c>
      <c r="I51" s="6">
        <f>_xlfn.IFNA(_xlfn.IFNA(VLOOKUP(Transactions[[#This Row],[Player]], 'ZiPS ROS Batter'!$B$2:$V$574, 21,FALSE), VLOOKUP(Transactions[[#This Row],[Player]], 'ZiPS ROS Pitcher'!$A$2:$AO$688, 35, FALSE)), "")</f>
        <v>-4.1909299999999997E-2</v>
      </c>
      <c r="J51" t="str">
        <f>_xlfn.IFNA(_xlfn.NUMBERVALUE(VLOOKUP(Transactions[[#This Row],[Player]], Prospects!$C$2:$J$1210, 8, FALSE)), "")</f>
        <v/>
      </c>
      <c r="K51">
        <f>_xlfn.IFNA(_xlfn.IFNA(VLOOKUP(Transactions[[#This Row],[Player]], 'ZiPS ROS Batter'!$B$2:$V$10000, 21,FALSE), VLOOKUP(Transactions[[#This Row],[Player]], 'ZiPS ROS Pitcher'!$A$2:$AI$1048576, 35,FALSE)),"")</f>
        <v>-4.1909299999999997E-2</v>
      </c>
      <c r="L51">
        <f>_xlfn.IFNA(_xlfn.IFNA(VLOOKUP(Transactions[[#This Row],[Player]], 'ZiPS 2026 Batter'!$A:$AP, 42,FALSE),VLOOKUP(Transactions[[#This Row],[Player]],'ZiPS 2025 Pitcher'!$A:$AO, 35,FALSE)), "")</f>
        <v>2.2627499999999998E-2</v>
      </c>
      <c r="M51" s="6">
        <f t="shared" si="0"/>
        <v>-6.1191099999999998E-2</v>
      </c>
    </row>
    <row r="52" spans="1:13" x14ac:dyDescent="0.45">
      <c r="A52" s="1">
        <v>45443</v>
      </c>
      <c r="B52" s="2" t="s">
        <v>10</v>
      </c>
      <c r="C52" s="2" t="s">
        <v>194</v>
      </c>
      <c r="D52" s="2" t="s">
        <v>195</v>
      </c>
      <c r="E52">
        <v>28</v>
      </c>
      <c r="F52">
        <v>3.1549999999999998</v>
      </c>
      <c r="G52" s="2" t="s">
        <v>140</v>
      </c>
      <c r="H52" s="2" t="s">
        <v>183</v>
      </c>
      <c r="I52" s="6">
        <f>_xlfn.IFNA(_xlfn.IFNA(VLOOKUP(Transactions[[#This Row],[Player]], 'ZiPS ROS Batter'!$B$2:$V$574, 21,FALSE), VLOOKUP(Transactions[[#This Row],[Player]], 'ZiPS ROS Pitcher'!$A$2:$AO$688, 35, FALSE)), "")</f>
        <v>0.3</v>
      </c>
      <c r="J52" t="str">
        <f>_xlfn.IFNA(_xlfn.NUMBERVALUE(VLOOKUP(Transactions[[#This Row],[Player]], Prospects!$C$2:$J$1210, 8, FALSE)), "")</f>
        <v/>
      </c>
      <c r="K52">
        <f>_xlfn.IFNA(_xlfn.IFNA(VLOOKUP(Transactions[[#This Row],[Player]], 'ZiPS ROS Batter'!$B$2:$V$10000, 21,FALSE), VLOOKUP(Transactions[[#This Row],[Player]], 'ZiPS ROS Pitcher'!$A$2:$AI$1048576, 35,FALSE)),"")</f>
        <v>0.3</v>
      </c>
      <c r="L52">
        <f>_xlfn.IFNA(_xlfn.IFNA(VLOOKUP(Transactions[[#This Row],[Player]], 'ZiPS 2026 Batter'!$A:$AP, 42,FALSE),VLOOKUP(Transactions[[#This Row],[Player]],'ZiPS 2025 Pitcher'!$A:$AO, 35,FALSE)), "")</f>
        <v>0.28522799999999998</v>
      </c>
      <c r="M52" s="6">
        <f t="shared" si="0"/>
        <v>0.8852279999999999</v>
      </c>
    </row>
    <row r="53" spans="1:13" x14ac:dyDescent="0.45">
      <c r="A53" s="1">
        <v>45442</v>
      </c>
      <c r="B53" s="2" t="s">
        <v>7</v>
      </c>
      <c r="C53" s="2" t="s">
        <v>196</v>
      </c>
      <c r="D53" s="2" t="s">
        <v>13</v>
      </c>
      <c r="E53">
        <v>29</v>
      </c>
      <c r="F53">
        <v>1.169</v>
      </c>
      <c r="G53" s="2" t="s">
        <v>140</v>
      </c>
      <c r="H53" s="2" t="s">
        <v>176</v>
      </c>
      <c r="I53" s="6">
        <f>_xlfn.IFNA(_xlfn.IFNA(VLOOKUP(Transactions[[#This Row],[Player]], 'ZiPS ROS Batter'!$B$2:$V$574, 21,FALSE), VLOOKUP(Transactions[[#This Row],[Player]], 'ZiPS ROS Pitcher'!$A$2:$AO$688, 35, FALSE)), "")</f>
        <v>0.17164499999999999</v>
      </c>
      <c r="J53" t="str">
        <f>_xlfn.IFNA(_xlfn.NUMBERVALUE(VLOOKUP(Transactions[[#This Row],[Player]], Prospects!$C$2:$J$1210, 8, FALSE)), "")</f>
        <v/>
      </c>
      <c r="K53">
        <f>_xlfn.IFNA(_xlfn.IFNA(VLOOKUP(Transactions[[#This Row],[Player]], 'ZiPS ROS Batter'!$B$2:$V$10000, 21,FALSE), VLOOKUP(Transactions[[#This Row],[Player]], 'ZiPS ROS Pitcher'!$A$2:$AI$1048576, 35,FALSE)),"")</f>
        <v>0.17164499999999999</v>
      </c>
      <c r="L53">
        <f>_xlfn.IFNA(_xlfn.IFNA(VLOOKUP(Transactions[[#This Row],[Player]], 'ZiPS 2026 Batter'!$A:$AP, 42,FALSE),VLOOKUP(Transactions[[#This Row],[Player]],'ZiPS 2025 Pitcher'!$A:$AO, 35,FALSE)), "")</f>
        <v>0.68312899999999999</v>
      </c>
      <c r="M53" s="6">
        <f t="shared" si="0"/>
        <v>1.026419</v>
      </c>
    </row>
    <row r="54" spans="1:13" x14ac:dyDescent="0.45">
      <c r="A54" s="1">
        <v>45442</v>
      </c>
      <c r="B54" s="2" t="s">
        <v>98</v>
      </c>
      <c r="C54" s="2" t="s">
        <v>99</v>
      </c>
      <c r="D54" s="2" t="s">
        <v>13</v>
      </c>
      <c r="E54">
        <v>30</v>
      </c>
      <c r="F54">
        <v>1.143</v>
      </c>
      <c r="G54" s="2" t="s">
        <v>140</v>
      </c>
      <c r="H54" s="2" t="s">
        <v>143</v>
      </c>
      <c r="I54" s="6">
        <f>_xlfn.IFNA(_xlfn.IFNA(VLOOKUP(Transactions[[#This Row],[Player]], 'ZiPS ROS Batter'!$B$2:$V$574, 21,FALSE), VLOOKUP(Transactions[[#This Row],[Player]], 'ZiPS ROS Pitcher'!$A$2:$AO$688, 35, FALSE)), "")</f>
        <v>1.8195599999999999E-2</v>
      </c>
      <c r="J54" t="str">
        <f>_xlfn.IFNA(_xlfn.NUMBERVALUE(VLOOKUP(Transactions[[#This Row],[Player]], Prospects!$C$2:$J$1210, 8, FALSE)), "")</f>
        <v/>
      </c>
      <c r="K54">
        <f>_xlfn.IFNA(_xlfn.IFNA(VLOOKUP(Transactions[[#This Row],[Player]], 'ZiPS ROS Batter'!$B$2:$V$10000, 21,FALSE), VLOOKUP(Transactions[[#This Row],[Player]], 'ZiPS ROS Pitcher'!$A$2:$AI$1048576, 35,FALSE)),"")</f>
        <v>1.8195599999999999E-2</v>
      </c>
      <c r="L54">
        <f>_xlfn.IFNA(_xlfn.IFNA(VLOOKUP(Transactions[[#This Row],[Player]], 'ZiPS 2026 Batter'!$A:$AP, 42,FALSE),VLOOKUP(Transactions[[#This Row],[Player]],'ZiPS 2025 Pitcher'!$A:$AO, 35,FALSE)), "")</f>
        <v>1.4643E-2</v>
      </c>
      <c r="M54" s="6">
        <f t="shared" si="0"/>
        <v>5.1034200000000002E-2</v>
      </c>
    </row>
    <row r="55" spans="1:13" x14ac:dyDescent="0.45">
      <c r="A55" s="1">
        <v>45437</v>
      </c>
      <c r="B55" s="2" t="s">
        <v>21</v>
      </c>
      <c r="C55" s="2" t="s">
        <v>197</v>
      </c>
      <c r="D55" s="2" t="s">
        <v>13</v>
      </c>
      <c r="E55">
        <v>30</v>
      </c>
      <c r="F55">
        <v>0.11</v>
      </c>
      <c r="G55" s="2" t="s">
        <v>140</v>
      </c>
      <c r="H55" s="2" t="s">
        <v>154</v>
      </c>
      <c r="I55" s="6">
        <f>_xlfn.IFNA(_xlfn.IFNA(VLOOKUP(Transactions[[#This Row],[Player]], 'ZiPS ROS Batter'!$B$2:$V$574, 21,FALSE), VLOOKUP(Transactions[[#This Row],[Player]], 'ZiPS ROS Pitcher'!$A$2:$AO$688, 35, FALSE)), "")</f>
        <v>-0.107623</v>
      </c>
      <c r="J55" t="str">
        <f>_xlfn.IFNA(_xlfn.NUMBERVALUE(VLOOKUP(Transactions[[#This Row],[Player]], Prospects!$C$2:$J$1210, 8, FALSE)), "")</f>
        <v/>
      </c>
      <c r="K55">
        <f>_xlfn.IFNA(_xlfn.IFNA(VLOOKUP(Transactions[[#This Row],[Player]], 'ZiPS ROS Batter'!$B$2:$V$10000, 21,FALSE), VLOOKUP(Transactions[[#This Row],[Player]], 'ZiPS ROS Pitcher'!$A$2:$AI$1048576, 35,FALSE)),"")</f>
        <v>-0.107623</v>
      </c>
      <c r="L55">
        <f>_xlfn.IFNA(_xlfn.IFNA(VLOOKUP(Transactions[[#This Row],[Player]], 'ZiPS 2026 Batter'!$A:$AP, 42,FALSE),VLOOKUP(Transactions[[#This Row],[Player]],'ZiPS 2025 Pitcher'!$A:$AO, 35,FALSE)), "")</f>
        <v>0.12722800000000001</v>
      </c>
      <c r="M55" s="6">
        <f t="shared" si="0"/>
        <v>-8.8017999999999985E-2</v>
      </c>
    </row>
    <row r="56" spans="1:13" x14ac:dyDescent="0.45">
      <c r="A56" s="1">
        <v>45437</v>
      </c>
      <c r="B56" s="2" t="s">
        <v>21</v>
      </c>
      <c r="C56" s="2" t="s">
        <v>198</v>
      </c>
      <c r="D56" s="2" t="s">
        <v>9</v>
      </c>
      <c r="E56">
        <v>20</v>
      </c>
      <c r="G56" s="2" t="s">
        <v>140</v>
      </c>
      <c r="H56" s="2" t="s">
        <v>154</v>
      </c>
      <c r="I56" s="6" t="str">
        <f>_xlfn.IFNA(_xlfn.IFNA(VLOOKUP(Transactions[[#This Row],[Player]], 'ZiPS ROS Batter'!$B$2:$V$574, 21,FALSE), VLOOKUP(Transactions[[#This Row],[Player]], 'ZiPS ROS Pitcher'!$A$2:$AO$688, 35, FALSE)), "")</f>
        <v/>
      </c>
      <c r="J56" t="str">
        <f>_xlfn.IFNA(_xlfn.NUMBERVALUE(VLOOKUP(Transactions[[#This Row],[Player]], Prospects!$C$2:$J$1210, 8, FALSE)), "")</f>
        <v/>
      </c>
      <c r="K56" t="str">
        <f>_xlfn.IFNA(_xlfn.IFNA(VLOOKUP(Transactions[[#This Row],[Player]], 'ZiPS ROS Batter'!$B$2:$V$10000, 21,FALSE), VLOOKUP(Transactions[[#This Row],[Player]], 'ZiPS ROS Pitcher'!$A$2:$AI$1048576, 35,FALSE)),"")</f>
        <v/>
      </c>
      <c r="L56" t="str">
        <f>_xlfn.IFNA(_xlfn.IFNA(VLOOKUP(Transactions[[#This Row],[Player]], 'ZiPS 2026 Batter'!$A:$AP, 42,FALSE),VLOOKUP(Transactions[[#This Row],[Player]],'ZiPS 2025 Pitcher'!$A:$AO, 35,FALSE)), "")</f>
        <v/>
      </c>
      <c r="M56" s="6">
        <f t="shared" si="0"/>
        <v>0</v>
      </c>
    </row>
    <row r="57" spans="1:13" x14ac:dyDescent="0.45">
      <c r="A57" s="1">
        <v>45437</v>
      </c>
      <c r="B57" s="2" t="s">
        <v>56</v>
      </c>
      <c r="C57" s="2" t="s">
        <v>199</v>
      </c>
      <c r="D57" s="2" t="s">
        <v>9</v>
      </c>
      <c r="E57">
        <v>26</v>
      </c>
      <c r="G57" s="2" t="s">
        <v>140</v>
      </c>
      <c r="H57" s="2" t="s">
        <v>148</v>
      </c>
      <c r="I57" s="6" t="str">
        <f>_xlfn.IFNA(_xlfn.IFNA(VLOOKUP(Transactions[[#This Row],[Player]], 'ZiPS ROS Batter'!$B$2:$V$574, 21,FALSE), VLOOKUP(Transactions[[#This Row],[Player]], 'ZiPS ROS Pitcher'!$A$2:$AO$688, 35, FALSE)), "")</f>
        <v/>
      </c>
      <c r="J57" t="str">
        <f>_xlfn.IFNA(_xlfn.NUMBERVALUE(VLOOKUP(Transactions[[#This Row],[Player]], Prospects!$C$2:$J$1210, 8, FALSE)), "")</f>
        <v/>
      </c>
      <c r="K57" t="str">
        <f>_xlfn.IFNA(_xlfn.IFNA(VLOOKUP(Transactions[[#This Row],[Player]], 'ZiPS ROS Batter'!$B$2:$V$10000, 21,FALSE), VLOOKUP(Transactions[[#This Row],[Player]], 'ZiPS ROS Pitcher'!$A$2:$AI$1048576, 35,FALSE)),"")</f>
        <v/>
      </c>
      <c r="L57">
        <f>_xlfn.IFNA(_xlfn.IFNA(VLOOKUP(Transactions[[#This Row],[Player]], 'ZiPS 2026 Batter'!$A:$AP, 42,FALSE),VLOOKUP(Transactions[[#This Row],[Player]],'ZiPS 2025 Pitcher'!$A:$AO, 35,FALSE)), "")</f>
        <v>1.19076</v>
      </c>
      <c r="M57" s="6">
        <f t="shared" si="0"/>
        <v>1.19076</v>
      </c>
    </row>
    <row r="58" spans="1:13" x14ac:dyDescent="0.45">
      <c r="A58" s="1">
        <v>45434</v>
      </c>
      <c r="B58" s="2" t="s">
        <v>21</v>
      </c>
      <c r="C58" s="2" t="s">
        <v>200</v>
      </c>
      <c r="D58" s="2" t="s">
        <v>33</v>
      </c>
      <c r="E58">
        <v>25</v>
      </c>
      <c r="F58">
        <v>0</v>
      </c>
      <c r="G58" s="2" t="s">
        <v>140</v>
      </c>
      <c r="H58" s="2" t="s">
        <v>147</v>
      </c>
      <c r="I58" s="6" t="str">
        <f>_xlfn.IFNA(_xlfn.IFNA(VLOOKUP(Transactions[[#This Row],[Player]], 'ZiPS ROS Batter'!$B$2:$V$574, 21,FALSE), VLOOKUP(Transactions[[#This Row],[Player]], 'ZiPS ROS Pitcher'!$A$2:$AO$688, 35, FALSE)), "")</f>
        <v/>
      </c>
      <c r="J58" t="str">
        <f>_xlfn.IFNA(_xlfn.NUMBERVALUE(VLOOKUP(Transactions[[#This Row],[Player]], Prospects!$C$2:$J$1210, 8, FALSE)), "")</f>
        <v/>
      </c>
      <c r="K58" t="str">
        <f>_xlfn.IFNA(_xlfn.IFNA(VLOOKUP(Transactions[[#This Row],[Player]], 'ZiPS ROS Batter'!$B$2:$V$10000, 21,FALSE), VLOOKUP(Transactions[[#This Row],[Player]], 'ZiPS ROS Pitcher'!$A$2:$AI$1048576, 35,FALSE)),"")</f>
        <v/>
      </c>
      <c r="L58">
        <f>_xlfn.IFNA(_xlfn.IFNA(VLOOKUP(Transactions[[#This Row],[Player]], 'ZiPS 2026 Batter'!$A:$AP, 42,FALSE),VLOOKUP(Transactions[[#This Row],[Player]],'ZiPS 2025 Pitcher'!$A:$AO, 35,FALSE)), "")</f>
        <v>1.35907E-3</v>
      </c>
      <c r="M58" s="6">
        <f t="shared" si="0"/>
        <v>1.35907E-3</v>
      </c>
    </row>
    <row r="59" spans="1:13" x14ac:dyDescent="0.45">
      <c r="A59" s="1">
        <v>45434</v>
      </c>
      <c r="B59" s="2" t="s">
        <v>82</v>
      </c>
      <c r="C59" s="2" t="s">
        <v>201</v>
      </c>
      <c r="D59" s="2" t="s">
        <v>33</v>
      </c>
      <c r="E59">
        <v>31</v>
      </c>
      <c r="F59">
        <v>3.0950000000000002</v>
      </c>
      <c r="G59" s="2" t="s">
        <v>140</v>
      </c>
      <c r="H59" s="2" t="s">
        <v>148</v>
      </c>
      <c r="I59" s="6" t="str">
        <f>_xlfn.IFNA(_xlfn.IFNA(VLOOKUP(Transactions[[#This Row],[Player]], 'ZiPS ROS Batter'!$B$2:$V$574, 21,FALSE), VLOOKUP(Transactions[[#This Row],[Player]], 'ZiPS ROS Pitcher'!$A$2:$AO$688, 35, FALSE)), "")</f>
        <v/>
      </c>
      <c r="J59" t="str">
        <f>_xlfn.IFNA(_xlfn.NUMBERVALUE(VLOOKUP(Transactions[[#This Row],[Player]], Prospects!$C$2:$J$1210, 8, FALSE)), "")</f>
        <v/>
      </c>
      <c r="K59" t="str">
        <f>_xlfn.IFNA(_xlfn.IFNA(VLOOKUP(Transactions[[#This Row],[Player]], 'ZiPS ROS Batter'!$B$2:$V$10000, 21,FALSE), VLOOKUP(Transactions[[#This Row],[Player]], 'ZiPS ROS Pitcher'!$A$2:$AI$1048576, 35,FALSE)),"")</f>
        <v/>
      </c>
      <c r="L59">
        <f>_xlfn.IFNA(_xlfn.IFNA(VLOOKUP(Transactions[[#This Row],[Player]], 'ZiPS 2026 Batter'!$A:$AP, 42,FALSE),VLOOKUP(Transactions[[#This Row],[Player]],'ZiPS 2025 Pitcher'!$A:$AO, 35,FALSE)), "")</f>
        <v>-0.234485</v>
      </c>
      <c r="M59" s="6">
        <f t="shared" si="0"/>
        <v>-0.234485</v>
      </c>
    </row>
    <row r="60" spans="1:13" x14ac:dyDescent="0.45">
      <c r="A60" s="1">
        <v>45434</v>
      </c>
      <c r="B60" s="2" t="s">
        <v>82</v>
      </c>
      <c r="C60" s="2" t="s">
        <v>151</v>
      </c>
      <c r="D60" s="2" t="s">
        <v>13</v>
      </c>
      <c r="E60">
        <v>28</v>
      </c>
      <c r="F60">
        <v>1.0720000000000001</v>
      </c>
      <c r="G60" s="2" t="s">
        <v>140</v>
      </c>
      <c r="H60" s="2" t="s">
        <v>148</v>
      </c>
      <c r="I60" s="6">
        <f>_xlfn.IFNA(_xlfn.IFNA(VLOOKUP(Transactions[[#This Row],[Player]], 'ZiPS ROS Batter'!$B$2:$V$574, 21,FALSE), VLOOKUP(Transactions[[#This Row],[Player]], 'ZiPS ROS Pitcher'!$A$2:$AO$688, 35, FALSE)), "")</f>
        <v>-6.1206099999999999E-2</v>
      </c>
      <c r="J60" t="str">
        <f>_xlfn.IFNA(_xlfn.NUMBERVALUE(VLOOKUP(Transactions[[#This Row],[Player]], Prospects!$C$2:$J$1210, 8, FALSE)), "")</f>
        <v/>
      </c>
      <c r="K60">
        <f>_xlfn.IFNA(_xlfn.IFNA(VLOOKUP(Transactions[[#This Row],[Player]], 'ZiPS ROS Batter'!$B$2:$V$10000, 21,FALSE), VLOOKUP(Transactions[[#This Row],[Player]], 'ZiPS ROS Pitcher'!$A$2:$AI$1048576, 35,FALSE)),"")</f>
        <v>-6.1206099999999999E-2</v>
      </c>
      <c r="L60">
        <f>_xlfn.IFNA(_xlfn.IFNA(VLOOKUP(Transactions[[#This Row],[Player]], 'ZiPS 2026 Batter'!$A:$AP, 42,FALSE),VLOOKUP(Transactions[[#This Row],[Player]],'ZiPS 2025 Pitcher'!$A:$AO, 35,FALSE)), "")</f>
        <v>0.46434799999999998</v>
      </c>
      <c r="M60" s="6">
        <f t="shared" si="0"/>
        <v>0.34193580000000001</v>
      </c>
    </row>
    <row r="61" spans="1:13" x14ac:dyDescent="0.45">
      <c r="A61" s="1">
        <v>45432</v>
      </c>
      <c r="B61" s="2" t="s">
        <v>46</v>
      </c>
      <c r="C61" s="2" t="s">
        <v>119</v>
      </c>
      <c r="D61" s="2" t="s">
        <v>13</v>
      </c>
      <c r="E61">
        <v>29</v>
      </c>
      <c r="F61">
        <v>2.1019999999999999</v>
      </c>
      <c r="G61" s="2" t="s">
        <v>140</v>
      </c>
      <c r="H61" s="2" t="s">
        <v>150</v>
      </c>
      <c r="I61" s="6">
        <f>_xlfn.IFNA(_xlfn.IFNA(VLOOKUP(Transactions[[#This Row],[Player]], 'ZiPS ROS Batter'!$B$2:$V$574, 21,FALSE), VLOOKUP(Transactions[[#This Row],[Player]], 'ZiPS ROS Pitcher'!$A$2:$AO$688, 35, FALSE)), "")</f>
        <v>-8.1380999999999995E-2</v>
      </c>
      <c r="J61" t="str">
        <f>_xlfn.IFNA(_xlfn.NUMBERVALUE(VLOOKUP(Transactions[[#This Row],[Player]], Prospects!$C$2:$J$1210, 8, FALSE)), "")</f>
        <v/>
      </c>
      <c r="K61">
        <f>_xlfn.IFNA(_xlfn.IFNA(VLOOKUP(Transactions[[#This Row],[Player]], 'ZiPS ROS Batter'!$B$2:$V$10000, 21,FALSE), VLOOKUP(Transactions[[#This Row],[Player]], 'ZiPS ROS Pitcher'!$A$2:$AI$1048576, 35,FALSE)),"")</f>
        <v>-8.1380999999999995E-2</v>
      </c>
      <c r="L61">
        <f>_xlfn.IFNA(_xlfn.IFNA(VLOOKUP(Transactions[[#This Row],[Player]], 'ZiPS 2026 Batter'!$A:$AP, 42,FALSE),VLOOKUP(Transactions[[#This Row],[Player]],'ZiPS 2025 Pitcher'!$A:$AO, 35,FALSE)), "")</f>
        <v>-0.106479</v>
      </c>
      <c r="M61" s="6">
        <f t="shared" si="0"/>
        <v>-0.26924100000000001</v>
      </c>
    </row>
    <row r="62" spans="1:13" x14ac:dyDescent="0.45">
      <c r="A62" s="1">
        <v>45430</v>
      </c>
      <c r="B62" s="2" t="s">
        <v>31</v>
      </c>
      <c r="C62" s="2" t="s">
        <v>202</v>
      </c>
      <c r="D62" s="2" t="s">
        <v>13</v>
      </c>
      <c r="E62">
        <v>26</v>
      </c>
      <c r="G62" s="2" t="s">
        <v>140</v>
      </c>
      <c r="H62" s="2" t="s">
        <v>142</v>
      </c>
      <c r="I62" s="6" t="str">
        <f>_xlfn.IFNA(_xlfn.IFNA(VLOOKUP(Transactions[[#This Row],[Player]], 'ZiPS ROS Batter'!$B$2:$V$574, 21,FALSE), VLOOKUP(Transactions[[#This Row],[Player]], 'ZiPS ROS Pitcher'!$A$2:$AO$688, 35, FALSE)), "")</f>
        <v/>
      </c>
      <c r="J62" t="str">
        <f>_xlfn.IFNA(_xlfn.NUMBERVALUE(VLOOKUP(Transactions[[#This Row],[Player]], Prospects!$C$2:$J$1210, 8, FALSE)), "")</f>
        <v/>
      </c>
      <c r="K62" t="str">
        <f>_xlfn.IFNA(_xlfn.IFNA(VLOOKUP(Transactions[[#This Row],[Player]], 'ZiPS ROS Batter'!$B$2:$V$10000, 21,FALSE), VLOOKUP(Transactions[[#This Row],[Player]], 'ZiPS ROS Pitcher'!$A$2:$AI$1048576, 35,FALSE)),"")</f>
        <v/>
      </c>
      <c r="L62">
        <f>_xlfn.IFNA(_xlfn.IFNA(VLOOKUP(Transactions[[#This Row],[Player]], 'ZiPS 2026 Batter'!$A:$AP, 42,FALSE),VLOOKUP(Transactions[[#This Row],[Player]],'ZiPS 2025 Pitcher'!$A:$AO, 35,FALSE)), "")</f>
        <v>-7.8480099999999997E-2</v>
      </c>
      <c r="M62" s="6">
        <f t="shared" si="0"/>
        <v>-7.8480099999999997E-2</v>
      </c>
    </row>
    <row r="63" spans="1:13" x14ac:dyDescent="0.45">
      <c r="A63" s="1">
        <v>45430</v>
      </c>
      <c r="B63" s="2" t="s">
        <v>89</v>
      </c>
      <c r="C63" s="2" t="s">
        <v>203</v>
      </c>
      <c r="D63" s="2" t="s">
        <v>13</v>
      </c>
      <c r="E63">
        <v>28</v>
      </c>
      <c r="F63">
        <v>2.0259999999999998</v>
      </c>
      <c r="G63" s="2" t="s">
        <v>140</v>
      </c>
      <c r="H63" s="2" t="s">
        <v>185</v>
      </c>
      <c r="I63" s="6">
        <f>_xlfn.IFNA(_xlfn.IFNA(VLOOKUP(Transactions[[#This Row],[Player]], 'ZiPS ROS Batter'!$B$2:$V$574, 21,FALSE), VLOOKUP(Transactions[[#This Row],[Player]], 'ZiPS ROS Pitcher'!$A$2:$AO$688, 35, FALSE)), "")</f>
        <v>7.0432599999999998E-2</v>
      </c>
      <c r="J63" t="str">
        <f>_xlfn.IFNA(_xlfn.NUMBERVALUE(VLOOKUP(Transactions[[#This Row],[Player]], Prospects!$C$2:$J$1210, 8, FALSE)), "")</f>
        <v/>
      </c>
      <c r="K63">
        <f>_xlfn.IFNA(_xlfn.IFNA(VLOOKUP(Transactions[[#This Row],[Player]], 'ZiPS ROS Batter'!$B$2:$V$10000, 21,FALSE), VLOOKUP(Transactions[[#This Row],[Player]], 'ZiPS ROS Pitcher'!$A$2:$AI$1048576, 35,FALSE)),"")</f>
        <v>7.0432599999999998E-2</v>
      </c>
      <c r="L63">
        <f>_xlfn.IFNA(_xlfn.IFNA(VLOOKUP(Transactions[[#This Row],[Player]], 'ZiPS 2026 Batter'!$A:$AP, 42,FALSE),VLOOKUP(Transactions[[#This Row],[Player]],'ZiPS 2025 Pitcher'!$A:$AO, 35,FALSE)), "")</f>
        <v>0.28143299999999999</v>
      </c>
      <c r="M63" s="6">
        <f t="shared" si="0"/>
        <v>0.42229819999999996</v>
      </c>
    </row>
    <row r="64" spans="1:13" x14ac:dyDescent="0.45">
      <c r="A64" s="1">
        <v>45428</v>
      </c>
      <c r="B64" s="2" t="s">
        <v>42</v>
      </c>
      <c r="C64" s="2" t="s">
        <v>204</v>
      </c>
      <c r="D64" s="2" t="s">
        <v>44</v>
      </c>
      <c r="E64">
        <v>24</v>
      </c>
      <c r="F64">
        <v>1.0389999999999999</v>
      </c>
      <c r="G64" s="2" t="s">
        <v>140</v>
      </c>
      <c r="H64" s="2" t="s">
        <v>187</v>
      </c>
      <c r="I64" s="6">
        <f>_xlfn.IFNA(_xlfn.IFNA(VLOOKUP(Transactions[[#This Row],[Player]], 'ZiPS ROS Batter'!$B$2:$V$574, 21,FALSE), VLOOKUP(Transactions[[#This Row],[Player]], 'ZiPS ROS Pitcher'!$A$2:$AO$688, 35, FALSE)), "")</f>
        <v>0.30462699999999998</v>
      </c>
      <c r="J64" t="str">
        <f>_xlfn.IFNA(_xlfn.NUMBERVALUE(VLOOKUP(Transactions[[#This Row],[Player]], Prospects!$C$2:$J$1210, 8, FALSE)), "")</f>
        <v/>
      </c>
      <c r="K64">
        <f>_xlfn.IFNA(_xlfn.IFNA(VLOOKUP(Transactions[[#This Row],[Player]], 'ZiPS ROS Batter'!$B$2:$V$10000, 21,FALSE), VLOOKUP(Transactions[[#This Row],[Player]], 'ZiPS ROS Pitcher'!$A$2:$AI$1048576, 35,FALSE)),"")</f>
        <v>0.30462699999999998</v>
      </c>
      <c r="L64">
        <f>_xlfn.IFNA(_xlfn.IFNA(VLOOKUP(Transactions[[#This Row],[Player]], 'ZiPS 2026 Batter'!$A:$AP, 42,FALSE),VLOOKUP(Transactions[[#This Row],[Player]],'ZiPS 2025 Pitcher'!$A:$AO, 35,FALSE)), "")</f>
        <v>1.7496499999999999</v>
      </c>
      <c r="M64" s="6">
        <f t="shared" si="0"/>
        <v>2.3589039999999999</v>
      </c>
    </row>
    <row r="65" spans="1:13" x14ac:dyDescent="0.45">
      <c r="A65" s="1">
        <v>45428</v>
      </c>
      <c r="B65" s="2" t="s">
        <v>70</v>
      </c>
      <c r="C65" s="2" t="s">
        <v>205</v>
      </c>
      <c r="D65" s="2" t="s">
        <v>44</v>
      </c>
      <c r="E65">
        <v>28</v>
      </c>
      <c r="F65">
        <v>2.11</v>
      </c>
      <c r="G65" s="2" t="s">
        <v>140</v>
      </c>
      <c r="H65" s="2" t="s">
        <v>206</v>
      </c>
      <c r="I65" s="6">
        <f>_xlfn.IFNA(_xlfn.IFNA(VLOOKUP(Transactions[[#This Row],[Player]], 'ZiPS ROS Batter'!$B$2:$V$574, 21,FALSE), VLOOKUP(Transactions[[#This Row],[Player]], 'ZiPS ROS Pitcher'!$A$2:$AO$688, 35, FALSE)), "")</f>
        <v>7.1690599999999993E-2</v>
      </c>
      <c r="J65" t="str">
        <f>_xlfn.IFNA(_xlfn.NUMBERVALUE(VLOOKUP(Transactions[[#This Row],[Player]], Prospects!$C$2:$J$1210, 8, FALSE)), "")</f>
        <v/>
      </c>
      <c r="K65">
        <f>_xlfn.IFNA(_xlfn.IFNA(VLOOKUP(Transactions[[#This Row],[Player]], 'ZiPS ROS Batter'!$B$2:$V$10000, 21,FALSE), VLOOKUP(Transactions[[#This Row],[Player]], 'ZiPS ROS Pitcher'!$A$2:$AI$1048576, 35,FALSE)),"")</f>
        <v>7.1690599999999993E-2</v>
      </c>
      <c r="L65">
        <f>_xlfn.IFNA(_xlfn.IFNA(VLOOKUP(Transactions[[#This Row],[Player]], 'ZiPS 2026 Batter'!$A:$AP, 42,FALSE),VLOOKUP(Transactions[[#This Row],[Player]],'ZiPS 2025 Pitcher'!$A:$AO, 35,FALSE)), "")</f>
        <v>0.79019099999999998</v>
      </c>
      <c r="M65" s="6">
        <f t="shared" si="0"/>
        <v>0.93357219999999996</v>
      </c>
    </row>
    <row r="66" spans="1:13" x14ac:dyDescent="0.45">
      <c r="A66" s="1">
        <v>45427</v>
      </c>
      <c r="B66" s="2" t="s">
        <v>207</v>
      </c>
      <c r="C66" s="2" t="s">
        <v>208</v>
      </c>
      <c r="D66" s="2" t="s">
        <v>26</v>
      </c>
      <c r="E66">
        <v>28</v>
      </c>
      <c r="F66">
        <v>0.14099999999999999</v>
      </c>
      <c r="G66" s="2" t="s">
        <v>140</v>
      </c>
      <c r="H66" s="2" t="s">
        <v>206</v>
      </c>
      <c r="I66" s="6">
        <f>_xlfn.IFNA(_xlfn.IFNA(VLOOKUP(Transactions[[#This Row],[Player]], 'ZiPS ROS Batter'!$B$2:$V$574, 21,FALSE), VLOOKUP(Transactions[[#This Row],[Player]], 'ZiPS ROS Pitcher'!$A$2:$AO$688, 35, FALSE)), "")</f>
        <v>0.1</v>
      </c>
      <c r="J66" t="str">
        <f>_xlfn.IFNA(_xlfn.NUMBERVALUE(VLOOKUP(Transactions[[#This Row],[Player]], Prospects!$C$2:$J$1210, 8, FALSE)), "")</f>
        <v/>
      </c>
      <c r="K66">
        <f>_xlfn.IFNA(_xlfn.IFNA(VLOOKUP(Transactions[[#This Row],[Player]], 'ZiPS ROS Batter'!$B$2:$V$10000, 21,FALSE), VLOOKUP(Transactions[[#This Row],[Player]], 'ZiPS ROS Pitcher'!$A$2:$AI$1048576, 35,FALSE)),"")</f>
        <v>0.1</v>
      </c>
      <c r="L66">
        <f>_xlfn.IFNA(_xlfn.IFNA(VLOOKUP(Transactions[[#This Row],[Player]], 'ZiPS 2026 Batter'!$A:$AP, 42,FALSE),VLOOKUP(Transactions[[#This Row],[Player]],'ZiPS 2025 Pitcher'!$A:$AO, 35,FALSE)), "")</f>
        <v>8.99953E-2</v>
      </c>
      <c r="M66" s="6">
        <f t="shared" si="0"/>
        <v>0.28999530000000001</v>
      </c>
    </row>
    <row r="67" spans="1:13" x14ac:dyDescent="0.45">
      <c r="A67" s="1">
        <v>45427</v>
      </c>
      <c r="B67" s="2" t="s">
        <v>191</v>
      </c>
      <c r="C67" s="2" t="s">
        <v>209</v>
      </c>
      <c r="D67" s="2" t="s">
        <v>13</v>
      </c>
      <c r="E67">
        <v>20</v>
      </c>
      <c r="G67" s="2" t="s">
        <v>140</v>
      </c>
      <c r="H67" s="2" t="s">
        <v>210</v>
      </c>
      <c r="I67" s="6" t="str">
        <f>_xlfn.IFNA(_xlfn.IFNA(VLOOKUP(Transactions[[#This Row],[Player]], 'ZiPS ROS Batter'!$B$2:$V$574, 21,FALSE), VLOOKUP(Transactions[[#This Row],[Player]], 'ZiPS ROS Pitcher'!$A$2:$AO$688, 35, FALSE)), "")</f>
        <v/>
      </c>
      <c r="J67" t="str">
        <f>_xlfn.IFNA(_xlfn.NUMBERVALUE(VLOOKUP(Transactions[[#This Row],[Player]], Prospects!$C$2:$J$1210, 8, FALSE)), "")</f>
        <v/>
      </c>
      <c r="K67" t="str">
        <f>_xlfn.IFNA(_xlfn.IFNA(VLOOKUP(Transactions[[#This Row],[Player]], 'ZiPS ROS Batter'!$B$2:$V$10000, 21,FALSE), VLOOKUP(Transactions[[#This Row],[Player]], 'ZiPS ROS Pitcher'!$A$2:$AI$1048576, 35,FALSE)),"")</f>
        <v/>
      </c>
      <c r="L67" t="str">
        <f>_xlfn.IFNA(_xlfn.IFNA(VLOOKUP(Transactions[[#This Row],[Player]], 'ZiPS 2026 Batter'!$A:$AP, 42,FALSE),VLOOKUP(Transactions[[#This Row],[Player]],'ZiPS 2025 Pitcher'!$A:$AO, 35,FALSE)), "")</f>
        <v/>
      </c>
      <c r="M67" s="6">
        <f t="shared" ref="M67:M130" si="1">_xlfn.NUMBERVALUE(I67)+_xlfn.NUMBERVALUE(K67)+_xlfn.NUMBERVALUE(L67)</f>
        <v>0</v>
      </c>
    </row>
    <row r="68" spans="1:13" x14ac:dyDescent="0.45">
      <c r="A68" s="1">
        <v>45426</v>
      </c>
      <c r="B68" s="2" t="s">
        <v>31</v>
      </c>
      <c r="C68" s="2" t="s">
        <v>211</v>
      </c>
      <c r="D68" s="2" t="s">
        <v>13</v>
      </c>
      <c r="E68">
        <v>28</v>
      </c>
      <c r="F68">
        <v>8.5000000000000006E-2</v>
      </c>
      <c r="G68" s="2" t="s">
        <v>140</v>
      </c>
      <c r="H68" s="2" t="s">
        <v>147</v>
      </c>
      <c r="I68" s="6">
        <f>_xlfn.IFNA(_xlfn.IFNA(VLOOKUP(Transactions[[#This Row],[Player]], 'ZiPS ROS Batter'!$B$2:$V$574, 21,FALSE), VLOOKUP(Transactions[[#This Row],[Player]], 'ZiPS ROS Pitcher'!$A$2:$AO$688, 35, FALSE)), "")</f>
        <v>0.14466799999999999</v>
      </c>
      <c r="J68" t="str">
        <f>_xlfn.IFNA(_xlfn.NUMBERVALUE(VLOOKUP(Transactions[[#This Row],[Player]], Prospects!$C$2:$J$1210, 8, FALSE)), "")</f>
        <v/>
      </c>
      <c r="K68">
        <f>_xlfn.IFNA(_xlfn.IFNA(VLOOKUP(Transactions[[#This Row],[Player]], 'ZiPS ROS Batter'!$B$2:$V$10000, 21,FALSE), VLOOKUP(Transactions[[#This Row],[Player]], 'ZiPS ROS Pitcher'!$A$2:$AI$1048576, 35,FALSE)),"")</f>
        <v>0.14466799999999999</v>
      </c>
      <c r="L68">
        <f>_xlfn.IFNA(_xlfn.IFNA(VLOOKUP(Transactions[[#This Row],[Player]], 'ZiPS 2026 Batter'!$A:$AP, 42,FALSE),VLOOKUP(Transactions[[#This Row],[Player]],'ZiPS 2025 Pitcher'!$A:$AO, 35,FALSE)), "")</f>
        <v>0.70964799999999995</v>
      </c>
      <c r="M68" s="6">
        <f t="shared" si="1"/>
        <v>0.99898399999999987</v>
      </c>
    </row>
    <row r="69" spans="1:13" x14ac:dyDescent="0.45">
      <c r="A69" s="1">
        <v>45426</v>
      </c>
      <c r="B69" s="2" t="s">
        <v>82</v>
      </c>
      <c r="C69" s="2" t="s">
        <v>212</v>
      </c>
      <c r="D69" s="2" t="s">
        <v>48</v>
      </c>
      <c r="E69">
        <v>27</v>
      </c>
      <c r="G69" s="2" t="s">
        <v>140</v>
      </c>
      <c r="H69" s="2" t="s">
        <v>185</v>
      </c>
      <c r="I69" s="6" t="str">
        <f>_xlfn.IFNA(_xlfn.IFNA(VLOOKUP(Transactions[[#This Row],[Player]], 'ZiPS ROS Batter'!$B$2:$V$574, 21,FALSE), VLOOKUP(Transactions[[#This Row],[Player]], 'ZiPS ROS Pitcher'!$A$2:$AO$688, 35, FALSE)), "")</f>
        <v/>
      </c>
      <c r="J69" t="str">
        <f>_xlfn.IFNA(_xlfn.NUMBERVALUE(VLOOKUP(Transactions[[#This Row],[Player]], Prospects!$C$2:$J$1210, 8, FALSE)), "")</f>
        <v/>
      </c>
      <c r="K69" t="str">
        <f>_xlfn.IFNA(_xlfn.IFNA(VLOOKUP(Transactions[[#This Row],[Player]], 'ZiPS ROS Batter'!$B$2:$V$10000, 21,FALSE), VLOOKUP(Transactions[[#This Row],[Player]], 'ZiPS ROS Pitcher'!$A$2:$AI$1048576, 35,FALSE)),"")</f>
        <v/>
      </c>
      <c r="L69">
        <f>_xlfn.IFNA(_xlfn.IFNA(VLOOKUP(Transactions[[#This Row],[Player]], 'ZiPS 2026 Batter'!$A:$AP, 42,FALSE),VLOOKUP(Transactions[[#This Row],[Player]],'ZiPS 2025 Pitcher'!$A:$AO, 35,FALSE)), "")</f>
        <v>0.52709899999999998</v>
      </c>
      <c r="M69" s="6">
        <f t="shared" si="1"/>
        <v>0.52709899999999998</v>
      </c>
    </row>
    <row r="70" spans="1:13" x14ac:dyDescent="0.45">
      <c r="A70" s="1">
        <v>45422</v>
      </c>
      <c r="B70" s="2" t="s">
        <v>56</v>
      </c>
      <c r="C70" s="2" t="s">
        <v>213</v>
      </c>
      <c r="D70" s="2" t="s">
        <v>44</v>
      </c>
      <c r="E70">
        <v>29</v>
      </c>
      <c r="F70">
        <v>2.0430000000000001</v>
      </c>
      <c r="G70" s="2" t="s">
        <v>140</v>
      </c>
      <c r="H70" s="2" t="s">
        <v>163</v>
      </c>
      <c r="I70" s="6">
        <f>_xlfn.IFNA(_xlfn.IFNA(VLOOKUP(Transactions[[#This Row],[Player]], 'ZiPS ROS Batter'!$B$2:$V$574, 21,FALSE), VLOOKUP(Transactions[[#This Row],[Player]], 'ZiPS ROS Pitcher'!$A$2:$AO$688, 35, FALSE)), "")</f>
        <v>5.5324499999999999E-2</v>
      </c>
      <c r="J70" t="str">
        <f>_xlfn.IFNA(_xlfn.NUMBERVALUE(VLOOKUP(Transactions[[#This Row],[Player]], Prospects!$C$2:$J$1210, 8, FALSE)), "")</f>
        <v/>
      </c>
      <c r="K70">
        <f>_xlfn.IFNA(_xlfn.IFNA(VLOOKUP(Transactions[[#This Row],[Player]], 'ZiPS ROS Batter'!$B$2:$V$10000, 21,FALSE), VLOOKUP(Transactions[[#This Row],[Player]], 'ZiPS ROS Pitcher'!$A$2:$AI$1048576, 35,FALSE)),"")</f>
        <v>5.5324499999999999E-2</v>
      </c>
      <c r="L70">
        <f>_xlfn.IFNA(_xlfn.IFNA(VLOOKUP(Transactions[[#This Row],[Player]], 'ZiPS 2026 Batter'!$A:$AP, 42,FALSE),VLOOKUP(Transactions[[#This Row],[Player]],'ZiPS 2025 Pitcher'!$A:$AO, 35,FALSE)), "")</f>
        <v>0.87287400000000004</v>
      </c>
      <c r="M70" s="6">
        <f t="shared" si="1"/>
        <v>0.98352300000000004</v>
      </c>
    </row>
    <row r="71" spans="1:13" x14ac:dyDescent="0.45">
      <c r="A71" s="1">
        <v>45422</v>
      </c>
      <c r="B71" s="2" t="s">
        <v>76</v>
      </c>
      <c r="C71" s="2" t="s">
        <v>214</v>
      </c>
      <c r="D71" s="2" t="s">
        <v>44</v>
      </c>
      <c r="E71">
        <v>28</v>
      </c>
      <c r="F71">
        <v>1.048</v>
      </c>
      <c r="G71" s="2" t="s">
        <v>140</v>
      </c>
      <c r="H71" s="2" t="s">
        <v>163</v>
      </c>
      <c r="I71" s="6">
        <f>_xlfn.IFNA(_xlfn.IFNA(VLOOKUP(Transactions[[#This Row],[Player]], 'ZiPS ROS Batter'!$B$2:$V$574, 21,FALSE), VLOOKUP(Transactions[[#This Row],[Player]], 'ZiPS ROS Pitcher'!$A$2:$AO$688, 35, FALSE)), "")</f>
        <v>0.120758</v>
      </c>
      <c r="J71" t="str">
        <f>_xlfn.IFNA(_xlfn.NUMBERVALUE(VLOOKUP(Transactions[[#This Row],[Player]], Prospects!$C$2:$J$1210, 8, FALSE)), "")</f>
        <v/>
      </c>
      <c r="K71">
        <f>_xlfn.IFNA(_xlfn.IFNA(VLOOKUP(Transactions[[#This Row],[Player]], 'ZiPS ROS Batter'!$B$2:$V$10000, 21,FALSE), VLOOKUP(Transactions[[#This Row],[Player]], 'ZiPS ROS Pitcher'!$A$2:$AI$1048576, 35,FALSE)),"")</f>
        <v>0.120758</v>
      </c>
      <c r="L71">
        <f>_xlfn.IFNA(_xlfn.IFNA(VLOOKUP(Transactions[[#This Row],[Player]], 'ZiPS 2026 Batter'!$A:$AP, 42,FALSE),VLOOKUP(Transactions[[#This Row],[Player]],'ZiPS 2025 Pitcher'!$A:$AO, 35,FALSE)), "")</f>
        <v>0.89308900000000002</v>
      </c>
      <c r="M71" s="6">
        <f t="shared" si="1"/>
        <v>1.1346050000000001</v>
      </c>
    </row>
    <row r="72" spans="1:13" x14ac:dyDescent="0.45">
      <c r="A72" s="1">
        <v>45422</v>
      </c>
      <c r="B72" s="2" t="s">
        <v>16</v>
      </c>
      <c r="C72" s="2" t="s">
        <v>215</v>
      </c>
      <c r="D72" s="2" t="s">
        <v>26</v>
      </c>
      <c r="E72">
        <v>22</v>
      </c>
      <c r="G72" s="2" t="s">
        <v>140</v>
      </c>
      <c r="H72" s="2" t="s">
        <v>187</v>
      </c>
      <c r="I72" s="6" t="str">
        <f>_xlfn.IFNA(_xlfn.IFNA(VLOOKUP(Transactions[[#This Row],[Player]], 'ZiPS ROS Batter'!$B$2:$V$574, 21,FALSE), VLOOKUP(Transactions[[#This Row],[Player]], 'ZiPS ROS Pitcher'!$A$2:$AO$688, 35, FALSE)), "")</f>
        <v/>
      </c>
      <c r="J72" t="str">
        <f>_xlfn.IFNA(_xlfn.NUMBERVALUE(VLOOKUP(Transactions[[#This Row],[Player]], Prospects!$C$2:$J$1210, 8, FALSE)), "")</f>
        <v/>
      </c>
      <c r="K72" t="str">
        <f>_xlfn.IFNA(_xlfn.IFNA(VLOOKUP(Transactions[[#This Row],[Player]], 'ZiPS ROS Batter'!$B$2:$V$10000, 21,FALSE), VLOOKUP(Transactions[[#This Row],[Player]], 'ZiPS ROS Pitcher'!$A$2:$AI$1048576, 35,FALSE)),"")</f>
        <v/>
      </c>
      <c r="L72" t="str">
        <f>_xlfn.IFNA(_xlfn.IFNA(VLOOKUP(Transactions[[#This Row],[Player]], 'ZiPS 2026 Batter'!$A:$AP, 42,FALSE),VLOOKUP(Transactions[[#This Row],[Player]],'ZiPS 2025 Pitcher'!$A:$AO, 35,FALSE)), "")</f>
        <v/>
      </c>
      <c r="M72" s="6">
        <f t="shared" si="1"/>
        <v>0</v>
      </c>
    </row>
    <row r="73" spans="1:13" x14ac:dyDescent="0.45">
      <c r="A73" s="1">
        <v>45499</v>
      </c>
      <c r="B73" s="2" t="s">
        <v>18</v>
      </c>
      <c r="C73" s="2" t="s">
        <v>19</v>
      </c>
      <c r="D73" s="2" t="s">
        <v>13</v>
      </c>
      <c r="E73">
        <v>29</v>
      </c>
      <c r="F73">
        <v>3.1240000000000001</v>
      </c>
      <c r="G73" s="2" t="s">
        <v>140</v>
      </c>
      <c r="H73" s="2" t="s">
        <v>141</v>
      </c>
      <c r="I73" s="6">
        <f>_xlfn.IFNA(_xlfn.IFNA(VLOOKUP(Transactions[[#This Row],[Player]], 'ZiPS ROS Batter'!$B$2:$V$574, 21,FALSE), VLOOKUP(Transactions[[#This Row],[Player]], 'ZiPS ROS Pitcher'!$A$2:$AO$688, 35, FALSE)), "")</f>
        <v>0.24501899999999999</v>
      </c>
      <c r="J73" t="str">
        <f>_xlfn.IFNA(_xlfn.NUMBERVALUE(VLOOKUP(Transactions[[#This Row],[Player]], Prospects!$C$2:$J$1210, 8, FALSE)), "")</f>
        <v/>
      </c>
      <c r="K73">
        <f>_xlfn.IFNA(_xlfn.IFNA(VLOOKUP(Transactions[[#This Row],[Player]], 'ZiPS ROS Batter'!$B$2:$V$10000, 21,FALSE), VLOOKUP(Transactions[[#This Row],[Player]], 'ZiPS ROS Pitcher'!$A$2:$AI$1048576, 35,FALSE)),"")</f>
        <v>0.24501899999999999</v>
      </c>
      <c r="L73">
        <f>_xlfn.IFNA(_xlfn.IFNA(VLOOKUP(Transactions[[#This Row],[Player]], 'ZiPS 2026 Batter'!$A:$AP, 42,FALSE),VLOOKUP(Transactions[[#This Row],[Player]],'ZiPS 2025 Pitcher'!$A:$AO, 35,FALSE)), "")</f>
        <v>0.65479900000000002</v>
      </c>
      <c r="M73" s="6">
        <f t="shared" si="1"/>
        <v>1.1448369999999999</v>
      </c>
    </row>
    <row r="74" spans="1:13" x14ac:dyDescent="0.45">
      <c r="A74" s="1">
        <v>45499</v>
      </c>
      <c r="B74" s="2" t="s">
        <v>21</v>
      </c>
      <c r="C74" s="2" t="s">
        <v>22</v>
      </c>
      <c r="D74" s="2" t="s">
        <v>9</v>
      </c>
      <c r="E74">
        <v>30</v>
      </c>
      <c r="F74">
        <v>7.0179999999999998</v>
      </c>
      <c r="G74" s="2" t="s">
        <v>140</v>
      </c>
      <c r="H74" s="2" t="s">
        <v>142</v>
      </c>
      <c r="I74" s="6">
        <f>_xlfn.IFNA(_xlfn.IFNA(VLOOKUP(Transactions[[#This Row],[Player]], 'ZiPS ROS Batter'!$B$2:$V$574, 21,FALSE), VLOOKUP(Transactions[[#This Row],[Player]], 'ZiPS ROS Pitcher'!$A$2:$AO$688, 35, FALSE)), "")</f>
        <v>1.1052500000000001</v>
      </c>
      <c r="J74" t="str">
        <f>_xlfn.IFNA(_xlfn.NUMBERVALUE(VLOOKUP(Transactions[[#This Row],[Player]], Prospects!$C$2:$J$1210, 8, FALSE)), "")</f>
        <v/>
      </c>
      <c r="K74">
        <f>_xlfn.IFNA(_xlfn.IFNA(VLOOKUP(Transactions[[#This Row],[Player]], 'ZiPS ROS Batter'!$B$2:$V$10000, 21,FALSE), VLOOKUP(Transactions[[#This Row],[Player]], 'ZiPS ROS Pitcher'!$A$2:$AI$1048576, 35,FALSE)),"")</f>
        <v>1.1052500000000001</v>
      </c>
      <c r="L74">
        <f>_xlfn.IFNA(_xlfn.IFNA(VLOOKUP(Transactions[[#This Row],[Player]], 'ZiPS 2026 Batter'!$A:$AP, 42,FALSE),VLOOKUP(Transactions[[#This Row],[Player]],'ZiPS 2025 Pitcher'!$A:$AO, 35,FALSE)), "")</f>
        <v>3.0066299999999999</v>
      </c>
      <c r="M74" s="6">
        <f t="shared" si="1"/>
        <v>5.21713</v>
      </c>
    </row>
    <row r="75" spans="1:13" x14ac:dyDescent="0.45">
      <c r="A75" s="1">
        <v>45499</v>
      </c>
      <c r="B75" s="2" t="s">
        <v>21</v>
      </c>
      <c r="C75" s="2" t="s">
        <v>23</v>
      </c>
      <c r="D75" s="2" t="s">
        <v>13</v>
      </c>
      <c r="E75">
        <v>29</v>
      </c>
      <c r="F75">
        <v>5.1310000000000002</v>
      </c>
      <c r="G75" s="2" t="s">
        <v>140</v>
      </c>
      <c r="H75" s="2" t="s">
        <v>143</v>
      </c>
      <c r="I75" s="6">
        <f>_xlfn.IFNA(_xlfn.IFNA(VLOOKUP(Transactions[[#This Row],[Player]], 'ZiPS ROS Batter'!$B$2:$V$574, 21,FALSE), VLOOKUP(Transactions[[#This Row],[Player]], 'ZiPS ROS Pitcher'!$A$2:$AO$688, 35, FALSE)), "")</f>
        <v>9.1718300000000003E-2</v>
      </c>
      <c r="J75" t="str">
        <f>_xlfn.IFNA(_xlfn.NUMBERVALUE(VLOOKUP(Transactions[[#This Row],[Player]], Prospects!$C$2:$J$1210, 8, FALSE)), "")</f>
        <v/>
      </c>
      <c r="K75">
        <f>_xlfn.IFNA(_xlfn.IFNA(VLOOKUP(Transactions[[#This Row],[Player]], 'ZiPS ROS Batter'!$B$2:$V$10000, 21,FALSE), VLOOKUP(Transactions[[#This Row],[Player]], 'ZiPS ROS Pitcher'!$A$2:$AI$1048576, 35,FALSE)),"")</f>
        <v>9.1718300000000003E-2</v>
      </c>
      <c r="L75">
        <f>_xlfn.IFNA(_xlfn.IFNA(VLOOKUP(Transactions[[#This Row],[Player]], 'ZiPS 2026 Batter'!$A:$AP, 42,FALSE),VLOOKUP(Transactions[[#This Row],[Player]],'ZiPS 2025 Pitcher'!$A:$AO, 35,FALSE)), "")</f>
        <v>0.450575</v>
      </c>
      <c r="M75" s="6">
        <f t="shared" si="1"/>
        <v>0.63401160000000001</v>
      </c>
    </row>
    <row r="76" spans="1:13" x14ac:dyDescent="0.45">
      <c r="A76" s="1">
        <v>45499</v>
      </c>
      <c r="B76" s="2" t="s">
        <v>21</v>
      </c>
      <c r="C76" s="2" t="s">
        <v>25</v>
      </c>
      <c r="D76" s="2" t="s">
        <v>26</v>
      </c>
      <c r="E76">
        <v>25</v>
      </c>
      <c r="F76">
        <v>2.0310000000000001</v>
      </c>
      <c r="G76" s="2" t="s">
        <v>140</v>
      </c>
      <c r="H76" s="2" t="s">
        <v>143</v>
      </c>
      <c r="I76" s="6">
        <f>_xlfn.IFNA(_xlfn.IFNA(VLOOKUP(Transactions[[#This Row],[Player]], 'ZiPS ROS Batter'!$B$2:$V$574, 21,FALSE), VLOOKUP(Transactions[[#This Row],[Player]], 'ZiPS ROS Pitcher'!$A$2:$AO$688, 35, FALSE)), "")</f>
        <v>0.1</v>
      </c>
      <c r="J76" t="str">
        <f>_xlfn.IFNA(_xlfn.NUMBERVALUE(VLOOKUP(Transactions[[#This Row],[Player]], Prospects!$C$2:$J$1210, 8, FALSE)), "")</f>
        <v/>
      </c>
      <c r="K76">
        <f>_xlfn.IFNA(_xlfn.IFNA(VLOOKUP(Transactions[[#This Row],[Player]], 'ZiPS ROS Batter'!$B$2:$V$10000, 21,FALSE), VLOOKUP(Transactions[[#This Row],[Player]], 'ZiPS ROS Pitcher'!$A$2:$AI$1048576, 35,FALSE)),"")</f>
        <v>0.1</v>
      </c>
      <c r="L76">
        <f>_xlfn.IFNA(_xlfn.IFNA(VLOOKUP(Transactions[[#This Row],[Player]], 'ZiPS 2026 Batter'!$A:$AP, 42,FALSE),VLOOKUP(Transactions[[#This Row],[Player]],'ZiPS 2025 Pitcher'!$A:$AO, 35,FALSE)), "")</f>
        <v>0.73991499999999999</v>
      </c>
      <c r="M76" s="6">
        <f t="shared" si="1"/>
        <v>0.93991500000000006</v>
      </c>
    </row>
    <row r="77" spans="1:13" x14ac:dyDescent="0.45">
      <c r="A77" s="1">
        <v>45499</v>
      </c>
      <c r="B77" s="2" t="s">
        <v>28</v>
      </c>
      <c r="C77" s="2" t="s">
        <v>29</v>
      </c>
      <c r="D77" s="2" t="s">
        <v>9</v>
      </c>
      <c r="E77">
        <v>35</v>
      </c>
      <c r="F77">
        <v>9.1509999999999998</v>
      </c>
      <c r="G77" s="2" t="s">
        <v>140</v>
      </c>
      <c r="H77" s="2" t="s">
        <v>144</v>
      </c>
      <c r="I77" s="6">
        <f>_xlfn.IFNA(_xlfn.IFNA(VLOOKUP(Transactions[[#This Row],[Player]], 'ZiPS ROS Batter'!$B$2:$V$574, 21,FALSE), VLOOKUP(Transactions[[#This Row],[Player]], 'ZiPS ROS Pitcher'!$A$2:$AO$688, 35, FALSE)), "")</f>
        <v>0.25494600000000001</v>
      </c>
      <c r="J77" t="str">
        <f>_xlfn.IFNA(_xlfn.NUMBERVALUE(VLOOKUP(Transactions[[#This Row],[Player]], Prospects!$C$2:$J$1210, 8, FALSE)), "")</f>
        <v/>
      </c>
      <c r="K77">
        <f>_xlfn.IFNA(_xlfn.IFNA(VLOOKUP(Transactions[[#This Row],[Player]], 'ZiPS ROS Batter'!$B$2:$V$10000, 21,FALSE), VLOOKUP(Transactions[[#This Row],[Player]], 'ZiPS ROS Pitcher'!$A$2:$AI$1048576, 35,FALSE)),"")</f>
        <v>0.25494600000000001</v>
      </c>
      <c r="L77">
        <f>_xlfn.IFNA(_xlfn.IFNA(VLOOKUP(Transactions[[#This Row],[Player]], 'ZiPS 2026 Batter'!$A:$AP, 42,FALSE),VLOOKUP(Transactions[[#This Row],[Player]],'ZiPS 2025 Pitcher'!$A:$AO, 35,FALSE)), "")</f>
        <v>0.68888799999999994</v>
      </c>
      <c r="M77" s="6">
        <f t="shared" si="1"/>
        <v>1.19878</v>
      </c>
    </row>
    <row r="78" spans="1:13" x14ac:dyDescent="0.45">
      <c r="A78" s="1">
        <v>45499</v>
      </c>
      <c r="B78" s="2" t="s">
        <v>46</v>
      </c>
      <c r="C78" s="2" t="s">
        <v>47</v>
      </c>
      <c r="D78" s="2" t="s">
        <v>48</v>
      </c>
      <c r="E78">
        <v>16</v>
      </c>
      <c r="G78" s="2" t="s">
        <v>140</v>
      </c>
      <c r="H78" s="2" t="s">
        <v>145</v>
      </c>
      <c r="I78" s="6" t="str">
        <f>_xlfn.IFNA(_xlfn.IFNA(VLOOKUP(Transactions[[#This Row],[Player]], 'ZiPS ROS Batter'!$B$2:$V$574, 21,FALSE), VLOOKUP(Transactions[[#This Row],[Player]], 'ZiPS ROS Pitcher'!$A$2:$AO$688, 35, FALSE)), "")</f>
        <v/>
      </c>
      <c r="J78" t="str">
        <f>_xlfn.IFNA(_xlfn.NUMBERVALUE(VLOOKUP(Transactions[[#This Row],[Player]], Prospects!$C$2:$J$1210, 8, FALSE)), "")</f>
        <v/>
      </c>
      <c r="K78" t="str">
        <f>_xlfn.IFNA(_xlfn.IFNA(VLOOKUP(Transactions[[#This Row],[Player]], 'ZiPS ROS Batter'!$B$2:$V$10000, 21,FALSE), VLOOKUP(Transactions[[#This Row],[Player]], 'ZiPS ROS Pitcher'!$A$2:$AI$1048576, 35,FALSE)),"")</f>
        <v/>
      </c>
      <c r="L78" t="str">
        <f>_xlfn.IFNA(_xlfn.IFNA(VLOOKUP(Transactions[[#This Row],[Player]], 'ZiPS 2026 Batter'!$A:$AP, 42,FALSE),VLOOKUP(Transactions[[#This Row],[Player]],'ZiPS 2025 Pitcher'!$A:$AO, 35,FALSE)), "")</f>
        <v/>
      </c>
      <c r="M78" s="6">
        <f t="shared" si="1"/>
        <v>0</v>
      </c>
    </row>
    <row r="79" spans="1:13" x14ac:dyDescent="0.45">
      <c r="A79" s="1">
        <v>45499</v>
      </c>
      <c r="B79" s="2" t="s">
        <v>7</v>
      </c>
      <c r="C79" s="2" t="s">
        <v>52</v>
      </c>
      <c r="D79" s="2" t="s">
        <v>53</v>
      </c>
      <c r="E79">
        <v>21</v>
      </c>
      <c r="G79" s="2" t="s">
        <v>140</v>
      </c>
      <c r="H79" s="2" t="s">
        <v>146</v>
      </c>
      <c r="I79" s="6">
        <f>_xlfn.IFNA(_xlfn.IFNA(VLOOKUP(Transactions[[#This Row],[Player]], 'ZiPS ROS Batter'!$B$2:$V$574, 21,FALSE), VLOOKUP(Transactions[[#This Row],[Player]], 'ZiPS ROS Pitcher'!$A$2:$AO$688, 35, FALSE)), "")</f>
        <v>-0.1</v>
      </c>
      <c r="J79">
        <f>_xlfn.IFNA(_xlfn.NUMBERVALUE(VLOOKUP(Transactions[[#This Row],[Player]], Prospects!$C$2:$J$1210, 8, FALSE)), "")</f>
        <v>40</v>
      </c>
      <c r="K79">
        <f>_xlfn.IFNA(_xlfn.IFNA(VLOOKUP(Transactions[[#This Row],[Player]], 'ZiPS ROS Batter'!$B$2:$V$10000, 21,FALSE), VLOOKUP(Transactions[[#This Row],[Player]], 'ZiPS ROS Pitcher'!$A$2:$AI$1048576, 35,FALSE)),"")</f>
        <v>-0.1</v>
      </c>
      <c r="L79">
        <f>_xlfn.IFNA(_xlfn.IFNA(VLOOKUP(Transactions[[#This Row],[Player]], 'ZiPS 2026 Batter'!$A:$AP, 42,FALSE),VLOOKUP(Transactions[[#This Row],[Player]],'ZiPS 2025 Pitcher'!$A:$AO, 35,FALSE)), "")</f>
        <v>0.55269699999999999</v>
      </c>
      <c r="M79" s="6">
        <f t="shared" si="1"/>
        <v>0.35269699999999998</v>
      </c>
    </row>
    <row r="80" spans="1:13" x14ac:dyDescent="0.45">
      <c r="A80" s="1">
        <v>45499</v>
      </c>
      <c r="B80" s="2" t="s">
        <v>7</v>
      </c>
      <c r="C80" s="2" t="s">
        <v>54</v>
      </c>
      <c r="D80" s="2" t="s">
        <v>55</v>
      </c>
      <c r="E80">
        <v>23</v>
      </c>
      <c r="G80" s="2" t="s">
        <v>140</v>
      </c>
      <c r="H80" s="2" t="s">
        <v>146</v>
      </c>
      <c r="I80" s="6" t="str">
        <f>_xlfn.IFNA(_xlfn.IFNA(VLOOKUP(Transactions[[#This Row],[Player]], 'ZiPS ROS Batter'!$B$2:$V$574, 21,FALSE), VLOOKUP(Transactions[[#This Row],[Player]], 'ZiPS ROS Pitcher'!$A$2:$AO$688, 35, FALSE)), "")</f>
        <v/>
      </c>
      <c r="J80">
        <f>_xlfn.IFNA(_xlfn.NUMBERVALUE(VLOOKUP(Transactions[[#This Row],[Player]], Prospects!$C$2:$J$1210, 8, FALSE)), "")</f>
        <v>40</v>
      </c>
      <c r="K80" t="str">
        <f>_xlfn.IFNA(_xlfn.IFNA(VLOOKUP(Transactions[[#This Row],[Player]], 'ZiPS ROS Batter'!$B$2:$V$10000, 21,FALSE), VLOOKUP(Transactions[[#This Row],[Player]], 'ZiPS ROS Pitcher'!$A$2:$AI$1048576, 35,FALSE)),"")</f>
        <v/>
      </c>
      <c r="L80" t="str">
        <f>_xlfn.IFNA(_xlfn.IFNA(VLOOKUP(Transactions[[#This Row],[Player]], 'ZiPS 2026 Batter'!$A:$AP, 42,FALSE),VLOOKUP(Transactions[[#This Row],[Player]],'ZiPS 2025 Pitcher'!$A:$AO, 35,FALSE)), "")</f>
        <v/>
      </c>
      <c r="M80" s="6">
        <f t="shared" si="1"/>
        <v>0</v>
      </c>
    </row>
    <row r="81" spans="1:13" x14ac:dyDescent="0.45">
      <c r="A81" s="1">
        <v>45499</v>
      </c>
      <c r="B81" s="2" t="s">
        <v>10</v>
      </c>
      <c r="C81" s="2" t="s">
        <v>64</v>
      </c>
      <c r="D81" s="2" t="s">
        <v>13</v>
      </c>
      <c r="E81">
        <v>32</v>
      </c>
      <c r="F81">
        <v>6.0380000000000003</v>
      </c>
      <c r="G81" s="2" t="s">
        <v>140</v>
      </c>
      <c r="H81" s="2" t="s">
        <v>147</v>
      </c>
      <c r="I81" s="6">
        <f>_xlfn.IFNA(_xlfn.IFNA(VLOOKUP(Transactions[[#This Row],[Player]], 'ZiPS ROS Batter'!$B$2:$V$574, 21,FALSE), VLOOKUP(Transactions[[#This Row],[Player]], 'ZiPS ROS Pitcher'!$A$2:$AO$688, 35, FALSE)), "")</f>
        <v>2.3693100000000002E-2</v>
      </c>
      <c r="J81" t="str">
        <f>_xlfn.IFNA(_xlfn.NUMBERVALUE(VLOOKUP(Transactions[[#This Row],[Player]], Prospects!$C$2:$J$1210, 8, FALSE)), "")</f>
        <v/>
      </c>
      <c r="K81">
        <f>_xlfn.IFNA(_xlfn.IFNA(VLOOKUP(Transactions[[#This Row],[Player]], 'ZiPS ROS Batter'!$B$2:$V$10000, 21,FALSE), VLOOKUP(Transactions[[#This Row],[Player]], 'ZiPS ROS Pitcher'!$A$2:$AI$1048576, 35,FALSE)),"")</f>
        <v>2.3693100000000002E-2</v>
      </c>
      <c r="L81">
        <f>_xlfn.IFNA(_xlfn.IFNA(VLOOKUP(Transactions[[#This Row],[Player]], 'ZiPS 2026 Batter'!$A:$AP, 42,FALSE),VLOOKUP(Transactions[[#This Row],[Player]],'ZiPS 2025 Pitcher'!$A:$AO, 35,FALSE)), "")</f>
        <v>-7.6674099999999995E-2</v>
      </c>
      <c r="M81" s="6">
        <f t="shared" si="1"/>
        <v>-2.9287899999999992E-2</v>
      </c>
    </row>
    <row r="82" spans="1:13" x14ac:dyDescent="0.45">
      <c r="A82" s="1">
        <v>45499</v>
      </c>
      <c r="B82" s="2" t="s">
        <v>73</v>
      </c>
      <c r="C82" s="2" t="s">
        <v>75</v>
      </c>
      <c r="D82" s="2" t="s">
        <v>26</v>
      </c>
      <c r="E82">
        <v>28</v>
      </c>
      <c r="F82">
        <v>4.0570000000000004</v>
      </c>
      <c r="G82" s="2" t="s">
        <v>140</v>
      </c>
      <c r="H82" s="2" t="s">
        <v>148</v>
      </c>
      <c r="I82" s="6">
        <f>_xlfn.IFNA(_xlfn.IFNA(VLOOKUP(Transactions[[#This Row],[Player]], 'ZiPS ROS Batter'!$B$2:$V$574, 21,FALSE), VLOOKUP(Transactions[[#This Row],[Player]], 'ZiPS ROS Pitcher'!$A$2:$AO$688, 35, FALSE)), "")</f>
        <v>0.4</v>
      </c>
      <c r="J82" t="str">
        <f>_xlfn.IFNA(_xlfn.NUMBERVALUE(VLOOKUP(Transactions[[#This Row],[Player]], Prospects!$C$2:$J$1210, 8, FALSE)), "")</f>
        <v/>
      </c>
      <c r="K82">
        <f>_xlfn.IFNA(_xlfn.IFNA(VLOOKUP(Transactions[[#This Row],[Player]], 'ZiPS ROS Batter'!$B$2:$V$10000, 21,FALSE), VLOOKUP(Transactions[[#This Row],[Player]], 'ZiPS ROS Pitcher'!$A$2:$AI$1048576, 35,FALSE)),"")</f>
        <v>0.4</v>
      </c>
      <c r="L82">
        <f>_xlfn.IFNA(_xlfn.IFNA(VLOOKUP(Transactions[[#This Row],[Player]], 'ZiPS 2026 Batter'!$A:$AP, 42,FALSE),VLOOKUP(Transactions[[#This Row],[Player]],'ZiPS 2025 Pitcher'!$A:$AO, 35,FALSE)), "")</f>
        <v>1.48461</v>
      </c>
      <c r="M82" s="6">
        <f t="shared" si="1"/>
        <v>2.2846099999999998</v>
      </c>
    </row>
    <row r="83" spans="1:13" x14ac:dyDescent="0.45">
      <c r="A83" s="1">
        <v>45499</v>
      </c>
      <c r="B83" s="2" t="s">
        <v>82</v>
      </c>
      <c r="C83" s="2" t="s">
        <v>83</v>
      </c>
      <c r="D83" s="2" t="s">
        <v>13</v>
      </c>
      <c r="E83">
        <v>33</v>
      </c>
      <c r="F83">
        <v>8.1489999999999991</v>
      </c>
      <c r="G83" s="2" t="s">
        <v>140</v>
      </c>
      <c r="H83" s="2" t="s">
        <v>149</v>
      </c>
      <c r="I83" s="6">
        <f>_xlfn.IFNA(_xlfn.IFNA(VLOOKUP(Transactions[[#This Row],[Player]], 'ZiPS ROS Batter'!$B$2:$V$574, 21,FALSE), VLOOKUP(Transactions[[#This Row],[Player]], 'ZiPS ROS Pitcher'!$A$2:$AO$688, 35, FALSE)), "")</f>
        <v>0.17296400000000001</v>
      </c>
      <c r="J83" t="str">
        <f>_xlfn.IFNA(_xlfn.NUMBERVALUE(VLOOKUP(Transactions[[#This Row],[Player]], Prospects!$C$2:$J$1210, 8, FALSE)), "")</f>
        <v/>
      </c>
      <c r="K83">
        <f>_xlfn.IFNA(_xlfn.IFNA(VLOOKUP(Transactions[[#This Row],[Player]], 'ZiPS ROS Batter'!$B$2:$V$10000, 21,FALSE), VLOOKUP(Transactions[[#This Row],[Player]], 'ZiPS ROS Pitcher'!$A$2:$AI$1048576, 35,FALSE)),"")</f>
        <v>0.17296400000000001</v>
      </c>
      <c r="L83">
        <f>_xlfn.IFNA(_xlfn.IFNA(VLOOKUP(Transactions[[#This Row],[Player]], 'ZiPS 2026 Batter'!$A:$AP, 42,FALSE),VLOOKUP(Transactions[[#This Row],[Player]],'ZiPS 2025 Pitcher'!$A:$AO, 35,FALSE)), "")</f>
        <v>9.5624399999999998E-2</v>
      </c>
      <c r="M83" s="6">
        <f t="shared" si="1"/>
        <v>0.44155240000000001</v>
      </c>
    </row>
    <row r="84" spans="1:13" x14ac:dyDescent="0.45">
      <c r="A84" s="1">
        <v>45499</v>
      </c>
      <c r="B84" s="2" t="s">
        <v>82</v>
      </c>
      <c r="C84" s="2" t="s">
        <v>84</v>
      </c>
      <c r="D84" s="2" t="s">
        <v>26</v>
      </c>
      <c r="E84">
        <v>29</v>
      </c>
      <c r="F84">
        <v>3.129</v>
      </c>
      <c r="G84" s="2" t="s">
        <v>140</v>
      </c>
      <c r="H84" s="2" t="s">
        <v>142</v>
      </c>
      <c r="I84" s="6">
        <f>_xlfn.IFNA(_xlfn.IFNA(VLOOKUP(Transactions[[#This Row],[Player]], 'ZiPS ROS Batter'!$B$2:$V$574, 21,FALSE), VLOOKUP(Transactions[[#This Row],[Player]], 'ZiPS ROS Pitcher'!$A$2:$AO$688, 35, FALSE)), "")</f>
        <v>1.1000000000000001</v>
      </c>
      <c r="J84" t="str">
        <f>_xlfn.IFNA(_xlfn.NUMBERVALUE(VLOOKUP(Transactions[[#This Row],[Player]], Prospects!$C$2:$J$1210, 8, FALSE)), "")</f>
        <v/>
      </c>
      <c r="K84">
        <f>_xlfn.IFNA(_xlfn.IFNA(VLOOKUP(Transactions[[#This Row],[Player]], 'ZiPS ROS Batter'!$B$2:$V$10000, 21,FALSE), VLOOKUP(Transactions[[#This Row],[Player]], 'ZiPS ROS Pitcher'!$A$2:$AI$1048576, 35,FALSE)),"")</f>
        <v>1.1000000000000001</v>
      </c>
      <c r="L84">
        <f>_xlfn.IFNA(_xlfn.IFNA(VLOOKUP(Transactions[[#This Row],[Player]], 'ZiPS 2026 Batter'!$A:$AP, 42,FALSE),VLOOKUP(Transactions[[#This Row],[Player]],'ZiPS 2025 Pitcher'!$A:$AO, 35,FALSE)), "")</f>
        <v>2.1581700000000001</v>
      </c>
      <c r="M84" s="6">
        <f t="shared" si="1"/>
        <v>4.3581700000000003</v>
      </c>
    </row>
    <row r="85" spans="1:13" x14ac:dyDescent="0.45">
      <c r="A85" s="1">
        <v>45499</v>
      </c>
      <c r="B85" s="2" t="s">
        <v>82</v>
      </c>
      <c r="C85" s="2" t="s">
        <v>85</v>
      </c>
      <c r="D85" s="2" t="s">
        <v>26</v>
      </c>
      <c r="E85">
        <v>24</v>
      </c>
      <c r="G85" s="2" t="s">
        <v>140</v>
      </c>
      <c r="H85" s="2" t="s">
        <v>150</v>
      </c>
      <c r="I85" s="6" t="str">
        <f>_xlfn.IFNA(_xlfn.IFNA(VLOOKUP(Transactions[[#This Row],[Player]], 'ZiPS ROS Batter'!$B$2:$V$574, 21,FALSE), VLOOKUP(Transactions[[#This Row],[Player]], 'ZiPS ROS Pitcher'!$A$2:$AO$688, 35, FALSE)), "")</f>
        <v/>
      </c>
      <c r="J85" t="str">
        <f>_xlfn.IFNA(_xlfn.NUMBERVALUE(VLOOKUP(Transactions[[#This Row],[Player]], Prospects!$C$2:$J$1210, 8, FALSE)), "")</f>
        <v/>
      </c>
      <c r="K85" t="str">
        <f>_xlfn.IFNA(_xlfn.IFNA(VLOOKUP(Transactions[[#This Row],[Player]], 'ZiPS ROS Batter'!$B$2:$V$10000, 21,FALSE), VLOOKUP(Transactions[[#This Row],[Player]], 'ZiPS ROS Pitcher'!$A$2:$AI$1048576, 35,FALSE)),"")</f>
        <v/>
      </c>
      <c r="L85">
        <f>_xlfn.IFNA(_xlfn.IFNA(VLOOKUP(Transactions[[#This Row],[Player]], 'ZiPS 2026 Batter'!$A:$AP, 42,FALSE),VLOOKUP(Transactions[[#This Row],[Player]],'ZiPS 2025 Pitcher'!$A:$AO, 35,FALSE)), "")</f>
        <v>0.64514499999999997</v>
      </c>
      <c r="M85" s="6">
        <f t="shared" si="1"/>
        <v>0.64514499999999997</v>
      </c>
    </row>
    <row r="86" spans="1:13" x14ac:dyDescent="0.45">
      <c r="A86" s="1">
        <v>45499</v>
      </c>
      <c r="B86" s="2" t="s">
        <v>89</v>
      </c>
      <c r="C86" s="2" t="s">
        <v>90</v>
      </c>
      <c r="D86" s="2" t="s">
        <v>13</v>
      </c>
      <c r="E86">
        <v>34</v>
      </c>
      <c r="F86">
        <v>3.157</v>
      </c>
      <c r="G86" s="2" t="s">
        <v>140</v>
      </c>
      <c r="H86" s="2" t="s">
        <v>150</v>
      </c>
      <c r="I86" s="6">
        <f>_xlfn.IFNA(_xlfn.IFNA(VLOOKUP(Transactions[[#This Row],[Player]], 'ZiPS ROS Batter'!$B$2:$V$574, 21,FALSE), VLOOKUP(Transactions[[#This Row],[Player]], 'ZiPS ROS Pitcher'!$A$2:$AO$688, 35, FALSE)), "")</f>
        <v>-1.9667799999999999E-2</v>
      </c>
      <c r="J86" t="str">
        <f>_xlfn.IFNA(_xlfn.NUMBERVALUE(VLOOKUP(Transactions[[#This Row],[Player]], Prospects!$C$2:$J$1210, 8, FALSE)), "")</f>
        <v/>
      </c>
      <c r="K86">
        <f>_xlfn.IFNA(_xlfn.IFNA(VLOOKUP(Transactions[[#This Row],[Player]], 'ZiPS ROS Batter'!$B$2:$V$10000, 21,FALSE), VLOOKUP(Transactions[[#This Row],[Player]], 'ZiPS ROS Pitcher'!$A$2:$AI$1048576, 35,FALSE)),"")</f>
        <v>-1.9667799999999999E-2</v>
      </c>
      <c r="L86">
        <f>_xlfn.IFNA(_xlfn.IFNA(VLOOKUP(Transactions[[#This Row],[Player]], 'ZiPS 2026 Batter'!$A:$AP, 42,FALSE),VLOOKUP(Transactions[[#This Row],[Player]],'ZiPS 2025 Pitcher'!$A:$AO, 35,FALSE)), "")</f>
        <v>-9.2968599999999998E-2</v>
      </c>
      <c r="M86" s="6">
        <f t="shared" si="1"/>
        <v>-0.13230419999999998</v>
      </c>
    </row>
    <row r="87" spans="1:13" x14ac:dyDescent="0.45">
      <c r="A87" s="1">
        <v>45499</v>
      </c>
      <c r="B87" s="2" t="s">
        <v>89</v>
      </c>
      <c r="C87" s="2" t="s">
        <v>93</v>
      </c>
      <c r="D87" s="2" t="s">
        <v>61</v>
      </c>
      <c r="E87">
        <v>22</v>
      </c>
      <c r="G87" s="2" t="s">
        <v>140</v>
      </c>
      <c r="H87" s="2" t="s">
        <v>148</v>
      </c>
      <c r="I87" s="6" t="str">
        <f>_xlfn.IFNA(_xlfn.IFNA(VLOOKUP(Transactions[[#This Row],[Player]], 'ZiPS ROS Batter'!$B$2:$V$574, 21,FALSE), VLOOKUP(Transactions[[#This Row],[Player]], 'ZiPS ROS Pitcher'!$A$2:$AO$688, 35, FALSE)), "")</f>
        <v/>
      </c>
      <c r="J87">
        <f>_xlfn.IFNA(_xlfn.NUMBERVALUE(VLOOKUP(Transactions[[#This Row],[Player]], Prospects!$C$2:$J$1210, 8, FALSE)), "")</f>
        <v>40</v>
      </c>
      <c r="K87" t="str">
        <f>_xlfn.IFNA(_xlfn.IFNA(VLOOKUP(Transactions[[#This Row],[Player]], 'ZiPS ROS Batter'!$B$2:$V$10000, 21,FALSE), VLOOKUP(Transactions[[#This Row],[Player]], 'ZiPS ROS Pitcher'!$A$2:$AI$1048576, 35,FALSE)),"")</f>
        <v/>
      </c>
      <c r="L87" t="str">
        <f>_xlfn.IFNA(_xlfn.IFNA(VLOOKUP(Transactions[[#This Row],[Player]], 'ZiPS 2026 Batter'!$A:$AP, 42,FALSE),VLOOKUP(Transactions[[#This Row],[Player]],'ZiPS 2025 Pitcher'!$A:$AO, 35,FALSE)), "")</f>
        <v/>
      </c>
      <c r="M87" s="6">
        <f t="shared" si="1"/>
        <v>0</v>
      </c>
    </row>
    <row r="88" spans="1:13" x14ac:dyDescent="0.45">
      <c r="A88" s="1">
        <v>45499</v>
      </c>
      <c r="B88" s="2" t="s">
        <v>89</v>
      </c>
      <c r="C88" s="2" t="s">
        <v>94</v>
      </c>
      <c r="D88" s="2" t="s">
        <v>9</v>
      </c>
      <c r="E88">
        <v>21</v>
      </c>
      <c r="G88" s="2" t="s">
        <v>140</v>
      </c>
      <c r="H88" s="2" t="s">
        <v>148</v>
      </c>
      <c r="I88" s="6" t="str">
        <f>_xlfn.IFNA(_xlfn.IFNA(VLOOKUP(Transactions[[#This Row],[Player]], 'ZiPS ROS Batter'!$B$2:$V$574, 21,FALSE), VLOOKUP(Transactions[[#This Row],[Player]], 'ZiPS ROS Pitcher'!$A$2:$AO$688, 35, FALSE)), "")</f>
        <v/>
      </c>
      <c r="J88">
        <f>_xlfn.IFNA(_xlfn.NUMBERVALUE(VLOOKUP(Transactions[[#This Row],[Player]], Prospects!$C$2:$J$1210, 8, FALSE)), "")</f>
        <v>40</v>
      </c>
      <c r="K88" t="str">
        <f>_xlfn.IFNA(_xlfn.IFNA(VLOOKUP(Transactions[[#This Row],[Player]], 'ZiPS ROS Batter'!$B$2:$V$10000, 21,FALSE), VLOOKUP(Transactions[[#This Row],[Player]], 'ZiPS ROS Pitcher'!$A$2:$AI$1048576, 35,FALSE)),"")</f>
        <v/>
      </c>
      <c r="L88" t="str">
        <f>_xlfn.IFNA(_xlfn.IFNA(VLOOKUP(Transactions[[#This Row],[Player]], 'ZiPS 2026 Batter'!$A:$AP, 42,FALSE),VLOOKUP(Transactions[[#This Row],[Player]],'ZiPS 2025 Pitcher'!$A:$AO, 35,FALSE)), "")</f>
        <v/>
      </c>
      <c r="M88" s="6">
        <f t="shared" si="1"/>
        <v>0</v>
      </c>
    </row>
    <row r="89" spans="1:13" x14ac:dyDescent="0.45">
      <c r="A89" s="1">
        <v>45499</v>
      </c>
      <c r="B89" s="2" t="s">
        <v>89</v>
      </c>
      <c r="C89" s="2" t="s">
        <v>95</v>
      </c>
      <c r="D89" s="2" t="s">
        <v>26</v>
      </c>
      <c r="E89">
        <v>22</v>
      </c>
      <c r="G89" s="2" t="s">
        <v>140</v>
      </c>
      <c r="H89" s="2" t="s">
        <v>148</v>
      </c>
      <c r="I89" s="6" t="str">
        <f>_xlfn.IFNA(_xlfn.IFNA(VLOOKUP(Transactions[[#This Row],[Player]], 'ZiPS ROS Batter'!$B$2:$V$574, 21,FALSE), VLOOKUP(Transactions[[#This Row],[Player]], 'ZiPS ROS Pitcher'!$A$2:$AO$688, 35, FALSE)), "")</f>
        <v/>
      </c>
      <c r="J89" t="str">
        <f>_xlfn.IFNA(_xlfn.NUMBERVALUE(VLOOKUP(Transactions[[#This Row],[Player]], Prospects!$C$2:$J$1210, 8, FALSE)), "")</f>
        <v/>
      </c>
      <c r="K89" t="str">
        <f>_xlfn.IFNA(_xlfn.IFNA(VLOOKUP(Transactions[[#This Row],[Player]], 'ZiPS ROS Batter'!$B$2:$V$10000, 21,FALSE), VLOOKUP(Transactions[[#This Row],[Player]], 'ZiPS ROS Pitcher'!$A$2:$AI$1048576, 35,FALSE)),"")</f>
        <v/>
      </c>
      <c r="L89" t="str">
        <f>_xlfn.IFNA(_xlfn.IFNA(VLOOKUP(Transactions[[#This Row],[Player]], 'ZiPS 2026 Batter'!$A:$AP, 42,FALSE),VLOOKUP(Transactions[[#This Row],[Player]],'ZiPS 2025 Pitcher'!$A:$AO, 35,FALSE)), "")</f>
        <v/>
      </c>
      <c r="M89" s="6">
        <f t="shared" si="1"/>
        <v>0</v>
      </c>
    </row>
    <row r="90" spans="1:13" x14ac:dyDescent="0.45">
      <c r="A90" s="1">
        <v>45499</v>
      </c>
      <c r="B90" s="2" t="s">
        <v>89</v>
      </c>
      <c r="C90" s="2" t="s">
        <v>96</v>
      </c>
      <c r="D90" s="2" t="s">
        <v>26</v>
      </c>
      <c r="E90">
        <v>19</v>
      </c>
      <c r="G90" s="2" t="s">
        <v>140</v>
      </c>
      <c r="H90" s="2" t="s">
        <v>147</v>
      </c>
      <c r="I90" s="6" t="str">
        <f>_xlfn.IFNA(_xlfn.IFNA(VLOOKUP(Transactions[[#This Row],[Player]], 'ZiPS ROS Batter'!$B$2:$V$574, 21,FALSE), VLOOKUP(Transactions[[#This Row],[Player]], 'ZiPS ROS Pitcher'!$A$2:$AO$688, 35, FALSE)), "")</f>
        <v/>
      </c>
      <c r="J90">
        <f>_xlfn.IFNA(_xlfn.NUMBERVALUE(VLOOKUP(Transactions[[#This Row],[Player]], Prospects!$C$2:$J$1210, 8, FALSE)), "")</f>
        <v>40</v>
      </c>
      <c r="K90" t="str">
        <f>_xlfn.IFNA(_xlfn.IFNA(VLOOKUP(Transactions[[#This Row],[Player]], 'ZiPS ROS Batter'!$B$2:$V$10000, 21,FALSE), VLOOKUP(Transactions[[#This Row],[Player]], 'ZiPS ROS Pitcher'!$A$2:$AI$1048576, 35,FALSE)),"")</f>
        <v/>
      </c>
      <c r="L90" t="str">
        <f>_xlfn.IFNA(_xlfn.IFNA(VLOOKUP(Transactions[[#This Row],[Player]], 'ZiPS 2026 Batter'!$A:$AP, 42,FALSE),VLOOKUP(Transactions[[#This Row],[Player]],'ZiPS 2025 Pitcher'!$A:$AO, 35,FALSE)), "")</f>
        <v/>
      </c>
      <c r="M90" s="6">
        <f t="shared" si="1"/>
        <v>0</v>
      </c>
    </row>
    <row r="91" spans="1:13" x14ac:dyDescent="0.45">
      <c r="A91" s="1">
        <v>45499</v>
      </c>
      <c r="B91" s="2" t="s">
        <v>89</v>
      </c>
      <c r="C91" s="2" t="s">
        <v>97</v>
      </c>
      <c r="D91" s="2" t="s">
        <v>9</v>
      </c>
      <c r="E91">
        <v>22</v>
      </c>
      <c r="G91" s="2" t="s">
        <v>140</v>
      </c>
      <c r="H91" s="2" t="s">
        <v>147</v>
      </c>
      <c r="I91" s="6" t="str">
        <f>_xlfn.IFNA(_xlfn.IFNA(VLOOKUP(Transactions[[#This Row],[Player]], 'ZiPS ROS Batter'!$B$2:$V$574, 21,FALSE), VLOOKUP(Transactions[[#This Row],[Player]], 'ZiPS ROS Pitcher'!$A$2:$AO$688, 35, FALSE)), "")</f>
        <v/>
      </c>
      <c r="J91">
        <f>_xlfn.IFNA(_xlfn.NUMBERVALUE(VLOOKUP(Transactions[[#This Row],[Player]], Prospects!$C$2:$J$1210, 8, FALSE)), "")</f>
        <v>45</v>
      </c>
      <c r="K91" t="str">
        <f>_xlfn.IFNA(_xlfn.IFNA(VLOOKUP(Transactions[[#This Row],[Player]], 'ZiPS ROS Batter'!$B$2:$V$10000, 21,FALSE), VLOOKUP(Transactions[[#This Row],[Player]], 'ZiPS ROS Pitcher'!$A$2:$AI$1048576, 35,FALSE)),"")</f>
        <v/>
      </c>
      <c r="L91" t="str">
        <f>_xlfn.IFNA(_xlfn.IFNA(VLOOKUP(Transactions[[#This Row],[Player]], 'ZiPS 2026 Batter'!$A:$AP, 42,FALSE),VLOOKUP(Transactions[[#This Row],[Player]],'ZiPS 2025 Pitcher'!$A:$AO, 35,FALSE)), "")</f>
        <v/>
      </c>
      <c r="M91" s="6">
        <f t="shared" si="1"/>
        <v>0</v>
      </c>
    </row>
    <row r="92" spans="1:13" x14ac:dyDescent="0.45">
      <c r="A92" s="1">
        <v>45499</v>
      </c>
      <c r="B92" s="2" t="s">
        <v>98</v>
      </c>
      <c r="C92" s="2" t="s">
        <v>102</v>
      </c>
      <c r="D92" s="2" t="s">
        <v>26</v>
      </c>
      <c r="E92">
        <v>22</v>
      </c>
      <c r="F92">
        <v>0</v>
      </c>
      <c r="G92" s="2" t="s">
        <v>140</v>
      </c>
      <c r="H92" s="2" t="s">
        <v>147</v>
      </c>
      <c r="I92" s="6">
        <f>_xlfn.IFNA(_xlfn.IFNA(VLOOKUP(Transactions[[#This Row],[Player]], 'ZiPS ROS Batter'!$B$2:$V$574, 21,FALSE), VLOOKUP(Transactions[[#This Row],[Player]], 'ZiPS ROS Pitcher'!$A$2:$AO$688, 35, FALSE)), "")</f>
        <v>0.1</v>
      </c>
      <c r="J92">
        <f>_xlfn.IFNA(_xlfn.NUMBERVALUE(VLOOKUP(Transactions[[#This Row],[Player]], Prospects!$C$2:$J$1210, 8, FALSE)), "")</f>
        <v>40</v>
      </c>
      <c r="K92">
        <f>_xlfn.IFNA(_xlfn.IFNA(VLOOKUP(Transactions[[#This Row],[Player]], 'ZiPS ROS Batter'!$B$2:$V$10000, 21,FALSE), VLOOKUP(Transactions[[#This Row],[Player]], 'ZiPS ROS Pitcher'!$A$2:$AI$1048576, 35,FALSE)),"")</f>
        <v>0.1</v>
      </c>
      <c r="L92">
        <f>_xlfn.IFNA(_xlfn.IFNA(VLOOKUP(Transactions[[#This Row],[Player]], 'ZiPS 2026 Batter'!$A:$AP, 42,FALSE),VLOOKUP(Transactions[[#This Row],[Player]],'ZiPS 2025 Pitcher'!$A:$AO, 35,FALSE)), "")</f>
        <v>2.4824799999999998</v>
      </c>
      <c r="M92" s="6">
        <f t="shared" si="1"/>
        <v>2.68248</v>
      </c>
    </row>
    <row r="93" spans="1:13" x14ac:dyDescent="0.45">
      <c r="A93" s="1">
        <v>45499</v>
      </c>
      <c r="B93" s="2" t="s">
        <v>98</v>
      </c>
      <c r="C93" s="2" t="s">
        <v>103</v>
      </c>
      <c r="D93" s="2" t="s">
        <v>33</v>
      </c>
      <c r="E93">
        <v>22</v>
      </c>
      <c r="G93" s="2" t="s">
        <v>140</v>
      </c>
      <c r="H93" s="2" t="s">
        <v>147</v>
      </c>
      <c r="I93" s="6" t="str">
        <f>_xlfn.IFNA(_xlfn.IFNA(VLOOKUP(Transactions[[#This Row],[Player]], 'ZiPS ROS Batter'!$B$2:$V$574, 21,FALSE), VLOOKUP(Transactions[[#This Row],[Player]], 'ZiPS ROS Pitcher'!$A$2:$AO$688, 35, FALSE)), "")</f>
        <v/>
      </c>
      <c r="J93" t="str">
        <f>_xlfn.IFNA(_xlfn.NUMBERVALUE(VLOOKUP(Transactions[[#This Row],[Player]], Prospects!$C$2:$J$1210, 8, FALSE)), "")</f>
        <v/>
      </c>
      <c r="K93" t="str">
        <f>_xlfn.IFNA(_xlfn.IFNA(VLOOKUP(Transactions[[#This Row],[Player]], 'ZiPS ROS Batter'!$B$2:$V$10000, 21,FALSE), VLOOKUP(Transactions[[#This Row],[Player]], 'ZiPS ROS Pitcher'!$A$2:$AI$1048576, 35,FALSE)),"")</f>
        <v/>
      </c>
      <c r="L93" t="str">
        <f>_xlfn.IFNA(_xlfn.IFNA(VLOOKUP(Transactions[[#This Row],[Player]], 'ZiPS 2026 Batter'!$A:$AP, 42,FALSE),VLOOKUP(Transactions[[#This Row],[Player]],'ZiPS 2025 Pitcher'!$A:$AO, 35,FALSE)), "")</f>
        <v/>
      </c>
      <c r="M93" s="6">
        <f t="shared" si="1"/>
        <v>0</v>
      </c>
    </row>
    <row r="94" spans="1:13" x14ac:dyDescent="0.45">
      <c r="A94" s="1">
        <v>45498</v>
      </c>
      <c r="B94" s="2" t="s">
        <v>18</v>
      </c>
      <c r="C94" s="2" t="s">
        <v>19</v>
      </c>
      <c r="D94" s="2" t="s">
        <v>13</v>
      </c>
      <c r="E94">
        <v>29</v>
      </c>
      <c r="F94">
        <v>3.1240000000000001</v>
      </c>
      <c r="G94" s="2" t="s">
        <v>140</v>
      </c>
      <c r="H94" s="2" t="s">
        <v>141</v>
      </c>
      <c r="I94" s="6">
        <f>_xlfn.IFNA(_xlfn.IFNA(VLOOKUP(Transactions[[#This Row],[Player]], 'ZiPS ROS Batter'!$B$2:$V$574, 21,FALSE), VLOOKUP(Transactions[[#This Row],[Player]], 'ZiPS ROS Pitcher'!$A$2:$AO$688, 35, FALSE)), "")</f>
        <v>0.24501899999999999</v>
      </c>
      <c r="J94" t="str">
        <f>_xlfn.IFNA(_xlfn.NUMBERVALUE(VLOOKUP(Transactions[[#This Row],[Player]], Prospects!$C$2:$J$1210, 8, FALSE)), "")</f>
        <v/>
      </c>
      <c r="K94">
        <f>_xlfn.IFNA(_xlfn.IFNA(VLOOKUP(Transactions[[#This Row],[Player]], 'ZiPS ROS Batter'!$B$2:$V$10000, 21,FALSE), VLOOKUP(Transactions[[#This Row],[Player]], 'ZiPS ROS Pitcher'!$A$2:$AI$1048576, 35,FALSE)),"")</f>
        <v>0.24501899999999999</v>
      </c>
      <c r="L94">
        <f>_xlfn.IFNA(_xlfn.IFNA(VLOOKUP(Transactions[[#This Row],[Player]], 'ZiPS 2026 Batter'!$A:$AP, 42,FALSE),VLOOKUP(Transactions[[#This Row],[Player]],'ZiPS 2025 Pitcher'!$A:$AO, 35,FALSE)), "")</f>
        <v>0.65479900000000002</v>
      </c>
      <c r="M94" s="6">
        <f t="shared" si="1"/>
        <v>1.1448369999999999</v>
      </c>
    </row>
    <row r="95" spans="1:13" x14ac:dyDescent="0.45">
      <c r="A95" s="1">
        <v>45498</v>
      </c>
      <c r="B95" s="2" t="s">
        <v>7</v>
      </c>
      <c r="C95" s="2" t="s">
        <v>52</v>
      </c>
      <c r="D95" s="2" t="s">
        <v>53</v>
      </c>
      <c r="E95">
        <v>21</v>
      </c>
      <c r="G95" s="2" t="s">
        <v>140</v>
      </c>
      <c r="H95" s="2" t="s">
        <v>146</v>
      </c>
      <c r="I95" s="6">
        <f>_xlfn.IFNA(_xlfn.IFNA(VLOOKUP(Transactions[[#This Row],[Player]], 'ZiPS ROS Batter'!$B$2:$V$574, 21,FALSE), VLOOKUP(Transactions[[#This Row],[Player]], 'ZiPS ROS Pitcher'!$A$2:$AO$688, 35, FALSE)), "")</f>
        <v>-0.1</v>
      </c>
      <c r="J95">
        <f>_xlfn.IFNA(_xlfn.NUMBERVALUE(VLOOKUP(Transactions[[#This Row],[Player]], Prospects!$C$2:$J$1210, 8, FALSE)), "")</f>
        <v>40</v>
      </c>
      <c r="K95">
        <f>_xlfn.IFNA(_xlfn.IFNA(VLOOKUP(Transactions[[#This Row],[Player]], 'ZiPS ROS Batter'!$B$2:$V$10000, 21,FALSE), VLOOKUP(Transactions[[#This Row],[Player]], 'ZiPS ROS Pitcher'!$A$2:$AI$1048576, 35,FALSE)),"")</f>
        <v>-0.1</v>
      </c>
      <c r="L95">
        <f>_xlfn.IFNA(_xlfn.IFNA(VLOOKUP(Transactions[[#This Row],[Player]], 'ZiPS 2026 Batter'!$A:$AP, 42,FALSE),VLOOKUP(Transactions[[#This Row],[Player]],'ZiPS 2025 Pitcher'!$A:$AO, 35,FALSE)), "")</f>
        <v>0.55269699999999999</v>
      </c>
      <c r="M95" s="6">
        <f t="shared" si="1"/>
        <v>0.35269699999999998</v>
      </c>
    </row>
    <row r="96" spans="1:13" x14ac:dyDescent="0.45">
      <c r="A96" s="1">
        <v>45498</v>
      </c>
      <c r="B96" s="2" t="s">
        <v>7</v>
      </c>
      <c r="C96" s="2" t="s">
        <v>54</v>
      </c>
      <c r="D96" s="2" t="s">
        <v>55</v>
      </c>
      <c r="E96">
        <v>23</v>
      </c>
      <c r="G96" s="2" t="s">
        <v>140</v>
      </c>
      <c r="H96" s="2" t="s">
        <v>146</v>
      </c>
      <c r="I96" s="6" t="str">
        <f>_xlfn.IFNA(_xlfn.IFNA(VLOOKUP(Transactions[[#This Row],[Player]], 'ZiPS ROS Batter'!$B$2:$V$574, 21,FALSE), VLOOKUP(Transactions[[#This Row],[Player]], 'ZiPS ROS Pitcher'!$A$2:$AO$688, 35, FALSE)), "")</f>
        <v/>
      </c>
      <c r="J96">
        <f>_xlfn.IFNA(_xlfn.NUMBERVALUE(VLOOKUP(Transactions[[#This Row],[Player]], Prospects!$C$2:$J$1210, 8, FALSE)), "")</f>
        <v>40</v>
      </c>
      <c r="K96" t="str">
        <f>_xlfn.IFNA(_xlfn.IFNA(VLOOKUP(Transactions[[#This Row],[Player]], 'ZiPS ROS Batter'!$B$2:$V$10000, 21,FALSE), VLOOKUP(Transactions[[#This Row],[Player]], 'ZiPS ROS Pitcher'!$A$2:$AI$1048576, 35,FALSE)),"")</f>
        <v/>
      </c>
      <c r="L96" t="str">
        <f>_xlfn.IFNA(_xlfn.IFNA(VLOOKUP(Transactions[[#This Row],[Player]], 'ZiPS 2026 Batter'!$A:$AP, 42,FALSE),VLOOKUP(Transactions[[#This Row],[Player]],'ZiPS 2025 Pitcher'!$A:$AO, 35,FALSE)), "")</f>
        <v/>
      </c>
      <c r="M96" s="6">
        <f t="shared" si="1"/>
        <v>0</v>
      </c>
    </row>
    <row r="97" spans="1:13" x14ac:dyDescent="0.45">
      <c r="A97" s="1">
        <v>45495</v>
      </c>
      <c r="B97" s="2" t="s">
        <v>16</v>
      </c>
      <c r="C97" s="2" t="s">
        <v>151</v>
      </c>
      <c r="D97" s="2" t="s">
        <v>13</v>
      </c>
      <c r="E97">
        <v>28</v>
      </c>
      <c r="F97">
        <v>1.0720000000000001</v>
      </c>
      <c r="G97" s="2" t="s">
        <v>140</v>
      </c>
      <c r="H97" s="2" t="s">
        <v>147</v>
      </c>
      <c r="I97" s="6">
        <f>_xlfn.IFNA(_xlfn.IFNA(VLOOKUP(Transactions[[#This Row],[Player]], 'ZiPS ROS Batter'!$B$2:$V$574, 21,FALSE), VLOOKUP(Transactions[[#This Row],[Player]], 'ZiPS ROS Pitcher'!$A$2:$AO$688, 35, FALSE)), "")</f>
        <v>-6.1206099999999999E-2</v>
      </c>
      <c r="J97" t="str">
        <f>_xlfn.IFNA(_xlfn.NUMBERVALUE(VLOOKUP(Transactions[[#This Row],[Player]], Prospects!$C$2:$J$1210, 8, FALSE)), "")</f>
        <v/>
      </c>
      <c r="K97">
        <f>_xlfn.IFNA(_xlfn.IFNA(VLOOKUP(Transactions[[#This Row],[Player]], 'ZiPS ROS Batter'!$B$2:$V$10000, 21,FALSE), VLOOKUP(Transactions[[#This Row],[Player]], 'ZiPS ROS Pitcher'!$A$2:$AI$1048576, 35,FALSE)),"")</f>
        <v>-6.1206099999999999E-2</v>
      </c>
      <c r="L97">
        <f>_xlfn.IFNA(_xlfn.IFNA(VLOOKUP(Transactions[[#This Row],[Player]], 'ZiPS 2026 Batter'!$A:$AP, 42,FALSE),VLOOKUP(Transactions[[#This Row],[Player]],'ZiPS 2025 Pitcher'!$A:$AO, 35,FALSE)), "")</f>
        <v>0.46434799999999998</v>
      </c>
      <c r="M97" s="6">
        <f t="shared" si="1"/>
        <v>0.34193580000000001</v>
      </c>
    </row>
    <row r="98" spans="1:13" x14ac:dyDescent="0.45">
      <c r="A98" s="1">
        <v>45494</v>
      </c>
      <c r="B98" s="2" t="s">
        <v>56</v>
      </c>
      <c r="C98" s="2" t="s">
        <v>152</v>
      </c>
      <c r="D98" s="2" t="s">
        <v>13</v>
      </c>
      <c r="E98">
        <v>30</v>
      </c>
      <c r="G98" s="2" t="s">
        <v>140</v>
      </c>
      <c r="H98" s="2" t="s">
        <v>150</v>
      </c>
      <c r="I98" s="6">
        <f>_xlfn.IFNA(_xlfn.IFNA(VLOOKUP(Transactions[[#This Row],[Player]], 'ZiPS ROS Batter'!$B$2:$V$574, 21,FALSE), VLOOKUP(Transactions[[#This Row],[Player]], 'ZiPS ROS Pitcher'!$A$2:$AO$688, 35, FALSE)), "")</f>
        <v>-8.9029200000000003E-2</v>
      </c>
      <c r="J98" t="str">
        <f>_xlfn.IFNA(_xlfn.NUMBERVALUE(VLOOKUP(Transactions[[#This Row],[Player]], Prospects!$C$2:$J$1210, 8, FALSE)), "")</f>
        <v/>
      </c>
      <c r="K98">
        <f>_xlfn.IFNA(_xlfn.IFNA(VLOOKUP(Transactions[[#This Row],[Player]], 'ZiPS ROS Batter'!$B$2:$V$10000, 21,FALSE), VLOOKUP(Transactions[[#This Row],[Player]], 'ZiPS ROS Pitcher'!$A$2:$AI$1048576, 35,FALSE)),"")</f>
        <v>-8.9029200000000003E-2</v>
      </c>
      <c r="L98">
        <f>_xlfn.IFNA(_xlfn.IFNA(VLOOKUP(Transactions[[#This Row],[Player]], 'ZiPS 2026 Batter'!$A:$AP, 42,FALSE),VLOOKUP(Transactions[[#This Row],[Player]],'ZiPS 2025 Pitcher'!$A:$AO, 35,FALSE)), "")</f>
        <v>-0.14848800000000001</v>
      </c>
      <c r="M98" s="6">
        <f t="shared" si="1"/>
        <v>-0.32654640000000001</v>
      </c>
    </row>
    <row r="99" spans="1:13" x14ac:dyDescent="0.45">
      <c r="A99" s="1">
        <v>45494</v>
      </c>
      <c r="B99" s="2" t="s">
        <v>10</v>
      </c>
      <c r="C99" s="2" t="s">
        <v>153</v>
      </c>
      <c r="D99" s="2" t="s">
        <v>9</v>
      </c>
      <c r="E99">
        <v>26</v>
      </c>
      <c r="G99" s="2" t="s">
        <v>140</v>
      </c>
      <c r="H99" s="2" t="s">
        <v>154</v>
      </c>
      <c r="I99" s="6" t="str">
        <f>_xlfn.IFNA(_xlfn.IFNA(VLOOKUP(Transactions[[#This Row],[Player]], 'ZiPS ROS Batter'!$B$2:$V$574, 21,FALSE), VLOOKUP(Transactions[[#This Row],[Player]], 'ZiPS ROS Pitcher'!$A$2:$AO$688, 35, FALSE)), "")</f>
        <v/>
      </c>
      <c r="J99" t="str">
        <f>_xlfn.IFNA(_xlfn.NUMBERVALUE(VLOOKUP(Transactions[[#This Row],[Player]], Prospects!$C$2:$J$1210, 8, FALSE)), "")</f>
        <v/>
      </c>
      <c r="K99" t="str">
        <f>_xlfn.IFNA(_xlfn.IFNA(VLOOKUP(Transactions[[#This Row],[Player]], 'ZiPS ROS Batter'!$B$2:$V$10000, 21,FALSE), VLOOKUP(Transactions[[#This Row],[Player]], 'ZiPS ROS Pitcher'!$A$2:$AI$1048576, 35,FALSE)),"")</f>
        <v/>
      </c>
      <c r="L99">
        <f>_xlfn.IFNA(_xlfn.IFNA(VLOOKUP(Transactions[[#This Row],[Player]], 'ZiPS 2026 Batter'!$A:$AP, 42,FALSE),VLOOKUP(Transactions[[#This Row],[Player]],'ZiPS 2025 Pitcher'!$A:$AO, 35,FALSE)), "")</f>
        <v>0.53190700000000002</v>
      </c>
      <c r="M99" s="6">
        <f t="shared" si="1"/>
        <v>0.53190700000000002</v>
      </c>
    </row>
    <row r="100" spans="1:13" x14ac:dyDescent="0.45">
      <c r="A100" s="1">
        <v>45487</v>
      </c>
      <c r="B100" s="2" t="s">
        <v>155</v>
      </c>
      <c r="C100" s="2" t="s">
        <v>156</v>
      </c>
      <c r="D100" s="2" t="s">
        <v>13</v>
      </c>
      <c r="E100">
        <v>29</v>
      </c>
      <c r="F100">
        <v>4.0469999999999997</v>
      </c>
      <c r="G100" s="2" t="s">
        <v>140</v>
      </c>
      <c r="H100" s="2" t="s">
        <v>157</v>
      </c>
      <c r="I100" s="6">
        <f>_xlfn.IFNA(_xlfn.IFNA(VLOOKUP(Transactions[[#This Row],[Player]], 'ZiPS ROS Batter'!$B$2:$V$574, 21,FALSE), VLOOKUP(Transactions[[#This Row],[Player]], 'ZiPS ROS Pitcher'!$A$2:$AO$688, 35, FALSE)), "")</f>
        <v>0.207035</v>
      </c>
      <c r="J100" t="str">
        <f>_xlfn.IFNA(_xlfn.NUMBERVALUE(VLOOKUP(Transactions[[#This Row],[Player]], Prospects!$C$2:$J$1210, 8, FALSE)), "")</f>
        <v/>
      </c>
      <c r="K100">
        <f>_xlfn.IFNA(_xlfn.IFNA(VLOOKUP(Transactions[[#This Row],[Player]], 'ZiPS ROS Batter'!$B$2:$V$10000, 21,FALSE), VLOOKUP(Transactions[[#This Row],[Player]], 'ZiPS ROS Pitcher'!$A$2:$AI$1048576, 35,FALSE)),"")</f>
        <v>0.207035</v>
      </c>
      <c r="L100">
        <f>_xlfn.IFNA(_xlfn.IFNA(VLOOKUP(Transactions[[#This Row],[Player]], 'ZiPS 2026 Batter'!$A:$AP, 42,FALSE),VLOOKUP(Transactions[[#This Row],[Player]],'ZiPS 2025 Pitcher'!$A:$AO, 35,FALSE)), "")</f>
        <v>0.68005899999999997</v>
      </c>
      <c r="M100" s="6">
        <f t="shared" si="1"/>
        <v>1.0941289999999999</v>
      </c>
    </row>
    <row r="101" spans="1:13" x14ac:dyDescent="0.45">
      <c r="A101" s="1">
        <v>45487</v>
      </c>
      <c r="B101" s="2" t="s">
        <v>104</v>
      </c>
      <c r="C101" s="2" t="s">
        <v>158</v>
      </c>
      <c r="D101" s="2" t="s">
        <v>63</v>
      </c>
      <c r="E101">
        <v>22</v>
      </c>
      <c r="G101" s="2" t="s">
        <v>140</v>
      </c>
      <c r="H101" s="2" t="s">
        <v>159</v>
      </c>
      <c r="I101" s="6" t="str">
        <f>_xlfn.IFNA(_xlfn.IFNA(VLOOKUP(Transactions[[#This Row],[Player]], 'ZiPS ROS Batter'!$B$2:$V$574, 21,FALSE), VLOOKUP(Transactions[[#This Row],[Player]], 'ZiPS ROS Pitcher'!$A$2:$AO$688, 35, FALSE)), "")</f>
        <v/>
      </c>
      <c r="J101">
        <f>_xlfn.IFNA(_xlfn.NUMBERVALUE(VLOOKUP(Transactions[[#This Row],[Player]], Prospects!$C$2:$J$1210, 8, FALSE)), "")</f>
        <v>40</v>
      </c>
      <c r="K101" t="str">
        <f>_xlfn.IFNA(_xlfn.IFNA(VLOOKUP(Transactions[[#This Row],[Player]], 'ZiPS ROS Batter'!$B$2:$V$10000, 21,FALSE), VLOOKUP(Transactions[[#This Row],[Player]], 'ZiPS ROS Pitcher'!$A$2:$AI$1048576, 35,FALSE)),"")</f>
        <v/>
      </c>
      <c r="L101">
        <f>_xlfn.IFNA(_xlfn.IFNA(VLOOKUP(Transactions[[#This Row],[Player]], 'ZiPS 2026 Batter'!$A:$AP, 42,FALSE),VLOOKUP(Transactions[[#This Row],[Player]],'ZiPS 2025 Pitcher'!$A:$AO, 35,FALSE)), "")</f>
        <v>1.3584400000000001</v>
      </c>
      <c r="M101" s="6">
        <f t="shared" si="1"/>
        <v>1.3584400000000001</v>
      </c>
    </row>
    <row r="102" spans="1:13" x14ac:dyDescent="0.45">
      <c r="A102" s="1">
        <v>45484</v>
      </c>
      <c r="B102" s="2" t="s">
        <v>21</v>
      </c>
      <c r="C102" s="2" t="s">
        <v>160</v>
      </c>
      <c r="D102" s="2" t="s">
        <v>13</v>
      </c>
      <c r="E102">
        <v>26</v>
      </c>
      <c r="F102">
        <v>5.5E-2</v>
      </c>
      <c r="G102" s="2" t="s">
        <v>140</v>
      </c>
      <c r="H102" s="2" t="s">
        <v>159</v>
      </c>
      <c r="I102" s="6">
        <f>_xlfn.IFNA(_xlfn.IFNA(VLOOKUP(Transactions[[#This Row],[Player]], 'ZiPS ROS Batter'!$B$2:$V$574, 21,FALSE), VLOOKUP(Transactions[[#This Row],[Player]], 'ZiPS ROS Pitcher'!$A$2:$AO$688, 35, FALSE)), "")</f>
        <v>-3.6814E-2</v>
      </c>
      <c r="J102" t="str">
        <f>_xlfn.IFNA(_xlfn.NUMBERVALUE(VLOOKUP(Transactions[[#This Row],[Player]], Prospects!$C$2:$J$1210, 8, FALSE)), "")</f>
        <v/>
      </c>
      <c r="K102">
        <f>_xlfn.IFNA(_xlfn.IFNA(VLOOKUP(Transactions[[#This Row],[Player]], 'ZiPS ROS Batter'!$B$2:$V$10000, 21,FALSE), VLOOKUP(Transactions[[#This Row],[Player]], 'ZiPS ROS Pitcher'!$A$2:$AI$1048576, 35,FALSE)),"")</f>
        <v>-3.6814E-2</v>
      </c>
      <c r="L102">
        <f>_xlfn.IFNA(_xlfn.IFNA(VLOOKUP(Transactions[[#This Row],[Player]], 'ZiPS 2026 Batter'!$A:$AP, 42,FALSE),VLOOKUP(Transactions[[#This Row],[Player]],'ZiPS 2025 Pitcher'!$A:$AO, 35,FALSE)), "")</f>
        <v>0.188164</v>
      </c>
      <c r="M102" s="6">
        <f t="shared" si="1"/>
        <v>0.114536</v>
      </c>
    </row>
    <row r="103" spans="1:13" x14ac:dyDescent="0.45">
      <c r="A103" s="1">
        <v>45482</v>
      </c>
      <c r="B103" s="2" t="s">
        <v>10</v>
      </c>
      <c r="C103" s="2" t="s">
        <v>161</v>
      </c>
      <c r="D103" s="2" t="s">
        <v>13</v>
      </c>
      <c r="E103">
        <v>31</v>
      </c>
      <c r="F103">
        <v>6.0469999999999997</v>
      </c>
      <c r="G103" s="2" t="s">
        <v>140</v>
      </c>
      <c r="H103" s="2" t="s">
        <v>142</v>
      </c>
      <c r="I103" s="6">
        <f>_xlfn.IFNA(_xlfn.IFNA(VLOOKUP(Transactions[[#This Row],[Player]], 'ZiPS ROS Batter'!$B$2:$V$574, 21,FALSE), VLOOKUP(Transactions[[#This Row],[Player]], 'ZiPS ROS Pitcher'!$A$2:$AO$688, 35, FALSE)), "")</f>
        <v>-9.4030600000000006E-2</v>
      </c>
      <c r="J103" t="str">
        <f>_xlfn.IFNA(_xlfn.NUMBERVALUE(VLOOKUP(Transactions[[#This Row],[Player]], Prospects!$C$2:$J$1210, 8, FALSE)), "")</f>
        <v/>
      </c>
      <c r="K103">
        <f>_xlfn.IFNA(_xlfn.IFNA(VLOOKUP(Transactions[[#This Row],[Player]], 'ZiPS ROS Batter'!$B$2:$V$10000, 21,FALSE), VLOOKUP(Transactions[[#This Row],[Player]], 'ZiPS ROS Pitcher'!$A$2:$AI$1048576, 35,FALSE)),"")</f>
        <v>-9.4030600000000006E-2</v>
      </c>
      <c r="L103">
        <f>_xlfn.IFNA(_xlfn.IFNA(VLOOKUP(Transactions[[#This Row],[Player]], 'ZiPS 2026 Batter'!$A:$AP, 42,FALSE),VLOOKUP(Transactions[[#This Row],[Player]],'ZiPS 2025 Pitcher'!$A:$AO, 35,FALSE)), "")</f>
        <v>0.19394500000000001</v>
      </c>
      <c r="M103" s="6">
        <f t="shared" si="1"/>
        <v>5.8837999999999946E-3</v>
      </c>
    </row>
    <row r="104" spans="1:13" x14ac:dyDescent="0.45">
      <c r="A104" s="1">
        <v>45481</v>
      </c>
      <c r="B104" s="2" t="s">
        <v>36</v>
      </c>
      <c r="C104" s="2" t="s">
        <v>162</v>
      </c>
      <c r="D104" s="2" t="s">
        <v>26</v>
      </c>
      <c r="E104">
        <v>31</v>
      </c>
      <c r="F104">
        <v>5.1470000000000002</v>
      </c>
      <c r="G104" s="2" t="s">
        <v>140</v>
      </c>
      <c r="H104" s="2" t="s">
        <v>163</v>
      </c>
      <c r="I104" s="6">
        <f>_xlfn.IFNA(_xlfn.IFNA(VLOOKUP(Transactions[[#This Row],[Player]], 'ZiPS ROS Batter'!$B$2:$V$574, 21,FALSE), VLOOKUP(Transactions[[#This Row],[Player]], 'ZiPS ROS Pitcher'!$A$2:$AO$688, 35, FALSE)), "")</f>
        <v>0.1</v>
      </c>
      <c r="J104" t="str">
        <f>_xlfn.IFNA(_xlfn.NUMBERVALUE(VLOOKUP(Transactions[[#This Row],[Player]], Prospects!$C$2:$J$1210, 8, FALSE)), "")</f>
        <v/>
      </c>
      <c r="K104">
        <f>_xlfn.IFNA(_xlfn.IFNA(VLOOKUP(Transactions[[#This Row],[Player]], 'ZiPS ROS Batter'!$B$2:$V$10000, 21,FALSE), VLOOKUP(Transactions[[#This Row],[Player]], 'ZiPS ROS Pitcher'!$A$2:$AI$1048576, 35,FALSE)),"")</f>
        <v>0.1</v>
      </c>
      <c r="L104">
        <f>_xlfn.IFNA(_xlfn.IFNA(VLOOKUP(Transactions[[#This Row],[Player]], 'ZiPS 2026 Batter'!$A:$AP, 42,FALSE),VLOOKUP(Transactions[[#This Row],[Player]],'ZiPS 2025 Pitcher'!$A:$AO, 35,FALSE)), "")</f>
        <v>0.62673699999999999</v>
      </c>
      <c r="M104" s="6">
        <f t="shared" si="1"/>
        <v>0.82673700000000006</v>
      </c>
    </row>
    <row r="105" spans="1:13" x14ac:dyDescent="0.45">
      <c r="A105" s="1">
        <v>45481</v>
      </c>
      <c r="B105" s="2" t="s">
        <v>16</v>
      </c>
      <c r="C105" s="2" t="s">
        <v>164</v>
      </c>
      <c r="D105" s="2" t="s">
        <v>13</v>
      </c>
      <c r="E105">
        <v>30</v>
      </c>
      <c r="F105">
        <v>3.1429999999999998</v>
      </c>
      <c r="G105" s="2" t="s">
        <v>140</v>
      </c>
      <c r="H105" s="2" t="s">
        <v>165</v>
      </c>
      <c r="I105" s="6">
        <f>_xlfn.IFNA(_xlfn.IFNA(VLOOKUP(Transactions[[#This Row],[Player]], 'ZiPS ROS Batter'!$B$2:$V$574, 21,FALSE), VLOOKUP(Transactions[[#This Row],[Player]], 'ZiPS ROS Pitcher'!$A$2:$AO$688, 35, FALSE)), "")</f>
        <v>5.3899099999999998E-2</v>
      </c>
      <c r="J105" t="str">
        <f>_xlfn.IFNA(_xlfn.NUMBERVALUE(VLOOKUP(Transactions[[#This Row],[Player]], Prospects!$C$2:$J$1210, 8, FALSE)), "")</f>
        <v/>
      </c>
      <c r="K105">
        <f>_xlfn.IFNA(_xlfn.IFNA(VLOOKUP(Transactions[[#This Row],[Player]], 'ZiPS ROS Batter'!$B$2:$V$10000, 21,FALSE), VLOOKUP(Transactions[[#This Row],[Player]], 'ZiPS ROS Pitcher'!$A$2:$AI$1048576, 35,FALSE)),"")</f>
        <v>5.3899099999999998E-2</v>
      </c>
      <c r="L105">
        <f>_xlfn.IFNA(_xlfn.IFNA(VLOOKUP(Transactions[[#This Row],[Player]], 'ZiPS 2026 Batter'!$A:$AP, 42,FALSE),VLOOKUP(Transactions[[#This Row],[Player]],'ZiPS 2025 Pitcher'!$A:$AO, 35,FALSE)), "")</f>
        <v>0.30101800000000001</v>
      </c>
      <c r="M105" s="6">
        <f t="shared" si="1"/>
        <v>0.40881620000000002</v>
      </c>
    </row>
    <row r="106" spans="1:13" x14ac:dyDescent="0.45">
      <c r="A106" s="1">
        <v>45480</v>
      </c>
      <c r="B106" s="2" t="s">
        <v>28</v>
      </c>
      <c r="C106" s="2" t="s">
        <v>166</v>
      </c>
      <c r="D106" s="2" t="s">
        <v>13</v>
      </c>
      <c r="E106">
        <v>30</v>
      </c>
      <c r="F106">
        <v>4.0170000000000003</v>
      </c>
      <c r="G106" s="2" t="s">
        <v>140</v>
      </c>
      <c r="H106" s="2" t="s">
        <v>167</v>
      </c>
      <c r="I106" s="6">
        <f>_xlfn.IFNA(_xlfn.IFNA(VLOOKUP(Transactions[[#This Row],[Player]], 'ZiPS ROS Batter'!$B$2:$V$574, 21,FALSE), VLOOKUP(Transactions[[#This Row],[Player]], 'ZiPS ROS Pitcher'!$A$2:$AO$688, 35, FALSE)), "")</f>
        <v>-7.7417200000000005E-2</v>
      </c>
      <c r="J106" t="str">
        <f>_xlfn.IFNA(_xlfn.NUMBERVALUE(VLOOKUP(Transactions[[#This Row],[Player]], Prospects!$C$2:$J$1210, 8, FALSE)), "")</f>
        <v/>
      </c>
      <c r="K106">
        <f>_xlfn.IFNA(_xlfn.IFNA(VLOOKUP(Transactions[[#This Row],[Player]], 'ZiPS ROS Batter'!$B$2:$V$10000, 21,FALSE), VLOOKUP(Transactions[[#This Row],[Player]], 'ZiPS ROS Pitcher'!$A$2:$AI$1048576, 35,FALSE)),"")</f>
        <v>-7.7417200000000005E-2</v>
      </c>
      <c r="L106">
        <f>_xlfn.IFNA(_xlfn.IFNA(VLOOKUP(Transactions[[#This Row],[Player]], 'ZiPS 2026 Batter'!$A:$AP, 42,FALSE),VLOOKUP(Transactions[[#This Row],[Player]],'ZiPS 2025 Pitcher'!$A:$AO, 35,FALSE)), "")</f>
        <v>-8.3302500000000002E-2</v>
      </c>
      <c r="M106" s="6">
        <f t="shared" si="1"/>
        <v>-0.23813690000000001</v>
      </c>
    </row>
    <row r="107" spans="1:13" x14ac:dyDescent="0.45">
      <c r="A107" s="1">
        <v>45480</v>
      </c>
      <c r="B107" s="2" t="s">
        <v>39</v>
      </c>
      <c r="C107" s="2" t="s">
        <v>168</v>
      </c>
      <c r="D107" s="2" t="s">
        <v>13</v>
      </c>
      <c r="E107">
        <v>23</v>
      </c>
      <c r="G107" s="2" t="s">
        <v>140</v>
      </c>
      <c r="H107" s="2" t="s">
        <v>145</v>
      </c>
      <c r="I107" s="6" t="str">
        <f>_xlfn.IFNA(_xlfn.IFNA(VLOOKUP(Transactions[[#This Row],[Player]], 'ZiPS ROS Batter'!$B$2:$V$574, 21,FALSE), VLOOKUP(Transactions[[#This Row],[Player]], 'ZiPS ROS Pitcher'!$A$2:$AO$688, 35, FALSE)), "")</f>
        <v/>
      </c>
      <c r="J107" t="str">
        <f>_xlfn.IFNA(_xlfn.NUMBERVALUE(VLOOKUP(Transactions[[#This Row],[Player]], Prospects!$C$2:$J$1210, 8, FALSE)), "")</f>
        <v/>
      </c>
      <c r="K107" t="str">
        <f>_xlfn.IFNA(_xlfn.IFNA(VLOOKUP(Transactions[[#This Row],[Player]], 'ZiPS ROS Batter'!$B$2:$V$10000, 21,FALSE), VLOOKUP(Transactions[[#This Row],[Player]], 'ZiPS ROS Pitcher'!$A$2:$AI$1048576, 35,FALSE)),"")</f>
        <v/>
      </c>
      <c r="L107" t="str">
        <f>_xlfn.IFNA(_xlfn.IFNA(VLOOKUP(Transactions[[#This Row],[Player]], 'ZiPS 2026 Batter'!$A:$AP, 42,FALSE),VLOOKUP(Transactions[[#This Row],[Player]],'ZiPS 2025 Pitcher'!$A:$AO, 35,FALSE)), "")</f>
        <v/>
      </c>
      <c r="M107" s="6">
        <f t="shared" si="1"/>
        <v>0</v>
      </c>
    </row>
    <row r="108" spans="1:13" x14ac:dyDescent="0.45">
      <c r="A108" s="1">
        <v>45480</v>
      </c>
      <c r="B108" s="2" t="s">
        <v>10</v>
      </c>
      <c r="C108" s="2" t="s">
        <v>169</v>
      </c>
      <c r="D108" s="2" t="s">
        <v>13</v>
      </c>
      <c r="E108">
        <v>31</v>
      </c>
      <c r="F108">
        <v>0.06</v>
      </c>
      <c r="G108" s="2" t="s">
        <v>140</v>
      </c>
      <c r="H108" s="2" t="s">
        <v>144</v>
      </c>
      <c r="I108" s="6" t="str">
        <f>_xlfn.IFNA(_xlfn.IFNA(VLOOKUP(Transactions[[#This Row],[Player]], 'ZiPS ROS Batter'!$B$2:$V$574, 21,FALSE), VLOOKUP(Transactions[[#This Row],[Player]], 'ZiPS ROS Pitcher'!$A$2:$AO$688, 35, FALSE)), "")</f>
        <v/>
      </c>
      <c r="J108" t="str">
        <f>_xlfn.IFNA(_xlfn.NUMBERVALUE(VLOOKUP(Transactions[[#This Row],[Player]], Prospects!$C$2:$J$1210, 8, FALSE)), "")</f>
        <v/>
      </c>
      <c r="K108" t="str">
        <f>_xlfn.IFNA(_xlfn.IFNA(VLOOKUP(Transactions[[#This Row],[Player]], 'ZiPS ROS Batter'!$B$2:$V$10000, 21,FALSE), VLOOKUP(Transactions[[#This Row],[Player]], 'ZiPS ROS Pitcher'!$A$2:$AI$1048576, 35,FALSE)),"")</f>
        <v/>
      </c>
      <c r="L108">
        <f>_xlfn.IFNA(_xlfn.IFNA(VLOOKUP(Transactions[[#This Row],[Player]], 'ZiPS 2026 Batter'!$A:$AP, 42,FALSE),VLOOKUP(Transactions[[#This Row],[Player]],'ZiPS 2025 Pitcher'!$A:$AO, 35,FALSE)), "")</f>
        <v>-7.4533100000000005E-2</v>
      </c>
      <c r="M108" s="6">
        <f t="shared" si="1"/>
        <v>-7.4533100000000005E-2</v>
      </c>
    </row>
    <row r="109" spans="1:13" x14ac:dyDescent="0.45">
      <c r="A109" s="1">
        <v>45478</v>
      </c>
      <c r="B109" s="2" t="s">
        <v>170</v>
      </c>
      <c r="C109" s="2" t="s">
        <v>171</v>
      </c>
      <c r="D109" s="2" t="s">
        <v>44</v>
      </c>
      <c r="E109">
        <v>27</v>
      </c>
      <c r="F109">
        <v>2.1139999999999999</v>
      </c>
      <c r="G109" s="2" t="s">
        <v>140</v>
      </c>
      <c r="H109" s="2" t="s">
        <v>163</v>
      </c>
      <c r="I109" s="6">
        <f>_xlfn.IFNA(_xlfn.IFNA(VLOOKUP(Transactions[[#This Row],[Player]], 'ZiPS ROS Batter'!$B$2:$V$574, 21,FALSE), VLOOKUP(Transactions[[#This Row],[Player]], 'ZiPS ROS Pitcher'!$A$2:$AO$688, 35, FALSE)), "")</f>
        <v>0.210318</v>
      </c>
      <c r="J109" t="str">
        <f>_xlfn.IFNA(_xlfn.NUMBERVALUE(VLOOKUP(Transactions[[#This Row],[Player]], Prospects!$C$2:$J$1210, 8, FALSE)), "")</f>
        <v/>
      </c>
      <c r="K109">
        <f>_xlfn.IFNA(_xlfn.IFNA(VLOOKUP(Transactions[[#This Row],[Player]], 'ZiPS ROS Batter'!$B$2:$V$10000, 21,FALSE), VLOOKUP(Transactions[[#This Row],[Player]], 'ZiPS ROS Pitcher'!$A$2:$AI$1048576, 35,FALSE)),"")</f>
        <v>0.210318</v>
      </c>
      <c r="L109">
        <f>_xlfn.IFNA(_xlfn.IFNA(VLOOKUP(Transactions[[#This Row],[Player]], 'ZiPS 2026 Batter'!$A:$AP, 42,FALSE),VLOOKUP(Transactions[[#This Row],[Player]],'ZiPS 2025 Pitcher'!$A:$AO, 35,FALSE)), "")</f>
        <v>0.95452300000000001</v>
      </c>
      <c r="M109" s="6">
        <f t="shared" si="1"/>
        <v>1.375159</v>
      </c>
    </row>
    <row r="110" spans="1:13" x14ac:dyDescent="0.45">
      <c r="A110" s="1">
        <v>45476</v>
      </c>
      <c r="B110" s="2" t="s">
        <v>56</v>
      </c>
      <c r="C110" s="2" t="s">
        <v>172</v>
      </c>
      <c r="D110" s="2" t="s">
        <v>9</v>
      </c>
      <c r="E110">
        <v>29</v>
      </c>
      <c r="F110">
        <v>4.0579999999999998</v>
      </c>
      <c r="G110" s="2" t="s">
        <v>140</v>
      </c>
      <c r="H110" s="2" t="s">
        <v>142</v>
      </c>
      <c r="I110" s="6">
        <f>_xlfn.IFNA(_xlfn.IFNA(VLOOKUP(Transactions[[#This Row],[Player]], 'ZiPS ROS Batter'!$B$2:$V$574, 21,FALSE), VLOOKUP(Transactions[[#This Row],[Player]], 'ZiPS ROS Pitcher'!$A$2:$AO$688, 35, FALSE)), "")</f>
        <v>0.40212900000000001</v>
      </c>
      <c r="J110" t="str">
        <f>_xlfn.IFNA(_xlfn.NUMBERVALUE(VLOOKUP(Transactions[[#This Row],[Player]], Prospects!$C$2:$J$1210, 8, FALSE)), "")</f>
        <v/>
      </c>
      <c r="K110">
        <f>_xlfn.IFNA(_xlfn.IFNA(VLOOKUP(Transactions[[#This Row],[Player]], 'ZiPS ROS Batter'!$B$2:$V$10000, 21,FALSE), VLOOKUP(Transactions[[#This Row],[Player]], 'ZiPS ROS Pitcher'!$A$2:$AI$1048576, 35,FALSE)),"")</f>
        <v>0.40212900000000001</v>
      </c>
      <c r="L110">
        <f>_xlfn.IFNA(_xlfn.IFNA(VLOOKUP(Transactions[[#This Row],[Player]], 'ZiPS 2026 Batter'!$A:$AP, 42,FALSE),VLOOKUP(Transactions[[#This Row],[Player]],'ZiPS 2025 Pitcher'!$A:$AO, 35,FALSE)), "")</f>
        <v>1.59954</v>
      </c>
      <c r="M110" s="6">
        <f t="shared" si="1"/>
        <v>2.4037980000000001</v>
      </c>
    </row>
    <row r="111" spans="1:13" x14ac:dyDescent="0.45">
      <c r="A111" s="1">
        <v>45476</v>
      </c>
      <c r="B111" s="2" t="s">
        <v>89</v>
      </c>
      <c r="C111" s="2" t="s">
        <v>173</v>
      </c>
      <c r="D111" s="2" t="s">
        <v>174</v>
      </c>
      <c r="E111">
        <v>20</v>
      </c>
      <c r="G111" s="2" t="s">
        <v>140</v>
      </c>
      <c r="H111" s="2" t="s">
        <v>154</v>
      </c>
      <c r="I111" s="6" t="str">
        <f>_xlfn.IFNA(_xlfn.IFNA(VLOOKUP(Transactions[[#This Row],[Player]], 'ZiPS ROS Batter'!$B$2:$V$574, 21,FALSE), VLOOKUP(Transactions[[#This Row],[Player]], 'ZiPS ROS Pitcher'!$A$2:$AO$688, 35, FALSE)), "")</f>
        <v/>
      </c>
      <c r="J111">
        <f>_xlfn.IFNA(_xlfn.NUMBERVALUE(VLOOKUP(Transactions[[#This Row],[Player]], Prospects!$C$2:$J$1210, 8, FALSE)), "")</f>
        <v>40</v>
      </c>
      <c r="K111" t="str">
        <f>_xlfn.IFNA(_xlfn.IFNA(VLOOKUP(Transactions[[#This Row],[Player]], 'ZiPS ROS Batter'!$B$2:$V$10000, 21,FALSE), VLOOKUP(Transactions[[#This Row],[Player]], 'ZiPS ROS Pitcher'!$A$2:$AI$1048576, 35,FALSE)),"")</f>
        <v/>
      </c>
      <c r="L111" t="str">
        <f>_xlfn.IFNA(_xlfn.IFNA(VLOOKUP(Transactions[[#This Row],[Player]], 'ZiPS 2026 Batter'!$A:$AP, 42,FALSE),VLOOKUP(Transactions[[#This Row],[Player]],'ZiPS 2025 Pitcher'!$A:$AO, 35,FALSE)), "")</f>
        <v/>
      </c>
      <c r="M111" s="6">
        <f t="shared" si="1"/>
        <v>0</v>
      </c>
    </row>
    <row r="112" spans="1:13" x14ac:dyDescent="0.45">
      <c r="A112" s="1">
        <v>45473</v>
      </c>
      <c r="B112" s="2" t="s">
        <v>130</v>
      </c>
      <c r="C112" s="2" t="s">
        <v>175</v>
      </c>
      <c r="D112" s="2" t="s">
        <v>13</v>
      </c>
      <c r="E112">
        <v>24</v>
      </c>
      <c r="G112" s="2" t="s">
        <v>140</v>
      </c>
      <c r="H112" s="2" t="s">
        <v>149</v>
      </c>
      <c r="I112" s="6" t="str">
        <f>_xlfn.IFNA(_xlfn.IFNA(VLOOKUP(Transactions[[#This Row],[Player]], 'ZiPS ROS Batter'!$B$2:$V$574, 21,FALSE), VLOOKUP(Transactions[[#This Row],[Player]], 'ZiPS ROS Pitcher'!$A$2:$AO$688, 35, FALSE)), "")</f>
        <v/>
      </c>
      <c r="J112" t="str">
        <f>_xlfn.IFNA(_xlfn.NUMBERVALUE(VLOOKUP(Transactions[[#This Row],[Player]], Prospects!$C$2:$J$1210, 8, FALSE)), "")</f>
        <v/>
      </c>
      <c r="K112" t="str">
        <f>_xlfn.IFNA(_xlfn.IFNA(VLOOKUP(Transactions[[#This Row],[Player]], 'ZiPS ROS Batter'!$B$2:$V$10000, 21,FALSE), VLOOKUP(Transactions[[#This Row],[Player]], 'ZiPS ROS Pitcher'!$A$2:$AI$1048576, 35,FALSE)),"")</f>
        <v/>
      </c>
      <c r="L112" t="str">
        <f>_xlfn.IFNA(_xlfn.IFNA(VLOOKUP(Transactions[[#This Row],[Player]], 'ZiPS 2026 Batter'!$A:$AP, 42,FALSE),VLOOKUP(Transactions[[#This Row],[Player]],'ZiPS 2025 Pitcher'!$A:$AO, 35,FALSE)), "")</f>
        <v/>
      </c>
      <c r="M112" s="6">
        <f t="shared" si="1"/>
        <v>0</v>
      </c>
    </row>
    <row r="113" spans="1:13" x14ac:dyDescent="0.45">
      <c r="A113" s="1">
        <v>45473</v>
      </c>
      <c r="B113" s="2" t="s">
        <v>98</v>
      </c>
      <c r="C113" s="2" t="s">
        <v>101</v>
      </c>
      <c r="D113" s="2" t="s">
        <v>13</v>
      </c>
      <c r="E113">
        <v>26</v>
      </c>
      <c r="F113">
        <v>4.3999999999999997E-2</v>
      </c>
      <c r="G113" s="2" t="s">
        <v>140</v>
      </c>
      <c r="H113" s="2" t="s">
        <v>176</v>
      </c>
      <c r="I113" s="6">
        <f>_xlfn.IFNA(_xlfn.IFNA(VLOOKUP(Transactions[[#This Row],[Player]], 'ZiPS ROS Batter'!$B$2:$V$574, 21,FALSE), VLOOKUP(Transactions[[#This Row],[Player]], 'ZiPS ROS Pitcher'!$A$2:$AO$688, 35, FALSE)), "")</f>
        <v>-2.5314099999999999E-2</v>
      </c>
      <c r="J113" t="str">
        <f>_xlfn.IFNA(_xlfn.NUMBERVALUE(VLOOKUP(Transactions[[#This Row],[Player]], Prospects!$C$2:$J$1210, 8, FALSE)), "")</f>
        <v/>
      </c>
      <c r="K113">
        <f>_xlfn.IFNA(_xlfn.IFNA(VLOOKUP(Transactions[[#This Row],[Player]], 'ZiPS ROS Batter'!$B$2:$V$10000, 21,FALSE), VLOOKUP(Transactions[[#This Row],[Player]], 'ZiPS ROS Pitcher'!$A$2:$AI$1048576, 35,FALSE)),"")</f>
        <v>-2.5314099999999999E-2</v>
      </c>
      <c r="L113">
        <f>_xlfn.IFNA(_xlfn.IFNA(VLOOKUP(Transactions[[#This Row],[Player]], 'ZiPS 2026 Batter'!$A:$AP, 42,FALSE),VLOOKUP(Transactions[[#This Row],[Player]],'ZiPS 2025 Pitcher'!$A:$AO, 35,FALSE)), "")</f>
        <v>0.46910600000000002</v>
      </c>
      <c r="M113" s="6">
        <f t="shared" si="1"/>
        <v>0.41847780000000001</v>
      </c>
    </row>
    <row r="114" spans="1:13" x14ac:dyDescent="0.45">
      <c r="A114" s="1">
        <v>45468</v>
      </c>
      <c r="B114" s="2" t="s">
        <v>56</v>
      </c>
      <c r="C114" s="2" t="s">
        <v>177</v>
      </c>
      <c r="D114" s="2" t="s">
        <v>9</v>
      </c>
      <c r="E114">
        <v>36</v>
      </c>
      <c r="F114">
        <v>10.007999999999999</v>
      </c>
      <c r="G114" s="2" t="s">
        <v>140</v>
      </c>
      <c r="H114" s="2" t="s">
        <v>147</v>
      </c>
      <c r="I114" s="6">
        <f>_xlfn.IFNA(_xlfn.IFNA(VLOOKUP(Transactions[[#This Row],[Player]], 'ZiPS ROS Batter'!$B$2:$V$574, 21,FALSE), VLOOKUP(Transactions[[#This Row],[Player]], 'ZiPS ROS Pitcher'!$A$2:$AO$688, 35, FALSE)), "")</f>
        <v>8.3652599999999994E-3</v>
      </c>
      <c r="J114" t="str">
        <f>_xlfn.IFNA(_xlfn.NUMBERVALUE(VLOOKUP(Transactions[[#This Row],[Player]], Prospects!$C$2:$J$1210, 8, FALSE)), "")</f>
        <v/>
      </c>
      <c r="K114">
        <f>_xlfn.IFNA(_xlfn.IFNA(VLOOKUP(Transactions[[#This Row],[Player]], 'ZiPS ROS Batter'!$B$2:$V$10000, 21,FALSE), VLOOKUP(Transactions[[#This Row],[Player]], 'ZiPS ROS Pitcher'!$A$2:$AI$1048576, 35,FALSE)),"")</f>
        <v>8.3652599999999994E-3</v>
      </c>
      <c r="L114">
        <f>_xlfn.IFNA(_xlfn.IFNA(VLOOKUP(Transactions[[#This Row],[Player]], 'ZiPS 2026 Batter'!$A:$AP, 42,FALSE),VLOOKUP(Transactions[[#This Row],[Player]],'ZiPS 2025 Pitcher'!$A:$AO, 35,FALSE)), "")</f>
        <v>-5.9905100000000001E-3</v>
      </c>
      <c r="M114" s="6">
        <f t="shared" si="1"/>
        <v>1.0740009999999998E-2</v>
      </c>
    </row>
    <row r="115" spans="1:13" x14ac:dyDescent="0.45">
      <c r="A115" s="1">
        <v>45466</v>
      </c>
      <c r="B115" s="2" t="s">
        <v>178</v>
      </c>
      <c r="C115" s="2" t="s">
        <v>179</v>
      </c>
      <c r="D115" s="2" t="s">
        <v>180</v>
      </c>
      <c r="E115">
        <v>31</v>
      </c>
      <c r="F115">
        <v>5.1369999999999996</v>
      </c>
      <c r="G115" s="2" t="s">
        <v>140</v>
      </c>
      <c r="H115" s="2" t="s">
        <v>181</v>
      </c>
      <c r="I115" s="6">
        <f>_xlfn.IFNA(_xlfn.IFNA(VLOOKUP(Transactions[[#This Row],[Player]], 'ZiPS ROS Batter'!$B$2:$V$574, 21,FALSE), VLOOKUP(Transactions[[#This Row],[Player]], 'ZiPS ROS Pitcher'!$A$2:$AO$688, 35, FALSE)), "")</f>
        <v>0.2</v>
      </c>
      <c r="J115" t="str">
        <f>_xlfn.IFNA(_xlfn.NUMBERVALUE(VLOOKUP(Transactions[[#This Row],[Player]], Prospects!$C$2:$J$1210, 8, FALSE)), "")</f>
        <v/>
      </c>
      <c r="K115">
        <f>_xlfn.IFNA(_xlfn.IFNA(VLOOKUP(Transactions[[#This Row],[Player]], 'ZiPS ROS Batter'!$B$2:$V$10000, 21,FALSE), VLOOKUP(Transactions[[#This Row],[Player]], 'ZiPS ROS Pitcher'!$A$2:$AI$1048576, 35,FALSE)),"")</f>
        <v>0.2</v>
      </c>
      <c r="L115">
        <f>_xlfn.IFNA(_xlfn.IFNA(VLOOKUP(Transactions[[#This Row],[Player]], 'ZiPS 2026 Batter'!$A:$AP, 42,FALSE),VLOOKUP(Transactions[[#This Row],[Player]],'ZiPS 2025 Pitcher'!$A:$AO, 35,FALSE)), "")</f>
        <v>0.59511400000000003</v>
      </c>
      <c r="M115" s="6">
        <f t="shared" si="1"/>
        <v>0.99511400000000005</v>
      </c>
    </row>
    <row r="116" spans="1:13" x14ac:dyDescent="0.45">
      <c r="A116" s="1">
        <v>45466</v>
      </c>
      <c r="B116" s="2" t="s">
        <v>70</v>
      </c>
      <c r="C116" s="2" t="s">
        <v>182</v>
      </c>
      <c r="D116" s="2" t="s">
        <v>48</v>
      </c>
      <c r="E116">
        <v>24</v>
      </c>
      <c r="F116">
        <v>2.3E-2</v>
      </c>
      <c r="G116" s="2" t="s">
        <v>140</v>
      </c>
      <c r="H116" s="2" t="s">
        <v>183</v>
      </c>
      <c r="I116" s="6" t="str">
        <f>_xlfn.IFNA(_xlfn.IFNA(VLOOKUP(Transactions[[#This Row],[Player]], 'ZiPS ROS Batter'!$B$2:$V$574, 21,FALSE), VLOOKUP(Transactions[[#This Row],[Player]], 'ZiPS ROS Pitcher'!$A$2:$AO$688, 35, FALSE)), "")</f>
        <v/>
      </c>
      <c r="J116" t="str">
        <f>_xlfn.IFNA(_xlfn.NUMBERVALUE(VLOOKUP(Transactions[[#This Row],[Player]], Prospects!$C$2:$J$1210, 8, FALSE)), "")</f>
        <v/>
      </c>
      <c r="K116" t="str">
        <f>_xlfn.IFNA(_xlfn.IFNA(VLOOKUP(Transactions[[#This Row],[Player]], 'ZiPS ROS Batter'!$B$2:$V$10000, 21,FALSE), VLOOKUP(Transactions[[#This Row],[Player]], 'ZiPS ROS Pitcher'!$A$2:$AI$1048576, 35,FALSE)),"")</f>
        <v/>
      </c>
      <c r="L116">
        <f>_xlfn.IFNA(_xlfn.IFNA(VLOOKUP(Transactions[[#This Row],[Player]], 'ZiPS 2026 Batter'!$A:$AP, 42,FALSE),VLOOKUP(Transactions[[#This Row],[Player]],'ZiPS 2025 Pitcher'!$A:$AO, 35,FALSE)), "")</f>
        <v>0.69808099999999995</v>
      </c>
      <c r="M116" s="6">
        <f t="shared" si="1"/>
        <v>0.69808099999999995</v>
      </c>
    </row>
    <row r="117" spans="1:13" x14ac:dyDescent="0.45">
      <c r="A117" s="1">
        <v>45462</v>
      </c>
      <c r="B117" s="2" t="s">
        <v>7</v>
      </c>
      <c r="C117" s="2" t="s">
        <v>184</v>
      </c>
      <c r="D117" s="2" t="s">
        <v>33</v>
      </c>
      <c r="E117">
        <v>27</v>
      </c>
      <c r="F117">
        <v>9.1999999999999998E-2</v>
      </c>
      <c r="G117" s="2" t="s">
        <v>140</v>
      </c>
      <c r="H117" s="2" t="s">
        <v>185</v>
      </c>
      <c r="I117" s="6">
        <f>_xlfn.IFNA(_xlfn.IFNA(VLOOKUP(Transactions[[#This Row],[Player]], 'ZiPS ROS Batter'!$B$2:$V$574, 21,FALSE), VLOOKUP(Transactions[[#This Row],[Player]], 'ZiPS ROS Pitcher'!$A$2:$AO$688, 35, FALSE)), "")</f>
        <v>0.5</v>
      </c>
      <c r="J117" t="str">
        <f>_xlfn.IFNA(_xlfn.NUMBERVALUE(VLOOKUP(Transactions[[#This Row],[Player]], Prospects!$C$2:$J$1210, 8, FALSE)), "")</f>
        <v/>
      </c>
      <c r="K117">
        <f>_xlfn.IFNA(_xlfn.IFNA(VLOOKUP(Transactions[[#This Row],[Player]], 'ZiPS ROS Batter'!$B$2:$V$10000, 21,FALSE), VLOOKUP(Transactions[[#This Row],[Player]], 'ZiPS ROS Pitcher'!$A$2:$AI$1048576, 35,FALSE)),"")</f>
        <v>0.5</v>
      </c>
      <c r="L117">
        <f>_xlfn.IFNA(_xlfn.IFNA(VLOOKUP(Transactions[[#This Row],[Player]], 'ZiPS 2026 Batter'!$A:$AP, 42,FALSE),VLOOKUP(Transactions[[#This Row],[Player]],'ZiPS 2025 Pitcher'!$A:$AO, 35,FALSE)), "")</f>
        <v>0.71705200000000002</v>
      </c>
      <c r="M117" s="6">
        <f t="shared" si="1"/>
        <v>1.717052</v>
      </c>
    </row>
    <row r="118" spans="1:13" x14ac:dyDescent="0.45">
      <c r="A118" s="1">
        <v>45456</v>
      </c>
      <c r="B118" s="2" t="s">
        <v>46</v>
      </c>
      <c r="C118" s="2" t="s">
        <v>186</v>
      </c>
      <c r="D118" s="2" t="s">
        <v>13</v>
      </c>
      <c r="E118">
        <v>26</v>
      </c>
      <c r="F118">
        <v>1</v>
      </c>
      <c r="G118" s="2" t="s">
        <v>140</v>
      </c>
      <c r="H118" s="2" t="s">
        <v>187</v>
      </c>
      <c r="I118" s="6">
        <f>_xlfn.IFNA(_xlfn.IFNA(VLOOKUP(Transactions[[#This Row],[Player]], 'ZiPS ROS Batter'!$B$2:$V$574, 21,FALSE), VLOOKUP(Transactions[[#This Row],[Player]], 'ZiPS ROS Pitcher'!$A$2:$AO$688, 35, FALSE)), "")</f>
        <v>1.5851400000000002E-2</v>
      </c>
      <c r="J118" t="str">
        <f>_xlfn.IFNA(_xlfn.NUMBERVALUE(VLOOKUP(Transactions[[#This Row],[Player]], Prospects!$C$2:$J$1210, 8, FALSE)), "")</f>
        <v/>
      </c>
      <c r="K118">
        <f>_xlfn.IFNA(_xlfn.IFNA(VLOOKUP(Transactions[[#This Row],[Player]], 'ZiPS ROS Batter'!$B$2:$V$10000, 21,FALSE), VLOOKUP(Transactions[[#This Row],[Player]], 'ZiPS ROS Pitcher'!$A$2:$AI$1048576, 35,FALSE)),"")</f>
        <v>1.5851400000000002E-2</v>
      </c>
      <c r="L118">
        <f>_xlfn.IFNA(_xlfn.IFNA(VLOOKUP(Transactions[[#This Row],[Player]], 'ZiPS 2026 Batter'!$A:$AP, 42,FALSE),VLOOKUP(Transactions[[#This Row],[Player]],'ZiPS 2025 Pitcher'!$A:$AO, 35,FALSE)), "")</f>
        <v>0.50386699999999995</v>
      </c>
      <c r="M118" s="6">
        <f t="shared" si="1"/>
        <v>0.53556979999999998</v>
      </c>
    </row>
    <row r="119" spans="1:13" x14ac:dyDescent="0.45">
      <c r="A119" s="1">
        <v>45455</v>
      </c>
      <c r="B119" s="2" t="s">
        <v>46</v>
      </c>
      <c r="C119" s="2" t="s">
        <v>188</v>
      </c>
      <c r="D119" s="2" t="s">
        <v>61</v>
      </c>
      <c r="E119">
        <v>29</v>
      </c>
      <c r="F119">
        <v>4.1289999999999996</v>
      </c>
      <c r="G119" s="2" t="s">
        <v>140</v>
      </c>
      <c r="H119" s="2" t="s">
        <v>149</v>
      </c>
      <c r="I119" s="6">
        <f>_xlfn.IFNA(_xlfn.IFNA(VLOOKUP(Transactions[[#This Row],[Player]], 'ZiPS ROS Batter'!$B$2:$V$574, 21,FALSE), VLOOKUP(Transactions[[#This Row],[Player]], 'ZiPS ROS Pitcher'!$A$2:$AO$688, 35, FALSE)), "")</f>
        <v>0.2</v>
      </c>
      <c r="J119" t="str">
        <f>_xlfn.IFNA(_xlfn.NUMBERVALUE(VLOOKUP(Transactions[[#This Row],[Player]], Prospects!$C$2:$J$1210, 8, FALSE)), "")</f>
        <v/>
      </c>
      <c r="K119">
        <f>_xlfn.IFNA(_xlfn.IFNA(VLOOKUP(Transactions[[#This Row],[Player]], 'ZiPS ROS Batter'!$B$2:$V$10000, 21,FALSE), VLOOKUP(Transactions[[#This Row],[Player]], 'ZiPS ROS Pitcher'!$A$2:$AI$1048576, 35,FALSE)),"")</f>
        <v>0.2</v>
      </c>
      <c r="L119">
        <f>_xlfn.IFNA(_xlfn.IFNA(VLOOKUP(Transactions[[#This Row],[Player]], 'ZiPS 2026 Batter'!$A:$AP, 42,FALSE),VLOOKUP(Transactions[[#This Row],[Player]],'ZiPS 2025 Pitcher'!$A:$AO, 35,FALSE)), "")</f>
        <v>0.840499</v>
      </c>
      <c r="M119" s="6">
        <f t="shared" si="1"/>
        <v>1.240499</v>
      </c>
    </row>
    <row r="120" spans="1:13" x14ac:dyDescent="0.45">
      <c r="A120" s="1">
        <v>45455</v>
      </c>
      <c r="B120" s="2" t="s">
        <v>98</v>
      </c>
      <c r="C120" s="2" t="s">
        <v>189</v>
      </c>
      <c r="D120" s="2" t="s">
        <v>13</v>
      </c>
      <c r="E120">
        <v>23</v>
      </c>
      <c r="G120" s="2" t="s">
        <v>140</v>
      </c>
      <c r="H120" s="2" t="s">
        <v>144</v>
      </c>
      <c r="I120" s="6" t="str">
        <f>_xlfn.IFNA(_xlfn.IFNA(VLOOKUP(Transactions[[#This Row],[Player]], 'ZiPS ROS Batter'!$B$2:$V$574, 21,FALSE), VLOOKUP(Transactions[[#This Row],[Player]], 'ZiPS ROS Pitcher'!$A$2:$AO$688, 35, FALSE)), "")</f>
        <v/>
      </c>
      <c r="J120" t="str">
        <f>_xlfn.IFNA(_xlfn.NUMBERVALUE(VLOOKUP(Transactions[[#This Row],[Player]], Prospects!$C$2:$J$1210, 8, FALSE)), "")</f>
        <v/>
      </c>
      <c r="K120" t="str">
        <f>_xlfn.IFNA(_xlfn.IFNA(VLOOKUP(Transactions[[#This Row],[Player]], 'ZiPS ROS Batter'!$B$2:$V$10000, 21,FALSE), VLOOKUP(Transactions[[#This Row],[Player]], 'ZiPS ROS Pitcher'!$A$2:$AI$1048576, 35,FALSE)),"")</f>
        <v/>
      </c>
      <c r="L120">
        <f>_xlfn.IFNA(_xlfn.IFNA(VLOOKUP(Transactions[[#This Row],[Player]], 'ZiPS 2026 Batter'!$A:$AP, 42,FALSE),VLOOKUP(Transactions[[#This Row],[Player]],'ZiPS 2025 Pitcher'!$A:$AO, 35,FALSE)), "")</f>
        <v>0.13861100000000001</v>
      </c>
      <c r="M120" s="6">
        <f t="shared" si="1"/>
        <v>0.13861100000000001</v>
      </c>
    </row>
    <row r="121" spans="1:13" x14ac:dyDescent="0.45">
      <c r="A121" s="1">
        <v>45450</v>
      </c>
      <c r="B121" s="2" t="s">
        <v>73</v>
      </c>
      <c r="C121" s="2" t="s">
        <v>190</v>
      </c>
      <c r="D121" s="2" t="s">
        <v>48</v>
      </c>
      <c r="E121">
        <v>25</v>
      </c>
      <c r="F121">
        <v>9.6000000000000002E-2</v>
      </c>
      <c r="G121" s="2" t="s">
        <v>140</v>
      </c>
      <c r="H121" s="2" t="s">
        <v>167</v>
      </c>
      <c r="I121" s="6" t="str">
        <f>_xlfn.IFNA(_xlfn.IFNA(VLOOKUP(Transactions[[#This Row],[Player]], 'ZiPS ROS Batter'!$B$2:$V$574, 21,FALSE), VLOOKUP(Transactions[[#This Row],[Player]], 'ZiPS ROS Pitcher'!$A$2:$AO$688, 35, FALSE)), "")</f>
        <v/>
      </c>
      <c r="J121" t="str">
        <f>_xlfn.IFNA(_xlfn.NUMBERVALUE(VLOOKUP(Transactions[[#This Row],[Player]], Prospects!$C$2:$J$1210, 8, FALSE)), "")</f>
        <v/>
      </c>
      <c r="K121" t="str">
        <f>_xlfn.IFNA(_xlfn.IFNA(VLOOKUP(Transactions[[#This Row],[Player]], 'ZiPS ROS Batter'!$B$2:$V$10000, 21,FALSE), VLOOKUP(Transactions[[#This Row],[Player]], 'ZiPS ROS Pitcher'!$A$2:$AI$1048576, 35,FALSE)),"")</f>
        <v/>
      </c>
      <c r="L121">
        <f>_xlfn.IFNA(_xlfn.IFNA(VLOOKUP(Transactions[[#This Row],[Player]], 'ZiPS 2026 Batter'!$A:$AP, 42,FALSE),VLOOKUP(Transactions[[#This Row],[Player]],'ZiPS 2025 Pitcher'!$A:$AO, 35,FALSE)), "")</f>
        <v>0.45081599999999999</v>
      </c>
      <c r="M121" s="6">
        <f t="shared" si="1"/>
        <v>0.45081599999999999</v>
      </c>
    </row>
    <row r="122" spans="1:13" x14ac:dyDescent="0.45">
      <c r="A122" s="1">
        <v>45447</v>
      </c>
      <c r="B122" s="2" t="s">
        <v>191</v>
      </c>
      <c r="C122" s="2" t="s">
        <v>192</v>
      </c>
      <c r="D122" s="2" t="s">
        <v>13</v>
      </c>
      <c r="E122">
        <v>29</v>
      </c>
      <c r="F122">
        <v>2.1000000000000001E-2</v>
      </c>
      <c r="G122" s="2" t="s">
        <v>140</v>
      </c>
      <c r="H122" s="2" t="s">
        <v>193</v>
      </c>
      <c r="I122" s="6">
        <f>_xlfn.IFNA(_xlfn.IFNA(VLOOKUP(Transactions[[#This Row],[Player]], 'ZiPS ROS Batter'!$B$2:$V$574, 21,FALSE), VLOOKUP(Transactions[[#This Row],[Player]], 'ZiPS ROS Pitcher'!$A$2:$AO$688, 35, FALSE)), "")</f>
        <v>-4.1909299999999997E-2</v>
      </c>
      <c r="J122" t="str">
        <f>_xlfn.IFNA(_xlfn.NUMBERVALUE(VLOOKUP(Transactions[[#This Row],[Player]], Prospects!$C$2:$J$1210, 8, FALSE)), "")</f>
        <v/>
      </c>
      <c r="K122">
        <f>_xlfn.IFNA(_xlfn.IFNA(VLOOKUP(Transactions[[#This Row],[Player]], 'ZiPS ROS Batter'!$B$2:$V$10000, 21,FALSE), VLOOKUP(Transactions[[#This Row],[Player]], 'ZiPS ROS Pitcher'!$A$2:$AI$1048576, 35,FALSE)),"")</f>
        <v>-4.1909299999999997E-2</v>
      </c>
      <c r="L122">
        <f>_xlfn.IFNA(_xlfn.IFNA(VLOOKUP(Transactions[[#This Row],[Player]], 'ZiPS 2026 Batter'!$A:$AP, 42,FALSE),VLOOKUP(Transactions[[#This Row],[Player]],'ZiPS 2025 Pitcher'!$A:$AO, 35,FALSE)), "")</f>
        <v>2.2627499999999998E-2</v>
      </c>
      <c r="M122" s="6">
        <f t="shared" si="1"/>
        <v>-6.1191099999999998E-2</v>
      </c>
    </row>
    <row r="123" spans="1:13" x14ac:dyDescent="0.45">
      <c r="A123" s="1">
        <v>45443</v>
      </c>
      <c r="B123" s="2" t="s">
        <v>10</v>
      </c>
      <c r="C123" s="2" t="s">
        <v>194</v>
      </c>
      <c r="D123" s="2" t="s">
        <v>195</v>
      </c>
      <c r="E123">
        <v>28</v>
      </c>
      <c r="F123">
        <v>3.1549999999999998</v>
      </c>
      <c r="G123" s="2" t="s">
        <v>140</v>
      </c>
      <c r="H123" s="2" t="s">
        <v>183</v>
      </c>
      <c r="I123" s="6">
        <f>_xlfn.IFNA(_xlfn.IFNA(VLOOKUP(Transactions[[#This Row],[Player]], 'ZiPS ROS Batter'!$B$2:$V$574, 21,FALSE), VLOOKUP(Transactions[[#This Row],[Player]], 'ZiPS ROS Pitcher'!$A$2:$AO$688, 35, FALSE)), "")</f>
        <v>0.3</v>
      </c>
      <c r="J123" t="str">
        <f>_xlfn.IFNA(_xlfn.NUMBERVALUE(VLOOKUP(Transactions[[#This Row],[Player]], Prospects!$C$2:$J$1210, 8, FALSE)), "")</f>
        <v/>
      </c>
      <c r="K123">
        <f>_xlfn.IFNA(_xlfn.IFNA(VLOOKUP(Transactions[[#This Row],[Player]], 'ZiPS ROS Batter'!$B$2:$V$10000, 21,FALSE), VLOOKUP(Transactions[[#This Row],[Player]], 'ZiPS ROS Pitcher'!$A$2:$AI$1048576, 35,FALSE)),"")</f>
        <v>0.3</v>
      </c>
      <c r="L123">
        <f>_xlfn.IFNA(_xlfn.IFNA(VLOOKUP(Transactions[[#This Row],[Player]], 'ZiPS 2026 Batter'!$A:$AP, 42,FALSE),VLOOKUP(Transactions[[#This Row],[Player]],'ZiPS 2025 Pitcher'!$A:$AO, 35,FALSE)), "")</f>
        <v>0.28522799999999998</v>
      </c>
      <c r="M123" s="6">
        <f t="shared" si="1"/>
        <v>0.8852279999999999</v>
      </c>
    </row>
    <row r="124" spans="1:13" x14ac:dyDescent="0.45">
      <c r="A124" s="1">
        <v>45442</v>
      </c>
      <c r="B124" s="2" t="s">
        <v>7</v>
      </c>
      <c r="C124" s="2" t="s">
        <v>196</v>
      </c>
      <c r="D124" s="2" t="s">
        <v>13</v>
      </c>
      <c r="E124">
        <v>29</v>
      </c>
      <c r="F124">
        <v>1.169</v>
      </c>
      <c r="G124" s="2" t="s">
        <v>140</v>
      </c>
      <c r="H124" s="2" t="s">
        <v>176</v>
      </c>
      <c r="I124" s="6">
        <f>_xlfn.IFNA(_xlfn.IFNA(VLOOKUP(Transactions[[#This Row],[Player]], 'ZiPS ROS Batter'!$B$2:$V$574, 21,FALSE), VLOOKUP(Transactions[[#This Row],[Player]], 'ZiPS ROS Pitcher'!$A$2:$AO$688, 35, FALSE)), "")</f>
        <v>0.17164499999999999</v>
      </c>
      <c r="J124" t="str">
        <f>_xlfn.IFNA(_xlfn.NUMBERVALUE(VLOOKUP(Transactions[[#This Row],[Player]], Prospects!$C$2:$J$1210, 8, FALSE)), "")</f>
        <v/>
      </c>
      <c r="K124">
        <f>_xlfn.IFNA(_xlfn.IFNA(VLOOKUP(Transactions[[#This Row],[Player]], 'ZiPS ROS Batter'!$B$2:$V$10000, 21,FALSE), VLOOKUP(Transactions[[#This Row],[Player]], 'ZiPS ROS Pitcher'!$A$2:$AI$1048576, 35,FALSE)),"")</f>
        <v>0.17164499999999999</v>
      </c>
      <c r="L124">
        <f>_xlfn.IFNA(_xlfn.IFNA(VLOOKUP(Transactions[[#This Row],[Player]], 'ZiPS 2026 Batter'!$A:$AP, 42,FALSE),VLOOKUP(Transactions[[#This Row],[Player]],'ZiPS 2025 Pitcher'!$A:$AO, 35,FALSE)), "")</f>
        <v>0.68312899999999999</v>
      </c>
      <c r="M124" s="6">
        <f t="shared" si="1"/>
        <v>1.026419</v>
      </c>
    </row>
    <row r="125" spans="1:13" x14ac:dyDescent="0.45">
      <c r="A125" s="1">
        <v>45442</v>
      </c>
      <c r="B125" s="2" t="s">
        <v>98</v>
      </c>
      <c r="C125" s="2" t="s">
        <v>99</v>
      </c>
      <c r="D125" s="2" t="s">
        <v>13</v>
      </c>
      <c r="E125">
        <v>30</v>
      </c>
      <c r="F125">
        <v>1.143</v>
      </c>
      <c r="G125" s="2" t="s">
        <v>140</v>
      </c>
      <c r="H125" s="2" t="s">
        <v>143</v>
      </c>
      <c r="I125" s="6">
        <f>_xlfn.IFNA(_xlfn.IFNA(VLOOKUP(Transactions[[#This Row],[Player]], 'ZiPS ROS Batter'!$B$2:$V$574, 21,FALSE), VLOOKUP(Transactions[[#This Row],[Player]], 'ZiPS ROS Pitcher'!$A$2:$AO$688, 35, FALSE)), "")</f>
        <v>1.8195599999999999E-2</v>
      </c>
      <c r="J125" t="str">
        <f>_xlfn.IFNA(_xlfn.NUMBERVALUE(VLOOKUP(Transactions[[#This Row],[Player]], Prospects!$C$2:$J$1210, 8, FALSE)), "")</f>
        <v/>
      </c>
      <c r="K125">
        <f>_xlfn.IFNA(_xlfn.IFNA(VLOOKUP(Transactions[[#This Row],[Player]], 'ZiPS ROS Batter'!$B$2:$V$10000, 21,FALSE), VLOOKUP(Transactions[[#This Row],[Player]], 'ZiPS ROS Pitcher'!$A$2:$AI$1048576, 35,FALSE)),"")</f>
        <v>1.8195599999999999E-2</v>
      </c>
      <c r="L125">
        <f>_xlfn.IFNA(_xlfn.IFNA(VLOOKUP(Transactions[[#This Row],[Player]], 'ZiPS 2026 Batter'!$A:$AP, 42,FALSE),VLOOKUP(Transactions[[#This Row],[Player]],'ZiPS 2025 Pitcher'!$A:$AO, 35,FALSE)), "")</f>
        <v>1.4643E-2</v>
      </c>
      <c r="M125" s="6">
        <f t="shared" si="1"/>
        <v>5.1034200000000002E-2</v>
      </c>
    </row>
    <row r="126" spans="1:13" x14ac:dyDescent="0.45">
      <c r="A126" s="1">
        <v>45437</v>
      </c>
      <c r="B126" s="2" t="s">
        <v>21</v>
      </c>
      <c r="C126" s="2" t="s">
        <v>197</v>
      </c>
      <c r="D126" s="2" t="s">
        <v>13</v>
      </c>
      <c r="E126">
        <v>30</v>
      </c>
      <c r="F126">
        <v>0.11</v>
      </c>
      <c r="G126" s="2" t="s">
        <v>140</v>
      </c>
      <c r="H126" s="2" t="s">
        <v>154</v>
      </c>
      <c r="I126" s="6">
        <f>_xlfn.IFNA(_xlfn.IFNA(VLOOKUP(Transactions[[#This Row],[Player]], 'ZiPS ROS Batter'!$B$2:$V$574, 21,FALSE), VLOOKUP(Transactions[[#This Row],[Player]], 'ZiPS ROS Pitcher'!$A$2:$AO$688, 35, FALSE)), "")</f>
        <v>-0.107623</v>
      </c>
      <c r="J126" t="str">
        <f>_xlfn.IFNA(_xlfn.NUMBERVALUE(VLOOKUP(Transactions[[#This Row],[Player]], Prospects!$C$2:$J$1210, 8, FALSE)), "")</f>
        <v/>
      </c>
      <c r="K126">
        <f>_xlfn.IFNA(_xlfn.IFNA(VLOOKUP(Transactions[[#This Row],[Player]], 'ZiPS ROS Batter'!$B$2:$V$10000, 21,FALSE), VLOOKUP(Transactions[[#This Row],[Player]], 'ZiPS ROS Pitcher'!$A$2:$AI$1048576, 35,FALSE)),"")</f>
        <v>-0.107623</v>
      </c>
      <c r="L126">
        <f>_xlfn.IFNA(_xlfn.IFNA(VLOOKUP(Transactions[[#This Row],[Player]], 'ZiPS 2026 Batter'!$A:$AP, 42,FALSE),VLOOKUP(Transactions[[#This Row],[Player]],'ZiPS 2025 Pitcher'!$A:$AO, 35,FALSE)), "")</f>
        <v>0.12722800000000001</v>
      </c>
      <c r="M126" s="6">
        <f t="shared" si="1"/>
        <v>-8.8017999999999985E-2</v>
      </c>
    </row>
    <row r="127" spans="1:13" x14ac:dyDescent="0.45">
      <c r="A127" s="1">
        <v>45437</v>
      </c>
      <c r="B127" s="2" t="s">
        <v>21</v>
      </c>
      <c r="C127" s="2" t="s">
        <v>198</v>
      </c>
      <c r="D127" s="2" t="s">
        <v>9</v>
      </c>
      <c r="E127">
        <v>20</v>
      </c>
      <c r="G127" s="2" t="s">
        <v>140</v>
      </c>
      <c r="H127" s="2" t="s">
        <v>154</v>
      </c>
      <c r="I127" s="6" t="str">
        <f>_xlfn.IFNA(_xlfn.IFNA(VLOOKUP(Transactions[[#This Row],[Player]], 'ZiPS ROS Batter'!$B$2:$V$574, 21,FALSE), VLOOKUP(Transactions[[#This Row],[Player]], 'ZiPS ROS Pitcher'!$A$2:$AO$688, 35, FALSE)), "")</f>
        <v/>
      </c>
      <c r="J127" t="str">
        <f>_xlfn.IFNA(_xlfn.NUMBERVALUE(VLOOKUP(Transactions[[#This Row],[Player]], Prospects!$C$2:$J$1210, 8, FALSE)), "")</f>
        <v/>
      </c>
      <c r="K127" t="str">
        <f>_xlfn.IFNA(_xlfn.IFNA(VLOOKUP(Transactions[[#This Row],[Player]], 'ZiPS ROS Batter'!$B$2:$V$10000, 21,FALSE), VLOOKUP(Transactions[[#This Row],[Player]], 'ZiPS ROS Pitcher'!$A$2:$AI$1048576, 35,FALSE)),"")</f>
        <v/>
      </c>
      <c r="L127" t="str">
        <f>_xlfn.IFNA(_xlfn.IFNA(VLOOKUP(Transactions[[#This Row],[Player]], 'ZiPS 2026 Batter'!$A:$AP, 42,FALSE),VLOOKUP(Transactions[[#This Row],[Player]],'ZiPS 2025 Pitcher'!$A:$AO, 35,FALSE)), "")</f>
        <v/>
      </c>
      <c r="M127" s="6">
        <f t="shared" si="1"/>
        <v>0</v>
      </c>
    </row>
    <row r="128" spans="1:13" x14ac:dyDescent="0.45">
      <c r="A128" s="1">
        <v>45437</v>
      </c>
      <c r="B128" s="2" t="s">
        <v>56</v>
      </c>
      <c r="C128" s="2" t="s">
        <v>199</v>
      </c>
      <c r="D128" s="2" t="s">
        <v>9</v>
      </c>
      <c r="E128">
        <v>26</v>
      </c>
      <c r="G128" s="2" t="s">
        <v>140</v>
      </c>
      <c r="H128" s="2" t="s">
        <v>148</v>
      </c>
      <c r="I128" s="6" t="str">
        <f>_xlfn.IFNA(_xlfn.IFNA(VLOOKUP(Transactions[[#This Row],[Player]], 'ZiPS ROS Batter'!$B$2:$V$574, 21,FALSE), VLOOKUP(Transactions[[#This Row],[Player]], 'ZiPS ROS Pitcher'!$A$2:$AO$688, 35, FALSE)), "")</f>
        <v/>
      </c>
      <c r="J128" t="str">
        <f>_xlfn.IFNA(_xlfn.NUMBERVALUE(VLOOKUP(Transactions[[#This Row],[Player]], Prospects!$C$2:$J$1210, 8, FALSE)), "")</f>
        <v/>
      </c>
      <c r="K128" t="str">
        <f>_xlfn.IFNA(_xlfn.IFNA(VLOOKUP(Transactions[[#This Row],[Player]], 'ZiPS ROS Batter'!$B$2:$V$10000, 21,FALSE), VLOOKUP(Transactions[[#This Row],[Player]], 'ZiPS ROS Pitcher'!$A$2:$AI$1048576, 35,FALSE)),"")</f>
        <v/>
      </c>
      <c r="L128">
        <f>_xlfn.IFNA(_xlfn.IFNA(VLOOKUP(Transactions[[#This Row],[Player]], 'ZiPS 2026 Batter'!$A:$AP, 42,FALSE),VLOOKUP(Transactions[[#This Row],[Player]],'ZiPS 2025 Pitcher'!$A:$AO, 35,FALSE)), "")</f>
        <v>1.19076</v>
      </c>
      <c r="M128" s="6">
        <f t="shared" si="1"/>
        <v>1.19076</v>
      </c>
    </row>
    <row r="129" spans="1:13" x14ac:dyDescent="0.45">
      <c r="A129" s="1">
        <v>45434</v>
      </c>
      <c r="B129" s="2" t="s">
        <v>21</v>
      </c>
      <c r="C129" s="2" t="s">
        <v>200</v>
      </c>
      <c r="D129" s="2" t="s">
        <v>33</v>
      </c>
      <c r="E129">
        <v>25</v>
      </c>
      <c r="F129">
        <v>0</v>
      </c>
      <c r="G129" s="2" t="s">
        <v>140</v>
      </c>
      <c r="H129" s="2" t="s">
        <v>147</v>
      </c>
      <c r="I129" s="6" t="str">
        <f>_xlfn.IFNA(_xlfn.IFNA(VLOOKUP(Transactions[[#This Row],[Player]], 'ZiPS ROS Batter'!$B$2:$V$574, 21,FALSE), VLOOKUP(Transactions[[#This Row],[Player]], 'ZiPS ROS Pitcher'!$A$2:$AO$688, 35, FALSE)), "")</f>
        <v/>
      </c>
      <c r="J129" t="str">
        <f>_xlfn.IFNA(_xlfn.NUMBERVALUE(VLOOKUP(Transactions[[#This Row],[Player]], Prospects!$C$2:$J$1210, 8, FALSE)), "")</f>
        <v/>
      </c>
      <c r="K129" t="str">
        <f>_xlfn.IFNA(_xlfn.IFNA(VLOOKUP(Transactions[[#This Row],[Player]], 'ZiPS ROS Batter'!$B$2:$V$10000, 21,FALSE), VLOOKUP(Transactions[[#This Row],[Player]], 'ZiPS ROS Pitcher'!$A$2:$AI$1048576, 35,FALSE)),"")</f>
        <v/>
      </c>
      <c r="L129">
        <f>_xlfn.IFNA(_xlfn.IFNA(VLOOKUP(Transactions[[#This Row],[Player]], 'ZiPS 2026 Batter'!$A:$AP, 42,FALSE),VLOOKUP(Transactions[[#This Row],[Player]],'ZiPS 2025 Pitcher'!$A:$AO, 35,FALSE)), "")</f>
        <v>1.35907E-3</v>
      </c>
      <c r="M129" s="6">
        <f t="shared" si="1"/>
        <v>1.35907E-3</v>
      </c>
    </row>
    <row r="130" spans="1:13" x14ac:dyDescent="0.45">
      <c r="A130" s="1">
        <v>45434</v>
      </c>
      <c r="B130" s="2" t="s">
        <v>82</v>
      </c>
      <c r="C130" s="2" t="s">
        <v>201</v>
      </c>
      <c r="D130" s="2" t="s">
        <v>33</v>
      </c>
      <c r="E130">
        <v>31</v>
      </c>
      <c r="F130">
        <v>3.0950000000000002</v>
      </c>
      <c r="G130" s="2" t="s">
        <v>140</v>
      </c>
      <c r="H130" s="2" t="s">
        <v>148</v>
      </c>
      <c r="I130" s="6" t="str">
        <f>_xlfn.IFNA(_xlfn.IFNA(VLOOKUP(Transactions[[#This Row],[Player]], 'ZiPS ROS Batter'!$B$2:$V$574, 21,FALSE), VLOOKUP(Transactions[[#This Row],[Player]], 'ZiPS ROS Pitcher'!$A$2:$AO$688, 35, FALSE)), "")</f>
        <v/>
      </c>
      <c r="J130" t="str">
        <f>_xlfn.IFNA(_xlfn.NUMBERVALUE(VLOOKUP(Transactions[[#This Row],[Player]], Prospects!$C$2:$J$1210, 8, FALSE)), "")</f>
        <v/>
      </c>
      <c r="K130" t="str">
        <f>_xlfn.IFNA(_xlfn.IFNA(VLOOKUP(Transactions[[#This Row],[Player]], 'ZiPS ROS Batter'!$B$2:$V$10000, 21,FALSE), VLOOKUP(Transactions[[#This Row],[Player]], 'ZiPS ROS Pitcher'!$A$2:$AI$1048576, 35,FALSE)),"")</f>
        <v/>
      </c>
      <c r="L130">
        <f>_xlfn.IFNA(_xlfn.IFNA(VLOOKUP(Transactions[[#This Row],[Player]], 'ZiPS 2026 Batter'!$A:$AP, 42,FALSE),VLOOKUP(Transactions[[#This Row],[Player]],'ZiPS 2025 Pitcher'!$A:$AO, 35,FALSE)), "")</f>
        <v>-0.234485</v>
      </c>
      <c r="M130" s="6">
        <f t="shared" si="1"/>
        <v>-0.234485</v>
      </c>
    </row>
    <row r="131" spans="1:13" x14ac:dyDescent="0.45">
      <c r="A131" s="1">
        <v>45434</v>
      </c>
      <c r="B131" s="2" t="s">
        <v>82</v>
      </c>
      <c r="C131" s="2" t="s">
        <v>151</v>
      </c>
      <c r="D131" s="2" t="s">
        <v>13</v>
      </c>
      <c r="E131">
        <v>28</v>
      </c>
      <c r="F131">
        <v>1.0720000000000001</v>
      </c>
      <c r="G131" s="2" t="s">
        <v>140</v>
      </c>
      <c r="H131" s="2" t="s">
        <v>148</v>
      </c>
      <c r="I131" s="6">
        <f>_xlfn.IFNA(_xlfn.IFNA(VLOOKUP(Transactions[[#This Row],[Player]], 'ZiPS ROS Batter'!$B$2:$V$574, 21,FALSE), VLOOKUP(Transactions[[#This Row],[Player]], 'ZiPS ROS Pitcher'!$A$2:$AO$688, 35, FALSE)), "")</f>
        <v>-6.1206099999999999E-2</v>
      </c>
      <c r="J131" t="str">
        <f>_xlfn.IFNA(_xlfn.NUMBERVALUE(VLOOKUP(Transactions[[#This Row],[Player]], Prospects!$C$2:$J$1210, 8, FALSE)), "")</f>
        <v/>
      </c>
      <c r="K131">
        <f>_xlfn.IFNA(_xlfn.IFNA(VLOOKUP(Transactions[[#This Row],[Player]], 'ZiPS ROS Batter'!$B$2:$V$10000, 21,FALSE), VLOOKUP(Transactions[[#This Row],[Player]], 'ZiPS ROS Pitcher'!$A$2:$AI$1048576, 35,FALSE)),"")</f>
        <v>-6.1206099999999999E-2</v>
      </c>
      <c r="L131">
        <f>_xlfn.IFNA(_xlfn.IFNA(VLOOKUP(Transactions[[#This Row],[Player]], 'ZiPS 2026 Batter'!$A:$AP, 42,FALSE),VLOOKUP(Transactions[[#This Row],[Player]],'ZiPS 2025 Pitcher'!$A:$AO, 35,FALSE)), "")</f>
        <v>0.46434799999999998</v>
      </c>
      <c r="M131" s="6">
        <f t="shared" ref="M131:M143" si="2">_xlfn.NUMBERVALUE(I131)+_xlfn.NUMBERVALUE(K131)+_xlfn.NUMBERVALUE(L131)</f>
        <v>0.34193580000000001</v>
      </c>
    </row>
    <row r="132" spans="1:13" x14ac:dyDescent="0.45">
      <c r="A132" s="1">
        <v>45432</v>
      </c>
      <c r="B132" s="2" t="s">
        <v>46</v>
      </c>
      <c r="C132" s="2" t="s">
        <v>119</v>
      </c>
      <c r="D132" s="2" t="s">
        <v>13</v>
      </c>
      <c r="E132">
        <v>29</v>
      </c>
      <c r="F132">
        <v>2.1019999999999999</v>
      </c>
      <c r="G132" s="2" t="s">
        <v>140</v>
      </c>
      <c r="H132" s="2" t="s">
        <v>150</v>
      </c>
      <c r="I132" s="6">
        <f>_xlfn.IFNA(_xlfn.IFNA(VLOOKUP(Transactions[[#This Row],[Player]], 'ZiPS ROS Batter'!$B$2:$V$574, 21,FALSE), VLOOKUP(Transactions[[#This Row],[Player]], 'ZiPS ROS Pitcher'!$A$2:$AO$688, 35, FALSE)), "")</f>
        <v>-8.1380999999999995E-2</v>
      </c>
      <c r="J132" t="str">
        <f>_xlfn.IFNA(_xlfn.NUMBERVALUE(VLOOKUP(Transactions[[#This Row],[Player]], Prospects!$C$2:$J$1210, 8, FALSE)), "")</f>
        <v/>
      </c>
      <c r="K132">
        <f>_xlfn.IFNA(_xlfn.IFNA(VLOOKUP(Transactions[[#This Row],[Player]], 'ZiPS ROS Batter'!$B$2:$V$10000, 21,FALSE), VLOOKUP(Transactions[[#This Row],[Player]], 'ZiPS ROS Pitcher'!$A$2:$AI$1048576, 35,FALSE)),"")</f>
        <v>-8.1380999999999995E-2</v>
      </c>
      <c r="L132">
        <f>_xlfn.IFNA(_xlfn.IFNA(VLOOKUP(Transactions[[#This Row],[Player]], 'ZiPS 2026 Batter'!$A:$AP, 42,FALSE),VLOOKUP(Transactions[[#This Row],[Player]],'ZiPS 2025 Pitcher'!$A:$AO, 35,FALSE)), "")</f>
        <v>-0.106479</v>
      </c>
      <c r="M132" s="6">
        <f t="shared" si="2"/>
        <v>-0.26924100000000001</v>
      </c>
    </row>
    <row r="133" spans="1:13" x14ac:dyDescent="0.45">
      <c r="A133" s="1">
        <v>45430</v>
      </c>
      <c r="B133" s="2" t="s">
        <v>31</v>
      </c>
      <c r="C133" s="2" t="s">
        <v>202</v>
      </c>
      <c r="D133" s="2" t="s">
        <v>13</v>
      </c>
      <c r="E133">
        <v>26</v>
      </c>
      <c r="G133" s="2" t="s">
        <v>140</v>
      </c>
      <c r="H133" s="2" t="s">
        <v>142</v>
      </c>
      <c r="I133" s="6" t="str">
        <f>_xlfn.IFNA(_xlfn.IFNA(VLOOKUP(Transactions[[#This Row],[Player]], 'ZiPS ROS Batter'!$B$2:$V$574, 21,FALSE), VLOOKUP(Transactions[[#This Row],[Player]], 'ZiPS ROS Pitcher'!$A$2:$AO$688, 35, FALSE)), "")</f>
        <v/>
      </c>
      <c r="J133" t="str">
        <f>_xlfn.IFNA(_xlfn.NUMBERVALUE(VLOOKUP(Transactions[[#This Row],[Player]], Prospects!$C$2:$J$1210, 8, FALSE)), "")</f>
        <v/>
      </c>
      <c r="K133" t="str">
        <f>_xlfn.IFNA(_xlfn.IFNA(VLOOKUP(Transactions[[#This Row],[Player]], 'ZiPS ROS Batter'!$B$2:$V$10000, 21,FALSE), VLOOKUP(Transactions[[#This Row],[Player]], 'ZiPS ROS Pitcher'!$A$2:$AI$1048576, 35,FALSE)),"")</f>
        <v/>
      </c>
      <c r="L133">
        <f>_xlfn.IFNA(_xlfn.IFNA(VLOOKUP(Transactions[[#This Row],[Player]], 'ZiPS 2026 Batter'!$A:$AP, 42,FALSE),VLOOKUP(Transactions[[#This Row],[Player]],'ZiPS 2025 Pitcher'!$A:$AO, 35,FALSE)), "")</f>
        <v>-7.8480099999999997E-2</v>
      </c>
      <c r="M133" s="6">
        <f t="shared" si="2"/>
        <v>-7.8480099999999997E-2</v>
      </c>
    </row>
    <row r="134" spans="1:13" x14ac:dyDescent="0.45">
      <c r="A134" s="1">
        <v>45430</v>
      </c>
      <c r="B134" s="2" t="s">
        <v>89</v>
      </c>
      <c r="C134" s="2" t="s">
        <v>203</v>
      </c>
      <c r="D134" s="2" t="s">
        <v>13</v>
      </c>
      <c r="E134">
        <v>28</v>
      </c>
      <c r="F134">
        <v>2.0259999999999998</v>
      </c>
      <c r="G134" s="2" t="s">
        <v>140</v>
      </c>
      <c r="H134" s="2" t="s">
        <v>185</v>
      </c>
      <c r="I134" s="6">
        <f>_xlfn.IFNA(_xlfn.IFNA(VLOOKUP(Transactions[[#This Row],[Player]], 'ZiPS ROS Batter'!$B$2:$V$574, 21,FALSE), VLOOKUP(Transactions[[#This Row],[Player]], 'ZiPS ROS Pitcher'!$A$2:$AO$688, 35, FALSE)), "")</f>
        <v>7.0432599999999998E-2</v>
      </c>
      <c r="J134" t="str">
        <f>_xlfn.IFNA(_xlfn.NUMBERVALUE(VLOOKUP(Transactions[[#This Row],[Player]], Prospects!$C$2:$J$1210, 8, FALSE)), "")</f>
        <v/>
      </c>
      <c r="K134">
        <f>_xlfn.IFNA(_xlfn.IFNA(VLOOKUP(Transactions[[#This Row],[Player]], 'ZiPS ROS Batter'!$B$2:$V$10000, 21,FALSE), VLOOKUP(Transactions[[#This Row],[Player]], 'ZiPS ROS Pitcher'!$A$2:$AI$1048576, 35,FALSE)),"")</f>
        <v>7.0432599999999998E-2</v>
      </c>
      <c r="L134">
        <f>_xlfn.IFNA(_xlfn.IFNA(VLOOKUP(Transactions[[#This Row],[Player]], 'ZiPS 2026 Batter'!$A:$AP, 42,FALSE),VLOOKUP(Transactions[[#This Row],[Player]],'ZiPS 2025 Pitcher'!$A:$AO, 35,FALSE)), "")</f>
        <v>0.28143299999999999</v>
      </c>
      <c r="M134" s="6">
        <f t="shared" si="2"/>
        <v>0.42229819999999996</v>
      </c>
    </row>
    <row r="135" spans="1:13" x14ac:dyDescent="0.45">
      <c r="A135" s="1">
        <v>45428</v>
      </c>
      <c r="B135" s="2" t="s">
        <v>42</v>
      </c>
      <c r="C135" s="2" t="s">
        <v>204</v>
      </c>
      <c r="D135" s="2" t="s">
        <v>44</v>
      </c>
      <c r="E135">
        <v>24</v>
      </c>
      <c r="F135">
        <v>1.0389999999999999</v>
      </c>
      <c r="G135" s="2" t="s">
        <v>140</v>
      </c>
      <c r="H135" s="2" t="s">
        <v>187</v>
      </c>
      <c r="I135" s="6">
        <f>_xlfn.IFNA(_xlfn.IFNA(VLOOKUP(Transactions[[#This Row],[Player]], 'ZiPS ROS Batter'!$B$2:$V$574, 21,FALSE), VLOOKUP(Transactions[[#This Row],[Player]], 'ZiPS ROS Pitcher'!$A$2:$AO$688, 35, FALSE)), "")</f>
        <v>0.30462699999999998</v>
      </c>
      <c r="J135" t="str">
        <f>_xlfn.IFNA(_xlfn.NUMBERVALUE(VLOOKUP(Transactions[[#This Row],[Player]], Prospects!$C$2:$J$1210, 8, FALSE)), "")</f>
        <v/>
      </c>
      <c r="K135">
        <f>_xlfn.IFNA(_xlfn.IFNA(VLOOKUP(Transactions[[#This Row],[Player]], 'ZiPS ROS Batter'!$B$2:$V$10000, 21,FALSE), VLOOKUP(Transactions[[#This Row],[Player]], 'ZiPS ROS Pitcher'!$A$2:$AI$1048576, 35,FALSE)),"")</f>
        <v>0.30462699999999998</v>
      </c>
      <c r="L135">
        <f>_xlfn.IFNA(_xlfn.IFNA(VLOOKUP(Transactions[[#This Row],[Player]], 'ZiPS 2026 Batter'!$A:$AP, 42,FALSE),VLOOKUP(Transactions[[#This Row],[Player]],'ZiPS 2025 Pitcher'!$A:$AO, 35,FALSE)), "")</f>
        <v>1.7496499999999999</v>
      </c>
      <c r="M135" s="6">
        <f t="shared" si="2"/>
        <v>2.3589039999999999</v>
      </c>
    </row>
    <row r="136" spans="1:13" x14ac:dyDescent="0.45">
      <c r="A136" s="1">
        <v>45428</v>
      </c>
      <c r="B136" s="2" t="s">
        <v>70</v>
      </c>
      <c r="C136" s="2" t="s">
        <v>205</v>
      </c>
      <c r="D136" s="2" t="s">
        <v>44</v>
      </c>
      <c r="E136">
        <v>28</v>
      </c>
      <c r="F136">
        <v>2.11</v>
      </c>
      <c r="G136" s="2" t="s">
        <v>140</v>
      </c>
      <c r="H136" s="2" t="s">
        <v>206</v>
      </c>
      <c r="I136" s="6">
        <f>_xlfn.IFNA(_xlfn.IFNA(VLOOKUP(Transactions[[#This Row],[Player]], 'ZiPS ROS Batter'!$B$2:$V$574, 21,FALSE), VLOOKUP(Transactions[[#This Row],[Player]], 'ZiPS ROS Pitcher'!$A$2:$AO$688, 35, FALSE)), "")</f>
        <v>7.1690599999999993E-2</v>
      </c>
      <c r="J136" t="str">
        <f>_xlfn.IFNA(_xlfn.NUMBERVALUE(VLOOKUP(Transactions[[#This Row],[Player]], Prospects!$C$2:$J$1210, 8, FALSE)), "")</f>
        <v/>
      </c>
      <c r="K136">
        <f>_xlfn.IFNA(_xlfn.IFNA(VLOOKUP(Transactions[[#This Row],[Player]], 'ZiPS ROS Batter'!$B$2:$V$10000, 21,FALSE), VLOOKUP(Transactions[[#This Row],[Player]], 'ZiPS ROS Pitcher'!$A$2:$AI$1048576, 35,FALSE)),"")</f>
        <v>7.1690599999999993E-2</v>
      </c>
      <c r="L136">
        <f>_xlfn.IFNA(_xlfn.IFNA(VLOOKUP(Transactions[[#This Row],[Player]], 'ZiPS 2026 Batter'!$A:$AP, 42,FALSE),VLOOKUP(Transactions[[#This Row],[Player]],'ZiPS 2025 Pitcher'!$A:$AO, 35,FALSE)), "")</f>
        <v>0.79019099999999998</v>
      </c>
      <c r="M136" s="6">
        <f t="shared" si="2"/>
        <v>0.93357219999999996</v>
      </c>
    </row>
    <row r="137" spans="1:13" x14ac:dyDescent="0.45">
      <c r="A137" s="1">
        <v>45427</v>
      </c>
      <c r="B137" s="2" t="s">
        <v>207</v>
      </c>
      <c r="C137" s="2" t="s">
        <v>208</v>
      </c>
      <c r="D137" s="2" t="s">
        <v>26</v>
      </c>
      <c r="E137">
        <v>28</v>
      </c>
      <c r="F137">
        <v>0.14099999999999999</v>
      </c>
      <c r="G137" s="2" t="s">
        <v>140</v>
      </c>
      <c r="H137" s="2" t="s">
        <v>206</v>
      </c>
      <c r="I137" s="6">
        <f>_xlfn.IFNA(_xlfn.IFNA(VLOOKUP(Transactions[[#This Row],[Player]], 'ZiPS ROS Batter'!$B$2:$V$574, 21,FALSE), VLOOKUP(Transactions[[#This Row],[Player]], 'ZiPS ROS Pitcher'!$A$2:$AO$688, 35, FALSE)), "")</f>
        <v>0.1</v>
      </c>
      <c r="J137" t="str">
        <f>_xlfn.IFNA(_xlfn.NUMBERVALUE(VLOOKUP(Transactions[[#This Row],[Player]], Prospects!$C$2:$J$1210, 8, FALSE)), "")</f>
        <v/>
      </c>
      <c r="K137">
        <f>_xlfn.IFNA(_xlfn.IFNA(VLOOKUP(Transactions[[#This Row],[Player]], 'ZiPS ROS Batter'!$B$2:$V$10000, 21,FALSE), VLOOKUP(Transactions[[#This Row],[Player]], 'ZiPS ROS Pitcher'!$A$2:$AI$1048576, 35,FALSE)),"")</f>
        <v>0.1</v>
      </c>
      <c r="L137">
        <f>_xlfn.IFNA(_xlfn.IFNA(VLOOKUP(Transactions[[#This Row],[Player]], 'ZiPS 2026 Batter'!$A:$AP, 42,FALSE),VLOOKUP(Transactions[[#This Row],[Player]],'ZiPS 2025 Pitcher'!$A:$AO, 35,FALSE)), "")</f>
        <v>8.99953E-2</v>
      </c>
      <c r="M137" s="6">
        <f t="shared" si="2"/>
        <v>0.28999530000000001</v>
      </c>
    </row>
    <row r="138" spans="1:13" x14ac:dyDescent="0.45">
      <c r="A138" s="1">
        <v>45427</v>
      </c>
      <c r="B138" s="2" t="s">
        <v>191</v>
      </c>
      <c r="C138" s="2" t="s">
        <v>209</v>
      </c>
      <c r="D138" s="2" t="s">
        <v>13</v>
      </c>
      <c r="E138">
        <v>20</v>
      </c>
      <c r="G138" s="2" t="s">
        <v>140</v>
      </c>
      <c r="H138" s="2" t="s">
        <v>210</v>
      </c>
      <c r="I138" s="6" t="str">
        <f>_xlfn.IFNA(_xlfn.IFNA(VLOOKUP(Transactions[[#This Row],[Player]], 'ZiPS ROS Batter'!$B$2:$V$574, 21,FALSE), VLOOKUP(Transactions[[#This Row],[Player]], 'ZiPS ROS Pitcher'!$A$2:$AO$688, 35, FALSE)), "")</f>
        <v/>
      </c>
      <c r="J138" t="str">
        <f>_xlfn.IFNA(_xlfn.NUMBERVALUE(VLOOKUP(Transactions[[#This Row],[Player]], Prospects!$C$2:$J$1210, 8, FALSE)), "")</f>
        <v/>
      </c>
      <c r="K138" t="str">
        <f>_xlfn.IFNA(_xlfn.IFNA(VLOOKUP(Transactions[[#This Row],[Player]], 'ZiPS ROS Batter'!$B$2:$V$10000, 21,FALSE), VLOOKUP(Transactions[[#This Row],[Player]], 'ZiPS ROS Pitcher'!$A$2:$AI$1048576, 35,FALSE)),"")</f>
        <v/>
      </c>
      <c r="L138" t="str">
        <f>_xlfn.IFNA(_xlfn.IFNA(VLOOKUP(Transactions[[#This Row],[Player]], 'ZiPS 2026 Batter'!$A:$AP, 42,FALSE),VLOOKUP(Transactions[[#This Row],[Player]],'ZiPS 2025 Pitcher'!$A:$AO, 35,FALSE)), "")</f>
        <v/>
      </c>
      <c r="M138" s="6">
        <f t="shared" si="2"/>
        <v>0</v>
      </c>
    </row>
    <row r="139" spans="1:13" x14ac:dyDescent="0.45">
      <c r="A139" s="1">
        <v>45426</v>
      </c>
      <c r="B139" s="2" t="s">
        <v>31</v>
      </c>
      <c r="C139" s="2" t="s">
        <v>211</v>
      </c>
      <c r="D139" s="2" t="s">
        <v>13</v>
      </c>
      <c r="E139">
        <v>28</v>
      </c>
      <c r="F139">
        <v>8.5000000000000006E-2</v>
      </c>
      <c r="G139" s="2" t="s">
        <v>140</v>
      </c>
      <c r="H139" s="2" t="s">
        <v>147</v>
      </c>
      <c r="I139" s="6">
        <f>_xlfn.IFNA(_xlfn.IFNA(VLOOKUP(Transactions[[#This Row],[Player]], 'ZiPS ROS Batter'!$B$2:$V$574, 21,FALSE), VLOOKUP(Transactions[[#This Row],[Player]], 'ZiPS ROS Pitcher'!$A$2:$AO$688, 35, FALSE)), "")</f>
        <v>0.14466799999999999</v>
      </c>
      <c r="J139" t="str">
        <f>_xlfn.IFNA(_xlfn.NUMBERVALUE(VLOOKUP(Transactions[[#This Row],[Player]], Prospects!$C$2:$J$1210, 8, FALSE)), "")</f>
        <v/>
      </c>
      <c r="K139">
        <f>_xlfn.IFNA(_xlfn.IFNA(VLOOKUP(Transactions[[#This Row],[Player]], 'ZiPS ROS Batter'!$B$2:$V$10000, 21,FALSE), VLOOKUP(Transactions[[#This Row],[Player]], 'ZiPS ROS Pitcher'!$A$2:$AI$1048576, 35,FALSE)),"")</f>
        <v>0.14466799999999999</v>
      </c>
      <c r="L139">
        <f>_xlfn.IFNA(_xlfn.IFNA(VLOOKUP(Transactions[[#This Row],[Player]], 'ZiPS 2026 Batter'!$A:$AP, 42,FALSE),VLOOKUP(Transactions[[#This Row],[Player]],'ZiPS 2025 Pitcher'!$A:$AO, 35,FALSE)), "")</f>
        <v>0.70964799999999995</v>
      </c>
      <c r="M139" s="6">
        <f t="shared" si="2"/>
        <v>0.99898399999999987</v>
      </c>
    </row>
    <row r="140" spans="1:13" x14ac:dyDescent="0.45">
      <c r="A140" s="1">
        <v>45426</v>
      </c>
      <c r="B140" s="2" t="s">
        <v>82</v>
      </c>
      <c r="C140" s="2" t="s">
        <v>212</v>
      </c>
      <c r="D140" s="2" t="s">
        <v>48</v>
      </c>
      <c r="E140">
        <v>27</v>
      </c>
      <c r="G140" s="2" t="s">
        <v>140</v>
      </c>
      <c r="H140" s="2" t="s">
        <v>185</v>
      </c>
      <c r="I140" s="6" t="str">
        <f>_xlfn.IFNA(_xlfn.IFNA(VLOOKUP(Transactions[[#This Row],[Player]], 'ZiPS ROS Batter'!$B$2:$V$574, 21,FALSE), VLOOKUP(Transactions[[#This Row],[Player]], 'ZiPS ROS Pitcher'!$A$2:$AO$688, 35, FALSE)), "")</f>
        <v/>
      </c>
      <c r="J140" t="str">
        <f>_xlfn.IFNA(_xlfn.NUMBERVALUE(VLOOKUP(Transactions[[#This Row],[Player]], Prospects!$C$2:$J$1210, 8, FALSE)), "")</f>
        <v/>
      </c>
      <c r="K140" t="str">
        <f>_xlfn.IFNA(_xlfn.IFNA(VLOOKUP(Transactions[[#This Row],[Player]], 'ZiPS ROS Batter'!$B$2:$V$10000, 21,FALSE), VLOOKUP(Transactions[[#This Row],[Player]], 'ZiPS ROS Pitcher'!$A$2:$AI$1048576, 35,FALSE)),"")</f>
        <v/>
      </c>
      <c r="L140">
        <f>_xlfn.IFNA(_xlfn.IFNA(VLOOKUP(Transactions[[#This Row],[Player]], 'ZiPS 2026 Batter'!$A:$AP, 42,FALSE),VLOOKUP(Transactions[[#This Row],[Player]],'ZiPS 2025 Pitcher'!$A:$AO, 35,FALSE)), "")</f>
        <v>0.52709899999999998</v>
      </c>
      <c r="M140" s="6">
        <f t="shared" si="2"/>
        <v>0.52709899999999998</v>
      </c>
    </row>
    <row r="141" spans="1:13" x14ac:dyDescent="0.45">
      <c r="A141" s="1">
        <v>45422</v>
      </c>
      <c r="B141" s="2" t="s">
        <v>56</v>
      </c>
      <c r="C141" s="2" t="s">
        <v>213</v>
      </c>
      <c r="D141" s="2" t="s">
        <v>44</v>
      </c>
      <c r="E141">
        <v>29</v>
      </c>
      <c r="F141">
        <v>2.0430000000000001</v>
      </c>
      <c r="G141" s="2" t="s">
        <v>140</v>
      </c>
      <c r="H141" s="2" t="s">
        <v>163</v>
      </c>
      <c r="I141" s="6">
        <f>_xlfn.IFNA(_xlfn.IFNA(VLOOKUP(Transactions[[#This Row],[Player]], 'ZiPS ROS Batter'!$B$2:$V$574, 21,FALSE), VLOOKUP(Transactions[[#This Row],[Player]], 'ZiPS ROS Pitcher'!$A$2:$AO$688, 35, FALSE)), "")</f>
        <v>5.5324499999999999E-2</v>
      </c>
      <c r="J141" t="str">
        <f>_xlfn.IFNA(_xlfn.NUMBERVALUE(VLOOKUP(Transactions[[#This Row],[Player]], Prospects!$C$2:$J$1210, 8, FALSE)), "")</f>
        <v/>
      </c>
      <c r="K141">
        <f>_xlfn.IFNA(_xlfn.IFNA(VLOOKUP(Transactions[[#This Row],[Player]], 'ZiPS ROS Batter'!$B$2:$V$10000, 21,FALSE), VLOOKUP(Transactions[[#This Row],[Player]], 'ZiPS ROS Pitcher'!$A$2:$AI$1048576, 35,FALSE)),"")</f>
        <v>5.5324499999999999E-2</v>
      </c>
      <c r="L141">
        <f>_xlfn.IFNA(_xlfn.IFNA(VLOOKUP(Transactions[[#This Row],[Player]], 'ZiPS 2026 Batter'!$A:$AP, 42,FALSE),VLOOKUP(Transactions[[#This Row],[Player]],'ZiPS 2025 Pitcher'!$A:$AO, 35,FALSE)), "")</f>
        <v>0.87287400000000004</v>
      </c>
      <c r="M141" s="6">
        <f t="shared" si="2"/>
        <v>0.98352300000000004</v>
      </c>
    </row>
    <row r="142" spans="1:13" x14ac:dyDescent="0.45">
      <c r="A142" s="1">
        <v>45422</v>
      </c>
      <c r="B142" s="2" t="s">
        <v>76</v>
      </c>
      <c r="C142" s="2" t="s">
        <v>214</v>
      </c>
      <c r="D142" s="2" t="s">
        <v>44</v>
      </c>
      <c r="E142">
        <v>28</v>
      </c>
      <c r="F142">
        <v>1.048</v>
      </c>
      <c r="G142" s="2" t="s">
        <v>140</v>
      </c>
      <c r="H142" s="2" t="s">
        <v>163</v>
      </c>
      <c r="I142" s="6">
        <f>_xlfn.IFNA(_xlfn.IFNA(VLOOKUP(Transactions[[#This Row],[Player]], 'ZiPS ROS Batter'!$B$2:$V$574, 21,FALSE), VLOOKUP(Transactions[[#This Row],[Player]], 'ZiPS ROS Pitcher'!$A$2:$AO$688, 35, FALSE)), "")</f>
        <v>0.120758</v>
      </c>
      <c r="J142" t="str">
        <f>_xlfn.IFNA(_xlfn.NUMBERVALUE(VLOOKUP(Transactions[[#This Row],[Player]], Prospects!$C$2:$J$1210, 8, FALSE)), "")</f>
        <v/>
      </c>
      <c r="K142">
        <f>_xlfn.IFNA(_xlfn.IFNA(VLOOKUP(Transactions[[#This Row],[Player]], 'ZiPS ROS Batter'!$B$2:$V$10000, 21,FALSE), VLOOKUP(Transactions[[#This Row],[Player]], 'ZiPS ROS Pitcher'!$A$2:$AI$1048576, 35,FALSE)),"")</f>
        <v>0.120758</v>
      </c>
      <c r="L142">
        <f>_xlfn.IFNA(_xlfn.IFNA(VLOOKUP(Transactions[[#This Row],[Player]], 'ZiPS 2026 Batter'!$A:$AP, 42,FALSE),VLOOKUP(Transactions[[#This Row],[Player]],'ZiPS 2025 Pitcher'!$A:$AO, 35,FALSE)), "")</f>
        <v>0.89308900000000002</v>
      </c>
      <c r="M142" s="6">
        <f t="shared" si="2"/>
        <v>1.1346050000000001</v>
      </c>
    </row>
    <row r="143" spans="1:13" x14ac:dyDescent="0.45">
      <c r="A143" s="1">
        <v>45422</v>
      </c>
      <c r="B143" s="2" t="s">
        <v>16</v>
      </c>
      <c r="C143" s="2" t="s">
        <v>215</v>
      </c>
      <c r="D143" s="2" t="s">
        <v>26</v>
      </c>
      <c r="E143">
        <v>22</v>
      </c>
      <c r="G143" s="2" t="s">
        <v>140</v>
      </c>
      <c r="H143" s="2" t="s">
        <v>187</v>
      </c>
      <c r="I143" s="6" t="str">
        <f>_xlfn.IFNA(_xlfn.IFNA(VLOOKUP(Transactions[[#This Row],[Player]], 'ZiPS ROS Batter'!$B$2:$V$574, 21,FALSE), VLOOKUP(Transactions[[#This Row],[Player]], 'ZiPS ROS Pitcher'!$A$2:$AO$688, 35, FALSE)), "")</f>
        <v/>
      </c>
      <c r="J143" t="str">
        <f>_xlfn.IFNA(_xlfn.NUMBERVALUE(VLOOKUP(Transactions[[#This Row],[Player]], Prospects!$C$2:$J$1210, 8, FALSE)), "")</f>
        <v/>
      </c>
      <c r="K143" t="str">
        <f>_xlfn.IFNA(_xlfn.IFNA(VLOOKUP(Transactions[[#This Row],[Player]], 'ZiPS ROS Batter'!$B$2:$V$10000, 21,FALSE), VLOOKUP(Transactions[[#This Row],[Player]], 'ZiPS ROS Pitcher'!$A$2:$AI$1048576, 35,FALSE)),"")</f>
        <v/>
      </c>
      <c r="L143" t="str">
        <f>_xlfn.IFNA(_xlfn.IFNA(VLOOKUP(Transactions[[#This Row],[Player]], 'ZiPS 2026 Batter'!$A:$AP, 42,FALSE),VLOOKUP(Transactions[[#This Row],[Player]],'ZiPS 2025 Pitcher'!$A:$AO, 35,FALSE)), "")</f>
        <v/>
      </c>
      <c r="M143" s="6">
        <f t="shared" si="2"/>
        <v>0</v>
      </c>
    </row>
  </sheetData>
  <phoneticPr fontId="4"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8B958-56A5-4B3F-8244-0AEF777D4ABD}">
  <sheetPr>
    <tabColor rgb="FFFFC000"/>
  </sheetPr>
  <dimension ref="A1:W1210"/>
  <sheetViews>
    <sheetView topLeftCell="A1179" workbookViewId="0">
      <selection activeCell="H2" sqref="H2:H1210"/>
    </sheetView>
  </sheetViews>
  <sheetFormatPr defaultRowHeight="14.25" x14ac:dyDescent="0.45"/>
  <sheetData>
    <row r="1" spans="1:23" x14ac:dyDescent="0.45">
      <c r="A1" t="s">
        <v>2813</v>
      </c>
      <c r="B1" t="s">
        <v>2814</v>
      </c>
      <c r="C1" t="s">
        <v>217</v>
      </c>
      <c r="D1" t="s">
        <v>2815</v>
      </c>
      <c r="E1" t="s">
        <v>2816</v>
      </c>
      <c r="F1" t="s">
        <v>2817</v>
      </c>
      <c r="G1" t="s">
        <v>2818</v>
      </c>
      <c r="H1" t="s">
        <v>2819</v>
      </c>
      <c r="I1" t="s">
        <v>2820</v>
      </c>
      <c r="J1" t="s">
        <v>2821</v>
      </c>
      <c r="K1" t="s">
        <v>136</v>
      </c>
      <c r="L1" t="s">
        <v>2822</v>
      </c>
      <c r="M1" t="s">
        <v>2823</v>
      </c>
      <c r="N1" t="s">
        <v>2824</v>
      </c>
      <c r="O1" t="s">
        <v>2825</v>
      </c>
      <c r="P1" t="s">
        <v>2826</v>
      </c>
      <c r="Q1" t="s">
        <v>2827</v>
      </c>
      <c r="R1" t="s">
        <v>2828</v>
      </c>
      <c r="S1" t="s">
        <v>2829</v>
      </c>
      <c r="T1" t="s">
        <v>2830</v>
      </c>
      <c r="U1" t="s">
        <v>2831</v>
      </c>
      <c r="V1" t="s">
        <v>2832</v>
      </c>
      <c r="W1" t="s">
        <v>803</v>
      </c>
    </row>
    <row r="2" spans="1:23" x14ac:dyDescent="0.45">
      <c r="A2">
        <v>1</v>
      </c>
      <c r="B2">
        <v>1</v>
      </c>
      <c r="C2" t="s">
        <v>560</v>
      </c>
      <c r="D2" t="s">
        <v>104</v>
      </c>
      <c r="E2" t="s">
        <v>2833</v>
      </c>
      <c r="F2" t="s">
        <v>2834</v>
      </c>
      <c r="G2">
        <v>2025</v>
      </c>
      <c r="H2" s="8">
        <v>65</v>
      </c>
      <c r="I2" t="s">
        <v>2835</v>
      </c>
      <c r="K2">
        <v>21.861111099999999</v>
      </c>
      <c r="L2" t="s">
        <v>2836</v>
      </c>
      <c r="M2">
        <v>240</v>
      </c>
      <c r="N2" t="s">
        <v>2837</v>
      </c>
      <c r="O2" t="s">
        <v>2837</v>
      </c>
      <c r="P2">
        <v>2021</v>
      </c>
      <c r="Q2" t="s">
        <v>2838</v>
      </c>
      <c r="R2" t="s">
        <v>14</v>
      </c>
      <c r="S2">
        <v>2600000</v>
      </c>
      <c r="T2" t="s">
        <v>2839</v>
      </c>
      <c r="U2" t="s">
        <v>2840</v>
      </c>
      <c r="V2" t="s">
        <v>2841</v>
      </c>
      <c r="W2">
        <v>29518</v>
      </c>
    </row>
    <row r="3" spans="1:23" x14ac:dyDescent="0.45">
      <c r="A3">
        <v>2</v>
      </c>
      <c r="B3">
        <v>1</v>
      </c>
      <c r="C3" t="s">
        <v>496</v>
      </c>
      <c r="D3" t="s">
        <v>21</v>
      </c>
      <c r="E3" t="s">
        <v>87</v>
      </c>
      <c r="F3" t="s">
        <v>2842</v>
      </c>
      <c r="G3">
        <v>2025</v>
      </c>
      <c r="H3" s="8">
        <v>65</v>
      </c>
      <c r="I3" t="s">
        <v>2843</v>
      </c>
      <c r="J3">
        <v>-1</v>
      </c>
      <c r="K3">
        <v>20.647222200000002</v>
      </c>
      <c r="L3" t="s">
        <v>2844</v>
      </c>
      <c r="M3">
        <v>185</v>
      </c>
      <c r="N3" t="s">
        <v>2837</v>
      </c>
      <c r="O3" t="s">
        <v>221</v>
      </c>
      <c r="P3">
        <v>2022</v>
      </c>
      <c r="Q3" t="s">
        <v>2838</v>
      </c>
      <c r="R3" t="s">
        <v>21</v>
      </c>
      <c r="S3">
        <v>8190000</v>
      </c>
      <c r="T3" t="s">
        <v>2845</v>
      </c>
      <c r="U3" t="s">
        <v>2846</v>
      </c>
      <c r="V3" t="s">
        <v>2847</v>
      </c>
      <c r="W3">
        <v>31781</v>
      </c>
    </row>
    <row r="4" spans="1:23" x14ac:dyDescent="0.45">
      <c r="A4">
        <v>3</v>
      </c>
      <c r="B4">
        <v>1</v>
      </c>
      <c r="C4" t="s">
        <v>544</v>
      </c>
      <c r="D4" t="s">
        <v>89</v>
      </c>
      <c r="E4" t="s">
        <v>63</v>
      </c>
      <c r="F4" t="s">
        <v>2842</v>
      </c>
      <c r="G4">
        <v>2024</v>
      </c>
      <c r="H4" s="8">
        <v>60</v>
      </c>
      <c r="I4" t="s">
        <v>2835</v>
      </c>
      <c r="K4">
        <v>21.061111100000002</v>
      </c>
      <c r="L4" t="s">
        <v>2848</v>
      </c>
      <c r="M4">
        <v>235</v>
      </c>
      <c r="N4" t="s">
        <v>221</v>
      </c>
      <c r="O4" t="s">
        <v>221</v>
      </c>
      <c r="P4">
        <v>2019</v>
      </c>
      <c r="Q4" t="s">
        <v>2849</v>
      </c>
      <c r="R4" t="s">
        <v>170</v>
      </c>
      <c r="S4">
        <v>225000</v>
      </c>
      <c r="T4" t="s">
        <v>2850</v>
      </c>
      <c r="U4" t="s">
        <v>2851</v>
      </c>
      <c r="V4" t="s">
        <v>2852</v>
      </c>
      <c r="W4">
        <v>28163</v>
      </c>
    </row>
    <row r="5" spans="1:23" x14ac:dyDescent="0.45">
      <c r="A5">
        <v>4</v>
      </c>
      <c r="B5">
        <v>2</v>
      </c>
      <c r="C5" t="s">
        <v>834</v>
      </c>
      <c r="D5" t="s">
        <v>21</v>
      </c>
      <c r="E5" t="s">
        <v>33</v>
      </c>
      <c r="F5" t="s">
        <v>2853</v>
      </c>
      <c r="G5">
        <v>2027</v>
      </c>
      <c r="H5" s="8">
        <v>60</v>
      </c>
      <c r="I5" t="s">
        <v>2835</v>
      </c>
      <c r="K5">
        <v>19.955555499999999</v>
      </c>
      <c r="L5" t="s">
        <v>2854</v>
      </c>
      <c r="M5">
        <v>230</v>
      </c>
      <c r="N5" t="s">
        <v>2837</v>
      </c>
      <c r="O5" t="s">
        <v>221</v>
      </c>
      <c r="P5">
        <v>2021</v>
      </c>
      <c r="Q5" t="s">
        <v>2855</v>
      </c>
      <c r="R5" t="s">
        <v>21</v>
      </c>
      <c r="S5">
        <v>1300000</v>
      </c>
      <c r="T5" t="s">
        <v>2850</v>
      </c>
      <c r="U5" t="s">
        <v>2856</v>
      </c>
      <c r="W5" t="s">
        <v>835</v>
      </c>
    </row>
    <row r="6" spans="1:23" x14ac:dyDescent="0.45">
      <c r="A6">
        <v>5</v>
      </c>
      <c r="B6">
        <v>2</v>
      </c>
      <c r="C6" t="s">
        <v>817</v>
      </c>
      <c r="D6" t="s">
        <v>89</v>
      </c>
      <c r="E6" t="s">
        <v>174</v>
      </c>
      <c r="F6" t="s">
        <v>2853</v>
      </c>
      <c r="G6">
        <v>2026</v>
      </c>
      <c r="H6" s="8">
        <v>60</v>
      </c>
      <c r="I6" t="s">
        <v>2835</v>
      </c>
      <c r="K6">
        <v>21.088888799999999</v>
      </c>
      <c r="L6" t="s">
        <v>2848</v>
      </c>
      <c r="M6">
        <v>180</v>
      </c>
      <c r="N6" t="s">
        <v>221</v>
      </c>
      <c r="O6" t="s">
        <v>221</v>
      </c>
      <c r="P6">
        <v>2021</v>
      </c>
      <c r="Q6" t="s">
        <v>2838</v>
      </c>
      <c r="R6" t="s">
        <v>89</v>
      </c>
      <c r="S6">
        <v>2350000</v>
      </c>
      <c r="T6" t="s">
        <v>2857</v>
      </c>
      <c r="U6" t="s">
        <v>2858</v>
      </c>
      <c r="W6" t="s">
        <v>818</v>
      </c>
    </row>
    <row r="7" spans="1:23" x14ac:dyDescent="0.45">
      <c r="A7">
        <v>6</v>
      </c>
      <c r="B7">
        <v>1</v>
      </c>
      <c r="C7" t="s">
        <v>866</v>
      </c>
      <c r="D7" t="s">
        <v>28</v>
      </c>
      <c r="E7" t="s">
        <v>174</v>
      </c>
      <c r="F7" t="s">
        <v>2853</v>
      </c>
      <c r="G7">
        <v>2026</v>
      </c>
      <c r="H7" s="8">
        <v>60</v>
      </c>
      <c r="I7" t="s">
        <v>2835</v>
      </c>
      <c r="J7">
        <v>1</v>
      </c>
      <c r="K7">
        <v>21.625</v>
      </c>
      <c r="L7" t="s">
        <v>2859</v>
      </c>
      <c r="M7">
        <v>210</v>
      </c>
      <c r="N7" t="s">
        <v>2837</v>
      </c>
      <c r="O7" t="s">
        <v>221</v>
      </c>
      <c r="P7">
        <v>2021</v>
      </c>
      <c r="Q7" t="s">
        <v>2838</v>
      </c>
      <c r="R7" t="s">
        <v>28</v>
      </c>
      <c r="S7">
        <v>6660000</v>
      </c>
      <c r="T7" t="s">
        <v>2860</v>
      </c>
      <c r="U7" t="s">
        <v>2861</v>
      </c>
      <c r="W7" t="s">
        <v>867</v>
      </c>
    </row>
    <row r="8" spans="1:23" x14ac:dyDescent="0.45">
      <c r="A8">
        <v>7</v>
      </c>
      <c r="B8">
        <v>2</v>
      </c>
      <c r="C8" t="s">
        <v>707</v>
      </c>
      <c r="D8" t="s">
        <v>104</v>
      </c>
      <c r="E8" t="s">
        <v>2833</v>
      </c>
      <c r="F8" t="s">
        <v>2842</v>
      </c>
      <c r="G8">
        <v>2025</v>
      </c>
      <c r="H8" s="8">
        <v>60</v>
      </c>
      <c r="I8" t="s">
        <v>2843</v>
      </c>
      <c r="K8">
        <v>22.4194444</v>
      </c>
      <c r="L8" t="s">
        <v>2844</v>
      </c>
      <c r="M8">
        <v>203</v>
      </c>
      <c r="N8" t="s">
        <v>221</v>
      </c>
      <c r="O8" t="s">
        <v>221</v>
      </c>
      <c r="P8">
        <v>2023</v>
      </c>
      <c r="Q8" t="s">
        <v>2838</v>
      </c>
      <c r="R8" t="s">
        <v>104</v>
      </c>
      <c r="S8">
        <v>9000000</v>
      </c>
      <c r="T8" t="s">
        <v>2862</v>
      </c>
      <c r="U8" t="s">
        <v>2863</v>
      </c>
      <c r="V8" t="s">
        <v>2864</v>
      </c>
      <c r="W8" t="s">
        <v>1353</v>
      </c>
    </row>
    <row r="9" spans="1:23" x14ac:dyDescent="0.45">
      <c r="A9">
        <v>8</v>
      </c>
      <c r="B9">
        <v>1</v>
      </c>
      <c r="C9" t="s">
        <v>658</v>
      </c>
      <c r="D9" t="s">
        <v>18</v>
      </c>
      <c r="E9" t="s">
        <v>174</v>
      </c>
      <c r="F9" t="s">
        <v>2865</v>
      </c>
      <c r="G9">
        <v>2024</v>
      </c>
      <c r="H9" s="8">
        <v>60</v>
      </c>
      <c r="I9" t="s">
        <v>2843</v>
      </c>
      <c r="K9">
        <v>22.027777700000001</v>
      </c>
      <c r="L9" t="s">
        <v>2848</v>
      </c>
      <c r="M9">
        <v>200</v>
      </c>
      <c r="N9" t="s">
        <v>221</v>
      </c>
      <c r="O9" t="s">
        <v>221</v>
      </c>
      <c r="P9">
        <v>2021</v>
      </c>
      <c r="Q9" t="s">
        <v>2838</v>
      </c>
      <c r="R9" t="s">
        <v>18</v>
      </c>
      <c r="S9">
        <v>6710000</v>
      </c>
      <c r="T9" t="s">
        <v>2866</v>
      </c>
      <c r="U9" t="s">
        <v>2867</v>
      </c>
      <c r="V9" t="s">
        <v>2868</v>
      </c>
      <c r="W9">
        <v>29976</v>
      </c>
    </row>
    <row r="10" spans="1:23" x14ac:dyDescent="0.45">
      <c r="A10">
        <v>9</v>
      </c>
      <c r="B10">
        <v>3</v>
      </c>
      <c r="C10" t="s">
        <v>2869</v>
      </c>
      <c r="D10" t="s">
        <v>89</v>
      </c>
      <c r="E10" t="s">
        <v>53</v>
      </c>
      <c r="F10" t="s">
        <v>2870</v>
      </c>
      <c r="G10">
        <v>2026</v>
      </c>
      <c r="H10" s="8">
        <v>60</v>
      </c>
      <c r="I10" t="s">
        <v>2835</v>
      </c>
      <c r="K10">
        <v>20.611111099999999</v>
      </c>
      <c r="L10" t="s">
        <v>2854</v>
      </c>
      <c r="M10">
        <v>240</v>
      </c>
      <c r="N10" t="s">
        <v>2837</v>
      </c>
      <c r="O10" t="s">
        <v>2837</v>
      </c>
      <c r="P10">
        <v>2022</v>
      </c>
      <c r="Q10" t="s">
        <v>2838</v>
      </c>
      <c r="R10" t="s">
        <v>89</v>
      </c>
      <c r="S10">
        <v>2548900</v>
      </c>
      <c r="T10" t="s">
        <v>2871</v>
      </c>
      <c r="U10" t="s">
        <v>2872</v>
      </c>
      <c r="W10" t="s">
        <v>2873</v>
      </c>
    </row>
    <row r="11" spans="1:23" x14ac:dyDescent="0.45">
      <c r="A11">
        <v>10</v>
      </c>
      <c r="B11">
        <v>1</v>
      </c>
      <c r="C11" t="s">
        <v>1389</v>
      </c>
      <c r="D11" t="s">
        <v>14</v>
      </c>
      <c r="E11" t="s">
        <v>33</v>
      </c>
      <c r="F11" t="s">
        <v>2870</v>
      </c>
      <c r="G11">
        <v>2026</v>
      </c>
      <c r="H11" s="8">
        <v>60</v>
      </c>
      <c r="I11" t="s">
        <v>2843</v>
      </c>
      <c r="K11">
        <v>18.155555499999998</v>
      </c>
      <c r="L11" t="s">
        <v>2859</v>
      </c>
      <c r="M11">
        <v>185</v>
      </c>
      <c r="N11" t="s">
        <v>2837</v>
      </c>
      <c r="O11" t="s">
        <v>221</v>
      </c>
      <c r="P11">
        <v>2023</v>
      </c>
      <c r="Q11" t="s">
        <v>2855</v>
      </c>
      <c r="R11" t="s">
        <v>14</v>
      </c>
      <c r="S11">
        <v>5600000</v>
      </c>
      <c r="T11" t="s">
        <v>2874</v>
      </c>
      <c r="U11" t="s">
        <v>2875</v>
      </c>
      <c r="V11" t="s">
        <v>2876</v>
      </c>
      <c r="W11" t="s">
        <v>1390</v>
      </c>
    </row>
    <row r="12" spans="1:23" x14ac:dyDescent="0.45">
      <c r="A12">
        <v>11</v>
      </c>
      <c r="B12">
        <v>1</v>
      </c>
      <c r="C12" t="s">
        <v>2877</v>
      </c>
      <c r="D12" t="s">
        <v>73</v>
      </c>
      <c r="E12" t="s">
        <v>9</v>
      </c>
      <c r="F12" t="s">
        <v>2853</v>
      </c>
      <c r="G12">
        <v>2025</v>
      </c>
      <c r="H12" s="8">
        <v>60</v>
      </c>
      <c r="I12" t="s">
        <v>2835</v>
      </c>
      <c r="K12">
        <v>21.2972222</v>
      </c>
      <c r="L12" t="s">
        <v>2836</v>
      </c>
      <c r="M12">
        <v>215</v>
      </c>
      <c r="N12" t="s">
        <v>221</v>
      </c>
      <c r="O12" t="s">
        <v>221</v>
      </c>
      <c r="P12">
        <v>2021</v>
      </c>
      <c r="Q12" t="s">
        <v>2838</v>
      </c>
      <c r="R12" t="s">
        <v>73</v>
      </c>
      <c r="S12">
        <v>3900000</v>
      </c>
      <c r="T12" t="s">
        <v>2878</v>
      </c>
      <c r="U12" t="s">
        <v>2879</v>
      </c>
      <c r="V12" t="s">
        <v>2880</v>
      </c>
      <c r="W12" t="s">
        <v>2881</v>
      </c>
    </row>
    <row r="13" spans="1:23" x14ac:dyDescent="0.45">
      <c r="A13">
        <v>12</v>
      </c>
      <c r="B13">
        <v>3</v>
      </c>
      <c r="C13" t="s">
        <v>508</v>
      </c>
      <c r="D13" t="s">
        <v>21</v>
      </c>
      <c r="E13" t="s">
        <v>2882</v>
      </c>
      <c r="F13" t="s">
        <v>2842</v>
      </c>
      <c r="G13">
        <v>2025</v>
      </c>
      <c r="H13" s="8">
        <v>55</v>
      </c>
      <c r="I13" t="s">
        <v>2835</v>
      </c>
      <c r="K13">
        <v>22.6305555</v>
      </c>
      <c r="L13" t="s">
        <v>2883</v>
      </c>
      <c r="M13">
        <v>230</v>
      </c>
      <c r="N13" t="s">
        <v>221</v>
      </c>
      <c r="O13" t="s">
        <v>221</v>
      </c>
      <c r="P13">
        <v>2020</v>
      </c>
      <c r="Q13" t="s">
        <v>2838</v>
      </c>
      <c r="R13" t="s">
        <v>21</v>
      </c>
      <c r="S13">
        <v>1750000</v>
      </c>
      <c r="T13" t="s">
        <v>2884</v>
      </c>
      <c r="U13" t="s">
        <v>2885</v>
      </c>
      <c r="V13" t="s">
        <v>2886</v>
      </c>
      <c r="W13" t="s">
        <v>805</v>
      </c>
    </row>
    <row r="14" spans="1:23" x14ac:dyDescent="0.45">
      <c r="A14">
        <v>13</v>
      </c>
      <c r="B14">
        <v>1</v>
      </c>
      <c r="C14" t="s">
        <v>1630</v>
      </c>
      <c r="D14" t="s">
        <v>170</v>
      </c>
      <c r="E14" t="s">
        <v>2882</v>
      </c>
      <c r="F14" t="s">
        <v>2865</v>
      </c>
      <c r="G14">
        <v>2024</v>
      </c>
      <c r="H14" s="8">
        <v>55</v>
      </c>
      <c r="I14" t="s">
        <v>2843</v>
      </c>
      <c r="K14">
        <v>22.8027777</v>
      </c>
      <c r="L14" t="s">
        <v>2887</v>
      </c>
      <c r="M14">
        <v>235</v>
      </c>
      <c r="N14" t="s">
        <v>2837</v>
      </c>
      <c r="O14" t="s">
        <v>2837</v>
      </c>
      <c r="P14">
        <v>2022</v>
      </c>
      <c r="Q14" t="s">
        <v>2838</v>
      </c>
      <c r="R14" t="s">
        <v>170</v>
      </c>
      <c r="S14">
        <v>3750000</v>
      </c>
      <c r="T14" t="s">
        <v>2888</v>
      </c>
      <c r="U14" t="s">
        <v>2889</v>
      </c>
      <c r="V14" t="s">
        <v>2890</v>
      </c>
      <c r="W14" t="s">
        <v>1631</v>
      </c>
    </row>
    <row r="15" spans="1:23" x14ac:dyDescent="0.45">
      <c r="A15">
        <v>14</v>
      </c>
      <c r="B15">
        <v>2</v>
      </c>
      <c r="C15" t="s">
        <v>832</v>
      </c>
      <c r="D15" t="s">
        <v>28</v>
      </c>
      <c r="E15" t="s">
        <v>2882</v>
      </c>
      <c r="F15" t="s">
        <v>2853</v>
      </c>
      <c r="G15">
        <v>2026</v>
      </c>
      <c r="H15" s="8">
        <v>55</v>
      </c>
      <c r="I15" t="s">
        <v>2835</v>
      </c>
      <c r="K15">
        <v>20.205555499999999</v>
      </c>
      <c r="L15" t="s">
        <v>2859</v>
      </c>
      <c r="M15">
        <v>205</v>
      </c>
      <c r="N15" t="s">
        <v>2837</v>
      </c>
      <c r="O15" t="s">
        <v>221</v>
      </c>
      <c r="P15">
        <v>2022</v>
      </c>
      <c r="Q15" t="s">
        <v>2838</v>
      </c>
      <c r="R15" t="s">
        <v>28</v>
      </c>
      <c r="S15">
        <v>2500000</v>
      </c>
      <c r="T15" t="s">
        <v>2884</v>
      </c>
      <c r="U15" t="s">
        <v>2891</v>
      </c>
      <c r="W15" t="s">
        <v>833</v>
      </c>
    </row>
    <row r="16" spans="1:23" x14ac:dyDescent="0.45">
      <c r="A16">
        <v>15</v>
      </c>
      <c r="B16">
        <v>1</v>
      </c>
      <c r="C16" t="s">
        <v>2892</v>
      </c>
      <c r="D16" t="s">
        <v>46</v>
      </c>
      <c r="E16" t="s">
        <v>2893</v>
      </c>
      <c r="F16" t="s">
        <v>2870</v>
      </c>
      <c r="G16">
        <v>2026</v>
      </c>
      <c r="H16" s="8">
        <v>55</v>
      </c>
      <c r="I16" t="s">
        <v>2843</v>
      </c>
      <c r="K16">
        <v>19.175000000000001</v>
      </c>
      <c r="L16" t="s">
        <v>2854</v>
      </c>
      <c r="M16">
        <v>210</v>
      </c>
      <c r="N16" t="s">
        <v>2837</v>
      </c>
      <c r="O16" t="s">
        <v>2837</v>
      </c>
      <c r="P16">
        <v>2022</v>
      </c>
      <c r="Q16" t="s">
        <v>2855</v>
      </c>
      <c r="R16" t="s">
        <v>46</v>
      </c>
      <c r="S16">
        <v>400000</v>
      </c>
      <c r="T16" t="s">
        <v>2850</v>
      </c>
      <c r="U16" t="s">
        <v>2894</v>
      </c>
      <c r="V16" t="s">
        <v>2895</v>
      </c>
      <c r="W16" t="s">
        <v>2896</v>
      </c>
    </row>
    <row r="17" spans="1:23" x14ac:dyDescent="0.45">
      <c r="A17">
        <v>16</v>
      </c>
      <c r="B17">
        <v>1</v>
      </c>
      <c r="C17" t="s">
        <v>2897</v>
      </c>
      <c r="D17" t="s">
        <v>59</v>
      </c>
      <c r="E17" t="s">
        <v>2893</v>
      </c>
      <c r="F17" t="s">
        <v>2898</v>
      </c>
      <c r="G17">
        <v>2026</v>
      </c>
      <c r="H17" s="8">
        <v>55</v>
      </c>
      <c r="I17" t="s">
        <v>2843</v>
      </c>
      <c r="K17">
        <v>19.438888800000001</v>
      </c>
      <c r="L17" t="s">
        <v>2854</v>
      </c>
      <c r="M17">
        <v>215</v>
      </c>
      <c r="N17" t="s">
        <v>2837</v>
      </c>
      <c r="O17" t="s">
        <v>221</v>
      </c>
      <c r="P17">
        <v>2023</v>
      </c>
      <c r="Q17" t="s">
        <v>2838</v>
      </c>
      <c r="R17" t="s">
        <v>59</v>
      </c>
      <c r="S17">
        <v>7140000</v>
      </c>
      <c r="T17" t="s">
        <v>2899</v>
      </c>
      <c r="U17" t="s">
        <v>2900</v>
      </c>
      <c r="W17" t="s">
        <v>2901</v>
      </c>
    </row>
    <row r="18" spans="1:23" x14ac:dyDescent="0.45">
      <c r="A18">
        <v>17</v>
      </c>
      <c r="B18">
        <v>1</v>
      </c>
      <c r="C18" t="s">
        <v>2902</v>
      </c>
      <c r="D18" t="s">
        <v>39</v>
      </c>
      <c r="E18" t="s">
        <v>9</v>
      </c>
      <c r="F18" t="s">
        <v>2853</v>
      </c>
      <c r="G18">
        <v>2025</v>
      </c>
      <c r="H18" s="8">
        <v>55</v>
      </c>
      <c r="I18" t="s">
        <v>2843</v>
      </c>
      <c r="K18">
        <v>21.991666599999999</v>
      </c>
      <c r="L18" t="s">
        <v>2859</v>
      </c>
      <c r="M18">
        <v>210</v>
      </c>
      <c r="N18" t="s">
        <v>221</v>
      </c>
      <c r="O18" t="s">
        <v>221</v>
      </c>
      <c r="P18">
        <v>2021</v>
      </c>
      <c r="Q18" t="s">
        <v>2838</v>
      </c>
      <c r="R18" t="s">
        <v>39</v>
      </c>
      <c r="S18">
        <v>6900000</v>
      </c>
      <c r="T18" t="s">
        <v>2903</v>
      </c>
      <c r="U18" t="s">
        <v>2904</v>
      </c>
      <c r="V18" t="s">
        <v>2905</v>
      </c>
      <c r="W18" t="s">
        <v>2906</v>
      </c>
    </row>
    <row r="19" spans="1:23" x14ac:dyDescent="0.45">
      <c r="A19">
        <v>18</v>
      </c>
      <c r="B19">
        <v>1</v>
      </c>
      <c r="C19" t="s">
        <v>2907</v>
      </c>
      <c r="D19" t="s">
        <v>309</v>
      </c>
      <c r="E19" t="s">
        <v>9</v>
      </c>
      <c r="F19" t="s">
        <v>2853</v>
      </c>
      <c r="G19">
        <v>2026</v>
      </c>
      <c r="H19" s="8">
        <v>55</v>
      </c>
      <c r="I19" t="s">
        <v>2843</v>
      </c>
      <c r="J19">
        <v>1</v>
      </c>
      <c r="K19">
        <v>22.752777699999999</v>
      </c>
      <c r="L19" t="s">
        <v>2854</v>
      </c>
      <c r="M19">
        <v>192</v>
      </c>
      <c r="N19" t="s">
        <v>221</v>
      </c>
      <c r="O19" t="s">
        <v>221</v>
      </c>
      <c r="P19">
        <v>2023</v>
      </c>
      <c r="Q19" t="s">
        <v>2838</v>
      </c>
      <c r="R19" t="s">
        <v>309</v>
      </c>
      <c r="S19">
        <v>5720000</v>
      </c>
      <c r="T19" t="s">
        <v>2908</v>
      </c>
      <c r="U19" t="s">
        <v>2909</v>
      </c>
      <c r="V19" t="s">
        <v>2910</v>
      </c>
      <c r="W19" t="s">
        <v>2911</v>
      </c>
    </row>
    <row r="20" spans="1:23" x14ac:dyDescent="0.45">
      <c r="A20">
        <v>19</v>
      </c>
      <c r="B20">
        <v>4</v>
      </c>
      <c r="C20" t="s">
        <v>442</v>
      </c>
      <c r="D20" t="s">
        <v>21</v>
      </c>
      <c r="E20" t="s">
        <v>2882</v>
      </c>
      <c r="F20" t="s">
        <v>2834</v>
      </c>
      <c r="G20">
        <v>2024</v>
      </c>
      <c r="H20" s="8">
        <v>55</v>
      </c>
      <c r="I20" t="s">
        <v>2843</v>
      </c>
      <c r="K20">
        <v>25.4583333</v>
      </c>
      <c r="L20" t="s">
        <v>2854</v>
      </c>
      <c r="M20">
        <v>220</v>
      </c>
      <c r="N20" t="s">
        <v>2912</v>
      </c>
      <c r="O20" t="s">
        <v>221</v>
      </c>
      <c r="P20">
        <v>2020</v>
      </c>
      <c r="Q20" t="s">
        <v>2838</v>
      </c>
      <c r="R20" t="s">
        <v>21</v>
      </c>
      <c r="S20">
        <v>5200000</v>
      </c>
      <c r="T20" t="s">
        <v>2913</v>
      </c>
      <c r="U20" t="s">
        <v>2914</v>
      </c>
      <c r="V20" t="s">
        <v>2915</v>
      </c>
      <c r="W20">
        <v>31166</v>
      </c>
    </row>
    <row r="21" spans="1:23" x14ac:dyDescent="0.45">
      <c r="A21">
        <v>20</v>
      </c>
      <c r="B21">
        <v>1</v>
      </c>
      <c r="C21" t="s">
        <v>572</v>
      </c>
      <c r="D21" t="s">
        <v>207</v>
      </c>
      <c r="E21" t="s">
        <v>174</v>
      </c>
      <c r="F21" t="s">
        <v>2842</v>
      </c>
      <c r="G21">
        <v>2025</v>
      </c>
      <c r="H21" s="8">
        <v>55</v>
      </c>
      <c r="I21" t="s">
        <v>2835</v>
      </c>
      <c r="K21">
        <v>22.416666599999999</v>
      </c>
      <c r="L21" t="s">
        <v>2854</v>
      </c>
      <c r="M21">
        <v>220</v>
      </c>
      <c r="N21" t="s">
        <v>2837</v>
      </c>
      <c r="O21" t="s">
        <v>221</v>
      </c>
      <c r="P21">
        <v>2021</v>
      </c>
      <c r="Q21" t="s">
        <v>2838</v>
      </c>
      <c r="R21" t="s">
        <v>207</v>
      </c>
      <c r="S21">
        <v>3030000</v>
      </c>
      <c r="T21" t="s">
        <v>2916</v>
      </c>
      <c r="U21" t="s">
        <v>2917</v>
      </c>
      <c r="V21" t="s">
        <v>2918</v>
      </c>
      <c r="W21" t="s">
        <v>937</v>
      </c>
    </row>
    <row r="22" spans="1:23" x14ac:dyDescent="0.45">
      <c r="A22">
        <v>21</v>
      </c>
      <c r="B22">
        <v>2</v>
      </c>
      <c r="C22" t="s">
        <v>2919</v>
      </c>
      <c r="D22" t="s">
        <v>46</v>
      </c>
      <c r="E22" t="s">
        <v>9</v>
      </c>
      <c r="F22" t="s">
        <v>2834</v>
      </c>
      <c r="G22">
        <v>2025</v>
      </c>
      <c r="H22" s="8">
        <v>55</v>
      </c>
      <c r="I22" t="s">
        <v>2843</v>
      </c>
      <c r="K22">
        <v>25.944444399999998</v>
      </c>
      <c r="L22" t="s">
        <v>2859</v>
      </c>
      <c r="M22">
        <v>195</v>
      </c>
      <c r="N22" t="s">
        <v>221</v>
      </c>
      <c r="O22" t="s">
        <v>221</v>
      </c>
      <c r="P22">
        <v>2021</v>
      </c>
      <c r="Q22" t="s">
        <v>2838</v>
      </c>
      <c r="R22" t="s">
        <v>14</v>
      </c>
      <c r="S22">
        <v>100000</v>
      </c>
      <c r="T22" t="s">
        <v>2920</v>
      </c>
      <c r="U22" t="s">
        <v>2921</v>
      </c>
      <c r="W22">
        <v>29514</v>
      </c>
    </row>
    <row r="23" spans="1:23" x14ac:dyDescent="0.45">
      <c r="A23">
        <v>22</v>
      </c>
      <c r="B23">
        <v>1</v>
      </c>
      <c r="C23" t="s">
        <v>2922</v>
      </c>
      <c r="D23" t="s">
        <v>10</v>
      </c>
      <c r="E23" t="s">
        <v>9</v>
      </c>
      <c r="F23" t="s">
        <v>2853</v>
      </c>
      <c r="G23">
        <v>2025</v>
      </c>
      <c r="H23" s="8">
        <v>55</v>
      </c>
      <c r="I23" t="s">
        <v>2843</v>
      </c>
      <c r="J23">
        <v>1</v>
      </c>
      <c r="K23">
        <v>23.861111099999999</v>
      </c>
      <c r="L23" t="s">
        <v>2859</v>
      </c>
      <c r="M23">
        <v>175</v>
      </c>
      <c r="N23" t="s">
        <v>221</v>
      </c>
      <c r="O23" t="s">
        <v>221</v>
      </c>
      <c r="P23">
        <v>2023</v>
      </c>
      <c r="Q23" t="s">
        <v>2838</v>
      </c>
      <c r="R23" t="s">
        <v>10</v>
      </c>
      <c r="S23">
        <v>1470000</v>
      </c>
      <c r="T23" t="s">
        <v>2923</v>
      </c>
      <c r="U23" t="s">
        <v>2924</v>
      </c>
      <c r="W23" t="s">
        <v>2925</v>
      </c>
    </row>
    <row r="24" spans="1:23" x14ac:dyDescent="0.45">
      <c r="A24">
        <v>23</v>
      </c>
      <c r="B24">
        <v>1</v>
      </c>
      <c r="C24" t="s">
        <v>2926</v>
      </c>
      <c r="D24" t="s">
        <v>107</v>
      </c>
      <c r="E24" t="s">
        <v>9</v>
      </c>
      <c r="F24" t="s">
        <v>2842</v>
      </c>
      <c r="G24">
        <v>2024</v>
      </c>
      <c r="H24" s="8">
        <v>55</v>
      </c>
      <c r="I24" t="s">
        <v>2835</v>
      </c>
      <c r="K24">
        <v>21.686111100000002</v>
      </c>
      <c r="L24" t="s">
        <v>2854</v>
      </c>
      <c r="M24">
        <v>205</v>
      </c>
      <c r="N24" t="s">
        <v>221</v>
      </c>
      <c r="O24" t="s">
        <v>221</v>
      </c>
      <c r="P24">
        <v>2021</v>
      </c>
      <c r="Q24" t="s">
        <v>2838</v>
      </c>
      <c r="R24" t="s">
        <v>107</v>
      </c>
      <c r="S24">
        <v>997500</v>
      </c>
      <c r="T24" t="s">
        <v>2927</v>
      </c>
      <c r="U24" t="s">
        <v>2928</v>
      </c>
      <c r="W24">
        <v>29960</v>
      </c>
    </row>
    <row r="25" spans="1:23" x14ac:dyDescent="0.45">
      <c r="A25">
        <v>24</v>
      </c>
      <c r="B25">
        <v>1</v>
      </c>
      <c r="C25" t="s">
        <v>2929</v>
      </c>
      <c r="D25" t="s">
        <v>76</v>
      </c>
      <c r="E25" t="s">
        <v>9</v>
      </c>
      <c r="F25" t="s">
        <v>2853</v>
      </c>
      <c r="G25">
        <v>2026</v>
      </c>
      <c r="H25" s="8">
        <v>55</v>
      </c>
      <c r="I25" t="s">
        <v>2835</v>
      </c>
      <c r="J25">
        <v>1</v>
      </c>
      <c r="K25">
        <v>21.869444399999999</v>
      </c>
      <c r="L25" t="s">
        <v>2859</v>
      </c>
      <c r="M25">
        <v>200</v>
      </c>
      <c r="N25" t="s">
        <v>2912</v>
      </c>
      <c r="O25" t="s">
        <v>221</v>
      </c>
      <c r="P25">
        <v>2021</v>
      </c>
      <c r="Q25" t="s">
        <v>2838</v>
      </c>
      <c r="R25" t="s">
        <v>76</v>
      </c>
      <c r="S25">
        <v>3000000</v>
      </c>
      <c r="T25" t="s">
        <v>2930</v>
      </c>
      <c r="U25" t="s">
        <v>2931</v>
      </c>
      <c r="W25" t="s">
        <v>2932</v>
      </c>
    </row>
    <row r="26" spans="1:23" x14ac:dyDescent="0.45">
      <c r="A26">
        <v>25</v>
      </c>
      <c r="B26">
        <v>1</v>
      </c>
      <c r="C26" t="s">
        <v>1122</v>
      </c>
      <c r="D26" t="s">
        <v>178</v>
      </c>
      <c r="E26" t="s">
        <v>2833</v>
      </c>
      <c r="F26" t="s">
        <v>2853</v>
      </c>
      <c r="G26">
        <v>2026</v>
      </c>
      <c r="H26" s="8">
        <v>55</v>
      </c>
      <c r="I26" t="s">
        <v>2835</v>
      </c>
      <c r="K26">
        <v>23.202777699999999</v>
      </c>
      <c r="L26" t="s">
        <v>2933</v>
      </c>
      <c r="M26">
        <v>235</v>
      </c>
      <c r="N26" t="s">
        <v>2837</v>
      </c>
      <c r="O26" t="s">
        <v>2837</v>
      </c>
      <c r="P26">
        <v>2022</v>
      </c>
      <c r="Q26" t="s">
        <v>2838</v>
      </c>
      <c r="R26" t="s">
        <v>178</v>
      </c>
      <c r="S26">
        <v>2880800</v>
      </c>
      <c r="T26" t="s">
        <v>2934</v>
      </c>
      <c r="U26" t="s">
        <v>2935</v>
      </c>
      <c r="W26" t="s">
        <v>1123</v>
      </c>
    </row>
    <row r="27" spans="1:23" x14ac:dyDescent="0.45">
      <c r="A27">
        <v>26</v>
      </c>
      <c r="B27">
        <v>1</v>
      </c>
      <c r="C27" t="s">
        <v>2936</v>
      </c>
      <c r="D27" t="s">
        <v>130</v>
      </c>
      <c r="E27" t="s">
        <v>174</v>
      </c>
      <c r="F27" t="s">
        <v>2870</v>
      </c>
      <c r="G27">
        <v>2027</v>
      </c>
      <c r="H27" s="8">
        <v>55</v>
      </c>
      <c r="I27" t="s">
        <v>2835</v>
      </c>
      <c r="K27">
        <v>18.369444399999999</v>
      </c>
      <c r="L27" t="s">
        <v>2887</v>
      </c>
      <c r="M27">
        <v>190</v>
      </c>
      <c r="N27" t="s">
        <v>221</v>
      </c>
      <c r="O27" t="s">
        <v>221</v>
      </c>
      <c r="P27">
        <v>2023</v>
      </c>
      <c r="Q27" t="s">
        <v>2855</v>
      </c>
      <c r="R27" t="s">
        <v>130</v>
      </c>
      <c r="S27">
        <v>3200000</v>
      </c>
      <c r="T27" t="s">
        <v>2937</v>
      </c>
      <c r="U27" t="s">
        <v>2938</v>
      </c>
      <c r="W27" t="s">
        <v>2939</v>
      </c>
    </row>
    <row r="28" spans="1:23" x14ac:dyDescent="0.45">
      <c r="A28">
        <v>27</v>
      </c>
      <c r="B28">
        <v>1</v>
      </c>
      <c r="C28" t="s">
        <v>2940</v>
      </c>
      <c r="D28" t="s">
        <v>56</v>
      </c>
      <c r="E28" t="s">
        <v>9</v>
      </c>
      <c r="F28" t="s">
        <v>2853</v>
      </c>
      <c r="G28">
        <v>2026</v>
      </c>
      <c r="H28" s="8">
        <v>55</v>
      </c>
      <c r="I28" t="s">
        <v>2835</v>
      </c>
      <c r="K28">
        <v>22.316666600000001</v>
      </c>
      <c r="L28" t="s">
        <v>2836</v>
      </c>
      <c r="M28">
        <v>190</v>
      </c>
      <c r="N28" t="s">
        <v>221</v>
      </c>
      <c r="O28" t="s">
        <v>221</v>
      </c>
      <c r="P28">
        <v>2022</v>
      </c>
      <c r="Q28" t="s">
        <v>2838</v>
      </c>
      <c r="R28" t="s">
        <v>56</v>
      </c>
      <c r="S28">
        <v>2350000</v>
      </c>
      <c r="T28" t="s">
        <v>2941</v>
      </c>
      <c r="U28" t="s">
        <v>2942</v>
      </c>
      <c r="V28" t="s">
        <v>2943</v>
      </c>
      <c r="W28" t="s">
        <v>2944</v>
      </c>
    </row>
    <row r="29" spans="1:23" x14ac:dyDescent="0.45">
      <c r="A29">
        <v>28</v>
      </c>
      <c r="B29">
        <v>2</v>
      </c>
      <c r="C29" t="s">
        <v>2945</v>
      </c>
      <c r="D29" t="s">
        <v>207</v>
      </c>
      <c r="E29" t="s">
        <v>9</v>
      </c>
      <c r="F29" t="s">
        <v>2853</v>
      </c>
      <c r="G29">
        <v>2027</v>
      </c>
      <c r="H29" s="8">
        <v>55</v>
      </c>
      <c r="I29" t="s">
        <v>2835</v>
      </c>
      <c r="J29">
        <v>1</v>
      </c>
      <c r="K29">
        <v>20.977777700000001</v>
      </c>
      <c r="L29" t="s">
        <v>2946</v>
      </c>
      <c r="M29">
        <v>220</v>
      </c>
      <c r="N29" t="s">
        <v>2837</v>
      </c>
      <c r="O29" t="s">
        <v>2837</v>
      </c>
      <c r="P29">
        <v>2022</v>
      </c>
      <c r="Q29" t="s">
        <v>2838</v>
      </c>
      <c r="R29" t="s">
        <v>207</v>
      </c>
      <c r="S29">
        <v>2800000</v>
      </c>
      <c r="T29" t="s">
        <v>2947</v>
      </c>
      <c r="U29" t="s">
        <v>2948</v>
      </c>
      <c r="V29" t="s">
        <v>2949</v>
      </c>
      <c r="W29" t="s">
        <v>2950</v>
      </c>
    </row>
    <row r="30" spans="1:23" x14ac:dyDescent="0.45">
      <c r="A30">
        <v>29</v>
      </c>
      <c r="B30">
        <v>2</v>
      </c>
      <c r="C30" t="s">
        <v>820</v>
      </c>
      <c r="D30" t="s">
        <v>59</v>
      </c>
      <c r="E30" t="s">
        <v>2833</v>
      </c>
      <c r="F30" t="s">
        <v>2865</v>
      </c>
      <c r="G30">
        <v>2025</v>
      </c>
      <c r="H30" s="8">
        <v>50</v>
      </c>
      <c r="I30" t="s">
        <v>2843</v>
      </c>
      <c r="K30">
        <v>21.408333299999999</v>
      </c>
      <c r="L30" t="s">
        <v>2951</v>
      </c>
      <c r="M30">
        <v>215</v>
      </c>
      <c r="N30" t="s">
        <v>2837</v>
      </c>
      <c r="O30" t="s">
        <v>2837</v>
      </c>
      <c r="P30">
        <v>2019</v>
      </c>
      <c r="Q30" t="s">
        <v>2849</v>
      </c>
      <c r="R30" t="s">
        <v>59</v>
      </c>
      <c r="S30">
        <v>2500000</v>
      </c>
      <c r="T30" t="s">
        <v>2850</v>
      </c>
      <c r="U30" t="s">
        <v>2952</v>
      </c>
      <c r="V30" t="e">
        <v>#NAME?</v>
      </c>
      <c r="W30" t="s">
        <v>821</v>
      </c>
    </row>
    <row r="31" spans="1:23" x14ac:dyDescent="0.45">
      <c r="A31">
        <v>30</v>
      </c>
      <c r="B31">
        <v>2</v>
      </c>
      <c r="C31" t="s">
        <v>2953</v>
      </c>
      <c r="D31" t="s">
        <v>178</v>
      </c>
      <c r="E31" t="s">
        <v>2833</v>
      </c>
      <c r="F31" t="s">
        <v>2842</v>
      </c>
      <c r="G31">
        <v>2025</v>
      </c>
      <c r="H31" s="8">
        <v>50</v>
      </c>
      <c r="I31" t="s">
        <v>2835</v>
      </c>
      <c r="K31">
        <v>21.472222200000001</v>
      </c>
      <c r="L31" t="s">
        <v>2954</v>
      </c>
      <c r="M31">
        <v>210</v>
      </c>
      <c r="N31" t="s">
        <v>2912</v>
      </c>
      <c r="O31" t="s">
        <v>221</v>
      </c>
      <c r="P31">
        <v>2019</v>
      </c>
      <c r="Q31" t="s">
        <v>2849</v>
      </c>
      <c r="R31" t="s">
        <v>178</v>
      </c>
      <c r="S31">
        <v>5100000</v>
      </c>
      <c r="T31" t="s">
        <v>2850</v>
      </c>
      <c r="U31" t="s">
        <v>2955</v>
      </c>
      <c r="V31" t="s">
        <v>2956</v>
      </c>
      <c r="W31">
        <v>28080</v>
      </c>
    </row>
    <row r="32" spans="1:23" x14ac:dyDescent="0.45">
      <c r="A32">
        <v>31</v>
      </c>
      <c r="B32">
        <v>1</v>
      </c>
      <c r="C32" t="s">
        <v>2957</v>
      </c>
      <c r="D32" t="s">
        <v>31</v>
      </c>
      <c r="E32" t="s">
        <v>2833</v>
      </c>
      <c r="F32" t="s">
        <v>2853</v>
      </c>
      <c r="G32">
        <v>2024</v>
      </c>
      <c r="H32" s="8">
        <v>50</v>
      </c>
      <c r="I32" t="s">
        <v>2835</v>
      </c>
      <c r="K32">
        <v>22.041666599999999</v>
      </c>
      <c r="L32" t="s">
        <v>2933</v>
      </c>
      <c r="M32">
        <v>188</v>
      </c>
      <c r="N32" t="s">
        <v>221</v>
      </c>
      <c r="O32" t="s">
        <v>221</v>
      </c>
      <c r="P32">
        <v>2018</v>
      </c>
      <c r="Q32" t="s">
        <v>2849</v>
      </c>
      <c r="R32" t="s">
        <v>178</v>
      </c>
      <c r="S32">
        <v>1000000</v>
      </c>
      <c r="T32" t="s">
        <v>2850</v>
      </c>
      <c r="U32" t="s">
        <v>2958</v>
      </c>
      <c r="V32" t="s">
        <v>2959</v>
      </c>
      <c r="W32" t="s">
        <v>897</v>
      </c>
    </row>
    <row r="33" spans="1:23" x14ac:dyDescent="0.45">
      <c r="A33">
        <v>32</v>
      </c>
      <c r="B33">
        <v>3</v>
      </c>
      <c r="C33" t="s">
        <v>482</v>
      </c>
      <c r="D33" t="s">
        <v>59</v>
      </c>
      <c r="E33" t="s">
        <v>174</v>
      </c>
      <c r="F33" t="s">
        <v>2834</v>
      </c>
      <c r="G33">
        <v>2024</v>
      </c>
      <c r="H33" s="8">
        <v>50</v>
      </c>
      <c r="I33" t="s">
        <v>2843</v>
      </c>
      <c r="K33">
        <v>23.452777699999999</v>
      </c>
      <c r="L33" t="s">
        <v>2960</v>
      </c>
      <c r="M33">
        <v>220</v>
      </c>
      <c r="N33" t="s">
        <v>2912</v>
      </c>
      <c r="O33" t="s">
        <v>221</v>
      </c>
      <c r="P33">
        <v>2022</v>
      </c>
      <c r="Q33" t="s">
        <v>2838</v>
      </c>
      <c r="R33" t="s">
        <v>59</v>
      </c>
      <c r="S33">
        <v>5675000</v>
      </c>
      <c r="T33" t="s">
        <v>2961</v>
      </c>
      <c r="U33" t="s">
        <v>2962</v>
      </c>
      <c r="W33">
        <v>31595</v>
      </c>
    </row>
    <row r="34" spans="1:23" x14ac:dyDescent="0.45">
      <c r="A34">
        <v>33</v>
      </c>
      <c r="B34">
        <v>1</v>
      </c>
      <c r="C34" t="s">
        <v>430</v>
      </c>
      <c r="D34" t="s">
        <v>70</v>
      </c>
      <c r="E34" t="s">
        <v>174</v>
      </c>
      <c r="F34" t="s">
        <v>2834</v>
      </c>
      <c r="G34">
        <v>2026</v>
      </c>
      <c r="H34" s="8">
        <v>50</v>
      </c>
      <c r="I34" t="s">
        <v>2843</v>
      </c>
      <c r="K34">
        <v>22.324999999999999</v>
      </c>
      <c r="L34" t="s">
        <v>2854</v>
      </c>
      <c r="M34">
        <v>190</v>
      </c>
      <c r="N34" t="s">
        <v>221</v>
      </c>
      <c r="O34" t="s">
        <v>221</v>
      </c>
      <c r="P34">
        <v>2023</v>
      </c>
      <c r="Q34" t="s">
        <v>2838</v>
      </c>
      <c r="R34" t="s">
        <v>70</v>
      </c>
      <c r="S34">
        <v>5500000</v>
      </c>
      <c r="T34" t="s">
        <v>2963</v>
      </c>
      <c r="U34" t="s">
        <v>2964</v>
      </c>
      <c r="W34">
        <v>33266</v>
      </c>
    </row>
    <row r="35" spans="1:23" x14ac:dyDescent="0.45">
      <c r="A35">
        <v>34</v>
      </c>
      <c r="B35">
        <v>1</v>
      </c>
      <c r="C35" t="s">
        <v>2965</v>
      </c>
      <c r="D35" t="s">
        <v>269</v>
      </c>
      <c r="E35" t="s">
        <v>87</v>
      </c>
      <c r="G35">
        <v>2025</v>
      </c>
      <c r="H35" s="8">
        <v>50</v>
      </c>
      <c r="I35" t="s">
        <v>2966</v>
      </c>
      <c r="K35">
        <v>21.8361111</v>
      </c>
      <c r="L35" t="s">
        <v>2960</v>
      </c>
      <c r="M35">
        <v>180</v>
      </c>
      <c r="N35" t="s">
        <v>2837</v>
      </c>
      <c r="O35" t="s">
        <v>221</v>
      </c>
      <c r="P35">
        <v>2024</v>
      </c>
      <c r="Q35" t="s">
        <v>2838</v>
      </c>
      <c r="R35" t="s">
        <v>269</v>
      </c>
      <c r="T35" t="s">
        <v>2967</v>
      </c>
      <c r="U35" t="s">
        <v>2968</v>
      </c>
    </row>
    <row r="36" spans="1:23" x14ac:dyDescent="0.45">
      <c r="A36">
        <v>35</v>
      </c>
      <c r="B36">
        <v>2</v>
      </c>
      <c r="C36" t="s">
        <v>2969</v>
      </c>
      <c r="D36" t="s">
        <v>170</v>
      </c>
      <c r="E36" t="s">
        <v>87</v>
      </c>
      <c r="G36">
        <v>2025</v>
      </c>
      <c r="H36" s="8">
        <v>50</v>
      </c>
      <c r="I36" t="s">
        <v>2966</v>
      </c>
      <c r="K36">
        <v>21.869444399999999</v>
      </c>
      <c r="L36" t="s">
        <v>2844</v>
      </c>
      <c r="M36">
        <v>199</v>
      </c>
      <c r="N36" t="s">
        <v>2837</v>
      </c>
      <c r="O36" t="s">
        <v>221</v>
      </c>
      <c r="P36">
        <v>2024</v>
      </c>
      <c r="Q36" t="s">
        <v>2838</v>
      </c>
      <c r="R36" t="s">
        <v>170</v>
      </c>
      <c r="T36" t="s">
        <v>2970</v>
      </c>
      <c r="U36" t="s">
        <v>2971</v>
      </c>
    </row>
    <row r="37" spans="1:23" x14ac:dyDescent="0.45">
      <c r="A37">
        <v>36</v>
      </c>
      <c r="B37">
        <v>2</v>
      </c>
      <c r="C37" t="s">
        <v>863</v>
      </c>
      <c r="D37" t="s">
        <v>107</v>
      </c>
      <c r="E37" t="s">
        <v>33</v>
      </c>
      <c r="F37" t="s">
        <v>2842</v>
      </c>
      <c r="G37">
        <v>2026</v>
      </c>
      <c r="H37" s="8">
        <v>50</v>
      </c>
      <c r="I37" t="s">
        <v>2843</v>
      </c>
      <c r="K37">
        <v>23.330555499999999</v>
      </c>
      <c r="L37" t="s">
        <v>2848</v>
      </c>
      <c r="M37">
        <v>230</v>
      </c>
      <c r="N37" t="s">
        <v>2837</v>
      </c>
      <c r="O37" t="s">
        <v>221</v>
      </c>
      <c r="P37">
        <v>2022</v>
      </c>
      <c r="Q37" t="s">
        <v>2838</v>
      </c>
      <c r="R37" t="s">
        <v>107</v>
      </c>
      <c r="S37">
        <v>633300</v>
      </c>
      <c r="T37" t="s">
        <v>2972</v>
      </c>
      <c r="U37" t="s">
        <v>2973</v>
      </c>
      <c r="W37" t="s">
        <v>864</v>
      </c>
    </row>
    <row r="38" spans="1:23" x14ac:dyDescent="0.45">
      <c r="A38">
        <v>37</v>
      </c>
      <c r="B38">
        <v>3</v>
      </c>
      <c r="C38" t="s">
        <v>823</v>
      </c>
      <c r="D38" t="s">
        <v>46</v>
      </c>
      <c r="E38" t="s">
        <v>33</v>
      </c>
      <c r="F38" t="s">
        <v>2853</v>
      </c>
      <c r="G38">
        <v>2026</v>
      </c>
      <c r="H38" s="8">
        <v>50</v>
      </c>
      <c r="I38" t="s">
        <v>2966</v>
      </c>
      <c r="K38">
        <v>23.433333300000001</v>
      </c>
      <c r="L38" t="s">
        <v>2848</v>
      </c>
      <c r="M38">
        <v>220</v>
      </c>
      <c r="N38" t="s">
        <v>2837</v>
      </c>
      <c r="O38" t="s">
        <v>221</v>
      </c>
      <c r="P38">
        <v>2022</v>
      </c>
      <c r="Q38" t="s">
        <v>2838</v>
      </c>
      <c r="R38" t="s">
        <v>46</v>
      </c>
      <c r="S38">
        <v>1956890</v>
      </c>
      <c r="T38" t="s">
        <v>2974</v>
      </c>
      <c r="U38" t="s">
        <v>2975</v>
      </c>
      <c r="W38" t="s">
        <v>824</v>
      </c>
    </row>
    <row r="39" spans="1:23" x14ac:dyDescent="0.45">
      <c r="A39">
        <v>38</v>
      </c>
      <c r="B39">
        <v>2</v>
      </c>
      <c r="C39" t="s">
        <v>2976</v>
      </c>
      <c r="D39" t="s">
        <v>39</v>
      </c>
      <c r="E39" t="s">
        <v>2833</v>
      </c>
      <c r="F39" t="s">
        <v>2870</v>
      </c>
      <c r="G39">
        <v>2027</v>
      </c>
      <c r="H39" s="8">
        <v>50</v>
      </c>
      <c r="I39" t="s">
        <v>2843</v>
      </c>
      <c r="K39">
        <v>19.600000000000001</v>
      </c>
      <c r="L39" t="s">
        <v>2848</v>
      </c>
      <c r="M39">
        <v>205</v>
      </c>
      <c r="N39" t="s">
        <v>2837</v>
      </c>
      <c r="O39" t="s">
        <v>2837</v>
      </c>
      <c r="P39">
        <v>2023</v>
      </c>
      <c r="Q39" t="s">
        <v>2838</v>
      </c>
      <c r="R39" t="s">
        <v>39</v>
      </c>
      <c r="S39">
        <v>7700000</v>
      </c>
      <c r="T39" t="s">
        <v>2977</v>
      </c>
      <c r="U39" t="s">
        <v>2978</v>
      </c>
      <c r="V39" t="s">
        <v>2979</v>
      </c>
      <c r="W39" t="s">
        <v>2980</v>
      </c>
    </row>
    <row r="40" spans="1:23" x14ac:dyDescent="0.45">
      <c r="A40">
        <v>39</v>
      </c>
      <c r="B40">
        <v>2</v>
      </c>
      <c r="C40" t="s">
        <v>830</v>
      </c>
      <c r="D40" t="s">
        <v>56</v>
      </c>
      <c r="E40" t="s">
        <v>33</v>
      </c>
      <c r="F40" t="s">
        <v>2842</v>
      </c>
      <c r="G40">
        <v>2024</v>
      </c>
      <c r="H40" s="8">
        <v>50</v>
      </c>
      <c r="I40" t="s">
        <v>2835</v>
      </c>
      <c r="K40">
        <v>21.8027777</v>
      </c>
      <c r="L40" t="s">
        <v>2960</v>
      </c>
      <c r="M40">
        <v>215</v>
      </c>
      <c r="N40" t="s">
        <v>221</v>
      </c>
      <c r="O40" t="s">
        <v>221</v>
      </c>
      <c r="P40">
        <v>2019</v>
      </c>
      <c r="Q40" t="s">
        <v>2849</v>
      </c>
      <c r="R40" t="s">
        <v>56</v>
      </c>
      <c r="S40">
        <v>200000</v>
      </c>
      <c r="T40" t="s">
        <v>2874</v>
      </c>
      <c r="U40" t="s">
        <v>2981</v>
      </c>
      <c r="V40" t="s">
        <v>2982</v>
      </c>
      <c r="W40" t="s">
        <v>831</v>
      </c>
    </row>
    <row r="41" spans="1:23" x14ac:dyDescent="0.45">
      <c r="A41">
        <v>40</v>
      </c>
      <c r="B41">
        <v>1</v>
      </c>
      <c r="C41" t="s">
        <v>2983</v>
      </c>
      <c r="D41" t="s">
        <v>155</v>
      </c>
      <c r="E41" t="s">
        <v>2882</v>
      </c>
      <c r="G41">
        <v>2026</v>
      </c>
      <c r="H41" s="8">
        <v>50</v>
      </c>
      <c r="I41" t="s">
        <v>2835</v>
      </c>
      <c r="K41">
        <v>21.4222222</v>
      </c>
      <c r="L41" t="s">
        <v>2883</v>
      </c>
      <c r="M41">
        <v>245</v>
      </c>
      <c r="N41" t="s">
        <v>2837</v>
      </c>
      <c r="O41" t="s">
        <v>2837</v>
      </c>
      <c r="P41">
        <v>2024</v>
      </c>
      <c r="Q41" t="s">
        <v>2838</v>
      </c>
      <c r="R41" t="s">
        <v>155</v>
      </c>
      <c r="T41" t="s">
        <v>2923</v>
      </c>
      <c r="U41" t="s">
        <v>2984</v>
      </c>
    </row>
    <row r="42" spans="1:23" x14ac:dyDescent="0.45">
      <c r="A42">
        <v>41</v>
      </c>
      <c r="B42">
        <v>2</v>
      </c>
      <c r="C42" t="s">
        <v>2985</v>
      </c>
      <c r="D42" t="s">
        <v>309</v>
      </c>
      <c r="E42" t="s">
        <v>2833</v>
      </c>
      <c r="G42">
        <v>2026</v>
      </c>
      <c r="H42" s="8">
        <v>50</v>
      </c>
      <c r="I42" t="s">
        <v>2835</v>
      </c>
      <c r="K42">
        <v>21.241666599999999</v>
      </c>
      <c r="L42" t="s">
        <v>2933</v>
      </c>
      <c r="M42">
        <v>211</v>
      </c>
      <c r="N42" t="s">
        <v>221</v>
      </c>
      <c r="O42" t="s">
        <v>221</v>
      </c>
      <c r="P42">
        <v>2024</v>
      </c>
      <c r="Q42" t="s">
        <v>2838</v>
      </c>
      <c r="R42" t="s">
        <v>309</v>
      </c>
      <c r="T42" t="s">
        <v>2986</v>
      </c>
      <c r="U42" t="s">
        <v>2987</v>
      </c>
    </row>
    <row r="43" spans="1:23" x14ac:dyDescent="0.45">
      <c r="A43">
        <v>42</v>
      </c>
      <c r="B43">
        <v>1</v>
      </c>
      <c r="C43" t="s">
        <v>2988</v>
      </c>
      <c r="D43" t="s">
        <v>7</v>
      </c>
      <c r="E43" t="s">
        <v>9</v>
      </c>
      <c r="F43" t="s">
        <v>2870</v>
      </c>
      <c r="G43">
        <v>2027</v>
      </c>
      <c r="H43" s="8">
        <v>50</v>
      </c>
      <c r="I43" t="s">
        <v>2835</v>
      </c>
      <c r="K43">
        <v>19.5472222</v>
      </c>
      <c r="L43" t="s">
        <v>2883</v>
      </c>
      <c r="M43">
        <v>200</v>
      </c>
      <c r="N43" t="s">
        <v>221</v>
      </c>
      <c r="O43" t="s">
        <v>221</v>
      </c>
      <c r="P43">
        <v>2023</v>
      </c>
      <c r="Q43" t="s">
        <v>2838</v>
      </c>
      <c r="R43" t="s">
        <v>7</v>
      </c>
      <c r="S43">
        <v>4500000</v>
      </c>
      <c r="T43" t="s">
        <v>2989</v>
      </c>
      <c r="U43" t="s">
        <v>2990</v>
      </c>
      <c r="W43" t="s">
        <v>2991</v>
      </c>
    </row>
    <row r="44" spans="1:23" x14ac:dyDescent="0.45">
      <c r="A44">
        <v>43</v>
      </c>
      <c r="B44">
        <v>3</v>
      </c>
      <c r="C44" t="s">
        <v>2992</v>
      </c>
      <c r="D44" t="s">
        <v>207</v>
      </c>
      <c r="E44" t="s">
        <v>9</v>
      </c>
      <c r="G44">
        <v>2025</v>
      </c>
      <c r="H44" s="8">
        <v>50</v>
      </c>
      <c r="I44" t="s">
        <v>2843</v>
      </c>
      <c r="K44">
        <v>20.894444400000001</v>
      </c>
      <c r="L44" t="s">
        <v>2854</v>
      </c>
      <c r="M44">
        <v>225</v>
      </c>
      <c r="N44" t="s">
        <v>2837</v>
      </c>
      <c r="O44" t="s">
        <v>2837</v>
      </c>
      <c r="P44">
        <v>2024</v>
      </c>
      <c r="Q44" t="s">
        <v>2838</v>
      </c>
      <c r="R44" t="s">
        <v>207</v>
      </c>
      <c r="T44" t="s">
        <v>2913</v>
      </c>
      <c r="U44" t="s">
        <v>2993</v>
      </c>
    </row>
    <row r="45" spans="1:23" x14ac:dyDescent="0.45">
      <c r="A45">
        <v>44</v>
      </c>
      <c r="B45">
        <v>1</v>
      </c>
      <c r="C45" t="s">
        <v>2994</v>
      </c>
      <c r="D45" t="s">
        <v>36</v>
      </c>
      <c r="E45" t="s">
        <v>9</v>
      </c>
      <c r="G45">
        <v>2025</v>
      </c>
      <c r="H45" s="8">
        <v>50</v>
      </c>
      <c r="I45" t="s">
        <v>2835</v>
      </c>
      <c r="K45">
        <v>21.5138888</v>
      </c>
      <c r="L45" t="s">
        <v>2887</v>
      </c>
      <c r="M45">
        <v>215</v>
      </c>
      <c r="N45" t="s">
        <v>221</v>
      </c>
      <c r="O45" t="s">
        <v>221</v>
      </c>
      <c r="P45">
        <v>2024</v>
      </c>
      <c r="Q45" t="s">
        <v>2838</v>
      </c>
      <c r="R45" t="s">
        <v>36</v>
      </c>
      <c r="T45" t="s">
        <v>2995</v>
      </c>
      <c r="U45" t="s">
        <v>2996</v>
      </c>
    </row>
    <row r="46" spans="1:23" x14ac:dyDescent="0.45">
      <c r="A46">
        <v>45</v>
      </c>
      <c r="B46">
        <v>1</v>
      </c>
      <c r="C46" t="s">
        <v>17</v>
      </c>
      <c r="D46" t="s">
        <v>16</v>
      </c>
      <c r="E46" t="s">
        <v>9</v>
      </c>
      <c r="F46" t="s">
        <v>2898</v>
      </c>
      <c r="G46">
        <v>2026</v>
      </c>
      <c r="H46" s="8">
        <v>50</v>
      </c>
      <c r="I46" t="s">
        <v>2843</v>
      </c>
      <c r="J46">
        <v>1</v>
      </c>
      <c r="K46">
        <v>22.908333299999999</v>
      </c>
      <c r="L46" t="s">
        <v>2887</v>
      </c>
      <c r="M46">
        <v>215</v>
      </c>
      <c r="N46" t="s">
        <v>221</v>
      </c>
      <c r="O46" t="s">
        <v>221</v>
      </c>
      <c r="P46">
        <v>2022</v>
      </c>
      <c r="Q46" t="s">
        <v>2838</v>
      </c>
      <c r="R46" t="s">
        <v>16</v>
      </c>
      <c r="S46">
        <v>187500</v>
      </c>
      <c r="T46" t="s">
        <v>2997</v>
      </c>
      <c r="U46" t="s">
        <v>2998</v>
      </c>
      <c r="W46">
        <v>31635</v>
      </c>
    </row>
    <row r="47" spans="1:23" x14ac:dyDescent="0.45">
      <c r="A47">
        <v>46</v>
      </c>
      <c r="B47">
        <v>1</v>
      </c>
      <c r="C47" t="s">
        <v>855</v>
      </c>
      <c r="D47" t="s">
        <v>82</v>
      </c>
      <c r="E47" t="s">
        <v>33</v>
      </c>
      <c r="F47" t="s">
        <v>2853</v>
      </c>
      <c r="G47">
        <v>2026</v>
      </c>
      <c r="H47" s="8">
        <v>50</v>
      </c>
      <c r="I47" t="s">
        <v>2835</v>
      </c>
      <c r="K47">
        <v>21.433333300000001</v>
      </c>
      <c r="L47" t="s">
        <v>2951</v>
      </c>
      <c r="M47">
        <v>200</v>
      </c>
      <c r="N47" t="s">
        <v>221</v>
      </c>
      <c r="O47" t="s">
        <v>221</v>
      </c>
      <c r="P47">
        <v>2021</v>
      </c>
      <c r="Q47" t="s">
        <v>2838</v>
      </c>
      <c r="R47" t="s">
        <v>82</v>
      </c>
      <c r="S47">
        <v>4370000</v>
      </c>
      <c r="T47" t="s">
        <v>2999</v>
      </c>
      <c r="U47" t="s">
        <v>3000</v>
      </c>
      <c r="W47" t="s">
        <v>856</v>
      </c>
    </row>
    <row r="48" spans="1:23" x14ac:dyDescent="0.45">
      <c r="A48">
        <v>47</v>
      </c>
      <c r="B48">
        <v>4</v>
      </c>
      <c r="C48" t="s">
        <v>894</v>
      </c>
      <c r="D48" t="s">
        <v>207</v>
      </c>
      <c r="E48" t="s">
        <v>33</v>
      </c>
      <c r="F48" t="s">
        <v>2842</v>
      </c>
      <c r="G48">
        <v>2025</v>
      </c>
      <c r="H48" s="8">
        <v>50</v>
      </c>
      <c r="I48" t="s">
        <v>2843</v>
      </c>
      <c r="K48">
        <v>21.308333300000001</v>
      </c>
      <c r="L48" t="s">
        <v>2960</v>
      </c>
      <c r="M48">
        <v>210</v>
      </c>
      <c r="N48" t="s">
        <v>2912</v>
      </c>
      <c r="O48" t="s">
        <v>221</v>
      </c>
      <c r="P48">
        <v>2021</v>
      </c>
      <c r="Q48" t="s">
        <v>2849</v>
      </c>
      <c r="R48" t="s">
        <v>42</v>
      </c>
      <c r="S48">
        <v>200000</v>
      </c>
      <c r="T48" t="s">
        <v>3001</v>
      </c>
      <c r="U48" t="s">
        <v>3002</v>
      </c>
      <c r="V48" t="s">
        <v>3003</v>
      </c>
      <c r="W48" t="s">
        <v>895</v>
      </c>
    </row>
    <row r="49" spans="1:23" x14ac:dyDescent="0.45">
      <c r="A49">
        <v>48</v>
      </c>
      <c r="B49">
        <v>2</v>
      </c>
      <c r="C49" t="s">
        <v>1536</v>
      </c>
      <c r="D49" t="s">
        <v>31</v>
      </c>
      <c r="E49" t="s">
        <v>63</v>
      </c>
      <c r="F49" t="s">
        <v>2853</v>
      </c>
      <c r="G49">
        <v>2025</v>
      </c>
      <c r="H49" s="8">
        <v>50</v>
      </c>
      <c r="I49" t="s">
        <v>2835</v>
      </c>
      <c r="J49">
        <v>-1</v>
      </c>
      <c r="K49">
        <v>22.725000000000001</v>
      </c>
      <c r="L49" t="s">
        <v>2960</v>
      </c>
      <c r="M49">
        <v>185</v>
      </c>
      <c r="N49" t="s">
        <v>221</v>
      </c>
      <c r="O49" t="s">
        <v>221</v>
      </c>
      <c r="P49">
        <v>2023</v>
      </c>
      <c r="Q49" t="s">
        <v>2838</v>
      </c>
      <c r="R49" t="s">
        <v>31</v>
      </c>
      <c r="S49">
        <v>4850000</v>
      </c>
      <c r="T49" t="s">
        <v>3004</v>
      </c>
      <c r="U49" t="s">
        <v>3005</v>
      </c>
      <c r="W49" t="s">
        <v>1537</v>
      </c>
    </row>
    <row r="50" spans="1:23" x14ac:dyDescent="0.45">
      <c r="A50">
        <v>49</v>
      </c>
      <c r="B50">
        <v>3</v>
      </c>
      <c r="C50" t="s">
        <v>810</v>
      </c>
      <c r="D50" t="s">
        <v>28</v>
      </c>
      <c r="E50" t="s">
        <v>33</v>
      </c>
      <c r="F50" t="s">
        <v>2853</v>
      </c>
      <c r="G50">
        <v>2026</v>
      </c>
      <c r="H50" s="8">
        <v>50</v>
      </c>
      <c r="I50" t="s">
        <v>2966</v>
      </c>
      <c r="K50">
        <v>22.45</v>
      </c>
      <c r="L50" t="s">
        <v>2844</v>
      </c>
      <c r="M50">
        <v>180</v>
      </c>
      <c r="N50" t="s">
        <v>2837</v>
      </c>
      <c r="O50" t="s">
        <v>221</v>
      </c>
      <c r="P50">
        <v>2023</v>
      </c>
      <c r="Q50" t="s">
        <v>2838</v>
      </c>
      <c r="R50" t="s">
        <v>28</v>
      </c>
      <c r="S50">
        <v>4000000</v>
      </c>
      <c r="T50" t="s">
        <v>3006</v>
      </c>
      <c r="U50" t="s">
        <v>3007</v>
      </c>
      <c r="W50" t="s">
        <v>811</v>
      </c>
    </row>
    <row r="51" spans="1:23" x14ac:dyDescent="0.45">
      <c r="A51">
        <v>50</v>
      </c>
      <c r="B51">
        <v>2</v>
      </c>
      <c r="C51" t="s">
        <v>844</v>
      </c>
      <c r="D51" t="s">
        <v>82</v>
      </c>
      <c r="E51" t="s">
        <v>174</v>
      </c>
      <c r="F51" t="s">
        <v>2853</v>
      </c>
      <c r="G51">
        <v>2025</v>
      </c>
      <c r="H51" s="8">
        <v>50</v>
      </c>
      <c r="I51" t="s">
        <v>2966</v>
      </c>
      <c r="K51">
        <v>21.011111100000001</v>
      </c>
      <c r="L51" t="s">
        <v>2844</v>
      </c>
      <c r="M51">
        <v>215</v>
      </c>
      <c r="N51" t="s">
        <v>2837</v>
      </c>
      <c r="O51" t="s">
        <v>221</v>
      </c>
      <c r="P51">
        <v>2022</v>
      </c>
      <c r="Q51" t="s">
        <v>2838</v>
      </c>
      <c r="R51" t="s">
        <v>82</v>
      </c>
      <c r="S51">
        <v>3300000</v>
      </c>
      <c r="T51" t="s">
        <v>3008</v>
      </c>
      <c r="U51" t="s">
        <v>3009</v>
      </c>
      <c r="W51" t="s">
        <v>845</v>
      </c>
    </row>
    <row r="52" spans="1:23" x14ac:dyDescent="0.45">
      <c r="A52">
        <v>51</v>
      </c>
      <c r="B52">
        <v>2</v>
      </c>
      <c r="C52" t="s">
        <v>1029</v>
      </c>
      <c r="D52" t="s">
        <v>10</v>
      </c>
      <c r="E52" t="s">
        <v>2833</v>
      </c>
      <c r="F52" t="s">
        <v>2842</v>
      </c>
      <c r="G52">
        <v>2024</v>
      </c>
      <c r="H52" s="8">
        <v>50</v>
      </c>
      <c r="I52" t="s">
        <v>2966</v>
      </c>
      <c r="K52">
        <v>23.8333333</v>
      </c>
      <c r="L52" t="s">
        <v>2954</v>
      </c>
      <c r="M52">
        <v>195</v>
      </c>
      <c r="N52" t="s">
        <v>2837</v>
      </c>
      <c r="O52" t="s">
        <v>2837</v>
      </c>
      <c r="P52">
        <v>2022</v>
      </c>
      <c r="Q52" t="s">
        <v>2838</v>
      </c>
      <c r="R52" t="s">
        <v>191</v>
      </c>
      <c r="S52">
        <v>2500000</v>
      </c>
      <c r="T52" t="s">
        <v>2908</v>
      </c>
      <c r="U52" t="s">
        <v>3010</v>
      </c>
      <c r="W52" t="s">
        <v>1030</v>
      </c>
    </row>
    <row r="53" spans="1:23" x14ac:dyDescent="0.45">
      <c r="A53">
        <v>52</v>
      </c>
      <c r="B53">
        <v>3</v>
      </c>
      <c r="C53" t="s">
        <v>3011</v>
      </c>
      <c r="D53" t="s">
        <v>107</v>
      </c>
      <c r="E53" t="s">
        <v>9</v>
      </c>
      <c r="F53" t="s">
        <v>2865</v>
      </c>
      <c r="G53">
        <v>2024</v>
      </c>
      <c r="H53" s="8">
        <v>50</v>
      </c>
      <c r="I53" t="s">
        <v>2843</v>
      </c>
      <c r="K53">
        <v>22.405555499999998</v>
      </c>
      <c r="L53" t="s">
        <v>2848</v>
      </c>
      <c r="M53">
        <v>205</v>
      </c>
      <c r="N53" t="s">
        <v>221</v>
      </c>
      <c r="O53" t="s">
        <v>221</v>
      </c>
      <c r="P53">
        <v>2023</v>
      </c>
      <c r="Q53" t="s">
        <v>2838</v>
      </c>
      <c r="R53" t="s">
        <v>107</v>
      </c>
      <c r="S53">
        <v>3000000</v>
      </c>
      <c r="T53" t="s">
        <v>2923</v>
      </c>
      <c r="U53" t="s">
        <v>3012</v>
      </c>
      <c r="W53">
        <v>33527</v>
      </c>
    </row>
    <row r="54" spans="1:23" x14ac:dyDescent="0.45">
      <c r="A54">
        <v>53</v>
      </c>
      <c r="B54">
        <v>2</v>
      </c>
      <c r="C54" t="s">
        <v>3013</v>
      </c>
      <c r="D54" t="s">
        <v>269</v>
      </c>
      <c r="E54" t="s">
        <v>9</v>
      </c>
      <c r="F54" t="s">
        <v>2853</v>
      </c>
      <c r="G54">
        <v>2025</v>
      </c>
      <c r="H54" s="8">
        <v>50</v>
      </c>
      <c r="I54" t="s">
        <v>2835</v>
      </c>
      <c r="K54">
        <v>21.975000000000001</v>
      </c>
      <c r="L54" t="s">
        <v>2848</v>
      </c>
      <c r="M54">
        <v>195</v>
      </c>
      <c r="N54" t="s">
        <v>221</v>
      </c>
      <c r="O54" t="s">
        <v>221</v>
      </c>
      <c r="P54">
        <v>2020</v>
      </c>
      <c r="Q54" t="s">
        <v>2838</v>
      </c>
      <c r="R54" t="s">
        <v>269</v>
      </c>
      <c r="S54">
        <v>1150000</v>
      </c>
      <c r="T54" t="s">
        <v>3014</v>
      </c>
      <c r="U54" t="s">
        <v>3015</v>
      </c>
      <c r="W54" t="s">
        <v>3016</v>
      </c>
    </row>
    <row r="55" spans="1:23" x14ac:dyDescent="0.45">
      <c r="A55">
        <v>54</v>
      </c>
      <c r="B55">
        <v>3</v>
      </c>
      <c r="C55" t="s">
        <v>3017</v>
      </c>
      <c r="D55" t="s">
        <v>31</v>
      </c>
      <c r="E55" t="s">
        <v>9</v>
      </c>
      <c r="F55" t="s">
        <v>2842</v>
      </c>
      <c r="G55">
        <v>2025</v>
      </c>
      <c r="H55" s="8">
        <v>50</v>
      </c>
      <c r="I55" t="s">
        <v>2835</v>
      </c>
      <c r="J55">
        <v>-1</v>
      </c>
      <c r="K55">
        <v>22.936111100000002</v>
      </c>
      <c r="L55" t="s">
        <v>2848</v>
      </c>
      <c r="M55">
        <v>211</v>
      </c>
      <c r="N55" t="s">
        <v>221</v>
      </c>
      <c r="O55" t="s">
        <v>221</v>
      </c>
      <c r="P55">
        <v>2022</v>
      </c>
      <c r="Q55" t="s">
        <v>2838</v>
      </c>
      <c r="R55" t="s">
        <v>31</v>
      </c>
      <c r="S55">
        <v>4450000</v>
      </c>
      <c r="T55" t="s">
        <v>3018</v>
      </c>
      <c r="U55" t="s">
        <v>3019</v>
      </c>
      <c r="W55" t="s">
        <v>3020</v>
      </c>
    </row>
    <row r="56" spans="1:23" x14ac:dyDescent="0.45">
      <c r="A56">
        <v>55</v>
      </c>
      <c r="B56">
        <v>1</v>
      </c>
      <c r="C56" t="s">
        <v>955</v>
      </c>
      <c r="D56" t="s">
        <v>191</v>
      </c>
      <c r="E56" t="s">
        <v>2833</v>
      </c>
      <c r="F56" t="s">
        <v>2842</v>
      </c>
      <c r="G56">
        <v>2027</v>
      </c>
      <c r="H56" s="8">
        <v>50</v>
      </c>
      <c r="I56" t="s">
        <v>2835</v>
      </c>
      <c r="K56">
        <v>23.8888888</v>
      </c>
      <c r="L56" t="s">
        <v>2854</v>
      </c>
      <c r="M56">
        <v>208</v>
      </c>
      <c r="N56" t="s">
        <v>2837</v>
      </c>
      <c r="O56" t="s">
        <v>2837</v>
      </c>
      <c r="P56">
        <v>2022</v>
      </c>
      <c r="Q56" t="s">
        <v>2838</v>
      </c>
      <c r="R56" t="s">
        <v>191</v>
      </c>
      <c r="S56">
        <v>1000000</v>
      </c>
      <c r="T56" t="s">
        <v>3021</v>
      </c>
      <c r="U56" t="s">
        <v>3022</v>
      </c>
      <c r="W56" t="s">
        <v>956</v>
      </c>
    </row>
    <row r="57" spans="1:23" x14ac:dyDescent="0.45">
      <c r="A57">
        <v>56</v>
      </c>
      <c r="B57">
        <v>4</v>
      </c>
      <c r="C57" t="s">
        <v>3023</v>
      </c>
      <c r="D57" t="s">
        <v>59</v>
      </c>
      <c r="E57" t="s">
        <v>9</v>
      </c>
      <c r="F57" t="s">
        <v>2834</v>
      </c>
      <c r="G57">
        <v>2024</v>
      </c>
      <c r="H57" s="8">
        <v>50</v>
      </c>
      <c r="I57" t="s">
        <v>2966</v>
      </c>
      <c r="K57">
        <v>24.386111100000001</v>
      </c>
      <c r="L57" t="s">
        <v>2933</v>
      </c>
      <c r="M57">
        <v>190</v>
      </c>
      <c r="N57" t="s">
        <v>221</v>
      </c>
      <c r="O57" t="s">
        <v>221</v>
      </c>
      <c r="P57">
        <v>2021</v>
      </c>
      <c r="Q57" t="s">
        <v>2838</v>
      </c>
      <c r="R57" t="s">
        <v>59</v>
      </c>
      <c r="S57">
        <v>125000</v>
      </c>
      <c r="T57" t="s">
        <v>3024</v>
      </c>
      <c r="U57" t="s">
        <v>3025</v>
      </c>
      <c r="W57">
        <v>30056</v>
      </c>
    </row>
    <row r="58" spans="1:23" x14ac:dyDescent="0.45">
      <c r="A58">
        <v>57</v>
      </c>
      <c r="B58">
        <v>4</v>
      </c>
      <c r="C58" t="s">
        <v>459</v>
      </c>
      <c r="D58" t="s">
        <v>107</v>
      </c>
      <c r="E58" t="s">
        <v>63</v>
      </c>
      <c r="F58" t="s">
        <v>2834</v>
      </c>
      <c r="G58">
        <v>2026</v>
      </c>
      <c r="H58" s="8">
        <v>50</v>
      </c>
      <c r="I58" t="s">
        <v>2966</v>
      </c>
      <c r="K58">
        <v>21.2944444</v>
      </c>
      <c r="L58" t="s">
        <v>2960</v>
      </c>
      <c r="M58">
        <v>215</v>
      </c>
      <c r="N58" t="s">
        <v>221</v>
      </c>
      <c r="O58" t="s">
        <v>221</v>
      </c>
      <c r="P58">
        <v>2022</v>
      </c>
      <c r="Q58" t="s">
        <v>2838</v>
      </c>
      <c r="R58" t="s">
        <v>107</v>
      </c>
      <c r="S58">
        <v>497500</v>
      </c>
      <c r="T58" t="s">
        <v>3026</v>
      </c>
      <c r="U58" t="s">
        <v>3027</v>
      </c>
      <c r="W58">
        <v>31765</v>
      </c>
    </row>
    <row r="59" spans="1:23" x14ac:dyDescent="0.45">
      <c r="A59">
        <v>58</v>
      </c>
      <c r="B59">
        <v>3</v>
      </c>
      <c r="C59" t="s">
        <v>3028</v>
      </c>
      <c r="D59" t="s">
        <v>82</v>
      </c>
      <c r="E59" t="s">
        <v>87</v>
      </c>
      <c r="F59" t="s">
        <v>2898</v>
      </c>
      <c r="G59">
        <v>2027</v>
      </c>
      <c r="H59" s="8">
        <v>50</v>
      </c>
      <c r="I59" t="s">
        <v>2843</v>
      </c>
      <c r="K59">
        <v>19.019444400000001</v>
      </c>
      <c r="L59" t="s">
        <v>2848</v>
      </c>
      <c r="M59">
        <v>195</v>
      </c>
      <c r="N59" t="s">
        <v>221</v>
      </c>
      <c r="O59" t="s">
        <v>221</v>
      </c>
      <c r="P59">
        <v>2023</v>
      </c>
      <c r="Q59" t="s">
        <v>2838</v>
      </c>
      <c r="R59" t="s">
        <v>82</v>
      </c>
      <c r="S59">
        <v>3800000</v>
      </c>
      <c r="T59" t="s">
        <v>3029</v>
      </c>
      <c r="U59" t="s">
        <v>3030</v>
      </c>
      <c r="W59" t="s">
        <v>3031</v>
      </c>
    </row>
    <row r="60" spans="1:23" x14ac:dyDescent="0.45">
      <c r="A60">
        <v>59</v>
      </c>
      <c r="B60">
        <v>2</v>
      </c>
      <c r="C60" t="s">
        <v>945</v>
      </c>
      <c r="D60" t="s">
        <v>76</v>
      </c>
      <c r="E60" t="s">
        <v>87</v>
      </c>
      <c r="F60" t="s">
        <v>2870</v>
      </c>
      <c r="G60">
        <v>2027</v>
      </c>
      <c r="H60" s="8">
        <v>50</v>
      </c>
      <c r="I60" t="s">
        <v>2835</v>
      </c>
      <c r="K60">
        <v>20.127777699999999</v>
      </c>
      <c r="L60" t="s">
        <v>3032</v>
      </c>
      <c r="M60">
        <v>175</v>
      </c>
      <c r="N60" t="s">
        <v>2837</v>
      </c>
      <c r="O60" t="s">
        <v>221</v>
      </c>
      <c r="P60">
        <v>2022</v>
      </c>
      <c r="Q60" t="s">
        <v>2838</v>
      </c>
      <c r="R60" t="s">
        <v>76</v>
      </c>
      <c r="S60">
        <v>7219000</v>
      </c>
      <c r="T60" t="s">
        <v>3033</v>
      </c>
      <c r="U60" t="s">
        <v>3034</v>
      </c>
      <c r="V60" t="s">
        <v>3035</v>
      </c>
      <c r="W60" t="s">
        <v>946</v>
      </c>
    </row>
    <row r="61" spans="1:23" x14ac:dyDescent="0.45">
      <c r="A61">
        <v>60</v>
      </c>
      <c r="B61">
        <v>2</v>
      </c>
      <c r="C61" t="s">
        <v>3036</v>
      </c>
      <c r="D61" t="s">
        <v>14</v>
      </c>
      <c r="E61" t="s">
        <v>174</v>
      </c>
      <c r="F61" t="s">
        <v>2898</v>
      </c>
      <c r="G61">
        <v>2030</v>
      </c>
      <c r="H61" s="8">
        <v>50</v>
      </c>
      <c r="I61" t="s">
        <v>2835</v>
      </c>
      <c r="K61">
        <v>17.7944444</v>
      </c>
      <c r="L61" t="s">
        <v>2859</v>
      </c>
      <c r="M61">
        <v>200</v>
      </c>
      <c r="N61" t="s">
        <v>2912</v>
      </c>
      <c r="O61" t="s">
        <v>221</v>
      </c>
      <c r="P61">
        <v>2024</v>
      </c>
      <c r="Q61" t="s">
        <v>2855</v>
      </c>
      <c r="R61" t="s">
        <v>14</v>
      </c>
      <c r="S61">
        <v>4200000</v>
      </c>
      <c r="T61" t="s">
        <v>2850</v>
      </c>
      <c r="U61" t="s">
        <v>3037</v>
      </c>
      <c r="W61" t="s">
        <v>3038</v>
      </c>
    </row>
    <row r="62" spans="1:23" x14ac:dyDescent="0.45">
      <c r="A62">
        <v>61</v>
      </c>
      <c r="B62">
        <v>4</v>
      </c>
      <c r="C62" t="s">
        <v>3039</v>
      </c>
      <c r="D62" t="s">
        <v>82</v>
      </c>
      <c r="E62" t="s">
        <v>2833</v>
      </c>
      <c r="F62" t="s">
        <v>2898</v>
      </c>
      <c r="G62">
        <v>2028</v>
      </c>
      <c r="H62" s="8">
        <v>50</v>
      </c>
      <c r="I62" t="s">
        <v>2835</v>
      </c>
      <c r="K62">
        <v>19.8833333</v>
      </c>
      <c r="L62" t="s">
        <v>2859</v>
      </c>
      <c r="M62">
        <v>210</v>
      </c>
      <c r="N62" t="s">
        <v>2837</v>
      </c>
      <c r="O62" t="s">
        <v>221</v>
      </c>
      <c r="P62">
        <v>2023</v>
      </c>
      <c r="Q62" t="s">
        <v>2838</v>
      </c>
      <c r="R62" t="s">
        <v>82</v>
      </c>
      <c r="S62">
        <v>3200000</v>
      </c>
      <c r="T62" t="s">
        <v>3040</v>
      </c>
      <c r="U62" t="s">
        <v>3041</v>
      </c>
      <c r="W62" t="s">
        <v>3042</v>
      </c>
    </row>
    <row r="63" spans="1:23" x14ac:dyDescent="0.45">
      <c r="A63">
        <v>62</v>
      </c>
      <c r="B63">
        <v>4</v>
      </c>
      <c r="C63" t="s">
        <v>3043</v>
      </c>
      <c r="D63" t="s">
        <v>28</v>
      </c>
      <c r="E63" t="s">
        <v>2833</v>
      </c>
      <c r="F63" t="s">
        <v>2870</v>
      </c>
      <c r="G63">
        <v>2026</v>
      </c>
      <c r="H63" s="8">
        <v>50</v>
      </c>
      <c r="I63" t="s">
        <v>2835</v>
      </c>
      <c r="K63">
        <v>20.405555499999998</v>
      </c>
      <c r="L63" t="s">
        <v>2844</v>
      </c>
      <c r="M63">
        <v>170</v>
      </c>
      <c r="N63" t="s">
        <v>221</v>
      </c>
      <c r="O63" t="s">
        <v>221</v>
      </c>
      <c r="P63">
        <v>2021</v>
      </c>
      <c r="Q63" t="s">
        <v>2855</v>
      </c>
      <c r="R63" t="s">
        <v>28</v>
      </c>
      <c r="S63">
        <v>1500000</v>
      </c>
      <c r="T63" t="s">
        <v>2850</v>
      </c>
      <c r="U63" t="s">
        <v>3044</v>
      </c>
      <c r="W63" t="s">
        <v>3045</v>
      </c>
    </row>
    <row r="64" spans="1:23" x14ac:dyDescent="0.45">
      <c r="A64">
        <v>63</v>
      </c>
      <c r="B64">
        <v>3</v>
      </c>
      <c r="C64" t="s">
        <v>851</v>
      </c>
      <c r="D64" t="s">
        <v>10</v>
      </c>
      <c r="E64" t="s">
        <v>2833</v>
      </c>
      <c r="F64" t="s">
        <v>2853</v>
      </c>
      <c r="G64">
        <v>2026</v>
      </c>
      <c r="H64" s="8">
        <v>50</v>
      </c>
      <c r="I64" t="s">
        <v>2835</v>
      </c>
      <c r="K64">
        <v>20.733333300000002</v>
      </c>
      <c r="L64" t="s">
        <v>3046</v>
      </c>
      <c r="M64">
        <v>178</v>
      </c>
      <c r="N64" t="s">
        <v>221</v>
      </c>
      <c r="O64" t="s">
        <v>221</v>
      </c>
      <c r="P64">
        <v>2022</v>
      </c>
      <c r="Q64" t="s">
        <v>2838</v>
      </c>
      <c r="R64" t="s">
        <v>10</v>
      </c>
      <c r="S64">
        <v>3900000</v>
      </c>
      <c r="T64" t="s">
        <v>3047</v>
      </c>
      <c r="U64" t="s">
        <v>3048</v>
      </c>
      <c r="W64" t="s">
        <v>852</v>
      </c>
    </row>
    <row r="65" spans="1:23" x14ac:dyDescent="0.45">
      <c r="A65">
        <v>64</v>
      </c>
      <c r="B65">
        <v>2</v>
      </c>
      <c r="C65" t="s">
        <v>3049</v>
      </c>
      <c r="D65" t="s">
        <v>73</v>
      </c>
      <c r="E65" t="s">
        <v>63</v>
      </c>
      <c r="F65" t="s">
        <v>2870</v>
      </c>
      <c r="G65">
        <v>2027</v>
      </c>
      <c r="H65" s="8">
        <v>50</v>
      </c>
      <c r="I65" t="s">
        <v>2835</v>
      </c>
      <c r="K65">
        <v>20.1333333</v>
      </c>
      <c r="L65" t="s">
        <v>2859</v>
      </c>
      <c r="M65">
        <v>210</v>
      </c>
      <c r="N65" t="s">
        <v>221</v>
      </c>
      <c r="O65" t="s">
        <v>221</v>
      </c>
      <c r="P65">
        <v>2023</v>
      </c>
      <c r="Q65" t="s">
        <v>2838</v>
      </c>
      <c r="R65" t="s">
        <v>73</v>
      </c>
      <c r="S65">
        <v>3100000</v>
      </c>
      <c r="T65" t="s">
        <v>3050</v>
      </c>
      <c r="U65" t="s">
        <v>3051</v>
      </c>
      <c r="W65" t="s">
        <v>3052</v>
      </c>
    </row>
    <row r="66" spans="1:23" x14ac:dyDescent="0.45">
      <c r="A66">
        <v>65</v>
      </c>
      <c r="B66">
        <v>3</v>
      </c>
      <c r="C66" t="s">
        <v>3053</v>
      </c>
      <c r="D66" t="s">
        <v>178</v>
      </c>
      <c r="E66" t="s">
        <v>9</v>
      </c>
      <c r="F66" t="s">
        <v>2842</v>
      </c>
      <c r="G66">
        <v>2024</v>
      </c>
      <c r="H66" s="8">
        <v>50</v>
      </c>
      <c r="I66" t="s">
        <v>2966</v>
      </c>
      <c r="K66">
        <v>25.113888800000002</v>
      </c>
      <c r="L66" t="s">
        <v>2859</v>
      </c>
      <c r="M66">
        <v>200</v>
      </c>
      <c r="N66" t="s">
        <v>221</v>
      </c>
      <c r="O66" t="s">
        <v>221</v>
      </c>
      <c r="P66">
        <v>2021</v>
      </c>
      <c r="Q66" t="s">
        <v>2838</v>
      </c>
      <c r="R66" t="s">
        <v>178</v>
      </c>
      <c r="S66">
        <v>150000</v>
      </c>
      <c r="T66" t="s">
        <v>3054</v>
      </c>
      <c r="U66" t="s">
        <v>3055</v>
      </c>
      <c r="W66" t="s">
        <v>3056</v>
      </c>
    </row>
    <row r="67" spans="1:23" x14ac:dyDescent="0.45">
      <c r="A67">
        <v>66</v>
      </c>
      <c r="B67">
        <v>3</v>
      </c>
      <c r="C67" t="s">
        <v>3057</v>
      </c>
      <c r="D67" t="s">
        <v>269</v>
      </c>
      <c r="E67" t="s">
        <v>9</v>
      </c>
      <c r="F67" t="s">
        <v>2853</v>
      </c>
      <c r="G67">
        <v>2026</v>
      </c>
      <c r="H67" s="8">
        <v>50</v>
      </c>
      <c r="I67" t="s">
        <v>2966</v>
      </c>
      <c r="J67">
        <v>1</v>
      </c>
      <c r="K67">
        <v>23.813888800000001</v>
      </c>
      <c r="L67" t="s">
        <v>2883</v>
      </c>
      <c r="M67">
        <v>188</v>
      </c>
      <c r="N67" t="s">
        <v>2837</v>
      </c>
      <c r="O67" t="s">
        <v>2837</v>
      </c>
      <c r="P67">
        <v>2023</v>
      </c>
      <c r="Q67" t="s">
        <v>2838</v>
      </c>
      <c r="R67" t="s">
        <v>269</v>
      </c>
      <c r="S67">
        <v>600000</v>
      </c>
      <c r="T67" t="s">
        <v>3058</v>
      </c>
      <c r="U67" t="s">
        <v>3059</v>
      </c>
      <c r="W67" t="s">
        <v>3060</v>
      </c>
    </row>
    <row r="68" spans="1:23" x14ac:dyDescent="0.45">
      <c r="A68">
        <v>67</v>
      </c>
      <c r="B68">
        <v>4</v>
      </c>
      <c r="C68" t="s">
        <v>3061</v>
      </c>
      <c r="D68" t="s">
        <v>178</v>
      </c>
      <c r="E68" t="s">
        <v>9</v>
      </c>
      <c r="F68" t="s">
        <v>2898</v>
      </c>
      <c r="G68">
        <v>2024</v>
      </c>
      <c r="H68" s="8">
        <v>50</v>
      </c>
      <c r="I68" t="s">
        <v>2843</v>
      </c>
      <c r="K68">
        <v>22.972222200000001</v>
      </c>
      <c r="L68" t="s">
        <v>2859</v>
      </c>
      <c r="M68">
        <v>225</v>
      </c>
      <c r="N68" t="s">
        <v>221</v>
      </c>
      <c r="O68" t="s">
        <v>221</v>
      </c>
      <c r="P68">
        <v>2022</v>
      </c>
      <c r="Q68" t="s">
        <v>2838</v>
      </c>
      <c r="R68" t="s">
        <v>178</v>
      </c>
      <c r="S68">
        <v>497500</v>
      </c>
      <c r="T68" t="s">
        <v>3062</v>
      </c>
      <c r="U68" t="s">
        <v>3063</v>
      </c>
      <c r="W68" t="s">
        <v>3064</v>
      </c>
    </row>
    <row r="69" spans="1:23" x14ac:dyDescent="0.45">
      <c r="A69">
        <v>68</v>
      </c>
      <c r="B69">
        <v>5</v>
      </c>
      <c r="C69" t="s">
        <v>3065</v>
      </c>
      <c r="D69" t="s">
        <v>207</v>
      </c>
      <c r="E69" t="s">
        <v>9</v>
      </c>
      <c r="F69" t="s">
        <v>2834</v>
      </c>
      <c r="G69">
        <v>2024</v>
      </c>
      <c r="H69" s="8">
        <v>50</v>
      </c>
      <c r="I69" t="s">
        <v>2966</v>
      </c>
      <c r="K69">
        <v>22.822222199999999</v>
      </c>
      <c r="L69" t="s">
        <v>2887</v>
      </c>
      <c r="M69">
        <v>205</v>
      </c>
      <c r="N69" t="s">
        <v>2837</v>
      </c>
      <c r="O69" t="s">
        <v>221</v>
      </c>
      <c r="P69">
        <v>2022</v>
      </c>
      <c r="Q69" t="s">
        <v>2838</v>
      </c>
      <c r="R69" t="s">
        <v>178</v>
      </c>
      <c r="S69">
        <v>1187000</v>
      </c>
      <c r="T69" t="s">
        <v>2961</v>
      </c>
      <c r="U69" t="s">
        <v>3066</v>
      </c>
      <c r="W69">
        <v>31967</v>
      </c>
    </row>
    <row r="70" spans="1:23" x14ac:dyDescent="0.45">
      <c r="A70">
        <v>69</v>
      </c>
      <c r="B70">
        <v>3</v>
      </c>
      <c r="C70" t="s">
        <v>749</v>
      </c>
      <c r="D70" t="s">
        <v>104</v>
      </c>
      <c r="E70" t="s">
        <v>63</v>
      </c>
      <c r="F70" t="s">
        <v>2842</v>
      </c>
      <c r="G70">
        <v>2026</v>
      </c>
      <c r="H70" s="8">
        <v>50</v>
      </c>
      <c r="I70" t="s">
        <v>2835</v>
      </c>
      <c r="K70">
        <v>21.147222200000002</v>
      </c>
      <c r="L70" t="s">
        <v>2887</v>
      </c>
      <c r="M70">
        <v>215</v>
      </c>
      <c r="N70" t="s">
        <v>221</v>
      </c>
      <c r="O70" t="s">
        <v>221</v>
      </c>
      <c r="P70">
        <v>2021</v>
      </c>
      <c r="Q70" t="s">
        <v>2838</v>
      </c>
      <c r="R70" t="s">
        <v>104</v>
      </c>
      <c r="S70">
        <v>5000000</v>
      </c>
      <c r="T70" t="s">
        <v>3067</v>
      </c>
      <c r="U70" t="s">
        <v>3068</v>
      </c>
      <c r="V70" t="s">
        <v>3069</v>
      </c>
      <c r="W70" t="s">
        <v>2028</v>
      </c>
    </row>
    <row r="71" spans="1:23" x14ac:dyDescent="0.45">
      <c r="A71">
        <v>70</v>
      </c>
      <c r="B71">
        <v>6</v>
      </c>
      <c r="C71" t="s">
        <v>705</v>
      </c>
      <c r="D71" t="s">
        <v>207</v>
      </c>
      <c r="E71" t="s">
        <v>63</v>
      </c>
      <c r="F71" t="s">
        <v>2842</v>
      </c>
      <c r="G71">
        <v>2024</v>
      </c>
      <c r="H71" s="8">
        <v>50</v>
      </c>
      <c r="I71" t="s">
        <v>2835</v>
      </c>
      <c r="K71">
        <v>22.375</v>
      </c>
      <c r="L71" t="s">
        <v>2859</v>
      </c>
      <c r="M71">
        <v>190</v>
      </c>
      <c r="N71" t="s">
        <v>221</v>
      </c>
      <c r="O71" t="s">
        <v>221</v>
      </c>
      <c r="P71">
        <v>2018</v>
      </c>
      <c r="Q71" t="s">
        <v>2849</v>
      </c>
      <c r="R71" t="s">
        <v>207</v>
      </c>
      <c r="S71">
        <v>300000</v>
      </c>
      <c r="T71" t="s">
        <v>3001</v>
      </c>
      <c r="U71" t="s">
        <v>3070</v>
      </c>
      <c r="V71" t="s">
        <v>3071</v>
      </c>
      <c r="W71">
        <v>25621</v>
      </c>
    </row>
    <row r="72" spans="1:23" x14ac:dyDescent="0.45">
      <c r="A72">
        <v>71</v>
      </c>
      <c r="B72">
        <v>4</v>
      </c>
      <c r="C72" t="s">
        <v>1009</v>
      </c>
      <c r="D72" t="s">
        <v>31</v>
      </c>
      <c r="E72" t="s">
        <v>33</v>
      </c>
      <c r="F72" t="s">
        <v>2842</v>
      </c>
      <c r="G72">
        <v>2026</v>
      </c>
      <c r="H72" s="8">
        <v>50</v>
      </c>
      <c r="I72" t="s">
        <v>2843</v>
      </c>
      <c r="K72">
        <v>20.7194444</v>
      </c>
      <c r="L72" t="s">
        <v>3072</v>
      </c>
      <c r="M72">
        <v>230</v>
      </c>
      <c r="N72" t="s">
        <v>2837</v>
      </c>
      <c r="O72" t="s">
        <v>221</v>
      </c>
      <c r="P72">
        <v>2021</v>
      </c>
      <c r="Q72" t="s">
        <v>2855</v>
      </c>
      <c r="R72" t="s">
        <v>31</v>
      </c>
      <c r="S72">
        <v>1200000</v>
      </c>
      <c r="T72" t="s">
        <v>2874</v>
      </c>
      <c r="U72" t="s">
        <v>3073</v>
      </c>
      <c r="W72" t="s">
        <v>1010</v>
      </c>
    </row>
    <row r="73" spans="1:23" x14ac:dyDescent="0.45">
      <c r="A73">
        <v>72</v>
      </c>
      <c r="B73">
        <v>4</v>
      </c>
      <c r="C73" t="s">
        <v>3074</v>
      </c>
      <c r="D73" t="s">
        <v>46</v>
      </c>
      <c r="E73" t="s">
        <v>33</v>
      </c>
      <c r="F73" t="s">
        <v>2870</v>
      </c>
      <c r="G73">
        <v>2027</v>
      </c>
      <c r="H73" s="8">
        <v>50</v>
      </c>
      <c r="I73" t="s">
        <v>2835</v>
      </c>
      <c r="K73">
        <v>21.061111100000002</v>
      </c>
      <c r="L73" t="s">
        <v>2854</v>
      </c>
      <c r="M73">
        <v>230</v>
      </c>
      <c r="N73" t="s">
        <v>2912</v>
      </c>
      <c r="O73" t="s">
        <v>221</v>
      </c>
      <c r="P73">
        <v>2021</v>
      </c>
      <c r="Q73" t="s">
        <v>2855</v>
      </c>
      <c r="R73" t="s">
        <v>46</v>
      </c>
      <c r="S73">
        <v>30000</v>
      </c>
      <c r="T73" t="s">
        <v>2850</v>
      </c>
      <c r="U73" t="s">
        <v>3075</v>
      </c>
      <c r="W73" t="s">
        <v>3076</v>
      </c>
    </row>
    <row r="74" spans="1:23" x14ac:dyDescent="0.45">
      <c r="A74">
        <v>73</v>
      </c>
      <c r="B74">
        <v>2</v>
      </c>
      <c r="C74" t="s">
        <v>3077</v>
      </c>
      <c r="D74" t="s">
        <v>36</v>
      </c>
      <c r="E74" t="s">
        <v>9</v>
      </c>
      <c r="F74" t="s">
        <v>2853</v>
      </c>
      <c r="G74">
        <v>2025</v>
      </c>
      <c r="H74" s="8">
        <v>50</v>
      </c>
      <c r="I74" t="s">
        <v>2966</v>
      </c>
      <c r="J74">
        <v>-1</v>
      </c>
      <c r="K74">
        <v>22.386111100000001</v>
      </c>
      <c r="L74" t="s">
        <v>2859</v>
      </c>
      <c r="M74">
        <v>200</v>
      </c>
      <c r="N74" t="s">
        <v>221</v>
      </c>
      <c r="O74" t="s">
        <v>221</v>
      </c>
      <c r="P74">
        <v>2023</v>
      </c>
      <c r="Q74" t="s">
        <v>2838</v>
      </c>
      <c r="R74" t="s">
        <v>36</v>
      </c>
      <c r="S74">
        <v>5700000</v>
      </c>
      <c r="T74" t="s">
        <v>2995</v>
      </c>
      <c r="U74" t="s">
        <v>3078</v>
      </c>
      <c r="V74" t="s">
        <v>3079</v>
      </c>
      <c r="W74" t="s">
        <v>3080</v>
      </c>
    </row>
    <row r="75" spans="1:23" x14ac:dyDescent="0.45">
      <c r="A75">
        <v>74</v>
      </c>
      <c r="B75">
        <v>7</v>
      </c>
      <c r="C75" t="s">
        <v>3081</v>
      </c>
      <c r="D75" t="s">
        <v>207</v>
      </c>
      <c r="E75" t="s">
        <v>9</v>
      </c>
      <c r="F75" t="s">
        <v>2853</v>
      </c>
      <c r="G75">
        <v>2024</v>
      </c>
      <c r="H75" s="8">
        <v>50</v>
      </c>
      <c r="I75" t="s">
        <v>2835</v>
      </c>
      <c r="K75">
        <v>22.616666599999999</v>
      </c>
      <c r="L75" t="s">
        <v>2859</v>
      </c>
      <c r="M75">
        <v>160</v>
      </c>
      <c r="N75" t="s">
        <v>221</v>
      </c>
      <c r="O75" t="s">
        <v>221</v>
      </c>
      <c r="P75">
        <v>2018</v>
      </c>
      <c r="Q75" t="s">
        <v>2849</v>
      </c>
      <c r="R75" t="s">
        <v>14</v>
      </c>
      <c r="S75">
        <v>75000</v>
      </c>
      <c r="T75" t="s">
        <v>2874</v>
      </c>
      <c r="U75" t="s">
        <v>3082</v>
      </c>
      <c r="W75" t="s">
        <v>3083</v>
      </c>
    </row>
    <row r="76" spans="1:23" x14ac:dyDescent="0.45">
      <c r="A76">
        <v>75</v>
      </c>
      <c r="B76">
        <v>2</v>
      </c>
      <c r="C76" t="s">
        <v>1054</v>
      </c>
      <c r="D76" t="s">
        <v>18</v>
      </c>
      <c r="E76" t="s">
        <v>174</v>
      </c>
      <c r="F76" t="s">
        <v>2870</v>
      </c>
      <c r="G76">
        <v>2025</v>
      </c>
      <c r="H76" s="8">
        <v>50</v>
      </c>
      <c r="I76" t="s">
        <v>2843</v>
      </c>
      <c r="K76">
        <v>22.527777700000001</v>
      </c>
      <c r="L76" t="s">
        <v>2951</v>
      </c>
      <c r="M76">
        <v>197</v>
      </c>
      <c r="N76" t="s">
        <v>221</v>
      </c>
      <c r="O76" t="s">
        <v>221</v>
      </c>
      <c r="P76">
        <v>2023</v>
      </c>
      <c r="Q76" t="s">
        <v>2838</v>
      </c>
      <c r="R76" t="s">
        <v>18</v>
      </c>
      <c r="S76">
        <v>4400000</v>
      </c>
      <c r="T76" t="s">
        <v>3058</v>
      </c>
      <c r="U76" t="s">
        <v>3084</v>
      </c>
      <c r="V76" t="s">
        <v>3085</v>
      </c>
      <c r="W76" t="s">
        <v>1055</v>
      </c>
    </row>
    <row r="77" spans="1:23" x14ac:dyDescent="0.45">
      <c r="A77">
        <v>76</v>
      </c>
      <c r="B77">
        <v>3</v>
      </c>
      <c r="C77" t="s">
        <v>3086</v>
      </c>
      <c r="D77" t="s">
        <v>56</v>
      </c>
      <c r="E77" t="s">
        <v>174</v>
      </c>
      <c r="F77" t="s">
        <v>2898</v>
      </c>
      <c r="G77">
        <v>2028</v>
      </c>
      <c r="H77" s="8">
        <v>40</v>
      </c>
      <c r="I77" t="s">
        <v>2835</v>
      </c>
      <c r="K77">
        <v>19.941666600000001</v>
      </c>
      <c r="L77" t="s">
        <v>2887</v>
      </c>
      <c r="M77">
        <v>195</v>
      </c>
      <c r="N77" t="s">
        <v>221</v>
      </c>
      <c r="O77" t="s">
        <v>221</v>
      </c>
      <c r="P77">
        <v>2023</v>
      </c>
      <c r="Q77" t="s">
        <v>2838</v>
      </c>
      <c r="R77" t="s">
        <v>56</v>
      </c>
      <c r="S77">
        <v>1350000</v>
      </c>
      <c r="T77" t="s">
        <v>3087</v>
      </c>
      <c r="U77" t="s">
        <v>3088</v>
      </c>
      <c r="W77" t="s">
        <v>3089</v>
      </c>
    </row>
    <row r="78" spans="1:23" x14ac:dyDescent="0.45">
      <c r="A78">
        <v>77</v>
      </c>
      <c r="B78">
        <v>5</v>
      </c>
      <c r="C78" t="s">
        <v>3090</v>
      </c>
      <c r="D78" t="s">
        <v>31</v>
      </c>
      <c r="E78" t="s">
        <v>174</v>
      </c>
      <c r="F78" t="s">
        <v>2870</v>
      </c>
      <c r="G78">
        <v>2027</v>
      </c>
      <c r="H78" s="8">
        <v>50</v>
      </c>
      <c r="I78" t="s">
        <v>2843</v>
      </c>
      <c r="K78">
        <v>19.2555555</v>
      </c>
      <c r="L78" t="s">
        <v>2951</v>
      </c>
      <c r="M78">
        <v>165</v>
      </c>
      <c r="N78" t="s">
        <v>221</v>
      </c>
      <c r="O78" t="s">
        <v>221</v>
      </c>
      <c r="P78">
        <v>2022</v>
      </c>
      <c r="Q78" t="s">
        <v>2855</v>
      </c>
      <c r="R78" t="s">
        <v>31</v>
      </c>
      <c r="S78">
        <v>1000000</v>
      </c>
      <c r="T78" t="s">
        <v>2850</v>
      </c>
      <c r="U78" t="s">
        <v>3091</v>
      </c>
      <c r="W78" t="s">
        <v>3092</v>
      </c>
    </row>
    <row r="79" spans="1:23" x14ac:dyDescent="0.45">
      <c r="A79">
        <v>78</v>
      </c>
      <c r="B79">
        <v>3</v>
      </c>
      <c r="C79" t="s">
        <v>3093</v>
      </c>
      <c r="D79" t="s">
        <v>170</v>
      </c>
      <c r="E79" t="s">
        <v>87</v>
      </c>
      <c r="F79" t="s">
        <v>2865</v>
      </c>
      <c r="G79">
        <v>2029</v>
      </c>
      <c r="H79" s="8">
        <v>50</v>
      </c>
      <c r="I79" t="s">
        <v>2835</v>
      </c>
      <c r="J79">
        <v>1</v>
      </c>
      <c r="K79">
        <v>18.194444399999998</v>
      </c>
      <c r="L79" t="s">
        <v>2954</v>
      </c>
      <c r="M79">
        <v>165</v>
      </c>
      <c r="N79" t="s">
        <v>2912</v>
      </c>
      <c r="O79" t="s">
        <v>221</v>
      </c>
      <c r="P79">
        <v>2023</v>
      </c>
      <c r="Q79" t="s">
        <v>2855</v>
      </c>
      <c r="R79" t="s">
        <v>170</v>
      </c>
      <c r="S79">
        <v>1375000</v>
      </c>
      <c r="T79" t="s">
        <v>2850</v>
      </c>
      <c r="U79" t="s">
        <v>3094</v>
      </c>
      <c r="W79" t="s">
        <v>3095</v>
      </c>
    </row>
    <row r="80" spans="1:23" x14ac:dyDescent="0.45">
      <c r="A80">
        <v>79</v>
      </c>
      <c r="B80">
        <v>3</v>
      </c>
      <c r="C80" t="s">
        <v>3096</v>
      </c>
      <c r="D80" t="s">
        <v>73</v>
      </c>
      <c r="E80" t="s">
        <v>174</v>
      </c>
      <c r="F80" t="s">
        <v>2898</v>
      </c>
      <c r="G80">
        <v>2028</v>
      </c>
      <c r="H80" s="8">
        <v>50</v>
      </c>
      <c r="I80" t="s">
        <v>2843</v>
      </c>
      <c r="K80">
        <v>18.641666600000001</v>
      </c>
      <c r="L80" t="s">
        <v>2951</v>
      </c>
      <c r="M80">
        <v>160</v>
      </c>
      <c r="N80" t="s">
        <v>2837</v>
      </c>
      <c r="O80" t="s">
        <v>221</v>
      </c>
      <c r="P80">
        <v>2023</v>
      </c>
      <c r="Q80" t="s">
        <v>2855</v>
      </c>
      <c r="R80" t="s">
        <v>73</v>
      </c>
      <c r="S80">
        <v>3000000</v>
      </c>
      <c r="T80" t="s">
        <v>2850</v>
      </c>
      <c r="U80" t="s">
        <v>3097</v>
      </c>
      <c r="W80" t="s">
        <v>3098</v>
      </c>
    </row>
    <row r="81" spans="1:23" x14ac:dyDescent="0.45">
      <c r="A81">
        <v>80</v>
      </c>
      <c r="B81">
        <v>4</v>
      </c>
      <c r="C81" t="s">
        <v>3099</v>
      </c>
      <c r="D81" t="s">
        <v>10</v>
      </c>
      <c r="E81" t="s">
        <v>174</v>
      </c>
      <c r="F81" t="s">
        <v>2865</v>
      </c>
      <c r="G81">
        <v>2028</v>
      </c>
      <c r="H81" s="8">
        <v>50</v>
      </c>
      <c r="I81" t="s">
        <v>2843</v>
      </c>
      <c r="K81">
        <v>18.063888800000001</v>
      </c>
      <c r="L81" t="s">
        <v>2844</v>
      </c>
      <c r="M81">
        <v>170</v>
      </c>
      <c r="N81" t="s">
        <v>2837</v>
      </c>
      <c r="O81" t="s">
        <v>221</v>
      </c>
      <c r="P81">
        <v>2023</v>
      </c>
      <c r="Q81" t="s">
        <v>2855</v>
      </c>
      <c r="R81" t="s">
        <v>18</v>
      </c>
      <c r="S81">
        <v>1250000</v>
      </c>
      <c r="T81" t="s">
        <v>2874</v>
      </c>
      <c r="U81" t="s">
        <v>3100</v>
      </c>
      <c r="W81" t="s">
        <v>3101</v>
      </c>
    </row>
    <row r="82" spans="1:23" x14ac:dyDescent="0.45">
      <c r="A82">
        <v>81</v>
      </c>
      <c r="B82">
        <v>5</v>
      </c>
      <c r="C82" t="s">
        <v>3102</v>
      </c>
      <c r="D82" t="s">
        <v>82</v>
      </c>
      <c r="E82" t="s">
        <v>87</v>
      </c>
      <c r="F82" t="s">
        <v>2865</v>
      </c>
      <c r="G82">
        <v>2029</v>
      </c>
      <c r="H82" s="8">
        <v>50</v>
      </c>
      <c r="I82" t="s">
        <v>2835</v>
      </c>
      <c r="K82">
        <v>18.866666599999999</v>
      </c>
      <c r="L82" t="s">
        <v>2848</v>
      </c>
      <c r="M82">
        <v>185</v>
      </c>
      <c r="N82" t="s">
        <v>2912</v>
      </c>
      <c r="O82" t="s">
        <v>221</v>
      </c>
      <c r="P82">
        <v>2023</v>
      </c>
      <c r="Q82" t="s">
        <v>2855</v>
      </c>
      <c r="R82" t="s">
        <v>82</v>
      </c>
      <c r="S82">
        <v>4900000</v>
      </c>
      <c r="T82" t="s">
        <v>2850</v>
      </c>
      <c r="U82" t="s">
        <v>3103</v>
      </c>
      <c r="W82" t="s">
        <v>3104</v>
      </c>
    </row>
    <row r="83" spans="1:23" x14ac:dyDescent="0.45">
      <c r="A83">
        <v>82</v>
      </c>
      <c r="B83">
        <v>2</v>
      </c>
      <c r="C83" t="s">
        <v>3105</v>
      </c>
      <c r="D83" t="s">
        <v>130</v>
      </c>
      <c r="E83" t="s">
        <v>9</v>
      </c>
      <c r="F83" t="s">
        <v>2870</v>
      </c>
      <c r="G83">
        <v>2026</v>
      </c>
      <c r="H83" s="8">
        <v>50</v>
      </c>
      <c r="I83" t="s">
        <v>2835</v>
      </c>
      <c r="K83">
        <v>22.558333300000001</v>
      </c>
      <c r="L83" t="s">
        <v>2848</v>
      </c>
      <c r="M83">
        <v>182</v>
      </c>
      <c r="N83" t="s">
        <v>221</v>
      </c>
      <c r="O83" t="s">
        <v>221</v>
      </c>
      <c r="P83">
        <v>2023</v>
      </c>
      <c r="Q83" t="s">
        <v>2838</v>
      </c>
      <c r="R83" t="s">
        <v>130</v>
      </c>
      <c r="S83">
        <v>437900</v>
      </c>
      <c r="T83" t="s">
        <v>3106</v>
      </c>
      <c r="U83" t="s">
        <v>3107</v>
      </c>
      <c r="W83" t="s">
        <v>3108</v>
      </c>
    </row>
    <row r="84" spans="1:23" x14ac:dyDescent="0.45">
      <c r="A84">
        <v>83</v>
      </c>
      <c r="B84">
        <v>5</v>
      </c>
      <c r="C84" t="s">
        <v>3109</v>
      </c>
      <c r="D84" t="s">
        <v>21</v>
      </c>
      <c r="E84" t="s">
        <v>9</v>
      </c>
      <c r="F84" t="s">
        <v>2842</v>
      </c>
      <c r="G84">
        <v>2025</v>
      </c>
      <c r="H84" s="8">
        <v>50</v>
      </c>
      <c r="I84" t="s">
        <v>2835</v>
      </c>
      <c r="J84">
        <v>1</v>
      </c>
      <c r="K84">
        <v>25.930555500000001</v>
      </c>
      <c r="L84" t="s">
        <v>2854</v>
      </c>
      <c r="M84">
        <v>197</v>
      </c>
      <c r="N84" t="s">
        <v>2837</v>
      </c>
      <c r="O84" t="s">
        <v>221</v>
      </c>
      <c r="P84">
        <v>2021</v>
      </c>
      <c r="Q84" t="s">
        <v>2838</v>
      </c>
      <c r="R84" t="s">
        <v>191</v>
      </c>
      <c r="S84">
        <v>375000</v>
      </c>
      <c r="T84" t="s">
        <v>3110</v>
      </c>
      <c r="U84" t="s">
        <v>3111</v>
      </c>
      <c r="W84">
        <v>29866</v>
      </c>
    </row>
    <row r="85" spans="1:23" x14ac:dyDescent="0.45">
      <c r="A85">
        <v>84</v>
      </c>
      <c r="B85">
        <v>4</v>
      </c>
      <c r="C85" t="s">
        <v>3112</v>
      </c>
      <c r="D85" t="s">
        <v>73</v>
      </c>
      <c r="E85" t="s">
        <v>9</v>
      </c>
      <c r="F85" t="s">
        <v>2842</v>
      </c>
      <c r="G85">
        <v>2024</v>
      </c>
      <c r="H85" s="8">
        <v>50</v>
      </c>
      <c r="I85" t="s">
        <v>2835</v>
      </c>
      <c r="K85">
        <v>22.941666600000001</v>
      </c>
      <c r="L85" t="s">
        <v>2883</v>
      </c>
      <c r="M85">
        <v>190</v>
      </c>
      <c r="N85" t="s">
        <v>221</v>
      </c>
      <c r="O85" t="s">
        <v>221</v>
      </c>
      <c r="P85">
        <v>2020</v>
      </c>
      <c r="Q85" t="s">
        <v>2838</v>
      </c>
      <c r="R85" t="s">
        <v>73</v>
      </c>
      <c r="S85">
        <v>4075000</v>
      </c>
      <c r="T85" t="s">
        <v>2989</v>
      </c>
      <c r="U85" t="s">
        <v>3113</v>
      </c>
      <c r="V85" t="s">
        <v>3114</v>
      </c>
      <c r="W85" t="s">
        <v>3115</v>
      </c>
    </row>
    <row r="86" spans="1:23" x14ac:dyDescent="0.45">
      <c r="A86">
        <v>85</v>
      </c>
      <c r="B86">
        <v>2</v>
      </c>
      <c r="C86" t="s">
        <v>3116</v>
      </c>
      <c r="D86" t="s">
        <v>70</v>
      </c>
      <c r="E86" t="s">
        <v>9</v>
      </c>
      <c r="F86" t="s">
        <v>2870</v>
      </c>
      <c r="G86">
        <v>2027</v>
      </c>
      <c r="H86" s="8">
        <v>50</v>
      </c>
      <c r="I86" t="s">
        <v>2835</v>
      </c>
      <c r="K86">
        <v>21.8416666</v>
      </c>
      <c r="L86" t="s">
        <v>2854</v>
      </c>
      <c r="M86">
        <v>190</v>
      </c>
      <c r="N86" t="s">
        <v>221</v>
      </c>
      <c r="O86" t="s">
        <v>221</v>
      </c>
      <c r="P86">
        <v>2023</v>
      </c>
      <c r="Q86" t="s">
        <v>2855</v>
      </c>
      <c r="R86" t="s">
        <v>70</v>
      </c>
      <c r="S86">
        <v>3000000</v>
      </c>
      <c r="T86" t="s">
        <v>3001</v>
      </c>
      <c r="U86" t="s">
        <v>3117</v>
      </c>
      <c r="V86" t="s">
        <v>3118</v>
      </c>
      <c r="W86" t="s">
        <v>3119</v>
      </c>
    </row>
    <row r="87" spans="1:23" x14ac:dyDescent="0.45">
      <c r="A87">
        <v>86</v>
      </c>
      <c r="B87">
        <v>2</v>
      </c>
      <c r="C87" t="s">
        <v>3120</v>
      </c>
      <c r="D87" t="s">
        <v>16</v>
      </c>
      <c r="E87" t="s">
        <v>9</v>
      </c>
      <c r="F87" t="s">
        <v>2842</v>
      </c>
      <c r="G87">
        <v>2025</v>
      </c>
      <c r="H87" s="8">
        <v>50</v>
      </c>
      <c r="I87" t="s">
        <v>2843</v>
      </c>
      <c r="K87">
        <v>23.769444400000001</v>
      </c>
      <c r="L87" t="s">
        <v>2887</v>
      </c>
      <c r="M87">
        <v>209</v>
      </c>
      <c r="N87" t="s">
        <v>2837</v>
      </c>
      <c r="O87" t="s">
        <v>2837</v>
      </c>
      <c r="P87">
        <v>2022</v>
      </c>
      <c r="Q87" t="s">
        <v>2838</v>
      </c>
      <c r="R87" t="s">
        <v>16</v>
      </c>
      <c r="S87">
        <v>1870000</v>
      </c>
      <c r="T87" t="s">
        <v>3121</v>
      </c>
      <c r="U87" t="s">
        <v>3122</v>
      </c>
      <c r="V87" t="s">
        <v>3123</v>
      </c>
      <c r="W87" t="s">
        <v>3124</v>
      </c>
    </row>
    <row r="88" spans="1:23" x14ac:dyDescent="0.45">
      <c r="A88">
        <v>87</v>
      </c>
      <c r="B88">
        <v>3</v>
      </c>
      <c r="C88" t="s">
        <v>3125</v>
      </c>
      <c r="D88" t="s">
        <v>14</v>
      </c>
      <c r="E88" t="s">
        <v>9</v>
      </c>
      <c r="F88" t="s">
        <v>2870</v>
      </c>
      <c r="G88">
        <v>2027</v>
      </c>
      <c r="H88" s="8">
        <v>50</v>
      </c>
      <c r="I88" t="s">
        <v>2835</v>
      </c>
      <c r="K88">
        <v>20.8888888</v>
      </c>
      <c r="L88" t="s">
        <v>2859</v>
      </c>
      <c r="M88">
        <v>205</v>
      </c>
      <c r="N88" t="s">
        <v>221</v>
      </c>
      <c r="O88" t="s">
        <v>221</v>
      </c>
      <c r="P88">
        <v>2022</v>
      </c>
      <c r="Q88" t="s">
        <v>2838</v>
      </c>
      <c r="R88" t="s">
        <v>14</v>
      </c>
      <c r="S88">
        <v>3900000</v>
      </c>
      <c r="T88" t="s">
        <v>3126</v>
      </c>
      <c r="U88" t="s">
        <v>3127</v>
      </c>
      <c r="W88" t="s">
        <v>3128</v>
      </c>
    </row>
    <row r="89" spans="1:23" x14ac:dyDescent="0.45">
      <c r="A89">
        <v>88</v>
      </c>
      <c r="B89">
        <v>4</v>
      </c>
      <c r="C89" t="s">
        <v>669</v>
      </c>
      <c r="D89" t="s">
        <v>269</v>
      </c>
      <c r="E89" t="s">
        <v>2833</v>
      </c>
      <c r="F89" t="s">
        <v>2842</v>
      </c>
      <c r="G89">
        <v>2024</v>
      </c>
      <c r="H89" s="8">
        <v>50</v>
      </c>
      <c r="I89" t="s">
        <v>2966</v>
      </c>
      <c r="K89">
        <v>23.4583333</v>
      </c>
      <c r="L89" t="s">
        <v>2951</v>
      </c>
      <c r="M89">
        <v>190</v>
      </c>
      <c r="N89" t="s">
        <v>2837</v>
      </c>
      <c r="O89" t="s">
        <v>2837</v>
      </c>
      <c r="P89">
        <v>2022</v>
      </c>
      <c r="Q89" t="s">
        <v>2838</v>
      </c>
      <c r="R89" t="s">
        <v>269</v>
      </c>
      <c r="S89">
        <v>350000</v>
      </c>
      <c r="T89" t="s">
        <v>2967</v>
      </c>
      <c r="U89" t="s">
        <v>3129</v>
      </c>
      <c r="W89">
        <v>31349</v>
      </c>
    </row>
    <row r="90" spans="1:23" x14ac:dyDescent="0.45">
      <c r="A90">
        <v>89</v>
      </c>
      <c r="B90">
        <v>1</v>
      </c>
      <c r="C90" t="s">
        <v>3130</v>
      </c>
      <c r="D90" t="s">
        <v>42</v>
      </c>
      <c r="E90" t="s">
        <v>2833</v>
      </c>
      <c r="F90" t="s">
        <v>2853</v>
      </c>
      <c r="G90">
        <v>2027</v>
      </c>
      <c r="H90" s="8">
        <v>50</v>
      </c>
      <c r="I90" t="s">
        <v>2843</v>
      </c>
      <c r="K90">
        <v>18.9222222</v>
      </c>
      <c r="L90" t="s">
        <v>3032</v>
      </c>
      <c r="M90">
        <v>160</v>
      </c>
      <c r="N90" t="s">
        <v>2837</v>
      </c>
      <c r="O90" t="s">
        <v>2837</v>
      </c>
      <c r="P90">
        <v>2022</v>
      </c>
      <c r="Q90" t="s">
        <v>2855</v>
      </c>
      <c r="R90" t="s">
        <v>42</v>
      </c>
      <c r="S90">
        <v>1850000</v>
      </c>
      <c r="T90" t="s">
        <v>2874</v>
      </c>
      <c r="U90" t="s">
        <v>3131</v>
      </c>
      <c r="W90" t="s">
        <v>3132</v>
      </c>
    </row>
    <row r="91" spans="1:23" x14ac:dyDescent="0.45">
      <c r="A91">
        <v>90</v>
      </c>
      <c r="B91">
        <v>5</v>
      </c>
      <c r="C91" t="s">
        <v>3133</v>
      </c>
      <c r="D91" t="s">
        <v>46</v>
      </c>
      <c r="E91" t="s">
        <v>2833</v>
      </c>
      <c r="F91" t="s">
        <v>2865</v>
      </c>
      <c r="G91">
        <v>2028</v>
      </c>
      <c r="H91" s="8">
        <v>50</v>
      </c>
      <c r="I91" t="s">
        <v>2843</v>
      </c>
      <c r="J91">
        <v>1</v>
      </c>
      <c r="K91">
        <v>18.863888800000002</v>
      </c>
      <c r="L91" t="s">
        <v>2844</v>
      </c>
      <c r="M91">
        <v>175</v>
      </c>
      <c r="N91" t="s">
        <v>221</v>
      </c>
      <c r="O91" t="s">
        <v>221</v>
      </c>
      <c r="P91">
        <v>2023</v>
      </c>
      <c r="Q91" t="s">
        <v>2855</v>
      </c>
      <c r="R91" t="s">
        <v>46</v>
      </c>
      <c r="S91">
        <v>297500</v>
      </c>
      <c r="T91" t="s">
        <v>2874</v>
      </c>
      <c r="U91" t="s">
        <v>3134</v>
      </c>
      <c r="W91" t="s">
        <v>3135</v>
      </c>
    </row>
    <row r="92" spans="1:23" x14ac:dyDescent="0.45">
      <c r="A92">
        <v>91</v>
      </c>
      <c r="B92">
        <v>2</v>
      </c>
      <c r="C92" t="s">
        <v>3136</v>
      </c>
      <c r="D92" t="s">
        <v>191</v>
      </c>
      <c r="E92" t="s">
        <v>9</v>
      </c>
      <c r="F92" t="s">
        <v>2834</v>
      </c>
      <c r="G92">
        <v>2026</v>
      </c>
      <c r="H92" s="8">
        <v>50</v>
      </c>
      <c r="I92" t="s">
        <v>2966</v>
      </c>
      <c r="K92">
        <v>23.0944444</v>
      </c>
      <c r="L92" t="s">
        <v>2854</v>
      </c>
      <c r="M92">
        <v>205</v>
      </c>
      <c r="N92" t="s">
        <v>221</v>
      </c>
      <c r="O92" t="s">
        <v>221</v>
      </c>
      <c r="P92">
        <v>2023</v>
      </c>
      <c r="Q92" t="s">
        <v>2838</v>
      </c>
      <c r="R92" t="s">
        <v>191</v>
      </c>
      <c r="S92">
        <v>497500</v>
      </c>
      <c r="T92" t="s">
        <v>3137</v>
      </c>
      <c r="U92" t="s">
        <v>3138</v>
      </c>
      <c r="W92">
        <v>33168</v>
      </c>
    </row>
    <row r="93" spans="1:23" x14ac:dyDescent="0.45">
      <c r="A93">
        <v>92</v>
      </c>
      <c r="B93">
        <v>6</v>
      </c>
      <c r="C93" t="s">
        <v>3139</v>
      </c>
      <c r="D93" t="s">
        <v>21</v>
      </c>
      <c r="E93" t="s">
        <v>9</v>
      </c>
      <c r="F93" t="s">
        <v>2842</v>
      </c>
      <c r="G93">
        <v>2024</v>
      </c>
      <c r="H93" s="8">
        <v>50</v>
      </c>
      <c r="I93" t="s">
        <v>2966</v>
      </c>
      <c r="K93">
        <v>24.291666599999999</v>
      </c>
      <c r="L93" t="s">
        <v>2854</v>
      </c>
      <c r="M93">
        <v>185</v>
      </c>
      <c r="N93" t="s">
        <v>2837</v>
      </c>
      <c r="O93" t="s">
        <v>2837</v>
      </c>
      <c r="P93">
        <v>2021</v>
      </c>
      <c r="Q93" t="s">
        <v>2838</v>
      </c>
      <c r="R93" t="s">
        <v>59</v>
      </c>
      <c r="S93">
        <v>500000</v>
      </c>
      <c r="T93" t="s">
        <v>3140</v>
      </c>
      <c r="U93" t="s">
        <v>3141</v>
      </c>
      <c r="W93">
        <v>30055</v>
      </c>
    </row>
    <row r="94" spans="1:23" x14ac:dyDescent="0.45">
      <c r="A94">
        <v>93</v>
      </c>
      <c r="B94">
        <v>2</v>
      </c>
      <c r="C94" t="s">
        <v>8</v>
      </c>
      <c r="D94" t="s">
        <v>7</v>
      </c>
      <c r="E94" t="s">
        <v>9</v>
      </c>
      <c r="F94" t="s">
        <v>2842</v>
      </c>
      <c r="G94">
        <v>2024</v>
      </c>
      <c r="H94" s="8">
        <v>50</v>
      </c>
      <c r="I94" t="s">
        <v>2966</v>
      </c>
      <c r="K94">
        <v>25.375</v>
      </c>
      <c r="L94" t="s">
        <v>2844</v>
      </c>
      <c r="M94">
        <v>196</v>
      </c>
      <c r="N94" t="s">
        <v>221</v>
      </c>
      <c r="O94" t="s">
        <v>221</v>
      </c>
      <c r="P94">
        <v>2020</v>
      </c>
      <c r="Q94" t="s">
        <v>2838</v>
      </c>
      <c r="R94" t="s">
        <v>7</v>
      </c>
      <c r="S94">
        <v>6700000</v>
      </c>
      <c r="T94" t="s">
        <v>3142</v>
      </c>
      <c r="U94" t="s">
        <v>3143</v>
      </c>
      <c r="V94" t="s">
        <v>3144</v>
      </c>
      <c r="W94">
        <v>27474</v>
      </c>
    </row>
    <row r="95" spans="1:23" x14ac:dyDescent="0.45">
      <c r="A95">
        <v>94</v>
      </c>
      <c r="B95">
        <v>3</v>
      </c>
      <c r="C95" t="s">
        <v>619</v>
      </c>
      <c r="D95" t="s">
        <v>39</v>
      </c>
      <c r="E95" t="s">
        <v>63</v>
      </c>
      <c r="F95" t="s">
        <v>2842</v>
      </c>
      <c r="G95">
        <v>2024</v>
      </c>
      <c r="H95" s="8">
        <v>50</v>
      </c>
      <c r="I95" t="s">
        <v>2843</v>
      </c>
      <c r="K95">
        <v>23.813888800000001</v>
      </c>
      <c r="L95" t="s">
        <v>2844</v>
      </c>
      <c r="M95">
        <v>230</v>
      </c>
      <c r="N95" t="s">
        <v>2837</v>
      </c>
      <c r="O95" t="s">
        <v>221</v>
      </c>
      <c r="P95">
        <v>2022</v>
      </c>
      <c r="Q95" t="s">
        <v>2838</v>
      </c>
      <c r="R95" t="s">
        <v>39</v>
      </c>
      <c r="S95">
        <v>4590000</v>
      </c>
      <c r="T95" t="s">
        <v>3062</v>
      </c>
      <c r="U95" t="s">
        <v>3145</v>
      </c>
      <c r="W95" t="s">
        <v>809</v>
      </c>
    </row>
    <row r="96" spans="1:23" x14ac:dyDescent="0.45">
      <c r="A96">
        <v>95</v>
      </c>
      <c r="B96">
        <v>6</v>
      </c>
      <c r="C96" t="s">
        <v>761</v>
      </c>
      <c r="D96" t="s">
        <v>31</v>
      </c>
      <c r="E96" t="s">
        <v>2882</v>
      </c>
      <c r="F96" t="s">
        <v>2842</v>
      </c>
      <c r="G96">
        <v>2025</v>
      </c>
      <c r="H96" s="8">
        <v>50</v>
      </c>
      <c r="I96" t="s">
        <v>2843</v>
      </c>
      <c r="K96">
        <v>22.0527777</v>
      </c>
      <c r="L96" t="s">
        <v>2854</v>
      </c>
      <c r="M96">
        <v>240</v>
      </c>
      <c r="N96" t="s">
        <v>2837</v>
      </c>
      <c r="O96" t="s">
        <v>221</v>
      </c>
      <c r="P96">
        <v>2020</v>
      </c>
      <c r="Q96" t="s">
        <v>2838</v>
      </c>
      <c r="R96" t="s">
        <v>14</v>
      </c>
      <c r="S96">
        <v>1200004</v>
      </c>
      <c r="T96" t="s">
        <v>3146</v>
      </c>
      <c r="U96" t="s">
        <v>3147</v>
      </c>
      <c r="V96" t="s">
        <v>3148</v>
      </c>
      <c r="W96" t="s">
        <v>1457</v>
      </c>
    </row>
    <row r="97" spans="1:23" x14ac:dyDescent="0.45">
      <c r="A97">
        <v>96</v>
      </c>
      <c r="B97">
        <v>3</v>
      </c>
      <c r="C97" t="s">
        <v>3149</v>
      </c>
      <c r="D97" t="s">
        <v>16</v>
      </c>
      <c r="E97" t="s">
        <v>53</v>
      </c>
      <c r="F97" t="s">
        <v>2870</v>
      </c>
      <c r="G97">
        <v>2028</v>
      </c>
      <c r="H97" s="8">
        <v>50</v>
      </c>
      <c r="I97" t="s">
        <v>2835</v>
      </c>
      <c r="K97">
        <v>19.769444400000001</v>
      </c>
      <c r="L97" t="s">
        <v>2836</v>
      </c>
      <c r="M97">
        <v>225</v>
      </c>
      <c r="N97" t="s">
        <v>2837</v>
      </c>
      <c r="O97" t="s">
        <v>221</v>
      </c>
      <c r="P97">
        <v>2023</v>
      </c>
      <c r="Q97" t="s">
        <v>2838</v>
      </c>
      <c r="R97" t="s">
        <v>16</v>
      </c>
      <c r="S97">
        <v>4000000</v>
      </c>
      <c r="T97" t="s">
        <v>3150</v>
      </c>
      <c r="U97" t="s">
        <v>3151</v>
      </c>
      <c r="V97" t="s">
        <v>3152</v>
      </c>
      <c r="W97" t="s">
        <v>3153</v>
      </c>
    </row>
    <row r="98" spans="1:23" x14ac:dyDescent="0.45">
      <c r="A98">
        <v>97</v>
      </c>
      <c r="B98">
        <v>4</v>
      </c>
      <c r="C98" t="s">
        <v>3154</v>
      </c>
      <c r="D98" t="s">
        <v>89</v>
      </c>
      <c r="E98" t="s">
        <v>2882</v>
      </c>
      <c r="F98" t="s">
        <v>2865</v>
      </c>
      <c r="G98">
        <v>2029</v>
      </c>
      <c r="H98" s="8">
        <v>50</v>
      </c>
      <c r="I98" t="s">
        <v>2835</v>
      </c>
      <c r="K98">
        <v>18.088888799999999</v>
      </c>
      <c r="L98" t="s">
        <v>2848</v>
      </c>
      <c r="M98">
        <v>215</v>
      </c>
      <c r="N98" t="s">
        <v>2837</v>
      </c>
      <c r="O98" t="s">
        <v>221</v>
      </c>
      <c r="P98">
        <v>2023</v>
      </c>
      <c r="Q98" t="s">
        <v>2855</v>
      </c>
      <c r="R98" t="s">
        <v>89</v>
      </c>
      <c r="S98">
        <v>3700000</v>
      </c>
      <c r="T98" t="s">
        <v>2850</v>
      </c>
      <c r="U98" t="s">
        <v>3155</v>
      </c>
      <c r="W98" t="s">
        <v>3156</v>
      </c>
    </row>
    <row r="99" spans="1:23" x14ac:dyDescent="0.45">
      <c r="A99">
        <v>98</v>
      </c>
      <c r="B99">
        <v>1</v>
      </c>
      <c r="C99" t="s">
        <v>850</v>
      </c>
      <c r="D99" t="s">
        <v>98</v>
      </c>
      <c r="E99" t="s">
        <v>63</v>
      </c>
      <c r="F99" t="s">
        <v>2834</v>
      </c>
      <c r="G99">
        <v>2024</v>
      </c>
      <c r="H99" s="8">
        <v>50</v>
      </c>
      <c r="I99" t="s">
        <v>2843</v>
      </c>
      <c r="K99">
        <v>22.688888800000001</v>
      </c>
      <c r="L99" t="s">
        <v>2960</v>
      </c>
      <c r="M99">
        <v>200</v>
      </c>
      <c r="N99" t="s">
        <v>221</v>
      </c>
      <c r="O99" t="s">
        <v>221</v>
      </c>
      <c r="P99">
        <v>2018</v>
      </c>
      <c r="Q99" t="s">
        <v>2849</v>
      </c>
      <c r="R99" t="s">
        <v>98</v>
      </c>
      <c r="S99">
        <v>3500000</v>
      </c>
      <c r="T99" t="s">
        <v>2850</v>
      </c>
      <c r="U99" t="s">
        <v>3157</v>
      </c>
      <c r="V99" t="s">
        <v>3158</v>
      </c>
      <c r="W99">
        <v>25967</v>
      </c>
    </row>
    <row r="100" spans="1:23" x14ac:dyDescent="0.45">
      <c r="A100">
        <v>99</v>
      </c>
      <c r="B100">
        <v>2</v>
      </c>
      <c r="C100" t="s">
        <v>3159</v>
      </c>
      <c r="D100" t="s">
        <v>98</v>
      </c>
      <c r="E100" t="s">
        <v>9</v>
      </c>
      <c r="F100" t="s">
        <v>2842</v>
      </c>
      <c r="G100">
        <v>2024</v>
      </c>
      <c r="H100" s="8">
        <v>50</v>
      </c>
      <c r="I100" t="s">
        <v>2835</v>
      </c>
      <c r="J100">
        <v>-1</v>
      </c>
      <c r="K100">
        <v>21.941666600000001</v>
      </c>
      <c r="L100" t="s">
        <v>2887</v>
      </c>
      <c r="M100">
        <v>220</v>
      </c>
      <c r="N100" t="s">
        <v>2837</v>
      </c>
      <c r="O100" t="s">
        <v>2837</v>
      </c>
      <c r="P100">
        <v>2021</v>
      </c>
      <c r="Q100" t="s">
        <v>2838</v>
      </c>
      <c r="R100" t="s">
        <v>98</v>
      </c>
      <c r="S100">
        <v>644800</v>
      </c>
      <c r="T100" t="s">
        <v>3160</v>
      </c>
      <c r="U100" t="s">
        <v>3161</v>
      </c>
      <c r="V100" t="s">
        <v>3162</v>
      </c>
      <c r="W100" t="s">
        <v>3163</v>
      </c>
    </row>
    <row r="101" spans="1:23" x14ac:dyDescent="0.45">
      <c r="A101">
        <v>100</v>
      </c>
      <c r="B101">
        <v>4</v>
      </c>
      <c r="C101" t="s">
        <v>3164</v>
      </c>
      <c r="D101" t="s">
        <v>104</v>
      </c>
      <c r="E101" t="s">
        <v>9</v>
      </c>
      <c r="F101" t="s">
        <v>2870</v>
      </c>
      <c r="G101">
        <v>2024</v>
      </c>
      <c r="H101" s="8">
        <v>50</v>
      </c>
      <c r="I101" t="s">
        <v>2843</v>
      </c>
      <c r="K101">
        <v>25.952777699999999</v>
      </c>
      <c r="L101" t="s">
        <v>2887</v>
      </c>
      <c r="M101">
        <v>240</v>
      </c>
      <c r="N101" t="s">
        <v>221</v>
      </c>
      <c r="O101" t="s">
        <v>221</v>
      </c>
      <c r="P101">
        <v>2020</v>
      </c>
      <c r="Q101" t="s">
        <v>2838</v>
      </c>
      <c r="R101" t="s">
        <v>104</v>
      </c>
      <c r="S101">
        <v>3030000</v>
      </c>
      <c r="T101" t="s">
        <v>3018</v>
      </c>
      <c r="U101" t="s">
        <v>3165</v>
      </c>
      <c r="W101">
        <v>27473</v>
      </c>
    </row>
    <row r="102" spans="1:23" x14ac:dyDescent="0.45">
      <c r="A102">
        <v>101</v>
      </c>
      <c r="B102">
        <v>5</v>
      </c>
      <c r="C102" t="s">
        <v>3166</v>
      </c>
      <c r="D102" t="s">
        <v>269</v>
      </c>
      <c r="E102" t="s">
        <v>3167</v>
      </c>
      <c r="F102" t="s">
        <v>2853</v>
      </c>
      <c r="G102">
        <v>2025</v>
      </c>
      <c r="H102" s="8">
        <v>50</v>
      </c>
      <c r="I102" t="s">
        <v>2843</v>
      </c>
      <c r="K102">
        <v>22.858333300000002</v>
      </c>
      <c r="L102" t="s">
        <v>2848</v>
      </c>
      <c r="M102">
        <v>210</v>
      </c>
      <c r="N102" t="s">
        <v>221</v>
      </c>
      <c r="O102" t="s">
        <v>221</v>
      </c>
      <c r="P102">
        <v>2020</v>
      </c>
      <c r="Q102" t="s">
        <v>2838</v>
      </c>
      <c r="R102" t="s">
        <v>130</v>
      </c>
      <c r="S102">
        <v>775000</v>
      </c>
      <c r="T102" t="s">
        <v>3168</v>
      </c>
      <c r="U102" t="s">
        <v>3169</v>
      </c>
      <c r="W102" t="s">
        <v>3170</v>
      </c>
    </row>
    <row r="103" spans="1:23" x14ac:dyDescent="0.45">
      <c r="A103">
        <v>102</v>
      </c>
      <c r="B103">
        <v>6</v>
      </c>
      <c r="C103" t="s">
        <v>3171</v>
      </c>
      <c r="D103" t="s">
        <v>46</v>
      </c>
      <c r="E103" t="s">
        <v>3167</v>
      </c>
      <c r="F103" t="s">
        <v>2842</v>
      </c>
      <c r="G103">
        <v>2024</v>
      </c>
      <c r="H103" s="8">
        <v>50</v>
      </c>
      <c r="I103" t="s">
        <v>2843</v>
      </c>
      <c r="K103">
        <v>26.158333299999999</v>
      </c>
      <c r="L103" t="s">
        <v>2854</v>
      </c>
      <c r="M103">
        <v>240</v>
      </c>
      <c r="N103" t="s">
        <v>221</v>
      </c>
      <c r="O103" t="s">
        <v>221</v>
      </c>
      <c r="P103">
        <v>2020</v>
      </c>
      <c r="Q103" t="s">
        <v>2838</v>
      </c>
      <c r="R103" t="s">
        <v>7</v>
      </c>
      <c r="S103">
        <v>300000</v>
      </c>
      <c r="T103" t="s">
        <v>3172</v>
      </c>
      <c r="U103" t="s">
        <v>3173</v>
      </c>
      <c r="W103">
        <v>27514</v>
      </c>
    </row>
    <row r="104" spans="1:23" x14ac:dyDescent="0.45">
      <c r="C104" t="s">
        <v>3174</v>
      </c>
      <c r="D104" t="s">
        <v>309</v>
      </c>
      <c r="E104" t="s">
        <v>9</v>
      </c>
      <c r="G104">
        <v>2027</v>
      </c>
      <c r="H104" s="8">
        <v>45</v>
      </c>
      <c r="I104" t="s">
        <v>2835</v>
      </c>
      <c r="K104">
        <v>21.788888799999999</v>
      </c>
      <c r="L104" t="s">
        <v>2887</v>
      </c>
      <c r="M104">
        <v>185</v>
      </c>
      <c r="N104" t="s">
        <v>221</v>
      </c>
      <c r="O104" t="s">
        <v>221</v>
      </c>
      <c r="P104">
        <v>2024</v>
      </c>
      <c r="Q104" t="s">
        <v>2838</v>
      </c>
      <c r="R104" t="s">
        <v>309</v>
      </c>
      <c r="T104" t="s">
        <v>3175</v>
      </c>
      <c r="U104" t="s">
        <v>3176</v>
      </c>
    </row>
    <row r="105" spans="1:23" x14ac:dyDescent="0.45">
      <c r="C105" t="s">
        <v>3177</v>
      </c>
      <c r="D105" t="s">
        <v>39</v>
      </c>
      <c r="E105" t="s">
        <v>174</v>
      </c>
      <c r="G105">
        <v>2028</v>
      </c>
      <c r="H105" s="8">
        <v>45</v>
      </c>
      <c r="I105" t="s">
        <v>2835</v>
      </c>
      <c r="K105">
        <v>19.022222200000002</v>
      </c>
      <c r="L105" t="s">
        <v>2854</v>
      </c>
      <c r="M105">
        <v>195</v>
      </c>
      <c r="N105" t="s">
        <v>2837</v>
      </c>
      <c r="O105" t="s">
        <v>221</v>
      </c>
      <c r="P105">
        <v>2024</v>
      </c>
      <c r="Q105" t="s">
        <v>2838</v>
      </c>
      <c r="R105" t="s">
        <v>39</v>
      </c>
      <c r="T105" t="s">
        <v>3178</v>
      </c>
      <c r="U105" t="s">
        <v>3179</v>
      </c>
    </row>
    <row r="106" spans="1:23" x14ac:dyDescent="0.45">
      <c r="C106" t="s">
        <v>3180</v>
      </c>
      <c r="D106" t="s">
        <v>170</v>
      </c>
      <c r="E106" t="s">
        <v>9</v>
      </c>
      <c r="G106">
        <v>2029</v>
      </c>
      <c r="H106" s="8">
        <v>45</v>
      </c>
      <c r="I106" t="s">
        <v>2843</v>
      </c>
      <c r="K106">
        <v>18.5944444</v>
      </c>
      <c r="L106" t="s">
        <v>2848</v>
      </c>
      <c r="M106">
        <v>196</v>
      </c>
      <c r="N106" t="s">
        <v>221</v>
      </c>
      <c r="O106" t="s">
        <v>221</v>
      </c>
      <c r="P106">
        <v>2024</v>
      </c>
      <c r="Q106" t="s">
        <v>2838</v>
      </c>
      <c r="R106" t="s">
        <v>170</v>
      </c>
      <c r="T106" t="s">
        <v>3181</v>
      </c>
      <c r="U106" t="s">
        <v>3182</v>
      </c>
    </row>
    <row r="107" spans="1:23" x14ac:dyDescent="0.45">
      <c r="C107" t="s">
        <v>3183</v>
      </c>
      <c r="D107" t="s">
        <v>170</v>
      </c>
      <c r="E107" t="s">
        <v>9</v>
      </c>
      <c r="G107">
        <v>2029</v>
      </c>
      <c r="H107" s="8">
        <v>40</v>
      </c>
      <c r="I107" t="s">
        <v>2835</v>
      </c>
      <c r="K107">
        <v>18.1722222</v>
      </c>
      <c r="L107" t="s">
        <v>2844</v>
      </c>
      <c r="M107">
        <v>195</v>
      </c>
      <c r="N107" t="s">
        <v>221</v>
      </c>
      <c r="O107" t="s">
        <v>221</v>
      </c>
      <c r="P107">
        <v>2024</v>
      </c>
      <c r="Q107" t="s">
        <v>2838</v>
      </c>
      <c r="R107" t="s">
        <v>170</v>
      </c>
      <c r="T107" t="s">
        <v>3184</v>
      </c>
      <c r="U107" t="s">
        <v>3185</v>
      </c>
    </row>
    <row r="108" spans="1:23" x14ac:dyDescent="0.45">
      <c r="C108" t="s">
        <v>3186</v>
      </c>
      <c r="D108" t="s">
        <v>170</v>
      </c>
      <c r="E108" t="s">
        <v>33</v>
      </c>
      <c r="G108">
        <v>2027</v>
      </c>
      <c r="H108" s="8">
        <v>40</v>
      </c>
      <c r="I108" t="s">
        <v>2966</v>
      </c>
      <c r="K108">
        <v>21.5055555</v>
      </c>
      <c r="L108" t="s">
        <v>2854</v>
      </c>
      <c r="M108">
        <v>216</v>
      </c>
      <c r="N108" t="s">
        <v>2837</v>
      </c>
      <c r="O108" t="s">
        <v>221</v>
      </c>
      <c r="P108">
        <v>2024</v>
      </c>
      <c r="Q108" t="s">
        <v>2838</v>
      </c>
      <c r="R108" t="s">
        <v>170</v>
      </c>
      <c r="T108" t="s">
        <v>3187</v>
      </c>
      <c r="U108" t="s">
        <v>3188</v>
      </c>
    </row>
    <row r="109" spans="1:23" x14ac:dyDescent="0.45">
      <c r="C109" t="s">
        <v>3189</v>
      </c>
      <c r="D109" t="s">
        <v>170</v>
      </c>
      <c r="E109" t="s">
        <v>9</v>
      </c>
      <c r="G109">
        <v>2029</v>
      </c>
      <c r="H109" s="8">
        <v>40</v>
      </c>
      <c r="I109" t="s">
        <v>2835</v>
      </c>
      <c r="K109">
        <v>18.100000000000001</v>
      </c>
      <c r="L109" t="s">
        <v>2883</v>
      </c>
      <c r="M109">
        <v>205</v>
      </c>
      <c r="N109" t="s">
        <v>221</v>
      </c>
      <c r="O109" t="s">
        <v>221</v>
      </c>
      <c r="P109">
        <v>2024</v>
      </c>
      <c r="Q109" t="s">
        <v>2838</v>
      </c>
      <c r="R109" t="s">
        <v>170</v>
      </c>
      <c r="T109" t="s">
        <v>3190</v>
      </c>
      <c r="U109" t="s">
        <v>3191</v>
      </c>
    </row>
    <row r="110" spans="1:23" x14ac:dyDescent="0.45">
      <c r="C110" t="s">
        <v>3192</v>
      </c>
      <c r="D110" t="s">
        <v>170</v>
      </c>
      <c r="E110" t="s">
        <v>9</v>
      </c>
      <c r="G110">
        <v>2027</v>
      </c>
      <c r="H110" s="8">
        <v>35</v>
      </c>
      <c r="I110" t="s">
        <v>2843</v>
      </c>
      <c r="K110">
        <v>21.136111100000001</v>
      </c>
      <c r="L110" t="s">
        <v>2960</v>
      </c>
      <c r="M110">
        <v>200</v>
      </c>
      <c r="N110" t="s">
        <v>2837</v>
      </c>
      <c r="O110" t="s">
        <v>221</v>
      </c>
      <c r="P110">
        <v>2024</v>
      </c>
      <c r="Q110" t="s">
        <v>2838</v>
      </c>
      <c r="R110" t="s">
        <v>170</v>
      </c>
      <c r="T110" t="s">
        <v>2967</v>
      </c>
      <c r="U110" t="s">
        <v>3193</v>
      </c>
    </row>
    <row r="111" spans="1:23" x14ac:dyDescent="0.45">
      <c r="B111">
        <v>2</v>
      </c>
      <c r="C111" t="s">
        <v>3194</v>
      </c>
      <c r="D111" t="s">
        <v>155</v>
      </c>
      <c r="E111" t="s">
        <v>33</v>
      </c>
      <c r="F111" t="s">
        <v>2898</v>
      </c>
      <c r="G111">
        <v>2027</v>
      </c>
      <c r="H111" s="8">
        <v>45</v>
      </c>
      <c r="I111" t="s">
        <v>2835</v>
      </c>
      <c r="K111">
        <v>19.983333300000002</v>
      </c>
      <c r="L111" t="s">
        <v>2848</v>
      </c>
      <c r="M111">
        <v>220</v>
      </c>
      <c r="N111" t="s">
        <v>2837</v>
      </c>
      <c r="O111" t="s">
        <v>221</v>
      </c>
      <c r="P111">
        <v>2023</v>
      </c>
      <c r="Q111" t="s">
        <v>2838</v>
      </c>
      <c r="R111" t="s">
        <v>155</v>
      </c>
      <c r="S111">
        <v>4900000</v>
      </c>
      <c r="T111" t="s">
        <v>3195</v>
      </c>
      <c r="U111" t="s">
        <v>3196</v>
      </c>
      <c r="W111" t="s">
        <v>3197</v>
      </c>
    </row>
    <row r="112" spans="1:23" x14ac:dyDescent="0.45">
      <c r="B112">
        <v>2</v>
      </c>
      <c r="C112" t="s">
        <v>3198</v>
      </c>
      <c r="D112" t="s">
        <v>42</v>
      </c>
      <c r="E112" t="s">
        <v>9</v>
      </c>
      <c r="F112" t="s">
        <v>2853</v>
      </c>
      <c r="G112">
        <v>2025</v>
      </c>
      <c r="H112" s="8">
        <v>45</v>
      </c>
      <c r="I112" t="s">
        <v>2835</v>
      </c>
      <c r="K112">
        <v>20.611111099999999</v>
      </c>
      <c r="L112" t="s">
        <v>2887</v>
      </c>
      <c r="M112">
        <v>215</v>
      </c>
      <c r="N112" t="s">
        <v>221</v>
      </c>
      <c r="O112" t="s">
        <v>221</v>
      </c>
      <c r="P112">
        <v>2022</v>
      </c>
      <c r="Q112" t="s">
        <v>2838</v>
      </c>
      <c r="R112" t="s">
        <v>42</v>
      </c>
      <c r="S112">
        <v>1500000</v>
      </c>
      <c r="T112" t="s">
        <v>3199</v>
      </c>
      <c r="U112" t="s">
        <v>3200</v>
      </c>
      <c r="W112" t="s">
        <v>3201</v>
      </c>
    </row>
    <row r="113" spans="2:23" x14ac:dyDescent="0.45">
      <c r="B113">
        <v>3</v>
      </c>
      <c r="C113" t="s">
        <v>3202</v>
      </c>
      <c r="D113" t="s">
        <v>18</v>
      </c>
      <c r="E113" t="s">
        <v>174</v>
      </c>
      <c r="F113" t="s">
        <v>2898</v>
      </c>
      <c r="G113">
        <v>2027</v>
      </c>
      <c r="H113" s="8">
        <v>45</v>
      </c>
      <c r="I113" t="s">
        <v>2835</v>
      </c>
      <c r="K113">
        <v>19.391666600000001</v>
      </c>
      <c r="L113" t="s">
        <v>2848</v>
      </c>
      <c r="M113">
        <v>170</v>
      </c>
      <c r="N113" t="s">
        <v>2912</v>
      </c>
      <c r="O113" t="s">
        <v>221</v>
      </c>
      <c r="P113">
        <v>2022</v>
      </c>
      <c r="Q113" t="s">
        <v>2855</v>
      </c>
      <c r="R113" t="s">
        <v>18</v>
      </c>
      <c r="S113">
        <v>525000</v>
      </c>
      <c r="T113" t="s">
        <v>2850</v>
      </c>
      <c r="U113" t="s">
        <v>3203</v>
      </c>
      <c r="V113" t="s">
        <v>3204</v>
      </c>
      <c r="W113" t="s">
        <v>3205</v>
      </c>
    </row>
    <row r="114" spans="2:23" x14ac:dyDescent="0.45">
      <c r="B114">
        <v>3</v>
      </c>
      <c r="C114" t="s">
        <v>3206</v>
      </c>
      <c r="D114" t="s">
        <v>36</v>
      </c>
      <c r="E114" t="s">
        <v>9</v>
      </c>
      <c r="F114" t="s">
        <v>2853</v>
      </c>
      <c r="G114">
        <v>2026</v>
      </c>
      <c r="H114" s="8">
        <v>45</v>
      </c>
      <c r="I114" t="s">
        <v>2835</v>
      </c>
      <c r="K114">
        <v>21.313888800000001</v>
      </c>
      <c r="L114" t="s">
        <v>2854</v>
      </c>
      <c r="M114">
        <v>190</v>
      </c>
      <c r="N114" t="s">
        <v>221</v>
      </c>
      <c r="O114" t="s">
        <v>221</v>
      </c>
      <c r="P114">
        <v>2021</v>
      </c>
      <c r="Q114" t="s">
        <v>2838</v>
      </c>
      <c r="R114" t="s">
        <v>59</v>
      </c>
      <c r="S114">
        <v>2500000</v>
      </c>
      <c r="T114" t="s">
        <v>3207</v>
      </c>
      <c r="U114" t="s">
        <v>3208</v>
      </c>
      <c r="W114" t="s">
        <v>3209</v>
      </c>
    </row>
    <row r="115" spans="2:23" x14ac:dyDescent="0.45">
      <c r="B115">
        <v>3</v>
      </c>
      <c r="C115" t="s">
        <v>3210</v>
      </c>
      <c r="D115" t="s">
        <v>7</v>
      </c>
      <c r="E115" t="s">
        <v>2833</v>
      </c>
      <c r="F115" t="s">
        <v>2865</v>
      </c>
      <c r="G115">
        <v>2027</v>
      </c>
      <c r="H115" s="8">
        <v>45</v>
      </c>
      <c r="I115" t="s">
        <v>2835</v>
      </c>
      <c r="K115">
        <v>19.7944444</v>
      </c>
      <c r="L115" t="s">
        <v>2844</v>
      </c>
      <c r="M115">
        <v>185</v>
      </c>
      <c r="N115" t="s">
        <v>2837</v>
      </c>
      <c r="O115" t="s">
        <v>2837</v>
      </c>
      <c r="P115">
        <v>2023</v>
      </c>
      <c r="Q115" t="s">
        <v>2838</v>
      </c>
      <c r="R115" t="s">
        <v>14</v>
      </c>
      <c r="S115">
        <v>2800000</v>
      </c>
      <c r="T115" t="s">
        <v>3211</v>
      </c>
      <c r="U115" t="s">
        <v>3212</v>
      </c>
      <c r="W115" t="s">
        <v>3213</v>
      </c>
    </row>
    <row r="116" spans="2:23" x14ac:dyDescent="0.45">
      <c r="B116">
        <v>3</v>
      </c>
      <c r="C116" t="s">
        <v>3214</v>
      </c>
      <c r="D116" t="s">
        <v>76</v>
      </c>
      <c r="E116" t="s">
        <v>2882</v>
      </c>
      <c r="G116">
        <v>2029</v>
      </c>
      <c r="H116" s="8">
        <v>45</v>
      </c>
      <c r="I116" t="s">
        <v>2835</v>
      </c>
      <c r="K116">
        <v>18.213888799999999</v>
      </c>
      <c r="L116" t="s">
        <v>2887</v>
      </c>
      <c r="M116">
        <v>205</v>
      </c>
      <c r="N116" t="s">
        <v>221</v>
      </c>
      <c r="O116" t="s">
        <v>221</v>
      </c>
      <c r="P116">
        <v>2024</v>
      </c>
      <c r="Q116" t="s">
        <v>2838</v>
      </c>
      <c r="R116" t="s">
        <v>76</v>
      </c>
      <c r="T116" t="s">
        <v>3215</v>
      </c>
      <c r="U116" t="s">
        <v>3216</v>
      </c>
    </row>
    <row r="117" spans="2:23" x14ac:dyDescent="0.45">
      <c r="B117">
        <v>3</v>
      </c>
      <c r="C117" t="s">
        <v>1607</v>
      </c>
      <c r="D117" t="s">
        <v>309</v>
      </c>
      <c r="E117" t="s">
        <v>2893</v>
      </c>
      <c r="F117" t="s">
        <v>2853</v>
      </c>
      <c r="G117">
        <v>2025</v>
      </c>
      <c r="H117" s="8">
        <v>45</v>
      </c>
      <c r="I117" t="s">
        <v>2835</v>
      </c>
      <c r="K117">
        <v>21.572222199999999</v>
      </c>
      <c r="L117" t="s">
        <v>2859</v>
      </c>
      <c r="M117">
        <v>215</v>
      </c>
      <c r="N117" t="s">
        <v>2837</v>
      </c>
      <c r="O117" t="s">
        <v>2837</v>
      </c>
      <c r="P117">
        <v>2019</v>
      </c>
      <c r="Q117" t="s">
        <v>2849</v>
      </c>
      <c r="R117" t="s">
        <v>309</v>
      </c>
      <c r="S117">
        <v>295000</v>
      </c>
      <c r="T117" t="s">
        <v>3001</v>
      </c>
      <c r="U117" t="s">
        <v>3217</v>
      </c>
      <c r="V117" t="s">
        <v>3218</v>
      </c>
      <c r="W117" t="s">
        <v>1608</v>
      </c>
    </row>
    <row r="118" spans="2:23" x14ac:dyDescent="0.45">
      <c r="B118">
        <v>3</v>
      </c>
      <c r="C118" t="s">
        <v>3219</v>
      </c>
      <c r="D118" t="s">
        <v>98</v>
      </c>
      <c r="E118" t="s">
        <v>63</v>
      </c>
      <c r="F118" t="s">
        <v>2898</v>
      </c>
      <c r="G118">
        <v>2028</v>
      </c>
      <c r="H118" s="8">
        <v>45</v>
      </c>
      <c r="I118" t="s">
        <v>2835</v>
      </c>
      <c r="K118">
        <v>18.780555499999998</v>
      </c>
      <c r="L118" t="s">
        <v>2848</v>
      </c>
      <c r="M118">
        <v>170</v>
      </c>
      <c r="N118" t="s">
        <v>221</v>
      </c>
      <c r="O118" t="s">
        <v>221</v>
      </c>
      <c r="P118">
        <v>2023</v>
      </c>
      <c r="Q118" t="s">
        <v>2838</v>
      </c>
      <c r="R118" t="s">
        <v>98</v>
      </c>
      <c r="S118">
        <v>3000000</v>
      </c>
      <c r="T118" t="s">
        <v>3220</v>
      </c>
      <c r="U118" t="s">
        <v>3221</v>
      </c>
      <c r="W118" t="s">
        <v>3222</v>
      </c>
    </row>
    <row r="119" spans="2:23" x14ac:dyDescent="0.45">
      <c r="B119">
        <v>3</v>
      </c>
      <c r="C119" t="s">
        <v>3223</v>
      </c>
      <c r="D119" t="s">
        <v>155</v>
      </c>
      <c r="E119" t="s">
        <v>9</v>
      </c>
      <c r="F119" t="s">
        <v>2853</v>
      </c>
      <c r="G119">
        <v>2026</v>
      </c>
      <c r="H119" s="8">
        <v>45</v>
      </c>
      <c r="I119" t="s">
        <v>2843</v>
      </c>
      <c r="K119">
        <v>21.491666599999999</v>
      </c>
      <c r="L119" t="s">
        <v>2854</v>
      </c>
      <c r="M119">
        <v>200</v>
      </c>
      <c r="N119" t="s">
        <v>221</v>
      </c>
      <c r="O119" t="s">
        <v>221</v>
      </c>
      <c r="P119">
        <v>2021</v>
      </c>
      <c r="Q119" t="s">
        <v>2838</v>
      </c>
      <c r="R119" t="s">
        <v>155</v>
      </c>
      <c r="S119">
        <v>3000000</v>
      </c>
      <c r="T119" t="s">
        <v>3224</v>
      </c>
      <c r="U119" t="s">
        <v>3225</v>
      </c>
      <c r="W119" t="s">
        <v>3226</v>
      </c>
    </row>
    <row r="120" spans="2:23" x14ac:dyDescent="0.45">
      <c r="B120">
        <v>3</v>
      </c>
      <c r="C120" t="s">
        <v>3227</v>
      </c>
      <c r="D120" t="s">
        <v>42</v>
      </c>
      <c r="E120" t="s">
        <v>87</v>
      </c>
      <c r="G120">
        <v>2025</v>
      </c>
      <c r="H120" s="8">
        <v>45</v>
      </c>
      <c r="I120" t="s">
        <v>2835</v>
      </c>
      <c r="K120">
        <v>21.722222200000001</v>
      </c>
      <c r="L120" t="s">
        <v>2848</v>
      </c>
      <c r="M120">
        <v>210</v>
      </c>
      <c r="N120" t="s">
        <v>221</v>
      </c>
      <c r="O120" t="s">
        <v>221</v>
      </c>
      <c r="P120">
        <v>2024</v>
      </c>
      <c r="Q120" t="s">
        <v>2838</v>
      </c>
      <c r="R120" t="s">
        <v>42</v>
      </c>
      <c r="T120" t="s">
        <v>2908</v>
      </c>
      <c r="U120" t="s">
        <v>3228</v>
      </c>
    </row>
    <row r="121" spans="2:23" x14ac:dyDescent="0.45">
      <c r="B121">
        <v>3</v>
      </c>
      <c r="C121" t="s">
        <v>3229</v>
      </c>
      <c r="D121" t="s">
        <v>70</v>
      </c>
      <c r="E121" t="s">
        <v>53</v>
      </c>
      <c r="G121">
        <v>2026</v>
      </c>
      <c r="H121" s="8">
        <v>45</v>
      </c>
      <c r="I121" t="s">
        <v>2843</v>
      </c>
      <c r="K121">
        <v>21.330555499999999</v>
      </c>
      <c r="L121" t="s">
        <v>2883</v>
      </c>
      <c r="M121">
        <v>235</v>
      </c>
      <c r="N121" t="s">
        <v>2837</v>
      </c>
      <c r="O121" t="s">
        <v>2837</v>
      </c>
      <c r="P121">
        <v>2024</v>
      </c>
      <c r="Q121" t="s">
        <v>2838</v>
      </c>
      <c r="R121" t="s">
        <v>70</v>
      </c>
      <c r="T121" t="s">
        <v>2995</v>
      </c>
      <c r="U121" t="s">
        <v>3230</v>
      </c>
    </row>
    <row r="122" spans="2:23" x14ac:dyDescent="0.45">
      <c r="B122">
        <v>3</v>
      </c>
      <c r="C122" t="s">
        <v>634</v>
      </c>
      <c r="D122" t="s">
        <v>130</v>
      </c>
      <c r="E122" t="s">
        <v>87</v>
      </c>
      <c r="F122" t="s">
        <v>2834</v>
      </c>
      <c r="G122">
        <v>2024</v>
      </c>
      <c r="H122" s="8">
        <v>45</v>
      </c>
      <c r="I122" t="s">
        <v>2843</v>
      </c>
      <c r="K122">
        <v>25.402777700000001</v>
      </c>
      <c r="L122" t="s">
        <v>2960</v>
      </c>
      <c r="M122">
        <v>225</v>
      </c>
      <c r="N122" t="s">
        <v>221</v>
      </c>
      <c r="O122" t="s">
        <v>221</v>
      </c>
      <c r="P122">
        <v>2020</v>
      </c>
      <c r="Q122" t="s">
        <v>2838</v>
      </c>
      <c r="R122" t="s">
        <v>130</v>
      </c>
      <c r="S122">
        <v>3250000</v>
      </c>
      <c r="T122" t="s">
        <v>3231</v>
      </c>
      <c r="U122" t="s">
        <v>3232</v>
      </c>
      <c r="V122" t="s">
        <v>3233</v>
      </c>
      <c r="W122">
        <v>27501</v>
      </c>
    </row>
    <row r="123" spans="2:23" x14ac:dyDescent="0.45">
      <c r="B123">
        <v>3</v>
      </c>
      <c r="C123" t="s">
        <v>3234</v>
      </c>
      <c r="D123" t="s">
        <v>191</v>
      </c>
      <c r="E123" t="s">
        <v>174</v>
      </c>
      <c r="F123" t="s">
        <v>2898</v>
      </c>
      <c r="G123">
        <v>2027</v>
      </c>
      <c r="H123" s="8">
        <v>45</v>
      </c>
      <c r="I123" t="s">
        <v>2835</v>
      </c>
      <c r="K123">
        <v>19.886111100000001</v>
      </c>
      <c r="L123" t="s">
        <v>2844</v>
      </c>
      <c r="M123">
        <v>170</v>
      </c>
      <c r="N123" t="s">
        <v>221</v>
      </c>
      <c r="O123" t="s">
        <v>221</v>
      </c>
      <c r="P123">
        <v>2022</v>
      </c>
      <c r="Q123" t="s">
        <v>2855</v>
      </c>
      <c r="R123" t="s">
        <v>191</v>
      </c>
      <c r="T123" t="s">
        <v>3001</v>
      </c>
      <c r="U123" t="s">
        <v>3235</v>
      </c>
      <c r="W123" t="s">
        <v>3236</v>
      </c>
    </row>
    <row r="124" spans="2:23" x14ac:dyDescent="0.45">
      <c r="B124">
        <v>4</v>
      </c>
      <c r="C124" t="s">
        <v>3237</v>
      </c>
      <c r="D124" t="s">
        <v>18</v>
      </c>
      <c r="E124" t="s">
        <v>2833</v>
      </c>
      <c r="F124" t="s">
        <v>3238</v>
      </c>
      <c r="G124">
        <v>2030</v>
      </c>
      <c r="H124" s="8">
        <v>45</v>
      </c>
      <c r="I124" t="s">
        <v>2835</v>
      </c>
      <c r="K124">
        <v>17.0944444</v>
      </c>
      <c r="L124" t="s">
        <v>2854</v>
      </c>
      <c r="M124">
        <v>180</v>
      </c>
      <c r="N124" t="s">
        <v>221</v>
      </c>
      <c r="O124" t="s">
        <v>221</v>
      </c>
      <c r="P124">
        <v>2024</v>
      </c>
      <c r="Q124" t="s">
        <v>2855</v>
      </c>
      <c r="R124" t="s">
        <v>18</v>
      </c>
      <c r="S124">
        <v>1850000</v>
      </c>
      <c r="T124" t="s">
        <v>2850</v>
      </c>
      <c r="U124" t="s">
        <v>3239</v>
      </c>
      <c r="W124" t="s">
        <v>3240</v>
      </c>
    </row>
    <row r="125" spans="2:23" x14ac:dyDescent="0.45">
      <c r="B125">
        <v>4</v>
      </c>
      <c r="C125" t="s">
        <v>3241</v>
      </c>
      <c r="D125" t="s">
        <v>36</v>
      </c>
      <c r="E125" t="s">
        <v>33</v>
      </c>
      <c r="F125" t="s">
        <v>2898</v>
      </c>
      <c r="G125">
        <v>2028</v>
      </c>
      <c r="H125" s="8">
        <v>45</v>
      </c>
      <c r="I125" t="s">
        <v>2835</v>
      </c>
      <c r="K125">
        <v>18.555555500000001</v>
      </c>
      <c r="L125" t="s">
        <v>2883</v>
      </c>
      <c r="M125">
        <v>235</v>
      </c>
      <c r="N125" t="s">
        <v>221</v>
      </c>
      <c r="O125" t="s">
        <v>221</v>
      </c>
      <c r="P125">
        <v>2023</v>
      </c>
      <c r="Q125" t="s">
        <v>2855</v>
      </c>
      <c r="R125" t="s">
        <v>36</v>
      </c>
      <c r="S125">
        <v>3100000</v>
      </c>
      <c r="T125" t="s">
        <v>2874</v>
      </c>
      <c r="U125" t="s">
        <v>3242</v>
      </c>
      <c r="V125" t="s">
        <v>3243</v>
      </c>
      <c r="W125" t="s">
        <v>3244</v>
      </c>
    </row>
    <row r="126" spans="2:23" x14ac:dyDescent="0.45">
      <c r="B126">
        <v>4</v>
      </c>
      <c r="C126" t="s">
        <v>3245</v>
      </c>
      <c r="D126" t="s">
        <v>170</v>
      </c>
      <c r="E126" t="s">
        <v>2893</v>
      </c>
      <c r="F126" t="s">
        <v>2898</v>
      </c>
      <c r="G126">
        <v>2027</v>
      </c>
      <c r="H126" s="8">
        <v>45</v>
      </c>
      <c r="I126" t="s">
        <v>2843</v>
      </c>
      <c r="K126">
        <v>19.188888800000001</v>
      </c>
      <c r="L126" t="s">
        <v>2848</v>
      </c>
      <c r="M126">
        <v>175</v>
      </c>
      <c r="N126" t="s">
        <v>2912</v>
      </c>
      <c r="O126" t="s">
        <v>221</v>
      </c>
      <c r="P126">
        <v>2022</v>
      </c>
      <c r="Q126" t="s">
        <v>2855</v>
      </c>
      <c r="R126" t="s">
        <v>170</v>
      </c>
      <c r="S126">
        <v>1500000</v>
      </c>
      <c r="T126" t="s">
        <v>2874</v>
      </c>
      <c r="U126" t="s">
        <v>3246</v>
      </c>
      <c r="V126" t="s">
        <v>3247</v>
      </c>
      <c r="W126" t="s">
        <v>3248</v>
      </c>
    </row>
    <row r="127" spans="2:23" x14ac:dyDescent="0.45">
      <c r="B127">
        <v>4</v>
      </c>
      <c r="C127" t="s">
        <v>3249</v>
      </c>
      <c r="D127" t="s">
        <v>7</v>
      </c>
      <c r="E127" t="s">
        <v>9</v>
      </c>
      <c r="F127" t="s">
        <v>2870</v>
      </c>
      <c r="G127">
        <v>2027</v>
      </c>
      <c r="H127" s="8">
        <v>45</v>
      </c>
      <c r="I127" t="s">
        <v>2835</v>
      </c>
      <c r="K127">
        <v>19.827777699999999</v>
      </c>
      <c r="L127" t="s">
        <v>2883</v>
      </c>
      <c r="M127">
        <v>210</v>
      </c>
      <c r="N127" t="s">
        <v>2837</v>
      </c>
      <c r="O127" t="s">
        <v>2837</v>
      </c>
      <c r="P127">
        <v>2023</v>
      </c>
      <c r="Q127" t="s">
        <v>2838</v>
      </c>
      <c r="R127" t="s">
        <v>7</v>
      </c>
      <c r="S127">
        <v>4100000</v>
      </c>
      <c r="T127" t="s">
        <v>3250</v>
      </c>
      <c r="U127" t="s">
        <v>3251</v>
      </c>
      <c r="W127" t="s">
        <v>3252</v>
      </c>
    </row>
    <row r="128" spans="2:23" x14ac:dyDescent="0.45">
      <c r="B128">
        <v>4</v>
      </c>
      <c r="C128" t="s">
        <v>3253</v>
      </c>
      <c r="D128" t="s">
        <v>76</v>
      </c>
      <c r="E128" t="s">
        <v>9</v>
      </c>
      <c r="F128" t="s">
        <v>2842</v>
      </c>
      <c r="G128">
        <v>2024</v>
      </c>
      <c r="H128" s="8">
        <v>45</v>
      </c>
      <c r="I128" t="s">
        <v>2843</v>
      </c>
      <c r="K128">
        <v>24.7194444</v>
      </c>
      <c r="L128" t="s">
        <v>2848</v>
      </c>
      <c r="M128">
        <v>190</v>
      </c>
      <c r="N128" t="s">
        <v>221</v>
      </c>
      <c r="O128" t="s">
        <v>221</v>
      </c>
      <c r="P128">
        <v>2018</v>
      </c>
      <c r="Q128" t="s">
        <v>2838</v>
      </c>
      <c r="R128" t="s">
        <v>76</v>
      </c>
      <c r="S128">
        <v>500000</v>
      </c>
      <c r="T128" t="s">
        <v>3254</v>
      </c>
      <c r="U128" t="s">
        <v>3255</v>
      </c>
      <c r="W128" t="s">
        <v>3256</v>
      </c>
    </row>
    <row r="129" spans="2:23" x14ac:dyDescent="0.45">
      <c r="B129">
        <v>4</v>
      </c>
      <c r="C129" t="s">
        <v>3257</v>
      </c>
      <c r="D129" t="s">
        <v>309</v>
      </c>
      <c r="E129" t="s">
        <v>9</v>
      </c>
      <c r="F129" t="s">
        <v>2898</v>
      </c>
      <c r="G129">
        <v>2026</v>
      </c>
      <c r="H129" s="8">
        <v>45</v>
      </c>
      <c r="I129" t="s">
        <v>2835</v>
      </c>
      <c r="K129">
        <v>20.725000000000001</v>
      </c>
      <c r="L129" t="s">
        <v>2854</v>
      </c>
      <c r="M129">
        <v>153</v>
      </c>
      <c r="N129" t="s">
        <v>221</v>
      </c>
      <c r="O129" t="s">
        <v>221</v>
      </c>
      <c r="P129">
        <v>2021</v>
      </c>
      <c r="Q129" t="s">
        <v>2855</v>
      </c>
      <c r="R129" t="s">
        <v>309</v>
      </c>
      <c r="S129">
        <v>500000</v>
      </c>
      <c r="T129" t="s">
        <v>2850</v>
      </c>
      <c r="U129" t="s">
        <v>3258</v>
      </c>
      <c r="V129" t="s">
        <v>3259</v>
      </c>
      <c r="W129" t="s">
        <v>3260</v>
      </c>
    </row>
    <row r="130" spans="2:23" x14ac:dyDescent="0.45">
      <c r="B130">
        <v>4</v>
      </c>
      <c r="C130" t="s">
        <v>1015</v>
      </c>
      <c r="D130" t="s">
        <v>56</v>
      </c>
      <c r="E130" t="s">
        <v>63</v>
      </c>
      <c r="F130" t="s">
        <v>2853</v>
      </c>
      <c r="G130">
        <v>2025</v>
      </c>
      <c r="H130" s="8">
        <v>45</v>
      </c>
      <c r="I130" t="s">
        <v>2843</v>
      </c>
      <c r="K130">
        <v>22.111111099999999</v>
      </c>
      <c r="L130" t="s">
        <v>2887</v>
      </c>
      <c r="M130">
        <v>225</v>
      </c>
      <c r="N130" t="s">
        <v>221</v>
      </c>
      <c r="O130" t="s">
        <v>221</v>
      </c>
      <c r="P130">
        <v>2023</v>
      </c>
      <c r="Q130" t="s">
        <v>2838</v>
      </c>
      <c r="R130" t="s">
        <v>56</v>
      </c>
      <c r="S130">
        <v>3150000</v>
      </c>
      <c r="T130" t="s">
        <v>2995</v>
      </c>
      <c r="U130" t="s">
        <v>3261</v>
      </c>
      <c r="W130" t="s">
        <v>1016</v>
      </c>
    </row>
    <row r="131" spans="2:23" x14ac:dyDescent="0.45">
      <c r="B131">
        <v>4</v>
      </c>
      <c r="C131" t="s">
        <v>1036</v>
      </c>
      <c r="D131" t="s">
        <v>155</v>
      </c>
      <c r="E131" t="s">
        <v>33</v>
      </c>
      <c r="F131" t="s">
        <v>2853</v>
      </c>
      <c r="G131">
        <v>2026</v>
      </c>
      <c r="H131" s="8">
        <v>45</v>
      </c>
      <c r="I131" t="s">
        <v>2843</v>
      </c>
      <c r="K131">
        <v>21.066666600000001</v>
      </c>
      <c r="L131" t="s">
        <v>2848</v>
      </c>
      <c r="M131">
        <v>210</v>
      </c>
      <c r="N131" t="s">
        <v>2837</v>
      </c>
      <c r="O131" t="s">
        <v>221</v>
      </c>
      <c r="P131">
        <v>2021</v>
      </c>
      <c r="Q131" t="s">
        <v>2838</v>
      </c>
      <c r="R131" t="s">
        <v>155</v>
      </c>
      <c r="S131">
        <v>1100000</v>
      </c>
      <c r="T131" t="s">
        <v>3262</v>
      </c>
      <c r="U131" t="s">
        <v>3263</v>
      </c>
      <c r="W131" t="s">
        <v>1037</v>
      </c>
    </row>
    <row r="132" spans="2:23" x14ac:dyDescent="0.45">
      <c r="B132">
        <v>4</v>
      </c>
      <c r="C132" t="s">
        <v>3264</v>
      </c>
      <c r="D132" t="s">
        <v>70</v>
      </c>
      <c r="E132" t="s">
        <v>3265</v>
      </c>
      <c r="F132" t="s">
        <v>2842</v>
      </c>
      <c r="G132">
        <v>2024</v>
      </c>
      <c r="H132" s="8">
        <v>45</v>
      </c>
      <c r="I132" t="s">
        <v>2835</v>
      </c>
      <c r="K132">
        <v>24.952777699999999</v>
      </c>
      <c r="L132" t="s">
        <v>2836</v>
      </c>
      <c r="M132">
        <v>240</v>
      </c>
      <c r="N132" t="s">
        <v>221</v>
      </c>
      <c r="O132" t="s">
        <v>221</v>
      </c>
      <c r="P132">
        <v>2020</v>
      </c>
      <c r="Q132" t="s">
        <v>2838</v>
      </c>
      <c r="R132" t="s">
        <v>36</v>
      </c>
      <c r="S132">
        <v>500000</v>
      </c>
      <c r="T132" t="s">
        <v>3266</v>
      </c>
      <c r="U132" t="s">
        <v>3267</v>
      </c>
      <c r="W132">
        <v>29608</v>
      </c>
    </row>
    <row r="133" spans="2:23" x14ac:dyDescent="0.45">
      <c r="B133">
        <v>4</v>
      </c>
      <c r="C133" t="s">
        <v>3268</v>
      </c>
      <c r="D133" t="s">
        <v>130</v>
      </c>
      <c r="E133" t="s">
        <v>9</v>
      </c>
      <c r="F133" t="s">
        <v>2853</v>
      </c>
      <c r="G133">
        <v>2025</v>
      </c>
      <c r="H133" s="8">
        <v>45</v>
      </c>
      <c r="I133" t="s">
        <v>2843</v>
      </c>
      <c r="K133">
        <v>22.283333299999999</v>
      </c>
      <c r="L133" t="s">
        <v>2844</v>
      </c>
      <c r="M133">
        <v>180</v>
      </c>
      <c r="N133" t="s">
        <v>221</v>
      </c>
      <c r="O133" t="s">
        <v>221</v>
      </c>
      <c r="P133">
        <v>2019</v>
      </c>
      <c r="Q133" t="s">
        <v>2849</v>
      </c>
      <c r="R133" t="s">
        <v>130</v>
      </c>
      <c r="S133">
        <v>10000</v>
      </c>
      <c r="T133" t="s">
        <v>2850</v>
      </c>
      <c r="U133" t="s">
        <v>3269</v>
      </c>
      <c r="W133" t="s">
        <v>3270</v>
      </c>
    </row>
    <row r="134" spans="2:23" x14ac:dyDescent="0.45">
      <c r="B134">
        <v>4</v>
      </c>
      <c r="C134" t="s">
        <v>604</v>
      </c>
      <c r="D134" t="s">
        <v>98</v>
      </c>
      <c r="E134" t="s">
        <v>63</v>
      </c>
      <c r="F134" t="s">
        <v>2834</v>
      </c>
      <c r="G134">
        <v>2024</v>
      </c>
      <c r="H134" s="8">
        <v>45</v>
      </c>
      <c r="I134" t="s">
        <v>2835</v>
      </c>
      <c r="K134">
        <v>24.7083333</v>
      </c>
      <c r="L134" t="s">
        <v>2844</v>
      </c>
      <c r="M134">
        <v>210</v>
      </c>
      <c r="N134" t="s">
        <v>2837</v>
      </c>
      <c r="O134" t="s">
        <v>221</v>
      </c>
      <c r="P134">
        <v>2018</v>
      </c>
      <c r="Q134" t="s">
        <v>2838</v>
      </c>
      <c r="R134" t="s">
        <v>98</v>
      </c>
      <c r="S134">
        <v>271000</v>
      </c>
      <c r="T134" t="s">
        <v>3271</v>
      </c>
      <c r="U134" t="s">
        <v>3272</v>
      </c>
      <c r="V134" t="s">
        <v>3273</v>
      </c>
      <c r="W134">
        <v>24598</v>
      </c>
    </row>
    <row r="135" spans="2:23" x14ac:dyDescent="0.45">
      <c r="B135">
        <v>4</v>
      </c>
      <c r="C135" t="s">
        <v>3274</v>
      </c>
      <c r="D135" t="s">
        <v>14</v>
      </c>
      <c r="E135" t="s">
        <v>9</v>
      </c>
      <c r="G135">
        <v>2029</v>
      </c>
      <c r="H135" s="8">
        <v>45</v>
      </c>
      <c r="I135" t="s">
        <v>2835</v>
      </c>
      <c r="K135">
        <v>19.425000000000001</v>
      </c>
      <c r="L135" t="s">
        <v>2887</v>
      </c>
      <c r="M135">
        <v>200</v>
      </c>
      <c r="N135" t="s">
        <v>2837</v>
      </c>
      <c r="O135" t="s">
        <v>2837</v>
      </c>
      <c r="P135">
        <v>2024</v>
      </c>
      <c r="Q135" t="s">
        <v>2838</v>
      </c>
      <c r="R135" t="s">
        <v>14</v>
      </c>
      <c r="T135" t="s">
        <v>3275</v>
      </c>
      <c r="U135" t="s">
        <v>3276</v>
      </c>
    </row>
    <row r="136" spans="2:23" x14ac:dyDescent="0.45">
      <c r="B136">
        <v>4</v>
      </c>
      <c r="C136" t="s">
        <v>3277</v>
      </c>
      <c r="D136" t="s">
        <v>191</v>
      </c>
      <c r="E136" t="s">
        <v>174</v>
      </c>
      <c r="F136" t="s">
        <v>2853</v>
      </c>
      <c r="G136">
        <v>2026</v>
      </c>
      <c r="H136" s="8">
        <v>45</v>
      </c>
      <c r="I136" t="s">
        <v>2835</v>
      </c>
      <c r="K136">
        <v>22.363888800000002</v>
      </c>
      <c r="L136" t="s">
        <v>2844</v>
      </c>
      <c r="M136">
        <v>190</v>
      </c>
      <c r="N136" t="s">
        <v>221</v>
      </c>
      <c r="O136" t="s">
        <v>221</v>
      </c>
      <c r="P136">
        <v>2023</v>
      </c>
      <c r="Q136" t="s">
        <v>2838</v>
      </c>
      <c r="R136" t="s">
        <v>191</v>
      </c>
      <c r="S136">
        <v>2480000</v>
      </c>
      <c r="T136" t="s">
        <v>3140</v>
      </c>
      <c r="U136" t="s">
        <v>3278</v>
      </c>
      <c r="W136" t="s">
        <v>3279</v>
      </c>
    </row>
    <row r="137" spans="2:23" x14ac:dyDescent="0.45">
      <c r="B137">
        <v>4</v>
      </c>
      <c r="C137" t="s">
        <v>3280</v>
      </c>
      <c r="D137" t="s">
        <v>16</v>
      </c>
      <c r="E137" t="s">
        <v>2882</v>
      </c>
      <c r="F137" t="s">
        <v>2865</v>
      </c>
      <c r="G137">
        <v>2028</v>
      </c>
      <c r="H137" s="8">
        <v>45</v>
      </c>
      <c r="I137" t="s">
        <v>2835</v>
      </c>
      <c r="K137">
        <v>18.244444399999999</v>
      </c>
      <c r="L137" t="s">
        <v>2859</v>
      </c>
      <c r="M137">
        <v>185</v>
      </c>
      <c r="N137" t="s">
        <v>221</v>
      </c>
      <c r="O137" t="s">
        <v>221</v>
      </c>
      <c r="P137">
        <v>2023</v>
      </c>
      <c r="Q137" t="s">
        <v>2855</v>
      </c>
      <c r="R137" t="s">
        <v>16</v>
      </c>
      <c r="S137">
        <v>2697500</v>
      </c>
      <c r="T137" t="s">
        <v>2850</v>
      </c>
      <c r="U137" t="s">
        <v>3281</v>
      </c>
      <c r="V137" t="s">
        <v>3282</v>
      </c>
      <c r="W137" t="s">
        <v>3283</v>
      </c>
    </row>
    <row r="138" spans="2:23" x14ac:dyDescent="0.45">
      <c r="B138">
        <v>4</v>
      </c>
      <c r="C138" t="s">
        <v>3284</v>
      </c>
      <c r="D138" t="s">
        <v>42</v>
      </c>
      <c r="E138" t="s">
        <v>9</v>
      </c>
      <c r="F138" t="s">
        <v>2898</v>
      </c>
      <c r="G138">
        <v>2028</v>
      </c>
      <c r="H138" s="8">
        <v>40</v>
      </c>
      <c r="I138" t="s">
        <v>2843</v>
      </c>
      <c r="K138">
        <v>19.827777699999999</v>
      </c>
      <c r="L138" t="s">
        <v>2887</v>
      </c>
      <c r="M138">
        <v>215</v>
      </c>
      <c r="N138" t="s">
        <v>221</v>
      </c>
      <c r="O138" t="s">
        <v>221</v>
      </c>
      <c r="P138">
        <v>2023</v>
      </c>
      <c r="Q138" t="s">
        <v>2838</v>
      </c>
      <c r="R138" t="s">
        <v>42</v>
      </c>
      <c r="S138">
        <v>997500</v>
      </c>
      <c r="T138" t="s">
        <v>3285</v>
      </c>
      <c r="U138" t="s">
        <v>3286</v>
      </c>
      <c r="W138" t="s">
        <v>3287</v>
      </c>
    </row>
    <row r="139" spans="2:23" x14ac:dyDescent="0.45">
      <c r="B139">
        <v>5</v>
      </c>
      <c r="C139" t="s">
        <v>853</v>
      </c>
      <c r="D139" t="s">
        <v>10</v>
      </c>
      <c r="E139" t="s">
        <v>174</v>
      </c>
      <c r="F139" t="s">
        <v>2834</v>
      </c>
      <c r="G139">
        <v>2025</v>
      </c>
      <c r="H139" s="8">
        <v>45</v>
      </c>
      <c r="I139" t="s">
        <v>2835</v>
      </c>
      <c r="K139">
        <v>23.313888800000001</v>
      </c>
      <c r="L139" t="s">
        <v>2854</v>
      </c>
      <c r="M139">
        <v>225</v>
      </c>
      <c r="N139" t="s">
        <v>2912</v>
      </c>
      <c r="O139" t="s">
        <v>221</v>
      </c>
      <c r="P139">
        <v>2017</v>
      </c>
      <c r="Q139" t="s">
        <v>2849</v>
      </c>
      <c r="R139" t="s">
        <v>10</v>
      </c>
      <c r="S139">
        <v>2100000</v>
      </c>
      <c r="T139" t="s">
        <v>2850</v>
      </c>
      <c r="U139" t="s">
        <v>3288</v>
      </c>
      <c r="V139" t="s">
        <v>3289</v>
      </c>
      <c r="W139">
        <v>23698</v>
      </c>
    </row>
    <row r="140" spans="2:23" x14ac:dyDescent="0.45">
      <c r="B140">
        <v>5</v>
      </c>
      <c r="C140" t="s">
        <v>846</v>
      </c>
      <c r="D140" t="s">
        <v>178</v>
      </c>
      <c r="E140" t="s">
        <v>33</v>
      </c>
      <c r="F140" t="s">
        <v>2842</v>
      </c>
      <c r="G140">
        <v>2025</v>
      </c>
      <c r="H140" s="8">
        <v>45</v>
      </c>
      <c r="I140" t="s">
        <v>2835</v>
      </c>
      <c r="K140">
        <v>22.8805555</v>
      </c>
      <c r="L140" t="s">
        <v>2844</v>
      </c>
      <c r="M140">
        <v>225</v>
      </c>
      <c r="N140" t="s">
        <v>221</v>
      </c>
      <c r="O140" t="s">
        <v>221</v>
      </c>
      <c r="P140">
        <v>2018</v>
      </c>
      <c r="Q140" t="s">
        <v>2849</v>
      </c>
      <c r="R140" t="s">
        <v>178</v>
      </c>
      <c r="S140">
        <v>400000</v>
      </c>
      <c r="T140" t="s">
        <v>2850</v>
      </c>
      <c r="U140" t="s">
        <v>3290</v>
      </c>
      <c r="W140" t="s">
        <v>847</v>
      </c>
    </row>
    <row r="141" spans="2:23" x14ac:dyDescent="0.45">
      <c r="B141">
        <v>5</v>
      </c>
      <c r="C141" t="s">
        <v>3291</v>
      </c>
      <c r="D141" t="s">
        <v>89</v>
      </c>
      <c r="E141" t="s">
        <v>63</v>
      </c>
      <c r="F141" t="s">
        <v>2870</v>
      </c>
      <c r="G141">
        <v>2025</v>
      </c>
      <c r="H141" s="8">
        <v>45</v>
      </c>
      <c r="I141" t="s">
        <v>2966</v>
      </c>
      <c r="K141">
        <v>22.180555500000001</v>
      </c>
      <c r="L141" t="s">
        <v>2848</v>
      </c>
      <c r="M141">
        <v>190</v>
      </c>
      <c r="N141" t="s">
        <v>2837</v>
      </c>
      <c r="O141" t="s">
        <v>221</v>
      </c>
      <c r="P141">
        <v>2023</v>
      </c>
      <c r="Q141" t="s">
        <v>2838</v>
      </c>
      <c r="R141" t="s">
        <v>89</v>
      </c>
      <c r="S141">
        <v>3880000</v>
      </c>
      <c r="T141" t="s">
        <v>3292</v>
      </c>
      <c r="U141" t="s">
        <v>3293</v>
      </c>
      <c r="W141" t="s">
        <v>3294</v>
      </c>
    </row>
    <row r="142" spans="2:23" x14ac:dyDescent="0.45">
      <c r="B142">
        <v>5</v>
      </c>
      <c r="C142" t="s">
        <v>3295</v>
      </c>
      <c r="D142" t="s">
        <v>170</v>
      </c>
      <c r="E142" t="s">
        <v>87</v>
      </c>
      <c r="F142" t="s">
        <v>2870</v>
      </c>
      <c r="G142">
        <v>2027</v>
      </c>
      <c r="H142" s="8">
        <v>45</v>
      </c>
      <c r="I142" t="s">
        <v>2835</v>
      </c>
      <c r="K142">
        <v>20.188888800000001</v>
      </c>
      <c r="L142" t="s">
        <v>2844</v>
      </c>
      <c r="M142">
        <v>165</v>
      </c>
      <c r="N142" t="s">
        <v>2912</v>
      </c>
      <c r="O142" t="s">
        <v>221</v>
      </c>
      <c r="P142">
        <v>2021</v>
      </c>
      <c r="Q142" t="s">
        <v>2855</v>
      </c>
      <c r="R142" t="s">
        <v>170</v>
      </c>
      <c r="S142">
        <v>1175000</v>
      </c>
      <c r="T142" t="s">
        <v>2850</v>
      </c>
      <c r="U142" t="s">
        <v>3296</v>
      </c>
      <c r="V142" t="s">
        <v>3297</v>
      </c>
      <c r="W142" t="s">
        <v>3298</v>
      </c>
    </row>
    <row r="143" spans="2:23" x14ac:dyDescent="0.45">
      <c r="B143">
        <v>5</v>
      </c>
      <c r="C143" t="s">
        <v>3299</v>
      </c>
      <c r="D143" t="s">
        <v>107</v>
      </c>
      <c r="E143" t="s">
        <v>9</v>
      </c>
      <c r="F143" t="s">
        <v>2898</v>
      </c>
      <c r="G143">
        <v>2026</v>
      </c>
      <c r="H143" s="8">
        <v>45</v>
      </c>
      <c r="I143" t="s">
        <v>2835</v>
      </c>
      <c r="K143">
        <v>21.0861111</v>
      </c>
      <c r="L143" t="s">
        <v>2859</v>
      </c>
      <c r="M143">
        <v>185</v>
      </c>
      <c r="N143" t="s">
        <v>221</v>
      </c>
      <c r="O143" t="s">
        <v>221</v>
      </c>
      <c r="P143">
        <v>2022</v>
      </c>
      <c r="Q143" t="s">
        <v>2838</v>
      </c>
      <c r="R143" t="s">
        <v>107</v>
      </c>
      <c r="S143">
        <v>2397500</v>
      </c>
      <c r="T143" t="s">
        <v>3300</v>
      </c>
      <c r="U143" t="s">
        <v>3301</v>
      </c>
      <c r="W143" t="s">
        <v>3302</v>
      </c>
    </row>
    <row r="144" spans="2:23" x14ac:dyDescent="0.45">
      <c r="B144">
        <v>5</v>
      </c>
      <c r="C144" t="s">
        <v>3303</v>
      </c>
      <c r="D144" t="s">
        <v>7</v>
      </c>
      <c r="E144" t="s">
        <v>9</v>
      </c>
      <c r="F144" t="s">
        <v>3238</v>
      </c>
      <c r="G144">
        <v>2028</v>
      </c>
      <c r="H144" s="8">
        <v>45</v>
      </c>
      <c r="I144" t="s">
        <v>2835</v>
      </c>
      <c r="K144">
        <v>18.788888799999999</v>
      </c>
      <c r="L144" t="s">
        <v>2836</v>
      </c>
      <c r="M144">
        <v>200</v>
      </c>
      <c r="N144" t="s">
        <v>221</v>
      </c>
      <c r="O144" t="s">
        <v>221</v>
      </c>
      <c r="P144">
        <v>2023</v>
      </c>
      <c r="Q144" t="s">
        <v>2855</v>
      </c>
      <c r="R144" t="s">
        <v>7</v>
      </c>
      <c r="T144" t="s">
        <v>2850</v>
      </c>
      <c r="U144" t="s">
        <v>3304</v>
      </c>
      <c r="W144" t="s">
        <v>3305</v>
      </c>
    </row>
    <row r="145" spans="2:23" x14ac:dyDescent="0.45">
      <c r="B145">
        <v>5</v>
      </c>
      <c r="C145" t="s">
        <v>3306</v>
      </c>
      <c r="D145" t="s">
        <v>76</v>
      </c>
      <c r="E145" t="s">
        <v>9</v>
      </c>
      <c r="F145" t="s">
        <v>2842</v>
      </c>
      <c r="G145">
        <v>2025</v>
      </c>
      <c r="H145" s="8">
        <v>45</v>
      </c>
      <c r="I145" t="s">
        <v>2843</v>
      </c>
      <c r="K145">
        <v>24.811111100000002</v>
      </c>
      <c r="L145" t="s">
        <v>2883</v>
      </c>
      <c r="M145">
        <v>195</v>
      </c>
      <c r="N145" t="s">
        <v>221</v>
      </c>
      <c r="O145" t="s">
        <v>221</v>
      </c>
      <c r="P145">
        <v>2018</v>
      </c>
      <c r="Q145" t="s">
        <v>2838</v>
      </c>
      <c r="R145" t="s">
        <v>76</v>
      </c>
      <c r="S145">
        <v>1825000</v>
      </c>
      <c r="T145" t="s">
        <v>3307</v>
      </c>
      <c r="U145" t="s">
        <v>3308</v>
      </c>
      <c r="W145" t="s">
        <v>3309</v>
      </c>
    </row>
    <row r="146" spans="2:23" x14ac:dyDescent="0.45">
      <c r="B146">
        <v>5</v>
      </c>
      <c r="C146" t="s">
        <v>3310</v>
      </c>
      <c r="D146" t="s">
        <v>28</v>
      </c>
      <c r="E146" t="s">
        <v>2882</v>
      </c>
      <c r="G146">
        <v>2027</v>
      </c>
      <c r="H146" s="8">
        <v>45</v>
      </c>
      <c r="I146" t="s">
        <v>2835</v>
      </c>
      <c r="K146">
        <v>21.236111099999999</v>
      </c>
      <c r="L146" t="s">
        <v>2859</v>
      </c>
      <c r="M146">
        <v>220</v>
      </c>
      <c r="N146" t="s">
        <v>2912</v>
      </c>
      <c r="O146" t="s">
        <v>221</v>
      </c>
      <c r="P146">
        <v>2024</v>
      </c>
      <c r="Q146" t="s">
        <v>2838</v>
      </c>
      <c r="R146" t="s">
        <v>28</v>
      </c>
      <c r="T146" t="s">
        <v>3311</v>
      </c>
      <c r="U146" t="s">
        <v>3312</v>
      </c>
    </row>
    <row r="147" spans="2:23" x14ac:dyDescent="0.45">
      <c r="B147">
        <v>5</v>
      </c>
      <c r="C147" t="s">
        <v>3313</v>
      </c>
      <c r="D147" t="s">
        <v>104</v>
      </c>
      <c r="E147" t="s">
        <v>174</v>
      </c>
      <c r="G147">
        <v>2027</v>
      </c>
      <c r="H147" s="8">
        <v>45</v>
      </c>
      <c r="I147" t="s">
        <v>2843</v>
      </c>
      <c r="K147">
        <v>21.2111111</v>
      </c>
      <c r="L147" t="s">
        <v>2844</v>
      </c>
      <c r="M147">
        <v>195</v>
      </c>
      <c r="N147" t="s">
        <v>221</v>
      </c>
      <c r="O147" t="s">
        <v>221</v>
      </c>
      <c r="P147">
        <v>2024</v>
      </c>
      <c r="Q147" t="s">
        <v>2838</v>
      </c>
      <c r="R147" t="s">
        <v>104</v>
      </c>
      <c r="T147" t="s">
        <v>2995</v>
      </c>
      <c r="U147" t="s">
        <v>3314</v>
      </c>
    </row>
    <row r="148" spans="2:23" x14ac:dyDescent="0.45">
      <c r="B148">
        <v>5</v>
      </c>
      <c r="C148" t="s">
        <v>3315</v>
      </c>
      <c r="D148" t="s">
        <v>59</v>
      </c>
      <c r="E148" t="s">
        <v>2833</v>
      </c>
      <c r="F148" t="s">
        <v>2853</v>
      </c>
      <c r="G148">
        <v>2026</v>
      </c>
      <c r="H148" s="8">
        <v>45</v>
      </c>
      <c r="I148" t="s">
        <v>2835</v>
      </c>
      <c r="K148">
        <v>21.95</v>
      </c>
      <c r="L148" t="s">
        <v>2848</v>
      </c>
      <c r="M148">
        <v>190</v>
      </c>
      <c r="N148" t="s">
        <v>221</v>
      </c>
      <c r="O148" t="s">
        <v>221</v>
      </c>
      <c r="P148">
        <v>2023</v>
      </c>
      <c r="Q148" t="s">
        <v>2838</v>
      </c>
      <c r="R148" t="s">
        <v>59</v>
      </c>
      <c r="S148">
        <v>1500000</v>
      </c>
      <c r="T148" t="s">
        <v>3316</v>
      </c>
      <c r="U148" t="s">
        <v>3317</v>
      </c>
      <c r="W148" t="s">
        <v>3318</v>
      </c>
    </row>
    <row r="149" spans="2:23" x14ac:dyDescent="0.45">
      <c r="B149">
        <v>5</v>
      </c>
      <c r="C149" t="s">
        <v>3319</v>
      </c>
      <c r="D149" t="s">
        <v>18</v>
      </c>
      <c r="E149" t="s">
        <v>3265</v>
      </c>
      <c r="F149" t="s">
        <v>2834</v>
      </c>
      <c r="G149">
        <v>2025</v>
      </c>
      <c r="H149" s="8">
        <v>45</v>
      </c>
      <c r="I149" t="s">
        <v>2835</v>
      </c>
      <c r="K149">
        <v>23.938888800000001</v>
      </c>
      <c r="L149" t="s">
        <v>2844</v>
      </c>
      <c r="M149">
        <v>190</v>
      </c>
      <c r="N149" t="s">
        <v>221</v>
      </c>
      <c r="O149" t="s">
        <v>221</v>
      </c>
      <c r="P149">
        <v>2021</v>
      </c>
      <c r="Q149" t="s">
        <v>2855</v>
      </c>
      <c r="R149" t="s">
        <v>18</v>
      </c>
      <c r="S149">
        <v>10000</v>
      </c>
      <c r="T149" t="s">
        <v>2874</v>
      </c>
      <c r="U149" t="s">
        <v>3320</v>
      </c>
      <c r="W149">
        <v>29271</v>
      </c>
    </row>
    <row r="150" spans="2:23" x14ac:dyDescent="0.45">
      <c r="B150">
        <v>5</v>
      </c>
      <c r="C150" t="s">
        <v>842</v>
      </c>
      <c r="D150" t="s">
        <v>36</v>
      </c>
      <c r="E150" t="s">
        <v>87</v>
      </c>
      <c r="F150" t="s">
        <v>2853</v>
      </c>
      <c r="G150">
        <v>2026</v>
      </c>
      <c r="H150" s="8">
        <v>45</v>
      </c>
      <c r="I150" t="s">
        <v>2843</v>
      </c>
      <c r="K150">
        <v>20.9222222</v>
      </c>
      <c r="L150" t="s">
        <v>2844</v>
      </c>
      <c r="M150">
        <v>175</v>
      </c>
      <c r="N150" t="s">
        <v>221</v>
      </c>
      <c r="O150" t="s">
        <v>221</v>
      </c>
      <c r="P150">
        <v>2021</v>
      </c>
      <c r="Q150" t="s">
        <v>2838</v>
      </c>
      <c r="R150" t="s">
        <v>82</v>
      </c>
      <c r="S150">
        <v>1650000</v>
      </c>
      <c r="T150" t="s">
        <v>3321</v>
      </c>
      <c r="U150" t="s">
        <v>3322</v>
      </c>
      <c r="V150" t="s">
        <v>3323</v>
      </c>
      <c r="W150" t="s">
        <v>843</v>
      </c>
    </row>
    <row r="151" spans="2:23" x14ac:dyDescent="0.45">
      <c r="B151">
        <v>5</v>
      </c>
      <c r="C151" t="s">
        <v>3324</v>
      </c>
      <c r="D151" t="s">
        <v>70</v>
      </c>
      <c r="E151" t="s">
        <v>9</v>
      </c>
      <c r="F151" t="s">
        <v>2842</v>
      </c>
      <c r="G151">
        <v>2024</v>
      </c>
      <c r="H151" s="8">
        <v>45</v>
      </c>
      <c r="I151" t="s">
        <v>2843</v>
      </c>
      <c r="J151">
        <v>-1</v>
      </c>
      <c r="K151">
        <v>23.2972222</v>
      </c>
      <c r="L151" t="s">
        <v>2854</v>
      </c>
      <c r="M151">
        <v>230</v>
      </c>
      <c r="N151" t="s">
        <v>221</v>
      </c>
      <c r="O151" t="s">
        <v>221</v>
      </c>
      <c r="P151">
        <v>2018</v>
      </c>
      <c r="Q151" t="s">
        <v>2849</v>
      </c>
      <c r="R151" t="s">
        <v>107</v>
      </c>
      <c r="S151">
        <v>35000</v>
      </c>
      <c r="T151" t="s">
        <v>2874</v>
      </c>
      <c r="U151" t="s">
        <v>3325</v>
      </c>
      <c r="V151" t="s">
        <v>3326</v>
      </c>
      <c r="W151" t="s">
        <v>3327</v>
      </c>
    </row>
    <row r="152" spans="2:23" x14ac:dyDescent="0.45">
      <c r="B152">
        <v>5</v>
      </c>
      <c r="C152" t="s">
        <v>3328</v>
      </c>
      <c r="D152" t="s">
        <v>73</v>
      </c>
      <c r="E152" t="s">
        <v>174</v>
      </c>
      <c r="F152" t="s">
        <v>2870</v>
      </c>
      <c r="G152">
        <v>2026</v>
      </c>
      <c r="H152" s="8">
        <v>45</v>
      </c>
      <c r="I152" t="s">
        <v>2966</v>
      </c>
      <c r="K152">
        <v>20.4694444</v>
      </c>
      <c r="L152" t="s">
        <v>2951</v>
      </c>
      <c r="M152">
        <v>185</v>
      </c>
      <c r="N152" t="s">
        <v>2912</v>
      </c>
      <c r="O152" t="s">
        <v>221</v>
      </c>
      <c r="P152">
        <v>2022</v>
      </c>
      <c r="Q152" t="s">
        <v>2838</v>
      </c>
      <c r="R152" t="s">
        <v>73</v>
      </c>
      <c r="S152">
        <v>125000</v>
      </c>
      <c r="T152" t="s">
        <v>3329</v>
      </c>
      <c r="U152" t="s">
        <v>3330</v>
      </c>
      <c r="W152" t="s">
        <v>3331</v>
      </c>
    </row>
    <row r="153" spans="2:23" x14ac:dyDescent="0.45">
      <c r="B153">
        <v>5</v>
      </c>
      <c r="C153" t="s">
        <v>3332</v>
      </c>
      <c r="D153" t="s">
        <v>130</v>
      </c>
      <c r="E153" t="s">
        <v>174</v>
      </c>
      <c r="F153" t="s">
        <v>2870</v>
      </c>
      <c r="G153">
        <v>2026</v>
      </c>
      <c r="H153" s="8">
        <v>45</v>
      </c>
      <c r="I153" t="s">
        <v>2835</v>
      </c>
      <c r="K153">
        <v>21.475000000000001</v>
      </c>
      <c r="L153" t="s">
        <v>2951</v>
      </c>
      <c r="M153">
        <v>170</v>
      </c>
      <c r="N153" t="s">
        <v>221</v>
      </c>
      <c r="O153" t="s">
        <v>221</v>
      </c>
      <c r="P153">
        <v>2021</v>
      </c>
      <c r="Q153" t="s">
        <v>2838</v>
      </c>
      <c r="R153" t="s">
        <v>130</v>
      </c>
      <c r="S153">
        <v>1000000</v>
      </c>
      <c r="T153" t="s">
        <v>3333</v>
      </c>
      <c r="U153" t="s">
        <v>3334</v>
      </c>
      <c r="W153" t="s">
        <v>3335</v>
      </c>
    </row>
    <row r="154" spans="2:23" x14ac:dyDescent="0.45">
      <c r="B154">
        <v>5</v>
      </c>
      <c r="C154" t="s">
        <v>3336</v>
      </c>
      <c r="D154" t="s">
        <v>309</v>
      </c>
      <c r="E154" t="s">
        <v>3167</v>
      </c>
      <c r="F154" t="s">
        <v>2842</v>
      </c>
      <c r="G154">
        <v>2024</v>
      </c>
      <c r="H154" s="8">
        <v>45</v>
      </c>
      <c r="I154" t="s">
        <v>2835</v>
      </c>
      <c r="K154">
        <v>21.9972222</v>
      </c>
      <c r="L154" t="s">
        <v>2859</v>
      </c>
      <c r="M154">
        <v>162</v>
      </c>
      <c r="N154" t="s">
        <v>221</v>
      </c>
      <c r="O154" t="s">
        <v>221</v>
      </c>
      <c r="P154">
        <v>2018</v>
      </c>
      <c r="Q154" t="s">
        <v>2849</v>
      </c>
      <c r="R154" t="s">
        <v>309</v>
      </c>
      <c r="S154">
        <v>200000</v>
      </c>
      <c r="T154" t="s">
        <v>2850</v>
      </c>
      <c r="U154" t="s">
        <v>3337</v>
      </c>
      <c r="W154">
        <v>26790</v>
      </c>
    </row>
    <row r="155" spans="2:23" x14ac:dyDescent="0.45">
      <c r="B155">
        <v>5</v>
      </c>
      <c r="C155" t="s">
        <v>3338</v>
      </c>
      <c r="D155" t="s">
        <v>98</v>
      </c>
      <c r="E155" t="s">
        <v>174</v>
      </c>
      <c r="F155" t="s">
        <v>2834</v>
      </c>
      <c r="G155">
        <v>2024</v>
      </c>
      <c r="H155" s="8">
        <v>45</v>
      </c>
      <c r="I155" t="s">
        <v>2966</v>
      </c>
      <c r="K155">
        <v>23.194444399999998</v>
      </c>
      <c r="L155" t="s">
        <v>2951</v>
      </c>
      <c r="M155">
        <v>170</v>
      </c>
      <c r="N155" t="s">
        <v>221</v>
      </c>
      <c r="O155" t="s">
        <v>221</v>
      </c>
      <c r="P155">
        <v>2017</v>
      </c>
      <c r="Q155" t="s">
        <v>2849</v>
      </c>
      <c r="R155" t="s">
        <v>98</v>
      </c>
      <c r="S155">
        <v>825000</v>
      </c>
      <c r="T155" t="s">
        <v>3339</v>
      </c>
      <c r="U155" t="s">
        <v>3340</v>
      </c>
      <c r="V155" t="s">
        <v>3341</v>
      </c>
      <c r="W155">
        <v>23782</v>
      </c>
    </row>
    <row r="156" spans="2:23" x14ac:dyDescent="0.45">
      <c r="B156">
        <v>5</v>
      </c>
      <c r="C156" t="s">
        <v>3342</v>
      </c>
      <c r="D156" t="s">
        <v>56</v>
      </c>
      <c r="E156" t="s">
        <v>2833</v>
      </c>
      <c r="F156" t="s">
        <v>2870</v>
      </c>
      <c r="G156">
        <v>2027</v>
      </c>
      <c r="H156" s="8">
        <v>45</v>
      </c>
      <c r="I156" t="s">
        <v>2843</v>
      </c>
      <c r="K156">
        <v>19.694444399999998</v>
      </c>
      <c r="L156" t="s">
        <v>3072</v>
      </c>
      <c r="M156">
        <v>165</v>
      </c>
      <c r="N156" t="s">
        <v>2912</v>
      </c>
      <c r="O156" t="s">
        <v>221</v>
      </c>
      <c r="P156">
        <v>2022</v>
      </c>
      <c r="Q156" t="s">
        <v>2855</v>
      </c>
      <c r="R156" t="s">
        <v>56</v>
      </c>
      <c r="S156">
        <v>1100000</v>
      </c>
      <c r="T156" t="s">
        <v>2874</v>
      </c>
      <c r="U156" t="s">
        <v>3343</v>
      </c>
      <c r="V156" t="s">
        <v>3344</v>
      </c>
      <c r="W156" t="s">
        <v>3345</v>
      </c>
    </row>
    <row r="157" spans="2:23" x14ac:dyDescent="0.45">
      <c r="B157">
        <v>5</v>
      </c>
      <c r="C157" t="s">
        <v>3346</v>
      </c>
      <c r="D157" t="s">
        <v>39</v>
      </c>
      <c r="E157" t="s">
        <v>9</v>
      </c>
      <c r="F157" t="s">
        <v>2842</v>
      </c>
      <c r="G157">
        <v>2024</v>
      </c>
      <c r="H157" s="8">
        <v>45</v>
      </c>
      <c r="I157" t="s">
        <v>2966</v>
      </c>
      <c r="K157">
        <v>24.433333300000001</v>
      </c>
      <c r="L157" t="s">
        <v>2854</v>
      </c>
      <c r="M157">
        <v>215</v>
      </c>
      <c r="N157" t="s">
        <v>221</v>
      </c>
      <c r="O157" t="s">
        <v>221</v>
      </c>
      <c r="P157">
        <v>2021</v>
      </c>
      <c r="Q157" t="s">
        <v>2838</v>
      </c>
      <c r="R157" t="s">
        <v>39</v>
      </c>
      <c r="S157">
        <v>2500000</v>
      </c>
      <c r="T157" t="s">
        <v>3347</v>
      </c>
      <c r="U157" t="s">
        <v>3348</v>
      </c>
      <c r="W157" t="s">
        <v>3349</v>
      </c>
    </row>
    <row r="158" spans="2:23" x14ac:dyDescent="0.45">
      <c r="B158">
        <v>5</v>
      </c>
      <c r="C158" t="s">
        <v>3350</v>
      </c>
      <c r="D158" t="s">
        <v>191</v>
      </c>
      <c r="E158" t="s">
        <v>33</v>
      </c>
      <c r="G158">
        <v>2027</v>
      </c>
      <c r="H158" s="8">
        <v>45</v>
      </c>
      <c r="I158" t="s">
        <v>2835</v>
      </c>
      <c r="K158">
        <v>21.7972222</v>
      </c>
      <c r="L158" t="s">
        <v>2844</v>
      </c>
      <c r="M158">
        <v>190</v>
      </c>
      <c r="N158" t="s">
        <v>221</v>
      </c>
      <c r="O158" t="s">
        <v>221</v>
      </c>
      <c r="P158">
        <v>2024</v>
      </c>
      <c r="Q158" t="s">
        <v>2838</v>
      </c>
      <c r="R158" t="s">
        <v>191</v>
      </c>
      <c r="T158" t="s">
        <v>3351</v>
      </c>
      <c r="U158" t="s">
        <v>3352</v>
      </c>
    </row>
    <row r="159" spans="2:23" x14ac:dyDescent="0.45">
      <c r="B159">
        <v>5</v>
      </c>
      <c r="C159" t="s">
        <v>3353</v>
      </c>
      <c r="D159" t="s">
        <v>16</v>
      </c>
      <c r="E159" t="s">
        <v>9</v>
      </c>
      <c r="F159" t="s">
        <v>2870</v>
      </c>
      <c r="G159">
        <v>2025</v>
      </c>
      <c r="H159" s="8">
        <v>45</v>
      </c>
      <c r="I159" t="s">
        <v>2843</v>
      </c>
      <c r="K159">
        <v>22.861111099999999</v>
      </c>
      <c r="L159" t="s">
        <v>2883</v>
      </c>
      <c r="M159">
        <v>200</v>
      </c>
      <c r="N159" t="s">
        <v>2837</v>
      </c>
      <c r="O159" t="s">
        <v>2837</v>
      </c>
      <c r="P159">
        <v>2023</v>
      </c>
      <c r="Q159" t="s">
        <v>2838</v>
      </c>
      <c r="R159" t="s">
        <v>16</v>
      </c>
      <c r="S159">
        <v>805580</v>
      </c>
      <c r="T159" t="s">
        <v>3354</v>
      </c>
      <c r="U159" t="s">
        <v>3355</v>
      </c>
      <c r="W159" t="s">
        <v>3356</v>
      </c>
    </row>
    <row r="160" spans="2:23" x14ac:dyDescent="0.45">
      <c r="B160">
        <v>5</v>
      </c>
      <c r="C160" t="s">
        <v>971</v>
      </c>
      <c r="D160" t="s">
        <v>155</v>
      </c>
      <c r="E160" t="s">
        <v>87</v>
      </c>
      <c r="F160" t="s">
        <v>2853</v>
      </c>
      <c r="G160">
        <v>2025</v>
      </c>
      <c r="H160" s="8">
        <v>40</v>
      </c>
      <c r="I160" t="s">
        <v>2966</v>
      </c>
      <c r="K160">
        <v>23.847222200000001</v>
      </c>
      <c r="L160" t="s">
        <v>2954</v>
      </c>
      <c r="M160">
        <v>155</v>
      </c>
      <c r="N160" t="s">
        <v>2837</v>
      </c>
      <c r="O160" t="s">
        <v>221</v>
      </c>
      <c r="P160">
        <v>2022</v>
      </c>
      <c r="Q160" t="s">
        <v>2838</v>
      </c>
      <c r="R160" t="s">
        <v>155</v>
      </c>
      <c r="S160">
        <v>125000</v>
      </c>
      <c r="T160" t="s">
        <v>2934</v>
      </c>
      <c r="U160" t="s">
        <v>3357</v>
      </c>
      <c r="W160" t="s">
        <v>972</v>
      </c>
    </row>
    <row r="161" spans="2:23" x14ac:dyDescent="0.45">
      <c r="B161">
        <v>5</v>
      </c>
      <c r="C161" t="s">
        <v>3358</v>
      </c>
      <c r="D161" t="s">
        <v>42</v>
      </c>
      <c r="E161" t="s">
        <v>174</v>
      </c>
      <c r="F161" t="s">
        <v>2853</v>
      </c>
      <c r="G161">
        <v>2026</v>
      </c>
      <c r="H161" s="8">
        <v>40</v>
      </c>
      <c r="I161" t="s">
        <v>2843</v>
      </c>
      <c r="K161">
        <v>20.4694444</v>
      </c>
      <c r="L161" t="s">
        <v>2848</v>
      </c>
      <c r="M161">
        <v>180</v>
      </c>
      <c r="N161" t="s">
        <v>221</v>
      </c>
      <c r="O161" t="s">
        <v>221</v>
      </c>
      <c r="P161">
        <v>2021</v>
      </c>
      <c r="Q161" t="s">
        <v>2855</v>
      </c>
      <c r="R161" t="s">
        <v>42</v>
      </c>
      <c r="S161">
        <v>1900000</v>
      </c>
      <c r="T161" t="s">
        <v>2850</v>
      </c>
      <c r="U161" t="s">
        <v>3359</v>
      </c>
      <c r="V161" t="s">
        <v>3360</v>
      </c>
      <c r="W161" t="s">
        <v>3361</v>
      </c>
    </row>
    <row r="162" spans="2:23" x14ac:dyDescent="0.45">
      <c r="B162">
        <v>5</v>
      </c>
      <c r="C162" t="s">
        <v>3362</v>
      </c>
      <c r="D162" t="s">
        <v>14</v>
      </c>
      <c r="E162" t="s">
        <v>9</v>
      </c>
      <c r="F162" t="s">
        <v>2853</v>
      </c>
      <c r="G162">
        <v>2026</v>
      </c>
      <c r="H162" s="8">
        <v>40</v>
      </c>
      <c r="I162" t="s">
        <v>2835</v>
      </c>
      <c r="K162">
        <v>20.605555500000001</v>
      </c>
      <c r="L162" t="s">
        <v>2854</v>
      </c>
      <c r="M162">
        <v>235</v>
      </c>
      <c r="N162" t="s">
        <v>221</v>
      </c>
      <c r="O162" t="s">
        <v>2837</v>
      </c>
      <c r="P162">
        <v>2022</v>
      </c>
      <c r="Q162" t="s">
        <v>2838</v>
      </c>
      <c r="R162" t="s">
        <v>14</v>
      </c>
      <c r="S162">
        <v>3000000</v>
      </c>
      <c r="T162" t="s">
        <v>3363</v>
      </c>
      <c r="U162" t="s">
        <v>3364</v>
      </c>
      <c r="W162" t="s">
        <v>3365</v>
      </c>
    </row>
    <row r="163" spans="2:23" x14ac:dyDescent="0.45">
      <c r="B163">
        <v>6</v>
      </c>
      <c r="C163" t="s">
        <v>3366</v>
      </c>
      <c r="D163" t="s">
        <v>178</v>
      </c>
      <c r="E163" t="s">
        <v>174</v>
      </c>
      <c r="F163" t="s">
        <v>2898</v>
      </c>
      <c r="G163">
        <v>2027</v>
      </c>
      <c r="H163" s="8">
        <v>45</v>
      </c>
      <c r="I163" t="s">
        <v>2835</v>
      </c>
      <c r="J163">
        <v>-1</v>
      </c>
      <c r="K163">
        <v>19.8833333</v>
      </c>
      <c r="L163" t="s">
        <v>2844</v>
      </c>
      <c r="M163">
        <v>190</v>
      </c>
      <c r="N163" t="s">
        <v>2912</v>
      </c>
      <c r="O163" t="s">
        <v>221</v>
      </c>
      <c r="P163">
        <v>2022</v>
      </c>
      <c r="Q163" t="s">
        <v>2855</v>
      </c>
      <c r="R163" t="s">
        <v>178</v>
      </c>
      <c r="S163">
        <v>4000000</v>
      </c>
      <c r="T163" t="s">
        <v>2850</v>
      </c>
      <c r="U163" t="s">
        <v>3367</v>
      </c>
      <c r="W163" t="s">
        <v>3368</v>
      </c>
    </row>
    <row r="164" spans="2:23" x14ac:dyDescent="0.45">
      <c r="B164">
        <v>6</v>
      </c>
      <c r="C164" t="s">
        <v>3369</v>
      </c>
      <c r="D164" t="s">
        <v>89</v>
      </c>
      <c r="E164" t="s">
        <v>2833</v>
      </c>
      <c r="G164">
        <v>2028</v>
      </c>
      <c r="H164" s="8">
        <v>45</v>
      </c>
      <c r="I164" t="s">
        <v>2843</v>
      </c>
      <c r="K164">
        <v>18.830555499999999</v>
      </c>
      <c r="L164" t="s">
        <v>2859</v>
      </c>
      <c r="M164">
        <v>195</v>
      </c>
      <c r="N164" t="s">
        <v>2837</v>
      </c>
      <c r="O164" t="s">
        <v>221</v>
      </c>
      <c r="P164">
        <v>2024</v>
      </c>
      <c r="Q164" t="s">
        <v>2838</v>
      </c>
      <c r="R164" t="s">
        <v>89</v>
      </c>
      <c r="T164" t="s">
        <v>3370</v>
      </c>
      <c r="U164" t="s">
        <v>3371</v>
      </c>
    </row>
    <row r="165" spans="2:23" x14ac:dyDescent="0.45">
      <c r="B165">
        <v>6</v>
      </c>
      <c r="C165" t="s">
        <v>3372</v>
      </c>
      <c r="D165" t="s">
        <v>28</v>
      </c>
      <c r="E165" t="s">
        <v>2833</v>
      </c>
      <c r="F165" t="s">
        <v>2853</v>
      </c>
      <c r="G165">
        <v>2026</v>
      </c>
      <c r="H165" s="8">
        <v>45</v>
      </c>
      <c r="I165" t="s">
        <v>2835</v>
      </c>
      <c r="K165">
        <v>22.080555499999999</v>
      </c>
      <c r="L165" t="s">
        <v>2854</v>
      </c>
      <c r="M165">
        <v>203</v>
      </c>
      <c r="N165" t="s">
        <v>221</v>
      </c>
      <c r="O165" t="s">
        <v>221</v>
      </c>
      <c r="P165">
        <v>2023</v>
      </c>
      <c r="Q165" t="s">
        <v>2838</v>
      </c>
      <c r="R165" t="s">
        <v>28</v>
      </c>
      <c r="S165">
        <v>492700</v>
      </c>
      <c r="T165" t="s">
        <v>3373</v>
      </c>
      <c r="U165" t="s">
        <v>3374</v>
      </c>
      <c r="W165" t="s">
        <v>3375</v>
      </c>
    </row>
    <row r="166" spans="2:23" x14ac:dyDescent="0.45">
      <c r="B166">
        <v>6</v>
      </c>
      <c r="C166" t="s">
        <v>3376</v>
      </c>
      <c r="D166" t="s">
        <v>82</v>
      </c>
      <c r="E166" t="s">
        <v>174</v>
      </c>
      <c r="F166" t="s">
        <v>2898</v>
      </c>
      <c r="G166">
        <v>2028</v>
      </c>
      <c r="H166" s="8">
        <v>45</v>
      </c>
      <c r="I166" t="s">
        <v>2835</v>
      </c>
      <c r="K166">
        <v>18.9611111</v>
      </c>
      <c r="L166" t="s">
        <v>2859</v>
      </c>
      <c r="M166">
        <v>193</v>
      </c>
      <c r="N166" t="s">
        <v>2837</v>
      </c>
      <c r="O166" t="s">
        <v>221</v>
      </c>
      <c r="P166">
        <v>2023</v>
      </c>
      <c r="Q166" t="s">
        <v>2838</v>
      </c>
      <c r="R166" t="s">
        <v>82</v>
      </c>
      <c r="S166">
        <v>2500000</v>
      </c>
      <c r="T166" t="s">
        <v>3377</v>
      </c>
      <c r="U166" t="s">
        <v>3378</v>
      </c>
      <c r="W166" t="s">
        <v>3379</v>
      </c>
    </row>
    <row r="167" spans="2:23" x14ac:dyDescent="0.45">
      <c r="B167">
        <v>6</v>
      </c>
      <c r="C167" t="s">
        <v>3380</v>
      </c>
      <c r="D167" t="s">
        <v>10</v>
      </c>
      <c r="E167" t="s">
        <v>2833</v>
      </c>
      <c r="F167" t="s">
        <v>2842</v>
      </c>
      <c r="G167">
        <v>2024</v>
      </c>
      <c r="H167" s="8">
        <v>45</v>
      </c>
      <c r="I167" t="s">
        <v>2835</v>
      </c>
      <c r="K167">
        <v>22.375</v>
      </c>
      <c r="L167" t="s">
        <v>3032</v>
      </c>
      <c r="M167">
        <v>181</v>
      </c>
      <c r="N167" t="s">
        <v>221</v>
      </c>
      <c r="O167" t="s">
        <v>221</v>
      </c>
      <c r="P167">
        <v>2018</v>
      </c>
      <c r="Q167" t="s">
        <v>2849</v>
      </c>
      <c r="R167" t="s">
        <v>130</v>
      </c>
      <c r="S167">
        <v>425500</v>
      </c>
      <c r="T167" t="s">
        <v>2874</v>
      </c>
      <c r="U167" t="s">
        <v>3381</v>
      </c>
      <c r="V167" t="s">
        <v>3382</v>
      </c>
      <c r="W167" t="s">
        <v>903</v>
      </c>
    </row>
    <row r="168" spans="2:23" x14ac:dyDescent="0.45">
      <c r="B168">
        <v>6</v>
      </c>
      <c r="C168" t="s">
        <v>3383</v>
      </c>
      <c r="D168" t="s">
        <v>269</v>
      </c>
      <c r="E168" t="s">
        <v>9</v>
      </c>
      <c r="F168" t="s">
        <v>2853</v>
      </c>
      <c r="G168">
        <v>2026</v>
      </c>
      <c r="H168" s="8">
        <v>45</v>
      </c>
      <c r="I168" t="s">
        <v>2966</v>
      </c>
      <c r="K168">
        <v>23.363888800000002</v>
      </c>
      <c r="L168" t="s">
        <v>2854</v>
      </c>
      <c r="M168">
        <v>200</v>
      </c>
      <c r="N168" t="s">
        <v>2837</v>
      </c>
      <c r="O168" t="s">
        <v>2837</v>
      </c>
      <c r="P168">
        <v>2022</v>
      </c>
      <c r="Q168" t="s">
        <v>2838</v>
      </c>
      <c r="R168" t="s">
        <v>269</v>
      </c>
      <c r="S168">
        <v>3182200</v>
      </c>
      <c r="T168" t="s">
        <v>2970</v>
      </c>
      <c r="U168" t="s">
        <v>3384</v>
      </c>
      <c r="V168" t="s">
        <v>3385</v>
      </c>
      <c r="W168" t="s">
        <v>3386</v>
      </c>
    </row>
    <row r="169" spans="2:23" x14ac:dyDescent="0.45">
      <c r="B169">
        <v>6</v>
      </c>
      <c r="C169" t="s">
        <v>3387</v>
      </c>
      <c r="D169" t="s">
        <v>18</v>
      </c>
      <c r="E169" t="s">
        <v>2893</v>
      </c>
      <c r="G169">
        <v>2027</v>
      </c>
      <c r="H169" s="8">
        <v>45</v>
      </c>
      <c r="I169" t="s">
        <v>2843</v>
      </c>
      <c r="K169">
        <v>21.761111100000001</v>
      </c>
      <c r="L169" t="s">
        <v>2859</v>
      </c>
      <c r="M169">
        <v>205</v>
      </c>
      <c r="N169" t="s">
        <v>221</v>
      </c>
      <c r="O169" t="s">
        <v>221</v>
      </c>
      <c r="P169">
        <v>2024</v>
      </c>
      <c r="Q169" t="s">
        <v>2838</v>
      </c>
      <c r="R169" t="s">
        <v>18</v>
      </c>
      <c r="T169" t="s">
        <v>3388</v>
      </c>
      <c r="U169" t="s">
        <v>3389</v>
      </c>
    </row>
    <row r="170" spans="2:23" x14ac:dyDescent="0.45">
      <c r="B170">
        <v>6</v>
      </c>
      <c r="C170" t="s">
        <v>3390</v>
      </c>
      <c r="D170" t="s">
        <v>36</v>
      </c>
      <c r="E170" t="s">
        <v>3167</v>
      </c>
      <c r="F170" t="s">
        <v>2865</v>
      </c>
      <c r="G170">
        <v>2024</v>
      </c>
      <c r="H170" s="8">
        <v>45</v>
      </c>
      <c r="I170" t="s">
        <v>2835</v>
      </c>
      <c r="K170">
        <v>23.230555500000001</v>
      </c>
      <c r="L170" t="s">
        <v>2859</v>
      </c>
      <c r="M170">
        <v>230</v>
      </c>
      <c r="N170" t="s">
        <v>221</v>
      </c>
      <c r="O170" t="s">
        <v>221</v>
      </c>
      <c r="P170">
        <v>2020</v>
      </c>
      <c r="Q170" t="s">
        <v>2838</v>
      </c>
      <c r="R170" t="s">
        <v>82</v>
      </c>
      <c r="S170">
        <v>1050000</v>
      </c>
      <c r="T170" t="s">
        <v>3391</v>
      </c>
      <c r="U170" t="s">
        <v>3392</v>
      </c>
      <c r="V170" t="s">
        <v>3393</v>
      </c>
      <c r="W170">
        <v>27649</v>
      </c>
    </row>
    <row r="171" spans="2:23" x14ac:dyDescent="0.45">
      <c r="B171">
        <v>6</v>
      </c>
      <c r="C171" t="s">
        <v>3394</v>
      </c>
      <c r="D171" t="s">
        <v>70</v>
      </c>
      <c r="E171" t="s">
        <v>9</v>
      </c>
      <c r="F171" t="s">
        <v>2898</v>
      </c>
      <c r="G171">
        <v>2028</v>
      </c>
      <c r="H171" s="8">
        <v>45</v>
      </c>
      <c r="I171" t="s">
        <v>2835</v>
      </c>
      <c r="K171">
        <v>18.975000000000001</v>
      </c>
      <c r="L171" t="s">
        <v>2848</v>
      </c>
      <c r="M171">
        <v>195</v>
      </c>
      <c r="N171" t="s">
        <v>221</v>
      </c>
      <c r="O171" t="s">
        <v>221</v>
      </c>
      <c r="P171">
        <v>2023</v>
      </c>
      <c r="Q171" t="s">
        <v>2838</v>
      </c>
      <c r="R171" t="s">
        <v>70</v>
      </c>
      <c r="S171">
        <v>3000000</v>
      </c>
      <c r="T171" t="s">
        <v>3395</v>
      </c>
      <c r="U171" t="s">
        <v>3396</v>
      </c>
      <c r="V171" t="s">
        <v>3397</v>
      </c>
      <c r="W171" t="s">
        <v>3398</v>
      </c>
    </row>
    <row r="172" spans="2:23" x14ac:dyDescent="0.45">
      <c r="B172">
        <v>6</v>
      </c>
      <c r="C172" t="s">
        <v>589</v>
      </c>
      <c r="D172" t="s">
        <v>170</v>
      </c>
      <c r="E172" t="s">
        <v>53</v>
      </c>
      <c r="F172" t="s">
        <v>2842</v>
      </c>
      <c r="G172">
        <v>2024</v>
      </c>
      <c r="H172" s="8">
        <v>45</v>
      </c>
      <c r="I172" t="s">
        <v>2966</v>
      </c>
      <c r="K172">
        <v>24.024999999999999</v>
      </c>
      <c r="L172" t="s">
        <v>2848</v>
      </c>
      <c r="M172">
        <v>215</v>
      </c>
      <c r="N172" t="s">
        <v>2837</v>
      </c>
      <c r="O172" t="s">
        <v>221</v>
      </c>
      <c r="P172">
        <v>2021</v>
      </c>
      <c r="Q172" t="s">
        <v>2838</v>
      </c>
      <c r="R172" t="s">
        <v>89</v>
      </c>
      <c r="S172">
        <v>750000</v>
      </c>
      <c r="T172" t="s">
        <v>3399</v>
      </c>
      <c r="U172" t="s">
        <v>3400</v>
      </c>
      <c r="V172" t="s">
        <v>3401</v>
      </c>
      <c r="W172">
        <v>29794</v>
      </c>
    </row>
    <row r="173" spans="2:23" x14ac:dyDescent="0.45">
      <c r="B173">
        <v>6</v>
      </c>
      <c r="C173" t="s">
        <v>3402</v>
      </c>
      <c r="D173" t="s">
        <v>107</v>
      </c>
      <c r="E173" t="s">
        <v>63</v>
      </c>
      <c r="F173" t="s">
        <v>3238</v>
      </c>
      <c r="G173">
        <v>2030</v>
      </c>
      <c r="H173" s="8">
        <v>45</v>
      </c>
      <c r="I173" t="s">
        <v>2843</v>
      </c>
      <c r="K173">
        <v>17.852777700000001</v>
      </c>
      <c r="L173" t="s">
        <v>2848</v>
      </c>
      <c r="M173">
        <v>195</v>
      </c>
      <c r="N173" t="s">
        <v>221</v>
      </c>
      <c r="O173" t="s">
        <v>221</v>
      </c>
      <c r="P173">
        <v>2024</v>
      </c>
      <c r="Q173" t="s">
        <v>2855</v>
      </c>
      <c r="R173" t="s">
        <v>107</v>
      </c>
      <c r="S173">
        <v>5000000</v>
      </c>
      <c r="T173" t="s">
        <v>2874</v>
      </c>
      <c r="U173" t="s">
        <v>3403</v>
      </c>
      <c r="W173" t="s">
        <v>3404</v>
      </c>
    </row>
    <row r="174" spans="2:23" x14ac:dyDescent="0.45">
      <c r="B174">
        <v>6</v>
      </c>
      <c r="C174" t="s">
        <v>3405</v>
      </c>
      <c r="D174" t="s">
        <v>73</v>
      </c>
      <c r="E174" t="s">
        <v>33</v>
      </c>
      <c r="F174" t="s">
        <v>2898</v>
      </c>
      <c r="G174">
        <v>2029</v>
      </c>
      <c r="H174" s="8">
        <v>45</v>
      </c>
      <c r="I174" t="s">
        <v>2835</v>
      </c>
      <c r="K174">
        <v>17.916666599999999</v>
      </c>
      <c r="L174" t="s">
        <v>2844</v>
      </c>
      <c r="M174">
        <v>220</v>
      </c>
      <c r="N174" t="s">
        <v>2837</v>
      </c>
      <c r="O174" t="s">
        <v>221</v>
      </c>
      <c r="P174">
        <v>2023</v>
      </c>
      <c r="Q174" t="s">
        <v>2855</v>
      </c>
      <c r="R174" t="s">
        <v>73</v>
      </c>
      <c r="S174">
        <v>8000</v>
      </c>
      <c r="T174" t="s">
        <v>3339</v>
      </c>
      <c r="U174" t="s">
        <v>3406</v>
      </c>
      <c r="W174" t="s">
        <v>3407</v>
      </c>
    </row>
    <row r="175" spans="2:23" x14ac:dyDescent="0.45">
      <c r="B175">
        <v>6</v>
      </c>
      <c r="C175" t="s">
        <v>3408</v>
      </c>
      <c r="D175" t="s">
        <v>130</v>
      </c>
      <c r="E175" t="s">
        <v>33</v>
      </c>
      <c r="G175">
        <v>2027</v>
      </c>
      <c r="H175" s="8">
        <v>45</v>
      </c>
      <c r="I175" t="s">
        <v>2835</v>
      </c>
      <c r="K175">
        <v>20.947222199999999</v>
      </c>
      <c r="L175" t="s">
        <v>2859</v>
      </c>
      <c r="M175">
        <v>210</v>
      </c>
      <c r="N175" t="s">
        <v>2837</v>
      </c>
      <c r="O175" t="s">
        <v>221</v>
      </c>
      <c r="P175">
        <v>2022</v>
      </c>
      <c r="Q175" t="s">
        <v>2838</v>
      </c>
      <c r="R175" t="s">
        <v>130</v>
      </c>
      <c r="T175" t="s">
        <v>3058</v>
      </c>
      <c r="U175" t="s">
        <v>3409</v>
      </c>
    </row>
    <row r="176" spans="2:23" x14ac:dyDescent="0.45">
      <c r="B176">
        <v>6</v>
      </c>
      <c r="C176" t="s">
        <v>1144</v>
      </c>
      <c r="D176" t="s">
        <v>7</v>
      </c>
      <c r="E176" t="s">
        <v>53</v>
      </c>
      <c r="F176" t="s">
        <v>2853</v>
      </c>
      <c r="G176">
        <v>2025</v>
      </c>
      <c r="H176" s="8">
        <v>45</v>
      </c>
      <c r="I176" t="s">
        <v>2843</v>
      </c>
      <c r="K176">
        <v>23.441666600000001</v>
      </c>
      <c r="L176" t="s">
        <v>2848</v>
      </c>
      <c r="M176">
        <v>224</v>
      </c>
      <c r="N176" t="s">
        <v>2837</v>
      </c>
      <c r="O176" t="s">
        <v>2837</v>
      </c>
      <c r="P176">
        <v>2022</v>
      </c>
      <c r="Q176" t="s">
        <v>2838</v>
      </c>
      <c r="R176" t="s">
        <v>14</v>
      </c>
      <c r="S176">
        <v>325000</v>
      </c>
      <c r="T176" t="s">
        <v>3410</v>
      </c>
      <c r="U176" t="s">
        <v>3411</v>
      </c>
      <c r="W176" t="s">
        <v>1145</v>
      </c>
    </row>
    <row r="177" spans="2:23" x14ac:dyDescent="0.45">
      <c r="B177">
        <v>6</v>
      </c>
      <c r="C177" t="s">
        <v>3412</v>
      </c>
      <c r="D177" t="s">
        <v>76</v>
      </c>
      <c r="E177" t="s">
        <v>9</v>
      </c>
      <c r="F177" t="s">
        <v>2853</v>
      </c>
      <c r="G177">
        <v>2026</v>
      </c>
      <c r="H177" s="8">
        <v>45</v>
      </c>
      <c r="I177" t="s">
        <v>2966</v>
      </c>
      <c r="K177">
        <v>23.041666599999999</v>
      </c>
      <c r="L177" t="s">
        <v>2859</v>
      </c>
      <c r="M177">
        <v>185</v>
      </c>
      <c r="N177" t="s">
        <v>221</v>
      </c>
      <c r="O177" t="s">
        <v>221</v>
      </c>
      <c r="P177">
        <v>2022</v>
      </c>
      <c r="Q177" t="s">
        <v>2838</v>
      </c>
      <c r="R177" t="s">
        <v>76</v>
      </c>
      <c r="S177">
        <v>2050000</v>
      </c>
      <c r="T177" t="s">
        <v>3413</v>
      </c>
      <c r="U177" t="s">
        <v>3414</v>
      </c>
      <c r="W177" t="s">
        <v>3415</v>
      </c>
    </row>
    <row r="178" spans="2:23" x14ac:dyDescent="0.45">
      <c r="B178">
        <v>6</v>
      </c>
      <c r="C178" t="s">
        <v>1715</v>
      </c>
      <c r="D178" t="s">
        <v>309</v>
      </c>
      <c r="E178" t="s">
        <v>53</v>
      </c>
      <c r="F178" t="s">
        <v>2853</v>
      </c>
      <c r="G178">
        <v>2027</v>
      </c>
      <c r="H178" s="8">
        <v>45</v>
      </c>
      <c r="I178" t="s">
        <v>2966</v>
      </c>
      <c r="K178">
        <v>23.0861111</v>
      </c>
      <c r="L178" t="s">
        <v>2887</v>
      </c>
      <c r="M178">
        <v>200</v>
      </c>
      <c r="N178" t="s">
        <v>2837</v>
      </c>
      <c r="O178" t="s">
        <v>221</v>
      </c>
      <c r="P178">
        <v>2022</v>
      </c>
      <c r="Q178" t="s">
        <v>2838</v>
      </c>
      <c r="R178" t="s">
        <v>309</v>
      </c>
      <c r="S178">
        <v>2430000</v>
      </c>
      <c r="T178" t="s">
        <v>2923</v>
      </c>
      <c r="U178" t="s">
        <v>3416</v>
      </c>
      <c r="W178" t="s">
        <v>1716</v>
      </c>
    </row>
    <row r="179" spans="2:23" x14ac:dyDescent="0.45">
      <c r="B179">
        <v>6</v>
      </c>
      <c r="C179" t="s">
        <v>3417</v>
      </c>
      <c r="D179" t="s">
        <v>98</v>
      </c>
      <c r="E179" t="s">
        <v>9</v>
      </c>
      <c r="G179">
        <v>2025</v>
      </c>
      <c r="H179" s="8">
        <v>45</v>
      </c>
      <c r="I179" t="s">
        <v>2843</v>
      </c>
      <c r="K179">
        <v>20.952777699999999</v>
      </c>
      <c r="L179" t="s">
        <v>2887</v>
      </c>
      <c r="M179">
        <v>225</v>
      </c>
      <c r="N179" t="s">
        <v>221</v>
      </c>
      <c r="O179" t="s">
        <v>221</v>
      </c>
      <c r="P179">
        <v>2024</v>
      </c>
      <c r="Q179" t="s">
        <v>2838</v>
      </c>
      <c r="R179" t="s">
        <v>98</v>
      </c>
      <c r="T179" t="s">
        <v>3121</v>
      </c>
      <c r="U179" t="s">
        <v>3418</v>
      </c>
    </row>
    <row r="180" spans="2:23" x14ac:dyDescent="0.45">
      <c r="B180">
        <v>6</v>
      </c>
      <c r="C180" t="s">
        <v>3419</v>
      </c>
      <c r="D180" t="s">
        <v>56</v>
      </c>
      <c r="E180" t="s">
        <v>9</v>
      </c>
      <c r="F180" t="s">
        <v>2898</v>
      </c>
      <c r="G180">
        <v>2027</v>
      </c>
      <c r="H180" s="8">
        <v>45</v>
      </c>
      <c r="I180" t="s">
        <v>2835</v>
      </c>
      <c r="K180">
        <v>18.963888799999999</v>
      </c>
      <c r="L180" t="s">
        <v>2848</v>
      </c>
      <c r="M180">
        <v>190</v>
      </c>
      <c r="N180" t="s">
        <v>221</v>
      </c>
      <c r="O180" t="s">
        <v>221</v>
      </c>
      <c r="P180">
        <v>2023</v>
      </c>
      <c r="Q180" t="s">
        <v>2838</v>
      </c>
      <c r="R180" t="s">
        <v>56</v>
      </c>
      <c r="S180">
        <v>2000000</v>
      </c>
      <c r="T180" t="s">
        <v>3420</v>
      </c>
      <c r="U180" t="s">
        <v>3421</v>
      </c>
      <c r="W180" t="s">
        <v>3422</v>
      </c>
    </row>
    <row r="181" spans="2:23" x14ac:dyDescent="0.45">
      <c r="B181">
        <v>6</v>
      </c>
      <c r="C181" t="s">
        <v>3423</v>
      </c>
      <c r="D181" t="s">
        <v>104</v>
      </c>
      <c r="E181" t="s">
        <v>2882</v>
      </c>
      <c r="F181" t="s">
        <v>3238</v>
      </c>
      <c r="G181">
        <v>2030</v>
      </c>
      <c r="H181" s="8">
        <v>45</v>
      </c>
      <c r="I181" t="s">
        <v>2835</v>
      </c>
      <c r="K181">
        <v>17.175000000000001</v>
      </c>
      <c r="L181" t="s">
        <v>2859</v>
      </c>
      <c r="M181">
        <v>175</v>
      </c>
      <c r="N181" t="s">
        <v>2837</v>
      </c>
      <c r="O181" t="s">
        <v>2837</v>
      </c>
      <c r="P181">
        <v>2024</v>
      </c>
      <c r="Q181" t="s">
        <v>2855</v>
      </c>
      <c r="R181" t="s">
        <v>104</v>
      </c>
      <c r="S181">
        <v>2800000</v>
      </c>
      <c r="T181" t="s">
        <v>2850</v>
      </c>
      <c r="U181" t="s">
        <v>3424</v>
      </c>
      <c r="W181" t="s">
        <v>3425</v>
      </c>
    </row>
    <row r="182" spans="2:23" x14ac:dyDescent="0.45">
      <c r="B182">
        <v>6</v>
      </c>
      <c r="C182" t="s">
        <v>3426</v>
      </c>
      <c r="D182" t="s">
        <v>59</v>
      </c>
      <c r="E182" t="s">
        <v>9</v>
      </c>
      <c r="F182" t="s">
        <v>2842</v>
      </c>
      <c r="G182">
        <v>2025</v>
      </c>
      <c r="H182" s="8">
        <v>45</v>
      </c>
      <c r="I182" t="s">
        <v>2966</v>
      </c>
      <c r="K182">
        <v>24.180555500000001</v>
      </c>
      <c r="L182" t="s">
        <v>2883</v>
      </c>
      <c r="M182">
        <v>225</v>
      </c>
      <c r="N182" t="s">
        <v>221</v>
      </c>
      <c r="O182" t="s">
        <v>221</v>
      </c>
      <c r="P182">
        <v>2022</v>
      </c>
      <c r="Q182" t="s">
        <v>2838</v>
      </c>
      <c r="R182" t="s">
        <v>59</v>
      </c>
      <c r="S182">
        <v>125000</v>
      </c>
      <c r="T182" t="s">
        <v>3427</v>
      </c>
      <c r="U182" t="s">
        <v>3428</v>
      </c>
      <c r="W182" t="s">
        <v>3429</v>
      </c>
    </row>
    <row r="183" spans="2:23" x14ac:dyDescent="0.45">
      <c r="B183">
        <v>6</v>
      </c>
      <c r="C183" t="s">
        <v>3430</v>
      </c>
      <c r="D183" t="s">
        <v>16</v>
      </c>
      <c r="E183" t="s">
        <v>3265</v>
      </c>
      <c r="F183" t="s">
        <v>2842</v>
      </c>
      <c r="G183">
        <v>2026</v>
      </c>
      <c r="H183" s="8">
        <v>45</v>
      </c>
      <c r="I183" t="s">
        <v>2843</v>
      </c>
      <c r="K183">
        <v>23.647222200000002</v>
      </c>
      <c r="L183" t="s">
        <v>2887</v>
      </c>
      <c r="M183">
        <v>235</v>
      </c>
      <c r="N183" t="s">
        <v>2837</v>
      </c>
      <c r="O183" t="s">
        <v>2837</v>
      </c>
      <c r="P183">
        <v>2022</v>
      </c>
      <c r="Q183" t="s">
        <v>2838</v>
      </c>
      <c r="R183" t="s">
        <v>16</v>
      </c>
      <c r="S183">
        <v>2300000</v>
      </c>
      <c r="T183" t="s">
        <v>3431</v>
      </c>
      <c r="U183" t="s">
        <v>3432</v>
      </c>
      <c r="V183" t="s">
        <v>3433</v>
      </c>
      <c r="W183" t="s">
        <v>3434</v>
      </c>
    </row>
    <row r="184" spans="2:23" x14ac:dyDescent="0.45">
      <c r="B184">
        <v>6</v>
      </c>
      <c r="C184" t="s">
        <v>1017</v>
      </c>
      <c r="D184" t="s">
        <v>155</v>
      </c>
      <c r="E184" t="s">
        <v>2882</v>
      </c>
      <c r="F184" t="s">
        <v>2853</v>
      </c>
      <c r="G184">
        <v>2026</v>
      </c>
      <c r="H184" s="8">
        <v>40</v>
      </c>
      <c r="I184" t="s">
        <v>2843</v>
      </c>
      <c r="K184">
        <v>23.455555499999999</v>
      </c>
      <c r="L184" t="s">
        <v>2848</v>
      </c>
      <c r="M184">
        <v>210</v>
      </c>
      <c r="N184" t="s">
        <v>2837</v>
      </c>
      <c r="O184" t="s">
        <v>2837</v>
      </c>
      <c r="P184">
        <v>2022</v>
      </c>
      <c r="Q184" t="s">
        <v>2838</v>
      </c>
      <c r="R184" t="s">
        <v>155</v>
      </c>
      <c r="S184">
        <v>5200400</v>
      </c>
      <c r="T184" t="s">
        <v>3435</v>
      </c>
      <c r="U184" t="s">
        <v>3436</v>
      </c>
      <c r="W184" t="s">
        <v>1018</v>
      </c>
    </row>
    <row r="185" spans="2:23" x14ac:dyDescent="0.45">
      <c r="B185">
        <v>6</v>
      </c>
      <c r="C185" t="s">
        <v>3437</v>
      </c>
      <c r="D185" t="s">
        <v>42</v>
      </c>
      <c r="E185" t="s">
        <v>3265</v>
      </c>
      <c r="G185">
        <v>2025</v>
      </c>
      <c r="H185" s="8">
        <v>40</v>
      </c>
      <c r="I185" t="s">
        <v>2843</v>
      </c>
      <c r="K185">
        <v>21.7638888</v>
      </c>
      <c r="L185" t="s">
        <v>2848</v>
      </c>
      <c r="M185">
        <v>205</v>
      </c>
      <c r="N185" t="s">
        <v>221</v>
      </c>
      <c r="O185" t="s">
        <v>221</v>
      </c>
      <c r="P185">
        <v>2024</v>
      </c>
      <c r="Q185" t="s">
        <v>2838</v>
      </c>
      <c r="R185" t="s">
        <v>42</v>
      </c>
      <c r="T185" t="s">
        <v>3438</v>
      </c>
      <c r="U185" t="s">
        <v>3439</v>
      </c>
    </row>
    <row r="186" spans="2:23" x14ac:dyDescent="0.45">
      <c r="B186">
        <v>6</v>
      </c>
      <c r="C186" t="s">
        <v>1013</v>
      </c>
      <c r="D186" t="s">
        <v>14</v>
      </c>
      <c r="E186" t="s">
        <v>33</v>
      </c>
      <c r="F186" t="s">
        <v>2853</v>
      </c>
      <c r="G186">
        <v>2025</v>
      </c>
      <c r="H186" s="8">
        <v>40</v>
      </c>
      <c r="I186" t="s">
        <v>2843</v>
      </c>
      <c r="K186">
        <v>23.819444399999998</v>
      </c>
      <c r="L186" t="s">
        <v>2844</v>
      </c>
      <c r="M186">
        <v>225</v>
      </c>
      <c r="N186" t="s">
        <v>2912</v>
      </c>
      <c r="O186" t="s">
        <v>221</v>
      </c>
      <c r="P186">
        <v>2017</v>
      </c>
      <c r="Q186" t="s">
        <v>2849</v>
      </c>
      <c r="R186" t="s">
        <v>14</v>
      </c>
      <c r="S186">
        <v>100000</v>
      </c>
      <c r="T186" t="s">
        <v>3440</v>
      </c>
      <c r="U186" t="s">
        <v>3441</v>
      </c>
      <c r="W186" t="s">
        <v>1014</v>
      </c>
    </row>
    <row r="187" spans="2:23" x14ac:dyDescent="0.45">
      <c r="B187">
        <v>6</v>
      </c>
      <c r="C187" t="s">
        <v>1243</v>
      </c>
      <c r="D187" t="s">
        <v>191</v>
      </c>
      <c r="E187" t="s">
        <v>63</v>
      </c>
      <c r="F187" t="s">
        <v>2842</v>
      </c>
      <c r="G187">
        <v>2025</v>
      </c>
      <c r="H187" s="8">
        <v>40</v>
      </c>
      <c r="I187" t="s">
        <v>2835</v>
      </c>
      <c r="K187">
        <v>24.2111111</v>
      </c>
      <c r="L187" t="s">
        <v>2887</v>
      </c>
      <c r="M187">
        <v>220</v>
      </c>
      <c r="N187" t="s">
        <v>221</v>
      </c>
      <c r="O187" t="s">
        <v>221</v>
      </c>
      <c r="P187">
        <v>2022</v>
      </c>
      <c r="Q187" t="s">
        <v>2838</v>
      </c>
      <c r="R187" t="s">
        <v>191</v>
      </c>
      <c r="S187">
        <v>125000</v>
      </c>
      <c r="T187" t="s">
        <v>3442</v>
      </c>
      <c r="U187" t="s">
        <v>3443</v>
      </c>
      <c r="W187" t="s">
        <v>1244</v>
      </c>
    </row>
    <row r="188" spans="2:23" x14ac:dyDescent="0.45">
      <c r="B188">
        <v>7</v>
      </c>
      <c r="C188" t="s">
        <v>3444</v>
      </c>
      <c r="D188" t="s">
        <v>178</v>
      </c>
      <c r="E188" t="s">
        <v>174</v>
      </c>
      <c r="F188" t="s">
        <v>2898</v>
      </c>
      <c r="G188">
        <v>2027</v>
      </c>
      <c r="H188" s="8">
        <v>45</v>
      </c>
      <c r="I188" t="s">
        <v>2835</v>
      </c>
      <c r="K188">
        <v>19.152777700000001</v>
      </c>
      <c r="L188" t="s">
        <v>2887</v>
      </c>
      <c r="M188">
        <v>175</v>
      </c>
      <c r="N188" t="s">
        <v>221</v>
      </c>
      <c r="O188" t="s">
        <v>221</v>
      </c>
      <c r="P188">
        <v>2023</v>
      </c>
      <c r="Q188" t="s">
        <v>2838</v>
      </c>
      <c r="R188" t="s">
        <v>178</v>
      </c>
      <c r="S188">
        <v>3300000</v>
      </c>
      <c r="T188" t="s">
        <v>3445</v>
      </c>
      <c r="U188" t="s">
        <v>3446</v>
      </c>
      <c r="W188" t="s">
        <v>3447</v>
      </c>
    </row>
    <row r="189" spans="2:23" x14ac:dyDescent="0.45">
      <c r="B189">
        <v>7</v>
      </c>
      <c r="C189" t="s">
        <v>97</v>
      </c>
      <c r="D189" t="s">
        <v>89</v>
      </c>
      <c r="E189" t="s">
        <v>9</v>
      </c>
      <c r="F189" t="s">
        <v>2898</v>
      </c>
      <c r="G189">
        <v>2026</v>
      </c>
      <c r="H189" s="8">
        <v>45</v>
      </c>
      <c r="I189" t="s">
        <v>2835</v>
      </c>
      <c r="K189">
        <v>22.524999999999999</v>
      </c>
      <c r="L189" t="s">
        <v>2887</v>
      </c>
      <c r="M189">
        <v>200</v>
      </c>
      <c r="N189" t="s">
        <v>221</v>
      </c>
      <c r="O189" t="s">
        <v>221</v>
      </c>
      <c r="P189">
        <v>2023</v>
      </c>
      <c r="Q189" t="s">
        <v>2838</v>
      </c>
      <c r="R189" t="s">
        <v>82</v>
      </c>
      <c r="S189">
        <v>225000</v>
      </c>
      <c r="T189" t="s">
        <v>3448</v>
      </c>
      <c r="U189" t="s">
        <v>3449</v>
      </c>
      <c r="W189" t="s">
        <v>3450</v>
      </c>
    </row>
    <row r="190" spans="2:23" x14ac:dyDescent="0.45">
      <c r="B190">
        <v>7</v>
      </c>
      <c r="C190" t="s">
        <v>3451</v>
      </c>
      <c r="D190" t="s">
        <v>46</v>
      </c>
      <c r="E190" t="s">
        <v>174</v>
      </c>
      <c r="F190" t="s">
        <v>2865</v>
      </c>
      <c r="G190">
        <v>2029</v>
      </c>
      <c r="H190" s="8">
        <v>45</v>
      </c>
      <c r="I190" t="s">
        <v>2835</v>
      </c>
      <c r="J190">
        <v>-1</v>
      </c>
      <c r="K190">
        <v>18.7194444</v>
      </c>
      <c r="L190" t="s">
        <v>2859</v>
      </c>
      <c r="M190">
        <v>175</v>
      </c>
      <c r="N190" t="s">
        <v>2912</v>
      </c>
      <c r="O190" t="s">
        <v>221</v>
      </c>
      <c r="P190">
        <v>2023</v>
      </c>
      <c r="Q190" t="s">
        <v>2855</v>
      </c>
      <c r="R190" t="s">
        <v>46</v>
      </c>
      <c r="S190">
        <v>2080000</v>
      </c>
      <c r="T190" t="s">
        <v>2850</v>
      </c>
      <c r="U190" t="s">
        <v>3452</v>
      </c>
      <c r="W190" t="s">
        <v>3453</v>
      </c>
    </row>
    <row r="191" spans="2:23" x14ac:dyDescent="0.45">
      <c r="B191">
        <v>7</v>
      </c>
      <c r="C191" t="s">
        <v>3454</v>
      </c>
      <c r="D191" t="s">
        <v>21</v>
      </c>
      <c r="E191" t="s">
        <v>2833</v>
      </c>
      <c r="F191" t="s">
        <v>2870</v>
      </c>
      <c r="G191">
        <v>2025</v>
      </c>
      <c r="H191" s="8">
        <v>45</v>
      </c>
      <c r="I191" t="s">
        <v>2966</v>
      </c>
      <c r="K191">
        <v>22.652777700000001</v>
      </c>
      <c r="L191" t="s">
        <v>2844</v>
      </c>
      <c r="M191">
        <v>175</v>
      </c>
      <c r="N191" t="s">
        <v>2837</v>
      </c>
      <c r="O191" t="s">
        <v>2837</v>
      </c>
      <c r="P191">
        <v>2023</v>
      </c>
      <c r="Q191" t="s">
        <v>2838</v>
      </c>
      <c r="R191" t="s">
        <v>21</v>
      </c>
      <c r="S191">
        <v>4170000</v>
      </c>
      <c r="T191" t="s">
        <v>2934</v>
      </c>
      <c r="U191" t="s">
        <v>3455</v>
      </c>
      <c r="W191" t="s">
        <v>3456</v>
      </c>
    </row>
    <row r="192" spans="2:23" x14ac:dyDescent="0.45">
      <c r="B192">
        <v>7</v>
      </c>
      <c r="C192" t="s">
        <v>3457</v>
      </c>
      <c r="D192" t="s">
        <v>31</v>
      </c>
      <c r="E192" t="s">
        <v>63</v>
      </c>
      <c r="G192">
        <v>2027</v>
      </c>
      <c r="H192" s="8">
        <v>45</v>
      </c>
      <c r="I192" t="s">
        <v>2835</v>
      </c>
      <c r="K192">
        <v>21.386111100000001</v>
      </c>
      <c r="L192" t="s">
        <v>2854</v>
      </c>
      <c r="M192">
        <v>225</v>
      </c>
      <c r="N192" t="s">
        <v>221</v>
      </c>
      <c r="O192" t="s">
        <v>221</v>
      </c>
      <c r="P192">
        <v>2024</v>
      </c>
      <c r="Q192" t="s">
        <v>2838</v>
      </c>
      <c r="R192" t="s">
        <v>31</v>
      </c>
      <c r="T192" t="s">
        <v>3458</v>
      </c>
      <c r="U192" t="s">
        <v>3459</v>
      </c>
    </row>
    <row r="193" spans="2:23" x14ac:dyDescent="0.45">
      <c r="B193">
        <v>7</v>
      </c>
      <c r="C193" t="s">
        <v>3460</v>
      </c>
      <c r="D193" t="s">
        <v>10</v>
      </c>
      <c r="E193" t="s">
        <v>9</v>
      </c>
      <c r="F193" t="s">
        <v>2842</v>
      </c>
      <c r="G193">
        <v>2026</v>
      </c>
      <c r="H193" s="8">
        <v>45</v>
      </c>
      <c r="I193" t="s">
        <v>2843</v>
      </c>
      <c r="K193">
        <v>23.136111100000001</v>
      </c>
      <c r="L193" t="s">
        <v>2887</v>
      </c>
      <c r="M193">
        <v>207</v>
      </c>
      <c r="N193" t="s">
        <v>221</v>
      </c>
      <c r="O193" t="s">
        <v>221</v>
      </c>
      <c r="P193">
        <v>2022</v>
      </c>
      <c r="Q193" t="s">
        <v>2838</v>
      </c>
      <c r="R193" t="s">
        <v>10</v>
      </c>
      <c r="S193">
        <v>1850000</v>
      </c>
      <c r="T193" t="s">
        <v>2908</v>
      </c>
      <c r="U193" t="s">
        <v>3461</v>
      </c>
      <c r="W193" t="s">
        <v>3462</v>
      </c>
    </row>
    <row r="194" spans="2:23" x14ac:dyDescent="0.45">
      <c r="B194">
        <v>7</v>
      </c>
      <c r="C194" t="s">
        <v>3463</v>
      </c>
      <c r="D194" t="s">
        <v>269</v>
      </c>
      <c r="E194" t="s">
        <v>33</v>
      </c>
      <c r="F194" t="s">
        <v>2870</v>
      </c>
      <c r="G194">
        <v>2025</v>
      </c>
      <c r="H194" s="8">
        <v>45</v>
      </c>
      <c r="I194" t="s">
        <v>2843</v>
      </c>
      <c r="K194">
        <v>20.455555499999999</v>
      </c>
      <c r="L194" t="s">
        <v>2844</v>
      </c>
      <c r="M194">
        <v>245</v>
      </c>
      <c r="N194" t="s">
        <v>2912</v>
      </c>
      <c r="O194" t="s">
        <v>221</v>
      </c>
      <c r="P194">
        <v>2021</v>
      </c>
      <c r="Q194" t="s">
        <v>2855</v>
      </c>
      <c r="R194" t="s">
        <v>269</v>
      </c>
      <c r="S194">
        <v>680000</v>
      </c>
      <c r="T194" t="s">
        <v>3339</v>
      </c>
      <c r="U194" t="s">
        <v>3464</v>
      </c>
      <c r="V194" t="s">
        <v>3465</v>
      </c>
      <c r="W194" t="s">
        <v>3466</v>
      </c>
    </row>
    <row r="195" spans="2:23" x14ac:dyDescent="0.45">
      <c r="B195">
        <v>7</v>
      </c>
      <c r="C195" t="s">
        <v>712</v>
      </c>
      <c r="D195" t="s">
        <v>18</v>
      </c>
      <c r="E195" t="s">
        <v>2833</v>
      </c>
      <c r="F195" t="s">
        <v>2842</v>
      </c>
      <c r="G195">
        <v>2024</v>
      </c>
      <c r="H195" s="8">
        <v>45</v>
      </c>
      <c r="I195" t="s">
        <v>2966</v>
      </c>
      <c r="K195">
        <v>23.444444399999998</v>
      </c>
      <c r="L195" t="s">
        <v>3467</v>
      </c>
      <c r="M195">
        <v>155</v>
      </c>
      <c r="N195" t="s">
        <v>2912</v>
      </c>
      <c r="O195" t="s">
        <v>2837</v>
      </c>
      <c r="P195">
        <v>2017</v>
      </c>
      <c r="Q195" t="s">
        <v>2849</v>
      </c>
      <c r="R195" t="s">
        <v>18</v>
      </c>
      <c r="S195">
        <v>415000</v>
      </c>
      <c r="T195" t="s">
        <v>2874</v>
      </c>
      <c r="U195" t="s">
        <v>3468</v>
      </c>
      <c r="W195">
        <v>23968</v>
      </c>
    </row>
    <row r="196" spans="2:23" x14ac:dyDescent="0.45">
      <c r="B196">
        <v>7</v>
      </c>
      <c r="C196" t="s">
        <v>3469</v>
      </c>
      <c r="D196" t="s">
        <v>36</v>
      </c>
      <c r="E196" t="s">
        <v>9</v>
      </c>
      <c r="F196" t="s">
        <v>2842</v>
      </c>
      <c r="G196">
        <v>2025</v>
      </c>
      <c r="H196" s="8">
        <v>45</v>
      </c>
      <c r="I196" t="s">
        <v>2966</v>
      </c>
      <c r="K196">
        <v>23.147222200000002</v>
      </c>
      <c r="L196" t="s">
        <v>2854</v>
      </c>
      <c r="M196">
        <v>210</v>
      </c>
      <c r="N196" t="s">
        <v>221</v>
      </c>
      <c r="O196" t="s">
        <v>221</v>
      </c>
      <c r="P196">
        <v>2021</v>
      </c>
      <c r="Q196" t="s">
        <v>2838</v>
      </c>
      <c r="R196" t="s">
        <v>36</v>
      </c>
      <c r="S196">
        <v>125000</v>
      </c>
      <c r="T196" t="s">
        <v>3470</v>
      </c>
      <c r="U196" t="s">
        <v>3471</v>
      </c>
      <c r="V196" t="s">
        <v>3472</v>
      </c>
      <c r="W196" t="s">
        <v>3473</v>
      </c>
    </row>
    <row r="197" spans="2:23" x14ac:dyDescent="0.45">
      <c r="B197">
        <v>7</v>
      </c>
      <c r="C197" t="s">
        <v>3474</v>
      </c>
      <c r="D197" t="s">
        <v>170</v>
      </c>
      <c r="E197" t="s">
        <v>53</v>
      </c>
      <c r="F197" t="s">
        <v>2898</v>
      </c>
      <c r="G197">
        <v>2028</v>
      </c>
      <c r="H197" s="8">
        <v>45</v>
      </c>
      <c r="I197" t="s">
        <v>2835</v>
      </c>
      <c r="K197">
        <v>19.163888799999999</v>
      </c>
      <c r="L197" t="s">
        <v>2854</v>
      </c>
      <c r="M197">
        <v>230</v>
      </c>
      <c r="N197" t="s">
        <v>2837</v>
      </c>
      <c r="O197" t="s">
        <v>221</v>
      </c>
      <c r="P197">
        <v>2023</v>
      </c>
      <c r="Q197" t="s">
        <v>2838</v>
      </c>
      <c r="R197" t="s">
        <v>170</v>
      </c>
      <c r="S197">
        <v>2500000</v>
      </c>
      <c r="T197" t="s">
        <v>3475</v>
      </c>
      <c r="U197" t="s">
        <v>3476</v>
      </c>
      <c r="V197" t="s">
        <v>3477</v>
      </c>
      <c r="W197" t="s">
        <v>3478</v>
      </c>
    </row>
    <row r="198" spans="2:23" x14ac:dyDescent="0.45">
      <c r="B198">
        <v>7</v>
      </c>
      <c r="C198" t="s">
        <v>3479</v>
      </c>
      <c r="D198" t="s">
        <v>107</v>
      </c>
      <c r="E198" t="s">
        <v>9</v>
      </c>
      <c r="G198">
        <v>2029</v>
      </c>
      <c r="H198" s="8">
        <v>45</v>
      </c>
      <c r="I198" t="s">
        <v>2835</v>
      </c>
      <c r="K198">
        <v>17.925000000000001</v>
      </c>
      <c r="L198" t="s">
        <v>2859</v>
      </c>
      <c r="M198">
        <v>205</v>
      </c>
      <c r="N198" t="s">
        <v>2837</v>
      </c>
      <c r="O198" t="s">
        <v>2837</v>
      </c>
      <c r="P198">
        <v>2024</v>
      </c>
      <c r="Q198" t="s">
        <v>2838</v>
      </c>
      <c r="R198" t="s">
        <v>107</v>
      </c>
      <c r="T198" t="s">
        <v>3480</v>
      </c>
      <c r="U198" t="s">
        <v>3481</v>
      </c>
    </row>
    <row r="199" spans="2:23" x14ac:dyDescent="0.45">
      <c r="B199">
        <v>7</v>
      </c>
      <c r="C199" t="s">
        <v>3482</v>
      </c>
      <c r="D199" t="s">
        <v>130</v>
      </c>
      <c r="E199" t="s">
        <v>3265</v>
      </c>
      <c r="F199" t="s">
        <v>2853</v>
      </c>
      <c r="G199">
        <v>2025</v>
      </c>
      <c r="H199" s="8">
        <v>45</v>
      </c>
      <c r="I199" t="s">
        <v>2835</v>
      </c>
      <c r="K199">
        <v>23.452777699999999</v>
      </c>
      <c r="L199" t="s">
        <v>2848</v>
      </c>
      <c r="M199">
        <v>165</v>
      </c>
      <c r="N199" t="s">
        <v>221</v>
      </c>
      <c r="O199" t="s">
        <v>221</v>
      </c>
      <c r="P199">
        <v>2019</v>
      </c>
      <c r="Q199" t="s">
        <v>2849</v>
      </c>
      <c r="R199" t="s">
        <v>130</v>
      </c>
      <c r="S199">
        <v>10000</v>
      </c>
      <c r="T199" t="s">
        <v>2850</v>
      </c>
      <c r="U199" t="s">
        <v>3483</v>
      </c>
      <c r="W199" t="s">
        <v>3484</v>
      </c>
    </row>
    <row r="200" spans="2:23" x14ac:dyDescent="0.45">
      <c r="B200">
        <v>7</v>
      </c>
      <c r="C200" t="s">
        <v>3485</v>
      </c>
      <c r="D200" t="s">
        <v>7</v>
      </c>
      <c r="E200" t="s">
        <v>9</v>
      </c>
      <c r="F200" t="s">
        <v>2853</v>
      </c>
      <c r="G200">
        <v>2025</v>
      </c>
      <c r="H200" s="8">
        <v>45</v>
      </c>
      <c r="I200" t="s">
        <v>2966</v>
      </c>
      <c r="K200">
        <v>22.780555499999998</v>
      </c>
      <c r="L200" t="s">
        <v>2836</v>
      </c>
      <c r="M200">
        <v>235</v>
      </c>
      <c r="N200" t="s">
        <v>2837</v>
      </c>
      <c r="O200" t="s">
        <v>2837</v>
      </c>
      <c r="P200">
        <v>2020</v>
      </c>
      <c r="Q200" t="s">
        <v>2838</v>
      </c>
      <c r="R200" t="s">
        <v>7</v>
      </c>
      <c r="S200">
        <v>2400000</v>
      </c>
      <c r="T200" t="s">
        <v>3486</v>
      </c>
      <c r="U200" t="s">
        <v>3487</v>
      </c>
      <c r="W200" t="s">
        <v>3488</v>
      </c>
    </row>
    <row r="201" spans="2:23" x14ac:dyDescent="0.45">
      <c r="B201">
        <v>7</v>
      </c>
      <c r="C201" t="s">
        <v>3489</v>
      </c>
      <c r="D201" t="s">
        <v>76</v>
      </c>
      <c r="E201" t="s">
        <v>9</v>
      </c>
      <c r="F201" t="s">
        <v>2853</v>
      </c>
      <c r="G201">
        <v>2026</v>
      </c>
      <c r="H201" s="8">
        <v>45</v>
      </c>
      <c r="I201" t="s">
        <v>2843</v>
      </c>
      <c r="K201">
        <v>23.616666599999999</v>
      </c>
      <c r="L201" t="s">
        <v>2887</v>
      </c>
      <c r="M201">
        <v>220</v>
      </c>
      <c r="N201" t="s">
        <v>2837</v>
      </c>
      <c r="O201" t="s">
        <v>2837</v>
      </c>
      <c r="P201">
        <v>2022</v>
      </c>
      <c r="Q201" t="s">
        <v>2838</v>
      </c>
      <c r="R201" t="s">
        <v>76</v>
      </c>
      <c r="S201">
        <v>1525000</v>
      </c>
      <c r="T201" t="s">
        <v>2923</v>
      </c>
      <c r="U201" t="s">
        <v>3490</v>
      </c>
      <c r="W201" t="s">
        <v>3491</v>
      </c>
    </row>
    <row r="202" spans="2:23" x14ac:dyDescent="0.45">
      <c r="B202">
        <v>7</v>
      </c>
      <c r="C202" t="s">
        <v>681</v>
      </c>
      <c r="D202" t="s">
        <v>309</v>
      </c>
      <c r="E202" t="s">
        <v>87</v>
      </c>
      <c r="F202" t="s">
        <v>2853</v>
      </c>
      <c r="G202">
        <v>2025</v>
      </c>
      <c r="H202" s="8">
        <v>45</v>
      </c>
      <c r="I202" t="s">
        <v>2843</v>
      </c>
      <c r="J202">
        <v>-1</v>
      </c>
      <c r="K202">
        <v>21.2944444</v>
      </c>
      <c r="L202" t="s">
        <v>2844</v>
      </c>
      <c r="M202">
        <v>210</v>
      </c>
      <c r="N202" t="s">
        <v>2912</v>
      </c>
      <c r="O202" t="s">
        <v>221</v>
      </c>
      <c r="P202">
        <v>2019</v>
      </c>
      <c r="Q202" t="s">
        <v>2849</v>
      </c>
      <c r="R202" t="s">
        <v>309</v>
      </c>
      <c r="S202">
        <v>1500000</v>
      </c>
      <c r="T202" t="s">
        <v>2850</v>
      </c>
      <c r="U202" t="s">
        <v>3492</v>
      </c>
      <c r="V202" t="s">
        <v>3493</v>
      </c>
      <c r="W202">
        <v>27962</v>
      </c>
    </row>
    <row r="203" spans="2:23" x14ac:dyDescent="0.45">
      <c r="B203">
        <v>7</v>
      </c>
      <c r="C203" t="s">
        <v>3494</v>
      </c>
      <c r="D203" t="s">
        <v>98</v>
      </c>
      <c r="E203" t="s">
        <v>3265</v>
      </c>
      <c r="F203" t="s">
        <v>2853</v>
      </c>
      <c r="G203">
        <v>2025</v>
      </c>
      <c r="H203" s="8">
        <v>45</v>
      </c>
      <c r="I203" t="s">
        <v>2835</v>
      </c>
      <c r="K203">
        <v>24.963888799999999</v>
      </c>
      <c r="L203" t="s">
        <v>2848</v>
      </c>
      <c r="M203">
        <v>200</v>
      </c>
      <c r="N203" t="s">
        <v>221</v>
      </c>
      <c r="O203" t="s">
        <v>221</v>
      </c>
      <c r="P203">
        <v>2022</v>
      </c>
      <c r="Q203" t="s">
        <v>2838</v>
      </c>
      <c r="R203" t="s">
        <v>98</v>
      </c>
      <c r="S203">
        <v>72500</v>
      </c>
      <c r="T203" t="s">
        <v>3442</v>
      </c>
      <c r="U203" t="s">
        <v>3495</v>
      </c>
      <c r="W203" t="s">
        <v>3496</v>
      </c>
    </row>
    <row r="204" spans="2:23" x14ac:dyDescent="0.45">
      <c r="B204">
        <v>7</v>
      </c>
      <c r="C204" t="s">
        <v>3497</v>
      </c>
      <c r="D204" t="s">
        <v>56</v>
      </c>
      <c r="E204" t="s">
        <v>9</v>
      </c>
      <c r="F204" t="s">
        <v>2834</v>
      </c>
      <c r="G204">
        <v>2024</v>
      </c>
      <c r="H204" s="8">
        <v>45</v>
      </c>
      <c r="I204" t="s">
        <v>2966</v>
      </c>
      <c r="K204">
        <v>25.158333299999999</v>
      </c>
      <c r="L204" t="s">
        <v>2844</v>
      </c>
      <c r="M204">
        <v>192</v>
      </c>
      <c r="N204" t="s">
        <v>2837</v>
      </c>
      <c r="O204" t="s">
        <v>2837</v>
      </c>
      <c r="P204">
        <v>2021</v>
      </c>
      <c r="Q204" t="s">
        <v>2838</v>
      </c>
      <c r="R204" t="s">
        <v>14</v>
      </c>
      <c r="S204">
        <v>884200</v>
      </c>
      <c r="T204" t="s">
        <v>3498</v>
      </c>
      <c r="U204" t="s">
        <v>3499</v>
      </c>
      <c r="W204">
        <v>29812</v>
      </c>
    </row>
    <row r="205" spans="2:23" x14ac:dyDescent="0.45">
      <c r="B205">
        <v>7</v>
      </c>
      <c r="C205" t="s">
        <v>3500</v>
      </c>
      <c r="D205" t="s">
        <v>28</v>
      </c>
      <c r="E205" t="s">
        <v>9</v>
      </c>
      <c r="F205" t="s">
        <v>2870</v>
      </c>
      <c r="G205">
        <v>2026</v>
      </c>
      <c r="H205" s="8">
        <v>45</v>
      </c>
      <c r="I205" t="s">
        <v>2835</v>
      </c>
      <c r="K205">
        <v>20.941666600000001</v>
      </c>
      <c r="L205" t="s">
        <v>2854</v>
      </c>
      <c r="M205">
        <v>160</v>
      </c>
      <c r="N205" t="s">
        <v>221</v>
      </c>
      <c r="O205" t="s">
        <v>221</v>
      </c>
      <c r="P205">
        <v>2021</v>
      </c>
      <c r="Q205" t="s">
        <v>2838</v>
      </c>
      <c r="R205" t="s">
        <v>28</v>
      </c>
      <c r="S205">
        <v>497500</v>
      </c>
      <c r="T205" t="s">
        <v>3501</v>
      </c>
      <c r="U205" t="s">
        <v>3502</v>
      </c>
      <c r="W205" t="s">
        <v>3503</v>
      </c>
    </row>
    <row r="206" spans="2:23" x14ac:dyDescent="0.45">
      <c r="B206">
        <v>7</v>
      </c>
      <c r="C206" t="s">
        <v>3504</v>
      </c>
      <c r="D206" t="s">
        <v>39</v>
      </c>
      <c r="E206" t="s">
        <v>87</v>
      </c>
      <c r="F206" t="s">
        <v>2870</v>
      </c>
      <c r="G206">
        <v>2026</v>
      </c>
      <c r="H206" s="8">
        <v>45</v>
      </c>
      <c r="I206" t="s">
        <v>2966</v>
      </c>
      <c r="K206">
        <v>19.941666600000001</v>
      </c>
      <c r="L206" t="s">
        <v>2951</v>
      </c>
      <c r="M206">
        <v>187</v>
      </c>
      <c r="N206" t="s">
        <v>2837</v>
      </c>
      <c r="O206" t="s">
        <v>221</v>
      </c>
      <c r="P206">
        <v>2023</v>
      </c>
      <c r="Q206" t="s">
        <v>2838</v>
      </c>
      <c r="R206" t="s">
        <v>39</v>
      </c>
      <c r="S206">
        <v>2850000</v>
      </c>
      <c r="T206" t="s">
        <v>3505</v>
      </c>
      <c r="U206" t="s">
        <v>3506</v>
      </c>
      <c r="W206" t="s">
        <v>3507</v>
      </c>
    </row>
    <row r="207" spans="2:23" x14ac:dyDescent="0.45">
      <c r="B207">
        <v>7</v>
      </c>
      <c r="C207" t="s">
        <v>3508</v>
      </c>
      <c r="D207" t="s">
        <v>104</v>
      </c>
      <c r="E207" t="s">
        <v>9</v>
      </c>
      <c r="F207" t="s">
        <v>2898</v>
      </c>
      <c r="G207">
        <v>2027</v>
      </c>
      <c r="H207" s="8">
        <v>45</v>
      </c>
      <c r="I207" t="s">
        <v>2835</v>
      </c>
      <c r="K207">
        <v>20.2472222</v>
      </c>
      <c r="L207" t="s">
        <v>2933</v>
      </c>
      <c r="M207">
        <v>220</v>
      </c>
      <c r="N207" t="s">
        <v>221</v>
      </c>
      <c r="O207" t="s">
        <v>221</v>
      </c>
      <c r="P207">
        <v>2023</v>
      </c>
      <c r="Q207" t="s">
        <v>2838</v>
      </c>
      <c r="R207" t="s">
        <v>104</v>
      </c>
      <c r="S207">
        <v>2600000</v>
      </c>
      <c r="T207" t="s">
        <v>3509</v>
      </c>
      <c r="U207" t="s">
        <v>3510</v>
      </c>
      <c r="W207" t="s">
        <v>3511</v>
      </c>
    </row>
    <row r="208" spans="2:23" x14ac:dyDescent="0.45">
      <c r="B208">
        <v>7</v>
      </c>
      <c r="C208" t="s">
        <v>3512</v>
      </c>
      <c r="D208" t="s">
        <v>59</v>
      </c>
      <c r="E208" t="s">
        <v>9</v>
      </c>
      <c r="F208" t="s">
        <v>2870</v>
      </c>
      <c r="G208">
        <v>2026</v>
      </c>
      <c r="H208" s="8">
        <v>45</v>
      </c>
      <c r="I208" t="s">
        <v>2966</v>
      </c>
      <c r="K208">
        <v>22.736111099999999</v>
      </c>
      <c r="L208" t="s">
        <v>2854</v>
      </c>
      <c r="M208">
        <v>193</v>
      </c>
      <c r="N208" t="s">
        <v>221</v>
      </c>
      <c r="O208" t="s">
        <v>221</v>
      </c>
      <c r="P208">
        <v>2022</v>
      </c>
      <c r="Q208" t="s">
        <v>2838</v>
      </c>
      <c r="R208" t="s">
        <v>59</v>
      </c>
      <c r="S208">
        <v>125000</v>
      </c>
      <c r="T208" t="s">
        <v>3513</v>
      </c>
      <c r="U208" t="s">
        <v>3514</v>
      </c>
      <c r="W208" t="s">
        <v>3515</v>
      </c>
    </row>
    <row r="209" spans="2:23" x14ac:dyDescent="0.45">
      <c r="B209">
        <v>7</v>
      </c>
      <c r="C209" t="s">
        <v>3516</v>
      </c>
      <c r="D209" t="s">
        <v>82</v>
      </c>
      <c r="E209" t="s">
        <v>3517</v>
      </c>
      <c r="F209" t="s">
        <v>2870</v>
      </c>
      <c r="G209">
        <v>2027</v>
      </c>
      <c r="H209" s="8">
        <v>45</v>
      </c>
      <c r="I209" t="s">
        <v>2835</v>
      </c>
      <c r="K209">
        <v>19.7638888</v>
      </c>
      <c r="L209" t="s">
        <v>2854</v>
      </c>
      <c r="M209">
        <v>240</v>
      </c>
      <c r="N209" t="s">
        <v>2837</v>
      </c>
      <c r="O209" t="s">
        <v>2837</v>
      </c>
      <c r="P209">
        <v>2022</v>
      </c>
      <c r="Q209" t="s">
        <v>2855</v>
      </c>
      <c r="R209" t="s">
        <v>82</v>
      </c>
      <c r="S209">
        <v>2500000</v>
      </c>
      <c r="T209" t="s">
        <v>3001</v>
      </c>
      <c r="U209" t="s">
        <v>3518</v>
      </c>
      <c r="W209" t="s">
        <v>3519</v>
      </c>
    </row>
    <row r="210" spans="2:23" x14ac:dyDescent="0.45">
      <c r="B210">
        <v>7</v>
      </c>
      <c r="C210" t="s">
        <v>3520</v>
      </c>
      <c r="D210" t="s">
        <v>16</v>
      </c>
      <c r="E210" t="s">
        <v>2882</v>
      </c>
      <c r="G210">
        <v>2026</v>
      </c>
      <c r="H210" s="8">
        <v>45</v>
      </c>
      <c r="I210" t="s">
        <v>2966</v>
      </c>
      <c r="K210">
        <v>21.777777700000001</v>
      </c>
      <c r="L210" t="s">
        <v>2844</v>
      </c>
      <c r="M210">
        <v>201</v>
      </c>
      <c r="N210" t="s">
        <v>2837</v>
      </c>
      <c r="O210" t="s">
        <v>2837</v>
      </c>
      <c r="P210">
        <v>2024</v>
      </c>
      <c r="Q210" t="s">
        <v>2838</v>
      </c>
      <c r="R210" t="s">
        <v>16</v>
      </c>
      <c r="T210" t="s">
        <v>3458</v>
      </c>
      <c r="U210" t="s">
        <v>3521</v>
      </c>
    </row>
    <row r="211" spans="2:23" x14ac:dyDescent="0.45">
      <c r="B211">
        <v>7</v>
      </c>
      <c r="C211" t="s">
        <v>3522</v>
      </c>
      <c r="D211" t="s">
        <v>155</v>
      </c>
      <c r="E211" t="s">
        <v>3167</v>
      </c>
      <c r="F211" t="s">
        <v>2853</v>
      </c>
      <c r="G211">
        <v>2026</v>
      </c>
      <c r="H211" s="8">
        <v>40</v>
      </c>
      <c r="I211" t="s">
        <v>2843</v>
      </c>
      <c r="K211">
        <v>23.722222200000001</v>
      </c>
      <c r="L211" t="s">
        <v>2844</v>
      </c>
      <c r="M211">
        <v>218</v>
      </c>
      <c r="N211" t="s">
        <v>221</v>
      </c>
      <c r="O211" t="s">
        <v>221</v>
      </c>
      <c r="P211">
        <v>2022</v>
      </c>
      <c r="Q211" t="s">
        <v>2838</v>
      </c>
      <c r="R211" t="s">
        <v>155</v>
      </c>
      <c r="S211">
        <v>697500</v>
      </c>
      <c r="T211" t="s">
        <v>3523</v>
      </c>
      <c r="U211" t="s">
        <v>3524</v>
      </c>
      <c r="W211" t="s">
        <v>3525</v>
      </c>
    </row>
    <row r="212" spans="2:23" x14ac:dyDescent="0.45">
      <c r="B212">
        <v>7</v>
      </c>
      <c r="C212" t="s">
        <v>644</v>
      </c>
      <c r="D212" t="s">
        <v>70</v>
      </c>
      <c r="E212" t="s">
        <v>174</v>
      </c>
      <c r="F212" t="s">
        <v>2842</v>
      </c>
      <c r="G212">
        <v>2024</v>
      </c>
      <c r="H212" s="8">
        <v>40</v>
      </c>
      <c r="I212" t="s">
        <v>2835</v>
      </c>
      <c r="K212">
        <v>22.983333300000002</v>
      </c>
      <c r="L212" t="s">
        <v>2960</v>
      </c>
      <c r="M212">
        <v>190</v>
      </c>
      <c r="N212" t="s">
        <v>221</v>
      </c>
      <c r="O212" t="s">
        <v>221</v>
      </c>
      <c r="P212">
        <v>2019</v>
      </c>
      <c r="Q212" t="s">
        <v>2838</v>
      </c>
      <c r="R212" t="s">
        <v>21</v>
      </c>
      <c r="S212">
        <v>400000</v>
      </c>
      <c r="T212" t="s">
        <v>3526</v>
      </c>
      <c r="U212" t="s">
        <v>3527</v>
      </c>
      <c r="V212" t="s">
        <v>3528</v>
      </c>
      <c r="W212">
        <v>26224</v>
      </c>
    </row>
    <row r="213" spans="2:23" x14ac:dyDescent="0.45">
      <c r="B213">
        <v>7</v>
      </c>
      <c r="C213" t="s">
        <v>3529</v>
      </c>
      <c r="D213" t="s">
        <v>73</v>
      </c>
      <c r="E213" t="s">
        <v>2833</v>
      </c>
      <c r="F213" t="s">
        <v>2853</v>
      </c>
      <c r="G213">
        <v>2028</v>
      </c>
      <c r="H213" s="8">
        <v>40</v>
      </c>
      <c r="I213" t="s">
        <v>2835</v>
      </c>
      <c r="K213">
        <v>20.538888799999999</v>
      </c>
      <c r="L213" t="s">
        <v>2848</v>
      </c>
      <c r="M213">
        <v>175</v>
      </c>
      <c r="N213" t="s">
        <v>2837</v>
      </c>
      <c r="O213" t="s">
        <v>221</v>
      </c>
      <c r="P213">
        <v>2022</v>
      </c>
      <c r="Q213" t="s">
        <v>2838</v>
      </c>
      <c r="R213" t="s">
        <v>73</v>
      </c>
      <c r="S213">
        <v>3894000</v>
      </c>
      <c r="T213" t="s">
        <v>3530</v>
      </c>
      <c r="U213" t="s">
        <v>3531</v>
      </c>
      <c r="W213" t="s">
        <v>3532</v>
      </c>
    </row>
    <row r="214" spans="2:23" x14ac:dyDescent="0.45">
      <c r="B214">
        <v>7</v>
      </c>
      <c r="C214" t="s">
        <v>81</v>
      </c>
      <c r="D214" t="s">
        <v>14</v>
      </c>
      <c r="E214" t="s">
        <v>9</v>
      </c>
      <c r="F214" t="s">
        <v>2834</v>
      </c>
      <c r="G214">
        <v>2024</v>
      </c>
      <c r="H214" s="8">
        <v>40</v>
      </c>
      <c r="I214" t="s">
        <v>2843</v>
      </c>
      <c r="K214">
        <v>23.269444400000001</v>
      </c>
      <c r="L214" t="s">
        <v>2859</v>
      </c>
      <c r="M214">
        <v>180</v>
      </c>
      <c r="N214" t="s">
        <v>221</v>
      </c>
      <c r="O214" t="s">
        <v>221</v>
      </c>
      <c r="P214">
        <v>2022</v>
      </c>
      <c r="Q214" t="s">
        <v>2838</v>
      </c>
      <c r="R214" t="s">
        <v>14</v>
      </c>
      <c r="S214">
        <v>1250000</v>
      </c>
      <c r="T214" t="s">
        <v>3175</v>
      </c>
      <c r="U214" t="s">
        <v>3533</v>
      </c>
      <c r="W214">
        <v>31900</v>
      </c>
    </row>
    <row r="215" spans="2:23" x14ac:dyDescent="0.45">
      <c r="B215">
        <v>7</v>
      </c>
      <c r="C215" t="s">
        <v>3534</v>
      </c>
      <c r="D215" t="s">
        <v>191</v>
      </c>
      <c r="E215" t="s">
        <v>3167</v>
      </c>
      <c r="F215" t="s">
        <v>2898</v>
      </c>
      <c r="G215">
        <v>2026</v>
      </c>
      <c r="H215" s="8">
        <v>40</v>
      </c>
      <c r="I215" t="s">
        <v>2966</v>
      </c>
      <c r="K215">
        <v>22.2194444</v>
      </c>
      <c r="L215" t="s">
        <v>3535</v>
      </c>
      <c r="M215">
        <v>230</v>
      </c>
      <c r="N215" t="s">
        <v>2837</v>
      </c>
      <c r="O215" t="s">
        <v>221</v>
      </c>
      <c r="P215">
        <v>2023</v>
      </c>
      <c r="Q215" t="s">
        <v>2838</v>
      </c>
      <c r="R215" t="s">
        <v>191</v>
      </c>
      <c r="S215">
        <v>1500000</v>
      </c>
      <c r="T215" t="s">
        <v>3536</v>
      </c>
      <c r="U215" t="s">
        <v>3537</v>
      </c>
      <c r="W215" t="s">
        <v>3538</v>
      </c>
    </row>
    <row r="216" spans="2:23" x14ac:dyDescent="0.45">
      <c r="B216">
        <v>7</v>
      </c>
      <c r="C216" t="s">
        <v>3539</v>
      </c>
      <c r="D216" t="s">
        <v>42</v>
      </c>
      <c r="E216" t="s">
        <v>174</v>
      </c>
      <c r="F216" t="s">
        <v>2898</v>
      </c>
      <c r="G216">
        <v>2027</v>
      </c>
      <c r="H216" s="8">
        <v>40</v>
      </c>
      <c r="I216" t="s">
        <v>2835</v>
      </c>
      <c r="K216">
        <v>19.322222199999999</v>
      </c>
      <c r="L216" t="s">
        <v>2844</v>
      </c>
      <c r="M216">
        <v>160</v>
      </c>
      <c r="N216" t="s">
        <v>2912</v>
      </c>
      <c r="O216" t="s">
        <v>221</v>
      </c>
      <c r="P216">
        <v>2022</v>
      </c>
      <c r="Q216" t="s">
        <v>2855</v>
      </c>
      <c r="R216" t="s">
        <v>42</v>
      </c>
      <c r="S216">
        <v>150000</v>
      </c>
      <c r="T216" t="s">
        <v>2850</v>
      </c>
      <c r="U216" t="s">
        <v>3540</v>
      </c>
      <c r="W216" t="s">
        <v>3541</v>
      </c>
    </row>
    <row r="217" spans="2:23" x14ac:dyDescent="0.45">
      <c r="B217">
        <v>8</v>
      </c>
      <c r="C217" t="s">
        <v>2729</v>
      </c>
      <c r="D217" t="s">
        <v>207</v>
      </c>
      <c r="E217" t="s">
        <v>174</v>
      </c>
      <c r="F217" t="s">
        <v>2853</v>
      </c>
      <c r="G217">
        <v>2026</v>
      </c>
      <c r="H217" s="8">
        <v>45</v>
      </c>
      <c r="I217" t="s">
        <v>2835</v>
      </c>
      <c r="K217">
        <v>22.158333299999999</v>
      </c>
      <c r="L217" t="s">
        <v>2859</v>
      </c>
      <c r="M217">
        <v>200</v>
      </c>
      <c r="N217" t="s">
        <v>2837</v>
      </c>
      <c r="O217" t="s">
        <v>221</v>
      </c>
      <c r="P217">
        <v>2023</v>
      </c>
      <c r="Q217" t="s">
        <v>2838</v>
      </c>
      <c r="R217" t="s">
        <v>207</v>
      </c>
      <c r="S217">
        <v>3900000</v>
      </c>
      <c r="T217" t="s">
        <v>3542</v>
      </c>
      <c r="U217" t="s">
        <v>3543</v>
      </c>
      <c r="W217" t="s">
        <v>2730</v>
      </c>
    </row>
    <row r="218" spans="2:23" x14ac:dyDescent="0.45">
      <c r="B218">
        <v>8</v>
      </c>
      <c r="C218" t="s">
        <v>3544</v>
      </c>
      <c r="D218" t="s">
        <v>46</v>
      </c>
      <c r="E218" t="s">
        <v>174</v>
      </c>
      <c r="F218" t="s">
        <v>3238</v>
      </c>
      <c r="G218">
        <v>2030</v>
      </c>
      <c r="H218" s="8">
        <v>45</v>
      </c>
      <c r="I218" t="s">
        <v>2835</v>
      </c>
      <c r="K218">
        <v>17.847222200000001</v>
      </c>
      <c r="L218" t="s">
        <v>2854</v>
      </c>
      <c r="M218">
        <v>185</v>
      </c>
      <c r="N218" t="s">
        <v>221</v>
      </c>
      <c r="O218" t="s">
        <v>221</v>
      </c>
      <c r="P218">
        <v>2024</v>
      </c>
      <c r="Q218" t="s">
        <v>2855</v>
      </c>
      <c r="R218" t="s">
        <v>46</v>
      </c>
      <c r="S218">
        <v>1900000</v>
      </c>
      <c r="T218" t="s">
        <v>2850</v>
      </c>
      <c r="U218" t="s">
        <v>3545</v>
      </c>
      <c r="W218" t="s">
        <v>3546</v>
      </c>
    </row>
    <row r="219" spans="2:23" x14ac:dyDescent="0.45">
      <c r="B219">
        <v>8</v>
      </c>
      <c r="C219" t="s">
        <v>3547</v>
      </c>
      <c r="D219" t="s">
        <v>10</v>
      </c>
      <c r="E219" t="s">
        <v>2882</v>
      </c>
      <c r="G219">
        <v>2026</v>
      </c>
      <c r="H219" s="8">
        <v>45</v>
      </c>
      <c r="I219" t="s">
        <v>2843</v>
      </c>
      <c r="K219">
        <v>21.475000000000001</v>
      </c>
      <c r="L219" t="s">
        <v>2848</v>
      </c>
      <c r="M219">
        <v>184</v>
      </c>
      <c r="N219" t="s">
        <v>2837</v>
      </c>
      <c r="O219" t="s">
        <v>221</v>
      </c>
      <c r="P219">
        <v>2024</v>
      </c>
      <c r="Q219" t="s">
        <v>2838</v>
      </c>
      <c r="R219" t="s">
        <v>10</v>
      </c>
      <c r="T219" t="s">
        <v>3548</v>
      </c>
      <c r="U219" t="s">
        <v>3549</v>
      </c>
    </row>
    <row r="220" spans="2:23" x14ac:dyDescent="0.45">
      <c r="B220">
        <v>8</v>
      </c>
      <c r="C220" t="s">
        <v>3550</v>
      </c>
      <c r="D220" t="s">
        <v>178</v>
      </c>
      <c r="E220" t="s">
        <v>9</v>
      </c>
      <c r="F220" t="s">
        <v>2865</v>
      </c>
      <c r="G220">
        <v>2026</v>
      </c>
      <c r="H220" s="8">
        <v>45</v>
      </c>
      <c r="I220" t="s">
        <v>2835</v>
      </c>
      <c r="K220">
        <v>20.191666600000001</v>
      </c>
      <c r="L220" t="s">
        <v>2836</v>
      </c>
      <c r="M220">
        <v>211</v>
      </c>
      <c r="N220" t="s">
        <v>2837</v>
      </c>
      <c r="O220" t="s">
        <v>2837</v>
      </c>
      <c r="P220">
        <v>2021</v>
      </c>
      <c r="Q220" t="s">
        <v>2855</v>
      </c>
      <c r="R220" t="s">
        <v>178</v>
      </c>
      <c r="S220">
        <v>350000</v>
      </c>
      <c r="T220" t="s">
        <v>2850</v>
      </c>
      <c r="U220" t="s">
        <v>3551</v>
      </c>
      <c r="W220" t="s">
        <v>3552</v>
      </c>
    </row>
    <row r="221" spans="2:23" x14ac:dyDescent="0.45">
      <c r="B221">
        <v>8</v>
      </c>
      <c r="C221" t="s">
        <v>3553</v>
      </c>
      <c r="D221" t="s">
        <v>18</v>
      </c>
      <c r="E221" t="s">
        <v>63</v>
      </c>
      <c r="F221" t="s">
        <v>2870</v>
      </c>
      <c r="G221">
        <v>2027</v>
      </c>
      <c r="H221" s="8">
        <v>45</v>
      </c>
      <c r="I221" t="s">
        <v>2843</v>
      </c>
      <c r="K221">
        <v>22.280555499999998</v>
      </c>
      <c r="L221" t="s">
        <v>2859</v>
      </c>
      <c r="M221">
        <v>212</v>
      </c>
      <c r="N221" t="s">
        <v>221</v>
      </c>
      <c r="O221" t="s">
        <v>221</v>
      </c>
      <c r="P221">
        <v>2023</v>
      </c>
      <c r="Q221" t="s">
        <v>2838</v>
      </c>
      <c r="R221" t="s">
        <v>18</v>
      </c>
      <c r="S221">
        <v>1780000</v>
      </c>
      <c r="T221" t="s">
        <v>3187</v>
      </c>
      <c r="U221" t="s">
        <v>3554</v>
      </c>
      <c r="W221" t="s">
        <v>3555</v>
      </c>
    </row>
    <row r="222" spans="2:23" x14ac:dyDescent="0.45">
      <c r="B222">
        <v>8</v>
      </c>
      <c r="C222" t="s">
        <v>3556</v>
      </c>
      <c r="D222" t="s">
        <v>36</v>
      </c>
      <c r="E222" t="s">
        <v>9</v>
      </c>
      <c r="G222">
        <v>2026</v>
      </c>
      <c r="H222" s="8">
        <v>45</v>
      </c>
      <c r="I222" t="s">
        <v>2843</v>
      </c>
      <c r="K222">
        <v>22.913888799999999</v>
      </c>
      <c r="L222" t="s">
        <v>2859</v>
      </c>
      <c r="M222">
        <v>200</v>
      </c>
      <c r="N222" t="s">
        <v>221</v>
      </c>
      <c r="O222" t="s">
        <v>221</v>
      </c>
      <c r="P222">
        <v>2023</v>
      </c>
      <c r="Q222" t="s">
        <v>2838</v>
      </c>
      <c r="R222" t="s">
        <v>36</v>
      </c>
      <c r="S222">
        <v>2100000</v>
      </c>
      <c r="T222" t="s">
        <v>2862</v>
      </c>
      <c r="U222" t="s">
        <v>3557</v>
      </c>
    </row>
    <row r="223" spans="2:23" x14ac:dyDescent="0.45">
      <c r="B223">
        <v>8</v>
      </c>
      <c r="C223" t="s">
        <v>3558</v>
      </c>
      <c r="D223" t="s">
        <v>89</v>
      </c>
      <c r="E223" t="s">
        <v>87</v>
      </c>
      <c r="F223" t="s">
        <v>2870</v>
      </c>
      <c r="G223">
        <v>2026</v>
      </c>
      <c r="H223" s="8">
        <v>45</v>
      </c>
      <c r="I223" t="s">
        <v>2835</v>
      </c>
      <c r="K223">
        <v>21.5</v>
      </c>
      <c r="L223" t="s">
        <v>2848</v>
      </c>
      <c r="M223">
        <v>200</v>
      </c>
      <c r="N223" t="s">
        <v>2837</v>
      </c>
      <c r="O223" t="s">
        <v>221</v>
      </c>
      <c r="P223">
        <v>2021</v>
      </c>
      <c r="Q223" t="s">
        <v>2838</v>
      </c>
      <c r="R223" t="s">
        <v>89</v>
      </c>
      <c r="S223">
        <v>2150000</v>
      </c>
      <c r="T223" t="s">
        <v>3559</v>
      </c>
      <c r="U223" t="s">
        <v>3560</v>
      </c>
      <c r="W223" t="s">
        <v>3561</v>
      </c>
    </row>
    <row r="224" spans="2:23" x14ac:dyDescent="0.45">
      <c r="B224">
        <v>8</v>
      </c>
      <c r="C224" t="s">
        <v>857</v>
      </c>
      <c r="D224" t="s">
        <v>170</v>
      </c>
      <c r="E224" t="s">
        <v>63</v>
      </c>
      <c r="F224" t="s">
        <v>2842</v>
      </c>
      <c r="G224">
        <v>2025</v>
      </c>
      <c r="H224" s="8">
        <v>45</v>
      </c>
      <c r="I224" t="s">
        <v>2843</v>
      </c>
      <c r="K224">
        <v>22.8416666</v>
      </c>
      <c r="L224" t="s">
        <v>2960</v>
      </c>
      <c r="M224">
        <v>202</v>
      </c>
      <c r="N224" t="s">
        <v>2912</v>
      </c>
      <c r="O224" t="s">
        <v>221</v>
      </c>
      <c r="P224">
        <v>2018</v>
      </c>
      <c r="Q224" t="s">
        <v>2849</v>
      </c>
      <c r="R224" t="s">
        <v>309</v>
      </c>
      <c r="S224">
        <v>60000</v>
      </c>
      <c r="T224" t="s">
        <v>2850</v>
      </c>
      <c r="U224" t="s">
        <v>3562</v>
      </c>
      <c r="V224" t="s">
        <v>3563</v>
      </c>
      <c r="W224" t="s">
        <v>858</v>
      </c>
    </row>
    <row r="225" spans="2:23" x14ac:dyDescent="0.45">
      <c r="B225">
        <v>8</v>
      </c>
      <c r="C225" t="s">
        <v>3564</v>
      </c>
      <c r="D225" t="s">
        <v>170</v>
      </c>
      <c r="E225" t="s">
        <v>174</v>
      </c>
      <c r="F225" t="s">
        <v>2834</v>
      </c>
      <c r="G225">
        <v>2024</v>
      </c>
      <c r="H225" s="8">
        <v>45</v>
      </c>
      <c r="I225" t="s">
        <v>2966</v>
      </c>
      <c r="K225">
        <v>22.5138888</v>
      </c>
      <c r="L225" t="s">
        <v>2844</v>
      </c>
      <c r="M225">
        <v>200</v>
      </c>
      <c r="N225" t="s">
        <v>2912</v>
      </c>
      <c r="O225" t="s">
        <v>221</v>
      </c>
      <c r="P225">
        <v>2018</v>
      </c>
      <c r="Q225" t="s">
        <v>2849</v>
      </c>
      <c r="R225" t="s">
        <v>170</v>
      </c>
      <c r="S225">
        <v>500000</v>
      </c>
      <c r="T225" t="s">
        <v>2850</v>
      </c>
      <c r="U225" t="s">
        <v>3565</v>
      </c>
      <c r="V225" t="s">
        <v>3566</v>
      </c>
      <c r="W225">
        <v>26540</v>
      </c>
    </row>
    <row r="226" spans="2:23" x14ac:dyDescent="0.45">
      <c r="B226">
        <v>8</v>
      </c>
      <c r="C226" t="s">
        <v>3567</v>
      </c>
      <c r="D226" t="s">
        <v>107</v>
      </c>
      <c r="E226" t="s">
        <v>9</v>
      </c>
      <c r="F226" t="s">
        <v>2853</v>
      </c>
      <c r="G226">
        <v>2026</v>
      </c>
      <c r="H226" s="8">
        <v>45</v>
      </c>
      <c r="I226" t="s">
        <v>2843</v>
      </c>
      <c r="K226">
        <v>22.322222199999999</v>
      </c>
      <c r="L226" t="s">
        <v>2859</v>
      </c>
      <c r="M226">
        <v>220</v>
      </c>
      <c r="N226" t="s">
        <v>221</v>
      </c>
      <c r="O226" t="s">
        <v>221</v>
      </c>
      <c r="P226">
        <v>2023</v>
      </c>
      <c r="Q226" t="s">
        <v>2838</v>
      </c>
      <c r="R226" t="s">
        <v>107</v>
      </c>
      <c r="S226">
        <v>2000000</v>
      </c>
      <c r="T226" t="s">
        <v>3435</v>
      </c>
      <c r="U226" t="s">
        <v>3568</v>
      </c>
      <c r="W226" t="s">
        <v>3569</v>
      </c>
    </row>
    <row r="227" spans="2:23" x14ac:dyDescent="0.45">
      <c r="B227">
        <v>8</v>
      </c>
      <c r="C227" t="s">
        <v>3570</v>
      </c>
      <c r="D227" t="s">
        <v>7</v>
      </c>
      <c r="E227" t="s">
        <v>174</v>
      </c>
      <c r="G227">
        <v>2029</v>
      </c>
      <c r="H227" s="8">
        <v>45</v>
      </c>
      <c r="I227" t="s">
        <v>2843</v>
      </c>
      <c r="K227">
        <v>18.386111100000001</v>
      </c>
      <c r="L227" t="s">
        <v>2859</v>
      </c>
      <c r="M227">
        <v>180</v>
      </c>
      <c r="N227" t="s">
        <v>2837</v>
      </c>
      <c r="O227" t="s">
        <v>221</v>
      </c>
      <c r="P227">
        <v>2024</v>
      </c>
      <c r="Q227" t="s">
        <v>2838</v>
      </c>
      <c r="R227" t="s">
        <v>7</v>
      </c>
      <c r="T227" t="s">
        <v>3571</v>
      </c>
      <c r="U227" t="s">
        <v>3572</v>
      </c>
    </row>
    <row r="228" spans="2:23" x14ac:dyDescent="0.45">
      <c r="B228">
        <v>8</v>
      </c>
      <c r="C228" t="s">
        <v>910</v>
      </c>
      <c r="D228" t="s">
        <v>76</v>
      </c>
      <c r="E228" t="s">
        <v>174</v>
      </c>
      <c r="F228" t="s">
        <v>2870</v>
      </c>
      <c r="G228">
        <v>2027</v>
      </c>
      <c r="H228" s="8">
        <v>45</v>
      </c>
      <c r="I228" t="s">
        <v>2835</v>
      </c>
      <c r="K228">
        <v>23.377777699999999</v>
      </c>
      <c r="L228" t="s">
        <v>2844</v>
      </c>
      <c r="M228">
        <v>210</v>
      </c>
      <c r="N228" t="s">
        <v>221</v>
      </c>
      <c r="O228" t="s">
        <v>221</v>
      </c>
      <c r="P228">
        <v>2022</v>
      </c>
      <c r="Q228" t="s">
        <v>2838</v>
      </c>
      <c r="R228" t="s">
        <v>76</v>
      </c>
      <c r="S228">
        <v>770700</v>
      </c>
      <c r="T228" t="s">
        <v>3266</v>
      </c>
      <c r="U228" t="s">
        <v>3573</v>
      </c>
      <c r="W228" t="s">
        <v>911</v>
      </c>
    </row>
    <row r="229" spans="2:23" x14ac:dyDescent="0.45">
      <c r="B229">
        <v>8</v>
      </c>
      <c r="C229" t="s">
        <v>3574</v>
      </c>
      <c r="D229" t="s">
        <v>309</v>
      </c>
      <c r="E229" t="s">
        <v>2833</v>
      </c>
      <c r="F229" t="s">
        <v>2865</v>
      </c>
      <c r="G229">
        <v>2028</v>
      </c>
      <c r="H229" s="8">
        <v>45</v>
      </c>
      <c r="I229" t="s">
        <v>2843</v>
      </c>
      <c r="K229">
        <v>18.777777700000001</v>
      </c>
      <c r="L229" t="s">
        <v>2844</v>
      </c>
      <c r="M229">
        <v>180</v>
      </c>
      <c r="N229" t="s">
        <v>2837</v>
      </c>
      <c r="O229" t="s">
        <v>221</v>
      </c>
      <c r="P229">
        <v>2023</v>
      </c>
      <c r="Q229" t="s">
        <v>2855</v>
      </c>
      <c r="R229" t="s">
        <v>309</v>
      </c>
      <c r="S229">
        <v>500000</v>
      </c>
      <c r="T229" t="s">
        <v>2874</v>
      </c>
      <c r="U229" t="s">
        <v>3575</v>
      </c>
      <c r="V229" t="s">
        <v>3576</v>
      </c>
      <c r="W229" t="s">
        <v>3577</v>
      </c>
    </row>
    <row r="230" spans="2:23" x14ac:dyDescent="0.45">
      <c r="B230">
        <v>8</v>
      </c>
      <c r="C230" t="s">
        <v>3578</v>
      </c>
      <c r="D230" t="s">
        <v>98</v>
      </c>
      <c r="E230" t="s">
        <v>3167</v>
      </c>
      <c r="F230" t="s">
        <v>2853</v>
      </c>
      <c r="G230">
        <v>2024</v>
      </c>
      <c r="H230" s="8">
        <v>45</v>
      </c>
      <c r="I230" t="s">
        <v>2835</v>
      </c>
      <c r="K230">
        <v>23.574999999999999</v>
      </c>
      <c r="L230" t="s">
        <v>2844</v>
      </c>
      <c r="M230">
        <v>170</v>
      </c>
      <c r="N230" t="s">
        <v>2837</v>
      </c>
      <c r="O230" t="s">
        <v>2837</v>
      </c>
      <c r="P230">
        <v>2019</v>
      </c>
      <c r="Q230" t="s">
        <v>2838</v>
      </c>
      <c r="R230" t="s">
        <v>82</v>
      </c>
      <c r="S230">
        <v>250000</v>
      </c>
      <c r="T230" t="s">
        <v>3579</v>
      </c>
      <c r="U230" t="s">
        <v>3580</v>
      </c>
      <c r="V230" t="s">
        <v>3581</v>
      </c>
      <c r="W230" t="s">
        <v>3582</v>
      </c>
    </row>
    <row r="231" spans="2:23" x14ac:dyDescent="0.45">
      <c r="B231">
        <v>8</v>
      </c>
      <c r="C231" t="s">
        <v>1021</v>
      </c>
      <c r="D231" t="s">
        <v>56</v>
      </c>
      <c r="E231" t="s">
        <v>174</v>
      </c>
      <c r="F231" t="s">
        <v>2853</v>
      </c>
      <c r="G231">
        <v>2027</v>
      </c>
      <c r="H231" s="8">
        <v>45</v>
      </c>
      <c r="I231" t="s">
        <v>2843</v>
      </c>
      <c r="K231">
        <v>23.605555500000001</v>
      </c>
      <c r="L231" t="s">
        <v>2951</v>
      </c>
      <c r="M231">
        <v>190</v>
      </c>
      <c r="N231" t="s">
        <v>221</v>
      </c>
      <c r="O231" t="s">
        <v>221</v>
      </c>
      <c r="P231">
        <v>2022</v>
      </c>
      <c r="Q231" t="s">
        <v>2838</v>
      </c>
      <c r="R231" t="s">
        <v>56</v>
      </c>
      <c r="S231">
        <v>2050000</v>
      </c>
      <c r="T231" t="s">
        <v>3583</v>
      </c>
      <c r="U231" t="s">
        <v>3584</v>
      </c>
      <c r="V231" t="s">
        <v>3585</v>
      </c>
      <c r="W231" t="s">
        <v>1022</v>
      </c>
    </row>
    <row r="232" spans="2:23" x14ac:dyDescent="0.45">
      <c r="B232">
        <v>8</v>
      </c>
      <c r="C232" t="s">
        <v>3586</v>
      </c>
      <c r="D232" t="s">
        <v>28</v>
      </c>
      <c r="E232" t="s">
        <v>9</v>
      </c>
      <c r="F232" t="s">
        <v>2870</v>
      </c>
      <c r="G232">
        <v>2026</v>
      </c>
      <c r="H232" s="8">
        <v>45</v>
      </c>
      <c r="I232" t="s">
        <v>2966</v>
      </c>
      <c r="K232">
        <v>20.527777700000001</v>
      </c>
      <c r="L232" t="s">
        <v>2848</v>
      </c>
      <c r="M232">
        <v>170</v>
      </c>
      <c r="N232" t="s">
        <v>221</v>
      </c>
      <c r="O232" t="s">
        <v>221</v>
      </c>
      <c r="P232">
        <v>2021</v>
      </c>
      <c r="Q232" t="s">
        <v>2855</v>
      </c>
      <c r="R232" t="s">
        <v>28</v>
      </c>
      <c r="S232">
        <v>450000</v>
      </c>
      <c r="T232" t="s">
        <v>2874</v>
      </c>
      <c r="U232" t="s">
        <v>3587</v>
      </c>
      <c r="W232" t="s">
        <v>3588</v>
      </c>
    </row>
    <row r="233" spans="2:23" x14ac:dyDescent="0.45">
      <c r="B233">
        <v>8</v>
      </c>
      <c r="C233" t="s">
        <v>3589</v>
      </c>
      <c r="D233" t="s">
        <v>39</v>
      </c>
      <c r="E233" t="s">
        <v>9</v>
      </c>
      <c r="F233" t="s">
        <v>2853</v>
      </c>
      <c r="G233">
        <v>2026</v>
      </c>
      <c r="H233" s="8">
        <v>45</v>
      </c>
      <c r="I233" t="s">
        <v>2835</v>
      </c>
      <c r="K233">
        <v>23.65</v>
      </c>
      <c r="L233" t="s">
        <v>2887</v>
      </c>
      <c r="M233">
        <v>210</v>
      </c>
      <c r="N233" t="s">
        <v>221</v>
      </c>
      <c r="O233" t="s">
        <v>221</v>
      </c>
      <c r="P233">
        <v>2022</v>
      </c>
      <c r="Q233" t="s">
        <v>2838</v>
      </c>
      <c r="R233" t="s">
        <v>39</v>
      </c>
      <c r="S233">
        <v>517900</v>
      </c>
      <c r="T233" t="s">
        <v>3590</v>
      </c>
      <c r="U233" t="s">
        <v>3591</v>
      </c>
      <c r="W233" t="s">
        <v>3592</v>
      </c>
    </row>
    <row r="234" spans="2:23" x14ac:dyDescent="0.45">
      <c r="B234">
        <v>8</v>
      </c>
      <c r="C234" t="s">
        <v>641</v>
      </c>
      <c r="D234" t="s">
        <v>104</v>
      </c>
      <c r="E234" t="s">
        <v>33</v>
      </c>
      <c r="F234" t="s">
        <v>2842</v>
      </c>
      <c r="G234">
        <v>2024</v>
      </c>
      <c r="H234" s="8">
        <v>45</v>
      </c>
      <c r="I234" t="s">
        <v>2966</v>
      </c>
      <c r="K234">
        <v>26.533333299999999</v>
      </c>
      <c r="L234" t="s">
        <v>2844</v>
      </c>
      <c r="M234">
        <v>198</v>
      </c>
      <c r="N234" t="s">
        <v>2912</v>
      </c>
      <c r="O234" t="s">
        <v>221</v>
      </c>
      <c r="P234">
        <v>2019</v>
      </c>
      <c r="Q234" t="s">
        <v>2838</v>
      </c>
      <c r="R234" t="s">
        <v>70</v>
      </c>
      <c r="S234">
        <v>170000</v>
      </c>
      <c r="T234" t="s">
        <v>2972</v>
      </c>
      <c r="U234" t="s">
        <v>3593</v>
      </c>
      <c r="W234">
        <v>25643</v>
      </c>
    </row>
    <row r="235" spans="2:23" x14ac:dyDescent="0.45">
      <c r="B235">
        <v>8</v>
      </c>
      <c r="C235" t="s">
        <v>3594</v>
      </c>
      <c r="D235" t="s">
        <v>59</v>
      </c>
      <c r="E235" t="s">
        <v>3167</v>
      </c>
      <c r="F235" t="s">
        <v>2853</v>
      </c>
      <c r="G235">
        <v>2025</v>
      </c>
      <c r="H235" s="8">
        <v>45</v>
      </c>
      <c r="I235" t="s">
        <v>2843</v>
      </c>
      <c r="K235">
        <v>21.972222200000001</v>
      </c>
      <c r="L235" t="s">
        <v>2848</v>
      </c>
      <c r="M235">
        <v>170</v>
      </c>
      <c r="N235" t="s">
        <v>221</v>
      </c>
      <c r="O235" t="s">
        <v>221</v>
      </c>
      <c r="P235">
        <v>2020</v>
      </c>
      <c r="Q235" t="s">
        <v>2838</v>
      </c>
      <c r="R235" t="s">
        <v>59</v>
      </c>
      <c r="S235">
        <v>410000</v>
      </c>
      <c r="T235" t="s">
        <v>3595</v>
      </c>
      <c r="U235" t="s">
        <v>3596</v>
      </c>
      <c r="W235" t="s">
        <v>3597</v>
      </c>
    </row>
    <row r="236" spans="2:23" x14ac:dyDescent="0.45">
      <c r="B236">
        <v>8</v>
      </c>
      <c r="C236" t="s">
        <v>3598</v>
      </c>
      <c r="D236" t="s">
        <v>82</v>
      </c>
      <c r="E236" t="s">
        <v>9</v>
      </c>
      <c r="G236">
        <v>2029</v>
      </c>
      <c r="H236" s="8">
        <v>45</v>
      </c>
      <c r="I236" t="s">
        <v>2843</v>
      </c>
      <c r="K236">
        <v>18.45</v>
      </c>
      <c r="L236" t="s">
        <v>2883</v>
      </c>
      <c r="M236">
        <v>220</v>
      </c>
      <c r="N236" t="s">
        <v>221</v>
      </c>
      <c r="O236" t="s">
        <v>221</v>
      </c>
      <c r="P236">
        <v>2024</v>
      </c>
      <c r="Q236" t="s">
        <v>2838</v>
      </c>
      <c r="R236" t="s">
        <v>82</v>
      </c>
      <c r="T236" t="s">
        <v>3599</v>
      </c>
      <c r="U236" t="s">
        <v>3600</v>
      </c>
    </row>
    <row r="237" spans="2:23" x14ac:dyDescent="0.45">
      <c r="B237">
        <v>8</v>
      </c>
      <c r="C237" t="s">
        <v>3601</v>
      </c>
      <c r="D237" t="s">
        <v>31</v>
      </c>
      <c r="E237" t="s">
        <v>174</v>
      </c>
      <c r="F237" t="s">
        <v>3238</v>
      </c>
      <c r="G237">
        <v>2030</v>
      </c>
      <c r="H237" s="8">
        <v>45</v>
      </c>
      <c r="I237" t="s">
        <v>2835</v>
      </c>
      <c r="K237">
        <v>17.705555499999999</v>
      </c>
      <c r="L237" t="s">
        <v>2951</v>
      </c>
      <c r="M237">
        <v>160</v>
      </c>
      <c r="N237" t="s">
        <v>221</v>
      </c>
      <c r="O237" t="s">
        <v>221</v>
      </c>
      <c r="P237">
        <v>2024</v>
      </c>
      <c r="Q237" t="s">
        <v>2855</v>
      </c>
      <c r="R237" t="s">
        <v>31</v>
      </c>
      <c r="S237">
        <v>4000000</v>
      </c>
      <c r="T237" t="s">
        <v>2850</v>
      </c>
      <c r="U237" t="s">
        <v>3602</v>
      </c>
      <c r="W237" t="s">
        <v>3603</v>
      </c>
    </row>
    <row r="238" spans="2:23" x14ac:dyDescent="0.45">
      <c r="B238">
        <v>8</v>
      </c>
      <c r="C238" t="s">
        <v>3604</v>
      </c>
      <c r="D238" t="s">
        <v>155</v>
      </c>
      <c r="E238" t="s">
        <v>9</v>
      </c>
      <c r="F238" t="s">
        <v>2898</v>
      </c>
      <c r="G238">
        <v>2027</v>
      </c>
      <c r="H238" s="8">
        <v>40</v>
      </c>
      <c r="I238" t="s">
        <v>2835</v>
      </c>
      <c r="K238">
        <v>19.7555555</v>
      </c>
      <c r="L238" t="s">
        <v>2887</v>
      </c>
      <c r="M238">
        <v>210</v>
      </c>
      <c r="N238" t="s">
        <v>221</v>
      </c>
      <c r="O238" t="s">
        <v>221</v>
      </c>
      <c r="P238">
        <v>2023</v>
      </c>
      <c r="Q238" t="s">
        <v>2838</v>
      </c>
      <c r="R238" t="s">
        <v>155</v>
      </c>
      <c r="S238">
        <v>2800000</v>
      </c>
      <c r="T238" t="s">
        <v>3605</v>
      </c>
      <c r="U238" t="s">
        <v>3606</v>
      </c>
      <c r="W238" t="s">
        <v>3607</v>
      </c>
    </row>
    <row r="239" spans="2:23" x14ac:dyDescent="0.45">
      <c r="B239">
        <v>8</v>
      </c>
      <c r="C239" t="s">
        <v>695</v>
      </c>
      <c r="D239" t="s">
        <v>269</v>
      </c>
      <c r="E239" t="s">
        <v>174</v>
      </c>
      <c r="F239" t="s">
        <v>2842</v>
      </c>
      <c r="G239">
        <v>2025</v>
      </c>
      <c r="H239" s="8">
        <v>40</v>
      </c>
      <c r="I239" t="s">
        <v>2966</v>
      </c>
      <c r="K239">
        <v>22.2944444</v>
      </c>
      <c r="L239" t="s">
        <v>2960</v>
      </c>
      <c r="M239">
        <v>185</v>
      </c>
      <c r="N239" t="s">
        <v>221</v>
      </c>
      <c r="O239" t="s">
        <v>221</v>
      </c>
      <c r="P239">
        <v>2020</v>
      </c>
      <c r="Q239" t="s">
        <v>2838</v>
      </c>
      <c r="R239" t="s">
        <v>130</v>
      </c>
      <c r="S239">
        <v>800000</v>
      </c>
      <c r="T239" t="s">
        <v>3608</v>
      </c>
      <c r="U239" t="s">
        <v>3609</v>
      </c>
      <c r="W239" t="s">
        <v>865</v>
      </c>
    </row>
    <row r="240" spans="2:23" x14ac:dyDescent="0.45">
      <c r="B240">
        <v>8</v>
      </c>
      <c r="C240" t="s">
        <v>475</v>
      </c>
      <c r="D240" t="s">
        <v>70</v>
      </c>
      <c r="E240" t="s">
        <v>174</v>
      </c>
      <c r="F240" t="s">
        <v>2842</v>
      </c>
      <c r="G240">
        <v>2025</v>
      </c>
      <c r="H240" s="8">
        <v>40</v>
      </c>
      <c r="I240" t="s">
        <v>2835</v>
      </c>
      <c r="K240">
        <v>21.9222222</v>
      </c>
      <c r="L240" t="s">
        <v>2848</v>
      </c>
      <c r="M240">
        <v>190</v>
      </c>
      <c r="N240" t="s">
        <v>221</v>
      </c>
      <c r="O240" t="s">
        <v>221</v>
      </c>
      <c r="P240">
        <v>2021</v>
      </c>
      <c r="Q240" t="s">
        <v>2838</v>
      </c>
      <c r="R240" t="s">
        <v>70</v>
      </c>
      <c r="S240">
        <v>2850000</v>
      </c>
      <c r="T240" t="s">
        <v>3610</v>
      </c>
      <c r="U240" t="s">
        <v>3611</v>
      </c>
      <c r="V240" t="s">
        <v>3612</v>
      </c>
      <c r="W240" t="s">
        <v>1197</v>
      </c>
    </row>
    <row r="241" spans="2:23" x14ac:dyDescent="0.45">
      <c r="B241">
        <v>8</v>
      </c>
      <c r="C241" t="s">
        <v>3613</v>
      </c>
      <c r="D241" t="s">
        <v>73</v>
      </c>
      <c r="E241" t="s">
        <v>3265</v>
      </c>
      <c r="F241" t="s">
        <v>2898</v>
      </c>
      <c r="G241">
        <v>2026</v>
      </c>
      <c r="H241" s="8">
        <v>40</v>
      </c>
      <c r="I241" t="s">
        <v>2835</v>
      </c>
      <c r="K241">
        <v>23.1333333</v>
      </c>
      <c r="L241" t="s">
        <v>2887</v>
      </c>
      <c r="M241">
        <v>215</v>
      </c>
      <c r="N241" t="s">
        <v>221</v>
      </c>
      <c r="O241" t="s">
        <v>221</v>
      </c>
      <c r="P241">
        <v>2022</v>
      </c>
      <c r="Q241" t="s">
        <v>2838</v>
      </c>
      <c r="R241" t="s">
        <v>73</v>
      </c>
      <c r="S241">
        <v>572500</v>
      </c>
      <c r="T241" t="s">
        <v>3106</v>
      </c>
      <c r="U241" t="s">
        <v>3614</v>
      </c>
      <c r="W241" t="s">
        <v>3615</v>
      </c>
    </row>
    <row r="242" spans="2:23" x14ac:dyDescent="0.45">
      <c r="B242">
        <v>8</v>
      </c>
      <c r="C242" t="s">
        <v>3616</v>
      </c>
      <c r="D242" t="s">
        <v>130</v>
      </c>
      <c r="E242" t="s">
        <v>3265</v>
      </c>
      <c r="F242" t="s">
        <v>2853</v>
      </c>
      <c r="G242">
        <v>2024</v>
      </c>
      <c r="H242" s="8">
        <v>40</v>
      </c>
      <c r="I242" t="s">
        <v>2835</v>
      </c>
      <c r="K242">
        <v>24.680555500000001</v>
      </c>
      <c r="L242" t="s">
        <v>2883</v>
      </c>
      <c r="M242">
        <v>245</v>
      </c>
      <c r="N242" t="s">
        <v>221</v>
      </c>
      <c r="O242" t="s">
        <v>221</v>
      </c>
      <c r="P242">
        <v>2022</v>
      </c>
      <c r="Q242" t="s">
        <v>2838</v>
      </c>
      <c r="R242" t="s">
        <v>130</v>
      </c>
      <c r="S242">
        <v>5200000</v>
      </c>
      <c r="T242" t="s">
        <v>2934</v>
      </c>
      <c r="U242" t="s">
        <v>3617</v>
      </c>
      <c r="V242" t="s">
        <v>3618</v>
      </c>
      <c r="W242" t="s">
        <v>3619</v>
      </c>
    </row>
    <row r="243" spans="2:23" x14ac:dyDescent="0.45">
      <c r="B243">
        <v>8</v>
      </c>
      <c r="C243" t="s">
        <v>3620</v>
      </c>
      <c r="D243" t="s">
        <v>14</v>
      </c>
      <c r="E243" t="s">
        <v>3265</v>
      </c>
      <c r="F243" t="s">
        <v>2853</v>
      </c>
      <c r="G243">
        <v>2025</v>
      </c>
      <c r="H243" s="8">
        <v>40</v>
      </c>
      <c r="I243" t="s">
        <v>2835</v>
      </c>
      <c r="K243">
        <v>23.5055555</v>
      </c>
      <c r="L243" t="s">
        <v>2848</v>
      </c>
      <c r="M243">
        <v>170</v>
      </c>
      <c r="N243" t="s">
        <v>221</v>
      </c>
      <c r="O243" t="s">
        <v>221</v>
      </c>
      <c r="P243">
        <v>2022</v>
      </c>
      <c r="Q243" t="s">
        <v>2855</v>
      </c>
      <c r="R243" t="s">
        <v>14</v>
      </c>
      <c r="T243" t="s">
        <v>2850</v>
      </c>
      <c r="U243" t="s">
        <v>3621</v>
      </c>
      <c r="W243" t="s">
        <v>3622</v>
      </c>
    </row>
    <row r="244" spans="2:23" x14ac:dyDescent="0.45">
      <c r="B244">
        <v>8</v>
      </c>
      <c r="C244" t="s">
        <v>3623</v>
      </c>
      <c r="D244" t="s">
        <v>191</v>
      </c>
      <c r="E244" t="s">
        <v>2882</v>
      </c>
      <c r="F244" t="s">
        <v>2870</v>
      </c>
      <c r="G244">
        <v>2027</v>
      </c>
      <c r="H244" s="8">
        <v>40</v>
      </c>
      <c r="I244" t="s">
        <v>2835</v>
      </c>
      <c r="K244">
        <v>20.5444444</v>
      </c>
      <c r="L244" t="s">
        <v>2848</v>
      </c>
      <c r="M244">
        <v>215</v>
      </c>
      <c r="N244" t="s">
        <v>221</v>
      </c>
      <c r="O244" t="s">
        <v>221</v>
      </c>
      <c r="P244">
        <v>2022</v>
      </c>
      <c r="Q244" t="s">
        <v>2855</v>
      </c>
      <c r="R244" t="s">
        <v>191</v>
      </c>
      <c r="S244">
        <v>1300000</v>
      </c>
      <c r="T244" t="s">
        <v>2850</v>
      </c>
      <c r="U244" t="s">
        <v>3624</v>
      </c>
      <c r="W244" t="s">
        <v>3625</v>
      </c>
    </row>
    <row r="245" spans="2:23" x14ac:dyDescent="0.45">
      <c r="B245">
        <v>8</v>
      </c>
      <c r="C245" t="s">
        <v>935</v>
      </c>
      <c r="D245" t="s">
        <v>16</v>
      </c>
      <c r="E245" t="s">
        <v>2833</v>
      </c>
      <c r="F245" t="s">
        <v>2842</v>
      </c>
      <c r="G245">
        <v>2025</v>
      </c>
      <c r="H245" s="8">
        <v>40</v>
      </c>
      <c r="I245" t="s">
        <v>2843</v>
      </c>
      <c r="K245">
        <v>23.6388888</v>
      </c>
      <c r="L245" t="s">
        <v>2859</v>
      </c>
      <c r="M245">
        <v>190</v>
      </c>
      <c r="N245" t="s">
        <v>2837</v>
      </c>
      <c r="O245" t="s">
        <v>221</v>
      </c>
      <c r="P245">
        <v>2019</v>
      </c>
      <c r="Q245" t="s">
        <v>2838</v>
      </c>
      <c r="R245" t="s">
        <v>16</v>
      </c>
      <c r="S245">
        <v>697500</v>
      </c>
      <c r="T245" t="s">
        <v>3626</v>
      </c>
      <c r="U245" t="s">
        <v>3627</v>
      </c>
      <c r="V245" t="s">
        <v>3628</v>
      </c>
      <c r="W245" t="s">
        <v>936</v>
      </c>
    </row>
    <row r="246" spans="2:23" x14ac:dyDescent="0.45">
      <c r="B246">
        <v>8</v>
      </c>
      <c r="C246" t="s">
        <v>3629</v>
      </c>
      <c r="D246" t="s">
        <v>42</v>
      </c>
      <c r="E246" t="s">
        <v>33</v>
      </c>
      <c r="F246" t="s">
        <v>2898</v>
      </c>
      <c r="G246">
        <v>2027</v>
      </c>
      <c r="H246" s="8">
        <v>40</v>
      </c>
      <c r="I246" t="s">
        <v>2835</v>
      </c>
      <c r="K246">
        <v>19.4194444</v>
      </c>
      <c r="L246" t="s">
        <v>2951</v>
      </c>
      <c r="M246">
        <v>190</v>
      </c>
      <c r="N246" t="s">
        <v>2837</v>
      </c>
      <c r="O246" t="s">
        <v>221</v>
      </c>
      <c r="P246">
        <v>2022</v>
      </c>
      <c r="Q246" t="s">
        <v>2855</v>
      </c>
      <c r="R246" t="s">
        <v>42</v>
      </c>
      <c r="S246">
        <v>350000</v>
      </c>
      <c r="T246" t="s">
        <v>2874</v>
      </c>
      <c r="U246" t="s">
        <v>3630</v>
      </c>
      <c r="W246" t="s">
        <v>3631</v>
      </c>
    </row>
    <row r="247" spans="2:23" x14ac:dyDescent="0.45">
      <c r="B247">
        <v>9</v>
      </c>
      <c r="C247" t="s">
        <v>3632</v>
      </c>
      <c r="D247" t="s">
        <v>207</v>
      </c>
      <c r="E247" t="s">
        <v>3265</v>
      </c>
      <c r="F247" t="s">
        <v>2842</v>
      </c>
      <c r="G247">
        <v>2025</v>
      </c>
      <c r="H247" s="8">
        <v>45</v>
      </c>
      <c r="I247" t="s">
        <v>2835</v>
      </c>
      <c r="K247">
        <v>24.441666600000001</v>
      </c>
      <c r="L247" t="s">
        <v>2854</v>
      </c>
      <c r="M247">
        <v>215</v>
      </c>
      <c r="N247" t="s">
        <v>221</v>
      </c>
      <c r="O247" t="s">
        <v>221</v>
      </c>
      <c r="P247">
        <v>2021</v>
      </c>
      <c r="Q247" t="s">
        <v>2838</v>
      </c>
      <c r="R247" t="s">
        <v>46</v>
      </c>
      <c r="S247">
        <v>500000</v>
      </c>
      <c r="T247" t="s">
        <v>3536</v>
      </c>
      <c r="U247" t="s">
        <v>3633</v>
      </c>
      <c r="V247" t="s">
        <v>3634</v>
      </c>
      <c r="W247">
        <v>29833</v>
      </c>
    </row>
    <row r="248" spans="2:23" x14ac:dyDescent="0.45">
      <c r="B248">
        <v>9</v>
      </c>
      <c r="C248" t="s">
        <v>3635</v>
      </c>
      <c r="D248" t="s">
        <v>46</v>
      </c>
      <c r="E248" t="s">
        <v>9</v>
      </c>
      <c r="F248" t="s">
        <v>2842</v>
      </c>
      <c r="G248">
        <v>2024</v>
      </c>
      <c r="H248" s="8">
        <v>45</v>
      </c>
      <c r="I248" t="s">
        <v>2835</v>
      </c>
      <c r="K248">
        <v>25.774999999999999</v>
      </c>
      <c r="L248" t="s">
        <v>2883</v>
      </c>
      <c r="M248">
        <v>200</v>
      </c>
      <c r="N248" t="s">
        <v>221</v>
      </c>
      <c r="O248" t="s">
        <v>221</v>
      </c>
      <c r="P248">
        <v>2020</v>
      </c>
      <c r="Q248" t="s">
        <v>2838</v>
      </c>
      <c r="R248" t="s">
        <v>98</v>
      </c>
      <c r="S248">
        <v>459000</v>
      </c>
      <c r="T248" t="s">
        <v>3636</v>
      </c>
      <c r="U248" t="s">
        <v>3637</v>
      </c>
      <c r="V248" t="s">
        <v>3638</v>
      </c>
      <c r="W248" t="s">
        <v>3639</v>
      </c>
    </row>
    <row r="249" spans="2:23" x14ac:dyDescent="0.45">
      <c r="B249">
        <v>9</v>
      </c>
      <c r="C249" t="s">
        <v>3640</v>
      </c>
      <c r="D249" t="s">
        <v>10</v>
      </c>
      <c r="E249" t="s">
        <v>63</v>
      </c>
      <c r="F249" t="s">
        <v>2870</v>
      </c>
      <c r="G249">
        <v>2027</v>
      </c>
      <c r="H249" s="8">
        <v>45</v>
      </c>
      <c r="I249" t="s">
        <v>2835</v>
      </c>
      <c r="K249">
        <v>19.4194444</v>
      </c>
      <c r="L249" t="s">
        <v>2954</v>
      </c>
      <c r="M249">
        <v>180</v>
      </c>
      <c r="N249" t="s">
        <v>221</v>
      </c>
      <c r="O249" t="s">
        <v>221</v>
      </c>
      <c r="P249">
        <v>2022</v>
      </c>
      <c r="Q249" t="s">
        <v>2855</v>
      </c>
      <c r="R249" t="s">
        <v>10</v>
      </c>
      <c r="S249">
        <v>275000</v>
      </c>
      <c r="T249" t="s">
        <v>2850</v>
      </c>
      <c r="U249" t="s">
        <v>3641</v>
      </c>
      <c r="W249" t="s">
        <v>3642</v>
      </c>
    </row>
    <row r="250" spans="2:23" x14ac:dyDescent="0.45">
      <c r="B250">
        <v>9</v>
      </c>
      <c r="C250" t="s">
        <v>3643</v>
      </c>
      <c r="D250" t="s">
        <v>178</v>
      </c>
      <c r="E250" t="s">
        <v>2833</v>
      </c>
      <c r="F250" t="s">
        <v>2865</v>
      </c>
      <c r="G250">
        <v>2028</v>
      </c>
      <c r="H250" s="8">
        <v>45</v>
      </c>
      <c r="I250" t="s">
        <v>2843</v>
      </c>
      <c r="K250">
        <v>18.875</v>
      </c>
      <c r="L250" t="s">
        <v>2960</v>
      </c>
      <c r="M250">
        <v>170</v>
      </c>
      <c r="N250" t="s">
        <v>221</v>
      </c>
      <c r="O250" t="s">
        <v>221</v>
      </c>
      <c r="P250">
        <v>2023</v>
      </c>
      <c r="Q250" t="s">
        <v>2855</v>
      </c>
      <c r="R250" t="s">
        <v>178</v>
      </c>
      <c r="S250">
        <v>4350000</v>
      </c>
      <c r="T250" t="s">
        <v>3001</v>
      </c>
      <c r="U250" t="s">
        <v>3644</v>
      </c>
      <c r="W250" t="s">
        <v>3645</v>
      </c>
    </row>
    <row r="251" spans="2:23" x14ac:dyDescent="0.45">
      <c r="B251">
        <v>9</v>
      </c>
      <c r="C251" t="s">
        <v>3646</v>
      </c>
      <c r="D251" t="s">
        <v>36</v>
      </c>
      <c r="E251" t="s">
        <v>2882</v>
      </c>
      <c r="F251" t="s">
        <v>3238</v>
      </c>
      <c r="G251">
        <v>2030</v>
      </c>
      <c r="H251" s="8">
        <v>45</v>
      </c>
      <c r="I251" t="s">
        <v>2835</v>
      </c>
      <c r="K251">
        <v>17.855555500000001</v>
      </c>
      <c r="L251" t="s">
        <v>2854</v>
      </c>
      <c r="M251">
        <v>180</v>
      </c>
      <c r="N251" t="s">
        <v>2837</v>
      </c>
      <c r="O251" t="s">
        <v>2837</v>
      </c>
      <c r="P251">
        <v>2024</v>
      </c>
      <c r="Q251" t="s">
        <v>2855</v>
      </c>
      <c r="R251" t="s">
        <v>36</v>
      </c>
      <c r="S251">
        <v>2700000</v>
      </c>
      <c r="T251" t="s">
        <v>2850</v>
      </c>
      <c r="U251" t="s">
        <v>3647</v>
      </c>
      <c r="W251" t="s">
        <v>3648</v>
      </c>
    </row>
    <row r="252" spans="2:23" x14ac:dyDescent="0.45">
      <c r="B252">
        <v>9</v>
      </c>
      <c r="C252" t="s">
        <v>3649</v>
      </c>
      <c r="D252" t="s">
        <v>89</v>
      </c>
      <c r="E252" t="s">
        <v>9</v>
      </c>
      <c r="F252" t="s">
        <v>2898</v>
      </c>
      <c r="G252">
        <v>2027</v>
      </c>
      <c r="H252" s="8">
        <v>45</v>
      </c>
      <c r="I252" t="s">
        <v>2835</v>
      </c>
      <c r="K252">
        <v>19.852777700000001</v>
      </c>
      <c r="L252" t="s">
        <v>2859</v>
      </c>
      <c r="M252">
        <v>170</v>
      </c>
      <c r="N252" t="s">
        <v>221</v>
      </c>
      <c r="O252" t="s">
        <v>221</v>
      </c>
      <c r="P252">
        <v>2022</v>
      </c>
      <c r="Q252" t="s">
        <v>2838</v>
      </c>
      <c r="R252" t="s">
        <v>89</v>
      </c>
      <c r="S252">
        <v>597500</v>
      </c>
      <c r="T252" t="s">
        <v>3650</v>
      </c>
      <c r="U252" t="s">
        <v>3651</v>
      </c>
      <c r="W252" t="s">
        <v>3652</v>
      </c>
    </row>
    <row r="253" spans="2:23" x14ac:dyDescent="0.45">
      <c r="B253">
        <v>9</v>
      </c>
      <c r="C253" t="s">
        <v>3653</v>
      </c>
      <c r="D253" t="s">
        <v>107</v>
      </c>
      <c r="E253" t="s">
        <v>2833</v>
      </c>
      <c r="F253" t="s">
        <v>2898</v>
      </c>
      <c r="G253">
        <v>2027</v>
      </c>
      <c r="H253" s="8">
        <v>45</v>
      </c>
      <c r="I253" t="s">
        <v>2843</v>
      </c>
      <c r="K253">
        <v>18.616666599999999</v>
      </c>
      <c r="L253" t="s">
        <v>2951</v>
      </c>
      <c r="M253">
        <v>175</v>
      </c>
      <c r="N253" t="s">
        <v>221</v>
      </c>
      <c r="O253" t="s">
        <v>221</v>
      </c>
      <c r="P253">
        <v>2023</v>
      </c>
      <c r="Q253" t="s">
        <v>2855</v>
      </c>
      <c r="R253" t="s">
        <v>107</v>
      </c>
      <c r="S253">
        <v>2500000</v>
      </c>
      <c r="T253" t="s">
        <v>2874</v>
      </c>
      <c r="U253" t="s">
        <v>3654</v>
      </c>
      <c r="W253" t="s">
        <v>3655</v>
      </c>
    </row>
    <row r="254" spans="2:23" x14ac:dyDescent="0.45">
      <c r="B254">
        <v>9</v>
      </c>
      <c r="C254" t="s">
        <v>1274</v>
      </c>
      <c r="D254" t="s">
        <v>21</v>
      </c>
      <c r="E254" t="s">
        <v>2882</v>
      </c>
      <c r="F254" t="s">
        <v>2853</v>
      </c>
      <c r="G254">
        <v>2027</v>
      </c>
      <c r="H254" s="8">
        <v>45</v>
      </c>
      <c r="I254" t="s">
        <v>2835</v>
      </c>
      <c r="K254">
        <v>22.9611111</v>
      </c>
      <c r="L254" t="s">
        <v>2887</v>
      </c>
      <c r="M254">
        <v>206</v>
      </c>
      <c r="N254" t="s">
        <v>2837</v>
      </c>
      <c r="O254" t="s">
        <v>221</v>
      </c>
      <c r="P254">
        <v>2022</v>
      </c>
      <c r="Q254" t="s">
        <v>2838</v>
      </c>
      <c r="R254" t="s">
        <v>21</v>
      </c>
      <c r="S254">
        <v>2200000</v>
      </c>
      <c r="T254" t="s">
        <v>3656</v>
      </c>
      <c r="U254" t="s">
        <v>3657</v>
      </c>
      <c r="V254" t="s">
        <v>3658</v>
      </c>
      <c r="W254" t="s">
        <v>1275</v>
      </c>
    </row>
    <row r="255" spans="2:23" x14ac:dyDescent="0.45">
      <c r="B255">
        <v>9</v>
      </c>
      <c r="C255" t="s">
        <v>3659</v>
      </c>
      <c r="D255" t="s">
        <v>76</v>
      </c>
      <c r="E255" t="s">
        <v>174</v>
      </c>
      <c r="F255" t="s">
        <v>2898</v>
      </c>
      <c r="G255">
        <v>2027</v>
      </c>
      <c r="H255" s="8">
        <v>45</v>
      </c>
      <c r="I255" t="s">
        <v>2835</v>
      </c>
      <c r="J255">
        <v>1</v>
      </c>
      <c r="K255">
        <v>20.561111100000002</v>
      </c>
      <c r="L255" t="s">
        <v>3072</v>
      </c>
      <c r="M255">
        <v>155</v>
      </c>
      <c r="N255" t="s">
        <v>2912</v>
      </c>
      <c r="O255" t="s">
        <v>221</v>
      </c>
      <c r="P255">
        <v>2021</v>
      </c>
      <c r="Q255" t="s">
        <v>2855</v>
      </c>
      <c r="R255" t="s">
        <v>178</v>
      </c>
      <c r="T255" t="s">
        <v>2874</v>
      </c>
      <c r="U255" t="s">
        <v>3660</v>
      </c>
      <c r="W255" t="s">
        <v>3661</v>
      </c>
    </row>
    <row r="256" spans="2:23" x14ac:dyDescent="0.45">
      <c r="B256">
        <v>9</v>
      </c>
      <c r="C256" t="s">
        <v>3662</v>
      </c>
      <c r="D256" t="s">
        <v>309</v>
      </c>
      <c r="E256" t="s">
        <v>3265</v>
      </c>
      <c r="F256" t="s">
        <v>2853</v>
      </c>
      <c r="G256">
        <v>2024</v>
      </c>
      <c r="H256" s="8">
        <v>45</v>
      </c>
      <c r="I256" t="s">
        <v>2843</v>
      </c>
      <c r="K256">
        <v>24.063888800000001</v>
      </c>
      <c r="L256" t="s">
        <v>2854</v>
      </c>
      <c r="M256">
        <v>205</v>
      </c>
      <c r="N256" t="s">
        <v>221</v>
      </c>
      <c r="O256" t="s">
        <v>221</v>
      </c>
      <c r="P256">
        <v>2017</v>
      </c>
      <c r="Q256" t="s">
        <v>2849</v>
      </c>
      <c r="R256" t="s">
        <v>309</v>
      </c>
      <c r="T256" t="s">
        <v>2850</v>
      </c>
      <c r="U256" t="s">
        <v>3663</v>
      </c>
      <c r="V256" t="s">
        <v>3664</v>
      </c>
      <c r="W256" t="s">
        <v>3665</v>
      </c>
    </row>
    <row r="257" spans="2:23" x14ac:dyDescent="0.45">
      <c r="B257">
        <v>9</v>
      </c>
      <c r="C257" t="s">
        <v>1444</v>
      </c>
      <c r="D257" t="s">
        <v>98</v>
      </c>
      <c r="E257" t="s">
        <v>63</v>
      </c>
      <c r="F257" t="s">
        <v>2853</v>
      </c>
      <c r="G257">
        <v>2027</v>
      </c>
      <c r="H257" s="8">
        <v>45</v>
      </c>
      <c r="I257" t="s">
        <v>2966</v>
      </c>
      <c r="K257">
        <v>23.527777700000001</v>
      </c>
      <c r="L257" t="s">
        <v>2848</v>
      </c>
      <c r="M257">
        <v>200</v>
      </c>
      <c r="N257" t="s">
        <v>221</v>
      </c>
      <c r="O257" t="s">
        <v>221</v>
      </c>
      <c r="P257">
        <v>2022</v>
      </c>
      <c r="Q257" t="s">
        <v>2838</v>
      </c>
      <c r="R257" t="s">
        <v>98</v>
      </c>
      <c r="S257">
        <v>1216700</v>
      </c>
      <c r="T257" t="s">
        <v>3666</v>
      </c>
      <c r="U257" t="s">
        <v>3667</v>
      </c>
      <c r="V257" t="s">
        <v>3668</v>
      </c>
      <c r="W257" t="s">
        <v>1445</v>
      </c>
    </row>
    <row r="258" spans="2:23" x14ac:dyDescent="0.45">
      <c r="B258">
        <v>9</v>
      </c>
      <c r="C258" t="s">
        <v>3669</v>
      </c>
      <c r="D258" t="s">
        <v>28</v>
      </c>
      <c r="E258" t="s">
        <v>3265</v>
      </c>
      <c r="F258" t="s">
        <v>2853</v>
      </c>
      <c r="G258">
        <v>2025</v>
      </c>
      <c r="H258" s="8">
        <v>45</v>
      </c>
      <c r="I258" t="s">
        <v>2835</v>
      </c>
      <c r="K258">
        <v>21.286111099999999</v>
      </c>
      <c r="L258" t="s">
        <v>2848</v>
      </c>
      <c r="M258">
        <v>168</v>
      </c>
      <c r="N258" t="s">
        <v>221</v>
      </c>
      <c r="O258" t="s">
        <v>221</v>
      </c>
      <c r="P258">
        <v>2019</v>
      </c>
      <c r="Q258" t="s">
        <v>2849</v>
      </c>
      <c r="R258" t="s">
        <v>28</v>
      </c>
      <c r="S258">
        <v>75000</v>
      </c>
      <c r="T258" t="s">
        <v>2874</v>
      </c>
      <c r="U258" t="s">
        <v>3670</v>
      </c>
      <c r="W258" t="s">
        <v>3671</v>
      </c>
    </row>
    <row r="259" spans="2:23" x14ac:dyDescent="0.45">
      <c r="B259">
        <v>9</v>
      </c>
      <c r="C259" t="s">
        <v>3672</v>
      </c>
      <c r="D259" t="s">
        <v>39</v>
      </c>
      <c r="E259" t="s">
        <v>9</v>
      </c>
      <c r="G259">
        <v>2029</v>
      </c>
      <c r="H259" s="8">
        <v>45</v>
      </c>
      <c r="I259" t="s">
        <v>2835</v>
      </c>
      <c r="K259">
        <v>18.658333299999999</v>
      </c>
      <c r="L259" t="s">
        <v>2854</v>
      </c>
      <c r="M259">
        <v>185</v>
      </c>
      <c r="N259" t="s">
        <v>221</v>
      </c>
      <c r="O259" t="s">
        <v>221</v>
      </c>
      <c r="P259">
        <v>2024</v>
      </c>
      <c r="Q259" t="s">
        <v>2838</v>
      </c>
      <c r="R259" t="s">
        <v>39</v>
      </c>
      <c r="T259" t="s">
        <v>3673</v>
      </c>
      <c r="U259" t="s">
        <v>3674</v>
      </c>
    </row>
    <row r="260" spans="2:23" x14ac:dyDescent="0.45">
      <c r="B260">
        <v>9</v>
      </c>
      <c r="C260" t="s">
        <v>3675</v>
      </c>
      <c r="D260" t="s">
        <v>104</v>
      </c>
      <c r="E260" t="s">
        <v>2833</v>
      </c>
      <c r="F260" t="s">
        <v>2898</v>
      </c>
      <c r="G260">
        <v>2027</v>
      </c>
      <c r="H260" s="8">
        <v>45</v>
      </c>
      <c r="I260" t="s">
        <v>2835</v>
      </c>
      <c r="K260">
        <v>19.8722222</v>
      </c>
      <c r="L260" t="s">
        <v>2854</v>
      </c>
      <c r="M260">
        <v>180</v>
      </c>
      <c r="N260" t="s">
        <v>2912</v>
      </c>
      <c r="O260" t="s">
        <v>221</v>
      </c>
      <c r="P260">
        <v>2022</v>
      </c>
      <c r="Q260" t="s">
        <v>2855</v>
      </c>
      <c r="R260" t="s">
        <v>104</v>
      </c>
      <c r="S260">
        <v>4000000</v>
      </c>
      <c r="T260" t="s">
        <v>3001</v>
      </c>
      <c r="U260" t="s">
        <v>3676</v>
      </c>
      <c r="W260" t="s">
        <v>3677</v>
      </c>
    </row>
    <row r="261" spans="2:23" x14ac:dyDescent="0.45">
      <c r="B261">
        <v>9</v>
      </c>
      <c r="C261" t="s">
        <v>3678</v>
      </c>
      <c r="D261" t="s">
        <v>59</v>
      </c>
      <c r="E261" t="s">
        <v>2893</v>
      </c>
      <c r="F261" t="s">
        <v>2865</v>
      </c>
      <c r="G261">
        <v>2029</v>
      </c>
      <c r="H261" s="8">
        <v>45</v>
      </c>
      <c r="I261" t="s">
        <v>2835</v>
      </c>
      <c r="K261">
        <v>18.905555499999998</v>
      </c>
      <c r="L261" t="s">
        <v>2951</v>
      </c>
      <c r="M261">
        <v>150</v>
      </c>
      <c r="N261" t="s">
        <v>221</v>
      </c>
      <c r="O261" t="s">
        <v>221</v>
      </c>
      <c r="P261">
        <v>2023</v>
      </c>
      <c r="Q261" t="s">
        <v>2855</v>
      </c>
      <c r="R261" t="s">
        <v>59</v>
      </c>
      <c r="T261" t="s">
        <v>2850</v>
      </c>
      <c r="U261" t="s">
        <v>3679</v>
      </c>
      <c r="W261" t="s">
        <v>3680</v>
      </c>
    </row>
    <row r="262" spans="2:23" x14ac:dyDescent="0.45">
      <c r="B262">
        <v>9</v>
      </c>
      <c r="C262" t="s">
        <v>2386</v>
      </c>
      <c r="D262" t="s">
        <v>31</v>
      </c>
      <c r="E262" t="s">
        <v>2893</v>
      </c>
      <c r="F262" t="s">
        <v>2853</v>
      </c>
      <c r="G262">
        <v>2026</v>
      </c>
      <c r="H262" s="8">
        <v>45</v>
      </c>
      <c r="I262" t="s">
        <v>2843</v>
      </c>
      <c r="K262">
        <v>21.494444399999999</v>
      </c>
      <c r="L262" t="s">
        <v>2848</v>
      </c>
      <c r="M262">
        <v>195</v>
      </c>
      <c r="N262" t="s">
        <v>221</v>
      </c>
      <c r="O262" t="s">
        <v>221</v>
      </c>
      <c r="P262">
        <v>2021</v>
      </c>
      <c r="Q262" t="s">
        <v>2838</v>
      </c>
      <c r="R262" t="s">
        <v>31</v>
      </c>
      <c r="S262">
        <v>2100000</v>
      </c>
      <c r="T262" t="s">
        <v>3681</v>
      </c>
      <c r="U262" t="s">
        <v>3682</v>
      </c>
      <c r="V262" t="s">
        <v>3683</v>
      </c>
      <c r="W262" t="s">
        <v>2387</v>
      </c>
    </row>
    <row r="263" spans="2:23" x14ac:dyDescent="0.45">
      <c r="B263">
        <v>9</v>
      </c>
      <c r="C263" t="s">
        <v>3684</v>
      </c>
      <c r="D263" t="s">
        <v>155</v>
      </c>
      <c r="E263" t="s">
        <v>2833</v>
      </c>
      <c r="F263" t="s">
        <v>2865</v>
      </c>
      <c r="G263">
        <v>2029</v>
      </c>
      <c r="H263" s="8">
        <v>40</v>
      </c>
      <c r="I263" t="s">
        <v>2835</v>
      </c>
      <c r="K263">
        <v>18.569444399999998</v>
      </c>
      <c r="L263" t="s">
        <v>2859</v>
      </c>
      <c r="M263">
        <v>170</v>
      </c>
      <c r="N263" t="s">
        <v>221</v>
      </c>
      <c r="O263" t="s">
        <v>221</v>
      </c>
      <c r="P263">
        <v>2023</v>
      </c>
      <c r="Q263" t="s">
        <v>2855</v>
      </c>
      <c r="R263" t="s">
        <v>155</v>
      </c>
      <c r="S263">
        <v>157500</v>
      </c>
      <c r="T263" t="s">
        <v>2874</v>
      </c>
      <c r="U263" t="s">
        <v>3685</v>
      </c>
      <c r="W263" t="s">
        <v>3686</v>
      </c>
    </row>
    <row r="264" spans="2:23" x14ac:dyDescent="0.45">
      <c r="B264">
        <v>9</v>
      </c>
      <c r="C264" t="s">
        <v>3687</v>
      </c>
      <c r="D264" t="s">
        <v>269</v>
      </c>
      <c r="E264" t="s">
        <v>9</v>
      </c>
      <c r="F264" t="s">
        <v>2842</v>
      </c>
      <c r="G264">
        <v>2024</v>
      </c>
      <c r="H264" s="8">
        <v>40</v>
      </c>
      <c r="I264" t="s">
        <v>2966</v>
      </c>
      <c r="K264">
        <v>22.791666599999999</v>
      </c>
      <c r="L264" t="s">
        <v>2848</v>
      </c>
      <c r="M264">
        <v>195</v>
      </c>
      <c r="N264" t="s">
        <v>221</v>
      </c>
      <c r="O264" t="s">
        <v>221</v>
      </c>
      <c r="P264">
        <v>2019</v>
      </c>
      <c r="Q264" t="s">
        <v>2849</v>
      </c>
      <c r="R264" t="s">
        <v>98</v>
      </c>
      <c r="S264">
        <v>125000</v>
      </c>
      <c r="T264" t="s">
        <v>3688</v>
      </c>
      <c r="U264" t="s">
        <v>3689</v>
      </c>
      <c r="W264" t="s">
        <v>3690</v>
      </c>
    </row>
    <row r="265" spans="2:23" x14ac:dyDescent="0.45">
      <c r="B265">
        <v>9</v>
      </c>
      <c r="C265" t="s">
        <v>3691</v>
      </c>
      <c r="D265" t="s">
        <v>18</v>
      </c>
      <c r="E265" t="s">
        <v>33</v>
      </c>
      <c r="F265" t="s">
        <v>2865</v>
      </c>
      <c r="G265">
        <v>2028</v>
      </c>
      <c r="H265" s="8">
        <v>40</v>
      </c>
      <c r="I265" t="s">
        <v>2835</v>
      </c>
      <c r="K265">
        <v>19.7</v>
      </c>
      <c r="L265" t="s">
        <v>2954</v>
      </c>
      <c r="M265">
        <v>155</v>
      </c>
      <c r="N265" t="s">
        <v>221</v>
      </c>
      <c r="O265" t="s">
        <v>221</v>
      </c>
      <c r="P265">
        <v>2022</v>
      </c>
      <c r="Q265" t="s">
        <v>2855</v>
      </c>
      <c r="R265" t="s">
        <v>18</v>
      </c>
      <c r="S265">
        <v>20000</v>
      </c>
      <c r="T265" t="s">
        <v>3440</v>
      </c>
      <c r="U265" t="s">
        <v>3692</v>
      </c>
      <c r="V265" t="s">
        <v>3693</v>
      </c>
      <c r="W265" t="s">
        <v>3694</v>
      </c>
    </row>
    <row r="266" spans="2:23" x14ac:dyDescent="0.45">
      <c r="B266">
        <v>9</v>
      </c>
      <c r="C266" t="s">
        <v>3695</v>
      </c>
      <c r="D266" t="s">
        <v>70</v>
      </c>
      <c r="E266" t="s">
        <v>63</v>
      </c>
      <c r="G266">
        <v>2026</v>
      </c>
      <c r="H266" s="8">
        <v>40</v>
      </c>
      <c r="I266" t="s">
        <v>2843</v>
      </c>
      <c r="K266">
        <v>21.358333300000002</v>
      </c>
      <c r="L266" t="s">
        <v>2848</v>
      </c>
      <c r="M266">
        <v>228</v>
      </c>
      <c r="N266" t="s">
        <v>221</v>
      </c>
      <c r="O266" t="s">
        <v>221</v>
      </c>
      <c r="P266">
        <v>2024</v>
      </c>
      <c r="Q266" t="s">
        <v>2838</v>
      </c>
      <c r="R266" t="s">
        <v>70</v>
      </c>
      <c r="T266" t="s">
        <v>2862</v>
      </c>
      <c r="U266" t="s">
        <v>3696</v>
      </c>
    </row>
    <row r="267" spans="2:23" x14ac:dyDescent="0.45">
      <c r="B267">
        <v>9</v>
      </c>
      <c r="C267" t="s">
        <v>3697</v>
      </c>
      <c r="D267" t="s">
        <v>130</v>
      </c>
      <c r="E267" t="s">
        <v>3265</v>
      </c>
      <c r="F267" t="s">
        <v>2842</v>
      </c>
      <c r="G267">
        <v>2024</v>
      </c>
      <c r="H267" s="8">
        <v>40</v>
      </c>
      <c r="I267" t="s">
        <v>2843</v>
      </c>
      <c r="K267">
        <v>24.266666600000001</v>
      </c>
      <c r="L267" t="s">
        <v>2848</v>
      </c>
      <c r="M267">
        <v>205</v>
      </c>
      <c r="N267" t="s">
        <v>221</v>
      </c>
      <c r="O267" t="s">
        <v>221</v>
      </c>
      <c r="P267">
        <v>2021</v>
      </c>
      <c r="Q267" t="s">
        <v>2838</v>
      </c>
      <c r="R267" t="s">
        <v>130</v>
      </c>
      <c r="S267">
        <v>7920000</v>
      </c>
      <c r="T267" t="s">
        <v>2934</v>
      </c>
      <c r="U267" t="s">
        <v>3698</v>
      </c>
      <c r="V267" t="s">
        <v>3699</v>
      </c>
      <c r="W267">
        <v>30146</v>
      </c>
    </row>
    <row r="268" spans="2:23" x14ac:dyDescent="0.45">
      <c r="B268">
        <v>9</v>
      </c>
      <c r="C268" t="s">
        <v>3700</v>
      </c>
      <c r="D268" t="s">
        <v>7</v>
      </c>
      <c r="E268" t="s">
        <v>2893</v>
      </c>
      <c r="G268">
        <v>2029</v>
      </c>
      <c r="H268" s="8">
        <v>40</v>
      </c>
      <c r="I268" t="s">
        <v>2835</v>
      </c>
      <c r="K268">
        <v>19.152777700000001</v>
      </c>
      <c r="L268" t="s">
        <v>2854</v>
      </c>
      <c r="M268">
        <v>198</v>
      </c>
      <c r="N268" t="s">
        <v>2837</v>
      </c>
      <c r="O268" t="s">
        <v>221</v>
      </c>
      <c r="P268">
        <v>2024</v>
      </c>
      <c r="Q268" t="s">
        <v>2838</v>
      </c>
      <c r="R268" t="s">
        <v>7</v>
      </c>
      <c r="T268" t="s">
        <v>3701</v>
      </c>
      <c r="U268" t="s">
        <v>3702</v>
      </c>
    </row>
    <row r="269" spans="2:23" x14ac:dyDescent="0.45">
      <c r="B269">
        <v>9</v>
      </c>
      <c r="C269" t="s">
        <v>693</v>
      </c>
      <c r="D269" t="s">
        <v>56</v>
      </c>
      <c r="E269" t="s">
        <v>53</v>
      </c>
      <c r="F269" t="s">
        <v>2842</v>
      </c>
      <c r="G269">
        <v>2025</v>
      </c>
      <c r="H269" s="8">
        <v>40</v>
      </c>
      <c r="I269" t="s">
        <v>2843</v>
      </c>
      <c r="K269">
        <v>24.002777699999999</v>
      </c>
      <c r="L269" t="s">
        <v>2951</v>
      </c>
      <c r="M269">
        <v>204</v>
      </c>
      <c r="N269" t="s">
        <v>2837</v>
      </c>
      <c r="O269" t="s">
        <v>221</v>
      </c>
      <c r="P269">
        <v>2021</v>
      </c>
      <c r="Q269" t="s">
        <v>2838</v>
      </c>
      <c r="R269" t="s">
        <v>56</v>
      </c>
      <c r="S269">
        <v>2200000</v>
      </c>
      <c r="T269" t="s">
        <v>3703</v>
      </c>
      <c r="U269" t="s">
        <v>3704</v>
      </c>
      <c r="V269" t="s">
        <v>3705</v>
      </c>
      <c r="W269">
        <v>29949</v>
      </c>
    </row>
    <row r="270" spans="2:23" x14ac:dyDescent="0.45">
      <c r="B270">
        <v>9</v>
      </c>
      <c r="C270" t="s">
        <v>3706</v>
      </c>
      <c r="D270" t="s">
        <v>82</v>
      </c>
      <c r="E270" t="s">
        <v>9</v>
      </c>
      <c r="G270">
        <v>2026</v>
      </c>
      <c r="H270" s="8">
        <v>40</v>
      </c>
      <c r="I270" t="s">
        <v>2843</v>
      </c>
      <c r="K270">
        <v>21.113888800000002</v>
      </c>
      <c r="L270" t="s">
        <v>2960</v>
      </c>
      <c r="M270">
        <v>200</v>
      </c>
      <c r="N270" t="s">
        <v>2912</v>
      </c>
      <c r="O270" t="s">
        <v>2912</v>
      </c>
      <c r="P270">
        <v>2024</v>
      </c>
      <c r="Q270" t="s">
        <v>2838</v>
      </c>
      <c r="R270" t="s">
        <v>82</v>
      </c>
      <c r="T270" t="s">
        <v>3231</v>
      </c>
      <c r="U270" t="s">
        <v>3707</v>
      </c>
    </row>
    <row r="271" spans="2:23" x14ac:dyDescent="0.45">
      <c r="B271">
        <v>9</v>
      </c>
      <c r="C271" t="s">
        <v>3708</v>
      </c>
      <c r="D271" t="s">
        <v>191</v>
      </c>
      <c r="E271" t="s">
        <v>63</v>
      </c>
      <c r="F271" t="s">
        <v>2865</v>
      </c>
      <c r="G271">
        <v>2029</v>
      </c>
      <c r="H271" s="8">
        <v>40</v>
      </c>
      <c r="I271" t="s">
        <v>2835</v>
      </c>
      <c r="K271">
        <v>18.894444400000001</v>
      </c>
      <c r="L271" t="s">
        <v>2854</v>
      </c>
      <c r="M271">
        <v>208</v>
      </c>
      <c r="N271" t="s">
        <v>221</v>
      </c>
      <c r="O271" t="s">
        <v>221</v>
      </c>
      <c r="P271">
        <v>2023</v>
      </c>
      <c r="Q271" t="s">
        <v>2855</v>
      </c>
      <c r="R271" t="s">
        <v>191</v>
      </c>
      <c r="S271">
        <v>2250000</v>
      </c>
      <c r="T271" t="s">
        <v>2850</v>
      </c>
      <c r="U271" t="s">
        <v>3709</v>
      </c>
      <c r="W271" t="s">
        <v>3710</v>
      </c>
    </row>
    <row r="272" spans="2:23" x14ac:dyDescent="0.45">
      <c r="B272">
        <v>9</v>
      </c>
      <c r="C272" t="s">
        <v>643</v>
      </c>
      <c r="D272" t="s">
        <v>16</v>
      </c>
      <c r="E272" t="s">
        <v>2882</v>
      </c>
      <c r="F272" t="s">
        <v>2842</v>
      </c>
      <c r="G272">
        <v>2024</v>
      </c>
      <c r="H272" s="8">
        <v>40</v>
      </c>
      <c r="I272" t="s">
        <v>2835</v>
      </c>
      <c r="K272">
        <v>22.8</v>
      </c>
      <c r="L272" t="s">
        <v>2848</v>
      </c>
      <c r="M272">
        <v>178</v>
      </c>
      <c r="N272" t="s">
        <v>221</v>
      </c>
      <c r="O272" t="s">
        <v>221</v>
      </c>
      <c r="P272">
        <v>2018</v>
      </c>
      <c r="Q272" t="s">
        <v>2849</v>
      </c>
      <c r="R272" t="s">
        <v>16</v>
      </c>
      <c r="S272">
        <v>2600000</v>
      </c>
      <c r="T272" t="s">
        <v>2850</v>
      </c>
      <c r="U272" t="s">
        <v>3711</v>
      </c>
      <c r="V272" t="s">
        <v>3712</v>
      </c>
      <c r="W272">
        <v>25616</v>
      </c>
    </row>
    <row r="273" spans="2:23" x14ac:dyDescent="0.45">
      <c r="B273">
        <v>9</v>
      </c>
      <c r="C273" t="s">
        <v>3713</v>
      </c>
      <c r="D273" t="s">
        <v>42</v>
      </c>
      <c r="E273" t="s">
        <v>3265</v>
      </c>
      <c r="F273" t="s">
        <v>2853</v>
      </c>
      <c r="G273">
        <v>2026</v>
      </c>
      <c r="H273" s="8">
        <v>40</v>
      </c>
      <c r="I273" t="s">
        <v>2843</v>
      </c>
      <c r="K273">
        <v>22.536111099999999</v>
      </c>
      <c r="L273" t="s">
        <v>2854</v>
      </c>
      <c r="M273">
        <v>215</v>
      </c>
      <c r="N273" t="s">
        <v>221</v>
      </c>
      <c r="O273" t="s">
        <v>221</v>
      </c>
      <c r="P273">
        <v>2023</v>
      </c>
      <c r="Q273" t="s">
        <v>2838</v>
      </c>
      <c r="R273" t="s">
        <v>42</v>
      </c>
      <c r="S273">
        <v>328500</v>
      </c>
      <c r="T273" t="s">
        <v>2995</v>
      </c>
      <c r="U273" t="s">
        <v>3714</v>
      </c>
      <c r="W273" t="s">
        <v>3715</v>
      </c>
    </row>
    <row r="274" spans="2:23" x14ac:dyDescent="0.45">
      <c r="B274">
        <v>9</v>
      </c>
      <c r="C274" t="s">
        <v>3716</v>
      </c>
      <c r="D274" t="s">
        <v>73</v>
      </c>
      <c r="E274" t="s">
        <v>3265</v>
      </c>
      <c r="F274" t="s">
        <v>2842</v>
      </c>
      <c r="G274">
        <v>2024</v>
      </c>
      <c r="H274" s="8">
        <v>40</v>
      </c>
      <c r="I274" t="s">
        <v>2966</v>
      </c>
      <c r="K274">
        <v>25.283333299999999</v>
      </c>
      <c r="L274" t="s">
        <v>2887</v>
      </c>
      <c r="M274">
        <v>200</v>
      </c>
      <c r="N274" t="s">
        <v>221</v>
      </c>
      <c r="O274" t="s">
        <v>221</v>
      </c>
      <c r="P274">
        <v>2017</v>
      </c>
      <c r="Q274" t="s">
        <v>2838</v>
      </c>
      <c r="R274" t="s">
        <v>89</v>
      </c>
      <c r="S274">
        <v>2132400</v>
      </c>
      <c r="T274" t="s">
        <v>3717</v>
      </c>
      <c r="U274" t="s">
        <v>3718</v>
      </c>
      <c r="W274">
        <v>23223</v>
      </c>
    </row>
    <row r="275" spans="2:23" x14ac:dyDescent="0.45">
      <c r="B275">
        <v>9</v>
      </c>
      <c r="C275" t="s">
        <v>3719</v>
      </c>
      <c r="D275" t="s">
        <v>14</v>
      </c>
      <c r="E275" t="s">
        <v>9</v>
      </c>
      <c r="F275" t="s">
        <v>2898</v>
      </c>
      <c r="G275">
        <v>2027</v>
      </c>
      <c r="H275" s="8">
        <v>40</v>
      </c>
      <c r="I275" t="s">
        <v>2843</v>
      </c>
      <c r="K275">
        <v>21.222222200000001</v>
      </c>
      <c r="L275" t="s">
        <v>2848</v>
      </c>
      <c r="M275">
        <v>220</v>
      </c>
      <c r="N275" t="s">
        <v>221</v>
      </c>
      <c r="O275" t="s">
        <v>221</v>
      </c>
      <c r="P275">
        <v>2022</v>
      </c>
      <c r="Q275" t="s">
        <v>2838</v>
      </c>
      <c r="R275" t="s">
        <v>14</v>
      </c>
      <c r="S275">
        <v>400000</v>
      </c>
      <c r="T275" t="s">
        <v>3720</v>
      </c>
      <c r="U275" t="s">
        <v>3721</v>
      </c>
      <c r="W275" t="s">
        <v>3722</v>
      </c>
    </row>
    <row r="276" spans="2:23" x14ac:dyDescent="0.45">
      <c r="B276">
        <v>10</v>
      </c>
      <c r="C276" t="s">
        <v>3723</v>
      </c>
      <c r="D276" t="s">
        <v>207</v>
      </c>
      <c r="E276" t="s">
        <v>9</v>
      </c>
      <c r="F276" t="s">
        <v>2842</v>
      </c>
      <c r="G276">
        <v>2024</v>
      </c>
      <c r="H276" s="8">
        <v>45</v>
      </c>
      <c r="I276" t="s">
        <v>2835</v>
      </c>
      <c r="K276">
        <v>25.8</v>
      </c>
      <c r="L276" t="s">
        <v>2887</v>
      </c>
      <c r="M276">
        <v>215</v>
      </c>
      <c r="N276" t="s">
        <v>2837</v>
      </c>
      <c r="O276" t="s">
        <v>2837</v>
      </c>
      <c r="P276">
        <v>2020</v>
      </c>
      <c r="Q276" t="s">
        <v>2838</v>
      </c>
      <c r="R276" t="s">
        <v>7</v>
      </c>
      <c r="S276">
        <v>700000</v>
      </c>
      <c r="T276" t="s">
        <v>2934</v>
      </c>
      <c r="U276" t="s">
        <v>3724</v>
      </c>
      <c r="V276" t="s">
        <v>3725</v>
      </c>
      <c r="W276" t="s">
        <v>3726</v>
      </c>
    </row>
    <row r="277" spans="2:23" x14ac:dyDescent="0.45">
      <c r="B277">
        <v>10</v>
      </c>
      <c r="C277" t="s">
        <v>812</v>
      </c>
      <c r="D277" t="s">
        <v>178</v>
      </c>
      <c r="E277" t="s">
        <v>87</v>
      </c>
      <c r="F277" t="s">
        <v>2842</v>
      </c>
      <c r="G277">
        <v>2024</v>
      </c>
      <c r="H277" s="8">
        <v>45</v>
      </c>
      <c r="I277" t="s">
        <v>2966</v>
      </c>
      <c r="K277">
        <v>23.3833333</v>
      </c>
      <c r="L277" t="s">
        <v>2951</v>
      </c>
      <c r="M277">
        <v>171</v>
      </c>
      <c r="N277" t="s">
        <v>2837</v>
      </c>
      <c r="O277" t="s">
        <v>221</v>
      </c>
      <c r="P277">
        <v>2017</v>
      </c>
      <c r="Q277" t="s">
        <v>2849</v>
      </c>
      <c r="R277" t="s">
        <v>46</v>
      </c>
      <c r="S277">
        <v>300000</v>
      </c>
      <c r="T277" t="s">
        <v>2874</v>
      </c>
      <c r="U277" t="s">
        <v>3727</v>
      </c>
      <c r="W277" t="s">
        <v>813</v>
      </c>
    </row>
    <row r="278" spans="2:23" x14ac:dyDescent="0.45">
      <c r="B278">
        <v>10</v>
      </c>
      <c r="C278" t="s">
        <v>3728</v>
      </c>
      <c r="D278" t="s">
        <v>36</v>
      </c>
      <c r="E278" t="s">
        <v>174</v>
      </c>
      <c r="G278">
        <v>2029</v>
      </c>
      <c r="H278" s="8">
        <v>45</v>
      </c>
      <c r="I278" t="s">
        <v>2835</v>
      </c>
      <c r="K278">
        <v>18.502777699999999</v>
      </c>
      <c r="L278" t="s">
        <v>2859</v>
      </c>
      <c r="M278">
        <v>195</v>
      </c>
      <c r="N278" t="s">
        <v>2837</v>
      </c>
      <c r="O278" t="s">
        <v>221</v>
      </c>
      <c r="P278">
        <v>2024</v>
      </c>
      <c r="Q278" t="s">
        <v>2838</v>
      </c>
      <c r="R278" t="s">
        <v>36</v>
      </c>
      <c r="T278" t="s">
        <v>3729</v>
      </c>
      <c r="U278" t="s">
        <v>3730</v>
      </c>
    </row>
    <row r="279" spans="2:23" x14ac:dyDescent="0.45">
      <c r="B279">
        <v>10</v>
      </c>
      <c r="C279" t="s">
        <v>3731</v>
      </c>
      <c r="D279" t="s">
        <v>89</v>
      </c>
      <c r="E279" t="s">
        <v>3265</v>
      </c>
      <c r="F279" t="s">
        <v>2870</v>
      </c>
      <c r="G279">
        <v>2025</v>
      </c>
      <c r="H279" s="8">
        <v>45</v>
      </c>
      <c r="I279" t="s">
        <v>2835</v>
      </c>
      <c r="K279">
        <v>21.733333300000002</v>
      </c>
      <c r="L279" t="s">
        <v>2859</v>
      </c>
      <c r="M279">
        <v>230</v>
      </c>
      <c r="N279" t="s">
        <v>221</v>
      </c>
      <c r="O279" t="s">
        <v>221</v>
      </c>
      <c r="P279">
        <v>2019</v>
      </c>
      <c r="Q279" t="s">
        <v>2849</v>
      </c>
      <c r="R279" t="s">
        <v>89</v>
      </c>
      <c r="S279">
        <v>150000</v>
      </c>
      <c r="T279" t="s">
        <v>2850</v>
      </c>
      <c r="U279" t="s">
        <v>3732</v>
      </c>
      <c r="W279" t="s">
        <v>3733</v>
      </c>
    </row>
    <row r="280" spans="2:23" x14ac:dyDescent="0.45">
      <c r="B280">
        <v>10</v>
      </c>
      <c r="C280" t="s">
        <v>3734</v>
      </c>
      <c r="D280" t="s">
        <v>46</v>
      </c>
      <c r="E280" t="s">
        <v>9</v>
      </c>
      <c r="F280" t="s">
        <v>2834</v>
      </c>
      <c r="G280">
        <v>2025</v>
      </c>
      <c r="H280" s="8">
        <v>45</v>
      </c>
      <c r="I280" t="s">
        <v>2966</v>
      </c>
      <c r="K280">
        <v>24.036111099999999</v>
      </c>
      <c r="L280" t="s">
        <v>2848</v>
      </c>
      <c r="M280">
        <v>194</v>
      </c>
      <c r="N280" t="s">
        <v>2837</v>
      </c>
      <c r="O280" t="s">
        <v>2837</v>
      </c>
      <c r="P280">
        <v>2021</v>
      </c>
      <c r="Q280" t="s">
        <v>2838</v>
      </c>
      <c r="R280" t="s">
        <v>46</v>
      </c>
      <c r="S280">
        <v>197500</v>
      </c>
      <c r="T280" t="s">
        <v>3548</v>
      </c>
      <c r="U280" t="s">
        <v>3735</v>
      </c>
      <c r="V280" t="s">
        <v>3736</v>
      </c>
      <c r="W280">
        <v>31204</v>
      </c>
    </row>
    <row r="281" spans="2:23" x14ac:dyDescent="0.45">
      <c r="B281">
        <v>10</v>
      </c>
      <c r="C281" t="s">
        <v>3737</v>
      </c>
      <c r="D281" t="s">
        <v>170</v>
      </c>
      <c r="E281" t="s">
        <v>2833</v>
      </c>
      <c r="F281" t="s">
        <v>3238</v>
      </c>
      <c r="G281">
        <v>2030</v>
      </c>
      <c r="H281" s="8">
        <v>45</v>
      </c>
      <c r="I281" t="s">
        <v>2843</v>
      </c>
      <c r="K281">
        <v>17.8722222</v>
      </c>
      <c r="L281" t="s">
        <v>2859</v>
      </c>
      <c r="M281">
        <v>180</v>
      </c>
      <c r="N281" t="s">
        <v>2837</v>
      </c>
      <c r="O281" t="s">
        <v>2837</v>
      </c>
      <c r="P281">
        <v>2024</v>
      </c>
      <c r="Q281" t="s">
        <v>2855</v>
      </c>
      <c r="R281" t="s">
        <v>170</v>
      </c>
      <c r="S281">
        <v>1900000</v>
      </c>
      <c r="T281" t="s">
        <v>2850</v>
      </c>
      <c r="U281" t="s">
        <v>3738</v>
      </c>
      <c r="W281" t="s">
        <v>3739</v>
      </c>
    </row>
    <row r="282" spans="2:23" x14ac:dyDescent="0.45">
      <c r="B282">
        <v>10</v>
      </c>
      <c r="C282" t="s">
        <v>3740</v>
      </c>
      <c r="D282" t="s">
        <v>107</v>
      </c>
      <c r="E282" t="s">
        <v>9</v>
      </c>
      <c r="F282" t="s">
        <v>2870</v>
      </c>
      <c r="G282">
        <v>2026</v>
      </c>
      <c r="H282" s="8">
        <v>45</v>
      </c>
      <c r="I282" t="s">
        <v>2843</v>
      </c>
      <c r="K282">
        <v>20.8333333</v>
      </c>
      <c r="L282" t="s">
        <v>2848</v>
      </c>
      <c r="M282">
        <v>190</v>
      </c>
      <c r="N282" t="s">
        <v>221</v>
      </c>
      <c r="O282" t="s">
        <v>221</v>
      </c>
      <c r="P282">
        <v>2022</v>
      </c>
      <c r="Q282" t="s">
        <v>2838</v>
      </c>
      <c r="R282" t="s">
        <v>107</v>
      </c>
      <c r="S282">
        <v>2556900</v>
      </c>
      <c r="T282" t="s">
        <v>3741</v>
      </c>
      <c r="U282" t="s">
        <v>3742</v>
      </c>
      <c r="W282" t="s">
        <v>3743</v>
      </c>
    </row>
    <row r="283" spans="2:23" x14ac:dyDescent="0.45">
      <c r="B283">
        <v>10</v>
      </c>
      <c r="C283" t="s">
        <v>3744</v>
      </c>
      <c r="D283" t="s">
        <v>21</v>
      </c>
      <c r="E283" t="s">
        <v>9</v>
      </c>
      <c r="F283" t="s">
        <v>2842</v>
      </c>
      <c r="G283">
        <v>2024</v>
      </c>
      <c r="H283" s="8">
        <v>45</v>
      </c>
      <c r="I283" t="s">
        <v>2843</v>
      </c>
      <c r="K283">
        <v>25.938888800000001</v>
      </c>
      <c r="L283" t="s">
        <v>2933</v>
      </c>
      <c r="M283">
        <v>210</v>
      </c>
      <c r="N283" t="s">
        <v>221</v>
      </c>
      <c r="O283" t="s">
        <v>221</v>
      </c>
      <c r="P283">
        <v>2020</v>
      </c>
      <c r="Q283" t="s">
        <v>3745</v>
      </c>
      <c r="R283" t="s">
        <v>21</v>
      </c>
      <c r="S283">
        <v>20000</v>
      </c>
      <c r="T283" t="s">
        <v>3746</v>
      </c>
      <c r="U283" t="s">
        <v>3747</v>
      </c>
      <c r="W283" t="s">
        <v>3748</v>
      </c>
    </row>
    <row r="284" spans="2:23" x14ac:dyDescent="0.45">
      <c r="B284">
        <v>10</v>
      </c>
      <c r="C284" t="s">
        <v>3749</v>
      </c>
      <c r="D284" t="s">
        <v>76</v>
      </c>
      <c r="E284" t="s">
        <v>174</v>
      </c>
      <c r="F284" t="s">
        <v>2865</v>
      </c>
      <c r="G284">
        <v>2027</v>
      </c>
      <c r="H284" s="8">
        <v>45</v>
      </c>
      <c r="I284" t="s">
        <v>2835</v>
      </c>
      <c r="K284">
        <v>19.444444399999998</v>
      </c>
      <c r="L284" t="s">
        <v>2859</v>
      </c>
      <c r="M284">
        <v>170</v>
      </c>
      <c r="N284" t="s">
        <v>221</v>
      </c>
      <c r="O284" t="s">
        <v>221</v>
      </c>
      <c r="P284">
        <v>2022</v>
      </c>
      <c r="Q284" t="s">
        <v>2855</v>
      </c>
      <c r="R284" t="s">
        <v>76</v>
      </c>
      <c r="S284">
        <v>1200000</v>
      </c>
      <c r="T284" t="s">
        <v>2850</v>
      </c>
      <c r="U284" t="s">
        <v>3750</v>
      </c>
      <c r="W284" t="s">
        <v>3751</v>
      </c>
    </row>
    <row r="285" spans="2:23" x14ac:dyDescent="0.45">
      <c r="B285">
        <v>10</v>
      </c>
      <c r="C285" t="s">
        <v>3752</v>
      </c>
      <c r="D285" t="s">
        <v>309</v>
      </c>
      <c r="E285" t="s">
        <v>9</v>
      </c>
      <c r="F285" t="s">
        <v>2853</v>
      </c>
      <c r="G285">
        <v>2026</v>
      </c>
      <c r="H285" s="8">
        <v>45</v>
      </c>
      <c r="I285" t="s">
        <v>2843</v>
      </c>
      <c r="K285">
        <v>22.930555500000001</v>
      </c>
      <c r="L285" t="s">
        <v>2887</v>
      </c>
      <c r="M285">
        <v>220</v>
      </c>
      <c r="N285" t="s">
        <v>221</v>
      </c>
      <c r="O285" t="s">
        <v>221</v>
      </c>
      <c r="P285">
        <v>2022</v>
      </c>
      <c r="Q285" t="s">
        <v>2838</v>
      </c>
      <c r="R285" t="s">
        <v>309</v>
      </c>
      <c r="S285">
        <v>4000000</v>
      </c>
      <c r="T285" t="s">
        <v>3753</v>
      </c>
      <c r="U285" t="s">
        <v>3754</v>
      </c>
      <c r="W285" t="s">
        <v>3755</v>
      </c>
    </row>
    <row r="286" spans="2:23" x14ac:dyDescent="0.45">
      <c r="B286">
        <v>10</v>
      </c>
      <c r="C286" t="s">
        <v>3756</v>
      </c>
      <c r="D286" t="s">
        <v>98</v>
      </c>
      <c r="E286" t="s">
        <v>9</v>
      </c>
      <c r="F286" t="s">
        <v>2898</v>
      </c>
      <c r="G286">
        <v>2027</v>
      </c>
      <c r="H286" s="8">
        <v>45</v>
      </c>
      <c r="I286" t="s">
        <v>2835</v>
      </c>
      <c r="K286">
        <v>20.397222200000002</v>
      </c>
      <c r="L286" t="s">
        <v>2859</v>
      </c>
      <c r="M286">
        <v>170</v>
      </c>
      <c r="N286" t="s">
        <v>2837</v>
      </c>
      <c r="O286" t="s">
        <v>2837</v>
      </c>
      <c r="P286">
        <v>2022</v>
      </c>
      <c r="Q286" t="s">
        <v>2838</v>
      </c>
      <c r="R286" t="s">
        <v>98</v>
      </c>
      <c r="S286">
        <v>3597500</v>
      </c>
      <c r="T286" t="s">
        <v>3757</v>
      </c>
      <c r="U286" t="s">
        <v>3758</v>
      </c>
      <c r="V286" t="s">
        <v>3759</v>
      </c>
      <c r="W286" t="s">
        <v>3760</v>
      </c>
    </row>
    <row r="287" spans="2:23" x14ac:dyDescent="0.45">
      <c r="B287">
        <v>10</v>
      </c>
      <c r="C287" t="s">
        <v>3761</v>
      </c>
      <c r="D287" t="s">
        <v>28</v>
      </c>
      <c r="E287" t="s">
        <v>174</v>
      </c>
      <c r="F287" t="s">
        <v>2898</v>
      </c>
      <c r="G287">
        <v>2027</v>
      </c>
      <c r="H287" s="8">
        <v>45</v>
      </c>
      <c r="I287" t="s">
        <v>2835</v>
      </c>
      <c r="K287">
        <v>19.736111099999999</v>
      </c>
      <c r="L287" t="s">
        <v>2951</v>
      </c>
      <c r="M287">
        <v>157</v>
      </c>
      <c r="N287" t="s">
        <v>221</v>
      </c>
      <c r="O287" t="s">
        <v>221</v>
      </c>
      <c r="P287">
        <v>2022</v>
      </c>
      <c r="Q287" t="s">
        <v>2855</v>
      </c>
      <c r="R287" t="s">
        <v>28</v>
      </c>
      <c r="S287">
        <v>30000</v>
      </c>
      <c r="T287" t="s">
        <v>2874</v>
      </c>
      <c r="U287" t="s">
        <v>3762</v>
      </c>
      <c r="W287" t="s">
        <v>3763</v>
      </c>
    </row>
    <row r="288" spans="2:23" x14ac:dyDescent="0.45">
      <c r="B288">
        <v>10</v>
      </c>
      <c r="C288" t="s">
        <v>3764</v>
      </c>
      <c r="D288" t="s">
        <v>59</v>
      </c>
      <c r="E288" t="s">
        <v>9</v>
      </c>
      <c r="G288">
        <v>2029</v>
      </c>
      <c r="H288" s="8">
        <v>45</v>
      </c>
      <c r="I288" t="s">
        <v>2835</v>
      </c>
      <c r="K288">
        <v>18.5444444</v>
      </c>
      <c r="L288" t="s">
        <v>2883</v>
      </c>
      <c r="M288">
        <v>165</v>
      </c>
      <c r="N288" t="s">
        <v>221</v>
      </c>
      <c r="O288" t="s">
        <v>2837</v>
      </c>
      <c r="P288">
        <v>2024</v>
      </c>
      <c r="Q288" t="s">
        <v>2838</v>
      </c>
      <c r="R288" t="s">
        <v>59</v>
      </c>
      <c r="T288" t="s">
        <v>3765</v>
      </c>
      <c r="U288" t="s">
        <v>3766</v>
      </c>
    </row>
    <row r="289" spans="2:23" x14ac:dyDescent="0.45">
      <c r="B289">
        <v>10</v>
      </c>
      <c r="C289" t="s">
        <v>3767</v>
      </c>
      <c r="D289" t="s">
        <v>31</v>
      </c>
      <c r="E289" t="s">
        <v>9</v>
      </c>
      <c r="F289" t="s">
        <v>2842</v>
      </c>
      <c r="G289">
        <v>2025</v>
      </c>
      <c r="H289" s="8">
        <v>45</v>
      </c>
      <c r="I289" t="s">
        <v>2843</v>
      </c>
      <c r="K289">
        <v>24.3444444</v>
      </c>
      <c r="L289" t="s">
        <v>2859</v>
      </c>
      <c r="M289">
        <v>240</v>
      </c>
      <c r="N289" t="s">
        <v>221</v>
      </c>
      <c r="O289" t="s">
        <v>221</v>
      </c>
      <c r="P289">
        <v>2022</v>
      </c>
      <c r="Q289" t="s">
        <v>2838</v>
      </c>
      <c r="R289" t="s">
        <v>31</v>
      </c>
      <c r="S289">
        <v>385000</v>
      </c>
      <c r="T289" t="s">
        <v>3062</v>
      </c>
      <c r="U289" t="s">
        <v>3768</v>
      </c>
      <c r="W289" t="s">
        <v>3769</v>
      </c>
    </row>
    <row r="290" spans="2:23" x14ac:dyDescent="0.45">
      <c r="B290">
        <v>10</v>
      </c>
      <c r="C290" t="s">
        <v>3770</v>
      </c>
      <c r="D290" t="s">
        <v>16</v>
      </c>
      <c r="E290" t="s">
        <v>87</v>
      </c>
      <c r="F290" t="s">
        <v>2865</v>
      </c>
      <c r="G290">
        <v>2028</v>
      </c>
      <c r="H290" s="8">
        <v>40</v>
      </c>
      <c r="I290" t="s">
        <v>2835</v>
      </c>
      <c r="K290">
        <v>20.436111100000002</v>
      </c>
      <c r="L290" t="s">
        <v>2859</v>
      </c>
      <c r="M290">
        <v>188</v>
      </c>
      <c r="N290" t="s">
        <v>2837</v>
      </c>
      <c r="O290" t="s">
        <v>221</v>
      </c>
      <c r="P290">
        <v>2023</v>
      </c>
      <c r="Q290" t="s">
        <v>2838</v>
      </c>
      <c r="R290" t="s">
        <v>16</v>
      </c>
      <c r="S290">
        <v>3000000</v>
      </c>
      <c r="T290" t="s">
        <v>3771</v>
      </c>
      <c r="U290" t="s">
        <v>3772</v>
      </c>
      <c r="V290" t="s">
        <v>3773</v>
      </c>
      <c r="W290" t="s">
        <v>3774</v>
      </c>
    </row>
    <row r="291" spans="2:23" x14ac:dyDescent="0.45">
      <c r="B291">
        <v>10</v>
      </c>
      <c r="C291" t="s">
        <v>2440</v>
      </c>
      <c r="D291" t="s">
        <v>10</v>
      </c>
      <c r="E291" t="s">
        <v>2882</v>
      </c>
      <c r="F291" t="s">
        <v>2853</v>
      </c>
      <c r="G291">
        <v>2026</v>
      </c>
      <c r="H291" s="8">
        <v>40</v>
      </c>
      <c r="I291" t="s">
        <v>2835</v>
      </c>
      <c r="K291">
        <v>21.019444400000001</v>
      </c>
      <c r="L291" t="s">
        <v>2854</v>
      </c>
      <c r="M291">
        <v>215</v>
      </c>
      <c r="N291" t="s">
        <v>2837</v>
      </c>
      <c r="O291" t="s">
        <v>2837</v>
      </c>
      <c r="P291">
        <v>2022</v>
      </c>
      <c r="Q291" t="s">
        <v>2838</v>
      </c>
      <c r="R291" t="s">
        <v>191</v>
      </c>
      <c r="S291">
        <v>1260000</v>
      </c>
      <c r="T291" t="s">
        <v>3775</v>
      </c>
      <c r="U291" t="s">
        <v>3776</v>
      </c>
      <c r="W291" t="s">
        <v>2441</v>
      </c>
    </row>
    <row r="292" spans="2:23" x14ac:dyDescent="0.45">
      <c r="B292">
        <v>10</v>
      </c>
      <c r="C292" t="s">
        <v>3777</v>
      </c>
      <c r="D292" t="s">
        <v>155</v>
      </c>
      <c r="E292" t="s">
        <v>9</v>
      </c>
      <c r="F292" t="s">
        <v>2865</v>
      </c>
      <c r="G292">
        <v>2027</v>
      </c>
      <c r="H292" s="8">
        <v>40</v>
      </c>
      <c r="I292" t="s">
        <v>2835</v>
      </c>
      <c r="K292">
        <v>20.7083333</v>
      </c>
      <c r="L292" t="s">
        <v>2854</v>
      </c>
      <c r="M292">
        <v>183</v>
      </c>
      <c r="N292" t="s">
        <v>2837</v>
      </c>
      <c r="O292" t="s">
        <v>2837</v>
      </c>
      <c r="P292">
        <v>2022</v>
      </c>
      <c r="Q292" t="s">
        <v>3745</v>
      </c>
      <c r="R292" t="s">
        <v>155</v>
      </c>
      <c r="S292">
        <v>20000</v>
      </c>
      <c r="T292" t="s">
        <v>3778</v>
      </c>
      <c r="U292" t="s">
        <v>3779</v>
      </c>
      <c r="W292" t="s">
        <v>3780</v>
      </c>
    </row>
    <row r="293" spans="2:23" x14ac:dyDescent="0.45">
      <c r="B293">
        <v>10</v>
      </c>
      <c r="C293" t="s">
        <v>3781</v>
      </c>
      <c r="D293" t="s">
        <v>269</v>
      </c>
      <c r="E293" t="s">
        <v>2882</v>
      </c>
      <c r="F293" t="s">
        <v>2870</v>
      </c>
      <c r="G293">
        <v>2027</v>
      </c>
      <c r="H293" s="8">
        <v>40</v>
      </c>
      <c r="I293" t="s">
        <v>2835</v>
      </c>
      <c r="K293">
        <v>20.936111100000002</v>
      </c>
      <c r="L293" t="s">
        <v>2848</v>
      </c>
      <c r="M293">
        <v>200</v>
      </c>
      <c r="N293" t="s">
        <v>2837</v>
      </c>
      <c r="O293" t="s">
        <v>2837</v>
      </c>
      <c r="P293">
        <v>2022</v>
      </c>
      <c r="Q293" t="s">
        <v>2855</v>
      </c>
      <c r="R293" t="s">
        <v>269</v>
      </c>
      <c r="S293">
        <v>500000</v>
      </c>
      <c r="T293" t="s">
        <v>3782</v>
      </c>
      <c r="U293" t="s">
        <v>3783</v>
      </c>
      <c r="V293" t="s">
        <v>3465</v>
      </c>
      <c r="W293" t="s">
        <v>3784</v>
      </c>
    </row>
    <row r="294" spans="2:23" x14ac:dyDescent="0.45">
      <c r="B294">
        <v>10</v>
      </c>
      <c r="C294" t="s">
        <v>3785</v>
      </c>
      <c r="D294" t="s">
        <v>18</v>
      </c>
      <c r="E294" t="s">
        <v>9</v>
      </c>
      <c r="F294" t="s">
        <v>2842</v>
      </c>
      <c r="G294">
        <v>2025</v>
      </c>
      <c r="H294" s="8">
        <v>40</v>
      </c>
      <c r="I294" t="s">
        <v>2966</v>
      </c>
      <c r="K294">
        <v>21.6</v>
      </c>
      <c r="L294" t="s">
        <v>2859</v>
      </c>
      <c r="M294">
        <v>170</v>
      </c>
      <c r="N294" t="s">
        <v>221</v>
      </c>
      <c r="O294" t="s">
        <v>221</v>
      </c>
      <c r="P294">
        <v>2019</v>
      </c>
      <c r="Q294" t="s">
        <v>2849</v>
      </c>
      <c r="R294" t="s">
        <v>207</v>
      </c>
      <c r="S294">
        <v>250000</v>
      </c>
      <c r="T294" t="s">
        <v>2850</v>
      </c>
      <c r="U294" t="s">
        <v>3786</v>
      </c>
      <c r="V294" t="s">
        <v>3787</v>
      </c>
      <c r="W294">
        <v>27974</v>
      </c>
    </row>
    <row r="295" spans="2:23" x14ac:dyDescent="0.45">
      <c r="B295">
        <v>10</v>
      </c>
      <c r="C295" t="s">
        <v>3788</v>
      </c>
      <c r="D295" t="s">
        <v>70</v>
      </c>
      <c r="E295" t="s">
        <v>3265</v>
      </c>
      <c r="F295" t="s">
        <v>2842</v>
      </c>
      <c r="G295">
        <v>2025</v>
      </c>
      <c r="H295" s="8">
        <v>40</v>
      </c>
      <c r="I295" t="s">
        <v>2843</v>
      </c>
      <c r="K295">
        <v>24.158333299999999</v>
      </c>
      <c r="L295" t="s">
        <v>2933</v>
      </c>
      <c r="M295">
        <v>250</v>
      </c>
      <c r="N295" t="s">
        <v>221</v>
      </c>
      <c r="O295" t="s">
        <v>221</v>
      </c>
      <c r="P295">
        <v>2021</v>
      </c>
      <c r="Q295" t="s">
        <v>2838</v>
      </c>
      <c r="R295" t="s">
        <v>70</v>
      </c>
      <c r="S295">
        <v>375000</v>
      </c>
      <c r="T295" t="s">
        <v>3410</v>
      </c>
      <c r="U295" t="s">
        <v>3789</v>
      </c>
      <c r="V295" t="e">
        <v>#NAME?</v>
      </c>
      <c r="W295" t="s">
        <v>3790</v>
      </c>
    </row>
    <row r="296" spans="2:23" x14ac:dyDescent="0.45">
      <c r="B296">
        <v>10</v>
      </c>
      <c r="C296" t="s">
        <v>3791</v>
      </c>
      <c r="D296" t="s">
        <v>130</v>
      </c>
      <c r="E296" t="s">
        <v>2833</v>
      </c>
      <c r="F296" t="s">
        <v>2865</v>
      </c>
      <c r="G296">
        <v>2029</v>
      </c>
      <c r="H296" s="8">
        <v>40</v>
      </c>
      <c r="I296" t="s">
        <v>2835</v>
      </c>
      <c r="K296">
        <v>19.069444399999998</v>
      </c>
      <c r="L296" t="s">
        <v>2960</v>
      </c>
      <c r="M296">
        <v>170</v>
      </c>
      <c r="N296" t="s">
        <v>2837</v>
      </c>
      <c r="O296" t="s">
        <v>2837</v>
      </c>
      <c r="P296">
        <v>2022</v>
      </c>
      <c r="Q296" t="s">
        <v>2855</v>
      </c>
      <c r="R296" t="s">
        <v>130</v>
      </c>
      <c r="S296">
        <v>10000</v>
      </c>
      <c r="T296" t="s">
        <v>2850</v>
      </c>
      <c r="U296" t="s">
        <v>3792</v>
      </c>
      <c r="W296" t="s">
        <v>3793</v>
      </c>
    </row>
    <row r="297" spans="2:23" x14ac:dyDescent="0.45">
      <c r="B297">
        <v>10</v>
      </c>
      <c r="C297" t="s">
        <v>52</v>
      </c>
      <c r="D297" t="s">
        <v>7</v>
      </c>
      <c r="E297" t="s">
        <v>3517</v>
      </c>
      <c r="F297" t="s">
        <v>2842</v>
      </c>
      <c r="G297">
        <v>2026</v>
      </c>
      <c r="H297" s="8">
        <v>40</v>
      </c>
      <c r="I297" t="s">
        <v>2835</v>
      </c>
      <c r="K297">
        <v>21.1</v>
      </c>
      <c r="L297" t="s">
        <v>2960</v>
      </c>
      <c r="M297">
        <v>220</v>
      </c>
      <c r="N297" t="s">
        <v>221</v>
      </c>
      <c r="O297" t="s">
        <v>221</v>
      </c>
      <c r="P297">
        <v>2019</v>
      </c>
      <c r="Q297" t="s">
        <v>2849</v>
      </c>
      <c r="R297" t="s">
        <v>18</v>
      </c>
      <c r="S297">
        <v>200000</v>
      </c>
      <c r="T297" t="s">
        <v>2850</v>
      </c>
      <c r="U297" t="s">
        <v>3794</v>
      </c>
      <c r="V297" t="s">
        <v>3795</v>
      </c>
      <c r="W297" t="s">
        <v>1116</v>
      </c>
    </row>
    <row r="298" spans="2:23" x14ac:dyDescent="0.45">
      <c r="B298">
        <v>10</v>
      </c>
      <c r="C298" t="s">
        <v>3796</v>
      </c>
      <c r="D298" t="s">
        <v>56</v>
      </c>
      <c r="E298" t="s">
        <v>2833</v>
      </c>
      <c r="F298" t="s">
        <v>2898</v>
      </c>
      <c r="G298">
        <v>2028</v>
      </c>
      <c r="H298" s="8">
        <v>40</v>
      </c>
      <c r="I298" t="s">
        <v>2843</v>
      </c>
      <c r="K298">
        <v>18.644444400000001</v>
      </c>
      <c r="L298" t="s">
        <v>2848</v>
      </c>
      <c r="M298">
        <v>185</v>
      </c>
      <c r="N298" t="s">
        <v>2837</v>
      </c>
      <c r="O298" t="s">
        <v>2837</v>
      </c>
      <c r="P298">
        <v>2023</v>
      </c>
      <c r="Q298" t="s">
        <v>2855</v>
      </c>
      <c r="R298" t="s">
        <v>56</v>
      </c>
      <c r="S298">
        <v>1500000</v>
      </c>
      <c r="T298" t="s">
        <v>2850</v>
      </c>
      <c r="U298" t="s">
        <v>3797</v>
      </c>
      <c r="W298" t="s">
        <v>3798</v>
      </c>
    </row>
    <row r="299" spans="2:23" x14ac:dyDescent="0.45">
      <c r="B299">
        <v>10</v>
      </c>
      <c r="C299" t="s">
        <v>128</v>
      </c>
      <c r="D299" t="s">
        <v>39</v>
      </c>
      <c r="E299" t="s">
        <v>3167</v>
      </c>
      <c r="F299" t="s">
        <v>2842</v>
      </c>
      <c r="G299">
        <v>2024</v>
      </c>
      <c r="H299" s="8">
        <v>40</v>
      </c>
      <c r="I299" t="s">
        <v>2843</v>
      </c>
      <c r="K299">
        <v>23.436111100000002</v>
      </c>
      <c r="L299" t="s">
        <v>2887</v>
      </c>
      <c r="M299">
        <v>225</v>
      </c>
      <c r="N299" t="s">
        <v>221</v>
      </c>
      <c r="O299" t="s">
        <v>221</v>
      </c>
      <c r="P299">
        <v>2020</v>
      </c>
      <c r="Q299" t="s">
        <v>3745</v>
      </c>
      <c r="R299" t="s">
        <v>39</v>
      </c>
      <c r="S299">
        <v>20000</v>
      </c>
      <c r="T299" t="s">
        <v>3799</v>
      </c>
      <c r="U299" t="s">
        <v>3800</v>
      </c>
      <c r="V299" t="s">
        <v>3801</v>
      </c>
      <c r="W299" t="s">
        <v>3802</v>
      </c>
    </row>
    <row r="300" spans="2:23" x14ac:dyDescent="0.45">
      <c r="B300">
        <v>10</v>
      </c>
      <c r="C300" t="s">
        <v>3803</v>
      </c>
      <c r="D300" t="s">
        <v>104</v>
      </c>
      <c r="E300" t="s">
        <v>3167</v>
      </c>
      <c r="F300" t="s">
        <v>2834</v>
      </c>
      <c r="G300">
        <v>2024</v>
      </c>
      <c r="H300" s="8">
        <v>40</v>
      </c>
      <c r="I300" t="s">
        <v>2835</v>
      </c>
      <c r="K300">
        <v>24.8333333</v>
      </c>
      <c r="L300" t="s">
        <v>2887</v>
      </c>
      <c r="M300">
        <v>224</v>
      </c>
      <c r="N300" t="s">
        <v>2837</v>
      </c>
      <c r="O300" t="s">
        <v>2837</v>
      </c>
      <c r="P300">
        <v>2020</v>
      </c>
      <c r="Q300" t="s">
        <v>2838</v>
      </c>
      <c r="R300" t="s">
        <v>104</v>
      </c>
      <c r="S300">
        <v>100000</v>
      </c>
      <c r="T300" t="s">
        <v>3804</v>
      </c>
      <c r="U300" t="s">
        <v>3805</v>
      </c>
      <c r="W300">
        <v>27636</v>
      </c>
    </row>
    <row r="301" spans="2:23" x14ac:dyDescent="0.45">
      <c r="B301">
        <v>10</v>
      </c>
      <c r="C301" t="s">
        <v>3806</v>
      </c>
      <c r="D301" t="s">
        <v>82</v>
      </c>
      <c r="E301" t="s">
        <v>3265</v>
      </c>
      <c r="F301" t="s">
        <v>2853</v>
      </c>
      <c r="G301">
        <v>2025</v>
      </c>
      <c r="H301" s="8">
        <v>40</v>
      </c>
      <c r="I301" t="s">
        <v>2835</v>
      </c>
      <c r="K301">
        <v>23.144444400000001</v>
      </c>
      <c r="L301" t="s">
        <v>2887</v>
      </c>
      <c r="M301">
        <v>215</v>
      </c>
      <c r="N301" t="s">
        <v>221</v>
      </c>
      <c r="O301" t="s">
        <v>221</v>
      </c>
      <c r="P301">
        <v>2023</v>
      </c>
      <c r="Q301" t="s">
        <v>2838</v>
      </c>
      <c r="R301" t="s">
        <v>82</v>
      </c>
      <c r="S301">
        <v>100000</v>
      </c>
      <c r="T301" t="s">
        <v>3807</v>
      </c>
      <c r="U301" t="s">
        <v>3808</v>
      </c>
      <c r="W301" t="s">
        <v>3809</v>
      </c>
    </row>
    <row r="302" spans="2:23" x14ac:dyDescent="0.45">
      <c r="B302">
        <v>10</v>
      </c>
      <c r="C302" t="s">
        <v>3810</v>
      </c>
      <c r="D302" t="s">
        <v>42</v>
      </c>
      <c r="E302" t="s">
        <v>3167</v>
      </c>
      <c r="F302" t="s">
        <v>2870</v>
      </c>
      <c r="G302">
        <v>2026</v>
      </c>
      <c r="H302" s="8">
        <v>40</v>
      </c>
      <c r="I302" t="s">
        <v>2843</v>
      </c>
      <c r="K302">
        <v>23.475000000000001</v>
      </c>
      <c r="L302" t="s">
        <v>2859</v>
      </c>
      <c r="M302">
        <v>220</v>
      </c>
      <c r="N302" t="s">
        <v>221</v>
      </c>
      <c r="O302" t="s">
        <v>221</v>
      </c>
      <c r="P302">
        <v>2022</v>
      </c>
      <c r="Q302" t="s">
        <v>2855</v>
      </c>
      <c r="R302" t="s">
        <v>42</v>
      </c>
      <c r="S302">
        <v>10000</v>
      </c>
      <c r="T302" t="s">
        <v>2850</v>
      </c>
      <c r="U302" t="s">
        <v>3811</v>
      </c>
      <c r="W302" t="s">
        <v>3812</v>
      </c>
    </row>
    <row r="303" spans="2:23" x14ac:dyDescent="0.45">
      <c r="B303">
        <v>10</v>
      </c>
      <c r="C303" t="s">
        <v>3813</v>
      </c>
      <c r="D303" t="s">
        <v>73</v>
      </c>
      <c r="E303" t="s">
        <v>3265</v>
      </c>
      <c r="F303" t="s">
        <v>2853</v>
      </c>
      <c r="G303">
        <v>2025</v>
      </c>
      <c r="H303" s="8">
        <v>40</v>
      </c>
      <c r="I303" t="s">
        <v>2843</v>
      </c>
      <c r="K303">
        <v>24.3888888</v>
      </c>
      <c r="L303" t="s">
        <v>2844</v>
      </c>
      <c r="M303">
        <v>205</v>
      </c>
      <c r="N303" t="s">
        <v>221</v>
      </c>
      <c r="O303" t="s">
        <v>221</v>
      </c>
      <c r="P303">
        <v>2021</v>
      </c>
      <c r="Q303" t="s">
        <v>2838</v>
      </c>
      <c r="R303" t="s">
        <v>73</v>
      </c>
      <c r="S303">
        <v>577000</v>
      </c>
      <c r="T303" t="s">
        <v>3814</v>
      </c>
      <c r="U303" t="s">
        <v>3815</v>
      </c>
      <c r="W303" t="s">
        <v>3816</v>
      </c>
    </row>
    <row r="304" spans="2:23" x14ac:dyDescent="0.45">
      <c r="B304">
        <v>10</v>
      </c>
      <c r="C304" t="s">
        <v>653</v>
      </c>
      <c r="D304" t="s">
        <v>14</v>
      </c>
      <c r="E304" t="s">
        <v>2893</v>
      </c>
      <c r="F304" t="s">
        <v>2842</v>
      </c>
      <c r="G304">
        <v>2024</v>
      </c>
      <c r="H304" s="8">
        <v>40</v>
      </c>
      <c r="I304" t="s">
        <v>2835</v>
      </c>
      <c r="K304">
        <v>24.377777699999999</v>
      </c>
      <c r="L304" t="s">
        <v>2887</v>
      </c>
      <c r="M304">
        <v>200</v>
      </c>
      <c r="N304" t="s">
        <v>2837</v>
      </c>
      <c r="O304" t="s">
        <v>221</v>
      </c>
      <c r="P304">
        <v>2016</v>
      </c>
      <c r="Q304" t="s">
        <v>2849</v>
      </c>
      <c r="R304" t="s">
        <v>14</v>
      </c>
      <c r="S304">
        <v>1500000</v>
      </c>
      <c r="T304" t="s">
        <v>3440</v>
      </c>
      <c r="U304" t="s">
        <v>3817</v>
      </c>
      <c r="V304" t="s">
        <v>3818</v>
      </c>
      <c r="W304" t="s">
        <v>1395</v>
      </c>
    </row>
    <row r="305" spans="2:23" x14ac:dyDescent="0.45">
      <c r="B305">
        <v>11</v>
      </c>
      <c r="C305" t="s">
        <v>3819</v>
      </c>
      <c r="D305" t="s">
        <v>207</v>
      </c>
      <c r="E305" t="s">
        <v>9</v>
      </c>
      <c r="F305" t="s">
        <v>2834</v>
      </c>
      <c r="G305">
        <v>2025</v>
      </c>
      <c r="H305" s="8">
        <v>45</v>
      </c>
      <c r="I305" t="s">
        <v>2966</v>
      </c>
      <c r="K305">
        <v>24.022222200000002</v>
      </c>
      <c r="L305" t="s">
        <v>2933</v>
      </c>
      <c r="M305">
        <v>213</v>
      </c>
      <c r="N305" t="s">
        <v>221</v>
      </c>
      <c r="O305" t="s">
        <v>221</v>
      </c>
      <c r="P305">
        <v>2022</v>
      </c>
      <c r="Q305" t="s">
        <v>2838</v>
      </c>
      <c r="R305" t="s">
        <v>207</v>
      </c>
      <c r="S305">
        <v>925000</v>
      </c>
      <c r="T305" t="s">
        <v>2986</v>
      </c>
      <c r="U305" t="s">
        <v>3820</v>
      </c>
      <c r="W305">
        <v>31730</v>
      </c>
    </row>
    <row r="306" spans="2:23" x14ac:dyDescent="0.45">
      <c r="B306">
        <v>11</v>
      </c>
      <c r="C306" t="s">
        <v>807</v>
      </c>
      <c r="D306" t="s">
        <v>89</v>
      </c>
      <c r="E306" t="s">
        <v>33</v>
      </c>
      <c r="F306" t="s">
        <v>2853</v>
      </c>
      <c r="G306">
        <v>2027</v>
      </c>
      <c r="H306" s="8">
        <v>45</v>
      </c>
      <c r="I306" t="s">
        <v>2843</v>
      </c>
      <c r="K306">
        <v>23.988888800000002</v>
      </c>
      <c r="L306" t="s">
        <v>2844</v>
      </c>
      <c r="M306">
        <v>210</v>
      </c>
      <c r="N306" t="s">
        <v>221</v>
      </c>
      <c r="O306" t="s">
        <v>221</v>
      </c>
      <c r="P306">
        <v>2022</v>
      </c>
      <c r="Q306" t="s">
        <v>2838</v>
      </c>
      <c r="R306" t="s">
        <v>89</v>
      </c>
      <c r="S306">
        <v>397500</v>
      </c>
      <c r="T306" t="s">
        <v>2934</v>
      </c>
      <c r="U306" t="s">
        <v>3821</v>
      </c>
      <c r="W306" t="s">
        <v>808</v>
      </c>
    </row>
    <row r="307" spans="2:23" x14ac:dyDescent="0.45">
      <c r="B307">
        <v>11</v>
      </c>
      <c r="C307" t="s">
        <v>3822</v>
      </c>
      <c r="D307" t="s">
        <v>46</v>
      </c>
      <c r="E307" t="s">
        <v>174</v>
      </c>
      <c r="G307">
        <v>2028</v>
      </c>
      <c r="H307" s="8">
        <v>45</v>
      </c>
      <c r="I307" t="s">
        <v>2835</v>
      </c>
      <c r="K307">
        <v>18.805555500000001</v>
      </c>
      <c r="L307" t="s">
        <v>2859</v>
      </c>
      <c r="M307">
        <v>175</v>
      </c>
      <c r="N307" t="s">
        <v>221</v>
      </c>
      <c r="O307" t="s">
        <v>221</v>
      </c>
      <c r="P307">
        <v>2024</v>
      </c>
      <c r="Q307" t="s">
        <v>2838</v>
      </c>
      <c r="R307" t="s">
        <v>46</v>
      </c>
      <c r="T307" t="s">
        <v>3823</v>
      </c>
      <c r="U307" t="s">
        <v>3824</v>
      </c>
    </row>
    <row r="308" spans="2:23" x14ac:dyDescent="0.45">
      <c r="B308">
        <v>11</v>
      </c>
      <c r="C308" t="s">
        <v>3825</v>
      </c>
      <c r="D308" t="s">
        <v>170</v>
      </c>
      <c r="E308" t="s">
        <v>9</v>
      </c>
      <c r="F308" t="s">
        <v>2853</v>
      </c>
      <c r="G308">
        <v>2026</v>
      </c>
      <c r="H308" s="8">
        <v>45</v>
      </c>
      <c r="I308" t="s">
        <v>2966</v>
      </c>
      <c r="K308">
        <v>23.752777699999999</v>
      </c>
      <c r="L308" t="s">
        <v>2844</v>
      </c>
      <c r="M308">
        <v>235</v>
      </c>
      <c r="N308" t="s">
        <v>2837</v>
      </c>
      <c r="O308" t="s">
        <v>2837</v>
      </c>
      <c r="P308">
        <v>2022</v>
      </c>
      <c r="Q308" t="s">
        <v>2838</v>
      </c>
      <c r="R308" t="s">
        <v>170</v>
      </c>
      <c r="S308">
        <v>1276500</v>
      </c>
      <c r="T308" t="s">
        <v>3458</v>
      </c>
      <c r="U308" t="s">
        <v>3826</v>
      </c>
      <c r="V308" t="s">
        <v>3827</v>
      </c>
      <c r="W308" t="s">
        <v>3828</v>
      </c>
    </row>
    <row r="309" spans="2:23" x14ac:dyDescent="0.45">
      <c r="B309">
        <v>11</v>
      </c>
      <c r="C309" t="s">
        <v>814</v>
      </c>
      <c r="D309" t="s">
        <v>21</v>
      </c>
      <c r="E309" t="s">
        <v>2833</v>
      </c>
      <c r="F309" t="s">
        <v>2853</v>
      </c>
      <c r="G309">
        <v>2027</v>
      </c>
      <c r="H309" s="8">
        <v>45</v>
      </c>
      <c r="I309" t="s">
        <v>2835</v>
      </c>
      <c r="K309">
        <v>23.8333333</v>
      </c>
      <c r="L309" t="s">
        <v>2848</v>
      </c>
      <c r="M309">
        <v>195</v>
      </c>
      <c r="N309" t="s">
        <v>221</v>
      </c>
      <c r="O309" t="s">
        <v>2837</v>
      </c>
      <c r="P309">
        <v>2022</v>
      </c>
      <c r="Q309" t="s">
        <v>2838</v>
      </c>
      <c r="R309" t="s">
        <v>21</v>
      </c>
      <c r="S309">
        <v>1026800</v>
      </c>
      <c r="T309" t="s">
        <v>2923</v>
      </c>
      <c r="U309" t="s">
        <v>3829</v>
      </c>
      <c r="W309" t="s">
        <v>815</v>
      </c>
    </row>
    <row r="310" spans="2:23" x14ac:dyDescent="0.45">
      <c r="B310">
        <v>11</v>
      </c>
      <c r="C310" t="s">
        <v>3830</v>
      </c>
      <c r="D310" t="s">
        <v>76</v>
      </c>
      <c r="E310" t="s">
        <v>174</v>
      </c>
      <c r="G310">
        <v>2029</v>
      </c>
      <c r="H310" s="8">
        <v>45</v>
      </c>
      <c r="I310" t="s">
        <v>2835</v>
      </c>
      <c r="K310">
        <v>18.6305555</v>
      </c>
      <c r="L310" t="s">
        <v>2848</v>
      </c>
      <c r="M310">
        <v>175</v>
      </c>
      <c r="N310" t="s">
        <v>2837</v>
      </c>
      <c r="O310" t="s">
        <v>221</v>
      </c>
      <c r="P310">
        <v>2024</v>
      </c>
      <c r="Q310" t="s">
        <v>2838</v>
      </c>
      <c r="R310" t="s">
        <v>76</v>
      </c>
      <c r="T310" t="s">
        <v>3831</v>
      </c>
      <c r="U310" t="s">
        <v>3832</v>
      </c>
    </row>
    <row r="311" spans="2:23" x14ac:dyDescent="0.45">
      <c r="B311">
        <v>11</v>
      </c>
      <c r="C311" t="s">
        <v>904</v>
      </c>
      <c r="D311" t="s">
        <v>28</v>
      </c>
      <c r="E311" t="s">
        <v>87</v>
      </c>
      <c r="F311" t="s">
        <v>2842</v>
      </c>
      <c r="G311">
        <v>2025</v>
      </c>
      <c r="H311" s="8">
        <v>45</v>
      </c>
      <c r="I311" t="s">
        <v>2966</v>
      </c>
      <c r="K311">
        <v>22.319444399999998</v>
      </c>
      <c r="L311" t="s">
        <v>2960</v>
      </c>
      <c r="M311">
        <v>200</v>
      </c>
      <c r="N311" t="s">
        <v>221</v>
      </c>
      <c r="O311" t="s">
        <v>221</v>
      </c>
      <c r="P311">
        <v>2020</v>
      </c>
      <c r="Q311" t="s">
        <v>2838</v>
      </c>
      <c r="R311" t="s">
        <v>28</v>
      </c>
      <c r="S311">
        <v>2700000</v>
      </c>
      <c r="T311" t="s">
        <v>3833</v>
      </c>
      <c r="U311" t="s">
        <v>3834</v>
      </c>
      <c r="W311" t="s">
        <v>905</v>
      </c>
    </row>
    <row r="312" spans="2:23" x14ac:dyDescent="0.45">
      <c r="B312">
        <v>11</v>
      </c>
      <c r="C312" t="s">
        <v>1038</v>
      </c>
      <c r="D312" t="s">
        <v>31</v>
      </c>
      <c r="E312" t="s">
        <v>63</v>
      </c>
      <c r="F312" t="s">
        <v>2842</v>
      </c>
      <c r="G312">
        <v>2025</v>
      </c>
      <c r="H312" s="8">
        <v>45</v>
      </c>
      <c r="I312" t="s">
        <v>2966</v>
      </c>
      <c r="K312">
        <v>24.561111100000002</v>
      </c>
      <c r="L312" t="s">
        <v>2960</v>
      </c>
      <c r="M312">
        <v>205</v>
      </c>
      <c r="N312" t="s">
        <v>2912</v>
      </c>
      <c r="O312" t="s">
        <v>221</v>
      </c>
      <c r="P312">
        <v>2021</v>
      </c>
      <c r="Q312" t="s">
        <v>2838</v>
      </c>
      <c r="R312" t="s">
        <v>31</v>
      </c>
      <c r="S312">
        <v>125000</v>
      </c>
      <c r="T312" t="s">
        <v>3835</v>
      </c>
      <c r="U312" t="s">
        <v>3836</v>
      </c>
      <c r="W312" t="s">
        <v>1039</v>
      </c>
    </row>
    <row r="313" spans="2:23" x14ac:dyDescent="0.45">
      <c r="B313">
        <v>11</v>
      </c>
      <c r="C313" t="s">
        <v>3837</v>
      </c>
      <c r="D313" t="s">
        <v>16</v>
      </c>
      <c r="E313" t="s">
        <v>3265</v>
      </c>
      <c r="F313" t="s">
        <v>2870</v>
      </c>
      <c r="G313">
        <v>2026</v>
      </c>
      <c r="H313" s="8">
        <v>40</v>
      </c>
      <c r="I313" t="s">
        <v>2843</v>
      </c>
      <c r="K313">
        <v>25.5138888</v>
      </c>
      <c r="L313" t="s">
        <v>2859</v>
      </c>
      <c r="M313">
        <v>200</v>
      </c>
      <c r="N313" t="s">
        <v>221</v>
      </c>
      <c r="O313" t="s">
        <v>221</v>
      </c>
      <c r="P313">
        <v>2023</v>
      </c>
      <c r="Q313" t="s">
        <v>3745</v>
      </c>
      <c r="R313" t="s">
        <v>16</v>
      </c>
      <c r="S313">
        <v>20000</v>
      </c>
      <c r="T313" t="s">
        <v>2920</v>
      </c>
      <c r="U313" t="s">
        <v>3838</v>
      </c>
      <c r="W313" t="s">
        <v>3839</v>
      </c>
    </row>
    <row r="314" spans="2:23" x14ac:dyDescent="0.45">
      <c r="B314">
        <v>11</v>
      </c>
      <c r="C314" t="s">
        <v>3840</v>
      </c>
      <c r="D314" t="s">
        <v>10</v>
      </c>
      <c r="E314" t="s">
        <v>3265</v>
      </c>
      <c r="F314" t="s">
        <v>2853</v>
      </c>
      <c r="G314">
        <v>2025</v>
      </c>
      <c r="H314" s="8">
        <v>40</v>
      </c>
      <c r="I314" t="s">
        <v>2835</v>
      </c>
      <c r="K314">
        <v>23.0083333</v>
      </c>
      <c r="L314" t="s">
        <v>2854</v>
      </c>
      <c r="M314">
        <v>205</v>
      </c>
      <c r="N314" t="s">
        <v>221</v>
      </c>
      <c r="O314" t="s">
        <v>221</v>
      </c>
      <c r="P314">
        <v>2023</v>
      </c>
      <c r="Q314" t="s">
        <v>2838</v>
      </c>
      <c r="R314" t="s">
        <v>10</v>
      </c>
      <c r="S314">
        <v>747600</v>
      </c>
      <c r="T314" t="s">
        <v>3548</v>
      </c>
      <c r="U314" t="s">
        <v>3841</v>
      </c>
      <c r="W314" t="s">
        <v>3842</v>
      </c>
    </row>
    <row r="315" spans="2:23" x14ac:dyDescent="0.45">
      <c r="B315">
        <v>11</v>
      </c>
      <c r="C315" t="s">
        <v>3843</v>
      </c>
      <c r="D315" t="s">
        <v>155</v>
      </c>
      <c r="E315" t="s">
        <v>63</v>
      </c>
      <c r="F315" t="s">
        <v>2898</v>
      </c>
      <c r="G315">
        <v>2028</v>
      </c>
      <c r="H315" s="8">
        <v>40</v>
      </c>
      <c r="I315" t="s">
        <v>2835</v>
      </c>
      <c r="K315">
        <v>20.705555499999999</v>
      </c>
      <c r="L315" t="s">
        <v>2883</v>
      </c>
      <c r="M315">
        <v>215</v>
      </c>
      <c r="N315" t="s">
        <v>221</v>
      </c>
      <c r="O315" t="s">
        <v>221</v>
      </c>
      <c r="P315">
        <v>2022</v>
      </c>
      <c r="Q315" t="s">
        <v>2838</v>
      </c>
      <c r="R315" t="s">
        <v>155</v>
      </c>
      <c r="S315">
        <v>429500</v>
      </c>
      <c r="T315" t="s">
        <v>3844</v>
      </c>
      <c r="U315" t="s">
        <v>3845</v>
      </c>
      <c r="W315" t="s">
        <v>3846</v>
      </c>
    </row>
    <row r="316" spans="2:23" x14ac:dyDescent="0.45">
      <c r="B316">
        <v>11</v>
      </c>
      <c r="C316" t="s">
        <v>3847</v>
      </c>
      <c r="D316" t="s">
        <v>269</v>
      </c>
      <c r="E316" t="s">
        <v>2833</v>
      </c>
      <c r="F316" t="s">
        <v>2898</v>
      </c>
      <c r="G316">
        <v>2026</v>
      </c>
      <c r="H316" s="8">
        <v>40</v>
      </c>
      <c r="I316" t="s">
        <v>2835</v>
      </c>
      <c r="K316">
        <v>22.644444400000001</v>
      </c>
      <c r="L316" t="s">
        <v>2848</v>
      </c>
      <c r="M316">
        <v>216</v>
      </c>
      <c r="N316" t="s">
        <v>2837</v>
      </c>
      <c r="O316" t="s">
        <v>2837</v>
      </c>
      <c r="P316">
        <v>2023</v>
      </c>
      <c r="Q316" t="s">
        <v>2838</v>
      </c>
      <c r="R316" t="s">
        <v>269</v>
      </c>
      <c r="S316">
        <v>3620000</v>
      </c>
      <c r="T316" t="s">
        <v>3848</v>
      </c>
      <c r="U316" t="s">
        <v>3849</v>
      </c>
      <c r="W316" t="s">
        <v>3850</v>
      </c>
    </row>
    <row r="317" spans="2:23" x14ac:dyDescent="0.45">
      <c r="B317">
        <v>11</v>
      </c>
      <c r="C317" t="s">
        <v>3851</v>
      </c>
      <c r="D317" t="s">
        <v>178</v>
      </c>
      <c r="E317" t="s">
        <v>9</v>
      </c>
      <c r="F317" t="s">
        <v>2865</v>
      </c>
      <c r="G317">
        <v>2027</v>
      </c>
      <c r="H317" s="8">
        <v>40</v>
      </c>
      <c r="I317" t="s">
        <v>2835</v>
      </c>
      <c r="K317">
        <v>21.1722222</v>
      </c>
      <c r="L317" t="s">
        <v>2836</v>
      </c>
      <c r="M317">
        <v>220</v>
      </c>
      <c r="N317" t="s">
        <v>221</v>
      </c>
      <c r="O317" t="s">
        <v>221</v>
      </c>
      <c r="P317">
        <v>2022</v>
      </c>
      <c r="Q317" t="s">
        <v>2855</v>
      </c>
      <c r="R317" t="s">
        <v>178</v>
      </c>
      <c r="S317">
        <v>10000</v>
      </c>
      <c r="T317" t="s">
        <v>2850</v>
      </c>
      <c r="U317" t="s">
        <v>3852</v>
      </c>
      <c r="W317" t="s">
        <v>3853</v>
      </c>
    </row>
    <row r="318" spans="2:23" x14ac:dyDescent="0.45">
      <c r="B318">
        <v>11</v>
      </c>
      <c r="C318" t="s">
        <v>3854</v>
      </c>
      <c r="D318" t="s">
        <v>18</v>
      </c>
      <c r="E318" t="s">
        <v>9</v>
      </c>
      <c r="F318" t="s">
        <v>2853</v>
      </c>
      <c r="G318">
        <v>2025</v>
      </c>
      <c r="H318" s="8">
        <v>40</v>
      </c>
      <c r="I318" t="s">
        <v>2966</v>
      </c>
      <c r="K318">
        <v>21.041666599999999</v>
      </c>
      <c r="L318" t="s">
        <v>2960</v>
      </c>
      <c r="M318">
        <v>160</v>
      </c>
      <c r="N318" t="s">
        <v>2837</v>
      </c>
      <c r="O318" t="s">
        <v>2837</v>
      </c>
      <c r="P318">
        <v>2021</v>
      </c>
      <c r="Q318" t="s">
        <v>2855</v>
      </c>
      <c r="R318" t="s">
        <v>18</v>
      </c>
      <c r="S318">
        <v>525000</v>
      </c>
      <c r="T318" t="s">
        <v>3855</v>
      </c>
      <c r="U318" t="s">
        <v>3856</v>
      </c>
      <c r="W318" t="s">
        <v>3857</v>
      </c>
    </row>
    <row r="319" spans="2:23" x14ac:dyDescent="0.45">
      <c r="B319">
        <v>11</v>
      </c>
      <c r="C319" t="s">
        <v>3858</v>
      </c>
      <c r="D319" t="s">
        <v>36</v>
      </c>
      <c r="E319" t="s">
        <v>63</v>
      </c>
      <c r="F319" t="s">
        <v>2870</v>
      </c>
      <c r="G319">
        <v>2028</v>
      </c>
      <c r="H319" s="8">
        <v>40</v>
      </c>
      <c r="I319" t="s">
        <v>2843</v>
      </c>
      <c r="J319">
        <v>1</v>
      </c>
      <c r="K319">
        <v>20.6388888</v>
      </c>
      <c r="L319" t="s">
        <v>2854</v>
      </c>
      <c r="M319">
        <v>225</v>
      </c>
      <c r="N319" t="s">
        <v>221</v>
      </c>
      <c r="O319" t="s">
        <v>221</v>
      </c>
      <c r="P319">
        <v>2022</v>
      </c>
      <c r="Q319" t="s">
        <v>2838</v>
      </c>
      <c r="R319" t="s">
        <v>36</v>
      </c>
      <c r="S319">
        <v>2097500</v>
      </c>
      <c r="T319" t="s">
        <v>3859</v>
      </c>
      <c r="U319" t="s">
        <v>3860</v>
      </c>
      <c r="W319" t="s">
        <v>3861</v>
      </c>
    </row>
    <row r="320" spans="2:23" x14ac:dyDescent="0.45">
      <c r="B320">
        <v>11</v>
      </c>
      <c r="C320" t="s">
        <v>890</v>
      </c>
      <c r="D320" t="s">
        <v>70</v>
      </c>
      <c r="E320" t="s">
        <v>2833</v>
      </c>
      <c r="F320" t="s">
        <v>2853</v>
      </c>
      <c r="G320">
        <v>2025</v>
      </c>
      <c r="H320" s="8">
        <v>40</v>
      </c>
      <c r="I320" t="s">
        <v>2835</v>
      </c>
      <c r="K320">
        <v>24.238888800000002</v>
      </c>
      <c r="L320" t="s">
        <v>2883</v>
      </c>
      <c r="M320">
        <v>225</v>
      </c>
      <c r="N320" t="s">
        <v>221</v>
      </c>
      <c r="O320" t="s">
        <v>221</v>
      </c>
      <c r="P320">
        <v>2021</v>
      </c>
      <c r="Q320" t="s">
        <v>2838</v>
      </c>
      <c r="R320" t="s">
        <v>70</v>
      </c>
      <c r="S320">
        <v>700000</v>
      </c>
      <c r="T320" t="s">
        <v>3862</v>
      </c>
      <c r="U320" t="s">
        <v>3863</v>
      </c>
      <c r="W320" t="s">
        <v>891</v>
      </c>
    </row>
    <row r="321" spans="2:23" x14ac:dyDescent="0.45">
      <c r="B321">
        <v>11</v>
      </c>
      <c r="C321" t="s">
        <v>3864</v>
      </c>
      <c r="D321" t="s">
        <v>107</v>
      </c>
      <c r="E321" t="s">
        <v>9</v>
      </c>
      <c r="F321" t="s">
        <v>2870</v>
      </c>
      <c r="G321">
        <v>2026</v>
      </c>
      <c r="H321" s="8">
        <v>40</v>
      </c>
      <c r="I321" t="s">
        <v>2835</v>
      </c>
      <c r="K321">
        <v>21.533333299999999</v>
      </c>
      <c r="L321" t="s">
        <v>2854</v>
      </c>
      <c r="M321">
        <v>190</v>
      </c>
      <c r="N321" t="s">
        <v>221</v>
      </c>
      <c r="O321" t="s">
        <v>221</v>
      </c>
      <c r="P321">
        <v>2021</v>
      </c>
      <c r="Q321" t="s">
        <v>2855</v>
      </c>
      <c r="R321" t="s">
        <v>107</v>
      </c>
      <c r="S321">
        <v>10000</v>
      </c>
      <c r="T321" t="s">
        <v>2850</v>
      </c>
      <c r="U321" t="s">
        <v>3865</v>
      </c>
      <c r="W321" t="s">
        <v>3866</v>
      </c>
    </row>
    <row r="322" spans="2:23" x14ac:dyDescent="0.45">
      <c r="B322">
        <v>11</v>
      </c>
      <c r="C322" t="s">
        <v>3867</v>
      </c>
      <c r="D322" t="s">
        <v>130</v>
      </c>
      <c r="E322" t="s">
        <v>9</v>
      </c>
      <c r="F322" t="s">
        <v>2870</v>
      </c>
      <c r="G322">
        <v>2026</v>
      </c>
      <c r="H322" s="8">
        <v>40</v>
      </c>
      <c r="I322" t="s">
        <v>2835</v>
      </c>
      <c r="K322">
        <v>22.061111100000002</v>
      </c>
      <c r="L322" t="s">
        <v>2883</v>
      </c>
      <c r="M322">
        <v>185</v>
      </c>
      <c r="N322" t="s">
        <v>221</v>
      </c>
      <c r="O322" t="s">
        <v>221</v>
      </c>
      <c r="P322">
        <v>2020</v>
      </c>
      <c r="Q322" t="s">
        <v>3745</v>
      </c>
      <c r="R322" t="s">
        <v>130</v>
      </c>
      <c r="S322">
        <v>20000</v>
      </c>
      <c r="T322" t="s">
        <v>3868</v>
      </c>
      <c r="U322" t="s">
        <v>3869</v>
      </c>
      <c r="W322" t="s">
        <v>3870</v>
      </c>
    </row>
    <row r="323" spans="2:23" x14ac:dyDescent="0.45">
      <c r="B323">
        <v>11</v>
      </c>
      <c r="C323" t="s">
        <v>3871</v>
      </c>
      <c r="D323" t="s">
        <v>7</v>
      </c>
      <c r="E323" t="s">
        <v>2833</v>
      </c>
      <c r="F323" t="s">
        <v>3238</v>
      </c>
      <c r="G323">
        <v>2030</v>
      </c>
      <c r="H323" s="8">
        <v>40</v>
      </c>
      <c r="I323" t="s">
        <v>2835</v>
      </c>
      <c r="K323">
        <v>17.488888800000002</v>
      </c>
      <c r="L323" t="s">
        <v>2859</v>
      </c>
      <c r="M323">
        <v>175</v>
      </c>
      <c r="N323" t="s">
        <v>221</v>
      </c>
      <c r="O323" t="s">
        <v>221</v>
      </c>
      <c r="P323">
        <v>2024</v>
      </c>
      <c r="Q323" t="s">
        <v>2855</v>
      </c>
      <c r="R323" t="s">
        <v>7</v>
      </c>
      <c r="S323">
        <v>1400000</v>
      </c>
      <c r="T323" t="s">
        <v>2874</v>
      </c>
      <c r="U323" t="s">
        <v>3872</v>
      </c>
      <c r="W323" t="s">
        <v>3873</v>
      </c>
    </row>
    <row r="324" spans="2:23" x14ac:dyDescent="0.45">
      <c r="B324">
        <v>11</v>
      </c>
      <c r="C324" t="s">
        <v>734</v>
      </c>
      <c r="D324" t="s">
        <v>309</v>
      </c>
      <c r="E324" t="s">
        <v>2893</v>
      </c>
      <c r="F324" t="s">
        <v>2865</v>
      </c>
      <c r="G324">
        <v>2027</v>
      </c>
      <c r="H324" s="8">
        <v>40</v>
      </c>
      <c r="I324" t="s">
        <v>2843</v>
      </c>
      <c r="K324">
        <v>23.272222200000002</v>
      </c>
      <c r="L324" t="s">
        <v>2854</v>
      </c>
      <c r="M324">
        <v>225</v>
      </c>
      <c r="N324" t="s">
        <v>221</v>
      </c>
      <c r="O324" t="s">
        <v>221</v>
      </c>
      <c r="P324">
        <v>2022</v>
      </c>
      <c r="Q324" t="s">
        <v>2838</v>
      </c>
      <c r="R324" t="s">
        <v>309</v>
      </c>
      <c r="S324">
        <v>2200000</v>
      </c>
      <c r="T324" t="s">
        <v>2908</v>
      </c>
      <c r="U324" t="s">
        <v>3874</v>
      </c>
      <c r="W324">
        <v>31431</v>
      </c>
    </row>
    <row r="325" spans="2:23" x14ac:dyDescent="0.45">
      <c r="B325">
        <v>11</v>
      </c>
      <c r="C325" t="s">
        <v>3875</v>
      </c>
      <c r="D325" t="s">
        <v>98</v>
      </c>
      <c r="E325" t="s">
        <v>9</v>
      </c>
      <c r="F325" t="s">
        <v>2870</v>
      </c>
      <c r="G325">
        <v>2026</v>
      </c>
      <c r="H325" s="8">
        <v>40</v>
      </c>
      <c r="I325" t="s">
        <v>2835</v>
      </c>
      <c r="K325">
        <v>21.6694444</v>
      </c>
      <c r="L325" t="s">
        <v>2859</v>
      </c>
      <c r="M325">
        <v>190</v>
      </c>
      <c r="N325" t="s">
        <v>2837</v>
      </c>
      <c r="O325" t="s">
        <v>2837</v>
      </c>
      <c r="P325">
        <v>2020</v>
      </c>
      <c r="Q325" t="s">
        <v>2849</v>
      </c>
      <c r="R325" t="s">
        <v>98</v>
      </c>
      <c r="S325">
        <v>215000</v>
      </c>
      <c r="T325" t="s">
        <v>3001</v>
      </c>
      <c r="U325" t="s">
        <v>3876</v>
      </c>
      <c r="W325" t="s">
        <v>3877</v>
      </c>
    </row>
    <row r="326" spans="2:23" x14ac:dyDescent="0.45">
      <c r="B326">
        <v>11</v>
      </c>
      <c r="C326" t="s">
        <v>3878</v>
      </c>
      <c r="D326" t="s">
        <v>56</v>
      </c>
      <c r="E326" t="s">
        <v>174</v>
      </c>
      <c r="F326" t="s">
        <v>3238</v>
      </c>
      <c r="G326">
        <v>2030</v>
      </c>
      <c r="H326" s="8">
        <v>40</v>
      </c>
      <c r="I326" t="s">
        <v>2843</v>
      </c>
      <c r="K326">
        <v>17.311111100000002</v>
      </c>
      <c r="L326" t="s">
        <v>2859</v>
      </c>
      <c r="M326">
        <v>170</v>
      </c>
      <c r="N326" t="s">
        <v>2912</v>
      </c>
      <c r="O326" t="s">
        <v>221</v>
      </c>
      <c r="P326">
        <v>2024</v>
      </c>
      <c r="Q326" t="s">
        <v>2855</v>
      </c>
      <c r="R326" t="s">
        <v>56</v>
      </c>
      <c r="S326">
        <v>1700000</v>
      </c>
      <c r="T326" t="s">
        <v>2874</v>
      </c>
      <c r="U326" t="s">
        <v>3879</v>
      </c>
      <c r="W326" t="s">
        <v>3880</v>
      </c>
    </row>
    <row r="327" spans="2:23" x14ac:dyDescent="0.45">
      <c r="B327">
        <v>11</v>
      </c>
      <c r="C327" t="s">
        <v>3881</v>
      </c>
      <c r="D327" t="s">
        <v>104</v>
      </c>
      <c r="E327" t="s">
        <v>2833</v>
      </c>
      <c r="F327" t="s">
        <v>2853</v>
      </c>
      <c r="G327">
        <v>2026</v>
      </c>
      <c r="H327" s="8">
        <v>40</v>
      </c>
      <c r="I327" t="s">
        <v>2843</v>
      </c>
      <c r="K327">
        <v>21.658333299999999</v>
      </c>
      <c r="L327" t="s">
        <v>2960</v>
      </c>
      <c r="M327">
        <v>195</v>
      </c>
      <c r="N327" t="s">
        <v>2837</v>
      </c>
      <c r="O327" t="s">
        <v>221</v>
      </c>
      <c r="P327">
        <v>2021</v>
      </c>
      <c r="Q327" t="s">
        <v>2838</v>
      </c>
      <c r="R327" t="s">
        <v>104</v>
      </c>
      <c r="S327">
        <v>1750000</v>
      </c>
      <c r="T327" t="s">
        <v>3882</v>
      </c>
      <c r="U327" t="s">
        <v>3883</v>
      </c>
      <c r="W327" t="s">
        <v>3884</v>
      </c>
    </row>
    <row r="328" spans="2:23" x14ac:dyDescent="0.45">
      <c r="B328">
        <v>11</v>
      </c>
      <c r="C328" t="s">
        <v>3885</v>
      </c>
      <c r="D328" t="s">
        <v>59</v>
      </c>
      <c r="E328" t="s">
        <v>174</v>
      </c>
      <c r="F328" t="s">
        <v>2870</v>
      </c>
      <c r="G328">
        <v>2026</v>
      </c>
      <c r="H328" s="8">
        <v>40</v>
      </c>
      <c r="I328" t="s">
        <v>2835</v>
      </c>
      <c r="K328">
        <v>20.847222200000001</v>
      </c>
      <c r="L328" t="s">
        <v>2859</v>
      </c>
      <c r="M328">
        <v>176</v>
      </c>
      <c r="N328" t="s">
        <v>221</v>
      </c>
      <c r="O328" t="s">
        <v>221</v>
      </c>
      <c r="P328">
        <v>2021</v>
      </c>
      <c r="Q328" t="s">
        <v>2855</v>
      </c>
      <c r="R328" t="s">
        <v>46</v>
      </c>
      <c r="S328">
        <v>497500</v>
      </c>
      <c r="T328" t="s">
        <v>2850</v>
      </c>
      <c r="U328" t="s">
        <v>3886</v>
      </c>
      <c r="V328" t="s">
        <v>3887</v>
      </c>
      <c r="W328" t="s">
        <v>3888</v>
      </c>
    </row>
    <row r="329" spans="2:23" x14ac:dyDescent="0.45">
      <c r="B329">
        <v>11</v>
      </c>
      <c r="C329" t="s">
        <v>3889</v>
      </c>
      <c r="D329" t="s">
        <v>82</v>
      </c>
      <c r="E329" t="s">
        <v>174</v>
      </c>
      <c r="F329" t="s">
        <v>3238</v>
      </c>
      <c r="G329">
        <v>2030</v>
      </c>
      <c r="H329" s="8">
        <v>40</v>
      </c>
      <c r="I329" t="s">
        <v>2835</v>
      </c>
      <c r="K329">
        <v>17.2</v>
      </c>
      <c r="L329" t="s">
        <v>2951</v>
      </c>
      <c r="M329">
        <v>170</v>
      </c>
      <c r="N329" t="s">
        <v>221</v>
      </c>
      <c r="O329" t="s">
        <v>221</v>
      </c>
      <c r="P329">
        <v>2024</v>
      </c>
      <c r="Q329" t="s">
        <v>2855</v>
      </c>
      <c r="R329" t="s">
        <v>82</v>
      </c>
      <c r="S329">
        <v>3300000</v>
      </c>
      <c r="T329" t="s">
        <v>2850</v>
      </c>
      <c r="U329" t="s">
        <v>3890</v>
      </c>
      <c r="W329" t="s">
        <v>3891</v>
      </c>
    </row>
    <row r="330" spans="2:23" x14ac:dyDescent="0.45">
      <c r="B330">
        <v>11</v>
      </c>
      <c r="C330" t="s">
        <v>3892</v>
      </c>
      <c r="D330" t="s">
        <v>191</v>
      </c>
      <c r="E330" t="s">
        <v>3265</v>
      </c>
      <c r="F330" t="s">
        <v>2853</v>
      </c>
      <c r="G330">
        <v>2025</v>
      </c>
      <c r="H330" s="8">
        <v>40</v>
      </c>
      <c r="I330" t="s">
        <v>2843</v>
      </c>
      <c r="K330">
        <v>22.105555500000001</v>
      </c>
      <c r="L330" t="s">
        <v>2848</v>
      </c>
      <c r="M330">
        <v>210</v>
      </c>
      <c r="N330" t="s">
        <v>221</v>
      </c>
      <c r="O330" t="s">
        <v>221</v>
      </c>
      <c r="P330">
        <v>2021</v>
      </c>
      <c r="Q330" t="s">
        <v>2855</v>
      </c>
      <c r="R330" t="s">
        <v>191</v>
      </c>
      <c r="S330">
        <v>75000</v>
      </c>
      <c r="T330" t="s">
        <v>2850</v>
      </c>
      <c r="U330" t="s">
        <v>3893</v>
      </c>
      <c r="W330" t="s">
        <v>3894</v>
      </c>
    </row>
    <row r="331" spans="2:23" x14ac:dyDescent="0.45">
      <c r="B331">
        <v>11</v>
      </c>
      <c r="C331" t="s">
        <v>3895</v>
      </c>
      <c r="D331" t="s">
        <v>42</v>
      </c>
      <c r="E331" t="s">
        <v>3167</v>
      </c>
      <c r="G331">
        <v>2025</v>
      </c>
      <c r="H331" s="8">
        <v>40</v>
      </c>
      <c r="I331" t="s">
        <v>2843</v>
      </c>
      <c r="K331">
        <v>21.933333300000001</v>
      </c>
      <c r="L331" t="s">
        <v>2933</v>
      </c>
      <c r="M331">
        <v>215</v>
      </c>
      <c r="N331" t="s">
        <v>2912</v>
      </c>
      <c r="O331" t="s">
        <v>221</v>
      </c>
      <c r="P331">
        <v>2024</v>
      </c>
      <c r="Q331" t="s">
        <v>2838</v>
      </c>
      <c r="R331" t="s">
        <v>42</v>
      </c>
      <c r="T331" t="s">
        <v>3896</v>
      </c>
      <c r="U331" t="s">
        <v>3897</v>
      </c>
    </row>
    <row r="332" spans="2:23" x14ac:dyDescent="0.45">
      <c r="B332">
        <v>11</v>
      </c>
      <c r="C332" t="s">
        <v>3898</v>
      </c>
      <c r="D332" t="s">
        <v>73</v>
      </c>
      <c r="E332" t="s">
        <v>87</v>
      </c>
      <c r="F332" t="s">
        <v>2865</v>
      </c>
      <c r="G332">
        <v>2027</v>
      </c>
      <c r="H332" s="8">
        <v>40</v>
      </c>
      <c r="I332" t="s">
        <v>2843</v>
      </c>
      <c r="K332">
        <v>19.572222199999999</v>
      </c>
      <c r="L332" t="s">
        <v>2960</v>
      </c>
      <c r="M332">
        <v>180</v>
      </c>
      <c r="N332" t="s">
        <v>221</v>
      </c>
      <c r="O332" t="s">
        <v>221</v>
      </c>
      <c r="P332">
        <v>2022</v>
      </c>
      <c r="Q332" t="s">
        <v>2855</v>
      </c>
      <c r="R332" t="s">
        <v>73</v>
      </c>
      <c r="S332">
        <v>450000</v>
      </c>
      <c r="T332" t="s">
        <v>2874</v>
      </c>
      <c r="U332" t="s">
        <v>3899</v>
      </c>
      <c r="W332" t="s">
        <v>3900</v>
      </c>
    </row>
    <row r="333" spans="2:23" x14ac:dyDescent="0.45">
      <c r="B333">
        <v>11</v>
      </c>
      <c r="C333" t="s">
        <v>825</v>
      </c>
      <c r="D333" t="s">
        <v>14</v>
      </c>
      <c r="E333" t="s">
        <v>63</v>
      </c>
      <c r="F333" t="s">
        <v>2842</v>
      </c>
      <c r="G333">
        <v>2025</v>
      </c>
      <c r="H333" s="8">
        <v>40</v>
      </c>
      <c r="I333" t="s">
        <v>2843</v>
      </c>
      <c r="K333">
        <v>23.8416666</v>
      </c>
      <c r="L333" t="s">
        <v>2848</v>
      </c>
      <c r="M333">
        <v>200</v>
      </c>
      <c r="N333" t="s">
        <v>2837</v>
      </c>
      <c r="O333" t="s">
        <v>221</v>
      </c>
      <c r="P333">
        <v>2022</v>
      </c>
      <c r="Q333" t="s">
        <v>2838</v>
      </c>
      <c r="R333" t="s">
        <v>14</v>
      </c>
      <c r="S333">
        <v>125000</v>
      </c>
      <c r="T333" t="s">
        <v>3901</v>
      </c>
      <c r="U333" t="s">
        <v>3902</v>
      </c>
      <c r="W333">
        <v>31363</v>
      </c>
    </row>
    <row r="334" spans="2:23" x14ac:dyDescent="0.45">
      <c r="B334">
        <v>12</v>
      </c>
      <c r="C334" t="s">
        <v>1304</v>
      </c>
      <c r="D334" t="s">
        <v>46</v>
      </c>
      <c r="E334" t="s">
        <v>33</v>
      </c>
      <c r="F334" t="s">
        <v>2842</v>
      </c>
      <c r="G334">
        <v>2024</v>
      </c>
      <c r="H334" s="8">
        <v>45</v>
      </c>
      <c r="I334" t="s">
        <v>2835</v>
      </c>
      <c r="J334">
        <v>-1</v>
      </c>
      <c r="K334">
        <v>22.8888888</v>
      </c>
      <c r="L334" t="s">
        <v>2854</v>
      </c>
      <c r="M334">
        <v>219</v>
      </c>
      <c r="N334" t="s">
        <v>221</v>
      </c>
      <c r="O334" t="s">
        <v>221</v>
      </c>
      <c r="P334">
        <v>2018</v>
      </c>
      <c r="Q334" t="s">
        <v>2849</v>
      </c>
      <c r="R334" t="s">
        <v>46</v>
      </c>
      <c r="S334">
        <v>2500000</v>
      </c>
      <c r="T334" t="s">
        <v>2874</v>
      </c>
      <c r="U334" t="s">
        <v>3903</v>
      </c>
      <c r="V334" t="s">
        <v>3904</v>
      </c>
      <c r="W334" t="s">
        <v>1305</v>
      </c>
    </row>
    <row r="335" spans="2:23" x14ac:dyDescent="0.45">
      <c r="B335">
        <v>12</v>
      </c>
      <c r="C335" t="s">
        <v>3905</v>
      </c>
      <c r="D335" t="s">
        <v>28</v>
      </c>
      <c r="E335" t="s">
        <v>9</v>
      </c>
      <c r="F335" t="s">
        <v>2870</v>
      </c>
      <c r="G335">
        <v>2026</v>
      </c>
      <c r="H335" s="8">
        <v>45</v>
      </c>
      <c r="I335" t="s">
        <v>2835</v>
      </c>
      <c r="K335">
        <v>23.433333300000001</v>
      </c>
      <c r="L335" t="s">
        <v>2887</v>
      </c>
      <c r="M335">
        <v>215</v>
      </c>
      <c r="N335" t="s">
        <v>221</v>
      </c>
      <c r="O335" t="s">
        <v>221</v>
      </c>
      <c r="P335">
        <v>2022</v>
      </c>
      <c r="Q335" t="s">
        <v>2838</v>
      </c>
      <c r="R335" t="s">
        <v>155</v>
      </c>
      <c r="S335">
        <v>400000</v>
      </c>
      <c r="T335" t="s">
        <v>3018</v>
      </c>
      <c r="U335" t="s">
        <v>3906</v>
      </c>
      <c r="W335" t="s">
        <v>3907</v>
      </c>
    </row>
    <row r="336" spans="2:23" x14ac:dyDescent="0.45">
      <c r="B336">
        <v>12</v>
      </c>
      <c r="C336" t="s">
        <v>3908</v>
      </c>
      <c r="D336" t="s">
        <v>31</v>
      </c>
      <c r="E336" t="s">
        <v>3167</v>
      </c>
      <c r="F336" t="s">
        <v>2842</v>
      </c>
      <c r="G336">
        <v>2025</v>
      </c>
      <c r="H336" s="8">
        <v>45</v>
      </c>
      <c r="I336" t="s">
        <v>2843</v>
      </c>
      <c r="K336">
        <v>22.7</v>
      </c>
      <c r="L336" t="s">
        <v>2844</v>
      </c>
      <c r="M336">
        <v>160</v>
      </c>
      <c r="N336" t="s">
        <v>221</v>
      </c>
      <c r="O336" t="s">
        <v>221</v>
      </c>
      <c r="P336">
        <v>2018</v>
      </c>
      <c r="Q336" t="s">
        <v>2849</v>
      </c>
      <c r="R336" t="s">
        <v>98</v>
      </c>
      <c r="S336">
        <v>10000</v>
      </c>
      <c r="T336" t="s">
        <v>2850</v>
      </c>
      <c r="U336" t="s">
        <v>3909</v>
      </c>
      <c r="W336" t="s">
        <v>3910</v>
      </c>
    </row>
    <row r="337" spans="2:23" x14ac:dyDescent="0.45">
      <c r="B337">
        <v>12</v>
      </c>
      <c r="C337" t="s">
        <v>3911</v>
      </c>
      <c r="D337" t="s">
        <v>10</v>
      </c>
      <c r="E337" t="s">
        <v>63</v>
      </c>
      <c r="F337" t="s">
        <v>2898</v>
      </c>
      <c r="G337">
        <v>2028</v>
      </c>
      <c r="H337" s="8">
        <v>40</v>
      </c>
      <c r="I337" t="s">
        <v>2835</v>
      </c>
      <c r="K337">
        <v>19.9277777</v>
      </c>
      <c r="L337" t="s">
        <v>2859</v>
      </c>
      <c r="M337">
        <v>170</v>
      </c>
      <c r="N337" t="s">
        <v>2837</v>
      </c>
      <c r="O337" t="s">
        <v>221</v>
      </c>
      <c r="P337">
        <v>2023</v>
      </c>
      <c r="Q337" t="s">
        <v>2838</v>
      </c>
      <c r="R337" t="s">
        <v>10</v>
      </c>
      <c r="S337">
        <v>700000</v>
      </c>
      <c r="T337" t="s">
        <v>3912</v>
      </c>
      <c r="U337" t="s">
        <v>3913</v>
      </c>
      <c r="W337" t="s">
        <v>3914</v>
      </c>
    </row>
    <row r="338" spans="2:23" x14ac:dyDescent="0.45">
      <c r="B338">
        <v>12</v>
      </c>
      <c r="C338" t="s">
        <v>3915</v>
      </c>
      <c r="D338" t="s">
        <v>155</v>
      </c>
      <c r="E338" t="s">
        <v>63</v>
      </c>
      <c r="F338" t="s">
        <v>3238</v>
      </c>
      <c r="G338">
        <v>2030</v>
      </c>
      <c r="H338" s="8">
        <v>40</v>
      </c>
      <c r="I338" t="s">
        <v>2835</v>
      </c>
      <c r="K338">
        <v>17.808333300000001</v>
      </c>
      <c r="L338" t="s">
        <v>2859</v>
      </c>
      <c r="M338">
        <v>185</v>
      </c>
      <c r="N338" t="s">
        <v>221</v>
      </c>
      <c r="O338" t="s">
        <v>221</v>
      </c>
      <c r="P338">
        <v>2024</v>
      </c>
      <c r="Q338" t="s">
        <v>2855</v>
      </c>
      <c r="R338" t="s">
        <v>155</v>
      </c>
      <c r="S338">
        <v>2400000</v>
      </c>
      <c r="T338" t="s">
        <v>3001</v>
      </c>
      <c r="U338" t="s">
        <v>3916</v>
      </c>
      <c r="W338" t="s">
        <v>3917</v>
      </c>
    </row>
    <row r="339" spans="2:23" x14ac:dyDescent="0.45">
      <c r="B339">
        <v>12</v>
      </c>
      <c r="C339" t="s">
        <v>3918</v>
      </c>
      <c r="D339" t="s">
        <v>207</v>
      </c>
      <c r="E339" t="s">
        <v>174</v>
      </c>
      <c r="F339" t="s">
        <v>2898</v>
      </c>
      <c r="G339">
        <v>2027</v>
      </c>
      <c r="H339" s="8">
        <v>40</v>
      </c>
      <c r="I339" t="s">
        <v>2835</v>
      </c>
      <c r="K339">
        <v>19.944444399999998</v>
      </c>
      <c r="L339" t="s">
        <v>2859</v>
      </c>
      <c r="M339">
        <v>170</v>
      </c>
      <c r="N339" t="s">
        <v>221</v>
      </c>
      <c r="O339" t="s">
        <v>221</v>
      </c>
      <c r="P339">
        <v>2022</v>
      </c>
      <c r="Q339" t="s">
        <v>2855</v>
      </c>
      <c r="R339" t="s">
        <v>207</v>
      </c>
      <c r="S339">
        <v>75000</v>
      </c>
      <c r="T339" t="s">
        <v>3339</v>
      </c>
      <c r="U339" t="s">
        <v>3919</v>
      </c>
      <c r="W339" t="s">
        <v>3920</v>
      </c>
    </row>
    <row r="340" spans="2:23" x14ac:dyDescent="0.45">
      <c r="B340">
        <v>12</v>
      </c>
      <c r="C340" t="s">
        <v>3921</v>
      </c>
      <c r="D340" t="s">
        <v>269</v>
      </c>
      <c r="E340" t="s">
        <v>9</v>
      </c>
      <c r="F340" t="s">
        <v>2898</v>
      </c>
      <c r="G340">
        <v>2028</v>
      </c>
      <c r="H340" s="8">
        <v>40</v>
      </c>
      <c r="I340" t="s">
        <v>2835</v>
      </c>
      <c r="K340">
        <v>22.680555500000001</v>
      </c>
      <c r="L340" t="s">
        <v>2836</v>
      </c>
      <c r="M340">
        <v>188</v>
      </c>
      <c r="N340" t="s">
        <v>221</v>
      </c>
      <c r="O340" t="s">
        <v>221</v>
      </c>
      <c r="P340">
        <v>2023</v>
      </c>
      <c r="Q340" t="s">
        <v>2855</v>
      </c>
      <c r="R340" t="s">
        <v>269</v>
      </c>
      <c r="S340">
        <v>500000</v>
      </c>
      <c r="T340" t="s">
        <v>3855</v>
      </c>
      <c r="U340" t="s">
        <v>3922</v>
      </c>
      <c r="W340" t="s">
        <v>3923</v>
      </c>
    </row>
    <row r="341" spans="2:23" x14ac:dyDescent="0.45">
      <c r="B341">
        <v>12</v>
      </c>
      <c r="C341" t="s">
        <v>3924</v>
      </c>
      <c r="D341" t="s">
        <v>178</v>
      </c>
      <c r="E341" t="s">
        <v>9</v>
      </c>
      <c r="G341">
        <v>2027</v>
      </c>
      <c r="H341" s="8">
        <v>40</v>
      </c>
      <c r="I341" t="s">
        <v>2835</v>
      </c>
      <c r="K341">
        <v>21.558333300000001</v>
      </c>
      <c r="L341" t="s">
        <v>2883</v>
      </c>
      <c r="M341">
        <v>230</v>
      </c>
      <c r="N341" t="s">
        <v>221</v>
      </c>
      <c r="O341" t="s">
        <v>221</v>
      </c>
      <c r="P341">
        <v>2024</v>
      </c>
      <c r="Q341" t="s">
        <v>2838</v>
      </c>
      <c r="R341" t="s">
        <v>178</v>
      </c>
      <c r="T341" t="s">
        <v>2934</v>
      </c>
      <c r="U341" t="s">
        <v>3925</v>
      </c>
    </row>
    <row r="342" spans="2:23" x14ac:dyDescent="0.45">
      <c r="B342">
        <v>12</v>
      </c>
      <c r="C342" t="s">
        <v>3926</v>
      </c>
      <c r="D342" t="s">
        <v>18</v>
      </c>
      <c r="E342" t="s">
        <v>2882</v>
      </c>
      <c r="F342" t="s">
        <v>2865</v>
      </c>
      <c r="G342">
        <v>2028</v>
      </c>
      <c r="H342" s="8">
        <v>40</v>
      </c>
      <c r="I342" t="s">
        <v>2835</v>
      </c>
      <c r="K342">
        <v>19.733333300000002</v>
      </c>
      <c r="L342" t="s">
        <v>2854</v>
      </c>
      <c r="M342">
        <v>175</v>
      </c>
      <c r="N342" t="s">
        <v>221</v>
      </c>
      <c r="O342" t="s">
        <v>221</v>
      </c>
      <c r="P342">
        <v>2022</v>
      </c>
      <c r="Q342" t="s">
        <v>2855</v>
      </c>
      <c r="R342" t="s">
        <v>18</v>
      </c>
      <c r="S342">
        <v>1100000</v>
      </c>
      <c r="T342" t="s">
        <v>2850</v>
      </c>
      <c r="U342" t="s">
        <v>3927</v>
      </c>
      <c r="V342" t="s">
        <v>3928</v>
      </c>
      <c r="W342" t="s">
        <v>3929</v>
      </c>
    </row>
    <row r="343" spans="2:23" x14ac:dyDescent="0.45">
      <c r="B343">
        <v>12</v>
      </c>
      <c r="C343" t="s">
        <v>3930</v>
      </c>
      <c r="D343" t="s">
        <v>36</v>
      </c>
      <c r="E343" t="s">
        <v>3265</v>
      </c>
      <c r="F343" t="s">
        <v>2853</v>
      </c>
      <c r="G343">
        <v>2025</v>
      </c>
      <c r="H343" s="8">
        <v>40</v>
      </c>
      <c r="I343" t="s">
        <v>2835</v>
      </c>
      <c r="K343">
        <v>24.9611111</v>
      </c>
      <c r="L343" t="s">
        <v>2883</v>
      </c>
      <c r="M343">
        <v>205</v>
      </c>
      <c r="N343" t="s">
        <v>221</v>
      </c>
      <c r="O343" t="s">
        <v>221</v>
      </c>
      <c r="P343">
        <v>2021</v>
      </c>
      <c r="Q343" t="s">
        <v>2838</v>
      </c>
      <c r="R343" t="s">
        <v>82</v>
      </c>
      <c r="S343">
        <v>125000</v>
      </c>
      <c r="T343" t="s">
        <v>3931</v>
      </c>
      <c r="U343" t="s">
        <v>3932</v>
      </c>
      <c r="V343" t="s">
        <v>3933</v>
      </c>
      <c r="W343" t="s">
        <v>3934</v>
      </c>
    </row>
    <row r="344" spans="2:23" x14ac:dyDescent="0.45">
      <c r="B344">
        <v>12</v>
      </c>
      <c r="C344" t="s">
        <v>3935</v>
      </c>
      <c r="D344" t="s">
        <v>89</v>
      </c>
      <c r="E344" t="s">
        <v>9</v>
      </c>
      <c r="F344" t="s">
        <v>2842</v>
      </c>
      <c r="G344">
        <v>2025</v>
      </c>
      <c r="H344" s="8">
        <v>40</v>
      </c>
      <c r="I344" t="s">
        <v>2843</v>
      </c>
      <c r="K344">
        <v>23.994444399999999</v>
      </c>
      <c r="L344" t="s">
        <v>2933</v>
      </c>
      <c r="M344">
        <v>200</v>
      </c>
      <c r="N344" t="s">
        <v>2837</v>
      </c>
      <c r="O344" t="s">
        <v>2837</v>
      </c>
      <c r="P344">
        <v>2021</v>
      </c>
      <c r="Q344" t="s">
        <v>2838</v>
      </c>
      <c r="R344" t="s">
        <v>309</v>
      </c>
      <c r="S344">
        <v>953100</v>
      </c>
      <c r="T344" t="s">
        <v>3936</v>
      </c>
      <c r="U344" t="s">
        <v>3937</v>
      </c>
      <c r="V344" t="s">
        <v>3938</v>
      </c>
      <c r="W344" t="s">
        <v>3939</v>
      </c>
    </row>
    <row r="345" spans="2:23" x14ac:dyDescent="0.45">
      <c r="B345">
        <v>12</v>
      </c>
      <c r="C345" t="s">
        <v>3940</v>
      </c>
      <c r="D345" t="s">
        <v>70</v>
      </c>
      <c r="E345" t="s">
        <v>2833</v>
      </c>
      <c r="F345" t="s">
        <v>2865</v>
      </c>
      <c r="G345">
        <v>2028</v>
      </c>
      <c r="H345" s="8">
        <v>40</v>
      </c>
      <c r="I345" t="s">
        <v>2843</v>
      </c>
      <c r="K345">
        <v>19.738888800000002</v>
      </c>
      <c r="L345" t="s">
        <v>2951</v>
      </c>
      <c r="M345">
        <v>160</v>
      </c>
      <c r="N345" t="s">
        <v>221</v>
      </c>
      <c r="O345" t="s">
        <v>221</v>
      </c>
      <c r="P345">
        <v>2022</v>
      </c>
      <c r="Q345" t="s">
        <v>2855</v>
      </c>
      <c r="R345" t="s">
        <v>70</v>
      </c>
      <c r="T345" t="s">
        <v>2874</v>
      </c>
      <c r="U345" t="s">
        <v>3941</v>
      </c>
      <c r="V345" t="s">
        <v>3942</v>
      </c>
      <c r="W345" t="s">
        <v>3943</v>
      </c>
    </row>
    <row r="346" spans="2:23" x14ac:dyDescent="0.45">
      <c r="B346">
        <v>12</v>
      </c>
      <c r="C346" t="s">
        <v>3944</v>
      </c>
      <c r="D346" t="s">
        <v>170</v>
      </c>
      <c r="E346" t="s">
        <v>9</v>
      </c>
      <c r="F346" t="s">
        <v>2842</v>
      </c>
      <c r="G346">
        <v>2024</v>
      </c>
      <c r="H346" s="8">
        <v>40</v>
      </c>
      <c r="I346" t="s">
        <v>2843</v>
      </c>
      <c r="K346">
        <v>24.608333300000002</v>
      </c>
      <c r="L346" t="s">
        <v>2887</v>
      </c>
      <c r="M346">
        <v>220</v>
      </c>
      <c r="N346" t="s">
        <v>2837</v>
      </c>
      <c r="O346" t="s">
        <v>2837</v>
      </c>
      <c r="P346">
        <v>2017</v>
      </c>
      <c r="Q346" t="s">
        <v>2838</v>
      </c>
      <c r="R346" t="s">
        <v>14</v>
      </c>
      <c r="S346">
        <v>302500</v>
      </c>
      <c r="T346" t="s">
        <v>3945</v>
      </c>
      <c r="U346" t="s">
        <v>3946</v>
      </c>
      <c r="V346" t="s">
        <v>3947</v>
      </c>
      <c r="W346" t="s">
        <v>3948</v>
      </c>
    </row>
    <row r="347" spans="2:23" x14ac:dyDescent="0.45">
      <c r="B347">
        <v>12</v>
      </c>
      <c r="C347" t="s">
        <v>3949</v>
      </c>
      <c r="D347" t="s">
        <v>107</v>
      </c>
      <c r="E347" t="s">
        <v>9</v>
      </c>
      <c r="F347" t="s">
        <v>2898</v>
      </c>
      <c r="G347">
        <v>2028</v>
      </c>
      <c r="H347" s="8">
        <v>40</v>
      </c>
      <c r="I347" t="s">
        <v>2835</v>
      </c>
      <c r="K347">
        <v>19.95</v>
      </c>
      <c r="L347" t="s">
        <v>3535</v>
      </c>
      <c r="M347">
        <v>240</v>
      </c>
      <c r="N347" t="s">
        <v>221</v>
      </c>
      <c r="O347" t="s">
        <v>221</v>
      </c>
      <c r="P347">
        <v>2023</v>
      </c>
      <c r="Q347" t="s">
        <v>2838</v>
      </c>
      <c r="R347" t="s">
        <v>107</v>
      </c>
      <c r="S347">
        <v>747500</v>
      </c>
      <c r="T347" t="s">
        <v>3950</v>
      </c>
      <c r="U347" t="s">
        <v>3951</v>
      </c>
      <c r="W347" t="s">
        <v>3952</v>
      </c>
    </row>
    <row r="348" spans="2:23" x14ac:dyDescent="0.45">
      <c r="B348">
        <v>12</v>
      </c>
      <c r="C348" t="s">
        <v>3953</v>
      </c>
      <c r="D348" t="s">
        <v>130</v>
      </c>
      <c r="E348" t="s">
        <v>9</v>
      </c>
      <c r="F348" t="s">
        <v>2870</v>
      </c>
      <c r="G348">
        <v>2025</v>
      </c>
      <c r="H348" s="8">
        <v>40</v>
      </c>
      <c r="I348" t="s">
        <v>2843</v>
      </c>
      <c r="K348">
        <v>24.027777700000001</v>
      </c>
      <c r="L348" t="s">
        <v>2883</v>
      </c>
      <c r="M348">
        <v>220</v>
      </c>
      <c r="N348" t="s">
        <v>2837</v>
      </c>
      <c r="O348" t="s">
        <v>2837</v>
      </c>
      <c r="P348">
        <v>2023</v>
      </c>
      <c r="Q348" t="s">
        <v>2838</v>
      </c>
      <c r="R348" t="s">
        <v>130</v>
      </c>
      <c r="S348">
        <v>175000</v>
      </c>
      <c r="T348" t="s">
        <v>3954</v>
      </c>
      <c r="U348" t="s">
        <v>3955</v>
      </c>
      <c r="W348" t="s">
        <v>3956</v>
      </c>
    </row>
    <row r="349" spans="2:23" x14ac:dyDescent="0.45">
      <c r="B349">
        <v>12</v>
      </c>
      <c r="C349" t="s">
        <v>671</v>
      </c>
      <c r="D349" t="s">
        <v>7</v>
      </c>
      <c r="E349" t="s">
        <v>2833</v>
      </c>
      <c r="F349" t="s">
        <v>2842</v>
      </c>
      <c r="G349">
        <v>2025</v>
      </c>
      <c r="H349" s="8">
        <v>40</v>
      </c>
      <c r="I349" t="s">
        <v>2843</v>
      </c>
      <c r="K349">
        <v>21.9</v>
      </c>
      <c r="L349" t="s">
        <v>3072</v>
      </c>
      <c r="M349">
        <v>165</v>
      </c>
      <c r="N349" t="s">
        <v>221</v>
      </c>
      <c r="O349" t="s">
        <v>221</v>
      </c>
      <c r="P349">
        <v>2019</v>
      </c>
      <c r="Q349" t="s">
        <v>2849</v>
      </c>
      <c r="R349" t="s">
        <v>7</v>
      </c>
      <c r="S349">
        <v>90000</v>
      </c>
      <c r="T349" t="s">
        <v>2874</v>
      </c>
      <c r="U349" t="s">
        <v>3957</v>
      </c>
      <c r="W349" t="s">
        <v>3958</v>
      </c>
    </row>
    <row r="350" spans="2:23" x14ac:dyDescent="0.45">
      <c r="B350">
        <v>12</v>
      </c>
      <c r="C350" t="s">
        <v>3959</v>
      </c>
      <c r="D350" t="s">
        <v>21</v>
      </c>
      <c r="E350" t="s">
        <v>9</v>
      </c>
      <c r="F350" t="s">
        <v>2870</v>
      </c>
      <c r="G350">
        <v>2027</v>
      </c>
      <c r="H350" s="8">
        <v>40</v>
      </c>
      <c r="I350" t="s">
        <v>2843</v>
      </c>
      <c r="K350">
        <v>21.286111099999999</v>
      </c>
      <c r="L350" t="s">
        <v>2854</v>
      </c>
      <c r="M350">
        <v>180</v>
      </c>
      <c r="N350" t="s">
        <v>2837</v>
      </c>
      <c r="O350" t="s">
        <v>2837</v>
      </c>
      <c r="P350">
        <v>2021</v>
      </c>
      <c r="Q350" t="s">
        <v>2855</v>
      </c>
      <c r="R350" t="s">
        <v>21</v>
      </c>
      <c r="S350">
        <v>30000</v>
      </c>
      <c r="T350" t="s">
        <v>2850</v>
      </c>
      <c r="U350" t="s">
        <v>3960</v>
      </c>
      <c r="W350" t="s">
        <v>3961</v>
      </c>
    </row>
    <row r="351" spans="2:23" x14ac:dyDescent="0.45">
      <c r="B351">
        <v>12</v>
      </c>
      <c r="C351" t="s">
        <v>3962</v>
      </c>
      <c r="D351" t="s">
        <v>76</v>
      </c>
      <c r="E351" t="s">
        <v>2833</v>
      </c>
      <c r="F351" t="s">
        <v>2865</v>
      </c>
      <c r="G351">
        <v>2028</v>
      </c>
      <c r="H351" s="8">
        <v>40</v>
      </c>
      <c r="I351" t="s">
        <v>2835</v>
      </c>
      <c r="K351">
        <v>18.911111099999999</v>
      </c>
      <c r="L351" t="s">
        <v>2933</v>
      </c>
      <c r="M351">
        <v>180</v>
      </c>
      <c r="N351" t="s">
        <v>2912</v>
      </c>
      <c r="O351" t="s">
        <v>221</v>
      </c>
      <c r="P351">
        <v>2022</v>
      </c>
      <c r="Q351" t="s">
        <v>2855</v>
      </c>
      <c r="R351" t="s">
        <v>14</v>
      </c>
      <c r="S351">
        <v>325000</v>
      </c>
      <c r="T351" t="s">
        <v>2850</v>
      </c>
      <c r="U351" t="s">
        <v>3963</v>
      </c>
      <c r="W351" t="s">
        <v>3964</v>
      </c>
    </row>
    <row r="352" spans="2:23" x14ac:dyDescent="0.45">
      <c r="B352">
        <v>12</v>
      </c>
      <c r="C352" t="s">
        <v>3965</v>
      </c>
      <c r="D352" t="s">
        <v>309</v>
      </c>
      <c r="E352" t="s">
        <v>2882</v>
      </c>
      <c r="F352" t="s">
        <v>2865</v>
      </c>
      <c r="G352">
        <v>2029</v>
      </c>
      <c r="H352" s="8">
        <v>40</v>
      </c>
      <c r="I352" t="s">
        <v>2843</v>
      </c>
      <c r="K352">
        <v>18.680555500000001</v>
      </c>
      <c r="L352" t="s">
        <v>2859</v>
      </c>
      <c r="M352">
        <v>195</v>
      </c>
      <c r="N352" t="s">
        <v>221</v>
      </c>
      <c r="O352" t="s">
        <v>221</v>
      </c>
      <c r="P352">
        <v>2023</v>
      </c>
      <c r="Q352" t="s">
        <v>2855</v>
      </c>
      <c r="R352" t="s">
        <v>309</v>
      </c>
      <c r="S352">
        <v>2500000</v>
      </c>
      <c r="T352" t="s">
        <v>2850</v>
      </c>
      <c r="U352" t="s">
        <v>3966</v>
      </c>
      <c r="V352" t="s">
        <v>3967</v>
      </c>
      <c r="W352" t="s">
        <v>3968</v>
      </c>
    </row>
    <row r="353" spans="2:23" x14ac:dyDescent="0.45">
      <c r="B353">
        <v>12</v>
      </c>
      <c r="C353" t="s">
        <v>3969</v>
      </c>
      <c r="D353" t="s">
        <v>98</v>
      </c>
      <c r="E353" t="s">
        <v>9</v>
      </c>
      <c r="F353" t="s">
        <v>2870</v>
      </c>
      <c r="G353">
        <v>2026</v>
      </c>
      <c r="H353" s="8">
        <v>40</v>
      </c>
      <c r="I353" t="s">
        <v>2835</v>
      </c>
      <c r="K353">
        <v>22.4277777</v>
      </c>
      <c r="L353" t="s">
        <v>2854</v>
      </c>
      <c r="M353">
        <v>190</v>
      </c>
      <c r="N353" t="s">
        <v>221</v>
      </c>
      <c r="O353" t="s">
        <v>221</v>
      </c>
      <c r="P353">
        <v>2023</v>
      </c>
      <c r="Q353" t="s">
        <v>2838</v>
      </c>
      <c r="R353" t="s">
        <v>98</v>
      </c>
      <c r="S353">
        <v>1000000</v>
      </c>
      <c r="T353" t="s">
        <v>3548</v>
      </c>
      <c r="U353" t="s">
        <v>3970</v>
      </c>
      <c r="W353" t="s">
        <v>3971</v>
      </c>
    </row>
    <row r="354" spans="2:23" x14ac:dyDescent="0.45">
      <c r="B354">
        <v>12</v>
      </c>
      <c r="C354" t="s">
        <v>3972</v>
      </c>
      <c r="D354" t="s">
        <v>56</v>
      </c>
      <c r="E354" t="s">
        <v>9</v>
      </c>
      <c r="F354" t="s">
        <v>2853</v>
      </c>
      <c r="G354">
        <v>2025</v>
      </c>
      <c r="H354" s="8">
        <v>40</v>
      </c>
      <c r="I354" t="s">
        <v>2843</v>
      </c>
      <c r="K354">
        <v>23.588888799999999</v>
      </c>
      <c r="L354" t="s">
        <v>2859</v>
      </c>
      <c r="M354">
        <v>205</v>
      </c>
      <c r="N354" t="s">
        <v>221</v>
      </c>
      <c r="O354" t="s">
        <v>221</v>
      </c>
      <c r="P354">
        <v>2019</v>
      </c>
      <c r="Q354" t="s">
        <v>2838</v>
      </c>
      <c r="R354" t="s">
        <v>28</v>
      </c>
      <c r="S354">
        <v>250000</v>
      </c>
      <c r="T354" t="s">
        <v>3973</v>
      </c>
      <c r="U354" t="s">
        <v>3974</v>
      </c>
      <c r="W354">
        <v>26419</v>
      </c>
    </row>
    <row r="355" spans="2:23" x14ac:dyDescent="0.45">
      <c r="B355">
        <v>12</v>
      </c>
      <c r="C355" t="s">
        <v>651</v>
      </c>
      <c r="D355" t="s">
        <v>39</v>
      </c>
      <c r="E355" t="s">
        <v>33</v>
      </c>
      <c r="F355" t="s">
        <v>2842</v>
      </c>
      <c r="G355">
        <v>2024</v>
      </c>
      <c r="H355" s="8">
        <v>40</v>
      </c>
      <c r="I355" t="s">
        <v>2835</v>
      </c>
      <c r="K355">
        <v>25.861111099999999</v>
      </c>
      <c r="L355" t="s">
        <v>2854</v>
      </c>
      <c r="M355">
        <v>210</v>
      </c>
      <c r="N355" t="s">
        <v>221</v>
      </c>
      <c r="O355" t="s">
        <v>221</v>
      </c>
      <c r="P355">
        <v>2020</v>
      </c>
      <c r="Q355" t="s">
        <v>2838</v>
      </c>
      <c r="R355" t="s">
        <v>39</v>
      </c>
      <c r="S355">
        <v>1950000</v>
      </c>
      <c r="T355" t="s">
        <v>3442</v>
      </c>
      <c r="U355" t="s">
        <v>3975</v>
      </c>
      <c r="W355" t="s">
        <v>876</v>
      </c>
    </row>
    <row r="356" spans="2:23" x14ac:dyDescent="0.45">
      <c r="B356">
        <v>12</v>
      </c>
      <c r="C356" t="s">
        <v>3976</v>
      </c>
      <c r="D356" t="s">
        <v>104</v>
      </c>
      <c r="E356" t="s">
        <v>33</v>
      </c>
      <c r="G356">
        <v>2027</v>
      </c>
      <c r="H356" s="8">
        <v>40</v>
      </c>
      <c r="I356" t="s">
        <v>2835</v>
      </c>
      <c r="K356">
        <v>21.647222200000002</v>
      </c>
      <c r="L356" t="s">
        <v>2960</v>
      </c>
      <c r="M356">
        <v>200</v>
      </c>
      <c r="N356" t="s">
        <v>221</v>
      </c>
      <c r="O356" t="s">
        <v>221</v>
      </c>
      <c r="P356">
        <v>2024</v>
      </c>
      <c r="Q356" t="s">
        <v>2838</v>
      </c>
      <c r="R356" t="s">
        <v>104</v>
      </c>
      <c r="T356" t="s">
        <v>3410</v>
      </c>
      <c r="U356" t="s">
        <v>3977</v>
      </c>
    </row>
    <row r="357" spans="2:23" x14ac:dyDescent="0.45">
      <c r="B357">
        <v>12</v>
      </c>
      <c r="C357" t="s">
        <v>3978</v>
      </c>
      <c r="D357" t="s">
        <v>59</v>
      </c>
      <c r="E357" t="s">
        <v>174</v>
      </c>
      <c r="G357">
        <v>2027</v>
      </c>
      <c r="H357" s="8">
        <v>40</v>
      </c>
      <c r="I357" t="s">
        <v>2843</v>
      </c>
      <c r="K357">
        <v>21.533333299999999</v>
      </c>
      <c r="L357" t="s">
        <v>2844</v>
      </c>
      <c r="M357">
        <v>185</v>
      </c>
      <c r="N357" t="s">
        <v>221</v>
      </c>
      <c r="O357" t="s">
        <v>221</v>
      </c>
      <c r="P357">
        <v>2024</v>
      </c>
      <c r="Q357" t="s">
        <v>2838</v>
      </c>
      <c r="R357" t="s">
        <v>59</v>
      </c>
      <c r="T357" t="s">
        <v>3979</v>
      </c>
      <c r="U357" t="s">
        <v>3980</v>
      </c>
    </row>
    <row r="358" spans="2:23" x14ac:dyDescent="0.45">
      <c r="B358">
        <v>12</v>
      </c>
      <c r="C358" t="s">
        <v>3981</v>
      </c>
      <c r="D358" t="s">
        <v>82</v>
      </c>
      <c r="E358" t="s">
        <v>9</v>
      </c>
      <c r="G358">
        <v>2026</v>
      </c>
      <c r="H358" s="8">
        <v>40</v>
      </c>
      <c r="I358" t="s">
        <v>2835</v>
      </c>
      <c r="K358">
        <v>22.741666599999999</v>
      </c>
      <c r="L358" t="s">
        <v>2854</v>
      </c>
      <c r="M358">
        <v>210</v>
      </c>
      <c r="N358" t="s">
        <v>221</v>
      </c>
      <c r="O358" t="s">
        <v>221</v>
      </c>
      <c r="P358">
        <v>2023</v>
      </c>
      <c r="Q358" t="s">
        <v>2838</v>
      </c>
      <c r="R358" t="s">
        <v>82</v>
      </c>
      <c r="S358">
        <v>600000</v>
      </c>
      <c r="T358" t="s">
        <v>2995</v>
      </c>
      <c r="U358" t="s">
        <v>3982</v>
      </c>
    </row>
    <row r="359" spans="2:23" x14ac:dyDescent="0.45">
      <c r="B359">
        <v>12</v>
      </c>
      <c r="C359" t="s">
        <v>3983</v>
      </c>
      <c r="D359" t="s">
        <v>191</v>
      </c>
      <c r="E359" t="s">
        <v>3265</v>
      </c>
      <c r="F359" t="s">
        <v>2853</v>
      </c>
      <c r="G359">
        <v>2026</v>
      </c>
      <c r="H359" s="8">
        <v>40</v>
      </c>
      <c r="I359" t="s">
        <v>2835</v>
      </c>
      <c r="K359">
        <v>21.233333300000002</v>
      </c>
      <c r="L359" t="s">
        <v>2951</v>
      </c>
      <c r="M359">
        <v>165</v>
      </c>
      <c r="N359" t="s">
        <v>221</v>
      </c>
      <c r="O359" t="s">
        <v>221</v>
      </c>
      <c r="P359">
        <v>2019</v>
      </c>
      <c r="Q359" t="s">
        <v>2849</v>
      </c>
      <c r="R359" t="s">
        <v>191</v>
      </c>
      <c r="S359">
        <v>75000</v>
      </c>
      <c r="T359" t="s">
        <v>2850</v>
      </c>
      <c r="U359" t="s">
        <v>3984</v>
      </c>
      <c r="W359" t="s">
        <v>3985</v>
      </c>
    </row>
    <row r="360" spans="2:23" x14ac:dyDescent="0.45">
      <c r="B360">
        <v>12</v>
      </c>
      <c r="C360" t="s">
        <v>3986</v>
      </c>
      <c r="D360" t="s">
        <v>16</v>
      </c>
      <c r="E360" t="s">
        <v>9</v>
      </c>
      <c r="F360" t="s">
        <v>2870</v>
      </c>
      <c r="G360">
        <v>2026</v>
      </c>
      <c r="H360" s="8">
        <v>40</v>
      </c>
      <c r="I360" t="s">
        <v>2966</v>
      </c>
      <c r="K360">
        <v>23.274999999999999</v>
      </c>
      <c r="L360" t="s">
        <v>2933</v>
      </c>
      <c r="M360">
        <v>249</v>
      </c>
      <c r="N360" t="s">
        <v>2837</v>
      </c>
      <c r="O360" t="s">
        <v>2837</v>
      </c>
      <c r="P360">
        <v>2022</v>
      </c>
      <c r="Q360" t="s">
        <v>2838</v>
      </c>
      <c r="R360" t="s">
        <v>16</v>
      </c>
      <c r="S360">
        <v>87500</v>
      </c>
      <c r="T360" t="s">
        <v>3987</v>
      </c>
      <c r="U360" t="s">
        <v>3988</v>
      </c>
      <c r="W360" t="s">
        <v>3989</v>
      </c>
    </row>
    <row r="361" spans="2:23" x14ac:dyDescent="0.45">
      <c r="B361">
        <v>12</v>
      </c>
      <c r="C361" t="s">
        <v>3990</v>
      </c>
      <c r="D361" t="s">
        <v>42</v>
      </c>
      <c r="E361" t="s">
        <v>3167</v>
      </c>
      <c r="F361" t="s">
        <v>2898</v>
      </c>
      <c r="G361">
        <v>2028</v>
      </c>
      <c r="H361" s="8">
        <v>40</v>
      </c>
      <c r="I361" t="s">
        <v>2843</v>
      </c>
      <c r="K361">
        <v>19.322222199999999</v>
      </c>
      <c r="L361" t="s">
        <v>2859</v>
      </c>
      <c r="M361">
        <v>190</v>
      </c>
      <c r="N361" t="s">
        <v>2837</v>
      </c>
      <c r="O361" t="s">
        <v>2837</v>
      </c>
      <c r="P361">
        <v>2023</v>
      </c>
      <c r="Q361" t="s">
        <v>2855</v>
      </c>
      <c r="R361" t="s">
        <v>42</v>
      </c>
      <c r="S361">
        <v>250000</v>
      </c>
      <c r="T361" t="s">
        <v>3001</v>
      </c>
      <c r="U361" t="s">
        <v>3991</v>
      </c>
      <c r="W361" t="s">
        <v>3992</v>
      </c>
    </row>
    <row r="362" spans="2:23" x14ac:dyDescent="0.45">
      <c r="B362">
        <v>12</v>
      </c>
      <c r="C362" t="s">
        <v>3993</v>
      </c>
      <c r="D362" t="s">
        <v>73</v>
      </c>
      <c r="E362" t="s">
        <v>174</v>
      </c>
      <c r="F362" t="s">
        <v>2870</v>
      </c>
      <c r="G362">
        <v>2027</v>
      </c>
      <c r="H362" s="8">
        <v>40</v>
      </c>
      <c r="I362" t="s">
        <v>2843</v>
      </c>
      <c r="K362">
        <v>19.7972222</v>
      </c>
      <c r="L362" t="s">
        <v>2960</v>
      </c>
      <c r="M362">
        <v>160</v>
      </c>
      <c r="N362" t="s">
        <v>2837</v>
      </c>
      <c r="O362" t="s">
        <v>221</v>
      </c>
      <c r="P362">
        <v>2022</v>
      </c>
      <c r="Q362" t="s">
        <v>2855</v>
      </c>
      <c r="R362" t="s">
        <v>73</v>
      </c>
      <c r="S362">
        <v>2300000</v>
      </c>
      <c r="T362" t="s">
        <v>2874</v>
      </c>
      <c r="U362" t="s">
        <v>3994</v>
      </c>
      <c r="W362" t="s">
        <v>3995</v>
      </c>
    </row>
    <row r="363" spans="2:23" x14ac:dyDescent="0.45">
      <c r="B363">
        <v>12</v>
      </c>
      <c r="C363" t="s">
        <v>3996</v>
      </c>
      <c r="D363" t="s">
        <v>14</v>
      </c>
      <c r="E363" t="s">
        <v>9</v>
      </c>
      <c r="G363">
        <v>2029</v>
      </c>
      <c r="H363" s="8">
        <v>40</v>
      </c>
      <c r="I363" t="s">
        <v>2835</v>
      </c>
      <c r="K363">
        <v>19.899999999999999</v>
      </c>
      <c r="L363" t="s">
        <v>2933</v>
      </c>
      <c r="M363">
        <v>225</v>
      </c>
      <c r="N363" t="s">
        <v>221</v>
      </c>
      <c r="O363" t="s">
        <v>221</v>
      </c>
      <c r="P363">
        <v>2023</v>
      </c>
      <c r="Q363" t="s">
        <v>2838</v>
      </c>
      <c r="R363" t="s">
        <v>14</v>
      </c>
      <c r="S363">
        <v>600000</v>
      </c>
      <c r="T363" t="s">
        <v>3997</v>
      </c>
      <c r="U363" t="s">
        <v>3998</v>
      </c>
    </row>
    <row r="364" spans="2:23" x14ac:dyDescent="0.45">
      <c r="B364">
        <v>13</v>
      </c>
      <c r="C364" t="s">
        <v>3999</v>
      </c>
      <c r="D364" t="s">
        <v>46</v>
      </c>
      <c r="E364" t="s">
        <v>9</v>
      </c>
      <c r="F364" t="s">
        <v>2870</v>
      </c>
      <c r="G364">
        <v>2027</v>
      </c>
      <c r="H364" s="8">
        <v>45</v>
      </c>
      <c r="I364" t="s">
        <v>2843</v>
      </c>
      <c r="K364">
        <v>20.188888800000001</v>
      </c>
      <c r="L364" t="s">
        <v>2844</v>
      </c>
      <c r="M364">
        <v>170</v>
      </c>
      <c r="N364" t="s">
        <v>221</v>
      </c>
      <c r="O364" t="s">
        <v>221</v>
      </c>
      <c r="P364">
        <v>2022</v>
      </c>
      <c r="Q364" t="s">
        <v>2838</v>
      </c>
      <c r="R364" t="s">
        <v>46</v>
      </c>
      <c r="S364">
        <v>125000</v>
      </c>
      <c r="T364" t="s">
        <v>4000</v>
      </c>
      <c r="U364" t="s">
        <v>4001</v>
      </c>
      <c r="V364" t="s">
        <v>4002</v>
      </c>
      <c r="W364" t="s">
        <v>4003</v>
      </c>
    </row>
    <row r="365" spans="2:23" x14ac:dyDescent="0.45">
      <c r="B365">
        <v>13</v>
      </c>
      <c r="C365" t="s">
        <v>4004</v>
      </c>
      <c r="D365" t="s">
        <v>28</v>
      </c>
      <c r="E365" t="s">
        <v>87</v>
      </c>
      <c r="F365" t="s">
        <v>2898</v>
      </c>
      <c r="G365">
        <v>2029</v>
      </c>
      <c r="H365" s="8">
        <v>45</v>
      </c>
      <c r="I365" t="s">
        <v>2843</v>
      </c>
      <c r="K365">
        <v>18.886111100000001</v>
      </c>
      <c r="L365" t="s">
        <v>2951</v>
      </c>
      <c r="M365">
        <v>160</v>
      </c>
      <c r="N365" t="s">
        <v>221</v>
      </c>
      <c r="O365" t="s">
        <v>221</v>
      </c>
      <c r="P365">
        <v>2023</v>
      </c>
      <c r="Q365" t="s">
        <v>2855</v>
      </c>
      <c r="R365" t="s">
        <v>28</v>
      </c>
      <c r="S365">
        <v>1400000</v>
      </c>
      <c r="T365" t="s">
        <v>2850</v>
      </c>
      <c r="U365" t="s">
        <v>4005</v>
      </c>
      <c r="W365" t="s">
        <v>4006</v>
      </c>
    </row>
    <row r="366" spans="2:23" x14ac:dyDescent="0.45">
      <c r="B366">
        <v>13</v>
      </c>
      <c r="C366" t="s">
        <v>4007</v>
      </c>
      <c r="D366" t="s">
        <v>10</v>
      </c>
      <c r="E366" t="s">
        <v>87</v>
      </c>
      <c r="F366" t="s">
        <v>2898</v>
      </c>
      <c r="G366">
        <v>2028</v>
      </c>
      <c r="H366" s="8">
        <v>40</v>
      </c>
      <c r="I366" t="s">
        <v>2843</v>
      </c>
      <c r="K366">
        <v>19.202777699999999</v>
      </c>
      <c r="L366" t="s">
        <v>2960</v>
      </c>
      <c r="M366">
        <v>170</v>
      </c>
      <c r="N366" t="s">
        <v>2837</v>
      </c>
      <c r="O366" t="s">
        <v>221</v>
      </c>
      <c r="P366">
        <v>2022</v>
      </c>
      <c r="Q366" t="s">
        <v>2855</v>
      </c>
      <c r="R366" t="s">
        <v>7</v>
      </c>
      <c r="S366">
        <v>17500</v>
      </c>
      <c r="T366" t="s">
        <v>3440</v>
      </c>
      <c r="U366" t="s">
        <v>4008</v>
      </c>
      <c r="W366" t="s">
        <v>4009</v>
      </c>
    </row>
    <row r="367" spans="2:23" x14ac:dyDescent="0.45">
      <c r="B367">
        <v>13</v>
      </c>
      <c r="C367" t="s">
        <v>4010</v>
      </c>
      <c r="D367" t="s">
        <v>155</v>
      </c>
      <c r="E367" t="s">
        <v>9</v>
      </c>
      <c r="F367" t="s">
        <v>2898</v>
      </c>
      <c r="G367">
        <v>2025</v>
      </c>
      <c r="H367" s="8">
        <v>40</v>
      </c>
      <c r="I367" t="s">
        <v>2966</v>
      </c>
      <c r="K367">
        <v>21.2555555</v>
      </c>
      <c r="L367" t="s">
        <v>2854</v>
      </c>
      <c r="M367">
        <v>185</v>
      </c>
      <c r="N367" t="s">
        <v>221</v>
      </c>
      <c r="O367" t="s">
        <v>221</v>
      </c>
      <c r="P367">
        <v>2021</v>
      </c>
      <c r="Q367" t="s">
        <v>2855</v>
      </c>
      <c r="R367" t="s">
        <v>155</v>
      </c>
      <c r="S367">
        <v>100000</v>
      </c>
      <c r="T367" t="s">
        <v>3001</v>
      </c>
      <c r="U367" t="s">
        <v>4011</v>
      </c>
      <c r="W367" t="s">
        <v>4012</v>
      </c>
    </row>
    <row r="368" spans="2:23" x14ac:dyDescent="0.45">
      <c r="B368">
        <v>13</v>
      </c>
      <c r="C368" t="s">
        <v>4013</v>
      </c>
      <c r="D368" t="s">
        <v>207</v>
      </c>
      <c r="E368" t="s">
        <v>3265</v>
      </c>
      <c r="F368" t="s">
        <v>2842</v>
      </c>
      <c r="G368">
        <v>2024</v>
      </c>
      <c r="H368" s="8">
        <v>40</v>
      </c>
      <c r="I368" t="s">
        <v>2835</v>
      </c>
      <c r="K368">
        <v>24.274999999999999</v>
      </c>
      <c r="L368" t="s">
        <v>2960</v>
      </c>
      <c r="M368">
        <v>170</v>
      </c>
      <c r="N368" t="s">
        <v>221</v>
      </c>
      <c r="O368" t="s">
        <v>221</v>
      </c>
      <c r="P368">
        <v>2016</v>
      </c>
      <c r="Q368" t="s">
        <v>2849</v>
      </c>
      <c r="R368" t="s">
        <v>59</v>
      </c>
      <c r="S368">
        <v>200000</v>
      </c>
      <c r="T368" t="s">
        <v>2850</v>
      </c>
      <c r="U368" t="s">
        <v>4014</v>
      </c>
      <c r="W368">
        <v>22932</v>
      </c>
    </row>
    <row r="369" spans="2:23" x14ac:dyDescent="0.45">
      <c r="B369">
        <v>13</v>
      </c>
      <c r="C369" t="s">
        <v>4015</v>
      </c>
      <c r="D369" t="s">
        <v>269</v>
      </c>
      <c r="E369" t="s">
        <v>33</v>
      </c>
      <c r="F369" t="s">
        <v>2853</v>
      </c>
      <c r="G369">
        <v>2026</v>
      </c>
      <c r="H369" s="8">
        <v>40</v>
      </c>
      <c r="I369" t="s">
        <v>2843</v>
      </c>
      <c r="K369">
        <v>23.022222200000002</v>
      </c>
      <c r="L369" t="s">
        <v>2844</v>
      </c>
      <c r="M369">
        <v>230</v>
      </c>
      <c r="N369" t="s">
        <v>2837</v>
      </c>
      <c r="O369" t="s">
        <v>221</v>
      </c>
      <c r="P369">
        <v>2022</v>
      </c>
      <c r="Q369" t="s">
        <v>2838</v>
      </c>
      <c r="R369" t="s">
        <v>269</v>
      </c>
      <c r="S369">
        <v>470300</v>
      </c>
      <c r="T369" t="s">
        <v>3018</v>
      </c>
      <c r="U369" t="s">
        <v>4016</v>
      </c>
      <c r="W369" t="s">
        <v>889</v>
      </c>
    </row>
    <row r="370" spans="2:23" x14ac:dyDescent="0.45">
      <c r="B370">
        <v>13</v>
      </c>
      <c r="C370" t="s">
        <v>836</v>
      </c>
      <c r="D370" t="s">
        <v>178</v>
      </c>
      <c r="E370" t="s">
        <v>87</v>
      </c>
      <c r="F370" t="s">
        <v>2870</v>
      </c>
      <c r="G370">
        <v>2026</v>
      </c>
      <c r="H370" s="8">
        <v>40</v>
      </c>
      <c r="I370" t="s">
        <v>2835</v>
      </c>
      <c r="K370">
        <v>22.155555499999998</v>
      </c>
      <c r="L370" t="s">
        <v>3046</v>
      </c>
      <c r="M370">
        <v>170</v>
      </c>
      <c r="N370" t="s">
        <v>221</v>
      </c>
      <c r="O370" t="s">
        <v>221</v>
      </c>
      <c r="P370">
        <v>2019</v>
      </c>
      <c r="Q370" t="s">
        <v>2849</v>
      </c>
      <c r="R370" t="s">
        <v>178</v>
      </c>
      <c r="S370">
        <v>10000</v>
      </c>
      <c r="T370" t="s">
        <v>3440</v>
      </c>
      <c r="U370" t="s">
        <v>4017</v>
      </c>
      <c r="W370" t="s">
        <v>837</v>
      </c>
    </row>
    <row r="371" spans="2:23" x14ac:dyDescent="0.45">
      <c r="B371">
        <v>13</v>
      </c>
      <c r="C371" t="s">
        <v>4018</v>
      </c>
      <c r="D371" t="s">
        <v>18</v>
      </c>
      <c r="E371" t="s">
        <v>87</v>
      </c>
      <c r="F371" t="s">
        <v>2898</v>
      </c>
      <c r="G371">
        <v>2027</v>
      </c>
      <c r="H371" s="8">
        <v>40</v>
      </c>
      <c r="I371" t="s">
        <v>2843</v>
      </c>
      <c r="K371">
        <v>19.1694444</v>
      </c>
      <c r="L371" t="s">
        <v>2951</v>
      </c>
      <c r="M371">
        <v>155</v>
      </c>
      <c r="N371" t="s">
        <v>221</v>
      </c>
      <c r="O371" t="s">
        <v>221</v>
      </c>
      <c r="P371">
        <v>2022</v>
      </c>
      <c r="Q371" t="s">
        <v>2855</v>
      </c>
      <c r="R371" t="s">
        <v>18</v>
      </c>
      <c r="S371">
        <v>240000</v>
      </c>
      <c r="T371" t="s">
        <v>2874</v>
      </c>
      <c r="U371" t="s">
        <v>4019</v>
      </c>
      <c r="W371" t="s">
        <v>4020</v>
      </c>
    </row>
    <row r="372" spans="2:23" x14ac:dyDescent="0.45">
      <c r="B372">
        <v>13</v>
      </c>
      <c r="C372" t="s">
        <v>4021</v>
      </c>
      <c r="D372" t="s">
        <v>36</v>
      </c>
      <c r="E372" t="s">
        <v>3265</v>
      </c>
      <c r="F372" t="s">
        <v>2842</v>
      </c>
      <c r="G372">
        <v>2025</v>
      </c>
      <c r="H372" s="8">
        <v>40</v>
      </c>
      <c r="I372" t="s">
        <v>2843</v>
      </c>
      <c r="K372">
        <v>23.502777699999999</v>
      </c>
      <c r="L372" t="s">
        <v>2933</v>
      </c>
      <c r="M372">
        <v>275</v>
      </c>
      <c r="N372" t="s">
        <v>221</v>
      </c>
      <c r="O372" t="s">
        <v>221</v>
      </c>
      <c r="P372">
        <v>2022</v>
      </c>
      <c r="Q372" t="s">
        <v>2838</v>
      </c>
      <c r="R372" t="s">
        <v>36</v>
      </c>
      <c r="S372">
        <v>2225000</v>
      </c>
      <c r="T372" t="s">
        <v>3373</v>
      </c>
      <c r="U372" t="s">
        <v>4022</v>
      </c>
      <c r="V372" t="s">
        <v>4023</v>
      </c>
      <c r="W372" t="s">
        <v>4024</v>
      </c>
    </row>
    <row r="373" spans="2:23" x14ac:dyDescent="0.45">
      <c r="B373">
        <v>13</v>
      </c>
      <c r="C373" t="s">
        <v>4025</v>
      </c>
      <c r="D373" t="s">
        <v>89</v>
      </c>
      <c r="E373" t="s">
        <v>3167</v>
      </c>
      <c r="F373" t="s">
        <v>2842</v>
      </c>
      <c r="G373">
        <v>2025</v>
      </c>
      <c r="H373" s="8">
        <v>40</v>
      </c>
      <c r="I373" t="s">
        <v>2835</v>
      </c>
      <c r="K373">
        <v>25.6222222</v>
      </c>
      <c r="L373" t="s">
        <v>2844</v>
      </c>
      <c r="M373">
        <v>190</v>
      </c>
      <c r="N373" t="s">
        <v>2837</v>
      </c>
      <c r="O373" t="s">
        <v>2837</v>
      </c>
      <c r="P373">
        <v>2020</v>
      </c>
      <c r="Q373" t="s">
        <v>2838</v>
      </c>
      <c r="R373" t="s">
        <v>89</v>
      </c>
      <c r="S373">
        <v>1240000</v>
      </c>
      <c r="T373" t="s">
        <v>3435</v>
      </c>
      <c r="U373" t="s">
        <v>4026</v>
      </c>
      <c r="W373" t="s">
        <v>4027</v>
      </c>
    </row>
    <row r="374" spans="2:23" x14ac:dyDescent="0.45">
      <c r="B374">
        <v>13</v>
      </c>
      <c r="C374" t="s">
        <v>4028</v>
      </c>
      <c r="D374" t="s">
        <v>170</v>
      </c>
      <c r="E374" t="s">
        <v>3265</v>
      </c>
      <c r="F374" t="s">
        <v>2898</v>
      </c>
      <c r="G374">
        <v>2028</v>
      </c>
      <c r="H374" s="8">
        <v>40</v>
      </c>
      <c r="I374" t="s">
        <v>2835</v>
      </c>
      <c r="K374">
        <v>19.024999999999999</v>
      </c>
      <c r="L374" t="s">
        <v>2933</v>
      </c>
      <c r="M374">
        <v>205</v>
      </c>
      <c r="N374" t="s">
        <v>2837</v>
      </c>
      <c r="O374" t="s">
        <v>2837</v>
      </c>
      <c r="P374">
        <v>2023</v>
      </c>
      <c r="Q374" t="s">
        <v>2838</v>
      </c>
      <c r="R374" t="s">
        <v>170</v>
      </c>
      <c r="S374">
        <v>2300000</v>
      </c>
      <c r="T374" t="s">
        <v>4029</v>
      </c>
      <c r="U374" t="s">
        <v>4030</v>
      </c>
      <c r="V374" t="s">
        <v>4031</v>
      </c>
      <c r="W374" t="s">
        <v>4032</v>
      </c>
    </row>
    <row r="375" spans="2:23" x14ac:dyDescent="0.45">
      <c r="B375">
        <v>13</v>
      </c>
      <c r="C375" t="s">
        <v>4033</v>
      </c>
      <c r="D375" t="s">
        <v>107</v>
      </c>
      <c r="E375" t="s">
        <v>3265</v>
      </c>
      <c r="F375" t="s">
        <v>2870</v>
      </c>
      <c r="G375">
        <v>2026</v>
      </c>
      <c r="H375" s="8">
        <v>40</v>
      </c>
      <c r="I375" t="s">
        <v>2843</v>
      </c>
      <c r="K375">
        <v>23.855555500000001</v>
      </c>
      <c r="L375" t="s">
        <v>2844</v>
      </c>
      <c r="M375">
        <v>204</v>
      </c>
      <c r="N375" t="s">
        <v>221</v>
      </c>
      <c r="O375" t="s">
        <v>221</v>
      </c>
      <c r="P375">
        <v>2022</v>
      </c>
      <c r="Q375" t="s">
        <v>2838</v>
      </c>
      <c r="R375" t="s">
        <v>107</v>
      </c>
      <c r="S375">
        <v>647500</v>
      </c>
      <c r="T375" t="s">
        <v>3523</v>
      </c>
      <c r="U375" t="s">
        <v>4034</v>
      </c>
      <c r="W375" t="s">
        <v>4035</v>
      </c>
    </row>
    <row r="376" spans="2:23" x14ac:dyDescent="0.45">
      <c r="B376">
        <v>13</v>
      </c>
      <c r="C376" t="s">
        <v>4036</v>
      </c>
      <c r="D376" t="s">
        <v>130</v>
      </c>
      <c r="E376" t="s">
        <v>3265</v>
      </c>
      <c r="F376" t="s">
        <v>2898</v>
      </c>
      <c r="G376">
        <v>2027</v>
      </c>
      <c r="H376" s="8">
        <v>40</v>
      </c>
      <c r="I376" t="s">
        <v>2843</v>
      </c>
      <c r="K376">
        <v>23.4694444</v>
      </c>
      <c r="L376" t="s">
        <v>2848</v>
      </c>
      <c r="M376">
        <v>175</v>
      </c>
      <c r="N376" t="s">
        <v>221</v>
      </c>
      <c r="O376" t="s">
        <v>221</v>
      </c>
      <c r="P376">
        <v>2023</v>
      </c>
      <c r="Q376" t="s">
        <v>2838</v>
      </c>
      <c r="R376" t="s">
        <v>130</v>
      </c>
      <c r="S376">
        <v>180000</v>
      </c>
      <c r="T376" t="s">
        <v>4037</v>
      </c>
      <c r="U376" t="s">
        <v>4038</v>
      </c>
      <c r="W376" t="s">
        <v>4039</v>
      </c>
    </row>
    <row r="377" spans="2:23" x14ac:dyDescent="0.45">
      <c r="B377">
        <v>13</v>
      </c>
      <c r="C377" t="s">
        <v>1918</v>
      </c>
      <c r="D377" t="s">
        <v>7</v>
      </c>
      <c r="E377" t="s">
        <v>33</v>
      </c>
      <c r="F377" t="s">
        <v>2853</v>
      </c>
      <c r="G377">
        <v>2026</v>
      </c>
      <c r="H377" s="8">
        <v>40</v>
      </c>
      <c r="I377" t="s">
        <v>2835</v>
      </c>
      <c r="K377">
        <v>21.5833333</v>
      </c>
      <c r="L377" t="s">
        <v>2848</v>
      </c>
      <c r="M377">
        <v>215</v>
      </c>
      <c r="N377" t="s">
        <v>2837</v>
      </c>
      <c r="O377" t="s">
        <v>221</v>
      </c>
      <c r="P377">
        <v>2021</v>
      </c>
      <c r="Q377" t="s">
        <v>2838</v>
      </c>
      <c r="R377" t="s">
        <v>7</v>
      </c>
      <c r="S377">
        <v>2500000</v>
      </c>
      <c r="T377" t="s">
        <v>4040</v>
      </c>
      <c r="U377" t="s">
        <v>4041</v>
      </c>
      <c r="W377" t="s">
        <v>1919</v>
      </c>
    </row>
    <row r="378" spans="2:23" x14ac:dyDescent="0.45">
      <c r="B378">
        <v>13</v>
      </c>
      <c r="C378" t="s">
        <v>4042</v>
      </c>
      <c r="D378" t="s">
        <v>21</v>
      </c>
      <c r="E378" t="s">
        <v>9</v>
      </c>
      <c r="F378" t="s">
        <v>2870</v>
      </c>
      <c r="G378">
        <v>2025</v>
      </c>
      <c r="H378" s="8">
        <v>40</v>
      </c>
      <c r="I378" t="s">
        <v>2843</v>
      </c>
      <c r="K378">
        <v>23.6388888</v>
      </c>
      <c r="L378" t="s">
        <v>2960</v>
      </c>
      <c r="M378">
        <v>190</v>
      </c>
      <c r="N378" t="s">
        <v>221</v>
      </c>
      <c r="O378" t="s">
        <v>221</v>
      </c>
      <c r="P378">
        <v>2019</v>
      </c>
      <c r="Q378" t="s">
        <v>2849</v>
      </c>
      <c r="R378" t="s">
        <v>59</v>
      </c>
      <c r="S378">
        <v>25000</v>
      </c>
      <c r="T378" t="s">
        <v>2850</v>
      </c>
      <c r="U378" t="s">
        <v>4043</v>
      </c>
      <c r="W378" t="s">
        <v>4044</v>
      </c>
    </row>
    <row r="379" spans="2:23" x14ac:dyDescent="0.45">
      <c r="B379">
        <v>13</v>
      </c>
      <c r="C379" t="s">
        <v>4045</v>
      </c>
      <c r="D379" t="s">
        <v>76</v>
      </c>
      <c r="E379" t="s">
        <v>3265</v>
      </c>
      <c r="F379" t="s">
        <v>2865</v>
      </c>
      <c r="G379">
        <v>2028</v>
      </c>
      <c r="H379" s="8">
        <v>40</v>
      </c>
      <c r="I379" t="s">
        <v>2835</v>
      </c>
      <c r="K379">
        <v>19.097222200000001</v>
      </c>
      <c r="L379" t="s">
        <v>2933</v>
      </c>
      <c r="M379">
        <v>205</v>
      </c>
      <c r="N379" t="s">
        <v>221</v>
      </c>
      <c r="O379" t="s">
        <v>221</v>
      </c>
      <c r="P379">
        <v>2023</v>
      </c>
      <c r="Q379" t="s">
        <v>2838</v>
      </c>
      <c r="R379" t="s">
        <v>76</v>
      </c>
      <c r="S379">
        <v>1800000</v>
      </c>
      <c r="T379" t="s">
        <v>4046</v>
      </c>
      <c r="U379" t="s">
        <v>4047</v>
      </c>
      <c r="W379" t="s">
        <v>4048</v>
      </c>
    </row>
    <row r="380" spans="2:23" x14ac:dyDescent="0.45">
      <c r="B380">
        <v>13</v>
      </c>
      <c r="C380" t="s">
        <v>4049</v>
      </c>
      <c r="D380" t="s">
        <v>309</v>
      </c>
      <c r="E380" t="s">
        <v>3265</v>
      </c>
      <c r="F380" t="s">
        <v>2853</v>
      </c>
      <c r="G380">
        <v>2024</v>
      </c>
      <c r="H380" s="8">
        <v>40</v>
      </c>
      <c r="I380" t="s">
        <v>2843</v>
      </c>
      <c r="K380">
        <v>24.597222200000001</v>
      </c>
      <c r="L380" t="s">
        <v>2887</v>
      </c>
      <c r="M380">
        <v>234</v>
      </c>
      <c r="N380" t="s">
        <v>221</v>
      </c>
      <c r="O380" t="s">
        <v>221</v>
      </c>
      <c r="P380">
        <v>2021</v>
      </c>
      <c r="Q380" t="s">
        <v>2838</v>
      </c>
      <c r="R380" t="s">
        <v>309</v>
      </c>
      <c r="S380">
        <v>1690000</v>
      </c>
      <c r="T380" t="s">
        <v>2862</v>
      </c>
      <c r="U380" t="s">
        <v>4050</v>
      </c>
      <c r="W380" t="s">
        <v>4051</v>
      </c>
    </row>
    <row r="381" spans="2:23" x14ac:dyDescent="0.45">
      <c r="B381">
        <v>13</v>
      </c>
      <c r="C381" t="s">
        <v>4052</v>
      </c>
      <c r="D381" t="s">
        <v>98</v>
      </c>
      <c r="E381" t="s">
        <v>2882</v>
      </c>
      <c r="F381" t="s">
        <v>2865</v>
      </c>
      <c r="G381">
        <v>2029</v>
      </c>
      <c r="H381" s="8">
        <v>40</v>
      </c>
      <c r="I381" t="s">
        <v>2835</v>
      </c>
      <c r="K381">
        <v>18.5138888</v>
      </c>
      <c r="L381" t="s">
        <v>2848</v>
      </c>
      <c r="M381">
        <v>210</v>
      </c>
      <c r="N381" t="s">
        <v>221</v>
      </c>
      <c r="O381" t="s">
        <v>221</v>
      </c>
      <c r="P381">
        <v>2023</v>
      </c>
      <c r="Q381" t="s">
        <v>2855</v>
      </c>
      <c r="R381" t="s">
        <v>98</v>
      </c>
      <c r="S381">
        <v>4100000</v>
      </c>
      <c r="T381" t="s">
        <v>2850</v>
      </c>
      <c r="U381" t="s">
        <v>4053</v>
      </c>
      <c r="W381" t="s">
        <v>4054</v>
      </c>
    </row>
    <row r="382" spans="2:23" x14ac:dyDescent="0.45">
      <c r="B382">
        <v>13</v>
      </c>
      <c r="C382" t="s">
        <v>4055</v>
      </c>
      <c r="D382" t="s">
        <v>56</v>
      </c>
      <c r="E382" t="s">
        <v>3265</v>
      </c>
      <c r="F382" t="s">
        <v>2853</v>
      </c>
      <c r="G382">
        <v>2025</v>
      </c>
      <c r="H382" s="8">
        <v>40</v>
      </c>
      <c r="I382" t="s">
        <v>2835</v>
      </c>
      <c r="K382">
        <v>22.402777700000001</v>
      </c>
      <c r="L382" t="s">
        <v>2960</v>
      </c>
      <c r="M382">
        <v>194</v>
      </c>
      <c r="N382" t="s">
        <v>221</v>
      </c>
      <c r="O382" t="s">
        <v>221</v>
      </c>
      <c r="P382">
        <v>2021</v>
      </c>
      <c r="Q382" t="s">
        <v>2838</v>
      </c>
      <c r="R382" t="s">
        <v>56</v>
      </c>
      <c r="S382">
        <v>497500</v>
      </c>
      <c r="T382" t="s">
        <v>4056</v>
      </c>
      <c r="U382" t="s">
        <v>4057</v>
      </c>
      <c r="W382" t="s">
        <v>4058</v>
      </c>
    </row>
    <row r="383" spans="2:23" x14ac:dyDescent="0.45">
      <c r="B383">
        <v>13</v>
      </c>
      <c r="C383" t="s">
        <v>4059</v>
      </c>
      <c r="D383" t="s">
        <v>39</v>
      </c>
      <c r="E383" t="s">
        <v>33</v>
      </c>
      <c r="F383" t="s">
        <v>2898</v>
      </c>
      <c r="G383">
        <v>2028</v>
      </c>
      <c r="H383" s="8">
        <v>40</v>
      </c>
      <c r="I383" t="s">
        <v>2835</v>
      </c>
      <c r="K383">
        <v>19.8444444</v>
      </c>
      <c r="L383" t="s">
        <v>2887</v>
      </c>
      <c r="M383">
        <v>220</v>
      </c>
      <c r="N383" t="s">
        <v>2837</v>
      </c>
      <c r="O383" t="s">
        <v>221</v>
      </c>
      <c r="P383">
        <v>2022</v>
      </c>
      <c r="Q383" t="s">
        <v>2855</v>
      </c>
      <c r="R383" t="s">
        <v>39</v>
      </c>
      <c r="S383">
        <v>800000</v>
      </c>
      <c r="T383" t="s">
        <v>2874</v>
      </c>
      <c r="U383" t="s">
        <v>4060</v>
      </c>
      <c r="W383" t="s">
        <v>4061</v>
      </c>
    </row>
    <row r="384" spans="2:23" x14ac:dyDescent="0.45">
      <c r="B384">
        <v>13</v>
      </c>
      <c r="C384" t="s">
        <v>158</v>
      </c>
      <c r="D384" t="s">
        <v>104</v>
      </c>
      <c r="E384" t="s">
        <v>63</v>
      </c>
      <c r="F384" t="s">
        <v>2865</v>
      </c>
      <c r="G384">
        <v>2026</v>
      </c>
      <c r="H384" s="8">
        <v>40</v>
      </c>
      <c r="I384" t="s">
        <v>2843</v>
      </c>
      <c r="K384">
        <v>22.972222200000001</v>
      </c>
      <c r="L384" t="s">
        <v>2951</v>
      </c>
      <c r="M384">
        <v>210</v>
      </c>
      <c r="N384" t="s">
        <v>221</v>
      </c>
      <c r="O384" t="s">
        <v>221</v>
      </c>
      <c r="P384">
        <v>2022</v>
      </c>
      <c r="Q384" t="s">
        <v>2838</v>
      </c>
      <c r="R384" t="s">
        <v>155</v>
      </c>
      <c r="S384">
        <v>1697500</v>
      </c>
      <c r="T384" t="s">
        <v>2913</v>
      </c>
      <c r="U384" t="s">
        <v>4062</v>
      </c>
      <c r="W384" t="s">
        <v>877</v>
      </c>
    </row>
    <row r="385" spans="2:23" x14ac:dyDescent="0.45">
      <c r="B385">
        <v>13</v>
      </c>
      <c r="C385" t="s">
        <v>4063</v>
      </c>
      <c r="D385" t="s">
        <v>59</v>
      </c>
      <c r="E385" t="s">
        <v>174</v>
      </c>
      <c r="G385">
        <v>2027</v>
      </c>
      <c r="H385" s="8">
        <v>40</v>
      </c>
      <c r="I385" t="s">
        <v>2966</v>
      </c>
      <c r="K385">
        <v>20.988888800000002</v>
      </c>
      <c r="L385" t="s">
        <v>2954</v>
      </c>
      <c r="M385">
        <v>170</v>
      </c>
      <c r="N385" t="s">
        <v>221</v>
      </c>
      <c r="O385" t="s">
        <v>221</v>
      </c>
      <c r="P385">
        <v>2024</v>
      </c>
      <c r="Q385" t="s">
        <v>2838</v>
      </c>
      <c r="R385" t="s">
        <v>59</v>
      </c>
      <c r="T385" t="s">
        <v>4064</v>
      </c>
      <c r="U385" t="s">
        <v>4065</v>
      </c>
    </row>
    <row r="386" spans="2:23" x14ac:dyDescent="0.45">
      <c r="B386">
        <v>13</v>
      </c>
      <c r="C386" t="s">
        <v>4066</v>
      </c>
      <c r="D386" t="s">
        <v>191</v>
      </c>
      <c r="E386" t="s">
        <v>3265</v>
      </c>
      <c r="F386" t="s">
        <v>2898</v>
      </c>
      <c r="G386">
        <v>2026</v>
      </c>
      <c r="H386" s="8">
        <v>40</v>
      </c>
      <c r="I386" t="s">
        <v>2835</v>
      </c>
      <c r="K386">
        <v>22.077777699999999</v>
      </c>
      <c r="L386" t="s">
        <v>2848</v>
      </c>
      <c r="M386">
        <v>185</v>
      </c>
      <c r="N386" t="s">
        <v>221</v>
      </c>
      <c r="O386" t="s">
        <v>221</v>
      </c>
      <c r="P386">
        <v>2021</v>
      </c>
      <c r="Q386" t="s">
        <v>2855</v>
      </c>
      <c r="R386" t="s">
        <v>191</v>
      </c>
      <c r="T386" t="s">
        <v>2850</v>
      </c>
      <c r="U386" t="s">
        <v>4067</v>
      </c>
      <c r="W386" t="s">
        <v>4068</v>
      </c>
    </row>
    <row r="387" spans="2:23" x14ac:dyDescent="0.45">
      <c r="B387">
        <v>13</v>
      </c>
      <c r="C387" t="s">
        <v>4069</v>
      </c>
      <c r="D387" t="s">
        <v>31</v>
      </c>
      <c r="E387" t="s">
        <v>9</v>
      </c>
      <c r="F387" t="s">
        <v>2853</v>
      </c>
      <c r="G387">
        <v>2025</v>
      </c>
      <c r="H387" s="8">
        <v>40</v>
      </c>
      <c r="I387" t="s">
        <v>2843</v>
      </c>
      <c r="K387">
        <v>24.074999999999999</v>
      </c>
      <c r="L387" t="s">
        <v>2887</v>
      </c>
      <c r="M387">
        <v>205</v>
      </c>
      <c r="N387" t="s">
        <v>221</v>
      </c>
      <c r="O387" t="s">
        <v>221</v>
      </c>
      <c r="P387">
        <v>2022</v>
      </c>
      <c r="Q387" t="s">
        <v>2838</v>
      </c>
      <c r="R387" t="s">
        <v>31</v>
      </c>
      <c r="S387">
        <v>125000</v>
      </c>
      <c r="T387" t="s">
        <v>4070</v>
      </c>
      <c r="U387" t="s">
        <v>4071</v>
      </c>
      <c r="W387" t="s">
        <v>4072</v>
      </c>
    </row>
    <row r="388" spans="2:23" x14ac:dyDescent="0.45">
      <c r="B388">
        <v>13</v>
      </c>
      <c r="C388" t="s">
        <v>4073</v>
      </c>
      <c r="D388" t="s">
        <v>16</v>
      </c>
      <c r="E388" t="s">
        <v>174</v>
      </c>
      <c r="F388" t="s">
        <v>2898</v>
      </c>
      <c r="G388">
        <v>2026</v>
      </c>
      <c r="H388" s="8">
        <v>40</v>
      </c>
      <c r="I388" t="s">
        <v>2843</v>
      </c>
      <c r="K388">
        <v>22.377777699999999</v>
      </c>
      <c r="L388" t="s">
        <v>2848</v>
      </c>
      <c r="M388">
        <v>170</v>
      </c>
      <c r="N388" t="s">
        <v>2837</v>
      </c>
      <c r="O388" t="s">
        <v>221</v>
      </c>
      <c r="P388">
        <v>2023</v>
      </c>
      <c r="Q388" t="s">
        <v>2838</v>
      </c>
      <c r="R388" t="s">
        <v>16</v>
      </c>
      <c r="S388">
        <v>497500</v>
      </c>
      <c r="T388" t="s">
        <v>2908</v>
      </c>
      <c r="U388" t="s">
        <v>4074</v>
      </c>
      <c r="W388" t="s">
        <v>4075</v>
      </c>
    </row>
    <row r="389" spans="2:23" x14ac:dyDescent="0.45">
      <c r="B389">
        <v>13</v>
      </c>
      <c r="C389" t="s">
        <v>4076</v>
      </c>
      <c r="D389" t="s">
        <v>42</v>
      </c>
      <c r="E389" t="s">
        <v>174</v>
      </c>
      <c r="F389" t="s">
        <v>3238</v>
      </c>
      <c r="G389">
        <v>2030</v>
      </c>
      <c r="H389" s="8">
        <v>40</v>
      </c>
      <c r="I389" t="s">
        <v>2835</v>
      </c>
      <c r="K389">
        <v>17.5083333</v>
      </c>
      <c r="L389" t="s">
        <v>2859</v>
      </c>
      <c r="M389">
        <v>175</v>
      </c>
      <c r="N389" t="s">
        <v>221</v>
      </c>
      <c r="O389" t="s">
        <v>221</v>
      </c>
      <c r="P389">
        <v>2024</v>
      </c>
      <c r="Q389" t="s">
        <v>2855</v>
      </c>
      <c r="R389" t="s">
        <v>42</v>
      </c>
      <c r="S389">
        <v>2300000</v>
      </c>
      <c r="T389" t="s">
        <v>2850</v>
      </c>
      <c r="U389" t="s">
        <v>4077</v>
      </c>
      <c r="W389" t="s">
        <v>4078</v>
      </c>
    </row>
    <row r="390" spans="2:23" x14ac:dyDescent="0.45">
      <c r="B390">
        <v>13</v>
      </c>
      <c r="C390" t="s">
        <v>4079</v>
      </c>
      <c r="D390" t="s">
        <v>70</v>
      </c>
      <c r="E390" t="s">
        <v>9</v>
      </c>
      <c r="F390" t="s">
        <v>2842</v>
      </c>
      <c r="G390">
        <v>2025</v>
      </c>
      <c r="H390" s="8">
        <v>40</v>
      </c>
      <c r="I390" t="s">
        <v>2966</v>
      </c>
      <c r="K390">
        <v>26.8027777</v>
      </c>
      <c r="L390" t="s">
        <v>2859</v>
      </c>
      <c r="M390">
        <v>215</v>
      </c>
      <c r="N390" t="s">
        <v>221</v>
      </c>
      <c r="O390" t="s">
        <v>2837</v>
      </c>
      <c r="P390">
        <v>2019</v>
      </c>
      <c r="Q390" t="s">
        <v>2838</v>
      </c>
      <c r="R390" t="s">
        <v>70</v>
      </c>
      <c r="T390" t="s">
        <v>3548</v>
      </c>
      <c r="U390" t="s">
        <v>4080</v>
      </c>
      <c r="W390">
        <v>25582</v>
      </c>
    </row>
    <row r="391" spans="2:23" x14ac:dyDescent="0.45">
      <c r="B391">
        <v>13</v>
      </c>
      <c r="C391" t="s">
        <v>4081</v>
      </c>
      <c r="D391" t="s">
        <v>73</v>
      </c>
      <c r="E391" t="s">
        <v>2833</v>
      </c>
      <c r="F391" t="s">
        <v>2870</v>
      </c>
      <c r="G391">
        <v>2027</v>
      </c>
      <c r="H391" s="8">
        <v>40</v>
      </c>
      <c r="I391" t="s">
        <v>2835</v>
      </c>
      <c r="K391">
        <v>20.930555500000001</v>
      </c>
      <c r="L391" t="s">
        <v>2960</v>
      </c>
      <c r="M391">
        <v>177</v>
      </c>
      <c r="N391" t="s">
        <v>221</v>
      </c>
      <c r="O391" t="s">
        <v>221</v>
      </c>
      <c r="P391">
        <v>2022</v>
      </c>
      <c r="Q391" t="s">
        <v>2838</v>
      </c>
      <c r="R391" t="s">
        <v>73</v>
      </c>
      <c r="S391">
        <v>647500</v>
      </c>
      <c r="T391" t="s">
        <v>4082</v>
      </c>
      <c r="U391" t="s">
        <v>4083</v>
      </c>
      <c r="W391" t="s">
        <v>4084</v>
      </c>
    </row>
    <row r="392" spans="2:23" x14ac:dyDescent="0.45">
      <c r="B392">
        <v>13</v>
      </c>
      <c r="C392" t="s">
        <v>4085</v>
      </c>
      <c r="D392" t="s">
        <v>14</v>
      </c>
      <c r="E392" t="s">
        <v>9</v>
      </c>
      <c r="G392">
        <v>2030</v>
      </c>
      <c r="H392" s="8">
        <v>40</v>
      </c>
      <c r="I392" t="s">
        <v>2843</v>
      </c>
      <c r="K392">
        <v>17.608333300000002</v>
      </c>
      <c r="L392" t="s">
        <v>2844</v>
      </c>
      <c r="M392">
        <v>150</v>
      </c>
      <c r="N392" t="s">
        <v>221</v>
      </c>
      <c r="O392" t="s">
        <v>221</v>
      </c>
      <c r="P392">
        <v>2024</v>
      </c>
      <c r="Q392" t="s">
        <v>2855</v>
      </c>
      <c r="R392" t="s">
        <v>14</v>
      </c>
      <c r="S392">
        <v>750000</v>
      </c>
      <c r="T392" t="s">
        <v>3440</v>
      </c>
      <c r="U392" t="s">
        <v>4086</v>
      </c>
    </row>
    <row r="393" spans="2:23" x14ac:dyDescent="0.45">
      <c r="B393">
        <v>13</v>
      </c>
      <c r="C393" t="s">
        <v>606</v>
      </c>
      <c r="D393" t="s">
        <v>82</v>
      </c>
      <c r="E393" t="s">
        <v>53</v>
      </c>
      <c r="F393" t="s">
        <v>2834</v>
      </c>
      <c r="G393">
        <v>2024</v>
      </c>
      <c r="H393" s="8">
        <v>40</v>
      </c>
      <c r="I393" t="s">
        <v>2835</v>
      </c>
      <c r="K393">
        <v>23.675000000000001</v>
      </c>
      <c r="L393" t="s">
        <v>2848</v>
      </c>
      <c r="M393">
        <v>210</v>
      </c>
      <c r="N393" t="s">
        <v>221</v>
      </c>
      <c r="O393" t="s">
        <v>221</v>
      </c>
      <c r="P393">
        <v>2022</v>
      </c>
      <c r="Q393" t="s">
        <v>2838</v>
      </c>
      <c r="R393" t="s">
        <v>82</v>
      </c>
      <c r="S393">
        <v>1276500</v>
      </c>
      <c r="T393" t="s">
        <v>4087</v>
      </c>
      <c r="U393" t="s">
        <v>4088</v>
      </c>
      <c r="W393">
        <v>31396</v>
      </c>
    </row>
    <row r="394" spans="2:23" x14ac:dyDescent="0.45">
      <c r="B394">
        <v>14</v>
      </c>
      <c r="C394" t="s">
        <v>4089</v>
      </c>
      <c r="D394" t="s">
        <v>28</v>
      </c>
      <c r="E394" t="s">
        <v>87</v>
      </c>
      <c r="F394" t="s">
        <v>2870</v>
      </c>
      <c r="G394">
        <v>2028</v>
      </c>
      <c r="H394" s="8">
        <v>45</v>
      </c>
      <c r="I394" t="s">
        <v>2843</v>
      </c>
      <c r="K394">
        <v>20.541666599999999</v>
      </c>
      <c r="L394" t="s">
        <v>2960</v>
      </c>
      <c r="M394">
        <v>175</v>
      </c>
      <c r="N394" t="s">
        <v>2837</v>
      </c>
      <c r="O394" t="s">
        <v>221</v>
      </c>
      <c r="P394">
        <v>2022</v>
      </c>
      <c r="Q394" t="s">
        <v>2838</v>
      </c>
      <c r="R394" t="s">
        <v>28</v>
      </c>
      <c r="S394">
        <v>2300000</v>
      </c>
      <c r="T394" t="s">
        <v>4090</v>
      </c>
      <c r="U394" t="s">
        <v>4091</v>
      </c>
      <c r="W394" t="s">
        <v>4092</v>
      </c>
    </row>
    <row r="395" spans="2:23" x14ac:dyDescent="0.45">
      <c r="B395">
        <v>14</v>
      </c>
      <c r="C395" t="s">
        <v>4093</v>
      </c>
      <c r="D395" t="s">
        <v>10</v>
      </c>
      <c r="E395" t="s">
        <v>33</v>
      </c>
      <c r="F395" t="s">
        <v>3238</v>
      </c>
      <c r="G395">
        <v>2030</v>
      </c>
      <c r="H395" s="8">
        <v>40</v>
      </c>
      <c r="I395" t="s">
        <v>2835</v>
      </c>
      <c r="K395">
        <v>17.722222200000001</v>
      </c>
      <c r="L395" t="s">
        <v>2960</v>
      </c>
      <c r="M395">
        <v>180</v>
      </c>
      <c r="N395" t="s">
        <v>221</v>
      </c>
      <c r="O395" t="s">
        <v>221</v>
      </c>
      <c r="P395">
        <v>2024</v>
      </c>
      <c r="Q395" t="s">
        <v>2855</v>
      </c>
      <c r="R395" t="s">
        <v>10</v>
      </c>
      <c r="S395">
        <v>2850000</v>
      </c>
      <c r="T395" t="s">
        <v>2850</v>
      </c>
      <c r="U395" t="s">
        <v>4094</v>
      </c>
      <c r="W395" t="s">
        <v>4095</v>
      </c>
    </row>
    <row r="396" spans="2:23" x14ac:dyDescent="0.45">
      <c r="B396">
        <v>14</v>
      </c>
      <c r="C396" t="s">
        <v>4096</v>
      </c>
      <c r="D396" t="s">
        <v>155</v>
      </c>
      <c r="E396" t="s">
        <v>9</v>
      </c>
      <c r="F396" t="s">
        <v>2853</v>
      </c>
      <c r="G396">
        <v>2026</v>
      </c>
      <c r="H396" s="8">
        <v>40</v>
      </c>
      <c r="I396" t="s">
        <v>2835</v>
      </c>
      <c r="K396">
        <v>22.933333300000001</v>
      </c>
      <c r="L396" t="s">
        <v>2854</v>
      </c>
      <c r="M396">
        <v>195</v>
      </c>
      <c r="N396" t="s">
        <v>221</v>
      </c>
      <c r="O396" t="s">
        <v>221</v>
      </c>
      <c r="P396">
        <v>2017</v>
      </c>
      <c r="Q396" t="s">
        <v>2849</v>
      </c>
      <c r="R396" t="s">
        <v>155</v>
      </c>
      <c r="T396" t="s">
        <v>2874</v>
      </c>
      <c r="U396" t="s">
        <v>4097</v>
      </c>
      <c r="W396" t="s">
        <v>4098</v>
      </c>
    </row>
    <row r="397" spans="2:23" x14ac:dyDescent="0.45">
      <c r="B397">
        <v>14</v>
      </c>
      <c r="C397" t="s">
        <v>4099</v>
      </c>
      <c r="D397" t="s">
        <v>178</v>
      </c>
      <c r="E397" t="s">
        <v>33</v>
      </c>
      <c r="F397" t="s">
        <v>2865</v>
      </c>
      <c r="G397">
        <v>2028</v>
      </c>
      <c r="H397" s="8">
        <v>40</v>
      </c>
      <c r="I397" t="s">
        <v>2835</v>
      </c>
      <c r="K397">
        <v>18.1722222</v>
      </c>
      <c r="L397" t="s">
        <v>2844</v>
      </c>
      <c r="M397">
        <v>175</v>
      </c>
      <c r="N397" t="s">
        <v>221</v>
      </c>
      <c r="O397" t="s">
        <v>221</v>
      </c>
      <c r="P397">
        <v>2023</v>
      </c>
      <c r="Q397" t="s">
        <v>2855</v>
      </c>
      <c r="R397" t="s">
        <v>178</v>
      </c>
      <c r="T397" t="s">
        <v>2874</v>
      </c>
      <c r="U397" t="s">
        <v>4100</v>
      </c>
      <c r="W397" t="s">
        <v>4101</v>
      </c>
    </row>
    <row r="398" spans="2:23" x14ac:dyDescent="0.45">
      <c r="B398">
        <v>14</v>
      </c>
      <c r="C398" t="s">
        <v>4102</v>
      </c>
      <c r="D398" t="s">
        <v>18</v>
      </c>
      <c r="E398" t="s">
        <v>2833</v>
      </c>
      <c r="F398" t="s">
        <v>2898</v>
      </c>
      <c r="G398">
        <v>2026</v>
      </c>
      <c r="H398" s="8">
        <v>40</v>
      </c>
      <c r="I398" t="s">
        <v>2835</v>
      </c>
      <c r="K398">
        <v>20.663888799999999</v>
      </c>
      <c r="L398" t="s">
        <v>2887</v>
      </c>
      <c r="M398">
        <v>180</v>
      </c>
      <c r="N398" t="s">
        <v>221</v>
      </c>
      <c r="O398" t="s">
        <v>221</v>
      </c>
      <c r="P398">
        <v>2022</v>
      </c>
      <c r="Q398" t="s">
        <v>2838</v>
      </c>
      <c r="R398" t="s">
        <v>18</v>
      </c>
      <c r="S398">
        <v>8189400</v>
      </c>
      <c r="T398" t="s">
        <v>4103</v>
      </c>
      <c r="U398" t="s">
        <v>4104</v>
      </c>
      <c r="V398" t="s">
        <v>4105</v>
      </c>
      <c r="W398" t="s">
        <v>4106</v>
      </c>
    </row>
    <row r="399" spans="2:23" x14ac:dyDescent="0.45">
      <c r="B399">
        <v>14</v>
      </c>
      <c r="C399" t="s">
        <v>4107</v>
      </c>
      <c r="D399" t="s">
        <v>36</v>
      </c>
      <c r="E399" t="s">
        <v>174</v>
      </c>
      <c r="F399" t="s">
        <v>3238</v>
      </c>
      <c r="G399">
        <v>2030</v>
      </c>
      <c r="H399" s="8">
        <v>40</v>
      </c>
      <c r="I399" t="s">
        <v>2835</v>
      </c>
      <c r="K399">
        <v>17.891666600000001</v>
      </c>
      <c r="L399" t="s">
        <v>2854</v>
      </c>
      <c r="M399">
        <v>170</v>
      </c>
      <c r="N399" t="s">
        <v>221</v>
      </c>
      <c r="O399" t="s">
        <v>221</v>
      </c>
      <c r="P399">
        <v>2024</v>
      </c>
      <c r="Q399" t="s">
        <v>2855</v>
      </c>
      <c r="R399" t="s">
        <v>36</v>
      </c>
      <c r="S399">
        <v>1650000</v>
      </c>
      <c r="T399" t="s">
        <v>2850</v>
      </c>
      <c r="U399" t="s">
        <v>4108</v>
      </c>
      <c r="W399" t="s">
        <v>4109</v>
      </c>
    </row>
    <row r="400" spans="2:23" x14ac:dyDescent="0.45">
      <c r="B400">
        <v>14</v>
      </c>
      <c r="C400" t="s">
        <v>4110</v>
      </c>
      <c r="D400" t="s">
        <v>89</v>
      </c>
      <c r="E400" t="s">
        <v>9</v>
      </c>
      <c r="F400" t="s">
        <v>2898</v>
      </c>
      <c r="G400">
        <v>2027</v>
      </c>
      <c r="H400" s="8">
        <v>40</v>
      </c>
      <c r="I400" t="s">
        <v>2843</v>
      </c>
      <c r="K400">
        <v>19.5444444</v>
      </c>
      <c r="L400" t="s">
        <v>2859</v>
      </c>
      <c r="M400">
        <v>190</v>
      </c>
      <c r="N400" t="s">
        <v>221</v>
      </c>
      <c r="O400" t="s">
        <v>221</v>
      </c>
      <c r="P400">
        <v>2022</v>
      </c>
      <c r="Q400" t="s">
        <v>2855</v>
      </c>
      <c r="R400" t="s">
        <v>7</v>
      </c>
      <c r="T400" t="s">
        <v>2874</v>
      </c>
      <c r="U400" t="s">
        <v>4111</v>
      </c>
      <c r="W400" t="s">
        <v>4112</v>
      </c>
    </row>
    <row r="401" spans="2:23" x14ac:dyDescent="0.45">
      <c r="B401">
        <v>14</v>
      </c>
      <c r="C401" t="s">
        <v>4113</v>
      </c>
      <c r="D401" t="s">
        <v>46</v>
      </c>
      <c r="E401" t="s">
        <v>9</v>
      </c>
      <c r="F401" t="s">
        <v>2870</v>
      </c>
      <c r="G401">
        <v>2026</v>
      </c>
      <c r="H401" s="8">
        <v>40</v>
      </c>
      <c r="I401" t="s">
        <v>2843</v>
      </c>
      <c r="K401">
        <v>22.0138888</v>
      </c>
      <c r="L401" t="s">
        <v>2854</v>
      </c>
      <c r="M401">
        <v>170</v>
      </c>
      <c r="N401" t="s">
        <v>221</v>
      </c>
      <c r="O401" t="s">
        <v>221</v>
      </c>
      <c r="P401">
        <v>2021</v>
      </c>
      <c r="Q401" t="s">
        <v>2838</v>
      </c>
      <c r="R401" t="s">
        <v>46</v>
      </c>
      <c r="S401">
        <v>1270000</v>
      </c>
      <c r="T401" t="s">
        <v>4114</v>
      </c>
      <c r="U401" t="s">
        <v>4115</v>
      </c>
      <c r="V401" t="s">
        <v>4116</v>
      </c>
      <c r="W401" t="s">
        <v>4117</v>
      </c>
    </row>
    <row r="402" spans="2:23" x14ac:dyDescent="0.45">
      <c r="B402">
        <v>14</v>
      </c>
      <c r="C402" t="s">
        <v>4118</v>
      </c>
      <c r="D402" t="s">
        <v>170</v>
      </c>
      <c r="E402" t="s">
        <v>3265</v>
      </c>
      <c r="F402" t="s">
        <v>2842</v>
      </c>
      <c r="G402">
        <v>2026</v>
      </c>
      <c r="H402" s="8">
        <v>40</v>
      </c>
      <c r="I402" t="s">
        <v>2843</v>
      </c>
      <c r="K402">
        <v>23.636111100000001</v>
      </c>
      <c r="L402" t="s">
        <v>2887</v>
      </c>
      <c r="M402">
        <v>220</v>
      </c>
      <c r="N402" t="s">
        <v>221</v>
      </c>
      <c r="O402" t="s">
        <v>221</v>
      </c>
      <c r="P402">
        <v>2023</v>
      </c>
      <c r="Q402" t="s">
        <v>2838</v>
      </c>
      <c r="R402" t="s">
        <v>170</v>
      </c>
      <c r="S402">
        <v>955280</v>
      </c>
      <c r="T402" t="s">
        <v>3106</v>
      </c>
      <c r="U402" t="s">
        <v>4119</v>
      </c>
      <c r="V402" t="s">
        <v>4120</v>
      </c>
      <c r="W402" t="s">
        <v>4121</v>
      </c>
    </row>
    <row r="403" spans="2:23" x14ac:dyDescent="0.45">
      <c r="B403">
        <v>14</v>
      </c>
      <c r="C403" t="s">
        <v>4122</v>
      </c>
      <c r="D403" t="s">
        <v>130</v>
      </c>
      <c r="E403" t="s">
        <v>3265</v>
      </c>
      <c r="F403" t="s">
        <v>2842</v>
      </c>
      <c r="G403">
        <v>2025</v>
      </c>
      <c r="H403" s="8">
        <v>40</v>
      </c>
      <c r="I403" t="s">
        <v>2835</v>
      </c>
      <c r="K403">
        <v>23.324999999999999</v>
      </c>
      <c r="L403" t="s">
        <v>2854</v>
      </c>
      <c r="M403">
        <v>190</v>
      </c>
      <c r="N403" t="s">
        <v>221</v>
      </c>
      <c r="O403" t="s">
        <v>221</v>
      </c>
      <c r="P403">
        <v>2019</v>
      </c>
      <c r="Q403" t="s">
        <v>2838</v>
      </c>
      <c r="R403" t="s">
        <v>130</v>
      </c>
      <c r="S403">
        <v>300000</v>
      </c>
      <c r="T403" t="s">
        <v>4123</v>
      </c>
      <c r="U403" t="s">
        <v>4124</v>
      </c>
      <c r="W403" t="s">
        <v>4125</v>
      </c>
    </row>
    <row r="404" spans="2:23" x14ac:dyDescent="0.45">
      <c r="B404">
        <v>14</v>
      </c>
      <c r="C404" t="s">
        <v>1795</v>
      </c>
      <c r="D404" t="s">
        <v>21</v>
      </c>
      <c r="E404" t="s">
        <v>174</v>
      </c>
      <c r="F404" t="s">
        <v>2853</v>
      </c>
      <c r="G404">
        <v>2027</v>
      </c>
      <c r="H404" s="8">
        <v>40</v>
      </c>
      <c r="I404" t="s">
        <v>2843</v>
      </c>
      <c r="K404">
        <v>21.588888799999999</v>
      </c>
      <c r="L404" t="s">
        <v>2844</v>
      </c>
      <c r="M404">
        <v>160</v>
      </c>
      <c r="N404" t="s">
        <v>2837</v>
      </c>
      <c r="O404" t="s">
        <v>221</v>
      </c>
      <c r="P404">
        <v>2019</v>
      </c>
      <c r="Q404" t="s">
        <v>2849</v>
      </c>
      <c r="R404" t="s">
        <v>21</v>
      </c>
      <c r="S404">
        <v>10000</v>
      </c>
      <c r="T404" t="s">
        <v>2874</v>
      </c>
      <c r="U404" t="s">
        <v>4126</v>
      </c>
      <c r="W404" t="s">
        <v>1796</v>
      </c>
    </row>
    <row r="405" spans="2:23" x14ac:dyDescent="0.45">
      <c r="B405">
        <v>14</v>
      </c>
      <c r="C405" t="s">
        <v>4127</v>
      </c>
      <c r="D405" t="s">
        <v>76</v>
      </c>
      <c r="E405" t="s">
        <v>9</v>
      </c>
      <c r="F405" t="s">
        <v>2865</v>
      </c>
      <c r="G405">
        <v>2028</v>
      </c>
      <c r="H405" s="8">
        <v>40</v>
      </c>
      <c r="I405" t="s">
        <v>2835</v>
      </c>
      <c r="K405">
        <v>18.486111099999999</v>
      </c>
      <c r="L405" t="s">
        <v>2844</v>
      </c>
      <c r="M405">
        <v>154</v>
      </c>
      <c r="N405" t="s">
        <v>221</v>
      </c>
      <c r="O405" t="s">
        <v>221</v>
      </c>
      <c r="P405">
        <v>2023</v>
      </c>
      <c r="Q405" t="s">
        <v>2855</v>
      </c>
      <c r="R405" t="s">
        <v>76</v>
      </c>
      <c r="S405">
        <v>20000</v>
      </c>
      <c r="T405" t="s">
        <v>4128</v>
      </c>
      <c r="U405" t="s">
        <v>4129</v>
      </c>
      <c r="W405" t="s">
        <v>4130</v>
      </c>
    </row>
    <row r="406" spans="2:23" x14ac:dyDescent="0.45">
      <c r="B406">
        <v>14</v>
      </c>
      <c r="C406" t="s">
        <v>4131</v>
      </c>
      <c r="D406" t="s">
        <v>309</v>
      </c>
      <c r="E406" t="s">
        <v>3265</v>
      </c>
      <c r="F406" t="s">
        <v>2853</v>
      </c>
      <c r="G406">
        <v>2025</v>
      </c>
      <c r="H406" s="8">
        <v>40</v>
      </c>
      <c r="I406" t="s">
        <v>2835</v>
      </c>
      <c r="K406">
        <v>24.441666600000001</v>
      </c>
      <c r="L406" t="s">
        <v>2859</v>
      </c>
      <c r="M406">
        <v>225</v>
      </c>
      <c r="N406" t="s">
        <v>221</v>
      </c>
      <c r="O406" t="s">
        <v>221</v>
      </c>
      <c r="P406">
        <v>2023</v>
      </c>
      <c r="Q406" t="s">
        <v>2838</v>
      </c>
      <c r="R406" t="s">
        <v>309</v>
      </c>
      <c r="S406">
        <v>200000</v>
      </c>
      <c r="T406" t="s">
        <v>2908</v>
      </c>
      <c r="U406" t="s">
        <v>4132</v>
      </c>
      <c r="W406" t="s">
        <v>4133</v>
      </c>
    </row>
    <row r="407" spans="2:23" x14ac:dyDescent="0.45">
      <c r="B407">
        <v>14</v>
      </c>
      <c r="C407" t="s">
        <v>4134</v>
      </c>
      <c r="D407" t="s">
        <v>98</v>
      </c>
      <c r="E407" t="s">
        <v>3265</v>
      </c>
      <c r="F407" t="s">
        <v>2842</v>
      </c>
      <c r="G407">
        <v>2025</v>
      </c>
      <c r="H407" s="8">
        <v>40</v>
      </c>
      <c r="I407" t="s">
        <v>2843</v>
      </c>
      <c r="K407">
        <v>24.736111099999999</v>
      </c>
      <c r="L407" t="s">
        <v>2848</v>
      </c>
      <c r="M407">
        <v>203</v>
      </c>
      <c r="N407" t="s">
        <v>221</v>
      </c>
      <c r="O407" t="s">
        <v>221</v>
      </c>
      <c r="P407">
        <v>2021</v>
      </c>
      <c r="Q407" t="s">
        <v>2838</v>
      </c>
      <c r="R407" t="s">
        <v>98</v>
      </c>
      <c r="S407">
        <v>141900</v>
      </c>
      <c r="T407" t="s">
        <v>4135</v>
      </c>
      <c r="U407" t="s">
        <v>4136</v>
      </c>
      <c r="W407" t="s">
        <v>4137</v>
      </c>
    </row>
    <row r="408" spans="2:23" x14ac:dyDescent="0.45">
      <c r="B408">
        <v>14</v>
      </c>
      <c r="C408" t="s">
        <v>4138</v>
      </c>
      <c r="D408" t="s">
        <v>56</v>
      </c>
      <c r="E408" t="s">
        <v>53</v>
      </c>
      <c r="F408" t="s">
        <v>2870</v>
      </c>
      <c r="G408">
        <v>2028</v>
      </c>
      <c r="H408" s="8">
        <v>40</v>
      </c>
      <c r="I408" t="s">
        <v>2835</v>
      </c>
      <c r="K408">
        <v>20.2583333</v>
      </c>
      <c r="L408" t="s">
        <v>2887</v>
      </c>
      <c r="M408">
        <v>210</v>
      </c>
      <c r="N408" t="s">
        <v>221</v>
      </c>
      <c r="O408" t="s">
        <v>221</v>
      </c>
      <c r="P408">
        <v>2022</v>
      </c>
      <c r="Q408" t="s">
        <v>2838</v>
      </c>
      <c r="R408" t="s">
        <v>56</v>
      </c>
      <c r="S408">
        <v>125000</v>
      </c>
      <c r="T408" t="s">
        <v>4139</v>
      </c>
      <c r="U408" t="s">
        <v>4140</v>
      </c>
      <c r="W408" t="s">
        <v>4141</v>
      </c>
    </row>
    <row r="409" spans="2:23" x14ac:dyDescent="0.45">
      <c r="B409">
        <v>14</v>
      </c>
      <c r="C409" t="s">
        <v>4142</v>
      </c>
      <c r="D409" t="s">
        <v>39</v>
      </c>
      <c r="E409" t="s">
        <v>3265</v>
      </c>
      <c r="F409" t="s">
        <v>2853</v>
      </c>
      <c r="G409">
        <v>2025</v>
      </c>
      <c r="H409" s="8">
        <v>40</v>
      </c>
      <c r="I409" t="s">
        <v>2843</v>
      </c>
      <c r="K409">
        <v>24.894444400000001</v>
      </c>
      <c r="L409" t="s">
        <v>2887</v>
      </c>
      <c r="M409">
        <v>235</v>
      </c>
      <c r="N409" t="s">
        <v>221</v>
      </c>
      <c r="O409" t="s">
        <v>221</v>
      </c>
      <c r="P409">
        <v>2021</v>
      </c>
      <c r="Q409" t="s">
        <v>2838</v>
      </c>
      <c r="R409" t="s">
        <v>39</v>
      </c>
      <c r="S409">
        <v>400000</v>
      </c>
      <c r="T409" t="s">
        <v>4143</v>
      </c>
      <c r="U409" t="s">
        <v>4144</v>
      </c>
      <c r="W409" t="s">
        <v>4145</v>
      </c>
    </row>
    <row r="410" spans="2:23" x14ac:dyDescent="0.45">
      <c r="B410">
        <v>14</v>
      </c>
      <c r="C410" t="s">
        <v>4146</v>
      </c>
      <c r="D410" t="s">
        <v>104</v>
      </c>
      <c r="E410" t="s">
        <v>3265</v>
      </c>
      <c r="F410" t="s">
        <v>2842</v>
      </c>
      <c r="G410">
        <v>2024</v>
      </c>
      <c r="H410" s="8">
        <v>40</v>
      </c>
      <c r="I410" t="s">
        <v>2843</v>
      </c>
      <c r="K410">
        <v>26.394444400000001</v>
      </c>
      <c r="L410" t="s">
        <v>2836</v>
      </c>
      <c r="M410">
        <v>245</v>
      </c>
      <c r="N410" t="s">
        <v>221</v>
      </c>
      <c r="O410" t="s">
        <v>221</v>
      </c>
      <c r="P410">
        <v>2019</v>
      </c>
      <c r="Q410" t="s">
        <v>2838</v>
      </c>
      <c r="R410" t="s">
        <v>104</v>
      </c>
      <c r="S410">
        <v>125000</v>
      </c>
      <c r="T410" t="s">
        <v>4147</v>
      </c>
      <c r="U410" t="s">
        <v>4148</v>
      </c>
      <c r="W410" t="s">
        <v>4149</v>
      </c>
    </row>
    <row r="411" spans="2:23" x14ac:dyDescent="0.45">
      <c r="B411">
        <v>14</v>
      </c>
      <c r="C411" t="s">
        <v>4150</v>
      </c>
      <c r="D411" t="s">
        <v>59</v>
      </c>
      <c r="E411" t="s">
        <v>174</v>
      </c>
      <c r="F411" t="s">
        <v>3238</v>
      </c>
      <c r="G411">
        <v>2030</v>
      </c>
      <c r="H411" s="8">
        <v>40</v>
      </c>
      <c r="I411" t="s">
        <v>2835</v>
      </c>
      <c r="K411">
        <v>17.808333300000001</v>
      </c>
      <c r="L411" t="s">
        <v>2848</v>
      </c>
      <c r="M411">
        <v>170</v>
      </c>
      <c r="N411" t="s">
        <v>221</v>
      </c>
      <c r="O411" t="s">
        <v>221</v>
      </c>
      <c r="P411">
        <v>2024</v>
      </c>
      <c r="Q411" t="s">
        <v>2855</v>
      </c>
      <c r="R411" t="s">
        <v>59</v>
      </c>
      <c r="S411">
        <v>1900000</v>
      </c>
      <c r="T411" t="s">
        <v>2850</v>
      </c>
      <c r="U411" t="s">
        <v>4151</v>
      </c>
      <c r="W411" t="s">
        <v>4152</v>
      </c>
    </row>
    <row r="412" spans="2:23" x14ac:dyDescent="0.45">
      <c r="B412">
        <v>14</v>
      </c>
      <c r="C412" t="s">
        <v>4153</v>
      </c>
      <c r="D412" t="s">
        <v>31</v>
      </c>
      <c r="E412" t="s">
        <v>3265</v>
      </c>
      <c r="F412" t="s">
        <v>2834</v>
      </c>
      <c r="G412">
        <v>2024</v>
      </c>
      <c r="H412" s="8">
        <v>40</v>
      </c>
      <c r="I412" t="s">
        <v>2843</v>
      </c>
      <c r="K412">
        <v>23.908333299999999</v>
      </c>
      <c r="L412" t="s">
        <v>3535</v>
      </c>
      <c r="M412">
        <v>260</v>
      </c>
      <c r="N412" t="s">
        <v>2837</v>
      </c>
      <c r="O412" t="s">
        <v>2837</v>
      </c>
      <c r="P412">
        <v>2020</v>
      </c>
      <c r="Q412" t="s">
        <v>2838</v>
      </c>
      <c r="R412" t="s">
        <v>31</v>
      </c>
      <c r="S412">
        <v>492700</v>
      </c>
      <c r="T412" t="s">
        <v>3804</v>
      </c>
      <c r="U412" t="s">
        <v>4154</v>
      </c>
      <c r="W412">
        <v>28036</v>
      </c>
    </row>
    <row r="413" spans="2:23" x14ac:dyDescent="0.45">
      <c r="B413">
        <v>14</v>
      </c>
      <c r="C413" t="s">
        <v>1235</v>
      </c>
      <c r="D413" t="s">
        <v>16</v>
      </c>
      <c r="E413" t="s">
        <v>174</v>
      </c>
      <c r="F413" t="s">
        <v>2865</v>
      </c>
      <c r="G413">
        <v>2026</v>
      </c>
      <c r="H413" s="8">
        <v>40</v>
      </c>
      <c r="I413" t="s">
        <v>2843</v>
      </c>
      <c r="K413">
        <v>21.363888800000002</v>
      </c>
      <c r="L413" t="s">
        <v>2848</v>
      </c>
      <c r="M413">
        <v>170</v>
      </c>
      <c r="N413" t="s">
        <v>221</v>
      </c>
      <c r="O413" t="s">
        <v>221</v>
      </c>
      <c r="P413">
        <v>2019</v>
      </c>
      <c r="Q413" t="s">
        <v>2849</v>
      </c>
      <c r="R413" t="s">
        <v>16</v>
      </c>
      <c r="S413">
        <v>1000000</v>
      </c>
      <c r="T413" t="s">
        <v>2874</v>
      </c>
      <c r="U413" t="s">
        <v>4155</v>
      </c>
      <c r="W413" t="s">
        <v>1236</v>
      </c>
    </row>
    <row r="414" spans="2:23" x14ac:dyDescent="0.45">
      <c r="B414">
        <v>14</v>
      </c>
      <c r="C414" t="s">
        <v>4156</v>
      </c>
      <c r="D414" t="s">
        <v>207</v>
      </c>
      <c r="E414" t="s">
        <v>9</v>
      </c>
      <c r="F414" t="s">
        <v>2870</v>
      </c>
      <c r="G414">
        <v>2026</v>
      </c>
      <c r="H414" s="8">
        <v>40</v>
      </c>
      <c r="I414" t="s">
        <v>2835</v>
      </c>
      <c r="K414">
        <v>23.2166666</v>
      </c>
      <c r="L414" t="s">
        <v>2848</v>
      </c>
      <c r="M414">
        <v>175</v>
      </c>
      <c r="N414" t="s">
        <v>221</v>
      </c>
      <c r="O414" t="s">
        <v>221</v>
      </c>
      <c r="P414">
        <v>2022</v>
      </c>
      <c r="Q414" t="s">
        <v>2838</v>
      </c>
      <c r="R414" t="s">
        <v>207</v>
      </c>
      <c r="S414">
        <v>1500000</v>
      </c>
      <c r="T414" t="s">
        <v>2913</v>
      </c>
      <c r="U414" t="s">
        <v>4157</v>
      </c>
      <c r="W414" t="s">
        <v>4158</v>
      </c>
    </row>
    <row r="415" spans="2:23" x14ac:dyDescent="0.45">
      <c r="B415">
        <v>14</v>
      </c>
      <c r="C415" t="s">
        <v>4159</v>
      </c>
      <c r="D415" t="s">
        <v>269</v>
      </c>
      <c r="E415" t="s">
        <v>87</v>
      </c>
      <c r="F415" t="s">
        <v>2842</v>
      </c>
      <c r="G415">
        <v>2024</v>
      </c>
      <c r="H415" s="8">
        <v>40</v>
      </c>
      <c r="I415" t="s">
        <v>2966</v>
      </c>
      <c r="K415">
        <v>25.213888799999999</v>
      </c>
      <c r="L415" t="s">
        <v>2954</v>
      </c>
      <c r="M415">
        <v>195</v>
      </c>
      <c r="N415" t="s">
        <v>2837</v>
      </c>
      <c r="O415" t="s">
        <v>221</v>
      </c>
      <c r="P415">
        <v>2022</v>
      </c>
      <c r="Q415" t="s">
        <v>2855</v>
      </c>
      <c r="R415" t="s">
        <v>21</v>
      </c>
      <c r="S415">
        <v>650000</v>
      </c>
      <c r="T415" t="s">
        <v>3001</v>
      </c>
      <c r="U415" t="s">
        <v>4160</v>
      </c>
      <c r="V415" t="s">
        <v>4161</v>
      </c>
      <c r="W415" t="s">
        <v>1524</v>
      </c>
    </row>
    <row r="416" spans="2:23" x14ac:dyDescent="0.45">
      <c r="B416">
        <v>14</v>
      </c>
      <c r="C416" t="s">
        <v>4162</v>
      </c>
      <c r="D416" t="s">
        <v>42</v>
      </c>
      <c r="E416" t="s">
        <v>9</v>
      </c>
      <c r="F416" t="s">
        <v>2853</v>
      </c>
      <c r="G416">
        <v>2024</v>
      </c>
      <c r="H416" s="8">
        <v>40</v>
      </c>
      <c r="I416" t="s">
        <v>2966</v>
      </c>
      <c r="K416">
        <v>23.597222200000001</v>
      </c>
      <c r="L416" t="s">
        <v>2836</v>
      </c>
      <c r="M416">
        <v>228</v>
      </c>
      <c r="N416" t="s">
        <v>221</v>
      </c>
      <c r="O416" t="s">
        <v>221</v>
      </c>
      <c r="P416">
        <v>2019</v>
      </c>
      <c r="Q416" t="s">
        <v>2838</v>
      </c>
      <c r="R416" t="s">
        <v>42</v>
      </c>
      <c r="S416">
        <v>1250000</v>
      </c>
      <c r="T416" t="s">
        <v>4163</v>
      </c>
      <c r="U416" t="s">
        <v>4164</v>
      </c>
      <c r="W416">
        <v>27688</v>
      </c>
    </row>
    <row r="417" spans="2:23" x14ac:dyDescent="0.45">
      <c r="B417">
        <v>14</v>
      </c>
      <c r="C417" t="s">
        <v>4165</v>
      </c>
      <c r="D417" t="s">
        <v>70</v>
      </c>
      <c r="E417" t="s">
        <v>9</v>
      </c>
      <c r="F417" t="s">
        <v>2842</v>
      </c>
      <c r="G417">
        <v>2024</v>
      </c>
      <c r="H417" s="8">
        <v>40</v>
      </c>
      <c r="I417" t="s">
        <v>2966</v>
      </c>
      <c r="K417">
        <v>25.186111100000002</v>
      </c>
      <c r="L417" t="s">
        <v>2859</v>
      </c>
      <c r="M417">
        <v>200</v>
      </c>
      <c r="N417" t="s">
        <v>221</v>
      </c>
      <c r="O417" t="s">
        <v>221</v>
      </c>
      <c r="P417">
        <v>2020</v>
      </c>
      <c r="Q417" t="s">
        <v>2838</v>
      </c>
      <c r="R417" t="s">
        <v>10</v>
      </c>
      <c r="S417">
        <v>2900000</v>
      </c>
      <c r="T417" t="s">
        <v>3231</v>
      </c>
      <c r="U417" t="s">
        <v>4166</v>
      </c>
      <c r="V417" t="s">
        <v>4167</v>
      </c>
      <c r="W417" t="s">
        <v>4168</v>
      </c>
    </row>
    <row r="418" spans="2:23" x14ac:dyDescent="0.45">
      <c r="B418">
        <v>14</v>
      </c>
      <c r="C418" t="s">
        <v>4169</v>
      </c>
      <c r="D418" t="s">
        <v>107</v>
      </c>
      <c r="E418" t="s">
        <v>63</v>
      </c>
      <c r="F418" t="s">
        <v>2870</v>
      </c>
      <c r="G418">
        <v>2026</v>
      </c>
      <c r="H418" s="8">
        <v>40</v>
      </c>
      <c r="I418" t="s">
        <v>2843</v>
      </c>
      <c r="K418">
        <v>21.944444399999998</v>
      </c>
      <c r="L418" t="s">
        <v>2854</v>
      </c>
      <c r="M418">
        <v>225</v>
      </c>
      <c r="N418" t="s">
        <v>221</v>
      </c>
      <c r="O418" t="s">
        <v>221</v>
      </c>
      <c r="P418">
        <v>2023</v>
      </c>
      <c r="Q418" t="s">
        <v>2838</v>
      </c>
      <c r="R418" t="s">
        <v>107</v>
      </c>
      <c r="S418">
        <v>597000</v>
      </c>
      <c r="T418" t="s">
        <v>3666</v>
      </c>
      <c r="U418" t="s">
        <v>4170</v>
      </c>
      <c r="W418" t="s">
        <v>4171</v>
      </c>
    </row>
    <row r="419" spans="2:23" x14ac:dyDescent="0.45">
      <c r="B419">
        <v>14</v>
      </c>
      <c r="C419" t="s">
        <v>4172</v>
      </c>
      <c r="D419" t="s">
        <v>73</v>
      </c>
      <c r="E419" t="s">
        <v>2833</v>
      </c>
      <c r="G419">
        <v>2029</v>
      </c>
      <c r="H419" s="8">
        <v>40</v>
      </c>
      <c r="I419" t="s">
        <v>2835</v>
      </c>
      <c r="K419">
        <v>18.863888800000002</v>
      </c>
      <c r="L419" t="s">
        <v>2859</v>
      </c>
      <c r="M419">
        <v>195</v>
      </c>
      <c r="N419" t="s">
        <v>221</v>
      </c>
      <c r="O419" t="s">
        <v>221</v>
      </c>
      <c r="P419">
        <v>2024</v>
      </c>
      <c r="Q419" t="s">
        <v>2838</v>
      </c>
      <c r="R419" t="s">
        <v>73</v>
      </c>
      <c r="T419" t="s">
        <v>4173</v>
      </c>
      <c r="U419" t="s">
        <v>4174</v>
      </c>
    </row>
    <row r="420" spans="2:23" x14ac:dyDescent="0.45">
      <c r="B420">
        <v>14</v>
      </c>
      <c r="C420" t="s">
        <v>952</v>
      </c>
      <c r="D420" t="s">
        <v>7</v>
      </c>
      <c r="E420" t="s">
        <v>2833</v>
      </c>
      <c r="F420" t="s">
        <v>2842</v>
      </c>
      <c r="G420">
        <v>2024</v>
      </c>
      <c r="H420" s="8">
        <v>40</v>
      </c>
      <c r="I420" t="s">
        <v>2843</v>
      </c>
      <c r="K420">
        <v>22.886111100000001</v>
      </c>
      <c r="L420" t="s">
        <v>2844</v>
      </c>
      <c r="M420">
        <v>190</v>
      </c>
      <c r="N420" t="s">
        <v>2837</v>
      </c>
      <c r="O420" t="s">
        <v>2837</v>
      </c>
      <c r="P420">
        <v>2018</v>
      </c>
      <c r="Q420" t="s">
        <v>2849</v>
      </c>
      <c r="R420" t="s">
        <v>7</v>
      </c>
      <c r="S420">
        <v>1000000</v>
      </c>
      <c r="T420" t="s">
        <v>3001</v>
      </c>
      <c r="U420" t="s">
        <v>4175</v>
      </c>
      <c r="W420" t="s">
        <v>953</v>
      </c>
    </row>
    <row r="421" spans="2:23" x14ac:dyDescent="0.45">
      <c r="B421">
        <v>14</v>
      </c>
      <c r="C421" t="s">
        <v>4176</v>
      </c>
      <c r="D421" t="s">
        <v>14</v>
      </c>
      <c r="E421" t="s">
        <v>3265</v>
      </c>
      <c r="F421" t="s">
        <v>2842</v>
      </c>
      <c r="G421">
        <v>2025</v>
      </c>
      <c r="H421" s="8">
        <v>40</v>
      </c>
      <c r="I421" t="s">
        <v>2843</v>
      </c>
      <c r="K421">
        <v>25.4611111</v>
      </c>
      <c r="L421" t="s">
        <v>2883</v>
      </c>
      <c r="M421">
        <v>220</v>
      </c>
      <c r="N421" t="s">
        <v>2837</v>
      </c>
      <c r="O421" t="s">
        <v>2837</v>
      </c>
      <c r="P421">
        <v>2018</v>
      </c>
      <c r="Q421" t="s">
        <v>2838</v>
      </c>
      <c r="R421" t="s">
        <v>21</v>
      </c>
      <c r="S421">
        <v>125000</v>
      </c>
      <c r="T421" t="s">
        <v>4177</v>
      </c>
      <c r="U421" t="s">
        <v>4178</v>
      </c>
      <c r="W421" t="s">
        <v>4179</v>
      </c>
    </row>
    <row r="422" spans="2:23" x14ac:dyDescent="0.45">
      <c r="B422">
        <v>14</v>
      </c>
      <c r="C422" t="s">
        <v>4180</v>
      </c>
      <c r="D422" t="s">
        <v>82</v>
      </c>
      <c r="E422" t="s">
        <v>9</v>
      </c>
      <c r="F422" t="s">
        <v>2853</v>
      </c>
      <c r="G422">
        <v>2026</v>
      </c>
      <c r="H422" s="8">
        <v>40</v>
      </c>
      <c r="I422" t="s">
        <v>2966</v>
      </c>
      <c r="K422">
        <v>21.955555499999999</v>
      </c>
      <c r="L422" t="s">
        <v>2859</v>
      </c>
      <c r="M422">
        <v>205</v>
      </c>
      <c r="N422" t="s">
        <v>221</v>
      </c>
      <c r="O422" t="s">
        <v>221</v>
      </c>
      <c r="P422">
        <v>2021</v>
      </c>
      <c r="Q422" t="s">
        <v>2838</v>
      </c>
      <c r="R422" t="s">
        <v>82</v>
      </c>
      <c r="S422">
        <v>1500000</v>
      </c>
      <c r="T422" t="s">
        <v>4181</v>
      </c>
      <c r="U422" t="s">
        <v>4182</v>
      </c>
      <c r="W422" t="s">
        <v>4183</v>
      </c>
    </row>
    <row r="423" spans="2:23" x14ac:dyDescent="0.45">
      <c r="B423">
        <v>14</v>
      </c>
      <c r="C423" t="s">
        <v>878</v>
      </c>
      <c r="D423" t="s">
        <v>191</v>
      </c>
      <c r="E423" t="s">
        <v>174</v>
      </c>
      <c r="F423" t="s">
        <v>2842</v>
      </c>
      <c r="G423">
        <v>2024</v>
      </c>
      <c r="H423" s="8">
        <v>40</v>
      </c>
      <c r="I423" t="s">
        <v>2966</v>
      </c>
      <c r="K423">
        <v>25.9</v>
      </c>
      <c r="L423" t="s">
        <v>2844</v>
      </c>
      <c r="M423">
        <v>180</v>
      </c>
      <c r="N423" t="s">
        <v>221</v>
      </c>
      <c r="O423" t="s">
        <v>221</v>
      </c>
      <c r="P423">
        <v>2017</v>
      </c>
      <c r="Q423" t="s">
        <v>2838</v>
      </c>
      <c r="R423" t="s">
        <v>46</v>
      </c>
      <c r="S423">
        <v>247500</v>
      </c>
      <c r="T423" t="s">
        <v>4184</v>
      </c>
      <c r="U423" t="s">
        <v>4185</v>
      </c>
      <c r="W423">
        <v>23296</v>
      </c>
    </row>
    <row r="424" spans="2:23" x14ac:dyDescent="0.45">
      <c r="B424">
        <v>15</v>
      </c>
      <c r="C424" t="s">
        <v>4186</v>
      </c>
      <c r="D424" t="s">
        <v>10</v>
      </c>
      <c r="E424" t="s">
        <v>3265</v>
      </c>
      <c r="F424" t="s">
        <v>2865</v>
      </c>
      <c r="G424">
        <v>2028</v>
      </c>
      <c r="H424" s="8">
        <v>40</v>
      </c>
      <c r="I424" t="s">
        <v>2835</v>
      </c>
      <c r="K424">
        <v>19.5833333</v>
      </c>
      <c r="L424" t="s">
        <v>2854</v>
      </c>
      <c r="M424">
        <v>180</v>
      </c>
      <c r="N424" t="s">
        <v>221</v>
      </c>
      <c r="O424" t="s">
        <v>221</v>
      </c>
      <c r="P424">
        <v>2022</v>
      </c>
      <c r="Q424" t="s">
        <v>2855</v>
      </c>
      <c r="R424" t="s">
        <v>10</v>
      </c>
      <c r="T424" t="s">
        <v>2850</v>
      </c>
      <c r="U424" t="s">
        <v>4187</v>
      </c>
      <c r="W424" t="s">
        <v>4188</v>
      </c>
    </row>
    <row r="425" spans="2:23" x14ac:dyDescent="0.45">
      <c r="B425">
        <v>15</v>
      </c>
      <c r="C425" t="s">
        <v>4189</v>
      </c>
      <c r="D425" t="s">
        <v>155</v>
      </c>
      <c r="E425" t="s">
        <v>9</v>
      </c>
      <c r="F425" t="s">
        <v>2853</v>
      </c>
      <c r="G425">
        <v>2025</v>
      </c>
      <c r="H425" s="8">
        <v>40</v>
      </c>
      <c r="I425" t="s">
        <v>2966</v>
      </c>
      <c r="K425">
        <v>25.027777700000001</v>
      </c>
      <c r="L425" t="s">
        <v>2854</v>
      </c>
      <c r="M425">
        <v>220</v>
      </c>
      <c r="N425" t="s">
        <v>2837</v>
      </c>
      <c r="O425" t="s">
        <v>2837</v>
      </c>
      <c r="P425">
        <v>2021</v>
      </c>
      <c r="Q425" t="s">
        <v>2838</v>
      </c>
      <c r="R425" t="s">
        <v>155</v>
      </c>
      <c r="S425">
        <v>197000</v>
      </c>
      <c r="T425" t="s">
        <v>4190</v>
      </c>
      <c r="U425" t="s">
        <v>4191</v>
      </c>
      <c r="W425" t="s">
        <v>4192</v>
      </c>
    </row>
    <row r="426" spans="2:23" x14ac:dyDescent="0.45">
      <c r="B426">
        <v>15</v>
      </c>
      <c r="C426" t="s">
        <v>4193</v>
      </c>
      <c r="D426" t="s">
        <v>178</v>
      </c>
      <c r="E426" t="s">
        <v>9</v>
      </c>
      <c r="F426" t="s">
        <v>2865</v>
      </c>
      <c r="G426">
        <v>2028</v>
      </c>
      <c r="H426" s="8">
        <v>40</v>
      </c>
      <c r="I426" t="s">
        <v>2835</v>
      </c>
      <c r="K426">
        <v>20.877777699999999</v>
      </c>
      <c r="L426" t="s">
        <v>2854</v>
      </c>
      <c r="M426">
        <v>165</v>
      </c>
      <c r="N426" t="s">
        <v>221</v>
      </c>
      <c r="O426" t="s">
        <v>221</v>
      </c>
      <c r="P426">
        <v>2021</v>
      </c>
      <c r="Q426" t="s">
        <v>2855</v>
      </c>
      <c r="R426" t="s">
        <v>178</v>
      </c>
      <c r="T426" t="s">
        <v>2850</v>
      </c>
      <c r="U426" t="s">
        <v>4194</v>
      </c>
      <c r="W426" t="s">
        <v>4195</v>
      </c>
    </row>
    <row r="427" spans="2:23" x14ac:dyDescent="0.45">
      <c r="B427">
        <v>15</v>
      </c>
      <c r="C427" t="s">
        <v>4196</v>
      </c>
      <c r="D427" t="s">
        <v>18</v>
      </c>
      <c r="E427" t="s">
        <v>2833</v>
      </c>
      <c r="G427">
        <v>2028</v>
      </c>
      <c r="H427" s="8">
        <v>40</v>
      </c>
      <c r="I427" t="s">
        <v>2843</v>
      </c>
      <c r="K427">
        <v>18.063888800000001</v>
      </c>
      <c r="L427" t="s">
        <v>3032</v>
      </c>
      <c r="M427">
        <v>175</v>
      </c>
      <c r="N427" t="s">
        <v>2837</v>
      </c>
      <c r="O427" t="s">
        <v>2837</v>
      </c>
      <c r="P427">
        <v>2024</v>
      </c>
      <c r="Q427" t="s">
        <v>2838</v>
      </c>
      <c r="R427" t="s">
        <v>18</v>
      </c>
      <c r="T427" t="s">
        <v>4197</v>
      </c>
      <c r="U427" t="s">
        <v>4198</v>
      </c>
    </row>
    <row r="428" spans="2:23" x14ac:dyDescent="0.45">
      <c r="B428">
        <v>15</v>
      </c>
      <c r="C428" t="s">
        <v>4199</v>
      </c>
      <c r="D428" t="s">
        <v>36</v>
      </c>
      <c r="E428" t="s">
        <v>174</v>
      </c>
      <c r="F428" t="s">
        <v>2898</v>
      </c>
      <c r="G428">
        <v>2028</v>
      </c>
      <c r="H428" s="8">
        <v>40</v>
      </c>
      <c r="I428" t="s">
        <v>2835</v>
      </c>
      <c r="K428">
        <v>19.7</v>
      </c>
      <c r="L428" t="s">
        <v>2844</v>
      </c>
      <c r="M428">
        <v>188</v>
      </c>
      <c r="N428" t="s">
        <v>221</v>
      </c>
      <c r="O428" t="s">
        <v>221</v>
      </c>
      <c r="P428">
        <v>2023</v>
      </c>
      <c r="Q428" t="s">
        <v>2838</v>
      </c>
      <c r="R428" t="s">
        <v>36</v>
      </c>
      <c r="S428">
        <v>2500000</v>
      </c>
      <c r="T428" t="s">
        <v>4200</v>
      </c>
      <c r="U428" t="s">
        <v>4201</v>
      </c>
      <c r="V428" t="s">
        <v>4202</v>
      </c>
      <c r="W428" t="s">
        <v>4203</v>
      </c>
    </row>
    <row r="429" spans="2:23" x14ac:dyDescent="0.45">
      <c r="B429">
        <v>15</v>
      </c>
      <c r="C429" t="s">
        <v>1354</v>
      </c>
      <c r="D429" t="s">
        <v>89</v>
      </c>
      <c r="E429" t="s">
        <v>2833</v>
      </c>
      <c r="F429" t="s">
        <v>2853</v>
      </c>
      <c r="G429">
        <v>2026</v>
      </c>
      <c r="H429" s="8">
        <v>40</v>
      </c>
      <c r="I429" t="s">
        <v>2843</v>
      </c>
      <c r="K429">
        <v>23.691666600000001</v>
      </c>
      <c r="L429" t="s">
        <v>2859</v>
      </c>
      <c r="M429">
        <v>170</v>
      </c>
      <c r="N429" t="s">
        <v>2837</v>
      </c>
      <c r="O429" t="s">
        <v>221</v>
      </c>
      <c r="P429">
        <v>2022</v>
      </c>
      <c r="Q429" t="s">
        <v>2838</v>
      </c>
      <c r="R429" t="s">
        <v>89</v>
      </c>
      <c r="S429">
        <v>747500</v>
      </c>
      <c r="T429" t="s">
        <v>3373</v>
      </c>
      <c r="U429" t="s">
        <v>4204</v>
      </c>
      <c r="W429" t="s">
        <v>1355</v>
      </c>
    </row>
    <row r="430" spans="2:23" x14ac:dyDescent="0.45">
      <c r="B430">
        <v>15</v>
      </c>
      <c r="C430" t="s">
        <v>4205</v>
      </c>
      <c r="D430" t="s">
        <v>46</v>
      </c>
      <c r="E430" t="s">
        <v>174</v>
      </c>
      <c r="F430" t="s">
        <v>2898</v>
      </c>
      <c r="G430">
        <v>2028</v>
      </c>
      <c r="H430" s="8">
        <v>40</v>
      </c>
      <c r="I430" t="s">
        <v>2835</v>
      </c>
      <c r="K430">
        <v>19.291666599999999</v>
      </c>
      <c r="L430" t="s">
        <v>2848</v>
      </c>
      <c r="M430">
        <v>171</v>
      </c>
      <c r="N430" t="s">
        <v>2837</v>
      </c>
      <c r="O430" t="s">
        <v>221</v>
      </c>
      <c r="P430">
        <v>2022</v>
      </c>
      <c r="Q430" t="s">
        <v>2855</v>
      </c>
      <c r="R430" t="s">
        <v>46</v>
      </c>
      <c r="S430">
        <v>45000</v>
      </c>
      <c r="T430" t="s">
        <v>2874</v>
      </c>
      <c r="U430" t="s">
        <v>4206</v>
      </c>
      <c r="W430" t="s">
        <v>4207</v>
      </c>
    </row>
    <row r="431" spans="2:23" x14ac:dyDescent="0.45">
      <c r="B431">
        <v>15</v>
      </c>
      <c r="C431" t="s">
        <v>4208</v>
      </c>
      <c r="D431" t="s">
        <v>170</v>
      </c>
      <c r="E431" t="s">
        <v>87</v>
      </c>
      <c r="F431" t="s">
        <v>2842</v>
      </c>
      <c r="G431">
        <v>2024</v>
      </c>
      <c r="H431" s="8">
        <v>40</v>
      </c>
      <c r="I431" t="s">
        <v>2835</v>
      </c>
      <c r="K431">
        <v>23.352777700000001</v>
      </c>
      <c r="L431" t="s">
        <v>2960</v>
      </c>
      <c r="M431">
        <v>190</v>
      </c>
      <c r="N431" t="s">
        <v>2837</v>
      </c>
      <c r="O431" t="s">
        <v>221</v>
      </c>
      <c r="P431">
        <v>2017</v>
      </c>
      <c r="Q431" t="s">
        <v>2849</v>
      </c>
      <c r="R431" t="s">
        <v>170</v>
      </c>
      <c r="S431">
        <v>400000</v>
      </c>
      <c r="T431" t="s">
        <v>2850</v>
      </c>
      <c r="U431" t="s">
        <v>4209</v>
      </c>
      <c r="V431" t="s">
        <v>4210</v>
      </c>
      <c r="W431">
        <v>23691</v>
      </c>
    </row>
    <row r="432" spans="2:23" x14ac:dyDescent="0.45">
      <c r="B432">
        <v>15</v>
      </c>
      <c r="C432" t="s">
        <v>4211</v>
      </c>
      <c r="D432" t="s">
        <v>130</v>
      </c>
      <c r="E432" t="s">
        <v>9</v>
      </c>
      <c r="G432">
        <v>2027</v>
      </c>
      <c r="H432" s="8">
        <v>40</v>
      </c>
      <c r="I432" t="s">
        <v>2835</v>
      </c>
      <c r="K432">
        <v>21.236111099999999</v>
      </c>
      <c r="L432" t="s">
        <v>2887</v>
      </c>
      <c r="M432">
        <v>215</v>
      </c>
      <c r="N432" t="s">
        <v>221</v>
      </c>
      <c r="O432" t="s">
        <v>221</v>
      </c>
      <c r="P432">
        <v>2024</v>
      </c>
      <c r="Q432" t="s">
        <v>2838</v>
      </c>
      <c r="R432" t="s">
        <v>130</v>
      </c>
      <c r="T432" t="s">
        <v>2967</v>
      </c>
      <c r="U432" t="s">
        <v>4212</v>
      </c>
    </row>
    <row r="433" spans="2:23" x14ac:dyDescent="0.45">
      <c r="B433">
        <v>15</v>
      </c>
      <c r="C433" t="s">
        <v>4213</v>
      </c>
      <c r="D433" t="s">
        <v>21</v>
      </c>
      <c r="E433" t="s">
        <v>2833</v>
      </c>
      <c r="G433">
        <v>2027</v>
      </c>
      <c r="H433" s="8">
        <v>40</v>
      </c>
      <c r="I433" t="s">
        <v>2835</v>
      </c>
      <c r="K433">
        <v>21.15</v>
      </c>
      <c r="L433" t="s">
        <v>2854</v>
      </c>
      <c r="M433">
        <v>205</v>
      </c>
      <c r="N433" t="s">
        <v>221</v>
      </c>
      <c r="O433" t="s">
        <v>221</v>
      </c>
      <c r="P433">
        <v>2024</v>
      </c>
      <c r="Q433" t="s">
        <v>2838</v>
      </c>
      <c r="R433" t="s">
        <v>21</v>
      </c>
      <c r="T433" t="s">
        <v>4214</v>
      </c>
      <c r="U433" t="s">
        <v>4215</v>
      </c>
    </row>
    <row r="434" spans="2:23" x14ac:dyDescent="0.45">
      <c r="B434">
        <v>15</v>
      </c>
      <c r="C434" t="s">
        <v>4216</v>
      </c>
      <c r="D434" t="s">
        <v>76</v>
      </c>
      <c r="E434" t="s">
        <v>2882</v>
      </c>
      <c r="F434" t="s">
        <v>2865</v>
      </c>
      <c r="G434">
        <v>2027</v>
      </c>
      <c r="H434" s="8">
        <v>40</v>
      </c>
      <c r="I434" t="s">
        <v>2835</v>
      </c>
      <c r="K434">
        <v>19.202777699999999</v>
      </c>
      <c r="L434" t="s">
        <v>2883</v>
      </c>
      <c r="M434">
        <v>230</v>
      </c>
      <c r="N434" t="s">
        <v>221</v>
      </c>
      <c r="O434" t="s">
        <v>221</v>
      </c>
      <c r="P434">
        <v>2022</v>
      </c>
      <c r="Q434" t="s">
        <v>2855</v>
      </c>
      <c r="R434" t="s">
        <v>76</v>
      </c>
      <c r="S434">
        <v>900000</v>
      </c>
      <c r="T434" t="s">
        <v>2850</v>
      </c>
      <c r="U434" t="s">
        <v>4217</v>
      </c>
      <c r="W434" t="s">
        <v>4218</v>
      </c>
    </row>
    <row r="435" spans="2:23" x14ac:dyDescent="0.45">
      <c r="B435">
        <v>15</v>
      </c>
      <c r="C435" t="s">
        <v>2133</v>
      </c>
      <c r="D435" t="s">
        <v>309</v>
      </c>
      <c r="E435" t="s">
        <v>2882</v>
      </c>
      <c r="F435" t="s">
        <v>2853</v>
      </c>
      <c r="G435">
        <v>2024</v>
      </c>
      <c r="H435" s="8">
        <v>40</v>
      </c>
      <c r="I435" t="s">
        <v>2835</v>
      </c>
      <c r="K435">
        <v>22.625</v>
      </c>
      <c r="L435" t="s">
        <v>2854</v>
      </c>
      <c r="M435">
        <v>210</v>
      </c>
      <c r="N435" t="s">
        <v>2837</v>
      </c>
      <c r="O435" t="s">
        <v>221</v>
      </c>
      <c r="P435">
        <v>2020</v>
      </c>
      <c r="Q435" t="s">
        <v>2838</v>
      </c>
      <c r="R435" t="s">
        <v>309</v>
      </c>
      <c r="S435">
        <v>5000000</v>
      </c>
      <c r="T435" t="s">
        <v>4219</v>
      </c>
      <c r="U435" t="s">
        <v>4220</v>
      </c>
      <c r="V435" t="s">
        <v>4221</v>
      </c>
      <c r="W435" t="s">
        <v>2134</v>
      </c>
    </row>
    <row r="436" spans="2:23" x14ac:dyDescent="0.45">
      <c r="B436">
        <v>15</v>
      </c>
      <c r="C436" t="s">
        <v>4222</v>
      </c>
      <c r="D436" t="s">
        <v>28</v>
      </c>
      <c r="E436" t="s">
        <v>3167</v>
      </c>
      <c r="F436" t="s">
        <v>2853</v>
      </c>
      <c r="G436">
        <v>2025</v>
      </c>
      <c r="H436" s="8">
        <v>40</v>
      </c>
      <c r="I436" t="s">
        <v>2835</v>
      </c>
      <c r="K436">
        <v>22.338888799999999</v>
      </c>
      <c r="L436" t="s">
        <v>2844</v>
      </c>
      <c r="M436">
        <v>190</v>
      </c>
      <c r="N436" t="s">
        <v>221</v>
      </c>
      <c r="O436" t="s">
        <v>221</v>
      </c>
      <c r="P436">
        <v>2018</v>
      </c>
      <c r="Q436" t="s">
        <v>2849</v>
      </c>
      <c r="R436" t="s">
        <v>28</v>
      </c>
      <c r="S436">
        <v>250000</v>
      </c>
      <c r="T436" t="s">
        <v>2874</v>
      </c>
      <c r="U436" t="s">
        <v>4223</v>
      </c>
      <c r="W436" t="s">
        <v>4224</v>
      </c>
    </row>
    <row r="437" spans="2:23" x14ac:dyDescent="0.45">
      <c r="B437">
        <v>15</v>
      </c>
      <c r="C437" t="s">
        <v>4225</v>
      </c>
      <c r="D437" t="s">
        <v>39</v>
      </c>
      <c r="E437" t="s">
        <v>174</v>
      </c>
      <c r="F437" t="s">
        <v>2870</v>
      </c>
      <c r="G437">
        <v>2027</v>
      </c>
      <c r="H437" s="8">
        <v>40</v>
      </c>
      <c r="I437" t="s">
        <v>2835</v>
      </c>
      <c r="K437">
        <v>23.502777699999999</v>
      </c>
      <c r="L437" t="s">
        <v>2854</v>
      </c>
      <c r="M437">
        <v>185</v>
      </c>
      <c r="N437" t="s">
        <v>221</v>
      </c>
      <c r="O437" t="s">
        <v>221</v>
      </c>
      <c r="P437">
        <v>2022</v>
      </c>
      <c r="Q437" t="s">
        <v>2838</v>
      </c>
      <c r="R437" t="s">
        <v>39</v>
      </c>
      <c r="S437">
        <v>1800000</v>
      </c>
      <c r="T437" t="s">
        <v>3018</v>
      </c>
      <c r="U437" t="s">
        <v>4226</v>
      </c>
      <c r="W437" t="s">
        <v>4227</v>
      </c>
    </row>
    <row r="438" spans="2:23" x14ac:dyDescent="0.45">
      <c r="B438">
        <v>15</v>
      </c>
      <c r="C438" t="s">
        <v>4228</v>
      </c>
      <c r="D438" t="s">
        <v>104</v>
      </c>
      <c r="E438" t="s">
        <v>3265</v>
      </c>
      <c r="F438" t="s">
        <v>2834</v>
      </c>
      <c r="G438">
        <v>2024</v>
      </c>
      <c r="H438" s="8">
        <v>40</v>
      </c>
      <c r="I438" t="s">
        <v>2843</v>
      </c>
      <c r="K438">
        <v>23.563888800000001</v>
      </c>
      <c r="L438" t="s">
        <v>2859</v>
      </c>
      <c r="M438">
        <v>175</v>
      </c>
      <c r="N438" t="s">
        <v>2837</v>
      </c>
      <c r="O438" t="s">
        <v>2837</v>
      </c>
      <c r="P438">
        <v>2019</v>
      </c>
      <c r="Q438" t="s">
        <v>2838</v>
      </c>
      <c r="R438" t="s">
        <v>31</v>
      </c>
      <c r="S438">
        <v>500000</v>
      </c>
      <c r="T438" t="s">
        <v>4229</v>
      </c>
      <c r="U438" t="s">
        <v>4230</v>
      </c>
      <c r="V438" t="s">
        <v>4231</v>
      </c>
      <c r="W438">
        <v>26389</v>
      </c>
    </row>
    <row r="439" spans="2:23" x14ac:dyDescent="0.45">
      <c r="B439">
        <v>15</v>
      </c>
      <c r="C439" t="s">
        <v>4232</v>
      </c>
      <c r="D439" t="s">
        <v>59</v>
      </c>
      <c r="E439" t="s">
        <v>2882</v>
      </c>
      <c r="F439" t="s">
        <v>2870</v>
      </c>
      <c r="G439">
        <v>2026</v>
      </c>
      <c r="H439" s="8">
        <v>40</v>
      </c>
      <c r="I439" t="s">
        <v>2843</v>
      </c>
      <c r="K439">
        <v>20.563888800000001</v>
      </c>
      <c r="L439" t="s">
        <v>2951</v>
      </c>
      <c r="M439">
        <v>180</v>
      </c>
      <c r="N439" t="s">
        <v>221</v>
      </c>
      <c r="O439" t="s">
        <v>221</v>
      </c>
      <c r="P439">
        <v>2021</v>
      </c>
      <c r="Q439" t="s">
        <v>2855</v>
      </c>
      <c r="R439" t="s">
        <v>82</v>
      </c>
      <c r="S439">
        <v>1300000</v>
      </c>
      <c r="T439" t="s">
        <v>2874</v>
      </c>
      <c r="U439" t="s">
        <v>4233</v>
      </c>
      <c r="W439" t="s">
        <v>4234</v>
      </c>
    </row>
    <row r="440" spans="2:23" x14ac:dyDescent="0.45">
      <c r="B440">
        <v>15</v>
      </c>
      <c r="C440" t="s">
        <v>4235</v>
      </c>
      <c r="D440" t="s">
        <v>31</v>
      </c>
      <c r="E440" t="s">
        <v>3265</v>
      </c>
      <c r="F440" t="s">
        <v>2898</v>
      </c>
      <c r="G440">
        <v>2027</v>
      </c>
      <c r="H440" s="8">
        <v>40</v>
      </c>
      <c r="I440" t="s">
        <v>2835</v>
      </c>
      <c r="K440">
        <v>19.783333299999999</v>
      </c>
      <c r="L440" t="s">
        <v>2854</v>
      </c>
      <c r="M440">
        <v>210</v>
      </c>
      <c r="N440" t="s">
        <v>221</v>
      </c>
      <c r="O440" t="s">
        <v>221</v>
      </c>
      <c r="P440">
        <v>2022</v>
      </c>
      <c r="Q440" t="s">
        <v>2838</v>
      </c>
      <c r="R440" t="s">
        <v>31</v>
      </c>
      <c r="S440">
        <v>1000000</v>
      </c>
      <c r="T440" t="s">
        <v>4236</v>
      </c>
      <c r="U440" t="s">
        <v>4237</v>
      </c>
      <c r="V440" t="s">
        <v>4238</v>
      </c>
      <c r="W440" t="s">
        <v>4239</v>
      </c>
    </row>
    <row r="441" spans="2:23" x14ac:dyDescent="0.45">
      <c r="B441">
        <v>15</v>
      </c>
      <c r="C441" t="s">
        <v>4240</v>
      </c>
      <c r="D441" t="s">
        <v>16</v>
      </c>
      <c r="E441" t="s">
        <v>3167</v>
      </c>
      <c r="F441" t="s">
        <v>2842</v>
      </c>
      <c r="G441">
        <v>2025</v>
      </c>
      <c r="H441" s="8">
        <v>40</v>
      </c>
      <c r="I441" t="s">
        <v>2843</v>
      </c>
      <c r="K441">
        <v>24.6305555</v>
      </c>
      <c r="L441" t="s">
        <v>2854</v>
      </c>
      <c r="M441">
        <v>230</v>
      </c>
      <c r="N441" t="s">
        <v>221</v>
      </c>
      <c r="O441" t="s">
        <v>221</v>
      </c>
      <c r="P441">
        <v>2021</v>
      </c>
      <c r="Q441" t="s">
        <v>2838</v>
      </c>
      <c r="R441" t="s">
        <v>16</v>
      </c>
      <c r="S441">
        <v>710700</v>
      </c>
      <c r="T441" t="s">
        <v>4241</v>
      </c>
      <c r="U441" t="s">
        <v>4242</v>
      </c>
      <c r="W441">
        <v>30171</v>
      </c>
    </row>
    <row r="442" spans="2:23" x14ac:dyDescent="0.45">
      <c r="B442">
        <v>15</v>
      </c>
      <c r="C442" t="s">
        <v>4243</v>
      </c>
      <c r="D442" t="s">
        <v>207</v>
      </c>
      <c r="E442" t="s">
        <v>3167</v>
      </c>
      <c r="F442" t="s">
        <v>2842</v>
      </c>
      <c r="G442">
        <v>2024</v>
      </c>
      <c r="H442" s="8">
        <v>40</v>
      </c>
      <c r="I442" t="s">
        <v>2843</v>
      </c>
      <c r="K442">
        <v>25.555555500000001</v>
      </c>
      <c r="L442" t="s">
        <v>2854</v>
      </c>
      <c r="M442">
        <v>195</v>
      </c>
      <c r="N442" t="s">
        <v>221</v>
      </c>
      <c r="O442" t="s">
        <v>2837</v>
      </c>
      <c r="P442">
        <v>2020</v>
      </c>
      <c r="Q442" t="s">
        <v>2838</v>
      </c>
      <c r="R442" t="s">
        <v>28</v>
      </c>
      <c r="S442">
        <v>600000</v>
      </c>
      <c r="T442" t="s">
        <v>3458</v>
      </c>
      <c r="U442" t="s">
        <v>4244</v>
      </c>
      <c r="W442" t="s">
        <v>4245</v>
      </c>
    </row>
    <row r="443" spans="2:23" x14ac:dyDescent="0.45">
      <c r="B443">
        <v>15</v>
      </c>
      <c r="C443" t="s">
        <v>4246</v>
      </c>
      <c r="D443" t="s">
        <v>269</v>
      </c>
      <c r="E443" t="s">
        <v>174</v>
      </c>
      <c r="F443" t="s">
        <v>2898</v>
      </c>
      <c r="G443">
        <v>2026</v>
      </c>
      <c r="H443" s="8">
        <v>40</v>
      </c>
      <c r="I443" t="s">
        <v>2843</v>
      </c>
      <c r="K443">
        <v>21.686111100000002</v>
      </c>
      <c r="L443" t="s">
        <v>3072</v>
      </c>
      <c r="M443">
        <v>158</v>
      </c>
      <c r="N443" t="s">
        <v>221</v>
      </c>
      <c r="O443" t="s">
        <v>221</v>
      </c>
      <c r="P443">
        <v>2019</v>
      </c>
      <c r="Q443" t="s">
        <v>2849</v>
      </c>
      <c r="R443" t="s">
        <v>269</v>
      </c>
      <c r="T443" t="s">
        <v>2874</v>
      </c>
      <c r="U443" t="s">
        <v>4247</v>
      </c>
      <c r="W443" t="s">
        <v>4248</v>
      </c>
    </row>
    <row r="444" spans="2:23" x14ac:dyDescent="0.45">
      <c r="B444">
        <v>15</v>
      </c>
      <c r="C444" t="s">
        <v>4249</v>
      </c>
      <c r="D444" t="s">
        <v>42</v>
      </c>
      <c r="E444" t="s">
        <v>3265</v>
      </c>
      <c r="F444" t="s">
        <v>2870</v>
      </c>
      <c r="G444">
        <v>2026</v>
      </c>
      <c r="H444" s="8">
        <v>40</v>
      </c>
      <c r="I444" t="s">
        <v>2835</v>
      </c>
      <c r="K444">
        <v>20.5055555</v>
      </c>
      <c r="L444" t="s">
        <v>2844</v>
      </c>
      <c r="M444">
        <v>170</v>
      </c>
      <c r="N444" t="s">
        <v>221</v>
      </c>
      <c r="O444" t="s">
        <v>221</v>
      </c>
      <c r="P444">
        <v>2021</v>
      </c>
      <c r="Q444" t="s">
        <v>2855</v>
      </c>
      <c r="R444" t="s">
        <v>42</v>
      </c>
      <c r="S444">
        <v>140000</v>
      </c>
      <c r="T444" t="s">
        <v>2850</v>
      </c>
      <c r="U444" t="s">
        <v>4250</v>
      </c>
      <c r="W444" t="s">
        <v>4251</v>
      </c>
    </row>
    <row r="445" spans="2:23" x14ac:dyDescent="0.45">
      <c r="B445">
        <v>15</v>
      </c>
      <c r="C445" t="s">
        <v>4252</v>
      </c>
      <c r="D445" t="s">
        <v>70</v>
      </c>
      <c r="E445" t="s">
        <v>3167</v>
      </c>
      <c r="F445" t="s">
        <v>2842</v>
      </c>
      <c r="G445">
        <v>2024</v>
      </c>
      <c r="H445" s="8">
        <v>40</v>
      </c>
      <c r="I445" t="s">
        <v>2843</v>
      </c>
      <c r="K445">
        <v>25.675000000000001</v>
      </c>
      <c r="L445" t="s">
        <v>2854</v>
      </c>
      <c r="M445">
        <v>185</v>
      </c>
      <c r="N445" t="s">
        <v>221</v>
      </c>
      <c r="O445" t="s">
        <v>221</v>
      </c>
      <c r="P445">
        <v>2017</v>
      </c>
      <c r="Q445" t="s">
        <v>2838</v>
      </c>
      <c r="R445" t="s">
        <v>107</v>
      </c>
      <c r="S445">
        <v>1445000</v>
      </c>
      <c r="T445" t="s">
        <v>4253</v>
      </c>
      <c r="U445" t="s">
        <v>4254</v>
      </c>
      <c r="V445" t="s">
        <v>4255</v>
      </c>
      <c r="W445">
        <v>23324</v>
      </c>
    </row>
    <row r="446" spans="2:23" x14ac:dyDescent="0.45">
      <c r="B446">
        <v>15</v>
      </c>
      <c r="C446" t="s">
        <v>4256</v>
      </c>
      <c r="D446" t="s">
        <v>107</v>
      </c>
      <c r="E446" t="s">
        <v>9</v>
      </c>
      <c r="F446" t="s">
        <v>2853</v>
      </c>
      <c r="G446">
        <v>2027</v>
      </c>
      <c r="H446" s="8">
        <v>40</v>
      </c>
      <c r="I446" t="s">
        <v>2966</v>
      </c>
      <c r="K446">
        <v>22.9194444</v>
      </c>
      <c r="L446" t="s">
        <v>2844</v>
      </c>
      <c r="M446">
        <v>185</v>
      </c>
      <c r="N446" t="s">
        <v>221</v>
      </c>
      <c r="O446" t="s">
        <v>221</v>
      </c>
      <c r="P446">
        <v>2023</v>
      </c>
      <c r="Q446" t="s">
        <v>2838</v>
      </c>
      <c r="R446" t="s">
        <v>107</v>
      </c>
      <c r="S446">
        <v>347500</v>
      </c>
      <c r="T446" t="s">
        <v>3862</v>
      </c>
      <c r="U446" t="s">
        <v>4257</v>
      </c>
      <c r="W446" t="s">
        <v>4258</v>
      </c>
    </row>
    <row r="447" spans="2:23" x14ac:dyDescent="0.45">
      <c r="B447">
        <v>15</v>
      </c>
      <c r="C447" t="s">
        <v>4259</v>
      </c>
      <c r="D447" t="s">
        <v>73</v>
      </c>
      <c r="E447" t="s">
        <v>87</v>
      </c>
      <c r="F447" t="s">
        <v>2898</v>
      </c>
      <c r="G447">
        <v>2027</v>
      </c>
      <c r="H447" s="8">
        <v>40</v>
      </c>
      <c r="I447" t="s">
        <v>2835</v>
      </c>
      <c r="K447">
        <v>19.8722222</v>
      </c>
      <c r="L447" t="s">
        <v>2951</v>
      </c>
      <c r="M447">
        <v>175</v>
      </c>
      <c r="N447" t="s">
        <v>2837</v>
      </c>
      <c r="O447" t="s">
        <v>221</v>
      </c>
      <c r="P447">
        <v>2022</v>
      </c>
      <c r="Q447" t="s">
        <v>2855</v>
      </c>
      <c r="R447" t="s">
        <v>73</v>
      </c>
      <c r="S447">
        <v>250000</v>
      </c>
      <c r="T447" t="s">
        <v>4260</v>
      </c>
      <c r="U447" t="s">
        <v>4261</v>
      </c>
      <c r="V447" t="s">
        <v>4262</v>
      </c>
      <c r="W447" t="s">
        <v>4263</v>
      </c>
    </row>
    <row r="448" spans="2:23" x14ac:dyDescent="0.45">
      <c r="B448">
        <v>15</v>
      </c>
      <c r="C448" t="s">
        <v>1377</v>
      </c>
      <c r="D448" t="s">
        <v>7</v>
      </c>
      <c r="E448" t="s">
        <v>33</v>
      </c>
      <c r="F448" t="s">
        <v>2842</v>
      </c>
      <c r="G448">
        <v>2024</v>
      </c>
      <c r="H448" s="8">
        <v>40</v>
      </c>
      <c r="I448" t="s">
        <v>2843</v>
      </c>
      <c r="K448">
        <v>24.691666600000001</v>
      </c>
      <c r="L448" t="s">
        <v>2844</v>
      </c>
      <c r="M448">
        <v>215</v>
      </c>
      <c r="N448" t="s">
        <v>221</v>
      </c>
      <c r="O448" t="s">
        <v>221</v>
      </c>
      <c r="P448">
        <v>2018</v>
      </c>
      <c r="Q448" t="s">
        <v>2838</v>
      </c>
      <c r="R448" t="s">
        <v>7</v>
      </c>
      <c r="S448">
        <v>1800000</v>
      </c>
      <c r="T448" t="s">
        <v>4264</v>
      </c>
      <c r="U448" t="s">
        <v>4265</v>
      </c>
      <c r="V448" t="s">
        <v>4266</v>
      </c>
      <c r="W448" t="s">
        <v>1378</v>
      </c>
    </row>
    <row r="449" spans="2:23" x14ac:dyDescent="0.45">
      <c r="B449">
        <v>15</v>
      </c>
      <c r="C449" t="s">
        <v>1046</v>
      </c>
      <c r="D449" t="s">
        <v>98</v>
      </c>
      <c r="E449" t="s">
        <v>63</v>
      </c>
      <c r="F449" t="s">
        <v>2853</v>
      </c>
      <c r="G449">
        <v>2027</v>
      </c>
      <c r="H449" s="8">
        <v>40</v>
      </c>
      <c r="I449" t="s">
        <v>2835</v>
      </c>
      <c r="K449">
        <v>23.3361111</v>
      </c>
      <c r="L449" t="s">
        <v>2848</v>
      </c>
      <c r="M449">
        <v>205</v>
      </c>
      <c r="N449" t="s">
        <v>221</v>
      </c>
      <c r="O449" t="s">
        <v>221</v>
      </c>
      <c r="P449">
        <v>2022</v>
      </c>
      <c r="Q449" t="s">
        <v>2838</v>
      </c>
      <c r="R449" t="s">
        <v>98</v>
      </c>
      <c r="S449">
        <v>833600</v>
      </c>
      <c r="T449" t="s">
        <v>2862</v>
      </c>
      <c r="U449" t="s">
        <v>4267</v>
      </c>
      <c r="W449" t="s">
        <v>1047</v>
      </c>
    </row>
    <row r="450" spans="2:23" x14ac:dyDescent="0.45">
      <c r="B450">
        <v>15</v>
      </c>
      <c r="C450" t="s">
        <v>4268</v>
      </c>
      <c r="D450" t="s">
        <v>56</v>
      </c>
      <c r="E450" t="s">
        <v>2882</v>
      </c>
      <c r="F450" t="s">
        <v>2865</v>
      </c>
      <c r="G450">
        <v>2028</v>
      </c>
      <c r="H450" s="8">
        <v>40</v>
      </c>
      <c r="I450" t="s">
        <v>2835</v>
      </c>
      <c r="K450">
        <v>18.694444399999998</v>
      </c>
      <c r="L450" t="s">
        <v>2887</v>
      </c>
      <c r="M450">
        <v>215</v>
      </c>
      <c r="N450" t="s">
        <v>2837</v>
      </c>
      <c r="O450" t="s">
        <v>221</v>
      </c>
      <c r="P450">
        <v>2023</v>
      </c>
      <c r="Q450" t="s">
        <v>2838</v>
      </c>
      <c r="R450" t="s">
        <v>56</v>
      </c>
      <c r="S450">
        <v>1750000</v>
      </c>
      <c r="T450" t="s">
        <v>4269</v>
      </c>
      <c r="U450" t="s">
        <v>4270</v>
      </c>
      <c r="W450" t="s">
        <v>4271</v>
      </c>
    </row>
    <row r="451" spans="2:23" x14ac:dyDescent="0.45">
      <c r="B451">
        <v>15</v>
      </c>
      <c r="C451" t="s">
        <v>4272</v>
      </c>
      <c r="D451" t="s">
        <v>14</v>
      </c>
      <c r="E451" t="s">
        <v>3265</v>
      </c>
      <c r="F451" t="s">
        <v>2870</v>
      </c>
      <c r="G451">
        <v>2027</v>
      </c>
      <c r="H451" s="8">
        <v>40</v>
      </c>
      <c r="I451" t="s">
        <v>2835</v>
      </c>
      <c r="K451">
        <v>20.697222199999999</v>
      </c>
      <c r="L451" t="s">
        <v>2848</v>
      </c>
      <c r="M451">
        <v>200</v>
      </c>
      <c r="N451" t="s">
        <v>221</v>
      </c>
      <c r="O451" t="s">
        <v>221</v>
      </c>
      <c r="P451">
        <v>2021</v>
      </c>
      <c r="Q451" t="s">
        <v>2855</v>
      </c>
      <c r="R451" t="s">
        <v>14</v>
      </c>
      <c r="S451">
        <v>370000</v>
      </c>
      <c r="T451" t="s">
        <v>2874</v>
      </c>
      <c r="U451" t="s">
        <v>4273</v>
      </c>
      <c r="W451" t="s">
        <v>4274</v>
      </c>
    </row>
    <row r="452" spans="2:23" x14ac:dyDescent="0.45">
      <c r="B452">
        <v>15</v>
      </c>
      <c r="C452" t="s">
        <v>4275</v>
      </c>
      <c r="D452" t="s">
        <v>82</v>
      </c>
      <c r="E452" t="s">
        <v>9</v>
      </c>
      <c r="F452" t="s">
        <v>2842</v>
      </c>
      <c r="G452">
        <v>2024</v>
      </c>
      <c r="H452" s="8">
        <v>40</v>
      </c>
      <c r="I452" t="s">
        <v>2966</v>
      </c>
      <c r="K452">
        <v>25.444444399999998</v>
      </c>
      <c r="L452" t="s">
        <v>2854</v>
      </c>
      <c r="M452">
        <v>195</v>
      </c>
      <c r="N452" t="s">
        <v>221</v>
      </c>
      <c r="O452" t="s">
        <v>221</v>
      </c>
      <c r="P452">
        <v>2020</v>
      </c>
      <c r="Q452" t="s">
        <v>2838</v>
      </c>
      <c r="R452" t="s">
        <v>82</v>
      </c>
      <c r="S452">
        <v>406000</v>
      </c>
      <c r="T452" t="s">
        <v>2961</v>
      </c>
      <c r="U452" t="s">
        <v>4276</v>
      </c>
      <c r="W452" t="s">
        <v>4277</v>
      </c>
    </row>
    <row r="453" spans="2:23" x14ac:dyDescent="0.45">
      <c r="B453">
        <v>15</v>
      </c>
      <c r="C453" t="s">
        <v>1318</v>
      </c>
      <c r="D453" t="s">
        <v>191</v>
      </c>
      <c r="E453" t="s">
        <v>2833</v>
      </c>
      <c r="F453" t="s">
        <v>2853</v>
      </c>
      <c r="G453">
        <v>2025</v>
      </c>
      <c r="H453" s="8">
        <v>40</v>
      </c>
      <c r="I453" t="s">
        <v>2843</v>
      </c>
      <c r="K453">
        <v>24.35</v>
      </c>
      <c r="L453" t="s">
        <v>2951</v>
      </c>
      <c r="M453">
        <v>184</v>
      </c>
      <c r="N453" t="s">
        <v>221</v>
      </c>
      <c r="O453" t="s">
        <v>221</v>
      </c>
      <c r="P453">
        <v>2018</v>
      </c>
      <c r="Q453" t="s">
        <v>2849</v>
      </c>
      <c r="R453" t="s">
        <v>10</v>
      </c>
      <c r="S453">
        <v>10000</v>
      </c>
      <c r="T453" t="s">
        <v>2874</v>
      </c>
      <c r="U453" t="s">
        <v>4278</v>
      </c>
      <c r="W453" t="s">
        <v>1319</v>
      </c>
    </row>
    <row r="454" spans="2:23" x14ac:dyDescent="0.45">
      <c r="B454">
        <v>16</v>
      </c>
      <c r="C454" t="s">
        <v>4279</v>
      </c>
      <c r="D454" t="s">
        <v>155</v>
      </c>
      <c r="E454" t="s">
        <v>3265</v>
      </c>
      <c r="F454" t="s">
        <v>2842</v>
      </c>
      <c r="G454">
        <v>2024</v>
      </c>
      <c r="H454" s="8">
        <v>40</v>
      </c>
      <c r="I454" t="s">
        <v>2843</v>
      </c>
      <c r="K454">
        <v>24.663888799999999</v>
      </c>
      <c r="L454" t="s">
        <v>2883</v>
      </c>
      <c r="M454">
        <v>230</v>
      </c>
      <c r="N454" t="s">
        <v>221</v>
      </c>
      <c r="O454" t="s">
        <v>221</v>
      </c>
      <c r="P454">
        <v>2020</v>
      </c>
      <c r="Q454" t="s">
        <v>2838</v>
      </c>
      <c r="R454" t="s">
        <v>155</v>
      </c>
      <c r="S454">
        <v>200000</v>
      </c>
      <c r="T454" t="s">
        <v>2997</v>
      </c>
      <c r="U454" t="s">
        <v>4280</v>
      </c>
      <c r="W454">
        <v>27787</v>
      </c>
    </row>
    <row r="455" spans="2:23" x14ac:dyDescent="0.45">
      <c r="B455">
        <v>16</v>
      </c>
      <c r="C455" t="s">
        <v>4281</v>
      </c>
      <c r="D455" t="s">
        <v>178</v>
      </c>
      <c r="E455" t="s">
        <v>9</v>
      </c>
      <c r="F455" t="s">
        <v>2865</v>
      </c>
      <c r="G455">
        <v>2028</v>
      </c>
      <c r="H455" s="8">
        <v>40</v>
      </c>
      <c r="I455" t="s">
        <v>2835</v>
      </c>
      <c r="K455">
        <v>20.463888799999999</v>
      </c>
      <c r="L455" t="s">
        <v>2883</v>
      </c>
      <c r="M455">
        <v>167</v>
      </c>
      <c r="N455" t="s">
        <v>221</v>
      </c>
      <c r="O455" t="s">
        <v>221</v>
      </c>
      <c r="P455">
        <v>2022</v>
      </c>
      <c r="Q455" t="s">
        <v>2855</v>
      </c>
      <c r="R455" t="s">
        <v>178</v>
      </c>
      <c r="T455" t="s">
        <v>2850</v>
      </c>
      <c r="U455" t="s">
        <v>4282</v>
      </c>
      <c r="W455" t="s">
        <v>4283</v>
      </c>
    </row>
    <row r="456" spans="2:23" x14ac:dyDescent="0.45">
      <c r="B456">
        <v>16</v>
      </c>
      <c r="C456" t="s">
        <v>4284</v>
      </c>
      <c r="D456" t="s">
        <v>18</v>
      </c>
      <c r="E456" t="s">
        <v>3265</v>
      </c>
      <c r="F456" t="s">
        <v>2870</v>
      </c>
      <c r="G456">
        <v>2027</v>
      </c>
      <c r="H456" s="8">
        <v>40</v>
      </c>
      <c r="I456" t="s">
        <v>2835</v>
      </c>
      <c r="K456">
        <v>20.486111099999999</v>
      </c>
      <c r="L456" t="s">
        <v>2854</v>
      </c>
      <c r="M456">
        <v>175</v>
      </c>
      <c r="N456" t="s">
        <v>221</v>
      </c>
      <c r="O456" t="s">
        <v>221</v>
      </c>
      <c r="P456">
        <v>2023</v>
      </c>
      <c r="Q456" t="s">
        <v>2855</v>
      </c>
      <c r="R456" t="s">
        <v>18</v>
      </c>
      <c r="S456">
        <v>10000</v>
      </c>
      <c r="T456" t="s">
        <v>2850</v>
      </c>
      <c r="U456" t="s">
        <v>4285</v>
      </c>
      <c r="V456" t="s">
        <v>4286</v>
      </c>
      <c r="W456" t="s">
        <v>4287</v>
      </c>
    </row>
    <row r="457" spans="2:23" x14ac:dyDescent="0.45">
      <c r="B457">
        <v>16</v>
      </c>
      <c r="C457" t="s">
        <v>4288</v>
      </c>
      <c r="D457" t="s">
        <v>89</v>
      </c>
      <c r="E457" t="s">
        <v>3167</v>
      </c>
      <c r="F457" t="s">
        <v>2853</v>
      </c>
      <c r="G457">
        <v>2025</v>
      </c>
      <c r="H457" s="8">
        <v>40</v>
      </c>
      <c r="I457" t="s">
        <v>2843</v>
      </c>
      <c r="K457">
        <v>23.238888800000002</v>
      </c>
      <c r="L457" t="s">
        <v>2848</v>
      </c>
      <c r="M457">
        <v>180</v>
      </c>
      <c r="N457" t="s">
        <v>221</v>
      </c>
      <c r="O457" t="s">
        <v>221</v>
      </c>
      <c r="P457">
        <v>2019</v>
      </c>
      <c r="Q457" t="s">
        <v>2838</v>
      </c>
      <c r="R457" t="s">
        <v>89</v>
      </c>
      <c r="S457">
        <v>350000</v>
      </c>
      <c r="T457" t="s">
        <v>4289</v>
      </c>
      <c r="U457" t="s">
        <v>4290</v>
      </c>
      <c r="W457" t="s">
        <v>4291</v>
      </c>
    </row>
    <row r="458" spans="2:23" x14ac:dyDescent="0.45">
      <c r="B458">
        <v>16</v>
      </c>
      <c r="C458" t="s">
        <v>4292</v>
      </c>
      <c r="D458" t="s">
        <v>46</v>
      </c>
      <c r="E458" t="s">
        <v>9</v>
      </c>
      <c r="F458" t="s">
        <v>2870</v>
      </c>
      <c r="G458">
        <v>2027</v>
      </c>
      <c r="H458" s="8">
        <v>40</v>
      </c>
      <c r="I458" t="s">
        <v>2835</v>
      </c>
      <c r="K458">
        <v>20.533333299999999</v>
      </c>
      <c r="L458" t="s">
        <v>2887</v>
      </c>
      <c r="M458">
        <v>190</v>
      </c>
      <c r="N458" t="s">
        <v>2837</v>
      </c>
      <c r="O458" t="s">
        <v>2837</v>
      </c>
      <c r="P458">
        <v>2022</v>
      </c>
      <c r="Q458" t="s">
        <v>2838</v>
      </c>
      <c r="R458" t="s">
        <v>31</v>
      </c>
      <c r="S458">
        <v>3005000</v>
      </c>
      <c r="T458" t="s">
        <v>4293</v>
      </c>
      <c r="U458" t="s">
        <v>4294</v>
      </c>
      <c r="W458" t="s">
        <v>4295</v>
      </c>
    </row>
    <row r="459" spans="2:23" x14ac:dyDescent="0.45">
      <c r="B459">
        <v>16</v>
      </c>
      <c r="C459" t="s">
        <v>1233</v>
      </c>
      <c r="D459" t="s">
        <v>170</v>
      </c>
      <c r="E459" t="s">
        <v>87</v>
      </c>
      <c r="F459" t="s">
        <v>2853</v>
      </c>
      <c r="G459">
        <v>2026</v>
      </c>
      <c r="H459" s="8">
        <v>40</v>
      </c>
      <c r="I459" t="s">
        <v>2835</v>
      </c>
      <c r="K459">
        <v>21.280555499999998</v>
      </c>
      <c r="L459" t="s">
        <v>2951</v>
      </c>
      <c r="M459">
        <v>178</v>
      </c>
      <c r="N459" t="s">
        <v>2837</v>
      </c>
      <c r="O459" t="s">
        <v>221</v>
      </c>
      <c r="P459">
        <v>2021</v>
      </c>
      <c r="Q459" t="s">
        <v>2838</v>
      </c>
      <c r="R459" t="s">
        <v>7</v>
      </c>
      <c r="S459">
        <v>4540000</v>
      </c>
      <c r="T459" t="s">
        <v>4296</v>
      </c>
      <c r="U459" t="s">
        <v>4297</v>
      </c>
      <c r="W459" t="s">
        <v>1234</v>
      </c>
    </row>
    <row r="460" spans="2:23" x14ac:dyDescent="0.45">
      <c r="B460">
        <v>16</v>
      </c>
      <c r="C460" t="s">
        <v>4298</v>
      </c>
      <c r="D460" t="s">
        <v>21</v>
      </c>
      <c r="E460" t="s">
        <v>3265</v>
      </c>
      <c r="F460" t="s">
        <v>2853</v>
      </c>
      <c r="G460">
        <v>2024</v>
      </c>
      <c r="H460" s="8">
        <v>40</v>
      </c>
      <c r="I460" t="s">
        <v>2835</v>
      </c>
      <c r="K460">
        <v>25.855555500000001</v>
      </c>
      <c r="L460" t="s">
        <v>2844</v>
      </c>
      <c r="M460">
        <v>200</v>
      </c>
      <c r="N460" t="s">
        <v>221</v>
      </c>
      <c r="O460" t="s">
        <v>221</v>
      </c>
      <c r="P460">
        <v>2019</v>
      </c>
      <c r="Q460" t="s">
        <v>2838</v>
      </c>
      <c r="R460" t="s">
        <v>89</v>
      </c>
      <c r="S460">
        <v>1722500</v>
      </c>
      <c r="T460" t="s">
        <v>3413</v>
      </c>
      <c r="U460" t="s">
        <v>4299</v>
      </c>
      <c r="W460" t="s">
        <v>4300</v>
      </c>
    </row>
    <row r="461" spans="2:23" x14ac:dyDescent="0.45">
      <c r="B461">
        <v>16</v>
      </c>
      <c r="C461" t="s">
        <v>4301</v>
      </c>
      <c r="D461" t="s">
        <v>309</v>
      </c>
      <c r="E461" t="s">
        <v>174</v>
      </c>
      <c r="F461" t="s">
        <v>2870</v>
      </c>
      <c r="G461">
        <v>2026</v>
      </c>
      <c r="H461" s="8">
        <v>40</v>
      </c>
      <c r="I461" t="s">
        <v>2835</v>
      </c>
      <c r="K461">
        <v>21.358333300000002</v>
      </c>
      <c r="L461" t="s">
        <v>2854</v>
      </c>
      <c r="M461">
        <v>170</v>
      </c>
      <c r="N461" t="s">
        <v>221</v>
      </c>
      <c r="O461" t="s">
        <v>221</v>
      </c>
      <c r="P461">
        <v>2022</v>
      </c>
      <c r="Q461" t="s">
        <v>2855</v>
      </c>
      <c r="R461" t="s">
        <v>309</v>
      </c>
      <c r="S461">
        <v>2500000</v>
      </c>
      <c r="T461" t="s">
        <v>3001</v>
      </c>
      <c r="U461" t="s">
        <v>4302</v>
      </c>
      <c r="W461" t="s">
        <v>4303</v>
      </c>
    </row>
    <row r="462" spans="2:23" x14ac:dyDescent="0.45">
      <c r="B462">
        <v>16</v>
      </c>
      <c r="C462" t="s">
        <v>4304</v>
      </c>
      <c r="D462" t="s">
        <v>28</v>
      </c>
      <c r="E462" t="s">
        <v>2882</v>
      </c>
      <c r="F462" t="s">
        <v>2870</v>
      </c>
      <c r="G462">
        <v>2026</v>
      </c>
      <c r="H462" s="8">
        <v>40</v>
      </c>
      <c r="I462" t="s">
        <v>2843</v>
      </c>
      <c r="K462">
        <v>21.175000000000001</v>
      </c>
      <c r="L462" t="s">
        <v>2844</v>
      </c>
      <c r="M462">
        <v>170</v>
      </c>
      <c r="N462" t="s">
        <v>2912</v>
      </c>
      <c r="O462" t="s">
        <v>221</v>
      </c>
      <c r="P462">
        <v>2019</v>
      </c>
      <c r="Q462" t="s">
        <v>2849</v>
      </c>
      <c r="R462" t="s">
        <v>28</v>
      </c>
      <c r="S462">
        <v>100000</v>
      </c>
      <c r="T462" t="s">
        <v>2850</v>
      </c>
      <c r="U462" t="s">
        <v>4305</v>
      </c>
      <c r="W462" t="s">
        <v>4306</v>
      </c>
    </row>
    <row r="463" spans="2:23" x14ac:dyDescent="0.45">
      <c r="B463">
        <v>16</v>
      </c>
      <c r="C463" t="s">
        <v>4307</v>
      </c>
      <c r="D463" t="s">
        <v>104</v>
      </c>
      <c r="E463" t="s">
        <v>3265</v>
      </c>
      <c r="F463" t="s">
        <v>2870</v>
      </c>
      <c r="G463">
        <v>2027</v>
      </c>
      <c r="H463" s="8">
        <v>40</v>
      </c>
      <c r="I463" t="s">
        <v>2835</v>
      </c>
      <c r="K463">
        <v>20.3444444</v>
      </c>
      <c r="L463" t="s">
        <v>2933</v>
      </c>
      <c r="M463">
        <v>235</v>
      </c>
      <c r="N463" t="s">
        <v>221</v>
      </c>
      <c r="O463" t="s">
        <v>221</v>
      </c>
      <c r="P463">
        <v>2022</v>
      </c>
      <c r="Q463" t="s">
        <v>2855</v>
      </c>
      <c r="R463" t="s">
        <v>14</v>
      </c>
      <c r="S463">
        <v>1700000</v>
      </c>
      <c r="T463" t="s">
        <v>2850</v>
      </c>
      <c r="U463" t="s">
        <v>4308</v>
      </c>
      <c r="W463" t="s">
        <v>4309</v>
      </c>
    </row>
    <row r="464" spans="2:23" x14ac:dyDescent="0.45">
      <c r="B464">
        <v>16</v>
      </c>
      <c r="C464" t="s">
        <v>4310</v>
      </c>
      <c r="D464" t="s">
        <v>59</v>
      </c>
      <c r="E464" t="s">
        <v>63</v>
      </c>
      <c r="F464" t="s">
        <v>2870</v>
      </c>
      <c r="G464">
        <v>2026</v>
      </c>
      <c r="H464" s="8">
        <v>40</v>
      </c>
      <c r="I464" t="s">
        <v>2843</v>
      </c>
      <c r="K464">
        <v>23.911111099999999</v>
      </c>
      <c r="L464" t="s">
        <v>2844</v>
      </c>
      <c r="M464">
        <v>210</v>
      </c>
      <c r="N464" t="s">
        <v>2837</v>
      </c>
      <c r="O464" t="s">
        <v>221</v>
      </c>
      <c r="P464">
        <v>2019</v>
      </c>
      <c r="Q464" t="s">
        <v>2849</v>
      </c>
      <c r="R464" t="s">
        <v>59</v>
      </c>
      <c r="T464" t="s">
        <v>2850</v>
      </c>
      <c r="U464" t="s">
        <v>4311</v>
      </c>
      <c r="W464" t="s">
        <v>4312</v>
      </c>
    </row>
    <row r="465" spans="2:23" x14ac:dyDescent="0.45">
      <c r="B465">
        <v>16</v>
      </c>
      <c r="C465" t="s">
        <v>4313</v>
      </c>
      <c r="D465" t="s">
        <v>31</v>
      </c>
      <c r="E465" t="s">
        <v>3265</v>
      </c>
      <c r="F465" t="s">
        <v>2870</v>
      </c>
      <c r="G465">
        <v>2026</v>
      </c>
      <c r="H465" s="8">
        <v>40</v>
      </c>
      <c r="I465" t="s">
        <v>2835</v>
      </c>
      <c r="K465">
        <v>22.816666600000001</v>
      </c>
      <c r="L465" t="s">
        <v>2933</v>
      </c>
      <c r="M465">
        <v>220</v>
      </c>
      <c r="N465" t="s">
        <v>221</v>
      </c>
      <c r="O465" t="s">
        <v>221</v>
      </c>
      <c r="P465">
        <v>2023</v>
      </c>
      <c r="Q465" t="s">
        <v>2838</v>
      </c>
      <c r="R465" t="s">
        <v>31</v>
      </c>
      <c r="S465">
        <v>1400000</v>
      </c>
      <c r="T465" t="s">
        <v>2913</v>
      </c>
      <c r="U465" t="s">
        <v>4314</v>
      </c>
      <c r="W465" t="s">
        <v>4315</v>
      </c>
    </row>
    <row r="466" spans="2:23" x14ac:dyDescent="0.45">
      <c r="B466">
        <v>16</v>
      </c>
      <c r="C466" t="s">
        <v>4316</v>
      </c>
      <c r="D466" t="s">
        <v>16</v>
      </c>
      <c r="E466" t="s">
        <v>3167</v>
      </c>
      <c r="F466" t="s">
        <v>2842</v>
      </c>
      <c r="G466">
        <v>2024</v>
      </c>
      <c r="H466" s="8">
        <v>40</v>
      </c>
      <c r="I466" t="s">
        <v>2843</v>
      </c>
      <c r="K466">
        <v>25.8805555</v>
      </c>
      <c r="L466" t="s">
        <v>2859</v>
      </c>
      <c r="M466">
        <v>205</v>
      </c>
      <c r="N466" t="s">
        <v>221</v>
      </c>
      <c r="O466" t="s">
        <v>221</v>
      </c>
      <c r="P466">
        <v>2021</v>
      </c>
      <c r="Q466" t="s">
        <v>2838</v>
      </c>
      <c r="R466" t="s">
        <v>16</v>
      </c>
      <c r="S466">
        <v>75000</v>
      </c>
      <c r="T466" t="s">
        <v>4317</v>
      </c>
      <c r="U466" t="s">
        <v>4318</v>
      </c>
      <c r="W466">
        <v>30076</v>
      </c>
    </row>
    <row r="467" spans="2:23" x14ac:dyDescent="0.45">
      <c r="B467">
        <v>16</v>
      </c>
      <c r="C467" t="s">
        <v>4319</v>
      </c>
      <c r="D467" t="s">
        <v>10</v>
      </c>
      <c r="E467" t="s">
        <v>3167</v>
      </c>
      <c r="F467" t="s">
        <v>2842</v>
      </c>
      <c r="G467">
        <v>2025</v>
      </c>
      <c r="H467" s="8">
        <v>40</v>
      </c>
      <c r="I467" t="s">
        <v>2843</v>
      </c>
      <c r="K467">
        <v>25.402777700000001</v>
      </c>
      <c r="L467" t="s">
        <v>2859</v>
      </c>
      <c r="M467">
        <v>206</v>
      </c>
      <c r="N467" t="s">
        <v>221</v>
      </c>
      <c r="O467" t="s">
        <v>221</v>
      </c>
      <c r="P467">
        <v>2021</v>
      </c>
      <c r="Q467" t="s">
        <v>2838</v>
      </c>
      <c r="R467" t="s">
        <v>10</v>
      </c>
      <c r="S467">
        <v>755300</v>
      </c>
      <c r="T467" t="s">
        <v>3896</v>
      </c>
      <c r="U467" t="s">
        <v>4320</v>
      </c>
      <c r="W467" t="s">
        <v>4321</v>
      </c>
    </row>
    <row r="468" spans="2:23" x14ac:dyDescent="0.45">
      <c r="B468">
        <v>16</v>
      </c>
      <c r="C468" t="s">
        <v>4322</v>
      </c>
      <c r="D468" t="s">
        <v>207</v>
      </c>
      <c r="E468" t="s">
        <v>3167</v>
      </c>
      <c r="F468" t="s">
        <v>2842</v>
      </c>
      <c r="G468">
        <v>2025</v>
      </c>
      <c r="H468" s="8">
        <v>40</v>
      </c>
      <c r="I468" t="s">
        <v>2843</v>
      </c>
      <c r="K468">
        <v>24.7083333</v>
      </c>
      <c r="L468" t="s">
        <v>2933</v>
      </c>
      <c r="M468">
        <v>250</v>
      </c>
      <c r="N468" t="s">
        <v>2837</v>
      </c>
      <c r="O468" t="s">
        <v>2837</v>
      </c>
      <c r="P468">
        <v>2021</v>
      </c>
      <c r="Q468" t="s">
        <v>2838</v>
      </c>
      <c r="R468" t="s">
        <v>42</v>
      </c>
      <c r="S468">
        <v>1750000</v>
      </c>
      <c r="T468" t="s">
        <v>4323</v>
      </c>
      <c r="U468" t="s">
        <v>4324</v>
      </c>
      <c r="V468" t="s">
        <v>4325</v>
      </c>
      <c r="W468" t="s">
        <v>4326</v>
      </c>
    </row>
    <row r="469" spans="2:23" x14ac:dyDescent="0.45">
      <c r="B469">
        <v>16</v>
      </c>
      <c r="C469" t="s">
        <v>4327</v>
      </c>
      <c r="D469" t="s">
        <v>269</v>
      </c>
      <c r="E469" t="s">
        <v>3265</v>
      </c>
      <c r="F469" t="s">
        <v>2842</v>
      </c>
      <c r="G469">
        <v>2024</v>
      </c>
      <c r="H469" s="8">
        <v>40</v>
      </c>
      <c r="I469" t="s">
        <v>2966</v>
      </c>
      <c r="K469">
        <v>25.494444399999999</v>
      </c>
      <c r="L469" t="s">
        <v>2883</v>
      </c>
      <c r="M469">
        <v>240</v>
      </c>
      <c r="N469" t="s">
        <v>2837</v>
      </c>
      <c r="O469" t="s">
        <v>221</v>
      </c>
      <c r="P469">
        <v>2021</v>
      </c>
      <c r="Q469" t="s">
        <v>3745</v>
      </c>
      <c r="R469" t="s">
        <v>269</v>
      </c>
      <c r="S469">
        <v>20000</v>
      </c>
      <c r="T469" t="s">
        <v>4328</v>
      </c>
      <c r="U469" t="s">
        <v>4329</v>
      </c>
      <c r="V469" t="s">
        <v>4330</v>
      </c>
      <c r="W469">
        <v>29521</v>
      </c>
    </row>
    <row r="470" spans="2:23" x14ac:dyDescent="0.45">
      <c r="B470">
        <v>16</v>
      </c>
      <c r="C470" t="s">
        <v>116</v>
      </c>
      <c r="D470" t="s">
        <v>36</v>
      </c>
      <c r="E470" t="s">
        <v>3167</v>
      </c>
      <c r="F470" t="s">
        <v>2842</v>
      </c>
      <c r="G470">
        <v>2024</v>
      </c>
      <c r="H470" s="8">
        <v>40</v>
      </c>
      <c r="I470" t="s">
        <v>2843</v>
      </c>
      <c r="K470">
        <v>24.524999999999999</v>
      </c>
      <c r="L470" t="s">
        <v>2859</v>
      </c>
      <c r="M470">
        <v>192</v>
      </c>
      <c r="N470" t="s">
        <v>2912</v>
      </c>
      <c r="O470" t="s">
        <v>221</v>
      </c>
      <c r="P470">
        <v>2018</v>
      </c>
      <c r="Q470" t="s">
        <v>2838</v>
      </c>
      <c r="R470" t="s">
        <v>36</v>
      </c>
      <c r="S470">
        <v>1997500</v>
      </c>
      <c r="T470" t="s">
        <v>4331</v>
      </c>
      <c r="U470" t="s">
        <v>4332</v>
      </c>
      <c r="V470" t="s">
        <v>4333</v>
      </c>
      <c r="W470">
        <v>24581</v>
      </c>
    </row>
    <row r="471" spans="2:23" x14ac:dyDescent="0.45">
      <c r="B471">
        <v>16</v>
      </c>
      <c r="C471" t="s">
        <v>4334</v>
      </c>
      <c r="D471" t="s">
        <v>42</v>
      </c>
      <c r="E471" t="s">
        <v>33</v>
      </c>
      <c r="F471" t="s">
        <v>2870</v>
      </c>
      <c r="G471">
        <v>2028</v>
      </c>
      <c r="H471" s="8">
        <v>40</v>
      </c>
      <c r="I471" t="s">
        <v>2843</v>
      </c>
      <c r="K471">
        <v>18.455555499999999</v>
      </c>
      <c r="L471" t="s">
        <v>2951</v>
      </c>
      <c r="M471">
        <v>180</v>
      </c>
      <c r="N471" t="s">
        <v>221</v>
      </c>
      <c r="O471" t="s">
        <v>221</v>
      </c>
      <c r="P471">
        <v>2023</v>
      </c>
      <c r="Q471" t="s">
        <v>2855</v>
      </c>
      <c r="R471" t="s">
        <v>42</v>
      </c>
      <c r="S471">
        <v>280000</v>
      </c>
      <c r="T471" t="s">
        <v>2874</v>
      </c>
      <c r="U471" t="s">
        <v>4335</v>
      </c>
      <c r="W471" t="s">
        <v>4336</v>
      </c>
    </row>
    <row r="472" spans="2:23" x14ac:dyDescent="0.45">
      <c r="B472">
        <v>16</v>
      </c>
      <c r="C472" t="s">
        <v>1858</v>
      </c>
      <c r="D472" t="s">
        <v>70</v>
      </c>
      <c r="E472" t="s">
        <v>33</v>
      </c>
      <c r="F472" t="s">
        <v>2853</v>
      </c>
      <c r="G472">
        <v>2027</v>
      </c>
      <c r="H472" s="8">
        <v>40</v>
      </c>
      <c r="I472" t="s">
        <v>2835</v>
      </c>
      <c r="K472">
        <v>23.202777699999999</v>
      </c>
      <c r="L472" t="s">
        <v>2887</v>
      </c>
      <c r="M472">
        <v>218</v>
      </c>
      <c r="N472" t="s">
        <v>221</v>
      </c>
      <c r="O472" t="s">
        <v>221</v>
      </c>
      <c r="P472">
        <v>2022</v>
      </c>
      <c r="Q472" t="s">
        <v>2838</v>
      </c>
      <c r="R472" t="s">
        <v>70</v>
      </c>
      <c r="S472">
        <v>3531200</v>
      </c>
      <c r="T472" t="s">
        <v>3848</v>
      </c>
      <c r="U472" t="s">
        <v>4337</v>
      </c>
      <c r="W472" t="s">
        <v>1859</v>
      </c>
    </row>
    <row r="473" spans="2:23" x14ac:dyDescent="0.45">
      <c r="B473">
        <v>16</v>
      </c>
      <c r="C473" t="s">
        <v>4338</v>
      </c>
      <c r="D473" t="s">
        <v>107</v>
      </c>
      <c r="E473" t="s">
        <v>9</v>
      </c>
      <c r="G473">
        <v>2027</v>
      </c>
      <c r="H473" s="8">
        <v>40</v>
      </c>
      <c r="I473" t="s">
        <v>2835</v>
      </c>
      <c r="K473">
        <v>21.722222200000001</v>
      </c>
      <c r="L473" t="s">
        <v>3535</v>
      </c>
      <c r="M473">
        <v>250</v>
      </c>
      <c r="N473" t="s">
        <v>221</v>
      </c>
      <c r="O473" t="s">
        <v>221</v>
      </c>
      <c r="P473">
        <v>2024</v>
      </c>
      <c r="Q473" t="s">
        <v>2838</v>
      </c>
      <c r="R473" t="s">
        <v>107</v>
      </c>
      <c r="T473" t="s">
        <v>4339</v>
      </c>
      <c r="U473" t="s">
        <v>4340</v>
      </c>
    </row>
    <row r="474" spans="2:23" x14ac:dyDescent="0.45">
      <c r="B474">
        <v>16</v>
      </c>
      <c r="C474" t="s">
        <v>4341</v>
      </c>
      <c r="D474" t="s">
        <v>73</v>
      </c>
      <c r="E474" t="s">
        <v>9</v>
      </c>
      <c r="F474" t="s">
        <v>2865</v>
      </c>
      <c r="G474">
        <v>2028</v>
      </c>
      <c r="H474" s="8">
        <v>40</v>
      </c>
      <c r="I474" t="s">
        <v>2843</v>
      </c>
      <c r="K474">
        <v>19.852777700000001</v>
      </c>
      <c r="L474" t="s">
        <v>2933</v>
      </c>
      <c r="M474">
        <v>220</v>
      </c>
      <c r="N474" t="s">
        <v>221</v>
      </c>
      <c r="O474" t="s">
        <v>221</v>
      </c>
      <c r="P474">
        <v>2023</v>
      </c>
      <c r="Q474" t="s">
        <v>2855</v>
      </c>
      <c r="R474" t="s">
        <v>73</v>
      </c>
      <c r="T474" t="s">
        <v>2850</v>
      </c>
      <c r="U474" t="s">
        <v>4342</v>
      </c>
      <c r="W474" t="s">
        <v>4343</v>
      </c>
    </row>
    <row r="475" spans="2:23" x14ac:dyDescent="0.45">
      <c r="B475">
        <v>16</v>
      </c>
      <c r="C475" t="s">
        <v>4344</v>
      </c>
      <c r="D475" t="s">
        <v>130</v>
      </c>
      <c r="E475" t="s">
        <v>2882</v>
      </c>
      <c r="F475" t="s">
        <v>3238</v>
      </c>
      <c r="G475">
        <v>2030</v>
      </c>
      <c r="H475" s="8">
        <v>40</v>
      </c>
      <c r="I475" t="s">
        <v>2835</v>
      </c>
      <c r="K475">
        <v>17.694444399999998</v>
      </c>
      <c r="L475" t="s">
        <v>2848</v>
      </c>
      <c r="M475">
        <v>170</v>
      </c>
      <c r="N475" t="s">
        <v>221</v>
      </c>
      <c r="O475" t="s">
        <v>221</v>
      </c>
      <c r="P475">
        <v>2024</v>
      </c>
      <c r="Q475" t="s">
        <v>2855</v>
      </c>
      <c r="R475" t="s">
        <v>130</v>
      </c>
      <c r="S475">
        <v>1300000</v>
      </c>
      <c r="T475" t="s">
        <v>2850</v>
      </c>
      <c r="U475" t="s">
        <v>4345</v>
      </c>
      <c r="W475" t="s">
        <v>4346</v>
      </c>
    </row>
    <row r="476" spans="2:23" x14ac:dyDescent="0.45">
      <c r="B476">
        <v>16</v>
      </c>
      <c r="C476" t="s">
        <v>838</v>
      </c>
      <c r="D476" t="s">
        <v>7</v>
      </c>
      <c r="E476" t="s">
        <v>2893</v>
      </c>
      <c r="F476" t="s">
        <v>2853</v>
      </c>
      <c r="G476">
        <v>2025</v>
      </c>
      <c r="H476" s="8">
        <v>40</v>
      </c>
      <c r="I476" t="s">
        <v>2966</v>
      </c>
      <c r="K476">
        <v>23.080555499999999</v>
      </c>
      <c r="L476" t="s">
        <v>2844</v>
      </c>
      <c r="M476">
        <v>220</v>
      </c>
      <c r="N476" t="s">
        <v>2837</v>
      </c>
      <c r="O476" t="s">
        <v>2837</v>
      </c>
      <c r="P476">
        <v>2022</v>
      </c>
      <c r="Q476" t="s">
        <v>2838</v>
      </c>
      <c r="R476" t="s">
        <v>14</v>
      </c>
      <c r="S476">
        <v>250000</v>
      </c>
      <c r="T476" t="s">
        <v>4347</v>
      </c>
      <c r="U476" t="s">
        <v>4348</v>
      </c>
      <c r="W476" t="s">
        <v>839</v>
      </c>
    </row>
    <row r="477" spans="2:23" x14ac:dyDescent="0.45">
      <c r="B477">
        <v>16</v>
      </c>
      <c r="C477" t="s">
        <v>4349</v>
      </c>
      <c r="D477" t="s">
        <v>76</v>
      </c>
      <c r="E477" t="s">
        <v>9</v>
      </c>
      <c r="F477" t="s">
        <v>2898</v>
      </c>
      <c r="G477">
        <v>2026</v>
      </c>
      <c r="H477" s="8">
        <v>40</v>
      </c>
      <c r="I477" t="s">
        <v>2966</v>
      </c>
      <c r="K477">
        <v>21.652777700000001</v>
      </c>
      <c r="L477" t="s">
        <v>2883</v>
      </c>
      <c r="M477">
        <v>220</v>
      </c>
      <c r="N477" t="s">
        <v>2837</v>
      </c>
      <c r="O477" t="s">
        <v>2837</v>
      </c>
      <c r="P477">
        <v>2021</v>
      </c>
      <c r="Q477" t="s">
        <v>2838</v>
      </c>
      <c r="R477" t="s">
        <v>76</v>
      </c>
      <c r="S477">
        <v>2800000</v>
      </c>
      <c r="T477" t="s">
        <v>4350</v>
      </c>
      <c r="U477" t="s">
        <v>4351</v>
      </c>
      <c r="W477" t="s">
        <v>4352</v>
      </c>
    </row>
    <row r="478" spans="2:23" x14ac:dyDescent="0.45">
      <c r="B478">
        <v>16</v>
      </c>
      <c r="C478" t="s">
        <v>4353</v>
      </c>
      <c r="D478" t="s">
        <v>98</v>
      </c>
      <c r="E478" t="s">
        <v>9</v>
      </c>
      <c r="F478" t="s">
        <v>2842</v>
      </c>
      <c r="G478">
        <v>2025</v>
      </c>
      <c r="H478" s="8">
        <v>40</v>
      </c>
      <c r="I478" t="s">
        <v>2966</v>
      </c>
      <c r="K478">
        <v>24.0861111</v>
      </c>
      <c r="L478" t="s">
        <v>2960</v>
      </c>
      <c r="M478">
        <v>206</v>
      </c>
      <c r="N478" t="s">
        <v>221</v>
      </c>
      <c r="O478" t="s">
        <v>221</v>
      </c>
      <c r="P478">
        <v>2021</v>
      </c>
      <c r="Q478" t="s">
        <v>2838</v>
      </c>
      <c r="R478" t="s">
        <v>98</v>
      </c>
      <c r="S478">
        <v>497500</v>
      </c>
      <c r="T478" t="s">
        <v>2908</v>
      </c>
      <c r="U478" t="s">
        <v>4354</v>
      </c>
      <c r="W478" t="s">
        <v>4355</v>
      </c>
    </row>
    <row r="479" spans="2:23" x14ac:dyDescent="0.45">
      <c r="B479">
        <v>16</v>
      </c>
      <c r="C479" t="s">
        <v>4356</v>
      </c>
      <c r="D479" t="s">
        <v>56</v>
      </c>
      <c r="E479" t="s">
        <v>9</v>
      </c>
      <c r="F479" t="s">
        <v>2842</v>
      </c>
      <c r="G479">
        <v>2025</v>
      </c>
      <c r="H479" s="8">
        <v>40</v>
      </c>
      <c r="I479" t="s">
        <v>2966</v>
      </c>
      <c r="K479">
        <v>22.666666599999999</v>
      </c>
      <c r="L479" t="s">
        <v>2844</v>
      </c>
      <c r="M479">
        <v>190</v>
      </c>
      <c r="N479" t="s">
        <v>221</v>
      </c>
      <c r="O479" t="s">
        <v>221</v>
      </c>
      <c r="P479">
        <v>2021</v>
      </c>
      <c r="Q479" t="s">
        <v>2838</v>
      </c>
      <c r="R479" t="s">
        <v>56</v>
      </c>
      <c r="S479">
        <v>279500</v>
      </c>
      <c r="T479" t="s">
        <v>4357</v>
      </c>
      <c r="U479" t="s">
        <v>4358</v>
      </c>
      <c r="W479">
        <v>30161</v>
      </c>
    </row>
    <row r="480" spans="2:23" x14ac:dyDescent="0.45">
      <c r="B480">
        <v>16</v>
      </c>
      <c r="C480" t="s">
        <v>4359</v>
      </c>
      <c r="D480" t="s">
        <v>14</v>
      </c>
      <c r="E480" t="s">
        <v>3167</v>
      </c>
      <c r="F480" t="s">
        <v>2842</v>
      </c>
      <c r="G480">
        <v>2025</v>
      </c>
      <c r="H480" s="8">
        <v>40</v>
      </c>
      <c r="I480" t="s">
        <v>2966</v>
      </c>
      <c r="K480">
        <v>25.502777699999999</v>
      </c>
      <c r="L480" t="s">
        <v>2844</v>
      </c>
      <c r="M480">
        <v>210</v>
      </c>
      <c r="N480" t="s">
        <v>2837</v>
      </c>
      <c r="O480" t="s">
        <v>2837</v>
      </c>
      <c r="P480">
        <v>2017</v>
      </c>
      <c r="Q480" t="s">
        <v>2849</v>
      </c>
      <c r="R480" t="s">
        <v>14</v>
      </c>
      <c r="T480" t="s">
        <v>3440</v>
      </c>
      <c r="U480" t="s">
        <v>4360</v>
      </c>
      <c r="W480" t="s">
        <v>4361</v>
      </c>
    </row>
    <row r="481" spans="2:23" x14ac:dyDescent="0.45">
      <c r="B481">
        <v>16</v>
      </c>
      <c r="C481" t="s">
        <v>4362</v>
      </c>
      <c r="D481" t="s">
        <v>39</v>
      </c>
      <c r="E481" t="s">
        <v>9</v>
      </c>
      <c r="F481" t="s">
        <v>2865</v>
      </c>
      <c r="G481">
        <v>2028</v>
      </c>
      <c r="H481" s="8">
        <v>40</v>
      </c>
      <c r="I481" t="s">
        <v>2843</v>
      </c>
      <c r="K481">
        <v>19.627777699999999</v>
      </c>
      <c r="L481" t="s">
        <v>2854</v>
      </c>
      <c r="M481">
        <v>205</v>
      </c>
      <c r="N481" t="s">
        <v>221</v>
      </c>
      <c r="O481" t="s">
        <v>2837</v>
      </c>
      <c r="P481">
        <v>2023</v>
      </c>
      <c r="Q481" t="s">
        <v>2838</v>
      </c>
      <c r="R481" t="s">
        <v>39</v>
      </c>
      <c r="S481">
        <v>1700000</v>
      </c>
      <c r="T481" t="s">
        <v>4363</v>
      </c>
      <c r="U481" t="s">
        <v>4364</v>
      </c>
      <c r="W481" t="s">
        <v>4365</v>
      </c>
    </row>
    <row r="482" spans="2:23" x14ac:dyDescent="0.45">
      <c r="B482">
        <v>16</v>
      </c>
      <c r="C482" t="s">
        <v>4366</v>
      </c>
      <c r="D482" t="s">
        <v>82</v>
      </c>
      <c r="E482" t="s">
        <v>9</v>
      </c>
      <c r="F482" t="s">
        <v>2865</v>
      </c>
      <c r="G482">
        <v>2028</v>
      </c>
      <c r="H482" s="8">
        <v>40</v>
      </c>
      <c r="I482" t="s">
        <v>2843</v>
      </c>
      <c r="K482">
        <v>18.447222199999999</v>
      </c>
      <c r="L482" t="s">
        <v>2887</v>
      </c>
      <c r="M482">
        <v>220</v>
      </c>
      <c r="N482" t="s">
        <v>221</v>
      </c>
      <c r="O482" t="s">
        <v>221</v>
      </c>
      <c r="P482">
        <v>2023</v>
      </c>
      <c r="Q482" t="s">
        <v>2855</v>
      </c>
      <c r="R482" t="s">
        <v>82</v>
      </c>
      <c r="S482">
        <v>600000</v>
      </c>
      <c r="T482" t="s">
        <v>3440</v>
      </c>
      <c r="U482" t="s">
        <v>4367</v>
      </c>
      <c r="W482" t="s">
        <v>4368</v>
      </c>
    </row>
    <row r="483" spans="2:23" x14ac:dyDescent="0.45">
      <c r="B483">
        <v>16</v>
      </c>
      <c r="C483" t="s">
        <v>4369</v>
      </c>
      <c r="D483" t="s">
        <v>191</v>
      </c>
      <c r="E483" t="s">
        <v>9</v>
      </c>
      <c r="F483" t="s">
        <v>2853</v>
      </c>
      <c r="G483">
        <v>2026</v>
      </c>
      <c r="H483" s="8">
        <v>40</v>
      </c>
      <c r="I483" t="s">
        <v>2966</v>
      </c>
      <c r="K483">
        <v>24.2083333</v>
      </c>
      <c r="L483" t="s">
        <v>2883</v>
      </c>
      <c r="M483">
        <v>245</v>
      </c>
      <c r="N483" t="s">
        <v>221</v>
      </c>
      <c r="O483" t="s">
        <v>221</v>
      </c>
      <c r="P483">
        <v>2022</v>
      </c>
      <c r="Q483" t="s">
        <v>2838</v>
      </c>
      <c r="R483" t="s">
        <v>191</v>
      </c>
      <c r="S483">
        <v>594300</v>
      </c>
      <c r="T483" t="s">
        <v>3583</v>
      </c>
      <c r="U483" t="s">
        <v>4370</v>
      </c>
      <c r="W483" t="s">
        <v>4371</v>
      </c>
    </row>
    <row r="484" spans="2:23" x14ac:dyDescent="0.45">
      <c r="B484">
        <v>17</v>
      </c>
      <c r="C484" t="s">
        <v>4372</v>
      </c>
      <c r="D484" t="s">
        <v>155</v>
      </c>
      <c r="E484" t="s">
        <v>9</v>
      </c>
      <c r="F484" t="s">
        <v>2853</v>
      </c>
      <c r="G484">
        <v>2026</v>
      </c>
      <c r="H484" s="8">
        <v>40</v>
      </c>
      <c r="I484" t="s">
        <v>2966</v>
      </c>
      <c r="K484">
        <v>23.786111099999999</v>
      </c>
      <c r="L484" t="s">
        <v>2854</v>
      </c>
      <c r="M484">
        <v>185</v>
      </c>
      <c r="N484" t="s">
        <v>2837</v>
      </c>
      <c r="O484" t="s">
        <v>221</v>
      </c>
      <c r="P484">
        <v>2022</v>
      </c>
      <c r="Q484" t="s">
        <v>2838</v>
      </c>
      <c r="R484" t="s">
        <v>155</v>
      </c>
      <c r="S484">
        <v>500000</v>
      </c>
      <c r="T484" t="s">
        <v>3410</v>
      </c>
      <c r="U484" t="s">
        <v>4373</v>
      </c>
      <c r="W484" t="s">
        <v>4374</v>
      </c>
    </row>
    <row r="485" spans="2:23" x14ac:dyDescent="0.45">
      <c r="B485">
        <v>17</v>
      </c>
      <c r="C485" t="s">
        <v>4375</v>
      </c>
      <c r="D485" t="s">
        <v>178</v>
      </c>
      <c r="E485" t="s">
        <v>2882</v>
      </c>
      <c r="F485" t="s">
        <v>3238</v>
      </c>
      <c r="G485">
        <v>2030</v>
      </c>
      <c r="H485" s="8">
        <v>40</v>
      </c>
      <c r="I485" t="s">
        <v>2835</v>
      </c>
      <c r="K485">
        <v>17.741666599999999</v>
      </c>
      <c r="L485" t="s">
        <v>2854</v>
      </c>
      <c r="M485">
        <v>175</v>
      </c>
      <c r="N485" t="s">
        <v>221</v>
      </c>
      <c r="O485" t="s">
        <v>221</v>
      </c>
      <c r="P485">
        <v>2024</v>
      </c>
      <c r="Q485" t="s">
        <v>2855</v>
      </c>
      <c r="R485" t="s">
        <v>178</v>
      </c>
      <c r="S485">
        <v>1700000</v>
      </c>
      <c r="T485" t="s">
        <v>2850</v>
      </c>
      <c r="U485" t="s">
        <v>4376</v>
      </c>
      <c r="W485" t="s">
        <v>4377</v>
      </c>
    </row>
    <row r="486" spans="2:23" x14ac:dyDescent="0.45">
      <c r="B486">
        <v>17</v>
      </c>
      <c r="C486" t="s">
        <v>94</v>
      </c>
      <c r="D486" t="s">
        <v>89</v>
      </c>
      <c r="E486" t="s">
        <v>9</v>
      </c>
      <c r="F486" t="s">
        <v>2870</v>
      </c>
      <c r="G486">
        <v>2026</v>
      </c>
      <c r="H486" s="8">
        <v>40</v>
      </c>
      <c r="I486" t="s">
        <v>2843</v>
      </c>
      <c r="K486">
        <v>22.0472222</v>
      </c>
      <c r="L486" t="s">
        <v>2887</v>
      </c>
      <c r="M486">
        <v>226</v>
      </c>
      <c r="N486" t="s">
        <v>221</v>
      </c>
      <c r="O486" t="s">
        <v>221</v>
      </c>
      <c r="P486">
        <v>2023</v>
      </c>
      <c r="Q486" t="s">
        <v>2838</v>
      </c>
      <c r="R486" t="s">
        <v>21</v>
      </c>
      <c r="S486">
        <v>1610000</v>
      </c>
      <c r="T486" t="s">
        <v>3458</v>
      </c>
      <c r="U486" t="s">
        <v>4378</v>
      </c>
      <c r="W486" t="s">
        <v>4379</v>
      </c>
    </row>
    <row r="487" spans="2:23" x14ac:dyDescent="0.45">
      <c r="B487">
        <v>17</v>
      </c>
      <c r="C487" t="s">
        <v>4380</v>
      </c>
      <c r="D487" t="s">
        <v>46</v>
      </c>
      <c r="E487" t="s">
        <v>3265</v>
      </c>
      <c r="F487" t="s">
        <v>2870</v>
      </c>
      <c r="G487">
        <v>2026</v>
      </c>
      <c r="H487" s="8">
        <v>40</v>
      </c>
      <c r="I487" t="s">
        <v>2835</v>
      </c>
      <c r="K487">
        <v>22.102777700000001</v>
      </c>
      <c r="L487" t="s">
        <v>2859</v>
      </c>
      <c r="M487">
        <v>210</v>
      </c>
      <c r="N487" t="s">
        <v>2837</v>
      </c>
      <c r="O487" t="s">
        <v>2837</v>
      </c>
      <c r="P487">
        <v>2021</v>
      </c>
      <c r="Q487" t="s">
        <v>2838</v>
      </c>
      <c r="R487" t="s">
        <v>46</v>
      </c>
      <c r="S487">
        <v>2200000</v>
      </c>
      <c r="T487" t="s">
        <v>4381</v>
      </c>
      <c r="U487" t="s">
        <v>4382</v>
      </c>
      <c r="V487" t="s">
        <v>4383</v>
      </c>
      <c r="W487" t="s">
        <v>4384</v>
      </c>
    </row>
    <row r="488" spans="2:23" x14ac:dyDescent="0.45">
      <c r="B488">
        <v>17</v>
      </c>
      <c r="C488" t="s">
        <v>4385</v>
      </c>
      <c r="D488" t="s">
        <v>170</v>
      </c>
      <c r="E488" t="s">
        <v>174</v>
      </c>
      <c r="F488" t="s">
        <v>2898</v>
      </c>
      <c r="G488">
        <v>2028</v>
      </c>
      <c r="H488" s="8">
        <v>40</v>
      </c>
      <c r="I488" t="s">
        <v>2835</v>
      </c>
      <c r="K488">
        <v>19.0138888</v>
      </c>
      <c r="L488" t="s">
        <v>2844</v>
      </c>
      <c r="M488">
        <v>190</v>
      </c>
      <c r="N488" t="s">
        <v>2837</v>
      </c>
      <c r="O488" t="s">
        <v>221</v>
      </c>
      <c r="P488">
        <v>2022</v>
      </c>
      <c r="Q488" t="s">
        <v>2855</v>
      </c>
      <c r="R488" t="s">
        <v>170</v>
      </c>
      <c r="S488">
        <v>800000</v>
      </c>
      <c r="T488" t="s">
        <v>2850</v>
      </c>
      <c r="U488" t="s">
        <v>4386</v>
      </c>
      <c r="V488" t="s">
        <v>4387</v>
      </c>
      <c r="W488" t="s">
        <v>4388</v>
      </c>
    </row>
    <row r="489" spans="2:23" x14ac:dyDescent="0.45">
      <c r="B489">
        <v>17</v>
      </c>
      <c r="C489" t="s">
        <v>4389</v>
      </c>
      <c r="D489" t="s">
        <v>21</v>
      </c>
      <c r="E489" t="s">
        <v>3167</v>
      </c>
      <c r="F489" t="s">
        <v>2870</v>
      </c>
      <c r="G489">
        <v>2026</v>
      </c>
      <c r="H489" s="8">
        <v>40</v>
      </c>
      <c r="I489" t="s">
        <v>2835</v>
      </c>
      <c r="K489">
        <v>20.308333300000001</v>
      </c>
      <c r="L489" t="s">
        <v>2854</v>
      </c>
      <c r="M489">
        <v>190</v>
      </c>
      <c r="N489" t="s">
        <v>2837</v>
      </c>
      <c r="O489" t="s">
        <v>221</v>
      </c>
      <c r="P489">
        <v>2023</v>
      </c>
      <c r="Q489" t="s">
        <v>2838</v>
      </c>
      <c r="R489" t="s">
        <v>21</v>
      </c>
      <c r="S489">
        <v>450000</v>
      </c>
      <c r="T489" t="s">
        <v>4390</v>
      </c>
      <c r="U489" t="s">
        <v>4391</v>
      </c>
      <c r="W489" t="s">
        <v>4392</v>
      </c>
    </row>
    <row r="490" spans="2:23" x14ac:dyDescent="0.45">
      <c r="B490">
        <v>17</v>
      </c>
      <c r="C490" t="s">
        <v>4393</v>
      </c>
      <c r="D490" t="s">
        <v>309</v>
      </c>
      <c r="E490" t="s">
        <v>174</v>
      </c>
      <c r="F490" t="s">
        <v>2865</v>
      </c>
      <c r="G490">
        <v>2029</v>
      </c>
      <c r="H490" s="8">
        <v>40</v>
      </c>
      <c r="I490" t="s">
        <v>2835</v>
      </c>
      <c r="K490">
        <v>19.405555499999998</v>
      </c>
      <c r="L490" t="s">
        <v>2859</v>
      </c>
      <c r="M490">
        <v>170</v>
      </c>
      <c r="N490" t="s">
        <v>221</v>
      </c>
      <c r="O490" t="s">
        <v>221</v>
      </c>
      <c r="P490">
        <v>2022</v>
      </c>
      <c r="Q490" t="s">
        <v>2855</v>
      </c>
      <c r="R490" t="s">
        <v>309</v>
      </c>
      <c r="S490">
        <v>500000</v>
      </c>
      <c r="T490" t="s">
        <v>2850</v>
      </c>
      <c r="U490" t="s">
        <v>4394</v>
      </c>
      <c r="V490" t="s">
        <v>4395</v>
      </c>
      <c r="W490" t="s">
        <v>4396</v>
      </c>
    </row>
    <row r="491" spans="2:23" x14ac:dyDescent="0.45">
      <c r="B491">
        <v>17</v>
      </c>
      <c r="C491" t="s">
        <v>4397</v>
      </c>
      <c r="D491" t="s">
        <v>59</v>
      </c>
      <c r="E491" t="s">
        <v>9</v>
      </c>
      <c r="F491" t="s">
        <v>2898</v>
      </c>
      <c r="G491">
        <v>2028</v>
      </c>
      <c r="H491" s="8">
        <v>40</v>
      </c>
      <c r="I491" t="s">
        <v>2843</v>
      </c>
      <c r="K491">
        <v>18.908333299999999</v>
      </c>
      <c r="L491" t="s">
        <v>2883</v>
      </c>
      <c r="M491">
        <v>230</v>
      </c>
      <c r="N491" t="s">
        <v>221</v>
      </c>
      <c r="O491" t="s">
        <v>221</v>
      </c>
      <c r="P491">
        <v>2023</v>
      </c>
      <c r="Q491" t="s">
        <v>2838</v>
      </c>
      <c r="R491" t="s">
        <v>59</v>
      </c>
      <c r="S491">
        <v>2480000</v>
      </c>
      <c r="T491" t="s">
        <v>4398</v>
      </c>
      <c r="U491" t="s">
        <v>4399</v>
      </c>
      <c r="W491" t="s">
        <v>4400</v>
      </c>
    </row>
    <row r="492" spans="2:23" x14ac:dyDescent="0.45">
      <c r="B492">
        <v>17</v>
      </c>
      <c r="C492" t="s">
        <v>4401</v>
      </c>
      <c r="D492" t="s">
        <v>16</v>
      </c>
      <c r="E492" t="s">
        <v>3167</v>
      </c>
      <c r="F492" t="s">
        <v>2842</v>
      </c>
      <c r="G492">
        <v>2025</v>
      </c>
      <c r="H492" s="8">
        <v>40</v>
      </c>
      <c r="I492" t="s">
        <v>2843</v>
      </c>
      <c r="K492">
        <v>23.4194444</v>
      </c>
      <c r="L492" t="s">
        <v>2859</v>
      </c>
      <c r="M492">
        <v>200</v>
      </c>
      <c r="N492" t="s">
        <v>221</v>
      </c>
      <c r="O492" t="s">
        <v>221</v>
      </c>
      <c r="P492">
        <v>2019</v>
      </c>
      <c r="Q492" t="s">
        <v>2838</v>
      </c>
      <c r="R492" t="s">
        <v>16</v>
      </c>
      <c r="S492">
        <v>800000</v>
      </c>
      <c r="T492" t="s">
        <v>4402</v>
      </c>
      <c r="U492" t="s">
        <v>4403</v>
      </c>
      <c r="W492" t="s">
        <v>4404</v>
      </c>
    </row>
    <row r="493" spans="2:23" x14ac:dyDescent="0.45">
      <c r="B493">
        <v>17</v>
      </c>
      <c r="C493" t="s">
        <v>4405</v>
      </c>
      <c r="D493" t="s">
        <v>10</v>
      </c>
      <c r="E493" t="s">
        <v>3167</v>
      </c>
      <c r="F493" t="s">
        <v>2870</v>
      </c>
      <c r="G493">
        <v>2027</v>
      </c>
      <c r="H493" s="8">
        <v>40</v>
      </c>
      <c r="I493" t="s">
        <v>2843</v>
      </c>
      <c r="K493">
        <v>21.1333333</v>
      </c>
      <c r="L493" t="s">
        <v>2848</v>
      </c>
      <c r="M493">
        <v>180</v>
      </c>
      <c r="N493" t="s">
        <v>221</v>
      </c>
      <c r="O493" t="s">
        <v>221</v>
      </c>
      <c r="P493">
        <v>2022</v>
      </c>
      <c r="Q493" t="s">
        <v>2838</v>
      </c>
      <c r="R493" t="s">
        <v>10</v>
      </c>
      <c r="S493">
        <v>226000</v>
      </c>
      <c r="T493" t="s">
        <v>4406</v>
      </c>
      <c r="U493" t="s">
        <v>4407</v>
      </c>
      <c r="W493" t="s">
        <v>4408</v>
      </c>
    </row>
    <row r="494" spans="2:23" x14ac:dyDescent="0.45">
      <c r="B494">
        <v>17</v>
      </c>
      <c r="C494" t="s">
        <v>4409</v>
      </c>
      <c r="D494" t="s">
        <v>207</v>
      </c>
      <c r="E494" t="s">
        <v>33</v>
      </c>
      <c r="F494" t="s">
        <v>2870</v>
      </c>
      <c r="G494">
        <v>2026</v>
      </c>
      <c r="H494" s="8">
        <v>40</v>
      </c>
      <c r="I494" t="s">
        <v>2843</v>
      </c>
      <c r="K494">
        <v>22.7</v>
      </c>
      <c r="L494" t="s">
        <v>2859</v>
      </c>
      <c r="M494">
        <v>205</v>
      </c>
      <c r="N494" t="s">
        <v>2837</v>
      </c>
      <c r="O494" t="s">
        <v>221</v>
      </c>
      <c r="P494">
        <v>2023</v>
      </c>
      <c r="Q494" t="s">
        <v>2838</v>
      </c>
      <c r="R494" t="s">
        <v>207</v>
      </c>
      <c r="S494">
        <v>600000</v>
      </c>
      <c r="T494" t="s">
        <v>3542</v>
      </c>
      <c r="U494" t="s">
        <v>4410</v>
      </c>
      <c r="W494" t="s">
        <v>4411</v>
      </c>
    </row>
    <row r="495" spans="2:23" x14ac:dyDescent="0.45">
      <c r="B495">
        <v>17</v>
      </c>
      <c r="C495" t="s">
        <v>4412</v>
      </c>
      <c r="D495" t="s">
        <v>269</v>
      </c>
      <c r="E495" t="s">
        <v>3265</v>
      </c>
      <c r="F495" t="s">
        <v>2842</v>
      </c>
      <c r="G495">
        <v>2024</v>
      </c>
      <c r="H495" s="8">
        <v>40</v>
      </c>
      <c r="I495" t="s">
        <v>2843</v>
      </c>
      <c r="K495">
        <v>24.2083333</v>
      </c>
      <c r="L495" t="s">
        <v>2887</v>
      </c>
      <c r="M495">
        <v>245</v>
      </c>
      <c r="N495" t="s">
        <v>221</v>
      </c>
      <c r="O495" t="s">
        <v>221</v>
      </c>
      <c r="P495">
        <v>2021</v>
      </c>
      <c r="Q495" t="s">
        <v>2838</v>
      </c>
      <c r="R495" t="s">
        <v>269</v>
      </c>
      <c r="S495">
        <v>125000</v>
      </c>
      <c r="T495" t="s">
        <v>4413</v>
      </c>
      <c r="U495" t="s">
        <v>4414</v>
      </c>
      <c r="W495" t="s">
        <v>4415</v>
      </c>
    </row>
    <row r="496" spans="2:23" x14ac:dyDescent="0.45">
      <c r="B496">
        <v>17</v>
      </c>
      <c r="C496" t="s">
        <v>4416</v>
      </c>
      <c r="D496" t="s">
        <v>18</v>
      </c>
      <c r="E496" t="s">
        <v>2833</v>
      </c>
      <c r="F496" t="s">
        <v>3238</v>
      </c>
      <c r="G496">
        <v>2030</v>
      </c>
      <c r="H496" s="8">
        <v>40</v>
      </c>
      <c r="I496" t="s">
        <v>2835</v>
      </c>
      <c r="K496">
        <v>17.613888800000002</v>
      </c>
      <c r="L496" t="s">
        <v>2960</v>
      </c>
      <c r="M496">
        <v>160</v>
      </c>
      <c r="N496" t="s">
        <v>2837</v>
      </c>
      <c r="O496" t="s">
        <v>2837</v>
      </c>
      <c r="P496">
        <v>2024</v>
      </c>
      <c r="Q496" t="s">
        <v>2855</v>
      </c>
      <c r="R496" t="s">
        <v>18</v>
      </c>
      <c r="S496">
        <v>1800000</v>
      </c>
      <c r="T496" t="s">
        <v>2850</v>
      </c>
      <c r="U496" t="s">
        <v>4417</v>
      </c>
      <c r="W496" t="s">
        <v>4418</v>
      </c>
    </row>
    <row r="497" spans="2:23" x14ac:dyDescent="0.45">
      <c r="B497">
        <v>17</v>
      </c>
      <c r="C497" t="s">
        <v>704</v>
      </c>
      <c r="D497" t="s">
        <v>36</v>
      </c>
      <c r="E497" t="s">
        <v>2833</v>
      </c>
      <c r="F497" t="s">
        <v>2842</v>
      </c>
      <c r="G497">
        <v>2025</v>
      </c>
      <c r="H497" s="8">
        <v>40</v>
      </c>
      <c r="I497" t="s">
        <v>2966</v>
      </c>
      <c r="K497">
        <v>25.894444400000001</v>
      </c>
      <c r="L497" t="s">
        <v>2951</v>
      </c>
      <c r="M497">
        <v>210</v>
      </c>
      <c r="N497" t="s">
        <v>221</v>
      </c>
      <c r="O497" t="s">
        <v>221</v>
      </c>
      <c r="P497">
        <v>2021</v>
      </c>
      <c r="Q497" t="s">
        <v>2838</v>
      </c>
      <c r="R497" t="s">
        <v>36</v>
      </c>
      <c r="S497">
        <v>125000</v>
      </c>
      <c r="T497" t="s">
        <v>4419</v>
      </c>
      <c r="U497" t="s">
        <v>4420</v>
      </c>
      <c r="W497">
        <v>29487</v>
      </c>
    </row>
    <row r="498" spans="2:23" x14ac:dyDescent="0.45">
      <c r="B498">
        <v>17</v>
      </c>
      <c r="C498" t="s">
        <v>4421</v>
      </c>
      <c r="D498" t="s">
        <v>70</v>
      </c>
      <c r="E498" t="s">
        <v>2833</v>
      </c>
      <c r="F498" t="s">
        <v>2870</v>
      </c>
      <c r="G498">
        <v>2026</v>
      </c>
      <c r="H498" s="8">
        <v>40</v>
      </c>
      <c r="I498" t="s">
        <v>2835</v>
      </c>
      <c r="K498">
        <v>22.0916666</v>
      </c>
      <c r="L498" t="s">
        <v>2844</v>
      </c>
      <c r="M498">
        <v>190</v>
      </c>
      <c r="N498" t="s">
        <v>221</v>
      </c>
      <c r="O498" t="s">
        <v>221</v>
      </c>
      <c r="P498">
        <v>2023</v>
      </c>
      <c r="Q498" t="s">
        <v>2838</v>
      </c>
      <c r="R498" t="s">
        <v>70</v>
      </c>
      <c r="S498">
        <v>1700000</v>
      </c>
      <c r="T498" t="s">
        <v>4422</v>
      </c>
      <c r="U498" t="s">
        <v>4423</v>
      </c>
      <c r="W498" t="s">
        <v>4424</v>
      </c>
    </row>
    <row r="499" spans="2:23" x14ac:dyDescent="0.45">
      <c r="B499">
        <v>17</v>
      </c>
      <c r="C499" t="s">
        <v>4425</v>
      </c>
      <c r="D499" t="s">
        <v>107</v>
      </c>
      <c r="E499" t="s">
        <v>9</v>
      </c>
      <c r="F499" t="s">
        <v>2898</v>
      </c>
      <c r="G499">
        <v>2026</v>
      </c>
      <c r="H499" s="8">
        <v>40</v>
      </c>
      <c r="I499" t="s">
        <v>2835</v>
      </c>
      <c r="K499">
        <v>23.688888800000001</v>
      </c>
      <c r="L499" t="s">
        <v>2848</v>
      </c>
      <c r="M499">
        <v>195</v>
      </c>
      <c r="N499" t="s">
        <v>221</v>
      </c>
      <c r="O499" t="s">
        <v>221</v>
      </c>
      <c r="P499">
        <v>2019</v>
      </c>
      <c r="Q499" t="s">
        <v>2838</v>
      </c>
      <c r="R499" t="s">
        <v>107</v>
      </c>
      <c r="S499">
        <v>447500</v>
      </c>
      <c r="T499" t="s">
        <v>4426</v>
      </c>
      <c r="U499" t="s">
        <v>4427</v>
      </c>
      <c r="W499" t="s">
        <v>4428</v>
      </c>
    </row>
    <row r="500" spans="2:23" x14ac:dyDescent="0.45">
      <c r="B500">
        <v>17</v>
      </c>
      <c r="C500" t="s">
        <v>1136</v>
      </c>
      <c r="D500" t="s">
        <v>73</v>
      </c>
      <c r="E500" t="s">
        <v>174</v>
      </c>
      <c r="F500" t="s">
        <v>2853</v>
      </c>
      <c r="G500">
        <v>2027</v>
      </c>
      <c r="H500" s="8">
        <v>40</v>
      </c>
      <c r="I500" t="s">
        <v>2966</v>
      </c>
      <c r="K500">
        <v>22.324999999999999</v>
      </c>
      <c r="L500" t="s">
        <v>2954</v>
      </c>
      <c r="M500">
        <v>170</v>
      </c>
      <c r="N500" t="s">
        <v>2912</v>
      </c>
      <c r="O500" t="s">
        <v>221</v>
      </c>
      <c r="P500">
        <v>2022</v>
      </c>
      <c r="Q500" t="s">
        <v>2838</v>
      </c>
      <c r="R500" t="s">
        <v>56</v>
      </c>
      <c r="S500">
        <v>800000</v>
      </c>
      <c r="T500" t="s">
        <v>2913</v>
      </c>
      <c r="U500" t="s">
        <v>4429</v>
      </c>
      <c r="W500" t="s">
        <v>1137</v>
      </c>
    </row>
    <row r="501" spans="2:23" x14ac:dyDescent="0.45">
      <c r="B501">
        <v>17</v>
      </c>
      <c r="C501" t="s">
        <v>4430</v>
      </c>
      <c r="D501" t="s">
        <v>130</v>
      </c>
      <c r="E501" t="s">
        <v>9</v>
      </c>
      <c r="F501" t="s">
        <v>2842</v>
      </c>
      <c r="G501">
        <v>2024</v>
      </c>
      <c r="H501" s="8">
        <v>40</v>
      </c>
      <c r="I501" t="s">
        <v>2843</v>
      </c>
      <c r="K501">
        <v>24.9666666</v>
      </c>
      <c r="L501" t="s">
        <v>2854</v>
      </c>
      <c r="M501">
        <v>199</v>
      </c>
      <c r="N501" t="s">
        <v>221</v>
      </c>
      <c r="O501" t="s">
        <v>221</v>
      </c>
      <c r="P501">
        <v>2018</v>
      </c>
      <c r="Q501" t="s">
        <v>2838</v>
      </c>
      <c r="R501" t="s">
        <v>130</v>
      </c>
      <c r="S501">
        <v>1500000</v>
      </c>
      <c r="T501" t="s">
        <v>4431</v>
      </c>
      <c r="U501" t="s">
        <v>4432</v>
      </c>
      <c r="V501" t="s">
        <v>4433</v>
      </c>
      <c r="W501">
        <v>22273</v>
      </c>
    </row>
    <row r="502" spans="2:23" x14ac:dyDescent="0.45">
      <c r="B502">
        <v>17</v>
      </c>
      <c r="C502" t="s">
        <v>4434</v>
      </c>
      <c r="D502" t="s">
        <v>7</v>
      </c>
      <c r="E502" t="s">
        <v>2893</v>
      </c>
      <c r="F502" t="s">
        <v>2898</v>
      </c>
      <c r="G502">
        <v>2026</v>
      </c>
      <c r="H502" s="8">
        <v>40</v>
      </c>
      <c r="I502" t="s">
        <v>2843</v>
      </c>
      <c r="K502">
        <v>21.936111100000002</v>
      </c>
      <c r="L502" t="s">
        <v>2854</v>
      </c>
      <c r="M502">
        <v>250</v>
      </c>
      <c r="N502" t="s">
        <v>221</v>
      </c>
      <c r="O502" t="s">
        <v>221</v>
      </c>
      <c r="P502">
        <v>2023</v>
      </c>
      <c r="Q502" t="s">
        <v>2838</v>
      </c>
      <c r="R502" t="s">
        <v>7</v>
      </c>
      <c r="S502">
        <v>1400000</v>
      </c>
      <c r="T502" t="s">
        <v>3542</v>
      </c>
      <c r="U502" t="s">
        <v>4435</v>
      </c>
      <c r="W502" t="s">
        <v>4436</v>
      </c>
    </row>
    <row r="503" spans="2:23" x14ac:dyDescent="0.45">
      <c r="B503">
        <v>17</v>
      </c>
      <c r="C503" t="s">
        <v>4437</v>
      </c>
      <c r="D503" t="s">
        <v>76</v>
      </c>
      <c r="E503" t="s">
        <v>9</v>
      </c>
      <c r="F503" t="s">
        <v>2898</v>
      </c>
      <c r="G503">
        <v>2027</v>
      </c>
      <c r="H503" s="8">
        <v>40</v>
      </c>
      <c r="I503" t="s">
        <v>2843</v>
      </c>
      <c r="K503">
        <v>19.658333299999999</v>
      </c>
      <c r="L503" t="s">
        <v>2848</v>
      </c>
      <c r="M503">
        <v>205</v>
      </c>
      <c r="N503" t="s">
        <v>2837</v>
      </c>
      <c r="O503" t="s">
        <v>2837</v>
      </c>
      <c r="P503">
        <v>2022</v>
      </c>
      <c r="Q503" t="s">
        <v>2838</v>
      </c>
      <c r="R503" t="s">
        <v>76</v>
      </c>
      <c r="S503">
        <v>1000000</v>
      </c>
      <c r="T503" t="s">
        <v>4438</v>
      </c>
      <c r="U503" t="s">
        <v>4439</v>
      </c>
      <c r="W503" t="s">
        <v>4440</v>
      </c>
    </row>
    <row r="504" spans="2:23" x14ac:dyDescent="0.45">
      <c r="B504">
        <v>17</v>
      </c>
      <c r="C504" t="s">
        <v>4441</v>
      </c>
      <c r="D504" t="s">
        <v>98</v>
      </c>
      <c r="E504" t="s">
        <v>9</v>
      </c>
      <c r="F504" t="s">
        <v>2898</v>
      </c>
      <c r="G504">
        <v>2028</v>
      </c>
      <c r="H504" s="8">
        <v>40</v>
      </c>
      <c r="I504" t="s">
        <v>2835</v>
      </c>
      <c r="K504">
        <v>19.613888800000002</v>
      </c>
      <c r="L504" t="s">
        <v>2854</v>
      </c>
      <c r="M504">
        <v>190</v>
      </c>
      <c r="N504" t="s">
        <v>221</v>
      </c>
      <c r="O504" t="s">
        <v>221</v>
      </c>
      <c r="P504">
        <v>2023</v>
      </c>
      <c r="Q504" t="s">
        <v>2838</v>
      </c>
      <c r="R504" t="s">
        <v>98</v>
      </c>
      <c r="S504">
        <v>1500000</v>
      </c>
      <c r="T504" t="s">
        <v>4442</v>
      </c>
      <c r="U504" t="s">
        <v>4443</v>
      </c>
      <c r="W504" t="s">
        <v>4444</v>
      </c>
    </row>
    <row r="505" spans="2:23" x14ac:dyDescent="0.45">
      <c r="B505">
        <v>17</v>
      </c>
      <c r="C505" t="s">
        <v>4445</v>
      </c>
      <c r="D505" t="s">
        <v>56</v>
      </c>
      <c r="E505" t="s">
        <v>174</v>
      </c>
      <c r="F505" t="s">
        <v>2898</v>
      </c>
      <c r="G505">
        <v>2028</v>
      </c>
      <c r="H505" s="8">
        <v>40</v>
      </c>
      <c r="I505" t="s">
        <v>2843</v>
      </c>
      <c r="K505">
        <v>18.7166666</v>
      </c>
      <c r="L505" t="s">
        <v>2960</v>
      </c>
      <c r="M505">
        <v>165</v>
      </c>
      <c r="N505" t="s">
        <v>2912</v>
      </c>
      <c r="O505" t="s">
        <v>221</v>
      </c>
      <c r="P505">
        <v>2023</v>
      </c>
      <c r="Q505" t="s">
        <v>2855</v>
      </c>
      <c r="R505" t="s">
        <v>56</v>
      </c>
      <c r="S505">
        <v>1300000</v>
      </c>
      <c r="T505" t="s">
        <v>2874</v>
      </c>
      <c r="U505" t="s">
        <v>4446</v>
      </c>
      <c r="W505" t="s">
        <v>4447</v>
      </c>
    </row>
    <row r="506" spans="2:23" x14ac:dyDescent="0.45">
      <c r="B506">
        <v>17</v>
      </c>
      <c r="C506" t="s">
        <v>4448</v>
      </c>
      <c r="D506" t="s">
        <v>14</v>
      </c>
      <c r="E506" t="s">
        <v>3265</v>
      </c>
      <c r="F506" t="s">
        <v>2853</v>
      </c>
      <c r="G506">
        <v>2026</v>
      </c>
      <c r="H506" s="8">
        <v>40</v>
      </c>
      <c r="I506" t="s">
        <v>2966</v>
      </c>
      <c r="K506">
        <v>24.847222200000001</v>
      </c>
      <c r="L506" t="s">
        <v>2854</v>
      </c>
      <c r="M506">
        <v>205</v>
      </c>
      <c r="N506" t="s">
        <v>2837</v>
      </c>
      <c r="O506" t="s">
        <v>2837</v>
      </c>
      <c r="P506">
        <v>2022</v>
      </c>
      <c r="Q506" t="s">
        <v>2838</v>
      </c>
      <c r="R506" t="s">
        <v>14</v>
      </c>
      <c r="S506">
        <v>125000</v>
      </c>
      <c r="T506" t="s">
        <v>3292</v>
      </c>
      <c r="U506" t="s">
        <v>4449</v>
      </c>
      <c r="W506" t="s">
        <v>4450</v>
      </c>
    </row>
    <row r="507" spans="2:23" x14ac:dyDescent="0.45">
      <c r="B507">
        <v>17</v>
      </c>
      <c r="C507" t="s">
        <v>874</v>
      </c>
      <c r="D507" t="s">
        <v>28</v>
      </c>
      <c r="E507" t="s">
        <v>63</v>
      </c>
      <c r="F507" t="s">
        <v>2842</v>
      </c>
      <c r="G507">
        <v>2027</v>
      </c>
      <c r="H507" s="8">
        <v>40</v>
      </c>
      <c r="I507" t="s">
        <v>2843</v>
      </c>
      <c r="K507">
        <v>23.011111100000001</v>
      </c>
      <c r="L507" t="s">
        <v>2951</v>
      </c>
      <c r="M507">
        <v>170</v>
      </c>
      <c r="N507" t="s">
        <v>221</v>
      </c>
      <c r="O507" t="s">
        <v>221</v>
      </c>
      <c r="P507">
        <v>2022</v>
      </c>
      <c r="Q507" t="s">
        <v>2838</v>
      </c>
      <c r="R507" t="s">
        <v>28</v>
      </c>
      <c r="S507">
        <v>272500</v>
      </c>
      <c r="T507" t="s">
        <v>4451</v>
      </c>
      <c r="U507" t="s">
        <v>4452</v>
      </c>
      <c r="W507" t="s">
        <v>875</v>
      </c>
    </row>
    <row r="508" spans="2:23" x14ac:dyDescent="0.45">
      <c r="B508">
        <v>17</v>
      </c>
      <c r="C508" t="s">
        <v>4453</v>
      </c>
      <c r="D508" t="s">
        <v>39</v>
      </c>
      <c r="E508" t="s">
        <v>3167</v>
      </c>
      <c r="F508" t="s">
        <v>2834</v>
      </c>
      <c r="G508">
        <v>2024</v>
      </c>
      <c r="H508" s="8">
        <v>40</v>
      </c>
      <c r="I508" t="s">
        <v>2966</v>
      </c>
      <c r="K508">
        <v>26.625</v>
      </c>
      <c r="L508" t="s">
        <v>2887</v>
      </c>
      <c r="M508">
        <v>225</v>
      </c>
      <c r="N508" t="s">
        <v>221</v>
      </c>
      <c r="O508" t="s">
        <v>221</v>
      </c>
      <c r="P508">
        <v>2019</v>
      </c>
      <c r="Q508" t="s">
        <v>2838</v>
      </c>
      <c r="R508" t="s">
        <v>59</v>
      </c>
      <c r="S508">
        <v>215000</v>
      </c>
      <c r="T508" t="s">
        <v>4454</v>
      </c>
      <c r="U508" t="s">
        <v>4455</v>
      </c>
      <c r="W508">
        <v>26048</v>
      </c>
    </row>
    <row r="509" spans="2:23" x14ac:dyDescent="0.45">
      <c r="B509">
        <v>17</v>
      </c>
      <c r="C509" t="s">
        <v>4456</v>
      </c>
      <c r="D509" t="s">
        <v>104</v>
      </c>
      <c r="E509" t="s">
        <v>3265</v>
      </c>
      <c r="F509" t="s">
        <v>2853</v>
      </c>
      <c r="G509">
        <v>2025</v>
      </c>
      <c r="H509" s="8">
        <v>40</v>
      </c>
      <c r="I509" t="s">
        <v>2843</v>
      </c>
      <c r="K509">
        <v>25.041666599999999</v>
      </c>
      <c r="L509" t="s">
        <v>2859</v>
      </c>
      <c r="M509">
        <v>232</v>
      </c>
      <c r="N509" t="s">
        <v>221</v>
      </c>
      <c r="O509" t="s">
        <v>221</v>
      </c>
      <c r="P509">
        <v>2020</v>
      </c>
      <c r="Q509" t="s">
        <v>3745</v>
      </c>
      <c r="R509" t="s">
        <v>104</v>
      </c>
      <c r="S509">
        <v>20000</v>
      </c>
      <c r="T509" t="s">
        <v>3435</v>
      </c>
      <c r="U509" t="s">
        <v>4457</v>
      </c>
      <c r="W509" t="s">
        <v>4458</v>
      </c>
    </row>
    <row r="510" spans="2:23" x14ac:dyDescent="0.45">
      <c r="B510">
        <v>17</v>
      </c>
      <c r="C510" t="s">
        <v>4459</v>
      </c>
      <c r="D510" t="s">
        <v>82</v>
      </c>
      <c r="E510" t="s">
        <v>9</v>
      </c>
      <c r="F510" t="s">
        <v>2898</v>
      </c>
      <c r="G510">
        <v>2027</v>
      </c>
      <c r="H510" s="8">
        <v>40</v>
      </c>
      <c r="I510" t="s">
        <v>2835</v>
      </c>
      <c r="K510">
        <v>20.691666600000001</v>
      </c>
      <c r="L510" t="s">
        <v>2854</v>
      </c>
      <c r="M510">
        <v>165</v>
      </c>
      <c r="N510" t="s">
        <v>221</v>
      </c>
      <c r="O510" t="s">
        <v>221</v>
      </c>
      <c r="P510">
        <v>2022</v>
      </c>
      <c r="Q510" t="s">
        <v>2838</v>
      </c>
      <c r="R510" t="s">
        <v>82</v>
      </c>
      <c r="S510">
        <v>1100000</v>
      </c>
      <c r="T510" t="s">
        <v>2947</v>
      </c>
      <c r="U510" t="s">
        <v>4460</v>
      </c>
      <c r="W510" t="s">
        <v>4461</v>
      </c>
    </row>
    <row r="511" spans="2:23" x14ac:dyDescent="0.45">
      <c r="B511">
        <v>17</v>
      </c>
      <c r="C511" t="s">
        <v>4462</v>
      </c>
      <c r="D511" t="s">
        <v>191</v>
      </c>
      <c r="E511" t="s">
        <v>9</v>
      </c>
      <c r="F511" t="s">
        <v>2842</v>
      </c>
      <c r="G511">
        <v>2025</v>
      </c>
      <c r="H511" s="8">
        <v>40</v>
      </c>
      <c r="I511" t="s">
        <v>2843</v>
      </c>
      <c r="K511">
        <v>24.063888800000001</v>
      </c>
      <c r="L511" t="s">
        <v>2859</v>
      </c>
      <c r="M511">
        <v>190</v>
      </c>
      <c r="N511" t="s">
        <v>221</v>
      </c>
      <c r="O511" t="s">
        <v>221</v>
      </c>
      <c r="P511">
        <v>2022</v>
      </c>
      <c r="Q511" t="s">
        <v>2838</v>
      </c>
      <c r="R511" t="s">
        <v>191</v>
      </c>
      <c r="S511">
        <v>172500</v>
      </c>
      <c r="T511" t="s">
        <v>4463</v>
      </c>
      <c r="U511" t="s">
        <v>4464</v>
      </c>
      <c r="W511" t="s">
        <v>4465</v>
      </c>
    </row>
    <row r="512" spans="2:23" x14ac:dyDescent="0.45">
      <c r="B512">
        <v>17</v>
      </c>
      <c r="C512" t="s">
        <v>4466</v>
      </c>
      <c r="D512" t="s">
        <v>31</v>
      </c>
      <c r="E512" t="s">
        <v>9</v>
      </c>
      <c r="F512" t="s">
        <v>2870</v>
      </c>
      <c r="G512">
        <v>2026</v>
      </c>
      <c r="H512" s="8">
        <v>40</v>
      </c>
      <c r="I512" t="s">
        <v>2966</v>
      </c>
      <c r="K512">
        <v>22.324999999999999</v>
      </c>
      <c r="L512" t="s">
        <v>2933</v>
      </c>
      <c r="M512">
        <v>208</v>
      </c>
      <c r="N512" t="s">
        <v>221</v>
      </c>
      <c r="O512" t="s">
        <v>221</v>
      </c>
      <c r="P512">
        <v>2023</v>
      </c>
      <c r="Q512" t="s">
        <v>2838</v>
      </c>
      <c r="R512" t="s">
        <v>31</v>
      </c>
      <c r="S512">
        <v>600000</v>
      </c>
      <c r="T512" t="s">
        <v>4467</v>
      </c>
      <c r="U512" t="s">
        <v>4468</v>
      </c>
      <c r="W512" t="s">
        <v>4469</v>
      </c>
    </row>
    <row r="513" spans="2:23" x14ac:dyDescent="0.45">
      <c r="B513">
        <v>17</v>
      </c>
      <c r="C513" t="s">
        <v>43</v>
      </c>
      <c r="D513" t="s">
        <v>42</v>
      </c>
      <c r="E513" t="s">
        <v>9</v>
      </c>
      <c r="F513" t="s">
        <v>2834</v>
      </c>
      <c r="G513">
        <v>2024</v>
      </c>
      <c r="H513" s="8">
        <v>35</v>
      </c>
      <c r="I513" t="s">
        <v>2835</v>
      </c>
      <c r="K513">
        <v>27.127777699999999</v>
      </c>
      <c r="L513" t="s">
        <v>2848</v>
      </c>
      <c r="M513">
        <v>190</v>
      </c>
      <c r="N513" t="s">
        <v>221</v>
      </c>
      <c r="O513" t="s">
        <v>221</v>
      </c>
      <c r="P513">
        <v>2019</v>
      </c>
      <c r="Q513" t="s">
        <v>2838</v>
      </c>
      <c r="R513" t="s">
        <v>42</v>
      </c>
      <c r="S513">
        <v>172500</v>
      </c>
      <c r="T513" t="s">
        <v>3523</v>
      </c>
      <c r="U513" t="s">
        <v>4470</v>
      </c>
      <c r="W513">
        <v>27582</v>
      </c>
    </row>
    <row r="514" spans="2:23" x14ac:dyDescent="0.45">
      <c r="B514">
        <v>18</v>
      </c>
      <c r="C514" t="s">
        <v>4471</v>
      </c>
      <c r="D514" t="s">
        <v>155</v>
      </c>
      <c r="E514" t="s">
        <v>9</v>
      </c>
      <c r="F514" t="s">
        <v>2842</v>
      </c>
      <c r="G514">
        <v>2025</v>
      </c>
      <c r="H514" s="8">
        <v>40</v>
      </c>
      <c r="I514" t="s">
        <v>2843</v>
      </c>
      <c r="K514">
        <v>25.011111100000001</v>
      </c>
      <c r="L514" t="s">
        <v>2883</v>
      </c>
      <c r="M514">
        <v>220</v>
      </c>
      <c r="N514" t="s">
        <v>221</v>
      </c>
      <c r="O514" t="s">
        <v>221</v>
      </c>
      <c r="P514">
        <v>2021</v>
      </c>
      <c r="Q514" t="s">
        <v>2838</v>
      </c>
      <c r="R514" t="s">
        <v>178</v>
      </c>
      <c r="S514">
        <v>150000</v>
      </c>
      <c r="T514" t="s">
        <v>4472</v>
      </c>
      <c r="U514" t="s">
        <v>4473</v>
      </c>
      <c r="W514" t="s">
        <v>4474</v>
      </c>
    </row>
    <row r="515" spans="2:23" x14ac:dyDescent="0.45">
      <c r="B515">
        <v>18</v>
      </c>
      <c r="C515" t="s">
        <v>93</v>
      </c>
      <c r="D515" t="s">
        <v>89</v>
      </c>
      <c r="E515" t="s">
        <v>2833</v>
      </c>
      <c r="F515" t="s">
        <v>2870</v>
      </c>
      <c r="G515">
        <v>2026</v>
      </c>
      <c r="H515" s="8">
        <v>40</v>
      </c>
      <c r="I515" t="s">
        <v>2843</v>
      </c>
      <c r="J515">
        <v>1</v>
      </c>
      <c r="K515">
        <v>22.4972222</v>
      </c>
      <c r="L515" t="s">
        <v>2848</v>
      </c>
      <c r="M515">
        <v>195</v>
      </c>
      <c r="N515" t="s">
        <v>221</v>
      </c>
      <c r="O515" t="s">
        <v>221</v>
      </c>
      <c r="P515">
        <v>2023</v>
      </c>
      <c r="Q515" t="s">
        <v>2838</v>
      </c>
      <c r="R515" t="s">
        <v>21</v>
      </c>
      <c r="S515">
        <v>1400000</v>
      </c>
      <c r="T515" t="s">
        <v>4214</v>
      </c>
      <c r="U515" t="s">
        <v>4475</v>
      </c>
      <c r="W515" t="s">
        <v>4476</v>
      </c>
    </row>
    <row r="516" spans="2:23" x14ac:dyDescent="0.45">
      <c r="B516">
        <v>18</v>
      </c>
      <c r="C516" t="s">
        <v>4477</v>
      </c>
      <c r="D516" t="s">
        <v>46</v>
      </c>
      <c r="E516" t="s">
        <v>3265</v>
      </c>
      <c r="F516" t="s">
        <v>2853</v>
      </c>
      <c r="G516">
        <v>2026</v>
      </c>
      <c r="H516" s="8">
        <v>40</v>
      </c>
      <c r="I516" t="s">
        <v>2843</v>
      </c>
      <c r="K516">
        <v>21.994444399999999</v>
      </c>
      <c r="L516" t="s">
        <v>2836</v>
      </c>
      <c r="M516">
        <v>250</v>
      </c>
      <c r="N516" t="s">
        <v>2837</v>
      </c>
      <c r="O516" t="s">
        <v>2837</v>
      </c>
      <c r="P516">
        <v>2021</v>
      </c>
      <c r="Q516" t="s">
        <v>2838</v>
      </c>
      <c r="R516" t="s">
        <v>46</v>
      </c>
      <c r="S516">
        <v>125000</v>
      </c>
      <c r="T516" t="s">
        <v>4478</v>
      </c>
      <c r="U516" t="s">
        <v>4479</v>
      </c>
      <c r="W516" t="s">
        <v>4480</v>
      </c>
    </row>
    <row r="517" spans="2:23" x14ac:dyDescent="0.45">
      <c r="B517">
        <v>18</v>
      </c>
      <c r="C517" t="s">
        <v>4481</v>
      </c>
      <c r="D517" t="s">
        <v>21</v>
      </c>
      <c r="E517" t="s">
        <v>9</v>
      </c>
      <c r="F517" t="s">
        <v>2898</v>
      </c>
      <c r="G517">
        <v>2026</v>
      </c>
      <c r="H517" s="8">
        <v>40</v>
      </c>
      <c r="I517" t="s">
        <v>2835</v>
      </c>
      <c r="K517">
        <v>22.097222200000001</v>
      </c>
      <c r="L517" t="s">
        <v>2854</v>
      </c>
      <c r="M517">
        <v>200</v>
      </c>
      <c r="N517" t="s">
        <v>221</v>
      </c>
      <c r="O517" t="s">
        <v>221</v>
      </c>
      <c r="P517">
        <v>2023</v>
      </c>
      <c r="Q517" t="s">
        <v>2838</v>
      </c>
      <c r="R517" t="s">
        <v>21</v>
      </c>
      <c r="S517">
        <v>760000</v>
      </c>
      <c r="T517" t="s">
        <v>4482</v>
      </c>
      <c r="U517" t="s">
        <v>4483</v>
      </c>
      <c r="W517" t="s">
        <v>4484</v>
      </c>
    </row>
    <row r="518" spans="2:23" x14ac:dyDescent="0.45">
      <c r="B518">
        <v>18</v>
      </c>
      <c r="C518" t="s">
        <v>4485</v>
      </c>
      <c r="D518" t="s">
        <v>309</v>
      </c>
      <c r="E518" t="s">
        <v>174</v>
      </c>
      <c r="F518" t="s">
        <v>3238</v>
      </c>
      <c r="G518">
        <v>2030</v>
      </c>
      <c r="H518" s="8">
        <v>40</v>
      </c>
      <c r="I518" t="s">
        <v>2835</v>
      </c>
      <c r="K518">
        <v>16.994444399999999</v>
      </c>
      <c r="L518" t="s">
        <v>2848</v>
      </c>
      <c r="M518">
        <v>155</v>
      </c>
      <c r="N518" t="s">
        <v>2912</v>
      </c>
      <c r="O518" t="s">
        <v>221</v>
      </c>
      <c r="P518">
        <v>2024</v>
      </c>
      <c r="Q518" t="s">
        <v>2855</v>
      </c>
      <c r="R518" t="s">
        <v>309</v>
      </c>
      <c r="S518">
        <v>1700000</v>
      </c>
      <c r="T518" t="s">
        <v>2850</v>
      </c>
      <c r="U518" t="s">
        <v>4486</v>
      </c>
      <c r="W518" t="s">
        <v>4487</v>
      </c>
    </row>
    <row r="519" spans="2:23" x14ac:dyDescent="0.45">
      <c r="B519">
        <v>18</v>
      </c>
      <c r="C519" t="s">
        <v>4488</v>
      </c>
      <c r="D519" t="s">
        <v>59</v>
      </c>
      <c r="E519" t="s">
        <v>9</v>
      </c>
      <c r="F519" t="s">
        <v>2853</v>
      </c>
      <c r="G519">
        <v>2026</v>
      </c>
      <c r="H519" s="8">
        <v>40</v>
      </c>
      <c r="I519" t="s">
        <v>2843</v>
      </c>
      <c r="K519">
        <v>22.905555499999998</v>
      </c>
      <c r="L519" t="s">
        <v>2844</v>
      </c>
      <c r="M519">
        <v>195</v>
      </c>
      <c r="N519" t="s">
        <v>221</v>
      </c>
      <c r="O519" t="s">
        <v>221</v>
      </c>
      <c r="P519">
        <v>2022</v>
      </c>
      <c r="Q519" t="s">
        <v>2838</v>
      </c>
      <c r="R519" t="s">
        <v>59</v>
      </c>
      <c r="S519">
        <v>500000</v>
      </c>
      <c r="T519" t="s">
        <v>3062</v>
      </c>
      <c r="U519" t="s">
        <v>4489</v>
      </c>
      <c r="W519" t="s">
        <v>4490</v>
      </c>
    </row>
    <row r="520" spans="2:23" x14ac:dyDescent="0.45">
      <c r="B520">
        <v>18</v>
      </c>
      <c r="C520" t="s">
        <v>732</v>
      </c>
      <c r="D520" t="s">
        <v>16</v>
      </c>
      <c r="E520" t="s">
        <v>2893</v>
      </c>
      <c r="F520" t="s">
        <v>2853</v>
      </c>
      <c r="G520">
        <v>2024</v>
      </c>
      <c r="H520" s="8">
        <v>40</v>
      </c>
      <c r="I520" t="s">
        <v>2966</v>
      </c>
      <c r="K520">
        <v>24.266666600000001</v>
      </c>
      <c r="L520" t="s">
        <v>2951</v>
      </c>
      <c r="M520">
        <v>178</v>
      </c>
      <c r="N520" t="s">
        <v>2837</v>
      </c>
      <c r="O520" t="s">
        <v>221</v>
      </c>
      <c r="P520">
        <v>2022</v>
      </c>
      <c r="Q520" t="s">
        <v>2838</v>
      </c>
      <c r="R520" t="s">
        <v>16</v>
      </c>
      <c r="S520">
        <v>97500</v>
      </c>
      <c r="T520" t="s">
        <v>2970</v>
      </c>
      <c r="U520" t="s">
        <v>4491</v>
      </c>
      <c r="W520">
        <v>31490</v>
      </c>
    </row>
    <row r="521" spans="2:23" x14ac:dyDescent="0.45">
      <c r="B521">
        <v>18</v>
      </c>
      <c r="C521" t="s">
        <v>4492</v>
      </c>
      <c r="D521" t="s">
        <v>10</v>
      </c>
      <c r="E521" t="s">
        <v>33</v>
      </c>
      <c r="F521" t="s">
        <v>2870</v>
      </c>
      <c r="G521">
        <v>2027</v>
      </c>
      <c r="H521" s="8">
        <v>40</v>
      </c>
      <c r="I521" t="s">
        <v>2843</v>
      </c>
      <c r="K521">
        <v>20.5</v>
      </c>
      <c r="L521" t="s">
        <v>2960</v>
      </c>
      <c r="M521">
        <v>205</v>
      </c>
      <c r="N521" t="s">
        <v>221</v>
      </c>
      <c r="O521" t="s">
        <v>221</v>
      </c>
      <c r="P521">
        <v>2022</v>
      </c>
      <c r="Q521" t="s">
        <v>2855</v>
      </c>
      <c r="R521" t="s">
        <v>10</v>
      </c>
      <c r="T521" t="s">
        <v>2850</v>
      </c>
      <c r="U521" t="s">
        <v>4493</v>
      </c>
      <c r="W521" t="s">
        <v>4494</v>
      </c>
    </row>
    <row r="522" spans="2:23" x14ac:dyDescent="0.45">
      <c r="B522">
        <v>18</v>
      </c>
      <c r="C522" t="s">
        <v>2505</v>
      </c>
      <c r="D522" t="s">
        <v>207</v>
      </c>
      <c r="E522" t="s">
        <v>2882</v>
      </c>
      <c r="F522" t="s">
        <v>2853</v>
      </c>
      <c r="G522">
        <v>2026</v>
      </c>
      <c r="H522" s="8">
        <v>40</v>
      </c>
      <c r="I522" t="s">
        <v>2835</v>
      </c>
      <c r="K522">
        <v>21.7</v>
      </c>
      <c r="L522" t="s">
        <v>2859</v>
      </c>
      <c r="M522">
        <v>225</v>
      </c>
      <c r="N522" t="s">
        <v>221</v>
      </c>
      <c r="O522" t="s">
        <v>221</v>
      </c>
      <c r="P522">
        <v>2019</v>
      </c>
      <c r="Q522" t="s">
        <v>2849</v>
      </c>
      <c r="R522" t="s">
        <v>207</v>
      </c>
      <c r="S522">
        <v>200000</v>
      </c>
      <c r="T522" t="s">
        <v>2850</v>
      </c>
      <c r="U522" t="s">
        <v>4495</v>
      </c>
      <c r="W522" t="s">
        <v>2506</v>
      </c>
    </row>
    <row r="523" spans="2:23" x14ac:dyDescent="0.45">
      <c r="B523">
        <v>18</v>
      </c>
      <c r="C523" t="s">
        <v>4496</v>
      </c>
      <c r="D523" t="s">
        <v>269</v>
      </c>
      <c r="E523" t="s">
        <v>2893</v>
      </c>
      <c r="F523" t="s">
        <v>2870</v>
      </c>
      <c r="G523">
        <v>2027</v>
      </c>
      <c r="H523" s="8">
        <v>40</v>
      </c>
      <c r="I523" t="s">
        <v>2843</v>
      </c>
      <c r="K523">
        <v>22.391666600000001</v>
      </c>
      <c r="L523" t="s">
        <v>2844</v>
      </c>
      <c r="M523">
        <v>211</v>
      </c>
      <c r="N523" t="s">
        <v>221</v>
      </c>
      <c r="O523" t="s">
        <v>221</v>
      </c>
      <c r="P523">
        <v>2023</v>
      </c>
      <c r="Q523" t="s">
        <v>2838</v>
      </c>
      <c r="R523" t="s">
        <v>269</v>
      </c>
      <c r="S523">
        <v>381300</v>
      </c>
      <c r="T523" t="s">
        <v>3106</v>
      </c>
      <c r="U523" t="s">
        <v>4497</v>
      </c>
      <c r="W523" t="s">
        <v>4498</v>
      </c>
    </row>
    <row r="524" spans="2:23" x14ac:dyDescent="0.45">
      <c r="B524">
        <v>18</v>
      </c>
      <c r="C524" t="s">
        <v>1098</v>
      </c>
      <c r="D524" t="s">
        <v>178</v>
      </c>
      <c r="E524" t="s">
        <v>2893</v>
      </c>
      <c r="F524" t="s">
        <v>2842</v>
      </c>
      <c r="G524">
        <v>2024</v>
      </c>
      <c r="H524" s="8">
        <v>40</v>
      </c>
      <c r="I524" t="s">
        <v>2835</v>
      </c>
      <c r="K524">
        <v>23.2972222</v>
      </c>
      <c r="L524" t="s">
        <v>2960</v>
      </c>
      <c r="M524">
        <v>210</v>
      </c>
      <c r="N524" t="s">
        <v>221</v>
      </c>
      <c r="O524" t="s">
        <v>221</v>
      </c>
      <c r="P524">
        <v>2017</v>
      </c>
      <c r="Q524" t="s">
        <v>2849</v>
      </c>
      <c r="R524" t="s">
        <v>178</v>
      </c>
      <c r="S524">
        <v>1500000</v>
      </c>
      <c r="T524" t="s">
        <v>2874</v>
      </c>
      <c r="U524" t="s">
        <v>4499</v>
      </c>
      <c r="W524">
        <v>23695</v>
      </c>
    </row>
    <row r="525" spans="2:23" x14ac:dyDescent="0.45">
      <c r="B525">
        <v>18</v>
      </c>
      <c r="C525" t="s">
        <v>4500</v>
      </c>
      <c r="D525" t="s">
        <v>18</v>
      </c>
      <c r="E525" t="s">
        <v>9</v>
      </c>
      <c r="F525" t="s">
        <v>2853</v>
      </c>
      <c r="G525">
        <v>2026</v>
      </c>
      <c r="H525" s="8">
        <v>40</v>
      </c>
      <c r="I525" t="s">
        <v>2843</v>
      </c>
      <c r="K525">
        <v>23.2166666</v>
      </c>
      <c r="L525" t="s">
        <v>2854</v>
      </c>
      <c r="M525">
        <v>230</v>
      </c>
      <c r="N525" t="s">
        <v>221</v>
      </c>
      <c r="O525" t="s">
        <v>221</v>
      </c>
      <c r="P525">
        <v>2022</v>
      </c>
      <c r="Q525" t="s">
        <v>2838</v>
      </c>
      <c r="R525" t="s">
        <v>18</v>
      </c>
      <c r="S525">
        <v>565800</v>
      </c>
      <c r="T525" t="s">
        <v>4501</v>
      </c>
      <c r="U525" t="s">
        <v>4502</v>
      </c>
      <c r="W525" t="s">
        <v>4503</v>
      </c>
    </row>
    <row r="526" spans="2:23" x14ac:dyDescent="0.45">
      <c r="B526">
        <v>18</v>
      </c>
      <c r="C526" t="s">
        <v>4504</v>
      </c>
      <c r="D526" t="s">
        <v>36</v>
      </c>
      <c r="E526" t="s">
        <v>174</v>
      </c>
      <c r="F526" t="s">
        <v>2870</v>
      </c>
      <c r="G526">
        <v>2025</v>
      </c>
      <c r="H526" s="8">
        <v>40</v>
      </c>
      <c r="I526" t="s">
        <v>2966</v>
      </c>
      <c r="K526">
        <v>20.1305555</v>
      </c>
      <c r="L526" t="s">
        <v>2960</v>
      </c>
      <c r="M526">
        <v>170</v>
      </c>
      <c r="N526" t="s">
        <v>2912</v>
      </c>
      <c r="O526" t="s">
        <v>221</v>
      </c>
      <c r="P526">
        <v>2021</v>
      </c>
      <c r="Q526" t="s">
        <v>2855</v>
      </c>
      <c r="R526" t="s">
        <v>14</v>
      </c>
      <c r="S526">
        <v>1500000</v>
      </c>
      <c r="T526" t="s">
        <v>2850</v>
      </c>
      <c r="U526" t="s">
        <v>4505</v>
      </c>
      <c r="W526" t="s">
        <v>4506</v>
      </c>
    </row>
    <row r="527" spans="2:23" x14ac:dyDescent="0.45">
      <c r="B527">
        <v>18</v>
      </c>
      <c r="C527" t="s">
        <v>2361</v>
      </c>
      <c r="D527" t="s">
        <v>70</v>
      </c>
      <c r="E527" t="s">
        <v>2833</v>
      </c>
      <c r="F527" t="s">
        <v>3238</v>
      </c>
      <c r="G527">
        <v>2030</v>
      </c>
      <c r="H527" s="8">
        <v>40</v>
      </c>
      <c r="I527" t="s">
        <v>2835</v>
      </c>
      <c r="K527">
        <v>17.822222199999999</v>
      </c>
      <c r="L527" t="s">
        <v>2848</v>
      </c>
      <c r="M527">
        <v>170</v>
      </c>
      <c r="N527" t="s">
        <v>2837</v>
      </c>
      <c r="O527" t="s">
        <v>221</v>
      </c>
      <c r="P527">
        <v>2024</v>
      </c>
      <c r="Q527" t="s">
        <v>2855</v>
      </c>
      <c r="R527" t="s">
        <v>70</v>
      </c>
      <c r="S527">
        <v>1200000</v>
      </c>
      <c r="T527" t="s">
        <v>2874</v>
      </c>
      <c r="U527" t="s">
        <v>4507</v>
      </c>
      <c r="W527" t="s">
        <v>4508</v>
      </c>
    </row>
    <row r="528" spans="2:23" x14ac:dyDescent="0.45">
      <c r="B528">
        <v>18</v>
      </c>
      <c r="C528" t="s">
        <v>1163</v>
      </c>
      <c r="D528" t="s">
        <v>170</v>
      </c>
      <c r="E528" t="s">
        <v>2882</v>
      </c>
      <c r="F528" t="s">
        <v>2842</v>
      </c>
      <c r="G528">
        <v>2024</v>
      </c>
      <c r="H528" s="8">
        <v>40</v>
      </c>
      <c r="I528" t="s">
        <v>2835</v>
      </c>
      <c r="K528">
        <v>23.705555499999999</v>
      </c>
      <c r="L528" t="s">
        <v>2844</v>
      </c>
      <c r="M528">
        <v>200</v>
      </c>
      <c r="N528" t="s">
        <v>2837</v>
      </c>
      <c r="O528" t="s">
        <v>2837</v>
      </c>
      <c r="P528">
        <v>2017</v>
      </c>
      <c r="Q528" t="s">
        <v>2849</v>
      </c>
      <c r="R528" t="s">
        <v>170</v>
      </c>
      <c r="S528">
        <v>1300000</v>
      </c>
      <c r="T528" t="s">
        <v>2850</v>
      </c>
      <c r="U528" t="s">
        <v>4509</v>
      </c>
      <c r="V528" t="s">
        <v>4510</v>
      </c>
      <c r="W528" t="s">
        <v>1164</v>
      </c>
    </row>
    <row r="529" spans="2:23" x14ac:dyDescent="0.45">
      <c r="B529">
        <v>18</v>
      </c>
      <c r="C529" t="s">
        <v>4511</v>
      </c>
      <c r="D529" t="s">
        <v>107</v>
      </c>
      <c r="E529" t="s">
        <v>2882</v>
      </c>
      <c r="F529" t="s">
        <v>2898</v>
      </c>
      <c r="G529">
        <v>2029</v>
      </c>
      <c r="H529" s="8">
        <v>40</v>
      </c>
      <c r="I529" t="s">
        <v>2843</v>
      </c>
      <c r="K529">
        <v>19.038888799999999</v>
      </c>
      <c r="L529" t="s">
        <v>2859</v>
      </c>
      <c r="M529">
        <v>190</v>
      </c>
      <c r="N529" t="s">
        <v>2837</v>
      </c>
      <c r="O529" t="s">
        <v>221</v>
      </c>
      <c r="P529">
        <v>2023</v>
      </c>
      <c r="Q529" t="s">
        <v>2855</v>
      </c>
      <c r="R529" t="s">
        <v>107</v>
      </c>
      <c r="T529" t="s">
        <v>2850</v>
      </c>
      <c r="U529" t="s">
        <v>4512</v>
      </c>
      <c r="W529" t="s">
        <v>4513</v>
      </c>
    </row>
    <row r="530" spans="2:23" x14ac:dyDescent="0.45">
      <c r="B530">
        <v>18</v>
      </c>
      <c r="C530" t="s">
        <v>4514</v>
      </c>
      <c r="D530" t="s">
        <v>73</v>
      </c>
      <c r="E530" t="s">
        <v>3265</v>
      </c>
      <c r="F530" t="s">
        <v>2853</v>
      </c>
      <c r="G530">
        <v>2025</v>
      </c>
      <c r="H530" s="8">
        <v>40</v>
      </c>
      <c r="I530" t="s">
        <v>2835</v>
      </c>
      <c r="K530">
        <v>24.3416666</v>
      </c>
      <c r="L530" t="s">
        <v>2854</v>
      </c>
      <c r="M530">
        <v>190</v>
      </c>
      <c r="N530" t="s">
        <v>221</v>
      </c>
      <c r="O530" t="s">
        <v>221</v>
      </c>
      <c r="P530">
        <v>2021</v>
      </c>
      <c r="Q530" t="s">
        <v>2838</v>
      </c>
      <c r="R530" t="s">
        <v>73</v>
      </c>
      <c r="S530">
        <v>200000</v>
      </c>
      <c r="T530" t="s">
        <v>4515</v>
      </c>
      <c r="U530" t="s">
        <v>4516</v>
      </c>
      <c r="W530" t="s">
        <v>4517</v>
      </c>
    </row>
    <row r="531" spans="2:23" x14ac:dyDescent="0.45">
      <c r="B531">
        <v>18</v>
      </c>
      <c r="C531" t="s">
        <v>4518</v>
      </c>
      <c r="D531" t="s">
        <v>130</v>
      </c>
      <c r="E531" t="s">
        <v>9</v>
      </c>
      <c r="F531" t="s">
        <v>2870</v>
      </c>
      <c r="G531">
        <v>2026</v>
      </c>
      <c r="H531" s="8">
        <v>40</v>
      </c>
      <c r="I531" t="s">
        <v>2835</v>
      </c>
      <c r="K531">
        <v>21.066666600000001</v>
      </c>
      <c r="L531" t="s">
        <v>2848</v>
      </c>
      <c r="M531">
        <v>190</v>
      </c>
      <c r="N531" t="s">
        <v>2837</v>
      </c>
      <c r="O531" t="s">
        <v>2837</v>
      </c>
      <c r="P531">
        <v>2021</v>
      </c>
      <c r="Q531" t="s">
        <v>2838</v>
      </c>
      <c r="R531" t="s">
        <v>130</v>
      </c>
      <c r="S531">
        <v>850000</v>
      </c>
      <c r="T531" t="s">
        <v>4519</v>
      </c>
      <c r="U531" t="s">
        <v>4520</v>
      </c>
      <c r="W531" t="s">
        <v>4521</v>
      </c>
    </row>
    <row r="532" spans="2:23" x14ac:dyDescent="0.45">
      <c r="B532">
        <v>18</v>
      </c>
      <c r="C532" t="s">
        <v>4522</v>
      </c>
      <c r="D532" t="s">
        <v>7</v>
      </c>
      <c r="E532" t="s">
        <v>9</v>
      </c>
      <c r="F532" t="s">
        <v>2870</v>
      </c>
      <c r="G532">
        <v>2027</v>
      </c>
      <c r="H532" s="8">
        <v>40</v>
      </c>
      <c r="I532" t="s">
        <v>2835</v>
      </c>
      <c r="K532">
        <v>20.266666600000001</v>
      </c>
      <c r="L532" t="s">
        <v>2859</v>
      </c>
      <c r="M532">
        <v>200</v>
      </c>
      <c r="N532" t="s">
        <v>221</v>
      </c>
      <c r="O532" t="s">
        <v>221</v>
      </c>
      <c r="P532">
        <v>2022</v>
      </c>
      <c r="Q532" t="s">
        <v>2838</v>
      </c>
      <c r="R532" t="s">
        <v>7</v>
      </c>
      <c r="S532">
        <v>1497500</v>
      </c>
      <c r="T532" t="s">
        <v>4523</v>
      </c>
      <c r="U532" t="s">
        <v>4524</v>
      </c>
      <c r="W532" t="s">
        <v>4525</v>
      </c>
    </row>
    <row r="533" spans="2:23" x14ac:dyDescent="0.45">
      <c r="B533">
        <v>18</v>
      </c>
      <c r="C533" t="s">
        <v>4526</v>
      </c>
      <c r="D533" t="s">
        <v>76</v>
      </c>
      <c r="E533" t="s">
        <v>9</v>
      </c>
      <c r="G533">
        <v>2026</v>
      </c>
      <c r="H533" s="8">
        <v>40</v>
      </c>
      <c r="I533" t="s">
        <v>2843</v>
      </c>
      <c r="K533">
        <v>21.2972222</v>
      </c>
      <c r="L533" t="s">
        <v>2883</v>
      </c>
      <c r="M533">
        <v>200</v>
      </c>
      <c r="N533" t="s">
        <v>2837</v>
      </c>
      <c r="O533" t="s">
        <v>2837</v>
      </c>
      <c r="P533">
        <v>2024</v>
      </c>
      <c r="Q533" t="s">
        <v>2838</v>
      </c>
      <c r="R533" t="s">
        <v>76</v>
      </c>
      <c r="T533" t="s">
        <v>2995</v>
      </c>
      <c r="U533" t="s">
        <v>4527</v>
      </c>
    </row>
    <row r="534" spans="2:23" x14ac:dyDescent="0.45">
      <c r="B534">
        <v>18</v>
      </c>
      <c r="C534" t="s">
        <v>316</v>
      </c>
      <c r="D534" t="s">
        <v>98</v>
      </c>
      <c r="E534" t="s">
        <v>53</v>
      </c>
      <c r="F534" t="s">
        <v>2834</v>
      </c>
      <c r="G534">
        <v>2024</v>
      </c>
      <c r="H534" s="8">
        <v>40</v>
      </c>
      <c r="I534" t="s">
        <v>2966</v>
      </c>
      <c r="K534">
        <v>26.702777699999999</v>
      </c>
      <c r="L534" t="s">
        <v>2844</v>
      </c>
      <c r="M534">
        <v>190</v>
      </c>
      <c r="N534" t="s">
        <v>2837</v>
      </c>
      <c r="O534" t="s">
        <v>221</v>
      </c>
      <c r="P534">
        <v>2019</v>
      </c>
      <c r="Q534" t="s">
        <v>2838</v>
      </c>
      <c r="R534" t="s">
        <v>98</v>
      </c>
      <c r="S534">
        <v>100000</v>
      </c>
      <c r="T534" t="s">
        <v>4528</v>
      </c>
      <c r="U534" t="s">
        <v>4529</v>
      </c>
      <c r="W534">
        <v>26477</v>
      </c>
    </row>
    <row r="535" spans="2:23" x14ac:dyDescent="0.45">
      <c r="B535">
        <v>18</v>
      </c>
      <c r="C535" t="s">
        <v>4530</v>
      </c>
      <c r="D535" t="s">
        <v>56</v>
      </c>
      <c r="E535" t="s">
        <v>9</v>
      </c>
      <c r="F535" t="s">
        <v>2853</v>
      </c>
      <c r="G535">
        <v>2025</v>
      </c>
      <c r="H535" s="8">
        <v>40</v>
      </c>
      <c r="I535" t="s">
        <v>2843</v>
      </c>
      <c r="K535">
        <v>23.574999999999999</v>
      </c>
      <c r="L535" t="s">
        <v>2844</v>
      </c>
      <c r="M535">
        <v>175</v>
      </c>
      <c r="N535" t="s">
        <v>221</v>
      </c>
      <c r="O535" t="s">
        <v>221</v>
      </c>
      <c r="P535">
        <v>2019</v>
      </c>
      <c r="Q535" t="s">
        <v>2838</v>
      </c>
      <c r="R535" t="s">
        <v>42</v>
      </c>
      <c r="S535">
        <v>317500</v>
      </c>
      <c r="T535" t="s">
        <v>4531</v>
      </c>
      <c r="U535" t="s">
        <v>4532</v>
      </c>
      <c r="W535" t="s">
        <v>4533</v>
      </c>
    </row>
    <row r="536" spans="2:23" x14ac:dyDescent="0.45">
      <c r="B536">
        <v>18</v>
      </c>
      <c r="C536" t="s">
        <v>4534</v>
      </c>
      <c r="D536" t="s">
        <v>14</v>
      </c>
      <c r="E536" t="s">
        <v>3265</v>
      </c>
      <c r="G536">
        <v>2026</v>
      </c>
      <c r="H536" s="8">
        <v>40</v>
      </c>
      <c r="I536" t="s">
        <v>2843</v>
      </c>
      <c r="K536">
        <v>21.7555555</v>
      </c>
      <c r="L536" t="s">
        <v>2859</v>
      </c>
      <c r="M536">
        <v>220</v>
      </c>
      <c r="N536" t="s">
        <v>221</v>
      </c>
      <c r="O536" t="s">
        <v>221</v>
      </c>
      <c r="P536">
        <v>2024</v>
      </c>
      <c r="Q536" t="s">
        <v>2838</v>
      </c>
      <c r="R536" t="s">
        <v>14</v>
      </c>
      <c r="T536" t="s">
        <v>3979</v>
      </c>
      <c r="U536" t="s">
        <v>4535</v>
      </c>
    </row>
    <row r="537" spans="2:23" x14ac:dyDescent="0.45">
      <c r="B537">
        <v>18</v>
      </c>
      <c r="C537" t="s">
        <v>4536</v>
      </c>
      <c r="D537" t="s">
        <v>28</v>
      </c>
      <c r="E537" t="s">
        <v>9</v>
      </c>
      <c r="F537" t="s">
        <v>2842</v>
      </c>
      <c r="G537">
        <v>2025</v>
      </c>
      <c r="H537" s="8">
        <v>40</v>
      </c>
      <c r="I537" t="s">
        <v>2966</v>
      </c>
      <c r="K537">
        <v>24.611111099999999</v>
      </c>
      <c r="L537" t="s">
        <v>2854</v>
      </c>
      <c r="M537">
        <v>215</v>
      </c>
      <c r="N537" t="s">
        <v>221</v>
      </c>
      <c r="O537" t="s">
        <v>221</v>
      </c>
      <c r="P537">
        <v>2021</v>
      </c>
      <c r="Q537" t="s">
        <v>2838</v>
      </c>
      <c r="R537" t="s">
        <v>178</v>
      </c>
      <c r="S537">
        <v>346800</v>
      </c>
      <c r="T537" t="s">
        <v>3523</v>
      </c>
      <c r="U537" t="s">
        <v>4537</v>
      </c>
      <c r="W537" t="s">
        <v>4538</v>
      </c>
    </row>
    <row r="538" spans="2:23" x14ac:dyDescent="0.45">
      <c r="B538">
        <v>18</v>
      </c>
      <c r="C538" t="s">
        <v>4539</v>
      </c>
      <c r="D538" t="s">
        <v>39</v>
      </c>
      <c r="E538" t="s">
        <v>3167</v>
      </c>
      <c r="F538" t="s">
        <v>2842</v>
      </c>
      <c r="G538">
        <v>2025</v>
      </c>
      <c r="H538" s="8">
        <v>40</v>
      </c>
      <c r="I538" t="s">
        <v>2966</v>
      </c>
      <c r="K538">
        <v>25.891666600000001</v>
      </c>
      <c r="L538" t="s">
        <v>2933</v>
      </c>
      <c r="M538">
        <v>250</v>
      </c>
      <c r="N538" t="s">
        <v>2837</v>
      </c>
      <c r="O538" t="s">
        <v>2837</v>
      </c>
      <c r="P538">
        <v>2021</v>
      </c>
      <c r="Q538" t="s">
        <v>2838</v>
      </c>
      <c r="R538" t="s">
        <v>39</v>
      </c>
      <c r="S538">
        <v>241000</v>
      </c>
      <c r="T538" t="s">
        <v>3373</v>
      </c>
      <c r="U538" t="s">
        <v>4540</v>
      </c>
      <c r="W538" t="s">
        <v>4541</v>
      </c>
    </row>
    <row r="539" spans="2:23" x14ac:dyDescent="0.45">
      <c r="B539">
        <v>18</v>
      </c>
      <c r="C539" t="s">
        <v>4542</v>
      </c>
      <c r="D539" t="s">
        <v>104</v>
      </c>
      <c r="E539" t="s">
        <v>2893</v>
      </c>
      <c r="F539" t="s">
        <v>2898</v>
      </c>
      <c r="G539">
        <v>2027</v>
      </c>
      <c r="H539" s="8">
        <v>40</v>
      </c>
      <c r="I539" t="s">
        <v>2835</v>
      </c>
      <c r="K539">
        <v>20.647222200000002</v>
      </c>
      <c r="L539" t="s">
        <v>2854</v>
      </c>
      <c r="M539">
        <v>225</v>
      </c>
      <c r="N539" t="s">
        <v>221</v>
      </c>
      <c r="O539" t="s">
        <v>221</v>
      </c>
      <c r="P539">
        <v>2022</v>
      </c>
      <c r="Q539" t="s">
        <v>2838</v>
      </c>
      <c r="R539" t="s">
        <v>104</v>
      </c>
      <c r="S539">
        <v>6497700</v>
      </c>
      <c r="T539" t="s">
        <v>4293</v>
      </c>
      <c r="U539" t="s">
        <v>4543</v>
      </c>
      <c r="W539" t="s">
        <v>4544</v>
      </c>
    </row>
    <row r="540" spans="2:23" x14ac:dyDescent="0.45">
      <c r="B540">
        <v>18</v>
      </c>
      <c r="C540" t="s">
        <v>4545</v>
      </c>
      <c r="D540" t="s">
        <v>82</v>
      </c>
      <c r="E540" t="s">
        <v>3265</v>
      </c>
      <c r="F540" t="s">
        <v>2853</v>
      </c>
      <c r="G540">
        <v>2025</v>
      </c>
      <c r="H540" s="8">
        <v>40</v>
      </c>
      <c r="I540" t="s">
        <v>2966</v>
      </c>
      <c r="K540">
        <v>22.8833333</v>
      </c>
      <c r="L540" t="s">
        <v>2844</v>
      </c>
      <c r="M540">
        <v>205</v>
      </c>
      <c r="N540" t="s">
        <v>221</v>
      </c>
      <c r="O540" t="s">
        <v>221</v>
      </c>
      <c r="P540">
        <v>2022</v>
      </c>
      <c r="Q540" t="s">
        <v>2838</v>
      </c>
      <c r="R540" t="s">
        <v>82</v>
      </c>
      <c r="S540">
        <v>125000</v>
      </c>
      <c r="T540" t="s">
        <v>4546</v>
      </c>
      <c r="U540" t="s">
        <v>4547</v>
      </c>
      <c r="W540" t="s">
        <v>4548</v>
      </c>
    </row>
    <row r="541" spans="2:23" x14ac:dyDescent="0.45">
      <c r="B541">
        <v>18</v>
      </c>
      <c r="C541" t="s">
        <v>4549</v>
      </c>
      <c r="D541" t="s">
        <v>191</v>
      </c>
      <c r="E541" t="s">
        <v>174</v>
      </c>
      <c r="F541" t="s">
        <v>2898</v>
      </c>
      <c r="G541">
        <v>2028</v>
      </c>
      <c r="H541" s="8">
        <v>40</v>
      </c>
      <c r="I541" t="s">
        <v>2835</v>
      </c>
      <c r="K541">
        <v>19.991666599999999</v>
      </c>
      <c r="L541" t="s">
        <v>2848</v>
      </c>
      <c r="M541">
        <v>170</v>
      </c>
      <c r="N541" t="s">
        <v>2837</v>
      </c>
      <c r="O541" t="s">
        <v>221</v>
      </c>
      <c r="P541">
        <v>2023</v>
      </c>
      <c r="Q541" t="s">
        <v>2838</v>
      </c>
      <c r="R541" t="s">
        <v>191</v>
      </c>
      <c r="S541">
        <v>847500</v>
      </c>
      <c r="T541" t="s">
        <v>4550</v>
      </c>
      <c r="U541" t="s">
        <v>4551</v>
      </c>
      <c r="W541" t="s">
        <v>4552</v>
      </c>
    </row>
    <row r="542" spans="2:23" x14ac:dyDescent="0.45">
      <c r="B542">
        <v>18</v>
      </c>
      <c r="C542" t="s">
        <v>4553</v>
      </c>
      <c r="D542" t="s">
        <v>31</v>
      </c>
      <c r="E542" t="s">
        <v>9</v>
      </c>
      <c r="F542" t="s">
        <v>2898</v>
      </c>
      <c r="G542">
        <v>2025</v>
      </c>
      <c r="H542" s="8">
        <v>40</v>
      </c>
      <c r="I542" t="s">
        <v>2835</v>
      </c>
      <c r="K542">
        <v>23.175000000000001</v>
      </c>
      <c r="L542" t="s">
        <v>2951</v>
      </c>
      <c r="M542">
        <v>190</v>
      </c>
      <c r="N542" t="s">
        <v>221</v>
      </c>
      <c r="O542" t="s">
        <v>221</v>
      </c>
      <c r="P542">
        <v>2019</v>
      </c>
      <c r="Q542" t="s">
        <v>2838</v>
      </c>
      <c r="R542" t="s">
        <v>31</v>
      </c>
      <c r="S542">
        <v>250000</v>
      </c>
      <c r="T542" t="s">
        <v>4554</v>
      </c>
      <c r="U542" t="s">
        <v>4555</v>
      </c>
      <c r="W542" t="s">
        <v>4556</v>
      </c>
    </row>
    <row r="543" spans="2:23" x14ac:dyDescent="0.45">
      <c r="B543">
        <v>18</v>
      </c>
      <c r="C543" t="s">
        <v>4557</v>
      </c>
      <c r="D543" t="s">
        <v>42</v>
      </c>
      <c r="E543" t="s">
        <v>174</v>
      </c>
      <c r="F543" t="s">
        <v>2870</v>
      </c>
      <c r="G543">
        <v>2028</v>
      </c>
      <c r="H543" s="8">
        <v>35</v>
      </c>
      <c r="I543" t="s">
        <v>2835</v>
      </c>
      <c r="K543">
        <v>22.563888800000001</v>
      </c>
      <c r="L543" t="s">
        <v>2951</v>
      </c>
      <c r="M543">
        <v>160</v>
      </c>
      <c r="N543" t="s">
        <v>221</v>
      </c>
      <c r="O543" t="s">
        <v>221</v>
      </c>
      <c r="P543">
        <v>2023</v>
      </c>
      <c r="Q543" t="s">
        <v>2838</v>
      </c>
      <c r="R543" t="s">
        <v>42</v>
      </c>
      <c r="S543">
        <v>150000</v>
      </c>
      <c r="T543" t="s">
        <v>4558</v>
      </c>
      <c r="U543" t="s">
        <v>4559</v>
      </c>
      <c r="W543" t="s">
        <v>4560</v>
      </c>
    </row>
    <row r="544" spans="2:23" x14ac:dyDescent="0.45">
      <c r="B544">
        <v>19</v>
      </c>
      <c r="C544" t="s">
        <v>4561</v>
      </c>
      <c r="D544" t="s">
        <v>46</v>
      </c>
      <c r="E544" t="s">
        <v>3265</v>
      </c>
      <c r="F544" t="s">
        <v>2898</v>
      </c>
      <c r="G544">
        <v>2026</v>
      </c>
      <c r="H544" s="8">
        <v>40</v>
      </c>
      <c r="I544" t="s">
        <v>2843</v>
      </c>
      <c r="K544">
        <v>20.563888800000001</v>
      </c>
      <c r="L544" t="s">
        <v>2887</v>
      </c>
      <c r="M544">
        <v>240</v>
      </c>
      <c r="N544" t="s">
        <v>221</v>
      </c>
      <c r="O544" t="s">
        <v>221</v>
      </c>
      <c r="P544">
        <v>2021</v>
      </c>
      <c r="Q544" t="s">
        <v>2855</v>
      </c>
      <c r="R544" t="s">
        <v>46</v>
      </c>
      <c r="S544">
        <v>30000</v>
      </c>
      <c r="T544" t="s">
        <v>2850</v>
      </c>
      <c r="U544" t="s">
        <v>4562</v>
      </c>
      <c r="W544" t="s">
        <v>4563</v>
      </c>
    </row>
    <row r="545" spans="2:23" x14ac:dyDescent="0.45">
      <c r="B545">
        <v>19</v>
      </c>
      <c r="C545" t="s">
        <v>4564</v>
      </c>
      <c r="D545" t="s">
        <v>309</v>
      </c>
      <c r="E545" t="s">
        <v>9</v>
      </c>
      <c r="F545" t="s">
        <v>2865</v>
      </c>
      <c r="G545">
        <v>2028</v>
      </c>
      <c r="H545" s="8">
        <v>40</v>
      </c>
      <c r="I545" t="s">
        <v>2835</v>
      </c>
      <c r="K545">
        <v>19.5861111</v>
      </c>
      <c r="L545" t="s">
        <v>2859</v>
      </c>
      <c r="M545">
        <v>200</v>
      </c>
      <c r="N545" t="s">
        <v>2837</v>
      </c>
      <c r="O545" t="s">
        <v>2837</v>
      </c>
      <c r="P545">
        <v>2022</v>
      </c>
      <c r="Q545" t="s">
        <v>2855</v>
      </c>
      <c r="R545" t="s">
        <v>309</v>
      </c>
      <c r="S545">
        <v>160000</v>
      </c>
      <c r="T545" t="s">
        <v>2850</v>
      </c>
      <c r="U545" t="s">
        <v>4565</v>
      </c>
      <c r="V545" t="s">
        <v>4566</v>
      </c>
      <c r="W545" t="s">
        <v>4567</v>
      </c>
    </row>
    <row r="546" spans="2:23" x14ac:dyDescent="0.45">
      <c r="B546">
        <v>19</v>
      </c>
      <c r="C546" t="s">
        <v>4568</v>
      </c>
      <c r="D546" t="s">
        <v>59</v>
      </c>
      <c r="E546" t="s">
        <v>9</v>
      </c>
      <c r="F546" t="s">
        <v>2865</v>
      </c>
      <c r="G546">
        <v>2027</v>
      </c>
      <c r="H546" s="8">
        <v>40</v>
      </c>
      <c r="I546" t="s">
        <v>2835</v>
      </c>
      <c r="K546">
        <v>19.399999999999999</v>
      </c>
      <c r="L546" t="s">
        <v>2848</v>
      </c>
      <c r="M546">
        <v>190</v>
      </c>
      <c r="N546" t="s">
        <v>221</v>
      </c>
      <c r="O546" t="s">
        <v>221</v>
      </c>
      <c r="P546">
        <v>2023</v>
      </c>
      <c r="Q546" t="s">
        <v>2855</v>
      </c>
      <c r="R546" t="s">
        <v>59</v>
      </c>
      <c r="T546" t="s">
        <v>2874</v>
      </c>
      <c r="U546" t="s">
        <v>4569</v>
      </c>
      <c r="W546" t="s">
        <v>4570</v>
      </c>
    </row>
    <row r="547" spans="2:23" x14ac:dyDescent="0.45">
      <c r="B547">
        <v>19</v>
      </c>
      <c r="C547" t="s">
        <v>4571</v>
      </c>
      <c r="D547" t="s">
        <v>16</v>
      </c>
      <c r="E547" t="s">
        <v>87</v>
      </c>
      <c r="F547" t="s">
        <v>3238</v>
      </c>
      <c r="G547">
        <v>2030</v>
      </c>
      <c r="H547" s="8">
        <v>40</v>
      </c>
      <c r="I547" t="s">
        <v>2843</v>
      </c>
      <c r="K547">
        <v>17.327777699999999</v>
      </c>
      <c r="L547" t="s">
        <v>2951</v>
      </c>
      <c r="M547">
        <v>160</v>
      </c>
      <c r="N547" t="s">
        <v>2912</v>
      </c>
      <c r="O547" t="s">
        <v>221</v>
      </c>
      <c r="P547">
        <v>2024</v>
      </c>
      <c r="Q547" t="s">
        <v>2855</v>
      </c>
      <c r="R547" t="s">
        <v>16</v>
      </c>
      <c r="S547">
        <v>998000</v>
      </c>
      <c r="T547" t="s">
        <v>2874</v>
      </c>
      <c r="U547" t="s">
        <v>4572</v>
      </c>
      <c r="W547" t="s">
        <v>4573</v>
      </c>
    </row>
    <row r="548" spans="2:23" x14ac:dyDescent="0.45">
      <c r="B548">
        <v>19</v>
      </c>
      <c r="C548" t="s">
        <v>4574</v>
      </c>
      <c r="D548" t="s">
        <v>10</v>
      </c>
      <c r="E548" t="s">
        <v>33</v>
      </c>
      <c r="F548" t="s">
        <v>2865</v>
      </c>
      <c r="G548">
        <v>2029</v>
      </c>
      <c r="H548" s="8">
        <v>40</v>
      </c>
      <c r="I548" t="s">
        <v>2835</v>
      </c>
      <c r="K548">
        <v>18.877777699999999</v>
      </c>
      <c r="L548" t="s">
        <v>2960</v>
      </c>
      <c r="M548">
        <v>206</v>
      </c>
      <c r="N548" t="s">
        <v>221</v>
      </c>
      <c r="O548" t="s">
        <v>221</v>
      </c>
      <c r="P548">
        <v>2023</v>
      </c>
      <c r="Q548" t="s">
        <v>2855</v>
      </c>
      <c r="R548" t="s">
        <v>10</v>
      </c>
      <c r="S548">
        <v>1900000</v>
      </c>
      <c r="T548" t="s">
        <v>2874</v>
      </c>
      <c r="U548" t="s">
        <v>4575</v>
      </c>
      <c r="W548" t="s">
        <v>4576</v>
      </c>
    </row>
    <row r="549" spans="2:23" x14ac:dyDescent="0.45">
      <c r="B549">
        <v>19</v>
      </c>
      <c r="C549" t="s">
        <v>664</v>
      </c>
      <c r="D549" t="s">
        <v>155</v>
      </c>
      <c r="E549" t="s">
        <v>2882</v>
      </c>
      <c r="F549" t="s">
        <v>2842</v>
      </c>
      <c r="G549">
        <v>2025</v>
      </c>
      <c r="H549" s="8">
        <v>40</v>
      </c>
      <c r="I549" t="s">
        <v>2843</v>
      </c>
      <c r="K549">
        <v>25.488888800000002</v>
      </c>
      <c r="L549" t="s">
        <v>2844</v>
      </c>
      <c r="M549">
        <v>210</v>
      </c>
      <c r="N549" t="s">
        <v>221</v>
      </c>
      <c r="O549" t="s">
        <v>221</v>
      </c>
      <c r="P549">
        <v>2020</v>
      </c>
      <c r="Q549" t="s">
        <v>2838</v>
      </c>
      <c r="R549" t="s">
        <v>155</v>
      </c>
      <c r="S549">
        <v>750000</v>
      </c>
      <c r="T549" t="s">
        <v>4501</v>
      </c>
      <c r="U549" t="s">
        <v>4577</v>
      </c>
      <c r="W549" t="s">
        <v>862</v>
      </c>
    </row>
    <row r="550" spans="2:23" x14ac:dyDescent="0.45">
      <c r="B550">
        <v>19</v>
      </c>
      <c r="C550" t="s">
        <v>4578</v>
      </c>
      <c r="D550" t="s">
        <v>207</v>
      </c>
      <c r="E550" t="s">
        <v>2833</v>
      </c>
      <c r="F550" t="s">
        <v>2870</v>
      </c>
      <c r="G550">
        <v>2026</v>
      </c>
      <c r="H550" s="8">
        <v>40</v>
      </c>
      <c r="I550" t="s">
        <v>2835</v>
      </c>
      <c r="K550">
        <v>20.033333299999999</v>
      </c>
      <c r="L550" t="s">
        <v>2848</v>
      </c>
      <c r="M550">
        <v>190</v>
      </c>
      <c r="N550" t="s">
        <v>2837</v>
      </c>
      <c r="O550" t="s">
        <v>2837</v>
      </c>
      <c r="P550">
        <v>2021</v>
      </c>
      <c r="Q550" t="s">
        <v>2849</v>
      </c>
      <c r="R550" t="s">
        <v>14</v>
      </c>
      <c r="S550">
        <v>1200000</v>
      </c>
      <c r="T550" t="s">
        <v>2874</v>
      </c>
      <c r="U550" t="s">
        <v>4579</v>
      </c>
      <c r="V550" t="s">
        <v>4580</v>
      </c>
      <c r="W550" t="s">
        <v>4581</v>
      </c>
    </row>
    <row r="551" spans="2:23" x14ac:dyDescent="0.45">
      <c r="B551">
        <v>19</v>
      </c>
      <c r="C551" t="s">
        <v>4582</v>
      </c>
      <c r="D551" t="s">
        <v>269</v>
      </c>
      <c r="E551" t="s">
        <v>9</v>
      </c>
      <c r="F551" t="s">
        <v>2842</v>
      </c>
      <c r="G551">
        <v>2025</v>
      </c>
      <c r="H551" s="8">
        <v>40</v>
      </c>
      <c r="I551" t="s">
        <v>2843</v>
      </c>
      <c r="K551">
        <v>24.894444400000001</v>
      </c>
      <c r="L551" t="s">
        <v>2859</v>
      </c>
      <c r="M551">
        <v>214</v>
      </c>
      <c r="N551" t="s">
        <v>221</v>
      </c>
      <c r="O551" t="s">
        <v>221</v>
      </c>
      <c r="P551">
        <v>2020</v>
      </c>
      <c r="Q551" t="s">
        <v>2838</v>
      </c>
      <c r="R551" t="s">
        <v>269</v>
      </c>
      <c r="S551">
        <v>800000</v>
      </c>
      <c r="T551" t="s">
        <v>4583</v>
      </c>
      <c r="U551" t="s">
        <v>4584</v>
      </c>
      <c r="W551" t="s">
        <v>4585</v>
      </c>
    </row>
    <row r="552" spans="2:23" x14ac:dyDescent="0.45">
      <c r="B552">
        <v>19</v>
      </c>
      <c r="C552" t="s">
        <v>4586</v>
      </c>
      <c r="D552" t="s">
        <v>178</v>
      </c>
      <c r="E552" t="s">
        <v>9</v>
      </c>
      <c r="G552">
        <v>2027</v>
      </c>
      <c r="H552" s="8">
        <v>40</v>
      </c>
      <c r="I552" t="s">
        <v>2843</v>
      </c>
      <c r="K552">
        <v>21.855555500000001</v>
      </c>
      <c r="L552" t="s">
        <v>2883</v>
      </c>
      <c r="M552">
        <v>255</v>
      </c>
      <c r="N552" t="s">
        <v>221</v>
      </c>
      <c r="O552" t="s">
        <v>221</v>
      </c>
      <c r="P552">
        <v>2024</v>
      </c>
      <c r="Q552" t="s">
        <v>2838</v>
      </c>
      <c r="R552" t="s">
        <v>178</v>
      </c>
      <c r="T552" t="s">
        <v>4501</v>
      </c>
      <c r="U552" t="s">
        <v>4587</v>
      </c>
    </row>
    <row r="553" spans="2:23" x14ac:dyDescent="0.45">
      <c r="B553">
        <v>19</v>
      </c>
      <c r="C553" t="s">
        <v>4588</v>
      </c>
      <c r="D553" t="s">
        <v>18</v>
      </c>
      <c r="E553" t="s">
        <v>2833</v>
      </c>
      <c r="F553" t="s">
        <v>2870</v>
      </c>
      <c r="G553">
        <v>2026</v>
      </c>
      <c r="H553" s="8">
        <v>40</v>
      </c>
      <c r="I553" t="s">
        <v>2835</v>
      </c>
      <c r="K553">
        <v>22.3722222</v>
      </c>
      <c r="L553" t="s">
        <v>2844</v>
      </c>
      <c r="M553">
        <v>185</v>
      </c>
      <c r="N553" t="s">
        <v>2837</v>
      </c>
      <c r="O553" t="s">
        <v>221</v>
      </c>
      <c r="P553">
        <v>2023</v>
      </c>
      <c r="Q553" t="s">
        <v>2838</v>
      </c>
      <c r="R553" t="s">
        <v>18</v>
      </c>
      <c r="S553">
        <v>887000</v>
      </c>
      <c r="T553" t="s">
        <v>3435</v>
      </c>
      <c r="U553" t="s">
        <v>4589</v>
      </c>
      <c r="W553" t="s">
        <v>4590</v>
      </c>
    </row>
    <row r="554" spans="2:23" x14ac:dyDescent="0.45">
      <c r="B554">
        <v>19</v>
      </c>
      <c r="C554" t="s">
        <v>4591</v>
      </c>
      <c r="D554" t="s">
        <v>36</v>
      </c>
      <c r="E554" t="s">
        <v>2833</v>
      </c>
      <c r="F554" t="s">
        <v>2870</v>
      </c>
      <c r="G554">
        <v>2026</v>
      </c>
      <c r="H554" s="8">
        <v>40</v>
      </c>
      <c r="I554" t="s">
        <v>2835</v>
      </c>
      <c r="K554">
        <v>20.847222200000001</v>
      </c>
      <c r="L554" t="s">
        <v>2951</v>
      </c>
      <c r="M554">
        <v>180</v>
      </c>
      <c r="N554" t="s">
        <v>2837</v>
      </c>
      <c r="O554" t="s">
        <v>221</v>
      </c>
      <c r="P554">
        <v>2021</v>
      </c>
      <c r="Q554" t="s">
        <v>2855</v>
      </c>
      <c r="R554" t="s">
        <v>36</v>
      </c>
      <c r="S554">
        <v>495000</v>
      </c>
      <c r="T554" t="s">
        <v>2850</v>
      </c>
      <c r="U554" t="s">
        <v>4592</v>
      </c>
      <c r="V554" t="s">
        <v>4593</v>
      </c>
      <c r="W554" t="s">
        <v>4594</v>
      </c>
    </row>
    <row r="555" spans="2:23" x14ac:dyDescent="0.45">
      <c r="B555">
        <v>19</v>
      </c>
      <c r="C555" t="s">
        <v>173</v>
      </c>
      <c r="D555" t="s">
        <v>89</v>
      </c>
      <c r="E555" t="s">
        <v>174</v>
      </c>
      <c r="F555" t="s">
        <v>2870</v>
      </c>
      <c r="G555">
        <v>2027</v>
      </c>
      <c r="H555" s="8">
        <v>40</v>
      </c>
      <c r="I555" t="s">
        <v>2843</v>
      </c>
      <c r="K555">
        <v>20.3027777</v>
      </c>
      <c r="L555" t="s">
        <v>2844</v>
      </c>
      <c r="M555">
        <v>180</v>
      </c>
      <c r="N555" t="s">
        <v>221</v>
      </c>
      <c r="O555" t="s">
        <v>221</v>
      </c>
      <c r="P555">
        <v>2021</v>
      </c>
      <c r="Q555" t="s">
        <v>2855</v>
      </c>
      <c r="R555" t="s">
        <v>56</v>
      </c>
      <c r="S555">
        <v>1000000</v>
      </c>
      <c r="T555" t="s">
        <v>2874</v>
      </c>
      <c r="U555" t="s">
        <v>4595</v>
      </c>
      <c r="W555" t="s">
        <v>4596</v>
      </c>
    </row>
    <row r="556" spans="2:23" x14ac:dyDescent="0.45">
      <c r="B556">
        <v>19</v>
      </c>
      <c r="C556" t="s">
        <v>4597</v>
      </c>
      <c r="D556" t="s">
        <v>70</v>
      </c>
      <c r="E556" t="s">
        <v>9</v>
      </c>
      <c r="G556">
        <v>2028</v>
      </c>
      <c r="H556" s="8">
        <v>40</v>
      </c>
      <c r="I556" t="s">
        <v>2835</v>
      </c>
      <c r="K556">
        <v>19.236111099999999</v>
      </c>
      <c r="L556" t="s">
        <v>2933</v>
      </c>
      <c r="M556">
        <v>226</v>
      </c>
      <c r="N556" t="s">
        <v>221</v>
      </c>
      <c r="O556" t="s">
        <v>221</v>
      </c>
      <c r="P556">
        <v>2023</v>
      </c>
      <c r="Q556" t="s">
        <v>2838</v>
      </c>
      <c r="R556" t="s">
        <v>70</v>
      </c>
      <c r="S556">
        <v>1000000</v>
      </c>
      <c r="T556" t="s">
        <v>4598</v>
      </c>
      <c r="U556" t="s">
        <v>4599</v>
      </c>
    </row>
    <row r="557" spans="2:23" x14ac:dyDescent="0.45">
      <c r="B557">
        <v>19</v>
      </c>
      <c r="C557" t="s">
        <v>1811</v>
      </c>
      <c r="D557" t="s">
        <v>170</v>
      </c>
      <c r="E557" t="s">
        <v>2833</v>
      </c>
      <c r="F557" t="s">
        <v>2853</v>
      </c>
      <c r="G557">
        <v>2025</v>
      </c>
      <c r="H557" s="8">
        <v>40</v>
      </c>
      <c r="I557" t="s">
        <v>2966</v>
      </c>
      <c r="K557">
        <v>22.1694444</v>
      </c>
      <c r="L557" t="s">
        <v>2844</v>
      </c>
      <c r="M557">
        <v>200</v>
      </c>
      <c r="N557" t="s">
        <v>2837</v>
      </c>
      <c r="O557" t="s">
        <v>221</v>
      </c>
      <c r="P557">
        <v>2020</v>
      </c>
      <c r="Q557" t="s">
        <v>2838</v>
      </c>
      <c r="R557" t="s">
        <v>170</v>
      </c>
      <c r="S557">
        <v>1525000</v>
      </c>
      <c r="T557" t="s">
        <v>4600</v>
      </c>
      <c r="U557" t="s">
        <v>4601</v>
      </c>
      <c r="V557" t="s">
        <v>4602</v>
      </c>
      <c r="W557" t="s">
        <v>1812</v>
      </c>
    </row>
    <row r="558" spans="2:23" x14ac:dyDescent="0.45">
      <c r="B558">
        <v>19</v>
      </c>
      <c r="C558" t="s">
        <v>4603</v>
      </c>
      <c r="D558" t="s">
        <v>107</v>
      </c>
      <c r="E558" t="s">
        <v>3265</v>
      </c>
      <c r="F558" t="s">
        <v>2853</v>
      </c>
      <c r="G558">
        <v>2025</v>
      </c>
      <c r="H558" s="8">
        <v>40</v>
      </c>
      <c r="I558" t="s">
        <v>2835</v>
      </c>
      <c r="K558">
        <v>24.286111099999999</v>
      </c>
      <c r="L558" t="s">
        <v>2859</v>
      </c>
      <c r="M558">
        <v>183</v>
      </c>
      <c r="N558" t="s">
        <v>221</v>
      </c>
      <c r="O558" t="s">
        <v>221</v>
      </c>
      <c r="P558">
        <v>2018</v>
      </c>
      <c r="Q558" t="s">
        <v>2849</v>
      </c>
      <c r="R558" t="s">
        <v>107</v>
      </c>
      <c r="T558" t="s">
        <v>2850</v>
      </c>
      <c r="U558" t="s">
        <v>4604</v>
      </c>
      <c r="W558" t="s">
        <v>4605</v>
      </c>
    </row>
    <row r="559" spans="2:23" x14ac:dyDescent="0.45">
      <c r="B559">
        <v>19</v>
      </c>
      <c r="C559" t="s">
        <v>4606</v>
      </c>
      <c r="D559" t="s">
        <v>130</v>
      </c>
      <c r="E559" t="s">
        <v>9</v>
      </c>
      <c r="F559" t="s">
        <v>2870</v>
      </c>
      <c r="G559">
        <v>2026</v>
      </c>
      <c r="H559" s="8">
        <v>40</v>
      </c>
      <c r="I559" t="s">
        <v>2843</v>
      </c>
      <c r="K559">
        <v>22.230555500000001</v>
      </c>
      <c r="L559" t="s">
        <v>2859</v>
      </c>
      <c r="M559">
        <v>185</v>
      </c>
      <c r="N559" t="s">
        <v>2912</v>
      </c>
      <c r="O559" t="s">
        <v>221</v>
      </c>
      <c r="P559">
        <v>2021</v>
      </c>
      <c r="Q559" t="s">
        <v>2838</v>
      </c>
      <c r="R559" t="s">
        <v>130</v>
      </c>
      <c r="S559">
        <v>125000</v>
      </c>
      <c r="T559" t="s">
        <v>3321</v>
      </c>
      <c r="U559" t="s">
        <v>4607</v>
      </c>
      <c r="W559" t="s">
        <v>4608</v>
      </c>
    </row>
    <row r="560" spans="2:23" x14ac:dyDescent="0.45">
      <c r="B560">
        <v>19</v>
      </c>
      <c r="C560" t="s">
        <v>4609</v>
      </c>
      <c r="D560" t="s">
        <v>7</v>
      </c>
      <c r="E560" t="s">
        <v>9</v>
      </c>
      <c r="F560" t="s">
        <v>2898</v>
      </c>
      <c r="G560">
        <v>2027</v>
      </c>
      <c r="H560" s="8">
        <v>40</v>
      </c>
      <c r="I560" t="s">
        <v>2835</v>
      </c>
      <c r="K560">
        <v>18.1777777</v>
      </c>
      <c r="L560" t="s">
        <v>2848</v>
      </c>
      <c r="M560">
        <v>170</v>
      </c>
      <c r="N560" t="s">
        <v>2837</v>
      </c>
      <c r="O560" t="s">
        <v>2837</v>
      </c>
      <c r="P560">
        <v>2023</v>
      </c>
      <c r="Q560" t="s">
        <v>2855</v>
      </c>
      <c r="R560" t="s">
        <v>7</v>
      </c>
      <c r="S560">
        <v>225000</v>
      </c>
      <c r="T560" t="s">
        <v>2850</v>
      </c>
      <c r="U560" t="s">
        <v>4610</v>
      </c>
      <c r="W560" t="s">
        <v>4611</v>
      </c>
    </row>
    <row r="561" spans="2:23" x14ac:dyDescent="0.45">
      <c r="B561">
        <v>19</v>
      </c>
      <c r="C561" t="s">
        <v>115</v>
      </c>
      <c r="D561" t="s">
        <v>21</v>
      </c>
      <c r="E561" t="s">
        <v>2893</v>
      </c>
      <c r="F561" t="s">
        <v>2834</v>
      </c>
      <c r="G561">
        <v>2024</v>
      </c>
      <c r="H561" s="8">
        <v>40</v>
      </c>
      <c r="I561" t="s">
        <v>2966</v>
      </c>
      <c r="K561">
        <v>24.136111100000001</v>
      </c>
      <c r="L561" t="s">
        <v>2954</v>
      </c>
      <c r="M561">
        <v>187</v>
      </c>
      <c r="N561" t="s">
        <v>221</v>
      </c>
      <c r="O561" t="s">
        <v>221</v>
      </c>
      <c r="P561">
        <v>2021</v>
      </c>
      <c r="Q561" t="s">
        <v>2838</v>
      </c>
      <c r="R561" t="s">
        <v>21</v>
      </c>
      <c r="S561">
        <v>1700000</v>
      </c>
      <c r="T561" t="s">
        <v>3121</v>
      </c>
      <c r="U561" t="s">
        <v>4612</v>
      </c>
      <c r="W561">
        <v>29592</v>
      </c>
    </row>
    <row r="562" spans="2:23" x14ac:dyDescent="0.45">
      <c r="B562">
        <v>19</v>
      </c>
      <c r="C562" t="s">
        <v>4613</v>
      </c>
      <c r="D562" t="s">
        <v>76</v>
      </c>
      <c r="E562" t="s">
        <v>9</v>
      </c>
      <c r="G562">
        <v>2029</v>
      </c>
      <c r="H562" s="8">
        <v>40</v>
      </c>
      <c r="I562" t="s">
        <v>2843</v>
      </c>
      <c r="K562">
        <v>17.858333300000002</v>
      </c>
      <c r="L562" t="s">
        <v>2883</v>
      </c>
      <c r="M562">
        <v>202</v>
      </c>
      <c r="N562" t="s">
        <v>221</v>
      </c>
      <c r="O562" t="s">
        <v>221</v>
      </c>
      <c r="P562">
        <v>2024</v>
      </c>
      <c r="Q562" t="s">
        <v>2838</v>
      </c>
      <c r="R562" t="s">
        <v>76</v>
      </c>
      <c r="T562" t="s">
        <v>4614</v>
      </c>
      <c r="U562" t="s">
        <v>4615</v>
      </c>
    </row>
    <row r="563" spans="2:23" x14ac:dyDescent="0.45">
      <c r="B563">
        <v>19</v>
      </c>
      <c r="C563" t="s">
        <v>914</v>
      </c>
      <c r="D563" t="s">
        <v>98</v>
      </c>
      <c r="E563" t="s">
        <v>2893</v>
      </c>
      <c r="F563" t="s">
        <v>2842</v>
      </c>
      <c r="G563">
        <v>2027</v>
      </c>
      <c r="H563" s="8">
        <v>40</v>
      </c>
      <c r="I563" t="s">
        <v>2843</v>
      </c>
      <c r="K563">
        <v>24.597222200000001</v>
      </c>
      <c r="L563" t="s">
        <v>2960</v>
      </c>
      <c r="M563">
        <v>225</v>
      </c>
      <c r="N563" t="s">
        <v>2837</v>
      </c>
      <c r="O563" t="s">
        <v>221</v>
      </c>
      <c r="P563">
        <v>2022</v>
      </c>
      <c r="Q563" t="s">
        <v>2838</v>
      </c>
      <c r="R563" t="s">
        <v>98</v>
      </c>
      <c r="S563">
        <v>497500</v>
      </c>
      <c r="T563" t="s">
        <v>4616</v>
      </c>
      <c r="U563" t="s">
        <v>4617</v>
      </c>
      <c r="W563" t="s">
        <v>915</v>
      </c>
    </row>
    <row r="564" spans="2:23" x14ac:dyDescent="0.45">
      <c r="B564">
        <v>19</v>
      </c>
      <c r="C564" t="s">
        <v>4618</v>
      </c>
      <c r="D564" t="s">
        <v>56</v>
      </c>
      <c r="E564" t="s">
        <v>174</v>
      </c>
      <c r="F564" t="s">
        <v>3238</v>
      </c>
      <c r="G564">
        <v>2030</v>
      </c>
      <c r="H564" s="8">
        <v>40</v>
      </c>
      <c r="I564" t="s">
        <v>2843</v>
      </c>
      <c r="K564">
        <v>17.705555499999999</v>
      </c>
      <c r="L564" t="s">
        <v>2960</v>
      </c>
      <c r="M564">
        <v>165</v>
      </c>
      <c r="N564" t="s">
        <v>221</v>
      </c>
      <c r="O564" t="s">
        <v>221</v>
      </c>
      <c r="P564">
        <v>2024</v>
      </c>
      <c r="Q564" t="s">
        <v>2855</v>
      </c>
      <c r="R564" t="s">
        <v>56</v>
      </c>
      <c r="S564">
        <v>800000</v>
      </c>
      <c r="T564" t="s">
        <v>2850</v>
      </c>
      <c r="U564" t="s">
        <v>4619</v>
      </c>
      <c r="W564" t="s">
        <v>4620</v>
      </c>
    </row>
    <row r="565" spans="2:23" x14ac:dyDescent="0.45">
      <c r="B565">
        <v>19</v>
      </c>
      <c r="C565" t="s">
        <v>4621</v>
      </c>
      <c r="D565" t="s">
        <v>14</v>
      </c>
      <c r="E565" t="s">
        <v>9</v>
      </c>
      <c r="G565">
        <v>2029</v>
      </c>
      <c r="H565" s="8">
        <v>40</v>
      </c>
      <c r="I565" t="s">
        <v>2966</v>
      </c>
      <c r="K565">
        <v>18.808333300000001</v>
      </c>
      <c r="L565" t="s">
        <v>3535</v>
      </c>
      <c r="M565">
        <v>240</v>
      </c>
      <c r="N565" t="s">
        <v>221</v>
      </c>
      <c r="O565" t="s">
        <v>2837</v>
      </c>
      <c r="P565">
        <v>2024</v>
      </c>
      <c r="Q565" t="s">
        <v>2838</v>
      </c>
      <c r="R565" t="s">
        <v>14</v>
      </c>
      <c r="T565" t="s">
        <v>4622</v>
      </c>
      <c r="U565" t="s">
        <v>4623</v>
      </c>
    </row>
    <row r="566" spans="2:23" x14ac:dyDescent="0.45">
      <c r="B566">
        <v>19</v>
      </c>
      <c r="C566" t="s">
        <v>4624</v>
      </c>
      <c r="D566" t="s">
        <v>28</v>
      </c>
      <c r="E566" t="s">
        <v>9</v>
      </c>
      <c r="F566" t="s">
        <v>2853</v>
      </c>
      <c r="G566">
        <v>2026</v>
      </c>
      <c r="H566" s="8">
        <v>40</v>
      </c>
      <c r="I566" t="s">
        <v>2966</v>
      </c>
      <c r="K566">
        <v>24.908333299999999</v>
      </c>
      <c r="L566" t="s">
        <v>2859</v>
      </c>
      <c r="M566">
        <v>185</v>
      </c>
      <c r="N566" t="s">
        <v>221</v>
      </c>
      <c r="O566" t="s">
        <v>221</v>
      </c>
      <c r="P566">
        <v>2021</v>
      </c>
      <c r="Q566" t="s">
        <v>2838</v>
      </c>
      <c r="R566" t="s">
        <v>28</v>
      </c>
      <c r="S566">
        <v>197500</v>
      </c>
      <c r="T566" t="s">
        <v>3062</v>
      </c>
      <c r="U566" t="s">
        <v>4625</v>
      </c>
      <c r="W566" t="s">
        <v>4626</v>
      </c>
    </row>
    <row r="567" spans="2:23" x14ac:dyDescent="0.45">
      <c r="B567">
        <v>19</v>
      </c>
      <c r="C567" t="s">
        <v>1153</v>
      </c>
      <c r="D567" t="s">
        <v>39</v>
      </c>
      <c r="E567" t="s">
        <v>174</v>
      </c>
      <c r="F567" t="s">
        <v>2870</v>
      </c>
      <c r="G567">
        <v>2026</v>
      </c>
      <c r="H567" s="8">
        <v>40</v>
      </c>
      <c r="I567" t="s">
        <v>2966</v>
      </c>
      <c r="K567">
        <v>24.222222200000001</v>
      </c>
      <c r="L567" t="s">
        <v>2844</v>
      </c>
      <c r="M567">
        <v>215</v>
      </c>
      <c r="N567" t="s">
        <v>2912</v>
      </c>
      <c r="O567" t="s">
        <v>221</v>
      </c>
      <c r="P567">
        <v>2022</v>
      </c>
      <c r="Q567" t="s">
        <v>2838</v>
      </c>
      <c r="R567" t="s">
        <v>39</v>
      </c>
      <c r="S567">
        <v>293000</v>
      </c>
      <c r="T567" t="s">
        <v>4214</v>
      </c>
      <c r="U567" t="s">
        <v>4627</v>
      </c>
      <c r="W567" t="s">
        <v>1154</v>
      </c>
    </row>
    <row r="568" spans="2:23" x14ac:dyDescent="0.45">
      <c r="B568">
        <v>19</v>
      </c>
      <c r="C568" t="s">
        <v>2232</v>
      </c>
      <c r="D568" t="s">
        <v>104</v>
      </c>
      <c r="E568" t="s">
        <v>53</v>
      </c>
      <c r="F568" t="s">
        <v>2853</v>
      </c>
      <c r="G568">
        <v>2026</v>
      </c>
      <c r="H568" s="8">
        <v>40</v>
      </c>
      <c r="I568" t="s">
        <v>2835</v>
      </c>
      <c r="K568">
        <v>22.8</v>
      </c>
      <c r="L568" t="s">
        <v>2887</v>
      </c>
      <c r="M568">
        <v>225</v>
      </c>
      <c r="N568" t="s">
        <v>221</v>
      </c>
      <c r="O568" t="s">
        <v>221</v>
      </c>
      <c r="P568">
        <v>2023</v>
      </c>
      <c r="Q568" t="s">
        <v>2838</v>
      </c>
      <c r="R568" t="s">
        <v>104</v>
      </c>
      <c r="S568">
        <v>2600000</v>
      </c>
      <c r="T568" t="s">
        <v>3106</v>
      </c>
      <c r="U568" t="s">
        <v>4628</v>
      </c>
      <c r="V568" t="s">
        <v>4629</v>
      </c>
      <c r="W568" t="s">
        <v>2233</v>
      </c>
    </row>
    <row r="569" spans="2:23" x14ac:dyDescent="0.45">
      <c r="B569">
        <v>19</v>
      </c>
      <c r="C569" t="s">
        <v>4630</v>
      </c>
      <c r="D569" t="s">
        <v>82</v>
      </c>
      <c r="E569" t="s">
        <v>87</v>
      </c>
      <c r="F569" t="s">
        <v>2870</v>
      </c>
      <c r="G569">
        <v>2027</v>
      </c>
      <c r="H569" s="8">
        <v>40</v>
      </c>
      <c r="I569" t="s">
        <v>2835</v>
      </c>
      <c r="K569">
        <v>19.733333300000002</v>
      </c>
      <c r="L569" t="s">
        <v>3032</v>
      </c>
      <c r="M569">
        <v>160</v>
      </c>
      <c r="N569" t="s">
        <v>221</v>
      </c>
      <c r="O569" t="s">
        <v>221</v>
      </c>
      <c r="P569">
        <v>2022</v>
      </c>
      <c r="Q569" t="s">
        <v>2855</v>
      </c>
      <c r="R569" t="s">
        <v>82</v>
      </c>
      <c r="S569">
        <v>1300000</v>
      </c>
      <c r="T569" t="s">
        <v>4631</v>
      </c>
      <c r="U569" t="s">
        <v>4632</v>
      </c>
      <c r="W569" t="s">
        <v>4633</v>
      </c>
    </row>
    <row r="570" spans="2:23" x14ac:dyDescent="0.45">
      <c r="B570">
        <v>19</v>
      </c>
      <c r="C570" t="s">
        <v>4634</v>
      </c>
      <c r="D570" t="s">
        <v>191</v>
      </c>
      <c r="E570" t="s">
        <v>2833</v>
      </c>
      <c r="F570" t="s">
        <v>2853</v>
      </c>
      <c r="G570">
        <v>2027</v>
      </c>
      <c r="H570" s="8">
        <v>40</v>
      </c>
      <c r="I570" t="s">
        <v>2835</v>
      </c>
      <c r="K570">
        <v>23.980555500000001</v>
      </c>
      <c r="L570" t="s">
        <v>2859</v>
      </c>
      <c r="M570">
        <v>190</v>
      </c>
      <c r="N570" t="s">
        <v>2837</v>
      </c>
      <c r="O570" t="s">
        <v>221</v>
      </c>
      <c r="P570">
        <v>2022</v>
      </c>
      <c r="Q570" t="s">
        <v>2838</v>
      </c>
      <c r="R570" t="s">
        <v>191</v>
      </c>
      <c r="S570">
        <v>97500</v>
      </c>
      <c r="T570" t="s">
        <v>3110</v>
      </c>
      <c r="U570" t="s">
        <v>4635</v>
      </c>
      <c r="W570" t="s">
        <v>4636</v>
      </c>
    </row>
    <row r="571" spans="2:23" x14ac:dyDescent="0.45">
      <c r="B571">
        <v>19</v>
      </c>
      <c r="C571" t="s">
        <v>1798</v>
      </c>
      <c r="D571" t="s">
        <v>31</v>
      </c>
      <c r="E571" t="s">
        <v>33</v>
      </c>
      <c r="F571" t="s">
        <v>2853</v>
      </c>
      <c r="G571">
        <v>2025</v>
      </c>
      <c r="H571" s="8">
        <v>40</v>
      </c>
      <c r="I571" t="s">
        <v>2835</v>
      </c>
      <c r="K571">
        <v>23.161111099999999</v>
      </c>
      <c r="L571" t="s">
        <v>2844</v>
      </c>
      <c r="M571">
        <v>170</v>
      </c>
      <c r="N571" t="s">
        <v>221</v>
      </c>
      <c r="O571" t="s">
        <v>221</v>
      </c>
      <c r="P571">
        <v>2017</v>
      </c>
      <c r="Q571" t="s">
        <v>2849</v>
      </c>
      <c r="R571" t="s">
        <v>31</v>
      </c>
      <c r="S571">
        <v>200000</v>
      </c>
      <c r="T571" t="s">
        <v>2874</v>
      </c>
      <c r="U571" t="s">
        <v>4637</v>
      </c>
      <c r="W571" t="s">
        <v>1799</v>
      </c>
    </row>
    <row r="572" spans="2:23" x14ac:dyDescent="0.45">
      <c r="B572">
        <v>19</v>
      </c>
      <c r="C572" t="s">
        <v>4638</v>
      </c>
      <c r="D572" t="s">
        <v>42</v>
      </c>
      <c r="E572" t="s">
        <v>174</v>
      </c>
      <c r="F572" t="s">
        <v>2865</v>
      </c>
      <c r="G572">
        <v>2029</v>
      </c>
      <c r="H572" s="8">
        <v>35</v>
      </c>
      <c r="I572" t="s">
        <v>2835</v>
      </c>
      <c r="K572">
        <v>18.8416666</v>
      </c>
      <c r="L572" t="s">
        <v>2951</v>
      </c>
      <c r="M572">
        <v>180</v>
      </c>
      <c r="N572" t="s">
        <v>2912</v>
      </c>
      <c r="O572" t="s">
        <v>221</v>
      </c>
      <c r="P572">
        <v>2023</v>
      </c>
      <c r="Q572" t="s">
        <v>2855</v>
      </c>
      <c r="R572" t="s">
        <v>42</v>
      </c>
      <c r="S572">
        <v>900000</v>
      </c>
      <c r="T572" t="s">
        <v>2850</v>
      </c>
      <c r="U572" t="s">
        <v>4639</v>
      </c>
      <c r="W572" t="s">
        <v>4640</v>
      </c>
    </row>
    <row r="573" spans="2:23" x14ac:dyDescent="0.45">
      <c r="B573">
        <v>19</v>
      </c>
      <c r="C573" t="s">
        <v>4641</v>
      </c>
      <c r="D573" t="s">
        <v>73</v>
      </c>
      <c r="E573" t="s">
        <v>174</v>
      </c>
      <c r="F573" t="s">
        <v>2898</v>
      </c>
      <c r="G573">
        <v>2028</v>
      </c>
      <c r="H573" s="8">
        <v>35</v>
      </c>
      <c r="I573" t="s">
        <v>2835</v>
      </c>
      <c r="K573">
        <v>19.452777699999999</v>
      </c>
      <c r="L573" t="s">
        <v>2951</v>
      </c>
      <c r="M573">
        <v>180</v>
      </c>
      <c r="N573" t="s">
        <v>221</v>
      </c>
      <c r="O573" t="s">
        <v>221</v>
      </c>
      <c r="P573">
        <v>2023</v>
      </c>
      <c r="Q573" t="s">
        <v>2838</v>
      </c>
      <c r="R573" t="s">
        <v>73</v>
      </c>
      <c r="S573">
        <v>602500</v>
      </c>
      <c r="T573" t="s">
        <v>4642</v>
      </c>
      <c r="U573" t="s">
        <v>4643</v>
      </c>
      <c r="W573" t="s">
        <v>4644</v>
      </c>
    </row>
    <row r="574" spans="2:23" x14ac:dyDescent="0.45">
      <c r="B574">
        <v>20</v>
      </c>
      <c r="C574" t="s">
        <v>4645</v>
      </c>
      <c r="D574" t="s">
        <v>46</v>
      </c>
      <c r="E574" t="s">
        <v>9</v>
      </c>
      <c r="F574" t="s">
        <v>2853</v>
      </c>
      <c r="G574">
        <v>2025</v>
      </c>
      <c r="H574" s="8">
        <v>40</v>
      </c>
      <c r="I574" t="s">
        <v>2835</v>
      </c>
      <c r="K574">
        <v>22.0916666</v>
      </c>
      <c r="L574" t="s">
        <v>2887</v>
      </c>
      <c r="M574">
        <v>215</v>
      </c>
      <c r="N574" t="s">
        <v>221</v>
      </c>
      <c r="O574" t="s">
        <v>221</v>
      </c>
      <c r="P574">
        <v>2018</v>
      </c>
      <c r="Q574" t="s">
        <v>2849</v>
      </c>
      <c r="R574" t="s">
        <v>46</v>
      </c>
      <c r="S574">
        <v>80000</v>
      </c>
      <c r="T574" t="s">
        <v>2874</v>
      </c>
      <c r="U574" t="s">
        <v>4646</v>
      </c>
      <c r="V574" t="s">
        <v>4647</v>
      </c>
      <c r="W574" t="s">
        <v>4648</v>
      </c>
    </row>
    <row r="575" spans="2:23" x14ac:dyDescent="0.45">
      <c r="B575">
        <v>20</v>
      </c>
      <c r="C575" t="s">
        <v>4649</v>
      </c>
      <c r="D575" t="s">
        <v>59</v>
      </c>
      <c r="E575" t="s">
        <v>3265</v>
      </c>
      <c r="F575" t="s">
        <v>2870</v>
      </c>
      <c r="G575">
        <v>2025</v>
      </c>
      <c r="H575" s="8">
        <v>40</v>
      </c>
      <c r="I575" t="s">
        <v>2835</v>
      </c>
      <c r="K575">
        <v>23.5472222</v>
      </c>
      <c r="L575" t="s">
        <v>2859</v>
      </c>
      <c r="M575">
        <v>210</v>
      </c>
      <c r="N575" t="s">
        <v>2837</v>
      </c>
      <c r="O575" t="s">
        <v>2837</v>
      </c>
      <c r="P575">
        <v>2022</v>
      </c>
      <c r="Q575" t="s">
        <v>2838</v>
      </c>
      <c r="R575" t="s">
        <v>59</v>
      </c>
      <c r="S575">
        <v>1825000</v>
      </c>
      <c r="T575" t="s">
        <v>4501</v>
      </c>
      <c r="U575" t="s">
        <v>4650</v>
      </c>
      <c r="W575" t="s">
        <v>4651</v>
      </c>
    </row>
    <row r="576" spans="2:23" x14ac:dyDescent="0.45">
      <c r="B576">
        <v>20</v>
      </c>
      <c r="C576" t="s">
        <v>4652</v>
      </c>
      <c r="D576" t="s">
        <v>16</v>
      </c>
      <c r="E576" t="s">
        <v>3167</v>
      </c>
      <c r="F576" t="s">
        <v>2842</v>
      </c>
      <c r="G576">
        <v>2024</v>
      </c>
      <c r="H576" s="8">
        <v>40</v>
      </c>
      <c r="I576" t="s">
        <v>2966</v>
      </c>
      <c r="K576">
        <v>21.7083333</v>
      </c>
      <c r="L576" t="s">
        <v>2954</v>
      </c>
      <c r="M576">
        <v>165</v>
      </c>
      <c r="N576" t="s">
        <v>2837</v>
      </c>
      <c r="O576" t="s">
        <v>2837</v>
      </c>
      <c r="P576">
        <v>2017</v>
      </c>
      <c r="Q576" t="s">
        <v>2849</v>
      </c>
      <c r="R576" t="s">
        <v>16</v>
      </c>
      <c r="T576" t="s">
        <v>2874</v>
      </c>
      <c r="U576" t="s">
        <v>4653</v>
      </c>
      <c r="W576" t="s">
        <v>4654</v>
      </c>
    </row>
    <row r="577" spans="2:23" x14ac:dyDescent="0.45">
      <c r="B577">
        <v>20</v>
      </c>
      <c r="C577" t="s">
        <v>4655</v>
      </c>
      <c r="D577" t="s">
        <v>10</v>
      </c>
      <c r="E577" t="s">
        <v>9</v>
      </c>
      <c r="G577">
        <v>2027</v>
      </c>
      <c r="H577" s="8">
        <v>40</v>
      </c>
      <c r="I577" t="s">
        <v>2843</v>
      </c>
      <c r="K577">
        <v>21.536111099999999</v>
      </c>
      <c r="L577" t="s">
        <v>2859</v>
      </c>
      <c r="M577">
        <v>205</v>
      </c>
      <c r="N577" t="s">
        <v>2837</v>
      </c>
      <c r="O577" t="s">
        <v>2837</v>
      </c>
      <c r="P577">
        <v>2024</v>
      </c>
      <c r="Q577" t="s">
        <v>2838</v>
      </c>
      <c r="R577" t="s">
        <v>10</v>
      </c>
      <c r="T577" t="s">
        <v>3901</v>
      </c>
      <c r="U577" t="s">
        <v>4656</v>
      </c>
    </row>
    <row r="578" spans="2:23" x14ac:dyDescent="0.45">
      <c r="B578">
        <v>20</v>
      </c>
      <c r="C578" t="s">
        <v>4657</v>
      </c>
      <c r="D578" t="s">
        <v>155</v>
      </c>
      <c r="E578" t="s">
        <v>33</v>
      </c>
      <c r="F578" t="s">
        <v>2865</v>
      </c>
      <c r="G578">
        <v>2027</v>
      </c>
      <c r="H578" s="8">
        <v>40</v>
      </c>
      <c r="I578" t="s">
        <v>2835</v>
      </c>
      <c r="K578">
        <v>19.116666599999999</v>
      </c>
      <c r="L578" t="s">
        <v>2844</v>
      </c>
      <c r="M578">
        <v>180</v>
      </c>
      <c r="N578" t="s">
        <v>221</v>
      </c>
      <c r="O578" t="s">
        <v>221</v>
      </c>
      <c r="P578">
        <v>2023</v>
      </c>
      <c r="Q578" t="s">
        <v>2855</v>
      </c>
      <c r="R578" t="s">
        <v>155</v>
      </c>
      <c r="S578">
        <v>57500</v>
      </c>
      <c r="T578" t="s">
        <v>2874</v>
      </c>
      <c r="U578" t="s">
        <v>4658</v>
      </c>
      <c r="W578" t="s">
        <v>4659</v>
      </c>
    </row>
    <row r="579" spans="2:23" x14ac:dyDescent="0.45">
      <c r="B579">
        <v>20</v>
      </c>
      <c r="C579" t="s">
        <v>4660</v>
      </c>
      <c r="D579" t="s">
        <v>207</v>
      </c>
      <c r="E579" t="s">
        <v>53</v>
      </c>
      <c r="F579" t="s">
        <v>2898</v>
      </c>
      <c r="G579">
        <v>2028</v>
      </c>
      <c r="H579" s="8">
        <v>40</v>
      </c>
      <c r="I579" t="s">
        <v>2835</v>
      </c>
      <c r="K579">
        <v>18.5444444</v>
      </c>
      <c r="L579" t="s">
        <v>2836</v>
      </c>
      <c r="M579">
        <v>240</v>
      </c>
      <c r="N579" t="s">
        <v>2837</v>
      </c>
      <c r="O579" t="s">
        <v>221</v>
      </c>
      <c r="P579">
        <v>2023</v>
      </c>
      <c r="Q579" t="s">
        <v>2838</v>
      </c>
      <c r="R579" t="s">
        <v>207</v>
      </c>
      <c r="S579">
        <v>1000000</v>
      </c>
      <c r="T579" t="s">
        <v>4661</v>
      </c>
      <c r="U579" t="s">
        <v>4662</v>
      </c>
      <c r="W579" t="s">
        <v>4663</v>
      </c>
    </row>
    <row r="580" spans="2:23" x14ac:dyDescent="0.45">
      <c r="B580">
        <v>20</v>
      </c>
      <c r="C580" t="s">
        <v>4664</v>
      </c>
      <c r="D580" t="s">
        <v>269</v>
      </c>
      <c r="E580" t="s">
        <v>9</v>
      </c>
      <c r="F580" t="s">
        <v>2870</v>
      </c>
      <c r="G580">
        <v>2025</v>
      </c>
      <c r="H580" s="8">
        <v>40</v>
      </c>
      <c r="I580" t="s">
        <v>2843</v>
      </c>
      <c r="K580">
        <v>25.502777699999999</v>
      </c>
      <c r="L580" t="s">
        <v>2854</v>
      </c>
      <c r="M580">
        <v>232</v>
      </c>
      <c r="N580" t="s">
        <v>221</v>
      </c>
      <c r="O580" t="s">
        <v>221</v>
      </c>
      <c r="P580">
        <v>2021</v>
      </c>
      <c r="Q580" t="s">
        <v>2838</v>
      </c>
      <c r="R580" t="s">
        <v>269</v>
      </c>
      <c r="S580">
        <v>600000</v>
      </c>
      <c r="T580" t="s">
        <v>4214</v>
      </c>
      <c r="U580" t="s">
        <v>4665</v>
      </c>
      <c r="W580" t="s">
        <v>4666</v>
      </c>
    </row>
    <row r="581" spans="2:23" x14ac:dyDescent="0.45">
      <c r="B581">
        <v>20</v>
      </c>
      <c r="C581" t="s">
        <v>4667</v>
      </c>
      <c r="D581" t="s">
        <v>178</v>
      </c>
      <c r="E581" t="s">
        <v>3167</v>
      </c>
      <c r="F581" t="s">
        <v>2842</v>
      </c>
      <c r="G581">
        <v>2024</v>
      </c>
      <c r="H581" s="8">
        <v>40</v>
      </c>
      <c r="I581" t="s">
        <v>2835</v>
      </c>
      <c r="K581">
        <v>27.730555500000001</v>
      </c>
      <c r="L581" t="s">
        <v>2883</v>
      </c>
      <c r="M581">
        <v>225</v>
      </c>
      <c r="N581" t="s">
        <v>221</v>
      </c>
      <c r="O581" t="s">
        <v>221</v>
      </c>
      <c r="P581">
        <v>2018</v>
      </c>
      <c r="Q581" t="s">
        <v>2838</v>
      </c>
      <c r="R581" t="s">
        <v>170</v>
      </c>
      <c r="S581">
        <v>185600</v>
      </c>
      <c r="T581" t="s">
        <v>4467</v>
      </c>
      <c r="U581" t="s">
        <v>4668</v>
      </c>
      <c r="W581">
        <v>25388</v>
      </c>
    </row>
    <row r="582" spans="2:23" x14ac:dyDescent="0.45">
      <c r="B582">
        <v>20</v>
      </c>
      <c r="C582" t="s">
        <v>4669</v>
      </c>
      <c r="D582" t="s">
        <v>18</v>
      </c>
      <c r="E582" t="s">
        <v>9</v>
      </c>
      <c r="F582" t="s">
        <v>2898</v>
      </c>
      <c r="G582">
        <v>2026</v>
      </c>
      <c r="H582" s="8">
        <v>40</v>
      </c>
      <c r="I582" t="s">
        <v>2835</v>
      </c>
      <c r="K582">
        <v>22.116666599999999</v>
      </c>
      <c r="L582" t="s">
        <v>2933</v>
      </c>
      <c r="M582">
        <v>250</v>
      </c>
      <c r="N582" t="s">
        <v>2837</v>
      </c>
      <c r="O582" t="s">
        <v>2837</v>
      </c>
      <c r="P582">
        <v>2023</v>
      </c>
      <c r="Q582" t="s">
        <v>2838</v>
      </c>
      <c r="R582" t="s">
        <v>18</v>
      </c>
      <c r="S582">
        <v>1250000</v>
      </c>
      <c r="T582" t="s">
        <v>4670</v>
      </c>
      <c r="U582" t="s">
        <v>4671</v>
      </c>
      <c r="W582" t="s">
        <v>4672</v>
      </c>
    </row>
    <row r="583" spans="2:23" x14ac:dyDescent="0.45">
      <c r="B583">
        <v>20</v>
      </c>
      <c r="C583" t="s">
        <v>4673</v>
      </c>
      <c r="D583" t="s">
        <v>36</v>
      </c>
      <c r="E583" t="s">
        <v>63</v>
      </c>
      <c r="F583" t="s">
        <v>2870</v>
      </c>
      <c r="G583">
        <v>2027</v>
      </c>
      <c r="H583" s="8">
        <v>40</v>
      </c>
      <c r="I583" t="s">
        <v>2835</v>
      </c>
      <c r="K583">
        <v>19.686111100000002</v>
      </c>
      <c r="L583" t="s">
        <v>2859</v>
      </c>
      <c r="M583">
        <v>215</v>
      </c>
      <c r="N583" t="s">
        <v>2837</v>
      </c>
      <c r="O583" t="s">
        <v>221</v>
      </c>
      <c r="P583">
        <v>2022</v>
      </c>
      <c r="Q583" t="s">
        <v>2838</v>
      </c>
      <c r="R583" t="s">
        <v>36</v>
      </c>
      <c r="S583">
        <v>5000000</v>
      </c>
      <c r="T583" t="s">
        <v>4515</v>
      </c>
      <c r="U583" t="s">
        <v>4674</v>
      </c>
      <c r="V583" t="s">
        <v>4675</v>
      </c>
      <c r="W583" t="s">
        <v>4676</v>
      </c>
    </row>
    <row r="584" spans="2:23" x14ac:dyDescent="0.45">
      <c r="B584">
        <v>20</v>
      </c>
      <c r="C584" t="s">
        <v>4677</v>
      </c>
      <c r="D584" t="s">
        <v>89</v>
      </c>
      <c r="E584" t="s">
        <v>174</v>
      </c>
      <c r="F584" t="s">
        <v>2898</v>
      </c>
      <c r="G584">
        <v>2028</v>
      </c>
      <c r="H584" s="8">
        <v>40</v>
      </c>
      <c r="I584" t="s">
        <v>2835</v>
      </c>
      <c r="K584">
        <v>19.024999999999999</v>
      </c>
      <c r="L584" t="s">
        <v>2960</v>
      </c>
      <c r="M584">
        <v>155</v>
      </c>
      <c r="N584" t="s">
        <v>2912</v>
      </c>
      <c r="O584" t="s">
        <v>221</v>
      </c>
      <c r="P584">
        <v>2023</v>
      </c>
      <c r="Q584" t="s">
        <v>2838</v>
      </c>
      <c r="R584" t="s">
        <v>89</v>
      </c>
      <c r="S584">
        <v>2000000</v>
      </c>
      <c r="T584" t="s">
        <v>4678</v>
      </c>
      <c r="U584" t="s">
        <v>4679</v>
      </c>
      <c r="W584" t="s">
        <v>4680</v>
      </c>
    </row>
    <row r="585" spans="2:23" x14ac:dyDescent="0.45">
      <c r="B585">
        <v>20</v>
      </c>
      <c r="C585" t="s">
        <v>4681</v>
      </c>
      <c r="D585" t="s">
        <v>70</v>
      </c>
      <c r="E585" t="s">
        <v>63</v>
      </c>
      <c r="F585" t="s">
        <v>2898</v>
      </c>
      <c r="G585">
        <v>2028</v>
      </c>
      <c r="H585" s="8">
        <v>40</v>
      </c>
      <c r="I585" t="s">
        <v>2835</v>
      </c>
      <c r="K585">
        <v>19.283333299999999</v>
      </c>
      <c r="L585" t="s">
        <v>2859</v>
      </c>
      <c r="M585">
        <v>195</v>
      </c>
      <c r="N585" t="s">
        <v>221</v>
      </c>
      <c r="O585" t="s">
        <v>221</v>
      </c>
      <c r="P585">
        <v>2023</v>
      </c>
      <c r="Q585" t="s">
        <v>2838</v>
      </c>
      <c r="R585" t="s">
        <v>70</v>
      </c>
      <c r="S585">
        <v>2200000</v>
      </c>
      <c r="T585" t="s">
        <v>4682</v>
      </c>
      <c r="U585" t="s">
        <v>4683</v>
      </c>
      <c r="W585" t="s">
        <v>4684</v>
      </c>
    </row>
    <row r="586" spans="2:23" x14ac:dyDescent="0.45">
      <c r="B586">
        <v>20</v>
      </c>
      <c r="C586" t="s">
        <v>1271</v>
      </c>
      <c r="D586" t="s">
        <v>170</v>
      </c>
      <c r="E586" t="s">
        <v>174</v>
      </c>
      <c r="F586" t="s">
        <v>2853</v>
      </c>
      <c r="G586">
        <v>2026</v>
      </c>
      <c r="H586" s="8">
        <v>40</v>
      </c>
      <c r="I586" t="s">
        <v>2843</v>
      </c>
      <c r="K586">
        <v>22.088888799999999</v>
      </c>
      <c r="L586" t="s">
        <v>2951</v>
      </c>
      <c r="M586">
        <v>180</v>
      </c>
      <c r="N586" t="s">
        <v>2912</v>
      </c>
      <c r="O586" t="s">
        <v>221</v>
      </c>
      <c r="P586">
        <v>2018</v>
      </c>
      <c r="Q586" t="s">
        <v>2849</v>
      </c>
      <c r="R586" t="s">
        <v>170</v>
      </c>
      <c r="S586">
        <v>80000</v>
      </c>
      <c r="T586" t="s">
        <v>4631</v>
      </c>
      <c r="U586" t="s">
        <v>4685</v>
      </c>
      <c r="W586" t="s">
        <v>1272</v>
      </c>
    </row>
    <row r="587" spans="2:23" x14ac:dyDescent="0.45">
      <c r="B587">
        <v>20</v>
      </c>
      <c r="C587" t="s">
        <v>4686</v>
      </c>
      <c r="D587" t="s">
        <v>107</v>
      </c>
      <c r="E587" t="s">
        <v>3167</v>
      </c>
      <c r="F587" t="s">
        <v>2834</v>
      </c>
      <c r="G587">
        <v>2024</v>
      </c>
      <c r="H587" s="8">
        <v>40</v>
      </c>
      <c r="I587" t="s">
        <v>2843</v>
      </c>
      <c r="K587">
        <v>28.347222200000001</v>
      </c>
      <c r="L587" t="s">
        <v>2848</v>
      </c>
      <c r="M587">
        <v>215</v>
      </c>
      <c r="N587" t="s">
        <v>221</v>
      </c>
      <c r="O587" t="s">
        <v>221</v>
      </c>
      <c r="P587">
        <v>2014</v>
      </c>
      <c r="Q587" t="s">
        <v>2838</v>
      </c>
      <c r="R587" t="s">
        <v>46</v>
      </c>
      <c r="S587">
        <v>2500000</v>
      </c>
      <c r="T587" t="s">
        <v>4687</v>
      </c>
      <c r="U587" t="s">
        <v>4688</v>
      </c>
      <c r="V587" t="s">
        <v>4689</v>
      </c>
      <c r="W587">
        <v>16944</v>
      </c>
    </row>
    <row r="588" spans="2:23" x14ac:dyDescent="0.45">
      <c r="B588">
        <v>20</v>
      </c>
      <c r="C588" t="s">
        <v>4690</v>
      </c>
      <c r="D588" t="s">
        <v>130</v>
      </c>
      <c r="E588" t="s">
        <v>9</v>
      </c>
      <c r="F588" t="s">
        <v>2865</v>
      </c>
      <c r="G588">
        <v>2028</v>
      </c>
      <c r="H588" s="8">
        <v>40</v>
      </c>
      <c r="I588" t="s">
        <v>2835</v>
      </c>
      <c r="K588">
        <v>19.322222199999999</v>
      </c>
      <c r="L588" t="s">
        <v>2883</v>
      </c>
      <c r="M588">
        <v>180</v>
      </c>
      <c r="N588" t="s">
        <v>221</v>
      </c>
      <c r="O588" t="s">
        <v>221</v>
      </c>
      <c r="P588">
        <v>2023</v>
      </c>
      <c r="Q588" t="s">
        <v>2838</v>
      </c>
      <c r="R588" t="s">
        <v>130</v>
      </c>
      <c r="S588">
        <v>515000</v>
      </c>
      <c r="T588" t="s">
        <v>4691</v>
      </c>
      <c r="U588" t="s">
        <v>4692</v>
      </c>
      <c r="W588" t="s">
        <v>4693</v>
      </c>
    </row>
    <row r="589" spans="2:23" x14ac:dyDescent="0.45">
      <c r="B589">
        <v>20</v>
      </c>
      <c r="C589" t="s">
        <v>54</v>
      </c>
      <c r="D589" t="s">
        <v>7</v>
      </c>
      <c r="E589" t="s">
        <v>2833</v>
      </c>
      <c r="F589" t="s">
        <v>2853</v>
      </c>
      <c r="G589">
        <v>2027</v>
      </c>
      <c r="H589" s="8">
        <v>40</v>
      </c>
      <c r="I589" t="s">
        <v>2835</v>
      </c>
      <c r="K589">
        <v>23.3444444</v>
      </c>
      <c r="L589" t="s">
        <v>2859</v>
      </c>
      <c r="M589">
        <v>190</v>
      </c>
      <c r="N589" t="s">
        <v>221</v>
      </c>
      <c r="O589" t="s">
        <v>221</v>
      </c>
      <c r="P589">
        <v>2022</v>
      </c>
      <c r="Q589" t="s">
        <v>2838</v>
      </c>
      <c r="R589" t="s">
        <v>18</v>
      </c>
      <c r="S589">
        <v>316950</v>
      </c>
      <c r="T589" t="s">
        <v>4694</v>
      </c>
      <c r="U589" t="s">
        <v>4695</v>
      </c>
      <c r="W589" t="s">
        <v>4696</v>
      </c>
    </row>
    <row r="590" spans="2:23" x14ac:dyDescent="0.45">
      <c r="B590">
        <v>20</v>
      </c>
      <c r="C590" t="s">
        <v>4697</v>
      </c>
      <c r="D590" t="s">
        <v>21</v>
      </c>
      <c r="E590" t="s">
        <v>174</v>
      </c>
      <c r="F590" t="s">
        <v>2898</v>
      </c>
      <c r="G590">
        <v>2027</v>
      </c>
      <c r="H590" s="8">
        <v>40</v>
      </c>
      <c r="I590" t="s">
        <v>2835</v>
      </c>
      <c r="K590">
        <v>19.477777700000001</v>
      </c>
      <c r="L590" t="s">
        <v>2848</v>
      </c>
      <c r="M590">
        <v>170</v>
      </c>
      <c r="N590" t="s">
        <v>2912</v>
      </c>
      <c r="O590" t="s">
        <v>221</v>
      </c>
      <c r="P590">
        <v>2022</v>
      </c>
      <c r="Q590" t="s">
        <v>2855</v>
      </c>
      <c r="R590" t="s">
        <v>21</v>
      </c>
      <c r="S590">
        <v>600000</v>
      </c>
      <c r="T590" t="s">
        <v>2850</v>
      </c>
      <c r="U590" t="s">
        <v>4698</v>
      </c>
      <c r="W590" t="s">
        <v>4699</v>
      </c>
    </row>
    <row r="591" spans="2:23" x14ac:dyDescent="0.45">
      <c r="B591">
        <v>20</v>
      </c>
      <c r="C591" t="s">
        <v>4700</v>
      </c>
      <c r="D591" t="s">
        <v>76</v>
      </c>
      <c r="E591" t="s">
        <v>63</v>
      </c>
      <c r="F591" t="s">
        <v>2865</v>
      </c>
      <c r="G591">
        <v>2027</v>
      </c>
      <c r="H591" s="8">
        <v>40</v>
      </c>
      <c r="I591" t="s">
        <v>2835</v>
      </c>
      <c r="K591">
        <v>19.7194444</v>
      </c>
      <c r="L591" t="s">
        <v>2859</v>
      </c>
      <c r="M591">
        <v>185</v>
      </c>
      <c r="N591" t="s">
        <v>221</v>
      </c>
      <c r="O591" t="s">
        <v>221</v>
      </c>
      <c r="P591">
        <v>2022</v>
      </c>
      <c r="Q591" t="s">
        <v>2855</v>
      </c>
      <c r="R591" t="s">
        <v>56</v>
      </c>
      <c r="S591">
        <v>1230000</v>
      </c>
      <c r="T591" t="s">
        <v>2850</v>
      </c>
      <c r="U591" t="s">
        <v>4701</v>
      </c>
      <c r="W591" t="s">
        <v>4702</v>
      </c>
    </row>
    <row r="592" spans="2:23" x14ac:dyDescent="0.45">
      <c r="B592">
        <v>20</v>
      </c>
      <c r="C592" t="s">
        <v>4703</v>
      </c>
      <c r="D592" t="s">
        <v>309</v>
      </c>
      <c r="E592" t="s">
        <v>9</v>
      </c>
      <c r="F592" t="s">
        <v>2853</v>
      </c>
      <c r="G592">
        <v>2026</v>
      </c>
      <c r="H592" s="8">
        <v>40</v>
      </c>
      <c r="I592" t="s">
        <v>2966</v>
      </c>
      <c r="K592">
        <v>23.777777700000001</v>
      </c>
      <c r="L592" t="s">
        <v>2854</v>
      </c>
      <c r="M592">
        <v>185</v>
      </c>
      <c r="N592" t="s">
        <v>2837</v>
      </c>
      <c r="O592" t="s">
        <v>2837</v>
      </c>
      <c r="P592">
        <v>2022</v>
      </c>
      <c r="Q592" t="s">
        <v>2838</v>
      </c>
      <c r="R592" t="s">
        <v>309</v>
      </c>
      <c r="S592">
        <v>775000</v>
      </c>
      <c r="T592" t="s">
        <v>3106</v>
      </c>
      <c r="U592" t="s">
        <v>4704</v>
      </c>
      <c r="W592" t="s">
        <v>4705</v>
      </c>
    </row>
    <row r="593" spans="2:23" x14ac:dyDescent="0.45">
      <c r="B593">
        <v>20</v>
      </c>
      <c r="C593" t="s">
        <v>4706</v>
      </c>
      <c r="D593" t="s">
        <v>98</v>
      </c>
      <c r="E593" t="s">
        <v>2882</v>
      </c>
      <c r="G593">
        <v>2030</v>
      </c>
      <c r="H593" s="8">
        <v>40</v>
      </c>
      <c r="I593" t="s">
        <v>2835</v>
      </c>
      <c r="K593">
        <v>17.808333300000001</v>
      </c>
      <c r="L593" t="s">
        <v>2887</v>
      </c>
      <c r="M593">
        <v>190</v>
      </c>
      <c r="N593" t="s">
        <v>221</v>
      </c>
      <c r="O593" t="s">
        <v>221</v>
      </c>
      <c r="P593">
        <v>2024</v>
      </c>
      <c r="Q593" t="s">
        <v>2855</v>
      </c>
      <c r="R593" t="s">
        <v>98</v>
      </c>
      <c r="S593">
        <v>900000</v>
      </c>
      <c r="T593" t="s">
        <v>2850</v>
      </c>
      <c r="U593" t="s">
        <v>4707</v>
      </c>
    </row>
    <row r="594" spans="2:23" x14ac:dyDescent="0.45">
      <c r="B594">
        <v>20</v>
      </c>
      <c r="C594" t="s">
        <v>4708</v>
      </c>
      <c r="D594" t="s">
        <v>56</v>
      </c>
      <c r="E594" t="s">
        <v>9</v>
      </c>
      <c r="G594">
        <v>2029</v>
      </c>
      <c r="H594" s="8">
        <v>40</v>
      </c>
      <c r="I594" t="s">
        <v>2835</v>
      </c>
      <c r="K594">
        <v>18.305555500000001</v>
      </c>
      <c r="L594" t="s">
        <v>2887</v>
      </c>
      <c r="M594">
        <v>210</v>
      </c>
      <c r="N594" t="s">
        <v>221</v>
      </c>
      <c r="O594" t="s">
        <v>221</v>
      </c>
      <c r="P594">
        <v>2024</v>
      </c>
      <c r="Q594" t="s">
        <v>2838</v>
      </c>
      <c r="R594" t="s">
        <v>56</v>
      </c>
      <c r="T594" t="s">
        <v>4709</v>
      </c>
      <c r="U594" t="s">
        <v>4710</v>
      </c>
    </row>
    <row r="595" spans="2:23" x14ac:dyDescent="0.45">
      <c r="B595">
        <v>20</v>
      </c>
      <c r="C595" t="s">
        <v>4711</v>
      </c>
      <c r="D595" t="s">
        <v>14</v>
      </c>
      <c r="E595" t="s">
        <v>2882</v>
      </c>
      <c r="G595">
        <v>2027</v>
      </c>
      <c r="H595" s="8">
        <v>40</v>
      </c>
      <c r="I595" t="s">
        <v>2835</v>
      </c>
      <c r="K595">
        <v>21.877777699999999</v>
      </c>
      <c r="L595" t="s">
        <v>2844</v>
      </c>
      <c r="M595">
        <v>200</v>
      </c>
      <c r="N595" t="s">
        <v>2837</v>
      </c>
      <c r="O595" t="s">
        <v>2837</v>
      </c>
      <c r="P595">
        <v>2024</v>
      </c>
      <c r="Q595" t="s">
        <v>2838</v>
      </c>
      <c r="R595" t="s">
        <v>14</v>
      </c>
      <c r="T595" t="s">
        <v>2908</v>
      </c>
      <c r="U595" t="s">
        <v>4712</v>
      </c>
    </row>
    <row r="596" spans="2:23" x14ac:dyDescent="0.45">
      <c r="B596">
        <v>20</v>
      </c>
      <c r="C596" t="s">
        <v>4713</v>
      </c>
      <c r="D596" t="s">
        <v>28</v>
      </c>
      <c r="E596" t="s">
        <v>9</v>
      </c>
      <c r="F596" t="s">
        <v>2853</v>
      </c>
      <c r="G596">
        <v>2026</v>
      </c>
      <c r="H596" s="8">
        <v>40</v>
      </c>
      <c r="I596" t="s">
        <v>2835</v>
      </c>
      <c r="K596">
        <v>23.324999999999999</v>
      </c>
      <c r="L596" t="s">
        <v>2859</v>
      </c>
      <c r="M596">
        <v>173</v>
      </c>
      <c r="N596" t="s">
        <v>221</v>
      </c>
      <c r="O596" t="s">
        <v>221</v>
      </c>
      <c r="P596">
        <v>2018</v>
      </c>
      <c r="Q596" t="s">
        <v>2849</v>
      </c>
      <c r="R596" t="s">
        <v>28</v>
      </c>
      <c r="S596">
        <v>40000</v>
      </c>
      <c r="T596" t="s">
        <v>2850</v>
      </c>
      <c r="U596" t="s">
        <v>4714</v>
      </c>
      <c r="W596" t="s">
        <v>4715</v>
      </c>
    </row>
    <row r="597" spans="2:23" x14ac:dyDescent="0.45">
      <c r="B597">
        <v>20</v>
      </c>
      <c r="C597" t="s">
        <v>4716</v>
      </c>
      <c r="D597" t="s">
        <v>39</v>
      </c>
      <c r="E597" t="s">
        <v>87</v>
      </c>
      <c r="F597" t="s">
        <v>2853</v>
      </c>
      <c r="G597">
        <v>2025</v>
      </c>
      <c r="H597" s="8">
        <v>40</v>
      </c>
      <c r="I597" t="s">
        <v>2843</v>
      </c>
      <c r="K597">
        <v>21.483333300000002</v>
      </c>
      <c r="L597" t="s">
        <v>2954</v>
      </c>
      <c r="M597">
        <v>225</v>
      </c>
      <c r="N597" t="s">
        <v>221</v>
      </c>
      <c r="O597" t="s">
        <v>221</v>
      </c>
      <c r="P597">
        <v>2021</v>
      </c>
      <c r="Q597" t="s">
        <v>2855</v>
      </c>
      <c r="R597" t="s">
        <v>73</v>
      </c>
      <c r="S597">
        <v>500000</v>
      </c>
      <c r="T597" t="s">
        <v>3855</v>
      </c>
      <c r="U597" t="s">
        <v>4717</v>
      </c>
      <c r="V597" t="s">
        <v>4718</v>
      </c>
      <c r="W597" t="s">
        <v>4719</v>
      </c>
    </row>
    <row r="598" spans="2:23" x14ac:dyDescent="0.45">
      <c r="B598">
        <v>20</v>
      </c>
      <c r="C598" t="s">
        <v>4720</v>
      </c>
      <c r="D598" t="s">
        <v>104</v>
      </c>
      <c r="E598" t="s">
        <v>9</v>
      </c>
      <c r="F598" t="s">
        <v>2870</v>
      </c>
      <c r="G598">
        <v>2025</v>
      </c>
      <c r="H598" s="8">
        <v>40</v>
      </c>
      <c r="I598" t="s">
        <v>2966</v>
      </c>
      <c r="K598">
        <v>26.655555499999998</v>
      </c>
      <c r="L598" t="s">
        <v>2848</v>
      </c>
      <c r="M598">
        <v>195</v>
      </c>
      <c r="N598" t="s">
        <v>221</v>
      </c>
      <c r="O598" t="s">
        <v>221</v>
      </c>
      <c r="P598">
        <v>2019</v>
      </c>
      <c r="Q598" t="s">
        <v>2838</v>
      </c>
      <c r="R598" t="s">
        <v>70</v>
      </c>
      <c r="S598">
        <v>235000</v>
      </c>
      <c r="T598" t="s">
        <v>4721</v>
      </c>
      <c r="U598" t="s">
        <v>4722</v>
      </c>
      <c r="W598" t="s">
        <v>4723</v>
      </c>
    </row>
    <row r="599" spans="2:23" x14ac:dyDescent="0.45">
      <c r="B599">
        <v>20</v>
      </c>
      <c r="C599" t="s">
        <v>4724</v>
      </c>
      <c r="D599" t="s">
        <v>82</v>
      </c>
      <c r="E599" t="s">
        <v>3167</v>
      </c>
      <c r="F599" t="s">
        <v>2853</v>
      </c>
      <c r="G599">
        <v>2025</v>
      </c>
      <c r="H599" s="8">
        <v>40</v>
      </c>
      <c r="I599" t="s">
        <v>2966</v>
      </c>
      <c r="K599">
        <v>25.538888799999999</v>
      </c>
      <c r="L599" t="s">
        <v>2859</v>
      </c>
      <c r="M599">
        <v>210</v>
      </c>
      <c r="N599" t="s">
        <v>221</v>
      </c>
      <c r="O599" t="s">
        <v>221</v>
      </c>
      <c r="P599">
        <v>2021</v>
      </c>
      <c r="Q599" t="s">
        <v>2838</v>
      </c>
      <c r="R599" t="s">
        <v>82</v>
      </c>
      <c r="S599">
        <v>25000</v>
      </c>
      <c r="T599" t="s">
        <v>4725</v>
      </c>
      <c r="U599" t="s">
        <v>4726</v>
      </c>
      <c r="W599" t="s">
        <v>4727</v>
      </c>
    </row>
    <row r="600" spans="2:23" x14ac:dyDescent="0.45">
      <c r="B600">
        <v>20</v>
      </c>
      <c r="C600" t="s">
        <v>4728</v>
      </c>
      <c r="D600" t="s">
        <v>191</v>
      </c>
      <c r="E600" t="s">
        <v>63</v>
      </c>
      <c r="F600" t="s">
        <v>2898</v>
      </c>
      <c r="G600">
        <v>2028</v>
      </c>
      <c r="H600" s="8">
        <v>40</v>
      </c>
      <c r="I600" t="s">
        <v>2843</v>
      </c>
      <c r="K600">
        <v>19.538888799999999</v>
      </c>
      <c r="L600" t="s">
        <v>2848</v>
      </c>
      <c r="M600">
        <v>185</v>
      </c>
      <c r="N600" t="s">
        <v>221</v>
      </c>
      <c r="O600" t="s">
        <v>221</v>
      </c>
      <c r="P600">
        <v>2022</v>
      </c>
      <c r="Q600" t="s">
        <v>2855</v>
      </c>
      <c r="R600" t="s">
        <v>191</v>
      </c>
      <c r="S600">
        <v>45000</v>
      </c>
      <c r="T600" t="s">
        <v>2850</v>
      </c>
      <c r="U600" t="s">
        <v>4729</v>
      </c>
      <c r="W600" t="s">
        <v>4730</v>
      </c>
    </row>
    <row r="601" spans="2:23" x14ac:dyDescent="0.45">
      <c r="B601">
        <v>20</v>
      </c>
      <c r="C601" t="s">
        <v>4731</v>
      </c>
      <c r="D601" t="s">
        <v>31</v>
      </c>
      <c r="E601" t="s">
        <v>174</v>
      </c>
      <c r="F601" t="s">
        <v>2865</v>
      </c>
      <c r="G601">
        <v>2028</v>
      </c>
      <c r="H601" s="8">
        <v>40</v>
      </c>
      <c r="I601" t="s">
        <v>2835</v>
      </c>
      <c r="K601">
        <v>18.894444400000001</v>
      </c>
      <c r="L601" t="s">
        <v>2854</v>
      </c>
      <c r="M601">
        <v>180</v>
      </c>
      <c r="N601" t="s">
        <v>2837</v>
      </c>
      <c r="O601" t="s">
        <v>221</v>
      </c>
      <c r="P601">
        <v>2023</v>
      </c>
      <c r="Q601" t="s">
        <v>2838</v>
      </c>
      <c r="R601" t="s">
        <v>31</v>
      </c>
      <c r="S601">
        <v>400000</v>
      </c>
      <c r="T601" t="s">
        <v>4732</v>
      </c>
      <c r="U601" t="s">
        <v>4733</v>
      </c>
      <c r="W601" t="s">
        <v>4734</v>
      </c>
    </row>
    <row r="602" spans="2:23" x14ac:dyDescent="0.45">
      <c r="B602">
        <v>20</v>
      </c>
      <c r="C602" t="s">
        <v>4735</v>
      </c>
      <c r="D602" t="s">
        <v>42</v>
      </c>
      <c r="E602" t="s">
        <v>9</v>
      </c>
      <c r="G602">
        <v>2028</v>
      </c>
      <c r="H602" s="8">
        <v>35</v>
      </c>
      <c r="I602" t="s">
        <v>2843</v>
      </c>
      <c r="K602">
        <v>19.186111100000002</v>
      </c>
      <c r="L602" t="s">
        <v>2960</v>
      </c>
      <c r="M602">
        <v>165</v>
      </c>
      <c r="N602" t="s">
        <v>221</v>
      </c>
      <c r="O602" t="s">
        <v>221</v>
      </c>
      <c r="P602">
        <v>2022</v>
      </c>
      <c r="Q602" t="s">
        <v>2855</v>
      </c>
      <c r="R602" t="s">
        <v>42</v>
      </c>
      <c r="S602">
        <v>10000</v>
      </c>
      <c r="T602" t="s">
        <v>2850</v>
      </c>
      <c r="U602" t="s">
        <v>4736</v>
      </c>
      <c r="W602" t="s">
        <v>4737</v>
      </c>
    </row>
    <row r="603" spans="2:23" x14ac:dyDescent="0.45">
      <c r="B603">
        <v>20</v>
      </c>
      <c r="C603" t="s">
        <v>4738</v>
      </c>
      <c r="D603" t="s">
        <v>73</v>
      </c>
      <c r="E603" t="s">
        <v>26</v>
      </c>
      <c r="G603">
        <v>2028</v>
      </c>
      <c r="H603" s="8">
        <v>35</v>
      </c>
      <c r="I603" t="s">
        <v>2835</v>
      </c>
      <c r="K603">
        <v>19.761111100000001</v>
      </c>
      <c r="L603" t="s">
        <v>2951</v>
      </c>
      <c r="M603">
        <v>190</v>
      </c>
      <c r="N603" t="s">
        <v>2837</v>
      </c>
      <c r="O603" t="s">
        <v>2837</v>
      </c>
      <c r="P603">
        <v>2024</v>
      </c>
      <c r="Q603" t="s">
        <v>2838</v>
      </c>
      <c r="R603" t="s">
        <v>73</v>
      </c>
      <c r="T603" t="s">
        <v>4739</v>
      </c>
      <c r="U603" t="s">
        <v>4740</v>
      </c>
    </row>
    <row r="604" spans="2:23" x14ac:dyDescent="0.45">
      <c r="B604">
        <v>21</v>
      </c>
      <c r="C604" t="s">
        <v>4741</v>
      </c>
      <c r="D604" t="s">
        <v>46</v>
      </c>
      <c r="E604" t="s">
        <v>3265</v>
      </c>
      <c r="F604" t="s">
        <v>2853</v>
      </c>
      <c r="G604">
        <v>2025</v>
      </c>
      <c r="H604" s="8">
        <v>40</v>
      </c>
      <c r="I604" t="s">
        <v>2835</v>
      </c>
      <c r="K604">
        <v>22.991666599999999</v>
      </c>
      <c r="L604" t="s">
        <v>2836</v>
      </c>
      <c r="M604">
        <v>240</v>
      </c>
      <c r="N604" t="s">
        <v>221</v>
      </c>
      <c r="O604" t="s">
        <v>221</v>
      </c>
      <c r="P604">
        <v>2017</v>
      </c>
      <c r="Q604" t="s">
        <v>2849</v>
      </c>
      <c r="R604" t="s">
        <v>46</v>
      </c>
      <c r="S604">
        <v>100000</v>
      </c>
      <c r="T604" t="s">
        <v>2850</v>
      </c>
      <c r="U604" t="s">
        <v>4742</v>
      </c>
      <c r="V604" t="s">
        <v>4743</v>
      </c>
      <c r="W604" t="s">
        <v>4744</v>
      </c>
    </row>
    <row r="605" spans="2:23" x14ac:dyDescent="0.45">
      <c r="B605">
        <v>21</v>
      </c>
      <c r="C605" t="s">
        <v>4745</v>
      </c>
      <c r="D605" t="s">
        <v>59</v>
      </c>
      <c r="E605" t="s">
        <v>9</v>
      </c>
      <c r="F605" t="s">
        <v>3238</v>
      </c>
      <c r="G605">
        <v>2030</v>
      </c>
      <c r="H605" s="8">
        <v>40</v>
      </c>
      <c r="I605" t="s">
        <v>2835</v>
      </c>
      <c r="K605">
        <v>17.516666600000001</v>
      </c>
      <c r="L605" t="s">
        <v>2859</v>
      </c>
      <c r="M605">
        <v>165</v>
      </c>
      <c r="N605" t="s">
        <v>221</v>
      </c>
      <c r="O605" t="s">
        <v>221</v>
      </c>
      <c r="P605">
        <v>2024</v>
      </c>
      <c r="Q605" t="s">
        <v>2855</v>
      </c>
      <c r="R605" t="s">
        <v>59</v>
      </c>
      <c r="T605" t="s">
        <v>2850</v>
      </c>
      <c r="U605" t="s">
        <v>4746</v>
      </c>
      <c r="W605" t="s">
        <v>4747</v>
      </c>
    </row>
    <row r="606" spans="2:23" x14ac:dyDescent="0.45">
      <c r="B606">
        <v>21</v>
      </c>
      <c r="C606" t="s">
        <v>4748</v>
      </c>
      <c r="D606" t="s">
        <v>16</v>
      </c>
      <c r="E606" t="s">
        <v>3265</v>
      </c>
      <c r="F606" t="s">
        <v>2865</v>
      </c>
      <c r="G606">
        <v>2026</v>
      </c>
      <c r="H606" s="8">
        <v>40</v>
      </c>
      <c r="I606" t="s">
        <v>2835</v>
      </c>
      <c r="K606">
        <v>23.780555499999998</v>
      </c>
      <c r="L606" t="s">
        <v>2887</v>
      </c>
      <c r="M606">
        <v>220</v>
      </c>
      <c r="N606" t="s">
        <v>221</v>
      </c>
      <c r="O606" t="s">
        <v>221</v>
      </c>
      <c r="P606">
        <v>2022</v>
      </c>
      <c r="Q606" t="s">
        <v>2838</v>
      </c>
      <c r="R606" t="s">
        <v>16</v>
      </c>
      <c r="S606">
        <v>317500</v>
      </c>
      <c r="T606" t="s">
        <v>3266</v>
      </c>
      <c r="U606" t="s">
        <v>4749</v>
      </c>
      <c r="W606" t="s">
        <v>4750</v>
      </c>
    </row>
    <row r="607" spans="2:23" x14ac:dyDescent="0.45">
      <c r="B607">
        <v>21</v>
      </c>
      <c r="C607" t="s">
        <v>4751</v>
      </c>
      <c r="D607" t="s">
        <v>10</v>
      </c>
      <c r="E607" t="s">
        <v>174</v>
      </c>
      <c r="F607" t="s">
        <v>2898</v>
      </c>
      <c r="G607">
        <v>2028</v>
      </c>
      <c r="H607" s="8">
        <v>40</v>
      </c>
      <c r="I607" t="s">
        <v>2835</v>
      </c>
      <c r="K607">
        <v>19.824999999999999</v>
      </c>
      <c r="L607" t="s">
        <v>2859</v>
      </c>
      <c r="M607">
        <v>190</v>
      </c>
      <c r="N607" t="s">
        <v>221</v>
      </c>
      <c r="O607" t="s">
        <v>221</v>
      </c>
      <c r="P607">
        <v>2023</v>
      </c>
      <c r="Q607" t="s">
        <v>2838</v>
      </c>
      <c r="R607" t="s">
        <v>10</v>
      </c>
      <c r="S607">
        <v>2750000</v>
      </c>
      <c r="T607" t="s">
        <v>4752</v>
      </c>
      <c r="U607" t="s">
        <v>4753</v>
      </c>
      <c r="W607" t="s">
        <v>4754</v>
      </c>
    </row>
    <row r="608" spans="2:23" x14ac:dyDescent="0.45">
      <c r="B608">
        <v>21</v>
      </c>
      <c r="C608" t="s">
        <v>4755</v>
      </c>
      <c r="D608" t="s">
        <v>155</v>
      </c>
      <c r="E608" t="s">
        <v>9</v>
      </c>
      <c r="G608">
        <v>2029</v>
      </c>
      <c r="H608" s="8">
        <v>40</v>
      </c>
      <c r="I608" t="s">
        <v>2843</v>
      </c>
      <c r="K608">
        <v>17.838888799999999</v>
      </c>
      <c r="L608" t="s">
        <v>2859</v>
      </c>
      <c r="M608">
        <v>210</v>
      </c>
      <c r="N608" t="s">
        <v>2912</v>
      </c>
      <c r="O608" t="s">
        <v>2837</v>
      </c>
      <c r="P608">
        <v>2024</v>
      </c>
      <c r="Q608" t="s">
        <v>2838</v>
      </c>
      <c r="R608" t="s">
        <v>155</v>
      </c>
      <c r="T608" t="s">
        <v>4756</v>
      </c>
      <c r="U608" t="s">
        <v>4757</v>
      </c>
    </row>
    <row r="609" spans="2:23" x14ac:dyDescent="0.45">
      <c r="B609">
        <v>21</v>
      </c>
      <c r="C609" t="s">
        <v>4758</v>
      </c>
      <c r="D609" t="s">
        <v>207</v>
      </c>
      <c r="E609" t="s">
        <v>3265</v>
      </c>
      <c r="F609" t="s">
        <v>2898</v>
      </c>
      <c r="G609">
        <v>2026</v>
      </c>
      <c r="H609" s="8">
        <v>40</v>
      </c>
      <c r="I609" t="s">
        <v>2966</v>
      </c>
      <c r="K609">
        <v>22.186111100000002</v>
      </c>
      <c r="L609" t="s">
        <v>2854</v>
      </c>
      <c r="M609">
        <v>230</v>
      </c>
      <c r="N609" t="s">
        <v>221</v>
      </c>
      <c r="O609" t="s">
        <v>221</v>
      </c>
      <c r="P609">
        <v>2023</v>
      </c>
      <c r="Q609" t="s">
        <v>2838</v>
      </c>
      <c r="R609" t="s">
        <v>207</v>
      </c>
      <c r="S609">
        <v>1660000</v>
      </c>
      <c r="T609" t="s">
        <v>2862</v>
      </c>
      <c r="U609" t="s">
        <v>4759</v>
      </c>
      <c r="W609" t="s">
        <v>4760</v>
      </c>
    </row>
    <row r="610" spans="2:23" x14ac:dyDescent="0.45">
      <c r="B610">
        <v>21</v>
      </c>
      <c r="C610" t="s">
        <v>4761</v>
      </c>
      <c r="D610" t="s">
        <v>178</v>
      </c>
      <c r="E610" t="s">
        <v>9</v>
      </c>
      <c r="F610" t="s">
        <v>2853</v>
      </c>
      <c r="G610">
        <v>2026</v>
      </c>
      <c r="H610" s="8">
        <v>40</v>
      </c>
      <c r="I610" t="s">
        <v>2835</v>
      </c>
      <c r="K610">
        <v>21.913888799999999</v>
      </c>
      <c r="L610" t="s">
        <v>2854</v>
      </c>
      <c r="M610">
        <v>205</v>
      </c>
      <c r="N610" t="s">
        <v>2837</v>
      </c>
      <c r="O610" t="s">
        <v>2837</v>
      </c>
      <c r="P610">
        <v>2021</v>
      </c>
      <c r="Q610" t="s">
        <v>2838</v>
      </c>
      <c r="R610" t="s">
        <v>178</v>
      </c>
      <c r="S610">
        <v>1500000</v>
      </c>
      <c r="T610" t="s">
        <v>4762</v>
      </c>
      <c r="U610" t="s">
        <v>4763</v>
      </c>
      <c r="W610" t="s">
        <v>4764</v>
      </c>
    </row>
    <row r="611" spans="2:23" x14ac:dyDescent="0.45">
      <c r="B611">
        <v>21</v>
      </c>
      <c r="C611" t="s">
        <v>4765</v>
      </c>
      <c r="D611" t="s">
        <v>18</v>
      </c>
      <c r="E611" t="s">
        <v>2833</v>
      </c>
      <c r="F611" t="s">
        <v>2865</v>
      </c>
      <c r="G611">
        <v>2028</v>
      </c>
      <c r="H611" s="8">
        <v>40</v>
      </c>
      <c r="I611" t="s">
        <v>2835</v>
      </c>
      <c r="K611">
        <v>18.483333300000002</v>
      </c>
      <c r="L611" t="s">
        <v>2848</v>
      </c>
      <c r="M611">
        <v>150</v>
      </c>
      <c r="N611" t="s">
        <v>221</v>
      </c>
      <c r="O611" t="s">
        <v>221</v>
      </c>
      <c r="P611">
        <v>2023</v>
      </c>
      <c r="Q611" t="s">
        <v>2855</v>
      </c>
      <c r="R611" t="s">
        <v>18</v>
      </c>
      <c r="S611">
        <v>200000</v>
      </c>
      <c r="T611" t="s">
        <v>3339</v>
      </c>
      <c r="U611" t="s">
        <v>4766</v>
      </c>
      <c r="V611" t="s">
        <v>4767</v>
      </c>
      <c r="W611" t="s">
        <v>4768</v>
      </c>
    </row>
    <row r="612" spans="2:23" x14ac:dyDescent="0.45">
      <c r="B612">
        <v>21</v>
      </c>
      <c r="C612" t="s">
        <v>4769</v>
      </c>
      <c r="D612" t="s">
        <v>36</v>
      </c>
      <c r="E612" t="s">
        <v>63</v>
      </c>
      <c r="F612" t="s">
        <v>2898</v>
      </c>
      <c r="G612">
        <v>2027</v>
      </c>
      <c r="H612" s="8">
        <v>40</v>
      </c>
      <c r="I612" t="s">
        <v>2835</v>
      </c>
      <c r="K612">
        <v>19.741666599999999</v>
      </c>
      <c r="L612" t="s">
        <v>2960</v>
      </c>
      <c r="M612">
        <v>190</v>
      </c>
      <c r="N612" t="s">
        <v>221</v>
      </c>
      <c r="O612" t="s">
        <v>221</v>
      </c>
      <c r="P612">
        <v>2022</v>
      </c>
      <c r="Q612" t="s">
        <v>2855</v>
      </c>
      <c r="R612" t="s">
        <v>36</v>
      </c>
      <c r="S612">
        <v>2700000</v>
      </c>
      <c r="T612" t="s">
        <v>2874</v>
      </c>
      <c r="U612" t="s">
        <v>4770</v>
      </c>
      <c r="V612" t="s">
        <v>4771</v>
      </c>
      <c r="W612" t="s">
        <v>4772</v>
      </c>
    </row>
    <row r="613" spans="2:23" x14ac:dyDescent="0.45">
      <c r="B613">
        <v>21</v>
      </c>
      <c r="C613" t="s">
        <v>4773</v>
      </c>
      <c r="D613" t="s">
        <v>89</v>
      </c>
      <c r="E613" t="s">
        <v>53</v>
      </c>
      <c r="F613" t="s">
        <v>2870</v>
      </c>
      <c r="G613">
        <v>2026</v>
      </c>
      <c r="H613" s="8">
        <v>40</v>
      </c>
      <c r="I613" t="s">
        <v>2966</v>
      </c>
      <c r="K613">
        <v>22.030555499999998</v>
      </c>
      <c r="L613" t="s">
        <v>2848</v>
      </c>
      <c r="M613">
        <v>215</v>
      </c>
      <c r="N613" t="s">
        <v>2837</v>
      </c>
      <c r="O613" t="s">
        <v>2837</v>
      </c>
      <c r="P613">
        <v>2023</v>
      </c>
      <c r="Q613" t="s">
        <v>2838</v>
      </c>
      <c r="R613" t="s">
        <v>89</v>
      </c>
      <c r="S613">
        <v>781300</v>
      </c>
      <c r="T613" t="s">
        <v>2862</v>
      </c>
      <c r="U613" t="s">
        <v>4774</v>
      </c>
      <c r="W613" t="s">
        <v>4775</v>
      </c>
    </row>
    <row r="614" spans="2:23" x14ac:dyDescent="0.45">
      <c r="B614">
        <v>21</v>
      </c>
      <c r="C614" t="s">
        <v>569</v>
      </c>
      <c r="D614" t="s">
        <v>70</v>
      </c>
      <c r="E614" t="s">
        <v>63</v>
      </c>
      <c r="F614" t="s">
        <v>2834</v>
      </c>
      <c r="G614">
        <v>2024</v>
      </c>
      <c r="H614" s="8">
        <v>40</v>
      </c>
      <c r="I614" t="s">
        <v>2966</v>
      </c>
      <c r="K614">
        <v>26.0916666</v>
      </c>
      <c r="L614" t="s">
        <v>2859</v>
      </c>
      <c r="M614">
        <v>208</v>
      </c>
      <c r="N614" t="s">
        <v>221</v>
      </c>
      <c r="O614" t="s">
        <v>221</v>
      </c>
      <c r="P614">
        <v>2021</v>
      </c>
      <c r="Q614" t="s">
        <v>2838</v>
      </c>
      <c r="R614" t="s">
        <v>70</v>
      </c>
      <c r="S614">
        <v>120000</v>
      </c>
      <c r="T614" t="s">
        <v>3753</v>
      </c>
      <c r="U614" t="s">
        <v>4776</v>
      </c>
      <c r="W614">
        <v>29788</v>
      </c>
    </row>
    <row r="615" spans="2:23" x14ac:dyDescent="0.45">
      <c r="B615">
        <v>21</v>
      </c>
      <c r="C615" t="s">
        <v>4777</v>
      </c>
      <c r="D615" t="s">
        <v>170</v>
      </c>
      <c r="E615" t="s">
        <v>9</v>
      </c>
      <c r="F615" t="s">
        <v>2842</v>
      </c>
      <c r="G615">
        <v>2025</v>
      </c>
      <c r="H615" s="8">
        <v>40</v>
      </c>
      <c r="I615" t="s">
        <v>2843</v>
      </c>
      <c r="K615">
        <v>24.277777700000001</v>
      </c>
      <c r="L615" t="s">
        <v>2951</v>
      </c>
      <c r="M615">
        <v>180</v>
      </c>
      <c r="N615" t="s">
        <v>2837</v>
      </c>
      <c r="O615" t="s">
        <v>2837</v>
      </c>
      <c r="P615">
        <v>2021</v>
      </c>
      <c r="Q615" t="s">
        <v>2838</v>
      </c>
      <c r="R615" t="s">
        <v>170</v>
      </c>
      <c r="S615">
        <v>125000</v>
      </c>
      <c r="T615" t="s">
        <v>4778</v>
      </c>
      <c r="U615" t="s">
        <v>4779</v>
      </c>
      <c r="W615" t="s">
        <v>4780</v>
      </c>
    </row>
    <row r="616" spans="2:23" x14ac:dyDescent="0.45">
      <c r="B616">
        <v>21</v>
      </c>
      <c r="C616" t="s">
        <v>4781</v>
      </c>
      <c r="D616" t="s">
        <v>107</v>
      </c>
      <c r="E616" t="s">
        <v>3265</v>
      </c>
      <c r="F616" t="s">
        <v>2870</v>
      </c>
      <c r="G616">
        <v>2025</v>
      </c>
      <c r="H616" s="8">
        <v>40</v>
      </c>
      <c r="I616" t="s">
        <v>2835</v>
      </c>
      <c r="K616">
        <v>23.366666599999999</v>
      </c>
      <c r="L616" t="s">
        <v>2859</v>
      </c>
      <c r="M616">
        <v>210</v>
      </c>
      <c r="N616" t="s">
        <v>221</v>
      </c>
      <c r="O616" t="s">
        <v>221</v>
      </c>
      <c r="P616">
        <v>2019</v>
      </c>
      <c r="Q616" t="s">
        <v>2838</v>
      </c>
      <c r="R616" t="s">
        <v>107</v>
      </c>
      <c r="S616">
        <v>257000</v>
      </c>
      <c r="T616" t="s">
        <v>4782</v>
      </c>
      <c r="U616" t="s">
        <v>4783</v>
      </c>
      <c r="W616" t="s">
        <v>4784</v>
      </c>
    </row>
    <row r="617" spans="2:23" x14ac:dyDescent="0.45">
      <c r="B617">
        <v>21</v>
      </c>
      <c r="C617" t="s">
        <v>1581</v>
      </c>
      <c r="D617" t="s">
        <v>130</v>
      </c>
      <c r="E617" t="s">
        <v>63</v>
      </c>
      <c r="F617" t="s">
        <v>2853</v>
      </c>
      <c r="G617">
        <v>2025</v>
      </c>
      <c r="H617" s="8">
        <v>40</v>
      </c>
      <c r="I617" t="s">
        <v>2843</v>
      </c>
      <c r="K617">
        <v>23.561111100000002</v>
      </c>
      <c r="L617" t="s">
        <v>2951</v>
      </c>
      <c r="M617">
        <v>185</v>
      </c>
      <c r="N617" t="s">
        <v>221</v>
      </c>
      <c r="O617" t="s">
        <v>221</v>
      </c>
      <c r="P617">
        <v>2019</v>
      </c>
      <c r="Q617" t="s">
        <v>2838</v>
      </c>
      <c r="R617" t="s">
        <v>130</v>
      </c>
      <c r="S617">
        <v>900000</v>
      </c>
      <c r="T617" t="s">
        <v>4785</v>
      </c>
      <c r="U617" t="s">
        <v>4786</v>
      </c>
      <c r="W617" t="s">
        <v>1582</v>
      </c>
    </row>
    <row r="618" spans="2:23" x14ac:dyDescent="0.45">
      <c r="B618">
        <v>21</v>
      </c>
      <c r="C618" t="s">
        <v>4787</v>
      </c>
      <c r="D618" t="s">
        <v>7</v>
      </c>
      <c r="E618" t="s">
        <v>4788</v>
      </c>
      <c r="F618" t="s">
        <v>3238</v>
      </c>
      <c r="G618">
        <v>2029</v>
      </c>
      <c r="H618" s="8">
        <v>40</v>
      </c>
      <c r="I618" t="s">
        <v>2835</v>
      </c>
      <c r="K618">
        <v>18.5472222</v>
      </c>
      <c r="L618" t="s">
        <v>2859</v>
      </c>
      <c r="M618">
        <v>175</v>
      </c>
      <c r="N618" t="s">
        <v>2912</v>
      </c>
      <c r="O618" t="s">
        <v>2837</v>
      </c>
      <c r="P618">
        <v>2023</v>
      </c>
      <c r="Q618" t="s">
        <v>2855</v>
      </c>
      <c r="R618" t="s">
        <v>7</v>
      </c>
      <c r="S618">
        <v>950000</v>
      </c>
      <c r="T618" t="s">
        <v>2937</v>
      </c>
      <c r="U618" t="s">
        <v>4789</v>
      </c>
      <c r="W618" t="s">
        <v>4790</v>
      </c>
    </row>
    <row r="619" spans="2:23" x14ac:dyDescent="0.45">
      <c r="B619">
        <v>21</v>
      </c>
      <c r="C619" t="s">
        <v>4791</v>
      </c>
      <c r="D619" t="s">
        <v>21</v>
      </c>
      <c r="E619" t="s">
        <v>174</v>
      </c>
      <c r="F619" t="s">
        <v>3238</v>
      </c>
      <c r="G619">
        <v>2030</v>
      </c>
      <c r="H619" s="8">
        <v>40</v>
      </c>
      <c r="I619" t="s">
        <v>2843</v>
      </c>
      <c r="K619">
        <v>17.288888799999999</v>
      </c>
      <c r="L619" t="s">
        <v>2848</v>
      </c>
      <c r="M619">
        <v>170</v>
      </c>
      <c r="N619" t="s">
        <v>2837</v>
      </c>
      <c r="O619" t="s">
        <v>221</v>
      </c>
      <c r="P619">
        <v>2024</v>
      </c>
      <c r="Q619" t="s">
        <v>2855</v>
      </c>
      <c r="R619" t="s">
        <v>21</v>
      </c>
      <c r="S619">
        <v>1300000</v>
      </c>
      <c r="T619" t="s">
        <v>2850</v>
      </c>
      <c r="U619" t="s">
        <v>4792</v>
      </c>
      <c r="W619" t="s">
        <v>4793</v>
      </c>
    </row>
    <row r="620" spans="2:23" x14ac:dyDescent="0.45">
      <c r="B620">
        <v>21</v>
      </c>
      <c r="C620" t="s">
        <v>4794</v>
      </c>
      <c r="D620" t="s">
        <v>76</v>
      </c>
      <c r="E620" t="s">
        <v>174</v>
      </c>
      <c r="F620" t="s">
        <v>3238</v>
      </c>
      <c r="G620">
        <v>2030</v>
      </c>
      <c r="H620" s="8">
        <v>40</v>
      </c>
      <c r="I620" t="s">
        <v>2835</v>
      </c>
      <c r="K620">
        <v>17.4277777</v>
      </c>
      <c r="L620" t="s">
        <v>2844</v>
      </c>
      <c r="M620">
        <v>160</v>
      </c>
      <c r="N620" t="s">
        <v>2912</v>
      </c>
      <c r="O620" t="s">
        <v>221</v>
      </c>
      <c r="P620">
        <v>2024</v>
      </c>
      <c r="Q620" t="s">
        <v>2855</v>
      </c>
      <c r="R620" t="s">
        <v>76</v>
      </c>
      <c r="S620">
        <v>1200000</v>
      </c>
      <c r="T620" t="s">
        <v>2850</v>
      </c>
      <c r="U620" t="s">
        <v>4795</v>
      </c>
      <c r="W620" t="s">
        <v>4796</v>
      </c>
    </row>
    <row r="621" spans="2:23" x14ac:dyDescent="0.45">
      <c r="B621">
        <v>21</v>
      </c>
      <c r="C621" t="s">
        <v>4797</v>
      </c>
      <c r="D621" t="s">
        <v>309</v>
      </c>
      <c r="E621" t="s">
        <v>9</v>
      </c>
      <c r="F621" t="s">
        <v>2853</v>
      </c>
      <c r="G621">
        <v>2026</v>
      </c>
      <c r="H621" s="8">
        <v>40</v>
      </c>
      <c r="I621" t="s">
        <v>2966</v>
      </c>
      <c r="K621">
        <v>22.0138888</v>
      </c>
      <c r="L621" t="s">
        <v>2887</v>
      </c>
      <c r="M621">
        <v>190</v>
      </c>
      <c r="N621" t="s">
        <v>221</v>
      </c>
      <c r="O621" t="s">
        <v>2837</v>
      </c>
      <c r="P621">
        <v>2023</v>
      </c>
      <c r="Q621" t="s">
        <v>2838</v>
      </c>
      <c r="R621" t="s">
        <v>309</v>
      </c>
      <c r="S621">
        <v>1700000</v>
      </c>
      <c r="T621" t="s">
        <v>2995</v>
      </c>
      <c r="U621" t="s">
        <v>4798</v>
      </c>
      <c r="W621" t="s">
        <v>4799</v>
      </c>
    </row>
    <row r="622" spans="2:23" x14ac:dyDescent="0.45">
      <c r="B622">
        <v>21</v>
      </c>
      <c r="C622" t="s">
        <v>4800</v>
      </c>
      <c r="D622" t="s">
        <v>98</v>
      </c>
      <c r="E622" t="s">
        <v>63</v>
      </c>
      <c r="G622">
        <v>2027</v>
      </c>
      <c r="H622" s="8">
        <v>40</v>
      </c>
      <c r="I622" t="s">
        <v>2843</v>
      </c>
      <c r="K622">
        <v>21.125</v>
      </c>
      <c r="L622" t="s">
        <v>2859</v>
      </c>
      <c r="M622">
        <v>225</v>
      </c>
      <c r="N622" t="s">
        <v>2837</v>
      </c>
      <c r="O622" t="s">
        <v>221</v>
      </c>
      <c r="P622">
        <v>2024</v>
      </c>
      <c r="Q622" t="s">
        <v>2838</v>
      </c>
      <c r="R622" t="s">
        <v>98</v>
      </c>
      <c r="T622" t="s">
        <v>4801</v>
      </c>
      <c r="U622" t="s">
        <v>4802</v>
      </c>
    </row>
    <row r="623" spans="2:23" x14ac:dyDescent="0.45">
      <c r="B623">
        <v>21</v>
      </c>
      <c r="C623" t="s">
        <v>4803</v>
      </c>
      <c r="D623" t="s">
        <v>56</v>
      </c>
      <c r="E623" t="s">
        <v>9</v>
      </c>
      <c r="F623" t="s">
        <v>2853</v>
      </c>
      <c r="G623">
        <v>2026</v>
      </c>
      <c r="H623" s="8">
        <v>40</v>
      </c>
      <c r="I623" t="s">
        <v>2843</v>
      </c>
      <c r="K623">
        <v>24.752777699999999</v>
      </c>
      <c r="L623" t="s">
        <v>2887</v>
      </c>
      <c r="M623">
        <v>230</v>
      </c>
      <c r="N623" t="s">
        <v>221</v>
      </c>
      <c r="O623" t="s">
        <v>221</v>
      </c>
      <c r="P623">
        <v>2022</v>
      </c>
      <c r="Q623" t="s">
        <v>2838</v>
      </c>
      <c r="R623" t="s">
        <v>56</v>
      </c>
      <c r="S623">
        <v>100000</v>
      </c>
      <c r="T623" t="s">
        <v>4804</v>
      </c>
      <c r="U623" t="s">
        <v>4805</v>
      </c>
      <c r="W623" t="s">
        <v>4806</v>
      </c>
    </row>
    <row r="624" spans="2:23" x14ac:dyDescent="0.45">
      <c r="B624">
        <v>21</v>
      </c>
      <c r="C624" t="s">
        <v>973</v>
      </c>
      <c r="D624" t="s">
        <v>28</v>
      </c>
      <c r="E624" t="s">
        <v>63</v>
      </c>
      <c r="F624" t="s">
        <v>2853</v>
      </c>
      <c r="G624">
        <v>2026</v>
      </c>
      <c r="H624" s="8">
        <v>40</v>
      </c>
      <c r="I624" t="s">
        <v>2835</v>
      </c>
      <c r="K624">
        <v>22.069444399999998</v>
      </c>
      <c r="L624" t="s">
        <v>2951</v>
      </c>
      <c r="M624">
        <v>175</v>
      </c>
      <c r="N624" t="s">
        <v>2837</v>
      </c>
      <c r="O624" t="s">
        <v>221</v>
      </c>
      <c r="P624">
        <v>2018</v>
      </c>
      <c r="Q624" t="s">
        <v>2849</v>
      </c>
      <c r="R624" t="s">
        <v>28</v>
      </c>
      <c r="S624">
        <v>205000</v>
      </c>
      <c r="T624" t="s">
        <v>2850</v>
      </c>
      <c r="U624" t="s">
        <v>4807</v>
      </c>
      <c r="W624" t="s">
        <v>974</v>
      </c>
    </row>
    <row r="625" spans="2:23" x14ac:dyDescent="0.45">
      <c r="B625">
        <v>21</v>
      </c>
      <c r="C625" t="s">
        <v>4808</v>
      </c>
      <c r="D625" t="s">
        <v>39</v>
      </c>
      <c r="E625" t="s">
        <v>87</v>
      </c>
      <c r="F625" t="s">
        <v>2870</v>
      </c>
      <c r="G625">
        <v>2026</v>
      </c>
      <c r="H625" s="8">
        <v>40</v>
      </c>
      <c r="I625" t="s">
        <v>2843</v>
      </c>
      <c r="K625">
        <v>22.408333299999999</v>
      </c>
      <c r="L625" t="s">
        <v>2844</v>
      </c>
      <c r="M625">
        <v>215</v>
      </c>
      <c r="N625" t="s">
        <v>221</v>
      </c>
      <c r="O625" t="s">
        <v>221</v>
      </c>
      <c r="P625">
        <v>2023</v>
      </c>
      <c r="Q625" t="s">
        <v>2838</v>
      </c>
      <c r="R625" t="s">
        <v>39</v>
      </c>
      <c r="S625">
        <v>1430000</v>
      </c>
      <c r="T625" t="s">
        <v>3140</v>
      </c>
      <c r="U625" t="s">
        <v>4809</v>
      </c>
      <c r="W625" t="s">
        <v>4810</v>
      </c>
    </row>
    <row r="626" spans="2:23" x14ac:dyDescent="0.45">
      <c r="B626">
        <v>21</v>
      </c>
      <c r="C626" t="s">
        <v>4811</v>
      </c>
      <c r="D626" t="s">
        <v>104</v>
      </c>
      <c r="E626" t="s">
        <v>9</v>
      </c>
      <c r="F626" t="s">
        <v>2870</v>
      </c>
      <c r="G626">
        <v>2026</v>
      </c>
      <c r="H626" s="8">
        <v>40</v>
      </c>
      <c r="I626" t="s">
        <v>2843</v>
      </c>
      <c r="K626">
        <v>23.652777700000001</v>
      </c>
      <c r="L626" t="s">
        <v>2933</v>
      </c>
      <c r="M626">
        <v>234</v>
      </c>
      <c r="N626" t="s">
        <v>2837</v>
      </c>
      <c r="O626" t="s">
        <v>2837</v>
      </c>
      <c r="P626">
        <v>2022</v>
      </c>
      <c r="Q626" t="s">
        <v>2838</v>
      </c>
      <c r="R626" t="s">
        <v>104</v>
      </c>
      <c r="S626">
        <v>1734800</v>
      </c>
      <c r="T626" t="s">
        <v>3018</v>
      </c>
      <c r="U626" t="s">
        <v>4812</v>
      </c>
      <c r="W626" t="s">
        <v>4813</v>
      </c>
    </row>
    <row r="627" spans="2:23" x14ac:dyDescent="0.45">
      <c r="B627">
        <v>21</v>
      </c>
      <c r="C627" t="s">
        <v>4814</v>
      </c>
      <c r="D627" t="s">
        <v>82</v>
      </c>
      <c r="E627" t="s">
        <v>3265</v>
      </c>
      <c r="G627">
        <v>2025</v>
      </c>
      <c r="H627" s="8">
        <v>40</v>
      </c>
      <c r="I627" t="s">
        <v>2966</v>
      </c>
      <c r="K627">
        <v>23.713888799999999</v>
      </c>
      <c r="L627" t="s">
        <v>2854</v>
      </c>
      <c r="M627">
        <v>210</v>
      </c>
      <c r="N627" t="s">
        <v>221</v>
      </c>
      <c r="O627" t="s">
        <v>221</v>
      </c>
      <c r="P627">
        <v>2024</v>
      </c>
      <c r="Q627" t="s">
        <v>2838</v>
      </c>
      <c r="R627" t="s">
        <v>82</v>
      </c>
      <c r="T627" t="s">
        <v>4815</v>
      </c>
      <c r="U627" t="s">
        <v>4816</v>
      </c>
    </row>
    <row r="628" spans="2:23" x14ac:dyDescent="0.45">
      <c r="B628">
        <v>21</v>
      </c>
      <c r="C628" t="s">
        <v>4817</v>
      </c>
      <c r="D628" t="s">
        <v>191</v>
      </c>
      <c r="E628" t="s">
        <v>9</v>
      </c>
      <c r="G628">
        <v>2027</v>
      </c>
      <c r="H628" s="8">
        <v>40</v>
      </c>
      <c r="I628" t="s">
        <v>2835</v>
      </c>
      <c r="K628">
        <v>21.608333300000002</v>
      </c>
      <c r="L628" t="s">
        <v>2854</v>
      </c>
      <c r="M628">
        <v>205</v>
      </c>
      <c r="N628" t="s">
        <v>221</v>
      </c>
      <c r="O628" t="s">
        <v>221</v>
      </c>
      <c r="P628">
        <v>2024</v>
      </c>
      <c r="Q628" t="s">
        <v>2838</v>
      </c>
      <c r="R628" t="s">
        <v>191</v>
      </c>
      <c r="T628" t="s">
        <v>4818</v>
      </c>
      <c r="U628" t="s">
        <v>4819</v>
      </c>
    </row>
    <row r="629" spans="2:23" x14ac:dyDescent="0.45">
      <c r="B629">
        <v>21</v>
      </c>
      <c r="C629" t="s">
        <v>4820</v>
      </c>
      <c r="D629" t="s">
        <v>31</v>
      </c>
      <c r="E629" t="s">
        <v>3265</v>
      </c>
      <c r="F629" t="s">
        <v>2834</v>
      </c>
      <c r="G629">
        <v>2024</v>
      </c>
      <c r="H629" s="8">
        <v>40</v>
      </c>
      <c r="I629" t="s">
        <v>2843</v>
      </c>
      <c r="K629">
        <v>23.433333300000001</v>
      </c>
      <c r="L629" t="s">
        <v>2887</v>
      </c>
      <c r="M629">
        <v>230</v>
      </c>
      <c r="N629" t="s">
        <v>221</v>
      </c>
      <c r="O629" t="s">
        <v>221</v>
      </c>
      <c r="P629">
        <v>2019</v>
      </c>
      <c r="Q629" t="s">
        <v>2838</v>
      </c>
      <c r="R629" t="s">
        <v>31</v>
      </c>
      <c r="S629">
        <v>125000</v>
      </c>
      <c r="T629" t="s">
        <v>4821</v>
      </c>
      <c r="U629" t="s">
        <v>4822</v>
      </c>
      <c r="W629">
        <v>26413</v>
      </c>
    </row>
    <row r="630" spans="2:23" x14ac:dyDescent="0.45">
      <c r="B630">
        <v>21</v>
      </c>
      <c r="C630" t="s">
        <v>4823</v>
      </c>
      <c r="D630" t="s">
        <v>269</v>
      </c>
      <c r="E630" t="s">
        <v>9</v>
      </c>
      <c r="F630" t="s">
        <v>2842</v>
      </c>
      <c r="G630">
        <v>2024</v>
      </c>
      <c r="H630" s="8">
        <v>35</v>
      </c>
      <c r="I630" t="s">
        <v>2843</v>
      </c>
      <c r="K630">
        <v>24.361111099999999</v>
      </c>
      <c r="L630" t="s">
        <v>2887</v>
      </c>
      <c r="M630">
        <v>210</v>
      </c>
      <c r="N630" t="s">
        <v>221</v>
      </c>
      <c r="O630" t="s">
        <v>221</v>
      </c>
      <c r="P630">
        <v>2021</v>
      </c>
      <c r="Q630" t="s">
        <v>2838</v>
      </c>
      <c r="R630" t="s">
        <v>269</v>
      </c>
      <c r="S630">
        <v>300000</v>
      </c>
      <c r="T630" t="s">
        <v>4824</v>
      </c>
      <c r="U630" t="s">
        <v>4825</v>
      </c>
      <c r="W630">
        <v>29519</v>
      </c>
    </row>
    <row r="631" spans="2:23" x14ac:dyDescent="0.45">
      <c r="B631">
        <v>21</v>
      </c>
      <c r="C631" t="s">
        <v>4826</v>
      </c>
      <c r="D631" t="s">
        <v>42</v>
      </c>
      <c r="E631" t="s">
        <v>3265</v>
      </c>
      <c r="F631" t="s">
        <v>2842</v>
      </c>
      <c r="G631">
        <v>2024</v>
      </c>
      <c r="H631" s="8">
        <v>35</v>
      </c>
      <c r="I631" t="s">
        <v>2843</v>
      </c>
      <c r="K631">
        <v>25.7972222</v>
      </c>
      <c r="L631" t="s">
        <v>2883</v>
      </c>
      <c r="M631">
        <v>230</v>
      </c>
      <c r="N631" t="s">
        <v>221</v>
      </c>
      <c r="O631" t="s">
        <v>221</v>
      </c>
      <c r="P631">
        <v>2016</v>
      </c>
      <c r="Q631" t="s">
        <v>2849</v>
      </c>
      <c r="R631" t="s">
        <v>4827</v>
      </c>
      <c r="S631">
        <v>350000</v>
      </c>
      <c r="T631" t="s">
        <v>4631</v>
      </c>
      <c r="U631" t="s">
        <v>4828</v>
      </c>
      <c r="W631">
        <v>19588</v>
      </c>
    </row>
    <row r="632" spans="2:23" x14ac:dyDescent="0.45">
      <c r="B632">
        <v>21</v>
      </c>
      <c r="C632" t="s">
        <v>1175</v>
      </c>
      <c r="D632" t="s">
        <v>73</v>
      </c>
      <c r="E632" t="s">
        <v>2893</v>
      </c>
      <c r="F632" t="s">
        <v>2853</v>
      </c>
      <c r="G632">
        <v>2027</v>
      </c>
      <c r="H632" s="8">
        <v>35</v>
      </c>
      <c r="I632" t="s">
        <v>2843</v>
      </c>
      <c r="K632">
        <v>23.4</v>
      </c>
      <c r="L632" t="s">
        <v>2854</v>
      </c>
      <c r="M632">
        <v>225</v>
      </c>
      <c r="N632" t="s">
        <v>2837</v>
      </c>
      <c r="O632" t="s">
        <v>221</v>
      </c>
      <c r="P632">
        <v>2022</v>
      </c>
      <c r="Q632" t="s">
        <v>2838</v>
      </c>
      <c r="R632" t="s">
        <v>73</v>
      </c>
      <c r="S632">
        <v>659800</v>
      </c>
      <c r="T632" t="s">
        <v>3835</v>
      </c>
      <c r="U632" t="s">
        <v>4829</v>
      </c>
      <c r="W632" t="s">
        <v>1176</v>
      </c>
    </row>
    <row r="633" spans="2:23" x14ac:dyDescent="0.45">
      <c r="B633">
        <v>21</v>
      </c>
      <c r="C633" t="s">
        <v>4830</v>
      </c>
      <c r="D633" t="s">
        <v>14</v>
      </c>
      <c r="E633" t="s">
        <v>174</v>
      </c>
      <c r="G633">
        <v>2029</v>
      </c>
      <c r="H633" s="8">
        <v>35</v>
      </c>
      <c r="I633" t="s">
        <v>2835</v>
      </c>
      <c r="K633">
        <v>19.3361111</v>
      </c>
      <c r="L633" t="s">
        <v>2844</v>
      </c>
      <c r="M633">
        <v>180</v>
      </c>
      <c r="N633" t="s">
        <v>221</v>
      </c>
      <c r="O633" t="s">
        <v>221</v>
      </c>
      <c r="P633">
        <v>2024</v>
      </c>
      <c r="Q633" t="s">
        <v>2838</v>
      </c>
      <c r="R633" t="s">
        <v>14</v>
      </c>
      <c r="T633" t="s">
        <v>4831</v>
      </c>
      <c r="U633" t="s">
        <v>4832</v>
      </c>
    </row>
    <row r="634" spans="2:23" x14ac:dyDescent="0.45">
      <c r="B634">
        <v>22</v>
      </c>
      <c r="C634" t="s">
        <v>692</v>
      </c>
      <c r="D634" t="s">
        <v>31</v>
      </c>
      <c r="E634" t="s">
        <v>2882</v>
      </c>
      <c r="F634" t="s">
        <v>2842</v>
      </c>
      <c r="G634">
        <v>2024</v>
      </c>
      <c r="H634" s="8">
        <v>40</v>
      </c>
      <c r="I634" t="s">
        <v>2835</v>
      </c>
      <c r="K634">
        <v>24.222222200000001</v>
      </c>
      <c r="L634" t="s">
        <v>2960</v>
      </c>
      <c r="M634">
        <v>165</v>
      </c>
      <c r="N634" t="s">
        <v>221</v>
      </c>
      <c r="O634" t="s">
        <v>221</v>
      </c>
      <c r="P634">
        <v>2016</v>
      </c>
      <c r="Q634" t="s">
        <v>2849</v>
      </c>
      <c r="R634" t="s">
        <v>16</v>
      </c>
      <c r="S634">
        <v>60000</v>
      </c>
      <c r="T634" t="s">
        <v>2850</v>
      </c>
      <c r="U634" t="s">
        <v>4833</v>
      </c>
      <c r="V634" t="s">
        <v>4834</v>
      </c>
      <c r="W634">
        <v>22842</v>
      </c>
    </row>
    <row r="635" spans="2:23" x14ac:dyDescent="0.45">
      <c r="B635">
        <v>22</v>
      </c>
      <c r="C635" t="s">
        <v>4835</v>
      </c>
      <c r="D635" t="s">
        <v>16</v>
      </c>
      <c r="E635" t="s">
        <v>3265</v>
      </c>
      <c r="F635" t="s">
        <v>2865</v>
      </c>
      <c r="G635">
        <v>2026</v>
      </c>
      <c r="H635" s="8">
        <v>40</v>
      </c>
      <c r="I635" t="s">
        <v>2835</v>
      </c>
      <c r="K635">
        <v>24.002777699999999</v>
      </c>
      <c r="L635" t="s">
        <v>2854</v>
      </c>
      <c r="M635">
        <v>200</v>
      </c>
      <c r="N635" t="s">
        <v>221</v>
      </c>
      <c r="O635" t="s">
        <v>221</v>
      </c>
      <c r="P635">
        <v>2022</v>
      </c>
      <c r="Q635" t="s">
        <v>2838</v>
      </c>
      <c r="R635" t="s">
        <v>16</v>
      </c>
      <c r="S635">
        <v>347500</v>
      </c>
      <c r="T635" t="s">
        <v>4583</v>
      </c>
      <c r="U635" t="s">
        <v>4836</v>
      </c>
      <c r="V635" t="s">
        <v>4837</v>
      </c>
      <c r="W635" t="s">
        <v>4838</v>
      </c>
    </row>
    <row r="636" spans="2:23" x14ac:dyDescent="0.45">
      <c r="B636">
        <v>22</v>
      </c>
      <c r="C636" t="s">
        <v>4839</v>
      </c>
      <c r="D636" t="s">
        <v>10</v>
      </c>
      <c r="E636" t="s">
        <v>63</v>
      </c>
      <c r="F636" t="s">
        <v>2898</v>
      </c>
      <c r="G636">
        <v>2028</v>
      </c>
      <c r="H636" s="8">
        <v>40</v>
      </c>
      <c r="I636" t="s">
        <v>2843</v>
      </c>
      <c r="K636">
        <v>20.430555500000001</v>
      </c>
      <c r="L636" t="s">
        <v>2859</v>
      </c>
      <c r="M636">
        <v>205</v>
      </c>
      <c r="N636" t="s">
        <v>221</v>
      </c>
      <c r="O636" t="s">
        <v>221</v>
      </c>
      <c r="P636">
        <v>2022</v>
      </c>
      <c r="Q636" t="s">
        <v>2838</v>
      </c>
      <c r="R636" t="s">
        <v>10</v>
      </c>
      <c r="S636">
        <v>775000</v>
      </c>
      <c r="T636" t="s">
        <v>4840</v>
      </c>
      <c r="U636" t="s">
        <v>4841</v>
      </c>
      <c r="W636" t="s">
        <v>4842</v>
      </c>
    </row>
    <row r="637" spans="2:23" x14ac:dyDescent="0.45">
      <c r="B637">
        <v>22</v>
      </c>
      <c r="C637" t="s">
        <v>4843</v>
      </c>
      <c r="D637" t="s">
        <v>155</v>
      </c>
      <c r="E637" t="s">
        <v>3167</v>
      </c>
      <c r="F637" t="s">
        <v>2898</v>
      </c>
      <c r="G637">
        <v>2028</v>
      </c>
      <c r="H637" s="8">
        <v>40</v>
      </c>
      <c r="I637" t="s">
        <v>2835</v>
      </c>
      <c r="K637">
        <v>19.9222222</v>
      </c>
      <c r="L637" t="s">
        <v>2848</v>
      </c>
      <c r="M637">
        <v>190</v>
      </c>
      <c r="N637" t="s">
        <v>221</v>
      </c>
      <c r="O637" t="s">
        <v>221</v>
      </c>
      <c r="P637">
        <v>2023</v>
      </c>
      <c r="Q637" t="s">
        <v>2838</v>
      </c>
      <c r="R637" t="s">
        <v>155</v>
      </c>
      <c r="S637">
        <v>1500000</v>
      </c>
      <c r="T637" t="s">
        <v>4844</v>
      </c>
      <c r="U637" t="s">
        <v>4845</v>
      </c>
      <c r="W637" t="s">
        <v>4846</v>
      </c>
    </row>
    <row r="638" spans="2:23" x14ac:dyDescent="0.45">
      <c r="B638">
        <v>22</v>
      </c>
      <c r="C638" t="s">
        <v>4847</v>
      </c>
      <c r="D638" t="s">
        <v>207</v>
      </c>
      <c r="E638" t="s">
        <v>3167</v>
      </c>
      <c r="F638" t="s">
        <v>2842</v>
      </c>
      <c r="G638">
        <v>2025</v>
      </c>
      <c r="H638" s="8">
        <v>40</v>
      </c>
      <c r="I638" t="s">
        <v>2835</v>
      </c>
      <c r="K638">
        <v>24.608333300000002</v>
      </c>
      <c r="L638" t="s">
        <v>2933</v>
      </c>
      <c r="M638">
        <v>230</v>
      </c>
      <c r="N638" t="s">
        <v>221</v>
      </c>
      <c r="O638" t="s">
        <v>221</v>
      </c>
      <c r="P638">
        <v>2021</v>
      </c>
      <c r="Q638" t="s">
        <v>2838</v>
      </c>
      <c r="R638" t="s">
        <v>207</v>
      </c>
      <c r="S638">
        <v>900000</v>
      </c>
      <c r="T638" t="s">
        <v>3004</v>
      </c>
      <c r="U638" t="s">
        <v>4848</v>
      </c>
      <c r="V638" t="s">
        <v>4849</v>
      </c>
      <c r="W638" t="s">
        <v>4850</v>
      </c>
    </row>
    <row r="639" spans="2:23" x14ac:dyDescent="0.45">
      <c r="B639">
        <v>22</v>
      </c>
      <c r="C639" t="s">
        <v>4851</v>
      </c>
      <c r="D639" t="s">
        <v>178</v>
      </c>
      <c r="E639" t="s">
        <v>3265</v>
      </c>
      <c r="F639" t="s">
        <v>2842</v>
      </c>
      <c r="G639">
        <v>2024</v>
      </c>
      <c r="H639" s="8">
        <v>40</v>
      </c>
      <c r="I639" t="s">
        <v>2843</v>
      </c>
      <c r="K639">
        <v>25.8</v>
      </c>
      <c r="L639" t="s">
        <v>2859</v>
      </c>
      <c r="M639">
        <v>220</v>
      </c>
      <c r="N639" t="s">
        <v>221</v>
      </c>
      <c r="O639" t="s">
        <v>221</v>
      </c>
      <c r="P639">
        <v>2020</v>
      </c>
      <c r="Q639" t="s">
        <v>2838</v>
      </c>
      <c r="R639" t="s">
        <v>46</v>
      </c>
      <c r="S639">
        <v>1200000</v>
      </c>
      <c r="T639" t="s">
        <v>3062</v>
      </c>
      <c r="U639" t="s">
        <v>4852</v>
      </c>
      <c r="V639" t="s">
        <v>4853</v>
      </c>
      <c r="W639">
        <v>27494</v>
      </c>
    </row>
    <row r="640" spans="2:23" x14ac:dyDescent="0.45">
      <c r="B640">
        <v>22</v>
      </c>
      <c r="C640" t="s">
        <v>4854</v>
      </c>
      <c r="D640" t="s">
        <v>18</v>
      </c>
      <c r="E640" t="s">
        <v>174</v>
      </c>
      <c r="G640">
        <v>2029</v>
      </c>
      <c r="H640" s="8">
        <v>40</v>
      </c>
      <c r="I640" t="s">
        <v>2843</v>
      </c>
      <c r="K640">
        <v>18.7472222</v>
      </c>
      <c r="L640" t="s">
        <v>2859</v>
      </c>
      <c r="M640">
        <v>180</v>
      </c>
      <c r="N640" t="s">
        <v>2912</v>
      </c>
      <c r="O640" t="s">
        <v>221</v>
      </c>
      <c r="P640">
        <v>2024</v>
      </c>
      <c r="Q640" t="s">
        <v>2838</v>
      </c>
      <c r="R640" t="s">
        <v>18</v>
      </c>
      <c r="T640" t="s">
        <v>4855</v>
      </c>
      <c r="U640" t="s">
        <v>4856</v>
      </c>
    </row>
    <row r="641" spans="2:23" x14ac:dyDescent="0.45">
      <c r="B641">
        <v>22</v>
      </c>
      <c r="C641" t="s">
        <v>4857</v>
      </c>
      <c r="D641" t="s">
        <v>36</v>
      </c>
      <c r="E641" t="s">
        <v>2833</v>
      </c>
      <c r="G641">
        <v>2027</v>
      </c>
      <c r="H641" s="8">
        <v>40</v>
      </c>
      <c r="I641" t="s">
        <v>2843</v>
      </c>
      <c r="K641">
        <v>21.069444399999998</v>
      </c>
      <c r="L641" t="s">
        <v>2854</v>
      </c>
      <c r="M641">
        <v>187</v>
      </c>
      <c r="N641" t="s">
        <v>221</v>
      </c>
      <c r="O641" t="s">
        <v>221</v>
      </c>
      <c r="P641">
        <v>2024</v>
      </c>
      <c r="Q641" t="s">
        <v>2838</v>
      </c>
      <c r="R641" t="s">
        <v>36</v>
      </c>
      <c r="T641" t="s">
        <v>4858</v>
      </c>
      <c r="U641" t="s">
        <v>4859</v>
      </c>
    </row>
    <row r="642" spans="2:23" x14ac:dyDescent="0.45">
      <c r="B642">
        <v>22</v>
      </c>
      <c r="C642" t="s">
        <v>1268</v>
      </c>
      <c r="D642" t="s">
        <v>89</v>
      </c>
      <c r="E642" t="s">
        <v>87</v>
      </c>
      <c r="F642" t="s">
        <v>2842</v>
      </c>
      <c r="G642">
        <v>2024</v>
      </c>
      <c r="H642" s="8">
        <v>40</v>
      </c>
      <c r="I642" t="s">
        <v>2843</v>
      </c>
      <c r="K642">
        <v>24.277777700000001</v>
      </c>
      <c r="L642" t="s">
        <v>3072</v>
      </c>
      <c r="M642">
        <v>165</v>
      </c>
      <c r="N642" t="s">
        <v>2912</v>
      </c>
      <c r="O642" t="s">
        <v>221</v>
      </c>
      <c r="P642">
        <v>2017</v>
      </c>
      <c r="Q642" t="s">
        <v>2849</v>
      </c>
      <c r="R642" t="s">
        <v>31</v>
      </c>
      <c r="S642">
        <v>10000</v>
      </c>
      <c r="T642" t="s">
        <v>2850</v>
      </c>
      <c r="U642" t="s">
        <v>4860</v>
      </c>
      <c r="W642" t="s">
        <v>1269</v>
      </c>
    </row>
    <row r="643" spans="2:23" x14ac:dyDescent="0.45">
      <c r="B643">
        <v>22</v>
      </c>
      <c r="C643" t="s">
        <v>4861</v>
      </c>
      <c r="D643" t="s">
        <v>70</v>
      </c>
      <c r="E643" t="s">
        <v>63</v>
      </c>
      <c r="F643" t="s">
        <v>3238</v>
      </c>
      <c r="G643">
        <v>2030</v>
      </c>
      <c r="H643" s="8">
        <v>40</v>
      </c>
      <c r="I643" t="s">
        <v>2835</v>
      </c>
      <c r="K643">
        <v>17.683333300000001</v>
      </c>
      <c r="L643" t="s">
        <v>2848</v>
      </c>
      <c r="M643">
        <v>185</v>
      </c>
      <c r="N643" t="s">
        <v>2912</v>
      </c>
      <c r="O643" t="s">
        <v>221</v>
      </c>
      <c r="P643">
        <v>2024</v>
      </c>
      <c r="Q643" t="s">
        <v>2855</v>
      </c>
      <c r="R643" t="s">
        <v>70</v>
      </c>
      <c r="S643">
        <v>1200000</v>
      </c>
      <c r="T643" t="s">
        <v>2850</v>
      </c>
      <c r="U643" t="s">
        <v>4862</v>
      </c>
      <c r="W643" t="s">
        <v>4863</v>
      </c>
    </row>
    <row r="644" spans="2:23" x14ac:dyDescent="0.45">
      <c r="B644">
        <v>22</v>
      </c>
      <c r="C644" t="s">
        <v>4864</v>
      </c>
      <c r="D644" t="s">
        <v>46</v>
      </c>
      <c r="E644" t="s">
        <v>9</v>
      </c>
      <c r="F644" t="s">
        <v>2865</v>
      </c>
      <c r="G644">
        <v>2029</v>
      </c>
      <c r="H644" s="8">
        <v>40</v>
      </c>
      <c r="I644" t="s">
        <v>2835</v>
      </c>
      <c r="K644">
        <v>20.369444399999999</v>
      </c>
      <c r="L644" t="s">
        <v>2887</v>
      </c>
      <c r="M644">
        <v>200</v>
      </c>
      <c r="N644" t="s">
        <v>221</v>
      </c>
      <c r="O644" t="s">
        <v>221</v>
      </c>
      <c r="P644">
        <v>2023</v>
      </c>
      <c r="Q644" t="s">
        <v>2855</v>
      </c>
      <c r="R644" t="s">
        <v>46</v>
      </c>
      <c r="S644">
        <v>900000</v>
      </c>
      <c r="T644" t="s">
        <v>3782</v>
      </c>
      <c r="U644" t="s">
        <v>4865</v>
      </c>
      <c r="W644" t="s">
        <v>4866</v>
      </c>
    </row>
    <row r="645" spans="2:23" x14ac:dyDescent="0.45">
      <c r="B645">
        <v>22</v>
      </c>
      <c r="C645" t="s">
        <v>4867</v>
      </c>
      <c r="D645" t="s">
        <v>170</v>
      </c>
      <c r="E645" t="s">
        <v>9</v>
      </c>
      <c r="F645" t="s">
        <v>2898</v>
      </c>
      <c r="G645">
        <v>2027</v>
      </c>
      <c r="H645" s="8">
        <v>40</v>
      </c>
      <c r="I645" t="s">
        <v>2843</v>
      </c>
      <c r="K645">
        <v>20.019444400000001</v>
      </c>
      <c r="L645" t="s">
        <v>2848</v>
      </c>
      <c r="M645">
        <v>200</v>
      </c>
      <c r="N645" t="s">
        <v>2837</v>
      </c>
      <c r="O645" t="s">
        <v>2837</v>
      </c>
      <c r="P645">
        <v>2022</v>
      </c>
      <c r="Q645" t="s">
        <v>2838</v>
      </c>
      <c r="R645" t="s">
        <v>170</v>
      </c>
      <c r="S645">
        <v>600000</v>
      </c>
      <c r="T645" t="s">
        <v>4868</v>
      </c>
      <c r="U645" t="s">
        <v>4869</v>
      </c>
      <c r="W645" t="s">
        <v>4870</v>
      </c>
    </row>
    <row r="646" spans="2:23" x14ac:dyDescent="0.45">
      <c r="B646">
        <v>22</v>
      </c>
      <c r="C646" t="s">
        <v>4871</v>
      </c>
      <c r="D646" t="s">
        <v>107</v>
      </c>
      <c r="E646" t="s">
        <v>3265</v>
      </c>
      <c r="F646" t="s">
        <v>2870</v>
      </c>
      <c r="G646">
        <v>2026</v>
      </c>
      <c r="H646" s="8">
        <v>40</v>
      </c>
      <c r="I646" t="s">
        <v>2843</v>
      </c>
      <c r="K646">
        <v>22.236111099999999</v>
      </c>
      <c r="L646" t="s">
        <v>2960</v>
      </c>
      <c r="M646">
        <v>196</v>
      </c>
      <c r="N646" t="s">
        <v>221</v>
      </c>
      <c r="O646" t="s">
        <v>221</v>
      </c>
      <c r="P646">
        <v>2018</v>
      </c>
      <c r="Q646" t="s">
        <v>2849</v>
      </c>
      <c r="R646" t="s">
        <v>107</v>
      </c>
      <c r="T646" t="s">
        <v>2850</v>
      </c>
      <c r="U646" t="s">
        <v>4872</v>
      </c>
      <c r="W646" t="s">
        <v>4873</v>
      </c>
    </row>
    <row r="647" spans="2:23" x14ac:dyDescent="0.45">
      <c r="B647">
        <v>22</v>
      </c>
      <c r="C647" t="s">
        <v>4874</v>
      </c>
      <c r="D647" t="s">
        <v>130</v>
      </c>
      <c r="E647" t="s">
        <v>3265</v>
      </c>
      <c r="F647" t="s">
        <v>2834</v>
      </c>
      <c r="G647">
        <v>2024</v>
      </c>
      <c r="H647" s="8">
        <v>40</v>
      </c>
      <c r="I647" t="s">
        <v>2966</v>
      </c>
      <c r="K647">
        <v>28.3027777</v>
      </c>
      <c r="L647" t="s">
        <v>2859</v>
      </c>
      <c r="M647">
        <v>185</v>
      </c>
      <c r="N647" t="s">
        <v>221</v>
      </c>
      <c r="O647" t="s">
        <v>2837</v>
      </c>
      <c r="P647">
        <v>2017</v>
      </c>
      <c r="Q647" t="s">
        <v>2838</v>
      </c>
      <c r="R647" t="s">
        <v>130</v>
      </c>
      <c r="S647">
        <v>386100</v>
      </c>
      <c r="T647" t="s">
        <v>3354</v>
      </c>
      <c r="U647" t="s">
        <v>4875</v>
      </c>
      <c r="W647">
        <v>21306</v>
      </c>
    </row>
    <row r="648" spans="2:23" x14ac:dyDescent="0.45">
      <c r="B648">
        <v>22</v>
      </c>
      <c r="C648" t="s">
        <v>4876</v>
      </c>
      <c r="D648" t="s">
        <v>7</v>
      </c>
      <c r="E648" t="s">
        <v>3167</v>
      </c>
      <c r="G648">
        <v>2027</v>
      </c>
      <c r="H648" s="8">
        <v>40</v>
      </c>
      <c r="I648" t="s">
        <v>2843</v>
      </c>
      <c r="K648">
        <v>21.2194444</v>
      </c>
      <c r="L648" t="s">
        <v>2859</v>
      </c>
      <c r="M648">
        <v>196</v>
      </c>
      <c r="N648" t="s">
        <v>221</v>
      </c>
      <c r="O648" t="s">
        <v>221</v>
      </c>
      <c r="P648">
        <v>2024</v>
      </c>
      <c r="Q648" t="s">
        <v>2838</v>
      </c>
      <c r="R648" t="s">
        <v>7</v>
      </c>
      <c r="T648" t="s">
        <v>2970</v>
      </c>
      <c r="U648" t="s">
        <v>4877</v>
      </c>
    </row>
    <row r="649" spans="2:23" x14ac:dyDescent="0.45">
      <c r="B649">
        <v>22</v>
      </c>
      <c r="C649" t="s">
        <v>4878</v>
      </c>
      <c r="D649" t="s">
        <v>21</v>
      </c>
      <c r="E649" t="s">
        <v>2833</v>
      </c>
      <c r="F649" t="s">
        <v>2870</v>
      </c>
      <c r="G649">
        <v>2026</v>
      </c>
      <c r="H649" s="8">
        <v>40</v>
      </c>
      <c r="I649" t="s">
        <v>2843</v>
      </c>
      <c r="K649">
        <v>22.761111100000001</v>
      </c>
      <c r="L649" t="s">
        <v>2844</v>
      </c>
      <c r="M649">
        <v>185</v>
      </c>
      <c r="N649" t="s">
        <v>2912</v>
      </c>
      <c r="O649" t="s">
        <v>221</v>
      </c>
      <c r="P649">
        <v>2023</v>
      </c>
      <c r="Q649" t="s">
        <v>2838</v>
      </c>
      <c r="R649" t="s">
        <v>21</v>
      </c>
      <c r="S649">
        <v>603000</v>
      </c>
      <c r="T649" t="s">
        <v>2913</v>
      </c>
      <c r="U649" t="s">
        <v>4879</v>
      </c>
      <c r="W649" t="s">
        <v>4880</v>
      </c>
    </row>
    <row r="650" spans="2:23" x14ac:dyDescent="0.45">
      <c r="B650">
        <v>22</v>
      </c>
      <c r="C650" t="s">
        <v>4881</v>
      </c>
      <c r="D650" t="s">
        <v>76</v>
      </c>
      <c r="E650" t="s">
        <v>3167</v>
      </c>
      <c r="F650" t="s">
        <v>2870</v>
      </c>
      <c r="G650">
        <v>2027</v>
      </c>
      <c r="H650" s="8">
        <v>40</v>
      </c>
      <c r="I650" t="s">
        <v>2843</v>
      </c>
      <c r="K650">
        <v>22.805555500000001</v>
      </c>
      <c r="L650" t="s">
        <v>2854</v>
      </c>
      <c r="M650">
        <v>208</v>
      </c>
      <c r="N650" t="s">
        <v>221</v>
      </c>
      <c r="O650" t="s">
        <v>221</v>
      </c>
      <c r="P650">
        <v>2023</v>
      </c>
      <c r="Q650" t="s">
        <v>2838</v>
      </c>
      <c r="R650" t="s">
        <v>76</v>
      </c>
      <c r="S650">
        <v>453100</v>
      </c>
      <c r="T650" t="s">
        <v>2934</v>
      </c>
      <c r="U650" t="s">
        <v>4882</v>
      </c>
      <c r="W650" t="s">
        <v>4883</v>
      </c>
    </row>
    <row r="651" spans="2:23" x14ac:dyDescent="0.45">
      <c r="B651">
        <v>22</v>
      </c>
      <c r="C651" t="s">
        <v>1668</v>
      </c>
      <c r="D651" t="s">
        <v>309</v>
      </c>
      <c r="E651" t="s">
        <v>33</v>
      </c>
      <c r="F651" t="s">
        <v>2842</v>
      </c>
      <c r="G651">
        <v>2025</v>
      </c>
      <c r="H651" s="8">
        <v>40</v>
      </c>
      <c r="I651" t="s">
        <v>2835</v>
      </c>
      <c r="K651">
        <v>22.911111099999999</v>
      </c>
      <c r="L651" t="s">
        <v>2960</v>
      </c>
      <c r="M651">
        <v>205</v>
      </c>
      <c r="N651" t="s">
        <v>2912</v>
      </c>
      <c r="O651" t="s">
        <v>221</v>
      </c>
      <c r="P651">
        <v>2020</v>
      </c>
      <c r="Q651" t="s">
        <v>2838</v>
      </c>
      <c r="R651" t="s">
        <v>309</v>
      </c>
      <c r="S651">
        <v>2095800</v>
      </c>
      <c r="T651" t="s">
        <v>4884</v>
      </c>
      <c r="U651" t="s">
        <v>4885</v>
      </c>
      <c r="V651" t="s">
        <v>4886</v>
      </c>
      <c r="W651" t="s">
        <v>1669</v>
      </c>
    </row>
    <row r="652" spans="2:23" x14ac:dyDescent="0.45">
      <c r="B652">
        <v>22</v>
      </c>
      <c r="C652" t="s">
        <v>4887</v>
      </c>
      <c r="D652" t="s">
        <v>98</v>
      </c>
      <c r="E652" t="s">
        <v>9</v>
      </c>
      <c r="G652">
        <v>2027</v>
      </c>
      <c r="H652" s="8">
        <v>40</v>
      </c>
      <c r="I652" t="s">
        <v>2843</v>
      </c>
      <c r="K652">
        <v>21.555555500000001</v>
      </c>
      <c r="L652" t="s">
        <v>2887</v>
      </c>
      <c r="M652">
        <v>215</v>
      </c>
      <c r="N652" t="s">
        <v>221</v>
      </c>
      <c r="O652" t="s">
        <v>221</v>
      </c>
      <c r="P652">
        <v>2024</v>
      </c>
      <c r="Q652" t="s">
        <v>2838</v>
      </c>
      <c r="R652" t="s">
        <v>98</v>
      </c>
      <c r="T652" t="s">
        <v>3231</v>
      </c>
      <c r="U652" t="s">
        <v>4888</v>
      </c>
    </row>
    <row r="653" spans="2:23" x14ac:dyDescent="0.45">
      <c r="B653">
        <v>22</v>
      </c>
      <c r="C653" t="s">
        <v>4889</v>
      </c>
      <c r="D653" t="s">
        <v>56</v>
      </c>
      <c r="E653" t="s">
        <v>3265</v>
      </c>
      <c r="F653" t="s">
        <v>2853</v>
      </c>
      <c r="G653">
        <v>2025</v>
      </c>
      <c r="H653" s="8">
        <v>40</v>
      </c>
      <c r="I653" t="s">
        <v>2843</v>
      </c>
      <c r="K653">
        <v>24.313888800000001</v>
      </c>
      <c r="L653" t="s">
        <v>2887</v>
      </c>
      <c r="M653">
        <v>235</v>
      </c>
      <c r="N653" t="s">
        <v>221</v>
      </c>
      <c r="O653" t="s">
        <v>221</v>
      </c>
      <c r="P653">
        <v>2021</v>
      </c>
      <c r="Q653" t="s">
        <v>3745</v>
      </c>
      <c r="R653" t="s">
        <v>56</v>
      </c>
      <c r="S653">
        <v>20000</v>
      </c>
      <c r="T653" t="s">
        <v>2995</v>
      </c>
      <c r="U653" t="s">
        <v>4890</v>
      </c>
      <c r="V653" t="s">
        <v>4891</v>
      </c>
      <c r="W653" t="s">
        <v>4892</v>
      </c>
    </row>
    <row r="654" spans="2:23" x14ac:dyDescent="0.45">
      <c r="B654">
        <v>22</v>
      </c>
      <c r="C654" t="s">
        <v>4893</v>
      </c>
      <c r="D654" t="s">
        <v>28</v>
      </c>
      <c r="E654" t="s">
        <v>174</v>
      </c>
      <c r="F654" t="s">
        <v>2870</v>
      </c>
      <c r="G654">
        <v>2028</v>
      </c>
      <c r="H654" s="8">
        <v>40</v>
      </c>
      <c r="I654" t="s">
        <v>2835</v>
      </c>
      <c r="K654">
        <v>20.183333300000001</v>
      </c>
      <c r="L654" t="s">
        <v>2848</v>
      </c>
      <c r="M654">
        <v>190</v>
      </c>
      <c r="N654" t="s">
        <v>221</v>
      </c>
      <c r="O654" t="s">
        <v>221</v>
      </c>
      <c r="P654">
        <v>2022</v>
      </c>
      <c r="Q654" t="s">
        <v>2838</v>
      </c>
      <c r="R654" t="s">
        <v>28</v>
      </c>
      <c r="S654">
        <v>1850000</v>
      </c>
      <c r="T654" t="s">
        <v>4894</v>
      </c>
      <c r="U654" t="s">
        <v>4895</v>
      </c>
      <c r="W654" t="s">
        <v>4896</v>
      </c>
    </row>
    <row r="655" spans="2:23" x14ac:dyDescent="0.45">
      <c r="B655">
        <v>22</v>
      </c>
      <c r="C655" t="s">
        <v>4897</v>
      </c>
      <c r="D655" t="s">
        <v>39</v>
      </c>
      <c r="E655" t="s">
        <v>9</v>
      </c>
      <c r="G655">
        <v>2028</v>
      </c>
      <c r="H655" s="8">
        <v>40</v>
      </c>
      <c r="I655" t="s">
        <v>2966</v>
      </c>
      <c r="K655">
        <v>18.25</v>
      </c>
      <c r="L655" t="s">
        <v>2859</v>
      </c>
      <c r="M655">
        <v>180</v>
      </c>
      <c r="N655" t="s">
        <v>2837</v>
      </c>
      <c r="O655" t="s">
        <v>2837</v>
      </c>
      <c r="P655">
        <v>2024</v>
      </c>
      <c r="Q655" t="s">
        <v>2838</v>
      </c>
      <c r="R655" t="s">
        <v>39</v>
      </c>
      <c r="T655" t="s">
        <v>4898</v>
      </c>
      <c r="U655" t="s">
        <v>4899</v>
      </c>
    </row>
    <row r="656" spans="2:23" x14ac:dyDescent="0.45">
      <c r="B656">
        <v>22</v>
      </c>
      <c r="C656" t="s">
        <v>1483</v>
      </c>
      <c r="D656" t="s">
        <v>59</v>
      </c>
      <c r="E656" t="s">
        <v>174</v>
      </c>
      <c r="F656" t="s">
        <v>2853</v>
      </c>
      <c r="G656">
        <v>2027</v>
      </c>
      <c r="H656" s="8">
        <v>40</v>
      </c>
      <c r="I656" t="s">
        <v>2843</v>
      </c>
      <c r="K656">
        <v>23.147222200000002</v>
      </c>
      <c r="L656" t="s">
        <v>2954</v>
      </c>
      <c r="M656">
        <v>170</v>
      </c>
      <c r="N656" t="s">
        <v>221</v>
      </c>
      <c r="O656" t="s">
        <v>221</v>
      </c>
      <c r="P656">
        <v>2022</v>
      </c>
      <c r="Q656" t="s">
        <v>2838</v>
      </c>
      <c r="R656" t="s">
        <v>59</v>
      </c>
      <c r="S656">
        <v>1002000</v>
      </c>
      <c r="T656" t="s">
        <v>3435</v>
      </c>
      <c r="U656" t="s">
        <v>4900</v>
      </c>
      <c r="W656" t="s">
        <v>1484</v>
      </c>
    </row>
    <row r="657" spans="2:23" x14ac:dyDescent="0.45">
      <c r="B657">
        <v>22</v>
      </c>
      <c r="C657" t="s">
        <v>4901</v>
      </c>
      <c r="D657" t="s">
        <v>191</v>
      </c>
      <c r="E657" t="s">
        <v>87</v>
      </c>
      <c r="F657" t="s">
        <v>2853</v>
      </c>
      <c r="G657">
        <v>2027</v>
      </c>
      <c r="H657" s="8">
        <v>40</v>
      </c>
      <c r="I657" t="s">
        <v>2835</v>
      </c>
      <c r="K657">
        <v>22.6722222</v>
      </c>
      <c r="L657" t="s">
        <v>3072</v>
      </c>
      <c r="M657">
        <v>185</v>
      </c>
      <c r="N657" t="s">
        <v>221</v>
      </c>
      <c r="O657" t="s">
        <v>221</v>
      </c>
      <c r="P657">
        <v>2023</v>
      </c>
      <c r="Q657" t="s">
        <v>2838</v>
      </c>
      <c r="R657" t="s">
        <v>191</v>
      </c>
      <c r="S657">
        <v>150000</v>
      </c>
      <c r="T657" t="s">
        <v>3427</v>
      </c>
      <c r="U657" t="s">
        <v>4902</v>
      </c>
      <c r="W657" t="s">
        <v>4903</v>
      </c>
    </row>
    <row r="658" spans="2:23" x14ac:dyDescent="0.45">
      <c r="B658">
        <v>22</v>
      </c>
      <c r="C658" t="s">
        <v>4904</v>
      </c>
      <c r="D658" t="s">
        <v>269</v>
      </c>
      <c r="E658" t="s">
        <v>9</v>
      </c>
      <c r="F658" t="s">
        <v>2842</v>
      </c>
      <c r="G658">
        <v>2024</v>
      </c>
      <c r="H658" s="8">
        <v>35</v>
      </c>
      <c r="I658" t="s">
        <v>2966</v>
      </c>
      <c r="K658">
        <v>24.0527777</v>
      </c>
      <c r="L658" t="s">
        <v>2887</v>
      </c>
      <c r="M658">
        <v>220</v>
      </c>
      <c r="N658" t="s">
        <v>221</v>
      </c>
      <c r="O658" t="s">
        <v>221</v>
      </c>
      <c r="P658">
        <v>2021</v>
      </c>
      <c r="Q658" t="s">
        <v>2838</v>
      </c>
      <c r="R658" t="s">
        <v>269</v>
      </c>
      <c r="S658">
        <v>2750000</v>
      </c>
      <c r="T658" t="s">
        <v>4905</v>
      </c>
      <c r="U658" t="s">
        <v>4906</v>
      </c>
      <c r="W658" t="s">
        <v>4907</v>
      </c>
    </row>
    <row r="659" spans="2:23" x14ac:dyDescent="0.45">
      <c r="B659">
        <v>22</v>
      </c>
      <c r="C659" t="s">
        <v>4908</v>
      </c>
      <c r="D659" t="s">
        <v>42</v>
      </c>
      <c r="E659" t="s">
        <v>3265</v>
      </c>
      <c r="F659" t="s">
        <v>2865</v>
      </c>
      <c r="G659">
        <v>2027</v>
      </c>
      <c r="H659" s="8">
        <v>35</v>
      </c>
      <c r="I659" t="s">
        <v>2835</v>
      </c>
      <c r="K659">
        <v>20.7972222</v>
      </c>
      <c r="L659" t="s">
        <v>2854</v>
      </c>
      <c r="M659">
        <v>180</v>
      </c>
      <c r="N659" t="s">
        <v>221</v>
      </c>
      <c r="O659" t="s">
        <v>221</v>
      </c>
      <c r="P659">
        <v>2021</v>
      </c>
      <c r="Q659" t="s">
        <v>2855</v>
      </c>
      <c r="R659" t="s">
        <v>42</v>
      </c>
      <c r="T659" t="s">
        <v>2874</v>
      </c>
      <c r="U659" t="s">
        <v>4909</v>
      </c>
      <c r="W659" t="s">
        <v>4910</v>
      </c>
    </row>
    <row r="660" spans="2:23" x14ac:dyDescent="0.45">
      <c r="B660">
        <v>22</v>
      </c>
      <c r="C660" t="s">
        <v>4911</v>
      </c>
      <c r="D660" t="s">
        <v>73</v>
      </c>
      <c r="E660" t="s">
        <v>9</v>
      </c>
      <c r="F660" t="s">
        <v>2853</v>
      </c>
      <c r="G660">
        <v>2026</v>
      </c>
      <c r="H660" s="8">
        <v>35</v>
      </c>
      <c r="I660" t="s">
        <v>2843</v>
      </c>
      <c r="K660">
        <v>22.769444400000001</v>
      </c>
      <c r="L660" t="s">
        <v>2887</v>
      </c>
      <c r="M660">
        <v>155</v>
      </c>
      <c r="N660" t="s">
        <v>221</v>
      </c>
      <c r="O660" t="s">
        <v>221</v>
      </c>
      <c r="P660">
        <v>2019</v>
      </c>
      <c r="Q660" t="s">
        <v>2849</v>
      </c>
      <c r="R660" t="s">
        <v>73</v>
      </c>
      <c r="T660" t="s">
        <v>2874</v>
      </c>
      <c r="U660" t="s">
        <v>4912</v>
      </c>
      <c r="V660" t="s">
        <v>4913</v>
      </c>
      <c r="W660" t="s">
        <v>4914</v>
      </c>
    </row>
    <row r="661" spans="2:23" x14ac:dyDescent="0.45">
      <c r="B661">
        <v>22</v>
      </c>
      <c r="C661" t="s">
        <v>4915</v>
      </c>
      <c r="D661" t="s">
        <v>14</v>
      </c>
      <c r="E661" t="s">
        <v>63</v>
      </c>
      <c r="G661">
        <v>2029</v>
      </c>
      <c r="H661" s="8">
        <v>35</v>
      </c>
      <c r="I661" t="s">
        <v>2835</v>
      </c>
      <c r="K661">
        <v>18.908333299999999</v>
      </c>
      <c r="L661" t="s">
        <v>2883</v>
      </c>
      <c r="M661">
        <v>225</v>
      </c>
      <c r="N661" t="s">
        <v>221</v>
      </c>
      <c r="O661" t="s">
        <v>221</v>
      </c>
      <c r="P661">
        <v>2024</v>
      </c>
      <c r="Q661" t="s">
        <v>2838</v>
      </c>
      <c r="R661" t="s">
        <v>14</v>
      </c>
      <c r="T661" t="s">
        <v>4916</v>
      </c>
      <c r="U661" t="s">
        <v>4917</v>
      </c>
    </row>
    <row r="662" spans="2:23" x14ac:dyDescent="0.45">
      <c r="B662">
        <v>22</v>
      </c>
      <c r="C662" t="s">
        <v>4918</v>
      </c>
      <c r="D662" t="s">
        <v>82</v>
      </c>
      <c r="E662" t="s">
        <v>9</v>
      </c>
      <c r="F662" t="s">
        <v>2898</v>
      </c>
      <c r="G662">
        <v>2027</v>
      </c>
      <c r="H662" s="8">
        <v>35</v>
      </c>
      <c r="I662" t="s">
        <v>2843</v>
      </c>
      <c r="K662">
        <v>20.9583333</v>
      </c>
      <c r="L662" t="s">
        <v>2859</v>
      </c>
      <c r="M662">
        <v>205</v>
      </c>
      <c r="N662" t="s">
        <v>221</v>
      </c>
      <c r="O662" t="s">
        <v>221</v>
      </c>
      <c r="P662">
        <v>2022</v>
      </c>
      <c r="Q662" t="s">
        <v>2838</v>
      </c>
      <c r="R662" t="s">
        <v>82</v>
      </c>
      <c r="S662">
        <v>275000</v>
      </c>
      <c r="T662" t="s">
        <v>4919</v>
      </c>
      <c r="U662" t="s">
        <v>4920</v>
      </c>
      <c r="W662" t="s">
        <v>4921</v>
      </c>
    </row>
    <row r="663" spans="2:23" x14ac:dyDescent="0.45">
      <c r="B663">
        <v>23</v>
      </c>
      <c r="C663" t="s">
        <v>1416</v>
      </c>
      <c r="D663" t="s">
        <v>31</v>
      </c>
      <c r="E663" t="s">
        <v>2882</v>
      </c>
      <c r="F663" t="s">
        <v>2842</v>
      </c>
      <c r="G663">
        <v>2024</v>
      </c>
      <c r="H663" s="8">
        <v>40</v>
      </c>
      <c r="I663" t="s">
        <v>2835</v>
      </c>
      <c r="K663">
        <v>24.736111099999999</v>
      </c>
      <c r="L663" t="s">
        <v>2844</v>
      </c>
      <c r="M663">
        <v>210</v>
      </c>
      <c r="N663" t="s">
        <v>221</v>
      </c>
      <c r="O663" t="s">
        <v>221</v>
      </c>
      <c r="P663">
        <v>2018</v>
      </c>
      <c r="Q663" t="s">
        <v>2838</v>
      </c>
      <c r="R663" t="s">
        <v>31</v>
      </c>
      <c r="S663">
        <v>1100000</v>
      </c>
      <c r="T663" t="s">
        <v>4922</v>
      </c>
      <c r="U663" t="s">
        <v>4923</v>
      </c>
      <c r="V663" t="s">
        <v>4924</v>
      </c>
      <c r="W663" t="s">
        <v>1417</v>
      </c>
    </row>
    <row r="664" spans="2:23" x14ac:dyDescent="0.45">
      <c r="B664">
        <v>23</v>
      </c>
      <c r="C664" t="s">
        <v>4925</v>
      </c>
      <c r="D664" t="s">
        <v>10</v>
      </c>
      <c r="E664" t="s">
        <v>3265</v>
      </c>
      <c r="F664" t="s">
        <v>2853</v>
      </c>
      <c r="G664">
        <v>2024</v>
      </c>
      <c r="H664" s="8">
        <v>40</v>
      </c>
      <c r="I664" t="s">
        <v>2966</v>
      </c>
      <c r="K664">
        <v>25.127777699999999</v>
      </c>
      <c r="L664" t="s">
        <v>2859</v>
      </c>
      <c r="M664">
        <v>210</v>
      </c>
      <c r="N664" t="s">
        <v>221</v>
      </c>
      <c r="O664" t="s">
        <v>221</v>
      </c>
      <c r="P664">
        <v>2021</v>
      </c>
      <c r="Q664" t="s">
        <v>2838</v>
      </c>
      <c r="R664" t="s">
        <v>10</v>
      </c>
      <c r="S664">
        <v>30000</v>
      </c>
      <c r="T664" t="s">
        <v>4926</v>
      </c>
      <c r="U664" t="s">
        <v>4927</v>
      </c>
      <c r="W664" t="s">
        <v>4928</v>
      </c>
    </row>
    <row r="665" spans="2:23" x14ac:dyDescent="0.45">
      <c r="B665">
        <v>23</v>
      </c>
      <c r="C665" t="s">
        <v>4929</v>
      </c>
      <c r="D665" t="s">
        <v>155</v>
      </c>
      <c r="E665" t="s">
        <v>63</v>
      </c>
      <c r="F665" t="s">
        <v>3238</v>
      </c>
      <c r="G665">
        <v>2030</v>
      </c>
      <c r="H665" s="8">
        <v>40</v>
      </c>
      <c r="I665" t="s">
        <v>2835</v>
      </c>
      <c r="K665">
        <v>17.375</v>
      </c>
      <c r="L665" t="s">
        <v>2859</v>
      </c>
      <c r="M665">
        <v>190</v>
      </c>
      <c r="N665" t="s">
        <v>221</v>
      </c>
      <c r="O665" t="s">
        <v>221</v>
      </c>
      <c r="P665">
        <v>2024</v>
      </c>
      <c r="Q665" t="s">
        <v>2855</v>
      </c>
      <c r="R665" t="s">
        <v>155</v>
      </c>
      <c r="S665">
        <v>1300000</v>
      </c>
      <c r="T665" t="s">
        <v>2850</v>
      </c>
      <c r="U665" t="s">
        <v>4930</v>
      </c>
      <c r="W665" t="s">
        <v>4931</v>
      </c>
    </row>
    <row r="666" spans="2:23" x14ac:dyDescent="0.45">
      <c r="B666">
        <v>23</v>
      </c>
      <c r="C666" t="s">
        <v>4932</v>
      </c>
      <c r="D666" t="s">
        <v>207</v>
      </c>
      <c r="E666" t="s">
        <v>3265</v>
      </c>
      <c r="F666" t="s">
        <v>2898</v>
      </c>
      <c r="G666">
        <v>2026</v>
      </c>
      <c r="H666" s="8">
        <v>40</v>
      </c>
      <c r="I666" t="s">
        <v>2843</v>
      </c>
      <c r="K666">
        <v>22.813888800000001</v>
      </c>
      <c r="L666" t="s">
        <v>2859</v>
      </c>
      <c r="M666">
        <v>195</v>
      </c>
      <c r="N666" t="s">
        <v>221</v>
      </c>
      <c r="O666" t="s">
        <v>221</v>
      </c>
      <c r="P666">
        <v>2023</v>
      </c>
      <c r="Q666" t="s">
        <v>2838</v>
      </c>
      <c r="R666" t="s">
        <v>207</v>
      </c>
      <c r="S666">
        <v>800000</v>
      </c>
      <c r="T666" t="s">
        <v>2995</v>
      </c>
      <c r="U666" t="s">
        <v>4933</v>
      </c>
      <c r="W666" t="s">
        <v>4934</v>
      </c>
    </row>
    <row r="667" spans="2:23" x14ac:dyDescent="0.45">
      <c r="B667">
        <v>23</v>
      </c>
      <c r="C667" t="s">
        <v>4935</v>
      </c>
      <c r="D667" t="s">
        <v>178</v>
      </c>
      <c r="E667" t="s">
        <v>3167</v>
      </c>
      <c r="F667" t="s">
        <v>2834</v>
      </c>
      <c r="G667">
        <v>2024</v>
      </c>
      <c r="H667" s="8">
        <v>40</v>
      </c>
      <c r="I667" t="s">
        <v>2843</v>
      </c>
      <c r="K667">
        <v>24.783333299999999</v>
      </c>
      <c r="L667" t="s">
        <v>2854</v>
      </c>
      <c r="M667">
        <v>215</v>
      </c>
      <c r="N667" t="s">
        <v>221</v>
      </c>
      <c r="O667" t="s">
        <v>221</v>
      </c>
      <c r="P667">
        <v>2016</v>
      </c>
      <c r="Q667" t="s">
        <v>2849</v>
      </c>
      <c r="R667" t="s">
        <v>178</v>
      </c>
      <c r="S667">
        <v>50000</v>
      </c>
      <c r="T667" t="s">
        <v>2874</v>
      </c>
      <c r="U667" t="s">
        <v>4936</v>
      </c>
      <c r="W667">
        <v>22872</v>
      </c>
    </row>
    <row r="668" spans="2:23" x14ac:dyDescent="0.45">
      <c r="B668">
        <v>23</v>
      </c>
      <c r="C668" t="s">
        <v>4937</v>
      </c>
      <c r="D668" t="s">
        <v>18</v>
      </c>
      <c r="E668" t="s">
        <v>9</v>
      </c>
      <c r="F668" t="s">
        <v>2870</v>
      </c>
      <c r="G668">
        <v>2026</v>
      </c>
      <c r="H668" s="8">
        <v>40</v>
      </c>
      <c r="I668" t="s">
        <v>2835</v>
      </c>
      <c r="K668">
        <v>21.702777699999999</v>
      </c>
      <c r="L668" t="s">
        <v>2887</v>
      </c>
      <c r="M668">
        <v>180</v>
      </c>
      <c r="N668" t="s">
        <v>221</v>
      </c>
      <c r="O668" t="s">
        <v>221</v>
      </c>
      <c r="P668">
        <v>2021</v>
      </c>
      <c r="Q668" t="s">
        <v>2855</v>
      </c>
      <c r="R668" t="s">
        <v>18</v>
      </c>
      <c r="S668">
        <v>47500</v>
      </c>
      <c r="T668" t="s">
        <v>2850</v>
      </c>
      <c r="U668" t="s">
        <v>4938</v>
      </c>
      <c r="W668" t="s">
        <v>4939</v>
      </c>
    </row>
    <row r="669" spans="2:23" x14ac:dyDescent="0.45">
      <c r="B669">
        <v>23</v>
      </c>
      <c r="C669" t="s">
        <v>4940</v>
      </c>
      <c r="D669" t="s">
        <v>36</v>
      </c>
      <c r="E669" t="s">
        <v>9</v>
      </c>
      <c r="G669">
        <v>2027</v>
      </c>
      <c r="H669" s="8">
        <v>40</v>
      </c>
      <c r="I669" t="s">
        <v>2843</v>
      </c>
      <c r="K669">
        <v>21.5138888</v>
      </c>
      <c r="L669" t="s">
        <v>2887</v>
      </c>
      <c r="M669">
        <v>210</v>
      </c>
      <c r="N669" t="s">
        <v>221</v>
      </c>
      <c r="O669" t="s">
        <v>221</v>
      </c>
      <c r="P669">
        <v>2024</v>
      </c>
      <c r="Q669" t="s">
        <v>2838</v>
      </c>
      <c r="R669" t="s">
        <v>36</v>
      </c>
      <c r="T669" t="s">
        <v>2862</v>
      </c>
      <c r="U669" t="s">
        <v>4941</v>
      </c>
    </row>
    <row r="670" spans="2:23" x14ac:dyDescent="0.45">
      <c r="B670">
        <v>23</v>
      </c>
      <c r="C670" t="s">
        <v>4942</v>
      </c>
      <c r="D670" t="s">
        <v>89</v>
      </c>
      <c r="E670" t="s">
        <v>9</v>
      </c>
      <c r="F670" t="s">
        <v>2853</v>
      </c>
      <c r="G670">
        <v>2025</v>
      </c>
      <c r="H670" s="8">
        <v>40</v>
      </c>
      <c r="I670" t="s">
        <v>2843</v>
      </c>
      <c r="K670">
        <v>25.641666600000001</v>
      </c>
      <c r="L670" t="s">
        <v>2887</v>
      </c>
      <c r="M670">
        <v>215</v>
      </c>
      <c r="N670" t="s">
        <v>221</v>
      </c>
      <c r="O670" t="s">
        <v>221</v>
      </c>
      <c r="P670">
        <v>2021</v>
      </c>
      <c r="Q670" t="s">
        <v>2838</v>
      </c>
      <c r="R670" t="s">
        <v>89</v>
      </c>
      <c r="S670">
        <v>122500</v>
      </c>
      <c r="T670" t="s">
        <v>4943</v>
      </c>
      <c r="U670" t="s">
        <v>4944</v>
      </c>
      <c r="W670" t="s">
        <v>4945</v>
      </c>
    </row>
    <row r="671" spans="2:23" x14ac:dyDescent="0.45">
      <c r="B671">
        <v>23</v>
      </c>
      <c r="C671" t="s">
        <v>4946</v>
      </c>
      <c r="D671" t="s">
        <v>70</v>
      </c>
      <c r="E671" t="s">
        <v>3265</v>
      </c>
      <c r="F671" t="s">
        <v>2865</v>
      </c>
      <c r="G671">
        <v>2027</v>
      </c>
      <c r="H671" s="8">
        <v>40</v>
      </c>
      <c r="I671" t="s">
        <v>2835</v>
      </c>
      <c r="K671">
        <v>21.847222200000001</v>
      </c>
      <c r="L671" t="s">
        <v>2848</v>
      </c>
      <c r="M671">
        <v>190</v>
      </c>
      <c r="N671" t="s">
        <v>221</v>
      </c>
      <c r="O671" t="s">
        <v>221</v>
      </c>
      <c r="P671">
        <v>2022</v>
      </c>
      <c r="Q671" t="s">
        <v>2855</v>
      </c>
      <c r="R671" t="s">
        <v>70</v>
      </c>
      <c r="T671" t="s">
        <v>2850</v>
      </c>
      <c r="U671" t="s">
        <v>4947</v>
      </c>
      <c r="W671" t="s">
        <v>4948</v>
      </c>
    </row>
    <row r="672" spans="2:23" x14ac:dyDescent="0.45">
      <c r="B672">
        <v>23</v>
      </c>
      <c r="C672" t="s">
        <v>756</v>
      </c>
      <c r="D672" t="s">
        <v>46</v>
      </c>
      <c r="E672" t="s">
        <v>33</v>
      </c>
      <c r="F672" t="s">
        <v>2842</v>
      </c>
      <c r="G672">
        <v>2024</v>
      </c>
      <c r="H672" s="8">
        <v>40</v>
      </c>
      <c r="I672" t="s">
        <v>2966</v>
      </c>
      <c r="K672">
        <v>27.144444400000001</v>
      </c>
      <c r="L672" t="s">
        <v>2844</v>
      </c>
      <c r="M672">
        <v>215</v>
      </c>
      <c r="N672" t="s">
        <v>2837</v>
      </c>
      <c r="O672" t="s">
        <v>221</v>
      </c>
      <c r="P672">
        <v>2018</v>
      </c>
      <c r="Q672" t="s">
        <v>2838</v>
      </c>
      <c r="R672" t="s">
        <v>46</v>
      </c>
      <c r="S672">
        <v>125000</v>
      </c>
      <c r="T672" t="s">
        <v>2862</v>
      </c>
      <c r="U672" t="s">
        <v>4949</v>
      </c>
      <c r="W672" t="s">
        <v>1840</v>
      </c>
    </row>
    <row r="673" spans="2:23" x14ac:dyDescent="0.45">
      <c r="B673">
        <v>23</v>
      </c>
      <c r="C673" t="s">
        <v>4950</v>
      </c>
      <c r="D673" t="s">
        <v>170</v>
      </c>
      <c r="E673" t="s">
        <v>9</v>
      </c>
      <c r="G673">
        <v>2027</v>
      </c>
      <c r="H673" s="8">
        <v>40</v>
      </c>
      <c r="I673" t="s">
        <v>2835</v>
      </c>
      <c r="K673">
        <v>19.491666599999999</v>
      </c>
      <c r="L673" t="s">
        <v>2887</v>
      </c>
      <c r="M673">
        <v>218</v>
      </c>
      <c r="N673" t="s">
        <v>221</v>
      </c>
      <c r="O673" t="s">
        <v>221</v>
      </c>
      <c r="P673">
        <v>2022</v>
      </c>
      <c r="Q673" t="s">
        <v>2838</v>
      </c>
      <c r="R673" t="s">
        <v>170</v>
      </c>
      <c r="S673">
        <v>1200000</v>
      </c>
      <c r="T673" t="s">
        <v>4951</v>
      </c>
      <c r="U673" t="s">
        <v>4952</v>
      </c>
    </row>
    <row r="674" spans="2:23" x14ac:dyDescent="0.45">
      <c r="B674">
        <v>23</v>
      </c>
      <c r="C674" t="s">
        <v>4953</v>
      </c>
      <c r="D674" t="s">
        <v>107</v>
      </c>
      <c r="E674" t="s">
        <v>3265</v>
      </c>
      <c r="F674" t="s">
        <v>2870</v>
      </c>
      <c r="G674">
        <v>2026</v>
      </c>
      <c r="H674" s="8">
        <v>40</v>
      </c>
      <c r="I674" t="s">
        <v>2835</v>
      </c>
      <c r="K674">
        <v>22.175000000000001</v>
      </c>
      <c r="L674" t="s">
        <v>2848</v>
      </c>
      <c r="M674">
        <v>205</v>
      </c>
      <c r="N674" t="s">
        <v>221</v>
      </c>
      <c r="O674" t="s">
        <v>221</v>
      </c>
      <c r="P674">
        <v>2023</v>
      </c>
      <c r="Q674" t="s">
        <v>2838</v>
      </c>
      <c r="R674" t="s">
        <v>107</v>
      </c>
      <c r="S674">
        <v>1050000</v>
      </c>
      <c r="T674" t="s">
        <v>3413</v>
      </c>
      <c r="U674" t="s">
        <v>4954</v>
      </c>
      <c r="W674" t="s">
        <v>4955</v>
      </c>
    </row>
    <row r="675" spans="2:23" x14ac:dyDescent="0.45">
      <c r="B675">
        <v>23</v>
      </c>
      <c r="C675" t="s">
        <v>4956</v>
      </c>
      <c r="D675" t="s">
        <v>130</v>
      </c>
      <c r="E675" t="s">
        <v>3265</v>
      </c>
      <c r="F675" t="s">
        <v>2834</v>
      </c>
      <c r="G675">
        <v>2024</v>
      </c>
      <c r="H675" s="8">
        <v>40</v>
      </c>
      <c r="I675" t="s">
        <v>2843</v>
      </c>
      <c r="K675">
        <v>24.6722222</v>
      </c>
      <c r="L675" t="s">
        <v>2859</v>
      </c>
      <c r="M675">
        <v>190</v>
      </c>
      <c r="N675" t="s">
        <v>221</v>
      </c>
      <c r="O675" t="s">
        <v>221</v>
      </c>
      <c r="P675">
        <v>2018</v>
      </c>
      <c r="Q675" t="s">
        <v>2838</v>
      </c>
      <c r="R675" t="s">
        <v>130</v>
      </c>
      <c r="S675">
        <v>3150000</v>
      </c>
      <c r="T675" t="s">
        <v>4090</v>
      </c>
      <c r="U675" t="s">
        <v>4957</v>
      </c>
      <c r="V675" t="s">
        <v>4958</v>
      </c>
      <c r="W675">
        <v>22113</v>
      </c>
    </row>
    <row r="676" spans="2:23" x14ac:dyDescent="0.45">
      <c r="B676">
        <v>23</v>
      </c>
      <c r="C676" t="s">
        <v>4959</v>
      </c>
      <c r="D676" t="s">
        <v>7</v>
      </c>
      <c r="E676" t="s">
        <v>87</v>
      </c>
      <c r="F676" t="s">
        <v>2870</v>
      </c>
      <c r="G676">
        <v>2026</v>
      </c>
      <c r="H676" s="8">
        <v>40</v>
      </c>
      <c r="I676" t="s">
        <v>2835</v>
      </c>
      <c r="K676">
        <v>21.944444399999998</v>
      </c>
      <c r="L676" t="s">
        <v>2854</v>
      </c>
      <c r="M676">
        <v>180</v>
      </c>
      <c r="N676" t="s">
        <v>221</v>
      </c>
      <c r="O676" t="s">
        <v>221</v>
      </c>
      <c r="P676">
        <v>2021</v>
      </c>
      <c r="Q676" t="s">
        <v>2849</v>
      </c>
      <c r="R676" t="s">
        <v>7</v>
      </c>
      <c r="S676">
        <v>3500000</v>
      </c>
      <c r="T676" t="s">
        <v>3001</v>
      </c>
      <c r="U676" t="s">
        <v>4960</v>
      </c>
      <c r="V676" t="s">
        <v>4961</v>
      </c>
      <c r="W676" t="s">
        <v>4962</v>
      </c>
    </row>
    <row r="677" spans="2:23" x14ac:dyDescent="0.45">
      <c r="B677">
        <v>23</v>
      </c>
      <c r="C677" t="s">
        <v>4963</v>
      </c>
      <c r="D677" t="s">
        <v>21</v>
      </c>
      <c r="E677" t="s">
        <v>174</v>
      </c>
      <c r="G677">
        <v>2027</v>
      </c>
      <c r="H677" s="8">
        <v>40</v>
      </c>
      <c r="I677" t="s">
        <v>2966</v>
      </c>
      <c r="K677">
        <v>21.441666600000001</v>
      </c>
      <c r="L677" t="s">
        <v>2848</v>
      </c>
      <c r="M677">
        <v>185</v>
      </c>
      <c r="N677" t="s">
        <v>221</v>
      </c>
      <c r="O677" t="s">
        <v>221</v>
      </c>
      <c r="P677">
        <v>2024</v>
      </c>
      <c r="Q677" t="s">
        <v>2838</v>
      </c>
      <c r="R677" t="s">
        <v>21</v>
      </c>
      <c r="T677" t="s">
        <v>3006</v>
      </c>
      <c r="U677" t="s">
        <v>4964</v>
      </c>
    </row>
    <row r="678" spans="2:23" x14ac:dyDescent="0.45">
      <c r="B678">
        <v>23</v>
      </c>
      <c r="C678" t="s">
        <v>4965</v>
      </c>
      <c r="D678" t="s">
        <v>76</v>
      </c>
      <c r="E678" t="s">
        <v>53</v>
      </c>
      <c r="F678" t="s">
        <v>3238</v>
      </c>
      <c r="G678">
        <v>2029</v>
      </c>
      <c r="H678" s="8">
        <v>40</v>
      </c>
      <c r="I678" t="s">
        <v>2835</v>
      </c>
      <c r="K678">
        <v>17.7111111</v>
      </c>
      <c r="L678" t="s">
        <v>2887</v>
      </c>
      <c r="M678">
        <v>200</v>
      </c>
      <c r="N678" t="s">
        <v>2837</v>
      </c>
      <c r="O678" t="s">
        <v>221</v>
      </c>
      <c r="P678">
        <v>2024</v>
      </c>
      <c r="Q678" t="s">
        <v>2855</v>
      </c>
      <c r="R678" t="s">
        <v>76</v>
      </c>
      <c r="T678" t="s">
        <v>2850</v>
      </c>
      <c r="U678" t="s">
        <v>4966</v>
      </c>
      <c r="W678" t="s">
        <v>4967</v>
      </c>
    </row>
    <row r="679" spans="2:23" x14ac:dyDescent="0.45">
      <c r="B679">
        <v>23</v>
      </c>
      <c r="C679" t="s">
        <v>2158</v>
      </c>
      <c r="D679" t="s">
        <v>309</v>
      </c>
      <c r="E679" t="s">
        <v>174</v>
      </c>
      <c r="F679" t="s">
        <v>2842</v>
      </c>
      <c r="G679">
        <v>2024</v>
      </c>
      <c r="H679" s="8">
        <v>40</v>
      </c>
      <c r="I679" t="s">
        <v>2966</v>
      </c>
      <c r="K679">
        <v>24.541666599999999</v>
      </c>
      <c r="L679" t="s">
        <v>2848</v>
      </c>
      <c r="M679">
        <v>190</v>
      </c>
      <c r="N679" t="s">
        <v>221</v>
      </c>
      <c r="O679" t="s">
        <v>221</v>
      </c>
      <c r="P679">
        <v>2017</v>
      </c>
      <c r="Q679" t="s">
        <v>2849</v>
      </c>
      <c r="R679" t="s">
        <v>309</v>
      </c>
      <c r="S679">
        <v>15000</v>
      </c>
      <c r="T679" t="s">
        <v>2850</v>
      </c>
      <c r="U679" t="s">
        <v>4968</v>
      </c>
      <c r="W679" t="s">
        <v>2159</v>
      </c>
    </row>
    <row r="680" spans="2:23" x14ac:dyDescent="0.45">
      <c r="B680">
        <v>23</v>
      </c>
      <c r="C680" t="s">
        <v>4969</v>
      </c>
      <c r="D680" t="s">
        <v>98</v>
      </c>
      <c r="E680" t="s">
        <v>9</v>
      </c>
      <c r="F680" t="s">
        <v>2853</v>
      </c>
      <c r="G680">
        <v>2024</v>
      </c>
      <c r="H680" s="8">
        <v>40</v>
      </c>
      <c r="I680" t="s">
        <v>2835</v>
      </c>
      <c r="K680">
        <v>21.4194444</v>
      </c>
      <c r="L680" t="s">
        <v>2960</v>
      </c>
      <c r="M680">
        <v>160</v>
      </c>
      <c r="N680" t="s">
        <v>221</v>
      </c>
      <c r="O680" t="s">
        <v>221</v>
      </c>
      <c r="P680">
        <v>2019</v>
      </c>
      <c r="Q680" t="s">
        <v>2849</v>
      </c>
      <c r="R680" t="s">
        <v>98</v>
      </c>
      <c r="S680">
        <v>150000</v>
      </c>
      <c r="T680" t="s">
        <v>2874</v>
      </c>
      <c r="U680" t="s">
        <v>4970</v>
      </c>
      <c r="W680" t="s">
        <v>4971</v>
      </c>
    </row>
    <row r="681" spans="2:23" x14ac:dyDescent="0.45">
      <c r="B681">
        <v>23</v>
      </c>
      <c r="C681" t="s">
        <v>4972</v>
      </c>
      <c r="D681" t="s">
        <v>56</v>
      </c>
      <c r="E681" t="s">
        <v>3265</v>
      </c>
      <c r="F681" t="s">
        <v>2898</v>
      </c>
      <c r="G681">
        <v>2025</v>
      </c>
      <c r="H681" s="8">
        <v>40</v>
      </c>
      <c r="I681" t="s">
        <v>2835</v>
      </c>
      <c r="K681">
        <v>21.894444400000001</v>
      </c>
      <c r="L681" t="s">
        <v>2887</v>
      </c>
      <c r="M681">
        <v>225</v>
      </c>
      <c r="N681" t="s">
        <v>221</v>
      </c>
      <c r="O681" t="s">
        <v>221</v>
      </c>
      <c r="P681">
        <v>2021</v>
      </c>
      <c r="Q681" t="s">
        <v>2838</v>
      </c>
      <c r="R681" t="s">
        <v>56</v>
      </c>
      <c r="S681">
        <v>347500</v>
      </c>
      <c r="T681" t="s">
        <v>4973</v>
      </c>
      <c r="U681" t="s">
        <v>4974</v>
      </c>
      <c r="W681" t="s">
        <v>4975</v>
      </c>
    </row>
    <row r="682" spans="2:23" x14ac:dyDescent="0.45">
      <c r="B682">
        <v>23</v>
      </c>
      <c r="C682" t="s">
        <v>4976</v>
      </c>
      <c r="D682" t="s">
        <v>28</v>
      </c>
      <c r="E682" t="s">
        <v>2882</v>
      </c>
      <c r="F682" t="s">
        <v>2870</v>
      </c>
      <c r="G682">
        <v>2027</v>
      </c>
      <c r="H682" s="8">
        <v>40</v>
      </c>
      <c r="I682" t="s">
        <v>2835</v>
      </c>
      <c r="K682">
        <v>21.627777699999999</v>
      </c>
      <c r="L682" t="s">
        <v>2859</v>
      </c>
      <c r="M682">
        <v>220</v>
      </c>
      <c r="N682" t="s">
        <v>221</v>
      </c>
      <c r="O682" t="s">
        <v>221</v>
      </c>
      <c r="P682">
        <v>2019</v>
      </c>
      <c r="Q682" t="s">
        <v>2849</v>
      </c>
      <c r="R682" t="s">
        <v>28</v>
      </c>
      <c r="S682">
        <v>350000</v>
      </c>
      <c r="T682" t="s">
        <v>2874</v>
      </c>
      <c r="U682" t="s">
        <v>4977</v>
      </c>
      <c r="W682" t="s">
        <v>4978</v>
      </c>
    </row>
    <row r="683" spans="2:23" x14ac:dyDescent="0.45">
      <c r="B683">
        <v>23</v>
      </c>
      <c r="C683" t="s">
        <v>448</v>
      </c>
      <c r="D683" t="s">
        <v>39</v>
      </c>
      <c r="E683" t="s">
        <v>3265</v>
      </c>
      <c r="G683">
        <v>2026</v>
      </c>
      <c r="H683" s="8">
        <v>40</v>
      </c>
      <c r="I683" t="s">
        <v>2843</v>
      </c>
      <c r="K683">
        <v>21.266666600000001</v>
      </c>
      <c r="L683" t="s">
        <v>2883</v>
      </c>
      <c r="M683">
        <v>230</v>
      </c>
      <c r="N683" t="s">
        <v>221</v>
      </c>
      <c r="O683" t="s">
        <v>221</v>
      </c>
      <c r="P683">
        <v>2024</v>
      </c>
      <c r="Q683" t="s">
        <v>2838</v>
      </c>
      <c r="R683" t="s">
        <v>39</v>
      </c>
      <c r="T683" t="s">
        <v>2995</v>
      </c>
      <c r="U683" t="s">
        <v>4979</v>
      </c>
    </row>
    <row r="684" spans="2:23" x14ac:dyDescent="0.45">
      <c r="B684">
        <v>23</v>
      </c>
      <c r="C684" t="s">
        <v>1642</v>
      </c>
      <c r="D684" t="s">
        <v>104</v>
      </c>
      <c r="E684" t="s">
        <v>87</v>
      </c>
      <c r="F684" t="s">
        <v>2842</v>
      </c>
      <c r="G684">
        <v>2024</v>
      </c>
      <c r="H684" s="8">
        <v>40</v>
      </c>
      <c r="I684" t="s">
        <v>2966</v>
      </c>
      <c r="K684">
        <v>25.4611111</v>
      </c>
      <c r="L684" t="s">
        <v>2951</v>
      </c>
      <c r="M684">
        <v>180</v>
      </c>
      <c r="N684" t="s">
        <v>2837</v>
      </c>
      <c r="O684" t="s">
        <v>221</v>
      </c>
      <c r="P684">
        <v>2021</v>
      </c>
      <c r="Q684" t="s">
        <v>2838</v>
      </c>
      <c r="R684" t="s">
        <v>104</v>
      </c>
      <c r="S684">
        <v>146800</v>
      </c>
      <c r="T684" t="s">
        <v>3410</v>
      </c>
      <c r="U684" t="s">
        <v>4980</v>
      </c>
      <c r="W684" t="s">
        <v>1643</v>
      </c>
    </row>
    <row r="685" spans="2:23" x14ac:dyDescent="0.45">
      <c r="B685">
        <v>23</v>
      </c>
      <c r="C685" t="s">
        <v>123</v>
      </c>
      <c r="D685" t="s">
        <v>59</v>
      </c>
      <c r="E685" t="s">
        <v>33</v>
      </c>
      <c r="F685" t="s">
        <v>2842</v>
      </c>
      <c r="G685">
        <v>2025</v>
      </c>
      <c r="H685" s="8">
        <v>40</v>
      </c>
      <c r="I685" t="s">
        <v>2835</v>
      </c>
      <c r="K685">
        <v>25.072222199999999</v>
      </c>
      <c r="L685" t="s">
        <v>2960</v>
      </c>
      <c r="M685">
        <v>210</v>
      </c>
      <c r="N685" t="s">
        <v>221</v>
      </c>
      <c r="O685" t="s">
        <v>221</v>
      </c>
      <c r="P685">
        <v>2015</v>
      </c>
      <c r="Q685" t="s">
        <v>2849</v>
      </c>
      <c r="R685" t="s">
        <v>46</v>
      </c>
      <c r="S685">
        <v>50000</v>
      </c>
      <c r="T685" t="s">
        <v>4631</v>
      </c>
      <c r="U685" t="s">
        <v>4981</v>
      </c>
      <c r="W685">
        <v>21730</v>
      </c>
    </row>
    <row r="686" spans="2:23" x14ac:dyDescent="0.45">
      <c r="B686">
        <v>23</v>
      </c>
      <c r="C686" t="s">
        <v>4982</v>
      </c>
      <c r="D686" t="s">
        <v>191</v>
      </c>
      <c r="E686" t="s">
        <v>3265</v>
      </c>
      <c r="F686" t="s">
        <v>2898</v>
      </c>
      <c r="G686">
        <v>2030</v>
      </c>
      <c r="H686" s="8">
        <v>40</v>
      </c>
      <c r="I686" t="s">
        <v>2835</v>
      </c>
      <c r="K686">
        <v>20.055555500000001</v>
      </c>
      <c r="L686" t="s">
        <v>2960</v>
      </c>
      <c r="M686">
        <v>170</v>
      </c>
      <c r="N686" t="s">
        <v>221</v>
      </c>
      <c r="O686" t="s">
        <v>221</v>
      </c>
      <c r="P686">
        <v>2023</v>
      </c>
      <c r="Q686" t="s">
        <v>2855</v>
      </c>
      <c r="R686" t="s">
        <v>191</v>
      </c>
      <c r="T686" t="s">
        <v>2874</v>
      </c>
      <c r="U686" t="s">
        <v>4983</v>
      </c>
      <c r="W686" t="s">
        <v>4984</v>
      </c>
    </row>
    <row r="687" spans="2:23" x14ac:dyDescent="0.45">
      <c r="B687">
        <v>23</v>
      </c>
      <c r="C687" t="s">
        <v>4985</v>
      </c>
      <c r="D687" t="s">
        <v>16</v>
      </c>
      <c r="E687" t="s">
        <v>33</v>
      </c>
      <c r="F687" t="s">
        <v>2853</v>
      </c>
      <c r="G687">
        <v>2026</v>
      </c>
      <c r="H687" s="8">
        <v>35</v>
      </c>
      <c r="I687" t="s">
        <v>2835</v>
      </c>
      <c r="K687">
        <v>21.761111100000001</v>
      </c>
      <c r="L687" t="s">
        <v>2848</v>
      </c>
      <c r="M687">
        <v>215</v>
      </c>
      <c r="N687" t="s">
        <v>221</v>
      </c>
      <c r="O687" t="s">
        <v>221</v>
      </c>
      <c r="P687">
        <v>2019</v>
      </c>
      <c r="Q687" t="s">
        <v>2849</v>
      </c>
      <c r="R687" t="s">
        <v>16</v>
      </c>
      <c r="S687">
        <v>525000</v>
      </c>
      <c r="T687" t="s">
        <v>3339</v>
      </c>
      <c r="U687" t="s">
        <v>4986</v>
      </c>
      <c r="V687" t="s">
        <v>4987</v>
      </c>
      <c r="W687" t="s">
        <v>1327</v>
      </c>
    </row>
    <row r="688" spans="2:23" x14ac:dyDescent="0.45">
      <c r="B688">
        <v>23</v>
      </c>
      <c r="C688" t="s">
        <v>4988</v>
      </c>
      <c r="D688" t="s">
        <v>269</v>
      </c>
      <c r="E688" t="s">
        <v>9</v>
      </c>
      <c r="F688" t="s">
        <v>2870</v>
      </c>
      <c r="G688">
        <v>2026</v>
      </c>
      <c r="H688" s="8">
        <v>35</v>
      </c>
      <c r="I688" t="s">
        <v>2843</v>
      </c>
      <c r="K688">
        <v>23.9972222</v>
      </c>
      <c r="L688" t="s">
        <v>2859</v>
      </c>
      <c r="M688">
        <v>208</v>
      </c>
      <c r="N688" t="s">
        <v>2837</v>
      </c>
      <c r="O688" t="s">
        <v>2837</v>
      </c>
      <c r="P688">
        <v>2022</v>
      </c>
      <c r="Q688" t="s">
        <v>2838</v>
      </c>
      <c r="R688" t="s">
        <v>269</v>
      </c>
      <c r="S688">
        <v>629800</v>
      </c>
      <c r="T688" t="s">
        <v>3347</v>
      </c>
      <c r="U688" t="s">
        <v>4989</v>
      </c>
      <c r="W688" t="s">
        <v>4990</v>
      </c>
    </row>
    <row r="689" spans="2:23" x14ac:dyDescent="0.45">
      <c r="B689">
        <v>23</v>
      </c>
      <c r="C689" t="s">
        <v>4991</v>
      </c>
      <c r="D689" t="s">
        <v>42</v>
      </c>
      <c r="E689" t="s">
        <v>2882</v>
      </c>
      <c r="F689" t="s">
        <v>2870</v>
      </c>
      <c r="G689">
        <v>2025</v>
      </c>
      <c r="H689" s="8">
        <v>35</v>
      </c>
      <c r="I689" t="s">
        <v>2843</v>
      </c>
      <c r="K689">
        <v>23.213888799999999</v>
      </c>
      <c r="L689" t="s">
        <v>2859</v>
      </c>
      <c r="M689">
        <v>195</v>
      </c>
      <c r="N689" t="s">
        <v>2912</v>
      </c>
      <c r="O689" t="s">
        <v>221</v>
      </c>
      <c r="P689">
        <v>2019</v>
      </c>
      <c r="Q689" t="s">
        <v>2838</v>
      </c>
      <c r="R689" t="s">
        <v>73</v>
      </c>
      <c r="S689">
        <v>300000</v>
      </c>
      <c r="T689" t="s">
        <v>4992</v>
      </c>
      <c r="U689" t="s">
        <v>4993</v>
      </c>
      <c r="W689" t="s">
        <v>4994</v>
      </c>
    </row>
    <row r="690" spans="2:23" x14ac:dyDescent="0.45">
      <c r="B690">
        <v>23</v>
      </c>
      <c r="C690" t="s">
        <v>4995</v>
      </c>
      <c r="D690" t="s">
        <v>73</v>
      </c>
      <c r="E690" t="s">
        <v>9</v>
      </c>
      <c r="F690" t="s">
        <v>2853</v>
      </c>
      <c r="G690">
        <v>2026</v>
      </c>
      <c r="H690" s="8">
        <v>35</v>
      </c>
      <c r="I690" t="s">
        <v>2966</v>
      </c>
      <c r="K690">
        <v>22.8833333</v>
      </c>
      <c r="L690" t="s">
        <v>2848</v>
      </c>
      <c r="M690">
        <v>180</v>
      </c>
      <c r="N690" t="s">
        <v>2837</v>
      </c>
      <c r="O690" t="s">
        <v>2837</v>
      </c>
      <c r="P690">
        <v>2019</v>
      </c>
      <c r="Q690" t="s">
        <v>2849</v>
      </c>
      <c r="R690" t="s">
        <v>73</v>
      </c>
      <c r="S690">
        <v>210000</v>
      </c>
      <c r="T690" t="s">
        <v>4996</v>
      </c>
      <c r="U690" t="s">
        <v>4997</v>
      </c>
      <c r="W690" t="s">
        <v>4998</v>
      </c>
    </row>
    <row r="691" spans="2:23" x14ac:dyDescent="0.45">
      <c r="B691">
        <v>23</v>
      </c>
      <c r="C691" t="s">
        <v>15</v>
      </c>
      <c r="D691" t="s">
        <v>14</v>
      </c>
      <c r="E691" t="s">
        <v>3265</v>
      </c>
      <c r="F691" t="s">
        <v>2842</v>
      </c>
      <c r="G691">
        <v>2024</v>
      </c>
      <c r="H691" s="8">
        <v>35</v>
      </c>
      <c r="I691" t="s">
        <v>2966</v>
      </c>
      <c r="K691">
        <v>26.113888800000002</v>
      </c>
      <c r="L691" t="s">
        <v>2854</v>
      </c>
      <c r="M691">
        <v>190</v>
      </c>
      <c r="N691" t="s">
        <v>2837</v>
      </c>
      <c r="O691" t="s">
        <v>221</v>
      </c>
      <c r="P691">
        <v>2021</v>
      </c>
      <c r="Q691" t="s">
        <v>2838</v>
      </c>
      <c r="R691" t="s">
        <v>14</v>
      </c>
      <c r="S691">
        <v>75000</v>
      </c>
      <c r="T691" t="s">
        <v>3753</v>
      </c>
      <c r="U691" t="s">
        <v>4999</v>
      </c>
      <c r="W691">
        <v>29628</v>
      </c>
    </row>
    <row r="692" spans="2:23" x14ac:dyDescent="0.45">
      <c r="B692">
        <v>23</v>
      </c>
      <c r="C692" t="s">
        <v>5000</v>
      </c>
      <c r="D692" t="s">
        <v>82</v>
      </c>
      <c r="E692" t="s">
        <v>9</v>
      </c>
      <c r="G692">
        <v>2027</v>
      </c>
      <c r="H692" s="8">
        <v>35</v>
      </c>
      <c r="I692" t="s">
        <v>2835</v>
      </c>
      <c r="K692">
        <v>21.1694444</v>
      </c>
      <c r="L692" t="s">
        <v>2854</v>
      </c>
      <c r="M692">
        <v>200</v>
      </c>
      <c r="N692" t="s">
        <v>221</v>
      </c>
      <c r="O692" t="s">
        <v>221</v>
      </c>
      <c r="P692">
        <v>2022</v>
      </c>
      <c r="Q692" t="s">
        <v>2838</v>
      </c>
      <c r="R692" t="s">
        <v>107</v>
      </c>
      <c r="S692">
        <v>1497500</v>
      </c>
      <c r="T692" t="s">
        <v>5001</v>
      </c>
      <c r="U692" t="s">
        <v>5002</v>
      </c>
      <c r="W692" t="s">
        <v>5003</v>
      </c>
    </row>
    <row r="693" spans="2:23" x14ac:dyDescent="0.45">
      <c r="B693">
        <v>24</v>
      </c>
      <c r="C693" t="s">
        <v>5004</v>
      </c>
      <c r="D693" t="s">
        <v>31</v>
      </c>
      <c r="E693" t="s">
        <v>2882</v>
      </c>
      <c r="F693" t="s">
        <v>2898</v>
      </c>
      <c r="G693">
        <v>2028</v>
      </c>
      <c r="H693" s="8">
        <v>40</v>
      </c>
      <c r="I693" t="s">
        <v>2835</v>
      </c>
      <c r="K693">
        <v>20.100000000000001</v>
      </c>
      <c r="L693" t="s">
        <v>2848</v>
      </c>
      <c r="M693">
        <v>210</v>
      </c>
      <c r="N693" t="s">
        <v>221</v>
      </c>
      <c r="O693" t="s">
        <v>221</v>
      </c>
      <c r="P693">
        <v>2023</v>
      </c>
      <c r="Q693" t="s">
        <v>2838</v>
      </c>
      <c r="R693" t="s">
        <v>31</v>
      </c>
      <c r="S693">
        <v>325600</v>
      </c>
      <c r="T693" t="s">
        <v>5005</v>
      </c>
      <c r="U693" t="s">
        <v>5006</v>
      </c>
      <c r="W693" t="s">
        <v>5007</v>
      </c>
    </row>
    <row r="694" spans="2:23" x14ac:dyDescent="0.45">
      <c r="B694">
        <v>24</v>
      </c>
      <c r="C694" t="s">
        <v>5008</v>
      </c>
      <c r="D694" t="s">
        <v>10</v>
      </c>
      <c r="E694" t="s">
        <v>3265</v>
      </c>
      <c r="F694" t="s">
        <v>2870</v>
      </c>
      <c r="G694">
        <v>2026</v>
      </c>
      <c r="H694" s="8">
        <v>40</v>
      </c>
      <c r="I694" t="s">
        <v>2835</v>
      </c>
      <c r="K694">
        <v>21.816666600000001</v>
      </c>
      <c r="L694" t="s">
        <v>2844</v>
      </c>
      <c r="M694">
        <v>205</v>
      </c>
      <c r="N694" t="s">
        <v>221</v>
      </c>
      <c r="O694" t="s">
        <v>221</v>
      </c>
      <c r="P694">
        <v>2021</v>
      </c>
      <c r="Q694" t="s">
        <v>2838</v>
      </c>
      <c r="R694" t="s">
        <v>10</v>
      </c>
      <c r="S694">
        <v>910000</v>
      </c>
      <c r="T694" t="s">
        <v>4951</v>
      </c>
      <c r="U694" t="s">
        <v>5009</v>
      </c>
      <c r="W694" t="s">
        <v>5010</v>
      </c>
    </row>
    <row r="695" spans="2:23" x14ac:dyDescent="0.45">
      <c r="B695">
        <v>24</v>
      </c>
      <c r="C695" t="s">
        <v>5011</v>
      </c>
      <c r="D695" t="s">
        <v>155</v>
      </c>
      <c r="E695" t="s">
        <v>33</v>
      </c>
      <c r="F695" t="s">
        <v>2898</v>
      </c>
      <c r="G695">
        <v>2027</v>
      </c>
      <c r="H695" s="8">
        <v>40</v>
      </c>
      <c r="I695" t="s">
        <v>2835</v>
      </c>
      <c r="K695">
        <v>20.2583333</v>
      </c>
      <c r="L695" t="s">
        <v>2848</v>
      </c>
      <c r="M695">
        <v>190</v>
      </c>
      <c r="N695" t="s">
        <v>221</v>
      </c>
      <c r="O695" t="s">
        <v>221</v>
      </c>
      <c r="P695">
        <v>2022</v>
      </c>
      <c r="Q695" t="s">
        <v>2855</v>
      </c>
      <c r="R695" t="s">
        <v>155</v>
      </c>
      <c r="T695" t="s">
        <v>3782</v>
      </c>
      <c r="U695" t="s">
        <v>5012</v>
      </c>
      <c r="W695" t="s">
        <v>5013</v>
      </c>
    </row>
    <row r="696" spans="2:23" x14ac:dyDescent="0.45">
      <c r="B696">
        <v>24</v>
      </c>
      <c r="C696" t="s">
        <v>1167</v>
      </c>
      <c r="D696" t="s">
        <v>207</v>
      </c>
      <c r="E696" t="s">
        <v>2833</v>
      </c>
      <c r="F696" t="s">
        <v>2853</v>
      </c>
      <c r="G696">
        <v>2027</v>
      </c>
      <c r="H696" s="8">
        <v>40</v>
      </c>
      <c r="I696" t="s">
        <v>2966</v>
      </c>
      <c r="K696">
        <v>23.4194444</v>
      </c>
      <c r="L696" t="s">
        <v>2848</v>
      </c>
      <c r="M696">
        <v>208</v>
      </c>
      <c r="N696" t="s">
        <v>221</v>
      </c>
      <c r="O696" t="s">
        <v>221</v>
      </c>
      <c r="P696">
        <v>2022</v>
      </c>
      <c r="Q696" t="s">
        <v>2838</v>
      </c>
      <c r="R696" t="s">
        <v>207</v>
      </c>
      <c r="S696">
        <v>225000</v>
      </c>
      <c r="T696" t="s">
        <v>3106</v>
      </c>
      <c r="U696" t="s">
        <v>5014</v>
      </c>
      <c r="W696" t="s">
        <v>1168</v>
      </c>
    </row>
    <row r="697" spans="2:23" x14ac:dyDescent="0.45">
      <c r="B697">
        <v>24</v>
      </c>
      <c r="C697" t="s">
        <v>5015</v>
      </c>
      <c r="D697" t="s">
        <v>178</v>
      </c>
      <c r="E697" t="s">
        <v>87</v>
      </c>
      <c r="F697" t="s">
        <v>2870</v>
      </c>
      <c r="G697">
        <v>2026</v>
      </c>
      <c r="H697" s="8">
        <v>40</v>
      </c>
      <c r="I697" t="s">
        <v>2843</v>
      </c>
      <c r="K697">
        <v>22.127777699999999</v>
      </c>
      <c r="L697" t="s">
        <v>2954</v>
      </c>
      <c r="M697">
        <v>180</v>
      </c>
      <c r="N697" t="s">
        <v>2837</v>
      </c>
      <c r="O697" t="s">
        <v>221</v>
      </c>
      <c r="P697">
        <v>2023</v>
      </c>
      <c r="Q697" t="s">
        <v>2838</v>
      </c>
      <c r="R697" t="s">
        <v>178</v>
      </c>
      <c r="S697">
        <v>693000</v>
      </c>
      <c r="T697" t="s">
        <v>3548</v>
      </c>
      <c r="U697" t="s">
        <v>5016</v>
      </c>
      <c r="W697" t="s">
        <v>5017</v>
      </c>
    </row>
    <row r="698" spans="2:23" x14ac:dyDescent="0.45">
      <c r="B698">
        <v>24</v>
      </c>
      <c r="C698" t="s">
        <v>5018</v>
      </c>
      <c r="D698" t="s">
        <v>18</v>
      </c>
      <c r="E698" t="s">
        <v>9</v>
      </c>
      <c r="G698">
        <v>2026</v>
      </c>
      <c r="H698" s="8">
        <v>40</v>
      </c>
      <c r="I698" t="s">
        <v>2843</v>
      </c>
      <c r="K698">
        <v>22.627777699999999</v>
      </c>
      <c r="L698" t="s">
        <v>2854</v>
      </c>
      <c r="M698">
        <v>210</v>
      </c>
      <c r="N698" t="s">
        <v>221</v>
      </c>
      <c r="O698" t="s">
        <v>2837</v>
      </c>
      <c r="P698">
        <v>2023</v>
      </c>
      <c r="Q698" t="s">
        <v>2838</v>
      </c>
      <c r="R698" t="s">
        <v>18</v>
      </c>
      <c r="S698">
        <v>1200000</v>
      </c>
      <c r="T698" t="s">
        <v>4501</v>
      </c>
      <c r="U698" t="s">
        <v>5019</v>
      </c>
    </row>
    <row r="699" spans="2:23" x14ac:dyDescent="0.45">
      <c r="B699">
        <v>24</v>
      </c>
      <c r="C699" t="s">
        <v>5020</v>
      </c>
      <c r="D699" t="s">
        <v>36</v>
      </c>
      <c r="E699" t="s">
        <v>9</v>
      </c>
      <c r="F699" t="s">
        <v>2865</v>
      </c>
      <c r="G699">
        <v>2028</v>
      </c>
      <c r="H699" s="8">
        <v>40</v>
      </c>
      <c r="I699" t="s">
        <v>2835</v>
      </c>
      <c r="K699">
        <v>19.822222199999999</v>
      </c>
      <c r="L699" t="s">
        <v>2854</v>
      </c>
      <c r="M699">
        <v>190</v>
      </c>
      <c r="N699" t="s">
        <v>221</v>
      </c>
      <c r="O699" t="s">
        <v>221</v>
      </c>
      <c r="P699">
        <v>2023</v>
      </c>
      <c r="Q699" t="s">
        <v>2838</v>
      </c>
      <c r="R699" t="s">
        <v>36</v>
      </c>
      <c r="S699">
        <v>1900000</v>
      </c>
      <c r="T699" t="s">
        <v>5021</v>
      </c>
      <c r="U699" t="s">
        <v>5022</v>
      </c>
      <c r="W699" t="s">
        <v>5023</v>
      </c>
    </row>
    <row r="700" spans="2:23" x14ac:dyDescent="0.45">
      <c r="B700">
        <v>24</v>
      </c>
      <c r="C700" t="s">
        <v>5024</v>
      </c>
      <c r="D700" t="s">
        <v>89</v>
      </c>
      <c r="E700" t="s">
        <v>9</v>
      </c>
      <c r="F700" t="s">
        <v>2870</v>
      </c>
      <c r="G700">
        <v>2027</v>
      </c>
      <c r="H700" s="8">
        <v>40</v>
      </c>
      <c r="I700" t="s">
        <v>2843</v>
      </c>
      <c r="K700">
        <v>21.991666599999999</v>
      </c>
      <c r="L700" t="s">
        <v>2859</v>
      </c>
      <c r="M700">
        <v>230</v>
      </c>
      <c r="N700" t="s">
        <v>221</v>
      </c>
      <c r="O700" t="s">
        <v>221</v>
      </c>
      <c r="P700">
        <v>2023</v>
      </c>
      <c r="Q700" t="s">
        <v>2838</v>
      </c>
      <c r="R700" t="s">
        <v>89</v>
      </c>
      <c r="S700">
        <v>238000</v>
      </c>
      <c r="T700" t="s">
        <v>3753</v>
      </c>
      <c r="U700" t="s">
        <v>5025</v>
      </c>
      <c r="W700" t="s">
        <v>5026</v>
      </c>
    </row>
    <row r="701" spans="2:23" x14ac:dyDescent="0.45">
      <c r="B701">
        <v>24</v>
      </c>
      <c r="C701" t="s">
        <v>828</v>
      </c>
      <c r="D701" t="s">
        <v>46</v>
      </c>
      <c r="E701" t="s">
        <v>174</v>
      </c>
      <c r="F701" t="s">
        <v>2842</v>
      </c>
      <c r="G701">
        <v>2025</v>
      </c>
      <c r="H701" s="8">
        <v>40</v>
      </c>
      <c r="I701" t="s">
        <v>2966</v>
      </c>
      <c r="K701">
        <v>24.2583333</v>
      </c>
      <c r="L701" t="s">
        <v>2859</v>
      </c>
      <c r="M701">
        <v>220</v>
      </c>
      <c r="N701" t="s">
        <v>2837</v>
      </c>
      <c r="O701" t="s">
        <v>221</v>
      </c>
      <c r="P701">
        <v>2021</v>
      </c>
      <c r="Q701" t="s">
        <v>2838</v>
      </c>
      <c r="R701" t="s">
        <v>178</v>
      </c>
      <c r="S701">
        <v>3000000</v>
      </c>
      <c r="T701" t="s">
        <v>2997</v>
      </c>
      <c r="U701" t="s">
        <v>5027</v>
      </c>
      <c r="W701" t="s">
        <v>829</v>
      </c>
    </row>
    <row r="702" spans="2:23" x14ac:dyDescent="0.45">
      <c r="B702">
        <v>24</v>
      </c>
      <c r="C702" t="s">
        <v>5028</v>
      </c>
      <c r="D702" t="s">
        <v>170</v>
      </c>
      <c r="E702" t="s">
        <v>174</v>
      </c>
      <c r="F702" t="s">
        <v>2870</v>
      </c>
      <c r="G702">
        <v>2026</v>
      </c>
      <c r="H702" s="8">
        <v>40</v>
      </c>
      <c r="I702" t="s">
        <v>2966</v>
      </c>
      <c r="K702">
        <v>22.058333300000001</v>
      </c>
      <c r="L702" t="s">
        <v>2848</v>
      </c>
      <c r="M702">
        <v>195</v>
      </c>
      <c r="N702" t="s">
        <v>221</v>
      </c>
      <c r="O702" t="s">
        <v>221</v>
      </c>
      <c r="P702">
        <v>2023</v>
      </c>
      <c r="Q702" t="s">
        <v>2838</v>
      </c>
      <c r="R702" t="s">
        <v>170</v>
      </c>
      <c r="S702">
        <v>1000000</v>
      </c>
      <c r="T702" t="s">
        <v>3901</v>
      </c>
      <c r="U702" t="s">
        <v>5029</v>
      </c>
      <c r="W702" t="s">
        <v>5030</v>
      </c>
    </row>
    <row r="703" spans="2:23" x14ac:dyDescent="0.45">
      <c r="B703">
        <v>24</v>
      </c>
      <c r="C703" t="s">
        <v>1412</v>
      </c>
      <c r="D703" t="s">
        <v>107</v>
      </c>
      <c r="E703" t="s">
        <v>2833</v>
      </c>
      <c r="F703" t="s">
        <v>2870</v>
      </c>
      <c r="G703">
        <v>2026</v>
      </c>
      <c r="H703" s="8">
        <v>40</v>
      </c>
      <c r="I703" t="s">
        <v>2843</v>
      </c>
      <c r="K703">
        <v>23.6722222</v>
      </c>
      <c r="L703" t="s">
        <v>2951</v>
      </c>
      <c r="M703">
        <v>185</v>
      </c>
      <c r="N703" t="s">
        <v>221</v>
      </c>
      <c r="O703" t="s">
        <v>221</v>
      </c>
      <c r="P703">
        <v>2022</v>
      </c>
      <c r="Q703" t="s">
        <v>2838</v>
      </c>
      <c r="R703" t="s">
        <v>107</v>
      </c>
      <c r="S703">
        <v>125000</v>
      </c>
      <c r="T703" t="s">
        <v>5031</v>
      </c>
      <c r="U703" t="s">
        <v>5032</v>
      </c>
      <c r="W703" t="s">
        <v>1413</v>
      </c>
    </row>
    <row r="704" spans="2:23" x14ac:dyDescent="0.45">
      <c r="B704">
        <v>24</v>
      </c>
      <c r="C704" t="s">
        <v>5033</v>
      </c>
      <c r="D704" t="s">
        <v>130</v>
      </c>
      <c r="E704" t="s">
        <v>3265</v>
      </c>
      <c r="F704" t="s">
        <v>2853</v>
      </c>
      <c r="G704">
        <v>2025</v>
      </c>
      <c r="H704" s="8">
        <v>40</v>
      </c>
      <c r="I704" t="s">
        <v>2835</v>
      </c>
      <c r="K704">
        <v>26.305555500000001</v>
      </c>
      <c r="L704" t="s">
        <v>2859</v>
      </c>
      <c r="M704">
        <v>190</v>
      </c>
      <c r="N704" t="s">
        <v>221</v>
      </c>
      <c r="O704" t="s">
        <v>221</v>
      </c>
      <c r="P704">
        <v>2020</v>
      </c>
      <c r="Q704" t="s">
        <v>3745</v>
      </c>
      <c r="R704" t="s">
        <v>178</v>
      </c>
      <c r="S704">
        <v>20000</v>
      </c>
      <c r="T704" t="s">
        <v>3388</v>
      </c>
      <c r="U704" t="s">
        <v>5034</v>
      </c>
      <c r="W704" t="s">
        <v>5035</v>
      </c>
    </row>
    <row r="705" spans="2:23" x14ac:dyDescent="0.45">
      <c r="B705">
        <v>24</v>
      </c>
      <c r="C705" t="s">
        <v>5036</v>
      </c>
      <c r="D705" t="s">
        <v>7</v>
      </c>
      <c r="E705" t="s">
        <v>2833</v>
      </c>
      <c r="F705" t="s">
        <v>2865</v>
      </c>
      <c r="G705">
        <v>2028</v>
      </c>
      <c r="H705" s="8">
        <v>40</v>
      </c>
      <c r="I705" t="s">
        <v>2835</v>
      </c>
      <c r="K705">
        <v>18.7194444</v>
      </c>
      <c r="L705" t="s">
        <v>2854</v>
      </c>
      <c r="M705">
        <v>180</v>
      </c>
      <c r="N705" t="s">
        <v>221</v>
      </c>
      <c r="O705" t="s">
        <v>221</v>
      </c>
      <c r="P705">
        <v>2023</v>
      </c>
      <c r="Q705" t="s">
        <v>2855</v>
      </c>
      <c r="R705" t="s">
        <v>7</v>
      </c>
      <c r="S705">
        <v>520000</v>
      </c>
      <c r="T705" t="s">
        <v>2874</v>
      </c>
      <c r="U705" t="s">
        <v>5037</v>
      </c>
      <c r="W705" t="s">
        <v>5038</v>
      </c>
    </row>
    <row r="706" spans="2:23" x14ac:dyDescent="0.45">
      <c r="B706">
        <v>24</v>
      </c>
      <c r="C706" t="s">
        <v>5039</v>
      </c>
      <c r="D706" t="s">
        <v>21</v>
      </c>
      <c r="E706" t="s">
        <v>9</v>
      </c>
      <c r="F706" t="s">
        <v>2870</v>
      </c>
      <c r="G706">
        <v>2026</v>
      </c>
      <c r="H706" s="8">
        <v>40</v>
      </c>
      <c r="I706" t="s">
        <v>2835</v>
      </c>
      <c r="K706">
        <v>21.819444399999998</v>
      </c>
      <c r="L706" t="s">
        <v>2859</v>
      </c>
      <c r="M706">
        <v>165</v>
      </c>
      <c r="N706" t="s">
        <v>221</v>
      </c>
      <c r="O706" t="s">
        <v>221</v>
      </c>
      <c r="P706">
        <v>2019</v>
      </c>
      <c r="Q706" t="s">
        <v>2849</v>
      </c>
      <c r="R706" t="s">
        <v>21</v>
      </c>
      <c r="T706" t="s">
        <v>2850</v>
      </c>
      <c r="U706" t="s">
        <v>5040</v>
      </c>
      <c r="W706" t="s">
        <v>5041</v>
      </c>
    </row>
    <row r="707" spans="2:23" x14ac:dyDescent="0.45">
      <c r="B707">
        <v>24</v>
      </c>
      <c r="C707" t="s">
        <v>5042</v>
      </c>
      <c r="D707" t="s">
        <v>76</v>
      </c>
      <c r="E707" t="s">
        <v>3265</v>
      </c>
      <c r="F707" t="s">
        <v>2870</v>
      </c>
      <c r="G707">
        <v>2027</v>
      </c>
      <c r="H707" s="8">
        <v>40</v>
      </c>
      <c r="I707" t="s">
        <v>2843</v>
      </c>
      <c r="K707">
        <v>23.1</v>
      </c>
      <c r="L707" t="s">
        <v>2859</v>
      </c>
      <c r="M707">
        <v>158</v>
      </c>
      <c r="N707" t="s">
        <v>221</v>
      </c>
      <c r="O707" t="s">
        <v>221</v>
      </c>
      <c r="P707">
        <v>2019</v>
      </c>
      <c r="Q707" t="s">
        <v>2849</v>
      </c>
      <c r="R707" t="s">
        <v>76</v>
      </c>
      <c r="T707" t="s">
        <v>5043</v>
      </c>
      <c r="U707" t="s">
        <v>5044</v>
      </c>
      <c r="W707" t="s">
        <v>5045</v>
      </c>
    </row>
    <row r="708" spans="2:23" x14ac:dyDescent="0.45">
      <c r="B708">
        <v>24</v>
      </c>
      <c r="C708" t="s">
        <v>2687</v>
      </c>
      <c r="D708" t="s">
        <v>309</v>
      </c>
      <c r="E708" t="s">
        <v>2833</v>
      </c>
      <c r="F708" t="s">
        <v>2853</v>
      </c>
      <c r="G708">
        <v>2025</v>
      </c>
      <c r="H708" s="8">
        <v>40</v>
      </c>
      <c r="I708" t="s">
        <v>2843</v>
      </c>
      <c r="K708">
        <v>21.8833333</v>
      </c>
      <c r="L708" t="s">
        <v>2887</v>
      </c>
      <c r="M708">
        <v>200</v>
      </c>
      <c r="N708" t="s">
        <v>221</v>
      </c>
      <c r="O708" t="s">
        <v>221</v>
      </c>
      <c r="P708">
        <v>2021</v>
      </c>
      <c r="Q708" t="s">
        <v>2838</v>
      </c>
      <c r="R708" t="s">
        <v>309</v>
      </c>
      <c r="S708">
        <v>5000000</v>
      </c>
      <c r="T708" t="s">
        <v>5046</v>
      </c>
      <c r="U708" t="s">
        <v>5047</v>
      </c>
      <c r="V708" t="s">
        <v>5048</v>
      </c>
      <c r="W708" t="s">
        <v>2688</v>
      </c>
    </row>
    <row r="709" spans="2:23" x14ac:dyDescent="0.45">
      <c r="B709">
        <v>24</v>
      </c>
      <c r="C709" t="s">
        <v>102</v>
      </c>
      <c r="D709" t="s">
        <v>98</v>
      </c>
      <c r="E709" t="s">
        <v>2833</v>
      </c>
      <c r="F709" t="s">
        <v>2842</v>
      </c>
      <c r="G709">
        <v>2024</v>
      </c>
      <c r="H709" s="8">
        <v>40</v>
      </c>
      <c r="I709" t="s">
        <v>2835</v>
      </c>
      <c r="K709">
        <v>22.1777777</v>
      </c>
      <c r="L709" t="s">
        <v>3032</v>
      </c>
      <c r="M709">
        <v>175</v>
      </c>
      <c r="N709" t="s">
        <v>2912</v>
      </c>
      <c r="O709" t="s">
        <v>221</v>
      </c>
      <c r="P709">
        <v>2018</v>
      </c>
      <c r="Q709" t="s">
        <v>2849</v>
      </c>
      <c r="R709" t="s">
        <v>82</v>
      </c>
      <c r="S709">
        <v>35000</v>
      </c>
      <c r="T709" t="s">
        <v>2850</v>
      </c>
      <c r="U709" t="s">
        <v>5049</v>
      </c>
      <c r="W709">
        <v>26599</v>
      </c>
    </row>
    <row r="710" spans="2:23" x14ac:dyDescent="0.45">
      <c r="B710">
        <v>24</v>
      </c>
      <c r="C710" t="s">
        <v>5050</v>
      </c>
      <c r="D710" t="s">
        <v>56</v>
      </c>
      <c r="E710" t="s">
        <v>87</v>
      </c>
      <c r="F710" t="s">
        <v>2870</v>
      </c>
      <c r="G710">
        <v>2026</v>
      </c>
      <c r="H710" s="8">
        <v>40</v>
      </c>
      <c r="I710" t="s">
        <v>2835</v>
      </c>
      <c r="K710">
        <v>20.663888799999999</v>
      </c>
      <c r="L710" t="s">
        <v>3032</v>
      </c>
      <c r="M710">
        <v>180</v>
      </c>
      <c r="N710" t="s">
        <v>221</v>
      </c>
      <c r="O710" t="s">
        <v>221</v>
      </c>
      <c r="P710">
        <v>2021</v>
      </c>
      <c r="Q710" t="s">
        <v>2855</v>
      </c>
      <c r="R710" t="s">
        <v>56</v>
      </c>
      <c r="S710">
        <v>150000</v>
      </c>
      <c r="T710" t="s">
        <v>2874</v>
      </c>
      <c r="U710" t="s">
        <v>5051</v>
      </c>
      <c r="W710" t="s">
        <v>5052</v>
      </c>
    </row>
    <row r="711" spans="2:23" x14ac:dyDescent="0.45">
      <c r="B711">
        <v>24</v>
      </c>
      <c r="C711" t="s">
        <v>5053</v>
      </c>
      <c r="D711" t="s">
        <v>28</v>
      </c>
      <c r="E711" t="s">
        <v>3265</v>
      </c>
      <c r="G711">
        <v>2026</v>
      </c>
      <c r="H711" s="8">
        <v>40</v>
      </c>
      <c r="I711" t="s">
        <v>2966</v>
      </c>
      <c r="K711">
        <v>21.694444399999998</v>
      </c>
      <c r="L711" t="s">
        <v>2933</v>
      </c>
      <c r="M711">
        <v>250</v>
      </c>
      <c r="N711" t="s">
        <v>2837</v>
      </c>
      <c r="O711" t="s">
        <v>2837</v>
      </c>
      <c r="P711">
        <v>2024</v>
      </c>
      <c r="Q711" t="s">
        <v>2838</v>
      </c>
      <c r="R711" t="s">
        <v>28</v>
      </c>
      <c r="T711" t="s">
        <v>3292</v>
      </c>
      <c r="U711" t="s">
        <v>5054</v>
      </c>
    </row>
    <row r="712" spans="2:23" x14ac:dyDescent="0.45">
      <c r="B712">
        <v>24</v>
      </c>
      <c r="C712" t="s">
        <v>5055</v>
      </c>
      <c r="D712" t="s">
        <v>104</v>
      </c>
      <c r="E712" t="s">
        <v>3167</v>
      </c>
      <c r="F712" t="s">
        <v>2842</v>
      </c>
      <c r="G712">
        <v>2024</v>
      </c>
      <c r="H712" s="8">
        <v>40</v>
      </c>
      <c r="I712" t="s">
        <v>2835</v>
      </c>
      <c r="K712">
        <v>25.322222199999999</v>
      </c>
      <c r="L712" t="s">
        <v>3535</v>
      </c>
      <c r="M712">
        <v>251</v>
      </c>
      <c r="N712" t="s">
        <v>221</v>
      </c>
      <c r="O712" t="s">
        <v>221</v>
      </c>
      <c r="P712">
        <v>2019</v>
      </c>
      <c r="Q712" t="s">
        <v>2838</v>
      </c>
      <c r="R712" t="s">
        <v>104</v>
      </c>
      <c r="S712">
        <v>3450000</v>
      </c>
      <c r="T712" t="s">
        <v>3804</v>
      </c>
      <c r="U712" t="s">
        <v>5056</v>
      </c>
      <c r="W712">
        <v>26215</v>
      </c>
    </row>
    <row r="713" spans="2:23" x14ac:dyDescent="0.45">
      <c r="B713">
        <v>24</v>
      </c>
      <c r="C713" t="s">
        <v>5057</v>
      </c>
      <c r="D713" t="s">
        <v>59</v>
      </c>
      <c r="E713" t="s">
        <v>33</v>
      </c>
      <c r="F713" t="s">
        <v>2870</v>
      </c>
      <c r="G713">
        <v>2026</v>
      </c>
      <c r="H713" s="8">
        <v>40</v>
      </c>
      <c r="I713" t="s">
        <v>2835</v>
      </c>
      <c r="K713">
        <v>22.963888799999999</v>
      </c>
      <c r="L713" t="s">
        <v>2951</v>
      </c>
      <c r="M713">
        <v>190</v>
      </c>
      <c r="N713" t="s">
        <v>221</v>
      </c>
      <c r="O713" t="s">
        <v>221</v>
      </c>
      <c r="P713">
        <v>2019</v>
      </c>
      <c r="Q713" t="s">
        <v>2849</v>
      </c>
      <c r="R713" t="s">
        <v>59</v>
      </c>
      <c r="S713">
        <v>20000</v>
      </c>
      <c r="T713" t="s">
        <v>2874</v>
      </c>
      <c r="U713" t="s">
        <v>5058</v>
      </c>
      <c r="W713" t="s">
        <v>5059</v>
      </c>
    </row>
    <row r="714" spans="2:23" x14ac:dyDescent="0.45">
      <c r="B714">
        <v>24</v>
      </c>
      <c r="C714" t="s">
        <v>5060</v>
      </c>
      <c r="D714" t="s">
        <v>191</v>
      </c>
      <c r="E714" t="s">
        <v>2893</v>
      </c>
      <c r="F714" t="s">
        <v>2865</v>
      </c>
      <c r="G714">
        <v>2029</v>
      </c>
      <c r="H714" s="8">
        <v>40</v>
      </c>
      <c r="I714" t="s">
        <v>2835</v>
      </c>
      <c r="K714">
        <v>18.769444400000001</v>
      </c>
      <c r="L714" t="s">
        <v>2951</v>
      </c>
      <c r="M714">
        <v>182</v>
      </c>
      <c r="N714" t="s">
        <v>221</v>
      </c>
      <c r="O714" t="s">
        <v>221</v>
      </c>
      <c r="P714">
        <v>2023</v>
      </c>
      <c r="Q714" t="s">
        <v>2855</v>
      </c>
      <c r="R714" t="s">
        <v>191</v>
      </c>
      <c r="S714">
        <v>897500</v>
      </c>
      <c r="T714" t="s">
        <v>2850</v>
      </c>
      <c r="U714" t="s">
        <v>5061</v>
      </c>
      <c r="W714" t="s">
        <v>5062</v>
      </c>
    </row>
    <row r="715" spans="2:23" x14ac:dyDescent="0.45">
      <c r="B715">
        <v>24</v>
      </c>
      <c r="C715" t="s">
        <v>2733</v>
      </c>
      <c r="D715" t="s">
        <v>16</v>
      </c>
      <c r="E715" t="s">
        <v>53</v>
      </c>
      <c r="F715" t="s">
        <v>2853</v>
      </c>
      <c r="G715">
        <v>2026</v>
      </c>
      <c r="H715" s="8">
        <v>35</v>
      </c>
      <c r="I715" t="s">
        <v>2843</v>
      </c>
      <c r="K715">
        <v>22.65</v>
      </c>
      <c r="L715" t="s">
        <v>2848</v>
      </c>
      <c r="M715">
        <v>230</v>
      </c>
      <c r="N715" t="s">
        <v>221</v>
      </c>
      <c r="O715" t="s">
        <v>221</v>
      </c>
      <c r="P715">
        <v>2018</v>
      </c>
      <c r="Q715" t="s">
        <v>2849</v>
      </c>
      <c r="R715" t="s">
        <v>16</v>
      </c>
      <c r="S715">
        <v>25000</v>
      </c>
      <c r="T715" t="s">
        <v>2874</v>
      </c>
      <c r="U715" t="s">
        <v>5063</v>
      </c>
      <c r="W715" t="s">
        <v>2734</v>
      </c>
    </row>
    <row r="716" spans="2:23" x14ac:dyDescent="0.45">
      <c r="B716">
        <v>24</v>
      </c>
      <c r="C716" t="s">
        <v>5064</v>
      </c>
      <c r="D716" t="s">
        <v>269</v>
      </c>
      <c r="E716" t="s">
        <v>3265</v>
      </c>
      <c r="F716" t="s">
        <v>2853</v>
      </c>
      <c r="G716">
        <v>2025</v>
      </c>
      <c r="H716" s="8">
        <v>35</v>
      </c>
      <c r="I716" t="s">
        <v>2835</v>
      </c>
      <c r="K716">
        <v>22.727777700000001</v>
      </c>
      <c r="L716" t="s">
        <v>2854</v>
      </c>
      <c r="M716">
        <v>185</v>
      </c>
      <c r="N716" t="s">
        <v>221</v>
      </c>
      <c r="O716" t="s">
        <v>221</v>
      </c>
      <c r="P716">
        <v>2021</v>
      </c>
      <c r="Q716" t="s">
        <v>2855</v>
      </c>
      <c r="R716" t="s">
        <v>269</v>
      </c>
      <c r="S716">
        <v>525000</v>
      </c>
      <c r="T716" t="s">
        <v>2850</v>
      </c>
      <c r="U716" t="s">
        <v>5065</v>
      </c>
      <c r="W716" t="s">
        <v>5066</v>
      </c>
    </row>
    <row r="717" spans="2:23" x14ac:dyDescent="0.45">
      <c r="B717">
        <v>24</v>
      </c>
      <c r="C717" t="s">
        <v>5067</v>
      </c>
      <c r="D717" t="s">
        <v>42</v>
      </c>
      <c r="E717" t="s">
        <v>2893</v>
      </c>
      <c r="F717" t="s">
        <v>2865</v>
      </c>
      <c r="G717">
        <v>2026</v>
      </c>
      <c r="H717" s="8">
        <v>35</v>
      </c>
      <c r="I717" t="s">
        <v>2843</v>
      </c>
      <c r="K717">
        <v>22.355555500000001</v>
      </c>
      <c r="L717" t="s">
        <v>2844</v>
      </c>
      <c r="M717">
        <v>203</v>
      </c>
      <c r="N717" t="s">
        <v>221</v>
      </c>
      <c r="O717" t="s">
        <v>221</v>
      </c>
      <c r="P717">
        <v>2023</v>
      </c>
      <c r="Q717" t="s">
        <v>2838</v>
      </c>
      <c r="R717" t="s">
        <v>42</v>
      </c>
      <c r="S717">
        <v>847500</v>
      </c>
      <c r="T717" t="s">
        <v>3058</v>
      </c>
      <c r="U717" t="s">
        <v>5068</v>
      </c>
      <c r="W717" t="s">
        <v>5069</v>
      </c>
    </row>
    <row r="718" spans="2:23" x14ac:dyDescent="0.45">
      <c r="B718">
        <v>24</v>
      </c>
      <c r="C718" t="s">
        <v>5070</v>
      </c>
      <c r="D718" t="s">
        <v>70</v>
      </c>
      <c r="E718" t="s">
        <v>3265</v>
      </c>
      <c r="F718" t="s">
        <v>2842</v>
      </c>
      <c r="G718">
        <v>2025</v>
      </c>
      <c r="H718" s="8">
        <v>35</v>
      </c>
      <c r="I718" t="s">
        <v>2966</v>
      </c>
      <c r="K718">
        <v>25.491666599999999</v>
      </c>
      <c r="L718" t="s">
        <v>2883</v>
      </c>
      <c r="M718">
        <v>215</v>
      </c>
      <c r="N718" t="s">
        <v>221</v>
      </c>
      <c r="O718" t="s">
        <v>221</v>
      </c>
      <c r="P718">
        <v>2020</v>
      </c>
      <c r="Q718" t="s">
        <v>2838</v>
      </c>
      <c r="R718" t="s">
        <v>70</v>
      </c>
      <c r="S718">
        <v>400000</v>
      </c>
      <c r="T718" t="s">
        <v>4482</v>
      </c>
      <c r="U718" t="s">
        <v>5071</v>
      </c>
      <c r="W718" t="s">
        <v>5072</v>
      </c>
    </row>
    <row r="719" spans="2:23" x14ac:dyDescent="0.45">
      <c r="B719">
        <v>24</v>
      </c>
      <c r="C719" t="s">
        <v>5073</v>
      </c>
      <c r="D719" t="s">
        <v>73</v>
      </c>
      <c r="E719" t="s">
        <v>174</v>
      </c>
      <c r="G719">
        <v>2028</v>
      </c>
      <c r="H719" s="8">
        <v>35</v>
      </c>
      <c r="I719" t="s">
        <v>2966</v>
      </c>
      <c r="K719">
        <v>21.274999999999999</v>
      </c>
      <c r="L719" t="s">
        <v>2844</v>
      </c>
      <c r="M719">
        <v>190</v>
      </c>
      <c r="N719" t="s">
        <v>2912</v>
      </c>
      <c r="O719" t="s">
        <v>221</v>
      </c>
      <c r="P719">
        <v>2024</v>
      </c>
      <c r="Q719" t="s">
        <v>2838</v>
      </c>
      <c r="R719" t="s">
        <v>73</v>
      </c>
      <c r="T719" t="s">
        <v>3018</v>
      </c>
      <c r="U719" t="s">
        <v>5074</v>
      </c>
    </row>
    <row r="720" spans="2:23" x14ac:dyDescent="0.45">
      <c r="B720">
        <v>24</v>
      </c>
      <c r="C720" t="s">
        <v>80</v>
      </c>
      <c r="D720" t="s">
        <v>14</v>
      </c>
      <c r="E720" t="s">
        <v>3265</v>
      </c>
      <c r="F720" t="s">
        <v>2842</v>
      </c>
      <c r="G720">
        <v>2024</v>
      </c>
      <c r="H720" s="8">
        <v>35</v>
      </c>
      <c r="I720" t="s">
        <v>2835</v>
      </c>
      <c r="K720">
        <v>26.272222200000002</v>
      </c>
      <c r="L720" t="s">
        <v>3535</v>
      </c>
      <c r="M720">
        <v>250</v>
      </c>
      <c r="N720" t="s">
        <v>2837</v>
      </c>
      <c r="O720" t="s">
        <v>221</v>
      </c>
      <c r="P720">
        <v>2016</v>
      </c>
      <c r="Q720" t="s">
        <v>2838</v>
      </c>
      <c r="R720" t="s">
        <v>7</v>
      </c>
      <c r="S720">
        <v>600000</v>
      </c>
      <c r="T720" t="s">
        <v>5075</v>
      </c>
      <c r="U720" t="s">
        <v>5076</v>
      </c>
      <c r="W720">
        <v>22253</v>
      </c>
    </row>
    <row r="721" spans="2:23" x14ac:dyDescent="0.45">
      <c r="B721">
        <v>24</v>
      </c>
      <c r="C721" t="s">
        <v>5077</v>
      </c>
      <c r="D721" t="s">
        <v>39</v>
      </c>
      <c r="E721" t="s">
        <v>33</v>
      </c>
      <c r="F721" t="s">
        <v>2865</v>
      </c>
      <c r="G721">
        <v>2029</v>
      </c>
      <c r="H721" s="8">
        <v>35</v>
      </c>
      <c r="I721" t="s">
        <v>2835</v>
      </c>
      <c r="K721">
        <v>18.733333300000002</v>
      </c>
      <c r="L721" t="s">
        <v>2951</v>
      </c>
      <c r="M721">
        <v>195</v>
      </c>
      <c r="N721" t="s">
        <v>2912</v>
      </c>
      <c r="O721" t="s">
        <v>221</v>
      </c>
      <c r="P721">
        <v>2023</v>
      </c>
      <c r="Q721" t="s">
        <v>2855</v>
      </c>
      <c r="R721" t="s">
        <v>39</v>
      </c>
      <c r="S721">
        <v>1250000</v>
      </c>
      <c r="T721" t="s">
        <v>2874</v>
      </c>
      <c r="U721" t="s">
        <v>5078</v>
      </c>
      <c r="W721" t="s">
        <v>5079</v>
      </c>
    </row>
    <row r="722" spans="2:23" x14ac:dyDescent="0.45">
      <c r="B722">
        <v>24</v>
      </c>
      <c r="C722" t="s">
        <v>5080</v>
      </c>
      <c r="D722" t="s">
        <v>82</v>
      </c>
      <c r="E722" t="s">
        <v>3265</v>
      </c>
      <c r="F722" t="s">
        <v>2853</v>
      </c>
      <c r="G722">
        <v>2026</v>
      </c>
      <c r="H722" s="8">
        <v>35</v>
      </c>
      <c r="I722" t="s">
        <v>2843</v>
      </c>
      <c r="K722">
        <v>24.166666599999999</v>
      </c>
      <c r="L722" t="s">
        <v>2887</v>
      </c>
      <c r="M722">
        <v>235</v>
      </c>
      <c r="N722" t="s">
        <v>2837</v>
      </c>
      <c r="O722" t="s">
        <v>2837</v>
      </c>
      <c r="P722">
        <v>2023</v>
      </c>
      <c r="Q722" t="s">
        <v>2838</v>
      </c>
      <c r="R722" t="s">
        <v>82</v>
      </c>
      <c r="S722">
        <v>150000</v>
      </c>
      <c r="T722" t="s">
        <v>3438</v>
      </c>
      <c r="U722" t="s">
        <v>5081</v>
      </c>
      <c r="W722" t="s">
        <v>5082</v>
      </c>
    </row>
    <row r="723" spans="2:23" x14ac:dyDescent="0.45">
      <c r="B723">
        <v>25</v>
      </c>
      <c r="C723" t="s">
        <v>5083</v>
      </c>
      <c r="D723" t="s">
        <v>31</v>
      </c>
      <c r="E723" t="s">
        <v>3265</v>
      </c>
      <c r="F723" t="s">
        <v>2842</v>
      </c>
      <c r="G723">
        <v>2025</v>
      </c>
      <c r="H723" s="8">
        <v>40</v>
      </c>
      <c r="I723" t="s">
        <v>2835</v>
      </c>
      <c r="K723">
        <v>26.702777699999999</v>
      </c>
      <c r="L723" t="s">
        <v>2844</v>
      </c>
      <c r="M723">
        <v>170</v>
      </c>
      <c r="N723" t="s">
        <v>221</v>
      </c>
      <c r="O723" t="s">
        <v>221</v>
      </c>
      <c r="P723">
        <v>2021</v>
      </c>
      <c r="Q723" t="s">
        <v>2838</v>
      </c>
      <c r="R723" t="s">
        <v>31</v>
      </c>
      <c r="S723">
        <v>20000</v>
      </c>
      <c r="T723" t="s">
        <v>5084</v>
      </c>
      <c r="U723" t="s">
        <v>5085</v>
      </c>
      <c r="W723" t="s">
        <v>5086</v>
      </c>
    </row>
    <row r="724" spans="2:23" x14ac:dyDescent="0.45">
      <c r="B724">
        <v>25</v>
      </c>
      <c r="C724" t="s">
        <v>5087</v>
      </c>
      <c r="D724" t="s">
        <v>155</v>
      </c>
      <c r="E724" t="s">
        <v>3265</v>
      </c>
      <c r="F724" t="s">
        <v>2842</v>
      </c>
      <c r="G724">
        <v>2025</v>
      </c>
      <c r="H724" s="8">
        <v>40</v>
      </c>
      <c r="I724" t="s">
        <v>2835</v>
      </c>
      <c r="K724">
        <v>25.019444400000001</v>
      </c>
      <c r="L724" t="s">
        <v>2960</v>
      </c>
      <c r="M724">
        <v>172</v>
      </c>
      <c r="N724" t="s">
        <v>2837</v>
      </c>
      <c r="O724" t="s">
        <v>2837</v>
      </c>
      <c r="P724">
        <v>2020</v>
      </c>
      <c r="Q724" t="s">
        <v>2838</v>
      </c>
      <c r="R724" t="s">
        <v>155</v>
      </c>
      <c r="S724">
        <v>450000</v>
      </c>
      <c r="T724" t="s">
        <v>2970</v>
      </c>
      <c r="U724" t="s">
        <v>5088</v>
      </c>
      <c r="W724" t="s">
        <v>5089</v>
      </c>
    </row>
    <row r="725" spans="2:23" x14ac:dyDescent="0.45">
      <c r="B725">
        <v>25</v>
      </c>
      <c r="C725" t="s">
        <v>5090</v>
      </c>
      <c r="D725" t="s">
        <v>178</v>
      </c>
      <c r="E725" t="s">
        <v>9</v>
      </c>
      <c r="F725" t="s">
        <v>2870</v>
      </c>
      <c r="G725">
        <v>2026</v>
      </c>
      <c r="H725" s="8">
        <v>40</v>
      </c>
      <c r="I725" t="s">
        <v>2835</v>
      </c>
      <c r="K725">
        <v>22.225000000000001</v>
      </c>
      <c r="L725" t="s">
        <v>2848</v>
      </c>
      <c r="M725">
        <v>175</v>
      </c>
      <c r="N725" t="s">
        <v>2837</v>
      </c>
      <c r="O725" t="s">
        <v>2837</v>
      </c>
      <c r="P725">
        <v>2023</v>
      </c>
      <c r="Q725" t="s">
        <v>2838</v>
      </c>
      <c r="R725" t="s">
        <v>178</v>
      </c>
      <c r="S725">
        <v>692000</v>
      </c>
      <c r="T725" t="s">
        <v>5091</v>
      </c>
      <c r="U725" t="s">
        <v>5092</v>
      </c>
      <c r="W725" t="s">
        <v>5093</v>
      </c>
    </row>
    <row r="726" spans="2:23" x14ac:dyDescent="0.45">
      <c r="B726">
        <v>25</v>
      </c>
      <c r="C726" t="s">
        <v>5094</v>
      </c>
      <c r="D726" t="s">
        <v>18</v>
      </c>
      <c r="E726" t="s">
        <v>33</v>
      </c>
      <c r="F726" t="s">
        <v>2870</v>
      </c>
      <c r="G726">
        <v>2026</v>
      </c>
      <c r="H726" s="8">
        <v>40</v>
      </c>
      <c r="I726" t="s">
        <v>2835</v>
      </c>
      <c r="K726">
        <v>21.5833333</v>
      </c>
      <c r="L726" t="s">
        <v>2848</v>
      </c>
      <c r="M726">
        <v>220</v>
      </c>
      <c r="N726" t="s">
        <v>221</v>
      </c>
      <c r="O726" t="s">
        <v>221</v>
      </c>
      <c r="P726">
        <v>2019</v>
      </c>
      <c r="Q726" t="s">
        <v>2849</v>
      </c>
      <c r="R726" t="s">
        <v>89</v>
      </c>
      <c r="S726">
        <v>325000</v>
      </c>
      <c r="T726" t="s">
        <v>2850</v>
      </c>
      <c r="U726" t="s">
        <v>5095</v>
      </c>
      <c r="W726" t="s">
        <v>5096</v>
      </c>
    </row>
    <row r="727" spans="2:23" x14ac:dyDescent="0.45">
      <c r="B727">
        <v>25</v>
      </c>
      <c r="C727" t="s">
        <v>5097</v>
      </c>
      <c r="D727" t="s">
        <v>36</v>
      </c>
      <c r="E727" t="s">
        <v>3265</v>
      </c>
      <c r="F727" t="s">
        <v>2898</v>
      </c>
      <c r="G727">
        <v>2027</v>
      </c>
      <c r="H727" s="8">
        <v>40</v>
      </c>
      <c r="I727" t="s">
        <v>2835</v>
      </c>
      <c r="K727">
        <v>20.1388888</v>
      </c>
      <c r="L727" t="s">
        <v>2883</v>
      </c>
      <c r="M727">
        <v>190</v>
      </c>
      <c r="N727" t="s">
        <v>2837</v>
      </c>
      <c r="O727" t="s">
        <v>2837</v>
      </c>
      <c r="P727">
        <v>2022</v>
      </c>
      <c r="Q727" t="s">
        <v>2838</v>
      </c>
      <c r="R727" t="s">
        <v>36</v>
      </c>
      <c r="S727">
        <v>125000</v>
      </c>
      <c r="T727" t="s">
        <v>5098</v>
      </c>
      <c r="U727" t="s">
        <v>5099</v>
      </c>
      <c r="W727" t="s">
        <v>5100</v>
      </c>
    </row>
    <row r="728" spans="2:23" x14ac:dyDescent="0.45">
      <c r="B728">
        <v>25</v>
      </c>
      <c r="C728" t="s">
        <v>5101</v>
      </c>
      <c r="D728" t="s">
        <v>89</v>
      </c>
      <c r="E728" t="s">
        <v>9</v>
      </c>
      <c r="F728" t="s">
        <v>2898</v>
      </c>
      <c r="G728">
        <v>2027</v>
      </c>
      <c r="H728" s="8">
        <v>40</v>
      </c>
      <c r="I728" t="s">
        <v>2843</v>
      </c>
      <c r="K728">
        <v>22.566666600000001</v>
      </c>
      <c r="L728" t="s">
        <v>2859</v>
      </c>
      <c r="M728">
        <v>206</v>
      </c>
      <c r="N728" t="s">
        <v>2837</v>
      </c>
      <c r="O728" t="s">
        <v>2837</v>
      </c>
      <c r="P728">
        <v>2023</v>
      </c>
      <c r="Q728" t="s">
        <v>2838</v>
      </c>
      <c r="R728" t="s">
        <v>89</v>
      </c>
      <c r="S728">
        <v>397500</v>
      </c>
      <c r="T728" t="s">
        <v>3058</v>
      </c>
      <c r="U728" t="s">
        <v>5102</v>
      </c>
      <c r="W728" t="s">
        <v>5103</v>
      </c>
    </row>
    <row r="729" spans="2:23" x14ac:dyDescent="0.45">
      <c r="B729">
        <v>25</v>
      </c>
      <c r="C729" t="s">
        <v>1302</v>
      </c>
      <c r="D729" t="s">
        <v>46</v>
      </c>
      <c r="E729" t="s">
        <v>174</v>
      </c>
      <c r="F729" t="s">
        <v>2870</v>
      </c>
      <c r="G729">
        <v>2026</v>
      </c>
      <c r="H729" s="8">
        <v>40</v>
      </c>
      <c r="I729" t="s">
        <v>2966</v>
      </c>
      <c r="K729">
        <v>21.7083333</v>
      </c>
      <c r="L729" t="s">
        <v>2960</v>
      </c>
      <c r="M729">
        <v>190</v>
      </c>
      <c r="N729" t="s">
        <v>2912</v>
      </c>
      <c r="O729" t="s">
        <v>221</v>
      </c>
      <c r="P729">
        <v>2021</v>
      </c>
      <c r="Q729" t="s">
        <v>2838</v>
      </c>
      <c r="R729" t="s">
        <v>59</v>
      </c>
      <c r="S729">
        <v>1700000</v>
      </c>
      <c r="T729" t="s">
        <v>5104</v>
      </c>
      <c r="U729" t="s">
        <v>5105</v>
      </c>
      <c r="W729" t="s">
        <v>1303</v>
      </c>
    </row>
    <row r="730" spans="2:23" x14ac:dyDescent="0.45">
      <c r="B730">
        <v>25</v>
      </c>
      <c r="C730" t="s">
        <v>5106</v>
      </c>
      <c r="D730" t="s">
        <v>170</v>
      </c>
      <c r="E730" t="s">
        <v>33</v>
      </c>
      <c r="F730" t="s">
        <v>2870</v>
      </c>
      <c r="G730">
        <v>2027</v>
      </c>
      <c r="H730" s="8">
        <v>40</v>
      </c>
      <c r="I730" t="s">
        <v>2843</v>
      </c>
      <c r="K730">
        <v>22.4277777</v>
      </c>
      <c r="L730" t="s">
        <v>2951</v>
      </c>
      <c r="M730">
        <v>190</v>
      </c>
      <c r="N730" t="s">
        <v>2837</v>
      </c>
      <c r="O730" t="s">
        <v>221</v>
      </c>
      <c r="P730">
        <v>2023</v>
      </c>
      <c r="Q730" t="s">
        <v>2838</v>
      </c>
      <c r="R730" t="s">
        <v>170</v>
      </c>
      <c r="S730">
        <v>400000</v>
      </c>
      <c r="T730" t="s">
        <v>4670</v>
      </c>
      <c r="U730" t="s">
        <v>5107</v>
      </c>
      <c r="W730" t="s">
        <v>5108</v>
      </c>
    </row>
    <row r="731" spans="2:23" x14ac:dyDescent="0.45">
      <c r="B731">
        <v>25</v>
      </c>
      <c r="C731" t="s">
        <v>5109</v>
      </c>
      <c r="D731" t="s">
        <v>130</v>
      </c>
      <c r="E731" t="s">
        <v>9</v>
      </c>
      <c r="F731" t="s">
        <v>2865</v>
      </c>
      <c r="G731">
        <v>2027</v>
      </c>
      <c r="H731" s="8">
        <v>40</v>
      </c>
      <c r="I731" t="s">
        <v>2835</v>
      </c>
      <c r="K731">
        <v>21.15</v>
      </c>
      <c r="L731" t="s">
        <v>2887</v>
      </c>
      <c r="M731">
        <v>208</v>
      </c>
      <c r="N731" t="s">
        <v>221</v>
      </c>
      <c r="O731" t="s">
        <v>221</v>
      </c>
      <c r="P731">
        <v>2022</v>
      </c>
      <c r="Q731" t="s">
        <v>2838</v>
      </c>
      <c r="R731" t="s">
        <v>130</v>
      </c>
      <c r="S731">
        <v>3700000</v>
      </c>
      <c r="T731" t="s">
        <v>5110</v>
      </c>
      <c r="U731" t="s">
        <v>5111</v>
      </c>
      <c r="W731" t="s">
        <v>5112</v>
      </c>
    </row>
    <row r="732" spans="2:23" x14ac:dyDescent="0.45">
      <c r="B732">
        <v>25</v>
      </c>
      <c r="C732" t="s">
        <v>5113</v>
      </c>
      <c r="D732" t="s">
        <v>7</v>
      </c>
      <c r="E732" t="s">
        <v>3265</v>
      </c>
      <c r="F732" t="s">
        <v>2842</v>
      </c>
      <c r="G732">
        <v>2024</v>
      </c>
      <c r="H732" s="8">
        <v>40</v>
      </c>
      <c r="I732" t="s">
        <v>2843</v>
      </c>
      <c r="K732">
        <v>26.475000000000001</v>
      </c>
      <c r="L732" t="s">
        <v>2887</v>
      </c>
      <c r="M732">
        <v>220</v>
      </c>
      <c r="N732" t="s">
        <v>221</v>
      </c>
      <c r="O732" t="s">
        <v>221</v>
      </c>
      <c r="P732">
        <v>2019</v>
      </c>
      <c r="Q732" t="s">
        <v>2838</v>
      </c>
      <c r="R732" t="s">
        <v>7</v>
      </c>
      <c r="S732">
        <v>125000</v>
      </c>
      <c r="T732" t="s">
        <v>5114</v>
      </c>
      <c r="U732" t="s">
        <v>5115</v>
      </c>
      <c r="W732">
        <v>26034</v>
      </c>
    </row>
    <row r="733" spans="2:23" x14ac:dyDescent="0.45">
      <c r="B733">
        <v>25</v>
      </c>
      <c r="C733" t="s">
        <v>5116</v>
      </c>
      <c r="D733" t="s">
        <v>21</v>
      </c>
      <c r="E733" t="s">
        <v>9</v>
      </c>
      <c r="F733" t="s">
        <v>2870</v>
      </c>
      <c r="G733">
        <v>2026</v>
      </c>
      <c r="H733" s="8">
        <v>40</v>
      </c>
      <c r="I733" t="s">
        <v>2835</v>
      </c>
      <c r="K733">
        <v>21.1333333</v>
      </c>
      <c r="L733" t="s">
        <v>2848</v>
      </c>
      <c r="M733">
        <v>213</v>
      </c>
      <c r="N733" t="s">
        <v>221</v>
      </c>
      <c r="O733" t="s">
        <v>221</v>
      </c>
      <c r="P733">
        <v>2019</v>
      </c>
      <c r="Q733" t="s">
        <v>2849</v>
      </c>
      <c r="R733" t="s">
        <v>21</v>
      </c>
      <c r="S733">
        <v>225000</v>
      </c>
      <c r="T733" t="s">
        <v>2874</v>
      </c>
      <c r="U733" t="s">
        <v>5117</v>
      </c>
      <c r="W733" t="s">
        <v>5118</v>
      </c>
    </row>
    <row r="734" spans="2:23" x14ac:dyDescent="0.45">
      <c r="B734">
        <v>25</v>
      </c>
      <c r="C734" t="s">
        <v>5119</v>
      </c>
      <c r="D734" t="s">
        <v>76</v>
      </c>
      <c r="E734" t="s">
        <v>3265</v>
      </c>
      <c r="F734" t="s">
        <v>2853</v>
      </c>
      <c r="G734">
        <v>2027</v>
      </c>
      <c r="H734" s="8">
        <v>40</v>
      </c>
      <c r="I734" t="s">
        <v>2966</v>
      </c>
      <c r="K734">
        <v>23.558333300000001</v>
      </c>
      <c r="L734" t="s">
        <v>2960</v>
      </c>
      <c r="M734">
        <v>190</v>
      </c>
      <c r="N734" t="s">
        <v>2837</v>
      </c>
      <c r="O734" t="s">
        <v>2837</v>
      </c>
      <c r="P734">
        <v>2017</v>
      </c>
      <c r="Q734" t="s">
        <v>2849</v>
      </c>
      <c r="R734" t="s">
        <v>76</v>
      </c>
      <c r="T734" t="s">
        <v>2850</v>
      </c>
      <c r="U734" t="s">
        <v>5120</v>
      </c>
      <c r="W734" t="s">
        <v>5121</v>
      </c>
    </row>
    <row r="735" spans="2:23" x14ac:dyDescent="0.45">
      <c r="B735">
        <v>25</v>
      </c>
      <c r="C735" t="s">
        <v>5122</v>
      </c>
      <c r="D735" t="s">
        <v>309</v>
      </c>
      <c r="E735" t="s">
        <v>2833</v>
      </c>
      <c r="F735" t="s">
        <v>2870</v>
      </c>
      <c r="G735">
        <v>2026</v>
      </c>
      <c r="H735" s="8">
        <v>40</v>
      </c>
      <c r="I735" t="s">
        <v>2843</v>
      </c>
      <c r="K735">
        <v>22.2194444</v>
      </c>
      <c r="L735" t="s">
        <v>2854</v>
      </c>
      <c r="M735">
        <v>200</v>
      </c>
      <c r="N735" t="s">
        <v>221</v>
      </c>
      <c r="O735" t="s">
        <v>221</v>
      </c>
      <c r="P735">
        <v>2023</v>
      </c>
      <c r="Q735" t="s">
        <v>2838</v>
      </c>
      <c r="R735" t="s">
        <v>309</v>
      </c>
      <c r="S735">
        <v>1300000</v>
      </c>
      <c r="T735" t="s">
        <v>3590</v>
      </c>
      <c r="U735" t="s">
        <v>5123</v>
      </c>
      <c r="W735" t="s">
        <v>5124</v>
      </c>
    </row>
    <row r="736" spans="2:23" x14ac:dyDescent="0.45">
      <c r="B736">
        <v>25</v>
      </c>
      <c r="C736" t="s">
        <v>5125</v>
      </c>
      <c r="D736" t="s">
        <v>98</v>
      </c>
      <c r="E736" t="s">
        <v>3265</v>
      </c>
      <c r="F736" t="s">
        <v>2842</v>
      </c>
      <c r="G736">
        <v>2024</v>
      </c>
      <c r="H736" s="8">
        <v>40</v>
      </c>
      <c r="I736" t="s">
        <v>2966</v>
      </c>
      <c r="K736">
        <v>25.824999999999999</v>
      </c>
      <c r="L736" t="s">
        <v>2859</v>
      </c>
      <c r="M736">
        <v>210</v>
      </c>
      <c r="N736" t="s">
        <v>221</v>
      </c>
      <c r="O736" t="s">
        <v>221</v>
      </c>
      <c r="P736">
        <v>2017</v>
      </c>
      <c r="Q736" t="s">
        <v>2838</v>
      </c>
      <c r="R736" t="s">
        <v>98</v>
      </c>
      <c r="S736">
        <v>1500000</v>
      </c>
      <c r="T736" t="s">
        <v>3475</v>
      </c>
      <c r="U736" t="s">
        <v>5126</v>
      </c>
      <c r="V736" t="s">
        <v>5127</v>
      </c>
      <c r="W736">
        <v>22116</v>
      </c>
    </row>
    <row r="737" spans="2:23" x14ac:dyDescent="0.45">
      <c r="B737">
        <v>25</v>
      </c>
      <c r="C737" t="s">
        <v>5128</v>
      </c>
      <c r="D737" t="s">
        <v>56</v>
      </c>
      <c r="E737" t="s">
        <v>53</v>
      </c>
      <c r="G737">
        <v>2026</v>
      </c>
      <c r="H737" s="8">
        <v>40</v>
      </c>
      <c r="I737" t="s">
        <v>2843</v>
      </c>
      <c r="K737">
        <v>21.0833333</v>
      </c>
      <c r="L737" t="s">
        <v>2854</v>
      </c>
      <c r="M737">
        <v>236</v>
      </c>
      <c r="N737" t="s">
        <v>2837</v>
      </c>
      <c r="O737" t="s">
        <v>2837</v>
      </c>
      <c r="P737">
        <v>2024</v>
      </c>
      <c r="Q737" t="s">
        <v>2838</v>
      </c>
      <c r="R737" t="s">
        <v>56</v>
      </c>
      <c r="T737" t="s">
        <v>2908</v>
      </c>
      <c r="U737" t="s">
        <v>5129</v>
      </c>
    </row>
    <row r="738" spans="2:23" x14ac:dyDescent="0.45">
      <c r="B738">
        <v>25</v>
      </c>
      <c r="C738" t="s">
        <v>5130</v>
      </c>
      <c r="D738" t="s">
        <v>28</v>
      </c>
      <c r="E738" t="s">
        <v>9</v>
      </c>
      <c r="F738" t="s">
        <v>2870</v>
      </c>
      <c r="G738">
        <v>2026</v>
      </c>
      <c r="H738" s="8">
        <v>40</v>
      </c>
      <c r="I738" t="s">
        <v>2835</v>
      </c>
      <c r="K738">
        <v>21.786111099999999</v>
      </c>
      <c r="L738" t="s">
        <v>2887</v>
      </c>
      <c r="M738">
        <v>190</v>
      </c>
      <c r="N738" t="s">
        <v>221</v>
      </c>
      <c r="O738" t="s">
        <v>221</v>
      </c>
      <c r="P738">
        <v>2019</v>
      </c>
      <c r="Q738" t="s">
        <v>2849</v>
      </c>
      <c r="R738" t="s">
        <v>28</v>
      </c>
      <c r="S738">
        <v>35000</v>
      </c>
      <c r="T738" t="s">
        <v>2850</v>
      </c>
      <c r="U738" t="s">
        <v>5131</v>
      </c>
      <c r="W738" t="s">
        <v>5132</v>
      </c>
    </row>
    <row r="739" spans="2:23" x14ac:dyDescent="0.45">
      <c r="B739">
        <v>25</v>
      </c>
      <c r="C739" t="s">
        <v>1348</v>
      </c>
      <c r="D739" t="s">
        <v>104</v>
      </c>
      <c r="E739" t="s">
        <v>174</v>
      </c>
      <c r="F739" t="s">
        <v>2853</v>
      </c>
      <c r="G739">
        <v>2025</v>
      </c>
      <c r="H739" s="8">
        <v>40</v>
      </c>
      <c r="I739" t="s">
        <v>2835</v>
      </c>
      <c r="K739">
        <v>21.8805555</v>
      </c>
      <c r="L739" t="s">
        <v>2954</v>
      </c>
      <c r="M739">
        <v>180</v>
      </c>
      <c r="N739" t="s">
        <v>221</v>
      </c>
      <c r="O739" t="s">
        <v>221</v>
      </c>
      <c r="P739">
        <v>2019</v>
      </c>
      <c r="Q739" t="s">
        <v>2849</v>
      </c>
      <c r="R739" t="s">
        <v>31</v>
      </c>
      <c r="S739">
        <v>1500000</v>
      </c>
      <c r="T739" t="s">
        <v>2850</v>
      </c>
      <c r="U739" t="s">
        <v>5133</v>
      </c>
      <c r="W739" t="s">
        <v>1349</v>
      </c>
    </row>
    <row r="740" spans="2:23" x14ac:dyDescent="0.45">
      <c r="B740">
        <v>25</v>
      </c>
      <c r="C740" t="s">
        <v>5134</v>
      </c>
      <c r="D740" t="s">
        <v>59</v>
      </c>
      <c r="E740" t="s">
        <v>174</v>
      </c>
      <c r="F740" t="s">
        <v>2865</v>
      </c>
      <c r="G740">
        <v>2029</v>
      </c>
      <c r="H740" s="8">
        <v>40</v>
      </c>
      <c r="I740" t="s">
        <v>2835</v>
      </c>
      <c r="K740">
        <v>18.869444399999999</v>
      </c>
      <c r="L740" t="s">
        <v>2854</v>
      </c>
      <c r="M740">
        <v>165</v>
      </c>
      <c r="N740" t="s">
        <v>221</v>
      </c>
      <c r="O740" t="s">
        <v>221</v>
      </c>
      <c r="P740">
        <v>2023</v>
      </c>
      <c r="Q740" t="s">
        <v>2855</v>
      </c>
      <c r="R740" t="s">
        <v>59</v>
      </c>
      <c r="S740">
        <v>2100000</v>
      </c>
      <c r="T740" t="s">
        <v>2850</v>
      </c>
      <c r="U740" t="s">
        <v>5135</v>
      </c>
      <c r="W740" t="s">
        <v>5136</v>
      </c>
    </row>
    <row r="741" spans="2:23" x14ac:dyDescent="0.45">
      <c r="B741">
        <v>25</v>
      </c>
      <c r="C741" t="s">
        <v>5137</v>
      </c>
      <c r="D741" t="s">
        <v>191</v>
      </c>
      <c r="E741" t="s">
        <v>2882</v>
      </c>
      <c r="F741" t="s">
        <v>2865</v>
      </c>
      <c r="G741">
        <v>2030</v>
      </c>
      <c r="H741" s="8">
        <v>40</v>
      </c>
      <c r="I741" t="s">
        <v>2835</v>
      </c>
      <c r="K741">
        <v>19.786111099999999</v>
      </c>
      <c r="L741" t="s">
        <v>2854</v>
      </c>
      <c r="M741">
        <v>185</v>
      </c>
      <c r="N741" t="s">
        <v>2912</v>
      </c>
      <c r="O741" t="s">
        <v>221</v>
      </c>
      <c r="P741">
        <v>2024</v>
      </c>
      <c r="Q741" t="s">
        <v>2855</v>
      </c>
      <c r="R741" t="s">
        <v>191</v>
      </c>
      <c r="S741">
        <v>900000</v>
      </c>
      <c r="T741" t="s">
        <v>3001</v>
      </c>
      <c r="U741" t="s">
        <v>5138</v>
      </c>
      <c r="W741" t="s">
        <v>5139</v>
      </c>
    </row>
    <row r="742" spans="2:23" x14ac:dyDescent="0.45">
      <c r="B742">
        <v>25</v>
      </c>
      <c r="C742" t="s">
        <v>5140</v>
      </c>
      <c r="D742" t="s">
        <v>16</v>
      </c>
      <c r="E742" t="s">
        <v>2893</v>
      </c>
      <c r="F742" t="s">
        <v>3238</v>
      </c>
      <c r="G742">
        <v>2028</v>
      </c>
      <c r="H742" s="8">
        <v>35</v>
      </c>
      <c r="I742" t="s">
        <v>2843</v>
      </c>
      <c r="K742">
        <v>18.7</v>
      </c>
      <c r="L742" t="s">
        <v>2960</v>
      </c>
      <c r="M742">
        <v>180</v>
      </c>
      <c r="N742" t="s">
        <v>2837</v>
      </c>
      <c r="O742" t="s">
        <v>2837</v>
      </c>
      <c r="P742">
        <v>2023</v>
      </c>
      <c r="Q742" t="s">
        <v>2855</v>
      </c>
      <c r="R742" t="s">
        <v>16</v>
      </c>
      <c r="T742" t="s">
        <v>2850</v>
      </c>
      <c r="U742" t="s">
        <v>5141</v>
      </c>
      <c r="W742" t="s">
        <v>5142</v>
      </c>
    </row>
    <row r="743" spans="2:23" x14ac:dyDescent="0.45">
      <c r="B743">
        <v>25</v>
      </c>
      <c r="C743" t="s">
        <v>5143</v>
      </c>
      <c r="D743" t="s">
        <v>10</v>
      </c>
      <c r="E743" t="s">
        <v>9</v>
      </c>
      <c r="F743" t="s">
        <v>2842</v>
      </c>
      <c r="G743">
        <v>2024</v>
      </c>
      <c r="H743" s="8">
        <v>35</v>
      </c>
      <c r="I743" t="s">
        <v>2966</v>
      </c>
      <c r="K743">
        <v>24.355555500000001</v>
      </c>
      <c r="L743" t="s">
        <v>2883</v>
      </c>
      <c r="M743">
        <v>225</v>
      </c>
      <c r="N743" t="s">
        <v>221</v>
      </c>
      <c r="O743" t="s">
        <v>221</v>
      </c>
      <c r="P743">
        <v>2021</v>
      </c>
      <c r="Q743" t="s">
        <v>2838</v>
      </c>
      <c r="R743" t="s">
        <v>10</v>
      </c>
      <c r="S743">
        <v>181200</v>
      </c>
      <c r="T743" t="s">
        <v>3006</v>
      </c>
      <c r="U743" t="s">
        <v>5144</v>
      </c>
      <c r="V743" t="s">
        <v>5145</v>
      </c>
      <c r="W743" t="s">
        <v>5146</v>
      </c>
    </row>
    <row r="744" spans="2:23" x14ac:dyDescent="0.45">
      <c r="B744">
        <v>25</v>
      </c>
      <c r="C744" t="s">
        <v>5147</v>
      </c>
      <c r="D744" t="s">
        <v>207</v>
      </c>
      <c r="E744" t="s">
        <v>63</v>
      </c>
      <c r="G744">
        <v>2029</v>
      </c>
      <c r="H744" s="8">
        <v>35</v>
      </c>
      <c r="I744" t="s">
        <v>2843</v>
      </c>
      <c r="K744">
        <v>18.766666600000001</v>
      </c>
      <c r="L744" t="s">
        <v>2848</v>
      </c>
      <c r="M744">
        <v>195</v>
      </c>
      <c r="N744" t="s">
        <v>221</v>
      </c>
      <c r="O744" t="s">
        <v>221</v>
      </c>
      <c r="P744">
        <v>2024</v>
      </c>
      <c r="Q744" t="s">
        <v>2838</v>
      </c>
      <c r="R744" t="s">
        <v>207</v>
      </c>
      <c r="T744" t="s">
        <v>5148</v>
      </c>
      <c r="U744" t="s">
        <v>5149</v>
      </c>
    </row>
    <row r="745" spans="2:23" x14ac:dyDescent="0.45">
      <c r="B745">
        <v>25</v>
      </c>
      <c r="C745" t="s">
        <v>5150</v>
      </c>
      <c r="D745" t="s">
        <v>269</v>
      </c>
      <c r="E745" t="s">
        <v>3167</v>
      </c>
      <c r="F745" t="s">
        <v>2842</v>
      </c>
      <c r="G745">
        <v>2024</v>
      </c>
      <c r="H745" s="8">
        <v>35</v>
      </c>
      <c r="I745" t="s">
        <v>2966</v>
      </c>
      <c r="K745">
        <v>26.161111099999999</v>
      </c>
      <c r="L745" t="s">
        <v>2960</v>
      </c>
      <c r="M745">
        <v>195</v>
      </c>
      <c r="N745" t="s">
        <v>2837</v>
      </c>
      <c r="O745" t="s">
        <v>2837</v>
      </c>
      <c r="P745">
        <v>2019</v>
      </c>
      <c r="Q745" t="s">
        <v>2838</v>
      </c>
      <c r="R745" t="s">
        <v>269</v>
      </c>
      <c r="S745">
        <v>340000</v>
      </c>
      <c r="T745" t="s">
        <v>3373</v>
      </c>
      <c r="U745" t="s">
        <v>5151</v>
      </c>
      <c r="W745" t="s">
        <v>5152</v>
      </c>
    </row>
    <row r="746" spans="2:23" x14ac:dyDescent="0.45">
      <c r="B746">
        <v>25</v>
      </c>
      <c r="C746" t="s">
        <v>5153</v>
      </c>
      <c r="D746" t="s">
        <v>42</v>
      </c>
      <c r="E746" t="s">
        <v>2833</v>
      </c>
      <c r="F746" t="s">
        <v>2870</v>
      </c>
      <c r="G746">
        <v>2026</v>
      </c>
      <c r="H746" s="8">
        <v>35</v>
      </c>
      <c r="I746" t="s">
        <v>2966</v>
      </c>
      <c r="K746">
        <v>22.774999999999999</v>
      </c>
      <c r="L746" t="s">
        <v>2859</v>
      </c>
      <c r="M746">
        <v>200</v>
      </c>
      <c r="N746" t="s">
        <v>2837</v>
      </c>
      <c r="O746" t="s">
        <v>221</v>
      </c>
      <c r="P746">
        <v>2023</v>
      </c>
      <c r="Q746" t="s">
        <v>2838</v>
      </c>
      <c r="R746" t="s">
        <v>42</v>
      </c>
      <c r="S746">
        <v>472500</v>
      </c>
      <c r="T746" t="s">
        <v>3351</v>
      </c>
      <c r="U746" t="s">
        <v>5154</v>
      </c>
      <c r="W746" t="s">
        <v>5155</v>
      </c>
    </row>
    <row r="747" spans="2:23" x14ac:dyDescent="0.45">
      <c r="B747">
        <v>25</v>
      </c>
      <c r="C747" t="s">
        <v>5156</v>
      </c>
      <c r="D747" t="s">
        <v>70</v>
      </c>
      <c r="E747" t="s">
        <v>53</v>
      </c>
      <c r="F747" t="s">
        <v>2870</v>
      </c>
      <c r="G747">
        <v>2027</v>
      </c>
      <c r="H747" s="8">
        <v>35</v>
      </c>
      <c r="I747" t="s">
        <v>2843</v>
      </c>
      <c r="K747">
        <v>22.913888799999999</v>
      </c>
      <c r="L747" t="s">
        <v>2854</v>
      </c>
      <c r="M747">
        <v>225</v>
      </c>
      <c r="N747" t="s">
        <v>221</v>
      </c>
      <c r="O747" t="s">
        <v>221</v>
      </c>
      <c r="P747">
        <v>2023</v>
      </c>
      <c r="Q747" t="s">
        <v>2838</v>
      </c>
      <c r="R747" t="s">
        <v>70</v>
      </c>
      <c r="S747">
        <v>150000</v>
      </c>
      <c r="T747" t="s">
        <v>4482</v>
      </c>
      <c r="U747" t="s">
        <v>5157</v>
      </c>
      <c r="W747" t="s">
        <v>5158</v>
      </c>
    </row>
    <row r="748" spans="2:23" x14ac:dyDescent="0.45">
      <c r="B748">
        <v>25</v>
      </c>
      <c r="C748" t="s">
        <v>108</v>
      </c>
      <c r="D748" t="s">
        <v>107</v>
      </c>
      <c r="E748" t="s">
        <v>9</v>
      </c>
      <c r="F748" t="s">
        <v>2842</v>
      </c>
      <c r="G748">
        <v>2024</v>
      </c>
      <c r="H748" s="8">
        <v>35</v>
      </c>
      <c r="I748" t="s">
        <v>2966</v>
      </c>
      <c r="K748">
        <v>28.963888799999999</v>
      </c>
      <c r="L748" t="s">
        <v>2859</v>
      </c>
      <c r="M748">
        <v>175</v>
      </c>
      <c r="N748" t="s">
        <v>221</v>
      </c>
      <c r="O748" t="s">
        <v>221</v>
      </c>
      <c r="P748">
        <v>2018</v>
      </c>
      <c r="Q748" t="s">
        <v>2838</v>
      </c>
      <c r="R748" t="s">
        <v>10</v>
      </c>
      <c r="S748">
        <v>10000</v>
      </c>
      <c r="T748" t="s">
        <v>3413</v>
      </c>
      <c r="U748" t="s">
        <v>5159</v>
      </c>
      <c r="W748">
        <v>21238</v>
      </c>
    </row>
    <row r="749" spans="2:23" x14ac:dyDescent="0.45">
      <c r="B749">
        <v>25</v>
      </c>
      <c r="C749" t="s">
        <v>5160</v>
      </c>
      <c r="D749" t="s">
        <v>73</v>
      </c>
      <c r="E749" t="s">
        <v>174</v>
      </c>
      <c r="G749">
        <v>2028</v>
      </c>
      <c r="H749" s="8">
        <v>35</v>
      </c>
      <c r="I749" t="s">
        <v>2843</v>
      </c>
      <c r="K749">
        <v>21.538888799999999</v>
      </c>
      <c r="L749" t="s">
        <v>2844</v>
      </c>
      <c r="M749">
        <v>197</v>
      </c>
      <c r="N749" t="s">
        <v>2837</v>
      </c>
      <c r="O749" t="s">
        <v>221</v>
      </c>
      <c r="P749">
        <v>2024</v>
      </c>
      <c r="Q749" t="s">
        <v>2838</v>
      </c>
      <c r="R749" t="s">
        <v>73</v>
      </c>
      <c r="T749" t="s">
        <v>3435</v>
      </c>
      <c r="U749" t="s">
        <v>5161</v>
      </c>
    </row>
    <row r="750" spans="2:23" x14ac:dyDescent="0.45">
      <c r="B750">
        <v>25</v>
      </c>
      <c r="C750" t="s">
        <v>1330</v>
      </c>
      <c r="D750" t="s">
        <v>14</v>
      </c>
      <c r="E750" t="s">
        <v>2833</v>
      </c>
      <c r="F750" t="s">
        <v>2870</v>
      </c>
      <c r="G750">
        <v>2027</v>
      </c>
      <c r="H750" s="8">
        <v>35</v>
      </c>
      <c r="I750" t="s">
        <v>2843</v>
      </c>
      <c r="K750">
        <v>22.788888799999999</v>
      </c>
      <c r="L750" t="s">
        <v>2854</v>
      </c>
      <c r="M750">
        <v>200</v>
      </c>
      <c r="N750" t="s">
        <v>221</v>
      </c>
      <c r="O750" t="s">
        <v>221</v>
      </c>
      <c r="P750">
        <v>2023</v>
      </c>
      <c r="Q750" t="s">
        <v>2838</v>
      </c>
      <c r="R750" t="s">
        <v>14</v>
      </c>
      <c r="S750">
        <v>511600</v>
      </c>
      <c r="T750" t="s">
        <v>2963</v>
      </c>
      <c r="U750" t="s">
        <v>5162</v>
      </c>
      <c r="W750" t="s">
        <v>1331</v>
      </c>
    </row>
    <row r="751" spans="2:23" x14ac:dyDescent="0.45">
      <c r="B751">
        <v>25</v>
      </c>
      <c r="C751" t="s">
        <v>5163</v>
      </c>
      <c r="D751" t="s">
        <v>39</v>
      </c>
      <c r="E751" t="s">
        <v>9</v>
      </c>
      <c r="F751" t="s">
        <v>2870</v>
      </c>
      <c r="G751">
        <v>2025</v>
      </c>
      <c r="H751" s="8">
        <v>35</v>
      </c>
      <c r="I751" t="s">
        <v>2966</v>
      </c>
      <c r="K751">
        <v>24.163888799999999</v>
      </c>
      <c r="L751" t="s">
        <v>2859</v>
      </c>
      <c r="M751">
        <v>215</v>
      </c>
      <c r="N751" t="s">
        <v>221</v>
      </c>
      <c r="O751" t="s">
        <v>221</v>
      </c>
      <c r="P751">
        <v>2021</v>
      </c>
      <c r="Q751" t="s">
        <v>2838</v>
      </c>
      <c r="R751" t="s">
        <v>39</v>
      </c>
      <c r="S751">
        <v>1120000</v>
      </c>
      <c r="T751" t="s">
        <v>4501</v>
      </c>
      <c r="U751" t="s">
        <v>5164</v>
      </c>
      <c r="W751" t="s">
        <v>5165</v>
      </c>
    </row>
    <row r="752" spans="2:23" x14ac:dyDescent="0.45">
      <c r="B752">
        <v>25</v>
      </c>
      <c r="C752" t="s">
        <v>5166</v>
      </c>
      <c r="D752" t="s">
        <v>82</v>
      </c>
      <c r="E752" t="s">
        <v>63</v>
      </c>
      <c r="F752" t="s">
        <v>2853</v>
      </c>
      <c r="G752">
        <v>2026</v>
      </c>
      <c r="H752" s="8">
        <v>35</v>
      </c>
      <c r="I752" t="s">
        <v>2966</v>
      </c>
      <c r="K752">
        <v>23.727777700000001</v>
      </c>
      <c r="L752" t="s">
        <v>2848</v>
      </c>
      <c r="M752">
        <v>210</v>
      </c>
      <c r="N752" t="s">
        <v>221</v>
      </c>
      <c r="O752" t="s">
        <v>221</v>
      </c>
      <c r="P752">
        <v>2023</v>
      </c>
      <c r="Q752" t="s">
        <v>2838</v>
      </c>
      <c r="R752" t="s">
        <v>82</v>
      </c>
      <c r="S752">
        <v>600000</v>
      </c>
      <c r="T752" t="s">
        <v>5167</v>
      </c>
      <c r="U752" t="s">
        <v>5168</v>
      </c>
      <c r="W752" t="s">
        <v>5169</v>
      </c>
    </row>
    <row r="753" spans="2:23" x14ac:dyDescent="0.45">
      <c r="B753">
        <v>26</v>
      </c>
      <c r="C753" t="s">
        <v>5170</v>
      </c>
      <c r="D753" t="s">
        <v>31</v>
      </c>
      <c r="E753" t="s">
        <v>3167</v>
      </c>
      <c r="F753" t="s">
        <v>2842</v>
      </c>
      <c r="G753">
        <v>2024</v>
      </c>
      <c r="H753" s="8">
        <v>40</v>
      </c>
      <c r="I753" t="s">
        <v>2843</v>
      </c>
      <c r="K753">
        <v>27.152777700000001</v>
      </c>
      <c r="L753" t="s">
        <v>2887</v>
      </c>
      <c r="M753">
        <v>180</v>
      </c>
      <c r="N753" t="s">
        <v>221</v>
      </c>
      <c r="O753" t="s">
        <v>221</v>
      </c>
      <c r="P753">
        <v>2019</v>
      </c>
      <c r="Q753" t="s">
        <v>2838</v>
      </c>
      <c r="R753" t="s">
        <v>16</v>
      </c>
      <c r="S753">
        <v>397500</v>
      </c>
      <c r="T753" t="s">
        <v>3062</v>
      </c>
      <c r="U753" t="s">
        <v>5171</v>
      </c>
      <c r="V753" t="s">
        <v>5172</v>
      </c>
      <c r="W753">
        <v>26213</v>
      </c>
    </row>
    <row r="754" spans="2:23" x14ac:dyDescent="0.45">
      <c r="B754">
        <v>26</v>
      </c>
      <c r="C754" t="s">
        <v>5173</v>
      </c>
      <c r="D754" t="s">
        <v>155</v>
      </c>
      <c r="E754" t="s">
        <v>3167</v>
      </c>
      <c r="F754" t="s">
        <v>2870</v>
      </c>
      <c r="G754">
        <v>2026</v>
      </c>
      <c r="H754" s="8">
        <v>40</v>
      </c>
      <c r="I754" t="s">
        <v>2843</v>
      </c>
      <c r="K754">
        <v>21.105555500000001</v>
      </c>
      <c r="L754" t="s">
        <v>2854</v>
      </c>
      <c r="M754">
        <v>175</v>
      </c>
      <c r="N754" t="s">
        <v>2837</v>
      </c>
      <c r="O754" t="s">
        <v>2837</v>
      </c>
      <c r="P754">
        <v>2021</v>
      </c>
      <c r="Q754" t="s">
        <v>2838</v>
      </c>
      <c r="R754" t="s">
        <v>155</v>
      </c>
      <c r="S754">
        <v>3550000</v>
      </c>
      <c r="T754" t="s">
        <v>5174</v>
      </c>
      <c r="U754" t="s">
        <v>5175</v>
      </c>
      <c r="V754" t="s">
        <v>5176</v>
      </c>
      <c r="W754" t="s">
        <v>5177</v>
      </c>
    </row>
    <row r="755" spans="2:23" x14ac:dyDescent="0.45">
      <c r="B755">
        <v>26</v>
      </c>
      <c r="C755" t="s">
        <v>5178</v>
      </c>
      <c r="D755" t="s">
        <v>178</v>
      </c>
      <c r="E755" t="s">
        <v>3167</v>
      </c>
      <c r="G755">
        <v>2026</v>
      </c>
      <c r="H755" s="8">
        <v>40</v>
      </c>
      <c r="I755" t="s">
        <v>2843</v>
      </c>
      <c r="K755">
        <v>21.588888799999999</v>
      </c>
      <c r="L755" t="s">
        <v>2887</v>
      </c>
      <c r="M755">
        <v>230</v>
      </c>
      <c r="N755" t="s">
        <v>221</v>
      </c>
      <c r="O755" t="s">
        <v>221</v>
      </c>
      <c r="P755">
        <v>2024</v>
      </c>
      <c r="Q755" t="s">
        <v>2838</v>
      </c>
      <c r="R755" t="s">
        <v>178</v>
      </c>
      <c r="T755" t="s">
        <v>2862</v>
      </c>
      <c r="U755" t="s">
        <v>5179</v>
      </c>
    </row>
    <row r="756" spans="2:23" x14ac:dyDescent="0.45">
      <c r="B756">
        <v>26</v>
      </c>
      <c r="C756" t="s">
        <v>5180</v>
      </c>
      <c r="D756" t="s">
        <v>18</v>
      </c>
      <c r="E756" t="s">
        <v>63</v>
      </c>
      <c r="F756" t="s">
        <v>2898</v>
      </c>
      <c r="G756">
        <v>2028</v>
      </c>
      <c r="H756" s="8">
        <v>40</v>
      </c>
      <c r="I756" t="s">
        <v>2835</v>
      </c>
      <c r="K756">
        <v>19.447222199999999</v>
      </c>
      <c r="L756" t="s">
        <v>2951</v>
      </c>
      <c r="M756">
        <v>170</v>
      </c>
      <c r="N756" t="s">
        <v>221</v>
      </c>
      <c r="O756" t="s">
        <v>221</v>
      </c>
      <c r="P756">
        <v>2022</v>
      </c>
      <c r="Q756" t="s">
        <v>2855</v>
      </c>
      <c r="R756" t="s">
        <v>18</v>
      </c>
      <c r="S756">
        <v>750000</v>
      </c>
      <c r="T756" t="s">
        <v>2850</v>
      </c>
      <c r="U756" t="s">
        <v>5181</v>
      </c>
      <c r="W756" t="s">
        <v>5182</v>
      </c>
    </row>
    <row r="757" spans="2:23" x14ac:dyDescent="0.45">
      <c r="B757">
        <v>26</v>
      </c>
      <c r="C757" t="s">
        <v>5183</v>
      </c>
      <c r="D757" t="s">
        <v>36</v>
      </c>
      <c r="E757" t="s">
        <v>3265</v>
      </c>
      <c r="F757" t="s">
        <v>2853</v>
      </c>
      <c r="G757">
        <v>2026</v>
      </c>
      <c r="H757" s="8">
        <v>40</v>
      </c>
      <c r="I757" t="s">
        <v>2835</v>
      </c>
      <c r="K757">
        <v>23.0916666</v>
      </c>
      <c r="L757" t="s">
        <v>2887</v>
      </c>
      <c r="M757">
        <v>175</v>
      </c>
      <c r="N757" t="s">
        <v>221</v>
      </c>
      <c r="O757" t="s">
        <v>221</v>
      </c>
      <c r="P757">
        <v>2018</v>
      </c>
      <c r="Q757" t="s">
        <v>2849</v>
      </c>
      <c r="R757" t="s">
        <v>36</v>
      </c>
      <c r="S757">
        <v>50000</v>
      </c>
      <c r="T757" t="s">
        <v>2850</v>
      </c>
      <c r="U757" t="s">
        <v>5184</v>
      </c>
      <c r="V757" t="s">
        <v>5185</v>
      </c>
      <c r="W757" t="s">
        <v>5186</v>
      </c>
    </row>
    <row r="758" spans="2:23" x14ac:dyDescent="0.45">
      <c r="B758">
        <v>26</v>
      </c>
      <c r="C758" t="s">
        <v>1496</v>
      </c>
      <c r="D758" t="s">
        <v>89</v>
      </c>
      <c r="E758" t="s">
        <v>63</v>
      </c>
      <c r="F758" t="s">
        <v>2853</v>
      </c>
      <c r="G758">
        <v>2026</v>
      </c>
      <c r="H758" s="8">
        <v>40</v>
      </c>
      <c r="I758" t="s">
        <v>2835</v>
      </c>
      <c r="K758">
        <v>22.891666600000001</v>
      </c>
      <c r="L758" t="s">
        <v>2859</v>
      </c>
      <c r="M758">
        <v>195</v>
      </c>
      <c r="N758" t="s">
        <v>221</v>
      </c>
      <c r="O758" t="s">
        <v>221</v>
      </c>
      <c r="P758">
        <v>2019</v>
      </c>
      <c r="Q758" t="s">
        <v>2849</v>
      </c>
      <c r="R758" t="s">
        <v>89</v>
      </c>
      <c r="T758" t="s">
        <v>2850</v>
      </c>
      <c r="U758" t="s">
        <v>5187</v>
      </c>
      <c r="W758" t="s">
        <v>1497</v>
      </c>
    </row>
    <row r="759" spans="2:23" x14ac:dyDescent="0.45">
      <c r="B759">
        <v>26</v>
      </c>
      <c r="C759" t="s">
        <v>5188</v>
      </c>
      <c r="D759" t="s">
        <v>46</v>
      </c>
      <c r="E759" t="s">
        <v>63</v>
      </c>
      <c r="F759" t="s">
        <v>2898</v>
      </c>
      <c r="G759">
        <v>2028</v>
      </c>
      <c r="H759" s="8">
        <v>40</v>
      </c>
      <c r="I759" t="s">
        <v>2843</v>
      </c>
      <c r="K759">
        <v>19.75</v>
      </c>
      <c r="L759" t="s">
        <v>2848</v>
      </c>
      <c r="M759">
        <v>176</v>
      </c>
      <c r="N759" t="s">
        <v>221</v>
      </c>
      <c r="O759" t="s">
        <v>221</v>
      </c>
      <c r="P759">
        <v>2022</v>
      </c>
      <c r="Q759" t="s">
        <v>2855</v>
      </c>
      <c r="R759" t="s">
        <v>46</v>
      </c>
      <c r="S759">
        <v>75000</v>
      </c>
      <c r="T759" t="s">
        <v>5189</v>
      </c>
      <c r="U759" t="s">
        <v>5190</v>
      </c>
      <c r="W759" t="s">
        <v>5191</v>
      </c>
    </row>
    <row r="760" spans="2:23" x14ac:dyDescent="0.45">
      <c r="B760">
        <v>26</v>
      </c>
      <c r="C760" t="s">
        <v>5192</v>
      </c>
      <c r="D760" t="s">
        <v>170</v>
      </c>
      <c r="E760" t="s">
        <v>3265</v>
      </c>
      <c r="F760" t="s">
        <v>2842</v>
      </c>
      <c r="G760">
        <v>2025</v>
      </c>
      <c r="H760" s="8">
        <v>40</v>
      </c>
      <c r="I760" t="s">
        <v>2843</v>
      </c>
      <c r="K760">
        <v>24.0861111</v>
      </c>
      <c r="L760" t="s">
        <v>2933</v>
      </c>
      <c r="M760">
        <v>235</v>
      </c>
      <c r="N760" t="s">
        <v>221</v>
      </c>
      <c r="O760" t="s">
        <v>221</v>
      </c>
      <c r="P760">
        <v>2021</v>
      </c>
      <c r="Q760" t="s">
        <v>2838</v>
      </c>
      <c r="R760" t="s">
        <v>170</v>
      </c>
      <c r="S760">
        <v>175000</v>
      </c>
      <c r="T760" t="s">
        <v>2923</v>
      </c>
      <c r="U760" t="s">
        <v>5193</v>
      </c>
      <c r="W760" t="s">
        <v>5194</v>
      </c>
    </row>
    <row r="761" spans="2:23" x14ac:dyDescent="0.45">
      <c r="B761">
        <v>26</v>
      </c>
      <c r="C761" t="s">
        <v>5195</v>
      </c>
      <c r="D761" t="s">
        <v>130</v>
      </c>
      <c r="E761" t="s">
        <v>63</v>
      </c>
      <c r="F761" t="s">
        <v>2870</v>
      </c>
      <c r="G761">
        <v>2027</v>
      </c>
      <c r="H761" s="8">
        <v>40</v>
      </c>
      <c r="I761" t="s">
        <v>2835</v>
      </c>
      <c r="K761">
        <v>20.0833333</v>
      </c>
      <c r="L761" t="s">
        <v>2844</v>
      </c>
      <c r="M761">
        <v>215</v>
      </c>
      <c r="N761" t="s">
        <v>2837</v>
      </c>
      <c r="O761" t="s">
        <v>221</v>
      </c>
      <c r="P761">
        <v>2021</v>
      </c>
      <c r="Q761" t="s">
        <v>2855</v>
      </c>
      <c r="R761" t="s">
        <v>130</v>
      </c>
      <c r="S761">
        <v>80000</v>
      </c>
      <c r="T761" t="s">
        <v>2850</v>
      </c>
      <c r="U761" t="s">
        <v>5196</v>
      </c>
      <c r="W761" t="s">
        <v>5197</v>
      </c>
    </row>
    <row r="762" spans="2:23" x14ac:dyDescent="0.45">
      <c r="B762">
        <v>26</v>
      </c>
      <c r="C762" t="s">
        <v>5198</v>
      </c>
      <c r="D762" t="s">
        <v>7</v>
      </c>
      <c r="E762" t="s">
        <v>3265</v>
      </c>
      <c r="F762" t="s">
        <v>2870</v>
      </c>
      <c r="G762">
        <v>2026</v>
      </c>
      <c r="H762" s="8">
        <v>40</v>
      </c>
      <c r="I762" t="s">
        <v>2843</v>
      </c>
      <c r="K762">
        <v>22.472222200000001</v>
      </c>
      <c r="L762" t="s">
        <v>2887</v>
      </c>
      <c r="M762">
        <v>225</v>
      </c>
      <c r="N762" t="s">
        <v>221</v>
      </c>
      <c r="O762" t="s">
        <v>221</v>
      </c>
      <c r="P762">
        <v>2023</v>
      </c>
      <c r="Q762" t="s">
        <v>2838</v>
      </c>
      <c r="R762" t="s">
        <v>7</v>
      </c>
      <c r="S762">
        <v>150000</v>
      </c>
      <c r="T762" t="s">
        <v>3498</v>
      </c>
      <c r="U762" t="s">
        <v>5199</v>
      </c>
      <c r="W762" t="s">
        <v>5200</v>
      </c>
    </row>
    <row r="763" spans="2:23" x14ac:dyDescent="0.45">
      <c r="B763">
        <v>26</v>
      </c>
      <c r="C763" t="s">
        <v>900</v>
      </c>
      <c r="D763" t="s">
        <v>21</v>
      </c>
      <c r="E763" t="s">
        <v>63</v>
      </c>
      <c r="F763" t="s">
        <v>2853</v>
      </c>
      <c r="G763">
        <v>2027</v>
      </c>
      <c r="H763" s="8">
        <v>40</v>
      </c>
      <c r="I763" t="s">
        <v>2843</v>
      </c>
      <c r="K763">
        <v>22.938888800000001</v>
      </c>
      <c r="L763" t="s">
        <v>2844</v>
      </c>
      <c r="M763">
        <v>215</v>
      </c>
      <c r="N763" t="s">
        <v>221</v>
      </c>
      <c r="O763" t="s">
        <v>221</v>
      </c>
      <c r="P763">
        <v>2022</v>
      </c>
      <c r="Q763" t="s">
        <v>2838</v>
      </c>
      <c r="R763" t="s">
        <v>21</v>
      </c>
      <c r="S763">
        <v>1900000</v>
      </c>
      <c r="T763" t="s">
        <v>4670</v>
      </c>
      <c r="U763" t="s">
        <v>5201</v>
      </c>
      <c r="W763" t="s">
        <v>901</v>
      </c>
    </row>
    <row r="764" spans="2:23" x14ac:dyDescent="0.45">
      <c r="B764">
        <v>26</v>
      </c>
      <c r="C764" t="s">
        <v>5202</v>
      </c>
      <c r="D764" t="s">
        <v>76</v>
      </c>
      <c r="E764" t="s">
        <v>3265</v>
      </c>
      <c r="F764" t="s">
        <v>2870</v>
      </c>
      <c r="G764">
        <v>2026</v>
      </c>
      <c r="H764" s="8">
        <v>40</v>
      </c>
      <c r="I764" t="s">
        <v>2843</v>
      </c>
      <c r="K764">
        <v>23.4222222</v>
      </c>
      <c r="L764" t="s">
        <v>2854</v>
      </c>
      <c r="M764">
        <v>210</v>
      </c>
      <c r="N764" t="s">
        <v>221</v>
      </c>
      <c r="O764" t="s">
        <v>2837</v>
      </c>
      <c r="P764">
        <v>2022</v>
      </c>
      <c r="Q764" t="s">
        <v>2838</v>
      </c>
      <c r="R764" t="s">
        <v>76</v>
      </c>
      <c r="S764">
        <v>175000</v>
      </c>
      <c r="T764" t="s">
        <v>4694</v>
      </c>
      <c r="U764" t="s">
        <v>5203</v>
      </c>
      <c r="W764" t="s">
        <v>5204</v>
      </c>
    </row>
    <row r="765" spans="2:23" x14ac:dyDescent="0.45">
      <c r="B765">
        <v>26</v>
      </c>
      <c r="C765" t="s">
        <v>5205</v>
      </c>
      <c r="D765" t="s">
        <v>309</v>
      </c>
      <c r="E765" t="s">
        <v>2893</v>
      </c>
      <c r="G765">
        <v>2027</v>
      </c>
      <c r="H765" s="8">
        <v>40</v>
      </c>
      <c r="I765" t="s">
        <v>2835</v>
      </c>
      <c r="K765">
        <v>21.027777700000001</v>
      </c>
      <c r="L765" t="s">
        <v>2859</v>
      </c>
      <c r="M765">
        <v>190</v>
      </c>
      <c r="N765" t="s">
        <v>2837</v>
      </c>
      <c r="O765" t="s">
        <v>2837</v>
      </c>
      <c r="P765">
        <v>2024</v>
      </c>
      <c r="Q765" t="s">
        <v>2838</v>
      </c>
      <c r="R765" t="s">
        <v>309</v>
      </c>
      <c r="T765" t="s">
        <v>3347</v>
      </c>
      <c r="U765" t="s">
        <v>5206</v>
      </c>
    </row>
    <row r="766" spans="2:23" x14ac:dyDescent="0.45">
      <c r="B766">
        <v>26</v>
      </c>
      <c r="C766" t="s">
        <v>5207</v>
      </c>
      <c r="D766" t="s">
        <v>98</v>
      </c>
      <c r="E766" t="s">
        <v>3167</v>
      </c>
      <c r="F766" t="s">
        <v>2853</v>
      </c>
      <c r="G766">
        <v>2025</v>
      </c>
      <c r="H766" s="8">
        <v>40</v>
      </c>
      <c r="I766" t="s">
        <v>2843</v>
      </c>
      <c r="K766">
        <v>25.866666599999999</v>
      </c>
      <c r="L766" t="s">
        <v>2848</v>
      </c>
      <c r="M766">
        <v>200</v>
      </c>
      <c r="N766" t="s">
        <v>221</v>
      </c>
      <c r="O766" t="s">
        <v>221</v>
      </c>
      <c r="P766">
        <v>2020</v>
      </c>
      <c r="Q766" t="s">
        <v>2838</v>
      </c>
      <c r="R766" t="s">
        <v>98</v>
      </c>
      <c r="S766">
        <v>1800000</v>
      </c>
      <c r="T766" t="s">
        <v>3458</v>
      </c>
      <c r="U766" t="s">
        <v>5208</v>
      </c>
      <c r="W766" t="s">
        <v>5209</v>
      </c>
    </row>
    <row r="767" spans="2:23" x14ac:dyDescent="0.45">
      <c r="B767">
        <v>26</v>
      </c>
      <c r="C767" t="s">
        <v>5210</v>
      </c>
      <c r="D767" t="s">
        <v>56</v>
      </c>
      <c r="E767" t="s">
        <v>2833</v>
      </c>
      <c r="F767" t="s">
        <v>2853</v>
      </c>
      <c r="G767">
        <v>2027</v>
      </c>
      <c r="H767" s="8">
        <v>40</v>
      </c>
      <c r="I767" t="s">
        <v>2843</v>
      </c>
      <c r="K767">
        <v>20.452777699999999</v>
      </c>
      <c r="L767" t="s">
        <v>2954</v>
      </c>
      <c r="M767">
        <v>160</v>
      </c>
      <c r="N767" t="s">
        <v>2837</v>
      </c>
      <c r="O767" t="s">
        <v>221</v>
      </c>
      <c r="P767">
        <v>2022</v>
      </c>
      <c r="Q767" t="s">
        <v>2838</v>
      </c>
      <c r="R767" t="s">
        <v>56</v>
      </c>
      <c r="S767">
        <v>597500</v>
      </c>
      <c r="T767" t="s">
        <v>5211</v>
      </c>
      <c r="U767" t="s">
        <v>5212</v>
      </c>
      <c r="W767" t="s">
        <v>5213</v>
      </c>
    </row>
    <row r="768" spans="2:23" x14ac:dyDescent="0.45">
      <c r="B768">
        <v>26</v>
      </c>
      <c r="C768" t="s">
        <v>5214</v>
      </c>
      <c r="D768" t="s">
        <v>28</v>
      </c>
      <c r="E768" t="s">
        <v>63</v>
      </c>
      <c r="F768" t="s">
        <v>2898</v>
      </c>
      <c r="G768">
        <v>2028</v>
      </c>
      <c r="H768" s="8">
        <v>40</v>
      </c>
      <c r="I768" t="s">
        <v>2835</v>
      </c>
      <c r="K768">
        <v>19.080555499999999</v>
      </c>
      <c r="L768" t="s">
        <v>2854</v>
      </c>
      <c r="M768">
        <v>200</v>
      </c>
      <c r="N768" t="s">
        <v>2912</v>
      </c>
      <c r="O768" t="s">
        <v>221</v>
      </c>
      <c r="P768">
        <v>2023</v>
      </c>
      <c r="Q768" t="s">
        <v>2838</v>
      </c>
      <c r="R768" t="s">
        <v>28</v>
      </c>
      <c r="S768">
        <v>1500000</v>
      </c>
      <c r="T768" t="s">
        <v>4123</v>
      </c>
      <c r="U768" t="s">
        <v>5215</v>
      </c>
      <c r="W768" t="s">
        <v>5216</v>
      </c>
    </row>
    <row r="769" spans="2:23" x14ac:dyDescent="0.45">
      <c r="B769">
        <v>26</v>
      </c>
      <c r="C769" t="s">
        <v>2234</v>
      </c>
      <c r="D769" t="s">
        <v>104</v>
      </c>
      <c r="E769" t="s">
        <v>2833</v>
      </c>
      <c r="F769" t="s">
        <v>2853</v>
      </c>
      <c r="G769">
        <v>2025</v>
      </c>
      <c r="H769" s="8">
        <v>40</v>
      </c>
      <c r="I769" t="s">
        <v>2966</v>
      </c>
      <c r="K769">
        <v>22.95</v>
      </c>
      <c r="L769" t="s">
        <v>2848</v>
      </c>
      <c r="M769">
        <v>195</v>
      </c>
      <c r="N769" t="s">
        <v>2837</v>
      </c>
      <c r="O769" t="s">
        <v>2837</v>
      </c>
      <c r="P769">
        <v>2020</v>
      </c>
      <c r="Q769" t="s">
        <v>2838</v>
      </c>
      <c r="R769" t="s">
        <v>14</v>
      </c>
      <c r="S769">
        <v>4300000</v>
      </c>
      <c r="T769" t="s">
        <v>5217</v>
      </c>
      <c r="U769" t="s">
        <v>5218</v>
      </c>
      <c r="W769" t="s">
        <v>2235</v>
      </c>
    </row>
    <row r="770" spans="2:23" x14ac:dyDescent="0.45">
      <c r="B770">
        <v>26</v>
      </c>
      <c r="C770" t="s">
        <v>5219</v>
      </c>
      <c r="D770" t="s">
        <v>59</v>
      </c>
      <c r="E770" t="s">
        <v>2893</v>
      </c>
      <c r="F770" t="s">
        <v>2898</v>
      </c>
      <c r="G770">
        <v>2028</v>
      </c>
      <c r="H770" s="8">
        <v>40</v>
      </c>
      <c r="I770" t="s">
        <v>2835</v>
      </c>
      <c r="K770">
        <v>19.186111100000002</v>
      </c>
      <c r="L770" t="s">
        <v>2859</v>
      </c>
      <c r="M770">
        <v>171</v>
      </c>
      <c r="N770" t="s">
        <v>2912</v>
      </c>
      <c r="O770" t="s">
        <v>221</v>
      </c>
      <c r="P770">
        <v>2022</v>
      </c>
      <c r="Q770" t="s">
        <v>2855</v>
      </c>
      <c r="R770" t="s">
        <v>7</v>
      </c>
      <c r="T770" t="s">
        <v>2874</v>
      </c>
      <c r="U770" t="s">
        <v>5220</v>
      </c>
      <c r="W770" t="s">
        <v>5221</v>
      </c>
    </row>
    <row r="771" spans="2:23" x14ac:dyDescent="0.45">
      <c r="B771">
        <v>26</v>
      </c>
      <c r="C771" t="s">
        <v>5222</v>
      </c>
      <c r="D771" t="s">
        <v>16</v>
      </c>
      <c r="E771" t="s">
        <v>9</v>
      </c>
      <c r="F771" t="s">
        <v>2870</v>
      </c>
      <c r="G771">
        <v>2027</v>
      </c>
      <c r="H771" s="8">
        <v>35</v>
      </c>
      <c r="I771" t="s">
        <v>2843</v>
      </c>
      <c r="K771">
        <v>22.158333299999999</v>
      </c>
      <c r="L771" t="s">
        <v>2859</v>
      </c>
      <c r="M771">
        <v>200</v>
      </c>
      <c r="N771" t="s">
        <v>221</v>
      </c>
      <c r="O771" t="s">
        <v>221</v>
      </c>
      <c r="P771">
        <v>2023</v>
      </c>
      <c r="Q771" t="s">
        <v>2838</v>
      </c>
      <c r="R771" t="s">
        <v>16</v>
      </c>
      <c r="S771">
        <v>197500</v>
      </c>
      <c r="T771" t="s">
        <v>3388</v>
      </c>
      <c r="U771" t="s">
        <v>5223</v>
      </c>
      <c r="W771" t="s">
        <v>5224</v>
      </c>
    </row>
    <row r="772" spans="2:23" x14ac:dyDescent="0.45">
      <c r="B772">
        <v>26</v>
      </c>
      <c r="C772" t="s">
        <v>5225</v>
      </c>
      <c r="D772" t="s">
        <v>10</v>
      </c>
      <c r="E772" t="s">
        <v>9</v>
      </c>
      <c r="F772" t="s">
        <v>2853</v>
      </c>
      <c r="G772">
        <v>2025</v>
      </c>
      <c r="H772" s="8">
        <v>35</v>
      </c>
      <c r="I772" t="s">
        <v>2966</v>
      </c>
      <c r="K772">
        <v>24.8027777</v>
      </c>
      <c r="L772" t="s">
        <v>2946</v>
      </c>
      <c r="M772">
        <v>250</v>
      </c>
      <c r="N772" t="s">
        <v>221</v>
      </c>
      <c r="O772" t="s">
        <v>221</v>
      </c>
      <c r="P772">
        <v>2022</v>
      </c>
      <c r="Q772" t="s">
        <v>2838</v>
      </c>
      <c r="R772" t="s">
        <v>10</v>
      </c>
      <c r="S772">
        <v>220000</v>
      </c>
      <c r="T772" t="s">
        <v>5226</v>
      </c>
      <c r="U772" t="s">
        <v>5227</v>
      </c>
      <c r="W772" t="s">
        <v>5228</v>
      </c>
    </row>
    <row r="773" spans="2:23" x14ac:dyDescent="0.45">
      <c r="B773">
        <v>26</v>
      </c>
      <c r="C773" t="s">
        <v>5229</v>
      </c>
      <c r="D773" t="s">
        <v>207</v>
      </c>
      <c r="E773" t="s">
        <v>9</v>
      </c>
      <c r="F773" t="s">
        <v>2870</v>
      </c>
      <c r="G773">
        <v>2026</v>
      </c>
      <c r="H773" s="8">
        <v>35</v>
      </c>
      <c r="I773" t="s">
        <v>2835</v>
      </c>
      <c r="K773">
        <v>21.316666600000001</v>
      </c>
      <c r="L773" t="s">
        <v>2883</v>
      </c>
      <c r="M773">
        <v>210</v>
      </c>
      <c r="N773" t="s">
        <v>221</v>
      </c>
      <c r="O773" t="s">
        <v>221</v>
      </c>
      <c r="P773">
        <v>2021</v>
      </c>
      <c r="Q773" t="s">
        <v>2838</v>
      </c>
      <c r="R773" t="s">
        <v>207</v>
      </c>
      <c r="S773">
        <v>850000</v>
      </c>
      <c r="T773" t="s">
        <v>5230</v>
      </c>
      <c r="U773" t="s">
        <v>5231</v>
      </c>
      <c r="W773" t="s">
        <v>5232</v>
      </c>
    </row>
    <row r="774" spans="2:23" x14ac:dyDescent="0.45">
      <c r="B774">
        <v>26</v>
      </c>
      <c r="C774" t="s">
        <v>5233</v>
      </c>
      <c r="D774" t="s">
        <v>269</v>
      </c>
      <c r="E774" t="s">
        <v>3265</v>
      </c>
      <c r="F774" t="s">
        <v>2898</v>
      </c>
      <c r="G774">
        <v>2027</v>
      </c>
      <c r="H774" s="8">
        <v>35</v>
      </c>
      <c r="I774" t="s">
        <v>2843</v>
      </c>
      <c r="K774">
        <v>20.511111100000001</v>
      </c>
      <c r="L774" t="s">
        <v>2859</v>
      </c>
      <c r="M774">
        <v>195</v>
      </c>
      <c r="N774" t="s">
        <v>221</v>
      </c>
      <c r="O774" t="s">
        <v>221</v>
      </c>
      <c r="P774">
        <v>2022</v>
      </c>
      <c r="Q774" t="s">
        <v>2838</v>
      </c>
      <c r="R774" t="s">
        <v>21</v>
      </c>
      <c r="S774">
        <v>440000</v>
      </c>
      <c r="T774" t="s">
        <v>5234</v>
      </c>
      <c r="U774" t="s">
        <v>5235</v>
      </c>
      <c r="W774" t="s">
        <v>5236</v>
      </c>
    </row>
    <row r="775" spans="2:23" x14ac:dyDescent="0.45">
      <c r="B775">
        <v>26</v>
      </c>
      <c r="C775" t="s">
        <v>5237</v>
      </c>
      <c r="D775" t="s">
        <v>70</v>
      </c>
      <c r="E775" t="s">
        <v>9</v>
      </c>
      <c r="F775" t="s">
        <v>3238</v>
      </c>
      <c r="G775">
        <v>2030</v>
      </c>
      <c r="H775" s="8">
        <v>35</v>
      </c>
      <c r="I775" t="s">
        <v>2835</v>
      </c>
      <c r="K775">
        <v>17.519444400000001</v>
      </c>
      <c r="L775" t="s">
        <v>2887</v>
      </c>
      <c r="M775">
        <v>190</v>
      </c>
      <c r="N775" t="s">
        <v>221</v>
      </c>
      <c r="O775" t="s">
        <v>221</v>
      </c>
      <c r="P775">
        <v>2024</v>
      </c>
      <c r="Q775" t="s">
        <v>2855</v>
      </c>
      <c r="R775" t="s">
        <v>70</v>
      </c>
      <c r="S775">
        <v>700000</v>
      </c>
      <c r="T775" t="s">
        <v>3001</v>
      </c>
      <c r="U775" t="s">
        <v>5238</v>
      </c>
      <c r="W775" t="s">
        <v>5239</v>
      </c>
    </row>
    <row r="776" spans="2:23" x14ac:dyDescent="0.45">
      <c r="B776">
        <v>26</v>
      </c>
      <c r="C776" t="s">
        <v>5240</v>
      </c>
      <c r="D776" t="s">
        <v>107</v>
      </c>
      <c r="E776" t="s">
        <v>9</v>
      </c>
      <c r="F776" t="s">
        <v>2842</v>
      </c>
      <c r="G776">
        <v>2024</v>
      </c>
      <c r="H776" s="8">
        <v>35</v>
      </c>
      <c r="I776" t="s">
        <v>2966</v>
      </c>
      <c r="K776">
        <v>26.141666600000001</v>
      </c>
      <c r="L776" t="s">
        <v>2859</v>
      </c>
      <c r="M776">
        <v>210</v>
      </c>
      <c r="N776" t="s">
        <v>2837</v>
      </c>
      <c r="O776" t="s">
        <v>2837</v>
      </c>
      <c r="P776">
        <v>2021</v>
      </c>
      <c r="Q776" t="s">
        <v>2838</v>
      </c>
      <c r="R776" t="s">
        <v>107</v>
      </c>
      <c r="S776">
        <v>122500</v>
      </c>
      <c r="T776" t="s">
        <v>5241</v>
      </c>
      <c r="U776" t="s">
        <v>5242</v>
      </c>
      <c r="W776">
        <v>29928</v>
      </c>
    </row>
    <row r="777" spans="2:23" x14ac:dyDescent="0.45">
      <c r="B777">
        <v>26</v>
      </c>
      <c r="C777" t="s">
        <v>5243</v>
      </c>
      <c r="D777" t="s">
        <v>73</v>
      </c>
      <c r="E777" t="s">
        <v>3265</v>
      </c>
      <c r="F777" t="s">
        <v>2870</v>
      </c>
      <c r="G777">
        <v>2027</v>
      </c>
      <c r="H777" s="8">
        <v>35</v>
      </c>
      <c r="I777" t="s">
        <v>2835</v>
      </c>
      <c r="K777">
        <v>21.855555500000001</v>
      </c>
      <c r="L777" t="s">
        <v>2854</v>
      </c>
      <c r="M777">
        <v>220</v>
      </c>
      <c r="N777" t="s">
        <v>221</v>
      </c>
      <c r="O777" t="s">
        <v>221</v>
      </c>
      <c r="P777">
        <v>2023</v>
      </c>
      <c r="Q777" t="s">
        <v>2855</v>
      </c>
      <c r="R777" t="s">
        <v>73</v>
      </c>
      <c r="S777">
        <v>350000</v>
      </c>
      <c r="T777" t="s">
        <v>3855</v>
      </c>
      <c r="U777" t="s">
        <v>5244</v>
      </c>
      <c r="W777" t="s">
        <v>5245</v>
      </c>
    </row>
    <row r="778" spans="2:23" x14ac:dyDescent="0.45">
      <c r="B778">
        <v>26</v>
      </c>
      <c r="C778" t="s">
        <v>5246</v>
      </c>
      <c r="D778" t="s">
        <v>14</v>
      </c>
      <c r="E778" t="s">
        <v>9</v>
      </c>
      <c r="F778" t="s">
        <v>2853</v>
      </c>
      <c r="G778">
        <v>2026</v>
      </c>
      <c r="H778" s="8">
        <v>35</v>
      </c>
      <c r="I778" t="s">
        <v>2966</v>
      </c>
      <c r="K778">
        <v>20.658333299999999</v>
      </c>
      <c r="L778" t="s">
        <v>2854</v>
      </c>
      <c r="M778">
        <v>180</v>
      </c>
      <c r="N778" t="s">
        <v>221</v>
      </c>
      <c r="O778" t="s">
        <v>221</v>
      </c>
      <c r="P778">
        <v>2021</v>
      </c>
      <c r="Q778" t="s">
        <v>2855</v>
      </c>
      <c r="R778" t="s">
        <v>14</v>
      </c>
      <c r="S778">
        <v>1000000</v>
      </c>
      <c r="T778" t="s">
        <v>3440</v>
      </c>
      <c r="U778" t="s">
        <v>5247</v>
      </c>
      <c r="W778" t="s">
        <v>5248</v>
      </c>
    </row>
    <row r="779" spans="2:23" x14ac:dyDescent="0.45">
      <c r="B779">
        <v>26</v>
      </c>
      <c r="C779" t="s">
        <v>1298</v>
      </c>
      <c r="D779" t="s">
        <v>39</v>
      </c>
      <c r="E779" t="s">
        <v>174</v>
      </c>
      <c r="F779" t="s">
        <v>2853</v>
      </c>
      <c r="G779">
        <v>2025</v>
      </c>
      <c r="H779" s="8">
        <v>35</v>
      </c>
      <c r="I779" t="s">
        <v>2835</v>
      </c>
      <c r="K779">
        <v>24.7583333</v>
      </c>
      <c r="L779" t="s">
        <v>2887</v>
      </c>
      <c r="M779">
        <v>202</v>
      </c>
      <c r="N779" t="s">
        <v>2912</v>
      </c>
      <c r="O779" t="s">
        <v>221</v>
      </c>
      <c r="P779">
        <v>2020</v>
      </c>
      <c r="Q779" t="s">
        <v>2838</v>
      </c>
      <c r="R779" t="s">
        <v>39</v>
      </c>
      <c r="S779">
        <v>1000000</v>
      </c>
      <c r="T779" t="s">
        <v>3316</v>
      </c>
      <c r="U779" t="s">
        <v>5249</v>
      </c>
      <c r="W779" t="s">
        <v>1299</v>
      </c>
    </row>
    <row r="780" spans="2:23" x14ac:dyDescent="0.45">
      <c r="B780">
        <v>26</v>
      </c>
      <c r="C780" t="s">
        <v>1471</v>
      </c>
      <c r="D780" t="s">
        <v>82</v>
      </c>
      <c r="E780" t="s">
        <v>2893</v>
      </c>
      <c r="F780" t="s">
        <v>2842</v>
      </c>
      <c r="G780">
        <v>2025</v>
      </c>
      <c r="H780" s="8">
        <v>35</v>
      </c>
      <c r="I780" t="s">
        <v>2966</v>
      </c>
      <c r="K780">
        <v>26.791666599999999</v>
      </c>
      <c r="L780" t="s">
        <v>2848</v>
      </c>
      <c r="M780">
        <v>205</v>
      </c>
      <c r="N780" t="s">
        <v>2837</v>
      </c>
      <c r="O780" t="s">
        <v>221</v>
      </c>
      <c r="P780">
        <v>2021</v>
      </c>
      <c r="Q780" t="s">
        <v>2838</v>
      </c>
      <c r="R780" t="s">
        <v>82</v>
      </c>
      <c r="S780">
        <v>25000</v>
      </c>
      <c r="T780" t="s">
        <v>3413</v>
      </c>
      <c r="U780" t="s">
        <v>5250</v>
      </c>
      <c r="W780" t="s">
        <v>1472</v>
      </c>
    </row>
    <row r="781" spans="2:23" x14ac:dyDescent="0.45">
      <c r="B781">
        <v>26</v>
      </c>
      <c r="C781" t="s">
        <v>5251</v>
      </c>
      <c r="D781" t="s">
        <v>191</v>
      </c>
      <c r="E781" t="s">
        <v>2882</v>
      </c>
      <c r="F781" t="s">
        <v>3238</v>
      </c>
      <c r="G781">
        <v>2029</v>
      </c>
      <c r="H781" s="8">
        <v>35</v>
      </c>
      <c r="I781" t="s">
        <v>2835</v>
      </c>
      <c r="K781">
        <v>19.019444400000001</v>
      </c>
      <c r="L781" t="s">
        <v>2883</v>
      </c>
      <c r="M781">
        <v>180</v>
      </c>
      <c r="N781" t="s">
        <v>221</v>
      </c>
      <c r="O781" t="s">
        <v>221</v>
      </c>
      <c r="P781">
        <v>2022</v>
      </c>
      <c r="Q781" t="s">
        <v>2855</v>
      </c>
      <c r="R781" t="s">
        <v>191</v>
      </c>
      <c r="T781" t="s">
        <v>2850</v>
      </c>
      <c r="U781" t="s">
        <v>5252</v>
      </c>
      <c r="W781" t="s">
        <v>5253</v>
      </c>
    </row>
    <row r="782" spans="2:23" x14ac:dyDescent="0.45">
      <c r="B782">
        <v>27</v>
      </c>
      <c r="C782" t="s">
        <v>5254</v>
      </c>
      <c r="D782" t="s">
        <v>31</v>
      </c>
      <c r="E782" t="s">
        <v>3167</v>
      </c>
      <c r="F782" t="s">
        <v>2842</v>
      </c>
      <c r="G782">
        <v>2025</v>
      </c>
      <c r="H782" s="8">
        <v>40</v>
      </c>
      <c r="I782" t="s">
        <v>2835</v>
      </c>
      <c r="K782">
        <v>24.8833333</v>
      </c>
      <c r="L782" t="s">
        <v>2887</v>
      </c>
      <c r="M782">
        <v>195</v>
      </c>
      <c r="N782" t="s">
        <v>221</v>
      </c>
      <c r="O782" t="s">
        <v>221</v>
      </c>
      <c r="P782">
        <v>2018</v>
      </c>
      <c r="Q782" t="s">
        <v>2838</v>
      </c>
      <c r="R782" t="s">
        <v>31</v>
      </c>
      <c r="S782">
        <v>540000</v>
      </c>
      <c r="T782" t="s">
        <v>5255</v>
      </c>
      <c r="U782" t="s">
        <v>5256</v>
      </c>
      <c r="W782" t="s">
        <v>5257</v>
      </c>
    </row>
    <row r="783" spans="2:23" x14ac:dyDescent="0.45">
      <c r="B783">
        <v>27</v>
      </c>
      <c r="C783" t="s">
        <v>5258</v>
      </c>
      <c r="D783" t="s">
        <v>155</v>
      </c>
      <c r="E783" t="s">
        <v>174</v>
      </c>
      <c r="F783" t="s">
        <v>2898</v>
      </c>
      <c r="G783">
        <v>2026</v>
      </c>
      <c r="H783" s="8">
        <v>40</v>
      </c>
      <c r="I783" t="s">
        <v>2835</v>
      </c>
      <c r="K783">
        <v>20.308333300000001</v>
      </c>
      <c r="L783" t="s">
        <v>2848</v>
      </c>
      <c r="M783">
        <v>170</v>
      </c>
      <c r="N783" t="s">
        <v>221</v>
      </c>
      <c r="O783" t="s">
        <v>221</v>
      </c>
      <c r="P783">
        <v>2021</v>
      </c>
      <c r="Q783" t="s">
        <v>2855</v>
      </c>
      <c r="R783" t="s">
        <v>155</v>
      </c>
      <c r="S783">
        <v>1500000</v>
      </c>
      <c r="T783" t="s">
        <v>2850</v>
      </c>
      <c r="U783" t="s">
        <v>5259</v>
      </c>
      <c r="W783" t="s">
        <v>5260</v>
      </c>
    </row>
    <row r="784" spans="2:23" x14ac:dyDescent="0.45">
      <c r="B784">
        <v>27</v>
      </c>
      <c r="C784" t="s">
        <v>5261</v>
      </c>
      <c r="D784" t="s">
        <v>178</v>
      </c>
      <c r="E784" t="s">
        <v>33</v>
      </c>
      <c r="F784" t="s">
        <v>2870</v>
      </c>
      <c r="G784">
        <v>2026</v>
      </c>
      <c r="H784" s="8">
        <v>40</v>
      </c>
      <c r="I784" t="s">
        <v>2966</v>
      </c>
      <c r="K784">
        <v>22.705555499999999</v>
      </c>
      <c r="L784" t="s">
        <v>2859</v>
      </c>
      <c r="M784">
        <v>210</v>
      </c>
      <c r="N784" t="s">
        <v>221</v>
      </c>
      <c r="O784" t="s">
        <v>221</v>
      </c>
      <c r="P784">
        <v>2018</v>
      </c>
      <c r="Q784" t="s">
        <v>2849</v>
      </c>
      <c r="R784" t="s">
        <v>178</v>
      </c>
      <c r="S784">
        <v>600000</v>
      </c>
      <c r="T784" t="s">
        <v>2874</v>
      </c>
      <c r="U784" t="s">
        <v>5262</v>
      </c>
      <c r="V784" t="s">
        <v>5263</v>
      </c>
      <c r="W784" t="s">
        <v>5264</v>
      </c>
    </row>
    <row r="785" spans="2:23" x14ac:dyDescent="0.45">
      <c r="B785">
        <v>27</v>
      </c>
      <c r="C785" t="s">
        <v>5265</v>
      </c>
      <c r="D785" t="s">
        <v>18</v>
      </c>
      <c r="E785" t="s">
        <v>2833</v>
      </c>
      <c r="F785" t="s">
        <v>2865</v>
      </c>
      <c r="G785">
        <v>2029</v>
      </c>
      <c r="H785" s="8">
        <v>40</v>
      </c>
      <c r="I785" t="s">
        <v>2835</v>
      </c>
      <c r="K785">
        <v>18.8722222</v>
      </c>
      <c r="L785" t="s">
        <v>2887</v>
      </c>
      <c r="M785">
        <v>195</v>
      </c>
      <c r="N785" t="s">
        <v>2837</v>
      </c>
      <c r="O785" t="s">
        <v>2837</v>
      </c>
      <c r="P785">
        <v>2023</v>
      </c>
      <c r="Q785" t="s">
        <v>2855</v>
      </c>
      <c r="R785" t="s">
        <v>18</v>
      </c>
      <c r="S785">
        <v>950000</v>
      </c>
      <c r="T785" t="s">
        <v>2850</v>
      </c>
      <c r="U785" t="s">
        <v>5266</v>
      </c>
      <c r="W785" t="s">
        <v>5267</v>
      </c>
    </row>
    <row r="786" spans="2:23" x14ac:dyDescent="0.45">
      <c r="B786">
        <v>27</v>
      </c>
      <c r="C786" t="s">
        <v>5268</v>
      </c>
      <c r="D786" t="s">
        <v>36</v>
      </c>
      <c r="E786" t="s">
        <v>3265</v>
      </c>
      <c r="F786" t="s">
        <v>2898</v>
      </c>
      <c r="G786">
        <v>2028</v>
      </c>
      <c r="H786" s="8">
        <v>40</v>
      </c>
      <c r="I786" t="s">
        <v>2835</v>
      </c>
      <c r="K786">
        <v>21.577777699999999</v>
      </c>
      <c r="L786" t="s">
        <v>2859</v>
      </c>
      <c r="M786">
        <v>188</v>
      </c>
      <c r="N786" t="s">
        <v>221</v>
      </c>
      <c r="O786" t="s">
        <v>221</v>
      </c>
      <c r="P786">
        <v>2021</v>
      </c>
      <c r="Q786" t="s">
        <v>2855</v>
      </c>
      <c r="R786" t="s">
        <v>36</v>
      </c>
      <c r="T786" t="s">
        <v>2850</v>
      </c>
      <c r="U786" t="s">
        <v>5269</v>
      </c>
      <c r="V786" t="s">
        <v>5270</v>
      </c>
      <c r="W786" t="s">
        <v>5271</v>
      </c>
    </row>
    <row r="787" spans="2:23" x14ac:dyDescent="0.45">
      <c r="B787">
        <v>27</v>
      </c>
      <c r="C787" t="s">
        <v>96</v>
      </c>
      <c r="D787" t="s">
        <v>89</v>
      </c>
      <c r="E787" t="s">
        <v>2833</v>
      </c>
      <c r="F787" t="s">
        <v>2898</v>
      </c>
      <c r="G787">
        <v>2028</v>
      </c>
      <c r="H787" s="8">
        <v>40</v>
      </c>
      <c r="I787" t="s">
        <v>2835</v>
      </c>
      <c r="K787">
        <v>20.011111100000001</v>
      </c>
      <c r="L787" t="s">
        <v>2854</v>
      </c>
      <c r="M787">
        <v>190</v>
      </c>
      <c r="N787" t="s">
        <v>221</v>
      </c>
      <c r="O787" t="s">
        <v>221</v>
      </c>
      <c r="P787">
        <v>2023</v>
      </c>
      <c r="Q787" t="s">
        <v>2838</v>
      </c>
      <c r="R787" t="s">
        <v>82</v>
      </c>
      <c r="S787">
        <v>1200000</v>
      </c>
      <c r="T787" t="s">
        <v>5272</v>
      </c>
      <c r="U787" t="s">
        <v>5273</v>
      </c>
      <c r="W787" t="s">
        <v>5274</v>
      </c>
    </row>
    <row r="788" spans="2:23" x14ac:dyDescent="0.45">
      <c r="B788">
        <v>27</v>
      </c>
      <c r="C788" t="s">
        <v>5275</v>
      </c>
      <c r="D788" t="s">
        <v>46</v>
      </c>
      <c r="E788" t="s">
        <v>53</v>
      </c>
      <c r="F788" t="s">
        <v>2898</v>
      </c>
      <c r="G788">
        <v>2028</v>
      </c>
      <c r="H788" s="8">
        <v>40</v>
      </c>
      <c r="I788" t="s">
        <v>2843</v>
      </c>
      <c r="K788">
        <v>19.847222200000001</v>
      </c>
      <c r="L788" t="s">
        <v>2848</v>
      </c>
      <c r="M788">
        <v>190</v>
      </c>
      <c r="N788" t="s">
        <v>2837</v>
      </c>
      <c r="O788" t="s">
        <v>221</v>
      </c>
      <c r="P788">
        <v>2022</v>
      </c>
      <c r="Q788" t="s">
        <v>2855</v>
      </c>
      <c r="R788" t="s">
        <v>46</v>
      </c>
      <c r="S788">
        <v>750000</v>
      </c>
      <c r="T788" t="s">
        <v>2850</v>
      </c>
      <c r="U788" t="s">
        <v>5276</v>
      </c>
      <c r="W788" t="s">
        <v>5277</v>
      </c>
    </row>
    <row r="789" spans="2:23" x14ac:dyDescent="0.45">
      <c r="B789">
        <v>27</v>
      </c>
      <c r="C789" t="s">
        <v>5278</v>
      </c>
      <c r="D789" t="s">
        <v>170</v>
      </c>
      <c r="E789" t="s">
        <v>3265</v>
      </c>
      <c r="F789" t="s">
        <v>2834</v>
      </c>
      <c r="G789">
        <v>2025</v>
      </c>
      <c r="H789" s="8">
        <v>40</v>
      </c>
      <c r="I789" t="s">
        <v>2835</v>
      </c>
      <c r="K789">
        <v>25.2166666</v>
      </c>
      <c r="L789" t="s">
        <v>2883</v>
      </c>
      <c r="M789">
        <v>230</v>
      </c>
      <c r="N789" t="s">
        <v>221</v>
      </c>
      <c r="O789" t="s">
        <v>221</v>
      </c>
      <c r="P789">
        <v>2020</v>
      </c>
      <c r="Q789" t="s">
        <v>3745</v>
      </c>
      <c r="R789" t="s">
        <v>170</v>
      </c>
      <c r="S789">
        <v>20000</v>
      </c>
      <c r="T789" t="s">
        <v>5279</v>
      </c>
      <c r="U789" t="s">
        <v>5280</v>
      </c>
      <c r="W789">
        <v>27867</v>
      </c>
    </row>
    <row r="790" spans="2:23" x14ac:dyDescent="0.45">
      <c r="B790">
        <v>27</v>
      </c>
      <c r="C790" t="s">
        <v>5281</v>
      </c>
      <c r="D790" t="s">
        <v>130</v>
      </c>
      <c r="E790" t="s">
        <v>3265</v>
      </c>
      <c r="F790" t="s">
        <v>2853</v>
      </c>
      <c r="G790">
        <v>2026</v>
      </c>
      <c r="H790" s="8">
        <v>40</v>
      </c>
      <c r="I790" t="s">
        <v>2843</v>
      </c>
      <c r="K790">
        <v>22.7583333</v>
      </c>
      <c r="L790" t="s">
        <v>2887</v>
      </c>
      <c r="M790">
        <v>220</v>
      </c>
      <c r="N790" t="s">
        <v>221</v>
      </c>
      <c r="O790" t="s">
        <v>221</v>
      </c>
      <c r="P790">
        <v>2023</v>
      </c>
      <c r="Q790" t="s">
        <v>2838</v>
      </c>
      <c r="R790" t="s">
        <v>130</v>
      </c>
      <c r="S790">
        <v>565000</v>
      </c>
      <c r="T790" t="s">
        <v>5282</v>
      </c>
      <c r="U790" t="s">
        <v>5283</v>
      </c>
      <c r="W790" t="s">
        <v>5284</v>
      </c>
    </row>
    <row r="791" spans="2:23" x14ac:dyDescent="0.45">
      <c r="B791">
        <v>27</v>
      </c>
      <c r="C791" t="s">
        <v>5285</v>
      </c>
      <c r="D791" t="s">
        <v>7</v>
      </c>
      <c r="E791" t="s">
        <v>3265</v>
      </c>
      <c r="F791" t="s">
        <v>2865</v>
      </c>
      <c r="G791">
        <v>2027</v>
      </c>
      <c r="H791" s="8">
        <v>40</v>
      </c>
      <c r="I791" t="s">
        <v>2835</v>
      </c>
      <c r="K791">
        <v>21.225000000000001</v>
      </c>
      <c r="L791" t="s">
        <v>2859</v>
      </c>
      <c r="M791">
        <v>200</v>
      </c>
      <c r="N791" t="s">
        <v>221</v>
      </c>
      <c r="O791" t="s">
        <v>221</v>
      </c>
      <c r="P791">
        <v>2023</v>
      </c>
      <c r="Q791" t="s">
        <v>2855</v>
      </c>
      <c r="R791" t="s">
        <v>7</v>
      </c>
      <c r="T791" t="s">
        <v>2850</v>
      </c>
      <c r="U791" t="s">
        <v>5286</v>
      </c>
      <c r="W791" t="s">
        <v>5287</v>
      </c>
    </row>
    <row r="792" spans="2:23" x14ac:dyDescent="0.45">
      <c r="B792">
        <v>27</v>
      </c>
      <c r="C792" t="s">
        <v>5288</v>
      </c>
      <c r="D792" t="s">
        <v>21</v>
      </c>
      <c r="E792" t="s">
        <v>33</v>
      </c>
      <c r="F792" t="s">
        <v>2870</v>
      </c>
      <c r="G792">
        <v>2027</v>
      </c>
      <c r="H792" s="8">
        <v>40</v>
      </c>
      <c r="I792" t="s">
        <v>2835</v>
      </c>
      <c r="K792">
        <v>21.147222200000002</v>
      </c>
      <c r="L792" t="s">
        <v>2960</v>
      </c>
      <c r="M792">
        <v>225</v>
      </c>
      <c r="N792" t="s">
        <v>2837</v>
      </c>
      <c r="O792" t="s">
        <v>221</v>
      </c>
      <c r="P792">
        <v>2021</v>
      </c>
      <c r="Q792" t="s">
        <v>2838</v>
      </c>
      <c r="R792" t="s">
        <v>21</v>
      </c>
      <c r="S792">
        <v>1000000</v>
      </c>
      <c r="T792" t="s">
        <v>5289</v>
      </c>
      <c r="U792" t="s">
        <v>5290</v>
      </c>
      <c r="W792" t="s">
        <v>5291</v>
      </c>
    </row>
    <row r="793" spans="2:23" x14ac:dyDescent="0.45">
      <c r="B793">
        <v>27</v>
      </c>
      <c r="C793" t="s">
        <v>5292</v>
      </c>
      <c r="D793" t="s">
        <v>76</v>
      </c>
      <c r="E793" t="s">
        <v>87</v>
      </c>
      <c r="F793" t="s">
        <v>2898</v>
      </c>
      <c r="G793">
        <v>2028</v>
      </c>
      <c r="H793" s="8">
        <v>40</v>
      </c>
      <c r="I793" t="s">
        <v>2843</v>
      </c>
      <c r="K793">
        <v>21.5138888</v>
      </c>
      <c r="L793" t="s">
        <v>2951</v>
      </c>
      <c r="M793">
        <v>160</v>
      </c>
      <c r="N793" t="s">
        <v>2912</v>
      </c>
      <c r="O793" t="s">
        <v>221</v>
      </c>
      <c r="P793">
        <v>2019</v>
      </c>
      <c r="Q793" t="s">
        <v>2849</v>
      </c>
      <c r="R793" t="s">
        <v>76</v>
      </c>
      <c r="T793" t="s">
        <v>2850</v>
      </c>
      <c r="U793" t="s">
        <v>5293</v>
      </c>
      <c r="W793" t="s">
        <v>5294</v>
      </c>
    </row>
    <row r="794" spans="2:23" x14ac:dyDescent="0.45">
      <c r="B794">
        <v>27</v>
      </c>
      <c r="C794" t="s">
        <v>5295</v>
      </c>
      <c r="D794" t="s">
        <v>309</v>
      </c>
      <c r="E794" t="s">
        <v>9</v>
      </c>
      <c r="F794" t="s">
        <v>2853</v>
      </c>
      <c r="G794">
        <v>2026</v>
      </c>
      <c r="H794" s="8">
        <v>40</v>
      </c>
      <c r="I794" t="s">
        <v>2843</v>
      </c>
      <c r="K794">
        <v>21.6694444</v>
      </c>
      <c r="L794" t="s">
        <v>2844</v>
      </c>
      <c r="M794">
        <v>190</v>
      </c>
      <c r="N794" t="s">
        <v>2837</v>
      </c>
      <c r="O794" t="s">
        <v>2837</v>
      </c>
      <c r="P794">
        <v>2021</v>
      </c>
      <c r="Q794" t="s">
        <v>2838</v>
      </c>
      <c r="R794" t="s">
        <v>42</v>
      </c>
      <c r="S794">
        <v>1250000</v>
      </c>
      <c r="T794" t="s">
        <v>2839</v>
      </c>
      <c r="U794" t="s">
        <v>5296</v>
      </c>
      <c r="V794" t="s">
        <v>5297</v>
      </c>
      <c r="W794" t="s">
        <v>5298</v>
      </c>
    </row>
    <row r="795" spans="2:23" x14ac:dyDescent="0.45">
      <c r="B795">
        <v>27</v>
      </c>
      <c r="C795" t="s">
        <v>1851</v>
      </c>
      <c r="D795" t="s">
        <v>98</v>
      </c>
      <c r="E795" t="s">
        <v>2833</v>
      </c>
      <c r="F795" t="s">
        <v>2870</v>
      </c>
      <c r="G795">
        <v>2024</v>
      </c>
      <c r="H795" s="8">
        <v>40</v>
      </c>
      <c r="I795" t="s">
        <v>2843</v>
      </c>
      <c r="K795">
        <v>22.838888799999999</v>
      </c>
      <c r="L795" t="s">
        <v>2960</v>
      </c>
      <c r="M795">
        <v>185</v>
      </c>
      <c r="N795" t="s">
        <v>221</v>
      </c>
      <c r="O795" t="s">
        <v>221</v>
      </c>
      <c r="P795">
        <v>2019</v>
      </c>
      <c r="Q795" t="s">
        <v>2838</v>
      </c>
      <c r="R795" t="s">
        <v>98</v>
      </c>
      <c r="S795">
        <v>800000</v>
      </c>
      <c r="T795" t="s">
        <v>5299</v>
      </c>
      <c r="U795" t="s">
        <v>5300</v>
      </c>
      <c r="W795" t="s">
        <v>1852</v>
      </c>
    </row>
    <row r="796" spans="2:23" x14ac:dyDescent="0.45">
      <c r="B796">
        <v>27</v>
      </c>
      <c r="C796" t="s">
        <v>5301</v>
      </c>
      <c r="D796" t="s">
        <v>56</v>
      </c>
      <c r="E796" t="s">
        <v>63</v>
      </c>
      <c r="F796" t="s">
        <v>2898</v>
      </c>
      <c r="G796">
        <v>2028</v>
      </c>
      <c r="H796" s="8">
        <v>40</v>
      </c>
      <c r="I796" t="s">
        <v>2843</v>
      </c>
      <c r="K796">
        <v>19.0833333</v>
      </c>
      <c r="L796" t="s">
        <v>2954</v>
      </c>
      <c r="M796">
        <v>185</v>
      </c>
      <c r="N796" t="s">
        <v>221</v>
      </c>
      <c r="O796" t="s">
        <v>221</v>
      </c>
      <c r="P796">
        <v>2022</v>
      </c>
      <c r="Q796" t="s">
        <v>2855</v>
      </c>
      <c r="R796" t="s">
        <v>56</v>
      </c>
      <c r="S796">
        <v>10000</v>
      </c>
      <c r="T796" t="s">
        <v>2850</v>
      </c>
      <c r="U796" t="s">
        <v>5302</v>
      </c>
      <c r="W796" t="s">
        <v>5303</v>
      </c>
    </row>
    <row r="797" spans="2:23" x14ac:dyDescent="0.45">
      <c r="B797">
        <v>27</v>
      </c>
      <c r="C797" t="s">
        <v>5304</v>
      </c>
      <c r="D797" t="s">
        <v>28</v>
      </c>
      <c r="E797" t="s">
        <v>3265</v>
      </c>
      <c r="F797" t="s">
        <v>2853</v>
      </c>
      <c r="G797">
        <v>2025</v>
      </c>
      <c r="H797" s="8">
        <v>40</v>
      </c>
      <c r="I797" t="s">
        <v>2843</v>
      </c>
      <c r="K797">
        <v>22.108333300000002</v>
      </c>
      <c r="L797" t="s">
        <v>2848</v>
      </c>
      <c r="M797">
        <v>175</v>
      </c>
      <c r="N797" t="s">
        <v>221</v>
      </c>
      <c r="O797" t="s">
        <v>221</v>
      </c>
      <c r="P797">
        <v>2018</v>
      </c>
      <c r="Q797" t="s">
        <v>2849</v>
      </c>
      <c r="R797" t="s">
        <v>28</v>
      </c>
      <c r="S797">
        <v>35000</v>
      </c>
      <c r="T797" t="s">
        <v>2874</v>
      </c>
      <c r="U797" t="s">
        <v>5305</v>
      </c>
      <c r="W797" t="s">
        <v>5306</v>
      </c>
    </row>
    <row r="798" spans="2:23" x14ac:dyDescent="0.45">
      <c r="B798">
        <v>27</v>
      </c>
      <c r="C798" t="s">
        <v>5307</v>
      </c>
      <c r="D798" t="s">
        <v>104</v>
      </c>
      <c r="E798" t="s">
        <v>33</v>
      </c>
      <c r="G798">
        <v>2026</v>
      </c>
      <c r="H798" s="8">
        <v>40</v>
      </c>
      <c r="I798" t="s">
        <v>2966</v>
      </c>
      <c r="K798">
        <v>21.283333299999999</v>
      </c>
      <c r="L798" t="s">
        <v>2848</v>
      </c>
      <c r="M798">
        <v>205</v>
      </c>
      <c r="N798" t="s">
        <v>221</v>
      </c>
      <c r="O798" t="s">
        <v>221</v>
      </c>
      <c r="P798">
        <v>2024</v>
      </c>
      <c r="Q798" t="s">
        <v>2838</v>
      </c>
      <c r="R798" t="s">
        <v>104</v>
      </c>
      <c r="T798" t="s">
        <v>3062</v>
      </c>
      <c r="U798" t="s">
        <v>5308</v>
      </c>
    </row>
    <row r="799" spans="2:23" x14ac:dyDescent="0.45">
      <c r="B799">
        <v>27</v>
      </c>
      <c r="C799" t="s">
        <v>5309</v>
      </c>
      <c r="D799" t="s">
        <v>59</v>
      </c>
      <c r="E799" t="s">
        <v>3167</v>
      </c>
      <c r="F799" t="s">
        <v>2842</v>
      </c>
      <c r="G799">
        <v>2024</v>
      </c>
      <c r="H799" s="8">
        <v>40</v>
      </c>
      <c r="I799" t="s">
        <v>2835</v>
      </c>
      <c r="K799">
        <v>24.102777700000001</v>
      </c>
      <c r="L799" t="s">
        <v>3032</v>
      </c>
      <c r="M799">
        <v>155</v>
      </c>
      <c r="N799" t="s">
        <v>221</v>
      </c>
      <c r="O799" t="s">
        <v>221</v>
      </c>
      <c r="P799">
        <v>2017</v>
      </c>
      <c r="Q799" t="s">
        <v>2849</v>
      </c>
      <c r="R799" t="s">
        <v>130</v>
      </c>
      <c r="S799">
        <v>10000</v>
      </c>
      <c r="T799" t="s">
        <v>2850</v>
      </c>
      <c r="U799" t="s">
        <v>5310</v>
      </c>
      <c r="W799">
        <v>24094</v>
      </c>
    </row>
    <row r="800" spans="2:23" x14ac:dyDescent="0.45">
      <c r="B800">
        <v>27</v>
      </c>
      <c r="C800" t="s">
        <v>5311</v>
      </c>
      <c r="D800" t="s">
        <v>16</v>
      </c>
      <c r="E800" t="s">
        <v>87</v>
      </c>
      <c r="F800" t="s">
        <v>2853</v>
      </c>
      <c r="G800">
        <v>2027</v>
      </c>
      <c r="H800" s="8">
        <v>35</v>
      </c>
      <c r="I800" t="s">
        <v>2843</v>
      </c>
      <c r="K800">
        <v>20.822222199999999</v>
      </c>
      <c r="L800" t="s">
        <v>2848</v>
      </c>
      <c r="M800">
        <v>210</v>
      </c>
      <c r="N800" t="s">
        <v>2912</v>
      </c>
      <c r="O800" t="s">
        <v>221</v>
      </c>
      <c r="P800">
        <v>2021</v>
      </c>
      <c r="Q800" t="s">
        <v>2855</v>
      </c>
      <c r="R800" t="s">
        <v>16</v>
      </c>
      <c r="S800">
        <v>1000000</v>
      </c>
      <c r="T800" t="s">
        <v>2874</v>
      </c>
      <c r="U800" t="s">
        <v>5312</v>
      </c>
      <c r="W800" t="s">
        <v>5313</v>
      </c>
    </row>
    <row r="801" spans="2:23" x14ac:dyDescent="0.45">
      <c r="B801">
        <v>27</v>
      </c>
      <c r="C801" t="s">
        <v>5314</v>
      </c>
      <c r="D801" t="s">
        <v>10</v>
      </c>
      <c r="E801" t="s">
        <v>9</v>
      </c>
      <c r="F801" t="s">
        <v>2870</v>
      </c>
      <c r="G801">
        <v>2026</v>
      </c>
      <c r="H801" s="8">
        <v>35</v>
      </c>
      <c r="I801" t="s">
        <v>2966</v>
      </c>
      <c r="K801">
        <v>22.1</v>
      </c>
      <c r="L801" t="s">
        <v>2854</v>
      </c>
      <c r="M801">
        <v>190</v>
      </c>
      <c r="N801" t="s">
        <v>221</v>
      </c>
      <c r="O801" t="s">
        <v>221</v>
      </c>
      <c r="P801">
        <v>2023</v>
      </c>
      <c r="Q801" t="s">
        <v>2838</v>
      </c>
      <c r="R801" t="s">
        <v>10</v>
      </c>
      <c r="S801">
        <v>666500</v>
      </c>
      <c r="T801" t="s">
        <v>5315</v>
      </c>
      <c r="U801" t="s">
        <v>5316</v>
      </c>
      <c r="W801" t="s">
        <v>5317</v>
      </c>
    </row>
    <row r="802" spans="2:23" x14ac:dyDescent="0.45">
      <c r="B802">
        <v>27</v>
      </c>
      <c r="C802" t="s">
        <v>5318</v>
      </c>
      <c r="D802" t="s">
        <v>207</v>
      </c>
      <c r="E802" t="s">
        <v>87</v>
      </c>
      <c r="F802" t="s">
        <v>2865</v>
      </c>
      <c r="G802">
        <v>2028</v>
      </c>
      <c r="H802" s="8">
        <v>35</v>
      </c>
      <c r="I802" t="s">
        <v>2843</v>
      </c>
      <c r="K802">
        <v>18.738888800000002</v>
      </c>
      <c r="L802" t="s">
        <v>3032</v>
      </c>
      <c r="M802">
        <v>160</v>
      </c>
      <c r="N802" t="s">
        <v>221</v>
      </c>
      <c r="O802" t="s">
        <v>221</v>
      </c>
      <c r="P802">
        <v>2023</v>
      </c>
      <c r="Q802" t="s">
        <v>2855</v>
      </c>
      <c r="R802" t="s">
        <v>207</v>
      </c>
      <c r="S802">
        <v>75000</v>
      </c>
      <c r="T802" t="s">
        <v>2874</v>
      </c>
      <c r="U802" t="s">
        <v>5319</v>
      </c>
      <c r="W802" t="s">
        <v>5320</v>
      </c>
    </row>
    <row r="803" spans="2:23" x14ac:dyDescent="0.45">
      <c r="B803">
        <v>27</v>
      </c>
      <c r="C803" t="s">
        <v>5321</v>
      </c>
      <c r="D803" t="s">
        <v>269</v>
      </c>
      <c r="E803" t="s">
        <v>3167</v>
      </c>
      <c r="F803" t="s">
        <v>2870</v>
      </c>
      <c r="G803">
        <v>2026</v>
      </c>
      <c r="H803" s="8">
        <v>35</v>
      </c>
      <c r="I803" t="s">
        <v>2966</v>
      </c>
      <c r="K803">
        <v>23.027777700000001</v>
      </c>
      <c r="L803" t="s">
        <v>2854</v>
      </c>
      <c r="M803">
        <v>190</v>
      </c>
      <c r="N803" t="s">
        <v>2837</v>
      </c>
      <c r="O803" t="s">
        <v>2837</v>
      </c>
      <c r="P803">
        <v>2022</v>
      </c>
      <c r="Q803" t="s">
        <v>2838</v>
      </c>
      <c r="R803" t="s">
        <v>269</v>
      </c>
      <c r="S803">
        <v>1100000</v>
      </c>
      <c r="T803" t="s">
        <v>4451</v>
      </c>
      <c r="U803" t="s">
        <v>5322</v>
      </c>
      <c r="W803" t="s">
        <v>5323</v>
      </c>
    </row>
    <row r="804" spans="2:23" x14ac:dyDescent="0.45">
      <c r="B804">
        <v>27</v>
      </c>
      <c r="C804" t="s">
        <v>5324</v>
      </c>
      <c r="D804" t="s">
        <v>70</v>
      </c>
      <c r="E804" t="s">
        <v>3265</v>
      </c>
      <c r="F804" t="s">
        <v>2853</v>
      </c>
      <c r="G804">
        <v>2025</v>
      </c>
      <c r="H804" s="8">
        <v>35</v>
      </c>
      <c r="I804" t="s">
        <v>2835</v>
      </c>
      <c r="K804">
        <v>24.7083333</v>
      </c>
      <c r="L804" t="s">
        <v>2933</v>
      </c>
      <c r="M804">
        <v>235</v>
      </c>
      <c r="N804" t="s">
        <v>221</v>
      </c>
      <c r="O804" t="s">
        <v>221</v>
      </c>
      <c r="P804">
        <v>2021</v>
      </c>
      <c r="Q804" t="s">
        <v>2838</v>
      </c>
      <c r="R804" t="s">
        <v>107</v>
      </c>
      <c r="S804">
        <v>2700000</v>
      </c>
      <c r="T804" t="s">
        <v>2995</v>
      </c>
      <c r="U804" t="s">
        <v>5325</v>
      </c>
      <c r="V804" t="s">
        <v>5326</v>
      </c>
      <c r="W804" t="s">
        <v>5327</v>
      </c>
    </row>
    <row r="805" spans="2:23" x14ac:dyDescent="0.45">
      <c r="B805">
        <v>27</v>
      </c>
      <c r="C805" t="s">
        <v>5328</v>
      </c>
      <c r="D805" t="s">
        <v>107</v>
      </c>
      <c r="E805" t="s">
        <v>9</v>
      </c>
      <c r="F805" t="s">
        <v>2870</v>
      </c>
      <c r="G805">
        <v>2027</v>
      </c>
      <c r="H805" s="8">
        <v>35</v>
      </c>
      <c r="I805" t="s">
        <v>2843</v>
      </c>
      <c r="K805">
        <v>23.452777699999999</v>
      </c>
      <c r="L805" t="s">
        <v>2859</v>
      </c>
      <c r="M805">
        <v>175</v>
      </c>
      <c r="N805" t="s">
        <v>2837</v>
      </c>
      <c r="O805" t="s">
        <v>2837</v>
      </c>
      <c r="P805">
        <v>2023</v>
      </c>
      <c r="Q805" t="s">
        <v>2838</v>
      </c>
      <c r="R805" t="s">
        <v>107</v>
      </c>
      <c r="S805">
        <v>125000</v>
      </c>
      <c r="T805" t="s">
        <v>4070</v>
      </c>
      <c r="U805" t="s">
        <v>5329</v>
      </c>
      <c r="W805" t="s">
        <v>5330</v>
      </c>
    </row>
    <row r="806" spans="2:23" x14ac:dyDescent="0.45">
      <c r="B806">
        <v>27</v>
      </c>
      <c r="C806" t="s">
        <v>5331</v>
      </c>
      <c r="D806" t="s">
        <v>73</v>
      </c>
      <c r="E806" t="s">
        <v>3265</v>
      </c>
      <c r="F806" t="s">
        <v>2842</v>
      </c>
      <c r="G806">
        <v>2025</v>
      </c>
      <c r="H806" s="8">
        <v>35</v>
      </c>
      <c r="I806" t="s">
        <v>2835</v>
      </c>
      <c r="K806">
        <v>25.136111100000001</v>
      </c>
      <c r="L806" t="s">
        <v>2859</v>
      </c>
      <c r="M806">
        <v>190</v>
      </c>
      <c r="N806" t="s">
        <v>221</v>
      </c>
      <c r="O806" t="s">
        <v>221</v>
      </c>
      <c r="P806">
        <v>2021</v>
      </c>
      <c r="Q806" t="s">
        <v>2838</v>
      </c>
      <c r="R806" t="s">
        <v>73</v>
      </c>
      <c r="S806">
        <v>322500</v>
      </c>
      <c r="T806" t="s">
        <v>3006</v>
      </c>
      <c r="U806" t="s">
        <v>5332</v>
      </c>
      <c r="W806" t="s">
        <v>5333</v>
      </c>
    </row>
    <row r="807" spans="2:23" x14ac:dyDescent="0.45">
      <c r="B807">
        <v>27</v>
      </c>
      <c r="C807" t="s">
        <v>5334</v>
      </c>
      <c r="D807" t="s">
        <v>14</v>
      </c>
      <c r="E807" t="s">
        <v>9</v>
      </c>
      <c r="F807" t="s">
        <v>2853</v>
      </c>
      <c r="G807">
        <v>2026</v>
      </c>
      <c r="H807" s="8">
        <v>35</v>
      </c>
      <c r="I807" t="s">
        <v>2966</v>
      </c>
      <c r="K807">
        <v>21.791666599999999</v>
      </c>
      <c r="L807" t="s">
        <v>2854</v>
      </c>
      <c r="M807">
        <v>175</v>
      </c>
      <c r="N807" t="s">
        <v>221</v>
      </c>
      <c r="O807" t="s">
        <v>221</v>
      </c>
      <c r="P807">
        <v>2019</v>
      </c>
      <c r="Q807" t="s">
        <v>2849</v>
      </c>
      <c r="R807" t="s">
        <v>14</v>
      </c>
      <c r="S807">
        <v>125000</v>
      </c>
      <c r="T807" t="s">
        <v>2850</v>
      </c>
      <c r="U807" t="s">
        <v>5335</v>
      </c>
      <c r="W807" t="s">
        <v>5336</v>
      </c>
    </row>
    <row r="808" spans="2:23" x14ac:dyDescent="0.45">
      <c r="B808">
        <v>27</v>
      </c>
      <c r="C808" t="s">
        <v>1475</v>
      </c>
      <c r="D808" t="s">
        <v>39</v>
      </c>
      <c r="E808" t="s">
        <v>2833</v>
      </c>
      <c r="F808" t="s">
        <v>2853</v>
      </c>
      <c r="G808">
        <v>2024</v>
      </c>
      <c r="H808" s="8">
        <v>35</v>
      </c>
      <c r="I808" t="s">
        <v>2966</v>
      </c>
      <c r="K808">
        <v>26.061111100000002</v>
      </c>
      <c r="L808" t="s">
        <v>2848</v>
      </c>
      <c r="M808">
        <v>205</v>
      </c>
      <c r="N808" t="s">
        <v>2912</v>
      </c>
      <c r="O808" t="s">
        <v>221</v>
      </c>
      <c r="P808">
        <v>2020</v>
      </c>
      <c r="Q808" t="s">
        <v>2838</v>
      </c>
      <c r="R808" t="s">
        <v>39</v>
      </c>
      <c r="S808">
        <v>900000</v>
      </c>
      <c r="T808" t="s">
        <v>5337</v>
      </c>
      <c r="U808" t="s">
        <v>5338</v>
      </c>
      <c r="W808" t="s">
        <v>1476</v>
      </c>
    </row>
    <row r="809" spans="2:23" x14ac:dyDescent="0.45">
      <c r="B809">
        <v>27</v>
      </c>
      <c r="C809" t="s">
        <v>5339</v>
      </c>
      <c r="D809" t="s">
        <v>82</v>
      </c>
      <c r="E809" t="s">
        <v>3265</v>
      </c>
      <c r="F809" t="s">
        <v>2842</v>
      </c>
      <c r="G809">
        <v>2024</v>
      </c>
      <c r="H809" s="8">
        <v>35</v>
      </c>
      <c r="I809" t="s">
        <v>2835</v>
      </c>
      <c r="K809">
        <v>24.788888799999999</v>
      </c>
      <c r="L809" t="s">
        <v>2854</v>
      </c>
      <c r="M809">
        <v>180</v>
      </c>
      <c r="N809" t="s">
        <v>221</v>
      </c>
      <c r="O809" t="s">
        <v>221</v>
      </c>
      <c r="P809">
        <v>2016</v>
      </c>
      <c r="Q809" t="s">
        <v>2849</v>
      </c>
      <c r="R809" t="s">
        <v>170</v>
      </c>
      <c r="S809">
        <v>275000</v>
      </c>
      <c r="T809" t="s">
        <v>2850</v>
      </c>
      <c r="U809" t="s">
        <v>5340</v>
      </c>
      <c r="V809" t="s">
        <v>5341</v>
      </c>
      <c r="W809">
        <v>22915</v>
      </c>
    </row>
    <row r="810" spans="2:23" x14ac:dyDescent="0.45">
      <c r="B810">
        <v>27</v>
      </c>
      <c r="C810" t="s">
        <v>1161</v>
      </c>
      <c r="D810" t="s">
        <v>191</v>
      </c>
      <c r="E810" t="s">
        <v>63</v>
      </c>
      <c r="F810" t="s">
        <v>2842</v>
      </c>
      <c r="G810">
        <v>2025</v>
      </c>
      <c r="H810" s="8">
        <v>35</v>
      </c>
      <c r="I810" t="s">
        <v>2966</v>
      </c>
      <c r="K810">
        <v>25.994444399999999</v>
      </c>
      <c r="L810" t="s">
        <v>2960</v>
      </c>
      <c r="M810">
        <v>210</v>
      </c>
      <c r="N810" t="s">
        <v>2837</v>
      </c>
      <c r="O810" t="s">
        <v>221</v>
      </c>
      <c r="P810">
        <v>2021</v>
      </c>
      <c r="Q810" t="s">
        <v>2838</v>
      </c>
      <c r="R810" t="s">
        <v>191</v>
      </c>
      <c r="S810">
        <v>50000</v>
      </c>
      <c r="T810" t="s">
        <v>5342</v>
      </c>
      <c r="U810" t="s">
        <v>5343</v>
      </c>
      <c r="W810" t="s">
        <v>1162</v>
      </c>
    </row>
    <row r="811" spans="2:23" x14ac:dyDescent="0.45">
      <c r="B811">
        <v>28</v>
      </c>
      <c r="C811" t="s">
        <v>5344</v>
      </c>
      <c r="D811" t="s">
        <v>155</v>
      </c>
      <c r="E811" t="s">
        <v>9</v>
      </c>
      <c r="F811" t="s">
        <v>2842</v>
      </c>
      <c r="G811">
        <v>2025</v>
      </c>
      <c r="H811" s="8">
        <v>40</v>
      </c>
      <c r="I811" t="s">
        <v>2843</v>
      </c>
      <c r="K811">
        <v>24.486111099999999</v>
      </c>
      <c r="L811" t="s">
        <v>2883</v>
      </c>
      <c r="M811">
        <v>210</v>
      </c>
      <c r="N811" t="s">
        <v>221</v>
      </c>
      <c r="O811" t="s">
        <v>221</v>
      </c>
      <c r="P811">
        <v>2021</v>
      </c>
      <c r="Q811" t="s">
        <v>2838</v>
      </c>
      <c r="R811" t="s">
        <v>107</v>
      </c>
      <c r="S811">
        <v>125000</v>
      </c>
      <c r="T811" t="s">
        <v>5345</v>
      </c>
      <c r="U811" t="s">
        <v>5346</v>
      </c>
      <c r="W811" t="s">
        <v>5347</v>
      </c>
    </row>
    <row r="812" spans="2:23" x14ac:dyDescent="0.45">
      <c r="B812">
        <v>28</v>
      </c>
      <c r="C812" t="s">
        <v>5348</v>
      </c>
      <c r="D812" t="s">
        <v>178</v>
      </c>
      <c r="E812" t="s">
        <v>63</v>
      </c>
      <c r="F812" t="s">
        <v>3238</v>
      </c>
      <c r="G812">
        <v>2030</v>
      </c>
      <c r="H812" s="8">
        <v>40</v>
      </c>
      <c r="I812" t="s">
        <v>2835</v>
      </c>
      <c r="K812">
        <v>17.002777699999999</v>
      </c>
      <c r="L812" t="s">
        <v>2859</v>
      </c>
      <c r="M812">
        <v>230</v>
      </c>
      <c r="N812" t="s">
        <v>221</v>
      </c>
      <c r="O812" t="s">
        <v>221</v>
      </c>
      <c r="P812">
        <v>2024</v>
      </c>
      <c r="Q812" t="s">
        <v>2855</v>
      </c>
      <c r="R812" t="s">
        <v>178</v>
      </c>
      <c r="S812">
        <v>850000</v>
      </c>
      <c r="T812" t="s">
        <v>2850</v>
      </c>
      <c r="U812" t="s">
        <v>5349</v>
      </c>
      <c r="W812" t="s">
        <v>5350</v>
      </c>
    </row>
    <row r="813" spans="2:23" x14ac:dyDescent="0.45">
      <c r="B813">
        <v>28</v>
      </c>
      <c r="C813" t="s">
        <v>5351</v>
      </c>
      <c r="D813" t="s">
        <v>18</v>
      </c>
      <c r="E813" t="s">
        <v>9</v>
      </c>
      <c r="G813">
        <v>2027</v>
      </c>
      <c r="H813" s="8">
        <v>40</v>
      </c>
      <c r="I813" t="s">
        <v>2835</v>
      </c>
      <c r="K813">
        <v>21.6333333</v>
      </c>
      <c r="L813" t="s">
        <v>2887</v>
      </c>
      <c r="M813">
        <v>205</v>
      </c>
      <c r="N813" t="s">
        <v>221</v>
      </c>
      <c r="O813" t="s">
        <v>221</v>
      </c>
      <c r="P813">
        <v>2024</v>
      </c>
      <c r="Q813" t="s">
        <v>2838</v>
      </c>
      <c r="R813" t="s">
        <v>18</v>
      </c>
      <c r="T813" t="s">
        <v>5352</v>
      </c>
      <c r="U813" t="s">
        <v>5353</v>
      </c>
    </row>
    <row r="814" spans="2:23" x14ac:dyDescent="0.45">
      <c r="B814">
        <v>28</v>
      </c>
      <c r="C814" t="s">
        <v>5354</v>
      </c>
      <c r="D814" t="s">
        <v>36</v>
      </c>
      <c r="E814" t="s">
        <v>63</v>
      </c>
      <c r="F814" t="s">
        <v>2898</v>
      </c>
      <c r="G814">
        <v>2027</v>
      </c>
      <c r="H814" s="8">
        <v>40</v>
      </c>
      <c r="I814" t="s">
        <v>2835</v>
      </c>
      <c r="K814">
        <v>19.541666599999999</v>
      </c>
      <c r="L814" t="s">
        <v>2844</v>
      </c>
      <c r="M814">
        <v>177</v>
      </c>
      <c r="N814" t="s">
        <v>2837</v>
      </c>
      <c r="O814" t="s">
        <v>221</v>
      </c>
      <c r="P814">
        <v>2022</v>
      </c>
      <c r="Q814" t="s">
        <v>2855</v>
      </c>
      <c r="R814" t="s">
        <v>36</v>
      </c>
      <c r="S814">
        <v>70000</v>
      </c>
      <c r="T814" t="s">
        <v>2850</v>
      </c>
      <c r="U814" t="s">
        <v>5355</v>
      </c>
      <c r="W814" t="s">
        <v>5356</v>
      </c>
    </row>
    <row r="815" spans="2:23" x14ac:dyDescent="0.45">
      <c r="B815">
        <v>28</v>
      </c>
      <c r="C815" t="s">
        <v>5357</v>
      </c>
      <c r="D815" t="s">
        <v>89</v>
      </c>
      <c r="E815" t="s">
        <v>9</v>
      </c>
      <c r="F815" t="s">
        <v>2865</v>
      </c>
      <c r="G815">
        <v>2026</v>
      </c>
      <c r="H815" s="8">
        <v>40</v>
      </c>
      <c r="I815" t="s">
        <v>2843</v>
      </c>
      <c r="K815">
        <v>23.627777699999999</v>
      </c>
      <c r="L815" t="s">
        <v>2933</v>
      </c>
      <c r="M815">
        <v>200</v>
      </c>
      <c r="N815" t="s">
        <v>221</v>
      </c>
      <c r="O815" t="s">
        <v>221</v>
      </c>
      <c r="P815">
        <v>2022</v>
      </c>
      <c r="Q815" t="s">
        <v>2838</v>
      </c>
      <c r="R815" t="s">
        <v>7</v>
      </c>
      <c r="S815">
        <v>507500</v>
      </c>
      <c r="T815" t="s">
        <v>3901</v>
      </c>
      <c r="U815" t="s">
        <v>5358</v>
      </c>
      <c r="W815" t="s">
        <v>5359</v>
      </c>
    </row>
    <row r="816" spans="2:23" x14ac:dyDescent="0.45">
      <c r="B816">
        <v>28</v>
      </c>
      <c r="C816" t="s">
        <v>5360</v>
      </c>
      <c r="D816" t="s">
        <v>46</v>
      </c>
      <c r="E816" t="s">
        <v>9</v>
      </c>
      <c r="F816" t="s">
        <v>2865</v>
      </c>
      <c r="G816">
        <v>2028</v>
      </c>
      <c r="H816" s="8">
        <v>40</v>
      </c>
      <c r="I816" t="s">
        <v>2835</v>
      </c>
      <c r="K816">
        <v>18.236111099999999</v>
      </c>
      <c r="L816" t="s">
        <v>2844</v>
      </c>
      <c r="M816">
        <v>190</v>
      </c>
      <c r="N816" t="s">
        <v>221</v>
      </c>
      <c r="O816" t="s">
        <v>221</v>
      </c>
      <c r="P816">
        <v>2023</v>
      </c>
      <c r="Q816" t="s">
        <v>2855</v>
      </c>
      <c r="R816" t="s">
        <v>46</v>
      </c>
      <c r="S816">
        <v>497500</v>
      </c>
      <c r="T816" t="s">
        <v>2874</v>
      </c>
      <c r="U816" t="s">
        <v>5361</v>
      </c>
      <c r="W816" t="s">
        <v>5362</v>
      </c>
    </row>
    <row r="817" spans="2:23" x14ac:dyDescent="0.45">
      <c r="B817">
        <v>28</v>
      </c>
      <c r="C817" t="s">
        <v>1328</v>
      </c>
      <c r="D817" t="s">
        <v>170</v>
      </c>
      <c r="E817" t="s">
        <v>2833</v>
      </c>
      <c r="F817" t="s">
        <v>2853</v>
      </c>
      <c r="G817">
        <v>2027</v>
      </c>
      <c r="H817" s="8">
        <v>40</v>
      </c>
      <c r="I817" t="s">
        <v>2843</v>
      </c>
      <c r="K817">
        <v>23.644444400000001</v>
      </c>
      <c r="L817" t="s">
        <v>2960</v>
      </c>
      <c r="M817">
        <v>185</v>
      </c>
      <c r="N817" t="s">
        <v>2837</v>
      </c>
      <c r="O817" t="s">
        <v>221</v>
      </c>
      <c r="P817">
        <v>2022</v>
      </c>
      <c r="Q817" t="s">
        <v>2838</v>
      </c>
      <c r="R817" t="s">
        <v>170</v>
      </c>
      <c r="S817">
        <v>800000</v>
      </c>
      <c r="T817" t="s">
        <v>3316</v>
      </c>
      <c r="U817" t="s">
        <v>5363</v>
      </c>
      <c r="W817" t="s">
        <v>1329</v>
      </c>
    </row>
    <row r="818" spans="2:23" x14ac:dyDescent="0.45">
      <c r="B818">
        <v>28</v>
      </c>
      <c r="C818" t="s">
        <v>5364</v>
      </c>
      <c r="D818" t="s">
        <v>130</v>
      </c>
      <c r="E818" t="s">
        <v>3167</v>
      </c>
      <c r="F818" t="s">
        <v>2853</v>
      </c>
      <c r="G818">
        <v>2025</v>
      </c>
      <c r="H818" s="8">
        <v>40</v>
      </c>
      <c r="I818" t="s">
        <v>2966</v>
      </c>
      <c r="K818">
        <v>25.322222199999999</v>
      </c>
      <c r="L818" t="s">
        <v>2859</v>
      </c>
      <c r="M818">
        <v>210</v>
      </c>
      <c r="N818" t="s">
        <v>221</v>
      </c>
      <c r="O818" t="s">
        <v>221</v>
      </c>
      <c r="P818">
        <v>2020</v>
      </c>
      <c r="Q818" t="s">
        <v>2838</v>
      </c>
      <c r="R818" t="s">
        <v>70</v>
      </c>
      <c r="S818">
        <v>447400</v>
      </c>
      <c r="T818" t="s">
        <v>3018</v>
      </c>
      <c r="U818" t="s">
        <v>5365</v>
      </c>
      <c r="W818" t="s">
        <v>5366</v>
      </c>
    </row>
    <row r="819" spans="2:23" x14ac:dyDescent="0.45">
      <c r="B819">
        <v>28</v>
      </c>
      <c r="C819" t="s">
        <v>5367</v>
      </c>
      <c r="D819" t="s">
        <v>21</v>
      </c>
      <c r="E819" t="s">
        <v>2882</v>
      </c>
      <c r="F819" t="s">
        <v>3238</v>
      </c>
      <c r="G819">
        <v>2030</v>
      </c>
      <c r="H819" s="8">
        <v>40</v>
      </c>
      <c r="I819" t="s">
        <v>2835</v>
      </c>
      <c r="K819">
        <v>18.8</v>
      </c>
      <c r="L819" t="s">
        <v>2848</v>
      </c>
      <c r="M819">
        <v>176</v>
      </c>
      <c r="N819" t="s">
        <v>2837</v>
      </c>
      <c r="O819" t="s">
        <v>2837</v>
      </c>
      <c r="P819">
        <v>2023</v>
      </c>
      <c r="Q819" t="s">
        <v>2855</v>
      </c>
      <c r="R819" t="s">
        <v>21</v>
      </c>
      <c r="S819">
        <v>450000</v>
      </c>
      <c r="T819" t="s">
        <v>3001</v>
      </c>
      <c r="U819" t="s">
        <v>5368</v>
      </c>
      <c r="W819" t="s">
        <v>5369</v>
      </c>
    </row>
    <row r="820" spans="2:23" x14ac:dyDescent="0.45">
      <c r="B820">
        <v>28</v>
      </c>
      <c r="C820" t="s">
        <v>5370</v>
      </c>
      <c r="D820" t="s">
        <v>76</v>
      </c>
      <c r="E820" t="s">
        <v>33</v>
      </c>
      <c r="F820" t="s">
        <v>2865</v>
      </c>
      <c r="G820">
        <v>2029</v>
      </c>
      <c r="H820" s="8">
        <v>40</v>
      </c>
      <c r="I820" t="s">
        <v>2835</v>
      </c>
      <c r="K820">
        <v>19.066666600000001</v>
      </c>
      <c r="L820" t="s">
        <v>2848</v>
      </c>
      <c r="M820">
        <v>160</v>
      </c>
      <c r="N820" t="s">
        <v>221</v>
      </c>
      <c r="O820" t="s">
        <v>221</v>
      </c>
      <c r="P820">
        <v>2022</v>
      </c>
      <c r="Q820" t="s">
        <v>2855</v>
      </c>
      <c r="R820" t="s">
        <v>76</v>
      </c>
      <c r="T820" t="s">
        <v>2874</v>
      </c>
      <c r="U820" t="s">
        <v>5371</v>
      </c>
      <c r="W820" t="s">
        <v>5372</v>
      </c>
    </row>
    <row r="821" spans="2:23" x14ac:dyDescent="0.45">
      <c r="B821">
        <v>28</v>
      </c>
      <c r="C821" t="s">
        <v>5373</v>
      </c>
      <c r="D821" t="s">
        <v>309</v>
      </c>
      <c r="E821" t="s">
        <v>9</v>
      </c>
      <c r="F821" t="s">
        <v>2898</v>
      </c>
      <c r="G821">
        <v>2026</v>
      </c>
      <c r="H821" s="8">
        <v>40</v>
      </c>
      <c r="I821" t="s">
        <v>2843</v>
      </c>
      <c r="K821">
        <v>22.955555499999999</v>
      </c>
      <c r="L821" t="s">
        <v>2854</v>
      </c>
      <c r="M821">
        <v>205</v>
      </c>
      <c r="N821" t="s">
        <v>221</v>
      </c>
      <c r="O821" t="s">
        <v>221</v>
      </c>
      <c r="P821">
        <v>2023</v>
      </c>
      <c r="Q821" t="s">
        <v>2838</v>
      </c>
      <c r="R821" t="s">
        <v>309</v>
      </c>
      <c r="S821">
        <v>925000</v>
      </c>
      <c r="T821" t="s">
        <v>4467</v>
      </c>
      <c r="U821" t="s">
        <v>5374</v>
      </c>
      <c r="W821" t="s">
        <v>5375</v>
      </c>
    </row>
    <row r="822" spans="2:23" x14ac:dyDescent="0.45">
      <c r="B822">
        <v>28</v>
      </c>
      <c r="C822" t="s">
        <v>5376</v>
      </c>
      <c r="D822" t="s">
        <v>56</v>
      </c>
      <c r="E822" t="s">
        <v>3265</v>
      </c>
      <c r="F822" t="s">
        <v>2870</v>
      </c>
      <c r="G822">
        <v>2025</v>
      </c>
      <c r="H822" s="8">
        <v>40</v>
      </c>
      <c r="I822" t="s">
        <v>2843</v>
      </c>
      <c r="K822">
        <v>22.347222200000001</v>
      </c>
      <c r="L822" t="s">
        <v>2859</v>
      </c>
      <c r="M822">
        <v>172</v>
      </c>
      <c r="N822" t="s">
        <v>221</v>
      </c>
      <c r="O822" t="s">
        <v>221</v>
      </c>
      <c r="P822">
        <v>2019</v>
      </c>
      <c r="Q822" t="s">
        <v>2849</v>
      </c>
      <c r="R822" t="s">
        <v>56</v>
      </c>
      <c r="T822" t="s">
        <v>2850</v>
      </c>
      <c r="U822" t="s">
        <v>5377</v>
      </c>
      <c r="W822" t="s">
        <v>5378</v>
      </c>
    </row>
    <row r="823" spans="2:23" x14ac:dyDescent="0.45">
      <c r="B823">
        <v>28</v>
      </c>
      <c r="C823" t="s">
        <v>5379</v>
      </c>
      <c r="D823" t="s">
        <v>28</v>
      </c>
      <c r="E823" t="s">
        <v>2833</v>
      </c>
      <c r="F823" t="s">
        <v>2898</v>
      </c>
      <c r="G823">
        <v>2028</v>
      </c>
      <c r="H823" s="8">
        <v>40</v>
      </c>
      <c r="I823" t="s">
        <v>2835</v>
      </c>
      <c r="K823">
        <v>21.5138888</v>
      </c>
      <c r="L823" t="s">
        <v>2844</v>
      </c>
      <c r="M823">
        <v>180</v>
      </c>
      <c r="N823" t="s">
        <v>2837</v>
      </c>
      <c r="O823" t="s">
        <v>2837</v>
      </c>
      <c r="P823">
        <v>2023</v>
      </c>
      <c r="Q823" t="s">
        <v>2838</v>
      </c>
      <c r="R823" t="s">
        <v>28</v>
      </c>
      <c r="S823">
        <v>300000</v>
      </c>
      <c r="T823" t="s">
        <v>5380</v>
      </c>
      <c r="U823" t="s">
        <v>5381</v>
      </c>
      <c r="W823" t="s">
        <v>5382</v>
      </c>
    </row>
    <row r="824" spans="2:23" x14ac:dyDescent="0.45">
      <c r="B824">
        <v>28</v>
      </c>
      <c r="C824" t="s">
        <v>5383</v>
      </c>
      <c r="D824" t="s">
        <v>104</v>
      </c>
      <c r="E824" t="s">
        <v>174</v>
      </c>
      <c r="F824" t="s">
        <v>2898</v>
      </c>
      <c r="G824">
        <v>2026</v>
      </c>
      <c r="H824" s="8">
        <v>40</v>
      </c>
      <c r="I824" t="s">
        <v>2843</v>
      </c>
      <c r="K824">
        <v>20.530555499999998</v>
      </c>
      <c r="L824" t="s">
        <v>2951</v>
      </c>
      <c r="M824">
        <v>160</v>
      </c>
      <c r="N824" t="s">
        <v>221</v>
      </c>
      <c r="O824" t="s">
        <v>221</v>
      </c>
      <c r="P824">
        <v>2021</v>
      </c>
      <c r="Q824" t="s">
        <v>2855</v>
      </c>
      <c r="R824" t="s">
        <v>104</v>
      </c>
      <c r="S824">
        <v>3900000</v>
      </c>
      <c r="T824" t="s">
        <v>2850</v>
      </c>
      <c r="U824" t="s">
        <v>5384</v>
      </c>
      <c r="V824" t="s">
        <v>5385</v>
      </c>
      <c r="W824" t="s">
        <v>5386</v>
      </c>
    </row>
    <row r="825" spans="2:23" x14ac:dyDescent="0.45">
      <c r="B825">
        <v>28</v>
      </c>
      <c r="C825" t="s">
        <v>5387</v>
      </c>
      <c r="D825" t="s">
        <v>59</v>
      </c>
      <c r="E825" t="s">
        <v>3265</v>
      </c>
      <c r="F825" t="s">
        <v>2870</v>
      </c>
      <c r="G825">
        <v>2027</v>
      </c>
      <c r="H825" s="8">
        <v>40</v>
      </c>
      <c r="I825" t="s">
        <v>2835</v>
      </c>
      <c r="K825">
        <v>23.483333300000002</v>
      </c>
      <c r="L825" t="s">
        <v>2854</v>
      </c>
      <c r="M825">
        <v>180</v>
      </c>
      <c r="N825" t="s">
        <v>221</v>
      </c>
      <c r="O825" t="s">
        <v>221</v>
      </c>
      <c r="P825">
        <v>2022</v>
      </c>
      <c r="Q825" t="s">
        <v>2838</v>
      </c>
      <c r="R825" t="s">
        <v>82</v>
      </c>
      <c r="S825">
        <v>125000</v>
      </c>
      <c r="T825" t="s">
        <v>2920</v>
      </c>
      <c r="U825" t="s">
        <v>5388</v>
      </c>
      <c r="W825" t="s">
        <v>5389</v>
      </c>
    </row>
    <row r="826" spans="2:23" x14ac:dyDescent="0.45">
      <c r="B826">
        <v>28</v>
      </c>
      <c r="C826" t="s">
        <v>5390</v>
      </c>
      <c r="D826" t="s">
        <v>31</v>
      </c>
      <c r="E826" t="s">
        <v>53</v>
      </c>
      <c r="G826">
        <v>2027</v>
      </c>
      <c r="H826" s="8">
        <v>35</v>
      </c>
      <c r="I826" t="s">
        <v>2966</v>
      </c>
      <c r="K826">
        <v>20.9611111</v>
      </c>
      <c r="L826" t="s">
        <v>2848</v>
      </c>
      <c r="M826">
        <v>210</v>
      </c>
      <c r="N826" t="s">
        <v>221</v>
      </c>
      <c r="O826" t="s">
        <v>221</v>
      </c>
      <c r="P826">
        <v>2024</v>
      </c>
      <c r="Q826" t="s">
        <v>2838</v>
      </c>
      <c r="R826" t="s">
        <v>31</v>
      </c>
      <c r="T826" t="s">
        <v>5391</v>
      </c>
      <c r="U826" t="s">
        <v>5392</v>
      </c>
    </row>
    <row r="827" spans="2:23" x14ac:dyDescent="0.45">
      <c r="B827">
        <v>28</v>
      </c>
      <c r="C827" t="s">
        <v>5393</v>
      </c>
      <c r="D827" t="s">
        <v>16</v>
      </c>
      <c r="E827" t="s">
        <v>174</v>
      </c>
      <c r="F827" t="s">
        <v>2870</v>
      </c>
      <c r="G827">
        <v>2026</v>
      </c>
      <c r="H827" s="8">
        <v>35</v>
      </c>
      <c r="I827" t="s">
        <v>2966</v>
      </c>
      <c r="K827">
        <v>22.8027777</v>
      </c>
      <c r="L827" t="s">
        <v>2848</v>
      </c>
      <c r="M827">
        <v>195</v>
      </c>
      <c r="N827" t="s">
        <v>2912</v>
      </c>
      <c r="O827" t="s">
        <v>221</v>
      </c>
      <c r="P827">
        <v>2023</v>
      </c>
      <c r="Q827" t="s">
        <v>2838</v>
      </c>
      <c r="R827" t="s">
        <v>16</v>
      </c>
      <c r="S827">
        <v>747500</v>
      </c>
      <c r="T827" t="s">
        <v>3523</v>
      </c>
      <c r="U827" t="s">
        <v>5394</v>
      </c>
      <c r="W827" t="s">
        <v>5395</v>
      </c>
    </row>
    <row r="828" spans="2:23" x14ac:dyDescent="0.45">
      <c r="B828">
        <v>28</v>
      </c>
      <c r="C828" t="s">
        <v>5396</v>
      </c>
      <c r="D828" t="s">
        <v>10</v>
      </c>
      <c r="E828" t="s">
        <v>9</v>
      </c>
      <c r="G828">
        <v>2026</v>
      </c>
      <c r="H828" s="8">
        <v>35</v>
      </c>
      <c r="I828" t="s">
        <v>2835</v>
      </c>
      <c r="K828">
        <v>21.5055555</v>
      </c>
      <c r="L828" t="s">
        <v>2887</v>
      </c>
      <c r="M828">
        <v>210</v>
      </c>
      <c r="N828" t="s">
        <v>221</v>
      </c>
      <c r="O828" t="s">
        <v>221</v>
      </c>
      <c r="P828">
        <v>2024</v>
      </c>
      <c r="Q828" t="s">
        <v>2838</v>
      </c>
      <c r="R828" t="s">
        <v>10</v>
      </c>
      <c r="T828" t="s">
        <v>3231</v>
      </c>
      <c r="U828" t="s">
        <v>5397</v>
      </c>
    </row>
    <row r="829" spans="2:23" x14ac:dyDescent="0.45">
      <c r="B829">
        <v>28</v>
      </c>
      <c r="C829" t="s">
        <v>5398</v>
      </c>
      <c r="D829" t="s">
        <v>207</v>
      </c>
      <c r="E829" t="s">
        <v>9</v>
      </c>
      <c r="G829">
        <v>2029</v>
      </c>
      <c r="H829" s="8">
        <v>35</v>
      </c>
      <c r="I829" t="s">
        <v>2835</v>
      </c>
      <c r="K829">
        <v>18.399999999999999</v>
      </c>
      <c r="L829" t="s">
        <v>2859</v>
      </c>
      <c r="M829">
        <v>180</v>
      </c>
      <c r="N829" t="s">
        <v>2837</v>
      </c>
      <c r="O829" t="s">
        <v>2837</v>
      </c>
      <c r="P829">
        <v>2024</v>
      </c>
      <c r="Q829" t="s">
        <v>2838</v>
      </c>
      <c r="R829" t="s">
        <v>207</v>
      </c>
      <c r="T829" t="s">
        <v>4293</v>
      </c>
      <c r="U829" t="s">
        <v>5399</v>
      </c>
    </row>
    <row r="830" spans="2:23" x14ac:dyDescent="0.45">
      <c r="B830">
        <v>28</v>
      </c>
      <c r="C830" t="s">
        <v>5400</v>
      </c>
      <c r="D830" t="s">
        <v>269</v>
      </c>
      <c r="E830" t="s">
        <v>3265</v>
      </c>
      <c r="F830" t="s">
        <v>2853</v>
      </c>
      <c r="G830">
        <v>2025</v>
      </c>
      <c r="H830" s="8">
        <v>35</v>
      </c>
      <c r="I830" t="s">
        <v>2835</v>
      </c>
      <c r="K830">
        <v>25.8888888</v>
      </c>
      <c r="L830" t="s">
        <v>2883</v>
      </c>
      <c r="M830">
        <v>190</v>
      </c>
      <c r="N830" t="s">
        <v>221</v>
      </c>
      <c r="O830" t="s">
        <v>221</v>
      </c>
      <c r="P830">
        <v>2016</v>
      </c>
      <c r="Q830" t="s">
        <v>2849</v>
      </c>
      <c r="R830" t="s">
        <v>269</v>
      </c>
      <c r="T830" t="s">
        <v>2850</v>
      </c>
      <c r="U830" t="s">
        <v>5401</v>
      </c>
      <c r="W830" t="s">
        <v>5402</v>
      </c>
    </row>
    <row r="831" spans="2:23" x14ac:dyDescent="0.45">
      <c r="B831">
        <v>28</v>
      </c>
      <c r="C831" t="s">
        <v>5403</v>
      </c>
      <c r="D831" t="s">
        <v>70</v>
      </c>
      <c r="E831" t="s">
        <v>3265</v>
      </c>
      <c r="G831">
        <v>2026</v>
      </c>
      <c r="H831" s="8">
        <v>35</v>
      </c>
      <c r="I831" t="s">
        <v>2843</v>
      </c>
      <c r="K831">
        <v>21.2472222</v>
      </c>
      <c r="L831" t="s">
        <v>2844</v>
      </c>
      <c r="M831">
        <v>197</v>
      </c>
      <c r="N831" t="s">
        <v>2837</v>
      </c>
      <c r="O831" t="s">
        <v>2837</v>
      </c>
      <c r="P831">
        <v>2024</v>
      </c>
      <c r="Q831" t="s">
        <v>2838</v>
      </c>
      <c r="R831" t="s">
        <v>70</v>
      </c>
      <c r="T831" t="s">
        <v>2862</v>
      </c>
      <c r="U831" t="s">
        <v>5404</v>
      </c>
    </row>
    <row r="832" spans="2:23" x14ac:dyDescent="0.45">
      <c r="B832">
        <v>28</v>
      </c>
      <c r="C832" t="s">
        <v>5405</v>
      </c>
      <c r="D832" t="s">
        <v>107</v>
      </c>
      <c r="E832" t="s">
        <v>9</v>
      </c>
      <c r="G832">
        <v>2026</v>
      </c>
      <c r="H832" s="8">
        <v>35</v>
      </c>
      <c r="I832" t="s">
        <v>2843</v>
      </c>
      <c r="K832">
        <v>21.852777700000001</v>
      </c>
      <c r="L832" t="s">
        <v>2960</v>
      </c>
      <c r="M832">
        <v>191</v>
      </c>
      <c r="N832" t="s">
        <v>2837</v>
      </c>
      <c r="O832" t="s">
        <v>2837</v>
      </c>
      <c r="P832">
        <v>2024</v>
      </c>
      <c r="Q832" t="s">
        <v>2838</v>
      </c>
      <c r="R832" t="s">
        <v>107</v>
      </c>
      <c r="T832" t="s">
        <v>2934</v>
      </c>
      <c r="U832" t="s">
        <v>5406</v>
      </c>
    </row>
    <row r="833" spans="2:23" x14ac:dyDescent="0.45">
      <c r="B833">
        <v>28</v>
      </c>
      <c r="C833" t="s">
        <v>5407</v>
      </c>
      <c r="D833" t="s">
        <v>73</v>
      </c>
      <c r="E833" t="s">
        <v>3265</v>
      </c>
      <c r="F833" t="s">
        <v>2870</v>
      </c>
      <c r="G833">
        <v>2026</v>
      </c>
      <c r="H833" s="8">
        <v>35</v>
      </c>
      <c r="I833" t="s">
        <v>2835</v>
      </c>
      <c r="K833">
        <v>22.502777699999999</v>
      </c>
      <c r="L833" t="s">
        <v>2859</v>
      </c>
      <c r="M833">
        <v>170</v>
      </c>
      <c r="N833" t="s">
        <v>221</v>
      </c>
      <c r="O833" t="s">
        <v>221</v>
      </c>
      <c r="P833">
        <v>2023</v>
      </c>
      <c r="Q833" t="s">
        <v>2838</v>
      </c>
      <c r="R833" t="s">
        <v>73</v>
      </c>
      <c r="S833">
        <v>297500</v>
      </c>
      <c r="T833" t="s">
        <v>3142</v>
      </c>
      <c r="U833" t="s">
        <v>5408</v>
      </c>
      <c r="W833" t="s">
        <v>5409</v>
      </c>
    </row>
    <row r="834" spans="2:23" x14ac:dyDescent="0.45">
      <c r="B834">
        <v>28</v>
      </c>
      <c r="C834" t="s">
        <v>5410</v>
      </c>
      <c r="D834" t="s">
        <v>7</v>
      </c>
      <c r="E834" t="s">
        <v>9</v>
      </c>
      <c r="G834">
        <v>2029</v>
      </c>
      <c r="H834" s="8">
        <v>35</v>
      </c>
      <c r="I834" t="s">
        <v>2835</v>
      </c>
      <c r="K834">
        <v>18.769444400000001</v>
      </c>
      <c r="L834" t="s">
        <v>2848</v>
      </c>
      <c r="M834">
        <v>195</v>
      </c>
      <c r="N834" t="s">
        <v>221</v>
      </c>
      <c r="O834" t="s">
        <v>221</v>
      </c>
      <c r="P834">
        <v>2024</v>
      </c>
      <c r="Q834" t="s">
        <v>2838</v>
      </c>
      <c r="R834" t="s">
        <v>7</v>
      </c>
      <c r="T834" t="s">
        <v>5411</v>
      </c>
      <c r="U834" t="s">
        <v>5412</v>
      </c>
    </row>
    <row r="835" spans="2:23" x14ac:dyDescent="0.45">
      <c r="B835">
        <v>28</v>
      </c>
      <c r="C835" t="s">
        <v>5413</v>
      </c>
      <c r="D835" t="s">
        <v>98</v>
      </c>
      <c r="E835" t="s">
        <v>2893</v>
      </c>
      <c r="F835" t="s">
        <v>2853</v>
      </c>
      <c r="G835">
        <v>2026</v>
      </c>
      <c r="H835" s="8">
        <v>35</v>
      </c>
      <c r="I835" t="s">
        <v>2966</v>
      </c>
      <c r="K835">
        <v>22.222222200000001</v>
      </c>
      <c r="L835" t="s">
        <v>2960</v>
      </c>
      <c r="M835">
        <v>180</v>
      </c>
      <c r="N835" t="s">
        <v>2837</v>
      </c>
      <c r="O835" t="s">
        <v>2837</v>
      </c>
      <c r="P835">
        <v>2019</v>
      </c>
      <c r="Q835" t="s">
        <v>2849</v>
      </c>
      <c r="R835" t="s">
        <v>31</v>
      </c>
      <c r="S835">
        <v>400000</v>
      </c>
      <c r="T835" t="s">
        <v>2874</v>
      </c>
      <c r="U835" t="s">
        <v>5414</v>
      </c>
      <c r="W835" t="s">
        <v>5415</v>
      </c>
    </row>
    <row r="836" spans="2:23" x14ac:dyDescent="0.45">
      <c r="B836">
        <v>28</v>
      </c>
      <c r="C836" t="s">
        <v>5416</v>
      </c>
      <c r="D836" t="s">
        <v>14</v>
      </c>
      <c r="E836" t="s">
        <v>33</v>
      </c>
      <c r="F836" t="s">
        <v>2898</v>
      </c>
      <c r="G836">
        <v>2028</v>
      </c>
      <c r="H836" s="8">
        <v>35</v>
      </c>
      <c r="I836" t="s">
        <v>2835</v>
      </c>
      <c r="K836">
        <v>18.816666600000001</v>
      </c>
      <c r="L836" t="s">
        <v>2844</v>
      </c>
      <c r="M836">
        <v>182</v>
      </c>
      <c r="N836" t="s">
        <v>2837</v>
      </c>
      <c r="O836" t="s">
        <v>221</v>
      </c>
      <c r="P836">
        <v>2023</v>
      </c>
      <c r="Q836" t="s">
        <v>2838</v>
      </c>
      <c r="R836" t="s">
        <v>14</v>
      </c>
      <c r="S836">
        <v>550000</v>
      </c>
      <c r="T836" t="s">
        <v>5417</v>
      </c>
      <c r="U836" t="s">
        <v>5418</v>
      </c>
      <c r="W836" t="s">
        <v>5419</v>
      </c>
    </row>
    <row r="837" spans="2:23" x14ac:dyDescent="0.45">
      <c r="B837">
        <v>28</v>
      </c>
      <c r="C837" t="s">
        <v>5420</v>
      </c>
      <c r="D837" t="s">
        <v>39</v>
      </c>
      <c r="E837" t="s">
        <v>63</v>
      </c>
      <c r="F837" t="s">
        <v>2865</v>
      </c>
      <c r="G837">
        <v>2029</v>
      </c>
      <c r="H837" s="8">
        <v>35</v>
      </c>
      <c r="I837" t="s">
        <v>2835</v>
      </c>
      <c r="K837">
        <v>19.941666600000001</v>
      </c>
      <c r="L837" t="s">
        <v>2859</v>
      </c>
      <c r="M837">
        <v>195</v>
      </c>
      <c r="N837" t="s">
        <v>221</v>
      </c>
      <c r="O837" t="s">
        <v>221</v>
      </c>
      <c r="P837">
        <v>2023</v>
      </c>
      <c r="Q837" t="s">
        <v>2838</v>
      </c>
      <c r="R837" t="s">
        <v>39</v>
      </c>
      <c r="S837">
        <v>772500</v>
      </c>
      <c r="T837" t="s">
        <v>5421</v>
      </c>
      <c r="U837" t="s">
        <v>5422</v>
      </c>
      <c r="W837" t="s">
        <v>5423</v>
      </c>
    </row>
    <row r="838" spans="2:23" x14ac:dyDescent="0.45">
      <c r="B838">
        <v>28</v>
      </c>
      <c r="C838" t="s">
        <v>5424</v>
      </c>
      <c r="D838" t="s">
        <v>82</v>
      </c>
      <c r="E838" t="s">
        <v>53</v>
      </c>
      <c r="F838" t="s">
        <v>2898</v>
      </c>
      <c r="G838">
        <v>2028</v>
      </c>
      <c r="H838" s="8">
        <v>35</v>
      </c>
      <c r="I838" t="s">
        <v>2835</v>
      </c>
      <c r="K838">
        <v>21.1777777</v>
      </c>
      <c r="L838" t="s">
        <v>2848</v>
      </c>
      <c r="M838">
        <v>190</v>
      </c>
      <c r="N838" t="s">
        <v>2912</v>
      </c>
      <c r="O838" t="s">
        <v>221</v>
      </c>
      <c r="P838">
        <v>2019</v>
      </c>
      <c r="Q838" t="s">
        <v>2855</v>
      </c>
      <c r="R838" t="s">
        <v>82</v>
      </c>
      <c r="S838">
        <v>350000</v>
      </c>
      <c r="T838" t="s">
        <v>2874</v>
      </c>
      <c r="U838" t="s">
        <v>5425</v>
      </c>
      <c r="W838" t="s">
        <v>5426</v>
      </c>
    </row>
    <row r="839" spans="2:23" x14ac:dyDescent="0.45">
      <c r="B839">
        <v>28</v>
      </c>
      <c r="C839" t="s">
        <v>5427</v>
      </c>
      <c r="D839" t="s">
        <v>191</v>
      </c>
      <c r="E839" t="s">
        <v>33</v>
      </c>
      <c r="F839" t="s">
        <v>2898</v>
      </c>
      <c r="G839">
        <v>2028</v>
      </c>
      <c r="H839" s="8">
        <v>35</v>
      </c>
      <c r="I839" t="s">
        <v>2843</v>
      </c>
      <c r="K839">
        <v>19.527777700000001</v>
      </c>
      <c r="L839" t="s">
        <v>3032</v>
      </c>
      <c r="M839">
        <v>176</v>
      </c>
      <c r="N839" t="s">
        <v>221</v>
      </c>
      <c r="O839" t="s">
        <v>221</v>
      </c>
      <c r="P839">
        <v>2022</v>
      </c>
      <c r="Q839" t="s">
        <v>2855</v>
      </c>
      <c r="R839" t="s">
        <v>191</v>
      </c>
      <c r="T839" t="s">
        <v>2874</v>
      </c>
      <c r="U839" t="s">
        <v>5428</v>
      </c>
      <c r="W839" t="s">
        <v>5429</v>
      </c>
    </row>
    <row r="840" spans="2:23" x14ac:dyDescent="0.45">
      <c r="B840">
        <v>29</v>
      </c>
      <c r="C840" t="s">
        <v>2008</v>
      </c>
      <c r="D840" t="s">
        <v>155</v>
      </c>
      <c r="E840" t="s">
        <v>2833</v>
      </c>
      <c r="F840" t="s">
        <v>2853</v>
      </c>
      <c r="G840">
        <v>2025</v>
      </c>
      <c r="H840" s="8">
        <v>40</v>
      </c>
      <c r="I840" t="s">
        <v>2843</v>
      </c>
      <c r="K840">
        <v>23.683333300000001</v>
      </c>
      <c r="L840" t="s">
        <v>2844</v>
      </c>
      <c r="M840">
        <v>185</v>
      </c>
      <c r="N840" t="s">
        <v>2837</v>
      </c>
      <c r="O840" t="s">
        <v>2837</v>
      </c>
      <c r="P840">
        <v>2017</v>
      </c>
      <c r="Q840" t="s">
        <v>2849</v>
      </c>
      <c r="R840" t="s">
        <v>155</v>
      </c>
      <c r="T840" t="s">
        <v>2850</v>
      </c>
      <c r="U840" t="s">
        <v>5430</v>
      </c>
      <c r="W840" t="s">
        <v>2009</v>
      </c>
    </row>
    <row r="841" spans="2:23" x14ac:dyDescent="0.45">
      <c r="B841">
        <v>29</v>
      </c>
      <c r="C841" t="s">
        <v>5431</v>
      </c>
      <c r="D841" t="s">
        <v>178</v>
      </c>
      <c r="E841" t="s">
        <v>3265</v>
      </c>
      <c r="F841" t="s">
        <v>2853</v>
      </c>
      <c r="G841">
        <v>2024</v>
      </c>
      <c r="H841" s="8">
        <v>40</v>
      </c>
      <c r="I841" t="s">
        <v>2843</v>
      </c>
      <c r="K841">
        <v>25.925000000000001</v>
      </c>
      <c r="L841" t="s">
        <v>2933</v>
      </c>
      <c r="M841">
        <v>225</v>
      </c>
      <c r="N841" t="s">
        <v>221</v>
      </c>
      <c r="O841" t="s">
        <v>221</v>
      </c>
      <c r="P841">
        <v>2019</v>
      </c>
      <c r="Q841" t="s">
        <v>2838</v>
      </c>
      <c r="R841" t="s">
        <v>207</v>
      </c>
      <c r="S841">
        <v>100000</v>
      </c>
      <c r="T841" t="s">
        <v>5432</v>
      </c>
      <c r="U841" t="s">
        <v>5433</v>
      </c>
      <c r="W841">
        <v>25663</v>
      </c>
    </row>
    <row r="842" spans="2:23" x14ac:dyDescent="0.45">
      <c r="B842">
        <v>29</v>
      </c>
      <c r="C842" t="s">
        <v>5434</v>
      </c>
      <c r="D842" t="s">
        <v>18</v>
      </c>
      <c r="E842" t="s">
        <v>3265</v>
      </c>
      <c r="F842" t="s">
        <v>2853</v>
      </c>
      <c r="G842">
        <v>2025</v>
      </c>
      <c r="H842" s="8">
        <v>40</v>
      </c>
      <c r="I842" t="s">
        <v>2843</v>
      </c>
      <c r="K842">
        <v>24.6222222</v>
      </c>
      <c r="L842" t="s">
        <v>2887</v>
      </c>
      <c r="M842">
        <v>215</v>
      </c>
      <c r="N842" t="s">
        <v>221</v>
      </c>
      <c r="O842" t="s">
        <v>221</v>
      </c>
      <c r="P842">
        <v>2021</v>
      </c>
      <c r="Q842" t="s">
        <v>2838</v>
      </c>
      <c r="R842" t="s">
        <v>18</v>
      </c>
      <c r="S842">
        <v>301600</v>
      </c>
      <c r="T842" t="s">
        <v>3354</v>
      </c>
      <c r="U842" t="s">
        <v>5435</v>
      </c>
      <c r="W842" t="s">
        <v>5436</v>
      </c>
    </row>
    <row r="843" spans="2:23" x14ac:dyDescent="0.45">
      <c r="B843">
        <v>29</v>
      </c>
      <c r="C843" t="s">
        <v>5437</v>
      </c>
      <c r="D843" t="s">
        <v>36</v>
      </c>
      <c r="E843" t="s">
        <v>9</v>
      </c>
      <c r="G843">
        <v>2027</v>
      </c>
      <c r="H843" s="8">
        <v>40</v>
      </c>
      <c r="I843" t="s">
        <v>2835</v>
      </c>
      <c r="K843">
        <v>21.6</v>
      </c>
      <c r="L843" t="s">
        <v>2854</v>
      </c>
      <c r="M843">
        <v>195</v>
      </c>
      <c r="N843" t="s">
        <v>221</v>
      </c>
      <c r="O843" t="s">
        <v>221</v>
      </c>
      <c r="P843">
        <v>2024</v>
      </c>
      <c r="Q843" t="s">
        <v>2838</v>
      </c>
      <c r="R843" t="s">
        <v>36</v>
      </c>
      <c r="T843" t="s">
        <v>5438</v>
      </c>
      <c r="U843" t="s">
        <v>5439</v>
      </c>
    </row>
    <row r="844" spans="2:23" x14ac:dyDescent="0.45">
      <c r="B844">
        <v>29</v>
      </c>
      <c r="C844" t="s">
        <v>5440</v>
      </c>
      <c r="D844" t="s">
        <v>89</v>
      </c>
      <c r="E844" t="s">
        <v>3265</v>
      </c>
      <c r="F844" t="s">
        <v>2842</v>
      </c>
      <c r="G844">
        <v>2024</v>
      </c>
      <c r="H844" s="8">
        <v>40</v>
      </c>
      <c r="I844" t="s">
        <v>2966</v>
      </c>
      <c r="K844">
        <v>26.377777699999999</v>
      </c>
      <c r="L844" t="s">
        <v>2887</v>
      </c>
      <c r="M844">
        <v>220</v>
      </c>
      <c r="N844" t="s">
        <v>2837</v>
      </c>
      <c r="O844" t="s">
        <v>2837</v>
      </c>
      <c r="P844">
        <v>2018</v>
      </c>
      <c r="Q844" t="s">
        <v>2838</v>
      </c>
      <c r="R844" t="s">
        <v>89</v>
      </c>
      <c r="S844">
        <v>150000</v>
      </c>
      <c r="T844" t="s">
        <v>5441</v>
      </c>
      <c r="U844" t="s">
        <v>5442</v>
      </c>
      <c r="W844">
        <v>25098</v>
      </c>
    </row>
    <row r="845" spans="2:23" x14ac:dyDescent="0.45">
      <c r="B845">
        <v>29</v>
      </c>
      <c r="C845" t="s">
        <v>5443</v>
      </c>
      <c r="D845" t="s">
        <v>46</v>
      </c>
      <c r="E845" t="s">
        <v>9</v>
      </c>
      <c r="G845">
        <v>2028</v>
      </c>
      <c r="H845" s="8">
        <v>40</v>
      </c>
      <c r="I845" t="s">
        <v>2843</v>
      </c>
      <c r="K845">
        <v>19.5</v>
      </c>
      <c r="L845" t="s">
        <v>2859</v>
      </c>
      <c r="M845">
        <v>170</v>
      </c>
      <c r="N845" t="s">
        <v>221</v>
      </c>
      <c r="O845" t="s">
        <v>221</v>
      </c>
      <c r="P845">
        <v>2023</v>
      </c>
      <c r="Q845" t="s">
        <v>2838</v>
      </c>
      <c r="R845" t="s">
        <v>46</v>
      </c>
      <c r="S845">
        <v>703000</v>
      </c>
      <c r="T845" t="s">
        <v>5444</v>
      </c>
      <c r="U845" t="s">
        <v>5445</v>
      </c>
    </row>
    <row r="846" spans="2:23" x14ac:dyDescent="0.45">
      <c r="B846">
        <v>29</v>
      </c>
      <c r="C846" t="s">
        <v>5446</v>
      </c>
      <c r="D846" t="s">
        <v>21</v>
      </c>
      <c r="E846" t="s">
        <v>9</v>
      </c>
      <c r="F846" t="s">
        <v>2898</v>
      </c>
      <c r="G846">
        <v>2025</v>
      </c>
      <c r="H846" s="8">
        <v>40</v>
      </c>
      <c r="I846" t="s">
        <v>2835</v>
      </c>
      <c r="K846">
        <v>22.491666599999999</v>
      </c>
      <c r="L846" t="s">
        <v>2859</v>
      </c>
      <c r="M846">
        <v>195</v>
      </c>
      <c r="N846" t="s">
        <v>221</v>
      </c>
      <c r="O846" t="s">
        <v>221</v>
      </c>
      <c r="P846">
        <v>2020</v>
      </c>
      <c r="Q846" t="s">
        <v>2838</v>
      </c>
      <c r="R846" t="s">
        <v>21</v>
      </c>
      <c r="S846">
        <v>1500000</v>
      </c>
      <c r="T846" t="s">
        <v>5447</v>
      </c>
      <c r="U846" t="s">
        <v>5448</v>
      </c>
      <c r="W846" t="s">
        <v>5449</v>
      </c>
    </row>
    <row r="847" spans="2:23" x14ac:dyDescent="0.45">
      <c r="B847">
        <v>29</v>
      </c>
      <c r="C847" t="s">
        <v>5450</v>
      </c>
      <c r="D847" t="s">
        <v>76</v>
      </c>
      <c r="E847" t="s">
        <v>9</v>
      </c>
      <c r="F847" t="s">
        <v>2865</v>
      </c>
      <c r="G847">
        <v>2028</v>
      </c>
      <c r="H847" s="8">
        <v>40</v>
      </c>
      <c r="I847" t="s">
        <v>2835</v>
      </c>
      <c r="K847">
        <v>18.480555500000001</v>
      </c>
      <c r="L847" t="s">
        <v>2848</v>
      </c>
      <c r="M847">
        <v>165</v>
      </c>
      <c r="N847" t="s">
        <v>221</v>
      </c>
      <c r="O847" t="s">
        <v>221</v>
      </c>
      <c r="P847">
        <v>2023</v>
      </c>
      <c r="Q847" t="s">
        <v>2855</v>
      </c>
      <c r="R847" t="s">
        <v>76</v>
      </c>
      <c r="T847" t="s">
        <v>2874</v>
      </c>
      <c r="U847" t="s">
        <v>5451</v>
      </c>
      <c r="W847" t="s">
        <v>5452</v>
      </c>
    </row>
    <row r="848" spans="2:23" x14ac:dyDescent="0.45">
      <c r="B848">
        <v>29</v>
      </c>
      <c r="C848" t="s">
        <v>5453</v>
      </c>
      <c r="D848" t="s">
        <v>309</v>
      </c>
      <c r="E848" t="s">
        <v>174</v>
      </c>
      <c r="F848" t="s">
        <v>2865</v>
      </c>
      <c r="G848">
        <v>2028</v>
      </c>
      <c r="H848" s="8">
        <v>40</v>
      </c>
      <c r="I848" t="s">
        <v>2966</v>
      </c>
      <c r="K848">
        <v>19.641666600000001</v>
      </c>
      <c r="L848" t="s">
        <v>2960</v>
      </c>
      <c r="M848">
        <v>185</v>
      </c>
      <c r="N848" t="s">
        <v>2837</v>
      </c>
      <c r="O848" t="s">
        <v>221</v>
      </c>
      <c r="P848">
        <v>2022</v>
      </c>
      <c r="Q848" t="s">
        <v>2855</v>
      </c>
      <c r="R848" t="s">
        <v>309</v>
      </c>
      <c r="T848" t="s">
        <v>2874</v>
      </c>
      <c r="U848" t="s">
        <v>5454</v>
      </c>
      <c r="W848" t="s">
        <v>5455</v>
      </c>
    </row>
    <row r="849" spans="2:23" x14ac:dyDescent="0.45">
      <c r="B849">
        <v>29</v>
      </c>
      <c r="C849" t="s">
        <v>5456</v>
      </c>
      <c r="D849" t="s">
        <v>56</v>
      </c>
      <c r="E849" t="s">
        <v>33</v>
      </c>
      <c r="F849" t="s">
        <v>2870</v>
      </c>
      <c r="G849">
        <v>2027</v>
      </c>
      <c r="H849" s="8">
        <v>40</v>
      </c>
      <c r="I849" t="s">
        <v>2835</v>
      </c>
      <c r="K849">
        <v>23.402777700000001</v>
      </c>
      <c r="L849" t="s">
        <v>2951</v>
      </c>
      <c r="M849">
        <v>190</v>
      </c>
      <c r="N849" t="s">
        <v>2837</v>
      </c>
      <c r="O849" t="s">
        <v>221</v>
      </c>
      <c r="P849">
        <v>2022</v>
      </c>
      <c r="Q849" t="s">
        <v>2838</v>
      </c>
      <c r="R849" t="s">
        <v>56</v>
      </c>
      <c r="S849">
        <v>347500</v>
      </c>
      <c r="T849" t="s">
        <v>5457</v>
      </c>
      <c r="U849" t="s">
        <v>5458</v>
      </c>
      <c r="W849" t="s">
        <v>5459</v>
      </c>
    </row>
    <row r="850" spans="2:23" x14ac:dyDescent="0.45">
      <c r="B850">
        <v>29</v>
      </c>
      <c r="C850" t="s">
        <v>5460</v>
      </c>
      <c r="D850" t="s">
        <v>28</v>
      </c>
      <c r="E850" t="s">
        <v>174</v>
      </c>
      <c r="F850" t="s">
        <v>2865</v>
      </c>
      <c r="G850">
        <v>2029</v>
      </c>
      <c r="H850" s="8">
        <v>40</v>
      </c>
      <c r="I850" t="s">
        <v>2835</v>
      </c>
      <c r="K850">
        <v>18.7972222</v>
      </c>
      <c r="L850" t="s">
        <v>2844</v>
      </c>
      <c r="M850">
        <v>155</v>
      </c>
      <c r="N850" t="s">
        <v>2912</v>
      </c>
      <c r="O850" t="s">
        <v>221</v>
      </c>
      <c r="P850">
        <v>2023</v>
      </c>
      <c r="Q850" t="s">
        <v>2855</v>
      </c>
      <c r="R850" t="s">
        <v>28</v>
      </c>
      <c r="S850">
        <v>52500</v>
      </c>
      <c r="T850" t="s">
        <v>2850</v>
      </c>
      <c r="U850" t="s">
        <v>5461</v>
      </c>
      <c r="W850" t="s">
        <v>5462</v>
      </c>
    </row>
    <row r="851" spans="2:23" x14ac:dyDescent="0.45">
      <c r="B851">
        <v>29</v>
      </c>
      <c r="C851" t="s">
        <v>5463</v>
      </c>
      <c r="D851" t="s">
        <v>59</v>
      </c>
      <c r="E851" t="s">
        <v>9</v>
      </c>
      <c r="F851" t="s">
        <v>2898</v>
      </c>
      <c r="G851">
        <v>2027</v>
      </c>
      <c r="H851" s="8">
        <v>40</v>
      </c>
      <c r="I851" t="s">
        <v>2835</v>
      </c>
      <c r="K851">
        <v>21.524999999999999</v>
      </c>
      <c r="L851" t="s">
        <v>2848</v>
      </c>
      <c r="M851">
        <v>199</v>
      </c>
      <c r="N851" t="s">
        <v>221</v>
      </c>
      <c r="O851" t="s">
        <v>221</v>
      </c>
      <c r="P851">
        <v>2021</v>
      </c>
      <c r="Q851" t="s">
        <v>2855</v>
      </c>
      <c r="R851" t="s">
        <v>59</v>
      </c>
      <c r="T851" t="s">
        <v>2874</v>
      </c>
      <c r="U851" t="s">
        <v>5464</v>
      </c>
      <c r="W851" t="s">
        <v>5465</v>
      </c>
    </row>
    <row r="852" spans="2:23" x14ac:dyDescent="0.45">
      <c r="B852">
        <v>29</v>
      </c>
      <c r="C852" t="s">
        <v>5466</v>
      </c>
      <c r="D852" t="s">
        <v>31</v>
      </c>
      <c r="E852" t="s">
        <v>53</v>
      </c>
      <c r="F852" t="s">
        <v>2898</v>
      </c>
      <c r="G852">
        <v>2027</v>
      </c>
      <c r="H852" s="8">
        <v>35</v>
      </c>
      <c r="I852" t="s">
        <v>2835</v>
      </c>
      <c r="K852">
        <v>21.555555500000001</v>
      </c>
      <c r="L852" t="s">
        <v>2854</v>
      </c>
      <c r="M852">
        <v>180</v>
      </c>
      <c r="N852" t="s">
        <v>2912</v>
      </c>
      <c r="O852" t="s">
        <v>221</v>
      </c>
      <c r="P852">
        <v>2023</v>
      </c>
      <c r="Q852" t="s">
        <v>2855</v>
      </c>
      <c r="R852" t="s">
        <v>31</v>
      </c>
      <c r="S852">
        <v>90000</v>
      </c>
      <c r="T852" t="s">
        <v>3001</v>
      </c>
      <c r="U852" t="s">
        <v>5467</v>
      </c>
      <c r="W852" t="s">
        <v>5468</v>
      </c>
    </row>
    <row r="853" spans="2:23" x14ac:dyDescent="0.45">
      <c r="B853">
        <v>29</v>
      </c>
      <c r="C853" t="s">
        <v>5469</v>
      </c>
      <c r="D853" t="s">
        <v>16</v>
      </c>
      <c r="E853" t="s">
        <v>3265</v>
      </c>
      <c r="F853" t="s">
        <v>2865</v>
      </c>
      <c r="G853">
        <v>2024</v>
      </c>
      <c r="H853" s="8">
        <v>35</v>
      </c>
      <c r="I853" t="s">
        <v>2843</v>
      </c>
      <c r="K853">
        <v>25.655555499999998</v>
      </c>
      <c r="L853" t="s">
        <v>2887</v>
      </c>
      <c r="M853">
        <v>260</v>
      </c>
      <c r="N853" t="s">
        <v>221</v>
      </c>
      <c r="O853" t="s">
        <v>221</v>
      </c>
      <c r="P853">
        <v>2017</v>
      </c>
      <c r="Q853" t="s">
        <v>2849</v>
      </c>
      <c r="R853" t="s">
        <v>59</v>
      </c>
      <c r="S853">
        <v>500000</v>
      </c>
      <c r="T853" t="s">
        <v>3855</v>
      </c>
      <c r="U853" t="s">
        <v>5470</v>
      </c>
      <c r="W853">
        <v>24282</v>
      </c>
    </row>
    <row r="854" spans="2:23" x14ac:dyDescent="0.45">
      <c r="B854">
        <v>29</v>
      </c>
      <c r="C854" t="s">
        <v>5471</v>
      </c>
      <c r="D854" t="s">
        <v>10</v>
      </c>
      <c r="E854" t="s">
        <v>63</v>
      </c>
      <c r="F854" t="s">
        <v>2870</v>
      </c>
      <c r="G854">
        <v>2026</v>
      </c>
      <c r="H854" s="8">
        <v>35</v>
      </c>
      <c r="I854" t="s">
        <v>2843</v>
      </c>
      <c r="K854">
        <v>20.2472222</v>
      </c>
      <c r="L854" t="s">
        <v>2951</v>
      </c>
      <c r="M854">
        <v>180</v>
      </c>
      <c r="N854" t="s">
        <v>221</v>
      </c>
      <c r="O854" t="s">
        <v>221</v>
      </c>
      <c r="P854">
        <v>2021</v>
      </c>
      <c r="Q854" t="s">
        <v>2855</v>
      </c>
      <c r="R854" t="s">
        <v>10</v>
      </c>
      <c r="T854" t="s">
        <v>2850</v>
      </c>
      <c r="U854" t="s">
        <v>5472</v>
      </c>
      <c r="W854" t="s">
        <v>5473</v>
      </c>
    </row>
    <row r="855" spans="2:23" x14ac:dyDescent="0.45">
      <c r="B855">
        <v>29</v>
      </c>
      <c r="C855" t="s">
        <v>5474</v>
      </c>
      <c r="D855" t="s">
        <v>207</v>
      </c>
      <c r="E855" t="s">
        <v>9</v>
      </c>
      <c r="F855" t="s">
        <v>2865</v>
      </c>
      <c r="G855">
        <v>2026</v>
      </c>
      <c r="H855" s="8">
        <v>35</v>
      </c>
      <c r="I855" t="s">
        <v>2843</v>
      </c>
      <c r="K855">
        <v>20.100000000000001</v>
      </c>
      <c r="L855" t="s">
        <v>2859</v>
      </c>
      <c r="M855">
        <v>205</v>
      </c>
      <c r="N855" t="s">
        <v>221</v>
      </c>
      <c r="O855" t="s">
        <v>221</v>
      </c>
      <c r="P855">
        <v>2021</v>
      </c>
      <c r="Q855" t="s">
        <v>2855</v>
      </c>
      <c r="R855" t="s">
        <v>46</v>
      </c>
      <c r="S855">
        <v>52500</v>
      </c>
      <c r="T855" t="s">
        <v>2874</v>
      </c>
      <c r="U855" t="s">
        <v>5475</v>
      </c>
      <c r="V855" t="s">
        <v>5476</v>
      </c>
      <c r="W855" t="s">
        <v>5477</v>
      </c>
    </row>
    <row r="856" spans="2:23" x14ac:dyDescent="0.45">
      <c r="B856">
        <v>29</v>
      </c>
      <c r="C856" t="s">
        <v>5478</v>
      </c>
      <c r="D856" t="s">
        <v>269</v>
      </c>
      <c r="E856" t="s">
        <v>3265</v>
      </c>
      <c r="F856" t="s">
        <v>2898</v>
      </c>
      <c r="G856">
        <v>2026</v>
      </c>
      <c r="H856" s="8">
        <v>35</v>
      </c>
      <c r="I856" t="s">
        <v>2835</v>
      </c>
      <c r="K856">
        <v>22.694444399999998</v>
      </c>
      <c r="L856" t="s">
        <v>2854</v>
      </c>
      <c r="M856">
        <v>173</v>
      </c>
      <c r="N856" t="s">
        <v>221</v>
      </c>
      <c r="O856" t="s">
        <v>221</v>
      </c>
      <c r="P856">
        <v>2019</v>
      </c>
      <c r="Q856" t="s">
        <v>2849</v>
      </c>
      <c r="R856" t="s">
        <v>269</v>
      </c>
      <c r="T856" t="s">
        <v>2850</v>
      </c>
      <c r="U856" t="s">
        <v>5479</v>
      </c>
      <c r="W856" t="s">
        <v>5480</v>
      </c>
    </row>
    <row r="857" spans="2:23" x14ac:dyDescent="0.45">
      <c r="B857">
        <v>29</v>
      </c>
      <c r="C857" t="s">
        <v>5481</v>
      </c>
      <c r="D857" t="s">
        <v>70</v>
      </c>
      <c r="E857" t="s">
        <v>9</v>
      </c>
      <c r="F857" t="s">
        <v>2898</v>
      </c>
      <c r="G857">
        <v>2027</v>
      </c>
      <c r="H857" s="8">
        <v>35</v>
      </c>
      <c r="I857" t="s">
        <v>2843</v>
      </c>
      <c r="K857">
        <v>23.866666599999999</v>
      </c>
      <c r="L857" t="s">
        <v>2887</v>
      </c>
      <c r="M857">
        <v>222</v>
      </c>
      <c r="N857" t="s">
        <v>221</v>
      </c>
      <c r="O857" t="s">
        <v>221</v>
      </c>
      <c r="P857">
        <v>2023</v>
      </c>
      <c r="Q857" t="s">
        <v>2838</v>
      </c>
      <c r="R857" t="s">
        <v>70</v>
      </c>
      <c r="S857">
        <v>180000</v>
      </c>
      <c r="T857" t="s">
        <v>3373</v>
      </c>
      <c r="U857" t="s">
        <v>5482</v>
      </c>
      <c r="W857" t="s">
        <v>5483</v>
      </c>
    </row>
    <row r="858" spans="2:23" x14ac:dyDescent="0.45">
      <c r="B858">
        <v>29</v>
      </c>
      <c r="C858" t="s">
        <v>5484</v>
      </c>
      <c r="D858" t="s">
        <v>170</v>
      </c>
      <c r="E858" t="s">
        <v>9</v>
      </c>
      <c r="G858">
        <v>2026</v>
      </c>
      <c r="H858" s="8">
        <v>35</v>
      </c>
      <c r="I858" t="s">
        <v>2835</v>
      </c>
      <c r="K858">
        <v>23.452777699999999</v>
      </c>
      <c r="L858" t="s">
        <v>2836</v>
      </c>
      <c r="M858">
        <v>219</v>
      </c>
      <c r="N858" t="s">
        <v>221</v>
      </c>
      <c r="O858" t="s">
        <v>221</v>
      </c>
      <c r="P858">
        <v>2022</v>
      </c>
      <c r="Q858" t="s">
        <v>2838</v>
      </c>
      <c r="R858" t="s">
        <v>170</v>
      </c>
      <c r="S858">
        <v>1700000</v>
      </c>
      <c r="T858" t="s">
        <v>3548</v>
      </c>
      <c r="U858" t="s">
        <v>5485</v>
      </c>
      <c r="V858" t="s">
        <v>5486</v>
      </c>
    </row>
    <row r="859" spans="2:23" x14ac:dyDescent="0.45">
      <c r="B859">
        <v>29</v>
      </c>
      <c r="C859" t="s">
        <v>5487</v>
      </c>
      <c r="D859" t="s">
        <v>107</v>
      </c>
      <c r="E859" t="s">
        <v>33</v>
      </c>
      <c r="F859" t="s">
        <v>2870</v>
      </c>
      <c r="G859">
        <v>2025</v>
      </c>
      <c r="H859" s="8">
        <v>35</v>
      </c>
      <c r="I859" t="s">
        <v>2835</v>
      </c>
      <c r="K859">
        <v>23.830555499999999</v>
      </c>
      <c r="L859" t="s">
        <v>2844</v>
      </c>
      <c r="M859">
        <v>230</v>
      </c>
      <c r="N859" t="s">
        <v>221</v>
      </c>
      <c r="O859" t="s">
        <v>221</v>
      </c>
      <c r="P859">
        <v>2021</v>
      </c>
      <c r="Q859" t="s">
        <v>2838</v>
      </c>
      <c r="R859" t="s">
        <v>107</v>
      </c>
      <c r="S859">
        <v>125000</v>
      </c>
      <c r="T859" t="s">
        <v>5488</v>
      </c>
      <c r="U859" t="s">
        <v>5489</v>
      </c>
      <c r="W859" t="s">
        <v>5490</v>
      </c>
    </row>
    <row r="860" spans="2:23" x14ac:dyDescent="0.45">
      <c r="B860">
        <v>29</v>
      </c>
      <c r="C860" t="s">
        <v>5491</v>
      </c>
      <c r="D860" t="s">
        <v>73</v>
      </c>
      <c r="E860" t="s">
        <v>2882</v>
      </c>
      <c r="F860" t="s">
        <v>3238</v>
      </c>
      <c r="G860">
        <v>2030</v>
      </c>
      <c r="H860" s="8">
        <v>35</v>
      </c>
      <c r="I860" t="s">
        <v>2835</v>
      </c>
      <c r="K860">
        <v>17.822222199999999</v>
      </c>
      <c r="L860" t="s">
        <v>2887</v>
      </c>
      <c r="M860">
        <v>215</v>
      </c>
      <c r="N860" t="s">
        <v>221</v>
      </c>
      <c r="O860" t="s">
        <v>221</v>
      </c>
      <c r="P860">
        <v>2024</v>
      </c>
      <c r="Q860" t="s">
        <v>2855</v>
      </c>
      <c r="R860" t="s">
        <v>73</v>
      </c>
      <c r="S860">
        <v>1450000</v>
      </c>
      <c r="T860" t="s">
        <v>2850</v>
      </c>
      <c r="U860" t="s">
        <v>5492</v>
      </c>
      <c r="W860" t="s">
        <v>5493</v>
      </c>
    </row>
    <row r="861" spans="2:23" x14ac:dyDescent="0.45">
      <c r="B861">
        <v>29</v>
      </c>
      <c r="C861" t="s">
        <v>5494</v>
      </c>
      <c r="D861" t="s">
        <v>130</v>
      </c>
      <c r="E861" t="s">
        <v>2882</v>
      </c>
      <c r="F861" t="s">
        <v>2865</v>
      </c>
      <c r="G861">
        <v>2029</v>
      </c>
      <c r="H861" s="8">
        <v>35</v>
      </c>
      <c r="I861" t="s">
        <v>2835</v>
      </c>
      <c r="K861">
        <v>18.522222200000002</v>
      </c>
      <c r="L861" t="s">
        <v>2844</v>
      </c>
      <c r="M861">
        <v>230</v>
      </c>
      <c r="N861" t="s">
        <v>221</v>
      </c>
      <c r="O861" t="s">
        <v>221</v>
      </c>
      <c r="P861">
        <v>2023</v>
      </c>
      <c r="Q861" t="s">
        <v>2855</v>
      </c>
      <c r="R861" t="s">
        <v>130</v>
      </c>
      <c r="S861">
        <v>97500</v>
      </c>
      <c r="T861" t="s">
        <v>2850</v>
      </c>
      <c r="U861" t="s">
        <v>5495</v>
      </c>
      <c r="W861" t="s">
        <v>5496</v>
      </c>
    </row>
    <row r="862" spans="2:23" x14ac:dyDescent="0.45">
      <c r="B862">
        <v>29</v>
      </c>
      <c r="C862" t="s">
        <v>5497</v>
      </c>
      <c r="D862" t="s">
        <v>7</v>
      </c>
      <c r="E862" t="s">
        <v>9</v>
      </c>
      <c r="F862" t="s">
        <v>2853</v>
      </c>
      <c r="G862">
        <v>2024</v>
      </c>
      <c r="H862" s="8">
        <v>35</v>
      </c>
      <c r="I862" t="s">
        <v>2966</v>
      </c>
      <c r="K862">
        <v>26.8416666</v>
      </c>
      <c r="L862" t="s">
        <v>2859</v>
      </c>
      <c r="M862">
        <v>200</v>
      </c>
      <c r="N862" t="s">
        <v>221</v>
      </c>
      <c r="O862" t="s">
        <v>2837</v>
      </c>
      <c r="P862">
        <v>2021</v>
      </c>
      <c r="Q862" t="s">
        <v>2838</v>
      </c>
      <c r="R862" t="s">
        <v>7</v>
      </c>
      <c r="S862">
        <v>47500</v>
      </c>
      <c r="T862" t="s">
        <v>5498</v>
      </c>
      <c r="U862" t="s">
        <v>5499</v>
      </c>
      <c r="W862" t="s">
        <v>5500</v>
      </c>
    </row>
    <row r="863" spans="2:23" x14ac:dyDescent="0.45">
      <c r="B863">
        <v>29</v>
      </c>
      <c r="C863" t="s">
        <v>1713</v>
      </c>
      <c r="D863" t="s">
        <v>98</v>
      </c>
      <c r="E863" t="s">
        <v>63</v>
      </c>
      <c r="F863" t="s">
        <v>2853</v>
      </c>
      <c r="G863">
        <v>2025</v>
      </c>
      <c r="H863" s="8">
        <v>35</v>
      </c>
      <c r="I863" t="s">
        <v>2835</v>
      </c>
      <c r="K863">
        <v>22.347222200000001</v>
      </c>
      <c r="L863" t="s">
        <v>2848</v>
      </c>
      <c r="M863">
        <v>220</v>
      </c>
      <c r="N863" t="s">
        <v>221</v>
      </c>
      <c r="O863" t="s">
        <v>221</v>
      </c>
      <c r="P863">
        <v>2018</v>
      </c>
      <c r="Q863" t="s">
        <v>2849</v>
      </c>
      <c r="R863" t="s">
        <v>46</v>
      </c>
      <c r="S863">
        <v>500000</v>
      </c>
      <c r="T863" t="s">
        <v>2850</v>
      </c>
      <c r="U863" t="s">
        <v>5501</v>
      </c>
      <c r="W863" t="s">
        <v>1714</v>
      </c>
    </row>
    <row r="864" spans="2:23" x14ac:dyDescent="0.45">
      <c r="B864">
        <v>29</v>
      </c>
      <c r="C864" t="s">
        <v>5502</v>
      </c>
      <c r="D864" t="s">
        <v>14</v>
      </c>
      <c r="E864" t="s">
        <v>3265</v>
      </c>
      <c r="F864" t="s">
        <v>2853</v>
      </c>
      <c r="G864">
        <v>2025</v>
      </c>
      <c r="H864" s="8">
        <v>35</v>
      </c>
      <c r="I864" t="s">
        <v>2843</v>
      </c>
      <c r="K864">
        <v>24.355555500000001</v>
      </c>
      <c r="L864" t="s">
        <v>2854</v>
      </c>
      <c r="M864">
        <v>215</v>
      </c>
      <c r="N864" t="s">
        <v>221</v>
      </c>
      <c r="O864" t="s">
        <v>221</v>
      </c>
      <c r="P864">
        <v>2022</v>
      </c>
      <c r="Q864" t="s">
        <v>3745</v>
      </c>
      <c r="R864" t="s">
        <v>14</v>
      </c>
      <c r="S864">
        <v>20000</v>
      </c>
      <c r="T864" t="s">
        <v>5503</v>
      </c>
      <c r="U864" t="s">
        <v>5504</v>
      </c>
      <c r="W864" t="s">
        <v>5505</v>
      </c>
    </row>
    <row r="865" spans="2:23" x14ac:dyDescent="0.45">
      <c r="B865">
        <v>29</v>
      </c>
      <c r="C865" t="s">
        <v>5506</v>
      </c>
      <c r="D865" t="s">
        <v>39</v>
      </c>
      <c r="E865" t="s">
        <v>3265</v>
      </c>
      <c r="F865" t="s">
        <v>2842</v>
      </c>
      <c r="G865">
        <v>2024</v>
      </c>
      <c r="H865" s="8">
        <v>35</v>
      </c>
      <c r="I865" t="s">
        <v>2843</v>
      </c>
      <c r="K865">
        <v>27.891666600000001</v>
      </c>
      <c r="L865" t="s">
        <v>2960</v>
      </c>
      <c r="M865">
        <v>185</v>
      </c>
      <c r="N865" t="s">
        <v>221</v>
      </c>
      <c r="O865" t="s">
        <v>221</v>
      </c>
      <c r="P865">
        <v>2018</v>
      </c>
      <c r="Q865" t="s">
        <v>3745</v>
      </c>
      <c r="R865" t="s">
        <v>82</v>
      </c>
      <c r="S865">
        <v>1000</v>
      </c>
      <c r="T865" t="s">
        <v>5507</v>
      </c>
      <c r="U865" t="s">
        <v>5508</v>
      </c>
      <c r="W865">
        <v>25348</v>
      </c>
    </row>
    <row r="866" spans="2:23" x14ac:dyDescent="0.45">
      <c r="B866">
        <v>29</v>
      </c>
      <c r="C866" t="s">
        <v>647</v>
      </c>
      <c r="D866" t="s">
        <v>104</v>
      </c>
      <c r="E866" t="s">
        <v>63</v>
      </c>
      <c r="F866" t="s">
        <v>2834</v>
      </c>
      <c r="G866">
        <v>2024</v>
      </c>
      <c r="H866" s="8">
        <v>35</v>
      </c>
      <c r="I866" t="s">
        <v>2843</v>
      </c>
      <c r="K866">
        <v>24.119444399999999</v>
      </c>
      <c r="L866" t="s">
        <v>2859</v>
      </c>
      <c r="M866">
        <v>200</v>
      </c>
      <c r="N866" t="s">
        <v>221</v>
      </c>
      <c r="O866" t="s">
        <v>221</v>
      </c>
      <c r="P866">
        <v>2022</v>
      </c>
      <c r="Q866" t="s">
        <v>2838</v>
      </c>
      <c r="R866" t="s">
        <v>104</v>
      </c>
      <c r="S866">
        <v>758900</v>
      </c>
      <c r="T866" t="s">
        <v>2908</v>
      </c>
      <c r="U866" t="s">
        <v>5509</v>
      </c>
      <c r="W866">
        <v>31567</v>
      </c>
    </row>
    <row r="867" spans="2:23" x14ac:dyDescent="0.45">
      <c r="B867">
        <v>29</v>
      </c>
      <c r="C867" t="s">
        <v>5510</v>
      </c>
      <c r="D867" t="s">
        <v>82</v>
      </c>
      <c r="E867" t="s">
        <v>3265</v>
      </c>
      <c r="F867" t="s">
        <v>2853</v>
      </c>
      <c r="G867">
        <v>2025</v>
      </c>
      <c r="H867" s="8">
        <v>35</v>
      </c>
      <c r="I867" t="s">
        <v>2843</v>
      </c>
      <c r="K867">
        <v>23.766666600000001</v>
      </c>
      <c r="L867" t="s">
        <v>2848</v>
      </c>
      <c r="M867">
        <v>180</v>
      </c>
      <c r="N867" t="s">
        <v>221</v>
      </c>
      <c r="O867" t="s">
        <v>221</v>
      </c>
      <c r="P867">
        <v>2017</v>
      </c>
      <c r="Q867" t="s">
        <v>2849</v>
      </c>
      <c r="R867" t="s">
        <v>82</v>
      </c>
      <c r="T867" t="s">
        <v>2874</v>
      </c>
      <c r="U867" t="s">
        <v>5511</v>
      </c>
      <c r="W867" t="s">
        <v>5512</v>
      </c>
    </row>
    <row r="868" spans="2:23" x14ac:dyDescent="0.45">
      <c r="B868">
        <v>29</v>
      </c>
      <c r="C868" t="s">
        <v>5513</v>
      </c>
      <c r="D868" t="s">
        <v>191</v>
      </c>
      <c r="E868" t="s">
        <v>9</v>
      </c>
      <c r="F868" t="s">
        <v>2842</v>
      </c>
      <c r="G868">
        <v>2025</v>
      </c>
      <c r="H868" s="8">
        <v>35</v>
      </c>
      <c r="I868" t="s">
        <v>2966</v>
      </c>
      <c r="K868">
        <v>25.602777700000001</v>
      </c>
      <c r="L868" t="s">
        <v>2887</v>
      </c>
      <c r="M868">
        <v>225</v>
      </c>
      <c r="N868" t="s">
        <v>2837</v>
      </c>
      <c r="O868" t="s">
        <v>2837</v>
      </c>
      <c r="P868">
        <v>2021</v>
      </c>
      <c r="Q868" t="s">
        <v>2838</v>
      </c>
      <c r="R868" t="s">
        <v>191</v>
      </c>
      <c r="S868">
        <v>127500</v>
      </c>
      <c r="T868" t="s">
        <v>5514</v>
      </c>
      <c r="U868" t="s">
        <v>5515</v>
      </c>
      <c r="W868" t="s">
        <v>5516</v>
      </c>
    </row>
    <row r="869" spans="2:23" x14ac:dyDescent="0.45">
      <c r="B869">
        <v>30</v>
      </c>
      <c r="C869" t="s">
        <v>5517</v>
      </c>
      <c r="D869" t="s">
        <v>18</v>
      </c>
      <c r="E869" t="s">
        <v>3265</v>
      </c>
      <c r="F869" t="s">
        <v>2853</v>
      </c>
      <c r="G869">
        <v>2026</v>
      </c>
      <c r="H869" s="8">
        <v>40</v>
      </c>
      <c r="I869" t="s">
        <v>2966</v>
      </c>
      <c r="K869">
        <v>25.866666599999999</v>
      </c>
      <c r="L869" t="s">
        <v>2848</v>
      </c>
      <c r="M869">
        <v>190</v>
      </c>
      <c r="N869" t="s">
        <v>221</v>
      </c>
      <c r="O869" t="s">
        <v>221</v>
      </c>
      <c r="P869">
        <v>2023</v>
      </c>
      <c r="Q869" t="s">
        <v>5518</v>
      </c>
      <c r="R869" t="s">
        <v>18</v>
      </c>
      <c r="T869" t="s">
        <v>3440</v>
      </c>
      <c r="U869" t="s">
        <v>5519</v>
      </c>
      <c r="W869" t="s">
        <v>5520</v>
      </c>
    </row>
    <row r="870" spans="2:23" x14ac:dyDescent="0.45">
      <c r="B870">
        <v>30</v>
      </c>
      <c r="C870" t="s">
        <v>5521</v>
      </c>
      <c r="D870" t="s">
        <v>89</v>
      </c>
      <c r="E870" t="s">
        <v>3265</v>
      </c>
      <c r="F870" t="s">
        <v>2853</v>
      </c>
      <c r="G870">
        <v>2025</v>
      </c>
      <c r="H870" s="8">
        <v>40</v>
      </c>
      <c r="I870" t="s">
        <v>2835</v>
      </c>
      <c r="K870">
        <v>23.225000000000001</v>
      </c>
      <c r="L870" t="s">
        <v>2960</v>
      </c>
      <c r="M870">
        <v>170</v>
      </c>
      <c r="N870" t="s">
        <v>2837</v>
      </c>
      <c r="O870" t="s">
        <v>2837</v>
      </c>
      <c r="P870">
        <v>2017</v>
      </c>
      <c r="Q870" t="s">
        <v>2849</v>
      </c>
      <c r="R870" t="s">
        <v>89</v>
      </c>
      <c r="S870">
        <v>38000</v>
      </c>
      <c r="T870" t="s">
        <v>2850</v>
      </c>
      <c r="U870" t="s">
        <v>5522</v>
      </c>
      <c r="W870" t="s">
        <v>5523</v>
      </c>
    </row>
    <row r="871" spans="2:23" x14ac:dyDescent="0.45">
      <c r="B871">
        <v>30</v>
      </c>
      <c r="C871" t="s">
        <v>5524</v>
      </c>
      <c r="D871" t="s">
        <v>46</v>
      </c>
      <c r="E871" t="s">
        <v>2833</v>
      </c>
      <c r="F871" t="s">
        <v>2898</v>
      </c>
      <c r="G871">
        <v>2028</v>
      </c>
      <c r="H871" s="8">
        <v>40</v>
      </c>
      <c r="I871" t="s">
        <v>2835</v>
      </c>
      <c r="K871">
        <v>19.744444399999999</v>
      </c>
      <c r="L871" t="s">
        <v>2951</v>
      </c>
      <c r="M871">
        <v>170</v>
      </c>
      <c r="N871" t="s">
        <v>2837</v>
      </c>
      <c r="O871" t="s">
        <v>2837</v>
      </c>
      <c r="P871">
        <v>2023</v>
      </c>
      <c r="Q871" t="s">
        <v>2838</v>
      </c>
      <c r="R871" t="s">
        <v>46</v>
      </c>
      <c r="S871">
        <v>1850000</v>
      </c>
      <c r="T871" t="s">
        <v>5525</v>
      </c>
      <c r="U871" t="s">
        <v>5526</v>
      </c>
      <c r="W871" t="s">
        <v>5527</v>
      </c>
    </row>
    <row r="872" spans="2:23" x14ac:dyDescent="0.45">
      <c r="B872">
        <v>30</v>
      </c>
      <c r="C872" t="s">
        <v>5528</v>
      </c>
      <c r="D872" t="s">
        <v>76</v>
      </c>
      <c r="E872" t="s">
        <v>9</v>
      </c>
      <c r="F872" t="s">
        <v>2865</v>
      </c>
      <c r="G872">
        <v>2029</v>
      </c>
      <c r="H872" s="8">
        <v>40</v>
      </c>
      <c r="I872" t="s">
        <v>2835</v>
      </c>
      <c r="K872">
        <v>20.2166666</v>
      </c>
      <c r="L872" t="s">
        <v>2887</v>
      </c>
      <c r="M872">
        <v>215</v>
      </c>
      <c r="N872" t="s">
        <v>221</v>
      </c>
      <c r="O872" t="s">
        <v>221</v>
      </c>
      <c r="P872">
        <v>2023</v>
      </c>
      <c r="Q872" t="s">
        <v>2855</v>
      </c>
      <c r="R872" t="s">
        <v>76</v>
      </c>
      <c r="S872">
        <v>750000</v>
      </c>
      <c r="T872" t="s">
        <v>3782</v>
      </c>
      <c r="U872" t="s">
        <v>5529</v>
      </c>
      <c r="W872" t="s">
        <v>5530</v>
      </c>
    </row>
    <row r="873" spans="2:23" x14ac:dyDescent="0.45">
      <c r="B873">
        <v>30</v>
      </c>
      <c r="C873" t="s">
        <v>5531</v>
      </c>
      <c r="D873" t="s">
        <v>56</v>
      </c>
      <c r="E873" t="s">
        <v>9</v>
      </c>
      <c r="G873">
        <v>2029</v>
      </c>
      <c r="H873" s="8">
        <v>40</v>
      </c>
      <c r="I873" t="s">
        <v>2843</v>
      </c>
      <c r="K873">
        <v>18.416666599999999</v>
      </c>
      <c r="L873" t="s">
        <v>2859</v>
      </c>
      <c r="M873">
        <v>170</v>
      </c>
      <c r="N873" t="s">
        <v>221</v>
      </c>
      <c r="O873" t="s">
        <v>221</v>
      </c>
      <c r="P873">
        <v>2024</v>
      </c>
      <c r="Q873" t="s">
        <v>2838</v>
      </c>
      <c r="R873" t="s">
        <v>56</v>
      </c>
      <c r="T873" t="s">
        <v>5532</v>
      </c>
      <c r="U873" t="s">
        <v>5533</v>
      </c>
    </row>
    <row r="874" spans="2:23" x14ac:dyDescent="0.45">
      <c r="B874">
        <v>30</v>
      </c>
      <c r="C874" t="s">
        <v>5534</v>
      </c>
      <c r="D874" t="s">
        <v>28</v>
      </c>
      <c r="E874" t="s">
        <v>3265</v>
      </c>
      <c r="F874" t="s">
        <v>2870</v>
      </c>
      <c r="G874">
        <v>2026</v>
      </c>
      <c r="H874" s="8">
        <v>40</v>
      </c>
      <c r="I874" t="s">
        <v>2835</v>
      </c>
      <c r="K874">
        <v>23.3805555</v>
      </c>
      <c r="L874" t="s">
        <v>2859</v>
      </c>
      <c r="M874">
        <v>215</v>
      </c>
      <c r="N874" t="s">
        <v>2837</v>
      </c>
      <c r="O874" t="s">
        <v>2837</v>
      </c>
      <c r="P874">
        <v>2022</v>
      </c>
      <c r="Q874" t="s">
        <v>2838</v>
      </c>
      <c r="R874" t="s">
        <v>28</v>
      </c>
      <c r="S874">
        <v>322500</v>
      </c>
      <c r="T874" t="s">
        <v>5535</v>
      </c>
      <c r="U874" t="s">
        <v>5536</v>
      </c>
      <c r="W874" t="s">
        <v>5537</v>
      </c>
    </row>
    <row r="875" spans="2:23" x14ac:dyDescent="0.45">
      <c r="B875">
        <v>30</v>
      </c>
      <c r="C875" t="s">
        <v>1759</v>
      </c>
      <c r="D875" t="s">
        <v>59</v>
      </c>
      <c r="E875" t="s">
        <v>2893</v>
      </c>
      <c r="F875" t="s">
        <v>2853</v>
      </c>
      <c r="G875">
        <v>2025</v>
      </c>
      <c r="H875" s="8">
        <v>40</v>
      </c>
      <c r="I875" t="s">
        <v>2835</v>
      </c>
      <c r="K875">
        <v>22.069444399999998</v>
      </c>
      <c r="L875" t="s">
        <v>2844</v>
      </c>
      <c r="M875">
        <v>220</v>
      </c>
      <c r="N875" t="s">
        <v>221</v>
      </c>
      <c r="O875" t="s">
        <v>221</v>
      </c>
      <c r="P875">
        <v>2020</v>
      </c>
      <c r="Q875" t="s">
        <v>2838</v>
      </c>
      <c r="R875" t="s">
        <v>59</v>
      </c>
      <c r="S875">
        <v>330000</v>
      </c>
      <c r="T875" t="s">
        <v>5538</v>
      </c>
      <c r="U875" t="s">
        <v>5539</v>
      </c>
      <c r="W875" t="s">
        <v>1760</v>
      </c>
    </row>
    <row r="876" spans="2:23" x14ac:dyDescent="0.45">
      <c r="B876">
        <v>30</v>
      </c>
      <c r="C876" t="s">
        <v>5540</v>
      </c>
      <c r="D876" t="s">
        <v>31</v>
      </c>
      <c r="E876" t="s">
        <v>9</v>
      </c>
      <c r="F876" t="s">
        <v>2842</v>
      </c>
      <c r="G876">
        <v>2026</v>
      </c>
      <c r="H876" s="8">
        <v>35</v>
      </c>
      <c r="I876" t="s">
        <v>2966</v>
      </c>
      <c r="K876">
        <v>25.019444400000001</v>
      </c>
      <c r="L876" t="s">
        <v>2859</v>
      </c>
      <c r="M876">
        <v>215</v>
      </c>
      <c r="N876" t="s">
        <v>221</v>
      </c>
      <c r="O876" t="s">
        <v>221</v>
      </c>
      <c r="P876">
        <v>2022</v>
      </c>
      <c r="Q876" t="s">
        <v>2838</v>
      </c>
      <c r="R876" t="s">
        <v>31</v>
      </c>
      <c r="S876">
        <v>200000</v>
      </c>
      <c r="T876" t="s">
        <v>2913</v>
      </c>
      <c r="U876" t="s">
        <v>5541</v>
      </c>
      <c r="W876" t="s">
        <v>5542</v>
      </c>
    </row>
    <row r="877" spans="2:23" x14ac:dyDescent="0.45">
      <c r="B877">
        <v>30</v>
      </c>
      <c r="C877" t="s">
        <v>5543</v>
      </c>
      <c r="D877" t="s">
        <v>16</v>
      </c>
      <c r="E877" t="s">
        <v>3265</v>
      </c>
      <c r="F877" t="s">
        <v>2870</v>
      </c>
      <c r="G877">
        <v>2024</v>
      </c>
      <c r="H877" s="8">
        <v>35</v>
      </c>
      <c r="I877" t="s">
        <v>2966</v>
      </c>
      <c r="K877">
        <v>27.0055555</v>
      </c>
      <c r="L877" t="s">
        <v>2887</v>
      </c>
      <c r="M877">
        <v>195</v>
      </c>
      <c r="N877" t="s">
        <v>221</v>
      </c>
      <c r="O877" t="s">
        <v>221</v>
      </c>
      <c r="P877">
        <v>2019</v>
      </c>
      <c r="Q877" t="s">
        <v>2838</v>
      </c>
      <c r="R877" t="s">
        <v>16</v>
      </c>
      <c r="S877">
        <v>50000</v>
      </c>
      <c r="T877" t="s">
        <v>5544</v>
      </c>
      <c r="U877" t="s">
        <v>5545</v>
      </c>
      <c r="W877">
        <v>25667</v>
      </c>
    </row>
    <row r="878" spans="2:23" x14ac:dyDescent="0.45">
      <c r="B878">
        <v>30</v>
      </c>
      <c r="C878" t="s">
        <v>5546</v>
      </c>
      <c r="D878" t="s">
        <v>10</v>
      </c>
      <c r="E878" t="s">
        <v>2882</v>
      </c>
      <c r="F878" t="s">
        <v>2853</v>
      </c>
      <c r="G878">
        <v>2025</v>
      </c>
      <c r="H878" s="8">
        <v>35</v>
      </c>
      <c r="I878" t="s">
        <v>2835</v>
      </c>
      <c r="K878">
        <v>21.538888799999999</v>
      </c>
      <c r="L878" t="s">
        <v>2854</v>
      </c>
      <c r="M878">
        <v>175</v>
      </c>
      <c r="N878" t="s">
        <v>221</v>
      </c>
      <c r="O878" t="s">
        <v>221</v>
      </c>
      <c r="P878">
        <v>2019</v>
      </c>
      <c r="Q878" t="s">
        <v>2849</v>
      </c>
      <c r="R878" t="s">
        <v>10</v>
      </c>
      <c r="S878">
        <v>2050000</v>
      </c>
      <c r="T878" t="s">
        <v>2850</v>
      </c>
      <c r="U878" t="s">
        <v>5547</v>
      </c>
      <c r="V878" t="s">
        <v>5548</v>
      </c>
      <c r="W878" t="s">
        <v>2035</v>
      </c>
    </row>
    <row r="879" spans="2:23" x14ac:dyDescent="0.45">
      <c r="B879">
        <v>30</v>
      </c>
      <c r="C879" t="s">
        <v>1208</v>
      </c>
      <c r="D879" t="s">
        <v>155</v>
      </c>
      <c r="E879" t="s">
        <v>2833</v>
      </c>
      <c r="F879" t="s">
        <v>2842</v>
      </c>
      <c r="G879">
        <v>2025</v>
      </c>
      <c r="H879" s="8">
        <v>35</v>
      </c>
      <c r="I879" t="s">
        <v>2966</v>
      </c>
      <c r="K879">
        <v>26.574999999999999</v>
      </c>
      <c r="L879" t="s">
        <v>2951</v>
      </c>
      <c r="M879">
        <v>194</v>
      </c>
      <c r="N879" t="s">
        <v>2837</v>
      </c>
      <c r="O879" t="s">
        <v>2837</v>
      </c>
      <c r="P879">
        <v>2019</v>
      </c>
      <c r="Q879" t="s">
        <v>2838</v>
      </c>
      <c r="R879" t="s">
        <v>155</v>
      </c>
      <c r="S879">
        <v>297500</v>
      </c>
      <c r="T879" t="s">
        <v>5549</v>
      </c>
      <c r="U879" t="s">
        <v>5550</v>
      </c>
      <c r="W879" t="s">
        <v>1209</v>
      </c>
    </row>
    <row r="880" spans="2:23" x14ac:dyDescent="0.45">
      <c r="B880">
        <v>30</v>
      </c>
      <c r="C880" t="s">
        <v>5551</v>
      </c>
      <c r="D880" t="s">
        <v>207</v>
      </c>
      <c r="E880" t="s">
        <v>3265</v>
      </c>
      <c r="F880" t="s">
        <v>2853</v>
      </c>
      <c r="G880">
        <v>2026</v>
      </c>
      <c r="H880" s="8">
        <v>35</v>
      </c>
      <c r="I880" t="s">
        <v>2843</v>
      </c>
      <c r="K880">
        <v>23.791666599999999</v>
      </c>
      <c r="L880" t="s">
        <v>2859</v>
      </c>
      <c r="M880">
        <v>190</v>
      </c>
      <c r="N880" t="s">
        <v>221</v>
      </c>
      <c r="O880" t="s">
        <v>221</v>
      </c>
      <c r="P880">
        <v>2022</v>
      </c>
      <c r="Q880" t="s">
        <v>2838</v>
      </c>
      <c r="R880" t="s">
        <v>207</v>
      </c>
      <c r="S880">
        <v>200000</v>
      </c>
      <c r="T880" t="s">
        <v>2995</v>
      </c>
      <c r="U880" t="s">
        <v>5552</v>
      </c>
      <c r="W880" t="s">
        <v>5553</v>
      </c>
    </row>
    <row r="881" spans="2:23" x14ac:dyDescent="0.45">
      <c r="B881">
        <v>30</v>
      </c>
      <c r="C881" t="s">
        <v>5554</v>
      </c>
      <c r="D881" t="s">
        <v>269</v>
      </c>
      <c r="E881" t="s">
        <v>3265</v>
      </c>
      <c r="F881" t="s">
        <v>2870</v>
      </c>
      <c r="G881">
        <v>2025</v>
      </c>
      <c r="H881" s="8">
        <v>35</v>
      </c>
      <c r="I881" t="s">
        <v>2835</v>
      </c>
      <c r="K881">
        <v>23.5527777</v>
      </c>
      <c r="L881" t="s">
        <v>2854</v>
      </c>
      <c r="M881">
        <v>190</v>
      </c>
      <c r="N881" t="s">
        <v>221</v>
      </c>
      <c r="O881" t="s">
        <v>221</v>
      </c>
      <c r="P881">
        <v>2018</v>
      </c>
      <c r="Q881" t="s">
        <v>2849</v>
      </c>
      <c r="R881" t="s">
        <v>269</v>
      </c>
      <c r="T881" t="s">
        <v>2874</v>
      </c>
      <c r="U881" t="s">
        <v>5555</v>
      </c>
      <c r="W881" t="s">
        <v>5556</v>
      </c>
    </row>
    <row r="882" spans="2:23" x14ac:dyDescent="0.45">
      <c r="B882">
        <v>30</v>
      </c>
      <c r="C882" t="s">
        <v>5557</v>
      </c>
      <c r="D882" t="s">
        <v>178</v>
      </c>
      <c r="E882" t="s">
        <v>9</v>
      </c>
      <c r="F882" t="s">
        <v>2870</v>
      </c>
      <c r="G882">
        <v>2025</v>
      </c>
      <c r="H882" s="8">
        <v>35</v>
      </c>
      <c r="I882" t="s">
        <v>2966</v>
      </c>
      <c r="K882">
        <v>25.808333300000001</v>
      </c>
      <c r="L882" t="s">
        <v>2859</v>
      </c>
      <c r="M882">
        <v>205</v>
      </c>
      <c r="N882" t="s">
        <v>221</v>
      </c>
      <c r="O882" t="s">
        <v>221</v>
      </c>
      <c r="P882">
        <v>2021</v>
      </c>
      <c r="Q882" t="s">
        <v>2838</v>
      </c>
      <c r="R882" t="s">
        <v>178</v>
      </c>
      <c r="S882">
        <v>1050000</v>
      </c>
      <c r="T882" t="s">
        <v>3058</v>
      </c>
      <c r="U882" t="s">
        <v>5558</v>
      </c>
      <c r="W882" t="s">
        <v>5559</v>
      </c>
    </row>
    <row r="883" spans="2:23" x14ac:dyDescent="0.45">
      <c r="B883">
        <v>30</v>
      </c>
      <c r="C883" t="s">
        <v>5560</v>
      </c>
      <c r="D883" t="s">
        <v>36</v>
      </c>
      <c r="E883" t="s">
        <v>3167</v>
      </c>
      <c r="F883" t="s">
        <v>2842</v>
      </c>
      <c r="G883">
        <v>2024</v>
      </c>
      <c r="H883" s="8">
        <v>35</v>
      </c>
      <c r="I883" t="s">
        <v>2843</v>
      </c>
      <c r="K883">
        <v>25.319444399999998</v>
      </c>
      <c r="L883" t="s">
        <v>2887</v>
      </c>
      <c r="M883">
        <v>220</v>
      </c>
      <c r="N883" t="s">
        <v>221</v>
      </c>
      <c r="O883" t="s">
        <v>221</v>
      </c>
      <c r="P883">
        <v>2020</v>
      </c>
      <c r="Q883" t="s">
        <v>2838</v>
      </c>
      <c r="R883" t="s">
        <v>36</v>
      </c>
      <c r="S883">
        <v>1543600</v>
      </c>
      <c r="T883" t="s">
        <v>3438</v>
      </c>
      <c r="U883" t="s">
        <v>5561</v>
      </c>
      <c r="W883" t="s">
        <v>5562</v>
      </c>
    </row>
    <row r="884" spans="2:23" x14ac:dyDescent="0.45">
      <c r="B884">
        <v>30</v>
      </c>
      <c r="C884" t="s">
        <v>5563</v>
      </c>
      <c r="D884" t="s">
        <v>70</v>
      </c>
      <c r="E884" t="s">
        <v>9</v>
      </c>
      <c r="F884" t="s">
        <v>2870</v>
      </c>
      <c r="G884">
        <v>2027</v>
      </c>
      <c r="H884" s="8">
        <v>35</v>
      </c>
      <c r="I884" t="s">
        <v>2843</v>
      </c>
      <c r="K884">
        <v>23.625</v>
      </c>
      <c r="L884" t="s">
        <v>2854</v>
      </c>
      <c r="M884">
        <v>215</v>
      </c>
      <c r="N884" t="s">
        <v>2837</v>
      </c>
      <c r="O884" t="s">
        <v>2837</v>
      </c>
      <c r="P884">
        <v>2023</v>
      </c>
      <c r="Q884" t="s">
        <v>2838</v>
      </c>
      <c r="R884" t="s">
        <v>70</v>
      </c>
      <c r="S884">
        <v>150000</v>
      </c>
      <c r="T884" t="s">
        <v>3438</v>
      </c>
      <c r="U884" t="s">
        <v>5564</v>
      </c>
      <c r="W884" t="s">
        <v>5565</v>
      </c>
    </row>
    <row r="885" spans="2:23" x14ac:dyDescent="0.45">
      <c r="B885">
        <v>30</v>
      </c>
      <c r="C885" t="s">
        <v>739</v>
      </c>
      <c r="D885" t="s">
        <v>170</v>
      </c>
      <c r="E885" t="s">
        <v>2882</v>
      </c>
      <c r="F885" t="s">
        <v>2842</v>
      </c>
      <c r="G885">
        <v>2024</v>
      </c>
      <c r="H885" s="8">
        <v>35</v>
      </c>
      <c r="I885" t="s">
        <v>2843</v>
      </c>
      <c r="K885">
        <v>24.730555500000001</v>
      </c>
      <c r="L885" t="s">
        <v>2848</v>
      </c>
      <c r="M885">
        <v>224</v>
      </c>
      <c r="N885" t="s">
        <v>221</v>
      </c>
      <c r="O885" t="s">
        <v>221</v>
      </c>
      <c r="P885">
        <v>2017</v>
      </c>
      <c r="Q885" t="s">
        <v>2838</v>
      </c>
      <c r="R885" t="s">
        <v>170</v>
      </c>
      <c r="S885">
        <v>450000</v>
      </c>
      <c r="T885" t="s">
        <v>5566</v>
      </c>
      <c r="U885" t="s">
        <v>5567</v>
      </c>
      <c r="W885">
        <v>22530</v>
      </c>
    </row>
    <row r="886" spans="2:23" x14ac:dyDescent="0.45">
      <c r="B886">
        <v>30</v>
      </c>
      <c r="C886" t="s">
        <v>5568</v>
      </c>
      <c r="D886" t="s">
        <v>107</v>
      </c>
      <c r="E886" t="s">
        <v>33</v>
      </c>
      <c r="G886">
        <v>2030</v>
      </c>
      <c r="H886" s="8">
        <v>35</v>
      </c>
      <c r="I886" t="s">
        <v>2835</v>
      </c>
      <c r="K886">
        <v>18.6777777</v>
      </c>
      <c r="L886" t="s">
        <v>2887</v>
      </c>
      <c r="M886">
        <v>210</v>
      </c>
      <c r="N886" t="s">
        <v>221</v>
      </c>
      <c r="O886" t="s">
        <v>221</v>
      </c>
      <c r="P886">
        <v>2024</v>
      </c>
      <c r="Q886" t="s">
        <v>2838</v>
      </c>
      <c r="R886" t="s">
        <v>107</v>
      </c>
      <c r="T886" t="s">
        <v>5569</v>
      </c>
      <c r="U886" t="s">
        <v>5570</v>
      </c>
    </row>
    <row r="887" spans="2:23" x14ac:dyDescent="0.45">
      <c r="B887">
        <v>30</v>
      </c>
      <c r="C887" t="s">
        <v>5571</v>
      </c>
      <c r="D887" t="s">
        <v>130</v>
      </c>
      <c r="E887" t="s">
        <v>3167</v>
      </c>
      <c r="F887" t="s">
        <v>2870</v>
      </c>
      <c r="G887">
        <v>2026</v>
      </c>
      <c r="H887" s="8">
        <v>35</v>
      </c>
      <c r="I887" t="s">
        <v>2843</v>
      </c>
      <c r="K887">
        <v>23.886111100000001</v>
      </c>
      <c r="L887" t="s">
        <v>2859</v>
      </c>
      <c r="M887">
        <v>180</v>
      </c>
      <c r="N887" t="s">
        <v>221</v>
      </c>
      <c r="O887" t="s">
        <v>221</v>
      </c>
      <c r="P887">
        <v>2023</v>
      </c>
      <c r="Q887" t="s">
        <v>3745</v>
      </c>
      <c r="R887" t="s">
        <v>130</v>
      </c>
      <c r="S887">
        <v>20000</v>
      </c>
      <c r="T887" t="s">
        <v>4454</v>
      </c>
      <c r="U887" t="s">
        <v>5572</v>
      </c>
      <c r="W887" t="s">
        <v>5573</v>
      </c>
    </row>
    <row r="888" spans="2:23" x14ac:dyDescent="0.45">
      <c r="B888">
        <v>30</v>
      </c>
      <c r="C888" t="s">
        <v>49</v>
      </c>
      <c r="D888" t="s">
        <v>7</v>
      </c>
      <c r="E888" t="s">
        <v>3265</v>
      </c>
      <c r="F888" t="s">
        <v>2834</v>
      </c>
      <c r="G888">
        <v>2024</v>
      </c>
      <c r="H888" s="8">
        <v>35</v>
      </c>
      <c r="I888" t="s">
        <v>2966</v>
      </c>
      <c r="K888">
        <v>30.033333299999999</v>
      </c>
      <c r="L888" t="s">
        <v>2859</v>
      </c>
      <c r="M888">
        <v>190</v>
      </c>
      <c r="N888" t="s">
        <v>221</v>
      </c>
      <c r="O888" t="s">
        <v>221</v>
      </c>
      <c r="P888">
        <v>2012</v>
      </c>
      <c r="Q888" t="s">
        <v>2849</v>
      </c>
      <c r="R888" t="s">
        <v>14</v>
      </c>
      <c r="T888" t="s">
        <v>2850</v>
      </c>
      <c r="U888" t="s">
        <v>5574</v>
      </c>
      <c r="W888">
        <v>17304</v>
      </c>
    </row>
    <row r="889" spans="2:23" x14ac:dyDescent="0.45">
      <c r="B889">
        <v>30</v>
      </c>
      <c r="C889" t="s">
        <v>5575</v>
      </c>
      <c r="D889" t="s">
        <v>21</v>
      </c>
      <c r="E889" t="s">
        <v>33</v>
      </c>
      <c r="F889" t="s">
        <v>2865</v>
      </c>
      <c r="G889">
        <v>2029</v>
      </c>
      <c r="H889" s="8">
        <v>35</v>
      </c>
      <c r="I889" t="s">
        <v>2843</v>
      </c>
      <c r="K889">
        <v>18.577777699999999</v>
      </c>
      <c r="L889" t="s">
        <v>2960</v>
      </c>
      <c r="M889">
        <v>160</v>
      </c>
      <c r="N889" t="s">
        <v>221</v>
      </c>
      <c r="O889" t="s">
        <v>221</v>
      </c>
      <c r="P889">
        <v>2023</v>
      </c>
      <c r="Q889" t="s">
        <v>2855</v>
      </c>
      <c r="R889" t="s">
        <v>21</v>
      </c>
      <c r="T889" t="s">
        <v>2874</v>
      </c>
      <c r="U889" t="s">
        <v>5576</v>
      </c>
      <c r="W889" t="s">
        <v>5577</v>
      </c>
    </row>
    <row r="890" spans="2:23" x14ac:dyDescent="0.45">
      <c r="B890">
        <v>30</v>
      </c>
      <c r="C890" t="s">
        <v>886</v>
      </c>
      <c r="D890" t="s">
        <v>98</v>
      </c>
      <c r="E890" t="s">
        <v>87</v>
      </c>
      <c r="F890" t="s">
        <v>2842</v>
      </c>
      <c r="G890">
        <v>2026</v>
      </c>
      <c r="H890" s="8">
        <v>35</v>
      </c>
      <c r="I890" t="s">
        <v>2835</v>
      </c>
      <c r="K890">
        <v>24.5083333</v>
      </c>
      <c r="L890" t="s">
        <v>2844</v>
      </c>
      <c r="M890">
        <v>195</v>
      </c>
      <c r="N890" t="s">
        <v>221</v>
      </c>
      <c r="O890" t="s">
        <v>221</v>
      </c>
      <c r="P890">
        <v>2021</v>
      </c>
      <c r="Q890" t="s">
        <v>2838</v>
      </c>
      <c r="R890" t="s">
        <v>98</v>
      </c>
      <c r="S890">
        <v>157500</v>
      </c>
      <c r="T890" t="s">
        <v>5578</v>
      </c>
      <c r="U890" t="s">
        <v>5579</v>
      </c>
      <c r="W890" t="s">
        <v>887</v>
      </c>
    </row>
    <row r="891" spans="2:23" x14ac:dyDescent="0.45">
      <c r="B891">
        <v>30</v>
      </c>
      <c r="C891" t="s">
        <v>5580</v>
      </c>
      <c r="D891" t="s">
        <v>14</v>
      </c>
      <c r="E891" t="s">
        <v>9</v>
      </c>
      <c r="F891" t="s">
        <v>2870</v>
      </c>
      <c r="G891">
        <v>2026</v>
      </c>
      <c r="H891" s="8">
        <v>35</v>
      </c>
      <c r="I891" t="s">
        <v>2835</v>
      </c>
      <c r="K891">
        <v>22.108333300000002</v>
      </c>
      <c r="L891" t="s">
        <v>2854</v>
      </c>
      <c r="M891">
        <v>185</v>
      </c>
      <c r="N891" t="s">
        <v>221</v>
      </c>
      <c r="O891" t="s">
        <v>221</v>
      </c>
      <c r="P891">
        <v>2022</v>
      </c>
      <c r="Q891" t="s">
        <v>3745</v>
      </c>
      <c r="R891" t="s">
        <v>14</v>
      </c>
      <c r="S891">
        <v>20000</v>
      </c>
      <c r="T891" t="s">
        <v>5581</v>
      </c>
      <c r="U891" t="s">
        <v>5582</v>
      </c>
      <c r="W891" t="s">
        <v>5583</v>
      </c>
    </row>
    <row r="892" spans="2:23" x14ac:dyDescent="0.45">
      <c r="B892">
        <v>30</v>
      </c>
      <c r="C892" t="s">
        <v>5584</v>
      </c>
      <c r="D892" t="s">
        <v>39</v>
      </c>
      <c r="E892" t="s">
        <v>3265</v>
      </c>
      <c r="F892" t="s">
        <v>2853</v>
      </c>
      <c r="G892">
        <v>2025</v>
      </c>
      <c r="H892" s="8">
        <v>35</v>
      </c>
      <c r="I892" t="s">
        <v>2843</v>
      </c>
      <c r="K892">
        <v>24.8444444</v>
      </c>
      <c r="L892" t="s">
        <v>3535</v>
      </c>
      <c r="M892">
        <v>300</v>
      </c>
      <c r="N892" t="s">
        <v>221</v>
      </c>
      <c r="O892" t="s">
        <v>221</v>
      </c>
      <c r="P892">
        <v>2021</v>
      </c>
      <c r="Q892" t="s">
        <v>2838</v>
      </c>
      <c r="R892" t="s">
        <v>39</v>
      </c>
      <c r="S892">
        <v>125000</v>
      </c>
      <c r="T892" t="s">
        <v>5585</v>
      </c>
      <c r="U892" t="s">
        <v>5586</v>
      </c>
      <c r="W892" t="s">
        <v>5587</v>
      </c>
    </row>
    <row r="893" spans="2:23" x14ac:dyDescent="0.45">
      <c r="B893">
        <v>30</v>
      </c>
      <c r="C893" t="s">
        <v>5588</v>
      </c>
      <c r="D893" t="s">
        <v>104</v>
      </c>
      <c r="E893" t="s">
        <v>63</v>
      </c>
      <c r="F893" t="s">
        <v>3238</v>
      </c>
      <c r="G893">
        <v>2030</v>
      </c>
      <c r="H893" s="8">
        <v>35</v>
      </c>
      <c r="I893" t="s">
        <v>2835</v>
      </c>
      <c r="K893">
        <v>17.697222199999999</v>
      </c>
      <c r="L893" t="s">
        <v>2854</v>
      </c>
      <c r="M893">
        <v>190</v>
      </c>
      <c r="N893" t="s">
        <v>221</v>
      </c>
      <c r="O893" t="s">
        <v>221</v>
      </c>
      <c r="P893">
        <v>2024</v>
      </c>
      <c r="Q893" t="s">
        <v>2855</v>
      </c>
      <c r="R893" t="s">
        <v>104</v>
      </c>
      <c r="S893">
        <v>1700000</v>
      </c>
      <c r="T893" t="s">
        <v>2850</v>
      </c>
      <c r="U893" t="s">
        <v>5589</v>
      </c>
      <c r="W893" t="s">
        <v>5590</v>
      </c>
    </row>
    <row r="894" spans="2:23" x14ac:dyDescent="0.45">
      <c r="B894">
        <v>30</v>
      </c>
      <c r="C894" t="s">
        <v>5591</v>
      </c>
      <c r="D894" t="s">
        <v>82</v>
      </c>
      <c r="E894" t="s">
        <v>3265</v>
      </c>
      <c r="G894">
        <v>2026</v>
      </c>
      <c r="H894" s="8">
        <v>35</v>
      </c>
      <c r="I894" t="s">
        <v>2843</v>
      </c>
      <c r="K894">
        <v>24.15</v>
      </c>
      <c r="L894" t="s">
        <v>2933</v>
      </c>
      <c r="M894">
        <v>230</v>
      </c>
      <c r="N894" t="s">
        <v>221</v>
      </c>
      <c r="O894" t="s">
        <v>221</v>
      </c>
      <c r="P894">
        <v>2024</v>
      </c>
      <c r="Q894" t="s">
        <v>2838</v>
      </c>
      <c r="R894" t="s">
        <v>82</v>
      </c>
      <c r="T894" t="s">
        <v>3666</v>
      </c>
      <c r="U894" t="s">
        <v>5592</v>
      </c>
    </row>
    <row r="895" spans="2:23" x14ac:dyDescent="0.45">
      <c r="B895">
        <v>30</v>
      </c>
      <c r="C895" t="s">
        <v>5593</v>
      </c>
      <c r="D895" t="s">
        <v>191</v>
      </c>
      <c r="E895" t="s">
        <v>9</v>
      </c>
      <c r="F895" t="s">
        <v>2853</v>
      </c>
      <c r="G895">
        <v>2026</v>
      </c>
      <c r="H895" s="8">
        <v>35</v>
      </c>
      <c r="I895" t="s">
        <v>2966</v>
      </c>
      <c r="K895">
        <v>23.2166666</v>
      </c>
      <c r="L895" t="s">
        <v>2859</v>
      </c>
      <c r="M895">
        <v>190</v>
      </c>
      <c r="N895" t="s">
        <v>221</v>
      </c>
      <c r="O895" t="s">
        <v>221</v>
      </c>
      <c r="P895">
        <v>2023</v>
      </c>
      <c r="Q895" t="s">
        <v>2838</v>
      </c>
      <c r="R895" t="s">
        <v>191</v>
      </c>
      <c r="S895">
        <v>150000</v>
      </c>
      <c r="T895" t="s">
        <v>4467</v>
      </c>
      <c r="U895" t="s">
        <v>5594</v>
      </c>
      <c r="W895" t="s">
        <v>5595</v>
      </c>
    </row>
    <row r="896" spans="2:23" x14ac:dyDescent="0.45">
      <c r="B896">
        <v>31</v>
      </c>
      <c r="C896" t="s">
        <v>5596</v>
      </c>
      <c r="D896" t="s">
        <v>89</v>
      </c>
      <c r="E896" t="s">
        <v>3265</v>
      </c>
      <c r="F896" t="s">
        <v>2842</v>
      </c>
      <c r="G896">
        <v>2025</v>
      </c>
      <c r="H896" s="8">
        <v>40</v>
      </c>
      <c r="I896" t="s">
        <v>2843</v>
      </c>
      <c r="K896">
        <v>24.111111099999999</v>
      </c>
      <c r="L896" t="s">
        <v>2859</v>
      </c>
      <c r="M896">
        <v>195</v>
      </c>
      <c r="N896" t="s">
        <v>2837</v>
      </c>
      <c r="O896" t="s">
        <v>2837</v>
      </c>
      <c r="P896">
        <v>2021</v>
      </c>
      <c r="Q896" t="s">
        <v>2838</v>
      </c>
      <c r="R896" t="s">
        <v>89</v>
      </c>
      <c r="S896">
        <v>222500</v>
      </c>
      <c r="T896" t="s">
        <v>3062</v>
      </c>
      <c r="U896" t="s">
        <v>5597</v>
      </c>
      <c r="W896" t="s">
        <v>5598</v>
      </c>
    </row>
    <row r="897" spans="2:23" x14ac:dyDescent="0.45">
      <c r="B897">
        <v>31</v>
      </c>
      <c r="C897" t="s">
        <v>2361</v>
      </c>
      <c r="D897" t="s">
        <v>46</v>
      </c>
      <c r="E897" t="s">
        <v>2882</v>
      </c>
      <c r="F897" t="s">
        <v>2853</v>
      </c>
      <c r="G897">
        <v>2025</v>
      </c>
      <c r="H897" s="8">
        <v>40</v>
      </c>
      <c r="I897" t="s">
        <v>2835</v>
      </c>
      <c r="K897">
        <v>23.572222199999999</v>
      </c>
      <c r="L897" t="s">
        <v>2848</v>
      </c>
      <c r="M897">
        <v>200</v>
      </c>
      <c r="N897" t="s">
        <v>221</v>
      </c>
      <c r="O897" t="s">
        <v>221</v>
      </c>
      <c r="P897">
        <v>2018</v>
      </c>
      <c r="Q897" t="s">
        <v>2849</v>
      </c>
      <c r="R897" t="s">
        <v>46</v>
      </c>
      <c r="S897">
        <v>30000</v>
      </c>
      <c r="T897" t="s">
        <v>3339</v>
      </c>
      <c r="U897" t="s">
        <v>5599</v>
      </c>
      <c r="V897" t="s">
        <v>5600</v>
      </c>
      <c r="W897" t="s">
        <v>5601</v>
      </c>
    </row>
    <row r="898" spans="2:23" x14ac:dyDescent="0.45">
      <c r="B898">
        <v>31</v>
      </c>
      <c r="C898" t="s">
        <v>5602</v>
      </c>
      <c r="D898" t="s">
        <v>309</v>
      </c>
      <c r="E898" t="s">
        <v>63</v>
      </c>
      <c r="F898" t="s">
        <v>2870</v>
      </c>
      <c r="G898">
        <v>2027</v>
      </c>
      <c r="H898" s="8">
        <v>40</v>
      </c>
      <c r="I898" t="s">
        <v>2843</v>
      </c>
      <c r="K898">
        <v>22.002777699999999</v>
      </c>
      <c r="L898" t="s">
        <v>2883</v>
      </c>
      <c r="M898">
        <v>220</v>
      </c>
      <c r="N898" t="s">
        <v>221</v>
      </c>
      <c r="O898" t="s">
        <v>221</v>
      </c>
      <c r="P898">
        <v>2023</v>
      </c>
      <c r="Q898" t="s">
        <v>2838</v>
      </c>
      <c r="R898" t="s">
        <v>309</v>
      </c>
      <c r="S898">
        <v>433500</v>
      </c>
      <c r="T898" t="s">
        <v>3536</v>
      </c>
      <c r="U898" t="s">
        <v>5603</v>
      </c>
      <c r="W898" t="s">
        <v>5604</v>
      </c>
    </row>
    <row r="899" spans="2:23" x14ac:dyDescent="0.45">
      <c r="B899">
        <v>31</v>
      </c>
      <c r="C899" t="s">
        <v>5605</v>
      </c>
      <c r="D899" t="s">
        <v>28</v>
      </c>
      <c r="E899" t="s">
        <v>87</v>
      </c>
      <c r="F899" t="s">
        <v>2865</v>
      </c>
      <c r="G899">
        <v>2026</v>
      </c>
      <c r="H899" s="8">
        <v>40</v>
      </c>
      <c r="I899" t="s">
        <v>2966</v>
      </c>
      <c r="K899">
        <v>22.475000000000001</v>
      </c>
      <c r="L899" t="s">
        <v>2844</v>
      </c>
      <c r="M899">
        <v>170</v>
      </c>
      <c r="N899" t="s">
        <v>221</v>
      </c>
      <c r="O899" t="s">
        <v>221</v>
      </c>
      <c r="P899">
        <v>2023</v>
      </c>
      <c r="Q899" t="s">
        <v>2838</v>
      </c>
      <c r="R899" t="s">
        <v>28</v>
      </c>
      <c r="S899">
        <v>500000</v>
      </c>
      <c r="T899" t="s">
        <v>3703</v>
      </c>
      <c r="U899" t="s">
        <v>5606</v>
      </c>
      <c r="W899" t="s">
        <v>5607</v>
      </c>
    </row>
    <row r="900" spans="2:23" x14ac:dyDescent="0.45">
      <c r="B900">
        <v>31</v>
      </c>
      <c r="C900" t="s">
        <v>5608</v>
      </c>
      <c r="D900" t="s">
        <v>59</v>
      </c>
      <c r="E900" t="s">
        <v>63</v>
      </c>
      <c r="F900" t="s">
        <v>2898</v>
      </c>
      <c r="G900">
        <v>2028</v>
      </c>
      <c r="H900" s="8">
        <v>40</v>
      </c>
      <c r="I900" t="s">
        <v>2835</v>
      </c>
      <c r="K900">
        <v>19.613888800000002</v>
      </c>
      <c r="L900" t="s">
        <v>2883</v>
      </c>
      <c r="M900">
        <v>210</v>
      </c>
      <c r="N900" t="s">
        <v>221</v>
      </c>
      <c r="O900" t="s">
        <v>221</v>
      </c>
      <c r="P900">
        <v>2023</v>
      </c>
      <c r="Q900" t="s">
        <v>2838</v>
      </c>
      <c r="R900" t="s">
        <v>59</v>
      </c>
      <c r="S900">
        <v>1500000</v>
      </c>
      <c r="T900" t="s">
        <v>5609</v>
      </c>
      <c r="U900" t="s">
        <v>5610</v>
      </c>
      <c r="W900" t="s">
        <v>5611</v>
      </c>
    </row>
    <row r="901" spans="2:23" x14ac:dyDescent="0.45">
      <c r="B901">
        <v>31</v>
      </c>
      <c r="C901" t="s">
        <v>5612</v>
      </c>
      <c r="D901" t="s">
        <v>31</v>
      </c>
      <c r="E901" t="s">
        <v>3265</v>
      </c>
      <c r="F901" t="s">
        <v>2842</v>
      </c>
      <c r="G901">
        <v>2025</v>
      </c>
      <c r="H901" s="8">
        <v>35</v>
      </c>
      <c r="I901" t="s">
        <v>2843</v>
      </c>
      <c r="K901">
        <v>26.355555500000001</v>
      </c>
      <c r="L901" t="s">
        <v>2848</v>
      </c>
      <c r="M901">
        <v>215</v>
      </c>
      <c r="N901" t="s">
        <v>2837</v>
      </c>
      <c r="O901" t="s">
        <v>2837</v>
      </c>
      <c r="P901">
        <v>2021</v>
      </c>
      <c r="Q901" t="s">
        <v>2838</v>
      </c>
      <c r="R901" t="s">
        <v>31</v>
      </c>
      <c r="S901">
        <v>1000</v>
      </c>
      <c r="T901" t="s">
        <v>5613</v>
      </c>
      <c r="U901" t="s">
        <v>5614</v>
      </c>
      <c r="W901" t="s">
        <v>5615</v>
      </c>
    </row>
    <row r="902" spans="2:23" x14ac:dyDescent="0.45">
      <c r="B902">
        <v>31</v>
      </c>
      <c r="C902" t="s">
        <v>5616</v>
      </c>
      <c r="D902" t="s">
        <v>16</v>
      </c>
      <c r="E902" t="s">
        <v>2833</v>
      </c>
      <c r="G902">
        <v>2028</v>
      </c>
      <c r="H902" s="8">
        <v>35</v>
      </c>
      <c r="I902" t="s">
        <v>2835</v>
      </c>
      <c r="K902">
        <v>21.1722222</v>
      </c>
      <c r="L902" t="s">
        <v>2844</v>
      </c>
      <c r="M902">
        <v>220</v>
      </c>
      <c r="N902" t="s">
        <v>221</v>
      </c>
      <c r="O902" t="s">
        <v>221</v>
      </c>
      <c r="P902">
        <v>2024</v>
      </c>
      <c r="Q902" t="s">
        <v>2838</v>
      </c>
      <c r="R902" t="s">
        <v>16</v>
      </c>
      <c r="T902" t="s">
        <v>3231</v>
      </c>
      <c r="U902" t="s">
        <v>5617</v>
      </c>
    </row>
    <row r="903" spans="2:23" x14ac:dyDescent="0.45">
      <c r="B903">
        <v>31</v>
      </c>
      <c r="C903" t="s">
        <v>5618</v>
      </c>
      <c r="D903" t="s">
        <v>10</v>
      </c>
      <c r="E903" t="s">
        <v>87</v>
      </c>
      <c r="F903" t="s">
        <v>2898</v>
      </c>
      <c r="G903">
        <v>2028</v>
      </c>
      <c r="H903" s="8">
        <v>35</v>
      </c>
      <c r="I903" t="s">
        <v>2843</v>
      </c>
      <c r="K903">
        <v>19.963888799999999</v>
      </c>
      <c r="L903" t="s">
        <v>2844</v>
      </c>
      <c r="M903">
        <v>160</v>
      </c>
      <c r="N903" t="s">
        <v>2837</v>
      </c>
      <c r="O903" t="s">
        <v>221</v>
      </c>
      <c r="P903">
        <v>2023</v>
      </c>
      <c r="Q903" t="s">
        <v>2838</v>
      </c>
      <c r="R903" t="s">
        <v>10</v>
      </c>
      <c r="S903">
        <v>675000</v>
      </c>
      <c r="T903" t="s">
        <v>5619</v>
      </c>
      <c r="U903" t="s">
        <v>5620</v>
      </c>
      <c r="W903" t="s">
        <v>5621</v>
      </c>
    </row>
    <row r="904" spans="2:23" x14ac:dyDescent="0.45">
      <c r="B904">
        <v>31</v>
      </c>
      <c r="C904" t="s">
        <v>1127</v>
      </c>
      <c r="D904" t="s">
        <v>155</v>
      </c>
      <c r="E904" t="s">
        <v>174</v>
      </c>
      <c r="F904" t="s">
        <v>2842</v>
      </c>
      <c r="G904">
        <v>2025</v>
      </c>
      <c r="H904" s="8">
        <v>35</v>
      </c>
      <c r="I904" t="s">
        <v>2843</v>
      </c>
      <c r="K904">
        <v>27.288888799999999</v>
      </c>
      <c r="L904" t="s">
        <v>2848</v>
      </c>
      <c r="M904">
        <v>195</v>
      </c>
      <c r="N904" t="s">
        <v>221</v>
      </c>
      <c r="O904" t="s">
        <v>221</v>
      </c>
      <c r="P904">
        <v>2019</v>
      </c>
      <c r="Q904" t="s">
        <v>2838</v>
      </c>
      <c r="R904" t="s">
        <v>56</v>
      </c>
      <c r="S904">
        <v>10000</v>
      </c>
      <c r="T904" t="s">
        <v>5622</v>
      </c>
      <c r="U904" t="s">
        <v>5623</v>
      </c>
      <c r="W904" t="s">
        <v>1128</v>
      </c>
    </row>
    <row r="905" spans="2:23" x14ac:dyDescent="0.45">
      <c r="B905">
        <v>31</v>
      </c>
      <c r="C905" t="s">
        <v>5624</v>
      </c>
      <c r="D905" t="s">
        <v>207</v>
      </c>
      <c r="E905" t="s">
        <v>63</v>
      </c>
      <c r="F905" t="s">
        <v>3238</v>
      </c>
      <c r="G905">
        <v>2030</v>
      </c>
      <c r="H905" s="8">
        <v>35</v>
      </c>
      <c r="I905" t="s">
        <v>2835</v>
      </c>
      <c r="K905">
        <v>17.761111100000001</v>
      </c>
      <c r="L905" t="s">
        <v>2854</v>
      </c>
      <c r="M905">
        <v>180</v>
      </c>
      <c r="N905" t="s">
        <v>221</v>
      </c>
      <c r="O905" t="s">
        <v>221</v>
      </c>
      <c r="P905">
        <v>2024</v>
      </c>
      <c r="Q905" t="s">
        <v>2855</v>
      </c>
      <c r="R905" t="s">
        <v>207</v>
      </c>
      <c r="S905">
        <v>1800000</v>
      </c>
      <c r="T905" t="s">
        <v>2874</v>
      </c>
      <c r="U905" t="s">
        <v>5625</v>
      </c>
      <c r="W905" t="s">
        <v>5626</v>
      </c>
    </row>
    <row r="906" spans="2:23" x14ac:dyDescent="0.45">
      <c r="B906">
        <v>31</v>
      </c>
      <c r="C906" t="s">
        <v>5627</v>
      </c>
      <c r="D906" t="s">
        <v>269</v>
      </c>
      <c r="E906" t="s">
        <v>9</v>
      </c>
      <c r="F906" t="s">
        <v>3238</v>
      </c>
      <c r="G906">
        <v>2030</v>
      </c>
      <c r="H906" s="8">
        <v>35</v>
      </c>
      <c r="I906" t="s">
        <v>2835</v>
      </c>
      <c r="K906">
        <v>17.477777700000001</v>
      </c>
      <c r="L906" t="s">
        <v>2854</v>
      </c>
      <c r="M906">
        <v>187</v>
      </c>
      <c r="N906" t="s">
        <v>221</v>
      </c>
      <c r="O906" t="s">
        <v>221</v>
      </c>
      <c r="P906">
        <v>2024</v>
      </c>
      <c r="Q906" t="s">
        <v>2855</v>
      </c>
      <c r="R906" t="s">
        <v>269</v>
      </c>
      <c r="S906">
        <v>800000</v>
      </c>
      <c r="T906" t="s">
        <v>2850</v>
      </c>
      <c r="U906" t="s">
        <v>5628</v>
      </c>
      <c r="W906" t="s">
        <v>5629</v>
      </c>
    </row>
    <row r="907" spans="2:23" x14ac:dyDescent="0.45">
      <c r="B907">
        <v>31</v>
      </c>
      <c r="C907" t="s">
        <v>5630</v>
      </c>
      <c r="D907" t="s">
        <v>178</v>
      </c>
      <c r="E907" t="s">
        <v>9</v>
      </c>
      <c r="F907" t="s">
        <v>2898</v>
      </c>
      <c r="G907">
        <v>2027</v>
      </c>
      <c r="H907" s="8">
        <v>35</v>
      </c>
      <c r="I907" t="s">
        <v>2966</v>
      </c>
      <c r="K907">
        <v>20.019444400000001</v>
      </c>
      <c r="L907" t="s">
        <v>2960</v>
      </c>
      <c r="M907">
        <v>162</v>
      </c>
      <c r="N907" t="s">
        <v>221</v>
      </c>
      <c r="O907" t="s">
        <v>221</v>
      </c>
      <c r="P907">
        <v>2021</v>
      </c>
      <c r="Q907" t="s">
        <v>2855</v>
      </c>
      <c r="R907" t="s">
        <v>178</v>
      </c>
      <c r="T907" t="s">
        <v>3440</v>
      </c>
      <c r="U907" t="s">
        <v>5631</v>
      </c>
      <c r="W907" t="s">
        <v>5632</v>
      </c>
    </row>
    <row r="908" spans="2:23" x14ac:dyDescent="0.45">
      <c r="B908">
        <v>31</v>
      </c>
      <c r="C908" t="s">
        <v>5633</v>
      </c>
      <c r="D908" t="s">
        <v>18</v>
      </c>
      <c r="E908" t="s">
        <v>9</v>
      </c>
      <c r="F908" t="s">
        <v>2834</v>
      </c>
      <c r="G908">
        <v>2024</v>
      </c>
      <c r="H908" s="8">
        <v>35</v>
      </c>
      <c r="I908" t="s">
        <v>2843</v>
      </c>
      <c r="K908">
        <v>23.080555499999999</v>
      </c>
      <c r="L908" t="s">
        <v>2883</v>
      </c>
      <c r="M908">
        <v>175</v>
      </c>
      <c r="N908" t="s">
        <v>2837</v>
      </c>
      <c r="O908" t="s">
        <v>2837</v>
      </c>
      <c r="P908">
        <v>2019</v>
      </c>
      <c r="Q908" t="s">
        <v>2838</v>
      </c>
      <c r="R908" t="s">
        <v>18</v>
      </c>
      <c r="S908">
        <v>2450000</v>
      </c>
      <c r="T908" t="s">
        <v>5634</v>
      </c>
      <c r="U908" t="s">
        <v>5635</v>
      </c>
      <c r="V908" t="s">
        <v>5636</v>
      </c>
      <c r="W908">
        <v>26270</v>
      </c>
    </row>
    <row r="909" spans="2:23" x14ac:dyDescent="0.45">
      <c r="B909">
        <v>31</v>
      </c>
      <c r="C909" t="s">
        <v>949</v>
      </c>
      <c r="D909" t="s">
        <v>36</v>
      </c>
      <c r="E909" t="s">
        <v>33</v>
      </c>
      <c r="F909" t="s">
        <v>2853</v>
      </c>
      <c r="G909">
        <v>2025</v>
      </c>
      <c r="H909" s="8">
        <v>35</v>
      </c>
      <c r="I909" t="s">
        <v>2843</v>
      </c>
      <c r="K909">
        <v>25.536111099999999</v>
      </c>
      <c r="L909" t="s">
        <v>2960</v>
      </c>
      <c r="M909">
        <v>220</v>
      </c>
      <c r="N909" t="s">
        <v>221</v>
      </c>
      <c r="O909" t="s">
        <v>221</v>
      </c>
      <c r="P909">
        <v>2021</v>
      </c>
      <c r="Q909" t="s">
        <v>2838</v>
      </c>
      <c r="R909" t="s">
        <v>36</v>
      </c>
      <c r="S909">
        <v>2095800</v>
      </c>
      <c r="T909" t="s">
        <v>3458</v>
      </c>
      <c r="U909" t="s">
        <v>5637</v>
      </c>
      <c r="W909" t="s">
        <v>950</v>
      </c>
    </row>
    <row r="910" spans="2:23" x14ac:dyDescent="0.45">
      <c r="B910">
        <v>31</v>
      </c>
      <c r="C910" t="s">
        <v>5638</v>
      </c>
      <c r="D910" t="s">
        <v>70</v>
      </c>
      <c r="E910" t="s">
        <v>87</v>
      </c>
      <c r="G910">
        <v>2027</v>
      </c>
      <c r="H910" s="8">
        <v>35</v>
      </c>
      <c r="I910" t="s">
        <v>2843</v>
      </c>
      <c r="K910">
        <v>21.447222199999999</v>
      </c>
      <c r="L910" t="s">
        <v>2844</v>
      </c>
      <c r="M910">
        <v>190</v>
      </c>
      <c r="N910" t="s">
        <v>221</v>
      </c>
      <c r="O910" t="s">
        <v>221</v>
      </c>
      <c r="P910">
        <v>2024</v>
      </c>
      <c r="Q910" t="s">
        <v>2838</v>
      </c>
      <c r="R910" t="s">
        <v>70</v>
      </c>
      <c r="T910" t="s">
        <v>4422</v>
      </c>
      <c r="U910" t="s">
        <v>5639</v>
      </c>
    </row>
    <row r="911" spans="2:23" x14ac:dyDescent="0.45">
      <c r="B911">
        <v>31</v>
      </c>
      <c r="C911" t="s">
        <v>1246</v>
      </c>
      <c r="D911" t="s">
        <v>170</v>
      </c>
      <c r="E911" t="s">
        <v>2833</v>
      </c>
      <c r="F911" t="s">
        <v>2870</v>
      </c>
      <c r="G911">
        <v>2026</v>
      </c>
      <c r="H911" s="8">
        <v>35</v>
      </c>
      <c r="I911" t="s">
        <v>2843</v>
      </c>
      <c r="K911">
        <v>21.4583333</v>
      </c>
      <c r="L911" t="s">
        <v>2960</v>
      </c>
      <c r="M911">
        <v>185</v>
      </c>
      <c r="N911" t="s">
        <v>2837</v>
      </c>
      <c r="O911" t="s">
        <v>221</v>
      </c>
      <c r="P911">
        <v>2021</v>
      </c>
      <c r="Q911" t="s">
        <v>2838</v>
      </c>
      <c r="R911" t="s">
        <v>170</v>
      </c>
      <c r="S911">
        <v>850000</v>
      </c>
      <c r="T911" t="s">
        <v>5640</v>
      </c>
      <c r="U911" t="s">
        <v>5641</v>
      </c>
      <c r="W911" t="s">
        <v>1247</v>
      </c>
    </row>
    <row r="912" spans="2:23" x14ac:dyDescent="0.45">
      <c r="B912">
        <v>31</v>
      </c>
      <c r="C912" t="s">
        <v>938</v>
      </c>
      <c r="D912" t="s">
        <v>107</v>
      </c>
      <c r="E912" t="s">
        <v>174</v>
      </c>
      <c r="F912" t="s">
        <v>2842</v>
      </c>
      <c r="G912">
        <v>2024</v>
      </c>
      <c r="H912" s="8">
        <v>35</v>
      </c>
      <c r="I912" t="s">
        <v>2966</v>
      </c>
      <c r="K912">
        <v>26.038888799999999</v>
      </c>
      <c r="L912" t="s">
        <v>3072</v>
      </c>
      <c r="M912">
        <v>180</v>
      </c>
      <c r="N912" t="s">
        <v>2837</v>
      </c>
      <c r="O912" t="s">
        <v>221</v>
      </c>
      <c r="P912">
        <v>2021</v>
      </c>
      <c r="Q912" t="s">
        <v>2838</v>
      </c>
      <c r="R912" t="s">
        <v>107</v>
      </c>
      <c r="S912">
        <v>247500</v>
      </c>
      <c r="T912" t="s">
        <v>3373</v>
      </c>
      <c r="U912" t="s">
        <v>5642</v>
      </c>
      <c r="W912" t="s">
        <v>939</v>
      </c>
    </row>
    <row r="913" spans="2:23" x14ac:dyDescent="0.45">
      <c r="B913">
        <v>31</v>
      </c>
      <c r="C913" t="s">
        <v>5643</v>
      </c>
      <c r="D913" t="s">
        <v>130</v>
      </c>
      <c r="E913" t="s">
        <v>3265</v>
      </c>
      <c r="F913" t="s">
        <v>2842</v>
      </c>
      <c r="G913">
        <v>2024</v>
      </c>
      <c r="H913" s="8">
        <v>35</v>
      </c>
      <c r="I913" t="s">
        <v>2966</v>
      </c>
      <c r="K913">
        <v>29.908333299999999</v>
      </c>
      <c r="L913" t="s">
        <v>2887</v>
      </c>
      <c r="M913">
        <v>210</v>
      </c>
      <c r="N913" t="s">
        <v>221</v>
      </c>
      <c r="O913" t="s">
        <v>221</v>
      </c>
      <c r="P913">
        <v>2018</v>
      </c>
      <c r="Q913" t="s">
        <v>2838</v>
      </c>
      <c r="R913" t="s">
        <v>130</v>
      </c>
      <c r="S913">
        <v>5000</v>
      </c>
      <c r="T913" t="s">
        <v>3523</v>
      </c>
      <c r="U913" t="s">
        <v>5644</v>
      </c>
      <c r="W913">
        <v>21229</v>
      </c>
    </row>
    <row r="914" spans="2:23" x14ac:dyDescent="0.45">
      <c r="B914">
        <v>31</v>
      </c>
      <c r="C914" t="s">
        <v>5645</v>
      </c>
      <c r="D914" t="s">
        <v>7</v>
      </c>
      <c r="E914" t="s">
        <v>3265</v>
      </c>
      <c r="F914" t="s">
        <v>2853</v>
      </c>
      <c r="G914">
        <v>2025</v>
      </c>
      <c r="H914" s="8">
        <v>35</v>
      </c>
      <c r="I914" t="s">
        <v>2843</v>
      </c>
      <c r="K914">
        <v>26.75</v>
      </c>
      <c r="L914" t="s">
        <v>2887</v>
      </c>
      <c r="M914">
        <v>245</v>
      </c>
      <c r="N914" t="s">
        <v>221</v>
      </c>
      <c r="O914" t="s">
        <v>221</v>
      </c>
      <c r="P914">
        <v>2022</v>
      </c>
      <c r="Q914" t="s">
        <v>3745</v>
      </c>
      <c r="R914" t="s">
        <v>7</v>
      </c>
      <c r="S914">
        <v>20000</v>
      </c>
      <c r="T914" t="s">
        <v>5646</v>
      </c>
      <c r="U914" t="s">
        <v>5647</v>
      </c>
      <c r="W914" t="s">
        <v>5648</v>
      </c>
    </row>
    <row r="915" spans="2:23" x14ac:dyDescent="0.45">
      <c r="B915">
        <v>31</v>
      </c>
      <c r="C915" t="s">
        <v>5649</v>
      </c>
      <c r="D915" t="s">
        <v>21</v>
      </c>
      <c r="E915" t="s">
        <v>33</v>
      </c>
      <c r="G915">
        <v>2027</v>
      </c>
      <c r="H915" s="8">
        <v>35</v>
      </c>
      <c r="I915" t="s">
        <v>2843</v>
      </c>
      <c r="K915">
        <v>20.805555500000001</v>
      </c>
      <c r="L915" t="s">
        <v>2859</v>
      </c>
      <c r="M915">
        <v>215</v>
      </c>
      <c r="N915" t="s">
        <v>2912</v>
      </c>
      <c r="O915" t="s">
        <v>221</v>
      </c>
      <c r="P915">
        <v>2024</v>
      </c>
      <c r="Q915" t="s">
        <v>2838</v>
      </c>
      <c r="R915" t="s">
        <v>21</v>
      </c>
      <c r="T915" t="s">
        <v>3006</v>
      </c>
      <c r="U915" t="s">
        <v>5650</v>
      </c>
    </row>
    <row r="916" spans="2:23" x14ac:dyDescent="0.45">
      <c r="B916">
        <v>31</v>
      </c>
      <c r="C916" t="s">
        <v>5651</v>
      </c>
      <c r="D916" t="s">
        <v>76</v>
      </c>
      <c r="E916" t="s">
        <v>33</v>
      </c>
      <c r="F916" t="s">
        <v>2898</v>
      </c>
      <c r="G916">
        <v>2028</v>
      </c>
      <c r="H916" s="8">
        <v>35</v>
      </c>
      <c r="I916" t="s">
        <v>2835</v>
      </c>
      <c r="K916">
        <v>20.983333300000002</v>
      </c>
      <c r="L916" t="s">
        <v>2848</v>
      </c>
      <c r="M916">
        <v>220</v>
      </c>
      <c r="N916" t="s">
        <v>2837</v>
      </c>
      <c r="O916" t="s">
        <v>221</v>
      </c>
      <c r="P916">
        <v>2019</v>
      </c>
      <c r="Q916" t="s">
        <v>2849</v>
      </c>
      <c r="R916" t="s">
        <v>76</v>
      </c>
      <c r="S916">
        <v>120000</v>
      </c>
      <c r="T916" t="s">
        <v>2874</v>
      </c>
      <c r="U916" t="s">
        <v>5652</v>
      </c>
      <c r="W916" t="s">
        <v>5653</v>
      </c>
    </row>
    <row r="917" spans="2:23" x14ac:dyDescent="0.45">
      <c r="B917">
        <v>31</v>
      </c>
      <c r="C917" t="s">
        <v>5654</v>
      </c>
      <c r="D917" t="s">
        <v>98</v>
      </c>
      <c r="E917" t="s">
        <v>3265</v>
      </c>
      <c r="F917" t="s">
        <v>2842</v>
      </c>
      <c r="G917">
        <v>2025</v>
      </c>
      <c r="H917" s="8">
        <v>35</v>
      </c>
      <c r="I917" t="s">
        <v>2966</v>
      </c>
      <c r="K917">
        <v>23.9666666</v>
      </c>
      <c r="L917" t="s">
        <v>2844</v>
      </c>
      <c r="M917">
        <v>190</v>
      </c>
      <c r="N917" t="s">
        <v>221</v>
      </c>
      <c r="O917" t="s">
        <v>221</v>
      </c>
      <c r="P917">
        <v>2021</v>
      </c>
      <c r="Q917" t="s">
        <v>2838</v>
      </c>
      <c r="R917" t="s">
        <v>98</v>
      </c>
      <c r="S917">
        <v>197500</v>
      </c>
      <c r="T917" t="s">
        <v>2972</v>
      </c>
      <c r="U917" t="s">
        <v>5655</v>
      </c>
      <c r="W917" t="s">
        <v>5656</v>
      </c>
    </row>
    <row r="918" spans="2:23" x14ac:dyDescent="0.45">
      <c r="B918">
        <v>31</v>
      </c>
      <c r="C918" t="s">
        <v>5657</v>
      </c>
      <c r="D918" t="s">
        <v>56</v>
      </c>
      <c r="E918" t="s">
        <v>9</v>
      </c>
      <c r="F918" t="s">
        <v>2870</v>
      </c>
      <c r="G918">
        <v>2026</v>
      </c>
      <c r="H918" s="8">
        <v>35</v>
      </c>
      <c r="I918" t="s">
        <v>2843</v>
      </c>
      <c r="K918">
        <v>23.222222200000001</v>
      </c>
      <c r="L918" t="s">
        <v>2848</v>
      </c>
      <c r="M918">
        <v>170</v>
      </c>
      <c r="N918" t="s">
        <v>221</v>
      </c>
      <c r="O918" t="s">
        <v>221</v>
      </c>
      <c r="P918">
        <v>2022</v>
      </c>
      <c r="Q918" t="s">
        <v>2838</v>
      </c>
      <c r="R918" t="s">
        <v>56</v>
      </c>
      <c r="S918">
        <v>150000</v>
      </c>
      <c r="T918" t="s">
        <v>5658</v>
      </c>
      <c r="U918" t="s">
        <v>5659</v>
      </c>
      <c r="V918" t="s">
        <v>5660</v>
      </c>
      <c r="W918" t="s">
        <v>5661</v>
      </c>
    </row>
    <row r="919" spans="2:23" x14ac:dyDescent="0.45">
      <c r="B919">
        <v>31</v>
      </c>
      <c r="C919" t="s">
        <v>5662</v>
      </c>
      <c r="D919" t="s">
        <v>14</v>
      </c>
      <c r="E919" t="s">
        <v>3265</v>
      </c>
      <c r="F919" t="s">
        <v>2898</v>
      </c>
      <c r="G919">
        <v>2026</v>
      </c>
      <c r="H919" s="8">
        <v>35</v>
      </c>
      <c r="I919" t="s">
        <v>2843</v>
      </c>
      <c r="K919">
        <v>24.058333300000001</v>
      </c>
      <c r="L919" t="s">
        <v>2887</v>
      </c>
      <c r="M919">
        <v>185</v>
      </c>
      <c r="N919" t="s">
        <v>2837</v>
      </c>
      <c r="O919" t="s">
        <v>221</v>
      </c>
      <c r="P919">
        <v>2022</v>
      </c>
      <c r="Q919" t="s">
        <v>2838</v>
      </c>
      <c r="R919" t="s">
        <v>14</v>
      </c>
      <c r="S919">
        <v>125000</v>
      </c>
      <c r="T919" t="s">
        <v>4858</v>
      </c>
      <c r="U919" t="s">
        <v>5663</v>
      </c>
      <c r="W919" t="s">
        <v>5664</v>
      </c>
    </row>
    <row r="920" spans="2:23" x14ac:dyDescent="0.45">
      <c r="B920">
        <v>31</v>
      </c>
      <c r="C920" t="s">
        <v>5665</v>
      </c>
      <c r="D920" t="s">
        <v>39</v>
      </c>
      <c r="E920" t="s">
        <v>9</v>
      </c>
      <c r="G920">
        <v>2027</v>
      </c>
      <c r="H920" s="8">
        <v>35</v>
      </c>
      <c r="I920" t="s">
        <v>2843</v>
      </c>
      <c r="K920">
        <v>21.738888800000002</v>
      </c>
      <c r="L920" t="s">
        <v>2887</v>
      </c>
      <c r="M920">
        <v>240</v>
      </c>
      <c r="N920" t="s">
        <v>221</v>
      </c>
      <c r="O920" t="s">
        <v>221</v>
      </c>
      <c r="P920">
        <v>2024</v>
      </c>
      <c r="Q920" t="s">
        <v>2838</v>
      </c>
      <c r="R920" t="s">
        <v>39</v>
      </c>
      <c r="T920" t="s">
        <v>4451</v>
      </c>
      <c r="U920" t="s">
        <v>5666</v>
      </c>
    </row>
    <row r="921" spans="2:23" x14ac:dyDescent="0.45">
      <c r="B921">
        <v>31</v>
      </c>
      <c r="C921" t="s">
        <v>5667</v>
      </c>
      <c r="D921" t="s">
        <v>104</v>
      </c>
      <c r="E921" t="s">
        <v>9</v>
      </c>
      <c r="F921" t="s">
        <v>2853</v>
      </c>
      <c r="G921">
        <v>2025</v>
      </c>
      <c r="H921" s="8">
        <v>35</v>
      </c>
      <c r="I921" t="s">
        <v>2843</v>
      </c>
      <c r="K921">
        <v>21.558333300000001</v>
      </c>
      <c r="L921" t="s">
        <v>2887</v>
      </c>
      <c r="M921">
        <v>215</v>
      </c>
      <c r="N921" t="s">
        <v>221</v>
      </c>
      <c r="O921" t="s">
        <v>221</v>
      </c>
      <c r="P921">
        <v>2019</v>
      </c>
      <c r="Q921" t="s">
        <v>2849</v>
      </c>
      <c r="R921" t="s">
        <v>104</v>
      </c>
      <c r="S921">
        <v>1250000</v>
      </c>
      <c r="T921" t="s">
        <v>2874</v>
      </c>
      <c r="U921" t="s">
        <v>5668</v>
      </c>
      <c r="W921" t="s">
        <v>5669</v>
      </c>
    </row>
    <row r="922" spans="2:23" x14ac:dyDescent="0.45">
      <c r="B922">
        <v>31</v>
      </c>
      <c r="C922" t="s">
        <v>5670</v>
      </c>
      <c r="D922" t="s">
        <v>82</v>
      </c>
      <c r="E922" t="s">
        <v>9</v>
      </c>
      <c r="F922" t="s">
        <v>3238</v>
      </c>
      <c r="G922">
        <v>2030</v>
      </c>
      <c r="H922" s="8">
        <v>35</v>
      </c>
      <c r="I922" t="s">
        <v>2835</v>
      </c>
      <c r="K922">
        <v>18.016666600000001</v>
      </c>
      <c r="L922" t="s">
        <v>2848</v>
      </c>
      <c r="M922">
        <v>155</v>
      </c>
      <c r="N922" t="s">
        <v>221</v>
      </c>
      <c r="O922" t="s">
        <v>221</v>
      </c>
      <c r="P922">
        <v>2023</v>
      </c>
      <c r="Q922" t="s">
        <v>2855</v>
      </c>
      <c r="R922" t="s">
        <v>82</v>
      </c>
      <c r="T922" t="s">
        <v>2850</v>
      </c>
      <c r="U922" t="s">
        <v>5671</v>
      </c>
      <c r="W922" t="s">
        <v>5672</v>
      </c>
    </row>
    <row r="923" spans="2:23" x14ac:dyDescent="0.45">
      <c r="B923">
        <v>31</v>
      </c>
      <c r="C923" t="s">
        <v>5673</v>
      </c>
      <c r="D923" t="s">
        <v>191</v>
      </c>
      <c r="E923" t="s">
        <v>3167</v>
      </c>
      <c r="F923" t="s">
        <v>2898</v>
      </c>
      <c r="G923">
        <v>2027</v>
      </c>
      <c r="H923" s="8">
        <v>35</v>
      </c>
      <c r="I923" t="s">
        <v>2835</v>
      </c>
      <c r="K923">
        <v>19.030555499999998</v>
      </c>
      <c r="L923" t="s">
        <v>2848</v>
      </c>
      <c r="M923">
        <v>185</v>
      </c>
      <c r="N923" t="s">
        <v>221</v>
      </c>
      <c r="O923" t="s">
        <v>221</v>
      </c>
      <c r="P923">
        <v>2022</v>
      </c>
      <c r="Q923" t="s">
        <v>2855</v>
      </c>
      <c r="R923" t="s">
        <v>191</v>
      </c>
      <c r="T923" t="s">
        <v>2850</v>
      </c>
      <c r="U923" t="s">
        <v>5674</v>
      </c>
      <c r="W923" t="s">
        <v>5675</v>
      </c>
    </row>
    <row r="924" spans="2:23" x14ac:dyDescent="0.45">
      <c r="B924">
        <v>32</v>
      </c>
      <c r="C924" t="s">
        <v>5676</v>
      </c>
      <c r="D924" t="s">
        <v>89</v>
      </c>
      <c r="E924" t="s">
        <v>174</v>
      </c>
      <c r="G924">
        <v>2029</v>
      </c>
      <c r="H924" s="8">
        <v>40</v>
      </c>
      <c r="I924" t="s">
        <v>2835</v>
      </c>
      <c r="K924">
        <v>19.030555499999998</v>
      </c>
      <c r="L924" t="s">
        <v>2848</v>
      </c>
      <c r="M924">
        <v>180</v>
      </c>
      <c r="N924" t="s">
        <v>2912</v>
      </c>
      <c r="O924" t="s">
        <v>221</v>
      </c>
      <c r="P924">
        <v>2024</v>
      </c>
      <c r="Q924" t="s">
        <v>2838</v>
      </c>
      <c r="R924" t="s">
        <v>89</v>
      </c>
      <c r="T924" t="s">
        <v>5677</v>
      </c>
      <c r="U924" t="s">
        <v>5678</v>
      </c>
    </row>
    <row r="925" spans="2:23" x14ac:dyDescent="0.45">
      <c r="B925">
        <v>32</v>
      </c>
      <c r="C925" t="s">
        <v>5679</v>
      </c>
      <c r="D925" t="s">
        <v>46</v>
      </c>
      <c r="E925" t="s">
        <v>63</v>
      </c>
      <c r="F925" t="s">
        <v>2870</v>
      </c>
      <c r="G925">
        <v>2026</v>
      </c>
      <c r="H925" s="8">
        <v>40</v>
      </c>
      <c r="I925" t="s">
        <v>2843</v>
      </c>
      <c r="K925">
        <v>22.4222222</v>
      </c>
      <c r="L925" t="s">
        <v>2848</v>
      </c>
      <c r="M925">
        <v>195</v>
      </c>
      <c r="N925" t="s">
        <v>221</v>
      </c>
      <c r="O925" t="s">
        <v>221</v>
      </c>
      <c r="P925">
        <v>2023</v>
      </c>
      <c r="Q925" t="s">
        <v>2838</v>
      </c>
      <c r="R925" t="s">
        <v>46</v>
      </c>
      <c r="S925">
        <v>1330000</v>
      </c>
      <c r="T925" t="s">
        <v>3006</v>
      </c>
      <c r="U925" t="s">
        <v>5680</v>
      </c>
      <c r="W925" t="s">
        <v>5681</v>
      </c>
    </row>
    <row r="926" spans="2:23" x14ac:dyDescent="0.45">
      <c r="B926">
        <v>32</v>
      </c>
      <c r="C926" t="s">
        <v>5682</v>
      </c>
      <c r="D926" t="s">
        <v>309</v>
      </c>
      <c r="E926" t="s">
        <v>3167</v>
      </c>
      <c r="F926" t="s">
        <v>2853</v>
      </c>
      <c r="G926">
        <v>2026</v>
      </c>
      <c r="H926" s="8">
        <v>40</v>
      </c>
      <c r="I926" t="s">
        <v>2966</v>
      </c>
      <c r="K926">
        <v>23.95</v>
      </c>
      <c r="L926" t="s">
        <v>2844</v>
      </c>
      <c r="M926">
        <v>210</v>
      </c>
      <c r="N926" t="s">
        <v>221</v>
      </c>
      <c r="O926" t="s">
        <v>221</v>
      </c>
      <c r="P926">
        <v>2022</v>
      </c>
      <c r="Q926" t="s">
        <v>2838</v>
      </c>
      <c r="R926" t="s">
        <v>309</v>
      </c>
      <c r="S926">
        <v>165000</v>
      </c>
      <c r="T926" t="s">
        <v>3121</v>
      </c>
      <c r="U926" t="s">
        <v>5683</v>
      </c>
      <c r="W926" t="s">
        <v>5684</v>
      </c>
    </row>
    <row r="927" spans="2:23" x14ac:dyDescent="0.45">
      <c r="B927">
        <v>32</v>
      </c>
      <c r="C927" t="s">
        <v>5685</v>
      </c>
      <c r="D927" t="s">
        <v>59</v>
      </c>
      <c r="E927" t="s">
        <v>2882</v>
      </c>
      <c r="F927" t="s">
        <v>2898</v>
      </c>
      <c r="G927">
        <v>2027</v>
      </c>
      <c r="H927" s="8">
        <v>40</v>
      </c>
      <c r="I927" t="s">
        <v>2835</v>
      </c>
      <c r="K927">
        <v>19.697222199999999</v>
      </c>
      <c r="L927" t="s">
        <v>2859</v>
      </c>
      <c r="M927">
        <v>180</v>
      </c>
      <c r="N927" t="s">
        <v>221</v>
      </c>
      <c r="O927" t="s">
        <v>221</v>
      </c>
      <c r="P927">
        <v>2022</v>
      </c>
      <c r="Q927" t="s">
        <v>2855</v>
      </c>
      <c r="R927" t="s">
        <v>59</v>
      </c>
      <c r="S927">
        <v>1700000</v>
      </c>
      <c r="T927" t="s">
        <v>2850</v>
      </c>
      <c r="U927" t="s">
        <v>5686</v>
      </c>
      <c r="W927" t="s">
        <v>5687</v>
      </c>
    </row>
    <row r="928" spans="2:23" x14ac:dyDescent="0.45">
      <c r="B928">
        <v>32</v>
      </c>
      <c r="C928" t="s">
        <v>5688</v>
      </c>
      <c r="D928" t="s">
        <v>191</v>
      </c>
      <c r="E928" t="s">
        <v>9</v>
      </c>
      <c r="F928" t="s">
        <v>2870</v>
      </c>
      <c r="G928">
        <v>2025</v>
      </c>
      <c r="H928" s="8">
        <v>35</v>
      </c>
      <c r="I928" t="s">
        <v>2843</v>
      </c>
      <c r="K928">
        <v>23.3722222</v>
      </c>
      <c r="L928" t="s">
        <v>2883</v>
      </c>
      <c r="M928">
        <v>235</v>
      </c>
      <c r="N928" t="s">
        <v>221</v>
      </c>
      <c r="O928" t="s">
        <v>2837</v>
      </c>
      <c r="P928">
        <v>2022</v>
      </c>
      <c r="Q928" t="s">
        <v>2838</v>
      </c>
      <c r="R928" t="s">
        <v>191</v>
      </c>
      <c r="S928">
        <v>443900</v>
      </c>
      <c r="T928" t="s">
        <v>5689</v>
      </c>
      <c r="U928" t="s">
        <v>5690</v>
      </c>
      <c r="W928" t="s">
        <v>5691</v>
      </c>
    </row>
    <row r="929" spans="2:23" x14ac:dyDescent="0.45">
      <c r="B929">
        <v>32</v>
      </c>
      <c r="C929" t="s">
        <v>5692</v>
      </c>
      <c r="D929" t="s">
        <v>31</v>
      </c>
      <c r="E929" t="s">
        <v>3265</v>
      </c>
      <c r="F929" t="s">
        <v>2842</v>
      </c>
      <c r="G929">
        <v>2024</v>
      </c>
      <c r="H929" s="8">
        <v>35</v>
      </c>
      <c r="I929" t="s">
        <v>2843</v>
      </c>
      <c r="K929">
        <v>28.897222200000002</v>
      </c>
      <c r="L929" t="s">
        <v>2836</v>
      </c>
      <c r="M929">
        <v>230</v>
      </c>
      <c r="N929" t="s">
        <v>221</v>
      </c>
      <c r="O929" t="s">
        <v>221</v>
      </c>
      <c r="P929">
        <v>2014</v>
      </c>
      <c r="Q929" t="s">
        <v>2838</v>
      </c>
      <c r="R929" t="s">
        <v>73</v>
      </c>
      <c r="S929">
        <v>200000</v>
      </c>
      <c r="T929" t="s">
        <v>5693</v>
      </c>
      <c r="U929" t="s">
        <v>5694</v>
      </c>
      <c r="W929" t="s">
        <v>5695</v>
      </c>
    </row>
    <row r="930" spans="2:23" x14ac:dyDescent="0.45">
      <c r="B930">
        <v>32</v>
      </c>
      <c r="C930" t="s">
        <v>5696</v>
      </c>
      <c r="D930" t="s">
        <v>16</v>
      </c>
      <c r="E930" t="s">
        <v>3265</v>
      </c>
      <c r="F930" t="s">
        <v>2853</v>
      </c>
      <c r="G930">
        <v>2024</v>
      </c>
      <c r="H930" s="8">
        <v>35</v>
      </c>
      <c r="I930" t="s">
        <v>2835</v>
      </c>
      <c r="K930">
        <v>24.191666600000001</v>
      </c>
      <c r="L930" t="s">
        <v>2848</v>
      </c>
      <c r="M930">
        <v>178</v>
      </c>
      <c r="N930" t="s">
        <v>221</v>
      </c>
      <c r="O930" t="s">
        <v>221</v>
      </c>
      <c r="P930">
        <v>2017</v>
      </c>
      <c r="Q930" t="s">
        <v>2849</v>
      </c>
      <c r="R930" t="s">
        <v>16</v>
      </c>
      <c r="T930" t="s">
        <v>2850</v>
      </c>
      <c r="U930" t="s">
        <v>5697</v>
      </c>
      <c r="W930" t="s">
        <v>5698</v>
      </c>
    </row>
    <row r="931" spans="2:23" x14ac:dyDescent="0.45">
      <c r="B931">
        <v>32</v>
      </c>
      <c r="C931" t="s">
        <v>5699</v>
      </c>
      <c r="D931" t="s">
        <v>10</v>
      </c>
      <c r="E931" t="s">
        <v>2893</v>
      </c>
      <c r="F931" t="s">
        <v>3238</v>
      </c>
      <c r="G931">
        <v>2030</v>
      </c>
      <c r="H931" s="8">
        <v>35</v>
      </c>
      <c r="I931" t="s">
        <v>2835</v>
      </c>
      <c r="K931">
        <v>17.733333300000002</v>
      </c>
      <c r="L931" t="s">
        <v>2854</v>
      </c>
      <c r="M931">
        <v>170</v>
      </c>
      <c r="N931" t="s">
        <v>221</v>
      </c>
      <c r="O931" t="s">
        <v>221</v>
      </c>
      <c r="P931">
        <v>2024</v>
      </c>
      <c r="Q931" t="s">
        <v>2855</v>
      </c>
      <c r="R931" t="s">
        <v>10</v>
      </c>
      <c r="S931">
        <v>950000</v>
      </c>
      <c r="T931" t="s">
        <v>2850</v>
      </c>
      <c r="U931" t="s">
        <v>5700</v>
      </c>
      <c r="W931" t="s">
        <v>5701</v>
      </c>
    </row>
    <row r="932" spans="2:23" x14ac:dyDescent="0.45">
      <c r="B932">
        <v>32</v>
      </c>
      <c r="C932" t="s">
        <v>5702</v>
      </c>
      <c r="D932" t="s">
        <v>155</v>
      </c>
      <c r="E932" t="s">
        <v>9</v>
      </c>
      <c r="F932" t="s">
        <v>2870</v>
      </c>
      <c r="G932">
        <v>2026</v>
      </c>
      <c r="H932" s="8">
        <v>35</v>
      </c>
      <c r="I932" t="s">
        <v>2843</v>
      </c>
      <c r="K932">
        <v>22.858333300000002</v>
      </c>
      <c r="L932" t="s">
        <v>2883</v>
      </c>
      <c r="M932">
        <v>200</v>
      </c>
      <c r="N932" t="s">
        <v>221</v>
      </c>
      <c r="O932" t="s">
        <v>221</v>
      </c>
      <c r="P932">
        <v>2022</v>
      </c>
      <c r="Q932" t="s">
        <v>2838</v>
      </c>
      <c r="R932" t="s">
        <v>14</v>
      </c>
      <c r="S932">
        <v>800000</v>
      </c>
      <c r="T932" t="s">
        <v>3901</v>
      </c>
      <c r="U932" t="s">
        <v>5703</v>
      </c>
      <c r="W932" t="s">
        <v>5704</v>
      </c>
    </row>
    <row r="933" spans="2:23" x14ac:dyDescent="0.45">
      <c r="B933">
        <v>32</v>
      </c>
      <c r="C933" t="s">
        <v>5705</v>
      </c>
      <c r="D933" t="s">
        <v>269</v>
      </c>
      <c r="E933" t="s">
        <v>9</v>
      </c>
      <c r="F933" t="s">
        <v>3238</v>
      </c>
      <c r="G933">
        <v>2029</v>
      </c>
      <c r="H933" s="8">
        <v>35</v>
      </c>
      <c r="I933" t="s">
        <v>2835</v>
      </c>
      <c r="K933">
        <v>18.2944444</v>
      </c>
      <c r="L933" t="s">
        <v>3535</v>
      </c>
      <c r="M933">
        <v>196</v>
      </c>
      <c r="N933" t="s">
        <v>221</v>
      </c>
      <c r="O933" t="s">
        <v>221</v>
      </c>
      <c r="P933">
        <v>2023</v>
      </c>
      <c r="Q933" t="s">
        <v>2855</v>
      </c>
      <c r="R933" t="s">
        <v>269</v>
      </c>
      <c r="S933">
        <v>500000</v>
      </c>
      <c r="T933" t="s">
        <v>2874</v>
      </c>
      <c r="U933" t="s">
        <v>5706</v>
      </c>
      <c r="W933" t="s">
        <v>5707</v>
      </c>
    </row>
    <row r="934" spans="2:23" x14ac:dyDescent="0.45">
      <c r="B934">
        <v>32</v>
      </c>
      <c r="C934" t="s">
        <v>5708</v>
      </c>
      <c r="D934" t="s">
        <v>178</v>
      </c>
      <c r="E934" t="s">
        <v>87</v>
      </c>
      <c r="F934" t="s">
        <v>2865</v>
      </c>
      <c r="G934">
        <v>2029</v>
      </c>
      <c r="H934" s="8">
        <v>35</v>
      </c>
      <c r="I934" t="s">
        <v>2843</v>
      </c>
      <c r="K934">
        <v>18.8361111</v>
      </c>
      <c r="L934" t="s">
        <v>3046</v>
      </c>
      <c r="M934">
        <v>170</v>
      </c>
      <c r="N934" t="s">
        <v>2912</v>
      </c>
      <c r="O934" t="s">
        <v>221</v>
      </c>
      <c r="P934">
        <v>2023</v>
      </c>
      <c r="Q934" t="s">
        <v>2855</v>
      </c>
      <c r="R934" t="s">
        <v>178</v>
      </c>
      <c r="S934">
        <v>100000</v>
      </c>
      <c r="T934" t="s">
        <v>2850</v>
      </c>
      <c r="U934" t="s">
        <v>5709</v>
      </c>
      <c r="W934" t="s">
        <v>5710</v>
      </c>
    </row>
    <row r="935" spans="2:23" x14ac:dyDescent="0.45">
      <c r="B935">
        <v>32</v>
      </c>
      <c r="C935" t="s">
        <v>5711</v>
      </c>
      <c r="D935" t="s">
        <v>18</v>
      </c>
      <c r="E935" t="s">
        <v>63</v>
      </c>
      <c r="F935" t="s">
        <v>2865</v>
      </c>
      <c r="G935">
        <v>2028</v>
      </c>
      <c r="H935" s="8">
        <v>35</v>
      </c>
      <c r="I935" t="s">
        <v>2835</v>
      </c>
      <c r="K935">
        <v>18.502777699999999</v>
      </c>
      <c r="L935" t="s">
        <v>2960</v>
      </c>
      <c r="M935">
        <v>185</v>
      </c>
      <c r="N935" t="s">
        <v>221</v>
      </c>
      <c r="O935" t="s">
        <v>221</v>
      </c>
      <c r="P935">
        <v>2023</v>
      </c>
      <c r="Q935" t="s">
        <v>2855</v>
      </c>
      <c r="R935" t="s">
        <v>18</v>
      </c>
      <c r="S935">
        <v>425000</v>
      </c>
      <c r="T935" t="s">
        <v>2850</v>
      </c>
      <c r="U935" t="s">
        <v>5712</v>
      </c>
      <c r="W935" t="s">
        <v>5713</v>
      </c>
    </row>
    <row r="936" spans="2:23" x14ac:dyDescent="0.45">
      <c r="B936">
        <v>32</v>
      </c>
      <c r="C936" t="s">
        <v>5714</v>
      </c>
      <c r="D936" t="s">
        <v>36</v>
      </c>
      <c r="E936" t="s">
        <v>2833</v>
      </c>
      <c r="F936" t="s">
        <v>2870</v>
      </c>
      <c r="G936">
        <v>2026</v>
      </c>
      <c r="H936" s="8">
        <v>35</v>
      </c>
      <c r="I936" t="s">
        <v>2843</v>
      </c>
      <c r="K936">
        <v>20.377777699999999</v>
      </c>
      <c r="L936" t="s">
        <v>3032</v>
      </c>
      <c r="M936">
        <v>186</v>
      </c>
      <c r="N936" t="s">
        <v>2837</v>
      </c>
      <c r="O936" t="s">
        <v>221</v>
      </c>
      <c r="P936">
        <v>2021</v>
      </c>
      <c r="Q936" t="s">
        <v>2855</v>
      </c>
      <c r="R936" t="s">
        <v>10</v>
      </c>
      <c r="S936">
        <v>100000</v>
      </c>
      <c r="T936" t="s">
        <v>2850</v>
      </c>
      <c r="U936" t="s">
        <v>5715</v>
      </c>
      <c r="W936" t="s">
        <v>5716</v>
      </c>
    </row>
    <row r="937" spans="2:23" x14ac:dyDescent="0.45">
      <c r="B937">
        <v>32</v>
      </c>
      <c r="C937" t="s">
        <v>5717</v>
      </c>
      <c r="D937" t="s">
        <v>170</v>
      </c>
      <c r="E937" t="s">
        <v>174</v>
      </c>
      <c r="F937" t="s">
        <v>2870</v>
      </c>
      <c r="G937">
        <v>2027</v>
      </c>
      <c r="H937" s="8">
        <v>35</v>
      </c>
      <c r="I937" t="s">
        <v>2843</v>
      </c>
      <c r="K937">
        <v>21.194444399999998</v>
      </c>
      <c r="L937" t="s">
        <v>2844</v>
      </c>
      <c r="M937">
        <v>145</v>
      </c>
      <c r="N937" t="s">
        <v>221</v>
      </c>
      <c r="O937" t="s">
        <v>221</v>
      </c>
      <c r="P937">
        <v>2019</v>
      </c>
      <c r="Q937" t="s">
        <v>2849</v>
      </c>
      <c r="R937" t="s">
        <v>170</v>
      </c>
      <c r="S937">
        <v>450000</v>
      </c>
      <c r="T937" t="s">
        <v>2850</v>
      </c>
      <c r="U937" t="s">
        <v>5718</v>
      </c>
      <c r="W937" t="s">
        <v>5719</v>
      </c>
    </row>
    <row r="938" spans="2:23" x14ac:dyDescent="0.45">
      <c r="B938">
        <v>32</v>
      </c>
      <c r="C938" t="s">
        <v>5720</v>
      </c>
      <c r="D938" t="s">
        <v>107</v>
      </c>
      <c r="E938" t="s">
        <v>9</v>
      </c>
      <c r="F938" t="s">
        <v>2898</v>
      </c>
      <c r="G938">
        <v>2025</v>
      </c>
      <c r="H938" s="8">
        <v>35</v>
      </c>
      <c r="I938" t="s">
        <v>2835</v>
      </c>
      <c r="K938">
        <v>22.6694444</v>
      </c>
      <c r="L938" t="s">
        <v>2844</v>
      </c>
      <c r="M938">
        <v>203</v>
      </c>
      <c r="N938" t="s">
        <v>221</v>
      </c>
      <c r="O938" t="s">
        <v>221</v>
      </c>
      <c r="P938">
        <v>2022</v>
      </c>
      <c r="Q938" t="s">
        <v>2838</v>
      </c>
      <c r="R938" t="s">
        <v>107</v>
      </c>
      <c r="S938">
        <v>1197500</v>
      </c>
      <c r="T938" t="s">
        <v>3666</v>
      </c>
      <c r="U938" t="s">
        <v>5721</v>
      </c>
      <c r="W938" t="s">
        <v>5722</v>
      </c>
    </row>
    <row r="939" spans="2:23" x14ac:dyDescent="0.45">
      <c r="B939">
        <v>32</v>
      </c>
      <c r="C939" t="s">
        <v>696</v>
      </c>
      <c r="D939" t="s">
        <v>130</v>
      </c>
      <c r="E939" t="s">
        <v>63</v>
      </c>
      <c r="F939" t="s">
        <v>2842</v>
      </c>
      <c r="G939">
        <v>2024</v>
      </c>
      <c r="H939" s="8">
        <v>35</v>
      </c>
      <c r="I939" t="s">
        <v>2966</v>
      </c>
      <c r="K939">
        <v>27.1777777</v>
      </c>
      <c r="L939" t="s">
        <v>2844</v>
      </c>
      <c r="M939">
        <v>206</v>
      </c>
      <c r="N939" t="s">
        <v>221</v>
      </c>
      <c r="O939" t="s">
        <v>221</v>
      </c>
      <c r="P939">
        <v>2019</v>
      </c>
      <c r="Q939" t="s">
        <v>2838</v>
      </c>
      <c r="R939" t="s">
        <v>130</v>
      </c>
      <c r="S939">
        <v>1600000</v>
      </c>
      <c r="T939" t="s">
        <v>5723</v>
      </c>
      <c r="U939" t="s">
        <v>5724</v>
      </c>
      <c r="W939">
        <v>26469</v>
      </c>
    </row>
    <row r="940" spans="2:23" x14ac:dyDescent="0.45">
      <c r="B940">
        <v>32</v>
      </c>
      <c r="C940" t="s">
        <v>5725</v>
      </c>
      <c r="D940" t="s">
        <v>7</v>
      </c>
      <c r="E940" t="s">
        <v>33</v>
      </c>
      <c r="F940" t="s">
        <v>2898</v>
      </c>
      <c r="G940">
        <v>2026</v>
      </c>
      <c r="H940" s="8">
        <v>35</v>
      </c>
      <c r="I940" t="s">
        <v>2843</v>
      </c>
      <c r="K940">
        <v>24.016666600000001</v>
      </c>
      <c r="L940" t="s">
        <v>2954</v>
      </c>
      <c r="M940">
        <v>215</v>
      </c>
      <c r="N940" t="s">
        <v>221</v>
      </c>
      <c r="O940" t="s">
        <v>221</v>
      </c>
      <c r="P940">
        <v>2023</v>
      </c>
      <c r="Q940" t="s">
        <v>2838</v>
      </c>
      <c r="R940" t="s">
        <v>7</v>
      </c>
      <c r="S940">
        <v>75000</v>
      </c>
      <c r="T940" t="s">
        <v>2997</v>
      </c>
      <c r="U940" t="s">
        <v>5726</v>
      </c>
      <c r="W940" t="s">
        <v>5727</v>
      </c>
    </row>
    <row r="941" spans="2:23" x14ac:dyDescent="0.45">
      <c r="B941">
        <v>32</v>
      </c>
      <c r="C941" t="s">
        <v>5728</v>
      </c>
      <c r="D941" t="s">
        <v>21</v>
      </c>
      <c r="E941" t="s">
        <v>9</v>
      </c>
      <c r="F941" t="s">
        <v>2853</v>
      </c>
      <c r="G941">
        <v>2025</v>
      </c>
      <c r="H941" s="8">
        <v>35</v>
      </c>
      <c r="I941" t="s">
        <v>2966</v>
      </c>
      <c r="K941">
        <v>24.8</v>
      </c>
      <c r="L941" t="s">
        <v>2960</v>
      </c>
      <c r="M941">
        <v>165</v>
      </c>
      <c r="N941" t="s">
        <v>221</v>
      </c>
      <c r="O941" t="s">
        <v>221</v>
      </c>
      <c r="P941">
        <v>2021</v>
      </c>
      <c r="Q941" t="s">
        <v>2838</v>
      </c>
      <c r="R941" t="s">
        <v>21</v>
      </c>
      <c r="S941">
        <v>25000</v>
      </c>
      <c r="T941" t="s">
        <v>5729</v>
      </c>
      <c r="U941" t="s">
        <v>5730</v>
      </c>
      <c r="W941" t="s">
        <v>5731</v>
      </c>
    </row>
    <row r="942" spans="2:23" x14ac:dyDescent="0.45">
      <c r="B942">
        <v>32</v>
      </c>
      <c r="C942" t="s">
        <v>5732</v>
      </c>
      <c r="D942" t="s">
        <v>76</v>
      </c>
      <c r="E942" t="s">
        <v>2833</v>
      </c>
      <c r="F942" t="s">
        <v>2870</v>
      </c>
      <c r="G942">
        <v>2026</v>
      </c>
      <c r="H942" s="8">
        <v>35</v>
      </c>
      <c r="I942" t="s">
        <v>2835</v>
      </c>
      <c r="K942">
        <v>21.574999999999999</v>
      </c>
      <c r="L942" t="s">
        <v>2854</v>
      </c>
      <c r="M942">
        <v>212</v>
      </c>
      <c r="N942" t="s">
        <v>221</v>
      </c>
      <c r="O942" t="s">
        <v>221</v>
      </c>
      <c r="P942">
        <v>2021</v>
      </c>
      <c r="Q942" t="s">
        <v>2838</v>
      </c>
      <c r="R942" t="s">
        <v>76</v>
      </c>
      <c r="S942">
        <v>1500000</v>
      </c>
      <c r="T942" t="s">
        <v>5733</v>
      </c>
      <c r="U942" t="s">
        <v>5734</v>
      </c>
      <c r="W942" t="s">
        <v>5735</v>
      </c>
    </row>
    <row r="943" spans="2:23" x14ac:dyDescent="0.45">
      <c r="B943">
        <v>32</v>
      </c>
      <c r="C943" t="s">
        <v>5736</v>
      </c>
      <c r="D943" t="s">
        <v>98</v>
      </c>
      <c r="E943" t="s">
        <v>9</v>
      </c>
      <c r="F943" t="s">
        <v>2898</v>
      </c>
      <c r="G943">
        <v>2027</v>
      </c>
      <c r="H943" s="8">
        <v>35</v>
      </c>
      <c r="I943" t="s">
        <v>2843</v>
      </c>
      <c r="K943">
        <v>20.4583333</v>
      </c>
      <c r="L943" t="s">
        <v>2854</v>
      </c>
      <c r="M943">
        <v>185</v>
      </c>
      <c r="N943" t="s">
        <v>221</v>
      </c>
      <c r="O943" t="s">
        <v>221</v>
      </c>
      <c r="P943">
        <v>2022</v>
      </c>
      <c r="Q943" t="s">
        <v>2849</v>
      </c>
      <c r="R943" t="s">
        <v>98</v>
      </c>
      <c r="S943">
        <v>10000</v>
      </c>
      <c r="T943" t="s">
        <v>5737</v>
      </c>
      <c r="U943" t="s">
        <v>5738</v>
      </c>
      <c r="W943" t="s">
        <v>5739</v>
      </c>
    </row>
    <row r="944" spans="2:23" x14ac:dyDescent="0.45">
      <c r="B944">
        <v>32</v>
      </c>
      <c r="C944" t="s">
        <v>5740</v>
      </c>
      <c r="D944" t="s">
        <v>56</v>
      </c>
      <c r="E944" t="s">
        <v>2833</v>
      </c>
      <c r="G944">
        <v>2029</v>
      </c>
      <c r="H944" s="8">
        <v>35</v>
      </c>
      <c r="I944" t="s">
        <v>2835</v>
      </c>
      <c r="K944">
        <v>17.908333299999999</v>
      </c>
      <c r="L944" t="s">
        <v>2859</v>
      </c>
      <c r="M944">
        <v>186</v>
      </c>
      <c r="N944" t="s">
        <v>2837</v>
      </c>
      <c r="O944" t="s">
        <v>2837</v>
      </c>
      <c r="P944">
        <v>2024</v>
      </c>
      <c r="Q944" t="s">
        <v>2838</v>
      </c>
      <c r="R944" t="s">
        <v>56</v>
      </c>
      <c r="T944" t="s">
        <v>5741</v>
      </c>
      <c r="U944" t="s">
        <v>5742</v>
      </c>
    </row>
    <row r="945" spans="2:23" x14ac:dyDescent="0.45">
      <c r="B945">
        <v>32</v>
      </c>
      <c r="C945" t="s">
        <v>5743</v>
      </c>
      <c r="D945" t="s">
        <v>14</v>
      </c>
      <c r="E945" t="s">
        <v>3265</v>
      </c>
      <c r="F945" t="s">
        <v>2898</v>
      </c>
      <c r="G945">
        <v>2027</v>
      </c>
      <c r="H945" s="8">
        <v>35</v>
      </c>
      <c r="I945" t="s">
        <v>2835</v>
      </c>
      <c r="K945">
        <v>22.786111099999999</v>
      </c>
      <c r="L945" t="s">
        <v>2859</v>
      </c>
      <c r="M945">
        <v>185</v>
      </c>
      <c r="N945" t="s">
        <v>221</v>
      </c>
      <c r="O945" t="s">
        <v>221</v>
      </c>
      <c r="P945">
        <v>2021</v>
      </c>
      <c r="Q945" t="s">
        <v>2855</v>
      </c>
      <c r="R945" t="s">
        <v>104</v>
      </c>
      <c r="T945" t="s">
        <v>2850</v>
      </c>
      <c r="U945" t="s">
        <v>5744</v>
      </c>
      <c r="W945" t="s">
        <v>5745</v>
      </c>
    </row>
    <row r="946" spans="2:23" x14ac:dyDescent="0.45">
      <c r="B946">
        <v>32</v>
      </c>
      <c r="C946" t="s">
        <v>5746</v>
      </c>
      <c r="D946" t="s">
        <v>28</v>
      </c>
      <c r="E946" t="s">
        <v>9</v>
      </c>
      <c r="F946" t="s">
        <v>2853</v>
      </c>
      <c r="G946">
        <v>2026</v>
      </c>
      <c r="H946" s="8">
        <v>35</v>
      </c>
      <c r="I946" t="s">
        <v>2843</v>
      </c>
      <c r="K946">
        <v>22.316666600000001</v>
      </c>
      <c r="L946" t="s">
        <v>2854</v>
      </c>
      <c r="M946">
        <v>195</v>
      </c>
      <c r="N946" t="s">
        <v>2837</v>
      </c>
      <c r="O946" t="s">
        <v>2837</v>
      </c>
      <c r="P946">
        <v>2023</v>
      </c>
      <c r="Q946" t="s">
        <v>2838</v>
      </c>
      <c r="R946" t="s">
        <v>28</v>
      </c>
      <c r="S946">
        <v>408500</v>
      </c>
      <c r="T946" t="s">
        <v>3006</v>
      </c>
      <c r="U946" t="s">
        <v>5747</v>
      </c>
      <c r="W946" t="s">
        <v>5748</v>
      </c>
    </row>
    <row r="947" spans="2:23" x14ac:dyDescent="0.45">
      <c r="B947">
        <v>32</v>
      </c>
      <c r="C947" t="s">
        <v>5749</v>
      </c>
      <c r="D947" t="s">
        <v>39</v>
      </c>
      <c r="E947" t="s">
        <v>3265</v>
      </c>
      <c r="F947" t="s">
        <v>2870</v>
      </c>
      <c r="G947">
        <v>2026</v>
      </c>
      <c r="H947" s="8">
        <v>35</v>
      </c>
      <c r="I947" t="s">
        <v>2835</v>
      </c>
      <c r="K947">
        <v>23.180555500000001</v>
      </c>
      <c r="L947" t="s">
        <v>2848</v>
      </c>
      <c r="M947">
        <v>180</v>
      </c>
      <c r="N947" t="s">
        <v>221</v>
      </c>
      <c r="O947" t="s">
        <v>221</v>
      </c>
      <c r="P947">
        <v>2018</v>
      </c>
      <c r="Q947" t="s">
        <v>2849</v>
      </c>
      <c r="R947" t="s">
        <v>130</v>
      </c>
      <c r="T947" t="s">
        <v>2850</v>
      </c>
      <c r="U947" t="s">
        <v>5750</v>
      </c>
      <c r="W947" t="s">
        <v>5751</v>
      </c>
    </row>
    <row r="948" spans="2:23" x14ac:dyDescent="0.45">
      <c r="B948">
        <v>32</v>
      </c>
      <c r="C948" t="s">
        <v>5752</v>
      </c>
      <c r="D948" t="s">
        <v>104</v>
      </c>
      <c r="E948" t="s">
        <v>2882</v>
      </c>
      <c r="F948" t="s">
        <v>2898</v>
      </c>
      <c r="G948">
        <v>2028</v>
      </c>
      <c r="H948" s="8">
        <v>35</v>
      </c>
      <c r="I948" t="s">
        <v>2835</v>
      </c>
      <c r="K948">
        <v>20.2111111</v>
      </c>
      <c r="L948" t="s">
        <v>2854</v>
      </c>
      <c r="M948">
        <v>195</v>
      </c>
      <c r="N948" t="s">
        <v>2837</v>
      </c>
      <c r="O948" t="s">
        <v>221</v>
      </c>
      <c r="P948">
        <v>2022</v>
      </c>
      <c r="Q948" t="s">
        <v>2838</v>
      </c>
      <c r="R948" t="s">
        <v>104</v>
      </c>
      <c r="S948">
        <v>1000000</v>
      </c>
      <c r="T948" t="s">
        <v>5753</v>
      </c>
      <c r="U948" t="s">
        <v>5754</v>
      </c>
      <c r="W948" t="s">
        <v>5755</v>
      </c>
    </row>
    <row r="949" spans="2:23" x14ac:dyDescent="0.45">
      <c r="B949">
        <v>32</v>
      </c>
      <c r="C949" t="s">
        <v>5756</v>
      </c>
      <c r="D949" t="s">
        <v>82</v>
      </c>
      <c r="E949" t="s">
        <v>3265</v>
      </c>
      <c r="F949" t="s">
        <v>2870</v>
      </c>
      <c r="G949">
        <v>2026</v>
      </c>
      <c r="H949" s="8">
        <v>35</v>
      </c>
      <c r="I949" t="s">
        <v>2843</v>
      </c>
      <c r="K949">
        <v>24.697222199999999</v>
      </c>
      <c r="L949" t="s">
        <v>2951</v>
      </c>
      <c r="M949">
        <v>190</v>
      </c>
      <c r="N949" t="s">
        <v>221</v>
      </c>
      <c r="O949" t="s">
        <v>221</v>
      </c>
      <c r="P949">
        <v>2022</v>
      </c>
      <c r="Q949" t="s">
        <v>2838</v>
      </c>
      <c r="R949" t="s">
        <v>82</v>
      </c>
      <c r="S949">
        <v>125000</v>
      </c>
      <c r="T949" t="s">
        <v>3292</v>
      </c>
      <c r="U949" t="s">
        <v>5757</v>
      </c>
      <c r="W949" t="s">
        <v>5758</v>
      </c>
    </row>
    <row r="950" spans="2:23" x14ac:dyDescent="0.45">
      <c r="B950">
        <v>33</v>
      </c>
      <c r="C950" t="s">
        <v>661</v>
      </c>
      <c r="D950" t="s">
        <v>89</v>
      </c>
      <c r="E950" t="s">
        <v>2833</v>
      </c>
      <c r="F950" t="s">
        <v>2842</v>
      </c>
      <c r="G950">
        <v>2025</v>
      </c>
      <c r="H950" s="8">
        <v>40</v>
      </c>
      <c r="I950" t="s">
        <v>2835</v>
      </c>
      <c r="K950">
        <v>26.5527777</v>
      </c>
      <c r="L950" t="s">
        <v>2887</v>
      </c>
      <c r="M950">
        <v>218</v>
      </c>
      <c r="N950" t="s">
        <v>2837</v>
      </c>
      <c r="O950" t="s">
        <v>2837</v>
      </c>
      <c r="P950">
        <v>2019</v>
      </c>
      <c r="Q950" t="s">
        <v>2838</v>
      </c>
      <c r="R950" t="s">
        <v>7</v>
      </c>
      <c r="S950">
        <v>2115000</v>
      </c>
      <c r="T950" t="s">
        <v>4583</v>
      </c>
      <c r="U950" t="s">
        <v>5759</v>
      </c>
      <c r="V950" t="s">
        <v>5760</v>
      </c>
      <c r="W950" t="s">
        <v>898</v>
      </c>
    </row>
    <row r="951" spans="2:23" x14ac:dyDescent="0.45">
      <c r="B951">
        <v>33</v>
      </c>
      <c r="C951" t="s">
        <v>5761</v>
      </c>
      <c r="D951" t="s">
        <v>46</v>
      </c>
      <c r="E951" t="s">
        <v>3265</v>
      </c>
      <c r="F951" t="s">
        <v>2834</v>
      </c>
      <c r="G951">
        <v>2024</v>
      </c>
      <c r="H951" s="8">
        <v>40</v>
      </c>
      <c r="I951" t="s">
        <v>2843</v>
      </c>
      <c r="K951">
        <v>25.788888799999999</v>
      </c>
      <c r="L951" t="s">
        <v>2854</v>
      </c>
      <c r="M951">
        <v>180</v>
      </c>
      <c r="N951" t="s">
        <v>221</v>
      </c>
      <c r="O951" t="s">
        <v>221</v>
      </c>
      <c r="P951">
        <v>2017</v>
      </c>
      <c r="Q951" t="s">
        <v>2838</v>
      </c>
      <c r="R951" t="s">
        <v>130</v>
      </c>
      <c r="S951">
        <v>200000</v>
      </c>
      <c r="T951" t="s">
        <v>5762</v>
      </c>
      <c r="U951" t="s">
        <v>5763</v>
      </c>
      <c r="W951">
        <v>23391</v>
      </c>
    </row>
    <row r="952" spans="2:23" x14ac:dyDescent="0.45">
      <c r="B952">
        <v>33</v>
      </c>
      <c r="C952" t="s">
        <v>5764</v>
      </c>
      <c r="D952" t="s">
        <v>309</v>
      </c>
      <c r="E952" t="s">
        <v>3265</v>
      </c>
      <c r="F952" t="s">
        <v>2853</v>
      </c>
      <c r="G952">
        <v>2025</v>
      </c>
      <c r="H952" s="8">
        <v>40</v>
      </c>
      <c r="I952" t="s">
        <v>2843</v>
      </c>
      <c r="K952">
        <v>24.877777699999999</v>
      </c>
      <c r="L952" t="s">
        <v>2844</v>
      </c>
      <c r="M952">
        <v>175</v>
      </c>
      <c r="N952" t="s">
        <v>2837</v>
      </c>
      <c r="O952" t="s">
        <v>2837</v>
      </c>
      <c r="P952">
        <v>2021</v>
      </c>
      <c r="Q952" t="s">
        <v>2838</v>
      </c>
      <c r="R952" t="s">
        <v>309</v>
      </c>
      <c r="S952">
        <v>231000</v>
      </c>
      <c r="T952" t="s">
        <v>5765</v>
      </c>
      <c r="U952" t="s">
        <v>5766</v>
      </c>
      <c r="W952" t="s">
        <v>5767</v>
      </c>
    </row>
    <row r="953" spans="2:23" x14ac:dyDescent="0.45">
      <c r="B953">
        <v>33</v>
      </c>
      <c r="C953" t="s">
        <v>5768</v>
      </c>
      <c r="D953" t="s">
        <v>191</v>
      </c>
      <c r="E953" t="s">
        <v>2833</v>
      </c>
      <c r="F953" t="s">
        <v>2842</v>
      </c>
      <c r="G953">
        <v>2024</v>
      </c>
      <c r="H953" s="8">
        <v>35</v>
      </c>
      <c r="I953" t="s">
        <v>2835</v>
      </c>
      <c r="K953">
        <v>26.163888799999999</v>
      </c>
      <c r="L953" t="s">
        <v>3032</v>
      </c>
      <c r="M953">
        <v>190</v>
      </c>
      <c r="N953" t="s">
        <v>221</v>
      </c>
      <c r="O953" t="s">
        <v>221</v>
      </c>
      <c r="P953">
        <v>2021</v>
      </c>
      <c r="Q953" t="s">
        <v>2855</v>
      </c>
      <c r="R953" t="s">
        <v>191</v>
      </c>
      <c r="S953">
        <v>4000000</v>
      </c>
      <c r="T953" t="s">
        <v>3001</v>
      </c>
      <c r="U953" t="s">
        <v>5769</v>
      </c>
      <c r="W953" t="s">
        <v>1192</v>
      </c>
    </row>
    <row r="954" spans="2:23" x14ac:dyDescent="0.45">
      <c r="B954">
        <v>33</v>
      </c>
      <c r="C954" t="s">
        <v>746</v>
      </c>
      <c r="D954" t="s">
        <v>31</v>
      </c>
      <c r="E954" t="s">
        <v>174</v>
      </c>
      <c r="F954" t="s">
        <v>2842</v>
      </c>
      <c r="G954">
        <v>2024</v>
      </c>
      <c r="H954" s="8">
        <v>35</v>
      </c>
      <c r="I954" t="s">
        <v>2966</v>
      </c>
      <c r="K954">
        <v>24.7972222</v>
      </c>
      <c r="L954" t="s">
        <v>2844</v>
      </c>
      <c r="M954">
        <v>180</v>
      </c>
      <c r="N954" t="s">
        <v>221</v>
      </c>
      <c r="O954" t="s">
        <v>221</v>
      </c>
      <c r="P954">
        <v>2017</v>
      </c>
      <c r="Q954" t="s">
        <v>2838</v>
      </c>
      <c r="R954" t="s">
        <v>31</v>
      </c>
      <c r="S954">
        <v>125000</v>
      </c>
      <c r="T954" t="s">
        <v>5770</v>
      </c>
      <c r="U954" t="s">
        <v>5771</v>
      </c>
      <c r="W954">
        <v>23442</v>
      </c>
    </row>
    <row r="955" spans="2:23" x14ac:dyDescent="0.45">
      <c r="B955">
        <v>33</v>
      </c>
      <c r="C955" t="s">
        <v>5772</v>
      </c>
      <c r="D955" t="s">
        <v>16</v>
      </c>
      <c r="E955" t="s">
        <v>3265</v>
      </c>
      <c r="F955" t="s">
        <v>2853</v>
      </c>
      <c r="G955">
        <v>2025</v>
      </c>
      <c r="H955" s="8">
        <v>35</v>
      </c>
      <c r="I955" t="s">
        <v>2843</v>
      </c>
      <c r="K955">
        <v>26.866666599999999</v>
      </c>
      <c r="L955" t="s">
        <v>2854</v>
      </c>
      <c r="M955">
        <v>205</v>
      </c>
      <c r="N955" t="s">
        <v>221</v>
      </c>
      <c r="O955" t="s">
        <v>221</v>
      </c>
      <c r="P955">
        <v>2018</v>
      </c>
      <c r="Q955" t="s">
        <v>2838</v>
      </c>
      <c r="R955" t="s">
        <v>16</v>
      </c>
      <c r="S955">
        <v>140000</v>
      </c>
      <c r="T955" t="s">
        <v>5773</v>
      </c>
      <c r="U955" t="s">
        <v>5774</v>
      </c>
      <c r="W955" t="s">
        <v>5775</v>
      </c>
    </row>
    <row r="956" spans="2:23" x14ac:dyDescent="0.45">
      <c r="B956">
        <v>33</v>
      </c>
      <c r="C956" t="s">
        <v>5776</v>
      </c>
      <c r="D956" t="s">
        <v>10</v>
      </c>
      <c r="E956" t="s">
        <v>3265</v>
      </c>
      <c r="F956" t="s">
        <v>2842</v>
      </c>
      <c r="G956">
        <v>2025</v>
      </c>
      <c r="H956" s="8">
        <v>35</v>
      </c>
      <c r="I956" t="s">
        <v>2966</v>
      </c>
      <c r="K956">
        <v>23.741666599999999</v>
      </c>
      <c r="L956" t="s">
        <v>2883</v>
      </c>
      <c r="M956">
        <v>165</v>
      </c>
      <c r="N956" t="s">
        <v>221</v>
      </c>
      <c r="O956" t="s">
        <v>221</v>
      </c>
      <c r="P956">
        <v>2017</v>
      </c>
      <c r="Q956" t="s">
        <v>2849</v>
      </c>
      <c r="R956" t="s">
        <v>70</v>
      </c>
      <c r="T956" t="s">
        <v>2850</v>
      </c>
      <c r="U956" t="s">
        <v>5777</v>
      </c>
      <c r="W956" t="s">
        <v>5778</v>
      </c>
    </row>
    <row r="957" spans="2:23" x14ac:dyDescent="0.45">
      <c r="B957">
        <v>33</v>
      </c>
      <c r="C957" t="s">
        <v>5779</v>
      </c>
      <c r="D957" t="s">
        <v>155</v>
      </c>
      <c r="E957" t="s">
        <v>3167</v>
      </c>
      <c r="F957" t="s">
        <v>2842</v>
      </c>
      <c r="G957">
        <v>2024</v>
      </c>
      <c r="H957" s="8">
        <v>35</v>
      </c>
      <c r="I957" t="s">
        <v>2843</v>
      </c>
      <c r="K957">
        <v>26.905555499999998</v>
      </c>
      <c r="L957" t="s">
        <v>2883</v>
      </c>
      <c r="M957">
        <v>205</v>
      </c>
      <c r="N957" t="s">
        <v>2837</v>
      </c>
      <c r="O957" t="s">
        <v>2837</v>
      </c>
      <c r="P957">
        <v>2019</v>
      </c>
      <c r="Q957" t="s">
        <v>2838</v>
      </c>
      <c r="R957" t="s">
        <v>155</v>
      </c>
      <c r="S957">
        <v>122500</v>
      </c>
      <c r="T957" t="s">
        <v>3583</v>
      </c>
      <c r="U957" t="s">
        <v>5780</v>
      </c>
      <c r="W957">
        <v>27453</v>
      </c>
    </row>
    <row r="958" spans="2:23" x14ac:dyDescent="0.45">
      <c r="B958">
        <v>33</v>
      </c>
      <c r="C958" t="s">
        <v>5781</v>
      </c>
      <c r="D958" t="s">
        <v>269</v>
      </c>
      <c r="E958" t="s">
        <v>9</v>
      </c>
      <c r="G958">
        <v>2027</v>
      </c>
      <c r="H958" s="8">
        <v>35</v>
      </c>
      <c r="I958" t="s">
        <v>2843</v>
      </c>
      <c r="K958">
        <v>21.2555555</v>
      </c>
      <c r="L958" t="s">
        <v>2960</v>
      </c>
      <c r="M958">
        <v>180</v>
      </c>
      <c r="N958" t="s">
        <v>2837</v>
      </c>
      <c r="O958" t="s">
        <v>2837</v>
      </c>
      <c r="P958">
        <v>2024</v>
      </c>
      <c r="Q958" t="s">
        <v>2838</v>
      </c>
      <c r="R958" t="s">
        <v>269</v>
      </c>
      <c r="T958" t="s">
        <v>3018</v>
      </c>
      <c r="U958" t="s">
        <v>5782</v>
      </c>
    </row>
    <row r="959" spans="2:23" x14ac:dyDescent="0.45">
      <c r="B959">
        <v>33</v>
      </c>
      <c r="C959" t="s">
        <v>775</v>
      </c>
      <c r="D959" t="s">
        <v>178</v>
      </c>
      <c r="E959" t="s">
        <v>3517</v>
      </c>
      <c r="F959" t="s">
        <v>2834</v>
      </c>
      <c r="G959">
        <v>2026</v>
      </c>
      <c r="H959" s="8">
        <v>35</v>
      </c>
      <c r="I959" t="s">
        <v>2843</v>
      </c>
      <c r="K959">
        <v>25.430555500000001</v>
      </c>
      <c r="L959" t="s">
        <v>2848</v>
      </c>
      <c r="M959">
        <v>215</v>
      </c>
      <c r="N959" t="s">
        <v>2837</v>
      </c>
      <c r="O959" t="s">
        <v>221</v>
      </c>
      <c r="P959">
        <v>2021</v>
      </c>
      <c r="Q959" t="s">
        <v>2838</v>
      </c>
      <c r="R959" t="s">
        <v>178</v>
      </c>
      <c r="S959">
        <v>125000</v>
      </c>
      <c r="T959" t="s">
        <v>5783</v>
      </c>
      <c r="U959" t="s">
        <v>5784</v>
      </c>
      <c r="W959">
        <v>29576</v>
      </c>
    </row>
    <row r="960" spans="2:23" x14ac:dyDescent="0.45">
      <c r="B960">
        <v>33</v>
      </c>
      <c r="C960" t="s">
        <v>5785</v>
      </c>
      <c r="D960" t="s">
        <v>18</v>
      </c>
      <c r="E960" t="s">
        <v>2833</v>
      </c>
      <c r="F960" t="s">
        <v>2870</v>
      </c>
      <c r="G960">
        <v>2025</v>
      </c>
      <c r="H960" s="8">
        <v>35</v>
      </c>
      <c r="I960" t="s">
        <v>2835</v>
      </c>
      <c r="K960">
        <v>23.024999999999999</v>
      </c>
      <c r="L960" t="s">
        <v>2844</v>
      </c>
      <c r="M960">
        <v>205</v>
      </c>
      <c r="N960" t="s">
        <v>221</v>
      </c>
      <c r="O960" t="s">
        <v>221</v>
      </c>
      <c r="P960">
        <v>2017</v>
      </c>
      <c r="Q960" t="s">
        <v>2849</v>
      </c>
      <c r="R960" t="s">
        <v>18</v>
      </c>
      <c r="S960">
        <v>985000</v>
      </c>
      <c r="T960" t="s">
        <v>2874</v>
      </c>
      <c r="U960" t="s">
        <v>5786</v>
      </c>
      <c r="V960" t="s">
        <v>5787</v>
      </c>
      <c r="W960" t="s">
        <v>1617</v>
      </c>
    </row>
    <row r="961" spans="2:23" x14ac:dyDescent="0.45">
      <c r="B961">
        <v>33</v>
      </c>
      <c r="C961" t="s">
        <v>5788</v>
      </c>
      <c r="D961" t="s">
        <v>36</v>
      </c>
      <c r="E961" t="s">
        <v>2833</v>
      </c>
      <c r="F961" t="s">
        <v>2870</v>
      </c>
      <c r="G961">
        <v>2026</v>
      </c>
      <c r="H961" s="8">
        <v>35</v>
      </c>
      <c r="I961" t="s">
        <v>2835</v>
      </c>
      <c r="K961">
        <v>21.680555500000001</v>
      </c>
      <c r="L961" t="s">
        <v>2859</v>
      </c>
      <c r="M961">
        <v>190</v>
      </c>
      <c r="N961" t="s">
        <v>221</v>
      </c>
      <c r="O961" t="s">
        <v>221</v>
      </c>
      <c r="P961">
        <v>2021</v>
      </c>
      <c r="Q961" t="s">
        <v>2838</v>
      </c>
      <c r="R961" t="s">
        <v>36</v>
      </c>
      <c r="S961">
        <v>2400000</v>
      </c>
      <c r="T961" t="s">
        <v>5789</v>
      </c>
      <c r="U961" t="s">
        <v>5790</v>
      </c>
      <c r="V961" t="s">
        <v>5791</v>
      </c>
      <c r="W961" t="s">
        <v>5792</v>
      </c>
    </row>
    <row r="962" spans="2:23" x14ac:dyDescent="0.45">
      <c r="B962">
        <v>33</v>
      </c>
      <c r="C962" t="s">
        <v>5793</v>
      </c>
      <c r="D962" t="s">
        <v>170</v>
      </c>
      <c r="E962" t="s">
        <v>9</v>
      </c>
      <c r="F962" t="s">
        <v>2853</v>
      </c>
      <c r="G962">
        <v>2025</v>
      </c>
      <c r="H962" s="8">
        <v>35</v>
      </c>
      <c r="I962" t="s">
        <v>2966</v>
      </c>
      <c r="K962">
        <v>26.6722222</v>
      </c>
      <c r="L962" t="s">
        <v>2960</v>
      </c>
      <c r="M962">
        <v>203</v>
      </c>
      <c r="N962" t="s">
        <v>221</v>
      </c>
      <c r="O962" t="s">
        <v>221</v>
      </c>
      <c r="P962">
        <v>2021</v>
      </c>
      <c r="Q962" t="s">
        <v>2838</v>
      </c>
      <c r="R962" t="s">
        <v>170</v>
      </c>
      <c r="S962">
        <v>125000</v>
      </c>
      <c r="T962" t="s">
        <v>5226</v>
      </c>
      <c r="U962" t="s">
        <v>5794</v>
      </c>
      <c r="W962" t="s">
        <v>5795</v>
      </c>
    </row>
    <row r="963" spans="2:23" x14ac:dyDescent="0.45">
      <c r="B963">
        <v>33</v>
      </c>
      <c r="C963" t="s">
        <v>5796</v>
      </c>
      <c r="D963" t="s">
        <v>107</v>
      </c>
      <c r="E963" t="s">
        <v>174</v>
      </c>
      <c r="F963" t="s">
        <v>2865</v>
      </c>
      <c r="G963">
        <v>2029</v>
      </c>
      <c r="H963" s="8">
        <v>35</v>
      </c>
      <c r="I963" t="s">
        <v>2835</v>
      </c>
      <c r="K963">
        <v>17.9222222</v>
      </c>
      <c r="L963" t="s">
        <v>2954</v>
      </c>
      <c r="M963">
        <v>175</v>
      </c>
      <c r="N963" t="s">
        <v>221</v>
      </c>
      <c r="O963" t="s">
        <v>221</v>
      </c>
      <c r="P963">
        <v>2023</v>
      </c>
      <c r="Q963" t="s">
        <v>2855</v>
      </c>
      <c r="R963" t="s">
        <v>107</v>
      </c>
      <c r="S963">
        <v>240000</v>
      </c>
      <c r="T963" t="s">
        <v>2850</v>
      </c>
      <c r="U963" t="s">
        <v>5797</v>
      </c>
      <c r="W963" t="s">
        <v>5798</v>
      </c>
    </row>
    <row r="964" spans="2:23" x14ac:dyDescent="0.45">
      <c r="B964">
        <v>33</v>
      </c>
      <c r="C964" t="s">
        <v>1344</v>
      </c>
      <c r="D964" t="s">
        <v>130</v>
      </c>
      <c r="E964" t="s">
        <v>33</v>
      </c>
      <c r="F964" t="s">
        <v>2853</v>
      </c>
      <c r="G964">
        <v>2025</v>
      </c>
      <c r="H964" s="8">
        <v>35</v>
      </c>
      <c r="I964" t="s">
        <v>2966</v>
      </c>
      <c r="K964">
        <v>25.152777700000001</v>
      </c>
      <c r="L964" t="s">
        <v>2954</v>
      </c>
      <c r="M964">
        <v>185</v>
      </c>
      <c r="N964" t="s">
        <v>2837</v>
      </c>
      <c r="O964" t="s">
        <v>221</v>
      </c>
      <c r="P964">
        <v>2021</v>
      </c>
      <c r="Q964" t="s">
        <v>2838</v>
      </c>
      <c r="R964" t="s">
        <v>130</v>
      </c>
      <c r="S964">
        <v>30000</v>
      </c>
      <c r="T964" t="s">
        <v>5799</v>
      </c>
      <c r="U964" t="s">
        <v>5800</v>
      </c>
      <c r="W964" t="s">
        <v>1345</v>
      </c>
    </row>
    <row r="965" spans="2:23" x14ac:dyDescent="0.45">
      <c r="B965">
        <v>33</v>
      </c>
      <c r="C965" t="s">
        <v>5801</v>
      </c>
      <c r="D965" t="s">
        <v>7</v>
      </c>
      <c r="E965" t="s">
        <v>9</v>
      </c>
      <c r="F965" t="s">
        <v>2870</v>
      </c>
      <c r="G965">
        <v>2027</v>
      </c>
      <c r="H965" s="8">
        <v>35</v>
      </c>
      <c r="I965" t="s">
        <v>2843</v>
      </c>
      <c r="K965">
        <v>20.963888799999999</v>
      </c>
      <c r="L965" t="s">
        <v>2859</v>
      </c>
      <c r="M965">
        <v>180</v>
      </c>
      <c r="N965" t="s">
        <v>221</v>
      </c>
      <c r="O965" t="s">
        <v>221</v>
      </c>
      <c r="P965">
        <v>2022</v>
      </c>
      <c r="Q965" t="s">
        <v>2838</v>
      </c>
      <c r="R965" t="s">
        <v>7</v>
      </c>
      <c r="S965">
        <v>1700400</v>
      </c>
      <c r="T965" t="s">
        <v>5802</v>
      </c>
      <c r="U965" t="s">
        <v>5803</v>
      </c>
      <c r="W965" t="s">
        <v>5804</v>
      </c>
    </row>
    <row r="966" spans="2:23" x14ac:dyDescent="0.45">
      <c r="B966">
        <v>33</v>
      </c>
      <c r="C966" t="s">
        <v>5805</v>
      </c>
      <c r="D966" t="s">
        <v>21</v>
      </c>
      <c r="E966" t="s">
        <v>3167</v>
      </c>
      <c r="F966" t="s">
        <v>2842</v>
      </c>
      <c r="G966">
        <v>2025</v>
      </c>
      <c r="H966" s="8">
        <v>35</v>
      </c>
      <c r="I966" t="s">
        <v>2843</v>
      </c>
      <c r="K966">
        <v>25.808333300000001</v>
      </c>
      <c r="L966" t="s">
        <v>2848</v>
      </c>
      <c r="M966">
        <v>195</v>
      </c>
      <c r="N966" t="s">
        <v>221</v>
      </c>
      <c r="O966" t="s">
        <v>221</v>
      </c>
      <c r="P966">
        <v>2021</v>
      </c>
      <c r="Q966" t="s">
        <v>2838</v>
      </c>
      <c r="R966" t="s">
        <v>21</v>
      </c>
      <c r="S966">
        <v>375000</v>
      </c>
      <c r="T966" t="s">
        <v>5806</v>
      </c>
      <c r="U966" t="s">
        <v>5807</v>
      </c>
      <c r="W966" t="s">
        <v>5808</v>
      </c>
    </row>
    <row r="967" spans="2:23" x14ac:dyDescent="0.45">
      <c r="B967">
        <v>33</v>
      </c>
      <c r="C967" t="s">
        <v>5809</v>
      </c>
      <c r="D967" t="s">
        <v>76</v>
      </c>
      <c r="E967" t="s">
        <v>2882</v>
      </c>
      <c r="F967" t="s">
        <v>3238</v>
      </c>
      <c r="G967">
        <v>2030</v>
      </c>
      <c r="H967" s="8">
        <v>35</v>
      </c>
      <c r="I967" t="s">
        <v>2843</v>
      </c>
      <c r="K967">
        <v>17.905555499999998</v>
      </c>
      <c r="L967" t="s">
        <v>2859</v>
      </c>
      <c r="M967">
        <v>180</v>
      </c>
      <c r="N967" t="s">
        <v>2837</v>
      </c>
      <c r="O967" t="s">
        <v>2837</v>
      </c>
      <c r="P967">
        <v>2024</v>
      </c>
      <c r="Q967" t="s">
        <v>2855</v>
      </c>
      <c r="R967" t="s">
        <v>76</v>
      </c>
      <c r="S967">
        <v>2000000</v>
      </c>
      <c r="T967" t="s">
        <v>2850</v>
      </c>
      <c r="U967" t="s">
        <v>5810</v>
      </c>
      <c r="W967" t="s">
        <v>5811</v>
      </c>
    </row>
    <row r="968" spans="2:23" x14ac:dyDescent="0.45">
      <c r="B968">
        <v>33</v>
      </c>
      <c r="C968" t="s">
        <v>1743</v>
      </c>
      <c r="D968" t="s">
        <v>98</v>
      </c>
      <c r="E968" t="s">
        <v>174</v>
      </c>
      <c r="F968" t="s">
        <v>2853</v>
      </c>
      <c r="G968">
        <v>2026</v>
      </c>
      <c r="H968" s="8">
        <v>35</v>
      </c>
      <c r="I968" t="s">
        <v>2835</v>
      </c>
      <c r="K968">
        <v>21.7972222</v>
      </c>
      <c r="L968" t="s">
        <v>2859</v>
      </c>
      <c r="M968">
        <v>215</v>
      </c>
      <c r="N968" t="s">
        <v>221</v>
      </c>
      <c r="O968" t="s">
        <v>221</v>
      </c>
      <c r="P968">
        <v>2023</v>
      </c>
      <c r="Q968" t="s">
        <v>2838</v>
      </c>
      <c r="R968" t="s">
        <v>31</v>
      </c>
      <c r="S968">
        <v>725000</v>
      </c>
      <c r="T968" t="s">
        <v>2923</v>
      </c>
      <c r="U968" t="s">
        <v>5812</v>
      </c>
      <c r="W968" t="s">
        <v>1744</v>
      </c>
    </row>
    <row r="969" spans="2:23" x14ac:dyDescent="0.45">
      <c r="B969">
        <v>33</v>
      </c>
      <c r="C969" t="s">
        <v>5813</v>
      </c>
      <c r="D969" t="s">
        <v>56</v>
      </c>
      <c r="E969" t="s">
        <v>9</v>
      </c>
      <c r="F969" t="s">
        <v>2898</v>
      </c>
      <c r="G969">
        <v>2029</v>
      </c>
      <c r="H969" s="8">
        <v>35</v>
      </c>
      <c r="I969" t="s">
        <v>2835</v>
      </c>
      <c r="K969">
        <v>19.866666599999999</v>
      </c>
      <c r="L969" t="s">
        <v>2887</v>
      </c>
      <c r="M969">
        <v>170</v>
      </c>
      <c r="N969" t="s">
        <v>221</v>
      </c>
      <c r="O969" t="s">
        <v>221</v>
      </c>
      <c r="P969">
        <v>2023</v>
      </c>
      <c r="Q969" t="s">
        <v>2838</v>
      </c>
      <c r="R969" t="s">
        <v>56</v>
      </c>
      <c r="S969">
        <v>482600</v>
      </c>
      <c r="T969" t="s">
        <v>5814</v>
      </c>
      <c r="U969" t="s">
        <v>5815</v>
      </c>
      <c r="W969" t="s">
        <v>5816</v>
      </c>
    </row>
    <row r="970" spans="2:23" x14ac:dyDescent="0.45">
      <c r="B970">
        <v>33</v>
      </c>
      <c r="C970" t="s">
        <v>5817</v>
      </c>
      <c r="D970" t="s">
        <v>14</v>
      </c>
      <c r="E970" t="s">
        <v>9</v>
      </c>
      <c r="F970" t="s">
        <v>2870</v>
      </c>
      <c r="G970">
        <v>2025</v>
      </c>
      <c r="H970" s="8">
        <v>35</v>
      </c>
      <c r="I970" t="s">
        <v>2835</v>
      </c>
      <c r="K970">
        <v>24.463888799999999</v>
      </c>
      <c r="L970" t="s">
        <v>2883</v>
      </c>
      <c r="M970">
        <v>230</v>
      </c>
      <c r="N970" t="s">
        <v>221</v>
      </c>
      <c r="O970" t="s">
        <v>221</v>
      </c>
      <c r="P970">
        <v>2021</v>
      </c>
      <c r="Q970" t="s">
        <v>2838</v>
      </c>
      <c r="R970" t="s">
        <v>14</v>
      </c>
      <c r="S970">
        <v>75000</v>
      </c>
      <c r="T970" t="s">
        <v>5818</v>
      </c>
      <c r="U970" t="s">
        <v>5819</v>
      </c>
      <c r="W970" t="s">
        <v>5820</v>
      </c>
    </row>
    <row r="971" spans="2:23" x14ac:dyDescent="0.45">
      <c r="B971">
        <v>33</v>
      </c>
      <c r="C971" t="s">
        <v>5821</v>
      </c>
      <c r="D971" t="s">
        <v>28</v>
      </c>
      <c r="E971" t="s">
        <v>9</v>
      </c>
      <c r="F971" t="s">
        <v>2870</v>
      </c>
      <c r="G971">
        <v>2026</v>
      </c>
      <c r="H971" s="8">
        <v>35</v>
      </c>
      <c r="I971" t="s">
        <v>2843</v>
      </c>
      <c r="K971">
        <v>23.869444399999999</v>
      </c>
      <c r="L971" t="s">
        <v>2844</v>
      </c>
      <c r="M971">
        <v>194</v>
      </c>
      <c r="N971" t="s">
        <v>2837</v>
      </c>
      <c r="O971" t="s">
        <v>2837</v>
      </c>
      <c r="P971">
        <v>2022</v>
      </c>
      <c r="Q971" t="s">
        <v>2838</v>
      </c>
      <c r="R971" t="s">
        <v>28</v>
      </c>
      <c r="S971">
        <v>97500</v>
      </c>
      <c r="T971" t="s">
        <v>3523</v>
      </c>
      <c r="U971" t="s">
        <v>5822</v>
      </c>
      <c r="W971" t="s">
        <v>5823</v>
      </c>
    </row>
    <row r="972" spans="2:23" x14ac:dyDescent="0.45">
      <c r="B972">
        <v>33</v>
      </c>
      <c r="C972" t="s">
        <v>5824</v>
      </c>
      <c r="D972" t="s">
        <v>39</v>
      </c>
      <c r="E972" t="s">
        <v>9</v>
      </c>
      <c r="F972" t="s">
        <v>2865</v>
      </c>
      <c r="G972">
        <v>2029</v>
      </c>
      <c r="H972" s="8">
        <v>35</v>
      </c>
      <c r="I972" t="s">
        <v>2835</v>
      </c>
      <c r="K972">
        <v>19.561111100000002</v>
      </c>
      <c r="L972" t="s">
        <v>2836</v>
      </c>
      <c r="M972">
        <v>235</v>
      </c>
      <c r="N972" t="s">
        <v>221</v>
      </c>
      <c r="O972" t="s">
        <v>221</v>
      </c>
      <c r="P972">
        <v>2023</v>
      </c>
      <c r="Q972" t="s">
        <v>2838</v>
      </c>
      <c r="R972" t="s">
        <v>39</v>
      </c>
      <c r="S972">
        <v>367500</v>
      </c>
      <c r="T972" t="s">
        <v>5825</v>
      </c>
      <c r="U972" t="s">
        <v>5826</v>
      </c>
      <c r="W972" t="s">
        <v>5827</v>
      </c>
    </row>
    <row r="973" spans="2:23" x14ac:dyDescent="0.45">
      <c r="B973">
        <v>33</v>
      </c>
      <c r="C973" t="s">
        <v>5828</v>
      </c>
      <c r="D973" t="s">
        <v>104</v>
      </c>
      <c r="E973" t="s">
        <v>63</v>
      </c>
      <c r="F973" t="s">
        <v>2898</v>
      </c>
      <c r="G973">
        <v>2028</v>
      </c>
      <c r="H973" s="8">
        <v>35</v>
      </c>
      <c r="I973" t="s">
        <v>2835</v>
      </c>
      <c r="K973">
        <v>19.149999999999999</v>
      </c>
      <c r="L973" t="s">
        <v>2854</v>
      </c>
      <c r="M973">
        <v>185</v>
      </c>
      <c r="N973" t="s">
        <v>221</v>
      </c>
      <c r="O973" t="s">
        <v>221</v>
      </c>
      <c r="P973">
        <v>2022</v>
      </c>
      <c r="Q973" t="s">
        <v>2855</v>
      </c>
      <c r="R973" t="s">
        <v>104</v>
      </c>
      <c r="S973">
        <v>250000</v>
      </c>
      <c r="T973" t="s">
        <v>2850</v>
      </c>
      <c r="U973" t="s">
        <v>5829</v>
      </c>
      <c r="W973" t="s">
        <v>5830</v>
      </c>
    </row>
    <row r="974" spans="2:23" x14ac:dyDescent="0.45">
      <c r="B974">
        <v>33</v>
      </c>
      <c r="C974" t="s">
        <v>5831</v>
      </c>
      <c r="D974" t="s">
        <v>59</v>
      </c>
      <c r="E974" t="s">
        <v>9</v>
      </c>
      <c r="F974" t="s">
        <v>2853</v>
      </c>
      <c r="G974">
        <v>2026</v>
      </c>
      <c r="H974" s="8">
        <v>35</v>
      </c>
      <c r="I974" t="s">
        <v>2966</v>
      </c>
      <c r="K974">
        <v>23.8</v>
      </c>
      <c r="L974" t="s">
        <v>2883</v>
      </c>
      <c r="M974">
        <v>220</v>
      </c>
      <c r="N974" t="s">
        <v>221</v>
      </c>
      <c r="O974" t="s">
        <v>221</v>
      </c>
      <c r="P974">
        <v>2022</v>
      </c>
      <c r="Q974" t="s">
        <v>2838</v>
      </c>
      <c r="R974" t="s">
        <v>59</v>
      </c>
      <c r="S974">
        <v>140000</v>
      </c>
      <c r="T974" t="s">
        <v>4905</v>
      </c>
      <c r="U974" t="s">
        <v>5832</v>
      </c>
      <c r="W974" t="s">
        <v>5833</v>
      </c>
    </row>
    <row r="975" spans="2:23" x14ac:dyDescent="0.45">
      <c r="B975">
        <v>33</v>
      </c>
      <c r="C975" t="s">
        <v>5834</v>
      </c>
      <c r="D975" t="s">
        <v>82</v>
      </c>
      <c r="E975" t="s">
        <v>3265</v>
      </c>
      <c r="F975" t="s">
        <v>2853</v>
      </c>
      <c r="G975">
        <v>2025</v>
      </c>
      <c r="H975" s="8">
        <v>35</v>
      </c>
      <c r="I975" t="s">
        <v>2843</v>
      </c>
      <c r="K975">
        <v>26.95</v>
      </c>
      <c r="L975" t="s">
        <v>2844</v>
      </c>
      <c r="M975">
        <v>190</v>
      </c>
      <c r="N975" t="s">
        <v>2837</v>
      </c>
      <c r="O975" t="s">
        <v>2837</v>
      </c>
      <c r="P975">
        <v>2021</v>
      </c>
      <c r="Q975" t="s">
        <v>3745</v>
      </c>
      <c r="R975" t="s">
        <v>82</v>
      </c>
      <c r="S975">
        <v>20000</v>
      </c>
      <c r="T975" t="s">
        <v>3435</v>
      </c>
      <c r="U975" t="s">
        <v>5835</v>
      </c>
      <c r="W975" t="s">
        <v>5836</v>
      </c>
    </row>
    <row r="976" spans="2:23" x14ac:dyDescent="0.45">
      <c r="B976">
        <v>34</v>
      </c>
      <c r="C976" t="s">
        <v>5837</v>
      </c>
      <c r="D976" t="s">
        <v>89</v>
      </c>
      <c r="E976" t="s">
        <v>3265</v>
      </c>
      <c r="F976" t="s">
        <v>2853</v>
      </c>
      <c r="G976">
        <v>2024</v>
      </c>
      <c r="H976" s="8">
        <v>40</v>
      </c>
      <c r="I976" t="s">
        <v>2843</v>
      </c>
      <c r="K976">
        <v>25.202777699999999</v>
      </c>
      <c r="L976" t="s">
        <v>2887</v>
      </c>
      <c r="M976">
        <v>190</v>
      </c>
      <c r="N976" t="s">
        <v>221</v>
      </c>
      <c r="O976" t="s">
        <v>221</v>
      </c>
      <c r="P976">
        <v>2020</v>
      </c>
      <c r="Q976" t="s">
        <v>3745</v>
      </c>
      <c r="R976" t="s">
        <v>56</v>
      </c>
      <c r="S976">
        <v>20000</v>
      </c>
      <c r="T976" t="s">
        <v>5838</v>
      </c>
      <c r="U976" t="s">
        <v>5839</v>
      </c>
      <c r="V976" t="s">
        <v>5840</v>
      </c>
      <c r="W976" t="s">
        <v>5841</v>
      </c>
    </row>
    <row r="977" spans="2:23" x14ac:dyDescent="0.45">
      <c r="B977">
        <v>34</v>
      </c>
      <c r="C977" t="s">
        <v>5842</v>
      </c>
      <c r="D977" t="s">
        <v>46</v>
      </c>
      <c r="E977" t="s">
        <v>3265</v>
      </c>
      <c r="F977" t="s">
        <v>2842</v>
      </c>
      <c r="G977">
        <v>2024</v>
      </c>
      <c r="H977" s="8">
        <v>40</v>
      </c>
      <c r="I977" t="s">
        <v>2843</v>
      </c>
      <c r="K977">
        <v>24.952777699999999</v>
      </c>
      <c r="L977" t="s">
        <v>2859</v>
      </c>
      <c r="M977">
        <v>190</v>
      </c>
      <c r="N977" t="s">
        <v>221</v>
      </c>
      <c r="O977" t="s">
        <v>221</v>
      </c>
      <c r="P977">
        <v>2015</v>
      </c>
      <c r="Q977" t="s">
        <v>2849</v>
      </c>
      <c r="R977" t="s">
        <v>46</v>
      </c>
      <c r="S977">
        <v>90000</v>
      </c>
      <c r="T977" t="s">
        <v>2850</v>
      </c>
      <c r="U977" t="s">
        <v>5843</v>
      </c>
      <c r="W977" t="s">
        <v>5844</v>
      </c>
    </row>
    <row r="978" spans="2:23" x14ac:dyDescent="0.45">
      <c r="B978">
        <v>34</v>
      </c>
      <c r="C978" t="s">
        <v>5845</v>
      </c>
      <c r="D978" t="s">
        <v>309</v>
      </c>
      <c r="E978" t="s">
        <v>9</v>
      </c>
      <c r="F978" t="s">
        <v>2865</v>
      </c>
      <c r="G978">
        <v>2028</v>
      </c>
      <c r="H978" s="8">
        <v>40</v>
      </c>
      <c r="I978" t="s">
        <v>2843</v>
      </c>
      <c r="K978">
        <v>19.7944444</v>
      </c>
      <c r="L978" t="s">
        <v>2859</v>
      </c>
      <c r="M978">
        <v>182</v>
      </c>
      <c r="N978" t="s">
        <v>221</v>
      </c>
      <c r="O978" t="s">
        <v>221</v>
      </c>
      <c r="P978">
        <v>2022</v>
      </c>
      <c r="Q978" t="s">
        <v>2855</v>
      </c>
      <c r="R978" t="s">
        <v>309</v>
      </c>
      <c r="T978" t="s">
        <v>2874</v>
      </c>
      <c r="U978" t="s">
        <v>5846</v>
      </c>
      <c r="W978" t="s">
        <v>5847</v>
      </c>
    </row>
    <row r="979" spans="2:23" x14ac:dyDescent="0.45">
      <c r="B979">
        <v>34</v>
      </c>
      <c r="C979" t="s">
        <v>1438</v>
      </c>
      <c r="D979" t="s">
        <v>191</v>
      </c>
      <c r="E979" t="s">
        <v>2893</v>
      </c>
      <c r="F979" t="s">
        <v>2853</v>
      </c>
      <c r="G979">
        <v>2025</v>
      </c>
      <c r="H979" s="8">
        <v>35</v>
      </c>
      <c r="I979" t="s">
        <v>2843</v>
      </c>
      <c r="K979">
        <v>23.647222200000002</v>
      </c>
      <c r="L979" t="s">
        <v>2960</v>
      </c>
      <c r="M979">
        <v>200</v>
      </c>
      <c r="N979" t="s">
        <v>2837</v>
      </c>
      <c r="O979" t="s">
        <v>2837</v>
      </c>
      <c r="P979">
        <v>2019</v>
      </c>
      <c r="Q979" t="s">
        <v>2838</v>
      </c>
      <c r="R979" t="s">
        <v>191</v>
      </c>
      <c r="S979">
        <v>1000000</v>
      </c>
      <c r="T979" t="s">
        <v>5848</v>
      </c>
      <c r="U979" t="s">
        <v>5849</v>
      </c>
      <c r="W979" t="s">
        <v>1439</v>
      </c>
    </row>
    <row r="980" spans="2:23" x14ac:dyDescent="0.45">
      <c r="B980">
        <v>34</v>
      </c>
      <c r="C980" t="s">
        <v>2243</v>
      </c>
      <c r="D980" t="s">
        <v>31</v>
      </c>
      <c r="E980" t="s">
        <v>2833</v>
      </c>
      <c r="F980" t="s">
        <v>2853</v>
      </c>
      <c r="G980">
        <v>2025</v>
      </c>
      <c r="H980" s="8">
        <v>35</v>
      </c>
      <c r="I980" t="s">
        <v>2843</v>
      </c>
      <c r="K980">
        <v>24.658333299999999</v>
      </c>
      <c r="L980" t="s">
        <v>2960</v>
      </c>
      <c r="M980">
        <v>195</v>
      </c>
      <c r="N980" t="s">
        <v>221</v>
      </c>
      <c r="O980" t="s">
        <v>221</v>
      </c>
      <c r="P980">
        <v>2021</v>
      </c>
      <c r="Q980" t="s">
        <v>2838</v>
      </c>
      <c r="R980" t="s">
        <v>31</v>
      </c>
      <c r="S980">
        <v>425000</v>
      </c>
      <c r="T980" t="s">
        <v>2913</v>
      </c>
      <c r="U980" t="s">
        <v>5850</v>
      </c>
      <c r="W980" t="s">
        <v>2244</v>
      </c>
    </row>
    <row r="981" spans="2:23" x14ac:dyDescent="0.45">
      <c r="B981">
        <v>34</v>
      </c>
      <c r="C981" t="s">
        <v>5851</v>
      </c>
      <c r="D981" t="s">
        <v>16</v>
      </c>
      <c r="E981" t="s">
        <v>3265</v>
      </c>
      <c r="F981" t="s">
        <v>2865</v>
      </c>
      <c r="G981">
        <v>2026</v>
      </c>
      <c r="H981" s="8">
        <v>35</v>
      </c>
      <c r="I981" t="s">
        <v>2835</v>
      </c>
      <c r="K981">
        <v>24.063888800000001</v>
      </c>
      <c r="L981" t="s">
        <v>2859</v>
      </c>
      <c r="M981">
        <v>210</v>
      </c>
      <c r="N981" t="s">
        <v>221</v>
      </c>
      <c r="O981" t="s">
        <v>221</v>
      </c>
      <c r="P981">
        <v>2022</v>
      </c>
      <c r="Q981" t="s">
        <v>2838</v>
      </c>
      <c r="R981" t="s">
        <v>28</v>
      </c>
      <c r="S981">
        <v>122500</v>
      </c>
      <c r="T981" t="s">
        <v>5544</v>
      </c>
      <c r="U981" t="s">
        <v>5852</v>
      </c>
      <c r="W981" t="s">
        <v>5853</v>
      </c>
    </row>
    <row r="982" spans="2:23" x14ac:dyDescent="0.45">
      <c r="B982">
        <v>34</v>
      </c>
      <c r="C982" t="s">
        <v>5854</v>
      </c>
      <c r="D982" t="s">
        <v>10</v>
      </c>
      <c r="E982" t="s">
        <v>33</v>
      </c>
      <c r="F982" t="s">
        <v>2898</v>
      </c>
      <c r="G982">
        <v>2027</v>
      </c>
      <c r="H982" s="8">
        <v>35</v>
      </c>
      <c r="I982" t="s">
        <v>2843</v>
      </c>
      <c r="K982">
        <v>20.761111100000001</v>
      </c>
      <c r="L982" t="s">
        <v>2960</v>
      </c>
      <c r="M982">
        <v>175</v>
      </c>
      <c r="N982" t="s">
        <v>2912</v>
      </c>
      <c r="O982" t="s">
        <v>221</v>
      </c>
      <c r="P982">
        <v>2021</v>
      </c>
      <c r="Q982" t="s">
        <v>2855</v>
      </c>
      <c r="R982" t="s">
        <v>7</v>
      </c>
      <c r="S982">
        <v>850000</v>
      </c>
      <c r="T982" t="s">
        <v>2874</v>
      </c>
      <c r="U982" t="s">
        <v>5855</v>
      </c>
      <c r="W982" t="s">
        <v>5856</v>
      </c>
    </row>
    <row r="983" spans="2:23" x14ac:dyDescent="0.45">
      <c r="B983">
        <v>34</v>
      </c>
      <c r="C983" t="s">
        <v>5857</v>
      </c>
      <c r="D983" t="s">
        <v>155</v>
      </c>
      <c r="E983" t="s">
        <v>3265</v>
      </c>
      <c r="F983" t="s">
        <v>2853</v>
      </c>
      <c r="G983">
        <v>2024</v>
      </c>
      <c r="H983" s="8">
        <v>35</v>
      </c>
      <c r="I983" t="s">
        <v>2843</v>
      </c>
      <c r="K983">
        <v>25.955555499999999</v>
      </c>
      <c r="L983" t="s">
        <v>2848</v>
      </c>
      <c r="M983">
        <v>190</v>
      </c>
      <c r="N983" t="s">
        <v>221</v>
      </c>
      <c r="O983" t="s">
        <v>221</v>
      </c>
      <c r="P983">
        <v>2019</v>
      </c>
      <c r="Q983" t="s">
        <v>2838</v>
      </c>
      <c r="R983" t="s">
        <v>309</v>
      </c>
      <c r="S983">
        <v>581600</v>
      </c>
      <c r="T983" t="s">
        <v>5858</v>
      </c>
      <c r="U983" t="s">
        <v>5859</v>
      </c>
      <c r="W983" t="s">
        <v>5860</v>
      </c>
    </row>
    <row r="984" spans="2:23" x14ac:dyDescent="0.45">
      <c r="B984">
        <v>34</v>
      </c>
      <c r="C984" t="s">
        <v>5861</v>
      </c>
      <c r="D984" t="s">
        <v>178</v>
      </c>
      <c r="E984" t="s">
        <v>9</v>
      </c>
      <c r="F984" t="s">
        <v>2865</v>
      </c>
      <c r="G984">
        <v>2028</v>
      </c>
      <c r="H984" s="8">
        <v>35</v>
      </c>
      <c r="I984" t="s">
        <v>2835</v>
      </c>
      <c r="K984">
        <v>20.8805555</v>
      </c>
      <c r="L984" t="s">
        <v>2836</v>
      </c>
      <c r="M984">
        <v>204</v>
      </c>
      <c r="N984" t="s">
        <v>221</v>
      </c>
      <c r="O984" t="s">
        <v>221</v>
      </c>
      <c r="P984">
        <v>2021</v>
      </c>
      <c r="Q984" t="s">
        <v>2855</v>
      </c>
      <c r="R984" t="s">
        <v>178</v>
      </c>
      <c r="T984" t="s">
        <v>2850</v>
      </c>
      <c r="U984" t="s">
        <v>5862</v>
      </c>
      <c r="W984" t="s">
        <v>5863</v>
      </c>
    </row>
    <row r="985" spans="2:23" x14ac:dyDescent="0.45">
      <c r="B985">
        <v>34</v>
      </c>
      <c r="C985" t="s">
        <v>750</v>
      </c>
      <c r="D985" t="s">
        <v>18</v>
      </c>
      <c r="E985" t="s">
        <v>33</v>
      </c>
      <c r="F985" t="s">
        <v>2842</v>
      </c>
      <c r="G985">
        <v>2025</v>
      </c>
      <c r="H985" s="8">
        <v>35</v>
      </c>
      <c r="I985" t="s">
        <v>2843</v>
      </c>
      <c r="K985">
        <v>24.8333333</v>
      </c>
      <c r="L985" t="s">
        <v>2954</v>
      </c>
      <c r="M985">
        <v>208</v>
      </c>
      <c r="N985" t="s">
        <v>2837</v>
      </c>
      <c r="O985" t="s">
        <v>221</v>
      </c>
      <c r="P985">
        <v>2021</v>
      </c>
      <c r="Q985" t="s">
        <v>2838</v>
      </c>
      <c r="R985" t="s">
        <v>18</v>
      </c>
      <c r="S985">
        <v>1000000</v>
      </c>
      <c r="T985" t="s">
        <v>3106</v>
      </c>
      <c r="U985" t="s">
        <v>5864</v>
      </c>
      <c r="W985" t="s">
        <v>1618</v>
      </c>
    </row>
    <row r="986" spans="2:23" x14ac:dyDescent="0.45">
      <c r="B986">
        <v>34</v>
      </c>
      <c r="C986" t="s">
        <v>5865</v>
      </c>
      <c r="D986" t="s">
        <v>36</v>
      </c>
      <c r="E986" t="s">
        <v>33</v>
      </c>
      <c r="F986" t="s">
        <v>2898</v>
      </c>
      <c r="G986">
        <v>2026</v>
      </c>
      <c r="H986" s="8">
        <v>35</v>
      </c>
      <c r="I986" t="s">
        <v>2843</v>
      </c>
      <c r="K986">
        <v>22.616666599999999</v>
      </c>
      <c r="L986" t="s">
        <v>2848</v>
      </c>
      <c r="M986">
        <v>185</v>
      </c>
      <c r="N986" t="s">
        <v>221</v>
      </c>
      <c r="O986" t="s">
        <v>221</v>
      </c>
      <c r="P986">
        <v>2023</v>
      </c>
      <c r="Q986" t="s">
        <v>2838</v>
      </c>
      <c r="R986" t="s">
        <v>36</v>
      </c>
      <c r="S986">
        <v>448600</v>
      </c>
      <c r="T986" t="s">
        <v>5544</v>
      </c>
      <c r="U986" t="s">
        <v>5866</v>
      </c>
      <c r="W986" t="s">
        <v>5867</v>
      </c>
    </row>
    <row r="987" spans="2:23" x14ac:dyDescent="0.45">
      <c r="B987">
        <v>34</v>
      </c>
      <c r="C987" t="s">
        <v>5868</v>
      </c>
      <c r="D987" t="s">
        <v>170</v>
      </c>
      <c r="E987" t="s">
        <v>3167</v>
      </c>
      <c r="F987" t="s">
        <v>2842</v>
      </c>
      <c r="G987">
        <v>2025</v>
      </c>
      <c r="H987" s="8">
        <v>35</v>
      </c>
      <c r="I987" t="s">
        <v>2843</v>
      </c>
      <c r="K987">
        <v>24.9611111</v>
      </c>
      <c r="L987" t="s">
        <v>2960</v>
      </c>
      <c r="M987">
        <v>205</v>
      </c>
      <c r="N987" t="s">
        <v>2837</v>
      </c>
      <c r="O987" t="s">
        <v>2837</v>
      </c>
      <c r="P987">
        <v>2021</v>
      </c>
      <c r="Q987" t="s">
        <v>2838</v>
      </c>
      <c r="R987" t="s">
        <v>170</v>
      </c>
      <c r="S987">
        <v>1200000</v>
      </c>
      <c r="T987" t="s">
        <v>3542</v>
      </c>
      <c r="U987" t="s">
        <v>5869</v>
      </c>
      <c r="V987" t="s">
        <v>5870</v>
      </c>
      <c r="W987" t="s">
        <v>5871</v>
      </c>
    </row>
    <row r="988" spans="2:23" x14ac:dyDescent="0.45">
      <c r="B988">
        <v>34</v>
      </c>
      <c r="C988" t="s">
        <v>5872</v>
      </c>
      <c r="D988" t="s">
        <v>107</v>
      </c>
      <c r="E988" t="s">
        <v>3265</v>
      </c>
      <c r="F988" t="s">
        <v>2834</v>
      </c>
      <c r="G988">
        <v>2024</v>
      </c>
      <c r="H988" s="8">
        <v>35</v>
      </c>
      <c r="I988" t="s">
        <v>2843</v>
      </c>
      <c r="K988">
        <v>27.866666599999999</v>
      </c>
      <c r="L988" t="s">
        <v>2844</v>
      </c>
      <c r="M988">
        <v>220</v>
      </c>
      <c r="N988" t="s">
        <v>221</v>
      </c>
      <c r="O988" t="s">
        <v>221</v>
      </c>
      <c r="P988">
        <v>2017</v>
      </c>
      <c r="Q988" t="s">
        <v>2849</v>
      </c>
      <c r="R988" t="s">
        <v>107</v>
      </c>
      <c r="T988" t="s">
        <v>3001</v>
      </c>
      <c r="U988" t="s">
        <v>5873</v>
      </c>
      <c r="W988">
        <v>20271</v>
      </c>
    </row>
    <row r="989" spans="2:23" x14ac:dyDescent="0.45">
      <c r="B989">
        <v>34</v>
      </c>
      <c r="C989" t="s">
        <v>5874</v>
      </c>
      <c r="D989" t="s">
        <v>130</v>
      </c>
      <c r="E989" t="s">
        <v>53</v>
      </c>
      <c r="F989" t="s">
        <v>2853</v>
      </c>
      <c r="G989">
        <v>2027</v>
      </c>
      <c r="H989" s="8">
        <v>35</v>
      </c>
      <c r="I989" t="s">
        <v>2835</v>
      </c>
      <c r="K989">
        <v>22.430555500000001</v>
      </c>
      <c r="L989" t="s">
        <v>2844</v>
      </c>
      <c r="M989">
        <v>230</v>
      </c>
      <c r="N989" t="s">
        <v>2837</v>
      </c>
      <c r="O989" t="s">
        <v>2837</v>
      </c>
      <c r="P989">
        <v>2021</v>
      </c>
      <c r="Q989" t="s">
        <v>3745</v>
      </c>
      <c r="R989" t="s">
        <v>130</v>
      </c>
      <c r="S989">
        <v>20000</v>
      </c>
      <c r="T989" t="s">
        <v>4357</v>
      </c>
      <c r="U989" t="s">
        <v>5875</v>
      </c>
      <c r="W989" t="s">
        <v>1028</v>
      </c>
    </row>
    <row r="990" spans="2:23" x14ac:dyDescent="0.45">
      <c r="B990">
        <v>34</v>
      </c>
      <c r="C990" t="s">
        <v>5876</v>
      </c>
      <c r="D990" t="s">
        <v>7</v>
      </c>
      <c r="E990" t="s">
        <v>53</v>
      </c>
      <c r="F990" t="s">
        <v>2870</v>
      </c>
      <c r="G990">
        <v>2026</v>
      </c>
      <c r="H990" s="8">
        <v>35</v>
      </c>
      <c r="I990" t="s">
        <v>2843</v>
      </c>
      <c r="K990">
        <v>22.352777700000001</v>
      </c>
      <c r="L990" t="s">
        <v>2836</v>
      </c>
      <c r="M990">
        <v>230</v>
      </c>
      <c r="N990" t="s">
        <v>2837</v>
      </c>
      <c r="O990" t="s">
        <v>221</v>
      </c>
      <c r="P990">
        <v>2023</v>
      </c>
      <c r="Q990" t="s">
        <v>2838</v>
      </c>
      <c r="R990" t="s">
        <v>7</v>
      </c>
      <c r="S990">
        <v>916000</v>
      </c>
      <c r="T990" t="s">
        <v>5877</v>
      </c>
      <c r="U990" t="s">
        <v>5878</v>
      </c>
      <c r="W990" t="s">
        <v>5879</v>
      </c>
    </row>
    <row r="991" spans="2:23" x14ac:dyDescent="0.45">
      <c r="B991">
        <v>34</v>
      </c>
      <c r="C991" t="s">
        <v>5880</v>
      </c>
      <c r="D991" t="s">
        <v>21</v>
      </c>
      <c r="E991" t="s">
        <v>3265</v>
      </c>
      <c r="F991" t="s">
        <v>2853</v>
      </c>
      <c r="G991">
        <v>2026</v>
      </c>
      <c r="H991" s="8">
        <v>35</v>
      </c>
      <c r="I991" t="s">
        <v>2835</v>
      </c>
      <c r="K991">
        <v>23.752777699999999</v>
      </c>
      <c r="L991" t="s">
        <v>2887</v>
      </c>
      <c r="M991">
        <v>199</v>
      </c>
      <c r="N991" t="s">
        <v>221</v>
      </c>
      <c r="O991" t="s">
        <v>221</v>
      </c>
      <c r="P991">
        <v>2022</v>
      </c>
      <c r="Q991" t="s">
        <v>2838</v>
      </c>
      <c r="R991" t="s">
        <v>21</v>
      </c>
      <c r="S991">
        <v>50000</v>
      </c>
      <c r="T991" t="s">
        <v>3523</v>
      </c>
      <c r="U991" t="s">
        <v>5881</v>
      </c>
      <c r="W991" t="s">
        <v>5882</v>
      </c>
    </row>
    <row r="992" spans="2:23" x14ac:dyDescent="0.45">
      <c r="B992">
        <v>34</v>
      </c>
      <c r="C992" t="s">
        <v>5883</v>
      </c>
      <c r="D992" t="s">
        <v>76</v>
      </c>
      <c r="E992" t="s">
        <v>9</v>
      </c>
      <c r="F992" t="s">
        <v>2853</v>
      </c>
      <c r="G992">
        <v>2025</v>
      </c>
      <c r="H992" s="8">
        <v>35</v>
      </c>
      <c r="I992" t="s">
        <v>2966</v>
      </c>
      <c r="K992">
        <v>22.819444399999998</v>
      </c>
      <c r="L992" t="s">
        <v>2859</v>
      </c>
      <c r="M992">
        <v>198</v>
      </c>
      <c r="N992" t="s">
        <v>221</v>
      </c>
      <c r="O992" t="s">
        <v>221</v>
      </c>
      <c r="P992">
        <v>2019</v>
      </c>
      <c r="Q992" t="s">
        <v>2849</v>
      </c>
      <c r="R992" t="s">
        <v>76</v>
      </c>
      <c r="S992">
        <v>1250000</v>
      </c>
      <c r="T992" t="s">
        <v>3855</v>
      </c>
      <c r="U992" t="s">
        <v>5884</v>
      </c>
      <c r="W992" t="s">
        <v>5885</v>
      </c>
    </row>
    <row r="993" spans="2:23" x14ac:dyDescent="0.45">
      <c r="B993">
        <v>34</v>
      </c>
      <c r="C993" t="s">
        <v>5886</v>
      </c>
      <c r="D993" t="s">
        <v>98</v>
      </c>
      <c r="E993" t="s">
        <v>63</v>
      </c>
      <c r="G993">
        <v>2027</v>
      </c>
      <c r="H993" s="8">
        <v>35</v>
      </c>
      <c r="I993" t="s">
        <v>2843</v>
      </c>
      <c r="K993">
        <v>19.666666599999999</v>
      </c>
      <c r="L993" t="s">
        <v>2954</v>
      </c>
      <c r="M993">
        <v>170</v>
      </c>
      <c r="N993" t="s">
        <v>2912</v>
      </c>
      <c r="O993" t="s">
        <v>221</v>
      </c>
      <c r="P993">
        <v>2022</v>
      </c>
      <c r="Q993" t="s">
        <v>2855</v>
      </c>
      <c r="R993" t="s">
        <v>98</v>
      </c>
      <c r="S993">
        <v>10000</v>
      </c>
      <c r="T993" t="s">
        <v>2850</v>
      </c>
      <c r="U993" t="s">
        <v>5887</v>
      </c>
      <c r="W993" t="s">
        <v>5888</v>
      </c>
    </row>
    <row r="994" spans="2:23" x14ac:dyDescent="0.45">
      <c r="B994">
        <v>34</v>
      </c>
      <c r="C994" t="s">
        <v>5889</v>
      </c>
      <c r="D994" t="s">
        <v>56</v>
      </c>
      <c r="E994" t="s">
        <v>3265</v>
      </c>
      <c r="F994" t="s">
        <v>2842</v>
      </c>
      <c r="G994">
        <v>2024</v>
      </c>
      <c r="H994" s="8">
        <v>35</v>
      </c>
      <c r="I994" t="s">
        <v>2843</v>
      </c>
      <c r="K994">
        <v>26.541666599999999</v>
      </c>
      <c r="L994" t="s">
        <v>2859</v>
      </c>
      <c r="M994">
        <v>210</v>
      </c>
      <c r="N994" t="s">
        <v>221</v>
      </c>
      <c r="O994" t="s">
        <v>221</v>
      </c>
      <c r="P994">
        <v>2015</v>
      </c>
      <c r="Q994" t="s">
        <v>2849</v>
      </c>
      <c r="R994" t="s">
        <v>56</v>
      </c>
      <c r="T994" t="s">
        <v>2874</v>
      </c>
      <c r="U994" t="s">
        <v>5890</v>
      </c>
      <c r="W994" t="s">
        <v>5891</v>
      </c>
    </row>
    <row r="995" spans="2:23" x14ac:dyDescent="0.45">
      <c r="B995">
        <v>34</v>
      </c>
      <c r="C995" t="s">
        <v>5892</v>
      </c>
      <c r="D995" t="s">
        <v>28</v>
      </c>
      <c r="E995" t="s">
        <v>174</v>
      </c>
      <c r="F995" t="s">
        <v>2898</v>
      </c>
      <c r="G995">
        <v>2029</v>
      </c>
      <c r="H995" s="8">
        <v>35</v>
      </c>
      <c r="I995" t="s">
        <v>2835</v>
      </c>
      <c r="K995">
        <v>18.688888800000001</v>
      </c>
      <c r="L995" t="s">
        <v>2960</v>
      </c>
      <c r="M995">
        <v>170</v>
      </c>
      <c r="N995" t="s">
        <v>221</v>
      </c>
      <c r="O995" t="s">
        <v>221</v>
      </c>
      <c r="P995">
        <v>2023</v>
      </c>
      <c r="Q995" t="s">
        <v>2855</v>
      </c>
      <c r="R995" t="s">
        <v>28</v>
      </c>
      <c r="S995">
        <v>525000</v>
      </c>
      <c r="T995" t="s">
        <v>2850</v>
      </c>
      <c r="U995" t="s">
        <v>5893</v>
      </c>
      <c r="W995" t="s">
        <v>5894</v>
      </c>
    </row>
    <row r="996" spans="2:23" x14ac:dyDescent="0.45">
      <c r="B996">
        <v>34</v>
      </c>
      <c r="C996" t="s">
        <v>5895</v>
      </c>
      <c r="D996" t="s">
        <v>39</v>
      </c>
      <c r="E996" t="s">
        <v>53</v>
      </c>
      <c r="F996" t="s">
        <v>3238</v>
      </c>
      <c r="G996">
        <v>2030</v>
      </c>
      <c r="H996" s="8">
        <v>35</v>
      </c>
      <c r="I996" t="s">
        <v>2835</v>
      </c>
      <c r="K996">
        <v>18.4277777</v>
      </c>
      <c r="L996" t="s">
        <v>2854</v>
      </c>
      <c r="M996">
        <v>200</v>
      </c>
      <c r="N996" t="s">
        <v>221</v>
      </c>
      <c r="O996" t="s">
        <v>221</v>
      </c>
      <c r="P996">
        <v>2024</v>
      </c>
      <c r="Q996" t="s">
        <v>2855</v>
      </c>
      <c r="R996" t="s">
        <v>39</v>
      </c>
      <c r="S996">
        <v>1500000</v>
      </c>
      <c r="T996" t="s">
        <v>2850</v>
      </c>
      <c r="U996" t="s">
        <v>5896</v>
      </c>
      <c r="W996" t="s">
        <v>5897</v>
      </c>
    </row>
    <row r="997" spans="2:23" x14ac:dyDescent="0.45">
      <c r="B997">
        <v>34</v>
      </c>
      <c r="C997" t="s">
        <v>5898</v>
      </c>
      <c r="D997" t="s">
        <v>104</v>
      </c>
      <c r="E997" t="s">
        <v>87</v>
      </c>
      <c r="G997">
        <v>2028</v>
      </c>
      <c r="H997" s="8">
        <v>35</v>
      </c>
      <c r="I997" t="s">
        <v>2843</v>
      </c>
      <c r="K997">
        <v>18.9222222</v>
      </c>
      <c r="L997" t="s">
        <v>2960</v>
      </c>
      <c r="M997">
        <v>197</v>
      </c>
      <c r="N997" t="s">
        <v>221</v>
      </c>
      <c r="O997" t="s">
        <v>221</v>
      </c>
      <c r="P997">
        <v>2024</v>
      </c>
      <c r="Q997" t="s">
        <v>2838</v>
      </c>
      <c r="R997" t="s">
        <v>104</v>
      </c>
      <c r="T997" t="s">
        <v>5899</v>
      </c>
      <c r="U997" t="s">
        <v>5900</v>
      </c>
    </row>
    <row r="998" spans="2:23" x14ac:dyDescent="0.45">
      <c r="B998">
        <v>34</v>
      </c>
      <c r="C998" t="s">
        <v>5901</v>
      </c>
      <c r="D998" t="s">
        <v>59</v>
      </c>
      <c r="E998" t="s">
        <v>9</v>
      </c>
      <c r="F998" t="s">
        <v>2853</v>
      </c>
      <c r="G998">
        <v>2024</v>
      </c>
      <c r="H998" s="8">
        <v>35</v>
      </c>
      <c r="I998" t="s">
        <v>2843</v>
      </c>
      <c r="K998">
        <v>24.522222200000002</v>
      </c>
      <c r="L998" t="s">
        <v>2848</v>
      </c>
      <c r="M998">
        <v>197</v>
      </c>
      <c r="N998" t="s">
        <v>221</v>
      </c>
      <c r="O998" t="s">
        <v>221</v>
      </c>
      <c r="P998">
        <v>2021</v>
      </c>
      <c r="Q998" t="s">
        <v>2838</v>
      </c>
      <c r="R998" t="s">
        <v>59</v>
      </c>
      <c r="S998">
        <v>253300</v>
      </c>
      <c r="T998" t="s">
        <v>5902</v>
      </c>
      <c r="U998" t="s">
        <v>5903</v>
      </c>
      <c r="W998" t="s">
        <v>5904</v>
      </c>
    </row>
    <row r="999" spans="2:23" x14ac:dyDescent="0.45">
      <c r="B999">
        <v>34</v>
      </c>
      <c r="C999" t="s">
        <v>5905</v>
      </c>
      <c r="D999" t="s">
        <v>82</v>
      </c>
      <c r="E999" t="s">
        <v>33</v>
      </c>
      <c r="G999">
        <v>2028</v>
      </c>
      <c r="H999" s="8">
        <v>35</v>
      </c>
      <c r="I999" t="s">
        <v>2843</v>
      </c>
      <c r="K999">
        <v>20.938888800000001</v>
      </c>
      <c r="L999" t="s">
        <v>2844</v>
      </c>
      <c r="M999">
        <v>215</v>
      </c>
      <c r="N999" t="s">
        <v>221</v>
      </c>
      <c r="O999" t="s">
        <v>221</v>
      </c>
      <c r="P999">
        <v>2024</v>
      </c>
      <c r="Q999" t="s">
        <v>2838</v>
      </c>
      <c r="R999" t="s">
        <v>82</v>
      </c>
      <c r="T999" t="s">
        <v>3140</v>
      </c>
      <c r="U999" t="s">
        <v>5906</v>
      </c>
    </row>
    <row r="1000" spans="2:23" x14ac:dyDescent="0.45">
      <c r="B1000">
        <v>35</v>
      </c>
      <c r="C1000" t="s">
        <v>2127</v>
      </c>
      <c r="D1000" t="s">
        <v>89</v>
      </c>
      <c r="E1000" t="s">
        <v>2893</v>
      </c>
      <c r="F1000" t="s">
        <v>2853</v>
      </c>
      <c r="G1000">
        <v>2025</v>
      </c>
      <c r="H1000" s="8">
        <v>40</v>
      </c>
      <c r="I1000" t="s">
        <v>2843</v>
      </c>
      <c r="K1000">
        <v>24.613888800000002</v>
      </c>
      <c r="L1000" t="s">
        <v>2960</v>
      </c>
      <c r="M1000">
        <v>210</v>
      </c>
      <c r="N1000" t="s">
        <v>221</v>
      </c>
      <c r="O1000" t="s">
        <v>221</v>
      </c>
      <c r="P1000">
        <v>2017</v>
      </c>
      <c r="Q1000" t="s">
        <v>2849</v>
      </c>
      <c r="R1000" t="s">
        <v>130</v>
      </c>
      <c r="S1000">
        <v>10000</v>
      </c>
      <c r="T1000" t="s">
        <v>2850</v>
      </c>
      <c r="U1000" t="s">
        <v>5907</v>
      </c>
      <c r="V1000" t="s">
        <v>5908</v>
      </c>
      <c r="W1000" t="s">
        <v>2128</v>
      </c>
    </row>
    <row r="1001" spans="2:23" x14ac:dyDescent="0.45">
      <c r="B1001">
        <v>35</v>
      </c>
      <c r="C1001" t="s">
        <v>5909</v>
      </c>
      <c r="D1001" t="s">
        <v>46</v>
      </c>
      <c r="E1001" t="s">
        <v>3265</v>
      </c>
      <c r="F1001" t="s">
        <v>2898</v>
      </c>
      <c r="G1001">
        <v>2026</v>
      </c>
      <c r="H1001" s="8">
        <v>40</v>
      </c>
      <c r="I1001" t="s">
        <v>2835</v>
      </c>
      <c r="K1001">
        <v>22.741666599999999</v>
      </c>
      <c r="L1001" t="s">
        <v>2933</v>
      </c>
      <c r="M1001">
        <v>240</v>
      </c>
      <c r="N1001" t="s">
        <v>221</v>
      </c>
      <c r="O1001" t="s">
        <v>221</v>
      </c>
      <c r="P1001">
        <v>2023</v>
      </c>
      <c r="Q1001" t="s">
        <v>2838</v>
      </c>
      <c r="R1001" t="s">
        <v>46</v>
      </c>
      <c r="S1001">
        <v>466500</v>
      </c>
      <c r="T1001" t="s">
        <v>5910</v>
      </c>
      <c r="U1001" t="s">
        <v>5911</v>
      </c>
      <c r="W1001" t="s">
        <v>5912</v>
      </c>
    </row>
    <row r="1002" spans="2:23" x14ac:dyDescent="0.45">
      <c r="B1002">
        <v>35</v>
      </c>
      <c r="C1002" t="s">
        <v>5913</v>
      </c>
      <c r="D1002" t="s">
        <v>309</v>
      </c>
      <c r="E1002" t="s">
        <v>2893</v>
      </c>
      <c r="F1002" t="s">
        <v>2865</v>
      </c>
      <c r="G1002">
        <v>2028</v>
      </c>
      <c r="H1002" s="8">
        <v>40</v>
      </c>
      <c r="I1002" t="s">
        <v>2843</v>
      </c>
      <c r="K1002">
        <v>18.9666666</v>
      </c>
      <c r="L1002" t="s">
        <v>2844</v>
      </c>
      <c r="M1002">
        <v>190</v>
      </c>
      <c r="N1002" t="s">
        <v>2837</v>
      </c>
      <c r="O1002" t="s">
        <v>221</v>
      </c>
      <c r="P1002">
        <v>2022</v>
      </c>
      <c r="Q1002" t="s">
        <v>2855</v>
      </c>
      <c r="R1002" t="s">
        <v>309</v>
      </c>
      <c r="S1002">
        <v>185000</v>
      </c>
      <c r="T1002" t="s">
        <v>2850</v>
      </c>
      <c r="U1002" t="s">
        <v>5914</v>
      </c>
      <c r="V1002" t="s">
        <v>5915</v>
      </c>
      <c r="W1002" t="s">
        <v>5916</v>
      </c>
    </row>
    <row r="1003" spans="2:23" x14ac:dyDescent="0.45">
      <c r="B1003">
        <v>35</v>
      </c>
      <c r="C1003" t="s">
        <v>2097</v>
      </c>
      <c r="D1003" t="s">
        <v>191</v>
      </c>
      <c r="E1003" t="s">
        <v>2833</v>
      </c>
      <c r="F1003" t="s">
        <v>2898</v>
      </c>
      <c r="G1003">
        <v>2027</v>
      </c>
      <c r="H1003" s="8">
        <v>35</v>
      </c>
      <c r="I1003" t="s">
        <v>2843</v>
      </c>
      <c r="K1003">
        <v>20.886111100000001</v>
      </c>
      <c r="L1003" t="s">
        <v>3072</v>
      </c>
      <c r="M1003">
        <v>165</v>
      </c>
      <c r="N1003" t="s">
        <v>2912</v>
      </c>
      <c r="O1003" t="s">
        <v>221</v>
      </c>
      <c r="P1003">
        <v>2021</v>
      </c>
      <c r="Q1003" t="s">
        <v>2855</v>
      </c>
      <c r="R1003" t="s">
        <v>191</v>
      </c>
      <c r="T1003" t="s">
        <v>2850</v>
      </c>
      <c r="U1003" t="s">
        <v>5917</v>
      </c>
      <c r="W1003" t="s">
        <v>2098</v>
      </c>
    </row>
    <row r="1004" spans="2:23" x14ac:dyDescent="0.45">
      <c r="B1004">
        <v>35</v>
      </c>
      <c r="C1004" t="s">
        <v>5918</v>
      </c>
      <c r="D1004" t="s">
        <v>31</v>
      </c>
      <c r="E1004" t="s">
        <v>2833</v>
      </c>
      <c r="F1004" t="s">
        <v>2870</v>
      </c>
      <c r="G1004">
        <v>2026</v>
      </c>
      <c r="H1004" s="8">
        <v>35</v>
      </c>
      <c r="I1004" t="s">
        <v>2843</v>
      </c>
      <c r="K1004">
        <v>22.355555500000001</v>
      </c>
      <c r="L1004" t="s">
        <v>2951</v>
      </c>
      <c r="M1004">
        <v>170</v>
      </c>
      <c r="N1004" t="s">
        <v>2837</v>
      </c>
      <c r="O1004" t="s">
        <v>2837</v>
      </c>
      <c r="P1004">
        <v>2023</v>
      </c>
      <c r="Q1004" t="s">
        <v>2838</v>
      </c>
      <c r="R1004" t="s">
        <v>31</v>
      </c>
      <c r="S1004">
        <v>180000</v>
      </c>
      <c r="T1004" t="s">
        <v>3142</v>
      </c>
      <c r="U1004" t="s">
        <v>5919</v>
      </c>
      <c r="W1004" t="s">
        <v>5920</v>
      </c>
    </row>
    <row r="1005" spans="2:23" x14ac:dyDescent="0.45">
      <c r="B1005">
        <v>35</v>
      </c>
      <c r="C1005" t="s">
        <v>5921</v>
      </c>
      <c r="D1005" t="s">
        <v>16</v>
      </c>
      <c r="E1005" t="s">
        <v>3265</v>
      </c>
      <c r="F1005" t="s">
        <v>2853</v>
      </c>
      <c r="G1005">
        <v>2025</v>
      </c>
      <c r="H1005" s="8">
        <v>35</v>
      </c>
      <c r="I1005" t="s">
        <v>2835</v>
      </c>
      <c r="K1005">
        <v>29.863888800000002</v>
      </c>
      <c r="L1005" t="s">
        <v>2854</v>
      </c>
      <c r="M1005">
        <v>220</v>
      </c>
      <c r="N1005" t="s">
        <v>221</v>
      </c>
      <c r="O1005" t="s">
        <v>221</v>
      </c>
      <c r="P1005">
        <v>2014</v>
      </c>
      <c r="Q1005" t="s">
        <v>2838</v>
      </c>
      <c r="R1005" t="s">
        <v>73</v>
      </c>
      <c r="T1005" t="s">
        <v>5922</v>
      </c>
      <c r="U1005" t="s">
        <v>5923</v>
      </c>
      <c r="W1005" t="s">
        <v>5924</v>
      </c>
    </row>
    <row r="1006" spans="2:23" x14ac:dyDescent="0.45">
      <c r="B1006">
        <v>35</v>
      </c>
      <c r="C1006" t="s">
        <v>5925</v>
      </c>
      <c r="D1006" t="s">
        <v>10</v>
      </c>
      <c r="E1006" t="s">
        <v>3265</v>
      </c>
      <c r="F1006" t="s">
        <v>2870</v>
      </c>
      <c r="G1006">
        <v>2026</v>
      </c>
      <c r="H1006" s="8">
        <v>35</v>
      </c>
      <c r="I1006" t="s">
        <v>2843</v>
      </c>
      <c r="K1006">
        <v>22.816666600000001</v>
      </c>
      <c r="L1006" t="s">
        <v>2854</v>
      </c>
      <c r="M1006">
        <v>205</v>
      </c>
      <c r="N1006" t="s">
        <v>221</v>
      </c>
      <c r="O1006" t="s">
        <v>221</v>
      </c>
      <c r="P1006">
        <v>2023</v>
      </c>
      <c r="Q1006" t="s">
        <v>2838</v>
      </c>
      <c r="R1006" t="s">
        <v>10</v>
      </c>
      <c r="S1006">
        <v>200000</v>
      </c>
      <c r="T1006" t="s">
        <v>4317</v>
      </c>
      <c r="U1006" t="s">
        <v>5926</v>
      </c>
      <c r="W1006" t="s">
        <v>5927</v>
      </c>
    </row>
    <row r="1007" spans="2:23" x14ac:dyDescent="0.45">
      <c r="B1007">
        <v>35</v>
      </c>
      <c r="C1007" t="s">
        <v>5928</v>
      </c>
      <c r="D1007" t="s">
        <v>155</v>
      </c>
      <c r="E1007" t="s">
        <v>3265</v>
      </c>
      <c r="F1007" t="s">
        <v>2842</v>
      </c>
      <c r="G1007">
        <v>2024</v>
      </c>
      <c r="H1007" s="8">
        <v>35</v>
      </c>
      <c r="I1007" t="s">
        <v>2843</v>
      </c>
      <c r="K1007">
        <v>25.116666599999999</v>
      </c>
      <c r="L1007" t="s">
        <v>2836</v>
      </c>
      <c r="M1007">
        <v>225</v>
      </c>
      <c r="N1007" t="s">
        <v>221</v>
      </c>
      <c r="O1007" t="s">
        <v>221</v>
      </c>
      <c r="P1007">
        <v>2017</v>
      </c>
      <c r="Q1007" t="s">
        <v>2849</v>
      </c>
      <c r="R1007" t="s">
        <v>59</v>
      </c>
      <c r="T1007" t="s">
        <v>2850</v>
      </c>
      <c r="U1007" t="s">
        <v>5929</v>
      </c>
      <c r="W1007">
        <v>23165</v>
      </c>
    </row>
    <row r="1008" spans="2:23" x14ac:dyDescent="0.45">
      <c r="B1008">
        <v>35</v>
      </c>
      <c r="C1008" t="s">
        <v>5930</v>
      </c>
      <c r="D1008" t="s">
        <v>178</v>
      </c>
      <c r="E1008" t="s">
        <v>3265</v>
      </c>
      <c r="F1008" t="s">
        <v>2865</v>
      </c>
      <c r="G1008">
        <v>2026</v>
      </c>
      <c r="H1008" s="8">
        <v>35</v>
      </c>
      <c r="I1008" t="s">
        <v>2835</v>
      </c>
      <c r="K1008">
        <v>20.702777699999999</v>
      </c>
      <c r="L1008" t="s">
        <v>2844</v>
      </c>
      <c r="M1008">
        <v>175</v>
      </c>
      <c r="N1008" t="s">
        <v>221</v>
      </c>
      <c r="O1008" t="s">
        <v>221</v>
      </c>
      <c r="P1008">
        <v>2021</v>
      </c>
      <c r="Q1008" t="s">
        <v>2855</v>
      </c>
      <c r="R1008" t="s">
        <v>178</v>
      </c>
      <c r="T1008" t="s">
        <v>2850</v>
      </c>
      <c r="U1008" t="s">
        <v>5931</v>
      </c>
      <c r="W1008" t="s">
        <v>5932</v>
      </c>
    </row>
    <row r="1009" spans="2:23" x14ac:dyDescent="0.45">
      <c r="B1009">
        <v>35</v>
      </c>
      <c r="C1009" t="s">
        <v>5933</v>
      </c>
      <c r="D1009" t="s">
        <v>18</v>
      </c>
      <c r="E1009" t="s">
        <v>3167</v>
      </c>
      <c r="F1009" t="s">
        <v>2853</v>
      </c>
      <c r="G1009">
        <v>2026</v>
      </c>
      <c r="H1009" s="8">
        <v>35</v>
      </c>
      <c r="I1009" t="s">
        <v>2843</v>
      </c>
      <c r="K1009">
        <v>23.069444399999998</v>
      </c>
      <c r="L1009" t="s">
        <v>2887</v>
      </c>
      <c r="M1009">
        <v>200</v>
      </c>
      <c r="N1009" t="s">
        <v>2837</v>
      </c>
      <c r="O1009" t="s">
        <v>2837</v>
      </c>
      <c r="P1009">
        <v>2022</v>
      </c>
      <c r="Q1009" t="s">
        <v>2838</v>
      </c>
      <c r="R1009" t="s">
        <v>18</v>
      </c>
      <c r="S1009">
        <v>400000</v>
      </c>
      <c r="T1009" t="s">
        <v>5934</v>
      </c>
      <c r="U1009" t="s">
        <v>5935</v>
      </c>
      <c r="W1009" t="s">
        <v>5936</v>
      </c>
    </row>
    <row r="1010" spans="2:23" x14ac:dyDescent="0.45">
      <c r="B1010">
        <v>35</v>
      </c>
      <c r="C1010" t="s">
        <v>868</v>
      </c>
      <c r="D1010" t="s">
        <v>36</v>
      </c>
      <c r="E1010" t="s">
        <v>33</v>
      </c>
      <c r="F1010" t="s">
        <v>2870</v>
      </c>
      <c r="G1010">
        <v>2027</v>
      </c>
      <c r="H1010" s="8">
        <v>35</v>
      </c>
      <c r="I1010" t="s">
        <v>2835</v>
      </c>
      <c r="K1010">
        <v>23.661111099999999</v>
      </c>
      <c r="L1010" t="s">
        <v>2859</v>
      </c>
      <c r="M1010">
        <v>200</v>
      </c>
      <c r="N1010" t="s">
        <v>2837</v>
      </c>
      <c r="O1010" t="s">
        <v>221</v>
      </c>
      <c r="P1010">
        <v>2022</v>
      </c>
      <c r="Q1010" t="s">
        <v>2838</v>
      </c>
      <c r="R1010" t="s">
        <v>36</v>
      </c>
      <c r="S1010">
        <v>364600</v>
      </c>
      <c r="T1010" t="s">
        <v>3435</v>
      </c>
      <c r="U1010" t="s">
        <v>5937</v>
      </c>
      <c r="W1010" t="s">
        <v>869</v>
      </c>
    </row>
    <row r="1011" spans="2:23" x14ac:dyDescent="0.45">
      <c r="B1011">
        <v>35</v>
      </c>
      <c r="C1011" t="s">
        <v>770</v>
      </c>
      <c r="D1011" t="s">
        <v>170</v>
      </c>
      <c r="E1011" t="s">
        <v>53</v>
      </c>
      <c r="F1011" t="s">
        <v>2834</v>
      </c>
      <c r="G1011">
        <v>2024</v>
      </c>
      <c r="H1011" s="8">
        <v>35</v>
      </c>
      <c r="I1011" t="s">
        <v>2843</v>
      </c>
      <c r="K1011">
        <v>23.033333299999999</v>
      </c>
      <c r="L1011" t="s">
        <v>2854</v>
      </c>
      <c r="M1011">
        <v>250</v>
      </c>
      <c r="N1011" t="s">
        <v>221</v>
      </c>
      <c r="O1011" t="s">
        <v>221</v>
      </c>
      <c r="P1011">
        <v>2017</v>
      </c>
      <c r="Q1011" t="s">
        <v>2849</v>
      </c>
      <c r="R1011" t="s">
        <v>170</v>
      </c>
      <c r="S1011">
        <v>100000</v>
      </c>
      <c r="T1011" t="s">
        <v>2850</v>
      </c>
      <c r="U1011" t="s">
        <v>5938</v>
      </c>
      <c r="W1011">
        <v>24257</v>
      </c>
    </row>
    <row r="1012" spans="2:23" x14ac:dyDescent="0.45">
      <c r="B1012">
        <v>35</v>
      </c>
      <c r="C1012" t="s">
        <v>5939</v>
      </c>
      <c r="D1012" t="s">
        <v>107</v>
      </c>
      <c r="E1012" t="s">
        <v>3265</v>
      </c>
      <c r="F1012" t="s">
        <v>2853</v>
      </c>
      <c r="G1012">
        <v>2027</v>
      </c>
      <c r="H1012" s="8">
        <v>35</v>
      </c>
      <c r="I1012" t="s">
        <v>2835</v>
      </c>
      <c r="K1012">
        <v>23.5083333</v>
      </c>
      <c r="L1012" t="s">
        <v>2844</v>
      </c>
      <c r="M1012">
        <v>180</v>
      </c>
      <c r="N1012" t="s">
        <v>221</v>
      </c>
      <c r="O1012" t="s">
        <v>221</v>
      </c>
      <c r="P1012">
        <v>2019</v>
      </c>
      <c r="Q1012" t="s">
        <v>2849</v>
      </c>
      <c r="R1012" t="s">
        <v>107</v>
      </c>
      <c r="T1012" t="s">
        <v>2850</v>
      </c>
      <c r="U1012" t="s">
        <v>5940</v>
      </c>
      <c r="W1012" t="s">
        <v>5941</v>
      </c>
    </row>
    <row r="1013" spans="2:23" x14ac:dyDescent="0.45">
      <c r="B1013">
        <v>35</v>
      </c>
      <c r="C1013" t="s">
        <v>5942</v>
      </c>
      <c r="D1013" t="s">
        <v>130</v>
      </c>
      <c r="E1013" t="s">
        <v>2893</v>
      </c>
      <c r="G1013">
        <v>2027</v>
      </c>
      <c r="H1013" s="8">
        <v>35</v>
      </c>
      <c r="I1013" t="s">
        <v>2835</v>
      </c>
      <c r="K1013">
        <v>21.233333300000002</v>
      </c>
      <c r="L1013" t="s">
        <v>2960</v>
      </c>
      <c r="M1013">
        <v>197</v>
      </c>
      <c r="N1013" t="s">
        <v>2837</v>
      </c>
      <c r="O1013" t="s">
        <v>2837</v>
      </c>
      <c r="P1013">
        <v>2024</v>
      </c>
      <c r="Q1013" t="s">
        <v>2838</v>
      </c>
      <c r="R1013" t="s">
        <v>130</v>
      </c>
      <c r="T1013" t="s">
        <v>2908</v>
      </c>
      <c r="U1013" t="s">
        <v>5943</v>
      </c>
    </row>
    <row r="1014" spans="2:23" x14ac:dyDescent="0.45">
      <c r="B1014">
        <v>35</v>
      </c>
      <c r="C1014" t="s">
        <v>5944</v>
      </c>
      <c r="D1014" t="s">
        <v>21</v>
      </c>
      <c r="E1014" t="s">
        <v>3265</v>
      </c>
      <c r="F1014" t="s">
        <v>2842</v>
      </c>
      <c r="G1014">
        <v>2025</v>
      </c>
      <c r="H1014" s="8">
        <v>35</v>
      </c>
      <c r="I1014" t="s">
        <v>2843</v>
      </c>
      <c r="K1014">
        <v>25.766666600000001</v>
      </c>
      <c r="L1014" t="s">
        <v>2887</v>
      </c>
      <c r="M1014">
        <v>235</v>
      </c>
      <c r="N1014" t="s">
        <v>221</v>
      </c>
      <c r="O1014" t="s">
        <v>221</v>
      </c>
      <c r="P1014">
        <v>2021</v>
      </c>
      <c r="Q1014" t="s">
        <v>2838</v>
      </c>
      <c r="R1014" t="s">
        <v>21</v>
      </c>
      <c r="S1014">
        <v>100000</v>
      </c>
      <c r="T1014" t="s">
        <v>5945</v>
      </c>
      <c r="U1014" t="s">
        <v>5946</v>
      </c>
      <c r="W1014" t="s">
        <v>5947</v>
      </c>
    </row>
    <row r="1015" spans="2:23" x14ac:dyDescent="0.45">
      <c r="B1015">
        <v>35</v>
      </c>
      <c r="C1015" t="s">
        <v>5948</v>
      </c>
      <c r="D1015" t="s">
        <v>76</v>
      </c>
      <c r="E1015" t="s">
        <v>174</v>
      </c>
      <c r="F1015" t="s">
        <v>2853</v>
      </c>
      <c r="G1015">
        <v>2025</v>
      </c>
      <c r="H1015" s="8">
        <v>35</v>
      </c>
      <c r="I1015" t="s">
        <v>2966</v>
      </c>
      <c r="K1015">
        <v>23.058333300000001</v>
      </c>
      <c r="L1015" t="s">
        <v>3072</v>
      </c>
      <c r="M1015">
        <v>154</v>
      </c>
      <c r="N1015" t="s">
        <v>2837</v>
      </c>
      <c r="O1015" t="s">
        <v>221</v>
      </c>
      <c r="P1015">
        <v>2019</v>
      </c>
      <c r="Q1015" t="s">
        <v>2849</v>
      </c>
      <c r="R1015" t="s">
        <v>76</v>
      </c>
      <c r="S1015">
        <v>380000</v>
      </c>
      <c r="T1015" t="s">
        <v>3855</v>
      </c>
      <c r="U1015" t="s">
        <v>5949</v>
      </c>
      <c r="W1015" t="s">
        <v>880</v>
      </c>
    </row>
    <row r="1016" spans="2:23" x14ac:dyDescent="0.45">
      <c r="B1016">
        <v>35</v>
      </c>
      <c r="C1016" t="s">
        <v>5950</v>
      </c>
      <c r="D1016" t="s">
        <v>98</v>
      </c>
      <c r="E1016" t="s">
        <v>87</v>
      </c>
      <c r="F1016" t="s">
        <v>2865</v>
      </c>
      <c r="G1016">
        <v>2028</v>
      </c>
      <c r="H1016" s="8">
        <v>35</v>
      </c>
      <c r="I1016" t="s">
        <v>2843</v>
      </c>
      <c r="K1016">
        <v>18.4222222</v>
      </c>
      <c r="L1016" t="s">
        <v>2951</v>
      </c>
      <c r="M1016">
        <v>180</v>
      </c>
      <c r="N1016" t="s">
        <v>2837</v>
      </c>
      <c r="O1016" t="s">
        <v>221</v>
      </c>
      <c r="P1016">
        <v>2023</v>
      </c>
      <c r="Q1016" t="s">
        <v>2838</v>
      </c>
      <c r="R1016" t="s">
        <v>98</v>
      </c>
      <c r="S1016">
        <v>285000</v>
      </c>
      <c r="T1016" t="s">
        <v>5951</v>
      </c>
      <c r="U1016" t="s">
        <v>5952</v>
      </c>
      <c r="W1016" t="s">
        <v>5953</v>
      </c>
    </row>
    <row r="1017" spans="2:23" x14ac:dyDescent="0.45">
      <c r="B1017">
        <v>35</v>
      </c>
      <c r="C1017" t="s">
        <v>5954</v>
      </c>
      <c r="D1017" t="s">
        <v>56</v>
      </c>
      <c r="E1017" t="s">
        <v>2833</v>
      </c>
      <c r="F1017" t="s">
        <v>2853</v>
      </c>
      <c r="G1017">
        <v>2025</v>
      </c>
      <c r="H1017" s="8">
        <v>35</v>
      </c>
      <c r="I1017" t="s">
        <v>2843</v>
      </c>
      <c r="K1017">
        <v>23.6388888</v>
      </c>
      <c r="L1017" t="s">
        <v>3032</v>
      </c>
      <c r="M1017">
        <v>186</v>
      </c>
      <c r="N1017" t="s">
        <v>2837</v>
      </c>
      <c r="O1017" t="s">
        <v>2837</v>
      </c>
      <c r="P1017">
        <v>2017</v>
      </c>
      <c r="Q1017" t="s">
        <v>2849</v>
      </c>
      <c r="R1017" t="s">
        <v>56</v>
      </c>
      <c r="S1017">
        <v>1355000</v>
      </c>
      <c r="T1017" t="s">
        <v>2874</v>
      </c>
      <c r="U1017" t="s">
        <v>5955</v>
      </c>
      <c r="V1017" t="s">
        <v>5956</v>
      </c>
      <c r="W1017" t="s">
        <v>5957</v>
      </c>
    </row>
    <row r="1018" spans="2:23" x14ac:dyDescent="0.45">
      <c r="B1018">
        <v>35</v>
      </c>
      <c r="C1018" t="s">
        <v>5958</v>
      </c>
      <c r="D1018" t="s">
        <v>28</v>
      </c>
      <c r="E1018" t="s">
        <v>3167</v>
      </c>
      <c r="F1018" t="s">
        <v>2898</v>
      </c>
      <c r="G1018">
        <v>2027</v>
      </c>
      <c r="H1018" s="8">
        <v>35</v>
      </c>
      <c r="I1018" t="s">
        <v>2966</v>
      </c>
      <c r="K1018">
        <v>22.0083333</v>
      </c>
      <c r="L1018" t="s">
        <v>2848</v>
      </c>
      <c r="M1018">
        <v>170</v>
      </c>
      <c r="N1018" t="s">
        <v>2837</v>
      </c>
      <c r="O1018" t="s">
        <v>2837</v>
      </c>
      <c r="P1018">
        <v>2023</v>
      </c>
      <c r="Q1018" t="s">
        <v>2838</v>
      </c>
      <c r="R1018" t="s">
        <v>28</v>
      </c>
      <c r="S1018">
        <v>150000</v>
      </c>
      <c r="T1018" t="s">
        <v>5959</v>
      </c>
      <c r="U1018" t="s">
        <v>5960</v>
      </c>
      <c r="W1018" t="s">
        <v>5961</v>
      </c>
    </row>
    <row r="1019" spans="2:23" x14ac:dyDescent="0.45">
      <c r="B1019">
        <v>35</v>
      </c>
      <c r="C1019" t="s">
        <v>5962</v>
      </c>
      <c r="D1019" t="s">
        <v>104</v>
      </c>
      <c r="E1019" t="s">
        <v>87</v>
      </c>
      <c r="F1019" t="s">
        <v>2898</v>
      </c>
      <c r="G1019">
        <v>2027</v>
      </c>
      <c r="H1019" s="8">
        <v>35</v>
      </c>
      <c r="I1019" t="s">
        <v>2843</v>
      </c>
      <c r="K1019">
        <v>20.991666599999999</v>
      </c>
      <c r="L1019" t="s">
        <v>2848</v>
      </c>
      <c r="M1019">
        <v>184</v>
      </c>
      <c r="N1019" t="s">
        <v>2837</v>
      </c>
      <c r="O1019" t="s">
        <v>221</v>
      </c>
      <c r="P1019">
        <v>2022</v>
      </c>
      <c r="Q1019" t="s">
        <v>2838</v>
      </c>
      <c r="R1019" t="s">
        <v>104</v>
      </c>
      <c r="S1019">
        <v>125000</v>
      </c>
      <c r="T1019" t="s">
        <v>5963</v>
      </c>
      <c r="U1019" t="s">
        <v>5964</v>
      </c>
      <c r="W1019" t="s">
        <v>5965</v>
      </c>
    </row>
    <row r="1020" spans="2:23" x14ac:dyDescent="0.45">
      <c r="B1020">
        <v>35</v>
      </c>
      <c r="C1020" t="s">
        <v>5966</v>
      </c>
      <c r="D1020" t="s">
        <v>59</v>
      </c>
      <c r="E1020" t="s">
        <v>2882</v>
      </c>
      <c r="F1020" t="s">
        <v>3238</v>
      </c>
      <c r="G1020">
        <v>2030</v>
      </c>
      <c r="H1020" s="8">
        <v>35</v>
      </c>
      <c r="I1020" t="s">
        <v>2835</v>
      </c>
      <c r="K1020">
        <v>17.7972222</v>
      </c>
      <c r="L1020" t="s">
        <v>2960</v>
      </c>
      <c r="M1020">
        <v>170</v>
      </c>
      <c r="N1020" t="s">
        <v>221</v>
      </c>
      <c r="O1020" t="s">
        <v>221</v>
      </c>
      <c r="P1020">
        <v>2024</v>
      </c>
      <c r="Q1020" t="s">
        <v>2855</v>
      </c>
      <c r="R1020" t="s">
        <v>59</v>
      </c>
      <c r="S1020">
        <v>1500000</v>
      </c>
      <c r="T1020" t="s">
        <v>2850</v>
      </c>
      <c r="U1020" t="s">
        <v>5967</v>
      </c>
      <c r="W1020" t="s">
        <v>5968</v>
      </c>
    </row>
    <row r="1021" spans="2:23" x14ac:dyDescent="0.45">
      <c r="B1021">
        <v>36</v>
      </c>
      <c r="C1021" t="s">
        <v>5969</v>
      </c>
      <c r="D1021" t="s">
        <v>89</v>
      </c>
      <c r="E1021" t="s">
        <v>2893</v>
      </c>
      <c r="F1021" t="s">
        <v>2870</v>
      </c>
      <c r="G1021">
        <v>2026</v>
      </c>
      <c r="H1021" s="8">
        <v>40</v>
      </c>
      <c r="I1021" t="s">
        <v>2843</v>
      </c>
      <c r="K1021">
        <v>22.7</v>
      </c>
      <c r="L1021" t="s">
        <v>2859</v>
      </c>
      <c r="M1021">
        <v>202</v>
      </c>
      <c r="N1021" t="s">
        <v>2837</v>
      </c>
      <c r="O1021" t="s">
        <v>2837</v>
      </c>
      <c r="P1021">
        <v>2023</v>
      </c>
      <c r="Q1021" t="s">
        <v>2838</v>
      </c>
      <c r="R1021" t="s">
        <v>89</v>
      </c>
      <c r="S1021">
        <v>1300000</v>
      </c>
      <c r="T1021" t="s">
        <v>3231</v>
      </c>
      <c r="U1021" t="s">
        <v>5970</v>
      </c>
      <c r="W1021" t="s">
        <v>5971</v>
      </c>
    </row>
    <row r="1022" spans="2:23" x14ac:dyDescent="0.45">
      <c r="B1022">
        <v>36</v>
      </c>
      <c r="C1022" t="s">
        <v>5972</v>
      </c>
      <c r="D1022" t="s">
        <v>309</v>
      </c>
      <c r="E1022" t="s">
        <v>9</v>
      </c>
      <c r="F1022" t="s">
        <v>2870</v>
      </c>
      <c r="G1022">
        <v>2026</v>
      </c>
      <c r="H1022" s="8">
        <v>40</v>
      </c>
      <c r="I1022" t="s">
        <v>2835</v>
      </c>
      <c r="K1022">
        <v>23.408333299999999</v>
      </c>
      <c r="L1022" t="s">
        <v>2854</v>
      </c>
      <c r="M1022">
        <v>200</v>
      </c>
      <c r="N1022" t="s">
        <v>2837</v>
      </c>
      <c r="O1022" t="s">
        <v>2837</v>
      </c>
      <c r="P1022">
        <v>2022</v>
      </c>
      <c r="Q1022" t="s">
        <v>2838</v>
      </c>
      <c r="R1022" t="s">
        <v>309</v>
      </c>
      <c r="S1022">
        <v>300000</v>
      </c>
      <c r="T1022" t="s">
        <v>2974</v>
      </c>
      <c r="U1022" t="s">
        <v>5973</v>
      </c>
      <c r="W1022" t="s">
        <v>5974</v>
      </c>
    </row>
    <row r="1023" spans="2:23" x14ac:dyDescent="0.45">
      <c r="B1023">
        <v>36</v>
      </c>
      <c r="C1023" t="s">
        <v>5975</v>
      </c>
      <c r="D1023" t="s">
        <v>191</v>
      </c>
      <c r="E1023" t="s">
        <v>2833</v>
      </c>
      <c r="F1023" t="s">
        <v>2898</v>
      </c>
      <c r="G1023">
        <v>2030</v>
      </c>
      <c r="H1023" s="8">
        <v>35</v>
      </c>
      <c r="I1023" t="s">
        <v>2835</v>
      </c>
      <c r="K1023">
        <v>21.2638888</v>
      </c>
      <c r="L1023" t="s">
        <v>2960</v>
      </c>
      <c r="M1023">
        <v>195</v>
      </c>
      <c r="N1023" t="s">
        <v>2837</v>
      </c>
      <c r="O1023" t="s">
        <v>2837</v>
      </c>
      <c r="P1023">
        <v>2024</v>
      </c>
      <c r="Q1023" t="s">
        <v>2855</v>
      </c>
      <c r="R1023" t="s">
        <v>191</v>
      </c>
      <c r="S1023">
        <v>1700000</v>
      </c>
      <c r="T1023" t="s">
        <v>3001</v>
      </c>
      <c r="U1023" t="s">
        <v>5976</v>
      </c>
      <c r="W1023" t="s">
        <v>5977</v>
      </c>
    </row>
    <row r="1024" spans="2:23" x14ac:dyDescent="0.45">
      <c r="B1024">
        <v>36</v>
      </c>
      <c r="C1024" t="s">
        <v>5978</v>
      </c>
      <c r="D1024" t="s">
        <v>31</v>
      </c>
      <c r="E1024" t="s">
        <v>9</v>
      </c>
      <c r="F1024" t="s">
        <v>2865</v>
      </c>
      <c r="G1024">
        <v>2025</v>
      </c>
      <c r="H1024" s="8">
        <v>35</v>
      </c>
      <c r="I1024" t="s">
        <v>2835</v>
      </c>
      <c r="K1024">
        <v>22.891666600000001</v>
      </c>
      <c r="L1024" t="s">
        <v>2848</v>
      </c>
      <c r="M1024">
        <v>187</v>
      </c>
      <c r="N1024" t="s">
        <v>221</v>
      </c>
      <c r="O1024" t="s">
        <v>221</v>
      </c>
      <c r="P1024">
        <v>2018</v>
      </c>
      <c r="Q1024" t="s">
        <v>2849</v>
      </c>
      <c r="R1024" t="s">
        <v>31</v>
      </c>
      <c r="S1024">
        <v>1000000</v>
      </c>
      <c r="T1024" t="s">
        <v>2874</v>
      </c>
      <c r="U1024" t="s">
        <v>5979</v>
      </c>
      <c r="V1024" t="s">
        <v>5980</v>
      </c>
      <c r="W1024" t="s">
        <v>5981</v>
      </c>
    </row>
    <row r="1025" spans="2:23" x14ac:dyDescent="0.45">
      <c r="B1025">
        <v>36</v>
      </c>
      <c r="C1025" t="s">
        <v>5982</v>
      </c>
      <c r="D1025" t="s">
        <v>16</v>
      </c>
      <c r="E1025" t="s">
        <v>3265</v>
      </c>
      <c r="F1025" t="s">
        <v>2870</v>
      </c>
      <c r="G1025">
        <v>2026</v>
      </c>
      <c r="H1025" s="8">
        <v>35</v>
      </c>
      <c r="I1025" t="s">
        <v>2843</v>
      </c>
      <c r="K1025">
        <v>25.786111099999999</v>
      </c>
      <c r="L1025" t="s">
        <v>2946</v>
      </c>
      <c r="M1025">
        <v>220</v>
      </c>
      <c r="N1025" t="s">
        <v>2837</v>
      </c>
      <c r="O1025" t="s">
        <v>2837</v>
      </c>
      <c r="P1025">
        <v>2022</v>
      </c>
      <c r="Q1025" t="s">
        <v>3745</v>
      </c>
      <c r="R1025" t="s">
        <v>16</v>
      </c>
      <c r="S1025">
        <v>20000</v>
      </c>
      <c r="T1025" t="s">
        <v>5983</v>
      </c>
      <c r="U1025" t="s">
        <v>5984</v>
      </c>
      <c r="W1025" t="s">
        <v>5985</v>
      </c>
    </row>
    <row r="1026" spans="2:23" x14ac:dyDescent="0.45">
      <c r="B1026">
        <v>36</v>
      </c>
      <c r="C1026" t="s">
        <v>5986</v>
      </c>
      <c r="D1026" t="s">
        <v>10</v>
      </c>
      <c r="E1026" t="s">
        <v>9</v>
      </c>
      <c r="F1026" t="s">
        <v>2898</v>
      </c>
      <c r="G1026">
        <v>2026</v>
      </c>
      <c r="H1026" s="8">
        <v>35</v>
      </c>
      <c r="I1026" t="s">
        <v>2843</v>
      </c>
      <c r="K1026">
        <v>20.4194444</v>
      </c>
      <c r="L1026" t="s">
        <v>2848</v>
      </c>
      <c r="M1026">
        <v>208</v>
      </c>
      <c r="N1026" t="s">
        <v>221</v>
      </c>
      <c r="O1026" t="s">
        <v>221</v>
      </c>
      <c r="P1026">
        <v>2021</v>
      </c>
      <c r="Q1026" t="s">
        <v>2855</v>
      </c>
      <c r="R1026" t="s">
        <v>10</v>
      </c>
      <c r="T1026" t="s">
        <v>2850</v>
      </c>
      <c r="U1026" t="s">
        <v>5987</v>
      </c>
      <c r="W1026" t="s">
        <v>5988</v>
      </c>
    </row>
    <row r="1027" spans="2:23" x14ac:dyDescent="0.45">
      <c r="B1027">
        <v>36</v>
      </c>
      <c r="C1027" t="s">
        <v>5989</v>
      </c>
      <c r="D1027" t="s">
        <v>155</v>
      </c>
      <c r="E1027" t="s">
        <v>3265</v>
      </c>
      <c r="F1027" t="s">
        <v>2842</v>
      </c>
      <c r="G1027">
        <v>2024</v>
      </c>
      <c r="H1027" s="8">
        <v>35</v>
      </c>
      <c r="I1027" t="s">
        <v>2966</v>
      </c>
      <c r="K1027">
        <v>26.286111099999999</v>
      </c>
      <c r="L1027" t="s">
        <v>2859</v>
      </c>
      <c r="M1027">
        <v>205</v>
      </c>
      <c r="N1027" t="s">
        <v>2837</v>
      </c>
      <c r="O1027" t="s">
        <v>2837</v>
      </c>
      <c r="P1027">
        <v>2020</v>
      </c>
      <c r="Q1027" t="s">
        <v>3745</v>
      </c>
      <c r="R1027" t="s">
        <v>155</v>
      </c>
      <c r="S1027">
        <v>20000</v>
      </c>
      <c r="T1027" t="s">
        <v>5990</v>
      </c>
      <c r="U1027" t="s">
        <v>5991</v>
      </c>
      <c r="W1027">
        <v>27624</v>
      </c>
    </row>
    <row r="1028" spans="2:23" x14ac:dyDescent="0.45">
      <c r="B1028">
        <v>36</v>
      </c>
      <c r="C1028" t="s">
        <v>670</v>
      </c>
      <c r="D1028" t="s">
        <v>178</v>
      </c>
      <c r="E1028" t="s">
        <v>33</v>
      </c>
      <c r="F1028" t="s">
        <v>2834</v>
      </c>
      <c r="G1028">
        <v>2024</v>
      </c>
      <c r="H1028" s="8">
        <v>35</v>
      </c>
      <c r="I1028" t="s">
        <v>2966</v>
      </c>
      <c r="K1028">
        <v>25.6694444</v>
      </c>
      <c r="L1028" t="s">
        <v>2960</v>
      </c>
      <c r="M1028">
        <v>200</v>
      </c>
      <c r="N1028" t="s">
        <v>221</v>
      </c>
      <c r="O1028" t="s">
        <v>221</v>
      </c>
      <c r="P1028">
        <v>2015</v>
      </c>
      <c r="Q1028" t="s">
        <v>2849</v>
      </c>
      <c r="R1028" t="s">
        <v>178</v>
      </c>
      <c r="T1028" t="s">
        <v>2874</v>
      </c>
      <c r="U1028" t="s">
        <v>5992</v>
      </c>
      <c r="W1028">
        <v>19722</v>
      </c>
    </row>
    <row r="1029" spans="2:23" x14ac:dyDescent="0.45">
      <c r="B1029">
        <v>36</v>
      </c>
      <c r="C1029" t="s">
        <v>5993</v>
      </c>
      <c r="D1029" t="s">
        <v>18</v>
      </c>
      <c r="E1029" t="s">
        <v>63</v>
      </c>
      <c r="F1029" t="s">
        <v>2865</v>
      </c>
      <c r="G1029">
        <v>2026</v>
      </c>
      <c r="H1029" s="8">
        <v>35</v>
      </c>
      <c r="I1029" t="s">
        <v>2835</v>
      </c>
      <c r="K1029">
        <v>21.819444399999998</v>
      </c>
      <c r="L1029" t="s">
        <v>2960</v>
      </c>
      <c r="M1029">
        <v>175</v>
      </c>
      <c r="N1029" t="s">
        <v>2912</v>
      </c>
      <c r="O1029" t="s">
        <v>221</v>
      </c>
      <c r="P1029">
        <v>2019</v>
      </c>
      <c r="Q1029" t="s">
        <v>2849</v>
      </c>
      <c r="R1029" t="s">
        <v>18</v>
      </c>
      <c r="S1029">
        <v>325000</v>
      </c>
      <c r="T1029" t="s">
        <v>2850</v>
      </c>
      <c r="U1029" t="s">
        <v>5994</v>
      </c>
      <c r="W1029" t="s">
        <v>5995</v>
      </c>
    </row>
    <row r="1030" spans="2:23" x14ac:dyDescent="0.45">
      <c r="B1030">
        <v>36</v>
      </c>
      <c r="C1030" t="s">
        <v>5996</v>
      </c>
      <c r="D1030" t="s">
        <v>36</v>
      </c>
      <c r="E1030" t="s">
        <v>9</v>
      </c>
      <c r="F1030" t="s">
        <v>2865</v>
      </c>
      <c r="G1030">
        <v>2028</v>
      </c>
      <c r="H1030" s="8">
        <v>35</v>
      </c>
      <c r="I1030" t="s">
        <v>2843</v>
      </c>
      <c r="K1030">
        <v>18.905555499999998</v>
      </c>
      <c r="L1030" t="s">
        <v>2960</v>
      </c>
      <c r="M1030">
        <v>185</v>
      </c>
      <c r="N1030" t="s">
        <v>2837</v>
      </c>
      <c r="O1030" t="s">
        <v>221</v>
      </c>
      <c r="P1030">
        <v>2023</v>
      </c>
      <c r="Q1030" t="s">
        <v>2855</v>
      </c>
      <c r="R1030" t="s">
        <v>36</v>
      </c>
      <c r="S1030">
        <v>1200000</v>
      </c>
      <c r="T1030" t="s">
        <v>3855</v>
      </c>
      <c r="U1030" t="s">
        <v>5997</v>
      </c>
      <c r="W1030" t="s">
        <v>5998</v>
      </c>
    </row>
    <row r="1031" spans="2:23" x14ac:dyDescent="0.45">
      <c r="B1031">
        <v>36</v>
      </c>
      <c r="C1031" t="s">
        <v>5999</v>
      </c>
      <c r="D1031" t="s">
        <v>46</v>
      </c>
      <c r="E1031" t="s">
        <v>9</v>
      </c>
      <c r="F1031" t="s">
        <v>2898</v>
      </c>
      <c r="G1031">
        <v>2026</v>
      </c>
      <c r="H1031" s="8">
        <v>35</v>
      </c>
      <c r="I1031" t="s">
        <v>2835</v>
      </c>
      <c r="K1031">
        <v>22.788888799999999</v>
      </c>
      <c r="L1031" t="s">
        <v>2844</v>
      </c>
      <c r="M1031">
        <v>169</v>
      </c>
      <c r="N1031" t="s">
        <v>2837</v>
      </c>
      <c r="O1031" t="s">
        <v>2837</v>
      </c>
      <c r="P1031">
        <v>2023</v>
      </c>
      <c r="Q1031" t="s">
        <v>2838</v>
      </c>
      <c r="R1031" t="s">
        <v>46</v>
      </c>
      <c r="S1031">
        <v>647500</v>
      </c>
      <c r="T1031" t="s">
        <v>3458</v>
      </c>
      <c r="U1031" t="s">
        <v>6000</v>
      </c>
      <c r="W1031" t="s">
        <v>6001</v>
      </c>
    </row>
    <row r="1032" spans="2:23" x14ac:dyDescent="0.45">
      <c r="B1032">
        <v>36</v>
      </c>
      <c r="C1032" t="s">
        <v>6002</v>
      </c>
      <c r="D1032" t="s">
        <v>170</v>
      </c>
      <c r="E1032" t="s">
        <v>3265</v>
      </c>
      <c r="F1032" t="s">
        <v>2870</v>
      </c>
      <c r="G1032">
        <v>2025</v>
      </c>
      <c r="H1032" s="8">
        <v>35</v>
      </c>
      <c r="I1032" t="s">
        <v>2835</v>
      </c>
      <c r="K1032">
        <v>24.036111099999999</v>
      </c>
      <c r="L1032" t="s">
        <v>2859</v>
      </c>
      <c r="M1032">
        <v>210</v>
      </c>
      <c r="N1032" t="s">
        <v>221</v>
      </c>
      <c r="O1032" t="s">
        <v>221</v>
      </c>
      <c r="P1032">
        <v>2021</v>
      </c>
      <c r="Q1032" t="s">
        <v>2838</v>
      </c>
      <c r="R1032" t="s">
        <v>170</v>
      </c>
      <c r="S1032">
        <v>300000</v>
      </c>
      <c r="T1032" t="s">
        <v>4451</v>
      </c>
      <c r="U1032" t="s">
        <v>6003</v>
      </c>
      <c r="W1032" t="s">
        <v>6004</v>
      </c>
    </row>
    <row r="1033" spans="2:23" x14ac:dyDescent="0.45">
      <c r="B1033">
        <v>36</v>
      </c>
      <c r="C1033" t="s">
        <v>6005</v>
      </c>
      <c r="D1033" t="s">
        <v>107</v>
      </c>
      <c r="E1033" t="s">
        <v>3265</v>
      </c>
      <c r="F1033" t="s">
        <v>2853</v>
      </c>
      <c r="G1033">
        <v>2025</v>
      </c>
      <c r="H1033" s="8">
        <v>35</v>
      </c>
      <c r="I1033" t="s">
        <v>2843</v>
      </c>
      <c r="K1033">
        <v>25.391666600000001</v>
      </c>
      <c r="L1033" t="s">
        <v>3535</v>
      </c>
      <c r="M1033">
        <v>200</v>
      </c>
      <c r="N1033" t="s">
        <v>221</v>
      </c>
      <c r="O1033" t="s">
        <v>221</v>
      </c>
      <c r="P1033">
        <v>2017</v>
      </c>
      <c r="Q1033" t="s">
        <v>2849</v>
      </c>
      <c r="R1033" t="s">
        <v>70</v>
      </c>
      <c r="T1033" t="s">
        <v>2850</v>
      </c>
      <c r="U1033" t="s">
        <v>6006</v>
      </c>
      <c r="V1033" t="s">
        <v>6007</v>
      </c>
      <c r="W1033" t="s">
        <v>6008</v>
      </c>
    </row>
    <row r="1034" spans="2:23" x14ac:dyDescent="0.45">
      <c r="B1034">
        <v>36</v>
      </c>
      <c r="C1034" t="s">
        <v>6009</v>
      </c>
      <c r="D1034" t="s">
        <v>130</v>
      </c>
      <c r="E1034" t="s">
        <v>3265</v>
      </c>
      <c r="F1034" t="s">
        <v>2853</v>
      </c>
      <c r="G1034">
        <v>2025</v>
      </c>
      <c r="H1034" s="8">
        <v>35</v>
      </c>
      <c r="I1034" t="s">
        <v>2843</v>
      </c>
      <c r="K1034">
        <v>23.55</v>
      </c>
      <c r="L1034" t="s">
        <v>2951</v>
      </c>
      <c r="M1034">
        <v>185</v>
      </c>
      <c r="N1034" t="s">
        <v>221</v>
      </c>
      <c r="O1034" t="s">
        <v>221</v>
      </c>
      <c r="P1034">
        <v>2019</v>
      </c>
      <c r="Q1034" t="s">
        <v>2838</v>
      </c>
      <c r="R1034" t="s">
        <v>107</v>
      </c>
      <c r="S1034">
        <v>547500</v>
      </c>
      <c r="T1034" t="s">
        <v>6010</v>
      </c>
      <c r="U1034" t="s">
        <v>6011</v>
      </c>
      <c r="W1034" t="s">
        <v>6012</v>
      </c>
    </row>
    <row r="1035" spans="2:23" x14ac:dyDescent="0.45">
      <c r="B1035">
        <v>36</v>
      </c>
      <c r="C1035" t="s">
        <v>6013</v>
      </c>
      <c r="D1035" t="s">
        <v>21</v>
      </c>
      <c r="E1035" t="s">
        <v>3265</v>
      </c>
      <c r="F1035" t="s">
        <v>2870</v>
      </c>
      <c r="G1035">
        <v>2026</v>
      </c>
      <c r="H1035" s="8">
        <v>35</v>
      </c>
      <c r="I1035" t="s">
        <v>2843</v>
      </c>
      <c r="K1035">
        <v>22.291666599999999</v>
      </c>
      <c r="L1035" t="s">
        <v>2887</v>
      </c>
      <c r="M1035">
        <v>212</v>
      </c>
      <c r="N1035" t="s">
        <v>221</v>
      </c>
      <c r="O1035" t="s">
        <v>221</v>
      </c>
      <c r="P1035">
        <v>2023</v>
      </c>
      <c r="Q1035" t="s">
        <v>2838</v>
      </c>
      <c r="R1035" t="s">
        <v>21</v>
      </c>
      <c r="S1035">
        <v>40000</v>
      </c>
      <c r="T1035" t="s">
        <v>6014</v>
      </c>
      <c r="U1035" t="s">
        <v>6015</v>
      </c>
      <c r="W1035" t="s">
        <v>6016</v>
      </c>
    </row>
    <row r="1036" spans="2:23" x14ac:dyDescent="0.45">
      <c r="B1036">
        <v>36</v>
      </c>
      <c r="C1036" t="s">
        <v>6017</v>
      </c>
      <c r="D1036" t="s">
        <v>76</v>
      </c>
      <c r="E1036" t="s">
        <v>87</v>
      </c>
      <c r="F1036" t="s">
        <v>2870</v>
      </c>
      <c r="G1036">
        <v>2026</v>
      </c>
      <c r="H1036" s="8">
        <v>35</v>
      </c>
      <c r="I1036" t="s">
        <v>2843</v>
      </c>
      <c r="K1036">
        <v>22.205555499999999</v>
      </c>
      <c r="L1036" t="s">
        <v>2848</v>
      </c>
      <c r="M1036">
        <v>185</v>
      </c>
      <c r="N1036" t="s">
        <v>2837</v>
      </c>
      <c r="O1036" t="s">
        <v>221</v>
      </c>
      <c r="P1036">
        <v>2023</v>
      </c>
      <c r="Q1036" t="s">
        <v>2838</v>
      </c>
      <c r="R1036" t="s">
        <v>76</v>
      </c>
      <c r="S1036">
        <v>1650000</v>
      </c>
      <c r="T1036" t="s">
        <v>5877</v>
      </c>
      <c r="U1036" t="s">
        <v>6018</v>
      </c>
      <c r="W1036" t="s">
        <v>6019</v>
      </c>
    </row>
    <row r="1037" spans="2:23" x14ac:dyDescent="0.45">
      <c r="B1037">
        <v>36</v>
      </c>
      <c r="C1037" t="s">
        <v>6020</v>
      </c>
      <c r="D1037" t="s">
        <v>98</v>
      </c>
      <c r="E1037" t="s">
        <v>9</v>
      </c>
      <c r="G1037">
        <v>2029</v>
      </c>
      <c r="H1037" s="8">
        <v>35</v>
      </c>
      <c r="I1037" t="s">
        <v>2966</v>
      </c>
      <c r="K1037">
        <v>17.9583333</v>
      </c>
      <c r="L1037" t="s">
        <v>2854</v>
      </c>
      <c r="M1037">
        <v>210</v>
      </c>
      <c r="N1037" t="s">
        <v>2837</v>
      </c>
      <c r="O1037" t="s">
        <v>2837</v>
      </c>
      <c r="P1037">
        <v>2024</v>
      </c>
      <c r="Q1037" t="s">
        <v>2838</v>
      </c>
      <c r="R1037" t="s">
        <v>98</v>
      </c>
      <c r="T1037" t="s">
        <v>6021</v>
      </c>
      <c r="U1037" t="s">
        <v>6022</v>
      </c>
    </row>
    <row r="1038" spans="2:23" x14ac:dyDescent="0.45">
      <c r="B1038">
        <v>36</v>
      </c>
      <c r="C1038" t="s">
        <v>6023</v>
      </c>
      <c r="D1038" t="s">
        <v>56</v>
      </c>
      <c r="E1038" t="s">
        <v>174</v>
      </c>
      <c r="F1038" t="s">
        <v>2870</v>
      </c>
      <c r="G1038">
        <v>2025</v>
      </c>
      <c r="H1038" s="8">
        <v>35</v>
      </c>
      <c r="I1038" t="s">
        <v>2843</v>
      </c>
      <c r="K1038">
        <v>22.0472222</v>
      </c>
      <c r="L1038" t="s">
        <v>2848</v>
      </c>
      <c r="M1038">
        <v>190</v>
      </c>
      <c r="N1038" t="s">
        <v>221</v>
      </c>
      <c r="O1038" t="s">
        <v>221</v>
      </c>
      <c r="P1038">
        <v>2018</v>
      </c>
      <c r="Q1038" t="s">
        <v>2849</v>
      </c>
      <c r="R1038" t="s">
        <v>56</v>
      </c>
      <c r="S1038">
        <v>1100000</v>
      </c>
      <c r="T1038" t="s">
        <v>2874</v>
      </c>
      <c r="U1038" t="s">
        <v>6024</v>
      </c>
      <c r="V1038" t="s">
        <v>6025</v>
      </c>
      <c r="W1038" t="s">
        <v>6026</v>
      </c>
    </row>
    <row r="1039" spans="2:23" x14ac:dyDescent="0.45">
      <c r="B1039">
        <v>36</v>
      </c>
      <c r="C1039" t="s">
        <v>1663</v>
      </c>
      <c r="D1039" t="s">
        <v>28</v>
      </c>
      <c r="E1039" t="s">
        <v>2893</v>
      </c>
      <c r="F1039" t="s">
        <v>2842</v>
      </c>
      <c r="G1039">
        <v>2024</v>
      </c>
      <c r="H1039" s="8">
        <v>35</v>
      </c>
      <c r="I1039" t="s">
        <v>2835</v>
      </c>
      <c r="K1039">
        <v>23.2166666</v>
      </c>
      <c r="L1039" t="s">
        <v>2848</v>
      </c>
      <c r="M1039">
        <v>187</v>
      </c>
      <c r="N1039" t="s">
        <v>221</v>
      </c>
      <c r="O1039" t="s">
        <v>221</v>
      </c>
      <c r="P1039">
        <v>2019</v>
      </c>
      <c r="Q1039" t="s">
        <v>2838</v>
      </c>
      <c r="R1039" t="s">
        <v>28</v>
      </c>
      <c r="S1039">
        <v>1100000</v>
      </c>
      <c r="T1039" t="s">
        <v>6027</v>
      </c>
      <c r="U1039" t="s">
        <v>6028</v>
      </c>
      <c r="V1039" t="s">
        <v>6029</v>
      </c>
      <c r="W1039" t="s">
        <v>1664</v>
      </c>
    </row>
    <row r="1040" spans="2:23" x14ac:dyDescent="0.45">
      <c r="B1040">
        <v>36</v>
      </c>
      <c r="C1040" t="s">
        <v>2755</v>
      </c>
      <c r="D1040" t="s">
        <v>104</v>
      </c>
      <c r="E1040" t="s">
        <v>2882</v>
      </c>
      <c r="F1040" t="s">
        <v>2853</v>
      </c>
      <c r="G1040">
        <v>2027</v>
      </c>
      <c r="H1040" s="8">
        <v>35</v>
      </c>
      <c r="I1040" t="s">
        <v>2835</v>
      </c>
      <c r="K1040">
        <v>22.530555499999998</v>
      </c>
      <c r="L1040" t="s">
        <v>2848</v>
      </c>
      <c r="M1040">
        <v>215</v>
      </c>
      <c r="N1040" t="s">
        <v>2837</v>
      </c>
      <c r="O1040" t="s">
        <v>2837</v>
      </c>
      <c r="P1040">
        <v>2018</v>
      </c>
      <c r="Q1040" t="s">
        <v>2849</v>
      </c>
      <c r="R1040" t="s">
        <v>104</v>
      </c>
      <c r="S1040">
        <v>300000</v>
      </c>
      <c r="T1040" t="s">
        <v>2850</v>
      </c>
      <c r="U1040" t="s">
        <v>6030</v>
      </c>
      <c r="W1040" t="s">
        <v>2756</v>
      </c>
    </row>
    <row r="1041" spans="2:23" x14ac:dyDescent="0.45">
      <c r="B1041">
        <v>36</v>
      </c>
      <c r="C1041" t="s">
        <v>6031</v>
      </c>
      <c r="D1041" t="s">
        <v>59</v>
      </c>
      <c r="E1041" t="s">
        <v>3167</v>
      </c>
      <c r="F1041" t="s">
        <v>2853</v>
      </c>
      <c r="G1041">
        <v>2024</v>
      </c>
      <c r="H1041" s="8">
        <v>35</v>
      </c>
      <c r="I1041" t="s">
        <v>2966</v>
      </c>
      <c r="K1041">
        <v>26.213888799999999</v>
      </c>
      <c r="L1041" t="s">
        <v>2887</v>
      </c>
      <c r="M1041">
        <v>205</v>
      </c>
      <c r="N1041" t="s">
        <v>2837</v>
      </c>
      <c r="O1041" t="s">
        <v>221</v>
      </c>
      <c r="P1041">
        <v>2019</v>
      </c>
      <c r="Q1041" t="s">
        <v>2838</v>
      </c>
      <c r="R1041" t="s">
        <v>59</v>
      </c>
      <c r="S1041">
        <v>80000</v>
      </c>
      <c r="T1041" t="s">
        <v>5646</v>
      </c>
      <c r="U1041" t="s">
        <v>6032</v>
      </c>
      <c r="W1041" t="s">
        <v>6033</v>
      </c>
    </row>
    <row r="1042" spans="2:23" x14ac:dyDescent="0.45">
      <c r="B1042">
        <v>37</v>
      </c>
      <c r="C1042" t="s">
        <v>6034</v>
      </c>
      <c r="D1042" t="s">
        <v>89</v>
      </c>
      <c r="E1042" t="s">
        <v>3167</v>
      </c>
      <c r="F1042" t="s">
        <v>2898</v>
      </c>
      <c r="G1042">
        <v>2026</v>
      </c>
      <c r="H1042" s="8">
        <v>40</v>
      </c>
      <c r="I1042" t="s">
        <v>2843</v>
      </c>
      <c r="K1042">
        <v>22.0916666</v>
      </c>
      <c r="L1042" t="s">
        <v>2854</v>
      </c>
      <c r="M1042">
        <v>180</v>
      </c>
      <c r="N1042" t="s">
        <v>221</v>
      </c>
      <c r="O1042" t="s">
        <v>221</v>
      </c>
      <c r="P1042">
        <v>2023</v>
      </c>
      <c r="Q1042" t="s">
        <v>2838</v>
      </c>
      <c r="R1042" t="s">
        <v>89</v>
      </c>
      <c r="S1042">
        <v>304800</v>
      </c>
      <c r="T1042" t="s">
        <v>3848</v>
      </c>
      <c r="U1042" t="s">
        <v>6035</v>
      </c>
      <c r="W1042" t="s">
        <v>6036</v>
      </c>
    </row>
    <row r="1043" spans="2:23" x14ac:dyDescent="0.45">
      <c r="B1043">
        <v>37</v>
      </c>
      <c r="C1043" t="s">
        <v>6037</v>
      </c>
      <c r="D1043" t="s">
        <v>309</v>
      </c>
      <c r="E1043" t="s">
        <v>3265</v>
      </c>
      <c r="F1043" t="s">
        <v>2865</v>
      </c>
      <c r="G1043">
        <v>2024</v>
      </c>
      <c r="H1043" s="8">
        <v>40</v>
      </c>
      <c r="I1043" t="s">
        <v>2835</v>
      </c>
      <c r="K1043">
        <v>24.2</v>
      </c>
      <c r="L1043" t="s">
        <v>2933</v>
      </c>
      <c r="M1043">
        <v>225</v>
      </c>
      <c r="N1043" t="s">
        <v>221</v>
      </c>
      <c r="O1043" t="s">
        <v>221</v>
      </c>
      <c r="P1043">
        <v>2021</v>
      </c>
      <c r="Q1043" t="s">
        <v>2838</v>
      </c>
      <c r="R1043" t="s">
        <v>309</v>
      </c>
      <c r="S1043">
        <v>780400</v>
      </c>
      <c r="T1043" t="s">
        <v>4339</v>
      </c>
      <c r="U1043" t="s">
        <v>6038</v>
      </c>
      <c r="W1043" t="s">
        <v>6039</v>
      </c>
    </row>
    <row r="1044" spans="2:23" x14ac:dyDescent="0.45">
      <c r="B1044">
        <v>37</v>
      </c>
      <c r="C1044" t="s">
        <v>6040</v>
      </c>
      <c r="D1044" t="s">
        <v>191</v>
      </c>
      <c r="E1044" t="s">
        <v>3265</v>
      </c>
      <c r="F1044" t="s">
        <v>2842</v>
      </c>
      <c r="G1044">
        <v>2024</v>
      </c>
      <c r="H1044" s="8">
        <v>35</v>
      </c>
      <c r="I1044" t="s">
        <v>2835</v>
      </c>
      <c r="K1044">
        <v>24.530555499999998</v>
      </c>
      <c r="L1044" t="s">
        <v>2848</v>
      </c>
      <c r="M1044">
        <v>206</v>
      </c>
      <c r="N1044" t="s">
        <v>221</v>
      </c>
      <c r="O1044" t="s">
        <v>221</v>
      </c>
      <c r="P1044">
        <v>2018</v>
      </c>
      <c r="Q1044" t="s">
        <v>2849</v>
      </c>
      <c r="R1044" t="s">
        <v>191</v>
      </c>
      <c r="S1044">
        <v>15000</v>
      </c>
      <c r="T1044" t="s">
        <v>2850</v>
      </c>
      <c r="U1044" t="s">
        <v>6041</v>
      </c>
      <c r="W1044" t="s">
        <v>6042</v>
      </c>
    </row>
    <row r="1045" spans="2:23" x14ac:dyDescent="0.45">
      <c r="B1045">
        <v>37</v>
      </c>
      <c r="C1045" t="s">
        <v>6043</v>
      </c>
      <c r="D1045" t="s">
        <v>31</v>
      </c>
      <c r="E1045" t="s">
        <v>3265</v>
      </c>
      <c r="F1045" t="s">
        <v>2853</v>
      </c>
      <c r="G1045">
        <v>2025</v>
      </c>
      <c r="H1045" s="8">
        <v>35</v>
      </c>
      <c r="I1045" t="s">
        <v>2835</v>
      </c>
      <c r="K1045">
        <v>25.1388888</v>
      </c>
      <c r="L1045" t="s">
        <v>2859</v>
      </c>
      <c r="M1045">
        <v>170</v>
      </c>
      <c r="N1045" t="s">
        <v>221</v>
      </c>
      <c r="O1045" t="s">
        <v>221</v>
      </c>
      <c r="P1045">
        <v>2016</v>
      </c>
      <c r="Q1045" t="s">
        <v>2849</v>
      </c>
      <c r="R1045" t="s">
        <v>31</v>
      </c>
      <c r="T1045" t="s">
        <v>2850</v>
      </c>
      <c r="U1045" t="s">
        <v>6044</v>
      </c>
      <c r="W1045" t="s">
        <v>6045</v>
      </c>
    </row>
    <row r="1046" spans="2:23" x14ac:dyDescent="0.45">
      <c r="B1046">
        <v>37</v>
      </c>
      <c r="C1046" t="s">
        <v>6046</v>
      </c>
      <c r="D1046" t="s">
        <v>16</v>
      </c>
      <c r="E1046" t="s">
        <v>33</v>
      </c>
      <c r="F1046" t="s">
        <v>2870</v>
      </c>
      <c r="G1046">
        <v>2027</v>
      </c>
      <c r="H1046" s="8">
        <v>35</v>
      </c>
      <c r="I1046" t="s">
        <v>2835</v>
      </c>
      <c r="K1046">
        <v>21.8805555</v>
      </c>
      <c r="L1046" t="s">
        <v>2848</v>
      </c>
      <c r="M1046">
        <v>240</v>
      </c>
      <c r="N1046" t="s">
        <v>221</v>
      </c>
      <c r="O1046" t="s">
        <v>221</v>
      </c>
      <c r="P1046">
        <v>2019</v>
      </c>
      <c r="Q1046" t="s">
        <v>2849</v>
      </c>
      <c r="R1046" t="s">
        <v>16</v>
      </c>
      <c r="S1046">
        <v>250000</v>
      </c>
      <c r="T1046" t="s">
        <v>2850</v>
      </c>
      <c r="U1046" t="s">
        <v>6047</v>
      </c>
      <c r="W1046" t="s">
        <v>6048</v>
      </c>
    </row>
    <row r="1047" spans="2:23" x14ac:dyDescent="0.45">
      <c r="B1047">
        <v>37</v>
      </c>
      <c r="C1047" t="s">
        <v>6049</v>
      </c>
      <c r="D1047" t="s">
        <v>10</v>
      </c>
      <c r="E1047" t="s">
        <v>3265</v>
      </c>
      <c r="F1047" t="s">
        <v>2865</v>
      </c>
      <c r="G1047">
        <v>2028</v>
      </c>
      <c r="H1047" s="8">
        <v>35</v>
      </c>
      <c r="I1047" t="s">
        <v>2835</v>
      </c>
      <c r="K1047">
        <v>21.227777700000001</v>
      </c>
      <c r="L1047" t="s">
        <v>2883</v>
      </c>
      <c r="M1047">
        <v>185</v>
      </c>
      <c r="N1047" t="s">
        <v>221</v>
      </c>
      <c r="O1047" t="s">
        <v>221</v>
      </c>
      <c r="P1047">
        <v>2021</v>
      </c>
      <c r="Q1047" t="s">
        <v>2855</v>
      </c>
      <c r="R1047" t="s">
        <v>10</v>
      </c>
      <c r="T1047" t="s">
        <v>2874</v>
      </c>
      <c r="U1047" t="s">
        <v>6050</v>
      </c>
      <c r="W1047" t="s">
        <v>6051</v>
      </c>
    </row>
    <row r="1048" spans="2:23" x14ac:dyDescent="0.45">
      <c r="B1048">
        <v>37</v>
      </c>
      <c r="C1048" t="s">
        <v>6052</v>
      </c>
      <c r="D1048" t="s">
        <v>155</v>
      </c>
      <c r="E1048" t="s">
        <v>3265</v>
      </c>
      <c r="F1048" t="s">
        <v>2842</v>
      </c>
      <c r="G1048">
        <v>2025</v>
      </c>
      <c r="H1048" s="8">
        <v>35</v>
      </c>
      <c r="I1048" t="s">
        <v>2835</v>
      </c>
      <c r="K1048">
        <v>26.5</v>
      </c>
      <c r="L1048" t="s">
        <v>2854</v>
      </c>
      <c r="M1048">
        <v>230</v>
      </c>
      <c r="N1048" t="s">
        <v>221</v>
      </c>
      <c r="O1048" t="s">
        <v>221</v>
      </c>
      <c r="P1048">
        <v>2020</v>
      </c>
      <c r="Q1048" t="s">
        <v>3745</v>
      </c>
      <c r="R1048" t="s">
        <v>155</v>
      </c>
      <c r="S1048">
        <v>20000</v>
      </c>
      <c r="T1048" t="s">
        <v>3062</v>
      </c>
      <c r="U1048" t="s">
        <v>6053</v>
      </c>
      <c r="W1048">
        <v>27942</v>
      </c>
    </row>
    <row r="1049" spans="2:23" x14ac:dyDescent="0.45">
      <c r="B1049">
        <v>37</v>
      </c>
      <c r="C1049" t="s">
        <v>6054</v>
      </c>
      <c r="D1049" t="s">
        <v>178</v>
      </c>
      <c r="E1049" t="s">
        <v>174</v>
      </c>
      <c r="F1049" t="s">
        <v>2853</v>
      </c>
      <c r="G1049">
        <v>2026</v>
      </c>
      <c r="H1049" s="8">
        <v>35</v>
      </c>
      <c r="I1049" t="s">
        <v>2843</v>
      </c>
      <c r="K1049">
        <v>22.744444399999999</v>
      </c>
      <c r="L1049" t="s">
        <v>2951</v>
      </c>
      <c r="M1049">
        <v>165</v>
      </c>
      <c r="N1049" t="s">
        <v>2912</v>
      </c>
      <c r="O1049" t="s">
        <v>221</v>
      </c>
      <c r="P1049">
        <v>2018</v>
      </c>
      <c r="Q1049" t="s">
        <v>2849</v>
      </c>
      <c r="R1049" t="s">
        <v>178</v>
      </c>
      <c r="S1049">
        <v>2500000</v>
      </c>
      <c r="T1049" t="s">
        <v>3001</v>
      </c>
      <c r="U1049" t="s">
        <v>6055</v>
      </c>
      <c r="V1049" t="s">
        <v>6056</v>
      </c>
      <c r="W1049" t="s">
        <v>6057</v>
      </c>
    </row>
    <row r="1050" spans="2:23" x14ac:dyDescent="0.45">
      <c r="B1050">
        <v>37</v>
      </c>
      <c r="C1050" t="s">
        <v>6058</v>
      </c>
      <c r="D1050" t="s">
        <v>18</v>
      </c>
      <c r="E1050" t="s">
        <v>174</v>
      </c>
      <c r="F1050" t="s">
        <v>2870</v>
      </c>
      <c r="G1050">
        <v>2026</v>
      </c>
      <c r="H1050" s="8">
        <v>35</v>
      </c>
      <c r="I1050" t="s">
        <v>2835</v>
      </c>
      <c r="K1050">
        <v>20.847222200000001</v>
      </c>
      <c r="L1050" t="s">
        <v>2854</v>
      </c>
      <c r="M1050">
        <v>185</v>
      </c>
      <c r="N1050" t="s">
        <v>221</v>
      </c>
      <c r="O1050" t="s">
        <v>221</v>
      </c>
      <c r="P1050">
        <v>2021</v>
      </c>
      <c r="Q1050" t="s">
        <v>2855</v>
      </c>
      <c r="R1050" t="s">
        <v>18</v>
      </c>
      <c r="S1050">
        <v>275000</v>
      </c>
      <c r="T1050" t="s">
        <v>2874</v>
      </c>
      <c r="U1050" t="s">
        <v>6059</v>
      </c>
      <c r="W1050" t="s">
        <v>6060</v>
      </c>
    </row>
    <row r="1051" spans="2:23" x14ac:dyDescent="0.45">
      <c r="B1051">
        <v>37</v>
      </c>
      <c r="C1051" t="s">
        <v>6061</v>
      </c>
      <c r="D1051" t="s">
        <v>36</v>
      </c>
      <c r="E1051" t="s">
        <v>9</v>
      </c>
      <c r="F1051" t="s">
        <v>2865</v>
      </c>
      <c r="G1051">
        <v>2028</v>
      </c>
      <c r="H1051" s="8">
        <v>35</v>
      </c>
      <c r="I1051" t="s">
        <v>2843</v>
      </c>
      <c r="K1051">
        <v>19.963888799999999</v>
      </c>
      <c r="L1051" t="s">
        <v>2844</v>
      </c>
      <c r="M1051">
        <v>185</v>
      </c>
      <c r="N1051" t="s">
        <v>221</v>
      </c>
      <c r="O1051" t="s">
        <v>221</v>
      </c>
      <c r="P1051">
        <v>2023</v>
      </c>
      <c r="Q1051" t="s">
        <v>3745</v>
      </c>
      <c r="R1051" t="s">
        <v>36</v>
      </c>
      <c r="S1051">
        <v>20000</v>
      </c>
      <c r="T1051" t="s">
        <v>6062</v>
      </c>
      <c r="U1051" t="s">
        <v>6063</v>
      </c>
      <c r="W1051" t="s">
        <v>6064</v>
      </c>
    </row>
    <row r="1052" spans="2:23" x14ac:dyDescent="0.45">
      <c r="B1052">
        <v>37</v>
      </c>
      <c r="C1052" t="s">
        <v>6065</v>
      </c>
      <c r="D1052" t="s">
        <v>46</v>
      </c>
      <c r="E1052" t="s">
        <v>87</v>
      </c>
      <c r="F1052" t="s">
        <v>2842</v>
      </c>
      <c r="G1052">
        <v>2025</v>
      </c>
      <c r="H1052" s="8">
        <v>35</v>
      </c>
      <c r="I1052" t="s">
        <v>2966</v>
      </c>
      <c r="K1052">
        <v>25.222222200000001</v>
      </c>
      <c r="L1052" t="s">
        <v>2844</v>
      </c>
      <c r="M1052">
        <v>188</v>
      </c>
      <c r="N1052" t="s">
        <v>221</v>
      </c>
      <c r="O1052" t="s">
        <v>221</v>
      </c>
      <c r="P1052">
        <v>2021</v>
      </c>
      <c r="Q1052" t="s">
        <v>3745</v>
      </c>
      <c r="R1052" t="s">
        <v>46</v>
      </c>
      <c r="S1052">
        <v>20000</v>
      </c>
      <c r="T1052" t="s">
        <v>6066</v>
      </c>
      <c r="U1052" t="s">
        <v>6067</v>
      </c>
      <c r="W1052" t="s">
        <v>932</v>
      </c>
    </row>
    <row r="1053" spans="2:23" x14ac:dyDescent="0.45">
      <c r="B1053">
        <v>37</v>
      </c>
      <c r="C1053" t="s">
        <v>6068</v>
      </c>
      <c r="D1053" t="s">
        <v>170</v>
      </c>
      <c r="E1053" t="s">
        <v>3265</v>
      </c>
      <c r="F1053" t="s">
        <v>2842</v>
      </c>
      <c r="G1053">
        <v>2026</v>
      </c>
      <c r="H1053" s="8">
        <v>35</v>
      </c>
      <c r="I1053" t="s">
        <v>2835</v>
      </c>
      <c r="K1053">
        <v>23.561111100000002</v>
      </c>
      <c r="L1053" t="s">
        <v>2859</v>
      </c>
      <c r="M1053">
        <v>215</v>
      </c>
      <c r="N1053" t="s">
        <v>221</v>
      </c>
      <c r="O1053" t="s">
        <v>221</v>
      </c>
      <c r="P1053">
        <v>2019</v>
      </c>
      <c r="Q1053" t="s">
        <v>2838</v>
      </c>
      <c r="R1053" t="s">
        <v>170</v>
      </c>
      <c r="S1053">
        <v>2500000</v>
      </c>
      <c r="T1053" t="s">
        <v>6069</v>
      </c>
      <c r="U1053" t="s">
        <v>6070</v>
      </c>
      <c r="V1053" t="s">
        <v>6071</v>
      </c>
      <c r="W1053" t="s">
        <v>6072</v>
      </c>
    </row>
    <row r="1054" spans="2:23" x14ac:dyDescent="0.45">
      <c r="B1054">
        <v>37</v>
      </c>
      <c r="C1054" t="s">
        <v>6073</v>
      </c>
      <c r="D1054" t="s">
        <v>107</v>
      </c>
      <c r="E1054" t="s">
        <v>3265</v>
      </c>
      <c r="F1054" t="s">
        <v>2853</v>
      </c>
      <c r="G1054">
        <v>2025</v>
      </c>
      <c r="H1054" s="8">
        <v>35</v>
      </c>
      <c r="I1054" t="s">
        <v>2835</v>
      </c>
      <c r="K1054">
        <v>25.097222200000001</v>
      </c>
      <c r="L1054" t="s">
        <v>2887</v>
      </c>
      <c r="M1054">
        <v>210</v>
      </c>
      <c r="N1054" t="s">
        <v>221</v>
      </c>
      <c r="O1054" t="s">
        <v>221</v>
      </c>
      <c r="P1054">
        <v>2021</v>
      </c>
      <c r="Q1054" t="s">
        <v>2838</v>
      </c>
      <c r="R1054" t="s">
        <v>107</v>
      </c>
      <c r="S1054">
        <v>80000</v>
      </c>
      <c r="T1054" t="s">
        <v>3848</v>
      </c>
      <c r="U1054" t="s">
        <v>6074</v>
      </c>
      <c r="W1054" t="s">
        <v>6075</v>
      </c>
    </row>
    <row r="1055" spans="2:23" x14ac:dyDescent="0.45">
      <c r="B1055">
        <v>37</v>
      </c>
      <c r="C1055" t="s">
        <v>6076</v>
      </c>
      <c r="D1055" t="s">
        <v>130</v>
      </c>
      <c r="E1055" t="s">
        <v>3265</v>
      </c>
      <c r="F1055" t="s">
        <v>2853</v>
      </c>
      <c r="G1055">
        <v>2025</v>
      </c>
      <c r="H1055" s="8">
        <v>35</v>
      </c>
      <c r="I1055" t="s">
        <v>2843</v>
      </c>
      <c r="K1055">
        <v>25.105555500000001</v>
      </c>
      <c r="L1055" t="s">
        <v>2854</v>
      </c>
      <c r="M1055">
        <v>195</v>
      </c>
      <c r="N1055" t="s">
        <v>2837</v>
      </c>
      <c r="O1055" t="s">
        <v>2837</v>
      </c>
      <c r="P1055">
        <v>2021</v>
      </c>
      <c r="Q1055" t="s">
        <v>2838</v>
      </c>
      <c r="R1055" t="s">
        <v>178</v>
      </c>
      <c r="S1055">
        <v>140000</v>
      </c>
      <c r="T1055" t="s">
        <v>3666</v>
      </c>
      <c r="U1055" t="s">
        <v>6077</v>
      </c>
      <c r="W1055" t="s">
        <v>6078</v>
      </c>
    </row>
    <row r="1056" spans="2:23" x14ac:dyDescent="0.45">
      <c r="B1056">
        <v>37</v>
      </c>
      <c r="C1056" t="s">
        <v>6079</v>
      </c>
      <c r="D1056" t="s">
        <v>21</v>
      </c>
      <c r="E1056" t="s">
        <v>3265</v>
      </c>
      <c r="F1056" t="s">
        <v>2842</v>
      </c>
      <c r="G1056">
        <v>2025</v>
      </c>
      <c r="H1056" s="8">
        <v>35</v>
      </c>
      <c r="I1056" t="s">
        <v>2843</v>
      </c>
      <c r="K1056">
        <v>26.9666666</v>
      </c>
      <c r="L1056" t="s">
        <v>2887</v>
      </c>
      <c r="M1056">
        <v>190</v>
      </c>
      <c r="N1056" t="s">
        <v>221</v>
      </c>
      <c r="O1056" t="s">
        <v>221</v>
      </c>
      <c r="P1056">
        <v>2018</v>
      </c>
      <c r="Q1056" t="s">
        <v>2838</v>
      </c>
      <c r="R1056" t="s">
        <v>82</v>
      </c>
      <c r="S1056">
        <v>300000</v>
      </c>
      <c r="T1056" t="s">
        <v>3438</v>
      </c>
      <c r="U1056" t="s">
        <v>6080</v>
      </c>
      <c r="W1056" t="s">
        <v>6081</v>
      </c>
    </row>
    <row r="1057" spans="2:23" x14ac:dyDescent="0.45">
      <c r="B1057">
        <v>37</v>
      </c>
      <c r="C1057" t="s">
        <v>6082</v>
      </c>
      <c r="D1057" t="s">
        <v>76</v>
      </c>
      <c r="E1057" t="s">
        <v>87</v>
      </c>
      <c r="F1057" t="s">
        <v>2865</v>
      </c>
      <c r="G1057">
        <v>2030</v>
      </c>
      <c r="H1057" s="8">
        <v>35</v>
      </c>
      <c r="I1057" t="s">
        <v>2835</v>
      </c>
      <c r="K1057">
        <v>19.730555500000001</v>
      </c>
      <c r="L1057" t="s">
        <v>2960</v>
      </c>
      <c r="M1057">
        <v>160</v>
      </c>
      <c r="N1057" t="s">
        <v>221</v>
      </c>
      <c r="O1057" t="s">
        <v>221</v>
      </c>
      <c r="P1057">
        <v>2022</v>
      </c>
      <c r="Q1057" t="s">
        <v>2855</v>
      </c>
      <c r="R1057" t="s">
        <v>76</v>
      </c>
      <c r="T1057" t="s">
        <v>2850</v>
      </c>
      <c r="U1057" t="s">
        <v>6083</v>
      </c>
      <c r="W1057" t="s">
        <v>6084</v>
      </c>
    </row>
    <row r="1058" spans="2:23" x14ac:dyDescent="0.45">
      <c r="B1058">
        <v>37</v>
      </c>
      <c r="C1058" t="s">
        <v>6085</v>
      </c>
      <c r="D1058" t="s">
        <v>98</v>
      </c>
      <c r="E1058" t="s">
        <v>63</v>
      </c>
      <c r="F1058" t="s">
        <v>2898</v>
      </c>
      <c r="G1058">
        <v>2028</v>
      </c>
      <c r="H1058" s="8">
        <v>35</v>
      </c>
      <c r="I1058" t="s">
        <v>2835</v>
      </c>
      <c r="K1058">
        <v>20.7083333</v>
      </c>
      <c r="L1058" t="s">
        <v>2960</v>
      </c>
      <c r="M1058">
        <v>187</v>
      </c>
      <c r="N1058" t="s">
        <v>2912</v>
      </c>
      <c r="O1058" t="s">
        <v>221</v>
      </c>
      <c r="P1058">
        <v>2022</v>
      </c>
      <c r="Q1058" t="s">
        <v>2838</v>
      </c>
      <c r="R1058" t="s">
        <v>98</v>
      </c>
      <c r="S1058">
        <v>2000000</v>
      </c>
      <c r="T1058" t="s">
        <v>6086</v>
      </c>
      <c r="U1058" t="s">
        <v>6087</v>
      </c>
      <c r="W1058" t="s">
        <v>6088</v>
      </c>
    </row>
    <row r="1059" spans="2:23" x14ac:dyDescent="0.45">
      <c r="B1059">
        <v>37</v>
      </c>
      <c r="C1059" t="s">
        <v>6089</v>
      </c>
      <c r="D1059" t="s">
        <v>56</v>
      </c>
      <c r="E1059" t="s">
        <v>2833</v>
      </c>
      <c r="F1059" t="s">
        <v>2865</v>
      </c>
      <c r="G1059">
        <v>2029</v>
      </c>
      <c r="H1059" s="8">
        <v>35</v>
      </c>
      <c r="I1059" t="s">
        <v>2843</v>
      </c>
      <c r="K1059">
        <v>18.069444399999998</v>
      </c>
      <c r="L1059" t="s">
        <v>2951</v>
      </c>
      <c r="M1059">
        <v>180</v>
      </c>
      <c r="N1059" t="s">
        <v>221</v>
      </c>
      <c r="O1059" t="s">
        <v>221</v>
      </c>
      <c r="P1059">
        <v>2023</v>
      </c>
      <c r="Q1059" t="s">
        <v>2855</v>
      </c>
      <c r="R1059" t="s">
        <v>56</v>
      </c>
      <c r="T1059" t="s">
        <v>2874</v>
      </c>
      <c r="U1059" t="s">
        <v>6090</v>
      </c>
      <c r="W1059" t="s">
        <v>6091</v>
      </c>
    </row>
    <row r="1060" spans="2:23" x14ac:dyDescent="0.45">
      <c r="B1060">
        <v>37</v>
      </c>
      <c r="C1060" t="s">
        <v>6092</v>
      </c>
      <c r="D1060" t="s">
        <v>28</v>
      </c>
      <c r="E1060" t="s">
        <v>26</v>
      </c>
      <c r="G1060">
        <v>2028</v>
      </c>
      <c r="H1060" s="8">
        <v>35</v>
      </c>
      <c r="I1060" t="s">
        <v>2835</v>
      </c>
      <c r="K1060">
        <v>21.472222200000001</v>
      </c>
      <c r="L1060" t="s">
        <v>2960</v>
      </c>
      <c r="M1060">
        <v>230</v>
      </c>
      <c r="N1060" t="s">
        <v>221</v>
      </c>
      <c r="O1060" t="s">
        <v>221</v>
      </c>
      <c r="P1060">
        <v>2024</v>
      </c>
      <c r="Q1060" t="s">
        <v>2838</v>
      </c>
      <c r="R1060" t="s">
        <v>28</v>
      </c>
      <c r="T1060" t="s">
        <v>3548</v>
      </c>
      <c r="U1060" t="s">
        <v>6093</v>
      </c>
    </row>
    <row r="1061" spans="2:23" x14ac:dyDescent="0.45">
      <c r="B1061">
        <v>37</v>
      </c>
      <c r="C1061" t="s">
        <v>6094</v>
      </c>
      <c r="D1061" t="s">
        <v>104</v>
      </c>
      <c r="E1061" t="s">
        <v>3265</v>
      </c>
      <c r="F1061" t="s">
        <v>2853</v>
      </c>
      <c r="G1061">
        <v>2025</v>
      </c>
      <c r="H1061" s="8">
        <v>35</v>
      </c>
      <c r="I1061" t="s">
        <v>2843</v>
      </c>
      <c r="K1061">
        <v>25.925000000000001</v>
      </c>
      <c r="L1061" t="s">
        <v>2859</v>
      </c>
      <c r="M1061">
        <v>180</v>
      </c>
      <c r="N1061" t="s">
        <v>221</v>
      </c>
      <c r="O1061" t="s">
        <v>221</v>
      </c>
      <c r="P1061">
        <v>2016</v>
      </c>
      <c r="Q1061" t="s">
        <v>2849</v>
      </c>
      <c r="R1061" t="s">
        <v>10</v>
      </c>
      <c r="T1061" t="s">
        <v>2850</v>
      </c>
      <c r="U1061" t="s">
        <v>6095</v>
      </c>
      <c r="W1061" t="s">
        <v>6096</v>
      </c>
    </row>
    <row r="1062" spans="2:23" x14ac:dyDescent="0.45">
      <c r="B1062">
        <v>37</v>
      </c>
      <c r="C1062" t="s">
        <v>6097</v>
      </c>
      <c r="D1062" t="s">
        <v>59</v>
      </c>
      <c r="E1062" t="s">
        <v>87</v>
      </c>
      <c r="F1062" t="s">
        <v>2870</v>
      </c>
      <c r="G1062">
        <v>2025</v>
      </c>
      <c r="H1062" s="8">
        <v>35</v>
      </c>
      <c r="I1062" t="s">
        <v>2835</v>
      </c>
      <c r="K1062">
        <v>21.252777699999999</v>
      </c>
      <c r="L1062" t="s">
        <v>2844</v>
      </c>
      <c r="M1062">
        <v>191</v>
      </c>
      <c r="N1062" t="s">
        <v>2912</v>
      </c>
      <c r="O1062" t="s">
        <v>221</v>
      </c>
      <c r="P1062">
        <v>2019</v>
      </c>
      <c r="Q1062" t="s">
        <v>2849</v>
      </c>
      <c r="R1062" t="s">
        <v>7</v>
      </c>
      <c r="S1062">
        <v>2800000</v>
      </c>
      <c r="T1062" t="s">
        <v>2874</v>
      </c>
      <c r="U1062" t="s">
        <v>6098</v>
      </c>
      <c r="W1062" t="s">
        <v>6099</v>
      </c>
    </row>
    <row r="1063" spans="2:23" x14ac:dyDescent="0.45">
      <c r="B1063">
        <v>38</v>
      </c>
      <c r="C1063" t="s">
        <v>6100</v>
      </c>
      <c r="D1063" t="s">
        <v>89</v>
      </c>
      <c r="E1063" t="s">
        <v>3167</v>
      </c>
      <c r="F1063" t="s">
        <v>2853</v>
      </c>
      <c r="G1063">
        <v>2025</v>
      </c>
      <c r="H1063" s="8">
        <v>40</v>
      </c>
      <c r="I1063" t="s">
        <v>2843</v>
      </c>
      <c r="K1063">
        <v>25.4694444</v>
      </c>
      <c r="L1063" t="s">
        <v>3535</v>
      </c>
      <c r="M1063">
        <v>256</v>
      </c>
      <c r="N1063" t="s">
        <v>221</v>
      </c>
      <c r="O1063" t="s">
        <v>221</v>
      </c>
      <c r="P1063">
        <v>2021</v>
      </c>
      <c r="Q1063" t="s">
        <v>2838</v>
      </c>
      <c r="R1063" t="s">
        <v>89</v>
      </c>
      <c r="S1063">
        <v>139800</v>
      </c>
      <c r="T1063" t="s">
        <v>5507</v>
      </c>
      <c r="U1063" t="s">
        <v>6101</v>
      </c>
      <c r="W1063" t="s">
        <v>6102</v>
      </c>
    </row>
    <row r="1064" spans="2:23" x14ac:dyDescent="0.45">
      <c r="B1064">
        <v>38</v>
      </c>
      <c r="C1064" t="s">
        <v>6103</v>
      </c>
      <c r="D1064" t="s">
        <v>191</v>
      </c>
      <c r="E1064" t="s">
        <v>3265</v>
      </c>
      <c r="F1064" t="s">
        <v>2853</v>
      </c>
      <c r="G1064">
        <v>2025</v>
      </c>
      <c r="H1064" s="8">
        <v>35</v>
      </c>
      <c r="I1064" t="s">
        <v>2843</v>
      </c>
      <c r="K1064">
        <v>22.463888799999999</v>
      </c>
      <c r="L1064" t="s">
        <v>2887</v>
      </c>
      <c r="M1064">
        <v>220</v>
      </c>
      <c r="N1064" t="s">
        <v>221</v>
      </c>
      <c r="O1064" t="s">
        <v>221</v>
      </c>
      <c r="P1064">
        <v>2020</v>
      </c>
      <c r="Q1064" t="s">
        <v>2838</v>
      </c>
      <c r="R1064" t="s">
        <v>191</v>
      </c>
      <c r="S1064">
        <v>1250000</v>
      </c>
      <c r="T1064" t="s">
        <v>6104</v>
      </c>
      <c r="U1064" t="s">
        <v>6105</v>
      </c>
      <c r="W1064" t="s">
        <v>6106</v>
      </c>
    </row>
    <row r="1065" spans="2:23" x14ac:dyDescent="0.45">
      <c r="B1065">
        <v>38</v>
      </c>
      <c r="C1065" t="s">
        <v>6107</v>
      </c>
      <c r="D1065" t="s">
        <v>31</v>
      </c>
      <c r="E1065" t="s">
        <v>3265</v>
      </c>
      <c r="F1065" t="s">
        <v>2870</v>
      </c>
      <c r="G1065">
        <v>2026</v>
      </c>
      <c r="H1065" s="8">
        <v>35</v>
      </c>
      <c r="I1065" t="s">
        <v>2843</v>
      </c>
      <c r="K1065">
        <v>23.269444400000001</v>
      </c>
      <c r="L1065" t="s">
        <v>2951</v>
      </c>
      <c r="M1065">
        <v>185</v>
      </c>
      <c r="N1065" t="s">
        <v>221</v>
      </c>
      <c r="O1065" t="s">
        <v>221</v>
      </c>
      <c r="P1065">
        <v>2020</v>
      </c>
      <c r="Q1065" t="s">
        <v>2855</v>
      </c>
      <c r="R1065" t="s">
        <v>31</v>
      </c>
      <c r="T1065" t="s">
        <v>2874</v>
      </c>
      <c r="U1065" t="s">
        <v>6108</v>
      </c>
      <c r="W1065" t="s">
        <v>6109</v>
      </c>
    </row>
    <row r="1066" spans="2:23" x14ac:dyDescent="0.45">
      <c r="B1066">
        <v>38</v>
      </c>
      <c r="C1066" t="s">
        <v>6110</v>
      </c>
      <c r="D1066" t="s">
        <v>16</v>
      </c>
      <c r="E1066" t="s">
        <v>33</v>
      </c>
      <c r="F1066" t="s">
        <v>3238</v>
      </c>
      <c r="G1066">
        <v>2030</v>
      </c>
      <c r="H1066" s="8">
        <v>35</v>
      </c>
      <c r="I1066" t="s">
        <v>2843</v>
      </c>
      <c r="K1066">
        <v>17.7166666</v>
      </c>
      <c r="L1066" t="s">
        <v>2960</v>
      </c>
      <c r="M1066">
        <v>200</v>
      </c>
      <c r="N1066" t="s">
        <v>221</v>
      </c>
      <c r="O1066" t="s">
        <v>221</v>
      </c>
      <c r="P1066">
        <v>2024</v>
      </c>
      <c r="Q1066" t="s">
        <v>2855</v>
      </c>
      <c r="R1066" t="s">
        <v>16</v>
      </c>
      <c r="S1066">
        <v>1400000</v>
      </c>
      <c r="T1066" t="s">
        <v>2874</v>
      </c>
      <c r="U1066" t="s">
        <v>6111</v>
      </c>
      <c r="W1066" t="s">
        <v>6112</v>
      </c>
    </row>
    <row r="1067" spans="2:23" x14ac:dyDescent="0.45">
      <c r="B1067">
        <v>38</v>
      </c>
      <c r="C1067" t="s">
        <v>6113</v>
      </c>
      <c r="D1067" t="s">
        <v>10</v>
      </c>
      <c r="E1067" t="s">
        <v>9</v>
      </c>
      <c r="F1067" t="s">
        <v>2898</v>
      </c>
      <c r="G1067">
        <v>2027</v>
      </c>
      <c r="H1067" s="8">
        <v>35</v>
      </c>
      <c r="I1067" t="s">
        <v>2835</v>
      </c>
      <c r="K1067">
        <v>21.65</v>
      </c>
      <c r="L1067" t="s">
        <v>2854</v>
      </c>
      <c r="M1067">
        <v>190</v>
      </c>
      <c r="N1067" t="s">
        <v>2837</v>
      </c>
      <c r="O1067" t="s">
        <v>2837</v>
      </c>
      <c r="P1067">
        <v>2019</v>
      </c>
      <c r="Q1067" t="s">
        <v>2849</v>
      </c>
      <c r="R1067" t="s">
        <v>10</v>
      </c>
      <c r="T1067" t="s">
        <v>2850</v>
      </c>
      <c r="U1067" t="s">
        <v>6114</v>
      </c>
      <c r="W1067" t="s">
        <v>6115</v>
      </c>
    </row>
    <row r="1068" spans="2:23" x14ac:dyDescent="0.45">
      <c r="B1068">
        <v>38</v>
      </c>
      <c r="C1068" t="s">
        <v>6116</v>
      </c>
      <c r="D1068" t="s">
        <v>155</v>
      </c>
      <c r="E1068" t="s">
        <v>3265</v>
      </c>
      <c r="G1068">
        <v>2026</v>
      </c>
      <c r="H1068" s="8">
        <v>35</v>
      </c>
      <c r="I1068" t="s">
        <v>2843</v>
      </c>
      <c r="K1068">
        <v>20.891666600000001</v>
      </c>
      <c r="L1068" t="s">
        <v>2854</v>
      </c>
      <c r="M1068">
        <v>225</v>
      </c>
      <c r="N1068" t="s">
        <v>221</v>
      </c>
      <c r="O1068" t="s">
        <v>221</v>
      </c>
      <c r="P1068">
        <v>2024</v>
      </c>
      <c r="Q1068" t="s">
        <v>2838</v>
      </c>
      <c r="R1068" t="s">
        <v>155</v>
      </c>
      <c r="T1068" t="s">
        <v>4858</v>
      </c>
      <c r="U1068" t="s">
        <v>6117</v>
      </c>
    </row>
    <row r="1069" spans="2:23" x14ac:dyDescent="0.45">
      <c r="B1069">
        <v>38</v>
      </c>
      <c r="C1069" t="s">
        <v>6118</v>
      </c>
      <c r="D1069" t="s">
        <v>178</v>
      </c>
      <c r="E1069" t="s">
        <v>33</v>
      </c>
      <c r="F1069" t="s">
        <v>2853</v>
      </c>
      <c r="G1069">
        <v>2027</v>
      </c>
      <c r="H1069" s="8">
        <v>35</v>
      </c>
      <c r="I1069" t="s">
        <v>2843</v>
      </c>
      <c r="K1069">
        <v>23.722222200000001</v>
      </c>
      <c r="L1069" t="s">
        <v>2887</v>
      </c>
      <c r="M1069">
        <v>220</v>
      </c>
      <c r="N1069" t="s">
        <v>221</v>
      </c>
      <c r="O1069" t="s">
        <v>221</v>
      </c>
      <c r="P1069">
        <v>2022</v>
      </c>
      <c r="Q1069" t="s">
        <v>3745</v>
      </c>
      <c r="R1069" t="s">
        <v>178</v>
      </c>
      <c r="S1069">
        <v>20000</v>
      </c>
      <c r="T1069" t="s">
        <v>6119</v>
      </c>
      <c r="U1069" t="s">
        <v>6120</v>
      </c>
      <c r="W1069" t="s">
        <v>6121</v>
      </c>
    </row>
    <row r="1070" spans="2:23" x14ac:dyDescent="0.45">
      <c r="B1070">
        <v>38</v>
      </c>
      <c r="C1070" t="s">
        <v>1700</v>
      </c>
      <c r="D1070" t="s">
        <v>18</v>
      </c>
      <c r="E1070" t="s">
        <v>33</v>
      </c>
      <c r="F1070" t="s">
        <v>2853</v>
      </c>
      <c r="G1070">
        <v>2026</v>
      </c>
      <c r="H1070" s="8">
        <v>35</v>
      </c>
      <c r="I1070" t="s">
        <v>2835</v>
      </c>
      <c r="K1070">
        <v>22.580555499999999</v>
      </c>
      <c r="L1070" t="s">
        <v>2848</v>
      </c>
      <c r="M1070">
        <v>190</v>
      </c>
      <c r="N1070" t="s">
        <v>221</v>
      </c>
      <c r="O1070" t="s">
        <v>221</v>
      </c>
      <c r="P1070">
        <v>2018</v>
      </c>
      <c r="Q1070" t="s">
        <v>2849</v>
      </c>
      <c r="R1070" t="s">
        <v>98</v>
      </c>
      <c r="S1070">
        <v>190000</v>
      </c>
      <c r="T1070" t="s">
        <v>2874</v>
      </c>
      <c r="U1070" t="s">
        <v>6122</v>
      </c>
      <c r="W1070" t="s">
        <v>1701</v>
      </c>
    </row>
    <row r="1071" spans="2:23" x14ac:dyDescent="0.45">
      <c r="B1071">
        <v>38</v>
      </c>
      <c r="C1071" t="s">
        <v>744</v>
      </c>
      <c r="D1071" t="s">
        <v>36</v>
      </c>
      <c r="E1071" t="s">
        <v>2893</v>
      </c>
      <c r="F1071" t="s">
        <v>2842</v>
      </c>
      <c r="G1071">
        <v>2024</v>
      </c>
      <c r="H1071" s="8">
        <v>35</v>
      </c>
      <c r="I1071" t="s">
        <v>2966</v>
      </c>
      <c r="K1071">
        <v>26.627777699999999</v>
      </c>
      <c r="L1071" t="s">
        <v>2951</v>
      </c>
      <c r="M1071">
        <v>180</v>
      </c>
      <c r="N1071" t="s">
        <v>2837</v>
      </c>
      <c r="O1071" t="s">
        <v>2837</v>
      </c>
      <c r="P1071">
        <v>2020</v>
      </c>
      <c r="Q1071" t="s">
        <v>3745</v>
      </c>
      <c r="R1071" t="s">
        <v>36</v>
      </c>
      <c r="S1071">
        <v>20000</v>
      </c>
      <c r="T1071" t="s">
        <v>6123</v>
      </c>
      <c r="U1071" t="s">
        <v>6124</v>
      </c>
      <c r="W1071">
        <v>27599</v>
      </c>
    </row>
    <row r="1072" spans="2:23" x14ac:dyDescent="0.45">
      <c r="B1072">
        <v>38</v>
      </c>
      <c r="C1072" t="s">
        <v>6125</v>
      </c>
      <c r="D1072" t="s">
        <v>46</v>
      </c>
      <c r="E1072" t="s">
        <v>9</v>
      </c>
      <c r="F1072" t="s">
        <v>2853</v>
      </c>
      <c r="G1072">
        <v>2027</v>
      </c>
      <c r="H1072" s="8">
        <v>35</v>
      </c>
      <c r="I1072" t="s">
        <v>2843</v>
      </c>
      <c r="K1072">
        <v>23.955555499999999</v>
      </c>
      <c r="L1072" t="s">
        <v>2951</v>
      </c>
      <c r="M1072">
        <v>175</v>
      </c>
      <c r="N1072" t="s">
        <v>221</v>
      </c>
      <c r="O1072" t="s">
        <v>221</v>
      </c>
      <c r="P1072">
        <v>2022</v>
      </c>
      <c r="Q1072" t="s">
        <v>2838</v>
      </c>
      <c r="R1072" t="s">
        <v>46</v>
      </c>
      <c r="S1072">
        <v>197500</v>
      </c>
      <c r="T1072" t="s">
        <v>4323</v>
      </c>
      <c r="U1072" t="s">
        <v>6126</v>
      </c>
      <c r="W1072" t="s">
        <v>6127</v>
      </c>
    </row>
    <row r="1073" spans="2:23" x14ac:dyDescent="0.45">
      <c r="B1073">
        <v>38</v>
      </c>
      <c r="C1073" t="s">
        <v>6128</v>
      </c>
      <c r="D1073" t="s">
        <v>170</v>
      </c>
      <c r="E1073" t="s">
        <v>53</v>
      </c>
      <c r="F1073" t="s">
        <v>2870</v>
      </c>
      <c r="G1073">
        <v>2027</v>
      </c>
      <c r="H1073" s="8">
        <v>35</v>
      </c>
      <c r="I1073" t="s">
        <v>2843</v>
      </c>
      <c r="K1073">
        <v>21.5916666</v>
      </c>
      <c r="L1073" t="s">
        <v>2960</v>
      </c>
      <c r="M1073">
        <v>190</v>
      </c>
      <c r="N1073" t="s">
        <v>2912</v>
      </c>
      <c r="O1073" t="s">
        <v>221</v>
      </c>
      <c r="P1073">
        <v>2019</v>
      </c>
      <c r="Q1073" t="s">
        <v>2849</v>
      </c>
      <c r="R1073" t="s">
        <v>170</v>
      </c>
      <c r="S1073">
        <v>200000</v>
      </c>
      <c r="T1073" t="s">
        <v>2850</v>
      </c>
      <c r="U1073" t="s">
        <v>6129</v>
      </c>
      <c r="W1073" t="s">
        <v>6130</v>
      </c>
    </row>
    <row r="1074" spans="2:23" x14ac:dyDescent="0.45">
      <c r="B1074">
        <v>38</v>
      </c>
      <c r="C1074" t="s">
        <v>6131</v>
      </c>
      <c r="D1074" t="s">
        <v>107</v>
      </c>
      <c r="E1074" t="s">
        <v>3265</v>
      </c>
      <c r="F1074" t="s">
        <v>2853</v>
      </c>
      <c r="G1074">
        <v>2026</v>
      </c>
      <c r="H1074" s="8">
        <v>35</v>
      </c>
      <c r="I1074" t="s">
        <v>2843</v>
      </c>
      <c r="K1074">
        <v>24.813888800000001</v>
      </c>
      <c r="L1074" t="s">
        <v>2933</v>
      </c>
      <c r="M1074">
        <v>230</v>
      </c>
      <c r="N1074" t="s">
        <v>221</v>
      </c>
      <c r="O1074" t="s">
        <v>221</v>
      </c>
      <c r="P1074">
        <v>2021</v>
      </c>
      <c r="Q1074" t="s">
        <v>2838</v>
      </c>
      <c r="R1074" t="s">
        <v>155</v>
      </c>
      <c r="S1074">
        <v>132500</v>
      </c>
      <c r="T1074" t="s">
        <v>6132</v>
      </c>
      <c r="U1074" t="s">
        <v>6133</v>
      </c>
      <c r="W1074" t="s">
        <v>6134</v>
      </c>
    </row>
    <row r="1075" spans="2:23" x14ac:dyDescent="0.45">
      <c r="B1075">
        <v>38</v>
      </c>
      <c r="C1075" t="s">
        <v>6135</v>
      </c>
      <c r="D1075" t="s">
        <v>130</v>
      </c>
      <c r="E1075" t="s">
        <v>3265</v>
      </c>
      <c r="F1075" t="s">
        <v>2853</v>
      </c>
      <c r="G1075">
        <v>2025</v>
      </c>
      <c r="H1075" s="8">
        <v>35</v>
      </c>
      <c r="I1075" t="s">
        <v>2843</v>
      </c>
      <c r="K1075">
        <v>27.705555499999999</v>
      </c>
      <c r="L1075" t="s">
        <v>2951</v>
      </c>
      <c r="M1075">
        <v>210</v>
      </c>
      <c r="N1075" t="s">
        <v>2837</v>
      </c>
      <c r="O1075" t="s">
        <v>221</v>
      </c>
      <c r="P1075">
        <v>2018</v>
      </c>
      <c r="Q1075" t="s">
        <v>2838</v>
      </c>
      <c r="R1075" t="s">
        <v>70</v>
      </c>
      <c r="S1075">
        <v>50000</v>
      </c>
      <c r="T1075" t="s">
        <v>6136</v>
      </c>
      <c r="U1075" t="s">
        <v>6137</v>
      </c>
      <c r="W1075" t="s">
        <v>6138</v>
      </c>
    </row>
    <row r="1076" spans="2:23" x14ac:dyDescent="0.45">
      <c r="B1076">
        <v>38</v>
      </c>
      <c r="C1076" t="s">
        <v>6139</v>
      </c>
      <c r="D1076" t="s">
        <v>21</v>
      </c>
      <c r="E1076" t="s">
        <v>3265</v>
      </c>
      <c r="F1076" t="s">
        <v>2853</v>
      </c>
      <c r="G1076">
        <v>2025</v>
      </c>
      <c r="H1076" s="8">
        <v>35</v>
      </c>
      <c r="I1076" t="s">
        <v>2966</v>
      </c>
      <c r="K1076">
        <v>26.5</v>
      </c>
      <c r="L1076" t="s">
        <v>3535</v>
      </c>
      <c r="M1076">
        <v>255</v>
      </c>
      <c r="N1076" t="s">
        <v>221</v>
      </c>
      <c r="O1076" t="s">
        <v>221</v>
      </c>
      <c r="P1076">
        <v>2021</v>
      </c>
      <c r="Q1076" t="s">
        <v>2838</v>
      </c>
      <c r="R1076" t="s">
        <v>21</v>
      </c>
      <c r="S1076">
        <v>50000</v>
      </c>
      <c r="T1076" t="s">
        <v>6140</v>
      </c>
      <c r="U1076" t="s">
        <v>6141</v>
      </c>
      <c r="W1076" t="s">
        <v>6142</v>
      </c>
    </row>
    <row r="1077" spans="2:23" x14ac:dyDescent="0.45">
      <c r="B1077">
        <v>38</v>
      </c>
      <c r="C1077" t="s">
        <v>6143</v>
      </c>
      <c r="D1077" t="s">
        <v>76</v>
      </c>
      <c r="E1077" t="s">
        <v>174</v>
      </c>
      <c r="G1077">
        <v>2029</v>
      </c>
      <c r="H1077" s="8">
        <v>35</v>
      </c>
      <c r="I1077" t="s">
        <v>2835</v>
      </c>
      <c r="K1077">
        <v>18.697222199999999</v>
      </c>
      <c r="L1077" t="s">
        <v>2859</v>
      </c>
      <c r="M1077">
        <v>195</v>
      </c>
      <c r="N1077" t="s">
        <v>2837</v>
      </c>
      <c r="O1077" t="s">
        <v>221</v>
      </c>
      <c r="P1077">
        <v>2024</v>
      </c>
      <c r="Q1077" t="s">
        <v>2838</v>
      </c>
      <c r="R1077" t="s">
        <v>76</v>
      </c>
      <c r="T1077" t="s">
        <v>6144</v>
      </c>
      <c r="U1077" t="s">
        <v>6145</v>
      </c>
    </row>
    <row r="1078" spans="2:23" x14ac:dyDescent="0.45">
      <c r="B1078">
        <v>38</v>
      </c>
      <c r="C1078" t="s">
        <v>6146</v>
      </c>
      <c r="D1078" t="s">
        <v>98</v>
      </c>
      <c r="E1078" t="s">
        <v>2833</v>
      </c>
      <c r="F1078" t="s">
        <v>2865</v>
      </c>
      <c r="G1078">
        <v>2025</v>
      </c>
      <c r="H1078" s="8">
        <v>35</v>
      </c>
      <c r="I1078" t="s">
        <v>2843</v>
      </c>
      <c r="K1078">
        <v>21.847222200000001</v>
      </c>
      <c r="L1078" t="s">
        <v>3046</v>
      </c>
      <c r="M1078">
        <v>156</v>
      </c>
      <c r="N1078" t="s">
        <v>221</v>
      </c>
      <c r="O1078" t="s">
        <v>221</v>
      </c>
      <c r="P1078">
        <v>2019</v>
      </c>
      <c r="Q1078" t="s">
        <v>2849</v>
      </c>
      <c r="R1078" t="s">
        <v>309</v>
      </c>
      <c r="S1078">
        <v>120000</v>
      </c>
      <c r="T1078" t="s">
        <v>2874</v>
      </c>
      <c r="U1078" t="s">
        <v>6147</v>
      </c>
      <c r="W1078" t="s">
        <v>6148</v>
      </c>
    </row>
    <row r="1079" spans="2:23" x14ac:dyDescent="0.45">
      <c r="B1079">
        <v>38</v>
      </c>
      <c r="C1079" t="s">
        <v>6149</v>
      </c>
      <c r="D1079" t="s">
        <v>56</v>
      </c>
      <c r="E1079" t="s">
        <v>9</v>
      </c>
      <c r="G1079">
        <v>2027</v>
      </c>
      <c r="H1079" s="8">
        <v>35</v>
      </c>
      <c r="I1079" t="s">
        <v>2843</v>
      </c>
      <c r="K1079">
        <v>21.869444399999999</v>
      </c>
      <c r="L1079" t="s">
        <v>2854</v>
      </c>
      <c r="M1079">
        <v>178</v>
      </c>
      <c r="N1079" t="s">
        <v>221</v>
      </c>
      <c r="O1079" t="s">
        <v>221</v>
      </c>
      <c r="P1079">
        <v>2024</v>
      </c>
      <c r="Q1079" t="s">
        <v>2838</v>
      </c>
      <c r="R1079" t="s">
        <v>56</v>
      </c>
      <c r="T1079" t="s">
        <v>3896</v>
      </c>
      <c r="U1079" t="s">
        <v>6150</v>
      </c>
    </row>
    <row r="1080" spans="2:23" x14ac:dyDescent="0.45">
      <c r="B1080">
        <v>38</v>
      </c>
      <c r="C1080" t="s">
        <v>2026</v>
      </c>
      <c r="D1080" t="s">
        <v>28</v>
      </c>
      <c r="E1080" t="s">
        <v>63</v>
      </c>
      <c r="F1080" t="s">
        <v>2853</v>
      </c>
      <c r="G1080">
        <v>2025</v>
      </c>
      <c r="H1080" s="8">
        <v>35</v>
      </c>
      <c r="I1080" t="s">
        <v>2835</v>
      </c>
      <c r="K1080">
        <v>21.605555500000001</v>
      </c>
      <c r="L1080" t="s">
        <v>2859</v>
      </c>
      <c r="M1080">
        <v>220</v>
      </c>
      <c r="N1080" t="s">
        <v>221</v>
      </c>
      <c r="O1080" t="s">
        <v>221</v>
      </c>
      <c r="P1080">
        <v>2020</v>
      </c>
      <c r="Q1080" t="s">
        <v>2838</v>
      </c>
      <c r="R1080" t="s">
        <v>28</v>
      </c>
      <c r="S1080">
        <v>1750000</v>
      </c>
      <c r="T1080" t="s">
        <v>6151</v>
      </c>
      <c r="U1080" t="s">
        <v>6152</v>
      </c>
      <c r="V1080" t="s">
        <v>6153</v>
      </c>
      <c r="W1080" t="s">
        <v>2027</v>
      </c>
    </row>
    <row r="1081" spans="2:23" x14ac:dyDescent="0.45">
      <c r="B1081">
        <v>38</v>
      </c>
      <c r="C1081" t="s">
        <v>6154</v>
      </c>
      <c r="D1081" t="s">
        <v>59</v>
      </c>
      <c r="E1081" t="s">
        <v>3167</v>
      </c>
      <c r="F1081" t="s">
        <v>2870</v>
      </c>
      <c r="G1081">
        <v>2026</v>
      </c>
      <c r="H1081" s="8">
        <v>35</v>
      </c>
      <c r="I1081" t="s">
        <v>2843</v>
      </c>
      <c r="K1081">
        <v>25.3833333</v>
      </c>
      <c r="L1081" t="s">
        <v>3535</v>
      </c>
      <c r="M1081">
        <v>220</v>
      </c>
      <c r="N1081" t="s">
        <v>221</v>
      </c>
      <c r="O1081" t="s">
        <v>221</v>
      </c>
      <c r="P1081">
        <v>2023</v>
      </c>
      <c r="Q1081" t="s">
        <v>3745</v>
      </c>
      <c r="R1081" t="s">
        <v>59</v>
      </c>
      <c r="S1081">
        <v>20000</v>
      </c>
      <c r="T1081" t="s">
        <v>6155</v>
      </c>
      <c r="U1081" t="s">
        <v>6156</v>
      </c>
      <c r="W1081" t="s">
        <v>6157</v>
      </c>
    </row>
    <row r="1082" spans="2:23" x14ac:dyDescent="0.45">
      <c r="B1082">
        <v>39</v>
      </c>
      <c r="C1082" t="s">
        <v>6158</v>
      </c>
      <c r="D1082" t="s">
        <v>89</v>
      </c>
      <c r="E1082" t="s">
        <v>87</v>
      </c>
      <c r="F1082" t="s">
        <v>3238</v>
      </c>
      <c r="G1082">
        <v>2030</v>
      </c>
      <c r="H1082" s="8">
        <v>40</v>
      </c>
      <c r="I1082" t="s">
        <v>2843</v>
      </c>
      <c r="K1082">
        <v>17.561111100000002</v>
      </c>
      <c r="L1082" t="s">
        <v>2951</v>
      </c>
      <c r="M1082">
        <v>160</v>
      </c>
      <c r="N1082" t="s">
        <v>221</v>
      </c>
      <c r="O1082" t="s">
        <v>221</v>
      </c>
      <c r="P1082">
        <v>2024</v>
      </c>
      <c r="Q1082" t="s">
        <v>2855</v>
      </c>
      <c r="R1082" t="s">
        <v>89</v>
      </c>
      <c r="S1082">
        <v>800000</v>
      </c>
      <c r="T1082" t="s">
        <v>2874</v>
      </c>
      <c r="U1082" t="s">
        <v>6159</v>
      </c>
      <c r="W1082" t="s">
        <v>6160</v>
      </c>
    </row>
    <row r="1083" spans="2:23" x14ac:dyDescent="0.45">
      <c r="B1083">
        <v>39</v>
      </c>
      <c r="C1083" t="s">
        <v>6161</v>
      </c>
      <c r="D1083" t="s">
        <v>191</v>
      </c>
      <c r="E1083" t="s">
        <v>3265</v>
      </c>
      <c r="F1083" t="s">
        <v>2898</v>
      </c>
      <c r="G1083">
        <v>2028</v>
      </c>
      <c r="H1083" s="8">
        <v>35</v>
      </c>
      <c r="I1083" t="s">
        <v>2835</v>
      </c>
      <c r="K1083">
        <v>22.241666599999999</v>
      </c>
      <c r="L1083" t="s">
        <v>2854</v>
      </c>
      <c r="M1083">
        <v>195</v>
      </c>
      <c r="N1083" t="s">
        <v>2837</v>
      </c>
      <c r="O1083" t="s">
        <v>2837</v>
      </c>
      <c r="P1083">
        <v>2023</v>
      </c>
      <c r="Q1083" t="s">
        <v>2838</v>
      </c>
      <c r="R1083" t="s">
        <v>191</v>
      </c>
      <c r="S1083">
        <v>150000</v>
      </c>
      <c r="T1083" t="s">
        <v>6162</v>
      </c>
      <c r="U1083" t="s">
        <v>6163</v>
      </c>
      <c r="W1083" t="s">
        <v>6164</v>
      </c>
    </row>
    <row r="1084" spans="2:23" x14ac:dyDescent="0.45">
      <c r="B1084">
        <v>39</v>
      </c>
      <c r="C1084" t="s">
        <v>6165</v>
      </c>
      <c r="D1084" t="s">
        <v>31</v>
      </c>
      <c r="E1084" t="s">
        <v>3265</v>
      </c>
      <c r="F1084" t="s">
        <v>2870</v>
      </c>
      <c r="G1084">
        <v>2026</v>
      </c>
      <c r="H1084" s="8">
        <v>35</v>
      </c>
      <c r="I1084" t="s">
        <v>2843</v>
      </c>
      <c r="K1084">
        <v>21.2166666</v>
      </c>
      <c r="L1084" t="s">
        <v>2854</v>
      </c>
      <c r="M1084">
        <v>190</v>
      </c>
      <c r="N1084" t="s">
        <v>2837</v>
      </c>
      <c r="O1084" t="s">
        <v>2837</v>
      </c>
      <c r="P1084">
        <v>2021</v>
      </c>
      <c r="Q1084" t="s">
        <v>2838</v>
      </c>
      <c r="R1084" t="s">
        <v>31</v>
      </c>
      <c r="S1084">
        <v>900000</v>
      </c>
      <c r="T1084" t="s">
        <v>2839</v>
      </c>
      <c r="U1084" t="s">
        <v>6166</v>
      </c>
      <c r="V1084" t="s">
        <v>6167</v>
      </c>
      <c r="W1084" t="s">
        <v>6168</v>
      </c>
    </row>
    <row r="1085" spans="2:23" x14ac:dyDescent="0.45">
      <c r="B1085">
        <v>39</v>
      </c>
      <c r="C1085" t="s">
        <v>6169</v>
      </c>
      <c r="D1085" t="s">
        <v>16</v>
      </c>
      <c r="E1085" t="s">
        <v>3265</v>
      </c>
      <c r="F1085" t="s">
        <v>2842</v>
      </c>
      <c r="G1085">
        <v>2025</v>
      </c>
      <c r="H1085" s="8">
        <v>35</v>
      </c>
      <c r="I1085" t="s">
        <v>2835</v>
      </c>
      <c r="K1085">
        <v>26.1305555</v>
      </c>
      <c r="L1085" t="s">
        <v>2854</v>
      </c>
      <c r="M1085">
        <v>180</v>
      </c>
      <c r="N1085" t="s">
        <v>221</v>
      </c>
      <c r="O1085" t="s">
        <v>221</v>
      </c>
      <c r="P1085">
        <v>2019</v>
      </c>
      <c r="Q1085" t="s">
        <v>2838</v>
      </c>
      <c r="R1085" t="s">
        <v>16</v>
      </c>
      <c r="S1085">
        <v>100000</v>
      </c>
      <c r="T1085" t="s">
        <v>6170</v>
      </c>
      <c r="U1085" t="s">
        <v>6171</v>
      </c>
      <c r="V1085" t="s">
        <v>6172</v>
      </c>
      <c r="W1085">
        <v>25665</v>
      </c>
    </row>
    <row r="1086" spans="2:23" x14ac:dyDescent="0.45">
      <c r="B1086">
        <v>39</v>
      </c>
      <c r="C1086" t="s">
        <v>6173</v>
      </c>
      <c r="D1086" t="s">
        <v>10</v>
      </c>
      <c r="E1086" t="s">
        <v>3265</v>
      </c>
      <c r="F1086" t="s">
        <v>2870</v>
      </c>
      <c r="G1086">
        <v>2026</v>
      </c>
      <c r="H1086" s="8">
        <v>35</v>
      </c>
      <c r="I1086" t="s">
        <v>2835</v>
      </c>
      <c r="K1086">
        <v>22.891666600000001</v>
      </c>
      <c r="L1086" t="s">
        <v>2859</v>
      </c>
      <c r="M1086">
        <v>230</v>
      </c>
      <c r="N1086" t="s">
        <v>221</v>
      </c>
      <c r="O1086" t="s">
        <v>221</v>
      </c>
      <c r="P1086">
        <v>2021</v>
      </c>
      <c r="Q1086" t="s">
        <v>2855</v>
      </c>
      <c r="R1086" t="s">
        <v>10</v>
      </c>
      <c r="T1086" t="s">
        <v>2874</v>
      </c>
      <c r="U1086" t="s">
        <v>6174</v>
      </c>
      <c r="W1086" t="s">
        <v>6175</v>
      </c>
    </row>
    <row r="1087" spans="2:23" x14ac:dyDescent="0.45">
      <c r="B1087">
        <v>39</v>
      </c>
      <c r="C1087" t="s">
        <v>6176</v>
      </c>
      <c r="D1087" t="s">
        <v>155</v>
      </c>
      <c r="E1087" t="s">
        <v>3265</v>
      </c>
      <c r="F1087" t="s">
        <v>2853</v>
      </c>
      <c r="G1087">
        <v>2025</v>
      </c>
      <c r="H1087" s="8">
        <v>35</v>
      </c>
      <c r="I1087" t="s">
        <v>2835</v>
      </c>
      <c r="K1087">
        <v>24.975000000000001</v>
      </c>
      <c r="L1087" t="s">
        <v>2854</v>
      </c>
      <c r="M1087">
        <v>190</v>
      </c>
      <c r="N1087" t="s">
        <v>221</v>
      </c>
      <c r="O1087" t="s">
        <v>221</v>
      </c>
      <c r="P1087">
        <v>2020</v>
      </c>
      <c r="Q1087" t="s">
        <v>2838</v>
      </c>
      <c r="R1087" t="s">
        <v>178</v>
      </c>
      <c r="S1087">
        <v>600000</v>
      </c>
      <c r="T1087" t="s">
        <v>6177</v>
      </c>
      <c r="U1087" t="s">
        <v>6178</v>
      </c>
      <c r="W1087" t="s">
        <v>6179</v>
      </c>
    </row>
    <row r="1088" spans="2:23" x14ac:dyDescent="0.45">
      <c r="B1088">
        <v>39</v>
      </c>
      <c r="C1088" t="s">
        <v>6180</v>
      </c>
      <c r="D1088" t="s">
        <v>178</v>
      </c>
      <c r="E1088" t="s">
        <v>9</v>
      </c>
      <c r="F1088" t="s">
        <v>3238</v>
      </c>
      <c r="G1088">
        <v>2028</v>
      </c>
      <c r="H1088" s="8">
        <v>35</v>
      </c>
      <c r="I1088" t="s">
        <v>2835</v>
      </c>
      <c r="K1088">
        <v>18.4277777</v>
      </c>
      <c r="L1088" t="s">
        <v>2933</v>
      </c>
      <c r="M1088">
        <v>255</v>
      </c>
      <c r="N1088" t="s">
        <v>221</v>
      </c>
      <c r="O1088" t="s">
        <v>221</v>
      </c>
      <c r="P1088">
        <v>2023</v>
      </c>
      <c r="Q1088" t="s">
        <v>2855</v>
      </c>
      <c r="R1088" t="s">
        <v>178</v>
      </c>
      <c r="S1088">
        <v>409000</v>
      </c>
      <c r="T1088" t="s">
        <v>2850</v>
      </c>
      <c r="U1088" t="s">
        <v>6181</v>
      </c>
      <c r="W1088" t="s">
        <v>6182</v>
      </c>
    </row>
    <row r="1089" spans="2:23" x14ac:dyDescent="0.45">
      <c r="B1089">
        <v>39</v>
      </c>
      <c r="C1089" t="s">
        <v>6183</v>
      </c>
      <c r="D1089" t="s">
        <v>18</v>
      </c>
      <c r="E1089" t="s">
        <v>33</v>
      </c>
      <c r="F1089" t="s">
        <v>2898</v>
      </c>
      <c r="G1089">
        <v>2027</v>
      </c>
      <c r="H1089" s="8">
        <v>35</v>
      </c>
      <c r="I1089" t="s">
        <v>2843</v>
      </c>
      <c r="K1089">
        <v>20.205555499999999</v>
      </c>
      <c r="L1089" t="s">
        <v>2859</v>
      </c>
      <c r="M1089">
        <v>230</v>
      </c>
      <c r="N1089" t="s">
        <v>221</v>
      </c>
      <c r="O1089" t="s">
        <v>221</v>
      </c>
      <c r="P1089">
        <v>2021</v>
      </c>
      <c r="Q1089" t="s">
        <v>2855</v>
      </c>
      <c r="R1089" t="s">
        <v>18</v>
      </c>
      <c r="S1089">
        <v>500000</v>
      </c>
      <c r="T1089" t="s">
        <v>2874</v>
      </c>
      <c r="U1089" t="s">
        <v>6184</v>
      </c>
      <c r="W1089" t="s">
        <v>6185</v>
      </c>
    </row>
    <row r="1090" spans="2:23" x14ac:dyDescent="0.45">
      <c r="B1090">
        <v>39</v>
      </c>
      <c r="C1090" t="s">
        <v>6186</v>
      </c>
      <c r="D1090" t="s">
        <v>36</v>
      </c>
      <c r="E1090" t="s">
        <v>87</v>
      </c>
      <c r="G1090">
        <v>2027</v>
      </c>
      <c r="H1090" s="8">
        <v>35</v>
      </c>
      <c r="I1090" t="s">
        <v>2966</v>
      </c>
      <c r="K1090">
        <v>21.408333299999999</v>
      </c>
      <c r="L1090" t="s">
        <v>2960</v>
      </c>
      <c r="M1090">
        <v>200</v>
      </c>
      <c r="N1090" t="s">
        <v>2837</v>
      </c>
      <c r="O1090" t="s">
        <v>221</v>
      </c>
      <c r="P1090">
        <v>2024</v>
      </c>
      <c r="Q1090" t="s">
        <v>2838</v>
      </c>
      <c r="R1090" t="s">
        <v>36</v>
      </c>
      <c r="T1090" t="s">
        <v>4501</v>
      </c>
      <c r="U1090" t="s">
        <v>6187</v>
      </c>
    </row>
    <row r="1091" spans="2:23" x14ac:dyDescent="0.45">
      <c r="B1091">
        <v>39</v>
      </c>
      <c r="C1091" t="s">
        <v>6188</v>
      </c>
      <c r="D1091" t="s">
        <v>46</v>
      </c>
      <c r="E1091" t="s">
        <v>9</v>
      </c>
      <c r="F1091" t="s">
        <v>2870</v>
      </c>
      <c r="G1091">
        <v>2026</v>
      </c>
      <c r="H1091" s="8">
        <v>35</v>
      </c>
      <c r="I1091" t="s">
        <v>2835</v>
      </c>
      <c r="K1091">
        <v>23.024999999999999</v>
      </c>
      <c r="L1091" t="s">
        <v>2933</v>
      </c>
      <c r="M1091">
        <v>200</v>
      </c>
      <c r="N1091" t="s">
        <v>221</v>
      </c>
      <c r="O1091" t="s">
        <v>221</v>
      </c>
      <c r="P1091">
        <v>2019</v>
      </c>
      <c r="Q1091" t="s">
        <v>2849</v>
      </c>
      <c r="R1091" t="s">
        <v>46</v>
      </c>
      <c r="T1091" t="s">
        <v>3440</v>
      </c>
      <c r="U1091" t="s">
        <v>6189</v>
      </c>
      <c r="V1091" t="s">
        <v>6190</v>
      </c>
      <c r="W1091" t="s">
        <v>6191</v>
      </c>
    </row>
    <row r="1092" spans="2:23" x14ac:dyDescent="0.45">
      <c r="B1092">
        <v>39</v>
      </c>
      <c r="C1092" t="s">
        <v>1410</v>
      </c>
      <c r="D1092" t="s">
        <v>170</v>
      </c>
      <c r="E1092" t="s">
        <v>87</v>
      </c>
      <c r="F1092" t="s">
        <v>2853</v>
      </c>
      <c r="G1092">
        <v>2027</v>
      </c>
      <c r="H1092" s="8">
        <v>35</v>
      </c>
      <c r="I1092" t="s">
        <v>2966</v>
      </c>
      <c r="K1092">
        <v>23.011111100000001</v>
      </c>
      <c r="L1092" t="s">
        <v>3032</v>
      </c>
      <c r="M1092">
        <v>170</v>
      </c>
      <c r="N1092" t="s">
        <v>2837</v>
      </c>
      <c r="O1092" t="s">
        <v>221</v>
      </c>
      <c r="P1092">
        <v>2022</v>
      </c>
      <c r="Q1092" t="s">
        <v>2838</v>
      </c>
      <c r="R1092" t="s">
        <v>170</v>
      </c>
      <c r="S1092">
        <v>300000</v>
      </c>
      <c r="T1092" t="s">
        <v>6192</v>
      </c>
      <c r="U1092" t="s">
        <v>6193</v>
      </c>
      <c r="W1092" t="s">
        <v>1411</v>
      </c>
    </row>
    <row r="1093" spans="2:23" x14ac:dyDescent="0.45">
      <c r="B1093">
        <v>39</v>
      </c>
      <c r="C1093" t="s">
        <v>2171</v>
      </c>
      <c r="D1093" t="s">
        <v>107</v>
      </c>
      <c r="E1093" t="s">
        <v>63</v>
      </c>
      <c r="F1093" t="s">
        <v>2870</v>
      </c>
      <c r="G1093">
        <v>2027</v>
      </c>
      <c r="H1093" s="8">
        <v>35</v>
      </c>
      <c r="I1093" t="s">
        <v>2843</v>
      </c>
      <c r="K1093">
        <v>24.338888799999999</v>
      </c>
      <c r="L1093" t="s">
        <v>2854</v>
      </c>
      <c r="M1093">
        <v>230</v>
      </c>
      <c r="N1093" t="s">
        <v>2912</v>
      </c>
      <c r="O1093" t="s">
        <v>221</v>
      </c>
      <c r="P1093">
        <v>2022</v>
      </c>
      <c r="Q1093" t="s">
        <v>2838</v>
      </c>
      <c r="R1093" t="s">
        <v>107</v>
      </c>
      <c r="S1093">
        <v>476400</v>
      </c>
      <c r="T1093" t="s">
        <v>6192</v>
      </c>
      <c r="U1093" t="s">
        <v>6194</v>
      </c>
      <c r="W1093" t="s">
        <v>2172</v>
      </c>
    </row>
    <row r="1094" spans="2:23" x14ac:dyDescent="0.45">
      <c r="B1094">
        <v>39</v>
      </c>
      <c r="C1094" t="s">
        <v>6195</v>
      </c>
      <c r="D1094" t="s">
        <v>130</v>
      </c>
      <c r="E1094" t="s">
        <v>3265</v>
      </c>
      <c r="F1094" t="s">
        <v>2870</v>
      </c>
      <c r="G1094">
        <v>2026</v>
      </c>
      <c r="H1094" s="8">
        <v>35</v>
      </c>
      <c r="I1094" t="s">
        <v>2835</v>
      </c>
      <c r="K1094">
        <v>23.191666600000001</v>
      </c>
      <c r="L1094" t="s">
        <v>2883</v>
      </c>
      <c r="M1094">
        <v>195</v>
      </c>
      <c r="N1094" t="s">
        <v>221</v>
      </c>
      <c r="O1094" t="s">
        <v>221</v>
      </c>
      <c r="P1094">
        <v>2019</v>
      </c>
      <c r="Q1094" t="s">
        <v>2838</v>
      </c>
      <c r="R1094" t="s">
        <v>130</v>
      </c>
      <c r="T1094" t="s">
        <v>6196</v>
      </c>
      <c r="U1094" t="s">
        <v>6197</v>
      </c>
      <c r="W1094" t="s">
        <v>6198</v>
      </c>
    </row>
    <row r="1095" spans="2:23" x14ac:dyDescent="0.45">
      <c r="B1095">
        <v>39</v>
      </c>
      <c r="C1095" t="s">
        <v>6199</v>
      </c>
      <c r="D1095" t="s">
        <v>21</v>
      </c>
      <c r="E1095" t="s">
        <v>3265</v>
      </c>
      <c r="F1095" t="s">
        <v>2842</v>
      </c>
      <c r="G1095">
        <v>2024</v>
      </c>
      <c r="H1095" s="8">
        <v>35</v>
      </c>
      <c r="I1095" t="s">
        <v>2843</v>
      </c>
      <c r="K1095">
        <v>26.327777699999999</v>
      </c>
      <c r="L1095" t="s">
        <v>2854</v>
      </c>
      <c r="M1095">
        <v>195</v>
      </c>
      <c r="N1095" t="s">
        <v>221</v>
      </c>
      <c r="O1095" t="s">
        <v>2837</v>
      </c>
      <c r="P1095">
        <v>2019</v>
      </c>
      <c r="Q1095" t="s">
        <v>2838</v>
      </c>
      <c r="R1095" t="s">
        <v>76</v>
      </c>
      <c r="S1095">
        <v>100000</v>
      </c>
      <c r="T1095" t="s">
        <v>6200</v>
      </c>
      <c r="U1095" t="s">
        <v>6201</v>
      </c>
      <c r="W1095" t="s">
        <v>6202</v>
      </c>
    </row>
    <row r="1096" spans="2:23" x14ac:dyDescent="0.45">
      <c r="B1096">
        <v>39</v>
      </c>
      <c r="C1096" t="s">
        <v>6203</v>
      </c>
      <c r="D1096" t="s">
        <v>76</v>
      </c>
      <c r="E1096" t="s">
        <v>3265</v>
      </c>
      <c r="F1096" t="s">
        <v>2853</v>
      </c>
      <c r="G1096">
        <v>2026</v>
      </c>
      <c r="H1096" s="8">
        <v>35</v>
      </c>
      <c r="I1096" t="s">
        <v>2843</v>
      </c>
      <c r="K1096">
        <v>24.6777777</v>
      </c>
      <c r="L1096" t="s">
        <v>2859</v>
      </c>
      <c r="M1096">
        <v>160</v>
      </c>
      <c r="N1096" t="s">
        <v>221</v>
      </c>
      <c r="O1096" t="s">
        <v>221</v>
      </c>
      <c r="P1096">
        <v>2021</v>
      </c>
      <c r="Q1096" t="s">
        <v>2838</v>
      </c>
      <c r="R1096" t="s">
        <v>76</v>
      </c>
      <c r="S1096">
        <v>127500</v>
      </c>
      <c r="T1096" t="s">
        <v>6204</v>
      </c>
      <c r="U1096" t="s">
        <v>6205</v>
      </c>
      <c r="W1096" t="s">
        <v>6206</v>
      </c>
    </row>
    <row r="1097" spans="2:23" x14ac:dyDescent="0.45">
      <c r="B1097">
        <v>39</v>
      </c>
      <c r="C1097" t="s">
        <v>719</v>
      </c>
      <c r="D1097" t="s">
        <v>309</v>
      </c>
      <c r="E1097" t="s">
        <v>2833</v>
      </c>
      <c r="F1097" t="s">
        <v>2842</v>
      </c>
      <c r="G1097">
        <v>2024</v>
      </c>
      <c r="H1097" s="8">
        <v>35</v>
      </c>
      <c r="I1097" t="s">
        <v>2835</v>
      </c>
      <c r="K1097">
        <v>26.3888888</v>
      </c>
      <c r="L1097" t="s">
        <v>2859</v>
      </c>
      <c r="M1097">
        <v>175</v>
      </c>
      <c r="N1097" t="s">
        <v>2912</v>
      </c>
      <c r="O1097" t="s">
        <v>221</v>
      </c>
      <c r="P1097">
        <v>2019</v>
      </c>
      <c r="Q1097" t="s">
        <v>2838</v>
      </c>
      <c r="R1097" t="s">
        <v>89</v>
      </c>
      <c r="S1097">
        <v>3027000</v>
      </c>
      <c r="T1097" t="s">
        <v>4317</v>
      </c>
      <c r="U1097" t="s">
        <v>6207</v>
      </c>
      <c r="V1097" t="s">
        <v>6208</v>
      </c>
      <c r="W1097">
        <v>25448</v>
      </c>
    </row>
    <row r="1098" spans="2:23" x14ac:dyDescent="0.45">
      <c r="B1098">
        <v>39</v>
      </c>
      <c r="C1098" t="s">
        <v>6209</v>
      </c>
      <c r="D1098" t="s">
        <v>98</v>
      </c>
      <c r="E1098" t="s">
        <v>33</v>
      </c>
      <c r="F1098" t="s">
        <v>3238</v>
      </c>
      <c r="G1098">
        <v>2030</v>
      </c>
      <c r="H1098" s="8">
        <v>35</v>
      </c>
      <c r="I1098" t="s">
        <v>2835</v>
      </c>
      <c r="K1098">
        <v>17.352777700000001</v>
      </c>
      <c r="L1098" t="s">
        <v>2951</v>
      </c>
      <c r="M1098">
        <v>170</v>
      </c>
      <c r="N1098" t="s">
        <v>2912</v>
      </c>
      <c r="O1098" t="s">
        <v>221</v>
      </c>
      <c r="P1098">
        <v>2024</v>
      </c>
      <c r="Q1098" t="s">
        <v>2855</v>
      </c>
      <c r="R1098" t="s">
        <v>98</v>
      </c>
      <c r="S1098">
        <v>998000</v>
      </c>
      <c r="T1098" t="s">
        <v>2874</v>
      </c>
      <c r="U1098" t="s">
        <v>6210</v>
      </c>
      <c r="W1098" t="s">
        <v>6211</v>
      </c>
    </row>
    <row r="1099" spans="2:23" x14ac:dyDescent="0.45">
      <c r="B1099">
        <v>39</v>
      </c>
      <c r="C1099" t="s">
        <v>6212</v>
      </c>
      <c r="D1099" t="s">
        <v>56</v>
      </c>
      <c r="E1099" t="s">
        <v>63</v>
      </c>
      <c r="F1099" t="s">
        <v>2865</v>
      </c>
      <c r="G1099">
        <v>2029</v>
      </c>
      <c r="H1099" s="8">
        <v>35</v>
      </c>
      <c r="I1099" t="s">
        <v>2843</v>
      </c>
      <c r="K1099">
        <v>18.8333333</v>
      </c>
      <c r="L1099" t="s">
        <v>2951</v>
      </c>
      <c r="M1099">
        <v>160</v>
      </c>
      <c r="N1099" t="s">
        <v>2912</v>
      </c>
      <c r="O1099" t="s">
        <v>221</v>
      </c>
      <c r="P1099">
        <v>2023</v>
      </c>
      <c r="Q1099" t="s">
        <v>2855</v>
      </c>
      <c r="R1099" t="s">
        <v>56</v>
      </c>
      <c r="S1099">
        <v>150000</v>
      </c>
      <c r="T1099" t="s">
        <v>2874</v>
      </c>
      <c r="U1099" t="s">
        <v>6213</v>
      </c>
      <c r="W1099" t="s">
        <v>6214</v>
      </c>
    </row>
    <row r="1100" spans="2:23" x14ac:dyDescent="0.45">
      <c r="B1100">
        <v>39</v>
      </c>
      <c r="C1100" t="s">
        <v>6215</v>
      </c>
      <c r="D1100" t="s">
        <v>28</v>
      </c>
      <c r="E1100" t="s">
        <v>174</v>
      </c>
      <c r="F1100" t="s">
        <v>2898</v>
      </c>
      <c r="G1100">
        <v>2028</v>
      </c>
      <c r="H1100" s="8">
        <v>35</v>
      </c>
      <c r="I1100" t="s">
        <v>2835</v>
      </c>
      <c r="K1100">
        <v>19.1722222</v>
      </c>
      <c r="L1100" t="s">
        <v>2859</v>
      </c>
      <c r="M1100">
        <v>190</v>
      </c>
      <c r="N1100" t="s">
        <v>221</v>
      </c>
      <c r="O1100" t="s">
        <v>221</v>
      </c>
      <c r="P1100">
        <v>2023</v>
      </c>
      <c r="Q1100" t="s">
        <v>2838</v>
      </c>
      <c r="R1100" t="s">
        <v>28</v>
      </c>
      <c r="S1100">
        <v>3000000</v>
      </c>
      <c r="T1100" t="s">
        <v>6216</v>
      </c>
      <c r="U1100" t="s">
        <v>6217</v>
      </c>
      <c r="W1100" t="s">
        <v>6218</v>
      </c>
    </row>
    <row r="1101" spans="2:23" x14ac:dyDescent="0.45">
      <c r="B1101">
        <v>39</v>
      </c>
      <c r="C1101" t="s">
        <v>6219</v>
      </c>
      <c r="D1101" t="s">
        <v>59</v>
      </c>
      <c r="E1101" t="s">
        <v>3167</v>
      </c>
      <c r="F1101" t="s">
        <v>2853</v>
      </c>
      <c r="G1101">
        <v>2026</v>
      </c>
      <c r="H1101" s="8">
        <v>35</v>
      </c>
      <c r="I1101" t="s">
        <v>2966</v>
      </c>
      <c r="K1101">
        <v>25.933333300000001</v>
      </c>
      <c r="L1101" t="s">
        <v>2844</v>
      </c>
      <c r="M1101">
        <v>180</v>
      </c>
      <c r="N1101" t="s">
        <v>221</v>
      </c>
      <c r="O1101" t="s">
        <v>221</v>
      </c>
      <c r="P1101">
        <v>2021</v>
      </c>
      <c r="Q1101" t="s">
        <v>3745</v>
      </c>
      <c r="R1101" t="s">
        <v>59</v>
      </c>
      <c r="S1101">
        <v>20000</v>
      </c>
      <c r="T1101" t="s">
        <v>6220</v>
      </c>
      <c r="U1101" t="s">
        <v>6221</v>
      </c>
      <c r="W1101" t="s">
        <v>6222</v>
      </c>
    </row>
    <row r="1102" spans="2:23" x14ac:dyDescent="0.45">
      <c r="B1102">
        <v>40</v>
      </c>
      <c r="C1102" t="s">
        <v>6223</v>
      </c>
      <c r="D1102" t="s">
        <v>89</v>
      </c>
      <c r="E1102" t="s">
        <v>2833</v>
      </c>
      <c r="F1102" t="s">
        <v>3238</v>
      </c>
      <c r="G1102">
        <v>2030</v>
      </c>
      <c r="H1102" s="8">
        <v>40</v>
      </c>
      <c r="I1102" t="s">
        <v>2843</v>
      </c>
      <c r="K1102">
        <v>17.266666600000001</v>
      </c>
      <c r="L1102" t="s">
        <v>2844</v>
      </c>
      <c r="M1102">
        <v>170</v>
      </c>
      <c r="N1102" t="s">
        <v>221</v>
      </c>
      <c r="O1102" t="s">
        <v>221</v>
      </c>
      <c r="P1102">
        <v>2024</v>
      </c>
      <c r="Q1102" t="s">
        <v>2855</v>
      </c>
      <c r="R1102" t="s">
        <v>89</v>
      </c>
      <c r="S1102">
        <v>1750000</v>
      </c>
      <c r="T1102" t="s">
        <v>2850</v>
      </c>
      <c r="U1102" t="s">
        <v>6224</v>
      </c>
      <c r="W1102" t="s">
        <v>6225</v>
      </c>
    </row>
    <row r="1103" spans="2:23" x14ac:dyDescent="0.45">
      <c r="B1103">
        <v>40</v>
      </c>
      <c r="C1103" t="s">
        <v>6226</v>
      </c>
      <c r="D1103" t="s">
        <v>191</v>
      </c>
      <c r="E1103" t="s">
        <v>3167</v>
      </c>
      <c r="F1103" t="s">
        <v>2870</v>
      </c>
      <c r="G1103">
        <v>2026</v>
      </c>
      <c r="H1103" s="8">
        <v>35</v>
      </c>
      <c r="I1103" t="s">
        <v>2835</v>
      </c>
      <c r="K1103">
        <v>22.8444444</v>
      </c>
      <c r="L1103" t="s">
        <v>2883</v>
      </c>
      <c r="M1103">
        <v>200</v>
      </c>
      <c r="N1103" t="s">
        <v>221</v>
      </c>
      <c r="O1103" t="s">
        <v>221</v>
      </c>
      <c r="P1103">
        <v>2022</v>
      </c>
      <c r="Q1103" t="s">
        <v>2838</v>
      </c>
      <c r="R1103" t="s">
        <v>191</v>
      </c>
      <c r="S1103">
        <v>807200</v>
      </c>
      <c r="T1103" t="s">
        <v>4347</v>
      </c>
      <c r="U1103" t="s">
        <v>6227</v>
      </c>
      <c r="W1103" t="s">
        <v>6228</v>
      </c>
    </row>
    <row r="1104" spans="2:23" x14ac:dyDescent="0.45">
      <c r="B1104">
        <v>40</v>
      </c>
      <c r="C1104" t="s">
        <v>6229</v>
      </c>
      <c r="D1104" t="s">
        <v>31</v>
      </c>
      <c r="E1104" t="s">
        <v>3167</v>
      </c>
      <c r="F1104" t="s">
        <v>2870</v>
      </c>
      <c r="G1104">
        <v>2027</v>
      </c>
      <c r="H1104" s="8">
        <v>35</v>
      </c>
      <c r="I1104" t="s">
        <v>2835</v>
      </c>
      <c r="K1104">
        <v>23.5861111</v>
      </c>
      <c r="L1104" t="s">
        <v>2854</v>
      </c>
      <c r="M1104">
        <v>180</v>
      </c>
      <c r="N1104" t="s">
        <v>221</v>
      </c>
      <c r="O1104" t="s">
        <v>221</v>
      </c>
      <c r="P1104">
        <v>2023</v>
      </c>
      <c r="Q1104" t="s">
        <v>2838</v>
      </c>
      <c r="R1104" t="s">
        <v>31</v>
      </c>
      <c r="S1104">
        <v>75000</v>
      </c>
      <c r="T1104" t="s">
        <v>3004</v>
      </c>
      <c r="U1104" t="s">
        <v>6230</v>
      </c>
      <c r="W1104" t="s">
        <v>6231</v>
      </c>
    </row>
    <row r="1105" spans="2:23" x14ac:dyDescent="0.45">
      <c r="B1105">
        <v>40</v>
      </c>
      <c r="C1105" t="s">
        <v>6232</v>
      </c>
      <c r="D1105" t="s">
        <v>10</v>
      </c>
      <c r="E1105" t="s">
        <v>3265</v>
      </c>
      <c r="F1105" t="s">
        <v>2842</v>
      </c>
      <c r="G1105">
        <v>2025</v>
      </c>
      <c r="H1105" s="8">
        <v>35</v>
      </c>
      <c r="I1105" t="s">
        <v>2843</v>
      </c>
      <c r="K1105">
        <v>28.261111100000001</v>
      </c>
      <c r="L1105" t="s">
        <v>2836</v>
      </c>
      <c r="M1105">
        <v>265</v>
      </c>
      <c r="N1105" t="s">
        <v>221</v>
      </c>
      <c r="O1105" t="s">
        <v>221</v>
      </c>
      <c r="P1105">
        <v>2018</v>
      </c>
      <c r="Q1105" t="s">
        <v>2838</v>
      </c>
      <c r="R1105" t="s">
        <v>10</v>
      </c>
      <c r="S1105">
        <v>152100</v>
      </c>
      <c r="T1105" t="s">
        <v>4583</v>
      </c>
      <c r="U1105" t="s">
        <v>6233</v>
      </c>
      <c r="W1105">
        <v>21319</v>
      </c>
    </row>
    <row r="1106" spans="2:23" x14ac:dyDescent="0.45">
      <c r="B1106">
        <v>40</v>
      </c>
      <c r="C1106" t="s">
        <v>6234</v>
      </c>
      <c r="D1106" t="s">
        <v>155</v>
      </c>
      <c r="E1106" t="s">
        <v>3265</v>
      </c>
      <c r="F1106" t="s">
        <v>2842</v>
      </c>
      <c r="G1106">
        <v>2024</v>
      </c>
      <c r="H1106" s="8">
        <v>35</v>
      </c>
      <c r="I1106" t="s">
        <v>2835</v>
      </c>
      <c r="K1106">
        <v>25.936111100000002</v>
      </c>
      <c r="L1106" t="s">
        <v>3535</v>
      </c>
      <c r="M1106">
        <v>205</v>
      </c>
      <c r="N1106" t="s">
        <v>221</v>
      </c>
      <c r="O1106" t="s">
        <v>221</v>
      </c>
      <c r="P1106">
        <v>2019</v>
      </c>
      <c r="Q1106" t="s">
        <v>2838</v>
      </c>
      <c r="R1106" t="s">
        <v>155</v>
      </c>
      <c r="S1106">
        <v>230500</v>
      </c>
      <c r="T1106" t="s">
        <v>3006</v>
      </c>
      <c r="U1106" t="s">
        <v>6235</v>
      </c>
      <c r="W1106" t="s">
        <v>6236</v>
      </c>
    </row>
    <row r="1107" spans="2:23" x14ac:dyDescent="0.45">
      <c r="B1107">
        <v>40</v>
      </c>
      <c r="C1107" t="s">
        <v>6237</v>
      </c>
      <c r="D1107" t="s">
        <v>18</v>
      </c>
      <c r="E1107" t="s">
        <v>3265</v>
      </c>
      <c r="F1107" t="s">
        <v>2870</v>
      </c>
      <c r="G1107">
        <v>2026</v>
      </c>
      <c r="H1107" s="8">
        <v>35</v>
      </c>
      <c r="I1107" t="s">
        <v>2843</v>
      </c>
      <c r="K1107">
        <v>22.702777699999999</v>
      </c>
      <c r="L1107" t="s">
        <v>2854</v>
      </c>
      <c r="M1107">
        <v>215</v>
      </c>
      <c r="N1107" t="s">
        <v>221</v>
      </c>
      <c r="O1107" t="s">
        <v>221</v>
      </c>
      <c r="P1107">
        <v>2021</v>
      </c>
      <c r="Q1107" t="s">
        <v>2855</v>
      </c>
      <c r="R1107" t="s">
        <v>18</v>
      </c>
      <c r="S1107">
        <v>10000</v>
      </c>
      <c r="T1107" t="s">
        <v>2850</v>
      </c>
      <c r="U1107" t="s">
        <v>6238</v>
      </c>
      <c r="W1107" t="s">
        <v>6239</v>
      </c>
    </row>
    <row r="1108" spans="2:23" x14ac:dyDescent="0.45">
      <c r="B1108">
        <v>40</v>
      </c>
      <c r="C1108" t="s">
        <v>6240</v>
      </c>
      <c r="D1108" t="s">
        <v>36</v>
      </c>
      <c r="E1108" t="s">
        <v>3167</v>
      </c>
      <c r="F1108" t="s">
        <v>2870</v>
      </c>
      <c r="G1108">
        <v>2024</v>
      </c>
      <c r="H1108" s="8">
        <v>35</v>
      </c>
      <c r="I1108" t="s">
        <v>2966</v>
      </c>
      <c r="K1108">
        <v>26.0055555</v>
      </c>
      <c r="L1108" t="s">
        <v>2844</v>
      </c>
      <c r="M1108">
        <v>221</v>
      </c>
      <c r="N1108" t="s">
        <v>2837</v>
      </c>
      <c r="O1108" t="s">
        <v>2837</v>
      </c>
      <c r="P1108">
        <v>2019</v>
      </c>
      <c r="Q1108" t="s">
        <v>2838</v>
      </c>
      <c r="R1108" t="s">
        <v>178</v>
      </c>
      <c r="S1108">
        <v>1952300</v>
      </c>
      <c r="T1108" t="s">
        <v>4583</v>
      </c>
      <c r="U1108" t="s">
        <v>6241</v>
      </c>
      <c r="W1108" t="s">
        <v>6242</v>
      </c>
    </row>
    <row r="1109" spans="2:23" x14ac:dyDescent="0.45">
      <c r="B1109">
        <v>40</v>
      </c>
      <c r="C1109" t="s">
        <v>1294</v>
      </c>
      <c r="D1109" t="s">
        <v>46</v>
      </c>
      <c r="E1109" t="s">
        <v>174</v>
      </c>
      <c r="F1109" t="s">
        <v>2853</v>
      </c>
      <c r="G1109">
        <v>2027</v>
      </c>
      <c r="H1109" s="8">
        <v>35</v>
      </c>
      <c r="I1109" t="s">
        <v>2966</v>
      </c>
      <c r="K1109">
        <v>22.925000000000001</v>
      </c>
      <c r="L1109" t="s">
        <v>2859</v>
      </c>
      <c r="M1109">
        <v>200</v>
      </c>
      <c r="N1109" t="s">
        <v>2912</v>
      </c>
      <c r="O1109" t="s">
        <v>221</v>
      </c>
      <c r="P1109">
        <v>2022</v>
      </c>
      <c r="Q1109" t="s">
        <v>2838</v>
      </c>
      <c r="R1109" t="s">
        <v>46</v>
      </c>
      <c r="S1109">
        <v>580200</v>
      </c>
      <c r="T1109" t="s">
        <v>5514</v>
      </c>
      <c r="U1109" t="s">
        <v>6243</v>
      </c>
      <c r="W1109" t="s">
        <v>1295</v>
      </c>
    </row>
    <row r="1110" spans="2:23" x14ac:dyDescent="0.45">
      <c r="B1110">
        <v>40</v>
      </c>
      <c r="C1110" t="s">
        <v>6244</v>
      </c>
      <c r="D1110" t="s">
        <v>170</v>
      </c>
      <c r="E1110" t="s">
        <v>87</v>
      </c>
      <c r="F1110" t="s">
        <v>2898</v>
      </c>
      <c r="G1110">
        <v>2026</v>
      </c>
      <c r="H1110" s="8">
        <v>35</v>
      </c>
      <c r="I1110" t="s">
        <v>2843</v>
      </c>
      <c r="K1110">
        <v>22.613888800000002</v>
      </c>
      <c r="L1110" t="s">
        <v>2954</v>
      </c>
      <c r="M1110">
        <v>165</v>
      </c>
      <c r="N1110" t="s">
        <v>2837</v>
      </c>
      <c r="O1110" t="s">
        <v>221</v>
      </c>
      <c r="P1110">
        <v>2023</v>
      </c>
      <c r="Q1110" t="s">
        <v>2838</v>
      </c>
      <c r="R1110" t="s">
        <v>170</v>
      </c>
      <c r="S1110">
        <v>385000</v>
      </c>
      <c r="T1110" t="s">
        <v>2974</v>
      </c>
      <c r="U1110" t="s">
        <v>6245</v>
      </c>
      <c r="W1110" t="s">
        <v>6246</v>
      </c>
    </row>
    <row r="1111" spans="2:23" x14ac:dyDescent="0.45">
      <c r="B1111">
        <v>40</v>
      </c>
      <c r="C1111" t="s">
        <v>6247</v>
      </c>
      <c r="D1111" t="s">
        <v>130</v>
      </c>
      <c r="E1111" t="s">
        <v>3265</v>
      </c>
      <c r="F1111" t="s">
        <v>2898</v>
      </c>
      <c r="G1111">
        <v>2027</v>
      </c>
      <c r="H1111" s="8">
        <v>35</v>
      </c>
      <c r="I1111" t="s">
        <v>2835</v>
      </c>
      <c r="K1111">
        <v>23.647222200000002</v>
      </c>
      <c r="L1111" t="s">
        <v>2859</v>
      </c>
      <c r="M1111">
        <v>160</v>
      </c>
      <c r="N1111" t="s">
        <v>221</v>
      </c>
      <c r="O1111" t="s">
        <v>221</v>
      </c>
      <c r="P1111">
        <v>2018</v>
      </c>
      <c r="Q1111" t="s">
        <v>2849</v>
      </c>
      <c r="R1111" t="s">
        <v>130</v>
      </c>
      <c r="T1111" t="s">
        <v>2850</v>
      </c>
      <c r="U1111" t="s">
        <v>6248</v>
      </c>
      <c r="W1111" t="s">
        <v>6249</v>
      </c>
    </row>
    <row r="1112" spans="2:23" x14ac:dyDescent="0.45">
      <c r="B1112">
        <v>40</v>
      </c>
      <c r="C1112" t="s">
        <v>1050</v>
      </c>
      <c r="D1112" t="s">
        <v>21</v>
      </c>
      <c r="E1112" t="s">
        <v>33</v>
      </c>
      <c r="F1112" t="s">
        <v>2853</v>
      </c>
      <c r="G1112">
        <v>2027</v>
      </c>
      <c r="H1112" s="8">
        <v>35</v>
      </c>
      <c r="I1112" t="s">
        <v>2843</v>
      </c>
      <c r="K1112">
        <v>23.855555500000001</v>
      </c>
      <c r="L1112" t="s">
        <v>2844</v>
      </c>
      <c r="M1112">
        <v>215</v>
      </c>
      <c r="N1112" t="s">
        <v>221</v>
      </c>
      <c r="O1112" t="s">
        <v>221</v>
      </c>
      <c r="P1112">
        <v>2022</v>
      </c>
      <c r="Q1112" t="s">
        <v>2838</v>
      </c>
      <c r="R1112" t="s">
        <v>21</v>
      </c>
      <c r="S1112">
        <v>571400</v>
      </c>
      <c r="T1112" t="s">
        <v>3347</v>
      </c>
      <c r="U1112" t="s">
        <v>6250</v>
      </c>
      <c r="W1112" t="s">
        <v>1051</v>
      </c>
    </row>
    <row r="1113" spans="2:23" x14ac:dyDescent="0.45">
      <c r="B1113">
        <v>40</v>
      </c>
      <c r="C1113" t="s">
        <v>6251</v>
      </c>
      <c r="D1113" t="s">
        <v>76</v>
      </c>
      <c r="E1113" t="s">
        <v>3265</v>
      </c>
      <c r="F1113" t="s">
        <v>2865</v>
      </c>
      <c r="G1113">
        <v>2029</v>
      </c>
      <c r="H1113" s="8">
        <v>35</v>
      </c>
      <c r="I1113" t="s">
        <v>2835</v>
      </c>
      <c r="K1113">
        <v>18.7555555</v>
      </c>
      <c r="L1113" t="s">
        <v>2859</v>
      </c>
      <c r="M1113">
        <v>185</v>
      </c>
      <c r="N1113" t="s">
        <v>221</v>
      </c>
      <c r="O1113" t="s">
        <v>221</v>
      </c>
      <c r="P1113">
        <v>2023</v>
      </c>
      <c r="Q1113" t="s">
        <v>2855</v>
      </c>
      <c r="R1113" t="s">
        <v>76</v>
      </c>
      <c r="T1113" t="s">
        <v>2850</v>
      </c>
      <c r="U1113" t="s">
        <v>6252</v>
      </c>
      <c r="W1113" t="s">
        <v>6253</v>
      </c>
    </row>
    <row r="1114" spans="2:23" x14ac:dyDescent="0.45">
      <c r="B1114">
        <v>40</v>
      </c>
      <c r="C1114" t="s">
        <v>6254</v>
      </c>
      <c r="D1114" t="s">
        <v>309</v>
      </c>
      <c r="E1114" t="s">
        <v>9</v>
      </c>
      <c r="F1114" t="s">
        <v>2842</v>
      </c>
      <c r="G1114">
        <v>2024</v>
      </c>
      <c r="H1114" s="8">
        <v>35</v>
      </c>
      <c r="I1114" t="s">
        <v>2966</v>
      </c>
      <c r="K1114">
        <v>25.3805555</v>
      </c>
      <c r="L1114" t="s">
        <v>2887</v>
      </c>
      <c r="M1114">
        <v>225</v>
      </c>
      <c r="N1114" t="s">
        <v>221</v>
      </c>
      <c r="O1114" t="s">
        <v>221</v>
      </c>
      <c r="P1114">
        <v>2020</v>
      </c>
      <c r="Q1114" t="s">
        <v>2838</v>
      </c>
      <c r="R1114" t="s">
        <v>70</v>
      </c>
      <c r="S1114">
        <v>1000000</v>
      </c>
      <c r="T1114" t="s">
        <v>6255</v>
      </c>
      <c r="U1114" t="s">
        <v>6256</v>
      </c>
      <c r="V1114" t="s">
        <v>6257</v>
      </c>
      <c r="W1114" t="s">
        <v>6258</v>
      </c>
    </row>
    <row r="1115" spans="2:23" x14ac:dyDescent="0.45">
      <c r="B1115">
        <v>40</v>
      </c>
      <c r="C1115" t="s">
        <v>6259</v>
      </c>
      <c r="D1115" t="s">
        <v>56</v>
      </c>
      <c r="E1115" t="s">
        <v>87</v>
      </c>
      <c r="F1115" t="s">
        <v>3238</v>
      </c>
      <c r="G1115">
        <v>2030</v>
      </c>
      <c r="H1115" s="8">
        <v>35</v>
      </c>
      <c r="I1115" t="s">
        <v>2843</v>
      </c>
      <c r="K1115">
        <v>17.2194444</v>
      </c>
      <c r="L1115" t="s">
        <v>2848</v>
      </c>
      <c r="M1115">
        <v>170</v>
      </c>
      <c r="N1115" t="s">
        <v>2912</v>
      </c>
      <c r="O1115" t="s">
        <v>221</v>
      </c>
      <c r="P1115">
        <v>2024</v>
      </c>
      <c r="Q1115" t="s">
        <v>2855</v>
      </c>
      <c r="R1115" t="s">
        <v>56</v>
      </c>
      <c r="S1115">
        <v>950000</v>
      </c>
      <c r="T1115" t="s">
        <v>2850</v>
      </c>
      <c r="U1115" t="s">
        <v>6260</v>
      </c>
      <c r="W1115" t="s">
        <v>6261</v>
      </c>
    </row>
    <row r="1116" spans="2:23" x14ac:dyDescent="0.45">
      <c r="B1116">
        <v>40</v>
      </c>
      <c r="C1116" t="s">
        <v>6262</v>
      </c>
      <c r="D1116" t="s">
        <v>28</v>
      </c>
      <c r="E1116" t="s">
        <v>3265</v>
      </c>
      <c r="F1116" t="s">
        <v>2870</v>
      </c>
      <c r="G1116">
        <v>2028</v>
      </c>
      <c r="H1116" s="8">
        <v>35</v>
      </c>
      <c r="I1116" t="s">
        <v>2835</v>
      </c>
      <c r="K1116">
        <v>23.305555500000001</v>
      </c>
      <c r="L1116" t="s">
        <v>2951</v>
      </c>
      <c r="M1116">
        <v>175</v>
      </c>
      <c r="N1116" t="s">
        <v>221</v>
      </c>
      <c r="O1116" t="s">
        <v>221</v>
      </c>
      <c r="P1116">
        <v>2018</v>
      </c>
      <c r="Q1116" t="s">
        <v>2849</v>
      </c>
      <c r="R1116" t="s">
        <v>28</v>
      </c>
      <c r="S1116">
        <v>10000</v>
      </c>
      <c r="T1116" t="s">
        <v>2850</v>
      </c>
      <c r="U1116" t="s">
        <v>6263</v>
      </c>
      <c r="W1116" t="s">
        <v>6264</v>
      </c>
    </row>
    <row r="1117" spans="2:23" x14ac:dyDescent="0.45">
      <c r="B1117">
        <v>40</v>
      </c>
      <c r="C1117" t="s">
        <v>848</v>
      </c>
      <c r="D1117" t="s">
        <v>59</v>
      </c>
      <c r="E1117" t="s">
        <v>63</v>
      </c>
      <c r="F1117" t="s">
        <v>2842</v>
      </c>
      <c r="G1117">
        <v>2024</v>
      </c>
      <c r="H1117" s="8">
        <v>35</v>
      </c>
      <c r="I1117" t="s">
        <v>2843</v>
      </c>
      <c r="K1117">
        <v>24.816666600000001</v>
      </c>
      <c r="L1117" t="s">
        <v>2844</v>
      </c>
      <c r="M1117">
        <v>190</v>
      </c>
      <c r="N1117" t="s">
        <v>2912</v>
      </c>
      <c r="O1117" t="s">
        <v>221</v>
      </c>
      <c r="P1117">
        <v>2017</v>
      </c>
      <c r="Q1117" t="s">
        <v>2849</v>
      </c>
      <c r="R1117" t="s">
        <v>59</v>
      </c>
      <c r="S1117">
        <v>2500000</v>
      </c>
      <c r="T1117" t="s">
        <v>2850</v>
      </c>
      <c r="U1117" t="s">
        <v>6265</v>
      </c>
      <c r="V1117" t="s">
        <v>6266</v>
      </c>
      <c r="W1117" t="s">
        <v>849</v>
      </c>
    </row>
    <row r="1118" spans="2:23" x14ac:dyDescent="0.45">
      <c r="B1118">
        <v>41</v>
      </c>
      <c r="C1118" t="s">
        <v>6267</v>
      </c>
      <c r="D1118" t="s">
        <v>89</v>
      </c>
      <c r="E1118" t="s">
        <v>3265</v>
      </c>
      <c r="F1118" t="s">
        <v>2865</v>
      </c>
      <c r="G1118">
        <v>2029</v>
      </c>
      <c r="H1118" s="8">
        <v>40</v>
      </c>
      <c r="I1118" t="s">
        <v>2835</v>
      </c>
      <c r="K1118">
        <v>18.736111099999999</v>
      </c>
      <c r="L1118" t="s">
        <v>2854</v>
      </c>
      <c r="M1118">
        <v>180</v>
      </c>
      <c r="N1118" t="s">
        <v>221</v>
      </c>
      <c r="O1118" t="s">
        <v>221</v>
      </c>
      <c r="P1118">
        <v>2023</v>
      </c>
      <c r="Q1118" t="s">
        <v>2855</v>
      </c>
      <c r="R1118" t="s">
        <v>89</v>
      </c>
      <c r="T1118" t="s">
        <v>2874</v>
      </c>
      <c r="U1118" t="s">
        <v>6268</v>
      </c>
      <c r="W1118" t="s">
        <v>6269</v>
      </c>
    </row>
    <row r="1119" spans="2:23" x14ac:dyDescent="0.45">
      <c r="B1119">
        <v>41</v>
      </c>
      <c r="C1119" t="s">
        <v>6270</v>
      </c>
      <c r="D1119" t="s">
        <v>191</v>
      </c>
      <c r="E1119" t="s">
        <v>3265</v>
      </c>
      <c r="F1119" t="s">
        <v>2870</v>
      </c>
      <c r="G1119">
        <v>2026</v>
      </c>
      <c r="H1119" s="8">
        <v>35</v>
      </c>
      <c r="I1119" t="s">
        <v>2843</v>
      </c>
      <c r="K1119">
        <v>23.9611111</v>
      </c>
      <c r="L1119" t="s">
        <v>2844</v>
      </c>
      <c r="M1119">
        <v>185</v>
      </c>
      <c r="N1119" t="s">
        <v>221</v>
      </c>
      <c r="O1119" t="s">
        <v>221</v>
      </c>
      <c r="P1119">
        <v>2022</v>
      </c>
      <c r="Q1119" t="s">
        <v>2838</v>
      </c>
      <c r="R1119" t="s">
        <v>191</v>
      </c>
      <c r="S1119">
        <v>197500</v>
      </c>
      <c r="T1119" t="s">
        <v>6271</v>
      </c>
      <c r="U1119" t="s">
        <v>6272</v>
      </c>
      <c r="W1119" t="s">
        <v>6273</v>
      </c>
    </row>
    <row r="1120" spans="2:23" x14ac:dyDescent="0.45">
      <c r="B1120">
        <v>41</v>
      </c>
      <c r="C1120" t="s">
        <v>6274</v>
      </c>
      <c r="D1120" t="s">
        <v>31</v>
      </c>
      <c r="E1120" t="s">
        <v>87</v>
      </c>
      <c r="F1120" t="s">
        <v>2865</v>
      </c>
      <c r="G1120">
        <v>2029</v>
      </c>
      <c r="H1120" s="8">
        <v>35</v>
      </c>
      <c r="I1120" t="s">
        <v>2835</v>
      </c>
      <c r="K1120">
        <v>18.327777699999999</v>
      </c>
      <c r="L1120" t="s">
        <v>2848</v>
      </c>
      <c r="M1120">
        <v>180</v>
      </c>
      <c r="N1120" t="s">
        <v>221</v>
      </c>
      <c r="O1120" t="s">
        <v>221</v>
      </c>
      <c r="P1120">
        <v>2023</v>
      </c>
      <c r="Q1120" t="s">
        <v>2855</v>
      </c>
      <c r="R1120" t="s">
        <v>31</v>
      </c>
      <c r="S1120">
        <v>2800000</v>
      </c>
      <c r="T1120" t="s">
        <v>2850</v>
      </c>
      <c r="U1120" t="s">
        <v>6275</v>
      </c>
      <c r="W1120" t="s">
        <v>6276</v>
      </c>
    </row>
    <row r="1121" spans="2:23" x14ac:dyDescent="0.45">
      <c r="B1121">
        <v>41</v>
      </c>
      <c r="C1121" t="s">
        <v>6277</v>
      </c>
      <c r="D1121" t="s">
        <v>10</v>
      </c>
      <c r="E1121" t="s">
        <v>3265</v>
      </c>
      <c r="F1121" t="s">
        <v>2842</v>
      </c>
      <c r="G1121">
        <v>2025</v>
      </c>
      <c r="H1121" s="8">
        <v>35</v>
      </c>
      <c r="I1121" t="s">
        <v>2966</v>
      </c>
      <c r="K1121">
        <v>24.519444400000001</v>
      </c>
      <c r="L1121" t="s">
        <v>2859</v>
      </c>
      <c r="M1121">
        <v>215</v>
      </c>
      <c r="N1121" t="s">
        <v>2837</v>
      </c>
      <c r="O1121" t="s">
        <v>2837</v>
      </c>
      <c r="P1121">
        <v>2021</v>
      </c>
      <c r="Q1121" t="s">
        <v>2838</v>
      </c>
      <c r="R1121" t="s">
        <v>10</v>
      </c>
      <c r="S1121">
        <v>125000</v>
      </c>
      <c r="T1121" t="s">
        <v>5345</v>
      </c>
      <c r="U1121" t="s">
        <v>6278</v>
      </c>
      <c r="W1121" t="s">
        <v>6279</v>
      </c>
    </row>
    <row r="1122" spans="2:23" x14ac:dyDescent="0.45">
      <c r="B1122">
        <v>41</v>
      </c>
      <c r="C1122" t="s">
        <v>6280</v>
      </c>
      <c r="D1122" t="s">
        <v>155</v>
      </c>
      <c r="E1122" t="s">
        <v>9</v>
      </c>
      <c r="F1122" t="s">
        <v>2842</v>
      </c>
      <c r="G1122">
        <v>2025</v>
      </c>
      <c r="H1122" s="8">
        <v>35</v>
      </c>
      <c r="I1122" t="s">
        <v>2966</v>
      </c>
      <c r="K1122">
        <v>27.655555499999998</v>
      </c>
      <c r="L1122" t="s">
        <v>2933</v>
      </c>
      <c r="M1122">
        <v>240</v>
      </c>
      <c r="N1122" t="s">
        <v>221</v>
      </c>
      <c r="O1122" t="s">
        <v>221</v>
      </c>
      <c r="P1122">
        <v>2018</v>
      </c>
      <c r="Q1122" t="s">
        <v>2838</v>
      </c>
      <c r="R1122" t="s">
        <v>155</v>
      </c>
      <c r="S1122">
        <v>697500</v>
      </c>
      <c r="T1122" t="s">
        <v>6281</v>
      </c>
      <c r="U1122" t="s">
        <v>6282</v>
      </c>
      <c r="W1122">
        <v>24607</v>
      </c>
    </row>
    <row r="1123" spans="2:23" x14ac:dyDescent="0.45">
      <c r="B1123">
        <v>41</v>
      </c>
      <c r="C1123" t="s">
        <v>6283</v>
      </c>
      <c r="D1123" t="s">
        <v>18</v>
      </c>
      <c r="E1123" t="s">
        <v>2833</v>
      </c>
      <c r="F1123" t="s">
        <v>2865</v>
      </c>
      <c r="G1123">
        <v>2027</v>
      </c>
      <c r="H1123" s="8">
        <v>35</v>
      </c>
      <c r="I1123" t="s">
        <v>2835</v>
      </c>
      <c r="K1123">
        <v>19.4583333</v>
      </c>
      <c r="L1123" t="s">
        <v>2859</v>
      </c>
      <c r="M1123">
        <v>160</v>
      </c>
      <c r="N1123" t="s">
        <v>221</v>
      </c>
      <c r="O1123" t="s">
        <v>221</v>
      </c>
      <c r="P1123">
        <v>2022</v>
      </c>
      <c r="Q1123" t="s">
        <v>2855</v>
      </c>
      <c r="R1123" t="s">
        <v>18</v>
      </c>
      <c r="S1123">
        <v>100000</v>
      </c>
      <c r="T1123" t="s">
        <v>2874</v>
      </c>
      <c r="U1123" t="s">
        <v>6284</v>
      </c>
      <c r="W1123" t="s">
        <v>6285</v>
      </c>
    </row>
    <row r="1124" spans="2:23" x14ac:dyDescent="0.45">
      <c r="B1124">
        <v>41</v>
      </c>
      <c r="C1124" t="s">
        <v>6286</v>
      </c>
      <c r="D1124" t="s">
        <v>36</v>
      </c>
      <c r="E1124" t="s">
        <v>3265</v>
      </c>
      <c r="F1124" t="s">
        <v>2834</v>
      </c>
      <c r="G1124">
        <v>2024</v>
      </c>
      <c r="H1124" s="8">
        <v>35</v>
      </c>
      <c r="I1124" t="s">
        <v>2835</v>
      </c>
      <c r="K1124">
        <v>26.511111100000001</v>
      </c>
      <c r="L1124" t="s">
        <v>2848</v>
      </c>
      <c r="M1124">
        <v>190</v>
      </c>
      <c r="N1124" t="s">
        <v>221</v>
      </c>
      <c r="O1124" t="s">
        <v>221</v>
      </c>
      <c r="P1124">
        <v>2018</v>
      </c>
      <c r="Q1124" t="s">
        <v>2849</v>
      </c>
      <c r="R1124" t="s">
        <v>98</v>
      </c>
      <c r="S1124">
        <v>1000000</v>
      </c>
      <c r="T1124" t="s">
        <v>3001</v>
      </c>
      <c r="U1124" t="s">
        <v>6287</v>
      </c>
      <c r="V1124" t="s">
        <v>6288</v>
      </c>
      <c r="W1124">
        <v>27765</v>
      </c>
    </row>
    <row r="1125" spans="2:23" x14ac:dyDescent="0.45">
      <c r="B1125">
        <v>41</v>
      </c>
      <c r="C1125" t="s">
        <v>6289</v>
      </c>
      <c r="D1125" t="s">
        <v>46</v>
      </c>
      <c r="E1125" t="s">
        <v>3167</v>
      </c>
      <c r="F1125" t="s">
        <v>2842</v>
      </c>
      <c r="G1125">
        <v>2025</v>
      </c>
      <c r="H1125" s="8">
        <v>35</v>
      </c>
      <c r="I1125" t="s">
        <v>2966</v>
      </c>
      <c r="K1125">
        <v>25.4611111</v>
      </c>
      <c r="L1125" t="s">
        <v>2844</v>
      </c>
      <c r="M1125">
        <v>208</v>
      </c>
      <c r="N1125" t="s">
        <v>221</v>
      </c>
      <c r="O1125" t="s">
        <v>221</v>
      </c>
      <c r="P1125">
        <v>2021</v>
      </c>
      <c r="Q1125" t="s">
        <v>2838</v>
      </c>
      <c r="R1125" t="s">
        <v>46</v>
      </c>
      <c r="S1125">
        <v>247500</v>
      </c>
      <c r="T1125" t="s">
        <v>3431</v>
      </c>
      <c r="U1125" t="s">
        <v>6290</v>
      </c>
      <c r="V1125" t="s">
        <v>6291</v>
      </c>
      <c r="W1125" t="s">
        <v>6292</v>
      </c>
    </row>
    <row r="1126" spans="2:23" x14ac:dyDescent="0.45">
      <c r="B1126">
        <v>41</v>
      </c>
      <c r="C1126" t="s">
        <v>6293</v>
      </c>
      <c r="D1126" t="s">
        <v>170</v>
      </c>
      <c r="E1126" t="s">
        <v>3265</v>
      </c>
      <c r="F1126" t="s">
        <v>2853</v>
      </c>
      <c r="G1126">
        <v>2025</v>
      </c>
      <c r="H1126" s="8">
        <v>35</v>
      </c>
      <c r="I1126" t="s">
        <v>2843</v>
      </c>
      <c r="K1126">
        <v>24.0527777</v>
      </c>
      <c r="L1126" t="s">
        <v>2854</v>
      </c>
      <c r="M1126">
        <v>200</v>
      </c>
      <c r="N1126" t="s">
        <v>221</v>
      </c>
      <c r="O1126" t="s">
        <v>221</v>
      </c>
      <c r="P1126">
        <v>2021</v>
      </c>
      <c r="Q1126" t="s">
        <v>2838</v>
      </c>
      <c r="R1126" t="s">
        <v>170</v>
      </c>
      <c r="S1126">
        <v>50000</v>
      </c>
      <c r="T1126" t="s">
        <v>3316</v>
      </c>
      <c r="U1126" t="s">
        <v>6294</v>
      </c>
      <c r="W1126" t="s">
        <v>6295</v>
      </c>
    </row>
    <row r="1127" spans="2:23" x14ac:dyDescent="0.45">
      <c r="B1127">
        <v>41</v>
      </c>
      <c r="C1127" t="s">
        <v>6296</v>
      </c>
      <c r="D1127" t="s">
        <v>130</v>
      </c>
      <c r="E1127" t="s">
        <v>3265</v>
      </c>
      <c r="F1127" t="s">
        <v>2865</v>
      </c>
      <c r="G1127">
        <v>2028</v>
      </c>
      <c r="H1127" s="8">
        <v>35</v>
      </c>
      <c r="I1127" t="s">
        <v>2835</v>
      </c>
      <c r="K1127">
        <v>20.8027777</v>
      </c>
      <c r="L1127" t="s">
        <v>2844</v>
      </c>
      <c r="M1127">
        <v>150</v>
      </c>
      <c r="N1127" t="s">
        <v>221</v>
      </c>
      <c r="O1127" t="s">
        <v>221</v>
      </c>
      <c r="P1127">
        <v>2021</v>
      </c>
      <c r="Q1127" t="s">
        <v>2855</v>
      </c>
      <c r="R1127" t="s">
        <v>130</v>
      </c>
      <c r="T1127" t="s">
        <v>2874</v>
      </c>
      <c r="U1127" t="s">
        <v>6297</v>
      </c>
      <c r="W1127" t="s">
        <v>6298</v>
      </c>
    </row>
    <row r="1128" spans="2:23" x14ac:dyDescent="0.45">
      <c r="B1128">
        <v>41</v>
      </c>
      <c r="C1128" t="s">
        <v>6299</v>
      </c>
      <c r="D1128" t="s">
        <v>21</v>
      </c>
      <c r="E1128" t="s">
        <v>33</v>
      </c>
      <c r="G1128">
        <v>2028</v>
      </c>
      <c r="H1128" s="8">
        <v>35</v>
      </c>
      <c r="I1128" t="s">
        <v>2843</v>
      </c>
      <c r="K1128">
        <v>21.488888800000002</v>
      </c>
      <c r="L1128" t="s">
        <v>2951</v>
      </c>
      <c r="M1128">
        <v>180</v>
      </c>
      <c r="N1128" t="s">
        <v>221</v>
      </c>
      <c r="O1128" t="s">
        <v>221</v>
      </c>
      <c r="P1128">
        <v>2024</v>
      </c>
      <c r="Q1128" t="s">
        <v>2838</v>
      </c>
      <c r="R1128" t="s">
        <v>21</v>
      </c>
      <c r="T1128" t="s">
        <v>2961</v>
      </c>
      <c r="U1128" t="s">
        <v>6300</v>
      </c>
    </row>
    <row r="1129" spans="2:23" x14ac:dyDescent="0.45">
      <c r="B1129">
        <v>41</v>
      </c>
      <c r="C1129" t="s">
        <v>2616</v>
      </c>
      <c r="D1129" t="s">
        <v>76</v>
      </c>
      <c r="E1129" t="s">
        <v>2882</v>
      </c>
      <c r="F1129" t="s">
        <v>2853</v>
      </c>
      <c r="G1129">
        <v>2026</v>
      </c>
      <c r="H1129" s="8">
        <v>35</v>
      </c>
      <c r="I1129" t="s">
        <v>2843</v>
      </c>
      <c r="K1129">
        <v>23.619444399999999</v>
      </c>
      <c r="L1129" t="s">
        <v>2951</v>
      </c>
      <c r="M1129">
        <v>195</v>
      </c>
      <c r="N1129" t="s">
        <v>2837</v>
      </c>
      <c r="O1129" t="s">
        <v>2837</v>
      </c>
      <c r="P1129">
        <v>2019</v>
      </c>
      <c r="Q1129" t="s">
        <v>2838</v>
      </c>
      <c r="R1129" t="s">
        <v>76</v>
      </c>
      <c r="S1129">
        <v>2150000</v>
      </c>
      <c r="T1129" t="s">
        <v>6301</v>
      </c>
      <c r="U1129" t="s">
        <v>6302</v>
      </c>
      <c r="W1129" t="s">
        <v>2617</v>
      </c>
    </row>
    <row r="1130" spans="2:23" x14ac:dyDescent="0.45">
      <c r="B1130">
        <v>41</v>
      </c>
      <c r="C1130" t="s">
        <v>6303</v>
      </c>
      <c r="D1130" t="s">
        <v>309</v>
      </c>
      <c r="E1130" t="s">
        <v>9</v>
      </c>
      <c r="F1130" t="s">
        <v>2898</v>
      </c>
      <c r="G1130">
        <v>2027</v>
      </c>
      <c r="H1130" s="8">
        <v>35</v>
      </c>
      <c r="I1130" t="s">
        <v>2843</v>
      </c>
      <c r="K1130">
        <v>20.838888799999999</v>
      </c>
      <c r="L1130" t="s">
        <v>2848</v>
      </c>
      <c r="M1130">
        <v>185</v>
      </c>
      <c r="N1130" t="s">
        <v>221</v>
      </c>
      <c r="O1130" t="s">
        <v>221</v>
      </c>
      <c r="P1130">
        <v>2022</v>
      </c>
      <c r="Q1130" t="s">
        <v>2838</v>
      </c>
      <c r="R1130" t="s">
        <v>309</v>
      </c>
      <c r="S1130">
        <v>1850000</v>
      </c>
      <c r="T1130" t="s">
        <v>6304</v>
      </c>
      <c r="U1130" t="s">
        <v>6305</v>
      </c>
      <c r="W1130" t="s">
        <v>6306</v>
      </c>
    </row>
    <row r="1131" spans="2:23" x14ac:dyDescent="0.45">
      <c r="B1131">
        <v>41</v>
      </c>
      <c r="C1131" t="s">
        <v>6307</v>
      </c>
      <c r="D1131" t="s">
        <v>56</v>
      </c>
      <c r="E1131" t="s">
        <v>9</v>
      </c>
      <c r="F1131" t="s">
        <v>2898</v>
      </c>
      <c r="G1131">
        <v>2028</v>
      </c>
      <c r="H1131" s="8">
        <v>35</v>
      </c>
      <c r="I1131" t="s">
        <v>2843</v>
      </c>
      <c r="K1131">
        <v>18.238888800000002</v>
      </c>
      <c r="L1131" t="s">
        <v>2844</v>
      </c>
      <c r="M1131">
        <v>180</v>
      </c>
      <c r="N1131" t="s">
        <v>221</v>
      </c>
      <c r="O1131" t="s">
        <v>221</v>
      </c>
      <c r="P1131">
        <v>2023</v>
      </c>
      <c r="Q1131" t="s">
        <v>2855</v>
      </c>
      <c r="R1131" t="s">
        <v>56</v>
      </c>
      <c r="T1131" t="s">
        <v>5737</v>
      </c>
      <c r="U1131" t="s">
        <v>6308</v>
      </c>
      <c r="W1131" t="s">
        <v>6309</v>
      </c>
    </row>
    <row r="1132" spans="2:23" x14ac:dyDescent="0.45">
      <c r="B1132">
        <v>41</v>
      </c>
      <c r="C1132" t="s">
        <v>6310</v>
      </c>
      <c r="D1132" t="s">
        <v>28</v>
      </c>
      <c r="E1132" t="s">
        <v>33</v>
      </c>
      <c r="F1132" t="s">
        <v>2865</v>
      </c>
      <c r="G1132">
        <v>2029</v>
      </c>
      <c r="H1132" s="8">
        <v>35</v>
      </c>
      <c r="I1132" t="s">
        <v>2835</v>
      </c>
      <c r="K1132">
        <v>18.683333300000001</v>
      </c>
      <c r="L1132" t="s">
        <v>2951</v>
      </c>
      <c r="M1132">
        <v>215</v>
      </c>
      <c r="N1132" t="s">
        <v>221</v>
      </c>
      <c r="O1132" t="s">
        <v>221</v>
      </c>
      <c r="P1132">
        <v>2023</v>
      </c>
      <c r="Q1132" t="s">
        <v>2855</v>
      </c>
      <c r="R1132" t="s">
        <v>28</v>
      </c>
      <c r="T1132" t="s">
        <v>2874</v>
      </c>
      <c r="U1132" t="s">
        <v>6311</v>
      </c>
      <c r="W1132" t="s">
        <v>6312</v>
      </c>
    </row>
    <row r="1133" spans="2:23" x14ac:dyDescent="0.45">
      <c r="B1133">
        <v>41</v>
      </c>
      <c r="C1133" t="s">
        <v>1927</v>
      </c>
      <c r="D1133" t="s">
        <v>59</v>
      </c>
      <c r="E1133" t="s">
        <v>2882</v>
      </c>
      <c r="F1133" t="s">
        <v>2853</v>
      </c>
      <c r="G1133">
        <v>2026</v>
      </c>
      <c r="H1133" s="8">
        <v>35</v>
      </c>
      <c r="I1133" t="s">
        <v>2835</v>
      </c>
      <c r="K1133">
        <v>26.180555500000001</v>
      </c>
      <c r="L1133" t="s">
        <v>3535</v>
      </c>
      <c r="M1133">
        <v>250</v>
      </c>
      <c r="N1133" t="s">
        <v>221</v>
      </c>
      <c r="O1133" t="s">
        <v>221</v>
      </c>
      <c r="P1133">
        <v>2023</v>
      </c>
      <c r="Q1133" t="s">
        <v>3745</v>
      </c>
      <c r="R1133" t="s">
        <v>59</v>
      </c>
      <c r="T1133" t="s">
        <v>3548</v>
      </c>
      <c r="U1133" t="s">
        <v>6313</v>
      </c>
      <c r="W1133" t="s">
        <v>1928</v>
      </c>
    </row>
    <row r="1134" spans="2:23" x14ac:dyDescent="0.45">
      <c r="B1134">
        <v>42</v>
      </c>
      <c r="C1134" t="s">
        <v>6314</v>
      </c>
      <c r="D1134" t="s">
        <v>89</v>
      </c>
      <c r="E1134" t="s">
        <v>33</v>
      </c>
      <c r="F1134" t="s">
        <v>2898</v>
      </c>
      <c r="G1134">
        <v>2027</v>
      </c>
      <c r="H1134" s="8">
        <v>40</v>
      </c>
      <c r="I1134" t="s">
        <v>2843</v>
      </c>
      <c r="K1134">
        <v>19.850000000000001</v>
      </c>
      <c r="L1134" t="s">
        <v>2960</v>
      </c>
      <c r="M1134">
        <v>184</v>
      </c>
      <c r="N1134" t="s">
        <v>2912</v>
      </c>
      <c r="O1134" t="s">
        <v>221</v>
      </c>
      <c r="P1134">
        <v>2022</v>
      </c>
      <c r="Q1134" t="s">
        <v>2855</v>
      </c>
      <c r="R1134" t="s">
        <v>89</v>
      </c>
      <c r="T1134" t="s">
        <v>2874</v>
      </c>
      <c r="U1134" t="s">
        <v>6315</v>
      </c>
      <c r="W1134" t="s">
        <v>6316</v>
      </c>
    </row>
    <row r="1135" spans="2:23" x14ac:dyDescent="0.45">
      <c r="B1135">
        <v>42</v>
      </c>
      <c r="C1135" t="s">
        <v>6317</v>
      </c>
      <c r="D1135" t="s">
        <v>191</v>
      </c>
      <c r="E1135" t="s">
        <v>9</v>
      </c>
      <c r="G1135">
        <v>2028</v>
      </c>
      <c r="H1135" s="8">
        <v>35</v>
      </c>
      <c r="I1135" t="s">
        <v>2843</v>
      </c>
      <c r="K1135">
        <v>21.055555500000001</v>
      </c>
      <c r="L1135" t="s">
        <v>2887</v>
      </c>
      <c r="M1135">
        <v>235</v>
      </c>
      <c r="N1135" t="s">
        <v>221</v>
      </c>
      <c r="O1135" t="s">
        <v>221</v>
      </c>
      <c r="P1135">
        <v>2024</v>
      </c>
      <c r="Q1135" t="s">
        <v>2838</v>
      </c>
      <c r="R1135" t="s">
        <v>191</v>
      </c>
      <c r="T1135" t="s">
        <v>6318</v>
      </c>
      <c r="U1135" t="s">
        <v>6319</v>
      </c>
    </row>
    <row r="1136" spans="2:23" x14ac:dyDescent="0.45">
      <c r="B1136">
        <v>42</v>
      </c>
      <c r="C1136" t="s">
        <v>6320</v>
      </c>
      <c r="D1136" t="s">
        <v>31</v>
      </c>
      <c r="E1136" t="s">
        <v>174</v>
      </c>
      <c r="G1136">
        <v>2030</v>
      </c>
      <c r="H1136" s="8">
        <v>35</v>
      </c>
      <c r="I1136" t="s">
        <v>2835</v>
      </c>
      <c r="K1136">
        <v>17.8805555</v>
      </c>
      <c r="L1136" t="s">
        <v>2887</v>
      </c>
      <c r="M1136">
        <v>170</v>
      </c>
      <c r="N1136" t="s">
        <v>2912</v>
      </c>
      <c r="O1136" t="s">
        <v>221</v>
      </c>
      <c r="P1136">
        <v>2024</v>
      </c>
      <c r="Q1136" t="s">
        <v>2838</v>
      </c>
      <c r="R1136" t="s">
        <v>31</v>
      </c>
      <c r="T1136" t="s">
        <v>6321</v>
      </c>
      <c r="U1136" t="s">
        <v>6322</v>
      </c>
    </row>
    <row r="1137" spans="2:23" x14ac:dyDescent="0.45">
      <c r="B1137">
        <v>42</v>
      </c>
      <c r="C1137" t="s">
        <v>6323</v>
      </c>
      <c r="D1137" t="s">
        <v>10</v>
      </c>
      <c r="E1137" t="s">
        <v>9</v>
      </c>
      <c r="F1137" t="s">
        <v>2898</v>
      </c>
      <c r="G1137">
        <v>2028</v>
      </c>
      <c r="H1137" s="8">
        <v>35</v>
      </c>
      <c r="I1137" t="s">
        <v>2835</v>
      </c>
      <c r="K1137">
        <v>21.05</v>
      </c>
      <c r="L1137" t="s">
        <v>2844</v>
      </c>
      <c r="M1137">
        <v>175</v>
      </c>
      <c r="N1137" t="s">
        <v>221</v>
      </c>
      <c r="O1137" t="s">
        <v>221</v>
      </c>
      <c r="P1137">
        <v>2019</v>
      </c>
      <c r="Q1137" t="s">
        <v>2849</v>
      </c>
      <c r="R1137" t="s">
        <v>59</v>
      </c>
      <c r="T1137" t="s">
        <v>2874</v>
      </c>
      <c r="U1137" t="s">
        <v>6324</v>
      </c>
      <c r="W1137" t="s">
        <v>6325</v>
      </c>
    </row>
    <row r="1138" spans="2:23" x14ac:dyDescent="0.45">
      <c r="B1138">
        <v>42</v>
      </c>
      <c r="C1138" t="s">
        <v>6326</v>
      </c>
      <c r="D1138" t="s">
        <v>155</v>
      </c>
      <c r="E1138" t="s">
        <v>3265</v>
      </c>
      <c r="F1138" t="s">
        <v>2853</v>
      </c>
      <c r="G1138">
        <v>2025</v>
      </c>
      <c r="H1138" s="8">
        <v>35</v>
      </c>
      <c r="I1138" t="s">
        <v>2843</v>
      </c>
      <c r="K1138">
        <v>25.875</v>
      </c>
      <c r="L1138" t="s">
        <v>2859</v>
      </c>
      <c r="M1138">
        <v>200</v>
      </c>
      <c r="N1138" t="s">
        <v>221</v>
      </c>
      <c r="O1138" t="s">
        <v>221</v>
      </c>
      <c r="P1138">
        <v>2017</v>
      </c>
      <c r="Q1138" t="s">
        <v>2849</v>
      </c>
      <c r="R1138" t="s">
        <v>155</v>
      </c>
      <c r="S1138">
        <v>30000</v>
      </c>
      <c r="T1138" t="s">
        <v>2850</v>
      </c>
      <c r="U1138" t="s">
        <v>6327</v>
      </c>
      <c r="W1138" t="s">
        <v>6328</v>
      </c>
    </row>
    <row r="1139" spans="2:23" x14ac:dyDescent="0.45">
      <c r="B1139">
        <v>42</v>
      </c>
      <c r="C1139" t="s">
        <v>6329</v>
      </c>
      <c r="D1139" t="s">
        <v>18</v>
      </c>
      <c r="E1139" t="s">
        <v>33</v>
      </c>
      <c r="G1139">
        <v>2030</v>
      </c>
      <c r="H1139" s="8">
        <v>35</v>
      </c>
      <c r="I1139" t="s">
        <v>2835</v>
      </c>
      <c r="K1139">
        <v>17.6305555</v>
      </c>
      <c r="L1139" t="s">
        <v>2951</v>
      </c>
      <c r="M1139">
        <v>185</v>
      </c>
      <c r="N1139" t="s">
        <v>2837</v>
      </c>
      <c r="O1139" t="s">
        <v>221</v>
      </c>
      <c r="P1139">
        <v>2024</v>
      </c>
      <c r="Q1139" t="s">
        <v>2838</v>
      </c>
      <c r="R1139" t="s">
        <v>18</v>
      </c>
      <c r="T1139" t="s">
        <v>6330</v>
      </c>
      <c r="U1139" t="s">
        <v>6331</v>
      </c>
    </row>
    <row r="1140" spans="2:23" x14ac:dyDescent="0.45">
      <c r="B1140">
        <v>42</v>
      </c>
      <c r="C1140" t="s">
        <v>6332</v>
      </c>
      <c r="D1140" t="s">
        <v>36</v>
      </c>
      <c r="E1140" t="s">
        <v>3265</v>
      </c>
      <c r="F1140" t="s">
        <v>2853</v>
      </c>
      <c r="G1140">
        <v>2025</v>
      </c>
      <c r="H1140" s="8">
        <v>35</v>
      </c>
      <c r="I1140" t="s">
        <v>2835</v>
      </c>
      <c r="K1140">
        <v>23.2472222</v>
      </c>
      <c r="L1140" t="s">
        <v>2887</v>
      </c>
      <c r="M1140">
        <v>200</v>
      </c>
      <c r="N1140" t="s">
        <v>221</v>
      </c>
      <c r="O1140" t="s">
        <v>221</v>
      </c>
      <c r="P1140">
        <v>2021</v>
      </c>
      <c r="Q1140" t="s">
        <v>2838</v>
      </c>
      <c r="R1140" t="s">
        <v>36</v>
      </c>
      <c r="S1140">
        <v>142500</v>
      </c>
      <c r="T1140" t="s">
        <v>6333</v>
      </c>
      <c r="U1140" t="s">
        <v>6334</v>
      </c>
      <c r="W1140" t="s">
        <v>6335</v>
      </c>
    </row>
    <row r="1141" spans="2:23" x14ac:dyDescent="0.45">
      <c r="B1141">
        <v>42</v>
      </c>
      <c r="C1141" t="s">
        <v>6336</v>
      </c>
      <c r="D1141" t="s">
        <v>46</v>
      </c>
      <c r="E1141" t="s">
        <v>3167</v>
      </c>
      <c r="G1141">
        <v>2027</v>
      </c>
      <c r="H1141" s="8">
        <v>35</v>
      </c>
      <c r="I1141" t="s">
        <v>2843</v>
      </c>
      <c r="K1141">
        <v>21.113888800000002</v>
      </c>
      <c r="L1141" t="s">
        <v>2844</v>
      </c>
      <c r="M1141">
        <v>170</v>
      </c>
      <c r="N1141" t="s">
        <v>2837</v>
      </c>
      <c r="O1141" t="s">
        <v>2837</v>
      </c>
      <c r="P1141">
        <v>2024</v>
      </c>
      <c r="Q1141" t="s">
        <v>2838</v>
      </c>
      <c r="R1141" t="s">
        <v>46</v>
      </c>
      <c r="T1141" t="s">
        <v>2961</v>
      </c>
      <c r="U1141" t="s">
        <v>6337</v>
      </c>
    </row>
    <row r="1142" spans="2:23" x14ac:dyDescent="0.45">
      <c r="B1142">
        <v>42</v>
      </c>
      <c r="C1142" t="s">
        <v>6338</v>
      </c>
      <c r="D1142" t="s">
        <v>170</v>
      </c>
      <c r="E1142" t="s">
        <v>3265</v>
      </c>
      <c r="F1142" t="s">
        <v>2853</v>
      </c>
      <c r="G1142">
        <v>2025</v>
      </c>
      <c r="H1142" s="8">
        <v>35</v>
      </c>
      <c r="I1142" t="s">
        <v>2843</v>
      </c>
      <c r="K1142">
        <v>24.491666599999999</v>
      </c>
      <c r="L1142" t="s">
        <v>2887</v>
      </c>
      <c r="M1142">
        <v>215</v>
      </c>
      <c r="N1142" t="s">
        <v>221</v>
      </c>
      <c r="O1142" t="s">
        <v>221</v>
      </c>
      <c r="P1142">
        <v>2021</v>
      </c>
      <c r="Q1142" t="s">
        <v>2838</v>
      </c>
      <c r="R1142" t="s">
        <v>170</v>
      </c>
      <c r="S1142">
        <v>150000</v>
      </c>
      <c r="T1142" t="s">
        <v>4670</v>
      </c>
      <c r="U1142" t="s">
        <v>6339</v>
      </c>
      <c r="W1142" t="s">
        <v>6340</v>
      </c>
    </row>
    <row r="1143" spans="2:23" x14ac:dyDescent="0.45">
      <c r="B1143">
        <v>42</v>
      </c>
      <c r="C1143" t="s">
        <v>6341</v>
      </c>
      <c r="D1143" t="s">
        <v>130</v>
      </c>
      <c r="E1143" t="s">
        <v>2893</v>
      </c>
      <c r="G1143">
        <v>2028</v>
      </c>
      <c r="H1143" s="8">
        <v>35</v>
      </c>
      <c r="I1143" t="s">
        <v>2966</v>
      </c>
      <c r="K1143">
        <v>21.774999999999999</v>
      </c>
      <c r="L1143" t="s">
        <v>2844</v>
      </c>
      <c r="M1143">
        <v>195</v>
      </c>
      <c r="N1143" t="s">
        <v>2837</v>
      </c>
      <c r="O1143" t="s">
        <v>221</v>
      </c>
      <c r="P1143">
        <v>2024</v>
      </c>
      <c r="Q1143" t="s">
        <v>2838</v>
      </c>
      <c r="R1143" t="s">
        <v>130</v>
      </c>
      <c r="T1143" t="s">
        <v>4214</v>
      </c>
      <c r="U1143" t="s">
        <v>6342</v>
      </c>
    </row>
    <row r="1144" spans="2:23" x14ac:dyDescent="0.45">
      <c r="B1144">
        <v>42</v>
      </c>
      <c r="C1144" t="s">
        <v>6343</v>
      </c>
      <c r="D1144" t="s">
        <v>21</v>
      </c>
      <c r="E1144" t="s">
        <v>3167</v>
      </c>
      <c r="F1144" t="s">
        <v>2842</v>
      </c>
      <c r="G1144">
        <v>2024</v>
      </c>
      <c r="H1144" s="8">
        <v>35</v>
      </c>
      <c r="I1144" t="s">
        <v>2966</v>
      </c>
      <c r="K1144">
        <v>29.766666600000001</v>
      </c>
      <c r="L1144" t="s">
        <v>2887</v>
      </c>
      <c r="M1144">
        <v>225</v>
      </c>
      <c r="N1144" t="s">
        <v>2837</v>
      </c>
      <c r="O1144" t="s">
        <v>2837</v>
      </c>
      <c r="P1144">
        <v>2016</v>
      </c>
      <c r="Q1144" t="s">
        <v>2838</v>
      </c>
      <c r="R1144" t="s">
        <v>89</v>
      </c>
      <c r="S1144">
        <v>1600000</v>
      </c>
      <c r="T1144" t="s">
        <v>3666</v>
      </c>
      <c r="U1144" t="s">
        <v>6344</v>
      </c>
      <c r="W1144">
        <v>19315</v>
      </c>
    </row>
    <row r="1145" spans="2:23" x14ac:dyDescent="0.45">
      <c r="B1145">
        <v>42</v>
      </c>
      <c r="C1145" t="s">
        <v>6345</v>
      </c>
      <c r="D1145" t="s">
        <v>309</v>
      </c>
      <c r="E1145" t="s">
        <v>9</v>
      </c>
      <c r="F1145" t="s">
        <v>2865</v>
      </c>
      <c r="G1145">
        <v>2027</v>
      </c>
      <c r="H1145" s="8">
        <v>35</v>
      </c>
      <c r="I1145" t="s">
        <v>2843</v>
      </c>
      <c r="K1145">
        <v>20.119444399999999</v>
      </c>
      <c r="L1145" t="s">
        <v>2859</v>
      </c>
      <c r="M1145">
        <v>185</v>
      </c>
      <c r="N1145" t="s">
        <v>221</v>
      </c>
      <c r="O1145" t="s">
        <v>221</v>
      </c>
      <c r="P1145">
        <v>2021</v>
      </c>
      <c r="Q1145" t="s">
        <v>2855</v>
      </c>
      <c r="R1145" t="s">
        <v>309</v>
      </c>
      <c r="T1145" t="s">
        <v>2850</v>
      </c>
      <c r="U1145" t="s">
        <v>6346</v>
      </c>
      <c r="W1145" t="s">
        <v>6347</v>
      </c>
    </row>
    <row r="1146" spans="2:23" x14ac:dyDescent="0.45">
      <c r="B1146">
        <v>42</v>
      </c>
      <c r="C1146" t="s">
        <v>6348</v>
      </c>
      <c r="D1146" t="s">
        <v>56</v>
      </c>
      <c r="E1146" t="s">
        <v>63</v>
      </c>
      <c r="F1146" t="s">
        <v>2853</v>
      </c>
      <c r="G1146">
        <v>2026</v>
      </c>
      <c r="H1146" s="8">
        <v>35</v>
      </c>
      <c r="I1146" t="s">
        <v>2843</v>
      </c>
      <c r="K1146">
        <v>22.227777700000001</v>
      </c>
      <c r="L1146" t="s">
        <v>2859</v>
      </c>
      <c r="M1146">
        <v>210</v>
      </c>
      <c r="N1146" t="s">
        <v>2837</v>
      </c>
      <c r="O1146" t="s">
        <v>221</v>
      </c>
      <c r="P1146">
        <v>2023</v>
      </c>
      <c r="Q1146" t="s">
        <v>2838</v>
      </c>
      <c r="R1146" t="s">
        <v>56</v>
      </c>
      <c r="S1146">
        <v>1250000</v>
      </c>
      <c r="T1146" t="s">
        <v>6349</v>
      </c>
      <c r="U1146" t="s">
        <v>6350</v>
      </c>
      <c r="W1146" t="s">
        <v>6351</v>
      </c>
    </row>
    <row r="1147" spans="2:23" x14ac:dyDescent="0.45">
      <c r="B1147">
        <v>42</v>
      </c>
      <c r="C1147" t="s">
        <v>6352</v>
      </c>
      <c r="D1147" t="s">
        <v>28</v>
      </c>
      <c r="E1147" t="s">
        <v>3265</v>
      </c>
      <c r="F1147" t="s">
        <v>2842</v>
      </c>
      <c r="G1147">
        <v>2025</v>
      </c>
      <c r="H1147" s="8">
        <v>35</v>
      </c>
      <c r="I1147" t="s">
        <v>2835</v>
      </c>
      <c r="K1147">
        <v>23.977777700000001</v>
      </c>
      <c r="L1147" t="s">
        <v>2844</v>
      </c>
      <c r="M1147">
        <v>215</v>
      </c>
      <c r="N1147" t="s">
        <v>221</v>
      </c>
      <c r="O1147" t="s">
        <v>221</v>
      </c>
      <c r="P1147">
        <v>2021</v>
      </c>
      <c r="Q1147" t="s">
        <v>2838</v>
      </c>
      <c r="R1147" t="s">
        <v>28</v>
      </c>
      <c r="S1147">
        <v>125000</v>
      </c>
      <c r="T1147" t="s">
        <v>3931</v>
      </c>
      <c r="U1147" t="s">
        <v>6353</v>
      </c>
      <c r="W1147" t="s">
        <v>6354</v>
      </c>
    </row>
    <row r="1148" spans="2:23" x14ac:dyDescent="0.45">
      <c r="B1148">
        <v>42</v>
      </c>
      <c r="C1148" t="s">
        <v>6355</v>
      </c>
      <c r="D1148" t="s">
        <v>59</v>
      </c>
      <c r="E1148" t="s">
        <v>33</v>
      </c>
      <c r="G1148">
        <v>2028</v>
      </c>
      <c r="H1148" s="8">
        <v>35</v>
      </c>
      <c r="I1148" t="s">
        <v>2835</v>
      </c>
      <c r="K1148">
        <v>20.8833333</v>
      </c>
      <c r="L1148" t="s">
        <v>2848</v>
      </c>
      <c r="M1148">
        <v>215</v>
      </c>
      <c r="N1148" t="s">
        <v>221</v>
      </c>
      <c r="O1148" t="s">
        <v>221</v>
      </c>
      <c r="P1148">
        <v>2024</v>
      </c>
      <c r="Q1148" t="s">
        <v>2838</v>
      </c>
      <c r="R1148" t="s">
        <v>59</v>
      </c>
      <c r="T1148" t="s">
        <v>3636</v>
      </c>
      <c r="U1148" t="s">
        <v>6356</v>
      </c>
    </row>
    <row r="1149" spans="2:23" x14ac:dyDescent="0.45">
      <c r="B1149">
        <v>43</v>
      </c>
      <c r="C1149" t="s">
        <v>702</v>
      </c>
      <c r="D1149" t="s">
        <v>31</v>
      </c>
      <c r="E1149" t="s">
        <v>53</v>
      </c>
      <c r="F1149" t="s">
        <v>2842</v>
      </c>
      <c r="G1149">
        <v>2024</v>
      </c>
      <c r="H1149" s="8">
        <v>35</v>
      </c>
      <c r="I1149" t="s">
        <v>2843</v>
      </c>
      <c r="K1149">
        <v>26.280555499999998</v>
      </c>
      <c r="L1149" t="s">
        <v>2859</v>
      </c>
      <c r="M1149">
        <v>225</v>
      </c>
      <c r="N1149" t="s">
        <v>2837</v>
      </c>
      <c r="O1149" t="s">
        <v>2837</v>
      </c>
      <c r="P1149">
        <v>2016</v>
      </c>
      <c r="Q1149" t="s">
        <v>2838</v>
      </c>
      <c r="R1149" t="s">
        <v>31</v>
      </c>
      <c r="S1149">
        <v>20000</v>
      </c>
      <c r="T1149" t="s">
        <v>3901</v>
      </c>
      <c r="U1149" t="s">
        <v>6357</v>
      </c>
      <c r="V1149" t="s">
        <v>6358</v>
      </c>
      <c r="W1149">
        <v>27845</v>
      </c>
    </row>
    <row r="1150" spans="2:23" x14ac:dyDescent="0.45">
      <c r="B1150">
        <v>43</v>
      </c>
      <c r="C1150" t="s">
        <v>6359</v>
      </c>
      <c r="D1150" t="s">
        <v>10</v>
      </c>
      <c r="E1150" t="s">
        <v>26</v>
      </c>
      <c r="G1150">
        <v>2028</v>
      </c>
      <c r="H1150" s="8">
        <v>35</v>
      </c>
      <c r="I1150" t="s">
        <v>2843</v>
      </c>
      <c r="K1150">
        <v>21.194444399999998</v>
      </c>
      <c r="L1150" t="s">
        <v>2883</v>
      </c>
      <c r="M1150">
        <v>201</v>
      </c>
      <c r="N1150" t="s">
        <v>2837</v>
      </c>
      <c r="O1150" t="s">
        <v>2837</v>
      </c>
      <c r="P1150">
        <v>2024</v>
      </c>
      <c r="Q1150" t="s">
        <v>2838</v>
      </c>
      <c r="R1150" t="s">
        <v>10</v>
      </c>
      <c r="T1150" t="s">
        <v>6360</v>
      </c>
      <c r="U1150" t="s">
        <v>6361</v>
      </c>
    </row>
    <row r="1151" spans="2:23" x14ac:dyDescent="0.45">
      <c r="B1151">
        <v>43</v>
      </c>
      <c r="C1151" t="s">
        <v>6362</v>
      </c>
      <c r="D1151" t="s">
        <v>155</v>
      </c>
      <c r="E1151" t="s">
        <v>9</v>
      </c>
      <c r="F1151" t="s">
        <v>2870</v>
      </c>
      <c r="G1151">
        <v>2026</v>
      </c>
      <c r="H1151" s="8">
        <v>35</v>
      </c>
      <c r="I1151" t="s">
        <v>2966</v>
      </c>
      <c r="K1151">
        <v>22.491666599999999</v>
      </c>
      <c r="L1151" t="s">
        <v>2933</v>
      </c>
      <c r="M1151">
        <v>261</v>
      </c>
      <c r="N1151" t="s">
        <v>221</v>
      </c>
      <c r="O1151" t="s">
        <v>2837</v>
      </c>
      <c r="P1151">
        <v>2023</v>
      </c>
      <c r="Q1151" t="s">
        <v>2838</v>
      </c>
      <c r="R1151" t="s">
        <v>155</v>
      </c>
      <c r="S1151">
        <v>631700</v>
      </c>
      <c r="T1151" t="s">
        <v>2934</v>
      </c>
      <c r="U1151" t="s">
        <v>6363</v>
      </c>
      <c r="W1151" t="s">
        <v>6364</v>
      </c>
    </row>
    <row r="1152" spans="2:23" x14ac:dyDescent="0.45">
      <c r="B1152">
        <v>43</v>
      </c>
      <c r="C1152" t="s">
        <v>906</v>
      </c>
      <c r="D1152" t="s">
        <v>18</v>
      </c>
      <c r="E1152" t="s">
        <v>53</v>
      </c>
      <c r="F1152" t="s">
        <v>2853</v>
      </c>
      <c r="G1152">
        <v>2026</v>
      </c>
      <c r="H1152" s="8">
        <v>35</v>
      </c>
      <c r="I1152" t="s">
        <v>2835</v>
      </c>
      <c r="K1152">
        <v>24.5083333</v>
      </c>
      <c r="L1152" t="s">
        <v>2854</v>
      </c>
      <c r="M1152">
        <v>225</v>
      </c>
      <c r="N1152" t="s">
        <v>221</v>
      </c>
      <c r="O1152" t="s">
        <v>221</v>
      </c>
      <c r="P1152">
        <v>2022</v>
      </c>
      <c r="Q1152" t="s">
        <v>2838</v>
      </c>
      <c r="R1152" t="s">
        <v>18</v>
      </c>
      <c r="S1152">
        <v>1400000</v>
      </c>
      <c r="T1152" t="s">
        <v>3347</v>
      </c>
      <c r="U1152" t="s">
        <v>6365</v>
      </c>
      <c r="W1152" t="s">
        <v>907</v>
      </c>
    </row>
    <row r="1153" spans="2:23" x14ac:dyDescent="0.45">
      <c r="B1153">
        <v>43</v>
      </c>
      <c r="C1153" t="s">
        <v>6366</v>
      </c>
      <c r="D1153" t="s">
        <v>36</v>
      </c>
      <c r="E1153" t="s">
        <v>3265</v>
      </c>
      <c r="F1153" t="s">
        <v>2853</v>
      </c>
      <c r="G1153">
        <v>2025</v>
      </c>
      <c r="H1153" s="8">
        <v>35</v>
      </c>
      <c r="I1153" t="s">
        <v>2843</v>
      </c>
      <c r="K1153">
        <v>25.375</v>
      </c>
      <c r="L1153" t="s">
        <v>2854</v>
      </c>
      <c r="M1153">
        <v>215</v>
      </c>
      <c r="N1153" t="s">
        <v>221</v>
      </c>
      <c r="O1153" t="s">
        <v>221</v>
      </c>
      <c r="P1153">
        <v>2021</v>
      </c>
      <c r="Q1153" t="s">
        <v>3745</v>
      </c>
      <c r="R1153" t="s">
        <v>36</v>
      </c>
      <c r="S1153">
        <v>20000</v>
      </c>
      <c r="T1153" t="s">
        <v>6367</v>
      </c>
      <c r="U1153" t="s">
        <v>6368</v>
      </c>
      <c r="W1153" t="s">
        <v>6369</v>
      </c>
    </row>
    <row r="1154" spans="2:23" x14ac:dyDescent="0.45">
      <c r="B1154">
        <v>43</v>
      </c>
      <c r="C1154" t="s">
        <v>6370</v>
      </c>
      <c r="D1154" t="s">
        <v>89</v>
      </c>
      <c r="E1154" t="s">
        <v>3265</v>
      </c>
      <c r="F1154" t="s">
        <v>2842</v>
      </c>
      <c r="G1154">
        <v>2024</v>
      </c>
      <c r="H1154" s="8">
        <v>35</v>
      </c>
      <c r="I1154" t="s">
        <v>2966</v>
      </c>
      <c r="K1154">
        <v>27.911111099999999</v>
      </c>
      <c r="L1154" t="s">
        <v>2848</v>
      </c>
      <c r="M1154">
        <v>215</v>
      </c>
      <c r="N1154" t="s">
        <v>221</v>
      </c>
      <c r="O1154" t="s">
        <v>221</v>
      </c>
      <c r="P1154">
        <v>2020</v>
      </c>
      <c r="Q1154" t="s">
        <v>3745</v>
      </c>
      <c r="R1154" t="s">
        <v>7</v>
      </c>
      <c r="S1154">
        <v>20000</v>
      </c>
      <c r="T1154" t="s">
        <v>4694</v>
      </c>
      <c r="U1154" t="s">
        <v>6371</v>
      </c>
      <c r="W1154">
        <v>27694</v>
      </c>
    </row>
    <row r="1155" spans="2:23" x14ac:dyDescent="0.45">
      <c r="B1155">
        <v>43</v>
      </c>
      <c r="C1155" t="s">
        <v>6372</v>
      </c>
      <c r="D1155" t="s">
        <v>46</v>
      </c>
      <c r="E1155" t="s">
        <v>3265</v>
      </c>
      <c r="F1155" t="s">
        <v>2853</v>
      </c>
      <c r="G1155">
        <v>2024</v>
      </c>
      <c r="H1155" s="8">
        <v>35</v>
      </c>
      <c r="I1155" t="s">
        <v>2843</v>
      </c>
      <c r="K1155">
        <v>25.355555500000001</v>
      </c>
      <c r="L1155" t="s">
        <v>2848</v>
      </c>
      <c r="M1155">
        <v>210</v>
      </c>
      <c r="N1155" t="s">
        <v>221</v>
      </c>
      <c r="O1155" t="s">
        <v>221</v>
      </c>
      <c r="P1155">
        <v>2015</v>
      </c>
      <c r="Q1155" t="s">
        <v>2849</v>
      </c>
      <c r="R1155" t="s">
        <v>46</v>
      </c>
      <c r="S1155">
        <v>75000</v>
      </c>
      <c r="T1155" t="s">
        <v>2874</v>
      </c>
      <c r="U1155" t="s">
        <v>6373</v>
      </c>
      <c r="W1155" t="s">
        <v>6374</v>
      </c>
    </row>
    <row r="1156" spans="2:23" x14ac:dyDescent="0.45">
      <c r="B1156">
        <v>43</v>
      </c>
      <c r="C1156" t="s">
        <v>6375</v>
      </c>
      <c r="D1156" t="s">
        <v>21</v>
      </c>
      <c r="E1156" t="s">
        <v>3265</v>
      </c>
      <c r="F1156" t="s">
        <v>2842</v>
      </c>
      <c r="G1156">
        <v>2025</v>
      </c>
      <c r="H1156" s="8">
        <v>35</v>
      </c>
      <c r="I1156" t="s">
        <v>2843</v>
      </c>
      <c r="K1156">
        <v>26.861111099999999</v>
      </c>
      <c r="L1156" t="s">
        <v>2859</v>
      </c>
      <c r="M1156">
        <v>200</v>
      </c>
      <c r="N1156" t="s">
        <v>221</v>
      </c>
      <c r="O1156" t="s">
        <v>221</v>
      </c>
      <c r="P1156">
        <v>2019</v>
      </c>
      <c r="Q1156" t="s">
        <v>2838</v>
      </c>
      <c r="R1156" t="s">
        <v>21</v>
      </c>
      <c r="S1156">
        <v>125000</v>
      </c>
      <c r="T1156" t="s">
        <v>2967</v>
      </c>
      <c r="U1156" t="s">
        <v>6376</v>
      </c>
      <c r="W1156" t="s">
        <v>6377</v>
      </c>
    </row>
    <row r="1157" spans="2:23" x14ac:dyDescent="0.45">
      <c r="B1157">
        <v>43</v>
      </c>
      <c r="C1157" t="s">
        <v>6378</v>
      </c>
      <c r="D1157" t="s">
        <v>309</v>
      </c>
      <c r="E1157" t="s">
        <v>9</v>
      </c>
      <c r="F1157" t="s">
        <v>2865</v>
      </c>
      <c r="G1157">
        <v>2026</v>
      </c>
      <c r="H1157" s="8">
        <v>35</v>
      </c>
      <c r="I1157" t="s">
        <v>2843</v>
      </c>
      <c r="K1157">
        <v>21.397222200000002</v>
      </c>
      <c r="L1157" t="s">
        <v>2859</v>
      </c>
      <c r="M1157">
        <v>190</v>
      </c>
      <c r="N1157" t="s">
        <v>221</v>
      </c>
      <c r="O1157" t="s">
        <v>221</v>
      </c>
      <c r="P1157">
        <v>2019</v>
      </c>
      <c r="Q1157" t="s">
        <v>2849</v>
      </c>
      <c r="R1157" t="s">
        <v>309</v>
      </c>
      <c r="T1157" t="s">
        <v>2850</v>
      </c>
      <c r="U1157" t="s">
        <v>6379</v>
      </c>
      <c r="W1157" t="s">
        <v>6380</v>
      </c>
    </row>
    <row r="1158" spans="2:23" x14ac:dyDescent="0.45">
      <c r="B1158">
        <v>43</v>
      </c>
      <c r="C1158" t="s">
        <v>6381</v>
      </c>
      <c r="D1158" t="s">
        <v>56</v>
      </c>
      <c r="E1158" t="s">
        <v>3265</v>
      </c>
      <c r="G1158">
        <v>2025</v>
      </c>
      <c r="H1158" s="8">
        <v>35</v>
      </c>
      <c r="I1158" t="s">
        <v>2843</v>
      </c>
      <c r="K1158">
        <v>22.8027777</v>
      </c>
      <c r="L1158" t="s">
        <v>2887</v>
      </c>
      <c r="M1158">
        <v>220</v>
      </c>
      <c r="N1158" t="s">
        <v>221</v>
      </c>
      <c r="O1158" t="s">
        <v>221</v>
      </c>
      <c r="P1158">
        <v>2018</v>
      </c>
      <c r="Q1158" t="s">
        <v>2849</v>
      </c>
      <c r="R1158" t="s">
        <v>155</v>
      </c>
      <c r="S1158">
        <v>242500</v>
      </c>
      <c r="T1158" t="s">
        <v>2850</v>
      </c>
      <c r="U1158" t="s">
        <v>6382</v>
      </c>
      <c r="W1158" t="s">
        <v>6383</v>
      </c>
    </row>
    <row r="1159" spans="2:23" x14ac:dyDescent="0.45">
      <c r="B1159">
        <v>43</v>
      </c>
      <c r="C1159" t="s">
        <v>6384</v>
      </c>
      <c r="D1159" t="s">
        <v>28</v>
      </c>
      <c r="E1159" t="s">
        <v>3265</v>
      </c>
      <c r="F1159" t="s">
        <v>2853</v>
      </c>
      <c r="G1159">
        <v>2024</v>
      </c>
      <c r="H1159" s="8">
        <v>35</v>
      </c>
      <c r="I1159" t="s">
        <v>2843</v>
      </c>
      <c r="K1159">
        <v>25.305555500000001</v>
      </c>
      <c r="L1159" t="s">
        <v>2844</v>
      </c>
      <c r="M1159">
        <v>185</v>
      </c>
      <c r="N1159" t="s">
        <v>221</v>
      </c>
      <c r="O1159" t="s">
        <v>221</v>
      </c>
      <c r="P1159">
        <v>2019</v>
      </c>
      <c r="Q1159" t="s">
        <v>2849</v>
      </c>
      <c r="R1159" t="s">
        <v>28</v>
      </c>
      <c r="S1159">
        <v>750000</v>
      </c>
      <c r="T1159" t="s">
        <v>3855</v>
      </c>
      <c r="U1159" t="s">
        <v>6385</v>
      </c>
      <c r="V1159" t="s">
        <v>6386</v>
      </c>
      <c r="W1159" t="s">
        <v>6387</v>
      </c>
    </row>
    <row r="1160" spans="2:23" x14ac:dyDescent="0.45">
      <c r="B1160">
        <v>43</v>
      </c>
      <c r="C1160" t="s">
        <v>6388</v>
      </c>
      <c r="D1160" t="s">
        <v>59</v>
      </c>
      <c r="E1160" t="s">
        <v>63</v>
      </c>
      <c r="G1160">
        <v>2027</v>
      </c>
      <c r="H1160" s="8">
        <v>35</v>
      </c>
      <c r="I1160" t="s">
        <v>2835</v>
      </c>
      <c r="K1160">
        <v>21.686111100000002</v>
      </c>
      <c r="L1160" t="s">
        <v>2848</v>
      </c>
      <c r="M1160">
        <v>220</v>
      </c>
      <c r="N1160" t="s">
        <v>221</v>
      </c>
      <c r="O1160" t="s">
        <v>221</v>
      </c>
      <c r="P1160">
        <v>2024</v>
      </c>
      <c r="Q1160" t="s">
        <v>2838</v>
      </c>
      <c r="R1160" t="s">
        <v>59</v>
      </c>
      <c r="T1160" t="s">
        <v>2908</v>
      </c>
      <c r="U1160" t="s">
        <v>6389</v>
      </c>
    </row>
    <row r="1161" spans="2:23" x14ac:dyDescent="0.45">
      <c r="B1161">
        <v>44</v>
      </c>
      <c r="C1161" t="s">
        <v>2099</v>
      </c>
      <c r="D1161" t="s">
        <v>31</v>
      </c>
      <c r="E1161" t="s">
        <v>53</v>
      </c>
      <c r="F1161" t="s">
        <v>2853</v>
      </c>
      <c r="G1161">
        <v>2025</v>
      </c>
      <c r="H1161" s="8">
        <v>35</v>
      </c>
      <c r="I1161" t="s">
        <v>2835</v>
      </c>
      <c r="K1161">
        <v>24.8</v>
      </c>
      <c r="L1161" t="s">
        <v>2887</v>
      </c>
      <c r="M1161">
        <v>235</v>
      </c>
      <c r="N1161" t="s">
        <v>221</v>
      </c>
      <c r="O1161" t="s">
        <v>221</v>
      </c>
      <c r="P1161">
        <v>2022</v>
      </c>
      <c r="Q1161" t="s">
        <v>2838</v>
      </c>
      <c r="R1161" t="s">
        <v>31</v>
      </c>
      <c r="S1161">
        <v>125000</v>
      </c>
      <c r="T1161" t="s">
        <v>6390</v>
      </c>
      <c r="U1161" t="s">
        <v>6391</v>
      </c>
      <c r="W1161" t="s">
        <v>2100</v>
      </c>
    </row>
    <row r="1162" spans="2:23" x14ac:dyDescent="0.45">
      <c r="B1162">
        <v>44</v>
      </c>
      <c r="C1162" t="s">
        <v>6392</v>
      </c>
      <c r="D1162" t="s">
        <v>155</v>
      </c>
      <c r="E1162" t="s">
        <v>3265</v>
      </c>
      <c r="G1162">
        <v>2026</v>
      </c>
      <c r="H1162" s="8">
        <v>35</v>
      </c>
      <c r="I1162" t="s">
        <v>2843</v>
      </c>
      <c r="K1162">
        <v>21.408333299999999</v>
      </c>
      <c r="L1162" t="s">
        <v>2887</v>
      </c>
      <c r="M1162">
        <v>208</v>
      </c>
      <c r="N1162" t="s">
        <v>221</v>
      </c>
      <c r="O1162" t="s">
        <v>221</v>
      </c>
      <c r="P1162">
        <v>2024</v>
      </c>
      <c r="Q1162" t="s">
        <v>2838</v>
      </c>
      <c r="R1162" t="s">
        <v>155</v>
      </c>
      <c r="T1162" t="s">
        <v>2908</v>
      </c>
      <c r="U1162" t="s">
        <v>6393</v>
      </c>
    </row>
    <row r="1163" spans="2:23" x14ac:dyDescent="0.45">
      <c r="B1163">
        <v>44</v>
      </c>
      <c r="C1163" t="s">
        <v>2438</v>
      </c>
      <c r="D1163" t="s">
        <v>18</v>
      </c>
      <c r="E1163" t="s">
        <v>33</v>
      </c>
      <c r="F1163" t="s">
        <v>2853</v>
      </c>
      <c r="G1163">
        <v>2026</v>
      </c>
      <c r="H1163" s="8">
        <v>35</v>
      </c>
      <c r="I1163" t="s">
        <v>2835</v>
      </c>
      <c r="K1163">
        <v>24.4666666</v>
      </c>
      <c r="L1163" t="s">
        <v>2848</v>
      </c>
      <c r="M1163">
        <v>195</v>
      </c>
      <c r="N1163" t="s">
        <v>2837</v>
      </c>
      <c r="O1163" t="s">
        <v>221</v>
      </c>
      <c r="P1163">
        <v>2021</v>
      </c>
      <c r="Q1163" t="s">
        <v>2838</v>
      </c>
      <c r="R1163" t="s">
        <v>18</v>
      </c>
      <c r="S1163">
        <v>402000</v>
      </c>
      <c r="T1163" t="s">
        <v>4214</v>
      </c>
      <c r="U1163" t="s">
        <v>6394</v>
      </c>
      <c r="W1163" t="s">
        <v>2439</v>
      </c>
    </row>
    <row r="1164" spans="2:23" x14ac:dyDescent="0.45">
      <c r="B1164">
        <v>44</v>
      </c>
      <c r="C1164" t="s">
        <v>6395</v>
      </c>
      <c r="D1164" t="s">
        <v>36</v>
      </c>
      <c r="E1164" t="s">
        <v>3265</v>
      </c>
      <c r="F1164" t="s">
        <v>2898</v>
      </c>
      <c r="G1164">
        <v>2028</v>
      </c>
      <c r="H1164" s="8">
        <v>35</v>
      </c>
      <c r="I1164" t="s">
        <v>2843</v>
      </c>
      <c r="K1164">
        <v>22.1</v>
      </c>
      <c r="L1164" t="s">
        <v>2887</v>
      </c>
      <c r="M1164">
        <v>210</v>
      </c>
      <c r="N1164" t="s">
        <v>221</v>
      </c>
      <c r="O1164" t="s">
        <v>221</v>
      </c>
      <c r="P1164">
        <v>2023</v>
      </c>
      <c r="Q1164" t="s">
        <v>2838</v>
      </c>
      <c r="R1164" t="s">
        <v>36</v>
      </c>
      <c r="S1164">
        <v>150000</v>
      </c>
      <c r="T1164" t="s">
        <v>2913</v>
      </c>
      <c r="U1164" t="s">
        <v>6396</v>
      </c>
      <c r="W1164" t="s">
        <v>6397</v>
      </c>
    </row>
    <row r="1165" spans="2:23" x14ac:dyDescent="0.45">
      <c r="B1165">
        <v>44</v>
      </c>
      <c r="C1165" t="s">
        <v>6398</v>
      </c>
      <c r="D1165" t="s">
        <v>89</v>
      </c>
      <c r="E1165" t="s">
        <v>87</v>
      </c>
      <c r="G1165">
        <v>2027</v>
      </c>
      <c r="H1165" s="8">
        <v>35</v>
      </c>
      <c r="I1165" t="s">
        <v>2966</v>
      </c>
      <c r="K1165">
        <v>21.769444400000001</v>
      </c>
      <c r="L1165" t="s">
        <v>2960</v>
      </c>
      <c r="M1165">
        <v>185</v>
      </c>
      <c r="N1165" t="s">
        <v>2837</v>
      </c>
      <c r="O1165" t="s">
        <v>221</v>
      </c>
      <c r="P1165">
        <v>2024</v>
      </c>
      <c r="Q1165" t="s">
        <v>2838</v>
      </c>
      <c r="R1165" t="s">
        <v>89</v>
      </c>
      <c r="T1165" t="s">
        <v>3388</v>
      </c>
      <c r="U1165" t="s">
        <v>6399</v>
      </c>
    </row>
    <row r="1166" spans="2:23" x14ac:dyDescent="0.45">
      <c r="B1166">
        <v>44</v>
      </c>
      <c r="C1166" t="s">
        <v>6400</v>
      </c>
      <c r="D1166" t="s">
        <v>46</v>
      </c>
      <c r="E1166" t="s">
        <v>3265</v>
      </c>
      <c r="F1166" t="s">
        <v>2853</v>
      </c>
      <c r="G1166">
        <v>2026</v>
      </c>
      <c r="H1166" s="8">
        <v>35</v>
      </c>
      <c r="I1166" t="s">
        <v>2843</v>
      </c>
      <c r="K1166">
        <v>24.5944444</v>
      </c>
      <c r="L1166" t="s">
        <v>2883</v>
      </c>
      <c r="M1166">
        <v>192</v>
      </c>
      <c r="N1166" t="s">
        <v>221</v>
      </c>
      <c r="O1166" t="s">
        <v>221</v>
      </c>
      <c r="P1166">
        <v>2022</v>
      </c>
      <c r="Q1166" t="s">
        <v>3745</v>
      </c>
      <c r="R1166" t="s">
        <v>46</v>
      </c>
      <c r="S1166">
        <v>20000</v>
      </c>
      <c r="T1166" t="s">
        <v>6401</v>
      </c>
      <c r="U1166" t="s">
        <v>6402</v>
      </c>
      <c r="W1166" t="s">
        <v>6403</v>
      </c>
    </row>
    <row r="1167" spans="2:23" x14ac:dyDescent="0.45">
      <c r="B1167">
        <v>44</v>
      </c>
      <c r="C1167" t="s">
        <v>1007</v>
      </c>
      <c r="D1167" t="s">
        <v>21</v>
      </c>
      <c r="E1167" t="s">
        <v>2833</v>
      </c>
      <c r="F1167" t="s">
        <v>2842</v>
      </c>
      <c r="G1167">
        <v>2024</v>
      </c>
      <c r="H1167" s="8">
        <v>35</v>
      </c>
      <c r="I1167" t="s">
        <v>2966</v>
      </c>
      <c r="K1167">
        <v>25.574999999999999</v>
      </c>
      <c r="L1167" t="s">
        <v>2844</v>
      </c>
      <c r="M1167">
        <v>200</v>
      </c>
      <c r="N1167" t="s">
        <v>221</v>
      </c>
      <c r="O1167" t="s">
        <v>221</v>
      </c>
      <c r="P1167">
        <v>2020</v>
      </c>
      <c r="Q1167" t="s">
        <v>2838</v>
      </c>
      <c r="R1167" t="s">
        <v>21</v>
      </c>
      <c r="S1167">
        <v>1906800</v>
      </c>
      <c r="T1167" t="s">
        <v>6140</v>
      </c>
      <c r="U1167" t="s">
        <v>6404</v>
      </c>
      <c r="W1167" t="s">
        <v>1008</v>
      </c>
    </row>
    <row r="1168" spans="2:23" x14ac:dyDescent="0.45">
      <c r="B1168">
        <v>44</v>
      </c>
      <c r="C1168" t="s">
        <v>6405</v>
      </c>
      <c r="D1168" t="s">
        <v>309</v>
      </c>
      <c r="E1168" t="s">
        <v>3265</v>
      </c>
      <c r="F1168" t="s">
        <v>2842</v>
      </c>
      <c r="G1168">
        <v>2024</v>
      </c>
      <c r="H1168" s="8">
        <v>35</v>
      </c>
      <c r="I1168" t="s">
        <v>2843</v>
      </c>
      <c r="K1168">
        <v>27.0861111</v>
      </c>
      <c r="L1168" t="s">
        <v>2859</v>
      </c>
      <c r="M1168">
        <v>205</v>
      </c>
      <c r="N1168" t="s">
        <v>221</v>
      </c>
      <c r="O1168" t="s">
        <v>221</v>
      </c>
      <c r="P1168">
        <v>2021</v>
      </c>
      <c r="Q1168" t="s">
        <v>3745</v>
      </c>
      <c r="R1168" t="s">
        <v>309</v>
      </c>
      <c r="S1168">
        <v>20000</v>
      </c>
      <c r="T1168" t="s">
        <v>6406</v>
      </c>
      <c r="U1168" t="s">
        <v>6407</v>
      </c>
      <c r="W1168" t="s">
        <v>6408</v>
      </c>
    </row>
    <row r="1169" spans="2:23" x14ac:dyDescent="0.45">
      <c r="B1169">
        <v>44</v>
      </c>
      <c r="C1169" t="s">
        <v>6409</v>
      </c>
      <c r="D1169" t="s">
        <v>56</v>
      </c>
      <c r="E1169" t="s">
        <v>3265</v>
      </c>
      <c r="F1169" t="s">
        <v>2853</v>
      </c>
      <c r="G1169">
        <v>2026</v>
      </c>
      <c r="H1169" s="8">
        <v>35</v>
      </c>
      <c r="I1169" t="s">
        <v>2843</v>
      </c>
      <c r="K1169">
        <v>26.605555500000001</v>
      </c>
      <c r="L1169" t="s">
        <v>2848</v>
      </c>
      <c r="M1169">
        <v>215</v>
      </c>
      <c r="N1169" t="s">
        <v>2837</v>
      </c>
      <c r="O1169" t="s">
        <v>2837</v>
      </c>
      <c r="P1169">
        <v>2022</v>
      </c>
      <c r="Q1169" t="s">
        <v>3745</v>
      </c>
      <c r="R1169" t="s">
        <v>56</v>
      </c>
      <c r="S1169">
        <v>20000</v>
      </c>
      <c r="T1169" t="s">
        <v>6401</v>
      </c>
      <c r="U1169" t="s">
        <v>6410</v>
      </c>
      <c r="W1169" t="s">
        <v>6411</v>
      </c>
    </row>
    <row r="1170" spans="2:23" x14ac:dyDescent="0.45">
      <c r="B1170">
        <v>44</v>
      </c>
      <c r="C1170" t="s">
        <v>6412</v>
      </c>
      <c r="D1170" t="s">
        <v>28</v>
      </c>
      <c r="E1170" t="s">
        <v>3167</v>
      </c>
      <c r="F1170" t="s">
        <v>2870</v>
      </c>
      <c r="G1170">
        <v>2026</v>
      </c>
      <c r="H1170" s="8">
        <v>35</v>
      </c>
      <c r="I1170" t="s">
        <v>2966</v>
      </c>
      <c r="K1170">
        <v>22.524999999999999</v>
      </c>
      <c r="L1170" t="s">
        <v>2960</v>
      </c>
      <c r="M1170">
        <v>185</v>
      </c>
      <c r="N1170" t="s">
        <v>2837</v>
      </c>
      <c r="O1170" t="s">
        <v>2837</v>
      </c>
      <c r="P1170">
        <v>2022</v>
      </c>
      <c r="Q1170" t="s">
        <v>2838</v>
      </c>
      <c r="R1170" t="s">
        <v>28</v>
      </c>
      <c r="S1170">
        <v>447500</v>
      </c>
      <c r="T1170" t="s">
        <v>5226</v>
      </c>
      <c r="U1170" t="s">
        <v>6413</v>
      </c>
      <c r="W1170" t="s">
        <v>6414</v>
      </c>
    </row>
    <row r="1171" spans="2:23" x14ac:dyDescent="0.45">
      <c r="B1171">
        <v>44</v>
      </c>
      <c r="C1171" t="s">
        <v>6415</v>
      </c>
      <c r="D1171" t="s">
        <v>59</v>
      </c>
      <c r="E1171" t="s">
        <v>2882</v>
      </c>
      <c r="F1171" t="s">
        <v>2865</v>
      </c>
      <c r="G1171">
        <v>2029</v>
      </c>
      <c r="H1171" s="8">
        <v>35</v>
      </c>
      <c r="I1171" t="s">
        <v>2835</v>
      </c>
      <c r="K1171">
        <v>18.444444399999998</v>
      </c>
      <c r="L1171" t="s">
        <v>2859</v>
      </c>
      <c r="M1171">
        <v>180</v>
      </c>
      <c r="N1171" t="s">
        <v>2837</v>
      </c>
      <c r="O1171" t="s">
        <v>2837</v>
      </c>
      <c r="P1171">
        <v>2023</v>
      </c>
      <c r="Q1171" t="s">
        <v>2855</v>
      </c>
      <c r="R1171" t="s">
        <v>59</v>
      </c>
      <c r="S1171">
        <v>2400000</v>
      </c>
      <c r="T1171" t="s">
        <v>3001</v>
      </c>
      <c r="U1171" t="s">
        <v>6416</v>
      </c>
      <c r="W1171" t="s">
        <v>6417</v>
      </c>
    </row>
    <row r="1172" spans="2:23" x14ac:dyDescent="0.45">
      <c r="B1172">
        <v>45</v>
      </c>
      <c r="C1172" t="s">
        <v>6418</v>
      </c>
      <c r="D1172" t="s">
        <v>155</v>
      </c>
      <c r="E1172" t="s">
        <v>3265</v>
      </c>
      <c r="G1172">
        <v>2028</v>
      </c>
      <c r="H1172" s="8">
        <v>35</v>
      </c>
      <c r="I1172" t="s">
        <v>2843</v>
      </c>
      <c r="K1172">
        <v>21.019444400000001</v>
      </c>
      <c r="L1172" t="s">
        <v>2859</v>
      </c>
      <c r="M1172">
        <v>225</v>
      </c>
      <c r="N1172" t="s">
        <v>2837</v>
      </c>
      <c r="O1172" t="s">
        <v>221</v>
      </c>
      <c r="P1172">
        <v>2024</v>
      </c>
      <c r="Q1172" t="s">
        <v>2838</v>
      </c>
      <c r="R1172" t="s">
        <v>155</v>
      </c>
      <c r="T1172" t="s">
        <v>4064</v>
      </c>
      <c r="U1172" t="s">
        <v>6419</v>
      </c>
    </row>
    <row r="1173" spans="2:23" x14ac:dyDescent="0.45">
      <c r="B1173">
        <v>45</v>
      </c>
      <c r="C1173" t="s">
        <v>1489</v>
      </c>
      <c r="D1173" t="s">
        <v>18</v>
      </c>
      <c r="E1173" t="s">
        <v>2893</v>
      </c>
      <c r="F1173" t="s">
        <v>2853</v>
      </c>
      <c r="G1173">
        <v>2025</v>
      </c>
      <c r="H1173" s="8">
        <v>35</v>
      </c>
      <c r="I1173" t="s">
        <v>2835</v>
      </c>
      <c r="K1173">
        <v>23.019444400000001</v>
      </c>
      <c r="L1173" t="s">
        <v>2859</v>
      </c>
      <c r="M1173">
        <v>220</v>
      </c>
      <c r="N1173" t="s">
        <v>221</v>
      </c>
      <c r="O1173" t="s">
        <v>221</v>
      </c>
      <c r="P1173">
        <v>2020</v>
      </c>
      <c r="Q1173" t="s">
        <v>2838</v>
      </c>
      <c r="R1173" t="s">
        <v>18</v>
      </c>
      <c r="S1173">
        <v>1250000</v>
      </c>
      <c r="T1173" t="s">
        <v>6420</v>
      </c>
      <c r="U1173" t="s">
        <v>6421</v>
      </c>
      <c r="V1173" t="s">
        <v>6422</v>
      </c>
      <c r="W1173" t="s">
        <v>1490</v>
      </c>
    </row>
    <row r="1174" spans="2:23" x14ac:dyDescent="0.45">
      <c r="B1174">
        <v>45</v>
      </c>
      <c r="C1174" t="s">
        <v>6423</v>
      </c>
      <c r="D1174" t="s">
        <v>36</v>
      </c>
      <c r="E1174" t="s">
        <v>3265</v>
      </c>
      <c r="F1174" t="s">
        <v>2898</v>
      </c>
      <c r="G1174">
        <v>2026</v>
      </c>
      <c r="H1174" s="8">
        <v>35</v>
      </c>
      <c r="I1174" t="s">
        <v>2835</v>
      </c>
      <c r="K1174">
        <v>21.625</v>
      </c>
      <c r="L1174" t="s">
        <v>2854</v>
      </c>
      <c r="M1174">
        <v>230</v>
      </c>
      <c r="N1174" t="s">
        <v>221</v>
      </c>
      <c r="O1174" t="s">
        <v>221</v>
      </c>
      <c r="P1174">
        <v>2022</v>
      </c>
      <c r="Q1174" t="s">
        <v>2838</v>
      </c>
      <c r="R1174" t="s">
        <v>36</v>
      </c>
      <c r="S1174">
        <v>407500</v>
      </c>
      <c r="T1174" t="s">
        <v>4515</v>
      </c>
      <c r="U1174" t="s">
        <v>6424</v>
      </c>
      <c r="W1174" t="s">
        <v>6425</v>
      </c>
    </row>
    <row r="1175" spans="2:23" x14ac:dyDescent="0.45">
      <c r="B1175">
        <v>45</v>
      </c>
      <c r="C1175" t="s">
        <v>6426</v>
      </c>
      <c r="D1175" t="s">
        <v>89</v>
      </c>
      <c r="E1175" t="s">
        <v>3265</v>
      </c>
      <c r="F1175" t="s">
        <v>2853</v>
      </c>
      <c r="G1175">
        <v>2026</v>
      </c>
      <c r="H1175" s="8">
        <v>35</v>
      </c>
      <c r="I1175" t="s">
        <v>2843</v>
      </c>
      <c r="K1175">
        <v>24.561111100000002</v>
      </c>
      <c r="L1175" t="s">
        <v>2887</v>
      </c>
      <c r="M1175">
        <v>190</v>
      </c>
      <c r="N1175" t="s">
        <v>2837</v>
      </c>
      <c r="O1175" t="s">
        <v>2837</v>
      </c>
      <c r="P1175">
        <v>2021</v>
      </c>
      <c r="Q1175" t="s">
        <v>2838</v>
      </c>
      <c r="R1175" t="s">
        <v>10</v>
      </c>
      <c r="S1175">
        <v>125000</v>
      </c>
      <c r="T1175" t="s">
        <v>4670</v>
      </c>
      <c r="U1175" t="s">
        <v>6427</v>
      </c>
      <c r="W1175" t="s">
        <v>6428</v>
      </c>
    </row>
    <row r="1176" spans="2:23" x14ac:dyDescent="0.45">
      <c r="B1176">
        <v>45</v>
      </c>
      <c r="C1176" t="s">
        <v>6429</v>
      </c>
      <c r="D1176" t="s">
        <v>46</v>
      </c>
      <c r="E1176" t="s">
        <v>2882</v>
      </c>
      <c r="F1176" t="s">
        <v>2870</v>
      </c>
      <c r="G1176">
        <v>2026</v>
      </c>
      <c r="H1176" s="8">
        <v>35</v>
      </c>
      <c r="I1176" t="s">
        <v>2966</v>
      </c>
      <c r="K1176">
        <v>22.069444399999998</v>
      </c>
      <c r="L1176" t="s">
        <v>2960</v>
      </c>
      <c r="M1176">
        <v>205</v>
      </c>
      <c r="N1176" t="s">
        <v>221</v>
      </c>
      <c r="O1176" t="s">
        <v>221</v>
      </c>
      <c r="P1176">
        <v>2023</v>
      </c>
      <c r="Q1176" t="s">
        <v>2838</v>
      </c>
      <c r="R1176" t="s">
        <v>46</v>
      </c>
      <c r="S1176">
        <v>497500</v>
      </c>
      <c r="T1176" t="s">
        <v>3347</v>
      </c>
      <c r="U1176" t="s">
        <v>6430</v>
      </c>
      <c r="W1176" t="s">
        <v>6431</v>
      </c>
    </row>
    <row r="1177" spans="2:23" x14ac:dyDescent="0.45">
      <c r="B1177">
        <v>45</v>
      </c>
      <c r="C1177" t="s">
        <v>6432</v>
      </c>
      <c r="D1177" t="s">
        <v>21</v>
      </c>
      <c r="E1177" t="s">
        <v>2833</v>
      </c>
      <c r="F1177" t="s">
        <v>2870</v>
      </c>
      <c r="G1177">
        <v>2025</v>
      </c>
      <c r="H1177" s="8">
        <v>35</v>
      </c>
      <c r="I1177" t="s">
        <v>2835</v>
      </c>
      <c r="K1177">
        <v>24.141666600000001</v>
      </c>
      <c r="L1177" t="s">
        <v>2844</v>
      </c>
      <c r="M1177">
        <v>180</v>
      </c>
      <c r="N1177" t="s">
        <v>2912</v>
      </c>
      <c r="O1177" t="s">
        <v>221</v>
      </c>
      <c r="P1177">
        <v>2021</v>
      </c>
      <c r="Q1177" t="s">
        <v>2838</v>
      </c>
      <c r="R1177" t="s">
        <v>21</v>
      </c>
      <c r="S1177">
        <v>800000</v>
      </c>
      <c r="T1177" t="s">
        <v>5226</v>
      </c>
      <c r="U1177" t="s">
        <v>6433</v>
      </c>
      <c r="V1177" t="s">
        <v>6434</v>
      </c>
      <c r="W1177" t="s">
        <v>6435</v>
      </c>
    </row>
    <row r="1178" spans="2:23" x14ac:dyDescent="0.45">
      <c r="B1178">
        <v>45</v>
      </c>
      <c r="C1178" t="s">
        <v>6436</v>
      </c>
      <c r="D1178" t="s">
        <v>309</v>
      </c>
      <c r="E1178" t="s">
        <v>3265</v>
      </c>
      <c r="F1178" t="s">
        <v>2898</v>
      </c>
      <c r="G1178">
        <v>2026</v>
      </c>
      <c r="H1178" s="8">
        <v>35</v>
      </c>
      <c r="I1178" t="s">
        <v>2843</v>
      </c>
      <c r="K1178">
        <v>22.580555499999999</v>
      </c>
      <c r="L1178" t="s">
        <v>2854</v>
      </c>
      <c r="M1178">
        <v>180</v>
      </c>
      <c r="N1178" t="s">
        <v>221</v>
      </c>
      <c r="O1178" t="s">
        <v>221</v>
      </c>
      <c r="P1178">
        <v>2023</v>
      </c>
      <c r="Q1178" t="s">
        <v>2838</v>
      </c>
      <c r="R1178" t="s">
        <v>309</v>
      </c>
      <c r="S1178">
        <v>500000</v>
      </c>
      <c r="T1178" t="s">
        <v>6437</v>
      </c>
      <c r="U1178" t="s">
        <v>6438</v>
      </c>
      <c r="W1178" t="s">
        <v>6439</v>
      </c>
    </row>
    <row r="1179" spans="2:23" x14ac:dyDescent="0.45">
      <c r="B1179">
        <v>45</v>
      </c>
      <c r="C1179" t="s">
        <v>6440</v>
      </c>
      <c r="D1179" t="s">
        <v>28</v>
      </c>
      <c r="E1179" t="s">
        <v>3265</v>
      </c>
      <c r="F1179" t="s">
        <v>2842</v>
      </c>
      <c r="G1179">
        <v>2024</v>
      </c>
      <c r="H1179" s="8">
        <v>35</v>
      </c>
      <c r="I1179" t="s">
        <v>2835</v>
      </c>
      <c r="K1179">
        <v>26.397222200000002</v>
      </c>
      <c r="L1179" t="s">
        <v>2854</v>
      </c>
      <c r="M1179">
        <v>225</v>
      </c>
      <c r="N1179" t="s">
        <v>221</v>
      </c>
      <c r="O1179" t="s">
        <v>221</v>
      </c>
      <c r="P1179">
        <v>2016</v>
      </c>
      <c r="Q1179" t="s">
        <v>2838</v>
      </c>
      <c r="R1179" t="s">
        <v>130</v>
      </c>
      <c r="S1179">
        <v>1025000</v>
      </c>
      <c r="T1179" t="s">
        <v>6441</v>
      </c>
      <c r="U1179" t="s">
        <v>6442</v>
      </c>
      <c r="V1179" t="s">
        <v>6443</v>
      </c>
      <c r="W1179">
        <v>21859</v>
      </c>
    </row>
    <row r="1180" spans="2:23" x14ac:dyDescent="0.45">
      <c r="B1180">
        <v>45</v>
      </c>
      <c r="C1180" t="s">
        <v>6444</v>
      </c>
      <c r="D1180" t="s">
        <v>59</v>
      </c>
      <c r="E1180" t="s">
        <v>9</v>
      </c>
      <c r="F1180" t="s">
        <v>2898</v>
      </c>
      <c r="G1180">
        <v>2026</v>
      </c>
      <c r="H1180" s="8">
        <v>35</v>
      </c>
      <c r="I1180" t="s">
        <v>2843</v>
      </c>
      <c r="K1180">
        <v>22.358333300000002</v>
      </c>
      <c r="L1180" t="s">
        <v>2848</v>
      </c>
      <c r="M1180">
        <v>186</v>
      </c>
      <c r="N1180" t="s">
        <v>221</v>
      </c>
      <c r="O1180" t="s">
        <v>221</v>
      </c>
      <c r="P1180">
        <v>2023</v>
      </c>
      <c r="Q1180" t="s">
        <v>2838</v>
      </c>
      <c r="R1180" t="s">
        <v>59</v>
      </c>
      <c r="S1180">
        <v>510000</v>
      </c>
      <c r="T1180" t="s">
        <v>5226</v>
      </c>
      <c r="U1180" t="s">
        <v>6445</v>
      </c>
      <c r="W1180" t="s">
        <v>6446</v>
      </c>
    </row>
    <row r="1181" spans="2:23" x14ac:dyDescent="0.45">
      <c r="B1181">
        <v>46</v>
      </c>
      <c r="C1181" t="s">
        <v>6447</v>
      </c>
      <c r="D1181" t="s">
        <v>18</v>
      </c>
      <c r="E1181" t="s">
        <v>174</v>
      </c>
      <c r="G1181">
        <v>2029</v>
      </c>
      <c r="H1181" s="8">
        <v>35</v>
      </c>
      <c r="I1181" t="s">
        <v>2835</v>
      </c>
      <c r="K1181">
        <v>18.2638888</v>
      </c>
      <c r="L1181" t="s">
        <v>2859</v>
      </c>
      <c r="M1181">
        <v>185</v>
      </c>
      <c r="N1181" t="s">
        <v>2912</v>
      </c>
      <c r="O1181" t="s">
        <v>221</v>
      </c>
      <c r="P1181">
        <v>2024</v>
      </c>
      <c r="Q1181" t="s">
        <v>2838</v>
      </c>
      <c r="R1181" t="s">
        <v>18</v>
      </c>
      <c r="T1181" t="s">
        <v>6448</v>
      </c>
      <c r="U1181" t="s">
        <v>6449</v>
      </c>
    </row>
    <row r="1182" spans="2:23" x14ac:dyDescent="0.45">
      <c r="B1182">
        <v>46</v>
      </c>
      <c r="C1182" t="s">
        <v>723</v>
      </c>
      <c r="D1182" t="s">
        <v>89</v>
      </c>
      <c r="E1182" t="s">
        <v>53</v>
      </c>
      <c r="F1182" t="s">
        <v>2842</v>
      </c>
      <c r="G1182">
        <v>2024</v>
      </c>
      <c r="H1182" s="8">
        <v>35</v>
      </c>
      <c r="I1182" t="s">
        <v>2843</v>
      </c>
      <c r="K1182">
        <v>26.5138888</v>
      </c>
      <c r="L1182" t="s">
        <v>2844</v>
      </c>
      <c r="M1182">
        <v>230</v>
      </c>
      <c r="N1182" t="s">
        <v>2837</v>
      </c>
      <c r="O1182" t="s">
        <v>221</v>
      </c>
      <c r="P1182">
        <v>2019</v>
      </c>
      <c r="Q1182" t="s">
        <v>2838</v>
      </c>
      <c r="R1182" t="s">
        <v>82</v>
      </c>
      <c r="S1182">
        <v>336000</v>
      </c>
      <c r="T1182" t="s">
        <v>6450</v>
      </c>
      <c r="U1182" t="s">
        <v>6451</v>
      </c>
      <c r="W1182">
        <v>25425</v>
      </c>
    </row>
    <row r="1183" spans="2:23" x14ac:dyDescent="0.45">
      <c r="B1183">
        <v>46</v>
      </c>
      <c r="C1183" t="s">
        <v>6452</v>
      </c>
      <c r="D1183" t="s">
        <v>46</v>
      </c>
      <c r="E1183" t="s">
        <v>63</v>
      </c>
      <c r="G1183">
        <v>2029</v>
      </c>
      <c r="H1183" s="8">
        <v>35</v>
      </c>
      <c r="I1183" t="s">
        <v>2835</v>
      </c>
      <c r="K1183">
        <v>18.0055555</v>
      </c>
      <c r="L1183" t="s">
        <v>2854</v>
      </c>
      <c r="M1183">
        <v>205</v>
      </c>
      <c r="N1183" t="s">
        <v>221</v>
      </c>
      <c r="O1183" t="s">
        <v>221</v>
      </c>
      <c r="P1183">
        <v>2024</v>
      </c>
      <c r="Q1183" t="s">
        <v>2838</v>
      </c>
      <c r="R1183" t="s">
        <v>46</v>
      </c>
      <c r="T1183" t="s">
        <v>6453</v>
      </c>
      <c r="U1183" t="s">
        <v>6454</v>
      </c>
    </row>
    <row r="1184" spans="2:23" x14ac:dyDescent="0.45">
      <c r="B1184">
        <v>46</v>
      </c>
      <c r="C1184" t="s">
        <v>6455</v>
      </c>
      <c r="D1184" t="s">
        <v>21</v>
      </c>
      <c r="E1184" t="s">
        <v>2833</v>
      </c>
      <c r="G1184">
        <v>2027</v>
      </c>
      <c r="H1184" s="8">
        <v>35</v>
      </c>
      <c r="I1184" t="s">
        <v>2835</v>
      </c>
      <c r="K1184">
        <v>21.1694444</v>
      </c>
      <c r="L1184" t="s">
        <v>2844</v>
      </c>
      <c r="M1184">
        <v>175</v>
      </c>
      <c r="N1184" t="s">
        <v>2837</v>
      </c>
      <c r="O1184" t="s">
        <v>221</v>
      </c>
      <c r="P1184">
        <v>2024</v>
      </c>
      <c r="Q1184" t="s">
        <v>2838</v>
      </c>
      <c r="R1184" t="s">
        <v>21</v>
      </c>
      <c r="T1184" t="s">
        <v>4472</v>
      </c>
      <c r="U1184" t="s">
        <v>6456</v>
      </c>
    </row>
    <row r="1185" spans="2:23" x14ac:dyDescent="0.45">
      <c r="B1185">
        <v>46</v>
      </c>
      <c r="C1185" t="s">
        <v>6457</v>
      </c>
      <c r="D1185" t="s">
        <v>309</v>
      </c>
      <c r="E1185" t="s">
        <v>3265</v>
      </c>
      <c r="G1185">
        <v>2026</v>
      </c>
      <c r="H1185" s="8">
        <v>35</v>
      </c>
      <c r="I1185" t="s">
        <v>2843</v>
      </c>
      <c r="K1185">
        <v>22.061111100000002</v>
      </c>
      <c r="L1185" t="s">
        <v>2887</v>
      </c>
      <c r="M1185">
        <v>210</v>
      </c>
      <c r="N1185" t="s">
        <v>221</v>
      </c>
      <c r="O1185" t="s">
        <v>221</v>
      </c>
      <c r="P1185">
        <v>2024</v>
      </c>
      <c r="Q1185" t="s">
        <v>2838</v>
      </c>
      <c r="R1185" t="s">
        <v>309</v>
      </c>
      <c r="T1185" t="s">
        <v>3347</v>
      </c>
      <c r="U1185" t="s">
        <v>6458</v>
      </c>
    </row>
    <row r="1186" spans="2:23" x14ac:dyDescent="0.45">
      <c r="B1186">
        <v>46</v>
      </c>
      <c r="C1186" t="s">
        <v>6459</v>
      </c>
      <c r="D1186" t="s">
        <v>28</v>
      </c>
      <c r="E1186" t="s">
        <v>3265</v>
      </c>
      <c r="F1186" t="s">
        <v>2898</v>
      </c>
      <c r="G1186">
        <v>2028</v>
      </c>
      <c r="H1186" s="8">
        <v>35</v>
      </c>
      <c r="I1186" t="s">
        <v>2835</v>
      </c>
      <c r="K1186">
        <v>19.649999999999999</v>
      </c>
      <c r="L1186" t="s">
        <v>2887</v>
      </c>
      <c r="M1186">
        <v>170</v>
      </c>
      <c r="N1186" t="s">
        <v>221</v>
      </c>
      <c r="O1186" t="s">
        <v>221</v>
      </c>
      <c r="P1186">
        <v>2022</v>
      </c>
      <c r="Q1186" t="s">
        <v>2855</v>
      </c>
      <c r="R1186" t="s">
        <v>28</v>
      </c>
      <c r="S1186">
        <v>25000</v>
      </c>
      <c r="T1186" t="s">
        <v>6460</v>
      </c>
      <c r="U1186" t="s">
        <v>6461</v>
      </c>
      <c r="W1186" t="s">
        <v>6462</v>
      </c>
    </row>
    <row r="1187" spans="2:23" x14ac:dyDescent="0.45">
      <c r="B1187">
        <v>47</v>
      </c>
      <c r="C1187" t="s">
        <v>6463</v>
      </c>
      <c r="D1187" t="s">
        <v>18</v>
      </c>
      <c r="E1187" t="s">
        <v>3265</v>
      </c>
      <c r="F1187" t="s">
        <v>2834</v>
      </c>
      <c r="G1187">
        <v>2024</v>
      </c>
      <c r="H1187" s="8">
        <v>35</v>
      </c>
      <c r="I1187" t="s">
        <v>2843</v>
      </c>
      <c r="K1187">
        <v>26.941666600000001</v>
      </c>
      <c r="L1187" t="s">
        <v>2854</v>
      </c>
      <c r="M1187">
        <v>205</v>
      </c>
      <c r="N1187" t="s">
        <v>2837</v>
      </c>
      <c r="O1187" t="s">
        <v>2837</v>
      </c>
      <c r="P1187">
        <v>2019</v>
      </c>
      <c r="Q1187" t="s">
        <v>2838</v>
      </c>
      <c r="R1187" t="s">
        <v>18</v>
      </c>
      <c r="S1187">
        <v>225000</v>
      </c>
      <c r="T1187" t="s">
        <v>4339</v>
      </c>
      <c r="U1187" t="s">
        <v>6464</v>
      </c>
      <c r="W1187">
        <v>26203</v>
      </c>
    </row>
    <row r="1188" spans="2:23" x14ac:dyDescent="0.45">
      <c r="B1188">
        <v>47</v>
      </c>
      <c r="C1188" t="s">
        <v>6465</v>
      </c>
      <c r="D1188" t="s">
        <v>89</v>
      </c>
      <c r="E1188" t="s">
        <v>9</v>
      </c>
      <c r="F1188" t="s">
        <v>2853</v>
      </c>
      <c r="G1188">
        <v>2026</v>
      </c>
      <c r="H1188" s="8">
        <v>35</v>
      </c>
      <c r="I1188" t="s">
        <v>2843</v>
      </c>
      <c r="K1188">
        <v>23.616666599999999</v>
      </c>
      <c r="L1188" t="s">
        <v>2883</v>
      </c>
      <c r="M1188">
        <v>240</v>
      </c>
      <c r="N1188" t="s">
        <v>221</v>
      </c>
      <c r="O1188" t="s">
        <v>221</v>
      </c>
      <c r="P1188">
        <v>2022</v>
      </c>
      <c r="Q1188" t="s">
        <v>2838</v>
      </c>
      <c r="R1188" t="s">
        <v>89</v>
      </c>
      <c r="S1188">
        <v>586200</v>
      </c>
      <c r="T1188" t="s">
        <v>3548</v>
      </c>
      <c r="U1188" t="s">
        <v>6466</v>
      </c>
      <c r="W1188" t="s">
        <v>6467</v>
      </c>
    </row>
    <row r="1189" spans="2:23" x14ac:dyDescent="0.45">
      <c r="B1189">
        <v>47</v>
      </c>
      <c r="C1189" t="s">
        <v>6468</v>
      </c>
      <c r="D1189" t="s">
        <v>46</v>
      </c>
      <c r="E1189" t="s">
        <v>3265</v>
      </c>
      <c r="F1189" t="s">
        <v>2870</v>
      </c>
      <c r="G1189">
        <v>2026</v>
      </c>
      <c r="H1189" s="8">
        <v>35</v>
      </c>
      <c r="I1189" t="s">
        <v>2835</v>
      </c>
      <c r="K1189">
        <v>24.369444399999999</v>
      </c>
      <c r="L1189" t="s">
        <v>2844</v>
      </c>
      <c r="M1189">
        <v>190</v>
      </c>
      <c r="N1189" t="s">
        <v>2837</v>
      </c>
      <c r="O1189" t="s">
        <v>221</v>
      </c>
      <c r="P1189">
        <v>2021</v>
      </c>
      <c r="Q1189" t="s">
        <v>2838</v>
      </c>
      <c r="R1189" t="s">
        <v>46</v>
      </c>
      <c r="S1189">
        <v>125000</v>
      </c>
      <c r="T1189" t="s">
        <v>2967</v>
      </c>
      <c r="U1189" t="s">
        <v>6469</v>
      </c>
      <c r="W1189" t="s">
        <v>6470</v>
      </c>
    </row>
    <row r="1190" spans="2:23" x14ac:dyDescent="0.45">
      <c r="B1190">
        <v>47</v>
      </c>
      <c r="C1190" t="s">
        <v>963</v>
      </c>
      <c r="D1190" t="s">
        <v>309</v>
      </c>
      <c r="E1190" t="s">
        <v>33</v>
      </c>
      <c r="F1190" t="s">
        <v>2853</v>
      </c>
      <c r="G1190">
        <v>2025</v>
      </c>
      <c r="H1190" s="8">
        <v>35</v>
      </c>
      <c r="I1190" t="s">
        <v>2843</v>
      </c>
      <c r="K1190">
        <v>25.6333333</v>
      </c>
      <c r="L1190" t="s">
        <v>2951</v>
      </c>
      <c r="M1190">
        <v>215</v>
      </c>
      <c r="N1190" t="s">
        <v>221</v>
      </c>
      <c r="O1190" t="s">
        <v>221</v>
      </c>
      <c r="P1190">
        <v>2021</v>
      </c>
      <c r="Q1190" t="s">
        <v>2838</v>
      </c>
      <c r="R1190" t="s">
        <v>309</v>
      </c>
      <c r="S1190">
        <v>280000</v>
      </c>
      <c r="T1190" t="s">
        <v>3062</v>
      </c>
      <c r="U1190" t="s">
        <v>6471</v>
      </c>
      <c r="W1190" t="s">
        <v>964</v>
      </c>
    </row>
    <row r="1191" spans="2:23" x14ac:dyDescent="0.45">
      <c r="B1191">
        <v>47</v>
      </c>
      <c r="C1191" t="s">
        <v>6472</v>
      </c>
      <c r="D1191" t="s">
        <v>28</v>
      </c>
      <c r="E1191" t="s">
        <v>3265</v>
      </c>
      <c r="F1191" t="s">
        <v>2898</v>
      </c>
      <c r="G1191">
        <v>2029</v>
      </c>
      <c r="H1191" s="8">
        <v>35</v>
      </c>
      <c r="I1191" t="s">
        <v>2835</v>
      </c>
      <c r="K1191">
        <v>19.980555500000001</v>
      </c>
      <c r="L1191" t="s">
        <v>2951</v>
      </c>
      <c r="M1191">
        <v>177</v>
      </c>
      <c r="N1191" t="s">
        <v>221</v>
      </c>
      <c r="O1191" t="s">
        <v>221</v>
      </c>
      <c r="P1191">
        <v>2023</v>
      </c>
      <c r="Q1191" t="s">
        <v>2855</v>
      </c>
      <c r="R1191" t="s">
        <v>28</v>
      </c>
      <c r="S1191">
        <v>10000</v>
      </c>
      <c r="T1191" t="s">
        <v>2850</v>
      </c>
      <c r="U1191" t="s">
        <v>6473</v>
      </c>
      <c r="W1191" t="s">
        <v>6474</v>
      </c>
    </row>
    <row r="1192" spans="2:23" x14ac:dyDescent="0.45">
      <c r="B1192">
        <v>48</v>
      </c>
      <c r="C1192" t="s">
        <v>6475</v>
      </c>
      <c r="D1192" t="s">
        <v>18</v>
      </c>
      <c r="E1192" t="s">
        <v>9</v>
      </c>
      <c r="F1192" t="s">
        <v>2870</v>
      </c>
      <c r="G1192">
        <v>2026</v>
      </c>
      <c r="H1192" s="8">
        <v>35</v>
      </c>
      <c r="I1192" t="s">
        <v>2835</v>
      </c>
      <c r="K1192">
        <v>21.022222200000002</v>
      </c>
      <c r="L1192" t="s">
        <v>2883</v>
      </c>
      <c r="M1192">
        <v>220</v>
      </c>
      <c r="N1192" t="s">
        <v>221</v>
      </c>
      <c r="O1192" t="s">
        <v>221</v>
      </c>
      <c r="P1192">
        <v>2021</v>
      </c>
      <c r="Q1192" t="s">
        <v>2838</v>
      </c>
      <c r="R1192" t="s">
        <v>18</v>
      </c>
      <c r="S1192">
        <v>500000</v>
      </c>
      <c r="T1192" t="s">
        <v>6476</v>
      </c>
      <c r="U1192" t="s">
        <v>6477</v>
      </c>
      <c r="W1192" t="s">
        <v>6478</v>
      </c>
    </row>
    <row r="1193" spans="2:23" x14ac:dyDescent="0.45">
      <c r="B1193">
        <v>48</v>
      </c>
      <c r="C1193" t="s">
        <v>6479</v>
      </c>
      <c r="D1193" t="s">
        <v>89</v>
      </c>
      <c r="E1193" t="s">
        <v>9</v>
      </c>
      <c r="F1193" t="s">
        <v>2898</v>
      </c>
      <c r="G1193">
        <v>2028</v>
      </c>
      <c r="H1193" s="8">
        <v>35</v>
      </c>
      <c r="I1193" t="s">
        <v>2835</v>
      </c>
      <c r="K1193">
        <v>18.9694444</v>
      </c>
      <c r="L1193" t="s">
        <v>2887</v>
      </c>
      <c r="M1193">
        <v>225</v>
      </c>
      <c r="N1193" t="s">
        <v>221</v>
      </c>
      <c r="O1193" t="s">
        <v>221</v>
      </c>
      <c r="P1193">
        <v>2023</v>
      </c>
      <c r="Q1193" t="s">
        <v>2838</v>
      </c>
      <c r="R1193" t="s">
        <v>89</v>
      </c>
      <c r="S1193">
        <v>847500</v>
      </c>
      <c r="T1193" t="s">
        <v>6480</v>
      </c>
      <c r="U1193" t="s">
        <v>6481</v>
      </c>
      <c r="W1193" t="s">
        <v>6482</v>
      </c>
    </row>
    <row r="1194" spans="2:23" x14ac:dyDescent="0.45">
      <c r="B1194">
        <v>48</v>
      </c>
      <c r="C1194" t="s">
        <v>6483</v>
      </c>
      <c r="D1194" t="s">
        <v>46</v>
      </c>
      <c r="E1194" t="s">
        <v>33</v>
      </c>
      <c r="F1194" t="s">
        <v>2898</v>
      </c>
      <c r="G1194">
        <v>2027</v>
      </c>
      <c r="H1194" s="8">
        <v>35</v>
      </c>
      <c r="I1194" t="s">
        <v>2843</v>
      </c>
      <c r="K1194">
        <v>20.6333333</v>
      </c>
      <c r="L1194" t="s">
        <v>2844</v>
      </c>
      <c r="M1194">
        <v>200</v>
      </c>
      <c r="N1194" t="s">
        <v>221</v>
      </c>
      <c r="O1194" t="s">
        <v>221</v>
      </c>
      <c r="P1194">
        <v>2021</v>
      </c>
      <c r="Q1194" t="s">
        <v>2855</v>
      </c>
      <c r="R1194" t="s">
        <v>46</v>
      </c>
      <c r="S1194">
        <v>400000</v>
      </c>
      <c r="T1194" t="s">
        <v>2874</v>
      </c>
      <c r="U1194" t="s">
        <v>6484</v>
      </c>
      <c r="W1194" t="s">
        <v>6485</v>
      </c>
    </row>
    <row r="1195" spans="2:23" x14ac:dyDescent="0.45">
      <c r="B1195">
        <v>48</v>
      </c>
      <c r="C1195" t="s">
        <v>6486</v>
      </c>
      <c r="D1195" t="s">
        <v>21</v>
      </c>
      <c r="E1195" t="s">
        <v>2882</v>
      </c>
      <c r="F1195" t="s">
        <v>3238</v>
      </c>
      <c r="G1195">
        <v>2030</v>
      </c>
      <c r="H1195" s="8">
        <v>35</v>
      </c>
      <c r="I1195" t="s">
        <v>2835</v>
      </c>
      <c r="K1195">
        <v>16.9694444</v>
      </c>
      <c r="L1195" t="s">
        <v>2854</v>
      </c>
      <c r="M1195">
        <v>175</v>
      </c>
      <c r="N1195" t="s">
        <v>221</v>
      </c>
      <c r="O1195" t="s">
        <v>221</v>
      </c>
      <c r="P1195">
        <v>2024</v>
      </c>
      <c r="Q1195" t="s">
        <v>2855</v>
      </c>
      <c r="R1195" t="s">
        <v>21</v>
      </c>
      <c r="S1195">
        <v>950000</v>
      </c>
      <c r="T1195" t="s">
        <v>2850</v>
      </c>
      <c r="U1195" t="s">
        <v>6487</v>
      </c>
      <c r="W1195" t="s">
        <v>6488</v>
      </c>
    </row>
    <row r="1196" spans="2:23" x14ac:dyDescent="0.45">
      <c r="B1196">
        <v>48</v>
      </c>
      <c r="C1196" t="s">
        <v>6489</v>
      </c>
      <c r="D1196" t="s">
        <v>309</v>
      </c>
      <c r="E1196" t="s">
        <v>3265</v>
      </c>
      <c r="F1196" t="s">
        <v>2898</v>
      </c>
      <c r="G1196">
        <v>2026</v>
      </c>
      <c r="H1196" s="8">
        <v>35</v>
      </c>
      <c r="I1196" t="s">
        <v>2843</v>
      </c>
      <c r="K1196">
        <v>21.8333333</v>
      </c>
      <c r="L1196" t="s">
        <v>2848</v>
      </c>
      <c r="M1196">
        <v>190</v>
      </c>
      <c r="N1196" t="s">
        <v>2837</v>
      </c>
      <c r="O1196" t="s">
        <v>2837</v>
      </c>
      <c r="P1196">
        <v>2023</v>
      </c>
      <c r="Q1196" t="s">
        <v>2838</v>
      </c>
      <c r="R1196" t="s">
        <v>309</v>
      </c>
      <c r="S1196">
        <v>600000</v>
      </c>
      <c r="T1196" t="s">
        <v>3442</v>
      </c>
      <c r="U1196" t="s">
        <v>6490</v>
      </c>
      <c r="W1196" t="s">
        <v>6491</v>
      </c>
    </row>
    <row r="1197" spans="2:23" x14ac:dyDescent="0.45">
      <c r="B1197">
        <v>48</v>
      </c>
      <c r="C1197" t="s">
        <v>6492</v>
      </c>
      <c r="D1197" t="s">
        <v>28</v>
      </c>
      <c r="E1197" t="s">
        <v>9</v>
      </c>
      <c r="G1197">
        <v>2028</v>
      </c>
      <c r="H1197" s="8">
        <v>35</v>
      </c>
      <c r="I1197" t="s">
        <v>2835</v>
      </c>
      <c r="K1197">
        <v>21.252777699999999</v>
      </c>
      <c r="L1197" t="s">
        <v>2887</v>
      </c>
      <c r="M1197">
        <v>220</v>
      </c>
      <c r="N1197" t="s">
        <v>2837</v>
      </c>
      <c r="O1197" t="s">
        <v>2837</v>
      </c>
      <c r="P1197">
        <v>2024</v>
      </c>
      <c r="Q1197" t="s">
        <v>2838</v>
      </c>
      <c r="R1197" t="s">
        <v>28</v>
      </c>
      <c r="T1197" t="s">
        <v>6493</v>
      </c>
      <c r="U1197" t="s">
        <v>6494</v>
      </c>
    </row>
    <row r="1198" spans="2:23" x14ac:dyDescent="0.45">
      <c r="B1198">
        <v>49</v>
      </c>
      <c r="C1198" t="s">
        <v>6495</v>
      </c>
      <c r="D1198" t="s">
        <v>18</v>
      </c>
      <c r="E1198" t="s">
        <v>3265</v>
      </c>
      <c r="F1198" t="s">
        <v>2865</v>
      </c>
      <c r="G1198">
        <v>2027</v>
      </c>
      <c r="H1198" s="8">
        <v>35</v>
      </c>
      <c r="I1198" t="s">
        <v>2835</v>
      </c>
      <c r="K1198">
        <v>21.936111100000002</v>
      </c>
      <c r="L1198" t="s">
        <v>2854</v>
      </c>
      <c r="M1198">
        <v>215</v>
      </c>
      <c r="N1198" t="s">
        <v>221</v>
      </c>
      <c r="O1198" t="s">
        <v>221</v>
      </c>
      <c r="P1198">
        <v>2018</v>
      </c>
      <c r="Q1198" t="s">
        <v>2849</v>
      </c>
      <c r="R1198" t="s">
        <v>18</v>
      </c>
      <c r="S1198">
        <v>55000</v>
      </c>
      <c r="T1198" t="s">
        <v>2874</v>
      </c>
      <c r="U1198" t="s">
        <v>6496</v>
      </c>
      <c r="W1198" t="s">
        <v>6497</v>
      </c>
    </row>
    <row r="1199" spans="2:23" x14ac:dyDescent="0.45">
      <c r="B1199">
        <v>49</v>
      </c>
      <c r="C1199" t="s">
        <v>6498</v>
      </c>
      <c r="D1199" t="s">
        <v>89</v>
      </c>
      <c r="E1199" t="s">
        <v>3265</v>
      </c>
      <c r="F1199" t="s">
        <v>2853</v>
      </c>
      <c r="G1199">
        <v>2025</v>
      </c>
      <c r="H1199" s="8">
        <v>35</v>
      </c>
      <c r="I1199" t="s">
        <v>2835</v>
      </c>
      <c r="K1199">
        <v>23.697222199999999</v>
      </c>
      <c r="L1199" t="s">
        <v>2960</v>
      </c>
      <c r="M1199">
        <v>158</v>
      </c>
      <c r="N1199" t="s">
        <v>221</v>
      </c>
      <c r="O1199" t="s">
        <v>221</v>
      </c>
      <c r="P1199">
        <v>2021</v>
      </c>
      <c r="Q1199" t="s">
        <v>2855</v>
      </c>
      <c r="R1199" t="s">
        <v>31</v>
      </c>
      <c r="T1199" t="s">
        <v>2874</v>
      </c>
      <c r="U1199" t="s">
        <v>6499</v>
      </c>
      <c r="W1199" t="s">
        <v>6500</v>
      </c>
    </row>
    <row r="1200" spans="2:23" x14ac:dyDescent="0.45">
      <c r="B1200">
        <v>49</v>
      </c>
      <c r="C1200" t="s">
        <v>6501</v>
      </c>
      <c r="D1200" t="s">
        <v>46</v>
      </c>
      <c r="E1200" t="s">
        <v>3265</v>
      </c>
      <c r="F1200" t="s">
        <v>2898</v>
      </c>
      <c r="G1200">
        <v>2028</v>
      </c>
      <c r="H1200" s="8">
        <v>35</v>
      </c>
      <c r="I1200" t="s">
        <v>2835</v>
      </c>
      <c r="K1200">
        <v>22.527777700000001</v>
      </c>
      <c r="L1200" t="s">
        <v>2844</v>
      </c>
      <c r="M1200">
        <v>185</v>
      </c>
      <c r="N1200" t="s">
        <v>221</v>
      </c>
      <c r="O1200" t="s">
        <v>221</v>
      </c>
      <c r="P1200">
        <v>2023</v>
      </c>
      <c r="Q1200" t="s">
        <v>2838</v>
      </c>
      <c r="R1200" t="s">
        <v>46</v>
      </c>
      <c r="S1200">
        <v>150000</v>
      </c>
      <c r="T1200" t="s">
        <v>6502</v>
      </c>
      <c r="U1200" t="s">
        <v>6503</v>
      </c>
      <c r="V1200" t="s">
        <v>6504</v>
      </c>
      <c r="W1200" t="s">
        <v>6505</v>
      </c>
    </row>
    <row r="1201" spans="2:23" x14ac:dyDescent="0.45">
      <c r="B1201">
        <v>49</v>
      </c>
      <c r="C1201" t="s">
        <v>6506</v>
      </c>
      <c r="D1201" t="s">
        <v>21</v>
      </c>
      <c r="E1201" t="s">
        <v>3167</v>
      </c>
      <c r="F1201" t="s">
        <v>2853</v>
      </c>
      <c r="G1201">
        <v>2024</v>
      </c>
      <c r="H1201" s="8">
        <v>35</v>
      </c>
      <c r="I1201" t="s">
        <v>2843</v>
      </c>
      <c r="K1201">
        <v>23.55</v>
      </c>
      <c r="L1201" t="s">
        <v>2960</v>
      </c>
      <c r="M1201">
        <v>210</v>
      </c>
      <c r="N1201" t="s">
        <v>221</v>
      </c>
      <c r="O1201" t="s">
        <v>221</v>
      </c>
      <c r="P1201">
        <v>2017</v>
      </c>
      <c r="Q1201" t="s">
        <v>2849</v>
      </c>
      <c r="R1201" t="s">
        <v>42</v>
      </c>
      <c r="S1201">
        <v>10000</v>
      </c>
      <c r="T1201" t="s">
        <v>2874</v>
      </c>
      <c r="U1201" t="s">
        <v>6507</v>
      </c>
      <c r="W1201" t="s">
        <v>6508</v>
      </c>
    </row>
    <row r="1202" spans="2:23" x14ac:dyDescent="0.45">
      <c r="B1202">
        <v>49</v>
      </c>
      <c r="C1202" t="s">
        <v>6509</v>
      </c>
      <c r="D1202" t="s">
        <v>309</v>
      </c>
      <c r="E1202" t="s">
        <v>33</v>
      </c>
      <c r="F1202" t="s">
        <v>2870</v>
      </c>
      <c r="G1202">
        <v>2026</v>
      </c>
      <c r="H1202" s="8">
        <v>35</v>
      </c>
      <c r="I1202" t="s">
        <v>2843</v>
      </c>
      <c r="K1202">
        <v>20.791666599999999</v>
      </c>
      <c r="L1202" t="s">
        <v>2960</v>
      </c>
      <c r="M1202">
        <v>170</v>
      </c>
      <c r="N1202" t="s">
        <v>2837</v>
      </c>
      <c r="O1202" t="s">
        <v>221</v>
      </c>
      <c r="P1202">
        <v>2021</v>
      </c>
      <c r="Q1202" t="s">
        <v>2855</v>
      </c>
      <c r="R1202" t="s">
        <v>309</v>
      </c>
      <c r="T1202" t="s">
        <v>2874</v>
      </c>
      <c r="U1202" t="s">
        <v>6510</v>
      </c>
      <c r="W1202" t="s">
        <v>6511</v>
      </c>
    </row>
    <row r="1203" spans="2:23" x14ac:dyDescent="0.45">
      <c r="B1203">
        <v>50</v>
      </c>
      <c r="C1203" t="s">
        <v>6512</v>
      </c>
      <c r="D1203" t="s">
        <v>18</v>
      </c>
      <c r="E1203" t="s">
        <v>3167</v>
      </c>
      <c r="G1203">
        <v>2027</v>
      </c>
      <c r="H1203" s="8">
        <v>35</v>
      </c>
      <c r="I1203" t="s">
        <v>2843</v>
      </c>
      <c r="K1203">
        <v>21.908333299999999</v>
      </c>
      <c r="L1203" t="s">
        <v>2844</v>
      </c>
      <c r="M1203">
        <v>198</v>
      </c>
      <c r="N1203" t="s">
        <v>221</v>
      </c>
      <c r="O1203" t="s">
        <v>221</v>
      </c>
      <c r="P1203">
        <v>2024</v>
      </c>
      <c r="Q1203" t="s">
        <v>2838</v>
      </c>
      <c r="R1203" t="s">
        <v>18</v>
      </c>
      <c r="T1203" t="s">
        <v>5723</v>
      </c>
      <c r="U1203" t="s">
        <v>6513</v>
      </c>
    </row>
    <row r="1204" spans="2:23" x14ac:dyDescent="0.45">
      <c r="B1204">
        <v>50</v>
      </c>
      <c r="C1204" t="s">
        <v>6514</v>
      </c>
      <c r="D1204" t="s">
        <v>89</v>
      </c>
      <c r="E1204" t="s">
        <v>3265</v>
      </c>
      <c r="F1204" t="s">
        <v>2898</v>
      </c>
      <c r="G1204">
        <v>2025</v>
      </c>
      <c r="H1204" s="8">
        <v>35</v>
      </c>
      <c r="I1204" t="s">
        <v>2835</v>
      </c>
      <c r="K1204">
        <v>22.736111099999999</v>
      </c>
      <c r="L1204" t="s">
        <v>3535</v>
      </c>
      <c r="M1204">
        <v>190</v>
      </c>
      <c r="N1204" t="s">
        <v>221</v>
      </c>
      <c r="O1204" t="s">
        <v>221</v>
      </c>
      <c r="P1204">
        <v>2019</v>
      </c>
      <c r="Q1204" t="s">
        <v>2849</v>
      </c>
      <c r="R1204" t="s">
        <v>89</v>
      </c>
      <c r="T1204" t="s">
        <v>2850</v>
      </c>
      <c r="U1204" t="s">
        <v>6515</v>
      </c>
      <c r="W1204" t="s">
        <v>6516</v>
      </c>
    </row>
    <row r="1205" spans="2:23" x14ac:dyDescent="0.45">
      <c r="B1205">
        <v>51</v>
      </c>
      <c r="C1205" t="s">
        <v>6517</v>
      </c>
      <c r="D1205" t="s">
        <v>89</v>
      </c>
      <c r="E1205" t="s">
        <v>3265</v>
      </c>
      <c r="F1205" t="s">
        <v>2870</v>
      </c>
      <c r="G1205">
        <v>2026</v>
      </c>
      <c r="H1205" s="8">
        <v>35</v>
      </c>
      <c r="I1205" t="s">
        <v>2835</v>
      </c>
      <c r="K1205">
        <v>23.327777699999999</v>
      </c>
      <c r="L1205" t="s">
        <v>2859</v>
      </c>
      <c r="M1205">
        <v>220</v>
      </c>
      <c r="N1205" t="s">
        <v>221</v>
      </c>
      <c r="O1205" t="s">
        <v>221</v>
      </c>
      <c r="P1205">
        <v>2022</v>
      </c>
      <c r="Q1205" t="s">
        <v>2838</v>
      </c>
      <c r="R1205" t="s">
        <v>89</v>
      </c>
      <c r="S1205">
        <v>125000</v>
      </c>
      <c r="T1205" t="s">
        <v>6518</v>
      </c>
      <c r="U1205" t="s">
        <v>6519</v>
      </c>
      <c r="W1205" t="s">
        <v>6520</v>
      </c>
    </row>
    <row r="1206" spans="2:23" x14ac:dyDescent="0.45">
      <c r="B1206">
        <v>52</v>
      </c>
      <c r="C1206" t="s">
        <v>1002</v>
      </c>
      <c r="D1206" t="s">
        <v>89</v>
      </c>
      <c r="E1206" t="s">
        <v>33</v>
      </c>
      <c r="F1206" t="s">
        <v>2842</v>
      </c>
      <c r="G1206">
        <v>2025</v>
      </c>
      <c r="H1206" s="8">
        <v>35</v>
      </c>
      <c r="I1206" t="s">
        <v>2835</v>
      </c>
      <c r="K1206">
        <v>26.733333300000002</v>
      </c>
      <c r="L1206" t="s">
        <v>2848</v>
      </c>
      <c r="M1206">
        <v>195</v>
      </c>
      <c r="N1206" t="s">
        <v>2837</v>
      </c>
      <c r="O1206" t="s">
        <v>221</v>
      </c>
      <c r="P1206">
        <v>2019</v>
      </c>
      <c r="Q1206" t="s">
        <v>2838</v>
      </c>
      <c r="R1206" t="s">
        <v>14</v>
      </c>
      <c r="S1206">
        <v>600000</v>
      </c>
      <c r="T1206" t="s">
        <v>6521</v>
      </c>
      <c r="U1206" t="s">
        <v>6522</v>
      </c>
      <c r="W1206" t="s">
        <v>1003</v>
      </c>
    </row>
    <row r="1207" spans="2:23" x14ac:dyDescent="0.45">
      <c r="B1207">
        <v>53</v>
      </c>
      <c r="C1207" t="s">
        <v>6523</v>
      </c>
      <c r="D1207" t="s">
        <v>89</v>
      </c>
      <c r="E1207" t="s">
        <v>3265</v>
      </c>
      <c r="F1207" t="s">
        <v>2865</v>
      </c>
      <c r="G1207">
        <v>2028</v>
      </c>
      <c r="H1207" s="8">
        <v>35</v>
      </c>
      <c r="I1207" t="s">
        <v>2835</v>
      </c>
      <c r="K1207">
        <v>21.9972222</v>
      </c>
      <c r="L1207" t="s">
        <v>2848</v>
      </c>
      <c r="M1207">
        <v>182</v>
      </c>
      <c r="N1207" t="s">
        <v>221</v>
      </c>
      <c r="O1207" t="s">
        <v>221</v>
      </c>
      <c r="P1207">
        <v>2021</v>
      </c>
      <c r="Q1207" t="s">
        <v>2855</v>
      </c>
      <c r="R1207" t="s">
        <v>89</v>
      </c>
      <c r="T1207" t="s">
        <v>2850</v>
      </c>
      <c r="U1207" t="s">
        <v>6524</v>
      </c>
      <c r="W1207" t="s">
        <v>6525</v>
      </c>
    </row>
    <row r="1208" spans="2:23" x14ac:dyDescent="0.45">
      <c r="B1208">
        <v>54</v>
      </c>
      <c r="C1208" t="s">
        <v>1999</v>
      </c>
      <c r="D1208" t="s">
        <v>89</v>
      </c>
      <c r="E1208" t="s">
        <v>2882</v>
      </c>
      <c r="F1208" t="s">
        <v>2853</v>
      </c>
      <c r="G1208">
        <v>2025</v>
      </c>
      <c r="H1208" s="8">
        <v>35</v>
      </c>
      <c r="I1208" t="s">
        <v>2843</v>
      </c>
      <c r="K1208">
        <v>23.405555499999998</v>
      </c>
      <c r="L1208" t="s">
        <v>2848</v>
      </c>
      <c r="M1208">
        <v>210</v>
      </c>
      <c r="N1208" t="s">
        <v>221</v>
      </c>
      <c r="O1208" t="s">
        <v>221</v>
      </c>
      <c r="P1208">
        <v>2021</v>
      </c>
      <c r="Q1208" t="s">
        <v>2838</v>
      </c>
      <c r="R1208" t="s">
        <v>89</v>
      </c>
      <c r="S1208">
        <v>312500</v>
      </c>
      <c r="T1208" t="s">
        <v>6526</v>
      </c>
      <c r="U1208" t="s">
        <v>6527</v>
      </c>
      <c r="V1208" t="s">
        <v>6528</v>
      </c>
      <c r="W1208" t="s">
        <v>2000</v>
      </c>
    </row>
    <row r="1209" spans="2:23" x14ac:dyDescent="0.45">
      <c r="B1209">
        <v>55</v>
      </c>
      <c r="C1209" t="s">
        <v>6529</v>
      </c>
      <c r="D1209" t="s">
        <v>89</v>
      </c>
      <c r="E1209" t="s">
        <v>33</v>
      </c>
      <c r="F1209" t="s">
        <v>2898</v>
      </c>
      <c r="G1209">
        <v>2026</v>
      </c>
      <c r="H1209" s="8">
        <v>35</v>
      </c>
      <c r="I1209" t="s">
        <v>2835</v>
      </c>
      <c r="K1209">
        <v>22.158333299999999</v>
      </c>
      <c r="L1209" t="s">
        <v>2844</v>
      </c>
      <c r="M1209">
        <v>180</v>
      </c>
      <c r="N1209" t="s">
        <v>2837</v>
      </c>
      <c r="O1209" t="s">
        <v>221</v>
      </c>
      <c r="P1209">
        <v>2019</v>
      </c>
      <c r="Q1209" t="s">
        <v>2849</v>
      </c>
      <c r="R1209" t="s">
        <v>89</v>
      </c>
      <c r="S1209">
        <v>150000</v>
      </c>
      <c r="T1209" t="s">
        <v>3001</v>
      </c>
      <c r="U1209" t="s">
        <v>6530</v>
      </c>
      <c r="W1209" t="s">
        <v>6531</v>
      </c>
    </row>
    <row r="1210" spans="2:23" x14ac:dyDescent="0.45">
      <c r="B1210">
        <v>56</v>
      </c>
      <c r="C1210" t="s">
        <v>6532</v>
      </c>
      <c r="D1210" t="s">
        <v>89</v>
      </c>
      <c r="E1210" t="s">
        <v>33</v>
      </c>
      <c r="G1210">
        <v>2028</v>
      </c>
      <c r="H1210" s="8">
        <v>35</v>
      </c>
      <c r="I1210" t="s">
        <v>2835</v>
      </c>
      <c r="K1210">
        <v>17.666666599999999</v>
      </c>
      <c r="L1210" t="s">
        <v>2859</v>
      </c>
      <c r="M1210">
        <v>200</v>
      </c>
      <c r="N1210" t="s">
        <v>2837</v>
      </c>
      <c r="O1210" t="s">
        <v>221</v>
      </c>
      <c r="P1210">
        <v>2024</v>
      </c>
      <c r="Q1210" t="s">
        <v>2838</v>
      </c>
      <c r="R1210" t="s">
        <v>89</v>
      </c>
      <c r="T1210" t="s">
        <v>6533</v>
      </c>
      <c r="U1210" t="s">
        <v>6534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60608-19AE-4872-8A30-622140A1DCB4}">
  <dimension ref="A1:DI9"/>
  <sheetViews>
    <sheetView workbookViewId="0">
      <selection activeCell="B30" sqref="B30"/>
    </sheetView>
  </sheetViews>
  <sheetFormatPr defaultRowHeight="14.25" x14ac:dyDescent="0.45"/>
  <cols>
    <col min="1" max="1" width="23.6640625" bestFit="1" customWidth="1"/>
    <col min="2" max="5" width="10.86328125" bestFit="1" customWidth="1"/>
    <col min="6" max="8" width="14.796875" bestFit="1" customWidth="1"/>
    <col min="9" max="9" width="14.9296875" bestFit="1" customWidth="1"/>
    <col min="10" max="13" width="14.796875" bestFit="1" customWidth="1"/>
    <col min="14" max="16" width="14" bestFit="1" customWidth="1"/>
    <col min="17" max="17" width="14.46484375" bestFit="1" customWidth="1"/>
    <col min="18" max="105" width="14" bestFit="1" customWidth="1"/>
    <col min="106" max="113" width="12.19921875" bestFit="1" customWidth="1"/>
  </cols>
  <sheetData>
    <row r="1" spans="1:113" x14ac:dyDescent="0.45">
      <c r="A1" t="s">
        <v>0</v>
      </c>
      <c r="B1" t="s">
        <v>1</v>
      </c>
      <c r="C1" t="s">
        <v>2</v>
      </c>
      <c r="D1" t="s">
        <v>3</v>
      </c>
      <c r="E1" t="s">
        <v>4</v>
      </c>
      <c r="F1" t="s">
        <v>5</v>
      </c>
      <c r="G1" t="s">
        <v>6</v>
      </c>
      <c r="H1" t="s">
        <v>6535</v>
      </c>
      <c r="I1" t="s">
        <v>6536</v>
      </c>
      <c r="J1" t="s">
        <v>6537</v>
      </c>
      <c r="K1" t="s">
        <v>6538</v>
      </c>
      <c r="L1" t="s">
        <v>6539</v>
      </c>
      <c r="M1" t="s">
        <v>6540</v>
      </c>
      <c r="N1" t="s">
        <v>6541</v>
      </c>
      <c r="O1" t="s">
        <v>6542</v>
      </c>
      <c r="P1" t="s">
        <v>6543</v>
      </c>
      <c r="Q1" t="s">
        <v>6544</v>
      </c>
      <c r="R1" t="s">
        <v>6545</v>
      </c>
      <c r="S1" t="s">
        <v>6546</v>
      </c>
      <c r="T1" t="s">
        <v>6547</v>
      </c>
      <c r="U1" t="s">
        <v>6548</v>
      </c>
      <c r="V1" t="s">
        <v>6549</v>
      </c>
      <c r="W1" t="s">
        <v>6550</v>
      </c>
      <c r="X1" t="s">
        <v>6551</v>
      </c>
      <c r="Y1" t="s">
        <v>6552</v>
      </c>
      <c r="Z1" t="s">
        <v>6553</v>
      </c>
      <c r="AA1" t="s">
        <v>6554</v>
      </c>
      <c r="AB1" t="s">
        <v>6555</v>
      </c>
      <c r="AC1" t="s">
        <v>6556</v>
      </c>
      <c r="AD1" t="s">
        <v>6557</v>
      </c>
      <c r="AE1" t="s">
        <v>6558</v>
      </c>
      <c r="AF1" t="s">
        <v>6559</v>
      </c>
      <c r="AG1" t="s">
        <v>6560</v>
      </c>
      <c r="AH1" t="s">
        <v>6561</v>
      </c>
      <c r="AI1" t="s">
        <v>6562</v>
      </c>
      <c r="AJ1" t="s">
        <v>6563</v>
      </c>
      <c r="AK1" t="s">
        <v>6564</v>
      </c>
      <c r="AL1" t="s">
        <v>6565</v>
      </c>
      <c r="AM1" t="s">
        <v>6566</v>
      </c>
      <c r="AN1" t="s">
        <v>6567</v>
      </c>
      <c r="AO1" t="s">
        <v>6568</v>
      </c>
      <c r="AP1" t="s">
        <v>6569</v>
      </c>
      <c r="AQ1" t="s">
        <v>6570</v>
      </c>
      <c r="AR1" t="s">
        <v>6571</v>
      </c>
      <c r="AS1" t="s">
        <v>6572</v>
      </c>
      <c r="AT1" t="s">
        <v>6573</v>
      </c>
      <c r="AU1" t="s">
        <v>6574</v>
      </c>
      <c r="AV1" t="s">
        <v>6575</v>
      </c>
      <c r="AW1" t="s">
        <v>6576</v>
      </c>
      <c r="AX1" t="s">
        <v>6577</v>
      </c>
      <c r="AY1" t="s">
        <v>6578</v>
      </c>
      <c r="AZ1" t="s">
        <v>6579</v>
      </c>
      <c r="BA1" t="s">
        <v>6580</v>
      </c>
      <c r="BB1" t="s">
        <v>6581</v>
      </c>
      <c r="BC1" t="s">
        <v>6582</v>
      </c>
      <c r="BD1" t="s">
        <v>6583</v>
      </c>
      <c r="BE1" t="s">
        <v>6584</v>
      </c>
      <c r="BF1" t="s">
        <v>6585</v>
      </c>
      <c r="BG1" t="s">
        <v>6586</v>
      </c>
      <c r="BH1" t="s">
        <v>6587</v>
      </c>
      <c r="BI1" t="s">
        <v>6588</v>
      </c>
      <c r="BJ1" t="s">
        <v>6589</v>
      </c>
      <c r="BK1" t="s">
        <v>6590</v>
      </c>
      <c r="BL1" t="s">
        <v>6591</v>
      </c>
      <c r="BM1" t="s">
        <v>6592</v>
      </c>
      <c r="BN1" t="s">
        <v>6593</v>
      </c>
      <c r="BO1" t="s">
        <v>6594</v>
      </c>
      <c r="BP1" t="s">
        <v>6595</v>
      </c>
      <c r="BQ1" t="s">
        <v>6596</v>
      </c>
      <c r="BR1" t="s">
        <v>6597</v>
      </c>
      <c r="BS1" t="s">
        <v>6598</v>
      </c>
      <c r="BT1" t="s">
        <v>6599</v>
      </c>
      <c r="BU1" t="s">
        <v>6600</v>
      </c>
      <c r="BV1" t="s">
        <v>6601</v>
      </c>
      <c r="BW1" t="s">
        <v>6602</v>
      </c>
      <c r="BX1" t="s">
        <v>6603</v>
      </c>
      <c r="BY1" t="s">
        <v>6604</v>
      </c>
      <c r="BZ1" t="s">
        <v>6605</v>
      </c>
      <c r="CA1" t="s">
        <v>6606</v>
      </c>
      <c r="CB1" t="s">
        <v>6607</v>
      </c>
      <c r="CC1" t="s">
        <v>6608</v>
      </c>
      <c r="CD1" t="s">
        <v>6609</v>
      </c>
      <c r="CE1" t="s">
        <v>6610</v>
      </c>
      <c r="CF1" t="s">
        <v>6611</v>
      </c>
      <c r="CG1" t="s">
        <v>6612</v>
      </c>
      <c r="CH1" t="s">
        <v>6613</v>
      </c>
      <c r="CI1" t="s">
        <v>6614</v>
      </c>
      <c r="CJ1" t="s">
        <v>6615</v>
      </c>
      <c r="CK1" t="s">
        <v>6616</v>
      </c>
      <c r="CL1" t="s">
        <v>6617</v>
      </c>
      <c r="CM1" t="s">
        <v>6618</v>
      </c>
      <c r="CN1" t="s">
        <v>6619</v>
      </c>
      <c r="CO1" t="s">
        <v>6620</v>
      </c>
      <c r="CP1" t="s">
        <v>6621</v>
      </c>
      <c r="CQ1" t="s">
        <v>6622</v>
      </c>
      <c r="CR1" t="s">
        <v>6623</v>
      </c>
      <c r="CS1" t="s">
        <v>6624</v>
      </c>
      <c r="CT1" t="s">
        <v>6625</v>
      </c>
      <c r="CU1" t="s">
        <v>6626</v>
      </c>
      <c r="CV1" t="s">
        <v>6627</v>
      </c>
      <c r="CW1" t="s">
        <v>6628</v>
      </c>
      <c r="CX1" t="s">
        <v>6629</v>
      </c>
      <c r="CY1" t="s">
        <v>6630</v>
      </c>
      <c r="CZ1" t="s">
        <v>6631</v>
      </c>
      <c r="DA1" t="s">
        <v>6632</v>
      </c>
      <c r="DB1" t="s">
        <v>6633</v>
      </c>
      <c r="DC1" t="s">
        <v>6634</v>
      </c>
      <c r="DD1" t="s">
        <v>6635</v>
      </c>
      <c r="DE1" t="s">
        <v>6636</v>
      </c>
      <c r="DF1" t="s">
        <v>6637</v>
      </c>
      <c r="DG1" t="s">
        <v>6638</v>
      </c>
      <c r="DH1" t="s">
        <v>6639</v>
      </c>
      <c r="DI1" t="s">
        <v>6640</v>
      </c>
    </row>
    <row r="2" spans="1:113" x14ac:dyDescent="0.45">
      <c r="A2" s="2" t="s">
        <v>6641</v>
      </c>
      <c r="B2" s="2" t="s">
        <v>6642</v>
      </c>
      <c r="C2" s="2" t="s">
        <v>6642</v>
      </c>
      <c r="D2" s="2" t="s">
        <v>6642</v>
      </c>
      <c r="E2" s="2" t="s">
        <v>6642</v>
      </c>
      <c r="F2" s="2" t="s">
        <v>6643</v>
      </c>
      <c r="G2" s="2" t="s">
        <v>6643</v>
      </c>
      <c r="H2" s="2" t="s">
        <v>6643</v>
      </c>
      <c r="I2" s="2" t="s">
        <v>6643</v>
      </c>
      <c r="J2" s="2" t="s">
        <v>6643</v>
      </c>
      <c r="K2" s="2" t="s">
        <v>6643</v>
      </c>
      <c r="L2" s="2" t="s">
        <v>6643</v>
      </c>
      <c r="M2" s="2" t="s">
        <v>6643</v>
      </c>
      <c r="N2" s="2" t="s">
        <v>6643</v>
      </c>
      <c r="O2" s="2" t="s">
        <v>6643</v>
      </c>
      <c r="P2" s="2" t="s">
        <v>6643</v>
      </c>
      <c r="Q2" s="2" t="s">
        <v>6643</v>
      </c>
      <c r="R2" s="2" t="s">
        <v>6643</v>
      </c>
      <c r="S2" s="2" t="s">
        <v>6643</v>
      </c>
      <c r="T2" s="2" t="s">
        <v>6643</v>
      </c>
      <c r="U2" s="2" t="s">
        <v>6643</v>
      </c>
      <c r="V2" s="2" t="s">
        <v>6643</v>
      </c>
      <c r="W2" s="2" t="s">
        <v>6643</v>
      </c>
      <c r="X2" s="2" t="s">
        <v>6643</v>
      </c>
      <c r="Y2" s="2" t="s">
        <v>6643</v>
      </c>
      <c r="Z2" s="2" t="s">
        <v>6643</v>
      </c>
      <c r="AA2" s="2" t="s">
        <v>6643</v>
      </c>
      <c r="AB2" s="2" t="s">
        <v>6643</v>
      </c>
      <c r="AC2" s="2" t="s">
        <v>6643</v>
      </c>
      <c r="AD2" s="2" t="s">
        <v>6643</v>
      </c>
      <c r="AE2" s="2" t="s">
        <v>6643</v>
      </c>
      <c r="AF2" s="2" t="s">
        <v>6643</v>
      </c>
      <c r="AG2" s="2" t="s">
        <v>6643</v>
      </c>
      <c r="AH2" s="2" t="s">
        <v>6643</v>
      </c>
      <c r="AI2" s="2" t="s">
        <v>6643</v>
      </c>
      <c r="AJ2" s="2" t="s">
        <v>6643</v>
      </c>
      <c r="AK2" s="2" t="s">
        <v>6643</v>
      </c>
      <c r="AL2" s="2" t="s">
        <v>6643</v>
      </c>
      <c r="AM2" s="2" t="s">
        <v>6643</v>
      </c>
      <c r="AN2" s="2" t="s">
        <v>6643</v>
      </c>
      <c r="AO2" s="2" t="s">
        <v>6643</v>
      </c>
      <c r="AP2" s="2" t="s">
        <v>6643</v>
      </c>
      <c r="AQ2" s="2" t="s">
        <v>6643</v>
      </c>
      <c r="AR2" s="2" t="s">
        <v>6643</v>
      </c>
      <c r="AS2" s="2" t="s">
        <v>6643</v>
      </c>
      <c r="AT2" s="2" t="s">
        <v>6643</v>
      </c>
      <c r="AU2" s="2" t="s">
        <v>6643</v>
      </c>
      <c r="AV2" s="2" t="s">
        <v>6643</v>
      </c>
      <c r="AW2" s="2" t="s">
        <v>6643</v>
      </c>
      <c r="AX2" s="2" t="s">
        <v>6643</v>
      </c>
      <c r="AY2" s="2" t="s">
        <v>6643</v>
      </c>
      <c r="AZ2" s="2" t="s">
        <v>6643</v>
      </c>
      <c r="BA2" s="2" t="s">
        <v>6643</v>
      </c>
      <c r="BB2" s="2" t="s">
        <v>6643</v>
      </c>
      <c r="BC2" s="2" t="s">
        <v>6643</v>
      </c>
      <c r="BD2" s="2" t="s">
        <v>6643</v>
      </c>
      <c r="BE2" s="2" t="s">
        <v>6643</v>
      </c>
      <c r="BF2" s="2" t="s">
        <v>6643</v>
      </c>
      <c r="BG2" s="2" t="s">
        <v>6643</v>
      </c>
      <c r="BH2" s="2" t="s">
        <v>6643</v>
      </c>
      <c r="BI2" s="2" t="s">
        <v>6643</v>
      </c>
      <c r="BJ2" s="2" t="s">
        <v>6643</v>
      </c>
      <c r="BK2" s="2" t="s">
        <v>6643</v>
      </c>
      <c r="BL2" s="2" t="s">
        <v>6643</v>
      </c>
      <c r="BM2" s="2" t="s">
        <v>6643</v>
      </c>
      <c r="BN2" s="2" t="s">
        <v>6643</v>
      </c>
      <c r="BO2" s="2" t="s">
        <v>6643</v>
      </c>
      <c r="BP2" s="2" t="s">
        <v>6643</v>
      </c>
      <c r="BQ2" s="2" t="s">
        <v>6643</v>
      </c>
      <c r="BR2" s="2" t="s">
        <v>6643</v>
      </c>
      <c r="BS2" s="2" t="s">
        <v>6643</v>
      </c>
      <c r="BT2" s="2" t="s">
        <v>6643</v>
      </c>
      <c r="BU2" s="2" t="s">
        <v>6643</v>
      </c>
      <c r="BV2" s="2" t="s">
        <v>6643</v>
      </c>
      <c r="BW2" s="2" t="s">
        <v>6643</v>
      </c>
      <c r="BX2" s="2" t="s">
        <v>6643</v>
      </c>
      <c r="BY2" s="2" t="s">
        <v>6643</v>
      </c>
      <c r="BZ2" s="2" t="s">
        <v>6643</v>
      </c>
      <c r="CA2" s="2" t="s">
        <v>6643</v>
      </c>
      <c r="CB2" s="2" t="s">
        <v>6643</v>
      </c>
      <c r="CC2" s="2" t="s">
        <v>6643</v>
      </c>
      <c r="CD2" s="2" t="s">
        <v>6643</v>
      </c>
      <c r="CE2" s="2" t="s">
        <v>6643</v>
      </c>
      <c r="CF2" s="2" t="s">
        <v>6643</v>
      </c>
      <c r="CG2" s="2" t="s">
        <v>6643</v>
      </c>
      <c r="CH2" s="2" t="s">
        <v>6643</v>
      </c>
      <c r="CI2" s="2" t="s">
        <v>6643</v>
      </c>
      <c r="CJ2" s="2" t="s">
        <v>6643</v>
      </c>
      <c r="CK2" s="2" t="s">
        <v>6643</v>
      </c>
      <c r="CL2" s="2" t="s">
        <v>6643</v>
      </c>
      <c r="CM2" s="2" t="s">
        <v>6643</v>
      </c>
      <c r="CN2" s="2" t="s">
        <v>6643</v>
      </c>
      <c r="CO2" s="2" t="s">
        <v>6643</v>
      </c>
      <c r="CP2" s="2" t="s">
        <v>6643</v>
      </c>
      <c r="CQ2" s="2" t="s">
        <v>6643</v>
      </c>
      <c r="CR2" s="2" t="s">
        <v>6643</v>
      </c>
      <c r="CS2" s="2" t="s">
        <v>6643</v>
      </c>
      <c r="CT2" s="2" t="s">
        <v>6643</v>
      </c>
      <c r="CU2" s="2" t="s">
        <v>6643</v>
      </c>
      <c r="CV2" s="2" t="s">
        <v>6643</v>
      </c>
      <c r="CW2" s="2" t="s">
        <v>6643</v>
      </c>
      <c r="CX2" s="2" t="s">
        <v>6643</v>
      </c>
      <c r="CY2" s="2" t="s">
        <v>6643</v>
      </c>
      <c r="CZ2" s="2" t="s">
        <v>6643</v>
      </c>
      <c r="DA2" s="2" t="s">
        <v>6643</v>
      </c>
      <c r="DB2" s="2"/>
      <c r="DC2" s="2"/>
      <c r="DD2" s="2"/>
      <c r="DE2" s="2"/>
      <c r="DF2" s="2"/>
      <c r="DG2" s="2"/>
      <c r="DH2" s="2"/>
      <c r="DI2" s="2"/>
    </row>
    <row r="3" spans="1:113" x14ac:dyDescent="0.45">
      <c r="A3" s="2" t="s">
        <v>6641</v>
      </c>
      <c r="B3" s="2"/>
      <c r="C3" s="2"/>
      <c r="D3" s="2"/>
      <c r="E3" s="2"/>
      <c r="F3" s="2" t="s">
        <v>6644</v>
      </c>
      <c r="G3" s="2" t="s">
        <v>6644</v>
      </c>
      <c r="H3" s="2" t="s">
        <v>6644</v>
      </c>
      <c r="I3" s="2" t="s">
        <v>6644</v>
      </c>
      <c r="J3" s="2" t="s">
        <v>6644</v>
      </c>
      <c r="K3" s="2" t="s">
        <v>6644</v>
      </c>
      <c r="L3" s="2" t="s">
        <v>6644</v>
      </c>
      <c r="M3" s="2" t="s">
        <v>6644</v>
      </c>
      <c r="N3" s="2" t="s">
        <v>6645</v>
      </c>
      <c r="O3" s="2" t="s">
        <v>6645</v>
      </c>
      <c r="P3" s="2" t="s">
        <v>6645</v>
      </c>
      <c r="Q3" s="2" t="s">
        <v>6645</v>
      </c>
      <c r="R3" s="2" t="s">
        <v>6645</v>
      </c>
      <c r="S3" s="2" t="s">
        <v>6645</v>
      </c>
      <c r="T3" s="2" t="s">
        <v>6645</v>
      </c>
      <c r="U3" s="2" t="s">
        <v>6645</v>
      </c>
      <c r="V3" s="2" t="s">
        <v>6645</v>
      </c>
      <c r="W3" s="2" t="s">
        <v>6645</v>
      </c>
      <c r="X3" s="2" t="s">
        <v>6645</v>
      </c>
      <c r="Y3" s="2" t="s">
        <v>6645</v>
      </c>
      <c r="Z3" s="2" t="s">
        <v>6645</v>
      </c>
      <c r="AA3" s="2" t="s">
        <v>6645</v>
      </c>
      <c r="AB3" s="2" t="s">
        <v>6645</v>
      </c>
      <c r="AC3" s="2" t="s">
        <v>6645</v>
      </c>
      <c r="AD3" s="2" t="s">
        <v>6645</v>
      </c>
      <c r="AE3" s="2" t="s">
        <v>6645</v>
      </c>
      <c r="AF3" s="2" t="s">
        <v>6645</v>
      </c>
      <c r="AG3" s="2" t="s">
        <v>6645</v>
      </c>
      <c r="AH3" s="2" t="s">
        <v>6645</v>
      </c>
      <c r="AI3" s="2" t="s">
        <v>6645</v>
      </c>
      <c r="AJ3" s="2" t="s">
        <v>6645</v>
      </c>
      <c r="AK3" s="2" t="s">
        <v>6645</v>
      </c>
      <c r="AL3" s="2" t="s">
        <v>6645</v>
      </c>
      <c r="AM3" s="2" t="s">
        <v>6645</v>
      </c>
      <c r="AN3" s="2" t="s">
        <v>6645</v>
      </c>
      <c r="AO3" s="2" t="s">
        <v>6645</v>
      </c>
      <c r="AP3" s="2" t="s">
        <v>6645</v>
      </c>
      <c r="AQ3" s="2" t="s">
        <v>6645</v>
      </c>
      <c r="AR3" s="2" t="s">
        <v>6645</v>
      </c>
      <c r="AS3" s="2" t="s">
        <v>6645</v>
      </c>
      <c r="AT3" s="2" t="s">
        <v>6645</v>
      </c>
      <c r="AU3" s="2" t="s">
        <v>6645</v>
      </c>
      <c r="AV3" s="2" t="s">
        <v>6645</v>
      </c>
      <c r="AW3" s="2" t="s">
        <v>6645</v>
      </c>
      <c r="AX3" s="2" t="s">
        <v>6645</v>
      </c>
      <c r="AY3" s="2" t="s">
        <v>6645</v>
      </c>
      <c r="AZ3" s="2" t="s">
        <v>6645</v>
      </c>
      <c r="BA3" s="2" t="s">
        <v>6645</v>
      </c>
      <c r="BB3" s="2" t="s">
        <v>6645</v>
      </c>
      <c r="BC3" s="2" t="s">
        <v>6645</v>
      </c>
      <c r="BD3" s="2" t="s">
        <v>6645</v>
      </c>
      <c r="BE3" s="2" t="s">
        <v>6645</v>
      </c>
      <c r="BF3" s="2" t="s">
        <v>6645</v>
      </c>
      <c r="BG3" s="2" t="s">
        <v>6645</v>
      </c>
      <c r="BH3" s="2" t="s">
        <v>6645</v>
      </c>
      <c r="BI3" s="2" t="s">
        <v>6645</v>
      </c>
      <c r="BJ3" s="2" t="s">
        <v>6645</v>
      </c>
      <c r="BK3" s="2" t="s">
        <v>6645</v>
      </c>
      <c r="BL3" s="2" t="s">
        <v>6645</v>
      </c>
      <c r="BM3" s="2" t="s">
        <v>6645</v>
      </c>
      <c r="BN3" s="2" t="s">
        <v>6645</v>
      </c>
      <c r="BO3" s="2" t="s">
        <v>6645</v>
      </c>
      <c r="BP3" s="2" t="s">
        <v>6645</v>
      </c>
      <c r="BQ3" s="2" t="s">
        <v>6645</v>
      </c>
      <c r="BR3" s="2" t="s">
        <v>6645</v>
      </c>
      <c r="BS3" s="2" t="s">
        <v>6645</v>
      </c>
      <c r="BT3" s="2" t="s">
        <v>6645</v>
      </c>
      <c r="BU3" s="2" t="s">
        <v>6645</v>
      </c>
      <c r="BV3" s="2" t="s">
        <v>6645</v>
      </c>
      <c r="BW3" s="2" t="s">
        <v>6645</v>
      </c>
      <c r="BX3" s="2" t="s">
        <v>6645</v>
      </c>
      <c r="BY3" s="2" t="s">
        <v>6645</v>
      </c>
      <c r="BZ3" s="2" t="s">
        <v>6645</v>
      </c>
      <c r="CA3" s="2" t="s">
        <v>6645</v>
      </c>
      <c r="CB3" s="2" t="s">
        <v>6645</v>
      </c>
      <c r="CC3" s="2" t="s">
        <v>6645</v>
      </c>
      <c r="CD3" s="2" t="s">
        <v>6645</v>
      </c>
      <c r="CE3" s="2" t="s">
        <v>6645</v>
      </c>
      <c r="CF3" s="2" t="s">
        <v>6645</v>
      </c>
      <c r="CG3" s="2" t="s">
        <v>6645</v>
      </c>
      <c r="CH3" s="2" t="s">
        <v>6645</v>
      </c>
      <c r="CI3" s="2" t="s">
        <v>6645</v>
      </c>
      <c r="CJ3" s="2" t="s">
        <v>6645</v>
      </c>
      <c r="CK3" s="2" t="s">
        <v>6645</v>
      </c>
      <c r="CL3" s="2" t="s">
        <v>6645</v>
      </c>
      <c r="CM3" s="2" t="s">
        <v>6645</v>
      </c>
      <c r="CN3" s="2" t="s">
        <v>6645</v>
      </c>
      <c r="CO3" s="2" t="s">
        <v>6645</v>
      </c>
      <c r="CP3" s="2" t="s">
        <v>6645</v>
      </c>
      <c r="CQ3" s="2" t="s">
        <v>6645</v>
      </c>
      <c r="CR3" s="2" t="s">
        <v>6645</v>
      </c>
      <c r="CS3" s="2" t="s">
        <v>6645</v>
      </c>
      <c r="CT3" s="2" t="s">
        <v>6645</v>
      </c>
      <c r="CU3" s="2" t="s">
        <v>6645</v>
      </c>
      <c r="CV3" s="2" t="s">
        <v>6645</v>
      </c>
      <c r="CW3" s="2" t="s">
        <v>6645</v>
      </c>
      <c r="CX3" s="2" t="s">
        <v>6645</v>
      </c>
      <c r="CY3" s="2" t="s">
        <v>6645</v>
      </c>
      <c r="CZ3" s="2" t="s">
        <v>6645</v>
      </c>
      <c r="DA3" s="2" t="s">
        <v>6645</v>
      </c>
      <c r="DB3" s="2" t="s">
        <v>6645</v>
      </c>
      <c r="DC3" s="2" t="s">
        <v>6645</v>
      </c>
      <c r="DD3" s="2" t="s">
        <v>6645</v>
      </c>
      <c r="DE3" s="2" t="s">
        <v>6645</v>
      </c>
      <c r="DF3" s="2" t="s">
        <v>6645</v>
      </c>
      <c r="DG3" s="2" t="s">
        <v>6645</v>
      </c>
      <c r="DH3" s="2" t="s">
        <v>6645</v>
      </c>
      <c r="DI3" s="2" t="s">
        <v>6645</v>
      </c>
    </row>
    <row r="4" spans="1:113" x14ac:dyDescent="0.45">
      <c r="A4" s="2" t="s">
        <v>6853</v>
      </c>
      <c r="B4" s="2" t="s">
        <v>6647</v>
      </c>
      <c r="C4" s="2" t="s">
        <v>2837</v>
      </c>
      <c r="D4" s="2" t="s">
        <v>6648</v>
      </c>
      <c r="E4" s="2" t="s">
        <v>6649</v>
      </c>
      <c r="F4" s="2" t="s">
        <v>6650</v>
      </c>
      <c r="G4" s="2" t="s">
        <v>6651</v>
      </c>
      <c r="H4" s="2" t="s">
        <v>6652</v>
      </c>
      <c r="I4" s="2" t="s">
        <v>6653</v>
      </c>
      <c r="J4" s="2" t="s">
        <v>6654</v>
      </c>
      <c r="K4" s="2" t="s">
        <v>6655</v>
      </c>
      <c r="L4" s="2" t="s">
        <v>6656</v>
      </c>
      <c r="M4" s="2" t="s">
        <v>6657</v>
      </c>
      <c r="N4" s="2" t="s">
        <v>6658</v>
      </c>
      <c r="O4" s="2" t="s">
        <v>6659</v>
      </c>
      <c r="P4" s="2" t="s">
        <v>6660</v>
      </c>
      <c r="Q4" s="2" t="s">
        <v>6661</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row>
    <row r="5" spans="1:113" x14ac:dyDescent="0.45">
      <c r="A5" s="2" t="s">
        <v>6854</v>
      </c>
      <c r="B5" s="2" t="s">
        <v>6855</v>
      </c>
      <c r="C5" s="2" t="s">
        <v>6722</v>
      </c>
      <c r="D5" s="2" t="s">
        <v>6856</v>
      </c>
      <c r="E5" s="2" t="s">
        <v>6666</v>
      </c>
      <c r="F5" s="2" t="s">
        <v>6727</v>
      </c>
      <c r="G5" s="2" t="s">
        <v>6726</v>
      </c>
      <c r="H5" s="2" t="s">
        <v>6857</v>
      </c>
      <c r="I5" s="2" t="s">
        <v>6858</v>
      </c>
      <c r="J5" s="2" t="s">
        <v>6859</v>
      </c>
      <c r="K5" s="2" t="s">
        <v>6860</v>
      </c>
      <c r="L5" s="2" t="s">
        <v>6861</v>
      </c>
      <c r="M5" s="2" t="s">
        <v>6862</v>
      </c>
      <c r="N5" s="2" t="s">
        <v>6739</v>
      </c>
      <c r="O5" s="2" t="s">
        <v>6863</v>
      </c>
      <c r="P5" s="2" t="s">
        <v>6773</v>
      </c>
      <c r="Q5" s="2" t="s">
        <v>6864</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row>
    <row r="6" spans="1:113" x14ac:dyDescent="0.45">
      <c r="A6" s="2" t="s">
        <v>6865</v>
      </c>
      <c r="B6" s="2" t="s">
        <v>6778</v>
      </c>
      <c r="C6" s="2" t="s">
        <v>6809</v>
      </c>
      <c r="D6" s="2" t="s">
        <v>6866</v>
      </c>
      <c r="E6" s="2" t="s">
        <v>6867</v>
      </c>
      <c r="F6" s="2" t="s">
        <v>6868</v>
      </c>
      <c r="G6" s="2" t="s">
        <v>6869</v>
      </c>
      <c r="H6" s="2" t="s">
        <v>6870</v>
      </c>
      <c r="I6" s="2" t="s">
        <v>6718</v>
      </c>
      <c r="J6" s="2" t="s">
        <v>6828</v>
      </c>
      <c r="K6" s="2" t="s">
        <v>6753</v>
      </c>
      <c r="L6" s="2" t="s">
        <v>6871</v>
      </c>
      <c r="M6" s="2" t="s">
        <v>6872</v>
      </c>
      <c r="N6" s="2" t="s">
        <v>6873</v>
      </c>
      <c r="O6" s="2" t="s">
        <v>6874</v>
      </c>
      <c r="P6" s="2" t="s">
        <v>6875</v>
      </c>
      <c r="Q6" s="2" t="s">
        <v>6876</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row>
    <row r="7" spans="1:113" x14ac:dyDescent="0.45">
      <c r="A7" s="2" t="s">
        <v>6877</v>
      </c>
      <c r="B7" s="2" t="s">
        <v>6663</v>
      </c>
      <c r="C7" s="2" t="s">
        <v>6809</v>
      </c>
      <c r="D7" s="2" t="s">
        <v>6878</v>
      </c>
      <c r="E7" s="2" t="s">
        <v>6879</v>
      </c>
      <c r="F7" s="2" t="s">
        <v>6880</v>
      </c>
      <c r="G7" s="2" t="s">
        <v>6881</v>
      </c>
      <c r="H7" s="2" t="s">
        <v>6882</v>
      </c>
      <c r="I7" s="2" t="s">
        <v>6858</v>
      </c>
      <c r="J7" s="2" t="s">
        <v>6883</v>
      </c>
      <c r="K7" s="2" t="s">
        <v>6884</v>
      </c>
      <c r="L7" s="2" t="s">
        <v>6885</v>
      </c>
      <c r="M7" s="2" t="s">
        <v>6886</v>
      </c>
      <c r="N7" s="2" t="s">
        <v>6887</v>
      </c>
      <c r="O7" s="2" t="s">
        <v>6888</v>
      </c>
      <c r="P7" s="2" t="s">
        <v>6704</v>
      </c>
      <c r="Q7" s="2" t="s">
        <v>6851</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row>
    <row r="8" spans="1:113" x14ac:dyDescent="0.45">
      <c r="A8" s="2" t="s">
        <v>6889</v>
      </c>
      <c r="B8" s="2" t="s">
        <v>6809</v>
      </c>
      <c r="C8" s="2" t="s">
        <v>6762</v>
      </c>
      <c r="D8" s="2" t="s">
        <v>6890</v>
      </c>
      <c r="E8" s="2" t="s">
        <v>6891</v>
      </c>
      <c r="F8" s="2" t="s">
        <v>6892</v>
      </c>
      <c r="G8" s="2" t="s">
        <v>6893</v>
      </c>
      <c r="H8" s="2" t="s">
        <v>6748</v>
      </c>
      <c r="I8" s="2" t="s">
        <v>6752</v>
      </c>
      <c r="J8" s="2" t="s">
        <v>6894</v>
      </c>
      <c r="K8" s="2" t="s">
        <v>6719</v>
      </c>
      <c r="L8" s="2" t="s">
        <v>6895</v>
      </c>
      <c r="M8" s="2" t="s">
        <v>6896</v>
      </c>
      <c r="N8" s="2" t="s">
        <v>6897</v>
      </c>
      <c r="O8" s="2" t="s">
        <v>6884</v>
      </c>
      <c r="P8" s="2" t="s">
        <v>6898</v>
      </c>
      <c r="Q8" s="2" t="s">
        <v>6843</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row>
    <row r="9" spans="1:113" x14ac:dyDescent="0.45">
      <c r="A9" s="2" t="s">
        <v>6899</v>
      </c>
      <c r="B9" s="2" t="s">
        <v>6786</v>
      </c>
      <c r="C9" s="2" t="s">
        <v>6787</v>
      </c>
      <c r="D9" s="2" t="s">
        <v>6788</v>
      </c>
      <c r="E9" s="2" t="s">
        <v>6900</v>
      </c>
      <c r="F9" s="2" t="s">
        <v>6901</v>
      </c>
      <c r="G9" s="2" t="s">
        <v>6902</v>
      </c>
      <c r="H9" s="2" t="s">
        <v>6903</v>
      </c>
      <c r="I9" s="2" t="s">
        <v>6767</v>
      </c>
      <c r="J9" s="2" t="s">
        <v>6720</v>
      </c>
      <c r="K9" s="2" t="s">
        <v>6720</v>
      </c>
      <c r="L9" s="2" t="s">
        <v>6720</v>
      </c>
      <c r="M9" s="2" t="s">
        <v>6720</v>
      </c>
      <c r="N9" s="2" t="s">
        <v>6720</v>
      </c>
      <c r="O9" s="2" t="s">
        <v>6720</v>
      </c>
      <c r="P9" s="2" t="s">
        <v>6720</v>
      </c>
      <c r="Q9" s="2" t="s">
        <v>6720</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5BFCC-88C5-4902-A71F-5CE31055E11C}">
  <dimension ref="A1:DI9"/>
  <sheetViews>
    <sheetView workbookViewId="0">
      <selection activeCell="B30" sqref="B30"/>
    </sheetView>
  </sheetViews>
  <sheetFormatPr defaultRowHeight="14.25" x14ac:dyDescent="0.45"/>
  <cols>
    <col min="1" max="1" width="20.3984375" bestFit="1" customWidth="1"/>
    <col min="2" max="5" width="10.86328125" bestFit="1" customWidth="1"/>
    <col min="6" max="8" width="14.796875" bestFit="1" customWidth="1"/>
    <col min="9" max="9" width="14.9296875" bestFit="1" customWidth="1"/>
    <col min="10" max="13" width="14.796875" bestFit="1" customWidth="1"/>
    <col min="14" max="16" width="14" bestFit="1" customWidth="1"/>
    <col min="17" max="17" width="14.46484375" bestFit="1" customWidth="1"/>
    <col min="18" max="105" width="14" bestFit="1" customWidth="1"/>
    <col min="106" max="113" width="12.19921875" bestFit="1" customWidth="1"/>
  </cols>
  <sheetData>
    <row r="1" spans="1:113" x14ac:dyDescent="0.45">
      <c r="A1" t="s">
        <v>0</v>
      </c>
      <c r="B1" t="s">
        <v>1</v>
      </c>
      <c r="C1" t="s">
        <v>2</v>
      </c>
      <c r="D1" t="s">
        <v>3</v>
      </c>
      <c r="E1" t="s">
        <v>4</v>
      </c>
      <c r="F1" t="s">
        <v>5</v>
      </c>
      <c r="G1" t="s">
        <v>6</v>
      </c>
      <c r="H1" t="s">
        <v>6535</v>
      </c>
      <c r="I1" t="s">
        <v>6536</v>
      </c>
      <c r="J1" t="s">
        <v>6537</v>
      </c>
      <c r="K1" t="s">
        <v>6538</v>
      </c>
      <c r="L1" t="s">
        <v>6539</v>
      </c>
      <c r="M1" t="s">
        <v>6540</v>
      </c>
      <c r="N1" t="s">
        <v>6541</v>
      </c>
      <c r="O1" t="s">
        <v>6542</v>
      </c>
      <c r="P1" t="s">
        <v>6543</v>
      </c>
      <c r="Q1" t="s">
        <v>6544</v>
      </c>
      <c r="R1" t="s">
        <v>6545</v>
      </c>
      <c r="S1" t="s">
        <v>6546</v>
      </c>
      <c r="T1" t="s">
        <v>6547</v>
      </c>
      <c r="U1" t="s">
        <v>6548</v>
      </c>
      <c r="V1" t="s">
        <v>6549</v>
      </c>
      <c r="W1" t="s">
        <v>6550</v>
      </c>
      <c r="X1" t="s">
        <v>6551</v>
      </c>
      <c r="Y1" t="s">
        <v>6552</v>
      </c>
      <c r="Z1" t="s">
        <v>6553</v>
      </c>
      <c r="AA1" t="s">
        <v>6554</v>
      </c>
      <c r="AB1" t="s">
        <v>6555</v>
      </c>
      <c r="AC1" t="s">
        <v>6556</v>
      </c>
      <c r="AD1" t="s">
        <v>6557</v>
      </c>
      <c r="AE1" t="s">
        <v>6558</v>
      </c>
      <c r="AF1" t="s">
        <v>6559</v>
      </c>
      <c r="AG1" t="s">
        <v>6560</v>
      </c>
      <c r="AH1" t="s">
        <v>6561</v>
      </c>
      <c r="AI1" t="s">
        <v>6562</v>
      </c>
      <c r="AJ1" t="s">
        <v>6563</v>
      </c>
      <c r="AK1" t="s">
        <v>6564</v>
      </c>
      <c r="AL1" t="s">
        <v>6565</v>
      </c>
      <c r="AM1" t="s">
        <v>6566</v>
      </c>
      <c r="AN1" t="s">
        <v>6567</v>
      </c>
      <c r="AO1" t="s">
        <v>6568</v>
      </c>
      <c r="AP1" t="s">
        <v>6569</v>
      </c>
      <c r="AQ1" t="s">
        <v>6570</v>
      </c>
      <c r="AR1" t="s">
        <v>6571</v>
      </c>
      <c r="AS1" t="s">
        <v>6572</v>
      </c>
      <c r="AT1" t="s">
        <v>6573</v>
      </c>
      <c r="AU1" t="s">
        <v>6574</v>
      </c>
      <c r="AV1" t="s">
        <v>6575</v>
      </c>
      <c r="AW1" t="s">
        <v>6576</v>
      </c>
      <c r="AX1" t="s">
        <v>6577</v>
      </c>
      <c r="AY1" t="s">
        <v>6578</v>
      </c>
      <c r="AZ1" t="s">
        <v>6579</v>
      </c>
      <c r="BA1" t="s">
        <v>6580</v>
      </c>
      <c r="BB1" t="s">
        <v>6581</v>
      </c>
      <c r="BC1" t="s">
        <v>6582</v>
      </c>
      <c r="BD1" t="s">
        <v>6583</v>
      </c>
      <c r="BE1" t="s">
        <v>6584</v>
      </c>
      <c r="BF1" t="s">
        <v>6585</v>
      </c>
      <c r="BG1" t="s">
        <v>6586</v>
      </c>
      <c r="BH1" t="s">
        <v>6587</v>
      </c>
      <c r="BI1" t="s">
        <v>6588</v>
      </c>
      <c r="BJ1" t="s">
        <v>6589</v>
      </c>
      <c r="BK1" t="s">
        <v>6590</v>
      </c>
      <c r="BL1" t="s">
        <v>6591</v>
      </c>
      <c r="BM1" t="s">
        <v>6592</v>
      </c>
      <c r="BN1" t="s">
        <v>6593</v>
      </c>
      <c r="BO1" t="s">
        <v>6594</v>
      </c>
      <c r="BP1" t="s">
        <v>6595</v>
      </c>
      <c r="BQ1" t="s">
        <v>6596</v>
      </c>
      <c r="BR1" t="s">
        <v>6597</v>
      </c>
      <c r="BS1" t="s">
        <v>6598</v>
      </c>
      <c r="BT1" t="s">
        <v>6599</v>
      </c>
      <c r="BU1" t="s">
        <v>6600</v>
      </c>
      <c r="BV1" t="s">
        <v>6601</v>
      </c>
      <c r="BW1" t="s">
        <v>6602</v>
      </c>
      <c r="BX1" t="s">
        <v>6603</v>
      </c>
      <c r="BY1" t="s">
        <v>6604</v>
      </c>
      <c r="BZ1" t="s">
        <v>6605</v>
      </c>
      <c r="CA1" t="s">
        <v>6606</v>
      </c>
      <c r="CB1" t="s">
        <v>6607</v>
      </c>
      <c r="CC1" t="s">
        <v>6608</v>
      </c>
      <c r="CD1" t="s">
        <v>6609</v>
      </c>
      <c r="CE1" t="s">
        <v>6610</v>
      </c>
      <c r="CF1" t="s">
        <v>6611</v>
      </c>
      <c r="CG1" t="s">
        <v>6612</v>
      </c>
      <c r="CH1" t="s">
        <v>6613</v>
      </c>
      <c r="CI1" t="s">
        <v>6614</v>
      </c>
      <c r="CJ1" t="s">
        <v>6615</v>
      </c>
      <c r="CK1" t="s">
        <v>6616</v>
      </c>
      <c r="CL1" t="s">
        <v>6617</v>
      </c>
      <c r="CM1" t="s">
        <v>6618</v>
      </c>
      <c r="CN1" t="s">
        <v>6619</v>
      </c>
      <c r="CO1" t="s">
        <v>6620</v>
      </c>
      <c r="CP1" t="s">
        <v>6621</v>
      </c>
      <c r="CQ1" t="s">
        <v>6622</v>
      </c>
      <c r="CR1" t="s">
        <v>6623</v>
      </c>
      <c r="CS1" t="s">
        <v>6624</v>
      </c>
      <c r="CT1" t="s">
        <v>6625</v>
      </c>
      <c r="CU1" t="s">
        <v>6626</v>
      </c>
      <c r="CV1" t="s">
        <v>6627</v>
      </c>
      <c r="CW1" t="s">
        <v>6628</v>
      </c>
      <c r="CX1" t="s">
        <v>6629</v>
      </c>
      <c r="CY1" t="s">
        <v>6630</v>
      </c>
      <c r="CZ1" t="s">
        <v>6631</v>
      </c>
      <c r="DA1" t="s">
        <v>6632</v>
      </c>
      <c r="DB1" t="s">
        <v>6633</v>
      </c>
      <c r="DC1" t="s">
        <v>6634</v>
      </c>
      <c r="DD1" t="s">
        <v>6635</v>
      </c>
      <c r="DE1" t="s">
        <v>6636</v>
      </c>
      <c r="DF1" t="s">
        <v>6637</v>
      </c>
      <c r="DG1" t="s">
        <v>6638</v>
      </c>
      <c r="DH1" t="s">
        <v>6639</v>
      </c>
      <c r="DI1" t="s">
        <v>6640</v>
      </c>
    </row>
    <row r="2" spans="1:113" x14ac:dyDescent="0.45">
      <c r="A2" s="2" t="s">
        <v>6641</v>
      </c>
      <c r="B2" s="2" t="s">
        <v>6642</v>
      </c>
      <c r="C2" s="2" t="s">
        <v>6642</v>
      </c>
      <c r="D2" s="2" t="s">
        <v>6642</v>
      </c>
      <c r="E2" s="2" t="s">
        <v>6642</v>
      </c>
      <c r="F2" s="2" t="s">
        <v>6643</v>
      </c>
      <c r="G2" s="2" t="s">
        <v>6643</v>
      </c>
      <c r="H2" s="2" t="s">
        <v>6643</v>
      </c>
      <c r="I2" s="2" t="s">
        <v>6643</v>
      </c>
      <c r="J2" s="2" t="s">
        <v>6643</v>
      </c>
      <c r="K2" s="2" t="s">
        <v>6643</v>
      </c>
      <c r="L2" s="2" t="s">
        <v>6643</v>
      </c>
      <c r="M2" s="2" t="s">
        <v>6643</v>
      </c>
      <c r="N2" s="2" t="s">
        <v>6643</v>
      </c>
      <c r="O2" s="2" t="s">
        <v>6643</v>
      </c>
      <c r="P2" s="2" t="s">
        <v>6643</v>
      </c>
      <c r="Q2" s="2" t="s">
        <v>6643</v>
      </c>
      <c r="R2" s="2" t="s">
        <v>6643</v>
      </c>
      <c r="S2" s="2" t="s">
        <v>6643</v>
      </c>
      <c r="T2" s="2" t="s">
        <v>6643</v>
      </c>
      <c r="U2" s="2" t="s">
        <v>6643</v>
      </c>
      <c r="V2" s="2" t="s">
        <v>6643</v>
      </c>
      <c r="W2" s="2" t="s">
        <v>6643</v>
      </c>
      <c r="X2" s="2" t="s">
        <v>6643</v>
      </c>
      <c r="Y2" s="2" t="s">
        <v>6643</v>
      </c>
      <c r="Z2" s="2" t="s">
        <v>6643</v>
      </c>
      <c r="AA2" s="2" t="s">
        <v>6643</v>
      </c>
      <c r="AB2" s="2" t="s">
        <v>6643</v>
      </c>
      <c r="AC2" s="2" t="s">
        <v>6643</v>
      </c>
      <c r="AD2" s="2" t="s">
        <v>6643</v>
      </c>
      <c r="AE2" s="2" t="s">
        <v>6643</v>
      </c>
      <c r="AF2" s="2" t="s">
        <v>6643</v>
      </c>
      <c r="AG2" s="2" t="s">
        <v>6643</v>
      </c>
      <c r="AH2" s="2" t="s">
        <v>6643</v>
      </c>
      <c r="AI2" s="2" t="s">
        <v>6643</v>
      </c>
      <c r="AJ2" s="2" t="s">
        <v>6643</v>
      </c>
      <c r="AK2" s="2" t="s">
        <v>6643</v>
      </c>
      <c r="AL2" s="2" t="s">
        <v>6643</v>
      </c>
      <c r="AM2" s="2" t="s">
        <v>6643</v>
      </c>
      <c r="AN2" s="2" t="s">
        <v>6643</v>
      </c>
      <c r="AO2" s="2" t="s">
        <v>6643</v>
      </c>
      <c r="AP2" s="2" t="s">
        <v>6643</v>
      </c>
      <c r="AQ2" s="2" t="s">
        <v>6643</v>
      </c>
      <c r="AR2" s="2" t="s">
        <v>6643</v>
      </c>
      <c r="AS2" s="2" t="s">
        <v>6643</v>
      </c>
      <c r="AT2" s="2" t="s">
        <v>6643</v>
      </c>
      <c r="AU2" s="2" t="s">
        <v>6643</v>
      </c>
      <c r="AV2" s="2" t="s">
        <v>6643</v>
      </c>
      <c r="AW2" s="2" t="s">
        <v>6643</v>
      </c>
      <c r="AX2" s="2" t="s">
        <v>6643</v>
      </c>
      <c r="AY2" s="2" t="s">
        <v>6643</v>
      </c>
      <c r="AZ2" s="2" t="s">
        <v>6643</v>
      </c>
      <c r="BA2" s="2" t="s">
        <v>6643</v>
      </c>
      <c r="BB2" s="2" t="s">
        <v>6643</v>
      </c>
      <c r="BC2" s="2" t="s">
        <v>6643</v>
      </c>
      <c r="BD2" s="2" t="s">
        <v>6643</v>
      </c>
      <c r="BE2" s="2" t="s">
        <v>6643</v>
      </c>
      <c r="BF2" s="2" t="s">
        <v>6643</v>
      </c>
      <c r="BG2" s="2" t="s">
        <v>6643</v>
      </c>
      <c r="BH2" s="2" t="s">
        <v>6643</v>
      </c>
      <c r="BI2" s="2" t="s">
        <v>6643</v>
      </c>
      <c r="BJ2" s="2" t="s">
        <v>6643</v>
      </c>
      <c r="BK2" s="2" t="s">
        <v>6643</v>
      </c>
      <c r="BL2" s="2" t="s">
        <v>6643</v>
      </c>
      <c r="BM2" s="2" t="s">
        <v>6643</v>
      </c>
      <c r="BN2" s="2" t="s">
        <v>6643</v>
      </c>
      <c r="BO2" s="2" t="s">
        <v>6643</v>
      </c>
      <c r="BP2" s="2" t="s">
        <v>6643</v>
      </c>
      <c r="BQ2" s="2" t="s">
        <v>6643</v>
      </c>
      <c r="BR2" s="2" t="s">
        <v>6643</v>
      </c>
      <c r="BS2" s="2" t="s">
        <v>6643</v>
      </c>
      <c r="BT2" s="2" t="s">
        <v>6643</v>
      </c>
      <c r="BU2" s="2" t="s">
        <v>6643</v>
      </c>
      <c r="BV2" s="2" t="s">
        <v>6643</v>
      </c>
      <c r="BW2" s="2" t="s">
        <v>6643</v>
      </c>
      <c r="BX2" s="2" t="s">
        <v>6643</v>
      </c>
      <c r="BY2" s="2" t="s">
        <v>6643</v>
      </c>
      <c r="BZ2" s="2" t="s">
        <v>6643</v>
      </c>
      <c r="CA2" s="2" t="s">
        <v>6643</v>
      </c>
      <c r="CB2" s="2" t="s">
        <v>6643</v>
      </c>
      <c r="CC2" s="2" t="s">
        <v>6643</v>
      </c>
      <c r="CD2" s="2" t="s">
        <v>6643</v>
      </c>
      <c r="CE2" s="2" t="s">
        <v>6643</v>
      </c>
      <c r="CF2" s="2" t="s">
        <v>6643</v>
      </c>
      <c r="CG2" s="2" t="s">
        <v>6643</v>
      </c>
      <c r="CH2" s="2" t="s">
        <v>6643</v>
      </c>
      <c r="CI2" s="2" t="s">
        <v>6643</v>
      </c>
      <c r="CJ2" s="2" t="s">
        <v>6643</v>
      </c>
      <c r="CK2" s="2" t="s">
        <v>6643</v>
      </c>
      <c r="CL2" s="2" t="s">
        <v>6643</v>
      </c>
      <c r="CM2" s="2" t="s">
        <v>6643</v>
      </c>
      <c r="CN2" s="2" t="s">
        <v>6643</v>
      </c>
      <c r="CO2" s="2" t="s">
        <v>6643</v>
      </c>
      <c r="CP2" s="2" t="s">
        <v>6643</v>
      </c>
      <c r="CQ2" s="2" t="s">
        <v>6643</v>
      </c>
      <c r="CR2" s="2" t="s">
        <v>6643</v>
      </c>
      <c r="CS2" s="2" t="s">
        <v>6643</v>
      </c>
      <c r="CT2" s="2" t="s">
        <v>6643</v>
      </c>
      <c r="CU2" s="2" t="s">
        <v>6643</v>
      </c>
      <c r="CV2" s="2" t="s">
        <v>6643</v>
      </c>
      <c r="CW2" s="2" t="s">
        <v>6643</v>
      </c>
      <c r="CX2" s="2" t="s">
        <v>6643</v>
      </c>
      <c r="CY2" s="2" t="s">
        <v>6643</v>
      </c>
      <c r="CZ2" s="2" t="s">
        <v>6643</v>
      </c>
      <c r="DA2" s="2" t="s">
        <v>6643</v>
      </c>
      <c r="DB2" s="2"/>
      <c r="DC2" s="2"/>
      <c r="DD2" s="2"/>
      <c r="DE2" s="2"/>
      <c r="DF2" s="2"/>
      <c r="DG2" s="2"/>
      <c r="DH2" s="2"/>
      <c r="DI2" s="2"/>
    </row>
    <row r="3" spans="1:113" x14ac:dyDescent="0.45">
      <c r="A3" s="2" t="s">
        <v>6641</v>
      </c>
      <c r="B3" s="2"/>
      <c r="C3" s="2"/>
      <c r="D3" s="2"/>
      <c r="E3" s="2"/>
      <c r="F3" s="2" t="s">
        <v>6644</v>
      </c>
      <c r="G3" s="2" t="s">
        <v>6644</v>
      </c>
      <c r="H3" s="2" t="s">
        <v>6644</v>
      </c>
      <c r="I3" s="2" t="s">
        <v>6644</v>
      </c>
      <c r="J3" s="2" t="s">
        <v>6644</v>
      </c>
      <c r="K3" s="2" t="s">
        <v>6644</v>
      </c>
      <c r="L3" s="2" t="s">
        <v>6644</v>
      </c>
      <c r="M3" s="2" t="s">
        <v>6644</v>
      </c>
      <c r="N3" s="2" t="s">
        <v>6645</v>
      </c>
      <c r="O3" s="2" t="s">
        <v>6645</v>
      </c>
      <c r="P3" s="2" t="s">
        <v>6645</v>
      </c>
      <c r="Q3" s="2" t="s">
        <v>6645</v>
      </c>
      <c r="R3" s="2" t="s">
        <v>6645</v>
      </c>
      <c r="S3" s="2" t="s">
        <v>6645</v>
      </c>
      <c r="T3" s="2" t="s">
        <v>6645</v>
      </c>
      <c r="U3" s="2" t="s">
        <v>6645</v>
      </c>
      <c r="V3" s="2" t="s">
        <v>6645</v>
      </c>
      <c r="W3" s="2" t="s">
        <v>6645</v>
      </c>
      <c r="X3" s="2" t="s">
        <v>6645</v>
      </c>
      <c r="Y3" s="2" t="s">
        <v>6645</v>
      </c>
      <c r="Z3" s="2" t="s">
        <v>6645</v>
      </c>
      <c r="AA3" s="2" t="s">
        <v>6645</v>
      </c>
      <c r="AB3" s="2" t="s">
        <v>6645</v>
      </c>
      <c r="AC3" s="2" t="s">
        <v>6645</v>
      </c>
      <c r="AD3" s="2" t="s">
        <v>6645</v>
      </c>
      <c r="AE3" s="2" t="s">
        <v>6645</v>
      </c>
      <c r="AF3" s="2" t="s">
        <v>6645</v>
      </c>
      <c r="AG3" s="2" t="s">
        <v>6645</v>
      </c>
      <c r="AH3" s="2" t="s">
        <v>6645</v>
      </c>
      <c r="AI3" s="2" t="s">
        <v>6645</v>
      </c>
      <c r="AJ3" s="2" t="s">
        <v>6645</v>
      </c>
      <c r="AK3" s="2" t="s">
        <v>6645</v>
      </c>
      <c r="AL3" s="2" t="s">
        <v>6645</v>
      </c>
      <c r="AM3" s="2" t="s">
        <v>6645</v>
      </c>
      <c r="AN3" s="2" t="s">
        <v>6645</v>
      </c>
      <c r="AO3" s="2" t="s">
        <v>6645</v>
      </c>
      <c r="AP3" s="2" t="s">
        <v>6645</v>
      </c>
      <c r="AQ3" s="2" t="s">
        <v>6645</v>
      </c>
      <c r="AR3" s="2" t="s">
        <v>6645</v>
      </c>
      <c r="AS3" s="2" t="s">
        <v>6645</v>
      </c>
      <c r="AT3" s="2" t="s">
        <v>6645</v>
      </c>
      <c r="AU3" s="2" t="s">
        <v>6645</v>
      </c>
      <c r="AV3" s="2" t="s">
        <v>6645</v>
      </c>
      <c r="AW3" s="2" t="s">
        <v>6645</v>
      </c>
      <c r="AX3" s="2" t="s">
        <v>6645</v>
      </c>
      <c r="AY3" s="2" t="s">
        <v>6645</v>
      </c>
      <c r="AZ3" s="2" t="s">
        <v>6645</v>
      </c>
      <c r="BA3" s="2" t="s">
        <v>6645</v>
      </c>
      <c r="BB3" s="2" t="s">
        <v>6645</v>
      </c>
      <c r="BC3" s="2" t="s">
        <v>6645</v>
      </c>
      <c r="BD3" s="2" t="s">
        <v>6645</v>
      </c>
      <c r="BE3" s="2" t="s">
        <v>6645</v>
      </c>
      <c r="BF3" s="2" t="s">
        <v>6645</v>
      </c>
      <c r="BG3" s="2" t="s">
        <v>6645</v>
      </c>
      <c r="BH3" s="2" t="s">
        <v>6645</v>
      </c>
      <c r="BI3" s="2" t="s">
        <v>6645</v>
      </c>
      <c r="BJ3" s="2" t="s">
        <v>6645</v>
      </c>
      <c r="BK3" s="2" t="s">
        <v>6645</v>
      </c>
      <c r="BL3" s="2" t="s">
        <v>6645</v>
      </c>
      <c r="BM3" s="2" t="s">
        <v>6645</v>
      </c>
      <c r="BN3" s="2" t="s">
        <v>6645</v>
      </c>
      <c r="BO3" s="2" t="s">
        <v>6645</v>
      </c>
      <c r="BP3" s="2" t="s">
        <v>6645</v>
      </c>
      <c r="BQ3" s="2" t="s">
        <v>6645</v>
      </c>
      <c r="BR3" s="2" t="s">
        <v>6645</v>
      </c>
      <c r="BS3" s="2" t="s">
        <v>6645</v>
      </c>
      <c r="BT3" s="2" t="s">
        <v>6645</v>
      </c>
      <c r="BU3" s="2" t="s">
        <v>6645</v>
      </c>
      <c r="BV3" s="2" t="s">
        <v>6645</v>
      </c>
      <c r="BW3" s="2" t="s">
        <v>6645</v>
      </c>
      <c r="BX3" s="2" t="s">
        <v>6645</v>
      </c>
      <c r="BY3" s="2" t="s">
        <v>6645</v>
      </c>
      <c r="BZ3" s="2" t="s">
        <v>6645</v>
      </c>
      <c r="CA3" s="2" t="s">
        <v>6645</v>
      </c>
      <c r="CB3" s="2" t="s">
        <v>6645</v>
      </c>
      <c r="CC3" s="2" t="s">
        <v>6645</v>
      </c>
      <c r="CD3" s="2" t="s">
        <v>6645</v>
      </c>
      <c r="CE3" s="2" t="s">
        <v>6645</v>
      </c>
      <c r="CF3" s="2" t="s">
        <v>6645</v>
      </c>
      <c r="CG3" s="2" t="s">
        <v>6645</v>
      </c>
      <c r="CH3" s="2" t="s">
        <v>6645</v>
      </c>
      <c r="CI3" s="2" t="s">
        <v>6645</v>
      </c>
      <c r="CJ3" s="2" t="s">
        <v>6645</v>
      </c>
      <c r="CK3" s="2" t="s">
        <v>6645</v>
      </c>
      <c r="CL3" s="2" t="s">
        <v>6645</v>
      </c>
      <c r="CM3" s="2" t="s">
        <v>6645</v>
      </c>
      <c r="CN3" s="2" t="s">
        <v>6645</v>
      </c>
      <c r="CO3" s="2" t="s">
        <v>6645</v>
      </c>
      <c r="CP3" s="2" t="s">
        <v>6645</v>
      </c>
      <c r="CQ3" s="2" t="s">
        <v>6645</v>
      </c>
      <c r="CR3" s="2" t="s">
        <v>6645</v>
      </c>
      <c r="CS3" s="2" t="s">
        <v>6645</v>
      </c>
      <c r="CT3" s="2" t="s">
        <v>6645</v>
      </c>
      <c r="CU3" s="2" t="s">
        <v>6645</v>
      </c>
      <c r="CV3" s="2" t="s">
        <v>6645</v>
      </c>
      <c r="CW3" s="2" t="s">
        <v>6645</v>
      </c>
      <c r="CX3" s="2" t="s">
        <v>6645</v>
      </c>
      <c r="CY3" s="2" t="s">
        <v>6645</v>
      </c>
      <c r="CZ3" s="2" t="s">
        <v>6645</v>
      </c>
      <c r="DA3" s="2" t="s">
        <v>6645</v>
      </c>
      <c r="DB3" s="2" t="s">
        <v>6645</v>
      </c>
      <c r="DC3" s="2" t="s">
        <v>6645</v>
      </c>
      <c r="DD3" s="2" t="s">
        <v>6645</v>
      </c>
      <c r="DE3" s="2" t="s">
        <v>6645</v>
      </c>
      <c r="DF3" s="2" t="s">
        <v>6645</v>
      </c>
      <c r="DG3" s="2" t="s">
        <v>6645</v>
      </c>
      <c r="DH3" s="2" t="s">
        <v>6645</v>
      </c>
      <c r="DI3" s="2" t="s">
        <v>6645</v>
      </c>
    </row>
    <row r="4" spans="1:113" x14ac:dyDescent="0.45">
      <c r="A4" s="2" t="s">
        <v>6793</v>
      </c>
      <c r="B4" s="2" t="s">
        <v>6647</v>
      </c>
      <c r="C4" s="2" t="s">
        <v>2837</v>
      </c>
      <c r="D4" s="2" t="s">
        <v>6648</v>
      </c>
      <c r="E4" s="2" t="s">
        <v>6649</v>
      </c>
      <c r="F4" s="2" t="s">
        <v>6650</v>
      </c>
      <c r="G4" s="2" t="s">
        <v>6651</v>
      </c>
      <c r="H4" s="2" t="s">
        <v>6652</v>
      </c>
      <c r="I4" s="2" t="s">
        <v>6653</v>
      </c>
      <c r="J4" s="2" t="s">
        <v>6654</v>
      </c>
      <c r="K4" s="2" t="s">
        <v>6655</v>
      </c>
      <c r="L4" s="2" t="s">
        <v>6656</v>
      </c>
      <c r="M4" s="2" t="s">
        <v>6657</v>
      </c>
      <c r="N4" s="2" t="s">
        <v>6658</v>
      </c>
      <c r="O4" s="2" t="s">
        <v>6659</v>
      </c>
      <c r="P4" s="2" t="s">
        <v>6660</v>
      </c>
      <c r="Q4" s="2" t="s">
        <v>6661</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row>
    <row r="5" spans="1:113" x14ac:dyDescent="0.45">
      <c r="A5" s="2" t="s">
        <v>6794</v>
      </c>
      <c r="B5" s="2" t="s">
        <v>6712</v>
      </c>
      <c r="C5" s="2" t="s">
        <v>6795</v>
      </c>
      <c r="D5" s="2" t="s">
        <v>6796</v>
      </c>
      <c r="E5" s="2" t="s">
        <v>6666</v>
      </c>
      <c r="F5" s="2" t="s">
        <v>6797</v>
      </c>
      <c r="G5" s="2" t="s">
        <v>6798</v>
      </c>
      <c r="H5" s="2" t="s">
        <v>6799</v>
      </c>
      <c r="I5" s="2" t="s">
        <v>6701</v>
      </c>
      <c r="J5" s="2" t="s">
        <v>6800</v>
      </c>
      <c r="K5" s="2" t="s">
        <v>6801</v>
      </c>
      <c r="L5" s="2" t="s">
        <v>6802</v>
      </c>
      <c r="M5" s="2" t="s">
        <v>6803</v>
      </c>
      <c r="N5" s="2" t="s">
        <v>6804</v>
      </c>
      <c r="O5" s="2" t="s">
        <v>6805</v>
      </c>
      <c r="P5" s="2" t="s">
        <v>6806</v>
      </c>
      <c r="Q5" s="2" t="s">
        <v>6807</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row>
    <row r="6" spans="1:113" x14ac:dyDescent="0.45">
      <c r="A6" s="2" t="s">
        <v>6808</v>
      </c>
      <c r="B6" s="2" t="s">
        <v>6695</v>
      </c>
      <c r="C6" s="2" t="s">
        <v>6809</v>
      </c>
      <c r="D6" s="2" t="s">
        <v>6700</v>
      </c>
      <c r="E6" s="2" t="s">
        <v>6810</v>
      </c>
      <c r="F6" s="2" t="s">
        <v>6811</v>
      </c>
      <c r="G6" s="2" t="s">
        <v>6812</v>
      </c>
      <c r="H6" s="2" t="s">
        <v>6813</v>
      </c>
      <c r="I6" s="2" t="s">
        <v>6729</v>
      </c>
      <c r="J6" s="2" t="s">
        <v>6814</v>
      </c>
      <c r="K6" s="2" t="s">
        <v>6815</v>
      </c>
      <c r="L6" s="2" t="s">
        <v>6816</v>
      </c>
      <c r="M6" s="2" t="s">
        <v>6817</v>
      </c>
      <c r="N6" s="2" t="s">
        <v>6818</v>
      </c>
      <c r="O6" s="2" t="s">
        <v>6819</v>
      </c>
      <c r="P6" s="2" t="s">
        <v>6820</v>
      </c>
      <c r="Q6" s="2" t="s">
        <v>6821</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row>
    <row r="7" spans="1:113" x14ac:dyDescent="0.45">
      <c r="A7" s="2" t="s">
        <v>6822</v>
      </c>
      <c r="B7" s="2" t="s">
        <v>6823</v>
      </c>
      <c r="C7" s="2" t="s">
        <v>6680</v>
      </c>
      <c r="D7" s="2" t="s">
        <v>6824</v>
      </c>
      <c r="E7" s="2" t="s">
        <v>6825</v>
      </c>
      <c r="F7" s="2" t="s">
        <v>6826</v>
      </c>
      <c r="G7" s="2" t="s">
        <v>6827</v>
      </c>
      <c r="H7" s="2" t="s">
        <v>6752</v>
      </c>
      <c r="I7" s="2" t="s">
        <v>6813</v>
      </c>
      <c r="J7" s="2" t="s">
        <v>6828</v>
      </c>
      <c r="K7" s="2" t="s">
        <v>6829</v>
      </c>
      <c r="L7" s="2" t="s">
        <v>6830</v>
      </c>
      <c r="M7" s="2" t="s">
        <v>6831</v>
      </c>
      <c r="N7" s="2" t="s">
        <v>6832</v>
      </c>
      <c r="O7" s="2" t="s">
        <v>6833</v>
      </c>
      <c r="P7" s="2" t="s">
        <v>6834</v>
      </c>
      <c r="Q7" s="2" t="s">
        <v>6835</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row>
    <row r="8" spans="1:113" x14ac:dyDescent="0.45">
      <c r="A8" s="2" t="s">
        <v>6836</v>
      </c>
      <c r="B8" s="2" t="s">
        <v>6809</v>
      </c>
      <c r="C8" s="2" t="s">
        <v>6695</v>
      </c>
      <c r="D8" s="2" t="s">
        <v>6837</v>
      </c>
      <c r="E8" s="2" t="s">
        <v>6764</v>
      </c>
      <c r="F8" s="2" t="s">
        <v>6838</v>
      </c>
      <c r="G8" s="2" t="s">
        <v>6839</v>
      </c>
      <c r="H8" s="2" t="s">
        <v>6799</v>
      </c>
      <c r="I8" s="2" t="s">
        <v>6840</v>
      </c>
      <c r="J8" s="2" t="s">
        <v>6820</v>
      </c>
      <c r="K8" s="2" t="s">
        <v>6719</v>
      </c>
      <c r="L8" s="2" t="s">
        <v>6775</v>
      </c>
      <c r="M8" s="2" t="s">
        <v>6841</v>
      </c>
      <c r="N8" s="2" t="s">
        <v>6842</v>
      </c>
      <c r="O8" s="2" t="s">
        <v>6821</v>
      </c>
      <c r="P8" s="2" t="s">
        <v>6843</v>
      </c>
      <c r="Q8" s="2" t="s">
        <v>6784</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row>
    <row r="9" spans="1:113" x14ac:dyDescent="0.45">
      <c r="A9" s="2" t="s">
        <v>6844</v>
      </c>
      <c r="B9" s="2" t="s">
        <v>6664</v>
      </c>
      <c r="C9" s="2" t="s">
        <v>6778</v>
      </c>
      <c r="D9" s="2" t="s">
        <v>6845</v>
      </c>
      <c r="E9" s="2" t="s">
        <v>6846</v>
      </c>
      <c r="F9" s="2" t="s">
        <v>6847</v>
      </c>
      <c r="G9" s="2" t="s">
        <v>6848</v>
      </c>
      <c r="H9" s="2" t="s">
        <v>6849</v>
      </c>
      <c r="I9" s="2" t="s">
        <v>6850</v>
      </c>
      <c r="J9" s="2" t="s">
        <v>6815</v>
      </c>
      <c r="K9" s="2" t="s">
        <v>6720</v>
      </c>
      <c r="L9" s="2" t="s">
        <v>6851</v>
      </c>
      <c r="M9" s="2" t="s">
        <v>6842</v>
      </c>
      <c r="N9" s="2" t="s">
        <v>6852</v>
      </c>
      <c r="O9" s="2" t="s">
        <v>6843</v>
      </c>
      <c r="P9" s="2" t="s">
        <v>6784</v>
      </c>
      <c r="Q9" s="2" t="s">
        <v>6719</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0D88D-DE65-41CA-B9D9-A952AE65B631}">
  <dimension ref="A1:DI9"/>
  <sheetViews>
    <sheetView workbookViewId="0">
      <selection activeCell="B30" sqref="B30"/>
    </sheetView>
  </sheetViews>
  <sheetFormatPr defaultRowHeight="14.25" x14ac:dyDescent="0.45"/>
  <cols>
    <col min="1" max="1" width="20.53125" bestFit="1" customWidth="1"/>
    <col min="2" max="5" width="10.86328125" bestFit="1" customWidth="1"/>
    <col min="6" max="8" width="14.796875" bestFit="1" customWidth="1"/>
    <col min="9" max="9" width="14.9296875" bestFit="1" customWidth="1"/>
    <col min="10" max="13" width="14.796875" bestFit="1" customWidth="1"/>
    <col min="14" max="16" width="14" bestFit="1" customWidth="1"/>
    <col min="17" max="17" width="14.46484375" bestFit="1" customWidth="1"/>
    <col min="18" max="105" width="14" bestFit="1" customWidth="1"/>
    <col min="106" max="113" width="12.19921875" bestFit="1" customWidth="1"/>
  </cols>
  <sheetData>
    <row r="1" spans="1:113" x14ac:dyDescent="0.45">
      <c r="A1" t="s">
        <v>0</v>
      </c>
      <c r="B1" t="s">
        <v>1</v>
      </c>
      <c r="C1" t="s">
        <v>2</v>
      </c>
      <c r="D1" t="s">
        <v>3</v>
      </c>
      <c r="E1" t="s">
        <v>4</v>
      </c>
      <c r="F1" t="s">
        <v>5</v>
      </c>
      <c r="G1" t="s">
        <v>6</v>
      </c>
      <c r="H1" t="s">
        <v>6535</v>
      </c>
      <c r="I1" t="s">
        <v>6536</v>
      </c>
      <c r="J1" t="s">
        <v>6537</v>
      </c>
      <c r="K1" t="s">
        <v>6538</v>
      </c>
      <c r="L1" t="s">
        <v>6539</v>
      </c>
      <c r="M1" t="s">
        <v>6540</v>
      </c>
      <c r="N1" t="s">
        <v>6541</v>
      </c>
      <c r="O1" t="s">
        <v>6542</v>
      </c>
      <c r="P1" t="s">
        <v>6543</v>
      </c>
      <c r="Q1" t="s">
        <v>6544</v>
      </c>
      <c r="R1" t="s">
        <v>6545</v>
      </c>
      <c r="S1" t="s">
        <v>6546</v>
      </c>
      <c r="T1" t="s">
        <v>6547</v>
      </c>
      <c r="U1" t="s">
        <v>6548</v>
      </c>
      <c r="V1" t="s">
        <v>6549</v>
      </c>
      <c r="W1" t="s">
        <v>6550</v>
      </c>
      <c r="X1" t="s">
        <v>6551</v>
      </c>
      <c r="Y1" t="s">
        <v>6552</v>
      </c>
      <c r="Z1" t="s">
        <v>6553</v>
      </c>
      <c r="AA1" t="s">
        <v>6554</v>
      </c>
      <c r="AB1" t="s">
        <v>6555</v>
      </c>
      <c r="AC1" t="s">
        <v>6556</v>
      </c>
      <c r="AD1" t="s">
        <v>6557</v>
      </c>
      <c r="AE1" t="s">
        <v>6558</v>
      </c>
      <c r="AF1" t="s">
        <v>6559</v>
      </c>
      <c r="AG1" t="s">
        <v>6560</v>
      </c>
      <c r="AH1" t="s">
        <v>6561</v>
      </c>
      <c r="AI1" t="s">
        <v>6562</v>
      </c>
      <c r="AJ1" t="s">
        <v>6563</v>
      </c>
      <c r="AK1" t="s">
        <v>6564</v>
      </c>
      <c r="AL1" t="s">
        <v>6565</v>
      </c>
      <c r="AM1" t="s">
        <v>6566</v>
      </c>
      <c r="AN1" t="s">
        <v>6567</v>
      </c>
      <c r="AO1" t="s">
        <v>6568</v>
      </c>
      <c r="AP1" t="s">
        <v>6569</v>
      </c>
      <c r="AQ1" t="s">
        <v>6570</v>
      </c>
      <c r="AR1" t="s">
        <v>6571</v>
      </c>
      <c r="AS1" t="s">
        <v>6572</v>
      </c>
      <c r="AT1" t="s">
        <v>6573</v>
      </c>
      <c r="AU1" t="s">
        <v>6574</v>
      </c>
      <c r="AV1" t="s">
        <v>6575</v>
      </c>
      <c r="AW1" t="s">
        <v>6576</v>
      </c>
      <c r="AX1" t="s">
        <v>6577</v>
      </c>
      <c r="AY1" t="s">
        <v>6578</v>
      </c>
      <c r="AZ1" t="s">
        <v>6579</v>
      </c>
      <c r="BA1" t="s">
        <v>6580</v>
      </c>
      <c r="BB1" t="s">
        <v>6581</v>
      </c>
      <c r="BC1" t="s">
        <v>6582</v>
      </c>
      <c r="BD1" t="s">
        <v>6583</v>
      </c>
      <c r="BE1" t="s">
        <v>6584</v>
      </c>
      <c r="BF1" t="s">
        <v>6585</v>
      </c>
      <c r="BG1" t="s">
        <v>6586</v>
      </c>
      <c r="BH1" t="s">
        <v>6587</v>
      </c>
      <c r="BI1" t="s">
        <v>6588</v>
      </c>
      <c r="BJ1" t="s">
        <v>6589</v>
      </c>
      <c r="BK1" t="s">
        <v>6590</v>
      </c>
      <c r="BL1" t="s">
        <v>6591</v>
      </c>
      <c r="BM1" t="s">
        <v>6592</v>
      </c>
      <c r="BN1" t="s">
        <v>6593</v>
      </c>
      <c r="BO1" t="s">
        <v>6594</v>
      </c>
      <c r="BP1" t="s">
        <v>6595</v>
      </c>
      <c r="BQ1" t="s">
        <v>6596</v>
      </c>
      <c r="BR1" t="s">
        <v>6597</v>
      </c>
      <c r="BS1" t="s">
        <v>6598</v>
      </c>
      <c r="BT1" t="s">
        <v>6599</v>
      </c>
      <c r="BU1" t="s">
        <v>6600</v>
      </c>
      <c r="BV1" t="s">
        <v>6601</v>
      </c>
      <c r="BW1" t="s">
        <v>6602</v>
      </c>
      <c r="BX1" t="s">
        <v>6603</v>
      </c>
      <c r="BY1" t="s">
        <v>6604</v>
      </c>
      <c r="BZ1" t="s">
        <v>6605</v>
      </c>
      <c r="CA1" t="s">
        <v>6606</v>
      </c>
      <c r="CB1" t="s">
        <v>6607</v>
      </c>
      <c r="CC1" t="s">
        <v>6608</v>
      </c>
      <c r="CD1" t="s">
        <v>6609</v>
      </c>
      <c r="CE1" t="s">
        <v>6610</v>
      </c>
      <c r="CF1" t="s">
        <v>6611</v>
      </c>
      <c r="CG1" t="s">
        <v>6612</v>
      </c>
      <c r="CH1" t="s">
        <v>6613</v>
      </c>
      <c r="CI1" t="s">
        <v>6614</v>
      </c>
      <c r="CJ1" t="s">
        <v>6615</v>
      </c>
      <c r="CK1" t="s">
        <v>6616</v>
      </c>
      <c r="CL1" t="s">
        <v>6617</v>
      </c>
      <c r="CM1" t="s">
        <v>6618</v>
      </c>
      <c r="CN1" t="s">
        <v>6619</v>
      </c>
      <c r="CO1" t="s">
        <v>6620</v>
      </c>
      <c r="CP1" t="s">
        <v>6621</v>
      </c>
      <c r="CQ1" t="s">
        <v>6622</v>
      </c>
      <c r="CR1" t="s">
        <v>6623</v>
      </c>
      <c r="CS1" t="s">
        <v>6624</v>
      </c>
      <c r="CT1" t="s">
        <v>6625</v>
      </c>
      <c r="CU1" t="s">
        <v>6626</v>
      </c>
      <c r="CV1" t="s">
        <v>6627</v>
      </c>
      <c r="CW1" t="s">
        <v>6628</v>
      </c>
      <c r="CX1" t="s">
        <v>6629</v>
      </c>
      <c r="CY1" t="s">
        <v>6630</v>
      </c>
      <c r="CZ1" t="s">
        <v>6631</v>
      </c>
      <c r="DA1" t="s">
        <v>6632</v>
      </c>
      <c r="DB1" t="s">
        <v>6633</v>
      </c>
      <c r="DC1" t="s">
        <v>6634</v>
      </c>
      <c r="DD1" t="s">
        <v>6635</v>
      </c>
      <c r="DE1" t="s">
        <v>6636</v>
      </c>
      <c r="DF1" t="s">
        <v>6637</v>
      </c>
      <c r="DG1" t="s">
        <v>6638</v>
      </c>
      <c r="DH1" t="s">
        <v>6639</v>
      </c>
      <c r="DI1" t="s">
        <v>6640</v>
      </c>
    </row>
    <row r="2" spans="1:113" x14ac:dyDescent="0.45">
      <c r="A2" s="2" t="s">
        <v>6641</v>
      </c>
      <c r="B2" s="2" t="s">
        <v>6642</v>
      </c>
      <c r="C2" s="2" t="s">
        <v>6642</v>
      </c>
      <c r="D2" s="2" t="s">
        <v>6642</v>
      </c>
      <c r="E2" s="2" t="s">
        <v>6642</v>
      </c>
      <c r="F2" s="2" t="s">
        <v>6643</v>
      </c>
      <c r="G2" s="2" t="s">
        <v>6643</v>
      </c>
      <c r="H2" s="2" t="s">
        <v>6643</v>
      </c>
      <c r="I2" s="2" t="s">
        <v>6643</v>
      </c>
      <c r="J2" s="2" t="s">
        <v>6643</v>
      </c>
      <c r="K2" s="2" t="s">
        <v>6643</v>
      </c>
      <c r="L2" s="2" t="s">
        <v>6643</v>
      </c>
      <c r="M2" s="2" t="s">
        <v>6643</v>
      </c>
      <c r="N2" s="2" t="s">
        <v>6643</v>
      </c>
      <c r="O2" s="2" t="s">
        <v>6643</v>
      </c>
      <c r="P2" s="2" t="s">
        <v>6643</v>
      </c>
      <c r="Q2" s="2" t="s">
        <v>6643</v>
      </c>
      <c r="R2" s="2" t="s">
        <v>6643</v>
      </c>
      <c r="S2" s="2" t="s">
        <v>6643</v>
      </c>
      <c r="T2" s="2" t="s">
        <v>6643</v>
      </c>
      <c r="U2" s="2" t="s">
        <v>6643</v>
      </c>
      <c r="V2" s="2" t="s">
        <v>6643</v>
      </c>
      <c r="W2" s="2" t="s">
        <v>6643</v>
      </c>
      <c r="X2" s="2" t="s">
        <v>6643</v>
      </c>
      <c r="Y2" s="2" t="s">
        <v>6643</v>
      </c>
      <c r="Z2" s="2" t="s">
        <v>6643</v>
      </c>
      <c r="AA2" s="2" t="s">
        <v>6643</v>
      </c>
      <c r="AB2" s="2" t="s">
        <v>6643</v>
      </c>
      <c r="AC2" s="2" t="s">
        <v>6643</v>
      </c>
      <c r="AD2" s="2" t="s">
        <v>6643</v>
      </c>
      <c r="AE2" s="2" t="s">
        <v>6643</v>
      </c>
      <c r="AF2" s="2" t="s">
        <v>6643</v>
      </c>
      <c r="AG2" s="2" t="s">
        <v>6643</v>
      </c>
      <c r="AH2" s="2" t="s">
        <v>6643</v>
      </c>
      <c r="AI2" s="2" t="s">
        <v>6643</v>
      </c>
      <c r="AJ2" s="2" t="s">
        <v>6643</v>
      </c>
      <c r="AK2" s="2" t="s">
        <v>6643</v>
      </c>
      <c r="AL2" s="2" t="s">
        <v>6643</v>
      </c>
      <c r="AM2" s="2" t="s">
        <v>6643</v>
      </c>
      <c r="AN2" s="2" t="s">
        <v>6643</v>
      </c>
      <c r="AO2" s="2" t="s">
        <v>6643</v>
      </c>
      <c r="AP2" s="2" t="s">
        <v>6643</v>
      </c>
      <c r="AQ2" s="2" t="s">
        <v>6643</v>
      </c>
      <c r="AR2" s="2" t="s">
        <v>6643</v>
      </c>
      <c r="AS2" s="2" t="s">
        <v>6643</v>
      </c>
      <c r="AT2" s="2" t="s">
        <v>6643</v>
      </c>
      <c r="AU2" s="2" t="s">
        <v>6643</v>
      </c>
      <c r="AV2" s="2" t="s">
        <v>6643</v>
      </c>
      <c r="AW2" s="2" t="s">
        <v>6643</v>
      </c>
      <c r="AX2" s="2" t="s">
        <v>6643</v>
      </c>
      <c r="AY2" s="2" t="s">
        <v>6643</v>
      </c>
      <c r="AZ2" s="2" t="s">
        <v>6643</v>
      </c>
      <c r="BA2" s="2" t="s">
        <v>6643</v>
      </c>
      <c r="BB2" s="2" t="s">
        <v>6643</v>
      </c>
      <c r="BC2" s="2" t="s">
        <v>6643</v>
      </c>
      <c r="BD2" s="2" t="s">
        <v>6643</v>
      </c>
      <c r="BE2" s="2" t="s">
        <v>6643</v>
      </c>
      <c r="BF2" s="2" t="s">
        <v>6643</v>
      </c>
      <c r="BG2" s="2" t="s">
        <v>6643</v>
      </c>
      <c r="BH2" s="2" t="s">
        <v>6643</v>
      </c>
      <c r="BI2" s="2" t="s">
        <v>6643</v>
      </c>
      <c r="BJ2" s="2" t="s">
        <v>6643</v>
      </c>
      <c r="BK2" s="2" t="s">
        <v>6643</v>
      </c>
      <c r="BL2" s="2" t="s">
        <v>6643</v>
      </c>
      <c r="BM2" s="2" t="s">
        <v>6643</v>
      </c>
      <c r="BN2" s="2" t="s">
        <v>6643</v>
      </c>
      <c r="BO2" s="2" t="s">
        <v>6643</v>
      </c>
      <c r="BP2" s="2" t="s">
        <v>6643</v>
      </c>
      <c r="BQ2" s="2" t="s">
        <v>6643</v>
      </c>
      <c r="BR2" s="2" t="s">
        <v>6643</v>
      </c>
      <c r="BS2" s="2" t="s">
        <v>6643</v>
      </c>
      <c r="BT2" s="2" t="s">
        <v>6643</v>
      </c>
      <c r="BU2" s="2" t="s">
        <v>6643</v>
      </c>
      <c r="BV2" s="2" t="s">
        <v>6643</v>
      </c>
      <c r="BW2" s="2" t="s">
        <v>6643</v>
      </c>
      <c r="BX2" s="2" t="s">
        <v>6643</v>
      </c>
      <c r="BY2" s="2" t="s">
        <v>6643</v>
      </c>
      <c r="BZ2" s="2" t="s">
        <v>6643</v>
      </c>
      <c r="CA2" s="2" t="s">
        <v>6643</v>
      </c>
      <c r="CB2" s="2" t="s">
        <v>6643</v>
      </c>
      <c r="CC2" s="2" t="s">
        <v>6643</v>
      </c>
      <c r="CD2" s="2" t="s">
        <v>6643</v>
      </c>
      <c r="CE2" s="2" t="s">
        <v>6643</v>
      </c>
      <c r="CF2" s="2" t="s">
        <v>6643</v>
      </c>
      <c r="CG2" s="2" t="s">
        <v>6643</v>
      </c>
      <c r="CH2" s="2" t="s">
        <v>6643</v>
      </c>
      <c r="CI2" s="2" t="s">
        <v>6643</v>
      </c>
      <c r="CJ2" s="2" t="s">
        <v>6643</v>
      </c>
      <c r="CK2" s="2" t="s">
        <v>6643</v>
      </c>
      <c r="CL2" s="2" t="s">
        <v>6643</v>
      </c>
      <c r="CM2" s="2" t="s">
        <v>6643</v>
      </c>
      <c r="CN2" s="2" t="s">
        <v>6643</v>
      </c>
      <c r="CO2" s="2" t="s">
        <v>6643</v>
      </c>
      <c r="CP2" s="2" t="s">
        <v>6643</v>
      </c>
      <c r="CQ2" s="2" t="s">
        <v>6643</v>
      </c>
      <c r="CR2" s="2" t="s">
        <v>6643</v>
      </c>
      <c r="CS2" s="2" t="s">
        <v>6643</v>
      </c>
      <c r="CT2" s="2" t="s">
        <v>6643</v>
      </c>
      <c r="CU2" s="2" t="s">
        <v>6643</v>
      </c>
      <c r="CV2" s="2" t="s">
        <v>6643</v>
      </c>
      <c r="CW2" s="2" t="s">
        <v>6643</v>
      </c>
      <c r="CX2" s="2" t="s">
        <v>6643</v>
      </c>
      <c r="CY2" s="2" t="s">
        <v>6643</v>
      </c>
      <c r="CZ2" s="2" t="s">
        <v>6643</v>
      </c>
      <c r="DA2" s="2" t="s">
        <v>6643</v>
      </c>
      <c r="DB2" s="2"/>
      <c r="DC2" s="2"/>
      <c r="DD2" s="2"/>
      <c r="DE2" s="2"/>
      <c r="DF2" s="2"/>
      <c r="DG2" s="2"/>
      <c r="DH2" s="2"/>
      <c r="DI2" s="2"/>
    </row>
    <row r="3" spans="1:113" x14ac:dyDescent="0.45">
      <c r="A3" s="2" t="s">
        <v>6641</v>
      </c>
      <c r="B3" s="2"/>
      <c r="C3" s="2"/>
      <c r="D3" s="2"/>
      <c r="E3" s="2"/>
      <c r="F3" s="2" t="s">
        <v>6644</v>
      </c>
      <c r="G3" s="2" t="s">
        <v>6644</v>
      </c>
      <c r="H3" s="2" t="s">
        <v>6644</v>
      </c>
      <c r="I3" s="2" t="s">
        <v>6644</v>
      </c>
      <c r="J3" s="2" t="s">
        <v>6644</v>
      </c>
      <c r="K3" s="2" t="s">
        <v>6644</v>
      </c>
      <c r="L3" s="2" t="s">
        <v>6644</v>
      </c>
      <c r="M3" s="2" t="s">
        <v>6644</v>
      </c>
      <c r="N3" s="2" t="s">
        <v>6645</v>
      </c>
      <c r="O3" s="2" t="s">
        <v>6645</v>
      </c>
      <c r="P3" s="2" t="s">
        <v>6645</v>
      </c>
      <c r="Q3" s="2" t="s">
        <v>6645</v>
      </c>
      <c r="R3" s="2" t="s">
        <v>6645</v>
      </c>
      <c r="S3" s="2" t="s">
        <v>6645</v>
      </c>
      <c r="T3" s="2" t="s">
        <v>6645</v>
      </c>
      <c r="U3" s="2" t="s">
        <v>6645</v>
      </c>
      <c r="V3" s="2" t="s">
        <v>6645</v>
      </c>
      <c r="W3" s="2" t="s">
        <v>6645</v>
      </c>
      <c r="X3" s="2" t="s">
        <v>6645</v>
      </c>
      <c r="Y3" s="2" t="s">
        <v>6645</v>
      </c>
      <c r="Z3" s="2" t="s">
        <v>6645</v>
      </c>
      <c r="AA3" s="2" t="s">
        <v>6645</v>
      </c>
      <c r="AB3" s="2" t="s">
        <v>6645</v>
      </c>
      <c r="AC3" s="2" t="s">
        <v>6645</v>
      </c>
      <c r="AD3" s="2" t="s">
        <v>6645</v>
      </c>
      <c r="AE3" s="2" t="s">
        <v>6645</v>
      </c>
      <c r="AF3" s="2" t="s">
        <v>6645</v>
      </c>
      <c r="AG3" s="2" t="s">
        <v>6645</v>
      </c>
      <c r="AH3" s="2" t="s">
        <v>6645</v>
      </c>
      <c r="AI3" s="2" t="s">
        <v>6645</v>
      </c>
      <c r="AJ3" s="2" t="s">
        <v>6645</v>
      </c>
      <c r="AK3" s="2" t="s">
        <v>6645</v>
      </c>
      <c r="AL3" s="2" t="s">
        <v>6645</v>
      </c>
      <c r="AM3" s="2" t="s">
        <v>6645</v>
      </c>
      <c r="AN3" s="2" t="s">
        <v>6645</v>
      </c>
      <c r="AO3" s="2" t="s">
        <v>6645</v>
      </c>
      <c r="AP3" s="2" t="s">
        <v>6645</v>
      </c>
      <c r="AQ3" s="2" t="s">
        <v>6645</v>
      </c>
      <c r="AR3" s="2" t="s">
        <v>6645</v>
      </c>
      <c r="AS3" s="2" t="s">
        <v>6645</v>
      </c>
      <c r="AT3" s="2" t="s">
        <v>6645</v>
      </c>
      <c r="AU3" s="2" t="s">
        <v>6645</v>
      </c>
      <c r="AV3" s="2" t="s">
        <v>6645</v>
      </c>
      <c r="AW3" s="2" t="s">
        <v>6645</v>
      </c>
      <c r="AX3" s="2" t="s">
        <v>6645</v>
      </c>
      <c r="AY3" s="2" t="s">
        <v>6645</v>
      </c>
      <c r="AZ3" s="2" t="s">
        <v>6645</v>
      </c>
      <c r="BA3" s="2" t="s">
        <v>6645</v>
      </c>
      <c r="BB3" s="2" t="s">
        <v>6645</v>
      </c>
      <c r="BC3" s="2" t="s">
        <v>6645</v>
      </c>
      <c r="BD3" s="2" t="s">
        <v>6645</v>
      </c>
      <c r="BE3" s="2" t="s">
        <v>6645</v>
      </c>
      <c r="BF3" s="2" t="s">
        <v>6645</v>
      </c>
      <c r="BG3" s="2" t="s">
        <v>6645</v>
      </c>
      <c r="BH3" s="2" t="s">
        <v>6645</v>
      </c>
      <c r="BI3" s="2" t="s">
        <v>6645</v>
      </c>
      <c r="BJ3" s="2" t="s">
        <v>6645</v>
      </c>
      <c r="BK3" s="2" t="s">
        <v>6645</v>
      </c>
      <c r="BL3" s="2" t="s">
        <v>6645</v>
      </c>
      <c r="BM3" s="2" t="s">
        <v>6645</v>
      </c>
      <c r="BN3" s="2" t="s">
        <v>6645</v>
      </c>
      <c r="BO3" s="2" t="s">
        <v>6645</v>
      </c>
      <c r="BP3" s="2" t="s">
        <v>6645</v>
      </c>
      <c r="BQ3" s="2" t="s">
        <v>6645</v>
      </c>
      <c r="BR3" s="2" t="s">
        <v>6645</v>
      </c>
      <c r="BS3" s="2" t="s">
        <v>6645</v>
      </c>
      <c r="BT3" s="2" t="s">
        <v>6645</v>
      </c>
      <c r="BU3" s="2" t="s">
        <v>6645</v>
      </c>
      <c r="BV3" s="2" t="s">
        <v>6645</v>
      </c>
      <c r="BW3" s="2" t="s">
        <v>6645</v>
      </c>
      <c r="BX3" s="2" t="s">
        <v>6645</v>
      </c>
      <c r="BY3" s="2" t="s">
        <v>6645</v>
      </c>
      <c r="BZ3" s="2" t="s">
        <v>6645</v>
      </c>
      <c r="CA3" s="2" t="s">
        <v>6645</v>
      </c>
      <c r="CB3" s="2" t="s">
        <v>6645</v>
      </c>
      <c r="CC3" s="2" t="s">
        <v>6645</v>
      </c>
      <c r="CD3" s="2" t="s">
        <v>6645</v>
      </c>
      <c r="CE3" s="2" t="s">
        <v>6645</v>
      </c>
      <c r="CF3" s="2" t="s">
        <v>6645</v>
      </c>
      <c r="CG3" s="2" t="s">
        <v>6645</v>
      </c>
      <c r="CH3" s="2" t="s">
        <v>6645</v>
      </c>
      <c r="CI3" s="2" t="s">
        <v>6645</v>
      </c>
      <c r="CJ3" s="2" t="s">
        <v>6645</v>
      </c>
      <c r="CK3" s="2" t="s">
        <v>6645</v>
      </c>
      <c r="CL3" s="2" t="s">
        <v>6645</v>
      </c>
      <c r="CM3" s="2" t="s">
        <v>6645</v>
      </c>
      <c r="CN3" s="2" t="s">
        <v>6645</v>
      </c>
      <c r="CO3" s="2" t="s">
        <v>6645</v>
      </c>
      <c r="CP3" s="2" t="s">
        <v>6645</v>
      </c>
      <c r="CQ3" s="2" t="s">
        <v>6645</v>
      </c>
      <c r="CR3" s="2" t="s">
        <v>6645</v>
      </c>
      <c r="CS3" s="2" t="s">
        <v>6645</v>
      </c>
      <c r="CT3" s="2" t="s">
        <v>6645</v>
      </c>
      <c r="CU3" s="2" t="s">
        <v>6645</v>
      </c>
      <c r="CV3" s="2" t="s">
        <v>6645</v>
      </c>
      <c r="CW3" s="2" t="s">
        <v>6645</v>
      </c>
      <c r="CX3" s="2" t="s">
        <v>6645</v>
      </c>
      <c r="CY3" s="2" t="s">
        <v>6645</v>
      </c>
      <c r="CZ3" s="2" t="s">
        <v>6645</v>
      </c>
      <c r="DA3" s="2" t="s">
        <v>6645</v>
      </c>
      <c r="DB3" s="2" t="s">
        <v>6645</v>
      </c>
      <c r="DC3" s="2" t="s">
        <v>6645</v>
      </c>
      <c r="DD3" s="2" t="s">
        <v>6645</v>
      </c>
      <c r="DE3" s="2" t="s">
        <v>6645</v>
      </c>
      <c r="DF3" s="2" t="s">
        <v>6645</v>
      </c>
      <c r="DG3" s="2" t="s">
        <v>6645</v>
      </c>
      <c r="DH3" s="2" t="s">
        <v>6645</v>
      </c>
      <c r="DI3" s="2" t="s">
        <v>6645</v>
      </c>
    </row>
    <row r="4" spans="1:113" x14ac:dyDescent="0.45">
      <c r="A4" s="2" t="s">
        <v>6730</v>
      </c>
      <c r="B4" s="2" t="s">
        <v>6647</v>
      </c>
      <c r="C4" s="2" t="s">
        <v>2837</v>
      </c>
      <c r="D4" s="2" t="s">
        <v>6648</v>
      </c>
      <c r="E4" s="2" t="s">
        <v>6649</v>
      </c>
      <c r="F4" s="2" t="s">
        <v>6650</v>
      </c>
      <c r="G4" s="2" t="s">
        <v>6651</v>
      </c>
      <c r="H4" s="2" t="s">
        <v>6652</v>
      </c>
      <c r="I4" s="2" t="s">
        <v>6653</v>
      </c>
      <c r="J4" s="2" t="s">
        <v>6654</v>
      </c>
      <c r="K4" s="2" t="s">
        <v>6655</v>
      </c>
      <c r="L4" s="2" t="s">
        <v>6656</v>
      </c>
      <c r="M4" s="2" t="s">
        <v>6657</v>
      </c>
      <c r="N4" s="2" t="s">
        <v>6658</v>
      </c>
      <c r="O4" s="2" t="s">
        <v>6659</v>
      </c>
      <c r="P4" s="2" t="s">
        <v>6660</v>
      </c>
      <c r="Q4" s="2" t="s">
        <v>6661</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row>
    <row r="5" spans="1:113" x14ac:dyDescent="0.45">
      <c r="A5" s="2" t="s">
        <v>6731</v>
      </c>
      <c r="B5" s="2" t="s">
        <v>6732</v>
      </c>
      <c r="C5" s="2" t="s">
        <v>6733</v>
      </c>
      <c r="D5" s="2" t="s">
        <v>6734</v>
      </c>
      <c r="E5" s="2" t="s">
        <v>6666</v>
      </c>
      <c r="F5" s="2" t="s">
        <v>6735</v>
      </c>
      <c r="G5" s="2" t="s">
        <v>6736</v>
      </c>
      <c r="H5" s="2" t="s">
        <v>6737</v>
      </c>
      <c r="I5" s="2" t="s">
        <v>6670</v>
      </c>
      <c r="J5" s="2" t="s">
        <v>6738</v>
      </c>
      <c r="K5" s="2" t="s">
        <v>6739</v>
      </c>
      <c r="L5" s="2" t="s">
        <v>6740</v>
      </c>
      <c r="M5" s="2" t="s">
        <v>6741</v>
      </c>
      <c r="N5" s="2" t="s">
        <v>6742</v>
      </c>
      <c r="O5" s="2" t="s">
        <v>6743</v>
      </c>
      <c r="P5" s="2" t="s">
        <v>6744</v>
      </c>
      <c r="Q5" s="2" t="s">
        <v>6745</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row>
    <row r="6" spans="1:113" x14ac:dyDescent="0.45">
      <c r="A6" s="2" t="s">
        <v>6746</v>
      </c>
      <c r="B6" s="2" t="s">
        <v>6663</v>
      </c>
      <c r="C6" s="2" t="s">
        <v>6747</v>
      </c>
      <c r="D6" s="2" t="s">
        <v>6748</v>
      </c>
      <c r="E6" s="2" t="s">
        <v>6714</v>
      </c>
      <c r="F6" s="2" t="s">
        <v>6749</v>
      </c>
      <c r="G6" s="2" t="s">
        <v>6750</v>
      </c>
      <c r="H6" s="2" t="s">
        <v>6751</v>
      </c>
      <c r="I6" s="2" t="s">
        <v>6752</v>
      </c>
      <c r="J6" s="2" t="s">
        <v>6753</v>
      </c>
      <c r="K6" s="2" t="s">
        <v>6754</v>
      </c>
      <c r="L6" s="2" t="s">
        <v>6755</v>
      </c>
      <c r="M6" s="2" t="s">
        <v>6756</v>
      </c>
      <c r="N6" s="2" t="s">
        <v>6757</v>
      </c>
      <c r="O6" s="2" t="s">
        <v>6758</v>
      </c>
      <c r="P6" s="2" t="s">
        <v>6759</v>
      </c>
      <c r="Q6" s="2" t="s">
        <v>6760</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row>
    <row r="7" spans="1:113" x14ac:dyDescent="0.45">
      <c r="A7" s="2" t="s">
        <v>6761</v>
      </c>
      <c r="B7" s="2" t="s">
        <v>6762</v>
      </c>
      <c r="C7" s="2" t="s">
        <v>6747</v>
      </c>
      <c r="D7" s="2" t="s">
        <v>6763</v>
      </c>
      <c r="E7" s="2" t="s">
        <v>6764</v>
      </c>
      <c r="F7" s="2" t="s">
        <v>6765</v>
      </c>
      <c r="G7" s="2" t="s">
        <v>6766</v>
      </c>
      <c r="H7" s="2" t="s">
        <v>6767</v>
      </c>
      <c r="I7" s="2" t="s">
        <v>6768</v>
      </c>
      <c r="J7" s="2" t="s">
        <v>6769</v>
      </c>
      <c r="K7" s="2" t="s">
        <v>6770</v>
      </c>
      <c r="L7" s="2" t="s">
        <v>6771</v>
      </c>
      <c r="M7" s="2" t="s">
        <v>6772</v>
      </c>
      <c r="N7" s="2" t="s">
        <v>6773</v>
      </c>
      <c r="O7" s="2" t="s">
        <v>6774</v>
      </c>
      <c r="P7" s="2" t="s">
        <v>6775</v>
      </c>
      <c r="Q7" s="2" t="s">
        <v>6776</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row>
    <row r="8" spans="1:113" x14ac:dyDescent="0.45">
      <c r="A8" s="2" t="s">
        <v>6777</v>
      </c>
      <c r="B8" s="2" t="s">
        <v>6747</v>
      </c>
      <c r="C8" s="2" t="s">
        <v>6778</v>
      </c>
      <c r="D8" s="2" t="s">
        <v>6779</v>
      </c>
      <c r="E8" s="2" t="s">
        <v>6780</v>
      </c>
      <c r="F8" s="2" t="s">
        <v>6781</v>
      </c>
      <c r="G8" s="2" t="s">
        <v>6782</v>
      </c>
      <c r="H8" s="2" t="s">
        <v>6783</v>
      </c>
      <c r="I8" s="2" t="s">
        <v>6729</v>
      </c>
      <c r="J8" s="2" t="s">
        <v>6720</v>
      </c>
      <c r="K8" s="2" t="s">
        <v>6720</v>
      </c>
      <c r="L8" s="2" t="s">
        <v>6784</v>
      </c>
      <c r="M8" s="2" t="s">
        <v>6784</v>
      </c>
      <c r="N8" s="2" t="s">
        <v>6719</v>
      </c>
      <c r="O8" s="2" t="s">
        <v>6719</v>
      </c>
      <c r="P8" s="2" t="s">
        <v>6720</v>
      </c>
      <c r="Q8" s="2" t="s">
        <v>6720</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row>
    <row r="9" spans="1:113" x14ac:dyDescent="0.45">
      <c r="A9" s="2" t="s">
        <v>6785</v>
      </c>
      <c r="B9" s="2" t="s">
        <v>6786</v>
      </c>
      <c r="C9" s="2" t="s">
        <v>6787</v>
      </c>
      <c r="D9" s="2" t="s">
        <v>6788</v>
      </c>
      <c r="E9" s="2" t="s">
        <v>6789</v>
      </c>
      <c r="F9" s="2" t="s">
        <v>6790</v>
      </c>
      <c r="G9" s="2" t="s">
        <v>6791</v>
      </c>
      <c r="H9" s="2" t="s">
        <v>6792</v>
      </c>
      <c r="I9" s="2" t="s">
        <v>6685</v>
      </c>
      <c r="J9" s="2" t="s">
        <v>6720</v>
      </c>
      <c r="K9" s="2" t="s">
        <v>6720</v>
      </c>
      <c r="L9" s="2" t="s">
        <v>6720</v>
      </c>
      <c r="M9" s="2" t="s">
        <v>6720</v>
      </c>
      <c r="N9" s="2" t="s">
        <v>6720</v>
      </c>
      <c r="O9" s="2" t="s">
        <v>6720</v>
      </c>
      <c r="P9" s="2" t="s">
        <v>6720</v>
      </c>
      <c r="Q9" s="2" t="s">
        <v>6720</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747AB-11E2-42C9-9640-12CE3970B3A8}">
  <dimension ref="A1:DI9"/>
  <sheetViews>
    <sheetView workbookViewId="0">
      <selection activeCell="B30" sqref="B30"/>
    </sheetView>
  </sheetViews>
  <sheetFormatPr defaultRowHeight="14.25" x14ac:dyDescent="0.45"/>
  <cols>
    <col min="1" max="1" width="19.19921875" bestFit="1" customWidth="1"/>
    <col min="2" max="5" width="10.86328125" bestFit="1" customWidth="1"/>
    <col min="6" max="8" width="14.796875" bestFit="1" customWidth="1"/>
    <col min="9" max="9" width="14.9296875" bestFit="1" customWidth="1"/>
    <col min="10" max="13" width="14.796875" bestFit="1" customWidth="1"/>
    <col min="14" max="16" width="14" bestFit="1" customWidth="1"/>
    <col min="17" max="17" width="14.46484375" bestFit="1" customWidth="1"/>
    <col min="18" max="105" width="14" bestFit="1" customWidth="1"/>
    <col min="106" max="113" width="12.19921875" bestFit="1" customWidth="1"/>
  </cols>
  <sheetData>
    <row r="1" spans="1:113" x14ac:dyDescent="0.45">
      <c r="A1" t="s">
        <v>0</v>
      </c>
      <c r="B1" t="s">
        <v>1</v>
      </c>
      <c r="C1" t="s">
        <v>2</v>
      </c>
      <c r="D1" t="s">
        <v>3</v>
      </c>
      <c r="E1" t="s">
        <v>4</v>
      </c>
      <c r="F1" t="s">
        <v>5</v>
      </c>
      <c r="G1" t="s">
        <v>6</v>
      </c>
      <c r="H1" t="s">
        <v>6535</v>
      </c>
      <c r="I1" t="s">
        <v>6536</v>
      </c>
      <c r="J1" t="s">
        <v>6537</v>
      </c>
      <c r="K1" t="s">
        <v>6538</v>
      </c>
      <c r="L1" t="s">
        <v>6539</v>
      </c>
      <c r="M1" t="s">
        <v>6540</v>
      </c>
      <c r="N1" t="s">
        <v>6541</v>
      </c>
      <c r="O1" t="s">
        <v>6542</v>
      </c>
      <c r="P1" t="s">
        <v>6543</v>
      </c>
      <c r="Q1" t="s">
        <v>6544</v>
      </c>
      <c r="R1" t="s">
        <v>6545</v>
      </c>
      <c r="S1" t="s">
        <v>6546</v>
      </c>
      <c r="T1" t="s">
        <v>6547</v>
      </c>
      <c r="U1" t="s">
        <v>6548</v>
      </c>
      <c r="V1" t="s">
        <v>6549</v>
      </c>
      <c r="W1" t="s">
        <v>6550</v>
      </c>
      <c r="X1" t="s">
        <v>6551</v>
      </c>
      <c r="Y1" t="s">
        <v>6552</v>
      </c>
      <c r="Z1" t="s">
        <v>6553</v>
      </c>
      <c r="AA1" t="s">
        <v>6554</v>
      </c>
      <c r="AB1" t="s">
        <v>6555</v>
      </c>
      <c r="AC1" t="s">
        <v>6556</v>
      </c>
      <c r="AD1" t="s">
        <v>6557</v>
      </c>
      <c r="AE1" t="s">
        <v>6558</v>
      </c>
      <c r="AF1" t="s">
        <v>6559</v>
      </c>
      <c r="AG1" t="s">
        <v>6560</v>
      </c>
      <c r="AH1" t="s">
        <v>6561</v>
      </c>
      <c r="AI1" t="s">
        <v>6562</v>
      </c>
      <c r="AJ1" t="s">
        <v>6563</v>
      </c>
      <c r="AK1" t="s">
        <v>6564</v>
      </c>
      <c r="AL1" t="s">
        <v>6565</v>
      </c>
      <c r="AM1" t="s">
        <v>6566</v>
      </c>
      <c r="AN1" t="s">
        <v>6567</v>
      </c>
      <c r="AO1" t="s">
        <v>6568</v>
      </c>
      <c r="AP1" t="s">
        <v>6569</v>
      </c>
      <c r="AQ1" t="s">
        <v>6570</v>
      </c>
      <c r="AR1" t="s">
        <v>6571</v>
      </c>
      <c r="AS1" t="s">
        <v>6572</v>
      </c>
      <c r="AT1" t="s">
        <v>6573</v>
      </c>
      <c r="AU1" t="s">
        <v>6574</v>
      </c>
      <c r="AV1" t="s">
        <v>6575</v>
      </c>
      <c r="AW1" t="s">
        <v>6576</v>
      </c>
      <c r="AX1" t="s">
        <v>6577</v>
      </c>
      <c r="AY1" t="s">
        <v>6578</v>
      </c>
      <c r="AZ1" t="s">
        <v>6579</v>
      </c>
      <c r="BA1" t="s">
        <v>6580</v>
      </c>
      <c r="BB1" t="s">
        <v>6581</v>
      </c>
      <c r="BC1" t="s">
        <v>6582</v>
      </c>
      <c r="BD1" t="s">
        <v>6583</v>
      </c>
      <c r="BE1" t="s">
        <v>6584</v>
      </c>
      <c r="BF1" t="s">
        <v>6585</v>
      </c>
      <c r="BG1" t="s">
        <v>6586</v>
      </c>
      <c r="BH1" t="s">
        <v>6587</v>
      </c>
      <c r="BI1" t="s">
        <v>6588</v>
      </c>
      <c r="BJ1" t="s">
        <v>6589</v>
      </c>
      <c r="BK1" t="s">
        <v>6590</v>
      </c>
      <c r="BL1" t="s">
        <v>6591</v>
      </c>
      <c r="BM1" t="s">
        <v>6592</v>
      </c>
      <c r="BN1" t="s">
        <v>6593</v>
      </c>
      <c r="BO1" t="s">
        <v>6594</v>
      </c>
      <c r="BP1" t="s">
        <v>6595</v>
      </c>
      <c r="BQ1" t="s">
        <v>6596</v>
      </c>
      <c r="BR1" t="s">
        <v>6597</v>
      </c>
      <c r="BS1" t="s">
        <v>6598</v>
      </c>
      <c r="BT1" t="s">
        <v>6599</v>
      </c>
      <c r="BU1" t="s">
        <v>6600</v>
      </c>
      <c r="BV1" t="s">
        <v>6601</v>
      </c>
      <c r="BW1" t="s">
        <v>6602</v>
      </c>
      <c r="BX1" t="s">
        <v>6603</v>
      </c>
      <c r="BY1" t="s">
        <v>6604</v>
      </c>
      <c r="BZ1" t="s">
        <v>6605</v>
      </c>
      <c r="CA1" t="s">
        <v>6606</v>
      </c>
      <c r="CB1" t="s">
        <v>6607</v>
      </c>
      <c r="CC1" t="s">
        <v>6608</v>
      </c>
      <c r="CD1" t="s">
        <v>6609</v>
      </c>
      <c r="CE1" t="s">
        <v>6610</v>
      </c>
      <c r="CF1" t="s">
        <v>6611</v>
      </c>
      <c r="CG1" t="s">
        <v>6612</v>
      </c>
      <c r="CH1" t="s">
        <v>6613</v>
      </c>
      <c r="CI1" t="s">
        <v>6614</v>
      </c>
      <c r="CJ1" t="s">
        <v>6615</v>
      </c>
      <c r="CK1" t="s">
        <v>6616</v>
      </c>
      <c r="CL1" t="s">
        <v>6617</v>
      </c>
      <c r="CM1" t="s">
        <v>6618</v>
      </c>
      <c r="CN1" t="s">
        <v>6619</v>
      </c>
      <c r="CO1" t="s">
        <v>6620</v>
      </c>
      <c r="CP1" t="s">
        <v>6621</v>
      </c>
      <c r="CQ1" t="s">
        <v>6622</v>
      </c>
      <c r="CR1" t="s">
        <v>6623</v>
      </c>
      <c r="CS1" t="s">
        <v>6624</v>
      </c>
      <c r="CT1" t="s">
        <v>6625</v>
      </c>
      <c r="CU1" t="s">
        <v>6626</v>
      </c>
      <c r="CV1" t="s">
        <v>6627</v>
      </c>
      <c r="CW1" t="s">
        <v>6628</v>
      </c>
      <c r="CX1" t="s">
        <v>6629</v>
      </c>
      <c r="CY1" t="s">
        <v>6630</v>
      </c>
      <c r="CZ1" t="s">
        <v>6631</v>
      </c>
      <c r="DA1" t="s">
        <v>6632</v>
      </c>
      <c r="DB1" t="s">
        <v>6633</v>
      </c>
      <c r="DC1" t="s">
        <v>6634</v>
      </c>
      <c r="DD1" t="s">
        <v>6635</v>
      </c>
      <c r="DE1" t="s">
        <v>6636</v>
      </c>
      <c r="DF1" t="s">
        <v>6637</v>
      </c>
      <c r="DG1" t="s">
        <v>6638</v>
      </c>
      <c r="DH1" t="s">
        <v>6639</v>
      </c>
      <c r="DI1" t="s">
        <v>6640</v>
      </c>
    </row>
    <row r="2" spans="1:113" x14ac:dyDescent="0.45">
      <c r="A2" s="2" t="s">
        <v>6641</v>
      </c>
      <c r="B2" s="2" t="s">
        <v>6642</v>
      </c>
      <c r="C2" s="2" t="s">
        <v>6642</v>
      </c>
      <c r="D2" s="2" t="s">
        <v>6642</v>
      </c>
      <c r="E2" s="2" t="s">
        <v>6642</v>
      </c>
      <c r="F2" s="2" t="s">
        <v>6643</v>
      </c>
      <c r="G2" s="2" t="s">
        <v>6643</v>
      </c>
      <c r="H2" s="2" t="s">
        <v>6643</v>
      </c>
      <c r="I2" s="2" t="s">
        <v>6643</v>
      </c>
      <c r="J2" s="2" t="s">
        <v>6643</v>
      </c>
      <c r="K2" s="2" t="s">
        <v>6643</v>
      </c>
      <c r="L2" s="2" t="s">
        <v>6643</v>
      </c>
      <c r="M2" s="2" t="s">
        <v>6643</v>
      </c>
      <c r="N2" s="2" t="s">
        <v>6643</v>
      </c>
      <c r="O2" s="2" t="s">
        <v>6643</v>
      </c>
      <c r="P2" s="2" t="s">
        <v>6643</v>
      </c>
      <c r="Q2" s="2" t="s">
        <v>6643</v>
      </c>
      <c r="R2" s="2" t="s">
        <v>6643</v>
      </c>
      <c r="S2" s="2" t="s">
        <v>6643</v>
      </c>
      <c r="T2" s="2" t="s">
        <v>6643</v>
      </c>
      <c r="U2" s="2" t="s">
        <v>6643</v>
      </c>
      <c r="V2" s="2" t="s">
        <v>6643</v>
      </c>
      <c r="W2" s="2" t="s">
        <v>6643</v>
      </c>
      <c r="X2" s="2" t="s">
        <v>6643</v>
      </c>
      <c r="Y2" s="2" t="s">
        <v>6643</v>
      </c>
      <c r="Z2" s="2" t="s">
        <v>6643</v>
      </c>
      <c r="AA2" s="2" t="s">
        <v>6643</v>
      </c>
      <c r="AB2" s="2" t="s">
        <v>6643</v>
      </c>
      <c r="AC2" s="2" t="s">
        <v>6643</v>
      </c>
      <c r="AD2" s="2" t="s">
        <v>6643</v>
      </c>
      <c r="AE2" s="2" t="s">
        <v>6643</v>
      </c>
      <c r="AF2" s="2" t="s">
        <v>6643</v>
      </c>
      <c r="AG2" s="2" t="s">
        <v>6643</v>
      </c>
      <c r="AH2" s="2" t="s">
        <v>6643</v>
      </c>
      <c r="AI2" s="2" t="s">
        <v>6643</v>
      </c>
      <c r="AJ2" s="2" t="s">
        <v>6643</v>
      </c>
      <c r="AK2" s="2" t="s">
        <v>6643</v>
      </c>
      <c r="AL2" s="2" t="s">
        <v>6643</v>
      </c>
      <c r="AM2" s="2" t="s">
        <v>6643</v>
      </c>
      <c r="AN2" s="2" t="s">
        <v>6643</v>
      </c>
      <c r="AO2" s="2" t="s">
        <v>6643</v>
      </c>
      <c r="AP2" s="2" t="s">
        <v>6643</v>
      </c>
      <c r="AQ2" s="2" t="s">
        <v>6643</v>
      </c>
      <c r="AR2" s="2" t="s">
        <v>6643</v>
      </c>
      <c r="AS2" s="2" t="s">
        <v>6643</v>
      </c>
      <c r="AT2" s="2" t="s">
        <v>6643</v>
      </c>
      <c r="AU2" s="2" t="s">
        <v>6643</v>
      </c>
      <c r="AV2" s="2" t="s">
        <v>6643</v>
      </c>
      <c r="AW2" s="2" t="s">
        <v>6643</v>
      </c>
      <c r="AX2" s="2" t="s">
        <v>6643</v>
      </c>
      <c r="AY2" s="2" t="s">
        <v>6643</v>
      </c>
      <c r="AZ2" s="2" t="s">
        <v>6643</v>
      </c>
      <c r="BA2" s="2" t="s">
        <v>6643</v>
      </c>
      <c r="BB2" s="2" t="s">
        <v>6643</v>
      </c>
      <c r="BC2" s="2" t="s">
        <v>6643</v>
      </c>
      <c r="BD2" s="2" t="s">
        <v>6643</v>
      </c>
      <c r="BE2" s="2" t="s">
        <v>6643</v>
      </c>
      <c r="BF2" s="2" t="s">
        <v>6643</v>
      </c>
      <c r="BG2" s="2" t="s">
        <v>6643</v>
      </c>
      <c r="BH2" s="2" t="s">
        <v>6643</v>
      </c>
      <c r="BI2" s="2" t="s">
        <v>6643</v>
      </c>
      <c r="BJ2" s="2" t="s">
        <v>6643</v>
      </c>
      <c r="BK2" s="2" t="s">
        <v>6643</v>
      </c>
      <c r="BL2" s="2" t="s">
        <v>6643</v>
      </c>
      <c r="BM2" s="2" t="s">
        <v>6643</v>
      </c>
      <c r="BN2" s="2" t="s">
        <v>6643</v>
      </c>
      <c r="BO2" s="2" t="s">
        <v>6643</v>
      </c>
      <c r="BP2" s="2" t="s">
        <v>6643</v>
      </c>
      <c r="BQ2" s="2" t="s">
        <v>6643</v>
      </c>
      <c r="BR2" s="2" t="s">
        <v>6643</v>
      </c>
      <c r="BS2" s="2" t="s">
        <v>6643</v>
      </c>
      <c r="BT2" s="2" t="s">
        <v>6643</v>
      </c>
      <c r="BU2" s="2" t="s">
        <v>6643</v>
      </c>
      <c r="BV2" s="2" t="s">
        <v>6643</v>
      </c>
      <c r="BW2" s="2" t="s">
        <v>6643</v>
      </c>
      <c r="BX2" s="2" t="s">
        <v>6643</v>
      </c>
      <c r="BY2" s="2" t="s">
        <v>6643</v>
      </c>
      <c r="BZ2" s="2" t="s">
        <v>6643</v>
      </c>
      <c r="CA2" s="2" t="s">
        <v>6643</v>
      </c>
      <c r="CB2" s="2" t="s">
        <v>6643</v>
      </c>
      <c r="CC2" s="2" t="s">
        <v>6643</v>
      </c>
      <c r="CD2" s="2" t="s">
        <v>6643</v>
      </c>
      <c r="CE2" s="2" t="s">
        <v>6643</v>
      </c>
      <c r="CF2" s="2" t="s">
        <v>6643</v>
      </c>
      <c r="CG2" s="2" t="s">
        <v>6643</v>
      </c>
      <c r="CH2" s="2" t="s">
        <v>6643</v>
      </c>
      <c r="CI2" s="2" t="s">
        <v>6643</v>
      </c>
      <c r="CJ2" s="2" t="s">
        <v>6643</v>
      </c>
      <c r="CK2" s="2" t="s">
        <v>6643</v>
      </c>
      <c r="CL2" s="2" t="s">
        <v>6643</v>
      </c>
      <c r="CM2" s="2" t="s">
        <v>6643</v>
      </c>
      <c r="CN2" s="2" t="s">
        <v>6643</v>
      </c>
      <c r="CO2" s="2" t="s">
        <v>6643</v>
      </c>
      <c r="CP2" s="2" t="s">
        <v>6643</v>
      </c>
      <c r="CQ2" s="2" t="s">
        <v>6643</v>
      </c>
      <c r="CR2" s="2" t="s">
        <v>6643</v>
      </c>
      <c r="CS2" s="2" t="s">
        <v>6643</v>
      </c>
      <c r="CT2" s="2" t="s">
        <v>6643</v>
      </c>
      <c r="CU2" s="2" t="s">
        <v>6643</v>
      </c>
      <c r="CV2" s="2" t="s">
        <v>6643</v>
      </c>
      <c r="CW2" s="2" t="s">
        <v>6643</v>
      </c>
      <c r="CX2" s="2" t="s">
        <v>6643</v>
      </c>
      <c r="CY2" s="2" t="s">
        <v>6643</v>
      </c>
      <c r="CZ2" s="2" t="s">
        <v>6643</v>
      </c>
      <c r="DA2" s="2" t="s">
        <v>6643</v>
      </c>
      <c r="DB2" s="2"/>
      <c r="DC2" s="2"/>
      <c r="DD2" s="2"/>
      <c r="DE2" s="2"/>
      <c r="DF2" s="2"/>
      <c r="DG2" s="2"/>
      <c r="DH2" s="2"/>
      <c r="DI2" s="2"/>
    </row>
    <row r="3" spans="1:113" x14ac:dyDescent="0.45">
      <c r="A3" s="2" t="s">
        <v>6641</v>
      </c>
      <c r="B3" s="2"/>
      <c r="C3" s="2"/>
      <c r="D3" s="2"/>
      <c r="E3" s="2"/>
      <c r="F3" s="2" t="s">
        <v>6644</v>
      </c>
      <c r="G3" s="2" t="s">
        <v>6644</v>
      </c>
      <c r="H3" s="2" t="s">
        <v>6644</v>
      </c>
      <c r="I3" s="2" t="s">
        <v>6644</v>
      </c>
      <c r="J3" s="2" t="s">
        <v>6644</v>
      </c>
      <c r="K3" s="2" t="s">
        <v>6644</v>
      </c>
      <c r="L3" s="2" t="s">
        <v>6644</v>
      </c>
      <c r="M3" s="2" t="s">
        <v>6644</v>
      </c>
      <c r="N3" s="2" t="s">
        <v>6645</v>
      </c>
      <c r="O3" s="2" t="s">
        <v>6645</v>
      </c>
      <c r="P3" s="2" t="s">
        <v>6645</v>
      </c>
      <c r="Q3" s="2" t="s">
        <v>6645</v>
      </c>
      <c r="R3" s="2" t="s">
        <v>6645</v>
      </c>
      <c r="S3" s="2" t="s">
        <v>6645</v>
      </c>
      <c r="T3" s="2" t="s">
        <v>6645</v>
      </c>
      <c r="U3" s="2" t="s">
        <v>6645</v>
      </c>
      <c r="V3" s="2" t="s">
        <v>6645</v>
      </c>
      <c r="W3" s="2" t="s">
        <v>6645</v>
      </c>
      <c r="X3" s="2" t="s">
        <v>6645</v>
      </c>
      <c r="Y3" s="2" t="s">
        <v>6645</v>
      </c>
      <c r="Z3" s="2" t="s">
        <v>6645</v>
      </c>
      <c r="AA3" s="2" t="s">
        <v>6645</v>
      </c>
      <c r="AB3" s="2" t="s">
        <v>6645</v>
      </c>
      <c r="AC3" s="2" t="s">
        <v>6645</v>
      </c>
      <c r="AD3" s="2" t="s">
        <v>6645</v>
      </c>
      <c r="AE3" s="2" t="s">
        <v>6645</v>
      </c>
      <c r="AF3" s="2" t="s">
        <v>6645</v>
      </c>
      <c r="AG3" s="2" t="s">
        <v>6645</v>
      </c>
      <c r="AH3" s="2" t="s">
        <v>6645</v>
      </c>
      <c r="AI3" s="2" t="s">
        <v>6645</v>
      </c>
      <c r="AJ3" s="2" t="s">
        <v>6645</v>
      </c>
      <c r="AK3" s="2" t="s">
        <v>6645</v>
      </c>
      <c r="AL3" s="2" t="s">
        <v>6645</v>
      </c>
      <c r="AM3" s="2" t="s">
        <v>6645</v>
      </c>
      <c r="AN3" s="2" t="s">
        <v>6645</v>
      </c>
      <c r="AO3" s="2" t="s">
        <v>6645</v>
      </c>
      <c r="AP3" s="2" t="s">
        <v>6645</v>
      </c>
      <c r="AQ3" s="2" t="s">
        <v>6645</v>
      </c>
      <c r="AR3" s="2" t="s">
        <v>6645</v>
      </c>
      <c r="AS3" s="2" t="s">
        <v>6645</v>
      </c>
      <c r="AT3" s="2" t="s">
        <v>6645</v>
      </c>
      <c r="AU3" s="2" t="s">
        <v>6645</v>
      </c>
      <c r="AV3" s="2" t="s">
        <v>6645</v>
      </c>
      <c r="AW3" s="2" t="s">
        <v>6645</v>
      </c>
      <c r="AX3" s="2" t="s">
        <v>6645</v>
      </c>
      <c r="AY3" s="2" t="s">
        <v>6645</v>
      </c>
      <c r="AZ3" s="2" t="s">
        <v>6645</v>
      </c>
      <c r="BA3" s="2" t="s">
        <v>6645</v>
      </c>
      <c r="BB3" s="2" t="s">
        <v>6645</v>
      </c>
      <c r="BC3" s="2" t="s">
        <v>6645</v>
      </c>
      <c r="BD3" s="2" t="s">
        <v>6645</v>
      </c>
      <c r="BE3" s="2" t="s">
        <v>6645</v>
      </c>
      <c r="BF3" s="2" t="s">
        <v>6645</v>
      </c>
      <c r="BG3" s="2" t="s">
        <v>6645</v>
      </c>
      <c r="BH3" s="2" t="s">
        <v>6645</v>
      </c>
      <c r="BI3" s="2" t="s">
        <v>6645</v>
      </c>
      <c r="BJ3" s="2" t="s">
        <v>6645</v>
      </c>
      <c r="BK3" s="2" t="s">
        <v>6645</v>
      </c>
      <c r="BL3" s="2" t="s">
        <v>6645</v>
      </c>
      <c r="BM3" s="2" t="s">
        <v>6645</v>
      </c>
      <c r="BN3" s="2" t="s">
        <v>6645</v>
      </c>
      <c r="BO3" s="2" t="s">
        <v>6645</v>
      </c>
      <c r="BP3" s="2" t="s">
        <v>6645</v>
      </c>
      <c r="BQ3" s="2" t="s">
        <v>6645</v>
      </c>
      <c r="BR3" s="2" t="s">
        <v>6645</v>
      </c>
      <c r="BS3" s="2" t="s">
        <v>6645</v>
      </c>
      <c r="BT3" s="2" t="s">
        <v>6645</v>
      </c>
      <c r="BU3" s="2" t="s">
        <v>6645</v>
      </c>
      <c r="BV3" s="2" t="s">
        <v>6645</v>
      </c>
      <c r="BW3" s="2" t="s">
        <v>6645</v>
      </c>
      <c r="BX3" s="2" t="s">
        <v>6645</v>
      </c>
      <c r="BY3" s="2" t="s">
        <v>6645</v>
      </c>
      <c r="BZ3" s="2" t="s">
        <v>6645</v>
      </c>
      <c r="CA3" s="2" t="s">
        <v>6645</v>
      </c>
      <c r="CB3" s="2" t="s">
        <v>6645</v>
      </c>
      <c r="CC3" s="2" t="s">
        <v>6645</v>
      </c>
      <c r="CD3" s="2" t="s">
        <v>6645</v>
      </c>
      <c r="CE3" s="2" t="s">
        <v>6645</v>
      </c>
      <c r="CF3" s="2" t="s">
        <v>6645</v>
      </c>
      <c r="CG3" s="2" t="s">
        <v>6645</v>
      </c>
      <c r="CH3" s="2" t="s">
        <v>6645</v>
      </c>
      <c r="CI3" s="2" t="s">
        <v>6645</v>
      </c>
      <c r="CJ3" s="2" t="s">
        <v>6645</v>
      </c>
      <c r="CK3" s="2" t="s">
        <v>6645</v>
      </c>
      <c r="CL3" s="2" t="s">
        <v>6645</v>
      </c>
      <c r="CM3" s="2" t="s">
        <v>6645</v>
      </c>
      <c r="CN3" s="2" t="s">
        <v>6645</v>
      </c>
      <c r="CO3" s="2" t="s">
        <v>6645</v>
      </c>
      <c r="CP3" s="2" t="s">
        <v>6645</v>
      </c>
      <c r="CQ3" s="2" t="s">
        <v>6645</v>
      </c>
      <c r="CR3" s="2" t="s">
        <v>6645</v>
      </c>
      <c r="CS3" s="2" t="s">
        <v>6645</v>
      </c>
      <c r="CT3" s="2" t="s">
        <v>6645</v>
      </c>
      <c r="CU3" s="2" t="s">
        <v>6645</v>
      </c>
      <c r="CV3" s="2" t="s">
        <v>6645</v>
      </c>
      <c r="CW3" s="2" t="s">
        <v>6645</v>
      </c>
      <c r="CX3" s="2" t="s">
        <v>6645</v>
      </c>
      <c r="CY3" s="2" t="s">
        <v>6645</v>
      </c>
      <c r="CZ3" s="2" t="s">
        <v>6645</v>
      </c>
      <c r="DA3" s="2" t="s">
        <v>6645</v>
      </c>
      <c r="DB3" s="2" t="s">
        <v>6645</v>
      </c>
      <c r="DC3" s="2" t="s">
        <v>6645</v>
      </c>
      <c r="DD3" s="2" t="s">
        <v>6645</v>
      </c>
      <c r="DE3" s="2" t="s">
        <v>6645</v>
      </c>
      <c r="DF3" s="2" t="s">
        <v>6645</v>
      </c>
      <c r="DG3" s="2" t="s">
        <v>6645</v>
      </c>
      <c r="DH3" s="2" t="s">
        <v>6645</v>
      </c>
      <c r="DI3" s="2" t="s">
        <v>6645</v>
      </c>
    </row>
    <row r="4" spans="1:113" x14ac:dyDescent="0.45">
      <c r="A4" s="2" t="s">
        <v>6646</v>
      </c>
      <c r="B4" s="2" t="s">
        <v>6647</v>
      </c>
      <c r="C4" s="2" t="s">
        <v>2837</v>
      </c>
      <c r="D4" s="2" t="s">
        <v>6648</v>
      </c>
      <c r="E4" s="2" t="s">
        <v>6649</v>
      </c>
      <c r="F4" s="2" t="s">
        <v>6650</v>
      </c>
      <c r="G4" s="2" t="s">
        <v>6651</v>
      </c>
      <c r="H4" s="2" t="s">
        <v>6652</v>
      </c>
      <c r="I4" s="2" t="s">
        <v>6653</v>
      </c>
      <c r="J4" s="2" t="s">
        <v>6654</v>
      </c>
      <c r="K4" s="2" t="s">
        <v>6655</v>
      </c>
      <c r="L4" s="2" t="s">
        <v>6656</v>
      </c>
      <c r="M4" s="2" t="s">
        <v>6657</v>
      </c>
      <c r="N4" s="2" t="s">
        <v>6658</v>
      </c>
      <c r="O4" s="2" t="s">
        <v>6659</v>
      </c>
      <c r="P4" s="2" t="s">
        <v>6660</v>
      </c>
      <c r="Q4" s="2" t="s">
        <v>6661</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row>
    <row r="5" spans="1:113" x14ac:dyDescent="0.45">
      <c r="A5" s="2" t="s">
        <v>6662</v>
      </c>
      <c r="B5" s="2" t="s">
        <v>6663</v>
      </c>
      <c r="C5" s="2" t="s">
        <v>6664</v>
      </c>
      <c r="D5" s="2" t="s">
        <v>6665</v>
      </c>
      <c r="E5" s="2" t="s">
        <v>6666</v>
      </c>
      <c r="F5" s="2" t="s">
        <v>6667</v>
      </c>
      <c r="G5" s="2" t="s">
        <v>6668</v>
      </c>
      <c r="H5" s="2" t="s">
        <v>6669</v>
      </c>
      <c r="I5" s="2" t="s">
        <v>6670</v>
      </c>
      <c r="J5" s="2" t="s">
        <v>6671</v>
      </c>
      <c r="K5" s="2" t="s">
        <v>6672</v>
      </c>
      <c r="L5" s="2" t="s">
        <v>6673</v>
      </c>
      <c r="M5" s="2" t="s">
        <v>6674</v>
      </c>
      <c r="N5" s="2" t="s">
        <v>6675</v>
      </c>
      <c r="O5" s="2" t="s">
        <v>6676</v>
      </c>
      <c r="P5" s="2" t="s">
        <v>6677</v>
      </c>
      <c r="Q5" s="2" t="s">
        <v>6678</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row>
    <row r="6" spans="1:113" x14ac:dyDescent="0.45">
      <c r="A6" s="2" t="s">
        <v>6679</v>
      </c>
      <c r="B6" s="2" t="s">
        <v>6663</v>
      </c>
      <c r="C6" s="2" t="s">
        <v>6680</v>
      </c>
      <c r="D6" s="2" t="s">
        <v>6681</v>
      </c>
      <c r="E6" s="2" t="s">
        <v>6682</v>
      </c>
      <c r="F6" s="2" t="s">
        <v>6683</v>
      </c>
      <c r="G6" s="2" t="s">
        <v>6684</v>
      </c>
      <c r="H6" s="2" t="s">
        <v>6681</v>
      </c>
      <c r="I6" s="2" t="s">
        <v>6685</v>
      </c>
      <c r="J6" s="2" t="s">
        <v>6686</v>
      </c>
      <c r="K6" s="2" t="s">
        <v>6687</v>
      </c>
      <c r="L6" s="2" t="s">
        <v>6688</v>
      </c>
      <c r="M6" s="2" t="s">
        <v>6689</v>
      </c>
      <c r="N6" s="2" t="s">
        <v>6690</v>
      </c>
      <c r="O6" s="2" t="s">
        <v>6691</v>
      </c>
      <c r="P6" s="2" t="s">
        <v>6692</v>
      </c>
      <c r="Q6" s="2" t="s">
        <v>6693</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row>
    <row r="7" spans="1:113" x14ac:dyDescent="0.45">
      <c r="A7" s="2" t="s">
        <v>6694</v>
      </c>
      <c r="B7" s="2" t="s">
        <v>6680</v>
      </c>
      <c r="C7" s="2" t="s">
        <v>6695</v>
      </c>
      <c r="D7" s="2" t="s">
        <v>6696</v>
      </c>
      <c r="E7" s="2" t="s">
        <v>6697</v>
      </c>
      <c r="F7" s="2" t="s">
        <v>6698</v>
      </c>
      <c r="G7" s="2" t="s">
        <v>6699</v>
      </c>
      <c r="H7" s="2" t="s">
        <v>6700</v>
      </c>
      <c r="I7" s="2" t="s">
        <v>6701</v>
      </c>
      <c r="J7" s="2" t="s">
        <v>6702</v>
      </c>
      <c r="K7" s="2" t="s">
        <v>6703</v>
      </c>
      <c r="L7" s="2" t="s">
        <v>6704</v>
      </c>
      <c r="M7" s="2" t="s">
        <v>6705</v>
      </c>
      <c r="N7" s="2" t="s">
        <v>6706</v>
      </c>
      <c r="O7" s="2" t="s">
        <v>6707</v>
      </c>
      <c r="P7" s="2" t="s">
        <v>6708</v>
      </c>
      <c r="Q7" s="2" t="s">
        <v>6709</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row>
    <row r="8" spans="1:113" x14ac:dyDescent="0.45">
      <c r="A8" s="2" t="s">
        <v>6710</v>
      </c>
      <c r="B8" s="2" t="s">
        <v>6711</v>
      </c>
      <c r="C8" s="2" t="s">
        <v>6712</v>
      </c>
      <c r="D8" s="2" t="s">
        <v>6713</v>
      </c>
      <c r="E8" s="2" t="s">
        <v>6714</v>
      </c>
      <c r="F8" s="2" t="s">
        <v>6715</v>
      </c>
      <c r="G8" s="2" t="s">
        <v>6716</v>
      </c>
      <c r="H8" s="2" t="s">
        <v>6717</v>
      </c>
      <c r="I8" s="2" t="s">
        <v>6718</v>
      </c>
      <c r="J8" s="2" t="s">
        <v>6719</v>
      </c>
      <c r="K8" s="2" t="s">
        <v>6720</v>
      </c>
      <c r="L8" s="2" t="s">
        <v>6720</v>
      </c>
      <c r="M8" s="2" t="s">
        <v>6719</v>
      </c>
      <c r="N8" s="2" t="s">
        <v>6719</v>
      </c>
      <c r="O8" s="2" t="s">
        <v>6720</v>
      </c>
      <c r="P8" s="2" t="s">
        <v>6720</v>
      </c>
      <c r="Q8" s="2" t="s">
        <v>6720</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row>
    <row r="9" spans="1:113" x14ac:dyDescent="0.45">
      <c r="A9" s="2" t="s">
        <v>6721</v>
      </c>
      <c r="B9" s="2" t="s">
        <v>6722</v>
      </c>
      <c r="C9" s="2" t="s">
        <v>6723</v>
      </c>
      <c r="D9" s="2" t="s">
        <v>6724</v>
      </c>
      <c r="E9" s="2" t="s">
        <v>6725</v>
      </c>
      <c r="F9" s="2" t="s">
        <v>6726</v>
      </c>
      <c r="G9" s="2" t="s">
        <v>6727</v>
      </c>
      <c r="H9" s="2" t="s">
        <v>6728</v>
      </c>
      <c r="I9" s="2" t="s">
        <v>6729</v>
      </c>
      <c r="J9" s="2" t="s">
        <v>6720</v>
      </c>
      <c r="K9" s="2" t="s">
        <v>6720</v>
      </c>
      <c r="L9" s="2" t="s">
        <v>6720</v>
      </c>
      <c r="M9" s="2" t="s">
        <v>6720</v>
      </c>
      <c r="N9" s="2" t="s">
        <v>6720</v>
      </c>
      <c r="O9" s="2" t="s">
        <v>6720</v>
      </c>
      <c r="P9" s="2" t="s">
        <v>6720</v>
      </c>
      <c r="Q9" s="2" t="s">
        <v>6720</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80D2A-6232-4EFF-AEEF-0FF029AB0900}">
  <dimension ref="A1:DI9"/>
  <sheetViews>
    <sheetView workbookViewId="0">
      <selection activeCell="B30" sqref="B30"/>
    </sheetView>
  </sheetViews>
  <sheetFormatPr defaultRowHeight="14.25" x14ac:dyDescent="0.45"/>
  <cols>
    <col min="1" max="1" width="21.6640625" bestFit="1" customWidth="1"/>
    <col min="2" max="5" width="10.86328125" bestFit="1" customWidth="1"/>
    <col min="6" max="8" width="14.796875" bestFit="1" customWidth="1"/>
    <col min="9" max="9" width="14.9296875" bestFit="1" customWidth="1"/>
    <col min="10" max="13" width="14.796875" bestFit="1" customWidth="1"/>
    <col min="14" max="16" width="14" bestFit="1" customWidth="1"/>
    <col min="17" max="17" width="14.46484375" bestFit="1" customWidth="1"/>
    <col min="18" max="105" width="14" bestFit="1" customWidth="1"/>
    <col min="106" max="113" width="12.19921875" bestFit="1" customWidth="1"/>
  </cols>
  <sheetData>
    <row r="1" spans="1:113" x14ac:dyDescent="0.45">
      <c r="A1" t="s">
        <v>0</v>
      </c>
      <c r="B1" t="s">
        <v>1</v>
      </c>
      <c r="C1" t="s">
        <v>2</v>
      </c>
      <c r="D1" t="s">
        <v>3</v>
      </c>
      <c r="E1" t="s">
        <v>4</v>
      </c>
      <c r="F1" t="s">
        <v>5</v>
      </c>
      <c r="G1" t="s">
        <v>6</v>
      </c>
      <c r="H1" t="s">
        <v>6535</v>
      </c>
      <c r="I1" t="s">
        <v>6536</v>
      </c>
      <c r="J1" t="s">
        <v>6537</v>
      </c>
      <c r="K1" t="s">
        <v>6538</v>
      </c>
      <c r="L1" t="s">
        <v>6539</v>
      </c>
      <c r="M1" t="s">
        <v>6540</v>
      </c>
      <c r="N1" t="s">
        <v>6541</v>
      </c>
      <c r="O1" t="s">
        <v>6542</v>
      </c>
      <c r="P1" t="s">
        <v>6543</v>
      </c>
      <c r="Q1" t="s">
        <v>6544</v>
      </c>
      <c r="R1" t="s">
        <v>6545</v>
      </c>
      <c r="S1" t="s">
        <v>6546</v>
      </c>
      <c r="T1" t="s">
        <v>6547</v>
      </c>
      <c r="U1" t="s">
        <v>6548</v>
      </c>
      <c r="V1" t="s">
        <v>6549</v>
      </c>
      <c r="W1" t="s">
        <v>6550</v>
      </c>
      <c r="X1" t="s">
        <v>6551</v>
      </c>
      <c r="Y1" t="s">
        <v>6552</v>
      </c>
      <c r="Z1" t="s">
        <v>6553</v>
      </c>
      <c r="AA1" t="s">
        <v>6554</v>
      </c>
      <c r="AB1" t="s">
        <v>6555</v>
      </c>
      <c r="AC1" t="s">
        <v>6556</v>
      </c>
      <c r="AD1" t="s">
        <v>6557</v>
      </c>
      <c r="AE1" t="s">
        <v>6558</v>
      </c>
      <c r="AF1" t="s">
        <v>6559</v>
      </c>
      <c r="AG1" t="s">
        <v>6560</v>
      </c>
      <c r="AH1" t="s">
        <v>6561</v>
      </c>
      <c r="AI1" t="s">
        <v>6562</v>
      </c>
      <c r="AJ1" t="s">
        <v>6563</v>
      </c>
      <c r="AK1" t="s">
        <v>6564</v>
      </c>
      <c r="AL1" t="s">
        <v>6565</v>
      </c>
      <c r="AM1" t="s">
        <v>6566</v>
      </c>
      <c r="AN1" t="s">
        <v>6567</v>
      </c>
      <c r="AO1" t="s">
        <v>6568</v>
      </c>
      <c r="AP1" t="s">
        <v>6569</v>
      </c>
      <c r="AQ1" t="s">
        <v>6570</v>
      </c>
      <c r="AR1" t="s">
        <v>6571</v>
      </c>
      <c r="AS1" t="s">
        <v>6572</v>
      </c>
      <c r="AT1" t="s">
        <v>6573</v>
      </c>
      <c r="AU1" t="s">
        <v>6574</v>
      </c>
      <c r="AV1" t="s">
        <v>6575</v>
      </c>
      <c r="AW1" t="s">
        <v>6576</v>
      </c>
      <c r="AX1" t="s">
        <v>6577</v>
      </c>
      <c r="AY1" t="s">
        <v>6578</v>
      </c>
      <c r="AZ1" t="s">
        <v>6579</v>
      </c>
      <c r="BA1" t="s">
        <v>6580</v>
      </c>
      <c r="BB1" t="s">
        <v>6581</v>
      </c>
      <c r="BC1" t="s">
        <v>6582</v>
      </c>
      <c r="BD1" t="s">
        <v>6583</v>
      </c>
      <c r="BE1" t="s">
        <v>6584</v>
      </c>
      <c r="BF1" t="s">
        <v>6585</v>
      </c>
      <c r="BG1" t="s">
        <v>6586</v>
      </c>
      <c r="BH1" t="s">
        <v>6587</v>
      </c>
      <c r="BI1" t="s">
        <v>6588</v>
      </c>
      <c r="BJ1" t="s">
        <v>6589</v>
      </c>
      <c r="BK1" t="s">
        <v>6590</v>
      </c>
      <c r="BL1" t="s">
        <v>6591</v>
      </c>
      <c r="BM1" t="s">
        <v>6592</v>
      </c>
      <c r="BN1" t="s">
        <v>6593</v>
      </c>
      <c r="BO1" t="s">
        <v>6594</v>
      </c>
      <c r="BP1" t="s">
        <v>6595</v>
      </c>
      <c r="BQ1" t="s">
        <v>6596</v>
      </c>
      <c r="BR1" t="s">
        <v>6597</v>
      </c>
      <c r="BS1" t="s">
        <v>6598</v>
      </c>
      <c r="BT1" t="s">
        <v>6599</v>
      </c>
      <c r="BU1" t="s">
        <v>6600</v>
      </c>
      <c r="BV1" t="s">
        <v>6601</v>
      </c>
      <c r="BW1" t="s">
        <v>6602</v>
      </c>
      <c r="BX1" t="s">
        <v>6603</v>
      </c>
      <c r="BY1" t="s">
        <v>6604</v>
      </c>
      <c r="BZ1" t="s">
        <v>6605</v>
      </c>
      <c r="CA1" t="s">
        <v>6606</v>
      </c>
      <c r="CB1" t="s">
        <v>6607</v>
      </c>
      <c r="CC1" t="s">
        <v>6608</v>
      </c>
      <c r="CD1" t="s">
        <v>6609</v>
      </c>
      <c r="CE1" t="s">
        <v>6610</v>
      </c>
      <c r="CF1" t="s">
        <v>6611</v>
      </c>
      <c r="CG1" t="s">
        <v>6612</v>
      </c>
      <c r="CH1" t="s">
        <v>6613</v>
      </c>
      <c r="CI1" t="s">
        <v>6614</v>
      </c>
      <c r="CJ1" t="s">
        <v>6615</v>
      </c>
      <c r="CK1" t="s">
        <v>6616</v>
      </c>
      <c r="CL1" t="s">
        <v>6617</v>
      </c>
      <c r="CM1" t="s">
        <v>6618</v>
      </c>
      <c r="CN1" t="s">
        <v>6619</v>
      </c>
      <c r="CO1" t="s">
        <v>6620</v>
      </c>
      <c r="CP1" t="s">
        <v>6621</v>
      </c>
      <c r="CQ1" t="s">
        <v>6622</v>
      </c>
      <c r="CR1" t="s">
        <v>6623</v>
      </c>
      <c r="CS1" t="s">
        <v>6624</v>
      </c>
      <c r="CT1" t="s">
        <v>6625</v>
      </c>
      <c r="CU1" t="s">
        <v>6626</v>
      </c>
      <c r="CV1" t="s">
        <v>6627</v>
      </c>
      <c r="CW1" t="s">
        <v>6628</v>
      </c>
      <c r="CX1" t="s">
        <v>6629</v>
      </c>
      <c r="CY1" t="s">
        <v>6630</v>
      </c>
      <c r="CZ1" t="s">
        <v>6631</v>
      </c>
      <c r="DA1" t="s">
        <v>6632</v>
      </c>
      <c r="DB1" t="s">
        <v>6633</v>
      </c>
      <c r="DC1" t="s">
        <v>6634</v>
      </c>
      <c r="DD1" t="s">
        <v>6635</v>
      </c>
      <c r="DE1" t="s">
        <v>6636</v>
      </c>
      <c r="DF1" t="s">
        <v>6637</v>
      </c>
      <c r="DG1" t="s">
        <v>6638</v>
      </c>
      <c r="DH1" t="s">
        <v>6639</v>
      </c>
      <c r="DI1" t="s">
        <v>6640</v>
      </c>
    </row>
    <row r="2" spans="1:113" x14ac:dyDescent="0.45">
      <c r="A2" s="2" t="s">
        <v>6641</v>
      </c>
      <c r="B2" s="2" t="s">
        <v>6642</v>
      </c>
      <c r="C2" s="2" t="s">
        <v>6642</v>
      </c>
      <c r="D2" s="2" t="s">
        <v>6642</v>
      </c>
      <c r="E2" s="2" t="s">
        <v>6642</v>
      </c>
      <c r="F2" s="2" t="s">
        <v>6643</v>
      </c>
      <c r="G2" s="2" t="s">
        <v>6643</v>
      </c>
      <c r="H2" s="2" t="s">
        <v>6643</v>
      </c>
      <c r="I2" s="2" t="s">
        <v>6643</v>
      </c>
      <c r="J2" s="2" t="s">
        <v>6643</v>
      </c>
      <c r="K2" s="2" t="s">
        <v>6643</v>
      </c>
      <c r="L2" s="2" t="s">
        <v>6643</v>
      </c>
      <c r="M2" s="2" t="s">
        <v>6643</v>
      </c>
      <c r="N2" s="2" t="s">
        <v>6643</v>
      </c>
      <c r="O2" s="2" t="s">
        <v>6643</v>
      </c>
      <c r="P2" s="2" t="s">
        <v>6643</v>
      </c>
      <c r="Q2" s="2" t="s">
        <v>6643</v>
      </c>
      <c r="R2" s="2" t="s">
        <v>6643</v>
      </c>
      <c r="S2" s="2" t="s">
        <v>6643</v>
      </c>
      <c r="T2" s="2" t="s">
        <v>6643</v>
      </c>
      <c r="U2" s="2" t="s">
        <v>6643</v>
      </c>
      <c r="V2" s="2" t="s">
        <v>6643</v>
      </c>
      <c r="W2" s="2" t="s">
        <v>6643</v>
      </c>
      <c r="X2" s="2" t="s">
        <v>6643</v>
      </c>
      <c r="Y2" s="2" t="s">
        <v>6643</v>
      </c>
      <c r="Z2" s="2" t="s">
        <v>6643</v>
      </c>
      <c r="AA2" s="2" t="s">
        <v>6643</v>
      </c>
      <c r="AB2" s="2" t="s">
        <v>6643</v>
      </c>
      <c r="AC2" s="2" t="s">
        <v>6643</v>
      </c>
      <c r="AD2" s="2" t="s">
        <v>6643</v>
      </c>
      <c r="AE2" s="2" t="s">
        <v>6643</v>
      </c>
      <c r="AF2" s="2" t="s">
        <v>6643</v>
      </c>
      <c r="AG2" s="2" t="s">
        <v>6643</v>
      </c>
      <c r="AH2" s="2" t="s">
        <v>6643</v>
      </c>
      <c r="AI2" s="2" t="s">
        <v>6643</v>
      </c>
      <c r="AJ2" s="2" t="s">
        <v>6643</v>
      </c>
      <c r="AK2" s="2" t="s">
        <v>6643</v>
      </c>
      <c r="AL2" s="2" t="s">
        <v>6643</v>
      </c>
      <c r="AM2" s="2" t="s">
        <v>6643</v>
      </c>
      <c r="AN2" s="2" t="s">
        <v>6643</v>
      </c>
      <c r="AO2" s="2" t="s">
        <v>6643</v>
      </c>
      <c r="AP2" s="2" t="s">
        <v>6643</v>
      </c>
      <c r="AQ2" s="2" t="s">
        <v>6643</v>
      </c>
      <c r="AR2" s="2" t="s">
        <v>6643</v>
      </c>
      <c r="AS2" s="2" t="s">
        <v>6643</v>
      </c>
      <c r="AT2" s="2" t="s">
        <v>6643</v>
      </c>
      <c r="AU2" s="2" t="s">
        <v>6643</v>
      </c>
      <c r="AV2" s="2" t="s">
        <v>6643</v>
      </c>
      <c r="AW2" s="2" t="s">
        <v>6643</v>
      </c>
      <c r="AX2" s="2" t="s">
        <v>6643</v>
      </c>
      <c r="AY2" s="2" t="s">
        <v>6643</v>
      </c>
      <c r="AZ2" s="2" t="s">
        <v>6643</v>
      </c>
      <c r="BA2" s="2" t="s">
        <v>6643</v>
      </c>
      <c r="BB2" s="2" t="s">
        <v>6643</v>
      </c>
      <c r="BC2" s="2" t="s">
        <v>6643</v>
      </c>
      <c r="BD2" s="2" t="s">
        <v>6643</v>
      </c>
      <c r="BE2" s="2" t="s">
        <v>6643</v>
      </c>
      <c r="BF2" s="2" t="s">
        <v>6643</v>
      </c>
      <c r="BG2" s="2" t="s">
        <v>6643</v>
      </c>
      <c r="BH2" s="2" t="s">
        <v>6643</v>
      </c>
      <c r="BI2" s="2" t="s">
        <v>6643</v>
      </c>
      <c r="BJ2" s="2" t="s">
        <v>6643</v>
      </c>
      <c r="BK2" s="2" t="s">
        <v>6643</v>
      </c>
      <c r="BL2" s="2" t="s">
        <v>6643</v>
      </c>
      <c r="BM2" s="2" t="s">
        <v>6643</v>
      </c>
      <c r="BN2" s="2" t="s">
        <v>6643</v>
      </c>
      <c r="BO2" s="2" t="s">
        <v>6643</v>
      </c>
      <c r="BP2" s="2" t="s">
        <v>6643</v>
      </c>
      <c r="BQ2" s="2" t="s">
        <v>6643</v>
      </c>
      <c r="BR2" s="2" t="s">
        <v>6643</v>
      </c>
      <c r="BS2" s="2" t="s">
        <v>6643</v>
      </c>
      <c r="BT2" s="2" t="s">
        <v>6643</v>
      </c>
      <c r="BU2" s="2" t="s">
        <v>6643</v>
      </c>
      <c r="BV2" s="2" t="s">
        <v>6643</v>
      </c>
      <c r="BW2" s="2" t="s">
        <v>6643</v>
      </c>
      <c r="BX2" s="2" t="s">
        <v>6643</v>
      </c>
      <c r="BY2" s="2" t="s">
        <v>6643</v>
      </c>
      <c r="BZ2" s="2" t="s">
        <v>6643</v>
      </c>
      <c r="CA2" s="2" t="s">
        <v>6643</v>
      </c>
      <c r="CB2" s="2" t="s">
        <v>6643</v>
      </c>
      <c r="CC2" s="2" t="s">
        <v>6643</v>
      </c>
      <c r="CD2" s="2" t="s">
        <v>6643</v>
      </c>
      <c r="CE2" s="2" t="s">
        <v>6643</v>
      </c>
      <c r="CF2" s="2" t="s">
        <v>6643</v>
      </c>
      <c r="CG2" s="2" t="s">
        <v>6643</v>
      </c>
      <c r="CH2" s="2" t="s">
        <v>6643</v>
      </c>
      <c r="CI2" s="2" t="s">
        <v>6643</v>
      </c>
      <c r="CJ2" s="2" t="s">
        <v>6643</v>
      </c>
      <c r="CK2" s="2" t="s">
        <v>6643</v>
      </c>
      <c r="CL2" s="2" t="s">
        <v>6643</v>
      </c>
      <c r="CM2" s="2" t="s">
        <v>6643</v>
      </c>
      <c r="CN2" s="2" t="s">
        <v>6643</v>
      </c>
      <c r="CO2" s="2" t="s">
        <v>6643</v>
      </c>
      <c r="CP2" s="2" t="s">
        <v>6643</v>
      </c>
      <c r="CQ2" s="2" t="s">
        <v>6643</v>
      </c>
      <c r="CR2" s="2" t="s">
        <v>6643</v>
      </c>
      <c r="CS2" s="2" t="s">
        <v>6643</v>
      </c>
      <c r="CT2" s="2" t="s">
        <v>6643</v>
      </c>
      <c r="CU2" s="2" t="s">
        <v>6643</v>
      </c>
      <c r="CV2" s="2" t="s">
        <v>6643</v>
      </c>
      <c r="CW2" s="2" t="s">
        <v>6643</v>
      </c>
      <c r="CX2" s="2" t="s">
        <v>6643</v>
      </c>
      <c r="CY2" s="2" t="s">
        <v>6643</v>
      </c>
      <c r="CZ2" s="2" t="s">
        <v>6643</v>
      </c>
      <c r="DA2" s="2" t="s">
        <v>6643</v>
      </c>
      <c r="DB2" s="2"/>
      <c r="DC2" s="2"/>
      <c r="DD2" s="2"/>
      <c r="DE2" s="2"/>
      <c r="DF2" s="2"/>
      <c r="DG2" s="2"/>
      <c r="DH2" s="2"/>
      <c r="DI2" s="2"/>
    </row>
    <row r="3" spans="1:113" x14ac:dyDescent="0.45">
      <c r="A3" s="2" t="s">
        <v>6641</v>
      </c>
      <c r="B3" s="2"/>
      <c r="C3" s="2"/>
      <c r="D3" s="2"/>
      <c r="E3" s="2"/>
      <c r="F3" s="2" t="s">
        <v>6644</v>
      </c>
      <c r="G3" s="2" t="s">
        <v>6644</v>
      </c>
      <c r="H3" s="2" t="s">
        <v>6644</v>
      </c>
      <c r="I3" s="2" t="s">
        <v>6644</v>
      </c>
      <c r="J3" s="2" t="s">
        <v>6644</v>
      </c>
      <c r="K3" s="2" t="s">
        <v>6644</v>
      </c>
      <c r="L3" s="2" t="s">
        <v>6644</v>
      </c>
      <c r="M3" s="2" t="s">
        <v>6644</v>
      </c>
      <c r="N3" s="2" t="s">
        <v>6645</v>
      </c>
      <c r="O3" s="2" t="s">
        <v>6645</v>
      </c>
      <c r="P3" s="2" t="s">
        <v>6645</v>
      </c>
      <c r="Q3" s="2" t="s">
        <v>6645</v>
      </c>
      <c r="R3" s="2" t="s">
        <v>6645</v>
      </c>
      <c r="S3" s="2" t="s">
        <v>6645</v>
      </c>
      <c r="T3" s="2" t="s">
        <v>6645</v>
      </c>
      <c r="U3" s="2" t="s">
        <v>6645</v>
      </c>
      <c r="V3" s="2" t="s">
        <v>6645</v>
      </c>
      <c r="W3" s="2" t="s">
        <v>6645</v>
      </c>
      <c r="X3" s="2" t="s">
        <v>6645</v>
      </c>
      <c r="Y3" s="2" t="s">
        <v>6645</v>
      </c>
      <c r="Z3" s="2" t="s">
        <v>6645</v>
      </c>
      <c r="AA3" s="2" t="s">
        <v>6645</v>
      </c>
      <c r="AB3" s="2" t="s">
        <v>6645</v>
      </c>
      <c r="AC3" s="2" t="s">
        <v>6645</v>
      </c>
      <c r="AD3" s="2" t="s">
        <v>6645</v>
      </c>
      <c r="AE3" s="2" t="s">
        <v>6645</v>
      </c>
      <c r="AF3" s="2" t="s">
        <v>6645</v>
      </c>
      <c r="AG3" s="2" t="s">
        <v>6645</v>
      </c>
      <c r="AH3" s="2" t="s">
        <v>6645</v>
      </c>
      <c r="AI3" s="2" t="s">
        <v>6645</v>
      </c>
      <c r="AJ3" s="2" t="s">
        <v>6645</v>
      </c>
      <c r="AK3" s="2" t="s">
        <v>6645</v>
      </c>
      <c r="AL3" s="2" t="s">
        <v>6645</v>
      </c>
      <c r="AM3" s="2" t="s">
        <v>6645</v>
      </c>
      <c r="AN3" s="2" t="s">
        <v>6645</v>
      </c>
      <c r="AO3" s="2" t="s">
        <v>6645</v>
      </c>
      <c r="AP3" s="2" t="s">
        <v>6645</v>
      </c>
      <c r="AQ3" s="2" t="s">
        <v>6645</v>
      </c>
      <c r="AR3" s="2" t="s">
        <v>6645</v>
      </c>
      <c r="AS3" s="2" t="s">
        <v>6645</v>
      </c>
      <c r="AT3" s="2" t="s">
        <v>6645</v>
      </c>
      <c r="AU3" s="2" t="s">
        <v>6645</v>
      </c>
      <c r="AV3" s="2" t="s">
        <v>6645</v>
      </c>
      <c r="AW3" s="2" t="s">
        <v>6645</v>
      </c>
      <c r="AX3" s="2" t="s">
        <v>6645</v>
      </c>
      <c r="AY3" s="2" t="s">
        <v>6645</v>
      </c>
      <c r="AZ3" s="2" t="s">
        <v>6645</v>
      </c>
      <c r="BA3" s="2" t="s">
        <v>6645</v>
      </c>
      <c r="BB3" s="2" t="s">
        <v>6645</v>
      </c>
      <c r="BC3" s="2" t="s">
        <v>6645</v>
      </c>
      <c r="BD3" s="2" t="s">
        <v>6645</v>
      </c>
      <c r="BE3" s="2" t="s">
        <v>6645</v>
      </c>
      <c r="BF3" s="2" t="s">
        <v>6645</v>
      </c>
      <c r="BG3" s="2" t="s">
        <v>6645</v>
      </c>
      <c r="BH3" s="2" t="s">
        <v>6645</v>
      </c>
      <c r="BI3" s="2" t="s">
        <v>6645</v>
      </c>
      <c r="BJ3" s="2" t="s">
        <v>6645</v>
      </c>
      <c r="BK3" s="2" t="s">
        <v>6645</v>
      </c>
      <c r="BL3" s="2" t="s">
        <v>6645</v>
      </c>
      <c r="BM3" s="2" t="s">
        <v>6645</v>
      </c>
      <c r="BN3" s="2" t="s">
        <v>6645</v>
      </c>
      <c r="BO3" s="2" t="s">
        <v>6645</v>
      </c>
      <c r="BP3" s="2" t="s">
        <v>6645</v>
      </c>
      <c r="BQ3" s="2" t="s">
        <v>6645</v>
      </c>
      <c r="BR3" s="2" t="s">
        <v>6645</v>
      </c>
      <c r="BS3" s="2" t="s">
        <v>6645</v>
      </c>
      <c r="BT3" s="2" t="s">
        <v>6645</v>
      </c>
      <c r="BU3" s="2" t="s">
        <v>6645</v>
      </c>
      <c r="BV3" s="2" t="s">
        <v>6645</v>
      </c>
      <c r="BW3" s="2" t="s">
        <v>6645</v>
      </c>
      <c r="BX3" s="2" t="s">
        <v>6645</v>
      </c>
      <c r="BY3" s="2" t="s">
        <v>6645</v>
      </c>
      <c r="BZ3" s="2" t="s">
        <v>6645</v>
      </c>
      <c r="CA3" s="2" t="s">
        <v>6645</v>
      </c>
      <c r="CB3" s="2" t="s">
        <v>6645</v>
      </c>
      <c r="CC3" s="2" t="s">
        <v>6645</v>
      </c>
      <c r="CD3" s="2" t="s">
        <v>6645</v>
      </c>
      <c r="CE3" s="2" t="s">
        <v>6645</v>
      </c>
      <c r="CF3" s="2" t="s">
        <v>6645</v>
      </c>
      <c r="CG3" s="2" t="s">
        <v>6645</v>
      </c>
      <c r="CH3" s="2" t="s">
        <v>6645</v>
      </c>
      <c r="CI3" s="2" t="s">
        <v>6645</v>
      </c>
      <c r="CJ3" s="2" t="s">
        <v>6645</v>
      </c>
      <c r="CK3" s="2" t="s">
        <v>6645</v>
      </c>
      <c r="CL3" s="2" t="s">
        <v>6645</v>
      </c>
      <c r="CM3" s="2" t="s">
        <v>6645</v>
      </c>
      <c r="CN3" s="2" t="s">
        <v>6645</v>
      </c>
      <c r="CO3" s="2" t="s">
        <v>6645</v>
      </c>
      <c r="CP3" s="2" t="s">
        <v>6645</v>
      </c>
      <c r="CQ3" s="2" t="s">
        <v>6645</v>
      </c>
      <c r="CR3" s="2" t="s">
        <v>6645</v>
      </c>
      <c r="CS3" s="2" t="s">
        <v>6645</v>
      </c>
      <c r="CT3" s="2" t="s">
        <v>6645</v>
      </c>
      <c r="CU3" s="2" t="s">
        <v>6645</v>
      </c>
      <c r="CV3" s="2" t="s">
        <v>6645</v>
      </c>
      <c r="CW3" s="2" t="s">
        <v>6645</v>
      </c>
      <c r="CX3" s="2" t="s">
        <v>6645</v>
      </c>
      <c r="CY3" s="2" t="s">
        <v>6645</v>
      </c>
      <c r="CZ3" s="2" t="s">
        <v>6645</v>
      </c>
      <c r="DA3" s="2" t="s">
        <v>6645</v>
      </c>
      <c r="DB3" s="2" t="s">
        <v>6645</v>
      </c>
      <c r="DC3" s="2" t="s">
        <v>6645</v>
      </c>
      <c r="DD3" s="2" t="s">
        <v>6645</v>
      </c>
      <c r="DE3" s="2" t="s">
        <v>6645</v>
      </c>
      <c r="DF3" s="2" t="s">
        <v>6645</v>
      </c>
      <c r="DG3" s="2" t="s">
        <v>6645</v>
      </c>
      <c r="DH3" s="2" t="s">
        <v>6645</v>
      </c>
      <c r="DI3" s="2" t="s">
        <v>6645</v>
      </c>
    </row>
    <row r="4" spans="1:113" x14ac:dyDescent="0.45">
      <c r="A4" s="2" t="s">
        <v>6904</v>
      </c>
      <c r="B4" s="2" t="s">
        <v>6647</v>
      </c>
      <c r="C4" s="2" t="s">
        <v>2837</v>
      </c>
      <c r="D4" s="2" t="s">
        <v>6648</v>
      </c>
      <c r="E4" s="2" t="s">
        <v>6649</v>
      </c>
      <c r="F4" s="2" t="s">
        <v>6650</v>
      </c>
      <c r="G4" s="2" t="s">
        <v>6651</v>
      </c>
      <c r="H4" s="2" t="s">
        <v>6652</v>
      </c>
      <c r="I4" s="2" t="s">
        <v>6653</v>
      </c>
      <c r="J4" s="2" t="s">
        <v>6654</v>
      </c>
      <c r="K4" s="2" t="s">
        <v>6655</v>
      </c>
      <c r="L4" s="2" t="s">
        <v>6656</v>
      </c>
      <c r="M4" s="2" t="s">
        <v>6657</v>
      </c>
      <c r="N4" s="2" t="s">
        <v>6658</v>
      </c>
      <c r="O4" s="2" t="s">
        <v>6659</v>
      </c>
      <c r="P4" s="2" t="s">
        <v>6660</v>
      </c>
      <c r="Q4" s="2" t="s">
        <v>6661</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row>
    <row r="5" spans="1:113" x14ac:dyDescent="0.45">
      <c r="A5" s="2" t="s">
        <v>6905</v>
      </c>
      <c r="B5" s="2" t="s">
        <v>6855</v>
      </c>
      <c r="C5" s="2" t="s">
        <v>6906</v>
      </c>
      <c r="D5" s="2" t="s">
        <v>6907</v>
      </c>
      <c r="E5" s="2" t="s">
        <v>6666</v>
      </c>
      <c r="F5" s="2" t="s">
        <v>6908</v>
      </c>
      <c r="G5" s="2" t="s">
        <v>6909</v>
      </c>
      <c r="H5" s="2" t="s">
        <v>6910</v>
      </c>
      <c r="I5" s="2" t="s">
        <v>6681</v>
      </c>
      <c r="J5" s="2" t="s">
        <v>6911</v>
      </c>
      <c r="K5" s="2" t="s">
        <v>6912</v>
      </c>
      <c r="L5" s="2" t="s">
        <v>6913</v>
      </c>
      <c r="M5" s="2" t="s">
        <v>6914</v>
      </c>
      <c r="N5" s="2" t="s">
        <v>6915</v>
      </c>
      <c r="O5" s="2" t="s">
        <v>6916</v>
      </c>
      <c r="P5" s="2" t="s">
        <v>6917</v>
      </c>
      <c r="Q5" s="2" t="s">
        <v>6883</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row>
    <row r="6" spans="1:113" x14ac:dyDescent="0.45">
      <c r="A6" s="2" t="s">
        <v>6918</v>
      </c>
      <c r="B6" s="2" t="s">
        <v>6919</v>
      </c>
      <c r="C6" s="2" t="s">
        <v>6711</v>
      </c>
      <c r="D6" s="2" t="s">
        <v>6920</v>
      </c>
      <c r="E6" s="2" t="s">
        <v>6921</v>
      </c>
      <c r="F6" s="2" t="s">
        <v>6922</v>
      </c>
      <c r="G6" s="2" t="s">
        <v>6923</v>
      </c>
      <c r="H6" s="2" t="s">
        <v>6924</v>
      </c>
      <c r="I6" s="2" t="s">
        <v>6718</v>
      </c>
      <c r="J6" s="2" t="s">
        <v>6925</v>
      </c>
      <c r="K6" s="2" t="s">
        <v>6926</v>
      </c>
      <c r="L6" s="2" t="s">
        <v>6927</v>
      </c>
      <c r="M6" s="2" t="s">
        <v>6928</v>
      </c>
      <c r="N6" s="2" t="s">
        <v>6929</v>
      </c>
      <c r="O6" s="2" t="s">
        <v>6930</v>
      </c>
      <c r="P6" s="2" t="s">
        <v>6931</v>
      </c>
      <c r="Q6" s="2" t="s">
        <v>6932</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row>
    <row r="7" spans="1:113" x14ac:dyDescent="0.45">
      <c r="A7" s="2" t="s">
        <v>6933</v>
      </c>
      <c r="B7" s="2" t="s">
        <v>6919</v>
      </c>
      <c r="C7" s="2" t="s">
        <v>6934</v>
      </c>
      <c r="D7" s="2" t="s">
        <v>6935</v>
      </c>
      <c r="E7" s="2" t="s">
        <v>6936</v>
      </c>
      <c r="F7" s="2" t="s">
        <v>6937</v>
      </c>
      <c r="G7" s="2" t="s">
        <v>6938</v>
      </c>
      <c r="H7" s="2" t="s">
        <v>6799</v>
      </c>
      <c r="I7" s="2" t="s">
        <v>6729</v>
      </c>
      <c r="J7" s="2" t="s">
        <v>6939</v>
      </c>
      <c r="K7" s="2" t="s">
        <v>6706</v>
      </c>
      <c r="L7" s="2" t="s">
        <v>6940</v>
      </c>
      <c r="M7" s="2" t="s">
        <v>6941</v>
      </c>
      <c r="N7" s="2" t="s">
        <v>6942</v>
      </c>
      <c r="O7" s="2" t="s">
        <v>6943</v>
      </c>
      <c r="P7" s="2" t="s">
        <v>6944</v>
      </c>
      <c r="Q7" s="2" t="s">
        <v>6693</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row>
    <row r="8" spans="1:113" x14ac:dyDescent="0.45">
      <c r="A8" s="2" t="s">
        <v>6945</v>
      </c>
      <c r="B8" s="2" t="s">
        <v>6680</v>
      </c>
      <c r="C8" s="2" t="s">
        <v>6663</v>
      </c>
      <c r="D8" s="2" t="s">
        <v>6946</v>
      </c>
      <c r="E8" s="2" t="s">
        <v>6891</v>
      </c>
      <c r="F8" s="2" t="s">
        <v>6838</v>
      </c>
      <c r="G8" s="2" t="s">
        <v>6839</v>
      </c>
      <c r="H8" s="2" t="s">
        <v>6799</v>
      </c>
      <c r="I8" s="2" t="s">
        <v>6947</v>
      </c>
      <c r="J8" s="2" t="s">
        <v>6948</v>
      </c>
      <c r="K8" s="2" t="s">
        <v>6894</v>
      </c>
      <c r="L8" s="2" t="s">
        <v>6949</v>
      </c>
      <c r="M8" s="2" t="s">
        <v>6692</v>
      </c>
      <c r="N8" s="2" t="s">
        <v>6687</v>
      </c>
      <c r="O8" s="2" t="s">
        <v>6834</v>
      </c>
      <c r="P8" s="2" t="s">
        <v>6829</v>
      </c>
      <c r="Q8" s="2" t="s">
        <v>6719</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row>
    <row r="9" spans="1:113" x14ac:dyDescent="0.45">
      <c r="A9" s="2" t="s">
        <v>6950</v>
      </c>
      <c r="B9" s="2" t="s">
        <v>6951</v>
      </c>
      <c r="C9" s="2" t="s">
        <v>6952</v>
      </c>
      <c r="D9" s="2" t="s">
        <v>6953</v>
      </c>
      <c r="E9" s="2" t="s">
        <v>6954</v>
      </c>
      <c r="F9" s="2" t="s">
        <v>6955</v>
      </c>
      <c r="G9" s="2" t="s">
        <v>6956</v>
      </c>
      <c r="H9" s="2" t="s">
        <v>6957</v>
      </c>
      <c r="I9" s="2" t="s">
        <v>6729</v>
      </c>
      <c r="J9" s="2" t="s">
        <v>6720</v>
      </c>
      <c r="K9" s="2" t="s">
        <v>6720</v>
      </c>
      <c r="L9" s="2" t="s">
        <v>6720</v>
      </c>
      <c r="M9" s="2" t="s">
        <v>6720</v>
      </c>
      <c r="N9" s="2" t="s">
        <v>6720</v>
      </c>
      <c r="O9" s="2" t="s">
        <v>6720</v>
      </c>
      <c r="P9" s="2" t="s">
        <v>6720</v>
      </c>
      <c r="Q9" s="2" t="s">
        <v>6720</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A15A6-5DA3-4E6E-9CC1-7975C34F40E0}">
  <sheetPr>
    <tabColor rgb="FF00B050"/>
  </sheetPr>
  <dimension ref="A1:Y1210"/>
  <sheetViews>
    <sheetView workbookViewId="0">
      <selection activeCell="C1" sqref="C1:F1048576"/>
    </sheetView>
  </sheetViews>
  <sheetFormatPr defaultRowHeight="14.25" x14ac:dyDescent="0.45"/>
  <cols>
    <col min="3" max="3" width="28.73046875" customWidth="1"/>
    <col min="5" max="6" width="9.06640625" style="7"/>
  </cols>
  <sheetData>
    <row r="1" spans="1:25" x14ac:dyDescent="0.45">
      <c r="A1" t="s">
        <v>2813</v>
      </c>
      <c r="B1" t="s">
        <v>2814</v>
      </c>
      <c r="C1" t="s">
        <v>217</v>
      </c>
      <c r="D1" t="s">
        <v>2815</v>
      </c>
      <c r="E1" s="7" t="s">
        <v>133</v>
      </c>
      <c r="F1" s="7" t="s">
        <v>7651</v>
      </c>
      <c r="G1" t="s">
        <v>2816</v>
      </c>
      <c r="H1" t="s">
        <v>2817</v>
      </c>
      <c r="I1" t="s">
        <v>2818</v>
      </c>
      <c r="J1" t="s">
        <v>2819</v>
      </c>
      <c r="K1" t="s">
        <v>2820</v>
      </c>
      <c r="L1" t="s">
        <v>2821</v>
      </c>
      <c r="M1" t="s">
        <v>136</v>
      </c>
      <c r="N1" t="s">
        <v>2822</v>
      </c>
      <c r="O1" t="s">
        <v>2823</v>
      </c>
      <c r="P1" t="s">
        <v>2824</v>
      </c>
      <c r="Q1" t="s">
        <v>2825</v>
      </c>
      <c r="R1" t="s">
        <v>2826</v>
      </c>
      <c r="S1" t="s">
        <v>2827</v>
      </c>
      <c r="T1" t="s">
        <v>2828</v>
      </c>
      <c r="U1" t="s">
        <v>2829</v>
      </c>
      <c r="V1" t="s">
        <v>2830</v>
      </c>
      <c r="W1" t="s">
        <v>2831</v>
      </c>
      <c r="X1" t="s">
        <v>2832</v>
      </c>
      <c r="Y1" t="s">
        <v>803</v>
      </c>
    </row>
    <row r="2" spans="1:25" x14ac:dyDescent="0.45">
      <c r="A2">
        <f>'Prospects Data'!A2</f>
        <v>1</v>
      </c>
      <c r="B2">
        <f>'Prospects Data'!B2</f>
        <v>1</v>
      </c>
      <c r="C2" t="str">
        <f>'Prospects Data'!C2</f>
        <v>James Wood</v>
      </c>
      <c r="D2" t="str">
        <f>'Prospects Data'!D2</f>
        <v>WSN</v>
      </c>
      <c r="E2" s="7" t="str">
        <f>VLOOKUP(D2, Index!$A$2:$B$31, 2, FALSE)</f>
        <v>Nationals</v>
      </c>
      <c r="F2" s="7">
        <f>1</f>
        <v>1</v>
      </c>
      <c r="G2" t="str">
        <f>'Prospects Data'!E2</f>
        <v>CF</v>
      </c>
      <c r="H2" t="str">
        <f>'Prospects Data'!F2</f>
        <v>MLB</v>
      </c>
      <c r="I2">
        <f>'Prospects Data'!G2</f>
        <v>2025</v>
      </c>
      <c r="J2">
        <f>'Prospects Data'!H2</f>
        <v>65</v>
      </c>
      <c r="K2" t="str">
        <f>'Prospects Data'!I2</f>
        <v>High</v>
      </c>
      <c r="L2">
        <f>'Prospects Data'!J2</f>
        <v>0</v>
      </c>
      <c r="M2">
        <f>'Prospects Data'!K2</f>
        <v>21.861111099999999</v>
      </c>
      <c r="N2" t="str">
        <f>'Prospects Data'!L2</f>
        <v>6' 7"</v>
      </c>
      <c r="O2">
        <f>'Prospects Data'!M2</f>
        <v>240</v>
      </c>
      <c r="P2" t="str">
        <f>'Prospects Data'!N2</f>
        <v>L</v>
      </c>
      <c r="Q2" t="str">
        <f>'Prospects Data'!O2</f>
        <v>L</v>
      </c>
      <c r="R2">
        <f>'Prospects Data'!P2</f>
        <v>2021</v>
      </c>
      <c r="S2" t="str">
        <f>'Prospects Data'!Q2</f>
        <v>Draft</v>
      </c>
      <c r="T2" t="str">
        <f>'Prospects Data'!R2</f>
        <v>SDP</v>
      </c>
      <c r="U2">
        <f>'Prospects Data'!S2</f>
        <v>2600000</v>
      </c>
      <c r="V2" t="str">
        <f>'Prospects Data'!T2</f>
        <v>IMG Academy</v>
      </c>
      <c r="W2" t="str">
        <f>'Prospects Data'!U2</f>
        <v>Wood is one of only a couple minor leaguers with such immense physical potential that they have a realistic shot to be an elite, perhaps generational player, or at least a player of singular ability. Like Elly De La Cruz and Oneil Cruz before him, Wood has issues that threaten to undermine his profile, but he's so overtly gifted that he's one of only a few prospects with a realistic shot at being a 70-grade player or better on tools. 
Wood was a divisive amateur prospect, with some scouts seeing him as a center fielder with elite raw power projection and others seeing him as an eventual first baseman with hit tool risk. He was unbelievable out of the gate as a Padres prospect; he only struck out 17.8% of the time at Lake Elsinore and hit .337/.453/.601 before the Padres traded him to Washington as part of the Juan Soto blockbuster, after which he hit .293/.366/.463. He did this amid multiple wrist injuries, which is something to keep in the back of our collective mind in the event that it becomes a chronic issue, as Wood's wrists are an integral part of keeping his swing short enough to be manageable. Hit tool cracks were more evident in 2023, as Wood struck out in 32% of his PAs and was especially flummoxed by changeups, but he still managed to hit .262/.353/.520 with 62 extra-base hits. Early in 2024, he's cut his strikeout rate back down into the teens during an epic April and May at Rochester.
Because of how long-levered Wood is, it's likely he'll always strike out a lot, but he's surprisingly dangerous on the inner third of the plate for a guy with his build. He's shown flashes of covering high-and-away fastballs with power, as well as an ability to alter his posture to spoil soft stuff away from him, but he does neither of these consistently right now and those are the ways in which he's most vulnerable to whiffs. Once his wrist and forearms get stronger, he might be able to be a little shorter to the ball without sacrificing power, and early in 2024 it looks as though exactly this is happening. 
Wood is also surprisingly agile on defense. He takes a little while to get his legs churning, but once he's moving, he's a plus runner and has generated some home-to-first times in the neighborhood of 4.1-4.2 seconds. His huge strides enable him to cover a ton of ground in center field, and it's incredible that he not only has a chance to play there, but could be quite good for at least a little while. Wood looks super smooth going into the gaps and approaching the wall. His poise and feel for center are both currently superior to Dylan Crews', but it's much more typical for a compact athlete like Crews to stay up the middle for the long haul. Wood currently carries 240 pounds like a young Marcedes Lewis and is likely going to add weight commensurate with his frame as he matures, which might mean 30 pounds or more. The way that shakes out will have a significant impact on his defensive future. That said, Wood is already defying convention by looking as good as he does out there at his current size. In a lot of ways, Wood's report reads like a young Adam Dunn's, though we'd expect Wood to play better defense even if he ends up in an outfield corner. Admittedly a less stable hitter than a lot of the other elite prospects in baseball, Wood's ceiling is on another planet.</v>
      </c>
      <c r="X2" t="str">
        <f>'Prospects Data'!V2</f>
        <v>b32UDJr1jmk</v>
      </c>
      <c r="Y2">
        <f>'Prospects Data'!W2</f>
        <v>29518</v>
      </c>
    </row>
    <row r="3" spans="1:25" x14ac:dyDescent="0.45">
      <c r="A3">
        <f>'Prospects Data'!A3</f>
        <v>2</v>
      </c>
      <c r="B3">
        <f>'Prospects Data'!B3</f>
        <v>1</v>
      </c>
      <c r="C3" t="str">
        <f>'Prospects Data'!C3</f>
        <v>Jackson Holliday</v>
      </c>
      <c r="D3" t="str">
        <f>'Prospects Data'!D3</f>
        <v>BAL</v>
      </c>
      <c r="E3" s="7" t="str">
        <f>VLOOKUP(D3, Index!$A$2:$B$31, 2, FALSE)</f>
        <v>Orioles</v>
      </c>
      <c r="F3" s="7">
        <f>F2+1</f>
        <v>2</v>
      </c>
      <c r="G3" t="str">
        <f>'Prospects Data'!E3</f>
        <v>2B</v>
      </c>
      <c r="H3" t="str">
        <f>'Prospects Data'!F3</f>
        <v>AAA</v>
      </c>
      <c r="I3">
        <f>'Prospects Data'!G3</f>
        <v>2025</v>
      </c>
      <c r="J3">
        <f>'Prospects Data'!H3</f>
        <v>65</v>
      </c>
      <c r="K3" t="str">
        <f>'Prospects Data'!I3</f>
        <v>Med</v>
      </c>
      <c r="L3">
        <f>'Prospects Data'!J3</f>
        <v>-1</v>
      </c>
      <c r="M3">
        <f>'Prospects Data'!K3</f>
        <v>20.647222200000002</v>
      </c>
      <c r="N3" t="str">
        <f>'Prospects Data'!L3</f>
        <v>6' 0"</v>
      </c>
      <c r="O3">
        <f>'Prospects Data'!M3</f>
        <v>185</v>
      </c>
      <c r="P3" t="str">
        <f>'Prospects Data'!N3</f>
        <v>L</v>
      </c>
      <c r="Q3" t="str">
        <f>'Prospects Data'!O3</f>
        <v>R</v>
      </c>
      <c r="R3">
        <f>'Prospects Data'!P3</f>
        <v>2022</v>
      </c>
      <c r="S3" t="str">
        <f>'Prospects Data'!Q3</f>
        <v>Draft</v>
      </c>
      <c r="T3" t="str">
        <f>'Prospects Data'!R3</f>
        <v>BAL</v>
      </c>
      <c r="U3">
        <f>'Prospects Data'!S3</f>
        <v>8190000</v>
      </c>
      <c r="V3" t="str">
        <f>'Prospects Data'!T3</f>
        <v>Stillwater HS (OK)</v>
      </c>
      <c r="W3" t="str">
        <f>'Prospects Data'!U3</f>
        <v>This is the fifth coat of paint applied to Holliday's scouting report in the last couple of months. Jackson was shot out of a cannon in his first full pro season and slashed .323/.442/.499 across four levels, ending the season with Triple-A Norfolk at age 19. Despite being three to five years younger than the typical player at High- and Double-A, Holliday had 101 walks, 51 extra-base hits, and 24 stolen bases in '23 Again, this was a teenage shortstop's first full professional season. Now 20, Holliday and the entire Norfolk lineup began the 2024 season on a collective tear while the Orioles were getting little production from second base. Holliday was promoted, hit .059 during a two-week big league trial, and was sent back down. It was the first hiccup he has experienced as a pro, maybe ever. He only sort of bounced back after the demotion, slashing .252/.418/.429 in the time between when he was sent back to Norfolk and when he was put on the IL with elbow inflammation in mid-June. Holliday DH'd for the first couple of weeks upon return from the IL and had just begun playing playing defense again in late-July. 
In a way, the IL stint is comforting because it offered a potential explanation for why Holliday's performance and ferocious bat speed had tapered off a bit. Hollidayâ€™s spray chart shifted away from his pull side and moved toward left field and the third base line in the weeks leading up to his shelving. He was inside-outing lots of contact the opposite way, including pitches on the inner third of the plate that he typically turns on, and it was taking what appeared to be an uncomfortable and excessive amount of effort for him to swing hard. We do not think there is any reason for panic here though it's worth acknowledging that Holliday basically hasn't looked good for the window spanning his big league call up to the start of August.
Jackson is unbelievably talented in terms of his plate discipline, coordination, and in-the-box athleticism, and it's amazing that he reached the big leagues at age 20. He has a big, slow leg kick, takes a huge stride forward, and has loose and explosive hips and hands that helped him post a 45% hard-hit rate last season (neck and neck with Wyatt Langford, even though Jackson is a couple years younger). Even though Holliday's stride can sometimes pull him off toward first base, he finds ways to get his arms extended to cover the outer edge of the plate anyway. He's a very special young hitter, though there are a couple of nits worth picking; it is the very top of the prospect list after all. Holliday struggled to pull fastballs in 2023 and slugged less than .400 against them, per Synergy. Holliday's measurable power is, in most respects, pretty comfortably below the big league average at the moment even though he just got done slugging .490 last year and is slugging .470 at Norfolk right now. 
He also isn't currently a big league-quality shortstop defender and definitely isn't better than Gunnar Henderson, though his elbow injury might have something to do with that. Healthy Holliday's ability to make accurate throws from odd platforms is impressive, as is his poise and internal clock. Heâ€™s most comfortable throwing on the move and often goes out of his way to do so even when it isn't called for. Holliday lets a lot of choppers take an unnecessarily high hop, with the direction of that hop sometimes surprising him. He needs to do a better job of staying low and attacking this type of ball in play closer to the ground. We've altered his defensive projection to second base because it's where Holliday is most likely to play with Gunnar around. It's typical for players Holliday's age to need to make some adjustments and it appears that's what a hopefully healthy Holliday will spend the rest of 2024 doing. He has all of the scout-y athletic traits that indicate most of where he currently falls short will improve as his body matures. It might take a year longer than Orioles fans want it to, but Holliday is very likely to become a 5-WAR middle infielder who does everything well.</v>
      </c>
      <c r="X3" t="str">
        <f>'Prospects Data'!V3</f>
        <v>kLSYztort4s</v>
      </c>
      <c r="Y3">
        <f>'Prospects Data'!W3</f>
        <v>31781</v>
      </c>
    </row>
    <row r="4" spans="1:25" x14ac:dyDescent="0.45">
      <c r="A4">
        <f>'Prospects Data'!A4</f>
        <v>3</v>
      </c>
      <c r="B4">
        <f>'Prospects Data'!B4</f>
        <v>1</v>
      </c>
      <c r="C4" t="str">
        <f>'Prospects Data'!C4</f>
        <v>Junior Caminero</v>
      </c>
      <c r="D4" t="str">
        <f>'Prospects Data'!D4</f>
        <v>TBR</v>
      </c>
      <c r="E4" s="7" t="str">
        <f>VLOOKUP(D4, Index!$A$2:$B$31, 2, FALSE)</f>
        <v>Rays</v>
      </c>
      <c r="F4" s="7">
        <f t="shared" ref="F4:F67" si="0">F3+1</f>
        <v>3</v>
      </c>
      <c r="G4" t="str">
        <f>'Prospects Data'!E4</f>
        <v>3B</v>
      </c>
      <c r="H4" t="str">
        <f>'Prospects Data'!F4</f>
        <v>AAA</v>
      </c>
      <c r="I4">
        <f>'Prospects Data'!G4</f>
        <v>2024</v>
      </c>
      <c r="J4">
        <f>'Prospects Data'!H4</f>
        <v>60</v>
      </c>
      <c r="K4" t="str">
        <f>'Prospects Data'!I4</f>
        <v>High</v>
      </c>
      <c r="L4">
        <f>'Prospects Data'!J4</f>
        <v>0</v>
      </c>
      <c r="M4">
        <f>'Prospects Data'!K4</f>
        <v>21.061111100000002</v>
      </c>
      <c r="N4" t="str">
        <f>'Prospects Data'!L4</f>
        <v>6' 1"</v>
      </c>
      <c r="O4">
        <f>'Prospects Data'!M4</f>
        <v>235</v>
      </c>
      <c r="P4" t="str">
        <f>'Prospects Data'!N4</f>
        <v>R</v>
      </c>
      <c r="Q4" t="str">
        <f>'Prospects Data'!O4</f>
        <v>R</v>
      </c>
      <c r="R4">
        <f>'Prospects Data'!P4</f>
        <v>2019</v>
      </c>
      <c r="S4" t="str">
        <f>'Prospects Data'!Q4</f>
        <v>J2</v>
      </c>
      <c r="T4" t="str">
        <f>'Prospects Data'!R4</f>
        <v>CLE</v>
      </c>
      <c r="U4">
        <f>'Prospects Data'!S4</f>
        <v>225000</v>
      </c>
      <c r="V4" t="str">
        <f>'Prospects Data'!T4</f>
        <v>Dominican Republic</v>
      </c>
      <c r="W4" t="str">
        <f>'Prospects Data'!U4</f>
        <v>Powerful and explosive, the exciting Caminero was among the DSL's home run leaders in 2021 before coming over from Cleveland in a 40-man roster deadline trade for pitcher Tobias Myers that offseason. He mashed his way across five minor league levels in two years and reached the big leagues in 2023 just a couple months after his 20th birthday. In 2023, he slashed .324/.384/.591 over 36 games at High-A Bowling Green and 81 for Double-A Montgomery, striking out 19.6% of the time and drawing walks at a 8.2% clip on his way to 55 extra-base hits (31 bombs!) at just 19-years-old. He also got a taste of big league pitching, appearing in seven games for the Rays. This year, Caminero has been in Durham, where Baseball Savant has his expected statline pegged at .259/.332/.463. His strikeout rate (23% â€” Cami has tended to K in the 14-18% range as a pro) is slightly higher than we're accustomed to seeing from him, though that's to be expected given both some swing issues we're about to get into and that he's facing savvy Triple-A pitching as a 20-year-old. 
Caminero already has plus-plus bat speed and raw power, and swings with bloodthirsty effort. He hits out of a crouched, open stance, and utilizes a leg kick and rhythmic hand hitch as his timing triggers. He loads his hands super deep and high, which often causes him to be late into the hitting zone against fastballs, but his bat speed is so ridiculous that he's still able to torch deeper-travelling heaters to the opposite field with home run power (he hit a ball 117 mph this year). Caminero's cacophonous cut leaves him vulnerable to good velocity up around his hands, which is where he does a lot of his swinging and missing. His breaking ball recognition and overall plate discipline are both pretty crude, but his feel for contact has carried enough water to keep him from having any significant strikeout issues so far. 
Caminero began to transition from shortstop to third base in 2023, and candidly, he did not look good playing third in winter ball for Escogido during the offseason. We had him projected to right field off this look, but he looked better in 2024 before Caminero suffered a Grade 2 quad strain at the end of May (he hasn't yet returned as of this update). Caminero is somewhat limited in his lateral range and quick-twitch traits, but his hands and arm strength should allow him to be an average defender at the hot corner. His throwing accuracy can be a bit shaky at times, especially when throwing on the run, and obviously we want to see how mobile he is coming off of this injury, but we've altered his position projection compared to the offseason Top 100 list here. How the Rays handle his ultimate position might be influenced by Isaac Paredes' continued level of production at third. It's more likely Cami will get DH reps if the Rays deem him worthy of a big league roster spot. Regardless of his position, and though there might need to be some adjustments against inside fastballs, this guy has incredible offensive talent and is going to be a middle-of-the-order force.</v>
      </c>
      <c r="X4" t="str">
        <f>'Prospects Data'!V4</f>
        <v>jgEhA6bbNE8</v>
      </c>
      <c r="Y4">
        <f>'Prospects Data'!W4</f>
        <v>28163</v>
      </c>
    </row>
    <row r="5" spans="1:25" x14ac:dyDescent="0.45">
      <c r="A5">
        <f>'Prospects Data'!A5</f>
        <v>4</v>
      </c>
      <c r="B5">
        <f>'Prospects Data'!B5</f>
        <v>2</v>
      </c>
      <c r="C5" t="str">
        <f>'Prospects Data'!C5</f>
        <v>Samuel Basallo</v>
      </c>
      <c r="D5" t="str">
        <f>'Prospects Data'!D5</f>
        <v>BAL</v>
      </c>
      <c r="E5" s="7" t="str">
        <f>VLOOKUP(D5, Index!$A$2:$B$31, 2, FALSE)</f>
        <v>Orioles</v>
      </c>
      <c r="F5" s="7">
        <f t="shared" si="0"/>
        <v>4</v>
      </c>
      <c r="G5" t="str">
        <f>'Prospects Data'!E5</f>
        <v>C</v>
      </c>
      <c r="H5" t="str">
        <f>'Prospects Data'!F5</f>
        <v>AA</v>
      </c>
      <c r="I5">
        <f>'Prospects Data'!G5</f>
        <v>2027</v>
      </c>
      <c r="J5">
        <f>'Prospects Data'!H5</f>
        <v>60</v>
      </c>
      <c r="K5" t="str">
        <f>'Prospects Data'!I5</f>
        <v>High</v>
      </c>
      <c r="L5">
        <f>'Prospects Data'!J5</f>
        <v>0</v>
      </c>
      <c r="M5">
        <f>'Prospects Data'!K5</f>
        <v>19.955555499999999</v>
      </c>
      <c r="N5" t="str">
        <f>'Prospects Data'!L5</f>
        <v>6' 3"</v>
      </c>
      <c r="O5">
        <f>'Prospects Data'!M5</f>
        <v>230</v>
      </c>
      <c r="P5" t="str">
        <f>'Prospects Data'!N5</f>
        <v>L</v>
      </c>
      <c r="Q5" t="str">
        <f>'Prospects Data'!O5</f>
        <v>R</v>
      </c>
      <c r="R5">
        <f>'Prospects Data'!P5</f>
        <v>2021</v>
      </c>
      <c r="S5" t="str">
        <f>'Prospects Data'!Q5</f>
        <v>Intl15</v>
      </c>
      <c r="T5" t="str">
        <f>'Prospects Data'!R5</f>
        <v>BAL</v>
      </c>
      <c r="U5">
        <f>'Prospects Data'!S5</f>
        <v>1300000</v>
      </c>
      <c r="V5" t="str">
        <f>'Prospects Data'!T5</f>
        <v>Dominican Republic</v>
      </c>
      <c r="W5" t="str">
        <f>'Prospects Data'!U5</f>
        <v>Basallo was the 2023 "Pick to Click" who "clicked" the loudest, as the then-18 year hit .313/.402/.551, had 53 extra-base hits in 114 games and smooched Double-A. After he got off to a slower start in 2024 (and also didn't catch until May), Basallo has been on a heater for the last six weeks and has a well above-average offensive line at Bowie as of list publication. Basallo is a power-hitting kaiju catching prospect who looks like a gear-wearing Rafael Devers. His swing looks a lot like Devers', and he too has plus-plus power projection, a penchant for expanding the zone, plus arm strength, and some profound defensive flaws. Lackadaisically listed at 180 pounds, Basallo actually carries around closer to 240 pounds like a high school defensive end. He has preposterous bat speed and rotational athleticism for a hitter his age and size, let alone for a potential catcher. His peak exit velos and hard-hit rate are already plus on the big league scale, and that data was generated by a teenager at High- and Double-A the last two years. He does tend to chase and over swing, which is why even though Basallo hasn't posted excessive strikeout rates in the minors yet (just north of 20% so far in 2024), his hit tool is projected south of average against big league pitching. If he gets to as much power as we think he will and also catches, that's not going to matter very much.
We got a little better idea of what Basallo could do behind the plate last year when he got a full season of reps. When you look at his 2024 positional splits as of this update, he has spent a pretty even amount of time at catcher, first base, and DH, but he's been catching more frequently as the season has dragged on and tends to go two or three days in a row behind the plate before a recovery day at 1B or DH. His arm strength is great and there were times last year when it looked incredible, but Basallo has been popping closer to 1.95 so far this year and his footwork is often pretty sloppy. As is true of a lot of catchers his age, he could stand to be more accurate and consistent coming out of his crouch. His receiving isn't good, but it isn't so terrible that it damns him to first base. His ball blocking might though, and it's this area of Basallo's game that most needs to improve. If this skill doesn't progress, or if his size quickly forces him to move out from behind the plate, then his issues with chase would suddenly become more of a problem, though we're probably still talking about a strong enough hit/power combo for Basallo to be an everyday first baseman. 
Basallo's chalk 40-man evaluation year is 2025. He's been promoted ahead of that pace so far, but it's pretty rare for catchers with his issues to be in the express lane to the big leagues. If the Orioles just want access to Basallo's bat and decide to fast track him as a DH, or proactively move him to first base knowing Adley Rutschman is in place as the franchise catcher for a while, then a late 2025 debut feels possible. If the Orioles want to give Basallo the best chance of having immediate success as a big league catcher, then he's more likely on a late 2026 or spring 2027 trajectory. There are few other prospects in the minors who have this kind of offensive ceiling and a chance to play a premium position.</v>
      </c>
      <c r="X5">
        <f>'Prospects Data'!V5</f>
        <v>0</v>
      </c>
      <c r="Y5" t="str">
        <f>'Prospects Data'!W5</f>
        <v>sa3015716</v>
      </c>
    </row>
    <row r="6" spans="1:25" x14ac:dyDescent="0.45">
      <c r="A6">
        <f>'Prospects Data'!A6</f>
        <v>5</v>
      </c>
      <c r="B6">
        <f>'Prospects Data'!B6</f>
        <v>2</v>
      </c>
      <c r="C6" t="str">
        <f>'Prospects Data'!C6</f>
        <v>Carson Williams</v>
      </c>
      <c r="D6" t="str">
        <f>'Prospects Data'!D6</f>
        <v>TBR</v>
      </c>
      <c r="E6" s="7" t="str">
        <f>VLOOKUP(D6, Index!$A$2:$B$31, 2, FALSE)</f>
        <v>Rays</v>
      </c>
      <c r="F6" s="7">
        <f t="shared" si="0"/>
        <v>5</v>
      </c>
      <c r="G6" t="str">
        <f>'Prospects Data'!E6</f>
        <v>SS</v>
      </c>
      <c r="H6" t="str">
        <f>'Prospects Data'!F6</f>
        <v>AA</v>
      </c>
      <c r="I6">
        <f>'Prospects Data'!G6</f>
        <v>2026</v>
      </c>
      <c r="J6">
        <f>'Prospects Data'!H6</f>
        <v>60</v>
      </c>
      <c r="K6" t="str">
        <f>'Prospects Data'!I6</f>
        <v>High</v>
      </c>
      <c r="L6">
        <f>'Prospects Data'!J6</f>
        <v>0</v>
      </c>
      <c r="M6">
        <f>'Prospects Data'!K6</f>
        <v>21.088888799999999</v>
      </c>
      <c r="N6" t="str">
        <f>'Prospects Data'!L6</f>
        <v>6' 1"</v>
      </c>
      <c r="O6">
        <f>'Prospects Data'!M6</f>
        <v>180</v>
      </c>
      <c r="P6" t="str">
        <f>'Prospects Data'!N6</f>
        <v>R</v>
      </c>
      <c r="Q6" t="str">
        <f>'Prospects Data'!O6</f>
        <v>R</v>
      </c>
      <c r="R6">
        <f>'Prospects Data'!P6</f>
        <v>2021</v>
      </c>
      <c r="S6" t="str">
        <f>'Prospects Data'!Q6</f>
        <v>Draft</v>
      </c>
      <c r="T6" t="str">
        <f>'Prospects Data'!R6</f>
        <v>TBR</v>
      </c>
      <c r="U6">
        <f>'Prospects Data'!S6</f>
        <v>2350000</v>
      </c>
      <c r="V6" t="str">
        <f>'Prospects Data'!T6</f>
        <v>Torrey Pines HS</v>
      </c>
      <c r="W6" t="str">
        <f>'Prospects Data'!U6</f>
        <v>Williams was a two-way high school player who was talented enough to be considered a prospect as both a shortstop and a pitcher. The Rays gave him a $2.3 million bonus to keep him from heading to Cal and have developed him solely at short. So far that looks to have been the correct assessment, as Williams has averaged 21 homers, 51 extra-base hits, and 24 stolen bases in each of his two full seasons of pro ball. He's on a similar pace in 2024 except he's stealing even more bases and with a better success rate. In 2023, he slashed .254/.351/.506 at High-A Bowling Green, with a smattering of games at Double- and Triple-A as well. Then Williams had a no good, very bad Fall League stint in which he struggled mightily to parse breaking balls. He seemed totally gassed and very frustrated, the type of Fall League look you just kind of throw out. 
That's not to say that Williams is a lock to hit. He's struck out more than 30% of the time so far in pro ball and has severe breaking ball recognition issues that we optimistically wants to project on as he continues to develop solely as a position player. Thereâ€™s a lot of looseness throughout Williamsâ€™ swing, and he has a steep, lofty path that makes him vulnerable to pitches in the upper quadrant. But he already has big all-fields power (his peak exit velos are a 55 or 60 on the big league scale and Williams is still a pretty skinny 21 year old) that he consistently carries over into game action. That and premium defensive ability are the two attributes that support Williams' entire profile, and they become even more exciting when you consider his relative inexperience. 
Williams is an unbelievable athlete and flashy shortstop defender. He makes a lot of plays that no other shortstops do, as if his beginner's mind is conceiving of new ways to play the position. Few shortstop prospects match either his reads off the bat or the caliber of body control he displays, and Williams' plus-plus throwing arm makes it so no play is off limits for him to complete. Scouts are mixed as to whether Williams is actually projectable. Some consider him a little too thin and frail looking to project on, but they are in the minority, and here we have WIlliams projected for impact power. Williams' overall profile is that of a plus-power, plus-plus defender whose hit tool will be hindered by his lofty strikeout numbers, but the power/defense combo he brings to the table makes him one of the most exciting shortstop prospects in the sport.</v>
      </c>
      <c r="X6">
        <f>'Prospects Data'!V6</f>
        <v>0</v>
      </c>
      <c r="Y6" t="str">
        <f>'Prospects Data'!W6</f>
        <v>sa3017795</v>
      </c>
    </row>
    <row r="7" spans="1:25" x14ac:dyDescent="0.45">
      <c r="A7">
        <f>'Prospects Data'!A7</f>
        <v>6</v>
      </c>
      <c r="B7">
        <f>'Prospects Data'!B7</f>
        <v>1</v>
      </c>
      <c r="C7" t="str">
        <f>'Prospects Data'!C7</f>
        <v>Marcelo Mayer</v>
      </c>
      <c r="D7" t="str">
        <f>'Prospects Data'!D7</f>
        <v>BOS</v>
      </c>
      <c r="E7" s="7" t="str">
        <f>VLOOKUP(D7, Index!$A$2:$B$31, 2, FALSE)</f>
        <v>Red Sox</v>
      </c>
      <c r="F7" s="7">
        <f t="shared" si="0"/>
        <v>6</v>
      </c>
      <c r="G7" t="str">
        <f>'Prospects Data'!E7</f>
        <v>SS</v>
      </c>
      <c r="H7" t="str">
        <f>'Prospects Data'!F7</f>
        <v>AA</v>
      </c>
      <c r="I7">
        <f>'Prospects Data'!G7</f>
        <v>2026</v>
      </c>
      <c r="J7">
        <f>'Prospects Data'!H7</f>
        <v>60</v>
      </c>
      <c r="K7" t="str">
        <f>'Prospects Data'!I7</f>
        <v>High</v>
      </c>
      <c r="L7">
        <f>'Prospects Data'!J7</f>
        <v>1</v>
      </c>
      <c r="M7">
        <f>'Prospects Data'!K7</f>
        <v>21.625</v>
      </c>
      <c r="N7" t="str">
        <f>'Prospects Data'!L7</f>
        <v>6' 2"</v>
      </c>
      <c r="O7">
        <f>'Prospects Data'!M7</f>
        <v>210</v>
      </c>
      <c r="P7" t="str">
        <f>'Prospects Data'!N7</f>
        <v>L</v>
      </c>
      <c r="Q7" t="str">
        <f>'Prospects Data'!O7</f>
        <v>R</v>
      </c>
      <c r="R7">
        <f>'Prospects Data'!P7</f>
        <v>2021</v>
      </c>
      <c r="S7" t="str">
        <f>'Prospects Data'!Q7</f>
        <v>Draft</v>
      </c>
      <c r="T7" t="str">
        <f>'Prospects Data'!R7</f>
        <v>BOS</v>
      </c>
      <c r="U7">
        <f>'Prospects Data'!S7</f>
        <v>6660000</v>
      </c>
      <c r="V7" t="str">
        <f>'Prospects Data'!T7</f>
        <v>Eastlake HS (CA)</v>
      </c>
      <c r="W7" t="str">
        <f>'Prospects Data'!U7</f>
        <v>My offseason report on Mayer was filled with apprehension about his issues against secondary pitches (which for a couple of years he had performed in spite of) and the way he was trending athletically on defense. It also acknowledged that some of Marcelo's late 2023 dip could have been caused by the effects of a shoulder injury (which he tried playing through before it ultimately ended his season), and that a 21-year-old could pretty quickly remake his body and once again have the requisite athleticism to handle shortstop. Some of that has turned out to be true, and Mayer has raked at Double-A Portland during the first half of 2024, but I still think there are some underlying issues here. Clearly he's graded as a 50 FV player and therefore projects to be an everyday shortstop, but I think these warts will stifle his production below the superstar level readers might expected of him.
The way Mayer's swing works (his front side is very upright through contact, his hips tend to bail toward first base pretty early, and his bat path struggles to find pitches down and away from him) continues to leave him vulnerable against soft stuff. His issues haven't been as stark in 2024 as they were in 2023 when he had a sub-.500 OPS against secondary pitches, but there's still an enormous dip compared to the way he handles fastballs. Choirs of angels have blessed Mayer's hitting hands, which are deft and drive contact explosive enough to remain excited about his overall offensive future, just not to the level of a Bobby Witt Jr. or Corey Seager in terms of impact. If we suddenly see more bend in his lower body, the way Max Muncy altered his swing before his huge breakout in LA, then there will be reason to re-evaluate. 
Mayer has always been a bit boxier than the usual elite shortstop prospect, but his hands and actions are so skillful and polished that he seemed likely to play there despite middling range. Perhaps because his mobility was compromised from the general discomfort of his shoulder issue, Mayer's range backed up in 2023 and his arm accuracy was sometimes poor. He definitely looks trimmer in 2024 and the Red Sox appear to be positioning him closer to the hole so he can make more plays moving right to left. It isn't sexy, but it works. Mayer's footwork and actions are still very polished and the Red Sox have found a way to mask his mediocre range and arm strength (for shortstop). Things feel much more stable here than they did at the end of 2023. Hopefully Mayer will keep hitting Eastern League pitching and merit a promotion so we can watch him face and adjust to junkballing Triple-A veterans who might force him to make relevant adjustments. He's tracking like a late 2025 or early 2026 debut.</v>
      </c>
      <c r="X7">
        <f>'Prospects Data'!V7</f>
        <v>0</v>
      </c>
      <c r="Y7" t="str">
        <f>'Prospects Data'!W7</f>
        <v>sa3017114</v>
      </c>
    </row>
    <row r="8" spans="1:25" x14ac:dyDescent="0.45">
      <c r="A8">
        <f>'Prospects Data'!A8</f>
        <v>7</v>
      </c>
      <c r="B8">
        <f>'Prospects Data'!B8</f>
        <v>2</v>
      </c>
      <c r="C8" t="str">
        <f>'Prospects Data'!C8</f>
        <v>Dylan Crews</v>
      </c>
      <c r="D8" t="str">
        <f>'Prospects Data'!D8</f>
        <v>WSN</v>
      </c>
      <c r="E8" s="7" t="str">
        <f>VLOOKUP(D8, Index!$A$2:$B$31, 2, FALSE)</f>
        <v>Nationals</v>
      </c>
      <c r="F8" s="7">
        <f t="shared" si="0"/>
        <v>7</v>
      </c>
      <c r="G8" t="str">
        <f>'Prospects Data'!E8</f>
        <v>CF</v>
      </c>
      <c r="H8" t="str">
        <f>'Prospects Data'!F8</f>
        <v>AAA</v>
      </c>
      <c r="I8">
        <f>'Prospects Data'!G8</f>
        <v>2025</v>
      </c>
      <c r="J8">
        <f>'Prospects Data'!H8</f>
        <v>60</v>
      </c>
      <c r="K8" t="str">
        <f>'Prospects Data'!I8</f>
        <v>Med</v>
      </c>
      <c r="L8">
        <f>'Prospects Data'!J8</f>
        <v>0</v>
      </c>
      <c r="M8">
        <f>'Prospects Data'!K8</f>
        <v>22.4194444</v>
      </c>
      <c r="N8" t="str">
        <f>'Prospects Data'!L8</f>
        <v>6' 0"</v>
      </c>
      <c r="O8">
        <f>'Prospects Data'!M8</f>
        <v>203</v>
      </c>
      <c r="P8" t="str">
        <f>'Prospects Data'!N8</f>
        <v>R</v>
      </c>
      <c r="Q8" t="str">
        <f>'Prospects Data'!O8</f>
        <v>R</v>
      </c>
      <c r="R8">
        <f>'Prospects Data'!P8</f>
        <v>2023</v>
      </c>
      <c r="S8" t="str">
        <f>'Prospects Data'!Q8</f>
        <v>Draft</v>
      </c>
      <c r="T8" t="str">
        <f>'Prospects Data'!R8</f>
        <v>WSN</v>
      </c>
      <c r="U8">
        <f>'Prospects Data'!S8</f>
        <v>9000000</v>
      </c>
      <c r="V8" t="str">
        <f>'Prospects Data'!T8</f>
        <v>LSU</v>
      </c>
      <c r="W8" t="str">
        <f>'Prospects Data'!U8</f>
        <v>Crews went wire-to-wire as one of the best 2023 draft prospects, if not &lt;em&gt;the&lt;/em&gt; best. He was the top unsigned high schooler from the 2020 class, a toolshed who swung and missed on the summer showcase circuit more than teams felt comfortable with. He ended up at LSU rather than in pro ball and was immediately dominant as a freshman, generating exit velos in excess of 100 mph on 17 of his first 30 balls in play and finishing with a .362/.453/.663 line that included 18 bombs. He followed that up by slashing .349/.463/.691 with 22 homers as a sophomore before hitting .426/.567/.713 with 18 bombs and more walks than strikeouts as a junior.
Crews can punish you to all fields. He'll get extended on fastballs away from him and crush them the opposite way, and he can also turn on slower pitches on the middle two-thirds of the plate and hit some titanic blasts to left. At times, the depth of Crews' hand load will leave him late on fastballs, and he's struggled pretty badly with heaters around his hands so far in 2024; he was striking out a third of the time through the first month of the season. The bend and strength in his lower body is incredible, and he might be able to shorten up what he's doing with his hands and still get to huge power because of how special the rest of his operation is. 
Crews will show you jailbreak-y, sub-4.1 run times, easily the speed to play center field, and his reads and routes (though still not great on balls hit in front of him) improved during his time in college after it first looked like he might be ticketed for right field. He sprints into the gaps with huge effort and is great at getting balls hit over his head. He should be an average big league center fielder, and his speed gives him bigger ceiling than that if his feel for the position continues to level up. Crews also does all kinds of little things well, be it procedural awareness on defense or how crisply he runs the bases. He's tooled up and performed at the highest level of amateur baseball for three years before finally meeting some resistance this year. The issues with fastballs around his hands are a little bit of a concern, so let's see if Crews can remedy those now that he's being challenged for the first time in his baseball life. We think he can, and that he'll be an impact player and franchise cornerstone.</v>
      </c>
      <c r="X8" t="str">
        <f>'Prospects Data'!V8</f>
        <v>yuOejbqs8OA</v>
      </c>
      <c r="Y8" t="str">
        <f>'Prospects Data'!W8</f>
        <v>sa3022882</v>
      </c>
    </row>
    <row r="9" spans="1:25" x14ac:dyDescent="0.45">
      <c r="A9">
        <f>'Prospects Data'!A9</f>
        <v>8</v>
      </c>
      <c r="B9">
        <f>'Prospects Data'!B9</f>
        <v>1</v>
      </c>
      <c r="C9" t="str">
        <f>'Prospects Data'!C9</f>
        <v>Jordan Lawlar</v>
      </c>
      <c r="D9" t="str">
        <f>'Prospects Data'!D9</f>
        <v>ARI</v>
      </c>
      <c r="E9" s="7" t="str">
        <f>VLOOKUP(D9, Index!$A$2:$B$31, 2, FALSE)</f>
        <v>Diamondbacks</v>
      </c>
      <c r="F9" s="7">
        <f t="shared" si="0"/>
        <v>8</v>
      </c>
      <c r="G9" t="str">
        <f>'Prospects Data'!E9</f>
        <v>SS</v>
      </c>
      <c r="H9" t="str">
        <f>'Prospects Data'!F9</f>
        <v>CPX</v>
      </c>
      <c r="I9">
        <f>'Prospects Data'!G9</f>
        <v>2024</v>
      </c>
      <c r="J9">
        <f>'Prospects Data'!H9</f>
        <v>60</v>
      </c>
      <c r="K9" t="str">
        <f>'Prospects Data'!I9</f>
        <v>Med</v>
      </c>
      <c r="L9">
        <f>'Prospects Data'!J9</f>
        <v>0</v>
      </c>
      <c r="M9">
        <f>'Prospects Data'!K9</f>
        <v>22.027777700000001</v>
      </c>
      <c r="N9" t="str">
        <f>'Prospects Data'!L9</f>
        <v>6' 1"</v>
      </c>
      <c r="O9">
        <f>'Prospects Data'!M9</f>
        <v>200</v>
      </c>
      <c r="P9" t="str">
        <f>'Prospects Data'!N9</f>
        <v>R</v>
      </c>
      <c r="Q9" t="str">
        <f>'Prospects Data'!O9</f>
        <v>R</v>
      </c>
      <c r="R9">
        <f>'Prospects Data'!P9</f>
        <v>2021</v>
      </c>
      <c r="S9" t="str">
        <f>'Prospects Data'!Q9</f>
        <v>Draft</v>
      </c>
      <c r="T9" t="str">
        <f>'Prospects Data'!R9</f>
        <v>ARI</v>
      </c>
      <c r="U9">
        <f>'Prospects Data'!S9</f>
        <v>6710000</v>
      </c>
      <c r="V9" t="str">
        <f>'Prospects Data'!T9</f>
        <v>Jesuit Prep HS</v>
      </c>
      <c r="W9" t="str">
        <f>'Prospects Data'!U9</f>
        <v>The highly touted Lawlar hit .263/.366/.474 in 89 games at Double-A Amarillo before he was quickly promoted up the rest of the ladder for a September call-up to Phoenix. The Diamondbacks only gave him about a week and a half of regular at-bats before he shifted into a pinch-running and defensive replacement role down the stretch and on Arizona's playoff roster. They perhaps should have given him more runway to adjust to big league pitching with the hope that Lawlar could quickly become a more threatening hitter than Evan Longoria and Emmanuel Rivera were in October, but the Snakes was fighting for their playoff lives and didn't have the luxury to roll the dice. Lawlar ruptured a ligament in his thumb during 2024 spring training and his initial recovery timeline was eight to 10 weeks, which would put him on pace to return in June.
Lawlar posted career-best strikeout rates at Double- and Triple-A in 2023, but he still has a pretty grooved swing and his underlying contact data on the season is near the very bottom of the everyday shortstop population (73% contact rate, 81% z-contact%), so we're sticking to a below-average hit tool projection here. But Lawlar does everything else very well. He's a stellar shortstop defender with premium range and defensive athleticism. His throwing stroke to first base can sometimes look a little odd, but he finds all kinds of crazy ways to contort his body and send the baseball where it needs to go, which is especially true of his feeds to second base. He has rare power for a shortstop (let alone a really good defensive one), plus plate discipline, and what is approaching elite baserunning speed. Not only did Lawlar show top-of-the-scale sprint speed in the big leagues (not our favorite way of assessing runners, but still), but his swing's natural jailbreak, Ã  la Rickie Weeks Jr., puts his home-to-first times in the 4.10 second range pretty regularly. His hit tool isn't enough of an issue to threaten the rest of his profile â€” Dansby Swanson's contact rates in 2023 were nearly identical to Lawlar's combined stats, but he plays great defense and hits for power, and Lawlar should too. 
With Eugenio SuÃ¡rez now entrenched at third base, it will be interesting to see how the Diamondbacks integrate both Lawlar and Geraldo Perdomo into their big league lineup assuming both are healthy at the same time later this year. Ketel Marte could be deployed as a DH more often, and Perdomo could move around (he has more experience doing so than Lawlar) as well as sit against lefties. Lawlar is a foundational player who should be a multi-time All Star and one of the faces of the franchise for the next five-plus years.</v>
      </c>
      <c r="X9" t="str">
        <f>'Prospects Data'!V9</f>
        <v>2OR5zWimpHc</v>
      </c>
      <c r="Y9">
        <f>'Prospects Data'!W9</f>
        <v>29976</v>
      </c>
    </row>
    <row r="10" spans="1:25" x14ac:dyDescent="0.45">
      <c r="A10">
        <f>'Prospects Data'!A10</f>
        <v>9</v>
      </c>
      <c r="B10">
        <f>'Prospects Data'!B10</f>
        <v>3</v>
      </c>
      <c r="C10" t="str">
        <f>'Prospects Data'!C10</f>
        <v>Xavier Isaac</v>
      </c>
      <c r="D10" t="str">
        <f>'Prospects Data'!D10</f>
        <v>TBR</v>
      </c>
      <c r="E10" s="7" t="str">
        <f>VLOOKUP(D10, Index!$A$2:$B$31, 2, FALSE)</f>
        <v>Rays</v>
      </c>
      <c r="F10" s="7">
        <f t="shared" si="0"/>
        <v>9</v>
      </c>
      <c r="G10" t="str">
        <f>'Prospects Data'!E10</f>
        <v>1B</v>
      </c>
      <c r="H10" t="str">
        <f>'Prospects Data'!F10</f>
        <v>A+</v>
      </c>
      <c r="I10">
        <f>'Prospects Data'!G10</f>
        <v>2026</v>
      </c>
      <c r="J10">
        <f>'Prospects Data'!H10</f>
        <v>60</v>
      </c>
      <c r="K10" t="str">
        <f>'Prospects Data'!I10</f>
        <v>High</v>
      </c>
      <c r="L10">
        <f>'Prospects Data'!J10</f>
        <v>0</v>
      </c>
      <c r="M10">
        <f>'Prospects Data'!K10</f>
        <v>20.611111099999999</v>
      </c>
      <c r="N10" t="str">
        <f>'Prospects Data'!L10</f>
        <v>6' 3"</v>
      </c>
      <c r="O10">
        <f>'Prospects Data'!M10</f>
        <v>240</v>
      </c>
      <c r="P10" t="str">
        <f>'Prospects Data'!N10</f>
        <v>L</v>
      </c>
      <c r="Q10" t="str">
        <f>'Prospects Data'!O10</f>
        <v>L</v>
      </c>
      <c r="R10">
        <f>'Prospects Data'!P10</f>
        <v>2022</v>
      </c>
      <c r="S10" t="str">
        <f>'Prospects Data'!Q10</f>
        <v>Draft</v>
      </c>
      <c r="T10" t="str">
        <f>'Prospects Data'!R10</f>
        <v>TBR</v>
      </c>
      <c r="U10">
        <f>'Prospects Data'!S10</f>
        <v>2548900</v>
      </c>
      <c r="V10" t="str">
        <f>'Prospects Data'!T10</f>
        <v>East Forsyth HS (NC)</v>
      </c>
      <c r="W10" t="str">
        <f>'Prospects Data'!U10</f>
        <v>The Evan Carter of the 2022 draft, Isaac's selection was borderline derided when it was first made. He didn't have a ton of showcase experience, and while clearly a skilled hitter in the scant showcase PAs he did put on tape, he was a heavy-bodied first base prospect who'd need to mash to profile. Several teams drafting through around pick 60 or so were on Isaac, so the Rays weren't alone in liking him, and so far the pick looks great, as Isaac hit .285/.395/.521 with 19 homers in a first full season spent mostly at Low-A Charleston. Recently selected to the Futures Game, he's currently on pace for a 20/20 season and has a 156 wRC+ at High-A Bowling Green as of this update.
Isaac has pretty dramatically remade his body and now looks more like Nate Lowe than coaching-era Sidney Lowe. He's slimmed down without losing strength. On the contrary, he has added some and has a hard-hit rate around 60% this year. Isaac has rare fluidity in his hips and rotational explosion for a hitter his size, and while he is going to swing and miss at an elevated rate, he also has ridiculous power all over the strike zone. If you put Isaac's balls in play on tape, he's adjusting to all kinds of different pitches in different locations and using his immense strength to move the baseball all over the field. 
Look under the statistical hood and things get more complicated. Isaac ran a sub-70% contact rate in 2023 and is right around that mark again in 2024; only one qualified big league first baseman (Bryce Harper) did that in 2023 and none are currently that low in 2024. A couple of other successful role players (Luke Raley, Ryan Noda) were also in that range, but it's rare for a first baseman to run a contact rate this low and be successful. While Isaac's athleticism makes what he's doing in the batter's box look smooth and graceful, he probably has more going on with his swing than a young man of his prodigious strength needs to. He doesn't always track pitches well and he swings inside a lot of stuff on the outer third, especially changeups, which Isaac offers at early in part because his cut is so involved. The good news is we think Isaac will have such enormous power at maturity (he also has plus plate discipline) that he'll offset his contact issues. We also think there's a chance his hit tool progresses beyond its current state because we're talking about a young hitter who hasn't played against elite competition very much. We can't overstate how much power there is here â€” it's such enormous, flaw-covering juice that we're in Matt Olson territory as far as overriding our concerns about how many K's there are. If youâ€™re in a dynasty league or collect prospectâ€™s cards, you need to get this guy now. Isaac is still obscure enough that the photo service we use for header art doesn't even have a picture of him in its database yet, but if he continues on this pace against Double-A pitching in the second half of the year, he is going to finish the season as a top five or 10 overall prospect.</v>
      </c>
      <c r="X10">
        <f>'Prospects Data'!V10</f>
        <v>0</v>
      </c>
      <c r="Y10" t="str">
        <f>'Prospects Data'!W10</f>
        <v>sa3020498</v>
      </c>
    </row>
    <row r="11" spans="1:25" x14ac:dyDescent="0.45">
      <c r="A11">
        <f>'Prospects Data'!A11</f>
        <v>10</v>
      </c>
      <c r="B11">
        <f>'Prospects Data'!B11</f>
        <v>1</v>
      </c>
      <c r="C11" t="str">
        <f>'Prospects Data'!C11</f>
        <v>Ethan Salas</v>
      </c>
      <c r="D11" t="str">
        <f>'Prospects Data'!D11</f>
        <v>SDP</v>
      </c>
      <c r="E11" s="7" t="str">
        <f>VLOOKUP(D11, Index!$A$2:$B$31, 2, FALSE)</f>
        <v>Padres</v>
      </c>
      <c r="F11" s="7">
        <f t="shared" si="0"/>
        <v>10</v>
      </c>
      <c r="G11" t="str">
        <f>'Prospects Data'!E11</f>
        <v>C</v>
      </c>
      <c r="H11" t="str">
        <f>'Prospects Data'!F11</f>
        <v>A+</v>
      </c>
      <c r="I11">
        <f>'Prospects Data'!G11</f>
        <v>2026</v>
      </c>
      <c r="J11">
        <f>'Prospects Data'!H11</f>
        <v>60</v>
      </c>
      <c r="K11" t="str">
        <f>'Prospects Data'!I11</f>
        <v>Med</v>
      </c>
      <c r="L11">
        <f>'Prospects Data'!J11</f>
        <v>0</v>
      </c>
      <c r="M11">
        <f>'Prospects Data'!K11</f>
        <v>18.155555499999998</v>
      </c>
      <c r="N11" t="str">
        <f>'Prospects Data'!L11</f>
        <v>6' 2"</v>
      </c>
      <c r="O11">
        <f>'Prospects Data'!M11</f>
        <v>185</v>
      </c>
      <c r="P11" t="str">
        <f>'Prospects Data'!N11</f>
        <v>L</v>
      </c>
      <c r="Q11" t="str">
        <f>'Prospects Data'!O11</f>
        <v>R</v>
      </c>
      <c r="R11">
        <f>'Prospects Data'!P11</f>
        <v>2023</v>
      </c>
      <c r="S11" t="str">
        <f>'Prospects Data'!Q11</f>
        <v>Intl15</v>
      </c>
      <c r="T11" t="str">
        <f>'Prospects Data'!R11</f>
        <v>SDP</v>
      </c>
      <c r="U11">
        <f>'Prospects Data'!S11</f>
        <v>5600000</v>
      </c>
      <c r="V11" t="str">
        <f>'Prospects Data'!T11</f>
        <v>Venezuela</v>
      </c>
      <c r="W11" t="str">
        <f>'Prospects Data'!U11</f>
        <v>Salas was generally viewed as the best prospect in the 2023 international amateur class, and weeks after signing in January for a whopping $5.6 million, he went to Arizona and began to reinforce that notion. Salas, still just 16, was performing well in Double-A or big league "B games" against players who often had five to 10 years on him. After a few weeks in extended spring training (a level above where most 17-year-olds play), the Padres assigned Salas to Low-A Lake Elsinore just before he turned 17. He aced a two-month test there (122 wRC+), and the Padres promoted him to High- and then Double-A for the last several weeks of the season. 
Salas has struggled since leaving Lake Elsinore and has a 72 wRC+ as an 18-year-old at High-A Fort Wayne at the 2024 All-Star break. It's incredibly hard to contextualize that performance because Salas is not only very, very young for the level, but he's also playing a very demanding and punishing position. Salas is still a precocious defensive catcher. His receiving is advanced for his age, and the ease and accuracy with which Salas throws to the bases is remarkable, but he's regressed in one key area this year: His ball-blocking has been an issue. Right now, he often looks afraid of the baseball and is constantly bracing for impact when the pitch is in the dirt. He flinches and loses sight of the ball, seemingly hoping it finds its way into his glove on its own, but instead a lot of balls in the dirt are skipping past him and he's been doing a lot of running to the backstop in the weeks leading to this update. 
I'm still bullish on Salas' future as a hitter. There are aspects of his swing that have given one or two of my scout sources pause, with his length to the outer half chief among them. He still does a pretty good job covering the top half of the zone and is a dangerous hitter up there for an 18-year-old. This isn't a guy with monster bat speed, but he has a well-rounded blend of patience, in-zone contact, and what is presently doubles power. Salas isn't built like Elly De La Cruz or anything, but he's still quite projectable. He is probably going to be much thicker than he is now at maturity and it will be interesting to see how that bulk impacts his mobility and explosion as a hitter, be it positive or negative. His bat path is such that he struggles to elevate stuff down and away from him, and he has to get into his lower body pretty good in order to scoop low pitches at all. That's something else to watch as he fills out. The possibility of some kind of meteoric rise where Salas debuts as a teenager is starting to fade, but his long-term forecast as a franchise catcher has not. His underlying data supports the notion that this is still a precocious offensive player who is simply dealing with the rigors of his position (he's caught more games this year than all of last season) and a very difficult assignment for a prospect his age.</v>
      </c>
      <c r="X11" t="str">
        <f>'Prospects Data'!V11</f>
        <v>lUu9qAz-0-w</v>
      </c>
      <c r="Y11" t="str">
        <f>'Prospects Data'!W11</f>
        <v>sa3020881</v>
      </c>
    </row>
    <row r="12" spans="1:25" x14ac:dyDescent="0.45">
      <c r="A12">
        <f>'Prospects Data'!A12</f>
        <v>11</v>
      </c>
      <c r="B12">
        <f>'Prospects Data'!B12</f>
        <v>1</v>
      </c>
      <c r="C12" t="str">
        <f>'Prospects Data'!C12</f>
        <v>Andrew Painter</v>
      </c>
      <c r="D12" t="str">
        <f>'Prospects Data'!D12</f>
        <v>PHI</v>
      </c>
      <c r="E12" s="7" t="str">
        <f>VLOOKUP(D12, Index!$A$2:$B$31, 2, FALSE)</f>
        <v>Phillies</v>
      </c>
      <c r="F12" s="7">
        <f t="shared" si="0"/>
        <v>11</v>
      </c>
      <c r="G12" t="str">
        <f>'Prospects Data'!E12</f>
        <v>SP</v>
      </c>
      <c r="H12" t="str">
        <f>'Prospects Data'!F12</f>
        <v>AA</v>
      </c>
      <c r="I12">
        <f>'Prospects Data'!G12</f>
        <v>2025</v>
      </c>
      <c r="J12">
        <f>'Prospects Data'!H12</f>
        <v>60</v>
      </c>
      <c r="K12" t="str">
        <f>'Prospects Data'!I12</f>
        <v>High</v>
      </c>
      <c r="L12">
        <f>'Prospects Data'!J12</f>
        <v>0</v>
      </c>
      <c r="M12">
        <f>'Prospects Data'!K12</f>
        <v>21.2972222</v>
      </c>
      <c r="N12" t="str">
        <f>'Prospects Data'!L12</f>
        <v>6' 7"</v>
      </c>
      <c r="O12">
        <f>'Prospects Data'!M12</f>
        <v>215</v>
      </c>
      <c r="P12" t="str">
        <f>'Prospects Data'!N12</f>
        <v>R</v>
      </c>
      <c r="Q12" t="str">
        <f>'Prospects Data'!O12</f>
        <v>R</v>
      </c>
      <c r="R12">
        <f>'Prospects Data'!P12</f>
        <v>2021</v>
      </c>
      <c r="S12" t="str">
        <f>'Prospects Data'!Q12</f>
        <v>Draft</v>
      </c>
      <c r="T12" t="str">
        <f>'Prospects Data'!R12</f>
        <v>PHI</v>
      </c>
      <c r="U12">
        <f>'Prospects Data'!S12</f>
        <v>3900000</v>
      </c>
      <c r="V12" t="str">
        <f>'Prospects Data'!T12</f>
        <v>Calvary Christian HS</v>
      </c>
      <c r="W12" t="str">
        <f>'Prospects Data'!U12</f>
        <v>Painter ended 2022 as one of the best two or three pitching prospects in baseball. He overpowered hitters with his fastball at the lowest levels, but by the end of the year, he was carving Double-A and looked like a fully-formed, four-pitch monster. He entered the spring of 2023 with a legitimate shot to break camp in the Phillies rotation, like a pitching version of Fernando Tatis Jr. a few years ago. Instead, Painter's elbow barked at him and he was shut down with a partial UCL tear after his first Grapefruit League outing. Painter and the Phillies opted for a plasma-rich platelet injection rather than an immediate Tommy John, which gave Painter a chance, with rest, to pitch at the end of a 2023 season in which the Phillies correctly anticipated that they'd be contenders. But Painter's elbow didn't heal completely from the PRP and rest, and he needed Tommy John toward the end of July; he isn't expected to pitch until 2025, per Dave Dombrowski. It's incredibly rare to value a prospect who will have missed two years this highly, but Painter has rare ceiling and the success rate of Tommy John surgeries is high enough to anticipate that he'll return to his old self. 
Healthy Painter has a prototypical pitcher's frame and then some, standing in at a broad-shouldered 6-foot-7 (which Painter has sculpted since his days as a high school prospect), a stature you'd more often associate with NBA wing players than pro pitchers. Doug Fister is a fair baseball body comp. Good luck getting on top of Painter's fastball when he locates it at the top of the zone. Even though he's so big and his pitches travel downhill toward the zone, it has still been hard for hitters to snatch his high fastballs, similar to the way Justin Verlander's fastball plays despite his size and release height. Painter will work six or more innings and never throw a fastball below 95 mph, sitting 96-98 for the bulk of the outing. 
Both of Painter's breaking balls have huge movement. His slider has two-plane sweep, while his curveball (more commonly used as an in-zone pitch and against lefties) is north/south and sometimes also has arm-side direction. If he can consistently create that arm-side finish on the curveball, it will give him a weapon against lefties. He had to whip out his changeup against upper-level hitters late in 2022, and some of those were quite good. Hitters seem to take more comfortable swings against his breaking stuff later in outings, so perhaps there's something about Painter's fastball angle that makes it easier for guys to see his breaking balls pop out of the hand once they've had a look at them. In a vacuum, though, he has a shot to have four plus pitches and an inning-eater's frame. If he looks like his late-2022 self upon his return from TJ, then Painter will rocket toward the top couple of spots on our universal prospect list.</v>
      </c>
      <c r="X12" t="str">
        <f>'Prospects Data'!V12</f>
        <v>sGWkF1MWSl4</v>
      </c>
      <c r="Y12" t="str">
        <f>'Prospects Data'!W12</f>
        <v>sa3017880</v>
      </c>
    </row>
    <row r="13" spans="1:25" x14ac:dyDescent="0.45">
      <c r="A13">
        <f>'Prospects Data'!A13</f>
        <v>12</v>
      </c>
      <c r="B13">
        <f>'Prospects Data'!B13</f>
        <v>3</v>
      </c>
      <c r="C13" t="str">
        <f>'Prospects Data'!C13</f>
        <v>Coby Mayo</v>
      </c>
      <c r="D13" t="str">
        <f>'Prospects Data'!D13</f>
        <v>BAL</v>
      </c>
      <c r="E13" s="7" t="str">
        <f>VLOOKUP(D13, Index!$A$2:$B$31, 2, FALSE)</f>
        <v>Orioles</v>
      </c>
      <c r="F13" s="7">
        <f t="shared" si="0"/>
        <v>12</v>
      </c>
      <c r="G13" t="str">
        <f>'Prospects Data'!E13</f>
        <v>RF</v>
      </c>
      <c r="H13" t="str">
        <f>'Prospects Data'!F13</f>
        <v>AAA</v>
      </c>
      <c r="I13">
        <f>'Prospects Data'!G13</f>
        <v>2025</v>
      </c>
      <c r="J13">
        <f>'Prospects Data'!H13</f>
        <v>55</v>
      </c>
      <c r="K13" t="str">
        <f>'Prospects Data'!I13</f>
        <v>High</v>
      </c>
      <c r="L13">
        <f>'Prospects Data'!J13</f>
        <v>0</v>
      </c>
      <c r="M13">
        <f>'Prospects Data'!K13</f>
        <v>22.6305555</v>
      </c>
      <c r="N13" t="str">
        <f>'Prospects Data'!L13</f>
        <v>6' 5"</v>
      </c>
      <c r="O13">
        <f>'Prospects Data'!M13</f>
        <v>230</v>
      </c>
      <c r="P13" t="str">
        <f>'Prospects Data'!N13</f>
        <v>R</v>
      </c>
      <c r="Q13" t="str">
        <f>'Prospects Data'!O13</f>
        <v>R</v>
      </c>
      <c r="R13">
        <f>'Prospects Data'!P13</f>
        <v>2020</v>
      </c>
      <c r="S13" t="str">
        <f>'Prospects Data'!Q13</f>
        <v>Draft</v>
      </c>
      <c r="T13" t="str">
        <f>'Prospects Data'!R13</f>
        <v>BAL</v>
      </c>
      <c r="U13">
        <f>'Prospects Data'!S13</f>
        <v>1750000</v>
      </c>
      <c r="V13" t="str">
        <f>'Prospects Data'!T13</f>
        <v>Stoneman Douglas HS (FL)</v>
      </c>
      <c r="W13" t="str">
        <f>'Prospects Data'!U13</f>
        <v>As of list publication, Mayo has posted the most impressive 2024 batted ball data of any Norfolk prospect, most significantly his .537 xSLG and .377 xwOBA. He's a 22-year-old on a 30-homer pace at Triple-A and is poised to either threaten the playing time of Baltimore's incumbent corner infielders or be the centerpiece of a monster trade within the next year. Mayo's swing is weird and he's a flawed defender who still hasn't begun playing the position we think he might best be suited for, but he now has a five-year track record of mashing and is one of the higher-probability corner position prospects in the minors. 
Mayo executes a pull-and-lift approach geared for crushing mistakes in the upper two thirds of the strike zone, and he has succeeded with this approach all the way up the minor league ladder despite his sometimes ugly looking cut, which has a strange, choppy stride. If most hitters' strides back toward the pitcher are "outies," Mayo's is an "inny" â€” his front foot often lands closer to his rear foot than where it began in his batting stance. All of his swing's components fire in a short period of time, and it's an odd look, but it works for him. He does, however, swing inside a lot of sliders, even ones that don't completely turn the corner. Mayo's strikeouts will likely climb against big league pitchers who can exploit this, at least initially, but he's going to get to such big power that it probably won't matter. 
There is still a lot of work to be done on defense here, as Mayo's size makes it hard for him to move around at third base. Unless he improves at first base (where his playing time was increasing prior to a mid-May fractured rib) or in right field (where Mayo has been speculatively projected here at FanGraphs for a while because of his impressive max-effort arm strength) pretty quickly, he's more likely going to debut because of injury or trade than Baltimore's needs. He projects to be one of the 10 to 15 most productive first baseman or corner outfielders in the game.</v>
      </c>
      <c r="X13" t="str">
        <f>'Prospects Data'!V13</f>
        <v>VSpXK_tYQAQ</v>
      </c>
      <c r="Y13" t="str">
        <f>'Prospects Data'!W13</f>
        <v>sa3014479</v>
      </c>
    </row>
    <row r="14" spans="1:25" x14ac:dyDescent="0.45">
      <c r="A14">
        <f>'Prospects Data'!A14</f>
        <v>13</v>
      </c>
      <c r="B14">
        <f>'Prospects Data'!B14</f>
        <v>1</v>
      </c>
      <c r="C14" t="str">
        <f>'Prospects Data'!C14</f>
        <v>Chase DeLauter</v>
      </c>
      <c r="D14" t="str">
        <f>'Prospects Data'!D14</f>
        <v>CLE</v>
      </c>
      <c r="E14" s="7" t="str">
        <f>VLOOKUP(D14, Index!$A$2:$B$31, 2, FALSE)</f>
        <v>Guardians</v>
      </c>
      <c r="F14" s="7">
        <f t="shared" si="0"/>
        <v>13</v>
      </c>
      <c r="G14" t="str">
        <f>'Prospects Data'!E14</f>
        <v>RF</v>
      </c>
      <c r="H14" t="str">
        <f>'Prospects Data'!F14</f>
        <v>CPX</v>
      </c>
      <c r="I14">
        <f>'Prospects Data'!G14</f>
        <v>2024</v>
      </c>
      <c r="J14">
        <f>'Prospects Data'!H14</f>
        <v>55</v>
      </c>
      <c r="K14" t="str">
        <f>'Prospects Data'!I14</f>
        <v>Med</v>
      </c>
      <c r="L14">
        <f>'Prospects Data'!J14</f>
        <v>0</v>
      </c>
      <c r="M14">
        <f>'Prospects Data'!K14</f>
        <v>22.8027777</v>
      </c>
      <c r="N14" t="str">
        <f>'Prospects Data'!L14</f>
        <v>6' 4"</v>
      </c>
      <c r="O14">
        <f>'Prospects Data'!M14</f>
        <v>235</v>
      </c>
      <c r="P14" t="str">
        <f>'Prospects Data'!N14</f>
        <v>L</v>
      </c>
      <c r="Q14" t="str">
        <f>'Prospects Data'!O14</f>
        <v>L</v>
      </c>
      <c r="R14">
        <f>'Prospects Data'!P14</f>
        <v>2022</v>
      </c>
      <c r="S14" t="str">
        <f>'Prospects Data'!Q14</f>
        <v>Draft</v>
      </c>
      <c r="T14" t="str">
        <f>'Prospects Data'!R14</f>
        <v>CLE</v>
      </c>
      <c r="U14">
        <f>'Prospects Data'!S14</f>
        <v>3750000</v>
      </c>
      <c r="V14" t="str">
        <f>'Prospects Data'!T14</f>
        <v>James Madison</v>
      </c>
      <c r="W14" t="str">
        <f>'Prospects Data'!U14</f>
        <v>DeLauter was a fascinating draft case and is still a bit of a mystery prospect in some ways, as he's lost a lot of time due to the pandemic and injuries, and scouts are divided on his unique swing. He barely played as a freshman due to the pandemic, and a broken foot ended his uneven 2022 junior year early. DeLauter crushed the Cape prior to his draft year and was shy of 21 years old on draft day, so it seemed likely that model-driven teams were going to be all over him despite his weird looking swing (which at the start of 2022 was totally out of whack); it's unsurprising that Cleveland landed him in the first round. DeLauter didn't play pro ball after the draft and his 2023 got off to a delayed start because he had to have another surgery on his foot. He disemboweled High-A pitching once he returned (.366/.403/.549) and then looked great in the Arizona Fall League, where six weeks of watching DeLauter hit made it easier to believe in his swing. 
DeLauter's truncated finish through contact and the way his lower body interacts with his swing are both pretty weird to watch. He is adept at altering the posture of his body to manipulate the barrel around the zone rather than just do it with his hands. There's some risk he won't be able to do this as readily against major league velocity, which he really hasn't seen consistently yet. But even in instances where his swing isn't well connected, he's strong enough to hit the ball hard somewhere. While he's best at golfing low pitches, DeLauter is also capable of taking ones on the outer third deep to the opposite field. His background contact rates (88% z-contact%) and lack of chase both reinforce the hitterish scouting look. It's tough to call a hitter who has only played about 60 games a year for the last four years "stable," but from a skills and tools standpoint, DeLauter feels that way. He's tracking like a middle-of-the-order mainstay. DeLauter's chalk 40-man clock puts him on pace for a September 2025 call-up, but he's performing so well during the spring of 2024 that he may kick down the door and debut this season.</v>
      </c>
      <c r="X14" t="str">
        <f>'Prospects Data'!V14</f>
        <v>m0sabnQwbiU</v>
      </c>
      <c r="Y14" t="str">
        <f>'Prospects Data'!W14</f>
        <v>sa3021053</v>
      </c>
    </row>
    <row r="15" spans="1:25" x14ac:dyDescent="0.45">
      <c r="A15">
        <f>'Prospects Data'!A15</f>
        <v>14</v>
      </c>
      <c r="B15">
        <f>'Prospects Data'!B15</f>
        <v>2</v>
      </c>
      <c r="C15" t="str">
        <f>'Prospects Data'!C15</f>
        <v>Roman Anthony</v>
      </c>
      <c r="D15" t="str">
        <f>'Prospects Data'!D15</f>
        <v>BOS</v>
      </c>
      <c r="E15" s="7" t="str">
        <f>VLOOKUP(D15, Index!$A$2:$B$31, 2, FALSE)</f>
        <v>Red Sox</v>
      </c>
      <c r="F15" s="7">
        <f t="shared" si="0"/>
        <v>14</v>
      </c>
      <c r="G15" t="str">
        <f>'Prospects Data'!E15</f>
        <v>RF</v>
      </c>
      <c r="H15" t="str">
        <f>'Prospects Data'!F15</f>
        <v>AA</v>
      </c>
      <c r="I15">
        <f>'Prospects Data'!G15</f>
        <v>2026</v>
      </c>
      <c r="J15">
        <f>'Prospects Data'!H15</f>
        <v>55</v>
      </c>
      <c r="K15" t="str">
        <f>'Prospects Data'!I15</f>
        <v>High</v>
      </c>
      <c r="L15">
        <f>'Prospects Data'!J15</f>
        <v>0</v>
      </c>
      <c r="M15">
        <f>'Prospects Data'!K15</f>
        <v>20.205555499999999</v>
      </c>
      <c r="N15" t="str">
        <f>'Prospects Data'!L15</f>
        <v>6' 2"</v>
      </c>
      <c r="O15">
        <f>'Prospects Data'!M15</f>
        <v>205</v>
      </c>
      <c r="P15" t="str">
        <f>'Prospects Data'!N15</f>
        <v>L</v>
      </c>
      <c r="Q15" t="str">
        <f>'Prospects Data'!O15</f>
        <v>R</v>
      </c>
      <c r="R15">
        <f>'Prospects Data'!P15</f>
        <v>2022</v>
      </c>
      <c r="S15" t="str">
        <f>'Prospects Data'!Q15</f>
        <v>Draft</v>
      </c>
      <c r="T15" t="str">
        <f>'Prospects Data'!R15</f>
        <v>BOS</v>
      </c>
      <c r="U15">
        <f>'Prospects Data'!S15</f>
        <v>2500000</v>
      </c>
      <c r="V15" t="str">
        <f>'Prospects Data'!T15</f>
        <v>Stoneman Douglas HS (FL)</v>
      </c>
      <c r="W15" t="str">
        <f>'Prospects Data'!U15</f>
        <v>Anthony has had a magmatic year and a half as a prospect leading to this mid-2024 update. Even though his early-2023 surface stats at Low-A Salem were mediocre, Anthony's underlying metrics indicated he was about to breakout via a potent combination of burgeoning raw power, extreme (if perhaps unsustainable) patience, and better bat-to-ball performance than one might have anticipated given his high school track record. He was promoted to High-A Greenville and his strikeouts exploded, but so did Anthony's power, and at age 19 he hit 12 homers in just 54 games before a brief Double-A stint to close the season. He also looked better in center field toward the end of 2023. Now 20 years old, Anthony has been at Double-A Portland all year and has kept walking a lot and hitting for power (despite a swing that isn't effectively geared for it yet) while his strikeouts have remained elevated. 
Anthony has filled out and become more physical in 2024, which has slowed him down enough to shift his defensive projection into a corner, though this was probably going to happen anyway given the presence of Jarren Duran and Ceddanne Rafaela in the org. The added strength has also manifested in bigger exit velocities. Anthony had average measurable raw last year (which is incredible for a 19-year-old) and now has pretty comfortably plus raw, maybe even plus-plus; his 55% hard-hit rate as of the date we sourced minor league Trackman data would slot in sixth among qualified big leaguers. Anthony's swing is almost a carbon copy of Rafael Devers' cut, with violent effort and a mostly downward swooping bat path that relies on bend in his lower body to go down and scoop low pitches with power like Devers does. While Anthony has shown some ability to do this (it's absolutely gorgeous when he does), he isn't doing so consistently. Opposing pitchers can limit his ability to get to power by approaching him in the bottom half of the strike zone, as he tends to drive those pitches into the ground, and soft stuff precisely located down and away from him often eludes him entirely. Anthony slugged .466 at mostly Low- and High-A in 2023, but his expected slugging percentage based on his quality of contact was only .370, per a front office source. There's been a little bit of a shift this year, with his average launch angle rising from six degrees to 10, but there isn't consistent lift here yet. 
Anthony's plate discipline evokes a baked good that has too much food coloring in it; there's an air of artificiality to it that makes it feel a bit unnatural. One team I source data from tracks playersâ€™ â€œcookie swing rate,â€ in essence the rate of swing when a pitch is right down the middle of the plate. Anthony's was among the lowest in the minors last year, and I think it speaks to a narrow early-count approach that perhaps includes premeditated takes rather than actual selectivity. His big league plate discipline will probably be slightly better than average, but he likely won't post the elite walk rates he's shown in the minors so far. The effort in Anthony's swing makes it likely that he'll always strike out at a pretty good clip, but there are plenty of really good big league corner outfielders, such as Riley Greene and Fernando Tatis Jr., with this kind of contact profile (right around 82% in the zone, 76% overall); it's just going to take continued swing adjustments for Anthony to get to star-level power in games. In the same way it took Duran a couple of years before everything clicked, it may also take Anthony a little time before he peaks as the All-Star power hitter he's projected as here. His FV grade hasn't changed, but I've repositioned Anthony somewhat on the top 100 list since it seems clearer he's destined for a corner. He slides a few spots into a group of similarly talented mashers, most of whom are also in the upper levels of the minors.</v>
      </c>
      <c r="X15">
        <f>'Prospects Data'!V15</f>
        <v>0</v>
      </c>
      <c r="Y15" t="str">
        <f>'Prospects Data'!W15</f>
        <v>sa3020211</v>
      </c>
    </row>
    <row r="16" spans="1:25" x14ac:dyDescent="0.45">
      <c r="A16">
        <f>'Prospects Data'!A16</f>
        <v>15</v>
      </c>
      <c r="B16">
        <f>'Prospects Data'!B16</f>
        <v>1</v>
      </c>
      <c r="C16" t="str">
        <f>'Prospects Data'!C16</f>
        <v>Josue De Paula</v>
      </c>
      <c r="D16" t="str">
        <f>'Prospects Data'!D16</f>
        <v>LAD</v>
      </c>
      <c r="E16" s="7" t="str">
        <f>VLOOKUP(D16, Index!$A$2:$B$31, 2, FALSE)</f>
        <v>Dodgers</v>
      </c>
      <c r="F16" s="7">
        <f t="shared" si="0"/>
        <v>15</v>
      </c>
      <c r="G16" t="str">
        <f>'Prospects Data'!E16</f>
        <v>LF</v>
      </c>
      <c r="H16" t="str">
        <f>'Prospects Data'!F16</f>
        <v>A+</v>
      </c>
      <c r="I16">
        <f>'Prospects Data'!G16</f>
        <v>2026</v>
      </c>
      <c r="J16">
        <f>'Prospects Data'!H16</f>
        <v>55</v>
      </c>
      <c r="K16" t="str">
        <f>'Prospects Data'!I16</f>
        <v>Med</v>
      </c>
      <c r="L16">
        <f>'Prospects Data'!J16</f>
        <v>0</v>
      </c>
      <c r="M16">
        <f>'Prospects Data'!K16</f>
        <v>19.175000000000001</v>
      </c>
      <c r="N16" t="str">
        <f>'Prospects Data'!L16</f>
        <v>6' 3"</v>
      </c>
      <c r="O16">
        <f>'Prospects Data'!M16</f>
        <v>210</v>
      </c>
      <c r="P16" t="str">
        <f>'Prospects Data'!N16</f>
        <v>L</v>
      </c>
      <c r="Q16" t="str">
        <f>'Prospects Data'!O16</f>
        <v>L</v>
      </c>
      <c r="R16">
        <f>'Prospects Data'!P16</f>
        <v>2022</v>
      </c>
      <c r="S16" t="str">
        <f>'Prospects Data'!Q16</f>
        <v>Intl15</v>
      </c>
      <c r="T16" t="str">
        <f>'Prospects Data'!R16</f>
        <v>LAD</v>
      </c>
      <c r="U16">
        <f>'Prospects Data'!S16</f>
        <v>400000</v>
      </c>
      <c r="V16" t="str">
        <f>'Prospects Data'!T16</f>
        <v>Dominican Republic</v>
      </c>
      <c r="W16" t="str">
        <f>'Prospects Data'!U16</f>
        <v>De Paula slashed .284/.396/.372 at Low-A Rancho Cucamonga in 2023, good for a 118 wRC+ â€” not the emphatic breakout that seemed like it was on the table a year ago, but still pretty strong for an 18-year-old hitter in full season ball. De Paula's best swings are absolutely ferocious and he's going to develop huge raw power down the line, as he already has about average big league power right now. De Paula's explosive hands and beautiful, compact swing (especially for a hitter his size) are characteristic of a heart-of-the-lineup force, but poor barrel accuracy stifled his in-game power in 2023, and he hit just two homers in 74 Cal League games. There's more hit tool risk here than is obvious on the surface, as De Paula struck out just 18% of the time last season but really struggled against high fastballs and with mis-hitting crushable pitches into the ground. 
Again, the amount of juice De Paula is likely to grow into and how short to the ball he's able to be are enticing attributes that make us scared of undervaluing him here. He's grown an inch and added 25 pounds this offseason, according to Dodgers personnel. It's possible that gigantic breakout is coming, but because we're talking about a corner outfielder with hit tool risk, we're not ready to push all our chips in on De Paula until he at least proves the power will manifest in games despite it.</v>
      </c>
      <c r="X16" t="str">
        <f>'Prospects Data'!V16</f>
        <v>jTmamiOEoas</v>
      </c>
      <c r="Y16" t="str">
        <f>'Prospects Data'!W16</f>
        <v>sa3018591</v>
      </c>
    </row>
    <row r="17" spans="1:25" x14ac:dyDescent="0.45">
      <c r="A17">
        <f>'Prospects Data'!A17</f>
        <v>16</v>
      </c>
      <c r="B17">
        <f>'Prospects Data'!B17</f>
        <v>1</v>
      </c>
      <c r="C17" t="str">
        <f>'Prospects Data'!C17</f>
        <v>Walker Jenkins</v>
      </c>
      <c r="D17" t="str">
        <f>'Prospects Data'!D17</f>
        <v>MIN</v>
      </c>
      <c r="E17" s="7" t="str">
        <f>VLOOKUP(D17, Index!$A$2:$B$31, 2, FALSE)</f>
        <v>Twins</v>
      </c>
      <c r="F17" s="7">
        <f t="shared" si="0"/>
        <v>16</v>
      </c>
      <c r="G17" t="str">
        <f>'Prospects Data'!E17</f>
        <v>LF</v>
      </c>
      <c r="H17" t="str">
        <f>'Prospects Data'!F17</f>
        <v>A</v>
      </c>
      <c r="I17">
        <f>'Prospects Data'!G17</f>
        <v>2026</v>
      </c>
      <c r="J17">
        <f>'Prospects Data'!H17</f>
        <v>55</v>
      </c>
      <c r="K17" t="str">
        <f>'Prospects Data'!I17</f>
        <v>Med</v>
      </c>
      <c r="L17">
        <f>'Prospects Data'!J17</f>
        <v>0</v>
      </c>
      <c r="M17">
        <f>'Prospects Data'!K17</f>
        <v>19.438888800000001</v>
      </c>
      <c r="N17" t="str">
        <f>'Prospects Data'!L17</f>
        <v>6' 3"</v>
      </c>
      <c r="O17">
        <f>'Prospects Data'!M17</f>
        <v>215</v>
      </c>
      <c r="P17" t="str">
        <f>'Prospects Data'!N17</f>
        <v>L</v>
      </c>
      <c r="Q17" t="str">
        <f>'Prospects Data'!O17</f>
        <v>R</v>
      </c>
      <c r="R17">
        <f>'Prospects Data'!P17</f>
        <v>2023</v>
      </c>
      <c r="S17" t="str">
        <f>'Prospects Data'!Q17</f>
        <v>Draft</v>
      </c>
      <c r="T17" t="str">
        <f>'Prospects Data'!R17</f>
        <v>MIN</v>
      </c>
      <c r="U17">
        <f>'Prospects Data'!S17</f>
        <v>7140000</v>
      </c>
      <c r="V17" t="str">
        <f>'Prospects Data'!T17</f>
        <v>South Brunswick HS (NC)</v>
      </c>
      <c r="W17" t="str">
        <f>'Prospects Data'!U17</f>
        <v>The fifth pick in the 2023 draft, Jenkins crushed pro ball after signing to the tune of a .362/.417/.571 line, with a 90% z-contact rate during that span. His 2024 regular season got off to a delayed start due to a hamstring strain that Jenkins suffered in his first game at Fort Myers. He returned in late May, rehabbed on the complex for a bit, then returned to the Mighty Mussels roster. Jenkins' surface stats at Low-A leave something to be desired, but he looks fine. He has been incredibly difficult to make swing and miss since his return; Jenkins has only whiffed on tape (via Synergy) five times this year and two of them were in the first game of the year prior to his injury. 
Jenkins can move the barrel all over the zone with deft and explosive hands that spray hard contact everywhere. He looks most natural scooping low pitches, and because he's still just had A-ball experience, he hasn't been tested by big velocity at the top of the strike zone very often. Jenkins generates big power without an elaborate load of his hands, and it's amazing how much damage he can do with such a simple swing. He had one of the better contact and power blends among the hitters in the loaded 2023 draft, with above-average pop right now that projects to be at least plus at maturity. He doesn't run well enough to play center field and could move through the minors quickly if the Twins decide to put him in a corner and leave him there. For a teenage hitter who has barely played full-season ball, Jenkins is a pretty stable heart-of-the-order hitting prospect.</v>
      </c>
      <c r="X17">
        <f>'Prospects Data'!V17</f>
        <v>0</v>
      </c>
      <c r="Y17" t="str">
        <f>'Prospects Data'!W17</f>
        <v>sa3022894</v>
      </c>
    </row>
    <row r="18" spans="1:25" x14ac:dyDescent="0.45">
      <c r="A18">
        <f>'Prospects Data'!A18</f>
        <v>17</v>
      </c>
      <c r="B18">
        <f>'Prospects Data'!B18</f>
        <v>1</v>
      </c>
      <c r="C18" t="str">
        <f>'Prospects Data'!C18</f>
        <v>Jackson Jobe</v>
      </c>
      <c r="D18" t="str">
        <f>'Prospects Data'!D18</f>
        <v>DET</v>
      </c>
      <c r="E18" s="7" t="str">
        <f>VLOOKUP(D18, Index!$A$2:$B$31, 2, FALSE)</f>
        <v>Tigers</v>
      </c>
      <c r="F18" s="7">
        <f t="shared" si="0"/>
        <v>17</v>
      </c>
      <c r="G18" t="str">
        <f>'Prospects Data'!E18</f>
        <v>SP</v>
      </c>
      <c r="H18" t="str">
        <f>'Prospects Data'!F18</f>
        <v>AA</v>
      </c>
      <c r="I18">
        <f>'Prospects Data'!G18</f>
        <v>2025</v>
      </c>
      <c r="J18">
        <f>'Prospects Data'!H18</f>
        <v>55</v>
      </c>
      <c r="K18" t="str">
        <f>'Prospects Data'!I18</f>
        <v>Med</v>
      </c>
      <c r="L18">
        <f>'Prospects Data'!J18</f>
        <v>0</v>
      </c>
      <c r="M18">
        <f>'Prospects Data'!K18</f>
        <v>21.991666599999999</v>
      </c>
      <c r="N18" t="str">
        <f>'Prospects Data'!L18</f>
        <v>6' 2"</v>
      </c>
      <c r="O18">
        <f>'Prospects Data'!M18</f>
        <v>210</v>
      </c>
      <c r="P18" t="str">
        <f>'Prospects Data'!N18</f>
        <v>R</v>
      </c>
      <c r="Q18" t="str">
        <f>'Prospects Data'!O18</f>
        <v>R</v>
      </c>
      <c r="R18">
        <f>'Prospects Data'!P18</f>
        <v>2021</v>
      </c>
      <c r="S18" t="str">
        <f>'Prospects Data'!Q18</f>
        <v>Draft</v>
      </c>
      <c r="T18" t="str">
        <f>'Prospects Data'!R18</f>
        <v>DET</v>
      </c>
      <c r="U18">
        <f>'Prospects Data'!S18</f>
        <v>6900000</v>
      </c>
      <c r="V18" t="str">
        <f>'Prospects Data'!T18</f>
        <v>Heritage Hall HS</v>
      </c>
      <c r="W18" t="str">
        <f>'Prospects Data'!U18</f>
        <v>Jobe was the consensus top high school arm in the 2021 draft and earned a bonus of nearly $7 million as the third overall pick. He had a somewhat rocky first full season in pro ball; his velocity was down a bit compared to his peak pre-draft look and he ran a FIP over 5.00 across 18 starts with Lakeland. Hitters seemed unphased by Jobe's trademark curveball despite its elite spin and huge depth. He struggled to throw strikes and the visual quality of his stuff regressed. Then Jobe was put on the IL to start 2023 and missed two and a half months recovering from lumbar spine inflammation, which is more a description of symptoms than a root cause, as this kind of inflammation can be brought on by arthritis, infection, or any number of other maladies. When Jobe returned in mid-June, he did so with a vengeance. Across 20 starts combined between the regular season and the Arizona Fall League, Jobe tallied 103 strikeouts and just 11 walks in 79.2 IP. His fastball velocity was living in the upper reaches of his career-long band, often touching 98-99. The first half of Jobe's 2024 season was interrupted by a hamstring strain, but he returned in June and by the end of July had stretched back out to six inning per start while holding his peak stuff.
Jobe scrapped his curveball in 2023. He now utilizes a firm 87-92 mph cutter, a low-80s sweeper, and has upped his changeup usage considerably. Both of his new breaking balls have the same elite spin Jobe could create on his curveball, though neither of them has consistent quality of finish just yet. Considering he had only used those new pitches for half a season, I was inclined to project growth for both of them this year and that has manifested in his command and feel for both pitches more than in their quality. His changeup is arguably his nastiest secondary now, as Jobe uses it against both lefties and righties. The changes he's made in response to the ineffectiveness of his 2022 breaking ball have made Jobe a more complete pitcher. 
Will we see this kind of velocity from him across 120-140 innings? And will Jobe's back issues be a persistent part of his career? These are reasonable things to wonder and we won't even quite get to know the answer to the workload question in 2024 because of his IL stint, but right now Jobe looks healthy, nasty and, from a craftsmanship standpoint, fairly ready to pitch in the big leagues. Jobe isn't on the 40-man yet (he doesn't have to go on until after the 2025 season) and the Tigers have a ton of starter depth in front of him right now. If they were in the running for the AL Central crown, you could argue that Jobe would be one of Detroit's best five healthy starters and that the Tigers would be motivated to promote him. Because they're not obviously contending, it's more likely we see Jobe toward the end of 2025. He gets to answer the innings question, get a full year in Toledo, and get his feet wet while retaining rookie eligibility for 2026.</v>
      </c>
      <c r="X18" t="str">
        <f>'Prospects Data'!V18</f>
        <v>Q_q_xGJX-bU</v>
      </c>
      <c r="Y18" t="str">
        <f>'Prospects Data'!W18</f>
        <v>sa3018054</v>
      </c>
    </row>
    <row r="19" spans="1:25" x14ac:dyDescent="0.45">
      <c r="A19">
        <f>'Prospects Data'!A19</f>
        <v>18</v>
      </c>
      <c r="B19">
        <f>'Prospects Data'!B19</f>
        <v>1</v>
      </c>
      <c r="C19" t="str">
        <f>'Prospects Data'!C19</f>
        <v>Chase Dollander</v>
      </c>
      <c r="D19" t="str">
        <f>'Prospects Data'!D19</f>
        <v>COL</v>
      </c>
      <c r="E19" s="7" t="str">
        <f>VLOOKUP(D19, Index!$A$2:$B$31, 2, FALSE)</f>
        <v>Rockies</v>
      </c>
      <c r="F19" s="7">
        <f t="shared" si="0"/>
        <v>18</v>
      </c>
      <c r="G19" t="str">
        <f>'Prospects Data'!E19</f>
        <v>SP</v>
      </c>
      <c r="H19" t="str">
        <f>'Prospects Data'!F19</f>
        <v>AA</v>
      </c>
      <c r="I19">
        <f>'Prospects Data'!G19</f>
        <v>2026</v>
      </c>
      <c r="J19">
        <f>'Prospects Data'!H19</f>
        <v>55</v>
      </c>
      <c r="K19" t="str">
        <f>'Prospects Data'!I19</f>
        <v>Med</v>
      </c>
      <c r="L19">
        <f>'Prospects Data'!J19</f>
        <v>1</v>
      </c>
      <c r="M19">
        <f>'Prospects Data'!K19</f>
        <v>22.752777699999999</v>
      </c>
      <c r="N19" t="str">
        <f>'Prospects Data'!L19</f>
        <v>6' 3"</v>
      </c>
      <c r="O19">
        <f>'Prospects Data'!M19</f>
        <v>192</v>
      </c>
      <c r="P19" t="str">
        <f>'Prospects Data'!N19</f>
        <v>R</v>
      </c>
      <c r="Q19" t="str">
        <f>'Prospects Data'!O19</f>
        <v>R</v>
      </c>
      <c r="R19">
        <f>'Prospects Data'!P19</f>
        <v>2023</v>
      </c>
      <c r="S19" t="str">
        <f>'Prospects Data'!Q19</f>
        <v>Draft</v>
      </c>
      <c r="T19" t="str">
        <f>'Prospects Data'!R19</f>
        <v>COL</v>
      </c>
      <c r="U19">
        <f>'Prospects Data'!S19</f>
        <v>5720000</v>
      </c>
      <c r="V19" t="str">
        <f>'Prospects Data'!T19</f>
        <v>Tennessee</v>
      </c>
      <c r="W19" t="str">
        <f>'Prospects Data'!U19</f>
        <v>Dollander sat 93-95 mph as a freshman at Georgia Southern, then started throwing harder as a sophomore after he transferred to Tennessee. Throughout 2022 and 2023, he sat 94-97 with riding life and would frequently top out in the 98-99 range. Out the gate in 2024, he's been steady in the 95-96 range with plus riding life from a lower-than-average release point. Dollander's hard cutter/slider looks more like the latter the deeper into games he pitches. As that pitch dips from the 87-89 mph range into the 84-86 mph band throughout a start, it tends to add length and have more typical slider shape. An upper-70s curveball and mid-80s changeup sit in the back seat together right now; each had less than 10% usage in 2022, and combined for just 14% usage in 2023. But both are quality pitches in their own right. We only saw the slower version of Dollander's breaking ball in the 2024 Futures Game and it looked pretty good. He tends to bust his changuep out the third time through the order and it flashes bat-missing tail. He's going to have to lean on those pitches more â€” Dollander's fastball is good, but not so good that he'll be able to deploy it 65-70% of the time (his 2023 and early 2024 marks) against big leaguers. Dollander's arm speed portends changeup growth and, most importantly, his command is going to weaponize his entire repertoire, especially his fastball. 
He's only at High-A as of the start of the second half of the 2024 campaign, but he's a more advanced strike-thrower than several of the big name prospects at Double- or Triple-A. In essence, Dollander does (or projects to do) everything well. He has plus fastball velocity and command, and the angle/movement traits you want in a power pitcher's heater. He also has a plus breaking ball and offers reason to believe his changeup will eventually be good, too. Colorado's fairly deliberate promotion pace (Chase is a year older than AJ Smith-Shawver but three levels behind him) has him tracking like a 2026 debut, which is slower than it needs to be.</v>
      </c>
      <c r="X19" t="str">
        <f>'Prospects Data'!V19</f>
        <v>KVMjdEqwN6E</v>
      </c>
      <c r="Y19" t="str">
        <f>'Prospects Data'!W19</f>
        <v>sa3023361</v>
      </c>
    </row>
    <row r="20" spans="1:25" x14ac:dyDescent="0.45">
      <c r="A20">
        <f>'Prospects Data'!A20</f>
        <v>19</v>
      </c>
      <c r="B20">
        <f>'Prospects Data'!B20</f>
        <v>4</v>
      </c>
      <c r="C20" t="str">
        <f>'Prospects Data'!C20</f>
        <v>Heston Kjerstad</v>
      </c>
      <c r="D20" t="str">
        <f>'Prospects Data'!D20</f>
        <v>BAL</v>
      </c>
      <c r="E20" s="7" t="str">
        <f>VLOOKUP(D20, Index!$A$2:$B$31, 2, FALSE)</f>
        <v>Orioles</v>
      </c>
      <c r="F20" s="7">
        <f t="shared" si="0"/>
        <v>19</v>
      </c>
      <c r="G20" t="str">
        <f>'Prospects Data'!E20</f>
        <v>RF</v>
      </c>
      <c r="H20" t="str">
        <f>'Prospects Data'!F20</f>
        <v>MLB</v>
      </c>
      <c r="I20">
        <f>'Prospects Data'!G20</f>
        <v>2024</v>
      </c>
      <c r="J20">
        <f>'Prospects Data'!H20</f>
        <v>55</v>
      </c>
      <c r="K20" t="str">
        <f>'Prospects Data'!I20</f>
        <v>Med</v>
      </c>
      <c r="L20">
        <f>'Prospects Data'!J20</f>
        <v>0</v>
      </c>
      <c r="M20">
        <f>'Prospects Data'!K20</f>
        <v>25.4583333</v>
      </c>
      <c r="N20" t="str">
        <f>'Prospects Data'!L20</f>
        <v>6' 3"</v>
      </c>
      <c r="O20">
        <f>'Prospects Data'!M20</f>
        <v>220</v>
      </c>
      <c r="P20" t="str">
        <f>'Prospects Data'!N20</f>
        <v>S</v>
      </c>
      <c r="Q20" t="str">
        <f>'Prospects Data'!O20</f>
        <v>R</v>
      </c>
      <c r="R20">
        <f>'Prospects Data'!P20</f>
        <v>2020</v>
      </c>
      <c r="S20" t="str">
        <f>'Prospects Data'!Q20</f>
        <v>Draft</v>
      </c>
      <c r="T20" t="str">
        <f>'Prospects Data'!R20</f>
        <v>BAL</v>
      </c>
      <c r="U20">
        <f>'Prospects Data'!S20</f>
        <v>5200000</v>
      </c>
      <c r="V20" t="str">
        <f>'Prospects Data'!T20</f>
        <v>Arkansas</v>
      </c>
      <c r="W20" t="str">
        <f>'Prospects Data'!U20</f>
        <v>Kjerstad put up a 1.011 OPS during his three years at Arkansas and was the second overall pick in the 2020 draft. His pro career got off to a delayed start because of multiple health issues. He was diagnosed with myocarditis shortly after signing, which kept him out for all of 2021, and then a high grade hamstring strain put him on the IL for the first half of 2022. It wasn't until that June, two years after he was drafted, Kjerstad was finally cleared to be sent to an affiliate. He has been an offensive force of nature since returning to the field. He's a career .304/.386/.526 hitter in the minors who had 58 extra-base hits in 122 games before he made his big league debut during the last few weeks of the 2023 season. He's been up and down a couple times so far in 2024 and was promoted to Baltimore again a couple of days prior to list publication.
Kjerstad has monstrous all-fields power and enough feel for the barrel to weaponize it even though he tends to chase. His hands ignite in the blink of an eye, allowing him to turn on inside pitches with power and also to let outside pitches travel deep into the hitting zone before crushing them the other way. He has fantastic plate coverage but expands the zone too much, which is why he's projected as having a slightly below-average hit tool here. 
Kjerstad is still going to have enough in-game power to support an everyday corner profile despite a potentially low OBP, and his defense has surprisingly improved. When he first returned from injury in 2023, it looked as though he'd end up in the 1B/DH bucket. But Kjerstad has looked more mobile and athletic as he's gotten further away from his health and injury issues, and he now has average range and footspeed, though he still is not a very comfortable outfielder. It might a trade to clear the deck for Kjerstad to play every day in the near future. As long as their outfield is as crowded as it is right now, Kjerstad's role will most likely be in a timeshare with Ryan Mountcastle and/or Austin Hays. If Cedric Mullins' 2024 struggles continue and force him into a speed and defense role down the stretch, more PAs might open up. Kjerstad's lack of plate discipline gives his profile an element of risk, more than is typical for someone who has performed in the minors the way he has. But his combination of bat control and power is very special and should enable him to be a heart-of-the-order force at peak.</v>
      </c>
      <c r="X20" t="str">
        <f>'Prospects Data'!V20</f>
        <v>Kw_nkwAjQEs</v>
      </c>
      <c r="Y20">
        <f>'Prospects Data'!W20</f>
        <v>31166</v>
      </c>
    </row>
    <row r="21" spans="1:25" x14ac:dyDescent="0.45">
      <c r="A21">
        <f>'Prospects Data'!A21</f>
        <v>20</v>
      </c>
      <c r="B21">
        <f>'Prospects Data'!B21</f>
        <v>1</v>
      </c>
      <c r="C21" t="str">
        <f>'Prospects Data'!C21</f>
        <v>Colson Montgomery</v>
      </c>
      <c r="D21" t="str">
        <f>'Prospects Data'!D21</f>
        <v>CHW</v>
      </c>
      <c r="E21" s="7" t="str">
        <f>VLOOKUP(D21, Index!$A$2:$B$31, 2, FALSE)</f>
        <v>White Sox</v>
      </c>
      <c r="F21" s="7">
        <f t="shared" si="0"/>
        <v>20</v>
      </c>
      <c r="G21" t="str">
        <f>'Prospects Data'!E21</f>
        <v>SS</v>
      </c>
      <c r="H21" t="str">
        <f>'Prospects Data'!F21</f>
        <v>AAA</v>
      </c>
      <c r="I21">
        <f>'Prospects Data'!G21</f>
        <v>2025</v>
      </c>
      <c r="J21">
        <f>'Prospects Data'!H21</f>
        <v>55</v>
      </c>
      <c r="K21" t="str">
        <f>'Prospects Data'!I21</f>
        <v>High</v>
      </c>
      <c r="L21">
        <f>'Prospects Data'!J21</f>
        <v>0</v>
      </c>
      <c r="M21">
        <f>'Prospects Data'!K21</f>
        <v>22.416666599999999</v>
      </c>
      <c r="N21" t="str">
        <f>'Prospects Data'!L21</f>
        <v>6' 3"</v>
      </c>
      <c r="O21">
        <f>'Prospects Data'!M21</f>
        <v>220</v>
      </c>
      <c r="P21" t="str">
        <f>'Prospects Data'!N21</f>
        <v>L</v>
      </c>
      <c r="Q21" t="str">
        <f>'Prospects Data'!O21</f>
        <v>R</v>
      </c>
      <c r="R21">
        <f>'Prospects Data'!P21</f>
        <v>2021</v>
      </c>
      <c r="S21" t="str">
        <f>'Prospects Data'!Q21</f>
        <v>Draft</v>
      </c>
      <c r="T21" t="str">
        <f>'Prospects Data'!R21</f>
        <v>CHW</v>
      </c>
      <c r="U21">
        <f>'Prospects Data'!S21</f>
        <v>3030000</v>
      </c>
      <c r="V21" t="str">
        <f>'Prospects Data'!T21</f>
        <v>Southridge HS (IN)</v>
      </c>
      <c r="W21" t="str">
        <f>'Prospects Data'!U21</f>
        <v>Lots of high-level decision-makers ran to Indiana to see the high school version of Montgomery as part of a late spring 2021 jaunt through the Midwest, and he was one of the buzziest prospects just as the draft approached, with some pre-draft smoke near the top 10. He ultimately fell to the White Sox at 22nd overall, and a little over a year removed from his selection, that looked like an absolute steal. Montgomery raked his way to Double-A in 2022, where he spent the last couple weeks of his first full pro season. His 2023 got off to a delayed start due to oblique and back issues that kept him on the complex in Arizona until July. Once he was back, Montgomery posted some of the best surface-level stats (.287/.456/.484 combined across all levels) and underlying TrackMan data in all of minor league baseball. His lack of chase (just 16%!), and the quality and amount of contact he made (8% swinging strike rate, 113 mph max exit velo just to name a couple data points) had Montgomery looking, on paper, like a near-ready superstar. 
We think there's rare plate discipline and power for a lefty-hitting infielder here, but we're fairly resolved that Montgomery won't be a big league shortstop defender, and we have some reservations about his hit tool. Montgomery did not look good playing shortstop late in 2023, though we suppose you could argue he looked the way he did because he was still recovering from injuries that may still have been impacting his mobility. We buy that there's variance around this evaluation, but most of what Montgomery is doing on defense happens too slowly, and runners end up safe on otherwise routine plays. His hands and range are both comfortably below average, and 21-year-olds this size rarely stick at short. Montgomery hasn't played anywhere but shortstop yet in pro ball, so we have him speculatively projected to third base, where guys his size tend to wind up. 
Skepticism that his hit tool is as good as his 2023 data performance comes in part from Colson feasting on low-level pitching for a large portion of his 2023 output. His swing is also long and cuts through the bottom portion of the zone. On tape and in the Arizona Fall League, Montgomery struggled with belt-high fastballs and with barrel accuracy in general. Again, the on-base skills and power here carry so much water that we think Montgomery will still probably be an above-average everyday corner infielder (unless he moves to first base), but this evaluation is probably a shade below the general industry consensus based on our eyeball scouting.</v>
      </c>
      <c r="X21" t="str">
        <f>'Prospects Data'!V21</f>
        <v>9ENOdU2g0cI</v>
      </c>
      <c r="Y21" t="str">
        <f>'Prospects Data'!W21</f>
        <v>sa3017170</v>
      </c>
    </row>
    <row r="22" spans="1:25" x14ac:dyDescent="0.45">
      <c r="A22">
        <f>'Prospects Data'!A22</f>
        <v>21</v>
      </c>
      <c r="B22">
        <f>'Prospects Data'!B22</f>
        <v>2</v>
      </c>
      <c r="C22" t="str">
        <f>'Prospects Data'!C22</f>
        <v>River Ryan</v>
      </c>
      <c r="D22" t="str">
        <f>'Prospects Data'!D22</f>
        <v>LAD</v>
      </c>
      <c r="E22" s="7" t="str">
        <f>VLOOKUP(D22, Index!$A$2:$B$31, 2, FALSE)</f>
        <v>Dodgers</v>
      </c>
      <c r="F22" s="7">
        <f t="shared" si="0"/>
        <v>21</v>
      </c>
      <c r="G22" t="str">
        <f>'Prospects Data'!E22</f>
        <v>SP</v>
      </c>
      <c r="H22" t="str">
        <f>'Prospects Data'!F22</f>
        <v>MLB</v>
      </c>
      <c r="I22">
        <f>'Prospects Data'!G22</f>
        <v>2025</v>
      </c>
      <c r="J22">
        <f>'Prospects Data'!H22</f>
        <v>55</v>
      </c>
      <c r="K22" t="str">
        <f>'Prospects Data'!I22</f>
        <v>Med</v>
      </c>
      <c r="L22">
        <f>'Prospects Data'!J22</f>
        <v>0</v>
      </c>
      <c r="M22">
        <f>'Prospects Data'!K22</f>
        <v>25.944444399999998</v>
      </c>
      <c r="N22" t="str">
        <f>'Prospects Data'!L22</f>
        <v>6' 2"</v>
      </c>
      <c r="O22">
        <f>'Prospects Data'!M22</f>
        <v>195</v>
      </c>
      <c r="P22" t="str">
        <f>'Prospects Data'!N22</f>
        <v>R</v>
      </c>
      <c r="Q22" t="str">
        <f>'Prospects Data'!O22</f>
        <v>R</v>
      </c>
      <c r="R22">
        <f>'Prospects Data'!P22</f>
        <v>2021</v>
      </c>
      <c r="S22" t="str">
        <f>'Prospects Data'!Q22</f>
        <v>Draft</v>
      </c>
      <c r="T22" t="str">
        <f>'Prospects Data'!R22</f>
        <v>SDP</v>
      </c>
      <c r="U22">
        <f>'Prospects Data'!S22</f>
        <v>100000</v>
      </c>
      <c r="V22" t="str">
        <f>'Prospects Data'!T22</f>
        <v>UNC Pembroke</v>
      </c>
      <c r="W22" t="str">
        <f>'Prospects Data'!U22</f>
        <v>Ryan was a two-way player at UNC Pembroke and one of the more exciting pitchers on the Padres backfields during their 2021 instructs period, when he hadn't yet pitched in an affiliated game. A plus on-mound athlete with a great arm action and a carrying fastball that was in the 93-95 mph range, he was an exciting, tip-of-the-iceberg dev project for a Padres system that had had recent success with two-way and conversion arms, most prominently Luis PatiÃ±o. Then the Dodgers plucked him away in a trade for corner role player Matt Beaty in late March of 2022, and we started to see parts of the iceberg that lay beneath the surface during Ryan's first full season as a pro pitcher. He was more in the 95-97 mph range throughout 2022 and was dominant (if a little wild) across just shy of 50 total innings. In 2023, Ryan held mid-to-upper-90s fastball velo under the stress of twice as many innings. He posted a 3.33 ERA in 97 innings with Double-A Tulsa before two Triple-A starts ended his year. Shoulder fatigue shelved him for most of the first half of 2024, but he looked totally fine upon return and made his big league debut at the end of July.
In addition to the plus velocity, Ryan has three plus-flashing breaking balls in a mid-90s cutter, an upper-80s slider, and a mid-80s curveball with late vertical bite. Ideally Ryan will be able to refine his changeup over time. He's using it less than 10% of the time right now, often in even counts, and its results aren't great, but he's a great athlete who is relatively new to pitching, so you can project on that offering. His curveball has enough depth to act as his go-to bat-missing weapon against lefties until his changeup improves. 
The visual report here is pretty ironclad. Ryan's build is a little bit more slight than the prototypical big league starter, but at 6-foot-2, he isn't small. He has sustained premium velocity over 100 innings of work, his breaking balls are plus to the eye and grade out as plus on paper, and while his command isn't great, it's sufficient for Ryan to start and might continue to improve as he gets experience pitching. This is one of the better all-around pitching prospects in baseball, a pretty likely mid-rotation starter who might have significant skill development in his later 20s.</v>
      </c>
      <c r="X22">
        <f>'Prospects Data'!V22</f>
        <v>0</v>
      </c>
      <c r="Y22">
        <f>'Prospects Data'!W22</f>
        <v>29514</v>
      </c>
    </row>
    <row r="23" spans="1:25" x14ac:dyDescent="0.45">
      <c r="A23">
        <f>'Prospects Data'!A23</f>
        <v>22</v>
      </c>
      <c r="B23">
        <f>'Prospects Data'!B23</f>
        <v>1</v>
      </c>
      <c r="C23" t="str">
        <f>'Prospects Data'!C23</f>
        <v>Brandon Sproat</v>
      </c>
      <c r="D23" t="str">
        <f>'Prospects Data'!D23</f>
        <v>NYM</v>
      </c>
      <c r="E23" s="7" t="str">
        <f>VLOOKUP(D23, Index!$A$2:$B$31, 2, FALSE)</f>
        <v>Mets</v>
      </c>
      <c r="F23" s="7">
        <f t="shared" si="0"/>
        <v>22</v>
      </c>
      <c r="G23" t="str">
        <f>'Prospects Data'!E23</f>
        <v>SP</v>
      </c>
      <c r="H23" t="str">
        <f>'Prospects Data'!F23</f>
        <v>AA</v>
      </c>
      <c r="I23">
        <f>'Prospects Data'!G23</f>
        <v>2025</v>
      </c>
      <c r="J23">
        <f>'Prospects Data'!H23</f>
        <v>55</v>
      </c>
      <c r="K23" t="str">
        <f>'Prospects Data'!I23</f>
        <v>Med</v>
      </c>
      <c r="L23">
        <f>'Prospects Data'!J23</f>
        <v>1</v>
      </c>
      <c r="M23">
        <f>'Prospects Data'!K23</f>
        <v>23.861111099999999</v>
      </c>
      <c r="N23" t="str">
        <f>'Prospects Data'!L23</f>
        <v>6' 2"</v>
      </c>
      <c r="O23">
        <f>'Prospects Data'!M23</f>
        <v>175</v>
      </c>
      <c r="P23" t="str">
        <f>'Prospects Data'!N23</f>
        <v>R</v>
      </c>
      <c r="Q23" t="str">
        <f>'Prospects Data'!O23</f>
        <v>R</v>
      </c>
      <c r="R23">
        <f>'Prospects Data'!P23</f>
        <v>2023</v>
      </c>
      <c r="S23" t="str">
        <f>'Prospects Data'!Q23</f>
        <v>Draft</v>
      </c>
      <c r="T23" t="str">
        <f>'Prospects Data'!R23</f>
        <v>NYM</v>
      </c>
      <c r="U23">
        <f>'Prospects Data'!S23</f>
        <v>1470000</v>
      </c>
      <c r="V23" t="str">
        <f>'Prospects Data'!T23</f>
        <v>Florida</v>
      </c>
      <c r="W23" t="str">
        <f>'Prospects Data'!U23</f>
        <v xml:space="preserve">Sproat was the Mets' 2022 third rounder, but he didn't sign, instead going back for a fourth year at Florida, where he exceeded 100 innings during the regular season; he was shut down after the Mets drafted him again.  A noisy, cross-bodied delivery has long driven big league relief projection for Sproat, and he'd probably move quickly if 'penned proactively, but he also held premium velocity as a starter for his entire career at Florida and has a deep repertoire that has expanded since he joined the Mets. 
Sproat tends to sit 94-98 mph, and his sinking, upper-80s changeup is easily plus. He has reshaped his breaking ball as a pro and is now throwing a sweeper-shaped slider in the 82-85 mph range. He's not using it a ton as of yet, but it has the potential to be a separator for him. Slider consistency was Sproat's biggest issue at Florida and it looks as though the Mets have helped him make an adjustment there. They've also altered his arm slot. Sproat was a cross-bodied, lower-slot guy in college, but he's a little less cross-bodied now and is throwing from more of a three-quarters slot, giving his fastball rise/run shape rather than the sink/tail of his college days. He's getting comfortable locating his fastball to the parts of the zone where its new movement plays best, and this should theoretically help it miss more bats than his college version did. He's kept throwing hard amid the changes and has been living in the upper-90s without incident for several years now. The changes have added depth to Sproat's breaking pitches, too. Especially if he can keep throwing strikes the way he has since his promotion to Double-A, Sproat is going to have several plus pitches and starter-quality command. </v>
      </c>
      <c r="X23">
        <f>'Prospects Data'!V23</f>
        <v>0</v>
      </c>
      <c r="Y23" t="str">
        <f>'Prospects Data'!W23</f>
        <v>sa3023499</v>
      </c>
    </row>
    <row r="24" spans="1:25" x14ac:dyDescent="0.45">
      <c r="A24">
        <f>'Prospects Data'!A24</f>
        <v>23</v>
      </c>
      <c r="B24">
        <f>'Prospects Data'!B24</f>
        <v>1</v>
      </c>
      <c r="C24" t="str">
        <f>'Prospects Data'!C24</f>
        <v>AJ Smith-Shawver</v>
      </c>
      <c r="D24" t="str">
        <f>'Prospects Data'!D24</f>
        <v>ATL</v>
      </c>
      <c r="E24" s="7" t="str">
        <f>VLOOKUP(D24, Index!$A$2:$B$31, 2, FALSE)</f>
        <v>Braves</v>
      </c>
      <c r="F24" s="7">
        <f t="shared" si="0"/>
        <v>23</v>
      </c>
      <c r="G24" t="str">
        <f>'Prospects Data'!E24</f>
        <v>SP</v>
      </c>
      <c r="H24" t="str">
        <f>'Prospects Data'!F24</f>
        <v>AAA</v>
      </c>
      <c r="I24">
        <f>'Prospects Data'!G24</f>
        <v>2024</v>
      </c>
      <c r="J24">
        <f>'Prospects Data'!H24</f>
        <v>55</v>
      </c>
      <c r="K24" t="str">
        <f>'Prospects Data'!I24</f>
        <v>High</v>
      </c>
      <c r="L24">
        <f>'Prospects Data'!J24</f>
        <v>0</v>
      </c>
      <c r="M24">
        <f>'Prospects Data'!K24</f>
        <v>21.686111100000002</v>
      </c>
      <c r="N24" t="str">
        <f>'Prospects Data'!L24</f>
        <v>6' 3"</v>
      </c>
      <c r="O24">
        <f>'Prospects Data'!M24</f>
        <v>205</v>
      </c>
      <c r="P24" t="str">
        <f>'Prospects Data'!N24</f>
        <v>R</v>
      </c>
      <c r="Q24" t="str">
        <f>'Prospects Data'!O24</f>
        <v>R</v>
      </c>
      <c r="R24">
        <f>'Prospects Data'!P24</f>
        <v>2021</v>
      </c>
      <c r="S24" t="str">
        <f>'Prospects Data'!Q24</f>
        <v>Draft</v>
      </c>
      <c r="T24" t="str">
        <f>'Prospects Data'!R24</f>
        <v>ATL</v>
      </c>
      <c r="U24">
        <f>'Prospects Data'!S24</f>
        <v>997500</v>
      </c>
      <c r="V24" t="str">
        <f>'Prospects Data'!T24</f>
        <v>Colleyville Heritage HS (TX)</v>
      </c>
      <c r="W24" t="str">
        <f>'Prospects Data'!U24</f>
        <v>Smith-Shawver was a two-sport star in high school who committed to Texas Tech for football (quarterback) and baseball. He was drafted as a long-term project with a big frame (6-foot-3, 205 pounds), present arm strength, and a loose, efficient arm action that portended secondary pitch development. Smith-Shawver began to throw harder pretty quickly after he got to pro ball, with his riding fastball parked in the 93-96 mph range for entire starts in 2023 and peaking above. The Braves augmented his release point a little bit, and it created more lateral action on his formerly velo-reliant slider than that pitch had in 2022. It was one of a few changes that allowed Smith-Shawver to dominate A-ball and reach the upper minors very quickly. He and the Braves also added a mid-70s rainbow curveball the shape of which complements his fastball; it often has a little arm-side action on it that should help make it a weapon against lefties as Smith-Shawver gets feel for it. 
Smith-Shawver spent most of 2023 at Triple-A Gwinnett, then got a five-start, six-game cup of coffee in Atlanta before making the Braves' playoff roster as a reliever. He dealt with bad HR/FB luck at Gwinnett early in 2024 but looked fine from a stuff standpoint and made one big league start before he was shut down with an oblique strain in late May. Since exiting A-ball, his surface stats have left a bit to be desired (especially from a strike-throwing standpoint), but consider the context here: Smith-Shawver made the bigs less than two years after being drafted as a two-sport high school athlete. He also did so while undergoing meaningful mechanical and repertoire tweaks, tweaks he is still sorting through. For instance, AJ's changeup usage has been way up this season. He throws a lot of non-competitive ones but his better cambios are plus, and considering he's only been throwing it this year, it's come along pretty fast. Smith-Shawver also checks all the visual scouting boxes. He is built and moves like a workhorse mid-rotation starter, with a huge stride down the mound and a loose, efficient arm action. He needs to find a more consistent release point to hit his ceiling, but he has all the characteristics of an athlete who will. Smith-Shawver may have some early-career speedbumps, but he could have a star peak during a career mostly spent as a mid-rotation starter.</v>
      </c>
      <c r="X24">
        <f>'Prospects Data'!V24</f>
        <v>0</v>
      </c>
      <c r="Y24">
        <f>'Prospects Data'!W24</f>
        <v>29960</v>
      </c>
    </row>
    <row r="25" spans="1:25" x14ac:dyDescent="0.45">
      <c r="A25">
        <f>'Prospects Data'!A25</f>
        <v>24</v>
      </c>
      <c r="B25">
        <f>'Prospects Data'!B25</f>
        <v>1</v>
      </c>
      <c r="C25" t="str">
        <f>'Prospects Data'!C25</f>
        <v>Bubba Chandler</v>
      </c>
      <c r="D25" t="str">
        <f>'Prospects Data'!D25</f>
        <v>PIT</v>
      </c>
      <c r="E25" s="7" t="str">
        <f>VLOOKUP(D25, Index!$A$2:$B$31, 2, FALSE)</f>
        <v>Pirates</v>
      </c>
      <c r="F25" s="7">
        <f t="shared" si="0"/>
        <v>24</v>
      </c>
      <c r="G25" t="str">
        <f>'Prospects Data'!E25</f>
        <v>SP</v>
      </c>
      <c r="H25" t="str">
        <f>'Prospects Data'!F25</f>
        <v>AA</v>
      </c>
      <c r="I25">
        <f>'Prospects Data'!G25</f>
        <v>2026</v>
      </c>
      <c r="J25">
        <f>'Prospects Data'!H25</f>
        <v>55</v>
      </c>
      <c r="K25" t="str">
        <f>'Prospects Data'!I25</f>
        <v>High</v>
      </c>
      <c r="L25">
        <f>'Prospects Data'!J25</f>
        <v>1</v>
      </c>
      <c r="M25">
        <f>'Prospects Data'!K25</f>
        <v>21.869444399999999</v>
      </c>
      <c r="N25" t="str">
        <f>'Prospects Data'!L25</f>
        <v>6' 2"</v>
      </c>
      <c r="O25">
        <f>'Prospects Data'!M25</f>
        <v>200</v>
      </c>
      <c r="P25" t="str">
        <f>'Prospects Data'!N25</f>
        <v>S</v>
      </c>
      <c r="Q25" t="str">
        <f>'Prospects Data'!O25</f>
        <v>R</v>
      </c>
      <c r="R25">
        <f>'Prospects Data'!P25</f>
        <v>2021</v>
      </c>
      <c r="S25" t="str">
        <f>'Prospects Data'!Q25</f>
        <v>Draft</v>
      </c>
      <c r="T25" t="str">
        <f>'Prospects Data'!R25</f>
        <v>PIT</v>
      </c>
      <c r="U25">
        <f>'Prospects Data'!S25</f>
        <v>3000000</v>
      </c>
      <c r="V25" t="str">
        <f>'Prospects Data'!T25</f>
        <v>North Oconee HS</v>
      </c>
      <c r="W25" t="str">
        <f>'Prospects Data'!U25</f>
        <v>Chandler was a two-sport, two-way high schooler who could have gone to Clemson for baseball and football. Instead he signed for $3 million as the first pick in the 2021 third round and was developed as a two-way player for parts of two seasons before focusing on pitching in 2023. Things went well. Chandler made 25 starts, worked 111 innings (a 60-inning increase from the season before) and, after all that, his fastball was still humming in at 95-96 mph in a dominant, one-hit season-capping outing for Double-A Altoona. 
Back at Altoona in 2024, Chandler continues to impress with his raw stuff but has generated mixed results from a strike-throwing standpoint. He's sitting 97 and working with plus extension and above-average vertical movement, allowing his fastball to play up a tick. His changeup has taken a leap in 2024 and looks like it will soon be Chandler's best secondary pitch if it isn't already. It often has bat-missing action in the 86-90 mph range, and automated pitch tagging algorithms often conflate it with a two-seamer. His slider hasn't taken quite the same leap; too often it backs up on him and is hittable despite sitting 88-90 mph. It hasn't been missing bats consistently in 2024, but its ceiling is still pretty exciting because of how hard Chandler throws it. 
Though his delivery is a bit more effortful than most big league starters and he's occasionally struggled with walks as a pro, Chandler's athleticism and multi-sport background make us want to continue projecting on his command deep into his 20s. There's still development happening here (for instance, Chandler made his first start on four days rest not long before the June publication of the Pirates list) and we want to see how his velocity responds to a more typical big league starter workload, but so far Chandler's dev is going as well as could have been hoped when he was drafted, and he's tracking like a mid-rotation starter. Unlike Jared Jones, he looks more like he'll debut on pace with his chalk 40-man timeline in 2026.</v>
      </c>
      <c r="X25">
        <f>'Prospects Data'!V25</f>
        <v>0</v>
      </c>
      <c r="Y25" t="str">
        <f>'Prospects Data'!W25</f>
        <v>sa3017428</v>
      </c>
    </row>
    <row r="26" spans="1:25" x14ac:dyDescent="0.45">
      <c r="A26">
        <f>'Prospects Data'!A26</f>
        <v>25</v>
      </c>
      <c r="B26">
        <f>'Prospects Data'!B26</f>
        <v>1</v>
      </c>
      <c r="C26" t="str">
        <f>'Prospects Data'!C26</f>
        <v>Spencer Jones</v>
      </c>
      <c r="D26" t="str">
        <f>'Prospects Data'!D26</f>
        <v>NYY</v>
      </c>
      <c r="E26" s="7" t="str">
        <f>VLOOKUP(D26, Index!$A$2:$B$31, 2, FALSE)</f>
        <v>Yankees</v>
      </c>
      <c r="F26" s="7">
        <f t="shared" si="0"/>
        <v>25</v>
      </c>
      <c r="G26" t="str">
        <f>'Prospects Data'!E26</f>
        <v>CF</v>
      </c>
      <c r="H26" t="str">
        <f>'Prospects Data'!F26</f>
        <v>AA</v>
      </c>
      <c r="I26">
        <f>'Prospects Data'!G26</f>
        <v>2026</v>
      </c>
      <c r="J26">
        <f>'Prospects Data'!H26</f>
        <v>55</v>
      </c>
      <c r="K26" t="str">
        <f>'Prospects Data'!I26</f>
        <v>High</v>
      </c>
      <c r="L26">
        <f>'Prospects Data'!J26</f>
        <v>0</v>
      </c>
      <c r="M26">
        <f>'Prospects Data'!K26</f>
        <v>23.202777699999999</v>
      </c>
      <c r="N26" t="str">
        <f>'Prospects Data'!L26</f>
        <v>6' 6"</v>
      </c>
      <c r="O26">
        <f>'Prospects Data'!M26</f>
        <v>235</v>
      </c>
      <c r="P26" t="str">
        <f>'Prospects Data'!N26</f>
        <v>L</v>
      </c>
      <c r="Q26" t="str">
        <f>'Prospects Data'!O26</f>
        <v>L</v>
      </c>
      <c r="R26">
        <f>'Prospects Data'!P26</f>
        <v>2022</v>
      </c>
      <c r="S26" t="str">
        <f>'Prospects Data'!Q26</f>
        <v>Draft</v>
      </c>
      <c r="T26" t="str">
        <f>'Prospects Data'!R26</f>
        <v>NYY</v>
      </c>
      <c r="U26">
        <f>'Prospects Data'!S26</f>
        <v>2880800</v>
      </c>
      <c r="V26" t="str">
        <f>'Prospects Data'!T26</f>
        <v>Vanderbilt</v>
      </c>
      <c r="W26" t="str">
        <f>'Prospects Data'!U26</f>
        <v>As a SoCal high schooler, Jones was a big-ceilinged, late-first round prospect as both a hitter and a pitcher, but a surgery senior year to repair a fracture in his elbow was a blow to his draft stock and he ended up heading to Vanderbilt, where he re-injured his elbow as a freshman and required Tommy John surgery. Jones then focused solely on hitting. After an understandably rusty sophomore year in which it looked like the game was too fast for him, Jones moved from first base to right field and became a full-time starter in his junior draft season. He tweaked his swing throughout the spring and began to look more comfortable with the pace and difficulty of SEC baseball, as well as his gigantic body. The Yankees took him late in the first round and put Jones in center field, and he reached Double-A Somerset in a power- and strikeout-laden first full pro season. 
Jones has enormous potential, with eventual 40-homer power in the tank, and I think over time he's going to be able to shorten up and still get to enormous pop. His previous two-way prospect status, the pandemic, his college injuries, and Jones' outlier size are all "tip of the iceberg" traits that suggest late development. The hit tool is the key variable here. There is probably going to be an initial adjustment period against big league stuff, but the two-way Jones' stride length helps him galavant around center field with promise. He has rep-based projection there because he hasn't done it for very long, but at his size, it's entirely possible that he'll get too big and slow to stay there by the time his feel for the position improves to the big league standard. Even though his swing has been simplified, there is always going to be a ton of swing-and-miss here because of Jones' lever length. His 2023 whiff rates were only about one standard deviation worse than what's typical of a big league center fielder, with an overwhelming majority of his misses coming at the top of the strike zone and against backfoot breaking balls. He needs to be able to lift the ball more to actualize all of that power, which might mean further simplifying his cut. 
I don't expect any of this will come together in a hurry, and Jones is still more of a risky developmental prospect with a huge ceiling than he is ready for the big leagues. But as far as ceilings go, in this case we're talking about St. Patrick's Cathedral. Jones is on a post-2025 40-man timeline and has only had a cup of coffee at Double-A. He could feasibly spend most of the next two seasons at Somerset and Scranton because, again, there are clearly things he needs to work on at this stage. &lt;em&gt;So&lt;/em&gt; much of this depends on whether or not the Yankees are contending, but for now I'd expect a late-2025 call-up (preserving all of his option years), with the huge impact not arriving in a consistent fashion until 2027 or so.</v>
      </c>
      <c r="X26">
        <f>'Prospects Data'!V26</f>
        <v>0</v>
      </c>
      <c r="Y26" t="str">
        <f>'Prospects Data'!W26</f>
        <v>sa3019969</v>
      </c>
    </row>
    <row r="27" spans="1:25" x14ac:dyDescent="0.45">
      <c r="A27">
        <f>'Prospects Data'!A27</f>
        <v>26</v>
      </c>
      <c r="B27">
        <f>'Prospects Data'!B27</f>
        <v>1</v>
      </c>
      <c r="C27" t="str">
        <f>'Prospects Data'!C27</f>
        <v>Sebastian Walcott</v>
      </c>
      <c r="D27" t="str">
        <f>'Prospects Data'!D27</f>
        <v>TEX</v>
      </c>
      <c r="E27" s="7" t="str">
        <f>VLOOKUP(D27, Index!$A$2:$B$31, 2, FALSE)</f>
        <v>Rangers</v>
      </c>
      <c r="F27" s="7">
        <f t="shared" si="0"/>
        <v>26</v>
      </c>
      <c r="G27" t="str">
        <f>'Prospects Data'!E27</f>
        <v>SS</v>
      </c>
      <c r="H27" t="str">
        <f>'Prospects Data'!F27</f>
        <v>A+</v>
      </c>
      <c r="I27">
        <f>'Prospects Data'!G27</f>
        <v>2027</v>
      </c>
      <c r="J27">
        <f>'Prospects Data'!H27</f>
        <v>55</v>
      </c>
      <c r="K27" t="str">
        <f>'Prospects Data'!I27</f>
        <v>High</v>
      </c>
      <c r="L27">
        <f>'Prospects Data'!J27</f>
        <v>0</v>
      </c>
      <c r="M27">
        <f>'Prospects Data'!K27</f>
        <v>18.369444399999999</v>
      </c>
      <c r="N27" t="str">
        <f>'Prospects Data'!L27</f>
        <v>6' 4"</v>
      </c>
      <c r="O27">
        <f>'Prospects Data'!M27</f>
        <v>190</v>
      </c>
      <c r="P27" t="str">
        <f>'Prospects Data'!N27</f>
        <v>R</v>
      </c>
      <c r="Q27" t="str">
        <f>'Prospects Data'!O27</f>
        <v>R</v>
      </c>
      <c r="R27">
        <f>'Prospects Data'!P27</f>
        <v>2023</v>
      </c>
      <c r="S27" t="str">
        <f>'Prospects Data'!Q27</f>
        <v>Intl15</v>
      </c>
      <c r="T27" t="str">
        <f>'Prospects Data'!R27</f>
        <v>TEX</v>
      </c>
      <c r="U27">
        <f>'Prospects Data'!S27</f>
        <v>3200000</v>
      </c>
      <c r="V27" t="str">
        <f>'Prospects Data'!T27</f>
        <v>Bahamas</v>
      </c>
      <c r="W27" t="str">
        <f>'Prospects Data'!U27</f>
        <v>Walcott was seen some in the U.S. during the fall of 2021 and leapt off the field because of his physicality and power. The Rangers international scouting group was originally connected to a player named Camilo Diaz for a rumored bonus of $3 million but seemingly diverted to Walcott around this time (Diaz signed with Houston). Walcott signed in January of 2023 and spent a big chunk of spring training in Arizona, where he stood apart from his peers on the backfields because of his bat speed. He went to the D.R. for the start of the DSL season, but was quickly promoted to the Arizona Complex League and lit things up for a month before opponents realized he couldn't recognize a breaking ball. He ended up having a .273/.325/.524 line in Arizona with a terrifying 6.4% walk rate and 32.5% strikeout rate. The Rangers sent Walcott, who turned 18 during spring training, straight to High-A at the start of 2024. As of this update, he is somehow sporting an above-average Sally League wRC+ even though he remains sushi raw in most facets of the game.
Walcott has immense physical ability and long-term projection. He looks like a future NFL wide receiver in his uniform and has the kind of pull power you'd expect from a prospect built like that. This is a 6-foot-4 teenager with elite hand speed and power projection who is sufficiently athletic that he might develop into a viable shortstop defender. He has one of the biggest ceilings in all of minor league baseball, but he'll have to traverse a great developmental distance to max out. Walcott's swing and feel to hit need a ton of polish. The timing of his footwork in the box isn't great and he ends up lunging at breakers, plus Walcott's swing is driven by his bottom hand in a path that slopes down unless he's making contact way out in front of the plate, and he often has no chance of hitting pitches on the outer edge. It's a long swing that so far has been enabled by elite bat speed (Walcott is generating plus big league peak exit velos as a freaking 18-year-old) and it might require eventual adjustment, but rather than intervene right now, I think it's fine to see if Walcott's timing and feel to hit come naturally over time. 
Walcott has a fuzzy defensive projection because of his size and error-prone early career look at short. He just isn't very good at fielding the baseball yet. Everything happens a beat too slow for him on defense, from his first step to his exchange, but again we're talking about an 18-year-old who is only halfway through his second pro season. Independent of his hands and internal clock improving, Walcott might eventually move from shortstop to third base just because of his size at maturity. If that's the case, it's more important for his hit tool to become meaningfully better. Walcott's offensive ceiling looks like Javier BÃ¡ez's peak. I know the Rangers have been aggressive with his promotion pace but this guy is not on the fast track. It's probably going to take a while, but it'll be fun to watch this play out.</v>
      </c>
      <c r="X27">
        <f>'Prospects Data'!V27</f>
        <v>0</v>
      </c>
      <c r="Y27" t="str">
        <f>'Prospects Data'!W27</f>
        <v>sa3021069</v>
      </c>
    </row>
    <row r="28" spans="1:25" x14ac:dyDescent="0.45">
      <c r="A28">
        <f>'Prospects Data'!A28</f>
        <v>27</v>
      </c>
      <c r="B28">
        <f>'Prospects Data'!B28</f>
        <v>1</v>
      </c>
      <c r="C28" t="str">
        <f>'Prospects Data'!C28</f>
        <v>Jacob Misiorowski</v>
      </c>
      <c r="D28" t="str">
        <f>'Prospects Data'!D28</f>
        <v>MIL</v>
      </c>
      <c r="E28" s="7" t="str">
        <f>VLOOKUP(D28, Index!$A$2:$B$31, 2, FALSE)</f>
        <v>Brewers</v>
      </c>
      <c r="F28" s="7">
        <f t="shared" si="0"/>
        <v>27</v>
      </c>
      <c r="G28" t="str">
        <f>'Prospects Data'!E28</f>
        <v>SP</v>
      </c>
      <c r="H28" t="str">
        <f>'Prospects Data'!F28</f>
        <v>AA</v>
      </c>
      <c r="I28">
        <f>'Prospects Data'!G28</f>
        <v>2026</v>
      </c>
      <c r="J28">
        <f>'Prospects Data'!H28</f>
        <v>55</v>
      </c>
      <c r="K28" t="str">
        <f>'Prospects Data'!I28</f>
        <v>High</v>
      </c>
      <c r="L28">
        <f>'Prospects Data'!J28</f>
        <v>0</v>
      </c>
      <c r="M28">
        <f>'Prospects Data'!K28</f>
        <v>22.316666600000001</v>
      </c>
      <c r="N28" t="str">
        <f>'Prospects Data'!L28</f>
        <v>6' 7"</v>
      </c>
      <c r="O28">
        <f>'Prospects Data'!M28</f>
        <v>190</v>
      </c>
      <c r="P28" t="str">
        <f>'Prospects Data'!N28</f>
        <v>R</v>
      </c>
      <c r="Q28" t="str">
        <f>'Prospects Data'!O28</f>
        <v>R</v>
      </c>
      <c r="R28">
        <f>'Prospects Data'!P28</f>
        <v>2022</v>
      </c>
      <c r="S28" t="str">
        <f>'Prospects Data'!Q28</f>
        <v>Draft</v>
      </c>
      <c r="T28" t="str">
        <f>'Prospects Data'!R28</f>
        <v>MIL</v>
      </c>
      <c r="U28">
        <f>'Prospects Data'!S28</f>
        <v>2350000</v>
      </c>
      <c r="V28" t="str">
        <f>'Prospects Data'!T28</f>
        <v>Crowder College</v>
      </c>
      <c r="W28" t="str">
        <f>'Prospects Data'!U28</f>
        <v>The loose and lanky Misiorowski was up to 95 mph and sitting 91-93 early in 2022 while Midwest JUCOs were still dealing with cold conditions. Throughout the season, his velocity not only climbed back into the 94-97 range that he had shown during the fall of 2021, but blew right past it, and Misiorowski was often up to 100 leading up to the draft. He sat in the upper 90s and touched 100 several times during the MLB Draft Combine, while also flashing a plus slider with huge length. He was ranked 24th on the FanGraphs draft board but fell all the way to pick 63. By the time he was pitching at 2022 instructs, Misiorowski had already added a second breaking ball to his repertoire and looked incredibly nasty, though whether he'd find the plate in any given outing was highly variable. That continued in a caricatured way in 2023, as Miz accrued 20 starts across three levels, totaled 71.1 IP, struck out 35% of opposing hitters, and saw his walk rate climb at each stop, culminating in a gnarly 15% BB% at Double-A Biloxi. That mark has come down slightly in 2024 but not a ton. 
Misiorowski's fastball averaged 97 mph in 2023 and touched 102. It was one thing to see him do that three innings at a time coming off prolonged rest during 2022 instructs, and another to watch him do it across 70 innings. He gets way down the mound and creates tough angle on his fastball at the top of the zone. His breaking balls also have elite quantifiable movement. His curveball bends in around the 82-85 mph range with gigantic lateral wipe, while his slider is more likely to be 84-87 mph. So many of Miz's breakers are nowhere near the zone, and they generated a slightly below-average chase rate for a slider because hitters weren't biting. 
Misiorowski still hasn't totally grown into his long-limbed body and has way below-average release consistency and command. Lots of scouts and clubs were very fearful he was a relief-only prospect before he was drafted and that's still the case. You can't walk as many hitters as Misiorowski has and be a reliable big leaguer, let alone a star, but as a JUCO prospect with just one full year of pro instruction so far, there is huge developmental projection here, as well as the physical characteristics you're looking for in an impact arm. The power and balance of his lower half is remarkable and at a loose 6-foot-7, Miz has the frame to withstand a starter's workload as he adds strength. Obviously we're projecting substantially on Misiorowski's ability to command the baseball for him to grade out this highly. His ceiling as a reliever is big enough that this ranking might be correct even if he never throws enough strikes to start. Miz is still too freaky to worry about what happens if he ends up in the bullpen because he'll probably be an elite option back there if he does.</v>
      </c>
      <c r="X28" t="str">
        <f>'Prospects Data'!V28</f>
        <v>eL000Q5EAxA</v>
      </c>
      <c r="Y28" t="str">
        <f>'Prospects Data'!W28</f>
        <v>sa3020644</v>
      </c>
    </row>
    <row r="29" spans="1:25" x14ac:dyDescent="0.45">
      <c r="A29">
        <f>'Prospects Data'!A29</f>
        <v>28</v>
      </c>
      <c r="B29">
        <f>'Prospects Data'!B29</f>
        <v>2</v>
      </c>
      <c r="C29" t="str">
        <f>'Prospects Data'!C29</f>
        <v>Noah Schultz</v>
      </c>
      <c r="D29" t="str">
        <f>'Prospects Data'!D29</f>
        <v>CHW</v>
      </c>
      <c r="E29" s="7" t="str">
        <f>VLOOKUP(D29, Index!$A$2:$B$31, 2, FALSE)</f>
        <v>White Sox</v>
      </c>
      <c r="F29" s="7">
        <f t="shared" si="0"/>
        <v>28</v>
      </c>
      <c r="G29" t="str">
        <f>'Prospects Data'!E29</f>
        <v>SP</v>
      </c>
      <c r="H29" t="str">
        <f>'Prospects Data'!F29</f>
        <v>AA</v>
      </c>
      <c r="I29">
        <f>'Prospects Data'!G29</f>
        <v>2027</v>
      </c>
      <c r="J29">
        <f>'Prospects Data'!H29</f>
        <v>55</v>
      </c>
      <c r="K29" t="str">
        <f>'Prospects Data'!I29</f>
        <v>High</v>
      </c>
      <c r="L29">
        <f>'Prospects Data'!J29</f>
        <v>1</v>
      </c>
      <c r="M29">
        <f>'Prospects Data'!K29</f>
        <v>20.977777700000001</v>
      </c>
      <c r="N29" t="str">
        <f>'Prospects Data'!L29</f>
        <v>6' 9"</v>
      </c>
      <c r="O29">
        <f>'Prospects Data'!M29</f>
        <v>220</v>
      </c>
      <c r="P29" t="str">
        <f>'Prospects Data'!N29</f>
        <v>L</v>
      </c>
      <c r="Q29" t="str">
        <f>'Prospects Data'!O29</f>
        <v>L</v>
      </c>
      <c r="R29">
        <f>'Prospects Data'!P29</f>
        <v>2022</v>
      </c>
      <c r="S29" t="str">
        <f>'Prospects Data'!Q29</f>
        <v>Draft</v>
      </c>
      <c r="T29" t="str">
        <f>'Prospects Data'!R29</f>
        <v>CHW</v>
      </c>
      <c r="U29">
        <f>'Prospects Data'!S29</f>
        <v>2800000</v>
      </c>
      <c r="V29" t="str">
        <f>'Prospects Data'!T29</f>
        <v>Oswego East HS (IL)</v>
      </c>
      <c r="W29" t="str">
        <f>'Prospects Data'!U29</f>
        <v>After Schultz became the first first-round high school pitcher selected by the White Sox in over 20 years, the lanky lefty missed much of his post-draft summer season due to a flexor strain. Over the course of the 10 starts he did make, Schultz allowed just four earned runs (all in the same game) and a mere 13 balls in play; hitters posted a .148/.179/.148 line against him. He pulled this off thanks to a mid-90s fastball and a devastating 79-82 mph horizontal slider that generated an elite swing-and-miss rate. Schultz's height, build, arm slot, and slider quality have inspired inevitable comparisons to famed photographer Randy Johnson. His slider &lt;em&gt;is&lt;/em&gt; that nutty, but the rest of Schultz's repertoire needs polish, including his fastball. He sits 95-97, but his heater lacks movement and tends to find barrels. Schultz has been developing both a cutter and changeup; both are in their nascency and aren't particularly good right now. On the one hand, it's impressive that Schultz has been able to dominate up through Double-A with just one good pitch, but on the other, he only has one good pitch. 
Schultz has filled out physically since being drafted, which is promising in terms of his durability. His size and slider quality are on a different planet when compared to most of the rest of the pitchers in the minors, but the rest of Schultz's mix is not. As of the middle of 2024, there's not enough here to windmill slam Schultz as a top-of-the-rotation type. His ceiling is approaching that, but there's still a lot of work to be done on most of his repertoire.</v>
      </c>
      <c r="X29" t="str">
        <f>'Prospects Data'!V29</f>
        <v>hb_PKzm1MTQ</v>
      </c>
      <c r="Y29" t="str">
        <f>'Prospects Data'!W29</f>
        <v>sa3020949</v>
      </c>
    </row>
    <row r="30" spans="1:25" x14ac:dyDescent="0.45">
      <c r="A30">
        <f>'Prospects Data'!A30</f>
        <v>29</v>
      </c>
      <c r="B30">
        <f>'Prospects Data'!B30</f>
        <v>2</v>
      </c>
      <c r="C30" t="str">
        <f>'Prospects Data'!C30</f>
        <v>Emmanuel Rodriguez</v>
      </c>
      <c r="D30" t="str">
        <f>'Prospects Data'!D30</f>
        <v>MIN</v>
      </c>
      <c r="E30" s="7" t="str">
        <f>VLOOKUP(D30, Index!$A$2:$B$31, 2, FALSE)</f>
        <v>Twins</v>
      </c>
      <c r="F30" s="7">
        <f t="shared" si="0"/>
        <v>29</v>
      </c>
      <c r="G30" t="str">
        <f>'Prospects Data'!E30</f>
        <v>CF</v>
      </c>
      <c r="H30" t="str">
        <f>'Prospects Data'!F30</f>
        <v>CPX</v>
      </c>
      <c r="I30">
        <f>'Prospects Data'!G30</f>
        <v>2025</v>
      </c>
      <c r="J30">
        <f>'Prospects Data'!H30</f>
        <v>50</v>
      </c>
      <c r="K30" t="str">
        <f>'Prospects Data'!I30</f>
        <v>Med</v>
      </c>
      <c r="L30">
        <f>'Prospects Data'!J30</f>
        <v>0</v>
      </c>
      <c r="M30">
        <f>'Prospects Data'!K30</f>
        <v>21.408333299999999</v>
      </c>
      <c r="N30" t="str">
        <f>'Prospects Data'!L30</f>
        <v>5' 10"</v>
      </c>
      <c r="O30">
        <f>'Prospects Data'!M30</f>
        <v>215</v>
      </c>
      <c r="P30" t="str">
        <f>'Prospects Data'!N30</f>
        <v>L</v>
      </c>
      <c r="Q30" t="str">
        <f>'Prospects Data'!O30</f>
        <v>L</v>
      </c>
      <c r="R30">
        <f>'Prospects Data'!P30</f>
        <v>2019</v>
      </c>
      <c r="S30" t="str">
        <f>'Prospects Data'!Q30</f>
        <v>J2</v>
      </c>
      <c r="T30" t="str">
        <f>'Prospects Data'!R30</f>
        <v>MIN</v>
      </c>
      <c r="U30">
        <f>'Prospects Data'!S30</f>
        <v>2500000</v>
      </c>
      <c r="V30" t="str">
        <f>'Prospects Data'!T30</f>
        <v>Dominican Republic</v>
      </c>
      <c r="W30" t="str">
        <f>'Prospects Data'!U30</f>
        <v>Rodriguez is one of the more entertaining and fascinating prospects in the minors, as he emphatically checks many key scouting and analysis boxes but is very flawed in other ways. What would have been Rodriguez's first pro season was squashed by the pandemic and his next two were shortened by knee and abdominal injuries, limiting him to just 84 combined games in his first three years as a pro. He posted huge stats in those small samples and then sustained it across a full season, with an .863 OPS at High-A Cedar Rapids in 2023. Rodriguez is off to an even better start at Wichita in 2024, and while that's a hitter-friendly environ, his underlying TrackMan data corroborates it (more on that in a second). 
The thing that is going to pop off the screen at you when Rodriguez reaches Minnesota is his defense. He isn't an elite speedster with huge range; instead, he has incredible skill at the catch point. He makes spectacular plays around the wall and while going to the ground. His reads, routes, instincts and ball skills in center are all spectacular, and right now, he has the foot speed to play there. "Right now" is key, however, and this is where Rodriguez's profile takes a bit of a turn and becomes difficult to wrangle. Rodriguez is a stocky 5-foot-11, 215 pounds or so already at age 21. He glides around the outfield with ease at present, but whether that will still be true even three or five years down the line isn't certain because his body is already maxed out. This might be the kind of player who ends up being an elite corner outfield defender rather than a center fielder. 
Back to Rodriguez's offense, which is comprised of extremes. He's running a 25% walk rate and has more walks than hits as of this update. This is one of the dozen or so most patient hitters in pro baseball; Rodriguez's swing rate has hovered around 33% in 2024, with his chase rate near 10%. He is also producing big power on contact and does so in a modest mechanical distance because he's a shorter-levered guy. His hard-hit rate and the average of the hardest 10% of his balls in play are in Kyle Schwarber territory (their swings aren't similar, their the data is). Rodriguez is dangerous to all fields versus pitches in the bottom two thirds of the strike zone, but he has a huge hole in his swing at the top of the zone that threatens to hinder every element of his offense. There are plenty of power hitters who make as little contact as Rodriguez does when he swings, but his issue might be more readily exploited by opposing pitchers and could be a body blow to the way his plate skills actually play. Rodriguez is probably going to hit under .200 some seasons but still get to power and walk a bunch. Very similar to Trent Grisham, except with more juice and probably an eventual sunset on his center field defense, Rodriguez is likely to be the Twins' everyday center fielder relatively soon.</v>
      </c>
      <c r="X30" t="e">
        <f>'Prospects Data'!V30</f>
        <v>#NAME?</v>
      </c>
      <c r="Y30" t="str">
        <f>'Prospects Data'!W30</f>
        <v>sa3014693</v>
      </c>
    </row>
    <row r="31" spans="1:25" x14ac:dyDescent="0.45">
      <c r="A31">
        <f>'Prospects Data'!A31</f>
        <v>30</v>
      </c>
      <c r="B31">
        <f>'Prospects Data'!B31</f>
        <v>2</v>
      </c>
      <c r="C31" t="str">
        <f>'Prospects Data'!C31</f>
        <v>Jasson DomÃ­nguez</v>
      </c>
      <c r="D31" t="str">
        <f>'Prospects Data'!D31</f>
        <v>NYY</v>
      </c>
      <c r="E31" s="7" t="str">
        <f>VLOOKUP(D31, Index!$A$2:$B$31, 2, FALSE)</f>
        <v>Yankees</v>
      </c>
      <c r="F31" s="7">
        <f t="shared" si="0"/>
        <v>30</v>
      </c>
      <c r="G31" t="str">
        <f>'Prospects Data'!E31</f>
        <v>CF</v>
      </c>
      <c r="H31" t="str">
        <f>'Prospects Data'!F31</f>
        <v>AAA</v>
      </c>
      <c r="I31">
        <f>'Prospects Data'!G31</f>
        <v>2025</v>
      </c>
      <c r="J31">
        <f>'Prospects Data'!H31</f>
        <v>50</v>
      </c>
      <c r="K31" t="str">
        <f>'Prospects Data'!I31</f>
        <v>High</v>
      </c>
      <c r="L31">
        <f>'Prospects Data'!J31</f>
        <v>0</v>
      </c>
      <c r="M31">
        <f>'Prospects Data'!K31</f>
        <v>21.472222200000001</v>
      </c>
      <c r="N31" t="str">
        <f>'Prospects Data'!L31</f>
        <v>5' 9"</v>
      </c>
      <c r="O31">
        <f>'Prospects Data'!M31</f>
        <v>210</v>
      </c>
      <c r="P31" t="str">
        <f>'Prospects Data'!N31</f>
        <v>S</v>
      </c>
      <c r="Q31" t="str">
        <f>'Prospects Data'!O31</f>
        <v>R</v>
      </c>
      <c r="R31">
        <f>'Prospects Data'!P31</f>
        <v>2019</v>
      </c>
      <c r="S31" t="str">
        <f>'Prospects Data'!Q31</f>
        <v>J2</v>
      </c>
      <c r="T31" t="str">
        <f>'Prospects Data'!R31</f>
        <v>NYY</v>
      </c>
      <c r="U31">
        <f>'Prospects Data'!S31</f>
        <v>5100000</v>
      </c>
      <c r="V31" t="str">
        <f>'Prospects Data'!T31</f>
        <v>Dominican Republic</v>
      </c>
      <c r="W31" t="str">
        <f>'Prospects Data'!U31</f>
        <v>Often described on this website as "Baseball's Zion Williamson," DomÃ­nguez signed for $5.1 million in 2019 as easily the toolsiest player in his signing class, a plus-running center fielder with huge switch-hitting power. In a bodily sense, he was also unlike any amateur prospect most scouts had ever seen. Built at age 16 like a late-20s Mike Trout, nobody was totally sure how DomÃ­nguez's body and physicality would develop as he entered his 20s, and this (plus the internet hype) was what made him similar to Zion. DomÃ­nguez's pro career got off to a delayed start because of the pandemic, which clouded the outlook for his hit tool even more than is typical for a risky amateur prospect like this. After some initial struggles in 2021, especially from a contact standpoint, DomÃ­nguez quickly climbed through the minors and reached the big leagues late in 2023 as a 20-year-old. He showed his trademark power during an eight-game stint before his UCL blew out. He had Tommy John late in September and is slated to miss nine or 10 months, which puts him on pace to return in June or July of 2024. 
DomÃ­nguez's impact power is the tool that floats his prospect boat. He has incredible strength and bat speed for a hitter his age, and he's forecast here to slug enough to make up for other ills. DomÃ­nguez is not yet an especially comfortable or smooth outfield defender, and he doesn't have great feel for the barrel from either side of the plate. Which of DomÃ­nguez's skills should we continue to project on? I don't want to project on his power as much as I normally might for a 20-year-old because his frame is already maxed out. In fact, DomÃ­nguez's bulkiness makes me want to project a near-term regression in foot speed. If DomÃ­nguez is going to be an impact player, then his feel for either center field or for contact needs to improve. I think the former is more likely, considering how few reps he's had there in pro ball. It will be important for DomÃ­nguez to stay as lithe and fast as possible during his TJ rehab to give him a better chance of remaining at a premium position, where his rather extreme power-over-hit skill set has the best chance to profile.</v>
      </c>
      <c r="X31" t="str">
        <f>'Prospects Data'!V31</f>
        <v>x6cbWcITk7Q</v>
      </c>
      <c r="Y31">
        <f>'Prospects Data'!W31</f>
        <v>28080</v>
      </c>
    </row>
    <row r="32" spans="1:25" x14ac:dyDescent="0.45">
      <c r="A32">
        <f>'Prospects Data'!A32</f>
        <v>31</v>
      </c>
      <c r="B32">
        <f>'Prospects Data'!B32</f>
        <v>1</v>
      </c>
      <c r="C32" t="str">
        <f>'Prospects Data'!C32</f>
        <v>Kevin AlcÃ¡ntara</v>
      </c>
      <c r="D32" t="str">
        <f>'Prospects Data'!D32</f>
        <v>CHC</v>
      </c>
      <c r="E32" s="7" t="str">
        <f>VLOOKUP(D32, Index!$A$2:$B$31, 2, FALSE)</f>
        <v>Cubs</v>
      </c>
      <c r="F32" s="7">
        <f t="shared" si="0"/>
        <v>31</v>
      </c>
      <c r="G32" t="str">
        <f>'Prospects Data'!E32</f>
        <v>CF</v>
      </c>
      <c r="H32" t="str">
        <f>'Prospects Data'!F32</f>
        <v>AA</v>
      </c>
      <c r="I32">
        <f>'Prospects Data'!G32</f>
        <v>2024</v>
      </c>
      <c r="J32">
        <f>'Prospects Data'!H32</f>
        <v>50</v>
      </c>
      <c r="K32" t="str">
        <f>'Prospects Data'!I32</f>
        <v>High</v>
      </c>
      <c r="L32">
        <f>'Prospects Data'!J32</f>
        <v>0</v>
      </c>
      <c r="M32">
        <f>'Prospects Data'!K32</f>
        <v>22.041666599999999</v>
      </c>
      <c r="N32" t="str">
        <f>'Prospects Data'!L32</f>
        <v>6' 6"</v>
      </c>
      <c r="O32">
        <f>'Prospects Data'!M32</f>
        <v>188</v>
      </c>
      <c r="P32" t="str">
        <f>'Prospects Data'!N32</f>
        <v>R</v>
      </c>
      <c r="Q32" t="str">
        <f>'Prospects Data'!O32</f>
        <v>R</v>
      </c>
      <c r="R32">
        <f>'Prospects Data'!P32</f>
        <v>2018</v>
      </c>
      <c r="S32" t="str">
        <f>'Prospects Data'!Q32</f>
        <v>J2</v>
      </c>
      <c r="T32" t="str">
        <f>'Prospects Data'!R32</f>
        <v>NYY</v>
      </c>
      <c r="U32">
        <f>'Prospects Data'!S32</f>
        <v>1000000</v>
      </c>
      <c r="V32" t="str">
        <f>'Prospects Data'!T32</f>
        <v>Dominican Republic</v>
      </c>
      <c r="W32" t="str">
        <f>'Prospects Data'!U32</f>
        <v>Still very young and very toolsy, AlcÃ¡ntara presents a volatile mix of ceiling and variance. AlcÃ¡ntara is already very dangerous to the opposite field, he has plus measureable power before the age of 22, and he's going to get stronger. His lanky build has plenty of room for added muscle, and the fact that heâ€™s already been a 20-homer pace guy in the minors and still has room on his frame for another 20 pounds or so suggests he might have elite power at peak. Built like Jerami Grant, AlcÃ¡ntara's long limbs provide him with big natural power, but also sometimes make his swing hard to time correctly. He is so long-limbed that he'll likely always have swing-and-miss issues (they may get worse as he faces big league fastballs), and the fact that he's chase-prone doesn't help. Heâ€™s inconsistent in games, sometimes looking like a stud and other times looking somewhat uncoordinated and out of sync with his body. That's a pretty common problem for young hitters built like this. Center fielders whose contact profiles resemble AlcÃ¡ntara's include Jose Siri, Michael A. Taylor, James Outman, and Jazz Chisholm Jr., guys whose performance tends to vary a lot year-to-year, and the same will likely be true of AlcÃ¡ntara. 
The thing that stabilizes AlcÃ¡ntara's profile is his center field defense, which has become quite good. He's a plus runner with plus range and ball skills, and a fearlessness around the warning track. He's gotten very good at the minutiae of the position, like running to a spot and positioning himself to throw before he's collected the baseball. The 2024 season is AlcÃ¡ntara's second option year, and he's the sort of player who tends to peak deeper into his 20s and isn't a lock to hit the ground running versus big league pitching next year. With Pete Crow-Armstrong and Cody Bellinger entrenched ahead of him, it's possible that roster pressure puts him in the crosshairs of a trade.</v>
      </c>
      <c r="X32" t="str">
        <f>'Prospects Data'!V32</f>
        <v>2sIOce13Y4M</v>
      </c>
      <c r="Y32" t="str">
        <f>'Prospects Data'!W32</f>
        <v>sa3008752</v>
      </c>
    </row>
    <row r="33" spans="1:25" x14ac:dyDescent="0.45">
      <c r="A33">
        <f>'Prospects Data'!A33</f>
        <v>32</v>
      </c>
      <c r="B33">
        <f>'Prospects Data'!B33</f>
        <v>3</v>
      </c>
      <c r="C33" t="str">
        <f>'Prospects Data'!C33</f>
        <v>Brooks Lee</v>
      </c>
      <c r="D33" t="str">
        <f>'Prospects Data'!D33</f>
        <v>MIN</v>
      </c>
      <c r="E33" s="7" t="str">
        <f>VLOOKUP(D33, Index!$A$2:$B$31, 2, FALSE)</f>
        <v>Twins</v>
      </c>
      <c r="F33" s="7">
        <f t="shared" si="0"/>
        <v>32</v>
      </c>
      <c r="G33" t="str">
        <f>'Prospects Data'!E33</f>
        <v>SS</v>
      </c>
      <c r="H33" t="str">
        <f>'Prospects Data'!F33</f>
        <v>MLB</v>
      </c>
      <c r="I33">
        <f>'Prospects Data'!G33</f>
        <v>2024</v>
      </c>
      <c r="J33">
        <f>'Prospects Data'!H33</f>
        <v>50</v>
      </c>
      <c r="K33" t="str">
        <f>'Prospects Data'!I33</f>
        <v>Med</v>
      </c>
      <c r="L33">
        <f>'Prospects Data'!J33</f>
        <v>0</v>
      </c>
      <c r="M33">
        <f>'Prospects Data'!K33</f>
        <v>23.452777699999999</v>
      </c>
      <c r="N33" t="str">
        <f>'Prospects Data'!L33</f>
        <v>5' 11"</v>
      </c>
      <c r="O33">
        <f>'Prospects Data'!M33</f>
        <v>220</v>
      </c>
      <c r="P33" t="str">
        <f>'Prospects Data'!N33</f>
        <v>S</v>
      </c>
      <c r="Q33" t="str">
        <f>'Prospects Data'!O33</f>
        <v>R</v>
      </c>
      <c r="R33">
        <f>'Prospects Data'!P33</f>
        <v>2022</v>
      </c>
      <c r="S33" t="str">
        <f>'Prospects Data'!Q33</f>
        <v>Draft</v>
      </c>
      <c r="T33" t="str">
        <f>'Prospects Data'!R33</f>
        <v>MIN</v>
      </c>
      <c r="U33">
        <f>'Prospects Data'!S33</f>
        <v>5675000</v>
      </c>
      <c r="V33" t="str">
        <f>'Prospects Data'!T33</f>
        <v>Cal Poly</v>
      </c>
      <c r="W33" t="str">
        <f>'Prospects Data'!U33</f>
        <v>Our 36th-ranked draft prospect as a high schooler in 2019, Lee was a coveted prep player, but his strong commitment to Cal Poly (where his dad coaches) and some general concerns about his physical longevity due to a back issue pushed the industry's assessment of him down, so he went to school. Knee and hamstring surgery effectively knocked him out for the 2020 season, but Lee raked in his sophomore and junior years with a great Cape Cod stint sandwiched in between. Before the 2022 draft there was again industry buzz that some teams were off him because of his medical, and he fell deeper into the draft than is typical for a college shortstop with his statistical track record. Minnesota sent Lee to High-A almost immediately and he raked. He had a very solid first three months of 2023 at Double-A Wichita before his performance and visual scouting look fell off late in the year at Triple-A St. Paul. There was a definite physical regression for Lee, who looked a little less trim and rangy than he did in 2022. Because of his size (Brad Miller is a fair body comp), straight line speed (he's heavy-footed from home to first, in the 4.5s) and his medical, clubs have tended to project him to third base, and Lee began to see time there about once a week after he was promoted to St. Paul. He began the 2024 season on the IL with a herniated disc that kept him out until the end of May. 
Lee is still mostly playing shortstop, and our projection has always been a little more bullish about him staying there, at least for a while, largely based on Lee's great feel for the position. He has quick actions and is adept at positioning his body to be ready to throw as he fields the baseball, his transfer is quick, and his internal clock is well-calibrated. He finds creative ways to make timely, accurate throws, and even though it sometimes looks awkward and like he is making the play harder than it needs to be, Lee makes a lot of fun, flashy plays for a bigger dude with mediocre range. We're less certain about his shortstop projection now than we were a year ago, though, because he looked less mobile later in 2023 and has now had a disc issue that hearkens back (ahem) to his pre-draft medical concerns. 
Lee's explosion in the batter's box has also dialed down a bit. He's still swinging hard from the left side, but elements of his cut have been tardy upon his return from the IL, and his righty swing is far less explosive. This could be due more to time off from hitting than physical malady; it's something to watch as his 2024 drags on. Carlos Correa's resurgence makes it less imperative for Lee to be ready as soon as possible. It may be more important for opposing teams to evaluate him as a trade target. The same injury-related considerations that have us approaching Lee's prospect grade and everyday player forecast with a light touch might also be reason for teams to be apprehensive about making him the centerpiece of a deal.</v>
      </c>
      <c r="X33">
        <f>'Prospects Data'!V33</f>
        <v>0</v>
      </c>
      <c r="Y33">
        <f>'Prospects Data'!W33</f>
        <v>31595</v>
      </c>
    </row>
    <row r="34" spans="1:25" x14ac:dyDescent="0.45">
      <c r="A34">
        <f>'Prospects Data'!A34</f>
        <v>33</v>
      </c>
      <c r="B34">
        <f>'Prospects Data'!B34</f>
        <v>1</v>
      </c>
      <c r="C34" t="str">
        <f>'Prospects Data'!C34</f>
        <v>Jacob Wilson</v>
      </c>
      <c r="D34" t="str">
        <f>'Prospects Data'!D34</f>
        <v>OAK</v>
      </c>
      <c r="E34" s="7" t="str">
        <f>VLOOKUP(D34, Index!$A$2:$B$31, 2, FALSE)</f>
        <v>Athletics</v>
      </c>
      <c r="F34" s="7">
        <f t="shared" si="0"/>
        <v>33</v>
      </c>
      <c r="G34" t="str">
        <f>'Prospects Data'!E34</f>
        <v>SS</v>
      </c>
      <c r="H34" t="str">
        <f>'Prospects Data'!F34</f>
        <v>MLB</v>
      </c>
      <c r="I34">
        <f>'Prospects Data'!G34</f>
        <v>2026</v>
      </c>
      <c r="J34">
        <f>'Prospects Data'!H34</f>
        <v>50</v>
      </c>
      <c r="K34" t="str">
        <f>'Prospects Data'!I34</f>
        <v>Med</v>
      </c>
      <c r="L34">
        <f>'Prospects Data'!J34</f>
        <v>0</v>
      </c>
      <c r="M34">
        <f>'Prospects Data'!K34</f>
        <v>22.324999999999999</v>
      </c>
      <c r="N34" t="str">
        <f>'Prospects Data'!L34</f>
        <v>6' 3"</v>
      </c>
      <c r="O34">
        <f>'Prospects Data'!M34</f>
        <v>190</v>
      </c>
      <c r="P34" t="str">
        <f>'Prospects Data'!N34</f>
        <v>R</v>
      </c>
      <c r="Q34" t="str">
        <f>'Prospects Data'!O34</f>
        <v>R</v>
      </c>
      <c r="R34">
        <f>'Prospects Data'!P34</f>
        <v>2023</v>
      </c>
      <c r="S34" t="str">
        <f>'Prospects Data'!Q34</f>
        <v>Draft</v>
      </c>
      <c r="T34" t="str">
        <f>'Prospects Data'!R34</f>
        <v>OAK</v>
      </c>
      <c r="U34">
        <f>'Prospects Data'!S34</f>
        <v>5500000</v>
      </c>
      <c r="V34" t="str">
        <f>'Prospects Data'!T34</f>
        <v>Grand Canyon</v>
      </c>
      <c r="W34" t="str">
        <f>'Prospects Data'!U34</f>
        <v>It will take quite a career for Wilson to surpass Tim Salmon as the best player in Grand Canyon University baseball history, but last year, the son of former slick-fielding shortstop Jack Wilson became the highest-drafted prospect in the history of the Phoenix school. As a sophomore, Wilson had the lowest strikeout rate among qualified college hitters at a microscopic 2.8%, and only swung and missed a total of 18 times as a junior. He posted a whopping 10-to-1 ball-in-play-to-whiff ratio during the 2023 season, ended his college career hitting .361/.419/.558, and became the sixth pick in a loaded draft. Despite his collegiate success, Wilson was a fairly divisive amateur prospect. He was rail thin, and an overwhelming majority of his contact was incredibly light and on the ground. The concerns about his ultimate ceiling were similar to doubts about Nick Madrigal's ability to get to meaningful power. Wilson is a better defensive player than Madrigal and arguably has room for strength on his frame, which he appeared to be actualizing when he reported to camp this spring. 
Wilson's has incredible barrel accuracy, flattening his path to impact pitches at the top of the zone and dipping to scoop low ones, which he often drives the other way. He can poke pitches on the outer edge to the opposite field, but he does most of his extra-base damage (which is rare) to his pull side. Even though he looks visibly stronger, Wilson's 2024 contact is still pretty light. He may only ever have a one-note offensive profile, but it's the most important note, and a very loud note. One wrinkle that has cropped up here is that Wilson has become ridiculously aggressive in the box and is walking at a 1% clip as of list publication. Small walk rates are common among players who make high-end rates of contact; guys like Luis Arraez, Madrigal, David Fletcher, MartÃ­n Prado, and countless others have had varying degrees of big league success despite not walking very much. What separates Wilson from many players of this ilk is that he's a quality shortstop defender, and he has better long-term athletic projection than many of them because of his lanky build. Erick Aybar and Andrelton Simmons (Wilson's defense isn't nearly &lt;em&gt;that&lt;/em&gt; good) are more precise performance comps for what I expect from Wilson's arc. He should stabilize Oakland's shortstop situation within the next couple of years but he doesn't have monstrous ceiling.</v>
      </c>
      <c r="X34">
        <f>'Prospects Data'!V34</f>
        <v>0</v>
      </c>
      <c r="Y34">
        <f>'Prospects Data'!W34</f>
        <v>33266</v>
      </c>
    </row>
    <row r="35" spans="1:25" x14ac:dyDescent="0.45">
      <c r="A35">
        <f>'Prospects Data'!A35</f>
        <v>34</v>
      </c>
      <c r="B35">
        <f>'Prospects Data'!B35</f>
        <v>1</v>
      </c>
      <c r="C35" t="str">
        <f>'Prospects Data'!C35</f>
        <v>JJ Wetherholt</v>
      </c>
      <c r="D35" t="str">
        <f>'Prospects Data'!D35</f>
        <v>STL</v>
      </c>
      <c r="E35" s="7" t="str">
        <f>VLOOKUP(D35, Index!$A$2:$B$31, 2, FALSE)</f>
        <v>Cardinals</v>
      </c>
      <c r="F35" s="7">
        <f t="shared" si="0"/>
        <v>34</v>
      </c>
      <c r="G35" t="str">
        <f>'Prospects Data'!E35</f>
        <v>2B</v>
      </c>
      <c r="H35">
        <f>'Prospects Data'!F35</f>
        <v>0</v>
      </c>
      <c r="I35">
        <f>'Prospects Data'!G35</f>
        <v>2025</v>
      </c>
      <c r="J35">
        <f>'Prospects Data'!H35</f>
        <v>50</v>
      </c>
      <c r="K35" t="str">
        <f>'Prospects Data'!I35</f>
        <v>Low</v>
      </c>
      <c r="L35">
        <f>'Prospects Data'!J35</f>
        <v>0</v>
      </c>
      <c r="M35">
        <f>'Prospects Data'!K35</f>
        <v>21.8361111</v>
      </c>
      <c r="N35" t="str">
        <f>'Prospects Data'!L35</f>
        <v>5' 11"</v>
      </c>
      <c r="O35">
        <f>'Prospects Data'!M35</f>
        <v>180</v>
      </c>
      <c r="P35" t="str">
        <f>'Prospects Data'!N35</f>
        <v>L</v>
      </c>
      <c r="Q35" t="str">
        <f>'Prospects Data'!O35</f>
        <v>R</v>
      </c>
      <c r="R35">
        <f>'Prospects Data'!P35</f>
        <v>2024</v>
      </c>
      <c r="S35" t="str">
        <f>'Prospects Data'!Q35</f>
        <v>Draft</v>
      </c>
      <c r="T35" t="str">
        <f>'Prospects Data'!R35</f>
        <v>STL</v>
      </c>
      <c r="U35">
        <f>'Prospects Data'!S35</f>
        <v>0</v>
      </c>
      <c r="V35" t="str">
        <f>'Prospects Data'!T35</f>
        <v>West Virginia</v>
      </c>
      <c r="W35" t="str">
        <f>'Prospects Data'!U35</f>
        <v>Wetherholt is a native of Mars, Pennsylvania and sure hits like he isn't from this planet. He was a career .370/.468/.625 hitter at West Virginia, a unanimous first team All-American as a sophomore and the top ranked player on this draft board entering the 2024 season. 
Wetherholt suffered a hamstring injury at the start of the 2024 season and missed about six weeks. When he returned, he played exclusively shortstop after he had played a mix of second base, third base, and left field (in summer ball) as an underclassman. Wetherholt might begin his pro career at shortstop, but he lacks the premium athletic traits of a big league defender there. He plays with great field awareness and effort, but lacks a quick exchange and skillful actions. Even as an underclassman, Wetherholt was often slow to approach balls hit in front of him and struggled to bend and turn around the baseball quickly, hallmarks of a guy with a tight lower body, though he looked better in this regard once he returned from the hammy issue. He should be a fine second base defender at peak. 
Wetherholt is a great prospect because he rakes. His swing often has huge finish through contact. A big bat wrap gives him a very aggressive angle of attack with the barrel and feel for oppo contact saves him when he's a little late, which was more common in 2024, as he was less apt to pull the baseball than in 2023. His contact rates (90-93% in-zone the last two years) sure make it seem like this swing works. Even if it's a little long, Wetherholt's build is compact enough to keep his swing functionally short. He's a fantastic prospect on par with a top five pick in a typical draft, which in 2024 should put him in the mix to go first overall.</v>
      </c>
      <c r="X35">
        <f>'Prospects Data'!V35</f>
        <v>0</v>
      </c>
      <c r="Y35">
        <f>'Prospects Data'!W35</f>
        <v>0</v>
      </c>
    </row>
    <row r="36" spans="1:25" x14ac:dyDescent="0.45">
      <c r="A36">
        <f>'Prospects Data'!A36</f>
        <v>35</v>
      </c>
      <c r="B36">
        <f>'Prospects Data'!B36</f>
        <v>2</v>
      </c>
      <c r="C36" t="str">
        <f>'Prospects Data'!C36</f>
        <v>Travis Bazzana</v>
      </c>
      <c r="D36" t="str">
        <f>'Prospects Data'!D36</f>
        <v>CLE</v>
      </c>
      <c r="E36" s="7" t="str">
        <f>VLOOKUP(D36, Index!$A$2:$B$31, 2, FALSE)</f>
        <v>Guardians</v>
      </c>
      <c r="F36" s="7">
        <f t="shared" si="0"/>
        <v>35</v>
      </c>
      <c r="G36" t="str">
        <f>'Prospects Data'!E36</f>
        <v>2B</v>
      </c>
      <c r="H36">
        <f>'Prospects Data'!F36</f>
        <v>0</v>
      </c>
      <c r="I36">
        <f>'Prospects Data'!G36</f>
        <v>2025</v>
      </c>
      <c r="J36">
        <f>'Prospects Data'!H36</f>
        <v>50</v>
      </c>
      <c r="K36" t="str">
        <f>'Prospects Data'!I36</f>
        <v>Low</v>
      </c>
      <c r="L36">
        <f>'Prospects Data'!J36</f>
        <v>0</v>
      </c>
      <c r="M36">
        <f>'Prospects Data'!K36</f>
        <v>21.869444399999999</v>
      </c>
      <c r="N36" t="str">
        <f>'Prospects Data'!L36</f>
        <v>6' 0"</v>
      </c>
      <c r="O36">
        <f>'Prospects Data'!M36</f>
        <v>199</v>
      </c>
      <c r="P36" t="str">
        <f>'Prospects Data'!N36</f>
        <v>L</v>
      </c>
      <c r="Q36" t="str">
        <f>'Prospects Data'!O36</f>
        <v>R</v>
      </c>
      <c r="R36">
        <f>'Prospects Data'!P36</f>
        <v>2024</v>
      </c>
      <c r="S36" t="str">
        <f>'Prospects Data'!Q36</f>
        <v>Draft</v>
      </c>
      <c r="T36" t="str">
        <f>'Prospects Data'!R36</f>
        <v>CLE</v>
      </c>
      <c r="U36">
        <f>'Prospects Data'!S36</f>
        <v>0</v>
      </c>
      <c r="V36" t="str">
        <f>'Prospects Data'!T36</f>
        <v>Oregon State</v>
      </c>
      <c r="W36" t="str">
        <f>'Prospects Data'!U36</f>
        <v>A six-sport athlete at Turramurra High School (about 20 minutes north of the Sydney Opera House), Bazzana ran track (100m dash, long jump and high jump), played soccer, basketball, and rugby, lettered in cricket from grades seven (!) through 12, was captain of his high school's state championship cricket team, and was on Australia's U18 Baseball World Cup roster in 2019. He was immediately a good college hitter at Oregon State, where he slashed .360/.497/.660 throughout his career and .407/.568/.911 as a junior with 28 homers and only 37 strikeouts. 
A compact athlete cut from the same cloth as Rougned Odor and Brian Dozier, Bazzana has terrific plate coverage with power and swing loft that ensures he gets to it in games. This guy can bang to all fields. Short levers enable Bazzana to turn on inside pitches with power (this is where he's most dangerous), while his raw strength and bat speed give him oppo gap doubles pop. Bazzana has an uphill, damage-causing bat path all over the zone, and his lower body can dip to help him scoop low pitches. Bazzana's lone peer in the 2024 draft for contact quality is Georgia's Charlie Condon, with the two of them in a tier of their own as far as 2024 college xwOBA is concerned, per a source. 
Though he runs well in a straight line, Bazzana is not an especially graceful mover, nor a very good second base defender. He's a 40-grade athlete in space, with below-average hands and arm strength. Very similar to JJ Wetherholt, Bazzana lacks the size of a typical impact big leaguer, but Ã  la Rougie, there's plenty of precedent for a guy like this succeeding. Considering his non-traditional baseball background, it's conceivable that Bazzana still has room for growth as a hitter as he gains high-level experience. Athletic limitations make it tough to forecast the same kind of growth on defense, but Bazzana has been an "arrow up" guy for the last three seasons and has put himself in the conversation for the 2024 draft's top pick.</v>
      </c>
      <c r="X36">
        <f>'Prospects Data'!V36</f>
        <v>0</v>
      </c>
      <c r="Y36">
        <f>'Prospects Data'!W36</f>
        <v>0</v>
      </c>
    </row>
    <row r="37" spans="1:25" x14ac:dyDescent="0.45">
      <c r="A37">
        <f>'Prospects Data'!A37</f>
        <v>36</v>
      </c>
      <c r="B37">
        <f>'Prospects Data'!B37</f>
        <v>2</v>
      </c>
      <c r="C37" t="str">
        <f>'Prospects Data'!C37</f>
        <v>Drake Baldwin</v>
      </c>
      <c r="D37" t="str">
        <f>'Prospects Data'!D37</f>
        <v>ATL</v>
      </c>
      <c r="E37" s="7" t="str">
        <f>VLOOKUP(D37, Index!$A$2:$B$31, 2, FALSE)</f>
        <v>Braves</v>
      </c>
      <c r="F37" s="7">
        <f t="shared" si="0"/>
        <v>36</v>
      </c>
      <c r="G37" t="str">
        <f>'Prospects Data'!E37</f>
        <v>C</v>
      </c>
      <c r="H37" t="str">
        <f>'Prospects Data'!F37</f>
        <v>AAA</v>
      </c>
      <c r="I37">
        <f>'Prospects Data'!G37</f>
        <v>2026</v>
      </c>
      <c r="J37">
        <f>'Prospects Data'!H37</f>
        <v>50</v>
      </c>
      <c r="K37" t="str">
        <f>'Prospects Data'!I37</f>
        <v>Med</v>
      </c>
      <c r="L37">
        <f>'Prospects Data'!J37</f>
        <v>0</v>
      </c>
      <c r="M37">
        <f>'Prospects Data'!K37</f>
        <v>23.330555499999999</v>
      </c>
      <c r="N37" t="str">
        <f>'Prospects Data'!L37</f>
        <v>6' 1"</v>
      </c>
      <c r="O37">
        <f>'Prospects Data'!M37</f>
        <v>230</v>
      </c>
      <c r="P37" t="str">
        <f>'Prospects Data'!N37</f>
        <v>L</v>
      </c>
      <c r="Q37" t="str">
        <f>'Prospects Data'!O37</f>
        <v>R</v>
      </c>
      <c r="R37">
        <f>'Prospects Data'!P37</f>
        <v>2022</v>
      </c>
      <c r="S37" t="str">
        <f>'Prospects Data'!Q37</f>
        <v>Draft</v>
      </c>
      <c r="T37" t="str">
        <f>'Prospects Data'!R37</f>
        <v>ATL</v>
      </c>
      <c r="U37">
        <f>'Prospects Data'!S37</f>
        <v>633300</v>
      </c>
      <c r="V37" t="str">
        <f>'Prospects Data'!T37</f>
        <v>Missouri State</v>
      </c>
      <c r="W37" t="str">
        <f>'Prospects Data'!U37</f>
        <v>Baldwin signed for just south of $650,000 as the Braves' third rounder in 2022. He slashed .318/.426/.549 throughout his college career in Springfield, had as many walks as strikeouts, and posted a 51% hard-hit rate (Missouri State plays in the same stadium as the Cardinals' Double-A team, so it's fitted with all the tech) in a pretty sizable sample as a junior. As a pro, Baldwin has posted an OPS above .750 and generated above-average offense at every level en route to a Double-A assignment to start 2024, most of it driven by his OBP. I'm skeptical about Baldwin's on-base ability continuing to play quite like it has so far. Baldwin's chase rate with two strikes has tended to be much higher than in other counts, which is an indication of premeditated takes early in at-bats. That gap (25% overall chase, 37% with two strikes) is not as big so far in 2024 as it was in 2023 (25% and a rather elevated 44%, respectively), but it's still meaningful. 
Baldwin's contact rates are very exciting â€” 83% in the zone in 2023 and approaching 90% so far in 2024. The short-levered lefty swings hard and rotates with verve for a player his size, and he tends to pepper the opposite field gap. It's rare for him to turn and burn extra-base hits to his pull side, especially against fastballs. His offense projects to be well-rounded and competent for a big league catcher, but it lacks an impact skill unless you believe his plate discipline is going to map to the majors without a dip. 
Baldwin has made impressive developmental progress on defense. The Braves drastically altered some stylistic elements of his receiving, most notably paring down Baldwin's footwork and putting him more regularly on one knee, and it has taken Baldwin some time to get comfortable with that. His receiving and ball blocking are still only fair, in part because of Baldwin's lack of size and strength, but the quickness and consistency of his exchange on throws to second base has gotten much better. Baldwin's skills are approaching that of an average primary catcher, but his lack of size and my apprehension about taking his OBP skills at face value has me forecasting him as more of a second-division regular. He was promoted to Triple-A Gwinnett just before list publication.</v>
      </c>
      <c r="X37">
        <f>'Prospects Data'!V37</f>
        <v>0</v>
      </c>
      <c r="Y37" t="str">
        <f>'Prospects Data'!W37</f>
        <v>sa3019920</v>
      </c>
    </row>
    <row r="38" spans="1:25" x14ac:dyDescent="0.45">
      <c r="A38">
        <f>'Prospects Data'!A38</f>
        <v>37</v>
      </c>
      <c r="B38">
        <f>'Prospects Data'!B38</f>
        <v>3</v>
      </c>
      <c r="C38" t="str">
        <f>'Prospects Data'!C38</f>
        <v>Dalton Rushing</v>
      </c>
      <c r="D38" t="str">
        <f>'Prospects Data'!D38</f>
        <v>LAD</v>
      </c>
      <c r="E38" s="7" t="str">
        <f>VLOOKUP(D38, Index!$A$2:$B$31, 2, FALSE)</f>
        <v>Dodgers</v>
      </c>
      <c r="F38" s="7">
        <f t="shared" si="0"/>
        <v>37</v>
      </c>
      <c r="G38" t="str">
        <f>'Prospects Data'!E38</f>
        <v>C</v>
      </c>
      <c r="H38" t="str">
        <f>'Prospects Data'!F38</f>
        <v>AA</v>
      </c>
      <c r="I38">
        <f>'Prospects Data'!G38</f>
        <v>2026</v>
      </c>
      <c r="J38">
        <f>'Prospects Data'!H38</f>
        <v>50</v>
      </c>
      <c r="K38" t="str">
        <f>'Prospects Data'!I38</f>
        <v>Low</v>
      </c>
      <c r="L38">
        <f>'Prospects Data'!J38</f>
        <v>0</v>
      </c>
      <c r="M38">
        <f>'Prospects Data'!K38</f>
        <v>23.433333300000001</v>
      </c>
      <c r="N38" t="str">
        <f>'Prospects Data'!L38</f>
        <v>6' 1"</v>
      </c>
      <c r="O38">
        <f>'Prospects Data'!M38</f>
        <v>220</v>
      </c>
      <c r="P38" t="str">
        <f>'Prospects Data'!N38</f>
        <v>L</v>
      </c>
      <c r="Q38" t="str">
        <f>'Prospects Data'!O38</f>
        <v>R</v>
      </c>
      <c r="R38">
        <f>'Prospects Data'!P38</f>
        <v>2022</v>
      </c>
      <c r="S38" t="str">
        <f>'Prospects Data'!Q38</f>
        <v>Draft</v>
      </c>
      <c r="T38" t="str">
        <f>'Prospects Data'!R38</f>
        <v>LAD</v>
      </c>
      <c r="U38">
        <f>'Prospects Data'!S38</f>
        <v>1956890</v>
      </c>
      <c r="V38" t="str">
        <f>'Prospects Data'!T38</f>
        <v>Louisville</v>
      </c>
      <c r="W38" t="str">
        <f>'Prospects Data'!U38</f>
        <v>Hidden under the Henry Davis bushel at Louisville, Rushing finally got to regular reps in 2022 and played himself into the draft's first day. He was a bat-first prospect on draft day whose defensive issues (ball blocking, throwing accuracy, a general lack of polish as a receiver) might have simply been due to a lack of playing time. Indeed, Rushing has begun to solve those issues while he's continued to have offensive success in pro ball. At High-A Great Lakes in his first full pro season, Rushing clubbed 15 homers, posted an 18.9% walk rate and slashed .228/.404/.452. 
Rushing hasn't suddenly become an elite receiver or pitch framer, but he's progressed enough to comfortably project as a catcher. His ball blocking still needs to improve quite a bit, as too often he tries to pick balls in the dirt with his hands rather than move his body to block them properly, and he isn't skilled enough to do it that way right now. Rushing's throwing arm has gotten much better, however. By the end of 2023, he was popping sub-1.9 seconds to second base thanks largely to the quickness of his exchange, and his throws were remarkably accurate. It's not a Gold Glove skill set, but it's enough for Rushing to more comfortably project as a catcher. 
Rushing's offense is similarly flawed but is viable for a catcher. His plate discipline is a meaningfully good skill that should enable him to run OBPs well above the average at his position. His swing is somewhat grooved (he struggles to cover stuff riding up and away from him, as well as back foot breakers), but it's geared for consistent pull-side lift and Rushing is going to hit for power when he does make contact. Rushing will likely be one of those primary catchers who hits .210 or so and still performs like an average starter because of his power and on-base skills. He's on pace to be rostered after the 2025 season.</v>
      </c>
      <c r="X38">
        <f>'Prospects Data'!V38</f>
        <v>0</v>
      </c>
      <c r="Y38" t="str">
        <f>'Prospects Data'!W38</f>
        <v>sa3019892</v>
      </c>
    </row>
    <row r="39" spans="1:25" x14ac:dyDescent="0.45">
      <c r="A39">
        <f>'Prospects Data'!A39</f>
        <v>38</v>
      </c>
      <c r="B39">
        <f>'Prospects Data'!B39</f>
        <v>2</v>
      </c>
      <c r="C39" t="str">
        <f>'Prospects Data'!C39</f>
        <v>Max Clark</v>
      </c>
      <c r="D39" t="str">
        <f>'Prospects Data'!D39</f>
        <v>DET</v>
      </c>
      <c r="E39" s="7" t="str">
        <f>VLOOKUP(D39, Index!$A$2:$B$31, 2, FALSE)</f>
        <v>Tigers</v>
      </c>
      <c r="F39" s="7">
        <f t="shared" si="0"/>
        <v>38</v>
      </c>
      <c r="G39" t="str">
        <f>'Prospects Data'!E39</f>
        <v>CF</v>
      </c>
      <c r="H39" t="str">
        <f>'Prospects Data'!F39</f>
        <v>A+</v>
      </c>
      <c r="I39">
        <f>'Prospects Data'!G39</f>
        <v>2027</v>
      </c>
      <c r="J39">
        <f>'Prospects Data'!H39</f>
        <v>50</v>
      </c>
      <c r="K39" t="str">
        <f>'Prospects Data'!I39</f>
        <v>Med</v>
      </c>
      <c r="L39">
        <f>'Prospects Data'!J39</f>
        <v>0</v>
      </c>
      <c r="M39">
        <f>'Prospects Data'!K39</f>
        <v>19.600000000000001</v>
      </c>
      <c r="N39" t="str">
        <f>'Prospects Data'!L39</f>
        <v>6' 1"</v>
      </c>
      <c r="O39">
        <f>'Prospects Data'!M39</f>
        <v>205</v>
      </c>
      <c r="P39" t="str">
        <f>'Prospects Data'!N39</f>
        <v>L</v>
      </c>
      <c r="Q39" t="str">
        <f>'Prospects Data'!O39</f>
        <v>L</v>
      </c>
      <c r="R39">
        <f>'Prospects Data'!P39</f>
        <v>2023</v>
      </c>
      <c r="S39" t="str">
        <f>'Prospects Data'!Q39</f>
        <v>Draft</v>
      </c>
      <c r="T39" t="str">
        <f>'Prospects Data'!R39</f>
        <v>DET</v>
      </c>
      <c r="U39">
        <f>'Prospects Data'!S39</f>
        <v>7700000</v>
      </c>
      <c r="V39" t="str">
        <f>'Prospects Data'!T39</f>
        <v>Franklin HS (IN)</v>
      </c>
      <c r="W39" t="str">
        <f>'Prospects Data'!U39</f>
        <v>Clark was a well-known, top-of-his-class high schooler several years before he was draft eligible because of his consistent, superlative performance in travel ball tournaments. He has sublime feel for contact and can really run, presenting the Tigers with an old school leadoff hitter's profile as he enters pro ball. 
With barrel control well beyond his years, Clark has rare hit tool projection for a high school prospect, spraying flush, all-fields contact with remarkable consistency. Though his swing doesn't feature big lift and Clark lacks overt, frame-based power projection, the amount of contact he makes and its quality should enable him to hit for plenty of in-game power in pro ball â€” it will just likely manifest as 40 or 50 doubles rather than 30-plus home runs. 
Clark has Corbin Carroll's high school skill set with something closer to a prototypical major league build and more present physicality than Carroll had at the same stage. It's not as though Clark is put together like high school Manny Machado or Ken Griffey Jr., but he's sinewy and strong, especially in his lower half. While some weight room warriors (like Spencer Torkelson and Jarred Kelenic) may have gotten so muscular and stiff that they began to have problems dipping to contact pitches low in the strike zone, Clark's natural barrel feel should help mitigate this. He has special hit tool projection and speed, the latter of which should help enable him to stay in center field even though his feel for the position is only fair. Clark projects as an everyday center fielder whose pathway to superstardom is dependent on him either developing more home run power than I expect, or having elite plate discipline and on-base ability. He chased so infrequently after the draft that I believe the latter scenario stands a better chance of happening.</v>
      </c>
      <c r="X39" t="str">
        <f>'Prospects Data'!V39</f>
        <v>yt4_ilKyXhE</v>
      </c>
      <c r="Y39" t="str">
        <f>'Prospects Data'!W39</f>
        <v>sa3022683</v>
      </c>
    </row>
    <row r="40" spans="1:25" x14ac:dyDescent="0.45">
      <c r="A40">
        <f>'Prospects Data'!A40</f>
        <v>39</v>
      </c>
      <c r="B40">
        <f>'Prospects Data'!B40</f>
        <v>2</v>
      </c>
      <c r="C40" t="str">
        <f>'Prospects Data'!C40</f>
        <v>Jeferson Quero</v>
      </c>
      <c r="D40" t="str">
        <f>'Prospects Data'!D40</f>
        <v>MIL</v>
      </c>
      <c r="E40" s="7" t="str">
        <f>VLOOKUP(D40, Index!$A$2:$B$31, 2, FALSE)</f>
        <v>Brewers</v>
      </c>
      <c r="F40" s="7">
        <f t="shared" si="0"/>
        <v>39</v>
      </c>
      <c r="G40" t="str">
        <f>'Prospects Data'!E40</f>
        <v>C</v>
      </c>
      <c r="H40" t="str">
        <f>'Prospects Data'!F40</f>
        <v>AAA</v>
      </c>
      <c r="I40">
        <f>'Prospects Data'!G40</f>
        <v>2024</v>
      </c>
      <c r="J40">
        <f>'Prospects Data'!H40</f>
        <v>50</v>
      </c>
      <c r="K40" t="str">
        <f>'Prospects Data'!I40</f>
        <v>High</v>
      </c>
      <c r="L40">
        <f>'Prospects Data'!J40</f>
        <v>0</v>
      </c>
      <c r="M40">
        <f>'Prospects Data'!K40</f>
        <v>21.8027777</v>
      </c>
      <c r="N40" t="str">
        <f>'Prospects Data'!L40</f>
        <v>5' 11"</v>
      </c>
      <c r="O40">
        <f>'Prospects Data'!M40</f>
        <v>215</v>
      </c>
      <c r="P40" t="str">
        <f>'Prospects Data'!N40</f>
        <v>R</v>
      </c>
      <c r="Q40" t="str">
        <f>'Prospects Data'!O40</f>
        <v>R</v>
      </c>
      <c r="R40">
        <f>'Prospects Data'!P40</f>
        <v>2019</v>
      </c>
      <c r="S40" t="str">
        <f>'Prospects Data'!Q40</f>
        <v>J2</v>
      </c>
      <c r="T40" t="str">
        <f>'Prospects Data'!R40</f>
        <v>MIL</v>
      </c>
      <c r="U40">
        <f>'Prospects Data'!S40</f>
        <v>200000</v>
      </c>
      <c r="V40" t="str">
        <f>'Prospects Data'!T40</f>
        <v>Venezuela</v>
      </c>
      <c r="W40" t="str">
        <f>'Prospects Data'!U40</f>
        <v>Quero is a physical, mostly well-rounded catcher with an exciting hit/power combination and a plus arm. After he destroyed High-A for just 20 games at the end of 2022, the Brewers sent Quero straight to Double-A in 2023, and he responded by slashing .262/.339/.440 and upping his previously concerning walk rate to 10%. He also more than doubled his previous career home run total by swatting 16 of them, though Biloxi and many Southern League ballparks tend to inflate homers. 
Quero gets right on top of the plate and is looking to pull the ball in the air as much as possible. He is best at snatching fastballs up around his hands and lining them down the left field line, which is how he does most of his extra-base damage. This approach can leave him vulnerable to stuff on the outer edge, which he sometimes struggles to even reach, but so far it was worked for Quero, who has never struck out more than 19% of the time at any minor league level. Quero's 85% in-zone contact rate would be top 10 among big league catchers, but his overall contact rate is more toward the middle of that position group because, despite his uptick in walks, Quero is still pretty chase-prone. His swing rates (56-57% the last two years) are way up there with the Mario Felicianos, Francisco MejÃ­as and Jorge Alfaros of the world, predecessors whose monster tools have been severely undercut by their voracious approaches. Yainer Diaz had a rock solid 2022 debut with similar rate stats, and Quero is a better defender than MejÃ­a (identical rate contact stats), so we can project him north of MejÃ­a's outcome pretty comfortably. 
Quero can get caught in between whether he wants to block or backhand pitches in the dirt to his right, but otherwise he's a good defensive catcher, especially for a 21-year-old. He has a plus arm and routinely pops below 1.9 seconds, and his receiving and pitch framing are much better than most college-aged catchers. He's now on Milwaukee's 40-man and is a good enough defender that they should feel comfortable with him getting big league time in 2024 if anything happens to William Contreras or Gary SÃ¡nchez. Long-term, he projects as a primary catcher, though Contreras' emergence might complicate things.</v>
      </c>
      <c r="X40" t="str">
        <f>'Prospects Data'!V40</f>
        <v>Q5KxKyggNws</v>
      </c>
      <c r="Y40" t="str">
        <f>'Prospects Data'!W40</f>
        <v>sa3015407</v>
      </c>
    </row>
    <row r="41" spans="1:25" x14ac:dyDescent="0.45">
      <c r="A41">
        <f>'Prospects Data'!A41</f>
        <v>40</v>
      </c>
      <c r="B41">
        <f>'Prospects Data'!B41</f>
        <v>1</v>
      </c>
      <c r="C41" t="str">
        <f>'Prospects Data'!C41</f>
        <v>Jac Caglianone</v>
      </c>
      <c r="D41" t="str">
        <f>'Prospects Data'!D41</f>
        <v>KCR</v>
      </c>
      <c r="E41" s="7" t="str">
        <f>VLOOKUP(D41, Index!$A$2:$B$31, 2, FALSE)</f>
        <v>Royals</v>
      </c>
      <c r="F41" s="7">
        <f t="shared" si="0"/>
        <v>40</v>
      </c>
      <c r="G41" t="str">
        <f>'Prospects Data'!E41</f>
        <v>RF</v>
      </c>
      <c r="H41">
        <f>'Prospects Data'!F41</f>
        <v>0</v>
      </c>
      <c r="I41">
        <f>'Prospects Data'!G41</f>
        <v>2026</v>
      </c>
      <c r="J41">
        <f>'Prospects Data'!H41</f>
        <v>50</v>
      </c>
      <c r="K41" t="str">
        <f>'Prospects Data'!I41</f>
        <v>High</v>
      </c>
      <c r="L41">
        <f>'Prospects Data'!J41</f>
        <v>0</v>
      </c>
      <c r="M41">
        <f>'Prospects Data'!K41</f>
        <v>21.4222222</v>
      </c>
      <c r="N41" t="str">
        <f>'Prospects Data'!L41</f>
        <v>6' 5"</v>
      </c>
      <c r="O41">
        <f>'Prospects Data'!M41</f>
        <v>245</v>
      </c>
      <c r="P41" t="str">
        <f>'Prospects Data'!N41</f>
        <v>L</v>
      </c>
      <c r="Q41" t="str">
        <f>'Prospects Data'!O41</f>
        <v>L</v>
      </c>
      <c r="R41">
        <f>'Prospects Data'!P41</f>
        <v>2024</v>
      </c>
      <c r="S41" t="str">
        <f>'Prospects Data'!Q41</f>
        <v>Draft</v>
      </c>
      <c r="T41" t="str">
        <f>'Prospects Data'!R41</f>
        <v>KCR</v>
      </c>
      <c r="U41">
        <f>'Prospects Data'!S41</f>
        <v>0</v>
      </c>
      <c r="V41" t="str">
        <f>'Prospects Data'!T41</f>
        <v>Florida</v>
      </c>
      <c r="W41" t="str">
        <f>'Prospects Data'!U41</f>
        <v>The freakishly talented Caglianone presents a serious conundrum to teams picking atop the 2024 draft. He is perhaps as talented and toolsy a college player as there has ever been, wielding elite raw power and, for parts of his career, elite fastball velocity, but Caglianone's plate discipline and command are both so lacking that they threaten his entire profile. He slugged .738 and hit 33 homers as a sophomore then slashed .419/.544/.875 with 35 bombs in his draft year, but long levers and poor ball/strike recognition (chase rates approaching 40% in college) cause Cags to whiff quite a bit. His swing, which features a very aggressive hand load way up and away from his body, takes advantage of Caglianone's prodigious athleticism but might benefit from being toned down. He's strong enough to do damage with a simpler operation. His chase and whiff issues may be too significant for him to profile at a corner position and create risk, but the notion that Caglianone will polish his hit tool and feel for the strike zone if he focuses on hitting in pro ball makes him a very exciting prospect and one of the highest-ceiling hitters in the draft. 
There's also an exciting fallback option on the mound if strikeouts turn out to be a problem, though that comes with its own risk. Caglianone has an ideal pitcher's frame at a hulking 6-foot-5. He's limber and loose and powers down the mound with ease, his fastball sat 97-100 in 2023, and he has a great changeup. But Caglianone's velocity plummeted in 2024 and he only averaged 92-93 mph from May until the end of the season, and his two breaking balls (an upper-80s slider/cutter and low-80s slurve) are wildly inconsistent, as are his command and overall feel for pitching. There's so much projection required here for Caglianone to be a viable big leaguer at all, but elite lefty power potential and the possibility of an arm strength rebound with rest makes him perhaps the most talented player in the entire draft, too enticing to let fall very far despite his risky profile.</v>
      </c>
      <c r="X41">
        <f>'Prospects Data'!V41</f>
        <v>0</v>
      </c>
      <c r="Y41">
        <f>'Prospects Data'!W41</f>
        <v>0</v>
      </c>
    </row>
    <row r="42" spans="1:25" x14ac:dyDescent="0.45">
      <c r="A42">
        <f>'Prospects Data'!A42</f>
        <v>41</v>
      </c>
      <c r="B42">
        <f>'Prospects Data'!B42</f>
        <v>2</v>
      </c>
      <c r="C42" t="str">
        <f>'Prospects Data'!C42</f>
        <v>Charlie Condon</v>
      </c>
      <c r="D42" t="str">
        <f>'Prospects Data'!D42</f>
        <v>COL</v>
      </c>
      <c r="E42" s="7" t="str">
        <f>VLOOKUP(D42, Index!$A$2:$B$31, 2, FALSE)</f>
        <v>Rockies</v>
      </c>
      <c r="F42" s="7">
        <f t="shared" si="0"/>
        <v>41</v>
      </c>
      <c r="G42" t="str">
        <f>'Prospects Data'!E42</f>
        <v>CF</v>
      </c>
      <c r="H42">
        <f>'Prospects Data'!F42</f>
        <v>0</v>
      </c>
      <c r="I42">
        <f>'Prospects Data'!G42</f>
        <v>2026</v>
      </c>
      <c r="J42">
        <f>'Prospects Data'!H42</f>
        <v>50</v>
      </c>
      <c r="K42" t="str">
        <f>'Prospects Data'!I42</f>
        <v>High</v>
      </c>
      <c r="L42">
        <f>'Prospects Data'!J42</f>
        <v>0</v>
      </c>
      <c r="M42">
        <f>'Prospects Data'!K42</f>
        <v>21.241666599999999</v>
      </c>
      <c r="N42" t="str">
        <f>'Prospects Data'!L42</f>
        <v>6' 6"</v>
      </c>
      <c r="O42">
        <f>'Prospects Data'!M42</f>
        <v>211</v>
      </c>
      <c r="P42" t="str">
        <f>'Prospects Data'!N42</f>
        <v>R</v>
      </c>
      <c r="Q42" t="str">
        <f>'Prospects Data'!O42</f>
        <v>R</v>
      </c>
      <c r="R42">
        <f>'Prospects Data'!P42</f>
        <v>2024</v>
      </c>
      <c r="S42" t="str">
        <f>'Prospects Data'!Q42</f>
        <v>Draft</v>
      </c>
      <c r="T42" t="str">
        <f>'Prospects Data'!R42</f>
        <v>COL</v>
      </c>
      <c r="U42">
        <f>'Prospects Data'!S42</f>
        <v>0</v>
      </c>
      <c r="V42" t="str">
        <f>'Prospects Data'!T42</f>
        <v>Georgia</v>
      </c>
      <c r="W42" t="str">
        <f>'Prospects Data'!U42</f>
        <v>Condon set an SEC freshman record for homers as a redshirt frosh and slugged .800 in his first season of reps for the Bulldogs. He came into the spring ranked 24th on the FanGraphs draft board due to concerns about his hit tool, and while those still exist, Condon's power and rare defensive ability for a player his size buoyed his stock here at FG and have him poised to come off the board very early. In his draft year, he slashed .433/.556/1.009 (seriously) and hit 37 homers in 60 games, albeit during an historic season for offense in college baseball. 
Typically 6-foot-6 guys have trouble handling stuff in on them, but that is not the case with Condon, who will make it rain in the parking lot if you leave something hanging on the inner half. His hands load low (think Marcell Ozuna without quite as big a leg kick), which leaves Condon poised to do damage with a natural uppercut bat path. It's also a load position associated with swing-and-miss against stuff in the upper part of the zone, which will probably be more of an issue against pro pitching and require adjustment. Condon's swing is also quite grooved, geared for power on pitches down-and-in but lacking precision and variability in other parts of the zone. If you watch swing after swing on film, the lack of feel for the barrel and some of Condon's swing decisions (especially during Georgia's road games for whatever reason) are fairly concerning. This is the reason I'm slightly lower on him than the general consensus. 
How much room Condon's contact issues will have to breathe is going to depend on where he ends up playing defense. He played third base, first base, and all three outfield spots during his time at Georgia and could conceivably play all of them as a pro. Condon has rare bend for a player his size but below-average range at third. Where he is surprisingly skilled is in center field, where he's great at reading balls hit over his head. His enormous strides give him a shot to have the range for center field even though he posts 40-grade run times from home to first. I think experimentation with his defense will be warranted in pro ball in part because I don't anticipate Condon is going to just mash all the way through the minors; I expect he'll be exposed somewhat and need to adjust once he reaches Double-A and above. He might even end up backing into defensive versatility that way, like a turbo-charged Matt Vierling who can play all four corner spots. Condon's position on the pro Top 100 will be near that of other power-over-hit corner bats, in the 70-80 overall range.</v>
      </c>
      <c r="X42">
        <f>'Prospects Data'!V42</f>
        <v>0</v>
      </c>
      <c r="Y42">
        <f>'Prospects Data'!W42</f>
        <v>0</v>
      </c>
    </row>
    <row r="43" spans="1:25" x14ac:dyDescent="0.45">
      <c r="A43">
        <f>'Prospects Data'!A43</f>
        <v>42</v>
      </c>
      <c r="B43">
        <f>'Prospects Data'!B43</f>
        <v>1</v>
      </c>
      <c r="C43" t="str">
        <f>'Prospects Data'!C43</f>
        <v>Noble Meyer</v>
      </c>
      <c r="D43" t="str">
        <f>'Prospects Data'!D43</f>
        <v>MIA</v>
      </c>
      <c r="E43" s="7" t="str">
        <f>VLOOKUP(D43, Index!$A$2:$B$31, 2, FALSE)</f>
        <v>Marlins</v>
      </c>
      <c r="F43" s="7">
        <f t="shared" si="0"/>
        <v>42</v>
      </c>
      <c r="G43" t="str">
        <f>'Prospects Data'!E43</f>
        <v>SP</v>
      </c>
      <c r="H43" t="str">
        <f>'Prospects Data'!F43</f>
        <v>A+</v>
      </c>
      <c r="I43">
        <f>'Prospects Data'!G43</f>
        <v>2027</v>
      </c>
      <c r="J43">
        <f>'Prospects Data'!H43</f>
        <v>50</v>
      </c>
      <c r="K43" t="str">
        <f>'Prospects Data'!I43</f>
        <v>High</v>
      </c>
      <c r="L43">
        <f>'Prospects Data'!J43</f>
        <v>0</v>
      </c>
      <c r="M43">
        <f>'Prospects Data'!K43</f>
        <v>19.5472222</v>
      </c>
      <c r="N43" t="str">
        <f>'Prospects Data'!L43</f>
        <v>6' 5"</v>
      </c>
      <c r="O43">
        <f>'Prospects Data'!M43</f>
        <v>200</v>
      </c>
      <c r="P43" t="str">
        <f>'Prospects Data'!N43</f>
        <v>R</v>
      </c>
      <c r="Q43" t="str">
        <f>'Prospects Data'!O43</f>
        <v>R</v>
      </c>
      <c r="R43">
        <f>'Prospects Data'!P43</f>
        <v>2023</v>
      </c>
      <c r="S43" t="str">
        <f>'Prospects Data'!Q43</f>
        <v>Draft</v>
      </c>
      <c r="T43" t="str">
        <f>'Prospects Data'!R43</f>
        <v>MIA</v>
      </c>
      <c r="U43">
        <f>'Prospects Data'!S43</f>
        <v>4500000</v>
      </c>
      <c r="V43" t="str">
        <f>'Prospects Data'!T43</f>
        <v>Jesuit HS (OR)</v>
      </c>
      <c r="W43" t="str">
        <f>'Prospects Data'!U43</f>
        <v>Meyer hasn't had anything close to his peak high school velocity so far in pro ball, but he's still been nearly unhittable and was promoted from Low-A Jupiter to High-A Beloit not long before list publication. Ranked 12th on the FanGraphs 2023 draft board, he signed for $4.5 million as the 10th overall pick in a loaded draft. 
Meyer checks nearly every scouting and analytical box. His 6-foot-5 frame is lanky and projectable, his arm works loose and free, he has a lower-than-average release height, and he can create huge action on his secondary pitches. Though he was routinely in the mid-90s as a high schooler, Meyer has been more 92-95 so far in pro ball. Both his mid-80s slider and changeup are generating plus rates of whiff. Meyer will also show you a devastating two-plane breaking ball featuring both huge depth and lateral action. In high school, it was sometimes easy to identify out of his hand because it was so much slower than his fastballs, sometimes 20 mph slower than the pitch before, but that gap has closed in pro ball, as his slider is averaging 83 mph. Meyer's changeup, which he didn't often have cause to throw in high school games, might end up being his best pitch. His arm slot helps impart a lot of lateral action on his cambio, which is now a few ticks slower than his high school version. His arm swing is really long and yet Meyer has pretty good feel for locating all of his offerings. 
Velocity dip aside (and that's pretty natural once a kid's workload shifts from high school to pro ball), Meyer looks like a fairly stable prospect as far as teenage pitchers are concerned. He has the frame, stuff, and command of a mid-rotation starter, but of course he also has the risks associated with any pitcher his age. Given the Marlins' timeline to contention (likely several years away), it's unlikely Meyer will be on the fast track to Miami. He's more likely to track in line with his chalk 40-man timeline, putting him on pace to debut late in 2027.</v>
      </c>
      <c r="X43">
        <f>'Prospects Data'!V43</f>
        <v>0</v>
      </c>
      <c r="Y43" t="str">
        <f>'Prospects Data'!W43</f>
        <v>sa3022945</v>
      </c>
    </row>
    <row r="44" spans="1:25" x14ac:dyDescent="0.45">
      <c r="A44">
        <f>'Prospects Data'!A44</f>
        <v>43</v>
      </c>
      <c r="B44">
        <f>'Prospects Data'!B44</f>
        <v>3</v>
      </c>
      <c r="C44" t="str">
        <f>'Prospects Data'!C44</f>
        <v>Hagen Smith</v>
      </c>
      <c r="D44" t="str">
        <f>'Prospects Data'!D44</f>
        <v>CHW</v>
      </c>
      <c r="E44" s="7" t="str">
        <f>VLOOKUP(D44, Index!$A$2:$B$31, 2, FALSE)</f>
        <v>White Sox</v>
      </c>
      <c r="F44" s="7">
        <f t="shared" si="0"/>
        <v>43</v>
      </c>
      <c r="G44" t="str">
        <f>'Prospects Data'!E44</f>
        <v>SP</v>
      </c>
      <c r="H44">
        <f>'Prospects Data'!F44</f>
        <v>0</v>
      </c>
      <c r="I44">
        <f>'Prospects Data'!G44</f>
        <v>2025</v>
      </c>
      <c r="J44">
        <f>'Prospects Data'!H44</f>
        <v>50</v>
      </c>
      <c r="K44" t="str">
        <f>'Prospects Data'!I44</f>
        <v>Med</v>
      </c>
      <c r="L44">
        <f>'Prospects Data'!J44</f>
        <v>0</v>
      </c>
      <c r="M44">
        <f>'Prospects Data'!K44</f>
        <v>20.894444400000001</v>
      </c>
      <c r="N44" t="str">
        <f>'Prospects Data'!L44</f>
        <v>6' 3"</v>
      </c>
      <c r="O44">
        <f>'Prospects Data'!M44</f>
        <v>225</v>
      </c>
      <c r="P44" t="str">
        <f>'Prospects Data'!N44</f>
        <v>L</v>
      </c>
      <c r="Q44" t="str">
        <f>'Prospects Data'!O44</f>
        <v>L</v>
      </c>
      <c r="R44">
        <f>'Prospects Data'!P44</f>
        <v>2024</v>
      </c>
      <c r="S44" t="str">
        <f>'Prospects Data'!Q44</f>
        <v>Draft</v>
      </c>
      <c r="T44" t="str">
        <f>'Prospects Data'!R44</f>
        <v>CHW</v>
      </c>
      <c r="U44">
        <f>'Prospects Data'!S44</f>
        <v>0</v>
      </c>
      <c r="V44" t="str">
        <f>'Prospects Data'!T44</f>
        <v>Arkansas</v>
      </c>
      <c r="W44" t="str">
        <f>'Prospects Data'!U44</f>
        <v>Smith spent his underclass seasons jockeying back and forth between the Arkansas bullpen and rotation, working just over 70 innings each year. Entering the spring, I thought he had more of a relief look, like a Brooks Raley type, but Smith had an incredible season. He struck out damn near two batters per inning (161 K, 84 IP) and posted a .893 WHIP across 16 starts. A big reason why Smith now not only looks like a slam dunk starter prospect but potentially a top five pick is because of his fastball command, which he sustained throughout the season even as his velocity climbed. He averaged 95-96 across the entire 2024 campaign but was 96-98 early in his late-season starts and touched 100. The rise/run combo of his fastball usually isn't ideal, but Smith's heater moves enough in both directions to produce big swing-and-miss results, and Smith's arm stroke (which is both very quick and very low) appears deceptive and makes hitters uncomfortable. Overall, Smith's delivery looks like that of a shorter-levered Madison Bumgarner. Smith routinely locates his heater up and to the arm side of the plate, where its movement plays best. Off of that his huge sweeping slider bends in the opposite direction, and Smith commands that, too. It doesn't tip its break until very late in flight, and once it starts to move, it moves a ton, sometimes all the way from the arm-side edge of the plate to the dirt in the opposite batter's box. 
Those two pitches were enough for Smith to carve up SEC hitters, but he'll probably need a third pitch to truly hit his ceiling. He has a changeup right now that he can control the location of, but it doesn't have great movement. Smith's arm stroke is quick and he has feel for location, so his changeup projection is quite good. He could also take a route similar to Bumgarner and mix in a cutter, which he'd need to develop from scratch. He has mid-rotation projection either way. You need to project on a third pitch here more than you do for Chase Burns in order to see an impact big leaguer, but Smith's fastball has much better playability and the longer I do this, the more I believe that's of utmost importance to guys working efficiently as starters, which is why I have Smith north of Burns.</v>
      </c>
      <c r="X44">
        <f>'Prospects Data'!V44</f>
        <v>0</v>
      </c>
      <c r="Y44">
        <f>'Prospects Data'!W44</f>
        <v>0</v>
      </c>
    </row>
    <row r="45" spans="1:25" x14ac:dyDescent="0.45">
      <c r="A45">
        <f>'Prospects Data'!A45</f>
        <v>44</v>
      </c>
      <c r="B45">
        <f>'Prospects Data'!B45</f>
        <v>1</v>
      </c>
      <c r="C45" t="str">
        <f>'Prospects Data'!C45</f>
        <v>Chase Burns</v>
      </c>
      <c r="D45" t="str">
        <f>'Prospects Data'!D45</f>
        <v>CIN</v>
      </c>
      <c r="E45" s="7" t="str">
        <f>VLOOKUP(D45, Index!$A$2:$B$31, 2, FALSE)</f>
        <v>Reds</v>
      </c>
      <c r="F45" s="7">
        <f t="shared" si="0"/>
        <v>44</v>
      </c>
      <c r="G45" t="str">
        <f>'Prospects Data'!E45</f>
        <v>SP</v>
      </c>
      <c r="H45">
        <f>'Prospects Data'!F45</f>
        <v>0</v>
      </c>
      <c r="I45">
        <f>'Prospects Data'!G45</f>
        <v>2025</v>
      </c>
      <c r="J45">
        <f>'Prospects Data'!H45</f>
        <v>50</v>
      </c>
      <c r="K45" t="str">
        <f>'Prospects Data'!I45</f>
        <v>High</v>
      </c>
      <c r="L45">
        <f>'Prospects Data'!J45</f>
        <v>0</v>
      </c>
      <c r="M45">
        <f>'Prospects Data'!K45</f>
        <v>21.5138888</v>
      </c>
      <c r="N45" t="str">
        <f>'Prospects Data'!L45</f>
        <v>6' 4"</v>
      </c>
      <c r="O45">
        <f>'Prospects Data'!M45</f>
        <v>215</v>
      </c>
      <c r="P45" t="str">
        <f>'Prospects Data'!N45</f>
        <v>R</v>
      </c>
      <c r="Q45" t="str">
        <f>'Prospects Data'!O45</f>
        <v>R</v>
      </c>
      <c r="R45">
        <f>'Prospects Data'!P45</f>
        <v>2024</v>
      </c>
      <c r="S45" t="str">
        <f>'Prospects Data'!Q45</f>
        <v>Draft</v>
      </c>
      <c r="T45" t="str">
        <f>'Prospects Data'!R45</f>
        <v>CIN</v>
      </c>
      <c r="U45">
        <f>'Prospects Data'!S45</f>
        <v>0</v>
      </c>
      <c r="V45" t="str">
        <f>'Prospects Data'!T45</f>
        <v>Wake Forest</v>
      </c>
      <c r="W45" t="str">
        <f>'Prospects Data'!U45</f>
        <v>Burns was one of those high school pitchers who was already touching 100 and throwing with such effort and violence that teams were standoffish and generally had him pref'd in the comp round. That wasn't high enough for Burns to sign, and he ended up at Tennessee where, after a great freshman season as a starter, he was squeezed out of a talented rotation as a sophomore (but was great in high-leverage long relief). Burns transferred to Wake Forest (renowned for its pitching development) for his junior year and had an incredible season (100 innings, 96 baserunners, 191 strikeouts) but missed out on a national title. He has gone the distance as maybe the best pitching prospect in the class and is one of a couple of college pitchers in this draft who could feasibly be in the big leagues within a year. 
He's been able to sustain elite velocity for his entire career, and the way his pitches work together when Burns is commanding them (which is kind of an issue) is stylistically similar to Justin Verlander and Hunter Brown. While he's more tightly wound as an athlete than most front end big league starters, Burns otherwise has prototypical size and physicality. He will probably grow more and more barrel-chested as he ages; his frame started creeping that way late in college. Burns uses big spinal tilt to get to an extreme vertical arm slot that, in concert with his size, gives his fastball huge downhill plane. Even at his velocities (he averaged 98 and touched 101 in 2024) this causes his fastball to be hittable when it's in the meat of the zone and below. He needs to command more consistently to the upper boundary of the strike zone for that pitch to max out. If he can, then we're in Verlander-style territory because of the way Burns' secondary stuff can play off of that fastball location. 
His high arm slot makes it very difficult to spot breaking balls popping out of Burns' hand because they're always descending. His slider has nasty vertical depth for a pitch in the 87-90 mph range and can be used to get strike one, or deployed like a cutter in on the hands of lefties, or as a finishing pitch in the dirt. His curveball gives him a second, slower version of everything but it's not nearly as nasty as the slider. It's tough to turn over a changeup from his arm slot, so he doesn't â€” his slot lowers when he throws his change, and his best cambios are a well-located 45. Because of the way his breaking balls play, this shouldn't be an issue in pro ball, though it wouldn't hurt to have one. Burns' mechanical operation requires a lot of effort and it detracts from his command. It's possible he'll continue to refine feel for his body and release as he matures (he's a 21-year-old kid throwing 100 for goodness sake) and polishes this up, but it certainly isn't a refined part of his game as of draft time. He's a pretty good bet to become a mid-rotation starter and has front-end upside if his command gets better. Burns would come off the board in the top 4-7 picks of a typical draft.</v>
      </c>
      <c r="X45">
        <f>'Prospects Data'!V45</f>
        <v>0</v>
      </c>
      <c r="Y45">
        <f>'Prospects Data'!W45</f>
        <v>0</v>
      </c>
    </row>
    <row r="46" spans="1:25" x14ac:dyDescent="0.45">
      <c r="A46">
        <f>'Prospects Data'!A46</f>
        <v>45</v>
      </c>
      <c r="B46">
        <f>'Prospects Data'!B46</f>
        <v>1</v>
      </c>
      <c r="C46" t="str">
        <f>'Prospects Data'!C46</f>
        <v>Hayden Birdsong</v>
      </c>
      <c r="D46" t="str">
        <f>'Prospects Data'!D46</f>
        <v>SFG</v>
      </c>
      <c r="E46" s="7" t="str">
        <f>VLOOKUP(D46, Index!$A$2:$B$31, 2, FALSE)</f>
        <v>Giants</v>
      </c>
      <c r="F46" s="7">
        <f t="shared" si="0"/>
        <v>45</v>
      </c>
      <c r="G46" t="str">
        <f>'Prospects Data'!E46</f>
        <v>SP</v>
      </c>
      <c r="H46" t="str">
        <f>'Prospects Data'!F46</f>
        <v>A</v>
      </c>
      <c r="I46">
        <f>'Prospects Data'!G46</f>
        <v>2026</v>
      </c>
      <c r="J46">
        <f>'Prospects Data'!H46</f>
        <v>50</v>
      </c>
      <c r="K46" t="str">
        <f>'Prospects Data'!I46</f>
        <v>Med</v>
      </c>
      <c r="L46">
        <f>'Prospects Data'!J46</f>
        <v>1</v>
      </c>
      <c r="M46">
        <f>'Prospects Data'!K46</f>
        <v>22.908333299999999</v>
      </c>
      <c r="N46" t="str">
        <f>'Prospects Data'!L46</f>
        <v>6' 4"</v>
      </c>
      <c r="O46">
        <f>'Prospects Data'!M46</f>
        <v>215</v>
      </c>
      <c r="P46" t="str">
        <f>'Prospects Data'!N46</f>
        <v>R</v>
      </c>
      <c r="Q46" t="str">
        <f>'Prospects Data'!O46</f>
        <v>R</v>
      </c>
      <c r="R46">
        <f>'Prospects Data'!P46</f>
        <v>2022</v>
      </c>
      <c r="S46" t="str">
        <f>'Prospects Data'!Q46</f>
        <v>Draft</v>
      </c>
      <c r="T46" t="str">
        <f>'Prospects Data'!R46</f>
        <v>SFG</v>
      </c>
      <c r="U46">
        <f>'Prospects Data'!S46</f>
        <v>187500</v>
      </c>
      <c r="V46" t="str">
        <f>'Prospects Data'!T46</f>
        <v>Eastern Illinois</v>
      </c>
      <c r="W46" t="str">
        <f>'Prospects Data'!U46</f>
        <v>After sitting 90-93 mph at Eastern Illinois and in the Northwoods League in 2022, Birdsong's fastball was parked in the 93-96 mph range throughout 2023. He ended up working 100 innings as a starter and climbed from Low- to Double-A throughout the year, with his walk rate ticking up toward the end. He opened the 2024 season in the Richmond starting rotation, but to us he still comes off as more of a reliever long-term. 
Birdsong has significant length in his arm path that often hampers the timing of his release and command, though it also creates some deception because of how long he hides the ball from batters. He's relied more on his 12-to-6 curveball in 2024, which routinely shows above-average teeth but is very reliant on chase. It's a pitch that pairs better with his four-seamer than his slider does because of its significant depth. He can throw it out of the same tunnel as his elevated four-seamer, but presently the pitch ends up in the dirt more often than not, and major league hitters will just eliminate it if he isn't able to show he can land it for a strike with greater frequency. He's still utilizing his late-tilting slider, but it hasn't shown sharpness as consistently so far this year (its chase and miss rate stats were great in 2023) and seems to have taken a bit of a backseat to the curveball usage wise. Birdsong will also throw a changeup that often lacks notable action, and while it will show some slight depth on occasion, it projects as a show-me pitch at best. It was exciting how quickly Birdsong appeared to be developing last year, and there are still changes being made to his pitch mix, but his command has plateaued. We think Birdsong profiles as a single-inning reliever, a role where his stuff can play up in short bursts and his limited command is less of a factor.</v>
      </c>
      <c r="X46">
        <f>'Prospects Data'!V46</f>
        <v>0</v>
      </c>
      <c r="Y46">
        <f>'Prospects Data'!W46</f>
        <v>31635</v>
      </c>
    </row>
    <row r="47" spans="1:25" x14ac:dyDescent="0.45">
      <c r="A47">
        <f>'Prospects Data'!A47</f>
        <v>46</v>
      </c>
      <c r="B47">
        <f>'Prospects Data'!B47</f>
        <v>1</v>
      </c>
      <c r="C47" t="str">
        <f>'Prospects Data'!C47</f>
        <v>Harry Ford</v>
      </c>
      <c r="D47" t="str">
        <f>'Prospects Data'!D47</f>
        <v>SEA</v>
      </c>
      <c r="E47" s="7" t="str">
        <f>VLOOKUP(D47, Index!$A$2:$B$31, 2, FALSE)</f>
        <v>Mariners</v>
      </c>
      <c r="F47" s="7">
        <f t="shared" si="0"/>
        <v>46</v>
      </c>
      <c r="G47" t="str">
        <f>'Prospects Data'!E47</f>
        <v>C</v>
      </c>
      <c r="H47" t="str">
        <f>'Prospects Data'!F47</f>
        <v>AA</v>
      </c>
      <c r="I47">
        <f>'Prospects Data'!G47</f>
        <v>2026</v>
      </c>
      <c r="J47">
        <f>'Prospects Data'!H47</f>
        <v>50</v>
      </c>
      <c r="K47" t="str">
        <f>'Prospects Data'!I47</f>
        <v>High</v>
      </c>
      <c r="L47">
        <f>'Prospects Data'!J47</f>
        <v>0</v>
      </c>
      <c r="M47">
        <f>'Prospects Data'!K47</f>
        <v>21.433333300000001</v>
      </c>
      <c r="N47" t="str">
        <f>'Prospects Data'!L47</f>
        <v>5' 10"</v>
      </c>
      <c r="O47">
        <f>'Prospects Data'!M47</f>
        <v>200</v>
      </c>
      <c r="P47" t="str">
        <f>'Prospects Data'!N47</f>
        <v>R</v>
      </c>
      <c r="Q47" t="str">
        <f>'Prospects Data'!O47</f>
        <v>R</v>
      </c>
      <c r="R47">
        <f>'Prospects Data'!P47</f>
        <v>2021</v>
      </c>
      <c r="S47" t="str">
        <f>'Prospects Data'!Q47</f>
        <v>Draft</v>
      </c>
      <c r="T47" t="str">
        <f>'Prospects Data'!R47</f>
        <v>SEA</v>
      </c>
      <c r="U47">
        <f>'Prospects Data'!S47</f>
        <v>4370000</v>
      </c>
      <c r="V47" t="str">
        <f>'Prospects Data'!T47</f>
        <v>North Cobb HS</v>
      </c>
      <c r="W47" t="str">
        <f>'Prospects Data'!U47</f>
        <v>Ford is a very explosive, high-upside catching prospect with a rare collection of tools for a backstop, most notably plus-plus bat speed that gives him impact power potential at that position. Tightly wound and muscular, Ford looks incredible during BP but has crude feel for contact in games. He's kept his strikeout rates to a manageable level even though he has an obvious hole in his swing at the top of the strike zone, in part because he's a very discerning hitter with great plate discipline. As explosive as Ford's hands are, they tend to load and fire late. This is an individual whose K rates I expect will be very high when facing big league pitching every day. Still, on-base skills and mistake power tend to be plenty at catcher. 
When Ford was drafted, he needed a lot technical development behind the plate. Indeed, he was so raw that there was talk of him being drafted as a center fielder. He has tweaked some aspects of his defense and is now catching on one knee. His pitch framing is still too conspicuous, but it's much better than when he was drafted, as is Ford's ball-blocking, which remains the weakest aspect of his defense. His arm is incredible â€” you don't need a stopwatch to know Ford has an absolute hose, just watching this guy throw the baseball leaves no doubt. Ford is flawed but the skills he does have are top shelf in quality, and they're a rarity at the position he plays. It would not surprise me if Ford hits under .200 a couple of times throughout his career, but he's going to do enough other stuff to be a good primary catcher anyway.</v>
      </c>
      <c r="X47">
        <f>'Prospects Data'!V47</f>
        <v>0</v>
      </c>
      <c r="Y47" t="str">
        <f>'Prospects Data'!W47</f>
        <v>sa3017627</v>
      </c>
    </row>
    <row r="48" spans="1:25" x14ac:dyDescent="0.45">
      <c r="A48">
        <f>'Prospects Data'!A48</f>
        <v>47</v>
      </c>
      <c r="B48">
        <f>'Prospects Data'!B48</f>
        <v>4</v>
      </c>
      <c r="C48" t="str">
        <f>'Prospects Data'!C48</f>
        <v>Edgar Quero</v>
      </c>
      <c r="D48" t="str">
        <f>'Prospects Data'!D48</f>
        <v>CHW</v>
      </c>
      <c r="E48" s="7" t="str">
        <f>VLOOKUP(D48, Index!$A$2:$B$31, 2, FALSE)</f>
        <v>White Sox</v>
      </c>
      <c r="F48" s="7">
        <f t="shared" si="0"/>
        <v>47</v>
      </c>
      <c r="G48" t="str">
        <f>'Prospects Data'!E48</f>
        <v>C</v>
      </c>
      <c r="H48" t="str">
        <f>'Prospects Data'!F48</f>
        <v>AAA</v>
      </c>
      <c r="I48">
        <f>'Prospects Data'!G48</f>
        <v>2025</v>
      </c>
      <c r="J48">
        <f>'Prospects Data'!H48</f>
        <v>50</v>
      </c>
      <c r="K48" t="str">
        <f>'Prospects Data'!I48</f>
        <v>Med</v>
      </c>
      <c r="L48">
        <f>'Prospects Data'!J48</f>
        <v>0</v>
      </c>
      <c r="M48">
        <f>'Prospects Data'!K48</f>
        <v>21.308333300000001</v>
      </c>
      <c r="N48" t="str">
        <f>'Prospects Data'!L48</f>
        <v>5' 11"</v>
      </c>
      <c r="O48">
        <f>'Prospects Data'!M48</f>
        <v>210</v>
      </c>
      <c r="P48" t="str">
        <f>'Prospects Data'!N48</f>
        <v>S</v>
      </c>
      <c r="Q48" t="str">
        <f>'Prospects Data'!O48</f>
        <v>R</v>
      </c>
      <c r="R48">
        <f>'Prospects Data'!P48</f>
        <v>2021</v>
      </c>
      <c r="S48" t="str">
        <f>'Prospects Data'!Q48</f>
        <v>J2</v>
      </c>
      <c r="T48" t="str">
        <f>'Prospects Data'!R48</f>
        <v>LAA</v>
      </c>
      <c r="U48">
        <f>'Prospects Data'!S48</f>
        <v>200000</v>
      </c>
      <c r="V48" t="str">
        <f>'Prospects Data'!T48</f>
        <v>Cuba</v>
      </c>
      <c r="W48" t="str">
        <f>'Prospects Data'!U48</f>
        <v>Quero is a switch-hitting bat-first catcher who started the 2023 season with the Angels' Double-A affiliate, having leapfrogged his way there from Low-A after posting a 150 wRC+ at Inland Empire as a 19-year-old in 2022. His overall offensive numbers sagged slightly as a Trash Panda, but certainly not in an alarming way, and his walk and strikeout rates both moved in a favorable direction. He was dealt to the White Sox as part of the Lucas Giolito trade and spent the rest of 2023 at Double-A Birmingham, where he maintained a performance slightly better than league average despite being significantly younger than the average Double-A player. Heâ€™s impressively mature at the plate, rarely expanding the zone and boasting the third-lowest swinging strike rate in all of Double-A in 2023. Itâ€™s particularly difficult to sneak one by Quero as a righty; heâ€™s more contact-oriented from that side of the plate and has a bit more power as a lefty. Quero's swing is short and flat, which helps him make plus rates of contact. 
While his bat is the most promising part of his overall profile, heâ€™s made improvements on defense in the past year that sweeten the pot significantly. His receiving is cleaner, and heâ€™s shown improvements in his lateral movement and blocking. And while many of Quero's throws still one-hop second base, he has at least quickened his release enough to keep his pop times just below two seconds. Quero has rare bat-to-ball ability for a catcher and we think it will help him be Chicago's primary backstop eventually. He doesn't have to be put on the 40-man until after 2025, and it will probably be another season or two before we see him in the majors.</v>
      </c>
      <c r="X48" t="str">
        <f>'Prospects Data'!V48</f>
        <v>dLJiH3AmELA</v>
      </c>
      <c r="Y48" t="str">
        <f>'Prospects Data'!W48</f>
        <v>sa3015239</v>
      </c>
    </row>
    <row r="49" spans="1:25" x14ac:dyDescent="0.45">
      <c r="A49">
        <f>'Prospects Data'!A49</f>
        <v>48</v>
      </c>
      <c r="B49">
        <f>'Prospects Data'!B49</f>
        <v>2</v>
      </c>
      <c r="C49" t="str">
        <f>'Prospects Data'!C49</f>
        <v>Matt Shaw</v>
      </c>
      <c r="D49" t="str">
        <f>'Prospects Data'!D49</f>
        <v>CHC</v>
      </c>
      <c r="E49" s="7" t="str">
        <f>VLOOKUP(D49, Index!$A$2:$B$31, 2, FALSE)</f>
        <v>Cubs</v>
      </c>
      <c r="F49" s="7">
        <f t="shared" si="0"/>
        <v>48</v>
      </c>
      <c r="G49" t="str">
        <f>'Prospects Data'!E49</f>
        <v>3B</v>
      </c>
      <c r="H49" t="str">
        <f>'Prospects Data'!F49</f>
        <v>AA</v>
      </c>
      <c r="I49">
        <f>'Prospects Data'!G49</f>
        <v>2025</v>
      </c>
      <c r="J49">
        <f>'Prospects Data'!H49</f>
        <v>50</v>
      </c>
      <c r="K49" t="str">
        <f>'Prospects Data'!I49</f>
        <v>High</v>
      </c>
      <c r="L49">
        <f>'Prospects Data'!J49</f>
        <v>-1</v>
      </c>
      <c r="M49">
        <f>'Prospects Data'!K49</f>
        <v>22.725000000000001</v>
      </c>
      <c r="N49" t="str">
        <f>'Prospects Data'!L49</f>
        <v>5' 11"</v>
      </c>
      <c r="O49">
        <f>'Prospects Data'!M49</f>
        <v>185</v>
      </c>
      <c r="P49" t="str">
        <f>'Prospects Data'!N49</f>
        <v>R</v>
      </c>
      <c r="Q49" t="str">
        <f>'Prospects Data'!O49</f>
        <v>R</v>
      </c>
      <c r="R49">
        <f>'Prospects Data'!P49</f>
        <v>2023</v>
      </c>
      <c r="S49" t="str">
        <f>'Prospects Data'!Q49</f>
        <v>Draft</v>
      </c>
      <c r="T49" t="str">
        <f>'Prospects Data'!R49</f>
        <v>CHC</v>
      </c>
      <c r="U49">
        <f>'Prospects Data'!S49</f>
        <v>4850000</v>
      </c>
      <c r="V49" t="str">
        <f>'Prospects Data'!T49</f>
        <v>Maryland</v>
      </c>
      <c r="W49" t="str">
        <f>'Prospects Data'!U49</f>
        <v>Shawâ€™s junior spring at Maryland was electrifying enough to earn him the 13th overall selection in the loaded 2023 draft, and if the college season tired him out, he certainly didn't show it. He hit the ground running as a pro, putting up disgusting numbers on the complex and then leapfrogging to High-A, where he racked up a 197 wRC+ over 20 games, before finishing the season with 15 games at Double-A, where Shaw has been assigned again to start 2024.
Shaw's pro Trackman data last year was elite: He posted a 91% zone contact rate and plus peak exit velos in a medium-sized post-draft sample. He hasn't been quite as amazing in the early stages of 2024 but, across a fairly small sample, he's been much more selective. Shaw is a powerful, short-levered hitter with really explosive wrists and an odd, max-effort swing that, so far, has worked for him. His quick hands allow him to barrel up offerings throughout the strike zone, but his odd bat path, which cuts down at pitches in the bottom of the zone, hasn't been tested by back-foot breaking stuff that could be a problem for him eventually. He has enough pop to torch contact the opposite way and is also a speedy dead-ahead runner, though Shaw's lateral range on defense is not as good. 
Having stuck to the middle infield as an amateur, Shaw has now seen pro reps at third base, where he has been playing most often in 2024. With Nico Hoerner and Dansby Swanson entrenched on the middle infield, Shaw's fastest path to Wrigley is through the hot corner. Still, there has to be substantial development on defense before Shaw is a big leaguer. He plays defense with a high center of gravity and his hands are a little bit clunky. There's a chance he isn't even an infielder at all, but if he works on his defense with as much effort as he brings to an actual game, then he should improve enough to stay there. Shaw's swing and tightly wound brand of athleticism are atypical looks on a baseball field, but his track record of hitting and hitting for power is that of an above-average regular.</v>
      </c>
      <c r="X49">
        <f>'Prospects Data'!V49</f>
        <v>0</v>
      </c>
      <c r="Y49" t="str">
        <f>'Prospects Data'!W49</f>
        <v>sa3022615</v>
      </c>
    </row>
    <row r="50" spans="1:25" x14ac:dyDescent="0.45">
      <c r="A50">
        <f>'Prospects Data'!A50</f>
        <v>49</v>
      </c>
      <c r="B50">
        <f>'Prospects Data'!B50</f>
        <v>3</v>
      </c>
      <c r="C50" t="str">
        <f>'Prospects Data'!C50</f>
        <v>Kyle Teel</v>
      </c>
      <c r="D50" t="str">
        <f>'Prospects Data'!D50</f>
        <v>BOS</v>
      </c>
      <c r="E50" s="7" t="str">
        <f>VLOOKUP(D50, Index!$A$2:$B$31, 2, FALSE)</f>
        <v>Red Sox</v>
      </c>
      <c r="F50" s="7">
        <f t="shared" si="0"/>
        <v>49</v>
      </c>
      <c r="G50" t="str">
        <f>'Prospects Data'!E50</f>
        <v>C</v>
      </c>
      <c r="H50" t="str">
        <f>'Prospects Data'!F50</f>
        <v>AA</v>
      </c>
      <c r="I50">
        <f>'Prospects Data'!G50</f>
        <v>2026</v>
      </c>
      <c r="J50">
        <f>'Prospects Data'!H50</f>
        <v>50</v>
      </c>
      <c r="K50" t="str">
        <f>'Prospects Data'!I50</f>
        <v>Low</v>
      </c>
      <c r="L50">
        <f>'Prospects Data'!J50</f>
        <v>0</v>
      </c>
      <c r="M50">
        <f>'Prospects Data'!K50</f>
        <v>22.45</v>
      </c>
      <c r="N50" t="str">
        <f>'Prospects Data'!L50</f>
        <v>6' 0"</v>
      </c>
      <c r="O50">
        <f>'Prospects Data'!M50</f>
        <v>180</v>
      </c>
      <c r="P50" t="str">
        <f>'Prospects Data'!N50</f>
        <v>L</v>
      </c>
      <c r="Q50" t="str">
        <f>'Prospects Data'!O50</f>
        <v>R</v>
      </c>
      <c r="R50">
        <f>'Prospects Data'!P50</f>
        <v>2023</v>
      </c>
      <c r="S50" t="str">
        <f>'Prospects Data'!Q50</f>
        <v>Draft</v>
      </c>
      <c r="T50" t="str">
        <f>'Prospects Data'!R50</f>
        <v>BOS</v>
      </c>
      <c r="U50">
        <f>'Prospects Data'!S50</f>
        <v>4000000</v>
      </c>
      <c r="V50" t="str">
        <f>'Prospects Data'!T50</f>
        <v>Virginia</v>
      </c>
      <c r="W50" t="str">
        <f>'Prospects Data'!U50</f>
        <v>Teel raked in high school, opted out of the 2020 draft, raked in college, went in the middle of last year's first round, and has raked so far as a pro. He's posted a 144 wRC+ during a 2024 first half spent at Double-A Portland, where he began his first full pro season. He tracks pitches well and his barrel stays in the hitting zone for a long time, enabling Teel to let pitches travel a little deeper and spray them to the opposite field. His vertical bat path and high-effort style of swinging helps produce impressive in-game power for a medium-framed hitter, and Teel has shown that he can make a roughly average rate of contact using this style of hitting. You can beat him with velo up-and-away and with backfoot breaking stuff, but you'd better make sure that breaking ball finishes because most of his power occupies the middle-in part of the zone. It's a very solid offensive skill set for a catcher. 
Teel does not have the prototypical size and bulk of an everyday catcher, and there are times when his lack of strength impacts his receiving and pitch framing, but he does virtually everything else well on defense. His raw arm strength is fair, but Teel's exchange is lightning quick and he's often able to make accurate throws even when awkward pitch locations force him to contort his body to do so. He's also an incredibly mobile ball-blocker, especially for someone who catches from such a wide, one-knee'd base. At the rate Teel is performing and climbing, it's possible we could see him in Boston at some point next year, debuting in a timeshare with the similarly small Connor Wong that would allow Teel to get his feet wet while relieving some of the position's physical burdens for both of them. There might be roster flexibility considerations (like Reese McGuire being out of options) that complicate this, but it's a way to onboard Teel while also maximizing Wong, which is fortuitous and exciting.</v>
      </c>
      <c r="X50">
        <f>'Prospects Data'!V50</f>
        <v>0</v>
      </c>
      <c r="Y50" t="str">
        <f>'Prospects Data'!W50</f>
        <v>sa3022886</v>
      </c>
    </row>
    <row r="51" spans="1:25" x14ac:dyDescent="0.45">
      <c r="A51">
        <f>'Prospects Data'!A51</f>
        <v>50</v>
      </c>
      <c r="B51">
        <f>'Prospects Data'!B51</f>
        <v>2</v>
      </c>
      <c r="C51" t="str">
        <f>'Prospects Data'!C51</f>
        <v>Cole Young</v>
      </c>
      <c r="D51" t="str">
        <f>'Prospects Data'!D51</f>
        <v>SEA</v>
      </c>
      <c r="E51" s="7" t="str">
        <f>VLOOKUP(D51, Index!$A$2:$B$31, 2, FALSE)</f>
        <v>Mariners</v>
      </c>
      <c r="F51" s="7">
        <f t="shared" si="0"/>
        <v>50</v>
      </c>
      <c r="G51" t="str">
        <f>'Prospects Data'!E51</f>
        <v>SS</v>
      </c>
      <c r="H51" t="str">
        <f>'Prospects Data'!F51</f>
        <v>AA</v>
      </c>
      <c r="I51">
        <f>'Prospects Data'!G51</f>
        <v>2025</v>
      </c>
      <c r="J51">
        <f>'Prospects Data'!H51</f>
        <v>50</v>
      </c>
      <c r="K51" t="str">
        <f>'Prospects Data'!I51</f>
        <v>Low</v>
      </c>
      <c r="L51">
        <f>'Prospects Data'!J51</f>
        <v>0</v>
      </c>
      <c r="M51">
        <f>'Prospects Data'!K51</f>
        <v>21.011111100000001</v>
      </c>
      <c r="N51" t="str">
        <f>'Prospects Data'!L51</f>
        <v>6' 0"</v>
      </c>
      <c r="O51">
        <f>'Prospects Data'!M51</f>
        <v>215</v>
      </c>
      <c r="P51" t="str">
        <f>'Prospects Data'!N51</f>
        <v>L</v>
      </c>
      <c r="Q51" t="str">
        <f>'Prospects Data'!O51</f>
        <v>R</v>
      </c>
      <c r="R51">
        <f>'Prospects Data'!P51</f>
        <v>2022</v>
      </c>
      <c r="S51" t="str">
        <f>'Prospects Data'!Q51</f>
        <v>Draft</v>
      </c>
      <c r="T51" t="str">
        <f>'Prospects Data'!R51</f>
        <v>SEA</v>
      </c>
      <c r="U51">
        <f>'Prospects Data'!S51</f>
        <v>3300000</v>
      </c>
      <c r="V51" t="str">
        <f>'Prospects Data'!T51</f>
        <v>North Allegheny HS (PA)</v>
      </c>
      <c r="W51" t="str">
        <f>'Prospects Data'!U51</f>
        <v>Young's profile has shifted pretty dramatically since he was drafted, as he's added considerable bulk to his frame. As a high schooler, he was among the more polished shortstop defenders in his class and was performing well from a bat-to-ball standpoint on the showcase circuit. He looked like a high-floor middle infield prospect with a modest ceiling. Young has become much bigger and stronger in pro ball, especially in his upper body, which has aided his power but detracted somewhat from his defense. Though changes he's made to his swing have resulted in him trading some contact for power, he's still maintained strikeout rates in the mid-teens en route to a successful Double-A performance in 2024 at age 20. 
Young is a very well-rounded offensive player whose on-base skills and burgeoning power will profile at either middle infield spot. Though he sometimes struggles to cover the high-and-away portion of the zone, he otherwise has great plate coverage and a patient approach. Most of his in-game power is currently isolated to lower pitches, and he tends to inside-out a sizable portion of his contact. Young's surface-level slugging has tended to play above his current true talent level, in part because of Seattle's A-ball parks but also because of the consistent lift in Young's swing. It's a well-rounded offensive skill set more than it is a special one. 
On defense, Young is still mostly playing shortstop but is also mixing in lots of second base. His hands and exchange are good, but his arm strength and accuracy are only fair, and his future range might be a bit lacking. Considering how the Jorge Polanco trade is working out, it's becoming more likely every day that Young debuts at second base. It's probably a better fit for him long-term, especially if it allows Young to keep getting bigger and stronger on his way to generating more power in his mid-20s.</v>
      </c>
      <c r="X51">
        <f>'Prospects Data'!V51</f>
        <v>0</v>
      </c>
      <c r="Y51" t="str">
        <f>'Prospects Data'!W51</f>
        <v>sa3020459</v>
      </c>
    </row>
    <row r="52" spans="1:25" x14ac:dyDescent="0.45">
      <c r="A52">
        <f>'Prospects Data'!A52</f>
        <v>51</v>
      </c>
      <c r="B52">
        <f>'Prospects Data'!B52</f>
        <v>2</v>
      </c>
      <c r="C52" t="str">
        <f>'Prospects Data'!C52</f>
        <v>Drew Gilbert</v>
      </c>
      <c r="D52" t="str">
        <f>'Prospects Data'!D52</f>
        <v>NYM</v>
      </c>
      <c r="E52" s="7" t="str">
        <f>VLOOKUP(D52, Index!$A$2:$B$31, 2, FALSE)</f>
        <v>Mets</v>
      </c>
      <c r="F52" s="7">
        <f t="shared" si="0"/>
        <v>51</v>
      </c>
      <c r="G52" t="str">
        <f>'Prospects Data'!E52</f>
        <v>CF</v>
      </c>
      <c r="H52" t="str">
        <f>'Prospects Data'!F52</f>
        <v>AAA</v>
      </c>
      <c r="I52">
        <f>'Prospects Data'!G52</f>
        <v>2024</v>
      </c>
      <c r="J52">
        <f>'Prospects Data'!H52</f>
        <v>50</v>
      </c>
      <c r="K52" t="str">
        <f>'Prospects Data'!I52</f>
        <v>Low</v>
      </c>
      <c r="L52">
        <f>'Prospects Data'!J52</f>
        <v>0</v>
      </c>
      <c r="M52">
        <f>'Prospects Data'!K52</f>
        <v>23.8333333</v>
      </c>
      <c r="N52" t="str">
        <f>'Prospects Data'!L52</f>
        <v>5' 9"</v>
      </c>
      <c r="O52">
        <f>'Prospects Data'!M52</f>
        <v>195</v>
      </c>
      <c r="P52" t="str">
        <f>'Prospects Data'!N52</f>
        <v>L</v>
      </c>
      <c r="Q52" t="str">
        <f>'Prospects Data'!O52</f>
        <v>L</v>
      </c>
      <c r="R52">
        <f>'Prospects Data'!P52</f>
        <v>2022</v>
      </c>
      <c r="S52" t="str">
        <f>'Prospects Data'!Q52</f>
        <v>Draft</v>
      </c>
      <c r="T52" t="str">
        <f>'Prospects Data'!R52</f>
        <v>HOU</v>
      </c>
      <c r="U52">
        <f>'Prospects Data'!S52</f>
        <v>2500000</v>
      </c>
      <c r="V52" t="str">
        <f>'Prospects Data'!T52</f>
        <v>Tennessee</v>
      </c>
      <c r="W52" t="str">
        <f>'Prospects Data'!U52</f>
        <v>Before the 2022 draft, Gilbert was written up here as a potential top-of-the-order catalyst who I thought was more likely to be a good fourth outfielder due to his modest power. So far in pro ball, Gilbert is performing more like a do-everything player with a balanced hit/power skill set and just enough center field defense to project there in the big leagues. He reached Double-A with Houston during the first half of 2023, then was traded to New York as part of the Justin Verlander deal and slashed a fantastic .325/.423/.561 during his post-trade time with Binghamton. He was assigned to Triple-A Syracuse at the start of the 2024 season but suffered a hamstring injury in early April. Anthony DiComo went into detail on the status Gilbert's rehab for MLB.com, indicating a late May or early June timetable. 
Gilbert has gotten stronger since signing (he was already yoked) and takes a mighty rip for a 5-foot-9 guy. He is a very dangerous low-ball hitter, capable of tracking and adjusting to breaking balls mid-flight. When Gilbert collapses his back side and leans on one, he'll show you emphatic pull-side lift, and he does most of his extra-base damage by yanking doubles down the right field line. While Gilbert shows some other hitterish characteristics with the occasional oppo liner, he is less of a bat control master than he is a twitchy, short-levered hitter who is tough to beat because of how concise his swing is. His barrel is in the zone for a long time and he tends to find a way to put the ball in play, using his strength to muscle balls past infielders. He made what is roughly an average rate of contact for a starting big league center fielder in 2023, but he also hit the ball harder than expected. It'd be surprising if Gilbert hit 25-plus annual bombs, as pitchers can stay away from him and limit his power, but he's going to ambush 18 or so and hit a ton of doubles, which is great for a capable center fielder.
A plus runner, Gilbert can go get it in center field and has a great arm. His range is fine, but his hands and ball skills aren't the best, and there are some scouts who think he'll be plus in a corner rather than stick in center. Gilbert plays with an edge, the kind of guy you love to have on your team but hate to play against, with his on-field persona toeing the line between "fiery" and "excessively abrasive." He's a spicy heel with the ability to be a well-rounded regular and he's on pace to debut ahead of his stock 40-man timeline.</v>
      </c>
      <c r="X52">
        <f>'Prospects Data'!V52</f>
        <v>0</v>
      </c>
      <c r="Y52" t="str">
        <f>'Prospects Data'!W52</f>
        <v>sa3019980</v>
      </c>
    </row>
    <row r="53" spans="1:25" x14ac:dyDescent="0.45">
      <c r="A53">
        <f>'Prospects Data'!A53</f>
        <v>52</v>
      </c>
      <c r="B53">
        <f>'Prospects Data'!B53</f>
        <v>3</v>
      </c>
      <c r="C53" t="str">
        <f>'Prospects Data'!C53</f>
        <v>Hurston Waldrep</v>
      </c>
      <c r="D53" t="str">
        <f>'Prospects Data'!D53</f>
        <v>ATL</v>
      </c>
      <c r="E53" s="7" t="str">
        <f>VLOOKUP(D53, Index!$A$2:$B$31, 2, FALSE)</f>
        <v>Braves</v>
      </c>
      <c r="F53" s="7">
        <f t="shared" si="0"/>
        <v>52</v>
      </c>
      <c r="G53" t="str">
        <f>'Prospects Data'!E53</f>
        <v>SP</v>
      </c>
      <c r="H53" t="str">
        <f>'Prospects Data'!F53</f>
        <v>CPX</v>
      </c>
      <c r="I53">
        <f>'Prospects Data'!G53</f>
        <v>2024</v>
      </c>
      <c r="J53">
        <f>'Prospects Data'!H53</f>
        <v>50</v>
      </c>
      <c r="K53" t="str">
        <f>'Prospects Data'!I53</f>
        <v>Med</v>
      </c>
      <c r="L53">
        <f>'Prospects Data'!J53</f>
        <v>0</v>
      </c>
      <c r="M53">
        <f>'Prospects Data'!K53</f>
        <v>22.405555499999998</v>
      </c>
      <c r="N53" t="str">
        <f>'Prospects Data'!L53</f>
        <v>6' 1"</v>
      </c>
      <c r="O53">
        <f>'Prospects Data'!M53</f>
        <v>205</v>
      </c>
      <c r="P53" t="str">
        <f>'Prospects Data'!N53</f>
        <v>R</v>
      </c>
      <c r="Q53" t="str">
        <f>'Prospects Data'!O53</f>
        <v>R</v>
      </c>
      <c r="R53">
        <f>'Prospects Data'!P53</f>
        <v>2023</v>
      </c>
      <c r="S53" t="str">
        <f>'Prospects Data'!Q53</f>
        <v>Draft</v>
      </c>
      <c r="T53" t="str">
        <f>'Prospects Data'!R53</f>
        <v>ATL</v>
      </c>
      <c r="U53">
        <f>'Prospects Data'!S53</f>
        <v>3000000</v>
      </c>
      <c r="V53" t="str">
        <f>'Prospects Data'!T53</f>
        <v>Florida</v>
      </c>
      <c r="W53" t="str">
        <f>'Prospects Data'!U53</f>
        <v>Waldrep barely pitched as a freshman at Southern Miss but somehow managed the stamina to strike out 140 hitters in 90 innings as a sophomore. He transferred to Florida for his junior year and had a nearly identical season, this time blowing away SEC hitters for most of the spring. He ranked sixth on our 2023 draft board, but fell to Atlanta at no. 24 overall due to his perceived relief risk and the quality of the rest of the class. It has the feel of a Tim Duncan-era Spurs pick, an absolute coup for a contender that tends to get the most out of their own prospects and could use, at worst, another late-inning weapon in the near future. Waldrep made it to the big leagues less than a year after he was drafted, debuting a few days prior to list publication. 
Waldrep's approach to pitching is such that he likely won't work efficiently as a starter. His fastball is surprisingly hittable considering its velocity and Waldrep's vertical arm angle, which should theoretically be helping him create bat-missing, riding life on his heater. He often has to work above the zone with his fastball for it to be effective, and Waldrep runs deep counts because of this. The headline pitch in his arsenal is a cartoonish split changeup, which has incredible fading action and has missed bats at an elite rate in pro ball. The lone thing stopping this offering from receiving an 80 grade is Waldrep's tendency to leave it hanging, though often it's nasty enough to avoid damage even when he does. He has more or less scrapped his college curveball since the draft and has instead made use of a 84-89 mph cutter/slider. His ability to routinely land that pitch for a strike contributes to Waldrep's starter projection here, along with his demonstrated durability and plus athleticism. Similar to Reese Olson from a stuff standpoint, and to Drey Jameson in terms of his delivery and athleticism, Waldrep has a no. 3 starter's ceiling and a closer's floor.</v>
      </c>
      <c r="X53">
        <f>'Prospects Data'!V53</f>
        <v>0</v>
      </c>
      <c r="Y53">
        <f>'Prospects Data'!W53</f>
        <v>33527</v>
      </c>
    </row>
    <row r="54" spans="1:25" x14ac:dyDescent="0.45">
      <c r="A54">
        <f>'Prospects Data'!A54</f>
        <v>53</v>
      </c>
      <c r="B54">
        <f>'Prospects Data'!B54</f>
        <v>2</v>
      </c>
      <c r="C54" t="str">
        <f>'Prospects Data'!C54</f>
        <v>Tink Hence</v>
      </c>
      <c r="D54" t="str">
        <f>'Prospects Data'!D54</f>
        <v>STL</v>
      </c>
      <c r="E54" s="7" t="str">
        <f>VLOOKUP(D54, Index!$A$2:$B$31, 2, FALSE)</f>
        <v>Cardinals</v>
      </c>
      <c r="F54" s="7">
        <f t="shared" si="0"/>
        <v>53</v>
      </c>
      <c r="G54" t="str">
        <f>'Prospects Data'!E54</f>
        <v>SP</v>
      </c>
      <c r="H54" t="str">
        <f>'Prospects Data'!F54</f>
        <v>AA</v>
      </c>
      <c r="I54">
        <f>'Prospects Data'!G54</f>
        <v>2025</v>
      </c>
      <c r="J54">
        <f>'Prospects Data'!H54</f>
        <v>50</v>
      </c>
      <c r="K54" t="str">
        <f>'Prospects Data'!I54</f>
        <v>High</v>
      </c>
      <c r="L54">
        <f>'Prospects Data'!J54</f>
        <v>0</v>
      </c>
      <c r="M54">
        <f>'Prospects Data'!K54</f>
        <v>21.975000000000001</v>
      </c>
      <c r="N54" t="str">
        <f>'Prospects Data'!L54</f>
        <v>6' 1"</v>
      </c>
      <c r="O54">
        <f>'Prospects Data'!M54</f>
        <v>195</v>
      </c>
      <c r="P54" t="str">
        <f>'Prospects Data'!N54</f>
        <v>R</v>
      </c>
      <c r="Q54" t="str">
        <f>'Prospects Data'!O54</f>
        <v>R</v>
      </c>
      <c r="R54">
        <f>'Prospects Data'!P54</f>
        <v>2020</v>
      </c>
      <c r="S54" t="str">
        <f>'Prospects Data'!Q54</f>
        <v>Draft</v>
      </c>
      <c r="T54" t="str">
        <f>'Prospects Data'!R54</f>
        <v>STL</v>
      </c>
      <c r="U54">
        <f>'Prospects Data'!S54</f>
        <v>1150000</v>
      </c>
      <c r="V54" t="str">
        <f>'Prospects Data'!T54</f>
        <v>Watson Chapel HS (AR)</v>
      </c>
      <c r="W54" t="str">
        <f>'Prospects Data'!U54</f>
        <v>Hence was picked up in the shortened 2020 draft and was one of the youngest players taken that year. After he was brought along very slowly at the onset of his pro career, Hence maintained mid-90s velocity across 40-inning workload increases in 2022 and 2023 before experiencing a slight downtick early in 2024. He worked 96 frames in 2023 and, assuming a similar increase, he's on track to work a starter's load of innings as soon as he hits the 40-man. 
Tink's changeup took a huge leap forward in 2023 and has not only become his best pitch, but one of the better changeups in the entire minor leagues. He'll also flash the occasional plus breaking ball, but not consistently. Hence's fastball wasn't finishing quite as well at the end of 2023 as it was when he looked like a Bryce Miller clone with better secondary stuff. Ideally he'd continue to get physically stronger for the purposes of durability, an area where we think Hence has plateaued. He still looks skinny in 2024, and his fastball is missing bats at a shockingly low rate and has lost a tick compared to last year. He's a good on-mound athlete, but he's on the smaller side and added strength might help him have the stamina to finish his pitches more consistently. Hence has thrown strikes and projects to have a starter-quality mix. He hasn't take the big leap we thought he might and continues to track more like a no. 4 starter.</v>
      </c>
      <c r="X54">
        <f>'Prospects Data'!V54</f>
        <v>0</v>
      </c>
      <c r="Y54" t="str">
        <f>'Prospects Data'!W54</f>
        <v>sa3014709</v>
      </c>
    </row>
    <row r="55" spans="1:25" x14ac:dyDescent="0.45">
      <c r="A55">
        <f>'Prospects Data'!A55</f>
        <v>54</v>
      </c>
      <c r="B55">
        <f>'Prospects Data'!B55</f>
        <v>3</v>
      </c>
      <c r="C55" t="str">
        <f>'Prospects Data'!C55</f>
        <v>Cade Horton</v>
      </c>
      <c r="D55" t="str">
        <f>'Prospects Data'!D55</f>
        <v>CHC</v>
      </c>
      <c r="E55" s="7" t="str">
        <f>VLOOKUP(D55, Index!$A$2:$B$31, 2, FALSE)</f>
        <v>Cubs</v>
      </c>
      <c r="F55" s="7">
        <f t="shared" si="0"/>
        <v>54</v>
      </c>
      <c r="G55" t="str">
        <f>'Prospects Data'!E55</f>
        <v>SP</v>
      </c>
      <c r="H55" t="str">
        <f>'Prospects Data'!F55</f>
        <v>AAA</v>
      </c>
      <c r="I55">
        <f>'Prospects Data'!G55</f>
        <v>2025</v>
      </c>
      <c r="J55">
        <f>'Prospects Data'!H55</f>
        <v>50</v>
      </c>
      <c r="K55" t="str">
        <f>'Prospects Data'!I55</f>
        <v>High</v>
      </c>
      <c r="L55">
        <f>'Prospects Data'!J55</f>
        <v>-1</v>
      </c>
      <c r="M55">
        <f>'Prospects Data'!K55</f>
        <v>22.936111100000002</v>
      </c>
      <c r="N55" t="str">
        <f>'Prospects Data'!L55</f>
        <v>6' 1"</v>
      </c>
      <c r="O55">
        <f>'Prospects Data'!M55</f>
        <v>211</v>
      </c>
      <c r="P55" t="str">
        <f>'Prospects Data'!N55</f>
        <v>R</v>
      </c>
      <c r="Q55" t="str">
        <f>'Prospects Data'!O55</f>
        <v>R</v>
      </c>
      <c r="R55">
        <f>'Prospects Data'!P55</f>
        <v>2022</v>
      </c>
      <c r="S55" t="str">
        <f>'Prospects Data'!Q55</f>
        <v>Draft</v>
      </c>
      <c r="T55" t="str">
        <f>'Prospects Data'!R55</f>
        <v>CHC</v>
      </c>
      <c r="U55">
        <f>'Prospects Data'!S55</f>
        <v>4450000</v>
      </c>
      <c r="V55" t="str">
        <f>'Prospects Data'!T55</f>
        <v>Oklahoma</v>
      </c>
      <c r="W55" t="str">
        <f>'Prospects Data'!U55</f>
        <v>Horton was a draft-eligible sophomore who was seen as a "tip of the iceberg" prospect, as he missed his freshman year due to TJ and didn't focus solely on pitching until pro ball. It seemed as though things were clicking for him at a different level toward the end of the 2022 college season and the Cubs were emboldened to select him seventh overall that year. In his 2023 pro debut, Horton posted a .996 WHIP across 88.1 innings and reached Double-A. Perhaps more influentially (as far as how Horton was measured against other prospects in the sport), he sustained the velocity surge he showed during his breakout junior year despite throwing more innings. 
That hasn't quite been the case so far in 2024, as Horton has lost about two ticks of fastball velocity in the early portion of the season; his heater is sitting more 92-95 rather than the 94-97 of last year. Horton is still pitching pretty well and was promoted from Tennessee to Triple-A Iowa after a couple of starts, but he isn't dominating. His breaking ball quality (both have mostly vertical movement and tend to be in the 83-87 mph range) is still plus, though he struggled to land it in his outing just before list publication. Horton's screwball-style changeup, usually 86-88 mph, flashes plus but he spikes a lot of them. The projection on this pitch is still pretty big because Horton has only been developing that offering in earnest for a little over a year. The downtick in arm strength is more something to monitor than it is something to be concerned about (for now). Horton still has a mid-rotation look.</v>
      </c>
      <c r="X55">
        <f>'Prospects Data'!V55</f>
        <v>0</v>
      </c>
      <c r="Y55" t="str">
        <f>'Prospects Data'!W55</f>
        <v>sa3020860</v>
      </c>
    </row>
    <row r="56" spans="1:25" x14ac:dyDescent="0.45">
      <c r="A56">
        <f>'Prospects Data'!A56</f>
        <v>55</v>
      </c>
      <c r="B56">
        <f>'Prospects Data'!B56</f>
        <v>1</v>
      </c>
      <c r="C56" t="str">
        <f>'Prospects Data'!C56</f>
        <v>Jacob Melton</v>
      </c>
      <c r="D56" t="str">
        <f>'Prospects Data'!D56</f>
        <v>HOU</v>
      </c>
      <c r="E56" s="7" t="str">
        <f>VLOOKUP(D56, Index!$A$2:$B$31, 2, FALSE)</f>
        <v>Astros</v>
      </c>
      <c r="F56" s="7">
        <f t="shared" si="0"/>
        <v>55</v>
      </c>
      <c r="G56" t="str">
        <f>'Prospects Data'!E56</f>
        <v>CF</v>
      </c>
      <c r="H56" t="str">
        <f>'Prospects Data'!F56</f>
        <v>AAA</v>
      </c>
      <c r="I56">
        <f>'Prospects Data'!G56</f>
        <v>2027</v>
      </c>
      <c r="J56">
        <f>'Prospects Data'!H56</f>
        <v>50</v>
      </c>
      <c r="K56" t="str">
        <f>'Prospects Data'!I56</f>
        <v>High</v>
      </c>
      <c r="L56">
        <f>'Prospects Data'!J56</f>
        <v>0</v>
      </c>
      <c r="M56">
        <f>'Prospects Data'!K56</f>
        <v>23.8888888</v>
      </c>
      <c r="N56" t="str">
        <f>'Prospects Data'!L56</f>
        <v>6' 3"</v>
      </c>
      <c r="O56">
        <f>'Prospects Data'!M56</f>
        <v>208</v>
      </c>
      <c r="P56" t="str">
        <f>'Prospects Data'!N56</f>
        <v>L</v>
      </c>
      <c r="Q56" t="str">
        <f>'Prospects Data'!O56</f>
        <v>L</v>
      </c>
      <c r="R56">
        <f>'Prospects Data'!P56</f>
        <v>2022</v>
      </c>
      <c r="S56" t="str">
        <f>'Prospects Data'!Q56</f>
        <v>Draft</v>
      </c>
      <c r="T56" t="str">
        <f>'Prospects Data'!R56</f>
        <v>HOU</v>
      </c>
      <c r="U56">
        <f>'Prospects Data'!S56</f>
        <v>1000000</v>
      </c>
      <c r="V56" t="str">
        <f>'Prospects Data'!T56</f>
        <v>Oregon St</v>
      </c>
      <c r="W56" t="str">
        <f>'Prospects Data'!U56</f>
        <v>Even though he hit .364/.428/.660 throughout his career at Oregon State, Melton was one of the toolsy, enigmatic college outfielders in the 2022 draft whose swing made scouts worried about whether they'd actually hit in pro ball. Here at FanGraphs, we took the under and had a late-second/early-third round grade on him. In 2023, his first full pro season, Melton slashed .245/.334/.467 with 23 homers while going 46-for-53 in stolen base attempts. His 2024 was off to a very good start at Double-A Corpus Christi (especially from a contact standpoint) when Melton was shut down with a wrist issue a couple of weeks before list publication. 
Melton has plus raw power and hits the ball hard with plus-plus consistency, though there isn't drastic loft in his bat path. The strength and athleticism in his lower body has leveled up since he signed, and he can move the barrel around the zone to make crude, imprecise (but hard) contact to all fields. Itâ€™s a slug-over-hit profile to the eye, but it's more balanced when you look at Melton's statistical performance. He adds an additional layer of offensive value with his ability to swipe bags at an efficient rate. The problem here is that Melton has really struggled against lefties and is hitting about .185 against them as a pro. It's difficult to give him an everyday player's FV grade when this is true. 
It becomes more plausible if you think Melton can do enough on defense to impact the game even on days when he faces a southpaw. He's an above-average runner who covers an average amount of ground in center field, with his ball skills and relative lack of athleticism at the catchpoint causing a slight downtick in his defense grade. He's not an ideal center field fit, but he can play there if you need him to, and we think he'd be a plus left fielder if he was deployed there all the time. That's enough to push Melton into the 50 FV tier and onto the Top 100 list. We expect production similar to what Kerry Carpenter has done except with better defense, an above-average rate of production but not an omni-situational player due to his issues versus lefties.</v>
      </c>
      <c r="X56">
        <f>'Prospects Data'!V56</f>
        <v>0</v>
      </c>
      <c r="Y56" t="str">
        <f>'Prospects Data'!W56</f>
        <v>sa3019988</v>
      </c>
    </row>
    <row r="57" spans="1:25" x14ac:dyDescent="0.45">
      <c r="A57">
        <f>'Prospects Data'!A57</f>
        <v>56</v>
      </c>
      <c r="B57">
        <f>'Prospects Data'!B57</f>
        <v>4</v>
      </c>
      <c r="C57" t="str">
        <f>'Prospects Data'!C57</f>
        <v>David Festa</v>
      </c>
      <c r="D57" t="str">
        <f>'Prospects Data'!D57</f>
        <v>MIN</v>
      </c>
      <c r="E57" s="7" t="str">
        <f>VLOOKUP(D57, Index!$A$2:$B$31, 2, FALSE)</f>
        <v>Twins</v>
      </c>
      <c r="F57" s="7">
        <f t="shared" si="0"/>
        <v>56</v>
      </c>
      <c r="G57" t="str">
        <f>'Prospects Data'!E57</f>
        <v>SP</v>
      </c>
      <c r="H57" t="str">
        <f>'Prospects Data'!F57</f>
        <v>MLB</v>
      </c>
      <c r="I57">
        <f>'Prospects Data'!G57</f>
        <v>2024</v>
      </c>
      <c r="J57">
        <f>'Prospects Data'!H57</f>
        <v>50</v>
      </c>
      <c r="K57" t="str">
        <f>'Prospects Data'!I57</f>
        <v>Low</v>
      </c>
      <c r="L57">
        <f>'Prospects Data'!J57</f>
        <v>0</v>
      </c>
      <c r="M57">
        <f>'Prospects Data'!K57</f>
        <v>24.386111100000001</v>
      </c>
      <c r="N57" t="str">
        <f>'Prospects Data'!L57</f>
        <v>6' 6"</v>
      </c>
      <c r="O57">
        <f>'Prospects Data'!M57</f>
        <v>190</v>
      </c>
      <c r="P57" t="str">
        <f>'Prospects Data'!N57</f>
        <v>R</v>
      </c>
      <c r="Q57" t="str">
        <f>'Prospects Data'!O57</f>
        <v>R</v>
      </c>
      <c r="R57">
        <f>'Prospects Data'!P57</f>
        <v>2021</v>
      </c>
      <c r="S57" t="str">
        <f>'Prospects Data'!Q57</f>
        <v>Draft</v>
      </c>
      <c r="T57" t="str">
        <f>'Prospects Data'!R57</f>
        <v>MIN</v>
      </c>
      <c r="U57">
        <f>'Prospects Data'!S57</f>
        <v>125000</v>
      </c>
      <c r="V57" t="str">
        <f>'Prospects Data'!T57</f>
        <v>Seton Hall</v>
      </c>
      <c r="W57" t="str">
        <f>'Prospects Data'!U57</f>
        <v>In the draft, the Twins have targeted big-framed, projectable college pitching from mid-tier schools that don't tend to max out their pitchers. Festa has had a pretty significant velo spike in pro ball and reached Triple-A in 2023 at the very end of a solid season mostly spent at Double-A Wichita. Since turning pro, the 6-foot-6 right-hander's velocity has grown year-over-year until he reached the 94-97 mph range his fastball has resided in for the last two seasons. His approach to pitching with his heater has changed and become less efficient as, due to a lack of explosive movement on the pitch, Festa has begun to take a slider-first approach. In 2024, his changeup usage is also up; there are entire starts where he throws his fastball least of all. He often tries to get ahead of hitters with sliders that drop into the top of the strike zone, and when Festa is locating both his slider and changeup to opposite corners of the plate, each is capable of missing bats against hitters of either handedness. Both secondary pitches generated above-average rates of chase and miss in 2023 and have so far in 2024 as well. 
Festa has pitched about 100 innings each of the last two completed seasons without seeing a velocity drop off. All of his offerings are pretty firm â€” even his slider and changeup are often 87-88 mph â€” and without a pitch that more drastically alters hitters' timing, he may end up generating more weak contact than outright whiffs against big league hitters. Even though Festa is 24, his rare combination of size and athleticism might portend another gear of arm strength and/or command as he continues to refine the feel for his endless limbs. He's projected here as an innings-eating no. 4 starter on a contender who might have peak years as an impact mid-rotation guy if either his command or velocity levels up one more time. Festa could debut late in 2024, but he's more likely to permanently entrench himself on the big league roster in 2025 and beyond.</v>
      </c>
      <c r="X57">
        <f>'Prospects Data'!V57</f>
        <v>0</v>
      </c>
      <c r="Y57">
        <f>'Prospects Data'!W57</f>
        <v>30056</v>
      </c>
    </row>
    <row r="58" spans="1:25" x14ac:dyDescent="0.45">
      <c r="A58">
        <f>'Prospects Data'!A58</f>
        <v>57</v>
      </c>
      <c r="B58">
        <f>'Prospects Data'!B58</f>
        <v>4</v>
      </c>
      <c r="C58" t="str">
        <f>'Prospects Data'!C58</f>
        <v>Nacho Alvarez Jr.</v>
      </c>
      <c r="D58" t="str">
        <f>'Prospects Data'!D58</f>
        <v>ATL</v>
      </c>
      <c r="E58" s="7" t="str">
        <f>VLOOKUP(D58, Index!$A$2:$B$31, 2, FALSE)</f>
        <v>Braves</v>
      </c>
      <c r="F58" s="7">
        <f t="shared" si="0"/>
        <v>57</v>
      </c>
      <c r="G58" t="str">
        <f>'Prospects Data'!E58</f>
        <v>3B</v>
      </c>
      <c r="H58" t="str">
        <f>'Prospects Data'!F58</f>
        <v>MLB</v>
      </c>
      <c r="I58">
        <f>'Prospects Data'!G58</f>
        <v>2026</v>
      </c>
      <c r="J58">
        <f>'Prospects Data'!H58</f>
        <v>50</v>
      </c>
      <c r="K58" t="str">
        <f>'Prospects Data'!I58</f>
        <v>Low</v>
      </c>
      <c r="L58">
        <f>'Prospects Data'!J58</f>
        <v>0</v>
      </c>
      <c r="M58">
        <f>'Prospects Data'!K58</f>
        <v>21.2944444</v>
      </c>
      <c r="N58" t="str">
        <f>'Prospects Data'!L58</f>
        <v>5' 11"</v>
      </c>
      <c r="O58">
        <f>'Prospects Data'!M58</f>
        <v>215</v>
      </c>
      <c r="P58" t="str">
        <f>'Prospects Data'!N58</f>
        <v>R</v>
      </c>
      <c r="Q58" t="str">
        <f>'Prospects Data'!O58</f>
        <v>R</v>
      </c>
      <c r="R58">
        <f>'Prospects Data'!P58</f>
        <v>2022</v>
      </c>
      <c r="S58" t="str">
        <f>'Prospects Data'!Q58</f>
        <v>Draft</v>
      </c>
      <c r="T58" t="str">
        <f>'Prospects Data'!R58</f>
        <v>ATL</v>
      </c>
      <c r="U58">
        <f>'Prospects Data'!S58</f>
        <v>497500</v>
      </c>
      <c r="V58" t="str">
        <f>'Prospects Data'!T58</f>
        <v>Riverside Community College</v>
      </c>
      <c r="W58" t="str">
        <f>'Prospects Data'!U58</f>
        <v>Alvarez's report continues to read like a Yandy DÃ­az starter kit. He has legit 80-grade plate discipline and chases less than 20% of the time (including with two strikes), but he's too bulky to play shortstop and lacks the prototypical power of a corner infielder. Obviously, in Yandy's case, this has been fine, and he's turned into a very productive big leaguer even though he slid from shortstop to third base as a prospect. Alvarez's early-career performance indicates his feel for the zone and contact are both special enough that he might traverse a similar medium-impact path. 
While stout and relatively projectionless, Alvarez is loose and rotates well in the batter's box, and he moves well on the bases. He often lets the baseball travel deep in the zone and has the barrel feel to pepper the opposite gap, though not with meaningful extra-base power. Alvarez looks less and less likely to stick at shortstop (he doesn't have the range, athleticism, or arm strength), but the Braves have not deployed him at other positions with any sort of frequency since 2022. Based on the way Alvarez tends to be positioned on defense â€” he starts closer to third base than the typical shortstop and as a result gets to make most plays coming in and moving from right to left â€” he's going to have plenty of experience making the kinds of plays that are typical at third base. He seems likeliest to transition there, where he could be quite good. While I'm trying to be mindful of the impact his elite plate discipline will have on his output, it's tough to project an impact future for a third baseman who seems pretty likely to slug below .400 across his years of team control. Instead, he's graded here as a second-division regular. He was promoted to Triple-A Gwinnett just before list publication.</v>
      </c>
      <c r="X58">
        <f>'Prospects Data'!V58</f>
        <v>0</v>
      </c>
      <c r="Y58">
        <f>'Prospects Data'!W58</f>
        <v>31765</v>
      </c>
    </row>
    <row r="59" spans="1:25" x14ac:dyDescent="0.45">
      <c r="A59">
        <f>'Prospects Data'!A59</f>
        <v>58</v>
      </c>
      <c r="B59">
        <f>'Prospects Data'!B59</f>
        <v>3</v>
      </c>
      <c r="C59" t="str">
        <f>'Prospects Data'!C59</f>
        <v>Colt Emerson</v>
      </c>
      <c r="D59" t="str">
        <f>'Prospects Data'!D59</f>
        <v>SEA</v>
      </c>
      <c r="E59" s="7" t="str">
        <f>VLOOKUP(D59, Index!$A$2:$B$31, 2, FALSE)</f>
        <v>Mariners</v>
      </c>
      <c r="F59" s="7">
        <f t="shared" si="0"/>
        <v>58</v>
      </c>
      <c r="G59" t="str">
        <f>'Prospects Data'!E59</f>
        <v>2B</v>
      </c>
      <c r="H59" t="str">
        <f>'Prospects Data'!F59</f>
        <v>A</v>
      </c>
      <c r="I59">
        <f>'Prospects Data'!G59</f>
        <v>2027</v>
      </c>
      <c r="J59">
        <f>'Prospects Data'!H59</f>
        <v>50</v>
      </c>
      <c r="K59" t="str">
        <f>'Prospects Data'!I59</f>
        <v>Med</v>
      </c>
      <c r="L59">
        <f>'Prospects Data'!J59</f>
        <v>0</v>
      </c>
      <c r="M59">
        <f>'Prospects Data'!K59</f>
        <v>19.019444400000001</v>
      </c>
      <c r="N59" t="str">
        <f>'Prospects Data'!L59</f>
        <v>6' 1"</v>
      </c>
      <c r="O59">
        <f>'Prospects Data'!M59</f>
        <v>195</v>
      </c>
      <c r="P59" t="str">
        <f>'Prospects Data'!N59</f>
        <v>R</v>
      </c>
      <c r="Q59" t="str">
        <f>'Prospects Data'!O59</f>
        <v>R</v>
      </c>
      <c r="R59">
        <f>'Prospects Data'!P59</f>
        <v>2023</v>
      </c>
      <c r="S59" t="str">
        <f>'Prospects Data'!Q59</f>
        <v>Draft</v>
      </c>
      <c r="T59" t="str">
        <f>'Prospects Data'!R59</f>
        <v>SEA</v>
      </c>
      <c r="U59">
        <f>'Prospects Data'!S59</f>
        <v>3800000</v>
      </c>
      <c r="V59" t="str">
        <f>'Prospects Data'!T59</f>
        <v>John Glenn HS (OH)</v>
      </c>
      <c r="W59" t="str">
        <f>'Prospects Data'!U59</f>
        <v>Pre-draft Emerson was a potentially viable shortstop defender with deft hitting hands from the left side and medium frame projection. I had him ranked 38th on the 2023 draft board and he was selected 22nd, but by the end of his first pro summer it was pretty clear that Emerson should have gone closer to pick 12 or so. After signing, Emerson was quickly sent to Modesto, where he slashed .302/.436/.444 for a few weeks, and he got off to a similar start there in 2024 before he suffered a small foot fracture that shelved him until the week prior to list publication. 
Emerson's lightning-fast hitting hands are lively and quick. He can let the baseball travel an extra beat before deciding to swing and either roast inside pitches to his pull side or pummel them the other way when they get deep in the zone. It's a very aesthetically pleasing swing thatâ€™s similar in form to those of several other Mariners prospects, one that looks like it might have vulnerability to belt-high fastballs, which Emerson hasn't been tested by yet. His contact rates and plate discipline have both been quantifiably plus so far in pro ball, with Emerson's 2024 swinging strike rate a very impressive 6.5% as of list publication. Emerson has below-average raw power right now. Across the board, his 2024 measurable power metrics (hard-hit rate, max exit velocity, etc) are down compared to his smaller debut sample. He's of medium build and not likely to grow into big raw, but his hit tool is going to enable Emerson to get to in-game power. 
On defense, Emerson remains a pretty inconsistent, flub-prone shortstop. He's a bendable lower-body athlete but needs to polish his hands. His arm strength, build, and level of athleticism are more typically found at second base, and he has the physical tools to be better than average there if his hands get better. Neil Walker feels like a fair comp for Emerson's high-end outcomes, but if there's more significant swing exposure down the line, a power-over-hit Rougned Odor type might be more appropriate.</v>
      </c>
      <c r="X59">
        <f>'Prospects Data'!V59</f>
        <v>0</v>
      </c>
      <c r="Y59" t="str">
        <f>'Prospects Data'!W59</f>
        <v>sa3022923</v>
      </c>
    </row>
    <row r="60" spans="1:25" x14ac:dyDescent="0.45">
      <c r="A60">
        <f>'Prospects Data'!A60</f>
        <v>59</v>
      </c>
      <c r="B60">
        <f>'Prospects Data'!B60</f>
        <v>2</v>
      </c>
      <c r="C60" t="str">
        <f>'Prospects Data'!C60</f>
        <v>Termarr Johnson</v>
      </c>
      <c r="D60" t="str">
        <f>'Prospects Data'!D60</f>
        <v>PIT</v>
      </c>
      <c r="E60" s="7" t="str">
        <f>VLOOKUP(D60, Index!$A$2:$B$31, 2, FALSE)</f>
        <v>Pirates</v>
      </c>
      <c r="F60" s="7">
        <f t="shared" si="0"/>
        <v>59</v>
      </c>
      <c r="G60" t="str">
        <f>'Prospects Data'!E60</f>
        <v>2B</v>
      </c>
      <c r="H60" t="str">
        <f>'Prospects Data'!F60</f>
        <v>A+</v>
      </c>
      <c r="I60">
        <f>'Prospects Data'!G60</f>
        <v>2027</v>
      </c>
      <c r="J60">
        <f>'Prospects Data'!H60</f>
        <v>50</v>
      </c>
      <c r="K60" t="str">
        <f>'Prospects Data'!I60</f>
        <v>High</v>
      </c>
      <c r="L60">
        <f>'Prospects Data'!J60</f>
        <v>0</v>
      </c>
      <c r="M60">
        <f>'Prospects Data'!K60</f>
        <v>20.127777699999999</v>
      </c>
      <c r="N60" t="str">
        <f>'Prospects Data'!L60</f>
        <v>5' 8"</v>
      </c>
      <c r="O60">
        <f>'Prospects Data'!M60</f>
        <v>175</v>
      </c>
      <c r="P60" t="str">
        <f>'Prospects Data'!N60</f>
        <v>L</v>
      </c>
      <c r="Q60" t="str">
        <f>'Prospects Data'!O60</f>
        <v>R</v>
      </c>
      <c r="R60">
        <f>'Prospects Data'!P60</f>
        <v>2022</v>
      </c>
      <c r="S60" t="str">
        <f>'Prospects Data'!Q60</f>
        <v>Draft</v>
      </c>
      <c r="T60" t="str">
        <f>'Prospects Data'!R60</f>
        <v>PIT</v>
      </c>
      <c r="U60">
        <f>'Prospects Data'!S60</f>
        <v>7219000</v>
      </c>
      <c r="V60" t="str">
        <f>'Prospects Data'!T60</f>
        <v>Mays HS (GA)</v>
      </c>
      <c r="W60" t="str">
        <f>'Prospects Data'!U60</f>
        <v>The fourth pick in the 2022 draft, Johnson was one of the more accomplished high school hitters of the last decade or so and seemed like he might move quickly through the minors. But his post-draft foray into pro ball featured its fair share of awkward swings and a sudden inability to pull the baseball, and it looked like Johnson would need more polish and development than was hoped. He missed the first month of 2023 with a hamstring injury and struggled very badly with strikeouts upon his initial return, but he cut his Ks down to 20% after the All-Star break and hit .260/.451/.487 the rest of the season with no signs of slowing down even after a promotion to Greensboro. Not only did Johnson right the ship on paper, but he &lt;em&gt;looked&lt;/em&gt; great. His body has become leaner and stronger since high school, and he was swinging with the ferocity that made him an exciting draft prospect. 
So far in 2024, Johnson's look has been more mixed. Even though his strikeout rates aren't out of control, his underlying contact data is pretty concerning, with a sub-70% contact rate and sub-80% z-contact% as of list publication. He's still swinging hard and has supreme control of the strike zone, but he's struggling badly to cover the outer third of the plate. 
Johnson is also struggling on defense. A high school shortstop who probably could have played there had he gone to Arizona State, Johnson was projected to second base in pro ball but still needs to improve if he's going to stay on the infield. He's playing with a high center of gravity and has shown poor hands of late. Johnson looks like he's going to be a slower developmental burn than was hoped when he was drafted, but he still has rare lefty power and elite plate discipline (a miniscule 20% chase rate regardless of the count). The bust risk and variance associated with Johnson's profile has definitely been elevated since he turned pro, but we're betting on his bat speed and lauded personhood to carry him to an everyday role at the keystone.</v>
      </c>
      <c r="X60" t="str">
        <f>'Prospects Data'!V60</f>
        <v>jQuL4t_v8Lw</v>
      </c>
      <c r="Y60" t="str">
        <f>'Prospects Data'!W60</f>
        <v>sa3020214</v>
      </c>
    </row>
    <row r="61" spans="1:25" x14ac:dyDescent="0.45">
      <c r="A61">
        <f>'Prospects Data'!A61</f>
        <v>60</v>
      </c>
      <c r="B61">
        <f>'Prospects Data'!B61</f>
        <v>2</v>
      </c>
      <c r="C61" t="str">
        <f>'Prospects Data'!C61</f>
        <v>Leodalis De Vries</v>
      </c>
      <c r="D61" t="str">
        <f>'Prospects Data'!D61</f>
        <v>SDP</v>
      </c>
      <c r="E61" s="7" t="str">
        <f>VLOOKUP(D61, Index!$A$2:$B$31, 2, FALSE)</f>
        <v>Padres</v>
      </c>
      <c r="F61" s="7">
        <f t="shared" si="0"/>
        <v>60</v>
      </c>
      <c r="G61" t="str">
        <f>'Prospects Data'!E61</f>
        <v>SS</v>
      </c>
      <c r="H61" t="str">
        <f>'Prospects Data'!F61</f>
        <v>A</v>
      </c>
      <c r="I61">
        <f>'Prospects Data'!G61</f>
        <v>2030</v>
      </c>
      <c r="J61">
        <f>'Prospects Data'!H61</f>
        <v>50</v>
      </c>
      <c r="K61" t="str">
        <f>'Prospects Data'!I61</f>
        <v>High</v>
      </c>
      <c r="L61">
        <f>'Prospects Data'!J61</f>
        <v>0</v>
      </c>
      <c r="M61">
        <f>'Prospects Data'!K61</f>
        <v>17.7944444</v>
      </c>
      <c r="N61" t="str">
        <f>'Prospects Data'!L61</f>
        <v>6' 2"</v>
      </c>
      <c r="O61">
        <f>'Prospects Data'!M61</f>
        <v>200</v>
      </c>
      <c r="P61" t="str">
        <f>'Prospects Data'!N61</f>
        <v>S</v>
      </c>
      <c r="Q61" t="str">
        <f>'Prospects Data'!O61</f>
        <v>R</v>
      </c>
      <c r="R61">
        <f>'Prospects Data'!P61</f>
        <v>2024</v>
      </c>
      <c r="S61" t="str">
        <f>'Prospects Data'!Q61</f>
        <v>Intl15</v>
      </c>
      <c r="T61" t="str">
        <f>'Prospects Data'!R61</f>
        <v>SDP</v>
      </c>
      <c r="U61">
        <f>'Prospects Data'!S61</f>
        <v>4200000</v>
      </c>
      <c r="V61" t="str">
        <f>'Prospects Data'!T61</f>
        <v>Dominican Republic</v>
      </c>
      <c r="W61" t="str">
        <f>'Prospects Data'!U61</f>
        <v>De Vries was almost unanimously viewed as the best prospect in the 2024 international signing class, a do-everything, switch-hitting infielder with power from both sides of the plate. There are international scouting personnel whose club reports on De Vries said "everything is at least plus" and think he's a no-doubt shortstop with a 60- or 70-grade arm and a projectable frame; one executive considered him the best international prospect in more than a half decade. Same as they have with their recent high-profile prospects, the Padres wasted no time in pushing De Vries' promotion pace. Most prospects who sign in a given year spend all of the rest of it in the Dominican getting their feet wet in pro ball. De Vries was on the Peoria complex weeks after he signed, competed with guys who had pro experience during a little bit of extended spring training, and then was sent out to Lake Elsinore at the end of April. He turns 18 in October. 
De Vries is doing fine at Elsinore, though not great unless you account for his age. He has a slightly above-league average line as of list publication and the pace of the game has been a little too much for him on the defensive side. De Vries does have one hell of an arm, but his footspeed (he's running 4.4 from the left side on tape) isn't that of a typical shortstop, and pro scouts have tended to project him to second base. I think it's a little too early for that. De Vries is definitely bigger and stronger now than when he was an amateur and it does seem to have slowed him down, but he's plenty young enough to change course. He's a skill-based fit at short (not the best bender, though) with plenty of arm, and his range is a thing to monitor. 
On offense, De Vries can bang from both sides of the plate. He has remarkably consistent feel for elevation in basically every part of the strike zone and enough power to be dangerous already at age 17. De Vries' righty swing is fairly grooved, but he's hit most of his homers from that batter's box so far and he's going to damage mistakes that run into his bat path from that side. De Vries hit exclusively left-handed for a stretch in late May but has been back to switch-hitting since then. His lefty swing is more dynamic than the righty one, but his hands are really noisy before they fire, and he's late to the contact point frequently enough to do a good bit of whiffing as a lefty right now. Again, he's 17. This is a very talented young fella with the potential to be an impact middle infielder. The range of outcomes is pretty big: He could be an Ozzie Albies type of power-hitting second baseman, he could be a pre-tweak Anthony Volpe. Most of the outcomes are good so long as De Vries fine-tunes aspects of his game the way most teenage hitters have to.</v>
      </c>
      <c r="X61">
        <f>'Prospects Data'!V61</f>
        <v>0</v>
      </c>
      <c r="Y61" t="str">
        <f>'Prospects Data'!W61</f>
        <v>sa3023363</v>
      </c>
    </row>
    <row r="62" spans="1:25" x14ac:dyDescent="0.45">
      <c r="A62">
        <f>'Prospects Data'!A62</f>
        <v>61</v>
      </c>
      <c r="B62">
        <f>'Prospects Data'!B62</f>
        <v>4</v>
      </c>
      <c r="C62" t="str">
        <f>'Prospects Data'!C62</f>
        <v>Jonny Farmelo</v>
      </c>
      <c r="D62" t="str">
        <f>'Prospects Data'!D62</f>
        <v>SEA</v>
      </c>
      <c r="E62" s="7" t="str">
        <f>VLOOKUP(D62, Index!$A$2:$B$31, 2, FALSE)</f>
        <v>Mariners</v>
      </c>
      <c r="F62" s="7">
        <f t="shared" si="0"/>
        <v>61</v>
      </c>
      <c r="G62" t="str">
        <f>'Prospects Data'!E62</f>
        <v>CF</v>
      </c>
      <c r="H62" t="str">
        <f>'Prospects Data'!F62</f>
        <v>A</v>
      </c>
      <c r="I62">
        <f>'Prospects Data'!G62</f>
        <v>2028</v>
      </c>
      <c r="J62">
        <f>'Prospects Data'!H62</f>
        <v>50</v>
      </c>
      <c r="K62" t="str">
        <f>'Prospects Data'!I62</f>
        <v>High</v>
      </c>
      <c r="L62">
        <f>'Prospects Data'!J62</f>
        <v>0</v>
      </c>
      <c r="M62">
        <f>'Prospects Data'!K62</f>
        <v>19.8833333</v>
      </c>
      <c r="N62" t="str">
        <f>'Prospects Data'!L62</f>
        <v>6' 2"</v>
      </c>
      <c r="O62">
        <f>'Prospects Data'!M62</f>
        <v>210</v>
      </c>
      <c r="P62" t="str">
        <f>'Prospects Data'!N62</f>
        <v>L</v>
      </c>
      <c r="Q62" t="str">
        <f>'Prospects Data'!O62</f>
        <v>R</v>
      </c>
      <c r="R62">
        <f>'Prospects Data'!P62</f>
        <v>2023</v>
      </c>
      <c r="S62" t="str">
        <f>'Prospects Data'!Q62</f>
        <v>Draft</v>
      </c>
      <c r="T62" t="str">
        <f>'Prospects Data'!R62</f>
        <v>SEA</v>
      </c>
      <c r="U62">
        <f>'Prospects Data'!S62</f>
        <v>3200000</v>
      </c>
      <c r="V62" t="str">
        <f>'Prospects Data'!T62</f>
        <v>Westfield HS (VA)</v>
      </c>
      <c r="W62" t="str">
        <f>'Prospects Data'!U62</f>
        <v>Farmelo had the second-fastest 30-yard dash at the 2023 Draft Combine and showed impressive BP power, but his swing was a bit of a mess and seemed to change constantly throughout his high school career. I was relatively low on him prior to the draft, but the Mariners made his swing better pretty quickly after he signed. He still has a lot of extraneous movement in his hands, but Farmelo looked good during backfield activity and then during Modesto's 2023 postseason run. Assigned to Modesto again in 2024, Farmelo was slashing .264/.398/.421 across 221 plate appearances when he blew his ACL while making a slightly awkward catch in the outfield. A typical ACL rehab puts him on the shelf until the middle of next season. It's a developmental blow to a prospect who is much more talented than he is polished. Farmelo has the footspeed to play center field and makes some incredible plays deep in the gap, but he's very raw from a procedural and fundamentals standpoint, things like fielding the ball on the ground and where/how hard to throw the baseball. Farmelo has enormous ceiling as a power and speed center fielder if he can season his defensive ability, and the ACL tear robs him of reps. 
Farmelo has a big, physical 6-foot-2 frame. His speed is great on its own, but it's absolutely incredible how fast Farmelo is for his size. Whether that's still true on the other side of the ACL tear is also going to have a huge impact on his potential outcomes. Farmelo can create big power in a short mechanical distance at the dish and he has pretty good bat control, but he still has a bunch of pre-swing movement in his hands that impacts the consistency of both. A hugely positive thing is that despite this, Farmelo was consistently pulling the ball with power before he got hurt, including fastballs. That's not often the case with hitters this size or who have funky swings. This is a rare player who has actual five-tool potential, and if he hadn't torn his ACL, I think you could make an argument that he's the best prospect in this system. He's certainly one of its two most gifted. Unfortunately, what is already a risky profile has now been heightened by severe injury.</v>
      </c>
      <c r="X62">
        <f>'Prospects Data'!V62</f>
        <v>0</v>
      </c>
      <c r="Y62" t="str">
        <f>'Prospects Data'!W62</f>
        <v>sa3023362</v>
      </c>
    </row>
    <row r="63" spans="1:25" x14ac:dyDescent="0.45">
      <c r="A63">
        <f>'Prospects Data'!A63</f>
        <v>62</v>
      </c>
      <c r="B63">
        <f>'Prospects Data'!B63</f>
        <v>4</v>
      </c>
      <c r="C63" t="str">
        <f>'Prospects Data'!C63</f>
        <v>Miguel Bleis</v>
      </c>
      <c r="D63" t="str">
        <f>'Prospects Data'!D63</f>
        <v>BOS</v>
      </c>
      <c r="E63" s="7" t="str">
        <f>VLOOKUP(D63, Index!$A$2:$B$31, 2, FALSE)</f>
        <v>Red Sox</v>
      </c>
      <c r="F63" s="7">
        <f t="shared" si="0"/>
        <v>62</v>
      </c>
      <c r="G63" t="str">
        <f>'Prospects Data'!E63</f>
        <v>CF</v>
      </c>
      <c r="H63" t="str">
        <f>'Prospects Data'!F63</f>
        <v>A+</v>
      </c>
      <c r="I63">
        <f>'Prospects Data'!G63</f>
        <v>2026</v>
      </c>
      <c r="J63">
        <f>'Prospects Data'!H63</f>
        <v>50</v>
      </c>
      <c r="K63" t="str">
        <f>'Prospects Data'!I63</f>
        <v>High</v>
      </c>
      <c r="L63">
        <f>'Prospects Data'!J63</f>
        <v>0</v>
      </c>
      <c r="M63">
        <f>'Prospects Data'!K63</f>
        <v>20.405555499999998</v>
      </c>
      <c r="N63" t="str">
        <f>'Prospects Data'!L63</f>
        <v>6' 0"</v>
      </c>
      <c r="O63">
        <f>'Prospects Data'!M63</f>
        <v>170</v>
      </c>
      <c r="P63" t="str">
        <f>'Prospects Data'!N63</f>
        <v>R</v>
      </c>
      <c r="Q63" t="str">
        <f>'Prospects Data'!O63</f>
        <v>R</v>
      </c>
      <c r="R63">
        <f>'Prospects Data'!P63</f>
        <v>2021</v>
      </c>
      <c r="S63" t="str">
        <f>'Prospects Data'!Q63</f>
        <v>Intl15</v>
      </c>
      <c r="T63" t="str">
        <f>'Prospects Data'!R63</f>
        <v>BOS</v>
      </c>
      <c r="U63">
        <f>'Prospects Data'!S63</f>
        <v>1500000</v>
      </c>
      <c r="V63" t="str">
        <f>'Prospects Data'!T63</f>
        <v>Dominican Republic</v>
      </c>
      <c r="W63" t="str">
        <f>'Prospects Data'!U63</f>
        <v>Bleis signed for $1.5 million out of the Dominican Republic in January of 2021, and after a solid showing in the DSL that year, he created huge buzz on the complex in Fort Myers throughout 2022 because of his bat speed and power. He was on the short list of players who entered 2023 with a chance to "Chourio," i.e. leap into the top 10 overall prospect mix within the next year. Instead, Bleis had a bad first month of full-season ball, subluxated his left shoulder during a swing at the end of May, and ended up needing season-ending surgery. Sent back to Low-A to start 2024, Bleis got off to a good start and was quickly promoted to Greenville, where the pace of play has been a bit of a rude awakening. 
Bleis has all-world bat speed and rare rotational athleticism. His best swings produce shocking raw power for such a lithe young hitter, and he might still grow into more. He can go through stretches where his swing decisions are pretty terrible, but that has been much better so far in 2024. There's some chase-related hit tool risk here, but if Bleis becomes more selective as he matures, he would have a complete (and very exciting) offensive skill set. He also has the speed and range to play center, but he's procedurally raw when it comes to things like communicating with the other outfielders and where he decides to throw the baseball. That applies to pretty much every aspect of Bleis' game â€” he's fairly immature on the field in a way that evokes a young Jose Siri, as do his tools. In the days leading up to list publication, Bleis K'd on a pitch clock violation and misplayed multiple balls in play into extra base hits, one of the times half jogging to recover as the runner sprinted around the bases. At some point he's going to need to grow up and iron that stuff out, but he's too young and talented to exclude from this FV tier. A meteoric rise is unlikely as long as Bleis takes a somewhat unserious approach to this stuff, but over time, I believe his talent will shine in an everyday center field capacity.</v>
      </c>
      <c r="X63">
        <f>'Prospects Data'!V63</f>
        <v>0</v>
      </c>
      <c r="Y63" t="str">
        <f>'Prospects Data'!W63</f>
        <v>sa3016834</v>
      </c>
    </row>
    <row r="64" spans="1:25" x14ac:dyDescent="0.45">
      <c r="A64">
        <f>'Prospects Data'!A64</f>
        <v>63</v>
      </c>
      <c r="B64">
        <f>'Prospects Data'!B64</f>
        <v>3</v>
      </c>
      <c r="C64" t="str">
        <f>'Prospects Data'!C64</f>
        <v>Jett Williams</v>
      </c>
      <c r="D64" t="str">
        <f>'Prospects Data'!D64</f>
        <v>NYM</v>
      </c>
      <c r="E64" s="7" t="str">
        <f>VLOOKUP(D64, Index!$A$2:$B$31, 2, FALSE)</f>
        <v>Mets</v>
      </c>
      <c r="F64" s="7">
        <f t="shared" si="0"/>
        <v>63</v>
      </c>
      <c r="G64" t="str">
        <f>'Prospects Data'!E64</f>
        <v>CF</v>
      </c>
      <c r="H64" t="str">
        <f>'Prospects Data'!F64</f>
        <v>AA</v>
      </c>
      <c r="I64">
        <f>'Prospects Data'!G64</f>
        <v>2026</v>
      </c>
      <c r="J64">
        <f>'Prospects Data'!H64</f>
        <v>50</v>
      </c>
      <c r="K64" t="str">
        <f>'Prospects Data'!I64</f>
        <v>High</v>
      </c>
      <c r="L64">
        <f>'Prospects Data'!J64</f>
        <v>0</v>
      </c>
      <c r="M64">
        <f>'Prospects Data'!K64</f>
        <v>20.733333300000002</v>
      </c>
      <c r="N64" t="str">
        <f>'Prospects Data'!L64</f>
        <v>5' 6"</v>
      </c>
      <c r="O64">
        <f>'Prospects Data'!M64</f>
        <v>178</v>
      </c>
      <c r="P64" t="str">
        <f>'Prospects Data'!N64</f>
        <v>R</v>
      </c>
      <c r="Q64" t="str">
        <f>'Prospects Data'!O64</f>
        <v>R</v>
      </c>
      <c r="R64">
        <f>'Prospects Data'!P64</f>
        <v>2022</v>
      </c>
      <c r="S64" t="str">
        <f>'Prospects Data'!Q64</f>
        <v>Draft</v>
      </c>
      <c r="T64" t="str">
        <f>'Prospects Data'!R64</f>
        <v>NYM</v>
      </c>
      <c r="U64">
        <f>'Prospects Data'!S64</f>
        <v>3900000</v>
      </c>
      <c r="V64" t="str">
        <f>'Prospects Data'!T64</f>
        <v>Rockwall-Heath HS (TX)</v>
      </c>
      <c r="W64" t="str">
        <f>'Prospects Data'!U64</f>
        <v>Williams added significant strength between his junior and senior years of high school, which is how he elevated his stock into the first round of the 2022 draft. He then dominated A-ball in his first full pro season before looking overmatched during a late 2023 and early 2024 cup of coffee at Double-A Binghamton. He was shut down with wrist soreness in late April and hasn't played since. MLB.com's Anthony DiComo had a status update on Williams a couple of weeks ago, indicating he may be good to go by the end of May. Williams posted walk rates near 20% at Low- and High-A; over 115 combined games, he hit 13 homers and stole 44 bases, forcing his way to the upper levels while still just 19 years old. A plus athlete and a 70 runner, he is a short-levered gap-to-gap hitter who has the catalytic qualities of a dangerous leadoff man. 
It's too soon to call him a do-everything, five-tool prospect, but Williams isn't far off. He has a sizable hole in his swing at the top of the strike zone, which is atypical of a compact hitter like this. But his feel for the strike zone is excellent, his hitting hands are super explosive, and Jett can adjust to breaking balls by bending in his lower half in a way that is rare even for good hitters. I do think the belt-high hole in his swing is more likely to be exposed in a meaningful way now that he's reached the upper minors, but the power and OBP combo here will still be enough for him to profile as an everyday player. 
He also has more developing to do on defense. Williams is athletically capable of playing all three up-the-middle positions but he requires polish. In 2023, he played shortstop most of the time and got a start in center field about once a week. The reliability of his hands and arm strength are both on the fringe of what's viable at short. Williams simply mishandles the baseball too much to be a good shortstop right now, and he doesn't have a "from the hole" cannon. He is such a rangy, high-effort athlete that I consider him a "maybe" long-term defender there, and the makeup report on Williams indicates he's going to work to improve in the areas he's lacking, but young prospects whose defensive scouting reports read like his at the same age (the Roman Quinns and Billy Hamiltons of the world) tend to end up in center field. Even though Williams played once a week in center, whole games would pass without him seeing any action out there. His reads and routes aren't yet comfortable, but his speed and ability to adjust when he has to flip his hips and change directions is incredible. While it might be more valuable for Williams to stay at short, I think his chances of becoming a special defender are greater if he and the Mets commit to center field. Early in 2024 they didn't seem inclined to do that; he played just one game in center before he was shut down with the wrist issue. He projects as an impact up-the-middle player even though the specifics of the defense are still cloudy.</v>
      </c>
      <c r="X64">
        <f>'Prospects Data'!V64</f>
        <v>0</v>
      </c>
      <c r="Y64" t="str">
        <f>'Prospects Data'!W64</f>
        <v>sa3020134</v>
      </c>
    </row>
    <row r="65" spans="1:25" x14ac:dyDescent="0.45">
      <c r="A65">
        <f>'Prospects Data'!A65</f>
        <v>64</v>
      </c>
      <c r="B65">
        <f>'Prospects Data'!B65</f>
        <v>2</v>
      </c>
      <c r="C65" t="str">
        <f>'Prospects Data'!C65</f>
        <v>Aidan Miller</v>
      </c>
      <c r="D65" t="str">
        <f>'Prospects Data'!D65</f>
        <v>PHI</v>
      </c>
      <c r="E65" s="7" t="str">
        <f>VLOOKUP(D65, Index!$A$2:$B$31, 2, FALSE)</f>
        <v>Phillies</v>
      </c>
      <c r="F65" s="7">
        <f t="shared" si="0"/>
        <v>64</v>
      </c>
      <c r="G65" t="str">
        <f>'Prospects Data'!E65</f>
        <v>3B</v>
      </c>
      <c r="H65" t="str">
        <f>'Prospects Data'!F65</f>
        <v>A+</v>
      </c>
      <c r="I65">
        <f>'Prospects Data'!G65</f>
        <v>2027</v>
      </c>
      <c r="J65">
        <f>'Prospects Data'!H65</f>
        <v>50</v>
      </c>
      <c r="K65" t="str">
        <f>'Prospects Data'!I65</f>
        <v>High</v>
      </c>
      <c r="L65">
        <f>'Prospects Data'!J65</f>
        <v>0</v>
      </c>
      <c r="M65">
        <f>'Prospects Data'!K65</f>
        <v>20.1333333</v>
      </c>
      <c r="N65" t="str">
        <f>'Prospects Data'!L65</f>
        <v>6' 2"</v>
      </c>
      <c r="O65">
        <f>'Prospects Data'!M65</f>
        <v>210</v>
      </c>
      <c r="P65" t="str">
        <f>'Prospects Data'!N65</f>
        <v>R</v>
      </c>
      <c r="Q65" t="str">
        <f>'Prospects Data'!O65</f>
        <v>R</v>
      </c>
      <c r="R65">
        <f>'Prospects Data'!P65</f>
        <v>2023</v>
      </c>
      <c r="S65" t="str">
        <f>'Prospects Data'!Q65</f>
        <v>Draft</v>
      </c>
      <c r="T65" t="str">
        <f>'Prospects Data'!R65</f>
        <v>PHI</v>
      </c>
      <c r="U65">
        <f>'Prospects Data'!S65</f>
        <v>3100000</v>
      </c>
      <c r="V65" t="str">
        <f>'Prospects Data'!T65</f>
        <v>JW Mitchell HS (FL)</v>
      </c>
      <c r="W65" t="str">
        <f>'Prospects Data'!U65</f>
        <v>Miller had among the fastest hitting hands in the entire 2023 draft, and his bat speed gives him impressive present power and his frame portends more. He also has a gnarly bat wrap that his bat speed currently enables. As fun as it is to watch him swing, it's often tough for hitters to have such an extreme wrap and succeed against upper-level velocity, but that's still a long way off for Miller. He already swings underneath his fair share of in-zone fastballs because of the looped path his bat takes through the zone, and there are examples of prospects succeeding with swings like this until they reach the big leagues and then struggling to make adjustments, like Carter Kieboom. Despite the bat wrap, Miller still managed a 2-to-1 ball in play-to-swinging strike ratio against high school showcase foes according to Synergy, but it might require a tweak at some point in the future. The power potential here is exciting and gives Miller an everyday player's ceiling, but after Kieboom, Keston Hiura, and the rocky history of other hitters whose hand paths work like this, readers should know there's hit tool risk here.</v>
      </c>
      <c r="X65">
        <f>'Prospects Data'!V65</f>
        <v>0</v>
      </c>
      <c r="Y65" t="str">
        <f>'Prospects Data'!W65</f>
        <v>sa3022609</v>
      </c>
    </row>
    <row r="66" spans="1:25" x14ac:dyDescent="0.45">
      <c r="A66">
        <f>'Prospects Data'!A66</f>
        <v>65</v>
      </c>
      <c r="B66">
        <f>'Prospects Data'!B66</f>
        <v>3</v>
      </c>
      <c r="C66" t="str">
        <f>'Prospects Data'!C66</f>
        <v>Will Warren</v>
      </c>
      <c r="D66" t="str">
        <f>'Prospects Data'!D66</f>
        <v>NYY</v>
      </c>
      <c r="E66" s="7" t="str">
        <f>VLOOKUP(D66, Index!$A$2:$B$31, 2, FALSE)</f>
        <v>Yankees</v>
      </c>
      <c r="F66" s="7">
        <f t="shared" si="0"/>
        <v>65</v>
      </c>
      <c r="G66" t="str">
        <f>'Prospects Data'!E66</f>
        <v>SP</v>
      </c>
      <c r="H66" t="str">
        <f>'Prospects Data'!F66</f>
        <v>AAA</v>
      </c>
      <c r="I66">
        <f>'Prospects Data'!G66</f>
        <v>2024</v>
      </c>
      <c r="J66">
        <f>'Prospects Data'!H66</f>
        <v>50</v>
      </c>
      <c r="K66" t="str">
        <f>'Prospects Data'!I66</f>
        <v>Low</v>
      </c>
      <c r="L66">
        <f>'Prospects Data'!J66</f>
        <v>0</v>
      </c>
      <c r="M66">
        <f>'Prospects Data'!K66</f>
        <v>25.113888800000002</v>
      </c>
      <c r="N66" t="str">
        <f>'Prospects Data'!L66</f>
        <v>6' 2"</v>
      </c>
      <c r="O66">
        <f>'Prospects Data'!M66</f>
        <v>200</v>
      </c>
      <c r="P66" t="str">
        <f>'Prospects Data'!N66</f>
        <v>R</v>
      </c>
      <c r="Q66" t="str">
        <f>'Prospects Data'!O66</f>
        <v>R</v>
      </c>
      <c r="R66">
        <f>'Prospects Data'!P66</f>
        <v>2021</v>
      </c>
      <c r="S66" t="str">
        <f>'Prospects Data'!Q66</f>
        <v>Draft</v>
      </c>
      <c r="T66" t="str">
        <f>'Prospects Data'!R66</f>
        <v>NYY</v>
      </c>
      <c r="U66">
        <f>'Prospects Data'!S66</f>
        <v>150000</v>
      </c>
      <c r="V66" t="str">
        <f>'Prospects Data'!T66</f>
        <v>Southeastern Louisiana</v>
      </c>
      <c r="W66" t="str">
        <f>'Prospects Data'!U66</f>
        <v>Warren yo-yo'd between the bullpen and the rotation at Southeastern Louisiana and went unselected as a true junior in the shortened 2020 draft. He moved into the Lions' rotation in 2021 and had a great season â€” 91 IP, 95 K, just 98 baserunners allowed â€” despite sitting mostly 90-91 mph. The Yankees shut him down for the post-draft period of 2021, and when play began in 2022, Warren had a new breaking ball and much more velocity, which he has sustained across the last two seasons at Somerset and Scranton. 
Even though he isn't on their 40-man roster, Warren is arguably in a better position to crack the Yankees' 2024 rotation than other pitchers who are. He has a better track record of strike-throwing and recent health than Luis Gil or Clayton Beeter. Warren checks every scouting box aside from the one in the "pretty delivery" column. His cross-bodied mechanics and head whack are more violent than is ideal, but Warren has now sustained good stuff across anywhere between 90 and 130 innings in each of the last three years, evidence he can succeed despite this delivery. His repertoire has grown to five useful pitches, with the best two being his heavy sinker, which has periods where it's parked in the 94-95 mph range, and his sweeper-style slider, which moves similarly to Blake Treinen's. These two pitches diverge horizontally in a way that gives hitters fits. Warren's sweeper garnered swinging strikes at an incredible 20% clip in 2023, and his sinker generated a 67% groundball rate. Warren also has a four-seam variant that he runs up the ladder as a chase pitch, and he has an upper-80s cutter that has become a more useful way to attack lefties than his middling changeup, which has a good bit of movement but is too similar to his sinker's shape and velocity to be very disruptive. There might be room for growth in the offspeed/changeup realm for Warren yet; some of his best cambios are the ones that cut on him and look more like splitters. A true splitter might give him a dynamic swing-and-miss weapon versus lefties, which he currently lacks. Otherwise, Warren does a little bit of everything. His pitch mix compares closely to Joe Musgrove's (his command isn't quite &lt;em&gt;that&lt;/em&gt; great) and, similarly, Warren profiles as a big league ready, mid-rotation starter.</v>
      </c>
      <c r="X66">
        <f>'Prospects Data'!V66</f>
        <v>0</v>
      </c>
      <c r="Y66" t="str">
        <f>'Prospects Data'!W66</f>
        <v>sa3018149</v>
      </c>
    </row>
    <row r="67" spans="1:25" x14ac:dyDescent="0.45">
      <c r="A67">
        <f>'Prospects Data'!A67</f>
        <v>66</v>
      </c>
      <c r="B67">
        <f>'Prospects Data'!B67</f>
        <v>3</v>
      </c>
      <c r="C67" t="str">
        <f>'Prospects Data'!C67</f>
        <v>Quinn Mathews</v>
      </c>
      <c r="D67" t="str">
        <f>'Prospects Data'!D67</f>
        <v>STL</v>
      </c>
      <c r="E67" s="7" t="str">
        <f>VLOOKUP(D67, Index!$A$2:$B$31, 2, FALSE)</f>
        <v>Cardinals</v>
      </c>
      <c r="F67" s="7">
        <f t="shared" si="0"/>
        <v>66</v>
      </c>
      <c r="G67" t="str">
        <f>'Prospects Data'!E67</f>
        <v>SP</v>
      </c>
      <c r="H67" t="str">
        <f>'Prospects Data'!F67</f>
        <v>AA</v>
      </c>
      <c r="I67">
        <f>'Prospects Data'!G67</f>
        <v>2026</v>
      </c>
      <c r="J67">
        <f>'Prospects Data'!H67</f>
        <v>50</v>
      </c>
      <c r="K67" t="str">
        <f>'Prospects Data'!I67</f>
        <v>Low</v>
      </c>
      <c r="L67">
        <f>'Prospects Data'!J67</f>
        <v>1</v>
      </c>
      <c r="M67">
        <f>'Prospects Data'!K67</f>
        <v>23.813888800000001</v>
      </c>
      <c r="N67" t="str">
        <f>'Prospects Data'!L67</f>
        <v>6' 5"</v>
      </c>
      <c r="O67">
        <f>'Prospects Data'!M67</f>
        <v>188</v>
      </c>
      <c r="P67" t="str">
        <f>'Prospects Data'!N67</f>
        <v>L</v>
      </c>
      <c r="Q67" t="str">
        <f>'Prospects Data'!O67</f>
        <v>L</v>
      </c>
      <c r="R67">
        <f>'Prospects Data'!P67</f>
        <v>2023</v>
      </c>
      <c r="S67" t="str">
        <f>'Prospects Data'!Q67</f>
        <v>Draft</v>
      </c>
      <c r="T67" t="str">
        <f>'Prospects Data'!R67</f>
        <v>STL</v>
      </c>
      <c r="U67">
        <f>'Prospects Data'!S67</f>
        <v>600000</v>
      </c>
      <c r="V67" t="str">
        <f>'Prospects Data'!T67</f>
        <v>Stanford</v>
      </c>
      <c r="W67" t="str">
        <f>'Prospects Data'!U67</f>
        <v>The Cardinals gave Mathews $600,000 as a senior sign in the fourth round of the 2023 Draft after he threw 124.2 innings as Stanfordâ€™s Friday night starter. He struck out 158 batters and, infamous 2023 postseason pitch counts aside, he was viewed as a very safe changeup-oriented spot starter prospect with velocity that was well below average. 
Because of his heavy college workload, Mathews didnâ€™t pitch for a St. Louis affiliate after the draft. He has come out of the gates this season looking as sharp as any pitcher in the lower levels of the minors, and as of list publication, he is among the minor league strikeout and strikeout rate leaders. Mathews has seen a velocity bump on his fastball so far this season. He sat in the low 90s as a senior but has been sitting 92-96 mph and touching 97 mph through his first six starts of 2024, and the offering has consistently showed above-average carry through the zone, which has been effective at generating whiffs. He reliably throws his fastball for strikes, but itâ€™s a control-over-command approach at present, perhaps evidence that Matthews is throwing with greater effort than in college. Mathewsâ€™ changeup is a legit bat-missing offering. It plays very well off his fastball, and his solid arm speed sells the pitch before creating late bottom action on it, which causes it to frequently disappear under bats. He also has two breaking balls; the slider is the sharper of the two, while the curveball projects to be more of a get-me-over strike stealer. Maintaining his recent velocity spike will be crucial in achieving his projected ceiling of a good team's no. 4/5 starter.</v>
      </c>
      <c r="X67">
        <f>'Prospects Data'!V67</f>
        <v>0</v>
      </c>
      <c r="Y67" t="str">
        <f>'Prospects Data'!W67</f>
        <v>sa3023407</v>
      </c>
    </row>
    <row r="68" spans="1:25" x14ac:dyDescent="0.45">
      <c r="A68">
        <f>'Prospects Data'!A68</f>
        <v>67</v>
      </c>
      <c r="B68">
        <f>'Prospects Data'!B68</f>
        <v>4</v>
      </c>
      <c r="C68" t="str">
        <f>'Prospects Data'!C68</f>
        <v>Chase Hampton</v>
      </c>
      <c r="D68" t="str">
        <f>'Prospects Data'!D68</f>
        <v>NYY</v>
      </c>
      <c r="E68" s="7" t="str">
        <f>VLOOKUP(D68, Index!$A$2:$B$31, 2, FALSE)</f>
        <v>Yankees</v>
      </c>
      <c r="F68" s="7">
        <f t="shared" ref="F68:F131" si="1">F67+1</f>
        <v>67</v>
      </c>
      <c r="G68" t="str">
        <f>'Prospects Data'!E68</f>
        <v>SP</v>
      </c>
      <c r="H68" t="str">
        <f>'Prospects Data'!F68</f>
        <v>A</v>
      </c>
      <c r="I68">
        <f>'Prospects Data'!G68</f>
        <v>2024</v>
      </c>
      <c r="J68">
        <f>'Prospects Data'!H68</f>
        <v>50</v>
      </c>
      <c r="K68" t="str">
        <f>'Prospects Data'!I68</f>
        <v>Med</v>
      </c>
      <c r="L68">
        <f>'Prospects Data'!J68</f>
        <v>0</v>
      </c>
      <c r="M68">
        <f>'Prospects Data'!K68</f>
        <v>22.972222200000001</v>
      </c>
      <c r="N68" t="str">
        <f>'Prospects Data'!L68</f>
        <v>6' 2"</v>
      </c>
      <c r="O68">
        <f>'Prospects Data'!M68</f>
        <v>225</v>
      </c>
      <c r="P68" t="str">
        <f>'Prospects Data'!N68</f>
        <v>R</v>
      </c>
      <c r="Q68" t="str">
        <f>'Prospects Data'!O68</f>
        <v>R</v>
      </c>
      <c r="R68">
        <f>'Prospects Data'!P68</f>
        <v>2022</v>
      </c>
      <c r="S68" t="str">
        <f>'Prospects Data'!Q68</f>
        <v>Draft</v>
      </c>
      <c r="T68" t="str">
        <f>'Prospects Data'!R68</f>
        <v>NYY</v>
      </c>
      <c r="U68">
        <f>'Prospects Data'!S68</f>
        <v>497500</v>
      </c>
      <c r="V68" t="str">
        <f>'Prospects Data'!T68</f>
        <v>Texas Tech</v>
      </c>
      <c r="W68" t="str">
        <f>'Prospects Data'!U68</f>
        <v>Hampton's fastball sat just 91-94 mph during his walk-prone (draft-eligible) sophomore year in Lubbock, but he still struck out 72 batters in 56 innings on the quality of his secondary stuff. He was shut down after the 2022 draft and debuted during 2023 big league spring training with much more velocity than he had previously shown, which he proceeded to maintain across 106.2 innings this season. Hampton blew away Sally League hitters (40.5% K%) in the first half of the year before he seemed to lose his legs a little bit in a second half spent at Double-A Somerset. His line to the plate became less consistent, the timing of his fairly long arm stroke wavered, and he had some walk-prone starts in the mid-to-late summer. It's still pretty amazing that Hampton was able to sit 93-96 for much of the season (more 92-95 late) as he basically doubled his previous career innings high. 
Hampton's arm action is pretty reliever-y and long, but because of the way his fastball plays, he doesn't have to have pinpoint command in order to remain a starter. His well-located fastballs work uphill with plus riding life, and Hampton is competent enough at peppering the top half of the zone with the pitch to project as a starter. The heater is one of a troika of offerings Hampton has to miss bats, along with a 12-to-6 hammer curveball and a mid-80s two-plane slider. He'll be able to get ahead of hitters the second and third time through the order with his curveball and cutter, and then finish guys with high fastballs. 
I suppose there's still some amount of risk here, as Hampton has only really thrown consistent strikes for two months of his collegiate and minor league career. It's possible he ends up on a trajectory like Clarke Schmidt's, where it takes him a while to establish himself as a part of the rotation, but I think the way Hampton's fastball plays will mask some of his imprecision. He projects as a contender's mid-rotation starter and he could debut in mid-to-late 2024.</v>
      </c>
      <c r="X68">
        <f>'Prospects Data'!V68</f>
        <v>0</v>
      </c>
      <c r="Y68" t="str">
        <f>'Prospects Data'!W68</f>
        <v>sa3020682</v>
      </c>
    </row>
    <row r="69" spans="1:25" x14ac:dyDescent="0.45">
      <c r="A69">
        <f>'Prospects Data'!A69</f>
        <v>68</v>
      </c>
      <c r="B69">
        <f>'Prospects Data'!B69</f>
        <v>5</v>
      </c>
      <c r="C69" t="str">
        <f>'Prospects Data'!C69</f>
        <v>Drew Thorpe</v>
      </c>
      <c r="D69" t="str">
        <f>'Prospects Data'!D69</f>
        <v>CHW</v>
      </c>
      <c r="E69" s="7" t="str">
        <f>VLOOKUP(D69, Index!$A$2:$B$31, 2, FALSE)</f>
        <v>White Sox</v>
      </c>
      <c r="F69" s="7">
        <f t="shared" si="1"/>
        <v>68</v>
      </c>
      <c r="G69" t="str">
        <f>'Prospects Data'!E69</f>
        <v>SP</v>
      </c>
      <c r="H69" t="str">
        <f>'Prospects Data'!F69</f>
        <v>MLB</v>
      </c>
      <c r="I69">
        <f>'Prospects Data'!G69</f>
        <v>2024</v>
      </c>
      <c r="J69">
        <f>'Prospects Data'!H69</f>
        <v>50</v>
      </c>
      <c r="K69" t="str">
        <f>'Prospects Data'!I69</f>
        <v>Low</v>
      </c>
      <c r="L69">
        <f>'Prospects Data'!J69</f>
        <v>0</v>
      </c>
      <c r="M69">
        <f>'Prospects Data'!K69</f>
        <v>22.822222199999999</v>
      </c>
      <c r="N69" t="str">
        <f>'Prospects Data'!L69</f>
        <v>6' 4"</v>
      </c>
      <c r="O69">
        <f>'Prospects Data'!M69</f>
        <v>205</v>
      </c>
      <c r="P69" t="str">
        <f>'Prospects Data'!N69</f>
        <v>L</v>
      </c>
      <c r="Q69" t="str">
        <f>'Prospects Data'!O69</f>
        <v>R</v>
      </c>
      <c r="R69">
        <f>'Prospects Data'!P69</f>
        <v>2022</v>
      </c>
      <c r="S69" t="str">
        <f>'Prospects Data'!Q69</f>
        <v>Draft</v>
      </c>
      <c r="T69" t="str">
        <f>'Prospects Data'!R69</f>
        <v>NYY</v>
      </c>
      <c r="U69">
        <f>'Prospects Data'!S69</f>
        <v>1187000</v>
      </c>
      <c r="V69" t="str">
        <f>'Prospects Data'!T69</f>
        <v>Cal Poly</v>
      </c>
      <c r="W69" t="str">
        <f>'Prospects Data'!U69</f>
        <v>Thorpe came to the Padres in the Juan Soto trade and was poised to make an impact on their 2024 rotation before he was flipped to Chicago shortly thereafter in exchange for Dylan Cease. Pitchers with changeups as good as Thorpeâ€™s and who throw as many strikes as he does tend to be high-floor propositions who pitch forever. His low-80s changeup, which he locates at will, has a ton of tail, and his ultra-short arm stroke helps trick hitters into seeing fastball out of his hand. The effectiveness of Thorpeâ€™s slider (more average in terms of raw stuff) and fastball (below-average at just 90â€“92 mph) is enabled by his precise feel for location. He can sink his fastball down and to his arm side, or run a four-seam version of it past hitters at the letters. The Yankees coaxed a little more heat out of Thorpe (who sat 88â€“91 in college) during his time in their org, but not enough to give him impact velocity. The White Sox have not demonstrated a consistent ability to do that, and the 91-93 mph he showed during his 2024 spring run with the Padres may be all the velo he ever has. Thorpe will throw the occasional cutter or curveball in an obvious fastball count to keep hitters guessing, but those pitches don't currently have any more utility than that, though we think the cutter eventually will. This is a very polished 23-year-old. We're talking about plus command of a plus-plus changeup here; Jeremy Hellickson and Marco Estrada are fair recent comps.</v>
      </c>
      <c r="X69">
        <f>'Prospects Data'!V69</f>
        <v>0</v>
      </c>
      <c r="Y69">
        <f>'Prospects Data'!W69</f>
        <v>31967</v>
      </c>
    </row>
    <row r="70" spans="1:25" x14ac:dyDescent="0.45">
      <c r="A70">
        <f>'Prospects Data'!A70</f>
        <v>69</v>
      </c>
      <c r="B70">
        <f>'Prospects Data'!B70</f>
        <v>3</v>
      </c>
      <c r="C70" t="str">
        <f>'Prospects Data'!C70</f>
        <v>Brady House</v>
      </c>
      <c r="D70" t="str">
        <f>'Prospects Data'!D70</f>
        <v>WSN</v>
      </c>
      <c r="E70" s="7" t="str">
        <f>VLOOKUP(D70, Index!$A$2:$B$31, 2, FALSE)</f>
        <v>Nationals</v>
      </c>
      <c r="F70" s="7">
        <f t="shared" si="1"/>
        <v>69</v>
      </c>
      <c r="G70" t="str">
        <f>'Prospects Data'!E70</f>
        <v>3B</v>
      </c>
      <c r="H70" t="str">
        <f>'Prospects Data'!F70</f>
        <v>AAA</v>
      </c>
      <c r="I70">
        <f>'Prospects Data'!G70</f>
        <v>2026</v>
      </c>
      <c r="J70">
        <f>'Prospects Data'!H70</f>
        <v>50</v>
      </c>
      <c r="K70" t="str">
        <f>'Prospects Data'!I70</f>
        <v>High</v>
      </c>
      <c r="L70">
        <f>'Prospects Data'!J70</f>
        <v>0</v>
      </c>
      <c r="M70">
        <f>'Prospects Data'!K70</f>
        <v>21.147222200000002</v>
      </c>
      <c r="N70" t="str">
        <f>'Prospects Data'!L70</f>
        <v>6' 4"</v>
      </c>
      <c r="O70">
        <f>'Prospects Data'!M70</f>
        <v>215</v>
      </c>
      <c r="P70" t="str">
        <f>'Prospects Data'!N70</f>
        <v>R</v>
      </c>
      <c r="Q70" t="str">
        <f>'Prospects Data'!O70</f>
        <v>R</v>
      </c>
      <c r="R70">
        <f>'Prospects Data'!P70</f>
        <v>2021</v>
      </c>
      <c r="S70" t="str">
        <f>'Prospects Data'!Q70</f>
        <v>Draft</v>
      </c>
      <c r="T70" t="str">
        <f>'Prospects Data'!R70</f>
        <v>WSN</v>
      </c>
      <c r="U70">
        <f>'Prospects Data'!S70</f>
        <v>5000000</v>
      </c>
      <c r="V70" t="str">
        <f>'Prospects Data'!T70</f>
        <v>Winder-Barrow HS</v>
      </c>
      <c r="W70" t="str">
        <f>'Prospects Data'!U70</f>
        <v>House became a very prominent high school prospect as an underclassman and his performance at an early age helped solidify his draft stock even before the pandemic threw a wrench into the 2021 class' scouting calendar. He began 2022, his first full pro season, on a tear before injuring his back in early May. House did not look the same after he returned. He struck out a third of the time and posted an OPS of just .602 before being shut down for the remainder of the season in mid-June. We thought it was safe to assume he was playing through injury, and House was left on last offseason's Top 100 list under the assumption that he'd return healthy in 2023. He basically did, and while we still have some apprehension about aspects of his swing and his plate coverage, a fully actualized House has star-level ability, tools that give him rare enough ceiling to value him among the top 100 prospects even though he still has bust risk.
House rewarded our patience by pulverizing Low-A pitching in 2023, generating a 142 wRC+ in his first 36 games back with Fredericksburg and a 145 wRC+ in a couple of weeks at High-A Wilmington. He has plus raw power right now (48% hard-hit rate, 113 mph max exit velo) and should grow into more as he fills out. His contact and chase rates (68% and 36%, respectively) are suspect, and some of what we're seeing with House's swing does give us pause about him continuing to make sufficient levels of contact now that he's reached Double-A. He's got a very upright base when he swings and tends to step in the bucket, both of which leave House's plate coverage lacking. His poor breaking ball recognition compounds this, and he's going to have to do a better job of either closing his front side during his swing so he can contact sliders on the outer edge, or laying off them entirely. House definitely did a better job of pulling the ball in 2023, and he's still played so few pro games due to injury that we're bullish on his ability to make adjustments, even though we're quite sure he's going to need to soon. 
The oppo power and chase combo here isn't all that different from same-aged Josh Jung. Perhaps most impressively, House's defense has been fantastic. Because he's so big, House (who was a high school shortstop) was sometimes projected to right field, as it's rare for athletes his size to stay on the infield. But his ability to bend and move at his size is incredible, he has plus hands, he can throw on the run, and his feeds to the other bases are accurate and timely. He not only looks like a sure bet to stay at third but is potentially an impact defender there, which is especially impressive considering he's not all that far removed from a season-altering back injury. There's still a ton of volatility here, but the power upside is significant, and House's defense gives him another tool that's relatively resistant to slumping and should help keep his profile afloat if it turns out his hit tool is a long-term problem.</v>
      </c>
      <c r="X70" t="str">
        <f>'Prospects Data'!V70</f>
        <v>LgJWO0o1GtM</v>
      </c>
      <c r="Y70" t="str">
        <f>'Prospects Data'!W70</f>
        <v>sa3017694</v>
      </c>
    </row>
    <row r="71" spans="1:25" x14ac:dyDescent="0.45">
      <c r="A71">
        <f>'Prospects Data'!A71</f>
        <v>70</v>
      </c>
      <c r="B71">
        <f>'Prospects Data'!B71</f>
        <v>6</v>
      </c>
      <c r="C71" t="str">
        <f>'Prospects Data'!C71</f>
        <v>Bryan Ramos</v>
      </c>
      <c r="D71" t="str">
        <f>'Prospects Data'!D71</f>
        <v>CHW</v>
      </c>
      <c r="E71" s="7" t="str">
        <f>VLOOKUP(D71, Index!$A$2:$B$31, 2, FALSE)</f>
        <v>White Sox</v>
      </c>
      <c r="F71" s="7">
        <f t="shared" si="1"/>
        <v>70</v>
      </c>
      <c r="G71" t="str">
        <f>'Prospects Data'!E71</f>
        <v>3B</v>
      </c>
      <c r="H71" t="str">
        <f>'Prospects Data'!F71</f>
        <v>AAA</v>
      </c>
      <c r="I71">
        <f>'Prospects Data'!G71</f>
        <v>2024</v>
      </c>
      <c r="J71">
        <f>'Prospects Data'!H71</f>
        <v>50</v>
      </c>
      <c r="K71" t="str">
        <f>'Prospects Data'!I71</f>
        <v>High</v>
      </c>
      <c r="L71">
        <f>'Prospects Data'!J71</f>
        <v>0</v>
      </c>
      <c r="M71">
        <f>'Prospects Data'!K71</f>
        <v>22.375</v>
      </c>
      <c r="N71" t="str">
        <f>'Prospects Data'!L71</f>
        <v>6' 2"</v>
      </c>
      <c r="O71">
        <f>'Prospects Data'!M71</f>
        <v>190</v>
      </c>
      <c r="P71" t="str">
        <f>'Prospects Data'!N71</f>
        <v>R</v>
      </c>
      <c r="Q71" t="str">
        <f>'Prospects Data'!O71</f>
        <v>R</v>
      </c>
      <c r="R71">
        <f>'Prospects Data'!P71</f>
        <v>2018</v>
      </c>
      <c r="S71" t="str">
        <f>'Prospects Data'!Q71</f>
        <v>J2</v>
      </c>
      <c r="T71" t="str">
        <f>'Prospects Data'!R71</f>
        <v>CHW</v>
      </c>
      <c r="U71">
        <f>'Prospects Data'!S71</f>
        <v>300000</v>
      </c>
      <c r="V71" t="str">
        <f>'Prospects Data'!T71</f>
        <v>Cuba</v>
      </c>
      <c r="W71" t="str">
        <f>'Prospects Data'!U71</f>
        <v>Ramos has a few well-defined warts, but we're excited about the many things he does well on both sides of the ball, and think the good stuff will outweigh the bad enough for him to be Chicago's everyday third baseman in the near future. For starters, Ramos is an astounding low-to-the-ground athlete whose powerful legs facilitate spectacular feats on offense and defense. He has plus range and is capable of making strong throws from all kinds of awkward body positions. The White Sox have tried Ramos some at second base, but we think the ceiling on his third base defense is big enough that they should just let him play there. For whatever reason, Ramos airmails routine throws more than is typical of a big league third baseman, or he at least misses enough to pull the first baseman off the bag and make things more interesting than they need to be. He has the physical ability to be a plus or better defender, but we'll stop short of projecting him as such as long as this issue is present. 
Similarly, Ramos has one specific offensive flaw that will require adjustment to remedy. His hands load late (there's a little wrap, and he's still separating while the pitch is in flight), and he is too long back into the zone to compete with fastballs around his hands. He's easily at his best when he's fully extended on pitches away from him. We love how loose and explosive Ramos' hitting hands are through contact, though. His best swings are some of the prettiest righty cuts of any prospect in baseball, and Ramos is capable of doing huge all-fields damage because of his strength and bat speed. He's also a discerning hitter. While a groin injury shelved him for the first month and a half of the 2023 regular season, thus limiting his data sample somewhat, Ramos barely chases and has especially steely nerves with two strikes. Many hitters have higher chase rates with two strikes than their all-count chase, but Ramos' holds steady at an excellent 26%. There are going to be some pitchers whose fastballs live in Ramos' Forbidden Zone, and they'll be able to get him out at will if they can execute around his hands (barring an adjustment), but otherwise Ramos projects as a dangerous and exciting young position player the White Sox can build around.</v>
      </c>
      <c r="X71" t="str">
        <f>'Prospects Data'!V71</f>
        <v>mR7nu6u00Tk</v>
      </c>
      <c r="Y71">
        <f>'Prospects Data'!W71</f>
        <v>25621</v>
      </c>
    </row>
    <row r="72" spans="1:25" x14ac:dyDescent="0.45">
      <c r="A72">
        <f>'Prospects Data'!A72</f>
        <v>71</v>
      </c>
      <c r="B72">
        <f>'Prospects Data'!B72</f>
        <v>4</v>
      </c>
      <c r="C72" t="str">
        <f>'Prospects Data'!C72</f>
        <v>Moises Ballesteros</v>
      </c>
      <c r="D72" t="str">
        <f>'Prospects Data'!D72</f>
        <v>CHC</v>
      </c>
      <c r="E72" s="7" t="str">
        <f>VLOOKUP(D72, Index!$A$2:$B$31, 2, FALSE)</f>
        <v>Cubs</v>
      </c>
      <c r="F72" s="7">
        <f t="shared" si="1"/>
        <v>71</v>
      </c>
      <c r="G72" t="str">
        <f>'Prospects Data'!E72</f>
        <v>C</v>
      </c>
      <c r="H72" t="str">
        <f>'Prospects Data'!F72</f>
        <v>AAA</v>
      </c>
      <c r="I72">
        <f>'Prospects Data'!G72</f>
        <v>2026</v>
      </c>
      <c r="J72">
        <f>'Prospects Data'!H72</f>
        <v>50</v>
      </c>
      <c r="K72" t="str">
        <f>'Prospects Data'!I72</f>
        <v>Med</v>
      </c>
      <c r="L72">
        <f>'Prospects Data'!J72</f>
        <v>0</v>
      </c>
      <c r="M72">
        <f>'Prospects Data'!K72</f>
        <v>20.7194444</v>
      </c>
      <c r="N72" t="str">
        <f>'Prospects Data'!L72</f>
        <v>5' 7"</v>
      </c>
      <c r="O72">
        <f>'Prospects Data'!M72</f>
        <v>230</v>
      </c>
      <c r="P72" t="str">
        <f>'Prospects Data'!N72</f>
        <v>L</v>
      </c>
      <c r="Q72" t="str">
        <f>'Prospects Data'!O72</f>
        <v>R</v>
      </c>
      <c r="R72">
        <f>'Prospects Data'!P72</f>
        <v>2021</v>
      </c>
      <c r="S72" t="str">
        <f>'Prospects Data'!Q72</f>
        <v>Intl15</v>
      </c>
      <c r="T72" t="str">
        <f>'Prospects Data'!R72</f>
        <v>CHC</v>
      </c>
      <c r="U72">
        <f>'Prospects Data'!S72</f>
        <v>1200000</v>
      </c>
      <c r="V72" t="str">
        <f>'Prospects Data'!T72</f>
        <v>Venezuela</v>
      </c>
      <c r="W72" t="str">
        <f>'Prospects Data'!U72</f>
        <v>Ballesteros is as husky, bat-first catching prospect with fantastic vertical plate coverage. He has a career OPS over .800 as of list publication and has achieved it through a potent combination of flush contact and plate discipline. His best contact comes via traditional low-ball lefty lift, though Ballesteros is adept at flattening his bat path to spray high fastballs the opposite way. His spray chart has shifted from a more balanced all-fields spray to more frequent oppo contact early in 2024, though this appears to be more about how Double-A pitchers are approaching him than a regression in Ballesteros' bat speed or ability to turn on the baseball. 
He's a squat, heavier young guy, but Ballesteros is athletic in the batter's box. His swing has a leg kick with a big hip turn and explosive hip-and-hand separation. Athletes with maxed-out builds like this can be vulnerable to sudden and early physical regression, and this sort of risk is associated with Ballesteros' profile in the same way it was with Alek Manoah's and Alejandro Kirk's. For now, Ballesteros looks sufficiently athletic and he has made enough technical progress to be more comfortably considered a catching prospect than before. He is still not great, but not many 20-year-old catchers pushed to Double-A are. Ballesteros' best defensive attribute is his arm accuracy. He doesn't have a hose, but he has a surprisingly quick release for a guy his size and throws a lot of accurate one-hoppers to second in the 1.95-2.00 second range, sometimes from his knees. Ballesteros will show you a little bit of every ball-blocking technique â€” backpicking to his right, hunched over balls right in front of him, moving laterally to his left â€” and he is by far the worst at the last of those. If he can clean that up and become a better receiver, then he's going to catch pretty comfortably. All the risk associated with Ballesteros comes from characteristics one can assess visually. He has a very strong statistical profile at a premium position that he looks more likely to play now than a year ago. He's tracking similar to Austin Wells.</v>
      </c>
      <c r="X72">
        <f>'Prospects Data'!V72</f>
        <v>0</v>
      </c>
      <c r="Y72" t="str">
        <f>'Prospects Data'!W72</f>
        <v>sa3015713</v>
      </c>
    </row>
    <row r="73" spans="1:25" x14ac:dyDescent="0.45">
      <c r="A73">
        <f>'Prospects Data'!A73</f>
        <v>72</v>
      </c>
      <c r="B73">
        <f>'Prospects Data'!B73</f>
        <v>4</v>
      </c>
      <c r="C73" t="str">
        <f>'Prospects Data'!C73</f>
        <v>Thayron Liranzo</v>
      </c>
      <c r="D73" t="str">
        <f>'Prospects Data'!D73</f>
        <v>LAD</v>
      </c>
      <c r="E73" s="7" t="str">
        <f>VLOOKUP(D73, Index!$A$2:$B$31, 2, FALSE)</f>
        <v>Dodgers</v>
      </c>
      <c r="F73" s="7">
        <f t="shared" si="1"/>
        <v>72</v>
      </c>
      <c r="G73" t="str">
        <f>'Prospects Data'!E73</f>
        <v>C</v>
      </c>
      <c r="H73" t="str">
        <f>'Prospects Data'!F73</f>
        <v>A+</v>
      </c>
      <c r="I73">
        <f>'Prospects Data'!G73</f>
        <v>2027</v>
      </c>
      <c r="J73">
        <f>'Prospects Data'!H73</f>
        <v>50</v>
      </c>
      <c r="K73" t="str">
        <f>'Prospects Data'!I73</f>
        <v>High</v>
      </c>
      <c r="L73">
        <f>'Prospects Data'!J73</f>
        <v>0</v>
      </c>
      <c r="M73">
        <f>'Prospects Data'!K73</f>
        <v>21.061111100000002</v>
      </c>
      <c r="N73" t="str">
        <f>'Prospects Data'!L73</f>
        <v>6' 3"</v>
      </c>
      <c r="O73">
        <f>'Prospects Data'!M73</f>
        <v>230</v>
      </c>
      <c r="P73" t="str">
        <f>'Prospects Data'!N73</f>
        <v>S</v>
      </c>
      <c r="Q73" t="str">
        <f>'Prospects Data'!O73</f>
        <v>R</v>
      </c>
      <c r="R73">
        <f>'Prospects Data'!P73</f>
        <v>2021</v>
      </c>
      <c r="S73" t="str">
        <f>'Prospects Data'!Q73</f>
        <v>Intl15</v>
      </c>
      <c r="T73" t="str">
        <f>'Prospects Data'!R73</f>
        <v>LAD</v>
      </c>
      <c r="U73">
        <f>'Prospects Data'!S73</f>
        <v>30000</v>
      </c>
      <c r="V73" t="str">
        <f>'Prospects Data'!T73</f>
        <v>Dominican Republic</v>
      </c>
      <c r="W73" t="str">
        <f>'Prospects Data'!U73</f>
        <v>Liranzo still has too much to clean up on defense for us to feel comfortable stuffing him on the Top 100. When he can actually get a throw to the bag off, his Patrick Bailey-style sidearm release works ok, but he so often botches or fumbles his exchange that he doesn't give himself a chance to get the runner. Liranzo mostly utilizes a traditional crouch when receiving and is a below-average framer and ball-blocker. Both those skills are more tenable and within the range of big league viability than his arm, but at Liranzo's size and age, it's no guarantee they'll stay that way. 
There is huge switch-hitting power here â€” Liranzo hit 24 bombs in the Cal League, hit a ball 114 mph, and had a 48% hard-hit rate last year. He can hit for power from the left side even when he isn't taking his best swing, and he's dangerous from the right side even though he uses super conservative footwork, generating everything with a shift in his weight and the strength of his hands. Liranzo doesn't have great feel for the barrel, which is typical for a young a switch-hitter, let alone one of atypical size. His 65% contact rate is below the threshold of any 2023 big league first baseman (Bryce Harper's was at 68%, the next lowest was 72%), so there's substantial Quad-A risk here if Liranzo can't catch. Whether or not he stays back there is the difference between Cal Raleigh and M.J. Melendez from a production standpoint. Arm strength is perhaps a little less teachable than other issues young catchers often need to fix, which is worrisome in this case. He has a little more minor league experience than some of the other prospects who present a combination of extreme ceiling and risk, and Liranzo's high-end outcomes are driving his placement here.</v>
      </c>
      <c r="X73">
        <f>'Prospects Data'!V73</f>
        <v>0</v>
      </c>
      <c r="Y73" t="str">
        <f>'Prospects Data'!W73</f>
        <v>sa3015790</v>
      </c>
    </row>
    <row r="74" spans="1:25" x14ac:dyDescent="0.45">
      <c r="A74">
        <f>'Prospects Data'!A74</f>
        <v>73</v>
      </c>
      <c r="B74">
        <f>'Prospects Data'!B74</f>
        <v>2</v>
      </c>
      <c r="C74" t="str">
        <f>'Prospects Data'!C74</f>
        <v>Rhett Lowder</v>
      </c>
      <c r="D74" t="str">
        <f>'Prospects Data'!D74</f>
        <v>CIN</v>
      </c>
      <c r="E74" s="7" t="str">
        <f>VLOOKUP(D74, Index!$A$2:$B$31, 2, FALSE)</f>
        <v>Reds</v>
      </c>
      <c r="F74" s="7">
        <f t="shared" si="1"/>
        <v>73</v>
      </c>
      <c r="G74" t="str">
        <f>'Prospects Data'!E74</f>
        <v>SP</v>
      </c>
      <c r="H74" t="str">
        <f>'Prospects Data'!F74</f>
        <v>AA</v>
      </c>
      <c r="I74">
        <f>'Prospects Data'!G74</f>
        <v>2025</v>
      </c>
      <c r="J74">
        <f>'Prospects Data'!H74</f>
        <v>50</v>
      </c>
      <c r="K74" t="str">
        <f>'Prospects Data'!I74</f>
        <v>Low</v>
      </c>
      <c r="L74">
        <f>'Prospects Data'!J74</f>
        <v>-1</v>
      </c>
      <c r="M74">
        <f>'Prospects Data'!K74</f>
        <v>22.386111100000001</v>
      </c>
      <c r="N74" t="str">
        <f>'Prospects Data'!L74</f>
        <v>6' 2"</v>
      </c>
      <c r="O74">
        <f>'Prospects Data'!M74</f>
        <v>200</v>
      </c>
      <c r="P74" t="str">
        <f>'Prospects Data'!N74</f>
        <v>R</v>
      </c>
      <c r="Q74" t="str">
        <f>'Prospects Data'!O74</f>
        <v>R</v>
      </c>
      <c r="R74">
        <f>'Prospects Data'!P74</f>
        <v>2023</v>
      </c>
      <c r="S74" t="str">
        <f>'Prospects Data'!Q74</f>
        <v>Draft</v>
      </c>
      <c r="T74" t="str">
        <f>'Prospects Data'!R74</f>
        <v>CIN</v>
      </c>
      <c r="U74">
        <f>'Prospects Data'!S74</f>
        <v>5700000</v>
      </c>
      <c r="V74" t="str">
        <f>'Prospects Data'!T74</f>
        <v>Wake Forest</v>
      </c>
      <c r="W74" t="str">
        <f>'Prospects Data'!U74</f>
        <v>Lowder's performance steadily improved throughout his college career, which ended with a bang. He went 15-0 in 17 starts for Wake Forest prior to the College World Series and posted a sub-1.00 WHIP and sub-2.00 ERA, then did not pitch at an affiliate after the draft. He brings mid-90s heat, a plus-plus slider, and a potentially plus changeup to the party, and could be a mid-rotation option in Cincinnati by the middle of the 2024 season. 
A gangly, unspectacular athlete with a theatrical, cross-bodied delivery, Lowder clearly works hard to keep his somewhat awkward frame in great shape. His bow-legged front side and the stiffness in his hips and lower back contribute to a funky operation that aids in deception, albeit via an atypical look for a starter. But Lowder's touch and feel for location, especially of his breaking ball, is special. His best pitch is his upper-80s slider, which has considerable length for a breaking ball that hard. The sink/tail action of his fastball limits its bat-missing ability in the strike zone, but its movement pairs nicely with his slider and it's hard for hitters to cover both of those pitches when they're located well in sequence. Lowder's fastball also has utility running back over the glove-side corner of the plate, and he might be able to accentuate the sink on his fastball over time. 
Lowder has been in the 94-96 mph range this spring. His fastball/slider combo is very similar to Brady Singer's coming out of Florida, but Lowder's changeup has much more natural action and movement than Singer's did, and it flummoxed big league hitters during 2024 Cactus League and minor league spring training looks. This was the lone component that needed a little bit of development for Lowder to reasonably project as an impactful mid-rotation arm and it already seems to have arrived. He might obviously be the Reds' best starting pitcher by August.</v>
      </c>
      <c r="X74" t="str">
        <f>'Prospects Data'!V74</f>
        <v>G5z9DvzB05Y</v>
      </c>
      <c r="Y74" t="str">
        <f>'Prospects Data'!W74</f>
        <v>sa3023360</v>
      </c>
    </row>
    <row r="75" spans="1:25" x14ac:dyDescent="0.45">
      <c r="A75">
        <f>'Prospects Data'!A75</f>
        <v>74</v>
      </c>
      <c r="B75">
        <f>'Prospects Data'!B75</f>
        <v>7</v>
      </c>
      <c r="C75" t="str">
        <f>'Prospects Data'!C75</f>
        <v>Jairo Iriarte</v>
      </c>
      <c r="D75" t="str">
        <f>'Prospects Data'!D75</f>
        <v>CHW</v>
      </c>
      <c r="E75" s="7" t="str">
        <f>VLOOKUP(D75, Index!$A$2:$B$31, 2, FALSE)</f>
        <v>White Sox</v>
      </c>
      <c r="F75" s="7">
        <f t="shared" si="1"/>
        <v>74</v>
      </c>
      <c r="G75" t="str">
        <f>'Prospects Data'!E75</f>
        <v>SP</v>
      </c>
      <c r="H75" t="str">
        <f>'Prospects Data'!F75</f>
        <v>AA</v>
      </c>
      <c r="I75">
        <f>'Prospects Data'!G75</f>
        <v>2024</v>
      </c>
      <c r="J75">
        <f>'Prospects Data'!H75</f>
        <v>50</v>
      </c>
      <c r="K75" t="str">
        <f>'Prospects Data'!I75</f>
        <v>High</v>
      </c>
      <c r="L75">
        <f>'Prospects Data'!J75</f>
        <v>0</v>
      </c>
      <c r="M75">
        <f>'Prospects Data'!K75</f>
        <v>22.616666599999999</v>
      </c>
      <c r="N75" t="str">
        <f>'Prospects Data'!L75</f>
        <v>6' 2"</v>
      </c>
      <c r="O75">
        <f>'Prospects Data'!M75</f>
        <v>160</v>
      </c>
      <c r="P75" t="str">
        <f>'Prospects Data'!N75</f>
        <v>R</v>
      </c>
      <c r="Q75" t="str">
        <f>'Prospects Data'!O75</f>
        <v>R</v>
      </c>
      <c r="R75">
        <f>'Prospects Data'!P75</f>
        <v>2018</v>
      </c>
      <c r="S75" t="str">
        <f>'Prospects Data'!Q75</f>
        <v>J2</v>
      </c>
      <c r="T75" t="str">
        <f>'Prospects Data'!R75</f>
        <v>SDP</v>
      </c>
      <c r="U75">
        <f>'Prospects Data'!S75</f>
        <v>75000</v>
      </c>
      <c r="V75" t="str">
        <f>'Prospects Data'!T75</f>
        <v>Venezuela</v>
      </c>
      <c r="W75" t="str">
        <f>'Prospects Data'!U75</f>
        <v>The uberloose Iriarte enjoyed a two-tick velo bump in 2023, with his fastball sitting 94-97 mph and touching 100 in his early-season starts before backing into the 93-96 mph range late in the year. He has had a plus sweeping breaking ball in his repertoire for some time now, and the movement of that pitch is mirrored by the nasty rise and tail action on his fastball. Watching Iriarte pitch is like watching Slender Man throw 97; he is extremely loose and has premium arm speed. He already features a huge stride down the mound and big hip/shoulder separation, and he still clearly has room for muscle on his frame. His low-90s changeup flashes huge tail, so much that Iriarte often struggles to command it, but his arm speed makes us want to project on this pitch in a big way. Iriarte is rather skinny and only showed premium velocity for roughly half of 2023. There's risk he doesn't maintain this velo bump, and he was "only" sitting 92-95 during a 2024 spring outing two weeks prior to the Dylan Cease trade, but because he's still projectable, there's also a possibility it will continue to trend up. There's a mix of pretty substantial long-term ceiling here, and also some relief risk. We're bullish and think the added time that the White Sox have to develop him as a starter (since they aren't trying to win a title right now) gives him a better chance of maxing out.</v>
      </c>
      <c r="X75">
        <f>'Prospects Data'!V75</f>
        <v>0</v>
      </c>
      <c r="Y75" t="str">
        <f>'Prospects Data'!W75</f>
        <v>sa3010798</v>
      </c>
    </row>
    <row r="76" spans="1:25" x14ac:dyDescent="0.45">
      <c r="A76">
        <f>'Prospects Data'!A76</f>
        <v>75</v>
      </c>
      <c r="B76">
        <f>'Prospects Data'!B76</f>
        <v>2</v>
      </c>
      <c r="C76" t="str">
        <f>'Prospects Data'!C76</f>
        <v>Tommy Troy</v>
      </c>
      <c r="D76" t="str">
        <f>'Prospects Data'!D76</f>
        <v>ARI</v>
      </c>
      <c r="E76" s="7" t="str">
        <f>VLOOKUP(D76, Index!$A$2:$B$31, 2, FALSE)</f>
        <v>Diamondbacks</v>
      </c>
      <c r="F76" s="7">
        <f t="shared" si="1"/>
        <v>75</v>
      </c>
      <c r="G76" t="str">
        <f>'Prospects Data'!E76</f>
        <v>SS</v>
      </c>
      <c r="H76" t="str">
        <f>'Prospects Data'!F76</f>
        <v>A+</v>
      </c>
      <c r="I76">
        <f>'Prospects Data'!G76</f>
        <v>2025</v>
      </c>
      <c r="J76">
        <f>'Prospects Data'!H76</f>
        <v>50</v>
      </c>
      <c r="K76" t="str">
        <f>'Prospects Data'!I76</f>
        <v>Med</v>
      </c>
      <c r="L76">
        <f>'Prospects Data'!J76</f>
        <v>0</v>
      </c>
      <c r="M76">
        <f>'Prospects Data'!K76</f>
        <v>22.527777700000001</v>
      </c>
      <c r="N76" t="str">
        <f>'Prospects Data'!L76</f>
        <v>5' 10"</v>
      </c>
      <c r="O76">
        <f>'Prospects Data'!M76</f>
        <v>197</v>
      </c>
      <c r="P76" t="str">
        <f>'Prospects Data'!N76</f>
        <v>R</v>
      </c>
      <c r="Q76" t="str">
        <f>'Prospects Data'!O76</f>
        <v>R</v>
      </c>
      <c r="R76">
        <f>'Prospects Data'!P76</f>
        <v>2023</v>
      </c>
      <c r="S76" t="str">
        <f>'Prospects Data'!Q76</f>
        <v>Draft</v>
      </c>
      <c r="T76" t="str">
        <f>'Prospects Data'!R76</f>
        <v>ARI</v>
      </c>
      <c r="U76">
        <f>'Prospects Data'!S76</f>
        <v>4400000</v>
      </c>
      <c r="V76" t="str">
        <f>'Prospects Data'!T76</f>
        <v>Stanford</v>
      </c>
      <c r="W76" t="str">
        <f>'Prospects Data'!U76</f>
        <v>Troy was a really fun little high school prospect whose perceived inability to play a pro shortstop was a big part of why no team would pay him to eschew his commitment to Stanford. He went to school and raked, slashing .339/.411/.603 while building experience at a variety of positions (second, short, third, left) before transitioning to third base full-time during his draft year. He was one of the more well-rounded and proven prospects from a loaded 2023 draft, and fell deeper (12th overall) than players of his caliber tend to because of the class' depth up top. Troy spent about a month at High-A Hillsboro after signing and was assigned there again to start 2024. As of list publication, he has a career OPS hovering around .730 and is striking out more than he was in college. He is currently on the IL with a hamstring injury. 
The Diamondbacks have deployed Troy at shortstop, but he doesn't look great there. He's very tightly wound, a much more explosive athlete than an elegant and fluid one, and he can't put his body in position to make all the throws a shortstop has to make. He looked like he was getting very comfortable at third base toward the end of the 2023 college season. He plays lower to the ground when his hips get to be square than when he has to flip them to range laterally as a middle infielder, and his throws are crisper and more accurate from third than shortstop. It might be worth it to give Troy some reps in center field. He's a flat out 80-grade runner and, in our estimation, has a better shot of developing into being a good center fielder than he does of becoming a passable shortstop. 
Offensively, you can get Troy out by executing breaking stuff away from him, which he either rolls over or swings inside of entirely. He otherwise has really excellent plate coverage and packs surprising punch for a hitter his size, which has been a feature of his profile since high school. His scissor-kick swing is geared for banging high fastballs into the opposite field gap. Troy's ceiling is highest if he can play an up-the-middle position, but his most direct path to the bigs is probably via exclusivity at third base. He's projected here as an everyday third baseman, perhaps transitioning from a superutility debut into being the everyday guy at the hot corner when Eugenio SuÃ¡rez's contract is up.</v>
      </c>
      <c r="X76" t="str">
        <f>'Prospects Data'!V76</f>
        <v>qj3aAqMw6_Q</v>
      </c>
      <c r="Y76" t="str">
        <f>'Prospects Data'!W76</f>
        <v>sa3022561</v>
      </c>
    </row>
    <row r="77" spans="1:25" x14ac:dyDescent="0.45">
      <c r="A77">
        <f>'Prospects Data'!A77</f>
        <v>76</v>
      </c>
      <c r="B77">
        <f>'Prospects Data'!B77</f>
        <v>3</v>
      </c>
      <c r="C77" t="str">
        <f>'Prospects Data'!C77</f>
        <v>Cooper Pratt</v>
      </c>
      <c r="D77" t="str">
        <f>'Prospects Data'!D77</f>
        <v>MIL</v>
      </c>
      <c r="E77" s="7" t="str">
        <f>VLOOKUP(D77, Index!$A$2:$B$31, 2, FALSE)</f>
        <v>Brewers</v>
      </c>
      <c r="F77" s="7">
        <f t="shared" si="1"/>
        <v>76</v>
      </c>
      <c r="G77" t="str">
        <f>'Prospects Data'!E77</f>
        <v>SS</v>
      </c>
      <c r="H77" t="str">
        <f>'Prospects Data'!F77</f>
        <v>A</v>
      </c>
      <c r="I77">
        <f>'Prospects Data'!G77</f>
        <v>2028</v>
      </c>
      <c r="J77">
        <f>'Prospects Data'!H77</f>
        <v>40</v>
      </c>
      <c r="K77" t="str">
        <f>'Prospects Data'!I77</f>
        <v>High</v>
      </c>
      <c r="L77">
        <f>'Prospects Data'!J77</f>
        <v>0</v>
      </c>
      <c r="M77">
        <f>'Prospects Data'!K77</f>
        <v>19.941666600000001</v>
      </c>
      <c r="N77" t="str">
        <f>'Prospects Data'!L77</f>
        <v>6' 4"</v>
      </c>
      <c r="O77">
        <f>'Prospects Data'!M77</f>
        <v>195</v>
      </c>
      <c r="P77" t="str">
        <f>'Prospects Data'!N77</f>
        <v>R</v>
      </c>
      <c r="Q77" t="str">
        <f>'Prospects Data'!O77</f>
        <v>R</v>
      </c>
      <c r="R77">
        <f>'Prospects Data'!P77</f>
        <v>2023</v>
      </c>
      <c r="S77" t="str">
        <f>'Prospects Data'!Q77</f>
        <v>Draft</v>
      </c>
      <c r="T77" t="str">
        <f>'Prospects Data'!R77</f>
        <v>MIL</v>
      </c>
      <c r="U77">
        <f>'Prospects Data'!S77</f>
        <v>1350000</v>
      </c>
      <c r="V77" t="str">
        <f>'Prospects Data'!T77</f>
        <v>Magnolia Heights HS (MS)</v>
      </c>
      <c r="W77" t="str">
        <f>'Prospects Data'!U77</f>
        <v>I had Pratt evaluated as a back-of-the-first-round prospect prior to the 2023 draft and he ended up signing for an amount closer to the 50th pick's slot value. After watching him against pro pitching last summer, I've rounded down my projection down just a bit, as Pratt looked a little less athletic on defense than I was comfortable with. He's tall and plays defense with a high center of gravity, atypical of successful infielders. Pratt still has lightning fast hitting hands and peppers both gaps with extra-base contact. His front side is a little stiff through the contact point, but Pratt rotates with verve through the hips and hit the ball with power on the showcase circuit. He's likely to grow into more raw power as he fills out and should have a potent hit/pop combination at maturity. Pratt was a little less comfortable facing pro-quality stuff last year than I would have anticipated based on his prep look, but he was at his best late in the season against some of the harder-throwing arms in the ACL. He falls behind some of the other high-variance teenagers in the org on this update but is still a good prospect.</v>
      </c>
      <c r="X77">
        <f>'Prospects Data'!V77</f>
        <v>0</v>
      </c>
      <c r="Y77" t="str">
        <f>'Prospects Data'!W77</f>
        <v>sa3022867</v>
      </c>
    </row>
    <row r="78" spans="1:25" x14ac:dyDescent="0.45">
      <c r="A78">
        <f>'Prospects Data'!A78</f>
        <v>77</v>
      </c>
      <c r="B78">
        <f>'Prospects Data'!B78</f>
        <v>5</v>
      </c>
      <c r="C78" t="str">
        <f>'Prospects Data'!C78</f>
        <v>Jefferson Rojas</v>
      </c>
      <c r="D78" t="str">
        <f>'Prospects Data'!D78</f>
        <v>CHC</v>
      </c>
      <c r="E78" s="7" t="str">
        <f>VLOOKUP(D78, Index!$A$2:$B$31, 2, FALSE)</f>
        <v>Cubs</v>
      </c>
      <c r="F78" s="7">
        <f t="shared" si="1"/>
        <v>77</v>
      </c>
      <c r="G78" t="str">
        <f>'Prospects Data'!E78</f>
        <v>SS</v>
      </c>
      <c r="H78" t="str">
        <f>'Prospects Data'!F78</f>
        <v>A+</v>
      </c>
      <c r="I78">
        <f>'Prospects Data'!G78</f>
        <v>2027</v>
      </c>
      <c r="J78">
        <f>'Prospects Data'!H78</f>
        <v>50</v>
      </c>
      <c r="K78" t="str">
        <f>'Prospects Data'!I78</f>
        <v>Med</v>
      </c>
      <c r="L78">
        <f>'Prospects Data'!J78</f>
        <v>0</v>
      </c>
      <c r="M78">
        <f>'Prospects Data'!K78</f>
        <v>19.2555555</v>
      </c>
      <c r="N78" t="str">
        <f>'Prospects Data'!L78</f>
        <v>5' 10"</v>
      </c>
      <c r="O78">
        <f>'Prospects Data'!M78</f>
        <v>165</v>
      </c>
      <c r="P78" t="str">
        <f>'Prospects Data'!N78</f>
        <v>R</v>
      </c>
      <c r="Q78" t="str">
        <f>'Prospects Data'!O78</f>
        <v>R</v>
      </c>
      <c r="R78">
        <f>'Prospects Data'!P78</f>
        <v>2022</v>
      </c>
      <c r="S78" t="str">
        <f>'Prospects Data'!Q78</f>
        <v>Intl15</v>
      </c>
      <c r="T78" t="str">
        <f>'Prospects Data'!R78</f>
        <v>CHC</v>
      </c>
      <c r="U78">
        <f>'Prospects Data'!S78</f>
        <v>1000000</v>
      </c>
      <c r="V78" t="str">
        <f>'Prospects Data'!T78</f>
        <v>Dominican Republic</v>
      </c>
      <c r="W78" t="str">
        <f>'Prospects Data'!U78</f>
        <v>Rojas is the first of our 2024 Picks to Click to click as, despite his flaws, he's off to an exciting and encouraging start with the bat at High-A South Bend. Rojas has some of the best hitting hands in the minor leagues, his timing at the dish is exceptional, he can create precocious power in a short mechanical distance, and he can move the baseball to all fields. Many of these characteristics act as force multipliers with one another, and combine to make Rojas a skillful and dangerous young hitter. Despite an approach that is a bit more expansive than it should be, Rojas is putting balls in play at an impressive rate for a 19-year-old infielder in the mid-minors. He mostly has gap-to-gap doubles power right now, but he should add enough power to his well-built, medium frame to make him a pole-to-pole power threat at maturity. 
Where Rojas struggles some is on defense. He has mostly played shortstop as a pro (and as of list publication, has played there exclusively so far in 2024), but he's not as athletically gifted as most big league shortstops, with his range and throwing accuracy in particular falling short of that position's standards right now. He's going to be a better fit at second or third, and there's risk he moves off the dirt entirely. The further down the defensive spectrum Rojas falls, the more important it is for him to hit despite below-average plate discipline. This evaluation expects Rojas to eventually produce like Jordan Westburg has so far (lacking enormous raw power, but with consistency and quality contact amplifying his game power) or like Alec Bohm (as a stat/production comp, not at all as a build/athleticism comp) has in aggregate.</v>
      </c>
      <c r="X78">
        <f>'Prospects Data'!V78</f>
        <v>0</v>
      </c>
      <c r="Y78" t="str">
        <f>'Prospects Data'!W78</f>
        <v>sa3018571</v>
      </c>
    </row>
    <row r="79" spans="1:25" x14ac:dyDescent="0.45">
      <c r="A79">
        <f>'Prospects Data'!A79</f>
        <v>78</v>
      </c>
      <c r="B79">
        <f>'Prospects Data'!B79</f>
        <v>3</v>
      </c>
      <c r="C79" t="str">
        <f>'Prospects Data'!C79</f>
        <v>Welbyn Francisca</v>
      </c>
      <c r="D79" t="str">
        <f>'Prospects Data'!D79</f>
        <v>CLE</v>
      </c>
      <c r="E79" s="7" t="str">
        <f>VLOOKUP(D79, Index!$A$2:$B$31, 2, FALSE)</f>
        <v>Guardians</v>
      </c>
      <c r="F79" s="7">
        <f t="shared" si="1"/>
        <v>78</v>
      </c>
      <c r="G79" t="str">
        <f>'Prospects Data'!E79</f>
        <v>2B</v>
      </c>
      <c r="H79" t="str">
        <f>'Prospects Data'!F79</f>
        <v>CPX</v>
      </c>
      <c r="I79">
        <f>'Prospects Data'!G79</f>
        <v>2029</v>
      </c>
      <c r="J79">
        <f>'Prospects Data'!H79</f>
        <v>50</v>
      </c>
      <c r="K79" t="str">
        <f>'Prospects Data'!I79</f>
        <v>High</v>
      </c>
      <c r="L79">
        <f>'Prospects Data'!J79</f>
        <v>1</v>
      </c>
      <c r="M79">
        <f>'Prospects Data'!K79</f>
        <v>18.194444399999998</v>
      </c>
      <c r="N79" t="str">
        <f>'Prospects Data'!L79</f>
        <v>5' 9"</v>
      </c>
      <c r="O79">
        <f>'Prospects Data'!M79</f>
        <v>165</v>
      </c>
      <c r="P79" t="str">
        <f>'Prospects Data'!N79</f>
        <v>S</v>
      </c>
      <c r="Q79" t="str">
        <f>'Prospects Data'!O79</f>
        <v>R</v>
      </c>
      <c r="R79">
        <f>'Prospects Data'!P79</f>
        <v>2023</v>
      </c>
      <c r="S79" t="str">
        <f>'Prospects Data'!Q79</f>
        <v>Intl15</v>
      </c>
      <c r="T79" t="str">
        <f>'Prospects Data'!R79</f>
        <v>CLE</v>
      </c>
      <c r="U79">
        <f>'Prospects Data'!S79</f>
        <v>1375000</v>
      </c>
      <c r="V79" t="str">
        <f>'Prospects Data'!T79</f>
        <v>Dominican Republic</v>
      </c>
      <c r="W79" t="str">
        <f>'Prospects Data'!U79</f>
        <v>As an amateur, Francisca was billed as a switch-hitting bat control savant and ranked fifth in the class despite getting a bonus of just $1.3 million. His 2023 pro debut in the DSL, during which he slashed .316/.419/.500, was sterling, though not necessarily in the way I would have expected. Francisca's bat-to-ball performance was closer to average, while he showed precocious power. On tape, Francisca's swing is a little less dynamic than expected, but he's a fantastic athlete and has rare ball-striking power for an athlete of his size, especially at this age. Arm strength may limit him to second base, but the bat is the carrying tool here and Francisca still has everyday infielder upside in that regard, though it will probably take quite a while for him to reach the bigs.</v>
      </c>
      <c r="X79">
        <f>'Prospects Data'!V79</f>
        <v>0</v>
      </c>
      <c r="Y79" t="str">
        <f>'Prospects Data'!W79</f>
        <v>sa3021087</v>
      </c>
    </row>
    <row r="80" spans="1:25" x14ac:dyDescent="0.45">
      <c r="A80">
        <f>'Prospects Data'!A80</f>
        <v>79</v>
      </c>
      <c r="B80">
        <f>'Prospects Data'!B80</f>
        <v>3</v>
      </c>
      <c r="C80" t="str">
        <f>'Prospects Data'!C80</f>
        <v>Starlyn Caba</v>
      </c>
      <c r="D80" t="str">
        <f>'Prospects Data'!D80</f>
        <v>PHI</v>
      </c>
      <c r="E80" s="7" t="str">
        <f>VLOOKUP(D80, Index!$A$2:$B$31, 2, FALSE)</f>
        <v>Phillies</v>
      </c>
      <c r="F80" s="7">
        <f t="shared" si="1"/>
        <v>79</v>
      </c>
      <c r="G80" t="str">
        <f>'Prospects Data'!E80</f>
        <v>SS</v>
      </c>
      <c r="H80" t="str">
        <f>'Prospects Data'!F80</f>
        <v>A</v>
      </c>
      <c r="I80">
        <f>'Prospects Data'!G80</f>
        <v>2028</v>
      </c>
      <c r="J80">
        <f>'Prospects Data'!H80</f>
        <v>50</v>
      </c>
      <c r="K80" t="str">
        <f>'Prospects Data'!I80</f>
        <v>Med</v>
      </c>
      <c r="L80">
        <f>'Prospects Data'!J80</f>
        <v>0</v>
      </c>
      <c r="M80">
        <f>'Prospects Data'!K80</f>
        <v>18.641666600000001</v>
      </c>
      <c r="N80" t="str">
        <f>'Prospects Data'!L80</f>
        <v>5' 10"</v>
      </c>
      <c r="O80">
        <f>'Prospects Data'!M80</f>
        <v>160</v>
      </c>
      <c r="P80" t="str">
        <f>'Prospects Data'!N80</f>
        <v>L</v>
      </c>
      <c r="Q80" t="str">
        <f>'Prospects Data'!O80</f>
        <v>R</v>
      </c>
      <c r="R80">
        <f>'Prospects Data'!P80</f>
        <v>2023</v>
      </c>
      <c r="S80" t="str">
        <f>'Prospects Data'!Q80</f>
        <v>Intl15</v>
      </c>
      <c r="T80" t="str">
        <f>'Prospects Data'!R80</f>
        <v>PHI</v>
      </c>
      <c r="U80">
        <f>'Prospects Data'!S80</f>
        <v>3000000</v>
      </c>
      <c r="V80" t="str">
        <f>'Prospects Data'!T80</f>
        <v>Dominican Republic</v>
      </c>
      <c r="W80" t="str">
        <f>'Prospects Data'!U80</f>
        <v>This is an aggressive projection and value grade for Caba, who just got done hitting .301/.423/.346 in his DSL pro debut. Some of it is supported by his data. Caba's 3% swinging strike rate and 90% contact rate in 2023 were both among the best in all of the minor leagues. The visual scouting report of Caba's hit tool was strong when he was an amateur, and now the data (insofar as DSL performance data can be useful) indicates he may have a superlative future as a contact hitter. On tape, you can see him manipulating the barrel with precocious skill for a teenage switch hitter, enough that I feel comfortable pushing his future hit tool projection a grade above where I had it when Caba was an amateur. 
I've buried the lede a bit here because what makes Caba very special is his defense. His footwork and actions are ridiculous, among the most deft and electric I've seen on a shortstop, reminiscent of JosÃ© Iglesias. There are some overall similarities with a young Francisco Lindor in terms of Caba's build, glove, and switch-hitting, though Lindor had substantially more power at Caba's age. 
Frequent readers know I love to the use the draft as a lens through which to FV pro teenagers, and in Caba's case, I think you can argue he'd have gone as high as sixth in the 2023 draft (where Oakland took contact maven Jacob Wilson) and no lower than 22nd, where Seattle drafted hit-tool stalwart Colt Emerson (who probably should have gone much higher than that). I do worry about repeating my over-evaluation of Yankees shortstop Alexander Vargas here, but the possibility of two potentially elite carrying tools (and the early evidence we have that they'll manifest) has me excited enough to put Caba toward the back of the Top 100 list.</v>
      </c>
      <c r="X80">
        <f>'Prospects Data'!V80</f>
        <v>0</v>
      </c>
      <c r="Y80" t="str">
        <f>'Prospects Data'!W80</f>
        <v>sa3021070</v>
      </c>
    </row>
    <row r="81" spans="1:25" x14ac:dyDescent="0.45">
      <c r="A81">
        <f>'Prospects Data'!A81</f>
        <v>80</v>
      </c>
      <c r="B81">
        <f>'Prospects Data'!B81</f>
        <v>4</v>
      </c>
      <c r="C81" t="str">
        <f>'Prospects Data'!C81</f>
        <v>Jeremy Rodriguez</v>
      </c>
      <c r="D81" t="str">
        <f>'Prospects Data'!D81</f>
        <v>NYM</v>
      </c>
      <c r="E81" s="7" t="str">
        <f>VLOOKUP(D81, Index!$A$2:$B$31, 2, FALSE)</f>
        <v>Mets</v>
      </c>
      <c r="F81" s="7">
        <f t="shared" si="1"/>
        <v>80</v>
      </c>
      <c r="G81" t="str">
        <f>'Prospects Data'!E81</f>
        <v>SS</v>
      </c>
      <c r="H81" t="str">
        <f>'Prospects Data'!F81</f>
        <v>CPX</v>
      </c>
      <c r="I81">
        <f>'Prospects Data'!G81</f>
        <v>2028</v>
      </c>
      <c r="J81">
        <f>'Prospects Data'!H81</f>
        <v>50</v>
      </c>
      <c r="K81" t="str">
        <f>'Prospects Data'!I81</f>
        <v>Med</v>
      </c>
      <c r="L81">
        <f>'Prospects Data'!J81</f>
        <v>0</v>
      </c>
      <c r="M81">
        <f>'Prospects Data'!K81</f>
        <v>18.063888800000001</v>
      </c>
      <c r="N81" t="str">
        <f>'Prospects Data'!L81</f>
        <v>6' 0"</v>
      </c>
      <c r="O81">
        <f>'Prospects Data'!M81</f>
        <v>170</v>
      </c>
      <c r="P81" t="str">
        <f>'Prospects Data'!N81</f>
        <v>L</v>
      </c>
      <c r="Q81" t="str">
        <f>'Prospects Data'!O81</f>
        <v>R</v>
      </c>
      <c r="R81">
        <f>'Prospects Data'!P81</f>
        <v>2023</v>
      </c>
      <c r="S81" t="str">
        <f>'Prospects Data'!Q81</f>
        <v>Intl15</v>
      </c>
      <c r="T81" t="str">
        <f>'Prospects Data'!R81</f>
        <v>ARI</v>
      </c>
      <c r="U81">
        <f>'Prospects Data'!S81</f>
        <v>1250000</v>
      </c>
      <c r="V81" t="str">
        <f>'Prospects Data'!T81</f>
        <v>Venezuela</v>
      </c>
      <c r="W81" t="str">
        <f>'Prospects Data'!U81</f>
        <v>Acquired from Arizona in the Tommy Pham trade, Rodriguez's skill set compares favorably to the high school infielders who tend to go in the first round of the domestic draft. He's a skilled, well-rounded player with an unusually high floor for a teenage prospect thanks to his defense and bat-to-ball ability, the latter of which is heightened by his excellent plate discipline. I wrote Rodriguez up as a more of a utility guy when he was an amateur because he lacks the big-frame body projection typical of a star player, but now that he's accumulated a DSL season's worth of data, both his plate skills and contact ability are profile-driving attributes. We're talking 86% contact, 93% in-zone contact, and only 19% chase. DSL metrics like this are only so meaningful, but put on Rodriguez's tape and he &lt;em&gt;looks&lt;/em&gt; like a really good hitter (he's been awesome in a small 2024 sample). He tracks pitches with bird-of-prey precision and makes flush, high-quality contact with a lovely and effortless left-handed swing. 
Rodriguez is also a good shortstop defender. His exchange on slow rollers in on the grass is sometimes clunky, but otherwise he can make the requisite shortstop plays, his hands and range are plus, and I think something closer to prototypical arm strength will arrive with physical maturity. This is not a monster-ceiling'd DSL prospect â€” Rodriguez is more in the Brayan Rocchio-ish, high-probability bucket. Once again, using recent draft prospects as a way to triangulate more correct list placement for DSL guys would slot Rodriguez behind the Marcelo Mayer and Jordan Lawlars of the world, and closer to the Colt Emerson/Jett Williams tier of player who often belong in the 10-15 range of a draft board.</v>
      </c>
      <c r="X81">
        <f>'Prospects Data'!V81</f>
        <v>0</v>
      </c>
      <c r="Y81" t="str">
        <f>'Prospects Data'!W81</f>
        <v>sa3021101</v>
      </c>
    </row>
    <row r="82" spans="1:25" x14ac:dyDescent="0.45">
      <c r="A82">
        <f>'Prospects Data'!A82</f>
        <v>81</v>
      </c>
      <c r="B82">
        <f>'Prospects Data'!B82</f>
        <v>5</v>
      </c>
      <c r="C82" t="str">
        <f>'Prospects Data'!C82</f>
        <v>Felnin Celesten</v>
      </c>
      <c r="D82" t="str">
        <f>'Prospects Data'!D82</f>
        <v>SEA</v>
      </c>
      <c r="E82" s="7" t="str">
        <f>VLOOKUP(D82, Index!$A$2:$B$31, 2, FALSE)</f>
        <v>Mariners</v>
      </c>
      <c r="F82" s="7">
        <f t="shared" si="1"/>
        <v>81</v>
      </c>
      <c r="G82" t="str">
        <f>'Prospects Data'!E82</f>
        <v>2B</v>
      </c>
      <c r="H82" t="str">
        <f>'Prospects Data'!F82</f>
        <v>CPX</v>
      </c>
      <c r="I82">
        <f>'Prospects Data'!G82</f>
        <v>2029</v>
      </c>
      <c r="J82">
        <f>'Prospects Data'!H82</f>
        <v>50</v>
      </c>
      <c r="K82" t="str">
        <f>'Prospects Data'!I82</f>
        <v>High</v>
      </c>
      <c r="L82">
        <f>'Prospects Data'!J82</f>
        <v>0</v>
      </c>
      <c r="M82">
        <f>'Prospects Data'!K82</f>
        <v>18.866666599999999</v>
      </c>
      <c r="N82" t="str">
        <f>'Prospects Data'!L82</f>
        <v>6' 1"</v>
      </c>
      <c r="O82">
        <f>'Prospects Data'!M82</f>
        <v>185</v>
      </c>
      <c r="P82" t="str">
        <f>'Prospects Data'!N82</f>
        <v>S</v>
      </c>
      <c r="Q82" t="str">
        <f>'Prospects Data'!O82</f>
        <v>R</v>
      </c>
      <c r="R82">
        <f>'Prospects Data'!P82</f>
        <v>2023</v>
      </c>
      <c r="S82" t="str">
        <f>'Prospects Data'!Q82</f>
        <v>Intl15</v>
      </c>
      <c r="T82" t="str">
        <f>'Prospects Data'!R82</f>
        <v>SEA</v>
      </c>
      <c r="U82">
        <f>'Prospects Data'!S82</f>
        <v>4900000</v>
      </c>
      <c r="V82" t="str">
        <f>'Prospects Data'!T82</f>
        <v>Dominican Republic</v>
      </c>
      <c r="W82" t="str">
        <f>'Prospects Data'!U82</f>
        <v>Celesten was the third-ranked prospect in the 2023 international amateur class and signed for nearly $5 million as a switch-hitting shortstop prospect who had a chance to mature in the Goldilocks Zone, where he adds meaningful power while staying at short. Just months after he signed, Celesten came to the states for a couple of weeks during minor league spring training and then quickly returned to the Dominican Republic, where he suffered a hamstring strain before the DSL season began, an injury that basically cost him the entire season except for a couple of games in Arizona during Fall Instructional League. The Mariners kept his promotion pace on schedule in 2024, as Celesten spent the spring in Arizona for basically all of minor league spring training, extended spring, and then the start of the official Complex League schedule. He's been an absolute beast in the desert, producing an OPS around .980 so far in the ACL. 
Celesten's physicality stands out immediately and, as he approaches age 19, would stand out in a big league clubhouse. He probably weighs 15 or 20 pounds more than when he signed and every bit of it is muscle; Celesten's shoulders look like he's shoplifting grapefruits up his sleeves. This allows him to make a remarkable amount of hard contact with an easy, low-effort swing. He had a hard-hit rate well above 50% across the first 60 plate appearances of the season. Celesten's left-handed swing has a beautifully balanced leg kick that takes advantage of his athleticism without getting out of control. His load from that side is pretty aggressive and deep, with the head of the bat tilted toward the pitcher as he prepares to unwind. You can see in the way Celesten's lower body, hips, and wrists rotate throughout his swing that this is a pretty special and powerful athlete. His swing is currently geared for low-ball contact and he's going to be tested by belt-high fastballs as he machetes deeper into the full-season pitching jungle, but if this guy ever learns how to alter the posture of his body as a means of covering the top of the zone so that his hands can continue to work with their natural loft, he's going to be a problem. His right-handed swing is nowhere near as authoritative and is often late, but you can see the athletic elements of his cut from that side, too. 
On defense, I've shifted my forecast for Celesten to second base. He was running in the 4.4s from the right side and the 4.3s from the left for me during the spring (I have no ACL run times from him because his contact quality has been too good for him to ever have to run hard), and I also think Celesten's size at maturity will be bigger than the typical shortstop's. The gigantic outcome here would be for the Mariners to get a Ketel Marte mulligan. Ketel's righty swing is too good for the comp to be flush, but that sort of power-hitting second baseman in the Marte/Albies mold feels like Celesten's ceiling, while production akin to Ryan McMahon or Brandon Lowe, or maybe even Nolan Gorman if Celesten gets really big, is a more realistic.</v>
      </c>
      <c r="X82">
        <f>'Prospects Data'!V82</f>
        <v>0</v>
      </c>
      <c r="Y82" t="str">
        <f>'Prospects Data'!W82</f>
        <v>sa3023381</v>
      </c>
    </row>
    <row r="83" spans="1:25" x14ac:dyDescent="0.45">
      <c r="A83">
        <f>'Prospects Data'!A83</f>
        <v>82</v>
      </c>
      <c r="B83">
        <f>'Prospects Data'!B83</f>
        <v>2</v>
      </c>
      <c r="C83" t="str">
        <f>'Prospects Data'!C83</f>
        <v>Alejandro Rosario</v>
      </c>
      <c r="D83" t="str">
        <f>'Prospects Data'!D83</f>
        <v>TEX</v>
      </c>
      <c r="E83" s="7" t="str">
        <f>VLOOKUP(D83, Index!$A$2:$B$31, 2, FALSE)</f>
        <v>Rangers</v>
      </c>
      <c r="F83" s="7">
        <f t="shared" si="1"/>
        <v>82</v>
      </c>
      <c r="G83" t="str">
        <f>'Prospects Data'!E83</f>
        <v>SP</v>
      </c>
      <c r="H83" t="str">
        <f>'Prospects Data'!F83</f>
        <v>A+</v>
      </c>
      <c r="I83">
        <f>'Prospects Data'!G83</f>
        <v>2026</v>
      </c>
      <c r="J83">
        <f>'Prospects Data'!H83</f>
        <v>50</v>
      </c>
      <c r="K83" t="str">
        <f>'Prospects Data'!I83</f>
        <v>High</v>
      </c>
      <c r="L83">
        <f>'Prospects Data'!J83</f>
        <v>0</v>
      </c>
      <c r="M83">
        <f>'Prospects Data'!K83</f>
        <v>22.558333300000001</v>
      </c>
      <c r="N83" t="str">
        <f>'Prospects Data'!L83</f>
        <v>6' 1"</v>
      </c>
      <c r="O83">
        <f>'Prospects Data'!M83</f>
        <v>182</v>
      </c>
      <c r="P83" t="str">
        <f>'Prospects Data'!N83</f>
        <v>R</v>
      </c>
      <c r="Q83" t="str">
        <f>'Prospects Data'!O83</f>
        <v>R</v>
      </c>
      <c r="R83">
        <f>'Prospects Data'!P83</f>
        <v>2023</v>
      </c>
      <c r="S83" t="str">
        <f>'Prospects Data'!Q83</f>
        <v>Draft</v>
      </c>
      <c r="T83" t="str">
        <f>'Prospects Data'!R83</f>
        <v>TEX</v>
      </c>
      <c r="U83">
        <f>'Prospects Data'!S83</f>
        <v>437900</v>
      </c>
      <c r="V83" t="str">
        <f>'Prospects Data'!T83</f>
        <v>Miami</v>
      </c>
      <c r="W83" t="str">
        <f>'Prospects Data'!U83</f>
        <v>A very famous prospect since his high school underclass days, Rosario's mid-to-upper-90s fastball has always missed frustratingly few bats because of its shape. He ran an ERA over 7.00 during both his sophomore and junior years while sitting 95-96 and flashing a plus slider and splitter. The Rangers quickly overhauled Rosario's delivery, most notably his arm slot, which is now much more vertical. It's totally changed the way Rosario's fastball plays without sacrificing his arm strength or the quality of either secondary pitch. There are many people in baseball who are jealous of the Rangers for this one, and others who think Rosario should be furious with the staff at Miami for failing to help him improve in college, as it probably cost him a lot of money. The changes have also improved Rosario's command. His line to the plate is much more direct and comfortable looking. In less than a year, Rosario has gone from a frustrating Day Two prospect to a potential mid-rotation starter with three plus pitches.</v>
      </c>
      <c r="X83">
        <f>'Prospects Data'!V83</f>
        <v>0</v>
      </c>
      <c r="Y83" t="str">
        <f>'Prospects Data'!W83</f>
        <v>sa3023538</v>
      </c>
    </row>
    <row r="84" spans="1:25" x14ac:dyDescent="0.45">
      <c r="A84">
        <f>'Prospects Data'!A84</f>
        <v>83</v>
      </c>
      <c r="B84">
        <f>'Prospects Data'!B84</f>
        <v>5</v>
      </c>
      <c r="C84" t="str">
        <f>'Prospects Data'!C84</f>
        <v>Chayce McDermott</v>
      </c>
      <c r="D84" t="str">
        <f>'Prospects Data'!D84</f>
        <v>BAL</v>
      </c>
      <c r="E84" s="7" t="str">
        <f>VLOOKUP(D84, Index!$A$2:$B$31, 2, FALSE)</f>
        <v>Orioles</v>
      </c>
      <c r="F84" s="7">
        <f t="shared" si="1"/>
        <v>83</v>
      </c>
      <c r="G84" t="str">
        <f>'Prospects Data'!E84</f>
        <v>SP</v>
      </c>
      <c r="H84" t="str">
        <f>'Prospects Data'!F84</f>
        <v>AAA</v>
      </c>
      <c r="I84">
        <f>'Prospects Data'!G84</f>
        <v>2025</v>
      </c>
      <c r="J84">
        <f>'Prospects Data'!H84</f>
        <v>50</v>
      </c>
      <c r="K84" t="str">
        <f>'Prospects Data'!I84</f>
        <v>High</v>
      </c>
      <c r="L84">
        <f>'Prospects Data'!J84</f>
        <v>1</v>
      </c>
      <c r="M84">
        <f>'Prospects Data'!K84</f>
        <v>25.930555500000001</v>
      </c>
      <c r="N84" t="str">
        <f>'Prospects Data'!L84</f>
        <v>6' 3"</v>
      </c>
      <c r="O84">
        <f>'Prospects Data'!M84</f>
        <v>197</v>
      </c>
      <c r="P84" t="str">
        <f>'Prospects Data'!N84</f>
        <v>L</v>
      </c>
      <c r="Q84" t="str">
        <f>'Prospects Data'!O84</f>
        <v>R</v>
      </c>
      <c r="R84">
        <f>'Prospects Data'!P84</f>
        <v>2021</v>
      </c>
      <c r="S84" t="str">
        <f>'Prospects Data'!Q84</f>
        <v>Draft</v>
      </c>
      <c r="T84" t="str">
        <f>'Prospects Data'!R84</f>
        <v>HOU</v>
      </c>
      <c r="U84">
        <f>'Prospects Data'!S84</f>
        <v>375000</v>
      </c>
      <c r="V84" t="str">
        <f>'Prospects Data'!T84</f>
        <v>Ball State</v>
      </c>
      <c r="W84" t="str">
        <f>'Prospects Data'!U84</f>
        <v>McDermott, whose brother Sean plays pro basketball in Italy for a club called Openjobmetis Varese, was drafted by Houston in 2021 and traded to Baltimore as part of the Trey Mancini multi-team swap of a couple of deadlines ago. He has tallied more minor league strikeouts than any other pitcher since 2022. McDermott has impact stuff but his arms-and-legs delivery is very difficult for him to corral, and he's walked 14% of opposing hitters during that span. McDermott has a huge wingspan and creates plus extension, which helps his heater jump on hitters. It also contributes to the inconsistency of his arm swing and is part of why he sprays his fastball all over the place and isn't a lock to remain a starter. It's possible that, even at 25, McDermott is still growing into his lever length and that starter-level feel for location will come with time, but he remains far from that reality right now in his 40-man evaluation year. 
Don't get it twisted â€” McDermott is going to be an impact arm of some kind. He sits 94 with flat angle and ride, and has two nasty breaking balls â€” a 75-78 mph curveball and 82-85 mph slider â€” that have utility versus both lefties and righties. It might be good for him to throw the slider more often since he appears to have the most consistent feel for locating that pitch. He can create bat-missing action on a changeup once in a while but not consistently. There's mid-rotation upside here and some athletic traits that would indicate McDermott could be a late bloomer.</v>
      </c>
      <c r="X84">
        <f>'Prospects Data'!V84</f>
        <v>0</v>
      </c>
      <c r="Y84">
        <f>'Prospects Data'!W84</f>
        <v>29866</v>
      </c>
    </row>
    <row r="85" spans="1:25" x14ac:dyDescent="0.45">
      <c r="A85">
        <f>'Prospects Data'!A85</f>
        <v>84</v>
      </c>
      <c r="B85">
        <f>'Prospects Data'!B85</f>
        <v>4</v>
      </c>
      <c r="C85" t="str">
        <f>'Prospects Data'!C85</f>
        <v>Mick Abel</v>
      </c>
      <c r="D85" t="str">
        <f>'Prospects Data'!D85</f>
        <v>PHI</v>
      </c>
      <c r="E85" s="7" t="str">
        <f>VLOOKUP(D85, Index!$A$2:$B$31, 2, FALSE)</f>
        <v>Phillies</v>
      </c>
      <c r="F85" s="7">
        <f t="shared" si="1"/>
        <v>84</v>
      </c>
      <c r="G85" t="str">
        <f>'Prospects Data'!E85</f>
        <v>SP</v>
      </c>
      <c r="H85" t="str">
        <f>'Prospects Data'!F85</f>
        <v>AAA</v>
      </c>
      <c r="I85">
        <f>'Prospects Data'!G85</f>
        <v>2024</v>
      </c>
      <c r="J85">
        <f>'Prospects Data'!H85</f>
        <v>50</v>
      </c>
      <c r="K85" t="str">
        <f>'Prospects Data'!I85</f>
        <v>High</v>
      </c>
      <c r="L85">
        <f>'Prospects Data'!J85</f>
        <v>0</v>
      </c>
      <c r="M85">
        <f>'Prospects Data'!K85</f>
        <v>22.941666600000001</v>
      </c>
      <c r="N85" t="str">
        <f>'Prospects Data'!L85</f>
        <v>6' 5"</v>
      </c>
      <c r="O85">
        <f>'Prospects Data'!M85</f>
        <v>190</v>
      </c>
      <c r="P85" t="str">
        <f>'Prospects Data'!N85</f>
        <v>R</v>
      </c>
      <c r="Q85" t="str">
        <f>'Prospects Data'!O85</f>
        <v>R</v>
      </c>
      <c r="R85">
        <f>'Prospects Data'!P85</f>
        <v>2020</v>
      </c>
      <c r="S85" t="str">
        <f>'Prospects Data'!Q85</f>
        <v>Draft</v>
      </c>
      <c r="T85" t="str">
        <f>'Prospects Data'!R85</f>
        <v>PHI</v>
      </c>
      <c r="U85">
        <f>'Prospects Data'!S85</f>
        <v>4075000</v>
      </c>
      <c r="V85" t="str">
        <f>'Prospects Data'!T85</f>
        <v>Jesuit HS (OR)</v>
      </c>
      <c r="W85" t="str">
        <f>'Prospects Data'!U85</f>
        <v>Abel didn't have an especially good 2023, walking more than five batters per 9 IP at both Double-A Reading and Triple-A Lehigh Valley. In spite of this, I'm not inclined to slide him or adjust his FV grade from last year's list. Abel still has most all of the ingredients needed to be an impact starter, he just isn't totally baked yet. The 22-year-old is still a lanky and projectable 6-foot-5, he has tremendous arm speed and bodily flexibility, and he'll occasionally touch triple digits (his fastballs averaged 96 mph throughout all of 2023) and show you plus secondary stuff, it's just that the timing of his arm swing and release varies too much for him to throw strikes consistently. This has been the case since he entered pro ball and it needs to improve for him to hit his ceiling, but for a 22-year-old built like Abel is, and who throws as hard as Abel does, this is not unusual or alarming. 
It is a little frustrating that some of Abel's blemishes have persisted for the last couple of years. His fastball shape isn't optimal, his slider would probably be nastier if it were harder and it often blends into Abel's curveball, and he still doesn't have great changeup feel. But Abel is freaky. His stride down the mound is huge, his hips, shoulders and upper back are incredibly loose and explosive, and all that energy ends up leaving his body through his fingertips and into the baseball. Ideally, he'll have functional four- and two-seam fastball variants at maturity and be able to work both north/south and east/west with his fastball. Abel has a strong natural proclivity for spinning his breaking stuff, but because his release is so inconsistent, so too is the shape and quality of those pitches. His mid-80s slurve is already an above-average pitch and could be a 70-grade shove machine at maturity. Abel will also flash a really good changeup once in a while; that pitch tends to be in the 86-89 mph range and feasts on hitters who have to cheat to catch up to his fastball. I'm projecting heavily on Abel's command in anticipation of him growing into his body and arm speed. If he can consistently locate his stuff, then Abel will be a front-end arm. If not, he's going to be a high-leverage reliever thanks to what I anticipate will be a 98-plus mph fastball if he's allowed to air things out one inning at a time.</v>
      </c>
      <c r="X85" t="str">
        <f>'Prospects Data'!V85</f>
        <v>Eqc625r-XdY</v>
      </c>
      <c r="Y85" t="str">
        <f>'Prospects Data'!W85</f>
        <v>sa3014534</v>
      </c>
    </row>
    <row r="86" spans="1:25" x14ac:dyDescent="0.45">
      <c r="A86">
        <f>'Prospects Data'!A86</f>
        <v>85</v>
      </c>
      <c r="B86">
        <f>'Prospects Data'!B86</f>
        <v>2</v>
      </c>
      <c r="C86" t="str">
        <f>'Prospects Data'!C86</f>
        <v>Luis Morales</v>
      </c>
      <c r="D86" t="str">
        <f>'Prospects Data'!D86</f>
        <v>OAK</v>
      </c>
      <c r="E86" s="7" t="str">
        <f>VLOOKUP(D86, Index!$A$2:$B$31, 2, FALSE)</f>
        <v>Athletics</v>
      </c>
      <c r="F86" s="7">
        <f t="shared" si="1"/>
        <v>85</v>
      </c>
      <c r="G86" t="str">
        <f>'Prospects Data'!E86</f>
        <v>SP</v>
      </c>
      <c r="H86" t="str">
        <f>'Prospects Data'!F86</f>
        <v>A+</v>
      </c>
      <c r="I86">
        <f>'Prospects Data'!G86</f>
        <v>2027</v>
      </c>
      <c r="J86">
        <f>'Prospects Data'!H86</f>
        <v>50</v>
      </c>
      <c r="K86" t="str">
        <f>'Prospects Data'!I86</f>
        <v>High</v>
      </c>
      <c r="L86">
        <f>'Prospects Data'!J86</f>
        <v>0</v>
      </c>
      <c r="M86">
        <f>'Prospects Data'!K86</f>
        <v>21.8416666</v>
      </c>
      <c r="N86" t="str">
        <f>'Prospects Data'!L86</f>
        <v>6' 3"</v>
      </c>
      <c r="O86">
        <f>'Prospects Data'!M86</f>
        <v>190</v>
      </c>
      <c r="P86" t="str">
        <f>'Prospects Data'!N86</f>
        <v>R</v>
      </c>
      <c r="Q86" t="str">
        <f>'Prospects Data'!O86</f>
        <v>R</v>
      </c>
      <c r="R86">
        <f>'Prospects Data'!P86</f>
        <v>2023</v>
      </c>
      <c r="S86" t="str">
        <f>'Prospects Data'!Q86</f>
        <v>Intl15</v>
      </c>
      <c r="T86" t="str">
        <f>'Prospects Data'!R86</f>
        <v>OAK</v>
      </c>
      <c r="U86">
        <f>'Prospects Data'!S86</f>
        <v>3000000</v>
      </c>
      <c r="V86" t="str">
        <f>'Prospects Data'!T86</f>
        <v>Cuba</v>
      </c>
      <c r="W86" t="str">
        <f>'Prospects Data'!U86</f>
        <v>The A's frequently have late-market bonus pool space left to target Asian and Cuban players in the international amateur space, and that enabled them to sign Morales, who they inked for a whopping $3 million last year. Morales began his A's career in the DSL, but he was so dominant that he was sent to Arizona after just four outings. He didn't spend long there, nor in Stockton, and ended the 2023 season at High-A Lansing having pitched across four different levels. In total, Morales threw 44 innings, surrendered just 49 baserunners, and struck out 53. He began 2024 in extended spring training with a shoulder impingement before he was sent out at the very end of April. The linked video of Morales shows one of his extended outings. He looks the same as he did in 2023, which is equal parts encouraging (because he's coming off a shoulder issue) and disappointing (because he's still more a thrower than pitcher). 
The raw material Morales brings to the table is exceptional. He has an ideal pitcher's frame: a broad-shouldered 6-foot-3, tapered at the waist, with oodles of physical projection like a young Zack Wheeler. His arm speed looks like it should break the sound barrier and produces easy upper-90s cheese. Morales also has a hellacious two-plane curveball in the 81-84 mph range, and you can go wild projecting on his changeup because of his athleticism and arm speed. 
But Morales' pitchability and on-mound poise need to improve. He works at a breakneck pace that often feels counter productive. He gets the sign from his catcher and lets it rip, doesn't seem to be executing any kind of plan or competent sequencing, and his command is pretty scattered. In his last start prior to list publication, there was an awkward exchange when, during a third inning mound visit, Morales held the baseball out to pitching coach Don Schulze as if Schulze (who, again, is the pitching coach) was there to remove him. Instead, Schulze said something to Morales, who nodded; Schulze gave him an attaboy pat on the shoulder before returning to the dugout. Three pitches later Morales was removed in the middle of the at-bat, seemingly because of his pitch count, which he appeared confused and surprised by. It was a bizarre exchange emblematic of Morales' somewhat spacey on-field presence. He and the A's have plenty of time to develop his feel for these things, as his 40-man timeline doesn't start until after the 2026 season. 
Morales has this grade and Top 100 ranking because of his upside, which is considerable. He looks and moves like a top-of-the-rotation starter, and his stuff gives him a late-inning relief floor if he only barely develops as a strike-thrower. Were he a college prospect, Morales would be a top five pick (give or take) in most drafts because of his raw ability. Oakland's track record of optimizing pitchers isn't the best, but scouting and predicting aren't the same thing. Morales isn't racing to the big leagues and is definitely more of a Las Vegas A's prospect than an Oakland A's prospect, one who will probably spend most of the next three years trying to grow and improve as a craftsman.</v>
      </c>
      <c r="X86" t="str">
        <f>'Prospects Data'!V86</f>
        <v>bg6EuHqi1fM</v>
      </c>
      <c r="Y86" t="str">
        <f>'Prospects Data'!W86</f>
        <v>sa3021487</v>
      </c>
    </row>
    <row r="87" spans="1:25" x14ac:dyDescent="0.45">
      <c r="A87">
        <f>'Prospects Data'!A87</f>
        <v>86</v>
      </c>
      <c r="B87">
        <f>'Prospects Data'!B87</f>
        <v>2</v>
      </c>
      <c r="C87" t="str">
        <f>'Prospects Data'!C87</f>
        <v>Carson Whisenhunt</v>
      </c>
      <c r="D87" t="str">
        <f>'Prospects Data'!D87</f>
        <v>SFG</v>
      </c>
      <c r="E87" s="7" t="str">
        <f>VLOOKUP(D87, Index!$A$2:$B$31, 2, FALSE)</f>
        <v>Giants</v>
      </c>
      <c r="F87" s="7">
        <f t="shared" si="1"/>
        <v>86</v>
      </c>
      <c r="G87" t="str">
        <f>'Prospects Data'!E87</f>
        <v>SP</v>
      </c>
      <c r="H87" t="str">
        <f>'Prospects Data'!F87</f>
        <v>AAA</v>
      </c>
      <c r="I87">
        <f>'Prospects Data'!G87</f>
        <v>2025</v>
      </c>
      <c r="J87">
        <f>'Prospects Data'!H87</f>
        <v>50</v>
      </c>
      <c r="K87" t="str">
        <f>'Prospects Data'!I87</f>
        <v>Med</v>
      </c>
      <c r="L87">
        <f>'Prospects Data'!J87</f>
        <v>0</v>
      </c>
      <c r="M87">
        <f>'Prospects Data'!K87</f>
        <v>23.769444400000001</v>
      </c>
      <c r="N87" t="str">
        <f>'Prospects Data'!L87</f>
        <v>6' 4"</v>
      </c>
      <c r="O87">
        <f>'Prospects Data'!M87</f>
        <v>209</v>
      </c>
      <c r="P87" t="str">
        <f>'Prospects Data'!N87</f>
        <v>L</v>
      </c>
      <c r="Q87" t="str">
        <f>'Prospects Data'!O87</f>
        <v>L</v>
      </c>
      <c r="R87">
        <f>'Prospects Data'!P87</f>
        <v>2022</v>
      </c>
      <c r="S87" t="str">
        <f>'Prospects Data'!Q87</f>
        <v>Draft</v>
      </c>
      <c r="T87" t="str">
        <f>'Prospects Data'!R87</f>
        <v>SFG</v>
      </c>
      <c r="U87">
        <f>'Prospects Data'!S87</f>
        <v>1870000</v>
      </c>
      <c r="V87" t="str">
        <f>'Prospects Data'!T87</f>
        <v>East Carolina</v>
      </c>
      <c r="W87" t="str">
        <f>'Prospects Data'!U87</f>
        <v>Whisenhunt was a mid-first round prospect at East Carolina who had his junior year scuttled by a PED suspension. He's posted gaudy strikeout totals in pro ball thanks mostly to his trademark changeup, which has a chance to be an elite pitch and has an absolutely absurd 60% miss rate in the early going of 2024. Whisenhunt's control has dipped substantially, and he's posted walk rates in the teens since entering the upper levels. This, plus the lack of a dynamic third pitch, had us consider sliding Whisenhunt out of the Top 100 on this update. We like how the shape of his upper-70s curveball interacts with the way Whisenhunt uses his fastball (a vertical attack), but he babies the curveball into the zone in an identifiable way. He needs to throw that pitch with more conviction, but we think it has the potential to be an average pitch. You could feasibly be worried that Whisenhunt will end up on a trajectory like Chris Paddack, where his lack of a third pitch takes a minute to catch up to him, but Whisenhunt's changeup might be even better than Paddack's and his fastball has better power pitcher's utility at the letters. There's relief risk here but, assuming that comes with a velo boost, Whisenhunt could have a 60-grade pitch and an 80-grade one and simply be an awesome backend option. That feels more in play now that he's again scattering his fastball all over the place early in 2024.</v>
      </c>
      <c r="X87" t="str">
        <f>'Prospects Data'!V87</f>
        <v>gM3fAa_3Qfg</v>
      </c>
      <c r="Y87" t="str">
        <f>'Prospects Data'!W87</f>
        <v>sa3020529</v>
      </c>
    </row>
    <row r="88" spans="1:25" x14ac:dyDescent="0.45">
      <c r="A88">
        <f>'Prospects Data'!A88</f>
        <v>87</v>
      </c>
      <c r="B88">
        <f>'Prospects Data'!B88</f>
        <v>3</v>
      </c>
      <c r="C88" t="str">
        <f>'Prospects Data'!C88</f>
        <v>Dylan Lesko</v>
      </c>
      <c r="D88" t="str">
        <f>'Prospects Data'!D88</f>
        <v>SDP</v>
      </c>
      <c r="E88" s="7" t="str">
        <f>VLOOKUP(D88, Index!$A$2:$B$31, 2, FALSE)</f>
        <v>Padres</v>
      </c>
      <c r="F88" s="7">
        <f t="shared" si="1"/>
        <v>87</v>
      </c>
      <c r="G88" t="str">
        <f>'Prospects Data'!E88</f>
        <v>SP</v>
      </c>
      <c r="H88" t="str">
        <f>'Prospects Data'!F88</f>
        <v>A+</v>
      </c>
      <c r="I88">
        <f>'Prospects Data'!G88</f>
        <v>2027</v>
      </c>
      <c r="J88">
        <f>'Prospects Data'!H88</f>
        <v>50</v>
      </c>
      <c r="K88" t="str">
        <f>'Prospects Data'!I88</f>
        <v>High</v>
      </c>
      <c r="L88">
        <f>'Prospects Data'!J88</f>
        <v>0</v>
      </c>
      <c r="M88">
        <f>'Prospects Data'!K88</f>
        <v>20.8888888</v>
      </c>
      <c r="N88" t="str">
        <f>'Prospects Data'!L88</f>
        <v>6' 2"</v>
      </c>
      <c r="O88">
        <f>'Prospects Data'!M88</f>
        <v>205</v>
      </c>
      <c r="P88" t="str">
        <f>'Prospects Data'!N88</f>
        <v>R</v>
      </c>
      <c r="Q88" t="str">
        <f>'Prospects Data'!O88</f>
        <v>R</v>
      </c>
      <c r="R88">
        <f>'Prospects Data'!P88</f>
        <v>2022</v>
      </c>
      <c r="S88" t="str">
        <f>'Prospects Data'!Q88</f>
        <v>Draft</v>
      </c>
      <c r="T88" t="str">
        <f>'Prospects Data'!R88</f>
        <v>SDP</v>
      </c>
      <c r="U88">
        <f>'Prospects Data'!S88</f>
        <v>3900000</v>
      </c>
      <c r="V88" t="str">
        <f>'Prospects Data'!T88</f>
        <v>Buford HS (GA)</v>
      </c>
      <c r="W88" t="str">
        <f>'Prospects Data'!U88</f>
        <v>Lesko was arguably the most complete high school pitching prospect to come along in a decade, with an ideal pitcher's frame, a gorgeous delivery, mid-90s velocity with huge riding life, and one of the better amateur changeups most scouts had ever seen. His curveball looked like it had gotten better during his draft spring, then his elbow blew out and he needed Tommy John, which precipitated his fall in the draft. Lesko was already the consensus top high school pitcher in the draft before the curveball showed up and would have been a lock for the top 10 had he stayed healthy throughout the spring, but instead he fell to no. 15, where he was picked by San Diego. Lesko looked incredible when he first returned to the mound in 2023, sitting comfortably in the mid-90s with explosive vertical movement across an inning or two of complex duty in Peoria. He ended up pitching 33 innings, ending the year with a few walk-prone starts at High-A Fort Wayne. Those walk-prone starts were a harbinger of things to come in 2024, as Lesko has struggled very badly with free passes. His command as well as his mechanical consistency and ease waver as he gets deeper into games, and he's walking 16% of opponents. 
When Lesko was written up on the offseason Top 100, it was hoped that this might be remedied simply through reps as Lesko matures and gets further away from TJ. That hasn't happened yet, but it's too early to panic about his strike throwing. What could prove harder to solve is that Lesko might have The Lucas Giolito Curveball Problem, which is to say that while his fastball tends to have downhill trajectory, his huge, mid-70s curveball does not. It pops up out of his hand on release and, at 20 mph slower than his fastball, is easy to identify. It was only chased at a 15% rate in 2023, per Synergy Sports; the big league chase rate on any given pitch in 2023 was 29%. It's a sexy-looking 73-77 mph curveball with big depth, and it will have strike-getting utility, but that may be it. He also has a slider, but that pitch isn't great from a stuff standpoint. We don't want to undersell Lesko's changeup, which is also pretty slow, sitting 79-82 mph, approximately 15 mph slower than his fastball. It has ridiculous screwball action and Lesko makes frequent, non-traditional use of it as an in-zone weapon. 
There's still huge upside here, but if there's a truly discouraging aspect to Lesko's 2024, it's that his first attempt at incorporating a slider is not going well. The command stuff isn't great, but it could be a short-term issue (definitely hurting the weight he'd carry in a trade this month) and isn't necessarily a long-term one. Even if it is, we're talking about a guy with an 80-grade pitch and huge velo, which will probably play at the back of a bullpen.</v>
      </c>
      <c r="X88">
        <f>'Prospects Data'!V88</f>
        <v>0</v>
      </c>
      <c r="Y88" t="str">
        <f>'Prospects Data'!W88</f>
        <v>sa3020677</v>
      </c>
    </row>
    <row r="89" spans="1:25" x14ac:dyDescent="0.45">
      <c r="A89">
        <f>'Prospects Data'!A89</f>
        <v>88</v>
      </c>
      <c r="B89">
        <f>'Prospects Data'!B89</f>
        <v>4</v>
      </c>
      <c r="C89" t="str">
        <f>'Prospects Data'!C89</f>
        <v>Victor Scott II</v>
      </c>
      <c r="D89" t="str">
        <f>'Prospects Data'!D89</f>
        <v>STL</v>
      </c>
      <c r="E89" s="7" t="str">
        <f>VLOOKUP(D89, Index!$A$2:$B$31, 2, FALSE)</f>
        <v>Cardinals</v>
      </c>
      <c r="F89" s="7">
        <f t="shared" si="1"/>
        <v>88</v>
      </c>
      <c r="G89" t="str">
        <f>'Prospects Data'!E89</f>
        <v>CF</v>
      </c>
      <c r="H89" t="str">
        <f>'Prospects Data'!F89</f>
        <v>AAA</v>
      </c>
      <c r="I89">
        <f>'Prospects Data'!G89</f>
        <v>2024</v>
      </c>
      <c r="J89">
        <f>'Prospects Data'!H89</f>
        <v>50</v>
      </c>
      <c r="K89" t="str">
        <f>'Prospects Data'!I89</f>
        <v>Low</v>
      </c>
      <c r="L89">
        <f>'Prospects Data'!J89</f>
        <v>0</v>
      </c>
      <c r="M89">
        <f>'Prospects Data'!K89</f>
        <v>23.4583333</v>
      </c>
      <c r="N89" t="str">
        <f>'Prospects Data'!L89</f>
        <v>5' 10"</v>
      </c>
      <c r="O89">
        <f>'Prospects Data'!M89</f>
        <v>190</v>
      </c>
      <c r="P89" t="str">
        <f>'Prospects Data'!N89</f>
        <v>L</v>
      </c>
      <c r="Q89" t="str">
        <f>'Prospects Data'!O89</f>
        <v>L</v>
      </c>
      <c r="R89">
        <f>'Prospects Data'!P89</f>
        <v>2022</v>
      </c>
      <c r="S89" t="str">
        <f>'Prospects Data'!Q89</f>
        <v>Draft</v>
      </c>
      <c r="T89" t="str">
        <f>'Prospects Data'!R89</f>
        <v>STL</v>
      </c>
      <c r="U89">
        <f>'Prospects Data'!S89</f>
        <v>350000</v>
      </c>
      <c r="V89" t="str">
        <f>'Prospects Data'!T89</f>
        <v>West Virginia</v>
      </c>
      <c r="W89" t="str">
        <f>'Prospects Data'!U89</f>
        <v>Scott put the nail in the coffin of FanGraphs' previous skepticism during his 2023 six-week Fall League blitz, in which he was the fastest player and best defender in the league. Scott slashed .303/.369/.425 during the regular season and .286/.388/.417 in Arizona; he also stole 112 bases combined between the two. Injuries to Lars Nootbaar, Tommy Edman, and Dylan Carlson forced the Cardinals to skip Scott over Triple-A completely and put him on the 2024 Opening Day roster. He flopped in the majors for a couple of weeks before being sent back to Triple-A Memphis once Nootbaar was healthy and has slowly begun to get going on offense again. Scott is an 80 runner with fabulous feel for center field and double-killing gap-to-gap range. His defense alone would be enough to make him a major league role player. Scott is rail thin and not especially strong, but he makes an above-average rate of contact and has other soft skills like baserunning and bunting that act as the cherry on top of a catalytic offensive profile. He reached safely on 17 bunts last year, which is reminiscent of TJ Friedl, who had a lot of success in 2023 as a very similar player. Premium center field defense and speed give Scott a fourth outfielder's floor, while his rate of contact and pesky bat-handling abilities elevate his profile into more of a regular role, especially if he can get stronger.</v>
      </c>
      <c r="X89">
        <f>'Prospects Data'!V89</f>
        <v>0</v>
      </c>
      <c r="Y89">
        <f>'Prospects Data'!W89</f>
        <v>31349</v>
      </c>
    </row>
    <row r="90" spans="1:25" x14ac:dyDescent="0.45">
      <c r="A90">
        <f>'Prospects Data'!A90</f>
        <v>89</v>
      </c>
      <c r="B90">
        <f>'Prospects Data'!B90</f>
        <v>1</v>
      </c>
      <c r="C90" t="str">
        <f>'Prospects Data'!C90</f>
        <v>Nelson Rada</v>
      </c>
      <c r="D90" t="str">
        <f>'Prospects Data'!D90</f>
        <v>LAA</v>
      </c>
      <c r="E90" s="7" t="str">
        <f>VLOOKUP(D90, Index!$A$2:$B$31, 2, FALSE)</f>
        <v>Angels</v>
      </c>
      <c r="F90" s="7">
        <f t="shared" si="1"/>
        <v>89</v>
      </c>
      <c r="G90" t="str">
        <f>'Prospects Data'!E90</f>
        <v>CF</v>
      </c>
      <c r="H90" t="str">
        <f>'Prospects Data'!F90</f>
        <v>AA</v>
      </c>
      <c r="I90">
        <f>'Prospects Data'!G90</f>
        <v>2027</v>
      </c>
      <c r="J90">
        <f>'Prospects Data'!H90</f>
        <v>50</v>
      </c>
      <c r="K90" t="str">
        <f>'Prospects Data'!I90</f>
        <v>Med</v>
      </c>
      <c r="L90">
        <f>'Prospects Data'!J90</f>
        <v>0</v>
      </c>
      <c r="M90">
        <f>'Prospects Data'!K90</f>
        <v>18.9222222</v>
      </c>
      <c r="N90" t="str">
        <f>'Prospects Data'!L90</f>
        <v>5' 8"</v>
      </c>
      <c r="O90">
        <f>'Prospects Data'!M90</f>
        <v>160</v>
      </c>
      <c r="P90" t="str">
        <f>'Prospects Data'!N90</f>
        <v>L</v>
      </c>
      <c r="Q90" t="str">
        <f>'Prospects Data'!O90</f>
        <v>L</v>
      </c>
      <c r="R90">
        <f>'Prospects Data'!P90</f>
        <v>2022</v>
      </c>
      <c r="S90" t="str">
        <f>'Prospects Data'!Q90</f>
        <v>Intl15</v>
      </c>
      <c r="T90" t="str">
        <f>'Prospects Data'!R90</f>
        <v>LAA</v>
      </c>
      <c r="U90">
        <f>'Prospects Data'!S90</f>
        <v>1850000</v>
      </c>
      <c r="V90" t="str">
        <f>'Prospects Data'!T90</f>
        <v>Venezuela</v>
      </c>
      <c r="W90" t="str">
        <f>'Prospects Data'!U90</f>
        <v>The Angels have floored Rada's promotion pace, and he began 2024 at Double-A Rocket City at just 18 years and 7 months old. He has posted elevated strikeout totals compared to his career norms, but remember, he's an 18-year-old competing against pitchers who are about six years older than he is on average. Everything we say about Rada in this scouting report, except with regard to his defense, should be considered with that in mind. 
Rada's defense is easily the most special and advanced part of his game. His range, routes, and balls skills all project to be plus if they aren't already. His poise and comfort out there is incredible for a player his age, and Rada's future defense grade is only capped by his speed, which is "merely" plus. On offense, Rada looks physically overmatched by Double-A pitching. He tracks pitches well, and his swing is smooth and short, but he just can't swing that bat very hard yet and makes a lot of soft, groundball contact. Projecting on Rada's strength is complicated by his size. He's a smaller fella (this guy's listed height dropped two inches after MLB's independent measurement this spring), not the typical 6-foot-1 teenager who you could see adding 20 or so pounds of muscle over time. Guys like Adam Eaton and Cedric Mullins (maybe the most flush comp to Rada's game) provide examples of what it looks like when an outfielder this size succeeds. We like Rada's athleticism and body composition enough to project that he'll eventually have viable big league strength and be a table-setting everyday center fielder.</v>
      </c>
      <c r="X90">
        <f>'Prospects Data'!V90</f>
        <v>0</v>
      </c>
      <c r="Y90" t="str">
        <f>'Prospects Data'!W90</f>
        <v>sa3018421</v>
      </c>
    </row>
    <row r="91" spans="1:25" x14ac:dyDescent="0.45">
      <c r="A91">
        <f>'Prospects Data'!A91</f>
        <v>90</v>
      </c>
      <c r="B91">
        <f>'Prospects Data'!B91</f>
        <v>5</v>
      </c>
      <c r="C91" t="str">
        <f>'Prospects Data'!C91</f>
        <v>Eduardo Quintero</v>
      </c>
      <c r="D91" t="str">
        <f>'Prospects Data'!D91</f>
        <v>LAD</v>
      </c>
      <c r="E91" s="7" t="str">
        <f>VLOOKUP(D91, Index!$A$2:$B$31, 2, FALSE)</f>
        <v>Dodgers</v>
      </c>
      <c r="F91" s="7">
        <f t="shared" si="1"/>
        <v>90</v>
      </c>
      <c r="G91" t="str">
        <f>'Prospects Data'!E91</f>
        <v>CF</v>
      </c>
      <c r="H91" t="str">
        <f>'Prospects Data'!F91</f>
        <v>CPX</v>
      </c>
      <c r="I91">
        <f>'Prospects Data'!G91</f>
        <v>2028</v>
      </c>
      <c r="J91">
        <f>'Prospects Data'!H91</f>
        <v>50</v>
      </c>
      <c r="K91" t="str">
        <f>'Prospects Data'!I91</f>
        <v>Med</v>
      </c>
      <c r="L91">
        <f>'Prospects Data'!J91</f>
        <v>1</v>
      </c>
      <c r="M91">
        <f>'Prospects Data'!K91</f>
        <v>18.863888800000002</v>
      </c>
      <c r="N91" t="str">
        <f>'Prospects Data'!L91</f>
        <v>6' 0"</v>
      </c>
      <c r="O91">
        <f>'Prospects Data'!M91</f>
        <v>175</v>
      </c>
      <c r="P91" t="str">
        <f>'Prospects Data'!N91</f>
        <v>R</v>
      </c>
      <c r="Q91" t="str">
        <f>'Prospects Data'!O91</f>
        <v>R</v>
      </c>
      <c r="R91">
        <f>'Prospects Data'!P91</f>
        <v>2023</v>
      </c>
      <c r="S91" t="str">
        <f>'Prospects Data'!Q91</f>
        <v>Intl15</v>
      </c>
      <c r="T91" t="str">
        <f>'Prospects Data'!R91</f>
        <v>LAD</v>
      </c>
      <c r="U91">
        <f>'Prospects Data'!S91</f>
        <v>297500</v>
      </c>
      <c r="V91" t="str">
        <f>'Prospects Data'!T91</f>
        <v>Venezuela</v>
      </c>
      <c r="W91" t="str">
        <f>'Prospects Data'!U91</f>
        <v>Quintero is a converted catcher who slashed a ridiculous .359/.472/.618 in the 2023 DSL and looked good playing center field. Heâ€™s a bat control maven who has shown an ability to move the barrel all over the hitting zone. An above-average athlete with a medium frame, Quintero should grow into fair power without losing the speed to play center field. His underlying contact rates aren't as great as the visual evaluation of his barrel precision, and it seems like Quintero's whiffs come more from issues with timing his swing rather than an inability to move the bat around the zone. This is an exciting skills foundation for an up-the-middle prospect, on par with a mid-to-late first round high school draftee. He might just be scratching the surface of aspects of his ability due to his recent position change.</v>
      </c>
      <c r="X91">
        <f>'Prospects Data'!V91</f>
        <v>0</v>
      </c>
      <c r="Y91" t="str">
        <f>'Prospects Data'!W91</f>
        <v>sa3021208</v>
      </c>
    </row>
    <row r="92" spans="1:25" x14ac:dyDescent="0.45">
      <c r="A92">
        <f>'Prospects Data'!A92</f>
        <v>91</v>
      </c>
      <c r="B92">
        <f>'Prospects Data'!B92</f>
        <v>2</v>
      </c>
      <c r="C92" t="str">
        <f>'Prospects Data'!C92</f>
        <v>Jake Bloss</v>
      </c>
      <c r="D92" t="str">
        <f>'Prospects Data'!D92</f>
        <v>HOU</v>
      </c>
      <c r="E92" s="7" t="str">
        <f>VLOOKUP(D92, Index!$A$2:$B$31, 2, FALSE)</f>
        <v>Astros</v>
      </c>
      <c r="F92" s="7">
        <f t="shared" si="1"/>
        <v>91</v>
      </c>
      <c r="G92" t="str">
        <f>'Prospects Data'!E92</f>
        <v>SP</v>
      </c>
      <c r="H92" t="str">
        <f>'Prospects Data'!F92</f>
        <v>MLB</v>
      </c>
      <c r="I92">
        <f>'Prospects Data'!G92</f>
        <v>2026</v>
      </c>
      <c r="J92">
        <f>'Prospects Data'!H92</f>
        <v>50</v>
      </c>
      <c r="K92" t="str">
        <f>'Prospects Data'!I92</f>
        <v>Low</v>
      </c>
      <c r="L92">
        <f>'Prospects Data'!J92</f>
        <v>0</v>
      </c>
      <c r="M92">
        <f>'Prospects Data'!K92</f>
        <v>23.0944444</v>
      </c>
      <c r="N92" t="str">
        <f>'Prospects Data'!L92</f>
        <v>6' 3"</v>
      </c>
      <c r="O92">
        <f>'Prospects Data'!M92</f>
        <v>205</v>
      </c>
      <c r="P92" t="str">
        <f>'Prospects Data'!N92</f>
        <v>R</v>
      </c>
      <c r="Q92" t="str">
        <f>'Prospects Data'!O92</f>
        <v>R</v>
      </c>
      <c r="R92">
        <f>'Prospects Data'!P92</f>
        <v>2023</v>
      </c>
      <c r="S92" t="str">
        <f>'Prospects Data'!Q92</f>
        <v>Draft</v>
      </c>
      <c r="T92" t="str">
        <f>'Prospects Data'!R92</f>
        <v>HOU</v>
      </c>
      <c r="U92">
        <f>'Prospects Data'!S92</f>
        <v>497500</v>
      </c>
      <c r="V92" t="str">
        <f>'Prospects Data'!T92</f>
        <v>Georgetown</v>
      </c>
      <c r="W92" t="str">
        <f>'Prospects Data'!U92</f>
        <v>Bloss was taken 99th overall in the 2023 draft out of Georgetown after spending his first three years of collegiate ball at Lafayette College. He coasted through A-ball and was given a quick hook to Double-A after the first month of the 2024 season. 
Bloss throws from a high slot that, along with his plus extension, generates significant carry on his 93-96 mph four-seamer; the pitch has a 31% miss rate so far in 2024. He also has a deep secondary mix to back up the fastball. His 76-81 mph curveball is a very vertical breaker. He'll adjust the amount of depth on it, sometimes throwing a deep â€œfreezeâ€ type, while at others, he'll shorten it up for more drastic snap action. Bloss does something similar with his slider in that he'll throw ones with hard, two-plane shape while others are shorter, more cutter-like offerings; both shapes regularly show average teeth while flashing a tick above. Blossâ€™ changeup has the furthest to go to be an average weapon for him, but he's a small school arm who we think is benefitting from pro instruction and we believe itâ€™ll get there. The best ones he'll throw have late diving action and a hint of fade, though heâ€™s still prone to frequently throwing ones that have very minimal action. Bloss is a fairly explosive, whippy-armed athlete with below-average body control and frame composition. We're skeptical the improvements he's made as a strike-thrower in 2024 will stick, but the way his fastball plays doesn't make that a strictly necessary aspect of his profile. He's trending up and tracking like a mid-rotation starter.</v>
      </c>
      <c r="X92">
        <f>'Prospects Data'!V92</f>
        <v>0</v>
      </c>
      <c r="Y92">
        <f>'Prospects Data'!W92</f>
        <v>33168</v>
      </c>
    </row>
    <row r="93" spans="1:25" x14ac:dyDescent="0.45">
      <c r="A93">
        <f>'Prospects Data'!A93</f>
        <v>92</v>
      </c>
      <c r="B93">
        <f>'Prospects Data'!B93</f>
        <v>6</v>
      </c>
      <c r="C93" t="str">
        <f>'Prospects Data'!C93</f>
        <v>Cade Povich</v>
      </c>
      <c r="D93" t="str">
        <f>'Prospects Data'!D93</f>
        <v>BAL</v>
      </c>
      <c r="E93" s="7" t="str">
        <f>VLOOKUP(D93, Index!$A$2:$B$31, 2, FALSE)</f>
        <v>Orioles</v>
      </c>
      <c r="F93" s="7">
        <f t="shared" si="1"/>
        <v>92</v>
      </c>
      <c r="G93" t="str">
        <f>'Prospects Data'!E93</f>
        <v>SP</v>
      </c>
      <c r="H93" t="str">
        <f>'Prospects Data'!F93</f>
        <v>AAA</v>
      </c>
      <c r="I93">
        <f>'Prospects Data'!G93</f>
        <v>2024</v>
      </c>
      <c r="J93">
        <f>'Prospects Data'!H93</f>
        <v>50</v>
      </c>
      <c r="K93" t="str">
        <f>'Prospects Data'!I93</f>
        <v>Low</v>
      </c>
      <c r="L93">
        <f>'Prospects Data'!J93</f>
        <v>0</v>
      </c>
      <c r="M93">
        <f>'Prospects Data'!K93</f>
        <v>24.291666599999999</v>
      </c>
      <c r="N93" t="str">
        <f>'Prospects Data'!L93</f>
        <v>6' 3"</v>
      </c>
      <c r="O93">
        <f>'Prospects Data'!M93</f>
        <v>185</v>
      </c>
      <c r="P93" t="str">
        <f>'Prospects Data'!N93</f>
        <v>L</v>
      </c>
      <c r="Q93" t="str">
        <f>'Prospects Data'!O93</f>
        <v>L</v>
      </c>
      <c r="R93">
        <f>'Prospects Data'!P93</f>
        <v>2021</v>
      </c>
      <c r="S93" t="str">
        <f>'Prospects Data'!Q93</f>
        <v>Draft</v>
      </c>
      <c r="T93" t="str">
        <f>'Prospects Data'!R93</f>
        <v>MIN</v>
      </c>
      <c r="U93">
        <f>'Prospects Data'!S93</f>
        <v>500000</v>
      </c>
      <c r="V93" t="str">
        <f>'Prospects Data'!T93</f>
        <v>Nebraska</v>
      </c>
      <c r="W93" t="str">
        <f>'Prospects Data'!U93</f>
        <v>One of several projectable college arms who the Twins have drafted and improved, Povich came to Baltimore in the Jorge LÃ³pez heist of 2022. Povich spent 2023 split between Double-A Bowie and Triple-A Norfolk, with his walk rates climbing as the year went along. Back at Norfolk to start 2023, he threw more strikes, entered the Top 100 list, and made his big league debut shortly before this org update. 
Povich's statuesque frame and effortless delivery are innings-eater characteristics, and his ultra short arm action and his body's direct line to the plate have allowed him to throw plenty of strikes, save for his Triple-A blip last year. He lacks great tactile feel for release; Povich's style of attack is more about control than command. Povich added a cutter in 2023 and now has three breaking pitches with glove-side action that run the gamut in terms of shape and velocity. Unpredictability and deception are a huge part of how he succeeds. His arm stays tucked behind his body until the very last bit of his delivery prior to release, and it makes hitters very uncomfortable. Most of Povich's secondary offerings generated an average or slightly better rate of swing-and-miss in the minors, which has predictably dialed down to average during his small big league sample. Despite lacking a dominant offering, he should be a valuable mid-rotation starter because of his durability and repertoire depth.</v>
      </c>
      <c r="X93">
        <f>'Prospects Data'!V93</f>
        <v>0</v>
      </c>
      <c r="Y93">
        <f>'Prospects Data'!W93</f>
        <v>30055</v>
      </c>
    </row>
    <row r="94" spans="1:25" x14ac:dyDescent="0.45">
      <c r="A94">
        <f>'Prospects Data'!A94</f>
        <v>93</v>
      </c>
      <c r="B94">
        <f>'Prospects Data'!B94</f>
        <v>2</v>
      </c>
      <c r="C94" t="str">
        <f>'Prospects Data'!C94</f>
        <v>Max Meyer</v>
      </c>
      <c r="D94" t="str">
        <f>'Prospects Data'!D94</f>
        <v>MIA</v>
      </c>
      <c r="E94" s="7" t="str">
        <f>VLOOKUP(D94, Index!$A$2:$B$31, 2, FALSE)</f>
        <v>Marlins</v>
      </c>
      <c r="F94" s="7">
        <f t="shared" si="1"/>
        <v>93</v>
      </c>
      <c r="G94" t="str">
        <f>'Prospects Data'!E94</f>
        <v>SP</v>
      </c>
      <c r="H94" t="str">
        <f>'Prospects Data'!F94</f>
        <v>AAA</v>
      </c>
      <c r="I94">
        <f>'Prospects Data'!G94</f>
        <v>2024</v>
      </c>
      <c r="J94">
        <f>'Prospects Data'!H94</f>
        <v>50</v>
      </c>
      <c r="K94" t="str">
        <f>'Prospects Data'!I94</f>
        <v>Low</v>
      </c>
      <c r="L94">
        <f>'Prospects Data'!J94</f>
        <v>0</v>
      </c>
      <c r="M94">
        <f>'Prospects Data'!K94</f>
        <v>25.375</v>
      </c>
      <c r="N94" t="str">
        <f>'Prospects Data'!L94</f>
        <v>6' 0"</v>
      </c>
      <c r="O94">
        <f>'Prospects Data'!M94</f>
        <v>196</v>
      </c>
      <c r="P94" t="str">
        <f>'Prospects Data'!N94</f>
        <v>R</v>
      </c>
      <c r="Q94" t="str">
        <f>'Prospects Data'!O94</f>
        <v>R</v>
      </c>
      <c r="R94">
        <f>'Prospects Data'!P94</f>
        <v>2020</v>
      </c>
      <c r="S94" t="str">
        <f>'Prospects Data'!Q94</f>
        <v>Draft</v>
      </c>
      <c r="T94" t="str">
        <f>'Prospects Data'!R94</f>
        <v>MIA</v>
      </c>
      <c r="U94">
        <f>'Prospects Data'!S94</f>
        <v>6700000</v>
      </c>
      <c r="V94" t="str">
        <f>'Prospects Data'!T94</f>
        <v>Minnesota</v>
      </c>
      <c r="W94" t="str">
        <f>'Prospects Data'!U94</f>
        <v>The third overall pick and the first pitcher selected in the 2020 draft, Meyer had arguably the best stuff in the class, touching 102 mph and bending in a low-90s, plus-plus slider during that year's brief college season. His athleticism (he was a two-way player at Minnesota), simple delivery, and relatively easy arm action gave teams confidence in his ability to start despite a smallish frame and inconsistent command at that time. 
Meyer passed his first professional tests with flying colors, finishing the 2021 season with a 2.41 ERA at Double-A Pensacola. His fastball velocity was down, "only" in the 94-97 mph range, and it has never really returned to that elite, early-2020 level. Meyer still seemed poised to make his big league debut in 2022 when he began having injury issues, first ulnar nerve irritation and then a late-summer Tommy John that cost him all of 2023. When Meyer got going at the start of 2024, his velocity was down a tad. He still managed to put together some good big league starts before he was somewhat surprisingly demoted to Jacksonville, where he's starting every Friday rather than every fifth day as a way of controlling his innings load coming off the TJ. He'd have to spend the majority of the season in the minors for the Marlins to alter his free agency timeline. With the team poised to take a seller's posture at the deadline, Meyer feels like a lock to be up at some point and pitch enough to exhaust rookie eligibility and accrue a year of service. Meyer's velocity has trended up a bit in his last couple of starts before list publication, sitting more 93-95 and touching 97 rather than living in the 92-94 mph range for much of an outing. His slider's effectiveness has been collateral damage; it's playing like a merely plus offering now. Without peak velocity, Meyer looks more like a perfectly fine fourth starter than an impact front-end arm.</v>
      </c>
      <c r="X94" t="str">
        <f>'Prospects Data'!V94</f>
        <v>k7_4XDiW_aE</v>
      </c>
      <c r="Y94">
        <f>'Prospects Data'!W94</f>
        <v>27474</v>
      </c>
    </row>
    <row r="95" spans="1:25" x14ac:dyDescent="0.45">
      <c r="A95">
        <f>'Prospects Data'!A95</f>
        <v>94</v>
      </c>
      <c r="B95">
        <f>'Prospects Data'!B95</f>
        <v>3</v>
      </c>
      <c r="C95" t="str">
        <f>'Prospects Data'!C95</f>
        <v>Jace Jung</v>
      </c>
      <c r="D95" t="str">
        <f>'Prospects Data'!D95</f>
        <v>DET</v>
      </c>
      <c r="E95" s="7" t="str">
        <f>VLOOKUP(D95, Index!$A$2:$B$31, 2, FALSE)</f>
        <v>Tigers</v>
      </c>
      <c r="F95" s="7">
        <f t="shared" si="1"/>
        <v>94</v>
      </c>
      <c r="G95" t="str">
        <f>'Prospects Data'!E95</f>
        <v>3B</v>
      </c>
      <c r="H95" t="str">
        <f>'Prospects Data'!F95</f>
        <v>AAA</v>
      </c>
      <c r="I95">
        <f>'Prospects Data'!G95</f>
        <v>2024</v>
      </c>
      <c r="J95">
        <f>'Prospects Data'!H95</f>
        <v>50</v>
      </c>
      <c r="K95" t="str">
        <f>'Prospects Data'!I95</f>
        <v>Med</v>
      </c>
      <c r="L95">
        <f>'Prospects Data'!J95</f>
        <v>0</v>
      </c>
      <c r="M95">
        <f>'Prospects Data'!K95</f>
        <v>23.813888800000001</v>
      </c>
      <c r="N95" t="str">
        <f>'Prospects Data'!L95</f>
        <v>6' 0"</v>
      </c>
      <c r="O95">
        <f>'Prospects Data'!M95</f>
        <v>230</v>
      </c>
      <c r="P95" t="str">
        <f>'Prospects Data'!N95</f>
        <v>L</v>
      </c>
      <c r="Q95" t="str">
        <f>'Prospects Data'!O95</f>
        <v>R</v>
      </c>
      <c r="R95">
        <f>'Prospects Data'!P95</f>
        <v>2022</v>
      </c>
      <c r="S95" t="str">
        <f>'Prospects Data'!Q95</f>
        <v>Draft</v>
      </c>
      <c r="T95" t="str">
        <f>'Prospects Data'!R95</f>
        <v>DET</v>
      </c>
      <c r="U95">
        <f>'Prospects Data'!S95</f>
        <v>4590000</v>
      </c>
      <c r="V95" t="str">
        <f>'Prospects Data'!T95</f>
        <v>Texas Tech</v>
      </c>
      <c r="W95" t="str">
        <f>'Prospects Data'!U95</f>
        <v>Jung hit .328/.468/.647 over his career at Texas Tech, with more walks than strikeouts every single year, and despite lacking an obvious defensive home, he was one of the 2022 draft's most stable prospects because of his track record. Jung seemed gassed after the draft and hit just one homer in 30 games, but his power output exploded in 2023; he clubbed 28 homers, half of them in just 47 Double-A contests during the last month and a half of the season. After 128 regular season games, Jung was sent to the Arizona Fall League, where he played third base. Since his sophomore year of college he had only played second base, and while he's a capable pivot man on double plays, Jung is otherwise a below-average keystone defender. Some of what Jung struggled with at second base will follow him to third, but his lack of footspeed will be less of an issue, and Jung's arm looked suited for the left side of the infield during his Fall League trial. Ideally Jung can be capable enough to shuttle back and forth between both spots. 
Jung is dangerous all over the zone. He can crush pitches on the outer third into the oppo gap, and he'll hit some epic pull-side homers. His swing has big, aggressive launch and he has enough feel for the barrel to weaponize it, though his style of hitting does cause him to whiff quite a bit in the strike zone. He does skilled, hitterish things in order to slug, but because of his style, Jung is likely to make below-average rates of contact. Ryan McMahon, or perhaps the last few years of Max Muncy (without such good plate discipline), is a good barometer for what to expect from Jung: a below-average infield athlete who trades a little bit of contact to get to huge power. Jung is talented enough to win a job at some point fairly early in 2024. The newly extended Colt Keith is a second base-only fit if he's going to play the infield at all, which would force Jung to third. Though flawed, Jung should slug enough to produce like a 2-ish WAR player annually and be a core build-around guy in Detroit.</v>
      </c>
      <c r="X95">
        <f>'Prospects Data'!V95</f>
        <v>0</v>
      </c>
      <c r="Y95" t="str">
        <f>'Prospects Data'!W95</f>
        <v>sa3019992</v>
      </c>
    </row>
    <row r="96" spans="1:25" x14ac:dyDescent="0.45">
      <c r="A96">
        <f>'Prospects Data'!A96</f>
        <v>95</v>
      </c>
      <c r="B96">
        <f>'Prospects Data'!B96</f>
        <v>6</v>
      </c>
      <c r="C96" t="str">
        <f>'Prospects Data'!C96</f>
        <v>Owen Caissie</v>
      </c>
      <c r="D96" t="str">
        <f>'Prospects Data'!D96</f>
        <v>CHC</v>
      </c>
      <c r="E96" s="7" t="str">
        <f>VLOOKUP(D96, Index!$A$2:$B$31, 2, FALSE)</f>
        <v>Cubs</v>
      </c>
      <c r="F96" s="7">
        <f t="shared" si="1"/>
        <v>95</v>
      </c>
      <c r="G96" t="str">
        <f>'Prospects Data'!E96</f>
        <v>RF</v>
      </c>
      <c r="H96" t="str">
        <f>'Prospects Data'!F96</f>
        <v>AAA</v>
      </c>
      <c r="I96">
        <f>'Prospects Data'!G96</f>
        <v>2025</v>
      </c>
      <c r="J96">
        <f>'Prospects Data'!H96</f>
        <v>50</v>
      </c>
      <c r="K96" t="str">
        <f>'Prospects Data'!I96</f>
        <v>Med</v>
      </c>
      <c r="L96">
        <f>'Prospects Data'!J96</f>
        <v>0</v>
      </c>
      <c r="M96">
        <f>'Prospects Data'!K96</f>
        <v>22.0527777</v>
      </c>
      <c r="N96" t="str">
        <f>'Prospects Data'!L96</f>
        <v>6' 3"</v>
      </c>
      <c r="O96">
        <f>'Prospects Data'!M96</f>
        <v>240</v>
      </c>
      <c r="P96" t="str">
        <f>'Prospects Data'!N96</f>
        <v>L</v>
      </c>
      <c r="Q96" t="str">
        <f>'Prospects Data'!O96</f>
        <v>R</v>
      </c>
      <c r="R96">
        <f>'Prospects Data'!P96</f>
        <v>2020</v>
      </c>
      <c r="S96" t="str">
        <f>'Prospects Data'!Q96</f>
        <v>Draft</v>
      </c>
      <c r="T96" t="str">
        <f>'Prospects Data'!R96</f>
        <v>SDP</v>
      </c>
      <c r="U96">
        <f>'Prospects Data'!S96</f>
        <v>1200004</v>
      </c>
      <c r="V96" t="str">
        <f>'Prospects Data'!T96</f>
        <v>Notre Dame Catholic HS (ON)</v>
      </c>
      <c r="W96" t="str">
        <f>'Prospects Data'!U96</f>
        <v>The ginger-locked Caissie has some of the biggest raw power in pro baseball, with the hardest-hit 10% of his 2023 balls in play averaging 110 mph, which is in Yordan Alvarez and Matt Olson territory. That power manifested in games more often in 2023 than it had in previous seasons, as Caissie doubled his homer count from 2022 and slugged .519 at Double-A Tennessee. His contact rate isn't great; in fact, in 2023 it was at the bottom of what there's precedent for among corner sluggers in the majors. But early on in 2024, Caissie's contact rates have been much better at Triple-A Iowa. His in-zone contact rate is north of 80%, his overall rate just above 70%, and those are more stable metrics than he showed in 2023. He also looks leaner and faster. All kinds of late-bloomer traits have been part of Caissie's profile since he was a draft prospect and he's still only 21. He's an enormous Canadian kid who didn't play a baseball game at night until 2021, after he had turned pro and been traded already. There are going to be a lot of strikeouts here, but Caissie projected to get to power sufficient to carry an everyday corner outfield profile even before he showed the little improvement to start this season. He's a virtual lock to be put on the Cubs 40-man roster after the season and could compete for a spot on next year's Opening Day roster.</v>
      </c>
      <c r="X96" t="str">
        <f>'Prospects Data'!V96</f>
        <v>CLNXLYL7ahE</v>
      </c>
      <c r="Y96" t="str">
        <f>'Prospects Data'!W96</f>
        <v>sa3014465</v>
      </c>
    </row>
    <row r="97" spans="1:25" x14ac:dyDescent="0.45">
      <c r="A97">
        <f>'Prospects Data'!A97</f>
        <v>96</v>
      </c>
      <c r="B97">
        <f>'Prospects Data'!B97</f>
        <v>3</v>
      </c>
      <c r="C97" t="str">
        <f>'Prospects Data'!C97</f>
        <v>Bryce Eldridge</v>
      </c>
      <c r="D97" t="str">
        <f>'Prospects Data'!D97</f>
        <v>SFG</v>
      </c>
      <c r="E97" s="7" t="str">
        <f>VLOOKUP(D97, Index!$A$2:$B$31, 2, FALSE)</f>
        <v>Giants</v>
      </c>
      <c r="F97" s="7">
        <f t="shared" si="1"/>
        <v>96</v>
      </c>
      <c r="G97" t="str">
        <f>'Prospects Data'!E97</f>
        <v>1B</v>
      </c>
      <c r="H97" t="str">
        <f>'Prospects Data'!F97</f>
        <v>A+</v>
      </c>
      <c r="I97">
        <f>'Prospects Data'!G97</f>
        <v>2028</v>
      </c>
      <c r="J97">
        <f>'Prospects Data'!H97</f>
        <v>50</v>
      </c>
      <c r="K97" t="str">
        <f>'Prospects Data'!I97</f>
        <v>High</v>
      </c>
      <c r="L97">
        <f>'Prospects Data'!J97</f>
        <v>0</v>
      </c>
      <c r="M97">
        <f>'Prospects Data'!K97</f>
        <v>19.769444400000001</v>
      </c>
      <c r="N97" t="str">
        <f>'Prospects Data'!L97</f>
        <v>6' 7"</v>
      </c>
      <c r="O97">
        <f>'Prospects Data'!M97</f>
        <v>225</v>
      </c>
      <c r="P97" t="str">
        <f>'Prospects Data'!N97</f>
        <v>L</v>
      </c>
      <c r="Q97" t="str">
        <f>'Prospects Data'!O97</f>
        <v>R</v>
      </c>
      <c r="R97">
        <f>'Prospects Data'!P97</f>
        <v>2023</v>
      </c>
      <c r="S97" t="str">
        <f>'Prospects Data'!Q97</f>
        <v>Draft</v>
      </c>
      <c r="T97" t="str">
        <f>'Prospects Data'!R97</f>
        <v>SFG</v>
      </c>
      <c r="U97">
        <f>'Prospects Data'!S97</f>
        <v>4000000</v>
      </c>
      <c r="V97" t="str">
        <f>'Prospects Data'!T97</f>
        <v>James Madison HS (VA)</v>
      </c>
      <c r="W97" t="str">
        <f>'Prospects Data'!U97</f>
        <v>At 6-foot-7, Eldridge has plenty of room to build on an already strong frame, and he's going to have enormous power in the Matt Olson/Adam Dunn zip code one day; he already showed plus measureable power late last season. Any time a hitter this size comes along, there are justifiable doubts about whether or not he'll be able to catch up to pro velocity. Eldridge looks relatively short to the baseball, especially for a guy his size. He can be a little long getting to the bottom of the zone right now, but he has a surprising ability to get on top of high fastballs; most lefty hitters built like him are the opposite and have low-ball tendencies. There is probably always going to be a heavy dose of strikeouts here (as there are with Olson), but Eldridge's combination of power and patience is going to make him a potent offensive threat. Whether he ends up playing right field or first base is probably going to be immaterial. He's quite a ways from the big leagues and there is some hit tool risk here, but Eldridge projects as a middle-of-the-order-force with elite power. 
Eldridge was shut down after six games in 2024 with an undisclosed injury (it sounds like it isn't even listed in EBIS, which is odd), but scouts who cover the Giants org seem to think it's something from which Eldridge will return from relatively soon.</v>
      </c>
      <c r="X97" t="str">
        <f>'Prospects Data'!V97</f>
        <v>vnNG9LhpzEs</v>
      </c>
      <c r="Y97" t="str">
        <f>'Prospects Data'!W97</f>
        <v>sa3022757</v>
      </c>
    </row>
    <row r="98" spans="1:25" x14ac:dyDescent="0.45">
      <c r="A98">
        <f>'Prospects Data'!A98</f>
        <v>97</v>
      </c>
      <c r="B98">
        <f>'Prospects Data'!B98</f>
        <v>4</v>
      </c>
      <c r="C98" t="str">
        <f>'Prospects Data'!C98</f>
        <v>Brailer Guerrero</v>
      </c>
      <c r="D98" t="str">
        <f>'Prospects Data'!D98</f>
        <v>TBR</v>
      </c>
      <c r="E98" s="7" t="str">
        <f>VLOOKUP(D98, Index!$A$2:$B$31, 2, FALSE)</f>
        <v>Rays</v>
      </c>
      <c r="F98" s="7">
        <f t="shared" si="1"/>
        <v>97</v>
      </c>
      <c r="G98" t="str">
        <f>'Prospects Data'!E98</f>
        <v>RF</v>
      </c>
      <c r="H98" t="str">
        <f>'Prospects Data'!F98</f>
        <v>CPX</v>
      </c>
      <c r="I98">
        <f>'Prospects Data'!G98</f>
        <v>2029</v>
      </c>
      <c r="J98">
        <f>'Prospects Data'!H98</f>
        <v>50</v>
      </c>
      <c r="K98" t="str">
        <f>'Prospects Data'!I98</f>
        <v>High</v>
      </c>
      <c r="L98">
        <f>'Prospects Data'!J98</f>
        <v>0</v>
      </c>
      <c r="M98">
        <f>'Prospects Data'!K98</f>
        <v>18.088888799999999</v>
      </c>
      <c r="N98" t="str">
        <f>'Prospects Data'!L98</f>
        <v>6' 1"</v>
      </c>
      <c r="O98">
        <f>'Prospects Data'!M98</f>
        <v>215</v>
      </c>
      <c r="P98" t="str">
        <f>'Prospects Data'!N98</f>
        <v>L</v>
      </c>
      <c r="Q98" t="str">
        <f>'Prospects Data'!O98</f>
        <v>R</v>
      </c>
      <c r="R98">
        <f>'Prospects Data'!P98</f>
        <v>2023</v>
      </c>
      <c r="S98" t="str">
        <f>'Prospects Data'!Q98</f>
        <v>Intl15</v>
      </c>
      <c r="T98" t="str">
        <f>'Prospects Data'!R98</f>
        <v>TBR</v>
      </c>
      <c r="U98">
        <f>'Prospects Data'!S98</f>
        <v>3700000</v>
      </c>
      <c r="V98" t="str">
        <f>'Prospects Data'!T98</f>
        <v>Dominican Republic</v>
      </c>
      <c r="W98" t="str">
        <f>'Prospects Data'!U98</f>
        <v>One of the top handful of 2023 international amateur prospects, Guerrero signed for $3.7 million and had his pro debut season cut short by a torn labrum. He was promoted to the Florida complex this year and he's having a pretty strong summer despite elevated strikeout rates around 25%. Guerrero has a powerful, picturesque swing that produces all-fields pop. It's a tad long, but Guerrero easily has the strength to hit for power the other way even when he's late into the hitting zone. This is a very physical 18-year-old â€” if he showed up for your high school's football tryouts he'd be sent to work out with the defensive ends. He's playing center field right now but probably isn't a long-term fit there, as he's running in the 4.3s already and will probably keep filling out as he matures. The early-career strikeout rates here create enough risk to hold Guerrero in the FV tier typically associated with corner platoon bats (he's also playing a fair bit of right field). That feels like the middle of his potential outcomes, a power-over-hit corner profile that plays against righties in a big way. That doesn't mean Guerrero lacks everyday upside; it's plausible last year's missed reps are the root cause of his current strikeout issues and that he'll remedy them with time.</v>
      </c>
      <c r="X98">
        <f>'Prospects Data'!V98</f>
        <v>0</v>
      </c>
      <c r="Y98" t="str">
        <f>'Prospects Data'!W98</f>
        <v>sa3021072</v>
      </c>
    </row>
    <row r="99" spans="1:25" x14ac:dyDescent="0.45">
      <c r="A99">
        <f>'Prospects Data'!A99</f>
        <v>98</v>
      </c>
      <c r="B99">
        <f>'Prospects Data'!B99</f>
        <v>1</v>
      </c>
      <c r="C99" t="str">
        <f>'Prospects Data'!C99</f>
        <v>Orelvis Martinez</v>
      </c>
      <c r="D99" t="str">
        <f>'Prospects Data'!D99</f>
        <v>TOR</v>
      </c>
      <c r="E99" s="7" t="str">
        <f>VLOOKUP(D99, Index!$A$2:$B$31, 2, FALSE)</f>
        <v>Blue Jays</v>
      </c>
      <c r="F99" s="7">
        <f t="shared" si="1"/>
        <v>98</v>
      </c>
      <c r="G99" t="str">
        <f>'Prospects Data'!E99</f>
        <v>3B</v>
      </c>
      <c r="H99" t="str">
        <f>'Prospects Data'!F99</f>
        <v>MLB</v>
      </c>
      <c r="I99">
        <f>'Prospects Data'!G99</f>
        <v>2024</v>
      </c>
      <c r="J99">
        <f>'Prospects Data'!H99</f>
        <v>50</v>
      </c>
      <c r="K99" t="str">
        <f>'Prospects Data'!I99</f>
        <v>Med</v>
      </c>
      <c r="L99">
        <f>'Prospects Data'!J99</f>
        <v>0</v>
      </c>
      <c r="M99">
        <f>'Prospects Data'!K99</f>
        <v>22.688888800000001</v>
      </c>
      <c r="N99" t="str">
        <f>'Prospects Data'!L99</f>
        <v>5' 11"</v>
      </c>
      <c r="O99">
        <f>'Prospects Data'!M99</f>
        <v>200</v>
      </c>
      <c r="P99" t="str">
        <f>'Prospects Data'!N99</f>
        <v>R</v>
      </c>
      <c r="Q99" t="str">
        <f>'Prospects Data'!O99</f>
        <v>R</v>
      </c>
      <c r="R99">
        <f>'Prospects Data'!P99</f>
        <v>2018</v>
      </c>
      <c r="S99" t="str">
        <f>'Prospects Data'!Q99</f>
        <v>J2</v>
      </c>
      <c r="T99" t="str">
        <f>'Prospects Data'!R99</f>
        <v>TOR</v>
      </c>
      <c r="U99">
        <f>'Prospects Data'!S99</f>
        <v>3500000</v>
      </c>
      <c r="V99" t="str">
        <f>'Prospects Data'!T99</f>
        <v>Dominican Republic</v>
      </c>
      <c r="W99" t="str">
        <f>'Prospects Data'!U99</f>
        <v>Martinez has been noteworthy for such a long time that itâ€™s easy to forget that heâ€™s still just 22. He was signed out of the Dominican Republic in 2018 and immediately started turning heads when he posted a 150 wRC+ as a 17-year-old in rookie ball, and while heâ€™s hit stumbling blocks along the way, his power has never really been an issue. More questionable was whether or not heâ€™d perform despite a free-wheeling, slider-chasing approach that resulted in enough swing-and-miss to dampen his  slugging capability until 2022, when he started getting to his power at a new level. In 2023, he seemed to turn another corner, lowering his strikeout and swinging strike rates while working deeper counts against opposing pitchers. Not only did he reach significantly more full counts in 2023 (129) than he had in 2022 (86), but his performance in those counts improved, with his OPS skyrocketing from .610 to 1.061 on 3-2 offerings. His promotion to Triple-A came with a noticeable uptick in swinging strikes and strikeouts, but that type of hiccup is common as minor leaguers move up the ladder. Plus, Orelvis has now made relevant adjustments a couple of times. Even with the uptick in strikeouts, his slash line improved in every column at Buffalo, and he finished the season with a 105 wRC+ despite being several years younger than the average Triple-A player. Orelvis typically leaves the building to his pull-side, yanking hanging breaking balls out past the left field foul pole.
His bat is good enough to quiet the qualms about his best defensive fit. Orelvis has mostly played shortstop, but his time trended more toward third base and then finally second base, which he began to learn after his promotion to Buffalo. Heâ€™s not particularly rangy or skilled at any one spot. Martinez has good max-effort arm strength, but he throws from a weird, slingy, awkward-looking armslot. Second base seems the most comfortable fit for him overall, but even if heâ€™s a defensive nomad, his power, along with the improvements heâ€™s made at the plate in order to get to it more consistently, is enough to warrant finding room for him in a big league lineup.</v>
      </c>
      <c r="X99" t="str">
        <f>'Prospects Data'!V99</f>
        <v>yHLBXVb004Y</v>
      </c>
      <c r="Y99">
        <f>'Prospects Data'!W99</f>
        <v>25967</v>
      </c>
    </row>
    <row r="100" spans="1:25" x14ac:dyDescent="0.45">
      <c r="A100">
        <f>'Prospects Data'!A100</f>
        <v>99</v>
      </c>
      <c r="B100">
        <f>'Prospects Data'!B100</f>
        <v>2</v>
      </c>
      <c r="C100" t="str">
        <f>'Prospects Data'!C100</f>
        <v>Ricky Tiedemann</v>
      </c>
      <c r="D100" t="str">
        <f>'Prospects Data'!D100</f>
        <v>TOR</v>
      </c>
      <c r="E100" s="7" t="str">
        <f>VLOOKUP(D100, Index!$A$2:$B$31, 2, FALSE)</f>
        <v>Blue Jays</v>
      </c>
      <c r="F100" s="7">
        <f t="shared" si="1"/>
        <v>99</v>
      </c>
      <c r="G100" t="str">
        <f>'Prospects Data'!E100</f>
        <v>SP</v>
      </c>
      <c r="H100" t="str">
        <f>'Prospects Data'!F100</f>
        <v>AAA</v>
      </c>
      <c r="I100">
        <f>'Prospects Data'!G100</f>
        <v>2024</v>
      </c>
      <c r="J100">
        <f>'Prospects Data'!H100</f>
        <v>50</v>
      </c>
      <c r="K100" t="str">
        <f>'Prospects Data'!I100</f>
        <v>High</v>
      </c>
      <c r="L100">
        <f>'Prospects Data'!J100</f>
        <v>-1</v>
      </c>
      <c r="M100">
        <f>'Prospects Data'!K100</f>
        <v>21.941666600000001</v>
      </c>
      <c r="N100" t="str">
        <f>'Prospects Data'!L100</f>
        <v>6' 4"</v>
      </c>
      <c r="O100">
        <f>'Prospects Data'!M100</f>
        <v>220</v>
      </c>
      <c r="P100" t="str">
        <f>'Prospects Data'!N100</f>
        <v>L</v>
      </c>
      <c r="Q100" t="str">
        <f>'Prospects Data'!O100</f>
        <v>L</v>
      </c>
      <c r="R100">
        <f>'Prospects Data'!P100</f>
        <v>2021</v>
      </c>
      <c r="S100" t="str">
        <f>'Prospects Data'!Q100</f>
        <v>Draft</v>
      </c>
      <c r="T100" t="str">
        <f>'Prospects Data'!R100</f>
        <v>TOR</v>
      </c>
      <c r="U100">
        <f>'Prospects Data'!S100</f>
        <v>644800</v>
      </c>
      <c r="V100" t="str">
        <f>'Prospects Data'!T100</f>
        <v>Golden West College</v>
      </c>
      <c r="W100" t="str">
        <f>'Prospects Data'!U100</f>
        <v>Arm soreness and the strictly manicured workload that followed greatly limited Tiedemann's 2023 regular season output. He spent most of the year at Double-A New Hampshire (with some rehab outings sprinkled in) before a Fall League stint that boosted his season-long innings total to 62. Heâ€™s yet to truly test his mettle as a professional starter, with the 78.2 innings he threw in 2022 representing his high-water mark thus far. While he's still on track for an impact starter role, there's an industry-wide desire to see Tiedemann prove he can hold his excellent stuff for 120 or so frames.  
When he has been healthy, however, Tiedemannâ€™s stuff has indeed been excellent. He relies heavily on a wicked, mid-to-high-90s four-seamer thrown from a deceptively low lefty arm slot that keeps hitters in either batter's box uncomfortable. He primarily pairs it with a sweeper that has a boatload of horizontal movement, so much in fact that at times it's easy for hitters to lay off of it. This is a great strike-getting weapon because it starts in the lefty batter's box and finishes on the arm-side corner of the plate. Tiedemann's changeup is also pretty good, though more because his command of it has progressed; on pure stuff, it's only fair. You can get a detailed look at his delivery and pitches via the linked video. He already has two plus pitches and one that pretty comfortably projects to be above average, and with them Tiedemann posted a strikeout rate above 44% and a 1.68 FIP while holding opposing hitters to a batting average below .200 in 2023. 
Aspects of Tiedemann's delivery are unique in a way that makes him look reliever-y, but even if he ends up in the bullpen, he's going to be such a dominant reliever that he'll still belong about this high on a prospect list. He doesn't have to be put on the Blue Jays' 40-man until after the 2025 season, but especially if they feel like he can help them contend in 2024, it's possible Tiedemann kicks down the door and cuts his teeth at the big league level as a long reliever before transitioning back into the rotation down the line.</v>
      </c>
      <c r="X100" t="str">
        <f>'Prospects Data'!V100</f>
        <v>gi5o5UEm10g</v>
      </c>
      <c r="Y100" t="str">
        <f>'Prospects Data'!W100</f>
        <v>sa3018096</v>
      </c>
    </row>
    <row r="101" spans="1:25" x14ac:dyDescent="0.45">
      <c r="A101">
        <f>'Prospects Data'!A101</f>
        <v>100</v>
      </c>
      <c r="B101">
        <f>'Prospects Data'!B101</f>
        <v>4</v>
      </c>
      <c r="C101" t="str">
        <f>'Prospects Data'!C101</f>
        <v>Cade Cavalli</v>
      </c>
      <c r="D101" t="str">
        <f>'Prospects Data'!D101</f>
        <v>WSN</v>
      </c>
      <c r="E101" s="7" t="str">
        <f>VLOOKUP(D101, Index!$A$2:$B$31, 2, FALSE)</f>
        <v>Nationals</v>
      </c>
      <c r="F101" s="7">
        <f t="shared" si="1"/>
        <v>100</v>
      </c>
      <c r="G101" t="str">
        <f>'Prospects Data'!E101</f>
        <v>SP</v>
      </c>
      <c r="H101" t="str">
        <f>'Prospects Data'!F101</f>
        <v>A+</v>
      </c>
      <c r="I101">
        <f>'Prospects Data'!G101</f>
        <v>2024</v>
      </c>
      <c r="J101">
        <f>'Prospects Data'!H101</f>
        <v>50</v>
      </c>
      <c r="K101" t="str">
        <f>'Prospects Data'!I101</f>
        <v>Med</v>
      </c>
      <c r="L101">
        <f>'Prospects Data'!J101</f>
        <v>0</v>
      </c>
      <c r="M101">
        <f>'Prospects Data'!K101</f>
        <v>25.952777699999999</v>
      </c>
      <c r="N101" t="str">
        <f>'Prospects Data'!L101</f>
        <v>6' 4"</v>
      </c>
      <c r="O101">
        <f>'Prospects Data'!M101</f>
        <v>240</v>
      </c>
      <c r="P101" t="str">
        <f>'Prospects Data'!N101</f>
        <v>R</v>
      </c>
      <c r="Q101" t="str">
        <f>'Prospects Data'!O101</f>
        <v>R</v>
      </c>
      <c r="R101">
        <f>'Prospects Data'!P101</f>
        <v>2020</v>
      </c>
      <c r="S101" t="str">
        <f>'Prospects Data'!Q101</f>
        <v>Draft</v>
      </c>
      <c r="T101" t="str">
        <f>'Prospects Data'!R101</f>
        <v>WSN</v>
      </c>
      <c r="U101">
        <f>'Prospects Data'!S101</f>
        <v>3030000</v>
      </c>
      <c r="V101" t="str">
        <f>'Prospects Data'!T101</f>
        <v>Oklahoma</v>
      </c>
      <c r="W101" t="str">
        <f>'Prospects Data'!U101</f>
        <v>Cavalli climbed the minor league ladder quickly in 2021, starting the season at High-A and closing it out at Triple-A, claiming the distinction of being the hardest thrower at that yearâ€™s Futures Game (he touched 102 mph) along the way. He notched over 123.1 innings of work without an IL stint, which was a welcome development considering that scouts had some injury concerns surrounding college Cavalli, whose arm action is quite long and whose delivery is pretty violent. Cavalli spent 2022 at Rochester, where he wasn't as dominant as he was in 2021 but still pitched well, amassing a 3.25 FIP in just shy of 100 innings. He made his big league debut at the end of August, after which Cavalli was shut down with shoulder inflammation. While shoulder problems can derail a pitcher's career, Cavalli looked fine during his first couple of 2023 spring training outings, again sitting 96-97 mph with the same powerful mid-80s curveball he'd begun to emphasize more in 2022. He seemed poised to seize an Opening Day rotation spot, but Cavalli blew out his UCL in his third spring outing and needed Tommy John, which shelved him for all of 2023. He saw game action in the FCL for the first time since his surgery the week before list publication and his stuff appears intact. Across just over 30 pitches, Cavalli sat 95-97, touched 97.5, and actually threw more of his power 84-87 mph breaking ball than he did his fastball.
That might signal an approach change here. Cavalli's fastball plays below its velocity, but his curveball is vicious and has ridiculous depth for how hard it is. His changeup also shows bat-missing ability and when combined with the vertical curveball, gives Cavalli two weapons with which to attack lefties. Pitchers who are built like this and are this powerful and athletic tend to pan out over time, even when they have suboptimal fastball shape, with Sandy Alcantara representing the best recent example. Cavalli's changeup and slider quality aren't quite to that level, but at one point, neither were Sandy's. He looks healthy and poised to end the 2024 season in D.C.</v>
      </c>
      <c r="X101">
        <f>'Prospects Data'!V101</f>
        <v>0</v>
      </c>
      <c r="Y101">
        <f>'Prospects Data'!W101</f>
        <v>27473</v>
      </c>
    </row>
    <row r="102" spans="1:25" x14ac:dyDescent="0.45">
      <c r="A102">
        <f>'Prospects Data'!A102</f>
        <v>101</v>
      </c>
      <c r="B102">
        <f>'Prospects Data'!B102</f>
        <v>5</v>
      </c>
      <c r="C102" t="str">
        <f>'Prospects Data'!C102</f>
        <v>Tekoah Roby</v>
      </c>
      <c r="D102" t="str">
        <f>'Prospects Data'!D102</f>
        <v>STL</v>
      </c>
      <c r="E102" s="7" t="str">
        <f>VLOOKUP(D102, Index!$A$2:$B$31, 2, FALSE)</f>
        <v>Cardinals</v>
      </c>
      <c r="F102" s="7">
        <f t="shared" si="1"/>
        <v>101</v>
      </c>
      <c r="G102" t="str">
        <f>'Prospects Data'!E102</f>
        <v>MIRP</v>
      </c>
      <c r="H102" t="str">
        <f>'Prospects Data'!F102</f>
        <v>AA</v>
      </c>
      <c r="I102">
        <f>'Prospects Data'!G102</f>
        <v>2025</v>
      </c>
      <c r="J102">
        <f>'Prospects Data'!H102</f>
        <v>50</v>
      </c>
      <c r="K102" t="str">
        <f>'Prospects Data'!I102</f>
        <v>Med</v>
      </c>
      <c r="L102">
        <f>'Prospects Data'!J102</f>
        <v>0</v>
      </c>
      <c r="M102">
        <f>'Prospects Data'!K102</f>
        <v>22.858333300000002</v>
      </c>
      <c r="N102" t="str">
        <f>'Prospects Data'!L102</f>
        <v>6' 1"</v>
      </c>
      <c r="O102">
        <f>'Prospects Data'!M102</f>
        <v>210</v>
      </c>
      <c r="P102" t="str">
        <f>'Prospects Data'!N102</f>
        <v>R</v>
      </c>
      <c r="Q102" t="str">
        <f>'Prospects Data'!O102</f>
        <v>R</v>
      </c>
      <c r="R102">
        <f>'Prospects Data'!P102</f>
        <v>2020</v>
      </c>
      <c r="S102" t="str">
        <f>'Prospects Data'!Q102</f>
        <v>Draft</v>
      </c>
      <c r="T102" t="str">
        <f>'Prospects Data'!R102</f>
        <v>TEX</v>
      </c>
      <c r="U102">
        <f>'Prospects Data'!S102</f>
        <v>775000</v>
      </c>
      <c r="V102" t="str">
        <f>'Prospects Data'!T102</f>
        <v>Pine Forest HS (FL)</v>
      </c>
      <c r="W102" t="str">
        <f>'Prospects Data'!U102</f>
        <v>Roby was part of the Rangers' killer 2020 draft class and was really breaking out before a shoulder injury shelved him in early June of 2023. He was traded to the Cardinals as part of the Jordan Montgomery deal while he was on the IL and returned to action late in the year (including a Fall League stint) working with four plus-flashing pitches. Roby is struggling in the early going of 2024, but his stuff looks the same. He sits 94-97 mph with sink, bends in one of the nastier curveballs in the minors, tilts in a similarly shaped slider in the mid-80s, and turns over a tailing low-80s changeup. He was also throwing a cutter early this season, but that appears to have been shelved. Roby looks like he spent the offseason improving his conditioning, but his delivery is still quite violent and tough to repeat. Mechanical violence and inconsistency lead to a relief projection here, but Roby has never shown elevated walk rates for an extended period of time as a starter; the relief forecast is entirely due to visual evaluation and projection. Two of his pitches have performed at a plus-plus level and Roby might throw harder in shorter bursts, so big time relief impact is likely even if he has to move.</v>
      </c>
      <c r="X102">
        <f>'Prospects Data'!V102</f>
        <v>0</v>
      </c>
      <c r="Y102" t="str">
        <f>'Prospects Data'!W102</f>
        <v>sa3014519</v>
      </c>
    </row>
    <row r="103" spans="1:25" x14ac:dyDescent="0.45">
      <c r="A103">
        <f>'Prospects Data'!A103</f>
        <v>102</v>
      </c>
      <c r="B103">
        <f>'Prospects Data'!B103</f>
        <v>6</v>
      </c>
      <c r="C103" t="str">
        <f>'Prospects Data'!C103</f>
        <v>Kyle Hurt</v>
      </c>
      <c r="D103" t="str">
        <f>'Prospects Data'!D103</f>
        <v>LAD</v>
      </c>
      <c r="E103" s="7" t="str">
        <f>VLOOKUP(D103, Index!$A$2:$B$31, 2, FALSE)</f>
        <v>Dodgers</v>
      </c>
      <c r="F103" s="7">
        <f t="shared" si="1"/>
        <v>102</v>
      </c>
      <c r="G103" t="str">
        <f>'Prospects Data'!E103</f>
        <v>MIRP</v>
      </c>
      <c r="H103" t="str">
        <f>'Prospects Data'!F103</f>
        <v>AAA</v>
      </c>
      <c r="I103">
        <f>'Prospects Data'!G103</f>
        <v>2024</v>
      </c>
      <c r="J103">
        <f>'Prospects Data'!H103</f>
        <v>50</v>
      </c>
      <c r="K103" t="str">
        <f>'Prospects Data'!I103</f>
        <v>Med</v>
      </c>
      <c r="L103">
        <f>'Prospects Data'!J103</f>
        <v>0</v>
      </c>
      <c r="M103">
        <f>'Prospects Data'!K103</f>
        <v>26.158333299999999</v>
      </c>
      <c r="N103" t="str">
        <f>'Prospects Data'!L103</f>
        <v>6' 3"</v>
      </c>
      <c r="O103">
        <f>'Prospects Data'!M103</f>
        <v>240</v>
      </c>
      <c r="P103" t="str">
        <f>'Prospects Data'!N103</f>
        <v>R</v>
      </c>
      <c r="Q103" t="str">
        <f>'Prospects Data'!O103</f>
        <v>R</v>
      </c>
      <c r="R103">
        <f>'Prospects Data'!P103</f>
        <v>2020</v>
      </c>
      <c r="S103" t="str">
        <f>'Prospects Data'!Q103</f>
        <v>Draft</v>
      </c>
      <c r="T103" t="str">
        <f>'Prospects Data'!R103</f>
        <v>MIA</v>
      </c>
      <c r="U103">
        <f>'Prospects Data'!S103</f>
        <v>300000</v>
      </c>
      <c r="V103" t="str">
        <f>'Prospects Data'!T103</f>
        <v>Southern California</v>
      </c>
      <c r="W103" t="str">
        <f>'Prospects Data'!U103</f>
        <v>Hurt was a SoCal high school arm of some repute, a projectable 6-foot-3 guy with low-90s heat who went to school and didn't get much better as an underclassman. Just before the COVID shutdown, Hurt shoved against TCU (6 IP, 9 K, 1 BB, 1 R) at a heavily attended tournament in LA, touching 95 mph several times. It was the best he ever looked at Southern Cal and he might have dramatically improved his draft stock had he pitched the whole spring. The Marlins drafted him, then later traded him and Alex Vesia to the Dodgers for Dylan Floro. Hurt spent most of 2021 on the shelf and only pitched about 20 innings during the regular season before he looked nasty â€” 94-97 mph with natural cut and a plus changeup â€” in the Arizona Fall League. 
Over the last two seasons, Hurt has built his innings count to 100 frames while retaining the velo spike, his tailing changeup has continued to improve to the point where it's now one of the best in the minors, and he's improved his ability to land both of his breaking balls for strikes. Hurt's 19.7% swinging strike rate was the highest in the 2023 minor leagues among pitchers who threw at least 80 innings. He's a heavier guy with a high-effort delivery, definitely a look you see in the bullpen more often than in the rotation, and Hurt's fastball command is not good. There's a lot of relief risk here, but we're buying that the combo of Hurt's feel for spotting his breakers and his changeup's ability to bail him out of any count will allow him to start. Hurt has only tended to work between 3-5 innings at a time. He's an inefficient operator and will probably be a five-and-dive type of starter with elevated peripherals. He's on the 40-man roster and got a two-inning cup of coffee in the majors last September. He might be on an innings count that pushes him into the big league bullpen toward the end of his rookie year.</v>
      </c>
      <c r="X103">
        <f>'Prospects Data'!V103</f>
        <v>0</v>
      </c>
      <c r="Y103">
        <f>'Prospects Data'!W103</f>
        <v>27514</v>
      </c>
    </row>
    <row r="104" spans="1:25" x14ac:dyDescent="0.45">
      <c r="C104" t="s">
        <v>3174</v>
      </c>
      <c r="D104" t="s">
        <v>309</v>
      </c>
      <c r="E104" s="7" t="str">
        <f>VLOOKUP(D104, Index!$A$2:$B$31, 2, FALSE)</f>
        <v>Rockies</v>
      </c>
      <c r="F104" s="7">
        <f t="shared" si="1"/>
        <v>103</v>
      </c>
      <c r="G104" t="str">
        <f>'Prospects Data'!E104</f>
        <v>SP</v>
      </c>
      <c r="H104">
        <f>'Prospects Data'!F104</f>
        <v>0</v>
      </c>
      <c r="I104">
        <f>'Prospects Data'!G104</f>
        <v>2027</v>
      </c>
      <c r="J104">
        <f>'Prospects Data'!H104</f>
        <v>45</v>
      </c>
      <c r="K104" t="str">
        <f>'Prospects Data'!I104</f>
        <v>High</v>
      </c>
      <c r="L104">
        <f>'Prospects Data'!J104</f>
        <v>0</v>
      </c>
      <c r="M104">
        <f>'Prospects Data'!K104</f>
        <v>21.788888799999999</v>
      </c>
      <c r="N104" t="str">
        <f>'Prospects Data'!L104</f>
        <v>6' 4"</v>
      </c>
      <c r="O104">
        <f>'Prospects Data'!M104</f>
        <v>185</v>
      </c>
      <c r="P104" t="str">
        <f>'Prospects Data'!N104</f>
        <v>R</v>
      </c>
      <c r="Q104" t="str">
        <f>'Prospects Data'!O104</f>
        <v>R</v>
      </c>
      <c r="R104">
        <f>'Prospects Data'!P104</f>
        <v>2024</v>
      </c>
      <c r="S104" t="str">
        <f>'Prospects Data'!Q104</f>
        <v>Draft</v>
      </c>
      <c r="T104" t="str">
        <f>'Prospects Data'!R104</f>
        <v>COL</v>
      </c>
      <c r="U104">
        <f>'Prospects Data'!S104</f>
        <v>0</v>
      </c>
      <c r="V104" t="str">
        <f>'Prospects Data'!T104</f>
        <v>Iowa</v>
      </c>
      <c r="W104" t="str">
        <f>'Prospects Data'!U104</f>
        <v>Brecht didn't sign coming out of high school in part because he wanted to play football at Iowa. He redshirted as a freshman, caught nine balls as a sophomore, and then focused solely on baseball as a junior. Walks have been an enormous problem for Brecht. He had more walks than inning pitched as a freshman and 135 walks in 178 career innings for the Hawkeyes. Teams with a preconceived notion as to how they'll fix this should be the only ones who entertain drafting Brecht. 
He has a relatively short stride down the mound for someone as big and athletic as he is, and his generic three-quarters slot has a negative impact on his fastball's shape and movement. It plays well below an average pitch even though Brecht will sit 96 and touch 101. Whatever can be done to help Brecht command his fastball or improve its movement will ideally be implemented without altering his slider, which is an 80-grade SOB that evokes Dinelson Lamet's upper-80s power breaker. Brecht also has a goofy low-90s changeup with big tail and fade. His secondary pitches diverge in such a way that makes it hard to stay on both of them at the same time. 
Built like a marble statue at 6-foot-4, 235 pounds, Brecht has rare size and athleticism, and he hasn't been focusing on baseball for very long. He also hasn't yet been in a developmental environment that can max him out. The gap between where he is as a pitcher right now and what he could be is very large. There is precedent for teams solving issues like Brecht's (Carlos Rodon's command was a mess, too, though maybe not this bad) and he has enormous upside if someone can. Those right tail outcomes are absolutely baked into his FV grade, as is his risk.</v>
      </c>
      <c r="X104">
        <f>'Prospects Data'!V104</f>
        <v>0</v>
      </c>
      <c r="Y104">
        <f>'Prospects Data'!W104</f>
        <v>0</v>
      </c>
    </row>
    <row r="105" spans="1:25" x14ac:dyDescent="0.45">
      <c r="C105" t="s">
        <v>3177</v>
      </c>
      <c r="D105" t="s">
        <v>39</v>
      </c>
      <c r="E105" s="7" t="str">
        <f>VLOOKUP(D105, Index!$A$2:$B$31, 2, FALSE)</f>
        <v>Tigers</v>
      </c>
      <c r="F105" s="7">
        <f t="shared" si="1"/>
        <v>104</v>
      </c>
      <c r="G105" t="str">
        <f>'Prospects Data'!E105</f>
        <v>SS</v>
      </c>
      <c r="H105">
        <f>'Prospects Data'!F105</f>
        <v>0</v>
      </c>
      <c r="I105">
        <f>'Prospects Data'!G105</f>
        <v>2028</v>
      </c>
      <c r="J105">
        <f>'Prospects Data'!H105</f>
        <v>45</v>
      </c>
      <c r="K105" t="str">
        <f>'Prospects Data'!I105</f>
        <v>High</v>
      </c>
      <c r="L105">
        <f>'Prospects Data'!J105</f>
        <v>0</v>
      </c>
      <c r="M105">
        <f>'Prospects Data'!K105</f>
        <v>19.022222200000002</v>
      </c>
      <c r="N105" t="str">
        <f>'Prospects Data'!L105</f>
        <v>6' 3"</v>
      </c>
      <c r="O105">
        <f>'Prospects Data'!M105</f>
        <v>195</v>
      </c>
      <c r="P105" t="str">
        <f>'Prospects Data'!N105</f>
        <v>L</v>
      </c>
      <c r="Q105" t="str">
        <f>'Prospects Data'!O105</f>
        <v>R</v>
      </c>
      <c r="R105">
        <f>'Prospects Data'!P105</f>
        <v>2024</v>
      </c>
      <c r="S105" t="str">
        <f>'Prospects Data'!Q105</f>
        <v>Draft</v>
      </c>
      <c r="T105" t="str">
        <f>'Prospects Data'!R105</f>
        <v>DET</v>
      </c>
      <c r="U105">
        <f>'Prospects Data'!S105</f>
        <v>0</v>
      </c>
      <c r="V105" t="str">
        <f>'Prospects Data'!T105</f>
        <v>Harvard-Westlake (CA)</v>
      </c>
      <c r="W105" t="str">
        <f>'Prospects Data'!U105</f>
        <v>Rainer pitched and played all over the field with high school Team USA and was generally seen as pitching prospect until things began to shift in the fall and winter, when he was suddenly hitting for big power against good varsity high school pitching. He reinforced notions that he had ascended into the middle of the first round as a hitter at NHSI and is now poised to go somewhere near pick 10. 
Rainer has a huge arm, which he showed off at various positions with Team USA (including first base), and this roaming is probably part of why it took him longer to break out. Rainer sits in the mid-90s on the mound, has a 70-grade infield arm, and an 80-grade arm when he crow hops throws from the outfield. As he's gotten stronger, Rainer has gotten faster and still has the footspeed to play short even as he's grown into meaningful power. Rainer's low-ball swing is vulnerable to velocity up and away from him in a significant way. He shows very little barrel variability, though he can alter the timing of his footwork to match pitch type. Rainer is very likely to have a hit tool that detracts some from his ability to get to his power, but at shortstop, that's probably going to be okay. The mound is a fallback option if things go awry in this regard.</v>
      </c>
      <c r="X105">
        <f>'Prospects Data'!V105</f>
        <v>0</v>
      </c>
      <c r="Y105">
        <f>'Prospects Data'!W105</f>
        <v>0</v>
      </c>
    </row>
    <row r="106" spans="1:25" x14ac:dyDescent="0.45">
      <c r="C106" t="s">
        <v>3180</v>
      </c>
      <c r="D106" t="s">
        <v>170</v>
      </c>
      <c r="E106" s="7" t="str">
        <f>VLOOKUP(D106, Index!$A$2:$B$31, 2, FALSE)</f>
        <v>Guardians</v>
      </c>
      <c r="F106" s="7">
        <f t="shared" si="1"/>
        <v>105</v>
      </c>
      <c r="G106" t="str">
        <f>'Prospects Data'!E106</f>
        <v>SP</v>
      </c>
      <c r="H106">
        <f>'Prospects Data'!F106</f>
        <v>0</v>
      </c>
      <c r="I106">
        <f>'Prospects Data'!G106</f>
        <v>2029</v>
      </c>
      <c r="J106">
        <f>'Prospects Data'!H106</f>
        <v>45</v>
      </c>
      <c r="K106" t="str">
        <f>'Prospects Data'!I106</f>
        <v>Med</v>
      </c>
      <c r="L106">
        <f>'Prospects Data'!J106</f>
        <v>0</v>
      </c>
      <c r="M106">
        <f>'Prospects Data'!K106</f>
        <v>18.5944444</v>
      </c>
      <c r="N106" t="str">
        <f>'Prospects Data'!L106</f>
        <v>6' 1"</v>
      </c>
      <c r="O106">
        <f>'Prospects Data'!M106</f>
        <v>196</v>
      </c>
      <c r="P106" t="str">
        <f>'Prospects Data'!N106</f>
        <v>R</v>
      </c>
      <c r="Q106" t="str">
        <f>'Prospects Data'!O106</f>
        <v>R</v>
      </c>
      <c r="R106">
        <f>'Prospects Data'!P106</f>
        <v>2024</v>
      </c>
      <c r="S106" t="str">
        <f>'Prospects Data'!Q106</f>
        <v>Draft</v>
      </c>
      <c r="T106" t="str">
        <f>'Prospects Data'!R106</f>
        <v>CLE</v>
      </c>
      <c r="U106">
        <f>'Prospects Data'!S106</f>
        <v>0</v>
      </c>
      <c r="V106" t="str">
        <f>'Prospects Data'!T106</f>
        <v>Chaparral (CA)</v>
      </c>
      <c r="W106" t="str">
        <f>'Prospects Data'!U106</f>
        <v>Very impressive mechanical and release consistency for a high school pitcher. Throws quality fastball strikes and commands both breaking balls with precision while toying with hitters' timing via Cueto-ish changes in his cadence. Mostly 91-93 during brief summer showcase look, more 92-94 touch 96 during his senior spring. Riding life on the heater combined with uphill plane and command help it play as a bit-misser despite below-average velo. Snappy 12-to-6 upper-70s curveball. Has feel for landing it in the zone. Slider 82-84 mph with similar vertical shape but more finish below the zone. Short, repeatable arm stroke allows for changeup projection. Pretty classic lower-variance no. 4/5 pitching prospect with profile driven by command, breaking ball quality, and fastball traits. Prospects like this tend to come off the board in the late first or comp round.</v>
      </c>
      <c r="X106">
        <f>'Prospects Data'!V106</f>
        <v>0</v>
      </c>
      <c r="Y106">
        <f>'Prospects Data'!W106</f>
        <v>0</v>
      </c>
    </row>
    <row r="107" spans="1:25" x14ac:dyDescent="0.45">
      <c r="C107" t="s">
        <v>3183</v>
      </c>
      <c r="D107" t="s">
        <v>170</v>
      </c>
      <c r="E107" s="7" t="str">
        <f>VLOOKUP(D107, Index!$A$2:$B$31, 2, FALSE)</f>
        <v>Guardians</v>
      </c>
      <c r="F107" s="7">
        <f t="shared" si="1"/>
        <v>106</v>
      </c>
      <c r="G107" t="str">
        <f>'Prospects Data'!E107</f>
        <v>SP</v>
      </c>
      <c r="H107">
        <f>'Prospects Data'!F107</f>
        <v>0</v>
      </c>
      <c r="I107">
        <f>'Prospects Data'!G107</f>
        <v>2029</v>
      </c>
      <c r="J107">
        <f>'Prospects Data'!H107</f>
        <v>40</v>
      </c>
      <c r="K107" t="str">
        <f>'Prospects Data'!I107</f>
        <v>High</v>
      </c>
      <c r="L107">
        <f>'Prospects Data'!J107</f>
        <v>0</v>
      </c>
      <c r="M107">
        <f>'Prospects Data'!K107</f>
        <v>18.1722222</v>
      </c>
      <c r="N107" t="str">
        <f>'Prospects Data'!L107</f>
        <v>6' 0"</v>
      </c>
      <c r="O107">
        <f>'Prospects Data'!M107</f>
        <v>195</v>
      </c>
      <c r="P107" t="str">
        <f>'Prospects Data'!N107</f>
        <v>R</v>
      </c>
      <c r="Q107" t="str">
        <f>'Prospects Data'!O107</f>
        <v>R</v>
      </c>
      <c r="R107">
        <f>'Prospects Data'!P107</f>
        <v>2024</v>
      </c>
      <c r="S107" t="str">
        <f>'Prospects Data'!Q107</f>
        <v>Draft</v>
      </c>
      <c r="T107" t="str">
        <f>'Prospects Data'!R107</f>
        <v>CLE</v>
      </c>
      <c r="U107">
        <f>'Prospects Data'!S107</f>
        <v>0</v>
      </c>
      <c r="V107" t="str">
        <f>'Prospects Data'!T107</f>
        <v>Ankeny Centennial HS (IA)</v>
      </c>
      <c r="W107" t="str">
        <f>'Prospects Data'!U107</f>
        <v>Young for the class righty with a nasty rise/run fastball. Extreme drop-and-drive delivery and a low-three quarters slot. Huge extension, powerful lower body. So low to the ground at release that his right shin is nearly flat against the mound. The whole operation creates a pretty extreme upshot angle on a fastball that's 93-96 at its best. Was more 89-92 late last year with Team USA. Feel for release is crude; Oakie is much more of a powerful athlete than a graceful one. Scatters pitch locations like dandelion seeds. Not quite as physically projectable as the other top high school pitchers in the class, but Oakie is also younger than most of them. Mid-80s slider has really nasty two-plane sweep and movement that mirrors his fastball's. Substantial relief risk here, but Oakie checks the fastball analytics boxes pretty emphatically, and most of the visual scouting ones. There are a handful of teams that tend to target pitchers like this (San Francisco, Minnesota, Milwaukee). Oakie is similar to second round prospects who command a bonus near $2 million.</v>
      </c>
      <c r="X107">
        <f>'Prospects Data'!V107</f>
        <v>0</v>
      </c>
      <c r="Y107">
        <f>'Prospects Data'!W107</f>
        <v>0</v>
      </c>
    </row>
    <row r="108" spans="1:25" x14ac:dyDescent="0.45">
      <c r="C108" t="s">
        <v>3186</v>
      </c>
      <c r="D108" t="s">
        <v>170</v>
      </c>
      <c r="E108" s="7" t="str">
        <f>VLOOKUP(D108, Index!$A$2:$B$31, 2, FALSE)</f>
        <v>Guardians</v>
      </c>
      <c r="F108" s="7">
        <f t="shared" si="1"/>
        <v>107</v>
      </c>
      <c r="G108" t="str">
        <f>'Prospects Data'!E108</f>
        <v>C</v>
      </c>
      <c r="H108">
        <f>'Prospects Data'!F108</f>
        <v>0</v>
      </c>
      <c r="I108">
        <f>'Prospects Data'!G108</f>
        <v>2027</v>
      </c>
      <c r="J108">
        <f>'Prospects Data'!H108</f>
        <v>40</v>
      </c>
      <c r="K108" t="str">
        <f>'Prospects Data'!I108</f>
        <v>Low</v>
      </c>
      <c r="L108">
        <f>'Prospects Data'!J108</f>
        <v>0</v>
      </c>
      <c r="M108">
        <f>'Prospects Data'!K108</f>
        <v>21.5055555</v>
      </c>
      <c r="N108" t="str">
        <f>'Prospects Data'!L108</f>
        <v>6' 3"</v>
      </c>
      <c r="O108">
        <f>'Prospects Data'!M108</f>
        <v>216</v>
      </c>
      <c r="P108" t="str">
        <f>'Prospects Data'!N108</f>
        <v>L</v>
      </c>
      <c r="Q108" t="str">
        <f>'Prospects Data'!O108</f>
        <v>R</v>
      </c>
      <c r="R108">
        <f>'Prospects Data'!P108</f>
        <v>2024</v>
      </c>
      <c r="S108" t="str">
        <f>'Prospects Data'!Q108</f>
        <v>Draft</v>
      </c>
      <c r="T108" t="str">
        <f>'Prospects Data'!R108</f>
        <v>CLE</v>
      </c>
      <c r="U108">
        <f>'Prospects Data'!S108</f>
        <v>0</v>
      </c>
      <c r="V108" t="str">
        <f>'Prospects Data'!T108</f>
        <v>North Carolina State</v>
      </c>
      <c r="W108" t="str">
        <f>'Prospects Data'!U108</f>
        <v>Glove-first catcher with plus defensive tools across the board. Sleight-of-hand pitch framer, super strong at the catch point and almost always moving back toward the heart of the zone. Wide-based ball blocker to the extreme. Quick out of crouch, has a great arm and will pop sub-1.90, though some throws sail on him. A little more theatrical than he needs to be on defense, and at times is more likely to get an eye roll from the umpire than a borderline strike call. Below-average offense, both hit and power. Going to whiff a ton, but strong enough to punish mistakes now and then. Lefty-hitting Jake Rogers look, very high floor because of defense at a key position.</v>
      </c>
      <c r="X108">
        <f>'Prospects Data'!V108</f>
        <v>0</v>
      </c>
      <c r="Y108">
        <f>'Prospects Data'!W108</f>
        <v>0</v>
      </c>
    </row>
    <row r="109" spans="1:25" x14ac:dyDescent="0.45">
      <c r="C109" t="s">
        <v>3189</v>
      </c>
      <c r="D109" t="s">
        <v>170</v>
      </c>
      <c r="E109" s="7" t="str">
        <f>VLOOKUP(D109, Index!$A$2:$B$31, 2, FALSE)</f>
        <v>Guardians</v>
      </c>
      <c r="F109" s="7">
        <f t="shared" si="1"/>
        <v>108</v>
      </c>
      <c r="G109" t="str">
        <f>'Prospects Data'!E109</f>
        <v>SP</v>
      </c>
      <c r="H109">
        <f>'Prospects Data'!F109</f>
        <v>0</v>
      </c>
      <c r="I109">
        <f>'Prospects Data'!G109</f>
        <v>2029</v>
      </c>
      <c r="J109">
        <f>'Prospects Data'!H109</f>
        <v>40</v>
      </c>
      <c r="K109" t="str">
        <f>'Prospects Data'!I109</f>
        <v>High</v>
      </c>
      <c r="L109">
        <f>'Prospects Data'!J109</f>
        <v>0</v>
      </c>
      <c r="M109">
        <f>'Prospects Data'!K109</f>
        <v>18.100000000000001</v>
      </c>
      <c r="N109" t="str">
        <f>'Prospects Data'!L109</f>
        <v>6' 5"</v>
      </c>
      <c r="O109">
        <f>'Prospects Data'!M109</f>
        <v>205</v>
      </c>
      <c r="P109" t="str">
        <f>'Prospects Data'!N109</f>
        <v>R</v>
      </c>
      <c r="Q109" t="str">
        <f>'Prospects Data'!O109</f>
        <v>R</v>
      </c>
      <c r="R109">
        <f>'Prospects Data'!P109</f>
        <v>2024</v>
      </c>
      <c r="S109" t="str">
        <f>'Prospects Data'!Q109</f>
        <v>Draft</v>
      </c>
      <c r="T109" t="str">
        <f>'Prospects Data'!R109</f>
        <v>CLE</v>
      </c>
      <c r="U109">
        <f>'Prospects Data'!S109</f>
        <v>0</v>
      </c>
      <c r="V109" t="str">
        <f>'Prospects Data'!T109</f>
        <v>Durant (FL)</v>
      </c>
      <c r="W109" t="str">
        <f>'Prospects Data'!U109</f>
        <v>Another prospect for teams thirsty for low release heights. Lanky 6-foot-5 righty who gets deep into his legs during his delivery. Low arm slot adds to low release, creates sub-optimal tail and sinking shape on his mid-90s heater, but it still plays as a bat-misser when he locates it up. Up to 99 this spring but sitting 92-95 during the bulk of my looks. Breaking ball has sweeper shape at curveball velocities, 77-79 mph last summer. Vulnerable in the zone. Don't want to dismiss guys whose deliveries look like this as relief-only prospects, but there's elevated risk of that nature here because of how inefficient Mobley will have to work for his two current pitches not to get tagged in pro ball.</v>
      </c>
      <c r="X109">
        <f>'Prospects Data'!V109</f>
        <v>0</v>
      </c>
      <c r="Y109">
        <f>'Prospects Data'!W109</f>
        <v>0</v>
      </c>
    </row>
    <row r="110" spans="1:25" x14ac:dyDescent="0.45">
      <c r="C110" t="s">
        <v>3192</v>
      </c>
      <c r="D110" t="s">
        <v>170</v>
      </c>
      <c r="E110" s="7" t="str">
        <f>VLOOKUP(D110, Index!$A$2:$B$31, 2, FALSE)</f>
        <v>Guardians</v>
      </c>
      <c r="F110" s="7">
        <f t="shared" si="1"/>
        <v>109</v>
      </c>
      <c r="G110" t="str">
        <f>'Prospects Data'!E110</f>
        <v>SP</v>
      </c>
      <c r="H110">
        <f>'Prospects Data'!F110</f>
        <v>0</v>
      </c>
      <c r="I110">
        <f>'Prospects Data'!G110</f>
        <v>2027</v>
      </c>
      <c r="J110">
        <f>'Prospects Data'!H110</f>
        <v>35</v>
      </c>
      <c r="K110" t="str">
        <f>'Prospects Data'!I110</f>
        <v>Med</v>
      </c>
      <c r="L110">
        <f>'Prospects Data'!J110</f>
        <v>0</v>
      </c>
      <c r="M110">
        <f>'Prospects Data'!K110</f>
        <v>21.136111100000001</v>
      </c>
      <c r="N110" t="str">
        <f>'Prospects Data'!L110</f>
        <v>5' 11"</v>
      </c>
      <c r="O110">
        <f>'Prospects Data'!M110</f>
        <v>200</v>
      </c>
      <c r="P110" t="str">
        <f>'Prospects Data'!N110</f>
        <v>L</v>
      </c>
      <c r="Q110" t="str">
        <f>'Prospects Data'!O110</f>
        <v>R</v>
      </c>
      <c r="R110">
        <f>'Prospects Data'!P110</f>
        <v>2024</v>
      </c>
      <c r="S110" t="str">
        <f>'Prospects Data'!Q110</f>
        <v>Draft</v>
      </c>
      <c r="T110" t="str">
        <f>'Prospects Data'!R110</f>
        <v>CLE</v>
      </c>
      <c r="U110">
        <f>'Prospects Data'!S110</f>
        <v>0</v>
      </c>
      <c r="V110" t="str">
        <f>'Prospects Data'!T110</f>
        <v>West Virginia</v>
      </c>
      <c r="W110" t="str">
        <f>'Prospects Data'!U110</f>
        <v xml:space="preserve">Three pitch starter prospect who was more walk-prone as a junior than a soph. Sitting 94 with plus vertical break. Slider and changeup flash. Per-pitch performance slightly above-average. CHangeup 84-87 mph with more consistent location than 82-85 mph slider. Velo across entire repertoire was up late in the year during high-leverage postseason innings. Eleveated ERAs but good stuff makes for model-friendly development project, age and better sophomore year add to the model-driven teams' beacon. </v>
      </c>
      <c r="X110">
        <f>'Prospects Data'!V110</f>
        <v>0</v>
      </c>
      <c r="Y110">
        <f>'Prospects Data'!W110</f>
        <v>0</v>
      </c>
    </row>
    <row r="111" spans="1:25" x14ac:dyDescent="0.45">
      <c r="B111">
        <v>2</v>
      </c>
      <c r="C111" t="s">
        <v>3194</v>
      </c>
      <c r="D111" t="s">
        <v>155</v>
      </c>
      <c r="E111" s="7" t="str">
        <f>VLOOKUP(D111, Index!$A$2:$B$31, 2, FALSE)</f>
        <v>Royals</v>
      </c>
      <c r="F111" s="7">
        <f t="shared" si="1"/>
        <v>110</v>
      </c>
      <c r="G111" t="str">
        <f>'Prospects Data'!E111</f>
        <v>C</v>
      </c>
      <c r="H111" t="str">
        <f>'Prospects Data'!F111</f>
        <v>A</v>
      </c>
      <c r="I111">
        <f>'Prospects Data'!G111</f>
        <v>2027</v>
      </c>
      <c r="J111">
        <f>'Prospects Data'!H111</f>
        <v>45</v>
      </c>
      <c r="K111" t="str">
        <f>'Prospects Data'!I111</f>
        <v>High</v>
      </c>
      <c r="L111">
        <f>'Prospects Data'!J111</f>
        <v>0</v>
      </c>
      <c r="M111">
        <f>'Prospects Data'!K111</f>
        <v>19.983333300000002</v>
      </c>
      <c r="N111" t="str">
        <f>'Prospects Data'!L111</f>
        <v>6' 1"</v>
      </c>
      <c r="O111">
        <f>'Prospects Data'!M111</f>
        <v>220</v>
      </c>
      <c r="P111" t="str">
        <f>'Prospects Data'!N111</f>
        <v>L</v>
      </c>
      <c r="Q111" t="str">
        <f>'Prospects Data'!O111</f>
        <v>R</v>
      </c>
      <c r="R111">
        <f>'Prospects Data'!P111</f>
        <v>2023</v>
      </c>
      <c r="S111" t="str">
        <f>'Prospects Data'!Q111</f>
        <v>Draft</v>
      </c>
      <c r="T111" t="str">
        <f>'Prospects Data'!R111</f>
        <v>KCR</v>
      </c>
      <c r="U111">
        <f>'Prospects Data'!S111</f>
        <v>4900000</v>
      </c>
      <c r="V111" t="str">
        <f>'Prospects Data'!T111</f>
        <v>Sinton HS (TX)</v>
      </c>
      <c r="W111" t="str">
        <f>'Prospects Data'!U111</f>
        <v>As risky as prep catchers tend to be, early on in his pro career, Mitchell looks like he was worth the risk. The eighth overall pick in 2023 out of a Texas high school, Mitchell only totaled 52 pro plate appearances in his draft year, but he did walk more than he struck out (17 BB/14 K). He is striking out a concerning 31% of the time so far in 2024, with more swings-and-misses than balls in play on his ledger. That's something of a red flag, but Mitchell is otherwise a pretty complete talent who just needs polish. 
Mitchell has a super strong, medium frame, and while it doesn't ooze projectability, he also isnâ€™t obviously done maturing. He has a rhythmic, loose operation in the batter's box, his bat path is conducive to elevating with authority, and he rotates very well. Mitchell also looks to have feel for the strike zone, chasing less than 20% of the time. The power and on-base aspects of his profile are going to be enough for Mitchell to be a big league catcher. The question is whether his hit tool causes him to have a Joey Bart/Mike Zunino-esque early-career roller coaster, or he ends up getting to so much power that it doesn't matter. 
Mitchell utilizes his athleticism behind the plate as a defender too, receiving from a spread out, one-knee stance that enables him to do an especially effective job at snatching borderline pitches at the bottom of the zone with his bottom-up approach. As much as his wide, one-knee setup assists him in stealing lower-quadrant strikes, it does hinder his ability to throw out baserunners. He has plus-plus arm strength, but heâ€™s throwing out less than 20% of would-be thieves this season because he's slow to get out of his low crouch and has a lengthy arm circle that causes him to produce closer to average pop times. Mitchell has the talent to be an impact everyday catcher, and the strength in his hands is on a much different level than most of his peers, something that has basically been true since he was a high school sophomore. He's flawed and risky, but he has tremendous upside.</v>
      </c>
      <c r="X111">
        <f>'Prospects Data'!V111</f>
        <v>0</v>
      </c>
      <c r="Y111" t="str">
        <f>'Prospects Data'!W111</f>
        <v>sa3022756</v>
      </c>
    </row>
    <row r="112" spans="1:25" x14ac:dyDescent="0.45">
      <c r="B112">
        <v>2</v>
      </c>
      <c r="C112" t="s">
        <v>3198</v>
      </c>
      <c r="D112" t="s">
        <v>42</v>
      </c>
      <c r="E112" s="7" t="str">
        <f>VLOOKUP(D112, Index!$A$2:$B$31, 2, FALSE)</f>
        <v>Angels</v>
      </c>
      <c r="F112" s="7">
        <f t="shared" si="1"/>
        <v>111</v>
      </c>
      <c r="G112" t="str">
        <f>'Prospects Data'!E112</f>
        <v>SP</v>
      </c>
      <c r="H112" t="str">
        <f>'Prospects Data'!F112</f>
        <v>AA</v>
      </c>
      <c r="I112">
        <f>'Prospects Data'!G112</f>
        <v>2025</v>
      </c>
      <c r="J112">
        <f>'Prospects Data'!H112</f>
        <v>45</v>
      </c>
      <c r="K112" t="str">
        <f>'Prospects Data'!I112</f>
        <v>High</v>
      </c>
      <c r="L112">
        <f>'Prospects Data'!J112</f>
        <v>0</v>
      </c>
      <c r="M112">
        <f>'Prospects Data'!K112</f>
        <v>20.611111099999999</v>
      </c>
      <c r="N112" t="str">
        <f>'Prospects Data'!L112</f>
        <v>6' 4"</v>
      </c>
      <c r="O112">
        <f>'Prospects Data'!M112</f>
        <v>215</v>
      </c>
      <c r="P112" t="str">
        <f>'Prospects Data'!N112</f>
        <v>R</v>
      </c>
      <c r="Q112" t="str">
        <f>'Prospects Data'!O112</f>
        <v>R</v>
      </c>
      <c r="R112">
        <f>'Prospects Data'!P112</f>
        <v>2022</v>
      </c>
      <c r="S112" t="str">
        <f>'Prospects Data'!Q112</f>
        <v>Draft</v>
      </c>
      <c r="T112" t="str">
        <f>'Prospects Data'!R112</f>
        <v>LAA</v>
      </c>
      <c r="U112">
        <f>'Prospects Data'!S112</f>
        <v>1500000</v>
      </c>
      <c r="V112" t="str">
        <f>'Prospects Data'!T112</f>
        <v>Don Bosco Prep (NJ)</v>
      </c>
      <c r="W112" t="str">
        <f>'Prospects Data'!U112</f>
        <v>Dana tossed 68.1 innings between Inland Empire and Tri-City as a 19-year-old in 2023, striking out 31.7% of opposing batters while walking only 10.7% at the latter stop. He has a strong, broad-shouldered build, comes at hitters from a high three-quarters slot, and has above-average arm speed. 
Danaâ€™s upright posture and 6-foot-4 height create a downhill angle on his fastball, which could make his heater velo-reliant as he climbs the minors. This tends to be a trait that indicates relief risk. Danaâ€™s fastball sits 92-95 mph and will touch 96 while showing fair carry and late run. His delivery looks starter-y in terms of effort, and heâ€™s shown improved feel for repeating it. The slider is the most consistent secondary pitch in Danaâ€™s mix; it features both vertical and horizontal break, and will morph into a downer version on occasion. Thereâ€™s advanced feel for locating the pitch down and away to right-handed hitters, but not yet to other quadrants. It looks like a plus pitch from a visual scouting standpoint and it's even better than that when it comes to things like its chase and whiff rates, though from a stuff quantification POV, it's only a bit above average. Dana has another distinct breaker in his curveball, which has 12-to-6 shape and significant depth, but it doesn't show above-average break with the frequency his slider does. Danaâ€™s changeup continues to lag behind development-wise; it ranges between 84-88 mph and it often lacks the action that would allow it to miss bats or generate weak contact. 
Dana has the build and (for the most part) mechanical look of a innings-eating workhorse, but his command and pitch mix are more typical of a reliever. The good news is that if the latter is true, his slider quality will probably facilitate a late-inning role.</v>
      </c>
      <c r="X112">
        <f>'Prospects Data'!V112</f>
        <v>0</v>
      </c>
      <c r="Y112" t="str">
        <f>'Prospects Data'!W112</f>
        <v>sa3020181</v>
      </c>
    </row>
    <row r="113" spans="2:25" x14ac:dyDescent="0.45">
      <c r="B113">
        <v>3</v>
      </c>
      <c r="C113" t="s">
        <v>3202</v>
      </c>
      <c r="D113" t="s">
        <v>18</v>
      </c>
      <c r="E113" s="7" t="str">
        <f>VLOOKUP(D113, Index!$A$2:$B$31, 2, FALSE)</f>
        <v>Diamondbacks</v>
      </c>
      <c r="F113" s="7">
        <f t="shared" si="1"/>
        <v>112</v>
      </c>
      <c r="G113" t="str">
        <f>'Prospects Data'!E113</f>
        <v>SS</v>
      </c>
      <c r="H113" t="str">
        <f>'Prospects Data'!F113</f>
        <v>A</v>
      </c>
      <c r="I113">
        <f>'Prospects Data'!G113</f>
        <v>2027</v>
      </c>
      <c r="J113">
        <f>'Prospects Data'!H113</f>
        <v>45</v>
      </c>
      <c r="K113" t="str">
        <f>'Prospects Data'!I113</f>
        <v>High</v>
      </c>
      <c r="L113">
        <f>'Prospects Data'!J113</f>
        <v>0</v>
      </c>
      <c r="M113">
        <f>'Prospects Data'!K113</f>
        <v>19.391666600000001</v>
      </c>
      <c r="N113" t="str">
        <f>'Prospects Data'!L113</f>
        <v>6' 1"</v>
      </c>
      <c r="O113">
        <f>'Prospects Data'!M113</f>
        <v>170</v>
      </c>
      <c r="P113" t="str">
        <f>'Prospects Data'!N113</f>
        <v>S</v>
      </c>
      <c r="Q113" t="str">
        <f>'Prospects Data'!O113</f>
        <v>R</v>
      </c>
      <c r="R113">
        <f>'Prospects Data'!P113</f>
        <v>2022</v>
      </c>
      <c r="S113" t="str">
        <f>'Prospects Data'!Q113</f>
        <v>Intl15</v>
      </c>
      <c r="T113" t="str">
        <f>'Prospects Data'!R113</f>
        <v>ARI</v>
      </c>
      <c r="U113">
        <f>'Prospects Data'!S113</f>
        <v>525000</v>
      </c>
      <c r="V113" t="str">
        <f>'Prospects Data'!T113</f>
        <v>Dominican Republic</v>
      </c>
      <c r="W113" t="str">
        <f>'Prospects Data'!U113</f>
        <v>Luis was one of last spring's complex-level revelations, a projectable switch-hitting shortstop with premium hand speed. Luis has a chance to mature in the Goldilocks Zone, where he adds power while remaining at short. He's an above-average athlete who plays low-to-the-ground defense, his hands are fine, and his arm should be sufficient for the left side of the infield at maturity. Luis' hands are incredibly explosive, and he still has room to add mass and find more power. He has an aggressive approach and a low-ball swing that is often underneath fastballs. Barring pretty significant late develop to his hit tool (some amount of it is likely considering that Luis is such a young switch bat) there is going to be strikeout and chase risk here, but the power ceiling on a switch-hitting shortstop like this is incredibly rare and exciting.</v>
      </c>
      <c r="X113" t="str">
        <f>'Prospects Data'!V113</f>
        <v>kBVybH_Av0Y</v>
      </c>
      <c r="Y113" t="str">
        <f>'Prospects Data'!W113</f>
        <v>sa3018508</v>
      </c>
    </row>
    <row r="114" spans="2:25" x14ac:dyDescent="0.45">
      <c r="B114">
        <v>3</v>
      </c>
      <c r="C114" t="s">
        <v>3206</v>
      </c>
      <c r="D114" t="s">
        <v>36</v>
      </c>
      <c r="E114" s="7" t="str">
        <f>VLOOKUP(D114, Index!$A$2:$B$31, 2, FALSE)</f>
        <v>Reds</v>
      </c>
      <c r="F114" s="7">
        <f t="shared" si="1"/>
        <v>113</v>
      </c>
      <c r="G114" t="str">
        <f>'Prospects Data'!E114</f>
        <v>SP</v>
      </c>
      <c r="H114" t="str">
        <f>'Prospects Data'!F114</f>
        <v>AA</v>
      </c>
      <c r="I114">
        <f>'Prospects Data'!G114</f>
        <v>2026</v>
      </c>
      <c r="J114">
        <f>'Prospects Data'!H114</f>
        <v>45</v>
      </c>
      <c r="K114" t="str">
        <f>'Prospects Data'!I114</f>
        <v>High</v>
      </c>
      <c r="L114">
        <f>'Prospects Data'!J114</f>
        <v>0</v>
      </c>
      <c r="M114">
        <f>'Prospects Data'!K114</f>
        <v>21.313888800000001</v>
      </c>
      <c r="N114" t="str">
        <f>'Prospects Data'!L114</f>
        <v>6' 3"</v>
      </c>
      <c r="O114">
        <f>'Prospects Data'!M114</f>
        <v>190</v>
      </c>
      <c r="P114" t="str">
        <f>'Prospects Data'!N114</f>
        <v>R</v>
      </c>
      <c r="Q114" t="str">
        <f>'Prospects Data'!O114</f>
        <v>R</v>
      </c>
      <c r="R114">
        <f>'Prospects Data'!P114</f>
        <v>2021</v>
      </c>
      <c r="S114" t="str">
        <f>'Prospects Data'!Q114</f>
        <v>Draft</v>
      </c>
      <c r="T114" t="str">
        <f>'Prospects Data'!R114</f>
        <v>MIN</v>
      </c>
      <c r="U114">
        <f>'Prospects Data'!S114</f>
        <v>2500000</v>
      </c>
      <c r="V114" t="str">
        <f>'Prospects Data'!T114</f>
        <v>Mainland HS</v>
      </c>
      <c r="W114" t="str">
        <f>'Prospects Data'!U114</f>
        <v>The track record for high school pitchers who are among the hardest throwers in their class isn't very good, and this spectre follows Petty, who came to the Reds from Minnesota during the spring of 2022 in a trade for Sonny Gray. Petty is an incredible on-mound athlete whose body whips around like a tornado throughout his delivery, which compares to Abner Uribe's. He was up to 102 mph and routinely sat in the mid-to-upper 90s during his draft year, then has "only" averaged 94 mph each of the last couple of seasons while working four innings per outing to a max of 98 innings in 2022. Petty missed the first month of 2023 with an elbow issue but looked like his usual self when he returned, and during the spring of 2024 he's had a velo spike back into the 95-99 mph range even as he's stretched out from just one or two innings to four as camp broke. 
Petty has built an impressive and pleasantly surprising multi-year track record of strike-throwing, capped by a fantastic 5.8% BB% in 2023. His early 2024 look, to the eye, has been more reliever-y, and it's possible that in order to get to his peak velocity again, he has to throw with such effort that it detracts from his strike-throwing. Petty's fastball doesn't really miss bats even at this velocity because it's more of a sinker, but it does help Petty get a lot of groundballs (58.5% GB% at High-A last year). This spring, Petty looks like he's added a second breaking ball. In 2023, he was working with a mid-80s slider in the 83-89 mph range that typically had two-plane shape. So far in 2024, he has a low-90s cutter and a mid-80s slurve, which have distinct shape from one another. One doesn't typically project heavily on a changeup when the pitcher's arm action is as long as Petty's, but he flashes a good one once in a while, too. Among the many keys for Petty's 2024 are maintaining this sudden velo surge while also continuing to throw strikes, and finding a second bat-missing pitch to go with his excellent slower breaking ball. If he can do even one of those, he'll move into the Top 100 and be poised for a 2025 debut ahead of his chalk 40-man clock.</v>
      </c>
      <c r="X114">
        <f>'Prospects Data'!V114</f>
        <v>0</v>
      </c>
      <c r="Y114" t="str">
        <f>'Prospects Data'!W114</f>
        <v>sa3017963</v>
      </c>
    </row>
    <row r="115" spans="2:25" x14ac:dyDescent="0.45">
      <c r="B115">
        <v>3</v>
      </c>
      <c r="C115" t="s">
        <v>3210</v>
      </c>
      <c r="D115" t="s">
        <v>7</v>
      </c>
      <c r="E115" s="7" t="str">
        <f>VLOOKUP(D115, Index!$A$2:$B$31, 2, FALSE)</f>
        <v>Marlins</v>
      </c>
      <c r="F115" s="7">
        <f t="shared" si="1"/>
        <v>114</v>
      </c>
      <c r="G115" t="str">
        <f>'Prospects Data'!E115</f>
        <v>CF</v>
      </c>
      <c r="H115" t="str">
        <f>'Prospects Data'!F115</f>
        <v>CPX</v>
      </c>
      <c r="I115">
        <f>'Prospects Data'!G115</f>
        <v>2027</v>
      </c>
      <c r="J115">
        <f>'Prospects Data'!H115</f>
        <v>45</v>
      </c>
      <c r="K115" t="str">
        <f>'Prospects Data'!I115</f>
        <v>High</v>
      </c>
      <c r="L115">
        <f>'Prospects Data'!J115</f>
        <v>0</v>
      </c>
      <c r="M115">
        <f>'Prospects Data'!K115</f>
        <v>19.7944444</v>
      </c>
      <c r="N115" t="str">
        <f>'Prospects Data'!L115</f>
        <v>6' 0"</v>
      </c>
      <c r="O115">
        <f>'Prospects Data'!M115</f>
        <v>185</v>
      </c>
      <c r="P115" t="str">
        <f>'Prospects Data'!N115</f>
        <v>L</v>
      </c>
      <c r="Q115" t="str">
        <f>'Prospects Data'!O115</f>
        <v>L</v>
      </c>
      <c r="R115">
        <f>'Prospects Data'!P115</f>
        <v>2023</v>
      </c>
      <c r="S115" t="str">
        <f>'Prospects Data'!Q115</f>
        <v>Draft</v>
      </c>
      <c r="T115" t="str">
        <f>'Prospects Data'!R115</f>
        <v>SDP</v>
      </c>
      <c r="U115">
        <f>'Prospects Data'!S115</f>
        <v>2800000</v>
      </c>
      <c r="V115" t="str">
        <f>'Prospects Data'!T115</f>
        <v>Homewood Flossmoor (IL)</v>
      </c>
      <c r="W115" t="str">
        <f>'Prospects Data'!U115</f>
        <v>Head was ranked 14th here at FanGraphs leading up to the 2023 Draft and fell a little beyond that to San Diego, where industry rumor is he was the alternative to Ralphy Velasquez, who was taken by Cleveland a few spots before the Padres picked. Head signed for $2.8 million as a toolsy high school outfielder with plus-plus speed and a chance to grow into plus power, though more through sheer explosiveness than standard, frame-based projection. After the draft, Head's performance at Low-A Lake Elsinore was strong enough to push for (but not quite make) a spot on the Top 100 list. Cold weather prep hitters like Head (who's from Chicago) can be risky hit tool propositions, but Head's 82% zone contact and 92% overall contact rate across 124 PA not only reinforced the notion that he was going to hit, but would perhaps do so even more than anticipated. He was an offseason Pick to Click and was traded to the Marlins as the headline prospect in the Luis Arraez deal. 
So far in 2024, however, Head has been swinging and missing much more than he did in 2023; his contact rate is closer to 65% and he has about as many whiffs as he does balls in play. Backfoot breaking balls have been especially thorny for him to adjust to. This isn't necessarily concerning, it's just an indication Head isn't making "the leap" just yet. He has dealt with recurring abductor strains since joining the Marlins system and began rehabbing on the Complex just before list publication. 
Head is also still developing in center field, where he easily has the pure speed to be an impact defender but doesn't look totally comfortable right now. One of these things â€” either his center field defense or his hit tool â€” probably needs to become plus for Head to be an impact, everyday guy in Miami. If his hit tool progresses, then Head will also be getting to his power, which is quite precocious for a teenage center field prospect. Head has homer power to his pull side and doubles pop to the oppo gap, and his feel for lifting the baseball to both sides of the diamond is natural and exciting. He was awesome for a month of pro ball last year, then not awesome for the first month of 2024, but he still has impact tools and the subjective background traits (cold weather guy, high-end athlete, the amateur side of the industry loved his makeup coming out) that would make you want to project on the hit tool and feel for defense. This is the kind of everyday hitting prospect you want to get back when you make a blockbuster trade.</v>
      </c>
      <c r="X115">
        <f>'Prospects Data'!V115</f>
        <v>0</v>
      </c>
      <c r="Y115" t="str">
        <f>'Prospects Data'!W115</f>
        <v>sa3022753</v>
      </c>
    </row>
    <row r="116" spans="2:25" x14ac:dyDescent="0.45">
      <c r="B116">
        <v>3</v>
      </c>
      <c r="C116" t="s">
        <v>3214</v>
      </c>
      <c r="D116" t="s">
        <v>76</v>
      </c>
      <c r="E116" s="7" t="str">
        <f>VLOOKUP(D116, Index!$A$2:$B$31, 2, FALSE)</f>
        <v>Pirates</v>
      </c>
      <c r="F116" s="7">
        <f t="shared" si="1"/>
        <v>115</v>
      </c>
      <c r="G116" t="str">
        <f>'Prospects Data'!E116</f>
        <v>RF</v>
      </c>
      <c r="H116">
        <f>'Prospects Data'!F116</f>
        <v>0</v>
      </c>
      <c r="I116">
        <f>'Prospects Data'!G116</f>
        <v>2029</v>
      </c>
      <c r="J116">
        <f>'Prospects Data'!H116</f>
        <v>45</v>
      </c>
      <c r="K116" t="str">
        <f>'Prospects Data'!I116</f>
        <v>High</v>
      </c>
      <c r="L116">
        <f>'Prospects Data'!J116</f>
        <v>0</v>
      </c>
      <c r="M116">
        <f>'Prospects Data'!K116</f>
        <v>18.213888799999999</v>
      </c>
      <c r="N116" t="str">
        <f>'Prospects Data'!L116</f>
        <v>6' 4"</v>
      </c>
      <c r="O116">
        <f>'Prospects Data'!M116</f>
        <v>205</v>
      </c>
      <c r="P116" t="str">
        <f>'Prospects Data'!N116</f>
        <v>R</v>
      </c>
      <c r="Q116" t="str">
        <f>'Prospects Data'!O116</f>
        <v>R</v>
      </c>
      <c r="R116">
        <f>'Prospects Data'!P116</f>
        <v>2024</v>
      </c>
      <c r="S116" t="str">
        <f>'Prospects Data'!Q116</f>
        <v>Draft</v>
      </c>
      <c r="T116" t="str">
        <f>'Prospects Data'!R116</f>
        <v>PIT</v>
      </c>
      <c r="U116">
        <f>'Prospects Data'!S116</f>
        <v>0</v>
      </c>
      <c r="V116" t="str">
        <f>'Prospects Data'!T116</f>
        <v>Jackson Prep (MS)</v>
      </c>
      <c r="W116" t="str">
        <f>'Prospects Data'!U116</f>
        <v>Griffin went wire-to-wire as one of the most talented high school players from this draft class during its two-plus year scouting window. He was a super-projectable SS/RF as an underclassman and got into the mid-90s on the mound. He has already grown considerably stronger and is now a hulking 6-foot-4, 205 pounds. Griffin played shortstop for his 6A State Champion high school team in Mississippi but mostly played right field in games with Team USA and at select events; he's probably a little too stiff to play the infield in pro ball. The speed at which Griffin can go zero to 60 at his size is incredible. He takes huge, powerful strides and motors around the bases with a rooster tail of dirt kicking up from his spikes. His reads and routes in the outfield aren't great even though Griffin has the speed for center field, which is why he was mostly relegated to right on Team USA. 
Griffin's bat-to-ball track record is very good across multiple years on the showcase circuit, but long levers often make him late on fastballs, and this will probably get worse in pro ball. Griffin looks a little less limber now that he's filled out and some of the funky ways he'd move to get the bat on the ball have gone away as he's stiffened. But getting strong was probably the most realistic pathway to a shorter swing. He still has incredible twitch for a prospect his size and has a shot to have both plus-plus raw power and speed at maturity (only one is projected here), plus it's probably worth trying to develop Griffin in center field. The more he focuses solely on that, the better his feel for the outfield could become. Toolsy high school outfielders like this typically come off the board in the middle third of the first round.</v>
      </c>
      <c r="X116">
        <f>'Prospects Data'!V116</f>
        <v>0</v>
      </c>
      <c r="Y116">
        <f>'Prospects Data'!W116</f>
        <v>0</v>
      </c>
    </row>
    <row r="117" spans="2:25" x14ac:dyDescent="0.45">
      <c r="B117">
        <v>3</v>
      </c>
      <c r="C117" t="s">
        <v>1607</v>
      </c>
      <c r="D117" t="s">
        <v>309</v>
      </c>
      <c r="E117" s="7" t="str">
        <f>VLOOKUP(D117, Index!$A$2:$B$31, 2, FALSE)</f>
        <v>Rockies</v>
      </c>
      <c r="F117" s="7">
        <f t="shared" si="1"/>
        <v>116</v>
      </c>
      <c r="G117" t="str">
        <f>'Prospects Data'!E117</f>
        <v>LF</v>
      </c>
      <c r="H117" t="str">
        <f>'Prospects Data'!F117</f>
        <v>AA</v>
      </c>
      <c r="I117">
        <f>'Prospects Data'!G117</f>
        <v>2025</v>
      </c>
      <c r="J117">
        <f>'Prospects Data'!H117</f>
        <v>45</v>
      </c>
      <c r="K117" t="str">
        <f>'Prospects Data'!I117</f>
        <v>High</v>
      </c>
      <c r="L117">
        <f>'Prospects Data'!J117</f>
        <v>0</v>
      </c>
      <c r="M117">
        <f>'Prospects Data'!K117</f>
        <v>21.572222199999999</v>
      </c>
      <c r="N117" t="str">
        <f>'Prospects Data'!L117</f>
        <v>6' 2"</v>
      </c>
      <c r="O117">
        <f>'Prospects Data'!M117</f>
        <v>215</v>
      </c>
      <c r="P117" t="str">
        <f>'Prospects Data'!N117</f>
        <v>L</v>
      </c>
      <c r="Q117" t="str">
        <f>'Prospects Data'!O117</f>
        <v>L</v>
      </c>
      <c r="R117">
        <f>'Prospects Data'!P117</f>
        <v>2019</v>
      </c>
      <c r="S117" t="str">
        <f>'Prospects Data'!Q117</f>
        <v>J2</v>
      </c>
      <c r="T117" t="str">
        <f>'Prospects Data'!R117</f>
        <v>COL</v>
      </c>
      <c r="U117">
        <f>'Prospects Data'!S117</f>
        <v>295000</v>
      </c>
      <c r="V117" t="str">
        <f>'Prospects Data'!T117</f>
        <v>Cuba</v>
      </c>
      <c r="W117" t="str">
        <f>'Prospects Data'!U117</f>
        <v>As a prospect, Fernandez is the hot person you know it's a bad idea to date. He has a sexy and explosive swing that produces absurd pull power for a college-aged hitter, and the broad-shouldered Fernandez might yet have more room for muscle on his frame. He is also among the more aggressive, free-swinging hitters in the minors, and his lack of plate discipline, as well as a top-of-the-zone hole in his swing, threaten to either limit (as with Marlins outfielder JesÃºs SÃ¡nchez) or undo (as has been the case so far with White Sox outfielder Oscar ColÃ¡s) his whole profile. Fernandez's 18.5% swinging strike rate across last season was impossibly close to his overall strikeout rate (17.9%) while he was raking at High-A Spokane, and the latter was clearly not sustainable given the former. My fear here is that Fernandez doesn't even have to be tricked in order to be beaten â€” you can also beat him executing fastballs up and away from him in the zone because his swing is so geared for low-ball contact that he can't get on top of them. This is where a gap between someone like Heston Kjerstad (who also chases a lot, but is a power threat all over the zone) and Yanquiel comes from in terms of evaluation. I think there has to be adjustment here in order for Fernandez to succeed, but he's young enough that there feasibly could be. His best swings are, I'm not kidding, Griffey-like in their explosion and beautiful finish. The power-hitting potential here is so strong that I think Fernandez will find a way to produce like a corner platoon guy despite his flaws, and if he can improve on those as he gets deep into his 20s, he'll have a monstrous peak. This is a pretty volatile player who the Rockies should be patient with, as he's likely to have some pretty severe early-career struggles against big league arms.</v>
      </c>
      <c r="X117" t="str">
        <f>'Prospects Data'!V117</f>
        <v>z7sjzxNWWio</v>
      </c>
      <c r="Y117" t="str">
        <f>'Prospects Data'!W117</f>
        <v>sa3015648</v>
      </c>
    </row>
    <row r="118" spans="2:25" x14ac:dyDescent="0.45">
      <c r="B118">
        <v>3</v>
      </c>
      <c r="C118" t="s">
        <v>3219</v>
      </c>
      <c r="D118" t="s">
        <v>98</v>
      </c>
      <c r="E118" s="7" t="str">
        <f>VLOOKUP(D118, Index!$A$2:$B$31, 2, FALSE)</f>
        <v>Blue Jays</v>
      </c>
      <c r="F118" s="7">
        <f t="shared" si="1"/>
        <v>117</v>
      </c>
      <c r="G118" t="str">
        <f>'Prospects Data'!E118</f>
        <v>3B</v>
      </c>
      <c r="H118" t="str">
        <f>'Prospects Data'!F118</f>
        <v>A</v>
      </c>
      <c r="I118">
        <f>'Prospects Data'!G118</f>
        <v>2028</v>
      </c>
      <c r="J118">
        <f>'Prospects Data'!H118</f>
        <v>45</v>
      </c>
      <c r="K118" t="str">
        <f>'Prospects Data'!I118</f>
        <v>High</v>
      </c>
      <c r="L118">
        <f>'Prospects Data'!J118</f>
        <v>0</v>
      </c>
      <c r="M118">
        <f>'Prospects Data'!K118</f>
        <v>18.780555499999998</v>
      </c>
      <c r="N118" t="str">
        <f>'Prospects Data'!L118</f>
        <v>6' 1"</v>
      </c>
      <c r="O118">
        <f>'Prospects Data'!M118</f>
        <v>170</v>
      </c>
      <c r="P118" t="str">
        <f>'Prospects Data'!N118</f>
        <v>R</v>
      </c>
      <c r="Q118" t="str">
        <f>'Prospects Data'!O118</f>
        <v>R</v>
      </c>
      <c r="R118">
        <f>'Prospects Data'!P118</f>
        <v>2023</v>
      </c>
      <c r="S118" t="str">
        <f>'Prospects Data'!Q118</f>
        <v>Draft</v>
      </c>
      <c r="T118" t="str">
        <f>'Prospects Data'!R118</f>
        <v>TOR</v>
      </c>
      <c r="U118">
        <f>'Prospects Data'!S118</f>
        <v>3000000</v>
      </c>
      <c r="V118" t="str">
        <f>'Prospects Data'!T118</f>
        <v>Strawberry Crest HS (FL)</v>
      </c>
      <c r="W118" t="str">
        <f>'Prospects Data'!U118</f>
        <v>Nimmala was one of the youngest prospects in the 2023 draft and also one of the most projectable, both because of his big, broad-shouldered frame and because he's new enough to baseball to merit deeper, skill-centric projection. Nimmala already hits the ball very hard. He is a ferocious rotator and is able to generate considerable power because of the strength and quickness of his hitting hands, which are gigantic. While aspects of his swing make him vulnerable to breaking balls on the outer third, Nimmala is able to create big power in a relatively short distance, and his swing isn't overly noisy or hard to maintain. He has a tendency to pull off of stuff bending away from him and struck out much more than expected during his senior spring, enough that he slid from near the top of Eric's draft rankings to the back of the first round based on his spring look. After the draft, Arjun had trouble picking up breaking balls in pro ball. There are past examples of players who were suddenly K-prone as seniors and had things still work out (Nolan Gorman), while there are others for whom the strikeouts proved to be a meaningful signal (Keoni Cavaco). At his size, Nimmala is more likely to end up at third base than he is to stay at shortstop, which means he has very little hit tool margin for error. The skill foundation here is still very exciting, though. Nimmala's age and power combination is incredibly rare, and his upside hasn't changed, but as time has drawn on, the perception about his likelihood to reach it has. This is a prospect of extreme variance, one of the bigger boom-or-bust types in the minors. This FV weighs outcomes on either end of the spectrum. We badly want to see progress in the breaking ball recognition department throughout the next year or so.</v>
      </c>
      <c r="X118">
        <f>'Prospects Data'!V118</f>
        <v>0</v>
      </c>
      <c r="Y118" t="str">
        <f>'Prospects Data'!W118</f>
        <v>sa3022892</v>
      </c>
    </row>
    <row r="119" spans="2:25" x14ac:dyDescent="0.45">
      <c r="B119">
        <v>3</v>
      </c>
      <c r="C119" t="s">
        <v>3223</v>
      </c>
      <c r="D119" t="s">
        <v>155</v>
      </c>
      <c r="E119" s="7" t="str">
        <f>VLOOKUP(D119, Index!$A$2:$B$31, 2, FALSE)</f>
        <v>Royals</v>
      </c>
      <c r="F119" s="7">
        <f t="shared" si="1"/>
        <v>118</v>
      </c>
      <c r="G119" t="str">
        <f>'Prospects Data'!E119</f>
        <v>SP</v>
      </c>
      <c r="H119" t="str">
        <f>'Prospects Data'!F119</f>
        <v>AA</v>
      </c>
      <c r="I119">
        <f>'Prospects Data'!G119</f>
        <v>2026</v>
      </c>
      <c r="J119">
        <f>'Prospects Data'!H119</f>
        <v>45</v>
      </c>
      <c r="K119" t="str">
        <f>'Prospects Data'!I119</f>
        <v>Med</v>
      </c>
      <c r="L119">
        <f>'Prospects Data'!J119</f>
        <v>0</v>
      </c>
      <c r="M119">
        <f>'Prospects Data'!K119</f>
        <v>21.491666599999999</v>
      </c>
      <c r="N119" t="str">
        <f>'Prospects Data'!L119</f>
        <v>6' 3"</v>
      </c>
      <c r="O119">
        <f>'Prospects Data'!M119</f>
        <v>200</v>
      </c>
      <c r="P119" t="str">
        <f>'Prospects Data'!N119</f>
        <v>R</v>
      </c>
      <c r="Q119" t="str">
        <f>'Prospects Data'!O119</f>
        <v>R</v>
      </c>
      <c r="R119">
        <f>'Prospects Data'!P119</f>
        <v>2021</v>
      </c>
      <c r="S119" t="str">
        <f>'Prospects Data'!Q119</f>
        <v>Draft</v>
      </c>
      <c r="T119" t="str">
        <f>'Prospects Data'!R119</f>
        <v>KCR</v>
      </c>
      <c r="U119">
        <f>'Prospects Data'!S119</f>
        <v>3000000</v>
      </c>
      <c r="V119" t="str">
        <f>'Prospects Data'!T119</f>
        <v>Blue Valley SW HS</v>
      </c>
      <c r="W119" t="str">
        <f>'Prospects Data'!U119</f>
        <v>Kudrna has already put on noticeable strength since being selected 43rd overall by his hometown Royals in the 2021 draft, and he still has room for more on his frame. His delivery is also a more controlled, repeatable operation than it was in his prep days. He has a compact arm circle with a quick, clean path before he releases from a high three-quarters slot. Kudrna utilizes both a four-seam fastball and a sinker that sit 91-95 mph and have touched as high as 97 mph this year. The sinker shows average tail and sinking action, while the four-seamer has solid carry in the upper quadrants of the zone. His 83-86 mph slider is a two-plane breaker with late action. On occasion it will turn into more of a vertical downer, with both shapes capable of producing above-average teeth. Kudrna's changeup (85-88 mph) offers limited velocity separation from his fastball, but he throws it with the same arm speed (his delivery's late acceleration helps too), while flashing effective fade and depth on his better ones. It's a pitch that varies in its quality at present, but it has already taken a big leap in his brief time as a pro, and with the quality of his arm action, it should continue to evolve into at least an average weapon for him. With a career walk rate around 10% across his 245.2 frames in the Royals system, Kudrna projects to be an average control/fringe-average command type who is tracking towards a no. 4/5 starter role.</v>
      </c>
      <c r="X119">
        <f>'Prospects Data'!V119</f>
        <v>0</v>
      </c>
      <c r="Y119" t="str">
        <f>'Prospects Data'!W119</f>
        <v>sa3018253</v>
      </c>
    </row>
    <row r="120" spans="2:25" x14ac:dyDescent="0.45">
      <c r="B120">
        <v>3</v>
      </c>
      <c r="C120" t="s">
        <v>3227</v>
      </c>
      <c r="D120" t="s">
        <v>42</v>
      </c>
      <c r="E120" s="7" t="str">
        <f>VLOOKUP(D120, Index!$A$2:$B$31, 2, FALSE)</f>
        <v>Angels</v>
      </c>
      <c r="F120" s="7">
        <f t="shared" si="1"/>
        <v>119</v>
      </c>
      <c r="G120" t="str">
        <f>'Prospects Data'!E120</f>
        <v>2B</v>
      </c>
      <c r="H120">
        <f>'Prospects Data'!F120</f>
        <v>0</v>
      </c>
      <c r="I120">
        <f>'Prospects Data'!G120</f>
        <v>2025</v>
      </c>
      <c r="J120">
        <f>'Prospects Data'!H120</f>
        <v>45</v>
      </c>
      <c r="K120" t="str">
        <f>'Prospects Data'!I120</f>
        <v>High</v>
      </c>
      <c r="L120">
        <f>'Prospects Data'!J120</f>
        <v>0</v>
      </c>
      <c r="M120">
        <f>'Prospects Data'!K120</f>
        <v>21.722222200000001</v>
      </c>
      <c r="N120" t="str">
        <f>'Prospects Data'!L120</f>
        <v>6' 1"</v>
      </c>
      <c r="O120">
        <f>'Prospects Data'!M120</f>
        <v>210</v>
      </c>
      <c r="P120" t="str">
        <f>'Prospects Data'!N120</f>
        <v>R</v>
      </c>
      <c r="Q120" t="str">
        <f>'Prospects Data'!O120</f>
        <v>R</v>
      </c>
      <c r="R120">
        <f>'Prospects Data'!P120</f>
        <v>2024</v>
      </c>
      <c r="S120" t="str">
        <f>'Prospects Data'!Q120</f>
        <v>Draft</v>
      </c>
      <c r="T120" t="str">
        <f>'Prospects Data'!R120</f>
        <v>LAA</v>
      </c>
      <c r="U120">
        <f>'Prospects Data'!S120</f>
        <v>0</v>
      </c>
      <c r="V120" t="str">
        <f>'Prospects Data'!T120</f>
        <v>Tennessee</v>
      </c>
      <c r="W120" t="str">
        <f>'Prospects Data'!U120</f>
        <v>Moore was a vocal team leader and offensive catalyst for the National Champion Volunteers. A righty-hitting second baseman with rare power for a middle infielder, he has all-fields low-ball juice; the ball really jumps off his bat. Moore was an incredible three-year performer, with a .338/.447/.698 career line in Rocky Top, and hit 34 bombs as a junior, twice as many as his sophomore year. 
Moore has a pretty standard leg kick (he cuts it with two strikes) with a very aggressive hand position when he loads. The tip of his bat is pointed back toward the pitcher at his load's apex, his hands work with bloodthirsty loft, and he generates big time leverage with his lower half. Moore is right there with Charlie Condon as far as average and peak exit velos are concerned, but he's more physically mature than Condon is. He has low-ball tendencies and is going to be tested by pro velocity at the belt. He's already swinging through a lot of fastballs in the zone and his head doesn't stay on the ball very well. He's a dangerous all-fields hitter and it's good to see him shorten up with two strikes, but he's very likely to have a 40-grade hit tool and rely on his power production to profile as an everyday guy. 
At second base that should be fine, but Moore will need to improve as a defender. He has below-average lateral footwork and hands, and can look awkward bending at the waist over balls directly in front of him. Still, he plays with big time effort and zeal, and is willing to leave his feet to make tough plays if he has to. Moore gets by at second base on guts more than skill. This guy plays with an edge, often toeing the line between competitive and abrasive.</v>
      </c>
      <c r="X120">
        <f>'Prospects Data'!V120</f>
        <v>0</v>
      </c>
      <c r="Y120">
        <f>'Prospects Data'!W120</f>
        <v>0</v>
      </c>
    </row>
    <row r="121" spans="2:25" x14ac:dyDescent="0.45">
      <c r="B121">
        <v>3</v>
      </c>
      <c r="C121" t="s">
        <v>3229</v>
      </c>
      <c r="D121" t="s">
        <v>70</v>
      </c>
      <c r="E121" s="7" t="str">
        <f>VLOOKUP(D121, Index!$A$2:$B$31, 2, FALSE)</f>
        <v>Athletics</v>
      </c>
      <c r="F121" s="7">
        <f t="shared" si="1"/>
        <v>120</v>
      </c>
      <c r="G121" t="str">
        <f>'Prospects Data'!E121</f>
        <v>1B</v>
      </c>
      <c r="H121">
        <f>'Prospects Data'!F121</f>
        <v>0</v>
      </c>
      <c r="I121">
        <f>'Prospects Data'!G121</f>
        <v>2026</v>
      </c>
      <c r="J121">
        <f>'Prospects Data'!H121</f>
        <v>45</v>
      </c>
      <c r="K121" t="str">
        <f>'Prospects Data'!I121</f>
        <v>Med</v>
      </c>
      <c r="L121">
        <f>'Prospects Data'!J121</f>
        <v>0</v>
      </c>
      <c r="M121">
        <f>'Prospects Data'!K121</f>
        <v>21.330555499999999</v>
      </c>
      <c r="N121" t="str">
        <f>'Prospects Data'!L121</f>
        <v>6' 5"</v>
      </c>
      <c r="O121">
        <f>'Prospects Data'!M121</f>
        <v>235</v>
      </c>
      <c r="P121" t="str">
        <f>'Prospects Data'!N121</f>
        <v>L</v>
      </c>
      <c r="Q121" t="str">
        <f>'Prospects Data'!O121</f>
        <v>L</v>
      </c>
      <c r="R121">
        <f>'Prospects Data'!P121</f>
        <v>2024</v>
      </c>
      <c r="S121" t="str">
        <f>'Prospects Data'!Q121</f>
        <v>Draft</v>
      </c>
      <c r="T121" t="str">
        <f>'Prospects Data'!R121</f>
        <v>OAK</v>
      </c>
      <c r="U121">
        <f>'Prospects Data'!S121</f>
        <v>0</v>
      </c>
      <c r="V121" t="str">
        <f>'Prospects Data'!T121</f>
        <v>Wake Forest</v>
      </c>
      <c r="W121" t="str">
        <f>'Prospects Data'!U121</f>
        <v>A gigantic individual with enormous strength, Kurtz's performance plateaued during his junior year at Wake, but he still clubbed more than 20 homers for the second consecutive season and posted a 1.294 OPS. Kurtz has plus power generated by high-effort swings that feature a back-side collapse. All of his weight stays on his rear leg as he leans into it to create lift. This is atypical of big league sluggers, whose weight tends to transfer to their front side during their swing. Kurtz's current style of hitting â€” huge, slow leg kick, bat wrap â€” leaves him very vulnerable on the outer third. To the eye, this will be a bigger issue in pro ball. The data is a little more reassuring â€” 87% z-contact%, 80% overall â€” than Kurtz's visual bat-to-ball evaluation. This is also a stiffer rotational athlete than the typical impact everyday player, and Kurtz's patience at the dish borders on passivity; he lets a lot of hittable pitches go by. Because he's locked in at first base, Kurtz has to mash to profile in an everyday capacity. Here's he's projected to be more of a righty-mashing platoon option than a top 20 player at his position.</v>
      </c>
      <c r="X121">
        <f>'Prospects Data'!V121</f>
        <v>0</v>
      </c>
      <c r="Y121">
        <f>'Prospects Data'!W121</f>
        <v>0</v>
      </c>
    </row>
    <row r="122" spans="2:25" x14ac:dyDescent="0.45">
      <c r="B122">
        <v>3</v>
      </c>
      <c r="C122" t="s">
        <v>634</v>
      </c>
      <c r="D122" t="s">
        <v>130</v>
      </c>
      <c r="E122" s="7" t="str">
        <f>VLOOKUP(D122, Index!$A$2:$B$31, 2, FALSE)</f>
        <v>Rangers</v>
      </c>
      <c r="F122" s="7">
        <f t="shared" si="1"/>
        <v>121</v>
      </c>
      <c r="G122" t="str">
        <f>'Prospects Data'!E122</f>
        <v>2B</v>
      </c>
      <c r="H122" t="str">
        <f>'Prospects Data'!F122</f>
        <v>MLB</v>
      </c>
      <c r="I122">
        <f>'Prospects Data'!G122</f>
        <v>2024</v>
      </c>
      <c r="J122">
        <f>'Prospects Data'!H122</f>
        <v>45</v>
      </c>
      <c r="K122" t="str">
        <f>'Prospects Data'!I122</f>
        <v>Med</v>
      </c>
      <c r="L122">
        <f>'Prospects Data'!J122</f>
        <v>0</v>
      </c>
      <c r="M122">
        <f>'Prospects Data'!K122</f>
        <v>25.402777700000001</v>
      </c>
      <c r="N122" t="str">
        <f>'Prospects Data'!L122</f>
        <v>5' 11"</v>
      </c>
      <c r="O122">
        <f>'Prospects Data'!M122</f>
        <v>225</v>
      </c>
      <c r="P122" t="str">
        <f>'Prospects Data'!N122</f>
        <v>R</v>
      </c>
      <c r="Q122" t="str">
        <f>'Prospects Data'!O122</f>
        <v>R</v>
      </c>
      <c r="R122">
        <f>'Prospects Data'!P122</f>
        <v>2020</v>
      </c>
      <c r="S122" t="str">
        <f>'Prospects Data'!Q122</f>
        <v>Draft</v>
      </c>
      <c r="T122" t="str">
        <f>'Prospects Data'!R122</f>
        <v>TEX</v>
      </c>
      <c r="U122">
        <f>'Prospects Data'!S122</f>
        <v>3250000</v>
      </c>
      <c r="V122" t="str">
        <f>'Prospects Data'!T122</f>
        <v>Mississippi State</v>
      </c>
      <c r="W122" t="str">
        <f>'Prospects Data'!U122</f>
        <v>Foscue is a prospect of extremes, some good and some bad, and his data profile is profoundly weird. As he's bulked up and gotten stronger since college, he's lost a fair bit of his mobility and athleticism and has slid down the defensive spectrum to play first base in addition to his usual second and third, where he has not been good. By far Foscue's most exceptional skill is his bat-to-ball ability. He had a 91% in-zone contact rate in 2023, which would have ranked just behind Jake Cronenworth among big league first basemen and would have been in the top 15 of qualified hitters regardless of position. He crowds the plate and works the middle of the field and his pull side, and that's it. His short levers help him stay on time and connect with just about everything in the strike zone, and after he went through a phase of passivity at the plate, Foscue has dialed in a very measured approach that had him walking more than he struck out at Triple-A last year. His paltry 3% barrel rate would easily be last among big league first baseman, however. Even though Foscue has gotten beefier, his power output is still south of the big league average, let alone what is typical at a corner infield position. He's flawed and needs a lefty-hitting, good-gloved complement to help hide his issues, but Foscue should still be a pretty solid part-time player. Just days after making his big league debut in April, Foscue strained his oblique and spent most of the first half on the 60-day IL. He returned in late June and looks healthy at Triple-A.</v>
      </c>
      <c r="X122" t="str">
        <f>'Prospects Data'!V122</f>
        <v>iAlOgzg-ktI</v>
      </c>
      <c r="Y122">
        <f>'Prospects Data'!W122</f>
        <v>27501</v>
      </c>
    </row>
    <row r="123" spans="2:25" x14ac:dyDescent="0.45">
      <c r="B123">
        <v>3</v>
      </c>
      <c r="C123" t="s">
        <v>3234</v>
      </c>
      <c r="D123" t="s">
        <v>191</v>
      </c>
      <c r="E123" s="7" t="str">
        <f>VLOOKUP(D123, Index!$A$2:$B$31, 2, FALSE)</f>
        <v>Astros</v>
      </c>
      <c r="F123" s="7">
        <f t="shared" si="1"/>
        <v>122</v>
      </c>
      <c r="G123" t="str">
        <f>'Prospects Data'!E123</f>
        <v>SS</v>
      </c>
      <c r="H123" t="str">
        <f>'Prospects Data'!F123</f>
        <v>A</v>
      </c>
      <c r="I123">
        <f>'Prospects Data'!G123</f>
        <v>2027</v>
      </c>
      <c r="J123">
        <f>'Prospects Data'!H123</f>
        <v>45</v>
      </c>
      <c r="K123" t="str">
        <f>'Prospects Data'!I123</f>
        <v>High</v>
      </c>
      <c r="L123">
        <f>'Prospects Data'!J123</f>
        <v>0</v>
      </c>
      <c r="M123">
        <f>'Prospects Data'!K123</f>
        <v>19.886111100000001</v>
      </c>
      <c r="N123" t="str">
        <f>'Prospects Data'!L123</f>
        <v>6' 0"</v>
      </c>
      <c r="O123">
        <f>'Prospects Data'!M123</f>
        <v>170</v>
      </c>
      <c r="P123" t="str">
        <f>'Prospects Data'!N123</f>
        <v>R</v>
      </c>
      <c r="Q123" t="str">
        <f>'Prospects Data'!O123</f>
        <v>R</v>
      </c>
      <c r="R123">
        <f>'Prospects Data'!P123</f>
        <v>2022</v>
      </c>
      <c r="S123" t="str">
        <f>'Prospects Data'!Q123</f>
        <v>Intl15</v>
      </c>
      <c r="T123" t="str">
        <f>'Prospects Data'!R123</f>
        <v>HOU</v>
      </c>
      <c r="U123">
        <f>'Prospects Data'!S123</f>
        <v>0</v>
      </c>
      <c r="V123" t="str">
        <f>'Prospects Data'!T123</f>
        <v>Cuba</v>
      </c>
      <c r="W123" t="str">
        <f>'Prospects Data'!U123</f>
        <v>Hernandez has a pretty exciting bat-to-ball and infield defensive fit foundation, and he has begun to layer on pro strength in the weight room. He didn't have a huge 2022 DSL (.235/.332/.349, a 90 wRC+) but he did make a lot of contact (14% K%), and Hernandez had a 24-to-31 BB/K ratio and posted a .789 OPS in 40 games in his first taste of stateside action in the 2023 Complex League. 
The twitchy, rangy shortstop has a lean, projectable frame and already swings pretty hard. Hernandez hits out of a slightly open stance with a high-hands setup before utilizing a leg kick trigger to bring him back to square. Thereâ€™s average bat speed here right now, but Hernandez does tend to get lengthy in his path, resulting in too much weak groundball contact, as reflected in Hernandezâ€™s 48% groundball rate from 2023. While he projects to have average raw, barring an adjustment, Hernandezâ€™s inability to keep the ball off the ground will make his solid-average hit tool play a little lighter than most. 
Hernandez has played all over the infield defensively and has progressed significantly with his glove, to the point he projects to be a solid-average defender anywhere on the dirt. He's acrobatic but his hands are a little inconsistent. The range and athleticism to play shortstop are clearly here, and the other stuff should get polished as Hernandez gets stronger and more experienced. For now, Hernandez is tracking like a high-floored utility guy, but there are some right tail outcomes where he hits enough to be an everyday shortstop.</v>
      </c>
      <c r="X123">
        <f>'Prospects Data'!V123</f>
        <v>0</v>
      </c>
      <c r="Y123" t="str">
        <f>'Prospects Data'!W123</f>
        <v>sa3018582</v>
      </c>
    </row>
    <row r="124" spans="2:25" x14ac:dyDescent="0.45">
      <c r="B124">
        <v>4</v>
      </c>
      <c r="C124" t="s">
        <v>3237</v>
      </c>
      <c r="D124" t="s">
        <v>18</v>
      </c>
      <c r="E124" s="7" t="str">
        <f>VLOOKUP(D124, Index!$A$2:$B$31, 2, FALSE)</f>
        <v>Diamondbacks</v>
      </c>
      <c r="F124" s="7">
        <f t="shared" si="1"/>
        <v>123</v>
      </c>
      <c r="G124" t="str">
        <f>'Prospects Data'!E124</f>
        <v>CF</v>
      </c>
      <c r="H124" t="str">
        <f>'Prospects Data'!F124</f>
        <v>DSL</v>
      </c>
      <c r="I124">
        <f>'Prospects Data'!G124</f>
        <v>2030</v>
      </c>
      <c r="J124">
        <f>'Prospects Data'!H124</f>
        <v>45</v>
      </c>
      <c r="K124" t="str">
        <f>'Prospects Data'!I124</f>
        <v>High</v>
      </c>
      <c r="L124">
        <f>'Prospects Data'!J124</f>
        <v>0</v>
      </c>
      <c r="M124">
        <f>'Prospects Data'!K124</f>
        <v>17.0944444</v>
      </c>
      <c r="N124" t="str">
        <f>'Prospects Data'!L124</f>
        <v>6' 3"</v>
      </c>
      <c r="O124">
        <f>'Prospects Data'!M124</f>
        <v>180</v>
      </c>
      <c r="P124" t="str">
        <f>'Prospects Data'!N124</f>
        <v>R</v>
      </c>
      <c r="Q124" t="str">
        <f>'Prospects Data'!O124</f>
        <v>R</v>
      </c>
      <c r="R124">
        <f>'Prospects Data'!P124</f>
        <v>2024</v>
      </c>
      <c r="S124" t="str">
        <f>'Prospects Data'!Q124</f>
        <v>Intl15</v>
      </c>
      <c r="T124" t="str">
        <f>'Prospects Data'!R124</f>
        <v>ARI</v>
      </c>
      <c r="U124">
        <f>'Prospects Data'!S124</f>
        <v>1850000</v>
      </c>
      <c r="V124" t="str">
        <f>'Prospects Data'!T124</f>
        <v>Dominican Republic</v>
      </c>
      <c r="W124" t="str">
        <f>'Prospects Data'!U124</f>
        <v>Earlier during the international scouting process, Radney, who signed for $1.85 million, looked more like an Eloy JimÃ©nez type of prospect, a huge-framed corner outfielder who might grow into enormous raw power. As signing day 2024 approached, Radney became a sleeker, speedier athlete, and now has a better chance to become a true center fielder than was anticipated. He still carries with him substantial power projection, and he has a non-zero chance of maturing in the Goldilocks Zone as an athlete who retains the speed to play center field while also developing big power. International scouts are also fairly bullish about Radney's bat-to-ball ability, or at least there aren't proactive doubts surrounding his hit tool. Radney is one of the few prospects from the 2024 class who has a chance to do at least a little bit of everything (and a lot of some things), and he's also one of the youngest. He's slated to begin his pro career in the DSL.</v>
      </c>
      <c r="X124">
        <f>'Prospects Data'!V124</f>
        <v>0</v>
      </c>
      <c r="Y124" t="str">
        <f>'Prospects Data'!W124</f>
        <v>sa3023886</v>
      </c>
    </row>
    <row r="125" spans="2:25" x14ac:dyDescent="0.45">
      <c r="B125">
        <v>4</v>
      </c>
      <c r="C125" t="s">
        <v>3241</v>
      </c>
      <c r="D125" t="s">
        <v>36</v>
      </c>
      <c r="E125" s="7" t="str">
        <f>VLOOKUP(D125, Index!$A$2:$B$31, 2, FALSE)</f>
        <v>Reds</v>
      </c>
      <c r="F125" s="7">
        <f t="shared" si="1"/>
        <v>124</v>
      </c>
      <c r="G125" t="str">
        <f>'Prospects Data'!E125</f>
        <v>C</v>
      </c>
      <c r="H125" t="str">
        <f>'Prospects Data'!F125</f>
        <v>A</v>
      </c>
      <c r="I125">
        <f>'Prospects Data'!G125</f>
        <v>2028</v>
      </c>
      <c r="J125">
        <f>'Prospects Data'!H125</f>
        <v>45</v>
      </c>
      <c r="K125" t="str">
        <f>'Prospects Data'!I125</f>
        <v>High</v>
      </c>
      <c r="L125">
        <f>'Prospects Data'!J125</f>
        <v>0</v>
      </c>
      <c r="M125">
        <f>'Prospects Data'!K125</f>
        <v>18.555555500000001</v>
      </c>
      <c r="N125" t="str">
        <f>'Prospects Data'!L125</f>
        <v>6' 5"</v>
      </c>
      <c r="O125">
        <f>'Prospects Data'!M125</f>
        <v>235</v>
      </c>
      <c r="P125" t="str">
        <f>'Prospects Data'!N125</f>
        <v>R</v>
      </c>
      <c r="Q125" t="str">
        <f>'Prospects Data'!O125</f>
        <v>R</v>
      </c>
      <c r="R125">
        <f>'Prospects Data'!P125</f>
        <v>2023</v>
      </c>
      <c r="S125" t="str">
        <f>'Prospects Data'!Q125</f>
        <v>Intl15</v>
      </c>
      <c r="T125" t="str">
        <f>'Prospects Data'!R125</f>
        <v>CIN</v>
      </c>
      <c r="U125">
        <f>'Prospects Data'!S125</f>
        <v>3100000</v>
      </c>
      <c r="V125" t="str">
        <f>'Prospects Data'!T125</f>
        <v>Venezuela</v>
      </c>
      <c r="W125" t="str">
        <f>'Prospects Data'!U125</f>
        <v>Duno's amateur report was akin to that of Gary SÃ¡nchez. He was not viewed as a slam dunk to stay at catcher in part because of his size, but nearly top-of-the-scale power and arm strength drove a profile of monster upside. Duno hit a robust .303/.451/.493 in the 2023 DSL but he didn't catch, DHing all summer instead (and playing first base in the DSL All-Star Game) due to an elbow injury. This spring on the Goodyear complex, Duno stood apart from most of his peers in terms of size and strength, and looks at home among big leaguers who are a decade or so older than he is. He takes a ridiculous BP for an 18-year-old, the kind where you can feel the thump of him compressing the baseball deep in your chest, as if you were standing next to a bass drum at a concert. The level of explosion and bat speed for an athlete of Duno's size is remarkable, and he already has enormous measureable raw power for a player his age. He was obviously bigger than Chase DeLauter (listed at 6-foot-4, 235 pounds) when the two stood next to one another. 
Duno is still incredibly raw, most notably as a catcher, where the speed of the game is too much for him right now. He had multiple pitch timer violations in the Reds' Spring Breakout game, for instance. None of this is unusual for a teenage backstop, let alone one who probably caught less pro-quality stuff than most high-profile domestic amateurs. To put this in a different context, it's as if Duno is a high school senior who didn't catch as a junior, and now rather than now catch fellow high school seniors, he's catching domestic A-ball arms. His profile is similar to other high-risk/high-upside teenage catchers like Blake Mitchell and Eduardo Tait (both 45 FV prospects), but Duno has a different level of physical ability than those two guys. Of players who could take a leap from outside the Top 100 to being among the top 30 or so prospects in baseball during the next 18 months, Duno is a clear candidate because of his power potential at the catching position. I want to see how his strikeouts trend during the season and revisit his defense on tape (it's not good right now) later in the year before stuffing this guy in the no. 30-50 overall range in baseball, but that's how things are trending here.</v>
      </c>
      <c r="X125" t="str">
        <f>'Prospects Data'!V125</f>
        <v>NQiYjLFs01A</v>
      </c>
      <c r="Y125" t="str">
        <f>'Prospects Data'!W125</f>
        <v>sa3021066</v>
      </c>
    </row>
    <row r="126" spans="2:25" x14ac:dyDescent="0.45">
      <c r="B126">
        <v>4</v>
      </c>
      <c r="C126" t="s">
        <v>3245</v>
      </c>
      <c r="D126" t="s">
        <v>170</v>
      </c>
      <c r="E126" s="7" t="str">
        <f>VLOOKUP(D126, Index!$A$2:$B$31, 2, FALSE)</f>
        <v>Guardians</v>
      </c>
      <c r="F126" s="7">
        <f t="shared" si="1"/>
        <v>125</v>
      </c>
      <c r="G126" t="str">
        <f>'Prospects Data'!E126</f>
        <v>LF</v>
      </c>
      <c r="H126" t="str">
        <f>'Prospects Data'!F126</f>
        <v>A</v>
      </c>
      <c r="I126">
        <f>'Prospects Data'!G126</f>
        <v>2027</v>
      </c>
      <c r="J126">
        <f>'Prospects Data'!H126</f>
        <v>45</v>
      </c>
      <c r="K126" t="str">
        <f>'Prospects Data'!I126</f>
        <v>Med</v>
      </c>
      <c r="L126">
        <f>'Prospects Data'!J126</f>
        <v>0</v>
      </c>
      <c r="M126">
        <f>'Prospects Data'!K126</f>
        <v>19.188888800000001</v>
      </c>
      <c r="N126" t="str">
        <f>'Prospects Data'!L126</f>
        <v>6' 1"</v>
      </c>
      <c r="O126">
        <f>'Prospects Data'!M126</f>
        <v>175</v>
      </c>
      <c r="P126" t="str">
        <f>'Prospects Data'!N126</f>
        <v>S</v>
      </c>
      <c r="Q126" t="str">
        <f>'Prospects Data'!O126</f>
        <v>R</v>
      </c>
      <c r="R126">
        <f>'Prospects Data'!P126</f>
        <v>2022</v>
      </c>
      <c r="S126" t="str">
        <f>'Prospects Data'!Q126</f>
        <v>Intl15</v>
      </c>
      <c r="T126" t="str">
        <f>'Prospects Data'!R126</f>
        <v>CLE</v>
      </c>
      <c r="U126">
        <f>'Prospects Data'!S126</f>
        <v>1500000</v>
      </c>
      <c r="V126" t="str">
        <f>'Prospects Data'!T126</f>
        <v>Venezuela</v>
      </c>
      <c r="W126" t="str">
        <f>'Prospects Data'!U126</f>
        <v>Chourio was a Pick to Click last offseason who didn't quite do enough in 2023 to make the universal Top 100 list (plus he looked a little stiff and haggard playing winter ball), but if the way he has looked out of the gate in the spring of 2024 is any indication, he's poised to make the leap this year. Chourio has a terrific offensive skill set that includes at least a little bit of all three core skills: contact, power, and plate discipline. He has feel for making in-swing adjustments to his posture in the hips and back to alter the location of his barrel, and he's already strong enough to do damage on some of his awkward looking swings. The square-framed switch-hitter has room for more strength and (hopefully) raw power, which should allow him to profile as an everyday left fielder, Chourio's most likely future defensive home. How much power he develops will dictate whether Chourio becomes a Robbie Grossman type of big leaguer, or makes a leap into the Ian Happ/Shin-Soo Choo level of impact. Because we're talking about a corner defender, I want to see the power manifest more in games than it has so far (two home runs in two seasons) before valuing Chourio's profile in the Top 100 range, but it looks like we're about to get that.</v>
      </c>
      <c r="X126" t="str">
        <f>'Prospects Data'!V126</f>
        <v>Mx9VvslaGaM</v>
      </c>
      <c r="Y126" t="str">
        <f>'Prospects Data'!W126</f>
        <v>sa3018399</v>
      </c>
    </row>
    <row r="127" spans="2:25" x14ac:dyDescent="0.45">
      <c r="B127">
        <v>4</v>
      </c>
      <c r="C127" t="s">
        <v>3249</v>
      </c>
      <c r="D127" t="s">
        <v>7</v>
      </c>
      <c r="E127" s="7" t="str">
        <f>VLOOKUP(D127, Index!$A$2:$B$31, 2, FALSE)</f>
        <v>Marlins</v>
      </c>
      <c r="F127" s="7">
        <f t="shared" si="1"/>
        <v>126</v>
      </c>
      <c r="G127" t="str">
        <f>'Prospects Data'!E127</f>
        <v>SP</v>
      </c>
      <c r="H127" t="str">
        <f>'Prospects Data'!F127</f>
        <v>A+</v>
      </c>
      <c r="I127">
        <f>'Prospects Data'!G127</f>
        <v>2027</v>
      </c>
      <c r="J127">
        <f>'Prospects Data'!H127</f>
        <v>45</v>
      </c>
      <c r="K127" t="str">
        <f>'Prospects Data'!I127</f>
        <v>High</v>
      </c>
      <c r="L127">
        <f>'Prospects Data'!J127</f>
        <v>0</v>
      </c>
      <c r="M127">
        <f>'Prospects Data'!K127</f>
        <v>19.827777699999999</v>
      </c>
      <c r="N127" t="str">
        <f>'Prospects Data'!L127</f>
        <v>6' 5"</v>
      </c>
      <c r="O127">
        <f>'Prospects Data'!M127</f>
        <v>210</v>
      </c>
      <c r="P127" t="str">
        <f>'Prospects Data'!N127</f>
        <v>L</v>
      </c>
      <c r="Q127" t="str">
        <f>'Prospects Data'!O127</f>
        <v>L</v>
      </c>
      <c r="R127">
        <f>'Prospects Data'!P127</f>
        <v>2023</v>
      </c>
      <c r="S127" t="str">
        <f>'Prospects Data'!Q127</f>
        <v>Draft</v>
      </c>
      <c r="T127" t="str">
        <f>'Prospects Data'!R127</f>
        <v>MIA</v>
      </c>
      <c r="U127">
        <f>'Prospects Data'!S127</f>
        <v>4100000</v>
      </c>
      <c r="V127" t="str">
        <f>'Prospects Data'!T127</f>
        <v>Phillips Academy (MA)</v>
      </c>
      <c r="W127" t="str">
        <f>'Prospects Data'!U127</f>
        <v>As an underclassman, White was sitting in the low-90s, with a snapdragon breaking ball and a great physical foundation on which to layer velocity. He unleashed even more heat at PG National in 2022 (lots of 93-96 mph) and then shut things down for the bulk of showcase season, with scouts told it was a personal decision. Leading up to the 2023 draft, White looked more muscular and mature in the body and held mid-90s velocity throughout the spring, albeit under a very conservative workload. The Marlins gave him just over $4 million as one of two first-round prep arms taken last year, the second straight draft where Miami coaxed a high school pitcher away from Vanderbilt. 
White's stuff was simply too good for Low-A and he was promoted to High-A Beloit after just eight 2024 starts. He's sitting 94-96 with roughly average life, which is more than enough to pave over Florida State League hitters. White also has a plus low-80s slider that bites very late and darts to his glove side. It looks like it has more lateral sweep to it now than it did in high school. The components of White's delivery are often ill-timed; his arm stroke tends to be a little late and White had scattershot command as a high schooler. The way his fastball plays gives him some margin for error in this regard, but despite a fairly encouraging walk rate so far as a pro, to the eye these issues haven't been remedied. This impacts White's secondary pitch consistency, especially that of his changeup. It will probably be a while before White is challenged and forced to sharpen his command. He has impact starter upside and carries with him the risks typical of a volatile teenage pitching prospect.</v>
      </c>
      <c r="X127">
        <f>'Prospects Data'!V127</f>
        <v>0</v>
      </c>
      <c r="Y127" t="str">
        <f>'Prospects Data'!W127</f>
        <v>sa3023268</v>
      </c>
    </row>
    <row r="128" spans="2:25" x14ac:dyDescent="0.45">
      <c r="B128">
        <v>4</v>
      </c>
      <c r="C128" t="s">
        <v>3253</v>
      </c>
      <c r="D128" t="s">
        <v>76</v>
      </c>
      <c r="E128" s="7" t="str">
        <f>VLOOKUP(D128, Index!$A$2:$B$31, 2, FALSE)</f>
        <v>Pirates</v>
      </c>
      <c r="F128" s="7">
        <f t="shared" si="1"/>
        <v>127</v>
      </c>
      <c r="G128" t="str">
        <f>'Prospects Data'!E128</f>
        <v>SP</v>
      </c>
      <c r="H128" t="str">
        <f>'Prospects Data'!F128</f>
        <v>AAA</v>
      </c>
      <c r="I128">
        <f>'Prospects Data'!G128</f>
        <v>2024</v>
      </c>
      <c r="J128">
        <f>'Prospects Data'!H128</f>
        <v>45</v>
      </c>
      <c r="K128" t="str">
        <f>'Prospects Data'!I128</f>
        <v>Med</v>
      </c>
      <c r="L128">
        <f>'Prospects Data'!J128</f>
        <v>0</v>
      </c>
      <c r="M128">
        <f>'Prospects Data'!K128</f>
        <v>24.7194444</v>
      </c>
      <c r="N128" t="str">
        <f>'Prospects Data'!L128</f>
        <v>6' 1"</v>
      </c>
      <c r="O128">
        <f>'Prospects Data'!M128</f>
        <v>190</v>
      </c>
      <c r="P128" t="str">
        <f>'Prospects Data'!N128</f>
        <v>R</v>
      </c>
      <c r="Q128" t="str">
        <f>'Prospects Data'!O128</f>
        <v>R</v>
      </c>
      <c r="R128">
        <f>'Prospects Data'!P128</f>
        <v>2018</v>
      </c>
      <c r="S128" t="str">
        <f>'Prospects Data'!Q128</f>
        <v>Draft</v>
      </c>
      <c r="T128" t="str">
        <f>'Prospects Data'!R128</f>
        <v>PIT</v>
      </c>
      <c r="U128">
        <f>'Prospects Data'!S128</f>
        <v>500000</v>
      </c>
      <c r="V128" t="str">
        <f>'Prospects Data'!T128</f>
        <v>Waterford HS (CT)</v>
      </c>
      <c r="W128" t="str">
        <f>'Prospects Data'!U128</f>
        <v>Burrows had success as a starter throughout a 2022 split between Double- and Triple-A before shoulder inflammation effectively ended his season. The emergence of a consistently above-average third offering (a good changeup) reignited Burrows' projection as a starter (he had been projected as a fastball/curveball reliever here in previous seasons, in part due to injuries), and across his 94.1 innings in 2022, he racked up 111 strikeouts against just 31 walks. Burrows then had Tommy John at the very start of the 2023 campaign. He returned for his first game action in about 14 months two days before list publication. His fastball sat 94-95 with 16-17 inches of vertical break. His trademark changeup looked like its usual nasty self, sinking in with power action at 86-88 mph. Burrows' change induced a 53% miss rate in 2022 and his usage of it skyrocketed. Primarily a curveball-oriented guy before his injury, Burrows showed a new, harder slider in his 2024 debut, as well as his usual low-80s curve. 
Burrows is on the 40-man and in his second option year. Given his injury history, it's fair to say that he has substantial relief risk, but the addition of a fourth pitch makes it seem like Pittsburgh is staying the course with him coming out of rehab and will continue to develop Burrows as a starter. His command looks predictably rusty after the layoff and will need to rebound for that to occur, but Burrows has the pitch mix to be a good team's no. 4 starter if indeed he can stay healthy and throw strikes like he did in 2022.</v>
      </c>
      <c r="X128">
        <f>'Prospects Data'!V128</f>
        <v>0</v>
      </c>
      <c r="Y128" t="str">
        <f>'Prospects Data'!W128</f>
        <v>sa3008517</v>
      </c>
    </row>
    <row r="129" spans="2:25" x14ac:dyDescent="0.45">
      <c r="B129">
        <v>4</v>
      </c>
      <c r="C129" t="s">
        <v>3257</v>
      </c>
      <c r="D129" t="s">
        <v>309</v>
      </c>
      <c r="E129" s="7" t="str">
        <f>VLOOKUP(D129, Index!$A$2:$B$31, 2, FALSE)</f>
        <v>Rockies</v>
      </c>
      <c r="F129" s="7">
        <f t="shared" si="1"/>
        <v>128</v>
      </c>
      <c r="G129" t="str">
        <f>'Prospects Data'!E129</f>
        <v>SP</v>
      </c>
      <c r="H129" t="str">
        <f>'Prospects Data'!F129</f>
        <v>A</v>
      </c>
      <c r="I129">
        <f>'Prospects Data'!G129</f>
        <v>2026</v>
      </c>
      <c r="J129">
        <f>'Prospects Data'!H129</f>
        <v>45</v>
      </c>
      <c r="K129" t="str">
        <f>'Prospects Data'!I129</f>
        <v>High</v>
      </c>
      <c r="L129">
        <f>'Prospects Data'!J129</f>
        <v>0</v>
      </c>
      <c r="M129">
        <f>'Prospects Data'!K129</f>
        <v>20.725000000000001</v>
      </c>
      <c r="N129" t="str">
        <f>'Prospects Data'!L129</f>
        <v>6' 3"</v>
      </c>
      <c r="O129">
        <f>'Prospects Data'!M129</f>
        <v>153</v>
      </c>
      <c r="P129" t="str">
        <f>'Prospects Data'!N129</f>
        <v>R</v>
      </c>
      <c r="Q129" t="str">
        <f>'Prospects Data'!O129</f>
        <v>R</v>
      </c>
      <c r="R129">
        <f>'Prospects Data'!P129</f>
        <v>2021</v>
      </c>
      <c r="S129" t="str">
        <f>'Prospects Data'!Q129</f>
        <v>Intl15</v>
      </c>
      <c r="T129" t="str">
        <f>'Prospects Data'!R129</f>
        <v>COL</v>
      </c>
      <c r="U129">
        <f>'Prospects Data'!S129</f>
        <v>500000</v>
      </c>
      <c r="V129" t="str">
        <f>'Prospects Data'!T129</f>
        <v>Dominican Republic</v>
      </c>
      <c r="W129" t="str">
        <f>'Prospects Data'!U129</f>
        <v>Vargas is a loose, ultra-projectable, strike-throwing starter prospect with a curvaceous breaking ball. He had Tommy John late in 2023 and will probably miss most, if not all, of 2024 to rehab. At age 18, Vargas was already sitting 93-95 mph with disruptive tailing action, and he held that velo as his innings load and per-start output grew in full-season ball. His curveball is a knee-buckling parabola of death, he's adept at creating tail on his changeup, and his general athleticism and the looseness of his arm action portend continued growth in this area. His fastball's shape doesn't really complement his curveball right now, but Vargas is too young to really worry about that. The ease of his delivery and his ability to throw strikes both facilitate starter projection, and his extremely lanky, broad-shouldered build not only generates hope that he can maintain mid-90s heat under a starter's workload, but also that he may continue to throw harder as he matures. He had the look of a guy with mid-rotation ceiling when he was healthy, with time and the risk associated with teenage arms pulling down his FV grade even before he got hurt.</v>
      </c>
      <c r="X129" t="str">
        <f>'Prospects Data'!V129</f>
        <v>GDgiBY7jaFI</v>
      </c>
      <c r="Y129" t="str">
        <f>'Prospects Data'!W129</f>
        <v>sa3016052</v>
      </c>
    </row>
    <row r="130" spans="2:25" x14ac:dyDescent="0.45">
      <c r="B130">
        <v>4</v>
      </c>
      <c r="C130" t="s">
        <v>1015</v>
      </c>
      <c r="D130" t="s">
        <v>56</v>
      </c>
      <c r="E130" s="7" t="str">
        <f>VLOOKUP(D130, Index!$A$2:$B$31, 2, FALSE)</f>
        <v>Brewers</v>
      </c>
      <c r="F130" s="7">
        <f t="shared" si="1"/>
        <v>129</v>
      </c>
      <c r="G130" t="str">
        <f>'Prospects Data'!E130</f>
        <v>3B</v>
      </c>
      <c r="H130" t="str">
        <f>'Prospects Data'!F130</f>
        <v>AA</v>
      </c>
      <c r="I130">
        <f>'Prospects Data'!G130</f>
        <v>2025</v>
      </c>
      <c r="J130">
        <f>'Prospects Data'!H130</f>
        <v>45</v>
      </c>
      <c r="K130" t="str">
        <f>'Prospects Data'!I130</f>
        <v>Med</v>
      </c>
      <c r="L130">
        <f>'Prospects Data'!J130</f>
        <v>0</v>
      </c>
      <c r="M130">
        <f>'Prospects Data'!K130</f>
        <v>22.111111099999999</v>
      </c>
      <c r="N130" t="str">
        <f>'Prospects Data'!L130</f>
        <v>6' 4"</v>
      </c>
      <c r="O130">
        <f>'Prospects Data'!M130</f>
        <v>225</v>
      </c>
      <c r="P130" t="str">
        <f>'Prospects Data'!N130</f>
        <v>R</v>
      </c>
      <c r="Q130" t="str">
        <f>'Prospects Data'!O130</f>
        <v>R</v>
      </c>
      <c r="R130">
        <f>'Prospects Data'!P130</f>
        <v>2023</v>
      </c>
      <c r="S130" t="str">
        <f>'Prospects Data'!Q130</f>
        <v>Draft</v>
      </c>
      <c r="T130" t="str">
        <f>'Prospects Data'!R130</f>
        <v>MIL</v>
      </c>
      <c r="U130">
        <f>'Prospects Data'!S130</f>
        <v>3150000</v>
      </c>
      <c r="V130" t="str">
        <f>'Prospects Data'!T130</f>
        <v>Wake Forest</v>
      </c>
      <c r="W130" t="str">
        <f>'Prospects Data'!U130</f>
        <v>Wilken has plus-plus present raw power and hit several balls harder than 115 mph at Wake, where he slashed an amazing .299/.419/.679 during his career. He generates that power with a comically simple swing. He's an extremely patient hitter who rarely chases, and most of Wilken's whiffs come against sliders that finish in the strike zone but that he simply can't reach because his approach is so pull-oriented. His contact ability will probably trend down as he climbs the minors, but so far Wilken has had a successful post-draft debut, hitting .285/.414/.473 in 47 games. Wilken's selectivity and the lift in his swing help ensure that he'll get to his power in games despite what will probably be a 40-grade hit tool during his career, and his on-base skills will also help keep his offensive profile afloat. 
The power and OBP components together are important because there's a chance Wilken ends up at first base. He has big raw arm strength, but his size and stiffness aren't a clean fit at third base in the big leagues, where he'll be measured against the Matt Chapmans and Nolan Arenados of the world. He'll need to work to stay as agile and mobile as possible to avoid a shift to first. For now, I have him projected as a 40-grade third sacker. Just outside the Top 100 prospects, Wilken was a Pick to Click with an everyday corner infield tool set, and we want to see him retain strong levels of contact through a large Double-A sample before moving him into the 50 FV tier.</v>
      </c>
      <c r="X130">
        <f>'Prospects Data'!V130</f>
        <v>0</v>
      </c>
      <c r="Y130" t="str">
        <f>'Prospects Data'!W130</f>
        <v>sa3022499</v>
      </c>
    </row>
    <row r="131" spans="2:25" x14ac:dyDescent="0.45">
      <c r="B131">
        <v>4</v>
      </c>
      <c r="C131" t="s">
        <v>1036</v>
      </c>
      <c r="D131" t="s">
        <v>155</v>
      </c>
      <c r="E131" s="7" t="str">
        <f>VLOOKUP(D131, Index!$A$2:$B$31, 2, FALSE)</f>
        <v>Royals</v>
      </c>
      <c r="F131" s="7">
        <f t="shared" si="1"/>
        <v>130</v>
      </c>
      <c r="G131" t="str">
        <f>'Prospects Data'!E131</f>
        <v>C</v>
      </c>
      <c r="H131" t="str">
        <f>'Prospects Data'!F131</f>
        <v>AA</v>
      </c>
      <c r="I131">
        <f>'Prospects Data'!G131</f>
        <v>2026</v>
      </c>
      <c r="J131">
        <f>'Prospects Data'!H131</f>
        <v>45</v>
      </c>
      <c r="K131" t="str">
        <f>'Prospects Data'!I131</f>
        <v>Med</v>
      </c>
      <c r="L131">
        <f>'Prospects Data'!J131</f>
        <v>0</v>
      </c>
      <c r="M131">
        <f>'Prospects Data'!K131</f>
        <v>21.066666600000001</v>
      </c>
      <c r="N131" t="str">
        <f>'Prospects Data'!L131</f>
        <v>6' 1"</v>
      </c>
      <c r="O131">
        <f>'Prospects Data'!M131</f>
        <v>210</v>
      </c>
      <c r="P131" t="str">
        <f>'Prospects Data'!N131</f>
        <v>L</v>
      </c>
      <c r="Q131" t="str">
        <f>'Prospects Data'!O131</f>
        <v>R</v>
      </c>
      <c r="R131">
        <f>'Prospects Data'!P131</f>
        <v>2021</v>
      </c>
      <c r="S131" t="str">
        <f>'Prospects Data'!Q131</f>
        <v>Draft</v>
      </c>
      <c r="T131" t="str">
        <f>'Prospects Data'!R131</f>
        <v>KCR</v>
      </c>
      <c r="U131">
        <f>'Prospects Data'!S131</f>
        <v>1100000</v>
      </c>
      <c r="V131" t="str">
        <f>'Prospects Data'!T131</f>
        <v>Park Hill Senior HS (MO)</v>
      </c>
      <c r="W131" t="str">
        <f>'Prospects Data'!U131</f>
        <v>In what proved to be a bit too aggressive of an assignment for the 19-year-old, Jensen had a rough 2023 in the Midwest League, slashing .211/.356/.363 in just under 500 plate appearances. This season, he's back in Quad Cities, where his offensive output has taken an encouraging turn, as heâ€™s currently sporting an OPS above .800. This is a fairly extreme Three True Outcomes type of profile. Jensenâ€™s 17% career walk rate is a product of both his strike zone awareness and a passive streak in his approach. His lofty path and the aggressive intent in his hacks ensure Jensen will get to power when he's making contact. 
Jensen's defensive ability as a catcher is the aspect of his game that has progressed the most from his days as an amateur. His frame is leaner and more athletic than it was when he was a high school prospect in Kansas Cityâ€™s backyard, and shedding some of his bulk has improved his ability as a lateral mover, enabling him to better block balls in the dirt. His receiving continues to trend in the right direction and itâ€™s looking more likely than not that he'll be an average or better defensive backstop in the future. Jensen projects as a solid backup catcher, a league average defender who packs a punch with the bat, albeit with an empty hit tool.</v>
      </c>
      <c r="X131">
        <f>'Prospects Data'!V131</f>
        <v>0</v>
      </c>
      <c r="Y131" t="str">
        <f>'Prospects Data'!W131</f>
        <v>sa3017339</v>
      </c>
    </row>
    <row r="132" spans="2:25" x14ac:dyDescent="0.45">
      <c r="B132">
        <v>4</v>
      </c>
      <c r="C132" t="s">
        <v>3264</v>
      </c>
      <c r="D132" t="s">
        <v>70</v>
      </c>
      <c r="E132" s="7" t="str">
        <f>VLOOKUP(D132, Index!$A$2:$B$31, 2, FALSE)</f>
        <v>Athletics</v>
      </c>
      <c r="F132" s="7">
        <f t="shared" ref="F132:F195" si="2">F131+1</f>
        <v>131</v>
      </c>
      <c r="G132" t="str">
        <f>'Prospects Data'!E132</f>
        <v>SIRP</v>
      </c>
      <c r="H132" t="str">
        <f>'Prospects Data'!F132</f>
        <v>AAA</v>
      </c>
      <c r="I132">
        <f>'Prospects Data'!G132</f>
        <v>2024</v>
      </c>
      <c r="J132">
        <f>'Prospects Data'!H132</f>
        <v>45</v>
      </c>
      <c r="K132" t="str">
        <f>'Prospects Data'!I132</f>
        <v>High</v>
      </c>
      <c r="L132">
        <f>'Prospects Data'!J132</f>
        <v>0</v>
      </c>
      <c r="M132">
        <f>'Prospects Data'!K132</f>
        <v>24.952777699999999</v>
      </c>
      <c r="N132" t="str">
        <f>'Prospects Data'!L132</f>
        <v>6' 7"</v>
      </c>
      <c r="O132">
        <f>'Prospects Data'!M132</f>
        <v>240</v>
      </c>
      <c r="P132" t="str">
        <f>'Prospects Data'!N132</f>
        <v>R</v>
      </c>
      <c r="Q132" t="str">
        <f>'Prospects Data'!O132</f>
        <v>R</v>
      </c>
      <c r="R132">
        <f>'Prospects Data'!P132</f>
        <v>2020</v>
      </c>
      <c r="S132" t="str">
        <f>'Prospects Data'!Q132</f>
        <v>Draft</v>
      </c>
      <c r="T132" t="str">
        <f>'Prospects Data'!R132</f>
        <v>CIN</v>
      </c>
      <c r="U132">
        <f>'Prospects Data'!S132</f>
        <v>500000</v>
      </c>
      <c r="V132" t="str">
        <f>'Prospects Data'!T132</f>
        <v>Notre Dame</v>
      </c>
      <c r="W132" t="str">
        <f>'Prospects Data'!U132</f>
        <v>Boyle has had huge stuff for his entire life as a prospect, but he's also been very wild. He pitched exclusively as a reliever at Notre Dame and walked well over a batter per inning there, at times so wild he was benched. The Reds moved him to the rotation in pro ball and dramatically altered Boyle's arm slot, which is now much more vertical. But Boyle still walked around eight batters per 9 IP during his time in the Reds system before he was traded to Oakland for lefty specialist Sam Moll at the 2023 deadline. He mostly pitched at Double-A in 2023 but broke 2024 camp with the big league club. 
Boyle will sit 96-97 and touch 100 as a starter, and will flash three plus breaking balls â€” a low-90s slider and an 80-85 mph curveball â€” which both have vicious movement. He is often nowhere close to the zone with any of them, and is probably going to lead the majors in walks in 2024, but his size and flexibility are both typical of a big league starter. It makes a ton of sense for the A's to let Boyle try to start for as long as possible. The opportunity costs are relatively low, and a long-term attempt gives them the best shot at capturing Boyle's peak upside down the road by dealing with his horrendous strike throwing now. Big pitchers who throw really hard tend to develop a little later, and so even though the A's haven't typically been great at developing arms lately, Boyle's shot to become a starter is arguably greater in Oakland/Vegas than other places where he would have already been put in the bullpen. He's too crude for me to forecast that things will actually click, which is why I have Boyle listed as a single-inning reliever, but I still think Oakland's line of play is correct here.</v>
      </c>
      <c r="X132">
        <f>'Prospects Data'!V132</f>
        <v>0</v>
      </c>
      <c r="Y132">
        <f>'Prospects Data'!W132</f>
        <v>29608</v>
      </c>
    </row>
    <row r="133" spans="2:25" x14ac:dyDescent="0.45">
      <c r="B133">
        <v>4</v>
      </c>
      <c r="C133" t="s">
        <v>3268</v>
      </c>
      <c r="D133" t="s">
        <v>130</v>
      </c>
      <c r="E133" s="7" t="str">
        <f>VLOOKUP(D133, Index!$A$2:$B$31, 2, FALSE)</f>
        <v>Rangers</v>
      </c>
      <c r="F133" s="7">
        <f t="shared" si="2"/>
        <v>132</v>
      </c>
      <c r="G133" t="str">
        <f>'Prospects Data'!E133</f>
        <v>SP</v>
      </c>
      <c r="H133" t="str">
        <f>'Prospects Data'!F133</f>
        <v>AA</v>
      </c>
      <c r="I133">
        <f>'Prospects Data'!G133</f>
        <v>2025</v>
      </c>
      <c r="J133">
        <f>'Prospects Data'!H133</f>
        <v>45</v>
      </c>
      <c r="K133" t="str">
        <f>'Prospects Data'!I133</f>
        <v>Med</v>
      </c>
      <c r="L133">
        <f>'Prospects Data'!J133</f>
        <v>0</v>
      </c>
      <c r="M133">
        <f>'Prospects Data'!K133</f>
        <v>22.283333299999999</v>
      </c>
      <c r="N133" t="str">
        <f>'Prospects Data'!L133</f>
        <v>6' 0"</v>
      </c>
      <c r="O133">
        <f>'Prospects Data'!M133</f>
        <v>180</v>
      </c>
      <c r="P133" t="str">
        <f>'Prospects Data'!N133</f>
        <v>R</v>
      </c>
      <c r="Q133" t="str">
        <f>'Prospects Data'!O133</f>
        <v>R</v>
      </c>
      <c r="R133">
        <f>'Prospects Data'!P133</f>
        <v>2019</v>
      </c>
      <c r="S133" t="str">
        <f>'Prospects Data'!Q133</f>
        <v>J2</v>
      </c>
      <c r="T133" t="str">
        <f>'Prospects Data'!R133</f>
        <v>TEX</v>
      </c>
      <c r="U133">
        <f>'Prospects Data'!S133</f>
        <v>10000</v>
      </c>
      <c r="V133" t="str">
        <f>'Prospects Data'!T133</f>
        <v>Dominican Republic</v>
      </c>
      <c r="W133" t="str">
        <f>'Prospects Data'!U133</f>
        <v>Santos has enjoyed a bat-missing boost across his entire repertoire, which was more average across the board last year and has played above this season. He was running a 2.80 ERA at High-A Hickory during the first half of 2024 and was promoted to Frisco not long before this system update. 
Santos' stuff isn't meaningfully different than last year. His fastball is still his best pitch, topping out at 98 with plus riding life. His secondary pitches are more frequently average than plus in terms of their pure nastiness, but Santos' command has begun to emerge as a potentially special aspect of his game and is elevating how they play. He's always thrown plenty of strikes (this is a very athletic 6-foot tall righty with a simple operation), but his release has grown more and more consistent, and Santos' stuff is more often in an enticing but unhittable location. His delivery is so effortless and easy that Santos looks like he'll sustain his velo across a starter's load of innings. He's already done so under a 100-inning load and is on pace for a little more than that this season. Santos looks more likely to be parked at the back of a good rotation now and he's a virtual lock to be added to the Rangers' 40-man roster after the season, making it likely that he plays a spot starter role next year. His long-term forecast is as a no. 4/5 starter right on the fringe of making a contender's playoff rotation.</v>
      </c>
      <c r="X133">
        <f>'Prospects Data'!V133</f>
        <v>0</v>
      </c>
      <c r="Y133" t="str">
        <f>'Prospects Data'!W133</f>
        <v>sa3015952</v>
      </c>
    </row>
    <row r="134" spans="2:25" x14ac:dyDescent="0.45">
      <c r="B134">
        <v>4</v>
      </c>
      <c r="C134" t="s">
        <v>604</v>
      </c>
      <c r="D134" t="s">
        <v>98</v>
      </c>
      <c r="E134" s="7" t="str">
        <f>VLOOKUP(D134, Index!$A$2:$B$31, 2, FALSE)</f>
        <v>Blue Jays</v>
      </c>
      <c r="F134" s="7">
        <f t="shared" si="2"/>
        <v>133</v>
      </c>
      <c r="G134" t="str">
        <f>'Prospects Data'!E134</f>
        <v>3B</v>
      </c>
      <c r="H134" t="str">
        <f>'Prospects Data'!F134</f>
        <v>MLB</v>
      </c>
      <c r="I134">
        <f>'Prospects Data'!G134</f>
        <v>2024</v>
      </c>
      <c r="J134">
        <f>'Prospects Data'!H134</f>
        <v>45</v>
      </c>
      <c r="K134" t="str">
        <f>'Prospects Data'!I134</f>
        <v>High</v>
      </c>
      <c r="L134">
        <f>'Prospects Data'!J134</f>
        <v>0</v>
      </c>
      <c r="M134">
        <f>'Prospects Data'!K134</f>
        <v>24.7083333</v>
      </c>
      <c r="N134" t="str">
        <f>'Prospects Data'!L134</f>
        <v>6' 0"</v>
      </c>
      <c r="O134">
        <f>'Prospects Data'!M134</f>
        <v>210</v>
      </c>
      <c r="P134" t="str">
        <f>'Prospects Data'!N134</f>
        <v>L</v>
      </c>
      <c r="Q134" t="str">
        <f>'Prospects Data'!O134</f>
        <v>R</v>
      </c>
      <c r="R134">
        <f>'Prospects Data'!P134</f>
        <v>2018</v>
      </c>
      <c r="S134" t="str">
        <f>'Prospects Data'!Q134</f>
        <v>Draft</v>
      </c>
      <c r="T134" t="str">
        <f>'Prospects Data'!R134</f>
        <v>TOR</v>
      </c>
      <c r="U134">
        <f>'Prospects Data'!S134</f>
        <v>271000</v>
      </c>
      <c r="V134" t="str">
        <f>'Prospects Data'!T134</f>
        <v>C. Leon King HS (FL)</v>
      </c>
      <c r="W134" t="str">
        <f>'Prospects Data'!U134</f>
        <v>The Blue Jays coaxed Barger away from a Florida commitment with $270,000, and he barely played during his first two full seasons, one of them lost to the pandemic. Toronto didn't accelerate his promotion schedule to make up for the lost time, so he began 2021 back at Low-A as a 21-year-old and (mostly) flew under the FanGraphs prospect radar as an old-for-the-level player until 2022, when Barger hammered High- and Double-A pitching as a 22-year-old. Barger dealt with an elbow issue in 2023 and was limited to just shy of 90 games, and he didn't perform quite as well as in 2022. Still, by the end of the year, we were confident he felt no ill effects from the elbow because Barger's superhuman arm strength and cacophonous swing were both intact. His hack is a spectacle, lots of fun when he's on time and frustrating when he's late, utilizing a narrow, open stance and a huge leg kick. Barger can really cut it loose and is a threat to do damage on every swing, but his style is going to lead to plenty of strikeouts. 
Barger's defensive forecast has slid down the spectrum a bit, and we now think he'll play a combination of 3B and RF rather than the middle infield (which he still played some of in 2023). We think he'll be fine (but not great) at third and are excited about his potential defensive impact in right field because of his arm (which also hides some of his infield ills). We project that Barger will get to enough power to be the larger half of a 3B/RF platoon, and given Toronto's need for lefty bats and the departure of Matt Chapman, 2024 feels like his year to debut and contribute.</v>
      </c>
      <c r="X134" t="str">
        <f>'Prospects Data'!V134</f>
        <v>pe7-JHCsX2Q</v>
      </c>
      <c r="Y134">
        <f>'Prospects Data'!W134</f>
        <v>24598</v>
      </c>
    </row>
    <row r="135" spans="2:25" x14ac:dyDescent="0.45">
      <c r="B135">
        <v>4</v>
      </c>
      <c r="C135" t="s">
        <v>3274</v>
      </c>
      <c r="D135" t="s">
        <v>14</v>
      </c>
      <c r="E135" s="7" t="str">
        <f>VLOOKUP(D135, Index!$A$2:$B$31, 2, FALSE)</f>
        <v>Padres</v>
      </c>
      <c r="F135" s="7">
        <f t="shared" si="2"/>
        <v>134</v>
      </c>
      <c r="G135" t="str">
        <f>'Prospects Data'!E135</f>
        <v>SP</v>
      </c>
      <c r="H135">
        <f>'Prospects Data'!F135</f>
        <v>0</v>
      </c>
      <c r="I135">
        <f>'Prospects Data'!G135</f>
        <v>2029</v>
      </c>
      <c r="J135">
        <f>'Prospects Data'!H135</f>
        <v>45</v>
      </c>
      <c r="K135" t="str">
        <f>'Prospects Data'!I135</f>
        <v>High</v>
      </c>
      <c r="L135">
        <f>'Prospects Data'!J135</f>
        <v>0</v>
      </c>
      <c r="M135">
        <f>'Prospects Data'!K135</f>
        <v>19.425000000000001</v>
      </c>
      <c r="N135" t="str">
        <f>'Prospects Data'!L135</f>
        <v>6' 4"</v>
      </c>
      <c r="O135">
        <f>'Prospects Data'!M135</f>
        <v>200</v>
      </c>
      <c r="P135" t="str">
        <f>'Prospects Data'!N135</f>
        <v>L</v>
      </c>
      <c r="Q135" t="str">
        <f>'Prospects Data'!O135</f>
        <v>L</v>
      </c>
      <c r="R135">
        <f>'Prospects Data'!P135</f>
        <v>2024</v>
      </c>
      <c r="S135" t="str">
        <f>'Prospects Data'!Q135</f>
        <v>Draft</v>
      </c>
      <c r="T135" t="str">
        <f>'Prospects Data'!R135</f>
        <v>SDP</v>
      </c>
      <c r="U135">
        <f>'Prospects Data'!S135</f>
        <v>0</v>
      </c>
      <c r="V135" t="str">
        <f>'Prospects Data'!T135</f>
        <v>Elk City (OK)</v>
      </c>
      <c r="W135" t="str">
        <f>'Prospects Data'!U135</f>
        <v>Pop-up southpaw from Oklahoma who's enjoyed a six-tick velo bump across the last year or so, and now sits mid-90s in his best outings. Cole Hamels frame comp, and their deliveries have similarities, too. Mayfield is very balanced over his lower half throughout his delivery. Has a big, slow, comfortable stride down the mound and then his arm stroke happens in the blink of an eye. Such big, late arm speed helps him sell his excellent changeup, which has tailing action that often embarrassed right-handed hitters. Sometimes his release looks tough to time because of how late and fast his arm action is. Breaking ball can be vulnerable. Finding the right type of breaker in pro ball will be key to Mayfield hitting his ceiling as a mid-rotation changeup monster. High school pitchers who have this kind of meteoric rise tend to come of the board in the comp round.</v>
      </c>
      <c r="X135">
        <f>'Prospects Data'!V135</f>
        <v>0</v>
      </c>
      <c r="Y135">
        <f>'Prospects Data'!W135</f>
        <v>0</v>
      </c>
    </row>
    <row r="136" spans="2:25" x14ac:dyDescent="0.45">
      <c r="B136">
        <v>4</v>
      </c>
      <c r="C136" t="s">
        <v>3277</v>
      </c>
      <c r="D136" t="s">
        <v>191</v>
      </c>
      <c r="E136" s="7" t="str">
        <f>VLOOKUP(D136, Index!$A$2:$B$31, 2, FALSE)</f>
        <v>Astros</v>
      </c>
      <c r="F136" s="7">
        <f t="shared" si="2"/>
        <v>135</v>
      </c>
      <c r="G136" t="str">
        <f>'Prospects Data'!E136</f>
        <v>SS</v>
      </c>
      <c r="H136" t="str">
        <f>'Prospects Data'!F136</f>
        <v>AA</v>
      </c>
      <c r="I136">
        <f>'Prospects Data'!G136</f>
        <v>2026</v>
      </c>
      <c r="J136">
        <f>'Prospects Data'!H136</f>
        <v>45</v>
      </c>
      <c r="K136" t="str">
        <f>'Prospects Data'!I136</f>
        <v>High</v>
      </c>
      <c r="L136">
        <f>'Prospects Data'!J136</f>
        <v>0</v>
      </c>
      <c r="M136">
        <f>'Prospects Data'!K136</f>
        <v>22.363888800000002</v>
      </c>
      <c r="N136" t="str">
        <f>'Prospects Data'!L136</f>
        <v>6' 0"</v>
      </c>
      <c r="O136">
        <f>'Prospects Data'!M136</f>
        <v>190</v>
      </c>
      <c r="P136" t="str">
        <f>'Prospects Data'!N136</f>
        <v>R</v>
      </c>
      <c r="Q136" t="str">
        <f>'Prospects Data'!O136</f>
        <v>R</v>
      </c>
      <c r="R136">
        <f>'Prospects Data'!P136</f>
        <v>2023</v>
      </c>
      <c r="S136" t="str">
        <f>'Prospects Data'!Q136</f>
        <v>Draft</v>
      </c>
      <c r="T136" t="str">
        <f>'Prospects Data'!R136</f>
        <v>HOU</v>
      </c>
      <c r="U136">
        <f>'Prospects Data'!S136</f>
        <v>2480000</v>
      </c>
      <c r="V136" t="str">
        <f>'Prospects Data'!T136</f>
        <v>Nebraska</v>
      </c>
      <c r="W136" t="str">
        <f>'Prospects Data'!U136</f>
        <v>Matthews was one of the more polarizing prospects in the 2023 draft, an unpolished collection of huge tools and mixed results. His exit velos were as high as anyone's in the class, including Dylan Crews, it's just that Matthews' feel to hit was not good. He didn't swing and miss excessively in college, but the visual evaluation of his hit tool wasn't great, and Matthews especially struggled to get on top of high fastballs. He is a plus runner and will show you a max-effort plus arm, but Matthews is also a crude defender at short and isn't a lock to stay there. He's often slow to approach choppers in front of him and has to rush once he has the baseball, and his throwing accuracy is a mixed bag. The last time the Astros took a player whose scouting report read like this â€” huge tools college guy with hit tool risk â€” it was George Springer. 
Matthews got 156 plate appearances after the draft last summer, primarily with Low-A Fayetteville, where he had a 26.7% strikeout rate and only produced 10 extra-base hits. He spent nearly a month on the IL with a lower back issue early in 2024 and has been white hot since returning. Matthews hits out of a square, balanced setup with a simple stride and his bat path tends to be on the flatter side, with solid bat speed through the zone. We want to let him air out in pro ball for a while before revisiting his FV grade. He was always going to be a bit of a slow burn, a toolsy dev project typical of Houston's high-variance style of drafting when it comes to hitters.</v>
      </c>
      <c r="X136">
        <f>'Prospects Data'!V136</f>
        <v>0</v>
      </c>
      <c r="Y136" t="str">
        <f>'Prospects Data'!W136</f>
        <v>sa3022563</v>
      </c>
    </row>
    <row r="137" spans="2:25" x14ac:dyDescent="0.45">
      <c r="B137">
        <v>4</v>
      </c>
      <c r="C137" t="s">
        <v>3280</v>
      </c>
      <c r="D137" t="s">
        <v>16</v>
      </c>
      <c r="E137" s="7" t="str">
        <f>VLOOKUP(D137, Index!$A$2:$B$31, 2, FALSE)</f>
        <v>Giants</v>
      </c>
      <c r="F137" s="7">
        <f t="shared" si="2"/>
        <v>136</v>
      </c>
      <c r="G137" t="str">
        <f>'Prospects Data'!E137</f>
        <v>RF</v>
      </c>
      <c r="H137" t="str">
        <f>'Prospects Data'!F137</f>
        <v>CPX</v>
      </c>
      <c r="I137">
        <f>'Prospects Data'!G137</f>
        <v>2028</v>
      </c>
      <c r="J137">
        <f>'Prospects Data'!H137</f>
        <v>45</v>
      </c>
      <c r="K137" t="str">
        <f>'Prospects Data'!I137</f>
        <v>High</v>
      </c>
      <c r="L137">
        <f>'Prospects Data'!J137</f>
        <v>0</v>
      </c>
      <c r="M137">
        <f>'Prospects Data'!K137</f>
        <v>18.244444399999999</v>
      </c>
      <c r="N137" t="str">
        <f>'Prospects Data'!L137</f>
        <v>6' 2"</v>
      </c>
      <c r="O137">
        <f>'Prospects Data'!M137</f>
        <v>185</v>
      </c>
      <c r="P137" t="str">
        <f>'Prospects Data'!N137</f>
        <v>R</v>
      </c>
      <c r="Q137" t="str">
        <f>'Prospects Data'!O137</f>
        <v>R</v>
      </c>
      <c r="R137">
        <f>'Prospects Data'!P137</f>
        <v>2023</v>
      </c>
      <c r="S137" t="str">
        <f>'Prospects Data'!Q137</f>
        <v>Intl15</v>
      </c>
      <c r="T137" t="str">
        <f>'Prospects Data'!R137</f>
        <v>SFG</v>
      </c>
      <c r="U137">
        <f>'Prospects Data'!S137</f>
        <v>2697500</v>
      </c>
      <c r="V137" t="str">
        <f>'Prospects Data'!T137</f>
        <v>Dominican Republic</v>
      </c>
      <c r="W137" t="str">
        <f>'Prospects Data'!U137</f>
        <v>It was surprising to see Arias on the Giants backfields during 2023 minor league spring training because even the best international prospects tend to stay in the Dominican Republic for their entire first calendar year of pro ball. After watching him for a couple of weeks, it was clear he belonged with a more advanced tier of player. He mashed during his brief time in Arizona and was sent back to the D.R. prior to extended spring training to get ready for the DSL season. After a couple of dominant weeks in the DSL, he broke his left wrist while diving for a ball in the outfield and his season was over. Arias again looked fantastic during 2024 minor league spring training and during the early portion of extended, but in the week prior to list publication, he again dove for a ball in the outfield, got up in pain, and slammed his glove to the turf in frustration. A Giants source relayed that it's just a sprain this time, but it's something to keep an eye on. 
Arias is a big-framed, physical corner outfield prospect with heart-of-the-order power potential. He's built like an NBA combo guard and only turns 18 a few days before the start of the 2024 complex slate. He is already quite strong and should have superlative physicality at maturity. Though his swing looks a little longer and has more scoop and lift during 2024 looks, he has also shown an ability to be short to the baseball with power. His swing path is somewhat grooved and there hasn't been a ton of barrel variability during in-person looks, but because of his injuries, we still don't have a great sense of Arias' bat-to-ball ability from a data standpoint because the sample is too small (though his 76 PA sample from 2023 was strong). 
Arias is most often playing center field right now, but he isn't able to get to the balls in play that look like 50/50 propositions off the bat and his size means it's very likely he matures into a corner. As such, the hit tool piece of things (and how much power Arias can get to as a result) is of paramount importance to his profile. Arias was an offseason Pick to Click and is still tracking as hoped, though we likely won't move him into the Top 100 until we have contact data that reinforces our eyeball look.</v>
      </c>
      <c r="X137" t="str">
        <f>'Prospects Data'!V137</f>
        <v>MARcQ6Oohoc</v>
      </c>
      <c r="Y137" t="str">
        <f>'Prospects Data'!W137</f>
        <v>sa3021076</v>
      </c>
    </row>
    <row r="138" spans="2:25" x14ac:dyDescent="0.45">
      <c r="B138">
        <v>4</v>
      </c>
      <c r="C138" t="s">
        <v>3284</v>
      </c>
      <c r="D138" t="s">
        <v>42</v>
      </c>
      <c r="E138" s="7" t="str">
        <f>VLOOKUP(D138, Index!$A$2:$B$31, 2, FALSE)</f>
        <v>Angels</v>
      </c>
      <c r="F138" s="7">
        <f t="shared" si="2"/>
        <v>137</v>
      </c>
      <c r="G138" t="str">
        <f>'Prospects Data'!E138</f>
        <v>SP</v>
      </c>
      <c r="H138" t="str">
        <f>'Prospects Data'!F138</f>
        <v>A</v>
      </c>
      <c r="I138">
        <f>'Prospects Data'!G138</f>
        <v>2028</v>
      </c>
      <c r="J138">
        <f>'Prospects Data'!H138</f>
        <v>40</v>
      </c>
      <c r="K138" t="str">
        <f>'Prospects Data'!I138</f>
        <v>Med</v>
      </c>
      <c r="L138">
        <f>'Prospects Data'!J138</f>
        <v>0</v>
      </c>
      <c r="M138">
        <f>'Prospects Data'!K138</f>
        <v>19.827777699999999</v>
      </c>
      <c r="N138" t="str">
        <f>'Prospects Data'!L138</f>
        <v>6' 4"</v>
      </c>
      <c r="O138">
        <f>'Prospects Data'!M138</f>
        <v>215</v>
      </c>
      <c r="P138" t="str">
        <f>'Prospects Data'!N138</f>
        <v>R</v>
      </c>
      <c r="Q138" t="str">
        <f>'Prospects Data'!O138</f>
        <v>R</v>
      </c>
      <c r="R138">
        <f>'Prospects Data'!P138</f>
        <v>2023</v>
      </c>
      <c r="S138" t="str">
        <f>'Prospects Data'!Q138</f>
        <v>Draft</v>
      </c>
      <c r="T138" t="str">
        <f>'Prospects Data'!R138</f>
        <v>LAA</v>
      </c>
      <c r="U138">
        <f>'Prospects Data'!S138</f>
        <v>997500</v>
      </c>
      <c r="V138" t="str">
        <f>'Prospects Data'!T138</f>
        <v>Pottsboro HS (TX)</v>
      </c>
      <c r="W138" t="str">
        <f>'Prospects Data'!U138</f>
        <v>Kent was the Angels' eighth round pick out of Pottsboro, TX, and they gave him nearly $1 million to forgo his Arkansas commitment. He stands in at a strapping at 6-foot-4 and has pretty clearly been in the weight room since he signed. He doesn't have an uber-projectable frame, but Kent has already gotten stronger and isn't fully grown. 
Kentâ€™s fastball currently sits between 91-95 mph, and heâ€™s shown heâ€™s capable of reaching back for a couple extra ticks of velocity in the past. Thereâ€™s some looseness in his arm action, and as his frame continues to mature, itâ€™s easy to see his average fastball velocity also ticking up. Presently, Kentâ€™s fastball shows solid carry when heâ€™s working above the belt but a vulnerable lack of movement in the zone; his heater is going to depend on his command in order to play. His slider will show traditional two-plane shape as well as a more vertical downer version, both of which are capable of flashing above-average bite. Kent's prototypical size and natural slider movement are the driving forces of his profile. He needs to polish his changeup. Right now, Kent does a good job of maintaining his fastball arm speed when throwing his cambio, but the majority of the time itâ€™s an offering that lacks notable action. The change will show both fade and depth on occasion, but it will need to do so with much greater frequency if itâ€™s ever going to be an average pitch for him. 
Kent's realistic ceiling (via a leap in changeup quality and command) is that of a backend starter. He's a pretty standard million-dollar teenage pitching prospect, albeit one who we'd view toward the bottom third of that player group because of his fastball shape and lack of command. Before the draft, Kent's build was also part of why he was more clearly a 40 FV prospect than a 40+, and he's already made strides in that area. If those improvements lead to better command, and Kent shows us that across a bigger performance sample in 2024, he'll move up the FV continuum.</v>
      </c>
      <c r="X138">
        <f>'Prospects Data'!V138</f>
        <v>0</v>
      </c>
      <c r="Y138" t="str">
        <f>'Prospects Data'!W138</f>
        <v>sa3023082</v>
      </c>
    </row>
    <row r="139" spans="2:25" x14ac:dyDescent="0.45">
      <c r="B139">
        <v>5</v>
      </c>
      <c r="C139" t="s">
        <v>853</v>
      </c>
      <c r="D139" t="s">
        <v>10</v>
      </c>
      <c r="E139" s="7" t="str">
        <f>VLOOKUP(D139, Index!$A$2:$B$31, 2, FALSE)</f>
        <v>Mets</v>
      </c>
      <c r="F139" s="7">
        <f t="shared" si="2"/>
        <v>138</v>
      </c>
      <c r="G139" t="str">
        <f>'Prospects Data'!E139</f>
        <v>SS</v>
      </c>
      <c r="H139" t="str">
        <f>'Prospects Data'!F139</f>
        <v>MLB</v>
      </c>
      <c r="I139">
        <f>'Prospects Data'!G139</f>
        <v>2025</v>
      </c>
      <c r="J139">
        <f>'Prospects Data'!H139</f>
        <v>45</v>
      </c>
      <c r="K139" t="str">
        <f>'Prospects Data'!I139</f>
        <v>High</v>
      </c>
      <c r="L139">
        <f>'Prospects Data'!J139</f>
        <v>0</v>
      </c>
      <c r="M139">
        <f>'Prospects Data'!K139</f>
        <v>23.313888800000001</v>
      </c>
      <c r="N139" t="str">
        <f>'Prospects Data'!L139</f>
        <v>6' 3"</v>
      </c>
      <c r="O139">
        <f>'Prospects Data'!M139</f>
        <v>225</v>
      </c>
      <c r="P139" t="str">
        <f>'Prospects Data'!N139</f>
        <v>S</v>
      </c>
      <c r="Q139" t="str">
        <f>'Prospects Data'!O139</f>
        <v>R</v>
      </c>
      <c r="R139">
        <f>'Prospects Data'!P139</f>
        <v>2017</v>
      </c>
      <c r="S139" t="str">
        <f>'Prospects Data'!Q139</f>
        <v>J2</v>
      </c>
      <c r="T139" t="str">
        <f>'Prospects Data'!R139</f>
        <v>NYM</v>
      </c>
      <c r="U139">
        <f>'Prospects Data'!S139</f>
        <v>2100000</v>
      </c>
      <c r="V139" t="str">
        <f>'Prospects Data'!T139</f>
        <v>Dominican Republic</v>
      </c>
      <c r="W139" t="str">
        <f>'Prospects Data'!U139</f>
        <v>Poor Ronny Mo tore his ACL while running the bases in a mid-December LIDOM game and will miss the entire 2024 season. With veterans Francisco Lindor and Jeff McNeil occupying the middle infield spots, Mauricio was likely going to battle Brett Baty and Mark Vientos for playing time at third base, which was his primary position with Licey before he was injured. The Mets began to play him all over the place in 2023 (including in left field) looking for pathways to playing time, as they were clogged at many positions and Mauricio was hitting well at Triple-A. He slashed .292/.346/.506 (a 108 wRC+, which gives you an idea of the run environment), and Mauricio had his third consecutive season with at least 20 homers, his second consecutive 20/20 campaign, and was fresh off winning the LIDOM MVP the winter before. 
Mauricio is a huge-framed switch-hitting shortstop with power from both sides of the plate and a rocket arm, but his swing decisions are often so reckless that even though he's met expectations since his high-profile signing, he's still an extremely volatile prospect. Because he's gotten stronger and added huge power while remaining just agile enough to play shortstop, his chase issues are palatable. Mauricio has historically had chase rates near 40% and has a career .311 OBP in the minors. His secondary pitch recognition isn't good, and he's very vulnerable to soft stuff in the bottom of the zone and below. There are some players who are as aggressive as Mauricio (or more so) who find a way to be impact big leaguers anyway, and almost all of them tend to make enough in-zone contact to buoy their overall offensive output. Ronny Mo is on the very edge of viability in this respect, with in-zone contact rates of 83-85% the last few seasons, which is right around what successful chase-prone, low-OBP hitters like Ozzie Albies and Jonathan Schoop have shown. 
Hopefully a year of relative inactivity doesn't impact Mauricio's defensive ability so much that he can't play shortstop anymore, as his capability there is an important aspect of his profile. A typical slash line for Mauricio projects like juiced ball-era Freddy Galvis: a low OBP with 25-30 homers and plus infield defense.</v>
      </c>
      <c r="X139" t="str">
        <f>'Prospects Data'!V139</f>
        <v>NvOA8y_cZGI</v>
      </c>
      <c r="Y139">
        <f>'Prospects Data'!W139</f>
        <v>23698</v>
      </c>
    </row>
    <row r="140" spans="2:25" x14ac:dyDescent="0.45">
      <c r="B140">
        <v>5</v>
      </c>
      <c r="C140" t="s">
        <v>846</v>
      </c>
      <c r="D140" t="s">
        <v>178</v>
      </c>
      <c r="E140" s="7" t="str">
        <f>VLOOKUP(D140, Index!$A$2:$B$31, 2, FALSE)</f>
        <v>Yankees</v>
      </c>
      <c r="F140" s="7">
        <f t="shared" si="2"/>
        <v>139</v>
      </c>
      <c r="G140" t="str">
        <f>'Prospects Data'!E140</f>
        <v>C</v>
      </c>
      <c r="H140" t="str">
        <f>'Prospects Data'!F140</f>
        <v>AAA</v>
      </c>
      <c r="I140">
        <f>'Prospects Data'!G140</f>
        <v>2025</v>
      </c>
      <c r="J140">
        <f>'Prospects Data'!H140</f>
        <v>45</v>
      </c>
      <c r="K140" t="str">
        <f>'Prospects Data'!I140</f>
        <v>High</v>
      </c>
      <c r="L140">
        <f>'Prospects Data'!J140</f>
        <v>0</v>
      </c>
      <c r="M140">
        <f>'Prospects Data'!K140</f>
        <v>22.8805555</v>
      </c>
      <c r="N140" t="str">
        <f>'Prospects Data'!L140</f>
        <v>6' 0"</v>
      </c>
      <c r="O140">
        <f>'Prospects Data'!M140</f>
        <v>225</v>
      </c>
      <c r="P140" t="str">
        <f>'Prospects Data'!N140</f>
        <v>R</v>
      </c>
      <c r="Q140" t="str">
        <f>'Prospects Data'!O140</f>
        <v>R</v>
      </c>
      <c r="R140">
        <f>'Prospects Data'!P140</f>
        <v>2018</v>
      </c>
      <c r="S140" t="str">
        <f>'Prospects Data'!Q140</f>
        <v>J2</v>
      </c>
      <c r="T140" t="str">
        <f>'Prospects Data'!R140</f>
        <v>NYY</v>
      </c>
      <c r="U140">
        <f>'Prospects Data'!S140</f>
        <v>400000</v>
      </c>
      <c r="V140" t="str">
        <f>'Prospects Data'!T140</f>
        <v>Dominican Republic</v>
      </c>
      <c r="W140" t="str">
        <f>'Prospects Data'!U140</f>
        <v>In part because of the pandemic and the crowded field of catchers at the level above him, it took Ramirez four years to exit rookie ball, which he did emphatically in 2023. He slayed the Florida State League for two months before back-to-back one-month stints at High-A Hudson Valley and Double-A Somerset to close out the year. Ramirez's offensive performance tapered off with each subsequent promotion and his defense remains a bit unkempt. His receiving around the edge of the zone and raw arm strength are both fine, but Ramirez is currently pretty bad at picking balls in the dirt, and his slow exit from his crouch drags his pop times down into an average range. He isn't ready to be a big league defender just yet, but he isn't so bad to that I'm projecting him to first base. This is still a young catcher with rare power at a position where players tend to break late. He needs to stop chasing sliders and pulling off ones that finish on the outer edge of the plate; Ramirez's performance against sliders was his biggest problem after arriving in Somerset. If he can improve in this regard, Ramirez has a bat-first backup catcher's floor and enough offensive talent to carve out a larger role where he also gets a start or two at DH every week. He's now on New York's 40-man roster, which is crowded with catchers, making it likely he spends all of 2024 developing his defense in the minors.</v>
      </c>
      <c r="X140">
        <f>'Prospects Data'!V140</f>
        <v>0</v>
      </c>
      <c r="Y140" t="str">
        <f>'Prospects Data'!W140</f>
        <v>sa3009276</v>
      </c>
    </row>
    <row r="141" spans="2:25" x14ac:dyDescent="0.45">
      <c r="B141">
        <v>5</v>
      </c>
      <c r="C141" t="s">
        <v>3291</v>
      </c>
      <c r="D141" t="s">
        <v>89</v>
      </c>
      <c r="E141" s="7" t="str">
        <f>VLOOKUP(D141, Index!$A$2:$B$31, 2, FALSE)</f>
        <v>Rays</v>
      </c>
      <c r="F141" s="7">
        <f t="shared" si="2"/>
        <v>140</v>
      </c>
      <c r="G141" t="str">
        <f>'Prospects Data'!E141</f>
        <v>3B</v>
      </c>
      <c r="H141" t="str">
        <f>'Prospects Data'!F141</f>
        <v>A+</v>
      </c>
      <c r="I141">
        <f>'Prospects Data'!G141</f>
        <v>2025</v>
      </c>
      <c r="J141">
        <f>'Prospects Data'!H141</f>
        <v>45</v>
      </c>
      <c r="K141" t="str">
        <f>'Prospects Data'!I141</f>
        <v>Low</v>
      </c>
      <c r="L141">
        <f>'Prospects Data'!J141</f>
        <v>0</v>
      </c>
      <c r="M141">
        <f>'Prospects Data'!K141</f>
        <v>22.180555500000001</v>
      </c>
      <c r="N141" t="str">
        <f>'Prospects Data'!L141</f>
        <v>6' 1"</v>
      </c>
      <c r="O141">
        <f>'Prospects Data'!M141</f>
        <v>190</v>
      </c>
      <c r="P141" t="str">
        <f>'Prospects Data'!N141</f>
        <v>L</v>
      </c>
      <c r="Q141" t="str">
        <f>'Prospects Data'!O141</f>
        <v>R</v>
      </c>
      <c r="R141">
        <f>'Prospects Data'!P141</f>
        <v>2023</v>
      </c>
      <c r="S141" t="str">
        <f>'Prospects Data'!Q141</f>
        <v>Draft</v>
      </c>
      <c r="T141" t="str">
        <f>'Prospects Data'!R141</f>
        <v>TBR</v>
      </c>
      <c r="U141">
        <f>'Prospects Data'!S141</f>
        <v>3880000</v>
      </c>
      <c r="V141" t="str">
        <f>'Prospects Data'!T141</f>
        <v>TCU</v>
      </c>
      <c r="W141" t="str">
        <f>'Prospects Data'!U141</f>
        <v>Taylor got off to a rough start during his draft spring but righted the ship and hit a career-best 23 homers, ending his tenure at TCU slashing .315/.442/.595. While on the surface it seems like Taylor's early-season swoon was a blip, he did have some swing-and-miss issues exposed in 2023. He is extremely pull-oriented and his hips tend to bail toward first base, creating a hole on the outer third of the zone. Taylor's swing is also geared for lift in the extreme, which creates a different hole at the top of the strike zone. But Taylor is so selective and so reliably hits the ball in the air when he does make contact that he's gotten to big game power since turning pro. Taylor doesn't have .500 SLG raw power; his measured exit velocities are south of the big league average. There are definitely core competencies in Taylor's offense but not big tools. 
Instead, his best skill is his defense. The Rays have tried to move Taylor up the defensive spectrum and are giving him a ton of reps at shortstop rather than his native third base. It just might work. His hands and actions are certainly of shortstop quality, and if it turns out Taylor doesn't have quite enough arm (at times his stroke looks deliberately short and odd) or range to stay there, then he's going to be a plus-plus third base defender. Does all of this add up to an everyday player despite the middling raw power and below-average hit tool? There's some precedent for it. For instance, Paul DeJong and later-career Matt Carpenter presented a similar profile at times, while Ryan Schimpf's career arc feels like the floor here, except with much better defense stabilizing Taylor's profile. We're not ready to stuff Taylor inside the Top 100 just yet because his profile is so bizarre. Because he's likely a corner player, we'd like to see his hit tool stress-tested by upper-level arms to reinforce our confidence that this level of offensive performance is sustainable.</v>
      </c>
      <c r="X141">
        <f>'Prospects Data'!V141</f>
        <v>0</v>
      </c>
      <c r="Y141" t="str">
        <f>'Prospects Data'!W141</f>
        <v>sa3022921</v>
      </c>
    </row>
    <row r="142" spans="2:25" x14ac:dyDescent="0.45">
      <c r="B142">
        <v>5</v>
      </c>
      <c r="C142" t="s">
        <v>3295</v>
      </c>
      <c r="D142" t="s">
        <v>170</v>
      </c>
      <c r="E142" s="7" t="str">
        <f>VLOOKUP(D142, Index!$A$2:$B$31, 2, FALSE)</f>
        <v>Guardians</v>
      </c>
      <c r="F142" s="7">
        <f t="shared" si="2"/>
        <v>141</v>
      </c>
      <c r="G142" t="str">
        <f>'Prospects Data'!E142</f>
        <v>2B</v>
      </c>
      <c r="H142" t="str">
        <f>'Prospects Data'!F142</f>
        <v>A+</v>
      </c>
      <c r="I142">
        <f>'Prospects Data'!G142</f>
        <v>2027</v>
      </c>
      <c r="J142">
        <f>'Prospects Data'!H142</f>
        <v>45</v>
      </c>
      <c r="K142" t="str">
        <f>'Prospects Data'!I142</f>
        <v>High</v>
      </c>
      <c r="L142">
        <f>'Prospects Data'!J142</f>
        <v>0</v>
      </c>
      <c r="M142">
        <f>'Prospects Data'!K142</f>
        <v>20.188888800000001</v>
      </c>
      <c r="N142" t="str">
        <f>'Prospects Data'!L142</f>
        <v>6' 0"</v>
      </c>
      <c r="O142">
        <f>'Prospects Data'!M142</f>
        <v>165</v>
      </c>
      <c r="P142" t="str">
        <f>'Prospects Data'!N142</f>
        <v>S</v>
      </c>
      <c r="Q142" t="str">
        <f>'Prospects Data'!O142</f>
        <v>R</v>
      </c>
      <c r="R142">
        <f>'Prospects Data'!P142</f>
        <v>2021</v>
      </c>
      <c r="S142" t="str">
        <f>'Prospects Data'!Q142</f>
        <v>Intl15</v>
      </c>
      <c r="T142" t="str">
        <f>'Prospects Data'!R142</f>
        <v>CLE</v>
      </c>
      <c r="U142">
        <f>'Prospects Data'!S142</f>
        <v>1175000</v>
      </c>
      <c r="V142" t="str">
        <f>'Prospects Data'!T142</f>
        <v>Dominican Republic</v>
      </c>
      <c r="W142" t="str">
        <f>'Prospects Data'!U142</f>
        <v>Genoa looks now like Juan Brito did a couple of years ago: He's a projectable switch-hitting infielder with a fantastic early career bat-to-ball track record and some questions to answer on defense. Genao slashed .263/.345/.385 at Low-A last season while playing mostly shortstop and third base. His arm accuracy, which is very inconsistent, is the biggest defensive shortcoming he needs to remedy, but he's talented and athletic enough to continue developing at shortstop to see if he can. 
On offense, Genao's contact performance is exciting for such a young switch-hitter. He's still figuring out how to pull the ball as a left-handed hitter, but he's fairly short to the baseball and has precocious bat control. He also swings with exciting verve from both sides of the plate and looks like he has room for 15-20 more pounds of muscle before he starts to slow down. He could have the offensive package to profile at a corner position if it turns out he can't play shortstop. There are scouts who dare to dream that all the aspects of Genao's skill set will come together as hoped and that he'll become a build-around, everyday shortstop. That outcome is definitely in play, but it's a bit too out of focus to &lt;em&gt;value&lt;/em&gt; Genao's prospectdom at that level already. He was a preseason Pick to Click who could break out in a profound way in 2024.</v>
      </c>
      <c r="X142" t="str">
        <f>'Prospects Data'!V142</f>
        <v>UGPLgo0RJio</v>
      </c>
      <c r="Y142" t="str">
        <f>'Prospects Data'!W142</f>
        <v>sa3015706</v>
      </c>
    </row>
    <row r="143" spans="2:25" x14ac:dyDescent="0.45">
      <c r="B143">
        <v>5</v>
      </c>
      <c r="C143" t="s">
        <v>3299</v>
      </c>
      <c r="D143" t="s">
        <v>107</v>
      </c>
      <c r="E143" s="7" t="str">
        <f>VLOOKUP(D143, Index!$A$2:$B$31, 2, FALSE)</f>
        <v>Braves</v>
      </c>
      <c r="F143" s="7">
        <f t="shared" si="2"/>
        <v>142</v>
      </c>
      <c r="G143" t="str">
        <f>'Prospects Data'!E143</f>
        <v>SP</v>
      </c>
      <c r="H143" t="str">
        <f>'Prospects Data'!F143</f>
        <v>A</v>
      </c>
      <c r="I143">
        <f>'Prospects Data'!G143</f>
        <v>2026</v>
      </c>
      <c r="J143">
        <f>'Prospects Data'!H143</f>
        <v>45</v>
      </c>
      <c r="K143" t="str">
        <f>'Prospects Data'!I143</f>
        <v>High</v>
      </c>
      <c r="L143">
        <f>'Prospects Data'!J143</f>
        <v>0</v>
      </c>
      <c r="M143">
        <f>'Prospects Data'!K143</f>
        <v>21.0861111</v>
      </c>
      <c r="N143" t="str">
        <f>'Prospects Data'!L143</f>
        <v>6' 2"</v>
      </c>
      <c r="O143">
        <f>'Prospects Data'!M143</f>
        <v>185</v>
      </c>
      <c r="P143" t="str">
        <f>'Prospects Data'!N143</f>
        <v>R</v>
      </c>
      <c r="Q143" t="str">
        <f>'Prospects Data'!O143</f>
        <v>R</v>
      </c>
      <c r="R143">
        <f>'Prospects Data'!P143</f>
        <v>2022</v>
      </c>
      <c r="S143" t="str">
        <f>'Prospects Data'!Q143</f>
        <v>Draft</v>
      </c>
      <c r="T143" t="str">
        <f>'Prospects Data'!R143</f>
        <v>ATL</v>
      </c>
      <c r="U143">
        <f>'Prospects Data'!S143</f>
        <v>2397500</v>
      </c>
      <c r="V143" t="str">
        <f>'Prospects Data'!T143</f>
        <v>Bainbridge HS (WA)</v>
      </c>
      <c r="W143" t="str">
        <f>'Prospects Data'!U143</f>
        <v>A classic high school pitcher draft prospect, Ritchie had a projectable 6-foot-2 frame, a fast, whippy arm action and a snappy, devastating breaking ball as a Pacific Northwest prepster in 2022. His gorgeous arm action portended changeup development, and his feel for spin allowed you to project that Ritchie would develop a second good breaking ball over time. It took $2.4 million to keep him from a commitment to UCLA, but sadly Ritchie blew out after just four 2023 starts and had surgery in late May/early June of last year. 
Ritchie would show you 94-96 in short bursts as an amateur, but area scouts saw his velo dip late in games during his senior spring. He didn't pitch deep enough into the 2023 season to show he could sustain or improve upon his average velocity, but given his build and athleticism, it's plausible he'll come out of TJ rehab with better heat. We might find out later this year, as Ritchie was not given a "full-season injured list" designation and remains on the 60-day IL, leaving open the possibility for affiliated innings (and maybe the Arizona Fall League?) in 2024.</v>
      </c>
      <c r="X143">
        <f>'Prospects Data'!V143</f>
        <v>0</v>
      </c>
      <c r="Y143" t="str">
        <f>'Prospects Data'!W143</f>
        <v>sa3020395</v>
      </c>
    </row>
    <row r="144" spans="2:25" x14ac:dyDescent="0.45">
      <c r="B144">
        <v>5</v>
      </c>
      <c r="C144" t="s">
        <v>3303</v>
      </c>
      <c r="D144" t="s">
        <v>7</v>
      </c>
      <c r="E144" s="7" t="str">
        <f>VLOOKUP(D144, Index!$A$2:$B$31, 2, FALSE)</f>
        <v>Marlins</v>
      </c>
      <c r="F144" s="7">
        <f t="shared" si="2"/>
        <v>143</v>
      </c>
      <c r="G144" t="str">
        <f>'Prospects Data'!E144</f>
        <v>SP</v>
      </c>
      <c r="H144" t="str">
        <f>'Prospects Data'!F144</f>
        <v>DSL</v>
      </c>
      <c r="I144">
        <f>'Prospects Data'!G144</f>
        <v>2028</v>
      </c>
      <c r="J144">
        <f>'Prospects Data'!H144</f>
        <v>45</v>
      </c>
      <c r="K144" t="str">
        <f>'Prospects Data'!I144</f>
        <v>High</v>
      </c>
      <c r="L144">
        <f>'Prospects Data'!J144</f>
        <v>0</v>
      </c>
      <c r="M144">
        <f>'Prospects Data'!K144</f>
        <v>18.788888799999999</v>
      </c>
      <c r="N144" t="str">
        <f>'Prospects Data'!L144</f>
        <v>6' 7"</v>
      </c>
      <c r="O144">
        <f>'Prospects Data'!M144</f>
        <v>200</v>
      </c>
      <c r="P144" t="str">
        <f>'Prospects Data'!N144</f>
        <v>R</v>
      </c>
      <c r="Q144" t="str">
        <f>'Prospects Data'!O144</f>
        <v>R</v>
      </c>
      <c r="R144">
        <f>'Prospects Data'!P144</f>
        <v>2023</v>
      </c>
      <c r="S144" t="str">
        <f>'Prospects Data'!Q144</f>
        <v>Intl15</v>
      </c>
      <c r="T144" t="str">
        <f>'Prospects Data'!R144</f>
        <v>MIA</v>
      </c>
      <c r="U144">
        <f>'Prospects Data'!S144</f>
        <v>0</v>
      </c>
      <c r="V144" t="str">
        <f>'Prospects Data'!T144</f>
        <v>Dominican Republic</v>
      </c>
      <c r="W144" t="str">
        <f>'Prospects Data'!U144</f>
        <v>Santana was 17 for the entirety of the 2023 DSL season and turned 18 in October. He's built like an NBA small forward prospect at a broad-shouldered and skinny 6-foot-7, and he shows feel for three pitches. Santana's low-90s fastball of 2023 had promising vertical ride, while his upper-70s curveball flashed the sort of depth that should play nicely with that kind of fastball, though it needed more power. At the end of the season, it felt very likely that Santana would develop immense arm strength as he matured. He has so much room for mass on his frame and his arm action is so clean and fluid â€” this seemed like the type of pitcher who could end up throwing 100 one day. All of that was projection, of course, based purely on visual assessment. In his first DSL start of 2024, Santana sat 93-98, debuted a slider/cutter in the 88-90 mph range and was working with a 91-94 mph changeup. Were he in the draft, he'd probably go in the mid-to-late first round and get a bonus approaching $3 million. This is a very exciting, uber-projectable 18-year-old who is in the midst of a velocity surge.</v>
      </c>
      <c r="X144">
        <f>'Prospects Data'!V144</f>
        <v>0</v>
      </c>
      <c r="Y144" t="str">
        <f>'Prospects Data'!W144</f>
        <v>sa3022143</v>
      </c>
    </row>
    <row r="145" spans="2:25" x14ac:dyDescent="0.45">
      <c r="B145">
        <v>5</v>
      </c>
      <c r="C145" t="s">
        <v>3306</v>
      </c>
      <c r="D145" t="s">
        <v>76</v>
      </c>
      <c r="E145" s="7" t="str">
        <f>VLOOKUP(D145, Index!$A$2:$B$31, 2, FALSE)</f>
        <v>Pirates</v>
      </c>
      <c r="F145" s="7">
        <f t="shared" si="2"/>
        <v>144</v>
      </c>
      <c r="G145" t="str">
        <f>'Prospects Data'!E145</f>
        <v>SP</v>
      </c>
      <c r="H145" t="str">
        <f>'Prospects Data'!F145</f>
        <v>AAA</v>
      </c>
      <c r="I145">
        <f>'Prospects Data'!G145</f>
        <v>2025</v>
      </c>
      <c r="J145">
        <f>'Prospects Data'!H145</f>
        <v>45</v>
      </c>
      <c r="K145" t="str">
        <f>'Prospects Data'!I145</f>
        <v>Med</v>
      </c>
      <c r="L145">
        <f>'Prospects Data'!J145</f>
        <v>0</v>
      </c>
      <c r="M145">
        <f>'Prospects Data'!K145</f>
        <v>24.811111100000002</v>
      </c>
      <c r="N145" t="str">
        <f>'Prospects Data'!L145</f>
        <v>6' 5"</v>
      </c>
      <c r="O145">
        <f>'Prospects Data'!M145</f>
        <v>195</v>
      </c>
      <c r="P145" t="str">
        <f>'Prospects Data'!N145</f>
        <v>R</v>
      </c>
      <c r="Q145" t="str">
        <f>'Prospects Data'!O145</f>
        <v>R</v>
      </c>
      <c r="R145">
        <f>'Prospects Data'!P145</f>
        <v>2018</v>
      </c>
      <c r="S145" t="str">
        <f>'Prospects Data'!Q145</f>
        <v>Draft</v>
      </c>
      <c r="T145" t="str">
        <f>'Prospects Data'!R145</f>
        <v>PIT</v>
      </c>
      <c r="U145">
        <f>'Prospects Data'!S145</f>
        <v>1825000</v>
      </c>
      <c r="V145" t="str">
        <f>'Prospects Data'!T145</f>
        <v>Robinson HS (TX)</v>
      </c>
      <c r="W145" t="str">
        <f>'Prospects Data'!U145</f>
        <v>Ashcraft came back from Tommy John with a vengeance in 2023 and earned a 40-man roster spot. He was utterly dominant across his first 50 innings of Double-A to start 2024 and was promoted to Triple-A Indianapolis not long before list publication. 
Ashcraft's bread-and-butter pitch is his 88 mph slider, which has impressive length and depth for such a hard pitch. As of list publication, it's generating incredible chase and miss rates north of 40%, as is Ashcraft's slower, 82-85 mph curveball, which he uses more as a backfoot weapon against lefties. Though his arm angle creates relatively ineffective movement on his fastball, Ashcraft's mid-90s velocity makes up for it somewhat. Similar to Quinn Priester, there might be some issues with Ashcraft's fastball getting hit, or at least he may have to pitch off his breaking stuff more frequently against big league hitters and thus operate less efficiently from a strike-throwing standpoint. He has never had issues throwing strikes in pro ball but also hasn't demonstrated starter-level durability because his career has been interrupted by injury and the pandemic. He's already set a single-season career high for innings in 2024, his seventh in pro ball. If Ashcraft can maintain this level of velocity and control across 100-plus innings the rest of the 2024 season, then he'll have an argument to make the back of the Top 100 list in the offseason, though his fastball's playability might continue to be a barrier.</v>
      </c>
      <c r="X145">
        <f>'Prospects Data'!V145</f>
        <v>0</v>
      </c>
      <c r="Y145" t="str">
        <f>'Prospects Data'!W145</f>
        <v>sa3008470</v>
      </c>
    </row>
    <row r="146" spans="2:25" x14ac:dyDescent="0.45">
      <c r="B146">
        <v>5</v>
      </c>
      <c r="C146" t="s">
        <v>3310</v>
      </c>
      <c r="D146" t="s">
        <v>28</v>
      </c>
      <c r="E146" s="7" t="str">
        <f>VLOOKUP(D146, Index!$A$2:$B$31, 2, FALSE)</f>
        <v>Red Sox</v>
      </c>
      <c r="F146" s="7">
        <f t="shared" si="2"/>
        <v>145</v>
      </c>
      <c r="G146" t="str">
        <f>'Prospects Data'!E146</f>
        <v>RF</v>
      </c>
      <c r="H146">
        <f>'Prospects Data'!F146</f>
        <v>0</v>
      </c>
      <c r="I146">
        <f>'Prospects Data'!G146</f>
        <v>2027</v>
      </c>
      <c r="J146">
        <f>'Prospects Data'!H146</f>
        <v>45</v>
      </c>
      <c r="K146" t="str">
        <f>'Prospects Data'!I146</f>
        <v>High</v>
      </c>
      <c r="L146">
        <f>'Prospects Data'!J146</f>
        <v>0</v>
      </c>
      <c r="M146">
        <f>'Prospects Data'!K146</f>
        <v>21.236111099999999</v>
      </c>
      <c r="N146" t="str">
        <f>'Prospects Data'!L146</f>
        <v>6' 2"</v>
      </c>
      <c r="O146">
        <f>'Prospects Data'!M146</f>
        <v>220</v>
      </c>
      <c r="P146" t="str">
        <f>'Prospects Data'!N146</f>
        <v>S</v>
      </c>
      <c r="Q146" t="str">
        <f>'Prospects Data'!O146</f>
        <v>R</v>
      </c>
      <c r="R146">
        <f>'Prospects Data'!P146</f>
        <v>2024</v>
      </c>
      <c r="S146" t="str">
        <f>'Prospects Data'!Q146</f>
        <v>Draft</v>
      </c>
      <c r="T146" t="str">
        <f>'Prospects Data'!R146</f>
        <v>BOS</v>
      </c>
      <c r="U146">
        <f>'Prospects Data'!S146</f>
        <v>0</v>
      </c>
      <c r="V146" t="str">
        <f>'Prospects Data'!T146</f>
        <v xml:space="preserve">Texas A&amp;M </v>
      </c>
      <c r="W146" t="str">
        <f>'Prospects Data'!U146</f>
        <v>Montgomery comes from a family of multiple Division-I athletes. He was among the most prominent of the 2021 high schoolers to go to school. He spent two seasons at Stanford, where Montgomery played both ways and showed meaningful bat-to-ball improvement as a sophomore after a strikeout-prone freshman year. He transferred to A&amp;M and was the most talented player on their College World Series runner-up squad; he suffered a fractured right ankle on a slide into home during the postseason. Montgomery slashed .317/.428/.646 throughout his entire college career, with 20% K% as a junior. 
A super physical 6-foot-2 switch-hitter, Montgomery has monster bat speed from the left side. He has a crouched leg kick, his hands load at a conservative depth, and his hips absolutely explode though contact and help ignite a big finish in the dirt behind him. His lefty swing generates power to all fields, and he has some ability to alter his upper body's posture during his swing in order to clear out the top of the zone, something that Montgomery only seemed to develop during his time at A&amp;M. His righty swing is more generic; he has a low-ball tendency from that side and his cut isn't especially dynamic. He's vulnerable to changeups as a lefty, and up-and-away fastballs and backfoot breakers as a righty. 
Montgomery has a huge arm in right field, was up to 97 as a freshman reliever (his stuff was down during his sophomore year at Stanford and he didn't really pitch at A&amp;M), and has the speed to give center field a try in pro ball. Some of the changes he made at A&amp;M have improved the strikeout issues that were once caused by his lever length. This is a switch-hitter who was also a two-way player until 2023, and Montgomery's performance is even more exciting given that context. Above-average plate discipline and a swing geared to get to his power will help Montgomery overcome what are likely to be elevated strikeout totals. He has the ceiling of a power-hitting right field cleanup hitter.</v>
      </c>
      <c r="X146">
        <f>'Prospects Data'!V146</f>
        <v>0</v>
      </c>
      <c r="Y146">
        <f>'Prospects Data'!W146</f>
        <v>0</v>
      </c>
    </row>
    <row r="147" spans="2:25" x14ac:dyDescent="0.45">
      <c r="B147">
        <v>5</v>
      </c>
      <c r="C147" t="s">
        <v>3313</v>
      </c>
      <c r="D147" t="s">
        <v>104</v>
      </c>
      <c r="E147" s="7" t="str">
        <f>VLOOKUP(D147, Index!$A$2:$B$31, 2, FALSE)</f>
        <v>Nationals</v>
      </c>
      <c r="F147" s="7">
        <f t="shared" si="2"/>
        <v>146</v>
      </c>
      <c r="G147" t="str">
        <f>'Prospects Data'!E147</f>
        <v>SS</v>
      </c>
      <c r="H147">
        <f>'Prospects Data'!F147</f>
        <v>0</v>
      </c>
      <c r="I147">
        <f>'Prospects Data'!G147</f>
        <v>2027</v>
      </c>
      <c r="J147">
        <f>'Prospects Data'!H147</f>
        <v>45</v>
      </c>
      <c r="K147" t="str">
        <f>'Prospects Data'!I147</f>
        <v>Med</v>
      </c>
      <c r="L147">
        <f>'Prospects Data'!J147</f>
        <v>0</v>
      </c>
      <c r="M147">
        <f>'Prospects Data'!K147</f>
        <v>21.2111111</v>
      </c>
      <c r="N147" t="str">
        <f>'Prospects Data'!L147</f>
        <v>6' 0"</v>
      </c>
      <c r="O147">
        <f>'Prospects Data'!M147</f>
        <v>195</v>
      </c>
      <c r="P147" t="str">
        <f>'Prospects Data'!N147</f>
        <v>R</v>
      </c>
      <c r="Q147" t="str">
        <f>'Prospects Data'!O147</f>
        <v>R</v>
      </c>
      <c r="R147">
        <f>'Prospects Data'!P147</f>
        <v>2024</v>
      </c>
      <c r="S147" t="str">
        <f>'Prospects Data'!Q147</f>
        <v>Draft</v>
      </c>
      <c r="T147" t="str">
        <f>'Prospects Data'!R147</f>
        <v>WSN</v>
      </c>
      <c r="U147">
        <f>'Prospects Data'!S147</f>
        <v>0</v>
      </c>
      <c r="V147" t="str">
        <f>'Prospects Data'!T147</f>
        <v>Wake Forest</v>
      </c>
      <c r="W147" t="str">
        <f>'Prospects Data'!U147</f>
        <v>King transferred to Wake from Division-II Wingate but had experience against top competition before he arrived on campus. He raked on Cape Cod (17 games, .424/.479/.542 line) and was among the most impressive athletes on last summer's Collegiate Team USA roster. His lone season at Wake went well (.308/.377/.577, 33 extra-base hits) while King played multiple positions (in order of frequency: third base, center field, short stop, second base). Defensive versatility will probably be a big part of King's big league utility. He has the athleticism and arm strength to play anywhere on the diamond, but lacks polish at each of the positions he's played and often looks tentative catching popups and fly balls. King seemed most comfortable at third base, where he played most toward the end of the 2023 college season. Incredible lower body athleticism and agility helped him handle hot shots on the carpet at Wake. He has a plus arm that he doesn't always look comfortable airing out, but that should come with reps. Shortstop should be a more prominent part of his developmental pro mix, as this is a pretty special athlete without a ton of high-level experience who might yet develop better feel for defense. 
On offense, King has impressive oppo power for his size. He requires whole-body effort to swing hard, which can make the entire operation tough for him to time. He's more likely to slug versus breaking stuff than fastballs, which he's often a little too late on to damage. King is a candidate for swing simplification if he gets stronger and is able to swing hard with less noise. Until then, it's going to be fun to see if his elaborate current style of hitting can reproduce his college contact rates (79% overall, 87% in-zone) against pro stuff. He also brings big energy and on-field bravado to the party, and will gas up his teammates. 
King's skill set is tailored like a skinnier Ezequiel Duran or Christopher Morel. He's relatively raw for a college prospect, but he's performed well anyway and has some late-bloomer characteristics (college transfer, no set position to this point, big time athlete, motor). If he gets stronger and more comfortable at shortstop, he could be an everyday player there. More likely, he's going to be a dynamic multi-positional role player.</v>
      </c>
      <c r="X147">
        <f>'Prospects Data'!V147</f>
        <v>0</v>
      </c>
      <c r="Y147">
        <f>'Prospects Data'!W147</f>
        <v>0</v>
      </c>
    </row>
    <row r="148" spans="2:25" x14ac:dyDescent="0.45">
      <c r="B148">
        <v>5</v>
      </c>
      <c r="C148" t="s">
        <v>3315</v>
      </c>
      <c r="D148" t="s">
        <v>59</v>
      </c>
      <c r="E148" s="7" t="str">
        <f>VLOOKUP(D148, Index!$A$2:$B$31, 2, FALSE)</f>
        <v>Twins</v>
      </c>
      <c r="F148" s="7">
        <f t="shared" si="2"/>
        <v>147</v>
      </c>
      <c r="G148" t="str">
        <f>'Prospects Data'!E148</f>
        <v>CF</v>
      </c>
      <c r="H148" t="str">
        <f>'Prospects Data'!F148</f>
        <v>AA</v>
      </c>
      <c r="I148">
        <f>'Prospects Data'!G148</f>
        <v>2026</v>
      </c>
      <c r="J148">
        <f>'Prospects Data'!H148</f>
        <v>45</v>
      </c>
      <c r="K148" t="str">
        <f>'Prospects Data'!I148</f>
        <v>High</v>
      </c>
      <c r="L148">
        <f>'Prospects Data'!J148</f>
        <v>0</v>
      </c>
      <c r="M148">
        <f>'Prospects Data'!K148</f>
        <v>21.95</v>
      </c>
      <c r="N148" t="str">
        <f>'Prospects Data'!L148</f>
        <v>6' 1"</v>
      </c>
      <c r="O148">
        <f>'Prospects Data'!M148</f>
        <v>190</v>
      </c>
      <c r="P148" t="str">
        <f>'Prospects Data'!N148</f>
        <v>R</v>
      </c>
      <c r="Q148" t="str">
        <f>'Prospects Data'!O148</f>
        <v>R</v>
      </c>
      <c r="R148">
        <f>'Prospects Data'!P148</f>
        <v>2023</v>
      </c>
      <c r="S148" t="str">
        <f>'Prospects Data'!Q148</f>
        <v>Draft</v>
      </c>
      <c r="T148" t="str">
        <f>'Prospects Data'!R148</f>
        <v>MIN</v>
      </c>
      <c r="U148">
        <f>'Prospects Data'!S148</f>
        <v>1500000</v>
      </c>
      <c r="V148" t="str">
        <f>'Prospects Data'!T148</f>
        <v>Arizona State</v>
      </c>
      <c r="W148" t="str">
        <f>'Prospects Data'!U148</f>
        <v>Keaschall had two solid underclass seasons at the University of San Francisco before he transferred to Arizona State for his draft year, during which Keaschall hit an unbelievable .353/.443/.725. He had some first round buzz (probably under slot) and was heavy in the mix of model-driven teams because he was not yet 21 on draft day. Keaschall ended up signing for $1.5 million as a second-round pick, and his profile has changed and grown a lot since he's entered pro ball. 
The undersized Keaschall is a premium in-the-box athlete with a flexible and powerful lower body, as well as strong wrists that turn over through contact. At Arizona State he would often look a little out of control, chasing a ton and swinging so hard that he found himself off balance. This is one of the areas in which Keaschall has changed since joining Minnesota's system. His swing rate has dropped from 50% at ASU to 38% with the Twins, and he walked more than he struck out at High-A Cedar Rapids prior to a promotion to Double-A Wichita in late May. He doesn't have monster raw power, but Keaschall's swing brings consistent pull-side lift to the party, allowing him to get to the power he has; this is also aided by Keaschall's new approach, where he only targets pitches he can drive. It will be important to monitor how his on-base skills progress now that Keaschall has reached the upper minors, especially as the quality of the breaking stuff he faces improves. 
The other huge variable here is Keaschall's defense. A bad college middle infielder, Keaschall continued to look rough at second base with Cedar Rapids, DH'd for most of May, and came out the other side playing more center field and even some first base. His feel for center is predictably pretty rough, but it's noticeably better now than when he started playing there at the beginning of the season. He's an above-average runner but not blazingly fast, and so feel and instincts are going to be important for him to stick in center; the Twins may have an everyday center fielder on their hands if he can keep improving out there. You could argue Keaschall should be slotted behind Austin Martin on this list because they're similar players and Martin is big league ready, but the cement is dry on Martin where it isn't on Keaschall, who will be an offseason Top 100 prospect if he can solidify his defense in center field.</v>
      </c>
      <c r="X148">
        <f>'Prospects Data'!V148</f>
        <v>0</v>
      </c>
      <c r="Y148" t="str">
        <f>'Prospects Data'!W148</f>
        <v>sa3022614</v>
      </c>
    </row>
    <row r="149" spans="2:25" x14ac:dyDescent="0.45">
      <c r="B149">
        <v>5</v>
      </c>
      <c r="C149" t="s">
        <v>3319</v>
      </c>
      <c r="D149" t="s">
        <v>18</v>
      </c>
      <c r="E149" s="7" t="str">
        <f>VLOOKUP(D149, Index!$A$2:$B$31, 2, FALSE)</f>
        <v>Diamondbacks</v>
      </c>
      <c r="F149" s="7">
        <f t="shared" si="2"/>
        <v>148</v>
      </c>
      <c r="G149" t="str">
        <f>'Prospects Data'!E149</f>
        <v>SIRP</v>
      </c>
      <c r="H149" t="str">
        <f>'Prospects Data'!F149</f>
        <v>MLB</v>
      </c>
      <c r="I149">
        <f>'Prospects Data'!G149</f>
        <v>2025</v>
      </c>
      <c r="J149">
        <f>'Prospects Data'!H149</f>
        <v>45</v>
      </c>
      <c r="K149" t="str">
        <f>'Prospects Data'!I149</f>
        <v>High</v>
      </c>
      <c r="L149">
        <f>'Prospects Data'!J149</f>
        <v>0</v>
      </c>
      <c r="M149">
        <f>'Prospects Data'!K149</f>
        <v>23.938888800000001</v>
      </c>
      <c r="N149" t="str">
        <f>'Prospects Data'!L149</f>
        <v>6' 0"</v>
      </c>
      <c r="O149">
        <f>'Prospects Data'!M149</f>
        <v>190</v>
      </c>
      <c r="P149" t="str">
        <f>'Prospects Data'!N149</f>
        <v>R</v>
      </c>
      <c r="Q149" t="str">
        <f>'Prospects Data'!O149</f>
        <v>R</v>
      </c>
      <c r="R149">
        <f>'Prospects Data'!P149</f>
        <v>2021</v>
      </c>
      <c r="S149" t="str">
        <f>'Prospects Data'!Q149</f>
        <v>Intl15</v>
      </c>
      <c r="T149" t="str">
        <f>'Prospects Data'!R149</f>
        <v>ARI</v>
      </c>
      <c r="U149">
        <f>'Prospects Data'!S149</f>
        <v>10000</v>
      </c>
      <c r="V149" t="str">
        <f>'Prospects Data'!T149</f>
        <v>Venezuela</v>
      </c>
      <c r="W149" t="str">
        <f>'Prospects Data'!U149</f>
        <v>Diaz is a high-octane relief prospect with a mid-90s heater and a plus curveball. In 2023, Diaz struck out 31.8% of batters while carrying a bloated 13.2% walk rate. He's been deployed as a starter so far in pro ball, but with a frame and delivery like his, he's almost certainly destined for the bullpen. 
Diaz has a lean, medium frame with fair physical projection. He throws from a high three-quarters slot with a medium arm circle that does have a stab in the arm path and an elevated front arm throughout his delivery. Every pitch he throws features maximum effort, and he falls off to the first base side quite dramatically. Yilber's carrying fastball sits in the mid-90s and touches the upper-90s. It consistently misses bats but is held back a bit due to his inconsistent control of the pitch. His slider ranges between 84-87 mph; it has both vertical and horizontal break, and regularly shows plus tightness (2,800 rpm). Rounding out Diazâ€™s mix is a curveball (78-81 mph) that varies between 12/6 and 11/5 shape, with both versions having significant depth along with plus spin (2,800 rpm). The harder breaking ball is newer, and ticks one of the developmental checkpoints mentioned in last year's report (the need for a third pitch) on Diaz's developmental road as a starter. It has improved his chances of being a starter long-term, but he's still more likely to be a late-inning weapon, maybe even at some point this year. It's plausible that the D-backs will consider him one of their 12 nastiest arms late in the season and, at least temporarily, shift him to the bullpen for the stretch run. Even if they don't, Diaz is a virtual lock to be added to their 40-man after the season and be in the rotation/swingman mix the way Drey Jameson and Ryne Nelson were early last year.</v>
      </c>
      <c r="X149">
        <f>'Prospects Data'!V149</f>
        <v>0</v>
      </c>
      <c r="Y149">
        <f>'Prospects Data'!W149</f>
        <v>29271</v>
      </c>
    </row>
    <row r="150" spans="2:25" x14ac:dyDescent="0.45">
      <c r="B150">
        <v>5</v>
      </c>
      <c r="C150" t="s">
        <v>842</v>
      </c>
      <c r="D150" t="s">
        <v>36</v>
      </c>
      <c r="E150" s="7" t="str">
        <f>VLOOKUP(D150, Index!$A$2:$B$31, 2, FALSE)</f>
        <v>Reds</v>
      </c>
      <c r="F150" s="7">
        <f t="shared" si="2"/>
        <v>149</v>
      </c>
      <c r="G150" t="str">
        <f>'Prospects Data'!E150</f>
        <v>2B</v>
      </c>
      <c r="H150" t="str">
        <f>'Prospects Data'!F150</f>
        <v>AA</v>
      </c>
      <c r="I150">
        <f>'Prospects Data'!G150</f>
        <v>2026</v>
      </c>
      <c r="J150">
        <f>'Prospects Data'!H150</f>
        <v>45</v>
      </c>
      <c r="K150" t="str">
        <f>'Prospects Data'!I150</f>
        <v>Med</v>
      </c>
      <c r="L150">
        <f>'Prospects Data'!J150</f>
        <v>0</v>
      </c>
      <c r="M150">
        <f>'Prospects Data'!K150</f>
        <v>20.9222222</v>
      </c>
      <c r="N150" t="str">
        <f>'Prospects Data'!L150</f>
        <v>6' 0"</v>
      </c>
      <c r="O150">
        <f>'Prospects Data'!M150</f>
        <v>175</v>
      </c>
      <c r="P150" t="str">
        <f>'Prospects Data'!N150</f>
        <v>R</v>
      </c>
      <c r="Q150" t="str">
        <f>'Prospects Data'!O150</f>
        <v>R</v>
      </c>
      <c r="R150">
        <f>'Prospects Data'!P150</f>
        <v>2021</v>
      </c>
      <c r="S150" t="str">
        <f>'Prospects Data'!Q150</f>
        <v>Draft</v>
      </c>
      <c r="T150" t="str">
        <f>'Prospects Data'!R150</f>
        <v>SEA</v>
      </c>
      <c r="U150">
        <f>'Prospects Data'!S150</f>
        <v>1650000</v>
      </c>
      <c r="V150" t="str">
        <f>'Prospects Data'!T150</f>
        <v>Central Pointe Christian (FL)</v>
      </c>
      <c r="W150" t="str">
        <f>'Prospects Data'!U150</f>
        <v>One of the Mariners prospects sent to Cincinnati as part of the Luis Castillo trade, Arroyo had another fairly successful offensive season upon promotion to High-A in 2023. He slashed .248/.321/.427 as a 19-year-old and had his second straight season with double digit homers and triples. All told, Arroyo had 49 extra-base hits in 123 games. His ability to lift the baseball and consistently get to power is the foundation of a profile that has some cracks, cracks that kept Arroyo just off the Top 100 even before a torn labrum and subsequent surgery shelved him for all of 2024. 
For one, Arroyo's arm strength and the somewhat casual pace of his actions are better fits at second base than at shortstop, and even though Arroyo has really only played shortstop as a pro, he's projected to second base here. Second, Arroyo's rate of chase and inability to make contact with soft stuff that finishes in the bottom third of the strike zone will likely pull his OBP down below the typically accepted levels for an everyday player. Switch-hitting middle infielders who get to power like Arroyo does are still valuable, but in his case it will probably be in a second-division, everyday second base role. Arroyo has pole-to-pole power from the left side of the plate, scooping mistake breaking stuff to his pull side and spraying fastballs the other way. He's more of a pull-only hitter as a righty but he still lifts the ball consistently (note that I have Arroyo's game power projected above his raw because of how remarkable his feel for list is). This is going to weaponize Arroyo's power, which should be average or a tick above at maturity. It's good pop for a second baseman but not quite enough to elevate the entire profile, which is dragged down by a middling rate contact and poor OBP skills. He's still going to be a good player, just probably not a 2-plus annual WAR guy.</v>
      </c>
      <c r="X150" t="str">
        <f>'Prospects Data'!V150</f>
        <v>JbBRRfNrRaM</v>
      </c>
      <c r="Y150" t="str">
        <f>'Prospects Data'!W150</f>
        <v>sa3017626</v>
      </c>
    </row>
    <row r="151" spans="2:25" x14ac:dyDescent="0.45">
      <c r="B151">
        <v>5</v>
      </c>
      <c r="C151" t="s">
        <v>3324</v>
      </c>
      <c r="D151" t="s">
        <v>70</v>
      </c>
      <c r="E151" s="7" t="str">
        <f>VLOOKUP(D151, Index!$A$2:$B$31, 2, FALSE)</f>
        <v>Athletics</v>
      </c>
      <c r="F151" s="7">
        <f t="shared" si="2"/>
        <v>150</v>
      </c>
      <c r="G151" t="str">
        <f>'Prospects Data'!E151</f>
        <v>SP</v>
      </c>
      <c r="H151" t="str">
        <f>'Prospects Data'!F151</f>
        <v>AAA</v>
      </c>
      <c r="I151">
        <f>'Prospects Data'!G151</f>
        <v>2024</v>
      </c>
      <c r="J151">
        <f>'Prospects Data'!H151</f>
        <v>45</v>
      </c>
      <c r="K151" t="str">
        <f>'Prospects Data'!I151</f>
        <v>Med</v>
      </c>
      <c r="L151">
        <f>'Prospects Data'!J151</f>
        <v>-1</v>
      </c>
      <c r="M151">
        <f>'Prospects Data'!K151</f>
        <v>23.2972222</v>
      </c>
      <c r="N151" t="str">
        <f>'Prospects Data'!L151</f>
        <v>6' 3"</v>
      </c>
      <c r="O151">
        <f>'Prospects Data'!M151</f>
        <v>230</v>
      </c>
      <c r="P151" t="str">
        <f>'Prospects Data'!N151</f>
        <v>R</v>
      </c>
      <c r="Q151" t="str">
        <f>'Prospects Data'!O151</f>
        <v>R</v>
      </c>
      <c r="R151">
        <f>'Prospects Data'!P151</f>
        <v>2018</v>
      </c>
      <c r="S151" t="str">
        <f>'Prospects Data'!Q151</f>
        <v>J2</v>
      </c>
      <c r="T151" t="str">
        <f>'Prospects Data'!R151</f>
        <v>ATL</v>
      </c>
      <c r="U151">
        <f>'Prospects Data'!S151</f>
        <v>35000</v>
      </c>
      <c r="V151" t="str">
        <f>'Prospects Data'!T151</f>
        <v>Venezuela</v>
      </c>
      <c r="W151" t="str">
        <f>'Prospects Data'!U151</f>
        <v>Salinas came to Oakland in the Sean Murphy trade. He dealt with a 2023 elbow injury that was sandwiched between dominant stretches with a nearly 40% strikeout rate and 7% walk rate, capped by a great Fall League showing. Early in 2024, Salinas' walk rate has again been elevated, but I still believe in his athleticism and pitch utility enough to consider him a potential no. 4 starter. 
The physique of the barrel-chested Salinas (who looks a little more svelte early in 2024) belies his athleticism somewhat. He gets way down the mound and generates pretty ridiculous hip/shoulder separation for a huskier guy, but he doesn't demonstrate that athleticism in other keys ways, such as how he moves off the mound to play defense. He often looks imbalanced and not well-connected to the ground as he completes his delivery, which impacts his release consistency; some of his errant fastball control might be due to how much effort Salinas requires to get as far down the mound as he does. As a pretty athletic 23-year-old, this might still improve, and I think aspects of his repertoire will allow him to work more efficiently than he has to this point. 
For instance, Salinas could throw either of his excellent breaking balls for early-count strikes more often. Both of Royber's breakers (a late-moving 85-88 mph SOB slider and a low-80s rainbow curveball) have generated absurd miss rates north of 50% combined between 2023 and 2024, and have enough movement to play in the strike zone even when they're anticipated. Salinas also showed both four-seamer (sometimes with natural cut) and one-seam sinker fastball variants in the fall, and mixing those should help him generate weak early-count contact. I saw good changeups in the Fall League, but they've barely been part of Salinas' mix early in 2024. This guy is on the 40-man roster now and has a chance to debut this year if he can curb his walks. I'd greatly prefer Salinas to stay limber and loose rather than become tightly wound like some baseball athletes tend to as they drop weight. This visual detail is important to monitor if Salinas continues to slim, as it appears he recently has. A balanced and flexible lower body is integral to my command projection here.</v>
      </c>
      <c r="X151" t="str">
        <f>'Prospects Data'!V151</f>
        <v>6nDYveA9WjM</v>
      </c>
      <c r="Y151" t="str">
        <f>'Prospects Data'!W151</f>
        <v>sa3009243</v>
      </c>
    </row>
    <row r="152" spans="2:25" x14ac:dyDescent="0.45">
      <c r="B152">
        <v>5</v>
      </c>
      <c r="C152" t="s">
        <v>3328</v>
      </c>
      <c r="D152" t="s">
        <v>73</v>
      </c>
      <c r="E152" s="7" t="str">
        <f>VLOOKUP(D152, Index!$A$2:$B$31, 2, FALSE)</f>
        <v>Phillies</v>
      </c>
      <c r="F152" s="7">
        <f t="shared" si="2"/>
        <v>151</v>
      </c>
      <c r="G152" t="str">
        <f>'Prospects Data'!E152</f>
        <v>SS</v>
      </c>
      <c r="H152" t="str">
        <f>'Prospects Data'!F152</f>
        <v>A+</v>
      </c>
      <c r="I152">
        <f>'Prospects Data'!G152</f>
        <v>2026</v>
      </c>
      <c r="J152">
        <f>'Prospects Data'!H152</f>
        <v>45</v>
      </c>
      <c r="K152" t="str">
        <f>'Prospects Data'!I152</f>
        <v>Low</v>
      </c>
      <c r="L152">
        <f>'Prospects Data'!J152</f>
        <v>0</v>
      </c>
      <c r="M152">
        <f>'Prospects Data'!K152</f>
        <v>20.4694444</v>
      </c>
      <c r="N152" t="str">
        <f>'Prospects Data'!L152</f>
        <v>5' 10"</v>
      </c>
      <c r="O152">
        <f>'Prospects Data'!M152</f>
        <v>185</v>
      </c>
      <c r="P152" t="str">
        <f>'Prospects Data'!N152</f>
        <v>S</v>
      </c>
      <c r="Q152" t="str">
        <f>'Prospects Data'!O152</f>
        <v>R</v>
      </c>
      <c r="R152">
        <f>'Prospects Data'!P152</f>
        <v>2022</v>
      </c>
      <c r="S152" t="str">
        <f>'Prospects Data'!Q152</f>
        <v>Draft</v>
      </c>
      <c r="T152" t="str">
        <f>'Prospects Data'!R152</f>
        <v>PHI</v>
      </c>
      <c r="U152">
        <f>'Prospects Data'!S152</f>
        <v>125000</v>
      </c>
      <c r="V152" t="str">
        <f>'Prospects Data'!T152</f>
        <v>Shaler HS (PA)</v>
      </c>
      <c r="W152" t="str">
        <f>'Prospects Data'!U152</f>
        <v>As far as Phillies go, it appears that the biggest gap between industry evals and my own from last cycle was right here with Rincon, who is rumored to have been a popular trade target during the last year or so. The slick-fielding, zone-controlling Yinzer high school draftee has plus defensive hands and actions, and is a virtual lock to stay at shortstop. He's compactly built and not especially strong, but Rincon tracks pitches well, rarely chases, and moves the bat around the zone from both sides of the plate. His swing isn't always well connected from the ground up, especially his right-handed swing, which often features an awkward weight transfer; in Rincon's lefty swing, his hands have a late move that sometimes causes his whole operation to be tardy. The latter issue is small enough to project that it will get cleaned up with time. Otherwise, Rincon's cut is short and to the point but still has a fair amount of natural lift. 
A high-probability utility prospect in the Geraldo Perdomo mold, Rincon has terrific soft skills, and his ceiling will be dictated by how much stronger he can get. Because we're not talking about a super projectable frame in this case, I'm not inclined to forecast a huge uptick in that realm, but the progression of Rincon's measurable power from 2022 to 2023 (16% hard-hit rate to 25%, with a max exit velo that rose nearly 10 ticks to 108 mph) was pretty substantial.</v>
      </c>
      <c r="X152">
        <f>'Prospects Data'!V152</f>
        <v>0</v>
      </c>
      <c r="Y152" t="str">
        <f>'Prospects Data'!W152</f>
        <v>sa3020221</v>
      </c>
    </row>
    <row r="153" spans="2:25" x14ac:dyDescent="0.45">
      <c r="B153">
        <v>5</v>
      </c>
      <c r="C153" t="s">
        <v>3332</v>
      </c>
      <c r="D153" t="s">
        <v>130</v>
      </c>
      <c r="E153" s="7" t="str">
        <f>VLOOKUP(D153, Index!$A$2:$B$31, 2, FALSE)</f>
        <v>Rangers</v>
      </c>
      <c r="F153" s="7">
        <f t="shared" si="2"/>
        <v>152</v>
      </c>
      <c r="G153" t="str">
        <f>'Prospects Data'!E153</f>
        <v>SS</v>
      </c>
      <c r="H153" t="str">
        <f>'Prospects Data'!F153</f>
        <v>A+</v>
      </c>
      <c r="I153">
        <f>'Prospects Data'!G153</f>
        <v>2026</v>
      </c>
      <c r="J153">
        <f>'Prospects Data'!H153</f>
        <v>45</v>
      </c>
      <c r="K153" t="str">
        <f>'Prospects Data'!I153</f>
        <v>High</v>
      </c>
      <c r="L153">
        <f>'Prospects Data'!J153</f>
        <v>0</v>
      </c>
      <c r="M153">
        <f>'Prospects Data'!K153</f>
        <v>21.475000000000001</v>
      </c>
      <c r="N153" t="str">
        <f>'Prospects Data'!L153</f>
        <v>5' 10"</v>
      </c>
      <c r="O153">
        <f>'Prospects Data'!M153</f>
        <v>170</v>
      </c>
      <c r="P153" t="str">
        <f>'Prospects Data'!N153</f>
        <v>R</v>
      </c>
      <c r="Q153" t="str">
        <f>'Prospects Data'!O153</f>
        <v>R</v>
      </c>
      <c r="R153">
        <f>'Prospects Data'!P153</f>
        <v>2021</v>
      </c>
      <c r="S153" t="str">
        <f>'Prospects Data'!Q153</f>
        <v>Draft</v>
      </c>
      <c r="T153" t="str">
        <f>'Prospects Data'!R153</f>
        <v>TEX</v>
      </c>
      <c r="U153">
        <f>'Prospects Data'!S153</f>
        <v>1000000</v>
      </c>
      <c r="V153" t="str">
        <f>'Prospects Data'!T153</f>
        <v>Barbers Hill HS (TX)</v>
      </c>
      <c r="W153" t="str">
        <f>'Prospects Data'!U153</f>
        <v>Little Cam Cauley is going to strike out a lot, but he's a top-of-the-scale athlete with playable power, nearly elite speed, and what will likely be rare defensive versatility. He runs 4.10 from home to first and has incredible range on defense. He can make acrobatic throws (the jump throw is a favorite of Cauley's) and often has to because he doesn't have the plant-and-throw hose of a typical shortstop (he's also had some throwing accuracy issues in the past, which now seem remedied). Cauley is an athletic fit at every position, but he's only played the infield so far in pro ball. His little frame skips across the dirt like a stone on a lake and he gets to grounders you assume are hits as they leave the bat. He has a chance to be a Gold Glove defender at shortstop and has the speed to play center field if the Rangers are inclined to try him out there. 
Because Cauley has consistently struck out at about a 30% clip since signing, he is probably not going to be an everyday player, or at the very least will be a flawed one if he is. Still, his control of the strike zone (chase rates historically in the mid-20s) and playable power (short to the ball, strong top hand through contact, hard-hit rates north of 40% throughout his early 20s, 113 mph max exit this year) are going to allow him to do some stuff on offense amid all the Ks, and that might be enough for Cauley to play short everyday. Defensive versatility will help maximize his impact, especially with the presence of other shortstops in this org. The high-end outcome for Cauley would look like what Chris Taylor's role and output was like during his peak. The disappointing outcome would be akin to what happened with Scott Kingery, though Cauley is a better athlete whose defense creates a higher floor than that.</v>
      </c>
      <c r="X153">
        <f>'Prospects Data'!V153</f>
        <v>0</v>
      </c>
      <c r="Y153" t="str">
        <f>'Prospects Data'!W153</f>
        <v>sa3017167</v>
      </c>
    </row>
    <row r="154" spans="2:25" x14ac:dyDescent="0.45">
      <c r="B154">
        <v>5</v>
      </c>
      <c r="C154" t="s">
        <v>3336</v>
      </c>
      <c r="D154" t="s">
        <v>309</v>
      </c>
      <c r="E154" s="7" t="str">
        <f>VLOOKUP(D154, Index!$A$2:$B$31, 2, FALSE)</f>
        <v>Rockies</v>
      </c>
      <c r="F154" s="7">
        <f t="shared" si="2"/>
        <v>153</v>
      </c>
      <c r="G154" t="str">
        <f>'Prospects Data'!E154</f>
        <v>MIRP</v>
      </c>
      <c r="H154" t="str">
        <f>'Prospects Data'!F154</f>
        <v>AAA</v>
      </c>
      <c r="I154">
        <f>'Prospects Data'!G154</f>
        <v>2024</v>
      </c>
      <c r="J154">
        <f>'Prospects Data'!H154</f>
        <v>45</v>
      </c>
      <c r="K154" t="str">
        <f>'Prospects Data'!I154</f>
        <v>High</v>
      </c>
      <c r="L154">
        <f>'Prospects Data'!J154</f>
        <v>0</v>
      </c>
      <c r="M154">
        <f>'Prospects Data'!K154</f>
        <v>21.9972222</v>
      </c>
      <c r="N154" t="str">
        <f>'Prospects Data'!L154</f>
        <v>6' 2"</v>
      </c>
      <c r="O154">
        <f>'Prospects Data'!M154</f>
        <v>162</v>
      </c>
      <c r="P154" t="str">
        <f>'Prospects Data'!N154</f>
        <v>R</v>
      </c>
      <c r="Q154" t="str">
        <f>'Prospects Data'!O154</f>
        <v>R</v>
      </c>
      <c r="R154">
        <f>'Prospects Data'!P154</f>
        <v>2018</v>
      </c>
      <c r="S154" t="str">
        <f>'Prospects Data'!Q154</f>
        <v>J2</v>
      </c>
      <c r="T154" t="str">
        <f>'Prospects Data'!R154</f>
        <v>COL</v>
      </c>
      <c r="U154">
        <f>'Prospects Data'!S154</f>
        <v>200000</v>
      </c>
      <c r="V154" t="str">
        <f>'Prospects Data'!T154</f>
        <v>Dominican Republic</v>
      </c>
      <c r="W154" t="str">
        <f>'Prospects Data'!U154</f>
        <v>For the same reasons you should be skeptical of offensive performance at Spokane, we can forgive Chivilli (pronounced "chivee-YEE") for having an ERA approaching 6.00 there in 2023. Chvilli went from a developmental relief prospect with the makings of a good changeup to a 40-man rosteree with a plus-plus changeup in one year. He sat 93-96 throughout 2023 and is back there again to start 2024, and while he lacks precise feel for fastball command, his delivery is direct to the plate and Chivilli's style of fastball utility doesn't require him to dot his heater east and west. I actually wonder if Chivilli can start. He's kept his walks under control during his time in the minors, he's loose and athletic, and in addition to the power mid-80s changeup, he has a fair mid-80s slider that he can land for a strike. He threw 61 innings last year in what was largely a single-inning relief role, which he appears to be in again at Hartford early in 2024. I think the Rockies should consider stretching Chivilli out in long relief to set him up for a potential transition to the rotation if things go well. The problem is that he's already on the 40-man and it would probably take the better part of his first two option years to actually find out if that's a good fit. If things don't work, then you've monkeyed with what is otherwise a likely late-inning reliever.</v>
      </c>
      <c r="X154">
        <f>'Prospects Data'!V154</f>
        <v>0</v>
      </c>
      <c r="Y154">
        <f>'Prospects Data'!W154</f>
        <v>26790</v>
      </c>
    </row>
    <row r="155" spans="2:25" x14ac:dyDescent="0.45">
      <c r="B155">
        <v>5</v>
      </c>
      <c r="C155" t="s">
        <v>3338</v>
      </c>
      <c r="D155" t="s">
        <v>98</v>
      </c>
      <c r="E155" s="7" t="str">
        <f>VLOOKUP(D155, Index!$A$2:$B$31, 2, FALSE)</f>
        <v>Blue Jays</v>
      </c>
      <c r="F155" s="7">
        <f t="shared" si="2"/>
        <v>154</v>
      </c>
      <c r="G155" t="str">
        <f>'Prospects Data'!E155</f>
        <v>SS</v>
      </c>
      <c r="H155" t="str">
        <f>'Prospects Data'!F155</f>
        <v>MLB</v>
      </c>
      <c r="I155">
        <f>'Prospects Data'!G155</f>
        <v>2024</v>
      </c>
      <c r="J155">
        <f>'Prospects Data'!H155</f>
        <v>45</v>
      </c>
      <c r="K155" t="str">
        <f>'Prospects Data'!I155</f>
        <v>Low</v>
      </c>
      <c r="L155">
        <f>'Prospects Data'!J155</f>
        <v>0</v>
      </c>
      <c r="M155">
        <f>'Prospects Data'!K155</f>
        <v>23.194444399999998</v>
      </c>
      <c r="N155" t="str">
        <f>'Prospects Data'!L155</f>
        <v>5' 10"</v>
      </c>
      <c r="O155">
        <f>'Prospects Data'!M155</f>
        <v>170</v>
      </c>
      <c r="P155" t="str">
        <f>'Prospects Data'!N155</f>
        <v>R</v>
      </c>
      <c r="Q155" t="str">
        <f>'Prospects Data'!O155</f>
        <v>R</v>
      </c>
      <c r="R155">
        <f>'Prospects Data'!P155</f>
        <v>2017</v>
      </c>
      <c r="S155" t="str">
        <f>'Prospects Data'!Q155</f>
        <v>J2</v>
      </c>
      <c r="T155" t="str">
        <f>'Prospects Data'!R155</f>
        <v>TOR</v>
      </c>
      <c r="U155">
        <f>'Prospects Data'!S155</f>
        <v>825000</v>
      </c>
      <c r="V155" t="str">
        <f>'Prospects Data'!T155</f>
        <v>Panama</v>
      </c>
      <c r="W155" t="str">
        <f>'Prospects Data'!U155</f>
        <v>It's about time for Jimenez, who has just one option remaining, to make a big league roster. He's a solid shortstop defender who, for the last several years, has made premium rates of contact, including a nearly 90% Z-contact% this year at Double-A New Hampshire, where he slashed .287/.372/.436 before a late August promotion to Buffalo. Jimenez, who has been on the Jays 40-man for two years, owns a .388 career OBP in the minors. He likely won't sustain quite that level of bat-to-ball performance against big league arms, but this is his carrying tool on offense. Jimenez checks some, but not all, of our visual scouting boxes for contact excellence. He's short-levered and consistently on time, but his swing path leaves him vulnerable to high fastballs, which is atypical for a hitter with a statistical profile like his. Santiago Espinal (two options left) is the one most directly blocking Jimenez on the Jays' depth chart as the team's best-gloved utilityman. Ideally, Jimenez would branch out beyond just his usual 2B/SS in 2024 and be rostered as a utilityman within the next year. If he's optioned to start 2024, then he's a mandatory carry in 2025 and beyond.</v>
      </c>
      <c r="X155" t="str">
        <f>'Prospects Data'!V155</f>
        <v>efYjFq_PEP8</v>
      </c>
      <c r="Y155">
        <f>'Prospects Data'!W155</f>
        <v>23782</v>
      </c>
    </row>
    <row r="156" spans="2:25" x14ac:dyDescent="0.45">
      <c r="B156">
        <v>5</v>
      </c>
      <c r="C156" t="s">
        <v>3342</v>
      </c>
      <c r="D156" t="s">
        <v>56</v>
      </c>
      <c r="E156" s="7" t="str">
        <f>VLOOKUP(D156, Index!$A$2:$B$31, 2, FALSE)</f>
        <v>Brewers</v>
      </c>
      <c r="F156" s="7">
        <f t="shared" si="2"/>
        <v>155</v>
      </c>
      <c r="G156" t="str">
        <f>'Prospects Data'!E156</f>
        <v>CF</v>
      </c>
      <c r="H156" t="str">
        <f>'Prospects Data'!F156</f>
        <v>A+</v>
      </c>
      <c r="I156">
        <f>'Prospects Data'!G156</f>
        <v>2027</v>
      </c>
      <c r="J156">
        <f>'Prospects Data'!H156</f>
        <v>45</v>
      </c>
      <c r="K156" t="str">
        <f>'Prospects Data'!I156</f>
        <v>Med</v>
      </c>
      <c r="L156">
        <f>'Prospects Data'!J156</f>
        <v>0</v>
      </c>
      <c r="M156">
        <f>'Prospects Data'!K156</f>
        <v>19.694444399999998</v>
      </c>
      <c r="N156" t="str">
        <f>'Prospects Data'!L156</f>
        <v>5' 7"</v>
      </c>
      <c r="O156">
        <f>'Prospects Data'!M156</f>
        <v>165</v>
      </c>
      <c r="P156" t="str">
        <f>'Prospects Data'!N156</f>
        <v>S</v>
      </c>
      <c r="Q156" t="str">
        <f>'Prospects Data'!O156</f>
        <v>R</v>
      </c>
      <c r="R156">
        <f>'Prospects Data'!P156</f>
        <v>2022</v>
      </c>
      <c r="S156" t="str">
        <f>'Prospects Data'!Q156</f>
        <v>Intl15</v>
      </c>
      <c r="T156" t="str">
        <f>'Prospects Data'!R156</f>
        <v>MIL</v>
      </c>
      <c r="U156">
        <f>'Prospects Data'!S156</f>
        <v>1100000</v>
      </c>
      <c r="V156" t="str">
        <f>'Prospects Data'!T156</f>
        <v>Venezuela</v>
      </c>
      <c r="W156" t="str">
        <f>'Prospects Data'!U156</f>
        <v>Lara is a very athletic little switch-hitting center field prospect with an exciting early career contact track record. He's small, but he's very twitchy and strong for his size. Lara's righty swing is more dangerous than his lefty swing, but he's found ways to put the ball in play despite his lack of polish from that side. Lara has a shot to stay in center field but isn't a lock. He's a plus runner and is capable of covering a ton of ground (he's made some spectacular plays during his first big league spring training in 2024), but his ball skills are currently pretty bad, and Lara doesn't always look comfortable catching the baseball. Lara's explosion for a hitter his size is pretty impressive and I do think he's going to get stronger even though he lacks classic frame projection. He has a chance to be a well-rounded everyday center fielder if his defense improves.</v>
      </c>
      <c r="X156" t="str">
        <f>'Prospects Data'!V156</f>
        <v>uAfq8xzZADU</v>
      </c>
      <c r="Y156" t="str">
        <f>'Prospects Data'!W156</f>
        <v>sa3018514</v>
      </c>
    </row>
    <row r="157" spans="2:25" x14ac:dyDescent="0.45">
      <c r="B157">
        <v>5</v>
      </c>
      <c r="C157" t="s">
        <v>3346</v>
      </c>
      <c r="D157" t="s">
        <v>39</v>
      </c>
      <c r="E157" s="7" t="str">
        <f>VLOOKUP(D157, Index!$A$2:$B$31, 2, FALSE)</f>
        <v>Tigers</v>
      </c>
      <c r="F157" s="7">
        <f t="shared" si="2"/>
        <v>156</v>
      </c>
      <c r="G157" t="str">
        <f>'Prospects Data'!E157</f>
        <v>SP</v>
      </c>
      <c r="H157" t="str">
        <f>'Prospects Data'!F157</f>
        <v>AAA</v>
      </c>
      <c r="I157">
        <f>'Prospects Data'!G157</f>
        <v>2024</v>
      </c>
      <c r="J157">
        <f>'Prospects Data'!H157</f>
        <v>45</v>
      </c>
      <c r="K157" t="str">
        <f>'Prospects Data'!I157</f>
        <v>Low</v>
      </c>
      <c r="L157">
        <f>'Prospects Data'!J157</f>
        <v>0</v>
      </c>
      <c r="M157">
        <f>'Prospects Data'!K157</f>
        <v>24.433333300000001</v>
      </c>
      <c r="N157" t="str">
        <f>'Prospects Data'!L157</f>
        <v>6' 3"</v>
      </c>
      <c r="O157">
        <f>'Prospects Data'!M157</f>
        <v>215</v>
      </c>
      <c r="P157" t="str">
        <f>'Prospects Data'!N157</f>
        <v>R</v>
      </c>
      <c r="Q157" t="str">
        <f>'Prospects Data'!O157</f>
        <v>R</v>
      </c>
      <c r="R157">
        <f>'Prospects Data'!P157</f>
        <v>2021</v>
      </c>
      <c r="S157" t="str">
        <f>'Prospects Data'!Q157</f>
        <v>Draft</v>
      </c>
      <c r="T157" t="str">
        <f>'Prospects Data'!R157</f>
        <v>DET</v>
      </c>
      <c r="U157">
        <f>'Prospects Data'!S157</f>
        <v>2500000</v>
      </c>
      <c r="V157" t="str">
        <f>'Prospects Data'!T157</f>
        <v>Texas</v>
      </c>
      <c r="W157" t="str">
        <f>'Prospects Data'!U157</f>
        <v>Madden has a prototypical starter's scouting package, with a classic, innings-eating frame and a deep repertoire. He spent all of 2023 at Double-A Erie, where he chugged through 118 innings with a 29.7% K% and slightly discouraging 10.2% walk rate. After he was a north/south arm slot guy in college, Madden and the Tigers have worked to alter his delivery over the course of the last couple of seasons. His arm slot has come down more and more as he has adopted a more three-quarters slot, as well as more overt drop-and-drive usage in his lower half. The results have mostly been encouraging, as the shallower angle this creates on his fastball has fostered more in-zone bat-missing ability and better natural action on a changeup that needed to develop for Madden to hit his ceiling. 
I think that some of his uncharacteristic wildness in 2023 was simply from this delivery being relatively new. Madden's walk rate was high, but he has pitchability elements. He can manipulate breaking ball shape and either throw his slider for a strike or bury it for whiffs, he has a low-90s cutter that he's still getting a feel for, and he knows where in the zone his fastball plays. Even in his final start of the year, Madden was parked in the 94-95 mph range. I consider him a high-probability no. 4/5 starter whose ETA is more likely 2025 due to the sudden glut of healthy and veteran options who are now ahead of Madden on the depth chart.</v>
      </c>
      <c r="X157">
        <f>'Prospects Data'!V157</f>
        <v>0</v>
      </c>
      <c r="Y157" t="str">
        <f>'Prospects Data'!W157</f>
        <v>sa3018141</v>
      </c>
    </row>
    <row r="158" spans="2:25" x14ac:dyDescent="0.45">
      <c r="B158">
        <v>5</v>
      </c>
      <c r="C158" t="s">
        <v>3350</v>
      </c>
      <c r="D158" t="s">
        <v>191</v>
      </c>
      <c r="E158" s="7" t="str">
        <f>VLOOKUP(D158, Index!$A$2:$B$31, 2, FALSE)</f>
        <v>Astros</v>
      </c>
      <c r="F158" s="7">
        <f t="shared" si="2"/>
        <v>157</v>
      </c>
      <c r="G158" t="str">
        <f>'Prospects Data'!E158</f>
        <v>C</v>
      </c>
      <c r="H158">
        <f>'Prospects Data'!F158</f>
        <v>0</v>
      </c>
      <c r="I158">
        <f>'Prospects Data'!G158</f>
        <v>2027</v>
      </c>
      <c r="J158">
        <f>'Prospects Data'!H158</f>
        <v>45</v>
      </c>
      <c r="K158" t="str">
        <f>'Prospects Data'!I158</f>
        <v>High</v>
      </c>
      <c r="L158">
        <f>'Prospects Data'!J158</f>
        <v>0</v>
      </c>
      <c r="M158">
        <f>'Prospects Data'!K158</f>
        <v>21.7972222</v>
      </c>
      <c r="N158" t="str">
        <f>'Prospects Data'!L158</f>
        <v>6' 0"</v>
      </c>
      <c r="O158">
        <f>'Prospects Data'!M158</f>
        <v>190</v>
      </c>
      <c r="P158" t="str">
        <f>'Prospects Data'!N158</f>
        <v>R</v>
      </c>
      <c r="Q158" t="str">
        <f>'Prospects Data'!O158</f>
        <v>R</v>
      </c>
      <c r="R158">
        <f>'Prospects Data'!P158</f>
        <v>2024</v>
      </c>
      <c r="S158" t="str">
        <f>'Prospects Data'!Q158</f>
        <v>Draft</v>
      </c>
      <c r="T158" t="str">
        <f>'Prospects Data'!R158</f>
        <v>HOU</v>
      </c>
      <c r="U158">
        <f>'Prospects Data'!S158</f>
        <v>0</v>
      </c>
      <c r="V158" t="str">
        <f>'Prospects Data'!T158</f>
        <v>Sam Houston</v>
      </c>
      <c r="W158" t="str">
        <f>'Prospects Data'!U158</f>
        <v>Janek's arm might be the best individual tool in the entire draft. He threw out more than half of attempted base stealers in 2024, he'll occasionally pop sub-1.80 on throws to second, and sometimes his throws arrive at the bag so quickly that they beat the infielder there. If Janek can ever become more consistent leaving his crouch (he's a compact guy and plus athlete, so it's possible), then he's going to have an all-world arm. The rest of his game is pretty raw. Janek is a fair receiver around the edges of the zone, but he's mostly caught guys throwing 89. He's probably going to have a learning curve as a receiver and ball-blocker upon his entry to pro ball. The athletic ingredients to be a good catcher are here, they just need to be cooked. 
Janek's athleticism extends to the batter's box and gives him exciting power potential for a catcher. His hands start with his bat draped down behind his back, then he uses his shoulder to lever the barrel up into the position where they load. Sometimes this happens too late. Janek is in pretty good position when he loads, but the journey his hands take to get there might change. The contact skills of small school hitters are always a little more opaque than their Power Five peers. Janek has some slider vulnerability and his contact rates (78% overall, 88% in-zone) are a little better than average, though I'm inclined to adjust down a bit there considering his level of competition. There's everyday catcher upside here if Janek can get to enough power and polish the nuances of his defense.</v>
      </c>
      <c r="X158">
        <f>'Prospects Data'!V158</f>
        <v>0</v>
      </c>
      <c r="Y158">
        <f>'Prospects Data'!W158</f>
        <v>0</v>
      </c>
    </row>
    <row r="159" spans="2:25" x14ac:dyDescent="0.45">
      <c r="B159">
        <v>5</v>
      </c>
      <c r="C159" t="s">
        <v>3353</v>
      </c>
      <c r="D159" t="s">
        <v>16</v>
      </c>
      <c r="E159" s="7" t="str">
        <f>VLOOKUP(D159, Index!$A$2:$B$31, 2, FALSE)</f>
        <v>Giants</v>
      </c>
      <c r="F159" s="7">
        <f t="shared" si="2"/>
        <v>158</v>
      </c>
      <c r="G159" t="str">
        <f>'Prospects Data'!E159</f>
        <v>SP</v>
      </c>
      <c r="H159" t="str">
        <f>'Prospects Data'!F159</f>
        <v>A+</v>
      </c>
      <c r="I159">
        <f>'Prospects Data'!G159</f>
        <v>2025</v>
      </c>
      <c r="J159">
        <f>'Prospects Data'!H159</f>
        <v>45</v>
      </c>
      <c r="K159" t="str">
        <f>'Prospects Data'!I159</f>
        <v>Med</v>
      </c>
      <c r="L159">
        <f>'Prospects Data'!J159</f>
        <v>0</v>
      </c>
      <c r="M159">
        <f>'Prospects Data'!K159</f>
        <v>22.861111099999999</v>
      </c>
      <c r="N159" t="str">
        <f>'Prospects Data'!L159</f>
        <v>6' 5"</v>
      </c>
      <c r="O159">
        <f>'Prospects Data'!M159</f>
        <v>200</v>
      </c>
      <c r="P159" t="str">
        <f>'Prospects Data'!N159</f>
        <v>L</v>
      </c>
      <c r="Q159" t="str">
        <f>'Prospects Data'!O159</f>
        <v>L</v>
      </c>
      <c r="R159">
        <f>'Prospects Data'!P159</f>
        <v>2023</v>
      </c>
      <c r="S159" t="str">
        <f>'Prospects Data'!Q159</f>
        <v>Draft</v>
      </c>
      <c r="T159" t="str">
        <f>'Prospects Data'!R159</f>
        <v>SFG</v>
      </c>
      <c r="U159">
        <f>'Prospects Data'!S159</f>
        <v>805580</v>
      </c>
      <c r="V159" t="str">
        <f>'Prospects Data'!T159</f>
        <v>Kent State</v>
      </c>
      <c r="W159" t="str">
        <f>'Prospects Data'!U159</f>
        <v>Whitman is a super smooth lefty with a beautiful arm action and delivery. After two years with just 5.2 total innings pitched at Purdue, Whitman transferred to Kent State for his junior year and had a breakout season. Given the arc of his college career, it seemed feasible that Whitman had both skill and physical development remaining, with a chance to blow up on a pro strength and conditioning program. Early on in 2024, it appears thatâ€™s happening. He's had a two-tick velo bump, as his fastball has gone from the 90-94 mph range to the 92-96 mph range at Low-A San Jose. 
He has taken a power-over-precision approach with his fastball so far in pro ball, leaning on it at about a 70% clip so far in San Jose, and Whitman's size and the pacing of his delivery causes his heater to jump on hitters. His slider has plus teeth and two-planed depth at its best, and we're projecting heavily on Whitman's changeup here because of the quality of his arm action and athleticism. And remember, he barely pitched in a competitive setting until 2023. His mechanical grace, especially at his size, make him one of the more viable starting pitching prospects in the Giants system. This is a great tip-of-the-iceberg prospect who has already shown progress in one of the areas we hoped he would upon his entry into pro ball (velocity), and has the ingredients to be a good team's no. 4 starter if his changeup or a second breaking ball develop.</v>
      </c>
      <c r="X159">
        <f>'Prospects Data'!V159</f>
        <v>0</v>
      </c>
      <c r="Y159" t="str">
        <f>'Prospects Data'!W159</f>
        <v>sa3023131</v>
      </c>
    </row>
    <row r="160" spans="2:25" x14ac:dyDescent="0.45">
      <c r="B160">
        <v>5</v>
      </c>
      <c r="C160" t="s">
        <v>971</v>
      </c>
      <c r="D160" t="s">
        <v>155</v>
      </c>
      <c r="E160" s="7" t="str">
        <f>VLOOKUP(D160, Index!$A$2:$B$31, 2, FALSE)</f>
        <v>Royals</v>
      </c>
      <c r="F160" s="7">
        <f t="shared" si="2"/>
        <v>159</v>
      </c>
      <c r="G160" t="str">
        <f>'Prospects Data'!E160</f>
        <v>2B</v>
      </c>
      <c r="H160" t="str">
        <f>'Prospects Data'!F160</f>
        <v>AA</v>
      </c>
      <c r="I160">
        <f>'Prospects Data'!G160</f>
        <v>2025</v>
      </c>
      <c r="J160">
        <f>'Prospects Data'!H160</f>
        <v>40</v>
      </c>
      <c r="K160" t="str">
        <f>'Prospects Data'!I160</f>
        <v>Low</v>
      </c>
      <c r="L160">
        <f>'Prospects Data'!J160</f>
        <v>0</v>
      </c>
      <c r="M160">
        <f>'Prospects Data'!K160</f>
        <v>23.847222200000001</v>
      </c>
      <c r="N160" t="str">
        <f>'Prospects Data'!L160</f>
        <v>5' 9"</v>
      </c>
      <c r="O160">
        <f>'Prospects Data'!M160</f>
        <v>155</v>
      </c>
      <c r="P160" t="str">
        <f>'Prospects Data'!N160</f>
        <v>L</v>
      </c>
      <c r="Q160" t="str">
        <f>'Prospects Data'!O160</f>
        <v>R</v>
      </c>
      <c r="R160">
        <f>'Prospects Data'!P160</f>
        <v>2022</v>
      </c>
      <c r="S160" t="str">
        <f>'Prospects Data'!Q160</f>
        <v>Draft</v>
      </c>
      <c r="T160" t="str">
        <f>'Prospects Data'!R160</f>
        <v>KCR</v>
      </c>
      <c r="U160">
        <f>'Prospects Data'!S160</f>
        <v>125000</v>
      </c>
      <c r="V160" t="str">
        <f>'Prospects Data'!T160</f>
        <v>Vanderbilt</v>
      </c>
      <c r="W160" t="str">
        <f>'Prospects Data'!U160</f>
        <v>Vaz only played a season and a half at Vanderbilt and he might have been hidden for even longer had 2021 starting left fielder Cooper Davis not gotten injured. If he had played all three seasons at Vandy (he was a community college transfer) and played often, he likely would have been picked much higher than the 15th round. In a 2023 season that spanned High- and Double-A, Vaz struck out in less than 10% of his trips to the plate on his way to .279/.373/.400 line and 30 stolen bases in 33 attempts. He's slashed .253/.369/.370 at Northwest Arkansas so far this year, good for a 114 wRC+. 
Vaz very rarely swings and misses, which is reflected in his sub-10% in-zone whiff and 3.8% swinging strike rate against Double-A arms this season. Vaz makes good swing decisions, continues to walk more frequently than he strikes out, and is advanced in his ability to manipulate the bat in the zone. His short levers produce a compact, direct path that fits his spray-it-around approach, but he lacks extra base impact. 
Vaz is still spending the bulk of his time at second base, where his hands work well and he shows solid instincts and overall feel for the position. His quick-twitch characteristics are more apparent when he gets the occasional game at shortstop, but his arm is a little light to complete the longer throws from the hole. Vaz is also a solid defender in left field, where he looks comfortable tracking and ranging for balls in all directions. This is a "sum is greater than the parts" type of prospect who projects to be a high-end bench utility type.</v>
      </c>
      <c r="X160">
        <f>'Prospects Data'!V160</f>
        <v>0</v>
      </c>
      <c r="Y160" t="str">
        <f>'Prospects Data'!W160</f>
        <v>sa3019906</v>
      </c>
    </row>
    <row r="161" spans="2:25" x14ac:dyDescent="0.45">
      <c r="B161">
        <v>5</v>
      </c>
      <c r="C161" t="s">
        <v>3358</v>
      </c>
      <c r="D161" t="s">
        <v>42</v>
      </c>
      <c r="E161" s="7" t="str">
        <f>VLOOKUP(D161, Index!$A$2:$B$31, 2, FALSE)</f>
        <v>Angels</v>
      </c>
      <c r="F161" s="7">
        <f t="shared" si="2"/>
        <v>160</v>
      </c>
      <c r="G161" t="str">
        <f>'Prospects Data'!E161</f>
        <v>SS</v>
      </c>
      <c r="H161" t="str">
        <f>'Prospects Data'!F161</f>
        <v>AA</v>
      </c>
      <c r="I161">
        <f>'Prospects Data'!G161</f>
        <v>2026</v>
      </c>
      <c r="J161">
        <f>'Prospects Data'!H161</f>
        <v>40</v>
      </c>
      <c r="K161" t="str">
        <f>'Prospects Data'!I161</f>
        <v>Med</v>
      </c>
      <c r="L161">
        <f>'Prospects Data'!J161</f>
        <v>0</v>
      </c>
      <c r="M161">
        <f>'Prospects Data'!K161</f>
        <v>20.4694444</v>
      </c>
      <c r="N161" t="str">
        <f>'Prospects Data'!L161</f>
        <v>6' 1"</v>
      </c>
      <c r="O161">
        <f>'Prospects Data'!M161</f>
        <v>180</v>
      </c>
      <c r="P161" t="str">
        <f>'Prospects Data'!N161</f>
        <v>R</v>
      </c>
      <c r="Q161" t="str">
        <f>'Prospects Data'!O161</f>
        <v>R</v>
      </c>
      <c r="R161">
        <f>'Prospects Data'!P161</f>
        <v>2021</v>
      </c>
      <c r="S161" t="str">
        <f>'Prospects Data'!Q161</f>
        <v>Intl15</v>
      </c>
      <c r="T161" t="str">
        <f>'Prospects Data'!R161</f>
        <v>LAA</v>
      </c>
      <c r="U161">
        <f>'Prospects Data'!S161</f>
        <v>1900000</v>
      </c>
      <c r="V161" t="str">
        <f>'Prospects Data'!T161</f>
        <v>Dominican Republic</v>
      </c>
      <c r="W161" t="str">
        <f>'Prospects Data'!U161</f>
        <v>Guzman was the Angels' top 2021 international amateur signee at just shy of $2 million. He has yet to have an impressive statistical season on offense and has a sub-.700 career OPS as of list publication, but he continues to project as a sound shortstop defender and swings with enough verve at 20 years old to portend profile-carrying power. 
Guzman's tools are like Diet Willy Adames. He has cleaned up some of the odd looking aspects of his defensive actions (which were really only strange and stiff when he had to make plays in on the grass) and continues to be great at backhanding balls in the hole and making strong throws back across his body. Guzman is also an impressive in-the-box rotator and swings pretty hard for a 20-year-old, but his cut is quite long. He's had concerningly high strikeout rates in the low minors, and it's tough to forecast him as an everyday player because of this. This is where one could argue Guzman's skill set is structured like Adames', but Guzman isn't tooled up to that degree (Willy is a 7 defender with 6 power). We think there might be enough power here for Guzman to be a second-division regular shortstop, but whether his hit tool lets him get to it is another matter, one we feel less good about.</v>
      </c>
      <c r="X161" t="str">
        <f>'Prospects Data'!V161</f>
        <v>RUVXxWSTSbw</v>
      </c>
      <c r="Y161" t="str">
        <f>'Prospects Data'!W161</f>
        <v>sa3015711</v>
      </c>
    </row>
    <row r="162" spans="2:25" x14ac:dyDescent="0.45">
      <c r="B162">
        <v>5</v>
      </c>
      <c r="C162" t="s">
        <v>3362</v>
      </c>
      <c r="D162" t="s">
        <v>14</v>
      </c>
      <c r="E162" s="7" t="str">
        <f>VLOOKUP(D162, Index!$A$2:$B$31, 2, FALSE)</f>
        <v>Padres</v>
      </c>
      <c r="F162" s="7">
        <f t="shared" si="2"/>
        <v>161</v>
      </c>
      <c r="G162" t="str">
        <f>'Prospects Data'!E162</f>
        <v>SP</v>
      </c>
      <c r="H162" t="str">
        <f>'Prospects Data'!F162</f>
        <v>AA</v>
      </c>
      <c r="I162">
        <f>'Prospects Data'!G162</f>
        <v>2026</v>
      </c>
      <c r="J162">
        <f>'Prospects Data'!H162</f>
        <v>40</v>
      </c>
      <c r="K162" t="str">
        <f>'Prospects Data'!I162</f>
        <v>High</v>
      </c>
      <c r="L162">
        <f>'Prospects Data'!J162</f>
        <v>0</v>
      </c>
      <c r="M162">
        <f>'Prospects Data'!K162</f>
        <v>20.605555500000001</v>
      </c>
      <c r="N162" t="str">
        <f>'Prospects Data'!L162</f>
        <v>6' 3"</v>
      </c>
      <c r="O162">
        <f>'Prospects Data'!M162</f>
        <v>235</v>
      </c>
      <c r="P162" t="str">
        <f>'Prospects Data'!N162</f>
        <v>R</v>
      </c>
      <c r="Q162" t="str">
        <f>'Prospects Data'!O162</f>
        <v>L</v>
      </c>
      <c r="R162">
        <f>'Prospects Data'!P162</f>
        <v>2022</v>
      </c>
      <c r="S162" t="str">
        <f>'Prospects Data'!Q162</f>
        <v>Draft</v>
      </c>
      <c r="T162" t="str">
        <f>'Prospects Data'!R162</f>
        <v>SDP</v>
      </c>
      <c r="U162">
        <f>'Prospects Data'!S162</f>
        <v>3000000</v>
      </c>
      <c r="V162" t="str">
        <f>'Prospects Data'!T162</f>
        <v>McQueen HS (NV)</v>
      </c>
      <c r="W162" t="str">
        <f>'Prospects Data'!U162</f>
        <v>Snelling was a multi-sport athlete in high school, earning acclaim as both a quarterback and linebacker, before an outstanding season on the mound earned him a first-round selection and $3 million signing bonus in the 2022 draft, luring him away from the gridiron for good. Last year was Snelling's first season of professional baseball and he rose quickly through the Padres system, starting the season at Low-A and finishing it at Double-A as a 19-year-old. 
The evaluation of Snelling here at FanGraphs has been lukewarm since he was an amateur. His delivery requires a ton of effort and features quite a bit of head violence, and in our (mostly Eric's) opinion his stuff is only fair. Snelling's best pitch is his uphill low-90s fastball, which has lost a couple of ticks this year. The pitch lives more off of angle and deception than riding life and velocity. None of Snelling's secondary pitches have generated an above-average rate of swing-and-miss as a pro, and that includes his 2023 season with the sterling ERAs. 
His 84-87 mph changeup has been his most used secondary offering so far in 2024, which might be a developmental effort rather than an indication that it's his out-pitch. It isn't great from a stuff standpoint. Snelling's arm speed when he throws it is actually pretty good, but it lacks movement. The better of his secondary offerings is his 78-80 mph, 2,200 rpm slider, which is effective as a strike-stealing pitch but lacks the depth of a finisher. Snelling goes right at hitters and is a poised on-mound competitor. He's going to throw enough strikes to be a starter, but his stuff quality is going to limit his impact. Here he's 40+'d rather than just 40'd because we like Snelling as an athlete and competitor and think he'll work efficiently enough to handle a truck-load of innings.</v>
      </c>
      <c r="X162">
        <f>'Prospects Data'!V162</f>
        <v>0</v>
      </c>
      <c r="Y162" t="str">
        <f>'Prospects Data'!W162</f>
        <v>sa3020707</v>
      </c>
    </row>
    <row r="163" spans="2:25" x14ac:dyDescent="0.45">
      <c r="B163">
        <v>6</v>
      </c>
      <c r="C163" t="s">
        <v>3366</v>
      </c>
      <c r="D163" t="s">
        <v>178</v>
      </c>
      <c r="E163" s="7" t="str">
        <f>VLOOKUP(D163, Index!$A$2:$B$31, 2, FALSE)</f>
        <v>Yankees</v>
      </c>
      <c r="F163" s="7">
        <f t="shared" si="2"/>
        <v>162</v>
      </c>
      <c r="G163" t="str">
        <f>'Prospects Data'!E163</f>
        <v>SS</v>
      </c>
      <c r="H163" t="str">
        <f>'Prospects Data'!F163</f>
        <v>A</v>
      </c>
      <c r="I163">
        <f>'Prospects Data'!G163</f>
        <v>2027</v>
      </c>
      <c r="J163">
        <f>'Prospects Data'!H163</f>
        <v>45</v>
      </c>
      <c r="K163" t="str">
        <f>'Prospects Data'!I163</f>
        <v>High</v>
      </c>
      <c r="L163">
        <f>'Prospects Data'!J163</f>
        <v>-1</v>
      </c>
      <c r="M163">
        <f>'Prospects Data'!K163</f>
        <v>19.8833333</v>
      </c>
      <c r="N163" t="str">
        <f>'Prospects Data'!L163</f>
        <v>6' 0"</v>
      </c>
      <c r="O163">
        <f>'Prospects Data'!M163</f>
        <v>190</v>
      </c>
      <c r="P163" t="str">
        <f>'Prospects Data'!N163</f>
        <v>S</v>
      </c>
      <c r="Q163" t="str">
        <f>'Prospects Data'!O163</f>
        <v>R</v>
      </c>
      <c r="R163">
        <f>'Prospects Data'!P163</f>
        <v>2022</v>
      </c>
      <c r="S163" t="str">
        <f>'Prospects Data'!Q163</f>
        <v>Intl15</v>
      </c>
      <c r="T163" t="str">
        <f>'Prospects Data'!R163</f>
        <v>NYY</v>
      </c>
      <c r="U163">
        <f>'Prospects Data'!S163</f>
        <v>4000000</v>
      </c>
      <c r="V163" t="str">
        <f>'Prospects Data'!T163</f>
        <v>Dominican Republic</v>
      </c>
      <c r="W163" t="str">
        <f>'Prospects Data'!U163</f>
        <v>Arias' 2022 DSL performance was terrifying. After signing for $4 million in January of that year, he hit just .194 and struck out 32.9% of the time while dealing with a hand injury. His 2023 on the complex was much better, as Arias hit .267/.423/.505 in 27 games before he was shut down due to a broken finger. This is a power-hitting shortstop prospect with a below-average hit tool. Arias swings with bad intentions. He has premium bat speed and is looking to do big damage with each healthy hack. He is also a skilled and acrobatic shortstop defender with fantastic actions and arm strength. Those tools in concert with one another give Arias a good shot to be an impact player even though his style of hitting will likely limit his rate of contact. Arias has a classic low-ball lefty swing (he only had 12 PA as a right-handed batter in 2023) and is vulnerable to rise-and-run heaters in the top half of the zone. Because of his injuries, he's had very few actual in-game reps to make adjustments in this regard, and it's plausible his hit tool will polish with time and experience. Expect Arias to track like Ronny Mauricio, a big-framed, switch-hitting shortstop with power and strikeouts.</v>
      </c>
      <c r="X163">
        <f>'Prospects Data'!V163</f>
        <v>0</v>
      </c>
      <c r="Y163" t="str">
        <f>'Prospects Data'!W163</f>
        <v>sa3019674</v>
      </c>
    </row>
    <row r="164" spans="2:25" x14ac:dyDescent="0.45">
      <c r="B164">
        <v>6</v>
      </c>
      <c r="C164" t="s">
        <v>3369</v>
      </c>
      <c r="D164" t="s">
        <v>89</v>
      </c>
      <c r="E164" s="7" t="str">
        <f>VLOOKUP(D164, Index!$A$2:$B$31, 2, FALSE)</f>
        <v>Rays</v>
      </c>
      <c r="F164" s="7">
        <f t="shared" si="2"/>
        <v>163</v>
      </c>
      <c r="G164" t="str">
        <f>'Prospects Data'!E164</f>
        <v>CF</v>
      </c>
      <c r="H164">
        <f>'Prospects Data'!F164</f>
        <v>0</v>
      </c>
      <c r="I164">
        <f>'Prospects Data'!G164</f>
        <v>2028</v>
      </c>
      <c r="J164">
        <f>'Prospects Data'!H164</f>
        <v>45</v>
      </c>
      <c r="K164" t="str">
        <f>'Prospects Data'!I164</f>
        <v>Med</v>
      </c>
      <c r="L164">
        <f>'Prospects Data'!J164</f>
        <v>0</v>
      </c>
      <c r="M164">
        <f>'Prospects Data'!K164</f>
        <v>18.830555499999999</v>
      </c>
      <c r="N164" t="str">
        <f>'Prospects Data'!L164</f>
        <v>6' 2"</v>
      </c>
      <c r="O164">
        <f>'Prospects Data'!M164</f>
        <v>195</v>
      </c>
      <c r="P164" t="str">
        <f>'Prospects Data'!N164</f>
        <v>L</v>
      </c>
      <c r="Q164" t="str">
        <f>'Prospects Data'!O164</f>
        <v>R</v>
      </c>
      <c r="R164">
        <f>'Prospects Data'!P164</f>
        <v>2024</v>
      </c>
      <c r="S164" t="str">
        <f>'Prospects Data'!Q164</f>
        <v>Draft</v>
      </c>
      <c r="T164" t="str">
        <f>'Prospects Data'!R164</f>
        <v>TBR</v>
      </c>
      <c r="U164">
        <f>'Prospects Data'!S164</f>
        <v>0</v>
      </c>
      <c r="V164" t="str">
        <f>'Prospects Data'!T164</f>
        <v>Westlake (TX)</v>
      </c>
      <c r="W164" t="str">
        <f>'Prospects Data'!U164</f>
        <v xml:space="preserve">When Gillen first burst onto the prospect scene, he was a skinny shortstop with a great looking lefty swing. He dealt with injuries of varying severity throughout high school, the most significant of which required labrum surgery. In addition to their toll on Gillen, the injuries made it difficult to evaluate him, as even when he was healthy he sometimes looked rusty. Now he's getting stronger and looks more comfortable in the box the further away he gets from his injuries. He is one of the few players in the draft class who can hit, hit for power, and also projects to play an up-the-middle position. 
Gillen has some of the quickest and slickest hitting hands in the draft. His swing looked long last summer, but he's meaningfully stronger now and is getting back to the ball quicker. He rotates hard while keeping his head on the baseball and makes a ton of sweet spot contact. A scout source told me they thought Gillen had a chance to be a left-handed Marcus Semien â€” that's what Gillen's hitting hands are like. It's also the path Gillen's body and defensive fit could follow as he fills out. While Gillen's lateral agility and arm strength probably aren't a fit at shortstop (his high school position), his middle infield experience and speed give him a good shot to play second base or maybe try center field. I think the former is more likely. Especially if he continues to get stronger, his hit/power combo will profile in an everyday capacity at either spot. Teams are scared of Gillen's medical and worry he might slip way down the defensive spectrum, some even fear he's a DH. That probably means I'm higher on him here than he'll be selected, but there just aren't many hitters in this class who might play an up-the-middle position and also hit for both contact and power, which is why this is my top high schooler in the class. </v>
      </c>
      <c r="X164">
        <f>'Prospects Data'!V164</f>
        <v>0</v>
      </c>
      <c r="Y164">
        <f>'Prospects Data'!W164</f>
        <v>0</v>
      </c>
    </row>
    <row r="165" spans="2:25" x14ac:dyDescent="0.45">
      <c r="B165">
        <v>6</v>
      </c>
      <c r="C165" t="s">
        <v>3372</v>
      </c>
      <c r="D165" t="s">
        <v>28</v>
      </c>
      <c r="E165" s="7" t="str">
        <f>VLOOKUP(D165, Index!$A$2:$B$31, 2, FALSE)</f>
        <v>Red Sox</v>
      </c>
      <c r="F165" s="7">
        <f t="shared" si="2"/>
        <v>164</v>
      </c>
      <c r="G165" t="str">
        <f>'Prospects Data'!E165</f>
        <v>CF</v>
      </c>
      <c r="H165" t="str">
        <f>'Prospects Data'!F165</f>
        <v>AA</v>
      </c>
      <c r="I165">
        <f>'Prospects Data'!G165</f>
        <v>2026</v>
      </c>
      <c r="J165">
        <f>'Prospects Data'!H165</f>
        <v>45</v>
      </c>
      <c r="K165" t="str">
        <f>'Prospects Data'!I165</f>
        <v>High</v>
      </c>
      <c r="L165">
        <f>'Prospects Data'!J165</f>
        <v>0</v>
      </c>
      <c r="M165">
        <f>'Prospects Data'!K165</f>
        <v>22.080555499999999</v>
      </c>
      <c r="N165" t="str">
        <f>'Prospects Data'!L165</f>
        <v>6' 3"</v>
      </c>
      <c r="O165">
        <f>'Prospects Data'!M165</f>
        <v>203</v>
      </c>
      <c r="P165" t="str">
        <f>'Prospects Data'!N165</f>
        <v>R</v>
      </c>
      <c r="Q165" t="str">
        <f>'Prospects Data'!O165</f>
        <v>R</v>
      </c>
      <c r="R165">
        <f>'Prospects Data'!P165</f>
        <v>2023</v>
      </c>
      <c r="S165" t="str">
        <f>'Prospects Data'!Q165</f>
        <v>Draft</v>
      </c>
      <c r="T165" t="str">
        <f>'Prospects Data'!R165</f>
        <v>BOS</v>
      </c>
      <c r="U165">
        <f>'Prospects Data'!S165</f>
        <v>492700</v>
      </c>
      <c r="V165" t="str">
        <f>'Prospects Data'!T165</f>
        <v>Georgia Tech</v>
      </c>
      <c r="W165" t="str">
        <f>'Prospects Data'!U165</f>
        <v>They made a Jarren Duran sequel already? Campbell has been shot out of the pro ball cannon. He has an OPS over 1.000 as of list publication, and he's been performing at Double-A Portland for the better part of the last month. At Georgia Tech, Campbell was an outstanding slash-and-dash leadoff man who was among the most difficult Division-I hitters to make swing and miss during the 2023 season. He hit .376/.484/.549 and struck out just 17 times in 217 PA during his draft year as an age-eligible redshirt freshman. 
Subtle changes to the way his hands load, as well as alterations to his approach, have resulted in a seismic shift in his profile. Campbell is swinging with damage-seeking intent and has been able to lift the ball more. The power he's generating with his new style is shocking. His high-end exit velocities are comfortably plus on the big league scale (he hit a ball 114 mph this year) and he's doing huge damage to all fields. While these changes have come at the expense of Campbell's ability to make contact (he had a 90% contact rate in college and has yo-yo'd around the 70-77% range so far as a pro), keep in mind that this might improve as he gets comfortable with his new swing. His cut still looks weird, like it did in college, when he was often chopping down at the baseball. Unlike a lot of the powerless college bat-control mavens who go on Day Two of the draft, Campbell isn't undersized or relatively unathletic; he's a strapping 6-foot-3 guy with explosive rotational athleticism. This isn't a skills-over-tools type who doesn't check the physical scouting boxes; this is a projectable athlete who hasn't played a ton of high level baseball yet (recall that he was an age-eligible redshirt freshman with one year of college experience), and still he's having huge success at Double-A. 
Campbell played second base at Tech but has also played a lot of center field so far this year. He's a plus runner who has the wheels for it, but he needs reps to improve his feel. His athleticism has bailed him out of some bad reads; Campbell will get twisted around out there and still find a crazy way to make the play, which is pretty exciting given the context of his development. 
I don't think Campbell is going to have a Bondsian OPS forever, but I do buy that there have been meaningful changes here that have unlocked dormant impact power. The "contact-only second baseman makes swing changes and moves to center field" plot summary reads almost exactly like Jarren Duran's scouting report did when he first broke out in the lower minors. Campbell's swing is still so odd and requires such effort that I'd like to see him sustain a high level of performance against upper-level pitching for a little while longer before he moves into the Top 100, but he's certainly on that trajectory.</v>
      </c>
      <c r="X165">
        <f>'Prospects Data'!V165</f>
        <v>0</v>
      </c>
      <c r="Y165" t="str">
        <f>'Prospects Data'!W165</f>
        <v>sa3023011</v>
      </c>
    </row>
    <row r="166" spans="2:25" x14ac:dyDescent="0.45">
      <c r="B166">
        <v>6</v>
      </c>
      <c r="C166" t="s">
        <v>3376</v>
      </c>
      <c r="D166" t="s">
        <v>82</v>
      </c>
      <c r="E166" s="7" t="str">
        <f>VLOOKUP(D166, Index!$A$2:$B$31, 2, FALSE)</f>
        <v>Mariners</v>
      </c>
      <c r="F166" s="7">
        <f t="shared" si="2"/>
        <v>165</v>
      </c>
      <c r="G166" t="str">
        <f>'Prospects Data'!E166</f>
        <v>SS</v>
      </c>
      <c r="H166" t="str">
        <f>'Prospects Data'!F166</f>
        <v>A</v>
      </c>
      <c r="I166">
        <f>'Prospects Data'!G166</f>
        <v>2028</v>
      </c>
      <c r="J166">
        <f>'Prospects Data'!H166</f>
        <v>45</v>
      </c>
      <c r="K166" t="str">
        <f>'Prospects Data'!I166</f>
        <v>High</v>
      </c>
      <c r="L166">
        <f>'Prospects Data'!J166</f>
        <v>0</v>
      </c>
      <c r="M166">
        <f>'Prospects Data'!K166</f>
        <v>18.9611111</v>
      </c>
      <c r="N166" t="str">
        <f>'Prospects Data'!L166</f>
        <v>6' 2"</v>
      </c>
      <c r="O166">
        <f>'Prospects Data'!M166</f>
        <v>193</v>
      </c>
      <c r="P166" t="str">
        <f>'Prospects Data'!N166</f>
        <v>L</v>
      </c>
      <c r="Q166" t="str">
        <f>'Prospects Data'!O166</f>
        <v>R</v>
      </c>
      <c r="R166">
        <f>'Prospects Data'!P166</f>
        <v>2023</v>
      </c>
      <c r="S166" t="str">
        <f>'Prospects Data'!Q166</f>
        <v>Draft</v>
      </c>
      <c r="T166" t="str">
        <f>'Prospects Data'!R166</f>
        <v>SEA</v>
      </c>
      <c r="U166">
        <f>'Prospects Data'!S166</f>
        <v>2500000</v>
      </c>
      <c r="V166" t="str">
        <f>'Prospects Data'!T166</f>
        <v>Trinity Christian HS (GA)</v>
      </c>
      <c r="W166" t="str">
        <f>'Prospects Data'!U166</f>
        <v>Peete has the widest outcome variability in this system, even more than Felnin Celesten, because his hit tool is the riskiest of this high-profile group but he's also easily the most projectable and exciting athlete of the bunch. Peete has uncommon size for a potential shortstop at a leggy 6-foot-2. His range and ability to bend is pretty amazing at his size, and Peete is surprisingly smooth making plays in on the grass. It's his hands that need to get much better if Peete is going to stick on the infield. Lot of defenders have success improving their hands through side work and practice, so  at this stage I'm more inclined to be excited by Peete's potential to join the ranks of massive-framed power-hitting shortstops than I am worried about how crude his hands currently are. 
Of the Mariners' high school position player group from last year's draft, Peete seemed the most overwhelmed by his initial exposure to pro pitching. His front side still bails way out toward first base on too many of his swings, leaving him vulnerable on the outer half of the plate. But Peete's size gives him rare power projection, and he rotates beautifully and has shown he can muster pull power despite the length of his levers. His swing's natural loft is going to help him get to power in games, and Peete is going to grow into a lot of it. Peete's contact data (12% swinging strike rate, a 6-to-5 ball in play-to-swinging strike ratio) aren't red flags; the perceived hit tool risk here is coming from a visual evaluation of Peete's swing and an expectation of it being more of an issue as he climbs. Athletes this size tend to take longer to develop. This guy is on the "local" rather than the "express," and should be considered more of a four- or five-year project with enormous potential ceiling.</v>
      </c>
      <c r="X166">
        <f>'Prospects Data'!V166</f>
        <v>0</v>
      </c>
      <c r="Y166" t="str">
        <f>'Prospects Data'!W166</f>
        <v>sa3022966</v>
      </c>
    </row>
    <row r="167" spans="2:25" x14ac:dyDescent="0.45">
      <c r="B167">
        <v>6</v>
      </c>
      <c r="C167" t="s">
        <v>3380</v>
      </c>
      <c r="D167" t="s">
        <v>10</v>
      </c>
      <c r="E167" s="7" t="str">
        <f>VLOOKUP(D167, Index!$A$2:$B$31, 2, FALSE)</f>
        <v>Mets</v>
      </c>
      <c r="F167" s="7">
        <f t="shared" si="2"/>
        <v>166</v>
      </c>
      <c r="G167" t="str">
        <f>'Prospects Data'!E167</f>
        <v>CF</v>
      </c>
      <c r="H167" t="str">
        <f>'Prospects Data'!F167</f>
        <v>AAA</v>
      </c>
      <c r="I167">
        <f>'Prospects Data'!G167</f>
        <v>2024</v>
      </c>
      <c r="J167">
        <f>'Prospects Data'!H167</f>
        <v>45</v>
      </c>
      <c r="K167" t="str">
        <f>'Prospects Data'!I167</f>
        <v>High</v>
      </c>
      <c r="L167">
        <f>'Prospects Data'!J167</f>
        <v>0</v>
      </c>
      <c r="M167">
        <f>'Prospects Data'!K167</f>
        <v>22.375</v>
      </c>
      <c r="N167" t="str">
        <f>'Prospects Data'!L167</f>
        <v>5' 8"</v>
      </c>
      <c r="O167">
        <f>'Prospects Data'!M167</f>
        <v>181</v>
      </c>
      <c r="P167" t="str">
        <f>'Prospects Data'!N167</f>
        <v>R</v>
      </c>
      <c r="Q167" t="str">
        <f>'Prospects Data'!O167</f>
        <v>R</v>
      </c>
      <c r="R167">
        <f>'Prospects Data'!P167</f>
        <v>2018</v>
      </c>
      <c r="S167" t="str">
        <f>'Prospects Data'!Q167</f>
        <v>J2</v>
      </c>
      <c r="T167" t="str">
        <f>'Prospects Data'!R167</f>
        <v>TEX</v>
      </c>
      <c r="U167">
        <f>'Prospects Data'!S167</f>
        <v>425500</v>
      </c>
      <c r="V167" t="str">
        <f>'Prospects Data'!T167</f>
        <v>Venezuela</v>
      </c>
      <c r="W167" t="str">
        <f>'Prospects Data'!U167</f>
        <v>There was a point after he began 2023 shot out of a cannon at Double-A Frisco following an electric 2022 Fall League stint when Luisangel looked like a potential everyday shortstop. After slashing .315/.377/.453 as a Rough Rider, AcuÃ±a was part of the Max Scherzer deal, but his surface performance has tanked since he's joined the Mets and he's struggling at Triple-A Syracuse so far in 2024. Even when AcuÃ±a has hit well in the past, he has had issues with chase and plate coverage. Instead, it was his remarkable bat speed, which generates surprising power for a hitter his size, that made AcuÃ±a a potential impact shortstop who lived toward the back of the Top 100 list. The way his body rotates about his hips as he swings is beautiful, and he has a certain verve and power potential that few 5-foot-8 hitters possess, but AcuÃ±a has only performed for fits and starts of the last couple of seasons.
AcuÃ±a's hands on defense can be clumsy. He's mostly played the middle infield, but prior to the trade, the Rangers also gave him some reps in center field and the Mets have continued to develop him there some of the time. He looks like a natural center field defender, with plus closing speed and ball skills. His ceiling as a defender there might be really high because he already looks so good despite having not played the position for very long. If he can be a plus center field defender and also play a mix of second and third base, we're talking about a very versatile utility guy whose streaky offense would be more acceptable than if he were in an everyday role.</v>
      </c>
      <c r="X167" t="str">
        <f>'Prospects Data'!V167</f>
        <v>LZ-D5h0ZtAY</v>
      </c>
      <c r="Y167" t="str">
        <f>'Prospects Data'!W167</f>
        <v>sa3008765</v>
      </c>
    </row>
    <row r="168" spans="2:25" x14ac:dyDescent="0.45">
      <c r="B168">
        <v>6</v>
      </c>
      <c r="C168" t="s">
        <v>3383</v>
      </c>
      <c r="D168" t="s">
        <v>269</v>
      </c>
      <c r="E168" s="7" t="str">
        <f>VLOOKUP(D168, Index!$A$2:$B$31, 2, FALSE)</f>
        <v>Cardinals</v>
      </c>
      <c r="F168" s="7">
        <f t="shared" si="2"/>
        <v>167</v>
      </c>
      <c r="G168" t="str">
        <f>'Prospects Data'!E168</f>
        <v>SP</v>
      </c>
      <c r="H168" t="str">
        <f>'Prospects Data'!F168</f>
        <v>AA</v>
      </c>
      <c r="I168">
        <f>'Prospects Data'!G168</f>
        <v>2026</v>
      </c>
      <c r="J168">
        <f>'Prospects Data'!H168</f>
        <v>45</v>
      </c>
      <c r="K168" t="str">
        <f>'Prospects Data'!I168</f>
        <v>Low</v>
      </c>
      <c r="L168">
        <f>'Prospects Data'!J168</f>
        <v>0</v>
      </c>
      <c r="M168">
        <f>'Prospects Data'!K168</f>
        <v>23.363888800000002</v>
      </c>
      <c r="N168" t="str">
        <f>'Prospects Data'!L168</f>
        <v>6' 3"</v>
      </c>
      <c r="O168">
        <f>'Prospects Data'!M168</f>
        <v>200</v>
      </c>
      <c r="P168" t="str">
        <f>'Prospects Data'!N168</f>
        <v>L</v>
      </c>
      <c r="Q168" t="str">
        <f>'Prospects Data'!O168</f>
        <v>L</v>
      </c>
      <c r="R168">
        <f>'Prospects Data'!P168</f>
        <v>2022</v>
      </c>
      <c r="S168" t="str">
        <f>'Prospects Data'!Q168</f>
        <v>Draft</v>
      </c>
      <c r="T168" t="str">
        <f>'Prospects Data'!R168</f>
        <v>STL</v>
      </c>
      <c r="U168">
        <f>'Prospects Data'!S168</f>
        <v>3182200</v>
      </c>
      <c r="V168" t="str">
        <f>'Prospects Data'!T168</f>
        <v>Oregon State</v>
      </c>
      <c r="W168" t="str">
        <f>'Prospects Data'!U168</f>
        <v>Hjerpe comes at hitters with a plus-plus deception, which allows every offering in his pitch mix to play up above its raw traits. Hjerpe utilizes a big hip turn in his delivery that helps him shield hitters' sightline to the baseball. His crossfire stride direction and side-arm slot add to his funk. During the 2023 regular season, Hjerpe was limited to 41 innings with Peoria, where he fanned 29.8% of opposing batters but also carried an inflated 14.6% walk rate, before having surgery to repair a loose body in his left elbow. He was assigned to High-A again to start 2024 and continues to have a higher-than-anticipated walk rate. 
Hjerpe has a unique fastball due to the angle he creates in his delivery, and it plays well above its 89-91 mph radar gun readings. He consistently attacks right-handed hitters in the upper quadrants and generates an above-average amount of swing-and-miss doing so. The headliner here, though, is his slider, which ranges between 75-79 mph and has late, sharp tilt that is capable of slipping under bats. He also has a similarly shaped cutter that is firmer (83-86 mph) and lacks the tilt; it's an offering he uses more to stay off barrels than generate whiffs. Hjerpe also utilizes a changeup that has fade and a unique amount of depth for the low slot he throws from; he'll throw the pitch to hitters of either handedness. The biggest concern here is that the control issues that plagued Hjerpe's injury-shortened 2023 season have continued so far in 2024. His ability to remain a starter will hinge upon whether heâ€™s able to regain the above-average feel for command he showed for much of his amateur career.</v>
      </c>
      <c r="X168" t="str">
        <f>'Prospects Data'!V168</f>
        <v>WgC5zur2rTo</v>
      </c>
      <c r="Y168" t="str">
        <f>'Prospects Data'!W168</f>
        <v>sa3020736</v>
      </c>
    </row>
    <row r="169" spans="2:25" x14ac:dyDescent="0.45">
      <c r="B169">
        <v>6</v>
      </c>
      <c r="C169" t="s">
        <v>3387</v>
      </c>
      <c r="D169" t="s">
        <v>18</v>
      </c>
      <c r="E169" s="7" t="str">
        <f>VLOOKUP(D169, Index!$A$2:$B$31, 2, FALSE)</f>
        <v>Diamondbacks</v>
      </c>
      <c r="F169" s="7">
        <f t="shared" si="2"/>
        <v>168</v>
      </c>
      <c r="G169" t="str">
        <f>'Prospects Data'!E169</f>
        <v>LF</v>
      </c>
      <c r="H169">
        <f>'Prospects Data'!F169</f>
        <v>0</v>
      </c>
      <c r="I169">
        <f>'Prospects Data'!G169</f>
        <v>2027</v>
      </c>
      <c r="J169">
        <f>'Prospects Data'!H169</f>
        <v>45</v>
      </c>
      <c r="K169" t="str">
        <f>'Prospects Data'!I169</f>
        <v>Med</v>
      </c>
      <c r="L169">
        <f>'Prospects Data'!J169</f>
        <v>0</v>
      </c>
      <c r="M169">
        <f>'Prospects Data'!K169</f>
        <v>21.761111100000001</v>
      </c>
      <c r="N169" t="str">
        <f>'Prospects Data'!L169</f>
        <v>6' 2"</v>
      </c>
      <c r="O169">
        <f>'Prospects Data'!M169</f>
        <v>205</v>
      </c>
      <c r="P169" t="str">
        <f>'Prospects Data'!N169</f>
        <v>R</v>
      </c>
      <c r="Q169" t="str">
        <f>'Prospects Data'!O169</f>
        <v>R</v>
      </c>
      <c r="R169">
        <f>'Prospects Data'!P169</f>
        <v>2024</v>
      </c>
      <c r="S169" t="str">
        <f>'Prospects Data'!Q169</f>
        <v>Draft</v>
      </c>
      <c r="T169" t="str">
        <f>'Prospects Data'!R169</f>
        <v>ARI</v>
      </c>
      <c r="U169">
        <f>'Prospects Data'!S169</f>
        <v>0</v>
      </c>
      <c r="V169" t="str">
        <f>'Prospects Data'!T169</f>
        <v>Kentucky</v>
      </c>
      <c r="W169" t="str">
        <f>'Prospects Data'!U169</f>
        <v>Waldschmidt spent his first college season at Charleston Southern playing a mix of third base and outfield, then transferred to Kentucky for his sophomore and junior years and exclusively played left field. Like a lot of college hitters, he enjoyed a huge uptick in power output in 2024, clubbing 14 homers and doubling his career total. Few hitters in the draft take as powerful a swing as Waldschmidt, who does so with basically no stride. His swing is all hands and torso, and requires a ton of effort, so much that Waldschmidt's head kicks around and he often loses sight of the baseball as he fires. His hardest swings are truly over in the blink of an eye, like a cobra strike. Waldschmidt is geared for lift in the down-and-in portion of the zone; all of his power is down there and is conspicuously absent everywhere else. Though he made slightly above-average rates of contact in 2024, the visual evaluation of his hit tool isn't that great. Teams that like hitters who control the zone are going to be higher on Waldschmidt, who has plus plate discipline and should be able to target the pitches he can actually damage enough to play a short-side corner platoon role.</v>
      </c>
      <c r="X169">
        <f>'Prospects Data'!V169</f>
        <v>0</v>
      </c>
      <c r="Y169">
        <f>'Prospects Data'!W169</f>
        <v>0</v>
      </c>
    </row>
    <row r="170" spans="2:25" x14ac:dyDescent="0.45">
      <c r="B170">
        <v>6</v>
      </c>
      <c r="C170" t="s">
        <v>3390</v>
      </c>
      <c r="D170" t="s">
        <v>36</v>
      </c>
      <c r="E170" s="7" t="str">
        <f>VLOOKUP(D170, Index!$A$2:$B$31, 2, FALSE)</f>
        <v>Reds</v>
      </c>
      <c r="F170" s="7">
        <f t="shared" si="2"/>
        <v>169</v>
      </c>
      <c r="G170" t="str">
        <f>'Prospects Data'!E170</f>
        <v>MIRP</v>
      </c>
      <c r="H170" t="str">
        <f>'Prospects Data'!F170</f>
        <v>CPX</v>
      </c>
      <c r="I170">
        <f>'Prospects Data'!G170</f>
        <v>2024</v>
      </c>
      <c r="J170">
        <f>'Prospects Data'!H170</f>
        <v>45</v>
      </c>
      <c r="K170" t="str">
        <f>'Prospects Data'!I170</f>
        <v>High</v>
      </c>
      <c r="L170">
        <f>'Prospects Data'!J170</f>
        <v>0</v>
      </c>
      <c r="M170">
        <f>'Prospects Data'!K170</f>
        <v>23.230555500000001</v>
      </c>
      <c r="N170" t="str">
        <f>'Prospects Data'!L170</f>
        <v>6' 2"</v>
      </c>
      <c r="O170">
        <f>'Prospects Data'!M170</f>
        <v>230</v>
      </c>
      <c r="P170" t="str">
        <f>'Prospects Data'!N170</f>
        <v>R</v>
      </c>
      <c r="Q170" t="str">
        <f>'Prospects Data'!O170</f>
        <v>R</v>
      </c>
      <c r="R170">
        <f>'Prospects Data'!P170</f>
        <v>2020</v>
      </c>
      <c r="S170" t="str">
        <f>'Prospects Data'!Q170</f>
        <v>Draft</v>
      </c>
      <c r="T170" t="str">
        <f>'Prospects Data'!R170</f>
        <v>SEA</v>
      </c>
      <c r="U170">
        <f>'Prospects Data'!S170</f>
        <v>1050000</v>
      </c>
      <c r="V170" t="str">
        <f>'Prospects Data'!T170</f>
        <v>McLennan JC</v>
      </c>
      <c r="W170" t="str">
        <f>'Prospects Data'!U170</f>
        <v>Phillips looked like he'd be the next Mariners pitching prospect to break out when, after an electric 2022 spring, he was the Player to Be Named Later in the pre-season Jesse Winker deal. He was absolutely unhittable throughout his first 14 starts of 2023; in 64.2 innings, Phillips struck out 109 hitters and had four starts with double digit K's. Across the rest of the season, including a cup of coffee at the big league level, Phillips regressed to the walk-prone ways (43 free passes in his final 61 innings) that have clouded his profile with relief risk since he entered pro ball. 
Phillips hasn't demonstrated the control to start, but he has demonstrated the durability, and his fastball averaged just north of 96 mph across 120 innings in 2023 and is back in that area to start 2024. Despite its movement, Phillips' stuff doesn't garner a high rate of chase because he throws too many non-competitive pitches nowhere near the zone, and his fastball has a shockingly low swinging strike rate for such a hard pitch with this much vertical break. Phillips is also built like a big catcher. He's the sort of powerful, tightly wound athlete more commonly found in the bullpen. With all three of Phillips' option years left, the Reds might let him start for a while longer to see if his command has late improvement before they convert him. I think Phillips would thrive best in a dynamic, multi-inning relief role or in a set-up man capacity for a contending team.</v>
      </c>
      <c r="X170" t="str">
        <f>'Prospects Data'!V170</f>
        <v>lBjtZxUntJk</v>
      </c>
      <c r="Y170">
        <f>'Prospects Data'!W170</f>
        <v>27649</v>
      </c>
    </row>
    <row r="171" spans="2:25" x14ac:dyDescent="0.45">
      <c r="B171">
        <v>6</v>
      </c>
      <c r="C171" t="s">
        <v>3394</v>
      </c>
      <c r="D171" t="s">
        <v>70</v>
      </c>
      <c r="E171" s="7" t="str">
        <f>VLOOKUP(D171, Index!$A$2:$B$31, 2, FALSE)</f>
        <v>Athletics</v>
      </c>
      <c r="F171" s="7">
        <f t="shared" si="2"/>
        <v>170</v>
      </c>
      <c r="G171" t="str">
        <f>'Prospects Data'!E171</f>
        <v>SP</v>
      </c>
      <c r="H171" t="str">
        <f>'Prospects Data'!F171</f>
        <v>A</v>
      </c>
      <c r="I171">
        <f>'Prospects Data'!G171</f>
        <v>2028</v>
      </c>
      <c r="J171">
        <f>'Prospects Data'!H171</f>
        <v>45</v>
      </c>
      <c r="K171" t="str">
        <f>'Prospects Data'!I171</f>
        <v>High</v>
      </c>
      <c r="L171">
        <f>'Prospects Data'!J171</f>
        <v>0</v>
      </c>
      <c r="M171">
        <f>'Prospects Data'!K171</f>
        <v>18.975000000000001</v>
      </c>
      <c r="N171" t="str">
        <f>'Prospects Data'!L171</f>
        <v>6' 1"</v>
      </c>
      <c r="O171">
        <f>'Prospects Data'!M171</f>
        <v>195</v>
      </c>
      <c r="P171" t="str">
        <f>'Prospects Data'!N171</f>
        <v>R</v>
      </c>
      <c r="Q171" t="str">
        <f>'Prospects Data'!O171</f>
        <v>R</v>
      </c>
      <c r="R171">
        <f>'Prospects Data'!P171</f>
        <v>2023</v>
      </c>
      <c r="S171" t="str">
        <f>'Prospects Data'!Q171</f>
        <v>Draft</v>
      </c>
      <c r="T171" t="str">
        <f>'Prospects Data'!R171</f>
        <v>OAK</v>
      </c>
      <c r="U171">
        <f>'Prospects Data'!S171</f>
        <v>3000000</v>
      </c>
      <c r="V171" t="str">
        <f>'Prospects Data'!T171</f>
        <v>Millburn HS (NJ)</v>
      </c>
      <c r="W171" t="str">
        <f>'Prospects Data'!U171</f>
        <v>This lanky righty from Jersey had a velo spike during his senior spring, and after sitting 90-93 mph during his pre-draft summer, he was touching 95-96 en route to state Player of the Year as a senior. Even though aspects of his fastball plane and shape were clearly not optimal, Echavarria's breaking ball quality made him one of the more exciting high school pitchers in the 2023 draft, and he signed for $3 million rather than go to Florida. He pitched during 2023 instructs (that's where the linked video is from) and in 2024 extended spring training before making his affiliate debut at Stockton a few days before list publication. 
Echavarria's breaking ball is nasty. His arm slot makes it so that pitch is only ever descending; it doesn't float up out of his hand in an identifiable way. Last year, it was a plus curveball in the upper-70s; this spring, it's had more of a slider look in the 84-86 mph range. The latter was deployed in a shorter outing as Echavarria got going in Arizona, and he may well have two breaking balls now. I thought he flashed plus mid-80s changeups on the showcase circuit in 2022, but he's barely thrown the pitch during my scout sources' looks this spring. His fastball strikes are inconsistent, and sometimes he spins on the heel of his front foot as it catches his motion and he loses his line to the plate. It's pretty typical for pitchers with levers this long to scatter their fastballs at this age, and Echavarria's control is fine enough and his delivery smooth enough to project him as a starter. His frame is projectable on paper, but I'm inclined to round down on his fastball growth a little bit. This isn't a broadly built 6-foot-4 guy; he's 6-foot-1 with narrow, rounded shoulders. If he can simply maintain the mid-90s heat he's shown so far (he was 92-96 in his first Low-A outing) under a pro load of innings, it will be a win. He's still quite a long way from having proven he can do that, but there's a mid-rotation future here if he can.</v>
      </c>
      <c r="X171" t="str">
        <f>'Prospects Data'!V171</f>
        <v>JvoIh3nqpug</v>
      </c>
      <c r="Y171" t="str">
        <f>'Prospects Data'!W171</f>
        <v>sa3023560</v>
      </c>
    </row>
    <row r="172" spans="2:25" x14ac:dyDescent="0.45">
      <c r="B172">
        <v>6</v>
      </c>
      <c r="C172" t="s">
        <v>589</v>
      </c>
      <c r="D172" t="s">
        <v>170</v>
      </c>
      <c r="E172" s="7" t="str">
        <f>VLOOKUP(D172, Index!$A$2:$B$31, 2, FALSE)</f>
        <v>Guardians</v>
      </c>
      <c r="F172" s="7">
        <f t="shared" si="2"/>
        <v>171</v>
      </c>
      <c r="G172" t="str">
        <f>'Prospects Data'!E172</f>
        <v>1B</v>
      </c>
      <c r="H172" t="str">
        <f>'Prospects Data'!F172</f>
        <v>AAA</v>
      </c>
      <c r="I172">
        <f>'Prospects Data'!G172</f>
        <v>2024</v>
      </c>
      <c r="J172">
        <f>'Prospects Data'!H172</f>
        <v>45</v>
      </c>
      <c r="K172" t="str">
        <f>'Prospects Data'!I172</f>
        <v>Low</v>
      </c>
      <c r="L172">
        <f>'Prospects Data'!J172</f>
        <v>0</v>
      </c>
      <c r="M172">
        <f>'Prospects Data'!K172</f>
        <v>24.024999999999999</v>
      </c>
      <c r="N172" t="str">
        <f>'Prospects Data'!L172</f>
        <v>6' 1"</v>
      </c>
      <c r="O172">
        <f>'Prospects Data'!M172</f>
        <v>215</v>
      </c>
      <c r="P172" t="str">
        <f>'Prospects Data'!N172</f>
        <v>L</v>
      </c>
      <c r="Q172" t="str">
        <f>'Prospects Data'!O172</f>
        <v>R</v>
      </c>
      <c r="R172">
        <f>'Prospects Data'!P172</f>
        <v>2021</v>
      </c>
      <c r="S172" t="str">
        <f>'Prospects Data'!Q172</f>
        <v>Draft</v>
      </c>
      <c r="T172" t="str">
        <f>'Prospects Data'!R172</f>
        <v>TBR</v>
      </c>
      <c r="U172">
        <f>'Prospects Data'!S172</f>
        <v>750000</v>
      </c>
      <c r="V172" t="str">
        <f>'Prospects Data'!T172</f>
        <v>Washington State</v>
      </c>
      <c r="W172" t="str">
        <f>'Prospects Data'!U172</f>
        <v>A former Idaho high schooler, Manzardo's would-be breakout sophomore season at Wazzu was cut short by the pandemic. His pre-draft resume was largely built on one huge year of performance as a junior, and he signed for just $750,000 in the second round. Manzardo has raked all the way up the minor league ladder, slashing .284/.384/.542 in the minors overall and .239/.340/.470 in 2023 at Triple-A across the Rays and Guardians orgs. Cleveland acquired Manzardo for Aaron Civale at the 2023 trade deadline, and he looked like he was winning the battle to be the club's primary first baseman during big league spring training this year, but he was reassigned to minor league camp in mid-March. 
Manzardo's feel to hit has carried most of his profile's weight his entire time as a prospect. In 2022, it looked like he might have special, John Olerud-level feel for contact, but across the last year and a half, his performance in this regard has been more "very good" than "exceptional." His 2023 contact rates (79% overall, 87% in the zone) are both better than average (even among first basemen) but not quite to the level of a Yandy DÃ­az, Wilmer Flores, or the other very successful first basemen who share Manzardo's lack of huge raw power. One takeaway from my recent audit of the 2017 Top 100 was that the first basemen without huge power tended to produce below my expectations across their pre-free agency seasons, and that was a big part of why Manzardo slid some compared to last season's evaluation. He's still a good hitter who is going to help stabilize a position that has been subject to odd, late-season experimentation each of the last couple of years (Gabriel Arias and Kole Calhoun), but Manzardo is probably a "win with" first baseman rather than a 30-homer, "win because of" guy. He looks stronger to me this spring than he did in the 2023 Fall League and I think he clearly worked hard in the weight room during the offseason, but I checked with a front office person who hasn't seen a meaningful uptick in his measureable power this spring, and I still think Manzardo is more likely to slug closer to .400 than .450 during the next half decade.</v>
      </c>
      <c r="X172" t="str">
        <f>'Prospects Data'!V172</f>
        <v>NYcorz8qbeI</v>
      </c>
      <c r="Y172">
        <f>'Prospects Data'!W172</f>
        <v>29794</v>
      </c>
    </row>
    <row r="173" spans="2:25" x14ac:dyDescent="0.45">
      <c r="B173">
        <v>6</v>
      </c>
      <c r="C173" t="s">
        <v>3402</v>
      </c>
      <c r="D173" t="s">
        <v>107</v>
      </c>
      <c r="E173" s="7" t="str">
        <f>VLOOKUP(D173, Index!$A$2:$B$31, 2, FALSE)</f>
        <v>Braves</v>
      </c>
      <c r="F173" s="7">
        <f t="shared" si="2"/>
        <v>172</v>
      </c>
      <c r="G173" t="str">
        <f>'Prospects Data'!E173</f>
        <v>3B</v>
      </c>
      <c r="H173" t="str">
        <f>'Prospects Data'!F173</f>
        <v>DSL</v>
      </c>
      <c r="I173">
        <f>'Prospects Data'!G173</f>
        <v>2030</v>
      </c>
      <c r="J173">
        <f>'Prospects Data'!H173</f>
        <v>45</v>
      </c>
      <c r="K173" t="str">
        <f>'Prospects Data'!I173</f>
        <v>Med</v>
      </c>
      <c r="L173">
        <f>'Prospects Data'!J173</f>
        <v>0</v>
      </c>
      <c r="M173">
        <f>'Prospects Data'!K173</f>
        <v>17.852777700000001</v>
      </c>
      <c r="N173" t="str">
        <f>'Prospects Data'!L173</f>
        <v>6' 1"</v>
      </c>
      <c r="O173">
        <f>'Prospects Data'!M173</f>
        <v>195</v>
      </c>
      <c r="P173" t="str">
        <f>'Prospects Data'!N173</f>
        <v>R</v>
      </c>
      <c r="Q173" t="str">
        <f>'Prospects Data'!O173</f>
        <v>R</v>
      </c>
      <c r="R173">
        <f>'Prospects Data'!P173</f>
        <v>2024</v>
      </c>
      <c r="S173" t="str">
        <f>'Prospects Data'!Q173</f>
        <v>Intl15</v>
      </c>
      <c r="T173" t="str">
        <f>'Prospects Data'!R173</f>
        <v>ATL</v>
      </c>
      <c r="U173">
        <f>'Prospects Data'!S173</f>
        <v>5000000</v>
      </c>
      <c r="V173" t="str">
        <f>'Prospects Data'!T173</f>
        <v>Venezuela</v>
      </c>
      <c r="W173" t="str">
        <f>'Prospects Data'!U173</f>
        <v>Perdomo got the biggest bonus in the 2024 international amateur class at a cool $5 million. Like a lot of Atlanta's targets in that market, international scouts described him as having perhaps the most polished contact/power combination in the whole group. He has easy pull-side power, with deft, precise control of the barrel working to generate big all-around offense, enough that Perdomo could profile as an everyday player even if he ends up being too big for shortstop pretty quickly. Perdomo does some slick things at short, he's just rather stocky and slightly stiff compared to a typical top-of-the-class prospect. His vertical barrel variability is incredible for a player his age, though his front side is a little stiff through contact and he might be tested by pro breaking stuff in the bottom third of the zone, the same way Spencer Torkelson has been. 
Perdomo has a great offensive foundation for an amateur prospect, which might allow him to move quickly through the lower minors. The Braves seem to think so too, assigning Perdomo directly to the Florida Complex League in 2024 rather than the DSL like basically every other new signee. He is on the 60-day IL with a hamstring injury and hasn't played as of list publication, but a source indicated to FanGraphs that the Braves still expect he'll play this year. If the Braves think so highly of Perdomo that they promoted him to Florida immediately, they might want to extend his rehab past the trade deadline.</v>
      </c>
      <c r="X173">
        <f>'Prospects Data'!V173</f>
        <v>0</v>
      </c>
      <c r="Y173" t="str">
        <f>'Prospects Data'!W173</f>
        <v>sa3025104</v>
      </c>
    </row>
    <row r="174" spans="2:25" x14ac:dyDescent="0.45">
      <c r="B174">
        <v>6</v>
      </c>
      <c r="C174" t="s">
        <v>3405</v>
      </c>
      <c r="D174" t="s">
        <v>73</v>
      </c>
      <c r="E174" s="7" t="str">
        <f>VLOOKUP(D174, Index!$A$2:$B$31, 2, FALSE)</f>
        <v>Phillies</v>
      </c>
      <c r="F174" s="7">
        <f t="shared" si="2"/>
        <v>173</v>
      </c>
      <c r="G174" t="str">
        <f>'Prospects Data'!E174</f>
        <v>C</v>
      </c>
      <c r="H174" t="str">
        <f>'Prospects Data'!F174</f>
        <v>A</v>
      </c>
      <c r="I174">
        <f>'Prospects Data'!G174</f>
        <v>2029</v>
      </c>
      <c r="J174">
        <f>'Prospects Data'!H174</f>
        <v>45</v>
      </c>
      <c r="K174" t="str">
        <f>'Prospects Data'!I174</f>
        <v>High</v>
      </c>
      <c r="L174">
        <f>'Prospects Data'!J174</f>
        <v>0</v>
      </c>
      <c r="M174">
        <f>'Prospects Data'!K174</f>
        <v>17.916666599999999</v>
      </c>
      <c r="N174" t="str">
        <f>'Prospects Data'!L174</f>
        <v>6' 0"</v>
      </c>
      <c r="O174">
        <f>'Prospects Data'!M174</f>
        <v>220</v>
      </c>
      <c r="P174" t="str">
        <f>'Prospects Data'!N174</f>
        <v>L</v>
      </c>
      <c r="Q174" t="str">
        <f>'Prospects Data'!O174</f>
        <v>R</v>
      </c>
      <c r="R174">
        <f>'Prospects Data'!P174</f>
        <v>2023</v>
      </c>
      <c r="S174" t="str">
        <f>'Prospects Data'!Q174</f>
        <v>Intl15</v>
      </c>
      <c r="T174" t="str">
        <f>'Prospects Data'!R174</f>
        <v>PHI</v>
      </c>
      <c r="U174">
        <f>'Prospects Data'!S174</f>
        <v>8000</v>
      </c>
      <c r="V174" t="str">
        <f>'Prospects Data'!T174</f>
        <v>Panama</v>
      </c>
      <c r="W174" t="str">
        <f>'Prospects Data'!U174</f>
        <v>Tait (pronounced with two syllables, Tah-eet) was part of Panama's U18 World Cup team in the fall of 2022, only about six weeks after he turned 16. He signed with the Phillies the following January and was the youngest player in the organization throughout the 2023 season, when he hit an amazing .333/.400/.517 in the DSL. The physical young catcher already has nearly average raw power, which is incredible considering he only turned 17 in late August. He's chase-prone, which hasn't yet had a meaningful impact on his ability to make contact but might as Tait faces more advanced pitching. He also has lots to work on defensively, right on down to the way he crouches, but that's typical of a catcher this age. Tait's plus lefty bat speed and overt big league physicality give him the ceiling of a power-hitting primary catcher. There is hit tool risk stemming from his immature feel for the zone and tendency to swing underneath fastballs in the up-and-away part of the zone, but Tait has viable big league strength right now, at age 17, which I can't say for any other teenage hitter in the org.</v>
      </c>
      <c r="X174">
        <f>'Prospects Data'!V174</f>
        <v>0</v>
      </c>
      <c r="Y174" t="str">
        <f>'Prospects Data'!W174</f>
        <v>sa3022162</v>
      </c>
    </row>
    <row r="175" spans="2:25" x14ac:dyDescent="0.45">
      <c r="B175">
        <v>6</v>
      </c>
      <c r="C175" t="s">
        <v>3408</v>
      </c>
      <c r="D175" t="s">
        <v>130</v>
      </c>
      <c r="E175" s="7" t="str">
        <f>VLOOKUP(D175, Index!$A$2:$B$31, 2, FALSE)</f>
        <v>Rangers</v>
      </c>
      <c r="F175" s="7">
        <f t="shared" si="2"/>
        <v>174</v>
      </c>
      <c r="G175" t="str">
        <f>'Prospects Data'!E175</f>
        <v>C</v>
      </c>
      <c r="H175">
        <f>'Prospects Data'!F175</f>
        <v>0</v>
      </c>
      <c r="I175">
        <f>'Prospects Data'!G175</f>
        <v>2027</v>
      </c>
      <c r="J175">
        <f>'Prospects Data'!H175</f>
        <v>45</v>
      </c>
      <c r="K175" t="str">
        <f>'Prospects Data'!I175</f>
        <v>High</v>
      </c>
      <c r="L175">
        <f>'Prospects Data'!J175</f>
        <v>0</v>
      </c>
      <c r="M175">
        <f>'Prospects Data'!K175</f>
        <v>20.947222199999999</v>
      </c>
      <c r="N175" t="str">
        <f>'Prospects Data'!L175</f>
        <v>6' 2"</v>
      </c>
      <c r="O175">
        <f>'Prospects Data'!M175</f>
        <v>210</v>
      </c>
      <c r="P175" t="str">
        <f>'Prospects Data'!N175</f>
        <v>L</v>
      </c>
      <c r="Q175" t="str">
        <f>'Prospects Data'!O175</f>
        <v>R</v>
      </c>
      <c r="R175">
        <f>'Prospects Data'!P175</f>
        <v>2022</v>
      </c>
      <c r="S175" t="str">
        <f>'Prospects Data'!Q175</f>
        <v>Draft</v>
      </c>
      <c r="T175" t="str">
        <f>'Prospects Data'!R175</f>
        <v>TEX</v>
      </c>
      <c r="U175">
        <f>'Prospects Data'!S175</f>
        <v>0</v>
      </c>
      <c r="V175" t="str">
        <f>'Prospects Data'!T175</f>
        <v>Stanford</v>
      </c>
      <c r="W175" t="str">
        <f>'Prospects Data'!U175</f>
        <v>Moore is a draft-eligible sophomore who was one of the top unsigned players from the 2022 prep class. He left high school as a low-probability catcher and didn't progress as hoped at Stanford. Below average across all facets of defense, he's especially bad at handling his exchange on throws to the bag. Moore is still one of the more complete hitters in the entire 2024 draft and became a much more patient hitter this season; his chase rate dropped from 30% in 2023 to 22% as a soph. His strikeout rate dropped, too, but poor BABIP luck sunk his sophomore batting average all the way to .255. Moore had a 91% in-zone contact rate on tracked pitches in 2024, one of the best marks in the draft. His swing starts with a pronounced open stance before Moore slowly closes off. He stays narrow throughout his swing, which is handsy but smooth. Average raw power means that, if Moore can't catch, his hit tool really needs to play like the underlying contact rates indicate it might in order for him to profile.</v>
      </c>
      <c r="X175">
        <f>'Prospects Data'!V175</f>
        <v>0</v>
      </c>
      <c r="Y175">
        <f>'Prospects Data'!W175</f>
        <v>0</v>
      </c>
    </row>
    <row r="176" spans="2:25" x14ac:dyDescent="0.45">
      <c r="B176">
        <v>6</v>
      </c>
      <c r="C176" t="s">
        <v>1144</v>
      </c>
      <c r="D176" t="s">
        <v>7</v>
      </c>
      <c r="E176" s="7" t="str">
        <f>VLOOKUP(D176, Index!$A$2:$B$31, 2, FALSE)</f>
        <v>Marlins</v>
      </c>
      <c r="F176" s="7">
        <f t="shared" si="2"/>
        <v>175</v>
      </c>
      <c r="G176" t="str">
        <f>'Prospects Data'!E176</f>
        <v>1B</v>
      </c>
      <c r="H176" t="str">
        <f>'Prospects Data'!F176</f>
        <v>AA</v>
      </c>
      <c r="I176">
        <f>'Prospects Data'!G176</f>
        <v>2025</v>
      </c>
      <c r="J176">
        <f>'Prospects Data'!H176</f>
        <v>45</v>
      </c>
      <c r="K176" t="str">
        <f>'Prospects Data'!I176</f>
        <v>Med</v>
      </c>
      <c r="L176">
        <f>'Prospects Data'!J176</f>
        <v>0</v>
      </c>
      <c r="M176">
        <f>'Prospects Data'!K176</f>
        <v>23.441666600000001</v>
      </c>
      <c r="N176" t="str">
        <f>'Prospects Data'!L176</f>
        <v>6' 1"</v>
      </c>
      <c r="O176">
        <f>'Prospects Data'!M176</f>
        <v>224</v>
      </c>
      <c r="P176" t="str">
        <f>'Prospects Data'!N176</f>
        <v>L</v>
      </c>
      <c r="Q176" t="str">
        <f>'Prospects Data'!O176</f>
        <v>L</v>
      </c>
      <c r="R176">
        <f>'Prospects Data'!P176</f>
        <v>2022</v>
      </c>
      <c r="S176" t="str">
        <f>'Prospects Data'!Q176</f>
        <v>Draft</v>
      </c>
      <c r="T176" t="str">
        <f>'Prospects Data'!R176</f>
        <v>SDP</v>
      </c>
      <c r="U176">
        <f>'Prospects Data'!S176</f>
        <v>325000</v>
      </c>
      <c r="V176" t="str">
        <f>'Prospects Data'!T176</f>
        <v>Cal</v>
      </c>
      <c r="W176" t="str">
        <f>'Prospects Data'!U176</f>
        <v>Martorella was a freshman during the COVID-shortened college season, then didn't hit for power as a sophomore. Though he broke out as a junior (and had maybe the nuttiest BP of anyone at the 2022 Draft Combine), the combination of having just one full season of big performance and Martorella's first base projection on defense depressed his draft stock into the fifth round. He's been very good as a pro, slashing .269/.373/.446 with San Diego leading up to the Luis Arraez trade. 
Martorella's uppercut swing in among the more entertaining ones in baseball. He's much more athletic in the batter's box than in the field, at times finishing his swing on one knee. Despite his swing's effort and ferocity, Martorella's measured peak power is closer to big league average than it is to plus. Still, the quality of his approach and the big lift in his swing will help ensure he gets to all the power. Martorella's tools aren't big enough to project him as a big time first baseman, but you can win with this guy as a 1B/DH who you spell versus lefties. Martorella is built like DJ Stewart and Miami may want to push him quickly while he has this level of athleticism.</v>
      </c>
      <c r="X176">
        <f>'Prospects Data'!V176</f>
        <v>0</v>
      </c>
      <c r="Y176" t="str">
        <f>'Prospects Data'!W176</f>
        <v>sa3019978</v>
      </c>
    </row>
    <row r="177" spans="2:25" x14ac:dyDescent="0.45">
      <c r="B177">
        <v>6</v>
      </c>
      <c r="C177" t="s">
        <v>3412</v>
      </c>
      <c r="D177" t="s">
        <v>76</v>
      </c>
      <c r="E177" s="7" t="str">
        <f>VLOOKUP(D177, Index!$A$2:$B$31, 2, FALSE)</f>
        <v>Pirates</v>
      </c>
      <c r="F177" s="7">
        <f t="shared" si="2"/>
        <v>176</v>
      </c>
      <c r="G177" t="str">
        <f>'Prospects Data'!E177</f>
        <v>SP</v>
      </c>
      <c r="H177" t="str">
        <f>'Prospects Data'!F177</f>
        <v>AA</v>
      </c>
      <c r="I177">
        <f>'Prospects Data'!G177</f>
        <v>2026</v>
      </c>
      <c r="J177">
        <f>'Prospects Data'!H177</f>
        <v>45</v>
      </c>
      <c r="K177" t="str">
        <f>'Prospects Data'!I177</f>
        <v>Low</v>
      </c>
      <c r="L177">
        <f>'Prospects Data'!J177</f>
        <v>0</v>
      </c>
      <c r="M177">
        <f>'Prospects Data'!K177</f>
        <v>23.041666599999999</v>
      </c>
      <c r="N177" t="str">
        <f>'Prospects Data'!L177</f>
        <v>6' 2"</v>
      </c>
      <c r="O177">
        <f>'Prospects Data'!M177</f>
        <v>185</v>
      </c>
      <c r="P177" t="str">
        <f>'Prospects Data'!N177</f>
        <v>R</v>
      </c>
      <c r="Q177" t="str">
        <f>'Prospects Data'!O177</f>
        <v>R</v>
      </c>
      <c r="R177">
        <f>'Prospects Data'!P177</f>
        <v>2022</v>
      </c>
      <c r="S177" t="str">
        <f>'Prospects Data'!Q177</f>
        <v>Draft</v>
      </c>
      <c r="T177" t="str">
        <f>'Prospects Data'!R177</f>
        <v>PIT</v>
      </c>
      <c r="U177">
        <f>'Prospects Data'!S177</f>
        <v>2050000</v>
      </c>
      <c r="V177" t="str">
        <f>'Prospects Data'!T177</f>
        <v>Campbell</v>
      </c>
      <c r="W177" t="str">
        <f>'Prospects Data'!U177</f>
        <v>Even though he came from a mid-sized program and had a shorter track record than his peers as a draft-eligible sophomore, Harrington was one of the 2022 draft's more stable prospects because of his command. He worked 127.1 efficient innings (3.5 strikeout-to-walk ratio) in 2023, mostly at High-A Greensboro. His 2024 got off to a delayed start due to a rotator cuff strain, but Harrington has looked whole and effective since returning as he continues to throw plenty of strikes at Double-A Altoona. 
Harrington works with a pair of distinct fastballs and a power-sink changeup in the mid-80s. His ability to dot his fastball on the arm-side corner of the plate helps him set up his changeup to finish hitters off. His inability to do this for his slider via well-placed glove-side fastballs is still limiting his breaking ball's effectiveness. Hitters can eliminate half of the plate while they're facing Harrington, which might be an issue against big leaguers. The consistency of Harrington's release and his on-mound athleticism are attributes that make us want to project his command to be plus at maturity. That in concert with a good changeup is often enough to facilitate a backend starter role for any pitcher. We think that as Harrington experiments with different breaking ball shapes (which he seems to be so far this year), he'll find something that works and end up as a Dane Dunning type of starter.</v>
      </c>
      <c r="X177">
        <f>'Prospects Data'!V177</f>
        <v>0</v>
      </c>
      <c r="Y177" t="str">
        <f>'Prospects Data'!W177</f>
        <v>sa3020752</v>
      </c>
    </row>
    <row r="178" spans="2:25" x14ac:dyDescent="0.45">
      <c r="B178">
        <v>6</v>
      </c>
      <c r="C178" t="s">
        <v>1715</v>
      </c>
      <c r="D178" t="s">
        <v>309</v>
      </c>
      <c r="E178" s="7" t="str">
        <f>VLOOKUP(D178, Index!$A$2:$B$31, 2, FALSE)</f>
        <v>Rockies</v>
      </c>
      <c r="F178" s="7">
        <f t="shared" si="2"/>
        <v>177</v>
      </c>
      <c r="G178" t="str">
        <f>'Prospects Data'!E178</f>
        <v>1B</v>
      </c>
      <c r="H178" t="str">
        <f>'Prospects Data'!F178</f>
        <v>AA</v>
      </c>
      <c r="I178">
        <f>'Prospects Data'!G178</f>
        <v>2027</v>
      </c>
      <c r="J178">
        <f>'Prospects Data'!H178</f>
        <v>45</v>
      </c>
      <c r="K178" t="str">
        <f>'Prospects Data'!I178</f>
        <v>Low</v>
      </c>
      <c r="L178">
        <f>'Prospects Data'!J178</f>
        <v>0</v>
      </c>
      <c r="M178">
        <f>'Prospects Data'!K178</f>
        <v>23.0861111</v>
      </c>
      <c r="N178" t="str">
        <f>'Prospects Data'!L178</f>
        <v>6' 4"</v>
      </c>
      <c r="O178">
        <f>'Prospects Data'!M178</f>
        <v>200</v>
      </c>
      <c r="P178" t="str">
        <f>'Prospects Data'!N178</f>
        <v>L</v>
      </c>
      <c r="Q178" t="str">
        <f>'Prospects Data'!O178</f>
        <v>R</v>
      </c>
      <c r="R178">
        <f>'Prospects Data'!P178</f>
        <v>2022</v>
      </c>
      <c r="S178" t="str">
        <f>'Prospects Data'!Q178</f>
        <v>Draft</v>
      </c>
      <c r="T178" t="str">
        <f>'Prospects Data'!R178</f>
        <v>COL</v>
      </c>
      <c r="U178">
        <f>'Prospects Data'!S178</f>
        <v>2430000</v>
      </c>
      <c r="V178" t="str">
        <f>'Prospects Data'!T178</f>
        <v>Florida</v>
      </c>
      <c r="W178" t="str">
        <f>'Prospects Data'!U178</f>
        <v>Thompson is a left-handed Miguel Vargas of sorts. He has lovely looking hitting hands but not the power typical of peers at the positions he can play. A career .298/.373/.478 hitter, Thompson was another of the many exciting bats who began 2023 at High-A Spokane and ended it at Double-A Hartford or beyond. He does not miss mistakes anywhere near the middle of the zone and sprays fastballs to both gaps, with Thompson most able to do extra-base damage by ambushing pullable pitches on the inner half. He tends to expand the zone and chase considerably more with two strikes, but in general Thompson is a skilled left-handed hitter to the eye. His underlying data mostly supports this, as his overall contact rate approached 80% in 2023. 
Thompson played second base and the outfield at Florida and had mostly played third and some 2B/OF as a pro before 2024, but since the end of spring training, he has split time between first base and left field, and he's more of a spray doubles hitter than the sort of thumper who is ideal at those spots. He's listed at 6-foot-3, 200 pounds but is rather slight of build. Can he still get stronger? One of the positives of Thompson's pre-draft profile was that he was young for a college prospect, and he's still just 22 as of list publication and already at Double-A. Limited power would mean Thompson's hit tool would need to be Daniel Murphyesque in order for him to be a foundational piece, and I don't have it projected to be quite that excellent. It's important for Thompson to find another gear of power in his mid-20s. Still, I like his bat enough to consider him a strong side corner platoon guy or even just a 1.5 WAR everyday first baseman very similar to Nolan Schanuel.</v>
      </c>
      <c r="X178">
        <f>'Prospects Data'!V178</f>
        <v>0</v>
      </c>
      <c r="Y178" t="str">
        <f>'Prospects Data'!W178</f>
        <v>sa3019999</v>
      </c>
    </row>
    <row r="179" spans="2:25" x14ac:dyDescent="0.45">
      <c r="B179">
        <v>6</v>
      </c>
      <c r="C179" t="s">
        <v>3417</v>
      </c>
      <c r="D179" t="s">
        <v>98</v>
      </c>
      <c r="E179" s="7" t="str">
        <f>VLOOKUP(D179, Index!$A$2:$B$31, 2, FALSE)</f>
        <v>Blue Jays</v>
      </c>
      <c r="F179" s="7">
        <f t="shared" si="2"/>
        <v>178</v>
      </c>
      <c r="G179" t="str">
        <f>'Prospects Data'!E179</f>
        <v>SP</v>
      </c>
      <c r="H179">
        <f>'Prospects Data'!F179</f>
        <v>0</v>
      </c>
      <c r="I179">
        <f>'Prospects Data'!G179</f>
        <v>2025</v>
      </c>
      <c r="J179">
        <f>'Prospects Data'!H179</f>
        <v>45</v>
      </c>
      <c r="K179" t="str">
        <f>'Prospects Data'!I179</f>
        <v>Med</v>
      </c>
      <c r="L179">
        <f>'Prospects Data'!J179</f>
        <v>0</v>
      </c>
      <c r="M179">
        <f>'Prospects Data'!K179</f>
        <v>20.952777699999999</v>
      </c>
      <c r="N179" t="str">
        <f>'Prospects Data'!L179</f>
        <v>6' 4"</v>
      </c>
      <c r="O179">
        <f>'Prospects Data'!M179</f>
        <v>225</v>
      </c>
      <c r="P179" t="str">
        <f>'Prospects Data'!N179</f>
        <v>R</v>
      </c>
      <c r="Q179" t="str">
        <f>'Prospects Data'!O179</f>
        <v>R</v>
      </c>
      <c r="R179">
        <f>'Prospects Data'!P179</f>
        <v>2024</v>
      </c>
      <c r="S179" t="str">
        <f>'Prospects Data'!Q179</f>
        <v>Draft</v>
      </c>
      <c r="T179" t="str">
        <f>'Prospects Data'!R179</f>
        <v>TOR</v>
      </c>
      <c r="U179">
        <f>'Prospects Data'!S179</f>
        <v>0</v>
      </c>
      <c r="V179" t="str">
        <f>'Prospects Data'!T179</f>
        <v>East Carolina</v>
      </c>
      <c r="W179" t="str">
        <f>'Prospects Data'!U179</f>
        <v>Yesavage was an eastern PA high schooler (Boyertown, James Develin and A.J. Bogucki's alma mater) who matriculated to ECU and carved. He ran a sub-3.00 ERA as a sophomore and junior and had a top five ERA in college baseball this season. He also struck out 145 batters in 93.1 innings as a junior, a 17-inning increase from his prior season. It would have been more, but Yesavage dealt with a partially collapsed lung late in May. He was back for the college postseason and while his fastball velocity was down slightly during his duel with Chase Burns (he averaged 92 rather than his usual 94), Yesavage looked fine and then flew to the Combine (which he couldn't have done without a healthy lung). 
Yesavage has a super vertical release point, nearly seven feet high at release, and is somewhat similar to Oliver Drake in that some of his breaking balls have arm-side action. He's able to command a mid-80s slider/cutter that looks and plays like either of those two pitches depending on the vertical location (the higher ones act as cutters, the lower ones sliders); he peppers the glove-side edge of the plate with them. His downhill mid-90s fastball has plus carry and misses bats in spite of its plane. It's a fastball/slider attack versus righties, with more splitters and slower breakers versus lefties. Yesavage's splitter command isn't as good as that of his fastball/slider, but the pitch has enough sink and velo separation to sometimes stay out of trouble when it isn't located well. Yesavage is a polished, quick-moving no. 4 starter type who could come off the board somewhere between picks eight and 15.</v>
      </c>
      <c r="X179">
        <f>'Prospects Data'!V179</f>
        <v>0</v>
      </c>
      <c r="Y179">
        <f>'Prospects Data'!W179</f>
        <v>0</v>
      </c>
    </row>
    <row r="180" spans="2:25" x14ac:dyDescent="0.45">
      <c r="B180">
        <v>6</v>
      </c>
      <c r="C180" t="s">
        <v>3419</v>
      </c>
      <c r="D180" t="s">
        <v>56</v>
      </c>
      <c r="E180" s="7" t="str">
        <f>VLOOKUP(D180, Index!$A$2:$B$31, 2, FALSE)</f>
        <v>Brewers</v>
      </c>
      <c r="F180" s="7">
        <f t="shared" si="2"/>
        <v>179</v>
      </c>
      <c r="G180" t="str">
        <f>'Prospects Data'!E180</f>
        <v>SP</v>
      </c>
      <c r="H180" t="str">
        <f>'Prospects Data'!F180</f>
        <v>A</v>
      </c>
      <c r="I180">
        <f>'Prospects Data'!G180</f>
        <v>2027</v>
      </c>
      <c r="J180">
        <f>'Prospects Data'!H180</f>
        <v>45</v>
      </c>
      <c r="K180" t="str">
        <f>'Prospects Data'!I180</f>
        <v>High</v>
      </c>
      <c r="L180">
        <f>'Prospects Data'!J180</f>
        <v>0</v>
      </c>
      <c r="M180">
        <f>'Prospects Data'!K180</f>
        <v>18.963888799999999</v>
      </c>
      <c r="N180" t="str">
        <f>'Prospects Data'!L180</f>
        <v>6' 1"</v>
      </c>
      <c r="O180">
        <f>'Prospects Data'!M180</f>
        <v>190</v>
      </c>
      <c r="P180" t="str">
        <f>'Prospects Data'!N180</f>
        <v>R</v>
      </c>
      <c r="Q180" t="str">
        <f>'Prospects Data'!O180</f>
        <v>R</v>
      </c>
      <c r="R180">
        <f>'Prospects Data'!P180</f>
        <v>2023</v>
      </c>
      <c r="S180" t="str">
        <f>'Prospects Data'!Q180</f>
        <v>Draft</v>
      </c>
      <c r="T180" t="str">
        <f>'Prospects Data'!R180</f>
        <v>MIL</v>
      </c>
      <c r="U180">
        <f>'Prospects Data'!S180</f>
        <v>2000000</v>
      </c>
      <c r="V180" t="str">
        <f>'Prospects Data'!T180</f>
        <v>Patchogue-Medford HS (NY)</v>
      </c>
      <c r="W180" t="str">
        <f>'Prospects Data'!U180</f>
        <v>Knoth has a lightning-fast arm that was only producing low-90s velocity throughout his showcase summer, but his drop-and-drive delivery was incredibly athletic, his fastball was seasoned by riding life, and he was snapping off the best curveball in the class. Knoth's breaking ball is the Grim Reaper, an absolute yakker in the 78-80 mph range with huge downward break. He experienced a velocity boost in the spring of 2023 and moved from the early second round of the FanGraphs draft board into the first. Knoth doesn't have prototypical starter's size but he's a superlative on-mound athlete with mechanics that are as repeatable as they are electric. You can go nuts projecting on his changeup and a second breaking ball because of his arm speed and proclivity for spin, respectively. This is also a cold weather prospect who was still 17 on draft day. Knoth's mix already looks like that of a premium reliever and he may just be scratching the surface of his ability.</v>
      </c>
      <c r="X180">
        <f>'Prospects Data'!V180</f>
        <v>0</v>
      </c>
      <c r="Y180" t="str">
        <f>'Prospects Data'!W180</f>
        <v>sa3023420</v>
      </c>
    </row>
    <row r="181" spans="2:25" x14ac:dyDescent="0.45">
      <c r="B181">
        <v>6</v>
      </c>
      <c r="C181" t="s">
        <v>3423</v>
      </c>
      <c r="D181" t="s">
        <v>104</v>
      </c>
      <c r="E181" s="7" t="str">
        <f>VLOOKUP(D181, Index!$A$2:$B$31, 2, FALSE)</f>
        <v>Nationals</v>
      </c>
      <c r="F181" s="7">
        <f t="shared" si="2"/>
        <v>180</v>
      </c>
      <c r="G181" t="str">
        <f>'Prospects Data'!E181</f>
        <v>RF</v>
      </c>
      <c r="H181" t="str">
        <f>'Prospects Data'!F181</f>
        <v>DSL</v>
      </c>
      <c r="I181">
        <f>'Prospects Data'!G181</f>
        <v>2030</v>
      </c>
      <c r="J181">
        <f>'Prospects Data'!H181</f>
        <v>45</v>
      </c>
      <c r="K181" t="str">
        <f>'Prospects Data'!I181</f>
        <v>High</v>
      </c>
      <c r="L181">
        <f>'Prospects Data'!J181</f>
        <v>0</v>
      </c>
      <c r="M181">
        <f>'Prospects Data'!K181</f>
        <v>17.175000000000001</v>
      </c>
      <c r="N181" t="str">
        <f>'Prospects Data'!L181</f>
        <v>6' 2"</v>
      </c>
      <c r="O181">
        <f>'Prospects Data'!M181</f>
        <v>175</v>
      </c>
      <c r="P181" t="str">
        <f>'Prospects Data'!N181</f>
        <v>L</v>
      </c>
      <c r="Q181" t="str">
        <f>'Prospects Data'!O181</f>
        <v>L</v>
      </c>
      <c r="R181">
        <f>'Prospects Data'!P181</f>
        <v>2024</v>
      </c>
      <c r="S181" t="str">
        <f>'Prospects Data'!Q181</f>
        <v>Intl15</v>
      </c>
      <c r="T181" t="str">
        <f>'Prospects Data'!R181</f>
        <v>WSN</v>
      </c>
      <c r="U181">
        <f>'Prospects Data'!S181</f>
        <v>2800000</v>
      </c>
      <c r="V181" t="str">
        <f>'Prospects Data'!T181</f>
        <v>Dominican Republic</v>
      </c>
      <c r="W181" t="str">
        <f>'Prospects Data'!U181</f>
        <v>Among the most exciting 2024 international amateur signees, Hurtado inked a deal for $2.8 million in January. He is an ultra-projectable left-handed hitting outfield prospect with a lovely swing, one that features power-promising loft without compromising contact. He is as loose and flexible as any prospect in this class, and the way his body moves when he's throwing from the outfield is reminiscent of Ichiro. Hurtado's swing has some length, but it's likely to shorten up as he gets stronger and doesn't have to use his whole body to ignite it. Because the Nationals aren't likely to trade prospects, their 2024 DSL team will probably be lightly scouted by the rest of the industry and we may not have a meaningful update on Morales' look until he comes stateside, hopefully next year for extended spring training and the FCL.</v>
      </c>
      <c r="X181">
        <f>'Prospects Data'!V181</f>
        <v>0</v>
      </c>
      <c r="Y181" t="str">
        <f>'Prospects Data'!W181</f>
        <v>sa3023888</v>
      </c>
    </row>
    <row r="182" spans="2:25" x14ac:dyDescent="0.45">
      <c r="B182">
        <v>6</v>
      </c>
      <c r="C182" t="s">
        <v>3426</v>
      </c>
      <c r="D182" t="s">
        <v>59</v>
      </c>
      <c r="E182" s="7" t="str">
        <f>VLOOKUP(D182, Index!$A$2:$B$31, 2, FALSE)</f>
        <v>Twins</v>
      </c>
      <c r="F182" s="7">
        <f t="shared" si="2"/>
        <v>181</v>
      </c>
      <c r="G182" t="str">
        <f>'Prospects Data'!E182</f>
        <v>SP</v>
      </c>
      <c r="H182" t="str">
        <f>'Prospects Data'!F182</f>
        <v>AAA</v>
      </c>
      <c r="I182">
        <f>'Prospects Data'!G182</f>
        <v>2025</v>
      </c>
      <c r="J182">
        <f>'Prospects Data'!H182</f>
        <v>45</v>
      </c>
      <c r="K182" t="str">
        <f>'Prospects Data'!I182</f>
        <v>Low</v>
      </c>
      <c r="L182">
        <f>'Prospects Data'!J182</f>
        <v>0</v>
      </c>
      <c r="M182">
        <f>'Prospects Data'!K182</f>
        <v>24.180555500000001</v>
      </c>
      <c r="N182" t="str">
        <f>'Prospects Data'!L182</f>
        <v>6' 5"</v>
      </c>
      <c r="O182">
        <f>'Prospects Data'!M182</f>
        <v>225</v>
      </c>
      <c r="P182" t="str">
        <f>'Prospects Data'!N182</f>
        <v>R</v>
      </c>
      <c r="Q182" t="str">
        <f>'Prospects Data'!O182</f>
        <v>R</v>
      </c>
      <c r="R182">
        <f>'Prospects Data'!P182</f>
        <v>2022</v>
      </c>
      <c r="S182" t="str">
        <f>'Prospects Data'!Q182</f>
        <v>Draft</v>
      </c>
      <c r="T182" t="str">
        <f>'Prospects Data'!R182</f>
        <v>MIN</v>
      </c>
      <c r="U182">
        <f>'Prospects Data'!S182</f>
        <v>125000</v>
      </c>
      <c r="V182" t="str">
        <f>'Prospects Data'!T182</f>
        <v>Western Carolina</v>
      </c>
      <c r="W182" t="str">
        <f>'Prospects Data'!U182</f>
        <v>Matthews is one of a couple of pitchers (the other is C.J. Culpepper) with a deceptive, &lt;em&gt;Reader's Digest&lt;/em&gt; style delivery that features an abridged stride and arm action. Neither Zebby nor his delivery look especially athletic, but his line to the plate is very direct and the rest of his delivery is such a minimalistic operation that it's easy for him to repeat it. Matthews has barely walked anyone the last half decade. Since his freshman year at Western Carolina, he has walked 48 of the 1,440 batters he's faced (as of list publication), which is a (takes out magnifying glass) 3% rate. This is a fairly extreme control-over-command profile. Put on Matthews' tape and he's living in the zone with incredible consistency but isn't dotting his pitches exactly where he wants. Because of the way his fastball plays in the zone, though, that's fine for him. He generates a ton of whiffs up and to his arm side despite a downhill approach angle because of ride and deception. Matthews' slider and cutter pair nicely with one another, and some of them have dastardly late bite. His sliders have enough due south movement to play as bat-missers against lefties. That's an important component because Matthews lacks a good changeup; in fact, his changeup usage has dipped substantially this year. There's enough here to project Matthews as an efficient no. 4/5 starter, and probably soon. Given his age and build (a barrel-chested 225 pounds), the Twins might want to hit the gas here just in case, as with some other players of this sort, Matthews is currently peaking athletically.</v>
      </c>
      <c r="X182">
        <f>'Prospects Data'!V182</f>
        <v>0</v>
      </c>
      <c r="Y182" t="str">
        <f>'Prospects Data'!W182</f>
        <v>sa3020570</v>
      </c>
    </row>
    <row r="183" spans="2:25" x14ac:dyDescent="0.45">
      <c r="B183">
        <v>6</v>
      </c>
      <c r="C183" t="s">
        <v>3430</v>
      </c>
      <c r="D183" t="s">
        <v>16</v>
      </c>
      <c r="E183" s="7" t="str">
        <f>VLOOKUP(D183, Index!$A$2:$B$31, 2, FALSE)</f>
        <v>Giants</v>
      </c>
      <c r="F183" s="7">
        <f t="shared" si="2"/>
        <v>182</v>
      </c>
      <c r="G183" t="str">
        <f>'Prospects Data'!E183</f>
        <v>SIRP</v>
      </c>
      <c r="H183" t="str">
        <f>'Prospects Data'!F183</f>
        <v>AAA</v>
      </c>
      <c r="I183">
        <f>'Prospects Data'!G183</f>
        <v>2026</v>
      </c>
      <c r="J183">
        <f>'Prospects Data'!H183</f>
        <v>45</v>
      </c>
      <c r="K183" t="str">
        <f>'Prospects Data'!I183</f>
        <v>Med</v>
      </c>
      <c r="L183">
        <f>'Prospects Data'!J183</f>
        <v>0</v>
      </c>
      <c r="M183">
        <f>'Prospects Data'!K183</f>
        <v>23.647222200000002</v>
      </c>
      <c r="N183" t="str">
        <f>'Prospects Data'!L183</f>
        <v>6' 4"</v>
      </c>
      <c r="O183">
        <f>'Prospects Data'!M183</f>
        <v>235</v>
      </c>
      <c r="P183" t="str">
        <f>'Prospects Data'!N183</f>
        <v>L</v>
      </c>
      <c r="Q183" t="str">
        <f>'Prospects Data'!O183</f>
        <v>L</v>
      </c>
      <c r="R183">
        <f>'Prospects Data'!P183</f>
        <v>2022</v>
      </c>
      <c r="S183" t="str">
        <f>'Prospects Data'!Q183</f>
        <v>Draft</v>
      </c>
      <c r="T183" t="str">
        <f>'Prospects Data'!R183</f>
        <v>SFG</v>
      </c>
      <c r="U183">
        <f>'Prospects Data'!S183</f>
        <v>2300000</v>
      </c>
      <c r="V183" t="str">
        <f>'Prospects Data'!T183</f>
        <v>UConn</v>
      </c>
      <c r="W183" t="str">
        <f>'Prospects Data'!U183</f>
        <v>In 2021, Crawford was the first player in Cape Cod League history to top 100 mph on the mound and also hit a home run in the same season. He was regularly up to 99 mph and would peak at 102 that summer, putting himself in the mix for the following draft's top 10 picks or so, but Crawford blew out and needed Tommy John that fall. The injury cost him his junior season, but his pre-injury look was exciting enough for the Giants to select him 30th overall in 2022. He was developed as a two-way player through 2023, making short starts every five days with one DH appearance in between. He totalled just 19 innings before going to the Fall League, where he had one last gasp as a hitter; Crawford has plus power but his bat is often too late to make contact. He's being developed solely as a pitcher in 2024. 
Crawford began the season in extended spring training (you can see his recent outing there in the linked video), where he was throwing hard (95-98) but not with the all-world gas we saw before his injury. His heater has huge uphill tailing action that he doesn't always command, while his curveball (78-81 mph during his Arizona tune up) has superlative two-plane break and is going to be a lethal pitch. Crawford's changeup also has bat-missing action at times, but as with his fastball, it often tails into unpredictable locations. 
Crawford's 40-man platform year is 2025, so realistically the Giants have through 2026 or so to build his innings count and help him polish his repertoire and command enough to start. He entered 2024 having thrown just 19 professional innings, and he's only been both healthy and focusing on pitching for a couple of months. We love tip-of-the-iceberg types like Crawford, whose career context gives us a reason to project on his skills. Stiff, muscular, and approaching bulky, Crawford doesn't move with the fluidity of a typical big league starter, and it's more likely he ends up pitching toward the back of a bullpen than the top or middle of a good rotation, but because of his career context it makes sense for the Giants to see if he's only scratching the surface of his potential command. He's still graded here on par with a late first rounder.</v>
      </c>
      <c r="X183" t="str">
        <f>'Prospects Data'!V183</f>
        <v>388V-R84ei8</v>
      </c>
      <c r="Y183" t="str">
        <f>'Prospects Data'!W183</f>
        <v>sa3020457</v>
      </c>
    </row>
    <row r="184" spans="2:25" x14ac:dyDescent="0.45">
      <c r="B184">
        <v>6</v>
      </c>
      <c r="C184" t="s">
        <v>1017</v>
      </c>
      <c r="D184" t="s">
        <v>155</v>
      </c>
      <c r="E184" s="7" t="str">
        <f>VLOOKUP(D184, Index!$A$2:$B$31, 2, FALSE)</f>
        <v>Royals</v>
      </c>
      <c r="F184" s="7">
        <f t="shared" si="2"/>
        <v>183</v>
      </c>
      <c r="G184" t="str">
        <f>'Prospects Data'!E184</f>
        <v>RF</v>
      </c>
      <c r="H184" t="str">
        <f>'Prospects Data'!F184</f>
        <v>AA</v>
      </c>
      <c r="I184">
        <f>'Prospects Data'!G184</f>
        <v>2026</v>
      </c>
      <c r="J184">
        <f>'Prospects Data'!H184</f>
        <v>40</v>
      </c>
      <c r="K184" t="str">
        <f>'Prospects Data'!I184</f>
        <v>Med</v>
      </c>
      <c r="L184">
        <f>'Prospects Data'!J184</f>
        <v>0</v>
      </c>
      <c r="M184">
        <f>'Prospects Data'!K184</f>
        <v>23.455555499999999</v>
      </c>
      <c r="N184" t="str">
        <f>'Prospects Data'!L184</f>
        <v>6' 1"</v>
      </c>
      <c r="O184">
        <f>'Prospects Data'!M184</f>
        <v>210</v>
      </c>
      <c r="P184" t="str">
        <f>'Prospects Data'!N184</f>
        <v>L</v>
      </c>
      <c r="Q184" t="str">
        <f>'Prospects Data'!O184</f>
        <v>L</v>
      </c>
      <c r="R184">
        <f>'Prospects Data'!P184</f>
        <v>2022</v>
      </c>
      <c r="S184" t="str">
        <f>'Prospects Data'!Q184</f>
        <v>Draft</v>
      </c>
      <c r="T184" t="str">
        <f>'Prospects Data'!R184</f>
        <v>KCR</v>
      </c>
      <c r="U184">
        <f>'Prospects Data'!S184</f>
        <v>5200400</v>
      </c>
      <c r="V184" t="str">
        <f>'Prospects Data'!T184</f>
        <v>Virginia Tech</v>
      </c>
      <c r="W184" t="str">
        <f>'Prospects Data'!U184</f>
        <v>Cross was limited to just 96 games in 2023 after he came down with Rocky Mountain Spotted Fever just two games into his first Double-A stint. Back in Northwest Arkansas in 2024, he's striking out just under 25% of the time while walking at a 10% clip, and his underlying data corroborates the idea that he's a patient hitter making below-average rates of contact. Cross has a medium build with minimal projectability. He has average bat speed, but there's consistent loft in his swing with a hint of adjustability in his path, often thanks to the bend in Cross' lower body. He has a gap-to-gap approach and doesn't chase the long ball every trip to the plate, which should result in a hefty number of doubles in his stat line. Here his game power is projected a little north of what it'd be just looking at his peak exit velos because of his approach and the loft in his swing. 
Cross had been splitting time between center and right field prior to this season, but he's played the vast majority of his games in right this year, with just a handful of games in center sprinkled in. His range is better suited for a corner spot (it's average there), with his above-average arm strength a fit in right. This is Cross' first full season as a pro after his illness last year, and the results to this point are encouraging. He looks bound for a platoon corner outfield role.</v>
      </c>
      <c r="X184">
        <f>'Prospects Data'!V184</f>
        <v>0</v>
      </c>
      <c r="Y184" t="str">
        <f>'Prospects Data'!W184</f>
        <v>sa3019985</v>
      </c>
    </row>
    <row r="185" spans="2:25" x14ac:dyDescent="0.45">
      <c r="B185">
        <v>6</v>
      </c>
      <c r="C185" t="s">
        <v>3437</v>
      </c>
      <c r="D185" t="s">
        <v>42</v>
      </c>
      <c r="E185" s="7" t="str">
        <f>VLOOKUP(D185, Index!$A$2:$B$31, 2, FALSE)</f>
        <v>Angels</v>
      </c>
      <c r="F185" s="7">
        <f t="shared" si="2"/>
        <v>184</v>
      </c>
      <c r="G185" t="str">
        <f>'Prospects Data'!E185</f>
        <v>SIRP</v>
      </c>
      <c r="H185">
        <f>'Prospects Data'!F185</f>
        <v>0</v>
      </c>
      <c r="I185">
        <f>'Prospects Data'!G185</f>
        <v>2025</v>
      </c>
      <c r="J185">
        <f>'Prospects Data'!H185</f>
        <v>40</v>
      </c>
      <c r="K185" t="str">
        <f>'Prospects Data'!I185</f>
        <v>Med</v>
      </c>
      <c r="L185">
        <f>'Prospects Data'!J185</f>
        <v>0</v>
      </c>
      <c r="M185">
        <f>'Prospects Data'!K185</f>
        <v>21.7638888</v>
      </c>
      <c r="N185" t="str">
        <f>'Prospects Data'!L185</f>
        <v>6' 1"</v>
      </c>
      <c r="O185">
        <f>'Prospects Data'!M185</f>
        <v>205</v>
      </c>
      <c r="P185" t="str">
        <f>'Prospects Data'!N185</f>
        <v>R</v>
      </c>
      <c r="Q185" t="str">
        <f>'Prospects Data'!O185</f>
        <v>R</v>
      </c>
      <c r="R185">
        <f>'Prospects Data'!P185</f>
        <v>2024</v>
      </c>
      <c r="S185" t="str">
        <f>'Prospects Data'!Q185</f>
        <v>Draft</v>
      </c>
      <c r="T185" t="str">
        <f>'Prospects Data'!R185</f>
        <v>LAA</v>
      </c>
      <c r="U185">
        <f>'Prospects Data'!S185</f>
        <v>0</v>
      </c>
      <c r="V185" t="str">
        <f>'Prospects Data'!T185</f>
        <v>Texas A&amp;M</v>
      </c>
      <c r="W185" t="str">
        <f>'Prospects Data'!U185</f>
        <v>Was incredible during the 2024 college postseason, mowed through several SEC lineups in a high-leverage long relief role. Medium frame with below-average athletic projection. Short-stride, cross-bodied delivery with low three-quarters slot. Fastball plays like Justin Martinez of the D-backs. Sits in the upper-90s with heavy sink across multiple innings. Upper-80s slider with curveball shape when Cortez lands it in the zone, more sweeper-style movement when it's on the glove-side part of the plate. Threw a handful of changeups in 2024 but is mostly just a two-pitch guy. Candidate for a splitter in pro ball. Quick-moving, impact reliever.</v>
      </c>
      <c r="X185">
        <f>'Prospects Data'!V185</f>
        <v>0</v>
      </c>
      <c r="Y185">
        <f>'Prospects Data'!W185</f>
        <v>0</v>
      </c>
    </row>
    <row r="186" spans="2:25" x14ac:dyDescent="0.45">
      <c r="B186">
        <v>6</v>
      </c>
      <c r="C186" t="s">
        <v>1013</v>
      </c>
      <c r="D186" t="s">
        <v>14</v>
      </c>
      <c r="E186" s="7" t="str">
        <f>VLOOKUP(D186, Index!$A$2:$B$31, 2, FALSE)</f>
        <v>Padres</v>
      </c>
      <c r="F186" s="7">
        <f t="shared" si="2"/>
        <v>185</v>
      </c>
      <c r="G186" t="str">
        <f>'Prospects Data'!E186</f>
        <v>C</v>
      </c>
      <c r="H186" t="str">
        <f>'Prospects Data'!F186</f>
        <v>AA</v>
      </c>
      <c r="I186">
        <f>'Prospects Data'!G186</f>
        <v>2025</v>
      </c>
      <c r="J186">
        <f>'Prospects Data'!H186</f>
        <v>40</v>
      </c>
      <c r="K186" t="str">
        <f>'Prospects Data'!I186</f>
        <v>Med</v>
      </c>
      <c r="L186">
        <f>'Prospects Data'!J186</f>
        <v>0</v>
      </c>
      <c r="M186">
        <f>'Prospects Data'!K186</f>
        <v>23.819444399999998</v>
      </c>
      <c r="N186" t="str">
        <f>'Prospects Data'!L186</f>
        <v>6' 0"</v>
      </c>
      <c r="O186">
        <f>'Prospects Data'!M186</f>
        <v>225</v>
      </c>
      <c r="P186" t="str">
        <f>'Prospects Data'!N186</f>
        <v>S</v>
      </c>
      <c r="Q186" t="str">
        <f>'Prospects Data'!O186</f>
        <v>R</v>
      </c>
      <c r="R186">
        <f>'Prospects Data'!P186</f>
        <v>2017</v>
      </c>
      <c r="S186" t="str">
        <f>'Prospects Data'!Q186</f>
        <v>J2</v>
      </c>
      <c r="T186" t="str">
        <f>'Prospects Data'!R186</f>
        <v>SDP</v>
      </c>
      <c r="U186">
        <f>'Prospects Data'!S186</f>
        <v>100000</v>
      </c>
      <c r="V186" t="str">
        <f>'Prospects Data'!T186</f>
        <v>Mexico</v>
      </c>
      <c r="W186" t="str">
        <f>'Prospects Data'!U186</f>
        <v xml:space="preserve">Valenzuela's athleticism and physique are uncommon for a catcher. Defensively, he still has some things to work on (mostly his ball blocking, which has been subpar for a couple years), but his arm strength and pitch framing are above-average. There's enough here to project Valenzuela as a viable big league defender, but probably not a special one. 
It seems like it takes Valenzuela a little while to adjust to each new level. He has had a dip in production upon each of his last two promotions before rebounding in his second attempt. Much more comfortable from the left side than the right, Valenzuela's hands have an aggressive load from both sides of the plate and produce lots of airborne contact. Catchers with this kind of physicality are rare, let alone ones who switch-hit. It's tough to call Valenzuela a primary catching prospect because he lacks a plus tool and really needs to sandbag the baseball better. But he also looks like more than just a backup. He has enough pop to get an occasional DH or first base start in addition to part-time catching duty. This might be the offseason San Diego puts Valenzuela on the 40-man roster, though he might be another couple years away from an active roster role. </v>
      </c>
      <c r="X186">
        <f>'Prospects Data'!V186</f>
        <v>0</v>
      </c>
      <c r="Y186" t="str">
        <f>'Prospects Data'!W186</f>
        <v>sa3005729</v>
      </c>
    </row>
    <row r="187" spans="2:25" x14ac:dyDescent="0.45">
      <c r="B187">
        <v>6</v>
      </c>
      <c r="C187" t="s">
        <v>1243</v>
      </c>
      <c r="D187" t="s">
        <v>191</v>
      </c>
      <c r="E187" s="7" t="str">
        <f>VLOOKUP(D187, Index!$A$2:$B$31, 2, FALSE)</f>
        <v>Astros</v>
      </c>
      <c r="F187" s="7">
        <f t="shared" si="2"/>
        <v>186</v>
      </c>
      <c r="G187" t="str">
        <f>'Prospects Data'!E187</f>
        <v>3B</v>
      </c>
      <c r="H187" t="str">
        <f>'Prospects Data'!F187</f>
        <v>AAA</v>
      </c>
      <c r="I187">
        <f>'Prospects Data'!G187</f>
        <v>2025</v>
      </c>
      <c r="J187">
        <f>'Prospects Data'!H187</f>
        <v>40</v>
      </c>
      <c r="K187" t="str">
        <f>'Prospects Data'!I187</f>
        <v>High</v>
      </c>
      <c r="L187">
        <f>'Prospects Data'!J187</f>
        <v>0</v>
      </c>
      <c r="M187">
        <f>'Prospects Data'!K187</f>
        <v>24.2111111</v>
      </c>
      <c r="N187" t="str">
        <f>'Prospects Data'!L187</f>
        <v>6' 4"</v>
      </c>
      <c r="O187">
        <f>'Prospects Data'!M187</f>
        <v>220</v>
      </c>
      <c r="P187" t="str">
        <f>'Prospects Data'!N187</f>
        <v>R</v>
      </c>
      <c r="Q187" t="str">
        <f>'Prospects Data'!O187</f>
        <v>R</v>
      </c>
      <c r="R187">
        <f>'Prospects Data'!P187</f>
        <v>2022</v>
      </c>
      <c r="S187" t="str">
        <f>'Prospects Data'!Q187</f>
        <v>Draft</v>
      </c>
      <c r="T187" t="str">
        <f>'Prospects Data'!R187</f>
        <v>HOU</v>
      </c>
      <c r="U187">
        <f>'Prospects Data'!S187</f>
        <v>125000</v>
      </c>
      <c r="V187" t="str">
        <f>'Prospects Data'!T187</f>
        <v>Ohio State</v>
      </c>
      <c r="W187" t="str">
        <f>'Prospects Data'!U187</f>
        <v>For a team with a reputation for leaning on data, the Astros sure do end up drafting a lot of giant guys who jump out at you as soon as they get off the bus, and Dezenzo is one of them. A monstrous 6-foot-5, 220-pound shortstop and first baseman at Ohio State, Dezenzo had a breakout 2023 at the plate when he slashed .305/.383/.531 across High- and Double-A and saw time at several new defensive positions. A wrist issue kept him out for the first two months of 2024; Dezenzo began rehabbing on the complex shortly before list publication. 
Dezenzo's physicality and power are exceptional, but even with his strong surface performance, you can ask reasonable questions about both his ability to hit for contact and where he'll be able to play defense. Dezenzo was regularly beaten by fastballs at the belt in 2023 and he wasn't facing anything close to big league velocity. This, as well as a greater-than-average vulnerability to in-zone sliders, leads us to believe Dezenzo is due for a regression in the contact department. On defense, Dezenzo has plus footwork and arm strength but below-average hands. He's quite flexible for his size and plays defense low to the ground, but even when he's in great position to field the baseball, he's flub-prone. We're bullish that Dezenzo will improve enough in this area to be a viable third baseman, and his other attributes there are actually pretty rare and exciting. Like late-career Eugenio SuÃ¡rez, Dezenzo could club about 25 homers while striking out 30% of the time during his prime years. He's likely to be volatile and streaky even if his hit tool ends up being good enough for him to sustain a big league role.</v>
      </c>
      <c r="X187">
        <f>'Prospects Data'!V187</f>
        <v>0</v>
      </c>
      <c r="Y187" t="str">
        <f>'Prospects Data'!W187</f>
        <v>sa3020209</v>
      </c>
    </row>
    <row r="188" spans="2:25" x14ac:dyDescent="0.45">
      <c r="B188">
        <v>7</v>
      </c>
      <c r="C188" t="s">
        <v>3444</v>
      </c>
      <c r="D188" t="s">
        <v>178</v>
      </c>
      <c r="E188" s="7" t="str">
        <f>VLOOKUP(D188, Index!$A$2:$B$31, 2, FALSE)</f>
        <v>Yankees</v>
      </c>
      <c r="F188" s="7">
        <f t="shared" si="2"/>
        <v>187</v>
      </c>
      <c r="G188" t="str">
        <f>'Prospects Data'!E188</f>
        <v>SS</v>
      </c>
      <c r="H188" t="str">
        <f>'Prospects Data'!F188</f>
        <v>A</v>
      </c>
      <c r="I188">
        <f>'Prospects Data'!G188</f>
        <v>2027</v>
      </c>
      <c r="J188">
        <f>'Prospects Data'!H188</f>
        <v>45</v>
      </c>
      <c r="K188" t="str">
        <f>'Prospects Data'!I188</f>
        <v>High</v>
      </c>
      <c r="L188">
        <f>'Prospects Data'!J188</f>
        <v>0</v>
      </c>
      <c r="M188">
        <f>'Prospects Data'!K188</f>
        <v>19.152777700000001</v>
      </c>
      <c r="N188" t="str">
        <f>'Prospects Data'!L188</f>
        <v>6' 4"</v>
      </c>
      <c r="O188">
        <f>'Prospects Data'!M188</f>
        <v>175</v>
      </c>
      <c r="P188" t="str">
        <f>'Prospects Data'!N188</f>
        <v>R</v>
      </c>
      <c r="Q188" t="str">
        <f>'Prospects Data'!O188</f>
        <v>R</v>
      </c>
      <c r="R188">
        <f>'Prospects Data'!P188</f>
        <v>2023</v>
      </c>
      <c r="S188" t="str">
        <f>'Prospects Data'!Q188</f>
        <v>Draft</v>
      </c>
      <c r="T188" t="str">
        <f>'Prospects Data'!R188</f>
        <v>NYY</v>
      </c>
      <c r="U188">
        <f>'Prospects Data'!S188</f>
        <v>3300000</v>
      </c>
      <c r="V188" t="str">
        <f>'Prospects Data'!T188</f>
        <v>Gulliver Schools (FL)</v>
      </c>
      <c r="W188" t="str">
        <f>'Prospects Data'!U188</f>
        <v>The son of a former big leaguer, Lombard has a well-rounded collection of present tools and skills, as well as long-term physical projection that might lead some of those tools to be plus. As a high school hitter he showed deft and skilled hitting hands that produced in-game doubles power to both gaps. He was also an elegant and smooth defender, and played all over the infield during pre-draft showcases because of the presence of other shortstops on the Southeast regional teams' rosters. He has the range, feet, hands, and actions to develop as a shortstop in pro ball. Barely 18 years old on draft day, Lombard's frame is still maturing and, especially now that he'll have been on a pro strength program, he stands a good chance to grow into meaningful power. Lombard could stand to have more a dynamic lower body and use the ground better when he swings, but the Yankees have helped hitters like Anthony Volpe improve in this regard. Changes to Lombard's swing and/or physicality should be keyed on as precursors to a breakout. His defense and hit tool foundation, combined with the chance he grows into pop, makes him a potential everyday infielder.</v>
      </c>
      <c r="X188">
        <f>'Prospects Data'!V188</f>
        <v>0</v>
      </c>
      <c r="Y188" t="str">
        <f>'Prospects Data'!W188</f>
        <v>sa3023233</v>
      </c>
    </row>
    <row r="189" spans="2:25" x14ac:dyDescent="0.45">
      <c r="B189">
        <v>7</v>
      </c>
      <c r="C189" t="s">
        <v>97</v>
      </c>
      <c r="D189" t="s">
        <v>89</v>
      </c>
      <c r="E189" s="7" t="str">
        <f>VLOOKUP(D189, Index!$A$2:$B$31, 2, FALSE)</f>
        <v>Rays</v>
      </c>
      <c r="F189" s="7">
        <f t="shared" si="2"/>
        <v>188</v>
      </c>
      <c r="G189" t="str">
        <f>'Prospects Data'!E189</f>
        <v>SP</v>
      </c>
      <c r="H189" t="str">
        <f>'Prospects Data'!F189</f>
        <v>A</v>
      </c>
      <c r="I189">
        <f>'Prospects Data'!G189</f>
        <v>2026</v>
      </c>
      <c r="J189">
        <f>'Prospects Data'!H189</f>
        <v>45</v>
      </c>
      <c r="K189" t="str">
        <f>'Prospects Data'!I189</f>
        <v>High</v>
      </c>
      <c r="L189">
        <f>'Prospects Data'!J189</f>
        <v>0</v>
      </c>
      <c r="M189">
        <f>'Prospects Data'!K189</f>
        <v>22.524999999999999</v>
      </c>
      <c r="N189" t="str">
        <f>'Prospects Data'!L189</f>
        <v>6' 4"</v>
      </c>
      <c r="O189">
        <f>'Prospects Data'!M189</f>
        <v>200</v>
      </c>
      <c r="P189" t="str">
        <f>'Prospects Data'!N189</f>
        <v>R</v>
      </c>
      <c r="Q189" t="str">
        <f>'Prospects Data'!O189</f>
        <v>R</v>
      </c>
      <c r="R189">
        <f>'Prospects Data'!P189</f>
        <v>2023</v>
      </c>
      <c r="S189" t="str">
        <f>'Prospects Data'!Q189</f>
        <v>Draft</v>
      </c>
      <c r="T189" t="str">
        <f>'Prospects Data'!R189</f>
        <v>SEA</v>
      </c>
      <c r="U189">
        <f>'Prospects Data'!S189</f>
        <v>225000</v>
      </c>
      <c r="V189" t="str">
        <f>'Prospects Data'!T189</f>
        <v>Winthrop</v>
      </c>
      <c r="W189" t="str">
        <f>'Prospects Data'!U189</f>
        <v>Hopkins is a converted outfielder who spent his first couple of collegiate seasons at the College of Charleston, where he didn't pitch very much. It wasn't until he transferred to Winthrop that he began to pitch regularly in a starter role, and he still managed to lead the Eagles in homers during his draft year even though Hopkins was becoming an "arrow up" prospect on the mound. Hopkins' big frame and delivery evoke Tanner Houck, or a little less limber Camilo Doval. The backfield version of Doval is perhaps the most apt comparison because Hopkins is also attempting to harness considerable low-slot arm speed and has crude feel for release. 
Hop is a broad-shouldered 6-foot-4 and has a low-slot, drop-and-drive style, with his arm stroke happening suddenly at the very end of his delivery. This wreaks havoc on hitters' timing and creates exploding rise and tail life up around the hands of righties. He has been up to 99 and, in his first year of focusing on pitching, is throwing a decent number of strikes. Obviously, with an arm slot like Hopkins', his slider spells trouble for righties. This pitch has variable movement in the 86-92 mph range. Some of them look like cutters, while others have more length and depth. It used to be that pitchers with deliveries like this were rarely found in a rotation, but that's not really true anymore and it's becoming less true all the time. If Hopkins can develop a changeup and/or a well-commanded cutter, anything to flesh out his repertoire, he has a great chance to be a mid-rotation starter. There are all kinds of late bloomer traits here. Pitching full-time is still very new to him and Hopkins checks basically every athletic box on the scout card. This is a very exciting pitching prospect whose floor feels like that of a nasty late-inning reliever. He has a mid-rotation ceiling if he sustains this velo and finds a third pitch, and has quickly become the most exciting pitching prospect in this system.</v>
      </c>
      <c r="X189">
        <f>'Prospects Data'!V189</f>
        <v>0</v>
      </c>
      <c r="Y189" t="str">
        <f>'Prospects Data'!W189</f>
        <v>sa3023515</v>
      </c>
    </row>
    <row r="190" spans="2:25" x14ac:dyDescent="0.45">
      <c r="B190">
        <v>7</v>
      </c>
      <c r="C190" t="s">
        <v>3451</v>
      </c>
      <c r="D190" t="s">
        <v>46</v>
      </c>
      <c r="E190" s="7" t="str">
        <f>VLOOKUP(D190, Index!$A$2:$B$31, 2, FALSE)</f>
        <v>Dodgers</v>
      </c>
      <c r="F190" s="7">
        <f t="shared" si="2"/>
        <v>189</v>
      </c>
      <c r="G190" t="str">
        <f>'Prospects Data'!E190</f>
        <v>SS</v>
      </c>
      <c r="H190" t="str">
        <f>'Prospects Data'!F190</f>
        <v>CPX</v>
      </c>
      <c r="I190">
        <f>'Prospects Data'!G190</f>
        <v>2029</v>
      </c>
      <c r="J190">
        <f>'Prospects Data'!H190</f>
        <v>45</v>
      </c>
      <c r="K190" t="str">
        <f>'Prospects Data'!I190</f>
        <v>High</v>
      </c>
      <c r="L190">
        <f>'Prospects Data'!J190</f>
        <v>-1</v>
      </c>
      <c r="M190">
        <f>'Prospects Data'!K190</f>
        <v>18.7194444</v>
      </c>
      <c r="N190" t="str">
        <f>'Prospects Data'!L190</f>
        <v>6' 2"</v>
      </c>
      <c r="O190">
        <f>'Prospects Data'!M190</f>
        <v>175</v>
      </c>
      <c r="P190" t="str">
        <f>'Prospects Data'!N190</f>
        <v>S</v>
      </c>
      <c r="Q190" t="str">
        <f>'Prospects Data'!O190</f>
        <v>R</v>
      </c>
      <c r="R190">
        <f>'Prospects Data'!P190</f>
        <v>2023</v>
      </c>
      <c r="S190" t="str">
        <f>'Prospects Data'!Q190</f>
        <v>Intl15</v>
      </c>
      <c r="T190" t="str">
        <f>'Prospects Data'!R190</f>
        <v>LAD</v>
      </c>
      <c r="U190">
        <f>'Prospects Data'!S190</f>
        <v>2080000</v>
      </c>
      <c r="V190" t="str">
        <f>'Prospects Data'!T190</f>
        <v>Dominican Republic</v>
      </c>
      <c r="W190" t="str">
        <f>'Prospects Data'!U190</f>
        <v>Vargas was the fourth-ranked prospect from the 2023 international amateur class, and among 2023 DSL prospects, he presented the best combination of on-field performance and overt physical projection. Vargas has the young Fernando Tatis Jr. build at a wiry 6-foot-4, he bends and moves around well at shortstop, he has enough arm for the position, and he slashed .328/.423/.529 in his first taste of pro ball. Vargas' contact rate stats were excellent, but he's a longer-levered hitter, so there's still a ton of projection variability around his hit tool. His ceiling is huge if it continues to play like it did in 2023.</v>
      </c>
      <c r="X190">
        <f>'Prospects Data'!V190</f>
        <v>0</v>
      </c>
      <c r="Y190" t="str">
        <f>'Prospects Data'!W190</f>
        <v>sa3021067</v>
      </c>
    </row>
    <row r="191" spans="2:25" x14ac:dyDescent="0.45">
      <c r="B191">
        <v>7</v>
      </c>
      <c r="C191" t="s">
        <v>3454</v>
      </c>
      <c r="D191" t="s">
        <v>21</v>
      </c>
      <c r="E191" s="7" t="str">
        <f>VLOOKUP(D191, Index!$A$2:$B$31, 2, FALSE)</f>
        <v>Orioles</v>
      </c>
      <c r="F191" s="7">
        <f t="shared" si="2"/>
        <v>190</v>
      </c>
      <c r="G191" t="str">
        <f>'Prospects Data'!E191</f>
        <v>CF</v>
      </c>
      <c r="H191" t="str">
        <f>'Prospects Data'!F191</f>
        <v>A+</v>
      </c>
      <c r="I191">
        <f>'Prospects Data'!G191</f>
        <v>2025</v>
      </c>
      <c r="J191">
        <f>'Prospects Data'!H191</f>
        <v>45</v>
      </c>
      <c r="K191" t="str">
        <f>'Prospects Data'!I191</f>
        <v>Low</v>
      </c>
      <c r="L191">
        <f>'Prospects Data'!J191</f>
        <v>0</v>
      </c>
      <c r="M191">
        <f>'Prospects Data'!K191</f>
        <v>22.652777700000001</v>
      </c>
      <c r="N191" t="str">
        <f>'Prospects Data'!L191</f>
        <v>6' 0"</v>
      </c>
      <c r="O191">
        <f>'Prospects Data'!M191</f>
        <v>175</v>
      </c>
      <c r="P191" t="str">
        <f>'Prospects Data'!N191</f>
        <v>L</v>
      </c>
      <c r="Q191" t="str">
        <f>'Prospects Data'!O191</f>
        <v>L</v>
      </c>
      <c r="R191">
        <f>'Prospects Data'!P191</f>
        <v>2023</v>
      </c>
      <c r="S191" t="str">
        <f>'Prospects Data'!Q191</f>
        <v>Draft</v>
      </c>
      <c r="T191" t="str">
        <f>'Prospects Data'!R191</f>
        <v>BAL</v>
      </c>
      <c r="U191">
        <f>'Prospects Data'!S191</f>
        <v>4170000</v>
      </c>
      <c r="V191" t="str">
        <f>'Prospects Data'!T191</f>
        <v>Vanderbilt</v>
      </c>
      <c r="W191" t="str">
        <f>'Prospects Data'!U191</f>
        <v>Bradfield was a well-known high school prospect who scouts wanted to see get stronger in college, and while that didn't happen in a way that yielded big power, Bradfield became physical enough to sustain his offensive performance against pro pitching. Bradfield didn't have quite as good a junior year as he did during his amazing sophomore campaign, when he went 46-for-46 on stolen base attempts, but he looked good enough to solidify mid-first round draft status. 
Bradfield is an elite speedster with several catalytic offensive qualities that make him a prototypical leadoff hitting prospect. Previously compared to Juan Pierre because of his build, swing, and speed, Bradfield's idea of the strike zone is much better than Pierre's, and he walked more than he struck out throughout his college career, no small feat against SEC pitching. He tends to do slash-and-dash singles damage to all fields, which has remained true in pro ball even though the Orioles have overhauled his swing. Most true everyday center fielders produce close to average power, and Bradfield probably needs to out-hit his pre-draft contact projection to be a true 2-WAR everyday option. It looks like he might. He has an 84% contact rate and minute 5.7% swinging strike rate as of publication, and he's doing that amid tweaks to both his bat's angle of attack and his lower half usage. There are still all kinds of other statistical indicators that say Bradfield is going to have trouble actualizing any kind of power, but he might make enough contact to be a Michael Bourn or Gregor Blanco type player. We'd like to see him do this against Double-A pitching for a while before stuffing him in the Top 100.</v>
      </c>
      <c r="X191">
        <f>'Prospects Data'!V191</f>
        <v>0</v>
      </c>
      <c r="Y191" t="str">
        <f>'Prospects Data'!W191</f>
        <v>sa3022917</v>
      </c>
    </row>
    <row r="192" spans="2:25" x14ac:dyDescent="0.45">
      <c r="B192">
        <v>7</v>
      </c>
      <c r="C192" t="s">
        <v>3457</v>
      </c>
      <c r="D192" t="s">
        <v>31</v>
      </c>
      <c r="E192" s="7" t="str">
        <f>VLOOKUP(D192, Index!$A$2:$B$31, 2, FALSE)</f>
        <v>Cubs</v>
      </c>
      <c r="F192" s="7">
        <f t="shared" si="2"/>
        <v>191</v>
      </c>
      <c r="G192" t="str">
        <f>'Prospects Data'!E192</f>
        <v>3B</v>
      </c>
      <c r="H192">
        <f>'Prospects Data'!F192</f>
        <v>0</v>
      </c>
      <c r="I192">
        <f>'Prospects Data'!G192</f>
        <v>2027</v>
      </c>
      <c r="J192">
        <f>'Prospects Data'!H192</f>
        <v>45</v>
      </c>
      <c r="K192" t="str">
        <f>'Prospects Data'!I192</f>
        <v>High</v>
      </c>
      <c r="L192">
        <f>'Prospects Data'!J192</f>
        <v>0</v>
      </c>
      <c r="M192">
        <f>'Prospects Data'!K192</f>
        <v>21.386111100000001</v>
      </c>
      <c r="N192" t="str">
        <f>'Prospects Data'!L192</f>
        <v>6' 3"</v>
      </c>
      <c r="O192">
        <f>'Prospects Data'!M192</f>
        <v>225</v>
      </c>
      <c r="P192" t="str">
        <f>'Prospects Data'!N192</f>
        <v>R</v>
      </c>
      <c r="Q192" t="str">
        <f>'Prospects Data'!O192</f>
        <v>R</v>
      </c>
      <c r="R192">
        <f>'Prospects Data'!P192</f>
        <v>2024</v>
      </c>
      <c r="S192" t="str">
        <f>'Prospects Data'!Q192</f>
        <v>Draft</v>
      </c>
      <c r="T192" t="str">
        <f>'Prospects Data'!R192</f>
        <v>CHC</v>
      </c>
      <c r="U192">
        <f>'Prospects Data'!S192</f>
        <v>0</v>
      </c>
      <c r="V192" t="str">
        <f>'Prospects Data'!T192</f>
        <v>Florida State</v>
      </c>
      <c r="W192" t="str">
        <f>'Prospects Data'!U192</f>
        <v>Smith is an XL draft-eligible sophomore third baseman with rare defensive ability for a player his size. Smith is built like an outside linebacker at 6-foot-3 and 225 pounds or so. He slashed .331/.420/.594 during his career at Florida State and showed substantial improvement to his strikeout and walk peripherals as a soph. 
Big all-fields power headlines Smith's profile. He's a super strong guy who can generate huge power with little mechanical distance. His swing changed in his sophomore year and he now looks like a more crouched Alec Bohm, with simple footwork, no stride with two strikes, a shallow load, and a bat path that tends to lift the ball less often than is ideal for someone with this kind of juice. Sometimes Smith's lower half is so stagnant that it looks like it's preventing him from getting to pitches on the outer edge; he ends up stuck in the mud and can't reach out there. The same could be said for Smith's swing overall, which detracts somewhat from his athleticism. He's strong enough to hit for power with a simple swing, though. 
On defense, Smith has rare bend for an athlete his size and at times makes incredible plays for such a big guy. But his hands are inconsistent, and if he keeps growing and getting bigger into his 20s (think Miguel SanÃ³), he'll almost certainly lack the mobility to play third base. I'm personally more bullish about his ability to improve there than the general industry sentiment seems to be. Though he'll probably be a slow developmental burn relative to most college prospects, Smith's ceiling as a slugging everyday third baseman puts him in the mix for a top 10 pick.</v>
      </c>
      <c r="X192">
        <f>'Prospects Data'!V192</f>
        <v>0</v>
      </c>
      <c r="Y192">
        <f>'Prospects Data'!W192</f>
        <v>0</v>
      </c>
    </row>
    <row r="193" spans="2:25" x14ac:dyDescent="0.45">
      <c r="B193">
        <v>7</v>
      </c>
      <c r="C193" t="s">
        <v>3460</v>
      </c>
      <c r="D193" t="s">
        <v>10</v>
      </c>
      <c r="E193" s="7" t="str">
        <f>VLOOKUP(D193, Index!$A$2:$B$31, 2, FALSE)</f>
        <v>Mets</v>
      </c>
      <c r="F193" s="7">
        <f t="shared" si="2"/>
        <v>192</v>
      </c>
      <c r="G193" t="str">
        <f>'Prospects Data'!E193</f>
        <v>SP</v>
      </c>
      <c r="H193" t="str">
        <f>'Prospects Data'!F193</f>
        <v>AAA</v>
      </c>
      <c r="I193">
        <f>'Prospects Data'!G193</f>
        <v>2026</v>
      </c>
      <c r="J193">
        <f>'Prospects Data'!H193</f>
        <v>45</v>
      </c>
      <c r="K193" t="str">
        <f>'Prospects Data'!I193</f>
        <v>Med</v>
      </c>
      <c r="L193">
        <f>'Prospects Data'!J193</f>
        <v>0</v>
      </c>
      <c r="M193">
        <f>'Prospects Data'!K193</f>
        <v>23.136111100000001</v>
      </c>
      <c r="N193" t="str">
        <f>'Prospects Data'!L193</f>
        <v>6' 4"</v>
      </c>
      <c r="O193">
        <f>'Prospects Data'!M193</f>
        <v>207</v>
      </c>
      <c r="P193" t="str">
        <f>'Prospects Data'!N193</f>
        <v>R</v>
      </c>
      <c r="Q193" t="str">
        <f>'Prospects Data'!O193</f>
        <v>R</v>
      </c>
      <c r="R193">
        <f>'Prospects Data'!P193</f>
        <v>2022</v>
      </c>
      <c r="S193" t="str">
        <f>'Prospects Data'!Q193</f>
        <v>Draft</v>
      </c>
      <c r="T193" t="str">
        <f>'Prospects Data'!R193</f>
        <v>NYM</v>
      </c>
      <c r="U193">
        <f>'Prospects Data'!S193</f>
        <v>1850000</v>
      </c>
      <c r="V193" t="str">
        <f>'Prospects Data'!T193</f>
        <v>Tennessee</v>
      </c>
      <c r="W193" t="str">
        <f>'Prospects Data'!U193</f>
        <v>Tidwell has added a harder, 86-89 mph gyro slider this year to go with a sweeper and changeup that already rounded out a starter's mix of pitches. His fastball lives in the low-to-mid-90s and has enough life to play as a bat-misser when he locates it to the up and arm-side locations where it plays best. Tidwell's changeup has promising movement and velocity separation from his fastball, but he still doesn't command it consistently. If you recall, Tidwell was a draft-eligible sophomore who missed time in college due to a shoulder ailment. He has pitched less than most prospects his age and I've tended to project late growth for his changeup based on his lack of reps and delivery/athleticism. I'm still inclined to do that despite the stagnation there. Tidwell's delivery is a bit violent, he had the shoulder issue, and until early 2024, he has had middling control. There's a little more relief risk here than the typical no. 4/5 starter profile, so I've rounded down on Tidwell's grade a bit to account for that. On talent, he's tracking to be a starter of medium impact who competes for a rotation spot in 2026.</v>
      </c>
      <c r="X193">
        <f>'Prospects Data'!V193</f>
        <v>0</v>
      </c>
      <c r="Y193" t="str">
        <f>'Prospects Data'!W193</f>
        <v>sa3020177</v>
      </c>
    </row>
    <row r="194" spans="2:25" x14ac:dyDescent="0.45">
      <c r="B194">
        <v>7</v>
      </c>
      <c r="C194" t="s">
        <v>3463</v>
      </c>
      <c r="D194" t="s">
        <v>269</v>
      </c>
      <c r="E194" s="7" t="str">
        <f>VLOOKUP(D194, Index!$A$2:$B$31, 2, FALSE)</f>
        <v>Cardinals</v>
      </c>
      <c r="F194" s="7">
        <f t="shared" si="2"/>
        <v>193</v>
      </c>
      <c r="G194" t="str">
        <f>'Prospects Data'!E194</f>
        <v>C</v>
      </c>
      <c r="H194" t="str">
        <f>'Prospects Data'!F194</f>
        <v>A+</v>
      </c>
      <c r="I194">
        <f>'Prospects Data'!G194</f>
        <v>2025</v>
      </c>
      <c r="J194">
        <f>'Prospects Data'!H194</f>
        <v>45</v>
      </c>
      <c r="K194" t="str">
        <f>'Prospects Data'!I194</f>
        <v>Med</v>
      </c>
      <c r="L194">
        <f>'Prospects Data'!J194</f>
        <v>0</v>
      </c>
      <c r="M194">
        <f>'Prospects Data'!K194</f>
        <v>20.455555499999999</v>
      </c>
      <c r="N194" t="str">
        <f>'Prospects Data'!L194</f>
        <v>6' 0"</v>
      </c>
      <c r="O194">
        <f>'Prospects Data'!M194</f>
        <v>245</v>
      </c>
      <c r="P194" t="str">
        <f>'Prospects Data'!N194</f>
        <v>S</v>
      </c>
      <c r="Q194" t="str">
        <f>'Prospects Data'!O194</f>
        <v>R</v>
      </c>
      <c r="R194">
        <f>'Prospects Data'!P194</f>
        <v>2021</v>
      </c>
      <c r="S194" t="str">
        <f>'Prospects Data'!Q194</f>
        <v>Intl15</v>
      </c>
      <c r="T194" t="str">
        <f>'Prospects Data'!R194</f>
        <v>STL</v>
      </c>
      <c r="U194">
        <f>'Prospects Data'!S194</f>
        <v>680000</v>
      </c>
      <c r="V194" t="str">
        <f>'Prospects Data'!T194</f>
        <v>Panama</v>
      </c>
      <c r="W194" t="str">
        <f>'Prospects Data'!U194</f>
        <v>Bernal is a strong, mature-framed switch-hitting catcher. Last year, he posted a 49-to-55 walk to strikeout ratio over 323 plate-appearances as a 19-year-old in the pitcher-friendly Florida State League while slashing .265/.381/.362. He has an all-fields, contact-oriented approach from both sides of the plate, producing louder batted balls from the left side, where he tends to take more aggressive, lift-driven hacks. Behind the dish, Bernal employs a one-knee-down approach and shows at least average lateral ball-blocking range, as well as advanced feel for stealing strikes in the shadow of the zone. He threw out 22% of basestealers in 2023 and consistently turns in average pop times (2.00) while flashing a tick better than that. Bernalâ€™s defensive chops make him an easy evaluation as a long-term catcher and he's a well-rounded player overall, albeit one who lacks a plus tool. He brings enough to the table to be a high-end second catcher for a championship-caliber club, or a starter for a non-contending team.</v>
      </c>
      <c r="X194" t="str">
        <f>'Prospects Data'!V194</f>
        <v>lH5tIsW6fdw</v>
      </c>
      <c r="Y194" t="str">
        <f>'Prospects Data'!W194</f>
        <v>sa3015773</v>
      </c>
    </row>
    <row r="195" spans="2:25" x14ac:dyDescent="0.45">
      <c r="B195">
        <v>7</v>
      </c>
      <c r="C195" t="s">
        <v>712</v>
      </c>
      <c r="D195" t="s">
        <v>18</v>
      </c>
      <c r="E195" s="7" t="str">
        <f>VLOOKUP(D195, Index!$A$2:$B$31, 2, FALSE)</f>
        <v>Diamondbacks</v>
      </c>
      <c r="F195" s="7">
        <f t="shared" si="2"/>
        <v>194</v>
      </c>
      <c r="G195" t="str">
        <f>'Prospects Data'!E195</f>
        <v>CF</v>
      </c>
      <c r="H195" t="str">
        <f>'Prospects Data'!F195</f>
        <v>AAA</v>
      </c>
      <c r="I195">
        <f>'Prospects Data'!G195</f>
        <v>2024</v>
      </c>
      <c r="J195">
        <f>'Prospects Data'!H195</f>
        <v>45</v>
      </c>
      <c r="K195" t="str">
        <f>'Prospects Data'!I195</f>
        <v>Low</v>
      </c>
      <c r="L195">
        <f>'Prospects Data'!J195</f>
        <v>0</v>
      </c>
      <c r="M195">
        <f>'Prospects Data'!K195</f>
        <v>23.444444399999998</v>
      </c>
      <c r="N195" t="str">
        <f>'Prospects Data'!L195</f>
        <v>5' 5"</v>
      </c>
      <c r="O195">
        <f>'Prospects Data'!M195</f>
        <v>155</v>
      </c>
      <c r="P195" t="str">
        <f>'Prospects Data'!N195</f>
        <v>S</v>
      </c>
      <c r="Q195" t="str">
        <f>'Prospects Data'!O195</f>
        <v>L</v>
      </c>
      <c r="R195">
        <f>'Prospects Data'!P195</f>
        <v>2017</v>
      </c>
      <c r="S195" t="str">
        <f>'Prospects Data'!Q195</f>
        <v>J2</v>
      </c>
      <c r="T195" t="str">
        <f>'Prospects Data'!R195</f>
        <v>ARI</v>
      </c>
      <c r="U195">
        <f>'Prospects Data'!S195</f>
        <v>415000</v>
      </c>
      <c r="V195" t="str">
        <f>'Prospects Data'!T195</f>
        <v>Venezuela</v>
      </c>
      <c r="W195" t="str">
        <f>'Prospects Data'!U195</f>
        <v>The 5-foot-5 Barrosa became the shortest player in the majors when he debuted due to Alek Thomas' injury early in 2024; he was previously over-listed at 5-foot-9 by a Diamondbacks franchise that overreported several other players' listed heights until the ABS implementation in the minors forced a correction. Skilled and entertaining as hell, Barrosa is a plus runner and outfield defender with plus bat-to-ball ability from both sides of the plate. He slugged .456 at Triple-A last year and has 13 homers in each of the last two seasons, but that is likely a caricature of his power created by the hitting environment at Arizona's upper-level affiliates. 
This is a slash-and-dash style hitter who sprays light contact all over the place. He makes in-flight adjustments to breaking balls, is naturally short to elevated fastballs, and can get deep into his legs to dip and impact pitches in the lower third. While Barrosa's somewhat elaborate footwork can sometimes disrupt his timing, it's essential to him winding up his body and swinging hard, and his stroke is otherwise short, direct, and flat, which is conducive to making contact all over the zone. From the left side, the momentum of Barrosa's swing naturally carries him towards first base, and he can get down the line in under 4.10 seconds. This is a good player who does everything but hit for power. He projects as a good team's fourth outfielder.</v>
      </c>
      <c r="X195">
        <f>'Prospects Data'!V195</f>
        <v>0</v>
      </c>
      <c r="Y195">
        <f>'Prospects Data'!W195</f>
        <v>23968</v>
      </c>
    </row>
    <row r="196" spans="2:25" x14ac:dyDescent="0.45">
      <c r="B196">
        <v>7</v>
      </c>
      <c r="C196" t="s">
        <v>3469</v>
      </c>
      <c r="D196" t="s">
        <v>36</v>
      </c>
      <c r="E196" s="7" t="str">
        <f>VLOOKUP(D196, Index!$A$2:$B$31, 2, FALSE)</f>
        <v>Reds</v>
      </c>
      <c r="F196" s="7">
        <f t="shared" ref="F196:F259" si="3">F195+1</f>
        <v>195</v>
      </c>
      <c r="G196" t="str">
        <f>'Prospects Data'!E196</f>
        <v>SP</v>
      </c>
      <c r="H196" t="str">
        <f>'Prospects Data'!F196</f>
        <v>AAA</v>
      </c>
      <c r="I196">
        <f>'Prospects Data'!G196</f>
        <v>2025</v>
      </c>
      <c r="J196">
        <f>'Prospects Data'!H196</f>
        <v>45</v>
      </c>
      <c r="K196" t="str">
        <f>'Prospects Data'!I196</f>
        <v>Low</v>
      </c>
      <c r="L196">
        <f>'Prospects Data'!J196</f>
        <v>0</v>
      </c>
      <c r="M196">
        <f>'Prospects Data'!K196</f>
        <v>23.147222200000002</v>
      </c>
      <c r="N196" t="str">
        <f>'Prospects Data'!L196</f>
        <v>6' 3"</v>
      </c>
      <c r="O196">
        <f>'Prospects Data'!M196</f>
        <v>210</v>
      </c>
      <c r="P196" t="str">
        <f>'Prospects Data'!N196</f>
        <v>R</v>
      </c>
      <c r="Q196" t="str">
        <f>'Prospects Data'!O196</f>
        <v>R</v>
      </c>
      <c r="R196">
        <f>'Prospects Data'!P196</f>
        <v>2021</v>
      </c>
      <c r="S196" t="str">
        <f>'Prospects Data'!Q196</f>
        <v>Draft</v>
      </c>
      <c r="T196" t="str">
        <f>'Prospects Data'!R196</f>
        <v>CIN</v>
      </c>
      <c r="U196">
        <f>'Prospects Data'!S196</f>
        <v>125000</v>
      </c>
      <c r="V196" t="str">
        <f>'Prospects Data'!T196</f>
        <v>Cypress College (CA)</v>
      </c>
      <c r="W196" t="str">
        <f>'Prospects Data'!U196</f>
        <v>Aguiar had an assertive first full season in pro ball, as the former junior college infield convert struck out 26.7% of hitters and walked just 6.7%. He maintained that performance amid a 40-inning uptick in workload and a second half promotion to Double-A. He averaged 93-96 mph on his fastballs as part of an evenly deployed three- or four-pitch mix. Aguiar commands his heater to his glove side with remarkable consistency, but its sinking action makes it less apt to miss bats than is typical of a fastball that hard. His command enables him to set up his fantastic low-80s slider, which he also commands with robotic consistency. Aguiar can vary the shape of his breaking ball depending on whether he wants to land it for a strike or generate chase, so even though all of them are the same velocity, he effectively has a slider and curveball. Aguiar will also use his low-80s changeup against hitters of either handedness; it typically finishes with sink at or below the strike zone, where it can't be crushed. It gives him an arm-side weapon to fill out his east/west style of operation. Plus command really makes Aguiar's entire repertoire sing and it's why he's projected as a contender's no. 4/5. He's a likely post-2024 40-man add who'll probably play an up/down role in 2025 before establishing himself as a factor in the Reds rotation soon after.</v>
      </c>
      <c r="X196" t="str">
        <f>'Prospects Data'!V196</f>
        <v>Yb6IVmY4NIw</v>
      </c>
      <c r="Y196" t="str">
        <f>'Prospects Data'!W196</f>
        <v>sa3017763</v>
      </c>
    </row>
    <row r="197" spans="2:25" x14ac:dyDescent="0.45">
      <c r="B197">
        <v>7</v>
      </c>
      <c r="C197" t="s">
        <v>3474</v>
      </c>
      <c r="D197" t="s">
        <v>170</v>
      </c>
      <c r="E197" s="7" t="str">
        <f>VLOOKUP(D197, Index!$A$2:$B$31, 2, FALSE)</f>
        <v>Guardians</v>
      </c>
      <c r="F197" s="7">
        <f t="shared" si="3"/>
        <v>196</v>
      </c>
      <c r="G197" t="str">
        <f>'Prospects Data'!E197</f>
        <v>1B</v>
      </c>
      <c r="H197" t="str">
        <f>'Prospects Data'!F197</f>
        <v>A</v>
      </c>
      <c r="I197">
        <f>'Prospects Data'!G197</f>
        <v>2028</v>
      </c>
      <c r="J197">
        <f>'Prospects Data'!H197</f>
        <v>45</v>
      </c>
      <c r="K197" t="str">
        <f>'Prospects Data'!I197</f>
        <v>High</v>
      </c>
      <c r="L197">
        <f>'Prospects Data'!J197</f>
        <v>0</v>
      </c>
      <c r="M197">
        <f>'Prospects Data'!K197</f>
        <v>19.163888799999999</v>
      </c>
      <c r="N197" t="str">
        <f>'Prospects Data'!L197</f>
        <v>6' 3"</v>
      </c>
      <c r="O197">
        <f>'Prospects Data'!M197</f>
        <v>230</v>
      </c>
      <c r="P197" t="str">
        <f>'Prospects Data'!N197</f>
        <v>L</v>
      </c>
      <c r="Q197" t="str">
        <f>'Prospects Data'!O197</f>
        <v>R</v>
      </c>
      <c r="R197">
        <f>'Prospects Data'!P197</f>
        <v>2023</v>
      </c>
      <c r="S197" t="str">
        <f>'Prospects Data'!Q197</f>
        <v>Draft</v>
      </c>
      <c r="T197" t="str">
        <f>'Prospects Data'!R197</f>
        <v>CLE</v>
      </c>
      <c r="U197">
        <f>'Prospects Data'!S197</f>
        <v>2500000</v>
      </c>
      <c r="V197" t="str">
        <f>'Prospects Data'!T197</f>
        <v>Huntington Beach HS (CA)</v>
      </c>
      <c r="W197" t="str">
        <f>'Prospects Data'!U197</f>
        <v>Velazquez's bat speed stood apart from most of his peers in the 2023 high school draft class, and even though he wasn't a lock to catch, his huge offensive upside made him a late-first round prospect. His defense needs a ton of work, but he's a fairly athletic mover with the size to withstand 100 games worth of the beating catchers take. Ralphy's arm isn't great and his tendency is to be very active back there when, a lot of the time, good catchers operate with stillness and control. But Velazquez is a pretty good all-around athlete and amid his general inconsistency are flashes of rare defensive ability. The most catching my scout sources and I have seen him do since turning pro, however, has come when he has warmed up the pitcher, so he hasn't even had an opportunity to quell concerns about his defense yet. 
He might hit enough to profile at a corner position even if it turns out he can't stay behind the plate. It looks like he's already made a swing tweak that has shortened up his operation without sacrificing power. Often when a catching prospect's bat is very far ahead of his defense, he ends up moving off the position because of timing rather than ineptitude (e.g. at some point, both the bat and theoretical 1B/OF defense will be ready sooner than one can be expected to develop as a catcher). That's feasible for Velazquez and some would even call it likely, but a decision like that is several years away. For now, he's a very volatile, high-variance developmental catching prospect with substantial ceiling.</v>
      </c>
      <c r="X197" t="str">
        <f>'Prospects Data'!V197</f>
        <v>Vqj6oXNwLF0</v>
      </c>
      <c r="Y197" t="str">
        <f>'Prospects Data'!W197</f>
        <v>sa3023013</v>
      </c>
    </row>
    <row r="198" spans="2:25" x14ac:dyDescent="0.45">
      <c r="B198">
        <v>7</v>
      </c>
      <c r="C198" t="s">
        <v>3479</v>
      </c>
      <c r="D198" t="s">
        <v>107</v>
      </c>
      <c r="E198" s="7" t="str">
        <f>VLOOKUP(D198, Index!$A$2:$B$31, 2, FALSE)</f>
        <v>Braves</v>
      </c>
      <c r="F198" s="7">
        <f t="shared" si="3"/>
        <v>197</v>
      </c>
      <c r="G198" t="str">
        <f>'Prospects Data'!E198</f>
        <v>SP</v>
      </c>
      <c r="H198">
        <f>'Prospects Data'!F198</f>
        <v>0</v>
      </c>
      <c r="I198">
        <f>'Prospects Data'!G198</f>
        <v>2029</v>
      </c>
      <c r="J198">
        <f>'Prospects Data'!H198</f>
        <v>45</v>
      </c>
      <c r="K198" t="str">
        <f>'Prospects Data'!I198</f>
        <v>High</v>
      </c>
      <c r="L198">
        <f>'Prospects Data'!J198</f>
        <v>0</v>
      </c>
      <c r="M198">
        <f>'Prospects Data'!K198</f>
        <v>17.925000000000001</v>
      </c>
      <c r="N198" t="str">
        <f>'Prospects Data'!L198</f>
        <v>6' 2"</v>
      </c>
      <c r="O198">
        <f>'Prospects Data'!M198</f>
        <v>205</v>
      </c>
      <c r="P198" t="str">
        <f>'Prospects Data'!N198</f>
        <v>L</v>
      </c>
      <c r="Q198" t="str">
        <f>'Prospects Data'!O198</f>
        <v>L</v>
      </c>
      <c r="R198">
        <f>'Prospects Data'!P198</f>
        <v>2024</v>
      </c>
      <c r="S198" t="str">
        <f>'Prospects Data'!Q198</f>
        <v>Draft</v>
      </c>
      <c r="T198" t="str">
        <f>'Prospects Data'!R198</f>
        <v>ATL</v>
      </c>
      <c r="U198">
        <f>'Prospects Data'!S198</f>
        <v>0</v>
      </c>
      <c r="V198" t="str">
        <f>'Prospects Data'!T198</f>
        <v>Saguaro HS (AZ)</v>
      </c>
      <c r="W198" t="str">
        <f>'Prospects Data'!U198</f>
        <v>Caminiti has generally been considered one of the best high school pitching prospects in this draft for his entire scouting timeline. He has a prototypical, lanky 6-foot-4 frame with a loose, whippy arm action. Caminiti's arm stroke was habitually late during his pre-draft summer and fall, but was much more consistent during his senior spring. Up to 97, he sits 94-96 throughout most of his outings, then down in the 92-93 range late. His fastball has a vertical movement orientation and average life. He also features big 1-to-7 upper-70s curveball depth and added a lateral slider (80-84 mph) during his senior spring. The changeup projection feels more favorable as the draft approaches than it did last summer because of Caminiti's improvement in release consistency. The ingredients of a four-pitch mid-rotation starter are here. This type of high school pitching prospect tends to come off the board around pick 15, but in this draft, it's probably going to be sooner than that.</v>
      </c>
      <c r="X198">
        <f>'Prospects Data'!V198</f>
        <v>0</v>
      </c>
      <c r="Y198">
        <f>'Prospects Data'!W198</f>
        <v>0</v>
      </c>
    </row>
    <row r="199" spans="2:25" x14ac:dyDescent="0.45">
      <c r="B199">
        <v>7</v>
      </c>
      <c r="C199" t="s">
        <v>3482</v>
      </c>
      <c r="D199" t="s">
        <v>130</v>
      </c>
      <c r="E199" s="7" t="str">
        <f>VLOOKUP(D199, Index!$A$2:$B$31, 2, FALSE)</f>
        <v>Rangers</v>
      </c>
      <c r="F199" s="7">
        <f t="shared" si="3"/>
        <v>198</v>
      </c>
      <c r="G199" t="str">
        <f>'Prospects Data'!E199</f>
        <v>SIRP</v>
      </c>
      <c r="H199" t="str">
        <f>'Prospects Data'!F199</f>
        <v>AA</v>
      </c>
      <c r="I199">
        <f>'Prospects Data'!G199</f>
        <v>2025</v>
      </c>
      <c r="J199">
        <f>'Prospects Data'!H199</f>
        <v>45</v>
      </c>
      <c r="K199" t="str">
        <f>'Prospects Data'!I199</f>
        <v>High</v>
      </c>
      <c r="L199">
        <f>'Prospects Data'!J199</f>
        <v>0</v>
      </c>
      <c r="M199">
        <f>'Prospects Data'!K199</f>
        <v>23.452777699999999</v>
      </c>
      <c r="N199" t="str">
        <f>'Prospects Data'!L199</f>
        <v>6' 1"</v>
      </c>
      <c r="O199">
        <f>'Prospects Data'!M199</f>
        <v>165</v>
      </c>
      <c r="P199" t="str">
        <f>'Prospects Data'!N199</f>
        <v>R</v>
      </c>
      <c r="Q199" t="str">
        <f>'Prospects Data'!O199</f>
        <v>R</v>
      </c>
      <c r="R199">
        <f>'Prospects Data'!P199</f>
        <v>2019</v>
      </c>
      <c r="S199" t="str">
        <f>'Prospects Data'!Q199</f>
        <v>J2</v>
      </c>
      <c r="T199" t="str">
        <f>'Prospects Data'!R199</f>
        <v>TEX</v>
      </c>
      <c r="U199">
        <f>'Prospects Data'!S199</f>
        <v>10000</v>
      </c>
      <c r="V199" t="str">
        <f>'Prospects Data'!T199</f>
        <v>Dominican Republic</v>
      </c>
      <c r="W199" t="str">
        <f>'Prospects Data'!U199</f>
        <v>Teodo signed just before the 2020 season that never happened and only popped onto the radar in 2021 when we had consistent minor league activity on the backfields again. He spent 2021 on the complex in Arizona, then toured several universities in Texas with the Rangers' Instructional League squad that was facing college teams in fall scrimmages. Those scrimmages were mostly scouted by folks in amateur departments who were there to evaluate Baylor and Texas Tech more than they were Rangers prospects. Teodo came out sitting 98-101 mph, blowing the minds of scouts sifting through an ocean of college guys sitting 92. 
Since then, Teodo has pitched admirably as a starter all the way to Double-A Frisco. He has consistently posted the same strikeout (31-33%) and walk rates (12%) at every level. Because of his size and below-average control, it's very likely that Teodo will end up pitching in relief, but his stuff is so good that he might be a closer. He's sitting 97-99 and has touched 102 as a starter while working as many as 84 innings in a single season, a mark he's poised to blow through this year. If there's a reason to be more optimistic about Teodo starting, it's that his delivery doesn't have the NC-17 violence that is typically required for someone his size to throw this hard. But what seals the relief projection for me here is Teodo's fastball shape, which is more tail-oriented and is yielding contact rates that are much higher than is typical against a fastball this hard. I buy he's a starter-quality athlete, but he's still going to be a rather inefficient operator. 
Teodo's best sliders are better than his best fastballs. They average 88 mph and spin at roughly 2,800 rpm. His ability to land the pitch for a strike is superior to that of his fastball by a pretty wide margin, and Teodo might even take a slider-first approach if he's put in the bullpen. I have Teodo throwing changeups 6% of the time as of list publication. It's not a terrible offering because hitters are so geared up his fastball, and I'd like to see him use it more to really give it a shot at developing. It'd be nice to have even if he shifts to relief.</v>
      </c>
      <c r="X199">
        <f>'Prospects Data'!V199</f>
        <v>0</v>
      </c>
      <c r="Y199" t="str">
        <f>'Prospects Data'!W199</f>
        <v>sa3015158</v>
      </c>
    </row>
    <row r="200" spans="2:25" x14ac:dyDescent="0.45">
      <c r="B200">
        <v>7</v>
      </c>
      <c r="C200" t="s">
        <v>3485</v>
      </c>
      <c r="D200" t="s">
        <v>7</v>
      </c>
      <c r="E200" s="7" t="str">
        <f>VLOOKUP(D200, Index!$A$2:$B$31, 2, FALSE)</f>
        <v>Marlins</v>
      </c>
      <c r="F200" s="7">
        <f t="shared" si="3"/>
        <v>199</v>
      </c>
      <c r="G200" t="str">
        <f>'Prospects Data'!E200</f>
        <v>SP</v>
      </c>
      <c r="H200" t="str">
        <f>'Prospects Data'!F200</f>
        <v>AA</v>
      </c>
      <c r="I200">
        <f>'Prospects Data'!G200</f>
        <v>2025</v>
      </c>
      <c r="J200">
        <f>'Prospects Data'!H200</f>
        <v>45</v>
      </c>
      <c r="K200" t="str">
        <f>'Prospects Data'!I200</f>
        <v>Low</v>
      </c>
      <c r="L200">
        <f>'Prospects Data'!J200</f>
        <v>0</v>
      </c>
      <c r="M200">
        <f>'Prospects Data'!K200</f>
        <v>22.780555499999998</v>
      </c>
      <c r="N200" t="str">
        <f>'Prospects Data'!L200</f>
        <v>6' 7"</v>
      </c>
      <c r="O200">
        <f>'Prospects Data'!M200</f>
        <v>235</v>
      </c>
      <c r="P200" t="str">
        <f>'Prospects Data'!N200</f>
        <v>L</v>
      </c>
      <c r="Q200" t="str">
        <f>'Prospects Data'!O200</f>
        <v>L</v>
      </c>
      <c r="R200">
        <f>'Prospects Data'!P200</f>
        <v>2020</v>
      </c>
      <c r="S200" t="str">
        <f>'Prospects Data'!Q200</f>
        <v>Draft</v>
      </c>
      <c r="T200" t="str">
        <f>'Prospects Data'!R200</f>
        <v>MIA</v>
      </c>
      <c r="U200">
        <f>'Prospects Data'!S200</f>
        <v>2400000</v>
      </c>
      <c r="V200" t="str">
        <f>'Prospects Data'!T200</f>
        <v>Mustang HS (OK)</v>
      </c>
      <c r="W200" t="str">
        <f>'Prospects Data'!U200</f>
        <v>Fulton was actually throwing a little bit harder in the early part of 2023 (averaging 93.5 mph per Synergy, a tick and a half more than 2022) before he blew out and had a mid-June Tommy John, a little less than five years after his first one. Prospect writing Yoda, Jim Callis, reported in April that Dax was likely to miss all of 2024. As is customary, Fulton's FV grade hasn't changed as a result of his TJ, but I've slid him to the back of his tier until he shows he's healthy again. 
Fulton's arm stroke is super short for such a tall pitcher, and this mechanical funk and the extreme downhill angle of his fastball combine to make him an uncomfortable at-bat. He commands two solid secondary pitches, the best of which is a breaking ball that spans the 78-84 mph range. His height and vertical arm slot give his fastball steep angle that runs counter to the flat-angled, bat-missing modern heater, but it takes hitters a few tries to get comfortable with it because of the unique look Fulton presents. His curveball also doesn't pop out of his hand â€” because he's so freaking big, it's always descending after it leaves the southpaw's fingertips â€” and it looks much more like his fastball out of the hand than is typical of pitchers with slower (by today's standards) breaking balls. This pitch can either miss a bat (it plays as a backfoot offering to righties), get a groundball (which Fulton does a lot of), or land in the zone for a strike. He can turn over the occasional average changeup and at least locate his change consistently.
Fulton is a relatively stiff athlete without the mechanical grace and ease that would typically lead one to project on the velocity, but even if this is all there ever is, Fulton is still of the no. 4/5 starter ilk, the sort on the fringe of making a contender's playoff rotation. He throws a starter's rate of strikes, his fastball has some non-traditional "round up" traits, he can bend in a nasty hook, and he'll hopefully get over this most recent injury and eat a ton of innings.</v>
      </c>
      <c r="X200">
        <f>'Prospects Data'!V200</f>
        <v>0</v>
      </c>
      <c r="Y200" t="str">
        <f>'Prospects Data'!W200</f>
        <v>sa3014535</v>
      </c>
    </row>
    <row r="201" spans="2:25" x14ac:dyDescent="0.45">
      <c r="B201">
        <v>7</v>
      </c>
      <c r="C201" t="s">
        <v>3489</v>
      </c>
      <c r="D201" t="s">
        <v>76</v>
      </c>
      <c r="E201" s="7" t="str">
        <f>VLOOKUP(D201, Index!$A$2:$B$31, 2, FALSE)</f>
        <v>Pirates</v>
      </c>
      <c r="F201" s="7">
        <f t="shared" si="3"/>
        <v>200</v>
      </c>
      <c r="G201" t="str">
        <f>'Prospects Data'!E201</f>
        <v>SP</v>
      </c>
      <c r="H201" t="str">
        <f>'Prospects Data'!F201</f>
        <v>AA</v>
      </c>
      <c r="I201">
        <f>'Prospects Data'!G201</f>
        <v>2026</v>
      </c>
      <c r="J201">
        <f>'Prospects Data'!H201</f>
        <v>45</v>
      </c>
      <c r="K201" t="str">
        <f>'Prospects Data'!I201</f>
        <v>Med</v>
      </c>
      <c r="L201">
        <f>'Prospects Data'!J201</f>
        <v>0</v>
      </c>
      <c r="M201">
        <f>'Prospects Data'!K201</f>
        <v>23.616666599999999</v>
      </c>
      <c r="N201" t="str">
        <f>'Prospects Data'!L201</f>
        <v>6' 4"</v>
      </c>
      <c r="O201">
        <f>'Prospects Data'!M201</f>
        <v>220</v>
      </c>
      <c r="P201" t="str">
        <f>'Prospects Data'!N201</f>
        <v>L</v>
      </c>
      <c r="Q201" t="str">
        <f>'Prospects Data'!O201</f>
        <v>L</v>
      </c>
      <c r="R201">
        <f>'Prospects Data'!P201</f>
        <v>2022</v>
      </c>
      <c r="S201" t="str">
        <f>'Prospects Data'!Q201</f>
        <v>Draft</v>
      </c>
      <c r="T201" t="str">
        <f>'Prospects Data'!R201</f>
        <v>PIT</v>
      </c>
      <c r="U201">
        <f>'Prospects Data'!S201</f>
        <v>1525000</v>
      </c>
      <c r="V201" t="str">
        <f>'Prospects Data'!T201</f>
        <v>Florida</v>
      </c>
      <c r="W201" t="str">
        <f>'Prospects Data'!U201</f>
        <v>A famous high schooler, Barco ended up matriculating to Florida, where he was part of the Gators' rotation for all three years. His final season ended with a Tommy John. He returned from surgery in time to throw 18.1 innings in 2023, his first season in pro ball, and he struck out 28 batters over those limited frames while only walking six. 
His delivery gives hitters a low-slot look with above-average deception because of how well his arm circle hides the ball, as well as there being generalized funk in the movements of his delivery. His fastball sits in the 92-94 mph range (which is up from before he got hurt) and frequently plays above that, though more because of his deception than outlier life or movement. Barco manipulates the shape on his 81-85 mph slider between a three-quarter, short tilting version and a sweepy, two-plane breaker that he uses more to get swing-and-miss out of the zone. He does a good job of mimicking his fastball arm speed when throwing his changeup, which has fade and depth to it and ranges from 83-86 mph. He also recently added a splitter that plays more vertical and has slight bottom action that occurs later than the changeupâ€™s movement. He threw a split in high school that was exciting at the time and we think it will again be a meaningfully good pitch for Barco, who also looks noticeably stronger than when he was in college. 
Thereâ€™s more start-by-start variance in Barco's command than is ideal for a starter prospect whose stuff requires him to have feel for location, but he's only just back from TJ. He projects as a high-floor no. 4/5 starter.</v>
      </c>
      <c r="X201">
        <f>'Prospects Data'!V201</f>
        <v>0</v>
      </c>
      <c r="Y201" t="str">
        <f>'Prospects Data'!W201</f>
        <v>sa3022409</v>
      </c>
    </row>
    <row r="202" spans="2:25" x14ac:dyDescent="0.45">
      <c r="B202">
        <v>7</v>
      </c>
      <c r="C202" t="s">
        <v>681</v>
      </c>
      <c r="D202" t="s">
        <v>309</v>
      </c>
      <c r="E202" s="7" t="str">
        <f>VLOOKUP(D202, Index!$A$2:$B$31, 2, FALSE)</f>
        <v>Rockies</v>
      </c>
      <c r="F202" s="7">
        <f t="shared" si="3"/>
        <v>201</v>
      </c>
      <c r="G202" t="str">
        <f>'Prospects Data'!E202</f>
        <v>2B</v>
      </c>
      <c r="H202" t="str">
        <f>'Prospects Data'!F202</f>
        <v>AA</v>
      </c>
      <c r="I202">
        <f>'Prospects Data'!G202</f>
        <v>2025</v>
      </c>
      <c r="J202">
        <f>'Prospects Data'!H202</f>
        <v>45</v>
      </c>
      <c r="K202" t="str">
        <f>'Prospects Data'!I202</f>
        <v>Med</v>
      </c>
      <c r="L202">
        <f>'Prospects Data'!J202</f>
        <v>-1</v>
      </c>
      <c r="M202">
        <f>'Prospects Data'!K202</f>
        <v>21.2944444</v>
      </c>
      <c r="N202" t="str">
        <f>'Prospects Data'!L202</f>
        <v>6' 0"</v>
      </c>
      <c r="O202">
        <f>'Prospects Data'!M202</f>
        <v>210</v>
      </c>
      <c r="P202" t="str">
        <f>'Prospects Data'!N202</f>
        <v>S</v>
      </c>
      <c r="Q202" t="str">
        <f>'Prospects Data'!O202</f>
        <v>R</v>
      </c>
      <c r="R202">
        <f>'Prospects Data'!P202</f>
        <v>2019</v>
      </c>
      <c r="S202" t="str">
        <f>'Prospects Data'!Q202</f>
        <v>J2</v>
      </c>
      <c r="T202" t="str">
        <f>'Prospects Data'!R202</f>
        <v>COL</v>
      </c>
      <c r="U202">
        <f>'Prospects Data'!S202</f>
        <v>1500000</v>
      </c>
      <c r="V202" t="str">
        <f>'Prospects Data'!T202</f>
        <v>Dominican Republic</v>
      </c>
      <c r="W202" t="str">
        <f>'Prospects Data'!U202</f>
        <v>Amador has special hand-eye coordination and bat-to-ball skills, as well as a tremendous idea of the strike zone, and those attributes, combined with the mechanical simplicity of his swing, give him one of the better hit tool projections in the minors. Amador is one of those compact switch-hitters who is so short to the ball that he gets an extra beat to diagnose pitches before he has to commit to swinging, and he takes advantage of this. He's walked more than he's struck out every year of his pro career, and ran a microscopic 5% swinging strike rate in 2023. Over the past two years, Amador has thickened like a roux and become stronger, but he still doesn't have great power. At least some of that lack of thump in 2023 was likely due to the after effects of a mid-season hamate break, but Amador is still much better at spoiling pitches than he is at actually squaring them up. He can move the barrel all over the place but his swing isn't often well-connected in a way that allows him to punish the baseball. Now that he's close to physically maxed out, any leap he takes in the power department will need to come from improving his feel for loft, and it's much more likely that Amador will hit dozens of doubles at maturity than lots of homers. 
While he's on the 40-man roster, Amador is still probably a couple of years away from finding his big league footing. He lacks some field awareness (he bat-flipped a walk down six or seven runs last week against Bowie) and Double-A looks fast for him in the early going of 2024, but he only turned 21 at the very start of the season and has just one totally healthy year of reps at a full-season affiliate under his belt. The bat control savants who play second base need to hit for power to truly be a star; the Joe Panik/Adam Frazier types who Amador perhaps comps to tend to pan out like 50-grade players over a long period of time. I considered altering Amador's grade and sliding him within the Top 100, but because of the context here (Amador's age and relative inexperience, he's coming off injury, it's freezing cold in Hartford in early April), I want to let things air out and give him time to adjust to the Eastern League before doing so.</v>
      </c>
      <c r="X202" t="str">
        <f>'Prospects Data'!V202</f>
        <v>WXd_Jl3PBO0</v>
      </c>
      <c r="Y202">
        <f>'Prospects Data'!W202</f>
        <v>27962</v>
      </c>
    </row>
    <row r="203" spans="2:25" x14ac:dyDescent="0.45">
      <c r="B203">
        <v>7</v>
      </c>
      <c r="C203" t="s">
        <v>3494</v>
      </c>
      <c r="D203" t="s">
        <v>98</v>
      </c>
      <c r="E203" s="7" t="str">
        <f>VLOOKUP(D203, Index!$A$2:$B$31, 2, FALSE)</f>
        <v>Blue Jays</v>
      </c>
      <c r="F203" s="7">
        <f t="shared" si="3"/>
        <v>202</v>
      </c>
      <c r="G203" t="str">
        <f>'Prospects Data'!E203</f>
        <v>SIRP</v>
      </c>
      <c r="H203" t="str">
        <f>'Prospects Data'!F203</f>
        <v>AA</v>
      </c>
      <c r="I203">
        <f>'Prospects Data'!G203</f>
        <v>2025</v>
      </c>
      <c r="J203">
        <f>'Prospects Data'!H203</f>
        <v>45</v>
      </c>
      <c r="K203" t="str">
        <f>'Prospects Data'!I203</f>
        <v>High</v>
      </c>
      <c r="L203">
        <f>'Prospects Data'!J203</f>
        <v>0</v>
      </c>
      <c r="M203">
        <f>'Prospects Data'!K203</f>
        <v>24.963888799999999</v>
      </c>
      <c r="N203" t="str">
        <f>'Prospects Data'!L203</f>
        <v>6' 1"</v>
      </c>
      <c r="O203">
        <f>'Prospects Data'!M203</f>
        <v>200</v>
      </c>
      <c r="P203" t="str">
        <f>'Prospects Data'!N203</f>
        <v>R</v>
      </c>
      <c r="Q203" t="str">
        <f>'Prospects Data'!O203</f>
        <v>R</v>
      </c>
      <c r="R203">
        <f>'Prospects Data'!P203</f>
        <v>2022</v>
      </c>
      <c r="S203" t="str">
        <f>'Prospects Data'!Q203</f>
        <v>Draft</v>
      </c>
      <c r="T203" t="str">
        <f>'Prospects Data'!R203</f>
        <v>TOR</v>
      </c>
      <c r="U203">
        <f>'Prospects Data'!S203</f>
        <v>72500</v>
      </c>
      <c r="V203" t="str">
        <f>'Prospects Data'!T203</f>
        <v>Ohio State</v>
      </c>
      <c r="W203" t="str">
        <f>'Prospects Data'!U203</f>
        <v>The oft-injured Brock never accumulated more innings in a single collegiate season than he did during his 31 inning freshman campaign. His stuff â€” both pure velo and slider quality â€” made him an attractive Day Two pick despite him throwing merely 12 innings as a fourth year junior in 2022. Brock was healthy and deployed in long relief during his first full pro season in 2023, and the Jays promoted him fairly aggressively to Double-A New Hampshire, where he spent most of the year. All told, Brock stuck out 87 hitters in 52.2 innings. It appears the Jays tweaked his delivery a bit â€” his slot looks a tad higher now than it did in college, shifting the axis of Brock's fastball for the better. His best pitch is easily his slider, which Brock has thrown more than his fastball since college. It has a late, nasty, downward movement and uncommon velocity, bending in at 87-90 mph. Hitters don't seem to be able to pick it up, and it's a weapon against righties and lefties alike. Brock's command still puts him in more of a sixth- to seventh-inning middle relief bucket than the guy you're calling in the eight or ninth, but he's rocketing toward the big leagues and could be up in 2024.</v>
      </c>
      <c r="X203">
        <f>'Prospects Data'!V203</f>
        <v>0</v>
      </c>
      <c r="Y203" t="str">
        <f>'Prospects Data'!W203</f>
        <v>sa3020079</v>
      </c>
    </row>
    <row r="204" spans="2:25" x14ac:dyDescent="0.45">
      <c r="B204">
        <v>7</v>
      </c>
      <c r="C204" t="s">
        <v>3497</v>
      </c>
      <c r="D204" t="s">
        <v>56</v>
      </c>
      <c r="E204" s="7" t="str">
        <f>VLOOKUP(D204, Index!$A$2:$B$31, 2, FALSE)</f>
        <v>Brewers</v>
      </c>
      <c r="F204" s="7">
        <f t="shared" si="3"/>
        <v>203</v>
      </c>
      <c r="G204" t="str">
        <f>'Prospects Data'!E204</f>
        <v>SP</v>
      </c>
      <c r="H204" t="str">
        <f>'Prospects Data'!F204</f>
        <v>MLB</v>
      </c>
      <c r="I204">
        <f>'Prospects Data'!G204</f>
        <v>2024</v>
      </c>
      <c r="J204">
        <f>'Prospects Data'!H204</f>
        <v>45</v>
      </c>
      <c r="K204" t="str">
        <f>'Prospects Data'!I204</f>
        <v>Low</v>
      </c>
      <c r="L204">
        <f>'Prospects Data'!J204</f>
        <v>0</v>
      </c>
      <c r="M204">
        <f>'Prospects Data'!K204</f>
        <v>25.158333299999999</v>
      </c>
      <c r="N204" t="str">
        <f>'Prospects Data'!L204</f>
        <v>6' 0"</v>
      </c>
      <c r="O204">
        <f>'Prospects Data'!M204</f>
        <v>192</v>
      </c>
      <c r="P204" t="str">
        <f>'Prospects Data'!N204</f>
        <v>L</v>
      </c>
      <c r="Q204" t="str">
        <f>'Prospects Data'!O204</f>
        <v>L</v>
      </c>
      <c r="R204">
        <f>'Prospects Data'!P204</f>
        <v>2021</v>
      </c>
      <c r="S204" t="str">
        <f>'Prospects Data'!Q204</f>
        <v>Draft</v>
      </c>
      <c r="T204" t="str">
        <f>'Prospects Data'!R204</f>
        <v>SDP</v>
      </c>
      <c r="U204">
        <f>'Prospects Data'!S204</f>
        <v>884200</v>
      </c>
      <c r="V204" t="str">
        <f>'Prospects Data'!T204</f>
        <v>Houston</v>
      </c>
      <c r="W204" t="str">
        <f>'Prospects Data'!U204</f>
        <v>The best prospect Milwaukee received as part of the Josh Hader trade with San Diego, Gasser is an athletic, low-slot lefty with an ultra-short arm action and command of four or five different pitches. He is quickly marching to the big leagues and could arrive in the middle of 2024 given the amount of starter turnover ahead of him in the Brewers org. 
When Gasser is really humming, he's dotting backdoor breaking balls and driving hitters mad by mixing uphill fastballs and cutters up around their hands. While he doesn't throw especially hard, his low arm slot gives him some ability to climb the ladder with his fastball and miss bats even at 91-94 mph, though this approach is probably going to make him prone to fly balls and homers. Our fear that righties are going to tee off on his fastball was enough to keep Gasser off the Top 100 prospects list and has us projecting him more as a contender's backend starter who probably gets shifted into the bullpen in the playoffs. 
During the regular season, Gasser's skills are still going to be very valuable. He has a master's degree in pitch sequencing and the east/west command to weaponize it. His slider has big, lengthy sweep, and his fastballs and cutters interact with one another in ways that confound hitters and cause a lot of awkward swings. Gasser's changeup has not developed as we would typically hope/project for such an athletic and loose lefty, which is another reason we slid him below the cut line of the Top 100 even though he dominated Triple-A in 2023. All of his good pitches have glove-side action except the two-seam variant of Gasser's fastball, which is pretty vulnerable when located to his arm side. Gasser is going to be a valuable big league starter but probably not an impact one.</v>
      </c>
      <c r="X204">
        <f>'Prospects Data'!V204</f>
        <v>0</v>
      </c>
      <c r="Y204">
        <f>'Prospects Data'!W204</f>
        <v>29812</v>
      </c>
    </row>
    <row r="205" spans="2:25" x14ac:dyDescent="0.45">
      <c r="B205">
        <v>7</v>
      </c>
      <c r="C205" t="s">
        <v>3500</v>
      </c>
      <c r="D205" t="s">
        <v>28</v>
      </c>
      <c r="E205" s="7" t="str">
        <f>VLOOKUP(D205, Index!$A$2:$B$31, 2, FALSE)</f>
        <v>Red Sox</v>
      </c>
      <c r="F205" s="7">
        <f t="shared" si="3"/>
        <v>204</v>
      </c>
      <c r="G205" t="str">
        <f>'Prospects Data'!E205</f>
        <v>SP</v>
      </c>
      <c r="H205" t="str">
        <f>'Prospects Data'!F205</f>
        <v>A+</v>
      </c>
      <c r="I205">
        <f>'Prospects Data'!G205</f>
        <v>2026</v>
      </c>
      <c r="J205">
        <f>'Prospects Data'!H205</f>
        <v>45</v>
      </c>
      <c r="K205" t="str">
        <f>'Prospects Data'!I205</f>
        <v>High</v>
      </c>
      <c r="L205">
        <f>'Prospects Data'!J205</f>
        <v>0</v>
      </c>
      <c r="M205">
        <f>'Prospects Data'!K205</f>
        <v>20.941666600000001</v>
      </c>
      <c r="N205" t="str">
        <f>'Prospects Data'!L205</f>
        <v>6' 3"</v>
      </c>
      <c r="O205">
        <f>'Prospects Data'!M205</f>
        <v>160</v>
      </c>
      <c r="P205" t="str">
        <f>'Prospects Data'!N205</f>
        <v>R</v>
      </c>
      <c r="Q205" t="str">
        <f>'Prospects Data'!O205</f>
        <v>R</v>
      </c>
      <c r="R205">
        <f>'Prospects Data'!P205</f>
        <v>2021</v>
      </c>
      <c r="S205" t="str">
        <f>'Prospects Data'!Q205</f>
        <v>Draft</v>
      </c>
      <c r="T205" t="str">
        <f>'Prospects Data'!R205</f>
        <v>BOS</v>
      </c>
      <c r="U205">
        <f>'Prospects Data'!S205</f>
        <v>497500</v>
      </c>
      <c r="V205" t="str">
        <f>'Prospects Data'!T205</f>
        <v>Leadership Christian Academy</v>
      </c>
      <c r="W205" t="str">
        <f>'Prospects Data'!U205</f>
        <v>Rodriguez-Cruz is a very projectable sinker-oriented righty who was still shy of 18 when Boston picked him in the fourth round of the 2021 draft out of Leadership Christian Academy, the Puerto Rican high school that also boasts Heliot Ramos and Jose Miranda as alums. He didn't have electric stuff coming out of high school, but he did have a prototypical starter's build, a smooth delivery, and a shapely breaking ball, allowing you to dream on his velocity, command, and changeup growth. For the last two seasons, ERC has been on an upward trajectory in terms of his velocity and innings count. He rather impressively held his own as a teenage starter in full-season ball last year before he was shut down with elbow inflammation. Elmer was sitting 92 and mixing in three secondary offerings. This year, he's back in Salem (so far) and has had a significant velo jump while also adding a cutter. He's sitting 95, touching 98 (with sink), and maintaining starter-quality walk rates amid his arm strength boost. 
Rodriguez-Cruz repeats his mechanics with impressive consistency for a young pitcher his size and is one of the higher probability starter prospects in this system even though he's so young. Basically everything you could have hoped for when ERC was drafted is coming to fruition. He's parlayed his curveball feel into other good breaking balls (there's a slider or cutter here, or possibly both) that top out around 89 mph, and he continues to have changeup projection because of his loose, whippy arm action. I'd like to see him sustain this kind of velocity all season (or at least across 75 or so innings) and perform against High-A hitters during the second half, but he's currently tracking like a mid-rotation starter and an offseason addition to the Top 100 list.</v>
      </c>
      <c r="X205">
        <f>'Prospects Data'!V205</f>
        <v>0</v>
      </c>
      <c r="Y205" t="str">
        <f>'Prospects Data'!W205</f>
        <v>sa3019459</v>
      </c>
    </row>
    <row r="206" spans="2:25" x14ac:dyDescent="0.45">
      <c r="B206">
        <v>7</v>
      </c>
      <c r="C206" t="s">
        <v>3504</v>
      </c>
      <c r="D206" t="s">
        <v>39</v>
      </c>
      <c r="E206" s="7" t="str">
        <f>VLOOKUP(D206, Index!$A$2:$B$31, 2, FALSE)</f>
        <v>Tigers</v>
      </c>
      <c r="F206" s="7">
        <f t="shared" si="3"/>
        <v>205</v>
      </c>
      <c r="G206" t="str">
        <f>'Prospects Data'!E206</f>
        <v>2B</v>
      </c>
      <c r="H206" t="str">
        <f>'Prospects Data'!F206</f>
        <v>A+</v>
      </c>
      <c r="I206">
        <f>'Prospects Data'!G206</f>
        <v>2026</v>
      </c>
      <c r="J206">
        <f>'Prospects Data'!H206</f>
        <v>45</v>
      </c>
      <c r="K206" t="str">
        <f>'Prospects Data'!I206</f>
        <v>Low</v>
      </c>
      <c r="L206">
        <f>'Prospects Data'!J206</f>
        <v>0</v>
      </c>
      <c r="M206">
        <f>'Prospects Data'!K206</f>
        <v>19.941666600000001</v>
      </c>
      <c r="N206" t="str">
        <f>'Prospects Data'!L206</f>
        <v>5' 10"</v>
      </c>
      <c r="O206">
        <f>'Prospects Data'!M206</f>
        <v>187</v>
      </c>
      <c r="P206" t="str">
        <f>'Prospects Data'!N206</f>
        <v>L</v>
      </c>
      <c r="Q206" t="str">
        <f>'Prospects Data'!O206</f>
        <v>R</v>
      </c>
      <c r="R206">
        <f>'Prospects Data'!P206</f>
        <v>2023</v>
      </c>
      <c r="S206" t="str">
        <f>'Prospects Data'!Q206</f>
        <v>Draft</v>
      </c>
      <c r="T206" t="str">
        <f>'Prospects Data'!R206</f>
        <v>DET</v>
      </c>
      <c r="U206">
        <f>'Prospects Data'!S206</f>
        <v>2850000</v>
      </c>
      <c r="V206" t="str">
        <f>'Prospects Data'!T206</f>
        <v>Monsignor Bonner HS (PA)</v>
      </c>
      <c r="W206" t="str">
        <f>'Prospects Data'!U206</f>
        <v>McGonigle's well-rounded skill set makes him a high-probability big leaguer, perhaps more likely to play some kind of big league role than any other high school player drafted in 2023, but his ceiling is likely capped by what I perceive to be mature physicality that doesn't leave much room for projection. 
As impressive as McGonigle's physical tools are â€” he has plus bat-to-ball ability, surprising power for his size, and a plus arm â€” his on-field acumen and fundamentals also carry a ton of weight. He has fantastic baseball feel and instincts, a well-calibrated internal clock at shortstop, and he appears laser focused and competitive between the lines. Unless you're fearful that his present physicality is an indicator that he'll eventually be too bulky to move around on the middle infield, McGonigle is a slam dunk shortstop with enough contact ability and plate discipline to have average everyday shortstop upside and a good utilityman's floor. McGonigle is currently strong enough to do doubles damage in both gaps and to drop the bat head to golf out some pull-side homers, but his maxed-out build doesn't allow for much long-term power projection, which is why he's perceived to have a lower ceiling.</v>
      </c>
      <c r="X206">
        <f>'Prospects Data'!V206</f>
        <v>0</v>
      </c>
      <c r="Y206" t="str">
        <f>'Prospects Data'!W206</f>
        <v>sa3022895</v>
      </c>
    </row>
    <row r="207" spans="2:25" x14ac:dyDescent="0.45">
      <c r="B207">
        <v>7</v>
      </c>
      <c r="C207" t="s">
        <v>3508</v>
      </c>
      <c r="D207" t="s">
        <v>104</v>
      </c>
      <c r="E207" s="7" t="str">
        <f>VLOOKUP(D207, Index!$A$2:$B$31, 2, FALSE)</f>
        <v>Nationals</v>
      </c>
      <c r="F207" s="7">
        <f t="shared" si="3"/>
        <v>206</v>
      </c>
      <c r="G207" t="str">
        <f>'Prospects Data'!E207</f>
        <v>SP</v>
      </c>
      <c r="H207" t="str">
        <f>'Prospects Data'!F207</f>
        <v>A</v>
      </c>
      <c r="I207">
        <f>'Prospects Data'!G207</f>
        <v>2027</v>
      </c>
      <c r="J207">
        <f>'Prospects Data'!H207</f>
        <v>45</v>
      </c>
      <c r="K207" t="str">
        <f>'Prospects Data'!I207</f>
        <v>High</v>
      </c>
      <c r="L207">
        <f>'Prospects Data'!J207</f>
        <v>0</v>
      </c>
      <c r="M207">
        <f>'Prospects Data'!K207</f>
        <v>20.2472222</v>
      </c>
      <c r="N207" t="str">
        <f>'Prospects Data'!L207</f>
        <v>6' 6"</v>
      </c>
      <c r="O207">
        <f>'Prospects Data'!M207</f>
        <v>220</v>
      </c>
      <c r="P207" t="str">
        <f>'Prospects Data'!N207</f>
        <v>R</v>
      </c>
      <c r="Q207" t="str">
        <f>'Prospects Data'!O207</f>
        <v>R</v>
      </c>
      <c r="R207">
        <f>'Prospects Data'!P207</f>
        <v>2023</v>
      </c>
      <c r="S207" t="str">
        <f>'Prospects Data'!Q207</f>
        <v>Draft</v>
      </c>
      <c r="T207" t="str">
        <f>'Prospects Data'!R207</f>
        <v>WSN</v>
      </c>
      <c r="U207">
        <f>'Prospects Data'!S207</f>
        <v>2600000</v>
      </c>
      <c r="V207" t="str">
        <f>'Prospects Data'!T207</f>
        <v>Round Rock HS (TX)</v>
      </c>
      <c r="W207" t="str">
        <f>'Prospects Data'!U207</f>
        <v>One can't help but malaprop Sykora into "Sequoia" because at 6-foot-6 and 220 pounds, Travis is the size of a tree. He overpowered high school hitters with a downhill, upper-90s fastball and promising split changeup, and the Nationals gave him $2.6 million in the third round of the 2023 draft. 
As an amateur, Sykora touched triple-digits with his fastball and tended to sit between 94-98 mph. So far in 2024, his fastball has averaged 95 mph and topped out at 98. Sykoraâ€™s height and high three-quarters arm slot create a downhill angle that causes his fastball to play down when it finishes in the meat of the zone, but his fastball command is fairly advanced for a pitcher his size and age, and he tends to live around the top of the zone where his heater plays best. His above-average extension helps the fastball, too. His splitter is a low-to-mid-80s offering that can vary greatly in quality from pitch to pitch at present. Developing consistency here is going to be key for Sykora to hit his mid-rotation ceiling. At its best, the splitter will show late bottom action, while at other times, it has minimal movement altogether. His slider (80-84 mph) has a lot of depth along with late tilt when he stays on top of it, and it's generating a miss rate north of 50% as of list publication. Sykora's arm stroke is perhaps a little bit late, but he's never had issues repeating it. He carries some amount of relief risk just because he's a young pitcher, but he would project to have setup man stuff if that occurs. His ceiling is as a mid-rotation stalwart with three above-average pitches.</v>
      </c>
      <c r="X207">
        <f>'Prospects Data'!V207</f>
        <v>0</v>
      </c>
      <c r="Y207" t="str">
        <f>'Prospects Data'!W207</f>
        <v>sa3023557</v>
      </c>
    </row>
    <row r="208" spans="2:25" x14ac:dyDescent="0.45">
      <c r="B208">
        <v>7</v>
      </c>
      <c r="C208" t="s">
        <v>3512</v>
      </c>
      <c r="D208" t="s">
        <v>59</v>
      </c>
      <c r="E208" s="7" t="str">
        <f>VLOOKUP(D208, Index!$A$2:$B$31, 2, FALSE)</f>
        <v>Twins</v>
      </c>
      <c r="F208" s="7">
        <f t="shared" si="3"/>
        <v>207</v>
      </c>
      <c r="G208" t="str">
        <f>'Prospects Data'!E208</f>
        <v>SP</v>
      </c>
      <c r="H208" t="str">
        <f>'Prospects Data'!F208</f>
        <v>A+</v>
      </c>
      <c r="I208">
        <f>'Prospects Data'!G208</f>
        <v>2026</v>
      </c>
      <c r="J208">
        <f>'Prospects Data'!H208</f>
        <v>45</v>
      </c>
      <c r="K208" t="str">
        <f>'Prospects Data'!I208</f>
        <v>Low</v>
      </c>
      <c r="L208">
        <f>'Prospects Data'!J208</f>
        <v>0</v>
      </c>
      <c r="M208">
        <f>'Prospects Data'!K208</f>
        <v>22.736111099999999</v>
      </c>
      <c r="N208" t="str">
        <f>'Prospects Data'!L208</f>
        <v>6' 3"</v>
      </c>
      <c r="O208">
        <f>'Prospects Data'!M208</f>
        <v>193</v>
      </c>
      <c r="P208" t="str">
        <f>'Prospects Data'!N208</f>
        <v>R</v>
      </c>
      <c r="Q208" t="str">
        <f>'Prospects Data'!O208</f>
        <v>R</v>
      </c>
      <c r="R208">
        <f>'Prospects Data'!P208</f>
        <v>2022</v>
      </c>
      <c r="S208" t="str">
        <f>'Prospects Data'!Q208</f>
        <v>Draft</v>
      </c>
      <c r="T208" t="str">
        <f>'Prospects Data'!R208</f>
        <v>MIN</v>
      </c>
      <c r="U208">
        <f>'Prospects Data'!S208</f>
        <v>125000</v>
      </c>
      <c r="V208" t="str">
        <f>'Prospects Data'!T208</f>
        <v>Cal Baptist</v>
      </c>
      <c r="W208" t="str">
        <f>'Prospects Data'!U208</f>
        <v>One of a couple of Twins mid-minors starter prospects whose deliveries make for fascinating scouting, Culpepper is like Zebby Matthews in several ways. He has a relatively maxed, rectangular frame (Culpepper is built more athletically than Matthews, however) that belies a potent blend of bodily explosion and feel for location. Culpepper's delivery, which features a Napoleanically short arm action and stride, can make it difficult to see his athleticism because it is so odd looking on first glance, but that's part of what makes him an uncomfortable at-bat. 
Culpepper lacks an overt platoon-neutralizer, but his repertoire is otherwise a lot like Zebby's. He throws a lot of well-located cutters in on the hands of lefties and tries to rush his heater past guys at the letters. His slider has enough depth that it can be used as a backfoot weapon against lefties to get a chase, but he has to nail the location for it to be effective, whereas Matthews' vertical fastball/curveball split is more dramatic and gives him better margin for error in this regard. That's virtually the only thing separating these two and you could easily prefer Culpepper because of the way his body's put together. A few of our sources pointed to Culpepper as a candidate to be a Top 100 Prospect this offseason. He's currently on the IL with an forearm strain, but if he returns and pitches his way to Double-A before the end of the season, he'll have made a pretty good case for himself. He's got no. 4 starter upside and is tracking for a 2026 debut.</v>
      </c>
      <c r="X208">
        <f>'Prospects Data'!V208</f>
        <v>0</v>
      </c>
      <c r="Y208" t="str">
        <f>'Prospects Data'!W208</f>
        <v>sa3020563</v>
      </c>
    </row>
    <row r="209" spans="2:25" x14ac:dyDescent="0.45">
      <c r="B209">
        <v>7</v>
      </c>
      <c r="C209" t="s">
        <v>3516</v>
      </c>
      <c r="D209" t="s">
        <v>82</v>
      </c>
      <c r="E209" s="7" t="str">
        <f>VLOOKUP(D209, Index!$A$2:$B$31, 2, FALSE)</f>
        <v>Mariners</v>
      </c>
      <c r="F209" s="7">
        <f t="shared" si="3"/>
        <v>208</v>
      </c>
      <c r="G209" t="str">
        <f>'Prospects Data'!E209</f>
        <v>DH</v>
      </c>
      <c r="H209" t="str">
        <f>'Prospects Data'!F209</f>
        <v>A+</v>
      </c>
      <c r="I209">
        <f>'Prospects Data'!G209</f>
        <v>2027</v>
      </c>
      <c r="J209">
        <f>'Prospects Data'!H209</f>
        <v>45</v>
      </c>
      <c r="K209" t="str">
        <f>'Prospects Data'!I209</f>
        <v>High</v>
      </c>
      <c r="L209">
        <f>'Prospects Data'!J209</f>
        <v>0</v>
      </c>
      <c r="M209">
        <f>'Prospects Data'!K209</f>
        <v>19.7638888</v>
      </c>
      <c r="N209" t="str">
        <f>'Prospects Data'!L209</f>
        <v>6' 3"</v>
      </c>
      <c r="O209">
        <f>'Prospects Data'!M209</f>
        <v>240</v>
      </c>
      <c r="P209" t="str">
        <f>'Prospects Data'!N209</f>
        <v>L</v>
      </c>
      <c r="Q209" t="str">
        <f>'Prospects Data'!O209</f>
        <v>L</v>
      </c>
      <c r="R209">
        <f>'Prospects Data'!P209</f>
        <v>2022</v>
      </c>
      <c r="S209" t="str">
        <f>'Prospects Data'!Q209</f>
        <v>Intl15</v>
      </c>
      <c r="T209" t="str">
        <f>'Prospects Data'!R209</f>
        <v>SEA</v>
      </c>
      <c r="U209">
        <f>'Prospects Data'!S209</f>
        <v>2500000</v>
      </c>
      <c r="V209" t="str">
        <f>'Prospects Data'!T209</f>
        <v>Cuba</v>
      </c>
      <c r="W209" t="str">
        <f>'Prospects Data'!U209</f>
        <v>Montes, who signed for $2.5 million in 2022, has posted absurd lower-level performance and has yet to produce a wRC+ below 130 at any minor league stop. He obliterated the Cal League and was promoted to High-A Everett about a week prior to list publication. 
Montes and the Mariners have done a great job not only keeping his frame in check, but reshaping it in a way that has made Montes more lithe and mobile in 2024. Last year, it looked like he had already maxed out and might quickly enter DH-only athletic territory. It's not as though Montes is suddenly a speedster (he's running about 4.7 from home to first and has below-average corner outfield range), but if he can play an actual position, it will take some pressure off his bat. The most curious thing about Montes' physical transformation is that it's coincided with a bit of a downtick in his measured power. Both his hard-hit rate (from 43% in 2023 to 33% so far in 2024) and the average of his hardest 10% of balls in play (106 mph to 104 mph) has dropped. Both his 2024 marks are a shade below the big league average â€” not the output of a guy who should actually be slugging .550 or anything like that. It's absolutely possible, maybe even likely, that Montes will recapture power as he ages and fills out again, this time with the guidance of Seattle's stateside strength program. 
How much is he going to hit? Montes' contact rates are up compared to 2023, but he's still beatable with fastballs around his belt. He has more in-zone swing-and-miss than the average big leaguer. Montes is an enormous guy but has pretty short levers, and it's atypical for someone built like he is to have such a big hole in his swing in that part of the zone. I want Montes to leave Seattle's lower level affiliates, where offensive production tends to be inflated because of the league (Modesto) or park (Everett), and mash at Arkansas before stuffing him in the Top 100 as a slugging everyday right fielder. I don't think there's terrifying hit tool bust risk here, but I do think it's likely that it matures south of major league average, and that Montes will need a righty-hitting caddy and to come off the field for defensive reasons at times. That's more of a strong platoon option than a foundational player.</v>
      </c>
      <c r="X209">
        <f>'Prospects Data'!V209</f>
        <v>0</v>
      </c>
      <c r="Y209" t="str">
        <f>'Prospects Data'!W209</f>
        <v>sa3018409</v>
      </c>
    </row>
    <row r="210" spans="2:25" x14ac:dyDescent="0.45">
      <c r="B210">
        <v>7</v>
      </c>
      <c r="C210" t="s">
        <v>3520</v>
      </c>
      <c r="D210" t="s">
        <v>16</v>
      </c>
      <c r="E210" s="7" t="str">
        <f>VLOOKUP(D210, Index!$A$2:$B$31, 2, FALSE)</f>
        <v>Giants</v>
      </c>
      <c r="F210" s="7">
        <f t="shared" si="3"/>
        <v>209</v>
      </c>
      <c r="G210" t="str">
        <f>'Prospects Data'!E210</f>
        <v>RF</v>
      </c>
      <c r="H210">
        <f>'Prospects Data'!F210</f>
        <v>0</v>
      </c>
      <c r="I210">
        <f>'Prospects Data'!G210</f>
        <v>2026</v>
      </c>
      <c r="J210">
        <f>'Prospects Data'!H210</f>
        <v>45</v>
      </c>
      <c r="K210" t="str">
        <f>'Prospects Data'!I210</f>
        <v>Low</v>
      </c>
      <c r="L210">
        <f>'Prospects Data'!J210</f>
        <v>0</v>
      </c>
      <c r="M210">
        <f>'Prospects Data'!K210</f>
        <v>21.777777700000001</v>
      </c>
      <c r="N210" t="str">
        <f>'Prospects Data'!L210</f>
        <v>6' 0"</v>
      </c>
      <c r="O210">
        <f>'Prospects Data'!M210</f>
        <v>201</v>
      </c>
      <c r="P210" t="str">
        <f>'Prospects Data'!N210</f>
        <v>L</v>
      </c>
      <c r="Q210" t="str">
        <f>'Prospects Data'!O210</f>
        <v>L</v>
      </c>
      <c r="R210">
        <f>'Prospects Data'!P210</f>
        <v>2024</v>
      </c>
      <c r="S210" t="str">
        <f>'Prospects Data'!Q210</f>
        <v>Draft</v>
      </c>
      <c r="T210" t="str">
        <f>'Prospects Data'!R210</f>
        <v>SFG</v>
      </c>
      <c r="U210">
        <f>'Prospects Data'!S210</f>
        <v>0</v>
      </c>
      <c r="V210" t="str">
        <f>'Prospects Data'!T210</f>
        <v>Florida State</v>
      </c>
      <c r="W210" t="str">
        <f>'Prospects Data'!U210</f>
        <v>Tibbs was a consistent three-year performer at Florida State, where he hit .338/.462/.685 throughout his career. He had a power leap as a junior, doubling his career home run total with 28 draft-year bombs; he also improved his K-to-BB ratio, with 58 walks and 37 strikeouts in 320 PA. 
Tibbs has one of the 2024 draft's higher floors as a lefty bat with a stable contact and power blend. Lightning quick hands allow him to snatch inner-half pitches to his pull side and generate oppo contact on pitches that travel deeper in the zone. There are times when Tibbs' swing looks like a dead ringer for Steven Kwan's, especially against down-and-away pitches; his hands and the way he uses the ground are very similar, though that certainly isn't a comp for Tibbs' overall feel to hit. A standout data point here is the consistency of Tibbs' hard contact. Tibbs is of medium build at a relatively mature 6-feet tall and doesn't produce monster peak exit velos, but the consistency with which he hits the ball hard and in the air suggests that he has feel for maxing out the physical gifts he does have. He looks much less comfortable facing lefties and has contact data that is closer to average than plus overall. There isn't really a headline tool here, just a consistent, well-rounded profile that looks like a quick-moving corner platoon outfielder.</v>
      </c>
      <c r="X210">
        <f>'Prospects Data'!V210</f>
        <v>0</v>
      </c>
      <c r="Y210">
        <f>'Prospects Data'!W210</f>
        <v>0</v>
      </c>
    </row>
    <row r="211" spans="2:25" x14ac:dyDescent="0.45">
      <c r="B211">
        <v>7</v>
      </c>
      <c r="C211" t="s">
        <v>3522</v>
      </c>
      <c r="D211" t="s">
        <v>155</v>
      </c>
      <c r="E211" s="7" t="str">
        <f>VLOOKUP(D211, Index!$A$2:$B$31, 2, FALSE)</f>
        <v>Royals</v>
      </c>
      <c r="F211" s="7">
        <f t="shared" si="3"/>
        <v>210</v>
      </c>
      <c r="G211" t="str">
        <f>'Prospects Data'!E211</f>
        <v>MIRP</v>
      </c>
      <c r="H211" t="str">
        <f>'Prospects Data'!F211</f>
        <v>AA</v>
      </c>
      <c r="I211">
        <f>'Prospects Data'!G211</f>
        <v>2026</v>
      </c>
      <c r="J211">
        <f>'Prospects Data'!H211</f>
        <v>40</v>
      </c>
      <c r="K211" t="str">
        <f>'Prospects Data'!I211</f>
        <v>Med</v>
      </c>
      <c r="L211">
        <f>'Prospects Data'!J211</f>
        <v>0</v>
      </c>
      <c r="M211">
        <f>'Prospects Data'!K211</f>
        <v>23.722222200000001</v>
      </c>
      <c r="N211" t="str">
        <f>'Prospects Data'!L211</f>
        <v>6' 0"</v>
      </c>
      <c r="O211">
        <f>'Prospects Data'!M211</f>
        <v>218</v>
      </c>
      <c r="P211" t="str">
        <f>'Prospects Data'!N211</f>
        <v>R</v>
      </c>
      <c r="Q211" t="str">
        <f>'Prospects Data'!O211</f>
        <v>R</v>
      </c>
      <c r="R211">
        <f>'Prospects Data'!P211</f>
        <v>2022</v>
      </c>
      <c r="S211" t="str">
        <f>'Prospects Data'!Q211</f>
        <v>Draft</v>
      </c>
      <c r="T211" t="str">
        <f>'Prospects Data'!R211</f>
        <v>KCR</v>
      </c>
      <c r="U211">
        <f>'Prospects Data'!S211</f>
        <v>697500</v>
      </c>
      <c r="V211" t="str">
        <f>'Prospects Data'!T211</f>
        <v>Auburn</v>
      </c>
      <c r="W211" t="str">
        <f>'Prospects Data'!U211</f>
        <v>Barnett moved into Auburn's rotation in the middle of his junior season and his stuff peaked late in the year as the draft approached. The violence and inconsistency of his delivery caused him to project as a reliever on our draft rankings, but he's been developed as a starter so far and has outperformed that pre-draft expectation through Double-A. As a 22-year-old in his first year of full-season ball, he tossed 114.2 frames and finished with a 3.30 ERA, 137 strikeouts (10.8/9 IP) and 50 walks (3.9/9 IP). 
When you watch Barnett you can definitely see relief risk in his delivery (mostly in the plunge and length in his arm path), but he rolls four pitches deep, he's athletic and very powerfully built for a 6-foot guy, and he's thrown starter's strikes so far. His four-seam fastball sits 93-96 mph and Barnett has shown he can reach back for a tick more on occasion. He features two breaking balls: A slider that's a sharp 84-87 mph two-plane breaker and a curveball that's a deep 12-to-6er that doesn't quite match the same level of authority in its break as the slider does. Barnett also has a firm changeup that ranges from 85-88 mph and often lacks effective movement, but he'll throw enough that flash late depth and fade to warrant optimism it will eventually become an average pitch for him. His pitching style is relatively inefficient, but even at his size, Barnett has been chugging along from the moment he was put in a rotation. He's tracking like a back-end workhorse type of starter.</v>
      </c>
      <c r="X211">
        <f>'Prospects Data'!V211</f>
        <v>0</v>
      </c>
      <c r="Y211" t="str">
        <f>'Prospects Data'!W211</f>
        <v>sa3020622</v>
      </c>
    </row>
    <row r="212" spans="2:25" x14ac:dyDescent="0.45">
      <c r="B212">
        <v>7</v>
      </c>
      <c r="C212" t="s">
        <v>644</v>
      </c>
      <c r="D212" t="s">
        <v>70</v>
      </c>
      <c r="E212" s="7" t="str">
        <f>VLOOKUP(D212, Index!$A$2:$B$31, 2, FALSE)</f>
        <v>Athletics</v>
      </c>
      <c r="F212" s="7">
        <f t="shared" si="3"/>
        <v>211</v>
      </c>
      <c r="G212" t="str">
        <f>'Prospects Data'!E212</f>
        <v>SS</v>
      </c>
      <c r="H212" t="str">
        <f>'Prospects Data'!F212</f>
        <v>AAA</v>
      </c>
      <c r="I212">
        <f>'Prospects Data'!G212</f>
        <v>2024</v>
      </c>
      <c r="J212">
        <f>'Prospects Data'!H212</f>
        <v>40</v>
      </c>
      <c r="K212" t="str">
        <f>'Prospects Data'!I212</f>
        <v>High</v>
      </c>
      <c r="L212">
        <f>'Prospects Data'!J212</f>
        <v>0</v>
      </c>
      <c r="M212">
        <f>'Prospects Data'!K212</f>
        <v>22.983333300000002</v>
      </c>
      <c r="N212" t="str">
        <f>'Prospects Data'!L212</f>
        <v>5' 11"</v>
      </c>
      <c r="O212">
        <f>'Prospects Data'!M212</f>
        <v>190</v>
      </c>
      <c r="P212" t="str">
        <f>'Prospects Data'!N212</f>
        <v>R</v>
      </c>
      <c r="Q212" t="str">
        <f>'Prospects Data'!O212</f>
        <v>R</v>
      </c>
      <c r="R212">
        <f>'Prospects Data'!P212</f>
        <v>2019</v>
      </c>
      <c r="S212" t="str">
        <f>'Prospects Data'!Q212</f>
        <v>Draft</v>
      </c>
      <c r="T212" t="str">
        <f>'Prospects Data'!R212</f>
        <v>BAL</v>
      </c>
      <c r="U212">
        <f>'Prospects Data'!S212</f>
        <v>400000</v>
      </c>
      <c r="V212" t="str">
        <f>'Prospects Data'!T212</f>
        <v>Americas HS (TX)</v>
      </c>
      <c r="W212" t="str">
        <f>'Prospects Data'!U212</f>
        <v>Hernaiz was drafted at 17, but his pro career didn't really get underway until he was 19 because the pandemic squashed what would have been his first full season. Considering that and how hastily Hernaiz has been promoted by Baltimore (who traded him for Cole Irvin) and Oakland, his .290/.356/.418 career line in the minors is quite impressive. Hernaiz spent 2023 split between Double- and Triple-A and performed very well (133 wRC+ at Midland, 97 wRC+ in Vegas) considering he was the age of a college prospect. He has had a consistent and impressive bat-to-ball performance through the minors, with strikeout rates in the 15-17% range at every level. 
Hernaiz's best swings are electrifying. He's an explosive rotational athlete with impressive power for a 22-year-old infielder. So why not a bigger evaluation here? Hernaiz is fairly chase-prone and his bat path takes forever to get into the hitting zone. He tends to be late against velocity and either drive the ball the other way or swing through it entirely, and a lot of his contact comes on the ground. Combine this with a fairly high chase rate, and Hernaiz will have to make some adjustments in order to hit like an impact big leaguer. On defense, he has the speed and range to play shortstop, but his hands are inconsistent and he has a non-traditional throwing stroke. Most shortstops get on top of the baseball when they throw, especially on throws from the hole, while Hernaiz's arm stroke tends to be long and low. 
There's a ton of physical ability here (led by the bat speed and plate coverage) and Hernaiz is still very young. The situation in Oakland is such that he'll be given a ton of runway to develop at the big league level. He's effectively being asked to re-learn third base (where he last played regularly while he was an Orioles prospect) and deal with major league-quality pitching after just one whole season above A-ball. Things are probably going to be ugly for a little while (heâ€™s hitting .194/.261/.194 with a 41 wRC+ as of list publication), but Hernaiz could turn into an Ezequiel Duran type whose versatility and power drive an impactful profile despite his other flaws.</v>
      </c>
      <c r="X212" t="str">
        <f>'Prospects Data'!V212</f>
        <v>R2Sr_17ruBs</v>
      </c>
      <c r="Y212">
        <f>'Prospects Data'!W212</f>
        <v>26224</v>
      </c>
    </row>
    <row r="213" spans="2:25" x14ac:dyDescent="0.45">
      <c r="B213">
        <v>7</v>
      </c>
      <c r="C213" t="s">
        <v>3529</v>
      </c>
      <c r="D213" t="s">
        <v>73</v>
      </c>
      <c r="E213" s="7" t="str">
        <f>VLOOKUP(D213, Index!$A$2:$B$31, 2, FALSE)</f>
        <v>Phillies</v>
      </c>
      <c r="F213" s="7">
        <f t="shared" si="3"/>
        <v>212</v>
      </c>
      <c r="G213" t="str">
        <f>'Prospects Data'!E213</f>
        <v>CF</v>
      </c>
      <c r="H213" t="str">
        <f>'Prospects Data'!F213</f>
        <v>AA</v>
      </c>
      <c r="I213">
        <f>'Prospects Data'!G213</f>
        <v>2028</v>
      </c>
      <c r="J213">
        <f>'Prospects Data'!H213</f>
        <v>40</v>
      </c>
      <c r="K213" t="str">
        <f>'Prospects Data'!I213</f>
        <v>High</v>
      </c>
      <c r="L213">
        <f>'Prospects Data'!J213</f>
        <v>0</v>
      </c>
      <c r="M213">
        <f>'Prospects Data'!K213</f>
        <v>20.538888799999999</v>
      </c>
      <c r="N213" t="str">
        <f>'Prospects Data'!L213</f>
        <v>6' 1"</v>
      </c>
      <c r="O213">
        <f>'Prospects Data'!M213</f>
        <v>175</v>
      </c>
      <c r="P213" t="str">
        <f>'Prospects Data'!N213</f>
        <v>L</v>
      </c>
      <c r="Q213" t="str">
        <f>'Prospects Data'!O213</f>
        <v>R</v>
      </c>
      <c r="R213">
        <f>'Prospects Data'!P213</f>
        <v>2022</v>
      </c>
      <c r="S213" t="str">
        <f>'Prospects Data'!Q213</f>
        <v>Draft</v>
      </c>
      <c r="T213" t="str">
        <f>'Prospects Data'!R213</f>
        <v>PHI</v>
      </c>
      <c r="U213">
        <f>'Prospects Data'!S213</f>
        <v>3894000</v>
      </c>
      <c r="V213" t="str">
        <f>'Prospects Data'!T213</f>
        <v>Bishop Gorman HS (NV)</v>
      </c>
      <c r="W213" t="str">
        <f>'Prospects Data'!U213</f>
        <v>MLB did Crawford and the Phillies a bit of a disservice by selecting Justin to play in the 2023 Futures Game, as Crawford's batting practice session was easily the least impressive of the event. He is much less physically developed than the majority of pro baseball players, including many who are younger than he is. It takes him so much effort and time to get the bat going that Crawford often drives the ball into the ground and to the opposite field. It takes him so much effort and time to get the bat going that Crawford often drives the ball into the ground and to the opposite field. His spray chart looks like that of Takuya Nakashima, with his groundball rate hovering around 70% in 2023. For comparison, the qualified hitter with the highest 2023 GB% was Tim Anderson at 61%. There's a ton of work to be done here to get Crawford's swing and strength to a big league-worthy spot. 
That's not to say he's a bad prospect. When Crawford swings, the bend and athleticism in his lower half is amazing. Despite his physical immaturity, he doesn't whiff a ton, and there's a dynamic gap-to-gap hitter lurking here. Crawford is also a plus-plus runner who could be an impact center field defender with time. This package of contact, speed, and defense is exciting if you anticipate that more strength will come, but it's imperative that it does. I've slowly slid Crawford down from his 45+ FV pre-draft grade because he's far less developed at this stage than I anticipated, which has become evident as he's been surrounded by other pro athletes.</v>
      </c>
      <c r="X213">
        <f>'Prospects Data'!V213</f>
        <v>0</v>
      </c>
      <c r="Y213" t="str">
        <f>'Prospects Data'!W213</f>
        <v>sa3020240</v>
      </c>
    </row>
    <row r="214" spans="2:25" x14ac:dyDescent="0.45">
      <c r="B214">
        <v>7</v>
      </c>
      <c r="C214" t="s">
        <v>81</v>
      </c>
      <c r="D214" t="s">
        <v>14</v>
      </c>
      <c r="E214" s="7" t="str">
        <f>VLOOKUP(D214, Index!$A$2:$B$31, 2, FALSE)</f>
        <v>Padres</v>
      </c>
      <c r="F214" s="7">
        <f t="shared" si="3"/>
        <v>213</v>
      </c>
      <c r="G214" t="str">
        <f>'Prospects Data'!E214</f>
        <v>SP</v>
      </c>
      <c r="H214" t="str">
        <f>'Prospects Data'!F214</f>
        <v>MLB</v>
      </c>
      <c r="I214">
        <f>'Prospects Data'!G214</f>
        <v>2024</v>
      </c>
      <c r="J214">
        <f>'Prospects Data'!H214</f>
        <v>40</v>
      </c>
      <c r="K214" t="str">
        <f>'Prospects Data'!I214</f>
        <v>Med</v>
      </c>
      <c r="L214">
        <f>'Prospects Data'!J214</f>
        <v>0</v>
      </c>
      <c r="M214">
        <f>'Prospects Data'!K214</f>
        <v>23.269444400000001</v>
      </c>
      <c r="N214" t="str">
        <f>'Prospects Data'!L214</f>
        <v>6' 2"</v>
      </c>
      <c r="O214">
        <f>'Prospects Data'!M214</f>
        <v>180</v>
      </c>
      <c r="P214" t="str">
        <f>'Prospects Data'!N214</f>
        <v>R</v>
      </c>
      <c r="Q214" t="str">
        <f>'Prospects Data'!O214</f>
        <v>R</v>
      </c>
      <c r="R214">
        <f>'Prospects Data'!P214</f>
        <v>2022</v>
      </c>
      <c r="S214" t="str">
        <f>'Prospects Data'!Q214</f>
        <v>Draft</v>
      </c>
      <c r="T214" t="str">
        <f>'Prospects Data'!R214</f>
        <v>SDP</v>
      </c>
      <c r="U214">
        <f>'Prospects Data'!S214</f>
        <v>1250000</v>
      </c>
      <c r="V214" t="str">
        <f>'Prospects Data'!T214</f>
        <v>Iowa</v>
      </c>
      <c r="W214" t="str">
        <f>'Prospects Data'!U214</f>
        <v>The wispy Mazur, a transfer from South Dakota State to Iowa, boosted his draft stock early during the spring of 2022 before his velocity fell off a cliff at the end of the season. He was peaking in the 97-99 mph range early on, then was sitting in the upper 80s during his final two starts of the season. He is so slight of build (Triston McKenzie is a fair frame/body comp) that there was concern Mazur would have long-term issues holding his peak velocity as a starter throughout a full pro season. Mazur held a 93-96 mph fastball across 96 innings in 2023, finishing his season at Double-A San Antonio. He coasted through Double- and Triple-A during the first half of 2024 before making his big league debut a few weeks prior to this update. 
Mazur's walk rate has exploded in the big leagues. He never walked more than 1.89 batters per nine innings at any minor league level and suddenly his big league mark is over five. It's fair to have some long-term questions about the viability of Mazur's repertoire at the big league level. His fastball is his only chase pitch because both of his breaking balls tend to finish in the strike zone. His arm slot makes it tough for him to create two-plane break on his slider, so while his best ones are still pretty nasty, they tend not to turn the corner and finish off the plate. Mazur will probably need to pitch backwards a lot of the time in order to survive. His fastball is getting tagged in the strike zone and he's surrendering a 94% z-contact rate against the pitch as of publication. His arm strength and breaking ball quality ensure he's going to be a useful big leaguer, but the Mazur we've seen in the majors looks more like a future reliever.</v>
      </c>
      <c r="X214">
        <f>'Prospects Data'!V214</f>
        <v>0</v>
      </c>
      <c r="Y214">
        <f>'Prospects Data'!W214</f>
        <v>31900</v>
      </c>
    </row>
    <row r="215" spans="2:25" x14ac:dyDescent="0.45">
      <c r="B215">
        <v>7</v>
      </c>
      <c r="C215" t="s">
        <v>3534</v>
      </c>
      <c r="D215" t="s">
        <v>191</v>
      </c>
      <c r="E215" s="7" t="str">
        <f>VLOOKUP(D215, Index!$A$2:$B$31, 2, FALSE)</f>
        <v>Astros</v>
      </c>
      <c r="F215" s="7">
        <f t="shared" si="3"/>
        <v>214</v>
      </c>
      <c r="G215" t="str">
        <f>'Prospects Data'!E215</f>
        <v>MIRP</v>
      </c>
      <c r="H215" t="str">
        <f>'Prospects Data'!F215</f>
        <v>A</v>
      </c>
      <c r="I215">
        <f>'Prospects Data'!G215</f>
        <v>2026</v>
      </c>
      <c r="J215">
        <f>'Prospects Data'!H215</f>
        <v>40</v>
      </c>
      <c r="K215" t="str">
        <f>'Prospects Data'!I215</f>
        <v>Low</v>
      </c>
      <c r="L215">
        <f>'Prospects Data'!J215</f>
        <v>0</v>
      </c>
      <c r="M215">
        <f>'Prospects Data'!K215</f>
        <v>22.2194444</v>
      </c>
      <c r="N215" t="str">
        <f>'Prospects Data'!L215</f>
        <v>6' 8"</v>
      </c>
      <c r="O215">
        <f>'Prospects Data'!M215</f>
        <v>230</v>
      </c>
      <c r="P215" t="str">
        <f>'Prospects Data'!N215</f>
        <v>L</v>
      </c>
      <c r="Q215" t="str">
        <f>'Prospects Data'!O215</f>
        <v>R</v>
      </c>
      <c r="R215">
        <f>'Prospects Data'!P215</f>
        <v>2023</v>
      </c>
      <c r="S215" t="str">
        <f>'Prospects Data'!Q215</f>
        <v>Draft</v>
      </c>
      <c r="T215" t="str">
        <f>'Prospects Data'!R215</f>
        <v>HOU</v>
      </c>
      <c r="U215">
        <f>'Prospects Data'!S215</f>
        <v>1500000</v>
      </c>
      <c r="V215" t="str">
        <f>'Prospects Data'!T215</f>
        <v>UCLA</v>
      </c>
      <c r="W215" t="str">
        <f>'Prospects Data'!U215</f>
        <v>Tredwell had an absurd sophomore year in the UCLA bullpen, with 62 strikeouts and six walks in 47 innings while throwing 85% fastballs. He experienced a two-tick bump in 2023 and began integrating more secondary pitches before he was shut down in April with back and rib injuries. 
Gigantic 6-foot-8 frames like this ordinarily create whiff-diluting downhill plane on the fastball, but Tredwell's does a ton of damage in the zone at 91-93 because he's generating roughly 20 inches of vertical break from about seven feet of extension. He isn't the sort of twitchy athlete who you expect to throw harder over time, but this fastball will play. Curveballs and sliders were more a part of Tredwell's formula starting in 2023. His 75-80 mph curveball is a deep 12-to-6 downer that regularly shows above-average tightness. At its best, the slider has two-plane action ending in late tilt, but it's an offering he tends to get on the side of, morphing its shape into a tweener breaking ball with a bit less authority in its bite. Both breakers are about average in quality and play down because Tredwell doesn't locate them. The changeup rounds out his arsenal. It's an offering he throws less than 10% of the time; more often than not, it has minimal effective action and at best projects to be a â€œshow-meâ€ pitch long-term. With his curveball as vertical as it is, he may not need the changeup to be an average offering for him to neutralize left-handed hitters.  
Tredwell's feel to pitch needs to improve. He has a power-over-precision operation right now, but remember he was in the bullpen or injured for a lot of his college career. For this reason, he also hasn't proven he can eat a buffet's worth of innings yet, but his frame indicates it's possible. We really like Tredwell's foundation of positive fastball traits to go along with a projectable frame and underdeveloped career arc, which could easily result in late-arriving command or even more velocity in the future. A long relief or swingman role is his realistic outcome, with some no. 4 starter high-end possibility if the components we've talked about here develop as hoped.</v>
      </c>
      <c r="X215">
        <f>'Prospects Data'!V215</f>
        <v>0</v>
      </c>
      <c r="Y215" t="str">
        <f>'Prospects Data'!W215</f>
        <v>sa3023524</v>
      </c>
    </row>
    <row r="216" spans="2:25" x14ac:dyDescent="0.45">
      <c r="B216">
        <v>7</v>
      </c>
      <c r="C216" t="s">
        <v>3539</v>
      </c>
      <c r="D216" t="s">
        <v>42</v>
      </c>
      <c r="E216" s="7" t="str">
        <f>VLOOKUP(D216, Index!$A$2:$B$31, 2, FALSE)</f>
        <v>Angels</v>
      </c>
      <c r="F216" s="7">
        <f t="shared" si="3"/>
        <v>215</v>
      </c>
      <c r="G216" t="str">
        <f>'Prospects Data'!E216</f>
        <v>SS</v>
      </c>
      <c r="H216" t="str">
        <f>'Prospects Data'!F216</f>
        <v>A</v>
      </c>
      <c r="I216">
        <f>'Prospects Data'!G216</f>
        <v>2027</v>
      </c>
      <c r="J216">
        <f>'Prospects Data'!H216</f>
        <v>40</v>
      </c>
      <c r="K216" t="str">
        <f>'Prospects Data'!I216</f>
        <v>High</v>
      </c>
      <c r="L216">
        <f>'Prospects Data'!J216</f>
        <v>0</v>
      </c>
      <c r="M216">
        <f>'Prospects Data'!K216</f>
        <v>19.322222199999999</v>
      </c>
      <c r="N216" t="str">
        <f>'Prospects Data'!L216</f>
        <v>6' 0"</v>
      </c>
      <c r="O216">
        <f>'Prospects Data'!M216</f>
        <v>160</v>
      </c>
      <c r="P216" t="str">
        <f>'Prospects Data'!N216</f>
        <v>S</v>
      </c>
      <c r="Q216" t="str">
        <f>'Prospects Data'!O216</f>
        <v>R</v>
      </c>
      <c r="R216">
        <f>'Prospects Data'!P216</f>
        <v>2022</v>
      </c>
      <c r="S216" t="str">
        <f>'Prospects Data'!Q216</f>
        <v>Intl15</v>
      </c>
      <c r="T216" t="str">
        <f>'Prospects Data'!R216</f>
        <v>LAA</v>
      </c>
      <c r="U216">
        <f>'Prospects Data'!S216</f>
        <v>150000</v>
      </c>
      <c r="V216" t="str">
        <f>'Prospects Data'!T216</f>
        <v>Dominican Republic</v>
      </c>
      <c r="W216" t="str">
        <f>'Prospects Data'!U216</f>
        <v>Ortiz has taken quite a leap on defense and in the early going of 2024, he not only looks like a lock to stay at shortstop, but he might become an impact glove there. This is not often the case for spindly speedsters like Ortiz, who is in the Roman Quinn and Billy Hamilton physical mold. The pace of Ortiz's exchange needs to quicken some, but his arm strength has improved and he's made several acrobatic plays already this year. 
Ortiz still needs to get stronger at the dish. He is swinging underneath tons of in-zone fastballs because he has to wind up his entire little body to swing hard, causing him to be late. He has only been switch-hitting for a couple of years, and while Ortiz doesn't have ideal body projection because he's such a rail, he should get at least somewhat bigger as he matures, and take a step forward as a hitter via both improved skill and strength. At minimum, he looks like a plus shortstop defender with 70 speed; even with a flawed hit tool, that's a good utility player. His upside will be driven by how much Ortiz develops on offense, so much of which is still TBD as he grows and changes as an athlete.</v>
      </c>
      <c r="X216">
        <f>'Prospects Data'!V216</f>
        <v>0</v>
      </c>
      <c r="Y216" t="str">
        <f>'Prospects Data'!W216</f>
        <v>sa3018473</v>
      </c>
    </row>
    <row r="217" spans="2:25" x14ac:dyDescent="0.45">
      <c r="B217">
        <v>8</v>
      </c>
      <c r="C217" t="s">
        <v>2729</v>
      </c>
      <c r="D217" t="s">
        <v>207</v>
      </c>
      <c r="E217" s="7" t="str">
        <f>VLOOKUP(D217, Index!$A$2:$B$31, 2, FALSE)</f>
        <v>White Sox</v>
      </c>
      <c r="F217" s="7">
        <f t="shared" si="3"/>
        <v>216</v>
      </c>
      <c r="G217" t="str">
        <f>'Prospects Data'!E217</f>
        <v>SS</v>
      </c>
      <c r="H217" t="str">
        <f>'Prospects Data'!F217</f>
        <v>AA</v>
      </c>
      <c r="I217">
        <f>'Prospects Data'!G217</f>
        <v>2026</v>
      </c>
      <c r="J217">
        <f>'Prospects Data'!H217</f>
        <v>45</v>
      </c>
      <c r="K217" t="str">
        <f>'Prospects Data'!I217</f>
        <v>High</v>
      </c>
      <c r="L217">
        <f>'Prospects Data'!J217</f>
        <v>0</v>
      </c>
      <c r="M217">
        <f>'Prospects Data'!K217</f>
        <v>22.158333299999999</v>
      </c>
      <c r="N217" t="str">
        <f>'Prospects Data'!L217</f>
        <v>6' 2"</v>
      </c>
      <c r="O217">
        <f>'Prospects Data'!M217</f>
        <v>200</v>
      </c>
      <c r="P217" t="str">
        <f>'Prospects Data'!N217</f>
        <v>L</v>
      </c>
      <c r="Q217" t="str">
        <f>'Prospects Data'!O217</f>
        <v>R</v>
      </c>
      <c r="R217">
        <f>'Prospects Data'!P217</f>
        <v>2023</v>
      </c>
      <c r="S217" t="str">
        <f>'Prospects Data'!Q217</f>
        <v>Draft</v>
      </c>
      <c r="T217" t="str">
        <f>'Prospects Data'!R217</f>
        <v>CHW</v>
      </c>
      <c r="U217">
        <f>'Prospects Data'!S217</f>
        <v>3900000</v>
      </c>
      <c r="V217" t="str">
        <f>'Prospects Data'!T217</f>
        <v>Ole Miss</v>
      </c>
      <c r="W217" t="str">
        <f>'Prospects Data'!U217</f>
        <v>Gonzalez is a tough evaluation because he is coming off three years of great performance in the best college conference in the country, but there are some visual boxes that he doesn't check. Namely, Gonzalez's swing and the way he plays defense are both atypical of an impact big leaguer. After three seasons in the SEC, Jacob wrapped his career with a .319/.427/.561 career line and 30 more total walks than strikeouts. This level of statistical performance in the SEC is rare, and Gonzalez was barely 21 on draft day. This is usually the sort of prospect we're tripping over ourselves to value, but Gonzalez's swing had a huge hole at the top of the zone that Eric feared would be exploited in pro ball. He could be Bryson Stott (who had similar swing questions in college), or he could be JJ Bleday (ditto, and still he crushed the SEC). 
Gonzalez also didn't become meaningfully stronger in college, and in fact regressed a bit as an athlete during his time in Oxford. By the time he was underway for instructs in Arizona, his body and swing were both clearly starting to change. He looked buff in the fall, and while we don't yet know what impact these swing tweaks will have, we at least know Gonzalez is open to change and making good in the weight room. His hands, actions, quick transfer, internal clock, and arm accuracy all made him a likely pro shortstop despite him lacking the traditional speed/range and max-effort arm of a big league shortstop, but now that Gonzalez's physicality has begun to change, he might take a leap in those areas. Skinny Jacob often needed to wind up his whole body in order to swing hard, but now that he looks stronger, he may not have to make the mechanical concessions that left him vulnerable at the belt. This is an important baseball-wide prospect to monitor early in 2024 in order to gauge the impact of these changes, because Gonzalez has the underlying skill set to break out in a big way if they cure some of what we perceived to be his pre-draft ills.</v>
      </c>
      <c r="X217">
        <f>'Prospects Data'!V217</f>
        <v>0</v>
      </c>
      <c r="Y217" t="str">
        <f>'Prospects Data'!W217</f>
        <v>sa3022498</v>
      </c>
    </row>
    <row r="218" spans="2:25" x14ac:dyDescent="0.45">
      <c r="B218">
        <v>8</v>
      </c>
      <c r="C218" t="s">
        <v>3544</v>
      </c>
      <c r="D218" t="s">
        <v>46</v>
      </c>
      <c r="E218" s="7" t="str">
        <f>VLOOKUP(D218, Index!$A$2:$B$31, 2, FALSE)</f>
        <v>Dodgers</v>
      </c>
      <c r="F218" s="7">
        <f t="shared" si="3"/>
        <v>217</v>
      </c>
      <c r="G218" t="str">
        <f>'Prospects Data'!E218</f>
        <v>SS</v>
      </c>
      <c r="H218" t="str">
        <f>'Prospects Data'!F218</f>
        <v>DSL</v>
      </c>
      <c r="I218">
        <f>'Prospects Data'!G218</f>
        <v>2030</v>
      </c>
      <c r="J218">
        <f>'Prospects Data'!H218</f>
        <v>45</v>
      </c>
      <c r="K218" t="str">
        <f>'Prospects Data'!I218</f>
        <v>High</v>
      </c>
      <c r="L218">
        <f>'Prospects Data'!J218</f>
        <v>0</v>
      </c>
      <c r="M218">
        <f>'Prospects Data'!K218</f>
        <v>17.847222200000001</v>
      </c>
      <c r="N218" t="str">
        <f>'Prospects Data'!L218</f>
        <v>6' 3"</v>
      </c>
      <c r="O218">
        <f>'Prospects Data'!M218</f>
        <v>185</v>
      </c>
      <c r="P218" t="str">
        <f>'Prospects Data'!N218</f>
        <v>R</v>
      </c>
      <c r="Q218" t="str">
        <f>'Prospects Data'!O218</f>
        <v>R</v>
      </c>
      <c r="R218">
        <f>'Prospects Data'!P218</f>
        <v>2024</v>
      </c>
      <c r="S218" t="str">
        <f>'Prospects Data'!Q218</f>
        <v>Intl15</v>
      </c>
      <c r="T218" t="str">
        <f>'Prospects Data'!R218</f>
        <v>LAD</v>
      </c>
      <c r="U218">
        <f>'Prospects Data'!S218</f>
        <v>1900000</v>
      </c>
      <c r="V218" t="str">
        <f>'Prospects Data'!T218</f>
        <v>Dominican Republic</v>
      </c>
      <c r="W218" t="str">
        <f>'Prospects Data'!U218</f>
        <v>Morales had perhaps the best long-term power projection among the 2024 international class infielders, as most of the other prospects with wide receiver-ish builds were outfielders. Morales has wide shoulders, long levers, and a high waist that gives him the look of an early career Fernando Tatis Jr. in the uniform. Morales also has explosive power to his pull side and can already put balls out to dead center field at age 17. Unlike a lot of lanky teenage hitters, Morales' bat-to-ball performance in amateur events was statistically strong. On film, his hands have a late, deep move that I worry will make him late against pro velocity, but it's too early to care much about that. Morales bends well for an athlete of his size and build, and he has a decent shot to stay at shortstop. While he's a skill fit there, it's plausible that sheer size will force him to move in his early-to-mid-20s. Likely to spend the entire 2024 calendar year in the D.R., we won't have a scouting update on Morales until deep into the summer when he's accumulated some amount of pro data and put at least a few games on available tape.</v>
      </c>
      <c r="X218">
        <f>'Prospects Data'!V218</f>
        <v>0</v>
      </c>
      <c r="Y218" t="str">
        <f>'Prospects Data'!W218</f>
        <v>sa3023887</v>
      </c>
    </row>
    <row r="219" spans="2:25" x14ac:dyDescent="0.45">
      <c r="B219">
        <v>8</v>
      </c>
      <c r="C219" t="s">
        <v>3547</v>
      </c>
      <c r="D219" t="s">
        <v>10</v>
      </c>
      <c r="E219" s="7" t="str">
        <f>VLOOKUP(D219, Index!$A$2:$B$31, 2, FALSE)</f>
        <v>Mets</v>
      </c>
      <c r="F219" s="7">
        <f t="shared" si="3"/>
        <v>218</v>
      </c>
      <c r="G219" t="str">
        <f>'Prospects Data'!E219</f>
        <v>RF</v>
      </c>
      <c r="H219">
        <f>'Prospects Data'!F219</f>
        <v>0</v>
      </c>
      <c r="I219">
        <f>'Prospects Data'!G219</f>
        <v>2026</v>
      </c>
      <c r="J219">
        <f>'Prospects Data'!H219</f>
        <v>45</v>
      </c>
      <c r="K219" t="str">
        <f>'Prospects Data'!I219</f>
        <v>Med</v>
      </c>
      <c r="L219">
        <f>'Prospects Data'!J219</f>
        <v>0</v>
      </c>
      <c r="M219">
        <f>'Prospects Data'!K219</f>
        <v>21.475000000000001</v>
      </c>
      <c r="N219" t="str">
        <f>'Prospects Data'!L219</f>
        <v>6' 1"</v>
      </c>
      <c r="O219">
        <f>'Prospects Data'!M219</f>
        <v>184</v>
      </c>
      <c r="P219" t="str">
        <f>'Prospects Data'!N219</f>
        <v>L</v>
      </c>
      <c r="Q219" t="str">
        <f>'Prospects Data'!O219</f>
        <v>R</v>
      </c>
      <c r="R219">
        <f>'Prospects Data'!P219</f>
        <v>2024</v>
      </c>
      <c r="S219" t="str">
        <f>'Prospects Data'!Q219</f>
        <v>Draft</v>
      </c>
      <c r="T219" t="str">
        <f>'Prospects Data'!R219</f>
        <v>NYM</v>
      </c>
      <c r="U219">
        <f>'Prospects Data'!S219</f>
        <v>0</v>
      </c>
      <c r="V219" t="str">
        <f>'Prospects Data'!T219</f>
        <v>Oklahoma State</v>
      </c>
      <c r="W219" t="str">
        <f>'Prospects Data'!U219</f>
        <v>Benge is a redshirt soph who missed his freshman season recovering from Tommy John. He has maybe the sweetest swing in the 2024 draft, a smooth lefty cut with a Griffeyesque finish in the dirt behind him. Hitters with swings like this tend to struggle versus fastballs at the top of the zone, and while Benge does have the low-ball proclivity typical of hitters of that ilk, he also shows a surprising ability to flatten his path and at least spoil well-executed fastballs in the up-and-away location that tends to cause the most trouble for guys like him. He ran a 91% in-zone contact rate in 2024, a huge improvement compared to his 83% mark in 2023. 
Benge has a very thin, tapered frame that is more typical of a pitcher (which, he also is) than a power-hitting outfielder, so there's more power projection here than you'd normally see for a college hitter because Benge has room to fill out. Longer, bottom-hand dominant swings like this do tend to see an uptick in strikeouts in pro ball, so it's pretty important Benge adds strength. Benge has a plus outfield arm but takes forever to get rid of the ball. He was up to 96 on the mound in 2024, when he began the season in the bullpen and started at the end. He looked pretty good as a pitcher, an athletic guy sitting 92-95 with a plus changeup and below-average set of breaking balls. He looks like a second or third rounder on the mound, but a first round strong-side platoon bat as a hitter.</v>
      </c>
      <c r="X219">
        <f>'Prospects Data'!V219</f>
        <v>0</v>
      </c>
      <c r="Y219">
        <f>'Prospects Data'!W219</f>
        <v>0</v>
      </c>
    </row>
    <row r="220" spans="2:25" x14ac:dyDescent="0.45">
      <c r="B220">
        <v>8</v>
      </c>
      <c r="C220" t="s">
        <v>3550</v>
      </c>
      <c r="D220" t="s">
        <v>178</v>
      </c>
      <c r="E220" s="7" t="str">
        <f>VLOOKUP(D220, Index!$A$2:$B$31, 2, FALSE)</f>
        <v>Yankees</v>
      </c>
      <c r="F220" s="7">
        <f t="shared" si="3"/>
        <v>219</v>
      </c>
      <c r="G220" t="str">
        <f>'Prospects Data'!E220</f>
        <v>SP</v>
      </c>
      <c r="H220" t="str">
        <f>'Prospects Data'!F220</f>
        <v>CPX</v>
      </c>
      <c r="I220">
        <f>'Prospects Data'!G220</f>
        <v>2026</v>
      </c>
      <c r="J220">
        <f>'Prospects Data'!H220</f>
        <v>45</v>
      </c>
      <c r="K220" t="str">
        <f>'Prospects Data'!I220</f>
        <v>High</v>
      </c>
      <c r="L220">
        <f>'Prospects Data'!J220</f>
        <v>0</v>
      </c>
      <c r="M220">
        <f>'Prospects Data'!K220</f>
        <v>20.191666600000001</v>
      </c>
      <c r="N220" t="str">
        <f>'Prospects Data'!L220</f>
        <v>6' 7"</v>
      </c>
      <c r="O220">
        <f>'Prospects Data'!M220</f>
        <v>211</v>
      </c>
      <c r="P220" t="str">
        <f>'Prospects Data'!N220</f>
        <v>L</v>
      </c>
      <c r="Q220" t="str">
        <f>'Prospects Data'!O220</f>
        <v>L</v>
      </c>
      <c r="R220">
        <f>'Prospects Data'!P220</f>
        <v>2021</v>
      </c>
      <c r="S220" t="str">
        <f>'Prospects Data'!Q220</f>
        <v>Intl15</v>
      </c>
      <c r="T220" t="str">
        <f>'Prospects Data'!R220</f>
        <v>NYY</v>
      </c>
      <c r="U220">
        <f>'Prospects Data'!S220</f>
        <v>350000</v>
      </c>
      <c r="V220" t="str">
        <f>'Prospects Data'!T220</f>
        <v>Dominican Republic</v>
      </c>
      <c r="W220" t="str">
        <f>'Prospects Data'!U220</f>
        <v>Lalane was born in the Bronx and is a dual citizen of the United States and the Dominican Republic. His father played basketball at St. Francis College and Lalane accrued experience at PG tournaments in the US when he was a child. He didn't commit to pitching until he was 14-years old. A half decade later, Lalane dominated the complex level across a meager 21.1 innings in 2023, with 34 strikeouts and just four walks. He made about a start per week throughout July and most of August, working three or four innings at most. That's important context through which to view Lalane's impressive stuff, and an important thing to know as it pertains to his developmental timeline. The Yankees have two seasons to get him in position for a 40-man add (he's Rule 5 eligible after the 2025 season), and he has a real shot to earn a spot immediately. That means upping his innings count considerably over the next two years (we can probably ballpark Lalane at something like a combined 45 innings between extended spring/FCL/backfield work in 2023) to get him in position to be a rosterable 40-man guy at age 21. 
We're going to learn a lot about Lalane's ability to handle that in 2024, when he'll likely go to full-season ball for the first time. His fastball averaged 93-94 mph on the complex and he tended to live in the 91-95 mph range during his longer outings. There are a lot of young A.J. Puk (body) and Dax Fulton (everything) similarities happening here. Lalane has advanced strike-throwing ability across his repertoire. His delivery is balanced and graceful for an athlete his size, his whole operation hurdles his body toward the plate, and he routinely locates his fastball and changeup where he wants. At this size, it's plausible Lalane could continue to throw harder as he gets stronger, and he's probably going to need to in order to have a bat-missing fastball because, like Fulton, the downhill trajectory of Lalane's fastball causes it to play down. His entire skill set is more about feel and command than nasty pure stuff right now. I'm projecting that there will eventually be a finishing breaking ball here because the ball doesn't pop out of hand from Lalane's release point, but for now, he just has a looking-strike curveball. In a typical draft, a guy like Lalane is going in the comp round or early second, with Fulton acting as a fantastic barometer in this regard, and I have his FV grade centered in that area. His ceiling is going to be dictated by the velocity he can develop during the next two years or so.</v>
      </c>
      <c r="X220">
        <f>'Prospects Data'!V220</f>
        <v>0</v>
      </c>
      <c r="Y220" t="str">
        <f>'Prospects Data'!W220</f>
        <v>sa3016066</v>
      </c>
    </row>
    <row r="221" spans="2:25" x14ac:dyDescent="0.45">
      <c r="B221">
        <v>8</v>
      </c>
      <c r="C221" t="s">
        <v>3553</v>
      </c>
      <c r="D221" t="s">
        <v>18</v>
      </c>
      <c r="E221" s="7" t="str">
        <f>VLOOKUP(D221, Index!$A$2:$B$31, 2, FALSE)</f>
        <v>Diamondbacks</v>
      </c>
      <c r="F221" s="7">
        <f t="shared" si="3"/>
        <v>220</v>
      </c>
      <c r="G221" t="str">
        <f>'Prospects Data'!E221</f>
        <v>3B</v>
      </c>
      <c r="H221" t="str">
        <f>'Prospects Data'!F221</f>
        <v>A+</v>
      </c>
      <c r="I221">
        <f>'Prospects Data'!G221</f>
        <v>2027</v>
      </c>
      <c r="J221">
        <f>'Prospects Data'!H221</f>
        <v>45</v>
      </c>
      <c r="K221" t="str">
        <f>'Prospects Data'!I221</f>
        <v>Med</v>
      </c>
      <c r="L221">
        <f>'Prospects Data'!J221</f>
        <v>0</v>
      </c>
      <c r="M221">
        <f>'Prospects Data'!K221</f>
        <v>22.280555499999998</v>
      </c>
      <c r="N221" t="str">
        <f>'Prospects Data'!L221</f>
        <v>6' 2"</v>
      </c>
      <c r="O221">
        <f>'Prospects Data'!M221</f>
        <v>212</v>
      </c>
      <c r="P221" t="str">
        <f>'Prospects Data'!N221</f>
        <v>R</v>
      </c>
      <c r="Q221" t="str">
        <f>'Prospects Data'!O221</f>
        <v>R</v>
      </c>
      <c r="R221">
        <f>'Prospects Data'!P221</f>
        <v>2023</v>
      </c>
      <c r="S221" t="str">
        <f>'Prospects Data'!Q221</f>
        <v>Draft</v>
      </c>
      <c r="T221" t="str">
        <f>'Prospects Data'!R221</f>
        <v>ARI</v>
      </c>
      <c r="U221">
        <f>'Prospects Data'!S221</f>
        <v>1780000</v>
      </c>
      <c r="V221" t="str">
        <f>'Prospects Data'!T221</f>
        <v>North Carolina State</v>
      </c>
      <c r="W221" t="str">
        <f>'Prospects Data'!U221</f>
        <v>Groover was among the 2023 draft's more volatile and exciting prospects, and it felt as though 2024 might be a breakout season for him (he was a Pick to Click, after all), but an early-season surgery to repair a displaced radius fracture suffered in a collision with a baserunner will cause him to miss three or four months of the season. 
A transfer from UNC Wilmington, Groover raked for two years at NC State but was a mistake-prone third base defender. He has rare hand speed and demonstrated plus rates of contact at NC State and then in 100 PAs at High-A Hillsboro after the draft, where he struck out just 9% of the time. He might be a swing tweak away from a huge offensive breakout. Groover's swing isn't always connected and it can look awkward when he's slicing down at low pitch, but his hands rip through the zone in the blink of an eye and his contact rates are shockingly good for how hard he swings. He is a very dangerous hitter to all fields and was only vulnerable to swings and misses at NC State when he would chase, which wasn't often. His feel for the zone was evident after the draft as well. On defense, Groover often looks rushed and his throws frequently pull the first baseman off the bag, but his range and overall athleticism give him huge long-term ceiling with the glove if those issues can be ironed out. He got hurt playing first base, which he's new to. 
Groover's profile is magmatic, and a lot of it still might shift and change. The core of it â€” his combo of bat-to-ball feel and bat speed â€” gives him an everyday player's projection if he can tap into the pop. He's a 2024 Arizona Fall League candidate.</v>
      </c>
      <c r="X221">
        <f>'Prospects Data'!V221</f>
        <v>0</v>
      </c>
      <c r="Y221" t="str">
        <f>'Prospects Data'!W221</f>
        <v>sa3022887</v>
      </c>
    </row>
    <row r="222" spans="2:25" x14ac:dyDescent="0.45">
      <c r="B222">
        <v>8</v>
      </c>
      <c r="C222" t="s">
        <v>3556</v>
      </c>
      <c r="D222" t="s">
        <v>36</v>
      </c>
      <c r="E222" s="7" t="str">
        <f>VLOOKUP(D222, Index!$A$2:$B$31, 2, FALSE)</f>
        <v>Reds</v>
      </c>
      <c r="F222" s="7">
        <f t="shared" si="3"/>
        <v>221</v>
      </c>
      <c r="G222" t="str">
        <f>'Prospects Data'!E222</f>
        <v>SP</v>
      </c>
      <c r="H222">
        <f>'Prospects Data'!F222</f>
        <v>0</v>
      </c>
      <c r="I222">
        <f>'Prospects Data'!G222</f>
        <v>2026</v>
      </c>
      <c r="J222">
        <f>'Prospects Data'!H222</f>
        <v>45</v>
      </c>
      <c r="K222" t="str">
        <f>'Prospects Data'!I222</f>
        <v>Med</v>
      </c>
      <c r="L222">
        <f>'Prospects Data'!J222</f>
        <v>0</v>
      </c>
      <c r="M222">
        <f>'Prospects Data'!K222</f>
        <v>22.913888799999999</v>
      </c>
      <c r="N222" t="str">
        <f>'Prospects Data'!L222</f>
        <v>6' 2"</v>
      </c>
      <c r="O222">
        <f>'Prospects Data'!M222</f>
        <v>200</v>
      </c>
      <c r="P222" t="str">
        <f>'Prospects Data'!N222</f>
        <v>R</v>
      </c>
      <c r="Q222" t="str">
        <f>'Prospects Data'!O222</f>
        <v>R</v>
      </c>
      <c r="R222">
        <f>'Prospects Data'!P222</f>
        <v>2023</v>
      </c>
      <c r="S222" t="str">
        <f>'Prospects Data'!Q222</f>
        <v>Draft</v>
      </c>
      <c r="T222" t="str">
        <f>'Prospects Data'!R222</f>
        <v>CIN</v>
      </c>
      <c r="U222">
        <f>'Prospects Data'!S222</f>
        <v>2100000</v>
      </c>
      <c r="V222" t="str">
        <f>'Prospects Data'!T222</f>
        <v>LSU</v>
      </c>
      <c r="W222" t="str">
        <f>'Prospects Data'!U222</f>
        <v>Floyd was a two-year starter at LSU whose stock exploded during the College World Series when he was topping out at 98 and bending in a nasty slider that was suddenly much harder than his regular season sliders, often 87 mph or so. Floyd struckout 120 hitters in 91 innings as a junior using mostly his mid-90s fastball, which features big ride and misses bats in the zone. His slider tends to finish thigh high, but if he continues to throw it as hard as he was late in the 2023 college season, it's going to be a good pitch. Floyd's arm speed helps him sell his changeup and is the trait that allows you to project further on the pitch. Once in a blue moon, Floyd will dump in an slower curveball. It's a starter's mix with a starter's on-mound athleticism and what looked like a late, meaningful uptick in stuff. He did not pitch after the draft and is on the 60-day IL with elbow discomfort to begin 2024. It seemed like he might be ticketed for a quick ascent, but now that he has an injury that necessitated a 60-day stint, there's been a slight re-positioning of Floyd's grade and ETA.</v>
      </c>
      <c r="X222">
        <f>'Prospects Data'!V222</f>
        <v>0</v>
      </c>
      <c r="Y222">
        <f>'Prospects Data'!W222</f>
        <v>0</v>
      </c>
    </row>
    <row r="223" spans="2:25" x14ac:dyDescent="0.45">
      <c r="B223">
        <v>8</v>
      </c>
      <c r="C223" t="s">
        <v>3558</v>
      </c>
      <c r="D223" t="s">
        <v>89</v>
      </c>
      <c r="E223" s="7" t="str">
        <f>VLOOKUP(D223, Index!$A$2:$B$31, 2, FALSE)</f>
        <v>Rays</v>
      </c>
      <c r="F223" s="7">
        <f t="shared" si="3"/>
        <v>222</v>
      </c>
      <c r="G223" t="str">
        <f>'Prospects Data'!E223</f>
        <v>2B</v>
      </c>
      <c r="H223" t="str">
        <f>'Prospects Data'!F223</f>
        <v>A+</v>
      </c>
      <c r="I223">
        <f>'Prospects Data'!G223</f>
        <v>2026</v>
      </c>
      <c r="J223">
        <f>'Prospects Data'!H223</f>
        <v>45</v>
      </c>
      <c r="K223" t="str">
        <f>'Prospects Data'!I223</f>
        <v>High</v>
      </c>
      <c r="L223">
        <f>'Prospects Data'!J223</f>
        <v>0</v>
      </c>
      <c r="M223">
        <f>'Prospects Data'!K223</f>
        <v>21.5</v>
      </c>
      <c r="N223" t="str">
        <f>'Prospects Data'!L223</f>
        <v>6' 1"</v>
      </c>
      <c r="O223">
        <f>'Prospects Data'!M223</f>
        <v>200</v>
      </c>
      <c r="P223" t="str">
        <f>'Prospects Data'!N223</f>
        <v>L</v>
      </c>
      <c r="Q223" t="str">
        <f>'Prospects Data'!O223</f>
        <v>R</v>
      </c>
      <c r="R223">
        <f>'Prospects Data'!P223</f>
        <v>2021</v>
      </c>
      <c r="S223" t="str">
        <f>'Prospects Data'!Q223</f>
        <v>Draft</v>
      </c>
      <c r="T223" t="str">
        <f>'Prospects Data'!R223</f>
        <v>TBR</v>
      </c>
      <c r="U223">
        <f>'Prospects Data'!S223</f>
        <v>2150000</v>
      </c>
      <c r="V223" t="str">
        <f>'Prospects Data'!T223</f>
        <v>Baylor HS (TN)</v>
      </c>
      <c r="W223" t="str">
        <f>'Prospects Data'!U223</f>
        <v>Kinney was drafted as a big-framed bat-to-ball prospect with reverse projection, a forecast he has made good on, as he's slimmed down and become much more agile than when he was drafted. At the time of his selection it was thought that Kinney would play some combination of third and first base at maturity, but he's been successfully moved up the defensive spectrum and is becoming a viable (if unspectacular) second base defender. His actions are still a little too slow for the big leagues, but Kinney makes plays around the bag with poise and comfort and has enough range for the position. 
Because Kinney has slimmed, he and his broad-shouldered frame now have upward long-term power projection, which is exciting because Kinney is already posting a hard-hit rate around 45% at High-A Bowling Green. For a college-aged prospect to have an OPS over .800 in the mid-minors is very encouraging, and even though Kinney's swing leaves him vulnerable to high-and-away fastballs, he otherwise has good plate coverage and feel for all-fields spray. He's going to be a doubles machine, and it's plausible that he'll add enough strength to turn a bunch of those doubles into homers. He's on pace to nearly double his, uh, doubles total from last year, in part because Kinney's feel for lifting the ball has been improving throughout 2024. Tracking to be a 40-man addition after the 2025 season, Kinney has the upside of an everyday second baseman.</v>
      </c>
      <c r="X223">
        <f>'Prospects Data'!V223</f>
        <v>0</v>
      </c>
      <c r="Y223" t="str">
        <f>'Prospects Data'!W223</f>
        <v>sa3017793</v>
      </c>
    </row>
    <row r="224" spans="2:25" x14ac:dyDescent="0.45">
      <c r="B224">
        <v>8</v>
      </c>
      <c r="C224" t="s">
        <v>857</v>
      </c>
      <c r="D224" t="s">
        <v>170</v>
      </c>
      <c r="E224" s="7" t="str">
        <f>VLOOKUP(D224, Index!$A$2:$B$31, 2, FALSE)</f>
        <v>Guardians</v>
      </c>
      <c r="F224" s="7">
        <f t="shared" si="3"/>
        <v>223</v>
      </c>
      <c r="G224" t="str">
        <f>'Prospects Data'!E224</f>
        <v>3B</v>
      </c>
      <c r="H224" t="str">
        <f>'Prospects Data'!F224</f>
        <v>AAA</v>
      </c>
      <c r="I224">
        <f>'Prospects Data'!G224</f>
        <v>2025</v>
      </c>
      <c r="J224">
        <f>'Prospects Data'!H224</f>
        <v>45</v>
      </c>
      <c r="K224" t="str">
        <f>'Prospects Data'!I224</f>
        <v>Med</v>
      </c>
      <c r="L224">
        <f>'Prospects Data'!J224</f>
        <v>0</v>
      </c>
      <c r="M224">
        <f>'Prospects Data'!K224</f>
        <v>22.8416666</v>
      </c>
      <c r="N224" t="str">
        <f>'Prospects Data'!L224</f>
        <v>5' 11"</v>
      </c>
      <c r="O224">
        <f>'Prospects Data'!M224</f>
        <v>202</v>
      </c>
      <c r="P224" t="str">
        <f>'Prospects Data'!N224</f>
        <v>S</v>
      </c>
      <c r="Q224" t="str">
        <f>'Prospects Data'!O224</f>
        <v>R</v>
      </c>
      <c r="R224">
        <f>'Prospects Data'!P224</f>
        <v>2018</v>
      </c>
      <c r="S224" t="str">
        <f>'Prospects Data'!Q224</f>
        <v>J2</v>
      </c>
      <c r="T224" t="str">
        <f>'Prospects Data'!R224</f>
        <v>COL</v>
      </c>
      <c r="U224">
        <f>'Prospects Data'!S224</f>
        <v>60000</v>
      </c>
      <c r="V224" t="str">
        <f>'Prospects Data'!T224</f>
        <v>Dominican Republic</v>
      </c>
      <c r="W224" t="str">
        <f>'Prospects Data'!U224</f>
        <v>When the Guardians traded Nolan Jones to the Rockies for Brito on 40-man deadline day 2022, it made sense from a talent standpoint but was confusing from a roster fit point of view. The Guards were fathoms deep on the middle infield (not just on the big league roster, but in the upper minors as well), but arguably thin at the positions Jones plays and light on his most prominent skill (power). Perhaps this is evidence that the Guards coveted Brito, who had a precocious, switch-hitting, contact-driven skill set similar to a lot of the players they target. Jones had a fantastic 2023 in Colorado while Brito had a solid season at mostly Double-A Akron, at least on offense. He slashed .276/.373/.444 there while seeing more time at third base than ever before. That's a rock solid line for a college-aged infielder in the upper levels of the minors, but some of Brito's underlying data is pedestrian (chase and power), and he hasn't progressed very much on defense, where he remains pretty bad. He has below average hands and range, and his exchange tends to be slow on double play attempts. Scouts are starting to say things like, "He has a chance to stay at third base" rather than, "Let's hope this guy remains at 2B/SS," and when you put on the tape from Brito's 2023 winter league stint or from early 2024, he looks bigger and stronger but not any more mobile or deft on defense. It's what kept him just outside the overall Top 100. 
If Brito is going to be a corner infielder, or maybe even a left fielder, it will be more important for the OBP and power portions of his skill set to improve. His trunk and shoulders look bigger and stronger at the onset of the 2024 season, so perhaps a power breakout is looming.</v>
      </c>
      <c r="X224" t="str">
        <f>'Prospects Data'!V224</f>
        <v>iTFIOw4pkes</v>
      </c>
      <c r="Y224" t="str">
        <f>'Prospects Data'!W224</f>
        <v>sa3009808</v>
      </c>
    </row>
    <row r="225" spans="2:25" x14ac:dyDescent="0.45">
      <c r="B225">
        <v>8</v>
      </c>
      <c r="C225" t="s">
        <v>3564</v>
      </c>
      <c r="D225" t="s">
        <v>170</v>
      </c>
      <c r="E225" s="7" t="str">
        <f>VLOOKUP(D225, Index!$A$2:$B$31, 2, FALSE)</f>
        <v>Guardians</v>
      </c>
      <c r="F225" s="7">
        <f t="shared" si="3"/>
        <v>224</v>
      </c>
      <c r="G225" t="str">
        <f>'Prospects Data'!E225</f>
        <v>SS</v>
      </c>
      <c r="H225" t="str">
        <f>'Prospects Data'!F225</f>
        <v>MLB</v>
      </c>
      <c r="I225">
        <f>'Prospects Data'!G225</f>
        <v>2024</v>
      </c>
      <c r="J225">
        <f>'Prospects Data'!H225</f>
        <v>45</v>
      </c>
      <c r="K225" t="str">
        <f>'Prospects Data'!I225</f>
        <v>Low</v>
      </c>
      <c r="L225">
        <f>'Prospects Data'!J225</f>
        <v>0</v>
      </c>
      <c r="M225">
        <f>'Prospects Data'!K225</f>
        <v>22.5138888</v>
      </c>
      <c r="N225" t="str">
        <f>'Prospects Data'!L225</f>
        <v>6' 0"</v>
      </c>
      <c r="O225">
        <f>'Prospects Data'!M225</f>
        <v>200</v>
      </c>
      <c r="P225" t="str">
        <f>'Prospects Data'!N225</f>
        <v>S</v>
      </c>
      <c r="Q225" t="str">
        <f>'Prospects Data'!O225</f>
        <v>R</v>
      </c>
      <c r="R225">
        <f>'Prospects Data'!P225</f>
        <v>2018</v>
      </c>
      <c r="S225" t="str">
        <f>'Prospects Data'!Q225</f>
        <v>J2</v>
      </c>
      <c r="T225" t="str">
        <f>'Prospects Data'!R225</f>
        <v>CLE</v>
      </c>
      <c r="U225">
        <f>'Prospects Data'!S225</f>
        <v>500000</v>
      </c>
      <c r="V225" t="str">
        <f>'Prospects Data'!T225</f>
        <v>Dominican Republic</v>
      </c>
      <c r="W225" t="str">
        <f>'Prospects Data'!U225</f>
        <v>MartÃ­nez is the most traditionally athletic-looking middle infielder of the Guardians' many 40-man roster options, and for that reason there are scouts who prefer him to Bryan Rocchio and JosÃ© Tena. MartÃ­nez wows you with certain aspects of his athleticism and not so much with others. As he's filled out and gotten stronger, he's stiffened some, and many of his actions on both offense and defense now feature a lot of effort and violence. For instance, MartÃ­nez often swings so hard that his ill-fitting helmet careens off his head in the middle of his hack. He's also more comfortable throwing from body positions typical at second base than he is on the left side of the infield, where he often either throws across his body or has to take a few steps to set himself before getting the baseball over there. MartÃ­nez's performance with the bat for a hitter his age has been very impressive. Still just 22, he's a career .264/.347/.415 hitter and spent the last month plus of 2023 at Triple-A Columbus. He often swings underneath high fastballs as a left-handed hitter and might struggle to maintain above-average rates of contact as he faces big league velocity. He's likely to be a well-rounded utility infielder without a true plus tool.</v>
      </c>
      <c r="X225" t="str">
        <f>'Prospects Data'!V225</f>
        <v>scyNozmYU7Y</v>
      </c>
      <c r="Y225">
        <f>'Prospects Data'!W225</f>
        <v>26540</v>
      </c>
    </row>
    <row r="226" spans="2:25" x14ac:dyDescent="0.45">
      <c r="B226">
        <v>8</v>
      </c>
      <c r="C226" t="s">
        <v>3567</v>
      </c>
      <c r="D226" t="s">
        <v>107</v>
      </c>
      <c r="E226" s="7" t="str">
        <f>VLOOKUP(D226, Index!$A$2:$B$31, 2, FALSE)</f>
        <v>Braves</v>
      </c>
      <c r="F226" s="7">
        <f t="shared" si="3"/>
        <v>225</v>
      </c>
      <c r="G226" t="str">
        <f>'Prospects Data'!E226</f>
        <v>SP</v>
      </c>
      <c r="H226" t="str">
        <f>'Prospects Data'!F226</f>
        <v>AA</v>
      </c>
      <c r="I226">
        <f>'Prospects Data'!G226</f>
        <v>2026</v>
      </c>
      <c r="J226">
        <f>'Prospects Data'!H226</f>
        <v>45</v>
      </c>
      <c r="K226" t="str">
        <f>'Prospects Data'!I226</f>
        <v>Med</v>
      </c>
      <c r="L226">
        <f>'Prospects Data'!J226</f>
        <v>0</v>
      </c>
      <c r="M226">
        <f>'Prospects Data'!K226</f>
        <v>22.322222199999999</v>
      </c>
      <c r="N226" t="str">
        <f>'Prospects Data'!L226</f>
        <v>6' 2"</v>
      </c>
      <c r="O226">
        <f>'Prospects Data'!M226</f>
        <v>220</v>
      </c>
      <c r="P226" t="str">
        <f>'Prospects Data'!N226</f>
        <v>R</v>
      </c>
      <c r="Q226" t="str">
        <f>'Prospects Data'!O226</f>
        <v>R</v>
      </c>
      <c r="R226">
        <f>'Prospects Data'!P226</f>
        <v>2023</v>
      </c>
      <c r="S226" t="str">
        <f>'Prospects Data'!Q226</f>
        <v>Draft</v>
      </c>
      <c r="T226" t="str">
        <f>'Prospects Data'!R226</f>
        <v>ATL</v>
      </c>
      <c r="U226">
        <f>'Prospects Data'!S226</f>
        <v>2000000</v>
      </c>
      <c r="V226" t="str">
        <f>'Prospects Data'!T226</f>
        <v>Virginia Tech</v>
      </c>
      <c r="W226" t="str">
        <f>'Prospects Data'!U226</f>
        <v>From the many athletic Hackenbergs, Drue was a 2023 draft-eligible sophomore at Virginia Tech whose spring ERA approached 6.00. Unranked and evaluated as a 40 FV reliever at the time of the draft, Hackenberg got a hefty $2 million bonus as Atlanta's second round pick. 
Hack and the Braves have already altered his fastball usage, mixing a four-seamer in with his college sinker; the two pitches have radically different shapes. His fastball's velocity has been climbing throughout 2024; in late May, he was averaging 92-93, while in his last start prior to list publication, Hackenberg was sitting 93-95 deep into the game and touched 96. A lack of fastball effectiveness was part of why Hackenberg surrendered 113 hits in 85.1 innings as a sophomore, and development in this area is the chief reason why his FV grade has been elevated since he signed. Hackenberg's slurve was always excellent and continues to be. It sits in the 81-85 mph range and has power two-plane action. He also has a flat, terse cutter in the 86-89 mph range and an upper-80s changeup in the nascent stages of development. 
There are still some hurdles for Hackenberg to climb to comfortably profile as a starter, but he's already put himself in much better position to do so than at this time last year. If he can find a weapon designed to get lefties out (either via changeup development or a more frequent effort to get way over the top of his breaking ball to create depth), then we're talking about a no. 4 starter type who you'd find at the back of the Top 100.</v>
      </c>
      <c r="X226">
        <f>'Prospects Data'!V226</f>
        <v>0</v>
      </c>
      <c r="Y226" t="str">
        <f>'Prospects Data'!W226</f>
        <v>sa3023304</v>
      </c>
    </row>
    <row r="227" spans="2:25" x14ac:dyDescent="0.45">
      <c r="B227">
        <v>8</v>
      </c>
      <c r="C227" t="s">
        <v>3570</v>
      </c>
      <c r="D227" t="s">
        <v>7</v>
      </c>
      <c r="E227" s="7" t="str">
        <f>VLOOKUP(D227, Index!$A$2:$B$31, 2, FALSE)</f>
        <v>Marlins</v>
      </c>
      <c r="F227" s="7">
        <f t="shared" si="3"/>
        <v>226</v>
      </c>
      <c r="G227" t="str">
        <f>'Prospects Data'!E227</f>
        <v>SS</v>
      </c>
      <c r="H227">
        <f>'Prospects Data'!F227</f>
        <v>0</v>
      </c>
      <c r="I227">
        <f>'Prospects Data'!G227</f>
        <v>2029</v>
      </c>
      <c r="J227">
        <f>'Prospects Data'!H227</f>
        <v>45</v>
      </c>
      <c r="K227" t="str">
        <f>'Prospects Data'!I227</f>
        <v>Med</v>
      </c>
      <c r="L227">
        <f>'Prospects Data'!J227</f>
        <v>0</v>
      </c>
      <c r="M227">
        <f>'Prospects Data'!K227</f>
        <v>18.386111100000001</v>
      </c>
      <c r="N227" t="str">
        <f>'Prospects Data'!L227</f>
        <v>6' 2"</v>
      </c>
      <c r="O227">
        <f>'Prospects Data'!M227</f>
        <v>180</v>
      </c>
      <c r="P227" t="str">
        <f>'Prospects Data'!N227</f>
        <v>L</v>
      </c>
      <c r="Q227" t="str">
        <f>'Prospects Data'!O227</f>
        <v>R</v>
      </c>
      <c r="R227">
        <f>'Prospects Data'!P227</f>
        <v>2024</v>
      </c>
      <c r="S227" t="str">
        <f>'Prospects Data'!Q227</f>
        <v>Draft</v>
      </c>
      <c r="T227" t="str">
        <f>'Prospects Data'!R227</f>
        <v>MIA</v>
      </c>
      <c r="U227">
        <f>'Prospects Data'!S227</f>
        <v>0</v>
      </c>
      <c r="V227" t="str">
        <f>'Prospects Data'!T227</f>
        <v>Oxford HS (AL)</v>
      </c>
      <c r="W227" t="str">
        <f>'Prospects Data'!U227</f>
        <v>Lefty-hitting shortstop whose swing is on the border of smooth and slow twitch. Barrel feel came and went depending on the event/tournament. Great vertical plate coverage and all-fields spray. Medium frame and physicality, much more a smooth and effortless style of play than an explosive one. Opinions vary wildly depending on when a given scout saw Johnson. Seemed in position to break out as a senior if he got stronger over the winter, but 2024 reports continued to be mixed. Risky buy-low type of prospect in some ways, but also one of the few hitterish infielders in the draft.</v>
      </c>
      <c r="X227">
        <f>'Prospects Data'!V227</f>
        <v>0</v>
      </c>
      <c r="Y227">
        <f>'Prospects Data'!W227</f>
        <v>0</v>
      </c>
    </row>
    <row r="228" spans="2:25" x14ac:dyDescent="0.45">
      <c r="B228">
        <v>8</v>
      </c>
      <c r="C228" t="s">
        <v>910</v>
      </c>
      <c r="D228" t="s">
        <v>76</v>
      </c>
      <c r="E228" s="7" t="str">
        <f>VLOOKUP(D228, Index!$A$2:$B$31, 2, FALSE)</f>
        <v>Pirates</v>
      </c>
      <c r="F228" s="7">
        <f t="shared" si="3"/>
        <v>227</v>
      </c>
      <c r="G228" t="str">
        <f>'Prospects Data'!E228</f>
        <v>SS</v>
      </c>
      <c r="H228" t="str">
        <f>'Prospects Data'!F228</f>
        <v>A+</v>
      </c>
      <c r="I228">
        <f>'Prospects Data'!G228</f>
        <v>2027</v>
      </c>
      <c r="J228">
        <f>'Prospects Data'!H228</f>
        <v>45</v>
      </c>
      <c r="K228" t="str">
        <f>'Prospects Data'!I228</f>
        <v>High</v>
      </c>
      <c r="L228">
        <f>'Prospects Data'!J228</f>
        <v>0</v>
      </c>
      <c r="M228">
        <f>'Prospects Data'!K228</f>
        <v>23.377777699999999</v>
      </c>
      <c r="N228" t="str">
        <f>'Prospects Data'!L228</f>
        <v>6' 0"</v>
      </c>
      <c r="O228">
        <f>'Prospects Data'!M228</f>
        <v>210</v>
      </c>
      <c r="P228" t="str">
        <f>'Prospects Data'!N228</f>
        <v>R</v>
      </c>
      <c r="Q228" t="str">
        <f>'Prospects Data'!O228</f>
        <v>R</v>
      </c>
      <c r="R228">
        <f>'Prospects Data'!P228</f>
        <v>2022</v>
      </c>
      <c r="S228" t="str">
        <f>'Prospects Data'!Q228</f>
        <v>Draft</v>
      </c>
      <c r="T228" t="str">
        <f>'Prospects Data'!R228</f>
        <v>PIT</v>
      </c>
      <c r="U228">
        <f>'Prospects Data'!S228</f>
        <v>770700</v>
      </c>
      <c r="V228" t="str">
        <f>'Prospects Data'!T228</f>
        <v>Notre Dame</v>
      </c>
      <c r="W228" t="str">
        <f>'Prospects Data'!U228</f>
        <v>Brannigan generated polarizing thoughts among the scouts we talked to during the compilation of this list. A former two-way player who was just returned from a June hamstring injury, Brannigan's surface stats look pretty mediocre so far this season, but his underlying data is strong. He's making a roughly average rate of contact and producing peak exit velocities in line with the big league average, which is an exciting combination for a potentially viable shortstop. 
It's often the case that eyeball scouting reports will reinforce the underlying data even when a guy isn't performing on the surface, but that has not been the case for Brannigan, who our scouting sources tend not to like very much. Their issues frequently lie with his defense. While Brannigan's hands can be inconsistent, he checks the boxes for range and athleticism, and he has an absolute hose. Yes, Brannigan is 23, but he hasn't focused solely on being a position player for very long, and we think he might have late projection in this area that allows him to end up a cleaner fit at shortstop than some of the industry believes. 
On offense, Brannigan's swing looks like it will be vulnerable to good velocity as he climbs the minors. He hasn't yet reached Double-A, so we should take his contact performance with a grain of salt. Brannigan loads his hands low and his swing is geared for extreme lift. We think this means he'll cut underneath a lot of big league fastballs, but we also think this style of hitting will help Brannigan get to most of his power anyway. We're stopping short of projecting Brannigan as a potential everyday player even though we could see how you might conclude that if you just look at the TrackMan spreadsheet. Instead, we think he'll end up being a power-over-hit utility guy.</v>
      </c>
      <c r="X228">
        <f>'Prospects Data'!V228</f>
        <v>0</v>
      </c>
      <c r="Y228" t="str">
        <f>'Prospects Data'!W228</f>
        <v>sa3019922</v>
      </c>
    </row>
    <row r="229" spans="2:25" x14ac:dyDescent="0.45">
      <c r="B229">
        <v>8</v>
      </c>
      <c r="C229" t="s">
        <v>3574</v>
      </c>
      <c r="D229" t="s">
        <v>309</v>
      </c>
      <c r="E229" s="7" t="str">
        <f>VLOOKUP(D229, Index!$A$2:$B$31, 2, FALSE)</f>
        <v>Rockies</v>
      </c>
      <c r="F229" s="7">
        <f t="shared" si="3"/>
        <v>228</v>
      </c>
      <c r="G229" t="str">
        <f>'Prospects Data'!E229</f>
        <v>CF</v>
      </c>
      <c r="H229" t="str">
        <f>'Prospects Data'!F229</f>
        <v>CPX</v>
      </c>
      <c r="I229">
        <f>'Prospects Data'!G229</f>
        <v>2028</v>
      </c>
      <c r="J229">
        <f>'Prospects Data'!H229</f>
        <v>45</v>
      </c>
      <c r="K229" t="str">
        <f>'Prospects Data'!I229</f>
        <v>Med</v>
      </c>
      <c r="L229">
        <f>'Prospects Data'!J229</f>
        <v>0</v>
      </c>
      <c r="M229">
        <f>'Prospects Data'!K229</f>
        <v>18.777777700000001</v>
      </c>
      <c r="N229" t="str">
        <f>'Prospects Data'!L229</f>
        <v>6' 0"</v>
      </c>
      <c r="O229">
        <f>'Prospects Data'!M229</f>
        <v>180</v>
      </c>
      <c r="P229" t="str">
        <f>'Prospects Data'!N229</f>
        <v>L</v>
      </c>
      <c r="Q229" t="str">
        <f>'Prospects Data'!O229</f>
        <v>R</v>
      </c>
      <c r="R229">
        <f>'Prospects Data'!P229</f>
        <v>2023</v>
      </c>
      <c r="S229" t="str">
        <f>'Prospects Data'!Q229</f>
        <v>Intl15</v>
      </c>
      <c r="T229" t="str">
        <f>'Prospects Data'!R229</f>
        <v>COL</v>
      </c>
      <c r="U229">
        <f>'Prospects Data'!S229</f>
        <v>500000</v>
      </c>
      <c r="V229" t="str">
        <f>'Prospects Data'!T229</f>
        <v>Venezuela</v>
      </c>
      <c r="W229" t="str">
        <f>'Prospects Data'!U229</f>
        <v>While some of the spreadsheet darlings who exit velo'd the DSL into oblivion last year are more famous, Reyes looks like the most complete and well-rounded prospect at Rockies extended spring camp in Scottsdale. He's a potential everyday center fielder who does a little bit of everything, and I currently have him FV'd in line with a typical mid-to-late first round teenage draft prospect. 
Twitchy, sinewy, and relatively projectable, Reyes is a converted amateur infielder (per a scout) who has a promising early-career look in center field. He ran right around 4.2 during my week of looks, which is a tick above average for a lefty batter, and he should add some speed as he matures athletically. His reads and routes out there are fine â€” he nearly made one sensational play on a ball hit directly over his head, but he couldn't keep the ball in his glove as he leapt and crashed onto the warning track. Reyes is a skilled hitter who tracks pitches and moves the baseball all over the field. I watched him hit a pull-side homer and a single on a drag bunt in the same game the week prior to list publication, and make in-flight adjustments to breaking stuff that he lined over the infielder's heads. On paper in 2023 he performed right there with the big league average in center field, with a 75% overall contact rate and 85% rate in the zone. I don't think we're talking about a star here, but Reyes has a shot to be an everyday player and his floor isn't all that far beneath that outcome.</v>
      </c>
      <c r="X229" t="str">
        <f>'Prospects Data'!V229</f>
        <v>Kh49LjpEVUQ</v>
      </c>
      <c r="Y229" t="str">
        <f>'Prospects Data'!W229</f>
        <v>sa3021126</v>
      </c>
    </row>
    <row r="230" spans="2:25" x14ac:dyDescent="0.45">
      <c r="B230">
        <v>8</v>
      </c>
      <c r="C230" t="s">
        <v>3578</v>
      </c>
      <c r="D230" t="s">
        <v>98</v>
      </c>
      <c r="E230" s="7" t="str">
        <f>VLOOKUP(D230, Index!$A$2:$B$31, 2, FALSE)</f>
        <v>Blue Jays</v>
      </c>
      <c r="F230" s="7">
        <f t="shared" si="3"/>
        <v>229</v>
      </c>
      <c r="G230" t="str">
        <f>'Prospects Data'!E230</f>
        <v>MIRP</v>
      </c>
      <c r="H230" t="str">
        <f>'Prospects Data'!F230</f>
        <v>AA</v>
      </c>
      <c r="I230">
        <f>'Prospects Data'!G230</f>
        <v>2024</v>
      </c>
      <c r="J230">
        <f>'Prospects Data'!H230</f>
        <v>45</v>
      </c>
      <c r="K230" t="str">
        <f>'Prospects Data'!I230</f>
        <v>High</v>
      </c>
      <c r="L230">
        <f>'Prospects Data'!J230</f>
        <v>0</v>
      </c>
      <c r="M230">
        <f>'Prospects Data'!K230</f>
        <v>23.574999999999999</v>
      </c>
      <c r="N230" t="str">
        <f>'Prospects Data'!L230</f>
        <v>6' 0"</v>
      </c>
      <c r="O230">
        <f>'Prospects Data'!M230</f>
        <v>170</v>
      </c>
      <c r="P230" t="str">
        <f>'Prospects Data'!N230</f>
        <v>L</v>
      </c>
      <c r="Q230" t="str">
        <f>'Prospects Data'!O230</f>
        <v>L</v>
      </c>
      <c r="R230">
        <f>'Prospects Data'!P230</f>
        <v>2019</v>
      </c>
      <c r="S230" t="str">
        <f>'Prospects Data'!Q230</f>
        <v>Draft</v>
      </c>
      <c r="T230" t="str">
        <f>'Prospects Data'!R230</f>
        <v>SEA</v>
      </c>
      <c r="U230">
        <f>'Prospects Data'!S230</f>
        <v>250000</v>
      </c>
      <c r="V230" t="str">
        <f>'Prospects Data'!T230</f>
        <v>Vauxhall HS (AB)</v>
      </c>
      <c r="W230" t="str">
        <f>'Prospects Data'!U230</f>
        <v>Born in Slovakia and raised in Alberta, Macko was a top Canadian prospect when he was drafted in the seventh round of the 2019 draft. Since then, heâ€™s been plagued by injury, which has limited his play time significantly. But he stayed healthy all year in 2023 and nearly doubled what had previously been his highest innings total for a season, jumping from just 38.1 innings in 2022 to 86 innings in 2023 (both at High-A). 
He is on the shorter side for a pitcher, with very short arms even for his size, and heâ€™s lowered his arm slot since being drafted, enhancing the deception he creates from his uphill lefty delivery, and making it difficult for hitters to adjust to it. His signature secondary is his curveball, which is cartoonishly slow â€“ the kind of loopy offering Bugs Bunny would get three whiffs on before the ball reached the catcher. Even so, it features so much depth that while itâ€™s relatively easy to identify out of his hand, its shape often prevents hitters from connecting with it. He uses his slider more often than the curveball â€“ in fact, his slider usage has at times rivaled his fastball, with both sitting near 40%. The shape of the slider isnâ€™t as impressive as that of the curveball, but it sits in the mid-80s, splitting the difference between his curve and his 92-94 mph fastball. With a low-80s changeup added to his arsenal, he is armed with a four-pitch mix with enough velocity separation to be very effective when Mackoâ€™s command is working for him. The command is inconsistent, though, and seeing as how the effectiveness of his mix depends on it, it's an area in need of major improvement if Macko wants to find his way into a big league starting rotation. Still, we think he's going to be a valuable weapon on a pitching staff even if he ends up as a long reliever. He's now on Toronto's 40-man roster, but it wouldn't surprise us if he spent his first option year entirely in the minors with an eye on increasing his per-outing and whole-season innings count.</v>
      </c>
      <c r="X230" t="str">
        <f>'Prospects Data'!V230</f>
        <v>2nbX61Y4TeM</v>
      </c>
      <c r="Y230" t="str">
        <f>'Prospects Data'!W230</f>
        <v>sa3011555</v>
      </c>
    </row>
    <row r="231" spans="2:25" x14ac:dyDescent="0.45">
      <c r="B231">
        <v>8</v>
      </c>
      <c r="C231" t="s">
        <v>1021</v>
      </c>
      <c r="D231" t="s">
        <v>56</v>
      </c>
      <c r="E231" s="7" t="str">
        <f>VLOOKUP(D231, Index!$A$2:$B$31, 2, FALSE)</f>
        <v>Brewers</v>
      </c>
      <c r="F231" s="7">
        <f t="shared" si="3"/>
        <v>230</v>
      </c>
      <c r="G231" t="str">
        <f>'Prospects Data'!E231</f>
        <v>SS</v>
      </c>
      <c r="H231" t="str">
        <f>'Prospects Data'!F231</f>
        <v>AA</v>
      </c>
      <c r="I231">
        <f>'Prospects Data'!G231</f>
        <v>2027</v>
      </c>
      <c r="J231">
        <f>'Prospects Data'!H231</f>
        <v>45</v>
      </c>
      <c r="K231" t="str">
        <f>'Prospects Data'!I231</f>
        <v>Med</v>
      </c>
      <c r="L231">
        <f>'Prospects Data'!J231</f>
        <v>0</v>
      </c>
      <c r="M231">
        <f>'Prospects Data'!K231</f>
        <v>23.605555500000001</v>
      </c>
      <c r="N231" t="str">
        <f>'Prospects Data'!L231</f>
        <v>5' 10"</v>
      </c>
      <c r="O231">
        <f>'Prospects Data'!M231</f>
        <v>190</v>
      </c>
      <c r="P231" t="str">
        <f>'Prospects Data'!N231</f>
        <v>R</v>
      </c>
      <c r="Q231" t="str">
        <f>'Prospects Data'!O231</f>
        <v>R</v>
      </c>
      <c r="R231">
        <f>'Prospects Data'!P231</f>
        <v>2022</v>
      </c>
      <c r="S231" t="str">
        <f>'Prospects Data'!Q231</f>
        <v>Draft</v>
      </c>
      <c r="T231" t="str">
        <f>'Prospects Data'!R231</f>
        <v>MIL</v>
      </c>
      <c r="U231">
        <f>'Prospects Data'!S231</f>
        <v>2050000</v>
      </c>
      <c r="V231" t="str">
        <f>'Prospects Data'!T231</f>
        <v>Coastal Carolina</v>
      </c>
      <c r="W231" t="str">
        <f>'Prospects Data'!U231</f>
        <v>Brown was a career .306/.431/.501 hitter at Coastal Carolina before becoming a late first-round pick in 2022. He spent a fair bit of his 2023 whole-season debut on the shelf with a non-displaced fracture of his left shoulder, which may have impacted his offensive output upon return. Brown hit .255/.358/.354 in 2023, mostly at High-A, and then had a stronger Fall League look (.297/.391/.462). 
Brown's unique swing has been toned down a bit since college but is still entertaining and strange, as his hands start up around his face (they used to be directly over top of his head) with his bat pointing toward the third base coach. He's such a compact, short-levered athlete that he's usually on time to make contact despite his swing's noise, and Brown performed about as well as hoped from a bat-to-ball standpoint in 2023, with a 90% z-contact rate. He's especially adept at making contact with high pitches and was executing a pull-and-lift approach in the AFL. Brown's T-Rex arms can make it tough for him to cover the down/away portion of the zone, and he's going to need to close his stride and bend in the lower body to get to those pitches. He struggles with this, and his tendency to play upright extends to his defense at shortstop, which is flashy but inconsistent. Brown simply isn't a very good bender â€” his range and creativity are fantastic, but there are certain plays he makes too slowly because of a lack of lower body flexibility. 
There will probably need to be adjustments in order for Brown to hit his ceiling, but his contact ability and aspects of his athleticism are pretty special. I think he'll be a Jon Berti type of utilityman even if some of his current issues remain, and if Brown solves them, he has a regular shortstop's skill set.</v>
      </c>
      <c r="X231" t="str">
        <f>'Prospects Data'!V231</f>
        <v>hYA_nIRHo0I</v>
      </c>
      <c r="Y231" t="str">
        <f>'Prospects Data'!W231</f>
        <v>sa3019923</v>
      </c>
    </row>
    <row r="232" spans="2:25" x14ac:dyDescent="0.45">
      <c r="B232">
        <v>8</v>
      </c>
      <c r="C232" t="s">
        <v>3586</v>
      </c>
      <c r="D232" t="s">
        <v>28</v>
      </c>
      <c r="E232" s="7" t="str">
        <f>VLOOKUP(D232, Index!$A$2:$B$31, 2, FALSE)</f>
        <v>Red Sox</v>
      </c>
      <c r="F232" s="7">
        <f t="shared" si="3"/>
        <v>231</v>
      </c>
      <c r="G232" t="str">
        <f>'Prospects Data'!E232</f>
        <v>SP</v>
      </c>
      <c r="H232" t="str">
        <f>'Prospects Data'!F232</f>
        <v>A+</v>
      </c>
      <c r="I232">
        <f>'Prospects Data'!G232</f>
        <v>2026</v>
      </c>
      <c r="J232">
        <f>'Prospects Data'!H232</f>
        <v>45</v>
      </c>
      <c r="K232" t="str">
        <f>'Prospects Data'!I232</f>
        <v>Low</v>
      </c>
      <c r="L232">
        <f>'Prospects Data'!J232</f>
        <v>0</v>
      </c>
      <c r="M232">
        <f>'Prospects Data'!K232</f>
        <v>20.527777700000001</v>
      </c>
      <c r="N232" t="str">
        <f>'Prospects Data'!L232</f>
        <v>6' 1"</v>
      </c>
      <c r="O232">
        <f>'Prospects Data'!M232</f>
        <v>170</v>
      </c>
      <c r="P232" t="str">
        <f>'Prospects Data'!N232</f>
        <v>R</v>
      </c>
      <c r="Q232" t="str">
        <f>'Prospects Data'!O232</f>
        <v>R</v>
      </c>
      <c r="R232">
        <f>'Prospects Data'!P232</f>
        <v>2021</v>
      </c>
      <c r="S232" t="str">
        <f>'Prospects Data'!Q232</f>
        <v>Intl15</v>
      </c>
      <c r="T232" t="str">
        <f>'Prospects Data'!R232</f>
        <v>BOS</v>
      </c>
      <c r="U232">
        <f>'Prospects Data'!S232</f>
        <v>450000</v>
      </c>
      <c r="V232" t="str">
        <f>'Prospects Data'!T232</f>
        <v>Venezuela</v>
      </c>
      <c r="W232" t="str">
        <f>'Prospects Data'!U232</f>
        <v>Paez is not the best pitching prospect in this system, but he is my favorite. The little low-three-quarters righty looked like a Vance Worley starter kit last year, but his secondary pitches and velocity have both taken a meaningful leap compared to 2023 and Paez has retained his incredible command in the process. Paez is an east/west artist and rarely misses in hittable locations. He'll bury his sinker in spots that make it impossible to elevate, run it back over the corner of the plate for a strike, set up his excellent changeup with precise arm-side location, and occasionally run his heater up the ladder where it can slip past certain hitters' bats because of its angle. Paez's slider is much harder this year than last, averaging 82 mph, up four ticks from 2023. His ability to attack with lateral fastball/slider divergence and then pull the string with his changeup is so advanced that Paez could probably be pitching at Double-A right now. His cross-bodied delivery requires a fair bit of effort for the little righty to execute, but Paez is a fantastic athlete and has never had strike-throwing issues. This is one of the few prospects in the minors who has a chance to develop elite, 80-grade command and could be a mid-rotation starter despite his relative lack of size and velocity.</v>
      </c>
      <c r="X232">
        <f>'Prospects Data'!V232</f>
        <v>0</v>
      </c>
      <c r="Y232" t="str">
        <f>'Prospects Data'!W232</f>
        <v>sa3016264</v>
      </c>
    </row>
    <row r="233" spans="2:25" x14ac:dyDescent="0.45">
      <c r="B233">
        <v>8</v>
      </c>
      <c r="C233" t="s">
        <v>3589</v>
      </c>
      <c r="D233" t="s">
        <v>39</v>
      </c>
      <c r="E233" s="7" t="str">
        <f>VLOOKUP(D233, Index!$A$2:$B$31, 2, FALSE)</f>
        <v>Tigers</v>
      </c>
      <c r="F233" s="7">
        <f t="shared" si="3"/>
        <v>232</v>
      </c>
      <c r="G233" t="str">
        <f>'Prospects Data'!E233</f>
        <v>SP</v>
      </c>
      <c r="H233" t="str">
        <f>'Prospects Data'!F233</f>
        <v>AA</v>
      </c>
      <c r="I233">
        <f>'Prospects Data'!G233</f>
        <v>2026</v>
      </c>
      <c r="J233">
        <f>'Prospects Data'!H233</f>
        <v>45</v>
      </c>
      <c r="K233" t="str">
        <f>'Prospects Data'!I233</f>
        <v>High</v>
      </c>
      <c r="L233">
        <f>'Prospects Data'!J233</f>
        <v>0</v>
      </c>
      <c r="M233">
        <f>'Prospects Data'!K233</f>
        <v>23.65</v>
      </c>
      <c r="N233" t="str">
        <f>'Prospects Data'!L233</f>
        <v>6' 4"</v>
      </c>
      <c r="O233">
        <f>'Prospects Data'!M233</f>
        <v>210</v>
      </c>
      <c r="P233" t="str">
        <f>'Prospects Data'!N233</f>
        <v>R</v>
      </c>
      <c r="Q233" t="str">
        <f>'Prospects Data'!O233</f>
        <v>R</v>
      </c>
      <c r="R233">
        <f>'Prospects Data'!P233</f>
        <v>2022</v>
      </c>
      <c r="S233" t="str">
        <f>'Prospects Data'!Q233</f>
        <v>Draft</v>
      </c>
      <c r="T233" t="str">
        <f>'Prospects Data'!R233</f>
        <v>DET</v>
      </c>
      <c r="U233">
        <f>'Prospects Data'!S233</f>
        <v>517900</v>
      </c>
      <c r="V233" t="str">
        <f>'Prospects Data'!T233</f>
        <v>San Diego State</v>
      </c>
      <c r="W233" t="str">
        <f>'Prospects Data'!U233</f>
        <v>Melton was one of the youngest college prospects available in the 2021 draft as well as a plus on-mound athlete, so when he had a really rough season with an ERA just over 6.00, it was easier to swallow a return to San Diego State. Melton reworked his arm action, had a great fourth year as an Aztec, and climbed into the fourth round of the 2022 draft. Melton was mostly drafted because he has a live arm and his mechanical adjustments made his fastball less hittable; the Tigers were tasked with developing the rest. They've begun to. Melton made substantial alterations to his slider in 2023, as the pitch picked up roughly five ticks of velocity compared to his college breaker. At times, it has devastating two-plane sweep. 
There are an awful lot of late-bloomer traits here, as Melton was young for his graduating class, was mostly a catcher in high school, missed a season due to the pandemic, and now has a fairly new delivery and a very new breaking ball. I love Melton's bounding, down-the-mound mechanics and his athleticism (big lower half bend and hip/shoulder separation here), and I think he may just be scratching the surface as a craftsman. Even though there are pitchers with similar or currently better stuff who are closer to the big leagues, I consider Melton's chances of holding down a rotation spot for a contender down the road to be greater. If he continues developing at the rate he did in 2023, he'll be a top 100 prospect a year from now.</v>
      </c>
      <c r="X233">
        <f>'Prospects Data'!V233</f>
        <v>0</v>
      </c>
      <c r="Y233" t="str">
        <f>'Prospects Data'!W233</f>
        <v>sa3020652</v>
      </c>
    </row>
    <row r="234" spans="2:25" x14ac:dyDescent="0.45">
      <c r="B234">
        <v>8</v>
      </c>
      <c r="C234" t="s">
        <v>641</v>
      </c>
      <c r="D234" t="s">
        <v>104</v>
      </c>
      <c r="E234" s="7" t="str">
        <f>VLOOKUP(D234, Index!$A$2:$B$31, 2, FALSE)</f>
        <v>Nationals</v>
      </c>
      <c r="F234" s="7">
        <f t="shared" si="3"/>
        <v>233</v>
      </c>
      <c r="G234" t="str">
        <f>'Prospects Data'!E234</f>
        <v>C</v>
      </c>
      <c r="H234" t="str">
        <f>'Prospects Data'!F234</f>
        <v>AAA</v>
      </c>
      <c r="I234">
        <f>'Prospects Data'!G234</f>
        <v>2024</v>
      </c>
      <c r="J234">
        <f>'Prospects Data'!H234</f>
        <v>45</v>
      </c>
      <c r="K234" t="str">
        <f>'Prospects Data'!I234</f>
        <v>Low</v>
      </c>
      <c r="L234">
        <f>'Prospects Data'!J234</f>
        <v>0</v>
      </c>
      <c r="M234">
        <f>'Prospects Data'!K234</f>
        <v>26.533333299999999</v>
      </c>
      <c r="N234" t="str">
        <f>'Prospects Data'!L234</f>
        <v>6' 0"</v>
      </c>
      <c r="O234">
        <f>'Prospects Data'!M234</f>
        <v>198</v>
      </c>
      <c r="P234" t="str">
        <f>'Prospects Data'!N234</f>
        <v>S</v>
      </c>
      <c r="Q234" t="str">
        <f>'Prospects Data'!O234</f>
        <v>R</v>
      </c>
      <c r="R234">
        <f>'Prospects Data'!P234</f>
        <v>2019</v>
      </c>
      <c r="S234" t="str">
        <f>'Prospects Data'!Q234</f>
        <v>Draft</v>
      </c>
      <c r="T234" t="str">
        <f>'Prospects Data'!R234</f>
        <v>OAK</v>
      </c>
      <c r="U234">
        <f>'Prospects Data'!S234</f>
        <v>170000</v>
      </c>
      <c r="V234" t="str">
        <f>'Prospects Data'!T234</f>
        <v>Missouri State</v>
      </c>
      <c r="W234" t="str">
        <f>'Prospects Data'!U234</f>
        <v>Acquired from Oakland as part of the Josh Harrison/Yan Gomes trade, Millas got into 11 games at the major league level last season in addition to 83 games split between Harrisburg and Rochester, where he slashed .291/.390/.442 and drew 42 walks while only striking out 49 times over his 328 plate appearances. Injuries have been a frequent part of Millas' prospectdom. Dating back to college, he's had elbow, wrist, oblique and hip issues that have sidelined him at various points. He has the tools and skills of a primary backstop, but smaller-framed catchers like this tend to end up playing backup roles, especially if they've been injury prone. 
Millas is a plus catch-and-throw athlete with a great arm and amazing lateral quickness. He's a very rangy ball blocker and quickly recovers whatever he doesn't smother. He has a real knack for framing borderline pitches down in the zone. Millas' exchange is a little slow because he flips his hips and tries to have a clean, complete motion on every throw down, so he "only" posts average pop times even though his pure arm strength is plus. He used to throw from his knees quite often but that appears to have changed in 2023. Millas' 87 games caught last season was a career high for him, and he's closer to checking the box of durability. 
His biggest asset on offense is his feel for the strike zone, though Millas can also do some low-ball damage against breaking balls that don't quite finish. From the left-handed side, he employs a compact, contact-oriented, all-fields swing, while from the right side, his swing has a loftier path with more intent to elevate. He has a hole at the top of the zone big enough that big league pitchers will feel comfortable approaching him up there. With so much invested in Keibert Ruiz, and with the hard-swinging Riley Adams playing fairly well, the Nationals have a crowded group of young catchers on their 40-man. We think Millas has the look of a low-end regular or a premium backup, but because Ruiz is out of options and Adams has just one remaining, Millas is probably going to be stuck at Rochester unless the Nationals go out of their way to move one of the incumbents.</v>
      </c>
      <c r="X234">
        <f>'Prospects Data'!V234</f>
        <v>0</v>
      </c>
      <c r="Y234">
        <f>'Prospects Data'!W234</f>
        <v>25643</v>
      </c>
    </row>
    <row r="235" spans="2:25" x14ac:dyDescent="0.45">
      <c r="B235">
        <v>8</v>
      </c>
      <c r="C235" t="s">
        <v>3594</v>
      </c>
      <c r="D235" t="s">
        <v>59</v>
      </c>
      <c r="E235" s="7" t="str">
        <f>VLOOKUP(D235, Index!$A$2:$B$31, 2, FALSE)</f>
        <v>Twins</v>
      </c>
      <c r="F235" s="7">
        <f t="shared" si="3"/>
        <v>234</v>
      </c>
      <c r="G235" t="str">
        <f>'Prospects Data'!E235</f>
        <v>MIRP</v>
      </c>
      <c r="H235" t="str">
        <f>'Prospects Data'!F235</f>
        <v>AA</v>
      </c>
      <c r="I235">
        <f>'Prospects Data'!G235</f>
        <v>2025</v>
      </c>
      <c r="J235">
        <f>'Prospects Data'!H235</f>
        <v>45</v>
      </c>
      <c r="K235" t="str">
        <f>'Prospects Data'!I235</f>
        <v>Med</v>
      </c>
      <c r="L235">
        <f>'Prospects Data'!J235</f>
        <v>0</v>
      </c>
      <c r="M235">
        <f>'Prospects Data'!K235</f>
        <v>21.972222200000001</v>
      </c>
      <c r="N235" t="str">
        <f>'Prospects Data'!L235</f>
        <v>6' 1"</v>
      </c>
      <c r="O235">
        <f>'Prospects Data'!M235</f>
        <v>170</v>
      </c>
      <c r="P235" t="str">
        <f>'Prospects Data'!N235</f>
        <v>R</v>
      </c>
      <c r="Q235" t="str">
        <f>'Prospects Data'!O235</f>
        <v>R</v>
      </c>
      <c r="R235">
        <f>'Prospects Data'!P235</f>
        <v>2020</v>
      </c>
      <c r="S235" t="str">
        <f>'Prospects Data'!Q235</f>
        <v>Draft</v>
      </c>
      <c r="T235" t="str">
        <f>'Prospects Data'!R235</f>
        <v>MIN</v>
      </c>
      <c r="U235">
        <f>'Prospects Data'!S235</f>
        <v>410000</v>
      </c>
      <c r="V235" t="str">
        <f>'Prospects Data'!T235</f>
        <v>United South HS (TX)</v>
      </c>
      <c r="W235" t="str">
        <f>'Prospects Data'!U235</f>
        <v>Raya still has the look of a no. 4/5 starter, but the restrictor plates haven't been taken off of his innings load and we don't know for sure if he can fill that role under the stress of a big league starter's workload; he is still only going three or four innings at a time. Raya has a lean, slight frame with limited strength at present, a very compact arm circle, and a high arm slot. Heâ€™s coming off a 2023 season that covered 62.2 innings between Cedar Rapids and Wichita, striking out 25.3% of batters and posting a 4.02 ERA overall as a 20-year-old. He's on pace to work about 85 innings in 2024, going three or four innings per start with six days of rest in between. 
Raya's fastball is sitting 94-96 mph, but heâ€™s struggled mightily to generate whiffs in the zone with it against Double-A hitters; some of that seems to be because thereâ€™s a lack of deception in his delivery, which looks easy to time. His mid-to-upper-80s slider projects to plus with its sharp two-plane and downer shapes; it has had no issues missing bats, especially against righties. The changeup, with itâ€™s limited action and velocity separation (87-90 mph), continues to lag behind the rest of Raya's arsenal, but heâ€™s added a cutter this year to go along with his vertical curveball to better combat left-handers. The curveball is a deep 12-to-6 breaker that shows above-average tightness and, at 80-84 mph, offers a significant separation in pace from his fastball. Rayaâ€™s new cutter is short but quick, and will serve as a pitch to stay off barrels rather than completely miss them. This is Raya's 40-man platform year and we officially have him on the starter/reliever line until we see him stretched out more than he has been so far.</v>
      </c>
      <c r="X235">
        <f>'Prospects Data'!V235</f>
        <v>0</v>
      </c>
      <c r="Y235" t="str">
        <f>'Prospects Data'!W235</f>
        <v>sa3014550</v>
      </c>
    </row>
    <row r="236" spans="2:25" x14ac:dyDescent="0.45">
      <c r="B236">
        <v>8</v>
      </c>
      <c r="C236" t="s">
        <v>3598</v>
      </c>
      <c r="D236" t="s">
        <v>82</v>
      </c>
      <c r="E236" s="7" t="str">
        <f>VLOOKUP(D236, Index!$A$2:$B$31, 2, FALSE)</f>
        <v>Mariners</v>
      </c>
      <c r="F236" s="7">
        <f t="shared" si="3"/>
        <v>235</v>
      </c>
      <c r="G236" t="str">
        <f>'Prospects Data'!E236</f>
        <v>SP</v>
      </c>
      <c r="H236">
        <f>'Prospects Data'!F236</f>
        <v>0</v>
      </c>
      <c r="I236">
        <f>'Prospects Data'!G236</f>
        <v>2029</v>
      </c>
      <c r="J236">
        <f>'Prospects Data'!H236</f>
        <v>45</v>
      </c>
      <c r="K236" t="str">
        <f>'Prospects Data'!I236</f>
        <v>Med</v>
      </c>
      <c r="L236">
        <f>'Prospects Data'!J236</f>
        <v>0</v>
      </c>
      <c r="M236">
        <f>'Prospects Data'!K236</f>
        <v>18.45</v>
      </c>
      <c r="N236" t="str">
        <f>'Prospects Data'!L236</f>
        <v>6' 5"</v>
      </c>
      <c r="O236">
        <f>'Prospects Data'!M236</f>
        <v>220</v>
      </c>
      <c r="P236" t="str">
        <f>'Prospects Data'!N236</f>
        <v>R</v>
      </c>
      <c r="Q236" t="str">
        <f>'Prospects Data'!O236</f>
        <v>R</v>
      </c>
      <c r="R236">
        <f>'Prospects Data'!P236</f>
        <v>2024</v>
      </c>
      <c r="S236" t="str">
        <f>'Prospects Data'!Q236</f>
        <v>Draft</v>
      </c>
      <c r="T236" t="str">
        <f>'Prospects Data'!R236</f>
        <v>SEA</v>
      </c>
      <c r="U236">
        <f>'Prospects Data'!S236</f>
        <v>0</v>
      </c>
      <c r="V236" t="str">
        <f>'Prospects Data'!T236</f>
        <v>York (IL)</v>
      </c>
      <c r="W236" t="str">
        <f>'Prospects Data'!U236</f>
        <v>Powerful, more physically mature high school righty. Strong, flexible lower body. Big stride down the mound, hip/shoulder separation, and a three-quarters release point combine to create a low release height. Up to 98 this spring after sitting 91-93 last summer. Plus low-to-mid-80s slider with tight, late break. Had a slower, mid-70s curveball last summer, threw it occasionally with inconsistent finish and below-average movement. Longer arm swing with above-average effort, but stride direction keeps him on line to the plate and he throws strikes. Developmental no. 4 starter prospect with uphill fastball and plus slider driving the profile.</v>
      </c>
      <c r="X236">
        <f>'Prospects Data'!V236</f>
        <v>0</v>
      </c>
      <c r="Y236">
        <f>'Prospects Data'!W236</f>
        <v>0</v>
      </c>
    </row>
    <row r="237" spans="2:25" x14ac:dyDescent="0.45">
      <c r="B237">
        <v>8</v>
      </c>
      <c r="C237" t="s">
        <v>3601</v>
      </c>
      <c r="D237" t="s">
        <v>31</v>
      </c>
      <c r="E237" s="7" t="str">
        <f>VLOOKUP(D237, Index!$A$2:$B$31, 2, FALSE)</f>
        <v>Cubs</v>
      </c>
      <c r="F237" s="7">
        <f t="shared" si="3"/>
        <v>236</v>
      </c>
      <c r="G237" t="str">
        <f>'Prospects Data'!E237</f>
        <v>SS</v>
      </c>
      <c r="H237" t="str">
        <f>'Prospects Data'!F237</f>
        <v>DSL</v>
      </c>
      <c r="I237">
        <f>'Prospects Data'!G237</f>
        <v>2030</v>
      </c>
      <c r="J237">
        <f>'Prospects Data'!H237</f>
        <v>45</v>
      </c>
      <c r="K237" t="str">
        <f>'Prospects Data'!I237</f>
        <v>High</v>
      </c>
      <c r="L237">
        <f>'Prospects Data'!J237</f>
        <v>0</v>
      </c>
      <c r="M237">
        <f>'Prospects Data'!K237</f>
        <v>17.705555499999999</v>
      </c>
      <c r="N237" t="str">
        <f>'Prospects Data'!L237</f>
        <v>5' 10"</v>
      </c>
      <c r="O237">
        <f>'Prospects Data'!M237</f>
        <v>160</v>
      </c>
      <c r="P237" t="str">
        <f>'Prospects Data'!N237</f>
        <v>R</v>
      </c>
      <c r="Q237" t="str">
        <f>'Prospects Data'!O237</f>
        <v>R</v>
      </c>
      <c r="R237">
        <f>'Prospects Data'!P237</f>
        <v>2024</v>
      </c>
      <c r="S237" t="str">
        <f>'Prospects Data'!Q237</f>
        <v>Intl15</v>
      </c>
      <c r="T237" t="str">
        <f>'Prospects Data'!R237</f>
        <v>CHC</v>
      </c>
      <c r="U237">
        <f>'Prospects Data'!S237</f>
        <v>4000000</v>
      </c>
      <c r="V237" t="str">
        <f>'Prospects Data'!T237</f>
        <v>Dominican Republic</v>
      </c>
      <c r="W237" t="str">
        <f>'Prospects Data'!U237</f>
        <v>Cruz shined in a showcase setting as an amateur and was one of the first top prospects from the 2024 class to be identified. He signed for $4 million in January and will begin his pro career in the DSL. 
Cruz has gorgeous infield footwork and actions, turning the baseball around in the blink of an eye. He can make strong, accurate throws from all kinds of platforms and could eventually be a special defensive player. While his swing can be a little noisy and long, Cruz is loose and athletic in the box, has plus bat speed, and can spray contact to all fields. Mechanical polish isn't terribly important at this stage, the talent piece of the evaluation is, and in this regard Cruz is a complete, exciting player with big upside. This was all once true of Cristian Hernandez, another elite amateur Cubs signee, who has had hit tool issues in pro ball. Hit tool volatility is an inextricable part of international amateurs' projections, and Cruz is no exception, but he has the potential to mature in the Goldilocks Zone, where he adds a bunch of power while also staying a shortstop, giving him enormous ceiling if it turns out he can hit.</v>
      </c>
      <c r="X237">
        <f>'Prospects Data'!V237</f>
        <v>0</v>
      </c>
      <c r="Y237" t="str">
        <f>'Prospects Data'!W237</f>
        <v>sa3024303</v>
      </c>
    </row>
    <row r="238" spans="2:25" x14ac:dyDescent="0.45">
      <c r="B238">
        <v>8</v>
      </c>
      <c r="C238" t="s">
        <v>3604</v>
      </c>
      <c r="D238" t="s">
        <v>155</v>
      </c>
      <c r="E238" s="7" t="str">
        <f>VLOOKUP(D238, Index!$A$2:$B$31, 2, FALSE)</f>
        <v>Royals</v>
      </c>
      <c r="F238" s="7">
        <f t="shared" si="3"/>
        <v>237</v>
      </c>
      <c r="G238" t="str">
        <f>'Prospects Data'!E238</f>
        <v>SP</v>
      </c>
      <c r="H238" t="str">
        <f>'Prospects Data'!F238</f>
        <v>A</v>
      </c>
      <c r="I238">
        <f>'Prospects Data'!G238</f>
        <v>2027</v>
      </c>
      <c r="J238">
        <f>'Prospects Data'!H238</f>
        <v>40</v>
      </c>
      <c r="K238" t="str">
        <f>'Prospects Data'!I238</f>
        <v>High</v>
      </c>
      <c r="L238">
        <f>'Prospects Data'!J238</f>
        <v>0</v>
      </c>
      <c r="M238">
        <f>'Prospects Data'!K238</f>
        <v>19.7555555</v>
      </c>
      <c r="N238" t="str">
        <f>'Prospects Data'!L238</f>
        <v>6' 4"</v>
      </c>
      <c r="O238">
        <f>'Prospects Data'!M238</f>
        <v>210</v>
      </c>
      <c r="P238" t="str">
        <f>'Prospects Data'!N238</f>
        <v>R</v>
      </c>
      <c r="Q238" t="str">
        <f>'Prospects Data'!O238</f>
        <v>R</v>
      </c>
      <c r="R238">
        <f>'Prospects Data'!P238</f>
        <v>2023</v>
      </c>
      <c r="S238" t="str">
        <f>'Prospects Data'!Q238</f>
        <v>Draft</v>
      </c>
      <c r="T238" t="str">
        <f>'Prospects Data'!R238</f>
        <v>KCR</v>
      </c>
      <c r="U238">
        <f>'Prospects Data'!S238</f>
        <v>2800000</v>
      </c>
      <c r="V238" t="str">
        <f>'Prospects Data'!T238</f>
        <v>Mahomet-Seymour HS (IL)</v>
      </c>
      <c r="W238" t="str">
        <f>'Prospects Data'!U238</f>
        <v>One of the more prominent pop-up guys in the 2023 draft, the Royals took Wolters in the second round out of Mahomet-Seymour High School in Illinois and gave him $2.8 million to sign. Assigned to Columbia this season, he's a prototypical teenage pitching prospect with a lean, athletic 6-foot-4 build that has significant projection and could yield another tier of velocity on his fastball. His 94-97 mph heater is effective due to its above-average ride and holds its plane well. It needs to be located at the belt more often. His slider fluctuates between a two-plane breaker and one with more slurve-type depth, but it already shows above-average teeth. Woltersâ€™ 85-87 mph changeup will also flash above average, but much less frequently than his breaking ball does, and he's prone to throwing some that are completely noncompetitive. Thereâ€™s plenty to work with from a developmental standpoint here. Wolters has a starter-like delivery and is flashing two average or better secondary offerings as a 19-year-old. He looks on track for a no. 4/5 starter role.</v>
      </c>
      <c r="X238">
        <f>'Prospects Data'!V238</f>
        <v>0</v>
      </c>
      <c r="Y238" t="str">
        <f>'Prospects Data'!W238</f>
        <v>sa3023513</v>
      </c>
    </row>
    <row r="239" spans="2:25" x14ac:dyDescent="0.45">
      <c r="B239">
        <v>8</v>
      </c>
      <c r="C239" t="s">
        <v>695</v>
      </c>
      <c r="D239" t="s">
        <v>269</v>
      </c>
      <c r="E239" s="7" t="str">
        <f>VLOOKUP(D239, Index!$A$2:$B$31, 2, FALSE)</f>
        <v>Cardinals</v>
      </c>
      <c r="F239" s="7">
        <f t="shared" si="3"/>
        <v>238</v>
      </c>
      <c r="G239" t="str">
        <f>'Prospects Data'!E239</f>
        <v>SS</v>
      </c>
      <c r="H239" t="str">
        <f>'Prospects Data'!F239</f>
        <v>AAA</v>
      </c>
      <c r="I239">
        <f>'Prospects Data'!G239</f>
        <v>2025</v>
      </c>
      <c r="J239">
        <f>'Prospects Data'!H239</f>
        <v>40</v>
      </c>
      <c r="K239" t="str">
        <f>'Prospects Data'!I239</f>
        <v>Low</v>
      </c>
      <c r="L239">
        <f>'Prospects Data'!J239</f>
        <v>0</v>
      </c>
      <c r="M239">
        <f>'Prospects Data'!K239</f>
        <v>22.2944444</v>
      </c>
      <c r="N239" t="str">
        <f>'Prospects Data'!L239</f>
        <v>5' 11"</v>
      </c>
      <c r="O239">
        <f>'Prospects Data'!M239</f>
        <v>185</v>
      </c>
      <c r="P239" t="str">
        <f>'Prospects Data'!N239</f>
        <v>R</v>
      </c>
      <c r="Q239" t="str">
        <f>'Prospects Data'!O239</f>
        <v>R</v>
      </c>
      <c r="R239">
        <f>'Prospects Data'!P239</f>
        <v>2020</v>
      </c>
      <c r="S239" t="str">
        <f>'Prospects Data'!Q239</f>
        <v>Draft</v>
      </c>
      <c r="T239" t="str">
        <f>'Prospects Data'!R239</f>
        <v>TEX</v>
      </c>
      <c r="U239">
        <f>'Prospects Data'!S239</f>
        <v>800000</v>
      </c>
      <c r="V239" t="str">
        <f>'Prospects Data'!T239</f>
        <v>Carlsbad HS (CA)</v>
      </c>
      <c r="W239" t="str">
        <f>'Prospects Data'!U239</f>
        <v>Saggese is an undersized overachiever who won the 2023 Texas League MVP. He started that year with the Rangers' Double-A squad, where he slashed .313/.379/.512 before he was dealt to the Cardinals as part of the return for Jordan Montgomery. The Cardinals have tried to shift Saggese up the defensive spectrum and he's playing more shortstop for them at Memphis in 2024 than he ever did for the Rangers. He actually looks pretty good there despite lacking the high-end physical ability typically associated with that position (like arm strength), largely because his exchange is so clean and quick. Saggese's feel to hit has been the lynchpin of his prospectdom since high school. As a smaller guy, it requires a ton of effort for him to swing hard, but he does a remarkable job of tracking the baseball despite this. His hit tool is probably going to play below Saggese's bat control talent due to his tendency to expand the zone, and without that carrying quite as much weight as it has in the minors, Saggese is more likely to be a well-rounded utilityman than an everyday player.</v>
      </c>
      <c r="X239">
        <f>'Prospects Data'!V239</f>
        <v>0</v>
      </c>
      <c r="Y239" t="str">
        <f>'Prospects Data'!W239</f>
        <v>sa3014503</v>
      </c>
    </row>
    <row r="240" spans="2:25" x14ac:dyDescent="0.45">
      <c r="B240">
        <v>8</v>
      </c>
      <c r="C240" t="s">
        <v>475</v>
      </c>
      <c r="D240" t="s">
        <v>70</v>
      </c>
      <c r="E240" s="7" t="str">
        <f>VLOOKUP(D240, Index!$A$2:$B$31, 2, FALSE)</f>
        <v>Athletics</v>
      </c>
      <c r="F240" s="7">
        <f t="shared" si="3"/>
        <v>239</v>
      </c>
      <c r="G240" t="str">
        <f>'Prospects Data'!E240</f>
        <v>SS</v>
      </c>
      <c r="H240" t="str">
        <f>'Prospects Data'!F240</f>
        <v>AAA</v>
      </c>
      <c r="I240">
        <f>'Prospects Data'!G240</f>
        <v>2025</v>
      </c>
      <c r="J240">
        <f>'Prospects Data'!H240</f>
        <v>40</v>
      </c>
      <c r="K240" t="str">
        <f>'Prospects Data'!I240</f>
        <v>High</v>
      </c>
      <c r="L240">
        <f>'Prospects Data'!J240</f>
        <v>0</v>
      </c>
      <c r="M240">
        <f>'Prospects Data'!K240</f>
        <v>21.9222222</v>
      </c>
      <c r="N240" t="str">
        <f>'Prospects Data'!L240</f>
        <v>6' 1"</v>
      </c>
      <c r="O240">
        <f>'Prospects Data'!M240</f>
        <v>190</v>
      </c>
      <c r="P240" t="str">
        <f>'Prospects Data'!N240</f>
        <v>R</v>
      </c>
      <c r="Q240" t="str">
        <f>'Prospects Data'!O240</f>
        <v>R</v>
      </c>
      <c r="R240">
        <f>'Prospects Data'!P240</f>
        <v>2021</v>
      </c>
      <c r="S240" t="str">
        <f>'Prospects Data'!Q240</f>
        <v>Draft</v>
      </c>
      <c r="T240" t="str">
        <f>'Prospects Data'!R240</f>
        <v>OAK</v>
      </c>
      <c r="U240">
        <f>'Prospects Data'!S240</f>
        <v>2850000</v>
      </c>
      <c r="V240" t="str">
        <f>'Prospects Data'!T240</f>
        <v>Thousand Oaks HS</v>
      </c>
      <c r="W240" t="str">
        <f>'Prospects Data'!U240</f>
        <v>Things stabilized for Muncy late in 2023 after he was striking out a ton at the start of the season. Below-average rates of contact will probably always be part of his game, and ultimately will be what funnels him into more of a utilityman role than an everyday one. Muncy has good lateral plate coverage but struggles with well-executed stuff at the top and bottom of the zone. He should hit enough to get to some of his average power, which he has worked hard to develop since entering pro ball as a pretty skinny, lighter-hitting guy. 
Muncy is also a lock to stay at shortstop. The quickness of his exchange and Muncy's arm strength are especially notable. Right now it's important for Muncy to improve his defensive versatility. Aside from two games at second base in 2022, he has only ever played shortstop in pro ball until early this year, when he's played some second and third. He looked pretty uncomfortable in his first game at the hot corner, but the physical ability to play all over the infield is here. He's tracking for a late-2025 debut.</v>
      </c>
      <c r="X240" t="str">
        <f>'Prospects Data'!V240</f>
        <v>j89GELajAQE</v>
      </c>
      <c r="Y240" t="str">
        <f>'Prospects Data'!W240</f>
        <v>sa3017290</v>
      </c>
    </row>
    <row r="241" spans="2:25" x14ac:dyDescent="0.45">
      <c r="B241">
        <v>8</v>
      </c>
      <c r="C241" t="s">
        <v>3613</v>
      </c>
      <c r="D241" t="s">
        <v>73</v>
      </c>
      <c r="E241" s="7" t="str">
        <f>VLOOKUP(D241, Index!$A$2:$B$31, 2, FALSE)</f>
        <v>Phillies</v>
      </c>
      <c r="F241" s="7">
        <f t="shared" si="3"/>
        <v>240</v>
      </c>
      <c r="G241" t="str">
        <f>'Prospects Data'!E241</f>
        <v>SIRP</v>
      </c>
      <c r="H241" t="str">
        <f>'Prospects Data'!F241</f>
        <v>A</v>
      </c>
      <c r="I241">
        <f>'Prospects Data'!G241</f>
        <v>2026</v>
      </c>
      <c r="J241">
        <f>'Prospects Data'!H241</f>
        <v>40</v>
      </c>
      <c r="K241" t="str">
        <f>'Prospects Data'!I241</f>
        <v>High</v>
      </c>
      <c r="L241">
        <f>'Prospects Data'!J241</f>
        <v>0</v>
      </c>
      <c r="M241">
        <f>'Prospects Data'!K241</f>
        <v>23.1333333</v>
      </c>
      <c r="N241" t="str">
        <f>'Prospects Data'!L241</f>
        <v>6' 4"</v>
      </c>
      <c r="O241">
        <f>'Prospects Data'!M241</f>
        <v>215</v>
      </c>
      <c r="P241" t="str">
        <f>'Prospects Data'!N241</f>
        <v>R</v>
      </c>
      <c r="Q241" t="str">
        <f>'Prospects Data'!O241</f>
        <v>R</v>
      </c>
      <c r="R241">
        <f>'Prospects Data'!P241</f>
        <v>2022</v>
      </c>
      <c r="S241" t="str">
        <f>'Prospects Data'!Q241</f>
        <v>Draft</v>
      </c>
      <c r="T241" t="str">
        <f>'Prospects Data'!R241</f>
        <v>PHI</v>
      </c>
      <c r="U241">
        <f>'Prospects Data'!S241</f>
        <v>572500</v>
      </c>
      <c r="V241" t="str">
        <f>'Prospects Data'!T241</f>
        <v>Miami</v>
      </c>
      <c r="W241" t="str">
        <f>'Prospects Data'!U241</f>
        <v>I considered McFarlane to be a pure relief prospect when he was at Miami, but the Phillies decided to try to develop him as a starter, and for the first two months of 2023, it looked as though they really had something. He punched out 50 hitters in his first 37 innings and worked efficiently enough to pitch into the fifth and sixth inning during several starts, a rarity for him at Miami. After his June 10 start, however, the Phillies began to drastically limit the length of McFarlane's outings, his stuff waned, and he was ultimately shut down at the end of August. A source close to the situation told me McFarlane had Tommy John during the offseason (I'm not sure of the exact date), which will put him out for all of 2024. 
Healthy 2025 McFarlane could enjoy a Kerkering-like rise through the minors, especially if the Phillies decide to 'pen him. When he was totally healthy early in 2023, McFarlane was sitting 98-100 mph, then he backed into the 94-97 range closer to when he was shut down. His monster arm strength helps make up for his fastball's tailing shape, created by McFarlane's nearly side-arm delivery. His gyro slider induced a plus-plus 21% swinging strike rate against A-ball hitters (an important caveat) in 2023, and McFarlane also has a rare changeup that he threw fewer than 50 times last season. 
There were good reasons for the Phillies to try to develop him as a starter. Miami doesn't seem to max out their pitchers on campus, and McFarlane's fastball featured better sink in pro ball. He also has a great pitcher's frame and is a fabulous on-mound athlete. But now that he's going to miss all of 2024 and enter his 40-man evaluation season (2025) with so few innings under his belt, it's much more likely McFarlane is moved quickly as a potential late-inning weapon, assuming his stuff comes back after his rehab.</v>
      </c>
      <c r="X241">
        <f>'Prospects Data'!V241</f>
        <v>0</v>
      </c>
      <c r="Y241" t="str">
        <f>'Prospects Data'!W241</f>
        <v>sa3020633</v>
      </c>
    </row>
    <row r="242" spans="2:25" x14ac:dyDescent="0.45">
      <c r="B242">
        <v>8</v>
      </c>
      <c r="C242" t="s">
        <v>3616</v>
      </c>
      <c r="D242" t="s">
        <v>130</v>
      </c>
      <c r="E242" s="7" t="str">
        <f>VLOOKUP(D242, Index!$A$2:$B$31, 2, FALSE)</f>
        <v>Rangers</v>
      </c>
      <c r="F242" s="7">
        <f t="shared" si="3"/>
        <v>241</v>
      </c>
      <c r="G242" t="str">
        <f>'Prospects Data'!E242</f>
        <v>SIRP</v>
      </c>
      <c r="H242" t="str">
        <f>'Prospects Data'!F242</f>
        <v>AA</v>
      </c>
      <c r="I242">
        <f>'Prospects Data'!G242</f>
        <v>2024</v>
      </c>
      <c r="J242">
        <f>'Prospects Data'!H242</f>
        <v>40</v>
      </c>
      <c r="K242" t="str">
        <f>'Prospects Data'!I242</f>
        <v>High</v>
      </c>
      <c r="L242">
        <f>'Prospects Data'!J242</f>
        <v>0</v>
      </c>
      <c r="M242">
        <f>'Prospects Data'!K242</f>
        <v>24.680555500000001</v>
      </c>
      <c r="N242" t="str">
        <f>'Prospects Data'!L242</f>
        <v>6' 5"</v>
      </c>
      <c r="O242">
        <f>'Prospects Data'!M242</f>
        <v>245</v>
      </c>
      <c r="P242" t="str">
        <f>'Prospects Data'!N242</f>
        <v>R</v>
      </c>
      <c r="Q242" t="str">
        <f>'Prospects Data'!O242</f>
        <v>R</v>
      </c>
      <c r="R242">
        <f>'Prospects Data'!P242</f>
        <v>2022</v>
      </c>
      <c r="S242" t="str">
        <f>'Prospects Data'!Q242</f>
        <v>Draft</v>
      </c>
      <c r="T242" t="str">
        <f>'Prospects Data'!R242</f>
        <v>TEX</v>
      </c>
      <c r="U242">
        <f>'Prospects Data'!S242</f>
        <v>5200000</v>
      </c>
      <c r="V242" t="str">
        <f>'Prospects Data'!T242</f>
        <v>Vanderbilt</v>
      </c>
      <c r="W242" t="str">
        <f>'Prospects Data'!U242</f>
        <v>Rocker looked like a first rounder for much of his high school career, but his stuff dipped as the 2018 draft approached while his asking price did not, so teams backed away and Rocker went to Vanderbilt. After some rocky starts early during his freshman year, something clicked for the right-hander and he was utterly dominant during the second half, culminating in a 19-strikeout no-hitter in a postseason game against Duke. That outing, and Vanderbilt's run to a national title, made Rocker a household name even among casual baseball fans. He made just three starts (and had some command issues) as a sophomore before COVID-19 ended the season. Then Rocker came out in 2021 in what looked like the best shape he'd ever been in and with a slightly higher release point. He was fantastic early on, but his stuff slipped as the spring progressed (Rocker's fastball averaged 95 mph in February, but 93 in June). His overall performance at Vanderbilt â€” 236.2 IP, 321 K, 68 BB, 2.89 ERA against mostly SEC competition â€” was incredible, especially when viewed in light of his stuff's inconsistent quality. 
Those fluctuations became inextricable from Rocker's pre-draft profile, though. It meant most teams thought he belonged behind similarly talented, but safer-feeling prospects in the 2021 draft rather than being clearly in the top tier, and Rocker fell a little further than expected on draft night, going 10th overall to the Mets. New York, whose rest-of-draft behavior indicated they had come to an overslot agreement with Rocker, was scared enough of his post-draft physical to squash his deal. He pitched in the independent Frontier League in 2022 and his velocity was mostly back, but again his arm slot had totally changed and was much lower than when he finished up at Vanderbilt. The Rangers surprised everyone when they made Rocker, who was ranked 60th on my draft board and evaluated as a quick-moving reliever, a top five pick in the next year's draft, albeit at an under-slot amount. 
Rocker pitched in the 2022 Arizona Fall League, where his slider looked incredible and his 95-97 mph fastball played down due to its tailing shape and his fringe command of it. He looked like he was projected: A quick-moving reliever who you want in the big leagues pronto, while he's healthy. Sadly, Rocker's elbow blew out in May of 2023 and he had Tommy John, shelving him until he made his first rehab appearance a few days before this update. Rocker touched 99 mph and worked two innings. It looks like the Rangers are going to keep developing him as a starter, and unless the big league club gets hot soon and is suddenly both contending and in desperate need of a good reliever, there's no reason to 'pen Rocker right now. He's still projected here as a contender's third bullpen banana due to his health track record and "round down" fastball playability. It's conceivable he could debut during the second half of 2024.</v>
      </c>
      <c r="X242" t="str">
        <f>'Prospects Data'!V242</f>
        <v>i9ljeJlzB5A</v>
      </c>
      <c r="Y242" t="str">
        <f>'Prospects Data'!W242</f>
        <v>sa3020827</v>
      </c>
    </row>
    <row r="243" spans="2:25" x14ac:dyDescent="0.45">
      <c r="B243">
        <v>8</v>
      </c>
      <c r="C243" t="s">
        <v>3620</v>
      </c>
      <c r="D243" t="s">
        <v>14</v>
      </c>
      <c r="E243" s="7" t="str">
        <f>VLOOKUP(D243, Index!$A$2:$B$31, 2, FALSE)</f>
        <v>Padres</v>
      </c>
      <c r="F243" s="7">
        <f t="shared" si="3"/>
        <v>242</v>
      </c>
      <c r="G243" t="str">
        <f>'Prospects Data'!E243</f>
        <v>SIRP</v>
      </c>
      <c r="H243" t="str">
        <f>'Prospects Data'!F243</f>
        <v>AA</v>
      </c>
      <c r="I243">
        <f>'Prospects Data'!G243</f>
        <v>2025</v>
      </c>
      <c r="J243">
        <f>'Prospects Data'!H243</f>
        <v>40</v>
      </c>
      <c r="K243" t="str">
        <f>'Prospects Data'!I243</f>
        <v>High</v>
      </c>
      <c r="L243">
        <f>'Prospects Data'!J243</f>
        <v>0</v>
      </c>
      <c r="M243">
        <f>'Prospects Data'!K243</f>
        <v>23.5055555</v>
      </c>
      <c r="N243" t="str">
        <f>'Prospects Data'!L243</f>
        <v>6' 1"</v>
      </c>
      <c r="O243">
        <f>'Prospects Data'!M243</f>
        <v>170</v>
      </c>
      <c r="P243" t="str">
        <f>'Prospects Data'!N243</f>
        <v>R</v>
      </c>
      <c r="Q243" t="str">
        <f>'Prospects Data'!O243</f>
        <v>R</v>
      </c>
      <c r="R243">
        <f>'Prospects Data'!P243</f>
        <v>2022</v>
      </c>
      <c r="S243" t="str">
        <f>'Prospects Data'!Q243</f>
        <v>Intl15</v>
      </c>
      <c r="T243" t="str">
        <f>'Prospects Data'!R243</f>
        <v>SDP</v>
      </c>
      <c r="U243">
        <f>'Prospects Data'!S243</f>
        <v>0</v>
      </c>
      <c r="V243" t="str">
        <f>'Prospects Data'!T243</f>
        <v>Dominican Republic</v>
      </c>
      <c r="W243" t="str">
        <f>'Prospects Data'!U243</f>
        <v>Slender and explosive (if a little uncoordinated), Pena has been ripping fastballs past mid-minors hitters in 2024. Since leaving rookie ball, he has allowed six earned runs in 58 innings with just a fastball and cutter. He starts on the first base side of the rubber and strides open, creating an odd release point for a righty. The angle it creates on his fastball crowds the hands of opposing righties. Most guys with low release heights aren't as long-limbed as Pena, who also generates seven feet of extension. His cutter lacks the bat-missing length of a typical reliever's secondary pitch (which is why it isn't called a slider here), but it's really hard and he's thrown a few of them in the 94-97 mph range this year. Without a swing-and-miss breaking ball, it's tough to project Pena into the back of a bullpen, but he can feast off his heater enough to project him as a middle reliever even if that's the only good pitch he has.</v>
      </c>
      <c r="X243">
        <f>'Prospects Data'!V243</f>
        <v>0</v>
      </c>
      <c r="Y243" t="str">
        <f>'Prospects Data'!W243</f>
        <v>sa3019374</v>
      </c>
    </row>
    <row r="244" spans="2:25" x14ac:dyDescent="0.45">
      <c r="B244">
        <v>8</v>
      </c>
      <c r="C244" t="s">
        <v>3623</v>
      </c>
      <c r="D244" t="s">
        <v>191</v>
      </c>
      <c r="E244" s="7" t="str">
        <f>VLOOKUP(D244, Index!$A$2:$B$31, 2, FALSE)</f>
        <v>Astros</v>
      </c>
      <c r="F244" s="7">
        <f t="shared" si="3"/>
        <v>243</v>
      </c>
      <c r="G244" t="str">
        <f>'Prospects Data'!E244</f>
        <v>RF</v>
      </c>
      <c r="H244" t="str">
        <f>'Prospects Data'!F244</f>
        <v>A+</v>
      </c>
      <c r="I244">
        <f>'Prospects Data'!G244</f>
        <v>2027</v>
      </c>
      <c r="J244">
        <f>'Prospects Data'!H244</f>
        <v>40</v>
      </c>
      <c r="K244" t="str">
        <f>'Prospects Data'!I244</f>
        <v>High</v>
      </c>
      <c r="L244">
        <f>'Prospects Data'!J244</f>
        <v>0</v>
      </c>
      <c r="M244">
        <f>'Prospects Data'!K244</f>
        <v>20.5444444</v>
      </c>
      <c r="N244" t="str">
        <f>'Prospects Data'!L244</f>
        <v>6' 1"</v>
      </c>
      <c r="O244">
        <f>'Prospects Data'!M244</f>
        <v>215</v>
      </c>
      <c r="P244" t="str">
        <f>'Prospects Data'!N244</f>
        <v>R</v>
      </c>
      <c r="Q244" t="str">
        <f>'Prospects Data'!O244</f>
        <v>R</v>
      </c>
      <c r="R244">
        <f>'Prospects Data'!P244</f>
        <v>2022</v>
      </c>
      <c r="S244" t="str">
        <f>'Prospects Data'!Q244</f>
        <v>Intl15</v>
      </c>
      <c r="T244" t="str">
        <f>'Prospects Data'!R244</f>
        <v>HOU</v>
      </c>
      <c r="U244">
        <f>'Prospects Data'!S244</f>
        <v>1300000</v>
      </c>
      <c r="V244" t="str">
        <f>'Prospects Data'!T244</f>
        <v>Dominican Republic</v>
      </c>
      <c r="W244" t="str">
        <f>'Prospects Data'!U244</f>
        <v>Baez was one of Houston's top 2022 international signees and hit for huge power in that year's DSL, with an absurd 52% hard-hit rate. As a 19-year-old in 2023, Baez played 17 games in the Florida Complex League before playing his final 41 games of the season in Fayetteville. Over the two levels, he posted a .248/.357/.481 slash line across 255 plate appearances while striking out 24.3% of the time and walking 12.9% of the time. He's off to a hot start in 2024, with an OPS north of .800 and nine home runs, a 20-plus homer pace. 
Baez is very physical, wielding comfortably plus bat speed with minimal effort. He is wider and more broad-shouldered than he is tall, but there's still physical projection here, and Baez should be extremely strong at peak considering how good Houston's strength and conditioning program seems to be (at least based on how many of the hitters in their system look). He has a chance to grow into titanic power, which would make Baez an impact player even in a corner outfield spot so long as he hits enough, though we're starting to have some question marks on that score because his rate of chase is very high. He hits out of an open, slightly crouched stance, and uses a toe-tap trigger as his timing mechanism. Baez utilizes an all-fields approach and has above-average bat speed. His build and offensive forecast are in the Franmil Reyes mold, and it's going to be important for Baez to either stay mobile and lithe or refine his approach so that he has a more complete offensive skill set once he starts to regress as an athlete. He has heart-of-the-order talent, but we'd be cautious about making Baez the centerpiece of a deadline deal because righty corner bats with plate discipline this poor are risky propositions.</v>
      </c>
      <c r="X244">
        <f>'Prospects Data'!V244</f>
        <v>0</v>
      </c>
      <c r="Y244" t="str">
        <f>'Prospects Data'!W244</f>
        <v>sa3018482</v>
      </c>
    </row>
    <row r="245" spans="2:25" x14ac:dyDescent="0.45">
      <c r="B245">
        <v>8</v>
      </c>
      <c r="C245" t="s">
        <v>935</v>
      </c>
      <c r="D245" t="s">
        <v>16</v>
      </c>
      <c r="E245" s="7" t="str">
        <f>VLOOKUP(D245, Index!$A$2:$B$31, 2, FALSE)</f>
        <v>Giants</v>
      </c>
      <c r="F245" s="7">
        <f t="shared" si="3"/>
        <v>244</v>
      </c>
      <c r="G245" t="str">
        <f>'Prospects Data'!E245</f>
        <v>CF</v>
      </c>
      <c r="H245" t="str">
        <f>'Prospects Data'!F245</f>
        <v>AAA</v>
      </c>
      <c r="I245">
        <f>'Prospects Data'!G245</f>
        <v>2025</v>
      </c>
      <c r="J245">
        <f>'Prospects Data'!H245</f>
        <v>40</v>
      </c>
      <c r="K245" t="str">
        <f>'Prospects Data'!I245</f>
        <v>Med</v>
      </c>
      <c r="L245">
        <f>'Prospects Data'!J245</f>
        <v>0</v>
      </c>
      <c r="M245">
        <f>'Prospects Data'!K245</f>
        <v>23.6388888</v>
      </c>
      <c r="N245" t="str">
        <f>'Prospects Data'!L245</f>
        <v>6' 2"</v>
      </c>
      <c r="O245">
        <f>'Prospects Data'!M245</f>
        <v>190</v>
      </c>
      <c r="P245" t="str">
        <f>'Prospects Data'!N245</f>
        <v>L</v>
      </c>
      <c r="Q245" t="str">
        <f>'Prospects Data'!O245</f>
        <v>R</v>
      </c>
      <c r="R245">
        <f>'Prospects Data'!P245</f>
        <v>2019</v>
      </c>
      <c r="S245" t="str">
        <f>'Prospects Data'!Q245</f>
        <v>Draft</v>
      </c>
      <c r="T245" t="str">
        <f>'Prospects Data'!R245</f>
        <v>SFG</v>
      </c>
      <c r="U245">
        <f>'Prospects Data'!S245</f>
        <v>697500</v>
      </c>
      <c r="V245" t="str">
        <f>'Prospects Data'!T245</f>
        <v>Lakewood Ranch HS (FL)</v>
      </c>
      <c r="W245" t="str">
        <f>'Prospects Data'!U245</f>
        <v>McCray is a toolsy power/speed threat whose lackluster hit tool will likely cause his offensive production to be very streaky and and limit him to a part-time role. Similar to Dodgers outfielder James Outman, McCray's uppercut style of swinging leaves him very vulnerable at the top of the strike zone, with his barrel breezing below a lot of pitches up there. His strikeout rate has typically hovered around the 30% mark in the minors, which is actually more substantial than Outman's was at the same time, and it'd be surprising if he developed better than a 30-grade hit tool. Lithe and lean, McCray's swing packs a surprising punch for a guy with his build, and he's a very dangerous low-ball, pull-side hitter. His style of swing should enable him to get to his power when he's making contact. Combine that with electric center field defense and McCray should be a solid extra outfielder. He's getting his first taste of Double-A to start 2024. Though he isn't necessarily young for the level, McCray was a multi-sport high schooler whose would-be first full season was squashed by the pandemic. His baseball acumen has always been a little bit behind for a player his age, but he's got deep body and skill projection into his mid-20s.</v>
      </c>
      <c r="X245" t="str">
        <f>'Prospects Data'!V245</f>
        <v>9Mpbw2PDxKw</v>
      </c>
      <c r="Y245" t="str">
        <f>'Prospects Data'!W245</f>
        <v>sa3010042</v>
      </c>
    </row>
    <row r="246" spans="2:25" x14ac:dyDescent="0.45">
      <c r="B246">
        <v>8</v>
      </c>
      <c r="C246" t="s">
        <v>3629</v>
      </c>
      <c r="D246" t="s">
        <v>42</v>
      </c>
      <c r="E246" s="7" t="str">
        <f>VLOOKUP(D246, Index!$A$2:$B$31, 2, FALSE)</f>
        <v>Angels</v>
      </c>
      <c r="F246" s="7">
        <f t="shared" si="3"/>
        <v>245</v>
      </c>
      <c r="G246" t="str">
        <f>'Prospects Data'!E246</f>
        <v>C</v>
      </c>
      <c r="H246" t="str">
        <f>'Prospects Data'!F246</f>
        <v>A</v>
      </c>
      <c r="I246">
        <f>'Prospects Data'!G246</f>
        <v>2027</v>
      </c>
      <c r="J246">
        <f>'Prospects Data'!H246</f>
        <v>40</v>
      </c>
      <c r="K246" t="str">
        <f>'Prospects Data'!I246</f>
        <v>High</v>
      </c>
      <c r="L246">
        <f>'Prospects Data'!J246</f>
        <v>0</v>
      </c>
      <c r="M246">
        <f>'Prospects Data'!K246</f>
        <v>19.4194444</v>
      </c>
      <c r="N246" t="str">
        <f>'Prospects Data'!L246</f>
        <v>5' 10"</v>
      </c>
      <c r="O246">
        <f>'Prospects Data'!M246</f>
        <v>190</v>
      </c>
      <c r="P246" t="str">
        <f>'Prospects Data'!N246</f>
        <v>L</v>
      </c>
      <c r="Q246" t="str">
        <f>'Prospects Data'!O246</f>
        <v>R</v>
      </c>
      <c r="R246">
        <f>'Prospects Data'!P246</f>
        <v>2022</v>
      </c>
      <c r="S246" t="str">
        <f>'Prospects Data'!Q246</f>
        <v>Intl15</v>
      </c>
      <c r="T246" t="str">
        <f>'Prospects Data'!R246</f>
        <v>LAA</v>
      </c>
      <c r="U246">
        <f>'Prospects Data'!S246</f>
        <v>350000</v>
      </c>
      <c r="V246" t="str">
        <f>'Prospects Data'!T246</f>
        <v>Venezuela</v>
      </c>
      <c r="W246" t="str">
        <f>'Prospects Data'!U246</f>
        <v>Laverde is an exciting bat-first catching prospect who has split time between the Angels' Low-A and complex-level teams so far in 2024. Though he's older than Juan Flores (who is ranked a bit later on this list), Flores is a more advanced defender and is playing a level ahead of Laverde as of list publication. Still, Laverde has more offensive potential by a good bit. He has plus lefty bat speed with natural pull-side lift and enough barrel control to manifest that power in games. His stocky build lacks great long-term physical projection (Omar Narvaez and Tucker Barnhart are pretty good body comps), but Laverde already has good offensive tools for a catching prospect. He also has a good arm, but his poor receiving (Laverde frequently flinches when hitters swing and loses sight of the baseball) needs to improve if he's going to stay back there. So much of Laverde's upside is dependent on him developing as a catcher and if our degree of confidence in him staying back there was higher, he'd be in the 40+ FV tier. If things progress on defense, Laverde will be a Narvaez/Victor Caratini type of bat-first catcher.</v>
      </c>
      <c r="X246">
        <f>'Prospects Data'!V246</f>
        <v>0</v>
      </c>
      <c r="Y246" t="str">
        <f>'Prospects Data'!W246</f>
        <v>sa3018470</v>
      </c>
    </row>
    <row r="247" spans="2:25" x14ac:dyDescent="0.45">
      <c r="B247">
        <v>9</v>
      </c>
      <c r="C247" t="s">
        <v>3632</v>
      </c>
      <c r="D247" t="s">
        <v>207</v>
      </c>
      <c r="E247" s="7" t="str">
        <f>VLOOKUP(D247, Index!$A$2:$B$31, 2, FALSE)</f>
        <v>White Sox</v>
      </c>
      <c r="F247" s="7">
        <f t="shared" si="3"/>
        <v>246</v>
      </c>
      <c r="G247" t="str">
        <f>'Prospects Data'!E247</f>
        <v>SIRP</v>
      </c>
      <c r="H247" t="str">
        <f>'Prospects Data'!F247</f>
        <v>AAA</v>
      </c>
      <c r="I247">
        <f>'Prospects Data'!G247</f>
        <v>2025</v>
      </c>
      <c r="J247">
        <f>'Prospects Data'!H247</f>
        <v>45</v>
      </c>
      <c r="K247" t="str">
        <f>'Prospects Data'!I247</f>
        <v>High</v>
      </c>
      <c r="L247">
        <f>'Prospects Data'!J247</f>
        <v>0</v>
      </c>
      <c r="M247">
        <f>'Prospects Data'!K247</f>
        <v>24.441666600000001</v>
      </c>
      <c r="N247" t="str">
        <f>'Prospects Data'!L247</f>
        <v>6' 3"</v>
      </c>
      <c r="O247">
        <f>'Prospects Data'!M247</f>
        <v>215</v>
      </c>
      <c r="P247" t="str">
        <f>'Prospects Data'!N247</f>
        <v>R</v>
      </c>
      <c r="Q247" t="str">
        <f>'Prospects Data'!O247</f>
        <v>R</v>
      </c>
      <c r="R247">
        <f>'Prospects Data'!P247</f>
        <v>2021</v>
      </c>
      <c r="S247" t="str">
        <f>'Prospects Data'!Q247</f>
        <v>Draft</v>
      </c>
      <c r="T247" t="str">
        <f>'Prospects Data'!R247</f>
        <v>LAD</v>
      </c>
      <c r="U247">
        <f>'Prospects Data'!S247</f>
        <v>500000</v>
      </c>
      <c r="V247" t="str">
        <f>'Prospects Data'!T247</f>
        <v>UCLA</v>
      </c>
      <c r="W247" t="str">
        <f>'Prospects Data'!U247</f>
        <v>Nastriniâ€™s stock fell a bit during his final season at UCLA due to a pretty severe case of the yips that moved him out of the Bruinsâ€™ rotation. He looked nasty in a college summer league prior to the draft and buoyed his prospects. The Dodgers further harnessed his stuff â€” at best he was 94-97 with two plus breaking balls, and Nastrini put up impressive strikeout numbers at High- and Double-A in 2022. He was evaluated just outside the Top 100 prospects list that year, kept off by his poor control. When Nastrini returned to Double-A in 2023, at this time still with the Dodgers, his strikeout fell by nearly 10 percentage points, and he did nothing to allay concerns about his command. Positioned as a Pick to Click, his performance plateaued. Even while his numbers sagged, his swinging strike rate was still among the best in the minor leagues, and sure enough his overall numbers improved again after he was traded to the White Sox as part of the deal that sent Lance Lynn and Joe Kelly to the Dodgers. 
Nastrini's fastball alone will enable him to miss bats thanks to consistent mid-90s velocity and a healthy dose of vertical break. His robust arsenal of secondaries play well off one another. Heâ€™ll call upon his heater to miss bats, confounding hitters on both sides of the plate with its rise and cut. Then heâ€™ll further frustrate his opponents with two distinct breaking balls â€“ a slider and a curveball with drastically different shapes and velocities â€“ or his changeup, which mirrors his slider in a way that makes it very effective against lefties. His entire arsenal is more vertical than horizontal, with all three secondaries featuring varying degrees of drop that allow them to complement one another. 
But his command is still the sticking point, as the offerings he tosses out of the zone are usually big misses rather than strategically placed attempts to get chase swings. If he can hone that command, he could comfortably slot in towards the middle of a starting rotation, but if he can't, he'll still be impactful as a single-inning, late-game reliever. The White Sox have the luxury of letting Nastrini try to start for as long as possible during the early stages of their rebuild. Things might be bumpy early on, but over time a guy whose stuff is this good will find a way to be an impact pitcher of some stripe.</v>
      </c>
      <c r="X247" t="str">
        <f>'Prospects Data'!V247</f>
        <v>66ndZ5SD8O4</v>
      </c>
      <c r="Y247">
        <f>'Prospects Data'!W247</f>
        <v>29833</v>
      </c>
    </row>
    <row r="248" spans="2:25" x14ac:dyDescent="0.45">
      <c r="B248">
        <v>9</v>
      </c>
      <c r="C248" t="s">
        <v>3635</v>
      </c>
      <c r="D248" t="s">
        <v>46</v>
      </c>
      <c r="E248" s="7" t="str">
        <f>VLOOKUP(D248, Index!$A$2:$B$31, 2, FALSE)</f>
        <v>Dodgers</v>
      </c>
      <c r="F248" s="7">
        <f t="shared" si="3"/>
        <v>247</v>
      </c>
      <c r="G248" t="str">
        <f>'Prospects Data'!E248</f>
        <v>SP</v>
      </c>
      <c r="H248" t="str">
        <f>'Prospects Data'!F248</f>
        <v>AAA</v>
      </c>
      <c r="I248">
        <f>'Prospects Data'!G248</f>
        <v>2024</v>
      </c>
      <c r="J248">
        <f>'Prospects Data'!H248</f>
        <v>45</v>
      </c>
      <c r="K248" t="str">
        <f>'Prospects Data'!I248</f>
        <v>High</v>
      </c>
      <c r="L248">
        <f>'Prospects Data'!J248</f>
        <v>0</v>
      </c>
      <c r="M248">
        <f>'Prospects Data'!K248</f>
        <v>25.774999999999999</v>
      </c>
      <c r="N248" t="str">
        <f>'Prospects Data'!L248</f>
        <v>6' 5"</v>
      </c>
      <c r="O248">
        <f>'Prospects Data'!M248</f>
        <v>200</v>
      </c>
      <c r="P248" t="str">
        <f>'Prospects Data'!N248</f>
        <v>R</v>
      </c>
      <c r="Q248" t="str">
        <f>'Prospects Data'!O248</f>
        <v>R</v>
      </c>
      <c r="R248">
        <f>'Prospects Data'!P248</f>
        <v>2020</v>
      </c>
      <c r="S248" t="str">
        <f>'Prospects Data'!Q248</f>
        <v>Draft</v>
      </c>
      <c r="T248" t="str">
        <f>'Prospects Data'!R248</f>
        <v>TOR</v>
      </c>
      <c r="U248">
        <f>'Prospects Data'!S248</f>
        <v>459000</v>
      </c>
      <c r="V248" t="str">
        <f>'Prospects Data'!T248</f>
        <v>Loyola Marymount</v>
      </c>
      <c r="W248" t="str">
        <f>'Prospects Data'!U248</f>
        <v>Frasso was an atypical college draftee, with his prospectdom more about projection than present stuff. He started throwing harder pretty quickly, sitting 95 mph early in 2021 when he had merely topped out there at Loyola Marymount, but in June of that year, Frasso blew out and required Tommy John. Not even 11 months clear of the surgery, Frasso looked fantastic on the Blue Jays backfields, sitting 94-96 and touching 97-98 in early outings, and he was traded to Los Angeles for Mitch White not long after that. Frasso then had a fantastic 2023 minor league season, during which he K'd nearly 40% of opponents while walking only 8%. He held mid-90s velo all year, throwing 93 innings in his first full season removed from Tommy John. His breaking ball added more power for the second straight year, as Frasso has gone from a low-80s slurve to an 85-87 mph slider across the last couple of seasons, and he also has a high-spin changeup &lt;a href="https://blogs.fangraphs.com/dodgers-prospect-nick-frasso-throws-heat-and-is-learning-what-works/" target="_blank"&gt;with lots of horizontal movement&lt;/a&gt;. 
He made a strong argument to be included on the Top 100 Prospects list, but Frasso hurt his shoulder at the very end of the season and needed labrum surgery in November. It will likely keep him out for all of 2024, is his second major injury in a relatively short span of time, and alters Frasso's FV more than a TJ because shoulders tend to be more disruptive and can have lasting negative impact. Compounding those worries are Frasso's mechanics, which are entertaining as hell to watch but not typical of a big league starter. He has a deceptive cross-body delivery that generates huge extension, like a stiffer and less graceful Freddy Peralta. Frasso's command has been solid in spite of his mechanical weirdness and he has the stuff of a mid-rotation starter, but the injuries feel like a harbinger of sorts. As such, Frasso is tough to "value." If you wanted to tack him immediately behind Daniel Espino on the universal prospect list you could, which is essentially what's been done here.</v>
      </c>
      <c r="X248" t="str">
        <f>'Prospects Data'!V248</f>
        <v>pngHh7McrL4</v>
      </c>
      <c r="Y248" t="str">
        <f>'Prospects Data'!W248</f>
        <v>sa3014492</v>
      </c>
    </row>
    <row r="249" spans="2:25" x14ac:dyDescent="0.45">
      <c r="B249">
        <v>9</v>
      </c>
      <c r="C249" t="s">
        <v>3640</v>
      </c>
      <c r="D249" t="s">
        <v>10</v>
      </c>
      <c r="E249" s="7" t="str">
        <f>VLOOKUP(D249, Index!$A$2:$B$31, 2, FALSE)</f>
        <v>Mets</v>
      </c>
      <c r="F249" s="7">
        <f t="shared" si="3"/>
        <v>248</v>
      </c>
      <c r="G249" t="str">
        <f>'Prospects Data'!E249</f>
        <v>3B</v>
      </c>
      <c r="H249" t="str">
        <f>'Prospects Data'!F249</f>
        <v>A+</v>
      </c>
      <c r="I249">
        <f>'Prospects Data'!G249</f>
        <v>2027</v>
      </c>
      <c r="J249">
        <f>'Prospects Data'!H249</f>
        <v>45</v>
      </c>
      <c r="K249" t="str">
        <f>'Prospects Data'!I249</f>
        <v>High</v>
      </c>
      <c r="L249">
        <f>'Prospects Data'!J249</f>
        <v>0</v>
      </c>
      <c r="M249">
        <f>'Prospects Data'!K249</f>
        <v>19.4194444</v>
      </c>
      <c r="N249" t="str">
        <f>'Prospects Data'!L249</f>
        <v>5' 9"</v>
      </c>
      <c r="O249">
        <f>'Prospects Data'!M249</f>
        <v>180</v>
      </c>
      <c r="P249" t="str">
        <f>'Prospects Data'!N249</f>
        <v>R</v>
      </c>
      <c r="Q249" t="str">
        <f>'Prospects Data'!O249</f>
        <v>R</v>
      </c>
      <c r="R249">
        <f>'Prospects Data'!P249</f>
        <v>2022</v>
      </c>
      <c r="S249" t="str">
        <f>'Prospects Data'!Q249</f>
        <v>Intl15</v>
      </c>
      <c r="T249" t="str">
        <f>'Prospects Data'!R249</f>
        <v>NYM</v>
      </c>
      <c r="U249">
        <f>'Prospects Data'!S249</f>
        <v>275000</v>
      </c>
      <c r="V249" t="str">
        <f>'Prospects Data'!T249</f>
        <v>Dominican Republic</v>
      </c>
      <c r="W249" t="str">
        <f>'Prospects Data'!U249</f>
        <v>A $275,000 signee from 2022, Baez is an exciting left-side-of-the-infield prospect with remarkable arm strength and bat speed for a hitter his size. He rotates with ferocity in the box and can hose you from deep in the hole at shortstop or third base. Currently at Low-A St. Lucie, Baez's strikeout rates have trended in a better direction as he's climbed from rookie ball thanks to the combination of his good-but-not-great barrel feel and his short levers, which enable him to have a fairly noisy and aggressive swing without it actually being too long. He has all-fields power that is currently of the doubles variety. Baez isn't especially projectable, but his explosivity is exciting and he should have above-average raw power at peak. Whether he gets to all of it is going to be dictated by whether he can become more selective. Baez is incredibly chase prone, but he has been talented enough to perform on offense so far despite this. His toolset is similar to Miguel Andujar's except with better third base defense â€” you can see how that's exciting but also why it might cause you to be standoffish about forecasting Baez as a slam dunk everyday big leaguer even though his physical tools are indicative of that.</v>
      </c>
      <c r="X249">
        <f>'Prospects Data'!V249</f>
        <v>0</v>
      </c>
      <c r="Y249" t="str">
        <f>'Prospects Data'!W249</f>
        <v>sa3018507</v>
      </c>
    </row>
    <row r="250" spans="2:25" x14ac:dyDescent="0.45">
      <c r="B250">
        <v>9</v>
      </c>
      <c r="C250" t="s">
        <v>3643</v>
      </c>
      <c r="D250" t="s">
        <v>178</v>
      </c>
      <c r="E250" s="7" t="str">
        <f>VLOOKUP(D250, Index!$A$2:$B$31, 2, FALSE)</f>
        <v>Yankees</v>
      </c>
      <c r="F250" s="7">
        <f t="shared" si="3"/>
        <v>249</v>
      </c>
      <c r="G250" t="str">
        <f>'Prospects Data'!E250</f>
        <v>CF</v>
      </c>
      <c r="H250" t="str">
        <f>'Prospects Data'!F250</f>
        <v>CPX</v>
      </c>
      <c r="I250">
        <f>'Prospects Data'!G250</f>
        <v>2028</v>
      </c>
      <c r="J250">
        <f>'Prospects Data'!H250</f>
        <v>45</v>
      </c>
      <c r="K250" t="str">
        <f>'Prospects Data'!I250</f>
        <v>Med</v>
      </c>
      <c r="L250">
        <f>'Prospects Data'!J250</f>
        <v>0</v>
      </c>
      <c r="M250">
        <f>'Prospects Data'!K250</f>
        <v>18.875</v>
      </c>
      <c r="N250" t="str">
        <f>'Prospects Data'!L250</f>
        <v>5' 11"</v>
      </c>
      <c r="O250">
        <f>'Prospects Data'!M250</f>
        <v>170</v>
      </c>
      <c r="P250" t="str">
        <f>'Prospects Data'!N250</f>
        <v>R</v>
      </c>
      <c r="Q250" t="str">
        <f>'Prospects Data'!O250</f>
        <v>R</v>
      </c>
      <c r="R250">
        <f>'Prospects Data'!P250</f>
        <v>2023</v>
      </c>
      <c r="S250" t="str">
        <f>'Prospects Data'!Q250</f>
        <v>Intl15</v>
      </c>
      <c r="T250" t="str">
        <f>'Prospects Data'!R250</f>
        <v>NYY</v>
      </c>
      <c r="U250">
        <f>'Prospects Data'!S250</f>
        <v>4350000</v>
      </c>
      <c r="V250" t="str">
        <f>'Prospects Data'!T250</f>
        <v>Cuba</v>
      </c>
      <c r="W250" t="str">
        <f>'Prospects Data'!U250</f>
        <v>One of the top prospects in the 2023 international class, Mayea signed with New York for $4.3 million and spent his first pro season in the DSL, where he slashed .276/.382/.400. Mayea looked like a speedy, glove-first center field prospect in his debut season. His footwork in the box is often poorly timed and Mayea's hands load deep and late, causing him to push an inordinate amount of contact the opposite way. It's not a terrible place to start, but there does have to be adjustment and improvement in this area for Mayea to be an impact offensive player. His speed and defense are both plus, as Mayea puts down some jailbreak times in the 4.1s, and his reads and routes are decisive and polished. Based on his current look, Mayea may end up being more like Albert Almora or Manuel Margot than a power-hitting, do-everything star, but it's still early.</v>
      </c>
      <c r="X250">
        <f>'Prospects Data'!V250</f>
        <v>0</v>
      </c>
      <c r="Y250" t="str">
        <f>'Prospects Data'!W250</f>
        <v>sa3020679</v>
      </c>
    </row>
    <row r="251" spans="2:25" x14ac:dyDescent="0.45">
      <c r="B251">
        <v>9</v>
      </c>
      <c r="C251" t="s">
        <v>3646</v>
      </c>
      <c r="D251" t="s">
        <v>36</v>
      </c>
      <c r="E251" s="7" t="str">
        <f>VLOOKUP(D251, Index!$A$2:$B$31, 2, FALSE)</f>
        <v>Reds</v>
      </c>
      <c r="F251" s="7">
        <f t="shared" si="3"/>
        <v>250</v>
      </c>
      <c r="G251" t="str">
        <f>'Prospects Data'!E251</f>
        <v>RF</v>
      </c>
      <c r="H251" t="str">
        <f>'Prospects Data'!F251</f>
        <v>DSL</v>
      </c>
      <c r="I251">
        <f>'Prospects Data'!G251</f>
        <v>2030</v>
      </c>
      <c r="J251">
        <f>'Prospects Data'!H251</f>
        <v>45</v>
      </c>
      <c r="K251" t="str">
        <f>'Prospects Data'!I251</f>
        <v>High</v>
      </c>
      <c r="L251">
        <f>'Prospects Data'!J251</f>
        <v>0</v>
      </c>
      <c r="M251">
        <f>'Prospects Data'!K251</f>
        <v>17.855555500000001</v>
      </c>
      <c r="N251" t="str">
        <f>'Prospects Data'!L251</f>
        <v>6' 3"</v>
      </c>
      <c r="O251">
        <f>'Prospects Data'!M251</f>
        <v>180</v>
      </c>
      <c r="P251" t="str">
        <f>'Prospects Data'!N251</f>
        <v>L</v>
      </c>
      <c r="Q251" t="str">
        <f>'Prospects Data'!O251</f>
        <v>L</v>
      </c>
      <c r="R251">
        <f>'Prospects Data'!P251</f>
        <v>2024</v>
      </c>
      <c r="S251" t="str">
        <f>'Prospects Data'!Q251</f>
        <v>Intl15</v>
      </c>
      <c r="T251" t="str">
        <f>'Prospects Data'!R251</f>
        <v>CIN</v>
      </c>
      <c r="U251">
        <f>'Prospects Data'!S251</f>
        <v>2700000</v>
      </c>
      <c r="V251" t="str">
        <f>'Prospects Data'!T251</f>
        <v>Dominican Republic</v>
      </c>
      <c r="W251" t="str">
        <f>'Prospects Data'!U251</f>
        <v>Though he is much more likely to end up defending a corner position than your typical top-of-the-class international prospect, Sanchez's present hit and power combination is very exciting, and his FV grade has been juiced above my typical heuristic for a prospect like this because he looks like such a smooth and dangerous hitter. Sanchez has a dynamic and beautiful left-handed swing that combines natural loft and barrel precision to give him one of the better present offensive toolsets in his class. His top hand drives the quality of his contact, and Sanchez is shorter to the baseball than most players his size and age. He's also become meaningfully stronger during the last year or so, and could be poised to move quickly through complex-level ball. The Reds have gravitated toward international prospects who the industry perceives as having more polished hit and power combinations, and that's again the case with Sanchez, who signed with Cincinnati for a $2.7 million bonus.</v>
      </c>
      <c r="X251">
        <f>'Prospects Data'!V251</f>
        <v>0</v>
      </c>
      <c r="Y251" t="str">
        <f>'Prospects Data'!W251</f>
        <v>sa3023709</v>
      </c>
    </row>
    <row r="252" spans="2:25" x14ac:dyDescent="0.45">
      <c r="B252">
        <v>9</v>
      </c>
      <c r="C252" t="s">
        <v>3649</v>
      </c>
      <c r="D252" t="s">
        <v>89</v>
      </c>
      <c r="E252" s="7" t="str">
        <f>VLOOKUP(D252, Index!$A$2:$B$31, 2, FALSE)</f>
        <v>Rays</v>
      </c>
      <c r="F252" s="7">
        <f t="shared" si="3"/>
        <v>251</v>
      </c>
      <c r="G252" t="str">
        <f>'Prospects Data'!E252</f>
        <v>SP</v>
      </c>
      <c r="H252" t="str">
        <f>'Prospects Data'!F252</f>
        <v>A</v>
      </c>
      <c r="I252">
        <f>'Prospects Data'!G252</f>
        <v>2027</v>
      </c>
      <c r="J252">
        <f>'Prospects Data'!H252</f>
        <v>45</v>
      </c>
      <c r="K252" t="str">
        <f>'Prospects Data'!I252</f>
        <v>High</v>
      </c>
      <c r="L252">
        <f>'Prospects Data'!J252</f>
        <v>0</v>
      </c>
      <c r="M252">
        <f>'Prospects Data'!K252</f>
        <v>19.852777700000001</v>
      </c>
      <c r="N252" t="str">
        <f>'Prospects Data'!L252</f>
        <v>6' 2"</v>
      </c>
      <c r="O252">
        <f>'Prospects Data'!M252</f>
        <v>170</v>
      </c>
      <c r="P252" t="str">
        <f>'Prospects Data'!N252</f>
        <v>R</v>
      </c>
      <c r="Q252" t="str">
        <f>'Prospects Data'!O252</f>
        <v>R</v>
      </c>
      <c r="R252">
        <f>'Prospects Data'!P252</f>
        <v>2022</v>
      </c>
      <c r="S252" t="str">
        <f>'Prospects Data'!Q252</f>
        <v>Draft</v>
      </c>
      <c r="T252" t="str">
        <f>'Prospects Data'!R252</f>
        <v>TBR</v>
      </c>
      <c r="U252">
        <f>'Prospects Data'!S252</f>
        <v>597500</v>
      </c>
      <c r="V252" t="str">
        <f>'Prospects Data'!T252</f>
        <v>JFK Catholic HS (NY)</v>
      </c>
      <c r="W252" t="str">
        <f>'Prospects Data'!U252</f>
        <v>An over-slot sixth round pick, Gill Hill presented a special combination of on-mound athleticism and projection at a wiry 6-foot-2. His bounding delivery and low three-quarters arm slot give his fastball a shallow approach angle, his slider has nasty two-plane break, and even though his arm swing is a little long right now, Gill Hill can sell his changeup with his arm speed. He is in the midst of a pretty substantial velo spike, sitting 92-95 and peaking at 97 this year after he was more in the 90-92 range in 2023. GGH's underlying strike rates suggest his excellent 2024 walk rate is likely to regress and isn't a reflection of his current ability to command the ball, but considering how smooth and athletic he is, you can project him to substantially improve over time. This is a burgeoning pitching prospect with mid-rotation ceiling who is a pretty good bet to move onto the overall Top 100 list within the next twelve months.</v>
      </c>
      <c r="X252">
        <f>'Prospects Data'!V252</f>
        <v>0</v>
      </c>
      <c r="Y252" t="str">
        <f>'Prospects Data'!W252</f>
        <v>sa3020972</v>
      </c>
    </row>
    <row r="253" spans="2:25" x14ac:dyDescent="0.45">
      <c r="B253">
        <v>9</v>
      </c>
      <c r="C253" t="s">
        <v>3653</v>
      </c>
      <c r="D253" t="s">
        <v>107</v>
      </c>
      <c r="E253" s="7" t="str">
        <f>VLOOKUP(D253, Index!$A$2:$B$31, 2, FALSE)</f>
        <v>Braves</v>
      </c>
      <c r="F253" s="7">
        <f t="shared" si="3"/>
        <v>252</v>
      </c>
      <c r="G253" t="str">
        <f>'Prospects Data'!E253</f>
        <v>CF</v>
      </c>
      <c r="H253" t="str">
        <f>'Prospects Data'!F253</f>
        <v>A</v>
      </c>
      <c r="I253">
        <f>'Prospects Data'!G253</f>
        <v>2027</v>
      </c>
      <c r="J253">
        <f>'Prospects Data'!H253</f>
        <v>45</v>
      </c>
      <c r="K253" t="str">
        <f>'Prospects Data'!I253</f>
        <v>Med</v>
      </c>
      <c r="L253">
        <f>'Prospects Data'!J253</f>
        <v>0</v>
      </c>
      <c r="M253">
        <f>'Prospects Data'!K253</f>
        <v>18.616666599999999</v>
      </c>
      <c r="N253" t="str">
        <f>'Prospects Data'!L253</f>
        <v>5' 10"</v>
      </c>
      <c r="O253">
        <f>'Prospects Data'!M253</f>
        <v>175</v>
      </c>
      <c r="P253" t="str">
        <f>'Prospects Data'!N253</f>
        <v>R</v>
      </c>
      <c r="Q253" t="str">
        <f>'Prospects Data'!O253</f>
        <v>R</v>
      </c>
      <c r="R253">
        <f>'Prospects Data'!P253</f>
        <v>2023</v>
      </c>
      <c r="S253" t="str">
        <f>'Prospects Data'!Q253</f>
        <v>Intl15</v>
      </c>
      <c r="T253" t="str">
        <f>'Prospects Data'!R253</f>
        <v>ATL</v>
      </c>
      <c r="U253">
        <f>'Prospects Data'!S253</f>
        <v>2500000</v>
      </c>
      <c r="V253" t="str">
        <f>'Prospects Data'!T253</f>
        <v>Venezuela</v>
      </c>
      <c r="W253" t="str">
        <f>'Prospects Data'!U253</f>
        <v>Guanipa was ranked sixth in the 2023 international class thanks largely to his foot speed, which gave him a shot to be an impact center fielder. He was viewed by international scouts as a potential future leadoff hitter and signed for $2.5 million. He slashed .238/.361/.384 and posted good (not great) contact rates during his 2023 DSL debut. A hamstring injury has kept Guanipa out for most of the 2024 season; he's finally gotten back into a couple of games as of list publication, but is still being deployed with care. Last season, Guanipa was in the habit  of flying way, way open during his swing, with his front hip bailing toward third base on many of his swings. In just the little bit of action he's seen this year, that appears to have been remedied. This is a smaller guy who'll be reliant on explosiveness to become an impact player, not strength. Because Guanipa has been compromised in 2024, his FV grade holds.</v>
      </c>
      <c r="X253">
        <f>'Prospects Data'!V253</f>
        <v>0</v>
      </c>
      <c r="Y253" t="str">
        <f>'Prospects Data'!W253</f>
        <v>sa3020884</v>
      </c>
    </row>
    <row r="254" spans="2:25" x14ac:dyDescent="0.45">
      <c r="B254">
        <v>9</v>
      </c>
      <c r="C254" t="s">
        <v>1274</v>
      </c>
      <c r="D254" t="s">
        <v>21</v>
      </c>
      <c r="E254" s="7" t="str">
        <f>VLOOKUP(D254, Index!$A$2:$B$31, 2, FALSE)</f>
        <v>Orioles</v>
      </c>
      <c r="F254" s="7">
        <f t="shared" si="3"/>
        <v>253</v>
      </c>
      <c r="G254" t="str">
        <f>'Prospects Data'!E254</f>
        <v>RF</v>
      </c>
      <c r="H254" t="str">
        <f>'Prospects Data'!F254</f>
        <v>AA</v>
      </c>
      <c r="I254">
        <f>'Prospects Data'!G254</f>
        <v>2027</v>
      </c>
      <c r="J254">
        <f>'Prospects Data'!H254</f>
        <v>45</v>
      </c>
      <c r="K254" t="str">
        <f>'Prospects Data'!I254</f>
        <v>High</v>
      </c>
      <c r="L254">
        <f>'Prospects Data'!J254</f>
        <v>0</v>
      </c>
      <c r="M254">
        <f>'Prospects Data'!K254</f>
        <v>22.9611111</v>
      </c>
      <c r="N254" t="str">
        <f>'Prospects Data'!L254</f>
        <v>6' 4"</v>
      </c>
      <c r="O254">
        <f>'Prospects Data'!M254</f>
        <v>206</v>
      </c>
      <c r="P254" t="str">
        <f>'Prospects Data'!N254</f>
        <v>L</v>
      </c>
      <c r="Q254" t="str">
        <f>'Prospects Data'!O254</f>
        <v>R</v>
      </c>
      <c r="R254">
        <f>'Prospects Data'!P254</f>
        <v>2022</v>
      </c>
      <c r="S254" t="str">
        <f>'Prospects Data'!Q254</f>
        <v>Draft</v>
      </c>
      <c r="T254" t="str">
        <f>'Prospects Data'!R254</f>
        <v>BAL</v>
      </c>
      <c r="U254">
        <f>'Prospects Data'!S254</f>
        <v>2200000</v>
      </c>
      <c r="V254" t="str">
        <f>'Prospects Data'!T254</f>
        <v>California</v>
      </c>
      <c r="W254" t="str">
        <f>'Prospects Data'!U254</f>
        <v>Beavers was one of the 2022 draft's many tooled-up (mostly west coast) college outfielders who also had scary bat-to-ball indicators. In fact, he was arguably the toolsiest and most athletic and projectable of that group at a strapping and angular 6-foot-4. He reached Double-A near the end of 2023 and is back there this year, and he continues to perform above the league average despite a slightly elevated strikeout rate. Beavers has a classic low-ball swing and he's geared to hit with loft, averaging 20 degrees of launch. The quickness of Beavers' hands will make you say, "Dam!" His most skillful attribute as a hitter is his ability to adjust the posture of the rest of his body to help guide his hands around the bottom two-thirds of the zone. Beavers' uphill swing path still ends up underneath a ton of high fastballs and he's likely to mature into a below-average hit tool. This is why we have him evaluated as a platoon bat, but he'll probably be an uncommonly versatile one. Beavers is passable in center field, quite good in the outfield corners, and he's begun to play first base (where he's crude). He's a post-2025 40-man add and part of the very crowded upper-level corner contingent that Baltimore can't feasibly keep completely together.</v>
      </c>
      <c r="X254" t="str">
        <f>'Prospects Data'!V254</f>
        <v>_edjYZqm0YU</v>
      </c>
      <c r="Y254" t="str">
        <f>'Prospects Data'!W254</f>
        <v>sa3019983</v>
      </c>
    </row>
    <row r="255" spans="2:25" x14ac:dyDescent="0.45">
      <c r="B255">
        <v>9</v>
      </c>
      <c r="C255" t="s">
        <v>3659</v>
      </c>
      <c r="D255" t="s">
        <v>76</v>
      </c>
      <c r="E255" s="7" t="str">
        <f>VLOOKUP(D255, Index!$A$2:$B$31, 2, FALSE)</f>
        <v>Pirates</v>
      </c>
      <c r="F255" s="7">
        <f t="shared" si="3"/>
        <v>254</v>
      </c>
      <c r="G255" t="str">
        <f>'Prospects Data'!E255</f>
        <v>SS</v>
      </c>
      <c r="H255" t="str">
        <f>'Prospects Data'!F255</f>
        <v>A</v>
      </c>
      <c r="I255">
        <f>'Prospects Data'!G255</f>
        <v>2027</v>
      </c>
      <c r="J255">
        <f>'Prospects Data'!H255</f>
        <v>45</v>
      </c>
      <c r="K255" t="str">
        <f>'Prospects Data'!I255</f>
        <v>High</v>
      </c>
      <c r="L255">
        <f>'Prospects Data'!J255</f>
        <v>1</v>
      </c>
      <c r="M255">
        <f>'Prospects Data'!K255</f>
        <v>20.561111100000002</v>
      </c>
      <c r="N255" t="str">
        <f>'Prospects Data'!L255</f>
        <v>5' 7"</v>
      </c>
      <c r="O255">
        <f>'Prospects Data'!M255</f>
        <v>155</v>
      </c>
      <c r="P255" t="str">
        <f>'Prospects Data'!N255</f>
        <v>S</v>
      </c>
      <c r="Q255" t="str">
        <f>'Prospects Data'!O255</f>
        <v>R</v>
      </c>
      <c r="R255">
        <f>'Prospects Data'!P255</f>
        <v>2021</v>
      </c>
      <c r="S255" t="str">
        <f>'Prospects Data'!Q255</f>
        <v>Intl15</v>
      </c>
      <c r="T255" t="str">
        <f>'Prospects Data'!R255</f>
        <v>NYY</v>
      </c>
      <c r="U255">
        <f>'Prospects Data'!S255</f>
        <v>0</v>
      </c>
      <c r="V255" t="str">
        <f>'Prospects Data'!T255</f>
        <v>Venezuela</v>
      </c>
      <c r="W255" t="str">
        <f>'Prospects Data'!U255</f>
        <v>It seemed likely that the list of potential Players to be Named Later in the JT Brubaker trade with the Yankees was quite good given how effective a healthy Brubaker can be. The deal was completed at the very end of April, with Delgado sent from New York to Pittsburgh. Delgado is an electric athlete for a little 5-foot-7 guy. He has ambush power to his pull side and unbelievable range and arm strength on defense. This guy will turn inaccurate throws into his own highlight reel plays by finding a way to make a great tag or an acrobatic way to touch the bag. Delgado's bat-to-ball ability is officially being tested at Low-A, where his strikeout rate has taken quite a leap. He's smaller than a typical big leaguer by a lot. There's more than enough athleticism here to overcome a lack of size, but unless Delgado's feel for contact rebounds, he'll continue to project as a switch-hitting utility guy rather than an everyday shortstop.</v>
      </c>
      <c r="X255">
        <f>'Prospects Data'!V255</f>
        <v>0</v>
      </c>
      <c r="Y255" t="str">
        <f>'Prospects Data'!W255</f>
        <v>sa3018397</v>
      </c>
    </row>
    <row r="256" spans="2:25" x14ac:dyDescent="0.45">
      <c r="B256">
        <v>9</v>
      </c>
      <c r="C256" t="s">
        <v>3662</v>
      </c>
      <c r="D256" t="s">
        <v>309</v>
      </c>
      <c r="E256" s="7" t="str">
        <f>VLOOKUP(D256, Index!$A$2:$B$31, 2, FALSE)</f>
        <v>Rockies</v>
      </c>
      <c r="F256" s="7">
        <f t="shared" si="3"/>
        <v>255</v>
      </c>
      <c r="G256" t="str">
        <f>'Prospects Data'!E256</f>
        <v>SIRP</v>
      </c>
      <c r="H256" t="str">
        <f>'Prospects Data'!F256</f>
        <v>AA</v>
      </c>
      <c r="I256">
        <f>'Prospects Data'!G256</f>
        <v>2024</v>
      </c>
      <c r="J256">
        <f>'Prospects Data'!H256</f>
        <v>45</v>
      </c>
      <c r="K256" t="str">
        <f>'Prospects Data'!I256</f>
        <v>Med</v>
      </c>
      <c r="L256">
        <f>'Prospects Data'!J256</f>
        <v>0</v>
      </c>
      <c r="M256">
        <f>'Prospects Data'!K256</f>
        <v>24.063888800000001</v>
      </c>
      <c r="N256" t="str">
        <f>'Prospects Data'!L256</f>
        <v>6' 3"</v>
      </c>
      <c r="O256">
        <f>'Prospects Data'!M256</f>
        <v>205</v>
      </c>
      <c r="P256" t="str">
        <f>'Prospects Data'!N256</f>
        <v>R</v>
      </c>
      <c r="Q256" t="str">
        <f>'Prospects Data'!O256</f>
        <v>R</v>
      </c>
      <c r="R256">
        <f>'Prospects Data'!P256</f>
        <v>2017</v>
      </c>
      <c r="S256" t="str">
        <f>'Prospects Data'!Q256</f>
        <v>J2</v>
      </c>
      <c r="T256" t="str">
        <f>'Prospects Data'!R256</f>
        <v>COL</v>
      </c>
      <c r="U256">
        <f>'Prospects Data'!S256</f>
        <v>0</v>
      </c>
      <c r="V256" t="str">
        <f>'Prospects Data'!T256</f>
        <v>Dominican Republic</v>
      </c>
      <c r="W256" t="str">
        <f>'Prospects Data'!U256</f>
        <v>Mejia percolated in rookie ball for four years leading up to the missed pandemic season and popped onto the bottom of the Rockies list as a developmental relief prospect starting in 2021. He reached Double-A in 2023 and was added to the Rockies 40-man roster after the season. Mejia has one of the more beautiful and athletic deliveries in the minors, as well as an ideal pitcher's frame at a lanky, broad-shouldered 6-foot-3. Mejia's velocity has climbed into the upper 90s across the last couple of seasons and he tends to coast in the 95-97 mph range with peaks around 100. His slider is arguably a better pitch, as it has massive two-planed wipe in the 83-87 mph band. That pitch has enough movement to freeze hitters when Mejia wants to throw it for a strike, and enough to miss a bat when he locates it for a chase, which he does pretty consistently even though his fastball command is poor. When you include Synergy's 2023 and 2024 samples, Mejia's slider is generating chase and miss at an elite rate, approaching 50%, though a huge chunk of that sample is from High-A. He'll show you the odd changeup now and again, and I think you can actually project on that pitch over the long haul because of Mejia's delivery and athleticism. I think he's going to be a late-inning reliever, and how good he becomes will be determined by whether or not Mejia can improve the quality of his fastball locations.</v>
      </c>
      <c r="X256" t="str">
        <f>'Prospects Data'!V256</f>
        <v>BW7sjXmHH9o</v>
      </c>
      <c r="Y256" t="str">
        <f>'Prospects Data'!W256</f>
        <v>sa3003159</v>
      </c>
    </row>
    <row r="257" spans="2:25" x14ac:dyDescent="0.45">
      <c r="B257">
        <v>9</v>
      </c>
      <c r="C257" t="s">
        <v>1444</v>
      </c>
      <c r="D257" t="s">
        <v>98</v>
      </c>
      <c r="E257" s="7" t="str">
        <f>VLOOKUP(D257, Index!$A$2:$B$31, 2, FALSE)</f>
        <v>Blue Jays</v>
      </c>
      <c r="F257" s="7">
        <f t="shared" si="3"/>
        <v>256</v>
      </c>
      <c r="G257" t="str">
        <f>'Prospects Data'!E257</f>
        <v>3B</v>
      </c>
      <c r="H257" t="str">
        <f>'Prospects Data'!F257</f>
        <v>AA</v>
      </c>
      <c r="I257">
        <f>'Prospects Data'!G257</f>
        <v>2027</v>
      </c>
      <c r="J257">
        <f>'Prospects Data'!H257</f>
        <v>45</v>
      </c>
      <c r="K257" t="str">
        <f>'Prospects Data'!I257</f>
        <v>Low</v>
      </c>
      <c r="L257">
        <f>'Prospects Data'!J257</f>
        <v>0</v>
      </c>
      <c r="M257">
        <f>'Prospects Data'!K257</f>
        <v>23.527777700000001</v>
      </c>
      <c r="N257" t="str">
        <f>'Prospects Data'!L257</f>
        <v>6' 1"</v>
      </c>
      <c r="O257">
        <f>'Prospects Data'!M257</f>
        <v>200</v>
      </c>
      <c r="P257" t="str">
        <f>'Prospects Data'!N257</f>
        <v>R</v>
      </c>
      <c r="Q257" t="str">
        <f>'Prospects Data'!O257</f>
        <v>R</v>
      </c>
      <c r="R257">
        <f>'Prospects Data'!P257</f>
        <v>2022</v>
      </c>
      <c r="S257" t="str">
        <f>'Prospects Data'!Q257</f>
        <v>Draft</v>
      </c>
      <c r="T257" t="str">
        <f>'Prospects Data'!R257</f>
        <v>TOR</v>
      </c>
      <c r="U257">
        <f>'Prospects Data'!S257</f>
        <v>1216700</v>
      </c>
      <c r="V257" t="str">
        <f>'Prospects Data'!T257</f>
        <v>Oregon</v>
      </c>
      <c r="W257" t="str">
        <f>'Prospects Data'!U257</f>
        <v>Before being drafted in 2022, Kasevich posted a microscopic strikeout rate in his final season at University of Oregon and continued to impress upon joining Low-A after the draft, finishing the season with more walks than strikeouts during his 25-game stint there. He spent all of 2023 at High-A, where he improved in every column of his triple-slash line, while striking out just 10.7% of the time and nearly matching that in walks, this time over a full season. His 5.2% swinging strike rate was the among the very lowest in all of the minor leagues, further illustrating his knack for getting his bat on the ball, but his minute barrel rate adds clarifying detail. Kasevichâ€™s contact skews heavily toward singles, mostly comprised of flare popups and well-placed soft line drives to the shallow part of the outfield, making him a hyper-realized contact-over-power prospect. Defensively, Kasevich has mostly spent time at shortstop (his college position), but his range and arm utility are iffy fits there, in particular grounders to his right. Heâ€™s better moving to his glove-side, which seems conducive to a possible move to third base, where he also notched a substantial number of innings in 2023 and is likely to see more time going forward as the Jays reckon with a potentially Matt Chapman-less future. We have Kasevich forecast to produce like Kevin Newman has during his better seasons.</v>
      </c>
      <c r="X257" t="str">
        <f>'Prospects Data'!V257</f>
        <v>sGfGXtOl8O0</v>
      </c>
      <c r="Y257" t="str">
        <f>'Prospects Data'!W257</f>
        <v>sa3020203</v>
      </c>
    </row>
    <row r="258" spans="2:25" x14ac:dyDescent="0.45">
      <c r="B258">
        <v>9</v>
      </c>
      <c r="C258" t="s">
        <v>3669</v>
      </c>
      <c r="D258" t="s">
        <v>28</v>
      </c>
      <c r="E258" s="7" t="str">
        <f>VLOOKUP(D258, Index!$A$2:$B$31, 2, FALSE)</f>
        <v>Red Sox</v>
      </c>
      <c r="F258" s="7">
        <f t="shared" si="3"/>
        <v>257</v>
      </c>
      <c r="G258" t="str">
        <f>'Prospects Data'!E258</f>
        <v>SIRP</v>
      </c>
      <c r="H258" t="str">
        <f>'Prospects Data'!F258</f>
        <v>AA</v>
      </c>
      <c r="I258">
        <f>'Prospects Data'!G258</f>
        <v>2025</v>
      </c>
      <c r="J258">
        <f>'Prospects Data'!H258</f>
        <v>45</v>
      </c>
      <c r="K258" t="str">
        <f>'Prospects Data'!I258</f>
        <v>High</v>
      </c>
      <c r="L258">
        <f>'Prospects Data'!J258</f>
        <v>0</v>
      </c>
      <c r="M258">
        <f>'Prospects Data'!K258</f>
        <v>21.286111099999999</v>
      </c>
      <c r="N258" t="str">
        <f>'Prospects Data'!L258</f>
        <v>6' 1"</v>
      </c>
      <c r="O258">
        <f>'Prospects Data'!M258</f>
        <v>168</v>
      </c>
      <c r="P258" t="str">
        <f>'Prospects Data'!N258</f>
        <v>R</v>
      </c>
      <c r="Q258" t="str">
        <f>'Prospects Data'!O258</f>
        <v>R</v>
      </c>
      <c r="R258">
        <f>'Prospects Data'!P258</f>
        <v>2019</v>
      </c>
      <c r="S258" t="str">
        <f>'Prospects Data'!Q258</f>
        <v>J2</v>
      </c>
      <c r="T258" t="str">
        <f>'Prospects Data'!R258</f>
        <v>BOS</v>
      </c>
      <c r="U258">
        <f>'Prospects Data'!S258</f>
        <v>75000</v>
      </c>
      <c r="V258" t="str">
        <f>'Prospects Data'!T258</f>
        <v>Venezuela</v>
      </c>
      <c r="W258" t="str">
        <f>'Prospects Data'!U258</f>
        <v>Perales had Tommy John about a week prior to list publication. Regardless of the surgery, I still would have had him projected in relief due to the extreme, high-effort nature of his delivery and his relative lack of size. Perales was sitting 96-98 and touching 100 before the TJ, which is up two ticks from last season. Another reason Perales profiled in relief: His due north arm slot created downhill angle on his fastball that made it vulnerable to contact. Around the time he blew out, he was allowing a wOBA of nearly .400 on that pitch and generating an average CSW% for a fastball. He seemed to be taking a cutter-heavy approach this year, though some of what I think auto pitch-tagging was classifying as his cutter were actually splitters that cut on him. 
Make no mistake, this is a buck nasty pitching prospect with late-inning stuff. His cutter has slider shape when it's located down but it plays like a cutter when it's located up, and Perales' splitter has enough depth to play as a bat-misser against hitters of either handedness. This was Perales' first year on the 40-man roster and now he'll spend just about all of his second one on the IL rehabbing from TJ. The Red Sox will almost certainly be granted a fourth option year for him via an injury exemption, which gives them more time to stretch him back out as a starter if they want to, but if they're competitive like they are now upon his return, I'd just put him in the bullpen and have him let it eat as a setup man or closer.</v>
      </c>
      <c r="X258">
        <f>'Prospects Data'!V258</f>
        <v>0</v>
      </c>
      <c r="Y258" t="str">
        <f>'Prospects Data'!W258</f>
        <v>sa3014677</v>
      </c>
    </row>
    <row r="259" spans="2:25" x14ac:dyDescent="0.45">
      <c r="B259">
        <v>9</v>
      </c>
      <c r="C259" t="s">
        <v>3672</v>
      </c>
      <c r="D259" t="s">
        <v>39</v>
      </c>
      <c r="E259" s="7" t="str">
        <f>VLOOKUP(D259, Index!$A$2:$B$31, 2, FALSE)</f>
        <v>Tigers</v>
      </c>
      <c r="F259" s="7">
        <f t="shared" si="3"/>
        <v>258</v>
      </c>
      <c r="G259" t="str">
        <f>'Prospects Data'!E259</f>
        <v>SP</v>
      </c>
      <c r="H259">
        <f>'Prospects Data'!F259</f>
        <v>0</v>
      </c>
      <c r="I259">
        <f>'Prospects Data'!G259</f>
        <v>2029</v>
      </c>
      <c r="J259">
        <f>'Prospects Data'!H259</f>
        <v>45</v>
      </c>
      <c r="K259" t="str">
        <f>'Prospects Data'!I259</f>
        <v>High</v>
      </c>
      <c r="L259">
        <f>'Prospects Data'!J259</f>
        <v>0</v>
      </c>
      <c r="M259">
        <f>'Prospects Data'!K259</f>
        <v>18.658333299999999</v>
      </c>
      <c r="N259" t="str">
        <f>'Prospects Data'!L259</f>
        <v>6' 3"</v>
      </c>
      <c r="O259">
        <f>'Prospects Data'!M259</f>
        <v>185</v>
      </c>
      <c r="P259" t="str">
        <f>'Prospects Data'!N259</f>
        <v>R</v>
      </c>
      <c r="Q259" t="str">
        <f>'Prospects Data'!O259</f>
        <v>R</v>
      </c>
      <c r="R259">
        <f>'Prospects Data'!P259</f>
        <v>2024</v>
      </c>
      <c r="S259" t="str">
        <f>'Prospects Data'!Q259</f>
        <v>Draft</v>
      </c>
      <c r="T259" t="str">
        <f>'Prospects Data'!R259</f>
        <v>DET</v>
      </c>
      <c r="U259">
        <f>'Prospects Data'!S259</f>
        <v>0</v>
      </c>
      <c r="V259" t="str">
        <f>'Prospects Data'!T259</f>
        <v>Edmond North (OK)</v>
      </c>
      <c r="W259" t="str">
        <f>'Prospects Data'!U259</f>
        <v>Skinny 6-foot-3 righty with a condor's wingspan. High three-quarters arm slot with more vertical hand position on release creates playable riding action despite downhill plane. Hides the ball well; arm action is efficient and should become more consistent as Hall matures and improves release consistency. Fairly substantial velocity variability, up to 97 last summer but sat 92-94 at times. Struggles to finish breaking balls below the zone, but both (upper-70s curve, low-80s slider) have aesthetically pleasing shape and depth. Both could be plus if they're thrown harder as Hall's frame fills out. Optimistic changeup projection here because of arm speed and action. High-variance project with mid-rotation ceiling.</v>
      </c>
      <c r="X259">
        <f>'Prospects Data'!V259</f>
        <v>0</v>
      </c>
      <c r="Y259">
        <f>'Prospects Data'!W259</f>
        <v>0</v>
      </c>
    </row>
    <row r="260" spans="2:25" x14ac:dyDescent="0.45">
      <c r="B260">
        <v>9</v>
      </c>
      <c r="C260" t="s">
        <v>3675</v>
      </c>
      <c r="D260" t="s">
        <v>104</v>
      </c>
      <c r="E260" s="7" t="str">
        <f>VLOOKUP(D260, Index!$A$2:$B$31, 2, FALSE)</f>
        <v>Nationals</v>
      </c>
      <c r="F260" s="7">
        <f t="shared" ref="F260:F323" si="4">F259+1</f>
        <v>259</v>
      </c>
      <c r="G260" t="str">
        <f>'Prospects Data'!E260</f>
        <v>CF</v>
      </c>
      <c r="H260" t="str">
        <f>'Prospects Data'!F260</f>
        <v>A</v>
      </c>
      <c r="I260">
        <f>'Prospects Data'!G260</f>
        <v>2027</v>
      </c>
      <c r="J260">
        <f>'Prospects Data'!H260</f>
        <v>45</v>
      </c>
      <c r="K260" t="str">
        <f>'Prospects Data'!I260</f>
        <v>High</v>
      </c>
      <c r="L260">
        <f>'Prospects Data'!J260</f>
        <v>0</v>
      </c>
      <c r="M260">
        <f>'Prospects Data'!K260</f>
        <v>19.8722222</v>
      </c>
      <c r="N260" t="str">
        <f>'Prospects Data'!L260</f>
        <v>6' 3"</v>
      </c>
      <c r="O260">
        <f>'Prospects Data'!M260</f>
        <v>180</v>
      </c>
      <c r="P260" t="str">
        <f>'Prospects Data'!N260</f>
        <v>S</v>
      </c>
      <c r="Q260" t="str">
        <f>'Prospects Data'!O260</f>
        <v>R</v>
      </c>
      <c r="R260">
        <f>'Prospects Data'!P260</f>
        <v>2022</v>
      </c>
      <c r="S260" t="str">
        <f>'Prospects Data'!Q260</f>
        <v>Intl15</v>
      </c>
      <c r="T260" t="str">
        <f>'Prospects Data'!R260</f>
        <v>WSN</v>
      </c>
      <c r="U260">
        <f>'Prospects Data'!S260</f>
        <v>4000000</v>
      </c>
      <c r="V260" t="str">
        <f>'Prospects Data'!T260</f>
        <v>Cuba</v>
      </c>
      <c r="W260" t="str">
        <f>'Prospects Data'!U260</f>
        <v>Vaquero is getting wrecked by full-season pitching so far in 2024, and the way you line him up on this list depends on how much you want to bet that he can grow into his body and become more coordinated. Without the benefit of context, you could reasonably be inclined to absolutely whack him here. His in-zone contact rates are south of 70% and many of his swings look totally disconnected and awkward. For the last couple of years, Vaquero has arguably been the prospect with the widest range of possible outcomes in pro baseball. He is built like an NFL wide receiver prospect at an extremely projectable 6-foot-3, 180 pounds, and he not only had the most traditionally projectable frame in his entire 2022 amateur class, but arguably has the best frame of any prospect to enter pro baseball since Elly De La Cruz. The mere possibility that Vaquero could end up as a powerful, switch-hitting center fielder separated him from most of the prospect population even though he had SchrÃ¶dinger's Hit Tool. This is a little bit different than Erick PeÃ±a and Robert Puason because Vaquero is overtly explosive in every way, he just lacks any modicum of feel to hit, especially from the left side. Indeed, he may be a candidate to scrap switch-hitting at some point in the next couple of years. 
Everything else Vaquero does is incredibly exciting. When he runs into one, he has uncommon power for a hitter his age, he runs close to 4.00 flat from the left side, and he has a huge arm. Even if he can have a 30 hit tool, so long as Vaquero is getting to power and playing center field, he's going to be a good big leaguer. His ball skills need polish, but he has the range to play center, though Elijah Green has been taking the lion's share of the center field reps at Fredericksburg so far in 2024. The Nationals have nothing to do but give Vaquero all the runway they can to let him develop. We still value him in this FV tier even though he currently looks a mess because Vaquero's physical tools are deafening.</v>
      </c>
      <c r="X260">
        <f>'Prospects Data'!V260</f>
        <v>0</v>
      </c>
      <c r="Y260" t="str">
        <f>'Prospects Data'!W260</f>
        <v>sa3018403</v>
      </c>
    </row>
    <row r="261" spans="2:25" x14ac:dyDescent="0.45">
      <c r="B261">
        <v>9</v>
      </c>
      <c r="C261" t="s">
        <v>3678</v>
      </c>
      <c r="D261" t="s">
        <v>59</v>
      </c>
      <c r="E261" s="7" t="str">
        <f>VLOOKUP(D261, Index!$A$2:$B$31, 2, FALSE)</f>
        <v>Twins</v>
      </c>
      <c r="F261" s="7">
        <f t="shared" si="4"/>
        <v>260</v>
      </c>
      <c r="G261" t="str">
        <f>'Prospects Data'!E261</f>
        <v>LF</v>
      </c>
      <c r="H261" t="str">
        <f>'Prospects Data'!F261</f>
        <v>CPX</v>
      </c>
      <c r="I261">
        <f>'Prospects Data'!G261</f>
        <v>2029</v>
      </c>
      <c r="J261">
        <f>'Prospects Data'!H261</f>
        <v>45</v>
      </c>
      <c r="K261" t="str">
        <f>'Prospects Data'!I261</f>
        <v>High</v>
      </c>
      <c r="L261">
        <f>'Prospects Data'!J261</f>
        <v>0</v>
      </c>
      <c r="M261">
        <f>'Prospects Data'!K261</f>
        <v>18.905555499999998</v>
      </c>
      <c r="N261" t="str">
        <f>'Prospects Data'!L261</f>
        <v>5' 10"</v>
      </c>
      <c r="O261">
        <f>'Prospects Data'!M261</f>
        <v>150</v>
      </c>
      <c r="P261" t="str">
        <f>'Prospects Data'!N261</f>
        <v>R</v>
      </c>
      <c r="Q261" t="str">
        <f>'Prospects Data'!O261</f>
        <v>R</v>
      </c>
      <c r="R261">
        <f>'Prospects Data'!P261</f>
        <v>2023</v>
      </c>
      <c r="S261" t="str">
        <f>'Prospects Data'!Q261</f>
        <v>Intl15</v>
      </c>
      <c r="T261" t="str">
        <f>'Prospects Data'!R261</f>
        <v>MIN</v>
      </c>
      <c r="U261">
        <f>'Prospects Data'!S261</f>
        <v>0</v>
      </c>
      <c r="V261" t="str">
        <f>'Prospects Data'!T261</f>
        <v>Dominican Republic</v>
      </c>
      <c r="W261" t="str">
        <f>'Prospects Data'!U261</f>
        <v>The Twins have all these athletic freaks on their complex, but little Dameury Pena is pretty easily the best hitter of the bunch and might be the best prospect if he can find a way to stay on the infield. Decked out in shin and elbow guards that make him look like a walking pack of Starbursts, Pena has uncommon explosion in his hands for a player his size and remarkable feel for hitting the ball where it's pitched. He has oppo gap power if you want to work away from him, and he'll snatch fastballs up around his hands if you dare try him in there. His walk rate so far in the 2024 FCL is more than triple his strikeout rate. Don't confuse that for patience â€” this is a swing-happy hitter, it's just that it's so hard to make Pena swing and miss that eventually FCL pitchers are walking him, though more because of their control limitations than Pena's plate skills. Pena has played a mix of second base, third base, and left field. Eric saw him play the latter two during his recent Florida jaunt and Pena approached balls too slowly as an infielder. If indeed he ends up an outfielder, Pena will need to hit so much that his game power outpaces his raw, as he's a smaller guy not likely to add a ton of strength as he matures. The way he's looked so far in 2024 makes that seem like a possibility. This is a very special contact hitting prospect who might back his way into defensive versatility as he and the Twins search for a position.</v>
      </c>
      <c r="X261">
        <f>'Prospects Data'!V261</f>
        <v>0</v>
      </c>
      <c r="Y261" t="str">
        <f>'Prospects Data'!W261</f>
        <v>sa3021624</v>
      </c>
    </row>
    <row r="262" spans="2:25" x14ac:dyDescent="0.45">
      <c r="B262">
        <v>9</v>
      </c>
      <c r="C262" t="s">
        <v>2386</v>
      </c>
      <c r="D262" t="s">
        <v>31</v>
      </c>
      <c r="E262" s="7" t="str">
        <f>VLOOKUP(D262, Index!$A$2:$B$31, 2, FALSE)</f>
        <v>Cubs</v>
      </c>
      <c r="F262" s="7">
        <f t="shared" si="4"/>
        <v>261</v>
      </c>
      <c r="G262" t="str">
        <f>'Prospects Data'!E262</f>
        <v>LF</v>
      </c>
      <c r="H262" t="str">
        <f>'Prospects Data'!F262</f>
        <v>AA</v>
      </c>
      <c r="I262">
        <f>'Prospects Data'!G262</f>
        <v>2026</v>
      </c>
      <c r="J262">
        <f>'Prospects Data'!H262</f>
        <v>45</v>
      </c>
      <c r="K262" t="str">
        <f>'Prospects Data'!I262</f>
        <v>Med</v>
      </c>
      <c r="L262">
        <f>'Prospects Data'!J262</f>
        <v>0</v>
      </c>
      <c r="M262">
        <f>'Prospects Data'!K262</f>
        <v>21.494444399999999</v>
      </c>
      <c r="N262" t="str">
        <f>'Prospects Data'!L262</f>
        <v>6' 1"</v>
      </c>
      <c r="O262">
        <f>'Prospects Data'!M262</f>
        <v>195</v>
      </c>
      <c r="P262" t="str">
        <f>'Prospects Data'!N262</f>
        <v>R</v>
      </c>
      <c r="Q262" t="str">
        <f>'Prospects Data'!O262</f>
        <v>R</v>
      </c>
      <c r="R262">
        <f>'Prospects Data'!P262</f>
        <v>2021</v>
      </c>
      <c r="S262" t="str">
        <f>'Prospects Data'!Q262</f>
        <v>Draft</v>
      </c>
      <c r="T262" t="str">
        <f>'Prospects Data'!R262</f>
        <v>CHC</v>
      </c>
      <c r="U262">
        <f>'Prospects Data'!S262</f>
        <v>2100000</v>
      </c>
      <c r="V262" t="str">
        <f>'Prospects Data'!T262</f>
        <v>Madison HS (VA)</v>
      </c>
      <c r="W262" t="str">
        <f>'Prospects Data'!U262</f>
        <v>Triantos was a bat-to-ball prodigy who didn't have as much big showcase experience as your typical high-confidence hit tool high schooler. He has more or less run the minor league table as a plus or better contact hitter with all-fields doubles power, and has reached Double-A with a career .286/.349/.420 line and 14% strikeout rate. 
Initially developed as a middle infielder, the Cubs have also tried Triantos for long stretches at third base (where he spent most of 2022) and center field (where he's only played a handful of games). As of list publication, Triantos is exclusively playing second base so far in 2024. He has not looked very good at any position, and he might be best suited to play a corner outfield spot (which he hasn't tried yet) than be an infielder at all. He's a worse hands-and-feet athlete and thrower than is typically found on the infield. Triantos had surgery for a torn meniscus and missed the first part of 2023, and it's possible he'll improve on defense as he gets further away from the surgery, but he looks like a 30-grade infield defender right now. The Cubs still have at least all of 2024 and 2025 to find a comfortable defensive fit for him, because Triantos doesn't have to be put on the 40-man until after the 2025 season.
It isn't as if being a bad-but-versatile defender (a poor second base &amp; average left field mix seems feasible) is going to prevent Triantos from having a meaningful big league role, because he rakes. He posted an 82.4% overall contact rate and 92% z-contact rate in 2023, and he has a 9% swinging strike rate since entering pro ball. Medium raw power and a proactive approach tend to limit Triantos' slugging and stops one short of forecasting him as a star player, but he's going to hit enough to be a complementary regular who probably comes off the field for defensive purposes late in games.</v>
      </c>
      <c r="X262" t="str">
        <f>'Prospects Data'!V262</f>
        <v>RYoayN5iVcE</v>
      </c>
      <c r="Y262" t="str">
        <f>'Prospects Data'!W262</f>
        <v>sa3017295</v>
      </c>
    </row>
    <row r="263" spans="2:25" x14ac:dyDescent="0.45">
      <c r="B263">
        <v>9</v>
      </c>
      <c r="C263" t="s">
        <v>3684</v>
      </c>
      <c r="D263" t="s">
        <v>155</v>
      </c>
      <c r="E263" s="7" t="str">
        <f>VLOOKUP(D263, Index!$A$2:$B$31, 2, FALSE)</f>
        <v>Royals</v>
      </c>
      <c r="F263" s="7">
        <f t="shared" si="4"/>
        <v>262</v>
      </c>
      <c r="G263" t="str">
        <f>'Prospects Data'!E263</f>
        <v>CF</v>
      </c>
      <c r="H263" t="str">
        <f>'Prospects Data'!F263</f>
        <v>CPX</v>
      </c>
      <c r="I263">
        <f>'Prospects Data'!G263</f>
        <v>2029</v>
      </c>
      <c r="J263">
        <f>'Prospects Data'!H263</f>
        <v>40</v>
      </c>
      <c r="K263" t="str">
        <f>'Prospects Data'!I263</f>
        <v>High</v>
      </c>
      <c r="L263">
        <f>'Prospects Data'!J263</f>
        <v>0</v>
      </c>
      <c r="M263">
        <f>'Prospects Data'!K263</f>
        <v>18.569444399999998</v>
      </c>
      <c r="N263" t="str">
        <f>'Prospects Data'!L263</f>
        <v>6' 2"</v>
      </c>
      <c r="O263">
        <f>'Prospects Data'!M263</f>
        <v>170</v>
      </c>
      <c r="P263" t="str">
        <f>'Prospects Data'!N263</f>
        <v>R</v>
      </c>
      <c r="Q263" t="str">
        <f>'Prospects Data'!O263</f>
        <v>R</v>
      </c>
      <c r="R263">
        <f>'Prospects Data'!P263</f>
        <v>2023</v>
      </c>
      <c r="S263" t="str">
        <f>'Prospects Data'!Q263</f>
        <v>Intl15</v>
      </c>
      <c r="T263" t="str">
        <f>'Prospects Data'!R263</f>
        <v>KCR</v>
      </c>
      <c r="U263">
        <f>'Prospects Data'!S263</f>
        <v>157500</v>
      </c>
      <c r="V263" t="str">
        <f>'Prospects Data'!T263</f>
        <v>Venezuela</v>
      </c>
      <c r="W263" t="str">
        <f>'Prospects Data'!U263</f>
        <v>Gonzalez is a premier athlete with a long-levered, high-waisted frame that has huge projectability, but he's still extremely raw from a skill set standpoint. The quality of his at-bats can vary greatly, but itâ€™s apparent that Gonzalez has feel for manipulating the barrel in the zone and making consistent contact. Thereâ€™s loft in his bat path, but his body lacks the strength to consistently put a charge in his batted balls. Despite his physical projection, Gonzalez likely doesn't have a future as a 30-homer bopper. Instead, he's someone who's going to rack up doubles. Gonzalez still tends to take inefficient routes when ranging for balls in center field, but his plus foot speed and top-tier agility allow him to cover up many of those mistakes at present, and his routes should get cleaned up as he continues to get more reps. This is one of the highest variance prospects in the system, but also one of the easiest to dream on.</v>
      </c>
      <c r="X263">
        <f>'Prospects Data'!V263</f>
        <v>0</v>
      </c>
      <c r="Y263" t="str">
        <f>'Prospects Data'!W263</f>
        <v>sa3021639</v>
      </c>
    </row>
    <row r="264" spans="2:25" x14ac:dyDescent="0.45">
      <c r="B264">
        <v>9</v>
      </c>
      <c r="C264" t="s">
        <v>3687</v>
      </c>
      <c r="D264" t="s">
        <v>269</v>
      </c>
      <c r="E264" s="7" t="str">
        <f>VLOOKUP(D264, Index!$A$2:$B$31, 2, FALSE)</f>
        <v>Cardinals</v>
      </c>
      <c r="F264" s="7">
        <f t="shared" si="4"/>
        <v>263</v>
      </c>
      <c r="G264" t="str">
        <f>'Prospects Data'!E264</f>
        <v>SP</v>
      </c>
      <c r="H264" t="str">
        <f>'Prospects Data'!F264</f>
        <v>AAA</v>
      </c>
      <c r="I264">
        <f>'Prospects Data'!G264</f>
        <v>2024</v>
      </c>
      <c r="J264">
        <f>'Prospects Data'!H264</f>
        <v>40</v>
      </c>
      <c r="K264" t="str">
        <f>'Prospects Data'!I264</f>
        <v>Low</v>
      </c>
      <c r="L264">
        <f>'Prospects Data'!J264</f>
        <v>0</v>
      </c>
      <c r="M264">
        <f>'Prospects Data'!K264</f>
        <v>22.791666599999999</v>
      </c>
      <c r="N264" t="str">
        <f>'Prospects Data'!L264</f>
        <v>6' 1"</v>
      </c>
      <c r="O264">
        <f>'Prospects Data'!M264</f>
        <v>195</v>
      </c>
      <c r="P264" t="str">
        <f>'Prospects Data'!N264</f>
        <v>R</v>
      </c>
      <c r="Q264" t="str">
        <f>'Prospects Data'!O264</f>
        <v>R</v>
      </c>
      <c r="R264">
        <f>'Prospects Data'!P264</f>
        <v>2019</v>
      </c>
      <c r="S264" t="str">
        <f>'Prospects Data'!Q264</f>
        <v>J2</v>
      </c>
      <c r="T264" t="str">
        <f>'Prospects Data'!R264</f>
        <v>TOR</v>
      </c>
      <c r="U264">
        <f>'Prospects Data'!S264</f>
        <v>125000</v>
      </c>
      <c r="V264" t="str">
        <f>'Prospects Data'!T264</f>
        <v>Netherlands</v>
      </c>
      <c r="W264" t="str">
        <f>'Prospects Data'!U264</f>
        <v>The Netherlands native was part of St. Louis' return from Toronto in the Jordan Hicks trade and the Cardinals thought highly enough of him to add him to the 40-man roster during the winter. Robberse is coming off a season that saw him tally 124 innings of work between Double- and Triple-A and fan 24.1% of batters on his way to a 4.28 ERA as a 21-year-old. 
He has a starter-like delivery that heâ€™s able to repeat, and despite his long arm circle, which has a significant hook present in its path, he does a good job of being on time upon foot strike. Robberseâ€™s fastball velocity has taken a small step backwards, now sitting 90-92 mph and touching 93 mph, and his use of his four-seamer has dropped accordingly. The fastball also lacks significant life, so he needs to command it. His slider projects to be a plus offering. It features sharp horizontal and vertical break, and spins between 2700-2800 rpm; Robberse shows advanced feel for peppering the glove-side part of the plate with it. Thereâ€™s limited velocity separation between his fastball and his changeup (85-89 mph), but the changeup fades as itâ€™s approaching the zone and the ones that also flash depth tend to generate the most whiffs. His cutter (87-90 mph) is a bit light on sharpness and mostly serves to keep hitters off of his four-seamer. Robberse has a deep enough mix and more than enough command to profile as a starter, but his fastball velocity will need to take a sizable step forward in order for him to exceed a no. 5 starter projection.</v>
      </c>
      <c r="X264">
        <f>'Prospects Data'!V264</f>
        <v>0</v>
      </c>
      <c r="Y264" t="str">
        <f>'Prospects Data'!W264</f>
        <v>sa3011735</v>
      </c>
    </row>
    <row r="265" spans="2:25" x14ac:dyDescent="0.45">
      <c r="B265">
        <v>9</v>
      </c>
      <c r="C265" t="s">
        <v>3691</v>
      </c>
      <c r="D265" t="s">
        <v>18</v>
      </c>
      <c r="E265" s="7" t="str">
        <f>VLOOKUP(D265, Index!$A$2:$B$31, 2, FALSE)</f>
        <v>Diamondbacks</v>
      </c>
      <c r="F265" s="7">
        <f t="shared" si="4"/>
        <v>264</v>
      </c>
      <c r="G265" t="str">
        <f>'Prospects Data'!E265</f>
        <v>C</v>
      </c>
      <c r="H265" t="str">
        <f>'Prospects Data'!F265</f>
        <v>CPX</v>
      </c>
      <c r="I265">
        <f>'Prospects Data'!G265</f>
        <v>2028</v>
      </c>
      <c r="J265">
        <f>'Prospects Data'!H265</f>
        <v>40</v>
      </c>
      <c r="K265" t="str">
        <f>'Prospects Data'!I265</f>
        <v>High</v>
      </c>
      <c r="L265">
        <f>'Prospects Data'!J265</f>
        <v>0</v>
      </c>
      <c r="M265">
        <f>'Prospects Data'!K265</f>
        <v>19.7</v>
      </c>
      <c r="N265" t="str">
        <f>'Prospects Data'!L265</f>
        <v>5' 9"</v>
      </c>
      <c r="O265">
        <f>'Prospects Data'!M265</f>
        <v>155</v>
      </c>
      <c r="P265" t="str">
        <f>'Prospects Data'!N265</f>
        <v>R</v>
      </c>
      <c r="Q265" t="str">
        <f>'Prospects Data'!O265</f>
        <v>R</v>
      </c>
      <c r="R265">
        <f>'Prospects Data'!P265</f>
        <v>2022</v>
      </c>
      <c r="S265" t="str">
        <f>'Prospects Data'!Q265</f>
        <v>Intl15</v>
      </c>
      <c r="T265" t="str">
        <f>'Prospects Data'!R265</f>
        <v>ARI</v>
      </c>
      <c r="U265">
        <f>'Prospects Data'!S265</f>
        <v>20000</v>
      </c>
      <c r="V265" t="str">
        <f>'Prospects Data'!T265</f>
        <v>Mexico</v>
      </c>
      <c r="W265" t="str">
        <f>'Prospects Data'!U265</f>
        <v>Is Barriga a Rafael MarchÃ¡n sequel, or is he Jose Altuve in knee savers? There is a gap between those who believe the lilliputian catcher is too small to withstand the beating of the position and those who think he has an exceptional toolset and rare athleticism for a backstop. Barriga is indeed remarkably twitchy for a squat 5-foot-6 or so (he's listed at 5-foot-9, but he ain't that), and he can really run for a catcher. His quickness is most evident on defense, where his mobility and explosion leaving his crouch are both impressive. Barriga was limited to just 10 regular season games on the complex last year because of a gruesome compound fracture to his femur, which he suffered while simply rounding first base. People in attendance at that game describe the injury as sounding like a broken bat. 
Barriga is back with a vengeance and looks great again this spring, but we simply don't know whether his little body will be able to withstand the grind of catching across a full season until he actually does it. The same applies to his offense, which will be subject to the wear and tear of catching. Barriga has performed well from a bat-to-ball standpoint in a small sample and looks hitterish to the eye, especially when it comes to snatching pitches at the top of the strike zone. He has all-fields doubles pop, which will be more than enough for him to profile as a catcher if he can retain a plus hit tool and on-base skills. Even without any kind of physical projection, the tools and skills of a primary catcher are here, it's just that Barriga would be defying convention in a meaningful way by attaining that role, as most big league backstops are hulksters. It's more likely Barriga becomes an Austin Barnes or Garrett Stubbs type of backup, but there are definitely scouts who like him more than that. He's perhaps the most fun prospect in this entire system.</v>
      </c>
      <c r="X265" t="str">
        <f>'Prospects Data'!V265</f>
        <v>WjcGmAIsFDw</v>
      </c>
      <c r="Y265" t="str">
        <f>'Prospects Data'!W265</f>
        <v>sa3018595</v>
      </c>
    </row>
    <row r="266" spans="2:25" x14ac:dyDescent="0.45">
      <c r="B266">
        <v>9</v>
      </c>
      <c r="C266" t="s">
        <v>3695</v>
      </c>
      <c r="D266" t="s">
        <v>70</v>
      </c>
      <c r="E266" s="7" t="str">
        <f>VLOOKUP(D266, Index!$A$2:$B$31, 2, FALSE)</f>
        <v>Athletics</v>
      </c>
      <c r="F266" s="7">
        <f t="shared" si="4"/>
        <v>265</v>
      </c>
      <c r="G266" t="str">
        <f>'Prospects Data'!E266</f>
        <v>3B</v>
      </c>
      <c r="H266">
        <f>'Prospects Data'!F266</f>
        <v>0</v>
      </c>
      <c r="I266">
        <f>'Prospects Data'!G266</f>
        <v>2026</v>
      </c>
      <c r="J266">
        <f>'Prospects Data'!H266</f>
        <v>40</v>
      </c>
      <c r="K266" t="str">
        <f>'Prospects Data'!I266</f>
        <v>Med</v>
      </c>
      <c r="L266">
        <f>'Prospects Data'!J266</f>
        <v>0</v>
      </c>
      <c r="M266">
        <f>'Prospects Data'!K266</f>
        <v>21.358333300000002</v>
      </c>
      <c r="N266" t="str">
        <f>'Prospects Data'!L266</f>
        <v>6' 1"</v>
      </c>
      <c r="O266">
        <f>'Prospects Data'!M266</f>
        <v>228</v>
      </c>
      <c r="P266" t="str">
        <f>'Prospects Data'!N266</f>
        <v>R</v>
      </c>
      <c r="Q266" t="str">
        <f>'Prospects Data'!O266</f>
        <v>R</v>
      </c>
      <c r="R266">
        <f>'Prospects Data'!P266</f>
        <v>2024</v>
      </c>
      <c r="S266" t="str">
        <f>'Prospects Data'!Q266</f>
        <v>Draft</v>
      </c>
      <c r="T266" t="str">
        <f>'Prospects Data'!R266</f>
        <v>OAK</v>
      </c>
      <c r="U266">
        <f>'Prospects Data'!S266</f>
        <v>0</v>
      </c>
      <c r="V266" t="str">
        <f>'Prospects Data'!T266</f>
        <v>LSU</v>
      </c>
      <c r="W266" t="str">
        <f>'Prospects Data'!U266</f>
        <v>A barrel-chested college baseball cult hero with plus-plus bat speed, White was among the highest-profile transfers of the last few years, heading from NC State to LSU after an incredible freshman season. He slashed .355/.419/.704 throughout his college career with 75 homers in three seasons. White has a thicker build in the Eugenio SuÃ¡rez mold. He's a super loose and explosive rotator. A surprisingly mobile, low-to-the-ground defender for his size, White's arm strength fits at third. His hands aren't great but he has a better chance to stay at the hot corner than you'd guess when he gets off the bus. 
White's peak measurable power rivals that of big league sluggers but was down a tick in 2024 compared to 2023. Chase issues make his profile risky. White got better in this regard as a junior (38% chase in 2023, 32% in 2024) but still isn't good. He has much more typical big league athleticism/bat speed look than some of the other flawed hitters in the 2024 class. White profiles as a Jake Burger or Maikel Franco type player with better defense upon entry to pro ball, though the body projection here might cause the defense to slip if White thickens up as his 20s wear on the way most people do.</v>
      </c>
      <c r="X266">
        <f>'Prospects Data'!V266</f>
        <v>0</v>
      </c>
      <c r="Y266">
        <f>'Prospects Data'!W266</f>
        <v>0</v>
      </c>
    </row>
    <row r="267" spans="2:25" x14ac:dyDescent="0.45">
      <c r="B267">
        <v>9</v>
      </c>
      <c r="C267" t="s">
        <v>3697</v>
      </c>
      <c r="D267" t="s">
        <v>130</v>
      </c>
      <c r="E267" s="7" t="str">
        <f>VLOOKUP(D267, Index!$A$2:$B$31, 2, FALSE)</f>
        <v>Rangers</v>
      </c>
      <c r="F267" s="7">
        <f t="shared" si="4"/>
        <v>266</v>
      </c>
      <c r="G267" t="str">
        <f>'Prospects Data'!E267</f>
        <v>SIRP</v>
      </c>
      <c r="H267" t="str">
        <f>'Prospects Data'!F267</f>
        <v>AAA</v>
      </c>
      <c r="I267">
        <f>'Prospects Data'!G267</f>
        <v>2024</v>
      </c>
      <c r="J267">
        <f>'Prospects Data'!H267</f>
        <v>40</v>
      </c>
      <c r="K267" t="str">
        <f>'Prospects Data'!I267</f>
        <v>Med</v>
      </c>
      <c r="L267">
        <f>'Prospects Data'!J267</f>
        <v>0</v>
      </c>
      <c r="M267">
        <f>'Prospects Data'!K267</f>
        <v>24.266666600000001</v>
      </c>
      <c r="N267" t="str">
        <f>'Prospects Data'!L267</f>
        <v>6' 1"</v>
      </c>
      <c r="O267">
        <f>'Prospects Data'!M267</f>
        <v>205</v>
      </c>
      <c r="P267" t="str">
        <f>'Prospects Data'!N267</f>
        <v>R</v>
      </c>
      <c r="Q267" t="str">
        <f>'Prospects Data'!O267</f>
        <v>R</v>
      </c>
      <c r="R267">
        <f>'Prospects Data'!P267</f>
        <v>2021</v>
      </c>
      <c r="S267" t="str">
        <f>'Prospects Data'!Q267</f>
        <v>Draft</v>
      </c>
      <c r="T267" t="str">
        <f>'Prospects Data'!R267</f>
        <v>TEX</v>
      </c>
      <c r="U267">
        <f>'Prospects Data'!S267</f>
        <v>7920000</v>
      </c>
      <c r="V267" t="str">
        <f>'Prospects Data'!T267</f>
        <v>Vanderbilt</v>
      </c>
      <c r="W267" t="str">
        <f>'Prospects Data'!U267</f>
        <v>I thought the way Leiter's fastball plays would help enable him to work as a starter despite imprecise feel for location, but more and more that's looking like it won't be possible. Leiter continues to start at Triple-A Round Rock and has made a couple of spot starts in the big leagues this year, but his walk rates are still elevated and the visual assessment of his command remains poor. I think especially while Leiter has several option years remaining, he's likely to remain a starter. It's too important for contending teams like Texas to have optionable starter depth to get through a season. He has the rest of his option years to develop in the rotation, but as those run dry, it becomes more and more probable that Leiter will move to the bullpen. 
He is sitting 96 and touching 99 as a starter while generating seven feet of extension and plus vertical break. If you want to be optimistic about the future of Leiter's release consistency, you can look at the way MacKenzie Gore righted the ship after he had severe strike-throwing issues with the Padres; similar to Gore, the explosiveness of Leiter's fastball should give him some margin for error in the zone. He's been homer-prone as a pro, which is somewhat inherent in the way Leiter has to work with his fastball in order to miss bats â€” he yields a ton of fly balls. The heater alone should allow Leiter to be a very good reliever in the event that he does move to the bullpen, even if he doesn't experience a velo bump when he does. He has a five-pitch mix but only the fastball and slider are consistently good, and that's funneling his forecast toward the bullpen as well. I'd expect Leiter to pitch in a spot start or backend capacity for another year or so before he's shifted into the bullpen, where I think he'll be one of the club's best couple of relievers. His stuff is projected in anticipation of the move.</v>
      </c>
      <c r="X267" t="str">
        <f>'Prospects Data'!V267</f>
        <v>xZfvCA7Fj2M</v>
      </c>
      <c r="Y267">
        <f>'Prospects Data'!W267</f>
        <v>30146</v>
      </c>
    </row>
    <row r="268" spans="2:25" x14ac:dyDescent="0.45">
      <c r="B268">
        <v>9</v>
      </c>
      <c r="C268" t="s">
        <v>3700</v>
      </c>
      <c r="D268" t="s">
        <v>7</v>
      </c>
      <c r="E268" s="7" t="str">
        <f>VLOOKUP(D268, Index!$A$2:$B$31, 2, FALSE)</f>
        <v>Marlins</v>
      </c>
      <c r="F268" s="7">
        <f t="shared" si="4"/>
        <v>267</v>
      </c>
      <c r="G268" t="str">
        <f>'Prospects Data'!E268</f>
        <v>LF</v>
      </c>
      <c r="H268">
        <f>'Prospects Data'!F268</f>
        <v>0</v>
      </c>
      <c r="I268">
        <f>'Prospects Data'!G268</f>
        <v>2029</v>
      </c>
      <c r="J268">
        <f>'Prospects Data'!H268</f>
        <v>40</v>
      </c>
      <c r="K268" t="str">
        <f>'Prospects Data'!I268</f>
        <v>High</v>
      </c>
      <c r="L268">
        <f>'Prospects Data'!J268</f>
        <v>0</v>
      </c>
      <c r="M268">
        <f>'Prospects Data'!K268</f>
        <v>19.152777700000001</v>
      </c>
      <c r="N268" t="str">
        <f>'Prospects Data'!L268</f>
        <v>6' 3"</v>
      </c>
      <c r="O268">
        <f>'Prospects Data'!M268</f>
        <v>198</v>
      </c>
      <c r="P268" t="str">
        <f>'Prospects Data'!N268</f>
        <v>L</v>
      </c>
      <c r="Q268" t="str">
        <f>'Prospects Data'!O268</f>
        <v>R</v>
      </c>
      <c r="R268">
        <f>'Prospects Data'!P268</f>
        <v>2024</v>
      </c>
      <c r="S268" t="str">
        <f>'Prospects Data'!Q268</f>
        <v>Draft</v>
      </c>
      <c r="T268" t="str">
        <f>'Prospects Data'!R268</f>
        <v>MIA</v>
      </c>
      <c r="U268">
        <f>'Prospects Data'!S268</f>
        <v>0</v>
      </c>
      <c r="V268" t="str">
        <f>'Prospects Data'!T268</f>
        <v>Summerville HS (SC)</v>
      </c>
      <c r="W268" t="str">
        <f>'Prospects Data'!U268</f>
        <v>Morlando has the best present power among the high schoolers in the 2024 draft. It's titanic left-handed pop, absurd BP power for a hitter his age; he's made big league parks look small with a wood bat. A strapping, big-framed lefty power bat, he's capable of crushing belt-high fastballs at high school velocities. His long, bottom-hand dominant swing could be vulnerable to Ks against pro velo, but for now Morlando's 2-to-1 BIP-to-whiff ratio on the showcase circuit is rather encouraging. He doesn't utilize a stride in the box in an attempt to stay compact, but it robs him of athleticism and rhythm. The talent to clear the corner outfield bar on offense is clearly here. Morlando is a risky, older-than-average high school prospect who could go around pick 20 or pick 40.</v>
      </c>
      <c r="X268">
        <f>'Prospects Data'!V268</f>
        <v>0</v>
      </c>
      <c r="Y268">
        <f>'Prospects Data'!W268</f>
        <v>0</v>
      </c>
    </row>
    <row r="269" spans="2:25" x14ac:dyDescent="0.45">
      <c r="B269">
        <v>9</v>
      </c>
      <c r="C269" t="s">
        <v>693</v>
      </c>
      <c r="D269" t="s">
        <v>56</v>
      </c>
      <c r="E269" s="7" t="str">
        <f>VLOOKUP(D269, Index!$A$2:$B$31, 2, FALSE)</f>
        <v>Brewers</v>
      </c>
      <c r="F269" s="7">
        <f t="shared" si="4"/>
        <v>268</v>
      </c>
      <c r="G269" t="str">
        <f>'Prospects Data'!E269</f>
        <v>1B</v>
      </c>
      <c r="H269" t="str">
        <f>'Prospects Data'!F269</f>
        <v>AAA</v>
      </c>
      <c r="I269">
        <f>'Prospects Data'!G269</f>
        <v>2025</v>
      </c>
      <c r="J269">
        <f>'Prospects Data'!H269</f>
        <v>40</v>
      </c>
      <c r="K269" t="str">
        <f>'Prospects Data'!I269</f>
        <v>Med</v>
      </c>
      <c r="L269">
        <f>'Prospects Data'!J269</f>
        <v>0</v>
      </c>
      <c r="M269">
        <f>'Prospects Data'!K269</f>
        <v>24.002777699999999</v>
      </c>
      <c r="N269" t="str">
        <f>'Prospects Data'!L269</f>
        <v>5' 10"</v>
      </c>
      <c r="O269">
        <f>'Prospects Data'!M269</f>
        <v>204</v>
      </c>
      <c r="P269" t="str">
        <f>'Prospects Data'!N269</f>
        <v>L</v>
      </c>
      <c r="Q269" t="str">
        <f>'Prospects Data'!O269</f>
        <v>R</v>
      </c>
      <c r="R269">
        <f>'Prospects Data'!P269</f>
        <v>2021</v>
      </c>
      <c r="S269" t="str">
        <f>'Prospects Data'!Q269</f>
        <v>Draft</v>
      </c>
      <c r="T269" t="str">
        <f>'Prospects Data'!R269</f>
        <v>MIL</v>
      </c>
      <c r="U269">
        <f>'Prospects Data'!S269</f>
        <v>2200000</v>
      </c>
      <c r="V269" t="str">
        <f>'Prospects Data'!T269</f>
        <v>Wright State</v>
      </c>
      <c r="W269" t="str">
        <f>'Prospects Data'!U269</f>
        <v>Black is entertaining as hell to watch play baseball, but I am skeptical that he's going to be the foundational young player that some folks across baseball think he'll be. Heâ€™s fast, he has a keen eye, he plays with lots of effort, and he swings hard for a small-ish guy. He slashed .284/.417/.513 across Double- and Triple-A in 2023 and raised his career minor league line ton excellent .279/.415/.465. For the last couple of years, Black (and my forecast for him) has been fumbling around for a defensive home. He has largely played second base during the last half decade and gave center field a try in 2022, but moved to third base in 2023 and even began to get some reps at first. He actually looked pretty good at third base aside from his throwing stroke, which sometimes looks odd and lacks accuracy. It's a big enough issue that I have him projected to first base and will speculate he'll eventually play the outfield corner, as well. Black's 2023 power output was likely a caricature of his true ability. His game is grounded in his contact and (more significantly) on-base skills. He lacks the power typical of a corner infielder and I also have some reservations about his ability to carry above-average contact rates to the big leagues. Black needs a ton of effort to swing hard and his head often flies all over the place. His swing also has a hole in it (up and away) that will be probed by big league fastballs until he proves he can close it. So no, I don't have Black evaluated as an everyday player. Because he's backed into a fair bit of defensive versatility, runs well, and has a plus-plus skill in his plate discipline, he'll still have roster utility as corner role player of modest impact.</v>
      </c>
      <c r="X269" t="str">
        <f>'Prospects Data'!V269</f>
        <v>_0WzwN2Qt4o</v>
      </c>
      <c r="Y269">
        <f>'Prospects Data'!W269</f>
        <v>29949</v>
      </c>
    </row>
    <row r="270" spans="2:25" x14ac:dyDescent="0.45">
      <c r="B270">
        <v>9</v>
      </c>
      <c r="C270" t="s">
        <v>3706</v>
      </c>
      <c r="D270" t="s">
        <v>82</v>
      </c>
      <c r="E270" s="7" t="str">
        <f>VLOOKUP(D270, Index!$A$2:$B$31, 2, FALSE)</f>
        <v>Mariners</v>
      </c>
      <c r="F270" s="7">
        <f t="shared" si="4"/>
        <v>269</v>
      </c>
      <c r="G270" t="str">
        <f>'Prospects Data'!E270</f>
        <v>SP</v>
      </c>
      <c r="H270">
        <f>'Prospects Data'!F270</f>
        <v>0</v>
      </c>
      <c r="I270">
        <f>'Prospects Data'!G270</f>
        <v>2026</v>
      </c>
      <c r="J270">
        <f>'Prospects Data'!H270</f>
        <v>40</v>
      </c>
      <c r="K270" t="str">
        <f>'Prospects Data'!I270</f>
        <v>Med</v>
      </c>
      <c r="L270">
        <f>'Prospects Data'!J270</f>
        <v>0</v>
      </c>
      <c r="M270">
        <f>'Prospects Data'!K270</f>
        <v>21.113888800000002</v>
      </c>
      <c r="N270" t="str">
        <f>'Prospects Data'!L270</f>
        <v>5' 11"</v>
      </c>
      <c r="O270">
        <f>'Prospects Data'!M270</f>
        <v>200</v>
      </c>
      <c r="P270" t="str">
        <f>'Prospects Data'!N270</f>
        <v>S</v>
      </c>
      <c r="Q270" t="str">
        <f>'Prospects Data'!O270</f>
        <v>S</v>
      </c>
      <c r="R270">
        <f>'Prospects Data'!P270</f>
        <v>2024</v>
      </c>
      <c r="S270" t="str">
        <f>'Prospects Data'!Q270</f>
        <v>Draft</v>
      </c>
      <c r="T270" t="str">
        <f>'Prospects Data'!R270</f>
        <v>SEA</v>
      </c>
      <c r="U270">
        <f>'Prospects Data'!S270</f>
        <v>0</v>
      </c>
      <c r="V270" t="str">
        <f>'Prospects Data'!T270</f>
        <v>Mississippi State</v>
      </c>
      <c r="W270" t="str">
        <f>'Prospects Data'!U270</f>
        <v>What if Pat Venditte sat 95? We might learn the answer if Cijntje (pronounced SAIN-ja) is allowed to continue developing as a switch pitcher. Cijntje is naturally left-handed but began throwing right-handed in elementary school and he was switch-pitching by the time he was on the 2016 CuraÃ§ao LLWS team. He was a second round prospect in high school and was drafted by Milwaukee (who announced him as a shortstop). 
Cijntje's velocity has really grown from the right side but not from the left. It'd be shortsighted for pro teams to not try to develop such a special talent as a switch-pitcher, but there is a pretty big gap in Cijntje's stuff now. He threw his last left-handed pitch on May 4, then pitched righty the rest of the season no matter the matchup. Cijntje's lefty style is reliant on a sweepy breaking ball; he has a low-end LOOGY look from over there. As a righty, he's sitting in the mid-90s, has been up to 99, and has a potential plus changeup. Growth for his secondary stuff seems feasible because he's had fewer reps from both sides than any other pitcher with the same number of innings. The rise/run action on his fastball creates bat-missing tail in the high/arm-side quadrant of the zone. The slider looks more like a cutter at times, sitting 87-90 mph with terse movement. Cijntje's changeup usage was limited because he was more often facing same-sided hitters as a righty. At its best, it has power action in the 87-90 mph range like Ronel Blanco's new cambio. Cijntje has a backend start look as a righty, and could flip around to the left side when the opponent really struggles versus low-slot lefties. He profiles in the late first/early second round range.</v>
      </c>
      <c r="X270">
        <f>'Prospects Data'!V270</f>
        <v>0</v>
      </c>
      <c r="Y270">
        <f>'Prospects Data'!W270</f>
        <v>0</v>
      </c>
    </row>
    <row r="271" spans="2:25" x14ac:dyDescent="0.45">
      <c r="B271">
        <v>9</v>
      </c>
      <c r="C271" t="s">
        <v>3708</v>
      </c>
      <c r="D271" t="s">
        <v>191</v>
      </c>
      <c r="E271" s="7" t="str">
        <f>VLOOKUP(D271, Index!$A$2:$B$31, 2, FALSE)</f>
        <v>Astros</v>
      </c>
      <c r="F271" s="7">
        <f t="shared" si="4"/>
        <v>270</v>
      </c>
      <c r="G271" t="str">
        <f>'Prospects Data'!E271</f>
        <v>3B</v>
      </c>
      <c r="H271" t="str">
        <f>'Prospects Data'!F271</f>
        <v>CPX</v>
      </c>
      <c r="I271">
        <f>'Prospects Data'!G271</f>
        <v>2029</v>
      </c>
      <c r="J271">
        <f>'Prospects Data'!H271</f>
        <v>40</v>
      </c>
      <c r="K271" t="str">
        <f>'Prospects Data'!I271</f>
        <v>High</v>
      </c>
      <c r="L271">
        <f>'Prospects Data'!J271</f>
        <v>0</v>
      </c>
      <c r="M271">
        <f>'Prospects Data'!K271</f>
        <v>18.894444400000001</v>
      </c>
      <c r="N271" t="str">
        <f>'Prospects Data'!L271</f>
        <v>6' 3"</v>
      </c>
      <c r="O271">
        <f>'Prospects Data'!M271</f>
        <v>208</v>
      </c>
      <c r="P271" t="str">
        <f>'Prospects Data'!N271</f>
        <v>R</v>
      </c>
      <c r="Q271" t="str">
        <f>'Prospects Data'!O271</f>
        <v>R</v>
      </c>
      <c r="R271">
        <f>'Prospects Data'!P271</f>
        <v>2023</v>
      </c>
      <c r="S271" t="str">
        <f>'Prospects Data'!Q271</f>
        <v>Intl15</v>
      </c>
      <c r="T271" t="str">
        <f>'Prospects Data'!R271</f>
        <v>HOU</v>
      </c>
      <c r="U271">
        <f>'Prospects Data'!S271</f>
        <v>2250000</v>
      </c>
      <c r="V271" t="str">
        <f>'Prospects Data'!T271</f>
        <v>Dominican Republic</v>
      </c>
      <c r="W271" t="str">
        <f>'Prospects Data'!U271</f>
        <v>Originally rumored to be headed to Texas for $3 million, things changed course (likely due to decisions Texas made to divert to Sebastian Walcott) and Diaz, our no. 14 prospect in the 2023 international class, ended up signing with Houston for $2.25 million. Looking for elite bat speed? Diaz comes close, with his hips and torso turning like the head of an owl in the blink of an eye. While Diaz rotates as fast as anyone in Houston's system, he does so with some mechanical flaws and shortcuts that make his hit tool feel flimsy, and he struck out about a third of the time in his 2023 DSL debut. If Diaz can refine his barrel feel without sacrificing bat speed, he's going to be an impact bat. He's the toolsiest of Houston's 2024 FCL contingent, a power-hitting third base prospect of extreme variance.</v>
      </c>
      <c r="X271">
        <f>'Prospects Data'!V271</f>
        <v>0</v>
      </c>
      <c r="Y271" t="str">
        <f>'Prospects Data'!W271</f>
        <v>sa3021074</v>
      </c>
    </row>
    <row r="272" spans="2:25" x14ac:dyDescent="0.45">
      <c r="B272">
        <v>9</v>
      </c>
      <c r="C272" t="s">
        <v>643</v>
      </c>
      <c r="D272" t="s">
        <v>16</v>
      </c>
      <c r="E272" s="7" t="str">
        <f>VLOOKUP(D272, Index!$A$2:$B$31, 2, FALSE)</f>
        <v>Giants</v>
      </c>
      <c r="F272" s="7">
        <f t="shared" si="4"/>
        <v>271</v>
      </c>
      <c r="G272" t="str">
        <f>'Prospects Data'!E272</f>
        <v>RF</v>
      </c>
      <c r="H272" t="str">
        <f>'Prospects Data'!F272</f>
        <v>AAA</v>
      </c>
      <c r="I272">
        <f>'Prospects Data'!G272</f>
        <v>2024</v>
      </c>
      <c r="J272">
        <f>'Prospects Data'!H272</f>
        <v>40</v>
      </c>
      <c r="K272" t="str">
        <f>'Prospects Data'!I272</f>
        <v>High</v>
      </c>
      <c r="L272">
        <f>'Prospects Data'!J272</f>
        <v>0</v>
      </c>
      <c r="M272">
        <f>'Prospects Data'!K272</f>
        <v>22.8</v>
      </c>
      <c r="N272" t="str">
        <f>'Prospects Data'!L272</f>
        <v>6' 1"</v>
      </c>
      <c r="O272">
        <f>'Prospects Data'!M272</f>
        <v>178</v>
      </c>
      <c r="P272" t="str">
        <f>'Prospects Data'!N272</f>
        <v>R</v>
      </c>
      <c r="Q272" t="str">
        <f>'Prospects Data'!O272</f>
        <v>R</v>
      </c>
      <c r="R272">
        <f>'Prospects Data'!P272</f>
        <v>2018</v>
      </c>
      <c r="S272" t="str">
        <f>'Prospects Data'!Q272</f>
        <v>J2</v>
      </c>
      <c r="T272" t="str">
        <f>'Prospects Data'!R272</f>
        <v>SFG</v>
      </c>
      <c r="U272">
        <f>'Prospects Data'!S272</f>
        <v>2600000</v>
      </c>
      <c r="V272" t="str">
        <f>'Prospects Data'!T272</f>
        <v>Dominican Republic</v>
      </c>
      <c r="W272" t="str">
        <f>'Prospects Data'!U272</f>
        <v>Once a bat speed prodigy who looked like a potential 35-homer shortstop, back issues, strikeouts, and stagnating development on defense have clouded and soured Luciano's forecast. The muscular 22-year-old has plus-plus power, but heâ€™s only truly dangerous in the very middle of the zone. He ran a 64% contact rate in 2023, as Luciano lacks the barrel feel to impact pitches all over the zone. He often works to the opposite field, but this is more a product of his bat path than expert feel to hit. Chase has historically also been somewhat of an issue for Luciano, but scouts coming out of Sacramento this year have had positive things to say about the quality of his at-bats, just not his hit tool. 
If he could play shortstop, his contact issues might be liveable given how much power Luciano has, but his defense isnâ€™t consistent enough to consider him a shortstop. He has the arm for it, but his range and hands are not as reliable. It's tough to find anyone who is comfortable projecting Luciano on the infield at all, let alone at its most difficult position. Aside from a handful of games at second base (most of those in LIDOM rather than with a Giants affiliate), he has only ever been developed at short. Now in his second option year, the time to assess Luciano at other positions is dwindling. If you believe his hit tool is insufficient to support a profile at any other position, it makes sense to try to force things at short for as long as possible. The positive outcome here is something similar to Miguel SanÃ³'s Twins arc, where the power provides for a couple peak seasons, but near bottom-of-the-scale contact ability and frustrating defense have Luciano more often looking like a 40-grade player. Teams down the competitive continuum that may want to take a post-hype flier on Luciano sometime during the next year and a half should have a very firm idea of how they might help him improve on at least one side of the ball. We think Luciano will have a lefty-mashing window of relevance, but he isn't a foundational, impact player.</v>
      </c>
      <c r="X272" t="str">
        <f>'Prospects Data'!V272</f>
        <v>PC6wq1FXPGA</v>
      </c>
      <c r="Y272">
        <f>'Prospects Data'!W272</f>
        <v>25616</v>
      </c>
    </row>
    <row r="273" spans="2:25" x14ac:dyDescent="0.45">
      <c r="B273">
        <v>9</v>
      </c>
      <c r="C273" t="s">
        <v>3713</v>
      </c>
      <c r="D273" t="s">
        <v>42</v>
      </c>
      <c r="E273" s="7" t="str">
        <f>VLOOKUP(D273, Index!$A$2:$B$31, 2, FALSE)</f>
        <v>Angels</v>
      </c>
      <c r="F273" s="7">
        <f t="shared" si="4"/>
        <v>272</v>
      </c>
      <c r="G273" t="str">
        <f>'Prospects Data'!E273</f>
        <v>SIRP</v>
      </c>
      <c r="H273" t="str">
        <f>'Prospects Data'!F273</f>
        <v>AA</v>
      </c>
      <c r="I273">
        <f>'Prospects Data'!G273</f>
        <v>2026</v>
      </c>
      <c r="J273">
        <f>'Prospects Data'!H273</f>
        <v>40</v>
      </c>
      <c r="K273" t="str">
        <f>'Prospects Data'!I273</f>
        <v>Med</v>
      </c>
      <c r="L273">
        <f>'Prospects Data'!J273</f>
        <v>0</v>
      </c>
      <c r="M273">
        <f>'Prospects Data'!K273</f>
        <v>22.536111099999999</v>
      </c>
      <c r="N273" t="str">
        <f>'Prospects Data'!L273</f>
        <v>6' 3"</v>
      </c>
      <c r="O273">
        <f>'Prospects Data'!M273</f>
        <v>215</v>
      </c>
      <c r="P273" t="str">
        <f>'Prospects Data'!N273</f>
        <v>R</v>
      </c>
      <c r="Q273" t="str">
        <f>'Prospects Data'!O273</f>
        <v>R</v>
      </c>
      <c r="R273">
        <f>'Prospects Data'!P273</f>
        <v>2023</v>
      </c>
      <c r="S273" t="str">
        <f>'Prospects Data'!Q273</f>
        <v>Draft</v>
      </c>
      <c r="T273" t="str">
        <f>'Prospects Data'!R273</f>
        <v>LAA</v>
      </c>
      <c r="U273">
        <f>'Prospects Data'!S273</f>
        <v>328500</v>
      </c>
      <c r="V273" t="str">
        <f>'Prospects Data'!T273</f>
        <v>Wake Forest</v>
      </c>
      <c r="W273" t="str">
        <f>'Prospects Data'!U273</f>
        <v>The former Wake Forest closer was drafted by the Angels in the sixth round last year and ended up only throwing 8.1 pro innings in 2023 after striking out 34.3% of opposing batters in his final collegiate season. Minacci is a fastball/slider reliever who throws from a high three-quarters slot with significant effort in his delivery. His four-seamer, which has averaged 95 mph so far in 2024 and has touched 97 mph, has solid life in the form of carry and will also flash late running action. His slider lives in the mid-80s and relies on the lateness of its break more than overwhelming spin. Heâ€™s shown advanced feel for landing the breaker in the zone, as well as expanding out of the zone to finish hitters off. His slider will take the form of vertical downer as well as a more traditional two-plane version. Minacci has a lot less volatility in his strike-throwing ability than most of the reliever profiles in the system, and even though an elite pitch is absent from his arsenal, he projects to be a consistent performer in a middle-relief role sooner than later.</v>
      </c>
      <c r="X273">
        <f>'Prospects Data'!V273</f>
        <v>0</v>
      </c>
      <c r="Y273" t="str">
        <f>'Prospects Data'!W273</f>
        <v>sa3022728</v>
      </c>
    </row>
    <row r="274" spans="2:25" x14ac:dyDescent="0.45">
      <c r="B274">
        <v>9</v>
      </c>
      <c r="C274" t="s">
        <v>3716</v>
      </c>
      <c r="D274" t="s">
        <v>73</v>
      </c>
      <c r="E274" s="7" t="str">
        <f>VLOOKUP(D274, Index!$A$2:$B$31, 2, FALSE)</f>
        <v>Phillies</v>
      </c>
      <c r="F274" s="7">
        <f t="shared" si="4"/>
        <v>273</v>
      </c>
      <c r="G274" t="str">
        <f>'Prospects Data'!E274</f>
        <v>SIRP</v>
      </c>
      <c r="H274" t="str">
        <f>'Prospects Data'!F274</f>
        <v>AAA</v>
      </c>
      <c r="I274">
        <f>'Prospects Data'!G274</f>
        <v>2024</v>
      </c>
      <c r="J274">
        <f>'Prospects Data'!H274</f>
        <v>40</v>
      </c>
      <c r="K274" t="str">
        <f>'Prospects Data'!I274</f>
        <v>Low</v>
      </c>
      <c r="L274">
        <f>'Prospects Data'!J274</f>
        <v>0</v>
      </c>
      <c r="M274">
        <f>'Prospects Data'!K274</f>
        <v>25.283333299999999</v>
      </c>
      <c r="N274" t="str">
        <f>'Prospects Data'!L274</f>
        <v>6' 4"</v>
      </c>
      <c r="O274">
        <f>'Prospects Data'!M274</f>
        <v>200</v>
      </c>
      <c r="P274" t="str">
        <f>'Prospects Data'!N274</f>
        <v>R</v>
      </c>
      <c r="Q274" t="str">
        <f>'Prospects Data'!O274</f>
        <v>R</v>
      </c>
      <c r="R274">
        <f>'Prospects Data'!P274</f>
        <v>2017</v>
      </c>
      <c r="S274" t="str">
        <f>'Prospects Data'!Q274</f>
        <v>Draft</v>
      </c>
      <c r="T274" t="str">
        <f>'Prospects Data'!R274</f>
        <v>TBR</v>
      </c>
      <c r="U274">
        <f>'Prospects Data'!S274</f>
        <v>2132400</v>
      </c>
      <c r="V274" t="str">
        <f>'Prospects Data'!T274</f>
        <v>Westview HS (CA)</v>
      </c>
      <c r="W274" t="str">
        <f>'Prospects Data'!U274</f>
        <v>In 2023, Mercado amassed 95 strikeouts in 62 innings split between Double- and Triple-A, albeit with a 4.79 ERA. Blocked by a myriad of other worthy 40-man candidates in Tampa, he was traded to the Phillies ahead of the 2023 roster deadline and added to their 40-man. Poised to be an optionable middle reliever in 2024, Mercado's relatively new cutter really tied the rest of his repertoire (mostly fastball/curveball) together when he added it in 2022. His velocity has yo-yo'd throughout his pro career and did so again in 2023 with a move to the bullpen, ticking up to the 94-96 mph range, which he'd only occasionally shown as a starter. Mercado is capable of missing a bat when he executes any of his three main pitches, but his stuff isn't so nasty that he can carve when he's imprecise. He has minor league experience as both a closer and a long reliever, but I consider Mercado much more likely to play a consistent three-out middle-inning role in the big leagues once his option years start to dwindle.</v>
      </c>
      <c r="X274">
        <f>'Prospects Data'!V274</f>
        <v>0</v>
      </c>
      <c r="Y274">
        <f>'Prospects Data'!W274</f>
        <v>23223</v>
      </c>
    </row>
    <row r="275" spans="2:25" x14ac:dyDescent="0.45">
      <c r="B275">
        <v>9</v>
      </c>
      <c r="C275" t="s">
        <v>3719</v>
      </c>
      <c r="D275" t="s">
        <v>14</v>
      </c>
      <c r="E275" s="7" t="str">
        <f>VLOOKUP(D275, Index!$A$2:$B$31, 2, FALSE)</f>
        <v>Padres</v>
      </c>
      <c r="F275" s="7">
        <f t="shared" si="4"/>
        <v>274</v>
      </c>
      <c r="G275" t="str">
        <f>'Prospects Data'!E275</f>
        <v>SP</v>
      </c>
      <c r="H275" t="str">
        <f>'Prospects Data'!F275</f>
        <v>A</v>
      </c>
      <c r="I275">
        <f>'Prospects Data'!G275</f>
        <v>2027</v>
      </c>
      <c r="J275">
        <f>'Prospects Data'!H275</f>
        <v>40</v>
      </c>
      <c r="K275" t="str">
        <f>'Prospects Data'!I275</f>
        <v>Med</v>
      </c>
      <c r="L275">
        <f>'Prospects Data'!J275</f>
        <v>0</v>
      </c>
      <c r="M275">
        <f>'Prospects Data'!K275</f>
        <v>21.222222200000001</v>
      </c>
      <c r="N275" t="str">
        <f>'Prospects Data'!L275</f>
        <v>6' 1"</v>
      </c>
      <c r="O275">
        <f>'Prospects Data'!M275</f>
        <v>220</v>
      </c>
      <c r="P275" t="str">
        <f>'Prospects Data'!N275</f>
        <v>R</v>
      </c>
      <c r="Q275" t="str">
        <f>'Prospects Data'!O275</f>
        <v>R</v>
      </c>
      <c r="R275">
        <f>'Prospects Data'!P275</f>
        <v>2022</v>
      </c>
      <c r="S275" t="str">
        <f>'Prospects Data'!Q275</f>
        <v>Draft</v>
      </c>
      <c r="T275" t="str">
        <f>'Prospects Data'!R275</f>
        <v>SDP</v>
      </c>
      <c r="U275">
        <f>'Prospects Data'!S275</f>
        <v>400000</v>
      </c>
      <c r="V275" t="str">
        <f>'Prospects Data'!T275</f>
        <v>Combine Academy (NC)</v>
      </c>
      <c r="W275" t="str">
        <f>'Prospects Data'!U275</f>
        <v>A $400,000 over-slot signee from 2022, Lowe is a stocky 21-year-old righty with a catcherly build and a riding low-to-mid-90s fastball. It looks like Lowe's arm slot has changed since last year, when he was more over the top and tended to pronate over top of the baseball. He's a little lower now and supinating on release to generate rise-and-run shape. His arm action has also gotten a little longer, but there's still enough feel to pitch here to project Lowe as a backend starter. His slider is a little cuttery right now; hopefully that lengthens back out with some more adjustment as Lowe climbs. Lowe's changeup feel is less consistent than that of his slider but it might be his best pitch at maturity; it has much more overt bat-missing action. San Diego has taken things slow here and Lowe has been back at Lake Elsinore even though he performed well last season. He's due for a promotion and is a nice developmental backend starter prospect.</v>
      </c>
      <c r="X275">
        <f>'Prospects Data'!V275</f>
        <v>0</v>
      </c>
      <c r="Y275" t="str">
        <f>'Prospects Data'!W275</f>
        <v>sa3020864</v>
      </c>
    </row>
    <row r="276" spans="2:25" x14ac:dyDescent="0.45">
      <c r="B276">
        <v>10</v>
      </c>
      <c r="C276" t="s">
        <v>3723</v>
      </c>
      <c r="D276" t="s">
        <v>207</v>
      </c>
      <c r="E276" s="7" t="str">
        <f>VLOOKUP(D276, Index!$A$2:$B$31, 2, FALSE)</f>
        <v>White Sox</v>
      </c>
      <c r="F276" s="7">
        <f t="shared" si="4"/>
        <v>275</v>
      </c>
      <c r="G276" t="str">
        <f>'Prospects Data'!E276</f>
        <v>SP</v>
      </c>
      <c r="H276" t="str">
        <f>'Prospects Data'!F276</f>
        <v>AAA</v>
      </c>
      <c r="I276">
        <f>'Prospects Data'!G276</f>
        <v>2024</v>
      </c>
      <c r="J276">
        <f>'Prospects Data'!H276</f>
        <v>45</v>
      </c>
      <c r="K276" t="str">
        <f>'Prospects Data'!I276</f>
        <v>High</v>
      </c>
      <c r="L276">
        <f>'Prospects Data'!J276</f>
        <v>0</v>
      </c>
      <c r="M276">
        <f>'Prospects Data'!K276</f>
        <v>25.8</v>
      </c>
      <c r="N276" t="str">
        <f>'Prospects Data'!L276</f>
        <v>6' 4"</v>
      </c>
      <c r="O276">
        <f>'Prospects Data'!M276</f>
        <v>215</v>
      </c>
      <c r="P276" t="str">
        <f>'Prospects Data'!N276</f>
        <v>L</v>
      </c>
      <c r="Q276" t="str">
        <f>'Prospects Data'!O276</f>
        <v>L</v>
      </c>
      <c r="R276">
        <f>'Prospects Data'!P276</f>
        <v>2020</v>
      </c>
      <c r="S276" t="str">
        <f>'Prospects Data'!Q276</f>
        <v>Draft</v>
      </c>
      <c r="T276" t="str">
        <f>'Prospects Data'!R276</f>
        <v>MIA</v>
      </c>
      <c r="U276">
        <f>'Prospects Data'!S276</f>
        <v>700000</v>
      </c>
      <c r="V276" t="str">
        <f>'Prospects Data'!T276</f>
        <v>Vanderbilt</v>
      </c>
      <c r="W276" t="str">
        <f>'Prospects Data'!U276</f>
        <v>Eder was drafted out of Vanderbilt in the fourth round of the truncated 2020 draft and his stuff exploded in pro ball. Eder made 15 starts in 2021, racking up a mid-30s strikeout rate and a 0.98 WHIP while sitting 94-97 and bending in a plus-plus slider, but he blew out and needed Tommy John surgery. His rehab was interrupted by an ill-timed foot fracture, which kept him off the mound until midway through the 2023 season, after which old co-workers Kenny Williams and Kim Ng swapped Jake Burger for Eder at the trade deadline. When he returned, it was with a lower arm slot, and Eder struggled to recapture the arm strength from before his injury, as his fastball sat in the 92-94 mph neighborhood during the 2023 regular season and again in the Arizona Fall League. 
His fastball still has some top-of-the-zone whiff ability thanks to its shape and angle, but that pitch isn't nearly as dominant as it was before he blew out. His slider is still a stunner, however, bending in at 77-81 mph with plus-plus break. Eder was clearly working on his changeup, especially after the trade and in the Fall League, where he used it in a left-on-left capacity a lot of the time. He has starter-quality feel for locating his changeup, though it still needs to fully develop from a movement standpoint. It's a bit discouraging that Eder's velocity didn't totally return after TJ, as it's often the first thing to be fully restored for most pitchers. At least we can project on Eder's cambio and command enough to feel comfortable with him as a solid big league starter.</v>
      </c>
      <c r="X276" t="str">
        <f>'Prospects Data'!V276</f>
        <v>C7_Jx86fcJA</v>
      </c>
      <c r="Y276" t="str">
        <f>'Prospects Data'!W276</f>
        <v>sa3014917</v>
      </c>
    </row>
    <row r="277" spans="2:25" x14ac:dyDescent="0.45">
      <c r="B277">
        <v>10</v>
      </c>
      <c r="C277" t="s">
        <v>812</v>
      </c>
      <c r="D277" t="s">
        <v>178</v>
      </c>
      <c r="E277" s="7" t="str">
        <f>VLOOKUP(D277, Index!$A$2:$B$31, 2, FALSE)</f>
        <v>Yankees</v>
      </c>
      <c r="F277" s="7">
        <f t="shared" si="4"/>
        <v>276</v>
      </c>
      <c r="G277" t="str">
        <f>'Prospects Data'!E277</f>
        <v>2B</v>
      </c>
      <c r="H277" t="str">
        <f>'Prospects Data'!F277</f>
        <v>AAA</v>
      </c>
      <c r="I277">
        <f>'Prospects Data'!G277</f>
        <v>2024</v>
      </c>
      <c r="J277">
        <f>'Prospects Data'!H277</f>
        <v>45</v>
      </c>
      <c r="K277" t="str">
        <f>'Prospects Data'!I277</f>
        <v>Low</v>
      </c>
      <c r="L277">
        <f>'Prospects Data'!J277</f>
        <v>0</v>
      </c>
      <c r="M277">
        <f>'Prospects Data'!K277</f>
        <v>23.3833333</v>
      </c>
      <c r="N277" t="str">
        <f>'Prospects Data'!L277</f>
        <v>5' 10"</v>
      </c>
      <c r="O277">
        <f>'Prospects Data'!M277</f>
        <v>171</v>
      </c>
      <c r="P277" t="str">
        <f>'Prospects Data'!N277</f>
        <v>L</v>
      </c>
      <c r="Q277" t="str">
        <f>'Prospects Data'!O277</f>
        <v>R</v>
      </c>
      <c r="R277">
        <f>'Prospects Data'!P277</f>
        <v>2017</v>
      </c>
      <c r="S277" t="str">
        <f>'Prospects Data'!Q277</f>
        <v>J2</v>
      </c>
      <c r="T277" t="str">
        <f>'Prospects Data'!R277</f>
        <v>LAD</v>
      </c>
      <c r="U277">
        <f>'Prospects Data'!S277</f>
        <v>300000</v>
      </c>
      <c r="V277" t="str">
        <f>'Prospects Data'!T277</f>
        <v>Venezuela</v>
      </c>
      <c r="W277" t="str">
        <f>'Prospects Data'!U277</f>
        <v>Vivas came over via trade from a Dodgers org that needed to clear 40-man space for Shohei Ohtani. There are a number of very young infield prospects in the Yankees system similar to what Vivas looked like at the same age: a Lilliputian second baseman with a promising hit tool and modest power projection due to their size. He is coming off a season where he slashed .280/.391/.436 at Double-A Tulsa prior to a late-season swoon at Oklahoma City. Vivas is still short but he's no longer small, as over the last couple of years his back, shoulders, arms, and thighs have all buffed up to an impressive size. This has resulted in a modest uptick in power, and after Vivas hit just two total homers in his first couple of pro seasons, he's reached double digits in each of the last three. But Vivas' skill set is still rooted in his bat-to-ball skills, which are enhanced by his compact swing and short-levered stature. He's a dynamic in-the-box athlete who swings really hard but still makes a ton of contact, running an 88-89% in-zone contact rate each of the last two seasons. While he has experience at both second and third base, Vivas' arm strength is not typical of a big league left side infielder. Without positional versatility helping to carry him to a big league role, he looks more like a second-division second baseman who'd perform at a 1.5-ish WAR clip across a whole season of at-bats. He is stacked behind Gleyber Torres and Oswald Peraza on the Yankees depth chart, though he could be a lefty-hitting platoon partner for DJ LeMahieu if the Yankees feel the need to shake things up at third base.</v>
      </c>
      <c r="X277">
        <f>'Prospects Data'!V277</f>
        <v>0</v>
      </c>
      <c r="Y277" t="str">
        <f>'Prospects Data'!W277</f>
        <v>sa3005511</v>
      </c>
    </row>
    <row r="278" spans="2:25" x14ac:dyDescent="0.45">
      <c r="B278">
        <v>10</v>
      </c>
      <c r="C278" t="s">
        <v>3728</v>
      </c>
      <c r="D278" t="s">
        <v>36</v>
      </c>
      <c r="E278" s="7" t="str">
        <f>VLOOKUP(D278, Index!$A$2:$B$31, 2, FALSE)</f>
        <v>Reds</v>
      </c>
      <c r="F278" s="7">
        <f t="shared" si="4"/>
        <v>277</v>
      </c>
      <c r="G278" t="str">
        <f>'Prospects Data'!E278</f>
        <v>SS</v>
      </c>
      <c r="H278">
        <f>'Prospects Data'!F278</f>
        <v>0</v>
      </c>
      <c r="I278">
        <f>'Prospects Data'!G278</f>
        <v>2029</v>
      </c>
      <c r="J278">
        <f>'Prospects Data'!H278</f>
        <v>45</v>
      </c>
      <c r="K278" t="str">
        <f>'Prospects Data'!I278</f>
        <v>High</v>
      </c>
      <c r="L278">
        <f>'Prospects Data'!J278</f>
        <v>0</v>
      </c>
      <c r="M278">
        <f>'Prospects Data'!K278</f>
        <v>18.502777699999999</v>
      </c>
      <c r="N278" t="str">
        <f>'Prospects Data'!L278</f>
        <v>6' 2"</v>
      </c>
      <c r="O278">
        <f>'Prospects Data'!M278</f>
        <v>195</v>
      </c>
      <c r="P278" t="str">
        <f>'Prospects Data'!N278</f>
        <v>L</v>
      </c>
      <c r="Q278" t="str">
        <f>'Prospects Data'!O278</f>
        <v>R</v>
      </c>
      <c r="R278">
        <f>'Prospects Data'!P278</f>
        <v>2024</v>
      </c>
      <c r="S278" t="str">
        <f>'Prospects Data'!Q278</f>
        <v>Draft</v>
      </c>
      <c r="T278" t="str">
        <f>'Prospects Data'!R278</f>
        <v>CIN</v>
      </c>
      <c r="U278">
        <f>'Prospects Data'!S278</f>
        <v>0</v>
      </c>
      <c r="V278" t="str">
        <f>'Prospects Data'!T278</f>
        <v>Millard West (NE)</v>
      </c>
      <c r="W278" t="str">
        <f>'Prospects Data'!U278</f>
        <v>Lewis is a hard-swinging left-handed-hitting shortstop from Nebraska. He has plus bat speed from the left side, which requires big time effort to generate. Lewis looks fluid and easy during BP, but tends to get messier in games. Limited exposure on the showcase circuit creates variance in evaluating his hit tool. He has a classically projectable baseball frame, with broad shoulders and a tapered waist. Lewis looked stronger during the spring of 2024 than he did the summer before, and he blew up the athletic testing at the Combine, where he tied for the second-fastest 60-yard dash time. His hands, actions, and arm seemed fine at shortstop in a limited look, and the speed to play center field is there if the requirements of pro infield play are asking too much. High school hitters like this tend to go in the first comp round.</v>
      </c>
      <c r="X278">
        <f>'Prospects Data'!V278</f>
        <v>0</v>
      </c>
      <c r="Y278">
        <f>'Prospects Data'!W278</f>
        <v>0</v>
      </c>
    </row>
    <row r="279" spans="2:25" x14ac:dyDescent="0.45">
      <c r="B279">
        <v>10</v>
      </c>
      <c r="C279" t="s">
        <v>3731</v>
      </c>
      <c r="D279" t="s">
        <v>89</v>
      </c>
      <c r="E279" s="7" t="str">
        <f>VLOOKUP(D279, Index!$A$2:$B$31, 2, FALSE)</f>
        <v>Rays</v>
      </c>
      <c r="F279" s="7">
        <f t="shared" si="4"/>
        <v>278</v>
      </c>
      <c r="G279" t="str">
        <f>'Prospects Data'!E279</f>
        <v>SIRP</v>
      </c>
      <c r="H279" t="str">
        <f>'Prospects Data'!F279</f>
        <v>A+</v>
      </c>
      <c r="I279">
        <f>'Prospects Data'!G279</f>
        <v>2025</v>
      </c>
      <c r="J279">
        <f>'Prospects Data'!H279</f>
        <v>45</v>
      </c>
      <c r="K279" t="str">
        <f>'Prospects Data'!I279</f>
        <v>High</v>
      </c>
      <c r="L279">
        <f>'Prospects Data'!J279</f>
        <v>0</v>
      </c>
      <c r="M279">
        <f>'Prospects Data'!K279</f>
        <v>21.733333300000002</v>
      </c>
      <c r="N279" t="str">
        <f>'Prospects Data'!L279</f>
        <v>6' 2"</v>
      </c>
      <c r="O279">
        <f>'Prospects Data'!M279</f>
        <v>230</v>
      </c>
      <c r="P279" t="str">
        <f>'Prospects Data'!N279</f>
        <v>R</v>
      </c>
      <c r="Q279" t="str">
        <f>'Prospects Data'!O279</f>
        <v>R</v>
      </c>
      <c r="R279">
        <f>'Prospects Data'!P279</f>
        <v>2019</v>
      </c>
      <c r="S279" t="str">
        <f>'Prospects Data'!Q279</f>
        <v>J2</v>
      </c>
      <c r="T279" t="str">
        <f>'Prospects Data'!R279</f>
        <v>TBR</v>
      </c>
      <c r="U279">
        <f>'Prospects Data'!S279</f>
        <v>150000</v>
      </c>
      <c r="V279" t="str">
        <f>'Prospects Data'!T279</f>
        <v>Dominican Republic</v>
      </c>
      <c r="W279" t="str">
        <f>'Prospects Data'!U279</f>
        <v>Curet, who was added to the Rays' 40-man roster during the 2023-24 offseason, continues to struggle with walks as a starter at Bowling Green. He was always pretty likely to spend all of 2024 in the minors because of his raw control, but it was imperative for the Rays to 40-man him because his stuff is so good that a team probably would have taken him in the Rule 5 Draft and put him in their big league bullpen. 
The 'pen is Curet's likely destination anyway, because his stuff is simply too explosive for him to corral. He sits 95-98 and will touch 99 with huge rise-and-run life that often causes his fastball to sail up out of the zone. Curet's slider is a vicious two-plane breaker with huge depth for a pitch that sits about 87. It's possible Curet also has a cutter, because he throws pitches at cutter speeds (up to 91) with much different, shorter movement than his finish-in-the-dirt sliders, but it's also possible this is just a manifestation of his release inconsistency. This guy has had some dominant starts and it makes sense for the Rays to continue to let Curet develop as a starter for another year (the 2025 season will be his second option year). He'd need to show both greatly improved command and a third, consistent pitch in order to profile as a starter by 2026, which feels like a big ask. That hasn't really tempered our enthusiasm for Curet as a prospect because he might have elite fastball velocity in single-inning relief. We have a setup man grade on him and think the Rays would be more inclined to pull the relief ripcord sooner rather than later if they were more obvious postseason contenders.</v>
      </c>
      <c r="X279">
        <f>'Prospects Data'!V279</f>
        <v>0</v>
      </c>
      <c r="Y279" t="str">
        <f>'Prospects Data'!W279</f>
        <v>sa3015446</v>
      </c>
    </row>
    <row r="280" spans="2:25" x14ac:dyDescent="0.45">
      <c r="B280">
        <v>10</v>
      </c>
      <c r="C280" t="s">
        <v>3734</v>
      </c>
      <c r="D280" t="s">
        <v>46</v>
      </c>
      <c r="E280" s="7" t="str">
        <f>VLOOKUP(D280, Index!$A$2:$B$31, 2, FALSE)</f>
        <v>Dodgers</v>
      </c>
      <c r="F280" s="7">
        <f t="shared" si="4"/>
        <v>279</v>
      </c>
      <c r="G280" t="str">
        <f>'Prospects Data'!E280</f>
        <v>SP</v>
      </c>
      <c r="H280" t="str">
        <f>'Prospects Data'!F280</f>
        <v>MLB</v>
      </c>
      <c r="I280">
        <f>'Prospects Data'!G280</f>
        <v>2025</v>
      </c>
      <c r="J280">
        <f>'Prospects Data'!H280</f>
        <v>45</v>
      </c>
      <c r="K280" t="str">
        <f>'Prospects Data'!I280</f>
        <v>Low</v>
      </c>
      <c r="L280">
        <f>'Prospects Data'!J280</f>
        <v>0</v>
      </c>
      <c r="M280">
        <f>'Prospects Data'!K280</f>
        <v>24.036111099999999</v>
      </c>
      <c r="N280" t="str">
        <f>'Prospects Data'!L280</f>
        <v>6' 1"</v>
      </c>
      <c r="O280">
        <f>'Prospects Data'!M280</f>
        <v>194</v>
      </c>
      <c r="P280" t="str">
        <f>'Prospects Data'!N280</f>
        <v>L</v>
      </c>
      <c r="Q280" t="str">
        <f>'Prospects Data'!O280</f>
        <v>L</v>
      </c>
      <c r="R280">
        <f>'Prospects Data'!P280</f>
        <v>2021</v>
      </c>
      <c r="S280" t="str">
        <f>'Prospects Data'!Q280</f>
        <v>Draft</v>
      </c>
      <c r="T280" t="str">
        <f>'Prospects Data'!R280</f>
        <v>LAD</v>
      </c>
      <c r="U280">
        <f>'Prospects Data'!S280</f>
        <v>197500</v>
      </c>
      <c r="V280" t="str">
        <f>'Prospects Data'!T280</f>
        <v>Oklahoma State</v>
      </c>
      <c r="W280" t="str">
        <f>'Prospects Data'!U280</f>
        <v>Wrobleski's nomadic amateur career path wound through Clemson, State College of Florida, and finally Stillwater, Oklahoma in his draft year. Wrobleski had TJ close to the 2021 draft and didn't get on an affiliate's mound until the very end of 2022, when he was sitting 93-95 mph for no more than three innings at a time, up above his usual pre-TJ 88-91 mph range. Wrobleski more or less held that velo spike throughout 2023 and actually ended the year with several starts of velo increase, at times averaging 95 mph. 
Wrobo essentially has five pitches because of his ability to alter the shape and velocity of his fastball, and he's funneled his breaking ball usage away from his curveball and toward a slider/cutter combo that he commands very well. Can he sustain this more recent velo spike like he did the first one? The arrow has been pointing up slowly but steadily since Wrobleski returned from surgery. Even if he sits 92-93 and reaches back for more on occasion, he might be a year away from the Top 100 by virtue of his command and repertoire depth.</v>
      </c>
      <c r="X280" t="str">
        <f>'Prospects Data'!V280</f>
        <v>Xwe9FiqOeKI</v>
      </c>
      <c r="Y280">
        <f>'Prospects Data'!W280</f>
        <v>31204</v>
      </c>
    </row>
    <row r="281" spans="2:25" x14ac:dyDescent="0.45">
      <c r="B281">
        <v>10</v>
      </c>
      <c r="C281" t="s">
        <v>3737</v>
      </c>
      <c r="D281" t="s">
        <v>170</v>
      </c>
      <c r="E281" s="7" t="str">
        <f>VLOOKUP(D281, Index!$A$2:$B$31, 2, FALSE)</f>
        <v>Guardians</v>
      </c>
      <c r="F281" s="7">
        <f t="shared" si="4"/>
        <v>280</v>
      </c>
      <c r="G281" t="str">
        <f>'Prospects Data'!E281</f>
        <v>CF</v>
      </c>
      <c r="H281" t="str">
        <f>'Prospects Data'!F281</f>
        <v>DSL</v>
      </c>
      <c r="I281">
        <f>'Prospects Data'!G281</f>
        <v>2030</v>
      </c>
      <c r="J281">
        <f>'Prospects Data'!H281</f>
        <v>45</v>
      </c>
      <c r="K281" t="str">
        <f>'Prospects Data'!I281</f>
        <v>Med</v>
      </c>
      <c r="L281">
        <f>'Prospects Data'!J281</f>
        <v>0</v>
      </c>
      <c r="M281">
        <f>'Prospects Data'!K281</f>
        <v>17.8722222</v>
      </c>
      <c r="N281" t="str">
        <f>'Prospects Data'!L281</f>
        <v>6' 2"</v>
      </c>
      <c r="O281">
        <f>'Prospects Data'!M281</f>
        <v>180</v>
      </c>
      <c r="P281" t="str">
        <f>'Prospects Data'!N281</f>
        <v>L</v>
      </c>
      <c r="Q281" t="str">
        <f>'Prospects Data'!O281</f>
        <v>L</v>
      </c>
      <c r="R281">
        <f>'Prospects Data'!P281</f>
        <v>2024</v>
      </c>
      <c r="S281" t="str">
        <f>'Prospects Data'!Q281</f>
        <v>Intl15</v>
      </c>
      <c r="T281" t="str">
        <f>'Prospects Data'!R281</f>
        <v>CLE</v>
      </c>
      <c r="U281">
        <f>'Prospects Data'!S281</f>
        <v>1900000</v>
      </c>
      <c r="V281" t="str">
        <f>'Prospects Data'!T281</f>
        <v>Dominican Republic</v>
      </c>
      <c r="W281" t="str">
        <f>'Prospects Data'!U281</f>
        <v>The Guardians always seem to have prospects who qualify as high-probability hitters atop their international signing class, and Arias is the most recent. Teams that manually track swings decisions and rates of squared-up contact in the international space indicate Arias' performance is very special. The lefty-hitting outfield prospect seems to sear line drives all over the place despite a somewhat odd-looking swing. If you look past his choppy, downward cut, Arias checks all the boxes. He runs well, his broad-shouldered frame is very projectable, and he tracks pitches as if his eyes are fitted with some kind of baseball-seeking laser. He also makes flush, loud contact with remarkable consistency. There are scouts who think Arias needs to get much stronger, and others who view the way he's performed despite a lack of strength as encouraging. I am mostly in the latter camp. Arias' feel for the barrel is quite special and he could be a table-setting center fielder even if he fails to develop power. He was one of my top 2024 international amatuer prospects. He signed for $1.9 million in January and will begin his career in the DSL this summer.</v>
      </c>
      <c r="X281">
        <f>'Prospects Data'!V281</f>
        <v>0</v>
      </c>
      <c r="Y281" t="str">
        <f>'Prospects Data'!W281</f>
        <v>sa3024304</v>
      </c>
    </row>
    <row r="282" spans="2:25" x14ac:dyDescent="0.45">
      <c r="B282">
        <v>10</v>
      </c>
      <c r="C282" t="s">
        <v>3740</v>
      </c>
      <c r="D282" t="s">
        <v>107</v>
      </c>
      <c r="E282" s="7" t="str">
        <f>VLOOKUP(D282, Index!$A$2:$B$31, 2, FALSE)</f>
        <v>Braves</v>
      </c>
      <c r="F282" s="7">
        <f t="shared" si="4"/>
        <v>281</v>
      </c>
      <c r="G282" t="str">
        <f>'Prospects Data'!E282</f>
        <v>SP</v>
      </c>
      <c r="H282" t="str">
        <f>'Prospects Data'!F282</f>
        <v>A+</v>
      </c>
      <c r="I282">
        <f>'Prospects Data'!G282</f>
        <v>2026</v>
      </c>
      <c r="J282">
        <f>'Prospects Data'!H282</f>
        <v>45</v>
      </c>
      <c r="K282" t="str">
        <f>'Prospects Data'!I282</f>
        <v>Med</v>
      </c>
      <c r="L282">
        <f>'Prospects Data'!J282</f>
        <v>0</v>
      </c>
      <c r="M282">
        <f>'Prospects Data'!K282</f>
        <v>20.8333333</v>
      </c>
      <c r="N282" t="str">
        <f>'Prospects Data'!L282</f>
        <v>6' 1"</v>
      </c>
      <c r="O282">
        <f>'Prospects Data'!M282</f>
        <v>190</v>
      </c>
      <c r="P282" t="str">
        <f>'Prospects Data'!N282</f>
        <v>R</v>
      </c>
      <c r="Q282" t="str">
        <f>'Prospects Data'!O282</f>
        <v>R</v>
      </c>
      <c r="R282">
        <f>'Prospects Data'!P282</f>
        <v>2022</v>
      </c>
      <c r="S282" t="str">
        <f>'Prospects Data'!Q282</f>
        <v>Draft</v>
      </c>
      <c r="T282" t="str">
        <f>'Prospects Data'!R282</f>
        <v>ATL</v>
      </c>
      <c r="U282">
        <f>'Prospects Data'!S282</f>
        <v>2556900</v>
      </c>
      <c r="V282" t="str">
        <f>'Prospects Data'!T282</f>
        <v>Riverside-Brookfield HS (IL)</v>
      </c>
      <c r="W282" t="str">
        <f>'Prospects Data'!U282</f>
        <v>Like a lot of Braves' draft targets, Murphy was a two-way high school prospect with gorgeous mechanics. He enjoyed a little velocity uptick his senior year of high school but didn't sustain it through his first full pro season, with his heater back in the 88-92 mph range on average during an otherwise solid 2023 campaign. Murphy threw 89.2 innings, posted 113 strikeouts and 32 walks, and ended the season at High-A. 
Murphy throws quality strikes with his fastball, which has vertical ride, helping it punch above its weight. His two breaking balls â€” an 81-85 mph slider and a slower 12-to-6 curveball â€” have lovely natural shape and break (especially the curveball), but both would benefit from more velocity (especially the slider). Though he doesn't really have a changeup right now, Murphy's athleticism and feel to pitch should enable growth in this area. Murphy has a silky smooth and repeatable delivery, but it was tough to project on his velo while he was in high school because he had a boxy, relatively mature frame. He looked more lithe in 2023, and was physically more like a typical medium-framed college-aged pitching prospect. Murphy was off to a hot start in 2024 (though he was not throwing any harder) before he blew his UCL and needed TJ at the beginning of June. The timing of the surgery makes Murphy a 2025 Fall League candidate, as he'll most likely be back very late next year, if at all. The 2026 season is Murphy's 40-man platform year, and it will be interesting to see how Atlanta handles his innings count and promotion pace once he returns.</v>
      </c>
      <c r="X282">
        <f>'Prospects Data'!V282</f>
        <v>0</v>
      </c>
      <c r="Y282" t="str">
        <f>'Prospects Data'!W282</f>
        <v>sa3020330</v>
      </c>
    </row>
    <row r="283" spans="2:25" x14ac:dyDescent="0.45">
      <c r="B283">
        <v>10</v>
      </c>
      <c r="C283" t="s">
        <v>3744</v>
      </c>
      <c r="D283" t="s">
        <v>21</v>
      </c>
      <c r="E283" s="7" t="str">
        <f>VLOOKUP(D283, Index!$A$2:$B$31, 2, FALSE)</f>
        <v>Orioles</v>
      </c>
      <c r="F283" s="7">
        <f t="shared" si="4"/>
        <v>282</v>
      </c>
      <c r="G283" t="str">
        <f>'Prospects Data'!E283</f>
        <v>SP</v>
      </c>
      <c r="H283" t="str">
        <f>'Prospects Data'!F283</f>
        <v>AAA</v>
      </c>
      <c r="I283">
        <f>'Prospects Data'!G283</f>
        <v>2024</v>
      </c>
      <c r="J283">
        <f>'Prospects Data'!H283</f>
        <v>45</v>
      </c>
      <c r="K283" t="str">
        <f>'Prospects Data'!I283</f>
        <v>Med</v>
      </c>
      <c r="L283">
        <f>'Prospects Data'!J283</f>
        <v>0</v>
      </c>
      <c r="M283">
        <f>'Prospects Data'!K283</f>
        <v>25.938888800000001</v>
      </c>
      <c r="N283" t="str">
        <f>'Prospects Data'!L283</f>
        <v>6' 6"</v>
      </c>
      <c r="O283">
        <f>'Prospects Data'!M283</f>
        <v>210</v>
      </c>
      <c r="P283" t="str">
        <f>'Prospects Data'!N283</f>
        <v>R</v>
      </c>
      <c r="Q283" t="str">
        <f>'Prospects Data'!O283</f>
        <v>R</v>
      </c>
      <c r="R283">
        <f>'Prospects Data'!P283</f>
        <v>2020</v>
      </c>
      <c r="S283" t="str">
        <f>'Prospects Data'!Q283</f>
        <v>UDFA</v>
      </c>
      <c r="T283" t="str">
        <f>'Prospects Data'!R283</f>
        <v>BAL</v>
      </c>
      <c r="U283">
        <f>'Prospects Data'!S283</f>
        <v>20000</v>
      </c>
      <c r="V283" t="str">
        <f>'Prospects Data'!T283</f>
        <v>Louisiana Lafayette</v>
      </c>
      <c r="W283" t="str">
        <f>'Prospects Data'!U283</f>
        <v>An undrafted senior from 2020, Young had a great 2021 debut season split between Low- and High-A, striking out a third of the hitters he faced while working about four innings per start. He was assigned to Bowie in 2022 and made just three starts there before he was shut down with elbow tendinitis that led to a surgery that kept him out until mid-July 2023. His fastball sat 91 mph across 40 innings during the second half of 2023, but Young has enjoyed a two-tick leap this season. That has had a multiplicative effect on the pitch's quality thanks to Young's underlying fastball traits; he was utterly dominant at Double-A Bowie early in 2024 and quickly promoted to Norfolk. His stuff, including some of his fastball's movement, has backed up after the promotion, but Young still has a well-defined four-pitch mix and plus command, which should allow him to be a no. 4/5 starter if he can sustain this kind of arm strength. 
Of his secondaries, only his changeup is generating a plus rate of swing-and-miss, and Young locates his secondary pitches in the zone much more than is typical of a big league starter. His curveball has nearly elite spin, but Young actually deploys his mid-80s changeup a little more frequently than Uncle Charlie. The quality of his stuff will be stress tested in Triple-A, but Young looks like a potential backend starter, which would be a great outcome for an undrafted free agent.</v>
      </c>
      <c r="X283">
        <f>'Prospects Data'!V283</f>
        <v>0</v>
      </c>
      <c r="Y283" t="str">
        <f>'Prospects Data'!W283</f>
        <v>sa3014926</v>
      </c>
    </row>
    <row r="284" spans="2:25" x14ac:dyDescent="0.45">
      <c r="B284">
        <v>10</v>
      </c>
      <c r="C284" t="s">
        <v>3749</v>
      </c>
      <c r="D284" t="s">
        <v>76</v>
      </c>
      <c r="E284" s="7" t="str">
        <f>VLOOKUP(D284, Index!$A$2:$B$31, 2, FALSE)</f>
        <v>Pirates</v>
      </c>
      <c r="F284" s="7">
        <f t="shared" si="4"/>
        <v>283</v>
      </c>
      <c r="G284" t="str">
        <f>'Prospects Data'!E284</f>
        <v>SS</v>
      </c>
      <c r="H284" t="str">
        <f>'Prospects Data'!F284</f>
        <v>CPX</v>
      </c>
      <c r="I284">
        <f>'Prospects Data'!G284</f>
        <v>2027</v>
      </c>
      <c r="J284">
        <f>'Prospects Data'!H284</f>
        <v>45</v>
      </c>
      <c r="K284" t="str">
        <f>'Prospects Data'!I284</f>
        <v>High</v>
      </c>
      <c r="L284">
        <f>'Prospects Data'!J284</f>
        <v>0</v>
      </c>
      <c r="M284">
        <f>'Prospects Data'!K284</f>
        <v>19.444444399999998</v>
      </c>
      <c r="N284" t="str">
        <f>'Prospects Data'!L284</f>
        <v>6' 2"</v>
      </c>
      <c r="O284">
        <f>'Prospects Data'!M284</f>
        <v>170</v>
      </c>
      <c r="P284" t="str">
        <f>'Prospects Data'!N284</f>
        <v>R</v>
      </c>
      <c r="Q284" t="str">
        <f>'Prospects Data'!O284</f>
        <v>R</v>
      </c>
      <c r="R284">
        <f>'Prospects Data'!P284</f>
        <v>2022</v>
      </c>
      <c r="S284" t="str">
        <f>'Prospects Data'!Q284</f>
        <v>Intl15</v>
      </c>
      <c r="T284" t="str">
        <f>'Prospects Data'!R284</f>
        <v>PIT</v>
      </c>
      <c r="U284">
        <f>'Prospects Data'!S284</f>
        <v>1200000</v>
      </c>
      <c r="V284" t="str">
        <f>'Prospects Data'!T284</f>
        <v>Dominican Republic</v>
      </c>
      <c r="W284" t="str">
        <f>'Prospects Data'!U284</f>
        <v>The Pirates signed De Los Santos for $1.2 million and despite struggling mightily in 2023 in Bradenton as an 18-year-old, the flashes he'll show on both sides of the ball and his remaining frame projection still gives him a significant ceiling. The Pirates opted to put De Los Santos back in the Complex League to begin 2024 and he has responded by posting a .345/.410/.509 slash through his first 123 plate appearances with a 11/25 BB/K ratio. 
De Los Santos' operation in the box is very loose, and his bat stays in the zone for an extended period while also creating significant loft to go along with above-average bat speed. He's struck out 24% of the time in his nearly 600 career plate appearances, but thatâ€™s more due to his tendency to expand the zone than a lack of feel for contact. On the dirt, his hands work well, and although heâ€™s only an average lateral mover, scouts who have seen him at the complex this year like his instincts. The overall defensive chops will carry the glove enough that it projects to handle shortstop at an average level even once the frame is done filling out. De Los Santos gives good reason to dream big, and the confidence that he can continue to play shortstop raises his floor, but his overall ceiling hinges upon how much his approach will cut into his ability to produce contact as he faces more competent pitchers. The chance for big impact remains even though De Los Santos' promotion pace has slowed.</v>
      </c>
      <c r="X284">
        <f>'Prospects Data'!V284</f>
        <v>0</v>
      </c>
      <c r="Y284" t="str">
        <f>'Prospects Data'!W284</f>
        <v>sa3018408</v>
      </c>
    </row>
    <row r="285" spans="2:25" x14ac:dyDescent="0.45">
      <c r="B285">
        <v>10</v>
      </c>
      <c r="C285" t="s">
        <v>3752</v>
      </c>
      <c r="D285" t="s">
        <v>309</v>
      </c>
      <c r="E285" s="7" t="str">
        <f>VLOOKUP(D285, Index!$A$2:$B$31, 2, FALSE)</f>
        <v>Rockies</v>
      </c>
      <c r="F285" s="7">
        <f t="shared" si="4"/>
        <v>284</v>
      </c>
      <c r="G285" t="str">
        <f>'Prospects Data'!E285</f>
        <v>SP</v>
      </c>
      <c r="H285" t="str">
        <f>'Prospects Data'!F285</f>
        <v>AA</v>
      </c>
      <c r="I285">
        <f>'Prospects Data'!G285</f>
        <v>2026</v>
      </c>
      <c r="J285">
        <f>'Prospects Data'!H285</f>
        <v>45</v>
      </c>
      <c r="K285" t="str">
        <f>'Prospects Data'!I285</f>
        <v>Med</v>
      </c>
      <c r="L285">
        <f>'Prospects Data'!J285</f>
        <v>0</v>
      </c>
      <c r="M285">
        <f>'Prospects Data'!K285</f>
        <v>22.930555500000001</v>
      </c>
      <c r="N285" t="str">
        <f>'Prospects Data'!L285</f>
        <v>6' 4"</v>
      </c>
      <c r="O285">
        <f>'Prospects Data'!M285</f>
        <v>220</v>
      </c>
      <c r="P285" t="str">
        <f>'Prospects Data'!N285</f>
        <v>R</v>
      </c>
      <c r="Q285" t="str">
        <f>'Prospects Data'!O285</f>
        <v>R</v>
      </c>
      <c r="R285">
        <f>'Prospects Data'!P285</f>
        <v>2022</v>
      </c>
      <c r="S285" t="str">
        <f>'Prospects Data'!Q285</f>
        <v>Draft</v>
      </c>
      <c r="T285" t="str">
        <f>'Prospects Data'!R285</f>
        <v>COL</v>
      </c>
      <c r="U285">
        <f>'Prospects Data'!S285</f>
        <v>4000000</v>
      </c>
      <c r="V285" t="str">
        <f>'Prospects Data'!T285</f>
        <v>Gonzaga</v>
      </c>
      <c r="W285" t="str">
        <f>'Prospects Data'!U285</f>
        <v>Hughes looked incredible out of the gate in 2023 and even dominated the Dodgers' big league lineup during a spring training game, but by the middle of the season he was running an ERA well over 6.00 and a scout source who saw a few of Hughes' starts in that span had him sitting 91-92 mph. He had Tommy John in July, and a typical rehab timeline would hopefully put him in range to pitch in a competitive setting again late in 2024. Healthy Hughes sits 93-95 mph early in his outings, then tends to fall off into the low 90s late, with cut and sink that keeps him off barrels. I think it's fair to conclude his huge dip in velocity was a result of injury and not a decline in talent, and Hughes is lined up on the Rockies list under the assumption that his arm strength returns. He also has a two-plane slider that transitioned from being a short, cuttery pitch into a more traditional sweeper that more often has bat-missing length. A slower curveball that Hughes can land for a strike gives him a starter mix that, ideally, could use another weapon against lefties. Hughes' size, athleticism, arm speed, and stuff were all very exciting prior to the TJ (though his delivery was pretty violent), and I had him projected as a workhorse no. 4/5 starter on a good team. Hopefully we can get an idea as to whether his stuff has returned during the late portion of the 2024 scouting calendar.</v>
      </c>
      <c r="X285">
        <f>'Prospects Data'!V285</f>
        <v>0</v>
      </c>
      <c r="Y285" t="str">
        <f>'Prospects Data'!W285</f>
        <v>sa3020661</v>
      </c>
    </row>
    <row r="286" spans="2:25" x14ac:dyDescent="0.45">
      <c r="B286">
        <v>10</v>
      </c>
      <c r="C286" t="s">
        <v>3756</v>
      </c>
      <c r="D286" t="s">
        <v>98</v>
      </c>
      <c r="E286" s="7" t="str">
        <f>VLOOKUP(D286, Index!$A$2:$B$31, 2, FALSE)</f>
        <v>Blue Jays</v>
      </c>
      <c r="F286" s="7">
        <f t="shared" si="4"/>
        <v>285</v>
      </c>
      <c r="G286" t="str">
        <f>'Prospects Data'!E286</f>
        <v>SP</v>
      </c>
      <c r="H286" t="str">
        <f>'Prospects Data'!F286</f>
        <v>A</v>
      </c>
      <c r="I286">
        <f>'Prospects Data'!G286</f>
        <v>2027</v>
      </c>
      <c r="J286">
        <f>'Prospects Data'!H286</f>
        <v>45</v>
      </c>
      <c r="K286" t="str">
        <f>'Prospects Data'!I286</f>
        <v>High</v>
      </c>
      <c r="L286">
        <f>'Prospects Data'!J286</f>
        <v>0</v>
      </c>
      <c r="M286">
        <f>'Prospects Data'!K286</f>
        <v>20.397222200000002</v>
      </c>
      <c r="N286" t="str">
        <f>'Prospects Data'!L286</f>
        <v>6' 2"</v>
      </c>
      <c r="O286">
        <f>'Prospects Data'!M286</f>
        <v>170</v>
      </c>
      <c r="P286" t="str">
        <f>'Prospects Data'!N286</f>
        <v>L</v>
      </c>
      <c r="Q286" t="str">
        <f>'Prospects Data'!O286</f>
        <v>L</v>
      </c>
      <c r="R286">
        <f>'Prospects Data'!P286</f>
        <v>2022</v>
      </c>
      <c r="S286" t="str">
        <f>'Prospects Data'!Q286</f>
        <v>Draft</v>
      </c>
      <c r="T286" t="str">
        <f>'Prospects Data'!R286</f>
        <v>TOR</v>
      </c>
      <c r="U286">
        <f>'Prospects Data'!S286</f>
        <v>3597500</v>
      </c>
      <c r="V286" t="str">
        <f>'Prospects Data'!T286</f>
        <v>American Heritage HS (FL)</v>
      </c>
      <c r="W286" t="str">
        <f>'Prospects Data'!U286</f>
        <v>Barrieraâ€™s first professional season was plagued by injury. He missed all of June with an elbow injury, then returned for three starts in July, after which he was shut down for the remainder of the year with biceps soreness. Two distinct injuries to his pitching arm within such a short span of time is troubling, of course, though they help explain why his velocity was down compared to his high school look (he was in the 92-93 range in 2023). Barriera's body also changed, and during the little bit he pitched for Dunedin, he looked much heavier than he did in high school. Some of the added weight is clearly muscle, but the rate at which his conditioning has regressed is somewhat concerning. He'll barely be 20 when the 2024 season begins and has gone from looking like a Ricky Tiedemann clone in many ways to being built more like Graham Ashcraft. Because heâ€™s still a teenager, the time and ability to trim down and/or build up his bodyâ€™s fortitude to avoid injury is clearly here, but it's something to watch. 
When he was able to take the mound, he was a bit on the wild side, with an inordinate number of walks and HBPs, but that came with a 31.5% strikeout rate and a ridiculous 76.3% groundball rate, which was the highest in the minors for any pitcher with at least 20 innings. Granted, itâ€™s doubtful heâ€™d stay on the top of that column had he accrued more innings of work, but itâ€™s still promising for the young southpaw. Barriera is still stylistically similar to Tiedemann: A low-slinging lefty with a lot of heat on his heater when he's healthy, a lot of sweep on his sweeper, and a promising changeup, though his high school command was not great. We're slightly discouraged by his 2023 for a number of reasons, but the ceiling here is still among the most exciting in this system. A source close to this situation told us Barriera's weight is down and that it will be an area of continued focus for him during the offseason. We're hopeful that he'll bounce back and we've mostly left his pre-draft valuation intact, but we're warning readers that we'll let air out of the balloon pretty quickly if Barriera displays some of these issues again in 2024.</v>
      </c>
      <c r="X286" t="str">
        <f>'Prospects Data'!V286</f>
        <v>RSQ5j-PDi1k</v>
      </c>
      <c r="Y286" t="str">
        <f>'Prospects Data'!W286</f>
        <v>sa3020683</v>
      </c>
    </row>
    <row r="287" spans="2:25" x14ac:dyDescent="0.45">
      <c r="B287">
        <v>10</v>
      </c>
      <c r="C287" t="s">
        <v>3761</v>
      </c>
      <c r="D287" t="s">
        <v>28</v>
      </c>
      <c r="E287" s="7" t="str">
        <f>VLOOKUP(D287, Index!$A$2:$B$31, 2, FALSE)</f>
        <v>Red Sox</v>
      </c>
      <c r="F287" s="7">
        <f t="shared" si="4"/>
        <v>286</v>
      </c>
      <c r="G287" t="str">
        <f>'Prospects Data'!E287</f>
        <v>SS</v>
      </c>
      <c r="H287" t="str">
        <f>'Prospects Data'!F287</f>
        <v>A</v>
      </c>
      <c r="I287">
        <f>'Prospects Data'!G287</f>
        <v>2027</v>
      </c>
      <c r="J287">
        <f>'Prospects Data'!H287</f>
        <v>45</v>
      </c>
      <c r="K287" t="str">
        <f>'Prospects Data'!I287</f>
        <v>High</v>
      </c>
      <c r="L287">
        <f>'Prospects Data'!J287</f>
        <v>0</v>
      </c>
      <c r="M287">
        <f>'Prospects Data'!K287</f>
        <v>19.736111099999999</v>
      </c>
      <c r="N287" t="str">
        <f>'Prospects Data'!L287</f>
        <v>5' 10"</v>
      </c>
      <c r="O287">
        <f>'Prospects Data'!M287</f>
        <v>157</v>
      </c>
      <c r="P287" t="str">
        <f>'Prospects Data'!N287</f>
        <v>R</v>
      </c>
      <c r="Q287" t="str">
        <f>'Prospects Data'!O287</f>
        <v>R</v>
      </c>
      <c r="R287">
        <f>'Prospects Data'!P287</f>
        <v>2022</v>
      </c>
      <c r="S287" t="str">
        <f>'Prospects Data'!Q287</f>
        <v>Intl15</v>
      </c>
      <c r="T287" t="str">
        <f>'Prospects Data'!R287</f>
        <v>BOS</v>
      </c>
      <c r="U287">
        <f>'Prospects Data'!S287</f>
        <v>30000</v>
      </c>
      <c r="V287" t="str">
        <f>'Prospects Data'!T287</f>
        <v>Venezuela</v>
      </c>
      <c r="W287" t="str">
        <f>'Prospects Data'!U287</f>
        <v>Alcantara entered the 2024 season as one of my Picks to Click, but he didn't come to camp having added meaningful strength and he's struggling to swing the bat at Low-A Salem. His swing has become incredibly noisy and features much more effort than my notes from last year's complex look indicate. It's possible that like a lot of the hitters in this system, Alcantara is making an effort to swing as hard as he can and that he has to wind his whole body up with these elaborate gesticulations in order to do so, but he's often late to the contact point. If Alcantara is going to shorten up, then he has to get stronger. 
Still, there's no change to his FV grade here because Alcantara is such a slick defensive infielder that he stands a very good chance to be a high-end utilityman even if he has long-term issues with the bat. He is rangy and smooth, very agile and acrobatic, and he makes beautiful plays at both middle infield spots. Alcantara is only 19 and I think he still has a chance to layer meaningful strength onto his frame, though there are scouts who think his build is so slight that he won't. If the Red Sox decide to be deadline buyers, I'd kick the tires on Alcantara in trade talks if only to try to get a sense of the way they value him. This is still a prospect I'm on despite his current struggles because he's the best defensive shortstop (and maybe non-Rafaela player) in the org.</v>
      </c>
      <c r="X287">
        <f>'Prospects Data'!V287</f>
        <v>0</v>
      </c>
      <c r="Y287" t="str">
        <f>'Prospects Data'!W287</f>
        <v>sa3018558</v>
      </c>
    </row>
    <row r="288" spans="2:25" x14ac:dyDescent="0.45">
      <c r="B288">
        <v>10</v>
      </c>
      <c r="C288" t="s">
        <v>3764</v>
      </c>
      <c r="D288" t="s">
        <v>59</v>
      </c>
      <c r="E288" s="7" t="str">
        <f>VLOOKUP(D288, Index!$A$2:$B$31, 2, FALSE)</f>
        <v>Twins</v>
      </c>
      <c r="F288" s="7">
        <f t="shared" si="4"/>
        <v>287</v>
      </c>
      <c r="G288" t="str">
        <f>'Prospects Data'!E288</f>
        <v>SP</v>
      </c>
      <c r="H288">
        <f>'Prospects Data'!F288</f>
        <v>0</v>
      </c>
      <c r="I288">
        <f>'Prospects Data'!G288</f>
        <v>2029</v>
      </c>
      <c r="J288">
        <f>'Prospects Data'!H288</f>
        <v>45</v>
      </c>
      <c r="K288" t="str">
        <f>'Prospects Data'!I288</f>
        <v>High</v>
      </c>
      <c r="L288">
        <f>'Prospects Data'!J288</f>
        <v>0</v>
      </c>
      <c r="M288">
        <f>'Prospects Data'!K288</f>
        <v>18.5444444</v>
      </c>
      <c r="N288" t="str">
        <f>'Prospects Data'!L288</f>
        <v>6' 5"</v>
      </c>
      <c r="O288">
        <f>'Prospects Data'!M288</f>
        <v>165</v>
      </c>
      <c r="P288" t="str">
        <f>'Prospects Data'!N288</f>
        <v>R</v>
      </c>
      <c r="Q288" t="str">
        <f>'Prospects Data'!O288</f>
        <v>L</v>
      </c>
      <c r="R288">
        <f>'Prospects Data'!P288</f>
        <v>2024</v>
      </c>
      <c r="S288" t="str">
        <f>'Prospects Data'!Q288</f>
        <v>Draft</v>
      </c>
      <c r="T288" t="str">
        <f>'Prospects Data'!R288</f>
        <v>MIN</v>
      </c>
      <c r="U288">
        <f>'Prospects Data'!S288</f>
        <v>0</v>
      </c>
      <c r="V288" t="str">
        <f>'Prospects Data'!T288</f>
        <v>Grapevine (TX)</v>
      </c>
      <c r="W288" t="str">
        <f>'Prospects Data'!U288</f>
        <v>Hill is maybe the most projectable player in the entire draft class regardless of position or demographic, at 6-foot-5, 175 pounds. He was peaking in the 88-90 mph range last summer but held 92-97 for five or six innings at a time this spring, and he still has a ton of room for strength and more velocity. His feel for location is also uncommonly good for a pitcher his size and age, and it applies to Hill's fastball and breaking balls. He can locate his breaking ball for strikes and chase; both versions are average to a tick above. An upper-70s changeup is his fourth pitch right now but it might be his best at maturity. He has precocious feel for creating action and for location. Hill is among the best high school pitching prospects in the draft, with impact, mid-rotation ceiling.</v>
      </c>
      <c r="X288">
        <f>'Prospects Data'!V288</f>
        <v>0</v>
      </c>
      <c r="Y288">
        <f>'Prospects Data'!W288</f>
        <v>0</v>
      </c>
    </row>
    <row r="289" spans="2:25" x14ac:dyDescent="0.45">
      <c r="B289">
        <v>10</v>
      </c>
      <c r="C289" t="s">
        <v>3767</v>
      </c>
      <c r="D289" t="s">
        <v>31</v>
      </c>
      <c r="E289" s="7" t="str">
        <f>VLOOKUP(D289, Index!$A$2:$B$31, 2, FALSE)</f>
        <v>Cubs</v>
      </c>
      <c r="F289" s="7">
        <f t="shared" si="4"/>
        <v>288</v>
      </c>
      <c r="G289" t="str">
        <f>'Prospects Data'!E289</f>
        <v>SP</v>
      </c>
      <c r="H289" t="str">
        <f>'Prospects Data'!F289</f>
        <v>AAA</v>
      </c>
      <c r="I289">
        <f>'Prospects Data'!G289</f>
        <v>2025</v>
      </c>
      <c r="J289">
        <f>'Prospects Data'!H289</f>
        <v>45</v>
      </c>
      <c r="K289" t="str">
        <f>'Prospects Data'!I289</f>
        <v>Med</v>
      </c>
      <c r="L289">
        <f>'Prospects Data'!J289</f>
        <v>0</v>
      </c>
      <c r="M289">
        <f>'Prospects Data'!K289</f>
        <v>24.3444444</v>
      </c>
      <c r="N289" t="str">
        <f>'Prospects Data'!L289</f>
        <v>6' 2"</v>
      </c>
      <c r="O289">
        <f>'Prospects Data'!M289</f>
        <v>240</v>
      </c>
      <c r="P289" t="str">
        <f>'Prospects Data'!N289</f>
        <v>R</v>
      </c>
      <c r="Q289" t="str">
        <f>'Prospects Data'!O289</f>
        <v>R</v>
      </c>
      <c r="R289">
        <f>'Prospects Data'!P289</f>
        <v>2022</v>
      </c>
      <c r="S289" t="str">
        <f>'Prospects Data'!Q289</f>
        <v>Draft</v>
      </c>
      <c r="T289" t="str">
        <f>'Prospects Data'!R289</f>
        <v>CHC</v>
      </c>
      <c r="U289">
        <f>'Prospects Data'!S289</f>
        <v>385000</v>
      </c>
      <c r="V289" t="str">
        <f>'Prospects Data'!T289</f>
        <v>Texas Tech</v>
      </c>
      <c r="W289" t="str">
        <f>'Prospects Data'!U289</f>
        <v>Birdsell was selected by the Twins in the 2021 draft, but an ill-timed shoulder injury resulted in him returning for his senior year at Texas Tech, and a year later he was a fifth round selection by the Cubs. He's progressed to Double-A and met little resistance in pro ball, as he has a career 3.14 ERA and 1.19 WHIP.  Scouts are still split as to whether Birdsell will start or relieve in the big leagues. His strike-throwing track record is strong and long, and Birdsell has had two healthy seasons in a row during which he's maintained good velocity. One thing working against him in this regard is his style of pitching with his fastball. He has a riding mid-90s heater that he commands to the top of the strike zone consistently, but this isn't an efficient approach. Command consistency does not always extend to his secondary offerings, though Birdsell has a deep enough coffer of them to start. His arm action is so short that it was the crux of a Kevin Hart joke at the Tom Brady roast. He doesn't have a beautiful, athletic delivery, but it's incredibly simple, it doesn't require violent effort, and Birdsell is a big, sturdy dude who looks like he can eat innings. Fastballs that play like Birdsell's do tend to carry (literally) a lot of water for starter prospects. He projects as a good team's no. 4/5.</v>
      </c>
      <c r="X289">
        <f>'Prospects Data'!V289</f>
        <v>0</v>
      </c>
      <c r="Y289" t="str">
        <f>'Prospects Data'!W289</f>
        <v>sa3020797</v>
      </c>
    </row>
    <row r="290" spans="2:25" x14ac:dyDescent="0.45">
      <c r="B290">
        <v>10</v>
      </c>
      <c r="C290" t="s">
        <v>3770</v>
      </c>
      <c r="D290" t="s">
        <v>16</v>
      </c>
      <c r="E290" s="7" t="str">
        <f>VLOOKUP(D290, Index!$A$2:$B$31, 2, FALSE)</f>
        <v>Giants</v>
      </c>
      <c r="F290" s="7">
        <f t="shared" si="4"/>
        <v>289</v>
      </c>
      <c r="G290" t="str">
        <f>'Prospects Data'!E290</f>
        <v>2B</v>
      </c>
      <c r="H290" t="str">
        <f>'Prospects Data'!F290</f>
        <v>CPX</v>
      </c>
      <c r="I290">
        <f>'Prospects Data'!G290</f>
        <v>2028</v>
      </c>
      <c r="J290">
        <f>'Prospects Data'!H290</f>
        <v>40</v>
      </c>
      <c r="K290" t="str">
        <f>'Prospects Data'!I290</f>
        <v>High</v>
      </c>
      <c r="L290">
        <f>'Prospects Data'!J290</f>
        <v>0</v>
      </c>
      <c r="M290">
        <f>'Prospects Data'!K290</f>
        <v>20.436111100000002</v>
      </c>
      <c r="N290" t="str">
        <f>'Prospects Data'!L290</f>
        <v>6' 2"</v>
      </c>
      <c r="O290">
        <f>'Prospects Data'!M290</f>
        <v>188</v>
      </c>
      <c r="P290" t="str">
        <f>'Prospects Data'!N290</f>
        <v>L</v>
      </c>
      <c r="Q290" t="str">
        <f>'Prospects Data'!O290</f>
        <v>R</v>
      </c>
      <c r="R290">
        <f>'Prospects Data'!P290</f>
        <v>2023</v>
      </c>
      <c r="S290" t="str">
        <f>'Prospects Data'!Q290</f>
        <v>Draft</v>
      </c>
      <c r="T290" t="str">
        <f>'Prospects Data'!R290</f>
        <v>SFG</v>
      </c>
      <c r="U290">
        <f>'Prospects Data'!S290</f>
        <v>3000000</v>
      </c>
      <c r="V290" t="str">
        <f>'Prospects Data'!T290</f>
        <v>Eaton HS (CO)</v>
      </c>
      <c r="W290" t="str">
        <f>'Prospects Data'!U290</f>
        <v>Martin was not a high school showcase fixture until fairly late in the scouting process when he had a breakout at the 2022 Area Code Games. There he showed a sweet lefty stroke, a projectable build, and the arm strength to stay at short. His feel to hit was harder to evaluate due to a smaller showcase sample than is typical for a high-end infield prospect, but in short looks it appeared rather undercooked, especially for a high school prospect who'd be 19 on draft day. He destroyed opposing Colorado high schoolers, but that isn't especially telling. Martin got a substantial bonus (nearly $3 million) to eschew a commitment to Arkansas but didn't play after the draft due to a back injury, nor did he break camp with an affiliate in 2024. 
Martin is now 20 and hasn't yet played at an affiliate. A hamstring issue that popped up during extended spring training will have him shelved for another few weeks until after the 2024 Complex League season begins. His spring training and extended looks were about the same: exciting but raw. Martin's hitting hands are explosive and portend good power for a shortstop if he can stay there. He has some idea of the strike zone, but his on-field acumen is lacking for a talented 20-year-old, especially on defense, where the game has been too fast for him. He is trending more like a bat-oriented second baseman. There's still pretty considerable power-hitting upside here, and there has been no change to Martin's predraft FV grade even though his pro career is struggling to get off the ground.</v>
      </c>
      <c r="X290" t="str">
        <f>'Prospects Data'!V290</f>
        <v>UN5prU16mJ8</v>
      </c>
      <c r="Y290" t="str">
        <f>'Prospects Data'!W290</f>
        <v>sa3023545</v>
      </c>
    </row>
    <row r="291" spans="2:25" x14ac:dyDescent="0.45">
      <c r="B291">
        <v>10</v>
      </c>
      <c r="C291" t="s">
        <v>2440</v>
      </c>
      <c r="D291" t="s">
        <v>10</v>
      </c>
      <c r="E291" s="7" t="str">
        <f>VLOOKUP(D291, Index!$A$2:$B$31, 2, FALSE)</f>
        <v>Mets</v>
      </c>
      <c r="F291" s="7">
        <f t="shared" si="4"/>
        <v>290</v>
      </c>
      <c r="G291" t="str">
        <f>'Prospects Data'!E291</f>
        <v>RF</v>
      </c>
      <c r="H291" t="str">
        <f>'Prospects Data'!F291</f>
        <v>AA</v>
      </c>
      <c r="I291">
        <f>'Prospects Data'!G291</f>
        <v>2026</v>
      </c>
      <c r="J291">
        <f>'Prospects Data'!H291</f>
        <v>40</v>
      </c>
      <c r="K291" t="str">
        <f>'Prospects Data'!I291</f>
        <v>High</v>
      </c>
      <c r="L291">
        <f>'Prospects Data'!J291</f>
        <v>0</v>
      </c>
      <c r="M291">
        <f>'Prospects Data'!K291</f>
        <v>21.019444400000001</v>
      </c>
      <c r="N291" t="str">
        <f>'Prospects Data'!L291</f>
        <v>6' 3"</v>
      </c>
      <c r="O291">
        <f>'Prospects Data'!M291</f>
        <v>215</v>
      </c>
      <c r="P291" t="str">
        <f>'Prospects Data'!N291</f>
        <v>L</v>
      </c>
      <c r="Q291" t="str">
        <f>'Prospects Data'!O291</f>
        <v>L</v>
      </c>
      <c r="R291">
        <f>'Prospects Data'!P291</f>
        <v>2022</v>
      </c>
      <c r="S291" t="str">
        <f>'Prospects Data'!Q291</f>
        <v>Draft</v>
      </c>
      <c r="T291" t="str">
        <f>'Prospects Data'!R291</f>
        <v>HOU</v>
      </c>
      <c r="U291">
        <f>'Prospects Data'!S291</f>
        <v>1260000</v>
      </c>
      <c r="V291" t="str">
        <f>'Prospects Data'!T291</f>
        <v>Pro5 Baseball Academy (NC)</v>
      </c>
      <c r="W291" t="str">
        <f>'Prospects Data'!U291</f>
        <v>Clifford was ranked 57th on the 2022 draft board as an advanced, big-framed LF/1B prospect who looked very athletic in the batter's box and not so much on defense. It took just over $1.25 million to keep him from heading to Vanderbilt, and after he struggled with whiffs in his post-draft summer, he lit Low-A on fire to start 2023 and was acquired from Houston as part of the Justin Verlander trade. Some of Clifford's TrackMan data from the early portion of last season was so absurd that he merited consideration as a possible Top 100 prospect. His high-end exit velos were near the top of the scale and his contact rates were suddenly above-average. The sample wasn't big enough to consider Clifford's leap in bat-to-ball ability legitimate, and indeed after he was promoted out of Low-A, his strikeout rates spiked and have lived in a scary area ever since. Last list cycle, I cautioned readers against weighing his exit velo data too heavily, but even I didn't foresee him striking out as much as he has so far in 2024, when his whiffs have far outpaced his balls in play. 
The visual evaluation of Clifford as a hitter is one of passivity and a bottom-hand dominant swing that tends to be underneath fastballs in the upper half of the zone. Clifford shows the ability to move the barrel around the bottom two-thirds of the zone, and he cuts his stride with two strikes. He's a good rotational athlete whose move forward is balanced but explosive. But Clifford is hitting just shy of .160 against fastballs as of list publication, and unless he makes some kind of adjustment he's only ever going to be able to hit low-ball mistakes. Written up as a Lucas Duda type of platoon bat during his last scouting update, Clifford is not only trending down, he's on increasingly thin ice, especially without a good defensive component to his profile.</v>
      </c>
      <c r="X291">
        <f>'Prospects Data'!V291</f>
        <v>0</v>
      </c>
      <c r="Y291" t="str">
        <f>'Prospects Data'!W291</f>
        <v>sa3020126</v>
      </c>
    </row>
    <row r="292" spans="2:25" x14ac:dyDescent="0.45">
      <c r="B292">
        <v>10</v>
      </c>
      <c r="C292" t="s">
        <v>3777</v>
      </c>
      <c r="D292" t="s">
        <v>155</v>
      </c>
      <c r="E292" s="7" t="str">
        <f>VLOOKUP(D292, Index!$A$2:$B$31, 2, FALSE)</f>
        <v>Royals</v>
      </c>
      <c r="F292" s="7">
        <f t="shared" si="4"/>
        <v>291</v>
      </c>
      <c r="G292" t="str">
        <f>'Prospects Data'!E292</f>
        <v>SP</v>
      </c>
      <c r="H292" t="str">
        <f>'Prospects Data'!F292</f>
        <v>CPX</v>
      </c>
      <c r="I292">
        <f>'Prospects Data'!G292</f>
        <v>2027</v>
      </c>
      <c r="J292">
        <f>'Prospects Data'!H292</f>
        <v>40</v>
      </c>
      <c r="K292" t="str">
        <f>'Prospects Data'!I292</f>
        <v>High</v>
      </c>
      <c r="L292">
        <f>'Prospects Data'!J292</f>
        <v>0</v>
      </c>
      <c r="M292">
        <f>'Prospects Data'!K292</f>
        <v>20.7083333</v>
      </c>
      <c r="N292" t="str">
        <f>'Prospects Data'!L292</f>
        <v>6' 3"</v>
      </c>
      <c r="O292">
        <f>'Prospects Data'!M292</f>
        <v>183</v>
      </c>
      <c r="P292" t="str">
        <f>'Prospects Data'!N292</f>
        <v>L</v>
      </c>
      <c r="Q292" t="str">
        <f>'Prospects Data'!O292</f>
        <v>L</v>
      </c>
      <c r="R292">
        <f>'Prospects Data'!P292</f>
        <v>2022</v>
      </c>
      <c r="S292" t="str">
        <f>'Prospects Data'!Q292</f>
        <v>UDFA</v>
      </c>
      <c r="T292" t="str">
        <f>'Prospects Data'!R292</f>
        <v>KCR</v>
      </c>
      <c r="U292">
        <f>'Prospects Data'!S292</f>
        <v>20000</v>
      </c>
      <c r="V292" t="str">
        <f>'Prospects Data'!T292</f>
        <v>St. Ignatius of Loyola HS (ON)</v>
      </c>
      <c r="W292" t="str">
        <f>'Prospects Data'!U292</f>
        <v>Woods underwent Tommy John surgery prior to the 2022 draft and signed with the Royals as an undrafted free agent out of Canada; 2024 is Woods' debut season as a professional because of that surgery. Heâ€™s been pitching on the complex in Surprise and catching the attention of evaluators in the process. Thereâ€™s plus athleticism here, with a fluent delivery that he repeats well. Woods' 88-90 mph four-seamer is a vertically oriented heater that punches above its weight due to the quality of life it has. Woodsâ€™ frame is still very lean and projectable so thereâ€™s likely another tick of velocity on the horizon. By far the best secondary pitch in Woods' arsenal is his changeup, which he sells very well with his arm action; its late action generates above-average swing-and-miss. His 75-78 mph breaking ball is a tweener that often lacks sharpness and will likely need a tweak to its shape to become a usable third pitch. As Woods continues to build up post-TJ and his frame evolves, he has the potential to be in the mix for the highest ceiling among the pitchers in this system.</v>
      </c>
      <c r="X292">
        <f>'Prospects Data'!V292</f>
        <v>0</v>
      </c>
      <c r="Y292" t="str">
        <f>'Prospects Data'!W292</f>
        <v>sa3023628</v>
      </c>
    </row>
    <row r="293" spans="2:25" x14ac:dyDescent="0.45">
      <c r="B293">
        <v>10</v>
      </c>
      <c r="C293" t="s">
        <v>3781</v>
      </c>
      <c r="D293" t="s">
        <v>269</v>
      </c>
      <c r="E293" s="7" t="str">
        <f>VLOOKUP(D293, Index!$A$2:$B$31, 2, FALSE)</f>
        <v>Cardinals</v>
      </c>
      <c r="F293" s="7">
        <f t="shared" si="4"/>
        <v>292</v>
      </c>
      <c r="G293" t="str">
        <f>'Prospects Data'!E293</f>
        <v>RF</v>
      </c>
      <c r="H293" t="str">
        <f>'Prospects Data'!F293</f>
        <v>A+</v>
      </c>
      <c r="I293">
        <f>'Prospects Data'!G293</f>
        <v>2027</v>
      </c>
      <c r="J293">
        <f>'Prospects Data'!H293</f>
        <v>40</v>
      </c>
      <c r="K293" t="str">
        <f>'Prospects Data'!I293</f>
        <v>High</v>
      </c>
      <c r="L293">
        <f>'Prospects Data'!J293</f>
        <v>0</v>
      </c>
      <c r="M293">
        <f>'Prospects Data'!K293</f>
        <v>20.936111100000002</v>
      </c>
      <c r="N293" t="str">
        <f>'Prospects Data'!L293</f>
        <v>6' 1"</v>
      </c>
      <c r="O293">
        <f>'Prospects Data'!M293</f>
        <v>200</v>
      </c>
      <c r="P293" t="str">
        <f>'Prospects Data'!N293</f>
        <v>L</v>
      </c>
      <c r="Q293" t="str">
        <f>'Prospects Data'!O293</f>
        <v>L</v>
      </c>
      <c r="R293">
        <f>'Prospects Data'!P293</f>
        <v>2022</v>
      </c>
      <c r="S293" t="str">
        <f>'Prospects Data'!Q293</f>
        <v>Intl15</v>
      </c>
      <c r="T293" t="str">
        <f>'Prospects Data'!R293</f>
        <v>STL</v>
      </c>
      <c r="U293">
        <f>'Prospects Data'!S293</f>
        <v>500000</v>
      </c>
      <c r="V293" t="str">
        <f>'Prospects Data'!T293</f>
        <v>South Korea</v>
      </c>
      <c r="W293" t="str">
        <f>'Prospects Data'!U293</f>
        <v>Cho's amateur stock blew up at a power-hitting showcase in Texas, and amid some controversy surrounding his potential participation in the KBO Draft, he continued to play at high school showcase events stateside. He eventually signed with St. Louis, a club that tends to have late-market money for Cuban players or anyone else who becomes available later in the signing calendar. Cho has medium size, but he has a great frame and notable room for added strength. As a 19-year-old in the Florida State League in 2023, he slashed .270/.376/.389 and went 32-43 in stolen base attempts â€” and remember, the FSL tends to suppress slugging. 
Cho utilizes an all-fields approach and is producing a lot of hard contact to the opposite field at present. Although he hasnâ€™t been able to do it consistently, he will show the ability to turn on a baseball and produce above-average raw juice to his pull side. Itâ€™s average bat speed and a path that stays in the zone for an extended period while having natural loft throughout the swing. Cho does have a tendency to go through stretches where he becomes overly top-hand dominant, which results in a lot of lazy grounders to the right side of the infield against softer secondary pitches. He has also continued to show heâ€™s vulnerable to expanding the zone and chasing spin, especially against left-handed pitchers. 
Defensively, Cho saw time at all three outfield spots in 2023, but he's been roaming center field every day for Peoria so far this season. Heâ€™s an average runner, but his range in center plays at a fringe-average level due to his tendency not to take clean, efficient routes to balls in either gap. He plays with big effort, and his field awareness and decision-making with the baseball are advanced. There's a chance Cho is a corner platoon outfielder with a plus glove, like Red Sox rookie Wilyer Abreu has been.</v>
      </c>
      <c r="X293" t="str">
        <f>'Prospects Data'!V293</f>
        <v>lH5tIsW6fdw</v>
      </c>
      <c r="Y293" t="str">
        <f>'Prospects Data'!W293</f>
        <v>sa3019526</v>
      </c>
    </row>
    <row r="294" spans="2:25" x14ac:dyDescent="0.45">
      <c r="B294">
        <v>10</v>
      </c>
      <c r="C294" t="s">
        <v>3785</v>
      </c>
      <c r="D294" t="s">
        <v>18</v>
      </c>
      <c r="E294" s="7" t="str">
        <f>VLOOKUP(D294, Index!$A$2:$B$31, 2, FALSE)</f>
        <v>Diamondbacks</v>
      </c>
      <c r="F294" s="7">
        <f t="shared" si="4"/>
        <v>293</v>
      </c>
      <c r="G294" t="str">
        <f>'Prospects Data'!E294</f>
        <v>SP</v>
      </c>
      <c r="H294" t="str">
        <f>'Prospects Data'!F294</f>
        <v>AAA</v>
      </c>
      <c r="I294">
        <f>'Prospects Data'!G294</f>
        <v>2025</v>
      </c>
      <c r="J294">
        <f>'Prospects Data'!H294</f>
        <v>40</v>
      </c>
      <c r="K294" t="str">
        <f>'Prospects Data'!I294</f>
        <v>Low</v>
      </c>
      <c r="L294">
        <f>'Prospects Data'!J294</f>
        <v>0</v>
      </c>
      <c r="M294">
        <f>'Prospects Data'!K294</f>
        <v>21.6</v>
      </c>
      <c r="N294" t="str">
        <f>'Prospects Data'!L294</f>
        <v>6' 2"</v>
      </c>
      <c r="O294">
        <f>'Prospects Data'!M294</f>
        <v>170</v>
      </c>
      <c r="P294" t="str">
        <f>'Prospects Data'!N294</f>
        <v>R</v>
      </c>
      <c r="Q294" t="str">
        <f>'Prospects Data'!O294</f>
        <v>R</v>
      </c>
      <c r="R294">
        <f>'Prospects Data'!P294</f>
        <v>2019</v>
      </c>
      <c r="S294" t="str">
        <f>'Prospects Data'!Q294</f>
        <v>J2</v>
      </c>
      <c r="T294" t="str">
        <f>'Prospects Data'!R294</f>
        <v>CHW</v>
      </c>
      <c r="U294">
        <f>'Prospects Data'!S294</f>
        <v>250000</v>
      </c>
      <c r="V294" t="str">
        <f>'Prospects Data'!T294</f>
        <v>Dominican Republic</v>
      </c>
      <c r="W294" t="str">
        <f>'Prospects Data'!U294</f>
        <v>Mena was signed in 2019 out of the Dominican Republic and his pro debut was delayed due to the pandemic, yet when he took a minor league mound for the first time in 2021, he was still just 18 years old. In 2023, at age 20, he was the youngest pitcher in baseball to reach Triple-A, but most of his season was spent at Double-A Birmingham, where he posted one of the lowest swinging strike rates in the minors. As is often the case with Latin American starting pitcher prospects, Mena was added to the 40-man while he still had developing to do, and he is currently rostered at a young age 21 and scrapping with older hitters at Triple-A. The Diamondbacks acquired him from the White Sox in exchange for Dominic Fletcher just before the season in what felt like an no-brainer trade for Arizona, an org loaded with tweener outfielders. 
Mena has good breaking stuff but his low-90s fastball lacks life and is very vulnerable. He's gone from having a curveball to both a curve and a slider, the latter of which is also effective due to Mena's consistent glove-side command. Both pitches share the 81-86 mph velocity band and are trending a little harder than that lately. You can project on Mena's changeup (which is currently firm, about 88 mph) because he's a terrific on-mound athlete with a super short, clean arm stroke. Because his fastball is light, we're probably looking at more of a backend starter profile here, with Mena's upside coming from the possibility that a change of scenery and physical maturation will help coax more arm strength out of him over time. It's pretty likely that he pitches in the big leagues at some point in 2024 and he could challenge Tommy Henry for the last starter spot next spring.</v>
      </c>
      <c r="X294" t="str">
        <f>'Prospects Data'!V294</f>
        <v>llrpZ44a_wU</v>
      </c>
      <c r="Y294">
        <f>'Prospects Data'!W294</f>
        <v>27974</v>
      </c>
    </row>
    <row r="295" spans="2:25" x14ac:dyDescent="0.45">
      <c r="B295">
        <v>10</v>
      </c>
      <c r="C295" t="s">
        <v>3788</v>
      </c>
      <c r="D295" t="s">
        <v>70</v>
      </c>
      <c r="E295" s="7" t="str">
        <f>VLOOKUP(D295, Index!$A$2:$B$31, 2, FALSE)</f>
        <v>Athletics</v>
      </c>
      <c r="F295" s="7">
        <f t="shared" si="4"/>
        <v>294</v>
      </c>
      <c r="G295" t="str">
        <f>'Prospects Data'!E295</f>
        <v>SIRP</v>
      </c>
      <c r="H295" t="str">
        <f>'Prospects Data'!F295</f>
        <v>AAA</v>
      </c>
      <c r="I295">
        <f>'Prospects Data'!G295</f>
        <v>2025</v>
      </c>
      <c r="J295">
        <f>'Prospects Data'!H295</f>
        <v>40</v>
      </c>
      <c r="K295" t="str">
        <f>'Prospects Data'!I295</f>
        <v>Med</v>
      </c>
      <c r="L295">
        <f>'Prospects Data'!J295</f>
        <v>0</v>
      </c>
      <c r="M295">
        <f>'Prospects Data'!K295</f>
        <v>24.158333299999999</v>
      </c>
      <c r="N295" t="str">
        <f>'Prospects Data'!L295</f>
        <v>6' 6"</v>
      </c>
      <c r="O295">
        <f>'Prospects Data'!M295</f>
        <v>250</v>
      </c>
      <c r="P295" t="str">
        <f>'Prospects Data'!N295</f>
        <v>R</v>
      </c>
      <c r="Q295" t="str">
        <f>'Prospects Data'!O295</f>
        <v>R</v>
      </c>
      <c r="R295">
        <f>'Prospects Data'!P295</f>
        <v>2021</v>
      </c>
      <c r="S295" t="str">
        <f>'Prospects Data'!Q295</f>
        <v>Draft</v>
      </c>
      <c r="T295" t="str">
        <f>'Prospects Data'!R295</f>
        <v>OAK</v>
      </c>
      <c r="U295">
        <f>'Prospects Data'!S295</f>
        <v>375000</v>
      </c>
      <c r="V295" t="str">
        <f>'Prospects Data'!T295</f>
        <v>Cal</v>
      </c>
      <c r="W295" t="str">
        <f>'Prospects Data'!U295</f>
        <v>A two-way player as an underclassman at Cal, Holman transitioned to pitching (as a starter) full-time in his junior year. He enjoyed a velo spike as he was moved to the bullpen in pro ball and is currently presiding as the closer at Double-A Midland. Holman is a three-pitch reliever. He sits 93-95 and hurls his gigantic frame directly at the plate, enabling him to bully the zone with average velocity but plus extension. Both of his secondary pitches are capable of missing bats, and at times, his slider has very impressive two-plane movement for a pitch that bends in around 87 mph. Still, his changeup is his most consistent and dangerous offering. It has bat-missing sink, and Holman tends to command it to enticing locations. His ability to attack hitters of either handedness separates Holman from the generic middle relief group in the 40 FV tier. He has a shot to be a more important bullpen cog.</v>
      </c>
      <c r="X295" t="e">
        <f>'Prospects Data'!V295</f>
        <v>#NAME?</v>
      </c>
      <c r="Y295" t="str">
        <f>'Prospects Data'!W295</f>
        <v>sa3017749</v>
      </c>
    </row>
    <row r="296" spans="2:25" x14ac:dyDescent="0.45">
      <c r="B296">
        <v>10</v>
      </c>
      <c r="C296" t="s">
        <v>3791</v>
      </c>
      <c r="D296" t="s">
        <v>130</v>
      </c>
      <c r="E296" s="7" t="str">
        <f>VLOOKUP(D296, Index!$A$2:$B$31, 2, FALSE)</f>
        <v>Rangers</v>
      </c>
      <c r="F296" s="7">
        <f t="shared" si="4"/>
        <v>295</v>
      </c>
      <c r="G296" t="str">
        <f>'Prospects Data'!E296</f>
        <v>CF</v>
      </c>
      <c r="H296" t="str">
        <f>'Prospects Data'!F296</f>
        <v>CPX</v>
      </c>
      <c r="I296">
        <f>'Prospects Data'!G296</f>
        <v>2029</v>
      </c>
      <c r="J296">
        <f>'Prospects Data'!H296</f>
        <v>40</v>
      </c>
      <c r="K296" t="str">
        <f>'Prospects Data'!I296</f>
        <v>High</v>
      </c>
      <c r="L296">
        <f>'Prospects Data'!J296</f>
        <v>0</v>
      </c>
      <c r="M296">
        <f>'Prospects Data'!K296</f>
        <v>19.069444399999998</v>
      </c>
      <c r="N296" t="str">
        <f>'Prospects Data'!L296</f>
        <v>5' 11"</v>
      </c>
      <c r="O296">
        <f>'Prospects Data'!M296</f>
        <v>170</v>
      </c>
      <c r="P296" t="str">
        <f>'Prospects Data'!N296</f>
        <v>L</v>
      </c>
      <c r="Q296" t="str">
        <f>'Prospects Data'!O296</f>
        <v>L</v>
      </c>
      <c r="R296">
        <f>'Prospects Data'!P296</f>
        <v>2022</v>
      </c>
      <c r="S296" t="str">
        <f>'Prospects Data'!Q296</f>
        <v>Intl15</v>
      </c>
      <c r="T296" t="str">
        <f>'Prospects Data'!R296</f>
        <v>TEX</v>
      </c>
      <c r="U296">
        <f>'Prospects Data'!S296</f>
        <v>10000</v>
      </c>
      <c r="V296" t="str">
        <f>'Prospects Data'!T296</f>
        <v>Dominican Republic</v>
      </c>
      <c r="W296" t="str">
        <f>'Prospects Data'!U296</f>
        <v>Cabrera signed for $10,000 in 2022 and spent two seasons in the DSL, producing enormous in-game power in the second. He came to the U.S. for baseball activity this year and has continued to slug in a profound way on the complex in Surprise en route to the ACL home run lead. 
If you catch Cabrera on the right day, he looks like a mini Juan Soto. His swing specifically is a dead ringer for Soto's in that it is ferocious and also geared for lift in the extreme. Cabrera has rare ability to uppercut the baseball basically all over the zone. He's even on an uphill path through the very top of the strike zone, Ã  la Soto and Anthony Volpe. You can see this watching Cabrera swing a handful of times, but when you dig into the data, it's even more extreme. Cabrera has an average launch angle of 27 degrees. Only Daulton Varsho (also 27 degrees) is even in that neighborhood among current big leaguers. This isn't necessarily a good thing â€” part of the reason there's only one big leaguer with similar launch is because it isn't a sustainable way to approach big league pitching unless you're pretty special. Cabrera's bat speed and rotational verve is such that I think he'll be able to get to most of his considerable raw power in games but, like Varsho, it's going to come at the expense of his batting average in a severe way. Cabrera's breaking ball recognition also isn't awesome, which adds to the strikeout component of his profile. 
Scouts sitting on Texas in the ACL haven't all gushed about Cabrera. Plenty see him as a fringe fit in center field and then get scared of his contact profile once they project him to an outfield corner. How Cabrera's plate discipline evolves is going to be key for his profile. His swing works in such a way that he basically can't make contact with pitches that aren't in the strike zone (he has a 50% O-Contact% as of publication, 65% overall), and he'll ideally develop something more than the average plate discipline he has right now. This is a player who's really fun to scout in person and on the spreadsheet, and one of the more fascinating young hitters in the minors. I like what's happening here enough to have the equivalent of a mid-first round draft grade on Cabrera. He's freaky in mostly good ways and has legit plus bat speed. He's probably going to be a flawed big league hitter but will do enough damage to be a good one anyway.</v>
      </c>
      <c r="X296">
        <f>'Prospects Data'!V296</f>
        <v>0</v>
      </c>
      <c r="Y296" t="str">
        <f>'Prospects Data'!W296</f>
        <v>sa3018549</v>
      </c>
    </row>
    <row r="297" spans="2:25" x14ac:dyDescent="0.45">
      <c r="B297">
        <v>10</v>
      </c>
      <c r="C297" t="s">
        <v>52</v>
      </c>
      <c r="D297" t="s">
        <v>7</v>
      </c>
      <c r="E297" s="7" t="str">
        <f>VLOOKUP(D297, Index!$A$2:$B$31, 2, FALSE)</f>
        <v>Marlins</v>
      </c>
      <c r="F297" s="7">
        <f t="shared" si="4"/>
        <v>296</v>
      </c>
      <c r="G297" t="str">
        <f>'Prospects Data'!E297</f>
        <v>DH</v>
      </c>
      <c r="H297" t="str">
        <f>'Prospects Data'!F297</f>
        <v>AAA</v>
      </c>
      <c r="I297">
        <f>'Prospects Data'!G297</f>
        <v>2026</v>
      </c>
      <c r="J297">
        <f>'Prospects Data'!H297</f>
        <v>40</v>
      </c>
      <c r="K297" t="str">
        <f>'Prospects Data'!I297</f>
        <v>High</v>
      </c>
      <c r="L297">
        <f>'Prospects Data'!J297</f>
        <v>0</v>
      </c>
      <c r="M297">
        <f>'Prospects Data'!K297</f>
        <v>21.1</v>
      </c>
      <c r="N297" t="str">
        <f>'Prospects Data'!L297</f>
        <v>5' 11"</v>
      </c>
      <c r="O297">
        <f>'Prospects Data'!M297</f>
        <v>220</v>
      </c>
      <c r="P297" t="str">
        <f>'Prospects Data'!N297</f>
        <v>R</v>
      </c>
      <c r="Q297" t="str">
        <f>'Prospects Data'!O297</f>
        <v>R</v>
      </c>
      <c r="R297">
        <f>'Prospects Data'!P297</f>
        <v>2019</v>
      </c>
      <c r="S297" t="str">
        <f>'Prospects Data'!Q297</f>
        <v>J2</v>
      </c>
      <c r="T297" t="str">
        <f>'Prospects Data'!R297</f>
        <v>ARI</v>
      </c>
      <c r="U297">
        <f>'Prospects Data'!S297</f>
        <v>200000</v>
      </c>
      <c r="V297" t="str">
        <f>'Prospects Data'!T297</f>
        <v>Dominican Republic</v>
      </c>
      <c r="W297" t="str">
        <f>'Prospects Data'!U297</f>
        <v>De Los Santos didn't play well enough during spring training to make the Guardians' 2024 roster as a Rule 5 Draft pick. He was sent back to the Diamondbacks, who have returned Deyvison to Amarillo, where he spent all of 2023 and slashed .254/.297/.431; he's out the gate hot so far this season and is on a 35-homer pace as of list publication. Now that he's back with Arizona, there's potentially a looming path to playing time, as star first baseman Christian Walker is in his contract year. 
De Los Santos has had plus-plus big league raw power since he was 19, but the rest of his game has been sushi raw. For basically his entire time as a prospect, including right now, De Los Santos' future has hinged on whether or not he'll get to enough power to support a lower-OBP first base profile. His selectivity at the plate and infield defense have ranged from â€œimmatureâ€ to â€œgod awful,â€ and the former was a big part of why he had a below-average all-around offensive season at Amarillo last year despite hitting 20 bombs. 
De Los Santos is kind of a freak, comparing physically to former NFL running back Michael Turner more than he does anyone else in baseball. He does not get cheated and swings as hard as he can at every opportunity. His slider recognition is awful; he chased them at a 49% clip in 2023, per Synergy. Christian Encarnacion-Strand has been a free-swinging canary in the coalmine for this kind of profile and things haven't gone especially well for him; a deeper look back at hitters of this ilk produces comps like Ryon Healy and C.J. Cron. De Los Santos is way more fun to watch swing and hit oppo bombs than that, but realistically, he's on a similar path. If he continues to rake at Double-A and maybe during a second half at Reno, then he'll probably be a 40-man add.</v>
      </c>
      <c r="X297" t="str">
        <f>'Prospects Data'!V297</f>
        <v>MmbszDGIAyM</v>
      </c>
      <c r="Y297" t="str">
        <f>'Prospects Data'!W297</f>
        <v>sa3015168</v>
      </c>
    </row>
    <row r="298" spans="2:25" x14ac:dyDescent="0.45">
      <c r="B298">
        <v>10</v>
      </c>
      <c r="C298" t="s">
        <v>3796</v>
      </c>
      <c r="D298" t="s">
        <v>56</v>
      </c>
      <c r="E298" s="7" t="str">
        <f>VLOOKUP(D298, Index!$A$2:$B$31, 2, FALSE)</f>
        <v>Brewers</v>
      </c>
      <c r="F298" s="7">
        <f t="shared" si="4"/>
        <v>297</v>
      </c>
      <c r="G298" t="str">
        <f>'Prospects Data'!E298</f>
        <v>CF</v>
      </c>
      <c r="H298" t="str">
        <f>'Prospects Data'!F298</f>
        <v>A</v>
      </c>
      <c r="I298">
        <f>'Prospects Data'!G298</f>
        <v>2028</v>
      </c>
      <c r="J298">
        <f>'Prospects Data'!H298</f>
        <v>40</v>
      </c>
      <c r="K298" t="str">
        <f>'Prospects Data'!I298</f>
        <v>Med</v>
      </c>
      <c r="L298">
        <f>'Prospects Data'!J298</f>
        <v>0</v>
      </c>
      <c r="M298">
        <f>'Prospects Data'!K298</f>
        <v>18.644444400000001</v>
      </c>
      <c r="N298" t="str">
        <f>'Prospects Data'!L298</f>
        <v>6' 1"</v>
      </c>
      <c r="O298">
        <f>'Prospects Data'!M298</f>
        <v>185</v>
      </c>
      <c r="P298" t="str">
        <f>'Prospects Data'!N298</f>
        <v>L</v>
      </c>
      <c r="Q298" t="str">
        <f>'Prospects Data'!O298</f>
        <v>L</v>
      </c>
      <c r="R298">
        <f>'Prospects Data'!P298</f>
        <v>2023</v>
      </c>
      <c r="S298" t="str">
        <f>'Prospects Data'!Q298</f>
        <v>Intl15</v>
      </c>
      <c r="T298" t="str">
        <f>'Prospects Data'!R298</f>
        <v>MIL</v>
      </c>
      <c r="U298">
        <f>'Prospects Data'!S298</f>
        <v>1500000</v>
      </c>
      <c r="V298" t="str">
        <f>'Prospects Data'!T298</f>
        <v>Dominican Republic</v>
      </c>
      <c r="W298" t="str">
        <f>'Prospects Data'!U298</f>
        <v>Rodriguez had a fantastic pro debut in the DSL, where he slashed .253/.393/.449 with more walks than strikeouts. He stands a chance to be a power-hitting center fielder and progress in the way that Twins center field prospect Emmanuel Rodriguez has to this point, with on-base skills and defense supporting a profile that includes a lot of strikeouts. Yophery has precocious power for a hitter his age, let alone one who is likely to stay at a premium position. He's a tightly wound athlete with some effort to his swing, and it's likely he'll whiff underneath high fastballs as he faces better velocity. His plate discipline and feel for center field should tilt the balance of his overall profile into a favorable place even if that occurs. Yophery isn't as rangy and projectable as most high-upside teenage hitters, and he's a little stiff as an athlete. For those reasons, he's valued here more like a high second-round pick than a top-tier, first-round high schooler.</v>
      </c>
      <c r="X298">
        <f>'Prospects Data'!V298</f>
        <v>0</v>
      </c>
      <c r="Y298" t="str">
        <f>'Prospects Data'!W298</f>
        <v>sa3021083</v>
      </c>
    </row>
    <row r="299" spans="2:25" x14ac:dyDescent="0.45">
      <c r="B299">
        <v>10</v>
      </c>
      <c r="C299" t="s">
        <v>128</v>
      </c>
      <c r="D299" t="s">
        <v>39</v>
      </c>
      <c r="E299" s="7" t="str">
        <f>VLOOKUP(D299, Index!$A$2:$B$31, 2, FALSE)</f>
        <v>Tigers</v>
      </c>
      <c r="F299" s="7">
        <f t="shared" si="4"/>
        <v>298</v>
      </c>
      <c r="G299" t="str">
        <f>'Prospects Data'!E299</f>
        <v>MIRP</v>
      </c>
      <c r="H299" t="str">
        <f>'Prospects Data'!F299</f>
        <v>AAA</v>
      </c>
      <c r="I299">
        <f>'Prospects Data'!G299</f>
        <v>2024</v>
      </c>
      <c r="J299">
        <f>'Prospects Data'!H299</f>
        <v>40</v>
      </c>
      <c r="K299" t="str">
        <f>'Prospects Data'!I299</f>
        <v>Med</v>
      </c>
      <c r="L299">
        <f>'Prospects Data'!J299</f>
        <v>0</v>
      </c>
      <c r="M299">
        <f>'Prospects Data'!K299</f>
        <v>23.436111100000002</v>
      </c>
      <c r="N299" t="str">
        <f>'Prospects Data'!L299</f>
        <v>6' 4"</v>
      </c>
      <c r="O299">
        <f>'Prospects Data'!M299</f>
        <v>225</v>
      </c>
      <c r="P299" t="str">
        <f>'Prospects Data'!N299</f>
        <v>R</v>
      </c>
      <c r="Q299" t="str">
        <f>'Prospects Data'!O299</f>
        <v>R</v>
      </c>
      <c r="R299">
        <f>'Prospects Data'!P299</f>
        <v>2020</v>
      </c>
      <c r="S299" t="str">
        <f>'Prospects Data'!Q299</f>
        <v>UDFA</v>
      </c>
      <c r="T299" t="str">
        <f>'Prospects Data'!R299</f>
        <v>DET</v>
      </c>
      <c r="U299">
        <f>'Prospects Data'!S299</f>
        <v>20000</v>
      </c>
      <c r="V299" t="str">
        <f>'Prospects Data'!T299</f>
        <v>Arizona Western JUCO</v>
      </c>
      <c r="W299" t="str">
        <f>'Prospects Data'!U299</f>
        <v>Born in Venezuela and signed out of an Arizona junior college, Flores stomped onto the prospect radar throughout the 2021 season, which he wrapped peaking in the 97-98 mph range with a hammer breaking ball in the Arizona Fall League. His velocity has slowly been ticking down since then, and he sat mostly 92-94 in 2023 as he made 21 regular season starts (interrupted by a hammy strain) and then did a mix of starting and relieving in yet another Fall League. 
His fastball still has in-zone bat-missing ability thanks to its other traits, but it isn't the dominant offering of late 2021. Flores still has two good-looking breaking balls â€” a spike curveball and a cutter â€” that looked better to my eye in Arizona than they played on paper during the regular season. His knuckle curve's shape plays nicely off his fastball, and Flores' cutter/slider has above-average length, but varies in shape. He threw changeups at an 8% clip during the summer, but I didn't see one in Arizona. He's now on the 40-man, but the Tigers don't need to rush a decision as to whether or not Flores is a starter or multi-inning reliever. He has all three option years left, and they have a fairly deep group of starters ahead of him after adding Jack Flaherty and Kenta Maeda in free agency. If you could guarantee me that Flores' fastball would sit in the mid-90s if he was allowed to air it out an inning or two at a time, I'd prefer that to the low-90s starter version of him. I'm projecting him in relief here, but again, the Tigers have the depth and flexibility to see how things go with Flores as a starter for another year.</v>
      </c>
      <c r="X299" t="str">
        <f>'Prospects Data'!V299</f>
        <v>HBewrbdcaII</v>
      </c>
      <c r="Y299" t="str">
        <f>'Prospects Data'!W299</f>
        <v>sa3015223</v>
      </c>
    </row>
    <row r="300" spans="2:25" x14ac:dyDescent="0.45">
      <c r="B300">
        <v>10</v>
      </c>
      <c r="C300" t="s">
        <v>3803</v>
      </c>
      <c r="D300" t="s">
        <v>104</v>
      </c>
      <c r="E300" s="7" t="str">
        <f>VLOOKUP(D300, Index!$A$2:$B$31, 2, FALSE)</f>
        <v>Nationals</v>
      </c>
      <c r="F300" s="7">
        <f t="shared" si="4"/>
        <v>299</v>
      </c>
      <c r="G300" t="str">
        <f>'Prospects Data'!E300</f>
        <v>MIRP</v>
      </c>
      <c r="H300" t="str">
        <f>'Prospects Data'!F300</f>
        <v>MLB</v>
      </c>
      <c r="I300">
        <f>'Prospects Data'!G300</f>
        <v>2024</v>
      </c>
      <c r="J300">
        <f>'Prospects Data'!H300</f>
        <v>40</v>
      </c>
      <c r="K300" t="str">
        <f>'Prospects Data'!I300</f>
        <v>High</v>
      </c>
      <c r="L300">
        <f>'Prospects Data'!J300</f>
        <v>0</v>
      </c>
      <c r="M300">
        <f>'Prospects Data'!K300</f>
        <v>24.8333333</v>
      </c>
      <c r="N300" t="str">
        <f>'Prospects Data'!L300</f>
        <v>6' 4"</v>
      </c>
      <c r="O300">
        <f>'Prospects Data'!M300</f>
        <v>224</v>
      </c>
      <c r="P300" t="str">
        <f>'Prospects Data'!N300</f>
        <v>L</v>
      </c>
      <c r="Q300" t="str">
        <f>'Prospects Data'!O300</f>
        <v>L</v>
      </c>
      <c r="R300">
        <f>'Prospects Data'!P300</f>
        <v>2020</v>
      </c>
      <c r="S300" t="str">
        <f>'Prospects Data'!Q300</f>
        <v>Draft</v>
      </c>
      <c r="T300" t="str">
        <f>'Prospects Data'!R300</f>
        <v>WSN</v>
      </c>
      <c r="U300">
        <f>'Prospects Data'!S300</f>
        <v>100000</v>
      </c>
      <c r="V300" t="str">
        <f>'Prospects Data'!T300</f>
        <v>San Jacinto JC (TX)</v>
      </c>
      <c r="W300" t="str">
        <f>'Prospects Data'!U300</f>
        <v>Parker is a lefty with a due north arm slot who creates plus riding life on his low-90s fastball. His velocity has been hovering in the 90-92 mph range since he was in high school, but he's capable of missing bats at the letters despite the below-average velo, and his fastball pairs nicely with his 12-to-6 curveball, a pitch Parker has added velocity to since turning pro. Parker also added a new slider in 2023 and his mid-80s splitter is arguably his most consistently located weapon. It's a starter's mix of pitches, and Parker's elaborate delivery (which generates nearly seven feet of extension) is deceptive, but it's also hard to repeat and he has been projected as a reliever here at FanGraphs for his lifetime as a prospect. The way Parker's fastball plays doesn't require him to have precise command, but his feel for location is south of what we feel comfortable projecting as a long-term starter, or as a starter on a contending team. Parker is still an impact arm of sorts, but more as a luxury swingman and long reliever like Nick Martinez or Josh Winckowski. Parker has been surprisingly efficient as a big league starter so far and had a dandy start just before list publication, but that sample is rather small compared to his historically walk-prone style and we anticipate he'll back into something closer to the double-digit walk rate he showed over the previous several seasons. He's still a great guy to have on your pitching staff, especially for a fifth rounder.</v>
      </c>
      <c r="X300">
        <f>'Prospects Data'!V300</f>
        <v>0</v>
      </c>
      <c r="Y300">
        <f>'Prospects Data'!W300</f>
        <v>27636</v>
      </c>
    </row>
    <row r="301" spans="2:25" x14ac:dyDescent="0.45">
      <c r="B301">
        <v>10</v>
      </c>
      <c r="C301" t="s">
        <v>3806</v>
      </c>
      <c r="D301" t="s">
        <v>82</v>
      </c>
      <c r="E301" s="7" t="str">
        <f>VLOOKUP(D301, Index!$A$2:$B$31, 2, FALSE)</f>
        <v>Mariners</v>
      </c>
      <c r="F301" s="7">
        <f t="shared" si="4"/>
        <v>300</v>
      </c>
      <c r="G301" t="str">
        <f>'Prospects Data'!E301</f>
        <v>SIRP</v>
      </c>
      <c r="H301" t="str">
        <f>'Prospects Data'!F301</f>
        <v>AA</v>
      </c>
      <c r="I301">
        <f>'Prospects Data'!G301</f>
        <v>2025</v>
      </c>
      <c r="J301">
        <f>'Prospects Data'!H301</f>
        <v>40</v>
      </c>
      <c r="K301" t="str">
        <f>'Prospects Data'!I301</f>
        <v>High</v>
      </c>
      <c r="L301">
        <f>'Prospects Data'!J301</f>
        <v>0</v>
      </c>
      <c r="M301">
        <f>'Prospects Data'!K301</f>
        <v>23.144444400000001</v>
      </c>
      <c r="N301" t="str">
        <f>'Prospects Data'!L301</f>
        <v>6' 4"</v>
      </c>
      <c r="O301">
        <f>'Prospects Data'!M301</f>
        <v>215</v>
      </c>
      <c r="P301" t="str">
        <f>'Prospects Data'!N301</f>
        <v>R</v>
      </c>
      <c r="Q301" t="str">
        <f>'Prospects Data'!O301</f>
        <v>R</v>
      </c>
      <c r="R301">
        <f>'Prospects Data'!P301</f>
        <v>2023</v>
      </c>
      <c r="S301" t="str">
        <f>'Prospects Data'!Q301</f>
        <v>Draft</v>
      </c>
      <c r="T301" t="str">
        <f>'Prospects Data'!R301</f>
        <v>SEA</v>
      </c>
      <c r="U301">
        <f>'Prospects Data'!S301</f>
        <v>100000</v>
      </c>
      <c r="V301" t="str">
        <f>'Prospects Data'!T301</f>
        <v>Pittsburgh</v>
      </c>
      <c r="W301" t="str">
        <f>'Prospects Data'!U301</f>
        <v>Evans spent half his college career at Penn State and half at Pitt, where he wasn't especially good. He had a career 6.78 ERA in college, but his ability to spin a breaking ball and his athleticism made him an interesting developmental Day Three pick. He quickly had a velo spike under the tutelage of the Mariners dev group and was in the 94-97 mph range during the early part of 2024. As Evans has gotten stretched out at Arkansas (which was an aggressive first full season assignment for someone who'd never been good before), his velocity has slipped into the 92-95 mph range and he's become quite hittable. The Mariners downshifted him into the bullpen for a little while to see if he'd really pop in a relief role (which makes sense considering their big league injuries), but Evans didn't take to it and Seattle announced not long before list publication that they were moving him back into the rotation. The way Evans looks mechanically and the way his fastball plays (or doesn't, in this case) are characteristics I associate with a reliever, though his repertoire depth should allow for multi-inning work. 
Evan's best pitch is his nasty two-plane slider, which averages 2,800 rpm and has enough depth to play against lefties. He has distinct cutter and an inconsistent changeup that round out his mix. It's impressive that a 12th rounder from last year has already put himself in the conversation for a fast-tracked bullpen role, and here Evans projects into a swingman role like the one Spencer Turnbull has played in Philly this season.</v>
      </c>
      <c r="X301">
        <f>'Prospects Data'!V301</f>
        <v>0</v>
      </c>
      <c r="Y301" t="str">
        <f>'Prospects Data'!W301</f>
        <v>sa3023077</v>
      </c>
    </row>
    <row r="302" spans="2:25" x14ac:dyDescent="0.45">
      <c r="B302">
        <v>10</v>
      </c>
      <c r="C302" t="s">
        <v>3810</v>
      </c>
      <c r="D302" t="s">
        <v>42</v>
      </c>
      <c r="E302" s="7" t="str">
        <f>VLOOKUP(D302, Index!$A$2:$B$31, 2, FALSE)</f>
        <v>Angels</v>
      </c>
      <c r="F302" s="7">
        <f t="shared" si="4"/>
        <v>301</v>
      </c>
      <c r="G302" t="str">
        <f>'Prospects Data'!E302</f>
        <v>MIRP</v>
      </c>
      <c r="H302" t="str">
        <f>'Prospects Data'!F302</f>
        <v>A+</v>
      </c>
      <c r="I302">
        <f>'Prospects Data'!G302</f>
        <v>2026</v>
      </c>
      <c r="J302">
        <f>'Prospects Data'!H302</f>
        <v>40</v>
      </c>
      <c r="K302" t="str">
        <f>'Prospects Data'!I302</f>
        <v>Med</v>
      </c>
      <c r="L302">
        <f>'Prospects Data'!J302</f>
        <v>0</v>
      </c>
      <c r="M302">
        <f>'Prospects Data'!K302</f>
        <v>23.475000000000001</v>
      </c>
      <c r="N302" t="str">
        <f>'Prospects Data'!L302</f>
        <v>6' 2"</v>
      </c>
      <c r="O302">
        <f>'Prospects Data'!M302</f>
        <v>220</v>
      </c>
      <c r="P302" t="str">
        <f>'Prospects Data'!N302</f>
        <v>R</v>
      </c>
      <c r="Q302" t="str">
        <f>'Prospects Data'!O302</f>
        <v>R</v>
      </c>
      <c r="R302">
        <f>'Prospects Data'!P302</f>
        <v>2022</v>
      </c>
      <c r="S302" t="str">
        <f>'Prospects Data'!Q302</f>
        <v>Intl15</v>
      </c>
      <c r="T302" t="str">
        <f>'Prospects Data'!R302</f>
        <v>LAA</v>
      </c>
      <c r="U302">
        <f>'Prospects Data'!S302</f>
        <v>10000</v>
      </c>
      <c r="V302" t="str">
        <f>'Prospects Data'!T302</f>
        <v>Dominican Republic</v>
      </c>
      <c r="W302" t="str">
        <f>'Prospects Data'!U302</f>
        <v>Hurtado appeared in 22 games last season working mostly as a starter or in a piggy-back role, but there were also a handful of 1-2 inning outings of the Inland Empire bullpen. Hurtado has a lean, projectable frame that can easily handle more weight in the coming years. Over his 78 innings of work in 2023, he struck out 26.3% of batters and walked 9.1% on his way to posting a 5.42 ERA in the Cal League as a 22-year-old. 
Hurtado throws both a four- and two-seam fastball that average 95 mph and touch 98 mph. The four-seamer tends to play down from that velocity because it lacks plus life, but the two-seamer will show significant late running action. Hurtado has a sharp mid-80s slider that features both horizontal and vertical break, but his feel for the offering is very hit-and-miss at present. Thereâ€™s also a rarely utilized changeup in the arsenal, which at its best is thrown with quality arm speed and will feature fade and varying degrees of depth. While Hurtado continues to be developed as a starter, his inconsistent strike-throwing ability makes him best suited for a relief role, one that would hopefully allow him to tap into a few more ticks of velocity and unlock additional life on his four-seamer.</v>
      </c>
      <c r="X302">
        <f>'Prospects Data'!V302</f>
        <v>0</v>
      </c>
      <c r="Y302" t="str">
        <f>'Prospects Data'!W302</f>
        <v>sa3019774</v>
      </c>
    </row>
    <row r="303" spans="2:25" x14ac:dyDescent="0.45">
      <c r="B303">
        <v>10</v>
      </c>
      <c r="C303" t="s">
        <v>3813</v>
      </c>
      <c r="D303" t="s">
        <v>73</v>
      </c>
      <c r="E303" s="7" t="str">
        <f>VLOOKUP(D303, Index!$A$2:$B$31, 2, FALSE)</f>
        <v>Phillies</v>
      </c>
      <c r="F303" s="7">
        <f t="shared" si="4"/>
        <v>302</v>
      </c>
      <c r="G303" t="str">
        <f>'Prospects Data'!E303</f>
        <v>SIRP</v>
      </c>
      <c r="H303" t="str">
        <f>'Prospects Data'!F303</f>
        <v>AA</v>
      </c>
      <c r="I303">
        <f>'Prospects Data'!G303</f>
        <v>2025</v>
      </c>
      <c r="J303">
        <f>'Prospects Data'!H303</f>
        <v>40</v>
      </c>
      <c r="K303" t="str">
        <f>'Prospects Data'!I303</f>
        <v>Med</v>
      </c>
      <c r="L303">
        <f>'Prospects Data'!J303</f>
        <v>0</v>
      </c>
      <c r="M303">
        <f>'Prospects Data'!K303</f>
        <v>24.3888888</v>
      </c>
      <c r="N303" t="str">
        <f>'Prospects Data'!L303</f>
        <v>6' 0"</v>
      </c>
      <c r="O303">
        <f>'Prospects Data'!M303</f>
        <v>205</v>
      </c>
      <c r="P303" t="str">
        <f>'Prospects Data'!N303</f>
        <v>R</v>
      </c>
      <c r="Q303" t="str">
        <f>'Prospects Data'!O303</f>
        <v>R</v>
      </c>
      <c r="R303">
        <f>'Prospects Data'!P303</f>
        <v>2021</v>
      </c>
      <c r="S303" t="str">
        <f>'Prospects Data'!Q303</f>
        <v>Draft</v>
      </c>
      <c r="T303" t="str">
        <f>'Prospects Data'!R303</f>
        <v>PHI</v>
      </c>
      <c r="U303">
        <f>'Prospects Data'!S303</f>
        <v>577000</v>
      </c>
      <c r="V303" t="str">
        <f>'Prospects Data'!T303</f>
        <v>Eastern Oklahoma St. (JC)</v>
      </c>
      <c r="W303" t="str">
        <f>'Prospects Data'!U303</f>
        <v>McGowan, who touched the upper-90s a few times but was mostly 92-94 before he was drafted, returned from TJ in the middle of the summer of 2023 and was deployed for as many as four innings at a time until he totaled 42.2 innings combined between the regular season and the Arizona Fall League. With a revamped delivery, he was able to sustain 94-96 mph sinkers and 85-89 mph slider/cutters for that span. McGowan looks like a reliever from a stuff, build, and mechanics standpoint. His changeup lags behind his sinker/slider combo, and the 2024 season is his 40-man evaluation year, so there are internal and external pressures funneling him toward relief even though the Phillies' usage of him in 2023 suggests they might keep stretching him out. Pushed all the way to Triple-A late in 2023, McGowan has a shot to debut in 2024 if the Phillies just 'pen him like they did with Orion Kerkering, and he's a virtual lock to debut in 2025 if he holds this stuff.</v>
      </c>
      <c r="X303">
        <f>'Prospects Data'!V303</f>
        <v>0</v>
      </c>
      <c r="Y303" t="str">
        <f>'Prospects Data'!W303</f>
        <v>sa3017896</v>
      </c>
    </row>
    <row r="304" spans="2:25" x14ac:dyDescent="0.45">
      <c r="B304">
        <v>10</v>
      </c>
      <c r="C304" t="s">
        <v>653</v>
      </c>
      <c r="D304" t="s">
        <v>14</v>
      </c>
      <c r="E304" s="7" t="str">
        <f>VLOOKUP(D304, Index!$A$2:$B$31, 2, FALSE)</f>
        <v>Padres</v>
      </c>
      <c r="F304" s="7">
        <f t="shared" si="4"/>
        <v>303</v>
      </c>
      <c r="G304" t="str">
        <f>'Prospects Data'!E304</f>
        <v>LF</v>
      </c>
      <c r="H304" t="str">
        <f>'Prospects Data'!F304</f>
        <v>AAA</v>
      </c>
      <c r="I304">
        <f>'Prospects Data'!G304</f>
        <v>2024</v>
      </c>
      <c r="J304">
        <f>'Prospects Data'!H304</f>
        <v>40</v>
      </c>
      <c r="K304" t="str">
        <f>'Prospects Data'!I304</f>
        <v>High</v>
      </c>
      <c r="L304">
        <f>'Prospects Data'!J304</f>
        <v>0</v>
      </c>
      <c r="M304">
        <f>'Prospects Data'!K304</f>
        <v>24.377777699999999</v>
      </c>
      <c r="N304" t="str">
        <f>'Prospects Data'!L304</f>
        <v>6' 4"</v>
      </c>
      <c r="O304">
        <f>'Prospects Data'!M304</f>
        <v>200</v>
      </c>
      <c r="P304" t="str">
        <f>'Prospects Data'!N304</f>
        <v>L</v>
      </c>
      <c r="Q304" t="str">
        <f>'Prospects Data'!O304</f>
        <v>R</v>
      </c>
      <c r="R304">
        <f>'Prospects Data'!P304</f>
        <v>2016</v>
      </c>
      <c r="S304" t="str">
        <f>'Prospects Data'!Q304</f>
        <v>J2</v>
      </c>
      <c r="T304" t="str">
        <f>'Prospects Data'!R304</f>
        <v>SDP</v>
      </c>
      <c r="U304">
        <f>'Prospects Data'!S304</f>
        <v>1500000</v>
      </c>
      <c r="V304" t="str">
        <f>'Prospects Data'!T304</f>
        <v>Mexico</v>
      </c>
      <c r="W304" t="str">
        <f>'Prospects Data'!U304</f>
        <v>Ornelas' swing has undergone several changes in an effort to help him get to his power in games. His surface stats at El Paso are impressive â€” he currently has an OPS near .900, is slugging over .500, and is on pace to once again set a career high in homers â€” but his minor league Statcast data suggests that's something of a PCL mirage. Ornelas is more upright and isnâ€™t as spread out in his stance this season. Heâ€™s also cut his strikeouts down to 17% and is still pulling the ball in the air at nearly the same rate as he did in 2023 even with the uptick in power output. He projects in a part-time outfield role similar to Billy McKinney's.</v>
      </c>
      <c r="X304" t="str">
        <f>'Prospects Data'!V304</f>
        <v>fePwwNc6EwI</v>
      </c>
      <c r="Y304" t="str">
        <f>'Prospects Data'!W304</f>
        <v>sa3004048</v>
      </c>
    </row>
    <row r="305" spans="2:25" x14ac:dyDescent="0.45">
      <c r="B305">
        <v>11</v>
      </c>
      <c r="C305" t="s">
        <v>3819</v>
      </c>
      <c r="D305" t="s">
        <v>207</v>
      </c>
      <c r="E305" s="7" t="str">
        <f>VLOOKUP(D305, Index!$A$2:$B$31, 2, FALSE)</f>
        <v>White Sox</v>
      </c>
      <c r="F305" s="7">
        <f t="shared" si="4"/>
        <v>304</v>
      </c>
      <c r="G305" t="str">
        <f>'Prospects Data'!E305</f>
        <v>SP</v>
      </c>
      <c r="H305" t="str">
        <f>'Prospects Data'!F305</f>
        <v>MLB</v>
      </c>
      <c r="I305">
        <f>'Prospects Data'!G305</f>
        <v>2025</v>
      </c>
      <c r="J305">
        <f>'Prospects Data'!H305</f>
        <v>45</v>
      </c>
      <c r="K305" t="str">
        <f>'Prospects Data'!I305</f>
        <v>Low</v>
      </c>
      <c r="L305">
        <f>'Prospects Data'!J305</f>
        <v>0</v>
      </c>
      <c r="M305">
        <f>'Prospects Data'!K305</f>
        <v>24.022222200000002</v>
      </c>
      <c r="N305" t="str">
        <f>'Prospects Data'!L305</f>
        <v>6' 6"</v>
      </c>
      <c r="O305">
        <f>'Prospects Data'!M305</f>
        <v>213</v>
      </c>
      <c r="P305" t="str">
        <f>'Prospects Data'!N305</f>
        <v>R</v>
      </c>
      <c r="Q305" t="str">
        <f>'Prospects Data'!O305</f>
        <v>R</v>
      </c>
      <c r="R305">
        <f>'Prospects Data'!P305</f>
        <v>2022</v>
      </c>
      <c r="S305" t="str">
        <f>'Prospects Data'!Q305</f>
        <v>Draft</v>
      </c>
      <c r="T305" t="str">
        <f>'Prospects Data'!R305</f>
        <v>CHW</v>
      </c>
      <c r="U305">
        <f>'Prospects Data'!S305</f>
        <v>925000</v>
      </c>
      <c r="V305" t="str">
        <f>'Prospects Data'!T305</f>
        <v>Georgia</v>
      </c>
      <c r="W305" t="str">
        <f>'Prospects Data'!U305</f>
        <v>Cannon was a high-profile 2021 draft prospect who missed a big chunk of that season with mononucleosis and, after a prolonged period of minimal activity to fight it off, wasn't quite himself when he initially returned. His velo fell, as did his draft stock, and Cannon went back to school to rebound. It worked. He had a very efficient 2022 season in terms of strike-throwing and ended up becoming Chicago's third rounder, signing for just shy of a million bucks. 
Cannon spent 2023 split between High- and Double-A and continued to throw a ton of strikes with heavy, sink-oriented stuff. He mixes four- and two-seamers at mostly 94-95 mph, and can climb the ladder when he wants. Aside from his rarely used changeup, all of Cannon's secondary pitches have glove-side movement. His mix is super tough on righties, but he needs to sharpen his backfoot breaking ball consistency to have a platoon-neutralizing weapon. Even at his size, Cannon's delivery is consistent and repeatable. He's remade his body almost entirely since early in college and looks more lean and athletic than ever before. He likely won't have monstrous bat-missing ability. but Cannon is a high-floored no. 4/5 starter prospect thanks to his repertoire depth and command. He doesn't have to be put on the 40-man until after the 2025 season, but he'll likely be ready to debut from a skill standpoint before that.</v>
      </c>
      <c r="X305">
        <f>'Prospects Data'!V305</f>
        <v>0</v>
      </c>
      <c r="Y305">
        <f>'Prospects Data'!W305</f>
        <v>31730</v>
      </c>
    </row>
    <row r="306" spans="2:25" x14ac:dyDescent="0.45">
      <c r="B306">
        <v>11</v>
      </c>
      <c r="C306" t="s">
        <v>807</v>
      </c>
      <c r="D306" t="s">
        <v>89</v>
      </c>
      <c r="E306" s="7" t="str">
        <f>VLOOKUP(D306, Index!$A$2:$B$31, 2, FALSE)</f>
        <v>Rays</v>
      </c>
      <c r="F306" s="7">
        <f t="shared" si="4"/>
        <v>305</v>
      </c>
      <c r="G306" t="str">
        <f>'Prospects Data'!E306</f>
        <v>C</v>
      </c>
      <c r="H306" t="str">
        <f>'Prospects Data'!F306</f>
        <v>AA</v>
      </c>
      <c r="I306">
        <f>'Prospects Data'!G306</f>
        <v>2027</v>
      </c>
      <c r="J306">
        <f>'Prospects Data'!H306</f>
        <v>45</v>
      </c>
      <c r="K306" t="str">
        <f>'Prospects Data'!I306</f>
        <v>Med</v>
      </c>
      <c r="L306">
        <f>'Prospects Data'!J306</f>
        <v>0</v>
      </c>
      <c r="M306">
        <f>'Prospects Data'!K306</f>
        <v>23.988888800000002</v>
      </c>
      <c r="N306" t="str">
        <f>'Prospects Data'!L306</f>
        <v>6' 0"</v>
      </c>
      <c r="O306">
        <f>'Prospects Data'!M306</f>
        <v>210</v>
      </c>
      <c r="P306" t="str">
        <f>'Prospects Data'!N306</f>
        <v>R</v>
      </c>
      <c r="Q306" t="str">
        <f>'Prospects Data'!O306</f>
        <v>R</v>
      </c>
      <c r="R306">
        <f>'Prospects Data'!P306</f>
        <v>2022</v>
      </c>
      <c r="S306" t="str">
        <f>'Prospects Data'!Q306</f>
        <v>Draft</v>
      </c>
      <c r="T306" t="str">
        <f>'Prospects Data'!R306</f>
        <v>TBR</v>
      </c>
      <c r="U306">
        <f>'Prospects Data'!S306</f>
        <v>397500</v>
      </c>
      <c r="V306" t="str">
        <f>'Prospects Data'!T306</f>
        <v>Vanderbilt</v>
      </c>
      <c r="W306" t="str">
        <f>'Prospects Data'!U306</f>
        <v>After catching only 32 games throughout his four-year Vanderbilt career, Keegan has been developed as a backstop by the Rays. His defensive chops have developed rapidly now that itâ€™s his main focus, and a guy who was once a project is now quickly approaching being an average defender behind the dish. Keegan is a quiet receiver with a strong wrist that enables him to quickly snatch pitches down and keep them in the zone. He does struggle to adjust when pitchers miss their intended location from where heâ€™s set up, and his lateral blocking ability is fringy. In 2023, Keegan had exactly 100 attempted steals against him and he was able to nab those would-be thieves at a 30% clip. His arm strength has also taken a noticeable step forward and is now average. 
Offensively, Keegan had a very productive 2023, slashing .287/.386/.467 with 90 strikeouts (20%) and 59 walks (13%) over his 448 plate appearances. He has above-average raw power but he has more of a gap-to-gap approach in games, so expect him to continue to produce more doubles than home runs as heâ€™s done throughout his professional career. Keegan is looking like a real developmental success story who could sneak into an everyday role on lesser clubs and serve as a high-quality backup for a contender.</v>
      </c>
      <c r="X306">
        <f>'Prospects Data'!V306</f>
        <v>0</v>
      </c>
      <c r="Y306" t="str">
        <f>'Prospects Data'!W306</f>
        <v>sa3020194</v>
      </c>
    </row>
    <row r="307" spans="2:25" x14ac:dyDescent="0.45">
      <c r="B307">
        <v>11</v>
      </c>
      <c r="C307" t="s">
        <v>3822</v>
      </c>
      <c r="D307" t="s">
        <v>46</v>
      </c>
      <c r="E307" s="7" t="str">
        <f>VLOOKUP(D307, Index!$A$2:$B$31, 2, FALSE)</f>
        <v>Dodgers</v>
      </c>
      <c r="F307" s="7">
        <f t="shared" si="4"/>
        <v>306</v>
      </c>
      <c r="G307" t="str">
        <f>'Prospects Data'!E307</f>
        <v>SS</v>
      </c>
      <c r="H307">
        <f>'Prospects Data'!F307</f>
        <v>0</v>
      </c>
      <c r="I307">
        <f>'Prospects Data'!G307</f>
        <v>2028</v>
      </c>
      <c r="J307">
        <f>'Prospects Data'!H307</f>
        <v>45</v>
      </c>
      <c r="K307" t="str">
        <f>'Prospects Data'!I307</f>
        <v>High</v>
      </c>
      <c r="L307">
        <f>'Prospects Data'!J307</f>
        <v>0</v>
      </c>
      <c r="M307">
        <f>'Prospects Data'!K307</f>
        <v>18.805555500000001</v>
      </c>
      <c r="N307" t="str">
        <f>'Prospects Data'!L307</f>
        <v>6' 2"</v>
      </c>
      <c r="O307">
        <f>'Prospects Data'!M307</f>
        <v>175</v>
      </c>
      <c r="P307" t="str">
        <f>'Prospects Data'!N307</f>
        <v>R</v>
      </c>
      <c r="Q307" t="str">
        <f>'Prospects Data'!O307</f>
        <v>R</v>
      </c>
      <c r="R307">
        <f>'Prospects Data'!P307</f>
        <v>2024</v>
      </c>
      <c r="S307" t="str">
        <f>'Prospects Data'!Q307</f>
        <v>Draft</v>
      </c>
      <c r="T307" t="str">
        <f>'Prospects Data'!R307</f>
        <v>LAD</v>
      </c>
      <c r="U307">
        <f>'Prospects Data'!S307</f>
        <v>0</v>
      </c>
      <c r="V307" t="str">
        <f>'Prospects Data'!T307</f>
        <v>Hardee (FL)</v>
      </c>
      <c r="W307" t="str">
        <f>'Prospects Data'!U307</f>
        <v>The diminutive Lindsey is one of the fastest players in the draft. He ran the fastest 30-yard dash at the Combine at a blazing 3.53 seconds and often runs close to 4.00 from home to first. His wheels, style of swinging, and build are all reminiscent of Trea Turner at the same stage of his career. Lindsey's arm strength is going to be an obstacle that makes it tough for him to stay at shortstop and it seems silly to waste his speed at second base, so here he's projected into center field where his speed could make him an impact defender. Whether Lindsey will develop power is going to be more dependent on his athleticism than his build. He's not especially projectable (though Tommy Edman and Jett Williams are examples of hitters this size who've gotten strong anyway), but a bigger, more elaborate swing that takes advantage of Lindsey's capacity for movement might coax more power out of him. 
Lindsey was injured and missed a lot of showcase reps the summer before his draft year, which creates a bigger error bar around projecting his hit tool. Still, varsity pitching in Florida is good enough to be confident in Lindsey's spring breakout. He's a classic leadoff man prospect who'll play up the middle somewhere.</v>
      </c>
      <c r="X307">
        <f>'Prospects Data'!V307</f>
        <v>0</v>
      </c>
      <c r="Y307">
        <f>'Prospects Data'!W307</f>
        <v>0</v>
      </c>
    </row>
    <row r="308" spans="2:25" x14ac:dyDescent="0.45">
      <c r="B308">
        <v>11</v>
      </c>
      <c r="C308" t="s">
        <v>3825</v>
      </c>
      <c r="D308" t="s">
        <v>170</v>
      </c>
      <c r="E308" s="7" t="str">
        <f>VLOOKUP(D308, Index!$A$2:$B$31, 2, FALSE)</f>
        <v>Guardians</v>
      </c>
      <c r="F308" s="7">
        <f t="shared" si="4"/>
        <v>307</v>
      </c>
      <c r="G308" t="str">
        <f>'Prospects Data'!E308</f>
        <v>SP</v>
      </c>
      <c r="H308" t="str">
        <f>'Prospects Data'!F308</f>
        <v>AA</v>
      </c>
      <c r="I308">
        <f>'Prospects Data'!G308</f>
        <v>2026</v>
      </c>
      <c r="J308">
        <f>'Prospects Data'!H308</f>
        <v>45</v>
      </c>
      <c r="K308" t="str">
        <f>'Prospects Data'!I308</f>
        <v>Low</v>
      </c>
      <c r="L308">
        <f>'Prospects Data'!J308</f>
        <v>0</v>
      </c>
      <c r="M308">
        <f>'Prospects Data'!K308</f>
        <v>23.752777699999999</v>
      </c>
      <c r="N308" t="str">
        <f>'Prospects Data'!L308</f>
        <v>6' 0"</v>
      </c>
      <c r="O308">
        <f>'Prospects Data'!M308</f>
        <v>235</v>
      </c>
      <c r="P308" t="str">
        <f>'Prospects Data'!N308</f>
        <v>L</v>
      </c>
      <c r="Q308" t="str">
        <f>'Prospects Data'!O308</f>
        <v>L</v>
      </c>
      <c r="R308">
        <f>'Prospects Data'!P308</f>
        <v>2022</v>
      </c>
      <c r="S308" t="str">
        <f>'Prospects Data'!Q308</f>
        <v>Draft</v>
      </c>
      <c r="T308" t="str">
        <f>'Prospects Data'!R308</f>
        <v>CLE</v>
      </c>
      <c r="U308">
        <f>'Prospects Data'!S308</f>
        <v>1276500</v>
      </c>
      <c r="V308" t="str">
        <f>'Prospects Data'!T308</f>
        <v>Florida State</v>
      </c>
      <c r="W308" t="str">
        <f>'Prospects Data'!U308</f>
        <v>At Florida State, the stout Messick was an advanced pitchability lefty (144 strikeouts and 18 walks in 98 innings as a junior) with a plus changeup, exactly the kind of pitcher Cleveland tends to target in the draft: a guy who does everything but throw hard. As is standard operating procedure for Guardians pitchers, he didn't pitch at an affiliate after the draft and instead got his pro career underway in 2023, a season that saw Messick strike out 136 hitters and walk just 39 in 121.2 IP across both A-ball levels. This spring, he looks more svelte and trim than ever before, though his fastball velocity remains parked in the low-90s on the Goodyear backfields. Messick's fastball lives off of shallow angle and deception. He hides the ball well and has a whippy arm action that the Guardians seem to have shortened up a bit this spring. All of Messick's secondary pitches are above average in terms of a visual evaluation of stuff, but some quants don't like them as much as scouts tend to, and metrics like Stuff+ don't really like his pitches. There's been no change to Messick's grade here. He's still tracking like a no. 4/5 pitchability starter with a great changeup.</v>
      </c>
      <c r="X308" t="str">
        <f>'Prospects Data'!V308</f>
        <v>hjgUQNGD_vI</v>
      </c>
      <c r="Y308" t="str">
        <f>'Prospects Data'!W308</f>
        <v>sa3020748</v>
      </c>
    </row>
    <row r="309" spans="2:25" x14ac:dyDescent="0.45">
      <c r="B309">
        <v>11</v>
      </c>
      <c r="C309" t="s">
        <v>814</v>
      </c>
      <c r="D309" t="s">
        <v>21</v>
      </c>
      <c r="E309" s="7" t="str">
        <f>VLOOKUP(D309, Index!$A$2:$B$31, 2, FALSE)</f>
        <v>Orioles</v>
      </c>
      <c r="F309" s="7">
        <f t="shared" si="4"/>
        <v>308</v>
      </c>
      <c r="G309" t="str">
        <f>'Prospects Data'!E309</f>
        <v>CF</v>
      </c>
      <c r="H309" t="str">
        <f>'Prospects Data'!F309</f>
        <v>AA</v>
      </c>
      <c r="I309">
        <f>'Prospects Data'!G309</f>
        <v>2027</v>
      </c>
      <c r="J309">
        <f>'Prospects Data'!H309</f>
        <v>45</v>
      </c>
      <c r="K309" t="str">
        <f>'Prospects Data'!I309</f>
        <v>High</v>
      </c>
      <c r="L309">
        <f>'Prospects Data'!J309</f>
        <v>0</v>
      </c>
      <c r="M309">
        <f>'Prospects Data'!K309</f>
        <v>23.8333333</v>
      </c>
      <c r="N309" t="str">
        <f>'Prospects Data'!L309</f>
        <v>6' 1"</v>
      </c>
      <c r="O309">
        <f>'Prospects Data'!M309</f>
        <v>195</v>
      </c>
      <c r="P309" t="str">
        <f>'Prospects Data'!N309</f>
        <v>R</v>
      </c>
      <c r="Q309" t="str">
        <f>'Prospects Data'!O309</f>
        <v>L</v>
      </c>
      <c r="R309">
        <f>'Prospects Data'!P309</f>
        <v>2022</v>
      </c>
      <c r="S309" t="str">
        <f>'Prospects Data'!Q309</f>
        <v>Draft</v>
      </c>
      <c r="T309" t="str">
        <f>'Prospects Data'!R309</f>
        <v>BAL</v>
      </c>
      <c r="U309">
        <f>'Prospects Data'!S309</f>
        <v>1026800</v>
      </c>
      <c r="V309" t="str">
        <f>'Prospects Data'!T309</f>
        <v>Florida</v>
      </c>
      <c r="W309" t="str">
        <f>'Prospects Data'!U309</f>
        <v>Fabian had a very interesting amateur trajectory, starting with his decision to skip the draft as a high school senior in order to enroll early at Florida. He had a good freshman season for a first-year hitter in the SEC, then went to the Cape and raked, which he continued to do during his COVID-shortened sophomore year. His first draft-eligible season, 2021, featured an exorbitant number of strikeouts, but also lots of home runs: Fabian had the second-most strikeouts in Division-I baseball and was eighth in homers. Even though teams no doubt looked at the strikeout issues in the context of Fabian's age (he was 20 at the time), there was a gap between what teams were willing to do to sign him and what he wanted, so even though Boston drafted him in the second round, Fabian didn't sign and went back to Florida for a fourth season. He did quell his strikeout issues somewhat, with his K% dropping from 29% to 22% in 2022, and he went 67th overall and signed for $1 million. 
Fabian hit 24 homers in his first full pro season and spent the second half of it at Double-A. He struck out 37.5% of the time there and hit just .176 but still managed 15 bombs in 64 games. That is the sort of hitter Fabian is destined to be. He struggles to get to velocity up around his hands, and swings and misses a ton in the zone, more than all but a couple contemporary center fielders. But the explosion in Fabian's hands and the lift in his swing help ensure that he gets to his power when he's making contact, and he's quite a good outfield defender, so he's ticketed to play a part-time role in the Chas McCormick mold, another bats right/throws left fellow with contact rates near the bottom of the big league center field group.</v>
      </c>
      <c r="X309">
        <f>'Prospects Data'!V309</f>
        <v>0</v>
      </c>
      <c r="Y309" t="str">
        <f>'Prospects Data'!W309</f>
        <v>sa3019942</v>
      </c>
    </row>
    <row r="310" spans="2:25" x14ac:dyDescent="0.45">
      <c r="B310">
        <v>11</v>
      </c>
      <c r="C310" t="s">
        <v>3830</v>
      </c>
      <c r="D310" t="s">
        <v>76</v>
      </c>
      <c r="E310" s="7" t="str">
        <f>VLOOKUP(D310, Index!$A$2:$B$31, 2, FALSE)</f>
        <v>Pirates</v>
      </c>
      <c r="F310" s="7">
        <f t="shared" si="4"/>
        <v>309</v>
      </c>
      <c r="G310" t="str">
        <f>'Prospects Data'!E310</f>
        <v>SS</v>
      </c>
      <c r="H310">
        <f>'Prospects Data'!F310</f>
        <v>0</v>
      </c>
      <c r="I310">
        <f>'Prospects Data'!G310</f>
        <v>2029</v>
      </c>
      <c r="J310">
        <f>'Prospects Data'!H310</f>
        <v>45</v>
      </c>
      <c r="K310" t="str">
        <f>'Prospects Data'!I310</f>
        <v>High</v>
      </c>
      <c r="L310">
        <f>'Prospects Data'!J310</f>
        <v>0</v>
      </c>
      <c r="M310">
        <f>'Prospects Data'!K310</f>
        <v>18.6305555</v>
      </c>
      <c r="N310" t="str">
        <f>'Prospects Data'!L310</f>
        <v>6' 1"</v>
      </c>
      <c r="O310">
        <f>'Prospects Data'!M310</f>
        <v>175</v>
      </c>
      <c r="P310" t="str">
        <f>'Prospects Data'!N310</f>
        <v>L</v>
      </c>
      <c r="Q310" t="str">
        <f>'Prospects Data'!O310</f>
        <v>R</v>
      </c>
      <c r="R310">
        <f>'Prospects Data'!P310</f>
        <v>2024</v>
      </c>
      <c r="S310" t="str">
        <f>'Prospects Data'!Q310</f>
        <v>Draft</v>
      </c>
      <c r="T310" t="str">
        <f>'Prospects Data'!R310</f>
        <v>PIT</v>
      </c>
      <c r="U310">
        <f>'Prospects Data'!S310</f>
        <v>0</v>
      </c>
      <c r="V310" t="str">
        <f>'Prospects Data'!T310</f>
        <v>Independence (TX)</v>
      </c>
      <c r="W310" t="str">
        <f>'Prospects Data'!U310</f>
        <v>Perhaps the best high school defensive player in the whole draft, Sanford is a precocious leathersmith with velcro hands. Even at a lanky 6-foot-1, he plays smooth, low-to-the-ground defense and has good range, and he should grow into plus arm strength as he fills out. Offensively, Sanford has a great looking lefty swing but lacks feel for sweetspot contact. It's fun to watch him uncoil and he could conceivably add more than a grade of raw power on a pro strength program, but Sanford's contact performance is indicative of a below-average hitter. If he improves as a hitter in pro ball, he'll have everyday shortstop tools. If not, he's a glove-first utilityman.</v>
      </c>
      <c r="X310">
        <f>'Prospects Data'!V310</f>
        <v>0</v>
      </c>
      <c r="Y310">
        <f>'Prospects Data'!W310</f>
        <v>0</v>
      </c>
    </row>
    <row r="311" spans="2:25" x14ac:dyDescent="0.45">
      <c r="B311">
        <v>11</v>
      </c>
      <c r="C311" t="s">
        <v>904</v>
      </c>
      <c r="D311" t="s">
        <v>28</v>
      </c>
      <c r="E311" s="7" t="str">
        <f>VLOOKUP(D311, Index!$A$2:$B$31, 2, FALSE)</f>
        <v>Red Sox</v>
      </c>
      <c r="F311" s="7">
        <f t="shared" si="4"/>
        <v>310</v>
      </c>
      <c r="G311" t="str">
        <f>'Prospects Data'!E311</f>
        <v>2B</v>
      </c>
      <c r="H311" t="str">
        <f>'Prospects Data'!F311</f>
        <v>AAA</v>
      </c>
      <c r="I311">
        <f>'Prospects Data'!G311</f>
        <v>2025</v>
      </c>
      <c r="J311">
        <f>'Prospects Data'!H311</f>
        <v>45</v>
      </c>
      <c r="K311" t="str">
        <f>'Prospects Data'!I311</f>
        <v>Low</v>
      </c>
      <c r="L311">
        <f>'Prospects Data'!J311</f>
        <v>0</v>
      </c>
      <c r="M311">
        <f>'Prospects Data'!K311</f>
        <v>22.319444399999998</v>
      </c>
      <c r="N311" t="str">
        <f>'Prospects Data'!L311</f>
        <v>5' 11"</v>
      </c>
      <c r="O311">
        <f>'Prospects Data'!M311</f>
        <v>200</v>
      </c>
      <c r="P311" t="str">
        <f>'Prospects Data'!N311</f>
        <v>R</v>
      </c>
      <c r="Q311" t="str">
        <f>'Prospects Data'!O311</f>
        <v>R</v>
      </c>
      <c r="R311">
        <f>'Prospects Data'!P311</f>
        <v>2020</v>
      </c>
      <c r="S311" t="str">
        <f>'Prospects Data'!Q311</f>
        <v>Draft</v>
      </c>
      <c r="T311" t="str">
        <f>'Prospects Data'!R311</f>
        <v>BOS</v>
      </c>
      <c r="U311">
        <f>'Prospects Data'!S311</f>
        <v>2700000</v>
      </c>
      <c r="V311" t="str">
        <f>'Prospects Data'!T311</f>
        <v>Archbishop Mitty HS (CA)</v>
      </c>
      <c r="W311" t="str">
        <f>'Prospects Data'!U311</f>
        <v>Yorke was perhaps the biggest surprise of the 2020 draft's first round. He was a known bat-first prospect from California, but time off recovering from a shoulder surgery and the pandemic made him tough to evaluate properly before the draft â€” tough enough that he was not generally seen as a first-round prospect. Yorke had a great 2021 pro debut, then his 2022 was impacted by myriad injuries (turf toe, back stiffness, wrist soreness). He rebounded in 2023 against Double-A pitching, began 2024 in Portland again, and has hit his way to Worcester. Never an especially good second base defender, Yorke has begun playing some left field this year, and as soon as he looks comfortable out there, he'll be ready to play the part-time role that Romy Gonzalez and Rob Refsnyder are currently combining to play, though it's notable that he has pretty dramatic reverse splits throughout his minor league career. 
Yorke's hitting hands are very sexy, and his righty cut looks great despite his relatively mediocre bat speed and athleticism. He lacks huge top-end power and swing loft, but he consistently hits the ball hard, with a 46% hard-hit rate at Portland and a 55% mark so far at Worcester. A rare righty low-ball hitter, he might be tested by big league velocity; Yorke's tendency has been to inside out harder fastballs, which might be an indication he'll be late on those. The hitting talent in Yorke's hands is quite exciting, and while he's flawed and will have to come off the field for defensive reasons late in games, he's a well-rounded hitter whose game power might take a leap with an adjustment to his swing. Yorke has done nothing but hit his entire (healthy) career as a prospect and is a pretty good bet to be put on Boston's 40-man this offseason.</v>
      </c>
      <c r="X311">
        <f>'Prospects Data'!V311</f>
        <v>0</v>
      </c>
      <c r="Y311" t="str">
        <f>'Prospects Data'!W311</f>
        <v>sa3014546</v>
      </c>
    </row>
    <row r="312" spans="2:25" x14ac:dyDescent="0.45">
      <c r="B312">
        <v>11</v>
      </c>
      <c r="C312" t="s">
        <v>1038</v>
      </c>
      <c r="D312" t="s">
        <v>31</v>
      </c>
      <c r="E312" s="7" t="str">
        <f>VLOOKUP(D312, Index!$A$2:$B$31, 2, FALSE)</f>
        <v>Cubs</v>
      </c>
      <c r="F312" s="7">
        <f t="shared" si="4"/>
        <v>311</v>
      </c>
      <c r="G312" t="str">
        <f>'Prospects Data'!E312</f>
        <v>3B</v>
      </c>
      <c r="H312" t="str">
        <f>'Prospects Data'!F312</f>
        <v>AAA</v>
      </c>
      <c r="I312">
        <f>'Prospects Data'!G312</f>
        <v>2025</v>
      </c>
      <c r="J312">
        <f>'Prospects Data'!H312</f>
        <v>45</v>
      </c>
      <c r="K312" t="str">
        <f>'Prospects Data'!I312</f>
        <v>Low</v>
      </c>
      <c r="L312">
        <f>'Prospects Data'!J312</f>
        <v>0</v>
      </c>
      <c r="M312">
        <f>'Prospects Data'!K312</f>
        <v>24.561111100000002</v>
      </c>
      <c r="N312" t="str">
        <f>'Prospects Data'!L312</f>
        <v>5' 11"</v>
      </c>
      <c r="O312">
        <f>'Prospects Data'!M312</f>
        <v>205</v>
      </c>
      <c r="P312" t="str">
        <f>'Prospects Data'!N312</f>
        <v>S</v>
      </c>
      <c r="Q312" t="str">
        <f>'Prospects Data'!O312</f>
        <v>R</v>
      </c>
      <c r="R312">
        <f>'Prospects Data'!P312</f>
        <v>2021</v>
      </c>
      <c r="S312" t="str">
        <f>'Prospects Data'!Q312</f>
        <v>Draft</v>
      </c>
      <c r="T312" t="str">
        <f>'Prospects Data'!R312</f>
        <v>CHC</v>
      </c>
      <c r="U312">
        <f>'Prospects Data'!S312</f>
        <v>125000</v>
      </c>
      <c r="V312" t="str">
        <f>'Prospects Data'!T312</f>
        <v>Florida Atlantic</v>
      </c>
      <c r="W312" t="str">
        <f>'Prospects Data'!U312</f>
        <v>Born in the Bahamas (Murray competed for Great Britain in the 2023 WBC), Murray went to high school and college in Florida and has put together an impressive, well-rounded offensive resume since entering pro ball. He's a career .259/.376/.426 hitter in the minors and, though he's off to a slow start in 2024, he's reasonably within range of helping the big league team if they suddenly have a need at one of the corner infield positions. Murray lacks a true plus tool (except for his plate discipline), but he does a little bit of everything well. His swing has lovely natural loft from both sides of the plate. He's vulnerable to fastballs up and away from him but otherwise has excellent plate coverage and all-fields doubles pop. Murray has also improved markedly as a third base defender. He's still a little inconsistent, but his ability to throw from odd platforms is exceptional. Murray doesn't have the versatility to play a utility role and he doesn't have the obvious power of an everyday third baseman, but he's too good a hitter to put a generic 40 on. He projects as a second-division third baseman.</v>
      </c>
      <c r="X312">
        <f>'Prospects Data'!V312</f>
        <v>0</v>
      </c>
      <c r="Y312" t="str">
        <f>'Prospects Data'!W312</f>
        <v>sa3017287</v>
      </c>
    </row>
    <row r="313" spans="2:25" x14ac:dyDescent="0.45">
      <c r="B313">
        <v>11</v>
      </c>
      <c r="C313" t="s">
        <v>3837</v>
      </c>
      <c r="D313" t="s">
        <v>16</v>
      </c>
      <c r="E313" s="7" t="str">
        <f>VLOOKUP(D313, Index!$A$2:$B$31, 2, FALSE)</f>
        <v>Giants</v>
      </c>
      <c r="F313" s="7">
        <f t="shared" si="4"/>
        <v>312</v>
      </c>
      <c r="G313" t="str">
        <f>'Prospects Data'!E313</f>
        <v>SIRP</v>
      </c>
      <c r="H313" t="str">
        <f>'Prospects Data'!F313</f>
        <v>A+</v>
      </c>
      <c r="I313">
        <f>'Prospects Data'!G313</f>
        <v>2026</v>
      </c>
      <c r="J313">
        <f>'Prospects Data'!H313</f>
        <v>40</v>
      </c>
      <c r="K313" t="str">
        <f>'Prospects Data'!I313</f>
        <v>Med</v>
      </c>
      <c r="L313">
        <f>'Prospects Data'!J313</f>
        <v>0</v>
      </c>
      <c r="M313">
        <f>'Prospects Data'!K313</f>
        <v>25.5138888</v>
      </c>
      <c r="N313" t="str">
        <f>'Prospects Data'!L313</f>
        <v>6' 2"</v>
      </c>
      <c r="O313">
        <f>'Prospects Data'!M313</f>
        <v>200</v>
      </c>
      <c r="P313" t="str">
        <f>'Prospects Data'!N313</f>
        <v>R</v>
      </c>
      <c r="Q313" t="str">
        <f>'Prospects Data'!O313</f>
        <v>R</v>
      </c>
      <c r="R313">
        <f>'Prospects Data'!P313</f>
        <v>2023</v>
      </c>
      <c r="S313" t="str">
        <f>'Prospects Data'!Q313</f>
        <v>UDFA</v>
      </c>
      <c r="T313" t="str">
        <f>'Prospects Data'!R313</f>
        <v>SFG</v>
      </c>
      <c r="U313">
        <f>'Prospects Data'!S313</f>
        <v>20000</v>
      </c>
      <c r="V313" t="str">
        <f>'Prospects Data'!T313</f>
        <v>UNC Pembroke</v>
      </c>
      <c r="W313" t="str">
        <f>'Prospects Data'!U313</f>
        <v>Harris was another older pop-up reliever who first became known to those who frequent the backfields late in the summer of 2023. An undrafted two-way player from UNC Pembroke, Harris came out the gate sitting 94-96 with bat-missing carry and a hammer curveball last summer. He has continued to sit in the mid-90s again in 2024 while being deployed in a multi-inning relief role at San Jose. Harris stands a chance to move into the rotation eventually. He's a strapping, athletic righty who has two plus pitches on board, and it's plausible the Giants could parlay either his feel for spin or athleticism into a third viable pitch. He throws with such effort that we tend to think he'll just wind up in relief, but while he doesn't throw quite as hard, there are some similarities to Pete Fairbanks here that could push Harris into a late-inning role if his velo ticks up in single-inning outings.</v>
      </c>
      <c r="X313">
        <f>'Prospects Data'!V313</f>
        <v>0</v>
      </c>
      <c r="Y313" t="str">
        <f>'Prospects Data'!W313</f>
        <v>sa3022526</v>
      </c>
    </row>
    <row r="314" spans="2:25" x14ac:dyDescent="0.45">
      <c r="B314">
        <v>11</v>
      </c>
      <c r="C314" t="s">
        <v>3840</v>
      </c>
      <c r="D314" t="s">
        <v>10</v>
      </c>
      <c r="E314" s="7" t="str">
        <f>VLOOKUP(D314, Index!$A$2:$B$31, 2, FALSE)</f>
        <v>Mets</v>
      </c>
      <c r="F314" s="7">
        <f t="shared" si="4"/>
        <v>313</v>
      </c>
      <c r="G314" t="str">
        <f>'Prospects Data'!E314</f>
        <v>SIRP</v>
      </c>
      <c r="H314" t="str">
        <f>'Prospects Data'!F314</f>
        <v>AA</v>
      </c>
      <c r="I314">
        <f>'Prospects Data'!G314</f>
        <v>2025</v>
      </c>
      <c r="J314">
        <f>'Prospects Data'!H314</f>
        <v>40</v>
      </c>
      <c r="K314" t="str">
        <f>'Prospects Data'!I314</f>
        <v>High</v>
      </c>
      <c r="L314">
        <f>'Prospects Data'!J314</f>
        <v>0</v>
      </c>
      <c r="M314">
        <f>'Prospects Data'!K314</f>
        <v>23.0083333</v>
      </c>
      <c r="N314" t="str">
        <f>'Prospects Data'!L314</f>
        <v>6' 3"</v>
      </c>
      <c r="O314">
        <f>'Prospects Data'!M314</f>
        <v>205</v>
      </c>
      <c r="P314" t="str">
        <f>'Prospects Data'!N314</f>
        <v>R</v>
      </c>
      <c r="Q314" t="str">
        <f>'Prospects Data'!O314</f>
        <v>R</v>
      </c>
      <c r="R314">
        <f>'Prospects Data'!P314</f>
        <v>2023</v>
      </c>
      <c r="S314" t="str">
        <f>'Prospects Data'!Q314</f>
        <v>Draft</v>
      </c>
      <c r="T314" t="str">
        <f>'Prospects Data'!R314</f>
        <v>NYM</v>
      </c>
      <c r="U314">
        <f>'Prospects Data'!S314</f>
        <v>747600</v>
      </c>
      <c r="V314" t="str">
        <f>'Prospects Data'!T314</f>
        <v>Oklahoma State</v>
      </c>
      <c r="W314" t="str">
        <f>'Prospects Data'!U314</f>
        <v>McLean was a two-way college player and Baltimore's unsigned third rounder from 2022; the Mets scooped him up for just shy of $750,000 in the 2023 third round. Though he has continued hitting early in 2024, McLean has only ever realistically been a big league prospect as a pitcher, and this year he's taken a leap in that regard. McLean looks like a power reliever who might have three plus pitches at peak. You have to project on his secondary pitch consistency to get there, but he hasn't focused solely on pitching yet, so you can. This is a very explosive low-to-the-ground athlete who creates big hip and shoulder separation during his delivery. It's a delivery typical of a big league power reliever with a mid-90s fastball already in tow. McLean showed three different breaking balls in college and still has at least two (a slider and cutter), as well as a tertiary changeup. A scout source who caught McLean the week before publication thought he had a shot to develop three plus pitches. His secondary stuff is wildly inconsistent on tape, but it flashes plus, especially the slider. Don't worry about McLean being a little older than most developmental prospects. Because he was just drafted, he has as much time as any other college prospect to improve under the Mets org umbrella and is on a post-2026 season 40-man timeline. McLean has three whole seasons to polish his control and refine a secondary pitch in order to profile as a middle reliever, which feels like his floor. All of the late bloomer and athletic traits indicate he has more ceiling than that.</v>
      </c>
      <c r="X314">
        <f>'Prospects Data'!V314</f>
        <v>0</v>
      </c>
      <c r="Y314" t="str">
        <f>'Prospects Data'!W314</f>
        <v>sa3023053</v>
      </c>
    </row>
    <row r="315" spans="2:25" x14ac:dyDescent="0.45">
      <c r="B315">
        <v>11</v>
      </c>
      <c r="C315" t="s">
        <v>3843</v>
      </c>
      <c r="D315" t="s">
        <v>155</v>
      </c>
      <c r="E315" s="7" t="str">
        <f>VLOOKUP(D315, Index!$A$2:$B$31, 2, FALSE)</f>
        <v>Royals</v>
      </c>
      <c r="F315" s="7">
        <f t="shared" si="4"/>
        <v>314</v>
      </c>
      <c r="G315" t="str">
        <f>'Prospects Data'!E315</f>
        <v>3B</v>
      </c>
      <c r="H315" t="str">
        <f>'Prospects Data'!F315</f>
        <v>A</v>
      </c>
      <c r="I315">
        <f>'Prospects Data'!G315</f>
        <v>2028</v>
      </c>
      <c r="J315">
        <f>'Prospects Data'!H315</f>
        <v>40</v>
      </c>
      <c r="K315" t="str">
        <f>'Prospects Data'!I315</f>
        <v>High</v>
      </c>
      <c r="L315">
        <f>'Prospects Data'!J315</f>
        <v>0</v>
      </c>
      <c r="M315">
        <f>'Prospects Data'!K315</f>
        <v>20.705555499999999</v>
      </c>
      <c r="N315" t="str">
        <f>'Prospects Data'!L315</f>
        <v>6' 5"</v>
      </c>
      <c r="O315">
        <f>'Prospects Data'!M315</f>
        <v>215</v>
      </c>
      <c r="P315" t="str">
        <f>'Prospects Data'!N315</f>
        <v>R</v>
      </c>
      <c r="Q315" t="str">
        <f>'Prospects Data'!O315</f>
        <v>R</v>
      </c>
      <c r="R315">
        <f>'Prospects Data'!P315</f>
        <v>2022</v>
      </c>
      <c r="S315" t="str">
        <f>'Prospects Data'!Q315</f>
        <v>Draft</v>
      </c>
      <c r="T315" t="str">
        <f>'Prospects Data'!R315</f>
        <v>KCR</v>
      </c>
      <c r="U315">
        <f>'Prospects Data'!S315</f>
        <v>429500</v>
      </c>
      <c r="V315" t="str">
        <f>'Prospects Data'!T315</f>
        <v>Stockdale HS (CA)</v>
      </c>
      <c r="W315" t="str">
        <f>'Prospects Data'!U315</f>
        <v>Selected in the final round of the 2022 draft, Charles signed at the 11th hour for a little less than $450,000 after visiting the Royals' facility in Arizona. At a cut 6-foot-5, he is among the tallest, most projectable athletes in all of pro baseball. Long and lean, his mobility and athleticism at his size are remarkable, and his range of potential outcomes is as gigatic as he is. 
Every aspect of Charlesâ€™ offensive profile is still extremely raw, including a chase-heavy approach, but he shows big bat speed and his swing is compact enough to balance out his long-levered build. Charles has struck out over 25% of the time in his brief professional career, but that looks like it has more to do with his well below-average swing decisions than anything else, because heâ€™s whiffing less than 20% of the time on pitches in the zone. Charles has added a bit more pronounced of a hand load to his operation, but itâ€™s still minimal and might indicate there's some untapped power potential here. It's kind of nutty how often Charles is able to pull the ball for a hitter his size, but he still often looks like a newborn giraffe when he swings, so while there's a chance things click for him in a huge way one day, that day has not yet arrived. 
Charlesâ€™ chops on the defensive end are much more advanced as he continues to split time between shortstop and third base. He has smooth, fluid actions at both positions, with an impressive amount of body control, especially given the size of his frame, and he has more than enough arm strength to complete the deepest of throws. With Charlesâ€™ body having so much maturing still to do, some believe he'll move off shortstop permanently and be a plus defender at the hot corner. But with the bat as raw as it is, his most likely path to the big leagues requires as much versatility as possible, and even as his frame adds bulk, he should be able to handle the position. Charles' defensive ability gives him a floor of sorts (think David Hensley), while his offense is a wild card with outcomes that include impact power.</v>
      </c>
      <c r="X315">
        <f>'Prospects Data'!V315</f>
        <v>0</v>
      </c>
      <c r="Y315" t="str">
        <f>'Prospects Data'!W315</f>
        <v>sa3020497</v>
      </c>
    </row>
    <row r="316" spans="2:25" x14ac:dyDescent="0.45">
      <c r="B316">
        <v>11</v>
      </c>
      <c r="C316" t="s">
        <v>3847</v>
      </c>
      <c r="D316" t="s">
        <v>269</v>
      </c>
      <c r="E316" s="7" t="str">
        <f>VLOOKUP(D316, Index!$A$2:$B$31, 2, FALSE)</f>
        <v>Cardinals</v>
      </c>
      <c r="F316" s="7">
        <f t="shared" si="4"/>
        <v>315</v>
      </c>
      <c r="G316" t="str">
        <f>'Prospects Data'!E316</f>
        <v>CF</v>
      </c>
      <c r="H316" t="str">
        <f>'Prospects Data'!F316</f>
        <v>A</v>
      </c>
      <c r="I316">
        <f>'Prospects Data'!G316</f>
        <v>2026</v>
      </c>
      <c r="J316">
        <f>'Prospects Data'!H316</f>
        <v>40</v>
      </c>
      <c r="K316" t="str">
        <f>'Prospects Data'!I316</f>
        <v>High</v>
      </c>
      <c r="L316">
        <f>'Prospects Data'!J316</f>
        <v>0</v>
      </c>
      <c r="M316">
        <f>'Prospects Data'!K316</f>
        <v>22.644444400000001</v>
      </c>
      <c r="N316" t="str">
        <f>'Prospects Data'!L316</f>
        <v>6' 1"</v>
      </c>
      <c r="O316">
        <f>'Prospects Data'!M316</f>
        <v>216</v>
      </c>
      <c r="P316" t="str">
        <f>'Prospects Data'!N316</f>
        <v>L</v>
      </c>
      <c r="Q316" t="str">
        <f>'Prospects Data'!O316</f>
        <v>L</v>
      </c>
      <c r="R316">
        <f>'Prospects Data'!P316</f>
        <v>2023</v>
      </c>
      <c r="S316" t="str">
        <f>'Prospects Data'!Q316</f>
        <v>Draft</v>
      </c>
      <c r="T316" t="str">
        <f>'Prospects Data'!R316</f>
        <v>STL</v>
      </c>
      <c r="U316">
        <f>'Prospects Data'!S316</f>
        <v>3620000</v>
      </c>
      <c r="V316" t="str">
        <f>'Prospects Data'!T316</f>
        <v>Arizona</v>
      </c>
      <c r="W316" t="str">
        <f>'Prospects Data'!U316</f>
        <v>Davis, the 21st overall selection in the 2023 draft, was a career .319/.444/.644 hitter at U of A and drew many swing comparisons to Carlos GonzÃ¡lez. While he hasn't completely overhauled his swing, so far in 2024 his hacks have lacked the same aggressive intent as the ones that produced a .742 slugging percentage in Tucson. He has only 15 extra-base hits (two home runs) in his 245 professional plate-appearances as of this writing, while striking out 28% of the time at Low-A Palm Beach. Davisâ€™ pro swing is slightly more compact with a bit less loft in the path compared to the swing we saw from him in his last year at Arizona, and it's shocking this guy isn't hitting in the FSL, which should be beneath an experienced college hitter. 
Davis is in the middle of a position shift. He only played left field as a junior but has played a mix of center and left in pro ball. Team sources see him profiling in the corner outfield spots due to his fringe-average range in center. There isn't much Davis center field defense on tape because he's so new to the position. From the Cardinals' perspective, thereâ€™s incentive to develop Davis in center field for as long as possible to raise the overall floor of his profile, especially if the bat continues to sputter. Itâ€™s far too early to write Davis off, but thereâ€™s undoubtedly reason for concern about his offense because of how he's performing and the recent track record of Pac-12 hitters in pro ball.</v>
      </c>
      <c r="X316">
        <f>'Prospects Data'!V316</f>
        <v>0</v>
      </c>
      <c r="Y316" t="str">
        <f>'Prospects Data'!W316</f>
        <v>sa3022426</v>
      </c>
    </row>
    <row r="317" spans="2:25" x14ac:dyDescent="0.45">
      <c r="B317">
        <v>11</v>
      </c>
      <c r="C317" t="s">
        <v>3851</v>
      </c>
      <c r="D317" t="s">
        <v>178</v>
      </c>
      <c r="E317" s="7" t="str">
        <f>VLOOKUP(D317, Index!$A$2:$B$31, 2, FALSE)</f>
        <v>Yankees</v>
      </c>
      <c r="F317" s="7">
        <f t="shared" si="4"/>
        <v>316</v>
      </c>
      <c r="G317" t="str">
        <f>'Prospects Data'!E317</f>
        <v>SP</v>
      </c>
      <c r="H317" t="str">
        <f>'Prospects Data'!F317</f>
        <v>CPX</v>
      </c>
      <c r="I317">
        <f>'Prospects Data'!G317</f>
        <v>2027</v>
      </c>
      <c r="J317">
        <f>'Prospects Data'!H317</f>
        <v>40</v>
      </c>
      <c r="K317" t="str">
        <f>'Prospects Data'!I317</f>
        <v>High</v>
      </c>
      <c r="L317">
        <f>'Prospects Data'!J317</f>
        <v>0</v>
      </c>
      <c r="M317">
        <f>'Prospects Data'!K317</f>
        <v>21.1722222</v>
      </c>
      <c r="N317" t="str">
        <f>'Prospects Data'!L317</f>
        <v>6' 7"</v>
      </c>
      <c r="O317">
        <f>'Prospects Data'!M317</f>
        <v>220</v>
      </c>
      <c r="P317" t="str">
        <f>'Prospects Data'!N317</f>
        <v>R</v>
      </c>
      <c r="Q317" t="str">
        <f>'Prospects Data'!O317</f>
        <v>R</v>
      </c>
      <c r="R317">
        <f>'Prospects Data'!P317</f>
        <v>2022</v>
      </c>
      <c r="S317" t="str">
        <f>'Prospects Data'!Q317</f>
        <v>Intl15</v>
      </c>
      <c r="T317" t="str">
        <f>'Prospects Data'!R317</f>
        <v>NYY</v>
      </c>
      <c r="U317">
        <f>'Prospects Data'!S317</f>
        <v>10000</v>
      </c>
      <c r="V317" t="str">
        <f>'Prospects Data'!T317</f>
        <v>Dominican Republic</v>
      </c>
      <c r="W317" t="str">
        <f>'Prospects Data'!U317</f>
        <v>Lagrange is one of several huge-framed young pitchers in this system, and he's the one who has the nastiest present stuff. He's among the hardest throwers in the entire org (half a tick behind Jonathan LoÃ¡isiga) and some of his 80-84 mph curveballs have absurd two-plane break. Lagrange's fastball/curveball combo is already good enough to play toward the back of a bullpen, where he's got a good chance of ending up because of mechanical inconsistency. It's common for young pitchers of this size to have command issues, and Lagrange should be given as much time as possible to develop a deeper repertoire and better control. He and the Yankees have time, as Lagrange's default 40-man timeline puts him on track for a 2027 debut. With two dynamic pitches on board, the middle of Lagrange's outcomes look like Hunter Harvey or Bryan Abreu. If he develops better feel for and control of his body, he stands a chance to be an impact starter.</v>
      </c>
      <c r="X317">
        <f>'Prospects Data'!V317</f>
        <v>0</v>
      </c>
      <c r="Y317" t="str">
        <f>'Prospects Data'!W317</f>
        <v>sa3019390</v>
      </c>
    </row>
    <row r="318" spans="2:25" x14ac:dyDescent="0.45">
      <c r="B318">
        <v>11</v>
      </c>
      <c r="C318" t="s">
        <v>3854</v>
      </c>
      <c r="D318" t="s">
        <v>18</v>
      </c>
      <c r="E318" s="7" t="str">
        <f>VLOOKUP(D318, Index!$A$2:$B$31, 2, FALSE)</f>
        <v>Diamondbacks</v>
      </c>
      <c r="F318" s="7">
        <f t="shared" si="4"/>
        <v>317</v>
      </c>
      <c r="G318" t="str">
        <f>'Prospects Data'!E318</f>
        <v>SP</v>
      </c>
      <c r="H318" t="str">
        <f>'Prospects Data'!F318</f>
        <v>AA</v>
      </c>
      <c r="I318">
        <f>'Prospects Data'!G318</f>
        <v>2025</v>
      </c>
      <c r="J318">
        <f>'Prospects Data'!H318</f>
        <v>40</v>
      </c>
      <c r="K318" t="str">
        <f>'Prospects Data'!I318</f>
        <v>Low</v>
      </c>
      <c r="L318">
        <f>'Prospects Data'!J318</f>
        <v>0</v>
      </c>
      <c r="M318">
        <f>'Prospects Data'!K318</f>
        <v>21.041666599999999</v>
      </c>
      <c r="N318" t="str">
        <f>'Prospects Data'!L318</f>
        <v>5' 11"</v>
      </c>
      <c r="O318">
        <f>'Prospects Data'!M318</f>
        <v>160</v>
      </c>
      <c r="P318" t="str">
        <f>'Prospects Data'!N318</f>
        <v>L</v>
      </c>
      <c r="Q318" t="str">
        <f>'Prospects Data'!O318</f>
        <v>L</v>
      </c>
      <c r="R318">
        <f>'Prospects Data'!P318</f>
        <v>2021</v>
      </c>
      <c r="S318" t="str">
        <f>'Prospects Data'!Q318</f>
        <v>Intl15</v>
      </c>
      <c r="T318" t="str">
        <f>'Prospects Data'!R318</f>
        <v>ARI</v>
      </c>
      <c r="U318">
        <f>'Prospects Data'!S318</f>
        <v>525000</v>
      </c>
      <c r="V318" t="str">
        <f>'Prospects Data'!T318</f>
        <v>Taiwan</v>
      </c>
      <c r="W318" t="str">
        <f>'Prospects Data'!U318</f>
        <v>The soft-tossing Lin had resounding success through the lower minors before he was knocked around a little bit at hitter-friendly Double-A Amarillo in the second half of the 2023 season. Changeup artists like Lin tend to be high-probability prospects, especially when they throw left-handed and have a dominant weapon that neutralizes right-handed hitting. Indeed, Lin's low-80s cambio is an impact offering, generating a plus-plus miss rate in 2023. He commands it with remarkable consistency, as he does his entire repertoire, and sells it with arm speed that mimics his fastball. The rest of his repertoire is much less dastardly, starting with a fastball which averaged 89.5 mph last season. Bruce Edler was the only qualified starter in 2023 to have a fastball that slow. Lin's command and his fastball's underlying traits should allow it to be a viable pitch even though it has what nowadays constitutes 20-grade big league fastball velocity. Pitch models like the movement on Lin's breaking stuff, but he doesn't get great results with them, even against left-handed hitters. It's fair to project a little on Lin's velocity because he's a skinny 20-year old and a graceful athlete; if it ticks up, he could move into the Top 100. His current look is more like an efficient no. 4/5 starter on a good team and he's tracking for a late 2025 debut. Lin was struck by a line drive in the dugout a few days ago and fractured his jaw in several places, which will knock him out until the latter portion of the season.</v>
      </c>
      <c r="X318">
        <f>'Prospects Data'!V318</f>
        <v>0</v>
      </c>
      <c r="Y318" t="str">
        <f>'Prospects Data'!W318</f>
        <v>sa3019278</v>
      </c>
    </row>
    <row r="319" spans="2:25" x14ac:dyDescent="0.45">
      <c r="B319">
        <v>11</v>
      </c>
      <c r="C319" t="s">
        <v>3858</v>
      </c>
      <c r="D319" t="s">
        <v>36</v>
      </c>
      <c r="E319" s="7" t="str">
        <f>VLOOKUP(D319, Index!$A$2:$B$31, 2, FALSE)</f>
        <v>Reds</v>
      </c>
      <c r="F319" s="7">
        <f t="shared" si="4"/>
        <v>318</v>
      </c>
      <c r="G319" t="str">
        <f>'Prospects Data'!E319</f>
        <v>3B</v>
      </c>
      <c r="H319" t="str">
        <f>'Prospects Data'!F319</f>
        <v>A+</v>
      </c>
      <c r="I319">
        <f>'Prospects Data'!G319</f>
        <v>2028</v>
      </c>
      <c r="J319">
        <f>'Prospects Data'!H319</f>
        <v>40</v>
      </c>
      <c r="K319" t="str">
        <f>'Prospects Data'!I319</f>
        <v>Med</v>
      </c>
      <c r="L319">
        <f>'Prospects Data'!J319</f>
        <v>1</v>
      </c>
      <c r="M319">
        <f>'Prospects Data'!K319</f>
        <v>20.6388888</v>
      </c>
      <c r="N319" t="str">
        <f>'Prospects Data'!L319</f>
        <v>6' 3"</v>
      </c>
      <c r="O319">
        <f>'Prospects Data'!M319</f>
        <v>225</v>
      </c>
      <c r="P319" t="str">
        <f>'Prospects Data'!N319</f>
        <v>R</v>
      </c>
      <c r="Q319" t="str">
        <f>'Prospects Data'!O319</f>
        <v>R</v>
      </c>
      <c r="R319">
        <f>'Prospects Data'!P319</f>
        <v>2022</v>
      </c>
      <c r="S319" t="str">
        <f>'Prospects Data'!Q319</f>
        <v>Draft</v>
      </c>
      <c r="T319" t="str">
        <f>'Prospects Data'!R319</f>
        <v>CIN</v>
      </c>
      <c r="U319">
        <f>'Prospects Data'!S319</f>
        <v>2097500</v>
      </c>
      <c r="V319" t="str">
        <f>'Prospects Data'!T319</f>
        <v>Westminster Christian HS (FL)</v>
      </c>
      <c r="W319" t="str">
        <f>'Prospects Data'!U319</f>
        <v>It took $2 million to sign Stewart out of high school and keep him from going to Vanderbilt, and after parts of two pro seasons, he is now a career .276/.396/.414 hitter who is coming off a full-season debut with a very strong 15% strikeout rate. 
Why no upward revision to Stewart's grade then? I'm apprehensive about how he'll perform against upper-level fastballs, both in terms of their velocity and his opponents' ability to locate to the upper part of the strike zone, which Stewart is not as good at covering. He is also a well-below average athlete and third base defender who approaches grounders in front of him too slowly. Stewart has started to see time at second base, where most of a player's duties are comprised of feeding and operating around the second base bag and moving side to side. Maybe that will be a better fit for him but, athletically, it would be a non-traditional, mold-defying one if it works out. Stewart does track pitches well, makes terrific adjustments to breaking balls, and moves the bat around the bottom two thirds of the zone with advanced feel. He hits the ball hard but not in the air as often as you want a below-average corner defender to. Stewart's build is maxed out and it's unlikely there's much more raw power on the way even though he's only 20. 
Improved mobility on defense (there have been no signs of that this spring) or Stewart simply "proving it" against Double- and Triple-A stuff in the next couple of years are the means by which I'd consider upping this grade. There's performance-driven trade value here, but I worry Stewart is a righty-hitting version of Joe Rizzo.</v>
      </c>
      <c r="X319">
        <f>'Prospects Data'!V319</f>
        <v>0</v>
      </c>
      <c r="Y319" t="str">
        <f>'Prospects Data'!W319</f>
        <v>sa3020130</v>
      </c>
    </row>
    <row r="320" spans="2:25" x14ac:dyDescent="0.45">
      <c r="B320">
        <v>11</v>
      </c>
      <c r="C320" t="s">
        <v>890</v>
      </c>
      <c r="D320" t="s">
        <v>70</v>
      </c>
      <c r="E320" s="7" t="str">
        <f>VLOOKUP(D320, Index!$A$2:$B$31, 2, FALSE)</f>
        <v>Athletics</v>
      </c>
      <c r="F320" s="7">
        <f t="shared" si="4"/>
        <v>319</v>
      </c>
      <c r="G320" t="str">
        <f>'Prospects Data'!E320</f>
        <v>CF</v>
      </c>
      <c r="H320" t="str">
        <f>'Prospects Data'!F320</f>
        <v>AA</v>
      </c>
      <c r="I320">
        <f>'Prospects Data'!G320</f>
        <v>2025</v>
      </c>
      <c r="J320">
        <f>'Prospects Data'!H320</f>
        <v>40</v>
      </c>
      <c r="K320" t="str">
        <f>'Prospects Data'!I320</f>
        <v>High</v>
      </c>
      <c r="L320">
        <f>'Prospects Data'!J320</f>
        <v>0</v>
      </c>
      <c r="M320">
        <f>'Prospects Data'!K320</f>
        <v>24.238888800000002</v>
      </c>
      <c r="N320" t="str">
        <f>'Prospects Data'!L320</f>
        <v>6' 5"</v>
      </c>
      <c r="O320">
        <f>'Prospects Data'!M320</f>
        <v>225</v>
      </c>
      <c r="P320" t="str">
        <f>'Prospects Data'!N320</f>
        <v>R</v>
      </c>
      <c r="Q320" t="str">
        <f>'Prospects Data'!O320</f>
        <v>R</v>
      </c>
      <c r="R320">
        <f>'Prospects Data'!P320</f>
        <v>2021</v>
      </c>
      <c r="S320" t="str">
        <f>'Prospects Data'!Q320</f>
        <v>Draft</v>
      </c>
      <c r="T320" t="str">
        <f>'Prospects Data'!R320</f>
        <v>OAK</v>
      </c>
      <c r="U320">
        <f>'Prospects Data'!S320</f>
        <v>700000</v>
      </c>
      <c r="V320" t="str">
        <f>'Prospects Data'!T320</f>
        <v>Cal State Northridge</v>
      </c>
      <c r="W320" t="str">
        <f>'Prospects Data'!U320</f>
        <v>Clarke, whose mother was a Canadian Olympian, was perhaps the first ever athlete to blow up at the MLB Draft Combine, as he wowed during BP and athletic testing in 2021. A small school college prospect, Clarke is your quintessential athletic developmental project, even now at age 24. He has an XL NFL wide receiver's frame at a lean 6-foot-4, 220 pounds; it takes him just a handful of strides to glide from base to base, and he has plus raw power. Where Clarke has developed most as a pro is in center field. He tends to have awkward interactions with the corner defenders, but he's otherwise grown into a solidly average big league center fielder. His feel for hitting has not really progressed, with many of his swings still looking poorly timed and mechanically awkward. His tools are so loud, and his career profile is so rich with late-bloomer qualities, that I think there's still a chance things will click enough for Clarke to have a meaningful peak, even if it's for just a couple of years. Whether it's through developmental instruction or simply developing better feel for his body as he matures, Clarke is built in such a way that he should have a long physical prime that gives him chance after chance to find it. The center field defense will help ensure that.</v>
      </c>
      <c r="X320">
        <f>'Prospects Data'!V320</f>
        <v>0</v>
      </c>
      <c r="Y320" t="str">
        <f>'Prospects Data'!W320</f>
        <v>sa3017426</v>
      </c>
    </row>
    <row r="321" spans="2:25" x14ac:dyDescent="0.45">
      <c r="B321">
        <v>11</v>
      </c>
      <c r="C321" t="s">
        <v>3864</v>
      </c>
      <c r="D321" t="s">
        <v>107</v>
      </c>
      <c r="E321" s="7" t="str">
        <f>VLOOKUP(D321, Index!$A$2:$B$31, 2, FALSE)</f>
        <v>Braves</v>
      </c>
      <c r="F321" s="7">
        <f t="shared" si="4"/>
        <v>320</v>
      </c>
      <c r="G321" t="str">
        <f>'Prospects Data'!E321</f>
        <v>SP</v>
      </c>
      <c r="H321" t="str">
        <f>'Prospects Data'!F321</f>
        <v>A+</v>
      </c>
      <c r="I321">
        <f>'Prospects Data'!G321</f>
        <v>2026</v>
      </c>
      <c r="J321">
        <f>'Prospects Data'!H321</f>
        <v>40</v>
      </c>
      <c r="K321" t="str">
        <f>'Prospects Data'!I321</f>
        <v>High</v>
      </c>
      <c r="L321">
        <f>'Prospects Data'!J321</f>
        <v>0</v>
      </c>
      <c r="M321">
        <f>'Prospects Data'!K321</f>
        <v>21.533333299999999</v>
      </c>
      <c r="N321" t="str">
        <f>'Prospects Data'!L321</f>
        <v>6' 3"</v>
      </c>
      <c r="O321">
        <f>'Prospects Data'!M321</f>
        <v>190</v>
      </c>
      <c r="P321" t="str">
        <f>'Prospects Data'!N321</f>
        <v>R</v>
      </c>
      <c r="Q321" t="str">
        <f>'Prospects Data'!O321</f>
        <v>R</v>
      </c>
      <c r="R321">
        <f>'Prospects Data'!P321</f>
        <v>2021</v>
      </c>
      <c r="S321" t="str">
        <f>'Prospects Data'!Q321</f>
        <v>Intl15</v>
      </c>
      <c r="T321" t="str">
        <f>'Prospects Data'!R321</f>
        <v>ATL</v>
      </c>
      <c r="U321">
        <f>'Prospects Data'!S321</f>
        <v>10000</v>
      </c>
      <c r="V321" t="str">
        <f>'Prospects Data'!T321</f>
        <v>Dominican Republic</v>
      </c>
      <c r="W321" t="str">
        <f>'Prospects Data'!U321</f>
        <v>Lara has a ton of relief risk because of round-down fastball plane and poor command, but we're watching Angels righty JosÃ© Soriano start to gain traction as a mid-rotation starter with a very similar scouting profile. 
Lara is built like a college quarterback at a strapping, high-waisted 6-foot-3. He is a powerful, tightly-wound athlete whose feel for release is way, way behind his pure arm speed. Often, Lara's delivery isn't well-connected and he throws a ton of non-competitive fastballs. He also throws 100. Like the prospect version of Soriano or Arizona's Justin Martinez, Lara gets punished for this because his downhill heater is more vulnerable to contact than you'd expect given how hard he throws, and that's exacerbated by his lack of command. But again, Lara throws 100 and he also has a dastardly two-plane slider in the 89-92 mph range. It has cutter shape in a vacuum, but from Lara's high three-quarters slot, it effectively has the depth of a slider. 
Lara's build, arm strength, and slider quality are indicative of a late-inning relief prospect. It's conceivable he could improve his feel for release as he matures into his mid-20s. He's essentially a two-pitch guy right now. If he wants to go full Soriano, Lara will develop something like Soriano's splinker and/or refine the way his fastball dives to his arm side. That is the path he must walk to hit his ceiling as a starter.</v>
      </c>
      <c r="X321">
        <f>'Prospects Data'!V321</f>
        <v>0</v>
      </c>
      <c r="Y321" t="str">
        <f>'Prospects Data'!W321</f>
        <v>sa3019367</v>
      </c>
    </row>
    <row r="322" spans="2:25" x14ac:dyDescent="0.45">
      <c r="B322">
        <v>11</v>
      </c>
      <c r="C322" t="s">
        <v>3867</v>
      </c>
      <c r="D322" t="s">
        <v>130</v>
      </c>
      <c r="E322" s="7" t="str">
        <f>VLOOKUP(D322, Index!$A$2:$B$31, 2, FALSE)</f>
        <v>Rangers</v>
      </c>
      <c r="F322" s="7">
        <f t="shared" si="4"/>
        <v>321</v>
      </c>
      <c r="G322" t="str">
        <f>'Prospects Data'!E322</f>
        <v>SP</v>
      </c>
      <c r="H322" t="str">
        <f>'Prospects Data'!F322</f>
        <v>A+</v>
      </c>
      <c r="I322">
        <f>'Prospects Data'!G322</f>
        <v>2026</v>
      </c>
      <c r="J322">
        <f>'Prospects Data'!H322</f>
        <v>40</v>
      </c>
      <c r="K322" t="str">
        <f>'Prospects Data'!I322</f>
        <v>High</v>
      </c>
      <c r="L322">
        <f>'Prospects Data'!J322</f>
        <v>0</v>
      </c>
      <c r="M322">
        <f>'Prospects Data'!K322</f>
        <v>22.061111100000002</v>
      </c>
      <c r="N322" t="str">
        <f>'Prospects Data'!L322</f>
        <v>6' 5"</v>
      </c>
      <c r="O322">
        <f>'Prospects Data'!M322</f>
        <v>185</v>
      </c>
      <c r="P322" t="str">
        <f>'Prospects Data'!N322</f>
        <v>R</v>
      </c>
      <c r="Q322" t="str">
        <f>'Prospects Data'!O322</f>
        <v>R</v>
      </c>
      <c r="R322">
        <f>'Prospects Data'!P322</f>
        <v>2020</v>
      </c>
      <c r="S322" t="str">
        <f>'Prospects Data'!Q322</f>
        <v>UDFA</v>
      </c>
      <c r="T322" t="str">
        <f>'Prospects Data'!R322</f>
        <v>TEX</v>
      </c>
      <c r="U322">
        <f>'Prospects Data'!S322</f>
        <v>20000</v>
      </c>
      <c r="V322" t="str">
        <f>'Prospects Data'!T322</f>
        <v>Fordham Prep (NY)</v>
      </c>
      <c r="W322" t="str">
        <f>'Prospects Data'!U322</f>
        <v>Most 2020 undrafted free agents were college prospects, but the super lanky Curry signed out of high school and put himself on the prospect map with a stunning first full season in pro ball that saw him post a 30% K% and 9% BB% across 88 innings. Because of his size and burgeoning arm strength, he was an offseason Pick to Click. 
Curry has taken a half step back at Hickory this season and is running an ERA over 7.00 as of list publication. This is despite Curry's fastball velocity climbing again. It's up a tick from last year, sitting 93-95. Curry mixes four- and two-seamers, and those plus his slider make up the lion's share of his pitch usage right now. Neither of his fastballs is performing especially well; they look pretty average and lack substantial difference in their movement. Curry's 81-84 mph slider is still his bread-and-butter and projects to a plus pitch at maturity. He also has a slower curveball and firm changeup, but their usage has been scant. My notes last year had Curry's changeup cutting on him often. That isn't happening so much any more and I still like the long-term projection of his change because of how loose and whippy his arm is. 
I'd really like to see Curry take a step forward from a strength and conditioning standpoint. He's lanky and tall, but his frame isn't well-composed; he looks like he could be so much stronger and more athletic than he is right now. Given that Curry's looseness is a big part of his talent, I wouldn't want him to overdo it and tighten up. But most big league pitchers have an element of strength to them that Curry does not right now. I still think his long-term upside is exciting, but I've dialed down my aggressive grade from last year's cycle and think there's a greater chance Curry becomes a reliever.</v>
      </c>
      <c r="X322">
        <f>'Prospects Data'!V322</f>
        <v>0</v>
      </c>
      <c r="Y322" t="str">
        <f>'Prospects Data'!W322</f>
        <v>sa3015334</v>
      </c>
    </row>
    <row r="323" spans="2:25" x14ac:dyDescent="0.45">
      <c r="B323">
        <v>11</v>
      </c>
      <c r="C323" t="s">
        <v>3871</v>
      </c>
      <c r="D323" t="s">
        <v>7</v>
      </c>
      <c r="E323" s="7" t="str">
        <f>VLOOKUP(D323, Index!$A$2:$B$31, 2, FALSE)</f>
        <v>Marlins</v>
      </c>
      <c r="F323" s="7">
        <f t="shared" si="4"/>
        <v>322</v>
      </c>
      <c r="G323" t="str">
        <f>'Prospects Data'!E323</f>
        <v>CF</v>
      </c>
      <c r="H323" t="str">
        <f>'Prospects Data'!F323</f>
        <v>DSL</v>
      </c>
      <c r="I323">
        <f>'Prospects Data'!G323</f>
        <v>2030</v>
      </c>
      <c r="J323">
        <f>'Prospects Data'!H323</f>
        <v>40</v>
      </c>
      <c r="K323" t="str">
        <f>'Prospects Data'!I323</f>
        <v>High</v>
      </c>
      <c r="L323">
        <f>'Prospects Data'!J323</f>
        <v>0</v>
      </c>
      <c r="M323">
        <f>'Prospects Data'!K323</f>
        <v>17.488888800000002</v>
      </c>
      <c r="N323" t="str">
        <f>'Prospects Data'!L323</f>
        <v>6' 2"</v>
      </c>
      <c r="O323">
        <f>'Prospects Data'!M323</f>
        <v>175</v>
      </c>
      <c r="P323" t="str">
        <f>'Prospects Data'!N323</f>
        <v>R</v>
      </c>
      <c r="Q323" t="str">
        <f>'Prospects Data'!O323</f>
        <v>R</v>
      </c>
      <c r="R323">
        <f>'Prospects Data'!P323</f>
        <v>2024</v>
      </c>
      <c r="S323" t="str">
        <f>'Prospects Data'!Q323</f>
        <v>Intl15</v>
      </c>
      <c r="T323" t="str">
        <f>'Prospects Data'!R323</f>
        <v>MIA</v>
      </c>
      <c r="U323">
        <f>'Prospects Data'!S323</f>
        <v>1400000</v>
      </c>
      <c r="V323" t="str">
        <f>'Prospects Data'!T323</f>
        <v>Venezuela</v>
      </c>
      <c r="W323" t="str">
        <f>'Prospects Data'!U323</f>
        <v>Cova is a tall, long-levered, projectable outfield prospect who seemed to last deeper into the international scouting process than most premium prospects before agreeing to a $1.4 million deal with Miami. He signed in January and will be part of the 2024 DSL crew. Cova's combination of physical projection and present skill makes him one of the more well-rounded players in the 2024 international class. Scouts are split as to whether his frame will eventually cause him to outgrow center field, but there is general agreement that he is both currently fast enough to give it a try and that he has a promising enough hit/power combination to profile in a corner if he has to move. Cova is currently a little less twitchy and explosive than is typical of excellent international prospects (he's more elegant and smooth), sliding him a FV tier below what tends to be the top of the class.</v>
      </c>
      <c r="X323">
        <f>'Prospects Data'!V323</f>
        <v>0</v>
      </c>
      <c r="Y323" t="str">
        <f>'Prospects Data'!W323</f>
        <v>sa3023723</v>
      </c>
    </row>
    <row r="324" spans="2:25" x14ac:dyDescent="0.45">
      <c r="B324">
        <v>11</v>
      </c>
      <c r="C324" t="s">
        <v>734</v>
      </c>
      <c r="D324" t="s">
        <v>309</v>
      </c>
      <c r="E324" s="7" t="str">
        <f>VLOOKUP(D324, Index!$A$2:$B$31, 2, FALSE)</f>
        <v>Rockies</v>
      </c>
      <c r="F324" s="7">
        <f t="shared" ref="F324:F387" si="5">F323+1</f>
        <v>323</v>
      </c>
      <c r="G324" t="str">
        <f>'Prospects Data'!E324</f>
        <v>LF</v>
      </c>
      <c r="H324" t="str">
        <f>'Prospects Data'!F324</f>
        <v>CPX</v>
      </c>
      <c r="I324">
        <f>'Prospects Data'!G324</f>
        <v>2027</v>
      </c>
      <c r="J324">
        <f>'Prospects Data'!H324</f>
        <v>40</v>
      </c>
      <c r="K324" t="str">
        <f>'Prospects Data'!I324</f>
        <v>Med</v>
      </c>
      <c r="L324">
        <f>'Prospects Data'!J324</f>
        <v>0</v>
      </c>
      <c r="M324">
        <f>'Prospects Data'!K324</f>
        <v>23.272222200000002</v>
      </c>
      <c r="N324" t="str">
        <f>'Prospects Data'!L324</f>
        <v>6' 3"</v>
      </c>
      <c r="O324">
        <f>'Prospects Data'!M324</f>
        <v>225</v>
      </c>
      <c r="P324" t="str">
        <f>'Prospects Data'!N324</f>
        <v>R</v>
      </c>
      <c r="Q324" t="str">
        <f>'Prospects Data'!O324</f>
        <v>R</v>
      </c>
      <c r="R324">
        <f>'Prospects Data'!P324</f>
        <v>2022</v>
      </c>
      <c r="S324" t="str">
        <f>'Prospects Data'!Q324</f>
        <v>Draft</v>
      </c>
      <c r="T324" t="str">
        <f>'Prospects Data'!R324</f>
        <v>COL</v>
      </c>
      <c r="U324">
        <f>'Prospects Data'!S324</f>
        <v>2200000</v>
      </c>
      <c r="V324" t="str">
        <f>'Prospects Data'!T324</f>
        <v>Tennessee</v>
      </c>
      <c r="W324" t="str">
        <f>'Prospects Data'!U324</f>
        <v>Beck's surface-level stats were utterly dominant in 2023. He especially crushed the Northwest League, where he hit 20 homers in just 76 games before a promotion to Double-A Hartford. He was promoted fairly aggressively to Triple-A Albuquerque (after just 50 Double-A games) at the start of 2024 and is off to a slugger's beginning there, too. 
Beck should get to enough of his power to be a useful big league role player, and he'll probably have a peak year or two where he plays more or less every day and hits 30 bombs, maybe more with help from Denver. But same as I wrote last year when he was crushing it at Spokane, I am apprehensive about projecting him to do it consistently and for an extended period of time because of the nature of his swing-and-miss. Beck had more swinging strikes than balls in play last year in a sample that was generated mostly at High-A. His 64% contact rate would rank near the very bottom of the big league outfielder population alongside players whose production is a pretty good comp for what I expect from peak Beck, like Brent Rooker and Luke Raley. Beck is a powerful, tightly wound athlete with thunderous raw power and above-average speed. His swing takes a long time to enter the hitting zone, often leaving him late on fastballs either at the belt or on the outer third of the plate. He has the pop to do opposite field damage when he actually makes contact with pitches away from him, but he whiffs out there a ton already even though he isn't yet seeing big league-level velo consistently. 
Beck is playing a mix of all three outfield positions but is destined for a corner in the majors. His speed gives him plus corner outfield range, while his ball skills and hands are below average. Rooker is the cleanest current big league comp for Beck from a production and profile standpoint, as the others are either toolsier (Jose Siri, Tyler O'Neill) or hit left-handed (Raley, Matt Wallner). There are scouts who have average everyday grades on Beck, and while I think he'll peak as such, I'll take the under across his years of team control because of the way it looks like his hit tool will trend.</v>
      </c>
      <c r="X324">
        <f>'Prospects Data'!V324</f>
        <v>0</v>
      </c>
      <c r="Y324">
        <f>'Prospects Data'!W324</f>
        <v>31431</v>
      </c>
    </row>
    <row r="325" spans="2:25" x14ac:dyDescent="0.45">
      <c r="B325">
        <v>11</v>
      </c>
      <c r="C325" t="s">
        <v>3875</v>
      </c>
      <c r="D325" t="s">
        <v>98</v>
      </c>
      <c r="E325" s="7" t="str">
        <f>VLOOKUP(D325, Index!$A$2:$B$31, 2, FALSE)</f>
        <v>Blue Jays</v>
      </c>
      <c r="F325" s="7">
        <f t="shared" si="5"/>
        <v>324</v>
      </c>
      <c r="G325" t="str">
        <f>'Prospects Data'!E325</f>
        <v>SP</v>
      </c>
      <c r="H325" t="str">
        <f>'Prospects Data'!F325</f>
        <v>A+</v>
      </c>
      <c r="I325">
        <f>'Prospects Data'!G325</f>
        <v>2026</v>
      </c>
      <c r="J325">
        <f>'Prospects Data'!H325</f>
        <v>40</v>
      </c>
      <c r="K325" t="str">
        <f>'Prospects Data'!I325</f>
        <v>High</v>
      </c>
      <c r="L325">
        <f>'Prospects Data'!J325</f>
        <v>0</v>
      </c>
      <c r="M325">
        <f>'Prospects Data'!K325</f>
        <v>21.6694444</v>
      </c>
      <c r="N325" t="str">
        <f>'Prospects Data'!L325</f>
        <v>6' 2"</v>
      </c>
      <c r="O325">
        <f>'Prospects Data'!M325</f>
        <v>190</v>
      </c>
      <c r="P325" t="str">
        <f>'Prospects Data'!N325</f>
        <v>L</v>
      </c>
      <c r="Q325" t="str">
        <f>'Prospects Data'!O325</f>
        <v>L</v>
      </c>
      <c r="R325">
        <f>'Prospects Data'!P325</f>
        <v>2020</v>
      </c>
      <c r="S325" t="str">
        <f>'Prospects Data'!Q325</f>
        <v>J2</v>
      </c>
      <c r="T325" t="str">
        <f>'Prospects Data'!R325</f>
        <v>TOR</v>
      </c>
      <c r="U325">
        <f>'Prospects Data'!S325</f>
        <v>215000</v>
      </c>
      <c r="V325" t="str">
        <f>'Prospects Data'!T325</f>
        <v>Cuba</v>
      </c>
      <c r="W325" t="str">
        <f>'Prospects Data'!U325</f>
        <v>Rojas signed out of Cuba in October of 2020 and has slowly been percolating in Dunedin for the last three years, either on the complex or with the Low-A team. His arm strength has slowly but steadily improved during that time and he sat 92-93 throughout 2023 amid a 40-inning uptick in his workload. Rojas has an ideal pitcher's frame and a somewhat cross-bodied delivery with a vertical arm slot. He generates about 18 inches of induced vertical break on his heater on average. Hitters of either handedness have difficulty picking up Rojas' two-plane slider, which he can use as a strike-getting offering or as a chase pitch in the dirt. Despite his relative inexperience, Rojas has always made fairly liberal use of his changeup, which, along with his slider, garnered a plus swinging strike rate in 2023. Assuming a standard 20-inning boost, Rojas is on pace to be working about 120 annual innings starting in 2025, his 40-man evaluation year. He presents a great combo of present skill and projection, and if he shows yet another velo uptick in 2024, then he's a threat to join the Top 100 list.</v>
      </c>
      <c r="X325">
        <f>'Prospects Data'!V325</f>
        <v>0</v>
      </c>
      <c r="Y325" t="str">
        <f>'Prospects Data'!W325</f>
        <v>sa3016746</v>
      </c>
    </row>
    <row r="326" spans="2:25" x14ac:dyDescent="0.45">
      <c r="B326">
        <v>11</v>
      </c>
      <c r="C326" t="s">
        <v>3878</v>
      </c>
      <c r="D326" t="s">
        <v>56</v>
      </c>
      <c r="E326" s="7" t="str">
        <f>VLOOKUP(D326, Index!$A$2:$B$31, 2, FALSE)</f>
        <v>Brewers</v>
      </c>
      <c r="F326" s="7">
        <f t="shared" si="5"/>
        <v>325</v>
      </c>
      <c r="G326" t="str">
        <f>'Prospects Data'!E326</f>
        <v>SS</v>
      </c>
      <c r="H326" t="str">
        <f>'Prospects Data'!F326</f>
        <v>DSL</v>
      </c>
      <c r="I326">
        <f>'Prospects Data'!G326</f>
        <v>2030</v>
      </c>
      <c r="J326">
        <f>'Prospects Data'!H326</f>
        <v>40</v>
      </c>
      <c r="K326" t="str">
        <f>'Prospects Data'!I326</f>
        <v>Med</v>
      </c>
      <c r="L326">
        <f>'Prospects Data'!J326</f>
        <v>0</v>
      </c>
      <c r="M326">
        <f>'Prospects Data'!K326</f>
        <v>17.311111100000002</v>
      </c>
      <c r="N326" t="str">
        <f>'Prospects Data'!L326</f>
        <v>6' 2"</v>
      </c>
      <c r="O326">
        <f>'Prospects Data'!M326</f>
        <v>170</v>
      </c>
      <c r="P326" t="str">
        <f>'Prospects Data'!N326</f>
        <v>S</v>
      </c>
      <c r="Q326" t="str">
        <f>'Prospects Data'!O326</f>
        <v>R</v>
      </c>
      <c r="R326">
        <f>'Prospects Data'!P326</f>
        <v>2024</v>
      </c>
      <c r="S326" t="str">
        <f>'Prospects Data'!Q326</f>
        <v>Intl15</v>
      </c>
      <c r="T326" t="str">
        <f>'Prospects Data'!R326</f>
        <v>MIL</v>
      </c>
      <c r="U326">
        <f>'Prospects Data'!S326</f>
        <v>1700000</v>
      </c>
      <c r="V326" t="str">
        <f>'Prospects Data'!T326</f>
        <v>Venezuela</v>
      </c>
      <c r="W326" t="str">
        <f>'Prospects Data'!U326</f>
        <v>Quintana is the latest prospect to fit what seems to be Milwaukee's favorite archetype: the hitterish Venezuelan shortstop. Though scouts universally believe Quintana will need to get stronger, he is a virtual lock to stay at short and has fantastic, advanced feel for contact from both sides of the plate. There is some disagreement about how projectable Quintana is (he's a bit thicker than most hitters this age), but if he hits and plays shortstop, he'll be a high-floor utility prospect. If the power arrives, Quintana could be an impact player.</v>
      </c>
      <c r="X326">
        <f>'Prospects Data'!V326</f>
        <v>0</v>
      </c>
      <c r="Y326" t="str">
        <f>'Prospects Data'!W326</f>
        <v>sa3024107</v>
      </c>
    </row>
    <row r="327" spans="2:25" x14ac:dyDescent="0.45">
      <c r="B327">
        <v>11</v>
      </c>
      <c r="C327" t="s">
        <v>3881</v>
      </c>
      <c r="D327" t="s">
        <v>104</v>
      </c>
      <c r="E327" s="7" t="str">
        <f>VLOOKUP(D327, Index!$A$2:$B$31, 2, FALSE)</f>
        <v>Nationals</v>
      </c>
      <c r="F327" s="7">
        <f t="shared" si="5"/>
        <v>326</v>
      </c>
      <c r="G327" t="str">
        <f>'Prospects Data'!E327</f>
        <v>CF</v>
      </c>
      <c r="H327" t="str">
        <f>'Prospects Data'!F327</f>
        <v>AA</v>
      </c>
      <c r="I327">
        <f>'Prospects Data'!G327</f>
        <v>2026</v>
      </c>
      <c r="J327">
        <f>'Prospects Data'!H327</f>
        <v>40</v>
      </c>
      <c r="K327" t="str">
        <f>'Prospects Data'!I327</f>
        <v>Med</v>
      </c>
      <c r="L327">
        <f>'Prospects Data'!J327</f>
        <v>0</v>
      </c>
      <c r="M327">
        <f>'Prospects Data'!K327</f>
        <v>21.658333299999999</v>
      </c>
      <c r="N327" t="str">
        <f>'Prospects Data'!L327</f>
        <v>5' 11"</v>
      </c>
      <c r="O327">
        <f>'Prospects Data'!M327</f>
        <v>195</v>
      </c>
      <c r="P327" t="str">
        <f>'Prospects Data'!N327</f>
        <v>L</v>
      </c>
      <c r="Q327" t="str">
        <f>'Prospects Data'!O327</f>
        <v>R</v>
      </c>
      <c r="R327">
        <f>'Prospects Data'!P327</f>
        <v>2021</v>
      </c>
      <c r="S327" t="str">
        <f>'Prospects Data'!Q327</f>
        <v>Draft</v>
      </c>
      <c r="T327" t="str">
        <f>'Prospects Data'!R327</f>
        <v>WSN</v>
      </c>
      <c r="U327">
        <f>'Prospects Data'!S327</f>
        <v>1750000</v>
      </c>
      <c r="V327" t="str">
        <f>'Prospects Data'!T327</f>
        <v>Trinity HS (KY)</v>
      </c>
      <c r="W327" t="str">
        <f>'Prospects Data'!U327</f>
        <v>Lile looks incredibly cut and is running much faster in 2024 than he has previously. His routes and ball skills in the outfield are still not very good, but recall that he has missed two of the last four seasons because of the pandemic and a Tommy John, which are good reasons to lack polish. At the very least, Lile, who is putting up some sub-4.1 run times from home to first, has given himself a shot to develop in center field, which would be a boon for his overall profile. He's making roughly average rates of contact at High-A Wilmington so far in 2024. His sweet looking swing succeeds more because of its compact nature than Lile's barrel feel, and he remains likely to struggle with velo up and away from him as he climbs the minors. The physical transformation here not only gives Lile a better shot to play center field, but now he has room for muscle on his frame as well. He's probably still going to be a part-time outfielder, but there are more outcomes with meaningful upside in play for him now.</v>
      </c>
      <c r="X327">
        <f>'Prospects Data'!V327</f>
        <v>0</v>
      </c>
      <c r="Y327" t="str">
        <f>'Prospects Data'!W327</f>
        <v>sa3017698</v>
      </c>
    </row>
    <row r="328" spans="2:25" x14ac:dyDescent="0.45">
      <c r="B328">
        <v>11</v>
      </c>
      <c r="C328" t="s">
        <v>3885</v>
      </c>
      <c r="D328" t="s">
        <v>59</v>
      </c>
      <c r="E328" s="7" t="str">
        <f>VLOOKUP(D328, Index!$A$2:$B$31, 2, FALSE)</f>
        <v>Twins</v>
      </c>
      <c r="F328" s="7">
        <f t="shared" si="5"/>
        <v>327</v>
      </c>
      <c r="G328" t="str">
        <f>'Prospects Data'!E328</f>
        <v>SS</v>
      </c>
      <c r="H328" t="str">
        <f>'Prospects Data'!F328</f>
        <v>A+</v>
      </c>
      <c r="I328">
        <f>'Prospects Data'!G328</f>
        <v>2026</v>
      </c>
      <c r="J328">
        <f>'Prospects Data'!H328</f>
        <v>40</v>
      </c>
      <c r="K328" t="str">
        <f>'Prospects Data'!I328</f>
        <v>High</v>
      </c>
      <c r="L328">
        <f>'Prospects Data'!J328</f>
        <v>0</v>
      </c>
      <c r="M328">
        <f>'Prospects Data'!K328</f>
        <v>20.847222200000001</v>
      </c>
      <c r="N328" t="str">
        <f>'Prospects Data'!L328</f>
        <v>6' 2"</v>
      </c>
      <c r="O328">
        <f>'Prospects Data'!M328</f>
        <v>176</v>
      </c>
      <c r="P328" t="str">
        <f>'Prospects Data'!N328</f>
        <v>R</v>
      </c>
      <c r="Q328" t="str">
        <f>'Prospects Data'!O328</f>
        <v>R</v>
      </c>
      <c r="R328">
        <f>'Prospects Data'!P328</f>
        <v>2021</v>
      </c>
      <c r="S328" t="str">
        <f>'Prospects Data'!Q328</f>
        <v>Intl15</v>
      </c>
      <c r="T328" t="str">
        <f>'Prospects Data'!R328</f>
        <v>LAD</v>
      </c>
      <c r="U328">
        <f>'Prospects Data'!S328</f>
        <v>497500</v>
      </c>
      <c r="V328" t="str">
        <f>'Prospects Data'!T328</f>
        <v>Dominican Republic</v>
      </c>
      <c r="W328" t="str">
        <f>'Prospects Data'!U328</f>
        <v>Acquired from the Dodgers for shortstop Noah Miller, Doncon was a 2021 and 2022 backfield bat speed prodigy who looked like he could become a slugging middle infielder. His buggy-whip swing style, body projection, and struggles on defense and with chase prompted Alfonso Soriano pipedreams (and more level-headed Esteury Ruiz comparisons) at the time. Doncon had a mediocre 2023 with the bat â€” .215/.283/.368, albeit with a career-high 14 homers â€” but he looked much better on defense. 
He currently has the actions and arm strength for shortstop, but he's still young and has a lot of room on his frame, which means he may yet outgrow that position and move to either second or third base. Doncon's pitch recognition isn't great, and he's a bit more chase and whiff prone than is ideal, but he has good power for a hitter his age and is probably going to grow into more. The longer he can stay at short, the better chance he gives himself of being a useful big leaguer despite his flaws. The Twins have two seasons to develop Doncon before they have to decide whether to expose him to the Rule 5 draft, and realistically they have another year or two beyond that to let him barbecue on the 40-man if they really want to. He brings an element of upside to their system as well as an element of risk. He finally hit his way out of Low-A and has had a solid first month in the Midwest League for a 20-year-old.</v>
      </c>
      <c r="X328" t="str">
        <f>'Prospects Data'!V328</f>
        <v>ifKQ6f9kZHg</v>
      </c>
      <c r="Y328" t="str">
        <f>'Prospects Data'!W328</f>
        <v>sa3016720</v>
      </c>
    </row>
    <row r="329" spans="2:25" x14ac:dyDescent="0.45">
      <c r="B329">
        <v>11</v>
      </c>
      <c r="C329" t="s">
        <v>3889</v>
      </c>
      <c r="D329" t="s">
        <v>82</v>
      </c>
      <c r="E329" s="7" t="str">
        <f>VLOOKUP(D329, Index!$A$2:$B$31, 2, FALSE)</f>
        <v>Mariners</v>
      </c>
      <c r="F329" s="7">
        <f t="shared" si="5"/>
        <v>328</v>
      </c>
      <c r="G329" t="str">
        <f>'Prospects Data'!E329</f>
        <v>SS</v>
      </c>
      <c r="H329" t="str">
        <f>'Prospects Data'!F329</f>
        <v>DSL</v>
      </c>
      <c r="I329">
        <f>'Prospects Data'!G329</f>
        <v>2030</v>
      </c>
      <c r="J329">
        <f>'Prospects Data'!H329</f>
        <v>40</v>
      </c>
      <c r="K329" t="str">
        <f>'Prospects Data'!I329</f>
        <v>High</v>
      </c>
      <c r="L329">
        <f>'Prospects Data'!J329</f>
        <v>0</v>
      </c>
      <c r="M329">
        <f>'Prospects Data'!K329</f>
        <v>17.2</v>
      </c>
      <c r="N329" t="str">
        <f>'Prospects Data'!L329</f>
        <v>5' 10"</v>
      </c>
      <c r="O329">
        <f>'Prospects Data'!M329</f>
        <v>170</v>
      </c>
      <c r="P329" t="str">
        <f>'Prospects Data'!N329</f>
        <v>R</v>
      </c>
      <c r="Q329" t="str">
        <f>'Prospects Data'!O329</f>
        <v>R</v>
      </c>
      <c r="R329">
        <f>'Prospects Data'!P329</f>
        <v>2024</v>
      </c>
      <c r="S329" t="str">
        <f>'Prospects Data'!Q329</f>
        <v>Intl15</v>
      </c>
      <c r="T329" t="str">
        <f>'Prospects Data'!R329</f>
        <v>SEA</v>
      </c>
      <c r="U329">
        <f>'Prospects Data'!S329</f>
        <v>3300000</v>
      </c>
      <c r="V329" t="str">
        <f>'Prospects Data'!T329</f>
        <v>Dominican Republic</v>
      </c>
      <c r="W329" t="str">
        <f>'Prospects Data'!U329</f>
        <v>Joseph was identified as a $3 million-plus bonus international player very early in the process and ultimately signed for $3.3 million. As signing day approached this January and I circled back with scouts for thoughts on how players had changed since the time of their verbal agreements, Joseph's reports had backed up. As he's gotten underway in the DSL, scouts who've seen the Mariners' group there in preparation for the deadline have expressed similar sentiments about his hit tool. Joseph swings hard for his age but with imprecision. Initially seen as one of the fastest players in the class, he has already begun to fill out to the point where that's no longer true. Joseph is playing shortstop in the DSL, though there were scouts on the amateur side who thought he might be a better fit in center field. He deserves time to get his feet under him before his FV grade slides, which he will if he keeps striking out at a 30% clip in the DSL. While I feel free to take a patient and/or Bayesian approach to how I have Joseph lined up here, I don't expect he'd be the target of a team talking trade with Seattle this month.</v>
      </c>
      <c r="X329">
        <f>'Prospects Data'!V329</f>
        <v>0</v>
      </c>
      <c r="Y329" t="str">
        <f>'Prospects Data'!W329</f>
        <v>sa3023719</v>
      </c>
    </row>
    <row r="330" spans="2:25" x14ac:dyDescent="0.45">
      <c r="B330">
        <v>11</v>
      </c>
      <c r="C330" t="s">
        <v>3892</v>
      </c>
      <c r="D330" t="s">
        <v>191</v>
      </c>
      <c r="E330" s="7" t="str">
        <f>VLOOKUP(D330, Index!$A$2:$B$31, 2, FALSE)</f>
        <v>Astros</v>
      </c>
      <c r="F330" s="7">
        <f t="shared" si="5"/>
        <v>329</v>
      </c>
      <c r="G330" t="str">
        <f>'Prospects Data'!E330</f>
        <v>SIRP</v>
      </c>
      <c r="H330" t="str">
        <f>'Prospects Data'!F330</f>
        <v>AA</v>
      </c>
      <c r="I330">
        <f>'Prospects Data'!G330</f>
        <v>2025</v>
      </c>
      <c r="J330">
        <f>'Prospects Data'!H330</f>
        <v>40</v>
      </c>
      <c r="K330" t="str">
        <f>'Prospects Data'!I330</f>
        <v>Med</v>
      </c>
      <c r="L330">
        <f>'Prospects Data'!J330</f>
        <v>0</v>
      </c>
      <c r="M330">
        <f>'Prospects Data'!K330</f>
        <v>22.105555500000001</v>
      </c>
      <c r="N330" t="str">
        <f>'Prospects Data'!L330</f>
        <v>6' 1"</v>
      </c>
      <c r="O330">
        <f>'Prospects Data'!M330</f>
        <v>210</v>
      </c>
      <c r="P330" t="str">
        <f>'Prospects Data'!N330</f>
        <v>R</v>
      </c>
      <c r="Q330" t="str">
        <f>'Prospects Data'!O330</f>
        <v>R</v>
      </c>
      <c r="R330">
        <f>'Prospects Data'!P330</f>
        <v>2021</v>
      </c>
      <c r="S330" t="str">
        <f>'Prospects Data'!Q330</f>
        <v>Intl15</v>
      </c>
      <c r="T330" t="str">
        <f>'Prospects Data'!R330</f>
        <v>HOU</v>
      </c>
      <c r="U330">
        <f>'Prospects Data'!S330</f>
        <v>75000</v>
      </c>
      <c r="V330" t="str">
        <f>'Prospects Data'!T330</f>
        <v>Dominican Republic</v>
      </c>
      <c r="W330" t="str">
        <f>'Prospects Data'!U330</f>
        <v>Ullola continues to be stretched out and developed as a starter, but it seems apparent that he'll end up in the bullpen due to his lack of consistent control and command of his arsenal. Itâ€™s a lean, medium frame that can still handle additional mass in coming years; that, along with his eventual transition to a relief role, will give him an extra grade of fastball velocity in short-burst duties. Ullolaâ€™s fastball, which sits 92-96 mph and already touches 98 mph, has plus carry through the zone. It has generated a 31% swing-and-miss rate against Double-A hitters so far in 2024 and projects to continue to do so at the higher levels. His 79-83 mph curveball is a deep 12-to-6er that shows consistently average bite and flashes a tick better on occasion, while his 85-88 mph slider will show sharp, two-plane shape with late break when it's at its best, giving Ullola two future above-average breaking balls. The last offering in Ullolaâ€™s mix is a changeup; it's a low-impact pitch that often lacks effective action and plays down even more due to his inability to land it in the zone (21% in-zone rate in 2024). We don't think the strike-throwing component here will ever be good enough for Ullola to start, but we also think he'd enjoy a velo spike out of the bullpen and have a dominant big league fastball as a result, which would spearhead some late-inning work.</v>
      </c>
      <c r="X330">
        <f>'Prospects Data'!V330</f>
        <v>0</v>
      </c>
      <c r="Y330" t="str">
        <f>'Prospects Data'!W330</f>
        <v>sa3016504</v>
      </c>
    </row>
    <row r="331" spans="2:25" x14ac:dyDescent="0.45">
      <c r="B331">
        <v>11</v>
      </c>
      <c r="C331" t="s">
        <v>3895</v>
      </c>
      <c r="D331" t="s">
        <v>42</v>
      </c>
      <c r="E331" s="7" t="str">
        <f>VLOOKUP(D331, Index!$A$2:$B$31, 2, FALSE)</f>
        <v>Angels</v>
      </c>
      <c r="F331" s="7">
        <f t="shared" si="5"/>
        <v>330</v>
      </c>
      <c r="G331" t="str">
        <f>'Prospects Data'!E331</f>
        <v>MIRP</v>
      </c>
      <c r="H331">
        <f>'Prospects Data'!F331</f>
        <v>0</v>
      </c>
      <c r="I331">
        <f>'Prospects Data'!G331</f>
        <v>2025</v>
      </c>
      <c r="J331">
        <f>'Prospects Data'!H331</f>
        <v>40</v>
      </c>
      <c r="K331" t="str">
        <f>'Prospects Data'!I331</f>
        <v>Med</v>
      </c>
      <c r="L331">
        <f>'Prospects Data'!J331</f>
        <v>0</v>
      </c>
      <c r="M331">
        <f>'Prospects Data'!K331</f>
        <v>21.933333300000001</v>
      </c>
      <c r="N331" t="str">
        <f>'Prospects Data'!L331</f>
        <v>6' 6"</v>
      </c>
      <c r="O331">
        <f>'Prospects Data'!M331</f>
        <v>215</v>
      </c>
      <c r="P331" t="str">
        <f>'Prospects Data'!N331</f>
        <v>S</v>
      </c>
      <c r="Q331" t="str">
        <f>'Prospects Data'!O331</f>
        <v>R</v>
      </c>
      <c r="R331">
        <f>'Prospects Data'!P331</f>
        <v>2024</v>
      </c>
      <c r="S331" t="str">
        <f>'Prospects Data'!Q331</f>
        <v>Draft</v>
      </c>
      <c r="T331" t="str">
        <f>'Prospects Data'!R331</f>
        <v>LAA</v>
      </c>
      <c r="U331">
        <f>'Prospects Data'!S331</f>
        <v>0</v>
      </c>
      <c r="V331" t="str">
        <f>'Prospects Data'!T331</f>
        <v>Dallas Baptist</v>
      </c>
      <c r="W331" t="str">
        <f>'Prospects Data'!U331</f>
        <v>Perhaps the weirdest of all draft prospects. Had six double-digit strikeout starts in 2024 and in total amassed 151 strikeouts in 106 IP and walked only 14 guys. Funky low-slot delivery with high-effort delivery and huge head whack. East/west attack, throws a ton of low-80s sliders. Fastball sits 93-94 with tail. Horizontal divergence between fastball and slider was too much for college hitters to deal with. Often changes the pace of his delivery to home; frequent quick-pitches catch hitters off guard. Looks like a deceptive long reliever.</v>
      </c>
      <c r="X331">
        <f>'Prospects Data'!V331</f>
        <v>0</v>
      </c>
      <c r="Y331">
        <f>'Prospects Data'!W331</f>
        <v>0</v>
      </c>
    </row>
    <row r="332" spans="2:25" x14ac:dyDescent="0.45">
      <c r="B332">
        <v>11</v>
      </c>
      <c r="C332" t="s">
        <v>3898</v>
      </c>
      <c r="D332" t="s">
        <v>73</v>
      </c>
      <c r="E332" s="7" t="str">
        <f>VLOOKUP(D332, Index!$A$2:$B$31, 2, FALSE)</f>
        <v>Phillies</v>
      </c>
      <c r="F332" s="7">
        <f t="shared" si="5"/>
        <v>331</v>
      </c>
      <c r="G332" t="str">
        <f>'Prospects Data'!E332</f>
        <v>2B</v>
      </c>
      <c r="H332" t="str">
        <f>'Prospects Data'!F332</f>
        <v>CPX</v>
      </c>
      <c r="I332">
        <f>'Prospects Data'!G332</f>
        <v>2027</v>
      </c>
      <c r="J332">
        <f>'Prospects Data'!H332</f>
        <v>40</v>
      </c>
      <c r="K332" t="str">
        <f>'Prospects Data'!I332</f>
        <v>Med</v>
      </c>
      <c r="L332">
        <f>'Prospects Data'!J332</f>
        <v>0</v>
      </c>
      <c r="M332">
        <f>'Prospects Data'!K332</f>
        <v>19.572222199999999</v>
      </c>
      <c r="N332" t="str">
        <f>'Prospects Data'!L332</f>
        <v>5' 11"</v>
      </c>
      <c r="O332">
        <f>'Prospects Data'!M332</f>
        <v>180</v>
      </c>
      <c r="P332" t="str">
        <f>'Prospects Data'!N332</f>
        <v>R</v>
      </c>
      <c r="Q332" t="str">
        <f>'Prospects Data'!O332</f>
        <v>R</v>
      </c>
      <c r="R332">
        <f>'Prospects Data'!P332</f>
        <v>2022</v>
      </c>
      <c r="S332" t="str">
        <f>'Prospects Data'!Q332</f>
        <v>Intl15</v>
      </c>
      <c r="T332" t="str">
        <f>'Prospects Data'!R332</f>
        <v>PHI</v>
      </c>
      <c r="U332">
        <f>'Prospects Data'!S332</f>
        <v>450000</v>
      </c>
      <c r="V332" t="str">
        <f>'Prospects Data'!T332</f>
        <v>Venezuela</v>
      </c>
      <c r="W332" t="str">
        <f>'Prospects Data'!U332</f>
        <v>Escobar is a stout, versatile infield prospect with a contact-driven profile. His lively hitting hands are short and direct to the ball, making Escobar very difficult to beat in the strike zone. Though he's already quite stocky and lacks anything close to typical projection for a teenage hitter, Escobar's hands have promising thunder in them, and he's a loose and explosive rotator in his hips. Despite Escobar's relative physical maturity, there's power projection here based on his capacity for movement and contact quality. 
It's harder to reconcile his size with his defensive forecast. Though he's played all the infield positions but first base, it's tough for infielders with his build to stay at shortstop long-term. An agile, low-to-the ground athlete, he's a suitable infielder more in the 2B/3B mix. Here again we have a prospect whose ability to be an impact player will need to be driven by a premium hit tool, and the early indications are that this is plausible for Escobar. Given that he raked in the 2022 DSL and is more filled out that most teenage infield prospects, it was surprising to see Escobar repeat the DSL in 2023. He should come to the U.S. in 2024 and will hopefully hit his way off the complex and onto Clearwater's roster in the second half of the season.</v>
      </c>
      <c r="X332">
        <f>'Prospects Data'!V332</f>
        <v>0</v>
      </c>
      <c r="Y332" t="str">
        <f>'Prospects Data'!W332</f>
        <v>sa3018463</v>
      </c>
    </row>
    <row r="333" spans="2:25" x14ac:dyDescent="0.45">
      <c r="B333">
        <v>11</v>
      </c>
      <c r="C333" t="s">
        <v>825</v>
      </c>
      <c r="D333" t="s">
        <v>14</v>
      </c>
      <c r="E333" s="7" t="str">
        <f>VLOOKUP(D333, Index!$A$2:$B$31, 2, FALSE)</f>
        <v>Padres</v>
      </c>
      <c r="F333" s="7">
        <f t="shared" si="5"/>
        <v>332</v>
      </c>
      <c r="G333" t="str">
        <f>'Prospects Data'!E333</f>
        <v>3B</v>
      </c>
      <c r="H333" t="str">
        <f>'Prospects Data'!F333</f>
        <v>AAA</v>
      </c>
      <c r="I333">
        <f>'Prospects Data'!G333</f>
        <v>2025</v>
      </c>
      <c r="J333">
        <f>'Prospects Data'!H333</f>
        <v>40</v>
      </c>
      <c r="K333" t="str">
        <f>'Prospects Data'!I333</f>
        <v>Med</v>
      </c>
      <c r="L333">
        <f>'Prospects Data'!J333</f>
        <v>0</v>
      </c>
      <c r="M333">
        <f>'Prospects Data'!K333</f>
        <v>23.8416666</v>
      </c>
      <c r="N333" t="str">
        <f>'Prospects Data'!L333</f>
        <v>6' 1"</v>
      </c>
      <c r="O333">
        <f>'Prospects Data'!M333</f>
        <v>200</v>
      </c>
      <c r="P333" t="str">
        <f>'Prospects Data'!N333</f>
        <v>L</v>
      </c>
      <c r="Q333" t="str">
        <f>'Prospects Data'!O333</f>
        <v>R</v>
      </c>
      <c r="R333">
        <f>'Prospects Data'!P333</f>
        <v>2022</v>
      </c>
      <c r="S333" t="str">
        <f>'Prospects Data'!Q333</f>
        <v>Draft</v>
      </c>
      <c r="T333" t="str">
        <f>'Prospects Data'!R333</f>
        <v>SDP</v>
      </c>
      <c r="U333">
        <f>'Prospects Data'!S333</f>
        <v>125000</v>
      </c>
      <c r="V333" t="str">
        <f>'Prospects Data'!T333</f>
        <v>Duke</v>
      </c>
      <c r="W333" t="str">
        <f>'Prospects Data'!U333</f>
        <v>Pauley took just a year to go from Day Three afterthought to arguably being a top 100 prospect (he was a 45 FV prospect on the Padres Imminent Big Leaguers list). He slashed a combined .308/.393/.539 with 60 extra-base hits and ended his 2023 season with a month at Double-A and then a great Fall League stint. 
Out of nowhere he has had a pretty terrible first half of 2024. He made his big league debut and looked totally lost, and those struggles have followed him back to Triple-A. Pauley's gorgeous swing is similar looking to Corey Seager's, his lift-heavy style of hitting to Brandon Lowe's. He doesn't have huge raw power, but a 50 bat with actualized 45 or 50 raw power would make for a good big league hitter. But Pauley hasn't looked like that this year. His power output is way down, even in the PCL environment, and he isn't tracking the baseball to the contact point. Pauley also struggles to make strong, accurate throws to first base, and appears to be trending off of third and toward some combination of first base, second base and left field. He's played all four in 2024. How much of a rebound can we expect? It isn't as if Pauley's underlying data is terrible; he's still making a ton of contact in the zone and has roughly average raw power. The expressway rise is over and Pauley has a lot of defensive development to do for a nearly 24-year-old, but he could still feasibly be a bat-first utility guy. His option clock is officially ticking, which puts a time limit on this stuff from the Padres' perspective.</v>
      </c>
      <c r="X333">
        <f>'Prospects Data'!V333</f>
        <v>0</v>
      </c>
      <c r="Y333">
        <f>'Prospects Data'!W333</f>
        <v>31363</v>
      </c>
    </row>
    <row r="334" spans="2:25" x14ac:dyDescent="0.45">
      <c r="B334">
        <v>12</v>
      </c>
      <c r="C334" t="s">
        <v>1304</v>
      </c>
      <c r="D334" t="s">
        <v>46</v>
      </c>
      <c r="E334" s="7" t="str">
        <f>VLOOKUP(D334, Index!$A$2:$B$31, 2, FALSE)</f>
        <v>Dodgers</v>
      </c>
      <c r="F334" s="7">
        <f t="shared" si="5"/>
        <v>333</v>
      </c>
      <c r="G334" t="str">
        <f>'Prospects Data'!E334</f>
        <v>C</v>
      </c>
      <c r="H334" t="str">
        <f>'Prospects Data'!F334</f>
        <v>AAA</v>
      </c>
      <c r="I334">
        <f>'Prospects Data'!G334</f>
        <v>2024</v>
      </c>
      <c r="J334">
        <f>'Prospects Data'!H334</f>
        <v>45</v>
      </c>
      <c r="K334" t="str">
        <f>'Prospects Data'!I334</f>
        <v>High</v>
      </c>
      <c r="L334">
        <f>'Prospects Data'!J334</f>
        <v>-1</v>
      </c>
      <c r="M334">
        <f>'Prospects Data'!K334</f>
        <v>22.8888888</v>
      </c>
      <c r="N334" t="str">
        <f>'Prospects Data'!L334</f>
        <v>6' 3"</v>
      </c>
      <c r="O334">
        <f>'Prospects Data'!M334</f>
        <v>219</v>
      </c>
      <c r="P334" t="str">
        <f>'Prospects Data'!N334</f>
        <v>R</v>
      </c>
      <c r="Q334" t="str">
        <f>'Prospects Data'!O334</f>
        <v>R</v>
      </c>
      <c r="R334">
        <f>'Prospects Data'!P334</f>
        <v>2018</v>
      </c>
      <c r="S334" t="str">
        <f>'Prospects Data'!Q334</f>
        <v>J2</v>
      </c>
      <c r="T334" t="str">
        <f>'Prospects Data'!R334</f>
        <v>LAD</v>
      </c>
      <c r="U334">
        <f>'Prospects Data'!S334</f>
        <v>2500000</v>
      </c>
      <c r="V334" t="str">
        <f>'Prospects Data'!T334</f>
        <v>Venezuela</v>
      </c>
      <c r="W334" t="str">
        <f>'Prospects Data'!U334</f>
        <v>After he slashed a disappointing .189/.278/.379 at Double-A Tulsa, Cartaya won FanGraphs' 2023 Resolve-Testing Catcher of the Year award, a honor previously bestowed upon Bo Naylor, Henry Davis and M.J. Melendez. Some of the underlying hit tool issues that Cartaya performed in spite of during previous seasons became untenable in 2023, as upper-level opposing pitchers executed to the locations he struggles to cover, which are copious. This is nothing new â€” Cartaya has had elevated strikeout rates in the lower minors (26% or more) since 2021, and hit tool risk has been a part of his profile the entire time. It will continue to be, but if Cartaya can get to enough of his power and continue to develop on defense (more on that in a second), then he's still likely to clear the low offensive bar at catcher. The physical punishment inherent in catchers' duties can have a pretty serious impact on how they perform on offense for long stretches of time. Cartaya's bat looked unusually slow in 2023 and his max exit velocity declined three ticks from the previous season; his issues were not as simple as him having a low BABIP (although he did at .216). The exit velo decline could point to some underlying malady, or at least is an indication that Cartaya wasn't in peak physical form last year. He had multiple injury issues in prior seasons (mostly back and hamstring). At age 22, it's fair to conclude that he's not in physical decline, and that whatever his 2023 issue, it might be remedied or healed with an offseason of rest. If anything, broad-shouldered, 22-year-old hitters who are built like castle drawbridges, as Cartaya is, tend to merit more projection into their mid-20s. 
Cartaya still has developing to do on defense, but he's a pretty good bet to remain a catcher. His receiving and ball-blocking are still below average (common for a 22-year-old, but it's frustrating that Cartaya has been treading water in this regard), and too often he fumbles the baseball during his exchange, but his raw arm strength is very good and he has the big, durable frame typical of a primary catcher. 
He is no longer on the expressway to Chavez Ravine like it seemed he was a year ago, but Cartaya is still a high-ceiling catching prospect who stands a chance to be an impact regular. One of Cartaya's option years has now passed. Will Smith is entrenched ahead of him, and fellow catching prospects Dalton Rushing and Thayron Liranzo put themselves in the medium-term 40-man mix with great 2023 seasons. It's very important for Cartaya to rebound in 2024 so he can enter his final option year as a viable big league option. You could point to any of the Dodgers' good catching prospects as candidates for trade, and Smith's presence increases the likelihood that any of them begins their career as a backup, which is especially true for Cartaya because he's already on the 40-man roster. We're not totally ignoring Cartaya's 2023 flop, but our instincts here are to avoid overcorrection and continue to project Cartaya as a long-term primary catcher.</v>
      </c>
      <c r="X334" t="str">
        <f>'Prospects Data'!V334</f>
        <v>c-LTwTIlv7s</v>
      </c>
      <c r="Y334" t="str">
        <f>'Prospects Data'!W334</f>
        <v>sa3008742</v>
      </c>
    </row>
    <row r="335" spans="2:25" x14ac:dyDescent="0.45">
      <c r="B335">
        <v>12</v>
      </c>
      <c r="C335" t="s">
        <v>3905</v>
      </c>
      <c r="D335" t="s">
        <v>28</v>
      </c>
      <c r="E335" s="7" t="str">
        <f>VLOOKUP(D335, Index!$A$2:$B$31, 2, FALSE)</f>
        <v>Red Sox</v>
      </c>
      <c r="F335" s="7">
        <f t="shared" si="5"/>
        <v>334</v>
      </c>
      <c r="G335" t="str">
        <f>'Prospects Data'!E335</f>
        <v>SP</v>
      </c>
      <c r="H335" t="str">
        <f>'Prospects Data'!F335</f>
        <v>A+</v>
      </c>
      <c r="I335">
        <f>'Prospects Data'!G335</f>
        <v>2026</v>
      </c>
      <c r="J335">
        <f>'Prospects Data'!H335</f>
        <v>45</v>
      </c>
      <c r="K335" t="str">
        <f>'Prospects Data'!I335</f>
        <v>High</v>
      </c>
      <c r="L335">
        <f>'Prospects Data'!J335</f>
        <v>0</v>
      </c>
      <c r="M335">
        <f>'Prospects Data'!K335</f>
        <v>23.433333300000001</v>
      </c>
      <c r="N335" t="str">
        <f>'Prospects Data'!L335</f>
        <v>6' 4"</v>
      </c>
      <c r="O335">
        <f>'Prospects Data'!M335</f>
        <v>215</v>
      </c>
      <c r="P335" t="str">
        <f>'Prospects Data'!N335</f>
        <v>R</v>
      </c>
      <c r="Q335" t="str">
        <f>'Prospects Data'!O335</f>
        <v>R</v>
      </c>
      <c r="R335">
        <f>'Prospects Data'!P335</f>
        <v>2022</v>
      </c>
      <c r="S335" t="str">
        <f>'Prospects Data'!Q335</f>
        <v>Draft</v>
      </c>
      <c r="T335" t="str">
        <f>'Prospects Data'!R335</f>
        <v>KCR</v>
      </c>
      <c r="U335">
        <f>'Prospects Data'!S335</f>
        <v>400000</v>
      </c>
      <c r="V335" t="str">
        <f>'Prospects Data'!T335</f>
        <v>Oklahoma</v>
      </c>
      <c r="W335" t="str">
        <f>'Prospects Data'!U335</f>
        <v>Big-framed and athletic, Sandlin spent two years at an Oklahoma JUCO prior to his lone season in Norman. For many, including yours truly, he was a 2023 spring training revelation, as Sandlin showed mid-90s arm strength and a plus breaking ball on the Royals backfields. His 2023 was cut short by an oblique injury, and then in the offseason he was traded from Kansas City to Boston for John Schreiber. 
Given that he had two JUCO seasons, seemed to be breaking late in his junior year at Oklahoma, and then was part of a Royals org that hasn't been great at developing pitchers, the Red Sox might have gotten in on the ground floor here. Though he dealt with a forearm strain this year, Sandlin has been effective during short outings at Greenville. He's touched 100, his trademark slider has been great again, and he's scrapped his splitter in favor of a new cutter. Though he now lacks a weapon you might associate with platoon neutralization, Sandlin's slider has enough depth to play versus lefties. I want to see him prove he can maintain this kind of arm strength for a whole season of 100-plus innings before stuffing him, but Sandlin has the ingredients to be in a good team's rotation.</v>
      </c>
      <c r="X335">
        <f>'Prospects Data'!V335</f>
        <v>0</v>
      </c>
      <c r="Y335" t="str">
        <f>'Prospects Data'!W335</f>
        <v>sa3020606</v>
      </c>
    </row>
    <row r="336" spans="2:25" x14ac:dyDescent="0.45">
      <c r="B336">
        <v>12</v>
      </c>
      <c r="C336" t="s">
        <v>3908</v>
      </c>
      <c r="D336" t="s">
        <v>31</v>
      </c>
      <c r="E336" s="7" t="str">
        <f>VLOOKUP(D336, Index!$A$2:$B$31, 2, FALSE)</f>
        <v>Cubs</v>
      </c>
      <c r="F336" s="7">
        <f t="shared" si="5"/>
        <v>335</v>
      </c>
      <c r="G336" t="str">
        <f>'Prospects Data'!E336</f>
        <v>MIRP</v>
      </c>
      <c r="H336" t="str">
        <f>'Prospects Data'!F336</f>
        <v>AAA</v>
      </c>
      <c r="I336">
        <f>'Prospects Data'!G336</f>
        <v>2025</v>
      </c>
      <c r="J336">
        <f>'Prospects Data'!H336</f>
        <v>45</v>
      </c>
      <c r="K336" t="str">
        <f>'Prospects Data'!I336</f>
        <v>Med</v>
      </c>
      <c r="L336">
        <f>'Prospects Data'!J336</f>
        <v>0</v>
      </c>
      <c r="M336">
        <f>'Prospects Data'!K336</f>
        <v>22.7</v>
      </c>
      <c r="N336" t="str">
        <f>'Prospects Data'!L336</f>
        <v>6' 0"</v>
      </c>
      <c r="O336">
        <f>'Prospects Data'!M336</f>
        <v>160</v>
      </c>
      <c r="P336" t="str">
        <f>'Prospects Data'!N336</f>
        <v>R</v>
      </c>
      <c r="Q336" t="str">
        <f>'Prospects Data'!O336</f>
        <v>R</v>
      </c>
      <c r="R336">
        <f>'Prospects Data'!P336</f>
        <v>2018</v>
      </c>
      <c r="S336" t="str">
        <f>'Prospects Data'!Q336</f>
        <v>J2</v>
      </c>
      <c r="T336" t="str">
        <f>'Prospects Data'!R336</f>
        <v>TOR</v>
      </c>
      <c r="U336">
        <f>'Prospects Data'!S336</f>
        <v>10000</v>
      </c>
      <c r="V336" t="str">
        <f>'Prospects Data'!T336</f>
        <v>Dominican Republic</v>
      </c>
      <c r="W336" t="str">
        <f>'Prospects Data'!U336</f>
        <v>Arias is a converted shortstop who moved to the mound around the time he signed with the Cubs. Because he's relatively new to pitching, it seemed feasible that Arias could develop a more potent third pitch and starter-quality command, but in 2024, the Cubs have moved Arias out of the rotation and into a multi-inning relief role at Double-A Tennessee. At a lanky 6-feet or so, Arias is fun to watch pitch because his stuff is nasty, his delivery is funky, he looks great in the uniform, and he has great taste in spikes. His low-slot delivery, which is similar to Luis Castillo's, creates huge tail and uphill angle on his 94-97 mph heater. He topped out at 98 in his last outing prior to list publication. Arias' upper-80s changeup has so much tailing movement that it sometimes doesn't entice opposing hitters, but it has the potential to be a special pitch. His mid-80s bullet slider can be terse and cutter-y, but it looks to have more length early in 2024 than in the past. 
Arias, who is on the Cubs' 40-man roster, threw just over 80 innings in 2023 and is on pace to pitch about that much again as he works about two innings every three days. This is Arias' first year on the 40-man. He was a Pick to Click in our Prospect Week fortune telling, but at that time, the notion that he'd continue to start was more realistic. This is a slightly dialed-down FV grade compared to our last Arias update because he's more likely to be a reliever, but he still projects as an impact arm in that role.</v>
      </c>
      <c r="X336">
        <f>'Prospects Data'!V336</f>
        <v>0</v>
      </c>
      <c r="Y336" t="str">
        <f>'Prospects Data'!W336</f>
        <v>sa3017036</v>
      </c>
    </row>
    <row r="337" spans="2:25" x14ac:dyDescent="0.45">
      <c r="B337">
        <v>12</v>
      </c>
      <c r="C337" t="s">
        <v>3911</v>
      </c>
      <c r="D337" t="s">
        <v>10</v>
      </c>
      <c r="E337" s="7" t="str">
        <f>VLOOKUP(D337, Index!$A$2:$B$31, 2, FALSE)</f>
        <v>Mets</v>
      </c>
      <c r="F337" s="7">
        <f t="shared" si="5"/>
        <v>336</v>
      </c>
      <c r="G337" t="str">
        <f>'Prospects Data'!E337</f>
        <v>3B</v>
      </c>
      <c r="H337" t="str">
        <f>'Prospects Data'!F337</f>
        <v>A</v>
      </c>
      <c r="I337">
        <f>'Prospects Data'!G337</f>
        <v>2028</v>
      </c>
      <c r="J337">
        <f>'Prospects Data'!H337</f>
        <v>40</v>
      </c>
      <c r="K337" t="str">
        <f>'Prospects Data'!I337</f>
        <v>High</v>
      </c>
      <c r="L337">
        <f>'Prospects Data'!J337</f>
        <v>0</v>
      </c>
      <c r="M337">
        <f>'Prospects Data'!K337</f>
        <v>19.9277777</v>
      </c>
      <c r="N337" t="str">
        <f>'Prospects Data'!L337</f>
        <v>6' 2"</v>
      </c>
      <c r="O337">
        <f>'Prospects Data'!M337</f>
        <v>170</v>
      </c>
      <c r="P337" t="str">
        <f>'Prospects Data'!N337</f>
        <v>L</v>
      </c>
      <c r="Q337" t="str">
        <f>'Prospects Data'!O337</f>
        <v>R</v>
      </c>
      <c r="R337">
        <f>'Prospects Data'!P337</f>
        <v>2023</v>
      </c>
      <c r="S337" t="str">
        <f>'Prospects Data'!Q337</f>
        <v>Draft</v>
      </c>
      <c r="T337" t="str">
        <f>'Prospects Data'!R337</f>
        <v>NYM</v>
      </c>
      <c r="U337">
        <f>'Prospects Data'!S337</f>
        <v>700000</v>
      </c>
      <c r="V337" t="str">
        <f>'Prospects Data'!T337</f>
        <v>Capistrano Valley HS (CA)</v>
      </c>
      <c r="W337" t="str">
        <f>'Prospects Data'!U337</f>
        <v>Baro was a standout at the 2023 MLB Draft Combine and ended up getting $700,00 rather than head to UCLA. He has rare physical projection for a medium-bonus high schooler, let alone one who hits left-handed. Baro is a heady and athletic third base defender with uncommon range and bend for such a tall guy. Especially if he ends up with a bit more arm strength as he fills out, he projects to be a special hot corner glove. On offense, Baro shows an ability to track pitches and use the whole field. His hands are sometimes a little late to fire, but as he gets stronger, he should be able to shorten up and accelerate them more readily. He has a very exciting skill foundation with lots and lots of physical projection remaining. He was given a somewhat aggressive assignment to Low-A St. Lucie and is off to a great start there. He looks like a potential everyday third baseman, though it will likely take a while.</v>
      </c>
      <c r="X337">
        <f>'Prospects Data'!V337</f>
        <v>0</v>
      </c>
      <c r="Y337" t="str">
        <f>'Prospects Data'!W337</f>
        <v>sa3022962</v>
      </c>
    </row>
    <row r="338" spans="2:25" x14ac:dyDescent="0.45">
      <c r="B338">
        <v>12</v>
      </c>
      <c r="C338" t="s">
        <v>3915</v>
      </c>
      <c r="D338" t="s">
        <v>155</v>
      </c>
      <c r="E338" s="7" t="str">
        <f>VLOOKUP(D338, Index!$A$2:$B$31, 2, FALSE)</f>
        <v>Royals</v>
      </c>
      <c r="F338" s="7">
        <f t="shared" si="5"/>
        <v>337</v>
      </c>
      <c r="G338" t="str">
        <f>'Prospects Data'!E338</f>
        <v>3B</v>
      </c>
      <c r="H338" t="str">
        <f>'Prospects Data'!F338</f>
        <v>DSL</v>
      </c>
      <c r="I338">
        <f>'Prospects Data'!G338</f>
        <v>2030</v>
      </c>
      <c r="J338">
        <f>'Prospects Data'!H338</f>
        <v>40</v>
      </c>
      <c r="K338" t="str">
        <f>'Prospects Data'!I338</f>
        <v>High</v>
      </c>
      <c r="L338">
        <f>'Prospects Data'!J338</f>
        <v>0</v>
      </c>
      <c r="M338">
        <f>'Prospects Data'!K338</f>
        <v>17.808333300000001</v>
      </c>
      <c r="N338" t="str">
        <f>'Prospects Data'!L338</f>
        <v>6' 2"</v>
      </c>
      <c r="O338">
        <f>'Prospects Data'!M338</f>
        <v>185</v>
      </c>
      <c r="P338" t="str">
        <f>'Prospects Data'!N338</f>
        <v>R</v>
      </c>
      <c r="Q338" t="str">
        <f>'Prospects Data'!O338</f>
        <v>R</v>
      </c>
      <c r="R338">
        <f>'Prospects Data'!P338</f>
        <v>2024</v>
      </c>
      <c r="S338" t="str">
        <f>'Prospects Data'!Q338</f>
        <v>Intl15</v>
      </c>
      <c r="T338" t="str">
        <f>'Prospects Data'!R338</f>
        <v>KCR</v>
      </c>
      <c r="U338">
        <f>'Prospects Data'!S338</f>
        <v>2400000</v>
      </c>
      <c r="V338" t="str">
        <f>'Prospects Data'!T338</f>
        <v>Cuba</v>
      </c>
      <c r="W338" t="str">
        <f>'Prospects Data'!U338</f>
        <v>Industry word-of-mouth once favored the Padres as suitors for Ricardo, but at some point things changed and he joined the Royals for a bonus just shy of $2.5 million. Ricardo is a classic high-variance switch-hitting shortstop prospect with hit tool question marks. Some of those stem from his relative newness to switch-hitting. His fledgling left-handed swing is long and sometimes out of control, but Ricardo swings with exciting verve and natural loft. There is no consensus about whether he will be able to stay at shortstop â€” international scouts and execs had mixed shortstop and third base projections here. He has struggled during the DSL season to this point while playing shortstop and some second base. Staying at short will give his risky hit tool some margin for error. Purely from a frame and profile standpoint, Ricardo is similar to Mets shortstop prospect Ronny Mauricio when he signed.</v>
      </c>
      <c r="X338">
        <f>'Prospects Data'!V338</f>
        <v>0</v>
      </c>
      <c r="Y338" t="str">
        <f>'Prospects Data'!W338</f>
        <v>sa3024305</v>
      </c>
    </row>
    <row r="339" spans="2:25" x14ac:dyDescent="0.45">
      <c r="B339">
        <v>12</v>
      </c>
      <c r="C339" t="s">
        <v>3918</v>
      </c>
      <c r="D339" t="s">
        <v>207</v>
      </c>
      <c r="E339" s="7" t="str">
        <f>VLOOKUP(D339, Index!$A$2:$B$31, 2, FALSE)</f>
        <v>White Sox</v>
      </c>
      <c r="F339" s="7">
        <f t="shared" si="5"/>
        <v>338</v>
      </c>
      <c r="G339" t="str">
        <f>'Prospects Data'!E339</f>
        <v>SS</v>
      </c>
      <c r="H339" t="str">
        <f>'Prospects Data'!F339</f>
        <v>A</v>
      </c>
      <c r="I339">
        <f>'Prospects Data'!G339</f>
        <v>2027</v>
      </c>
      <c r="J339">
        <f>'Prospects Data'!H339</f>
        <v>40</v>
      </c>
      <c r="K339" t="str">
        <f>'Prospects Data'!I339</f>
        <v>High</v>
      </c>
      <c r="L339">
        <f>'Prospects Data'!J339</f>
        <v>0</v>
      </c>
      <c r="M339">
        <f>'Prospects Data'!K339</f>
        <v>19.944444399999998</v>
      </c>
      <c r="N339" t="str">
        <f>'Prospects Data'!L339</f>
        <v>6' 2"</v>
      </c>
      <c r="O339">
        <f>'Prospects Data'!M339</f>
        <v>170</v>
      </c>
      <c r="P339" t="str">
        <f>'Prospects Data'!N339</f>
        <v>R</v>
      </c>
      <c r="Q339" t="str">
        <f>'Prospects Data'!O339</f>
        <v>R</v>
      </c>
      <c r="R339">
        <f>'Prospects Data'!P339</f>
        <v>2022</v>
      </c>
      <c r="S339" t="str">
        <f>'Prospects Data'!Q339</f>
        <v>Intl15</v>
      </c>
      <c r="T339" t="str">
        <f>'Prospects Data'!R339</f>
        <v>CHW</v>
      </c>
      <c r="U339">
        <f>'Prospects Data'!S339</f>
        <v>75000</v>
      </c>
      <c r="V339" t="str">
        <f>'Prospects Data'!T339</f>
        <v>Panama</v>
      </c>
      <c r="W339" t="str">
        <f>'Prospects Data'!U339</f>
        <v>Burrowes signed with the White Sox out of Panama for less than $100,000 and has quickly become one of their system's more exciting youngsters despite some data-oriented flaws that cropped up in 2023. Broad shoulders tapering down to a high, narrow waist give Burrowes the look of a Division-I cornerback, and allow for fairly exciting power projection for a likely long-term shortstop. Burrowes can move the barrel around the zone fairly well, but he is often late to the ideal point of contact, and he doesn't seem to recognize spin well. His 6.7% walk rate on the complex last year would ordinarily be a bright red flag, but his underlying chase data, while still not great, isn't quite as terrifying. Burrowes' defensive projection gives him a good shot to be a utility guy, and if he can add strength to his frame (and the in-game power that should hopefully come with it), he can have a flawed hit tool and still be a second division regular.</v>
      </c>
      <c r="X339">
        <f>'Prospects Data'!V339</f>
        <v>0</v>
      </c>
      <c r="Y339" t="str">
        <f>'Prospects Data'!W339</f>
        <v>sa3018619</v>
      </c>
    </row>
    <row r="340" spans="2:25" x14ac:dyDescent="0.45">
      <c r="B340">
        <v>12</v>
      </c>
      <c r="C340" t="s">
        <v>3921</v>
      </c>
      <c r="D340" t="s">
        <v>269</v>
      </c>
      <c r="E340" s="7" t="str">
        <f>VLOOKUP(D340, Index!$A$2:$B$31, 2, FALSE)</f>
        <v>Cardinals</v>
      </c>
      <c r="F340" s="7">
        <f t="shared" si="5"/>
        <v>339</v>
      </c>
      <c r="G340" t="str">
        <f>'Prospects Data'!E340</f>
        <v>SP</v>
      </c>
      <c r="H340" t="str">
        <f>'Prospects Data'!F340</f>
        <v>A</v>
      </c>
      <c r="I340">
        <f>'Prospects Data'!G340</f>
        <v>2028</v>
      </c>
      <c r="J340">
        <f>'Prospects Data'!H340</f>
        <v>40</v>
      </c>
      <c r="K340" t="str">
        <f>'Prospects Data'!I340</f>
        <v>High</v>
      </c>
      <c r="L340">
        <f>'Prospects Data'!J340</f>
        <v>0</v>
      </c>
      <c r="M340">
        <f>'Prospects Data'!K340</f>
        <v>22.680555500000001</v>
      </c>
      <c r="N340" t="str">
        <f>'Prospects Data'!L340</f>
        <v>6' 7"</v>
      </c>
      <c r="O340">
        <f>'Prospects Data'!M340</f>
        <v>188</v>
      </c>
      <c r="P340" t="str">
        <f>'Prospects Data'!N340</f>
        <v>R</v>
      </c>
      <c r="Q340" t="str">
        <f>'Prospects Data'!O340</f>
        <v>R</v>
      </c>
      <c r="R340">
        <f>'Prospects Data'!P340</f>
        <v>2023</v>
      </c>
      <c r="S340" t="str">
        <f>'Prospects Data'!Q340</f>
        <v>Intl15</v>
      </c>
      <c r="T340" t="str">
        <f>'Prospects Data'!R340</f>
        <v>STL</v>
      </c>
      <c r="U340">
        <f>'Prospects Data'!S340</f>
        <v>500000</v>
      </c>
      <c r="V340" t="str">
        <f>'Prospects Data'!T340</f>
        <v>Taiwan</v>
      </c>
      <c r="W340" t="str">
        <f>'Prospects Data'!U340</f>
        <v>Lin was a notable Taiwanese college pitcher who gained stateside exposure via the Northwoods and MLB Draft Leagues before he signed with the Cardinals for $500,000. His skyscraping, 6-foot-7 frame has huge projection and so does his stuff. Lin only threw 16.1 innings between the complex and A-ball in 2023, showing a glimpse of both his strikeout potential (26.3% K) and his volatile control (15% BB). In the early goings of the 2024 season, Lin has shown an electric four-seam fastball that ranges between 94-99 mph and touched triple digits, and has obvious carrying action that is capable of missing bats in the zone. He also mixes in a 91-95 mph sinker that has more horizontal action. His slider doesn't have a huge spin rate, regularly registering under 2,000 rpm, but when he breaks off a good one, it has bat-missing depth and certainly isn't light on teeth. His changeup also varies greatly in quality from pitch-to-pitch. It will show substantial fade at its best and is an offering heâ€™s shown heâ€™ll use against both left-handed and right-handed hitters. Lin's delivery makes hitters uncomfortable (some of that is because his command is somewhat erratic) and will probably evolve as he grows into his body. His long-term role will be defined by the way the many magmatic aspects of his profile progress over the next few years, especially his command. Lin has such an exciting talent foundation that even though he is quite raw, he's given a priority grade here.</v>
      </c>
      <c r="X340">
        <f>'Prospects Data'!V340</f>
        <v>0</v>
      </c>
      <c r="Y340" t="str">
        <f>'Prospects Data'!W340</f>
        <v>sa3022876</v>
      </c>
    </row>
    <row r="341" spans="2:25" x14ac:dyDescent="0.45">
      <c r="B341">
        <v>12</v>
      </c>
      <c r="C341" t="s">
        <v>3924</v>
      </c>
      <c r="D341" t="s">
        <v>178</v>
      </c>
      <c r="E341" s="7" t="str">
        <f>VLOOKUP(D341, Index!$A$2:$B$31, 2, FALSE)</f>
        <v>Yankees</v>
      </c>
      <c r="F341" s="7">
        <f t="shared" si="5"/>
        <v>340</v>
      </c>
      <c r="G341" t="str">
        <f>'Prospects Data'!E341</f>
        <v>SP</v>
      </c>
      <c r="H341">
        <f>'Prospects Data'!F341</f>
        <v>0</v>
      </c>
      <c r="I341">
        <f>'Prospects Data'!G341</f>
        <v>2027</v>
      </c>
      <c r="J341">
        <f>'Prospects Data'!H341</f>
        <v>40</v>
      </c>
      <c r="K341" t="str">
        <f>'Prospects Data'!I341</f>
        <v>High</v>
      </c>
      <c r="L341">
        <f>'Prospects Data'!J341</f>
        <v>0</v>
      </c>
      <c r="M341">
        <f>'Prospects Data'!K341</f>
        <v>21.558333300000001</v>
      </c>
      <c r="N341" t="str">
        <f>'Prospects Data'!L341</f>
        <v>6' 5"</v>
      </c>
      <c r="O341">
        <f>'Prospects Data'!M341</f>
        <v>230</v>
      </c>
      <c r="P341" t="str">
        <f>'Prospects Data'!N341</f>
        <v>R</v>
      </c>
      <c r="Q341" t="str">
        <f>'Prospects Data'!O341</f>
        <v>R</v>
      </c>
      <c r="R341">
        <f>'Prospects Data'!P341</f>
        <v>2024</v>
      </c>
      <c r="S341" t="str">
        <f>'Prospects Data'!Q341</f>
        <v>Draft</v>
      </c>
      <c r="T341" t="str">
        <f>'Prospects Data'!R341</f>
        <v>NYY</v>
      </c>
      <c r="U341">
        <f>'Prospects Data'!S341</f>
        <v>0</v>
      </c>
      <c r="V341" t="str">
        <f>'Prospects Data'!T341</f>
        <v>Vanderbilt</v>
      </c>
      <c r="W341" t="str">
        <f>'Prospects Data'!U341</f>
        <v>Cunningham split time between starting and relieving as an underclassman before rooting into Vandy's weekend rotation as a junior. He nearly doubled his career high in innings pitched, but still held 93-95 mph fastball velocity all season. Cunningham's career ERA is a shade under 5.00, but his stuff is good, he has an athletic delivery, and pro teams might be able to tweak the things he isn't great at. He has a strapping 6-foot-5 frame, and he's an athletic mover who strides somewhat open as he pedals home. He throws from a three-quarters arm slot with a 1:00 spin axis, and he might benefit from supination on release to create more carry on his fastball. A short, blunt, below-average mid-80s slider was his most used secondary in 2024, but a high-spin, mid-80s changeup is Cunningham's best pitch. His strike-throwing was a little less consistent late in the year but that's to be expected considering Cuningham's workload. He needs breaking ball augmentation but has realistic no. 4 starter upside if a team can help with that.</v>
      </c>
      <c r="X341">
        <f>'Prospects Data'!V341</f>
        <v>0</v>
      </c>
      <c r="Y341">
        <f>'Prospects Data'!W341</f>
        <v>0</v>
      </c>
    </row>
    <row r="342" spans="2:25" x14ac:dyDescent="0.45">
      <c r="B342">
        <v>12</v>
      </c>
      <c r="C342" t="s">
        <v>3926</v>
      </c>
      <c r="D342" t="s">
        <v>18</v>
      </c>
      <c r="E342" s="7" t="str">
        <f>VLOOKUP(D342, Index!$A$2:$B$31, 2, FALSE)</f>
        <v>Diamondbacks</v>
      </c>
      <c r="F342" s="7">
        <f t="shared" si="5"/>
        <v>341</v>
      </c>
      <c r="G342" t="str">
        <f>'Prospects Data'!E342</f>
        <v>RF</v>
      </c>
      <c r="H342" t="str">
        <f>'Prospects Data'!F342</f>
        <v>CPX</v>
      </c>
      <c r="I342">
        <f>'Prospects Data'!G342</f>
        <v>2028</v>
      </c>
      <c r="J342">
        <f>'Prospects Data'!H342</f>
        <v>40</v>
      </c>
      <c r="K342" t="str">
        <f>'Prospects Data'!I342</f>
        <v>High</v>
      </c>
      <c r="L342">
        <f>'Prospects Data'!J342</f>
        <v>0</v>
      </c>
      <c r="M342">
        <f>'Prospects Data'!K342</f>
        <v>19.733333300000002</v>
      </c>
      <c r="N342" t="str">
        <f>'Prospects Data'!L342</f>
        <v>6' 3"</v>
      </c>
      <c r="O342">
        <f>'Prospects Data'!M342</f>
        <v>175</v>
      </c>
      <c r="P342" t="str">
        <f>'Prospects Data'!N342</f>
        <v>R</v>
      </c>
      <c r="Q342" t="str">
        <f>'Prospects Data'!O342</f>
        <v>R</v>
      </c>
      <c r="R342">
        <f>'Prospects Data'!P342</f>
        <v>2022</v>
      </c>
      <c r="S342" t="str">
        <f>'Prospects Data'!Q342</f>
        <v>Intl15</v>
      </c>
      <c r="T342" t="str">
        <f>'Prospects Data'!R342</f>
        <v>ARI</v>
      </c>
      <c r="U342">
        <f>'Prospects Data'!S342</f>
        <v>1100000</v>
      </c>
      <c r="V342" t="str">
        <f>'Prospects Data'!T342</f>
        <v>Dominican Republic</v>
      </c>
      <c r="W342" t="str">
        <f>'Prospects Data'!U342</f>
        <v>De La Cruz took a leap in his second DSL stint and came to the U.S. before the end of the 2023 minor league season. The Diamondbacks outfielder contingent in Scottsdale looks like it could be USC's wide receiver room and De La Cruz is arguably the most well-made of the bunch. He is built like Michael Irvin and has an enormous power ceiling if he continues to fill out as he matures. Despite his lever length, De La Cruz is fairly adept at staying short to the inner third of the zone and making contact in there, though he often strides toward the third base line in order to do this and might be vulnerable to well-located sliders as he climbs. 
De La Cruz has shifted from playing the infield to the outfield in 2024 extended spring training. It would be interesting to see a long strider like this developed in center field, but his feel for the position is predictably raw. There are others (Catuy, Alpuria) from the complex-level group who have more speed and experience and are clearly better fits out there right now, so it might be tough for Abdias to develop in center; we have him projected to a corner. Even toward the bottom of the defensive spectrum and with only a fair hit tool, there's still everyday upside here if De La Cruz comes into as much power as we think he will. This is one of the more exciting young prospects toward the bottom of Arizona's system.</v>
      </c>
      <c r="X342" t="str">
        <f>'Prospects Data'!V342</f>
        <v>cexaTxnbFi0</v>
      </c>
      <c r="Y342" t="str">
        <f>'Prospects Data'!W342</f>
        <v>sa3019401</v>
      </c>
    </row>
    <row r="343" spans="2:25" x14ac:dyDescent="0.45">
      <c r="B343">
        <v>12</v>
      </c>
      <c r="C343" t="s">
        <v>3930</v>
      </c>
      <c r="D343" t="s">
        <v>36</v>
      </c>
      <c r="E343" s="7" t="str">
        <f>VLOOKUP(D343, Index!$A$2:$B$31, 2, FALSE)</f>
        <v>Reds</v>
      </c>
      <c r="F343" s="7">
        <f t="shared" si="5"/>
        <v>342</v>
      </c>
      <c r="G343" t="str">
        <f>'Prospects Data'!E343</f>
        <v>SIRP</v>
      </c>
      <c r="H343" t="str">
        <f>'Prospects Data'!F343</f>
        <v>AA</v>
      </c>
      <c r="I343">
        <f>'Prospects Data'!G343</f>
        <v>2025</v>
      </c>
      <c r="J343">
        <f>'Prospects Data'!H343</f>
        <v>40</v>
      </c>
      <c r="K343" t="str">
        <f>'Prospects Data'!I343</f>
        <v>High</v>
      </c>
      <c r="L343">
        <f>'Prospects Data'!J343</f>
        <v>0</v>
      </c>
      <c r="M343">
        <f>'Prospects Data'!K343</f>
        <v>24.9611111</v>
      </c>
      <c r="N343" t="str">
        <f>'Prospects Data'!L343</f>
        <v>6' 5"</v>
      </c>
      <c r="O343">
        <f>'Prospects Data'!M343</f>
        <v>205</v>
      </c>
      <c r="P343" t="str">
        <f>'Prospects Data'!N343</f>
        <v>R</v>
      </c>
      <c r="Q343" t="str">
        <f>'Prospects Data'!O343</f>
        <v>R</v>
      </c>
      <c r="R343">
        <f>'Prospects Data'!P343</f>
        <v>2021</v>
      </c>
      <c r="S343" t="str">
        <f>'Prospects Data'!Q343</f>
        <v>Draft</v>
      </c>
      <c r="T343" t="str">
        <f>'Prospects Data'!R343</f>
        <v>SEA</v>
      </c>
      <c r="U343">
        <f>'Prospects Data'!S343</f>
        <v>125000</v>
      </c>
      <c r="V343" t="str">
        <f>'Prospects Data'!T343</f>
        <v>Chipola JC (FL)</v>
      </c>
      <c r="W343" t="str">
        <f>'Prospects Data'!U343</f>
        <v>Moore was a nice semi-under-the-radar pickup for the Reds in the Luis Castillo trade. Drafted in the 14th round in 2021 out of Chipola Junior College in Florida, he is a pure relief prospect who scrapped his changeup and has added a second breaking ball to his repertoire while also experiencing a bump in velocity. Mooreâ€™s velo climbed throughout his 2021 JUCO season. After he was 91-94 mph early on, he finished in the 93-96 range and averaged 94-97 in pro ball after the draft, then was 95-98 throughout the 2022 and 2023 seasons and again in the spring of 2024. Moore's mid-90s fastball has explosive rise-and-run action that is helped by his athletic, drop-and-drive style delivery, which creates shallow angle on the pitch, though he doesn't consistently spot it in the optimal location. Moore has developed a plus-plus power curveball in pro ball and still has a harder, short slider that he's retained from college. He is quite wild but misses bats at an elite rate while also inducing a ton of groundballs (51% GB%). His ceiling will be dictated by how much his command develops, but there is late-game pure stuff here.</v>
      </c>
      <c r="X343" t="str">
        <f>'Prospects Data'!V343</f>
        <v>kPhH24fXL7o</v>
      </c>
      <c r="Y343" t="str">
        <f>'Prospects Data'!W343</f>
        <v>sa3016795</v>
      </c>
    </row>
    <row r="344" spans="2:25" x14ac:dyDescent="0.45">
      <c r="B344">
        <v>12</v>
      </c>
      <c r="C344" t="s">
        <v>3935</v>
      </c>
      <c r="D344" t="s">
        <v>89</v>
      </c>
      <c r="E344" s="7" t="str">
        <f>VLOOKUP(D344, Index!$A$2:$B$31, 2, FALSE)</f>
        <v>Rays</v>
      </c>
      <c r="F344" s="7">
        <f t="shared" si="5"/>
        <v>343</v>
      </c>
      <c r="G344" t="str">
        <f>'Prospects Data'!E344</f>
        <v>SP</v>
      </c>
      <c r="H344" t="str">
        <f>'Prospects Data'!F344</f>
        <v>AAA</v>
      </c>
      <c r="I344">
        <f>'Prospects Data'!G344</f>
        <v>2025</v>
      </c>
      <c r="J344">
        <f>'Prospects Data'!H344</f>
        <v>40</v>
      </c>
      <c r="K344" t="str">
        <f>'Prospects Data'!I344</f>
        <v>Med</v>
      </c>
      <c r="L344">
        <f>'Prospects Data'!J344</f>
        <v>0</v>
      </c>
      <c r="M344">
        <f>'Prospects Data'!K344</f>
        <v>23.994444399999999</v>
      </c>
      <c r="N344" t="str">
        <f>'Prospects Data'!L344</f>
        <v>6' 6"</v>
      </c>
      <c r="O344">
        <f>'Prospects Data'!M344</f>
        <v>200</v>
      </c>
      <c r="P344" t="str">
        <f>'Prospects Data'!N344</f>
        <v>L</v>
      </c>
      <c r="Q344" t="str">
        <f>'Prospects Data'!O344</f>
        <v>L</v>
      </c>
      <c r="R344">
        <f>'Prospects Data'!P344</f>
        <v>2021</v>
      </c>
      <c r="S344" t="str">
        <f>'Prospects Data'!Q344</f>
        <v>Draft</v>
      </c>
      <c r="T344" t="str">
        <f>'Prospects Data'!R344</f>
        <v>COL</v>
      </c>
      <c r="U344">
        <f>'Prospects Data'!S344</f>
        <v>953100</v>
      </c>
      <c r="V344" t="str">
        <f>'Prospects Data'!T344</f>
        <v>Ohio</v>
      </c>
      <c r="W344" t="str">
        <f>'Prospects Data'!U344</f>
        <v>The Rays acquired Rock from Colorado in exchange for Greg Jones in March of this year. Rock is a long, rangy southpaw built like an NBA shooting guard who throws his mix from a low three-quarters slot. He throws both a two- and four-seam fastball; he utilizes the former down in the zone with its tailing action, while heâ€™ll sneak the latter up above hitters' barrels with the aid of the unique angle his release point creates. He sits 91-94 mph with both heaters and, with his frame as thin and long as it is, could easily add a tick more velocity as his body adds strength. The slider is a three-quarters breaking ball in the 83-86 mph range that has late tilt to it, but with varying degrees of depth. His 85-87 mph changeup is in the same velo neighborhood as his slider and has fade and sinking action at its best. Rock consistently sells it with fastball arm speed. Rock has shown improvement in his overall strike-throwing ability, but his precision projects to be a tick below-average. His arsenal is sufficient to carry a back-of-the-rotation role in the near future, and he has better long-term projection than most 23-year-olds because of his frame.</v>
      </c>
      <c r="X344" t="str">
        <f>'Prospects Data'!V344</f>
        <v>qJoFxGQk9e0</v>
      </c>
      <c r="Y344" t="str">
        <f>'Prospects Data'!W344</f>
        <v>sa3017755</v>
      </c>
    </row>
    <row r="345" spans="2:25" x14ac:dyDescent="0.45">
      <c r="B345">
        <v>12</v>
      </c>
      <c r="C345" t="s">
        <v>3940</v>
      </c>
      <c r="D345" t="s">
        <v>70</v>
      </c>
      <c r="E345" s="7" t="str">
        <f>VLOOKUP(D345, Index!$A$2:$B$31, 2, FALSE)</f>
        <v>Athletics</v>
      </c>
      <c r="F345" s="7">
        <f t="shared" si="5"/>
        <v>344</v>
      </c>
      <c r="G345" t="str">
        <f>'Prospects Data'!E345</f>
        <v>CF</v>
      </c>
      <c r="H345" t="str">
        <f>'Prospects Data'!F345</f>
        <v>CPX</v>
      </c>
      <c r="I345">
        <f>'Prospects Data'!G345</f>
        <v>2028</v>
      </c>
      <c r="J345">
        <f>'Prospects Data'!H345</f>
        <v>40</v>
      </c>
      <c r="K345" t="str">
        <f>'Prospects Data'!I345</f>
        <v>Med</v>
      </c>
      <c r="L345">
        <f>'Prospects Data'!J345</f>
        <v>0</v>
      </c>
      <c r="M345">
        <f>'Prospects Data'!K345</f>
        <v>19.738888800000002</v>
      </c>
      <c r="N345" t="str">
        <f>'Prospects Data'!L345</f>
        <v>5' 10"</v>
      </c>
      <c r="O345">
        <f>'Prospects Data'!M345</f>
        <v>160</v>
      </c>
      <c r="P345" t="str">
        <f>'Prospects Data'!N345</f>
        <v>R</v>
      </c>
      <c r="Q345" t="str">
        <f>'Prospects Data'!O345</f>
        <v>R</v>
      </c>
      <c r="R345">
        <f>'Prospects Data'!P345</f>
        <v>2022</v>
      </c>
      <c r="S345" t="str">
        <f>'Prospects Data'!Q345</f>
        <v>Intl15</v>
      </c>
      <c r="T345" t="str">
        <f>'Prospects Data'!R345</f>
        <v>OAK</v>
      </c>
      <c r="U345">
        <f>'Prospects Data'!S345</f>
        <v>0</v>
      </c>
      <c r="V345" t="str">
        <f>'Prospects Data'!T345</f>
        <v>Venezuela</v>
      </c>
      <c r="W345" t="str">
        <f>'Prospects Data'!U345</f>
        <v>The standout of the A's 2024 extended spring training group was Pacheco, who had two relatively pedestrian seasons of DSL statistical performance coming into the year. He's a compact speedster with a big time motor and super athletic swing. The springy, tightly-wound Pacheco uses the ground well in the box. He's on the smaller side, and there are a lot of young Randy Arozarena similarities to Pacheco's build and style of play. He is going to wreak havoc on the lower minors with spray, speed, and the way he presses the action on the bases. His speed gives him a shot to develop in center field, and Pacheco probably has a better shot to stay there than he does of adding big power, but that was once also true of Arozarena. This is a well-rounded prospect with catalytic qualities primed for an effective summer in Arizona.</v>
      </c>
      <c r="X345" t="str">
        <f>'Prospects Data'!V345</f>
        <v>dHAy1NSF9W8</v>
      </c>
      <c r="Y345" t="str">
        <f>'Prospects Data'!W345</f>
        <v>sa3018455</v>
      </c>
    </row>
    <row r="346" spans="2:25" x14ac:dyDescent="0.45">
      <c r="B346">
        <v>12</v>
      </c>
      <c r="C346" t="s">
        <v>3944</v>
      </c>
      <c r="D346" t="s">
        <v>170</v>
      </c>
      <c r="E346" s="7" t="str">
        <f>VLOOKUP(D346, Index!$A$2:$B$31, 2, FALSE)</f>
        <v>Guardians</v>
      </c>
      <c r="F346" s="7">
        <f t="shared" si="5"/>
        <v>345</v>
      </c>
      <c r="G346" t="str">
        <f>'Prospects Data'!E346</f>
        <v>SP</v>
      </c>
      <c r="H346" t="str">
        <f>'Prospects Data'!F346</f>
        <v>AAA</v>
      </c>
      <c r="I346">
        <f>'Prospects Data'!G346</f>
        <v>2024</v>
      </c>
      <c r="J346">
        <f>'Prospects Data'!H346</f>
        <v>40</v>
      </c>
      <c r="K346" t="str">
        <f>'Prospects Data'!I346</f>
        <v>Med</v>
      </c>
      <c r="L346">
        <f>'Prospects Data'!J346</f>
        <v>0</v>
      </c>
      <c r="M346">
        <f>'Prospects Data'!K346</f>
        <v>24.608333300000002</v>
      </c>
      <c r="N346" t="str">
        <f>'Prospects Data'!L346</f>
        <v>6' 4"</v>
      </c>
      <c r="O346">
        <f>'Prospects Data'!M346</f>
        <v>220</v>
      </c>
      <c r="P346" t="str">
        <f>'Prospects Data'!N346</f>
        <v>L</v>
      </c>
      <c r="Q346" t="str">
        <f>'Prospects Data'!O346</f>
        <v>L</v>
      </c>
      <c r="R346">
        <f>'Prospects Data'!P346</f>
        <v>2017</v>
      </c>
      <c r="S346" t="str">
        <f>'Prospects Data'!Q346</f>
        <v>Draft</v>
      </c>
      <c r="T346" t="str">
        <f>'Prospects Data'!R346</f>
        <v>SDP</v>
      </c>
      <c r="U346">
        <f>'Prospects Data'!S346</f>
        <v>302500</v>
      </c>
      <c r="V346" t="str">
        <f>'Prospects Data'!T346</f>
        <v>Kailua HS (HI)</v>
      </c>
      <c r="W346" t="str">
        <f>'Prospects Data'!U346</f>
        <v>Cantillo had trouble staying healthy in 2021 and 2022, and because of the pandemic, there was a four year gap between the seasons in which he worked about 100 innings like you'd want a starter prospect to. He had a healthy and fairly successful (if walk-prone) 2023, as he set a career mark with 119.1 IP while maintaining his usual low-90s velocity. 
Cantillo has four big league-quality pitches and below-average control. His fastball's movement and angle mean that he doesn't need surgical command for his heater to play, but he does need to improve his strike-throwing by another grade to work with a big league starter's level of efficiency. Any projection in this regard comes from Cantillo's relative lack of experience due to all that time off. His changeup is so good that even though he doesn't locate it consistently, it has still played like an impact pitch so far because of pure stuff. He also has two distinct breaking pitches, one of which (the slider) Cantillo locates better than all of his other offerings. With two option years left, there's still time for Cantillo to polish his control enough to project as a starter. If 12 months from now Cantillo has had another season in which he's walked 5/9 IP, it will be time to consider a move to long relief.</v>
      </c>
      <c r="X346" t="str">
        <f>'Prospects Data'!V346</f>
        <v>n4MkqHpz5fA</v>
      </c>
      <c r="Y346" t="str">
        <f>'Prospects Data'!W346</f>
        <v>sa3005246</v>
      </c>
    </row>
    <row r="347" spans="2:25" x14ac:dyDescent="0.45">
      <c r="B347">
        <v>12</v>
      </c>
      <c r="C347" t="s">
        <v>3949</v>
      </c>
      <c r="D347" t="s">
        <v>107</v>
      </c>
      <c r="E347" s="7" t="str">
        <f>VLOOKUP(D347, Index!$A$2:$B$31, 2, FALSE)</f>
        <v>Braves</v>
      </c>
      <c r="F347" s="7">
        <f t="shared" si="5"/>
        <v>346</v>
      </c>
      <c r="G347" t="str">
        <f>'Prospects Data'!E347</f>
        <v>SP</v>
      </c>
      <c r="H347" t="str">
        <f>'Prospects Data'!F347</f>
        <v>A</v>
      </c>
      <c r="I347">
        <f>'Prospects Data'!G347</f>
        <v>2028</v>
      </c>
      <c r="J347">
        <f>'Prospects Data'!H347</f>
        <v>40</v>
      </c>
      <c r="K347" t="str">
        <f>'Prospects Data'!I347</f>
        <v>High</v>
      </c>
      <c r="L347">
        <f>'Prospects Data'!J347</f>
        <v>0</v>
      </c>
      <c r="M347">
        <f>'Prospects Data'!K347</f>
        <v>19.95</v>
      </c>
      <c r="N347" t="str">
        <f>'Prospects Data'!L347</f>
        <v>6' 8"</v>
      </c>
      <c r="O347">
        <f>'Prospects Data'!M347</f>
        <v>240</v>
      </c>
      <c r="P347" t="str">
        <f>'Prospects Data'!N347</f>
        <v>R</v>
      </c>
      <c r="Q347" t="str">
        <f>'Prospects Data'!O347</f>
        <v>R</v>
      </c>
      <c r="R347">
        <f>'Prospects Data'!P347</f>
        <v>2023</v>
      </c>
      <c r="S347" t="str">
        <f>'Prospects Data'!Q347</f>
        <v>Draft</v>
      </c>
      <c r="T347" t="str">
        <f>'Prospects Data'!R347</f>
        <v>ATL</v>
      </c>
      <c r="U347">
        <f>'Prospects Data'!S347</f>
        <v>747500</v>
      </c>
      <c r="V347" t="str">
        <f>'Prospects Data'!T347</f>
        <v>Hagerty HS (FL)</v>
      </c>
      <c r="W347" t="str">
        <f>'Prospects Data'!U347</f>
        <v>The $750,000 it took to sign Baumann away from a commitment to UCF was below what I would have expected given my evaluation of him at the time of the draft. Baumann's enormous, well-composed 6-foot-8 frame seemed like sufficient reason to round up on his long-term projection as a strike-thrower and innings eater. It also felt as though he might return to showing the mid-90s heat he was throwing during his pre-draft summer. Alas, after dipping into the 91-95 mph range for most of his senior spring, Baumann remains in that velocity band in 2024. 
Baumann has been deploying a fastball-heavy approach at Low-A Augusta so far, mixing four- and two-seamers in pretty evenly. He is a much more advanced strike-thrower than most pitchers his age, let alone ones his size. Baumann's feel for locating his secondary pitches is way ahead of their pure nastiness. It may be tough for him to develop an impact breaking ball from a stuff standpoint, though it's possible Baumann's changeup will keep getting better and better the more he pitches. More like a no. 5 starter in terms of stuff, the ceiling on Baumann's command and ability to log a ton of innings is what juices his FV grade a bit here.</v>
      </c>
      <c r="X347">
        <f>'Prospects Data'!V347</f>
        <v>0</v>
      </c>
      <c r="Y347" t="str">
        <f>'Prospects Data'!W347</f>
        <v>sa3023310</v>
      </c>
    </row>
    <row r="348" spans="2:25" x14ac:dyDescent="0.45">
      <c r="B348">
        <v>12</v>
      </c>
      <c r="C348" t="s">
        <v>3953</v>
      </c>
      <c r="D348" t="s">
        <v>130</v>
      </c>
      <c r="E348" s="7" t="str">
        <f>VLOOKUP(D348, Index!$A$2:$B$31, 2, FALSE)</f>
        <v>Rangers</v>
      </c>
      <c r="F348" s="7">
        <f t="shared" si="5"/>
        <v>347</v>
      </c>
      <c r="G348" t="str">
        <f>'Prospects Data'!E348</f>
        <v>SP</v>
      </c>
      <c r="H348" t="str">
        <f>'Prospects Data'!F348</f>
        <v>A+</v>
      </c>
      <c r="I348">
        <f>'Prospects Data'!G348</f>
        <v>2025</v>
      </c>
      <c r="J348">
        <f>'Prospects Data'!H348</f>
        <v>40</v>
      </c>
      <c r="K348" t="str">
        <f>'Prospects Data'!I348</f>
        <v>Med</v>
      </c>
      <c r="L348">
        <f>'Prospects Data'!J348</f>
        <v>0</v>
      </c>
      <c r="M348">
        <f>'Prospects Data'!K348</f>
        <v>24.027777700000001</v>
      </c>
      <c r="N348" t="str">
        <f>'Prospects Data'!L348</f>
        <v>6' 5"</v>
      </c>
      <c r="O348">
        <f>'Prospects Data'!M348</f>
        <v>220</v>
      </c>
      <c r="P348" t="str">
        <f>'Prospects Data'!N348</f>
        <v>L</v>
      </c>
      <c r="Q348" t="str">
        <f>'Prospects Data'!O348</f>
        <v>L</v>
      </c>
      <c r="R348">
        <f>'Prospects Data'!P348</f>
        <v>2023</v>
      </c>
      <c r="S348" t="str">
        <f>'Prospects Data'!Q348</f>
        <v>Draft</v>
      </c>
      <c r="T348" t="str">
        <f>'Prospects Data'!R348</f>
        <v>TEX</v>
      </c>
      <c r="U348">
        <f>'Prospects Data'!S348</f>
        <v>175000</v>
      </c>
      <c r="V348" t="str">
        <f>'Prospects Data'!T348</f>
        <v>Walters State CC (TN)</v>
      </c>
      <c r="W348" t="str">
        <f>'Prospects Data'!U348</f>
        <v>Drake's fastball averaged 89 mph last year at Walters State but has been more 91-94 and up to 95 in 2024. It has big time life and Drake hides the ball well, which has allowed it to dominate hitters so far in pro ball. This has enabled him to rocket across three minor league levels in the first half of his first full season. Drake is throwing fastballs a ton (nearly 60% of the time) and living in the up/away location where it plays best. His short arm action is repeatable and efficient, and there are starter-quality strikes and size here, as Drake is a hulking 6-foot-5. He also has an above-average low-80s curveball with 10-to-4 movement. Ideally he'll improve his changeup (it seems possible, as this was a JUCO guy 12 months ago) and have a cozier starter's mix, but Drake's performance to this point suggests his fastball is a juggernaut that might allow him to start on its own. He has 94 strikeouts and 17 walks in just shy of 60 innings as of list publication, and he's on pace to compete for a big league role at some point next year. He may ultimately be a fastball-heavy reliever, but that's still a huge win for Drake and the Rangers' scouting and dev personnel.</v>
      </c>
      <c r="X348">
        <f>'Prospects Data'!V348</f>
        <v>0</v>
      </c>
      <c r="Y348" t="str">
        <f>'Prospects Data'!W348</f>
        <v>sa3021723</v>
      </c>
    </row>
    <row r="349" spans="2:25" x14ac:dyDescent="0.45">
      <c r="B349">
        <v>12</v>
      </c>
      <c r="C349" t="s">
        <v>671</v>
      </c>
      <c r="D349" t="s">
        <v>7</v>
      </c>
      <c r="E349" s="7" t="str">
        <f>VLOOKUP(D349, Index!$A$2:$B$31, 2, FALSE)</f>
        <v>Marlins</v>
      </c>
      <c r="F349" s="7">
        <f t="shared" si="5"/>
        <v>348</v>
      </c>
      <c r="G349" t="str">
        <f>'Prospects Data'!E349</f>
        <v>CF</v>
      </c>
      <c r="H349" t="str">
        <f>'Prospects Data'!F349</f>
        <v>AAA</v>
      </c>
      <c r="I349">
        <f>'Prospects Data'!G349</f>
        <v>2025</v>
      </c>
      <c r="J349">
        <f>'Prospects Data'!H349</f>
        <v>40</v>
      </c>
      <c r="K349" t="str">
        <f>'Prospects Data'!I349</f>
        <v>Med</v>
      </c>
      <c r="L349">
        <f>'Prospects Data'!J349</f>
        <v>0</v>
      </c>
      <c r="M349">
        <f>'Prospects Data'!K349</f>
        <v>21.9</v>
      </c>
      <c r="N349" t="str">
        <f>'Prospects Data'!L349</f>
        <v>5' 7"</v>
      </c>
      <c r="O349">
        <f>'Prospects Data'!M349</f>
        <v>165</v>
      </c>
      <c r="P349" t="str">
        <f>'Prospects Data'!N349</f>
        <v>R</v>
      </c>
      <c r="Q349" t="str">
        <f>'Prospects Data'!O349</f>
        <v>R</v>
      </c>
      <c r="R349">
        <f>'Prospects Data'!P349</f>
        <v>2019</v>
      </c>
      <c r="S349" t="str">
        <f>'Prospects Data'!Q349</f>
        <v>J2</v>
      </c>
      <c r="T349" t="str">
        <f>'Prospects Data'!R349</f>
        <v>MIA</v>
      </c>
      <c r="U349">
        <f>'Prospects Data'!S349</f>
        <v>90000</v>
      </c>
      <c r="V349" t="str">
        <f>'Prospects Data'!T349</f>
        <v>Venezuela</v>
      </c>
      <c r="W349" t="str">
        <f>'Prospects Data'!U349</f>
        <v>Sanoja is a diminutive, plus-running, up-the-middle prospect with precocious bat-to-ball skills and much less physicality than is typical for a big leaguer. Though he's very chase-prone, Sanoja finds a way to put the bat on the baseball all over the zone and tends to work the opposite field even when pitches are in on his hands. He has an absurd 91% contact rate so far in 2024 and has posted high-end rates of contact his entire career. Sanoja's special hand-eye coordination is most evident when he puts pitches in play that he has no business swinging at, up around his chest. He isn't very strong, but he is remarkably athletic and he can maintain a high-effort swing to produce sufficiently hard contact for the big leagues. Sanoja has been developed at both middle infield spots and in center field. He isn't an ideal fit at shortstop (his range is weirdly mediocre despite his speed because Sanoja is simply too small to reach for some balls hit near him), but he can play there in a pinch and he's capable at second base and in center. He's going to be a very fun utilityman in the Jon Berti role, except in Ronald Torreyes' body.</v>
      </c>
      <c r="X349">
        <f>'Prospects Data'!V349</f>
        <v>0</v>
      </c>
      <c r="Y349" t="str">
        <f>'Prospects Data'!W349</f>
        <v>sa3015564</v>
      </c>
    </row>
    <row r="350" spans="2:25" x14ac:dyDescent="0.45">
      <c r="B350">
        <v>12</v>
      </c>
      <c r="C350" t="s">
        <v>3959</v>
      </c>
      <c r="D350" t="s">
        <v>21</v>
      </c>
      <c r="E350" s="7" t="str">
        <f>VLOOKUP(D350, Index!$A$2:$B$31, 2, FALSE)</f>
        <v>Orioles</v>
      </c>
      <c r="F350" s="7">
        <f t="shared" si="5"/>
        <v>349</v>
      </c>
      <c r="G350" t="str">
        <f>'Prospects Data'!E350</f>
        <v>SP</v>
      </c>
      <c r="H350" t="str">
        <f>'Prospects Data'!F350</f>
        <v>A+</v>
      </c>
      <c r="I350">
        <f>'Prospects Data'!G350</f>
        <v>2027</v>
      </c>
      <c r="J350">
        <f>'Prospects Data'!H350</f>
        <v>40</v>
      </c>
      <c r="K350" t="str">
        <f>'Prospects Data'!I350</f>
        <v>Med</v>
      </c>
      <c r="L350">
        <f>'Prospects Data'!J350</f>
        <v>0</v>
      </c>
      <c r="M350">
        <f>'Prospects Data'!K350</f>
        <v>21.286111099999999</v>
      </c>
      <c r="N350" t="str">
        <f>'Prospects Data'!L350</f>
        <v>6' 3"</v>
      </c>
      <c r="O350">
        <f>'Prospects Data'!M350</f>
        <v>180</v>
      </c>
      <c r="P350" t="str">
        <f>'Prospects Data'!N350</f>
        <v>L</v>
      </c>
      <c r="Q350" t="str">
        <f>'Prospects Data'!O350</f>
        <v>L</v>
      </c>
      <c r="R350">
        <f>'Prospects Data'!P350</f>
        <v>2021</v>
      </c>
      <c r="S350" t="str">
        <f>'Prospects Data'!Q350</f>
        <v>Intl15</v>
      </c>
      <c r="T350" t="str">
        <f>'Prospects Data'!R350</f>
        <v>BAL</v>
      </c>
      <c r="U350">
        <f>'Prospects Data'!S350</f>
        <v>30000</v>
      </c>
      <c r="V350" t="str">
        <f>'Prospects Data'!T350</f>
        <v>Dominican Republic</v>
      </c>
      <c r="W350" t="str">
        <f>'Prospects Data'!U350</f>
        <v>De LeÃ³n has relief risk not because he doesn't throw strikes but because his two-seamer has been vulnerable to contact and he might have to pitch more heavily off his slider versus upper level hitters. His arm stroke is a little long, but De LeÃ³n repeats it and looks free and easy delivering the baseball. The length of his arm action might inhibit changeup growth, which is another potential pitfall on De LeÃ³n's path to starting. We've buried the lede a bit here because his slider is fantastic and would probably facilitate a lefty relief role on its own. De LeÃ³n is sitting 94 mph working three or four innings at a time and could throw harder as a reliever. His feel for fastball and slider location is pretty consistent for a 21-year-old and, because of that consistency, he could be a late-inning option if if he moves to the â€˜pen.</v>
      </c>
      <c r="X350">
        <f>'Prospects Data'!V350</f>
        <v>0</v>
      </c>
      <c r="Y350" t="str">
        <f>'Prospects Data'!W350</f>
        <v>sa3019283</v>
      </c>
    </row>
    <row r="351" spans="2:25" x14ac:dyDescent="0.45">
      <c r="B351">
        <v>12</v>
      </c>
      <c r="C351" t="s">
        <v>3962</v>
      </c>
      <c r="D351" t="s">
        <v>76</v>
      </c>
      <c r="E351" s="7" t="str">
        <f>VLOOKUP(D351, Index!$A$2:$B$31, 2, FALSE)</f>
        <v>Pirates</v>
      </c>
      <c r="F351" s="7">
        <f t="shared" si="5"/>
        <v>350</v>
      </c>
      <c r="G351" t="str">
        <f>'Prospects Data'!E351</f>
        <v>CF</v>
      </c>
      <c r="H351" t="str">
        <f>'Prospects Data'!F351</f>
        <v>CPX</v>
      </c>
      <c r="I351">
        <f>'Prospects Data'!G351</f>
        <v>2028</v>
      </c>
      <c r="J351">
        <f>'Prospects Data'!H351</f>
        <v>40</v>
      </c>
      <c r="K351" t="str">
        <f>'Prospects Data'!I351</f>
        <v>High</v>
      </c>
      <c r="L351">
        <f>'Prospects Data'!J351</f>
        <v>0</v>
      </c>
      <c r="M351">
        <f>'Prospects Data'!K351</f>
        <v>18.911111099999999</v>
      </c>
      <c r="N351" t="str">
        <f>'Prospects Data'!L351</f>
        <v>6' 6"</v>
      </c>
      <c r="O351">
        <f>'Prospects Data'!M351</f>
        <v>180</v>
      </c>
      <c r="P351" t="str">
        <f>'Prospects Data'!N351</f>
        <v>S</v>
      </c>
      <c r="Q351" t="str">
        <f>'Prospects Data'!O351</f>
        <v>R</v>
      </c>
      <c r="R351">
        <f>'Prospects Data'!P351</f>
        <v>2022</v>
      </c>
      <c r="S351" t="str">
        <f>'Prospects Data'!Q351</f>
        <v>Intl15</v>
      </c>
      <c r="T351" t="str">
        <f>'Prospects Data'!R351</f>
        <v>SDP</v>
      </c>
      <c r="U351">
        <f>'Prospects Data'!S351</f>
        <v>325000</v>
      </c>
      <c r="V351" t="str">
        <f>'Prospects Data'!T351</f>
        <v>Dominican Republic</v>
      </c>
      <c r="W351" t="str">
        <f>'Prospects Data'!U351</f>
        <v>Suero came to Pittsburgh from San Diego in the Rich Hill/Ji Man Choi trade at the 2023 deadline. He was one of the higher variance prospects in San Diego's system, a lanky center fielder who stands out the second he gets off the bus because of his size. He was very skinny as the pro scouting community became familiar with him late in 2022, but he became considerably stronger in the months leading up to the trade. 
Suero's feel for center field is quite good. He eats up a ton of ground in the outfield thanks to his gargantuan strides and he actually has a chance to stay out there depending on just how big he gets. Suero has hit tool risk. His front side stays very high through contact and his levers are long, so he's vulnerable in a few different ways. But this is also a long-levered, 17-year-old switch-hitter, and to expect him to have feel for his body and swing at this stage is unreasonable. Unfortunately, Suero hasn't appeared in very many actual games in 2024 because he broke his hamate in mid-May and as of list publication, hasn't played since. He is probably going to be a slow-developing prospect, but he has enormous upside as a switch-hitting center fielder with power.</v>
      </c>
      <c r="X351">
        <f>'Prospects Data'!V351</f>
        <v>0</v>
      </c>
      <c r="Y351" t="str">
        <f>'Prospects Data'!W351</f>
        <v>sa3018481</v>
      </c>
    </row>
    <row r="352" spans="2:25" x14ac:dyDescent="0.45">
      <c r="B352">
        <v>12</v>
      </c>
      <c r="C352" t="s">
        <v>3965</v>
      </c>
      <c r="D352" t="s">
        <v>309</v>
      </c>
      <c r="E352" s="7" t="str">
        <f>VLOOKUP(D352, Index!$A$2:$B$31, 2, FALSE)</f>
        <v>Rockies</v>
      </c>
      <c r="F352" s="7">
        <f t="shared" si="5"/>
        <v>351</v>
      </c>
      <c r="G352" t="str">
        <f>'Prospects Data'!E352</f>
        <v>RF</v>
      </c>
      <c r="H352" t="str">
        <f>'Prospects Data'!F352</f>
        <v>CPX</v>
      </c>
      <c r="I352">
        <f>'Prospects Data'!G352</f>
        <v>2029</v>
      </c>
      <c r="J352">
        <f>'Prospects Data'!H352</f>
        <v>40</v>
      </c>
      <c r="K352" t="str">
        <f>'Prospects Data'!I352</f>
        <v>Med</v>
      </c>
      <c r="L352">
        <f>'Prospects Data'!J352</f>
        <v>0</v>
      </c>
      <c r="M352">
        <f>'Prospects Data'!K352</f>
        <v>18.680555500000001</v>
      </c>
      <c r="N352" t="str">
        <f>'Prospects Data'!L352</f>
        <v>6' 2"</v>
      </c>
      <c r="O352">
        <f>'Prospects Data'!M352</f>
        <v>195</v>
      </c>
      <c r="P352" t="str">
        <f>'Prospects Data'!N352</f>
        <v>R</v>
      </c>
      <c r="Q352" t="str">
        <f>'Prospects Data'!O352</f>
        <v>R</v>
      </c>
      <c r="R352">
        <f>'Prospects Data'!P352</f>
        <v>2023</v>
      </c>
      <c r="S352" t="str">
        <f>'Prospects Data'!Q352</f>
        <v>Intl15</v>
      </c>
      <c r="T352" t="str">
        <f>'Prospects Data'!R352</f>
        <v>COL</v>
      </c>
      <c r="U352">
        <f>'Prospects Data'!S352</f>
        <v>2500000</v>
      </c>
      <c r="V352" t="str">
        <f>'Prospects Data'!T352</f>
        <v>Dominican Republic</v>
      </c>
      <c r="W352" t="str">
        <f>'Prospects Data'!U352</f>
        <v>Calaz had among the best present raw power in the 2023 international signing class and reinforced that assessment with his 2023 DSL debut, as he slugged .561, hit seven homers in 43 games, and posted peak exit velocities that would be plus on the big league scale, let alone for a teenage hitter. During looks from minor league spring training and early on in extended spring as I prepped this list, I left with more skepticism around Calaz's hit tool than I anticipated, but the power is certainly real. 
Calaz's swing is akin to guys like Connor Joe and Elehuris Montero, and you can see the DNA of this swing throughout the Rockies org, as well as Pittsburgh and Toronto. Calaz's open-striding cut is geared to vaporize pitches middle-in and down, while he tends to inside-out pitches in other parts of the zone. He is extremely vulnerable to high fastballs, and because of his stride direction, he might be vulnerable to better sliders once he sees them. He ran a 71% contact rate in the DSL last year, which is pretty low for a prospect at that level. 
But holy cow, Calaz has power. He nearly hit my car in the D-backs backfield parking lot with a homer the Saturday before list publication, and he still has room on his frame for lots of mass and even more juice. He has a rare blend of strength and athletic fluidity; most hitters with this kind of power at this age are stiffer and wound pretty tight. Even before he signed there was industry sentiment that Calaz may ultimately be a DH, in part because of his lack of feel for the outfield, and after watching him all week, I think that's fair. He should be developed in right field to see if he can improve (there's no reason to DH him now), but he isn't an especially instinctive defender. Like Jordan Beck, Calaz has a middle-of-the-order ceiling and hit tool risk that threatens its consistency and attainability. He has the same FV grade as Beck but has proven less in pro ball, and so slots in behind him.</v>
      </c>
      <c r="X352" t="str">
        <f>'Prospects Data'!V352</f>
        <v>PhO6uHsFqmI</v>
      </c>
      <c r="Y352" t="str">
        <f>'Prospects Data'!W352</f>
        <v>sa3021078</v>
      </c>
    </row>
    <row r="353" spans="2:25" x14ac:dyDescent="0.45">
      <c r="B353">
        <v>12</v>
      </c>
      <c r="C353" t="s">
        <v>3969</v>
      </c>
      <c r="D353" t="s">
        <v>98</v>
      </c>
      <c r="E353" s="7" t="str">
        <f>VLOOKUP(D353, Index!$A$2:$B$31, 2, FALSE)</f>
        <v>Blue Jays</v>
      </c>
      <c r="F353" s="7">
        <f t="shared" si="5"/>
        <v>352</v>
      </c>
      <c r="G353" t="str">
        <f>'Prospects Data'!E353</f>
        <v>SP</v>
      </c>
      <c r="H353" t="str">
        <f>'Prospects Data'!F353</f>
        <v>A+</v>
      </c>
      <c r="I353">
        <f>'Prospects Data'!G353</f>
        <v>2026</v>
      </c>
      <c r="J353">
        <f>'Prospects Data'!H353</f>
        <v>40</v>
      </c>
      <c r="K353" t="str">
        <f>'Prospects Data'!I353</f>
        <v>High</v>
      </c>
      <c r="L353">
        <f>'Prospects Data'!J353</f>
        <v>0</v>
      </c>
      <c r="M353">
        <f>'Prospects Data'!K353</f>
        <v>22.4277777</v>
      </c>
      <c r="N353" t="str">
        <f>'Prospects Data'!L353</f>
        <v>6' 3"</v>
      </c>
      <c r="O353">
        <f>'Prospects Data'!M353</f>
        <v>190</v>
      </c>
      <c r="P353" t="str">
        <f>'Prospects Data'!N353</f>
        <v>R</v>
      </c>
      <c r="Q353" t="str">
        <f>'Prospects Data'!O353</f>
        <v>R</v>
      </c>
      <c r="R353">
        <f>'Prospects Data'!P353</f>
        <v>2023</v>
      </c>
      <c r="S353" t="str">
        <f>'Prospects Data'!Q353</f>
        <v>Draft</v>
      </c>
      <c r="T353" t="str">
        <f>'Prospects Data'!R353</f>
        <v>TOR</v>
      </c>
      <c r="U353">
        <f>'Prospects Data'!S353</f>
        <v>1000000</v>
      </c>
      <c r="V353" t="str">
        <f>'Prospects Data'!T353</f>
        <v>Oklahoma State</v>
      </c>
      <c r="W353" t="str">
        <f>'Prospects Data'!U353</f>
        <v>Watts-Brown was a high-profile transfer from Long Beach State to Oklahoma State in 2023. He had a down draft spring, walking a batter every other inning and posting an ERA around 5.00. But his breaking ball quality was still so good, and Brown is such a smooth operator on the mound, that he ranked 56th on our pre-draft list. JWB presents a dev-friendly foundation for the Blue Jays. His slider breaks late and his curveball has big time depth. Both of them are easily plus, while the rest of his skill set is below average. His delivery is more graceful than it is athletic and powerful (it looked like it regressed a bit at OSU), and scouts are split as to whether or not JWB is going to throw harder in pro ball. Pro teams don't consider Oklahoma State to be especially good at developing pitchers, so perhaps there's meat on the bone here, either in terms of coaxing more velo out of Watts-Brown by altering his mechanics or simply by helping him impart more effective movement on that pitch. He could be a no. 4 starter with an improved heater and more consistent release, and is more like a generic no. 5 or a reliever if he can only find one of those things. He was shut down and did not pitch after the draft.</v>
      </c>
      <c r="X353">
        <f>'Prospects Data'!V353</f>
        <v>0</v>
      </c>
      <c r="Y353" t="str">
        <f>'Prospects Data'!W353</f>
        <v>sa3023352</v>
      </c>
    </row>
    <row r="354" spans="2:25" x14ac:dyDescent="0.45">
      <c r="B354">
        <v>12</v>
      </c>
      <c r="C354" t="s">
        <v>3972</v>
      </c>
      <c r="D354" t="s">
        <v>56</v>
      </c>
      <c r="E354" s="7" t="str">
        <f>VLOOKUP(D354, Index!$A$2:$B$31, 2, FALSE)</f>
        <v>Brewers</v>
      </c>
      <c r="F354" s="7">
        <f t="shared" si="5"/>
        <v>353</v>
      </c>
      <c r="G354" t="str">
        <f>'Prospects Data'!E354</f>
        <v>SP</v>
      </c>
      <c r="H354" t="str">
        <f>'Prospects Data'!F354</f>
        <v>AA</v>
      </c>
      <c r="I354">
        <f>'Prospects Data'!G354</f>
        <v>2025</v>
      </c>
      <c r="J354">
        <f>'Prospects Data'!H354</f>
        <v>40</v>
      </c>
      <c r="K354" t="str">
        <f>'Prospects Data'!I354</f>
        <v>Med</v>
      </c>
      <c r="L354">
        <f>'Prospects Data'!J354</f>
        <v>0</v>
      </c>
      <c r="M354">
        <f>'Prospects Data'!K354</f>
        <v>23.588888799999999</v>
      </c>
      <c r="N354" t="str">
        <f>'Prospects Data'!L354</f>
        <v>6' 2"</v>
      </c>
      <c r="O354">
        <f>'Prospects Data'!M354</f>
        <v>205</v>
      </c>
      <c r="P354" t="str">
        <f>'Prospects Data'!N354</f>
        <v>R</v>
      </c>
      <c r="Q354" t="str">
        <f>'Prospects Data'!O354</f>
        <v>R</v>
      </c>
      <c r="R354">
        <f>'Prospects Data'!P354</f>
        <v>2019</v>
      </c>
      <c r="S354" t="str">
        <f>'Prospects Data'!Q354</f>
        <v>Draft</v>
      </c>
      <c r="T354" t="str">
        <f>'Prospects Data'!R354</f>
        <v>BOS</v>
      </c>
      <c r="U354">
        <f>'Prospects Data'!S354</f>
        <v>250000</v>
      </c>
      <c r="V354" t="str">
        <f>'Prospects Data'!T354</f>
        <v>Grayson HS (GA)</v>
      </c>
      <c r="W354" t="str">
        <f>'Prospects Data'!U354</f>
        <v>Blalock was selected as a safety pick in the 32nd round of the 2019 draft under the assumption that he was heading to school, but at the end of the day, Boston had enough bonus pool money left to sign him for $250,000. He had an inconsistent full-season debut in 2021 but also showed significant growth in terms of velocity, sitting 93-95 mph. He entered 2022 as a potential breakout guy, but Blalock had Tommy John just before the season and never threw a pitch. He returned in May of 2023 and looked whole, as Blalock made 15 starts (usually going four or five innings per start) while showing pre-surgery arm strength and a better changeup. The Red Sox traded him to Milwaukee at the 2023 deadline for Luis UrÃ­as and he made just four starts in the Brewers system before his season ended with an oblique strain. Milwaukee added Blalock to their 40-man roster after the season. 
Blalock is a below-average athlete and his long-ish arm action makes his delivery look somewhat relievery, but he has four viable pitches and starter-quality command. He'll show you a mid-90s downhill heater, two distinct breaking balls (which are tough to parse from Blalock's fastball and one another), and a mid-80s changeup that succeeds because of Blalock's command of it rather than its movement. Aspects of Blalock's upright delivery that detract from his fastball's effectiveness aid in hiding his breaking balls, which he can land for a strike when he wants. It's average stuff that sings because of Blalock's command, and he should be a JosÃ© Urquidy type of backend starter who shifts into a long relief role on a great team's playoff roster.</v>
      </c>
      <c r="X354">
        <f>'Prospects Data'!V354</f>
        <v>0</v>
      </c>
      <c r="Y354">
        <f>'Prospects Data'!W354</f>
        <v>26419</v>
      </c>
    </row>
    <row r="355" spans="2:25" x14ac:dyDescent="0.45">
      <c r="B355">
        <v>12</v>
      </c>
      <c r="C355" t="s">
        <v>651</v>
      </c>
      <c r="D355" t="s">
        <v>39</v>
      </c>
      <c r="E355" s="7" t="str">
        <f>VLOOKUP(D355, Index!$A$2:$B$31, 2, FALSE)</f>
        <v>Tigers</v>
      </c>
      <c r="F355" s="7">
        <f t="shared" si="5"/>
        <v>354</v>
      </c>
      <c r="G355" t="str">
        <f>'Prospects Data'!E355</f>
        <v>C</v>
      </c>
      <c r="H355" t="str">
        <f>'Prospects Data'!F355</f>
        <v>AAA</v>
      </c>
      <c r="I355">
        <f>'Prospects Data'!G355</f>
        <v>2024</v>
      </c>
      <c r="J355">
        <f>'Prospects Data'!H355</f>
        <v>40</v>
      </c>
      <c r="K355" t="str">
        <f>'Prospects Data'!I355</f>
        <v>High</v>
      </c>
      <c r="L355">
        <f>'Prospects Data'!J355</f>
        <v>0</v>
      </c>
      <c r="M355">
        <f>'Prospects Data'!K355</f>
        <v>25.861111099999999</v>
      </c>
      <c r="N355" t="str">
        <f>'Prospects Data'!L355</f>
        <v>6' 3"</v>
      </c>
      <c r="O355">
        <f>'Prospects Data'!M355</f>
        <v>210</v>
      </c>
      <c r="P355" t="str">
        <f>'Prospects Data'!N355</f>
        <v>R</v>
      </c>
      <c r="Q355" t="str">
        <f>'Prospects Data'!O355</f>
        <v>R</v>
      </c>
      <c r="R355">
        <f>'Prospects Data'!P355</f>
        <v>2020</v>
      </c>
      <c r="S355" t="str">
        <f>'Prospects Data'!Q355</f>
        <v>Draft</v>
      </c>
      <c r="T355" t="str">
        <f>'Prospects Data'!R355</f>
        <v>DET</v>
      </c>
      <c r="U355">
        <f>'Prospects Data'!S355</f>
        <v>1950000</v>
      </c>
      <c r="V355" t="str">
        <f>'Prospects Data'!T355</f>
        <v>Ohio State</v>
      </c>
      <c r="W355" t="str">
        <f>'Prospects Data'!U355</f>
        <v>Dingler has a luxury backup catching skill set similar to Jake Rogers', headlined by premium arm strength and limited by a bottom-of-the-scale contact ability. Dingler has lost a great many reps to injury â€” broken hamate, broken finger, and a 2023 meniscus surgery â€” and I suppose you could argue his hit tool will have late growth as he gets deeper into his 20s, but I am not inclined to project that. I do think he'll have some peak years where, like Rogers or Austin Hedges, Dingler gets to enough of his power to perform like an average primary catcher, but he'll likely be a runner-stopping backup for the bulk of his time as a big leaguer. Dingler began catching on one knee coming off the meniscectomy and took to it rather smoothly. He's still not a great receiver, but neither his ball-blocking nor his throwing have suffered because of the move. Dingler routinely pops in the 1.80s and uncorked an all-world 1.7-second lightning bolt to the bag in late September with Toledo. He's a medium-framed athlete who has been hurt a lot, which further funnels him into the backup bucket, but Dingler's power and arm strength give him a pretty juicy toolset for someone in that role.</v>
      </c>
      <c r="X355">
        <f>'Prospects Data'!V355</f>
        <v>0</v>
      </c>
      <c r="Y355" t="str">
        <f>'Prospects Data'!W355</f>
        <v>sa3014528</v>
      </c>
    </row>
    <row r="356" spans="2:25" x14ac:dyDescent="0.45">
      <c r="B356">
        <v>12</v>
      </c>
      <c r="C356" t="s">
        <v>3976</v>
      </c>
      <c r="D356" t="s">
        <v>104</v>
      </c>
      <c r="E356" s="7" t="str">
        <f>VLOOKUP(D356, Index!$A$2:$B$31, 2, FALSE)</f>
        <v>Nationals</v>
      </c>
      <c r="F356" s="7">
        <f t="shared" si="5"/>
        <v>355</v>
      </c>
      <c r="G356" t="str">
        <f>'Prospects Data'!E356</f>
        <v>C</v>
      </c>
      <c r="H356">
        <f>'Prospects Data'!F356</f>
        <v>0</v>
      </c>
      <c r="I356">
        <f>'Prospects Data'!G356</f>
        <v>2027</v>
      </c>
      <c r="J356">
        <f>'Prospects Data'!H356</f>
        <v>40</v>
      </c>
      <c r="K356" t="str">
        <f>'Prospects Data'!I356</f>
        <v>High</v>
      </c>
      <c r="L356">
        <f>'Prospects Data'!J356</f>
        <v>0</v>
      </c>
      <c r="M356">
        <f>'Prospects Data'!K356</f>
        <v>21.647222200000002</v>
      </c>
      <c r="N356" t="str">
        <f>'Prospects Data'!L356</f>
        <v>5' 11"</v>
      </c>
      <c r="O356">
        <f>'Prospects Data'!M356</f>
        <v>200</v>
      </c>
      <c r="P356" t="str">
        <f>'Prospects Data'!N356</f>
        <v>R</v>
      </c>
      <c r="Q356" t="str">
        <f>'Prospects Data'!O356</f>
        <v>R</v>
      </c>
      <c r="R356">
        <f>'Prospects Data'!P356</f>
        <v>2024</v>
      </c>
      <c r="S356" t="str">
        <f>'Prospects Data'!Q356</f>
        <v>Draft</v>
      </c>
      <c r="T356" t="str">
        <f>'Prospects Data'!R356</f>
        <v>WSN</v>
      </c>
      <c r="U356">
        <f>'Prospects Data'!S356</f>
        <v>0</v>
      </c>
      <c r="V356" t="str">
        <f>'Prospects Data'!T356</f>
        <v>Cal</v>
      </c>
      <c r="W356" t="str">
        <f>'Prospects Data'!U356</f>
        <v>Compact, athletic catcher with plus arm and good pull pop for his position. Career .302/.369/.534 hitter at Cal. Big, slow leg kick that requires impressive athleticism to maintain. Lower body bend through the swing, very athletic look. Toned down his leg kick during 2023 summer ball and it robbed him of some power, but it was reincorporated during the 2024 spring. Ditching the leg kick may have been with an eye on simplifying things to limit chase, which is an issue (36% chase in 2024). Covers the top of the zone well, bat-to-ball skills and power are both average but likely to play down a bit due to aggressive approach. Arm is plus more because of accuracy than strength; Lomavita's release is effortless and consistent. He's improved as a receiver and is a good ball-blocker for a catcher his size. Might be most effective in a big league timeshare due to stature, which is a bit smaller than the typical primary catcher.</v>
      </c>
      <c r="X356">
        <f>'Prospects Data'!V356</f>
        <v>0</v>
      </c>
      <c r="Y356">
        <f>'Prospects Data'!W356</f>
        <v>0</v>
      </c>
    </row>
    <row r="357" spans="2:25" x14ac:dyDescent="0.45">
      <c r="B357">
        <v>12</v>
      </c>
      <c r="C357" t="s">
        <v>3978</v>
      </c>
      <c r="D357" t="s">
        <v>59</v>
      </c>
      <c r="E357" s="7" t="str">
        <f>VLOOKUP(D357, Index!$A$2:$B$31, 2, FALSE)</f>
        <v>Twins</v>
      </c>
      <c r="F357" s="7">
        <f t="shared" si="5"/>
        <v>356</v>
      </c>
      <c r="G357" t="str">
        <f>'Prospects Data'!E357</f>
        <v>SS</v>
      </c>
      <c r="H357">
        <f>'Prospects Data'!F357</f>
        <v>0</v>
      </c>
      <c r="I357">
        <f>'Prospects Data'!G357</f>
        <v>2027</v>
      </c>
      <c r="J357">
        <f>'Prospects Data'!H357</f>
        <v>40</v>
      </c>
      <c r="K357" t="str">
        <f>'Prospects Data'!I357</f>
        <v>Med</v>
      </c>
      <c r="L357">
        <f>'Prospects Data'!J357</f>
        <v>0</v>
      </c>
      <c r="M357">
        <f>'Prospects Data'!K357</f>
        <v>21.533333299999999</v>
      </c>
      <c r="N357" t="str">
        <f>'Prospects Data'!L357</f>
        <v>6' 0"</v>
      </c>
      <c r="O357">
        <f>'Prospects Data'!M357</f>
        <v>185</v>
      </c>
      <c r="P357" t="str">
        <f>'Prospects Data'!N357</f>
        <v>R</v>
      </c>
      <c r="Q357" t="str">
        <f>'Prospects Data'!O357</f>
        <v>R</v>
      </c>
      <c r="R357">
        <f>'Prospects Data'!P357</f>
        <v>2024</v>
      </c>
      <c r="S357" t="str">
        <f>'Prospects Data'!Q357</f>
        <v>Draft</v>
      </c>
      <c r="T357" t="str">
        <f>'Prospects Data'!R357</f>
        <v>MIN</v>
      </c>
      <c r="U357">
        <f>'Prospects Data'!S357</f>
        <v>0</v>
      </c>
      <c r="V357" t="str">
        <f>'Prospects Data'!T357</f>
        <v>Kansas State</v>
      </c>
      <c r="W357" t="str">
        <f>'Prospects Data'!U357</f>
        <v>Culpepper is a compact little shortstop who generates impressive pop for his size, mostly via lower body athleticism. He slashed .314/.402/.531 during his Kansas State career, and there's impressive consistency of hard contact here. With a swing so simple it's difficult to describe, Culpepper rotates with verve anyway. His airborne contact has an opposite field tendency, and there's good north/south plate coverage here, but he swings inside a lot of sliders. Chase is a problem, and Culpepper often fails to track pitches to anywhere near the contact point. He has the range and raw arm strength to develop at shortstop, but isn't great there at present. His hands and internal clock tend to leave him a beat too late pretty often. Culpepper is more likely a multi-positional utilityman than an everyday shortstop.</v>
      </c>
      <c r="X357">
        <f>'Prospects Data'!V357</f>
        <v>0</v>
      </c>
      <c r="Y357">
        <f>'Prospects Data'!W357</f>
        <v>0</v>
      </c>
    </row>
    <row r="358" spans="2:25" x14ac:dyDescent="0.45">
      <c r="B358">
        <v>12</v>
      </c>
      <c r="C358" t="s">
        <v>3981</v>
      </c>
      <c r="D358" t="s">
        <v>82</v>
      </c>
      <c r="E358" s="7" t="str">
        <f>VLOOKUP(D358, Index!$A$2:$B$31, 2, FALSE)</f>
        <v>Mariners</v>
      </c>
      <c r="F358" s="7">
        <f t="shared" si="5"/>
        <v>357</v>
      </c>
      <c r="G358" t="str">
        <f>'Prospects Data'!E358</f>
        <v>SP</v>
      </c>
      <c r="H358">
        <f>'Prospects Data'!F358</f>
        <v>0</v>
      </c>
      <c r="I358">
        <f>'Prospects Data'!G358</f>
        <v>2026</v>
      </c>
      <c r="J358">
        <f>'Prospects Data'!H358</f>
        <v>40</v>
      </c>
      <c r="K358" t="str">
        <f>'Prospects Data'!I358</f>
        <v>High</v>
      </c>
      <c r="L358">
        <f>'Prospects Data'!J358</f>
        <v>0</v>
      </c>
      <c r="M358">
        <f>'Prospects Data'!K358</f>
        <v>22.741666599999999</v>
      </c>
      <c r="N358" t="str">
        <f>'Prospects Data'!L358</f>
        <v>6' 3"</v>
      </c>
      <c r="O358">
        <f>'Prospects Data'!M358</f>
        <v>210</v>
      </c>
      <c r="P358" t="str">
        <f>'Prospects Data'!N358</f>
        <v>R</v>
      </c>
      <c r="Q358" t="str">
        <f>'Prospects Data'!O358</f>
        <v>R</v>
      </c>
      <c r="R358">
        <f>'Prospects Data'!P358</f>
        <v>2023</v>
      </c>
      <c r="S358" t="str">
        <f>'Prospects Data'!Q358</f>
        <v>Draft</v>
      </c>
      <c r="T358" t="str">
        <f>'Prospects Data'!R358</f>
        <v>SEA</v>
      </c>
      <c r="U358">
        <f>'Prospects Data'!S358</f>
        <v>600000</v>
      </c>
      <c r="V358" t="str">
        <f>'Prospects Data'!T358</f>
        <v>Wake Forest</v>
      </c>
      <c r="W358" t="str">
        <f>'Prospects Data'!U358</f>
        <v>McGraw has had two elbow surgeries in the last half decade, missing his senior year of high school with a traditional TJ and his junior year of college with another elbow reconstruction, this time the internal brace procedure that's becoming more common. McGraw was generating buzz just before the 2023 season, with some scouts considering his stuff superior to Wake Forest teammate (and first round) Rhett Lowder's. McGraw showed two above-average secondary pitches and mid-90s velo as a sophomore on Cape Cod and with Team USA, but his velo took a meaningful step forward just before he blew out for the second time, sitting 95-98. 
It's pretty important for all of that velocity to come back when McGraw returns (he hasn't yet) because his fastball plays down a little bit due to its shape. If it doesn't, then McGraw is more likely to be a reliever who leans a ton on his plus slider to get by. It has huge length and two-plane sweep, and hitters often swing inside it even when they identify slider out of hand because it just keeps bending and bending further away from them. McGraw also showed right-on-right changeup feel during the 2022 summer. There are three potential above-average pitches here, but only one is guaranteed (the slider). This guy has mid-rotation upside when wholly intact and has missed half of the last five years with injury. He may debut in a developmental environment that the Mariners can control, like Bridge/Instructional League after the regular season, rather than in an affiliated game.</v>
      </c>
      <c r="X358">
        <f>'Prospects Data'!V358</f>
        <v>0</v>
      </c>
      <c r="Y358">
        <f>'Prospects Data'!W358</f>
        <v>0</v>
      </c>
    </row>
    <row r="359" spans="2:25" x14ac:dyDescent="0.45">
      <c r="B359">
        <v>12</v>
      </c>
      <c r="C359" t="s">
        <v>3983</v>
      </c>
      <c r="D359" t="s">
        <v>191</v>
      </c>
      <c r="E359" s="7" t="str">
        <f>VLOOKUP(D359, Index!$A$2:$B$31, 2, FALSE)</f>
        <v>Astros</v>
      </c>
      <c r="F359" s="7">
        <f t="shared" si="5"/>
        <v>358</v>
      </c>
      <c r="G359" t="str">
        <f>'Prospects Data'!E359</f>
        <v>SIRP</v>
      </c>
      <c r="H359" t="str">
        <f>'Prospects Data'!F359</f>
        <v>AA</v>
      </c>
      <c r="I359">
        <f>'Prospects Data'!G359</f>
        <v>2026</v>
      </c>
      <c r="J359">
        <f>'Prospects Data'!H359</f>
        <v>40</v>
      </c>
      <c r="K359" t="str">
        <f>'Prospects Data'!I359</f>
        <v>High</v>
      </c>
      <c r="L359">
        <f>'Prospects Data'!J359</f>
        <v>0</v>
      </c>
      <c r="M359">
        <f>'Prospects Data'!K359</f>
        <v>21.233333300000002</v>
      </c>
      <c r="N359" t="str">
        <f>'Prospects Data'!L359</f>
        <v>5' 10"</v>
      </c>
      <c r="O359">
        <f>'Prospects Data'!M359</f>
        <v>165</v>
      </c>
      <c r="P359" t="str">
        <f>'Prospects Data'!N359</f>
        <v>R</v>
      </c>
      <c r="Q359" t="str">
        <f>'Prospects Data'!O359</f>
        <v>R</v>
      </c>
      <c r="R359">
        <f>'Prospects Data'!P359</f>
        <v>2019</v>
      </c>
      <c r="S359" t="str">
        <f>'Prospects Data'!Q359</f>
        <v>J2</v>
      </c>
      <c r="T359" t="str">
        <f>'Prospects Data'!R359</f>
        <v>HOU</v>
      </c>
      <c r="U359">
        <f>'Prospects Data'!S359</f>
        <v>75000</v>
      </c>
      <c r="V359" t="str">
        <f>'Prospects Data'!T359</f>
        <v>Dominican Republic</v>
      </c>
      <c r="W359" t="str">
        <f>'Prospects Data'!U359</f>
        <v>If there was anything we could do to head off all of the horrible chimney-scaling puns we'll be subjected to as a result of having Alimber Santa around, we would, but alas. Nominative determinism is seemingly not at play here, as Santa isn't especially a-limber. He has a robust lower half and isn't particularly projectable, nor is he athletic enough to throw strikes. In 2023, he threw 87.1 innings at Fayetteville where, as the youngest and hardest-throwing member of the roster, he struck out 28.8% of batters he faced but also walked 17.9%. After starting the 2024 season on the IL, Santa is back and throwing even harder than he was last year, sitting 95-98 mph (he averaged 95 in 2023) and peaking at 100. His fastball has above-average riding life through the zone at a downhill angle, and it powers past A-ball hitters. Presently, Santa really lacks feel for both of his breaking balls. The curveball is a deep 12-to-6er that regularly flashes plus teeth, while the slider has two-plane shape with late tilt when it's at its best. Especially with the slider, Santa tends to get on the side of the ball, which results in less efficient break. While Santa is still being developed as a starter, itâ€™s apparent his shotgun command is better suited for the bullpen, where he projects as a power middle-reliever with the ceiling of a late-inning bullpen piece.</v>
      </c>
      <c r="X359">
        <f>'Prospects Data'!V359</f>
        <v>0</v>
      </c>
      <c r="Y359" t="str">
        <f>'Prospects Data'!W359</f>
        <v>sa3015478</v>
      </c>
    </row>
    <row r="360" spans="2:25" x14ac:dyDescent="0.45">
      <c r="B360">
        <v>12</v>
      </c>
      <c r="C360" t="s">
        <v>3986</v>
      </c>
      <c r="D360" t="s">
        <v>16</v>
      </c>
      <c r="E360" s="7" t="str">
        <f>VLOOKUP(D360, Index!$A$2:$B$31, 2, FALSE)</f>
        <v>Giants</v>
      </c>
      <c r="F360" s="7">
        <f t="shared" si="5"/>
        <v>359</v>
      </c>
      <c r="G360" t="str">
        <f>'Prospects Data'!E360</f>
        <v>SP</v>
      </c>
      <c r="H360" t="str">
        <f>'Prospects Data'!F360</f>
        <v>A+</v>
      </c>
      <c r="I360">
        <f>'Prospects Data'!G360</f>
        <v>2026</v>
      </c>
      <c r="J360">
        <f>'Prospects Data'!H360</f>
        <v>40</v>
      </c>
      <c r="K360" t="str">
        <f>'Prospects Data'!I360</f>
        <v>Low</v>
      </c>
      <c r="L360">
        <f>'Prospects Data'!J360</f>
        <v>0</v>
      </c>
      <c r="M360">
        <f>'Prospects Data'!K360</f>
        <v>23.274999999999999</v>
      </c>
      <c r="N360" t="str">
        <f>'Prospects Data'!L360</f>
        <v>6' 6"</v>
      </c>
      <c r="O360">
        <f>'Prospects Data'!M360</f>
        <v>249</v>
      </c>
      <c r="P360" t="str">
        <f>'Prospects Data'!N360</f>
        <v>L</v>
      </c>
      <c r="Q360" t="str">
        <f>'Prospects Data'!O360</f>
        <v>L</v>
      </c>
      <c r="R360">
        <f>'Prospects Data'!P360</f>
        <v>2022</v>
      </c>
      <c r="S360" t="str">
        <f>'Prospects Data'!Q360</f>
        <v>Draft</v>
      </c>
      <c r="T360" t="str">
        <f>'Prospects Data'!R360</f>
        <v>SFG</v>
      </c>
      <c r="U360">
        <f>'Prospects Data'!S360</f>
        <v>87500</v>
      </c>
      <c r="V360" t="str">
        <f>'Prospects Data'!T360</f>
        <v>Assumption University</v>
      </c>
      <c r="W360" t="str">
        <f>'Prospects Data'!U360</f>
        <v>Choate is a large-framed southpaw who struck out 87 batters over 68 frames between Low- and High-A in 2023. He's still being developed as a starter and opened the season in the Eugene rotation. We are split as to whether he'll be able to stay there long-term. Choate comes at batters from a low three-quarters slot and also has some crossfire direction in his stride. This combo is especially tough on left-handed hitters, but itâ€™s also an atypical look for a starter. He has to pitch around his fastball, which lacks effective life. He has a great strike-throwing track record in pro ball but doesn't have precise command, which is hindered by a long arm swing that disrupts his timing. So far he's been able to avoid walks in a way that we think merits continued development as a starter and puts him more squarely on the starter/reliever line. Choate's slider tends to be wide and sweepy, and can give left-handed hitters fits. The other secondary pitch in Choate's mix is a changeup that features very late depth and is an effective offering against both righties and lefties. It's his best pitch, and it needs to be in order to keep righty hitters off his fastball. Choate has a shot to start and checks a lot of the modern boxes that analytically driven scouts and orgs look for in a sleeper starter prospect.</v>
      </c>
      <c r="X360">
        <f>'Prospects Data'!V360</f>
        <v>0</v>
      </c>
      <c r="Y360" t="str">
        <f>'Prospects Data'!W360</f>
        <v>sa3020407</v>
      </c>
    </row>
    <row r="361" spans="2:25" x14ac:dyDescent="0.45">
      <c r="B361">
        <v>12</v>
      </c>
      <c r="C361" t="s">
        <v>3990</v>
      </c>
      <c r="D361" t="s">
        <v>42</v>
      </c>
      <c r="E361" s="7" t="str">
        <f>VLOOKUP(D361, Index!$A$2:$B$31, 2, FALSE)</f>
        <v>Angels</v>
      </c>
      <c r="F361" s="7">
        <f t="shared" si="5"/>
        <v>360</v>
      </c>
      <c r="G361" t="str">
        <f>'Prospects Data'!E361</f>
        <v>MIRP</v>
      </c>
      <c r="H361" t="str">
        <f>'Prospects Data'!F361</f>
        <v>A</v>
      </c>
      <c r="I361">
        <f>'Prospects Data'!G361</f>
        <v>2028</v>
      </c>
      <c r="J361">
        <f>'Prospects Data'!H361</f>
        <v>40</v>
      </c>
      <c r="K361" t="str">
        <f>'Prospects Data'!I361</f>
        <v>Med</v>
      </c>
      <c r="L361">
        <f>'Prospects Data'!J361</f>
        <v>0</v>
      </c>
      <c r="M361">
        <f>'Prospects Data'!K361</f>
        <v>19.322222199999999</v>
      </c>
      <c r="N361" t="str">
        <f>'Prospects Data'!L361</f>
        <v>6' 2"</v>
      </c>
      <c r="O361">
        <f>'Prospects Data'!M361</f>
        <v>190</v>
      </c>
      <c r="P361" t="str">
        <f>'Prospects Data'!N361</f>
        <v>L</v>
      </c>
      <c r="Q361" t="str">
        <f>'Prospects Data'!O361</f>
        <v>L</v>
      </c>
      <c r="R361">
        <f>'Prospects Data'!P361</f>
        <v>2023</v>
      </c>
      <c r="S361" t="str">
        <f>'Prospects Data'!Q361</f>
        <v>Intl15</v>
      </c>
      <c r="T361" t="str">
        <f>'Prospects Data'!R361</f>
        <v>LAA</v>
      </c>
      <c r="U361">
        <f>'Prospects Data'!S361</f>
        <v>250000</v>
      </c>
      <c r="V361" t="str">
        <f>'Prospects Data'!T361</f>
        <v>Cuba</v>
      </c>
      <c r="W361" t="str">
        <f>'Prospects Data'!U361</f>
        <v>The Angels signed Texido for $250,000 out of Cuba in 2023 and he threw 50.2 frames for their DSL club, where he struck out 30% of the batters he faced and only walked 5.9%. Texido has a medium frame that has limited projectability, but he appears to be an above-average athlete. Texidoâ€™s fastball is light on velocity at present (ranging between 86-90 mph), but it plays way, way up because his extreme crossfire stride direction creates a unique and deceptive angle that's especially tough on lefties. Ryan Yarbrough's delivery is as close a mechanical comp as we can make, but Texido's stride direction is more akin to DJ Herz or a younger Sean Manaea. 
The headliner offering here is the changeup, which Texido sells with fastball arm speed. It features 8-10 mph of velocity separation from his heater and has substantial late depth that allows it to regularly slip under barrels. Texido also has a slider (75-80 mph) that has traditional two-plane shape, but with an extra element of length to it that is created by his drastic crossfire direction. The secondary offerings carry the profile at present, but there's outlier deception here that has the potential to enable a fastball that otherwise wouldnâ€™t be effective. The fastball will hopefully add at least a few ticks if Texido's going to have a long-term future as a starter, but even if that doesn't happen, he profiles as a plus-deception reliever who can cover multiple innings by leaning heavily on his secondary pitches.</v>
      </c>
      <c r="X361">
        <f>'Prospects Data'!V361</f>
        <v>0</v>
      </c>
      <c r="Y361" t="str">
        <f>'Prospects Data'!W361</f>
        <v>sa3021028</v>
      </c>
    </row>
    <row r="362" spans="2:25" x14ac:dyDescent="0.45">
      <c r="B362">
        <v>12</v>
      </c>
      <c r="C362" t="s">
        <v>3993</v>
      </c>
      <c r="D362" t="s">
        <v>73</v>
      </c>
      <c r="E362" s="7" t="str">
        <f>VLOOKUP(D362, Index!$A$2:$B$31, 2, FALSE)</f>
        <v>Phillies</v>
      </c>
      <c r="F362" s="7">
        <f t="shared" si="5"/>
        <v>361</v>
      </c>
      <c r="G362" t="str">
        <f>'Prospects Data'!E362</f>
        <v>SS</v>
      </c>
      <c r="H362" t="str">
        <f>'Prospects Data'!F362</f>
        <v>A+</v>
      </c>
      <c r="I362">
        <f>'Prospects Data'!G362</f>
        <v>2027</v>
      </c>
      <c r="J362">
        <f>'Prospects Data'!H362</f>
        <v>40</v>
      </c>
      <c r="K362" t="str">
        <f>'Prospects Data'!I362</f>
        <v>Med</v>
      </c>
      <c r="L362">
        <f>'Prospects Data'!J362</f>
        <v>0</v>
      </c>
      <c r="M362">
        <f>'Prospects Data'!K362</f>
        <v>19.7972222</v>
      </c>
      <c r="N362" t="str">
        <f>'Prospects Data'!L362</f>
        <v>5' 11"</v>
      </c>
      <c r="O362">
        <f>'Prospects Data'!M362</f>
        <v>160</v>
      </c>
      <c r="P362" t="str">
        <f>'Prospects Data'!N362</f>
        <v>L</v>
      </c>
      <c r="Q362" t="str">
        <f>'Prospects Data'!O362</f>
        <v>R</v>
      </c>
      <c r="R362">
        <f>'Prospects Data'!P362</f>
        <v>2022</v>
      </c>
      <c r="S362" t="str">
        <f>'Prospects Data'!Q362</f>
        <v>Intl15</v>
      </c>
      <c r="T362" t="str">
        <f>'Prospects Data'!R362</f>
        <v>PHI</v>
      </c>
      <c r="U362">
        <f>'Prospects Data'!S362</f>
        <v>2300000</v>
      </c>
      <c r="V362" t="str">
        <f>'Prospects Data'!T362</f>
        <v>Venezuela</v>
      </c>
      <c r="W362" t="str">
        <f>'Prospects Data'!U362</f>
        <v>I wrote last list cycle that Bergolla's lack of explosion and athleticism may not be a problem because his feel for contact is so exceptional, but as he matures physically, it appears that his ceiling is actually going to be capped pretty significantly by those attributes. It's atypical to write such a thing when we're talking about a pro ball legacy prospect, as Bergolla's father played for over a decade, but the younger Bergolla is a stocky and relatively unathletic prospect. He does have fantastic feel for contact, however. Bergolla struck out just three times all summer in the 2022 DSL and then had the highest contact rate in the minors in 2023. His swing is ultra simple and geared for lots of opposite field contact. A fair shortstop defender, Bergolla will probably need to play a bunch of other positions in order to claim a big league role. He projects as a Cesar Izturis type of utilityman.</v>
      </c>
      <c r="X362">
        <f>'Prospects Data'!V362</f>
        <v>0</v>
      </c>
      <c r="Y362" t="str">
        <f>'Prospects Data'!W362</f>
        <v>sa3019777</v>
      </c>
    </row>
    <row r="363" spans="2:25" x14ac:dyDescent="0.45">
      <c r="B363">
        <v>12</v>
      </c>
      <c r="C363" t="s">
        <v>3996</v>
      </c>
      <c r="D363" t="s">
        <v>14</v>
      </c>
      <c r="E363" s="7" t="str">
        <f>VLOOKUP(D363, Index!$A$2:$B$31, 2, FALSE)</f>
        <v>Padres</v>
      </c>
      <c r="F363" s="7">
        <f t="shared" si="5"/>
        <v>362</v>
      </c>
      <c r="G363" t="str">
        <f>'Prospects Data'!E363</f>
        <v>SP</v>
      </c>
      <c r="H363">
        <f>'Prospects Data'!F363</f>
        <v>0</v>
      </c>
      <c r="I363">
        <f>'Prospects Data'!G363</f>
        <v>2029</v>
      </c>
      <c r="J363">
        <f>'Prospects Data'!H363</f>
        <v>40</v>
      </c>
      <c r="K363" t="str">
        <f>'Prospects Data'!I363</f>
        <v>High</v>
      </c>
      <c r="L363">
        <f>'Prospects Data'!J363</f>
        <v>0</v>
      </c>
      <c r="M363">
        <f>'Prospects Data'!K363</f>
        <v>19.899999999999999</v>
      </c>
      <c r="N363" t="str">
        <f>'Prospects Data'!L363</f>
        <v>6' 6"</v>
      </c>
      <c r="O363">
        <f>'Prospects Data'!M363</f>
        <v>225</v>
      </c>
      <c r="P363" t="str">
        <f>'Prospects Data'!N363</f>
        <v>R</v>
      </c>
      <c r="Q363" t="str">
        <f>'Prospects Data'!O363</f>
        <v>R</v>
      </c>
      <c r="R363">
        <f>'Prospects Data'!P363</f>
        <v>2023</v>
      </c>
      <c r="S363" t="str">
        <f>'Prospects Data'!Q363</f>
        <v>Draft</v>
      </c>
      <c r="T363" t="str">
        <f>'Prospects Data'!R363</f>
        <v>SDP</v>
      </c>
      <c r="U363">
        <f>'Prospects Data'!S363</f>
        <v>600000</v>
      </c>
      <c r="V363" t="str">
        <f>'Prospects Data'!T363</f>
        <v>Weatherford HS (TX)</v>
      </c>
      <c r="W363" t="str">
        <f>'Prospects Data'!U363</f>
        <v>Kemp shares some similarities with Chris Paddack when he was drafted out of high school, with similar size and a really good changeup. There's big ceiling here but the Padres are going to have to build it. Kemp is tall and skinny, his short stride keeps him upright throughout his delivery, he repeats his super short arm action, and he throws his fastball and changeup for strikes. At just 88-92 most of the time, Kemp will need to add velocity and find a breaking ball that has more of a power finish than his current upper-70s curveball. He's currently on the 60-day IL with a right shoulder impingement and has yet to make his pro debut outside of an Instructs environment.</v>
      </c>
      <c r="X363">
        <f>'Prospects Data'!V363</f>
        <v>0</v>
      </c>
      <c r="Y363">
        <f>'Prospects Data'!W363</f>
        <v>0</v>
      </c>
    </row>
    <row r="364" spans="2:25" x14ac:dyDescent="0.45">
      <c r="B364">
        <v>13</v>
      </c>
      <c r="C364" t="s">
        <v>3999</v>
      </c>
      <c r="D364" t="s">
        <v>46</v>
      </c>
      <c r="E364" s="7" t="str">
        <f>VLOOKUP(D364, Index!$A$2:$B$31, 2, FALSE)</f>
        <v>Dodgers</v>
      </c>
      <c r="F364" s="7">
        <f t="shared" si="5"/>
        <v>363</v>
      </c>
      <c r="G364" t="str">
        <f>'Prospects Data'!E364</f>
        <v>SP</v>
      </c>
      <c r="H364" t="str">
        <f>'Prospects Data'!F364</f>
        <v>A+</v>
      </c>
      <c r="I364">
        <f>'Prospects Data'!G364</f>
        <v>2027</v>
      </c>
      <c r="J364">
        <f>'Prospects Data'!H364</f>
        <v>45</v>
      </c>
      <c r="K364" t="str">
        <f>'Prospects Data'!I364</f>
        <v>Med</v>
      </c>
      <c r="L364">
        <f>'Prospects Data'!J364</f>
        <v>0</v>
      </c>
      <c r="M364">
        <f>'Prospects Data'!K364</f>
        <v>20.188888800000001</v>
      </c>
      <c r="N364" t="str">
        <f>'Prospects Data'!L364</f>
        <v>6' 0"</v>
      </c>
      <c r="O364">
        <f>'Prospects Data'!M364</f>
        <v>170</v>
      </c>
      <c r="P364" t="str">
        <f>'Prospects Data'!N364</f>
        <v>R</v>
      </c>
      <c r="Q364" t="str">
        <f>'Prospects Data'!O364</f>
        <v>R</v>
      </c>
      <c r="R364">
        <f>'Prospects Data'!P364</f>
        <v>2022</v>
      </c>
      <c r="S364" t="str">
        <f>'Prospects Data'!Q364</f>
        <v>Draft</v>
      </c>
      <c r="T364" t="str">
        <f>'Prospects Data'!R364</f>
        <v>LAD</v>
      </c>
      <c r="U364">
        <f>'Prospects Data'!S364</f>
        <v>125000</v>
      </c>
      <c r="V364" t="str">
        <f>'Prospects Data'!T364</f>
        <v>West Forsyth HS (NC)</v>
      </c>
      <c r="W364" t="str">
        <f>'Prospects Data'!U364</f>
        <v>A nice little Day Three find from the 2022 draft, Martin looked good at that year's instructs, sitting 92-93 mph with riding life and carry to his fastball, while also throwing a shapely low-80s curveball. He then showed a substantial velo bump in 2023, as he averaged 95 mph across just shy of 40 affiliated innings. At a compact 6-feet tall, Martin is not built like a typical big league starter and he certainly hasn't proven he can maintain that kind of velocity across a starter's load of innings. He is, however, a pretty special on-mound athlete with a lovely arm action, and his fastball's underlying characteristics and movement (some which are aided by Martin's lack of size) should help it play even when Martin doesn't have peak velocity. Additionally, Martin has the makings of a fantastic breaking pitch in his two-plane slider, which also added several ticks of velocity last year and was often 84-86 mph. 
Apart from size, Martin checks every box you'd want a teenage pitching prospect to check. The context of his performance is important to consider, though, and until Martin has shown this kind of stuff across 100-ish innings (which we're probably two seasons away from actually knowing), it's reasonable to wonder whether or not he can. For every Marcus Stroman there are many more Deivi GarcÃ­as. But especially considering how late in the draft the Dodgers got him, Martin is a very exciting pitching prospect who seems poised to break out across the next couple of seasons.</v>
      </c>
      <c r="X364" t="str">
        <f>'Prospects Data'!V364</f>
        <v>GBrxTXned70</v>
      </c>
      <c r="Y364" t="str">
        <f>'Prospects Data'!W364</f>
        <v>sa3020869</v>
      </c>
    </row>
    <row r="365" spans="2:25" x14ac:dyDescent="0.45">
      <c r="B365">
        <v>13</v>
      </c>
      <c r="C365" t="s">
        <v>4004</v>
      </c>
      <c r="D365" t="s">
        <v>28</v>
      </c>
      <c r="E365" s="7" t="str">
        <f>VLOOKUP(D365, Index!$A$2:$B$31, 2, FALSE)</f>
        <v>Red Sox</v>
      </c>
      <c r="F365" s="7">
        <f t="shared" si="5"/>
        <v>364</v>
      </c>
      <c r="G365" t="str">
        <f>'Prospects Data'!E365</f>
        <v>2B</v>
      </c>
      <c r="H365" t="str">
        <f>'Prospects Data'!F365</f>
        <v>A</v>
      </c>
      <c r="I365">
        <f>'Prospects Data'!G365</f>
        <v>2029</v>
      </c>
      <c r="J365">
        <f>'Prospects Data'!H365</f>
        <v>45</v>
      </c>
      <c r="K365" t="str">
        <f>'Prospects Data'!I365</f>
        <v>Med</v>
      </c>
      <c r="L365">
        <f>'Prospects Data'!J365</f>
        <v>0</v>
      </c>
      <c r="M365">
        <f>'Prospects Data'!K365</f>
        <v>18.886111100000001</v>
      </c>
      <c r="N365" t="str">
        <f>'Prospects Data'!L365</f>
        <v>5' 10"</v>
      </c>
      <c r="O365">
        <f>'Prospects Data'!M365</f>
        <v>160</v>
      </c>
      <c r="P365" t="str">
        <f>'Prospects Data'!N365</f>
        <v>R</v>
      </c>
      <c r="Q365" t="str">
        <f>'Prospects Data'!O365</f>
        <v>R</v>
      </c>
      <c r="R365">
        <f>'Prospects Data'!P365</f>
        <v>2023</v>
      </c>
      <c r="S365" t="str">
        <f>'Prospects Data'!Q365</f>
        <v>Intl15</v>
      </c>
      <c r="T365" t="str">
        <f>'Prospects Data'!R365</f>
        <v>BOS</v>
      </c>
      <c r="U365">
        <f>'Prospects Data'!S365</f>
        <v>1400000</v>
      </c>
      <c r="V365" t="str">
        <f>'Prospects Data'!T365</f>
        <v>Dominican Republic</v>
      </c>
      <c r="W365" t="str">
        <f>'Prospects Data'!U365</f>
        <v>Cespedes signed for $1.4 million in 2023 and was my 18th-ranked international prospect that year because of his advanced hit tool. He had a great 2023 pro debut in the DSL and was off to such a hot start in the 2024 FCL that he was promoted to Low-A as an 18-year-old shortly before list publication. Hand soreness has delayed his Salem debut. 
With the acknowledgment that this guy's hand speed is pretty nutty and he can really bang, this scouting report also aims to caution folks against taking Cespedes' rookie ball performance at face value. He is very physically mature relative to other 18- and 19-year-old hitters; one might argue he's already become concerningly large for this stage of his career. Obviously he's so young that Cespedes and Boston's strength and conditioning program could make significant changes in this area, but his frame is maxed out right now and it impacts his mobility on defense enough that there's a chance he won't stick on the infield at all if he gets bigger the way people tend to as they age. It's reminiscent of Willie Calhoun at the same age. 
Cespedes is also a very aggressive swinger; over the course of four or five plate appearances, he might only see six or seven pitches. His bat speed and feel for contact are both special and have allowed him to thrive against rookie ball pitching despite this. Indeed, his talent in this regard is going to allow him to perform for a while despite other issues. At some point there will probably have to be an adjustment on Cespedes' part, especially if he ends up being a below-average defensive player and needs every drop of offensive production he can muster to root himself on a major league roster. Because defensive versatility probably won't be a thing here, Cespedes' outcomes are binary: Either he keeps hitting enough to be an everyday second baseman (becoming a better defender as he climbs) or he'll be tough to roster. I break from syllogistic reasoning a bit here having Cespedes ranked ahead of Chase Meidroth, who has proven he can hit despite other limitations in a way Cespedes hasn't yet. I think there's way more power potential here than Meidroth's profile could ever hope to have, and that's driving the flip.</v>
      </c>
      <c r="X365">
        <f>'Prospects Data'!V365</f>
        <v>0</v>
      </c>
      <c r="Y365" t="str">
        <f>'Prospects Data'!W365</f>
        <v>sa3021085</v>
      </c>
    </row>
    <row r="366" spans="2:25" x14ac:dyDescent="0.45">
      <c r="B366">
        <v>13</v>
      </c>
      <c r="C366" t="s">
        <v>4007</v>
      </c>
      <c r="D366" t="s">
        <v>10</v>
      </c>
      <c r="E366" s="7" t="str">
        <f>VLOOKUP(D366, Index!$A$2:$B$31, 2, FALSE)</f>
        <v>Mets</v>
      </c>
      <c r="F366" s="7">
        <f t="shared" si="5"/>
        <v>365</v>
      </c>
      <c r="G366" t="str">
        <f>'Prospects Data'!E366</f>
        <v>2B</v>
      </c>
      <c r="H366" t="str">
        <f>'Prospects Data'!F366</f>
        <v>A</v>
      </c>
      <c r="I366">
        <f>'Prospects Data'!G366</f>
        <v>2028</v>
      </c>
      <c r="J366">
        <f>'Prospects Data'!H366</f>
        <v>40</v>
      </c>
      <c r="K366" t="str">
        <f>'Prospects Data'!I366</f>
        <v>Med</v>
      </c>
      <c r="L366">
        <f>'Prospects Data'!J366</f>
        <v>0</v>
      </c>
      <c r="M366">
        <f>'Prospects Data'!K366</f>
        <v>19.202777699999999</v>
      </c>
      <c r="N366" t="str">
        <f>'Prospects Data'!L366</f>
        <v>5' 11"</v>
      </c>
      <c r="O366">
        <f>'Prospects Data'!M366</f>
        <v>170</v>
      </c>
      <c r="P366" t="str">
        <f>'Prospects Data'!N366</f>
        <v>L</v>
      </c>
      <c r="Q366" t="str">
        <f>'Prospects Data'!O366</f>
        <v>R</v>
      </c>
      <c r="R366">
        <f>'Prospects Data'!P366</f>
        <v>2022</v>
      </c>
      <c r="S366" t="str">
        <f>'Prospects Data'!Q366</f>
        <v>Intl15</v>
      </c>
      <c r="T366" t="str">
        <f>'Prospects Data'!R366</f>
        <v>MIA</v>
      </c>
      <c r="U366">
        <f>'Prospects Data'!S366</f>
        <v>17500</v>
      </c>
      <c r="V366" t="str">
        <f>'Prospects Data'!T366</f>
        <v>Mexico</v>
      </c>
      <c r="W366" t="str">
        <f>'Prospects Data'!U366</f>
        <v>A converted catcher, Vargas has been one of the better pure hitters in rookie-level baseball the last couple of years amid a trade from Miami to New York for David Robertson. He hasn't posted a K% above 16% at any level and has a career OBP well over .400 so far. Vargas tracks pitches well, his hands are quick and short to the ball, and his swing has natural lift but isn't especially long because Vargas is so compact. There isn't huge bat speed or physical projection here, so Vargas' chances of becoming an impact player will need to come from him developing superlative bat-to-ball ability, but if his early-career performance is any indication, that outcome is in play for him. Vargas has played defense all over the infield, but his best fit is at second base. He profiles as a CÃ©sar HernÃ¡ndez type at the keystone.</v>
      </c>
      <c r="X366">
        <f>'Prospects Data'!V366</f>
        <v>0</v>
      </c>
      <c r="Y366" t="str">
        <f>'Prospects Data'!W366</f>
        <v>sa3018632</v>
      </c>
    </row>
    <row r="367" spans="2:25" x14ac:dyDescent="0.45">
      <c r="B367">
        <v>13</v>
      </c>
      <c r="C367" t="s">
        <v>4010</v>
      </c>
      <c r="D367" t="s">
        <v>155</v>
      </c>
      <c r="E367" s="7" t="str">
        <f>VLOOKUP(D367, Index!$A$2:$B$31, 2, FALSE)</f>
        <v>Royals</v>
      </c>
      <c r="F367" s="7">
        <f t="shared" si="5"/>
        <v>366</v>
      </c>
      <c r="G367" t="str">
        <f>'Prospects Data'!E367</f>
        <v>SP</v>
      </c>
      <c r="H367" t="str">
        <f>'Prospects Data'!F367</f>
        <v>A</v>
      </c>
      <c r="I367">
        <f>'Prospects Data'!G367</f>
        <v>2025</v>
      </c>
      <c r="J367">
        <f>'Prospects Data'!H367</f>
        <v>40</v>
      </c>
      <c r="K367" t="str">
        <f>'Prospects Data'!I367</f>
        <v>Low</v>
      </c>
      <c r="L367">
        <f>'Prospects Data'!J367</f>
        <v>0</v>
      </c>
      <c r="M367">
        <f>'Prospects Data'!K367</f>
        <v>21.2555555</v>
      </c>
      <c r="N367" t="str">
        <f>'Prospects Data'!L367</f>
        <v>6' 3"</v>
      </c>
      <c r="O367">
        <f>'Prospects Data'!M367</f>
        <v>185</v>
      </c>
      <c r="P367" t="str">
        <f>'Prospects Data'!N367</f>
        <v>R</v>
      </c>
      <c r="Q367" t="str">
        <f>'Prospects Data'!O367</f>
        <v>R</v>
      </c>
      <c r="R367">
        <f>'Prospects Data'!P367</f>
        <v>2021</v>
      </c>
      <c r="S367" t="str">
        <f>'Prospects Data'!Q367</f>
        <v>Intl15</v>
      </c>
      <c r="T367" t="str">
        <f>'Prospects Data'!R367</f>
        <v>KCR</v>
      </c>
      <c r="U367">
        <f>'Prospects Data'!S367</f>
        <v>100000</v>
      </c>
      <c r="V367" t="str">
        <f>'Prospects Data'!T367</f>
        <v>Cuba</v>
      </c>
      <c r="W367" t="str">
        <f>'Prospects Data'!U367</f>
        <v>The Royals signed Arronde out of Cuba in 2021. Heâ€™s coming off a solid 48.2 innings in 2023 that saw him strike out 29.2% of opposing hitters on his way to a 2.22 ERA. Arrondeâ€™s frame is long and still very thin, with a compelling amount of projectability. His delivery is a low-effort, repeatable, starter-like operation that also features a clean, medium arm circle before he releases from a high three-quarter slot. Arrondeâ€™s fastball has average life and sits 92-94 at present, but given how much projection his frame has and the repeatable nature of his delivery, itâ€™s safe to anticipate it will be an average or better offering once his frame is fully done adding strength. He already shows flashes of being able to spot it to both sides of the plate, especially to the arm side. The 80-84 mph breaking ball tends to display slurve-like depth and shape, but he'll flash a sharper two-plane version on occasion. The headliner of the arsenal is a tumbling changeup that features late, sudden depth; it's the pitch that has the most bat-missing potential in his mix. He throws the cambio with the same arm speed as his fastball and will utilize it effectively against both left- and right-handed hitters. Itâ€™s heavily reliant on chase, but the action on the offering is late and pronounced enough to expect it to consistently carry about average chase rates even as he moves to the upper levels. Arronde is on track for a back-of-the-rotation role, with a higher ceiling if the breaking ball and/or command outpace their projections.</v>
      </c>
      <c r="X367">
        <f>'Prospects Data'!V367</f>
        <v>0</v>
      </c>
      <c r="Y367" t="str">
        <f>'Prospects Data'!W367</f>
        <v>sa3016526</v>
      </c>
    </row>
    <row r="368" spans="2:25" x14ac:dyDescent="0.45">
      <c r="B368">
        <v>13</v>
      </c>
      <c r="C368" t="s">
        <v>4013</v>
      </c>
      <c r="D368" t="s">
        <v>207</v>
      </c>
      <c r="E368" s="7" t="str">
        <f>VLOOKUP(D368, Index!$A$2:$B$31, 2, FALSE)</f>
        <v>White Sox</v>
      </c>
      <c r="F368" s="7">
        <f t="shared" si="5"/>
        <v>367</v>
      </c>
      <c r="G368" t="str">
        <f>'Prospects Data'!E368</f>
        <v>SIRP</v>
      </c>
      <c r="H368" t="str">
        <f>'Prospects Data'!F368</f>
        <v>AAA</v>
      </c>
      <c r="I368">
        <f>'Prospects Data'!G368</f>
        <v>2024</v>
      </c>
      <c r="J368">
        <f>'Prospects Data'!H368</f>
        <v>40</v>
      </c>
      <c r="K368" t="str">
        <f>'Prospects Data'!I368</f>
        <v>High</v>
      </c>
      <c r="L368">
        <f>'Prospects Data'!J368</f>
        <v>0</v>
      </c>
      <c r="M368">
        <f>'Prospects Data'!K368</f>
        <v>24.274999999999999</v>
      </c>
      <c r="N368" t="str">
        <f>'Prospects Data'!L368</f>
        <v>5' 11"</v>
      </c>
      <c r="O368">
        <f>'Prospects Data'!M368</f>
        <v>170</v>
      </c>
      <c r="P368" t="str">
        <f>'Prospects Data'!N368</f>
        <v>R</v>
      </c>
      <c r="Q368" t="str">
        <f>'Prospects Data'!O368</f>
        <v>R</v>
      </c>
      <c r="R368">
        <f>'Prospects Data'!P368</f>
        <v>2016</v>
      </c>
      <c r="S368" t="str">
        <f>'Prospects Data'!Q368</f>
        <v>J2</v>
      </c>
      <c r="T368" t="str">
        <f>'Prospects Data'!R368</f>
        <v>MIN</v>
      </c>
      <c r="U368">
        <f>'Prospects Data'!S368</f>
        <v>200000</v>
      </c>
      <c r="V368" t="str">
        <f>'Prospects Data'!T368</f>
        <v>Dominican Republic</v>
      </c>
      <c r="W368" t="str">
        <f>'Prospects Data'!U368</f>
        <v>Originally a Twin, Berroa was traded to San Francisco as part of the awful Sam Dyson trade, then was traded to Seattle for Donovan Walton, and most recently to the White Sox as part of the Gregory Santos deal. He is a favorite of pitch data nerds because his 96-99 mph fastball has plus-plus quantifiable movement and his upper-80s slider generated an incredible 55% miss rate in 2023 per Synergy Sports. Berroa struck out 37% of opposing hitters at Double-A Arkansas in 2023 and has the raw stuff to pitch in the back of a bullpen if he can dial in his 30-grade control.  
As the prophecy foretold, Berroa was finally moved to the bullpen after making five starts at the beginning of 2023 and joined the legion of wild arms who are now leading with their slider and using their fastball as a two-strike chase pitch. The line on his fastball, when located at the letters, sets his slider up to freeze hitters and then dive into the zone after they've given up on it. It's not going to be an efficient operation, but Berroa has plus-plus arm strength and a nasty vertical breaking ball that are both capable of missing bats. If he can become a bit more mechanically consistent, he'll work in higher-leverage spots.</v>
      </c>
      <c r="X368">
        <f>'Prospects Data'!V368</f>
        <v>0</v>
      </c>
      <c r="Y368">
        <f>'Prospects Data'!W368</f>
        <v>22932</v>
      </c>
    </row>
    <row r="369" spans="2:25" x14ac:dyDescent="0.45">
      <c r="B369">
        <v>13</v>
      </c>
      <c r="C369" t="s">
        <v>4015</v>
      </c>
      <c r="D369" t="s">
        <v>269</v>
      </c>
      <c r="E369" s="7" t="str">
        <f>VLOOKUP(D369, Index!$A$2:$B$31, 2, FALSE)</f>
        <v>Cardinals</v>
      </c>
      <c r="F369" s="7">
        <f t="shared" si="5"/>
        <v>368</v>
      </c>
      <c r="G369" t="str">
        <f>'Prospects Data'!E369</f>
        <v>C</v>
      </c>
      <c r="H369" t="str">
        <f>'Prospects Data'!F369</f>
        <v>AA</v>
      </c>
      <c r="I369">
        <f>'Prospects Data'!G369</f>
        <v>2026</v>
      </c>
      <c r="J369">
        <f>'Prospects Data'!H369</f>
        <v>40</v>
      </c>
      <c r="K369" t="str">
        <f>'Prospects Data'!I369</f>
        <v>Med</v>
      </c>
      <c r="L369">
        <f>'Prospects Data'!J369</f>
        <v>0</v>
      </c>
      <c r="M369">
        <f>'Prospects Data'!K369</f>
        <v>23.022222200000002</v>
      </c>
      <c r="N369" t="str">
        <f>'Prospects Data'!L369</f>
        <v>6' 0"</v>
      </c>
      <c r="O369">
        <f>'Prospects Data'!M369</f>
        <v>230</v>
      </c>
      <c r="P369" t="str">
        <f>'Prospects Data'!N369</f>
        <v>L</v>
      </c>
      <c r="Q369" t="str">
        <f>'Prospects Data'!O369</f>
        <v>R</v>
      </c>
      <c r="R369">
        <f>'Prospects Data'!P369</f>
        <v>2022</v>
      </c>
      <c r="S369" t="str">
        <f>'Prospects Data'!Q369</f>
        <v>Draft</v>
      </c>
      <c r="T369" t="str">
        <f>'Prospects Data'!R369</f>
        <v>STL</v>
      </c>
      <c r="U369">
        <f>'Prospects Data'!S369</f>
        <v>470300</v>
      </c>
      <c r="V369" t="str">
        <f>'Prospects Data'!T369</f>
        <v>Oklahoma</v>
      </c>
      <c r="W369" t="str">
        <f>'Prospects Data'!U369</f>
        <v>Crooks was in the â€œDefense Might Carry Themâ€ bucket at the bottom of last year's list, where it was noted that if he could become a 50 or better defender, he'd have a place on a 40-man roster in the future. Heâ€™s well on pace to achieve that benchmark. Crooks is a bottom-up receiver who presents pitches well. His above-average arm nabbed 27% of baserunners in 2023 and he's done so at a 38% clip in Double-A so far this season. Offensively, he hits out of an upright, open stance. His bat path is on the flatter side of the spectrum and he uses it to spray contact to all-fields. His power output shows up more in the form of doubles rather than over-the-wall juice, and he'll take his free-passes (10.9% walk rate in 2023). Crooks projects to be a quality, defensive-oriented backup catcher in the near future.</v>
      </c>
      <c r="X369">
        <f>'Prospects Data'!V369</f>
        <v>0</v>
      </c>
      <c r="Y369" t="str">
        <f>'Prospects Data'!W369</f>
        <v>sa3019841</v>
      </c>
    </row>
    <row r="370" spans="2:25" x14ac:dyDescent="0.45">
      <c r="B370">
        <v>13</v>
      </c>
      <c r="C370" t="s">
        <v>836</v>
      </c>
      <c r="D370" t="s">
        <v>178</v>
      </c>
      <c r="E370" s="7" t="str">
        <f>VLOOKUP(D370, Index!$A$2:$B$31, 2, FALSE)</f>
        <v>Yankees</v>
      </c>
      <c r="F370" s="7">
        <f t="shared" si="5"/>
        <v>369</v>
      </c>
      <c r="G370" t="str">
        <f>'Prospects Data'!E370</f>
        <v>2B</v>
      </c>
      <c r="H370" t="str">
        <f>'Prospects Data'!F370</f>
        <v>A+</v>
      </c>
      <c r="I370">
        <f>'Prospects Data'!G370</f>
        <v>2026</v>
      </c>
      <c r="J370">
        <f>'Prospects Data'!H370</f>
        <v>40</v>
      </c>
      <c r="K370" t="str">
        <f>'Prospects Data'!I370</f>
        <v>High</v>
      </c>
      <c r="L370">
        <f>'Prospects Data'!J370</f>
        <v>0</v>
      </c>
      <c r="M370">
        <f>'Prospects Data'!K370</f>
        <v>22.155555499999998</v>
      </c>
      <c r="N370" t="str">
        <f>'Prospects Data'!L370</f>
        <v>5' 6"</v>
      </c>
      <c r="O370">
        <f>'Prospects Data'!M370</f>
        <v>170</v>
      </c>
      <c r="P370" t="str">
        <f>'Prospects Data'!N370</f>
        <v>R</v>
      </c>
      <c r="Q370" t="str">
        <f>'Prospects Data'!O370</f>
        <v>R</v>
      </c>
      <c r="R370">
        <f>'Prospects Data'!P370</f>
        <v>2019</v>
      </c>
      <c r="S370" t="str">
        <f>'Prospects Data'!Q370</f>
        <v>J2</v>
      </c>
      <c r="T370" t="str">
        <f>'Prospects Data'!R370</f>
        <v>NYY</v>
      </c>
      <c r="U370">
        <f>'Prospects Data'!S370</f>
        <v>10000</v>
      </c>
      <c r="V370" t="str">
        <f>'Prospects Data'!T370</f>
        <v>Mexico</v>
      </c>
      <c r="W370" t="str">
        <f>'Prospects Data'!U370</f>
        <v>Serna signed in 2019 but his affiliated pro career didn't begin until 2021. He's a career .273/.371/.447 hitter in the low minors and has always been a little old for the level, though that began to change in 2023 when he clubbed 19 homers in 95 Low-A games and ended the year with a month at the age-appropriate High-A Hudson Valley. 
Serna is only listed at 5-foot-6, but he's long and sinewy, and he swings incredibly hard for such a small player. He also moves the barrel around the zone with uncommon feel for someone who swings with this much effort and verve. There's some chase-driven risk here. Serna is swing-happy in any count, but he gets especially antsy in two-strike counts, when he chases over 40% of the time. 
Like a lot of other interesting position player prospects in New York's system, Serna's arm strength will likely limit him to second base at the highest levels. If his swing decisions prevent him from being an everyday second baseman, any kind of versatility would make Serna more rosterable as a utilityman; he's gotten quite a few left field reps in Mexico this winter. Despite his size and age, I like Serna's power projection more than most of the other little middle infielders in the system because of his build and the ferocity with which he swings. He's got a puncher's chance to be an everyday second baseman, but he's more likely a Dylan Moore type of role player.</v>
      </c>
      <c r="X370">
        <f>'Prospects Data'!V370</f>
        <v>0</v>
      </c>
      <c r="Y370" t="str">
        <f>'Prospects Data'!W370</f>
        <v>sa3015579</v>
      </c>
    </row>
    <row r="371" spans="2:25" x14ac:dyDescent="0.45">
      <c r="B371">
        <v>13</v>
      </c>
      <c r="C371" t="s">
        <v>4018</v>
      </c>
      <c r="D371" t="s">
        <v>18</v>
      </c>
      <c r="E371" s="7" t="str">
        <f>VLOOKUP(D371, Index!$A$2:$B$31, 2, FALSE)</f>
        <v>Diamondbacks</v>
      </c>
      <c r="F371" s="7">
        <f t="shared" si="5"/>
        <v>370</v>
      </c>
      <c r="G371" t="str">
        <f>'Prospects Data'!E371</f>
        <v>2B</v>
      </c>
      <c r="H371" t="str">
        <f>'Prospects Data'!F371</f>
        <v>A</v>
      </c>
      <c r="I371">
        <f>'Prospects Data'!G371</f>
        <v>2027</v>
      </c>
      <c r="J371">
        <f>'Prospects Data'!H371</f>
        <v>40</v>
      </c>
      <c r="K371" t="str">
        <f>'Prospects Data'!I371</f>
        <v>Med</v>
      </c>
      <c r="L371">
        <f>'Prospects Data'!J371</f>
        <v>0</v>
      </c>
      <c r="M371">
        <f>'Prospects Data'!K371</f>
        <v>19.1694444</v>
      </c>
      <c r="N371" t="str">
        <f>'Prospects Data'!L371</f>
        <v>5' 10"</v>
      </c>
      <c r="O371">
        <f>'Prospects Data'!M371</f>
        <v>155</v>
      </c>
      <c r="P371" t="str">
        <f>'Prospects Data'!N371</f>
        <v>R</v>
      </c>
      <c r="Q371" t="str">
        <f>'Prospects Data'!O371</f>
        <v>R</v>
      </c>
      <c r="R371">
        <f>'Prospects Data'!P371</f>
        <v>2022</v>
      </c>
      <c r="S371" t="str">
        <f>'Prospects Data'!Q371</f>
        <v>Intl15</v>
      </c>
      <c r="T371" t="str">
        <f>'Prospects Data'!R371</f>
        <v>ARI</v>
      </c>
      <c r="U371">
        <f>'Prospects Data'!S371</f>
        <v>240000</v>
      </c>
      <c r="V371" t="str">
        <f>'Prospects Data'!T371</f>
        <v>Venezuela</v>
      </c>
      <c r="W371" t="str">
        <f>'Prospects Data'!U371</f>
        <v>Torin is a bat control savant with limited power and defensive ability. He was barely 18 when the D-backs promoted him to Visalia in the middle of 2023 and Torin's hit tool held up enough for him to post a 91% in-zone contact rate throughout the season. He's off to a hot surface-level start again in 2024, but his lack of explosion and his look on defense has us rounding down a bit on his projection from last list cycle. 
Torin uses very simple, conservative footwork and lets his hand-eye coordination and bat control do the work for his offense. He hits a lot of choppers and grounders and makes a ton of soft contact, posting the second-lowest hard-hit rate among D-backs prospects at full-season affiliates last year. There are glimpses of exciting rotational ability, especially when Torin has to tuck his hands in and barrel stuff in around his naval. But in general, his quality of contact is light and Torin is a smaller guy without the overt physical projection that would indicate he'll eventually have real power. Torin has also plateaued as a defender. He has a quick exchange and lovely arm stroke, but his agility, range and hands are all below average for a shortstop. He's playing a mix of both infield spots right now but projects to second base for us. 
The bat-to-ball skill here is pretty special and Torin is very young. We want to leave room for improvement and we value his profile, but barring an unexpected leap in his explosiveness, Torin is likely to produce akin to Luis UrÃ­as. He needs to either develop defensive versatility or power to play a more meaningful big league role.</v>
      </c>
      <c r="X371">
        <f>'Prospects Data'!V371</f>
        <v>0</v>
      </c>
      <c r="Y371" t="str">
        <f>'Prospects Data'!W371</f>
        <v>sa3018938</v>
      </c>
    </row>
    <row r="372" spans="2:25" x14ac:dyDescent="0.45">
      <c r="B372">
        <v>13</v>
      </c>
      <c r="C372" t="s">
        <v>4021</v>
      </c>
      <c r="D372" t="s">
        <v>36</v>
      </c>
      <c r="E372" s="7" t="str">
        <f>VLOOKUP(D372, Index!$A$2:$B$31, 2, FALSE)</f>
        <v>Reds</v>
      </c>
      <c r="F372" s="7">
        <f t="shared" si="5"/>
        <v>371</v>
      </c>
      <c r="G372" t="str">
        <f>'Prospects Data'!E372</f>
        <v>SIRP</v>
      </c>
      <c r="H372" t="str">
        <f>'Prospects Data'!F372</f>
        <v>AAA</v>
      </c>
      <c r="I372">
        <f>'Prospects Data'!G372</f>
        <v>2025</v>
      </c>
      <c r="J372">
        <f>'Prospects Data'!H372</f>
        <v>40</v>
      </c>
      <c r="K372" t="str">
        <f>'Prospects Data'!I372</f>
        <v>Med</v>
      </c>
      <c r="L372">
        <f>'Prospects Data'!J372</f>
        <v>0</v>
      </c>
      <c r="M372">
        <f>'Prospects Data'!K372</f>
        <v>23.502777699999999</v>
      </c>
      <c r="N372" t="str">
        <f>'Prospects Data'!L372</f>
        <v>6' 6"</v>
      </c>
      <c r="O372">
        <f>'Prospects Data'!M372</f>
        <v>275</v>
      </c>
      <c r="P372" t="str">
        <f>'Prospects Data'!N372</f>
        <v>R</v>
      </c>
      <c r="Q372" t="str">
        <f>'Prospects Data'!O372</f>
        <v>R</v>
      </c>
      <c r="R372">
        <f>'Prospects Data'!P372</f>
        <v>2022</v>
      </c>
      <c r="S372" t="str">
        <f>'Prospects Data'!Q372</f>
        <v>Draft</v>
      </c>
      <c r="T372" t="str">
        <f>'Prospects Data'!R372</f>
        <v>CIN</v>
      </c>
      <c r="U372">
        <f>'Prospects Data'!S372</f>
        <v>2225000</v>
      </c>
      <c r="V372" t="str">
        <f>'Prospects Data'!T372</f>
        <v>Georgia Tech</v>
      </c>
      <c r="W372" t="str">
        <f>'Prospects Data'!U372</f>
        <v>An absolute unit, Maxwell is approaching size of an NFL offensive lineman at a whopping 6-foot-6, 275 pounds. He goes right at hitters with triple-digit heat and struck out 96 batters in 61.1 innings across both A-ball levels in 2023 before he went to the Arizona Fall League. Maxwell is bumping 100 again in the spring of 2024 and coasts at 96-98, often for two innings at a time. He also has a power, two-planed breaking ball that has incredible depth for a pitch that bends in around 86-88 mph, and that generated a miss rate approaching 50% last season. Even though some of his fastball's bat-missing ability is hindered by its steep plane, he still looks like a late-inning reliever. Maxwell is tracking well ahead of his stock 40-man pace, which would otherwise see him debut in 2026. Instead, he has a shot to debut late in 2024, especially if the Reds are in the postseason mix late in the year.</v>
      </c>
      <c r="X372" t="str">
        <f>'Prospects Data'!V372</f>
        <v>7gpclkNnYvc</v>
      </c>
      <c r="Y372" t="str">
        <f>'Prospects Data'!W372</f>
        <v>sa3020255</v>
      </c>
    </row>
    <row r="373" spans="2:25" x14ac:dyDescent="0.45">
      <c r="B373">
        <v>13</v>
      </c>
      <c r="C373" t="s">
        <v>4025</v>
      </c>
      <c r="D373" t="s">
        <v>89</v>
      </c>
      <c r="E373" s="7" t="str">
        <f>VLOOKUP(D373, Index!$A$2:$B$31, 2, FALSE)</f>
        <v>Rays</v>
      </c>
      <c r="F373" s="7">
        <f t="shared" si="5"/>
        <v>372</v>
      </c>
      <c r="G373" t="str">
        <f>'Prospects Data'!E373</f>
        <v>MIRP</v>
      </c>
      <c r="H373" t="str">
        <f>'Prospects Data'!F373</f>
        <v>AAA</v>
      </c>
      <c r="I373">
        <f>'Prospects Data'!G373</f>
        <v>2025</v>
      </c>
      <c r="J373">
        <f>'Prospects Data'!H373</f>
        <v>40</v>
      </c>
      <c r="K373" t="str">
        <f>'Prospects Data'!I373</f>
        <v>High</v>
      </c>
      <c r="L373">
        <f>'Prospects Data'!J373</f>
        <v>0</v>
      </c>
      <c r="M373">
        <f>'Prospects Data'!K373</f>
        <v>25.6222222</v>
      </c>
      <c r="N373" t="str">
        <f>'Prospects Data'!L373</f>
        <v>6' 0"</v>
      </c>
      <c r="O373">
        <f>'Prospects Data'!M373</f>
        <v>190</v>
      </c>
      <c r="P373" t="str">
        <f>'Prospects Data'!N373</f>
        <v>L</v>
      </c>
      <c r="Q373" t="str">
        <f>'Prospects Data'!O373</f>
        <v>L</v>
      </c>
      <c r="R373">
        <f>'Prospects Data'!P373</f>
        <v>2020</v>
      </c>
      <c r="S373" t="str">
        <f>'Prospects Data'!Q373</f>
        <v>Draft</v>
      </c>
      <c r="T373" t="str">
        <f>'Prospects Data'!R373</f>
        <v>TBR</v>
      </c>
      <c r="U373">
        <f>'Prospects Data'!S373</f>
        <v>1240000</v>
      </c>
      <c r="V373" t="str">
        <f>'Prospects Data'!T373</f>
        <v>Virginia Tech</v>
      </c>
      <c r="W373" t="str">
        <f>'Prospects Data'!U373</f>
        <v>Seymour had a dominant 2021, then made just a few starts in 2022 before he was shut down with a flexor strain; he had Tommy John that June. He missed the bulk of 2023 recovering from surgery but returned in time to toss 42 frames and strike out just under 30% of the hitters he faced. He has been dominant so far in 2024, posting a 29% strikeout rate and career-best 5% walk rate at Double-A Montgomery. 
Suddenly Seymour is not only back, but perhaps better than ever before, as he's made 15 dominant starts and thrown more innings than he has since the 95.2 frames he tossed in 2019 between Virginia Tech and a stint on Cape Cod. Violent deception and a plus changeup drive Seymour's ability to miss bats. He has an NC-17 delivery with a grotesque head whack, but it doesn't seem to inhibit his ability to throw strikes. His fastball sits an underwhelming 88-92 mph, but it holds its plane very well and, combined with the deception in his delivery, is playing like a plus pitch. His changeup has 10 ticks of separation from his fastball and he sells it like a seasoned used car salesman by maintaining his delivery's effort and arm speed. Seymour has two breaking balls, with his 80-84 mph slider the superior offering. It has two-plane shape and often shows considerable depth, and it's a really tough pitch for left-handed hitters to do much with. His curveball is a big, slow (69-74 mph) vertical breaker that is more of a strike-stealer than a pitch heâ€™ll regularly rely on. He'll also mix in a short, mid-upper 80â€™s cutter that he uses as an additional weapon to stay off right-handers' barrels. 
Seymour is 25 years old now, so his dominance over Double-A hitters is to be expected, but given how fresh he is off TJ, the way he's sustained it start after quality start is very encouraging. We're still skeptical this kind of delivery can hold up under 120 innings or so, but Seymour is officially on his way to proving us wrong. We think he'll likely serve as a really good multi-inning reliever (and occasional spot starter) where he can maximize his best offerings in short bursts.</v>
      </c>
      <c r="X373">
        <f>'Prospects Data'!V373</f>
        <v>0</v>
      </c>
      <c r="Y373" t="str">
        <f>'Prospects Data'!W373</f>
        <v>sa3014512</v>
      </c>
    </row>
    <row r="374" spans="2:25" x14ac:dyDescent="0.45">
      <c r="B374">
        <v>13</v>
      </c>
      <c r="C374" t="s">
        <v>4028</v>
      </c>
      <c r="D374" t="s">
        <v>170</v>
      </c>
      <c r="E374" s="7" t="str">
        <f>VLOOKUP(D374, Index!$A$2:$B$31, 2, FALSE)</f>
        <v>Guardians</v>
      </c>
      <c r="F374" s="7">
        <f t="shared" si="5"/>
        <v>373</v>
      </c>
      <c r="G374" t="str">
        <f>'Prospects Data'!E374</f>
        <v>SIRP</v>
      </c>
      <c r="H374" t="str">
        <f>'Prospects Data'!F374</f>
        <v>A</v>
      </c>
      <c r="I374">
        <f>'Prospects Data'!G374</f>
        <v>2028</v>
      </c>
      <c r="J374">
        <f>'Prospects Data'!H374</f>
        <v>40</v>
      </c>
      <c r="K374" t="str">
        <f>'Prospects Data'!I374</f>
        <v>High</v>
      </c>
      <c r="L374">
        <f>'Prospects Data'!J374</f>
        <v>0</v>
      </c>
      <c r="M374">
        <f>'Prospects Data'!K374</f>
        <v>19.024999999999999</v>
      </c>
      <c r="N374" t="str">
        <f>'Prospects Data'!L374</f>
        <v>6' 6"</v>
      </c>
      <c r="O374">
        <f>'Prospects Data'!M374</f>
        <v>205</v>
      </c>
      <c r="P374" t="str">
        <f>'Prospects Data'!N374</f>
        <v>L</v>
      </c>
      <c r="Q374" t="str">
        <f>'Prospects Data'!O374</f>
        <v>L</v>
      </c>
      <c r="R374">
        <f>'Prospects Data'!P374</f>
        <v>2023</v>
      </c>
      <c r="S374" t="str">
        <f>'Prospects Data'!Q374</f>
        <v>Draft</v>
      </c>
      <c r="T374" t="str">
        <f>'Prospects Data'!R374</f>
        <v>CLE</v>
      </c>
      <c r="U374">
        <f>'Prospects Data'!S374</f>
        <v>2300000</v>
      </c>
      <c r="V374" t="str">
        <f>'Prospects Data'!T374</f>
        <v>Bishop Hendricken (RI)</v>
      </c>
      <c r="W374" t="str">
        <f>'Prospects Data'!U374</f>
        <v>Clemmey, a lanky Rhode Island lefty, was signed away from a Vanderbilt commitment with a $2.3 million bonus as a second round pick and didn't pitch at an affiliate after the draft. Clemmey's high-octane delivery generates mid-90s velocity and an occasionally plus breaking ball. His cacophonous mechanics make for a very uncomfortable at-bat, especially for lefties, and also create a lot of relief risk. After he was parked in the 92-95 mph range on the showcase circuit and with Team USA, Clemmey will now show you 92-98 over the course of a full start. His NBA-shooting-guard frame and explosivity are signs that he is going to continue to throw hard, but probably not with touch-and-feel precision. Finding a more consistent breaking ball will be a huge key for Clemmey in pro ball because his current 78-83 mph offering has inconsistent finish. There's exciting raw material here, as Clemmey should at least become a good reliever with a monster fastball. His size and athleticism mean you can dream on more.</v>
      </c>
      <c r="X374" t="str">
        <f>'Prospects Data'!V374</f>
        <v>V95MNdGluzs</v>
      </c>
      <c r="Y374" t="str">
        <f>'Prospects Data'!W374</f>
        <v>sa3023421</v>
      </c>
    </row>
    <row r="375" spans="2:25" x14ac:dyDescent="0.45">
      <c r="B375">
        <v>13</v>
      </c>
      <c r="C375" t="s">
        <v>4033</v>
      </c>
      <c r="D375" t="s">
        <v>107</v>
      </c>
      <c r="E375" s="7" t="str">
        <f>VLOOKUP(D375, Index!$A$2:$B$31, 2, FALSE)</f>
        <v>Braves</v>
      </c>
      <c r="F375" s="7">
        <f t="shared" si="5"/>
        <v>374</v>
      </c>
      <c r="G375" t="str">
        <f>'Prospects Data'!E375</f>
        <v>SIRP</v>
      </c>
      <c r="H375" t="str">
        <f>'Prospects Data'!F375</f>
        <v>A+</v>
      </c>
      <c r="I375">
        <f>'Prospects Data'!G375</f>
        <v>2026</v>
      </c>
      <c r="J375">
        <f>'Prospects Data'!H375</f>
        <v>40</v>
      </c>
      <c r="K375" t="str">
        <f>'Prospects Data'!I375</f>
        <v>Med</v>
      </c>
      <c r="L375">
        <f>'Prospects Data'!J375</f>
        <v>0</v>
      </c>
      <c r="M375">
        <f>'Prospects Data'!K375</f>
        <v>23.855555500000001</v>
      </c>
      <c r="N375" t="str">
        <f>'Prospects Data'!L375</f>
        <v>6' 0"</v>
      </c>
      <c r="O375">
        <f>'Prospects Data'!M375</f>
        <v>204</v>
      </c>
      <c r="P375" t="str">
        <f>'Prospects Data'!N375</f>
        <v>R</v>
      </c>
      <c r="Q375" t="str">
        <f>'Prospects Data'!O375</f>
        <v>R</v>
      </c>
      <c r="R375">
        <f>'Prospects Data'!P375</f>
        <v>2022</v>
      </c>
      <c r="S375" t="str">
        <f>'Prospects Data'!Q375</f>
        <v>Draft</v>
      </c>
      <c r="T375" t="str">
        <f>'Prospects Data'!R375</f>
        <v>ATL</v>
      </c>
      <c r="U375">
        <f>'Prospects Data'!S375</f>
        <v>647500</v>
      </c>
      <c r="V375" t="str">
        <f>'Prospects Data'!T375</f>
        <v>Auburn</v>
      </c>
      <c r="W375" t="str">
        <f>'Prospects Data'!U375</f>
        <v>Burkhalter had a velocity swoon in April of his draft year and dealt with a stretch where his heater only sat about 92 mph. It ramped up again late in the season and peaked during the 2022 College World Series, where he was bumping 97, tilting in a hellacious cutter as hard as 92 mph, and also missing bats with the occasional changeup. While his violent delivery pushed his projection toward the bullpen, Burkhalter's repertoire depth gave him a shot to start and his stuff seemed to be improving as the draft approached. Burkhalter was electric in his lone 2023 Grapefruit League appearance (up to 97, nasty upper-80s cutters with more depth when Burkhalter wanted it), but his final fastball (94.7 mph) and 18th pitch of the inning was three ticks slower then his first one (97.7 mph) and just two weeks later, the Braves announced Burkhalter needed Tommy John. 
Burkhalter rehabbed throughout 2023 and returned to an affiliated mound just before 2024 list publication. I saw one of his June Florida Complex rehab outings in North Port and he looked great. He was sitting 95-96, touched 98, and commanded the same 92 mph cutter/slider from before he blew out. His full-body, high-effort delivery is still evocative of a likely reliever, but it makes sense to see if his changeup can take a step forward or if the Braves can tease a second, more distinct breaking ball out of him. The 2025 season is Burkhalter's 40-man platform year and it's plausible Atlanta could decide to fast track him as a reliever in the middle of next year.</v>
      </c>
      <c r="X375">
        <f>'Prospects Data'!V375</f>
        <v>0</v>
      </c>
      <c r="Y375" t="str">
        <f>'Prospects Data'!W375</f>
        <v>sa3020382</v>
      </c>
    </row>
    <row r="376" spans="2:25" x14ac:dyDescent="0.45">
      <c r="B376">
        <v>13</v>
      </c>
      <c r="C376" t="s">
        <v>4036</v>
      </c>
      <c r="D376" t="s">
        <v>130</v>
      </c>
      <c r="E376" s="7" t="str">
        <f>VLOOKUP(D376, Index!$A$2:$B$31, 2, FALSE)</f>
        <v>Rangers</v>
      </c>
      <c r="F376" s="7">
        <f t="shared" si="5"/>
        <v>375</v>
      </c>
      <c r="G376" t="str">
        <f>'Prospects Data'!E376</f>
        <v>SIRP</v>
      </c>
      <c r="H376" t="str">
        <f>'Prospects Data'!F376</f>
        <v>A</v>
      </c>
      <c r="I376">
        <f>'Prospects Data'!G376</f>
        <v>2027</v>
      </c>
      <c r="J376">
        <f>'Prospects Data'!H376</f>
        <v>40</v>
      </c>
      <c r="K376" t="str">
        <f>'Prospects Data'!I376</f>
        <v>Med</v>
      </c>
      <c r="L376">
        <f>'Prospects Data'!J376</f>
        <v>0</v>
      </c>
      <c r="M376">
        <f>'Prospects Data'!K376</f>
        <v>23.4694444</v>
      </c>
      <c r="N376" t="str">
        <f>'Prospects Data'!L376</f>
        <v>6' 1"</v>
      </c>
      <c r="O376">
        <f>'Prospects Data'!M376</f>
        <v>175</v>
      </c>
      <c r="P376" t="str">
        <f>'Prospects Data'!N376</f>
        <v>R</v>
      </c>
      <c r="Q376" t="str">
        <f>'Prospects Data'!O376</f>
        <v>R</v>
      </c>
      <c r="R376">
        <f>'Prospects Data'!P376</f>
        <v>2023</v>
      </c>
      <c r="S376" t="str">
        <f>'Prospects Data'!Q376</f>
        <v>Draft</v>
      </c>
      <c r="T376" t="str">
        <f>'Prospects Data'!R376</f>
        <v>TEX</v>
      </c>
      <c r="U376">
        <f>'Prospects Data'!S376</f>
        <v>180000</v>
      </c>
      <c r="V376" t="str">
        <f>'Prospects Data'!T376</f>
        <v>Butler County CC (KS)</v>
      </c>
      <c r="W376" t="str">
        <f>'Prospects Data'!U376</f>
        <v>A multi-year junior college pitcher, perhaps no player in the Cactus League Spring Breakout games broke out like Tiger did. He came out of the bullpen and sat 96-98 with explosive life and a buck nasty 88-90 mph cutter/slider that likes to live at the top of the zone. Tiger began the regular season back in extended spring training rehabbing an elbow injury and was only sent to an affiliate a couple weeks ago. He's starting and has pitched as deep as the fifth inning. There's very exciting arm strength and breaking ball quality here, and because Tiger was a JUCO pick, his other pitches might just be scratching the surface. Even if Tiger treads water, he's still going to be a good reliever.</v>
      </c>
      <c r="X376">
        <f>'Prospects Data'!V376</f>
        <v>0</v>
      </c>
      <c r="Y376" t="str">
        <f>'Prospects Data'!W376</f>
        <v>sa3022875</v>
      </c>
    </row>
    <row r="377" spans="2:25" x14ac:dyDescent="0.45">
      <c r="B377">
        <v>13</v>
      </c>
      <c r="C377" t="s">
        <v>1918</v>
      </c>
      <c r="D377" t="s">
        <v>7</v>
      </c>
      <c r="E377" s="7" t="str">
        <f>VLOOKUP(D377, Index!$A$2:$B$31, 2, FALSE)</f>
        <v>Marlins</v>
      </c>
      <c r="F377" s="7">
        <f t="shared" si="5"/>
        <v>376</v>
      </c>
      <c r="G377" t="str">
        <f>'Prospects Data'!E377</f>
        <v>C</v>
      </c>
      <c r="H377" t="str">
        <f>'Prospects Data'!F377</f>
        <v>AA</v>
      </c>
      <c r="I377">
        <f>'Prospects Data'!G377</f>
        <v>2026</v>
      </c>
      <c r="J377">
        <f>'Prospects Data'!H377</f>
        <v>40</v>
      </c>
      <c r="K377" t="str">
        <f>'Prospects Data'!I377</f>
        <v>High</v>
      </c>
      <c r="L377">
        <f>'Prospects Data'!J377</f>
        <v>0</v>
      </c>
      <c r="M377">
        <f>'Prospects Data'!K377</f>
        <v>21.5833333</v>
      </c>
      <c r="N377" t="str">
        <f>'Prospects Data'!L377</f>
        <v>6' 1"</v>
      </c>
      <c r="O377">
        <f>'Prospects Data'!M377</f>
        <v>215</v>
      </c>
      <c r="P377" t="str">
        <f>'Prospects Data'!N377</f>
        <v>L</v>
      </c>
      <c r="Q377" t="str">
        <f>'Prospects Data'!O377</f>
        <v>R</v>
      </c>
      <c r="R377">
        <f>'Prospects Data'!P377</f>
        <v>2021</v>
      </c>
      <c r="S377" t="str">
        <f>'Prospects Data'!Q377</f>
        <v>Draft</v>
      </c>
      <c r="T377" t="str">
        <f>'Prospects Data'!R377</f>
        <v>MIA</v>
      </c>
      <c r="U377">
        <f>'Prospects Data'!S377</f>
        <v>2500000</v>
      </c>
      <c r="V377" t="str">
        <f>'Prospects Data'!T377</f>
        <v>Williamsville East HS</v>
      </c>
      <c r="W377" t="str">
        <f>'Prospects Data'!U377</f>
        <v>Mack is a lefty-hitting catcher with a big frame, above-average bat speed, and a grooved, uppercut swing. He was a cold weather amateur who missed a bunch of 2022 with a hamstring strain. His bat path has gorgeous natural loft, and Mack is a loose, explosive rotator, but he tends to swing through the center of the zone and doesn't have especially good feel for the barrel. The good news is that plenty of catchers with 20-grade hit tools end up playing a big league role if they're good enough defenders and get to some power. Mack's size, mobility, the strength of his hands and arm, and the quality of his receiving are all solid long-term fits behind the dish. He has rare raw power for a lefty-hitting catcher and while he'll probably hit between .180-.200 at the big league level, so long as he's getting to the power, Mack will be doing enough to be a backup.</v>
      </c>
      <c r="X377">
        <f>'Prospects Data'!V377</f>
        <v>0</v>
      </c>
      <c r="Y377" t="str">
        <f>'Prospects Data'!W377</f>
        <v>sa3017374</v>
      </c>
    </row>
    <row r="378" spans="2:25" x14ac:dyDescent="0.45">
      <c r="B378">
        <v>13</v>
      </c>
      <c r="C378" t="s">
        <v>4042</v>
      </c>
      <c r="D378" t="s">
        <v>21</v>
      </c>
      <c r="E378" s="7" t="str">
        <f>VLOOKUP(D378, Index!$A$2:$B$31, 2, FALSE)</f>
        <v>Orioles</v>
      </c>
      <c r="F378" s="7">
        <f t="shared" si="5"/>
        <v>377</v>
      </c>
      <c r="G378" t="str">
        <f>'Prospects Data'!E378</f>
        <v>SP</v>
      </c>
      <c r="H378" t="str">
        <f>'Prospects Data'!F378</f>
        <v>A+</v>
      </c>
      <c r="I378">
        <f>'Prospects Data'!G378</f>
        <v>2025</v>
      </c>
      <c r="J378">
        <f>'Prospects Data'!H378</f>
        <v>40</v>
      </c>
      <c r="K378" t="str">
        <f>'Prospects Data'!I378</f>
        <v>Med</v>
      </c>
      <c r="L378">
        <f>'Prospects Data'!J378</f>
        <v>0</v>
      </c>
      <c r="M378">
        <f>'Prospects Data'!K378</f>
        <v>23.6388888</v>
      </c>
      <c r="N378" t="str">
        <f>'Prospects Data'!L378</f>
        <v>5' 11"</v>
      </c>
      <c r="O378">
        <f>'Prospects Data'!M378</f>
        <v>190</v>
      </c>
      <c r="P378" t="str">
        <f>'Prospects Data'!N378</f>
        <v>R</v>
      </c>
      <c r="Q378" t="str">
        <f>'Prospects Data'!O378</f>
        <v>R</v>
      </c>
      <c r="R378">
        <f>'Prospects Data'!P378</f>
        <v>2019</v>
      </c>
      <c r="S378" t="str">
        <f>'Prospects Data'!Q378</f>
        <v>J2</v>
      </c>
      <c r="T378" t="str">
        <f>'Prospects Data'!R378</f>
        <v>MIN</v>
      </c>
      <c r="U378">
        <f>'Prospects Data'!S378</f>
        <v>25000</v>
      </c>
      <c r="V378" t="str">
        <f>'Prospects Data'!T378</f>
        <v>Dominican Republic</v>
      </c>
      <c r="W378" t="str">
        <f>'Prospects Data'!U378</f>
        <v>NuÃ±ez came to the Oâ€™s in the 2022 trade that sent Jorge LÃ³pez to Minnesota. Last year was NuÃ±ezâ€™s first full season in the Baltimore organization and he tossed 104.2 frames across both of the Oriolesâ€™ A-ball affiliates, striking out 125 and walking 58 in those innings to the tune of a 3.96 ERA. His four-seam fastball sits 92-95 mph with solid carry, in part due to his very compact arm swing and his ability to spin (2,500-plus rpm); the heater has proven to play far better when elevated and not so well in the zone. NuÃ±ezâ€™s secondary stuff is awesome. His best sliders have sharp, two-plane shape with late break, but because of his fastball's in-zone vulnerability, NuÃ±ez more often uses his breaking ball as a way to get ahead of hitters. His least used pitch is a firm changeup at 85-88 mph that will flash unhittable late diving action. It's thrown with the same high-quality fastball arm speed and falls off the table when NuÃ±ez releases it right. Too often, he'll throw changeups that are easily identifiable as balls out of hand. This likely speaks to both a lack of feel and confidence in this particular offering, which has immense potential but is the least likely to reach its projected grade. NuÃ±ez has right tail outcomes in the rotation if his command and/or cambio takes a considerable leap forward. Currently working in a piggyback role in Aberdeen, it is more likely that NuÃ±ez ends up as an inefficient but nasty long reliever.</v>
      </c>
      <c r="X378">
        <f>'Prospects Data'!V378</f>
        <v>0</v>
      </c>
      <c r="Y378" t="str">
        <f>'Prospects Data'!W378</f>
        <v>sa3015464</v>
      </c>
    </row>
    <row r="379" spans="2:25" x14ac:dyDescent="0.45">
      <c r="B379">
        <v>13</v>
      </c>
      <c r="C379" t="s">
        <v>4045</v>
      </c>
      <c r="D379" t="s">
        <v>76</v>
      </c>
      <c r="E379" s="7" t="str">
        <f>VLOOKUP(D379, Index!$A$2:$B$31, 2, FALSE)</f>
        <v>Pirates</v>
      </c>
      <c r="F379" s="7">
        <f t="shared" si="5"/>
        <v>378</v>
      </c>
      <c r="G379" t="str">
        <f>'Prospects Data'!E379</f>
        <v>SIRP</v>
      </c>
      <c r="H379" t="str">
        <f>'Prospects Data'!F379</f>
        <v>CPX</v>
      </c>
      <c r="I379">
        <f>'Prospects Data'!G379</f>
        <v>2028</v>
      </c>
      <c r="J379">
        <f>'Prospects Data'!H379</f>
        <v>40</v>
      </c>
      <c r="K379" t="str">
        <f>'Prospects Data'!I379</f>
        <v>High</v>
      </c>
      <c r="L379">
        <f>'Prospects Data'!J379</f>
        <v>0</v>
      </c>
      <c r="M379">
        <f>'Prospects Data'!K379</f>
        <v>19.097222200000001</v>
      </c>
      <c r="N379" t="str">
        <f>'Prospects Data'!L379</f>
        <v>6' 6"</v>
      </c>
      <c r="O379">
        <f>'Prospects Data'!M379</f>
        <v>205</v>
      </c>
      <c r="P379" t="str">
        <f>'Prospects Data'!N379</f>
        <v>R</v>
      </c>
      <c r="Q379" t="str">
        <f>'Prospects Data'!O379</f>
        <v>R</v>
      </c>
      <c r="R379">
        <f>'Prospects Data'!P379</f>
        <v>2023</v>
      </c>
      <c r="S379" t="str">
        <f>'Prospects Data'!Q379</f>
        <v>Draft</v>
      </c>
      <c r="T379" t="str">
        <f>'Prospects Data'!R379</f>
        <v>PIT</v>
      </c>
      <c r="U379">
        <f>'Prospects Data'!S379</f>
        <v>1800000</v>
      </c>
      <c r="V379" t="str">
        <f>'Prospects Data'!T379</f>
        <v>Belleville East HS (IL)</v>
      </c>
      <c r="W379" t="str">
        <f>'Prospects Data'!U379</f>
        <v>Mueth is a long, lean, uber-projectable right-hander the Pirates took 67th overall in the Comp-B round of the 2023 Draft; they gave him $1.8 million to keep him from going to Ole Miss. He throws from a low three-quarters slot that assists in creating the nearly 20 inches of horizontal movement on his 92-96 mph two-seamer, which he is throwing a little harder than when he was in high school. Mueth's lengthy arm circle causes timing inconsistency that results in erratic command. He also lacks present feel for both of his secondaries, and both his slider and changeup tend to vary drastically in quality from pitch-to-pitch. The slider is a short 82-86 mph breaker that at times will show above-average teeth, while at others it has loose spin and lacks sharpness. His changeup will flash significant fade at its best, but it's even more prone to having limited action than the slider is. Muethâ€™s projected below-average command will be his biggest hurdle to remaining a starter long-term, but he's so loose and lanky that it's a no-brainer to keep him on a starter's development path. He's raw in most facets but also has a chance to throw very hard over time and develop a fastball in the style of a Tanner Houck or Camilo Doval, or any extremely low-slot pitcher you can think of. An exciting dev project, Mueth's arm strength is progressing and it's fine that, not long into his first full pro season, his others issues have not yet.</v>
      </c>
      <c r="X379">
        <f>'Prospects Data'!V379</f>
        <v>0</v>
      </c>
      <c r="Y379" t="str">
        <f>'Prospects Data'!W379</f>
        <v>sa3023569</v>
      </c>
    </row>
    <row r="380" spans="2:25" x14ac:dyDescent="0.45">
      <c r="B380">
        <v>13</v>
      </c>
      <c r="C380" t="s">
        <v>4049</v>
      </c>
      <c r="D380" t="s">
        <v>309</v>
      </c>
      <c r="E380" s="7" t="str">
        <f>VLOOKUP(D380, Index!$A$2:$B$31, 2, FALSE)</f>
        <v>Rockies</v>
      </c>
      <c r="F380" s="7">
        <f t="shared" si="5"/>
        <v>379</v>
      </c>
      <c r="G380" t="str">
        <f>'Prospects Data'!E380</f>
        <v>SIRP</v>
      </c>
      <c r="H380" t="str">
        <f>'Prospects Data'!F380</f>
        <v>AA</v>
      </c>
      <c r="I380">
        <f>'Prospects Data'!G380</f>
        <v>2024</v>
      </c>
      <c r="J380">
        <f>'Prospects Data'!H380</f>
        <v>40</v>
      </c>
      <c r="K380" t="str">
        <f>'Prospects Data'!I380</f>
        <v>Med</v>
      </c>
      <c r="L380">
        <f>'Prospects Data'!J380</f>
        <v>0</v>
      </c>
      <c r="M380">
        <f>'Prospects Data'!K380</f>
        <v>24.597222200000001</v>
      </c>
      <c r="N380" t="str">
        <f>'Prospects Data'!L380</f>
        <v>6' 4"</v>
      </c>
      <c r="O380">
        <f>'Prospects Data'!M380</f>
        <v>234</v>
      </c>
      <c r="P380" t="str">
        <f>'Prospects Data'!N380</f>
        <v>R</v>
      </c>
      <c r="Q380" t="str">
        <f>'Prospects Data'!O380</f>
        <v>R</v>
      </c>
      <c r="R380">
        <f>'Prospects Data'!P380</f>
        <v>2021</v>
      </c>
      <c r="S380" t="str">
        <f>'Prospects Data'!Q380</f>
        <v>Draft</v>
      </c>
      <c r="T380" t="str">
        <f>'Prospects Data'!R380</f>
        <v>COL</v>
      </c>
      <c r="U380">
        <f>'Prospects Data'!S380</f>
        <v>1690000</v>
      </c>
      <c r="V380" t="str">
        <f>'Prospects Data'!T380</f>
        <v>LSU</v>
      </c>
      <c r="W380" t="str">
        <f>'Prospects Data'!U380</f>
        <v>Hill was an exciting high school prospect with a low-90s fastball and a plus changeup, but wildness helped funnel him to LSU, where he experienced a huge velo spike. Multiple injuries, including a 2021 Tommy John, prevented him from ever pitching long enough to prove that he had bettered his command. Hill was developed as a starter in 2022 and 2023 after he had returned from his TJ rehab. He battled shoulder soreness in 2023 and picked up reps in the Arizona Fall League as a reliever. His stuff took a leap, with his fastball up about three ticks into the 97-99 mph range, while both of Hill's mid-80s secondary offerings flashed plus or better. 
Hill is nearly a sidearm thrower whose fastball tails. His slider has lacked the depth it needs to miss bats early in 2024, but some of his best Fall League sliders were incredible. His changeup also has a lot of tailing action, and the horizontal split between Hill's slider and his two other pitches forces hitters to deal with a tough combination of east/west movement, though his lack of command doesn't enable these pitches to consistently play to their full potential. Like a stiffer, stockier Miguel Castro, Hill is more than just a generic reliever but probably isn't an ideal high-leverage fit because of his command's inconsistency.</v>
      </c>
      <c r="X380">
        <f>'Prospects Data'!V380</f>
        <v>0</v>
      </c>
      <c r="Y380" t="str">
        <f>'Prospects Data'!W380</f>
        <v>sa3019731</v>
      </c>
    </row>
    <row r="381" spans="2:25" x14ac:dyDescent="0.45">
      <c r="B381">
        <v>13</v>
      </c>
      <c r="C381" t="s">
        <v>4052</v>
      </c>
      <c r="D381" t="s">
        <v>98</v>
      </c>
      <c r="E381" s="7" t="str">
        <f>VLOOKUP(D381, Index!$A$2:$B$31, 2, FALSE)</f>
        <v>Blue Jays</v>
      </c>
      <c r="F381" s="7">
        <f t="shared" si="5"/>
        <v>380</v>
      </c>
      <c r="G381" t="str">
        <f>'Prospects Data'!E381</f>
        <v>RF</v>
      </c>
      <c r="H381" t="str">
        <f>'Prospects Data'!F381</f>
        <v>CPX</v>
      </c>
      <c r="I381">
        <f>'Prospects Data'!G381</f>
        <v>2029</v>
      </c>
      <c r="J381">
        <f>'Prospects Data'!H381</f>
        <v>40</v>
      </c>
      <c r="K381" t="str">
        <f>'Prospects Data'!I381</f>
        <v>High</v>
      </c>
      <c r="L381">
        <f>'Prospects Data'!J381</f>
        <v>0</v>
      </c>
      <c r="M381">
        <f>'Prospects Data'!K381</f>
        <v>18.5138888</v>
      </c>
      <c r="N381" t="str">
        <f>'Prospects Data'!L381</f>
        <v>6' 1"</v>
      </c>
      <c r="O381">
        <f>'Prospects Data'!M381</f>
        <v>210</v>
      </c>
      <c r="P381" t="str">
        <f>'Prospects Data'!N381</f>
        <v>R</v>
      </c>
      <c r="Q381" t="str">
        <f>'Prospects Data'!O381</f>
        <v>R</v>
      </c>
      <c r="R381">
        <f>'Prospects Data'!P381</f>
        <v>2023</v>
      </c>
      <c r="S381" t="str">
        <f>'Prospects Data'!Q381</f>
        <v>Intl15</v>
      </c>
      <c r="T381" t="str">
        <f>'Prospects Data'!R381</f>
        <v>TOR</v>
      </c>
      <c r="U381">
        <f>'Prospects Data'!S381</f>
        <v>4100000</v>
      </c>
      <c r="V381" t="str">
        <f>'Prospects Data'!T381</f>
        <v>Dominican Republic</v>
      </c>
      <c r="W381" t="str">
        <f>'Prospects Data'!U381</f>
        <v>Bonilla was viewed as being among the best offensive prospects in the 2023 international class, and his $4 million deal was among the first big-dollar agreements to be known about from that group. Burly and strong, he already has rare power for a prospect his age, and international scouts believed it to be weaponized by very advanced feel to hit. His first pro season did not necessarily reinforce that view. Bonilla struggled with strikeouts in the DSL (24.3% K%) and his swing often looked disconnected, his footwork often mis-timed. We discussed sliding Bonilla below this FV tier (his pre-signing FV grade), but he still has a ton of power and is very young. His bat-to-ball performance was troubling enough that it has put us on a sort of notice here, though, and if it continues or worsens in 2024, we're poised to slide Bonilla more substantially. He's likely to be in Dunedin for extended spring training, so we won't have a meaningful amount of data in this regard until later in the summer. For now, we still want Bonilla's amateur report to carry weight, so we're keeping him in a high-upside FV tier, albeit with some apprehension that slides him toward the back of that group in this system.</v>
      </c>
      <c r="X381">
        <f>'Prospects Data'!V381</f>
        <v>0</v>
      </c>
      <c r="Y381" t="str">
        <f>'Prospects Data'!W381</f>
        <v>sa3020684</v>
      </c>
    </row>
    <row r="382" spans="2:25" x14ac:dyDescent="0.45">
      <c r="B382">
        <v>13</v>
      </c>
      <c r="C382" t="s">
        <v>4055</v>
      </c>
      <c r="D382" t="s">
        <v>56</v>
      </c>
      <c r="E382" s="7" t="str">
        <f>VLOOKUP(D382, Index!$A$2:$B$31, 2, FALSE)</f>
        <v>Brewers</v>
      </c>
      <c r="F382" s="7">
        <f t="shared" si="5"/>
        <v>381</v>
      </c>
      <c r="G382" t="str">
        <f>'Prospects Data'!E382</f>
        <v>SIRP</v>
      </c>
      <c r="H382" t="str">
        <f>'Prospects Data'!F382</f>
        <v>AA</v>
      </c>
      <c r="I382">
        <f>'Prospects Data'!G382</f>
        <v>2025</v>
      </c>
      <c r="J382">
        <f>'Prospects Data'!H382</f>
        <v>40</v>
      </c>
      <c r="K382" t="str">
        <f>'Prospects Data'!I382</f>
        <v>High</v>
      </c>
      <c r="L382">
        <f>'Prospects Data'!J382</f>
        <v>0</v>
      </c>
      <c r="M382">
        <f>'Prospects Data'!K382</f>
        <v>22.402777700000001</v>
      </c>
      <c r="N382" t="str">
        <f>'Prospects Data'!L382</f>
        <v>5' 11"</v>
      </c>
      <c r="O382">
        <f>'Prospects Data'!M382</f>
        <v>194</v>
      </c>
      <c r="P382" t="str">
        <f>'Prospects Data'!N382</f>
        <v>R</v>
      </c>
      <c r="Q382" t="str">
        <f>'Prospects Data'!O382</f>
        <v>R</v>
      </c>
      <c r="R382">
        <f>'Prospects Data'!P382</f>
        <v>2021</v>
      </c>
      <c r="S382" t="str">
        <f>'Prospects Data'!Q382</f>
        <v>Draft</v>
      </c>
      <c r="T382" t="str">
        <f>'Prospects Data'!R382</f>
        <v>MIL</v>
      </c>
      <c r="U382">
        <f>'Prospects Data'!S382</f>
        <v>497500</v>
      </c>
      <c r="V382" t="str">
        <f>'Prospects Data'!T382</f>
        <v>McLennan JC (TX)</v>
      </c>
      <c r="W382" t="str">
        <f>'Prospects Data'!U382</f>
        <v>Henderson was a dominant junior college pitcher who punched 169 tickets in just 97 innings during his draft year. He has barely pitched in pro ball because the Brewers shut him down after he was drafted (which is pretty typical, especially in this org), he had a relatively minor elbow surgery early in 2022 that cost him most of the year, and further soreness nixed a planned Fall League stint at the end of that season. Henderson's 2023 got off to a delayed start to manage his innings, but he was dominant when he pitched. Across 18 starts at Low-A, including many second half starts of five or six innings, Henderson struck out 35% of opponents and had a 2.75 ERA. He did so despite sitting about 92 mph and using just two pitches, the other being his plus, screwball-style changeup. 
This spring, Henderson is throwing much harder, albeit in short outings. In his one Cactus League inning prior to publication, he was sitting 95-97. Context is important; Henderson is totally rested and worked just a single inning. But if Henderson is going to throw that hard for an inning at time, it could make sense to fast track him in relief since he might only be a reliever anyway. Henderson is a shorter guy with a high-effort delivery. He's thrown strikes as a pro, but he's also been hurt some and the look of his delivery is more typical in a bullpen. Then there's the issue of a third pitch, which Henderson is still searching for. He used an uphill cutter in 2023 but a source indicated to me that his breaking ball now has more slider shape in the 83-84 mph range. Whether or not that pitch is a hit this season might dictate which track Henderson ends up on, possibly by the middle of the year. His changeup is a pretty special pitch and, if paired with an uphill, mid-90s fastball for an inning at a time, is the sort of weapon you find on a higher-leverage reliever. I expect Henderson to be promoted very aggressively in 2024 because it's his 40-man evaluation year, and there's a chance it will make sense for Milwaukee to 'pen him late in the season and allow him to debut as a reliever in September without burning one of his options.</v>
      </c>
      <c r="X382">
        <f>'Prospects Data'!V382</f>
        <v>0</v>
      </c>
      <c r="Y382" t="str">
        <f>'Prospects Data'!W382</f>
        <v>sa3020080</v>
      </c>
    </row>
    <row r="383" spans="2:25" x14ac:dyDescent="0.45">
      <c r="B383">
        <v>13</v>
      </c>
      <c r="C383" t="s">
        <v>4059</v>
      </c>
      <c r="D383" t="s">
        <v>39</v>
      </c>
      <c r="E383" s="7" t="str">
        <f>VLOOKUP(D383, Index!$A$2:$B$31, 2, FALSE)</f>
        <v>Tigers</v>
      </c>
      <c r="F383" s="7">
        <f t="shared" si="5"/>
        <v>382</v>
      </c>
      <c r="G383" t="str">
        <f>'Prospects Data'!E383</f>
        <v>C</v>
      </c>
      <c r="H383" t="str">
        <f>'Prospects Data'!F383</f>
        <v>A</v>
      </c>
      <c r="I383">
        <f>'Prospects Data'!G383</f>
        <v>2028</v>
      </c>
      <c r="J383">
        <f>'Prospects Data'!H383</f>
        <v>40</v>
      </c>
      <c r="K383" t="str">
        <f>'Prospects Data'!I383</f>
        <v>High</v>
      </c>
      <c r="L383">
        <f>'Prospects Data'!J383</f>
        <v>0</v>
      </c>
      <c r="M383">
        <f>'Prospects Data'!K383</f>
        <v>19.8444444</v>
      </c>
      <c r="N383" t="str">
        <f>'Prospects Data'!L383</f>
        <v>6' 4"</v>
      </c>
      <c r="O383">
        <f>'Prospects Data'!M383</f>
        <v>220</v>
      </c>
      <c r="P383" t="str">
        <f>'Prospects Data'!N383</f>
        <v>L</v>
      </c>
      <c r="Q383" t="str">
        <f>'Prospects Data'!O383</f>
        <v>R</v>
      </c>
      <c r="R383">
        <f>'Prospects Data'!P383</f>
        <v>2022</v>
      </c>
      <c r="S383" t="str">
        <f>'Prospects Data'!Q383</f>
        <v>Intl15</v>
      </c>
      <c r="T383" t="str">
        <f>'Prospects Data'!R383</f>
        <v>DET</v>
      </c>
      <c r="U383">
        <f>'Prospects Data'!S383</f>
        <v>800000</v>
      </c>
      <c r="V383" t="str">
        <f>'Prospects Data'!T383</f>
        <v>Venezuela</v>
      </c>
      <c r="W383" t="str">
        <f>'Prospects Data'!U383</f>
        <v>After a pedestrian 2022 DSL statline, Briceno had a monstrous 2023 on the Lakeland complex, where he slashed .319/.402/.529 with seven homers. He's a huge-framed lefty-hitting catcher with nearly average raw power already at age 19. Briceno was among this system's hard-hit rate leaders at a whopping 42%, one of the few lower-level hitters consistently hitting the ball 95-plus mph. His frame has trended in a somewhat scary direction since entering pro ball, as Briceno was a lean 6-foot-4, 200 pounds when he signed and is now probably closer to 230. That happened pretty fast, and he might end up being too big to catch for very long. 
Briceno's feel for contact and power potential give him a puncher's chance of profiling at first base even if he ends up having to move. His swing has a swooping path capable of oppo spray, and he's going to be strong enough to do big damage that way at maturity. Whether Briceno and his long levers will be able to catch up to premium, upper-level velocity we just won't know until he faces it. He ended 2023 at Low-A Lakeland and is poised to be 19 for all of a full-season assignment in 2024. He arguably has the most overt upside of any low-level Tigers prospect besides Max Clark, and if Briceno can remain a catcher, you could argue his ceiling is even bigger than that because he has more overt power projection than Clark. Teenage catchers are already one of the riskiest player demos, but Briceno could be 2024's Samuel Basallo.</v>
      </c>
      <c r="X383">
        <f>'Prospects Data'!V383</f>
        <v>0</v>
      </c>
      <c r="Y383" t="str">
        <f>'Prospects Data'!W383</f>
        <v>sa3018584</v>
      </c>
    </row>
    <row r="384" spans="2:25" x14ac:dyDescent="0.45">
      <c r="B384">
        <v>13</v>
      </c>
      <c r="C384" t="s">
        <v>158</v>
      </c>
      <c r="D384" t="s">
        <v>104</v>
      </c>
      <c r="E384" s="7" t="str">
        <f>VLOOKUP(D384, Index!$A$2:$B$31, 2, FALSE)</f>
        <v>Nationals</v>
      </c>
      <c r="F384" s="7">
        <f t="shared" si="5"/>
        <v>383</v>
      </c>
      <c r="G384" t="str">
        <f>'Prospects Data'!E384</f>
        <v>3B</v>
      </c>
      <c r="H384" t="str">
        <f>'Prospects Data'!F384</f>
        <v>CPX</v>
      </c>
      <c r="I384">
        <f>'Prospects Data'!G384</f>
        <v>2026</v>
      </c>
      <c r="J384">
        <f>'Prospects Data'!H384</f>
        <v>40</v>
      </c>
      <c r="K384" t="str">
        <f>'Prospects Data'!I384</f>
        <v>Med</v>
      </c>
      <c r="L384">
        <f>'Prospects Data'!J384</f>
        <v>0</v>
      </c>
      <c r="M384">
        <f>'Prospects Data'!K384</f>
        <v>22.972222200000001</v>
      </c>
      <c r="N384" t="str">
        <f>'Prospects Data'!L384</f>
        <v>5' 10"</v>
      </c>
      <c r="O384">
        <f>'Prospects Data'!M384</f>
        <v>210</v>
      </c>
      <c r="P384" t="str">
        <f>'Prospects Data'!N384</f>
        <v>R</v>
      </c>
      <c r="Q384" t="str">
        <f>'Prospects Data'!O384</f>
        <v>R</v>
      </c>
      <c r="R384">
        <f>'Prospects Data'!P384</f>
        <v>2022</v>
      </c>
      <c r="S384" t="str">
        <f>'Prospects Data'!Q384</f>
        <v>Draft</v>
      </c>
      <c r="T384" t="str">
        <f>'Prospects Data'!R384</f>
        <v>KCR</v>
      </c>
      <c r="U384">
        <f>'Prospects Data'!S384</f>
        <v>1697500</v>
      </c>
      <c r="V384" t="str">
        <f>'Prospects Data'!T384</f>
        <v>Arkansas</v>
      </c>
      <c r="W384" t="str">
        <f>'Prospects Data'!U384</f>
        <v>The former Razorback was Kansas City's second round pick in 2022 as a draft-eligible sophomore. In 2023, he held his own against Midwest League pitching over his 97 games with Quad Cities, where he posted a .261/.341/.431 line, but didn't fare as well during a month-long trial in Double-A, putting up a .236/.300/.362 slash. In his 568 plate appearances between the two levels, he kept his strikeouts at an acceptable 20% while walking at a 9.5% clip. Wallaceâ€™s offense started off on a better note in 2024, as he slashed .282/.350/.427 in 140 PA before being sidelined for over a month with an oblique injury. He is just now getting ready to return to Northwest Arkansas after a brief rehab stint at the complex. 
Wallace has a repeatable operation in the box, with a balanced stance and a minimal toe-tap timing trigger. The top hand takes charge in his hacks and produces a bat path that is on the flatter side of the spectrum, more capable of producing gap-to-gap line drives than light-tower juice. At the hot corner, his hands show softness when fielding grounders to both sides of his body, and he handles soft contact in front of him especially well. His above-average arm strength enables him to complete any play required of a third baseman, and he controls his body well when ranging for balls on the run. 
Wallace's offensive profile is a bit light for an everyday third baseman, but he's a well-rounded second division regular type who would likely hold down a weak-side corner platoon role on a contender's roster. He's yet to get experience at another position since breaking into the pro ranks. Maikel Garcia probably hasn't yet hit his ceiling and could be entrenched at the hot corner for a while, so Wallace branching out will likely be vital to maximizing his skill set in a way that helps both the Royals and Wallace's overall future.</v>
      </c>
      <c r="X384">
        <f>'Prospects Data'!V384</f>
        <v>0</v>
      </c>
      <c r="Y384" t="str">
        <f>'Prospects Data'!W384</f>
        <v>sa3019996</v>
      </c>
    </row>
    <row r="385" spans="2:25" x14ac:dyDescent="0.45">
      <c r="B385">
        <v>13</v>
      </c>
      <c r="C385" t="s">
        <v>4063</v>
      </c>
      <c r="D385" t="s">
        <v>59</v>
      </c>
      <c r="E385" s="7" t="str">
        <f>VLOOKUP(D385, Index!$A$2:$B$31, 2, FALSE)</f>
        <v>Twins</v>
      </c>
      <c r="F385" s="7">
        <f t="shared" si="5"/>
        <v>384</v>
      </c>
      <c r="G385" t="str">
        <f>'Prospects Data'!E385</f>
        <v>SS</v>
      </c>
      <c r="H385">
        <f>'Prospects Data'!F385</f>
        <v>0</v>
      </c>
      <c r="I385">
        <f>'Prospects Data'!G385</f>
        <v>2027</v>
      </c>
      <c r="J385">
        <f>'Prospects Data'!H385</f>
        <v>40</v>
      </c>
      <c r="K385" t="str">
        <f>'Prospects Data'!I385</f>
        <v>Low</v>
      </c>
      <c r="L385">
        <f>'Prospects Data'!J385</f>
        <v>0</v>
      </c>
      <c r="M385">
        <f>'Prospects Data'!K385</f>
        <v>20.988888800000002</v>
      </c>
      <c r="N385" t="str">
        <f>'Prospects Data'!L385</f>
        <v>5' 9"</v>
      </c>
      <c r="O385">
        <f>'Prospects Data'!M385</f>
        <v>170</v>
      </c>
      <c r="P385" t="str">
        <f>'Prospects Data'!N385</f>
        <v>R</v>
      </c>
      <c r="Q385" t="str">
        <f>'Prospects Data'!O385</f>
        <v>R</v>
      </c>
      <c r="R385">
        <f>'Prospects Data'!P385</f>
        <v>2024</v>
      </c>
      <c r="S385" t="str">
        <f>'Prospects Data'!Q385</f>
        <v>Draft</v>
      </c>
      <c r="T385" t="str">
        <f>'Prospects Data'!R385</f>
        <v>MIN</v>
      </c>
      <c r="U385">
        <f>'Prospects Data'!S385</f>
        <v>0</v>
      </c>
      <c r="V385" t="str">
        <f>'Prospects Data'!T385</f>
        <v>Louisiana - Lafayette</v>
      </c>
      <c r="W385" t="str">
        <f>'Prospects Data'!U385</f>
        <v>Little sportscar of an athlete with plus contact ability. Hit 21 bombs as a junior, most of them ambushed pull shots. Unlikely to carry that kind of power into pro ball. Plus runner, agile low-to-the-ground athlete with enough arm for shortstop despite his size. Makes some acrobatic plays, needs big effort to make some plays that bigger athletes make more easily. Plus-plus plate contact rate despite high-effort swing, though it's more a byproduct of Debarge's compact stature than impeccable feel for sweet spot contact. Athleticism lets him swing with surprising force for a hitter his size, but a lot of the contact is on the ground. Profiles as an athletic utilityman in the Jon Berti mold.</v>
      </c>
      <c r="X385">
        <f>'Prospects Data'!V385</f>
        <v>0</v>
      </c>
      <c r="Y385">
        <f>'Prospects Data'!W385</f>
        <v>0</v>
      </c>
    </row>
    <row r="386" spans="2:25" x14ac:dyDescent="0.45">
      <c r="B386">
        <v>13</v>
      </c>
      <c r="C386" t="s">
        <v>4066</v>
      </c>
      <c r="D386" t="s">
        <v>191</v>
      </c>
      <c r="E386" s="7" t="str">
        <f>VLOOKUP(D386, Index!$A$2:$B$31, 2, FALSE)</f>
        <v>Astros</v>
      </c>
      <c r="F386" s="7">
        <f t="shared" si="5"/>
        <v>385</v>
      </c>
      <c r="G386" t="str">
        <f>'Prospects Data'!E386</f>
        <v>SIRP</v>
      </c>
      <c r="H386" t="str">
        <f>'Prospects Data'!F386</f>
        <v>A</v>
      </c>
      <c r="I386">
        <f>'Prospects Data'!G386</f>
        <v>2026</v>
      </c>
      <c r="J386">
        <f>'Prospects Data'!H386</f>
        <v>40</v>
      </c>
      <c r="K386" t="str">
        <f>'Prospects Data'!I386</f>
        <v>High</v>
      </c>
      <c r="L386">
        <f>'Prospects Data'!J386</f>
        <v>0</v>
      </c>
      <c r="M386">
        <f>'Prospects Data'!K386</f>
        <v>22.077777699999999</v>
      </c>
      <c r="N386" t="str">
        <f>'Prospects Data'!L386</f>
        <v>6' 1"</v>
      </c>
      <c r="O386">
        <f>'Prospects Data'!M386</f>
        <v>185</v>
      </c>
      <c r="P386" t="str">
        <f>'Prospects Data'!N386</f>
        <v>R</v>
      </c>
      <c r="Q386" t="str">
        <f>'Prospects Data'!O386</f>
        <v>R</v>
      </c>
      <c r="R386">
        <f>'Prospects Data'!P386</f>
        <v>2021</v>
      </c>
      <c r="S386" t="str">
        <f>'Prospects Data'!Q386</f>
        <v>Intl15</v>
      </c>
      <c r="T386" t="str">
        <f>'Prospects Data'!R386</f>
        <v>HOU</v>
      </c>
      <c r="U386">
        <f>'Prospects Data'!S386</f>
        <v>0</v>
      </c>
      <c r="V386" t="str">
        <f>'Prospects Data'!T386</f>
        <v>Dominican Republic</v>
      </c>
      <c r="W386" t="str">
        <f>'Prospects Data'!U386</f>
        <v>A powerfully built relief prospect, Mercedes' fastball has been in the 97-99 mph range for the last couple of years, but he's walked a little more than a batter per inning since coming stateside from the DSL. Mercedes epitomizes variance. His arm strength and raw breaking ball quality give him late-inning upside, but he needs to experience a pretty serious strike-throwing progression to be a big leaguer at all. His mid-80s curveball has ridiculous depth when Mercedes releases it correctly, which doesn't happen very often. With pure stuff this lively, Abel is going to get lots of time and opportunity to polish his control enough to play some kind of big league role. If/when things click for him, he'll probably move quickly.</v>
      </c>
      <c r="X386">
        <f>'Prospects Data'!V386</f>
        <v>0</v>
      </c>
      <c r="Y386" t="str">
        <f>'Prospects Data'!W386</f>
        <v>sa3017013</v>
      </c>
    </row>
    <row r="387" spans="2:25" x14ac:dyDescent="0.45">
      <c r="B387">
        <v>13</v>
      </c>
      <c r="C387" t="s">
        <v>4069</v>
      </c>
      <c r="D387" t="s">
        <v>31</v>
      </c>
      <c r="E387" s="7" t="str">
        <f>VLOOKUP(D387, Index!$A$2:$B$31, 2, FALSE)</f>
        <v>Cubs</v>
      </c>
      <c r="F387" s="7">
        <f t="shared" si="5"/>
        <v>386</v>
      </c>
      <c r="G387" t="str">
        <f>'Prospects Data'!E387</f>
        <v>SP</v>
      </c>
      <c r="H387" t="str">
        <f>'Prospects Data'!F387</f>
        <v>AA</v>
      </c>
      <c r="I387">
        <f>'Prospects Data'!G387</f>
        <v>2025</v>
      </c>
      <c r="J387">
        <f>'Prospects Data'!H387</f>
        <v>40</v>
      </c>
      <c r="K387" t="str">
        <f>'Prospects Data'!I387</f>
        <v>Med</v>
      </c>
      <c r="L387">
        <f>'Prospects Data'!J387</f>
        <v>0</v>
      </c>
      <c r="M387">
        <f>'Prospects Data'!K387</f>
        <v>24.074999999999999</v>
      </c>
      <c r="N387" t="str">
        <f>'Prospects Data'!L387</f>
        <v>6' 4"</v>
      </c>
      <c r="O387">
        <f>'Prospects Data'!M387</f>
        <v>205</v>
      </c>
      <c r="P387" t="str">
        <f>'Prospects Data'!N387</f>
        <v>R</v>
      </c>
      <c r="Q387" t="str">
        <f>'Prospects Data'!O387</f>
        <v>R</v>
      </c>
      <c r="R387">
        <f>'Prospects Data'!P387</f>
        <v>2022</v>
      </c>
      <c r="S387" t="str">
        <f>'Prospects Data'!Q387</f>
        <v>Draft</v>
      </c>
      <c r="T387" t="str">
        <f>'Prospects Data'!R387</f>
        <v>CHC</v>
      </c>
      <c r="U387">
        <f>'Prospects Data'!S387</f>
        <v>125000</v>
      </c>
      <c r="V387" t="str">
        <f>'Prospects Data'!T387</f>
        <v>Wingate</v>
      </c>
      <c r="W387" t="str">
        <f>'Prospects Data'!U387</f>
        <v>McCullough carved at Division-II Wingate University, then boosted his pre-draft visibility with a stint on Cape Cod. He had a very successful first full season in pro ball split between Low- and High-A, as he struck out 108 in 86.1 innings across 21 starts. He began 2024 on the IL recovering from a 2023 knee surgery, finished rehab in Arizona, was quickly moved up to Double-A and then was put in the IL again just before list publication. When healthy, McCullough has the look of a backend starter. He commands a riding 92-94 mph fastball (that's where it was as he rehabbed in Arizona) and low-80s, bullet-style slider to the locations in which they're most effective, and his changeup flashes bat-missing action (though this was less true in his healthy 2024 window). McCullough stood a chance to climb into the 45 FV tier by the end of this year and was off to a great start before he hit the IL again.</v>
      </c>
      <c r="X387">
        <f>'Prospects Data'!V387</f>
        <v>0</v>
      </c>
      <c r="Y387" t="str">
        <f>'Prospects Data'!W387</f>
        <v>sa3020599</v>
      </c>
    </row>
    <row r="388" spans="2:25" x14ac:dyDescent="0.45">
      <c r="B388">
        <v>13</v>
      </c>
      <c r="C388" t="s">
        <v>4073</v>
      </c>
      <c r="D388" t="s">
        <v>16</v>
      </c>
      <c r="E388" s="7" t="str">
        <f>VLOOKUP(D388, Index!$A$2:$B$31, 2, FALSE)</f>
        <v>Giants</v>
      </c>
      <c r="F388" s="7">
        <f t="shared" ref="F388:F451" si="6">F387+1</f>
        <v>387</v>
      </c>
      <c r="G388" t="str">
        <f>'Prospects Data'!E388</f>
        <v>SS</v>
      </c>
      <c r="H388" t="str">
        <f>'Prospects Data'!F388</f>
        <v>A</v>
      </c>
      <c r="I388">
        <f>'Prospects Data'!G388</f>
        <v>2026</v>
      </c>
      <c r="J388">
        <f>'Prospects Data'!H388</f>
        <v>40</v>
      </c>
      <c r="K388" t="str">
        <f>'Prospects Data'!I388</f>
        <v>Med</v>
      </c>
      <c r="L388">
        <f>'Prospects Data'!J388</f>
        <v>0</v>
      </c>
      <c r="M388">
        <f>'Prospects Data'!K388</f>
        <v>22.377777699999999</v>
      </c>
      <c r="N388" t="str">
        <f>'Prospects Data'!L388</f>
        <v>6' 1"</v>
      </c>
      <c r="O388">
        <f>'Prospects Data'!M388</f>
        <v>170</v>
      </c>
      <c r="P388" t="str">
        <f>'Prospects Data'!N388</f>
        <v>L</v>
      </c>
      <c r="Q388" t="str">
        <f>'Prospects Data'!O388</f>
        <v>R</v>
      </c>
      <c r="R388">
        <f>'Prospects Data'!P388</f>
        <v>2023</v>
      </c>
      <c r="S388" t="str">
        <f>'Prospects Data'!Q388</f>
        <v>Draft</v>
      </c>
      <c r="T388" t="str">
        <f>'Prospects Data'!R388</f>
        <v>SFG</v>
      </c>
      <c r="U388">
        <f>'Prospects Data'!S388</f>
        <v>497500</v>
      </c>
      <c r="V388" t="str">
        <f>'Prospects Data'!T388</f>
        <v>Tennessee</v>
      </c>
      <c r="W388" t="str">
        <f>'Prospects Data'!U388</f>
        <v>Born in Hawaii, Ahuna spent his first two college seasons at Kansas and had one of the hottest lines in all of 2022 college baseball, slashing .396/.479/.634 before transferring to Tennessee for his draft year. He wasn't eligible for the start of the season because Tennessee didn't handle the transfer process correctly, and it cast a pall on the rest of Ahuna's year, which was just fair. He struck out 77 times in 247 PA, twice as often as he walked. That's a 31% strikeout rate, a pretty serious red flag for a college hitter. He began 2024 at San Jose, which is frankly beneath a player of Ahuna's SEC and Big 12 experience. 
Ahuna can spray pitches in the lower third of the zone to all fields, wielding doubles pop to both gaps, but his bat path naturally cuts underneath high fastballs, which are increasingly common. The length of his swing is going to make it tough for him to hit and we expect that his hit tool issues will persist. He is, however, a lock to stay at shortstop thanks to his hands, acrobatic actions, and arm, and he has a shot to be an impact defender there. This is the foundation of Ahuna's profile rather than his offense. He projects as an athletic utility guy who relies on the power he generates when he makes contact to carry the offensive burden.</v>
      </c>
      <c r="X388">
        <f>'Prospects Data'!V388</f>
        <v>0</v>
      </c>
      <c r="Y388" t="str">
        <f>'Prospects Data'!W388</f>
        <v>sa3023373</v>
      </c>
    </row>
    <row r="389" spans="2:25" x14ac:dyDescent="0.45">
      <c r="B389">
        <v>13</v>
      </c>
      <c r="C389" t="s">
        <v>4076</v>
      </c>
      <c r="D389" t="s">
        <v>42</v>
      </c>
      <c r="E389" s="7" t="str">
        <f>VLOOKUP(D389, Index!$A$2:$B$31, 2, FALSE)</f>
        <v>Angels</v>
      </c>
      <c r="F389" s="7">
        <f t="shared" si="6"/>
        <v>388</v>
      </c>
      <c r="G389" t="str">
        <f>'Prospects Data'!E389</f>
        <v>SS</v>
      </c>
      <c r="H389" t="str">
        <f>'Prospects Data'!F389</f>
        <v>DSL</v>
      </c>
      <c r="I389">
        <f>'Prospects Data'!G389</f>
        <v>2030</v>
      </c>
      <c r="J389">
        <f>'Prospects Data'!H389</f>
        <v>40</v>
      </c>
      <c r="K389" t="str">
        <f>'Prospects Data'!I389</f>
        <v>High</v>
      </c>
      <c r="L389">
        <f>'Prospects Data'!J389</f>
        <v>0</v>
      </c>
      <c r="M389">
        <f>'Prospects Data'!K389</f>
        <v>17.5083333</v>
      </c>
      <c r="N389" t="str">
        <f>'Prospects Data'!L389</f>
        <v>6' 2"</v>
      </c>
      <c r="O389">
        <f>'Prospects Data'!M389</f>
        <v>175</v>
      </c>
      <c r="P389" t="str">
        <f>'Prospects Data'!N389</f>
        <v>R</v>
      </c>
      <c r="Q389" t="str">
        <f>'Prospects Data'!O389</f>
        <v>R</v>
      </c>
      <c r="R389">
        <f>'Prospects Data'!P389</f>
        <v>2024</v>
      </c>
      <c r="S389" t="str">
        <f>'Prospects Data'!Q389</f>
        <v>Intl15</v>
      </c>
      <c r="T389" t="str">
        <f>'Prospects Data'!R389</f>
        <v>LAA</v>
      </c>
      <c r="U389">
        <f>'Prospects Data'!S389</f>
        <v>2300000</v>
      </c>
      <c r="V389" t="str">
        <f>'Prospects Data'!T389</f>
        <v>Dominican Republic</v>
      </c>
      <c r="W389" t="str">
        <f>'Prospects Data'!U389</f>
        <v>Lugo's rare power/speed combination drove his amateur clout, and he signed for $2.3 million. His range and arm strength will give him a chance to develop into a viable shortstop defender. Swing length and bat path efficacy create hit tool risk here, which is why we're a bit lower on Lugo than we tend to be on players who get that big of a bonus in the international space.</v>
      </c>
      <c r="X389">
        <f>'Prospects Data'!V389</f>
        <v>0</v>
      </c>
      <c r="Y389" t="str">
        <f>'Prospects Data'!W389</f>
        <v>sa3023894</v>
      </c>
    </row>
    <row r="390" spans="2:25" x14ac:dyDescent="0.45">
      <c r="B390">
        <v>13</v>
      </c>
      <c r="C390" t="s">
        <v>4079</v>
      </c>
      <c r="D390" t="s">
        <v>70</v>
      </c>
      <c r="E390" s="7" t="str">
        <f>VLOOKUP(D390, Index!$A$2:$B$31, 2, FALSE)</f>
        <v>Athletics</v>
      </c>
      <c r="F390" s="7">
        <f t="shared" si="6"/>
        <v>389</v>
      </c>
      <c r="G390" t="str">
        <f>'Prospects Data'!E390</f>
        <v>SP</v>
      </c>
      <c r="H390" t="str">
        <f>'Prospects Data'!F390</f>
        <v>AAA</v>
      </c>
      <c r="I390">
        <f>'Prospects Data'!G390</f>
        <v>2025</v>
      </c>
      <c r="J390">
        <f>'Prospects Data'!H390</f>
        <v>40</v>
      </c>
      <c r="K390" t="str">
        <f>'Prospects Data'!I390</f>
        <v>Low</v>
      </c>
      <c r="L390">
        <f>'Prospects Data'!J390</f>
        <v>0</v>
      </c>
      <c r="M390">
        <f>'Prospects Data'!K390</f>
        <v>26.8027777</v>
      </c>
      <c r="N390" t="str">
        <f>'Prospects Data'!L390</f>
        <v>6' 2"</v>
      </c>
      <c r="O390">
        <f>'Prospects Data'!M390</f>
        <v>215</v>
      </c>
      <c r="P390" t="str">
        <f>'Prospects Data'!N390</f>
        <v>R</v>
      </c>
      <c r="Q390" t="str">
        <f>'Prospects Data'!O390</f>
        <v>L</v>
      </c>
      <c r="R390">
        <f>'Prospects Data'!P390</f>
        <v>2019</v>
      </c>
      <c r="S390" t="str">
        <f>'Prospects Data'!Q390</f>
        <v>Draft</v>
      </c>
      <c r="T390" t="str">
        <f>'Prospects Data'!R390</f>
        <v>OAK</v>
      </c>
      <c r="U390">
        <f>'Prospects Data'!S390</f>
        <v>0</v>
      </c>
      <c r="V390" t="str">
        <f>'Prospects Data'!T390</f>
        <v>Oklahoma State</v>
      </c>
      <c r="W390" t="str">
        <f>'Prospects Data'!U390</f>
        <v>Two of the first three full seasons of Basso's pro career were totally wiped out by the pandemic and a 2021 Tommy John. He had a 2023 breakout at High-A Lansing, where Basso continued strong peripheral performance (26% K%, 6.4% BB%) and was promoted to Midland down the stretch. He made five good starts there and was added to the 40-man roster in the offseason. Basso is back at Midland and his strikeout rate has taken a leap early in 2024, though his stuff remains about the same. The vert slot lefty sits about 92 with downhill plane, and mixes in a cutter and curveball, with the latter being Basso's best bat-misser. Basso could use a changeup to give him something with some arm-side movement, but his command (and the way the line on his fastball sets up his other pitches) allows him to sequence effectively and keep hitters off his fairly vulnerable heater. He's a prospect of the fifth starter/swingman variety.</v>
      </c>
      <c r="X390">
        <f>'Prospects Data'!V390</f>
        <v>0</v>
      </c>
      <c r="Y390">
        <f>'Prospects Data'!W390</f>
        <v>25582</v>
      </c>
    </row>
    <row r="391" spans="2:25" x14ac:dyDescent="0.45">
      <c r="B391">
        <v>13</v>
      </c>
      <c r="C391" t="s">
        <v>4081</v>
      </c>
      <c r="D391" t="s">
        <v>73</v>
      </c>
      <c r="E391" s="7" t="str">
        <f>VLOOKUP(D391, Index!$A$2:$B$31, 2, FALSE)</f>
        <v>Phillies</v>
      </c>
      <c r="F391" s="7">
        <f t="shared" si="6"/>
        <v>390</v>
      </c>
      <c r="G391" t="str">
        <f>'Prospects Data'!E391</f>
        <v>CF</v>
      </c>
      <c r="H391" t="str">
        <f>'Prospects Data'!F391</f>
        <v>A+</v>
      </c>
      <c r="I391">
        <f>'Prospects Data'!G391</f>
        <v>2027</v>
      </c>
      <c r="J391">
        <f>'Prospects Data'!H391</f>
        <v>40</v>
      </c>
      <c r="K391" t="str">
        <f>'Prospects Data'!I391</f>
        <v>High</v>
      </c>
      <c r="L391">
        <f>'Prospects Data'!J391</f>
        <v>0</v>
      </c>
      <c r="M391">
        <f>'Prospects Data'!K391</f>
        <v>20.930555500000001</v>
      </c>
      <c r="N391" t="str">
        <f>'Prospects Data'!L391</f>
        <v>5' 11"</v>
      </c>
      <c r="O391">
        <f>'Prospects Data'!M391</f>
        <v>177</v>
      </c>
      <c r="P391" t="str">
        <f>'Prospects Data'!N391</f>
        <v>R</v>
      </c>
      <c r="Q391" t="str">
        <f>'Prospects Data'!O391</f>
        <v>R</v>
      </c>
      <c r="R391">
        <f>'Prospects Data'!P391</f>
        <v>2022</v>
      </c>
      <c r="S391" t="str">
        <f>'Prospects Data'!Q391</f>
        <v>Draft</v>
      </c>
      <c r="T391" t="str">
        <f>'Prospects Data'!R391</f>
        <v>PHI</v>
      </c>
      <c r="U391">
        <f>'Prospects Data'!S391</f>
        <v>647500</v>
      </c>
      <c r="V391" t="str">
        <f>'Prospects Data'!T391</f>
        <v>South Panola HS (MS)</v>
      </c>
      <c r="W391" t="str">
        <f>'Prospects Data'!U391</f>
        <v>Boyd's early-career contact performance has been very impressive (90% z-contact% in 2023), though the speedy young outfielder has surprisingly mostly been deployed in left field rather than center, where a speedy/contact skill set like his is much more likely to profile. Boyd has a poor arm and isn't the most instinctive nor sound defender, which is probably why he only started 17 games in center field in 2023. He needs to improve his reads, routes and ball skills in the outfield. The contact and speed carrying tools give Boyd a fair bet to be a big league reserve outfielder, but many of those guys (Nyjer Morgan, Travis Jankowski) tend to hit left-handed or play a better center field.</v>
      </c>
      <c r="X391">
        <f>'Prospects Data'!V391</f>
        <v>0</v>
      </c>
      <c r="Y391" t="str">
        <f>'Prospects Data'!W391</f>
        <v>sa3020281</v>
      </c>
    </row>
    <row r="392" spans="2:25" x14ac:dyDescent="0.45">
      <c r="B392">
        <v>13</v>
      </c>
      <c r="C392" t="s">
        <v>4085</v>
      </c>
      <c r="D392" t="s">
        <v>14</v>
      </c>
      <c r="E392" s="7" t="str">
        <f>VLOOKUP(D392, Index!$A$2:$B$31, 2, FALSE)</f>
        <v>Padres</v>
      </c>
      <c r="F392" s="7">
        <f t="shared" si="6"/>
        <v>391</v>
      </c>
      <c r="G392" t="str">
        <f>'Prospects Data'!E392</f>
        <v>SP</v>
      </c>
      <c r="H392">
        <f>'Prospects Data'!F392</f>
        <v>0</v>
      </c>
      <c r="I392">
        <f>'Prospects Data'!G392</f>
        <v>2030</v>
      </c>
      <c r="J392">
        <f>'Prospects Data'!H392</f>
        <v>40</v>
      </c>
      <c r="K392" t="str">
        <f>'Prospects Data'!I392</f>
        <v>Med</v>
      </c>
      <c r="L392">
        <f>'Prospects Data'!J392</f>
        <v>0</v>
      </c>
      <c r="M392">
        <f>'Prospects Data'!K392</f>
        <v>17.608333300000002</v>
      </c>
      <c r="N392" t="str">
        <f>'Prospects Data'!L392</f>
        <v>6' 0"</v>
      </c>
      <c r="O392">
        <f>'Prospects Data'!M392</f>
        <v>150</v>
      </c>
      <c r="P392" t="str">
        <f>'Prospects Data'!N392</f>
        <v>R</v>
      </c>
      <c r="Q392" t="str">
        <f>'Prospects Data'!O392</f>
        <v>R</v>
      </c>
      <c r="R392">
        <f>'Prospects Data'!P392</f>
        <v>2024</v>
      </c>
      <c r="S392" t="str">
        <f>'Prospects Data'!Q392</f>
        <v>Intl15</v>
      </c>
      <c r="T392" t="str">
        <f>'Prospects Data'!R392</f>
        <v>SDP</v>
      </c>
      <c r="U392">
        <f>'Prospects Data'!S392</f>
        <v>750000</v>
      </c>
      <c r="V392" t="str">
        <f>'Prospects Data'!T392</f>
        <v>Mexico</v>
      </c>
      <c r="W392" t="str">
        <f>'Prospects Data'!U392</f>
        <v>Cruz, who hails from Monterrey, is another in the long line of Mexican pitching prospects (often from the Diablos Rojos club) who end up being Padres. Cruz is loose and rather projectable despite his small-ish listed height. His gorgeous delivery is similar to Brandon Pfaadt's and Sandy Alcantara's â€” everything is connected and fluid, enabling Cruz to fill the zone with upper-80s sinkers. He has a shapely (albeit inconsistent) breaking ball and a tailing changeup that round out a nascent starter's pitch mix. He signed for $750,000 in January but has yet to report to the DSL team and pitch in an official pro game. He was one of the more polished pitching prospects from the 2024 international class.</v>
      </c>
      <c r="X392">
        <f>'Prospects Data'!V392</f>
        <v>0</v>
      </c>
      <c r="Y392">
        <f>'Prospects Data'!W392</f>
        <v>0</v>
      </c>
    </row>
    <row r="393" spans="2:25" x14ac:dyDescent="0.45">
      <c r="B393">
        <v>13</v>
      </c>
      <c r="C393" t="s">
        <v>606</v>
      </c>
      <c r="D393" t="s">
        <v>82</v>
      </c>
      <c r="E393" s="7" t="str">
        <f>VLOOKUP(D393, Index!$A$2:$B$31, 2, FALSE)</f>
        <v>Mariners</v>
      </c>
      <c r="F393" s="7">
        <f t="shared" si="6"/>
        <v>392</v>
      </c>
      <c r="G393" t="str">
        <f>'Prospects Data'!E393</f>
        <v>1B</v>
      </c>
      <c r="H393" t="str">
        <f>'Prospects Data'!F393</f>
        <v>MLB</v>
      </c>
      <c r="I393">
        <f>'Prospects Data'!G393</f>
        <v>2024</v>
      </c>
      <c r="J393">
        <f>'Prospects Data'!H393</f>
        <v>40</v>
      </c>
      <c r="K393" t="str">
        <f>'Prospects Data'!I393</f>
        <v>High</v>
      </c>
      <c r="L393">
        <f>'Prospects Data'!J393</f>
        <v>0</v>
      </c>
      <c r="M393">
        <f>'Prospects Data'!K393</f>
        <v>23.675000000000001</v>
      </c>
      <c r="N393" t="str">
        <f>'Prospects Data'!L393</f>
        <v>6' 1"</v>
      </c>
      <c r="O393">
        <f>'Prospects Data'!M393</f>
        <v>210</v>
      </c>
      <c r="P393" t="str">
        <f>'Prospects Data'!N393</f>
        <v>R</v>
      </c>
      <c r="Q393" t="str">
        <f>'Prospects Data'!O393</f>
        <v>R</v>
      </c>
      <c r="R393">
        <f>'Prospects Data'!P393</f>
        <v>2022</v>
      </c>
      <c r="S393" t="str">
        <f>'Prospects Data'!Q393</f>
        <v>Draft</v>
      </c>
      <c r="T393" t="str">
        <f>'Prospects Data'!R393</f>
        <v>SEA</v>
      </c>
      <c r="U393">
        <f>'Prospects Data'!S393</f>
        <v>1276500</v>
      </c>
      <c r="V393" t="str">
        <f>'Prospects Data'!T393</f>
        <v>VCU</v>
      </c>
      <c r="W393" t="str">
        <f>'Prospects Data'!U393</f>
        <v>Locklear cruised through the minors en route to a brief big league debut this year, followed by a relatively quick return to Tacoma. He posted a .930 OPS at Double-A Arkansas (a pitcher's park) and .363 wOBA with the Rainiers as he climbed, but Locklear's strikeout rates were also climbing. I'm skeptical he's going to make enough contact to be an average big league first baseman. Locklear's swing path leaves him very vulnerable to fastballs, which he tends to be late on when they're away from him. I fear it will take a pretty significant swing change to correct this, and because he's always performed, there's never really been a reason to undertake one. Locklear does generate plus power on contact. His hard-hit rate is up over 50%, he has plus peak exit velocities, and if given enough big league at-bats, he'd likely be fed enough mistakes to hit 20 bombs. Still, his strikeout rates are going to be way beyond what is typical at first base and will deliver a meaningful blow to his output.</v>
      </c>
      <c r="X393">
        <f>'Prospects Data'!V393</f>
        <v>0</v>
      </c>
      <c r="Y393">
        <f>'Prospects Data'!W393</f>
        <v>31396</v>
      </c>
    </row>
    <row r="394" spans="2:25" x14ac:dyDescent="0.45">
      <c r="B394">
        <v>14</v>
      </c>
      <c r="C394" t="s">
        <v>4089</v>
      </c>
      <c r="D394" t="s">
        <v>28</v>
      </c>
      <c r="E394" s="7" t="str">
        <f>VLOOKUP(D394, Index!$A$2:$B$31, 2, FALSE)</f>
        <v>Red Sox</v>
      </c>
      <c r="F394" s="7">
        <f t="shared" si="6"/>
        <v>393</v>
      </c>
      <c r="G394" t="str">
        <f>'Prospects Data'!E394</f>
        <v>2B</v>
      </c>
      <c r="H394" t="str">
        <f>'Prospects Data'!F394</f>
        <v>A+</v>
      </c>
      <c r="I394">
        <f>'Prospects Data'!G394</f>
        <v>2028</v>
      </c>
      <c r="J394">
        <f>'Prospects Data'!H394</f>
        <v>45</v>
      </c>
      <c r="K394" t="str">
        <f>'Prospects Data'!I394</f>
        <v>Med</v>
      </c>
      <c r="L394">
        <f>'Prospects Data'!J394</f>
        <v>0</v>
      </c>
      <c r="M394">
        <f>'Prospects Data'!K394</f>
        <v>20.541666599999999</v>
      </c>
      <c r="N394" t="str">
        <f>'Prospects Data'!L394</f>
        <v>5' 11"</v>
      </c>
      <c r="O394">
        <f>'Prospects Data'!M394</f>
        <v>175</v>
      </c>
      <c r="P394" t="str">
        <f>'Prospects Data'!N394</f>
        <v>L</v>
      </c>
      <c r="Q394" t="str">
        <f>'Prospects Data'!O394</f>
        <v>R</v>
      </c>
      <c r="R394">
        <f>'Prospects Data'!P394</f>
        <v>2022</v>
      </c>
      <c r="S394" t="str">
        <f>'Prospects Data'!Q394</f>
        <v>Draft</v>
      </c>
      <c r="T394" t="str">
        <f>'Prospects Data'!R394</f>
        <v>BOS</v>
      </c>
      <c r="U394">
        <f>'Prospects Data'!S394</f>
        <v>2300000</v>
      </c>
      <c r="V394" t="str">
        <f>'Prospects Data'!T394</f>
        <v>Orange Lutheran HS (CA)</v>
      </c>
      <c r="W394" t="str">
        <f>'Prospects Data'!U394</f>
        <v>Romero ranked 37th on the 2022 draft board and was selected 24th overall, receiving a $2.3 million bonus to forego a commitment to LSU. High school Romero was viewed as one of the draft's more polished prep hitters, a sweet-swinging middle infielder who might not stick at shortstop. Lower back stiffness sidelined him for most of 2023 and those issues have persisted into the start of 2024. When he was finally deemed healthy in the middle of May, the Red Sox effectively skipped Romero over Low-A (he only played there for a month last year) and sent him straight to Greenville. 
Romero still has a good looking low-ball swing and the explosive hitting hands that made him an exciting draft prospect. His mobility on defense isn't great, and he takes quite a while to turn the baseball around to first base. His throwing stroke and accuracy also look a little odd (Romero has an over-the-top arm slot atypical of an infielder), and he takes a while to get rid of the baseball. Whether this is just rust or is the result of continued back discomfort or physical changes caused by it, we just won't know until Romero gets more time to air out as a pro prospect. 
Romero's 40-man timeline is such that he and Boston have through the 2026 season to get things on track; that's still plenty of runway. If I were an actual team thinking about Romero from a trade standpoint, it would be tougher to rank him this highly; teams aren't falling over themselves to acquire a teenager with recurring back issues. But this is a "hold" on where Romero's FV grade was as a draft prospect. I am more inclined to let Romero's late-season look â€” once he's had an opportunity to fall into a routine and get some traction â€” drive any sort of FV update during the next list cycle.</v>
      </c>
      <c r="X394">
        <f>'Prospects Data'!V394</f>
        <v>0</v>
      </c>
      <c r="Y394" t="str">
        <f>'Prospects Data'!W394</f>
        <v>sa3020216</v>
      </c>
    </row>
    <row r="395" spans="2:25" x14ac:dyDescent="0.45">
      <c r="B395">
        <v>14</v>
      </c>
      <c r="C395" t="s">
        <v>4093</v>
      </c>
      <c r="D395" t="s">
        <v>10</v>
      </c>
      <c r="E395" s="7" t="str">
        <f>VLOOKUP(D395, Index!$A$2:$B$31, 2, FALSE)</f>
        <v>Mets</v>
      </c>
      <c r="F395" s="7">
        <f t="shared" si="6"/>
        <v>394</v>
      </c>
      <c r="G395" t="str">
        <f>'Prospects Data'!E395</f>
        <v>C</v>
      </c>
      <c r="H395" t="str">
        <f>'Prospects Data'!F395</f>
        <v>DSL</v>
      </c>
      <c r="I395">
        <f>'Prospects Data'!G395</f>
        <v>2030</v>
      </c>
      <c r="J395">
        <f>'Prospects Data'!H395</f>
        <v>40</v>
      </c>
      <c r="K395" t="str">
        <f>'Prospects Data'!I395</f>
        <v>High</v>
      </c>
      <c r="L395">
        <f>'Prospects Data'!J395</f>
        <v>0</v>
      </c>
      <c r="M395">
        <f>'Prospects Data'!K395</f>
        <v>17.722222200000001</v>
      </c>
      <c r="N395" t="str">
        <f>'Prospects Data'!L395</f>
        <v>5' 11"</v>
      </c>
      <c r="O395">
        <f>'Prospects Data'!M395</f>
        <v>180</v>
      </c>
      <c r="P395" t="str">
        <f>'Prospects Data'!N395</f>
        <v>R</v>
      </c>
      <c r="Q395" t="str">
        <f>'Prospects Data'!O395</f>
        <v>R</v>
      </c>
      <c r="R395">
        <f>'Prospects Data'!P395</f>
        <v>2024</v>
      </c>
      <c r="S395" t="str">
        <f>'Prospects Data'!Q395</f>
        <v>Intl15</v>
      </c>
      <c r="T395" t="str">
        <f>'Prospects Data'!R395</f>
        <v>NYM</v>
      </c>
      <c r="U395">
        <f>'Prospects Data'!S395</f>
        <v>2850000</v>
      </c>
      <c r="V395" t="str">
        <f>'Prospects Data'!T395</f>
        <v>Dominican Republic</v>
      </c>
      <c r="W395" t="str">
        <f>'Prospects Data'!U395</f>
        <v>Rodriguez, who signed for nearly $3 million in January, has a classic power-hitting catcher skill set in a scaled-down Gary SÃ¡nchez mold. Built to withstand the rigors of a full season of catching, the broad-shouldered Rodriguez has big pull power and arm strength. He has been participating in DSL activity, and along with bounce-back candidate Daiverson Gutierrez, will be part of the high-profile catching contingent down there.</v>
      </c>
      <c r="X395">
        <f>'Prospects Data'!V395</f>
        <v>0</v>
      </c>
      <c r="Y395" t="str">
        <f>'Prospects Data'!W395</f>
        <v>sa3023720</v>
      </c>
    </row>
    <row r="396" spans="2:25" x14ac:dyDescent="0.45">
      <c r="B396">
        <v>14</v>
      </c>
      <c r="C396" t="s">
        <v>4096</v>
      </c>
      <c r="D396" t="s">
        <v>155</v>
      </c>
      <c r="E396" s="7" t="str">
        <f>VLOOKUP(D396, Index!$A$2:$B$31, 2, FALSE)</f>
        <v>Royals</v>
      </c>
      <c r="F396" s="7">
        <f t="shared" si="6"/>
        <v>395</v>
      </c>
      <c r="G396" t="str">
        <f>'Prospects Data'!E396</f>
        <v>SP</v>
      </c>
      <c r="H396" t="str">
        <f>'Prospects Data'!F396</f>
        <v>AA</v>
      </c>
      <c r="I396">
        <f>'Prospects Data'!G396</f>
        <v>2026</v>
      </c>
      <c r="J396">
        <f>'Prospects Data'!H396</f>
        <v>40</v>
      </c>
      <c r="K396" t="str">
        <f>'Prospects Data'!I396</f>
        <v>High</v>
      </c>
      <c r="L396">
        <f>'Prospects Data'!J396</f>
        <v>0</v>
      </c>
      <c r="M396">
        <f>'Prospects Data'!K396</f>
        <v>22.933333300000001</v>
      </c>
      <c r="N396" t="str">
        <f>'Prospects Data'!L396</f>
        <v>6' 3"</v>
      </c>
      <c r="O396">
        <f>'Prospects Data'!M396</f>
        <v>195</v>
      </c>
      <c r="P396" t="str">
        <f>'Prospects Data'!N396</f>
        <v>R</v>
      </c>
      <c r="Q396" t="str">
        <f>'Prospects Data'!O396</f>
        <v>R</v>
      </c>
      <c r="R396">
        <f>'Prospects Data'!P396</f>
        <v>2017</v>
      </c>
      <c r="S396" t="str">
        <f>'Prospects Data'!Q396</f>
        <v>J2</v>
      </c>
      <c r="T396" t="str">
        <f>'Prospects Data'!R396</f>
        <v>KCR</v>
      </c>
      <c r="U396">
        <f>'Prospects Data'!S396</f>
        <v>0</v>
      </c>
      <c r="V396" t="str">
        <f>'Prospects Data'!T396</f>
        <v>Venezuela</v>
      </c>
      <c r="W396" t="str">
        <f>'Prospects Data'!U396</f>
        <v>Avila is a lean, high-waisted righty who still has some projectability left on his frame. He throws from a high slot with a very lengthy arm circle that has a pronounced plunge and stab in its path, which has a tendency to hinder his overall command and the shape on his breaking ball. His four-seam fastball sits 92-95 mph with solid carry when itâ€™s on the top rail of the zone, but he doesn't utilize the upper portion of the zone as often as most pitchers with a similar fastball shape. His 78-82 mph curveball has big velocity separation from his heater; the best ones are vertical downers with significant depth. The shape of the breaking ball will occasionally morph it into one that also has a hint of horizontal action, but it consistently maintains its bite. Avila's changeup is his least utilized pitch and the one that varies the most in quality. He'll flash a power (86-89 mph) cambio that has slight fade and depth and is capable of slipping under the bats of both left- and right-handed hitters, but it's still an offering that routinely lacks effective movement. 
Avila's command hasn't been encouraging this year in Northwest Arkansas, but he's only 22 and has a track record of logging lots of innings, so it'd be premature to write him off as a starter. We're looking at a back-end starter ceiling, with it more likely that Avila ends up as a fastball/curveball combo reliever who could be a high-leverage type if the stuff ticks up significantly in shorter bursts.</v>
      </c>
      <c r="X396">
        <f>'Prospects Data'!V396</f>
        <v>0</v>
      </c>
      <c r="Y396" t="str">
        <f>'Prospects Data'!W396</f>
        <v>sa3006507</v>
      </c>
    </row>
    <row r="397" spans="2:25" x14ac:dyDescent="0.45">
      <c r="B397">
        <v>14</v>
      </c>
      <c r="C397" t="s">
        <v>4099</v>
      </c>
      <c r="D397" t="s">
        <v>178</v>
      </c>
      <c r="E397" s="7" t="str">
        <f>VLOOKUP(D397, Index!$A$2:$B$31, 2, FALSE)</f>
        <v>Yankees</v>
      </c>
      <c r="F397" s="7">
        <f t="shared" si="6"/>
        <v>396</v>
      </c>
      <c r="G397" t="str">
        <f>'Prospects Data'!E397</f>
        <v>C</v>
      </c>
      <c r="H397" t="str">
        <f>'Prospects Data'!F397</f>
        <v>CPX</v>
      </c>
      <c r="I397">
        <f>'Prospects Data'!G397</f>
        <v>2028</v>
      </c>
      <c r="J397">
        <f>'Prospects Data'!H397</f>
        <v>40</v>
      </c>
      <c r="K397" t="str">
        <f>'Prospects Data'!I397</f>
        <v>High</v>
      </c>
      <c r="L397">
        <f>'Prospects Data'!J397</f>
        <v>0</v>
      </c>
      <c r="M397">
        <f>'Prospects Data'!K397</f>
        <v>18.1722222</v>
      </c>
      <c r="N397" t="str">
        <f>'Prospects Data'!L397</f>
        <v>6' 0"</v>
      </c>
      <c r="O397">
        <f>'Prospects Data'!M397</f>
        <v>175</v>
      </c>
      <c r="P397" t="str">
        <f>'Prospects Data'!N397</f>
        <v>R</v>
      </c>
      <c r="Q397" t="str">
        <f>'Prospects Data'!O397</f>
        <v>R</v>
      </c>
      <c r="R397">
        <f>'Prospects Data'!P397</f>
        <v>2023</v>
      </c>
      <c r="S397" t="str">
        <f>'Prospects Data'!Q397</f>
        <v>Intl15</v>
      </c>
      <c r="T397" t="str">
        <f>'Prospects Data'!R397</f>
        <v>NYY</v>
      </c>
      <c r="U397">
        <f>'Prospects Data'!S397</f>
        <v>0</v>
      </c>
      <c r="V397" t="str">
        <f>'Prospects Data'!T397</f>
        <v>Venezuela</v>
      </c>
      <c r="W397" t="str">
        <f>'Prospects Data'!U397</f>
        <v>Among the Yankees' deep and exciting group of 2023 DSL prospects was Edgleen, a twitchy catching athlete with a quickdraw release and advanced bat-to-ball skill for a 17-year-old. Perez has the hands and lateral quickness to develop as a receiver and a ball-blocker over time, and he has impact arm strength. He also looks a good bit bigger and stronger than his official height and weight (5-foot-10, 155 pounds) suggests, and he could still be growing; Perez won't be 18 until May. Teenage catchers are a risky prospect demographic, and the Yankees have tended to let a lot of their youngest DSL prospects stay down there for two years, so we may not see Edgleen stateside in 2024. Even if we do, he's very likely on a slow-burning developmental fuse. Were he part of the 2024 draft's high school contingent (maybe not the best group to use as a litmus test, but stay with me), Perez would be in the mix for second round money. He has a good chance to do a little bit of everything and be a primary catcher way, way down the line.</v>
      </c>
      <c r="X397">
        <f>'Prospects Data'!V397</f>
        <v>0</v>
      </c>
      <c r="Y397" t="str">
        <f>'Prospects Data'!W397</f>
        <v>sa3021330</v>
      </c>
    </row>
    <row r="398" spans="2:25" x14ac:dyDescent="0.45">
      <c r="B398">
        <v>14</v>
      </c>
      <c r="C398" t="s">
        <v>4102</v>
      </c>
      <c r="D398" t="s">
        <v>18</v>
      </c>
      <c r="E398" s="7" t="str">
        <f>VLOOKUP(D398, Index!$A$2:$B$31, 2, FALSE)</f>
        <v>Diamondbacks</v>
      </c>
      <c r="F398" s="7">
        <f t="shared" si="6"/>
        <v>397</v>
      </c>
      <c r="G398" t="str">
        <f>'Prospects Data'!E398</f>
        <v>CF</v>
      </c>
      <c r="H398" t="str">
        <f>'Prospects Data'!F398</f>
        <v>A</v>
      </c>
      <c r="I398">
        <f>'Prospects Data'!G398</f>
        <v>2026</v>
      </c>
      <c r="J398">
        <f>'Prospects Data'!H398</f>
        <v>40</v>
      </c>
      <c r="K398" t="str">
        <f>'Prospects Data'!I398</f>
        <v>High</v>
      </c>
      <c r="L398">
        <f>'Prospects Data'!J398</f>
        <v>0</v>
      </c>
      <c r="M398">
        <f>'Prospects Data'!K398</f>
        <v>20.663888799999999</v>
      </c>
      <c r="N398" t="str">
        <f>'Prospects Data'!L398</f>
        <v>6' 4"</v>
      </c>
      <c r="O398">
        <f>'Prospects Data'!M398</f>
        <v>180</v>
      </c>
      <c r="P398" t="str">
        <f>'Prospects Data'!N398</f>
        <v>R</v>
      </c>
      <c r="Q398" t="str">
        <f>'Prospects Data'!O398</f>
        <v>R</v>
      </c>
      <c r="R398">
        <f>'Prospects Data'!P398</f>
        <v>2022</v>
      </c>
      <c r="S398" t="str">
        <f>'Prospects Data'!Q398</f>
        <v>Draft</v>
      </c>
      <c r="T398" t="str">
        <f>'Prospects Data'!R398</f>
        <v>ARI</v>
      </c>
      <c r="U398">
        <f>'Prospects Data'!S398</f>
        <v>8189400</v>
      </c>
      <c r="V398" t="str">
        <f>'Prospects Data'!T398</f>
        <v>Wesleyan HS (GA)</v>
      </c>
      <c r="W398" t="str">
        <f>'Prospects Data'!U398</f>
        <v>Jones' pro career has yet to truly get off the ground both because of multiple injuries and because his feel to hit is much, much greener than was anticipated when he was drafted. He has been held to fewer than 50 actual games across his first year and a half of pro ball due to a labrum tear, which occurred pretty much right after he was drafted and required surgery, and then quad and hamstring issues that plagued his 2023. When Jones has played, he has looked good on defense but wholly overmatched and uncoordinated at the plate. 
Jones' swing has been a mess so far as a pro. He has difficulty recognizing sliders and is struggling to pull the ball even more than when he was in high school, often inside-outing pitches around his hands to the right side of the infield. As of list publication, Jones' swing is so ill-timed that he has whiffed twice as often as he's put balls in play. For context, an &lt;em&gt;even&lt;/em&gt; ratio would be concerning. It's possible that rust from his time away due to injury is part of why Jones' issues at the plate look so severe, but they are rather concerning and badly need to improve if he's going to be an impact big leaguer. Thankfully, Jones is still such a good center field defender that, even if his bat has bottomed out for good, he'll likely still eventually play a meaningful big league role in the Brenton Doyle/Trayce Thompson vein, and someone like Michael A. Taylor would be a comp for what we think his best power seasons could still look like. His range, ball skills, arm strength and arm accuracy are all fantastic, and so long as his 6-foot-4 frame doesn't slow down too much as he matures, Jones is going to be a special defender. This situation might start to have a Ben Simmons vibe if things don't get better soon, with the online hype machine bearing some of the blame for setting expectations too high with comparisons to Druw's dad and click-churning viral clips.</v>
      </c>
      <c r="X398" t="str">
        <f>'Prospects Data'!V398</f>
        <v>jMTQBz131dE</v>
      </c>
      <c r="Y398" t="str">
        <f>'Prospects Data'!W398</f>
        <v>sa3020676</v>
      </c>
    </row>
    <row r="399" spans="2:25" x14ac:dyDescent="0.45">
      <c r="B399">
        <v>14</v>
      </c>
      <c r="C399" t="s">
        <v>4107</v>
      </c>
      <c r="D399" t="s">
        <v>36</v>
      </c>
      <c r="E399" s="7" t="str">
        <f>VLOOKUP(D399, Index!$A$2:$B$31, 2, FALSE)</f>
        <v>Reds</v>
      </c>
      <c r="F399" s="7">
        <f t="shared" si="6"/>
        <v>398</v>
      </c>
      <c r="G399" t="str">
        <f>'Prospects Data'!E399</f>
        <v>SS</v>
      </c>
      <c r="H399" t="str">
        <f>'Prospects Data'!F399</f>
        <v>DSL</v>
      </c>
      <c r="I399">
        <f>'Prospects Data'!G399</f>
        <v>2030</v>
      </c>
      <c r="J399">
        <f>'Prospects Data'!H399</f>
        <v>40</v>
      </c>
      <c r="K399" t="str">
        <f>'Prospects Data'!I399</f>
        <v>High</v>
      </c>
      <c r="L399">
        <f>'Prospects Data'!J399</f>
        <v>0</v>
      </c>
      <c r="M399">
        <f>'Prospects Data'!K399</f>
        <v>17.891666600000001</v>
      </c>
      <c r="N399" t="str">
        <f>'Prospects Data'!L399</f>
        <v>6' 3"</v>
      </c>
      <c r="O399">
        <f>'Prospects Data'!M399</f>
        <v>170</v>
      </c>
      <c r="P399" t="str">
        <f>'Prospects Data'!N399</f>
        <v>R</v>
      </c>
      <c r="Q399" t="str">
        <f>'Prospects Data'!O399</f>
        <v>R</v>
      </c>
      <c r="R399">
        <f>'Prospects Data'!P399</f>
        <v>2024</v>
      </c>
      <c r="S399" t="str">
        <f>'Prospects Data'!Q399</f>
        <v>Intl15</v>
      </c>
      <c r="T399" t="str">
        <f>'Prospects Data'!R399</f>
        <v>CIN</v>
      </c>
      <c r="U399">
        <f>'Prospects Data'!S399</f>
        <v>1650000</v>
      </c>
      <c r="V399" t="str">
        <f>'Prospects Data'!T399</f>
        <v>Dominican Republic</v>
      </c>
      <c r="W399" t="str">
        <f>'Prospects Data'!U399</f>
        <v>Mariano is a wiry shortstop prospect with a gorgeous swing, though there was disagreement in the international scouting community as to whether or not he's actually going to hit. He need only hit &lt;em&gt;enough&lt;/em&gt; to tap into what could be explosive power at maturity. While some of the other 40+ FV prospects in his signing class had more present power, Mariano has a better chance to stay at shortstop and should catch the others in the power department as he fills out. Variability around teams' assessment of his hit tool is what makes Mariano more akin to a second-round draft prospect rather than a first.</v>
      </c>
      <c r="X399">
        <f>'Prospects Data'!V399</f>
        <v>0</v>
      </c>
      <c r="Y399" t="str">
        <f>'Prospects Data'!W399</f>
        <v>sa3023711</v>
      </c>
    </row>
    <row r="400" spans="2:25" x14ac:dyDescent="0.45">
      <c r="B400">
        <v>14</v>
      </c>
      <c r="C400" t="s">
        <v>4110</v>
      </c>
      <c r="D400" t="s">
        <v>89</v>
      </c>
      <c r="E400" s="7" t="str">
        <f>VLOOKUP(D400, Index!$A$2:$B$31, 2, FALSE)</f>
        <v>Rays</v>
      </c>
      <c r="F400" s="7">
        <f t="shared" si="6"/>
        <v>399</v>
      </c>
      <c r="G400" t="str">
        <f>'Prospects Data'!E400</f>
        <v>SP</v>
      </c>
      <c r="H400" t="str">
        <f>'Prospects Data'!F400</f>
        <v>A</v>
      </c>
      <c r="I400">
        <f>'Prospects Data'!G400</f>
        <v>2027</v>
      </c>
      <c r="J400">
        <f>'Prospects Data'!H400</f>
        <v>40</v>
      </c>
      <c r="K400" t="str">
        <f>'Prospects Data'!I400</f>
        <v>Med</v>
      </c>
      <c r="L400">
        <f>'Prospects Data'!J400</f>
        <v>0</v>
      </c>
      <c r="M400">
        <f>'Prospects Data'!K400</f>
        <v>19.5444444</v>
      </c>
      <c r="N400" t="str">
        <f>'Prospects Data'!L400</f>
        <v>6' 2"</v>
      </c>
      <c r="O400">
        <f>'Prospects Data'!M400</f>
        <v>190</v>
      </c>
      <c r="P400" t="str">
        <f>'Prospects Data'!N400</f>
        <v>R</v>
      </c>
      <c r="Q400" t="str">
        <f>'Prospects Data'!O400</f>
        <v>R</v>
      </c>
      <c r="R400">
        <f>'Prospects Data'!P400</f>
        <v>2022</v>
      </c>
      <c r="S400" t="str">
        <f>'Prospects Data'!Q400</f>
        <v>Intl15</v>
      </c>
      <c r="T400" t="str">
        <f>'Prospects Data'!R400</f>
        <v>MIA</v>
      </c>
      <c r="U400">
        <f>'Prospects Data'!S400</f>
        <v>0</v>
      </c>
      <c r="V400" t="str">
        <f>'Prospects Data'!T400</f>
        <v>Venezuela</v>
      </c>
      <c r="W400" t="str">
        <f>'Prospects Data'!U400</f>
        <v>Suarez pitched 39 very efficient innings in the 2022 DSL with Miami and then was traded to Tampa Bay in an offseason 40-man crunch deal for Xavier Edwards. His velocity has been steadily climbing since then; he sat 90-94 last year and has been in the 93-96 mph range so far in 2024. You need a magnifying glass to see Suarez's walk rate, which has been in the 3-5% range his entire career; he's never had a BB/9 IP above 1.82 or a WHIP over 1.22 at any minor league level. Suarez's fastball punches above its weight thanks to its plus riding life and Suarez's ability to command it to effective locations. It has 18 inches of IVB from a slightly lower than average release height. Off of that he deploys a lot of cutters and sliders. The cutter is usually in the 87-91 mph range, while the slider is a two-plane offering in the 78-84 mp range, and he can manipulate it into a curveball shape. His secondary stuff isn't especially nasty, but Suarez tends to locate it it in the right spot. He perhaps isn't the athlete that Joe Ryan is, but he otherwise shares a number of similarities with him. Let's see Suarez maintain this new level of velocity across a full season's worth of innings before declaring it so, but he has fastball-heavy no. 4 starter upside.</v>
      </c>
      <c r="X400">
        <f>'Prospects Data'!V400</f>
        <v>0</v>
      </c>
      <c r="Y400" t="str">
        <f>'Prospects Data'!W400</f>
        <v>sa3019386</v>
      </c>
    </row>
    <row r="401" spans="2:25" x14ac:dyDescent="0.45">
      <c r="B401">
        <v>14</v>
      </c>
      <c r="C401" t="s">
        <v>4113</v>
      </c>
      <c r="D401" t="s">
        <v>46</v>
      </c>
      <c r="E401" s="7" t="str">
        <f>VLOOKUP(D401, Index!$A$2:$B$31, 2, FALSE)</f>
        <v>Dodgers</v>
      </c>
      <c r="F401" s="7">
        <f t="shared" si="6"/>
        <v>400</v>
      </c>
      <c r="G401" t="str">
        <f>'Prospects Data'!E401</f>
        <v>SP</v>
      </c>
      <c r="H401" t="str">
        <f>'Prospects Data'!F401</f>
        <v>A+</v>
      </c>
      <c r="I401">
        <f>'Prospects Data'!G401</f>
        <v>2026</v>
      </c>
      <c r="J401">
        <f>'Prospects Data'!H401</f>
        <v>40</v>
      </c>
      <c r="K401" t="str">
        <f>'Prospects Data'!I401</f>
        <v>Med</v>
      </c>
      <c r="L401">
        <f>'Prospects Data'!J401</f>
        <v>0</v>
      </c>
      <c r="M401">
        <f>'Prospects Data'!K401</f>
        <v>22.0138888</v>
      </c>
      <c r="N401" t="str">
        <f>'Prospects Data'!L401</f>
        <v>6' 3"</v>
      </c>
      <c r="O401">
        <f>'Prospects Data'!M401</f>
        <v>170</v>
      </c>
      <c r="P401" t="str">
        <f>'Prospects Data'!N401</f>
        <v>R</v>
      </c>
      <c r="Q401" t="str">
        <f>'Prospects Data'!O401</f>
        <v>R</v>
      </c>
      <c r="R401">
        <f>'Prospects Data'!P401</f>
        <v>2021</v>
      </c>
      <c r="S401" t="str">
        <f>'Prospects Data'!Q401</f>
        <v>Draft</v>
      </c>
      <c r="T401" t="str">
        <f>'Prospects Data'!R401</f>
        <v>LAD</v>
      </c>
      <c r="U401">
        <f>'Prospects Data'!S401</f>
        <v>1270000</v>
      </c>
      <c r="V401" t="str">
        <f>'Prospects Data'!T401</f>
        <v>Gilman School (MD)</v>
      </c>
      <c r="W401" t="str">
        <f>'Prospects Data'!U401</f>
        <v>Heubeck brought a snappy curveball and projectable frame to the table as a high school draftee, and there was hope that he could really pop as a prospect if he could develop more velocity and find more consistent feel for release. After a rough 2022, that began to happen in 2023, as Heubeck righted the ship while repeating Low-A before struggling after a late-season promotion. Heubeck's fastball added a tick and a half of velo, averaging 93.5 mph across the entire season. He made more consistent use of two distinct breaking balls, both of which have lovely natural depth. Still skinny as can be â€” Triston McKenzie is a fair body comp and not a bad delivery comp, either â€” Heubeck has more room for mass on his frame and is still only 21 years old. His power pitcher's style of attack is inherently a little inefficient from a strike-throwing standpoint, but Heubeck's limber and loose flavor of athleticism, his physical projectability, and the strike-throwing strides he made in 2023 are all indications that his control will continue to improve. His slider and curveball are distinct enough to give him starter's repertoire depth. If he can maintain his Low-A performance across an entire 2024 season, he'll have put himself in position to be a 40-man add after the 2025 campaign. Of the many 20-to-22-year-old high-variance pitchers in the org, Heubeck has the best chance to start.</v>
      </c>
      <c r="X401" t="str">
        <f>'Prospects Data'!V401</f>
        <v>0Kk59Lx40ic</v>
      </c>
      <c r="Y401" t="str">
        <f>'Prospects Data'!W401</f>
        <v>sa3017936</v>
      </c>
    </row>
    <row r="402" spans="2:25" x14ac:dyDescent="0.45">
      <c r="B402">
        <v>14</v>
      </c>
      <c r="C402" t="s">
        <v>4118</v>
      </c>
      <c r="D402" t="s">
        <v>170</v>
      </c>
      <c r="E402" s="7" t="str">
        <f>VLOOKUP(D402, Index!$A$2:$B$31, 2, FALSE)</f>
        <v>Guardians</v>
      </c>
      <c r="F402" s="7">
        <f t="shared" si="6"/>
        <v>401</v>
      </c>
      <c r="G402" t="str">
        <f>'Prospects Data'!E402</f>
        <v>SIRP</v>
      </c>
      <c r="H402" t="str">
        <f>'Prospects Data'!F402</f>
        <v>AAA</v>
      </c>
      <c r="I402">
        <f>'Prospects Data'!G402</f>
        <v>2026</v>
      </c>
      <c r="J402">
        <f>'Prospects Data'!H402</f>
        <v>40</v>
      </c>
      <c r="K402" t="str">
        <f>'Prospects Data'!I402</f>
        <v>Med</v>
      </c>
      <c r="L402">
        <f>'Prospects Data'!J402</f>
        <v>0</v>
      </c>
      <c r="M402">
        <f>'Prospects Data'!K402</f>
        <v>23.636111100000001</v>
      </c>
      <c r="N402" t="str">
        <f>'Prospects Data'!L402</f>
        <v>6' 4"</v>
      </c>
      <c r="O402">
        <f>'Prospects Data'!M402</f>
        <v>220</v>
      </c>
      <c r="P402" t="str">
        <f>'Prospects Data'!N402</f>
        <v>R</v>
      </c>
      <c r="Q402" t="str">
        <f>'Prospects Data'!O402</f>
        <v>R</v>
      </c>
      <c r="R402">
        <f>'Prospects Data'!P402</f>
        <v>2023</v>
      </c>
      <c r="S402" t="str">
        <f>'Prospects Data'!Q402</f>
        <v>Draft</v>
      </c>
      <c r="T402" t="str">
        <f>'Prospects Data'!R402</f>
        <v>CLE</v>
      </c>
      <c r="U402">
        <f>'Prospects Data'!S402</f>
        <v>955280</v>
      </c>
      <c r="V402" t="str">
        <f>'Prospects Data'!T402</f>
        <v>Miami</v>
      </c>
      <c r="W402" t="str">
        <f>'Prospects Data'!U402</f>
        <v>Walters was selected by Baltimore in the 2022 draft as an eligible sophomore but didn't sign. Back with Miami in 2023, he struck out 72 and walked just seven in 44.2 innings and signed for just shy of $1 million. To this point Walters has been a "fastball-only" pitcher, with close to 80% heater usage at Miami in 2023, which was actually down from 2022. His mid-90s college fastball had incredible riding life, generating tons of swings and misses throughout the strike zone, and in the 2024 Spring Breakout game with the Guardians, Walters was throwing even harder and touched 100. It's a dominant offering that could be enough to spearhead a high-leverage single-inning relief role in pro ball. Walters had no feel for finishing his slider/curveball in college and that offering desperately needs to be developed for him to hit his ceiling as a set-up man or closer. His slider has shown flashes of late, nasty movement early in 2024, but it's very inconsistent. Walters is pretty likely to be at least a middle reliever on the back of his fastball, and he has upside beyond that if he and the Guardians can find him a second plus pitch.</v>
      </c>
      <c r="X402" t="str">
        <f>'Prospects Data'!V402</f>
        <v>cOu5S6SDSCM</v>
      </c>
      <c r="Y402" t="str">
        <f>'Prospects Data'!W402</f>
        <v>sa3023439</v>
      </c>
    </row>
    <row r="403" spans="2:25" x14ac:dyDescent="0.45">
      <c r="B403">
        <v>14</v>
      </c>
      <c r="C403" t="s">
        <v>4122</v>
      </c>
      <c r="D403" t="s">
        <v>130</v>
      </c>
      <c r="E403" s="7" t="str">
        <f>VLOOKUP(D403, Index!$A$2:$B$31, 2, FALSE)</f>
        <v>Rangers</v>
      </c>
      <c r="F403" s="7">
        <f t="shared" si="6"/>
        <v>402</v>
      </c>
      <c r="G403" t="str">
        <f>'Prospects Data'!E403</f>
        <v>SIRP</v>
      </c>
      <c r="H403" t="str">
        <f>'Prospects Data'!F403</f>
        <v>AAA</v>
      </c>
      <c r="I403">
        <f>'Prospects Data'!G403</f>
        <v>2025</v>
      </c>
      <c r="J403">
        <f>'Prospects Data'!H403</f>
        <v>40</v>
      </c>
      <c r="K403" t="str">
        <f>'Prospects Data'!I403</f>
        <v>High</v>
      </c>
      <c r="L403">
        <f>'Prospects Data'!J403</f>
        <v>0</v>
      </c>
      <c r="M403">
        <f>'Prospects Data'!K403</f>
        <v>23.324999999999999</v>
      </c>
      <c r="N403" t="str">
        <f>'Prospects Data'!L403</f>
        <v>6' 3"</v>
      </c>
      <c r="O403">
        <f>'Prospects Data'!M403</f>
        <v>190</v>
      </c>
      <c r="P403" t="str">
        <f>'Prospects Data'!N403</f>
        <v>R</v>
      </c>
      <c r="Q403" t="str">
        <f>'Prospects Data'!O403</f>
        <v>R</v>
      </c>
      <c r="R403">
        <f>'Prospects Data'!P403</f>
        <v>2019</v>
      </c>
      <c r="S403" t="str">
        <f>'Prospects Data'!Q403</f>
        <v>Draft</v>
      </c>
      <c r="T403" t="str">
        <f>'Prospects Data'!R403</f>
        <v>TEX</v>
      </c>
      <c r="U403">
        <f>'Prospects Data'!S403</f>
        <v>300000</v>
      </c>
      <c r="V403" t="str">
        <f>'Prospects Data'!T403</f>
        <v>North Atlanta HS (GA)</v>
      </c>
      <c r="W403" t="str">
        <f>'Prospects Data'!U403</f>
        <v>A 2019 18th-rounder out of North Atlanta High School, Church didn't play an affiliated game until 2021 but has already ascended to Triple-A as a pure reliever. He has setup man stuff that is playing down right now due to inconsistent feel for release that caused him to walk 38 hitters in 62 innings last year. Church sits 94-97 mph, and it is very difficult for opposing hitters to get on top of his heater when he's locating at the top of the zone. That wasn't the case last year; his slider missed bats at a more consistent clip in 2023 than in 2022. It looks just like his fastball out of the hand, bites late, and slips beneath the barrels of hitters trying to stay on top of his heater. There is a good bit of effort to his delivery and some violence about his head and shoulders, enough that you can see why he's worked only in relief as a pro. He was shut down after just a couple of 2024 outings with a shoulder strain (he was in his usual velo band during his first several appearances) and hasn't returned as of list publication.</v>
      </c>
      <c r="X403">
        <f>'Prospects Data'!V403</f>
        <v>0</v>
      </c>
      <c r="Y403" t="str">
        <f>'Prospects Data'!W403</f>
        <v>sa3015080</v>
      </c>
    </row>
    <row r="404" spans="2:25" x14ac:dyDescent="0.45">
      <c r="B404">
        <v>14</v>
      </c>
      <c r="C404" t="s">
        <v>1795</v>
      </c>
      <c r="D404" t="s">
        <v>21</v>
      </c>
      <c r="E404" s="7" t="str">
        <f>VLOOKUP(D404, Index!$A$2:$B$31, 2, FALSE)</f>
        <v>Orioles</v>
      </c>
      <c r="F404" s="7">
        <f t="shared" si="6"/>
        <v>403</v>
      </c>
      <c r="G404" t="str">
        <f>'Prospects Data'!E404</f>
        <v>SS</v>
      </c>
      <c r="H404" t="str">
        <f>'Prospects Data'!F404</f>
        <v>AA</v>
      </c>
      <c r="I404">
        <f>'Prospects Data'!G404</f>
        <v>2027</v>
      </c>
      <c r="J404">
        <f>'Prospects Data'!H404</f>
        <v>40</v>
      </c>
      <c r="K404" t="str">
        <f>'Prospects Data'!I404</f>
        <v>Med</v>
      </c>
      <c r="L404">
        <f>'Prospects Data'!J404</f>
        <v>0</v>
      </c>
      <c r="M404">
        <f>'Prospects Data'!K404</f>
        <v>21.588888799999999</v>
      </c>
      <c r="N404" t="str">
        <f>'Prospects Data'!L404</f>
        <v>6' 0"</v>
      </c>
      <c r="O404">
        <f>'Prospects Data'!M404</f>
        <v>160</v>
      </c>
      <c r="P404" t="str">
        <f>'Prospects Data'!N404</f>
        <v>L</v>
      </c>
      <c r="Q404" t="str">
        <f>'Prospects Data'!O404</f>
        <v>R</v>
      </c>
      <c r="R404">
        <f>'Prospects Data'!P404</f>
        <v>2019</v>
      </c>
      <c r="S404" t="str">
        <f>'Prospects Data'!Q404</f>
        <v>J2</v>
      </c>
      <c r="T404" t="str">
        <f>'Prospects Data'!R404</f>
        <v>BAL</v>
      </c>
      <c r="U404">
        <f>'Prospects Data'!S404</f>
        <v>10000</v>
      </c>
      <c r="V404" t="str">
        <f>'Prospects Data'!T404</f>
        <v>Venezuela</v>
      </c>
      <c r="W404" t="str">
        <f>'Prospects Data'!U404</f>
        <v>Bencosme remains a skills-over-tools type of prospect with smooth infield footwork and actions, as well as precocious feel for contact. Bencosme's game is more slick and skillful than it is electric. He'll make some incredible defensive plays because of his hands, but doesn't have the monster arm strength you'd ideally want in a shortstop. He tracks pitches well and guides the barrel to them consistently but he's now going on two consecutive years of below-average offensive performance due not only to a lack of power but because the quality of the contact he makes isn't enough to shoot the baseball past infielders. He's been a low BABIP guy to this point because of this. Bencosme's bat-to-ball skills are still among the best in this system, and while he's been a mediocre offensive performer the last couple of seasons, he has done so as a young-for-the-level hitter. He's only 21 and at least holding his own at Double-A right now. It's perhaps a little discouraging that we've seen basically no change to Bencosme's physicality for the last two years and his narrow build suggests we may not. He has the floor of a light-hitting utility guy but added strength could enable him to have a Jordy Mercer type peak.</v>
      </c>
      <c r="X404">
        <f>'Prospects Data'!V404</f>
        <v>0</v>
      </c>
      <c r="Y404" t="str">
        <f>'Prospects Data'!W404</f>
        <v>sa3016779</v>
      </c>
    </row>
    <row r="405" spans="2:25" x14ac:dyDescent="0.45">
      <c r="B405">
        <v>14</v>
      </c>
      <c r="C405" t="s">
        <v>4127</v>
      </c>
      <c r="D405" t="s">
        <v>76</v>
      </c>
      <c r="E405" s="7" t="str">
        <f>VLOOKUP(D405, Index!$A$2:$B$31, 2, FALSE)</f>
        <v>Pirates</v>
      </c>
      <c r="F405" s="7">
        <f t="shared" si="6"/>
        <v>404</v>
      </c>
      <c r="G405" t="str">
        <f>'Prospects Data'!E405</f>
        <v>SP</v>
      </c>
      <c r="H405" t="str">
        <f>'Prospects Data'!F405</f>
        <v>CPX</v>
      </c>
      <c r="I405">
        <f>'Prospects Data'!G405</f>
        <v>2028</v>
      </c>
      <c r="J405">
        <f>'Prospects Data'!H405</f>
        <v>40</v>
      </c>
      <c r="K405" t="str">
        <f>'Prospects Data'!I405</f>
        <v>High</v>
      </c>
      <c r="L405">
        <f>'Prospects Data'!J405</f>
        <v>0</v>
      </c>
      <c r="M405">
        <f>'Prospects Data'!K405</f>
        <v>18.486111099999999</v>
      </c>
      <c r="N405" t="str">
        <f>'Prospects Data'!L405</f>
        <v>6' 0"</v>
      </c>
      <c r="O405">
        <f>'Prospects Data'!M405</f>
        <v>154</v>
      </c>
      <c r="P405" t="str">
        <f>'Prospects Data'!N405</f>
        <v>R</v>
      </c>
      <c r="Q405" t="str">
        <f>'Prospects Data'!O405</f>
        <v>R</v>
      </c>
      <c r="R405">
        <f>'Prospects Data'!P405</f>
        <v>2023</v>
      </c>
      <c r="S405" t="str">
        <f>'Prospects Data'!Q405</f>
        <v>Intl15</v>
      </c>
      <c r="T405" t="str">
        <f>'Prospects Data'!R405</f>
        <v>PIT</v>
      </c>
      <c r="U405">
        <f>'Prospects Data'!S405</f>
        <v>20000</v>
      </c>
      <c r="V405" t="str">
        <f>'Prospects Data'!T405</f>
        <v>Uganda</v>
      </c>
      <c r="W405" t="str">
        <f>'Prospects Data'!U405</f>
        <v>Matoma was playing at the Dodgers' academy in Uganda (which MLB has since shut down because it was virtually all unsigned players working out at a team facility) when he was signed out from under them by Pirates scout Tom Gillespie, who has been scouting in Africa for over a decade. The super athletic little righty was among the hardest throwers in the 2023 DSL and his game is translating to stateside pro ball as he carves the Complex League in Florida. 
Matoma is now touching triple digits with his fastball and sitting 95-98 mph with ease. He looks like a reincarnation of Yordano Ventura, a supreme little athlete with arm speed that breaks the sound barrier.  He showcases a loose arm with a very projectable frame that might come into even more velocity as his body matures and adds strength. His command is far from precise, but Matoma throws enough strikes to warrant optimism that he can be developed as a starter, and the way his fastball plays won't require him to be super fine with his location. His sliderâ€™s quality is very volatile pitch to pitch. He often gets on the side of it, which hinders the spin tightness and the authority of its break and results in the 85-89 mph offering varying greatly in shape. The best ones have short,  three-quarters shape with late tilting action.
The foundation of a high-leverage relief prospect is already here, but we have no idea how to account for the way Matoma's baseball background might leave room for all kinds of development on top of what he's already doing. He's athletic enough to be optimistic that he'll eventually have a good changeup, too. This is a volcanic profile, a very talented athlete with huge arm speed who is great to have in the system. If you dropped a prospect like this into the draft, Matoma would get a $2 million bonus or more, which is why he's FV'd in line with a second round pick here.</v>
      </c>
      <c r="X405">
        <f>'Prospects Data'!V405</f>
        <v>0</v>
      </c>
      <c r="Y405" t="str">
        <f>'Prospects Data'!W405</f>
        <v>sa3021761</v>
      </c>
    </row>
    <row r="406" spans="2:25" x14ac:dyDescent="0.45">
      <c r="B406">
        <v>14</v>
      </c>
      <c r="C406" t="s">
        <v>4131</v>
      </c>
      <c r="D406" t="s">
        <v>309</v>
      </c>
      <c r="E406" s="7" t="str">
        <f>VLOOKUP(D406, Index!$A$2:$B$31, 2, FALSE)</f>
        <v>Rockies</v>
      </c>
      <c r="F406" s="7">
        <f t="shared" si="6"/>
        <v>405</v>
      </c>
      <c r="G406" t="str">
        <f>'Prospects Data'!E406</f>
        <v>SIRP</v>
      </c>
      <c r="H406" t="str">
        <f>'Prospects Data'!F406</f>
        <v>AA</v>
      </c>
      <c r="I406">
        <f>'Prospects Data'!G406</f>
        <v>2025</v>
      </c>
      <c r="J406">
        <f>'Prospects Data'!H406</f>
        <v>40</v>
      </c>
      <c r="K406" t="str">
        <f>'Prospects Data'!I406</f>
        <v>High</v>
      </c>
      <c r="L406">
        <f>'Prospects Data'!J406</f>
        <v>0</v>
      </c>
      <c r="M406">
        <f>'Prospects Data'!K406</f>
        <v>24.441666600000001</v>
      </c>
      <c r="N406" t="str">
        <f>'Prospects Data'!L406</f>
        <v>6' 2"</v>
      </c>
      <c r="O406">
        <f>'Prospects Data'!M406</f>
        <v>225</v>
      </c>
      <c r="P406" t="str">
        <f>'Prospects Data'!N406</f>
        <v>R</v>
      </c>
      <c r="Q406" t="str">
        <f>'Prospects Data'!O406</f>
        <v>R</v>
      </c>
      <c r="R406">
        <f>'Prospects Data'!P406</f>
        <v>2023</v>
      </c>
      <c r="S406" t="str">
        <f>'Prospects Data'!Q406</f>
        <v>Draft</v>
      </c>
      <c r="T406" t="str">
        <f>'Prospects Data'!R406</f>
        <v>COL</v>
      </c>
      <c r="U406">
        <f>'Prospects Data'!S406</f>
        <v>200000</v>
      </c>
      <c r="V406" t="str">
        <f>'Prospects Data'!T406</f>
        <v>Tennessee</v>
      </c>
      <c r="W406" t="str">
        <f>'Prospects Data'!U406</f>
        <v>Halvorsen was a pretty serious two-way high school prospect (at least to play both at a high level in college â€” he was seen as probably just a pitcher in pro ball) who began his college career at Missouri, where he had Tommy John as a freshman early in 2019. During the early part of his return from TJ as a sophomore, Halvorsen played center field for the few weeks before the pandemic shutdown. He was exclusively a starting pitcher in 2021, then transferred from Missouri to Tennessee and transitioned to a multi-inning relief role in 2022. There have been a few key adjustments to Halvorsen's pitch mix along the way. He was fastball/curveball guy at Mizzou, threw more of a new splitter at Tennessee, and now with the Rockies he's throwing a few ticks harder than in college. Both during spring training and in Hartford early in 2024, Halvorsen has been parked in the 97-99 mph range. 
All three of his pitches can be nasty. Because he lacks precise command, both of Halvorsen's secondary pitches have a tendency to finish all over the place. His slider (84-87 mph) is hard enough to miss the barrel even when it backs up, and some of his mis-released splitters act like a two-seamer running off the front hip of lefties and catch the corner. Fernando Cruz, Scott McGough and Erik Swanson are fair present comps for the way Halvorsen is likely to operate, with his pitch usage spread across his whole mix so that unpredictability can help him get away with his mistake locations. He profiles as the third- or fourth-best reliever in a good bullpen, one who has experience getting more than just three outs and who has the pitch mix to do that. Halvorsen has become muscular to the point of being bulky, and his delivery is quite violent. I don't know that this means he's subject to elevated injury risk (the graceful guys get hurt too), but I do wince watching him throw. That hasn't impacted his grade here, but if I were a team, it would make me more open to an express lane trajectory to the big league club.</v>
      </c>
      <c r="X406">
        <f>'Prospects Data'!V406</f>
        <v>0</v>
      </c>
      <c r="Y406" t="str">
        <f>'Prospects Data'!W406</f>
        <v>sa3022586</v>
      </c>
    </row>
    <row r="407" spans="2:25" x14ac:dyDescent="0.45">
      <c r="B407">
        <v>14</v>
      </c>
      <c r="C407" t="s">
        <v>4134</v>
      </c>
      <c r="D407" t="s">
        <v>98</v>
      </c>
      <c r="E407" s="7" t="str">
        <f>VLOOKUP(D407, Index!$A$2:$B$31, 2, FALSE)</f>
        <v>Blue Jays</v>
      </c>
      <c r="F407" s="7">
        <f t="shared" si="6"/>
        <v>406</v>
      </c>
      <c r="G407" t="str">
        <f>'Prospects Data'!E407</f>
        <v>SIRP</v>
      </c>
      <c r="H407" t="str">
        <f>'Prospects Data'!F407</f>
        <v>AAA</v>
      </c>
      <c r="I407">
        <f>'Prospects Data'!G407</f>
        <v>2025</v>
      </c>
      <c r="J407">
        <f>'Prospects Data'!H407</f>
        <v>40</v>
      </c>
      <c r="K407" t="str">
        <f>'Prospects Data'!I407</f>
        <v>Med</v>
      </c>
      <c r="L407">
        <f>'Prospects Data'!J407</f>
        <v>0</v>
      </c>
      <c r="M407">
        <f>'Prospects Data'!K407</f>
        <v>24.736111099999999</v>
      </c>
      <c r="N407" t="str">
        <f>'Prospects Data'!L407</f>
        <v>6' 1"</v>
      </c>
      <c r="O407">
        <f>'Prospects Data'!M407</f>
        <v>203</v>
      </c>
      <c r="P407" t="str">
        <f>'Prospects Data'!N407</f>
        <v>R</v>
      </c>
      <c r="Q407" t="str">
        <f>'Prospects Data'!O407</f>
        <v>R</v>
      </c>
      <c r="R407">
        <f>'Prospects Data'!P407</f>
        <v>2021</v>
      </c>
      <c r="S407" t="str">
        <f>'Prospects Data'!Q407</f>
        <v>Draft</v>
      </c>
      <c r="T407" t="str">
        <f>'Prospects Data'!R407</f>
        <v>TOR</v>
      </c>
      <c r="U407">
        <f>'Prospects Data'!S407</f>
        <v>141900</v>
      </c>
      <c r="V407" t="str">
        <f>'Prospects Data'!T407</f>
        <v>Louisiana-Lafayette</v>
      </c>
      <c r="W407" t="str">
        <f>'Prospects Data'!U407</f>
        <v>Cooke has experienced a gradual velocity increase in pro ball, and he annihilated High- and Double-A hitters in 2023, posting strikeout rates above 40% (!) prior to an end-of-year stint at Triple-A Buffalo. His fastball was averaging 96 mph early in the year before tapering off into the 93-95 mph range in September, but that's still better than Cooke was showing in college or in 2022. This is a drop-and-drive, low release height righty whose heater plays like a plus pitch because of its angle. Cooke's sweeper command isn't dialed in enough for him to consistently illicit bad chases, but it has a ton of length and sometimes gets whiffs even when it isn't located well because it looks like his fastball for so long. He's a middle relief prospect with a shot to debut in 2024, and he'll almost certainly be up in 2025.</v>
      </c>
      <c r="X407">
        <f>'Prospects Data'!V407</f>
        <v>0</v>
      </c>
      <c r="Y407" t="str">
        <f>'Prospects Data'!W407</f>
        <v>sa3017822</v>
      </c>
    </row>
    <row r="408" spans="2:25" x14ac:dyDescent="0.45">
      <c r="B408">
        <v>14</v>
      </c>
      <c r="C408" t="s">
        <v>4138</v>
      </c>
      <c r="D408" t="s">
        <v>56</v>
      </c>
      <c r="E408" s="7" t="str">
        <f>VLOOKUP(D408, Index!$A$2:$B$31, 2, FALSE)</f>
        <v>Brewers</v>
      </c>
      <c r="F408" s="7">
        <f t="shared" si="6"/>
        <v>407</v>
      </c>
      <c r="G408" t="str">
        <f>'Prospects Data'!E408</f>
        <v>1B</v>
      </c>
      <c r="H408" t="str">
        <f>'Prospects Data'!F408</f>
        <v>A+</v>
      </c>
      <c r="I408">
        <f>'Prospects Data'!G408</f>
        <v>2028</v>
      </c>
      <c r="J408">
        <f>'Prospects Data'!H408</f>
        <v>40</v>
      </c>
      <c r="K408" t="str">
        <f>'Prospects Data'!I408</f>
        <v>High</v>
      </c>
      <c r="L408">
        <f>'Prospects Data'!J408</f>
        <v>0</v>
      </c>
      <c r="M408">
        <f>'Prospects Data'!K408</f>
        <v>20.2583333</v>
      </c>
      <c r="N408" t="str">
        <f>'Prospects Data'!L408</f>
        <v>6' 4"</v>
      </c>
      <c r="O408">
        <f>'Prospects Data'!M408</f>
        <v>210</v>
      </c>
      <c r="P408" t="str">
        <f>'Prospects Data'!N408</f>
        <v>R</v>
      </c>
      <c r="Q408" t="str">
        <f>'Prospects Data'!O408</f>
        <v>R</v>
      </c>
      <c r="R408">
        <f>'Prospects Data'!P408</f>
        <v>2022</v>
      </c>
      <c r="S408" t="str">
        <f>'Prospects Data'!Q408</f>
        <v>Draft</v>
      </c>
      <c r="T408" t="str">
        <f>'Prospects Data'!R408</f>
        <v>MIL</v>
      </c>
      <c r="U408">
        <f>'Prospects Data'!S408</f>
        <v>125000</v>
      </c>
      <c r="V408" t="str">
        <f>'Prospects Data'!T408</f>
        <v>Hinsdale Central HS (IL)</v>
      </c>
      <c r="W408" t="str">
        <f>'Prospects Data'!U408</f>
        <v>After something of a breakout first full season in pro ball, Adams' broad strokes scouting report has begun to read like that of Orioles prospect Coby Mayo. Like Mayo, Adams' size limits his mobility at third base enough to put his future there in doubt. Also like Mayo, Adams has a kind of ridiculous swing that seems to be working for him. He slashed .233/.400/.401 as a 19-year-old at Low-A last year, stole 30 bases and hit 11 homers. Adams' underlying hit data is even better than that. His contact metrics â€” 8% swinging strike rate, 83% in-zone contact â€” were impressive for a teenage hitter Adams' size and his measured power â€” 41% hard-hit rate, 112 max exit velo â€” even more so. The gap between Adams' spreadsheet power and his actual 2023 slugging was pretty substantial, indicating a 2024 breakout could be looming. 
But will Adams' swing hold water against upper-level pitching? He has a comically large leg kick and low hand load in the YermÃ­n Mercedes mold, and his swing is bottom-hand dominant, covering the bottom of the zone. There's an awful lot going on and there are reasonable doubts about Adams' ability to time all the component parts as he climbs. And if he ends up moving to first base permanently, it's possible none of this will matter because he'll need to find another gear of offense to be a meaningfully good player at that position. Adams is off to an exciting start for a guy who signed for a little less than $300,000 a couple of drafts ago; he was already a good pick. That context can give us a sort of whiplash where we overvalue the player because of how much better things are going than anticipated and I'm being careful not to do that with Adams, who I now value on par with a second round prospect.</v>
      </c>
      <c r="X408">
        <f>'Prospects Data'!V408</f>
        <v>0</v>
      </c>
      <c r="Y408" t="str">
        <f>'Prospects Data'!W408</f>
        <v>sa3020135</v>
      </c>
    </row>
    <row r="409" spans="2:25" x14ac:dyDescent="0.45">
      <c r="B409">
        <v>14</v>
      </c>
      <c r="C409" t="s">
        <v>4142</v>
      </c>
      <c r="D409" t="s">
        <v>39</v>
      </c>
      <c r="E409" s="7" t="str">
        <f>VLOOKUP(D409, Index!$A$2:$B$31, 2, FALSE)</f>
        <v>Tigers</v>
      </c>
      <c r="F409" s="7">
        <f t="shared" si="6"/>
        <v>408</v>
      </c>
      <c r="G409" t="str">
        <f>'Prospects Data'!E409</f>
        <v>SIRP</v>
      </c>
      <c r="H409" t="str">
        <f>'Prospects Data'!F409</f>
        <v>AA</v>
      </c>
      <c r="I409">
        <f>'Prospects Data'!G409</f>
        <v>2025</v>
      </c>
      <c r="J409">
        <f>'Prospects Data'!H409</f>
        <v>40</v>
      </c>
      <c r="K409" t="str">
        <f>'Prospects Data'!I409</f>
        <v>Med</v>
      </c>
      <c r="L409">
        <f>'Prospects Data'!J409</f>
        <v>0</v>
      </c>
      <c r="M409">
        <f>'Prospects Data'!K409</f>
        <v>24.894444400000001</v>
      </c>
      <c r="N409" t="str">
        <f>'Prospects Data'!L409</f>
        <v>6' 4"</v>
      </c>
      <c r="O409">
        <f>'Prospects Data'!M409</f>
        <v>235</v>
      </c>
      <c r="P409" t="str">
        <f>'Prospects Data'!N409</f>
        <v>R</v>
      </c>
      <c r="Q409" t="str">
        <f>'Prospects Data'!O409</f>
        <v>R</v>
      </c>
      <c r="R409">
        <f>'Prospects Data'!P409</f>
        <v>2021</v>
      </c>
      <c r="S409" t="str">
        <f>'Prospects Data'!Q409</f>
        <v>Draft</v>
      </c>
      <c r="T409" t="str">
        <f>'Prospects Data'!R409</f>
        <v>DET</v>
      </c>
      <c r="U409">
        <f>'Prospects Data'!S409</f>
        <v>400000</v>
      </c>
      <c r="V409" t="str">
        <f>'Prospects Data'!T409</f>
        <v>Bryant University</v>
      </c>
      <c r="W409" t="str">
        <f>'Prospects Data'!U409</f>
        <v>Mattison had a breakout 2023, as he added two and a half ticks to his fastball and was sitting 94-96 rather than just peaking in that range. Mattison's fastball has always punched above its weight because of its carry and his deceptive delivery, but now it's also fast, giving him three bat-missing offerings. Mattison also has a vertical curveball that sometimes has some arm-side movement that makes it a weapon against both lefties and righties. He still only uses his tailing mid-80s changeup occasionally, but that pitch had an absurd miss rate against lefties in 2023, north of 50%. Mattison's leap in velo, repertoire depth, and ability to attack hitters of either handedness makes him more exciting that most middle relief prospects. I expect a September debut and think Mattison could end up working higher-leverage situations once he's established.</v>
      </c>
      <c r="X409">
        <f>'Prospects Data'!V409</f>
        <v>0</v>
      </c>
      <c r="Y409" t="str">
        <f>'Prospects Data'!W409</f>
        <v>sa3018117</v>
      </c>
    </row>
    <row r="410" spans="2:25" x14ac:dyDescent="0.45">
      <c r="B410">
        <v>14</v>
      </c>
      <c r="C410" t="s">
        <v>4146</v>
      </c>
      <c r="D410" t="s">
        <v>104</v>
      </c>
      <c r="E410" s="7" t="str">
        <f>VLOOKUP(D410, Index!$A$2:$B$31, 2, FALSE)</f>
        <v>Nationals</v>
      </c>
      <c r="F410" s="7">
        <f t="shared" si="6"/>
        <v>409</v>
      </c>
      <c r="G410" t="str">
        <f>'Prospects Data'!E410</f>
        <v>SIRP</v>
      </c>
      <c r="H410" t="str">
        <f>'Prospects Data'!F410</f>
        <v>AAA</v>
      </c>
      <c r="I410">
        <f>'Prospects Data'!G410</f>
        <v>2024</v>
      </c>
      <c r="J410">
        <f>'Prospects Data'!H410</f>
        <v>40</v>
      </c>
      <c r="K410" t="str">
        <f>'Prospects Data'!I410</f>
        <v>Med</v>
      </c>
      <c r="L410">
        <f>'Prospects Data'!J410</f>
        <v>0</v>
      </c>
      <c r="M410">
        <f>'Prospects Data'!K410</f>
        <v>26.394444400000001</v>
      </c>
      <c r="N410" t="str">
        <f>'Prospects Data'!L410</f>
        <v>6' 7"</v>
      </c>
      <c r="O410">
        <f>'Prospects Data'!M410</f>
        <v>245</v>
      </c>
      <c r="P410" t="str">
        <f>'Prospects Data'!N410</f>
        <v>R</v>
      </c>
      <c r="Q410" t="str">
        <f>'Prospects Data'!O410</f>
        <v>R</v>
      </c>
      <c r="R410">
        <f>'Prospects Data'!P410</f>
        <v>2019</v>
      </c>
      <c r="S410" t="str">
        <f>'Prospects Data'!Q410</f>
        <v>Draft</v>
      </c>
      <c r="T410" t="str">
        <f>'Prospects Data'!R410</f>
        <v>WSN</v>
      </c>
      <c r="U410">
        <f>'Prospects Data'!S410</f>
        <v>125000</v>
      </c>
      <c r="V410" t="str">
        <f>'Prospects Data'!T410</f>
        <v>Miami Dade CC (FL)</v>
      </c>
      <c r="W410" t="str">
        <f>'Prospects Data'!U410</f>
        <v>Ribalta has been a notable prospect at the very bottom of Nationals lists since 2019, when the 6-foot-7 righty was first drafted out of a Florida junior college. Guys with XXL size like this sometimes take a long time break out and in Ribalta's case, it has taken him deep into his 20s. Ribalta has shown a two-tick velocity spike this year, sitting 93-97 and touching 99. His secondary stuff is missing bats at a comfortably plus rate, and both 82-85 mph pitches flash plus. His feel for locating them is not consistent, and we can't imagine that they will continue to perform at the ridiculous level they have so far in 2024 (his changeup's miss rate is above 90% as of list publication), but we're open to the possibility that Ribalta will continue to refine his feel for location as he gets better feel for his new arm strength. He's a little too inconsistent for us to slam dunk as a setup man or better, but Ribalta has the tools to avoid platoon vulnerability and could absolutely be the third- or fourth-best reliever in a contender's bullpen.</v>
      </c>
      <c r="X410">
        <f>'Prospects Data'!V410</f>
        <v>0</v>
      </c>
      <c r="Y410" t="str">
        <f>'Prospects Data'!W410</f>
        <v>sa3011344</v>
      </c>
    </row>
    <row r="411" spans="2:25" x14ac:dyDescent="0.45">
      <c r="B411">
        <v>14</v>
      </c>
      <c r="C411" t="s">
        <v>4150</v>
      </c>
      <c r="D411" t="s">
        <v>59</v>
      </c>
      <c r="E411" s="7" t="str">
        <f>VLOOKUP(D411, Index!$A$2:$B$31, 2, FALSE)</f>
        <v>Twins</v>
      </c>
      <c r="F411" s="7">
        <f t="shared" si="6"/>
        <v>410</v>
      </c>
      <c r="G411" t="str">
        <f>'Prospects Data'!E411</f>
        <v>SS</v>
      </c>
      <c r="H411" t="str">
        <f>'Prospects Data'!F411</f>
        <v>DSL</v>
      </c>
      <c r="I411">
        <f>'Prospects Data'!G411</f>
        <v>2030</v>
      </c>
      <c r="J411">
        <f>'Prospects Data'!H411</f>
        <v>40</v>
      </c>
      <c r="K411" t="str">
        <f>'Prospects Data'!I411</f>
        <v>High</v>
      </c>
      <c r="L411">
        <f>'Prospects Data'!J411</f>
        <v>0</v>
      </c>
      <c r="M411">
        <f>'Prospects Data'!K411</f>
        <v>17.808333300000001</v>
      </c>
      <c r="N411" t="str">
        <f>'Prospects Data'!L411</f>
        <v>6' 1"</v>
      </c>
      <c r="O411">
        <f>'Prospects Data'!M411</f>
        <v>170</v>
      </c>
      <c r="P411" t="str">
        <f>'Prospects Data'!N411</f>
        <v>R</v>
      </c>
      <c r="Q411" t="str">
        <f>'Prospects Data'!O411</f>
        <v>R</v>
      </c>
      <c r="R411">
        <f>'Prospects Data'!P411</f>
        <v>2024</v>
      </c>
      <c r="S411" t="str">
        <f>'Prospects Data'!Q411</f>
        <v>Intl15</v>
      </c>
      <c r="T411" t="str">
        <f>'Prospects Data'!R411</f>
        <v>MIN</v>
      </c>
      <c r="U411">
        <f>'Prospects Data'!S411</f>
        <v>1900000</v>
      </c>
      <c r="V411" t="str">
        <f>'Prospects Data'!T411</f>
        <v>Dominican Republic</v>
      </c>
      <c r="W411" t="str">
        <f>'Prospects Data'!U411</f>
        <v>There was a point during the international amateur scouting process when it sounded like De Los Santos was going to be a Yankee, but instead he went back to the open market and got just shy of $2 million from the Twins. There are some scouting concerns that De Los Santos is going to strike out a lot, but he checks every other box. He's an electric athlete with plus bat and foot speed, plus future raw power, and a huge arm. An athletic fit at shortstop due to his physical tools, De Los Santos' hit tool doesn't even have to be very good for him to make a big league impact if the rest of his skills are as advertised. He's off to a strong statistical start in the 2024 DSL, but the way his front side is bailing toward third base throughout his swing is indicative of future plate coverage issues against sliders. It's far too early to care about that, though, and Daiber is extremely talented and exciting despite the risk.</v>
      </c>
      <c r="X411">
        <f>'Prospects Data'!V411</f>
        <v>0</v>
      </c>
      <c r="Y411" t="str">
        <f>'Prospects Data'!W411</f>
        <v>sa3023885</v>
      </c>
    </row>
    <row r="412" spans="2:25" x14ac:dyDescent="0.45">
      <c r="B412">
        <v>14</v>
      </c>
      <c r="C412" t="s">
        <v>4153</v>
      </c>
      <c r="D412" t="s">
        <v>31</v>
      </c>
      <c r="E412" s="7" t="str">
        <f>VLOOKUP(D412, Index!$A$2:$B$31, 2, FALSE)</f>
        <v>Cubs</v>
      </c>
      <c r="F412" s="7">
        <f t="shared" si="6"/>
        <v>411</v>
      </c>
      <c r="G412" t="str">
        <f>'Prospects Data'!E412</f>
        <v>SIRP</v>
      </c>
      <c r="H412" t="str">
        <f>'Prospects Data'!F412</f>
        <v>MLB</v>
      </c>
      <c r="I412">
        <f>'Prospects Data'!G412</f>
        <v>2024</v>
      </c>
      <c r="J412">
        <f>'Prospects Data'!H412</f>
        <v>40</v>
      </c>
      <c r="K412" t="str">
        <f>'Prospects Data'!I412</f>
        <v>Med</v>
      </c>
      <c r="L412">
        <f>'Prospects Data'!J412</f>
        <v>0</v>
      </c>
      <c r="M412">
        <f>'Prospects Data'!K412</f>
        <v>23.908333299999999</v>
      </c>
      <c r="N412" t="str">
        <f>'Prospects Data'!L412</f>
        <v>6' 8"</v>
      </c>
      <c r="O412">
        <f>'Prospects Data'!M412</f>
        <v>260</v>
      </c>
      <c r="P412" t="str">
        <f>'Prospects Data'!N412</f>
        <v>L</v>
      </c>
      <c r="Q412" t="str">
        <f>'Prospects Data'!O412</f>
        <v>L</v>
      </c>
      <c r="R412">
        <f>'Prospects Data'!P412</f>
        <v>2020</v>
      </c>
      <c r="S412" t="str">
        <f>'Prospects Data'!Q412</f>
        <v>Draft</v>
      </c>
      <c r="T412" t="str">
        <f>'Prospects Data'!R412</f>
        <v>CHC</v>
      </c>
      <c r="U412">
        <f>'Prospects Data'!S412</f>
        <v>492700</v>
      </c>
      <c r="V412" t="str">
        <f>'Prospects Data'!T412</f>
        <v>San Jacinto JC (TX)</v>
      </c>
      <c r="W412" t="str">
        <f>'Prospects Data'!U412</f>
        <v>Little struck out 40% of opposing hitters from May through the end of the 2023 season and looks like a contender's multi-inning relief weapon when he's really humming, though he's been erratic early in 2024. There's an unanswerable question here: How long can an athlete like Little, both in terms of size and stiffness, throw strikes? He's going to be effective for as long as he can do enough of that. Little's size and funky delivery help him create a rare combination of extension and deception. He is going to chuck his fastball past a lots of frozen hitters who struggle to time him, and Little also has a deadly lefty slider that would all but ensure him a big league specialist role on its own. Little's changeup is good enough to be a third pitch for righties to worry about. He still hasn't proven he can maintain throwing strikes across a whole season, and he may be a lightning-in-a-bottle type who is dominant for stretches and frustrating for others. He'll likely be back and forth from Iowa until he becomes consistent enough to merit being rostered in perpetuity. As of list publication, Little has enough active roster days to have graduated from rookie status even though he's only thrown 15.2 big league innings.</v>
      </c>
      <c r="X412">
        <f>'Prospects Data'!V412</f>
        <v>0</v>
      </c>
      <c r="Y412">
        <f>'Prospects Data'!W412</f>
        <v>28036</v>
      </c>
    </row>
    <row r="413" spans="2:25" x14ac:dyDescent="0.45">
      <c r="B413">
        <v>14</v>
      </c>
      <c r="C413" t="s">
        <v>1235</v>
      </c>
      <c r="D413" t="s">
        <v>16</v>
      </c>
      <c r="E413" s="7" t="str">
        <f>VLOOKUP(D413, Index!$A$2:$B$31, 2, FALSE)</f>
        <v>Giants</v>
      </c>
      <c r="F413" s="7">
        <f t="shared" si="6"/>
        <v>412</v>
      </c>
      <c r="G413" t="str">
        <f>'Prospects Data'!E413</f>
        <v>SS</v>
      </c>
      <c r="H413" t="str">
        <f>'Prospects Data'!F413</f>
        <v>CPX</v>
      </c>
      <c r="I413">
        <f>'Prospects Data'!G413</f>
        <v>2026</v>
      </c>
      <c r="J413">
        <f>'Prospects Data'!H413</f>
        <v>40</v>
      </c>
      <c r="K413" t="str">
        <f>'Prospects Data'!I413</f>
        <v>Med</v>
      </c>
      <c r="L413">
        <f>'Prospects Data'!J413</f>
        <v>0</v>
      </c>
      <c r="M413">
        <f>'Prospects Data'!K413</f>
        <v>21.363888800000002</v>
      </c>
      <c r="N413" t="str">
        <f>'Prospects Data'!L413</f>
        <v>6' 1"</v>
      </c>
      <c r="O413">
        <f>'Prospects Data'!M413</f>
        <v>170</v>
      </c>
      <c r="P413" t="str">
        <f>'Prospects Data'!N413</f>
        <v>R</v>
      </c>
      <c r="Q413" t="str">
        <f>'Prospects Data'!O413</f>
        <v>R</v>
      </c>
      <c r="R413">
        <f>'Prospects Data'!P413</f>
        <v>2019</v>
      </c>
      <c r="S413" t="str">
        <f>'Prospects Data'!Q413</f>
        <v>J2</v>
      </c>
      <c r="T413" t="str">
        <f>'Prospects Data'!R413</f>
        <v>SFG</v>
      </c>
      <c r="U413">
        <f>'Prospects Data'!S413</f>
        <v>1000000</v>
      </c>
      <c r="V413" t="str">
        <f>'Prospects Data'!T413</f>
        <v>Venezuela</v>
      </c>
      <c r="W413" t="str">
        <f>'Prospects Data'!U413</f>
        <v>Arteaga signed for $1 million in 2019 and was tough to scout until 2021 because of travel restrictions in and out of Venezuela during the meat of the pandemic. The time off may be part of why Arteaga still doesn't have especially good feel to hit or breaking ball recognition, which he has struggled with in the low minors. He managed to hit 17 homers in 2023 but still posted a below-average wRC+ in the Northwest League in large part because of his poor OBP. Arteaga is likely to mature into 45- or 50-grade raw power that plays down because of his issues discerning spin. He's a slick and acrobatic shortstop defender, though, and should be an Edmundo Sosa type of bench infielder on the back of his defense. He began 2024 on the 60-day IL while recovering from postseason thoracic outlet surgery. Arteaga showed no ill-effects on defense despite seemingly playing through this ailment last year, though it adds to the volatility around his hit tool because it's another long stretch during which he isn't getting live reps.</v>
      </c>
      <c r="X413">
        <f>'Prospects Data'!V413</f>
        <v>0</v>
      </c>
      <c r="Y413" t="str">
        <f>'Prospects Data'!W413</f>
        <v>sa3014707</v>
      </c>
    </row>
    <row r="414" spans="2:25" x14ac:dyDescent="0.45">
      <c r="B414">
        <v>14</v>
      </c>
      <c r="C414" t="s">
        <v>4156</v>
      </c>
      <c r="D414" t="s">
        <v>207</v>
      </c>
      <c r="E414" s="7" t="str">
        <f>VLOOKUP(D414, Index!$A$2:$B$31, 2, FALSE)</f>
        <v>White Sox</v>
      </c>
      <c r="F414" s="7">
        <f t="shared" si="6"/>
        <v>413</v>
      </c>
      <c r="G414" t="str">
        <f>'Prospects Data'!E414</f>
        <v>SP</v>
      </c>
      <c r="H414" t="str">
        <f>'Prospects Data'!F414</f>
        <v>A+</v>
      </c>
      <c r="I414">
        <f>'Prospects Data'!G414</f>
        <v>2026</v>
      </c>
      <c r="J414">
        <f>'Prospects Data'!H414</f>
        <v>40</v>
      </c>
      <c r="K414" t="str">
        <f>'Prospects Data'!I414</f>
        <v>High</v>
      </c>
      <c r="L414">
        <f>'Prospects Data'!J414</f>
        <v>0</v>
      </c>
      <c r="M414">
        <f>'Prospects Data'!K414</f>
        <v>23.2166666</v>
      </c>
      <c r="N414" t="str">
        <f>'Prospects Data'!L414</f>
        <v>6' 1"</v>
      </c>
      <c r="O414">
        <f>'Prospects Data'!M414</f>
        <v>175</v>
      </c>
      <c r="P414" t="str">
        <f>'Prospects Data'!N414</f>
        <v>R</v>
      </c>
      <c r="Q414" t="str">
        <f>'Prospects Data'!O414</f>
        <v>R</v>
      </c>
      <c r="R414">
        <f>'Prospects Data'!P414</f>
        <v>2022</v>
      </c>
      <c r="S414" t="str">
        <f>'Prospects Data'!Q414</f>
        <v>Draft</v>
      </c>
      <c r="T414" t="str">
        <f>'Prospects Data'!R414</f>
        <v>CHW</v>
      </c>
      <c r="U414">
        <f>'Prospects Data'!S414</f>
        <v>1500000</v>
      </c>
      <c r="V414" t="str">
        <f>'Prospects Data'!T414</f>
        <v>Arkansas</v>
      </c>
      <c r="W414" t="str">
        <f>'Prospects Data'!U414</f>
        <v>Pallette was highly touted as an amateur despite the many hurdles that kept him off the mound during his time at Arkansas â€” first the pandemic, then Tommy John surgery in 2022. Despite that, his athleticism and mouth-watering pitch data were enticing enough for the Sox to draft him in the second round anyway. We wondered if aspects of Pallette's delivery would be altered during his rehab in order to help his fastball play a bit better, but when he returned his delivery looked more or less the same as it had prior to surgery, which is to say that it's still rather violent and his arm action is still on the longer side. Adjustments to his delivery may be necessary if Pallette keeps walking hitters at a nearly 13% clip like he did in 2023.
Pallette made 22 starts at Low-A last season, with his fastball sitting 92-95. That's not quite the peak pre-surgery arm strength that made him a potential top 15 pick, but it's still hard enough to project him as a big leaguer. Pallette's curveball is still a plus, high-spin offering to the eye, but this is a situation where the pitcher's fastball plane and curveball shape don't seem to mesh, and Pallette's changeup is now generating better results. His cambio has a ton of arm-side action and should mature into a plus pitch if it isn't already. The raw movement of Pallette's secondary stuff is exciting, but he needs to throw more strikes, and he might also need to make some other changes so his breaking ball's results can match its visual beauty. With little to no progress in these areas, he'll be a middle reliever.</v>
      </c>
      <c r="X414">
        <f>'Prospects Data'!V414</f>
        <v>0</v>
      </c>
      <c r="Y414" t="str">
        <f>'Prospects Data'!W414</f>
        <v>sa3020742</v>
      </c>
    </row>
    <row r="415" spans="2:25" x14ac:dyDescent="0.45">
      <c r="B415">
        <v>14</v>
      </c>
      <c r="C415" t="s">
        <v>4159</v>
      </c>
      <c r="D415" t="s">
        <v>269</v>
      </c>
      <c r="E415" s="7" t="str">
        <f>VLOOKUP(D415, Index!$A$2:$B$31, 2, FALSE)</f>
        <v>Cardinals</v>
      </c>
      <c r="F415" s="7">
        <f t="shared" si="6"/>
        <v>414</v>
      </c>
      <c r="G415" t="str">
        <f>'Prospects Data'!E415</f>
        <v>2B</v>
      </c>
      <c r="H415" t="str">
        <f>'Prospects Data'!F415</f>
        <v>AAA</v>
      </c>
      <c r="I415">
        <f>'Prospects Data'!G415</f>
        <v>2024</v>
      </c>
      <c r="J415">
        <f>'Prospects Data'!H415</f>
        <v>40</v>
      </c>
      <c r="K415" t="str">
        <f>'Prospects Data'!I415</f>
        <v>Low</v>
      </c>
      <c r="L415">
        <f>'Prospects Data'!J415</f>
        <v>0</v>
      </c>
      <c r="M415">
        <f>'Prospects Data'!K415</f>
        <v>25.213888799999999</v>
      </c>
      <c r="N415" t="str">
        <f>'Prospects Data'!L415</f>
        <v>5' 9"</v>
      </c>
      <c r="O415">
        <f>'Prospects Data'!M415</f>
        <v>195</v>
      </c>
      <c r="P415" t="str">
        <f>'Prospects Data'!N415</f>
        <v>L</v>
      </c>
      <c r="Q415" t="str">
        <f>'Prospects Data'!O415</f>
        <v>R</v>
      </c>
      <c r="R415">
        <f>'Prospects Data'!P415</f>
        <v>2022</v>
      </c>
      <c r="S415" t="str">
        <f>'Prospects Data'!Q415</f>
        <v>Intl15</v>
      </c>
      <c r="T415" t="str">
        <f>'Prospects Data'!R415</f>
        <v>BAL</v>
      </c>
      <c r="U415">
        <f>'Prospects Data'!S415</f>
        <v>650000</v>
      </c>
      <c r="V415" t="str">
        <f>'Prospects Data'!T415</f>
        <v>Cuba</v>
      </c>
      <c r="W415" t="str">
        <f>'Prospects Data'!U415</f>
        <v>While playing pro ball in Cuba, Prieto broke Kendrys Morales' rookie hits record, then broke the Serie Nacional's hit streak record (40 games) in 2020 while striking out just six times in 250 plate appearances. The rate of player defections from Cuba has significantly diluted the quality of pitching in pro ball down there, so it was difficult to gauge Prieto's hit tool with precision. He defected from the Cuban National Team not long after arriving in Miami for an Olympic qualifier in May of 2021 (there's a riveting &lt;em&gt;Sports Illustrated&lt;/em&gt; story that details his "extraction"), and he signed a $650,000 deal with the Orioles at the beginning of the 2022 international signing period. The Cardinals picked up Prieto when they traded Jack Flaherty to Baltimore last year and heâ€™s continued to put his plus hit tool on display. 
In 2023, he had a total of 540 plate appearances between Double- and Triple-A and posted a .323/.367/.446 slash line while limiting his strikeout rate to 9.3%, and he's off to a hot start to 2024 as well. Prieto's hit tool almost completely defines his offensive output, though. He draws a below-average number of walks â€” he had a 5.6% walk rate last season and a 4.7% rate for his career â€” and has below-average game power at best. Heâ€™s an average defender at both second base and the hot corner, but he isn't capable of handling shortstop in a way that would facilitate more of a super-infield utility role. Prieto continues to track as an Eric Sogard type who is a solid bench player for a competitive club.</v>
      </c>
      <c r="X415" t="str">
        <f>'Prospects Data'!V415</f>
        <v>lpeRTYs8S6Q</v>
      </c>
      <c r="Y415" t="str">
        <f>'Prospects Data'!W415</f>
        <v>sa3018100</v>
      </c>
    </row>
    <row r="416" spans="2:25" x14ac:dyDescent="0.45">
      <c r="B416">
        <v>14</v>
      </c>
      <c r="C416" t="s">
        <v>4162</v>
      </c>
      <c r="D416" t="s">
        <v>42</v>
      </c>
      <c r="E416" s="7" t="str">
        <f>VLOOKUP(D416, Index!$A$2:$B$31, 2, FALSE)</f>
        <v>Angels</v>
      </c>
      <c r="F416" s="7">
        <f t="shared" si="6"/>
        <v>415</v>
      </c>
      <c r="G416" t="str">
        <f>'Prospects Data'!E416</f>
        <v>SP</v>
      </c>
      <c r="H416" t="str">
        <f>'Prospects Data'!F416</f>
        <v>AA</v>
      </c>
      <c r="I416">
        <f>'Prospects Data'!G416</f>
        <v>2024</v>
      </c>
      <c r="J416">
        <f>'Prospects Data'!H416</f>
        <v>40</v>
      </c>
      <c r="K416" t="str">
        <f>'Prospects Data'!I416</f>
        <v>Low</v>
      </c>
      <c r="L416">
        <f>'Prospects Data'!J416</f>
        <v>0</v>
      </c>
      <c r="M416">
        <f>'Prospects Data'!K416</f>
        <v>23.597222200000001</v>
      </c>
      <c r="N416" t="str">
        <f>'Prospects Data'!L416</f>
        <v>6' 7"</v>
      </c>
      <c r="O416">
        <f>'Prospects Data'!M416</f>
        <v>228</v>
      </c>
      <c r="P416" t="str">
        <f>'Prospects Data'!N416</f>
        <v>R</v>
      </c>
      <c r="Q416" t="str">
        <f>'Prospects Data'!O416</f>
        <v>R</v>
      </c>
      <c r="R416">
        <f>'Prospects Data'!P416</f>
        <v>2019</v>
      </c>
      <c r="S416" t="str">
        <f>'Prospects Data'!Q416</f>
        <v>Draft</v>
      </c>
      <c r="T416" t="str">
        <f>'Prospects Data'!R416</f>
        <v>LAA</v>
      </c>
      <c r="U416">
        <f>'Prospects Data'!S416</f>
        <v>1250000</v>
      </c>
      <c r="V416" t="str">
        <f>'Prospects Data'!T416</f>
        <v>Harriton HS (PA)</v>
      </c>
      <c r="W416" t="str">
        <f>'Prospects Data'!U416</f>
        <v>Kochanowicz dropped his arm slot and added three ticks of velocity to his fastball in 2023, but that pitch's plane and movement simply aren't effective, and he generates shockingly little chase and whiff on a pitch that is averaging 95 mph again to start 2024. Kochanowicz's most reliable bat-missing offering is his changeup, which is regularly average or a tick above and moves enough to stay off the barrel even when it's in the zone. Meanwhile, his most reliable pitch from a strike-throwing standpoint is his mid-80s slider/cutter, which has added a couple ticks of velo this spring and currently sits 86-87 mph. Kochanowicz has worked hard to not only keep his big frame in check but to improve his conditioning in a substantial way (for all their issues developing players, the Angels strength program seems to make a consistent and noticeable difference across their system). He should be able to eat innings as a backend starter who liberally mixes in his secondary stuff to keep hitters off his fastball.</v>
      </c>
      <c r="X416">
        <f>'Prospects Data'!V416</f>
        <v>0</v>
      </c>
      <c r="Y416">
        <f>'Prospects Data'!W416</f>
        <v>27688</v>
      </c>
    </row>
    <row r="417" spans="2:25" x14ac:dyDescent="0.45">
      <c r="B417">
        <v>14</v>
      </c>
      <c r="C417" t="s">
        <v>4165</v>
      </c>
      <c r="D417" t="s">
        <v>70</v>
      </c>
      <c r="E417" s="7" t="str">
        <f>VLOOKUP(D417, Index!$A$2:$B$31, 2, FALSE)</f>
        <v>Athletics</v>
      </c>
      <c r="F417" s="7">
        <f t="shared" si="6"/>
        <v>416</v>
      </c>
      <c r="G417" t="str">
        <f>'Prospects Data'!E417</f>
        <v>SP</v>
      </c>
      <c r="H417" t="str">
        <f>'Prospects Data'!F417</f>
        <v>AAA</v>
      </c>
      <c r="I417">
        <f>'Prospects Data'!G417</f>
        <v>2024</v>
      </c>
      <c r="J417">
        <f>'Prospects Data'!H417</f>
        <v>40</v>
      </c>
      <c r="K417" t="str">
        <f>'Prospects Data'!I417</f>
        <v>Low</v>
      </c>
      <c r="L417">
        <f>'Prospects Data'!J417</f>
        <v>0</v>
      </c>
      <c r="M417">
        <f>'Prospects Data'!K417</f>
        <v>25.186111100000002</v>
      </c>
      <c r="N417" t="str">
        <f>'Prospects Data'!L417</f>
        <v>6' 2"</v>
      </c>
      <c r="O417">
        <f>'Prospects Data'!M417</f>
        <v>200</v>
      </c>
      <c r="P417" t="str">
        <f>'Prospects Data'!N417</f>
        <v>R</v>
      </c>
      <c r="Q417" t="str">
        <f>'Prospects Data'!O417</f>
        <v>R</v>
      </c>
      <c r="R417">
        <f>'Prospects Data'!P417</f>
        <v>2020</v>
      </c>
      <c r="S417" t="str">
        <f>'Prospects Data'!Q417</f>
        <v>Draft</v>
      </c>
      <c r="T417" t="str">
        <f>'Prospects Data'!R417</f>
        <v>NYM</v>
      </c>
      <c r="U417">
        <f>'Prospects Data'!S417</f>
        <v>2900000</v>
      </c>
      <c r="V417" t="str">
        <f>'Prospects Data'!T417</f>
        <v>Mississippi State</v>
      </c>
      <c r="W417" t="str">
        <f>'Prospects Data'!U417</f>
        <v>Good news here, as Ginn has looked healthy for the first time in a while during the spring of 2024. He has had a litany of arm issues during his time as a prospect. He underwent Tommy John surgery just before the shutdown in 2020, though that didn't deter the Mets from selecting him in the second round of that yearâ€™s draft. He was traded to Oakland for Chris Bassitt before the 2022 season. Forearm soreness cost him a chunk of that season, and he showed reduced velocity and poor command upon his return, only to be shut down two more times in quick succession with forearm soreness last year. Early on in 2024, Ginn has more often been in the 92-95 mph range and his command has rebounded. He has a drop-and-drive delivery and a vertical arm slot, but he tends to work with sink and not ride, atypical of a delivery like his. The latter part is most important because Ginn needs to have pinpoint command for his modest secondary stuff to play. He has an average 83-85 mph slider, can lob his curveball in the zone for a strike, and has a firm, upper-80s changeup that he doesn't yet have feel for post-injury. Ginn looks to be in great shape, and the balance, cadence, and consistency of his delivery make me buy that he'll command the baseball well enough to be a fifth starter.</v>
      </c>
      <c r="X417" t="str">
        <f>'Prospects Data'!V417</f>
        <v>cqH8dHsLdMQ</v>
      </c>
      <c r="Y417" t="str">
        <f>'Prospects Data'!W417</f>
        <v>sa3014428</v>
      </c>
    </row>
    <row r="418" spans="2:25" x14ac:dyDescent="0.45">
      <c r="B418">
        <v>14</v>
      </c>
      <c r="C418" t="s">
        <v>4169</v>
      </c>
      <c r="D418" t="s">
        <v>107</v>
      </c>
      <c r="E418" s="7" t="str">
        <f>VLOOKUP(D418, Index!$A$2:$B$31, 2, FALSE)</f>
        <v>Braves</v>
      </c>
      <c r="F418" s="7">
        <f t="shared" si="6"/>
        <v>417</v>
      </c>
      <c r="G418" t="str">
        <f>'Prospects Data'!E418</f>
        <v>3B</v>
      </c>
      <c r="H418" t="str">
        <f>'Prospects Data'!F418</f>
        <v>A+</v>
      </c>
      <c r="I418">
        <f>'Prospects Data'!G418</f>
        <v>2026</v>
      </c>
      <c r="J418">
        <f>'Prospects Data'!H418</f>
        <v>40</v>
      </c>
      <c r="K418" t="str">
        <f>'Prospects Data'!I418</f>
        <v>Med</v>
      </c>
      <c r="L418">
        <f>'Prospects Data'!J418</f>
        <v>0</v>
      </c>
      <c r="M418">
        <f>'Prospects Data'!K418</f>
        <v>21.944444399999998</v>
      </c>
      <c r="N418" t="str">
        <f>'Prospects Data'!L418</f>
        <v>6' 3"</v>
      </c>
      <c r="O418">
        <f>'Prospects Data'!M418</f>
        <v>225</v>
      </c>
      <c r="P418" t="str">
        <f>'Prospects Data'!N418</f>
        <v>R</v>
      </c>
      <c r="Q418" t="str">
        <f>'Prospects Data'!O418</f>
        <v>R</v>
      </c>
      <c r="R418">
        <f>'Prospects Data'!P418</f>
        <v>2023</v>
      </c>
      <c r="S418" t="str">
        <f>'Prospects Data'!Q418</f>
        <v>Draft</v>
      </c>
      <c r="T418" t="str">
        <f>'Prospects Data'!R418</f>
        <v>ATL</v>
      </c>
      <c r="U418">
        <f>'Prospects Data'!S418</f>
        <v>597000</v>
      </c>
      <c r="V418" t="str">
        <f>'Prospects Data'!T418</f>
        <v>Oregon</v>
      </c>
      <c r="W418" t="str">
        <f>'Prospects Data'!U418</f>
        <v>Ceballos was a high-profile amateur because of his undersized linebacker's build and huge arm, which Perfect Game touted as having among its highest measured infield throwing velocities ever at PG National. Ceballos began his college career at San Jacinto Junior College in Texas and was drafted in the 14th round as a sophomore by the Angels (he didn't sign) before transferring to Oregon for his junior year. In Eugene, Ceballos hit .333/.426/.643, accrued nearly as many walks as strikeouts, and had a great collegiate postseason; the Braves popped him 11 rounds sooner in 2023 than he had been taken the year before. 
Ceballos' skill set is headlined by his plus defensive actions and his huge arm. A balanced, low-to-the-ground athlete with great footwork, he has a strong, accurate arm from all kinds of odd platforms. His athletic style is more about body control than explosion, and this also applies to Ceballos' offense, which is driven by plate discipline and a compact swing. Though some of his best cuts look rather explosive, with Ceballos' bat finishing in the dirt behind him, he doesn't have the high-end raw power typical of a corner infielder. Because he also isn't a speedy, up-the-middle athlete, this may be an all-or-nothing situation at third base; it's tough to project Sabin as a utility guy. He'll need a combination of contact and OBP skills sufficient to clear the offensive bar of an everyday third baseman, which is plausible but unlikely. Ceballos' plate coverage and feel for all-fields contact is visually striking and his underlying swing-and-miss data (a 7% swinging strike rate as of list publication) corroborates it. He projects to be a Matt Duffy type of big league corner infielder.</v>
      </c>
      <c r="X418">
        <f>'Prospects Data'!V418</f>
        <v>0</v>
      </c>
      <c r="Y418" t="str">
        <f>'Prospects Data'!W418</f>
        <v>sa3022500</v>
      </c>
    </row>
    <row r="419" spans="2:25" x14ac:dyDescent="0.45">
      <c r="B419">
        <v>14</v>
      </c>
      <c r="C419" t="s">
        <v>4172</v>
      </c>
      <c r="D419" t="s">
        <v>73</v>
      </c>
      <c r="E419" s="7" t="str">
        <f>VLOOKUP(D419, Index!$A$2:$B$31, 2, FALSE)</f>
        <v>Phillies</v>
      </c>
      <c r="F419" s="7">
        <f t="shared" si="6"/>
        <v>418</v>
      </c>
      <c r="G419" t="str">
        <f>'Prospects Data'!E419</f>
        <v>CF</v>
      </c>
      <c r="H419">
        <f>'Prospects Data'!F419</f>
        <v>0</v>
      </c>
      <c r="I419">
        <f>'Prospects Data'!G419</f>
        <v>2029</v>
      </c>
      <c r="J419">
        <f>'Prospects Data'!H419</f>
        <v>40</v>
      </c>
      <c r="K419" t="str">
        <f>'Prospects Data'!I419</f>
        <v>High</v>
      </c>
      <c r="L419">
        <f>'Prospects Data'!J419</f>
        <v>0</v>
      </c>
      <c r="M419">
        <f>'Prospects Data'!K419</f>
        <v>18.863888800000002</v>
      </c>
      <c r="N419" t="str">
        <f>'Prospects Data'!L419</f>
        <v>6' 2"</v>
      </c>
      <c r="O419">
        <f>'Prospects Data'!M419</f>
        <v>195</v>
      </c>
      <c r="P419" t="str">
        <f>'Prospects Data'!N419</f>
        <v>R</v>
      </c>
      <c r="Q419" t="str">
        <f>'Prospects Data'!O419</f>
        <v>R</v>
      </c>
      <c r="R419">
        <f>'Prospects Data'!P419</f>
        <v>2024</v>
      </c>
      <c r="S419" t="str">
        <f>'Prospects Data'!Q419</f>
        <v>Draft</v>
      </c>
      <c r="T419" t="str">
        <f>'Prospects Data'!R419</f>
        <v>PHI</v>
      </c>
      <c r="U419">
        <f>'Prospects Data'!S419</f>
        <v>0</v>
      </c>
      <c r="V419" t="str">
        <f>'Prospects Data'!T419</f>
        <v>Freedom (VA)</v>
      </c>
      <c r="W419" t="str">
        <f>'Prospects Data'!U419</f>
        <v>Plus-plus runner with projectable frame. Long levers, late load, still finds himself on time more often than not. Very little happening with his lower body during his swing, could stand to have a more athletic cut and see what kind of power arrives if it works for him. Easily has the speed to play center field. Has the foundation of a part-time outfield prospect with more offensive upside than that if his frame and swing develop in a meaningful way.</v>
      </c>
      <c r="X419">
        <f>'Prospects Data'!V419</f>
        <v>0</v>
      </c>
      <c r="Y419">
        <f>'Prospects Data'!W419</f>
        <v>0</v>
      </c>
    </row>
    <row r="420" spans="2:25" x14ac:dyDescent="0.45">
      <c r="B420">
        <v>14</v>
      </c>
      <c r="C420" t="s">
        <v>952</v>
      </c>
      <c r="D420" t="s">
        <v>7</v>
      </c>
      <c r="E420" s="7" t="str">
        <f>VLOOKUP(D420, Index!$A$2:$B$31, 2, FALSE)</f>
        <v>Marlins</v>
      </c>
      <c r="F420" s="7">
        <f t="shared" si="6"/>
        <v>419</v>
      </c>
      <c r="G420" t="str">
        <f>'Prospects Data'!E420</f>
        <v>CF</v>
      </c>
      <c r="H420" t="str">
        <f>'Prospects Data'!F420</f>
        <v>AAA</v>
      </c>
      <c r="I420">
        <f>'Prospects Data'!G420</f>
        <v>2024</v>
      </c>
      <c r="J420">
        <f>'Prospects Data'!H420</f>
        <v>40</v>
      </c>
      <c r="K420" t="str">
        <f>'Prospects Data'!I420</f>
        <v>Med</v>
      </c>
      <c r="L420">
        <f>'Prospects Data'!J420</f>
        <v>0</v>
      </c>
      <c r="M420">
        <f>'Prospects Data'!K420</f>
        <v>22.886111100000001</v>
      </c>
      <c r="N420" t="str">
        <f>'Prospects Data'!L420</f>
        <v>6' 0"</v>
      </c>
      <c r="O420">
        <f>'Prospects Data'!M420</f>
        <v>190</v>
      </c>
      <c r="P420" t="str">
        <f>'Prospects Data'!N420</f>
        <v>L</v>
      </c>
      <c r="Q420" t="str">
        <f>'Prospects Data'!O420</f>
        <v>L</v>
      </c>
      <c r="R420">
        <f>'Prospects Data'!P420</f>
        <v>2018</v>
      </c>
      <c r="S420" t="str">
        <f>'Prospects Data'!Q420</f>
        <v>J2</v>
      </c>
      <c r="T420" t="str">
        <f>'Prospects Data'!R420</f>
        <v>MIA</v>
      </c>
      <c r="U420">
        <f>'Prospects Data'!S420</f>
        <v>1000000</v>
      </c>
      <c r="V420" t="str">
        <f>'Prospects Data'!T420</f>
        <v>Cuba</v>
      </c>
      <c r="W420" t="str">
        <f>'Prospects Data'!U420</f>
        <v>Mesa's profile has done a near 180 since he signed for $1 million as the less-famous of the Brothers Mesa a couple of years ago. Then viewed as a contact-oriented hitter who might become a table-setting leadoff man, he's become a glove-driven extra outfield prospect who runs into some extra-base hits. Mesa chases a ton, which limits the overall quality of his output, but his swing has enough lift that he hit 18 bombs last year and is on pace for more in 2024. His swing doesn't let him get to the top third of the zone, where big league arms are going to execute consistently, so Mesa's hit tool is pretty likely to mature below the major league average. His measureable power is also below average; his peak exits are relatively pedestrian. It's impressive punch for a such a little hitter but not a separating big league tool.
The carrying skill here is Mesa's defense. He's especially good at breaking in on balls hit in front of him and is very comfortable going back on balls hit directly over his head. The defense will enable Mesa to play a big league role because viable center field defenders are in short supply, even in the majors. He projects as a fifth outfielder.</v>
      </c>
      <c r="X420">
        <f>'Prospects Data'!V420</f>
        <v>0</v>
      </c>
      <c r="Y420" t="str">
        <f>'Prospects Data'!W420</f>
        <v>sa3010700</v>
      </c>
    </row>
    <row r="421" spans="2:25" x14ac:dyDescent="0.45">
      <c r="B421">
        <v>14</v>
      </c>
      <c r="C421" t="s">
        <v>4176</v>
      </c>
      <c r="D421" t="s">
        <v>14</v>
      </c>
      <c r="E421" s="7" t="str">
        <f>VLOOKUP(D421, Index!$A$2:$B$31, 2, FALSE)</f>
        <v>Padres</v>
      </c>
      <c r="F421" s="7">
        <f t="shared" si="6"/>
        <v>420</v>
      </c>
      <c r="G421" t="str">
        <f>'Prospects Data'!E421</f>
        <v>SIRP</v>
      </c>
      <c r="H421" t="str">
        <f>'Prospects Data'!F421</f>
        <v>AAA</v>
      </c>
      <c r="I421">
        <f>'Prospects Data'!G421</f>
        <v>2025</v>
      </c>
      <c r="J421">
        <f>'Prospects Data'!H421</f>
        <v>40</v>
      </c>
      <c r="K421" t="str">
        <f>'Prospects Data'!I421</f>
        <v>Med</v>
      </c>
      <c r="L421">
        <f>'Prospects Data'!J421</f>
        <v>0</v>
      </c>
      <c r="M421">
        <f>'Prospects Data'!K421</f>
        <v>25.4611111</v>
      </c>
      <c r="N421" t="str">
        <f>'Prospects Data'!L421</f>
        <v>6' 5"</v>
      </c>
      <c r="O421">
        <f>'Prospects Data'!M421</f>
        <v>220</v>
      </c>
      <c r="P421" t="str">
        <f>'Prospects Data'!N421</f>
        <v>L</v>
      </c>
      <c r="Q421" t="str">
        <f>'Prospects Data'!O421</f>
        <v>L</v>
      </c>
      <c r="R421">
        <f>'Prospects Data'!P421</f>
        <v>2018</v>
      </c>
      <c r="S421" t="str">
        <f>'Prospects Data'!Q421</f>
        <v>Draft</v>
      </c>
      <c r="T421" t="str">
        <f>'Prospects Data'!R421</f>
        <v>BAL</v>
      </c>
      <c r="U421">
        <f>'Prospects Data'!S421</f>
        <v>125000</v>
      </c>
      <c r="V421" t="str">
        <f>'Prospects Data'!T421</f>
        <v>Mercersburg Academy</v>
      </c>
      <c r="W421" t="str">
        <f>'Prospects Data'!U421</f>
        <v>Originally drafted by the Orioles in 2018, Sandridge was released during the pandemic and used an eligibility loophole to enroll at Division II Lynn University, where he pitched early in 2021. He signed with the Reds that June and became a six-year minor league free agent after the 2023 season, then signed a minor league deal with the Padres. He's been pumping mid-90s gas at San Antonio and El Paso this season. 
Sandridge was throwing pretty hard with the Reds, but he's taken a leap this year, living in the 95-97 mph range for much of it. He has a drop-and-drive style delivery and a three-quarters arm slot that imparts rise/run action on his heater. Sandridge's low-80s slider has a long arc and moves so much that Sandridge struggles to locate it where he wants. That issue pervades his entire mix and is standing between him and a big league role in the relatively short-term. He's had very high walk rates his entire career and that hasn't subsided with San Diego. The ceiling for Sandridge is like Jake Diekman, where he walks a ton of guys but is so unhittable at other times that it's not only worth it to roster him, but he's actually quite good. More likely he ends up in a middle inning role.</v>
      </c>
      <c r="X421">
        <f>'Prospects Data'!V421</f>
        <v>0</v>
      </c>
      <c r="Y421" t="str">
        <f>'Prospects Data'!W421</f>
        <v>sa3007621</v>
      </c>
    </row>
    <row r="422" spans="2:25" x14ac:dyDescent="0.45">
      <c r="B422">
        <v>14</v>
      </c>
      <c r="C422" t="s">
        <v>4180</v>
      </c>
      <c r="D422" t="s">
        <v>82</v>
      </c>
      <c r="E422" s="7" t="str">
        <f>VLOOKUP(D422, Index!$A$2:$B$31, 2, FALSE)</f>
        <v>Mariners</v>
      </c>
      <c r="F422" s="7">
        <f t="shared" si="6"/>
        <v>421</v>
      </c>
      <c r="G422" t="str">
        <f>'Prospects Data'!E422</f>
        <v>SP</v>
      </c>
      <c r="H422" t="str">
        <f>'Prospects Data'!F422</f>
        <v>AA</v>
      </c>
      <c r="I422">
        <f>'Prospects Data'!G422</f>
        <v>2026</v>
      </c>
      <c r="J422">
        <f>'Prospects Data'!H422</f>
        <v>40</v>
      </c>
      <c r="K422" t="str">
        <f>'Prospects Data'!I422</f>
        <v>Low</v>
      </c>
      <c r="L422">
        <f>'Prospects Data'!J422</f>
        <v>0</v>
      </c>
      <c r="M422">
        <f>'Prospects Data'!K422</f>
        <v>21.955555499999999</v>
      </c>
      <c r="N422" t="str">
        <f>'Prospects Data'!L422</f>
        <v>6' 2"</v>
      </c>
      <c r="O422">
        <f>'Prospects Data'!M422</f>
        <v>205</v>
      </c>
      <c r="P422" t="str">
        <f>'Prospects Data'!N422</f>
        <v>R</v>
      </c>
      <c r="Q422" t="str">
        <f>'Prospects Data'!O422</f>
        <v>R</v>
      </c>
      <c r="R422">
        <f>'Prospects Data'!P422</f>
        <v>2021</v>
      </c>
      <c r="S422" t="str">
        <f>'Prospects Data'!Q422</f>
        <v>Draft</v>
      </c>
      <c r="T422" t="str">
        <f>'Prospects Data'!R422</f>
        <v>SEA</v>
      </c>
      <c r="U422">
        <f>'Prospects Data'!S422</f>
        <v>1500000</v>
      </c>
      <c r="V422" t="str">
        <f>'Prospects Data'!T422</f>
        <v>East Pennsboro HS</v>
      </c>
      <c r="W422" t="str">
        <f>'Prospects Data'!U422</f>
        <v>When your favorite team drafts a prototypical high school pitching prospect, you hope there's a Kershaw or a Bumgarner at the end of the rainbow. Sometimes, however, their stuff doesn't get much better, though they learn to pitch with the stuff they currently have and things turn out okay. This latter track is the path Morales is on. Morales wasn't an projectable high schooler â€” his size and level of athleticism are both more middle-of-the-road, and those are the things that tend to lead to a big breakout. He still has a low-90s fastball, feel for spin, a suitable changeup (which I think will continue to get better because of his release consistency), and starter-quality command. Morales pitched over 100 innings each of the last two years and is on pace to work well over that mark in 2024. He's tracking like a post-2025 40-man add as a low-variance fifth starter.</v>
      </c>
      <c r="X422">
        <f>'Prospects Data'!V422</f>
        <v>0</v>
      </c>
      <c r="Y422" t="str">
        <f>'Prospects Data'!W422</f>
        <v>sa3017783</v>
      </c>
    </row>
    <row r="423" spans="2:25" x14ac:dyDescent="0.45">
      <c r="B423">
        <v>14</v>
      </c>
      <c r="C423" t="s">
        <v>878</v>
      </c>
      <c r="D423" t="s">
        <v>191</v>
      </c>
      <c r="E423" s="7" t="str">
        <f>VLOOKUP(D423, Index!$A$2:$B$31, 2, FALSE)</f>
        <v>Astros</v>
      </c>
      <c r="F423" s="7">
        <f t="shared" si="6"/>
        <v>422</v>
      </c>
      <c r="G423" t="str">
        <f>'Prospects Data'!E423</f>
        <v>SS</v>
      </c>
      <c r="H423" t="str">
        <f>'Prospects Data'!F423</f>
        <v>AAA</v>
      </c>
      <c r="I423">
        <f>'Prospects Data'!G423</f>
        <v>2024</v>
      </c>
      <c r="J423">
        <f>'Prospects Data'!H423</f>
        <v>40</v>
      </c>
      <c r="K423" t="str">
        <f>'Prospects Data'!I423</f>
        <v>Low</v>
      </c>
      <c r="L423">
        <f>'Prospects Data'!J423</f>
        <v>0</v>
      </c>
      <c r="M423">
        <f>'Prospects Data'!K423</f>
        <v>25.9</v>
      </c>
      <c r="N423" t="str">
        <f>'Prospects Data'!L423</f>
        <v>6' 0"</v>
      </c>
      <c r="O423">
        <f>'Prospects Data'!M423</f>
        <v>180</v>
      </c>
      <c r="P423" t="str">
        <f>'Prospects Data'!N423</f>
        <v>R</v>
      </c>
      <c r="Q423" t="str">
        <f>'Prospects Data'!O423</f>
        <v>R</v>
      </c>
      <c r="R423">
        <f>'Prospects Data'!P423</f>
        <v>2017</v>
      </c>
      <c r="S423" t="str">
        <f>'Prospects Data'!Q423</f>
        <v>Draft</v>
      </c>
      <c r="T423" t="str">
        <f>'Prospects Data'!R423</f>
        <v>LAD</v>
      </c>
      <c r="U423">
        <f>'Prospects Data'!S423</f>
        <v>247500</v>
      </c>
      <c r="V423" t="str">
        <f>'Prospects Data'!T423</f>
        <v>South Hills HS (CA)</v>
      </c>
      <c r="W423" t="str">
        <f>'Prospects Data'!U423</f>
        <v>Amaya is a skills-over-tools infielder whose versatility and ability to play shortstop should enable a utility infield role in the near future. Amaya doesn't have the huge physical tools of a premium shortstop defender (he's more average there), but his hands and actions are exceptional and make him a plus defender at the other infield positions. A lack of physicality and power will limit his offensive impact, but Amaya has a great eye for the strike zone, as well as an idea of which pitches he can drive for doubles. He's got a short, punchy swing you can't beat with velo alone, and Amaya has run plus contact rates again in 2024. In his final option year, Amaya should end up in a steady on-roster role as a sixth infielder within the next year.</v>
      </c>
      <c r="X423">
        <f>'Prospects Data'!V423</f>
        <v>0</v>
      </c>
      <c r="Y423">
        <f>'Prospects Data'!W423</f>
        <v>23296</v>
      </c>
    </row>
    <row r="424" spans="2:25" x14ac:dyDescent="0.45">
      <c r="B424">
        <v>15</v>
      </c>
      <c r="C424" t="s">
        <v>4186</v>
      </c>
      <c r="D424" t="s">
        <v>10</v>
      </c>
      <c r="E424" s="7" t="str">
        <f>VLOOKUP(D424, Index!$A$2:$B$31, 2, FALSE)</f>
        <v>Mets</v>
      </c>
      <c r="F424" s="7">
        <f t="shared" si="6"/>
        <v>423</v>
      </c>
      <c r="G424" t="str">
        <f>'Prospects Data'!E424</f>
        <v>SIRP</v>
      </c>
      <c r="H424" t="str">
        <f>'Prospects Data'!F424</f>
        <v>CPX</v>
      </c>
      <c r="I424">
        <f>'Prospects Data'!G424</f>
        <v>2028</v>
      </c>
      <c r="J424">
        <f>'Prospects Data'!H424</f>
        <v>40</v>
      </c>
      <c r="K424" t="str">
        <f>'Prospects Data'!I424</f>
        <v>High</v>
      </c>
      <c r="L424">
        <f>'Prospects Data'!J424</f>
        <v>0</v>
      </c>
      <c r="M424">
        <f>'Prospects Data'!K424</f>
        <v>19.5833333</v>
      </c>
      <c r="N424" t="str">
        <f>'Prospects Data'!L424</f>
        <v>6' 3"</v>
      </c>
      <c r="O424">
        <f>'Prospects Data'!M424</f>
        <v>180</v>
      </c>
      <c r="P424" t="str">
        <f>'Prospects Data'!N424</f>
        <v>R</v>
      </c>
      <c r="Q424" t="str">
        <f>'Prospects Data'!O424</f>
        <v>R</v>
      </c>
      <c r="R424">
        <f>'Prospects Data'!P424</f>
        <v>2022</v>
      </c>
      <c r="S424" t="str">
        <f>'Prospects Data'!Q424</f>
        <v>Intl15</v>
      </c>
      <c r="T424" t="str">
        <f>'Prospects Data'!R424</f>
        <v>NYM</v>
      </c>
      <c r="U424">
        <f>'Prospects Data'!S424</f>
        <v>0</v>
      </c>
      <c r="V424" t="str">
        <f>'Prospects Data'!T424</f>
        <v>Dominican Republic</v>
      </c>
      <c r="W424" t="str">
        <f>'Prospects Data'!U424</f>
        <v>Aracena is a high-effort teenage righty who has had a huge velo boost entering 2024. In the early portion of the FCL season, he has been sitting 94-98 and touching 99 for as many as three innings at a time, which constitutes a five- or six-tick bump from 2023, when Aracena was spending his third year in the DSL. The movement of Aracena's fastball is all over the place. It tends to have natural cut, but it also flashes big tail. His delivery and level of athleticism aren't anywhere near this, but the same was true of complex-era Camilo Doval and Emmanuel Clase. Aracena and the Mets will need to polish and develop his fastball movement to lean into either the cut or tail, as the shape of the pitch as its currently constituted will cause it to play below its velocity. He appears poised to be developed as a starter, which makes sense given that you want him to work on these things. Still, based on his delivery and strike-throwing track record, Aracena is likely a reliever. Purely from a trade value standpoint, he probably belongs a bit lower on this list, as teenage pitchers carry risk and this one is still quite a way from the big leagues. But even if you consider him a likely reliever, as I do, he has the potential for a ghoulish cutter/slider combo (his slider touches 87 and has 2800 rpm or so on average) that plays in the late innings.</v>
      </c>
      <c r="X424">
        <f>'Prospects Data'!V424</f>
        <v>0</v>
      </c>
      <c r="Y424" t="str">
        <f>'Prospects Data'!W424</f>
        <v>sa3019265</v>
      </c>
    </row>
    <row r="425" spans="2:25" x14ac:dyDescent="0.45">
      <c r="B425">
        <v>15</v>
      </c>
      <c r="C425" t="s">
        <v>4189</v>
      </c>
      <c r="D425" t="s">
        <v>155</v>
      </c>
      <c r="E425" s="7" t="str">
        <f>VLOOKUP(D425, Index!$A$2:$B$31, 2, FALSE)</f>
        <v>Royals</v>
      </c>
      <c r="F425" s="7">
        <f t="shared" si="6"/>
        <v>424</v>
      </c>
      <c r="G425" t="str">
        <f>'Prospects Data'!E425</f>
        <v>SP</v>
      </c>
      <c r="H425" t="str">
        <f>'Prospects Data'!F425</f>
        <v>AA</v>
      </c>
      <c r="I425">
        <f>'Prospects Data'!G425</f>
        <v>2025</v>
      </c>
      <c r="J425">
        <f>'Prospects Data'!H425</f>
        <v>40</v>
      </c>
      <c r="K425" t="str">
        <f>'Prospects Data'!I425</f>
        <v>Low</v>
      </c>
      <c r="L425">
        <f>'Prospects Data'!J425</f>
        <v>0</v>
      </c>
      <c r="M425">
        <f>'Prospects Data'!K425</f>
        <v>25.027777700000001</v>
      </c>
      <c r="N425" t="str">
        <f>'Prospects Data'!L425</f>
        <v>6' 3"</v>
      </c>
      <c r="O425">
        <f>'Prospects Data'!M425</f>
        <v>220</v>
      </c>
      <c r="P425" t="str">
        <f>'Prospects Data'!N425</f>
        <v>L</v>
      </c>
      <c r="Q425" t="str">
        <f>'Prospects Data'!O425</f>
        <v>L</v>
      </c>
      <c r="R425">
        <f>'Prospects Data'!P425</f>
        <v>2021</v>
      </c>
      <c r="S425" t="str">
        <f>'Prospects Data'!Q425</f>
        <v>Draft</v>
      </c>
      <c r="T425" t="str">
        <f>'Prospects Data'!R425</f>
        <v>KCR</v>
      </c>
      <c r="U425">
        <f>'Prospects Data'!S425</f>
        <v>197000</v>
      </c>
      <c r="V425" t="str">
        <f>'Prospects Data'!T425</f>
        <v>Central Arkansas</v>
      </c>
      <c r="W425" t="str">
        <f>'Prospects Data'!U425</f>
        <v>Cameron was drafted in the seventh round of the 2021 draft out of Central Arkansas not long after he had a Tommy John surgery. 2023 was his first full season and he had an encouraging debut despite a 5.28 ERA. Over 107.1 innings of work, he fanned 28.3% of batters, walked 7.5% and reached Double-A. Cameron is prone to the long ball â€” he allowed 19 homers in 2023 (1.6 per 9 IP), most of which came against his 90-94 mph fastball. Itâ€™s a fringy heater that has a hint of downhill angle from his over-the-top slot and is dependent on being well-located to be effective. The best pitch in Cameronâ€™s mix is his late-sinking changeup, which he sells by mimicking his fastball's arm speed. Cameron also has an 80-84 mph curveball. He manipulates its shape while consistently maintaining its sharp break. Despite being light on velocity, itâ€™s looking like Cameron will have enough command to tiptoe around the zone with his heater and lean heavily on his high-quality secondary combo. He projects in a back-of-the-rotation role as long as his command continues to pass the stress tests presented by upper-level hitters.</v>
      </c>
      <c r="X425">
        <f>'Prospects Data'!V425</f>
        <v>0</v>
      </c>
      <c r="Y425" t="str">
        <f>'Prospects Data'!W425</f>
        <v>sa3018097</v>
      </c>
    </row>
    <row r="426" spans="2:25" x14ac:dyDescent="0.45">
      <c r="B426">
        <v>15</v>
      </c>
      <c r="C426" t="s">
        <v>4193</v>
      </c>
      <c r="D426" t="s">
        <v>178</v>
      </c>
      <c r="E426" s="7" t="str">
        <f>VLOOKUP(D426, Index!$A$2:$B$31, 2, FALSE)</f>
        <v>Yankees</v>
      </c>
      <c r="F426" s="7">
        <f t="shared" si="6"/>
        <v>425</v>
      </c>
      <c r="G426" t="str">
        <f>'Prospects Data'!E426</f>
        <v>SP</v>
      </c>
      <c r="H426" t="str">
        <f>'Prospects Data'!F426</f>
        <v>CPX</v>
      </c>
      <c r="I426">
        <f>'Prospects Data'!G426</f>
        <v>2028</v>
      </c>
      <c r="J426">
        <f>'Prospects Data'!H426</f>
        <v>40</v>
      </c>
      <c r="K426" t="str">
        <f>'Prospects Data'!I426</f>
        <v>High</v>
      </c>
      <c r="L426">
        <f>'Prospects Data'!J426</f>
        <v>0</v>
      </c>
      <c r="M426">
        <f>'Prospects Data'!K426</f>
        <v>20.877777699999999</v>
      </c>
      <c r="N426" t="str">
        <f>'Prospects Data'!L426</f>
        <v>6' 3"</v>
      </c>
      <c r="O426">
        <f>'Prospects Data'!M426</f>
        <v>165</v>
      </c>
      <c r="P426" t="str">
        <f>'Prospects Data'!N426</f>
        <v>R</v>
      </c>
      <c r="Q426" t="str">
        <f>'Prospects Data'!O426</f>
        <v>R</v>
      </c>
      <c r="R426">
        <f>'Prospects Data'!P426</f>
        <v>2021</v>
      </c>
      <c r="S426" t="str">
        <f>'Prospects Data'!Q426</f>
        <v>Intl15</v>
      </c>
      <c r="T426" t="str">
        <f>'Prospects Data'!R426</f>
        <v>NYY</v>
      </c>
      <c r="U426">
        <f>'Prospects Data'!S426</f>
        <v>0</v>
      </c>
      <c r="V426" t="str">
        <f>'Prospects Data'!T426</f>
        <v>Dominican Republic</v>
      </c>
      <c r="W426" t="str">
        <f>'Prospects Data'!U426</f>
        <v>Arias pitched so well in his second DSL season that the Yankees promoted him to the Florida complex in August. He struck out 35 hitters in his first five DSL starts combined, often working five or six innings, then Arias' workload tapered off as the summer wore on. He throws quality fastball strikes in the 92-94 mph range and has advanced feel for dotting his upper-70s bullet slider on the corner of the plate. You can dream on Arias' fastball velocity and changeup quality because of his spindly build, relative youth, and the overall fluidity of his mechanics. Arias will enter 2024 the age of a college sophomore, poised to spend most of the year in extended spring/FCL action. He's a malleable and exciting young pitching prospect.</v>
      </c>
      <c r="X426">
        <f>'Prospects Data'!V426</f>
        <v>0</v>
      </c>
      <c r="Y426" t="str">
        <f>'Prospects Data'!W426</f>
        <v>sa3019370</v>
      </c>
    </row>
    <row r="427" spans="2:25" x14ac:dyDescent="0.45">
      <c r="B427">
        <v>15</v>
      </c>
      <c r="C427" t="s">
        <v>4196</v>
      </c>
      <c r="D427" t="s">
        <v>18</v>
      </c>
      <c r="E427" s="7" t="str">
        <f>VLOOKUP(D427, Index!$A$2:$B$31, 2, FALSE)</f>
        <v>Diamondbacks</v>
      </c>
      <c r="F427" s="7">
        <f t="shared" si="6"/>
        <v>426</v>
      </c>
      <c r="G427" t="str">
        <f>'Prospects Data'!E427</f>
        <v>CF</v>
      </c>
      <c r="H427">
        <f>'Prospects Data'!F427</f>
        <v>0</v>
      </c>
      <c r="I427">
        <f>'Prospects Data'!G427</f>
        <v>2028</v>
      </c>
      <c r="J427">
        <f>'Prospects Data'!H427</f>
        <v>40</v>
      </c>
      <c r="K427" t="str">
        <f>'Prospects Data'!I427</f>
        <v>Med</v>
      </c>
      <c r="L427">
        <f>'Prospects Data'!J427</f>
        <v>0</v>
      </c>
      <c r="M427">
        <f>'Prospects Data'!K427</f>
        <v>18.063888800000001</v>
      </c>
      <c r="N427" t="str">
        <f>'Prospects Data'!L427</f>
        <v>5' 8"</v>
      </c>
      <c r="O427">
        <f>'Prospects Data'!M427</f>
        <v>175</v>
      </c>
      <c r="P427" t="str">
        <f>'Prospects Data'!N427</f>
        <v>L</v>
      </c>
      <c r="Q427" t="str">
        <f>'Prospects Data'!O427</f>
        <v>L</v>
      </c>
      <c r="R427">
        <f>'Prospects Data'!P427</f>
        <v>2024</v>
      </c>
      <c r="S427" t="str">
        <f>'Prospects Data'!Q427</f>
        <v>Draft</v>
      </c>
      <c r="T427" t="str">
        <f>'Prospects Data'!R427</f>
        <v>ARI</v>
      </c>
      <c r="U427">
        <f>'Prospects Data'!S427</f>
        <v>0</v>
      </c>
      <c r="V427" t="str">
        <f>'Prospects Data'!T427</f>
        <v>Valley View HS (AR)</v>
      </c>
      <c r="W427" t="str">
        <f>'Prospects Data'!U427</f>
        <v>Caldwell is a plus-plus running quarter stick of dynamite with the tools of a turbo-charged part-time outfielder. He's a stocky and explosive center fielder with quick wrists in the batter's box. Caldwell possesses catalytic qualities, posted a plus contact performance on the showcase circuit, and wreaks havoc on the bases with speed and effort. His body is very muscular, and he has incredible strength for a 5-foot-9 player. His build is maxed out, in the Jasson DomÃ­nguez/Jett Williams area physically where there's really nowhere to go but too big. With speed such an important part of Caldwell's game, this creates some risk. He's an early second round prospect in a typical draft.</v>
      </c>
      <c r="X427">
        <f>'Prospects Data'!V427</f>
        <v>0</v>
      </c>
      <c r="Y427">
        <f>'Prospects Data'!W427</f>
        <v>0</v>
      </c>
    </row>
    <row r="428" spans="2:25" x14ac:dyDescent="0.45">
      <c r="B428">
        <v>15</v>
      </c>
      <c r="C428" t="s">
        <v>4199</v>
      </c>
      <c r="D428" t="s">
        <v>36</v>
      </c>
      <c r="E428" s="7" t="str">
        <f>VLOOKUP(D428, Index!$A$2:$B$31, 2, FALSE)</f>
        <v>Reds</v>
      </c>
      <c r="F428" s="7">
        <f t="shared" si="6"/>
        <v>427</v>
      </c>
      <c r="G428" t="str">
        <f>'Prospects Data'!E428</f>
        <v>SS</v>
      </c>
      <c r="H428" t="str">
        <f>'Prospects Data'!F428</f>
        <v>A</v>
      </c>
      <c r="I428">
        <f>'Prospects Data'!G428</f>
        <v>2028</v>
      </c>
      <c r="J428">
        <f>'Prospects Data'!H428</f>
        <v>40</v>
      </c>
      <c r="K428" t="str">
        <f>'Prospects Data'!I428</f>
        <v>High</v>
      </c>
      <c r="L428">
        <f>'Prospects Data'!J428</f>
        <v>0</v>
      </c>
      <c r="M428">
        <f>'Prospects Data'!K428</f>
        <v>19.7</v>
      </c>
      <c r="N428" t="str">
        <f>'Prospects Data'!L428</f>
        <v>6' 0"</v>
      </c>
      <c r="O428">
        <f>'Prospects Data'!M428</f>
        <v>188</v>
      </c>
      <c r="P428" t="str">
        <f>'Prospects Data'!N428</f>
        <v>R</v>
      </c>
      <c r="Q428" t="str">
        <f>'Prospects Data'!O428</f>
        <v>R</v>
      </c>
      <c r="R428">
        <f>'Prospects Data'!P428</f>
        <v>2023</v>
      </c>
      <c r="S428" t="str">
        <f>'Prospects Data'!Q428</f>
        <v>Draft</v>
      </c>
      <c r="T428" t="str">
        <f>'Prospects Data'!R428</f>
        <v>CIN</v>
      </c>
      <c r="U428">
        <f>'Prospects Data'!S428</f>
        <v>2500000</v>
      </c>
      <c r="V428" t="str">
        <f>'Prospects Data'!T428</f>
        <v>Panas HS (NY)</v>
      </c>
      <c r="W428" t="str">
        <f>'Prospects Data'!U428</f>
        <v>Stafura was ranked 62nd on my 2023 Draft Board and signed for $2.5 million in the second round rather than go to Clemson. He struggled very badly in pro ball after the draft, striking out more than 40% of the time. It was only a two-week sample but that kind of haplessness is concerning. Stafura's body doesn't always seem connected from the ground up when he swings â€” this isn't a loose-in-the-hips athlete who rotates with explosion, he guides his hands to the ball and turns his wrists over through contact in a fairly conservative fashion. His athleticism and defensive footwork doesn't scream "slam dunk shortstop," but Stafura makes a fair number of acrobatic plays by virtue of his body control and feel for throwing accuracy, with the latter enabling him to hit the first baseman in the chest from odd and difficult platforms. He came to 2024 camp looking significantly stronger than he did last year, which theoretically should help him hit for some power even with such a simple swing. The track record of northeastern prep hitters isn't great, and I am a little concerned about Stafura's start to pro ball, but I thought he looked okay during spring training and it's too early to overhaul his pre-draft eval.</v>
      </c>
      <c r="X428" t="str">
        <f>'Prospects Data'!V428</f>
        <v>bjcM3Padq10</v>
      </c>
      <c r="Y428" t="str">
        <f>'Prospects Data'!W428</f>
        <v>sa3022612</v>
      </c>
    </row>
    <row r="429" spans="2:25" x14ac:dyDescent="0.45">
      <c r="B429">
        <v>15</v>
      </c>
      <c r="C429" t="s">
        <v>1354</v>
      </c>
      <c r="D429" t="s">
        <v>89</v>
      </c>
      <c r="E429" s="7" t="str">
        <f>VLOOKUP(D429, Index!$A$2:$B$31, 2, FALSE)</f>
        <v>Rays</v>
      </c>
      <c r="F429" s="7">
        <f t="shared" si="6"/>
        <v>428</v>
      </c>
      <c r="G429" t="str">
        <f>'Prospects Data'!E429</f>
        <v>CF</v>
      </c>
      <c r="H429" t="str">
        <f>'Prospects Data'!F429</f>
        <v>AA</v>
      </c>
      <c r="I429">
        <f>'Prospects Data'!G429</f>
        <v>2026</v>
      </c>
      <c r="J429">
        <f>'Prospects Data'!H429</f>
        <v>40</v>
      </c>
      <c r="K429" t="str">
        <f>'Prospects Data'!I429</f>
        <v>Med</v>
      </c>
      <c r="L429">
        <f>'Prospects Data'!J429</f>
        <v>0</v>
      </c>
      <c r="M429">
        <f>'Prospects Data'!K429</f>
        <v>23.691666600000001</v>
      </c>
      <c r="N429" t="str">
        <f>'Prospects Data'!L429</f>
        <v>6' 2"</v>
      </c>
      <c r="O429">
        <f>'Prospects Data'!M429</f>
        <v>170</v>
      </c>
      <c r="P429" t="str">
        <f>'Prospects Data'!N429</f>
        <v>L</v>
      </c>
      <c r="Q429" t="str">
        <f>'Prospects Data'!O429</f>
        <v>R</v>
      </c>
      <c r="R429">
        <f>'Prospects Data'!P429</f>
        <v>2022</v>
      </c>
      <c r="S429" t="str">
        <f>'Prospects Data'!Q429</f>
        <v>Draft</v>
      </c>
      <c r="T429" t="str">
        <f>'Prospects Data'!R429</f>
        <v>TBR</v>
      </c>
      <c r="U429">
        <f>'Prospects Data'!S429</f>
        <v>747500</v>
      </c>
      <c r="V429" t="str">
        <f>'Prospects Data'!T429</f>
        <v>Georgia Tech</v>
      </c>
      <c r="W429" t="str">
        <f>'Prospects Data'!U429</f>
        <v>A transfer from UAB to Georgia Tech, Simpson was one of the more fascinating 2022 draft prospects because he had elite speed and bat-to-ball performance in college, but bottom-of-the-scale power and second base defense. 
Simpson has posted incredible numbers since entering pro ball despite hitting for no power. He has a career .393 OBP and was promoted to Double-A about a month and a half prior to list publication. Simpson's lone career homer is an inside-the-parker. He has a slash-and-dash approach, poking grounders and liners down the third base line and hauling ass to first in under four seconds. The combination of his speed and awkward contact spray give infielders no margin for error, which is going to help Simpson reach more in the lower minors than he will against big league defenders. His swing is comically simple and compact, and he lacks lower body athleticism; Simpson just stays upright and slaps at the ball. He is very twitchy and able to reach his elite top speed quickly. This isn't a Steven Kwan situation even though Simpson's swinging strike rates are also right around 2% â€” Simpson's hitting hands don't look anywhere near as deft as Kwan's â€” but he is going to make a lot of contact and put a rare level of pressure on defenders with his speed. 
It's amazing that Simpson has performed like he has on offense while also changing positions. He was a bad college infielder but has mainly been manning center field for the Rays while mixing in appearances in left. His routes aren't always efficient, but his top-shelf speed helps to cover that up and he has enough range to handle center field at a solid-average level right now. If his feel progresses with continued reps, the ceiling on his defense is pretty big. Simpson is also an elite base stealer. He stole 94 bags combined between Tampa's A-ball affiliates in 2023 with an 86% success rate, which was a huge leap from his 60% college success rate. He's stealing just shy of a base per game in 2024. We don't think the quality of big league defense will allow Simpson's offense to play like it has so far and he won't be an ideal everyday center fielder. But what he will do is provide a turbocharged version of the bench outfield role, with elite pinch-running and situational hitting impact.</v>
      </c>
      <c r="X429">
        <f>'Prospects Data'!V429</f>
        <v>0</v>
      </c>
      <c r="Y429" t="str">
        <f>'Prospects Data'!W429</f>
        <v>sa3020219</v>
      </c>
    </row>
    <row r="430" spans="2:25" x14ac:dyDescent="0.45">
      <c r="B430">
        <v>15</v>
      </c>
      <c r="C430" t="s">
        <v>4205</v>
      </c>
      <c r="D430" t="s">
        <v>46</v>
      </c>
      <c r="E430" s="7" t="str">
        <f>VLOOKUP(D430, Index!$A$2:$B$31, 2, FALSE)</f>
        <v>Dodgers</v>
      </c>
      <c r="F430" s="7">
        <f t="shared" si="6"/>
        <v>429</v>
      </c>
      <c r="G430" t="str">
        <f>'Prospects Data'!E430</f>
        <v>SS</v>
      </c>
      <c r="H430" t="str">
        <f>'Prospects Data'!F430</f>
        <v>A</v>
      </c>
      <c r="I430">
        <f>'Prospects Data'!G430</f>
        <v>2028</v>
      </c>
      <c r="J430">
        <f>'Prospects Data'!H430</f>
        <v>40</v>
      </c>
      <c r="K430" t="str">
        <f>'Prospects Data'!I430</f>
        <v>High</v>
      </c>
      <c r="L430">
        <f>'Prospects Data'!J430</f>
        <v>0</v>
      </c>
      <c r="M430">
        <f>'Prospects Data'!K430</f>
        <v>19.291666599999999</v>
      </c>
      <c r="N430" t="str">
        <f>'Prospects Data'!L430</f>
        <v>6' 1"</v>
      </c>
      <c r="O430">
        <f>'Prospects Data'!M430</f>
        <v>171</v>
      </c>
      <c r="P430" t="str">
        <f>'Prospects Data'!N430</f>
        <v>L</v>
      </c>
      <c r="Q430" t="str">
        <f>'Prospects Data'!O430</f>
        <v>R</v>
      </c>
      <c r="R430">
        <f>'Prospects Data'!P430</f>
        <v>2022</v>
      </c>
      <c r="S430" t="str">
        <f>'Prospects Data'!Q430</f>
        <v>Intl15</v>
      </c>
      <c r="T430" t="str">
        <f>'Prospects Data'!R430</f>
        <v>LAD</v>
      </c>
      <c r="U430">
        <f>'Prospects Data'!S430</f>
        <v>45000</v>
      </c>
      <c r="V430" t="str">
        <f>'Prospects Data'!T430</f>
        <v>Venezuela</v>
      </c>
      <c r="W430" t="str">
        <f>'Prospects Data'!U430</f>
        <v>Osorio is a power-hitting teenage infield prospect with below-average contact ability. He slashed .262/.393/.445 in 2023, his second consecutive season of plus offensive performance. Osorio has all-fields power already despite not turning 19 until April and his frame is still relatively projectable. His measureable exit velocities from 2023 were a tick below the big league average, which is fabulous for a shortstop this age. His pretty, low-ball swing tends to be vulnerable to hard, high fastballs, which Osorio really hasn't seen a ton of yet, and already his contact rates are in a somewhat discouraging place. The influential skill variable here is going to be Osorio's defense. He's a skill-based fit at shortstop right now but as he fills out, he might slow down and move to third. Because he's probably going to have a substandard hit tool, it will be important for Osorio to either remain passable at shortstop or become a special third base defender if he's going to fulfill his potential as an everyday player.</v>
      </c>
      <c r="X430">
        <f>'Prospects Data'!V430</f>
        <v>0</v>
      </c>
      <c r="Y430" t="str">
        <f>'Prospects Data'!W430</f>
        <v>sa3018560</v>
      </c>
    </row>
    <row r="431" spans="2:25" x14ac:dyDescent="0.45">
      <c r="B431">
        <v>15</v>
      </c>
      <c r="C431" t="s">
        <v>4208</v>
      </c>
      <c r="D431" t="s">
        <v>170</v>
      </c>
      <c r="E431" s="7" t="str">
        <f>VLOOKUP(D431, Index!$A$2:$B$31, 2, FALSE)</f>
        <v>Guardians</v>
      </c>
      <c r="F431" s="7">
        <f t="shared" si="6"/>
        <v>430</v>
      </c>
      <c r="G431" t="str">
        <f>'Prospects Data'!E431</f>
        <v>2B</v>
      </c>
      <c r="H431" t="str">
        <f>'Prospects Data'!F431</f>
        <v>AAA</v>
      </c>
      <c r="I431">
        <f>'Prospects Data'!G431</f>
        <v>2024</v>
      </c>
      <c r="J431">
        <f>'Prospects Data'!H431</f>
        <v>40</v>
      </c>
      <c r="K431" t="str">
        <f>'Prospects Data'!I431</f>
        <v>High</v>
      </c>
      <c r="L431">
        <f>'Prospects Data'!J431</f>
        <v>0</v>
      </c>
      <c r="M431">
        <f>'Prospects Data'!K431</f>
        <v>23.352777700000001</v>
      </c>
      <c r="N431" t="str">
        <f>'Prospects Data'!L431</f>
        <v>5' 11"</v>
      </c>
      <c r="O431">
        <f>'Prospects Data'!M431</f>
        <v>190</v>
      </c>
      <c r="P431" t="str">
        <f>'Prospects Data'!N431</f>
        <v>L</v>
      </c>
      <c r="Q431" t="str">
        <f>'Prospects Data'!O431</f>
        <v>R</v>
      </c>
      <c r="R431">
        <f>'Prospects Data'!P431</f>
        <v>2017</v>
      </c>
      <c r="S431" t="str">
        <f>'Prospects Data'!Q431</f>
        <v>J2</v>
      </c>
      <c r="T431" t="str">
        <f>'Prospects Data'!R431</f>
        <v>CLE</v>
      </c>
      <c r="U431">
        <f>'Prospects Data'!S431</f>
        <v>400000</v>
      </c>
      <c r="V431" t="str">
        <f>'Prospects Data'!T431</f>
        <v>Dominican Republic</v>
      </c>
      <c r="W431" t="str">
        <f>'Prospects Data'!U431</f>
        <v>Tena is a tough eval. On paper, he isn't all that different from Zack Gelof (very similar in all contact rate and measurable power aspects) or Brandon Lowe (who generates much more consistent pull-side lift than the other two), until you compare that trio's ability to pull the ball. Tena's swing has a hitch that often causes him to swing underneath in-zone fastballs, and he peppers the third base line with slasher-style contact because he's often a little too late to do pull-side damage, where his power is biggest. Also a fairly aggressive hitter, the OBP aspect of Tena's game is likely to be below the big league average as well. 
Tena doesn't necessarily have the defensive skill set to be projected as a utility man. His exchange is incredibly quick, but the other aspects of his defense (especially his range) are not a comfortable shortstop fit, and while he's played all over the infield, he fits best at second base and might be landlocked there. Right now I have Tena evaluated as an above-replacement second base option rather than an on-roster role player. As his options run out while other middle infielders ascend through the org, rival teams looking to be active on their roster margins should be sensitive to Tena's presence on Cleveland's 40-man bubble and consider how their dev group might help to get his swing on time such that he pulls the ball more often. He'd be an interesting target if they think they can.</v>
      </c>
      <c r="X431" t="str">
        <f>'Prospects Data'!V431</f>
        <v>NGKt-rzv9sc</v>
      </c>
      <c r="Y431">
        <f>'Prospects Data'!W431</f>
        <v>23691</v>
      </c>
    </row>
    <row r="432" spans="2:25" x14ac:dyDescent="0.45">
      <c r="B432">
        <v>15</v>
      </c>
      <c r="C432" t="s">
        <v>4211</v>
      </c>
      <c r="D432" t="s">
        <v>130</v>
      </c>
      <c r="E432" s="7" t="str">
        <f>VLOOKUP(D432, Index!$A$2:$B$31, 2, FALSE)</f>
        <v>Rangers</v>
      </c>
      <c r="F432" s="7">
        <f t="shared" si="6"/>
        <v>431</v>
      </c>
      <c r="G432" t="str">
        <f>'Prospects Data'!E432</f>
        <v>SP</v>
      </c>
      <c r="H432">
        <f>'Prospects Data'!F432</f>
        <v>0</v>
      </c>
      <c r="I432">
        <f>'Prospects Data'!G432</f>
        <v>2027</v>
      </c>
      <c r="J432">
        <f>'Prospects Data'!H432</f>
        <v>40</v>
      </c>
      <c r="K432" t="str">
        <f>'Prospects Data'!I432</f>
        <v>High</v>
      </c>
      <c r="L432">
        <f>'Prospects Data'!J432</f>
        <v>0</v>
      </c>
      <c r="M432">
        <f>'Prospects Data'!K432</f>
        <v>21.236111099999999</v>
      </c>
      <c r="N432" t="str">
        <f>'Prospects Data'!L432</f>
        <v>6' 4"</v>
      </c>
      <c r="O432">
        <f>'Prospects Data'!M432</f>
        <v>215</v>
      </c>
      <c r="P432" t="str">
        <f>'Prospects Data'!N432</f>
        <v>R</v>
      </c>
      <c r="Q432" t="str">
        <f>'Prospects Data'!O432</f>
        <v>R</v>
      </c>
      <c r="R432">
        <f>'Prospects Data'!P432</f>
        <v>2024</v>
      </c>
      <c r="S432" t="str">
        <f>'Prospects Data'!Q432</f>
        <v>Draft</v>
      </c>
      <c r="T432" t="str">
        <f>'Prospects Data'!R432</f>
        <v>TEX</v>
      </c>
      <c r="U432">
        <f>'Prospects Data'!S432</f>
        <v>0</v>
      </c>
      <c r="V432" t="str">
        <f>'Prospects Data'!T432</f>
        <v>West Virginia</v>
      </c>
      <c r="W432" t="str">
        <f>'Prospects Data'!U432</f>
        <v>High-upside arm whose 2024 season ended with injury. Big, long-levered frame. Deep gather into his rear leg, drop-and-drive stride down the mound, big extension out front. Low release height for a 6-foot-4 guy whose wingspan is probably bigger than that. Chance for three plus pitches. Fastball up to 98, plus-flashing slider in the 86-88 mph range, plus-flashing changeup in the 85-86 mph range. Has been in the bullpen during his two-year college career, has some long relief experience, and now has lost reps due to injury. Potential hidden gem who can be developed as a starter, healthy fallback is as a higher leverage reliever.</v>
      </c>
      <c r="X432">
        <f>'Prospects Data'!V432</f>
        <v>0</v>
      </c>
      <c r="Y432">
        <f>'Prospects Data'!W432</f>
        <v>0</v>
      </c>
    </row>
    <row r="433" spans="2:25" x14ac:dyDescent="0.45">
      <c r="B433">
        <v>15</v>
      </c>
      <c r="C433" t="s">
        <v>4213</v>
      </c>
      <c r="D433" t="s">
        <v>21</v>
      </c>
      <c r="E433" s="7" t="str">
        <f>VLOOKUP(D433, Index!$A$2:$B$31, 2, FALSE)</f>
        <v>Orioles</v>
      </c>
      <c r="F433" s="7">
        <f t="shared" si="6"/>
        <v>432</v>
      </c>
      <c r="G433" t="str">
        <f>'Prospects Data'!E433</f>
        <v>CF</v>
      </c>
      <c r="H433">
        <f>'Prospects Data'!F433</f>
        <v>0</v>
      </c>
      <c r="I433">
        <f>'Prospects Data'!G433</f>
        <v>2027</v>
      </c>
      <c r="J433">
        <f>'Prospects Data'!H433</f>
        <v>40</v>
      </c>
      <c r="K433" t="str">
        <f>'Prospects Data'!I433</f>
        <v>High</v>
      </c>
      <c r="L433">
        <f>'Prospects Data'!J433</f>
        <v>0</v>
      </c>
      <c r="M433">
        <f>'Prospects Data'!K433</f>
        <v>21.15</v>
      </c>
      <c r="N433" t="str">
        <f>'Prospects Data'!L433</f>
        <v>6' 3"</v>
      </c>
      <c r="O433">
        <f>'Prospects Data'!M433</f>
        <v>205</v>
      </c>
      <c r="P433" t="str">
        <f>'Prospects Data'!N433</f>
        <v>R</v>
      </c>
      <c r="Q433" t="str">
        <f>'Prospects Data'!O433</f>
        <v>R</v>
      </c>
      <c r="R433">
        <f>'Prospects Data'!P433</f>
        <v>2024</v>
      </c>
      <c r="S433" t="str">
        <f>'Prospects Data'!Q433</f>
        <v>Draft</v>
      </c>
      <c r="T433" t="str">
        <f>'Prospects Data'!R433</f>
        <v>BAL</v>
      </c>
      <c r="U433">
        <f>'Prospects Data'!S433</f>
        <v>0</v>
      </c>
      <c r="V433" t="str">
        <f>'Prospects Data'!T433</f>
        <v>North Carolina</v>
      </c>
      <c r="W433" t="str">
        <f>'Prospects Data'!U433</f>
        <v>Honeycutt is a power/speed center field prospect with hit tool risk. He posted a .293/.412/.638 career line with 27% K% as a junior. Honeycutt has the speed for center and looked more comfortable going into the gaps and at the catch point in 2024. There are real question marks on offense. The stiff, deep, low load of his hands when he swings leaves him vulnerable to high heat. A swing change might remedy this but there are also breaking ball recognition issues here; Honeycutt had a 56% contact rate against sliders in 2024. Tons of hit tool risk has me lower on Honeycutt than one might expect given his college career. He has the physical tools to break out if his swing is overhauled.</v>
      </c>
      <c r="X433">
        <f>'Prospects Data'!V433</f>
        <v>0</v>
      </c>
      <c r="Y433">
        <f>'Prospects Data'!W433</f>
        <v>0</v>
      </c>
    </row>
    <row r="434" spans="2:25" x14ac:dyDescent="0.45">
      <c r="B434">
        <v>15</v>
      </c>
      <c r="C434" t="s">
        <v>4216</v>
      </c>
      <c r="D434" t="s">
        <v>76</v>
      </c>
      <c r="E434" s="7" t="str">
        <f>VLOOKUP(D434, Index!$A$2:$B$31, 2, FALSE)</f>
        <v>Pirates</v>
      </c>
      <c r="F434" s="7">
        <f t="shared" si="6"/>
        <v>433</v>
      </c>
      <c r="G434" t="str">
        <f>'Prospects Data'!E434</f>
        <v>RF</v>
      </c>
      <c r="H434" t="str">
        <f>'Prospects Data'!F434</f>
        <v>CPX</v>
      </c>
      <c r="I434">
        <f>'Prospects Data'!G434</f>
        <v>2027</v>
      </c>
      <c r="J434">
        <f>'Prospects Data'!H434</f>
        <v>40</v>
      </c>
      <c r="K434" t="str">
        <f>'Prospects Data'!I434</f>
        <v>High</v>
      </c>
      <c r="L434">
        <f>'Prospects Data'!J434</f>
        <v>0</v>
      </c>
      <c r="M434">
        <f>'Prospects Data'!K434</f>
        <v>19.202777699999999</v>
      </c>
      <c r="N434" t="str">
        <f>'Prospects Data'!L434</f>
        <v>6' 5"</v>
      </c>
      <c r="O434">
        <f>'Prospects Data'!M434</f>
        <v>230</v>
      </c>
      <c r="P434" t="str">
        <f>'Prospects Data'!N434</f>
        <v>R</v>
      </c>
      <c r="Q434" t="str">
        <f>'Prospects Data'!O434</f>
        <v>R</v>
      </c>
      <c r="R434">
        <f>'Prospects Data'!P434</f>
        <v>2022</v>
      </c>
      <c r="S434" t="str">
        <f>'Prospects Data'!Q434</f>
        <v>Intl15</v>
      </c>
      <c r="T434" t="str">
        <f>'Prospects Data'!R434</f>
        <v>PIT</v>
      </c>
      <c r="U434">
        <f>'Prospects Data'!S434</f>
        <v>900000</v>
      </c>
      <c r="V434" t="str">
        <f>'Prospects Data'!T434</f>
        <v>Dominican Republic</v>
      </c>
      <c r="W434" t="str">
        <f>'Prospects Data'!U434</f>
        <v>Blanco is a gigantic corner outfield/first base prospect who had the most present raw power in the January 2022 international signing class. He absolutely towers over his father, who was twice a &lt;em&gt;Baseball America&lt;/em&gt; Top 100 prospect but spent most of his pro career in Japan. The younger Blanco signed for $900,000 and barely played in the 2022 DSL before he finally got on the field consistently starting in 2023. 
Blancoâ€™s power continues to drive his profile. His XL frame projects to feature plus-plus raw power at maturity, if not more. This is an athlete with rare size and strength for a baseball player who comps in many ways to Kyle Blanks. Blancoâ€™s bat path is geared towards elevating the baseball, but his early-career strikeout totals have been inflated enough to signal this is going to be a long-term issue for him, so much that it might limit his ability to get to power. In his 40 games in the DSL last season, Blanco struck out 59 times in his 157 trips to the plate (37.8%) compared to just 17 walks. While heâ€™s producing more contact on the Bradenton complex so far in 2024, his strikeout rate is still lingering around 30%. 
Blanco projects to be a below-average defender in the corner outfield spots. Heâ€™s also been getting run at first base, but it ultimately doesn't change his profile much if heâ€™s passable at another position that's low on the defensive spectrum. Last year, Eric compared Blanco to Franmil Reyes and that still feels like the most likely outcome, as Blanco remains a volatile, high-variance power-hitting prospect who may not be able to sustain a viable rate of contact in order to root himself in a big league lineup for several years.</v>
      </c>
      <c r="X434">
        <f>'Prospects Data'!V434</f>
        <v>0</v>
      </c>
      <c r="Y434" t="str">
        <f>'Prospects Data'!W434</f>
        <v>sa3019722</v>
      </c>
    </row>
    <row r="435" spans="2:25" x14ac:dyDescent="0.45">
      <c r="B435">
        <v>15</v>
      </c>
      <c r="C435" t="s">
        <v>2133</v>
      </c>
      <c r="D435" t="s">
        <v>309</v>
      </c>
      <c r="E435" s="7" t="str">
        <f>VLOOKUP(D435, Index!$A$2:$B$31, 2, FALSE)</f>
        <v>Rockies</v>
      </c>
      <c r="F435" s="7">
        <f t="shared" si="6"/>
        <v>434</v>
      </c>
      <c r="G435" t="str">
        <f>'Prospects Data'!E435</f>
        <v>RF</v>
      </c>
      <c r="H435" t="str">
        <f>'Prospects Data'!F435</f>
        <v>AA</v>
      </c>
      <c r="I435">
        <f>'Prospects Data'!G435</f>
        <v>2024</v>
      </c>
      <c r="J435">
        <f>'Prospects Data'!H435</f>
        <v>40</v>
      </c>
      <c r="K435" t="str">
        <f>'Prospects Data'!I435</f>
        <v>High</v>
      </c>
      <c r="L435">
        <f>'Prospects Data'!J435</f>
        <v>0</v>
      </c>
      <c r="M435">
        <f>'Prospects Data'!K435</f>
        <v>22.625</v>
      </c>
      <c r="N435" t="str">
        <f>'Prospects Data'!L435</f>
        <v>6' 3"</v>
      </c>
      <c r="O435">
        <f>'Prospects Data'!M435</f>
        <v>210</v>
      </c>
      <c r="P435" t="str">
        <f>'Prospects Data'!N435</f>
        <v>L</v>
      </c>
      <c r="Q435" t="str">
        <f>'Prospects Data'!O435</f>
        <v>R</v>
      </c>
      <c r="R435">
        <f>'Prospects Data'!P435</f>
        <v>2020</v>
      </c>
      <c r="S435" t="str">
        <f>'Prospects Data'!Q435</f>
        <v>Draft</v>
      </c>
      <c r="T435" t="str">
        <f>'Prospects Data'!R435</f>
        <v>COL</v>
      </c>
      <c r="U435">
        <f>'Prospects Data'!S435</f>
        <v>5000000</v>
      </c>
      <c r="V435" t="str">
        <f>'Prospects Data'!T435</f>
        <v>Spruce Creek HS</v>
      </c>
      <c r="W435" t="str">
        <f>'Prospects Data'!U435</f>
        <v>Cracks in Veen's toolsy profile, which includes electrifying speed and plus power projection, began to show after he was promoted to Hartford in 2022. His 2023 was shortened and likely compromised by an injury to his wrist that necessitated season-ending surgery. Veen rotates with rare ferocity, and his broad-shouldered, 6-foot-3 frame leaves room for immense strength as he matures, projection he began to actualize in 2022. As explosive as most of his body is, Veen's hands are not, and he tends to be long into the hitting zone. The length of Veen's swing makes it very difficult for him to catch up to fastballs and limits the locations in the zone where he can do damage. Pitchers work him in on the hands, then get him to swing over the top of back-foot breaking balls once Veen starts to cheat on heaters in that spot. Against the fastballs at 94 mph or above that Synergy Sports has tracked since 2022, Veen has hit .146 with a .171 SLG. Some of this is likely due to the wrist injury, but isolating his performance to 2022 still has him hitting below the Mendoza Line. Veen is habitually late on heaters and really only able to impact ones down-and-away from him when he can get his arms fully extended. 
So much else of what Veen brings to the table is exciting and potentially impactful. He is going to wreak havoc on the bases. He plays with an elite motor, moves from base to base with just a few gigantic strides, and commits to the next base with abandon in borderline situations. He added meaningful muscle and strength during the 2022-23 offseason, and has made several adjustments to his swing across the last few seasons, some seemingly because he was trying to deal with injury and others to try to solve his contact and lift issues. He has the straight line speed to play center field but defenders with better feel have pushed him to a corner in the minors. He is most similar to D-backs outfielder Jake McCarthy and Braves outfielder Forrest Wall, with the skillset of a premium fifth outfielder who most often impacts the game with speed, except Veen has more raw juice and in-game power potential in the event that he makes a successful swing adjustment.</v>
      </c>
      <c r="X435" t="str">
        <f>'Prospects Data'!V435</f>
        <v>lgqbYc_lNLg</v>
      </c>
      <c r="Y435" t="str">
        <f>'Prospects Data'!W435</f>
        <v>sa3014516</v>
      </c>
    </row>
    <row r="436" spans="2:25" x14ac:dyDescent="0.45">
      <c r="B436">
        <v>15</v>
      </c>
      <c r="C436" t="s">
        <v>4222</v>
      </c>
      <c r="D436" t="s">
        <v>28</v>
      </c>
      <c r="E436" s="7" t="str">
        <f>VLOOKUP(D436, Index!$A$2:$B$31, 2, FALSE)</f>
        <v>Red Sox</v>
      </c>
      <c r="F436" s="7">
        <f t="shared" si="6"/>
        <v>435</v>
      </c>
      <c r="G436" t="str">
        <f>'Prospects Data'!E436</f>
        <v>MIRP</v>
      </c>
      <c r="H436" t="str">
        <f>'Prospects Data'!F436</f>
        <v>AA</v>
      </c>
      <c r="I436">
        <f>'Prospects Data'!G436</f>
        <v>2025</v>
      </c>
      <c r="J436">
        <f>'Prospects Data'!H436</f>
        <v>40</v>
      </c>
      <c r="K436" t="str">
        <f>'Prospects Data'!I436</f>
        <v>High</v>
      </c>
      <c r="L436">
        <f>'Prospects Data'!J436</f>
        <v>0</v>
      </c>
      <c r="M436">
        <f>'Prospects Data'!K436</f>
        <v>22.338888799999999</v>
      </c>
      <c r="N436" t="str">
        <f>'Prospects Data'!L436</f>
        <v>6' 0"</v>
      </c>
      <c r="O436">
        <f>'Prospects Data'!M436</f>
        <v>190</v>
      </c>
      <c r="P436" t="str">
        <f>'Prospects Data'!N436</f>
        <v>R</v>
      </c>
      <c r="Q436" t="str">
        <f>'Prospects Data'!O436</f>
        <v>R</v>
      </c>
      <c r="R436">
        <f>'Prospects Data'!P436</f>
        <v>2018</v>
      </c>
      <c r="S436" t="str">
        <f>'Prospects Data'!Q436</f>
        <v>J2</v>
      </c>
      <c r="T436" t="str">
        <f>'Prospects Data'!R436</f>
        <v>BOS</v>
      </c>
      <c r="U436">
        <f>'Prospects Data'!S436</f>
        <v>250000</v>
      </c>
      <c r="V436" t="str">
        <f>'Prospects Data'!T436</f>
        <v>Venezuela</v>
      </c>
      <c r="W436" t="str">
        <f>'Prospects Data'!U436</f>
        <v>Teams have liked Wikelman since 2021, but nobody took him in the 2022 Rule 5 Draft even though the Red Sox left him exposed because he was far too raw as a strike thrower to stick on anyone's big league roster. Even though his strike throwing didn't get any better in 2023, the Red Sox felt compelled to add Gonzalez to their 40-man after he struck out 168 and walked 70 in 111.1 IP last year. 
There has been perhaps no more disappointing prospect performance across all of baseball than 2024 Wikelman, who is running an ERA over 7.00 at Portland and who has usurped Bryan Mata as this org's resident prospect tease. Gonzalez is capable of missing bats with three pitches, but he hasn't generated an above-average rate of swing-and-miss with any of them this year. His sinking 93-95 mph fastball has always played down a bit due to shape and poor command, but Gonzalez's secondary stuff (which still looks like it has a ton of movement to the naked eye) has underperformed, too. It's a positive that Gonzalez has now held mid-90s velocity under something approaching an actual starter's workload, as he threw 111 innings last year and is once again sitting about 94, but as his options begin to dwindle away, time is running out for him to polish his strike throwing enough to start. It's looking very likely that he ends up in relief, probably in a multi-inning role because of his repertoire depth.</v>
      </c>
      <c r="X436">
        <f>'Prospects Data'!V436</f>
        <v>0</v>
      </c>
      <c r="Y436" t="str">
        <f>'Prospects Data'!W436</f>
        <v>sa3008687</v>
      </c>
    </row>
    <row r="437" spans="2:25" x14ac:dyDescent="0.45">
      <c r="B437">
        <v>15</v>
      </c>
      <c r="C437" t="s">
        <v>4225</v>
      </c>
      <c r="D437" t="s">
        <v>39</v>
      </c>
      <c r="E437" s="7" t="str">
        <f>VLOOKUP(D437, Index!$A$2:$B$31, 2, FALSE)</f>
        <v>Tigers</v>
      </c>
      <c r="F437" s="7">
        <f t="shared" si="6"/>
        <v>436</v>
      </c>
      <c r="G437" t="str">
        <f>'Prospects Data'!E437</f>
        <v>SS</v>
      </c>
      <c r="H437" t="str">
        <f>'Prospects Data'!F437</f>
        <v>A+</v>
      </c>
      <c r="I437">
        <f>'Prospects Data'!G437</f>
        <v>2027</v>
      </c>
      <c r="J437">
        <f>'Prospects Data'!H437</f>
        <v>40</v>
      </c>
      <c r="K437" t="str">
        <f>'Prospects Data'!I437</f>
        <v>High</v>
      </c>
      <c r="L437">
        <f>'Prospects Data'!J437</f>
        <v>0</v>
      </c>
      <c r="M437">
        <f>'Prospects Data'!K437</f>
        <v>23.502777699999999</v>
      </c>
      <c r="N437" t="str">
        <f>'Prospects Data'!L437</f>
        <v>6' 3"</v>
      </c>
      <c r="O437">
        <f>'Prospects Data'!M437</f>
        <v>185</v>
      </c>
      <c r="P437" t="str">
        <f>'Prospects Data'!N437</f>
        <v>R</v>
      </c>
      <c r="Q437" t="str">
        <f>'Prospects Data'!O437</f>
        <v>R</v>
      </c>
      <c r="R437">
        <f>'Prospects Data'!P437</f>
        <v>2022</v>
      </c>
      <c r="S437" t="str">
        <f>'Prospects Data'!Q437</f>
        <v>Draft</v>
      </c>
      <c r="T437" t="str">
        <f>'Prospects Data'!R437</f>
        <v>DET</v>
      </c>
      <c r="U437">
        <f>'Prospects Data'!S437</f>
        <v>1800000</v>
      </c>
      <c r="V437" t="str">
        <f>'Prospects Data'!T437</f>
        <v>Oklahoma</v>
      </c>
      <c r="W437" t="str">
        <f>'Prospects Data'!U437</f>
        <v>I believed Graham's combination of tools and body projection to be so exceptional and rare that he ranked 10th on my 2022 Draft list. Due to the risk associated with his hit tool, there was a gap between that ranking and where the industry saw him, and Graham fell to the second round and signed for $1.8 million. 
Graham has impressive all-fields power even though he's rail-thin, and his frame has room for another 15-20 pounds before compromising his mobility at short. He is an incredible athlete for his size, playing low-to-the-ground defense and showing big league-level comfort backhanding balls in the hole, hosing guys with his plus-plus arm. After he looked lost at the plate early during his junior year, Graham righted the ship and was much better during conference play, and he ended his college career hitting .320/.415/.584 while striking out 21% of the time. He has been conservatively assigned to Low-A Lakeland since signing with Detroit and hasn't exactly blown the doors off, as he's slashed .244/.341/.360 in 81 total games there, with his 2023 cut short by an abdominal strain. 
There are hit tool issues here that threaten Graham's whole profile. His pitch recognition (especially against sliders) and bat control aren't very good, and he tends to swing through a narrow band of the zone, not showing great tactile feel to hit. It's possible Graham will develop finer barrel control as he gets stronger and no longer has to incorporate his entire body to swing hard. That would perhaps help him move the barrel around with greater precision, but the slider recognition piece still looms. There are several hit tool bust risk indicators here, from Graham's lever length to his slider chase, and it might be foolish to continue to be seduced by hitters like this. But the high-end outcomes for Graham are exciting and huge, and I want to round up on how I'm valuing him even though he has a high-risk evaluation. So much of this is predicated on him staying at shortstop, the aspect of his profile I'm the most confident in. Big Graham years will look like Willy Adames' usual line, but it's much more likely he ends up tracking like Jose Barrero or Tim Beckham.</v>
      </c>
      <c r="X437">
        <f>'Prospects Data'!V437</f>
        <v>0</v>
      </c>
      <c r="Y437" t="str">
        <f>'Prospects Data'!W437</f>
        <v>sa3019990</v>
      </c>
    </row>
    <row r="438" spans="2:25" x14ac:dyDescent="0.45">
      <c r="B438">
        <v>15</v>
      </c>
      <c r="C438" t="s">
        <v>4228</v>
      </c>
      <c r="D438" t="s">
        <v>104</v>
      </c>
      <c r="E438" s="7" t="str">
        <f>VLOOKUP(D438, Index!$A$2:$B$31, 2, FALSE)</f>
        <v>Nationals</v>
      </c>
      <c r="F438" s="7">
        <f t="shared" si="6"/>
        <v>437</v>
      </c>
      <c r="G438" t="str">
        <f>'Prospects Data'!E438</f>
        <v>SIRP</v>
      </c>
      <c r="H438" t="str">
        <f>'Prospects Data'!F438</f>
        <v>MLB</v>
      </c>
      <c r="I438">
        <f>'Prospects Data'!G438</f>
        <v>2024</v>
      </c>
      <c r="J438">
        <f>'Prospects Data'!H438</f>
        <v>40</v>
      </c>
      <c r="K438" t="str">
        <f>'Prospects Data'!I438</f>
        <v>Med</v>
      </c>
      <c r="L438">
        <f>'Prospects Data'!J438</f>
        <v>0</v>
      </c>
      <c r="M438">
        <f>'Prospects Data'!K438</f>
        <v>23.563888800000001</v>
      </c>
      <c r="N438" t="str">
        <f>'Prospects Data'!L438</f>
        <v>6' 2"</v>
      </c>
      <c r="O438">
        <f>'Prospects Data'!M438</f>
        <v>175</v>
      </c>
      <c r="P438" t="str">
        <f>'Prospects Data'!N438</f>
        <v>L</v>
      </c>
      <c r="Q438" t="str">
        <f>'Prospects Data'!O438</f>
        <v>L</v>
      </c>
      <c r="R438">
        <f>'Prospects Data'!P438</f>
        <v>2019</v>
      </c>
      <c r="S438" t="str">
        <f>'Prospects Data'!Q438</f>
        <v>Draft</v>
      </c>
      <c r="T438" t="str">
        <f>'Prospects Data'!R438</f>
        <v>CHC</v>
      </c>
      <c r="U438">
        <f>'Prospects Data'!S438</f>
        <v>500000</v>
      </c>
      <c r="V438" t="str">
        <f>'Prospects Data'!T438</f>
        <v>Sanford HS (NC)</v>
      </c>
      <c r="W438" t="str">
        <f>'Prospects Data'!U438</f>
        <v>Herz came to Washington in the Jeimer Candelario trade with the Cubs last July, and he spent the 2023 season in the starting rotation for both organizations' Double-A clubs, tallying a combined 94.1 innings. Over those frames, Herz fanned 32.4% of batters, walked 13.9% and only allowed 67 hits on his way to a 3.43 ERA. 
Herz has an extreme crossbodied delivery that aids in deception and makes him a nightmare for lefty hitters to pick up. His stride direction looks more like Andy Pettitteâ€™s pickoff move than it does a traditional delivery. His huge extension and deception allows a fastball that averages 91.5 mph to play above its radar reading when itâ€™s located in the upper quadrants. Herz throws from a high three-quarters slot with a lengthy arm circle and a pronounced wrist hook. It's tough for him to repeat, and he struggles with walks. His slider ranges between 81-86 mph; it's a short, quick offering that is more effective at staying off barrels than it is generating high whiff totals. The headliner here is Herzâ€™s changeup, which routinely has 10 mph of velocity separation from his fastball. It's thrown with identical arm speed, has late depth, and is capable of regularly slipping under the bats of both righties and lefties. His overall command falls short of a long-term starter role (though he continues to start in 2024), but Herzâ€™s plus-plus changeup and passable fastball/slider give him leverage-reliever upside.</v>
      </c>
      <c r="X438" t="str">
        <f>'Prospects Data'!V438</f>
        <v>LssvDo6ZKq8</v>
      </c>
      <c r="Y438">
        <f>'Prospects Data'!W438</f>
        <v>26389</v>
      </c>
    </row>
    <row r="439" spans="2:25" x14ac:dyDescent="0.45">
      <c r="B439">
        <v>15</v>
      </c>
      <c r="C439" t="s">
        <v>4232</v>
      </c>
      <c r="D439" t="s">
        <v>59</v>
      </c>
      <c r="E439" s="7" t="str">
        <f>VLOOKUP(D439, Index!$A$2:$B$31, 2, FALSE)</f>
        <v>Twins</v>
      </c>
      <c r="F439" s="7">
        <f t="shared" si="6"/>
        <v>438</v>
      </c>
      <c r="G439" t="str">
        <f>'Prospects Data'!E439</f>
        <v>RF</v>
      </c>
      <c r="H439" t="str">
        <f>'Prospects Data'!F439</f>
        <v>A+</v>
      </c>
      <c r="I439">
        <f>'Prospects Data'!G439</f>
        <v>2026</v>
      </c>
      <c r="J439">
        <f>'Prospects Data'!H439</f>
        <v>40</v>
      </c>
      <c r="K439" t="str">
        <f>'Prospects Data'!I439</f>
        <v>Med</v>
      </c>
      <c r="L439">
        <f>'Prospects Data'!J439</f>
        <v>0</v>
      </c>
      <c r="M439">
        <f>'Prospects Data'!K439</f>
        <v>20.563888800000001</v>
      </c>
      <c r="N439" t="str">
        <f>'Prospects Data'!L439</f>
        <v>5' 10"</v>
      </c>
      <c r="O439">
        <f>'Prospects Data'!M439</f>
        <v>180</v>
      </c>
      <c r="P439" t="str">
        <f>'Prospects Data'!N439</f>
        <v>R</v>
      </c>
      <c r="Q439" t="str">
        <f>'Prospects Data'!O439</f>
        <v>R</v>
      </c>
      <c r="R439">
        <f>'Prospects Data'!P439</f>
        <v>2021</v>
      </c>
      <c r="S439" t="str">
        <f>'Prospects Data'!Q439</f>
        <v>Intl15</v>
      </c>
      <c r="T439" t="str">
        <f>'Prospects Data'!R439</f>
        <v>SEA</v>
      </c>
      <c r="U439">
        <f>'Prospects Data'!S439</f>
        <v>1300000</v>
      </c>
      <c r="V439" t="str">
        <f>'Prospects Data'!T439</f>
        <v>Venezuela</v>
      </c>
      <c r="W439" t="str">
        <f>'Prospects Data'!U439</f>
        <v>We've tended to be lower than consensus on righty corner bats with plate discipline issues, and Gonzalez, who was acquired from Seattle as part of the Jorge Polanco trade, is one of these. Harold RamÃ­rez is a pretty good comp for what Gonzalez looks like as an athlete, and for what he does and does not bring to the table as a hitter. He's chase prone but has the bat-to-ball skills to make up for this to some degree. Already quite physically mature and much less projectable than the typical 20-year-old corner outfield prospect, Gonzalez's short levers make him very difficult to beat within the strike zone, and he punishes mistake breaking balls. His squat, nearly maxed-out build helps contextualize his measured peak exit velocities (which are a 40 on the big league scale) and caps his future power projection because he doesn't have room for more mass on his frame. As a corner-only defender, this is kind of scary. Currently rehabbing from a lower back issue on the complex in Fort Myers, Gonzalez projects as the short side of a corner outfield platoon.</v>
      </c>
      <c r="X439">
        <f>'Prospects Data'!V439</f>
        <v>0</v>
      </c>
      <c r="Y439" t="str">
        <f>'Prospects Data'!W439</f>
        <v>sa3015723</v>
      </c>
    </row>
    <row r="440" spans="2:25" x14ac:dyDescent="0.45">
      <c r="B440">
        <v>15</v>
      </c>
      <c r="C440" t="s">
        <v>4235</v>
      </c>
      <c r="D440" t="s">
        <v>31</v>
      </c>
      <c r="E440" s="7" t="str">
        <f>VLOOKUP(D440, Index!$A$2:$B$31, 2, FALSE)</f>
        <v>Cubs</v>
      </c>
      <c r="F440" s="7">
        <f t="shared" si="6"/>
        <v>439</v>
      </c>
      <c r="G440" t="str">
        <f>'Prospects Data'!E440</f>
        <v>SIRP</v>
      </c>
      <c r="H440" t="str">
        <f>'Prospects Data'!F440</f>
        <v>A</v>
      </c>
      <c r="I440">
        <f>'Prospects Data'!G440</f>
        <v>2027</v>
      </c>
      <c r="J440">
        <f>'Prospects Data'!H440</f>
        <v>40</v>
      </c>
      <c r="K440" t="str">
        <f>'Prospects Data'!I440</f>
        <v>High</v>
      </c>
      <c r="L440">
        <f>'Prospects Data'!J440</f>
        <v>0</v>
      </c>
      <c r="M440">
        <f>'Prospects Data'!K440</f>
        <v>19.783333299999999</v>
      </c>
      <c r="N440" t="str">
        <f>'Prospects Data'!L440</f>
        <v>6' 3"</v>
      </c>
      <c r="O440">
        <f>'Prospects Data'!M440</f>
        <v>210</v>
      </c>
      <c r="P440" t="str">
        <f>'Prospects Data'!N440</f>
        <v>R</v>
      </c>
      <c r="Q440" t="str">
        <f>'Prospects Data'!O440</f>
        <v>R</v>
      </c>
      <c r="R440">
        <f>'Prospects Data'!P440</f>
        <v>2022</v>
      </c>
      <c r="S440" t="str">
        <f>'Prospects Data'!Q440</f>
        <v>Draft</v>
      </c>
      <c r="T440" t="str">
        <f>'Prospects Data'!R440</f>
        <v>CHC</v>
      </c>
      <c r="U440">
        <f>'Prospects Data'!S440</f>
        <v>1000000</v>
      </c>
      <c r="V440" t="str">
        <f>'Prospects Data'!T440</f>
        <v>Passaic Tech (NJ)</v>
      </c>
      <c r="W440" t="str">
        <f>'Prospects Data'!U440</f>
        <v>One of the most electric athletes in the entire 2022 draft, MulÃ© was a two-way prospect with hit tool questions generated by his swing's bizarre look. He was a capable defensive shortstop with a 70 arm, and his strapping frame was poised to grow into huge power, but MulÃ©'s hit tool was scary enough that we (and most teams) had him projected as a pitcher only. He was considered a very talented developmental prospect with elite arm strength and athleticism projection, while being sushi raw from a pitchability standpoint. Pretty quickly, MulÃ© was flashing a better slider during backfield live BPs the fall after he was drafted, but he blew out during the spring of 2023 and needed Tommy John. He returned during 2024 extended spring training and has pitched in a few outings across the late extended and early complex schedule as of list publication. In those outings, Naz has been 94-97 and touched 99 while flashing a plus-plus slider in the 84-87 mph range, often with huge late movement. He is still wild, and his upper-80s changeup is predictably behind, but MulÃ© has backend bullpen stuff in place and he's a high-end athlete who is literally only just starting to focus on pitching. He's probably a reliever, but Naz's profile has a bit more right tail outcome possibility.</v>
      </c>
      <c r="X440" t="str">
        <f>'Prospects Data'!V440</f>
        <v>cFOevFOJLNg</v>
      </c>
      <c r="Y440" t="str">
        <f>'Prospects Data'!W440</f>
        <v>sa3023566</v>
      </c>
    </row>
    <row r="441" spans="2:25" x14ac:dyDescent="0.45">
      <c r="B441">
        <v>15</v>
      </c>
      <c r="C441" t="s">
        <v>4240</v>
      </c>
      <c r="D441" t="s">
        <v>16</v>
      </c>
      <c r="E441" s="7" t="str">
        <f>VLOOKUP(D441, Index!$A$2:$B$31, 2, FALSE)</f>
        <v>Giants</v>
      </c>
      <c r="F441" s="7">
        <f t="shared" si="6"/>
        <v>440</v>
      </c>
      <c r="G441" t="str">
        <f>'Prospects Data'!E441</f>
        <v>MIRP</v>
      </c>
      <c r="H441" t="str">
        <f>'Prospects Data'!F441</f>
        <v>AAA</v>
      </c>
      <c r="I441">
        <f>'Prospects Data'!G441</f>
        <v>2025</v>
      </c>
      <c r="J441">
        <f>'Prospects Data'!H441</f>
        <v>40</v>
      </c>
      <c r="K441" t="str">
        <f>'Prospects Data'!I441</f>
        <v>Med</v>
      </c>
      <c r="L441">
        <f>'Prospects Data'!J441</f>
        <v>0</v>
      </c>
      <c r="M441">
        <f>'Prospects Data'!K441</f>
        <v>24.6305555</v>
      </c>
      <c r="N441" t="str">
        <f>'Prospects Data'!L441</f>
        <v>6' 3"</v>
      </c>
      <c r="O441">
        <f>'Prospects Data'!M441</f>
        <v>230</v>
      </c>
      <c r="P441" t="str">
        <f>'Prospects Data'!N441</f>
        <v>R</v>
      </c>
      <c r="Q441" t="str">
        <f>'Prospects Data'!O441</f>
        <v>R</v>
      </c>
      <c r="R441">
        <f>'Prospects Data'!P441</f>
        <v>2021</v>
      </c>
      <c r="S441" t="str">
        <f>'Prospects Data'!Q441</f>
        <v>Draft</v>
      </c>
      <c r="T441" t="str">
        <f>'Prospects Data'!R441</f>
        <v>SFG</v>
      </c>
      <c r="U441">
        <f>'Prospects Data'!S441</f>
        <v>710700</v>
      </c>
      <c r="V441" t="str">
        <f>'Prospects Data'!T441</f>
        <v>Lehigh</v>
      </c>
      <c r="W441" t="str">
        <f>'Prospects Data'!U441</f>
        <v>Black covered 123.2 frames across Double- and Triple-A in 2023, striking out 30% of the batters he faced while keeping his walks right around 10%. Black utilizes both a four-seamer and a sinker in his mix, preferring his four-seamer more against lefties and the sinker more when facing righties. The four-seamer has averaged 92 mph so far this season (down a little bit from last year, and down a lot from the 96-97 mph peaks he's shown once in a while as a prospect) and lacks the outlier life that would allow the offering to play above its velocity. His sinker will show above-average movement, and his command of his fastballs projects a tick above average. Blackâ€™s breaking ball arsenal consists of a sweeping slider and a slider that is much more vertically-oriented. He has obvious feel for spin, and the sweepy slider will routinely show above-average break, while the downer slider is a bit more inconsistent in producing sharp, quality spin. Black lacks a pitch with which he can regularly generate whiffs, which is why we view him as a future multi-inning reliever who can be used in more low-leverage situations to get bulk outs out of the bullpen.</v>
      </c>
      <c r="X441">
        <f>'Prospects Data'!V441</f>
        <v>0</v>
      </c>
      <c r="Y441">
        <f>'Prospects Data'!W441</f>
        <v>30171</v>
      </c>
    </row>
    <row r="442" spans="2:25" x14ac:dyDescent="0.45">
      <c r="B442">
        <v>15</v>
      </c>
      <c r="C442" t="s">
        <v>4243</v>
      </c>
      <c r="D442" t="s">
        <v>207</v>
      </c>
      <c r="E442" s="7" t="str">
        <f>VLOOKUP(D442, Index!$A$2:$B$31, 2, FALSE)</f>
        <v>White Sox</v>
      </c>
      <c r="F442" s="7">
        <f t="shared" si="6"/>
        <v>441</v>
      </c>
      <c r="G442" t="str">
        <f>'Prospects Data'!E442</f>
        <v>MIRP</v>
      </c>
      <c r="H442" t="str">
        <f>'Prospects Data'!F442</f>
        <v>AAA</v>
      </c>
      <c r="I442">
        <f>'Prospects Data'!G442</f>
        <v>2024</v>
      </c>
      <c r="J442">
        <f>'Prospects Data'!H442</f>
        <v>40</v>
      </c>
      <c r="K442" t="str">
        <f>'Prospects Data'!I442</f>
        <v>Med</v>
      </c>
      <c r="L442">
        <f>'Prospects Data'!J442</f>
        <v>0</v>
      </c>
      <c r="M442">
        <f>'Prospects Data'!K442</f>
        <v>25.555555500000001</v>
      </c>
      <c r="N442" t="str">
        <f>'Prospects Data'!L442</f>
        <v>6' 3"</v>
      </c>
      <c r="O442">
        <f>'Prospects Data'!M442</f>
        <v>195</v>
      </c>
      <c r="P442" t="str">
        <f>'Prospects Data'!N442</f>
        <v>R</v>
      </c>
      <c r="Q442" t="str">
        <f>'Prospects Data'!O442</f>
        <v>L</v>
      </c>
      <c r="R442">
        <f>'Prospects Data'!P442</f>
        <v>2020</v>
      </c>
      <c r="S442" t="str">
        <f>'Prospects Data'!Q442</f>
        <v>Draft</v>
      </c>
      <c r="T442" t="str">
        <f>'Prospects Data'!R442</f>
        <v>BOS</v>
      </c>
      <c r="U442">
        <f>'Prospects Data'!S442</f>
        <v>600000</v>
      </c>
      <c r="V442" t="str">
        <f>'Prospects Data'!T442</f>
        <v>Florida State</v>
      </c>
      <c r="W442" t="str">
        <f>'Prospects Data'!U442</f>
        <v>Drohan has transformed in many ways since he was drafted out of Florida State in 2020. He recently traded his red socks for white ones as the Southsiders scooped him up in the Rule 5 Draft. Perhaps most notable, however, is the degree to which he has shortened up his arm action. He steadily climbed through the Red Sox system and had an incredible beginning to the 2023 season with six starts at Double-A, during which he boasted a 0.82 WHIP and allowed just five total earned runs. Due largely to his lack of precision working in the strike zone, his stat line sagged upon a promotion to Triple-A, as Droahn's HR/9 grew more than sevenfold. Eleven of the 19 dingers he allowed at Charlotte came on belt-high beach balls. While his in-zone swing-and-miss took a tumble, his chase rate stayed in the mid-30s across both levels, and although he throws his slider more often, his changeup is his standout secondary in this regard, with a combined chase rate across the two levels of around 46%. He rarely threw the pitch to lefties, but righties struggled mightily against it, posting just a .154/.236/.262 slash line against the cambio in Drohanâ€™s 89 innings post-promotion. Drohanâ€™s Triple-A struggles were the first obvious stumbling block of his professional career, and if he can regain the command that allowed him to dominate at the lower levels, he could earn a role as a back-end starter. If not, heâ€™s got the arsenal to be a changeup-heavy multi-inning reliever.</v>
      </c>
      <c r="X442">
        <f>'Prospects Data'!V442</f>
        <v>0</v>
      </c>
      <c r="Y442" t="str">
        <f>'Prospects Data'!W442</f>
        <v>sa3014447</v>
      </c>
    </row>
    <row r="443" spans="2:25" x14ac:dyDescent="0.45">
      <c r="B443">
        <v>15</v>
      </c>
      <c r="C443" t="s">
        <v>4246</v>
      </c>
      <c r="D443" t="s">
        <v>269</v>
      </c>
      <c r="E443" s="7" t="str">
        <f>VLOOKUP(D443, Index!$A$2:$B$31, 2, FALSE)</f>
        <v>Cardinals</v>
      </c>
      <c r="F443" s="7">
        <f t="shared" si="6"/>
        <v>442</v>
      </c>
      <c r="G443" t="str">
        <f>'Prospects Data'!E443</f>
        <v>SS</v>
      </c>
      <c r="H443" t="str">
        <f>'Prospects Data'!F443</f>
        <v>A</v>
      </c>
      <c r="I443">
        <f>'Prospects Data'!G443</f>
        <v>2026</v>
      </c>
      <c r="J443">
        <f>'Prospects Data'!H443</f>
        <v>40</v>
      </c>
      <c r="K443" t="str">
        <f>'Prospects Data'!I443</f>
        <v>Med</v>
      </c>
      <c r="L443">
        <f>'Prospects Data'!J443</f>
        <v>0</v>
      </c>
      <c r="M443">
        <f>'Prospects Data'!K443</f>
        <v>21.686111100000002</v>
      </c>
      <c r="N443" t="str">
        <f>'Prospects Data'!L443</f>
        <v>5' 7"</v>
      </c>
      <c r="O443">
        <f>'Prospects Data'!M443</f>
        <v>158</v>
      </c>
      <c r="P443" t="str">
        <f>'Prospects Data'!N443</f>
        <v>R</v>
      </c>
      <c r="Q443" t="str">
        <f>'Prospects Data'!O443</f>
        <v>R</v>
      </c>
      <c r="R443">
        <f>'Prospects Data'!P443</f>
        <v>2019</v>
      </c>
      <c r="S443" t="str">
        <f>'Prospects Data'!Q443</f>
        <v>J2</v>
      </c>
      <c r="T443" t="str">
        <f>'Prospects Data'!R443</f>
        <v>STL</v>
      </c>
      <c r="U443">
        <f>'Prospects Data'!S443</f>
        <v>0</v>
      </c>
      <c r="V443" t="str">
        <f>'Prospects Data'!T443</f>
        <v>Venezuela</v>
      </c>
      <c r="W443" t="str">
        <f>'Prospects Data'!U443</f>
        <v>Espinoza's path to the majors remains almost solely reliant on his defensive chops. Written up here last year as a plus future shortstop defender, he's gotten his first taste of playing the outfield in 2024, having appeared in eight games in center field as of this writing. His development in center could be slow because Chase Davis is getting most of the reps at that position in Palm Beach right now, but Espinoza's shortstop defense might get him to St. Louis on its own. He has above-average body control, moves well enough laterally, and has a quick release that allows his arm to play above itâ€™s raw strength. Espinoza is stronger and more muscular than you'd guess by just looking at his measurables, but he's still not strong enough to guide the bat around the zone with any real authority. He has less bat speed and more swing-and-miss (25% strikeout rate in his career) than is typical for an impact offensive player. Espinoza is a blast to watch field groundballs and projects to be a defensive Swiss Army Knife off of the bench.</v>
      </c>
      <c r="X443">
        <f>'Prospects Data'!V443</f>
        <v>0</v>
      </c>
      <c r="Y443" t="str">
        <f>'Prospects Data'!W443</f>
        <v>sa3015611</v>
      </c>
    </row>
    <row r="444" spans="2:25" x14ac:dyDescent="0.45">
      <c r="B444">
        <v>15</v>
      </c>
      <c r="C444" t="s">
        <v>4249</v>
      </c>
      <c r="D444" t="s">
        <v>42</v>
      </c>
      <c r="E444" s="7" t="str">
        <f>VLOOKUP(D444, Index!$A$2:$B$31, 2, FALSE)</f>
        <v>Angels</v>
      </c>
      <c r="F444" s="7">
        <f t="shared" si="6"/>
        <v>443</v>
      </c>
      <c r="G444" t="str">
        <f>'Prospects Data'!E444</f>
        <v>SIRP</v>
      </c>
      <c r="H444" t="str">
        <f>'Prospects Data'!F444</f>
        <v>A+</v>
      </c>
      <c r="I444">
        <f>'Prospects Data'!G444</f>
        <v>2026</v>
      </c>
      <c r="J444">
        <f>'Prospects Data'!H444</f>
        <v>40</v>
      </c>
      <c r="K444" t="str">
        <f>'Prospects Data'!I444</f>
        <v>High</v>
      </c>
      <c r="L444">
        <f>'Prospects Data'!J444</f>
        <v>0</v>
      </c>
      <c r="M444">
        <f>'Prospects Data'!K444</f>
        <v>20.5055555</v>
      </c>
      <c r="N444" t="str">
        <f>'Prospects Data'!L444</f>
        <v>6' 0"</v>
      </c>
      <c r="O444">
        <f>'Prospects Data'!M444</f>
        <v>170</v>
      </c>
      <c r="P444" t="str">
        <f>'Prospects Data'!N444</f>
        <v>R</v>
      </c>
      <c r="Q444" t="str">
        <f>'Prospects Data'!O444</f>
        <v>R</v>
      </c>
      <c r="R444">
        <f>'Prospects Data'!P444</f>
        <v>2021</v>
      </c>
      <c r="S444" t="str">
        <f>'Prospects Data'!Q444</f>
        <v>Intl15</v>
      </c>
      <c r="T444" t="str">
        <f>'Prospects Data'!R444</f>
        <v>LAA</v>
      </c>
      <c r="U444">
        <f>'Prospects Data'!S444</f>
        <v>140000</v>
      </c>
      <c r="V444" t="str">
        <f>'Prospects Data'!T444</f>
        <v>Dominican Republic</v>
      </c>
      <c r="W444" t="str">
        <f>'Prospects Data'!U444</f>
        <v>Urena spent the entire 2023 season in the starting rotation at Inland Empire, where he covered 98.2 frames while striking out 21.7% of batters and walking 13.5% on his way to a 5.66 ERA as a 19-year-old. The easy effort in Urenaâ€™s delivery is starter-like, but his erratic strike throwing pushes his profile to the bullpen rather emphatically. Urena already sits 94-98 and touches 100 mph, and that velocity is likely to tick up in a single-inning role where he could air it out in short bursts. Urenaâ€™s changeup projects to be his best secondary pitch. He does a good job of mirroring his fastball arm speed when he throws it, the pitch shows significant depth and fading action, and he can deploy it against hitters of either handedness. The third pitch in Urena's mix is a slider that more often than not has fringe-average tightness; its shape often varies due to his inconsistent timing and tendency to get on the side of the breaker. We love Urena's stuff in some ways but are skeptical about it in others (he weirdly tends to get swings and misses in the bottom of the zone and nowhere else), and we consider him more likely to be a middle relief prospect who wonâ€™t be trusted in leverage situations due to his control issues.</v>
      </c>
      <c r="X444">
        <f>'Prospects Data'!V444</f>
        <v>0</v>
      </c>
      <c r="Y444" t="str">
        <f>'Prospects Data'!W444</f>
        <v>sa3018298</v>
      </c>
    </row>
    <row r="445" spans="2:25" x14ac:dyDescent="0.45">
      <c r="B445">
        <v>15</v>
      </c>
      <c r="C445" t="s">
        <v>4252</v>
      </c>
      <c r="D445" t="s">
        <v>70</v>
      </c>
      <c r="E445" s="7" t="str">
        <f>VLOOKUP(D445, Index!$A$2:$B$31, 2, FALSE)</f>
        <v>Athletics</v>
      </c>
      <c r="F445" s="7">
        <f t="shared" si="6"/>
        <v>444</v>
      </c>
      <c r="G445" t="str">
        <f>'Prospects Data'!E445</f>
        <v>MIRP</v>
      </c>
      <c r="H445" t="str">
        <f>'Prospects Data'!F445</f>
        <v>AAA</v>
      </c>
      <c r="I445">
        <f>'Prospects Data'!G445</f>
        <v>2024</v>
      </c>
      <c r="J445">
        <f>'Prospects Data'!H445</f>
        <v>40</v>
      </c>
      <c r="K445" t="str">
        <f>'Prospects Data'!I445</f>
        <v>Med</v>
      </c>
      <c r="L445">
        <f>'Prospects Data'!J445</f>
        <v>0</v>
      </c>
      <c r="M445">
        <f>'Prospects Data'!K445</f>
        <v>25.675000000000001</v>
      </c>
      <c r="N445" t="str">
        <f>'Prospects Data'!L445</f>
        <v>6' 3"</v>
      </c>
      <c r="O445">
        <f>'Prospects Data'!M445</f>
        <v>185</v>
      </c>
      <c r="P445" t="str">
        <f>'Prospects Data'!N445</f>
        <v>R</v>
      </c>
      <c r="Q445" t="str">
        <f>'Prospects Data'!O445</f>
        <v>R</v>
      </c>
      <c r="R445">
        <f>'Prospects Data'!P445</f>
        <v>2017</v>
      </c>
      <c r="S445" t="str">
        <f>'Prospects Data'!Q445</f>
        <v>Draft</v>
      </c>
      <c r="T445" t="str">
        <f>'Prospects Data'!R445</f>
        <v>ATL</v>
      </c>
      <c r="U445">
        <f>'Prospects Data'!S445</f>
        <v>1445000</v>
      </c>
      <c r="V445" t="str">
        <f>'Prospects Data'!T445</f>
        <v>Riverview HS (FL)</v>
      </c>
      <c r="W445" t="str">
        <f>'Prospects Data'!U445</f>
        <v>Tarnok came to Oakland as part of the return for Sean Murphy and hasn't pitched much since due to multiple lower body injuries and a shoulder strain. He only threw 36.1 innings in 2023, including five big league appearances, and has yet to pitch in 2024 because he's on the IL with hip inflammation. A lanky former two-way player (a common theme in Atlanta's drafts), Tarnok creates an extreme downhill angle with his delivery because of his open stride, tilted spin, and high arm slot. His fastball sits in the 93-95 mph range and was peaking at 98 during his big league outings in 2023, but the downhill nature of that pitch tends to cause it to play down. He pitches off of both breaking balls frequently as a way of mitigating this, peppering the top of the strike zone with sliders that look like high fastballs until they drop into the zone. Tarnok's plus mid-80s changeup is of the screwball variety and garnered a 47% whiff rate in 2022, the last time we had a large pitch data sample from him. It's his best swing-and-miss option of his four-pitch arsenal. His health track record suggests Tarnok should be relegated to the bullpen when he's healthy, though his repertoire depth gives him multi-inning potential.</v>
      </c>
      <c r="X445" t="str">
        <f>'Prospects Data'!V445</f>
        <v>9TKg20RJs_o</v>
      </c>
      <c r="Y445">
        <f>'Prospects Data'!W445</f>
        <v>23324</v>
      </c>
    </row>
    <row r="446" spans="2:25" x14ac:dyDescent="0.45">
      <c r="B446">
        <v>15</v>
      </c>
      <c r="C446" t="s">
        <v>4256</v>
      </c>
      <c r="D446" t="s">
        <v>107</v>
      </c>
      <c r="E446" s="7" t="str">
        <f>VLOOKUP(D446, Index!$A$2:$B$31, 2, FALSE)</f>
        <v>Braves</v>
      </c>
      <c r="F446" s="7">
        <f t="shared" si="6"/>
        <v>445</v>
      </c>
      <c r="G446" t="str">
        <f>'Prospects Data'!E446</f>
        <v>SP</v>
      </c>
      <c r="H446" t="str">
        <f>'Prospects Data'!F446</f>
        <v>AA</v>
      </c>
      <c r="I446">
        <f>'Prospects Data'!G446</f>
        <v>2027</v>
      </c>
      <c r="J446">
        <f>'Prospects Data'!H446</f>
        <v>40</v>
      </c>
      <c r="K446" t="str">
        <f>'Prospects Data'!I446</f>
        <v>Low</v>
      </c>
      <c r="L446">
        <f>'Prospects Data'!J446</f>
        <v>0</v>
      </c>
      <c r="M446">
        <f>'Prospects Data'!K446</f>
        <v>22.9194444</v>
      </c>
      <c r="N446" t="str">
        <f>'Prospects Data'!L446</f>
        <v>6' 0"</v>
      </c>
      <c r="O446">
        <f>'Prospects Data'!M446</f>
        <v>185</v>
      </c>
      <c r="P446" t="str">
        <f>'Prospects Data'!N446</f>
        <v>R</v>
      </c>
      <c r="Q446" t="str">
        <f>'Prospects Data'!O446</f>
        <v>R</v>
      </c>
      <c r="R446">
        <f>'Prospects Data'!P446</f>
        <v>2023</v>
      </c>
      <c r="S446" t="str">
        <f>'Prospects Data'!Q446</f>
        <v>Draft</v>
      </c>
      <c r="T446" t="str">
        <f>'Prospects Data'!R446</f>
        <v>ATL</v>
      </c>
      <c r="U446">
        <f>'Prospects Data'!S446</f>
        <v>347500</v>
      </c>
      <c r="V446" t="str">
        <f>'Prospects Data'!T446</f>
        <v>Cal State Northridge</v>
      </c>
      <c r="W446" t="str">
        <f>'Prospects Data'!U446</f>
        <v>Braun didn't pitch very much as an underclassman at San Diego, and it took transferring to Northridge for him to find a real role. He signed for just about $350,000 as a 2023 sixth rounder, and his 2024, his second season stretched out as a starter, is off to an encouraging start at High-A Rome. Braun has a plus sweeper already. It has big league length in the low-80s and his feel for locating it is advanced. Braun is smaller, but his delivery is consistent and easy looking. The line on his fastball pairs well with the two-plane look of his sweeper, and Braun has fair feel for creating tailing action on his changeup. Late to starting and coming out of a smaller program, Braun is a solid backend starter prospect whose pro career is off to a fast start.</v>
      </c>
      <c r="X446">
        <f>'Prospects Data'!V446</f>
        <v>0</v>
      </c>
      <c r="Y446" t="str">
        <f>'Prospects Data'!W446</f>
        <v>sa3022996</v>
      </c>
    </row>
    <row r="447" spans="2:25" x14ac:dyDescent="0.45">
      <c r="B447">
        <v>15</v>
      </c>
      <c r="C447" t="s">
        <v>4259</v>
      </c>
      <c r="D447" t="s">
        <v>73</v>
      </c>
      <c r="E447" s="7" t="str">
        <f>VLOOKUP(D447, Index!$A$2:$B$31, 2, FALSE)</f>
        <v>Phillies</v>
      </c>
      <c r="F447" s="7">
        <f t="shared" si="6"/>
        <v>446</v>
      </c>
      <c r="G447" t="str">
        <f>'Prospects Data'!E447</f>
        <v>2B</v>
      </c>
      <c r="H447" t="str">
        <f>'Prospects Data'!F447</f>
        <v>A</v>
      </c>
      <c r="I447">
        <f>'Prospects Data'!G447</f>
        <v>2027</v>
      </c>
      <c r="J447">
        <f>'Prospects Data'!H447</f>
        <v>40</v>
      </c>
      <c r="K447" t="str">
        <f>'Prospects Data'!I447</f>
        <v>High</v>
      </c>
      <c r="L447">
        <f>'Prospects Data'!J447</f>
        <v>0</v>
      </c>
      <c r="M447">
        <f>'Prospects Data'!K447</f>
        <v>19.8722222</v>
      </c>
      <c r="N447" t="str">
        <f>'Prospects Data'!L447</f>
        <v>5' 10"</v>
      </c>
      <c r="O447">
        <f>'Prospects Data'!M447</f>
        <v>175</v>
      </c>
      <c r="P447" t="str">
        <f>'Prospects Data'!N447</f>
        <v>L</v>
      </c>
      <c r="Q447" t="str">
        <f>'Prospects Data'!O447</f>
        <v>R</v>
      </c>
      <c r="R447">
        <f>'Prospects Data'!P447</f>
        <v>2022</v>
      </c>
      <c r="S447" t="str">
        <f>'Prospects Data'!Q447</f>
        <v>Intl15</v>
      </c>
      <c r="T447" t="str">
        <f>'Prospects Data'!R447</f>
        <v>PHI</v>
      </c>
      <c r="U447">
        <f>'Prospects Data'!S447</f>
        <v>250000</v>
      </c>
      <c r="V447" t="str">
        <f>'Prospects Data'!T447</f>
        <v>New Zealand</v>
      </c>
      <c r="W447" t="str">
        <f>'Prospects Data'!U447</f>
        <v>After he hit .301/.424/.466 on the complex in 2022, Pouaka-Grego suited up for the New Zealand national team during the WBC qualifiers in September and was set to play for the Adelaide Giants in the Australian Baseball League over the winter, but he tore his ACL after just four games and did not play in 2023. 
The Kiwi Rake is similar to Bergolla, just not as good a defender. He was perhaps the Phillies' most exciting complex-level prospect in 2022, as he made searing all-fields contact throughout extended spring training and then again during the complex season proper, walking as much as he struck out and barely ever swinging and missing. He's a compact, short-levered lefty stick with fantastic barrel feel and hand-eye coordination, as well as enough physicality to do doubles damage right now. Additionally, Pouaka-Grego has a coherent two-strike approach, ditching his leg kick once he's deep in counts, spoiling tough pitches, and grinding away at opposing pitchers until he gets something to put in play. Because he is not physically projectable, it's likely that NPG's hit tool will need to carry most of the water if he's going to be an impact player, but all the early-career indicators here suggest that's plausible. While Pouaka-Grego is short, he isn't small, and his lower body is especially muscular and strong, so he's not in danger of lacking big league physicality as much as it's tough to project that he'll have big raw power at maturity.</v>
      </c>
      <c r="X447" t="str">
        <f>'Prospects Data'!V447</f>
        <v>LEmUdrRfsno</v>
      </c>
      <c r="Y447" t="str">
        <f>'Prospects Data'!W447</f>
        <v>sa3018959</v>
      </c>
    </row>
    <row r="448" spans="2:25" x14ac:dyDescent="0.45">
      <c r="B448">
        <v>15</v>
      </c>
      <c r="C448" t="s">
        <v>1377</v>
      </c>
      <c r="D448" t="s">
        <v>7</v>
      </c>
      <c r="E448" s="7" t="str">
        <f>VLOOKUP(D448, Index!$A$2:$B$31, 2, FALSE)</f>
        <v>Marlins</v>
      </c>
      <c r="F448" s="7">
        <f t="shared" si="6"/>
        <v>447</v>
      </c>
      <c r="G448" t="str">
        <f>'Prospects Data'!E448</f>
        <v>C</v>
      </c>
      <c r="H448" t="str">
        <f>'Prospects Data'!F448</f>
        <v>AAA</v>
      </c>
      <c r="I448">
        <f>'Prospects Data'!G448</f>
        <v>2024</v>
      </c>
      <c r="J448">
        <f>'Prospects Data'!H448</f>
        <v>40</v>
      </c>
      <c r="K448" t="str">
        <f>'Prospects Data'!I448</f>
        <v>Med</v>
      </c>
      <c r="L448">
        <f>'Prospects Data'!J448</f>
        <v>0</v>
      </c>
      <c r="M448">
        <f>'Prospects Data'!K448</f>
        <v>24.691666600000001</v>
      </c>
      <c r="N448" t="str">
        <f>'Prospects Data'!L448</f>
        <v>6' 0"</v>
      </c>
      <c r="O448">
        <f>'Prospects Data'!M448</f>
        <v>215</v>
      </c>
      <c r="P448" t="str">
        <f>'Prospects Data'!N448</f>
        <v>R</v>
      </c>
      <c r="Q448" t="str">
        <f>'Prospects Data'!O448</f>
        <v>R</v>
      </c>
      <c r="R448">
        <f>'Prospects Data'!P448</f>
        <v>2018</v>
      </c>
      <c r="S448" t="str">
        <f>'Prospects Data'!Q448</f>
        <v>Draft</v>
      </c>
      <c r="T448" t="str">
        <f>'Prospects Data'!R448</f>
        <v>MIA</v>
      </c>
      <c r="U448">
        <f>'Prospects Data'!S448</f>
        <v>1800000</v>
      </c>
      <c r="V448" t="str">
        <f>'Prospects Data'!T448</f>
        <v>Brookwood HS (GA)</v>
      </c>
      <c r="W448" t="str">
        <f>'Prospects Data'!U448</f>
        <v>While he likely won't have the same kind of pull power Austin Hedges had at peak, Banfield is tracking like a similar sort of player. He's a mobile and athletic catcher with a great arm (he shows zip and accuracy from all kinds of odd platforms) and a chase-prone, pull-only style of hitting. Banfield showed bat-to-ball improvement across the 2022 and 2023 seasons but that has tapered in 2024 as his contact rate hovers just above 60%. A good high-ball hitter who struggles to cover the outer third of the plate, Banfield is going to strike out a lot, but he's dangerous against the mistakes he sees. With impact defensive ability and a one-note offensive profile, Banfield should establish himself as a backup in the next couple of years.</v>
      </c>
      <c r="X448" t="str">
        <f>'Prospects Data'!V448</f>
        <v>KI7Z1Rzt2UM</v>
      </c>
      <c r="Y448" t="str">
        <f>'Prospects Data'!W448</f>
        <v>sa3007973</v>
      </c>
    </row>
    <row r="449" spans="2:25" x14ac:dyDescent="0.45">
      <c r="B449">
        <v>15</v>
      </c>
      <c r="C449" t="s">
        <v>1046</v>
      </c>
      <c r="D449" t="s">
        <v>98</v>
      </c>
      <c r="E449" s="7" t="str">
        <f>VLOOKUP(D449, Index!$A$2:$B$31, 2, FALSE)</f>
        <v>Blue Jays</v>
      </c>
      <c r="F449" s="7">
        <f t="shared" si="6"/>
        <v>448</v>
      </c>
      <c r="G449" t="str">
        <f>'Prospects Data'!E449</f>
        <v>3B</v>
      </c>
      <c r="H449" t="str">
        <f>'Prospects Data'!F449</f>
        <v>AA</v>
      </c>
      <c r="I449">
        <f>'Prospects Data'!G449</f>
        <v>2027</v>
      </c>
      <c r="J449">
        <f>'Prospects Data'!H449</f>
        <v>40</v>
      </c>
      <c r="K449" t="str">
        <f>'Prospects Data'!I449</f>
        <v>High</v>
      </c>
      <c r="L449">
        <f>'Prospects Data'!J449</f>
        <v>0</v>
      </c>
      <c r="M449">
        <f>'Prospects Data'!K449</f>
        <v>23.3361111</v>
      </c>
      <c r="N449" t="str">
        <f>'Prospects Data'!L449</f>
        <v>6' 1"</v>
      </c>
      <c r="O449">
        <f>'Prospects Data'!M449</f>
        <v>205</v>
      </c>
      <c r="P449" t="str">
        <f>'Prospects Data'!N449</f>
        <v>R</v>
      </c>
      <c r="Q449" t="str">
        <f>'Prospects Data'!O449</f>
        <v>R</v>
      </c>
      <c r="R449">
        <f>'Prospects Data'!P449</f>
        <v>2022</v>
      </c>
      <c r="S449" t="str">
        <f>'Prospects Data'!Q449</f>
        <v>Draft</v>
      </c>
      <c r="T449" t="str">
        <f>'Prospects Data'!R449</f>
        <v>TOR</v>
      </c>
      <c r="U449">
        <f>'Prospects Data'!S449</f>
        <v>833600</v>
      </c>
      <c r="V449" t="str">
        <f>'Prospects Data'!T449</f>
        <v>LSU</v>
      </c>
      <c r="W449" t="str">
        <f>'Prospects Data'!U449</f>
        <v>Doughty boasts a power-plus-contact profile, thanks to a knack for getting on top of fastballs. His 18 home runs in 2023 were tied for fifth-most in Torontoâ€™s system. He tied for the top spot in the HR/FB column, though, matching the 18.8% posted by Orelvis Martinez, who also led the system in long balls, but Doughtyâ€™s overall fly ball rate was lower than most of the other players toward the top of the list of the Blue Jaysâ€™ most homer-heavy hitters, and was slightly outpaced by his groundball rate. His barrel rate and average launch angles were not in line with what would be expected from a prototypical power hitter (which he is not). Impressive as his bat-to-ball skills may be, they inspire an aggressive approach at the plate, with Doughty swinging early and often, and rarely getting deep into the count. Tightening up that pitch selection could allow him to better capitalize on his contact abilities. 
Defensively, Doughty split his time between second and third base, mostly at the latter. Heâ€™s a high-effort infielder, and his arm accuracy isn't great, particularly from across the diamond. His range and arm are a better fit at second base, but even there, his throws can be a bit wild on plays where he doesn't have time to plant his feet. Heâ€™s yet to firm up a defensive home, but his bat is advanced enough that even as a nomad, he could be a valuable addition to the lineup, especially if he can show a less aggressive, more intentional offensive approach. There's a good chance he ends up in left field, but if he can become passable at even one infield position on his way there, it will greatly improve his rosterability.</v>
      </c>
      <c r="X449">
        <f>'Prospects Data'!V449</f>
        <v>0</v>
      </c>
      <c r="Y449" t="str">
        <f>'Prospects Data'!W449</f>
        <v>sa3020196</v>
      </c>
    </row>
    <row r="450" spans="2:25" x14ac:dyDescent="0.45">
      <c r="B450">
        <v>15</v>
      </c>
      <c r="C450" t="s">
        <v>4268</v>
      </c>
      <c r="D450" t="s">
        <v>56</v>
      </c>
      <c r="E450" s="7" t="str">
        <f>VLOOKUP(D450, Index!$A$2:$B$31, 2, FALSE)</f>
        <v>Brewers</v>
      </c>
      <c r="F450" s="7">
        <f t="shared" si="6"/>
        <v>449</v>
      </c>
      <c r="G450" t="str">
        <f>'Prospects Data'!E450</f>
        <v>RF</v>
      </c>
      <c r="H450" t="str">
        <f>'Prospects Data'!F450</f>
        <v>CPX</v>
      </c>
      <c r="I450">
        <f>'Prospects Data'!G450</f>
        <v>2028</v>
      </c>
      <c r="J450">
        <f>'Prospects Data'!H450</f>
        <v>40</v>
      </c>
      <c r="K450" t="str">
        <f>'Prospects Data'!I450</f>
        <v>High</v>
      </c>
      <c r="L450">
        <f>'Prospects Data'!J450</f>
        <v>0</v>
      </c>
      <c r="M450">
        <f>'Prospects Data'!K450</f>
        <v>18.694444399999998</v>
      </c>
      <c r="N450" t="str">
        <f>'Prospects Data'!L450</f>
        <v>6' 4"</v>
      </c>
      <c r="O450">
        <f>'Prospects Data'!M450</f>
        <v>215</v>
      </c>
      <c r="P450" t="str">
        <f>'Prospects Data'!N450</f>
        <v>L</v>
      </c>
      <c r="Q450" t="str">
        <f>'Prospects Data'!O450</f>
        <v>R</v>
      </c>
      <c r="R450">
        <f>'Prospects Data'!P450</f>
        <v>2023</v>
      </c>
      <c r="S450" t="str">
        <f>'Prospects Data'!Q450</f>
        <v>Draft</v>
      </c>
      <c r="T450" t="str">
        <f>'Prospects Data'!R450</f>
        <v>MIL</v>
      </c>
      <c r="U450">
        <f>'Prospects Data'!S450</f>
        <v>1750000</v>
      </c>
      <c r="V450" t="str">
        <f>'Prospects Data'!T450</f>
        <v>Aquinas HS (CA)</v>
      </c>
      <c r="W450" t="str">
        <f>'Prospects Data'!U450</f>
        <v>There was a stretch early during the 2023 draft's scouting calendar when it looked like Bitonti might be one of the top 15 or 20 prospects in the entire class. He had precocious power, was young for the class, and looked like he had a chance to remain at third base. As the process played out, he swung and missed at an elevated rate and his defensive forecast trended down the spectrum, from third base to maybe right field or first base due to his enormous size. The combination of hit tool and defense risk had me lower on Bitonti than the industry mean prior to the draft. He signed for $1.75 million and struck out at a 31% clip after the draft, often underneath high fastballs. There is almost certainly going to be huge power here a couple of years from now and it's reasonable to hope that, like Owen Caissie, it's enough thump to make up for other issues.</v>
      </c>
      <c r="X450">
        <f>'Prospects Data'!V450</f>
        <v>0</v>
      </c>
      <c r="Y450" t="str">
        <f>'Prospects Data'!W450</f>
        <v>sa3022866</v>
      </c>
    </row>
    <row r="451" spans="2:25" x14ac:dyDescent="0.45">
      <c r="B451">
        <v>15</v>
      </c>
      <c r="C451" t="s">
        <v>4272</v>
      </c>
      <c r="D451" t="s">
        <v>14</v>
      </c>
      <c r="E451" s="7" t="str">
        <f>VLOOKUP(D451, Index!$A$2:$B$31, 2, FALSE)</f>
        <v>Padres</v>
      </c>
      <c r="F451" s="7">
        <f t="shared" si="6"/>
        <v>450</v>
      </c>
      <c r="G451" t="str">
        <f>'Prospects Data'!E451</f>
        <v>SIRP</v>
      </c>
      <c r="H451" t="str">
        <f>'Prospects Data'!F451</f>
        <v>A+</v>
      </c>
      <c r="I451">
        <f>'Prospects Data'!G451</f>
        <v>2027</v>
      </c>
      <c r="J451">
        <f>'Prospects Data'!H451</f>
        <v>40</v>
      </c>
      <c r="K451" t="str">
        <f>'Prospects Data'!I451</f>
        <v>High</v>
      </c>
      <c r="L451">
        <f>'Prospects Data'!J451</f>
        <v>0</v>
      </c>
      <c r="M451">
        <f>'Prospects Data'!K451</f>
        <v>20.697222199999999</v>
      </c>
      <c r="N451" t="str">
        <f>'Prospects Data'!L451</f>
        <v>6' 1"</v>
      </c>
      <c r="O451">
        <f>'Prospects Data'!M451</f>
        <v>200</v>
      </c>
      <c r="P451" t="str">
        <f>'Prospects Data'!N451</f>
        <v>R</v>
      </c>
      <c r="Q451" t="str">
        <f>'Prospects Data'!O451</f>
        <v>R</v>
      </c>
      <c r="R451">
        <f>'Prospects Data'!P451</f>
        <v>2021</v>
      </c>
      <c r="S451" t="str">
        <f>'Prospects Data'!Q451</f>
        <v>Intl15</v>
      </c>
      <c r="T451" t="str">
        <f>'Prospects Data'!R451</f>
        <v>SDP</v>
      </c>
      <c r="U451">
        <f>'Prospects Data'!S451</f>
        <v>370000</v>
      </c>
      <c r="V451" t="str">
        <f>'Prospects Data'!T451</f>
        <v>Venezuela</v>
      </c>
      <c r="W451" t="str">
        <f>'Prospects Data'!U451</f>
        <v>The bespectacled Rodriguez didn't pitch in affiliated ball in 2022 or 2023, but he was seen during backfield activity in Arizona pumping upper-90s gas and working with a plus changeup. His fastball's traits and his lack of command cause that pitch to play down, but his changeup is really nasty. It bottoms out as it approaches the plate at 87 mph or so. His slider is about that hard and really more cutter-y, and is far less consistent an offering. It's fair to hope that Rodriguez will sharpen his command a little bit since he's had so few reps, but his build, athleticism and type of delivery (huge effort and violence) don't allow for a ton of projection. He's got a good shot to be a solid middle reliever.</v>
      </c>
      <c r="X451">
        <f>'Prospects Data'!V451</f>
        <v>0</v>
      </c>
      <c r="Y451" t="str">
        <f>'Prospects Data'!W451</f>
        <v>sa3016035</v>
      </c>
    </row>
    <row r="452" spans="2:25" x14ac:dyDescent="0.45">
      <c r="B452">
        <v>15</v>
      </c>
      <c r="C452" t="s">
        <v>4275</v>
      </c>
      <c r="D452" t="s">
        <v>82</v>
      </c>
      <c r="E452" s="7" t="str">
        <f>VLOOKUP(D452, Index!$A$2:$B$31, 2, FALSE)</f>
        <v>Mariners</v>
      </c>
      <c r="F452" s="7">
        <f t="shared" ref="F452:F515" si="7">F451+1</f>
        <v>451</v>
      </c>
      <c r="G452" t="str">
        <f>'Prospects Data'!E452</f>
        <v>SP</v>
      </c>
      <c r="H452" t="str">
        <f>'Prospects Data'!F452</f>
        <v>AAA</v>
      </c>
      <c r="I452">
        <f>'Prospects Data'!G452</f>
        <v>2024</v>
      </c>
      <c r="J452">
        <f>'Prospects Data'!H452</f>
        <v>40</v>
      </c>
      <c r="K452" t="str">
        <f>'Prospects Data'!I452</f>
        <v>Low</v>
      </c>
      <c r="L452">
        <f>'Prospects Data'!J452</f>
        <v>0</v>
      </c>
      <c r="M452">
        <f>'Prospects Data'!K452</f>
        <v>25.444444399999998</v>
      </c>
      <c r="N452" t="str">
        <f>'Prospects Data'!L452</f>
        <v>6' 3"</v>
      </c>
      <c r="O452">
        <f>'Prospects Data'!M452</f>
        <v>195</v>
      </c>
      <c r="P452" t="str">
        <f>'Prospects Data'!N452</f>
        <v>R</v>
      </c>
      <c r="Q452" t="str">
        <f>'Prospects Data'!O452</f>
        <v>R</v>
      </c>
      <c r="R452">
        <f>'Prospects Data'!P452</f>
        <v>2020</v>
      </c>
      <c r="S452" t="str">
        <f>'Prospects Data'!Q452</f>
        <v>Draft</v>
      </c>
      <c r="T452" t="str">
        <f>'Prospects Data'!R452</f>
        <v>SEA</v>
      </c>
      <c r="U452">
        <f>'Prospects Data'!S452</f>
        <v>406000</v>
      </c>
      <c r="V452" t="str">
        <f>'Prospects Data'!T452</f>
        <v>Cal Poly</v>
      </c>
      <c r="W452" t="str">
        <f>'Prospects Data'!U452</f>
        <v>Dollard made three 2023 starts before he was shut down with a shoulder injury that cost him the rest of the season and required labrum surgery, which he still hasn't returned from. He had been tracking as one of the higher-floored prospects in this system. Dollard only sat 86-92 mph during the short, pre-shutdown college season, but has been more comfortably in the low-90s as a pro. His slider is his best pitch and had become his most used offering, with him throwing it about 47% of the time. Surgical command weaponizes the length of Dollard's slider, the quality of which some pitch metrics indicate is elite, though visual evaluations have it as merely above average. Dollard's fastball and slider give him an east/west style of attack reliant on his plus command. His changeup and curveball both move quite a bit, but they lack power and true plus action. It's a robust enough repertoire to continue projecting Dollard as a quick-moving, back-of-the-rotation candidate if his stuff returns to form when he's healthy.</v>
      </c>
      <c r="X452">
        <f>'Prospects Data'!V452</f>
        <v>0</v>
      </c>
      <c r="Y452" t="str">
        <f>'Prospects Data'!W452</f>
        <v>sa3014982</v>
      </c>
    </row>
    <row r="453" spans="2:25" x14ac:dyDescent="0.45">
      <c r="B453">
        <v>15</v>
      </c>
      <c r="C453" t="s">
        <v>1318</v>
      </c>
      <c r="D453" t="s">
        <v>191</v>
      </c>
      <c r="E453" s="7" t="str">
        <f>VLOOKUP(D453, Index!$A$2:$B$31, 2, FALSE)</f>
        <v>Astros</v>
      </c>
      <c r="F453" s="7">
        <f t="shared" si="7"/>
        <v>452</v>
      </c>
      <c r="G453" t="str">
        <f>'Prospects Data'!E453</f>
        <v>CF</v>
      </c>
      <c r="H453" t="str">
        <f>'Prospects Data'!F453</f>
        <v>AA</v>
      </c>
      <c r="I453">
        <f>'Prospects Data'!G453</f>
        <v>2025</v>
      </c>
      <c r="J453">
        <f>'Prospects Data'!H453</f>
        <v>40</v>
      </c>
      <c r="K453" t="str">
        <f>'Prospects Data'!I453</f>
        <v>Med</v>
      </c>
      <c r="L453">
        <f>'Prospects Data'!J453</f>
        <v>0</v>
      </c>
      <c r="M453">
        <f>'Prospects Data'!K453</f>
        <v>24.35</v>
      </c>
      <c r="N453" t="str">
        <f>'Prospects Data'!L453</f>
        <v>5' 10"</v>
      </c>
      <c r="O453">
        <f>'Prospects Data'!M453</f>
        <v>184</v>
      </c>
      <c r="P453" t="str">
        <f>'Prospects Data'!N453</f>
        <v>R</v>
      </c>
      <c r="Q453" t="str">
        <f>'Prospects Data'!O453</f>
        <v>R</v>
      </c>
      <c r="R453">
        <f>'Prospects Data'!P453</f>
        <v>2018</v>
      </c>
      <c r="S453" t="str">
        <f>'Prospects Data'!Q453</f>
        <v>J2</v>
      </c>
      <c r="T453" t="str">
        <f>'Prospects Data'!R453</f>
        <v>NYM</v>
      </c>
      <c r="U453">
        <f>'Prospects Data'!S453</f>
        <v>10000</v>
      </c>
      <c r="V453" t="str">
        <f>'Prospects Data'!T453</f>
        <v>Venezuela</v>
      </c>
      <c r="W453" t="str">
        <f>'Prospects Data'!U453</f>
        <v>Corona is a great athlete who can really go get it in center field. He came to the Astros via the Jake Marisnick trade in 2019 and was added to Houstonâ€™s 40-man this past winter after posting a .774 OPS as a 23-year-old in the Texas League. Coronaâ€™s defensive ability is his carrying tool, as he shows plus range in both center and right field. Heâ€™s very efficient in his routes and appears very comfortable going in any direction to track down batted balls, and he also boasts plus arm strength. In 2023, Corona carried a 26.2% strikeout rate but also hit 22 homers. Like a lot of players in this system, he is in pull-only mode. He covers the outer third of the plate pretty well and will punish hanging breakers, but Corona is a little chase-prone and gets worked up around his hands. He'll likely end up with below-average contact and game power, but his other tools will play in a modest but important role.</v>
      </c>
      <c r="X453">
        <f>'Prospects Data'!V453</f>
        <v>0</v>
      </c>
      <c r="Y453" t="str">
        <f>'Prospects Data'!W453</f>
        <v>sa3009845</v>
      </c>
    </row>
    <row r="454" spans="2:25" x14ac:dyDescent="0.45">
      <c r="B454">
        <v>16</v>
      </c>
      <c r="C454" t="s">
        <v>4279</v>
      </c>
      <c r="D454" t="s">
        <v>155</v>
      </c>
      <c r="E454" s="7" t="str">
        <f>VLOOKUP(D454, Index!$A$2:$B$31, 2, FALSE)</f>
        <v>Royals</v>
      </c>
      <c r="F454" s="7">
        <f t="shared" si="7"/>
        <v>453</v>
      </c>
      <c r="G454" t="str">
        <f>'Prospects Data'!E454</f>
        <v>SIRP</v>
      </c>
      <c r="H454" t="str">
        <f>'Prospects Data'!F454</f>
        <v>AAA</v>
      </c>
      <c r="I454">
        <f>'Prospects Data'!G454</f>
        <v>2024</v>
      </c>
      <c r="J454">
        <f>'Prospects Data'!H454</f>
        <v>40</v>
      </c>
      <c r="K454" t="str">
        <f>'Prospects Data'!I454</f>
        <v>Med</v>
      </c>
      <c r="L454">
        <f>'Prospects Data'!J454</f>
        <v>0</v>
      </c>
      <c r="M454">
        <f>'Prospects Data'!K454</f>
        <v>24.663888799999999</v>
      </c>
      <c r="N454" t="str">
        <f>'Prospects Data'!L454</f>
        <v>6' 5"</v>
      </c>
      <c r="O454">
        <f>'Prospects Data'!M454</f>
        <v>230</v>
      </c>
      <c r="P454" t="str">
        <f>'Prospects Data'!N454</f>
        <v>R</v>
      </c>
      <c r="Q454" t="str">
        <f>'Prospects Data'!O454</f>
        <v>R</v>
      </c>
      <c r="R454">
        <f>'Prospects Data'!P454</f>
        <v>2020</v>
      </c>
      <c r="S454" t="str">
        <f>'Prospects Data'!Q454</f>
        <v>Draft</v>
      </c>
      <c r="T454" t="str">
        <f>'Prospects Data'!R454</f>
        <v>KCR</v>
      </c>
      <c r="U454">
        <f>'Prospects Data'!S454</f>
        <v>200000</v>
      </c>
      <c r="V454" t="str">
        <f>'Prospects Data'!T454</f>
        <v>Eastern Illinois</v>
      </c>
      <c r="W454" t="str">
        <f>'Prospects Data'!U454</f>
        <v>Klein threw 64.1 innings between Northwest Arkansas and Omaha in 2023, striking out just over 30% of opposing batters but also issuing free passes at a 12.8% rate. He made his big league debut this year and has 5.2 innings under his belt as of publication. Klein has a short, on-line stride that results in below-average extension, but he's still able to generate solid riding action on a 96-98 mph four-seam fastball that will touch triple digits on occasion. It's a power-over-precision offering that plays especially well up in the zone, but his lack of command hinders its overall effectiveness. Klein's breaking ball is a short 12-to-6 downer that ranges from 84-88 mph and will occasionally also incorporate a horizontal plane, morphing into a short 1-to-7 breaker. Klein also features a hard (88-92 mph) cutter that frequently has short, quick action, but his best ones have the depth of a tilting slider when he really finishes it well. Like his fastball, Klein's ability to harness his breaking ball and cutter in the zone is hit and miss, and results in him being a little too reliant on opposing batters chasing out of the zone. Klein is tracking towards a single-inning middle-relief role, with a chance of holding down a higher leverage spot if he can cut down on the free passes.</v>
      </c>
      <c r="X454">
        <f>'Prospects Data'!V454</f>
        <v>0</v>
      </c>
      <c r="Y454">
        <f>'Prospects Data'!W454</f>
        <v>27787</v>
      </c>
    </row>
    <row r="455" spans="2:25" x14ac:dyDescent="0.45">
      <c r="B455">
        <v>16</v>
      </c>
      <c r="C455" t="s">
        <v>4281</v>
      </c>
      <c r="D455" t="s">
        <v>178</v>
      </c>
      <c r="E455" s="7" t="str">
        <f>VLOOKUP(D455, Index!$A$2:$B$31, 2, FALSE)</f>
        <v>Yankees</v>
      </c>
      <c r="F455" s="7">
        <f t="shared" si="7"/>
        <v>454</v>
      </c>
      <c r="G455" t="str">
        <f>'Prospects Data'!E455</f>
        <v>SP</v>
      </c>
      <c r="H455" t="str">
        <f>'Prospects Data'!F455</f>
        <v>CPX</v>
      </c>
      <c r="I455">
        <f>'Prospects Data'!G455</f>
        <v>2028</v>
      </c>
      <c r="J455">
        <f>'Prospects Data'!H455</f>
        <v>40</v>
      </c>
      <c r="K455" t="str">
        <f>'Prospects Data'!I455</f>
        <v>High</v>
      </c>
      <c r="L455">
        <f>'Prospects Data'!J455</f>
        <v>0</v>
      </c>
      <c r="M455">
        <f>'Prospects Data'!K455</f>
        <v>20.463888799999999</v>
      </c>
      <c r="N455" t="str">
        <f>'Prospects Data'!L455</f>
        <v>6' 5"</v>
      </c>
      <c r="O455">
        <f>'Prospects Data'!M455</f>
        <v>167</v>
      </c>
      <c r="P455" t="str">
        <f>'Prospects Data'!N455</f>
        <v>R</v>
      </c>
      <c r="Q455" t="str">
        <f>'Prospects Data'!O455</f>
        <v>R</v>
      </c>
      <c r="R455">
        <f>'Prospects Data'!P455</f>
        <v>2022</v>
      </c>
      <c r="S455" t="str">
        <f>'Prospects Data'!Q455</f>
        <v>Intl15</v>
      </c>
      <c r="T455" t="str">
        <f>'Prospects Data'!R455</f>
        <v>NYY</v>
      </c>
      <c r="U455">
        <f>'Prospects Data'!S455</f>
        <v>0</v>
      </c>
      <c r="V455" t="str">
        <f>'Prospects Data'!T455</f>
        <v>Dominican Republic</v>
      </c>
      <c r="W455" t="str">
        <f>'Prospects Data'!U455</f>
        <v>Marte has a rare combination of pitchability and projection, especially for a pitcher who is this long and tall. He has now had two consecutive DSL seasons in which he has walked fewer than 8% of opposing hitters. This is an ultra-lanky, open-striding righty with a tailing low-90s fastball. There is so much room for strength on Marte's frame that I've gassed up his fastball projection more than I normally would for most pitchers. He already has feel for creating tailing action on his changeup with regularity, and his breaking ball feel is pretty good. If he starts throwing harder, both the fastball (duh) and slider are going to get better as a result. He has a starter prospect's pitch mix and control, and a fairly high ceiling because of his potential to throw harder.</v>
      </c>
      <c r="X455">
        <f>'Prospects Data'!V455</f>
        <v>0</v>
      </c>
      <c r="Y455" t="str">
        <f>'Prospects Data'!W455</f>
        <v>sa3019431</v>
      </c>
    </row>
    <row r="456" spans="2:25" x14ac:dyDescent="0.45">
      <c r="B456">
        <v>16</v>
      </c>
      <c r="C456" t="s">
        <v>4284</v>
      </c>
      <c r="D456" t="s">
        <v>18</v>
      </c>
      <c r="E456" s="7" t="str">
        <f>VLOOKUP(D456, Index!$A$2:$B$31, 2, FALSE)</f>
        <v>Diamondbacks</v>
      </c>
      <c r="F456" s="7">
        <f t="shared" si="7"/>
        <v>455</v>
      </c>
      <c r="G456" t="str">
        <f>'Prospects Data'!E456</f>
        <v>SIRP</v>
      </c>
      <c r="H456" t="str">
        <f>'Prospects Data'!F456</f>
        <v>A+</v>
      </c>
      <c r="I456">
        <f>'Prospects Data'!G456</f>
        <v>2027</v>
      </c>
      <c r="J456">
        <f>'Prospects Data'!H456</f>
        <v>40</v>
      </c>
      <c r="K456" t="str">
        <f>'Prospects Data'!I456</f>
        <v>High</v>
      </c>
      <c r="L456">
        <f>'Prospects Data'!J456</f>
        <v>0</v>
      </c>
      <c r="M456">
        <f>'Prospects Data'!K456</f>
        <v>20.486111099999999</v>
      </c>
      <c r="N456" t="str">
        <f>'Prospects Data'!L456</f>
        <v>6' 3"</v>
      </c>
      <c r="O456">
        <f>'Prospects Data'!M456</f>
        <v>175</v>
      </c>
      <c r="P456" t="str">
        <f>'Prospects Data'!N456</f>
        <v>R</v>
      </c>
      <c r="Q456" t="str">
        <f>'Prospects Data'!O456</f>
        <v>R</v>
      </c>
      <c r="R456">
        <f>'Prospects Data'!P456</f>
        <v>2023</v>
      </c>
      <c r="S456" t="str">
        <f>'Prospects Data'!Q456</f>
        <v>Intl15</v>
      </c>
      <c r="T456" t="str">
        <f>'Prospects Data'!R456</f>
        <v>ARI</v>
      </c>
      <c r="U456">
        <f>'Prospects Data'!S456</f>
        <v>10000</v>
      </c>
      <c r="V456" t="str">
        <f>'Prospects Data'!T456</f>
        <v>Dominican Republic</v>
      </c>
      <c r="W456" t="str">
        <f>'Prospects Data'!U456</f>
        <v>Chalas is a projectable relief prospect who was quickly moved from the DSL to the Arizona complex last summer, and pushed pretty aggressively again to Low-A Visalia when camp broke in 2024. Of all the young, hard-throwing relief prospects in Arizona's system, Chalas is the one most likely to pitch in late-inning situations down the road. He has the most prototypical body and athletic looking delivery. His fastball is blowing past Low-A hitters and his breaking ball is flashing plus two-plane movement and depth when Chalas finishes it. This is an exciting arm who is one of the quicker moving pitching prospects from the 2023 international amatuer class across all of baseball.</v>
      </c>
      <c r="X456" t="str">
        <f>'Prospects Data'!V456</f>
        <v>RKN5pCBZDbg</v>
      </c>
      <c r="Y456" t="str">
        <f>'Prospects Data'!W456</f>
        <v>sa3021508</v>
      </c>
    </row>
    <row r="457" spans="2:25" x14ac:dyDescent="0.45">
      <c r="B457">
        <v>16</v>
      </c>
      <c r="C457" t="s">
        <v>4288</v>
      </c>
      <c r="D457" t="s">
        <v>89</v>
      </c>
      <c r="E457" s="7" t="str">
        <f>VLOOKUP(D457, Index!$A$2:$B$31, 2, FALSE)</f>
        <v>Rays</v>
      </c>
      <c r="F457" s="7">
        <f t="shared" si="7"/>
        <v>456</v>
      </c>
      <c r="G457" t="str">
        <f>'Prospects Data'!E457</f>
        <v>MIRP</v>
      </c>
      <c r="H457" t="str">
        <f>'Prospects Data'!F457</f>
        <v>AA</v>
      </c>
      <c r="I457">
        <f>'Prospects Data'!G457</f>
        <v>2025</v>
      </c>
      <c r="J457">
        <f>'Prospects Data'!H457</f>
        <v>40</v>
      </c>
      <c r="K457" t="str">
        <f>'Prospects Data'!I457</f>
        <v>Med</v>
      </c>
      <c r="L457">
        <f>'Prospects Data'!J457</f>
        <v>0</v>
      </c>
      <c r="M457">
        <f>'Prospects Data'!K457</f>
        <v>23.238888800000002</v>
      </c>
      <c r="N457" t="str">
        <f>'Prospects Data'!L457</f>
        <v>6' 1"</v>
      </c>
      <c r="O457">
        <f>'Prospects Data'!M457</f>
        <v>180</v>
      </c>
      <c r="P457" t="str">
        <f>'Prospects Data'!N457</f>
        <v>R</v>
      </c>
      <c r="Q457" t="str">
        <f>'Prospects Data'!O457</f>
        <v>R</v>
      </c>
      <c r="R457">
        <f>'Prospects Data'!P457</f>
        <v>2019</v>
      </c>
      <c r="S457" t="str">
        <f>'Prospects Data'!Q457</f>
        <v>Draft</v>
      </c>
      <c r="T457" t="str">
        <f>'Prospects Data'!R457</f>
        <v>TBR</v>
      </c>
      <c r="U457">
        <f>'Prospects Data'!S457</f>
        <v>350000</v>
      </c>
      <c r="V457" t="str">
        <f>'Prospects Data'!T457</f>
        <v>Giles County HS (TN)</v>
      </c>
      <c r="W457" t="str">
        <f>'Prospects Data'!U457</f>
        <v>The former 22nd round pick out of Giles County High School in Tennessee struck out 26.3% of the batters he faced in 2023 pitching for Bowling Green, but also walked 45 (12.3%) over his 84.1 innings. He's gotten the walks under control in 2024 and has a 3.42 ERA at Montgomery. Peoples has a quick arm and a compact arm circle, which gives additional hop to a 93-95 mph fastball that will peak at 98 mph. It has enough life to bully hitters up in the zone, but it doesn't play as well lower in the zone. Peoples works with two breaking balls: a 79-82 mph sharp downer curveball that tunnels well out of his hand with his heater, and a short, tilting slider (83-85 mph) that has less authority to its bite. He struggles with landing any of his secondary pitches in the zone consistently, but especially his 83-87 mph splitter, which has late dive and will flash fade as well. Peoples is still being developed as a starter, but his command and reliance on chase looks better suited for a multi-inning relief role where he can let it eat in shorter bursts that maximize his fastball's velocity and life.</v>
      </c>
      <c r="X457">
        <f>'Prospects Data'!V457</f>
        <v>0</v>
      </c>
      <c r="Y457" t="str">
        <f>'Prospects Data'!W457</f>
        <v>sa3011784</v>
      </c>
    </row>
    <row r="458" spans="2:25" x14ac:dyDescent="0.45">
      <c r="B458">
        <v>16</v>
      </c>
      <c r="C458" t="s">
        <v>4292</v>
      </c>
      <c r="D458" t="s">
        <v>46</v>
      </c>
      <c r="E458" s="7" t="str">
        <f>VLOOKUP(D458, Index!$A$2:$B$31, 2, FALSE)</f>
        <v>Dodgers</v>
      </c>
      <c r="F458" s="7">
        <f t="shared" si="7"/>
        <v>457</v>
      </c>
      <c r="G458" t="str">
        <f>'Prospects Data'!E458</f>
        <v>SP</v>
      </c>
      <c r="H458" t="str">
        <f>'Prospects Data'!F458</f>
        <v>A+</v>
      </c>
      <c r="I458">
        <f>'Prospects Data'!G458</f>
        <v>2027</v>
      </c>
      <c r="J458">
        <f>'Prospects Data'!H458</f>
        <v>40</v>
      </c>
      <c r="K458" t="str">
        <f>'Prospects Data'!I458</f>
        <v>High</v>
      </c>
      <c r="L458">
        <f>'Prospects Data'!J458</f>
        <v>0</v>
      </c>
      <c r="M458">
        <f>'Prospects Data'!K458</f>
        <v>20.533333299999999</v>
      </c>
      <c r="N458" t="str">
        <f>'Prospects Data'!L458</f>
        <v>6' 4"</v>
      </c>
      <c r="O458">
        <f>'Prospects Data'!M458</f>
        <v>190</v>
      </c>
      <c r="P458" t="str">
        <f>'Prospects Data'!N458</f>
        <v>L</v>
      </c>
      <c r="Q458" t="str">
        <f>'Prospects Data'!O458</f>
        <v>L</v>
      </c>
      <c r="R458">
        <f>'Prospects Data'!P458</f>
        <v>2022</v>
      </c>
      <c r="S458" t="str">
        <f>'Prospects Data'!Q458</f>
        <v>Draft</v>
      </c>
      <c r="T458" t="str">
        <f>'Prospects Data'!R458</f>
        <v>CHC</v>
      </c>
      <c r="U458">
        <f>'Prospects Data'!S458</f>
        <v>3005000</v>
      </c>
      <c r="V458" t="str">
        <f>'Prospects Data'!T458</f>
        <v>IMG Academy (FL)</v>
      </c>
      <c r="W458" t="str">
        <f>'Prospects Data'!U458</f>
        <v>Signed for $3 million as a second rounder in 2022, Ferris didn't pitch at an affiliate after the draft and was handled pretty conservatively during his pro debut, as he made 18 starts but only pitched 56 strikeout- and walk-heavy innings. He was traded to Los Angeles during the offseason as part of the Michael Busch swap with the Cubs. Ferris' combination of velocity (up to 96 mph), fastball carry, breaking ball snap, and frame give him meaningful upside. His feel for location is so raw that he has a little more relief risk than a typical $3-million signee, though sometimes guys with lanky frames like this gain control of their bodies later. 
Ferris has a powerful lower half, bending deep into his blocking leg. He also strides open, clearing his front side to help enable an extremely vertical arm slot. The combination of the two helps Ferris' fastball have flatter angle than is typical for a pitcher this tall and with such a high arm slot. If he can live more consistently at the top of the strike zone as he matures, his mid-90s fastball could dominate up there. The vertical slot helps him create depth on his breaking balls, and Ferris can turn over a changeup from that slot, albeit with some slot variation. He threw his changeup less than I expected last season and the quality of that pitch was a little worse than my pre-draft grades. The Dodgers have done a great job developing changeups and that pitch may yet take a leap in pro ball. Ferris' style of pitching with his fastball is such that he will probably always be an inefficient operator, but he has the raw stuff to be a no. 4 starter if he can improve his changeup and command. If his arm strength also improves as he matures, then we're talking about significant impact.</v>
      </c>
      <c r="X458">
        <f>'Prospects Data'!V458</f>
        <v>0</v>
      </c>
      <c r="Y458" t="str">
        <f>'Prospects Data'!W458</f>
        <v>sa3020891</v>
      </c>
    </row>
    <row r="459" spans="2:25" x14ac:dyDescent="0.45">
      <c r="B459">
        <v>16</v>
      </c>
      <c r="C459" t="s">
        <v>1233</v>
      </c>
      <c r="D459" t="s">
        <v>170</v>
      </c>
      <c r="E459" s="7" t="str">
        <f>VLOOKUP(D459, Index!$A$2:$B$31, 2, FALSE)</f>
        <v>Guardians</v>
      </c>
      <c r="F459" s="7">
        <f t="shared" si="7"/>
        <v>458</v>
      </c>
      <c r="G459" t="str">
        <f>'Prospects Data'!E459</f>
        <v>2B</v>
      </c>
      <c r="H459" t="str">
        <f>'Prospects Data'!F459</f>
        <v>AA</v>
      </c>
      <c r="I459">
        <f>'Prospects Data'!G459</f>
        <v>2026</v>
      </c>
      <c r="J459">
        <f>'Prospects Data'!H459</f>
        <v>40</v>
      </c>
      <c r="K459" t="str">
        <f>'Prospects Data'!I459</f>
        <v>High</v>
      </c>
      <c r="L459">
        <f>'Prospects Data'!J459</f>
        <v>0</v>
      </c>
      <c r="M459">
        <f>'Prospects Data'!K459</f>
        <v>21.280555499999998</v>
      </c>
      <c r="N459" t="str">
        <f>'Prospects Data'!L459</f>
        <v>5' 10"</v>
      </c>
      <c r="O459">
        <f>'Prospects Data'!M459</f>
        <v>178</v>
      </c>
      <c r="P459" t="str">
        <f>'Prospects Data'!N459</f>
        <v>L</v>
      </c>
      <c r="Q459" t="str">
        <f>'Prospects Data'!O459</f>
        <v>R</v>
      </c>
      <c r="R459">
        <f>'Prospects Data'!P459</f>
        <v>2021</v>
      </c>
      <c r="S459" t="str">
        <f>'Prospects Data'!Q459</f>
        <v>Draft</v>
      </c>
      <c r="T459" t="str">
        <f>'Prospects Data'!R459</f>
        <v>MIA</v>
      </c>
      <c r="U459">
        <f>'Prospects Data'!S459</f>
        <v>4540000</v>
      </c>
      <c r="V459" t="str">
        <f>'Prospects Data'!T459</f>
        <v>Wake Forest HS</v>
      </c>
      <c r="W459" t="str">
        <f>'Prospects Data'!U459</f>
        <v>Watson is now over a year removed from a 2022 last straw on-field incident with an umpire that spurred his temporary dismissal from the Marlins. Watson was performing slightly above the Midwest League offensive average when the Fish sent him packing as part of the 2023 Josh Bell trade with Cleveland. He ended the 2023 season on a power-hitting hot streak and, across both orgs, hit 14 homers and stole 25 bases in just 83 games. After a couple years of pro ball it's now pretty clear that Watson is going to be limited to second base on defense (while he still played a lot of shortstop last season, he doesn't have the arm for it) and has fairly severe swing-and-miss issues, but he remains an incredible rotational athlete who generates explosive pull-side power for a hitter his age. Both Watson's plate discipline and contact rates improved in 2023, especially the former, which played closer to average. If Watson can continue to target the specific middle-in pitches that he's best able to drive with power, he'll get to enough of his power to be a Danny Espinosa type of player.</v>
      </c>
      <c r="X459">
        <f>'Prospects Data'!V459</f>
        <v>0</v>
      </c>
      <c r="Y459" t="str">
        <f>'Prospects Data'!W459</f>
        <v>sa3017513</v>
      </c>
    </row>
    <row r="460" spans="2:25" x14ac:dyDescent="0.45">
      <c r="B460">
        <v>16</v>
      </c>
      <c r="C460" t="s">
        <v>4298</v>
      </c>
      <c r="D460" t="s">
        <v>21</v>
      </c>
      <c r="E460" s="7" t="str">
        <f>VLOOKUP(D460, Index!$A$2:$B$31, 2, FALSE)</f>
        <v>Orioles</v>
      </c>
      <c r="F460" s="7">
        <f t="shared" si="7"/>
        <v>459</v>
      </c>
      <c r="G460" t="str">
        <f>'Prospects Data'!E460</f>
        <v>SIRP</v>
      </c>
      <c r="H460" t="str">
        <f>'Prospects Data'!F460</f>
        <v>AA</v>
      </c>
      <c r="I460">
        <f>'Prospects Data'!G460</f>
        <v>2024</v>
      </c>
      <c r="J460">
        <f>'Prospects Data'!H460</f>
        <v>40</v>
      </c>
      <c r="K460" t="str">
        <f>'Prospects Data'!I460</f>
        <v>High</v>
      </c>
      <c r="L460">
        <f>'Prospects Data'!J460</f>
        <v>0</v>
      </c>
      <c r="M460">
        <f>'Prospects Data'!K460</f>
        <v>25.855555500000001</v>
      </c>
      <c r="N460" t="str">
        <f>'Prospects Data'!L460</f>
        <v>6' 0"</v>
      </c>
      <c r="O460">
        <f>'Prospects Data'!M460</f>
        <v>200</v>
      </c>
      <c r="P460" t="str">
        <f>'Prospects Data'!N460</f>
        <v>R</v>
      </c>
      <c r="Q460" t="str">
        <f>'Prospects Data'!O460</f>
        <v>R</v>
      </c>
      <c r="R460">
        <f>'Prospects Data'!P460</f>
        <v>2019</v>
      </c>
      <c r="S460" t="str">
        <f>'Prospects Data'!Q460</f>
        <v>Draft</v>
      </c>
      <c r="T460" t="str">
        <f>'Prospects Data'!R460</f>
        <v>TBR</v>
      </c>
      <c r="U460">
        <f>'Prospects Data'!S460</f>
        <v>1722500</v>
      </c>
      <c r="V460" t="str">
        <f>'Prospects Data'!T460</f>
        <v>Campbell</v>
      </c>
      <c r="W460" t="str">
        <f>'Prospects Data'!U460</f>
        <v>Johnson didn't have great college numbers at Campbell in 2019, but his stuff was electric, and the athletic former middle infielder was new to the mound and perhaps just scratching the surface of his ability. The Rays selected him with the 40th overall pick, then watched Johnson's stuff take a leap as he posted a strikeout rate of nearly 30% in his 2021 full-season debut. He made it just a month into 2022 before he was shut down with an elbow injury, and was later traded from Tampa Bay to Baltimore at the 2022 deadline as part of the elaborate, multi-team Trey Mancini swap. Johnson had Tommy John just a few days afterward. The Orioles were willing to use a 2023 40-man spot on a rehabbing Johnson, who returned to an affiliated mound in mid-August, barely a year after his surgery. 
Johnson's stuff has been intact since his return, as he once again sat in the mid-90s throughout starts that rarely exceed four innings. At this point, it's fair to project Johnson as a reliever. He's 25 and aside from this year hasn't been fully healthy since 2021. His fastball plays down a tick due to its plane and Johnson's lack of command. His cutter is dastardly and he'll be able to lean on that for an inning at a time. We think a shift to relief could come with a velo bump and enable Johnson to be a good bullpen's third banana.</v>
      </c>
      <c r="X460">
        <f>'Prospects Data'!V460</f>
        <v>0</v>
      </c>
      <c r="Y460" t="str">
        <f>'Prospects Data'!W460</f>
        <v>sa3011342</v>
      </c>
    </row>
    <row r="461" spans="2:25" x14ac:dyDescent="0.45">
      <c r="B461">
        <v>16</v>
      </c>
      <c r="C461" t="s">
        <v>4301</v>
      </c>
      <c r="D461" t="s">
        <v>309</v>
      </c>
      <c r="E461" s="7" t="str">
        <f>VLOOKUP(D461, Index!$A$2:$B$31, 2, FALSE)</f>
        <v>Rockies</v>
      </c>
      <c r="F461" s="7">
        <f t="shared" si="7"/>
        <v>460</v>
      </c>
      <c r="G461" t="str">
        <f>'Prospects Data'!E461</f>
        <v>SS</v>
      </c>
      <c r="H461" t="str">
        <f>'Prospects Data'!F461</f>
        <v>A+</v>
      </c>
      <c r="I461">
        <f>'Prospects Data'!G461</f>
        <v>2026</v>
      </c>
      <c r="J461">
        <f>'Prospects Data'!H461</f>
        <v>40</v>
      </c>
      <c r="K461" t="str">
        <f>'Prospects Data'!I461</f>
        <v>High</v>
      </c>
      <c r="L461">
        <f>'Prospects Data'!J461</f>
        <v>0</v>
      </c>
      <c r="M461">
        <f>'Prospects Data'!K461</f>
        <v>21.358333300000002</v>
      </c>
      <c r="N461" t="str">
        <f>'Prospects Data'!L461</f>
        <v>6' 3"</v>
      </c>
      <c r="O461">
        <f>'Prospects Data'!M461</f>
        <v>170</v>
      </c>
      <c r="P461" t="str">
        <f>'Prospects Data'!N461</f>
        <v>R</v>
      </c>
      <c r="Q461" t="str">
        <f>'Prospects Data'!O461</f>
        <v>R</v>
      </c>
      <c r="R461">
        <f>'Prospects Data'!P461</f>
        <v>2022</v>
      </c>
      <c r="S461" t="str">
        <f>'Prospects Data'!Q461</f>
        <v>Intl15</v>
      </c>
      <c r="T461" t="str">
        <f>'Prospects Data'!R461</f>
        <v>COL</v>
      </c>
      <c r="U461">
        <f>'Prospects Data'!S461</f>
        <v>2500000</v>
      </c>
      <c r="V461" t="str">
        <f>'Prospects Data'!T461</f>
        <v>Cuba</v>
      </c>
      <c r="W461" t="str">
        <f>'Prospects Data'!U461</f>
        <v>Jorge left Cuba in 2019 and was eligible to sign throughout 2020, but most of the money for that signing period was already committed. Jorge and the Rockies decided it was mutually beneficial to wait until the next period to ink a $2.8 million deal, a Rockies' record and one of the largest bonuses in the class. As most Cuban signees do even though they're often a little older, Jorge spent his first pro season in the DSL for tax purposes. At age 20, he was a bit old for his 2023 complex-level assignment and torched pitching there. I got overzealous and prematurely elevated Jorge, who has immense physical projection and a body in the Fernando Tatis Jr. mold, into the back of the Top 100. 
As he's been promoted to full-season affiliates some of his issues have become more apparent. He's more smooth than explosive and doesn't have the arm strength or range to comfortably project at shortstop, though he does have the flexibility and actions. His inside-out swing makes it difficult for Jorge to turn on anything and it might be tough for him to actualize whatever power he grows into because of the way his mechanics work. His bat-to-ball track record has been impressive even though his swing is atypical. I'm skeptical that will continue, but I'm still sky high on Jorge's long-term power projection because of his build. I'd like to see him tried in center field and will be keyed to identify a swing change if the Rockies make one. College hitters with this kind of profile tend to be third and fourth round prospects â€” they're not fully-actualized baseball players but they have rare physical ability or projection, and that's how Jorge is graded here.</v>
      </c>
      <c r="X461">
        <f>'Prospects Data'!V461</f>
        <v>0</v>
      </c>
      <c r="Y461" t="str">
        <f>'Prospects Data'!W461</f>
        <v>sa3018387</v>
      </c>
    </row>
    <row r="462" spans="2:25" x14ac:dyDescent="0.45">
      <c r="B462">
        <v>16</v>
      </c>
      <c r="C462" t="s">
        <v>4304</v>
      </c>
      <c r="D462" t="s">
        <v>28</v>
      </c>
      <c r="E462" s="7" t="str">
        <f>VLOOKUP(D462, Index!$A$2:$B$31, 2, FALSE)</f>
        <v>Red Sox</v>
      </c>
      <c r="F462" s="7">
        <f t="shared" si="7"/>
        <v>461</v>
      </c>
      <c r="G462" t="str">
        <f>'Prospects Data'!E462</f>
        <v>RF</v>
      </c>
      <c r="H462" t="str">
        <f>'Prospects Data'!F462</f>
        <v>A+</v>
      </c>
      <c r="I462">
        <f>'Prospects Data'!G462</f>
        <v>2026</v>
      </c>
      <c r="J462">
        <f>'Prospects Data'!H462</f>
        <v>40</v>
      </c>
      <c r="K462" t="str">
        <f>'Prospects Data'!I462</f>
        <v>Med</v>
      </c>
      <c r="L462">
        <f>'Prospects Data'!J462</f>
        <v>0</v>
      </c>
      <c r="M462">
        <f>'Prospects Data'!K462</f>
        <v>21.175000000000001</v>
      </c>
      <c r="N462" t="str">
        <f>'Prospects Data'!L462</f>
        <v>6' 0"</v>
      </c>
      <c r="O462">
        <f>'Prospects Data'!M462</f>
        <v>170</v>
      </c>
      <c r="P462" t="str">
        <f>'Prospects Data'!N462</f>
        <v>S</v>
      </c>
      <c r="Q462" t="str">
        <f>'Prospects Data'!O462</f>
        <v>R</v>
      </c>
      <c r="R462">
        <f>'Prospects Data'!P462</f>
        <v>2019</v>
      </c>
      <c r="S462" t="str">
        <f>'Prospects Data'!Q462</f>
        <v>J2</v>
      </c>
      <c r="T462" t="str">
        <f>'Prospects Data'!R462</f>
        <v>BOS</v>
      </c>
      <c r="U462">
        <f>'Prospects Data'!S462</f>
        <v>100000</v>
      </c>
      <c r="V462" t="str">
        <f>'Prospects Data'!T462</f>
        <v>Dominican Republic</v>
      </c>
      <c r="W462" t="str">
        <f>'Prospects Data'!U462</f>
        <v>One of several hitters in this system who seem to be taking high-effort swings much more of the time, Castro's offensive profile has shifted pretty dramatically in 2024, as he's hitting for an unexpected amount of power but also dealing with an uptick in strikeouts. He had been more of an advanced, balanced offensive performer who lacked meaningful power projection because of his medium frame. This year, Castro's hard-hit rate has exploded to north of 50% (it was 34% last year), but his overall performance has keeled off with the added strikeouts. Switch-hitters with this kind of power are uncommon and Castro does some other stuff really well. He's selective, he seems capable of toning down his approach when the situation calls for a ball in play, he's a good corner outfield defender (fringe in center), and he has a huge arm. If we extrapolate Castro's rate of promotion, he should be in Portland the second half of this year, and if he hits well there, he might have won himself a 40-man roster spot for next season. If the Sox slow play things and keep Castro in High-A the rest of 2024, it's a sign they'll try to slip him through the Rule 5. So long as he's getting to his power (I think he will), Castro will be core role player.</v>
      </c>
      <c r="X462">
        <f>'Prospects Data'!V462</f>
        <v>0</v>
      </c>
      <c r="Y462" t="str">
        <f>'Prospects Data'!W462</f>
        <v>sa3016084</v>
      </c>
    </row>
    <row r="463" spans="2:25" x14ac:dyDescent="0.45">
      <c r="B463">
        <v>16</v>
      </c>
      <c r="C463" t="s">
        <v>4307</v>
      </c>
      <c r="D463" t="s">
        <v>104</v>
      </c>
      <c r="E463" s="7" t="str">
        <f>VLOOKUP(D463, Index!$A$2:$B$31, 2, FALSE)</f>
        <v>Nationals</v>
      </c>
      <c r="F463" s="7">
        <f t="shared" si="7"/>
        <v>462</v>
      </c>
      <c r="G463" t="str">
        <f>'Prospects Data'!E463</f>
        <v>SIRP</v>
      </c>
      <c r="H463" t="str">
        <f>'Prospects Data'!F463</f>
        <v>A+</v>
      </c>
      <c r="I463">
        <f>'Prospects Data'!G463</f>
        <v>2027</v>
      </c>
      <c r="J463">
        <f>'Prospects Data'!H463</f>
        <v>40</v>
      </c>
      <c r="K463" t="str">
        <f>'Prospects Data'!I463</f>
        <v>High</v>
      </c>
      <c r="L463">
        <f>'Prospects Data'!J463</f>
        <v>0</v>
      </c>
      <c r="M463">
        <f>'Prospects Data'!K463</f>
        <v>20.3444444</v>
      </c>
      <c r="N463" t="str">
        <f>'Prospects Data'!L463</f>
        <v>6' 6"</v>
      </c>
      <c r="O463">
        <f>'Prospects Data'!M463</f>
        <v>235</v>
      </c>
      <c r="P463" t="str">
        <f>'Prospects Data'!N463</f>
        <v>R</v>
      </c>
      <c r="Q463" t="str">
        <f>'Prospects Data'!O463</f>
        <v>R</v>
      </c>
      <c r="R463">
        <f>'Prospects Data'!P463</f>
        <v>2022</v>
      </c>
      <c r="S463" t="str">
        <f>'Prospects Data'!Q463</f>
        <v>Intl15</v>
      </c>
      <c r="T463" t="str">
        <f>'Prospects Data'!R463</f>
        <v>SDP</v>
      </c>
      <c r="U463">
        <f>'Prospects Data'!S463</f>
        <v>1700000</v>
      </c>
      <c r="V463" t="str">
        <f>'Prospects Data'!T463</f>
        <v>Dominican Republic</v>
      </c>
      <c r="W463" t="str">
        <f>'Prospects Data'!U463</f>
        <v>While he was still an amateur, Susana had a very, very late velocity spike and progressed from throwing in the mid-80s to the mid-90s in a very short period of time. Because he popped up late relative to his peers, most of the pool money when he was first eligible to sign had already been committed and he opted to wait a year so that more teams could pursue him with a meaningful bonus. The Padres signed him for $1.7 million and pushed him to camp in Arizona during 2022 minor league spring training, much earlier than other teams tend to move their recent signees (though of course, he was a little older). Susana had only pitched in eight official games on the complex before the Padres traded him to Washington as part of the Juan Soto deal. In 2023, he made 17 starts at Fredericksburg, where Susana struggled with walks and had an ERA north of 5.00. The same has been true in 2024 as he repeats Low-A. 
Susana's fastball features elite velocity, but its downhill angle and lack of movement make it shockingly hittable for a pitch that peaks at 103. It's not a given that the physically mature Susana will be able to sustain this level of arm strength when he's working a full slate of innings, but he has now shown he can hold it across a typical reliever's load. It's likely Susana will need to pitch more heavily off his slider in the future because of his heater's vulnerability. When it's right, his slider is already a plus pitch in the upper-80s, and it should mature as a plus-plus offering. Susana can vary his breaking ball shape and he has a splitter. Any realistic path to starting for Susana includes him developing much better feel for that splitter than he has right now. It makes sense for the Nationals to develop him as a starter for as long as possible, but it's much more likely that the barrel-chested Susana becomes a reliever akin to Brusdar Graterol.</v>
      </c>
      <c r="X463">
        <f>'Prospects Data'!V463</f>
        <v>0</v>
      </c>
      <c r="Y463" t="str">
        <f>'Prospects Data'!W463</f>
        <v>sa3018808</v>
      </c>
    </row>
    <row r="464" spans="2:25" x14ac:dyDescent="0.45">
      <c r="B464">
        <v>16</v>
      </c>
      <c r="C464" t="s">
        <v>4310</v>
      </c>
      <c r="D464" t="s">
        <v>59</v>
      </c>
      <c r="E464" s="7" t="str">
        <f>VLOOKUP(D464, Index!$A$2:$B$31, 2, FALSE)</f>
        <v>Twins</v>
      </c>
      <c r="F464" s="7">
        <f t="shared" si="7"/>
        <v>463</v>
      </c>
      <c r="G464" t="str">
        <f>'Prospects Data'!E464</f>
        <v>3B</v>
      </c>
      <c r="H464" t="str">
        <f>'Prospects Data'!F464</f>
        <v>A+</v>
      </c>
      <c r="I464">
        <f>'Prospects Data'!G464</f>
        <v>2026</v>
      </c>
      <c r="J464">
        <f>'Prospects Data'!H464</f>
        <v>40</v>
      </c>
      <c r="K464" t="str">
        <f>'Prospects Data'!I464</f>
        <v>Med</v>
      </c>
      <c r="L464">
        <f>'Prospects Data'!J464</f>
        <v>0</v>
      </c>
      <c r="M464">
        <f>'Prospects Data'!K464</f>
        <v>23.911111099999999</v>
      </c>
      <c r="N464" t="str">
        <f>'Prospects Data'!L464</f>
        <v>6' 0"</v>
      </c>
      <c r="O464">
        <f>'Prospects Data'!M464</f>
        <v>210</v>
      </c>
      <c r="P464" t="str">
        <f>'Prospects Data'!N464</f>
        <v>L</v>
      </c>
      <c r="Q464" t="str">
        <f>'Prospects Data'!O464</f>
        <v>R</v>
      </c>
      <c r="R464">
        <f>'Prospects Data'!P464</f>
        <v>2019</v>
      </c>
      <c r="S464" t="str">
        <f>'Prospects Data'!Q464</f>
        <v>J2</v>
      </c>
      <c r="T464" t="str">
        <f>'Prospects Data'!R464</f>
        <v>MIN</v>
      </c>
      <c r="U464">
        <f>'Prospects Data'!S464</f>
        <v>0</v>
      </c>
      <c r="V464" t="str">
        <f>'Prospects Data'!T464</f>
        <v>Dominican Republic</v>
      </c>
      <c r="W464" t="str">
        <f>'Prospects Data'!U464</f>
        <v>Cespedes is a rocket-armed third baseman with strikeout issues who spent 2023 treading water in his second season at Low-A Fort Myers. He's taken a substantial leap this year and now looks like he's got a small shot to be an everyday third baseman, though he's more likely a platoon infielder. 
Cespedes' swing path leaves him very vulnerable to fastballs in the upper part of the zone, but he's otherwise a dangerous all-fields hitter. He's carried his 2023 plate discipline improvement to High-A and this relatively new selectivity has helped him get to more of his power in games. He has plus strength and bat speed and is capable of hitting some titanic pull shots, especially if you hang him a breaking ball, and Cespedes has a hard-hit rate up around 50% as of list publication. He has good horizontal plate coverage and at times shows feel for flattening his path in an effort to close the hole he has up around his belt, but he isn't doing so consistently. It's fair to be skeptical of Cespedes' offensive performance because he's 23 and still in A-ball, but he has pretty big tools and a favorable handedness profile, and his strikeouts haven't yet spiked despite a glaring flaw in his swing. He's also begun to branch out on defense, playing some second and first base. He should be promoted in the second half of the season to see if he can sustain this kind of offensive success at Double-A. If he can, then Cespedes will be in position to be added to Minnesota's 40-man roster after the season and compete for big league playing time in 2026.</v>
      </c>
      <c r="X464">
        <f>'Prospects Data'!V464</f>
        <v>0</v>
      </c>
      <c r="Y464" t="str">
        <f>'Prospects Data'!W464</f>
        <v>sa3008953</v>
      </c>
    </row>
    <row r="465" spans="2:25" x14ac:dyDescent="0.45">
      <c r="B465">
        <v>16</v>
      </c>
      <c r="C465" t="s">
        <v>4313</v>
      </c>
      <c r="D465" t="s">
        <v>31</v>
      </c>
      <c r="E465" s="7" t="str">
        <f>VLOOKUP(D465, Index!$A$2:$B$31, 2, FALSE)</f>
        <v>Cubs</v>
      </c>
      <c r="F465" s="7">
        <f t="shared" si="7"/>
        <v>464</v>
      </c>
      <c r="G465" t="str">
        <f>'Prospects Data'!E465</f>
        <v>SIRP</v>
      </c>
      <c r="H465" t="str">
        <f>'Prospects Data'!F465</f>
        <v>A+</v>
      </c>
      <c r="I465">
        <f>'Prospects Data'!G465</f>
        <v>2026</v>
      </c>
      <c r="J465">
        <f>'Prospects Data'!H465</f>
        <v>40</v>
      </c>
      <c r="K465" t="str">
        <f>'Prospects Data'!I465</f>
        <v>High</v>
      </c>
      <c r="L465">
        <f>'Prospects Data'!J465</f>
        <v>0</v>
      </c>
      <c r="M465">
        <f>'Prospects Data'!K465</f>
        <v>22.816666600000001</v>
      </c>
      <c r="N465" t="str">
        <f>'Prospects Data'!L465</f>
        <v>6' 6"</v>
      </c>
      <c r="O465">
        <f>'Prospects Data'!M465</f>
        <v>220</v>
      </c>
      <c r="P465" t="str">
        <f>'Prospects Data'!N465</f>
        <v>R</v>
      </c>
      <c r="Q465" t="str">
        <f>'Prospects Data'!O465</f>
        <v>R</v>
      </c>
      <c r="R465">
        <f>'Prospects Data'!P465</f>
        <v>2023</v>
      </c>
      <c r="S465" t="str">
        <f>'Prospects Data'!Q465</f>
        <v>Draft</v>
      </c>
      <c r="T465" t="str">
        <f>'Prospects Data'!R465</f>
        <v>CHC</v>
      </c>
      <c r="U465">
        <f>'Prospects Data'!S465</f>
        <v>1400000</v>
      </c>
      <c r="V465" t="str">
        <f>'Prospects Data'!T465</f>
        <v>Arkansas</v>
      </c>
      <c r="W465" t="str">
        <f>'Prospects Data'!U465</f>
        <v>Wiggins was a lights out reliever as a freshman at Arkansas and looked like a future top 15 pick, but he struggled as a sophomore when he was moved into the rotation. Things were so bad that the industry wondered if he was healthy, but Wiggins' final 2022 appearance (which came out of the bullpen) saw him sit 97-100 with a nasty mid-80s curveball. After some rest and a great autumn, Wiggins' elbow barked and he had Tommy John not long before the start of the 2023 season. He already had significant relief risk prior to the injury and this pushed things a little further in that direction. The Cubs took him in the second round and gave him $1.4 million, and Wiggins rehabbed into 2024; he's begun to get his first pro reps in Mesa on the complex. 
In his most recent ACL outing prior to list publication, Wiggins' fastball ranged 96-98 across 1.2 innings. He works downhill with vertical shape, typically with about 17 inches of induced vertical break and single-digit horizontal break. Wiggins worked with four different pitches in that complex outing, and his two breaking balls (87 mph sliders, 81 mph curveballs) were operating in the high-end of the velocity ranges he showed at Arkansas. Both averaged three ticks below that in 2022 and looked nasty in his pro debut. Wiggins was already reliever-y and looks understandably rusty in Arizona. He has huge stuff and is a potential impact arm of some kind, with an overwhelming likelihood that he ends up in the bullpen. It's logical to develop him as a starter in the event that things do click for him under pro tutelage, and because more reps will give him more opportunities to find his command and develop his secondary stuff, especially if a curveball is going to be a bigger part of his mix than in college.</v>
      </c>
      <c r="X465">
        <f>'Prospects Data'!V465</f>
        <v>0</v>
      </c>
      <c r="Y465" t="str">
        <f>'Prospects Data'!W465</f>
        <v>sa3023635</v>
      </c>
    </row>
    <row r="466" spans="2:25" x14ac:dyDescent="0.45">
      <c r="B466">
        <v>16</v>
      </c>
      <c r="C466" t="s">
        <v>4316</v>
      </c>
      <c r="D466" t="s">
        <v>16</v>
      </c>
      <c r="E466" s="7" t="str">
        <f>VLOOKUP(D466, Index!$A$2:$B$31, 2, FALSE)</f>
        <v>Giants</v>
      </c>
      <c r="F466" s="7">
        <f t="shared" si="7"/>
        <v>465</v>
      </c>
      <c r="G466" t="str">
        <f>'Prospects Data'!E466</f>
        <v>MIRP</v>
      </c>
      <c r="H466" t="str">
        <f>'Prospects Data'!F466</f>
        <v>AAA</v>
      </c>
      <c r="I466">
        <f>'Prospects Data'!G466</f>
        <v>2024</v>
      </c>
      <c r="J466">
        <f>'Prospects Data'!H466</f>
        <v>40</v>
      </c>
      <c r="K466" t="str">
        <f>'Prospects Data'!I466</f>
        <v>Med</v>
      </c>
      <c r="L466">
        <f>'Prospects Data'!J466</f>
        <v>0</v>
      </c>
      <c r="M466">
        <f>'Prospects Data'!K466</f>
        <v>25.8805555</v>
      </c>
      <c r="N466" t="str">
        <f>'Prospects Data'!L466</f>
        <v>6' 2"</v>
      </c>
      <c r="O466">
        <f>'Prospects Data'!M466</f>
        <v>205</v>
      </c>
      <c r="P466" t="str">
        <f>'Prospects Data'!N466</f>
        <v>R</v>
      </c>
      <c r="Q466" t="str">
        <f>'Prospects Data'!O466</f>
        <v>R</v>
      </c>
      <c r="R466">
        <f>'Prospects Data'!P466</f>
        <v>2021</v>
      </c>
      <c r="S466" t="str">
        <f>'Prospects Data'!Q466</f>
        <v>Draft</v>
      </c>
      <c r="T466" t="str">
        <f>'Prospects Data'!R466</f>
        <v>SFG</v>
      </c>
      <c r="U466">
        <f>'Prospects Data'!S466</f>
        <v>75000</v>
      </c>
      <c r="V466" t="str">
        <f>'Prospects Data'!T466</f>
        <v>UNC Wilmington</v>
      </c>
      <c r="W466" t="str">
        <f>'Prospects Data'!U466</f>
        <v>A back injury limited Roupp's 2023 and he really only threw his fastball and curveball during his 10 healthy starts, so perhaps it's unsurprising the Giants accelerated his big league timeline and proactively put him in the bullpen at the start of 2024. Roupp has one of the better curveballs in all of baseball. It bends in around 77 mph with a ridiculous amount of depth. It has in-zone and bat-missing utility against hitters of either handedness and, especially in relief, it is likely to be the pitch Roupp throws most of all. Like a lot of Giants pitching prospects, Roupp has a drop-and-drive delivery and low-ish arm slot, which together create a shallow approach angle on his sinking fastball. The line on his heater pairs nicely with his curveball and he's going to be able to sneak it past hitters at the belt. Because of his starter's pedigree, Roupp could conceivably work multiple innings, which is part of why he's been juiced into an impact FV tier rather than being given a generic middle relief grade.</v>
      </c>
      <c r="X466">
        <f>'Prospects Data'!V466</f>
        <v>0</v>
      </c>
      <c r="Y466">
        <f>'Prospects Data'!W466</f>
        <v>30076</v>
      </c>
    </row>
    <row r="467" spans="2:25" x14ac:dyDescent="0.45">
      <c r="B467">
        <v>16</v>
      </c>
      <c r="C467" t="s">
        <v>4319</v>
      </c>
      <c r="D467" t="s">
        <v>10</v>
      </c>
      <c r="E467" s="7" t="str">
        <f>VLOOKUP(D467, Index!$A$2:$B$31, 2, FALSE)</f>
        <v>Mets</v>
      </c>
      <c r="F467" s="7">
        <f t="shared" si="7"/>
        <v>466</v>
      </c>
      <c r="G467" t="str">
        <f>'Prospects Data'!E467</f>
        <v>MIRP</v>
      </c>
      <c r="H467" t="str">
        <f>'Prospects Data'!F467</f>
        <v>AAA</v>
      </c>
      <c r="I467">
        <f>'Prospects Data'!G467</f>
        <v>2025</v>
      </c>
      <c r="J467">
        <f>'Prospects Data'!H467</f>
        <v>40</v>
      </c>
      <c r="K467" t="str">
        <f>'Prospects Data'!I467</f>
        <v>Med</v>
      </c>
      <c r="L467">
        <f>'Prospects Data'!J467</f>
        <v>0</v>
      </c>
      <c r="M467">
        <f>'Prospects Data'!K467</f>
        <v>25.402777700000001</v>
      </c>
      <c r="N467" t="str">
        <f>'Prospects Data'!L467</f>
        <v>6' 2"</v>
      </c>
      <c r="O467">
        <f>'Prospects Data'!M467</f>
        <v>206</v>
      </c>
      <c r="P467" t="str">
        <f>'Prospects Data'!N467</f>
        <v>R</v>
      </c>
      <c r="Q467" t="str">
        <f>'Prospects Data'!O467</f>
        <v>R</v>
      </c>
      <c r="R467">
        <f>'Prospects Data'!P467</f>
        <v>2021</v>
      </c>
      <c r="S467" t="str">
        <f>'Prospects Data'!Q467</f>
        <v>Draft</v>
      </c>
      <c r="T467" t="str">
        <f>'Prospects Data'!R467</f>
        <v>NYM</v>
      </c>
      <c r="U467">
        <f>'Prospects Data'!S467</f>
        <v>755300</v>
      </c>
      <c r="V467" t="str">
        <f>'Prospects Data'!T467</f>
        <v>Dallas Baptist</v>
      </c>
      <c r="W467" t="str">
        <f>'Prospects Data'!U467</f>
        <v>Hamel is a five-pitch righty with an inefficient style of pitching that will probably relegate him to the bullpen on a competitive roster. Hamel's bread and butter pitch is his mid-90s fastball, which has plus vertical riding life and misses bats at the letters. After that, Hamel mixes in three different breaking balls that are spread across a 17-mph gap. His slow, mid-70s curveball was once his best secondary pitch, but as he's progressed in pro ball, a mid-80s sweeper and upper-80s cutter have surpassed it in usage. Hamel's cutter is the newest of these and his inexperience with the pitch shows in his lack of feel. The near-perfect vertical shape of his curveball should give Hamel enough of a weapon against lefties for him to play a multi-inning role.</v>
      </c>
      <c r="X467">
        <f>'Prospects Data'!V467</f>
        <v>0</v>
      </c>
      <c r="Y467" t="str">
        <f>'Prospects Data'!W467</f>
        <v>sa3017949</v>
      </c>
    </row>
    <row r="468" spans="2:25" x14ac:dyDescent="0.45">
      <c r="B468">
        <v>16</v>
      </c>
      <c r="C468" t="s">
        <v>4322</v>
      </c>
      <c r="D468" t="s">
        <v>207</v>
      </c>
      <c r="E468" s="7" t="str">
        <f>VLOOKUP(D468, Index!$A$2:$B$31, 2, FALSE)</f>
        <v>White Sox</v>
      </c>
      <c r="F468" s="7">
        <f t="shared" si="7"/>
        <v>467</v>
      </c>
      <c r="G468" t="str">
        <f>'Prospects Data'!E468</f>
        <v>MIRP</v>
      </c>
      <c r="H468" t="str">
        <f>'Prospects Data'!F468</f>
        <v>AAA</v>
      </c>
      <c r="I468">
        <f>'Prospects Data'!G468</f>
        <v>2025</v>
      </c>
      <c r="J468">
        <f>'Prospects Data'!H468</f>
        <v>40</v>
      </c>
      <c r="K468" t="str">
        <f>'Prospects Data'!I468</f>
        <v>Med</v>
      </c>
      <c r="L468">
        <f>'Prospects Data'!J468</f>
        <v>0</v>
      </c>
      <c r="M468">
        <f>'Prospects Data'!K468</f>
        <v>24.7083333</v>
      </c>
      <c r="N468" t="str">
        <f>'Prospects Data'!L468</f>
        <v>6' 6"</v>
      </c>
      <c r="O468">
        <f>'Prospects Data'!M468</f>
        <v>250</v>
      </c>
      <c r="P468" t="str">
        <f>'Prospects Data'!N468</f>
        <v>L</v>
      </c>
      <c r="Q468" t="str">
        <f>'Prospects Data'!O468</f>
        <v>L</v>
      </c>
      <c r="R468">
        <f>'Prospects Data'!P468</f>
        <v>2021</v>
      </c>
      <c r="S468" t="str">
        <f>'Prospects Data'!Q468</f>
        <v>Draft</v>
      </c>
      <c r="T468" t="str">
        <f>'Prospects Data'!R468</f>
        <v>LAA</v>
      </c>
      <c r="U468">
        <f>'Prospects Data'!S468</f>
        <v>1750000</v>
      </c>
      <c r="V468" t="str">
        <f>'Prospects Data'!T468</f>
        <v>St. Mary's</v>
      </c>
      <c r="W468" t="str">
        <f>'Prospects Data'!U468</f>
        <v>Dealt to the White Sox as part of the Lucas Giolito trade with the Angels, Bushâ€™s 2023 season left much to be desired. After a standout 2022 headlined by an appearance in the Futures Game, Bushâ€™s 2023 was peppered with several starts where he was on the unsavory end of a blowout. He missed spring training due to a groin injury, returning to the mound in early June and struggling to maintain his excellent performance from the season before. In 2022, he held opposing offenses to one or fewer earned runs in more than half of his starts with Double-A Rocket City, but he accomplished that feat in only five of his 17 starts in 2023, and he got shelled after he was traded to the White Sox. In particular, he has lost much of his ability to garner swings below the strike zone, which accounted for much of his success in 2022. 
There have been points in Bush's prospect past when he's thrown very hard, but last season his heater averaged just 92.5 mph and his fastball became incredibly hittable. Unless his arm strength rebounds, Bush will need to make effective and strategic use of his secondaries to hold down a big league role. His mix includes a slider that flashes above average, a mid-70s curveball with enough movement to play as a strike-getter in the zone, and a changeup that seemed the rustiest of his offerings after missing time. Bush ramped up the usage of his changeup after arriving in Birmingham post-trade. He wants to pepper the area at the top of the strike zone with his heater and then bury his two breaking balls off of that, but his fastball doesn't get enough chase for him to do this efficiently. He could pitch backwards with his breaking stuff and then use his fastball as a finishing pitch above the zone (the more velo the better), but any way you slice it, if he's only sitting 92, he's more likely to find his way into the bullpen as a multi-inning reliever than he is to profile as a starter.</v>
      </c>
      <c r="X468" t="str">
        <f>'Prospects Data'!V468</f>
        <v>MQVab799buY</v>
      </c>
      <c r="Y468" t="str">
        <f>'Prospects Data'!W468</f>
        <v>sa3017386</v>
      </c>
    </row>
    <row r="469" spans="2:25" x14ac:dyDescent="0.45">
      <c r="B469">
        <v>16</v>
      </c>
      <c r="C469" t="s">
        <v>4327</v>
      </c>
      <c r="D469" t="s">
        <v>269</v>
      </c>
      <c r="E469" s="7" t="str">
        <f>VLOOKUP(D469, Index!$A$2:$B$31, 2, FALSE)</f>
        <v>Cardinals</v>
      </c>
      <c r="F469" s="7">
        <f t="shared" si="7"/>
        <v>468</v>
      </c>
      <c r="G469" t="str">
        <f>'Prospects Data'!E469</f>
        <v>SIRP</v>
      </c>
      <c r="H469" t="str">
        <f>'Prospects Data'!F469</f>
        <v>AAA</v>
      </c>
      <c r="I469">
        <f>'Prospects Data'!G469</f>
        <v>2024</v>
      </c>
      <c r="J469">
        <f>'Prospects Data'!H469</f>
        <v>40</v>
      </c>
      <c r="K469" t="str">
        <f>'Prospects Data'!I469</f>
        <v>Low</v>
      </c>
      <c r="L469">
        <f>'Prospects Data'!J469</f>
        <v>0</v>
      </c>
      <c r="M469">
        <f>'Prospects Data'!K469</f>
        <v>25.494444399999999</v>
      </c>
      <c r="N469" t="str">
        <f>'Prospects Data'!L469</f>
        <v>6' 5"</v>
      </c>
      <c r="O469">
        <f>'Prospects Data'!M469</f>
        <v>240</v>
      </c>
      <c r="P469" t="str">
        <f>'Prospects Data'!N469</f>
        <v>L</v>
      </c>
      <c r="Q469" t="str">
        <f>'Prospects Data'!O469</f>
        <v>R</v>
      </c>
      <c r="R469">
        <f>'Prospects Data'!P469</f>
        <v>2021</v>
      </c>
      <c r="S469" t="str">
        <f>'Prospects Data'!Q469</f>
        <v>UDFA</v>
      </c>
      <c r="T469" t="str">
        <f>'Prospects Data'!R469</f>
        <v>STL</v>
      </c>
      <c r="U469">
        <f>'Prospects Data'!S469</f>
        <v>20000</v>
      </c>
      <c r="V469" t="str">
        <f>'Prospects Data'!T469</f>
        <v>Washington Univ.-St. Louis</v>
      </c>
      <c r="W469" t="str">
        <f>'Prospects Data'!U469</f>
        <v>Loutos went undrafted out of Division-III Washington University in 2021, but signed with the Cardinals that year as a free agent and moonlighted in the orgâ€™s front office, putting his computer science degree to use and building analytical models. When he started devoting his full attention to his on-field development, Loutos unearthed six ticks on his fastball. His sinker is unique in that he throws from a high slot, yet he's still able to produce above-average tail and sinking action on a two-seamer that sits 93-96 mph and will touch 98 mph. It's the biggest reason heâ€™s only allowed 12 home runs over his 173-inning professional career so far. Loutos also has a 12-to-6 curveball, and he likes to vary the amount of depth the breaker has while consistently producing solid snap to it. Loutosâ€™ cutter plays between 86-88 mph and has short, quick action. It's more of an average offering he can use to provide a different look to hitters and stay off of barrels than one that generates big whiff rates. He also recently added a new split-change (it might be splinker) that comes in between 89-91 mph. Heâ€™s very rarely thrown it in games, but the few that he has shown have enough promise to believe that it will be another usable offering. Loutosâ€™ arsenal is one that will keep the ball in the ballpark, but his strike-throwing ability gets volatile often enough that he'll be best utilized in a single-inning middle-relief role.</v>
      </c>
      <c r="X469" t="str">
        <f>'Prospects Data'!V469</f>
        <v>KBnybgLH6F4</v>
      </c>
      <c r="Y469">
        <f>'Prospects Data'!W469</f>
        <v>29521</v>
      </c>
    </row>
    <row r="470" spans="2:25" x14ac:dyDescent="0.45">
      <c r="B470">
        <v>16</v>
      </c>
      <c r="C470" t="s">
        <v>116</v>
      </c>
      <c r="D470" t="s">
        <v>36</v>
      </c>
      <c r="E470" s="7" t="str">
        <f>VLOOKUP(D470, Index!$A$2:$B$31, 2, FALSE)</f>
        <v>Reds</v>
      </c>
      <c r="F470" s="7">
        <f t="shared" si="7"/>
        <v>469</v>
      </c>
      <c r="G470" t="str">
        <f>'Prospects Data'!E470</f>
        <v>MIRP</v>
      </c>
      <c r="H470" t="str">
        <f>'Prospects Data'!F470</f>
        <v>AAA</v>
      </c>
      <c r="I470">
        <f>'Prospects Data'!G470</f>
        <v>2024</v>
      </c>
      <c r="J470">
        <f>'Prospects Data'!H470</f>
        <v>40</v>
      </c>
      <c r="K470" t="str">
        <f>'Prospects Data'!I470</f>
        <v>Med</v>
      </c>
      <c r="L470">
        <f>'Prospects Data'!J470</f>
        <v>0</v>
      </c>
      <c r="M470">
        <f>'Prospects Data'!K470</f>
        <v>24.524999999999999</v>
      </c>
      <c r="N470" t="str">
        <f>'Prospects Data'!L470</f>
        <v>6' 2"</v>
      </c>
      <c r="O470">
        <f>'Prospects Data'!M470</f>
        <v>192</v>
      </c>
      <c r="P470" t="str">
        <f>'Prospects Data'!N470</f>
        <v>S</v>
      </c>
      <c r="Q470" t="str">
        <f>'Prospects Data'!O470</f>
        <v>R</v>
      </c>
      <c r="R470">
        <f>'Prospects Data'!P470</f>
        <v>2018</v>
      </c>
      <c r="S470" t="str">
        <f>'Prospects Data'!Q470</f>
        <v>Draft</v>
      </c>
      <c r="T470" t="str">
        <f>'Prospects Data'!R470</f>
        <v>CIN</v>
      </c>
      <c r="U470">
        <f>'Prospects Data'!S470</f>
        <v>1997500</v>
      </c>
      <c r="V470" t="str">
        <f>'Prospects Data'!T470</f>
        <v>Jensen Beach HS (FL)</v>
      </c>
      <c r="W470" t="str">
        <f>'Prospects Data'!U470</f>
        <v>Richardson has dealt with intermittent arm issues as a pro. His stuff was down some in 2019 before he had a velo spike while doing remote work in Florida during the 2020 shutdown. He struggled in 2021 and had Tommy John in September of that year, which kept him out for the entire 2022 regular season. Richardson rehabbed quickly enough to throw during 2022 instructs, where he showed more arm strength than ever before; he carried that velocity into 2023, albeit on a pretty strict innings count. He sat 96-97 from a short-striding, three-quarters arm slot that would look typical if not for Richardson's buff, T-Rex-looking build and the terse pacing of his mechanics. This spring, his velocity seems to be down a little bit, especially later in outings, when Richardson's velo drops from the 96-97 area to 92-94 (Statcast's auto pitch tagging has misclassified many of his fastballs as changeups early in 2024). 
He's a tightly wound athlete who struggled to throw strikes down the stretch of 2023 and that has also continued into this season. His best pitch is his tailing upper-80s changeup, which has a great amount of movement but can suffer from Richardson's sudden lack of feel for location. He also has a loopy 12-to-6 curveball in the 79-82 mph range and a low-80s slider that he struggles to control. All of these pitches are fine on their own but none of them fits particularly well with one another, and this is exacerbated by Richardson's overall lack of control. It's possible he can improve his command as he gets further away from surgery, but based on Richardson's arm strength and injury history, it might be best to just bullpen him and let him try to bully opposing hitters in the middle innings.</v>
      </c>
      <c r="X470" t="str">
        <f>'Prospects Data'!V470</f>
        <v>A6viDU8LwwU</v>
      </c>
      <c r="Y470">
        <f>'Prospects Data'!W470</f>
        <v>24581</v>
      </c>
    </row>
    <row r="471" spans="2:25" x14ac:dyDescent="0.45">
      <c r="B471">
        <v>16</v>
      </c>
      <c r="C471" t="s">
        <v>4334</v>
      </c>
      <c r="D471" t="s">
        <v>42</v>
      </c>
      <c r="E471" s="7" t="str">
        <f>VLOOKUP(D471, Index!$A$2:$B$31, 2, FALSE)</f>
        <v>Angels</v>
      </c>
      <c r="F471" s="7">
        <f t="shared" si="7"/>
        <v>470</v>
      </c>
      <c r="G471" t="str">
        <f>'Prospects Data'!E471</f>
        <v>C</v>
      </c>
      <c r="H471" t="str">
        <f>'Prospects Data'!F471</f>
        <v>A+</v>
      </c>
      <c r="I471">
        <f>'Prospects Data'!G471</f>
        <v>2028</v>
      </c>
      <c r="J471">
        <f>'Prospects Data'!H471</f>
        <v>40</v>
      </c>
      <c r="K471" t="str">
        <f>'Prospects Data'!I471</f>
        <v>Med</v>
      </c>
      <c r="L471">
        <f>'Prospects Data'!J471</f>
        <v>0</v>
      </c>
      <c r="M471">
        <f>'Prospects Data'!K471</f>
        <v>18.455555499999999</v>
      </c>
      <c r="N471" t="str">
        <f>'Prospects Data'!L471</f>
        <v>5' 10"</v>
      </c>
      <c r="O471">
        <f>'Prospects Data'!M471</f>
        <v>180</v>
      </c>
      <c r="P471" t="str">
        <f>'Prospects Data'!N471</f>
        <v>R</v>
      </c>
      <c r="Q471" t="str">
        <f>'Prospects Data'!O471</f>
        <v>R</v>
      </c>
      <c r="R471">
        <f>'Prospects Data'!P471</f>
        <v>2023</v>
      </c>
      <c r="S471" t="str">
        <f>'Prospects Data'!Q471</f>
        <v>Intl15</v>
      </c>
      <c r="T471" t="str">
        <f>'Prospects Data'!R471</f>
        <v>LAA</v>
      </c>
      <c r="U471">
        <f>'Prospects Data'!S471</f>
        <v>280000</v>
      </c>
      <c r="V471" t="str">
        <f>'Prospects Data'!T471</f>
        <v>Venezuela</v>
      </c>
      <c r="W471" t="str">
        <f>'Prospects Data'!U471</f>
        <v>Flores is an unbelievably skilled thrower of the baseball. He has fairly average raw arm strength, but the quickness of his exchange and his ability to turn around poorly located pitches with pace and accuracy is remarkable. Flores' hands are also an asset when picking pitches in the dirt. He's a smaller athlete who needs to get stronger so his receiving can be quieter, but the other aspects of his defense are already plus. 
On offense, Flores is a relatively slow-twitch swinger with below-average bat speed and a very conservative approach. He tracks pitches pretty well, but his ball-striking power is near the bottom of the scale. Still just 18, Flores was skipped over the Arizona Complex League and sent straight to Low-A to start 2024. He can keep up with the pace of a full-season game behind the dish, but he's physically overmatched in the batter's box. Hopefully he can become stronger and a bit more dangerous on offense; his current projection looks more like a good backup.</v>
      </c>
      <c r="X471">
        <f>'Prospects Data'!V471</f>
        <v>0</v>
      </c>
      <c r="Y471" t="str">
        <f>'Prospects Data'!W471</f>
        <v>sa3021185</v>
      </c>
    </row>
    <row r="472" spans="2:25" x14ac:dyDescent="0.45">
      <c r="B472">
        <v>16</v>
      </c>
      <c r="C472" t="s">
        <v>1858</v>
      </c>
      <c r="D472" t="s">
        <v>70</v>
      </c>
      <c r="E472" s="7" t="str">
        <f>VLOOKUP(D472, Index!$A$2:$B$31, 2, FALSE)</f>
        <v>Athletics</v>
      </c>
      <c r="F472" s="7">
        <f t="shared" si="7"/>
        <v>471</v>
      </c>
      <c r="G472" t="str">
        <f>'Prospects Data'!E472</f>
        <v>C</v>
      </c>
      <c r="H472" t="str">
        <f>'Prospects Data'!F472</f>
        <v>AA</v>
      </c>
      <c r="I472">
        <f>'Prospects Data'!G472</f>
        <v>2027</v>
      </c>
      <c r="J472">
        <f>'Prospects Data'!H472</f>
        <v>40</v>
      </c>
      <c r="K472" t="str">
        <f>'Prospects Data'!I472</f>
        <v>High</v>
      </c>
      <c r="L472">
        <f>'Prospects Data'!J472</f>
        <v>0</v>
      </c>
      <c r="M472">
        <f>'Prospects Data'!K472</f>
        <v>23.202777699999999</v>
      </c>
      <c r="N472" t="str">
        <f>'Prospects Data'!L472</f>
        <v>6' 4"</v>
      </c>
      <c r="O472">
        <f>'Prospects Data'!M472</f>
        <v>218</v>
      </c>
      <c r="P472" t="str">
        <f>'Prospects Data'!N472</f>
        <v>R</v>
      </c>
      <c r="Q472" t="str">
        <f>'Prospects Data'!O472</f>
        <v>R</v>
      </c>
      <c r="R472">
        <f>'Prospects Data'!P472</f>
        <v>2022</v>
      </c>
      <c r="S472" t="str">
        <f>'Prospects Data'!Q472</f>
        <v>Draft</v>
      </c>
      <c r="T472" t="str">
        <f>'Prospects Data'!R472</f>
        <v>OAK</v>
      </c>
      <c r="U472">
        <f>'Prospects Data'!S472</f>
        <v>3531200</v>
      </c>
      <c r="V472" t="str">
        <f>'Prospects Data'!T472</f>
        <v>Arizona</v>
      </c>
      <c r="W472" t="str">
        <f>'Prospects Data'!U472</f>
        <v>Susac is officially in Druw Jones territory, as he's striking out a whopping 42% of the time at Double-A Midland and is entirely too late on most of the fastballs he sees. Frequent readers of this site will know that I tend to be slower to move off of catching prospects because the physical grind of the position can cause their offense to tank for several weeks at a time. Even during a successful 2023 season at High-A (128 wRC+, .303/.373/.437 with 21.5% K%, 9.5% BB%), none of Susac's underlying metrics were plus, but they weren't nearly as bad as his 2024 start. He is concerningly chase prone and his swing lacks lift, which will neuter Susac's impactful (for a catcher) raw power, but he did show impressive plate-coverage and all-fields contact in 2023. 
Susac has improved enough as a receiver to project him as a fine defensive catcher. His pop times and accuracy vary wildly because his exit from his crouch (and whether he leaves it at all) is inconsistent. When he's getting out of it on time, he tends to pop about 1.95. Here Susac's offense is projected to rebound enough for him to remain a prospect but not enough for us to consider him a potential primary catcher anymore. His underlying chase was already making his forecast on offense unstable before this hopefully temporary regression in bat speed. He looks more like a backup now, even with a bounce back factored in.</v>
      </c>
      <c r="X472">
        <f>'Prospects Data'!V472</f>
        <v>0</v>
      </c>
      <c r="Y472" t="str">
        <f>'Prospects Data'!W472</f>
        <v>sa3019997</v>
      </c>
    </row>
    <row r="473" spans="2:25" x14ac:dyDescent="0.45">
      <c r="B473">
        <v>16</v>
      </c>
      <c r="C473" t="s">
        <v>4338</v>
      </c>
      <c r="D473" t="s">
        <v>107</v>
      </c>
      <c r="E473" s="7" t="str">
        <f>VLOOKUP(D473, Index!$A$2:$B$31, 2, FALSE)</f>
        <v>Braves</v>
      </c>
      <c r="F473" s="7">
        <f t="shared" si="7"/>
        <v>472</v>
      </c>
      <c r="G473" t="str">
        <f>'Prospects Data'!E473</f>
        <v>SP</v>
      </c>
      <c r="H473">
        <f>'Prospects Data'!F473</f>
        <v>0</v>
      </c>
      <c r="I473">
        <f>'Prospects Data'!G473</f>
        <v>2027</v>
      </c>
      <c r="J473">
        <f>'Prospects Data'!H473</f>
        <v>40</v>
      </c>
      <c r="K473" t="str">
        <f>'Prospects Data'!I473</f>
        <v>High</v>
      </c>
      <c r="L473">
        <f>'Prospects Data'!J473</f>
        <v>0</v>
      </c>
      <c r="M473">
        <f>'Prospects Data'!K473</f>
        <v>21.722222200000001</v>
      </c>
      <c r="N473" t="str">
        <f>'Prospects Data'!L473</f>
        <v>6' 8"</v>
      </c>
      <c r="O473">
        <f>'Prospects Data'!M473</f>
        <v>250</v>
      </c>
      <c r="P473" t="str">
        <f>'Prospects Data'!N473</f>
        <v>R</v>
      </c>
      <c r="Q473" t="str">
        <f>'Prospects Data'!O473</f>
        <v>R</v>
      </c>
      <c r="R473">
        <f>'Prospects Data'!P473</f>
        <v>2024</v>
      </c>
      <c r="S473" t="str">
        <f>'Prospects Data'!Q473</f>
        <v>Draft</v>
      </c>
      <c r="T473" t="str">
        <f>'Prospects Data'!R473</f>
        <v>ATL</v>
      </c>
      <c r="U473">
        <f>'Prospects Data'!S473</f>
        <v>0</v>
      </c>
      <c r="V473" t="str">
        <f>'Prospects Data'!T473</f>
        <v>Indiana</v>
      </c>
      <c r="W473" t="str">
        <f>'Prospects Data'!U473</f>
        <v>Began college career at Western Kentucky then had sophomore breakout at Indiana when he set the school's single-season strikeout record. Blew out in a postseason start at the end of 2023. Was back in time to throw bullpens for teams and then at the 2024 Draft Combine. Fastball was 93-94 in Combine bullpen with plus-plus IVB (unadjusted for release height). In-game delivery had much more effort than the Combine version of Sinnard. Vertical attack with fastball and then bends multiple breaking balls off of that. Very tough to predict which speed and shape of breaking ball is coming. Upper-70s curve, mid-80s slider and cutter. Skilled cutter location at the top/glove side part of the zone. Pre-TJ delivery was violent and atypical of a starter but there's the repertoire depth to develop as one. Might be one of the few college arms who throws after the draft somewhere so he can pick up innings. Post-injury sleeper no. 4/5 starter prospect.</v>
      </c>
      <c r="X473">
        <f>'Prospects Data'!V473</f>
        <v>0</v>
      </c>
      <c r="Y473">
        <f>'Prospects Data'!W473</f>
        <v>0</v>
      </c>
    </row>
    <row r="474" spans="2:25" x14ac:dyDescent="0.45">
      <c r="B474">
        <v>16</v>
      </c>
      <c r="C474" t="s">
        <v>4341</v>
      </c>
      <c r="D474" t="s">
        <v>73</v>
      </c>
      <c r="E474" s="7" t="str">
        <f>VLOOKUP(D474, Index!$A$2:$B$31, 2, FALSE)</f>
        <v>Phillies</v>
      </c>
      <c r="F474" s="7">
        <f t="shared" si="7"/>
        <v>473</v>
      </c>
      <c r="G474" t="str">
        <f>'Prospects Data'!E474</f>
        <v>SP</v>
      </c>
      <c r="H474" t="str">
        <f>'Prospects Data'!F474</f>
        <v>CPX</v>
      </c>
      <c r="I474">
        <f>'Prospects Data'!G474</f>
        <v>2028</v>
      </c>
      <c r="J474">
        <f>'Prospects Data'!H474</f>
        <v>40</v>
      </c>
      <c r="K474" t="str">
        <f>'Prospects Data'!I474</f>
        <v>Med</v>
      </c>
      <c r="L474">
        <f>'Prospects Data'!J474</f>
        <v>0</v>
      </c>
      <c r="M474">
        <f>'Prospects Data'!K474</f>
        <v>19.852777700000001</v>
      </c>
      <c r="N474" t="str">
        <f>'Prospects Data'!L474</f>
        <v>6' 6"</v>
      </c>
      <c r="O474">
        <f>'Prospects Data'!M474</f>
        <v>220</v>
      </c>
      <c r="P474" t="str">
        <f>'Prospects Data'!N474</f>
        <v>R</v>
      </c>
      <c r="Q474" t="str">
        <f>'Prospects Data'!O474</f>
        <v>R</v>
      </c>
      <c r="R474">
        <f>'Prospects Data'!P474</f>
        <v>2023</v>
      </c>
      <c r="S474" t="str">
        <f>'Prospects Data'!Q474</f>
        <v>Intl15</v>
      </c>
      <c r="T474" t="str">
        <f>'Prospects Data'!R474</f>
        <v>PHI</v>
      </c>
      <c r="U474">
        <f>'Prospects Data'!S474</f>
        <v>0</v>
      </c>
      <c r="V474" t="str">
        <f>'Prospects Data'!T474</f>
        <v>Dominican Republic</v>
      </c>
      <c r="W474" t="str">
        <f>'Prospects Data'!U474</f>
        <v>De La Cruz has a massive (if relatively mature) inning-eater's frame at a robust 6-foot-6, and the natural depth on his upper-70s curveball, as well as the way it plays in concert with the line on his low-90s fastball, gives him a terrific two-pitch foundation on which he and the Phils can build. He threw 31.1 innings across 10 DSL appearances in 2023 and struck out 12.35 per 9 IP. He's similar to the high school pitchers who get $750,000 or so in a typical draft, and is a fair low-level developmental project.</v>
      </c>
      <c r="X474">
        <f>'Prospects Data'!V474</f>
        <v>0</v>
      </c>
      <c r="Y474" t="str">
        <f>'Prospects Data'!W474</f>
        <v>sa3022007</v>
      </c>
    </row>
    <row r="475" spans="2:25" x14ac:dyDescent="0.45">
      <c r="B475">
        <v>16</v>
      </c>
      <c r="C475" t="s">
        <v>4344</v>
      </c>
      <c r="D475" t="s">
        <v>130</v>
      </c>
      <c r="E475" s="7" t="str">
        <f>VLOOKUP(D475, Index!$A$2:$B$31, 2, FALSE)</f>
        <v>Rangers</v>
      </c>
      <c r="F475" s="7">
        <f t="shared" si="7"/>
        <v>474</v>
      </c>
      <c r="G475" t="str">
        <f>'Prospects Data'!E475</f>
        <v>RF</v>
      </c>
      <c r="H475" t="str">
        <f>'Prospects Data'!F475</f>
        <v>DSL</v>
      </c>
      <c r="I475">
        <f>'Prospects Data'!G475</f>
        <v>2030</v>
      </c>
      <c r="J475">
        <f>'Prospects Data'!H475</f>
        <v>40</v>
      </c>
      <c r="K475" t="str">
        <f>'Prospects Data'!I475</f>
        <v>High</v>
      </c>
      <c r="L475">
        <f>'Prospects Data'!J475</f>
        <v>0</v>
      </c>
      <c r="M475">
        <f>'Prospects Data'!K475</f>
        <v>17.694444399999998</v>
      </c>
      <c r="N475" t="str">
        <f>'Prospects Data'!L475</f>
        <v>6' 1"</v>
      </c>
      <c r="O475">
        <f>'Prospects Data'!M475</f>
        <v>170</v>
      </c>
      <c r="P475" t="str">
        <f>'Prospects Data'!N475</f>
        <v>R</v>
      </c>
      <c r="Q475" t="str">
        <f>'Prospects Data'!O475</f>
        <v>R</v>
      </c>
      <c r="R475">
        <f>'Prospects Data'!P475</f>
        <v>2024</v>
      </c>
      <c r="S475" t="str">
        <f>'Prospects Data'!Q475</f>
        <v>Intl15</v>
      </c>
      <c r="T475" t="str">
        <f>'Prospects Data'!R475</f>
        <v>TEX</v>
      </c>
      <c r="U475">
        <f>'Prospects Data'!S475</f>
        <v>1300000</v>
      </c>
      <c r="V475" t="str">
        <f>'Prospects Data'!T475</f>
        <v>Dominican Republic</v>
      </c>
      <c r="W475" t="str">
        <f>'Prospects Data'!U475</f>
        <v>There was a time when my sources connected Santana to the Dodgers, but in the months leading up to international amateurs signing in January, something changed and he suddenly had a $1.3 million agreement with Texas. Santana played a little bit for the Arkansas Sticks travel ball team (Logan O'Hoppe, Johnny Ornelas, Jaden Hill and many others have worn that uni) and stood apart from all but a few talented U.S. high schoolers at the events he attended. He's an explosive rotational athlete with a tendency to inside-out pitches to right field. His proclivity for opposite field contact is so extreme that it's actually a bit concerning, as Santana's barrel takes forever to get to a spot where he'd be able to pull the ball with power. He has the best feel to hit of any of the Rangers' DSL prospects and is also among the most projectable.</v>
      </c>
      <c r="X475">
        <f>'Prospects Data'!V475</f>
        <v>0</v>
      </c>
      <c r="Y475" t="str">
        <f>'Prospects Data'!W475</f>
        <v>sa3023718</v>
      </c>
    </row>
    <row r="476" spans="2:25" x14ac:dyDescent="0.45">
      <c r="B476">
        <v>16</v>
      </c>
      <c r="C476" t="s">
        <v>838</v>
      </c>
      <c r="D476" t="s">
        <v>7</v>
      </c>
      <c r="E476" s="7" t="str">
        <f>VLOOKUP(D476, Index!$A$2:$B$31, 2, FALSE)</f>
        <v>Marlins</v>
      </c>
      <c r="F476" s="7">
        <f t="shared" si="7"/>
        <v>475</v>
      </c>
      <c r="G476" t="str">
        <f>'Prospects Data'!E476</f>
        <v>LF</v>
      </c>
      <c r="H476" t="str">
        <f>'Prospects Data'!F476</f>
        <v>AA</v>
      </c>
      <c r="I476">
        <f>'Prospects Data'!G476</f>
        <v>2025</v>
      </c>
      <c r="J476">
        <f>'Prospects Data'!H476</f>
        <v>40</v>
      </c>
      <c r="K476" t="str">
        <f>'Prospects Data'!I476</f>
        <v>Low</v>
      </c>
      <c r="L476">
        <f>'Prospects Data'!J476</f>
        <v>0</v>
      </c>
      <c r="M476">
        <f>'Prospects Data'!K476</f>
        <v>23.080555499999999</v>
      </c>
      <c r="N476" t="str">
        <f>'Prospects Data'!L476</f>
        <v>6' 0"</v>
      </c>
      <c r="O476">
        <f>'Prospects Data'!M476</f>
        <v>220</v>
      </c>
      <c r="P476" t="str">
        <f>'Prospects Data'!N476</f>
        <v>L</v>
      </c>
      <c r="Q476" t="str">
        <f>'Prospects Data'!O476</f>
        <v>L</v>
      </c>
      <c r="R476">
        <f>'Prospects Data'!P476</f>
        <v>2022</v>
      </c>
      <c r="S476" t="str">
        <f>'Prospects Data'!Q476</f>
        <v>Draft</v>
      </c>
      <c r="T476" t="str">
        <f>'Prospects Data'!R476</f>
        <v>SDP</v>
      </c>
      <c r="U476">
        <f>'Prospects Data'!S476</f>
        <v>250000</v>
      </c>
      <c r="V476" t="str">
        <f>'Prospects Data'!T476</f>
        <v>Central Michigan</v>
      </c>
      <c r="W476" t="str">
        <f>'Prospects Data'!U476</f>
        <v>Marsee entered 2024 yet to post a wRC+ below 131 at any level, and in 2023 he creamed High-A pitching (.273/.413/.425, 41 SB, 32 XBH in 113 games) before a late promotion to San Antonio and an incredible Arizona Fall League stint that earned him MVP honors. He was traded to the Marlins as part of the Luis Arraez deal. His underlying contact and chase data have been very promising (6.5% swinging strike rate, 88.5% Z-contact%, 16% chase rate), but Marsee's case as a prospect is much stronger on paper than it is to the eye. He runs well enough to have been developed in center field to this point, but his feel for the position isn't great, and his jumps and balls skills are both below average; he projects to play mostly left field in the big leagues. Marsee is barrel chested and stocky, a bit stiff, and has some plate coverage issues (big velo up/away) that have yet to be exposed. He's a short-levered pull hitter capable of doing damage versus pitches on the very inner edge of the plate, and pitchers can neutralize his power by staying away from him. Purely from an eyeball scouting standpoint, Marsee looks like a fifth outfielder. His statistical case is much stronger than that.</v>
      </c>
      <c r="X476">
        <f>'Prospects Data'!V476</f>
        <v>0</v>
      </c>
      <c r="Y476" t="str">
        <f>'Prospects Data'!W476</f>
        <v>sa3019868</v>
      </c>
    </row>
    <row r="477" spans="2:25" x14ac:dyDescent="0.45">
      <c r="B477">
        <v>16</v>
      </c>
      <c r="C477" t="s">
        <v>4349</v>
      </c>
      <c r="D477" t="s">
        <v>76</v>
      </c>
      <c r="E477" s="7" t="str">
        <f>VLOOKUP(D477, Index!$A$2:$B$31, 2, FALSE)</f>
        <v>Pirates</v>
      </c>
      <c r="F477" s="7">
        <f t="shared" si="7"/>
        <v>476</v>
      </c>
      <c r="G477" t="str">
        <f>'Prospects Data'!E477</f>
        <v>SP</v>
      </c>
      <c r="H477" t="str">
        <f>'Prospects Data'!F477</f>
        <v>A</v>
      </c>
      <c r="I477">
        <f>'Prospects Data'!G477</f>
        <v>2026</v>
      </c>
      <c r="J477">
        <f>'Prospects Data'!H477</f>
        <v>40</v>
      </c>
      <c r="K477" t="str">
        <f>'Prospects Data'!I477</f>
        <v>Low</v>
      </c>
      <c r="L477">
        <f>'Prospects Data'!J477</f>
        <v>0</v>
      </c>
      <c r="M477">
        <f>'Prospects Data'!K477</f>
        <v>21.652777700000001</v>
      </c>
      <c r="N477" t="str">
        <f>'Prospects Data'!L477</f>
        <v>6' 5"</v>
      </c>
      <c r="O477">
        <f>'Prospects Data'!M477</f>
        <v>220</v>
      </c>
      <c r="P477" t="str">
        <f>'Prospects Data'!N477</f>
        <v>L</v>
      </c>
      <c r="Q477" t="str">
        <f>'Prospects Data'!O477</f>
        <v>L</v>
      </c>
      <c r="R477">
        <f>'Prospects Data'!P477</f>
        <v>2021</v>
      </c>
      <c r="S477" t="str">
        <f>'Prospects Data'!Q477</f>
        <v>Draft</v>
      </c>
      <c r="T477" t="str">
        <f>'Prospects Data'!R477</f>
        <v>PIT</v>
      </c>
      <c r="U477">
        <f>'Prospects Data'!S477</f>
        <v>2800000</v>
      </c>
      <c r="V477" t="str">
        <f>'Prospects Data'!T477</f>
        <v>Gloucester Catholic HS</v>
      </c>
      <c r="W477" t="str">
        <f>'Prospects Data'!U477</f>
        <v>Solometo was a very high-profile amateur pitcher, drafted in the second round but given a bonus commensurate with the 24th overall pick ($2.8 million) as one of several exciting high schoolers Pittsburgh landed with the pool space freed up by Henry Davis' under-slot agreement. His statistically successful 2022 and 2023 seasons contrasted with skepticism about how Solometo's lackluster stuff would play against older and better hitters. 
The slingin' low-slot lefty has had an uneven 2024 and is running an ERA over 6.00 as of list publication. He has often worked only about three innings per outing and even has some single-inning relief appearances in the mix. His delivery evokes Madison Bumgarner's long lefty arm stroke, but Solometo doesn't have quite the same bodily looseness or arm strength. Many of his fastballs are erroneously auto-tagged as changeups because they're so slow. His delivery creates an odd angle on a mid-80s cutter/slider that Solometo commands to his glove side. That pitch plays up against lefties for reasons that are probably obvious, but it isn't a nasty pitch in a vacuum. Righties get a nice long look at everything Solometo does, and he could be very platoon-vulnerable against big leaguers. That makes changeup development, or anything that might help him deal with righties, important. It's tough to assess Solometo's changeup growth from an objective standpoint because his data sample is muddied by those mislabeled fastballs. On tape, it's a slightly below-average offering that projects to average because of Solometo's overall feel for location, which has come and gone a little bit this year but has otherwise been great for his entire prospectdom. Overall, his stuff is still far too light to consider him the mid-rotation type of pitcher, which has been true for a while now. Solometo is much more famous than he is talented (which isn't his fault). He is a backend starter prospect, assuming he can right the ship that has gone a bit off course during the first half of 2024.</v>
      </c>
      <c r="X477">
        <f>'Prospects Data'!V477</f>
        <v>0</v>
      </c>
      <c r="Y477" t="str">
        <f>'Prospects Data'!W477</f>
        <v>sa3018259</v>
      </c>
    </row>
    <row r="478" spans="2:25" x14ac:dyDescent="0.45">
      <c r="B478">
        <v>16</v>
      </c>
      <c r="C478" t="s">
        <v>4353</v>
      </c>
      <c r="D478" t="s">
        <v>98</v>
      </c>
      <c r="E478" s="7" t="str">
        <f>VLOOKUP(D478, Index!$A$2:$B$31, 2, FALSE)</f>
        <v>Blue Jays</v>
      </c>
      <c r="F478" s="7">
        <f t="shared" si="7"/>
        <v>477</v>
      </c>
      <c r="G478" t="str">
        <f>'Prospects Data'!E478</f>
        <v>SP</v>
      </c>
      <c r="H478" t="str">
        <f>'Prospects Data'!F478</f>
        <v>AAA</v>
      </c>
      <c r="I478">
        <f>'Prospects Data'!G478</f>
        <v>2025</v>
      </c>
      <c r="J478">
        <f>'Prospects Data'!H478</f>
        <v>40</v>
      </c>
      <c r="K478" t="str">
        <f>'Prospects Data'!I478</f>
        <v>Low</v>
      </c>
      <c r="L478">
        <f>'Prospects Data'!J478</f>
        <v>0</v>
      </c>
      <c r="M478">
        <f>'Prospects Data'!K478</f>
        <v>24.0861111</v>
      </c>
      <c r="N478" t="str">
        <f>'Prospects Data'!L478</f>
        <v>5' 11"</v>
      </c>
      <c r="O478">
        <f>'Prospects Data'!M478</f>
        <v>206</v>
      </c>
      <c r="P478" t="str">
        <f>'Prospects Data'!N478</f>
        <v>R</v>
      </c>
      <c r="Q478" t="str">
        <f>'Prospects Data'!O478</f>
        <v>R</v>
      </c>
      <c r="R478">
        <f>'Prospects Data'!P478</f>
        <v>2021</v>
      </c>
      <c r="S478" t="str">
        <f>'Prospects Data'!Q478</f>
        <v>Draft</v>
      </c>
      <c r="T478" t="str">
        <f>'Prospects Data'!R478</f>
        <v>TOR</v>
      </c>
      <c r="U478">
        <f>'Prospects Data'!S478</f>
        <v>497500</v>
      </c>
      <c r="V478" t="str">
        <f>'Prospects Data'!T478</f>
        <v>Tennessee</v>
      </c>
      <c r="W478" t="str">
        <f>'Prospects Data'!U478</f>
        <v>A new cutter may be the antidote to some of what we've perceived to be Dallas' ills for the last few years. Like a lot of Jays pitching prospects, he has a fantastic, oft-used slider, but his lack of a viable third pitch (his changeup is an afterthought, his arm slot is clearly different for his curveball) has made us relatively light on him for the past couple of years. The new cutter isn't monstrous or anything, but it gives Dallas a viable bridge pitch between his fastball and slider. He threw it more than any of his non-fastball/slider offerings in 2023 and also showed improvement in the strike-throwing department. There still isn't a great way for Dallas to attack lefties; he's reliant on the cutter to induce weak contact against them. That's why we have Dallas projected as a backend starter rather than an impact one.</v>
      </c>
      <c r="X478">
        <f>'Prospects Data'!V478</f>
        <v>0</v>
      </c>
      <c r="Y478" t="str">
        <f>'Prospects Data'!W478</f>
        <v>sa3018180</v>
      </c>
    </row>
    <row r="479" spans="2:25" x14ac:dyDescent="0.45">
      <c r="B479">
        <v>16</v>
      </c>
      <c r="C479" t="s">
        <v>4356</v>
      </c>
      <c r="D479" t="s">
        <v>56</v>
      </c>
      <c r="E479" s="7" t="str">
        <f>VLOOKUP(D479, Index!$A$2:$B$31, 2, FALSE)</f>
        <v>Brewers</v>
      </c>
      <c r="F479" s="7">
        <f t="shared" si="7"/>
        <v>478</v>
      </c>
      <c r="G479" t="str">
        <f>'Prospects Data'!E479</f>
        <v>SP</v>
      </c>
      <c r="H479" t="str">
        <f>'Prospects Data'!F479</f>
        <v>AAA</v>
      </c>
      <c r="I479">
        <f>'Prospects Data'!G479</f>
        <v>2025</v>
      </c>
      <c r="J479">
        <f>'Prospects Data'!H479</f>
        <v>40</v>
      </c>
      <c r="K479" t="str">
        <f>'Prospects Data'!I479</f>
        <v>Low</v>
      </c>
      <c r="L479">
        <f>'Prospects Data'!J479</f>
        <v>0</v>
      </c>
      <c r="M479">
        <f>'Prospects Data'!K479</f>
        <v>22.666666599999999</v>
      </c>
      <c r="N479" t="str">
        <f>'Prospects Data'!L479</f>
        <v>6' 0"</v>
      </c>
      <c r="O479">
        <f>'Prospects Data'!M479</f>
        <v>190</v>
      </c>
      <c r="P479" t="str">
        <f>'Prospects Data'!N479</f>
        <v>R</v>
      </c>
      <c r="Q479" t="str">
        <f>'Prospects Data'!O479</f>
        <v>R</v>
      </c>
      <c r="R479">
        <f>'Prospects Data'!P479</f>
        <v>2021</v>
      </c>
      <c r="S479" t="str">
        <f>'Prospects Data'!Q479</f>
        <v>Draft</v>
      </c>
      <c r="T479" t="str">
        <f>'Prospects Data'!R479</f>
        <v>MIL</v>
      </c>
      <c r="U479">
        <f>'Prospects Data'!S479</f>
        <v>279500</v>
      </c>
      <c r="V479" t="str">
        <f>'Prospects Data'!T479</f>
        <v>Florida Southwestern</v>
      </c>
      <c r="W479" t="str">
        <f>'Prospects Data'!U479</f>
        <v>Rodriguez is another of the many Brewers junior college pitcher draftees. He followed a breakout 2022 with a very solid 2023 in which he worked 128 innings of sub-3.00 ERA ball across 26 starts, all but one at Double-A Biloxi. He's an undersized righty with below average arm strength, but Rodriguez is an above-average athlete with a plus changeup and two good breaking balls, and he's now K'd 26% of upper-level hitters across a starter's load of innings. Rodriguez added a few ticks of velo in 2022 and has sustained it as his workload has increased. He sits parked in the 91-93 mph range and tends to create sink/tail action at release (which is why he can really turn his changeup over), but his (lack of) size and low-to-the-ground delivery create a shallow angle on his fastball, which makes it tough for some hitters to get on top of. 
Make no mistake, at just 92 mph on average that fastball is not an impact pitch, and Rodriguez has to rely on secondaries to get by. But all three of his other pitches are pretty good, especially Rodriguez's changeup, which generated a whopping 50% miss rate (per Synergy) in 2023. He'll mix in a variety of breaking ball speeds and shapes, as well. Rodriguez's line to the plate is incredibly direct and he should throw enough strikes to start, but he lacks precise command. That's largely why he's still evaluated as a backend guy here rather than a Gasser/Blalock type with a shot to be a no. 4 starter.</v>
      </c>
      <c r="X479">
        <f>'Prospects Data'!V479</f>
        <v>0</v>
      </c>
      <c r="Y479">
        <f>'Prospects Data'!W479</f>
        <v>30161</v>
      </c>
    </row>
    <row r="480" spans="2:25" x14ac:dyDescent="0.45">
      <c r="B480">
        <v>16</v>
      </c>
      <c r="C480" t="s">
        <v>4359</v>
      </c>
      <c r="D480" t="s">
        <v>14</v>
      </c>
      <c r="E480" s="7" t="str">
        <f>VLOOKUP(D480, Index!$A$2:$B$31, 2, FALSE)</f>
        <v>Padres</v>
      </c>
      <c r="F480" s="7">
        <f t="shared" si="7"/>
        <v>479</v>
      </c>
      <c r="G480" t="str">
        <f>'Prospects Data'!E480</f>
        <v>MIRP</v>
      </c>
      <c r="H480" t="str">
        <f>'Prospects Data'!F480</f>
        <v>AAA</v>
      </c>
      <c r="I480">
        <f>'Prospects Data'!G480</f>
        <v>2025</v>
      </c>
      <c r="J480">
        <f>'Prospects Data'!H480</f>
        <v>40</v>
      </c>
      <c r="K480" t="str">
        <f>'Prospects Data'!I480</f>
        <v>Low</v>
      </c>
      <c r="L480">
        <f>'Prospects Data'!J480</f>
        <v>0</v>
      </c>
      <c r="M480">
        <f>'Prospects Data'!K480</f>
        <v>25.502777699999999</v>
      </c>
      <c r="N480" t="str">
        <f>'Prospects Data'!L480</f>
        <v>6' 0"</v>
      </c>
      <c r="O480">
        <f>'Prospects Data'!M480</f>
        <v>210</v>
      </c>
      <c r="P480" t="str">
        <f>'Prospects Data'!N480</f>
        <v>L</v>
      </c>
      <c r="Q480" t="str">
        <f>'Prospects Data'!O480</f>
        <v>L</v>
      </c>
      <c r="R480">
        <f>'Prospects Data'!P480</f>
        <v>2017</v>
      </c>
      <c r="S480" t="str">
        <f>'Prospects Data'!Q480</f>
        <v>J2</v>
      </c>
      <c r="T480" t="str">
        <f>'Prospects Data'!R480</f>
        <v>SDP</v>
      </c>
      <c r="U480">
        <f>'Prospects Data'!S480</f>
        <v>0</v>
      </c>
      <c r="V480" t="str">
        <f>'Prospects Data'!T480</f>
        <v>Mexico</v>
      </c>
      <c r="W480" t="str">
        <f>'Prospects Data'!U480</f>
        <v>Cruz was traded to Pittsburgh in the Joe Musgrove deal, stalled out at Double-A Altoona, and was left unprotected in the minor league Rule 5 draft during the offseason. The Padres picked him and Cruz has had a gigantic leap in performance coming out of the San Antonio bullpen in 2024. His fastball velocity is up, more often in the 93-95 mph range with plus vertical ride. His changeup, which was always the cornerstone of his repertoire, remains excellent and has been playing like a plus-plus pitch this year. He can change speeds on two different breaking balls and has retained the command he had as a starter. It just seems like Cruz is suited to work two innings at a time so he can have something approaching average velocity, and the rest of his repertoire is playing up as a result. His body looks better and more athletic than ever before and he's dominating Double-A hitters. He's taken a circuitous route there, but Cruz looks like a changeup-driven long reliever.</v>
      </c>
      <c r="X480">
        <f>'Prospects Data'!V480</f>
        <v>0</v>
      </c>
      <c r="Y480" t="str">
        <f>'Prospects Data'!W480</f>
        <v>sa3006971</v>
      </c>
    </row>
    <row r="481" spans="2:25" x14ac:dyDescent="0.45">
      <c r="B481">
        <v>16</v>
      </c>
      <c r="C481" t="s">
        <v>4362</v>
      </c>
      <c r="D481" t="s">
        <v>39</v>
      </c>
      <c r="E481" s="7" t="str">
        <f>VLOOKUP(D481, Index!$A$2:$B$31, 2, FALSE)</f>
        <v>Tigers</v>
      </c>
      <c r="F481" s="7">
        <f t="shared" si="7"/>
        <v>480</v>
      </c>
      <c r="G481" t="str">
        <f>'Prospects Data'!E481</f>
        <v>SP</v>
      </c>
      <c r="H481" t="str">
        <f>'Prospects Data'!F481</f>
        <v>CPX</v>
      </c>
      <c r="I481">
        <f>'Prospects Data'!G481</f>
        <v>2028</v>
      </c>
      <c r="J481">
        <f>'Prospects Data'!H481</f>
        <v>40</v>
      </c>
      <c r="K481" t="str">
        <f>'Prospects Data'!I481</f>
        <v>Med</v>
      </c>
      <c r="L481">
        <f>'Prospects Data'!J481</f>
        <v>0</v>
      </c>
      <c r="M481">
        <f>'Prospects Data'!K481</f>
        <v>19.627777699999999</v>
      </c>
      <c r="N481" t="str">
        <f>'Prospects Data'!L481</f>
        <v>6' 3"</v>
      </c>
      <c r="O481">
        <f>'Prospects Data'!M481</f>
        <v>205</v>
      </c>
      <c r="P481" t="str">
        <f>'Prospects Data'!N481</f>
        <v>R</v>
      </c>
      <c r="Q481" t="str">
        <f>'Prospects Data'!O481</f>
        <v>L</v>
      </c>
      <c r="R481">
        <f>'Prospects Data'!P481</f>
        <v>2023</v>
      </c>
      <c r="S481" t="str">
        <f>'Prospects Data'!Q481</f>
        <v>Draft</v>
      </c>
      <c r="T481" t="str">
        <f>'Prospects Data'!R481</f>
        <v>DET</v>
      </c>
      <c r="U481">
        <f>'Prospects Data'!S481</f>
        <v>1700000</v>
      </c>
      <c r="V481" t="str">
        <f>'Prospects Data'!T481</f>
        <v>Lakeridge HS (OR)</v>
      </c>
      <c r="W481" t="str">
        <f>'Prospects Data'!U481</f>
        <v>Wilson is a solid high school lefty starter prospect with low-to-mid-90s heat and a good breaking ball, the sort who tends to get about $1 million - $1.5 million. Wilson signed for $1.7 million and did not pitch after the draft. He has a little less physical projection than is ideal from a high school prospect, but Wilson was throwing quality strikes with 92-94 mph velo. Aside from some inconsistency getting over his front side, his delivery is repeatable and consistent, and he'll likely throw enough strikes to start. A mid-to-upper-70s curveball has average depth and middling consistency. There's a perfectly fine foundation for a slow-developing no. 4/5 starter prospect here.</v>
      </c>
      <c r="X481">
        <f>'Prospects Data'!V481</f>
        <v>0</v>
      </c>
      <c r="Y481" t="str">
        <f>'Prospects Data'!W481</f>
        <v>sa3023596</v>
      </c>
    </row>
    <row r="482" spans="2:25" x14ac:dyDescent="0.45">
      <c r="B482">
        <v>16</v>
      </c>
      <c r="C482" t="s">
        <v>4366</v>
      </c>
      <c r="D482" t="s">
        <v>82</v>
      </c>
      <c r="E482" s="7" t="str">
        <f>VLOOKUP(D482, Index!$A$2:$B$31, 2, FALSE)</f>
        <v>Mariners</v>
      </c>
      <c r="F482" s="7">
        <f t="shared" si="7"/>
        <v>481</v>
      </c>
      <c r="G482" t="str">
        <f>'Prospects Data'!E482</f>
        <v>SP</v>
      </c>
      <c r="H482" t="str">
        <f>'Prospects Data'!F482</f>
        <v>CPX</v>
      </c>
      <c r="I482">
        <f>'Prospects Data'!G482</f>
        <v>2028</v>
      </c>
      <c r="J482">
        <f>'Prospects Data'!H482</f>
        <v>40</v>
      </c>
      <c r="K482" t="str">
        <f>'Prospects Data'!I482</f>
        <v>Med</v>
      </c>
      <c r="L482">
        <f>'Prospects Data'!J482</f>
        <v>0</v>
      </c>
      <c r="M482">
        <f>'Prospects Data'!K482</f>
        <v>18.447222199999999</v>
      </c>
      <c r="N482" t="str">
        <f>'Prospects Data'!L482</f>
        <v>6' 4"</v>
      </c>
      <c r="O482">
        <f>'Prospects Data'!M482</f>
        <v>220</v>
      </c>
      <c r="P482" t="str">
        <f>'Prospects Data'!N482</f>
        <v>R</v>
      </c>
      <c r="Q482" t="str">
        <f>'Prospects Data'!O482</f>
        <v>R</v>
      </c>
      <c r="R482">
        <f>'Prospects Data'!P482</f>
        <v>2023</v>
      </c>
      <c r="S482" t="str">
        <f>'Prospects Data'!Q482</f>
        <v>Intl15</v>
      </c>
      <c r="T482" t="str">
        <f>'Prospects Data'!R482</f>
        <v>SEA</v>
      </c>
      <c r="U482">
        <f>'Prospects Data'!S482</f>
        <v>600000</v>
      </c>
      <c r="V482" t="str">
        <f>'Prospects Data'!T482</f>
        <v>Mexico</v>
      </c>
      <c r="W482" t="str">
        <f>'Prospects Data'!U482</f>
        <v>Martinez presents an interesting projection dichotomy because he's very young and big, but he's also a slow-twitch athlete who has quickly filled out. He's listed at 6-foot-4, 180 pounds on his official MiLB player page but is more likely in the 215-220 pound range already. More graceful than he is explosive, Martinez shows good balance over his front side throughout his delivery, but he struggles to control his long levers and his release point wavers. Even if Jeter doesn't end up throwing much harder as he matures, he's already living in a pretty good range. Based on his athleticism and capacity for movement, I'm inclined to believe he'll throw harder over time. His fastball has two-seam shape and pairs pretty nicely with his 80-85 mph two-planed slider, which flashes huge bat-missing sweep. Were Martinez a domestic draft prospect, he'd compare to the sorts of players who get a $1 million bonus, give or take. He has pretty standard developmental boxes to check (command is the big one, with a better changeup next) and possesses a little less twitch and explosion than same-aged prospects with big time ceiling tend to.</v>
      </c>
      <c r="X482">
        <f>'Prospects Data'!V482</f>
        <v>0</v>
      </c>
      <c r="Y482" t="str">
        <f>'Prospects Data'!W482</f>
        <v>sa3021738</v>
      </c>
    </row>
    <row r="483" spans="2:25" x14ac:dyDescent="0.45">
      <c r="B483">
        <v>16</v>
      </c>
      <c r="C483" t="s">
        <v>4369</v>
      </c>
      <c r="D483" t="s">
        <v>191</v>
      </c>
      <c r="E483" s="7" t="str">
        <f>VLOOKUP(D483, Index!$A$2:$B$31, 2, FALSE)</f>
        <v>Astros</v>
      </c>
      <c r="F483" s="7">
        <f t="shared" si="7"/>
        <v>482</v>
      </c>
      <c r="G483" t="str">
        <f>'Prospects Data'!E483</f>
        <v>SP</v>
      </c>
      <c r="H483" t="str">
        <f>'Prospects Data'!F483</f>
        <v>AA</v>
      </c>
      <c r="I483">
        <f>'Prospects Data'!G483</f>
        <v>2026</v>
      </c>
      <c r="J483">
        <f>'Prospects Data'!H483</f>
        <v>40</v>
      </c>
      <c r="K483" t="str">
        <f>'Prospects Data'!I483</f>
        <v>Low</v>
      </c>
      <c r="L483">
        <f>'Prospects Data'!J483</f>
        <v>0</v>
      </c>
      <c r="M483">
        <f>'Prospects Data'!K483</f>
        <v>24.2083333</v>
      </c>
      <c r="N483" t="str">
        <f>'Prospects Data'!L483</f>
        <v>6' 5"</v>
      </c>
      <c r="O483">
        <f>'Prospects Data'!M483</f>
        <v>245</v>
      </c>
      <c r="P483" t="str">
        <f>'Prospects Data'!N483</f>
        <v>R</v>
      </c>
      <c r="Q483" t="str">
        <f>'Prospects Data'!O483</f>
        <v>R</v>
      </c>
      <c r="R483">
        <f>'Prospects Data'!P483</f>
        <v>2022</v>
      </c>
      <c r="S483" t="str">
        <f>'Prospects Data'!Q483</f>
        <v>Draft</v>
      </c>
      <c r="T483" t="str">
        <f>'Prospects Data'!R483</f>
        <v>HOU</v>
      </c>
      <c r="U483">
        <f>'Prospects Data'!S483</f>
        <v>594300</v>
      </c>
      <c r="V483" t="str">
        <f>'Prospects Data'!T483</f>
        <v>Coastal Carolina</v>
      </c>
      <c r="W483" t="str">
        <f>'Prospects Data'!U483</f>
        <v>Knorr transferred from Fullerton to Coastal prior to his senior year, had a velocity spike, and suddenly looked like one of the college prospects with the best chance to pitch in a big league rotation thanks to his pre-existing combination of repertoire depth and command. Knorrâ€™s four-seamer sits between 92-96 mph and has solid carrying life that plays especially well on the top rail of the zone. His deep, 12-to-6 shaped curveball (74-77 mph) tunnels well with his fastball because it comes out of the same slot that his elevated heaters do. The other breaking ball in Knorrâ€™s mix is a slider that he struggles to maintain consistent two-plane shape on because of his tendency to get on the side of the offering, which frequently causes it to back up on him. He mirrors his fastball arm speed when throwing his changeup, which has fade and notable depth. The offering projects to have the most effective action of all his secondary pitches, but he'll need to land it in the zone more often than he is now (41% in-zone rate as of list publication). A bigger-framed guy, Knorr lacks long-term body projection, but he's strong and durable. He continues to track like a low-variance backend starter.</v>
      </c>
      <c r="X483">
        <f>'Prospects Data'!V483</f>
        <v>0</v>
      </c>
      <c r="Y483" t="str">
        <f>'Prospects Data'!W483</f>
        <v>sa3020872</v>
      </c>
    </row>
    <row r="484" spans="2:25" x14ac:dyDescent="0.45">
      <c r="B484">
        <v>17</v>
      </c>
      <c r="C484" t="s">
        <v>4372</v>
      </c>
      <c r="D484" t="s">
        <v>155</v>
      </c>
      <c r="E484" s="7" t="str">
        <f>VLOOKUP(D484, Index!$A$2:$B$31, 2, FALSE)</f>
        <v>Royals</v>
      </c>
      <c r="F484" s="7">
        <f t="shared" si="7"/>
        <v>483</v>
      </c>
      <c r="G484" t="str">
        <f>'Prospects Data'!E484</f>
        <v>SP</v>
      </c>
      <c r="H484" t="str">
        <f>'Prospects Data'!F484</f>
        <v>AA</v>
      </c>
      <c r="I484">
        <f>'Prospects Data'!G484</f>
        <v>2026</v>
      </c>
      <c r="J484">
        <f>'Prospects Data'!H484</f>
        <v>40</v>
      </c>
      <c r="K484" t="str">
        <f>'Prospects Data'!I484</f>
        <v>Low</v>
      </c>
      <c r="L484">
        <f>'Prospects Data'!J484</f>
        <v>0</v>
      </c>
      <c r="M484">
        <f>'Prospects Data'!K484</f>
        <v>23.786111099999999</v>
      </c>
      <c r="N484" t="str">
        <f>'Prospects Data'!L484</f>
        <v>6' 3"</v>
      </c>
      <c r="O484">
        <f>'Prospects Data'!M484</f>
        <v>185</v>
      </c>
      <c r="P484" t="str">
        <f>'Prospects Data'!N484</f>
        <v>L</v>
      </c>
      <c r="Q484" t="str">
        <f>'Prospects Data'!O484</f>
        <v>R</v>
      </c>
      <c r="R484">
        <f>'Prospects Data'!P484</f>
        <v>2022</v>
      </c>
      <c r="S484" t="str">
        <f>'Prospects Data'!Q484</f>
        <v>Draft</v>
      </c>
      <c r="T484" t="str">
        <f>'Prospects Data'!R484</f>
        <v>KCR</v>
      </c>
      <c r="U484">
        <f>'Prospects Data'!S484</f>
        <v>500000</v>
      </c>
      <c r="V484" t="str">
        <f>'Prospects Data'!T484</f>
        <v>Cal</v>
      </c>
      <c r="W484" t="str">
        <f>'Prospects Data'!U484</f>
        <v>Zobac was a two-way player at Cal who played the outfield and grew from being a once-a-week reliever to a reliable starter between his sophomore and junior years; he was a pitching-only prospect at draft time. He has a lean, medium frame with obvious athleticism and a repeatable delivery that enables him to consistently fill up the zone with his three-pitch mix. Zobacâ€™s fastball sits in the low 90s and will touch 95 with just under 20 inches of IVB. The combination of velocity and life amplifies its carry up in the zone, though he still works it down in the zone most of the time. Both his slider and changeup sit in the same velocity range (83-87 mph) and he already has feel for locating them in the zone. Zobac goes right at hitters even though he lacks a true bat-misser. It's a pitch-to-contact approach that, to this point, has successfully avoided the long ball (0.4/HR9). If he continues to do so, Zobac has a back-of-the-rotation future ahead of him.</v>
      </c>
      <c r="X484">
        <f>'Prospects Data'!V484</f>
        <v>0</v>
      </c>
      <c r="Y484" t="str">
        <f>'Prospects Data'!W484</f>
        <v>sa3020875</v>
      </c>
    </row>
    <row r="485" spans="2:25" x14ac:dyDescent="0.45">
      <c r="B485">
        <v>17</v>
      </c>
      <c r="C485" t="s">
        <v>4375</v>
      </c>
      <c r="D485" t="s">
        <v>178</v>
      </c>
      <c r="E485" s="7" t="str">
        <f>VLOOKUP(D485, Index!$A$2:$B$31, 2, FALSE)</f>
        <v>Yankees</v>
      </c>
      <c r="F485" s="7">
        <f t="shared" si="7"/>
        <v>484</v>
      </c>
      <c r="G485" t="str">
        <f>'Prospects Data'!E485</f>
        <v>RF</v>
      </c>
      <c r="H485" t="str">
        <f>'Prospects Data'!F485</f>
        <v>DSL</v>
      </c>
      <c r="I485">
        <f>'Prospects Data'!G485</f>
        <v>2030</v>
      </c>
      <c r="J485">
        <f>'Prospects Data'!H485</f>
        <v>40</v>
      </c>
      <c r="K485" t="str">
        <f>'Prospects Data'!I485</f>
        <v>High</v>
      </c>
      <c r="L485">
        <f>'Prospects Data'!J485</f>
        <v>0</v>
      </c>
      <c r="M485">
        <f>'Prospects Data'!K485</f>
        <v>17.741666599999999</v>
      </c>
      <c r="N485" t="str">
        <f>'Prospects Data'!L485</f>
        <v>6' 3"</v>
      </c>
      <c r="O485">
        <f>'Prospects Data'!M485</f>
        <v>175</v>
      </c>
      <c r="P485" t="str">
        <f>'Prospects Data'!N485</f>
        <v>R</v>
      </c>
      <c r="Q485" t="str">
        <f>'Prospects Data'!O485</f>
        <v>R</v>
      </c>
      <c r="R485">
        <f>'Prospects Data'!P485</f>
        <v>2024</v>
      </c>
      <c r="S485" t="str">
        <f>'Prospects Data'!Q485</f>
        <v>Intl15</v>
      </c>
      <c r="T485" t="str">
        <f>'Prospects Data'!R485</f>
        <v>NYY</v>
      </c>
      <c r="U485">
        <f>'Prospects Data'!S485</f>
        <v>1700000</v>
      </c>
      <c r="V485" t="str">
        <f>'Prospects Data'!T485</f>
        <v>Dominican Republic</v>
      </c>
      <c r="W485" t="str">
        <f>'Prospects Data'!U485</f>
        <v>The Yankees rookie ball rosters are full of ultra muscular power hitting prospects and Vilorio is going to join those ranks when he signs for approximately $1.7 million. Vilorio is much stronger and more physically mature than the typical international amateur prospect, and he has the power to match, thump he can generate with wrist-flicking ease. That strength has come on during the last year and a half or so. Vilorio stopped showcasing for teams once he had a verbal deal with the Yankees and put on a ton of muscle behind the scenes before reemerging closer to signing day with a body-builder's physique. There aren't many meaningful scouting thoughts around Vilorio's hit tool due to a lack of looks, but as a corner outfield prospect, he'll need to have a good one to profile.</v>
      </c>
      <c r="X485">
        <f>'Prospects Data'!V485</f>
        <v>0</v>
      </c>
      <c r="Y485" t="str">
        <f>'Prospects Data'!W485</f>
        <v>sa3023893</v>
      </c>
    </row>
    <row r="486" spans="2:25" x14ac:dyDescent="0.45">
      <c r="B486">
        <v>17</v>
      </c>
      <c r="C486" t="s">
        <v>94</v>
      </c>
      <c r="D486" t="s">
        <v>89</v>
      </c>
      <c r="E486" s="7" t="str">
        <f>VLOOKUP(D486, Index!$A$2:$B$31, 2, FALSE)</f>
        <v>Rays</v>
      </c>
      <c r="F486" s="7">
        <f t="shared" si="7"/>
        <v>485</v>
      </c>
      <c r="G486" t="str">
        <f>'Prospects Data'!E486</f>
        <v>SP</v>
      </c>
      <c r="H486" t="str">
        <f>'Prospects Data'!F486</f>
        <v>A+</v>
      </c>
      <c r="I486">
        <f>'Prospects Data'!G486</f>
        <v>2026</v>
      </c>
      <c r="J486">
        <f>'Prospects Data'!H486</f>
        <v>40</v>
      </c>
      <c r="K486" t="str">
        <f>'Prospects Data'!I486</f>
        <v>Med</v>
      </c>
      <c r="L486">
        <f>'Prospects Data'!J486</f>
        <v>0</v>
      </c>
      <c r="M486">
        <f>'Prospects Data'!K486</f>
        <v>22.0472222</v>
      </c>
      <c r="N486" t="str">
        <f>'Prospects Data'!L486</f>
        <v>6' 4"</v>
      </c>
      <c r="O486">
        <f>'Prospects Data'!M486</f>
        <v>226</v>
      </c>
      <c r="P486" t="str">
        <f>'Prospects Data'!N486</f>
        <v>R</v>
      </c>
      <c r="Q486" t="str">
        <f>'Prospects Data'!O486</f>
        <v>R</v>
      </c>
      <c r="R486">
        <f>'Prospects Data'!P486</f>
        <v>2023</v>
      </c>
      <c r="S486" t="str">
        <f>'Prospects Data'!Q486</f>
        <v>Draft</v>
      </c>
      <c r="T486" t="str">
        <f>'Prospects Data'!R486</f>
        <v>BAL</v>
      </c>
      <c r="U486">
        <f>'Prospects Data'!S486</f>
        <v>1610000</v>
      </c>
      <c r="V486" t="str">
        <f>'Prospects Data'!T486</f>
        <v>Florida State</v>
      </c>
      <c r="W486" t="str">
        <f>'Prospects Data'!U486</f>
        <v>Baumeister came to Florida State with a lot of profile and ran an ERA over 5.00. He was still an interesting draft prospect because of his uncommon athleticism and vertical fastball ride. Baumeisterâ€™s 92-95 mph four-seamer consistently stays above hitters' bats due to its ability to hold itâ€™s plane and carry through the zone. He doesn't locate it precisely, but he has feel for elevating it in general, which is fine considering its life. His curveball is a 12-to-6 downer with significant depth that blends well with his elevated four-seamers out of the hand. Baumeister's slider will show a couple of different shapes. Some have more of a downer shape with slight horizontal tilt, while others have deeper, slurvey-shaped action. Thereâ€™s also a fading changeup in the mix that he throws with good arm speed, with his best ones showing depth to go along with the horizontal action. Presently, Baumeister heavily relies on hitters expanding their zone against his secondary offerings and he'll need to improve his consistency as he faces more advanced hitters. This is an exciting arm who is a bit rough around the edges, but he has no. 4 starter upside if he can overcome or improve on his below-average command.</v>
      </c>
      <c r="X486">
        <f>'Prospects Data'!V486</f>
        <v>0</v>
      </c>
      <c r="Y486" t="str">
        <f>'Prospects Data'!W486</f>
        <v>sa3023471</v>
      </c>
    </row>
    <row r="487" spans="2:25" x14ac:dyDescent="0.45">
      <c r="B487">
        <v>17</v>
      </c>
      <c r="C487" t="s">
        <v>4380</v>
      </c>
      <c r="D487" t="s">
        <v>46</v>
      </c>
      <c r="E487" s="7" t="str">
        <f>VLOOKUP(D487, Index!$A$2:$B$31, 2, FALSE)</f>
        <v>Dodgers</v>
      </c>
      <c r="F487" s="7">
        <f t="shared" si="7"/>
        <v>486</v>
      </c>
      <c r="G487" t="str">
        <f>'Prospects Data'!E487</f>
        <v>SIRP</v>
      </c>
      <c r="H487" t="str">
        <f>'Prospects Data'!F487</f>
        <v>A+</v>
      </c>
      <c r="I487">
        <f>'Prospects Data'!G487</f>
        <v>2026</v>
      </c>
      <c r="J487">
        <f>'Prospects Data'!H487</f>
        <v>40</v>
      </c>
      <c r="K487" t="str">
        <f>'Prospects Data'!I487</f>
        <v>High</v>
      </c>
      <c r="L487">
        <f>'Prospects Data'!J487</f>
        <v>0</v>
      </c>
      <c r="M487">
        <f>'Prospects Data'!K487</f>
        <v>22.102777700000001</v>
      </c>
      <c r="N487" t="str">
        <f>'Prospects Data'!L487</f>
        <v>6' 2"</v>
      </c>
      <c r="O487">
        <f>'Prospects Data'!M487</f>
        <v>210</v>
      </c>
      <c r="P487" t="str">
        <f>'Prospects Data'!N487</f>
        <v>L</v>
      </c>
      <c r="Q487" t="str">
        <f>'Prospects Data'!O487</f>
        <v>L</v>
      </c>
      <c r="R487">
        <f>'Prospects Data'!P487</f>
        <v>2021</v>
      </c>
      <c r="S487" t="str">
        <f>'Prospects Data'!Q487</f>
        <v>Draft</v>
      </c>
      <c r="T487" t="str">
        <f>'Prospects Data'!R487</f>
        <v>LAD</v>
      </c>
      <c r="U487">
        <f>'Prospects Data'!S487</f>
        <v>2200000</v>
      </c>
      <c r="V487" t="str">
        <f>'Prospects Data'!T487</f>
        <v>UMS-Wright Prep HS</v>
      </c>
      <c r="W487" t="str">
        <f>'Prospects Data'!U487</f>
        <v>Changes to Bruns' mechanics and physique in pro ball have not resulted in improved command; he's walked 15% of opposing hitters or more at every minor league stop. He still has bat-missing stuff but is now projected to be a good lefty reliever rather than the breakout mid-rotation guy I thought he might be when drafted. Bruns' fastball sits 94 mph as a starter and he might throw harder in single-inning relief. His slider has tight, late, two-planed movement and is a comfortably plus pitch, while his changeup flashes bat-missing movement but is still too often mislocated. The Dodgers still have almost two full seasons to develop Bruns as a starter and give him every opportunity to polish his control enough for that role, but his track record of walks is simply too poor to this point to expect that he'll develop enough in this way. His stamina and repertoire depth might push Bruns into the multi-inning bucket, but it's pretty rare for power lefties to end up in that role, so I'm instead projecting him in the Jake Diekman mold.</v>
      </c>
      <c r="X487" t="str">
        <f>'Prospects Data'!V487</f>
        <v>ij4CjIYM10c</v>
      </c>
      <c r="Y487" t="str">
        <f>'Prospects Data'!W487</f>
        <v>sa3017782</v>
      </c>
    </row>
    <row r="488" spans="2:25" x14ac:dyDescent="0.45">
      <c r="B488">
        <v>17</v>
      </c>
      <c r="C488" t="s">
        <v>4385</v>
      </c>
      <c r="D488" t="s">
        <v>170</v>
      </c>
      <c r="E488" s="7" t="str">
        <f>VLOOKUP(D488, Index!$A$2:$B$31, 2, FALSE)</f>
        <v>Guardians</v>
      </c>
      <c r="F488" s="7">
        <f t="shared" si="7"/>
        <v>487</v>
      </c>
      <c r="G488" t="str">
        <f>'Prospects Data'!E488</f>
        <v>SS</v>
      </c>
      <c r="H488" t="str">
        <f>'Prospects Data'!F488</f>
        <v>A</v>
      </c>
      <c r="I488">
        <f>'Prospects Data'!G488</f>
        <v>2028</v>
      </c>
      <c r="J488">
        <f>'Prospects Data'!H488</f>
        <v>40</v>
      </c>
      <c r="K488" t="str">
        <f>'Prospects Data'!I488</f>
        <v>High</v>
      </c>
      <c r="L488">
        <f>'Prospects Data'!J488</f>
        <v>0</v>
      </c>
      <c r="M488">
        <f>'Prospects Data'!K488</f>
        <v>19.0138888</v>
      </c>
      <c r="N488" t="str">
        <f>'Prospects Data'!L488</f>
        <v>6' 0"</v>
      </c>
      <c r="O488">
        <f>'Prospects Data'!M488</f>
        <v>190</v>
      </c>
      <c r="P488" t="str">
        <f>'Prospects Data'!N488</f>
        <v>L</v>
      </c>
      <c r="Q488" t="str">
        <f>'Prospects Data'!O488</f>
        <v>R</v>
      </c>
      <c r="R488">
        <f>'Prospects Data'!P488</f>
        <v>2022</v>
      </c>
      <c r="S488" t="str">
        <f>'Prospects Data'!Q488</f>
        <v>Intl15</v>
      </c>
      <c r="T488" t="str">
        <f>'Prospects Data'!R488</f>
        <v>CLE</v>
      </c>
      <c r="U488">
        <f>'Prospects Data'!S488</f>
        <v>800000</v>
      </c>
      <c r="V488" t="str">
        <f>'Prospects Data'!T488</f>
        <v>Dominican Republic</v>
      </c>
      <c r="W488" t="str">
        <f>'Prospects Data'!U488</f>
        <v>Ramirez came to 2024 camp looking significantly stronger than he did last year and is flashing much more pull-side power than he showed last season, when he slashed .250/.453/.426 and had 13 extra-base hits in 41 games. There is still substantial swing-and-miss risk here, and the fact that he struck out at a 28% clip on the complex is a ruby red flag for future hit tool projection, but viable shortstops with burgeoning left-handed power like Ramirez's don't exactly grow on trees. I have him graded on par with a second round high schooler. He's pretty similar to 2024 draft prospect Bryce Rainer.</v>
      </c>
      <c r="X488" t="str">
        <f>'Prospects Data'!V488</f>
        <v>yW3zDbEwACI</v>
      </c>
      <c r="Y488" t="str">
        <f>'Prospects Data'!W488</f>
        <v>sa3018476</v>
      </c>
    </row>
    <row r="489" spans="2:25" x14ac:dyDescent="0.45">
      <c r="B489">
        <v>17</v>
      </c>
      <c r="C489" t="s">
        <v>4389</v>
      </c>
      <c r="D489" t="s">
        <v>21</v>
      </c>
      <c r="E489" s="7" t="str">
        <f>VLOOKUP(D489, Index!$A$2:$B$31, 2, FALSE)</f>
        <v>Orioles</v>
      </c>
      <c r="F489" s="7">
        <f t="shared" si="7"/>
        <v>488</v>
      </c>
      <c r="G489" t="str">
        <f>'Prospects Data'!E489</f>
        <v>MIRP</v>
      </c>
      <c r="H489" t="str">
        <f>'Prospects Data'!F489</f>
        <v>A+</v>
      </c>
      <c r="I489">
        <f>'Prospects Data'!G489</f>
        <v>2026</v>
      </c>
      <c r="J489">
        <f>'Prospects Data'!H489</f>
        <v>40</v>
      </c>
      <c r="K489" t="str">
        <f>'Prospects Data'!I489</f>
        <v>High</v>
      </c>
      <c r="L489">
        <f>'Prospects Data'!J489</f>
        <v>0</v>
      </c>
      <c r="M489">
        <f>'Prospects Data'!K489</f>
        <v>20.308333300000001</v>
      </c>
      <c r="N489" t="str">
        <f>'Prospects Data'!L489</f>
        <v>6' 3"</v>
      </c>
      <c r="O489">
        <f>'Prospects Data'!M489</f>
        <v>190</v>
      </c>
      <c r="P489" t="str">
        <f>'Prospects Data'!N489</f>
        <v>L</v>
      </c>
      <c r="Q489" t="str">
        <f>'Prospects Data'!O489</f>
        <v>R</v>
      </c>
      <c r="R489">
        <f>'Prospects Data'!P489</f>
        <v>2023</v>
      </c>
      <c r="S489" t="str">
        <f>'Prospects Data'!Q489</f>
        <v>Draft</v>
      </c>
      <c r="T489" t="str">
        <f>'Prospects Data'!R489</f>
        <v>BAL</v>
      </c>
      <c r="U489">
        <f>'Prospects Data'!S489</f>
        <v>450000</v>
      </c>
      <c r="V489" t="str">
        <f>'Prospects Data'!T489</f>
        <v>State College of Florida Manatee</v>
      </c>
      <c r="W489" t="str">
        <f>'Prospects Data'!U489</f>
        <v>Forret signed for quite a lot in the 14th round at $450,000 and it already looks like a bargain, as he's in the midst of a velo spike and has already been promoted to High-A. Forret's cross-body delivery and rise-and-run fastball have been very difficult for opposing hitters to deal with. His lightning fast arm speed causes the ball to leap out of his hand and explode with life as it reaches the plate. Forret's 82-86 mph sweeper is comfortably plus, and his small school background and general athleticism give him a chance to develop better changeup consistency. His cambio is already generating its share of whiffs. High-octane deliveries like this can be tough to repeat with starter consistency, but Forret has a shot to develop three plus pitches, which even in relief would make him an impact arm.</v>
      </c>
      <c r="X489">
        <f>'Prospects Data'!V489</f>
        <v>0</v>
      </c>
      <c r="Y489" t="str">
        <f>'Prospects Data'!W489</f>
        <v>sa3023479</v>
      </c>
    </row>
    <row r="490" spans="2:25" x14ac:dyDescent="0.45">
      <c r="B490">
        <v>17</v>
      </c>
      <c r="C490" t="s">
        <v>4393</v>
      </c>
      <c r="D490" t="s">
        <v>309</v>
      </c>
      <c r="E490" s="7" t="str">
        <f>VLOOKUP(D490, Index!$A$2:$B$31, 2, FALSE)</f>
        <v>Rockies</v>
      </c>
      <c r="F490" s="7">
        <f t="shared" si="7"/>
        <v>489</v>
      </c>
      <c r="G490" t="str">
        <f>'Prospects Data'!E490</f>
        <v>SS</v>
      </c>
      <c r="H490" t="str">
        <f>'Prospects Data'!F490</f>
        <v>CPX</v>
      </c>
      <c r="I490">
        <f>'Prospects Data'!G490</f>
        <v>2029</v>
      </c>
      <c r="J490">
        <f>'Prospects Data'!H490</f>
        <v>40</v>
      </c>
      <c r="K490" t="str">
        <f>'Prospects Data'!I490</f>
        <v>High</v>
      </c>
      <c r="L490">
        <f>'Prospects Data'!J490</f>
        <v>0</v>
      </c>
      <c r="M490">
        <f>'Prospects Data'!K490</f>
        <v>19.405555499999998</v>
      </c>
      <c r="N490" t="str">
        <f>'Prospects Data'!L490</f>
        <v>6' 2"</v>
      </c>
      <c r="O490">
        <f>'Prospects Data'!M490</f>
        <v>170</v>
      </c>
      <c r="P490" t="str">
        <f>'Prospects Data'!N490</f>
        <v>R</v>
      </c>
      <c r="Q490" t="str">
        <f>'Prospects Data'!O490</f>
        <v>R</v>
      </c>
      <c r="R490">
        <f>'Prospects Data'!P490</f>
        <v>2022</v>
      </c>
      <c r="S490" t="str">
        <f>'Prospects Data'!Q490</f>
        <v>Intl15</v>
      </c>
      <c r="T490" t="str">
        <f>'Prospects Data'!R490</f>
        <v>COL</v>
      </c>
      <c r="U490">
        <f>'Prospects Data'!S490</f>
        <v>500000</v>
      </c>
      <c r="V490" t="str">
        <f>'Prospects Data'!T490</f>
        <v>Dominican Republic</v>
      </c>
      <c r="W490" t="str">
        <f>'Prospects Data'!U490</f>
        <v>Hidalgo had a monster second season in the DSL, where he slugged .583 and hit 12 homers, which ranked second in the league. His look on the backfields of Arizona during the spring of 2024 has been one of offensive inconsistency. His swing was a bit out of whack early and is now more in sync, but it's still uphill and geared for pull power. Hidalgo doesn't track pitches especially well, but he does swing hard for a potential shortstop his age and his gangly frame has room for a lot of strength. On defense, Hidalgo has the arm strength for short but plays a little high and has medium twitch. He's a possible shortstop, not a lock. There are far right tail outcomes where Hidalgo stays at short and grows into enough power to overcome what will likely be a below-average hit tool and I want to leave room for that upside in his FV grade here, because there could eventually be an awful lot of power.</v>
      </c>
      <c r="X490" t="str">
        <f>'Prospects Data'!V490</f>
        <v>FdsCN30TC8k</v>
      </c>
      <c r="Y490" t="str">
        <f>'Prospects Data'!W490</f>
        <v>sa3018472</v>
      </c>
    </row>
    <row r="491" spans="2:25" x14ac:dyDescent="0.45">
      <c r="B491">
        <v>17</v>
      </c>
      <c r="C491" t="s">
        <v>4397</v>
      </c>
      <c r="D491" t="s">
        <v>59</v>
      </c>
      <c r="E491" s="7" t="str">
        <f>VLOOKUP(D491, Index!$A$2:$B$31, 2, FALSE)</f>
        <v>Twins</v>
      </c>
      <c r="F491" s="7">
        <f t="shared" si="7"/>
        <v>490</v>
      </c>
      <c r="G491" t="str">
        <f>'Prospects Data'!E491</f>
        <v>SP</v>
      </c>
      <c r="H491" t="str">
        <f>'Prospects Data'!F491</f>
        <v>A</v>
      </c>
      <c r="I491">
        <f>'Prospects Data'!G491</f>
        <v>2028</v>
      </c>
      <c r="J491">
        <f>'Prospects Data'!H491</f>
        <v>40</v>
      </c>
      <c r="K491" t="str">
        <f>'Prospects Data'!I491</f>
        <v>Med</v>
      </c>
      <c r="L491">
        <f>'Prospects Data'!J491</f>
        <v>0</v>
      </c>
      <c r="M491">
        <f>'Prospects Data'!K491</f>
        <v>18.908333299999999</v>
      </c>
      <c r="N491" t="str">
        <f>'Prospects Data'!L491</f>
        <v>6' 5"</v>
      </c>
      <c r="O491">
        <f>'Prospects Data'!M491</f>
        <v>230</v>
      </c>
      <c r="P491" t="str">
        <f>'Prospects Data'!N491</f>
        <v>R</v>
      </c>
      <c r="Q491" t="str">
        <f>'Prospects Data'!O491</f>
        <v>R</v>
      </c>
      <c r="R491">
        <f>'Prospects Data'!P491</f>
        <v>2023</v>
      </c>
      <c r="S491" t="str">
        <f>'Prospects Data'!Q491</f>
        <v>Draft</v>
      </c>
      <c r="T491" t="str">
        <f>'Prospects Data'!R491</f>
        <v>MIN</v>
      </c>
      <c r="U491">
        <f>'Prospects Data'!S491</f>
        <v>2480000</v>
      </c>
      <c r="V491" t="str">
        <f>'Prospects Data'!T491</f>
        <v>Reborn Christian HS (FL)</v>
      </c>
      <c r="W491" t="str">
        <f>'Prospects Data'!U491</f>
        <v>Soto has a huge arm and has held mid-90s velocity for the better part of the last three years, but his fastball plays below its velocity due to a lack of effective movement. It forces Soto to pitch more heavily off of his promising secondary pitches, which he doesn't have the command to execute consistently right now. Soto struggles to work efficiently, running deep counts due to an inconsistent release and foul ball after foul ball against his fastball. His slider is nasty. It will span the 83-87 mph range and has late bite. Right now, however, Soto is throwing a ton of changeups, as if it's a developmental priority. It was an inconsistent pitch in high school and remains so, lacking movement a lot of the time. 
While in high school he had some bodily and mechanical similarities with same-age Bryan Mata (mature frame, a relatively low slot but with an upright lower half), Soto and Minnesota's strength and conditioning program have made some positive progress. Soto looks leaner and twitchier in 2024 than when he was an amateur. He has such big arm speed that it's unreasonable to expect Soto to have touch-and-feel command right now. We can project on his control and changeup a fair bit here, but the fastball shape problem might be harder to solve, as Soto might have to locate it more precisely than we can reasonably project in order for it to be an impactful pitch. We still think the $2.5 million Minnesota laid out for Soto was pretty steep given his particular issues, but he's already improved on some of that stuff. There's still considerable relief risk here, but it's easier to see a mid-rotation ceiling now than when Soto was in high school.</v>
      </c>
      <c r="X491">
        <f>'Prospects Data'!V491</f>
        <v>0</v>
      </c>
      <c r="Y491" t="str">
        <f>'Prospects Data'!W491</f>
        <v>sa3023450</v>
      </c>
    </row>
    <row r="492" spans="2:25" x14ac:dyDescent="0.45">
      <c r="B492">
        <v>17</v>
      </c>
      <c r="C492" t="s">
        <v>4401</v>
      </c>
      <c r="D492" t="s">
        <v>16</v>
      </c>
      <c r="E492" s="7" t="str">
        <f>VLOOKUP(D492, Index!$A$2:$B$31, 2, FALSE)</f>
        <v>Giants</v>
      </c>
      <c r="F492" s="7">
        <f t="shared" si="7"/>
        <v>491</v>
      </c>
      <c r="G492" t="str">
        <f>'Prospects Data'!E492</f>
        <v>MIRP</v>
      </c>
      <c r="H492" t="str">
        <f>'Prospects Data'!F492</f>
        <v>AAA</v>
      </c>
      <c r="I492">
        <f>'Prospects Data'!G492</f>
        <v>2025</v>
      </c>
      <c r="J492">
        <f>'Prospects Data'!H492</f>
        <v>40</v>
      </c>
      <c r="K492" t="str">
        <f>'Prospects Data'!I492</f>
        <v>Med</v>
      </c>
      <c r="L492">
        <f>'Prospects Data'!J492</f>
        <v>0</v>
      </c>
      <c r="M492">
        <f>'Prospects Data'!K492</f>
        <v>23.4194444</v>
      </c>
      <c r="N492" t="str">
        <f>'Prospects Data'!L492</f>
        <v>6' 2"</v>
      </c>
      <c r="O492">
        <f>'Prospects Data'!M492</f>
        <v>200</v>
      </c>
      <c r="P492" t="str">
        <f>'Prospects Data'!N492</f>
        <v>R</v>
      </c>
      <c r="Q492" t="str">
        <f>'Prospects Data'!O492</f>
        <v>R</v>
      </c>
      <c r="R492">
        <f>'Prospects Data'!P492</f>
        <v>2019</v>
      </c>
      <c r="S492" t="str">
        <f>'Prospects Data'!Q492</f>
        <v>Draft</v>
      </c>
      <c r="T492" t="str">
        <f>'Prospects Data'!R492</f>
        <v>SFG</v>
      </c>
      <c r="U492">
        <f>'Prospects Data'!S492</f>
        <v>800000</v>
      </c>
      <c r="V492" t="str">
        <f>'Prospects Data'!T492</f>
        <v>George County HS (MS)</v>
      </c>
      <c r="W492" t="str">
        <f>'Prospects Data'!U492</f>
        <v xml:space="preserve">McDonald was a late pop-up guy in the 2019 draft out of a high school in rural Mississippi. The Giants used their excess bonus pool money to sign him out of the 11th round for $800,000. He had something of a 2022 breakout in a piggyback starter role at Low-A en route to an incredible 2.39 ERA in the Cal League. His 2023 season was interrupted multiple times by injury â€” an AC joint sprain and a tweaked hammy â€” and McDonald only threw half as many innings as the year before. He looked healthy and effective at the end of the campaign and was added to San Francisco's 40-man roster after the season. 
McDonald began 2024 on the IL with a groin injury. We suppose you could consider him injury prone, but McDonald hasn't had persistent, recurring ailments â€” his issues are all over the board. He hasn't necessarily been missing out on building a starter's stamina because his arm action, which is ultra-short, relatively stiff and odd looking (Jason Adam is a fair delivery comp), as well as a fairly inefficient approach to pitching with his fastball, seemed likely to funnel him toward the bullpen anyway. His collection of secondary stuff gives him the repertoire depth of a bulk relief or swingman. McDonald has been sitting 93-95 when healthy for the last three seasons and has a big-breaking, low-80s curveball that has overwhelmed lower-level hitters. His changeup has consistent below-the-zone finish and McDonald could stand to use it more often. 
Pitchers on a 40-man roster tend to wear a big league uniform during the course of the year, and it's likely McDonald debuts sometime toward the end of 2024 once he's healthy and establishes himself at Richmond for a while.  </v>
      </c>
      <c r="X492">
        <f>'Prospects Data'!V492</f>
        <v>0</v>
      </c>
      <c r="Y492" t="str">
        <f>'Prospects Data'!W492</f>
        <v>sa3011835</v>
      </c>
    </row>
    <row r="493" spans="2:25" x14ac:dyDescent="0.45">
      <c r="B493">
        <v>17</v>
      </c>
      <c r="C493" t="s">
        <v>4405</v>
      </c>
      <c r="D493" t="s">
        <v>10</v>
      </c>
      <c r="E493" s="7" t="str">
        <f>VLOOKUP(D493, Index!$A$2:$B$31, 2, FALSE)</f>
        <v>Mets</v>
      </c>
      <c r="F493" s="7">
        <f t="shared" si="7"/>
        <v>492</v>
      </c>
      <c r="G493" t="str">
        <f>'Prospects Data'!E493</f>
        <v>MIRP</v>
      </c>
      <c r="H493" t="str">
        <f>'Prospects Data'!F493</f>
        <v>A+</v>
      </c>
      <c r="I493">
        <f>'Prospects Data'!G493</f>
        <v>2027</v>
      </c>
      <c r="J493">
        <f>'Prospects Data'!H493</f>
        <v>40</v>
      </c>
      <c r="K493" t="str">
        <f>'Prospects Data'!I493</f>
        <v>Med</v>
      </c>
      <c r="L493">
        <f>'Prospects Data'!J493</f>
        <v>0</v>
      </c>
      <c r="M493">
        <f>'Prospects Data'!K493</f>
        <v>21.1333333</v>
      </c>
      <c r="N493" t="str">
        <f>'Prospects Data'!L493</f>
        <v>6' 1"</v>
      </c>
      <c r="O493">
        <f>'Prospects Data'!M493</f>
        <v>180</v>
      </c>
      <c r="P493" t="str">
        <f>'Prospects Data'!N493</f>
        <v>R</v>
      </c>
      <c r="Q493" t="str">
        <f>'Prospects Data'!O493</f>
        <v>R</v>
      </c>
      <c r="R493">
        <f>'Prospects Data'!P493</f>
        <v>2022</v>
      </c>
      <c r="S493" t="str">
        <f>'Prospects Data'!Q493</f>
        <v>Draft</v>
      </c>
      <c r="T493" t="str">
        <f>'Prospects Data'!R493</f>
        <v>NYM</v>
      </c>
      <c r="U493">
        <f>'Prospects Data'!S493</f>
        <v>226000</v>
      </c>
      <c r="V493" t="str">
        <f>'Prospects Data'!T493</f>
        <v>Georgia Premier Academy</v>
      </c>
      <c r="W493" t="str">
        <f>'Prospects Data'!U493</f>
        <v>Tong presented an interesting pre-draft dichotomy. He was an old-for-the-class high schooler who was also very skinny and arguably more projectable than a lot of pitchers younger than him. His velocity also grew considerably in the year leading up to the draft, with Tong often working in the 91-95 mph range for the Langley Blaze (a select team of Canadian high schoolers who play all over the U.S. during the spring) and in the 2022 MLB Draft League. It took just a quarter of a million to keep him from a North Dakota State commitment. 
After he barely pitched in 2023, Tong started 2024 with a dominant stretch and was quickly promoted to High-A. He's throwing a bit harder this year, touching 96 and sitting 92-95 after he averaged 92 mph in 2023. Tong's fastball has plus-plus vertical ride and pure north/south shape with the tiniest bit of cut. It's an impact fastball that is going to miss bats at the top of the zone. The rest of Tong's repertoire is still in flux. He used a slow curveball as his primary offspeed weapon until this year when he's incorporated a slider, which is still very much a work in progress. It can be tough to turn over a changeup from Tong's vertical arm slot, so it's pretty important for that slider to progress. This is definitely an arrow-up prospect in the Mets system but you still have to project quite a bit to see the components of a big league starter here, and the frail-looking Tong needs to show he can sustain this level of velocity across a starter's load of innings. At this juncture, his best role looks like more of a long reliever, as it would give Tong a better chance to sustain this arm strength and lean heavily on his lone impact pitch once through the order.</v>
      </c>
      <c r="X493">
        <f>'Prospects Data'!V493</f>
        <v>0</v>
      </c>
      <c r="Y493" t="str">
        <f>'Prospects Data'!W493</f>
        <v>sa3022324</v>
      </c>
    </row>
    <row r="494" spans="2:25" x14ac:dyDescent="0.45">
      <c r="B494">
        <v>17</v>
      </c>
      <c r="C494" t="s">
        <v>4409</v>
      </c>
      <c r="D494" t="s">
        <v>207</v>
      </c>
      <c r="E494" s="7" t="str">
        <f>VLOOKUP(D494, Index!$A$2:$B$31, 2, FALSE)</f>
        <v>White Sox</v>
      </c>
      <c r="F494" s="7">
        <f t="shared" si="7"/>
        <v>493</v>
      </c>
      <c r="G494" t="str">
        <f>'Prospects Data'!E494</f>
        <v>C</v>
      </c>
      <c r="H494" t="str">
        <f>'Prospects Data'!F494</f>
        <v>A+</v>
      </c>
      <c r="I494">
        <f>'Prospects Data'!G494</f>
        <v>2026</v>
      </c>
      <c r="J494">
        <f>'Prospects Data'!H494</f>
        <v>40</v>
      </c>
      <c r="K494" t="str">
        <f>'Prospects Data'!I494</f>
        <v>Med</v>
      </c>
      <c r="L494">
        <f>'Prospects Data'!J494</f>
        <v>0</v>
      </c>
      <c r="M494">
        <f>'Prospects Data'!K494</f>
        <v>22.7</v>
      </c>
      <c r="N494" t="str">
        <f>'Prospects Data'!L494</f>
        <v>6' 2"</v>
      </c>
      <c r="O494">
        <f>'Prospects Data'!M494</f>
        <v>205</v>
      </c>
      <c r="P494" t="str">
        <f>'Prospects Data'!N494</f>
        <v>L</v>
      </c>
      <c r="Q494" t="str">
        <f>'Prospects Data'!O494</f>
        <v>R</v>
      </c>
      <c r="R494">
        <f>'Prospects Data'!P494</f>
        <v>2023</v>
      </c>
      <c r="S494" t="str">
        <f>'Prospects Data'!Q494</f>
        <v>Draft</v>
      </c>
      <c r="T494" t="str">
        <f>'Prospects Data'!R494</f>
        <v>CHW</v>
      </c>
      <c r="U494">
        <f>'Prospects Data'!S494</f>
        <v>600000</v>
      </c>
      <c r="V494" t="str">
        <f>'Prospects Data'!T494</f>
        <v>Ole Miss</v>
      </c>
      <c r="W494" t="str">
        <f>'Prospects Data'!U494</f>
        <v>Harris is a well-rounded, lefty-hitting catcher with a great swing and an impressive college slash line during his career at Ole Miss. Heâ€™s short to the ball, which allows for good zone coverage, including against the upper and outer edge heaters that many freshly drafted prospects struggle with. After being drafted in last yearâ€™s fourth round, he spent a short while on the complex, then moved up to Low-A for a 30-game stint and wasn't phased by professional pitching, finishing the year right around league average. He posted an impressive 17.7% strikeout rate during that time that he nearly matched in walks (15.4%). He was stationed behind the dish in 23 of those games and saw opposing baserunners swipe 33 bags on him, as his arm is only so-so for a catcher. But his swing is very good and his demonstrated ability to hit to all fields should buy him some time to develop defensively, and may ultimately be solid enough for him to slot in as an everyday catcher despite the middling defense.</v>
      </c>
      <c r="X494">
        <f>'Prospects Data'!V494</f>
        <v>0</v>
      </c>
      <c r="Y494" t="str">
        <f>'Prospects Data'!W494</f>
        <v>sa3022496</v>
      </c>
    </row>
    <row r="495" spans="2:25" x14ac:dyDescent="0.45">
      <c r="B495">
        <v>17</v>
      </c>
      <c r="C495" t="s">
        <v>4412</v>
      </c>
      <c r="D495" t="s">
        <v>269</v>
      </c>
      <c r="E495" s="7" t="str">
        <f>VLOOKUP(D495, Index!$A$2:$B$31, 2, FALSE)</f>
        <v>Cardinals</v>
      </c>
      <c r="F495" s="7">
        <f t="shared" si="7"/>
        <v>494</v>
      </c>
      <c r="G495" t="str">
        <f>'Prospects Data'!E495</f>
        <v>SIRP</v>
      </c>
      <c r="H495" t="str">
        <f>'Prospects Data'!F495</f>
        <v>AAA</v>
      </c>
      <c r="I495">
        <f>'Prospects Data'!G495</f>
        <v>2024</v>
      </c>
      <c r="J495">
        <f>'Prospects Data'!H495</f>
        <v>40</v>
      </c>
      <c r="K495" t="str">
        <f>'Prospects Data'!I495</f>
        <v>Med</v>
      </c>
      <c r="L495">
        <f>'Prospects Data'!J495</f>
        <v>0</v>
      </c>
      <c r="M495">
        <f>'Prospects Data'!K495</f>
        <v>24.2083333</v>
      </c>
      <c r="N495" t="str">
        <f>'Prospects Data'!L495</f>
        <v>6' 4"</v>
      </c>
      <c r="O495">
        <f>'Prospects Data'!M495</f>
        <v>245</v>
      </c>
      <c r="P495" t="str">
        <f>'Prospects Data'!N495</f>
        <v>R</v>
      </c>
      <c r="Q495" t="str">
        <f>'Prospects Data'!O495</f>
        <v>R</v>
      </c>
      <c r="R495">
        <f>'Prospects Data'!P495</f>
        <v>2021</v>
      </c>
      <c r="S495" t="str">
        <f>'Prospects Data'!Q495</f>
        <v>Draft</v>
      </c>
      <c r="T495" t="str">
        <f>'Prospects Data'!R495</f>
        <v>STL</v>
      </c>
      <c r="U495">
        <f>'Prospects Data'!S495</f>
        <v>125000</v>
      </c>
      <c r="V495" t="str">
        <f>'Prospects Data'!T495</f>
        <v>UC Riverside</v>
      </c>
      <c r="W495" t="str">
        <f>'Prospects Data'!U495</f>
        <v>Granilloâ€™s entire three-year college career at UC Riverside amounted to just 55.2 innings thanks to the pandemic-shortened 2020 season and him making just eight relief appearances in 2021 as a redshirt sophomore. He was sitting 88-91 mph at the time, but in 2022, Granillo had a six-tick velocity spike that he has sustained as a pro. He is a strong, broad-framed right-hander who attacks hitters from a high arm slot using mostly his fastball/slider combo (he'll mix in a changeup against lefties on occasion). He spent the bulk of 2023 pitching at Double-A Springfield before throwing his final 13.1 frames in Memphis, fanning 30.1% of batters and only allowing 52 hits over his 68-plus innings. Granilloâ€™s fastball sits between 92-96 and lives in the upper quadrant of the zone where it plays best, though itâ€™s a very hittable offering when itâ€™s not elevated and Granillo's command is far from tight. The headliner here is his two-plane slider, which has late enough break to be an effective chase pitch, and Granillo also has average feel for landing it in the zone. He almost exclusively throws his changeup to lefties, and the offering's fade and sinking action is able to run away from their bats. Granillo has short-burst middle-relief role written all over him, and is a likely 40-man add post-2024 if he can sustain his current level of performance.</v>
      </c>
      <c r="X495">
        <f>'Prospects Data'!V495</f>
        <v>0</v>
      </c>
      <c r="Y495" t="str">
        <f>'Prospects Data'!W495</f>
        <v>sa3016913</v>
      </c>
    </row>
    <row r="496" spans="2:25" x14ac:dyDescent="0.45">
      <c r="B496">
        <v>17</v>
      </c>
      <c r="C496" t="s">
        <v>4416</v>
      </c>
      <c r="D496" t="s">
        <v>18</v>
      </c>
      <c r="E496" s="7" t="str">
        <f>VLOOKUP(D496, Index!$A$2:$B$31, 2, FALSE)</f>
        <v>Diamondbacks</v>
      </c>
      <c r="F496" s="7">
        <f t="shared" si="7"/>
        <v>495</v>
      </c>
      <c r="G496" t="str">
        <f>'Prospects Data'!E496</f>
        <v>CF</v>
      </c>
      <c r="H496" t="str">
        <f>'Prospects Data'!F496</f>
        <v>DSL</v>
      </c>
      <c r="I496">
        <f>'Prospects Data'!G496</f>
        <v>2030</v>
      </c>
      <c r="J496">
        <f>'Prospects Data'!H496</f>
        <v>40</v>
      </c>
      <c r="K496" t="str">
        <f>'Prospects Data'!I496</f>
        <v>High</v>
      </c>
      <c r="L496">
        <f>'Prospects Data'!J496</f>
        <v>0</v>
      </c>
      <c r="M496">
        <f>'Prospects Data'!K496</f>
        <v>17.613888800000002</v>
      </c>
      <c r="N496" t="str">
        <f>'Prospects Data'!L496</f>
        <v>5' 11"</v>
      </c>
      <c r="O496">
        <f>'Prospects Data'!M496</f>
        <v>160</v>
      </c>
      <c r="P496" t="str">
        <f>'Prospects Data'!N496</f>
        <v>L</v>
      </c>
      <c r="Q496" t="str">
        <f>'Prospects Data'!O496</f>
        <v>L</v>
      </c>
      <c r="R496">
        <f>'Prospects Data'!P496</f>
        <v>2024</v>
      </c>
      <c r="S496" t="str">
        <f>'Prospects Data'!Q496</f>
        <v>Intl15</v>
      </c>
      <c r="T496" t="str">
        <f>'Prospects Data'!R496</f>
        <v>ARI</v>
      </c>
      <c r="U496">
        <f>'Prospects Data'!S496</f>
        <v>1800000</v>
      </c>
      <c r="V496" t="str">
        <f>'Prospects Data'!T496</f>
        <v>Dominican Republic</v>
      </c>
      <c r="W496" t="str">
        <f>'Prospects Data'!U496</f>
        <v>Rivera is a projectable speedster with a clean lefty swing. His footwork in the box isn't always great, but Rivera's hands are smooth and authoritative for an athlete his size. Among the 2024 international signees, Belfi has one of the better chances to retain his plus speed and stay in center field. His route to an everyday role is more likely to come via a balanced hit/power combo rather than a truly plus offensive tool. He signed for $1.8 million.</v>
      </c>
      <c r="X496">
        <f>'Prospects Data'!V496</f>
        <v>0</v>
      </c>
      <c r="Y496" t="str">
        <f>'Prospects Data'!W496</f>
        <v>sa3023891</v>
      </c>
    </row>
    <row r="497" spans="2:25" x14ac:dyDescent="0.45">
      <c r="B497">
        <v>17</v>
      </c>
      <c r="C497" t="s">
        <v>704</v>
      </c>
      <c r="D497" t="s">
        <v>36</v>
      </c>
      <c r="E497" s="7" t="str">
        <f>VLOOKUP(D497, Index!$A$2:$B$31, 2, FALSE)</f>
        <v>Reds</v>
      </c>
      <c r="F497" s="7">
        <f t="shared" si="7"/>
        <v>496</v>
      </c>
      <c r="G497" t="str">
        <f>'Prospects Data'!E497</f>
        <v>CF</v>
      </c>
      <c r="H497" t="str">
        <f>'Prospects Data'!F497</f>
        <v>AAA</v>
      </c>
      <c r="I497">
        <f>'Prospects Data'!G497</f>
        <v>2025</v>
      </c>
      <c r="J497">
        <f>'Prospects Data'!H497</f>
        <v>40</v>
      </c>
      <c r="K497" t="str">
        <f>'Prospects Data'!I497</f>
        <v>Low</v>
      </c>
      <c r="L497">
        <f>'Prospects Data'!J497</f>
        <v>0</v>
      </c>
      <c r="M497">
        <f>'Prospects Data'!K497</f>
        <v>25.894444400000001</v>
      </c>
      <c r="N497" t="str">
        <f>'Prospects Data'!L497</f>
        <v>5' 10"</v>
      </c>
      <c r="O497">
        <f>'Prospects Data'!M497</f>
        <v>210</v>
      </c>
      <c r="P497" t="str">
        <f>'Prospects Data'!N497</f>
        <v>R</v>
      </c>
      <c r="Q497" t="str">
        <f>'Prospects Data'!O497</f>
        <v>R</v>
      </c>
      <c r="R497">
        <f>'Prospects Data'!P497</f>
        <v>2021</v>
      </c>
      <c r="S497" t="str">
        <f>'Prospects Data'!Q497</f>
        <v>Draft</v>
      </c>
      <c r="T497" t="str">
        <f>'Prospects Data'!R497</f>
        <v>CIN</v>
      </c>
      <c r="U497">
        <f>'Prospects Data'!S497</f>
        <v>125000</v>
      </c>
      <c r="V497" t="str">
        <f>'Prospects Data'!T497</f>
        <v>Western Michigan</v>
      </c>
      <c r="W497" t="str">
        <f>'Prospects Data'!U497</f>
        <v>Dunn had an outstanding 2023 statline, as he slashed .312/.425/.522 and hit 23 homers after he only had five dingers combined in his two injury-riddled seasons prior. He's a stocky 5-foot-10 with a super strong lower body. Dunn's center field defense was a revelation in 2023; he hadn't been healthy enough to show that he could play there until last season. Dunn has average range and plays with big effort and confidence at the warning track. I worry he won't be able to sustain his 2023 bat-to-ball performance against better velocity. Dunn is late on a lot of fastballs. His levers are short enough for him to punch them the other way right now, but once a greater percentage of the fastballs he sees are 95 mph and above, things could slip. Dunn isn't a true talent .520 SLG guy. He has average pull power, but it lives in a fairly small part of the hitting zone. The 2024 season is Dunn's 40-man evaluation year and he should compete with Stuart Fairchild for that righty fifth outfielder role next spring.</v>
      </c>
      <c r="X497">
        <f>'Prospects Data'!V497</f>
        <v>0</v>
      </c>
      <c r="Y497">
        <f>'Prospects Data'!W497</f>
        <v>29487</v>
      </c>
    </row>
    <row r="498" spans="2:25" x14ac:dyDescent="0.45">
      <c r="B498">
        <v>17</v>
      </c>
      <c r="C498" t="s">
        <v>4421</v>
      </c>
      <c r="D498" t="s">
        <v>70</v>
      </c>
      <c r="E498" s="7" t="str">
        <f>VLOOKUP(D498, Index!$A$2:$B$31, 2, FALSE)</f>
        <v>Athletics</v>
      </c>
      <c r="F498" s="7">
        <f t="shared" si="7"/>
        <v>497</v>
      </c>
      <c r="G498" t="str">
        <f>'Prospects Data'!E498</f>
        <v>CF</v>
      </c>
      <c r="H498" t="str">
        <f>'Prospects Data'!F498</f>
        <v>A+</v>
      </c>
      <c r="I498">
        <f>'Prospects Data'!G498</f>
        <v>2026</v>
      </c>
      <c r="J498">
        <f>'Prospects Data'!H498</f>
        <v>40</v>
      </c>
      <c r="K498" t="str">
        <f>'Prospects Data'!I498</f>
        <v>High</v>
      </c>
      <c r="L498">
        <f>'Prospects Data'!J498</f>
        <v>0</v>
      </c>
      <c r="M498">
        <f>'Prospects Data'!K498</f>
        <v>22.0916666</v>
      </c>
      <c r="N498" t="str">
        <f>'Prospects Data'!L498</f>
        <v>6' 0"</v>
      </c>
      <c r="O498">
        <f>'Prospects Data'!M498</f>
        <v>190</v>
      </c>
      <c r="P498" t="str">
        <f>'Prospects Data'!N498</f>
        <v>R</v>
      </c>
      <c r="Q498" t="str">
        <f>'Prospects Data'!O498</f>
        <v>R</v>
      </c>
      <c r="R498">
        <f>'Prospects Data'!P498</f>
        <v>2023</v>
      </c>
      <c r="S498" t="str">
        <f>'Prospects Data'!Q498</f>
        <v>Draft</v>
      </c>
      <c r="T498" t="str">
        <f>'Prospects Data'!R498</f>
        <v>OAK</v>
      </c>
      <c r="U498">
        <f>'Prospects Data'!S498</f>
        <v>1700000</v>
      </c>
      <c r="V498" t="str">
        <f>'Prospects Data'!T498</f>
        <v>Rutgers</v>
      </c>
      <c r="W498" t="str">
        <f>'Prospects Data'!U498</f>
        <v>Lasko is a physical, plus-running outfielder from Rutgers who hit .330/.428/.582 with more walks than strikeouts as a junior. His combination of power, speed, and defense made him the second pick in the 2023 second round. Lasko is having a very difficult time making contact in pro ball. His swing is grooved and he's chasing sliders nowhere near the plate. Lasko cuts hard through the bottom portion of the zone and is dangerous when he runs into pitches down there, but he doesn't appear to have actual feel to hit, and the leap from the Big Ten to pro pitching has so far been too much for him. Lasko's speed and ability in center field aren't so spectacular that they guarantee him a big league role if he indeed has a 20-grade hit tool, but they certainly help. Without progress in the contact department, Lasko's ceiling is a bottom of the 40-man type who is rostered for his defense.</v>
      </c>
      <c r="X498">
        <f>'Prospects Data'!V498</f>
        <v>0</v>
      </c>
      <c r="Y498" t="str">
        <f>'Prospects Data'!W498</f>
        <v>sa3022539</v>
      </c>
    </row>
    <row r="499" spans="2:25" x14ac:dyDescent="0.45">
      <c r="B499">
        <v>17</v>
      </c>
      <c r="C499" t="s">
        <v>4425</v>
      </c>
      <c r="D499" t="s">
        <v>107</v>
      </c>
      <c r="E499" s="7" t="str">
        <f>VLOOKUP(D499, Index!$A$2:$B$31, 2, FALSE)</f>
        <v>Braves</v>
      </c>
      <c r="F499" s="7">
        <f t="shared" si="7"/>
        <v>498</v>
      </c>
      <c r="G499" t="str">
        <f>'Prospects Data'!E499</f>
        <v>SP</v>
      </c>
      <c r="H499" t="str">
        <f>'Prospects Data'!F499</f>
        <v>A</v>
      </c>
      <c r="I499">
        <f>'Prospects Data'!G499</f>
        <v>2026</v>
      </c>
      <c r="J499">
        <f>'Prospects Data'!H499</f>
        <v>40</v>
      </c>
      <c r="K499" t="str">
        <f>'Prospects Data'!I499</f>
        <v>High</v>
      </c>
      <c r="L499">
        <f>'Prospects Data'!J499</f>
        <v>0</v>
      </c>
      <c r="M499">
        <f>'Prospects Data'!K499</f>
        <v>23.688888800000001</v>
      </c>
      <c r="N499" t="str">
        <f>'Prospects Data'!L499</f>
        <v>6' 1"</v>
      </c>
      <c r="O499">
        <f>'Prospects Data'!M499</f>
        <v>195</v>
      </c>
      <c r="P499" t="str">
        <f>'Prospects Data'!N499</f>
        <v>R</v>
      </c>
      <c r="Q499" t="str">
        <f>'Prospects Data'!O499</f>
        <v>R</v>
      </c>
      <c r="R499">
        <f>'Prospects Data'!P499</f>
        <v>2019</v>
      </c>
      <c r="S499" t="str">
        <f>'Prospects Data'!Q499</f>
        <v>Draft</v>
      </c>
      <c r="T499" t="str">
        <f>'Prospects Data'!R499</f>
        <v>ATL</v>
      </c>
      <c r="U499">
        <f>'Prospects Data'!S499</f>
        <v>447500</v>
      </c>
      <c r="V499" t="str">
        <f>'Prospects Data'!T499</f>
        <v>Seguin HS (TX)</v>
      </c>
      <c r="W499" t="str">
        <f>'Prospects Data'!U499</f>
        <v>Drafted as a high school outfielder in 2019, Morton flamed out as a hitter in 2023 and has switched to pitching in 2024. He's an elite athletic mover on the mound, has one of the more picturesque deliveries you'll see, and generates seven feet of extension. The raw material Atlanta has to work with here is very, very exciting, and even though Morton isn't throwing all that hard immediately upon conversion, the potential for growth in this area is substantial because of how gorgeous his delivery is. As I've written many times before at the site, successful conversion arms tend to get good pretty quickly, and it's important to monitor Morton's velocity over the next year or so (he's only made six appearances as of this writing) for progress, especially when he arrives for camp next year.</v>
      </c>
      <c r="X499">
        <f>'Prospects Data'!V499</f>
        <v>0</v>
      </c>
      <c r="Y499" t="str">
        <f>'Prospects Data'!W499</f>
        <v>sa3010870</v>
      </c>
    </row>
    <row r="500" spans="2:25" x14ac:dyDescent="0.45">
      <c r="B500">
        <v>17</v>
      </c>
      <c r="C500" t="s">
        <v>1136</v>
      </c>
      <c r="D500" t="s">
        <v>73</v>
      </c>
      <c r="E500" s="7" t="str">
        <f>VLOOKUP(D500, Index!$A$2:$B$31, 2, FALSE)</f>
        <v>Phillies</v>
      </c>
      <c r="F500" s="7">
        <f t="shared" si="7"/>
        <v>499</v>
      </c>
      <c r="G500" t="str">
        <f>'Prospects Data'!E500</f>
        <v>SS</v>
      </c>
      <c r="H500" t="str">
        <f>'Prospects Data'!F500</f>
        <v>AA</v>
      </c>
      <c r="I500">
        <f>'Prospects Data'!G500</f>
        <v>2027</v>
      </c>
      <c r="J500">
        <f>'Prospects Data'!H500</f>
        <v>40</v>
      </c>
      <c r="K500" t="str">
        <f>'Prospects Data'!I500</f>
        <v>Low</v>
      </c>
      <c r="L500">
        <f>'Prospects Data'!J500</f>
        <v>0</v>
      </c>
      <c r="M500">
        <f>'Prospects Data'!K500</f>
        <v>22.324999999999999</v>
      </c>
      <c r="N500" t="str">
        <f>'Prospects Data'!L500</f>
        <v>5' 9"</v>
      </c>
      <c r="O500">
        <f>'Prospects Data'!M500</f>
        <v>170</v>
      </c>
      <c r="P500" t="str">
        <f>'Prospects Data'!N500</f>
        <v>S</v>
      </c>
      <c r="Q500" t="str">
        <f>'Prospects Data'!O500</f>
        <v>R</v>
      </c>
      <c r="R500">
        <f>'Prospects Data'!P500</f>
        <v>2022</v>
      </c>
      <c r="S500" t="str">
        <f>'Prospects Data'!Q500</f>
        <v>Draft</v>
      </c>
      <c r="T500" t="str">
        <f>'Prospects Data'!R500</f>
        <v>MIL</v>
      </c>
      <c r="U500">
        <f>'Prospects Data'!S500</f>
        <v>800000</v>
      </c>
      <c r="V500" t="str">
        <f>'Prospects Data'!T500</f>
        <v>Arkansas</v>
      </c>
      <c r="W500" t="str">
        <f>'Prospects Data'!U500</f>
        <v>Moore came over from Milwaukee in a trade for older, overachieving second baseman Oliver Dunn. Moore has been a known prospect since his underclass high school days, and he ended up matriculating to college early in order to be an extremely young (20.3) junior for his draft year. The apex of Mooreâ€™s stock came while he was a sophomore at Arkansas, when he looked like a potential top 10 or 15 pick for the following yearâ€™s draft. He had a substantial downtick in performance as a junior and there was a rumor at the time that he might go back to school to try to recoup some draft helium with an age-21 senior season. Instead, Moore signed with the Brewers for $800,000 as a second rounder. 
He spent 2023 at High-A Wisconsin, where he slashed .233/.321/.361. Plus actions and advanced defensive acumen are now his carrying tools and enable him to project as a viable defender at both middle infield positions. The tiny Moore struggles to hit for power and has some plate coverage issues from the left side, struggling to contact pitches on the outer third. A bounce-back candidate for the last year and change, I now see him as having more of a utility ceiling.</v>
      </c>
      <c r="X500">
        <f>'Prospects Data'!V500</f>
        <v>0</v>
      </c>
      <c r="Y500" t="str">
        <f>'Prospects Data'!W500</f>
        <v>sa3019928</v>
      </c>
    </row>
    <row r="501" spans="2:25" x14ac:dyDescent="0.45">
      <c r="B501">
        <v>17</v>
      </c>
      <c r="C501" t="s">
        <v>4430</v>
      </c>
      <c r="D501" t="s">
        <v>130</v>
      </c>
      <c r="E501" s="7" t="str">
        <f>VLOOKUP(D501, Index!$A$2:$B$31, 2, FALSE)</f>
        <v>Rangers</v>
      </c>
      <c r="F501" s="7">
        <f t="shared" si="7"/>
        <v>500</v>
      </c>
      <c r="G501" t="str">
        <f>'Prospects Data'!E501</f>
        <v>SP</v>
      </c>
      <c r="H501" t="str">
        <f>'Prospects Data'!F501</f>
        <v>AAA</v>
      </c>
      <c r="I501">
        <f>'Prospects Data'!G501</f>
        <v>2024</v>
      </c>
      <c r="J501">
        <f>'Prospects Data'!H501</f>
        <v>40</v>
      </c>
      <c r="K501" t="str">
        <f>'Prospects Data'!I501</f>
        <v>Med</v>
      </c>
      <c r="L501">
        <f>'Prospects Data'!J501</f>
        <v>0</v>
      </c>
      <c r="M501">
        <f>'Prospects Data'!K501</f>
        <v>24.9666666</v>
      </c>
      <c r="N501" t="str">
        <f>'Prospects Data'!L501</f>
        <v>6' 3"</v>
      </c>
      <c r="O501">
        <f>'Prospects Data'!M501</f>
        <v>199</v>
      </c>
      <c r="P501" t="str">
        <f>'Prospects Data'!N501</f>
        <v>R</v>
      </c>
      <c r="Q501" t="str">
        <f>'Prospects Data'!O501</f>
        <v>R</v>
      </c>
      <c r="R501">
        <f>'Prospects Data'!P501</f>
        <v>2018</v>
      </c>
      <c r="S501" t="str">
        <f>'Prospects Data'!Q501</f>
        <v>Draft</v>
      </c>
      <c r="T501" t="str">
        <f>'Prospects Data'!R501</f>
        <v>TEX</v>
      </c>
      <c r="U501">
        <f>'Prospects Data'!S501</f>
        <v>1500000</v>
      </c>
      <c r="V501" t="str">
        <f>'Prospects Data'!T501</f>
        <v>Carson HS (NC)</v>
      </c>
      <c r="W501" t="str">
        <f>'Prospects Data'!U501</f>
        <v>Once a 50 FV prospect, White's stuff keeled off in 2023 as he lost a couple of ticks from his fastball, and he's continued to sit about 93 in the PCL this year. His fastball doesn't have the life needed to play at that velo; on the contrary, its shape tends to find barrels. There was a while when White started throwing more cutters as a way to mitigate this, but that doesn't seem to be the case this year, as he has thrown a fastball 57% of the time combined between his four-seamers and sinkers. His cutter/slider is still pretty nasty when located well, but White's overall package looks like a backend starter. He's thrown one big league inning this year after briefly debuting in 2023.</v>
      </c>
      <c r="X501" t="str">
        <f>'Prospects Data'!V501</f>
        <v>ECsEAbzzCsw</v>
      </c>
      <c r="Y501">
        <f>'Prospects Data'!W501</f>
        <v>22273</v>
      </c>
    </row>
    <row r="502" spans="2:25" x14ac:dyDescent="0.45">
      <c r="B502">
        <v>17</v>
      </c>
      <c r="C502" t="s">
        <v>4434</v>
      </c>
      <c r="D502" t="s">
        <v>7</v>
      </c>
      <c r="E502" s="7" t="str">
        <f>VLOOKUP(D502, Index!$A$2:$B$31, 2, FALSE)</f>
        <v>Marlins</v>
      </c>
      <c r="F502" s="7">
        <f t="shared" si="7"/>
        <v>501</v>
      </c>
      <c r="G502" t="str">
        <f>'Prospects Data'!E502</f>
        <v>LF</v>
      </c>
      <c r="H502" t="str">
        <f>'Prospects Data'!F502</f>
        <v>A</v>
      </c>
      <c r="I502">
        <f>'Prospects Data'!G502</f>
        <v>2026</v>
      </c>
      <c r="J502">
        <f>'Prospects Data'!H502</f>
        <v>40</v>
      </c>
      <c r="K502" t="str">
        <f>'Prospects Data'!I502</f>
        <v>Med</v>
      </c>
      <c r="L502">
        <f>'Prospects Data'!J502</f>
        <v>0</v>
      </c>
      <c r="M502">
        <f>'Prospects Data'!K502</f>
        <v>21.936111100000002</v>
      </c>
      <c r="N502" t="str">
        <f>'Prospects Data'!L502</f>
        <v>6' 3"</v>
      </c>
      <c r="O502">
        <f>'Prospects Data'!M502</f>
        <v>250</v>
      </c>
      <c r="P502" t="str">
        <f>'Prospects Data'!N502</f>
        <v>R</v>
      </c>
      <c r="Q502" t="str">
        <f>'Prospects Data'!O502</f>
        <v>R</v>
      </c>
      <c r="R502">
        <f>'Prospects Data'!P502</f>
        <v>2023</v>
      </c>
      <c r="S502" t="str">
        <f>'Prospects Data'!Q502</f>
        <v>Draft</v>
      </c>
      <c r="T502" t="str">
        <f>'Prospects Data'!R502</f>
        <v>MIA</v>
      </c>
      <c r="U502">
        <f>'Prospects Data'!S502</f>
        <v>1400000</v>
      </c>
      <c r="V502" t="str">
        <f>'Prospects Data'!T502</f>
        <v>Ole Miss</v>
      </c>
      <c r="W502" t="str">
        <f>'Prospects Data'!U502</f>
        <v>Alderman suffered a broken hamate before the minor league season began; as of list publication, he was just getting underway playing rehab games on Miami's complex in Jupiter. His college exit velocities were absurd, the best in the entire 2023 draft class and scale-breaking when adjusted for his age. He hit a ball 118 mph last year and slugged .709 at Ole Miss. Alderman is trying to break the sound barrier when he swings, and he puts every bit of his 250-pound frame into his cut. His breaking ball recognition isn't great and puts Alderman at risk of not getting to his power enough to profile at the bottom of the defensive spectrum. He has mostly played the outfield corners to this point in his career as a prospect, and it's possible that he won't be mobile enough to play defense anywhere as he ages. If that's the case, any sort of offensive flaw is going to be tough for him to overcome. Alderman has a shot to be a thumper in the heart of an order, a good team's five- or six-hole hitter, but his overall contribution will be limited to that side of the ball. My pre-draft eval of Alderman was lower than where he was selected and he hasn't yet had the opportunity to change that.</v>
      </c>
      <c r="X502">
        <f>'Prospects Data'!V502</f>
        <v>0</v>
      </c>
      <c r="Y502" t="str">
        <f>'Prospects Data'!W502</f>
        <v>sa3022562</v>
      </c>
    </row>
    <row r="503" spans="2:25" x14ac:dyDescent="0.45">
      <c r="B503">
        <v>17</v>
      </c>
      <c r="C503" t="s">
        <v>4437</v>
      </c>
      <c r="D503" t="s">
        <v>76</v>
      </c>
      <c r="E503" s="7" t="str">
        <f>VLOOKUP(D503, Index!$A$2:$B$31, 2, FALSE)</f>
        <v>Pirates</v>
      </c>
      <c r="F503" s="7">
        <f t="shared" si="7"/>
        <v>502</v>
      </c>
      <c r="G503" t="str">
        <f>'Prospects Data'!E503</f>
        <v>SP</v>
      </c>
      <c r="H503" t="str">
        <f>'Prospects Data'!F503</f>
        <v>A</v>
      </c>
      <c r="I503">
        <f>'Prospects Data'!G503</f>
        <v>2027</v>
      </c>
      <c r="J503">
        <f>'Prospects Data'!H503</f>
        <v>40</v>
      </c>
      <c r="K503" t="str">
        <f>'Prospects Data'!I503</f>
        <v>Med</v>
      </c>
      <c r="L503">
        <f>'Prospects Data'!J503</f>
        <v>0</v>
      </c>
      <c r="M503">
        <f>'Prospects Data'!K503</f>
        <v>19.658333299999999</v>
      </c>
      <c r="N503" t="str">
        <f>'Prospects Data'!L503</f>
        <v>6' 1"</v>
      </c>
      <c r="O503">
        <f>'Prospects Data'!M503</f>
        <v>205</v>
      </c>
      <c r="P503" t="str">
        <f>'Prospects Data'!N503</f>
        <v>L</v>
      </c>
      <c r="Q503" t="str">
        <f>'Prospects Data'!O503</f>
        <v>L</v>
      </c>
      <c r="R503">
        <f>'Prospects Data'!P503</f>
        <v>2022</v>
      </c>
      <c r="S503" t="str">
        <f>'Prospects Data'!Q503</f>
        <v>Draft</v>
      </c>
      <c r="T503" t="str">
        <f>'Prospects Data'!R503</f>
        <v>PIT</v>
      </c>
      <c r="U503">
        <f>'Prospects Data'!S503</f>
        <v>1000000</v>
      </c>
      <c r="V503" t="str">
        <f>'Prospects Data'!T503</f>
        <v>Troy HS (NY)</v>
      </c>
      <c r="W503" t="str">
        <f>'Prospects Data'!U503</f>
        <v>Pre-draft rumors pegged Kennedy as a tough sign given a strong commitment to LSU. The Pirates got a deal done for a cool million, nearly twice the slot amount in the fourth round. He was one of the younger players available in the 2022 draft but was shorter and more physically mature than most of his peers, even some who are a year or two older than he is. Kennedy's lack of size combined with his low-to-the-ground delivery keep his fastball's approach angle shallow and tough to get on top of for such a slow pitch. The vertical snap of his breaking ball plays nicely off of it and Kennedy commands it. While his changeup is still cutting on him a lot of the time, it has enough sink to stay off barrels even when it does, and you can project on it given Kennedy's athleticism and lovely arm stroke. He's posting great peripheral stats at Bradenton as of this writing and continues to project as a backend starter whose command and underlying fastball traits allow him to succeed even though he throws 90.</v>
      </c>
      <c r="X503">
        <f>'Prospects Data'!V503</f>
        <v>0</v>
      </c>
      <c r="Y503" t="str">
        <f>'Prospects Data'!W503</f>
        <v>sa3021728</v>
      </c>
    </row>
    <row r="504" spans="2:25" x14ac:dyDescent="0.45">
      <c r="B504">
        <v>17</v>
      </c>
      <c r="C504" t="s">
        <v>4441</v>
      </c>
      <c r="D504" t="s">
        <v>98</v>
      </c>
      <c r="E504" s="7" t="str">
        <f>VLOOKUP(D504, Index!$A$2:$B$31, 2, FALSE)</f>
        <v>Blue Jays</v>
      </c>
      <c r="F504" s="7">
        <f t="shared" si="7"/>
        <v>503</v>
      </c>
      <c r="G504" t="str">
        <f>'Prospects Data'!E504</f>
        <v>SP</v>
      </c>
      <c r="H504" t="str">
        <f>'Prospects Data'!F504</f>
        <v>A</v>
      </c>
      <c r="I504">
        <f>'Prospects Data'!G504</f>
        <v>2028</v>
      </c>
      <c r="J504">
        <f>'Prospects Data'!H504</f>
        <v>40</v>
      </c>
      <c r="K504" t="str">
        <f>'Prospects Data'!I504</f>
        <v>High</v>
      </c>
      <c r="L504">
        <f>'Prospects Data'!J504</f>
        <v>0</v>
      </c>
      <c r="M504">
        <f>'Prospects Data'!K504</f>
        <v>19.613888800000002</v>
      </c>
      <c r="N504" t="str">
        <f>'Prospects Data'!L504</f>
        <v>6' 3"</v>
      </c>
      <c r="O504">
        <f>'Prospects Data'!M504</f>
        <v>190</v>
      </c>
      <c r="P504" t="str">
        <f>'Prospects Data'!N504</f>
        <v>R</v>
      </c>
      <c r="Q504" t="str">
        <f>'Prospects Data'!O504</f>
        <v>R</v>
      </c>
      <c r="R504">
        <f>'Prospects Data'!P504</f>
        <v>2023</v>
      </c>
      <c r="S504" t="str">
        <f>'Prospects Data'!Q504</f>
        <v>Draft</v>
      </c>
      <c r="T504" t="str">
        <f>'Prospects Data'!R504</f>
        <v>TOR</v>
      </c>
      <c r="U504">
        <f>'Prospects Data'!S504</f>
        <v>1500000</v>
      </c>
      <c r="V504" t="str">
        <f>'Prospects Data'!T504</f>
        <v>Calvary Christian HS (FL)</v>
      </c>
      <c r="W504" t="str">
        <f>'Prospects Data'!U504</f>
        <v>Maroudis signed for a sizable $1.5 million in order to eschew a commitment to NC State. Basically skin and bone on the 2022 showcase circuit, he looked meaningfully stronger during the spring of 2023, with fastball velos more often in the 93-95 mph range than the summer before when he would only peak there on occasion. The upshot angle of his heater gives it a shot to play at basically any velo in the 90s. Maroudis' breaking ball quality is only okay; it tends not to have nasty bite or depth, but it does have long break at times. His changeup is identifiable out of the hand right now, but Maroudis has feel for creating action on it. Relatively advanced fastball command and a three-pitch foundation gives him a shot to start, but his breaking ball is more a potential big league weapon than a present one, and the cement is closer to dry on his frame than last summer. Maroudis did not pitch after the draft and folks should key in on any alterations to his secondary stuff next spring.</v>
      </c>
      <c r="X504">
        <f>'Prospects Data'!V504</f>
        <v>0</v>
      </c>
      <c r="Y504" t="str">
        <f>'Prospects Data'!W504</f>
        <v>sa3023351</v>
      </c>
    </row>
    <row r="505" spans="2:25" x14ac:dyDescent="0.45">
      <c r="B505">
        <v>17</v>
      </c>
      <c r="C505" t="s">
        <v>4445</v>
      </c>
      <c r="D505" t="s">
        <v>56</v>
      </c>
      <c r="E505" s="7" t="str">
        <f>VLOOKUP(D505, Index!$A$2:$B$31, 2, FALSE)</f>
        <v>Brewers</v>
      </c>
      <c r="F505" s="7">
        <f t="shared" si="7"/>
        <v>504</v>
      </c>
      <c r="G505" t="str">
        <f>'Prospects Data'!E505</f>
        <v>SS</v>
      </c>
      <c r="H505" t="str">
        <f>'Prospects Data'!F505</f>
        <v>A</v>
      </c>
      <c r="I505">
        <f>'Prospects Data'!G505</f>
        <v>2028</v>
      </c>
      <c r="J505">
        <f>'Prospects Data'!H505</f>
        <v>40</v>
      </c>
      <c r="K505" t="str">
        <f>'Prospects Data'!I505</f>
        <v>Med</v>
      </c>
      <c r="L505">
        <f>'Prospects Data'!J505</f>
        <v>0</v>
      </c>
      <c r="M505">
        <f>'Prospects Data'!K505</f>
        <v>18.7166666</v>
      </c>
      <c r="N505" t="str">
        <f>'Prospects Data'!L505</f>
        <v>5' 11"</v>
      </c>
      <c r="O505">
        <f>'Prospects Data'!M505</f>
        <v>165</v>
      </c>
      <c r="P505" t="str">
        <f>'Prospects Data'!N505</f>
        <v>S</v>
      </c>
      <c r="Q505" t="str">
        <f>'Prospects Data'!O505</f>
        <v>R</v>
      </c>
      <c r="R505">
        <f>'Prospects Data'!P505</f>
        <v>2023</v>
      </c>
      <c r="S505" t="str">
        <f>'Prospects Data'!Q505</f>
        <v>Intl15</v>
      </c>
      <c r="T505" t="str">
        <f>'Prospects Data'!R505</f>
        <v>MIL</v>
      </c>
      <c r="U505">
        <f>'Prospects Data'!S505</f>
        <v>1300000</v>
      </c>
      <c r="V505" t="str">
        <f>'Prospects Data'!T505</f>
        <v>Venezuela</v>
      </c>
      <c r="W505" t="str">
        <f>'Prospects Data'!U505</f>
        <v>Among Milwaukee's more prominent 2023 international signees was Di Turi, who acquitted himself pretty well in his DSL debut. He's a well-rounded teenage shortstop who is very likely to remain at the position and has a chance to be an impact defender there. The contact and on-base skills to support a utility profile are present, and Di Turi has enough body projection to be optimistic about him developing big league-level physicality, though probably not enough to be a star. He's a high-floored utility infield prospect with a puncher's chance to be a regular if the offensive components improve as he matures.</v>
      </c>
      <c r="X505">
        <f>'Prospects Data'!V505</f>
        <v>0</v>
      </c>
      <c r="Y505" t="str">
        <f>'Prospects Data'!W505</f>
        <v>sa3021093</v>
      </c>
    </row>
    <row r="506" spans="2:25" x14ac:dyDescent="0.45">
      <c r="B506">
        <v>17</v>
      </c>
      <c r="C506" t="s">
        <v>4448</v>
      </c>
      <c r="D506" t="s">
        <v>14</v>
      </c>
      <c r="E506" s="7" t="str">
        <f>VLOOKUP(D506, Index!$A$2:$B$31, 2, FALSE)</f>
        <v>Padres</v>
      </c>
      <c r="F506" s="7">
        <f t="shared" si="7"/>
        <v>505</v>
      </c>
      <c r="G506" t="str">
        <f>'Prospects Data'!E506</f>
        <v>SIRP</v>
      </c>
      <c r="H506" t="str">
        <f>'Prospects Data'!F506</f>
        <v>AA</v>
      </c>
      <c r="I506">
        <f>'Prospects Data'!G506</f>
        <v>2026</v>
      </c>
      <c r="J506">
        <f>'Prospects Data'!H506</f>
        <v>40</v>
      </c>
      <c r="K506" t="str">
        <f>'Prospects Data'!I506</f>
        <v>Low</v>
      </c>
      <c r="L506">
        <f>'Prospects Data'!J506</f>
        <v>0</v>
      </c>
      <c r="M506">
        <f>'Prospects Data'!K506</f>
        <v>24.847222200000001</v>
      </c>
      <c r="N506" t="str">
        <f>'Prospects Data'!L506</f>
        <v>6' 3"</v>
      </c>
      <c r="O506">
        <f>'Prospects Data'!M506</f>
        <v>205</v>
      </c>
      <c r="P506" t="str">
        <f>'Prospects Data'!N506</f>
        <v>L</v>
      </c>
      <c r="Q506" t="str">
        <f>'Prospects Data'!O506</f>
        <v>L</v>
      </c>
      <c r="R506">
        <f>'Prospects Data'!P506</f>
        <v>2022</v>
      </c>
      <c r="S506" t="str">
        <f>'Prospects Data'!Q506</f>
        <v>Draft</v>
      </c>
      <c r="T506" t="str">
        <f>'Prospects Data'!R506</f>
        <v>SDP</v>
      </c>
      <c r="U506">
        <f>'Prospects Data'!S506</f>
        <v>125000</v>
      </c>
      <c r="V506" t="str">
        <f>'Prospects Data'!T506</f>
        <v>TCU</v>
      </c>
      <c r="W506" t="str">
        <f>'Prospects Data'!U506</f>
        <v>Krob has been a reliable starter since his sophomore year at TCU, but in the big leagues, his stuff would be more typical of a slider-heavy lefty reliever. He's light on fastball velocity, but Krob's ability to land his 80-84 mph slider with machine-like precision is going to enable him to get lefties out and it has enough depth that it can play as a backfoot weapon against righties as well. Especially if he can throw a little bit harder letting go an inning at a time, Krob looks like a very reliable second bullpen lefty.</v>
      </c>
      <c r="X506">
        <f>'Prospects Data'!V506</f>
        <v>0</v>
      </c>
      <c r="Y506" t="str">
        <f>'Prospects Data'!W506</f>
        <v>sa3020594</v>
      </c>
    </row>
    <row r="507" spans="2:25" x14ac:dyDescent="0.45">
      <c r="B507">
        <v>17</v>
      </c>
      <c r="C507" t="s">
        <v>874</v>
      </c>
      <c r="D507" t="s">
        <v>28</v>
      </c>
      <c r="E507" s="7" t="str">
        <f>VLOOKUP(D507, Index!$A$2:$B$31, 2, FALSE)</f>
        <v>Red Sox</v>
      </c>
      <c r="F507" s="7">
        <f t="shared" si="7"/>
        <v>506</v>
      </c>
      <c r="G507" t="str">
        <f>'Prospects Data'!E507</f>
        <v>3B</v>
      </c>
      <c r="H507" t="str">
        <f>'Prospects Data'!F507</f>
        <v>AAA</v>
      </c>
      <c r="I507">
        <f>'Prospects Data'!G507</f>
        <v>2027</v>
      </c>
      <c r="J507">
        <f>'Prospects Data'!H507</f>
        <v>40</v>
      </c>
      <c r="K507" t="str">
        <f>'Prospects Data'!I507</f>
        <v>Med</v>
      </c>
      <c r="L507">
        <f>'Prospects Data'!J507</f>
        <v>0</v>
      </c>
      <c r="M507">
        <f>'Prospects Data'!K507</f>
        <v>23.011111100000001</v>
      </c>
      <c r="N507" t="str">
        <f>'Prospects Data'!L507</f>
        <v>5' 10"</v>
      </c>
      <c r="O507">
        <f>'Prospects Data'!M507</f>
        <v>170</v>
      </c>
      <c r="P507" t="str">
        <f>'Prospects Data'!N507</f>
        <v>R</v>
      </c>
      <c r="Q507" t="str">
        <f>'Prospects Data'!O507</f>
        <v>R</v>
      </c>
      <c r="R507">
        <f>'Prospects Data'!P507</f>
        <v>2022</v>
      </c>
      <c r="S507" t="str">
        <f>'Prospects Data'!Q507</f>
        <v>Draft</v>
      </c>
      <c r="T507" t="str">
        <f>'Prospects Data'!R507</f>
        <v>BOS</v>
      </c>
      <c r="U507">
        <f>'Prospects Data'!S507</f>
        <v>272500</v>
      </c>
      <c r="V507" t="str">
        <f>'Prospects Data'!T507</f>
        <v>San Diego</v>
      </c>
      <c r="W507" t="str">
        <f>'Prospects Data'!U507</f>
        <v>Little Meidroth was absurdly difficult to strike out in college and had more walks than strikeouts throughout his career, slashing .319/.430/.519 at San Diego. His diminutive frame and lack of a clear position (his throwing accuracy from second base was pretty wild) pushed him to the 2022 draft's fourth round. Meidroth has more or less coasted to Triple-A before his 23rd birthday while producing absurd OBPs, just over .420 throughout his pro career. 
There are a handful of guys in the minors with this kind of profile: extreme contact and on-base ability undercut by a lack of power and defensive utility. Chase, ironically, Meidroth does not. He has fantastic plate discipline and is chasing at only a 20% clip so far in 2024, which is an improvement on his already excellent 2023 rate. He's also really hard to make whiff. His compact stature aids in this because it keeps his swing short, but he also has great hand-eye coordination and bat control. He has a minor league leading 2.7% swinging strike rate in 2024 and is putting balls in play five times as often as he's swinging and missing. Meidroth will tomahawk the occasional high pitch with extra base power, but most of his contact is of the low-lying variety, with lots of oppo pokes and slaps. It's pleasing to watch, but isn't especially impactful. Baseball Savant's minor league statcast data has Meidroth with a .321 xSLG this year. It's pretty rare for hitters who slug under .400 to carry elite OBP skills into the big leagues for an extended stretch; there really aren't any long-career hitters with OBP north of .400 whose slug is below it the last 20 years or so. Jamey Carroll's offensive output is a pretty good proxy for what to expect from Meidroth â€” it's enough for him to be a big league role player but probably not a Steven Kwan sequel despite the swinging strike excellence. 
Defensive versatility is going to be important to roserting Meidroth consistently and he's been playing 2B/SS/3B this year. He lacks typical middle infield range, athleticism and arm strength, but his hands around the bag are pretty good and Meidroth's throwing issues from college have subsided. He looks most comfortable at third base and is below-average at second. This is a very fun role-playing infield prospect who is in line to be part of Boston's part-time 3B/2B mix if Rafael Devers moves to first base. Meidroth doesn't have to be put on the 40-man until after 2025.</v>
      </c>
      <c r="X507">
        <f>'Prospects Data'!V507</f>
        <v>0</v>
      </c>
      <c r="Y507" t="str">
        <f>'Prospects Data'!W507</f>
        <v>sa3020011</v>
      </c>
    </row>
    <row r="508" spans="2:25" x14ac:dyDescent="0.45">
      <c r="B508">
        <v>17</v>
      </c>
      <c r="C508" t="s">
        <v>4453</v>
      </c>
      <c r="D508" t="s">
        <v>39</v>
      </c>
      <c r="E508" s="7" t="str">
        <f>VLOOKUP(D508, Index!$A$2:$B$31, 2, FALSE)</f>
        <v>Tigers</v>
      </c>
      <c r="F508" s="7">
        <f t="shared" si="7"/>
        <v>507</v>
      </c>
      <c r="G508" t="str">
        <f>'Prospects Data'!E508</f>
        <v>MIRP</v>
      </c>
      <c r="H508" t="str">
        <f>'Prospects Data'!F508</f>
        <v>MLB</v>
      </c>
      <c r="I508">
        <f>'Prospects Data'!G508</f>
        <v>2024</v>
      </c>
      <c r="J508">
        <f>'Prospects Data'!H508</f>
        <v>40</v>
      </c>
      <c r="K508" t="str">
        <f>'Prospects Data'!I508</f>
        <v>Low</v>
      </c>
      <c r="L508">
        <f>'Prospects Data'!J508</f>
        <v>0</v>
      </c>
      <c r="M508">
        <f>'Prospects Data'!K508</f>
        <v>26.625</v>
      </c>
      <c r="N508" t="str">
        <f>'Prospects Data'!L508</f>
        <v>6' 4"</v>
      </c>
      <c r="O508">
        <f>'Prospects Data'!M508</f>
        <v>225</v>
      </c>
      <c r="P508" t="str">
        <f>'Prospects Data'!N508</f>
        <v>R</v>
      </c>
      <c r="Q508" t="str">
        <f>'Prospects Data'!O508</f>
        <v>R</v>
      </c>
      <c r="R508">
        <f>'Prospects Data'!P508</f>
        <v>2019</v>
      </c>
      <c r="S508" t="str">
        <f>'Prospects Data'!Q508</f>
        <v>Draft</v>
      </c>
      <c r="T508" t="str">
        <f>'Prospects Data'!R508</f>
        <v>MIN</v>
      </c>
      <c r="U508">
        <f>'Prospects Data'!S508</f>
        <v>215000</v>
      </c>
      <c r="V508" t="str">
        <f>'Prospects Data'!T508</f>
        <v>Mercer</v>
      </c>
      <c r="W508" t="str">
        <f>'Prospects Data'!U508</f>
        <v>Acquired from Minnesota for Michael Fulmer, Gipson-Long has carved out a place on Detroit's 40-man roster and is poised to play either a spot start or long relief role in 2024 after making his debut in 2023. Both his changeup and slider are plus pitches that play down a bit due to SGL's control-over-command style. There was a long stretch where Gipson-Long was only walking about 5% of opposing batters. On paper, that looks like high-end command, but the eyeball scouting report doesn't corroborate that. Gipson-Long lives in or near the zone because his line to the plate is so assertive and direct, but he doesn't have surgical touch-and-feel command, especially of his fastball. 
Built like a statuesque quarterback, Gipson-Long takes a big, cross-bodied stride toward the plate, and works from a low-three-quarters arm slot that imparts sink and tail on his low-90s fastball. Hitters who struggle with low-slot righties aside, Gipson-Long's fastball is fairly hittable, especially once opponents get a feel for his delivery. This is why he might be best suited for long relief, where he can lean even more heavily on his secondary pitches (his slider has big two-plane action, his changeup sinks a ton) and be a less efficient strike-thrower without knock-on effects for the rest of the pitching staff.</v>
      </c>
      <c r="X508">
        <f>'Prospects Data'!V508</f>
        <v>0</v>
      </c>
      <c r="Y508">
        <f>'Prospects Data'!W508</f>
        <v>26048</v>
      </c>
    </row>
    <row r="509" spans="2:25" x14ac:dyDescent="0.45">
      <c r="B509">
        <v>17</v>
      </c>
      <c r="C509" t="s">
        <v>4456</v>
      </c>
      <c r="D509" t="s">
        <v>104</v>
      </c>
      <c r="E509" s="7" t="str">
        <f>VLOOKUP(D509, Index!$A$2:$B$31, 2, FALSE)</f>
        <v>Nationals</v>
      </c>
      <c r="F509" s="7">
        <f t="shared" si="7"/>
        <v>508</v>
      </c>
      <c r="G509" t="str">
        <f>'Prospects Data'!E509</f>
        <v>SIRP</v>
      </c>
      <c r="H509" t="str">
        <f>'Prospects Data'!F509</f>
        <v>AA</v>
      </c>
      <c r="I509">
        <f>'Prospects Data'!G509</f>
        <v>2025</v>
      </c>
      <c r="J509">
        <f>'Prospects Data'!H509</f>
        <v>40</v>
      </c>
      <c r="K509" t="str">
        <f>'Prospects Data'!I509</f>
        <v>Med</v>
      </c>
      <c r="L509">
        <f>'Prospects Data'!J509</f>
        <v>0</v>
      </c>
      <c r="M509">
        <f>'Prospects Data'!K509</f>
        <v>25.041666599999999</v>
      </c>
      <c r="N509" t="str">
        <f>'Prospects Data'!L509</f>
        <v>6' 2"</v>
      </c>
      <c r="O509">
        <f>'Prospects Data'!M509</f>
        <v>232</v>
      </c>
      <c r="P509" t="str">
        <f>'Prospects Data'!N509</f>
        <v>R</v>
      </c>
      <c r="Q509" t="str">
        <f>'Prospects Data'!O509</f>
        <v>R</v>
      </c>
      <c r="R509">
        <f>'Prospects Data'!P509</f>
        <v>2020</v>
      </c>
      <c r="S509" t="str">
        <f>'Prospects Data'!Q509</f>
        <v>UDFA</v>
      </c>
      <c r="T509" t="str">
        <f>'Prospects Data'!R509</f>
        <v>WSN</v>
      </c>
      <c r="U509">
        <f>'Prospects Data'!S509</f>
        <v>20000</v>
      </c>
      <c r="V509" t="str">
        <f>'Prospects Data'!T509</f>
        <v>Virginia Tech</v>
      </c>
      <c r="W509" t="str">
        <f>'Prospects Data'!U509</f>
        <v>Brzykcy (pronounced "brick-see") was a power reliever at Virginia Tech and became one of the first 2020 undrafted free agents to emerge as a real prospect. He quickly went from sitting 94-95 mph out of the Hokies bullpen in his first 2020 appearance to sitting 96-98 and touching 99 in his last few just before the COVID shutdown. Brzykcy dominated the lower minors and kissed Triple-A at the very end of 2022, and he seemed poised to make his big league debut late the following year. Instead he blew out and needed Tommy John in mid-April. He rehabbed throughout 2023 and made his 2024 rehab debut the week prior to list publication, where Brzykcy's velocity was intact as he sat 94-96 in his first inning of work. 
Brzykcy does not have good fastball control. He's a grip-and-rip type of guy whose heaters often sail to his arm side because they have so much carry. His low-80s power curveball flashes bat-missing depth and his upper-80s changeup will occasionally have enough arm-side action to do the same, but Brzykcy's feel for both is even less consistent than that of his fastball. Monster uphill fastball carry is the driver of his profile and he doesn't have to be fine with his location for it to play. The heater alone should make Brzykcy a good middle reliever, though the inconsistent release that impacts the location and quality of his secondary stuff may prevent him from claiming a late-inning role.</v>
      </c>
      <c r="X509">
        <f>'Prospects Data'!V509</f>
        <v>0</v>
      </c>
      <c r="Y509" t="str">
        <f>'Prospects Data'!W509</f>
        <v>sa3014984</v>
      </c>
    </row>
    <row r="510" spans="2:25" x14ac:dyDescent="0.45">
      <c r="B510">
        <v>17</v>
      </c>
      <c r="C510" t="s">
        <v>4459</v>
      </c>
      <c r="D510" t="s">
        <v>82</v>
      </c>
      <c r="E510" s="7" t="str">
        <f>VLOOKUP(D510, Index!$A$2:$B$31, 2, FALSE)</f>
        <v>Mariners</v>
      </c>
      <c r="F510" s="7">
        <f t="shared" si="7"/>
        <v>509</v>
      </c>
      <c r="G510" t="str">
        <f>'Prospects Data'!E510</f>
        <v>SP</v>
      </c>
      <c r="H510" t="str">
        <f>'Prospects Data'!F510</f>
        <v>A</v>
      </c>
      <c r="I510">
        <f>'Prospects Data'!G510</f>
        <v>2027</v>
      </c>
      <c r="J510">
        <f>'Prospects Data'!H510</f>
        <v>40</v>
      </c>
      <c r="K510" t="str">
        <f>'Prospects Data'!I510</f>
        <v>High</v>
      </c>
      <c r="L510">
        <f>'Prospects Data'!J510</f>
        <v>0</v>
      </c>
      <c r="M510">
        <f>'Prospects Data'!K510</f>
        <v>20.691666600000001</v>
      </c>
      <c r="N510" t="str">
        <f>'Prospects Data'!L510</f>
        <v>6' 3"</v>
      </c>
      <c r="O510">
        <f>'Prospects Data'!M510</f>
        <v>165</v>
      </c>
      <c r="P510" t="str">
        <f>'Prospects Data'!N510</f>
        <v>R</v>
      </c>
      <c r="Q510" t="str">
        <f>'Prospects Data'!O510</f>
        <v>R</v>
      </c>
      <c r="R510">
        <f>'Prospects Data'!P510</f>
        <v>2022</v>
      </c>
      <c r="S510" t="str">
        <f>'Prospects Data'!Q510</f>
        <v>Draft</v>
      </c>
      <c r="T510" t="str">
        <f>'Prospects Data'!R510</f>
        <v>SEA</v>
      </c>
      <c r="U510">
        <f>'Prospects Data'!S510</f>
        <v>1100000</v>
      </c>
      <c r="V510" t="str">
        <f>'Prospects Data'!T510</f>
        <v>Oswego East HS (IL)</v>
      </c>
      <c r="W510" t="str">
        <f>'Prospects Data'!U510</f>
        <v>The Mariners gave Izzi $1.1 million in 2022 and have brought him along relatively slowly. He hasn't had a ton of bat-missing success early on in his pro career, but his lanky frame and mechanical fluidity encourage exciting long-term velocity projection on his fastball. He's made good on some of that in 2024, as he's now peaking around 97, often with sinker shape. His slider tends to be average but flashes better, and the quality of his slider will likely improve as Izzi continues to throw harder. His arm action is changeup-friendly, and the way a theoretically mature change would pair with Izzi's sinker also adds to my enthusiasm here. Still very much in the nascent stages of development, Izzi has long-term no. 4/5 starter projection.</v>
      </c>
      <c r="X510">
        <f>'Prospects Data'!V510</f>
        <v>0</v>
      </c>
      <c r="Y510" t="str">
        <f>'Prospects Data'!W510</f>
        <v>sa3022230</v>
      </c>
    </row>
    <row r="511" spans="2:25" x14ac:dyDescent="0.45">
      <c r="B511">
        <v>17</v>
      </c>
      <c r="C511" t="s">
        <v>4462</v>
      </c>
      <c r="D511" t="s">
        <v>191</v>
      </c>
      <c r="E511" s="7" t="str">
        <f>VLOOKUP(D511, Index!$A$2:$B$31, 2, FALSE)</f>
        <v>Astros</v>
      </c>
      <c r="F511" s="7">
        <f t="shared" si="7"/>
        <v>510</v>
      </c>
      <c r="G511" t="str">
        <f>'Prospects Data'!E511</f>
        <v>SP</v>
      </c>
      <c r="H511" t="str">
        <f>'Prospects Data'!F511</f>
        <v>AAA</v>
      </c>
      <c r="I511">
        <f>'Prospects Data'!G511</f>
        <v>2025</v>
      </c>
      <c r="J511">
        <f>'Prospects Data'!H511</f>
        <v>40</v>
      </c>
      <c r="K511" t="str">
        <f>'Prospects Data'!I511</f>
        <v>Med</v>
      </c>
      <c r="L511">
        <f>'Prospects Data'!J511</f>
        <v>0</v>
      </c>
      <c r="M511">
        <f>'Prospects Data'!K511</f>
        <v>24.063888800000001</v>
      </c>
      <c r="N511" t="str">
        <f>'Prospects Data'!L511</f>
        <v>6' 2"</v>
      </c>
      <c r="O511">
        <f>'Prospects Data'!M511</f>
        <v>190</v>
      </c>
      <c r="P511" t="str">
        <f>'Prospects Data'!N511</f>
        <v>R</v>
      </c>
      <c r="Q511" t="str">
        <f>'Prospects Data'!O511</f>
        <v>R</v>
      </c>
      <c r="R511">
        <f>'Prospects Data'!P511</f>
        <v>2022</v>
      </c>
      <c r="S511" t="str">
        <f>'Prospects Data'!Q511</f>
        <v>Draft</v>
      </c>
      <c r="T511" t="str">
        <f>'Prospects Data'!R511</f>
        <v>HOU</v>
      </c>
      <c r="U511">
        <f>'Prospects Data'!S511</f>
        <v>172500</v>
      </c>
      <c r="V511" t="str">
        <f>'Prospects Data'!T511</f>
        <v>UW-Milwaukee</v>
      </c>
      <c r="W511" t="str">
        <f>'Prospects Data'!U511</f>
        <v>Blubaugh's mom was a two-sport college athlete at Akron and A.J. was a three-sport conference champ in high school before matriculating to UW-Milwaukee. He reached Double-A in his first full pro season and was quickly bumped to Triple-A in 2024. Blubaugh has a long, lean build, and looks like he could handle more weight on his frame without it altering his odd but effective delivery. He threw exactly 100 frames in 2023 between Asheville and Corpus Christi, striking out 26.5% of opposing hitters and posting a 4.68 ERA as a 22-year-old. Blubaugh throws from a high slot that assists in generating his 91-95 mph four-seamer's solid riding action. He throws both a curveball and slider, the curve a very vertical, deep breaker, while the slider has late tilting action to it. He'll manipulate the amount of depth on both breaking balls, which each project to solid-average. He also has a changeup that he throws with fastball arm speed; it shows fade and sink. It has more gradual than sudden action, but it will still serve as an average pitch for him. Blubaughâ€™s fringe command will limit his overall ceiling, but he has the pure stuff to project as a backend starter or swingman.</v>
      </c>
      <c r="X511">
        <f>'Prospects Data'!V511</f>
        <v>0</v>
      </c>
      <c r="Y511" t="str">
        <f>'Prospects Data'!W511</f>
        <v>sa3020112</v>
      </c>
    </row>
    <row r="512" spans="2:25" x14ac:dyDescent="0.45">
      <c r="B512">
        <v>17</v>
      </c>
      <c r="C512" t="s">
        <v>4466</v>
      </c>
      <c r="D512" t="s">
        <v>31</v>
      </c>
      <c r="E512" s="7" t="str">
        <f>VLOOKUP(D512, Index!$A$2:$B$31, 2, FALSE)</f>
        <v>Cubs</v>
      </c>
      <c r="F512" s="7">
        <f t="shared" si="7"/>
        <v>511</v>
      </c>
      <c r="G512" t="str">
        <f>'Prospects Data'!E512</f>
        <v>SP</v>
      </c>
      <c r="H512" t="str">
        <f>'Prospects Data'!F512</f>
        <v>A+</v>
      </c>
      <c r="I512">
        <f>'Prospects Data'!G512</f>
        <v>2026</v>
      </c>
      <c r="J512">
        <f>'Prospects Data'!H512</f>
        <v>40</v>
      </c>
      <c r="K512" t="str">
        <f>'Prospects Data'!I512</f>
        <v>Low</v>
      </c>
      <c r="L512">
        <f>'Prospects Data'!J512</f>
        <v>0</v>
      </c>
      <c r="M512">
        <f>'Prospects Data'!K512</f>
        <v>22.324999999999999</v>
      </c>
      <c r="N512" t="str">
        <f>'Prospects Data'!L512</f>
        <v>6' 6"</v>
      </c>
      <c r="O512">
        <f>'Prospects Data'!M512</f>
        <v>208</v>
      </c>
      <c r="P512" t="str">
        <f>'Prospects Data'!N512</f>
        <v>R</v>
      </c>
      <c r="Q512" t="str">
        <f>'Prospects Data'!O512</f>
        <v>R</v>
      </c>
      <c r="R512">
        <f>'Prospects Data'!P512</f>
        <v>2023</v>
      </c>
      <c r="S512" t="str">
        <f>'Prospects Data'!Q512</f>
        <v>Draft</v>
      </c>
      <c r="T512" t="str">
        <f>'Prospects Data'!R512</f>
        <v>CHC</v>
      </c>
      <c r="U512">
        <f>'Prospects Data'!S512</f>
        <v>600000</v>
      </c>
      <c r="V512" t="str">
        <f>'Prospects Data'!T512</f>
        <v>South Carolina</v>
      </c>
      <c r="W512" t="str">
        <f>'Prospects Data'!U512</f>
        <v>Sanders had a down 2023 junior spring because of an injury to his knee and lower fibula that caused him pain during the season even before he was shut down for most of May and after the draft. His pro debut came with an assignment to High-A South Bend, where Sanders has looked like he did in college. He can work the angle of his fastball past hitters at the letters even though he doesn't throw incredibly hard, and both of his breaking balls are capable of missing bats when he executes location, which he tends to do. His fastball is pretty vulnerable in the strike zone, so Sanders doesn't have a great way to get ahead of hitters. He tends to use his changeup as an action pitch in the zone just to show a different look, and early in 2024, that offering has also been pretty hittable. Improving his breaking ball demarcation (there are definitely two different pitches here, they just run together) as a pro might also help with this. The entire package presents a pretty low variance backend starter look.</v>
      </c>
      <c r="X512">
        <f>'Prospects Data'!V512</f>
        <v>0</v>
      </c>
      <c r="Y512" t="str">
        <f>'Prospects Data'!W512</f>
        <v>sa3023508</v>
      </c>
    </row>
    <row r="513" spans="2:25" x14ac:dyDescent="0.45">
      <c r="B513">
        <v>17</v>
      </c>
      <c r="C513" t="s">
        <v>43</v>
      </c>
      <c r="D513" t="s">
        <v>42</v>
      </c>
      <c r="E513" s="7" t="str">
        <f>VLOOKUP(D513, Index!$A$2:$B$31, 2, FALSE)</f>
        <v>Angels</v>
      </c>
      <c r="F513" s="7">
        <f t="shared" si="7"/>
        <v>512</v>
      </c>
      <c r="G513" t="str">
        <f>'Prospects Data'!E513</f>
        <v>SP</v>
      </c>
      <c r="H513" t="str">
        <f>'Prospects Data'!F513</f>
        <v>MLB</v>
      </c>
      <c r="I513">
        <f>'Prospects Data'!G513</f>
        <v>2024</v>
      </c>
      <c r="J513">
        <f>'Prospects Data'!H513</f>
        <v>35</v>
      </c>
      <c r="K513" t="str">
        <f>'Prospects Data'!I513</f>
        <v>High</v>
      </c>
      <c r="L513">
        <f>'Prospects Data'!J513</f>
        <v>0</v>
      </c>
      <c r="M513">
        <f>'Prospects Data'!K513</f>
        <v>27.127777699999999</v>
      </c>
      <c r="N513" t="str">
        <f>'Prospects Data'!L513</f>
        <v>6' 1"</v>
      </c>
      <c r="O513">
        <f>'Prospects Data'!M513</f>
        <v>190</v>
      </c>
      <c r="P513" t="str">
        <f>'Prospects Data'!N513</f>
        <v>R</v>
      </c>
      <c r="Q513" t="str">
        <f>'Prospects Data'!O513</f>
        <v>R</v>
      </c>
      <c r="R513">
        <f>'Prospects Data'!P513</f>
        <v>2019</v>
      </c>
      <c r="S513" t="str">
        <f>'Prospects Data'!Q513</f>
        <v>Draft</v>
      </c>
      <c r="T513" t="str">
        <f>'Prospects Data'!R513</f>
        <v>LAA</v>
      </c>
      <c r="U513">
        <f>'Prospects Data'!S513</f>
        <v>172500</v>
      </c>
      <c r="V513" t="str">
        <f>'Prospects Data'!T513</f>
        <v>Auburn</v>
      </c>
      <c r="W513" t="str">
        <f>'Prospects Data'!U513</f>
        <v>Daniel has dealt with injuries (a 2019 Tommy John and 2023 shoulder strain) and fluctuating velocity (at times sitting 90, at times sitting 93 and up to 96) during the last half decade, but he appears healthy and effective early in 2024. Daniel is again sitting 91-94 and commanding his fastball to the belt. He mixes in two distinct breaking balls (a slow mid-70s curve and low-80s slider) and, to a lesser extent, a mid-80s changeup. Nothing is plus, but Daniel is a loose-bodied, big-framed righty whose direct line to the plate makes him a reliable strike thrower. Currently at Salt Lake, he's an up/down starter who seems likely to lose rookie eligibility at some point in 2024.</v>
      </c>
      <c r="X513">
        <f>'Prospects Data'!V513</f>
        <v>0</v>
      </c>
      <c r="Y513">
        <f>'Prospects Data'!W513</f>
        <v>27582</v>
      </c>
    </row>
    <row r="514" spans="2:25" x14ac:dyDescent="0.45">
      <c r="B514">
        <v>18</v>
      </c>
      <c r="C514" t="s">
        <v>4471</v>
      </c>
      <c r="D514" t="s">
        <v>155</v>
      </c>
      <c r="E514" s="7" t="str">
        <f>VLOOKUP(D514, Index!$A$2:$B$31, 2, FALSE)</f>
        <v>Royals</v>
      </c>
      <c r="F514" s="7">
        <f t="shared" si="7"/>
        <v>513</v>
      </c>
      <c r="G514" t="str">
        <f>'Prospects Data'!E514</f>
        <v>SP</v>
      </c>
      <c r="H514" t="str">
        <f>'Prospects Data'!F514</f>
        <v>AAA</v>
      </c>
      <c r="I514">
        <f>'Prospects Data'!G514</f>
        <v>2025</v>
      </c>
      <c r="J514">
        <f>'Prospects Data'!H514</f>
        <v>40</v>
      </c>
      <c r="K514" t="str">
        <f>'Prospects Data'!I514</f>
        <v>Med</v>
      </c>
      <c r="L514">
        <f>'Prospects Data'!J514</f>
        <v>0</v>
      </c>
      <c r="M514">
        <f>'Prospects Data'!K514</f>
        <v>25.011111100000001</v>
      </c>
      <c r="N514" t="str">
        <f>'Prospects Data'!L514</f>
        <v>6' 5"</v>
      </c>
      <c r="O514">
        <f>'Prospects Data'!M514</f>
        <v>220</v>
      </c>
      <c r="P514" t="str">
        <f>'Prospects Data'!N514</f>
        <v>R</v>
      </c>
      <c r="Q514" t="str">
        <f>'Prospects Data'!O514</f>
        <v>R</v>
      </c>
      <c r="R514">
        <f>'Prospects Data'!P514</f>
        <v>2021</v>
      </c>
      <c r="S514" t="str">
        <f>'Prospects Data'!Q514</f>
        <v>Draft</v>
      </c>
      <c r="T514" t="str">
        <f>'Prospects Data'!R514</f>
        <v>NYY</v>
      </c>
      <c r="U514">
        <f>'Prospects Data'!S514</f>
        <v>150000</v>
      </c>
      <c r="V514" t="str">
        <f>'Prospects Data'!T514</f>
        <v>USC</v>
      </c>
      <c r="W514" t="str">
        <f>'Prospects Data'!U514</f>
        <v>Champlain was part of three-player package acquired from the Yankees in exchange for Andrew Benintendi at the 2022 trade deadline. Last year was Champlain's first full season in the Royals system and he logged 135.1 frames split nearly equally between Quad Cities and Northwest Arkansas, posting a 3.33 ERA while striking out 125 (22.8%) and walking only 43 (7.8%). This season, he started the year in Double-A, where he struck out 48 batters in 36 innings before being promoted to the rotation in Omaha. Heâ€™s thrown just over 40 frames in Omaha, where heâ€™s not fanning batters at the same pace he was in the Texas League and has seen his walks tick up above 10%. 
Champlain has a medium arm circle with a clean path, and he throws from a high release point that generates solid backspin and carry on his 93-96 mph four-seam fastball. When Champlain is working his heater near the top rail of the zone, it holds its plane well enough to stay above the swings of opposing hitters and generate whiffs, but it lacks that same hop when it isn't elevated. His 78-81 mph curveball is a vertically oriented 2,700 rpm breaker that routinely shows above-average tightness, and it's ideal for tunneling off of his elevated fastball. The other breaking ball in his arsenal is a short-tilting slider at 83-87 mph that shows solid bite on occasion. Champlain's changeup (84-89 mph) mostly shows minimal, low-impact action in the form of slight fade that batters have an easy time identifying. 
Champlain's mix matches up well against same-side hitters, but his changeup quality lags behind his other pitches to such a degree that he'll be forced to lean heavily on his fastball/curveball combo when facing left-handed hitters. Champlain is nearly ready to be a bulk-inning, back-of-the-rotation piece, one who could use another way of attacking lefties.</v>
      </c>
      <c r="X514">
        <f>'Prospects Data'!V514</f>
        <v>0</v>
      </c>
      <c r="Y514" t="str">
        <f>'Prospects Data'!W514</f>
        <v>sa3018138</v>
      </c>
    </row>
    <row r="515" spans="2:25" x14ac:dyDescent="0.45">
      <c r="B515">
        <v>18</v>
      </c>
      <c r="C515" t="s">
        <v>93</v>
      </c>
      <c r="D515" t="s">
        <v>89</v>
      </c>
      <c r="E515" s="7" t="str">
        <f>VLOOKUP(D515, Index!$A$2:$B$31, 2, FALSE)</f>
        <v>Rays</v>
      </c>
      <c r="F515" s="7">
        <f t="shared" si="7"/>
        <v>514</v>
      </c>
      <c r="G515" t="str">
        <f>'Prospects Data'!E515</f>
        <v>CF</v>
      </c>
      <c r="H515" t="str">
        <f>'Prospects Data'!F515</f>
        <v>A+</v>
      </c>
      <c r="I515">
        <f>'Prospects Data'!G515</f>
        <v>2026</v>
      </c>
      <c r="J515">
        <f>'Prospects Data'!H515</f>
        <v>40</v>
      </c>
      <c r="K515" t="str">
        <f>'Prospects Data'!I515</f>
        <v>Med</v>
      </c>
      <c r="L515">
        <f>'Prospects Data'!J515</f>
        <v>1</v>
      </c>
      <c r="M515">
        <f>'Prospects Data'!K515</f>
        <v>22.4972222</v>
      </c>
      <c r="N515" t="str">
        <f>'Prospects Data'!L515</f>
        <v>6' 1"</v>
      </c>
      <c r="O515">
        <f>'Prospects Data'!M515</f>
        <v>195</v>
      </c>
      <c r="P515" t="str">
        <f>'Prospects Data'!N515</f>
        <v>R</v>
      </c>
      <c r="Q515" t="str">
        <f>'Prospects Data'!O515</f>
        <v>R</v>
      </c>
      <c r="R515">
        <f>'Prospects Data'!P515</f>
        <v>2023</v>
      </c>
      <c r="S515" t="str">
        <f>'Prospects Data'!Q515</f>
        <v>Draft</v>
      </c>
      <c r="T515" t="str">
        <f>'Prospects Data'!R515</f>
        <v>BAL</v>
      </c>
      <c r="U515">
        <f>'Prospects Data'!S515</f>
        <v>1400000</v>
      </c>
      <c r="V515" t="str">
        <f>'Prospects Data'!T515</f>
        <v>North Carolina</v>
      </c>
      <c r="W515" t="str">
        <f>'Prospects Data'!U515</f>
        <v>Horvath hit 42 bombs combined during his final two years at North Carolina and slashed .305/.418/.711 during his junior year. After the 2023 draft, he was able to get 99 plate appearances against professional pitching across the rookie, A, and A+ levels and slashed .321/.455/.603 with 26 strikeouts and 19 walks. His performance at High-A so far in 2024 has been slightly above the league average. Horvath hits out of an open, high hands setup, and uses an abbreviated leg kick that brings him to square; he really utilizes his legs well throughout his passes. He has extremely quick and powerful hands that generate above-average pull power. Horvath is geared to pull in the extreme, but so far his bat has been quick enough to make this style of hitting work. Horvathâ€™s lofty bat path is geared towards handling pitches in the lower half of the zone but is very vulnerable to anything elevated. We're in slight disagreement about Horvath's defense. Eric thought his move to the outfield in college was more or less permanent and for the best. Travis thinks his lateral range and above-average arm strength make the hot corner his best position, while he's a passable defender at both second base and in right field. Horvathâ€™s hit tool will be too light for everyday consideration, but he'll be able to fill a bench role if indeed he proves to be a versatile defender.</v>
      </c>
      <c r="X515">
        <f>'Prospects Data'!V515</f>
        <v>0</v>
      </c>
      <c r="Y515" t="str">
        <f>'Prospects Data'!W515</f>
        <v>sa3022885</v>
      </c>
    </row>
    <row r="516" spans="2:25" x14ac:dyDescent="0.45">
      <c r="B516">
        <v>18</v>
      </c>
      <c r="C516" t="s">
        <v>4477</v>
      </c>
      <c r="D516" t="s">
        <v>46</v>
      </c>
      <c r="E516" s="7" t="str">
        <f>VLOOKUP(D516, Index!$A$2:$B$31, 2, FALSE)</f>
        <v>Dodgers</v>
      </c>
      <c r="F516" s="7">
        <f t="shared" ref="F516:F579" si="8">F515+1</f>
        <v>515</v>
      </c>
      <c r="G516" t="str">
        <f>'Prospects Data'!E516</f>
        <v>SIRP</v>
      </c>
      <c r="H516" t="str">
        <f>'Prospects Data'!F516</f>
        <v>AA</v>
      </c>
      <c r="I516">
        <f>'Prospects Data'!G516</f>
        <v>2026</v>
      </c>
      <c r="J516">
        <f>'Prospects Data'!H516</f>
        <v>40</v>
      </c>
      <c r="K516" t="str">
        <f>'Prospects Data'!I516</f>
        <v>Med</v>
      </c>
      <c r="L516">
        <f>'Prospects Data'!J516</f>
        <v>0</v>
      </c>
      <c r="M516">
        <f>'Prospects Data'!K516</f>
        <v>21.994444399999999</v>
      </c>
      <c r="N516" t="str">
        <f>'Prospects Data'!L516</f>
        <v>6' 7"</v>
      </c>
      <c r="O516">
        <f>'Prospects Data'!M516</f>
        <v>250</v>
      </c>
      <c r="P516" t="str">
        <f>'Prospects Data'!N516</f>
        <v>L</v>
      </c>
      <c r="Q516" t="str">
        <f>'Prospects Data'!O516</f>
        <v>L</v>
      </c>
      <c r="R516">
        <f>'Prospects Data'!P516</f>
        <v>2021</v>
      </c>
      <c r="S516" t="str">
        <f>'Prospects Data'!Q516</f>
        <v>Draft</v>
      </c>
      <c r="T516" t="str">
        <f>'Prospects Data'!R516</f>
        <v>LAD</v>
      </c>
      <c r="U516">
        <f>'Prospects Data'!S516</f>
        <v>125000</v>
      </c>
      <c r="V516" t="str">
        <f>'Prospects Data'!T516</f>
        <v>South Mountain CC (AZ)</v>
      </c>
      <c r="W516" t="str">
        <f>'Prospects Data'!U516</f>
        <v>There was a stretch when high school Kopp looked like a potential first round pick, as at the time, he was an extremely projectable 6-foot-4 lefty who was already reaching back for mid-90s heat. But Kopp's ability to find the strike zone evaporated during his senior year, his velocity regressed as he desperately aimed for the zone, and he de-committed from ASU, opting instead to go to South Mountain Junior College, where these issues continued. Fresh eyes got to watch Kopp throw in the MLB Draft League and at the Combine, and rather than fixate on and grow fatigued by his persistent issues, they saw a lefty with huge arm strength and a potentially good breaking ball. Now pro scouts can't believe Kopp signed for just $125,000. 
He spent the bulk of his first two seasons working as a starter for three innings at a time before the Dodgers put Kopp in the bullpen at the end of the 2023 regular season and Fall League. Kopp sits 95-98 and will occasionally touch 100 in relief. His north/south arm slot should theoretically impart big vertical depth on his breaking balls, but the shape and velo of those offerings is inconsistent, nasty at times and hittable at others. Kopp is only 21 and long-levered leviathans like him usually take a while to hone their command. He likely won't develop enough to be a starter, but he has a good shot to be a late-inning bullpen weapon if he can tighten up his breaking ball consistency.</v>
      </c>
      <c r="X516">
        <f>'Prospects Data'!V516</f>
        <v>0</v>
      </c>
      <c r="Y516" t="str">
        <f>'Prospects Data'!W516</f>
        <v>sa3017751</v>
      </c>
    </row>
    <row r="517" spans="2:25" x14ac:dyDescent="0.45">
      <c r="B517">
        <v>18</v>
      </c>
      <c r="C517" t="s">
        <v>4481</v>
      </c>
      <c r="D517" t="s">
        <v>21</v>
      </c>
      <c r="E517" s="7" t="str">
        <f>VLOOKUP(D517, Index!$A$2:$B$31, 2, FALSE)</f>
        <v>Orioles</v>
      </c>
      <c r="F517" s="7">
        <f t="shared" si="8"/>
        <v>516</v>
      </c>
      <c r="G517" t="str">
        <f>'Prospects Data'!E517</f>
        <v>SP</v>
      </c>
      <c r="H517" t="str">
        <f>'Prospects Data'!F517</f>
        <v>A</v>
      </c>
      <c r="I517">
        <f>'Prospects Data'!G517</f>
        <v>2026</v>
      </c>
      <c r="J517">
        <f>'Prospects Data'!H517</f>
        <v>40</v>
      </c>
      <c r="K517" t="str">
        <f>'Prospects Data'!I517</f>
        <v>High</v>
      </c>
      <c r="L517">
        <f>'Prospects Data'!J517</f>
        <v>0</v>
      </c>
      <c r="M517">
        <f>'Prospects Data'!K517</f>
        <v>22.097222200000001</v>
      </c>
      <c r="N517" t="str">
        <f>'Prospects Data'!L517</f>
        <v>6' 3"</v>
      </c>
      <c r="O517">
        <f>'Prospects Data'!M517</f>
        <v>200</v>
      </c>
      <c r="P517" t="str">
        <f>'Prospects Data'!N517</f>
        <v>R</v>
      </c>
      <c r="Q517" t="str">
        <f>'Prospects Data'!O517</f>
        <v>R</v>
      </c>
      <c r="R517">
        <f>'Prospects Data'!P517</f>
        <v>2023</v>
      </c>
      <c r="S517" t="str">
        <f>'Prospects Data'!Q517</f>
        <v>Draft</v>
      </c>
      <c r="T517" t="str">
        <f>'Prospects Data'!R517</f>
        <v>BAL</v>
      </c>
      <c r="U517">
        <f>'Prospects Data'!S517</f>
        <v>760000</v>
      </c>
      <c r="V517" t="str">
        <f>'Prospects Data'!T517</f>
        <v>Washington</v>
      </c>
      <c r="W517" t="str">
        <f>'Prospects Data'!U517</f>
        <v>A very interesting late-bloomer prospect with a plus-plus pitcher's build and mid-90s arm strength, Lord (yah yah) transferred to UW from Division III Carleton College. He's had a nearly 10-tick velo bump since high school, and in the lead up to last year's draft was sitting 94 and was up to 97 with downhill cut. He has a prototypical pitcher's build at 6-foot-3, has ultra-long levers, and Lord's ridiculous shoulder mobility is evident on layback. His size, build, arm strength, natural breaking ball snap, and small school background make for a very exciting dev project. He's raw and had an ERA over 6.00 at Washington last year, but his peripherals were pretty strong and the raw material Baltimore has to work with here is pretty exciting. An elbow strain has prevented him from throwing yet in 2024.</v>
      </c>
      <c r="X517">
        <f>'Prospects Data'!V517</f>
        <v>0</v>
      </c>
      <c r="Y517" t="str">
        <f>'Prospects Data'!W517</f>
        <v>sa3023135</v>
      </c>
    </row>
    <row r="518" spans="2:25" x14ac:dyDescent="0.45">
      <c r="B518">
        <v>18</v>
      </c>
      <c r="C518" t="s">
        <v>4485</v>
      </c>
      <c r="D518" t="s">
        <v>309</v>
      </c>
      <c r="E518" s="7" t="str">
        <f>VLOOKUP(D518, Index!$A$2:$B$31, 2, FALSE)</f>
        <v>Rockies</v>
      </c>
      <c r="F518" s="7">
        <f t="shared" si="8"/>
        <v>517</v>
      </c>
      <c r="G518" t="str">
        <f>'Prospects Data'!E518</f>
        <v>SS</v>
      </c>
      <c r="H518" t="str">
        <f>'Prospects Data'!F518</f>
        <v>DSL</v>
      </c>
      <c r="I518">
        <f>'Prospects Data'!G518</f>
        <v>2030</v>
      </c>
      <c r="J518">
        <f>'Prospects Data'!H518</f>
        <v>40</v>
      </c>
      <c r="K518" t="str">
        <f>'Prospects Data'!I518</f>
        <v>High</v>
      </c>
      <c r="L518">
        <f>'Prospects Data'!J518</f>
        <v>0</v>
      </c>
      <c r="M518">
        <f>'Prospects Data'!K518</f>
        <v>16.994444399999999</v>
      </c>
      <c r="N518" t="str">
        <f>'Prospects Data'!L518</f>
        <v>6' 1"</v>
      </c>
      <c r="O518">
        <f>'Prospects Data'!M518</f>
        <v>155</v>
      </c>
      <c r="P518" t="str">
        <f>'Prospects Data'!N518</f>
        <v>S</v>
      </c>
      <c r="Q518" t="str">
        <f>'Prospects Data'!O518</f>
        <v>R</v>
      </c>
      <c r="R518">
        <f>'Prospects Data'!P518</f>
        <v>2024</v>
      </c>
      <c r="S518" t="str">
        <f>'Prospects Data'!Q518</f>
        <v>Intl15</v>
      </c>
      <c r="T518" t="str">
        <f>'Prospects Data'!R518</f>
        <v>COL</v>
      </c>
      <c r="U518">
        <f>'Prospects Data'!S518</f>
        <v>1700000</v>
      </c>
      <c r="V518" t="str">
        <f>'Prospects Data'!T518</f>
        <v>Dominican Republic</v>
      </c>
      <c r="W518" t="str">
        <f>'Prospects Data'!U518</f>
        <v>I had a fairly bullish pre-signing grade on Andujar even though some international scouts thought he was simply too frail to be a viable offensive player in pro ball. I'm willing to project more growth (literally) and skill development here because Andujar is so young. His skill foundation (switch-hitting feel for contact and great defensive actions) has him primed to break out if he can develop big league physicality. After initial rumors had the Yankees on Andujar, he signed with Colorado for $1.7 million in January.</v>
      </c>
      <c r="X518">
        <f>'Prospects Data'!V518</f>
        <v>0</v>
      </c>
      <c r="Y518" t="str">
        <f>'Prospects Data'!W518</f>
        <v>sa3023890</v>
      </c>
    </row>
    <row r="519" spans="2:25" x14ac:dyDescent="0.45">
      <c r="B519">
        <v>18</v>
      </c>
      <c r="C519" t="s">
        <v>4488</v>
      </c>
      <c r="D519" t="s">
        <v>59</v>
      </c>
      <c r="E519" s="7" t="str">
        <f>VLOOKUP(D519, Index!$A$2:$B$31, 2, FALSE)</f>
        <v>Twins</v>
      </c>
      <c r="F519" s="7">
        <f t="shared" si="8"/>
        <v>518</v>
      </c>
      <c r="G519" t="str">
        <f>'Prospects Data'!E519</f>
        <v>SP</v>
      </c>
      <c r="H519" t="str">
        <f>'Prospects Data'!F519</f>
        <v>AA</v>
      </c>
      <c r="I519">
        <f>'Prospects Data'!G519</f>
        <v>2026</v>
      </c>
      <c r="J519">
        <f>'Prospects Data'!H519</f>
        <v>40</v>
      </c>
      <c r="K519" t="str">
        <f>'Prospects Data'!I519</f>
        <v>Med</v>
      </c>
      <c r="L519">
        <f>'Prospects Data'!J519</f>
        <v>0</v>
      </c>
      <c r="M519">
        <f>'Prospects Data'!K519</f>
        <v>22.905555499999998</v>
      </c>
      <c r="N519" t="str">
        <f>'Prospects Data'!L519</f>
        <v>6' 0"</v>
      </c>
      <c r="O519">
        <f>'Prospects Data'!M519</f>
        <v>195</v>
      </c>
      <c r="P519" t="str">
        <f>'Prospects Data'!N519</f>
        <v>R</v>
      </c>
      <c r="Q519" t="str">
        <f>'Prospects Data'!O519</f>
        <v>R</v>
      </c>
      <c r="R519">
        <f>'Prospects Data'!P519</f>
        <v>2022</v>
      </c>
      <c r="S519" t="str">
        <f>'Prospects Data'!Q519</f>
        <v>Draft</v>
      </c>
      <c r="T519" t="str">
        <f>'Prospects Data'!R519</f>
        <v>MIN</v>
      </c>
      <c r="U519">
        <f>'Prospects Data'!S519</f>
        <v>500000</v>
      </c>
      <c r="V519" t="str">
        <f>'Prospects Data'!T519</f>
        <v>Texas Tech</v>
      </c>
      <c r="W519" t="str">
        <f>'Prospects Data'!U519</f>
        <v>Morris transferred from Colorado Mesa to Texas Tech for his fourth year of school as the Red Raiders tried to Voltron together a weekend rotation made up of transfers. He covered both of Minnesotaâ€™s A-ball affiliates in 2023, throwing 84.1 frames of 2.88 ERA ball and striking out 79 batters while only walking 19. He got off to a great start at Cedar Rapids again and was quickly promoted to Wichita, where Morris has continued to avoid walks but has dealt with a dip in strikeouts. He has a medium frame that has room for added weight but probably not enough to project velo growth. 
Morris' delivery is weird. He has a high front side throughout his delivery and creates a slight crossfire angle with his stride direction before throwing out of a high arm slot. It's rare for cross-bodied pitchers to also have a north/south arm slot this extreme and it seems to disorient hitters. Morris' four-seamer has been sitting 92-96 mph in 2024 and holds its plane very well, which allows it to sneak past hitters' bats in the zone at a high rate. He has two distinct breaking balls: a 74-79 mph curveball that is a deep, gradual breaker, while the slider is a sharper, sudden two-plane downer at 84-88 mph. Morris will throw his changeup to both left- and right-handed hitters, and it now projects to be an average offering for him if heâ€™s able to maintain the fade and sink it currently flashes. The 87-92 mph cutter shows effectiveness in crowding left-handed hitters with its late movement. This is an atypical mechanical look for a starter, but the pitches are there. We feel pretty confident Morris is going to be an impact arm of some kind, be it in long relief â€” where his deception could make him dominant across multiple innings like peak Yusmeiro Petit â€” or as a shorter-outing no. 4/5 starter.</v>
      </c>
      <c r="X519">
        <f>'Prospects Data'!V519</f>
        <v>0</v>
      </c>
      <c r="Y519" t="str">
        <f>'Prospects Data'!W519</f>
        <v>sa3020569</v>
      </c>
    </row>
    <row r="520" spans="2:25" x14ac:dyDescent="0.45">
      <c r="B520">
        <v>18</v>
      </c>
      <c r="C520" t="s">
        <v>732</v>
      </c>
      <c r="D520" t="s">
        <v>16</v>
      </c>
      <c r="E520" s="7" t="str">
        <f>VLOOKUP(D520, Index!$A$2:$B$31, 2, FALSE)</f>
        <v>Giants</v>
      </c>
      <c r="F520" s="7">
        <f t="shared" si="8"/>
        <v>519</v>
      </c>
      <c r="G520" t="str">
        <f>'Prospects Data'!E520</f>
        <v>LF</v>
      </c>
      <c r="H520" t="str">
        <f>'Prospects Data'!F520</f>
        <v>AA</v>
      </c>
      <c r="I520">
        <f>'Prospects Data'!G520</f>
        <v>2024</v>
      </c>
      <c r="J520">
        <f>'Prospects Data'!H520</f>
        <v>40</v>
      </c>
      <c r="K520" t="str">
        <f>'Prospects Data'!I520</f>
        <v>Low</v>
      </c>
      <c r="L520">
        <f>'Prospects Data'!J520</f>
        <v>0</v>
      </c>
      <c r="M520">
        <f>'Prospects Data'!K520</f>
        <v>24.266666600000001</v>
      </c>
      <c r="N520" t="str">
        <f>'Prospects Data'!L520</f>
        <v>5' 10"</v>
      </c>
      <c r="O520">
        <f>'Prospects Data'!M520</f>
        <v>178</v>
      </c>
      <c r="P520" t="str">
        <f>'Prospects Data'!N520</f>
        <v>L</v>
      </c>
      <c r="Q520" t="str">
        <f>'Prospects Data'!O520</f>
        <v>R</v>
      </c>
      <c r="R520">
        <f>'Prospects Data'!P520</f>
        <v>2022</v>
      </c>
      <c r="S520" t="str">
        <f>'Prospects Data'!Q520</f>
        <v>Draft</v>
      </c>
      <c r="T520" t="str">
        <f>'Prospects Data'!R520</f>
        <v>SFG</v>
      </c>
      <c r="U520">
        <f>'Prospects Data'!S520</f>
        <v>97500</v>
      </c>
      <c r="V520" t="str">
        <f>'Prospects Data'!T520</f>
        <v>Oregon State</v>
      </c>
      <c r="W520" t="str">
        <f>'Prospects Data'!U520</f>
        <v>Meckler fell to the eighth round of the 2022 draft because he was viewed as a corner outfield fit with very little power, but his hit tool turned out to be special enough to get him to the big leagues in 2023. He doesn't quite have Steven Kwan's bat control, but he was tracking like another Day Two steal from Oregon State. Meckler is a career .370 hitter in the minors across 106 games, but after he raced across three minor league levels and all the way to San Francisco last year, the diminutive outfielder looked physically overmatched against big league stuff. Meckler had an 87% contact rate as he climbed through the minors but that dipped to a more pedestrian 78% by the end of the season. He doesn't have great feel for defense and is probably just a left fielder, and he lacks the power to profile as a regular there. Meckler did look a bit stronger during 2024 spring training but a left wrist sprain shelved him before the season began. It's tougher to roster a guy like Meckler than a contact-only guy who can actually play center field. Realistically, with a lot of playing time, he'd likely produce akin to Raimel Tapia.</v>
      </c>
      <c r="X520">
        <f>'Prospects Data'!V520</f>
        <v>0</v>
      </c>
      <c r="Y520">
        <f>'Prospects Data'!W520</f>
        <v>31490</v>
      </c>
    </row>
    <row r="521" spans="2:25" x14ac:dyDescent="0.45">
      <c r="B521">
        <v>18</v>
      </c>
      <c r="C521" t="s">
        <v>4492</v>
      </c>
      <c r="D521" t="s">
        <v>10</v>
      </c>
      <c r="E521" s="7" t="str">
        <f>VLOOKUP(D521, Index!$A$2:$B$31, 2, FALSE)</f>
        <v>Mets</v>
      </c>
      <c r="F521" s="7">
        <f t="shared" si="8"/>
        <v>520</v>
      </c>
      <c r="G521" t="str">
        <f>'Prospects Data'!E521</f>
        <v>C</v>
      </c>
      <c r="H521" t="str">
        <f>'Prospects Data'!F521</f>
        <v>A+</v>
      </c>
      <c r="I521">
        <f>'Prospects Data'!G521</f>
        <v>2027</v>
      </c>
      <c r="J521">
        <f>'Prospects Data'!H521</f>
        <v>40</v>
      </c>
      <c r="K521" t="str">
        <f>'Prospects Data'!I521</f>
        <v>Med</v>
      </c>
      <c r="L521">
        <f>'Prospects Data'!J521</f>
        <v>0</v>
      </c>
      <c r="M521">
        <f>'Prospects Data'!K521</f>
        <v>20.5</v>
      </c>
      <c r="N521" t="str">
        <f>'Prospects Data'!L521</f>
        <v>5' 11"</v>
      </c>
      <c r="O521">
        <f>'Prospects Data'!M521</f>
        <v>205</v>
      </c>
      <c r="P521" t="str">
        <f>'Prospects Data'!N521</f>
        <v>R</v>
      </c>
      <c r="Q521" t="str">
        <f>'Prospects Data'!O521</f>
        <v>R</v>
      </c>
      <c r="R521">
        <f>'Prospects Data'!P521</f>
        <v>2022</v>
      </c>
      <c r="S521" t="str">
        <f>'Prospects Data'!Q521</f>
        <v>Intl15</v>
      </c>
      <c r="T521" t="str">
        <f>'Prospects Data'!R521</f>
        <v>NYM</v>
      </c>
      <c r="U521">
        <f>'Prospects Data'!S521</f>
        <v>0</v>
      </c>
      <c r="V521" t="str">
        <f>'Prospects Data'!T521</f>
        <v>Dominican Republic</v>
      </c>
      <c r="W521" t="str">
        <f>'Prospects Data'!U521</f>
        <v>A speedy, undersized catcher, Suero hit well enough at Low-A St. Lucie early in 2024 to earn a quick promotion to Brooklyn. He has simple in-the-box footwork and a short, low-hand load, the combination of which allows Suero to be on time consistently. His swing is a little uphill and he can't always get on top of high pitches, but the hit/power combo here is enough to project Suero as a well-rounded backup. Suero is a Bronx native who played at All Hallows High School and for travel ball teams in the U.S. before he relocated in the spring of 2019 to sign as an international amateur. He hasn't been catching for very long and is athletic enough to perhaps transition back to one of his former defensive positions and have rare versatility.</v>
      </c>
      <c r="X521">
        <f>'Prospects Data'!V521</f>
        <v>0</v>
      </c>
      <c r="Y521" t="str">
        <f>'Prospects Data'!W521</f>
        <v>sa3018614</v>
      </c>
    </row>
    <row r="522" spans="2:25" x14ac:dyDescent="0.45">
      <c r="B522">
        <v>18</v>
      </c>
      <c r="C522" t="s">
        <v>2505</v>
      </c>
      <c r="D522" t="s">
        <v>207</v>
      </c>
      <c r="E522" s="7" t="str">
        <f>VLOOKUP(D522, Index!$A$2:$B$31, 2, FALSE)</f>
        <v>White Sox</v>
      </c>
      <c r="F522" s="7">
        <f t="shared" si="8"/>
        <v>521</v>
      </c>
      <c r="G522" t="str">
        <f>'Prospects Data'!E522</f>
        <v>RF</v>
      </c>
      <c r="H522" t="str">
        <f>'Prospects Data'!F522</f>
        <v>AA</v>
      </c>
      <c r="I522">
        <f>'Prospects Data'!G522</f>
        <v>2026</v>
      </c>
      <c r="J522">
        <f>'Prospects Data'!H522</f>
        <v>40</v>
      </c>
      <c r="K522" t="str">
        <f>'Prospects Data'!I522</f>
        <v>High</v>
      </c>
      <c r="L522">
        <f>'Prospects Data'!J522</f>
        <v>0</v>
      </c>
      <c r="M522">
        <f>'Prospects Data'!K522</f>
        <v>21.7</v>
      </c>
      <c r="N522" t="str">
        <f>'Prospects Data'!L522</f>
        <v>6' 2"</v>
      </c>
      <c r="O522">
        <f>'Prospects Data'!M522</f>
        <v>225</v>
      </c>
      <c r="P522" t="str">
        <f>'Prospects Data'!N522</f>
        <v>R</v>
      </c>
      <c r="Q522" t="str">
        <f>'Prospects Data'!O522</f>
        <v>R</v>
      </c>
      <c r="R522">
        <f>'Prospects Data'!P522</f>
        <v>2019</v>
      </c>
      <c r="S522" t="str">
        <f>'Prospects Data'!Q522</f>
        <v>J2</v>
      </c>
      <c r="T522" t="str">
        <f>'Prospects Data'!R522</f>
        <v>CHW</v>
      </c>
      <c r="U522">
        <f>'Prospects Data'!S522</f>
        <v>200000</v>
      </c>
      <c r="V522" t="str">
        <f>'Prospects Data'!T522</f>
        <v>Dominican Republic</v>
      </c>
      <c r="W522" t="str">
        <f>'Prospects Data'!U522</f>
        <v>Despite his huge raw power, we have tended to be skeptical of Veras because his profile is a heuristic nightmare. He's a righty-hitting corner guy who has trended down the defensive spectrum (from third base to right field) and has shown bottom-of-the-scale plate discipline (he swings at a roughly 60% rate, with walk rates between 5-6% the last two years), attributes that together are a prospecting red flag. But Veras has mashed at every level despite this. He's a .283/.335/.474 career hitter in the minors and clubbed 21 extra-base hits in 38 Double-A games to close the 2023 season while he was still 20 years old. 
Veras has monstrous raw power for a 21-year-old hitter and is capable of doing all-fields damage in games. He has hit at least 17 bombs each of the past two seasons and had 39 doubles in 2023 despite lacking great feel for airborne contact. He was a 55% groundball guy last season and had an average launch angle of just four degrees, yet still hit for huge power by virtue of his strength and bat speed. Veras' dad played pro ball all over the world for 15 years, and he's Fernando Tatis Jr.'s cousin. You can see some of the family's ability in Veras' best swings. We'll never be all-in on a prospect like this, but Veras has started to defy convention and put himself in a position to play a power-hitting role in the middle of a lineup despite his flaws. Especially if he develops better feel for lift, Veras will have a window where he's a dangerous 5-to-7-hole hitter with a frustrating OBP.</v>
      </c>
      <c r="X522">
        <f>'Prospects Data'!V522</f>
        <v>0</v>
      </c>
      <c r="Y522" t="str">
        <f>'Prospects Data'!W522</f>
        <v>sa3015178</v>
      </c>
    </row>
    <row r="523" spans="2:25" x14ac:dyDescent="0.45">
      <c r="B523">
        <v>18</v>
      </c>
      <c r="C523" t="s">
        <v>4496</v>
      </c>
      <c r="D523" t="s">
        <v>269</v>
      </c>
      <c r="E523" s="7" t="str">
        <f>VLOOKUP(D523, Index!$A$2:$B$31, 2, FALSE)</f>
        <v>Cardinals</v>
      </c>
      <c r="F523" s="7">
        <f t="shared" si="8"/>
        <v>522</v>
      </c>
      <c r="G523" t="str">
        <f>'Prospects Data'!E523</f>
        <v>LF</v>
      </c>
      <c r="H523" t="str">
        <f>'Prospects Data'!F523</f>
        <v>A+</v>
      </c>
      <c r="I523">
        <f>'Prospects Data'!G523</f>
        <v>2027</v>
      </c>
      <c r="J523">
        <f>'Prospects Data'!H523</f>
        <v>40</v>
      </c>
      <c r="K523" t="str">
        <f>'Prospects Data'!I523</f>
        <v>Med</v>
      </c>
      <c r="L523">
        <f>'Prospects Data'!J523</f>
        <v>0</v>
      </c>
      <c r="M523">
        <f>'Prospects Data'!K523</f>
        <v>22.391666600000001</v>
      </c>
      <c r="N523" t="str">
        <f>'Prospects Data'!L523</f>
        <v>6' 0"</v>
      </c>
      <c r="O523">
        <f>'Prospects Data'!M523</f>
        <v>211</v>
      </c>
      <c r="P523" t="str">
        <f>'Prospects Data'!N523</f>
        <v>R</v>
      </c>
      <c r="Q523" t="str">
        <f>'Prospects Data'!O523</f>
        <v>R</v>
      </c>
      <c r="R523">
        <f>'Prospects Data'!P523</f>
        <v>2023</v>
      </c>
      <c r="S523" t="str">
        <f>'Prospects Data'!Q523</f>
        <v>Draft</v>
      </c>
      <c r="T523" t="str">
        <f>'Prospects Data'!R523</f>
        <v>STL</v>
      </c>
      <c r="U523">
        <f>'Prospects Data'!S523</f>
        <v>381300</v>
      </c>
      <c r="V523" t="str">
        <f>'Prospects Data'!T523</f>
        <v>Miami</v>
      </c>
      <c r="W523" t="str">
        <f>'Prospects Data'!U523</f>
        <v>Levenson is a bat-strength oriented hitting prospect with significant pull-and-lift tendencies that serve his power-oriented approach. He was the Cardinals' fifth round pick in the 2023 Draft out of Miami and got 139 plate-appearances in the Florida State League last season, slashing .268/.331/.480 with a 12-to-32 walk to strikeout ratio. He has solid bat speed, but the limited adjustability in his path hinders his hit tool. The way Levenson's hands work in the box creates a bat path visually similar to Giancarlo Stanton's. Defensively, Levenson has seen time at all three outfield positions in his brief pro career, but his fringy speed and range profile far better in an outfield corner than in the middle of the diamond. Levensonâ€™s profile is driven by his power output. He'll be a nice part-time corner outfield bat.</v>
      </c>
      <c r="X523">
        <f>'Prospects Data'!V523</f>
        <v>0</v>
      </c>
      <c r="Y523" t="str">
        <f>'Prospects Data'!W523</f>
        <v>sa3022435</v>
      </c>
    </row>
    <row r="524" spans="2:25" x14ac:dyDescent="0.45">
      <c r="B524">
        <v>18</v>
      </c>
      <c r="C524" t="s">
        <v>1098</v>
      </c>
      <c r="D524" t="s">
        <v>178</v>
      </c>
      <c r="E524" s="7" t="str">
        <f>VLOOKUP(D524, Index!$A$2:$B$31, 2, FALSE)</f>
        <v>Yankees</v>
      </c>
      <c r="F524" s="7">
        <f t="shared" si="8"/>
        <v>523</v>
      </c>
      <c r="G524" t="str">
        <f>'Prospects Data'!E524</f>
        <v>LF</v>
      </c>
      <c r="H524" t="str">
        <f>'Prospects Data'!F524</f>
        <v>AAA</v>
      </c>
      <c r="I524">
        <f>'Prospects Data'!G524</f>
        <v>2024</v>
      </c>
      <c r="J524">
        <f>'Prospects Data'!H524</f>
        <v>40</v>
      </c>
      <c r="K524" t="str">
        <f>'Prospects Data'!I524</f>
        <v>High</v>
      </c>
      <c r="L524">
        <f>'Prospects Data'!J524</f>
        <v>0</v>
      </c>
      <c r="M524">
        <f>'Prospects Data'!K524</f>
        <v>23.2972222</v>
      </c>
      <c r="N524" t="str">
        <f>'Prospects Data'!L524</f>
        <v>5' 11"</v>
      </c>
      <c r="O524">
        <f>'Prospects Data'!M524</f>
        <v>210</v>
      </c>
      <c r="P524" t="str">
        <f>'Prospects Data'!N524</f>
        <v>R</v>
      </c>
      <c r="Q524" t="str">
        <f>'Prospects Data'!O524</f>
        <v>R</v>
      </c>
      <c r="R524">
        <f>'Prospects Data'!P524</f>
        <v>2017</v>
      </c>
      <c r="S524" t="str">
        <f>'Prospects Data'!Q524</f>
        <v>J2</v>
      </c>
      <c r="T524" t="str">
        <f>'Prospects Data'!R524</f>
        <v>NYY</v>
      </c>
      <c r="U524">
        <f>'Prospects Data'!S524</f>
        <v>1500000</v>
      </c>
      <c r="V524" t="str">
        <f>'Prospects Data'!T524</f>
        <v>Venezuela</v>
      </c>
      <c r="W524" t="str">
        <f>'Prospects Data'!U524</f>
        <v>I have fairly substantial concerns about Pereira's hit tool and long-term physical projection, which is why I have him evaluated less enthusiastically than what readers may have anticipated. Pereira has struck out at a nearly 30% clip his entire minor league career. He swings hard and has plus power already at age 22, but his hands aren't particularly deft or precise, and his swing is kind of stiff and clunky in a way that leaves him vulnerable to several common pitch-type and location combinations (especially fastballs up, and including lots of sliders that don't quite turn the corner). Because we're talking about a left field-only defender, the offensive margin for error here is pretty slim. Will Pereira be able to consistently get to enough of his power in games to be a valuable contributor, even if it's just as the righty half of a corner outfield platoon? I buy that he could have an Aristides Aquino-style peak in him, but over time I expect that the issues with the hit tool will make him tough to roster. You could point to Pereira's early-career loss of reps due to injury and the pandemic (he signed in 2017, and by the end of 2021 had played just 109 games) as a context-driven reason to project on his hit tool. That's reasonable. But Pereira's tightly wound, muscular build is relatively maxed out for a 22-year-old and I think there's a chance he stiffens and slows sooner than is typical, so even if his hit tool levels up, his peak window might end up being short for a totally different reason. With the Yankees' current roster, Pereira, who got a 27-game cup of coffee in 2023, has a chance to earn an extended big league opportunity in 2024. Still, I think it's much more likely that Oswaldo Cabrera bounces back and claims left field for his own, or that the optionless Estevan Florial (whose swing looked different late in 2023) gets a longer initial look than Pereira, or that Austin Wells can't catch and ends up entrenched in left field, than I think it is that things will click for Pereira.</v>
      </c>
      <c r="X524">
        <f>'Prospects Data'!V524</f>
        <v>0</v>
      </c>
      <c r="Y524">
        <f>'Prospects Data'!W524</f>
        <v>23695</v>
      </c>
    </row>
    <row r="525" spans="2:25" x14ac:dyDescent="0.45">
      <c r="B525">
        <v>18</v>
      </c>
      <c r="C525" t="s">
        <v>4500</v>
      </c>
      <c r="D525" t="s">
        <v>18</v>
      </c>
      <c r="E525" s="7" t="str">
        <f>VLOOKUP(D525, Index!$A$2:$B$31, 2, FALSE)</f>
        <v>Diamondbacks</v>
      </c>
      <c r="F525" s="7">
        <f t="shared" si="8"/>
        <v>524</v>
      </c>
      <c r="G525" t="str">
        <f>'Prospects Data'!E525</f>
        <v>SP</v>
      </c>
      <c r="H525" t="str">
        <f>'Prospects Data'!F525</f>
        <v>AA</v>
      </c>
      <c r="I525">
        <f>'Prospects Data'!G525</f>
        <v>2026</v>
      </c>
      <c r="J525">
        <f>'Prospects Data'!H525</f>
        <v>40</v>
      </c>
      <c r="K525" t="str">
        <f>'Prospects Data'!I525</f>
        <v>Med</v>
      </c>
      <c r="L525">
        <f>'Prospects Data'!J525</f>
        <v>0</v>
      </c>
      <c r="M525">
        <f>'Prospects Data'!K525</f>
        <v>23.2166666</v>
      </c>
      <c r="N525" t="str">
        <f>'Prospects Data'!L525</f>
        <v>6' 3"</v>
      </c>
      <c r="O525">
        <f>'Prospects Data'!M525</f>
        <v>230</v>
      </c>
      <c r="P525" t="str">
        <f>'Prospects Data'!N525</f>
        <v>R</v>
      </c>
      <c r="Q525" t="str">
        <f>'Prospects Data'!O525</f>
        <v>R</v>
      </c>
      <c r="R525">
        <f>'Prospects Data'!P525</f>
        <v>2022</v>
      </c>
      <c r="S525" t="str">
        <f>'Prospects Data'!Q525</f>
        <v>Draft</v>
      </c>
      <c r="T525" t="str">
        <f>'Prospects Data'!R525</f>
        <v>ARI</v>
      </c>
      <c r="U525">
        <f>'Prospects Data'!S525</f>
        <v>565800</v>
      </c>
      <c r="V525" t="str">
        <f>'Prospects Data'!T525</f>
        <v>Alabama</v>
      </c>
      <c r="W525" t="str">
        <f>'Prospects Data'!U525</f>
        <v>Ray only threw 31.1 innings (all in relief) in college because of a Tommy John surgery and entered the D-backs system as a tip-of-the-iceberg sort set to be developed as a starter. Ray dominated High-A and reached Double-A last year, his first full pro season. He ended up working 113.1 innings (more than double his 2022 output across Alabama, the Cape, and pro ball combined) and tallying 138 strikeouts and a 1.24 WHIP. Ray began 2024 on the 60-day IL with forearm tightness and hasn't pitched as of list publication. 
Ray's repertoire is impressively deep for someone who hasn't been starting for very long. He works a riding fastball (with as many as 20 inches of induced vertical break) at the letters and has a deep, vertical curveball that pairs well with the fastball. Last year he added a slider, which averages 8 mph of velo separation from his curveball and became Ray's most used secondary pitch. He has very consistent glove-side command of the pitch, which garnered above-average rates of chase and miss last year, while his curveball was relegated to strike-stealing duty. But the biggest 2023 development for Ray was the emergence of his splitter as his best bat-misser. It has enough sink and tailing action that it misses bats despite often finishing in the meat of the zone. 
He isn't the caliber of athlete we typically associate with a starter, but the short-levered Ray has a consistent and repeatable arm stroke that gives him starter-quality control. Despite its carry, his fastball is a little too light to forecast him as an impact rotation arm but, other than his current injury, he's a stable backend starter/swingman prospect in the Matt Andriese mold. Ray doesn't have to be put on the 40-man until after the 2025 season, but the minute he shows he's healthy and effective at Amarillo this year, he is effectively in big league range. For the next season and a half or so, he's in position to provide injury depth without having to occupy a 40-man roster spot.</v>
      </c>
      <c r="X525">
        <f>'Prospects Data'!V525</f>
        <v>0</v>
      </c>
      <c r="Y525" t="str">
        <f>'Prospects Data'!W525</f>
        <v>sa3020392</v>
      </c>
    </row>
    <row r="526" spans="2:25" x14ac:dyDescent="0.45">
      <c r="B526">
        <v>18</v>
      </c>
      <c r="C526" t="s">
        <v>4504</v>
      </c>
      <c r="D526" t="s">
        <v>36</v>
      </c>
      <c r="E526" s="7" t="str">
        <f>VLOOKUP(D526, Index!$A$2:$B$31, 2, FALSE)</f>
        <v>Reds</v>
      </c>
      <c r="F526" s="7">
        <f t="shared" si="8"/>
        <v>525</v>
      </c>
      <c r="G526" t="str">
        <f>'Prospects Data'!E526</f>
        <v>SS</v>
      </c>
      <c r="H526" t="str">
        <f>'Prospects Data'!F526</f>
        <v>A+</v>
      </c>
      <c r="I526">
        <f>'Prospects Data'!G526</f>
        <v>2025</v>
      </c>
      <c r="J526">
        <f>'Prospects Data'!H526</f>
        <v>40</v>
      </c>
      <c r="K526" t="str">
        <f>'Prospects Data'!I526</f>
        <v>Low</v>
      </c>
      <c r="L526">
        <f>'Prospects Data'!J526</f>
        <v>0</v>
      </c>
      <c r="M526">
        <f>'Prospects Data'!K526</f>
        <v>20.1305555</v>
      </c>
      <c r="N526" t="str">
        <f>'Prospects Data'!L526</f>
        <v>5' 11"</v>
      </c>
      <c r="O526">
        <f>'Prospects Data'!M526</f>
        <v>170</v>
      </c>
      <c r="P526" t="str">
        <f>'Prospects Data'!N526</f>
        <v>S</v>
      </c>
      <c r="Q526" t="str">
        <f>'Prospects Data'!O526</f>
        <v>R</v>
      </c>
      <c r="R526">
        <f>'Prospects Data'!P526</f>
        <v>2021</v>
      </c>
      <c r="S526" t="str">
        <f>'Prospects Data'!Q526</f>
        <v>Intl15</v>
      </c>
      <c r="T526" t="str">
        <f>'Prospects Data'!R526</f>
        <v>SDP</v>
      </c>
      <c r="U526">
        <f>'Prospects Data'!S526</f>
        <v>1500000</v>
      </c>
      <c r="V526" t="str">
        <f>'Prospects Data'!T526</f>
        <v>Dominican Republic</v>
      </c>
      <c r="W526" t="str">
        <f>'Prospects Data'!U526</f>
        <v>Acosta, who was acquired for Brandon Drury at the 2022 deadline, posted a .251/.364/.354 line at Low-A in 2023. He continues to track like a switch-hitting utilityman. Acosta's bat drags through the zone from the left side, making it tough for him to pull the ball. Though he has posted above-average walk rates throughout his pro career to this point, his underlying swing and chase rates suggest his OBP will dip as he climbs through the minors. He's a sound defensive shortstop with just a little bit of experience at other positions. Stocky and relatively lacking in physical projection for a prospect this age, Acosta is on pace for a post-2025 40-man add and a debut somewhere in 2026 or 2027, when he's needed for depth purposes.</v>
      </c>
      <c r="X526">
        <f>'Prospects Data'!V526</f>
        <v>0</v>
      </c>
      <c r="Y526" t="str">
        <f>'Prospects Data'!W526</f>
        <v>sa3015705</v>
      </c>
    </row>
    <row r="527" spans="2:25" x14ac:dyDescent="0.45">
      <c r="B527">
        <v>18</v>
      </c>
      <c r="C527" t="s">
        <v>2361</v>
      </c>
      <c r="D527" t="s">
        <v>70</v>
      </c>
      <c r="E527" s="7" t="str">
        <f>VLOOKUP(D527, Index!$A$2:$B$31, 2, FALSE)</f>
        <v>Athletics</v>
      </c>
      <c r="F527" s="7">
        <f t="shared" si="8"/>
        <v>526</v>
      </c>
      <c r="G527" t="str">
        <f>'Prospects Data'!E527</f>
        <v>CF</v>
      </c>
      <c r="H527" t="str">
        <f>'Prospects Data'!F527</f>
        <v>DSL</v>
      </c>
      <c r="I527">
        <f>'Prospects Data'!G527</f>
        <v>2030</v>
      </c>
      <c r="J527">
        <f>'Prospects Data'!H527</f>
        <v>40</v>
      </c>
      <c r="K527" t="str">
        <f>'Prospects Data'!I527</f>
        <v>High</v>
      </c>
      <c r="L527">
        <f>'Prospects Data'!J527</f>
        <v>0</v>
      </c>
      <c r="M527">
        <f>'Prospects Data'!K527</f>
        <v>17.822222199999999</v>
      </c>
      <c r="N527" t="str">
        <f>'Prospects Data'!L527</f>
        <v>6' 1"</v>
      </c>
      <c r="O527">
        <f>'Prospects Data'!M527</f>
        <v>170</v>
      </c>
      <c r="P527" t="str">
        <f>'Prospects Data'!N527</f>
        <v>L</v>
      </c>
      <c r="Q527" t="str">
        <f>'Prospects Data'!O527</f>
        <v>R</v>
      </c>
      <c r="R527">
        <f>'Prospects Data'!P527</f>
        <v>2024</v>
      </c>
      <c r="S527" t="str">
        <f>'Prospects Data'!Q527</f>
        <v>Intl15</v>
      </c>
      <c r="T527" t="str">
        <f>'Prospects Data'!R527</f>
        <v>OAK</v>
      </c>
      <c r="U527">
        <f>'Prospects Data'!S527</f>
        <v>1200000</v>
      </c>
      <c r="V527" t="str">
        <f>'Prospects Data'!T527</f>
        <v>Venezuela</v>
      </c>
      <c r="W527" t="str">
        <f>'Prospects Data'!U527</f>
        <v>Ramos, who signed for $1.2 million in January, is a plus-plus runner with plus bat speed and very undercooked feel to hit. It's the sort of toolset typically found on a late first round high school hitter, but with even greater variance. Ramos' combination of a projected up-the-middle defensive fit (thanks to his speed) and his power potential give him enough upside to value him an FV tier above what is typical for young prospects with this kind of hit tool risk. It's unusual for Oakland to make early-in-the-calendar seven figure commitments to international prospects; Ramos bucks that trend. He's the toolsiest of several already notable prospects from the A's 2024 international class.</v>
      </c>
      <c r="X527">
        <f>'Prospects Data'!V527</f>
        <v>0</v>
      </c>
      <c r="Y527" t="str">
        <f>'Prospects Data'!W527</f>
        <v>sa3024111</v>
      </c>
    </row>
    <row r="528" spans="2:25" x14ac:dyDescent="0.45">
      <c r="B528">
        <v>18</v>
      </c>
      <c r="C528" t="s">
        <v>1163</v>
      </c>
      <c r="D528" t="s">
        <v>170</v>
      </c>
      <c r="E528" s="7" t="str">
        <f>VLOOKUP(D528, Index!$A$2:$B$31, 2, FALSE)</f>
        <v>Guardians</v>
      </c>
      <c r="F528" s="7">
        <f t="shared" si="8"/>
        <v>527</v>
      </c>
      <c r="G528" t="str">
        <f>'Prospects Data'!E528</f>
        <v>RF</v>
      </c>
      <c r="H528" t="str">
        <f>'Prospects Data'!F528</f>
        <v>AAA</v>
      </c>
      <c r="I528">
        <f>'Prospects Data'!G528</f>
        <v>2024</v>
      </c>
      <c r="J528">
        <f>'Prospects Data'!H528</f>
        <v>40</v>
      </c>
      <c r="K528" t="str">
        <f>'Prospects Data'!I528</f>
        <v>High</v>
      </c>
      <c r="L528">
        <f>'Prospects Data'!J528</f>
        <v>0</v>
      </c>
      <c r="M528">
        <f>'Prospects Data'!K528</f>
        <v>23.705555499999999</v>
      </c>
      <c r="N528" t="str">
        <f>'Prospects Data'!L528</f>
        <v>6' 0"</v>
      </c>
      <c r="O528">
        <f>'Prospects Data'!M528</f>
        <v>200</v>
      </c>
      <c r="P528" t="str">
        <f>'Prospects Data'!N528</f>
        <v>L</v>
      </c>
      <c r="Q528" t="str">
        <f>'Prospects Data'!O528</f>
        <v>L</v>
      </c>
      <c r="R528">
        <f>'Prospects Data'!P528</f>
        <v>2017</v>
      </c>
      <c r="S528" t="str">
        <f>'Prospects Data'!Q528</f>
        <v>J2</v>
      </c>
      <c r="T528" t="str">
        <f>'Prospects Data'!R528</f>
        <v>CLE</v>
      </c>
      <c r="U528">
        <f>'Prospects Data'!S528</f>
        <v>1300000</v>
      </c>
      <c r="V528" t="str">
        <f>'Prospects Data'!T528</f>
        <v>Dominican Republic</v>
      </c>
      <c r="W528" t="str">
        <f>'Prospects Data'!U528</f>
        <v>Valera has only had one completely healthy full season in pro baseball since signing in 2017, and already had another hamstring injury during 2024 spring training. In 2023, it was a combination of a strained hamstring and broken hamate that limited him to 79 games and a career-worst line on offense. I'd usually be inclined to ignore offensive performance immediately following a hamate surgery, but Valera's injury track record has now become long enough to reconsider his grade. He's historically whiffed at rates right near the bottom of what is viable for a big league corner outfielder, and it's imperative that his plate discipline and power play like plus attributes if he's going to reclaim the luster of a strong side platoon option on a good team. 
Valera has a sweet looking (but not especially practical) lefty stroke with considerable low ball loft. He swings underneath a ton of high fastballs and pitches on the outer third, enough that he ran a sub-70% contract rate. On defense, Valera's feel for center field is pretty good, but his speed and range are not. He makes lots of tough reads off the bat look easy, and also often cedes ground to his corner outfielders on gappers because he isn't fast enough to get there. He could play center field in a pinch but is better in right, where his excellent arm can consistently impact the game. Valera doesn't quite have the monstrous physical tools of a Josh Lowe or Will Benson type, and so he falls behind them in the pecking order as a second-division corner platoon option.</v>
      </c>
      <c r="X528" t="str">
        <f>'Prospects Data'!V528</f>
        <v>kGbEJq13Uzw</v>
      </c>
      <c r="Y528" t="str">
        <f>'Prospects Data'!W528</f>
        <v>sa3006872</v>
      </c>
    </row>
    <row r="529" spans="2:25" x14ac:dyDescent="0.45">
      <c r="B529">
        <v>18</v>
      </c>
      <c r="C529" t="s">
        <v>4511</v>
      </c>
      <c r="D529" t="s">
        <v>107</v>
      </c>
      <c r="E529" s="7" t="str">
        <f>VLOOKUP(D529, Index!$A$2:$B$31, 2, FALSE)</f>
        <v>Braves</v>
      </c>
      <c r="F529" s="7">
        <f t="shared" si="8"/>
        <v>528</v>
      </c>
      <c r="G529" t="str">
        <f>'Prospects Data'!E529</f>
        <v>RF</v>
      </c>
      <c r="H529" t="str">
        <f>'Prospects Data'!F529</f>
        <v>A</v>
      </c>
      <c r="I529">
        <f>'Prospects Data'!G529</f>
        <v>2029</v>
      </c>
      <c r="J529">
        <f>'Prospects Data'!H529</f>
        <v>40</v>
      </c>
      <c r="K529" t="str">
        <f>'Prospects Data'!I529</f>
        <v>Med</v>
      </c>
      <c r="L529">
        <f>'Prospects Data'!J529</f>
        <v>0</v>
      </c>
      <c r="M529">
        <f>'Prospects Data'!K529</f>
        <v>19.038888799999999</v>
      </c>
      <c r="N529" t="str">
        <f>'Prospects Data'!L529</f>
        <v>6' 2"</v>
      </c>
      <c r="O529">
        <f>'Prospects Data'!M529</f>
        <v>190</v>
      </c>
      <c r="P529" t="str">
        <f>'Prospects Data'!N529</f>
        <v>L</v>
      </c>
      <c r="Q529" t="str">
        <f>'Prospects Data'!O529</f>
        <v>R</v>
      </c>
      <c r="R529">
        <f>'Prospects Data'!P529</f>
        <v>2023</v>
      </c>
      <c r="S529" t="str">
        <f>'Prospects Data'!Q529</f>
        <v>Intl15</v>
      </c>
      <c r="T529" t="str">
        <f>'Prospects Data'!R529</f>
        <v>ATL</v>
      </c>
      <c r="U529">
        <f>'Prospects Data'!S529</f>
        <v>0</v>
      </c>
      <c r="V529" t="str">
        <f>'Prospects Data'!T529</f>
        <v>Dominican Republic</v>
      </c>
      <c r="W529" t="str">
        <f>'Prospects Data'!U529</f>
        <v>Garcia is a well-rounded corner outfield prospect who has hit in the heart of the Braves' DSL and complex teams' lineups the last two years. He has an effortless, sweet-looking lefty swing currently geared for gap-to-gap contact. Garcia's ability to move the barrel around the zone is fair, he has roughly 40-grade raw power already at age 18, and he has the biggest, most projectable frame of the entire Braves complex group. Garcia's balanced offensive tool foundation should grow and improve as he gets stronger. He has a reasonable shot to be a corner platoon outfielder.</v>
      </c>
      <c r="X529">
        <f>'Prospects Data'!V529</f>
        <v>0</v>
      </c>
      <c r="Y529" t="str">
        <f>'Prospects Data'!W529</f>
        <v>sa3022283</v>
      </c>
    </row>
    <row r="530" spans="2:25" x14ac:dyDescent="0.45">
      <c r="B530">
        <v>18</v>
      </c>
      <c r="C530" t="s">
        <v>4514</v>
      </c>
      <c r="D530" t="s">
        <v>73</v>
      </c>
      <c r="E530" s="7" t="str">
        <f>VLOOKUP(D530, Index!$A$2:$B$31, 2, FALSE)</f>
        <v>Phillies</v>
      </c>
      <c r="F530" s="7">
        <f t="shared" si="8"/>
        <v>529</v>
      </c>
      <c r="G530" t="str">
        <f>'Prospects Data'!E530</f>
        <v>SIRP</v>
      </c>
      <c r="H530" t="str">
        <f>'Prospects Data'!F530</f>
        <v>AA</v>
      </c>
      <c r="I530">
        <f>'Prospects Data'!G530</f>
        <v>2025</v>
      </c>
      <c r="J530">
        <f>'Prospects Data'!H530</f>
        <v>40</v>
      </c>
      <c r="K530" t="str">
        <f>'Prospects Data'!I530</f>
        <v>High</v>
      </c>
      <c r="L530">
        <f>'Prospects Data'!J530</f>
        <v>0</v>
      </c>
      <c r="M530">
        <f>'Prospects Data'!K530</f>
        <v>24.3416666</v>
      </c>
      <c r="N530" t="str">
        <f>'Prospects Data'!L530</f>
        <v>6' 3"</v>
      </c>
      <c r="O530">
        <f>'Prospects Data'!M530</f>
        <v>190</v>
      </c>
      <c r="P530" t="str">
        <f>'Prospects Data'!N530</f>
        <v>R</v>
      </c>
      <c r="Q530" t="str">
        <f>'Prospects Data'!O530</f>
        <v>R</v>
      </c>
      <c r="R530">
        <f>'Prospects Data'!P530</f>
        <v>2021</v>
      </c>
      <c r="S530" t="str">
        <f>'Prospects Data'!Q530</f>
        <v>Draft</v>
      </c>
      <c r="T530" t="str">
        <f>'Prospects Data'!R530</f>
        <v>PHI</v>
      </c>
      <c r="U530">
        <f>'Prospects Data'!S530</f>
        <v>200000</v>
      </c>
      <c r="V530" t="str">
        <f>'Prospects Data'!T530</f>
        <v>Chipola JC</v>
      </c>
      <c r="W530" t="str">
        <f>'Prospects Data'!U530</f>
        <v>Baker's raw stuff is nastier than all but the top couple of prospects in the Phillies system, but he walked a batter per inning in 2023 and needs to find at least one more full grade of control if he's going to be a big leaguer at all. Baker sits 96-99 mph with plus movement, he'll touch 101, and he has two nasty, distinct breaking balls that both have bat-missing action. But Baker, who began throwing two ticks harder in 2022, scatters pitch locations like dandelion seeds. There are some Josh Staumont similarities here, which communicates both his ceiling, and how precarious and unstable I'd expect his performance to be even if he kisses it.</v>
      </c>
      <c r="X530">
        <f>'Prospects Data'!V530</f>
        <v>0</v>
      </c>
      <c r="Y530" t="str">
        <f>'Prospects Data'!W530</f>
        <v>sa3017196</v>
      </c>
    </row>
    <row r="531" spans="2:25" x14ac:dyDescent="0.45">
      <c r="B531">
        <v>18</v>
      </c>
      <c r="C531" t="s">
        <v>4518</v>
      </c>
      <c r="D531" t="s">
        <v>130</v>
      </c>
      <c r="E531" s="7" t="str">
        <f>VLOOKUP(D531, Index!$A$2:$B$31, 2, FALSE)</f>
        <v>Rangers</v>
      </c>
      <c r="F531" s="7">
        <f t="shared" si="8"/>
        <v>530</v>
      </c>
      <c r="G531" t="str">
        <f>'Prospects Data'!E531</f>
        <v>SP</v>
      </c>
      <c r="H531" t="str">
        <f>'Prospects Data'!F531</f>
        <v>A+</v>
      </c>
      <c r="I531">
        <f>'Prospects Data'!G531</f>
        <v>2026</v>
      </c>
      <c r="J531">
        <f>'Prospects Data'!H531</f>
        <v>40</v>
      </c>
      <c r="K531" t="str">
        <f>'Prospects Data'!I531</f>
        <v>High</v>
      </c>
      <c r="L531">
        <f>'Prospects Data'!J531</f>
        <v>0</v>
      </c>
      <c r="M531">
        <f>'Prospects Data'!K531</f>
        <v>21.066666600000001</v>
      </c>
      <c r="N531" t="str">
        <f>'Prospects Data'!L531</f>
        <v>6' 1"</v>
      </c>
      <c r="O531">
        <f>'Prospects Data'!M531</f>
        <v>190</v>
      </c>
      <c r="P531" t="str">
        <f>'Prospects Data'!N531</f>
        <v>L</v>
      </c>
      <c r="Q531" t="str">
        <f>'Prospects Data'!O531</f>
        <v>L</v>
      </c>
      <c r="R531">
        <f>'Prospects Data'!P531</f>
        <v>2021</v>
      </c>
      <c r="S531" t="str">
        <f>'Prospects Data'!Q531</f>
        <v>Draft</v>
      </c>
      <c r="T531" t="str">
        <f>'Prospects Data'!R531</f>
        <v>TEX</v>
      </c>
      <c r="U531">
        <f>'Prospects Data'!S531</f>
        <v>850000</v>
      </c>
      <c r="V531" t="str">
        <f>'Prospects Data'!T531</f>
        <v>Georgia Premier Academy (GA)</v>
      </c>
      <c r="W531" t="str">
        <f>'Prospects Data'!U531</f>
        <v>Bratt continues to track like a high-floored backend starter because of his command and deception. When Bratt was drafted it was hoped that his lanky frame would fill out and yield more velocity. That hasn't happened, but Bratt has carved the lower minors anyway and has a 3.53 career ERA in his 30 High-A appearances. He spent last year at Hickory as well, but a lat strain cut his season in half. His walk rate has dipped into elite territory this year as Bratt toys with hitters at the top of the strike zone. Indeed, everything he is trying to do involves using the upper boundary of the zone, including with pitch types that one wouldn't ordinarily associate with higher locations. 
Bratt hides the ball forever, has a clean, repeatable arm action, and generates rise-and-run action on his 90 mph fastball. He'll locate it above the zone to set up his two breaking balls, which start high and then bend into the strike zone at different speeds and depths. Even Bratt's changeup tends to occupy the upper half of the strike zone, tailing away from it to his arm side rather than finish with sink. It generates awkward swings and is getting a lot of groundballs for the second straight year. This is a very interesting profile powered by Bratt's craftsmanship and command. He's tracking like a post-2025 40-man addition and eventual backend starter.</v>
      </c>
      <c r="X531">
        <f>'Prospects Data'!V531</f>
        <v>0</v>
      </c>
      <c r="Y531" t="str">
        <f>'Prospects Data'!W531</f>
        <v>sa3017719</v>
      </c>
    </row>
    <row r="532" spans="2:25" x14ac:dyDescent="0.45">
      <c r="B532">
        <v>18</v>
      </c>
      <c r="C532" t="s">
        <v>4522</v>
      </c>
      <c r="D532" t="s">
        <v>7</v>
      </c>
      <c r="E532" s="7" t="str">
        <f>VLOOKUP(D532, Index!$A$2:$B$31, 2, FALSE)</f>
        <v>Marlins</v>
      </c>
      <c r="F532" s="7">
        <f t="shared" si="8"/>
        <v>531</v>
      </c>
      <c r="G532" t="str">
        <f>'Prospects Data'!E532</f>
        <v>SP</v>
      </c>
      <c r="H532" t="str">
        <f>'Prospects Data'!F532</f>
        <v>A+</v>
      </c>
      <c r="I532">
        <f>'Prospects Data'!G532</f>
        <v>2027</v>
      </c>
      <c r="J532">
        <f>'Prospects Data'!H532</f>
        <v>40</v>
      </c>
      <c r="K532" t="str">
        <f>'Prospects Data'!I532</f>
        <v>High</v>
      </c>
      <c r="L532">
        <f>'Prospects Data'!J532</f>
        <v>0</v>
      </c>
      <c r="M532">
        <f>'Prospects Data'!K532</f>
        <v>20.266666600000001</v>
      </c>
      <c r="N532" t="str">
        <f>'Prospects Data'!L532</f>
        <v>6' 2"</v>
      </c>
      <c r="O532">
        <f>'Prospects Data'!M532</f>
        <v>200</v>
      </c>
      <c r="P532" t="str">
        <f>'Prospects Data'!N532</f>
        <v>R</v>
      </c>
      <c r="Q532" t="str">
        <f>'Prospects Data'!O532</f>
        <v>R</v>
      </c>
      <c r="R532">
        <f>'Prospects Data'!P532</f>
        <v>2022</v>
      </c>
      <c r="S532" t="str">
        <f>'Prospects Data'!Q532</f>
        <v>Draft</v>
      </c>
      <c r="T532" t="str">
        <f>'Prospects Data'!R532</f>
        <v>MIA</v>
      </c>
      <c r="U532">
        <f>'Prospects Data'!S532</f>
        <v>1497500</v>
      </c>
      <c r="V532" t="str">
        <f>'Prospects Data'!T532</f>
        <v>Liberty HS (MO)</v>
      </c>
      <c r="W532" t="str">
        <f>'Prospects Data'!U532</f>
        <v>Milbrandt comes straight out of prep arm central casting as a broad-shouldered, 6-foot-2 pitcher with impressive arm strength and raw breaking ball quality. He signed for just shy of $1.5 million in the 2022 third round rather than head to Vanderbilt. He has a starter's repertoire but has struggled with free passes so far in pro ball, with double-digit walk rates at each affiliate. Milbrandt will hold 92-96 and touch 97 across as many as six innings of work, mixing both four- and two-seamers. He can vary his breaking ball shape depending on whether he's trying to induce chase or land it in the zone. His changeup and command both need to take a step forward if he's going to be a starter. It's far too early to bury Milbrandt as a starting pitching prospect given his size and the relative ease of his mechanics, but he hasn't taken any kind of leap yet either. He realistically has a middle relief floor as a fastball/breaking ball guy, with a no. 4/5 starter ceiling if he improves as a craftsman.</v>
      </c>
      <c r="X532">
        <f>'Prospects Data'!V532</f>
        <v>0</v>
      </c>
      <c r="Y532" t="str">
        <f>'Prospects Data'!W532</f>
        <v>sa3020659</v>
      </c>
    </row>
    <row r="533" spans="2:25" x14ac:dyDescent="0.45">
      <c r="B533">
        <v>18</v>
      </c>
      <c r="C533" t="s">
        <v>4526</v>
      </c>
      <c r="D533" t="s">
        <v>76</v>
      </c>
      <c r="E533" s="7" t="str">
        <f>VLOOKUP(D533, Index!$A$2:$B$31, 2, FALSE)</f>
        <v>Pirates</v>
      </c>
      <c r="F533" s="7">
        <f t="shared" si="8"/>
        <v>532</v>
      </c>
      <c r="G533" t="str">
        <f>'Prospects Data'!E533</f>
        <v>SP</v>
      </c>
      <c r="H533">
        <f>'Prospects Data'!F533</f>
        <v>0</v>
      </c>
      <c r="I533">
        <f>'Prospects Data'!G533</f>
        <v>2026</v>
      </c>
      <c r="J533">
        <f>'Prospects Data'!H533</f>
        <v>40</v>
      </c>
      <c r="K533" t="str">
        <f>'Prospects Data'!I533</f>
        <v>Med</v>
      </c>
      <c r="L533">
        <f>'Prospects Data'!J533</f>
        <v>0</v>
      </c>
      <c r="M533">
        <f>'Prospects Data'!K533</f>
        <v>21.2972222</v>
      </c>
      <c r="N533" t="str">
        <f>'Prospects Data'!L533</f>
        <v>6' 5"</v>
      </c>
      <c r="O533">
        <f>'Prospects Data'!M533</f>
        <v>200</v>
      </c>
      <c r="P533" t="str">
        <f>'Prospects Data'!N533</f>
        <v>L</v>
      </c>
      <c r="Q533" t="str">
        <f>'Prospects Data'!O533</f>
        <v>L</v>
      </c>
      <c r="R533">
        <f>'Prospects Data'!P533</f>
        <v>2024</v>
      </c>
      <c r="S533" t="str">
        <f>'Prospects Data'!Q533</f>
        <v>Draft</v>
      </c>
      <c r="T533" t="str">
        <f>'Prospects Data'!R533</f>
        <v>PIT</v>
      </c>
      <c r="U533">
        <f>'Prospects Data'!S533</f>
        <v>0</v>
      </c>
      <c r="V533" t="str">
        <f>'Prospects Data'!T533</f>
        <v>Wake Forest</v>
      </c>
      <c r="W533" t="str">
        <f>'Prospects Data'!U533</f>
        <v>Hartle arrived on campus with a ton of profile because of his super projectable frame. It looked like he was making the leap as a sophomore, even without increased velocity, but his performance backed up during his junior year. Because of Wake's reputation as a pitching factory, there's concern that if there were better stuff here, they'd have unlocked it. All the elements that made Hartle an exciting high school prospect are still here (broad-shouldered 6-foot-5 frame, very repeatable delivery, starter-quality repertoire depth and command), but his fastball averaged 90 mph in 2024 and he gave up a lot of hits. He features a five-pitch mix and mostly lives in the bottom of the zone. His sweeping breaking ball and changeup (both low-to-mid-80s) generated roughly average miss in 2024, while his fastball and cutter were way, way below average in that regard. Hartle has grounder-getting (60% GB%) fifth starter stuff.</v>
      </c>
      <c r="X533">
        <f>'Prospects Data'!V533</f>
        <v>0</v>
      </c>
      <c r="Y533">
        <f>'Prospects Data'!W533</f>
        <v>0</v>
      </c>
    </row>
    <row r="534" spans="2:25" x14ac:dyDescent="0.45">
      <c r="B534">
        <v>18</v>
      </c>
      <c r="C534" t="s">
        <v>316</v>
      </c>
      <c r="D534" t="s">
        <v>98</v>
      </c>
      <c r="E534" s="7" t="str">
        <f>VLOOKUP(D534, Index!$A$2:$B$31, 2, FALSE)</f>
        <v>Blue Jays</v>
      </c>
      <c r="F534" s="7">
        <f t="shared" si="8"/>
        <v>533</v>
      </c>
      <c r="G534" t="str">
        <f>'Prospects Data'!E534</f>
        <v>1B</v>
      </c>
      <c r="H534" t="str">
        <f>'Prospects Data'!F534</f>
        <v>MLB</v>
      </c>
      <c r="I534">
        <f>'Prospects Data'!G534</f>
        <v>2024</v>
      </c>
      <c r="J534">
        <f>'Prospects Data'!H534</f>
        <v>40</v>
      </c>
      <c r="K534" t="str">
        <f>'Prospects Data'!I534</f>
        <v>Low</v>
      </c>
      <c r="L534">
        <f>'Prospects Data'!J534</f>
        <v>0</v>
      </c>
      <c r="M534">
        <f>'Prospects Data'!K534</f>
        <v>26.702777699999999</v>
      </c>
      <c r="N534" t="str">
        <f>'Prospects Data'!L534</f>
        <v>6' 0"</v>
      </c>
      <c r="O534">
        <f>'Prospects Data'!M534</f>
        <v>190</v>
      </c>
      <c r="P534" t="str">
        <f>'Prospects Data'!N534</f>
        <v>L</v>
      </c>
      <c r="Q534" t="str">
        <f>'Prospects Data'!O534</f>
        <v>R</v>
      </c>
      <c r="R534">
        <f>'Prospects Data'!P534</f>
        <v>2019</v>
      </c>
      <c r="S534" t="str">
        <f>'Prospects Data'!Q534</f>
        <v>Draft</v>
      </c>
      <c r="T534" t="str">
        <f>'Prospects Data'!R534</f>
        <v>TOR</v>
      </c>
      <c r="U534">
        <f>'Prospects Data'!S534</f>
        <v>100000</v>
      </c>
      <c r="V534" t="str">
        <f>'Prospects Data'!T534</f>
        <v>Radford</v>
      </c>
      <c r="W534" t="str">
        <f>'Prospects Data'!U534</f>
        <v>Horwitz led qualified Blue Jays minor leaguers in OPS in 2023, thanks largely to a patient, contact-driven approach at the plate. His walk rate (16.1%) surpassed his strikeout rate (14.9%) at Triple-A, and he posted a swinging strike rate of just 7.7%. He rarely expands the zone horizontally, but many of his hits came on offerings above or below the strike zone, so while swinging and missing is rare for Horwitz, when it does happen, it tends to be of the chase variety, primarily on high heaters and low breaking balls outside of the zone. He reached the big leagues in 2023, first for a cup of coffee in June, then to close out the season in September. Across that tiny sample, he didn't quite emulate the swinging strike, contact, or walk rates that made him a Triple-A standout, but considering the higher quality of his opponents, it would be unfair to call it a skid over such a short span; indeed, he â€œskiddedâ€ into the league-average range for all of the above. Where to put him defensively is more of a question. Heâ€™s a 1B/DH type, but doesnâ€™t have the power that profile typically relies on. He now must prove his contact abilities can make up for that lack of thump at the big league level.</v>
      </c>
      <c r="X534">
        <f>'Prospects Data'!V534</f>
        <v>0</v>
      </c>
      <c r="Y534">
        <f>'Prospects Data'!W534</f>
        <v>26477</v>
      </c>
    </row>
    <row r="535" spans="2:25" x14ac:dyDescent="0.45">
      <c r="B535">
        <v>18</v>
      </c>
      <c r="C535" t="s">
        <v>4530</v>
      </c>
      <c r="D535" t="s">
        <v>56</v>
      </c>
      <c r="E535" s="7" t="str">
        <f>VLOOKUP(D535, Index!$A$2:$B$31, 2, FALSE)</f>
        <v>Brewers</v>
      </c>
      <c r="F535" s="7">
        <f t="shared" si="8"/>
        <v>534</v>
      </c>
      <c r="G535" t="str">
        <f>'Prospects Data'!E535</f>
        <v>SP</v>
      </c>
      <c r="H535" t="str">
        <f>'Prospects Data'!F535</f>
        <v>AA</v>
      </c>
      <c r="I535">
        <f>'Prospects Data'!G535</f>
        <v>2025</v>
      </c>
      <c r="J535">
        <f>'Prospects Data'!H535</f>
        <v>40</v>
      </c>
      <c r="K535" t="str">
        <f>'Prospects Data'!I535</f>
        <v>Med</v>
      </c>
      <c r="L535">
        <f>'Prospects Data'!J535</f>
        <v>0</v>
      </c>
      <c r="M535">
        <f>'Prospects Data'!K535</f>
        <v>23.574999999999999</v>
      </c>
      <c r="N535" t="str">
        <f>'Prospects Data'!L535</f>
        <v>6' 0"</v>
      </c>
      <c r="O535">
        <f>'Prospects Data'!M535</f>
        <v>175</v>
      </c>
      <c r="P535" t="str">
        <f>'Prospects Data'!N535</f>
        <v>R</v>
      </c>
      <c r="Q535" t="str">
        <f>'Prospects Data'!O535</f>
        <v>R</v>
      </c>
      <c r="R535">
        <f>'Prospects Data'!P535</f>
        <v>2019</v>
      </c>
      <c r="S535" t="str">
        <f>'Prospects Data'!Q535</f>
        <v>Draft</v>
      </c>
      <c r="T535" t="str">
        <f>'Prospects Data'!R535</f>
        <v>LAA</v>
      </c>
      <c r="U535">
        <f>'Prospects Data'!S535</f>
        <v>317500</v>
      </c>
      <c r="V535" t="str">
        <f>'Prospects Data'!T535</f>
        <v>Pike County HS (GA)</v>
      </c>
      <c r="W535" t="str">
        <f>'Prospects Data'!U535</f>
        <v>Crow, an athletic, low-slot righty, had success as a Double-A starter throughout 2022 and might have made his big league debut already if not for elbow inflammation that landed him on the IL after just four 2023 starts. Crow did not return and had Tommy John in August of last year, which will keep him debuting until 2025. 
It's easy to bucket Crow as a righty specialist at first blush, but his surgical east/west command and breaking ball quality, especially his ability to vary the shape and depth of a couple different breakers, gives him the platoon-neutralizing weapons to be a starter. Healthy Crow has also shown murderous command. He hammers the zone with his upshot fastball and two different breaking balls, throwing basically all of his pitches for strikes at a 70% clip in 2022. He is a fantastic on-mound athlete who repeats his mechanics with robotic consistency. This enables Crow's slow fastball to stay out of danger because it's not usually left in the meat of the zone. His even fastball/breaking ball usage and ability to throw either for a strike at any time makes him very unpredictable. He's going to be a reliable member of a big league staff in some capacity, either as a fifth starter (projected here) or a strike-throwing long man. The timing of his surgery makes him a plausible 2024 Fall League candidate.</v>
      </c>
      <c r="X535">
        <f>'Prospects Data'!V535</f>
        <v>0</v>
      </c>
      <c r="Y535" t="str">
        <f>'Prospects Data'!W535</f>
        <v>sa3015142</v>
      </c>
    </row>
    <row r="536" spans="2:25" x14ac:dyDescent="0.45">
      <c r="B536">
        <v>18</v>
      </c>
      <c r="C536" t="s">
        <v>4534</v>
      </c>
      <c r="D536" t="s">
        <v>14</v>
      </c>
      <c r="E536" s="7" t="str">
        <f>VLOOKUP(D536, Index!$A$2:$B$31, 2, FALSE)</f>
        <v>Padres</v>
      </c>
      <c r="F536" s="7">
        <f t="shared" si="8"/>
        <v>535</v>
      </c>
      <c r="G536" t="str">
        <f>'Prospects Data'!E536</f>
        <v>SIRP</v>
      </c>
      <c r="H536">
        <f>'Prospects Data'!F536</f>
        <v>0</v>
      </c>
      <c r="I536">
        <f>'Prospects Data'!G536</f>
        <v>2026</v>
      </c>
      <c r="J536">
        <f>'Prospects Data'!H536</f>
        <v>40</v>
      </c>
      <c r="K536" t="str">
        <f>'Prospects Data'!I536</f>
        <v>Med</v>
      </c>
      <c r="L536">
        <f>'Prospects Data'!J536</f>
        <v>0</v>
      </c>
      <c r="M536">
        <f>'Prospects Data'!K536</f>
        <v>21.7555555</v>
      </c>
      <c r="N536" t="str">
        <f>'Prospects Data'!L536</f>
        <v>6' 2"</v>
      </c>
      <c r="O536">
        <f>'Prospects Data'!M536</f>
        <v>220</v>
      </c>
      <c r="P536" t="str">
        <f>'Prospects Data'!N536</f>
        <v>R</v>
      </c>
      <c r="Q536" t="str">
        <f>'Prospects Data'!O536</f>
        <v>R</v>
      </c>
      <c r="R536">
        <f>'Prospects Data'!P536</f>
        <v>2024</v>
      </c>
      <c r="S536" t="str">
        <f>'Prospects Data'!Q536</f>
        <v>Draft</v>
      </c>
      <c r="T536" t="str">
        <f>'Prospects Data'!R536</f>
        <v>SDP</v>
      </c>
      <c r="U536">
        <f>'Prospects Data'!S536</f>
        <v>0</v>
      </c>
      <c r="V536" t="str">
        <f>'Prospects Data'!T536</f>
        <v>Kansas State</v>
      </c>
      <c r="W536" t="str">
        <f>'Prospects Data'!U536</f>
        <v>Neighbors is a very athletic, tightly wound relief prospect with plus-plus arm strength and breaking balls. He struck out 86 and allowed just 22 hits in 48.2 innings as a sophomore; his performance backed up early in his junior year before Neighbors was really good in the second half. At times he worked three innings at a time out of the bullpen. He's a tightly wound athlete in incredible physical condition whose super explosive delivery is frequently tough for him to corral; he throws a lot of non-competitive pitches. Neighbors' fastball sits 94-97 with 21 inches IVB. A knee-buckling low-80s curveball has shape that pairs nicely with the ride of his fastball, and he'll occasionally show you a mid-80s slider/cutter. Neighbors has a pure middle relief look and could move quickly.</v>
      </c>
      <c r="X536">
        <f>'Prospects Data'!V536</f>
        <v>0</v>
      </c>
      <c r="Y536">
        <f>'Prospects Data'!W536</f>
        <v>0</v>
      </c>
    </row>
    <row r="537" spans="2:25" x14ac:dyDescent="0.45">
      <c r="B537">
        <v>18</v>
      </c>
      <c r="C537" t="s">
        <v>4536</v>
      </c>
      <c r="D537" t="s">
        <v>28</v>
      </c>
      <c r="E537" s="7" t="str">
        <f>VLOOKUP(D537, Index!$A$2:$B$31, 2, FALSE)</f>
        <v>Red Sox</v>
      </c>
      <c r="F537" s="7">
        <f t="shared" si="8"/>
        <v>536</v>
      </c>
      <c r="G537" t="str">
        <f>'Prospects Data'!E537</f>
        <v>SP</v>
      </c>
      <c r="H537" t="str">
        <f>'Prospects Data'!F537</f>
        <v>AAA</v>
      </c>
      <c r="I537">
        <f>'Prospects Data'!G537</f>
        <v>2025</v>
      </c>
      <c r="J537">
        <f>'Prospects Data'!H537</f>
        <v>40</v>
      </c>
      <c r="K537" t="str">
        <f>'Prospects Data'!I537</f>
        <v>Low</v>
      </c>
      <c r="L537">
        <f>'Prospects Data'!J537</f>
        <v>0</v>
      </c>
      <c r="M537">
        <f>'Prospects Data'!K537</f>
        <v>24.611111099999999</v>
      </c>
      <c r="N537" t="str">
        <f>'Prospects Data'!L537</f>
        <v>6' 3"</v>
      </c>
      <c r="O537">
        <f>'Prospects Data'!M537</f>
        <v>215</v>
      </c>
      <c r="P537" t="str">
        <f>'Prospects Data'!N537</f>
        <v>R</v>
      </c>
      <c r="Q537" t="str">
        <f>'Prospects Data'!O537</f>
        <v>R</v>
      </c>
      <c r="R537">
        <f>'Prospects Data'!P537</f>
        <v>2021</v>
      </c>
      <c r="S537" t="str">
        <f>'Prospects Data'!Q537</f>
        <v>Draft</v>
      </c>
      <c r="T537" t="str">
        <f>'Prospects Data'!R537</f>
        <v>NYY</v>
      </c>
      <c r="U537">
        <f>'Prospects Data'!S537</f>
        <v>346800</v>
      </c>
      <c r="V537" t="str">
        <f>'Prospects Data'!T537</f>
        <v>Auburn</v>
      </c>
      <c r="W537" t="str">
        <f>'Prospects Data'!U537</f>
        <v>Fitts spent most of his college career in the bullpen but, like a lot of Yankees draftees, he was moved into the starting rotation as a pro and has ascended through the minors with little resistance. Fitts worked a whopping 152.2 innings in 2023, 50 innings more than he did in 2022, and he not only maintained his velocity throughout the entire season but had a little bit of a bump. He was part of the Alex Verdugo trade and sent to Worcester, where he's having roughly the same level of performance as last year, though the Sox have made changes to his repertoire. Plus fastball command and a hard, two-plane slider give Fitts two whiff-getting weapons. He's leaned more on his slider in 2024 and also has incorporated a changeup at a roughly 15% clip. The changeup is good every once in a while, and Fitts' command helps make it so that even when it lacks movement, it tends to stay out of trouble, but that pitch's future is important to him maxing out. Barring a huge uptick in cambio quality, Fitts is a low-variance fifth starter.</v>
      </c>
      <c r="X537">
        <f>'Prospects Data'!V537</f>
        <v>0</v>
      </c>
      <c r="Y537" t="str">
        <f>'Prospects Data'!W537</f>
        <v>sa3018182</v>
      </c>
    </row>
    <row r="538" spans="2:25" x14ac:dyDescent="0.45">
      <c r="B538">
        <v>18</v>
      </c>
      <c r="C538" t="s">
        <v>4539</v>
      </c>
      <c r="D538" t="s">
        <v>39</v>
      </c>
      <c r="E538" s="7" t="str">
        <f>VLOOKUP(D538, Index!$A$2:$B$31, 2, FALSE)</f>
        <v>Tigers</v>
      </c>
      <c r="F538" s="7">
        <f t="shared" si="8"/>
        <v>537</v>
      </c>
      <c r="G538" t="str">
        <f>'Prospects Data'!E538</f>
        <v>MIRP</v>
      </c>
      <c r="H538" t="str">
        <f>'Prospects Data'!F538</f>
        <v>AAA</v>
      </c>
      <c r="I538">
        <f>'Prospects Data'!G538</f>
        <v>2025</v>
      </c>
      <c r="J538">
        <f>'Prospects Data'!H538</f>
        <v>40</v>
      </c>
      <c r="K538" t="str">
        <f>'Prospects Data'!I538</f>
        <v>Low</v>
      </c>
      <c r="L538">
        <f>'Prospects Data'!J538</f>
        <v>0</v>
      </c>
      <c r="M538">
        <f>'Prospects Data'!K538</f>
        <v>25.891666600000001</v>
      </c>
      <c r="N538" t="str">
        <f>'Prospects Data'!L538</f>
        <v>6' 6"</v>
      </c>
      <c r="O538">
        <f>'Prospects Data'!M538</f>
        <v>250</v>
      </c>
      <c r="P538" t="str">
        <f>'Prospects Data'!N538</f>
        <v>L</v>
      </c>
      <c r="Q538" t="str">
        <f>'Prospects Data'!O538</f>
        <v>L</v>
      </c>
      <c r="R538">
        <f>'Prospects Data'!P538</f>
        <v>2021</v>
      </c>
      <c r="S538" t="str">
        <f>'Prospects Data'!Q538</f>
        <v>Draft</v>
      </c>
      <c r="T538" t="str">
        <f>'Prospects Data'!R538</f>
        <v>DET</v>
      </c>
      <c r="U538">
        <f>'Prospects Data'!S538</f>
        <v>241000</v>
      </c>
      <c r="V538" t="str">
        <f>'Prospects Data'!T538</f>
        <v>Georgia Tech</v>
      </c>
      <c r="W538" t="str">
        <f>'Prospects Data'!U538</f>
        <v>Hurter had Tommy John in 2019 and missed the 2020 season, which would have been his draft year at Georgia Tech. He made 15 healthy starts the following year and showed much better command than is typical for someone fresh off of surgery, ending up in the 2021 seventh round. The Tigers pushed him quickly in 2022, Hurter's first full pro season, as he pitched 106.2 innings and reached Double-A, where he then spent all of 2023. Last year I wrote that Hurter looked like a lefty specialist, but his changeup has improved enough to give him a platoon-neutralizing weapon if he needs it. I still don't think Hurter is a starter, as pitchers with his level of athleticism and a delivery like his are much more commonly found in the bullpen. But now that he has a changeup, and has demonstrated terrific east/west fastball command, one can see Hurter in an important bulk relief role.</v>
      </c>
      <c r="X538">
        <f>'Prospects Data'!V538</f>
        <v>0</v>
      </c>
      <c r="Y538" t="str">
        <f>'Prospects Data'!W538</f>
        <v>sa3018091</v>
      </c>
    </row>
    <row r="539" spans="2:25" x14ac:dyDescent="0.45">
      <c r="B539">
        <v>18</v>
      </c>
      <c r="C539" t="s">
        <v>4542</v>
      </c>
      <c r="D539" t="s">
        <v>104</v>
      </c>
      <c r="E539" s="7" t="str">
        <f>VLOOKUP(D539, Index!$A$2:$B$31, 2, FALSE)</f>
        <v>Nationals</v>
      </c>
      <c r="F539" s="7">
        <f t="shared" si="8"/>
        <v>538</v>
      </c>
      <c r="G539" t="str">
        <f>'Prospects Data'!E539</f>
        <v>LF</v>
      </c>
      <c r="H539" t="str">
        <f>'Prospects Data'!F539</f>
        <v>A</v>
      </c>
      <c r="I539">
        <f>'Prospects Data'!G539</f>
        <v>2027</v>
      </c>
      <c r="J539">
        <f>'Prospects Data'!H539</f>
        <v>40</v>
      </c>
      <c r="K539" t="str">
        <f>'Prospects Data'!I539</f>
        <v>High</v>
      </c>
      <c r="L539">
        <f>'Prospects Data'!J539</f>
        <v>0</v>
      </c>
      <c r="M539">
        <f>'Prospects Data'!K539</f>
        <v>20.647222200000002</v>
      </c>
      <c r="N539" t="str">
        <f>'Prospects Data'!L539</f>
        <v>6' 3"</v>
      </c>
      <c r="O539">
        <f>'Prospects Data'!M539</f>
        <v>225</v>
      </c>
      <c r="P539" t="str">
        <f>'Prospects Data'!N539</f>
        <v>R</v>
      </c>
      <c r="Q539" t="str">
        <f>'Prospects Data'!O539</f>
        <v>R</v>
      </c>
      <c r="R539">
        <f>'Prospects Data'!P539</f>
        <v>2022</v>
      </c>
      <c r="S539" t="str">
        <f>'Prospects Data'!Q539</f>
        <v>Draft</v>
      </c>
      <c r="T539" t="str">
        <f>'Prospects Data'!R539</f>
        <v>WSN</v>
      </c>
      <c r="U539">
        <f>'Prospects Data'!S539</f>
        <v>6497700</v>
      </c>
      <c r="V539" t="str">
        <f>'Prospects Data'!T539</f>
        <v>IMG Academy (FL)</v>
      </c>
      <c r="W539" t="str">
        <f>'Prospects Data'!U539</f>
        <v>The son of two-time Pro Bowl tight end Eric Green, Elijah became "draft famous" during his junior year, homering a couple of times in high school tournaments held in big league parks and looking much toolsier than all but a couple of the prospects who were a year older than him. He was seen a ton as a junior because he played at IMG, which was home to a lot of 2021 draft prospects and served as competition for others. Scouts were blown away by his power and speed, but Green's swing-and-miss issues were a huge concern. He struck out in a third of his varsity at-bats in 2021, and swung and missed more than he put balls in play during that year's summer/fall showcase circuit. Things improved during his senior year much in the same way you'd expect them to if a player were repeating a minor league level for a second consecutive season, but there was still a ton of strikeout-related bust risk here. Enamored with his tools, the Nationals drafted Green fifth overall and gave him just shy of $6.5 million to sign. 
He has struggled badly with strikeouts so far in pro ball, punching out over 40% of the time. When he does make contact, Green is vaporizing the baseball, producing elite peak exit velos for a hitter his age, but there's virtually no precedent for a hitter striking out this much in A-ball and succeeding in the big leagues. Only a few current major league hitters have in-zone contact rates as low as Green's (his 53% contact rate is even worse than Cristhian Vaquero's) and none of them struck out anywhere near this much in the low minors, instead seeing their strikeouts tick up  as they climbed and reached the big leagues where the best pitchers live. Especially because Green, who would produce the occasional 70-grade run time in high school, has already filled out and looks like he has no chance to stay in center field (though he plays his ass off), it feels like he's already on thin ice. You're essentially hoping Green turns into a righty-hitting version of Joey Gallo, where there's enough power to support a 20-grade hit tool. That's feasible, but isn't likely.</v>
      </c>
      <c r="X539">
        <f>'Prospects Data'!V539</f>
        <v>0</v>
      </c>
      <c r="Y539" t="str">
        <f>'Prospects Data'!W539</f>
        <v>sa3020210</v>
      </c>
    </row>
    <row r="540" spans="2:25" x14ac:dyDescent="0.45">
      <c r="B540">
        <v>18</v>
      </c>
      <c r="C540" t="s">
        <v>4545</v>
      </c>
      <c r="D540" t="s">
        <v>82</v>
      </c>
      <c r="E540" s="7" t="str">
        <f>VLOOKUP(D540, Index!$A$2:$B$31, 2, FALSE)</f>
        <v>Mariners</v>
      </c>
      <c r="F540" s="7">
        <f t="shared" si="8"/>
        <v>539</v>
      </c>
      <c r="G540" t="str">
        <f>'Prospects Data'!E540</f>
        <v>SIRP</v>
      </c>
      <c r="H540" t="str">
        <f>'Prospects Data'!F540</f>
        <v>AA</v>
      </c>
      <c r="I540">
        <f>'Prospects Data'!G540</f>
        <v>2025</v>
      </c>
      <c r="J540">
        <f>'Prospects Data'!H540</f>
        <v>40</v>
      </c>
      <c r="K540" t="str">
        <f>'Prospects Data'!I540</f>
        <v>Low</v>
      </c>
      <c r="L540">
        <f>'Prospects Data'!J540</f>
        <v>0</v>
      </c>
      <c r="M540">
        <f>'Prospects Data'!K540</f>
        <v>22.8833333</v>
      </c>
      <c r="N540" t="str">
        <f>'Prospects Data'!L540</f>
        <v>6' 0"</v>
      </c>
      <c r="O540">
        <f>'Prospects Data'!M540</f>
        <v>205</v>
      </c>
      <c r="P540" t="str">
        <f>'Prospects Data'!N540</f>
        <v>R</v>
      </c>
      <c r="Q540" t="str">
        <f>'Prospects Data'!O540</f>
        <v>R</v>
      </c>
      <c r="R540">
        <f>'Prospects Data'!P540</f>
        <v>2022</v>
      </c>
      <c r="S540" t="str">
        <f>'Prospects Data'!Q540</f>
        <v>Draft</v>
      </c>
      <c r="T540" t="str">
        <f>'Prospects Data'!R540</f>
        <v>SEA</v>
      </c>
      <c r="U540">
        <f>'Prospects Data'!S540</f>
        <v>125000</v>
      </c>
      <c r="V540" t="str">
        <f>'Prospects Data'!T540</f>
        <v>UC Irvine</v>
      </c>
      <c r="W540" t="str">
        <f>'Prospects Data'!U540</f>
        <v>Taylor was a high school shortstop who moved to the mound in college, where he rambled from Long Beach State to Cypress College and finally to UC Irvine. He had a dominant first pro season facing A-ball hitters who couldn't handle his two-pitch mix. Taylor struck out a batter per inning and generated a 66% groundball rate across 45.1 A-ball innings in 2023 and then looked good in the Arizona Fall League. He hasn't been quite as dominant at Double-A Arkansas, where he has mostly spent 2024, but he still has a two-pitch mix that looks poised to play in a middle inning role. Taylor sits 93-97 with big tailing action and his mid-80s slider has big wipe in the opposite direction. It's his slider that has underperformed so far in 2024; it's generating way less swing-and-miss than it did last season. Here I'm betting on Taylor's athleticism, feel for spin, and (to a degree) Seattle's player dev to get things back on track. Isolating Taylor's slider performance since June via Synergy Sports indicates that this is already happening, as the pitch has a 50% chase rate since then.</v>
      </c>
      <c r="X540">
        <f>'Prospects Data'!V540</f>
        <v>0</v>
      </c>
      <c r="Y540" t="str">
        <f>'Prospects Data'!W540</f>
        <v>sa3020705</v>
      </c>
    </row>
    <row r="541" spans="2:25" x14ac:dyDescent="0.45">
      <c r="B541">
        <v>18</v>
      </c>
      <c r="C541" t="s">
        <v>4549</v>
      </c>
      <c r="D541" t="s">
        <v>191</v>
      </c>
      <c r="E541" s="7" t="str">
        <f>VLOOKUP(D541, Index!$A$2:$B$31, 2, FALSE)</f>
        <v>Astros</v>
      </c>
      <c r="F541" s="7">
        <f t="shared" si="8"/>
        <v>540</v>
      </c>
      <c r="G541" t="str">
        <f>'Prospects Data'!E541</f>
        <v>SS</v>
      </c>
      <c r="H541" t="str">
        <f>'Prospects Data'!F541</f>
        <v>A</v>
      </c>
      <c r="I541">
        <f>'Prospects Data'!G541</f>
        <v>2028</v>
      </c>
      <c r="J541">
        <f>'Prospects Data'!H541</f>
        <v>40</v>
      </c>
      <c r="K541" t="str">
        <f>'Prospects Data'!I541</f>
        <v>High</v>
      </c>
      <c r="L541">
        <f>'Prospects Data'!J541</f>
        <v>0</v>
      </c>
      <c r="M541">
        <f>'Prospects Data'!K541</f>
        <v>19.991666599999999</v>
      </c>
      <c r="N541" t="str">
        <f>'Prospects Data'!L541</f>
        <v>6' 1"</v>
      </c>
      <c r="O541">
        <f>'Prospects Data'!M541</f>
        <v>170</v>
      </c>
      <c r="P541" t="str">
        <f>'Prospects Data'!N541</f>
        <v>L</v>
      </c>
      <c r="Q541" t="str">
        <f>'Prospects Data'!O541</f>
        <v>R</v>
      </c>
      <c r="R541">
        <f>'Prospects Data'!P541</f>
        <v>2023</v>
      </c>
      <c r="S541" t="str">
        <f>'Prospects Data'!Q541</f>
        <v>Draft</v>
      </c>
      <c r="T541" t="str">
        <f>'Prospects Data'!R541</f>
        <v>HOU</v>
      </c>
      <c r="U541">
        <f>'Prospects Data'!S541</f>
        <v>847500</v>
      </c>
      <c r="V541" t="str">
        <f>'Prospects Data'!T541</f>
        <v>Rock Canyon HS (CO)</v>
      </c>
      <c r="W541" t="str">
        <f>'Prospects Data'!U541</f>
        <v>The Astros popped Jaworsky in the fifth round of the 2023 draft out of Rock Canyon High School in Littleton, CO. He has a slight, underdeveloped frame that still has significant projectability. After signing last summer, Jaworsky had a very brief run in the Florida Complex League, during which he posted six walks and six strikeouts but didnâ€™t collect an extra-base hit in 38 plate appearances. The Astros assigned Jaworsky to Low-A Fayetteville to start this season and heâ€™s continued to play all over the dirt on the defensive side of the ball, showing soft hands and enough lateral range (Jaworsky ran one of the fastest 30-yd dashes at the Combine at 3.63 seconds) that he projects to be a solid defender at shortstop. 
Offensively, Jaworsky hits out of an upright, slightly open stance and has average bat speed. His bat path has natural loft to it, and he can manipulate the barrel some, but his lack of impact and his tendency to chase handcuffs his offensive upside. His ability to provide above-average defense at multiple infield spots, including shortstop, gives him a utility infield role projection.</v>
      </c>
      <c r="X541">
        <f>'Prospects Data'!V541</f>
        <v>0</v>
      </c>
      <c r="Y541" t="str">
        <f>'Prospects Data'!W541</f>
        <v>sa3022700</v>
      </c>
    </row>
    <row r="542" spans="2:25" x14ac:dyDescent="0.45">
      <c r="B542">
        <v>18</v>
      </c>
      <c r="C542" t="s">
        <v>4553</v>
      </c>
      <c r="D542" t="s">
        <v>31</v>
      </c>
      <c r="E542" s="7" t="str">
        <f>VLOOKUP(D542, Index!$A$2:$B$31, 2, FALSE)</f>
        <v>Cubs</v>
      </c>
      <c r="F542" s="7">
        <f t="shared" si="8"/>
        <v>541</v>
      </c>
      <c r="G542" t="str">
        <f>'Prospects Data'!E542</f>
        <v>SP</v>
      </c>
      <c r="H542" t="str">
        <f>'Prospects Data'!F542</f>
        <v>A</v>
      </c>
      <c r="I542">
        <f>'Prospects Data'!G542</f>
        <v>2025</v>
      </c>
      <c r="J542">
        <f>'Prospects Data'!H542</f>
        <v>40</v>
      </c>
      <c r="K542" t="str">
        <f>'Prospects Data'!I542</f>
        <v>High</v>
      </c>
      <c r="L542">
        <f>'Prospects Data'!J542</f>
        <v>0</v>
      </c>
      <c r="M542">
        <f>'Prospects Data'!K542</f>
        <v>23.175000000000001</v>
      </c>
      <c r="N542" t="str">
        <f>'Prospects Data'!L542</f>
        <v>5' 10"</v>
      </c>
      <c r="O542">
        <f>'Prospects Data'!M542</f>
        <v>190</v>
      </c>
      <c r="P542" t="str">
        <f>'Prospects Data'!N542</f>
        <v>R</v>
      </c>
      <c r="Q542" t="str">
        <f>'Prospects Data'!O542</f>
        <v>R</v>
      </c>
      <c r="R542">
        <f>'Prospects Data'!P542</f>
        <v>2019</v>
      </c>
      <c r="S542" t="str">
        <f>'Prospects Data'!Q542</f>
        <v>Draft</v>
      </c>
      <c r="T542" t="str">
        <f>'Prospects Data'!R542</f>
        <v>CHC</v>
      </c>
      <c r="U542">
        <f>'Prospects Data'!S542</f>
        <v>250000</v>
      </c>
      <c r="V542" t="str">
        <f>'Prospects Data'!T542</f>
        <v>Homewood Flossmoor HS (IL)</v>
      </c>
      <c r="W542" t="str">
        <f>'Prospects Data'!U542</f>
        <v>Schlaffer is back from Tommy John and looks relatively similar to his pre-injury self. His arm strength is intact at the start of 2024, as he's averaging about 93 mph and touching 95. Prior to his injury, he was evaluated as a future fifth starter whose command and secondary pitch quality would help facilitate that role despite a generic fastball. His trademark curveball does not have quite the same nastiness and finish right now, but Schlaffer's changeup feel (which had taken a leap right before he got hurt) is already back. A fully operational Schlaffer has the potential to sequence in three vertical tiers â€” with high fastballs, in-zone sliders, and curveballs in the dirt â€” and also threaten you with a good offspeed pitch. This projection assumes he'll round into peak form as he gets further away from surgery.</v>
      </c>
      <c r="X542">
        <f>'Prospects Data'!V542</f>
        <v>0</v>
      </c>
      <c r="Y542" t="str">
        <f>'Prospects Data'!W542</f>
        <v>sa3011815</v>
      </c>
    </row>
    <row r="543" spans="2:25" x14ac:dyDescent="0.45">
      <c r="B543">
        <v>18</v>
      </c>
      <c r="C543" t="s">
        <v>4557</v>
      </c>
      <c r="D543" t="s">
        <v>42</v>
      </c>
      <c r="E543" s="7" t="str">
        <f>VLOOKUP(D543, Index!$A$2:$B$31, 2, FALSE)</f>
        <v>Angels</v>
      </c>
      <c r="F543" s="7">
        <f t="shared" si="8"/>
        <v>542</v>
      </c>
      <c r="G543" t="str">
        <f>'Prospects Data'!E543</f>
        <v>SS</v>
      </c>
      <c r="H543" t="str">
        <f>'Prospects Data'!F543</f>
        <v>A+</v>
      </c>
      <c r="I543">
        <f>'Prospects Data'!G543</f>
        <v>2028</v>
      </c>
      <c r="J543">
        <f>'Prospects Data'!H543</f>
        <v>35</v>
      </c>
      <c r="K543" t="str">
        <f>'Prospects Data'!I543</f>
        <v>High</v>
      </c>
      <c r="L543">
        <f>'Prospects Data'!J543</f>
        <v>0</v>
      </c>
      <c r="M543">
        <f>'Prospects Data'!K543</f>
        <v>22.563888800000001</v>
      </c>
      <c r="N543" t="str">
        <f>'Prospects Data'!L543</f>
        <v>5' 10"</v>
      </c>
      <c r="O543">
        <f>'Prospects Data'!M543</f>
        <v>160</v>
      </c>
      <c r="P543" t="str">
        <f>'Prospects Data'!N543</f>
        <v>R</v>
      </c>
      <c r="Q543" t="str">
        <f>'Prospects Data'!O543</f>
        <v>R</v>
      </c>
      <c r="R543">
        <f>'Prospects Data'!P543</f>
        <v>2023</v>
      </c>
      <c r="S543" t="str">
        <f>'Prospects Data'!Q543</f>
        <v>Draft</v>
      </c>
      <c r="T543" t="str">
        <f>'Prospects Data'!R543</f>
        <v>LAA</v>
      </c>
      <c r="U543">
        <f>'Prospects Data'!S543</f>
        <v>150000</v>
      </c>
      <c r="V543" t="str">
        <f>'Prospects Data'!T543</f>
        <v>Lipscomb</v>
      </c>
      <c r="W543" t="str">
        <f>'Prospects Data'!U543</f>
        <v>Ketchup didn't play at all during his freshman year at Georgia and transferred to Lipscomb for his sophomore and junior years; he hit for power (including a 35 extra-base hit, 31 stolen base junior year) but struck out a lot. The Angels more or less leapt him right to High-A, and he has been striking out roughly a third of the time there. He has power against pitches he can get extended on, those away from him on the outer third of the zone. It's unlikely Ketchup will ever make enough contact to be a lineup mainstay, but he's a remarkable athlete who plays a special, acrobatic style of shortstop defense. It should allow him to wear a big league uniform (probably a couple) because of his rare ability, and he'll have some other in-game utility as a pinch-runner.</v>
      </c>
      <c r="X543">
        <f>'Prospects Data'!V543</f>
        <v>0</v>
      </c>
      <c r="Y543" t="str">
        <f>'Prospects Data'!W543</f>
        <v>sa3022436</v>
      </c>
    </row>
    <row r="544" spans="2:25" x14ac:dyDescent="0.45">
      <c r="B544">
        <v>19</v>
      </c>
      <c r="C544" t="s">
        <v>4561</v>
      </c>
      <c r="D544" t="s">
        <v>46</v>
      </c>
      <c r="E544" s="7" t="str">
        <f>VLOOKUP(D544, Index!$A$2:$B$31, 2, FALSE)</f>
        <v>Dodgers</v>
      </c>
      <c r="F544" s="7">
        <f t="shared" si="8"/>
        <v>543</v>
      </c>
      <c r="G544" t="str">
        <f>'Prospects Data'!E544</f>
        <v>SIRP</v>
      </c>
      <c r="H544" t="str">
        <f>'Prospects Data'!F544</f>
        <v>A</v>
      </c>
      <c r="I544">
        <f>'Prospects Data'!G544</f>
        <v>2026</v>
      </c>
      <c r="J544">
        <f>'Prospects Data'!H544</f>
        <v>40</v>
      </c>
      <c r="K544" t="str">
        <f>'Prospects Data'!I544</f>
        <v>Med</v>
      </c>
      <c r="L544">
        <f>'Prospects Data'!J544</f>
        <v>0</v>
      </c>
      <c r="M544">
        <f>'Prospects Data'!K544</f>
        <v>20.563888800000001</v>
      </c>
      <c r="N544" t="str">
        <f>'Prospects Data'!L544</f>
        <v>6' 4"</v>
      </c>
      <c r="O544">
        <f>'Prospects Data'!M544</f>
        <v>240</v>
      </c>
      <c r="P544" t="str">
        <f>'Prospects Data'!N544</f>
        <v>R</v>
      </c>
      <c r="Q544" t="str">
        <f>'Prospects Data'!O544</f>
        <v>R</v>
      </c>
      <c r="R544">
        <f>'Prospects Data'!P544</f>
        <v>2021</v>
      </c>
      <c r="S544" t="str">
        <f>'Prospects Data'!Q544</f>
        <v>Intl15</v>
      </c>
      <c r="T544" t="str">
        <f>'Prospects Data'!R544</f>
        <v>LAD</v>
      </c>
      <c r="U544">
        <f>'Prospects Data'!S544</f>
        <v>30000</v>
      </c>
      <c r="V544" t="str">
        <f>'Prospects Data'!T544</f>
        <v>Dominican Republic</v>
      </c>
      <c r="W544" t="str">
        <f>'Prospects Data'!U544</f>
        <v>Yean was one of the hardest throwers in the 2022 DSL and is now one of the hardest throwers in all of minor league baseball, as the 20-year-old averaged 98.6 mph on his fastball in 2023 and struck out 44 batters in 24 innings. Yean will show you 101-102 on occasion, and has a slider that peaks in the 91-93 mph range and features huge break for a pitch that hard. Built like Jason Motte already at age 20, Yean's frame is maxed out. His high-effort delivery and mediocre control give him relief-only projection, but we're talking about two potential plus-plus pitches here, so it should be a late-inning role assuming Yean's stuff continues to be this nasty.</v>
      </c>
      <c r="X544">
        <f>'Prospects Data'!V544</f>
        <v>0</v>
      </c>
      <c r="Y544" t="str">
        <f>'Prospects Data'!W544</f>
        <v>sa3018303</v>
      </c>
    </row>
    <row r="545" spans="2:25" x14ac:dyDescent="0.45">
      <c r="B545">
        <v>19</v>
      </c>
      <c r="C545" t="s">
        <v>4564</v>
      </c>
      <c r="D545" t="s">
        <v>309</v>
      </c>
      <c r="E545" s="7" t="str">
        <f>VLOOKUP(D545, Index!$A$2:$B$31, 2, FALSE)</f>
        <v>Rockies</v>
      </c>
      <c r="F545" s="7">
        <f t="shared" si="8"/>
        <v>544</v>
      </c>
      <c r="G545" t="str">
        <f>'Prospects Data'!E545</f>
        <v>SP</v>
      </c>
      <c r="H545" t="str">
        <f>'Prospects Data'!F545</f>
        <v>CPX</v>
      </c>
      <c r="I545">
        <f>'Prospects Data'!G545</f>
        <v>2028</v>
      </c>
      <c r="J545">
        <f>'Prospects Data'!H545</f>
        <v>40</v>
      </c>
      <c r="K545" t="str">
        <f>'Prospects Data'!I545</f>
        <v>High</v>
      </c>
      <c r="L545">
        <f>'Prospects Data'!J545</f>
        <v>0</v>
      </c>
      <c r="M545">
        <f>'Prospects Data'!K545</f>
        <v>19.5861111</v>
      </c>
      <c r="N545" t="str">
        <f>'Prospects Data'!L545</f>
        <v>6' 2"</v>
      </c>
      <c r="O545">
        <f>'Prospects Data'!M545</f>
        <v>200</v>
      </c>
      <c r="P545" t="str">
        <f>'Prospects Data'!N545</f>
        <v>L</v>
      </c>
      <c r="Q545" t="str">
        <f>'Prospects Data'!O545</f>
        <v>L</v>
      </c>
      <c r="R545">
        <f>'Prospects Data'!P545</f>
        <v>2022</v>
      </c>
      <c r="S545" t="str">
        <f>'Prospects Data'!Q545</f>
        <v>Intl15</v>
      </c>
      <c r="T545" t="str">
        <f>'Prospects Data'!R545</f>
        <v>COL</v>
      </c>
      <c r="U545">
        <f>'Prospects Data'!S545</f>
        <v>160000</v>
      </c>
      <c r="V545" t="str">
        <f>'Prospects Data'!T545</f>
        <v>Dominican Republic</v>
      </c>
      <c r="W545" t="str">
        <f>'Prospects Data'!U545</f>
        <v>Casilla has been one of the more exciting pop-up arms of early 2024 backfield action, as the teenage lefty has routinely been in the 95-98 range with his fastball and flashes a nasty two-planed breaking ball. Casilla is a high-waisted, bubble-butted southpaw with a rectangular frame. His body composition is similar to Framber Valdez and Jake McGee â€” he's not skinny or sculpted, but he's still powerful and athletic. Casilla pitches at the top of the zone with his fastball, which sinks down into the zone and finds barrels. He was frustratingly wild and hittable during my in-person look and for the many scouts who have seen him during the spring. Some adjustment needs to be made to Casilla's fastball or its usage, either something about grip/release that helps it play at the belt the way he seems inclined to use it, or something that leans into his ability to sink the ball. Purely a dev project with a ton of relief risk at this stage, Casilla's arm strength and raw breaking ball quality are still an exciting foundation for a prospect his age. He has sizable upside if the Rockies can develop him.</v>
      </c>
      <c r="X545" t="str">
        <f>'Prospects Data'!V545</f>
        <v>1AUuPGtCVoI</v>
      </c>
      <c r="Y545" t="str">
        <f>'Prospects Data'!W545</f>
        <v>sa3018332</v>
      </c>
    </row>
    <row r="546" spans="2:25" x14ac:dyDescent="0.45">
      <c r="B546">
        <v>19</v>
      </c>
      <c r="C546" t="s">
        <v>4568</v>
      </c>
      <c r="D546" t="s">
        <v>59</v>
      </c>
      <c r="E546" s="7" t="str">
        <f>VLOOKUP(D546, Index!$A$2:$B$31, 2, FALSE)</f>
        <v>Twins</v>
      </c>
      <c r="F546" s="7">
        <f t="shared" si="8"/>
        <v>545</v>
      </c>
      <c r="G546" t="str">
        <f>'Prospects Data'!E546</f>
        <v>SP</v>
      </c>
      <c r="H546" t="str">
        <f>'Prospects Data'!F546</f>
        <v>CPX</v>
      </c>
      <c r="I546">
        <f>'Prospects Data'!G546</f>
        <v>2027</v>
      </c>
      <c r="J546">
        <f>'Prospects Data'!H546</f>
        <v>40</v>
      </c>
      <c r="K546" t="str">
        <f>'Prospects Data'!I546</f>
        <v>High</v>
      </c>
      <c r="L546">
        <f>'Prospects Data'!J546</f>
        <v>0</v>
      </c>
      <c r="M546">
        <f>'Prospects Data'!K546</f>
        <v>19.399999999999999</v>
      </c>
      <c r="N546" t="str">
        <f>'Prospects Data'!L546</f>
        <v>6' 1"</v>
      </c>
      <c r="O546">
        <f>'Prospects Data'!M546</f>
        <v>190</v>
      </c>
      <c r="P546" t="str">
        <f>'Prospects Data'!N546</f>
        <v>R</v>
      </c>
      <c r="Q546" t="str">
        <f>'Prospects Data'!O546</f>
        <v>R</v>
      </c>
      <c r="R546">
        <f>'Prospects Data'!P546</f>
        <v>2023</v>
      </c>
      <c r="S546" t="str">
        <f>'Prospects Data'!Q546</f>
        <v>Intl15</v>
      </c>
      <c r="T546" t="str">
        <f>'Prospects Data'!R546</f>
        <v>MIN</v>
      </c>
      <c r="U546">
        <f>'Prospects Data'!S546</f>
        <v>0</v>
      </c>
      <c r="V546" t="str">
        <f>'Prospects Data'!T546</f>
        <v>Venezuela</v>
      </c>
      <c r="W546" t="str">
        <f>'Prospects Data'!U546</f>
        <v>Bohorquez looks, rather soundly, like the best pitcher on the Twins' Florida complex roster and like one of the higher-upside arms in the entire system. The physically mature righty will command a 92-96 mph fastball that sometimes has 19 inches of vertical break. Off of that he locates an upper-80s cutter to his glove side and then pulls the rug out from under hitters with a slower, mid-70s curveball that features 2,800 rpm of spin on average. He is going to carve up complex-level hitters all summer with this kind of stuff and, based on how advanced his feel for location is, he might not meet any resistance until he reaches High- or Double-A. Look for Bohorquez to develop something with some arm-side action like a split or changeup, something he can use to thwart lefties. That's virtually the only thing standing between him and a contender's no. 4 starter projection.</v>
      </c>
      <c r="X546">
        <f>'Prospects Data'!V546</f>
        <v>0</v>
      </c>
      <c r="Y546" t="str">
        <f>'Prospects Data'!W546</f>
        <v>sa3021501</v>
      </c>
    </row>
    <row r="547" spans="2:25" x14ac:dyDescent="0.45">
      <c r="B547">
        <v>19</v>
      </c>
      <c r="C547" t="s">
        <v>4571</v>
      </c>
      <c r="D547" t="s">
        <v>16</v>
      </c>
      <c r="E547" s="7" t="str">
        <f>VLOOKUP(D547, Index!$A$2:$B$31, 2, FALSE)</f>
        <v>Giants</v>
      </c>
      <c r="F547" s="7">
        <f t="shared" si="8"/>
        <v>546</v>
      </c>
      <c r="G547" t="str">
        <f>'Prospects Data'!E547</f>
        <v>2B</v>
      </c>
      <c r="H547" t="str">
        <f>'Prospects Data'!F547</f>
        <v>DSL</v>
      </c>
      <c r="I547">
        <f>'Prospects Data'!G547</f>
        <v>2030</v>
      </c>
      <c r="J547">
        <f>'Prospects Data'!H547</f>
        <v>40</v>
      </c>
      <c r="K547" t="str">
        <f>'Prospects Data'!I547</f>
        <v>Med</v>
      </c>
      <c r="L547">
        <f>'Prospects Data'!J547</f>
        <v>0</v>
      </c>
      <c r="M547">
        <f>'Prospects Data'!K547</f>
        <v>17.327777699999999</v>
      </c>
      <c r="N547" t="str">
        <f>'Prospects Data'!L547</f>
        <v>5' 10"</v>
      </c>
      <c r="O547">
        <f>'Prospects Data'!M547</f>
        <v>160</v>
      </c>
      <c r="P547" t="str">
        <f>'Prospects Data'!N547</f>
        <v>S</v>
      </c>
      <c r="Q547" t="str">
        <f>'Prospects Data'!O547</f>
        <v>R</v>
      </c>
      <c r="R547">
        <f>'Prospects Data'!P547</f>
        <v>2024</v>
      </c>
      <c r="S547" t="str">
        <f>'Prospects Data'!Q547</f>
        <v>Intl15</v>
      </c>
      <c r="T547" t="str">
        <f>'Prospects Data'!R547</f>
        <v>SFG</v>
      </c>
      <c r="U547">
        <f>'Prospects Data'!S547</f>
        <v>998000</v>
      </c>
      <c r="V547" t="str">
        <f>'Prospects Data'!T547</f>
        <v>Venezuela</v>
      </c>
      <c r="W547" t="str">
        <f>'Prospects Data'!U547</f>
        <v xml:space="preserve">Level signed for just shy of $1 million in January and will begin his career in the 2024 DSL. He is barely 17 as of Giants list publication but already very strong. He's built like Jasson DomÃ­nguez was as an amateur, with huge pythons, pecs, and traps. Still, a lack of arm strength will likely limit him to second base, putting pressure on his offensive tools to be loud enough for him to be an everyday player. As you can imagine, there's practically no raw power projection here because Level is already so strong and maxed out. The good news is scouts like his hit tool enough to give him a puncher's chance to be an everyday guy. </v>
      </c>
      <c r="X547">
        <f>'Prospects Data'!V547</f>
        <v>0</v>
      </c>
      <c r="Y547" t="str">
        <f>'Prospects Data'!W547</f>
        <v>sa3023898</v>
      </c>
    </row>
    <row r="548" spans="2:25" x14ac:dyDescent="0.45">
      <c r="B548">
        <v>19</v>
      </c>
      <c r="C548" t="s">
        <v>4574</v>
      </c>
      <c r="D548" t="s">
        <v>10</v>
      </c>
      <c r="E548" s="7" t="str">
        <f>VLOOKUP(D548, Index!$A$2:$B$31, 2, FALSE)</f>
        <v>Mets</v>
      </c>
      <c r="F548" s="7">
        <f t="shared" si="8"/>
        <v>547</v>
      </c>
      <c r="G548" t="str">
        <f>'Prospects Data'!E548</f>
        <v>C</v>
      </c>
      <c r="H548" t="str">
        <f>'Prospects Data'!F548</f>
        <v>CPX</v>
      </c>
      <c r="I548">
        <f>'Prospects Data'!G548</f>
        <v>2029</v>
      </c>
      <c r="J548">
        <f>'Prospects Data'!H548</f>
        <v>40</v>
      </c>
      <c r="K548" t="str">
        <f>'Prospects Data'!I548</f>
        <v>High</v>
      </c>
      <c r="L548">
        <f>'Prospects Data'!J548</f>
        <v>0</v>
      </c>
      <c r="M548">
        <f>'Prospects Data'!K548</f>
        <v>18.877777699999999</v>
      </c>
      <c r="N548" t="str">
        <f>'Prospects Data'!L548</f>
        <v>5' 11"</v>
      </c>
      <c r="O548">
        <f>'Prospects Data'!M548</f>
        <v>206</v>
      </c>
      <c r="P548" t="str">
        <f>'Prospects Data'!N548</f>
        <v>R</v>
      </c>
      <c r="Q548" t="str">
        <f>'Prospects Data'!O548</f>
        <v>R</v>
      </c>
      <c r="R548">
        <f>'Prospects Data'!P548</f>
        <v>2023</v>
      </c>
      <c r="S548" t="str">
        <f>'Prospects Data'!Q548</f>
        <v>Intl15</v>
      </c>
      <c r="T548" t="str">
        <f>'Prospects Data'!R548</f>
        <v>NYM</v>
      </c>
      <c r="U548">
        <f>'Prospects Data'!S548</f>
        <v>1900000</v>
      </c>
      <c r="V548" t="str">
        <f>'Prospects Data'!T548</f>
        <v>Venezuela</v>
      </c>
      <c r="W548" t="str">
        <f>'Prospects Data'!U548</f>
        <v>Signed for just shy of $2 million in 2023 and viewed as perhaps the best defensive catching prospect in that international amateur class, Gutierrez had a rough 2023 in the DSL and is back there again to start 2024. He's at his best when his approach is more conservative and geared for hard line drives, which is how it has looked during DSL tuneup activity. He's still more likely to be a backup than a primary catcher, but things do look better than they did during Daiverson's debut.</v>
      </c>
      <c r="X548">
        <f>'Prospects Data'!V548</f>
        <v>0</v>
      </c>
      <c r="Y548" t="str">
        <f>'Prospects Data'!W548</f>
        <v>sa3021086</v>
      </c>
    </row>
    <row r="549" spans="2:25" x14ac:dyDescent="0.45">
      <c r="B549">
        <v>19</v>
      </c>
      <c r="C549" t="s">
        <v>664</v>
      </c>
      <c r="D549" t="s">
        <v>155</v>
      </c>
      <c r="E549" s="7" t="str">
        <f>VLOOKUP(D549, Index!$A$2:$B$31, 2, FALSE)</f>
        <v>Royals</v>
      </c>
      <c r="F549" s="7">
        <f t="shared" si="8"/>
        <v>548</v>
      </c>
      <c r="G549" t="str">
        <f>'Prospects Data'!E549</f>
        <v>RF</v>
      </c>
      <c r="H549" t="str">
        <f>'Prospects Data'!F549</f>
        <v>AAA</v>
      </c>
      <c r="I549">
        <f>'Prospects Data'!G549</f>
        <v>2025</v>
      </c>
      <c r="J549">
        <f>'Prospects Data'!H549</f>
        <v>40</v>
      </c>
      <c r="K549" t="str">
        <f>'Prospects Data'!I549</f>
        <v>Med</v>
      </c>
      <c r="L549">
        <f>'Prospects Data'!J549</f>
        <v>0</v>
      </c>
      <c r="M549">
        <f>'Prospects Data'!K549</f>
        <v>25.488888800000002</v>
      </c>
      <c r="N549" t="str">
        <f>'Prospects Data'!L549</f>
        <v>6' 0"</v>
      </c>
      <c r="O549">
        <f>'Prospects Data'!M549</f>
        <v>210</v>
      </c>
      <c r="P549" t="str">
        <f>'Prospects Data'!N549</f>
        <v>R</v>
      </c>
      <c r="Q549" t="str">
        <f>'Prospects Data'!O549</f>
        <v>R</v>
      </c>
      <c r="R549">
        <f>'Prospects Data'!P549</f>
        <v>2020</v>
      </c>
      <c r="S549" t="str">
        <f>'Prospects Data'!Q549</f>
        <v>Draft</v>
      </c>
      <c r="T549" t="str">
        <f>'Prospects Data'!R549</f>
        <v>KCR</v>
      </c>
      <c r="U549">
        <f>'Prospects Data'!S549</f>
        <v>750000</v>
      </c>
      <c r="V549" t="str">
        <f>'Prospects Data'!T549</f>
        <v>Alabama</v>
      </c>
      <c r="W549" t="str">
        <f>'Prospects Data'!U549</f>
        <v>Gentry was the Royals' third round pick in 2020 out of Alabama and spent the entire 2023 season at Triple-A, where he slashed .253/.370/.421 with 46 extra base hits (16 of which were home runs) in his 572 plate appearances. Gentry is back in Omaha in 2024 and has been far less productive at the plate; he's currently carrying an OPS under .700 and punching out north of 30% of the time. Gentry has average bat speed with a hint of loft in his path, but his approach is geared more for gap doubles than consistent home run juice. He's fast approaching his plus defensive projection in both corner outfield spots, with his plus arm strength giving him an additional weapon on that side of the ball. Gentry is shaping up to be a bench corner outfield type who doesn't possess enough offensive impact to hold down a regular role.</v>
      </c>
      <c r="X549">
        <f>'Prospects Data'!V549</f>
        <v>0</v>
      </c>
      <c r="Y549" t="str">
        <f>'Prospects Data'!W549</f>
        <v>sa3014485</v>
      </c>
    </row>
    <row r="550" spans="2:25" x14ac:dyDescent="0.45">
      <c r="B550">
        <v>19</v>
      </c>
      <c r="C550" t="s">
        <v>4578</v>
      </c>
      <c r="D550" t="s">
        <v>207</v>
      </c>
      <c r="E550" s="7" t="str">
        <f>VLOOKUP(D550, Index!$A$2:$B$31, 2, FALSE)</f>
        <v>White Sox</v>
      </c>
      <c r="F550" s="7">
        <f t="shared" si="8"/>
        <v>549</v>
      </c>
      <c r="G550" t="str">
        <f>'Prospects Data'!E550</f>
        <v>CF</v>
      </c>
      <c r="H550" t="str">
        <f>'Prospects Data'!F550</f>
        <v>A+</v>
      </c>
      <c r="I550">
        <f>'Prospects Data'!G550</f>
        <v>2026</v>
      </c>
      <c r="J550">
        <f>'Prospects Data'!H550</f>
        <v>40</v>
      </c>
      <c r="K550" t="str">
        <f>'Prospects Data'!I550</f>
        <v>High</v>
      </c>
      <c r="L550">
        <f>'Prospects Data'!J550</f>
        <v>0</v>
      </c>
      <c r="M550">
        <f>'Prospects Data'!K550</f>
        <v>20.033333299999999</v>
      </c>
      <c r="N550" t="str">
        <f>'Prospects Data'!L550</f>
        <v>6' 1"</v>
      </c>
      <c r="O550">
        <f>'Prospects Data'!M550</f>
        <v>190</v>
      </c>
      <c r="P550" t="str">
        <f>'Prospects Data'!N550</f>
        <v>L</v>
      </c>
      <c r="Q550" t="str">
        <f>'Prospects Data'!O550</f>
        <v>L</v>
      </c>
      <c r="R550">
        <f>'Prospects Data'!P550</f>
        <v>2021</v>
      </c>
      <c r="S550" t="str">
        <f>'Prospects Data'!Q550</f>
        <v>J2</v>
      </c>
      <c r="T550" t="str">
        <f>'Prospects Data'!R550</f>
        <v>SDP</v>
      </c>
      <c r="U550">
        <f>'Prospects Data'!S550</f>
        <v>1200000</v>
      </c>
      <c r="V550" t="str">
        <f>'Prospects Data'!T550</f>
        <v>Venezuela</v>
      </c>
      <c r="W550" t="str">
        <f>'Prospects Data'!U550</f>
        <v>Zavala was pretty drastically re-evaluated last year even though he had a strong season when you look at his surface-level stats. Before he had turned 19 in the middle of July, Zavala was hitting .258/.405/.411; a strong second half left him with a .267/.420/.451 line with 14 home runs and 20 stolen bases at Low-A Lake Elsinore. Why the bearish projection then? Zavala has a bottom-hand dominant swing that causes him to cut underneath an awful lot of fastballs in the zone. This is an issue that tends to be exposed more thoroughly as hitters climb the minors, and that's what is anticipated here. Zavala ran a 67% contact rate in 2023, which is near the bottom of the acceptable big league range, and he posted it against Low-A pitching. The strikeout issues here make Zavala very volatile and are reminiscent of the way Jeter Downs looked as a lower-minors hitter. His OBP skills and power will need to carry all the way through the minors in order for him to profile as an everyday player, and at Zavala's modest size, his raw power will probably settle closr to average. 
There is a positive development here, and it's Zavala's defense. Previously projected to a corner outfield spot, his range and ball skills are a fit in center field. Zavala's ability to play center field is very important to his overall profile and if he can become an impact defender out there, it will raise his floor as a player to that of a part-time outfielder. There's substantial bust risk here, which is baked into the way Zavala is graded.</v>
      </c>
      <c r="X550" t="str">
        <f>'Prospects Data'!V550</f>
        <v>qrQHMA3MKhQ</v>
      </c>
      <c r="Y550" t="str">
        <f>'Prospects Data'!W550</f>
        <v>sa3015718</v>
      </c>
    </row>
    <row r="551" spans="2:25" x14ac:dyDescent="0.45">
      <c r="B551">
        <v>19</v>
      </c>
      <c r="C551" t="s">
        <v>4582</v>
      </c>
      <c r="D551" t="s">
        <v>269</v>
      </c>
      <c r="E551" s="7" t="str">
        <f>VLOOKUP(D551, Index!$A$2:$B$31, 2, FALSE)</f>
        <v>Cardinals</v>
      </c>
      <c r="F551" s="7">
        <f t="shared" si="8"/>
        <v>550</v>
      </c>
      <c r="G551" t="str">
        <f>'Prospects Data'!E551</f>
        <v>SP</v>
      </c>
      <c r="H551" t="str">
        <f>'Prospects Data'!F551</f>
        <v>AAA</v>
      </c>
      <c r="I551">
        <f>'Prospects Data'!G551</f>
        <v>2025</v>
      </c>
      <c r="J551">
        <f>'Prospects Data'!H551</f>
        <v>40</v>
      </c>
      <c r="K551" t="str">
        <f>'Prospects Data'!I551</f>
        <v>Med</v>
      </c>
      <c r="L551">
        <f>'Prospects Data'!J551</f>
        <v>0</v>
      </c>
      <c r="M551">
        <f>'Prospects Data'!K551</f>
        <v>24.894444400000001</v>
      </c>
      <c r="N551" t="str">
        <f>'Prospects Data'!L551</f>
        <v>6' 2"</v>
      </c>
      <c r="O551">
        <f>'Prospects Data'!M551</f>
        <v>214</v>
      </c>
      <c r="P551" t="str">
        <f>'Prospects Data'!N551</f>
        <v>R</v>
      </c>
      <c r="Q551" t="str">
        <f>'Prospects Data'!O551</f>
        <v>R</v>
      </c>
      <c r="R551">
        <f>'Prospects Data'!P551</f>
        <v>2020</v>
      </c>
      <c r="S551" t="str">
        <f>'Prospects Data'!Q551</f>
        <v>Draft</v>
      </c>
      <c r="T551" t="str">
        <f>'Prospects Data'!R551</f>
        <v>STL</v>
      </c>
      <c r="U551">
        <f>'Prospects Data'!S551</f>
        <v>800000</v>
      </c>
      <c r="V551" t="str">
        <f>'Prospects Data'!T551</f>
        <v>Missouri</v>
      </c>
      <c r="W551" t="str">
        <f>'Prospects Data'!U551</f>
        <v>After missing the majority of 2022 due to Tommy John, Bedell posted a 2.44 ERA and struck out 106 batters against just 34 walks as a 23-year-old in the Midwest League. He was available to the 29 other clubs during the most recent Rule 5 Draft but went unselected. He was the Cardinals' fourth round selection out of Mizzou in 2020 and has a mature, medium build with limited projection. 
Bedellâ€™s fastball sits 91-94 mph and shows above-average carry along with running action that plays best on the top rail of the zone, which is where he has the best feel for locating his heater. Bedellâ€™s curveball, which used to be his go-to offering, has morphed into a slider that will vary between a late-tilting, two-plane breaker and a downer, both of which routinely have above-average bite to them. Bedell is able to locate down and away to righties, but his feel for the other quadrants of the zone is quite inconsistent at present. His best changeups have pronounced fade and sink, while others will show the same action but to a far lesser degree; it projects to be an average pitch for him. Bedell projects in a long-relief/spot-starter role in the near future, with his comp being former Cardinal Matt Bowman.</v>
      </c>
      <c r="X551">
        <f>'Prospects Data'!V551</f>
        <v>0</v>
      </c>
      <c r="Y551" t="str">
        <f>'Prospects Data'!W551</f>
        <v>sa3014538</v>
      </c>
    </row>
    <row r="552" spans="2:25" x14ac:dyDescent="0.45">
      <c r="B552">
        <v>19</v>
      </c>
      <c r="C552" t="s">
        <v>4586</v>
      </c>
      <c r="D552" t="s">
        <v>178</v>
      </c>
      <c r="E552" s="7" t="str">
        <f>VLOOKUP(D552, Index!$A$2:$B$31, 2, FALSE)</f>
        <v>Yankees</v>
      </c>
      <c r="F552" s="7">
        <f t="shared" si="8"/>
        <v>551</v>
      </c>
      <c r="G552" t="str">
        <f>'Prospects Data'!E552</f>
        <v>SP</v>
      </c>
      <c r="H552">
        <f>'Prospects Data'!F552</f>
        <v>0</v>
      </c>
      <c r="I552">
        <f>'Prospects Data'!G552</f>
        <v>2027</v>
      </c>
      <c r="J552">
        <f>'Prospects Data'!H552</f>
        <v>40</v>
      </c>
      <c r="K552" t="str">
        <f>'Prospects Data'!I552</f>
        <v>Med</v>
      </c>
      <c r="L552">
        <f>'Prospects Data'!J552</f>
        <v>0</v>
      </c>
      <c r="M552">
        <f>'Prospects Data'!K552</f>
        <v>21.855555500000001</v>
      </c>
      <c r="N552" t="str">
        <f>'Prospects Data'!L552</f>
        <v>6' 5"</v>
      </c>
      <c r="O552">
        <f>'Prospects Data'!M552</f>
        <v>255</v>
      </c>
      <c r="P552" t="str">
        <f>'Prospects Data'!N552</f>
        <v>R</v>
      </c>
      <c r="Q552" t="str">
        <f>'Prospects Data'!O552</f>
        <v>R</v>
      </c>
      <c r="R552">
        <f>'Prospects Data'!P552</f>
        <v>2024</v>
      </c>
      <c r="S552" t="str">
        <f>'Prospects Data'!Q552</f>
        <v>Draft</v>
      </c>
      <c r="T552" t="str">
        <f>'Prospects Data'!R552</f>
        <v>NYY</v>
      </c>
      <c r="U552">
        <f>'Prospects Data'!S552</f>
        <v>0</v>
      </c>
      <c r="V552" t="str">
        <f>'Prospects Data'!T552</f>
        <v>Alabama</v>
      </c>
      <c r="W552" t="str">
        <f>'Prospects Data'!U552</f>
        <v>Three-year starter at 'Bama but limited to just 30 career starts due to injuries. Posted a 5.80 ERA as a junior because of elevated walk rates. Walks were under control as a soph but not in his other two seasons. Softer-bodied guy but fairly athletic, especially for his size. Up to 98 in 2024, average 94 across the entire season, was up (94-96) for SEC tournament game versus LSU and then down (92-94) for his final two starts. Plus extension, arm is usually in perfect position at foot strike, rise/run fastball shape. Monster mid-70s curveball that generated a miss rate north of 50% in 2024. Distinct mid-80s slider. Lacks feel for breaking ball release and scatters location, especially as far as the slider is concerned. Hess is a durable looking starter prospect who might throw more strikes with improved conditioning.</v>
      </c>
      <c r="X552">
        <f>'Prospects Data'!V552</f>
        <v>0</v>
      </c>
      <c r="Y552">
        <f>'Prospects Data'!W552</f>
        <v>0</v>
      </c>
    </row>
    <row r="553" spans="2:25" x14ac:dyDescent="0.45">
      <c r="B553">
        <v>19</v>
      </c>
      <c r="C553" t="s">
        <v>4588</v>
      </c>
      <c r="D553" t="s">
        <v>18</v>
      </c>
      <c r="E553" s="7" t="str">
        <f>VLOOKUP(D553, Index!$A$2:$B$31, 2, FALSE)</f>
        <v>Diamondbacks</v>
      </c>
      <c r="F553" s="7">
        <f t="shared" si="8"/>
        <v>552</v>
      </c>
      <c r="G553" t="str">
        <f>'Prospects Data'!E553</f>
        <v>CF</v>
      </c>
      <c r="H553" t="str">
        <f>'Prospects Data'!F553</f>
        <v>A+</v>
      </c>
      <c r="I553">
        <f>'Prospects Data'!G553</f>
        <v>2026</v>
      </c>
      <c r="J553">
        <f>'Prospects Data'!H553</f>
        <v>40</v>
      </c>
      <c r="K553" t="str">
        <f>'Prospects Data'!I553</f>
        <v>High</v>
      </c>
      <c r="L553">
        <f>'Prospects Data'!J553</f>
        <v>0</v>
      </c>
      <c r="M553">
        <f>'Prospects Data'!K553</f>
        <v>22.3722222</v>
      </c>
      <c r="N553" t="str">
        <f>'Prospects Data'!L553</f>
        <v>6' 0"</v>
      </c>
      <c r="O553">
        <f>'Prospects Data'!M553</f>
        <v>185</v>
      </c>
      <c r="P553" t="str">
        <f>'Prospects Data'!N553</f>
        <v>L</v>
      </c>
      <c r="Q553" t="str">
        <f>'Prospects Data'!O553</f>
        <v>R</v>
      </c>
      <c r="R553">
        <f>'Prospects Data'!P553</f>
        <v>2023</v>
      </c>
      <c r="S553" t="str">
        <f>'Prospects Data'!Q553</f>
        <v>Draft</v>
      </c>
      <c r="T553" t="str">
        <f>'Prospects Data'!R553</f>
        <v>ARI</v>
      </c>
      <c r="U553">
        <f>'Prospects Data'!S553</f>
        <v>887000</v>
      </c>
      <c r="V553" t="str">
        <f>'Prospects Data'!T553</f>
        <v>Virginia Tech</v>
      </c>
      <c r="W553" t="str">
        <f>'Prospects Data'!U553</f>
        <v>Hurley is in the Jake Fraley mold, a perhaps miscast center fielder who is otherwise pretty toolsy, plays hard, and projects as a part-time outfielder. Hurley is often a bit overzealous on the field, whether it's what he decides to swing at or how often he decides to show off his arm. He can move the bat head all over the zone, it's just that Hurley's swing isn't always well-connected when he does. He tends to poke grounders up the middle when pitchers locate at the bottom of the zone. He's also a little bit chase prone, which impacts Hurley's contact quality more than it causes him to swing and miss. At the top of the strike zone, he is dangerous to all fields. 
Eric's pre-draft eval thought Hurley ran well enough to stay in center field (at Virginia Tech, he ran some 4.00s with a jailbreak, usually a max-effort 4.15) and has the arm to be an all-around impact defender in right if he has to move. He's played a lot of left field so far in 2024, which may partly be due to a minor leg injury (from which Hurley quickly returned) and the presence of developmental center fielder Andrew Pintar in Hillsboro. That's a situation to monitor, but for now, Hurley remains projected as a viable center fielder. His approach creates some risk, as Hurley likes to swing, but lefty sticks with this kind of power/speed combo tend to find their way into an oft-used part-time role. Hurley projects as a modern fourth outfielder who gets 350 or so annual plate appearances as part of an effective timeshare.</v>
      </c>
      <c r="X553">
        <f>'Prospects Data'!V553</f>
        <v>0</v>
      </c>
      <c r="Y553" t="str">
        <f>'Prospects Data'!W553</f>
        <v>sa3022564</v>
      </c>
    </row>
    <row r="554" spans="2:25" x14ac:dyDescent="0.45">
      <c r="B554">
        <v>19</v>
      </c>
      <c r="C554" t="s">
        <v>4591</v>
      </c>
      <c r="D554" t="s">
        <v>36</v>
      </c>
      <c r="E554" s="7" t="str">
        <f>VLOOKUP(D554, Index!$A$2:$B$31, 2, FALSE)</f>
        <v>Reds</v>
      </c>
      <c r="F554" s="7">
        <f t="shared" si="8"/>
        <v>553</v>
      </c>
      <c r="G554" t="str">
        <f>'Prospects Data'!E554</f>
        <v>CF</v>
      </c>
      <c r="H554" t="str">
        <f>'Prospects Data'!F554</f>
        <v>A+</v>
      </c>
      <c r="I554">
        <f>'Prospects Data'!G554</f>
        <v>2026</v>
      </c>
      <c r="J554">
        <f>'Prospects Data'!H554</f>
        <v>40</v>
      </c>
      <c r="K554" t="str">
        <f>'Prospects Data'!I554</f>
        <v>High</v>
      </c>
      <c r="L554">
        <f>'Prospects Data'!J554</f>
        <v>0</v>
      </c>
      <c r="M554">
        <f>'Prospects Data'!K554</f>
        <v>20.847222200000001</v>
      </c>
      <c r="N554" t="str">
        <f>'Prospects Data'!L554</f>
        <v>5' 10"</v>
      </c>
      <c r="O554">
        <f>'Prospects Data'!M554</f>
        <v>180</v>
      </c>
      <c r="P554" t="str">
        <f>'Prospects Data'!N554</f>
        <v>L</v>
      </c>
      <c r="Q554" t="str">
        <f>'Prospects Data'!O554</f>
        <v>R</v>
      </c>
      <c r="R554">
        <f>'Prospects Data'!P554</f>
        <v>2021</v>
      </c>
      <c r="S554" t="str">
        <f>'Prospects Data'!Q554</f>
        <v>Intl15</v>
      </c>
      <c r="T554" t="str">
        <f>'Prospects Data'!R554</f>
        <v>CIN</v>
      </c>
      <c r="U554">
        <f>'Prospects Data'!S554</f>
        <v>495000</v>
      </c>
      <c r="V554" t="str">
        <f>'Prospects Data'!T554</f>
        <v>Dominican Republic</v>
      </c>
      <c r="W554" t="str">
        <f>'Prospects Data'!U554</f>
        <v>The short and muscularly dense Jorge punches above his measurables in the batter's box thanks to his high-effort, uppercut swing and bodybuilder's physique. He slashed .295/.400/.483 at Low-A Daytona last year and stole 31 bases in just 86 games before his performance came crashing back to Earth upon a bump to Dayton, where he hit .239/.277/.398 and struck out at a 31.9% clip. 
Perhaps the biggest development from Jorge's 2023 was that he began to see time in center field. He isn't a very good defensive second baseman and viability in center field is his best shot at developing into a good defender at a premium position. Though he only struck out at a 19.7% clip in the FSL, Jorge's post-promotion uptick in strikeouts was more in line with his underlying contact data, which is a little bit concerning. His front side tends to fly open during his swing, leaving Jorge vulnerable on the outer third, and he has such an uppercut bat path that we may yet learn he also has issues at the top of the zone against good velo. But Jorge's strength for an athlete his size is incredible. He may be the strongest pound-for-pound hitter in the Reds entire org. The ceiling for Jorge looks like what Jazz Chisholm Jr. has done so far in the big leagues, with power making him valuable despite at-bats of frustrating quality.</v>
      </c>
      <c r="X554" t="str">
        <f>'Prospects Data'!V554</f>
        <v>kTie0i0fy70</v>
      </c>
      <c r="Y554" t="str">
        <f>'Prospects Data'!W554</f>
        <v>sa3016722</v>
      </c>
    </row>
    <row r="555" spans="2:25" x14ac:dyDescent="0.45">
      <c r="B555">
        <v>19</v>
      </c>
      <c r="C555" t="s">
        <v>173</v>
      </c>
      <c r="D555" t="s">
        <v>89</v>
      </c>
      <c r="E555" s="7" t="str">
        <f>VLOOKUP(D555, Index!$A$2:$B$31, 2, FALSE)</f>
        <v>Rays</v>
      </c>
      <c r="F555" s="7">
        <f t="shared" si="8"/>
        <v>554</v>
      </c>
      <c r="G555" t="str">
        <f>'Prospects Data'!E555</f>
        <v>SS</v>
      </c>
      <c r="H555" t="str">
        <f>'Prospects Data'!F555</f>
        <v>A+</v>
      </c>
      <c r="I555">
        <f>'Prospects Data'!G555</f>
        <v>2027</v>
      </c>
      <c r="J555">
        <f>'Prospects Data'!H555</f>
        <v>40</v>
      </c>
      <c r="K555" t="str">
        <f>'Prospects Data'!I555</f>
        <v>Med</v>
      </c>
      <c r="L555">
        <f>'Prospects Data'!J555</f>
        <v>0</v>
      </c>
      <c r="M555">
        <f>'Prospects Data'!K555</f>
        <v>20.3027777</v>
      </c>
      <c r="N555" t="str">
        <f>'Prospects Data'!L555</f>
        <v>6' 0"</v>
      </c>
      <c r="O555">
        <f>'Prospects Data'!M555</f>
        <v>180</v>
      </c>
      <c r="P555" t="str">
        <f>'Prospects Data'!N555</f>
        <v>R</v>
      </c>
      <c r="Q555" t="str">
        <f>'Prospects Data'!O555</f>
        <v>R</v>
      </c>
      <c r="R555">
        <f>'Prospects Data'!P555</f>
        <v>2021</v>
      </c>
      <c r="S555" t="str">
        <f>'Prospects Data'!Q555</f>
        <v>Intl15</v>
      </c>
      <c r="T555" t="str">
        <f>'Prospects Data'!R555</f>
        <v>MIL</v>
      </c>
      <c r="U555">
        <f>'Prospects Data'!S555</f>
        <v>1000000</v>
      </c>
      <c r="V555" t="str">
        <f>'Prospects Data'!T555</f>
        <v>Venezuela</v>
      </c>
      <c r="W555" t="str">
        <f>'Prospects Data'!U555</f>
        <v>Barrios was acquired from the Brewers the day before list publication in exchange for Aaron Civale; he was hitting .325/.367/.429 at High-A Wisconsin prior to the trade. 
Barrios is a twitchy little shortstop who plays a fun and effective style of defense. His first step is incredible, and he has plus range, acrobatic actions, and a surprisingly strong arm for a little guy. He's a very skinny young fellow who is out-slugging his raw power by a huge margin right now because his feel for contact is so good; his .264/.322/.336 career line at the time of the trade is much more in line with his actual talent. There are times when it looks like Barrios is a child swinging a tree branch, but he still finds a way to put the bat on the baseball. He had a 9% K% and 7% swinging strike rate prior to the deal. Can we project on Barrio's strength? He's only 20 and his measurables for a player that age are average, but he's so thin and frail looking right now that he might be in the "Carlos Tocci Zone," the sort of athlete who struggles to add mass at all. If this turns out to be true, then Barrios' batting average will probably play beneath his feel for the bat due to a lack of contact quality. He has the floor of a bench infielder because of his defense, with upside (though not probability) above that if you think he can become meaningfully stronger.</v>
      </c>
      <c r="X555">
        <f>'Prospects Data'!V555</f>
        <v>0</v>
      </c>
      <c r="Y555" t="str">
        <f>'Prospects Data'!W555</f>
        <v>sa3015800</v>
      </c>
    </row>
    <row r="556" spans="2:25" x14ac:dyDescent="0.45">
      <c r="B556">
        <v>19</v>
      </c>
      <c r="C556" t="s">
        <v>4597</v>
      </c>
      <c r="D556" t="s">
        <v>70</v>
      </c>
      <c r="E556" s="7" t="str">
        <f>VLOOKUP(D556, Index!$A$2:$B$31, 2, FALSE)</f>
        <v>Athletics</v>
      </c>
      <c r="F556" s="7">
        <f t="shared" si="8"/>
        <v>555</v>
      </c>
      <c r="G556" t="str">
        <f>'Prospects Data'!E556</f>
        <v>SP</v>
      </c>
      <c r="H556">
        <f>'Prospects Data'!F556</f>
        <v>0</v>
      </c>
      <c r="I556">
        <f>'Prospects Data'!G556</f>
        <v>2028</v>
      </c>
      <c r="J556">
        <f>'Prospects Data'!H556</f>
        <v>40</v>
      </c>
      <c r="K556" t="str">
        <f>'Prospects Data'!I556</f>
        <v>High</v>
      </c>
      <c r="L556">
        <f>'Prospects Data'!J556</f>
        <v>0</v>
      </c>
      <c r="M556">
        <f>'Prospects Data'!K556</f>
        <v>19.236111099999999</v>
      </c>
      <c r="N556" t="str">
        <f>'Prospects Data'!L556</f>
        <v>6' 6"</v>
      </c>
      <c r="O556">
        <f>'Prospects Data'!M556</f>
        <v>226</v>
      </c>
      <c r="P556" t="str">
        <f>'Prospects Data'!N556</f>
        <v>R</v>
      </c>
      <c r="Q556" t="str">
        <f>'Prospects Data'!O556</f>
        <v>R</v>
      </c>
      <c r="R556">
        <f>'Prospects Data'!P556</f>
        <v>2023</v>
      </c>
      <c r="S556" t="str">
        <f>'Prospects Data'!Q556</f>
        <v>Draft</v>
      </c>
      <c r="T556" t="str">
        <f>'Prospects Data'!R556</f>
        <v>OAK</v>
      </c>
      <c r="U556">
        <f>'Prospects Data'!S556</f>
        <v>1000000</v>
      </c>
      <c r="V556" t="str">
        <f>'Prospects Data'!T556</f>
        <v>Newbury Park HS (CA)</v>
      </c>
      <c r="W556" t="str">
        <f>'Prospects Data'!U556</f>
        <v>Miller signed an over-slot $1 million deal as Oakland's 2023 fourth rounder rather than go to UCLA. He blew out and had Tommy John sometime during 2024 spring training. He's a projectable 6-foot-6 righty who flashed three viable pitches as a healthy high schooler. Mostly 90-93 mph without a ton of movement, Miller's size and ease of delivery portend more velocity, but his fastball might always play down a little. He shows inconsistent slider finish, but his best ones are 55s in the 82-84 mph range with traditional slider shape. His changeup has better long-term projection even though it's not used as often right now. Miller really sells the changeup with his arm speed, and creates tumble and tail on the pitch. It also isn't consistent due to lack of use, but it has big ceiling down the road as Miller's touch and feel develops. This is a rock-solid starting pitching prospect, probably one with more of a medium ceiling due to the fastball's traits.</v>
      </c>
      <c r="X556">
        <f>'Prospects Data'!V556</f>
        <v>0</v>
      </c>
      <c r="Y556">
        <f>'Prospects Data'!W556</f>
        <v>0</v>
      </c>
    </row>
    <row r="557" spans="2:25" x14ac:dyDescent="0.45">
      <c r="B557">
        <v>19</v>
      </c>
      <c r="C557" t="s">
        <v>1811</v>
      </c>
      <c r="D557" t="s">
        <v>170</v>
      </c>
      <c r="E557" s="7" t="str">
        <f>VLOOKUP(D557, Index!$A$2:$B$31, 2, FALSE)</f>
        <v>Guardians</v>
      </c>
      <c r="F557" s="7">
        <f t="shared" si="8"/>
        <v>556</v>
      </c>
      <c r="G557" t="str">
        <f>'Prospects Data'!E557</f>
        <v>CF</v>
      </c>
      <c r="H557" t="str">
        <f>'Prospects Data'!F557</f>
        <v>AA</v>
      </c>
      <c r="I557">
        <f>'Prospects Data'!G557</f>
        <v>2025</v>
      </c>
      <c r="J557">
        <f>'Prospects Data'!H557</f>
        <v>40</v>
      </c>
      <c r="K557" t="str">
        <f>'Prospects Data'!I557</f>
        <v>Low</v>
      </c>
      <c r="L557">
        <f>'Prospects Data'!J557</f>
        <v>0</v>
      </c>
      <c r="M557">
        <f>'Prospects Data'!K557</f>
        <v>22.1694444</v>
      </c>
      <c r="N557" t="str">
        <f>'Prospects Data'!L557</f>
        <v>6' 0"</v>
      </c>
      <c r="O557">
        <f>'Prospects Data'!M557</f>
        <v>200</v>
      </c>
      <c r="P557" t="str">
        <f>'Prospects Data'!N557</f>
        <v>L</v>
      </c>
      <c r="Q557" t="str">
        <f>'Prospects Data'!O557</f>
        <v>R</v>
      </c>
      <c r="R557">
        <f>'Prospects Data'!P557</f>
        <v>2020</v>
      </c>
      <c r="S557" t="str">
        <f>'Prospects Data'!Q557</f>
        <v>Draft</v>
      </c>
      <c r="T557" t="str">
        <f>'Prospects Data'!R557</f>
        <v>CLE</v>
      </c>
      <c r="U557">
        <f>'Prospects Data'!S557</f>
        <v>1525000</v>
      </c>
      <c r="V557" t="str">
        <f>'Prospects Data'!T557</f>
        <v>St. Francis HS (CA)</v>
      </c>
      <c r="W557" t="str">
        <f>'Prospects Data'!U557</f>
        <v>Halpin has tracked like a future fifth outfielder for practically his entire pro career based largely on his speed and defense. Even though he has drastically altered his swing since entering pro ball (his stance has really opened up), his offensive profile is very similar to his amateur scouting report. Halpin's swing is geared for low-ball contact and he tends to inside-out the baseball to left field. His strikeout rates have crept up as he's climbed through the minors, and he's likely to mature into below-average offensive tools, but Halpin's secondary skills will give him roster utility as a fifth outfielder.</v>
      </c>
      <c r="X557" t="str">
        <f>'Prospects Data'!V557</f>
        <v>wIEKvoOJ1No</v>
      </c>
      <c r="Y557" t="str">
        <f>'Prospects Data'!W557</f>
        <v>sa3014461</v>
      </c>
    </row>
    <row r="558" spans="2:25" x14ac:dyDescent="0.45">
      <c r="B558">
        <v>19</v>
      </c>
      <c r="C558" t="s">
        <v>4603</v>
      </c>
      <c r="D558" t="s">
        <v>107</v>
      </c>
      <c r="E558" s="7" t="str">
        <f>VLOOKUP(D558, Index!$A$2:$B$31, 2, FALSE)</f>
        <v>Braves</v>
      </c>
      <c r="F558" s="7">
        <f t="shared" si="8"/>
        <v>557</v>
      </c>
      <c r="G558" t="str">
        <f>'Prospects Data'!E558</f>
        <v>SIRP</v>
      </c>
      <c r="H558" t="str">
        <f>'Prospects Data'!F558</f>
        <v>AA</v>
      </c>
      <c r="I558">
        <f>'Prospects Data'!G558</f>
        <v>2025</v>
      </c>
      <c r="J558">
        <f>'Prospects Data'!H558</f>
        <v>40</v>
      </c>
      <c r="K558" t="str">
        <f>'Prospects Data'!I558</f>
        <v>High</v>
      </c>
      <c r="L558">
        <f>'Prospects Data'!J558</f>
        <v>0</v>
      </c>
      <c r="M558">
        <f>'Prospects Data'!K558</f>
        <v>24.286111099999999</v>
      </c>
      <c r="N558" t="str">
        <f>'Prospects Data'!L558</f>
        <v>6' 2"</v>
      </c>
      <c r="O558">
        <f>'Prospects Data'!M558</f>
        <v>183</v>
      </c>
      <c r="P558" t="str">
        <f>'Prospects Data'!N558</f>
        <v>R</v>
      </c>
      <c r="Q558" t="str">
        <f>'Prospects Data'!O558</f>
        <v>R</v>
      </c>
      <c r="R558">
        <f>'Prospects Data'!P558</f>
        <v>2018</v>
      </c>
      <c r="S558" t="str">
        <f>'Prospects Data'!Q558</f>
        <v>J2</v>
      </c>
      <c r="T558" t="str">
        <f>'Prospects Data'!R558</f>
        <v>ATL</v>
      </c>
      <c r="U558">
        <f>'Prospects Data'!S558</f>
        <v>0</v>
      </c>
      <c r="V558" t="str">
        <f>'Prospects Data'!T558</f>
        <v>Dominican Republic</v>
      </c>
      <c r="W558" t="str">
        <f>'Prospects Data'!U558</f>
        <v>Munoz has one of the better sliders in the minors and has K'd at least a batter per inning every season that he's been in pro ball, including 33% of Double-A hitters so far in 2024. His 85-89 mph comet sliders often have incredible length for how hard they are. Munoz also has one of the bigger gaps in the minor leagues between his fastball's velocity and effectiveness. His 98 mph heater plays down due to ineffective movement, below-average control, and because Munoz's delivery appears easy for hitters to time. These issues will probably limit his role to the middle innings.</v>
      </c>
      <c r="X558">
        <f>'Prospects Data'!V558</f>
        <v>0</v>
      </c>
      <c r="Y558" t="str">
        <f>'Prospects Data'!W558</f>
        <v>sa3011575</v>
      </c>
    </row>
    <row r="559" spans="2:25" x14ac:dyDescent="0.45">
      <c r="B559">
        <v>19</v>
      </c>
      <c r="C559" t="s">
        <v>4606</v>
      </c>
      <c r="D559" t="s">
        <v>130</v>
      </c>
      <c r="E559" s="7" t="str">
        <f>VLOOKUP(D559, Index!$A$2:$B$31, 2, FALSE)</f>
        <v>Rangers</v>
      </c>
      <c r="F559" s="7">
        <f t="shared" si="8"/>
        <v>558</v>
      </c>
      <c r="G559" t="str">
        <f>'Prospects Data'!E559</f>
        <v>SP</v>
      </c>
      <c r="H559" t="str">
        <f>'Prospects Data'!F559</f>
        <v>A+</v>
      </c>
      <c r="I559">
        <f>'Prospects Data'!G559</f>
        <v>2026</v>
      </c>
      <c r="J559">
        <f>'Prospects Data'!H559</f>
        <v>40</v>
      </c>
      <c r="K559" t="str">
        <f>'Prospects Data'!I559</f>
        <v>Med</v>
      </c>
      <c r="L559">
        <f>'Prospects Data'!J559</f>
        <v>0</v>
      </c>
      <c r="M559">
        <f>'Prospects Data'!K559</f>
        <v>22.230555500000001</v>
      </c>
      <c r="N559" t="str">
        <f>'Prospects Data'!L559</f>
        <v>6' 2"</v>
      </c>
      <c r="O559">
        <f>'Prospects Data'!M559</f>
        <v>185</v>
      </c>
      <c r="P559" t="str">
        <f>'Prospects Data'!N559</f>
        <v>S</v>
      </c>
      <c r="Q559" t="str">
        <f>'Prospects Data'!O559</f>
        <v>R</v>
      </c>
      <c r="R559">
        <f>'Prospects Data'!P559</f>
        <v>2021</v>
      </c>
      <c r="S559" t="str">
        <f>'Prospects Data'!Q559</f>
        <v>Draft</v>
      </c>
      <c r="T559" t="str">
        <f>'Prospects Data'!R559</f>
        <v>TEX</v>
      </c>
      <c r="U559">
        <f>'Prospects Data'!S559</f>
        <v>125000</v>
      </c>
      <c r="V559" t="str">
        <f>'Prospects Data'!T559</f>
        <v>Central Pointe Christian (FL)</v>
      </c>
      <c r="W559" t="str">
        <f>'Prospects Data'!U559</f>
        <v>Montalvo has a very athletic drop-and-drive delivery with big hip/shoulder separation that may portend more velocity even though he's a smaller-framed guy. He's run a sub-3.00 ERA at every minor league level, including at High-A this year, because Montalvo's command weaponizes below-average stuff that might keep improving. His fastball already punches above its weight because of its uphill angle, and Montalvo has feel for a long-bending low-80s slider that flashes plus length and will likely play plus at maturity because of his command. He also has a mid-80s changeup that flashes bat-missing tail, but it tends to have early action that puts hitters off the scent, and Montalvo uses it sparingly. Montalvo's capacity for movement and lower body athleticism is exciting and makes me want to project on his stuff quality into his mid-20s. He's thrown a ton of strikes in the low minors and stands a good shot to be a no. 4/5 starter down the line. He's Rule 5 eligible this offseason and might be kept at High-A all year in effort to keep him off the Rule 5 radar. He's more likely to be rostered after next season and debut in 2026, probably as a spot starter.</v>
      </c>
      <c r="X559">
        <f>'Prospects Data'!V559</f>
        <v>0</v>
      </c>
      <c r="Y559" t="str">
        <f>'Prospects Data'!W559</f>
        <v>sa3018802</v>
      </c>
    </row>
    <row r="560" spans="2:25" x14ac:dyDescent="0.45">
      <c r="B560">
        <v>19</v>
      </c>
      <c r="C560" t="s">
        <v>4609</v>
      </c>
      <c r="D560" t="s">
        <v>7</v>
      </c>
      <c r="E560" s="7" t="str">
        <f>VLOOKUP(D560, Index!$A$2:$B$31, 2, FALSE)</f>
        <v>Marlins</v>
      </c>
      <c r="F560" s="7">
        <f t="shared" si="8"/>
        <v>559</v>
      </c>
      <c r="G560" t="str">
        <f>'Prospects Data'!E560</f>
        <v>SP</v>
      </c>
      <c r="H560" t="str">
        <f>'Prospects Data'!F560</f>
        <v>A</v>
      </c>
      <c r="I560">
        <f>'Prospects Data'!G560</f>
        <v>2027</v>
      </c>
      <c r="J560">
        <f>'Prospects Data'!H560</f>
        <v>40</v>
      </c>
      <c r="K560" t="str">
        <f>'Prospects Data'!I560</f>
        <v>High</v>
      </c>
      <c r="L560">
        <f>'Prospects Data'!J560</f>
        <v>0</v>
      </c>
      <c r="M560">
        <f>'Prospects Data'!K560</f>
        <v>18.1777777</v>
      </c>
      <c r="N560" t="str">
        <f>'Prospects Data'!L560</f>
        <v>6' 1"</v>
      </c>
      <c r="O560">
        <f>'Prospects Data'!M560</f>
        <v>170</v>
      </c>
      <c r="P560" t="str">
        <f>'Prospects Data'!N560</f>
        <v>L</v>
      </c>
      <c r="Q560" t="str">
        <f>'Prospects Data'!O560</f>
        <v>L</v>
      </c>
      <c r="R560">
        <f>'Prospects Data'!P560</f>
        <v>2023</v>
      </c>
      <c r="S560" t="str">
        <f>'Prospects Data'!Q560</f>
        <v>Intl15</v>
      </c>
      <c r="T560" t="str">
        <f>'Prospects Data'!R560</f>
        <v>MIA</v>
      </c>
      <c r="U560">
        <f>'Prospects Data'!S560</f>
        <v>225000</v>
      </c>
      <c r="V560" t="str">
        <f>'Prospects Data'!T560</f>
        <v>Dominican Republic</v>
      </c>
      <c r="W560" t="str">
        <f>'Prospects Data'!U560</f>
        <v>Benitez doesn't have big present velocity but everything else he brings to the table is promising and exciting. He is extremely lanky and projectable, he has electric arm speed, he attacks hitters with remarkable efficiency for a pitcher his age, and his secondary stuff is good. After dominating the complex, Benitez was recently promoted to Jupiter and made a start there not long before list publication. He mixes four- and two-seamers in the 90-93 mph range, and even though he's only 6-foot-1, his level of athleticism and body projection augur velocity gains as he matures. This guy has serious arm speed; it's very difficult to pick up the ball out of Benitez's hand and it gets on hitters fast. It also helps hide his very advanced changeup, a low-80s offering with late sinking action and tail. Benitez's breaking ball plays up against lefties because of his low slot. It has plenty of length and depth but currently lacks power in the 77-80 mph range. The foundation for a backend starter is already here, and Benitez's ceiling is going to be most influenced by how much velocity he grows into. His control and level of athleticism for his age are very, very exciting components that make you want to put your thumb on the FV scale more than is typical for a teenage pitcher who's sitting 91.</v>
      </c>
      <c r="X560">
        <f>'Prospects Data'!V560</f>
        <v>0</v>
      </c>
      <c r="Y560" t="str">
        <f>'Prospects Data'!W560</f>
        <v>sa3021795</v>
      </c>
    </row>
    <row r="561" spans="2:25" x14ac:dyDescent="0.45">
      <c r="B561">
        <v>19</v>
      </c>
      <c r="C561" t="s">
        <v>115</v>
      </c>
      <c r="D561" t="s">
        <v>21</v>
      </c>
      <c r="E561" s="7" t="str">
        <f>VLOOKUP(D561, Index!$A$2:$B$31, 2, FALSE)</f>
        <v>Orioles</v>
      </c>
      <c r="F561" s="7">
        <f t="shared" si="8"/>
        <v>560</v>
      </c>
      <c r="G561" t="str">
        <f>'Prospects Data'!E561</f>
        <v>LF</v>
      </c>
      <c r="H561" t="str">
        <f>'Prospects Data'!F561</f>
        <v>MLB</v>
      </c>
      <c r="I561">
        <f>'Prospects Data'!G561</f>
        <v>2024</v>
      </c>
      <c r="J561">
        <f>'Prospects Data'!H561</f>
        <v>40</v>
      </c>
      <c r="K561" t="str">
        <f>'Prospects Data'!I561</f>
        <v>Low</v>
      </c>
      <c r="L561">
        <f>'Prospects Data'!J561</f>
        <v>0</v>
      </c>
      <c r="M561">
        <f>'Prospects Data'!K561</f>
        <v>24.136111100000001</v>
      </c>
      <c r="N561" t="str">
        <f>'Prospects Data'!L561</f>
        <v>5' 9"</v>
      </c>
      <c r="O561">
        <f>'Prospects Data'!M561</f>
        <v>187</v>
      </c>
      <c r="P561" t="str">
        <f>'Prospects Data'!N561</f>
        <v>R</v>
      </c>
      <c r="Q561" t="str">
        <f>'Prospects Data'!O561</f>
        <v>R</v>
      </c>
      <c r="R561">
        <f>'Prospects Data'!P561</f>
        <v>2021</v>
      </c>
      <c r="S561" t="str">
        <f>'Prospects Data'!Q561</f>
        <v>Draft</v>
      </c>
      <c r="T561" t="str">
        <f>'Prospects Data'!R561</f>
        <v>BAL</v>
      </c>
      <c r="U561">
        <f>'Prospects Data'!S561</f>
        <v>1700000</v>
      </c>
      <c r="V561" t="str">
        <f>'Prospects Data'!T561</f>
        <v>East Carolina</v>
      </c>
      <c r="W561" t="str">
        <f>'Prospects Data'!U561</f>
        <v>Norby had some of the best numbers in college baseball in 2021, hitting .415/.484/.659 at East Carolina. He then hit 29 homers, nearly twice his college career total, in his first full pro season while reaching Triple-A. He totaled a little over 200 games at Norfolk before he got his first sip of the big leagues in early June. 
We have been reticent to stuff Norby because of his defense. He is a very rough second base defender, with fringe range, hands, and actions. He's gotten more corner outfield run in 2024 than ever before and Norby might be bad enough at second that he ends up a corner outfield-only guy relatively soon. What has been unexpected about Norby's 2024 is his significant uptick in strikeouts; he's hovering around a 30% K% so far. This is a little less concerning when you watch Norby, whose hitting hands remain pretty slick looking. He has pole-to-pole power, pulling hanging breaking balls and spraying fastballs to the opposite field. Norby doesn't have huge raw juice â€” in fact, his measurable power is somewhat underwhelming. He's more about consistently creating playable in-game power with swing loft. The lack of pull-side contact against heaters is a thing to watch here but, whereas Norby's underlying data has typically been less good than his surface stats, this year the inverse is true with regard to his strikeouts. We'd like to see Norby continue to play second base with the hope that he can be passable there and have some versatility. He's much more rosterable as a 2B/OF than solely as an outfielder.</v>
      </c>
      <c r="X561">
        <f>'Prospects Data'!V561</f>
        <v>0</v>
      </c>
      <c r="Y561">
        <f>'Prospects Data'!W561</f>
        <v>29592</v>
      </c>
    </row>
    <row r="562" spans="2:25" x14ac:dyDescent="0.45">
      <c r="B562">
        <v>19</v>
      </c>
      <c r="C562" t="s">
        <v>4613</v>
      </c>
      <c r="D562" t="s">
        <v>76</v>
      </c>
      <c r="E562" s="7" t="str">
        <f>VLOOKUP(D562, Index!$A$2:$B$31, 2, FALSE)</f>
        <v>Pirates</v>
      </c>
      <c r="F562" s="7">
        <f t="shared" si="8"/>
        <v>561</v>
      </c>
      <c r="G562" t="str">
        <f>'Prospects Data'!E562</f>
        <v>SP</v>
      </c>
      <c r="H562">
        <f>'Prospects Data'!F562</f>
        <v>0</v>
      </c>
      <c r="I562">
        <f>'Prospects Data'!G562</f>
        <v>2029</v>
      </c>
      <c r="J562">
        <f>'Prospects Data'!H562</f>
        <v>40</v>
      </c>
      <c r="K562" t="str">
        <f>'Prospects Data'!I562</f>
        <v>Med</v>
      </c>
      <c r="L562">
        <f>'Prospects Data'!J562</f>
        <v>0</v>
      </c>
      <c r="M562">
        <f>'Prospects Data'!K562</f>
        <v>17.858333300000002</v>
      </c>
      <c r="N562" t="str">
        <f>'Prospects Data'!L562</f>
        <v>6' 5"</v>
      </c>
      <c r="O562">
        <f>'Prospects Data'!M562</f>
        <v>202</v>
      </c>
      <c r="P562" t="str">
        <f>'Prospects Data'!N562</f>
        <v>R</v>
      </c>
      <c r="Q562" t="str">
        <f>'Prospects Data'!O562</f>
        <v>R</v>
      </c>
      <c r="R562">
        <f>'Prospects Data'!P562</f>
        <v>2024</v>
      </c>
      <c r="S562" t="str">
        <f>'Prospects Data'!Q562</f>
        <v>Draft</v>
      </c>
      <c r="T562" t="str">
        <f>'Prospects Data'!R562</f>
        <v>PIT</v>
      </c>
      <c r="U562">
        <f>'Prospects Data'!S562</f>
        <v>0</v>
      </c>
      <c r="V562" t="str">
        <f>'Prospects Data'!T562</f>
        <v>Notre Dame (CA)</v>
      </c>
      <c r="W562" t="str">
        <f>'Prospects Data'!U562</f>
        <v>Skinny 6-foot-5 righty with relatively advanced repertoire and effortless delivery. Short, repeatable arm stroke, especially for his size. Fastball was in the upper-80s last fall with Team USA, more 92-93 this spring. Secondary pitches all have distinct shape and movement; Sterling lives around the zone with them but lacks precise command. None of the secondary weapons are particularly nasty right now, requires projecting on Sterling throwing everything harder. Lower-variance high school prospect with backend starter projection.</v>
      </c>
      <c r="X562">
        <f>'Prospects Data'!V562</f>
        <v>0</v>
      </c>
      <c r="Y562">
        <f>'Prospects Data'!W562</f>
        <v>0</v>
      </c>
    </row>
    <row r="563" spans="2:25" x14ac:dyDescent="0.45">
      <c r="B563">
        <v>19</v>
      </c>
      <c r="C563" t="s">
        <v>914</v>
      </c>
      <c r="D563" t="s">
        <v>98</v>
      </c>
      <c r="E563" s="7" t="str">
        <f>VLOOKUP(D563, Index!$A$2:$B$31, 2, FALSE)</f>
        <v>Blue Jays</v>
      </c>
      <c r="F563" s="7">
        <f t="shared" si="8"/>
        <v>562</v>
      </c>
      <c r="G563" t="str">
        <f>'Prospects Data'!E563</f>
        <v>LF</v>
      </c>
      <c r="H563" t="str">
        <f>'Prospects Data'!F563</f>
        <v>AAA</v>
      </c>
      <c r="I563">
        <f>'Prospects Data'!G563</f>
        <v>2027</v>
      </c>
      <c r="J563">
        <f>'Prospects Data'!H563</f>
        <v>40</v>
      </c>
      <c r="K563" t="str">
        <f>'Prospects Data'!I563</f>
        <v>Med</v>
      </c>
      <c r="L563">
        <f>'Prospects Data'!J563</f>
        <v>0</v>
      </c>
      <c r="M563">
        <f>'Prospects Data'!K563</f>
        <v>24.597222200000001</v>
      </c>
      <c r="N563" t="str">
        <f>'Prospects Data'!L563</f>
        <v>5' 11"</v>
      </c>
      <c r="O563">
        <f>'Prospects Data'!M563</f>
        <v>225</v>
      </c>
      <c r="P563" t="str">
        <f>'Prospects Data'!N563</f>
        <v>L</v>
      </c>
      <c r="Q563" t="str">
        <f>'Prospects Data'!O563</f>
        <v>R</v>
      </c>
      <c r="R563">
        <f>'Prospects Data'!P563</f>
        <v>2022</v>
      </c>
      <c r="S563" t="str">
        <f>'Prospects Data'!Q563</f>
        <v>Draft</v>
      </c>
      <c r="T563" t="str">
        <f>'Prospects Data'!R563</f>
        <v>TOR</v>
      </c>
      <c r="U563">
        <f>'Prospects Data'!S563</f>
        <v>497500</v>
      </c>
      <c r="V563" t="str">
        <f>'Prospects Data'!T563</f>
        <v>Creighton</v>
      </c>
      <c r="W563" t="str">
        <f>'Prospects Data'!U563</f>
        <v>Roden has god-tier surface-level stats dating back to college, and we think he'll hit enough to play a big league role, but because he lacks big power and exists at the bottom of the defensive spectrum (and isn't an especially good outfielder), he probably isn't going to be an impact player. Roden hit .383/.484/.640 in two seasons at Creighton and slashed .317/.431/.459 in a 2023 season split across High- and Double-A. He had more walks than strikeouts prior to promotion and a miniscule 5.2% swinging strike rate on the season. The Blue Jays have already drastically altered Roden's swing, and he now has the same very upright, Craig Counsell-ish stance followed by a big leg kick that Barger does. It's a good-looking swing and squeezes as much as is possible out of Roden's modest athleticism, but the change hasn't elevated his power to a place that profiles in left field. You can really limit his damage by staying away from him and throwing Roden fastballs, which he doesn't lift as well as secondary stuff. On top of that, Roden's feel for contact is a little artificial, and has more to do with his short levers than precise timing and barrel feel. He's great at adjusting to offspeed stuff and pulling inner-third stuff with lift, but he isn't dangerous all over the zone. We like him as a platoon stopgap or bench bat, not so much as an impact hitter.</v>
      </c>
      <c r="X563">
        <f>'Prospects Data'!V563</f>
        <v>0</v>
      </c>
      <c r="Y563" t="str">
        <f>'Prospects Data'!W563</f>
        <v>sa3020212</v>
      </c>
    </row>
    <row r="564" spans="2:25" x14ac:dyDescent="0.45">
      <c r="B564">
        <v>19</v>
      </c>
      <c r="C564" t="s">
        <v>4618</v>
      </c>
      <c r="D564" t="s">
        <v>56</v>
      </c>
      <c r="E564" s="7" t="str">
        <f>VLOOKUP(D564, Index!$A$2:$B$31, 2, FALSE)</f>
        <v>Brewers</v>
      </c>
      <c r="F564" s="7">
        <f t="shared" si="8"/>
        <v>563</v>
      </c>
      <c r="G564" t="str">
        <f>'Prospects Data'!E564</f>
        <v>SS</v>
      </c>
      <c r="H564" t="str">
        <f>'Prospects Data'!F564</f>
        <v>DSL</v>
      </c>
      <c r="I564">
        <f>'Prospects Data'!G564</f>
        <v>2030</v>
      </c>
      <c r="J564">
        <f>'Prospects Data'!H564</f>
        <v>40</v>
      </c>
      <c r="K564" t="str">
        <f>'Prospects Data'!I564</f>
        <v>Med</v>
      </c>
      <c r="L564">
        <f>'Prospects Data'!J564</f>
        <v>0</v>
      </c>
      <c r="M564">
        <f>'Prospects Data'!K564</f>
        <v>17.705555499999999</v>
      </c>
      <c r="N564" t="str">
        <f>'Prospects Data'!L564</f>
        <v>5' 11"</v>
      </c>
      <c r="O564">
        <f>'Prospects Data'!M564</f>
        <v>165</v>
      </c>
      <c r="P564" t="str">
        <f>'Prospects Data'!N564</f>
        <v>R</v>
      </c>
      <c r="Q564" t="str">
        <f>'Prospects Data'!O564</f>
        <v>R</v>
      </c>
      <c r="R564">
        <f>'Prospects Data'!P564</f>
        <v>2024</v>
      </c>
      <c r="S564" t="str">
        <f>'Prospects Data'!Q564</f>
        <v>Intl15</v>
      </c>
      <c r="T564" t="str">
        <f>'Prospects Data'!R564</f>
        <v>MIL</v>
      </c>
      <c r="U564">
        <f>'Prospects Data'!S564</f>
        <v>800000</v>
      </c>
      <c r="V564" t="str">
        <f>'Prospects Data'!T564</f>
        <v>Dominican Republic</v>
      </c>
      <c r="W564" t="str">
        <f>'Prospects Data'!U564</f>
        <v>Straight out of Brewers' infield prospect central casting comes PeÃ±a, who is like a little Eric Brown Jr. clone. PeÃ±a's well-built, medium frame and top-hand-driven swing generate doubles pop. He may have a special enough hit tool to profile as an everyday second baseman if he can't stick at short, which scouts are split on. There are also a couple of teams that don't have much info on PeÃ±a for whatever reason; his expected bonus was one of the last ones I could get confirmed during work on the international amatuer list.</v>
      </c>
      <c r="X564">
        <f>'Prospects Data'!V564</f>
        <v>0</v>
      </c>
      <c r="Y564" t="str">
        <f>'Prospects Data'!W564</f>
        <v>sa3024134</v>
      </c>
    </row>
    <row r="565" spans="2:25" x14ac:dyDescent="0.45">
      <c r="B565">
        <v>19</v>
      </c>
      <c r="C565" t="s">
        <v>4621</v>
      </c>
      <c r="D565" t="s">
        <v>14</v>
      </c>
      <c r="E565" s="7" t="str">
        <f>VLOOKUP(D565, Index!$A$2:$B$31, 2, FALSE)</f>
        <v>Padres</v>
      </c>
      <c r="F565" s="7">
        <f t="shared" si="8"/>
        <v>564</v>
      </c>
      <c r="G565" t="str">
        <f>'Prospects Data'!E565</f>
        <v>SP</v>
      </c>
      <c r="H565">
        <f>'Prospects Data'!F565</f>
        <v>0</v>
      </c>
      <c r="I565">
        <f>'Prospects Data'!G565</f>
        <v>2029</v>
      </c>
      <c r="J565">
        <f>'Prospects Data'!H565</f>
        <v>40</v>
      </c>
      <c r="K565" t="str">
        <f>'Prospects Data'!I565</f>
        <v>Low</v>
      </c>
      <c r="L565">
        <f>'Prospects Data'!J565</f>
        <v>0</v>
      </c>
      <c r="M565">
        <f>'Prospects Data'!K565</f>
        <v>18.808333300000001</v>
      </c>
      <c r="N565" t="str">
        <f>'Prospects Data'!L565</f>
        <v>6' 8"</v>
      </c>
      <c r="O565">
        <f>'Prospects Data'!M565</f>
        <v>240</v>
      </c>
      <c r="P565" t="str">
        <f>'Prospects Data'!N565</f>
        <v>R</v>
      </c>
      <c r="Q565" t="str">
        <f>'Prospects Data'!O565</f>
        <v>L</v>
      </c>
      <c r="R565">
        <f>'Prospects Data'!P565</f>
        <v>2024</v>
      </c>
      <c r="S565" t="str">
        <f>'Prospects Data'!Q565</f>
        <v>Draft</v>
      </c>
      <c r="T565" t="str">
        <f>'Prospects Data'!R565</f>
        <v>SDP</v>
      </c>
      <c r="U565">
        <f>'Prospects Data'!S565</f>
        <v>0</v>
      </c>
      <c r="V565" t="str">
        <f>'Prospects Data'!T565</f>
        <v>Camarillo (CA)</v>
      </c>
      <c r="W565" t="str">
        <f>'Prospects Data'!U565</f>
        <v>Bateman is built like the drawbridge of a medieval Transylvanian castle at a hulking 6-foot-8. His build is more sturdy and durable-looking than it is projectable â€” think Sean Manaea. Bateman has a standard three-quarters delivery with a pretty arm action. He's athletic for his size but average overall. His downhill fastball sits 91-95, peaking a little above, while his upper-70s bullet-style slider has curveball shape because of Bateman's size. He has an innings-eating starter's frame and mechanical consistency, but the ceiling feels relatively low due to size capping fastball projection; he needs a third pitch. Bateman profiles as a backend starter or good lefty relief prospect.</v>
      </c>
      <c r="X565">
        <f>'Prospects Data'!V565</f>
        <v>0</v>
      </c>
      <c r="Y565">
        <f>'Prospects Data'!W565</f>
        <v>0</v>
      </c>
    </row>
    <row r="566" spans="2:25" x14ac:dyDescent="0.45">
      <c r="B566">
        <v>19</v>
      </c>
      <c r="C566" t="s">
        <v>4624</v>
      </c>
      <c r="D566" t="s">
        <v>28</v>
      </c>
      <c r="E566" s="7" t="str">
        <f>VLOOKUP(D566, Index!$A$2:$B$31, 2, FALSE)</f>
        <v>Red Sox</v>
      </c>
      <c r="F566" s="7">
        <f t="shared" si="8"/>
        <v>565</v>
      </c>
      <c r="G566" t="str">
        <f>'Prospects Data'!E566</f>
        <v>SP</v>
      </c>
      <c r="H566" t="str">
        <f>'Prospects Data'!F566</f>
        <v>AA</v>
      </c>
      <c r="I566">
        <f>'Prospects Data'!G566</f>
        <v>2026</v>
      </c>
      <c r="J566">
        <f>'Prospects Data'!H566</f>
        <v>40</v>
      </c>
      <c r="K566" t="str">
        <f>'Prospects Data'!I566</f>
        <v>Low</v>
      </c>
      <c r="L566">
        <f>'Prospects Data'!J566</f>
        <v>0</v>
      </c>
      <c r="M566">
        <f>'Prospects Data'!K566</f>
        <v>24.908333299999999</v>
      </c>
      <c r="N566" t="str">
        <f>'Prospects Data'!L566</f>
        <v>6' 2"</v>
      </c>
      <c r="O566">
        <f>'Prospects Data'!M566</f>
        <v>185</v>
      </c>
      <c r="P566" t="str">
        <f>'Prospects Data'!N566</f>
        <v>R</v>
      </c>
      <c r="Q566" t="str">
        <f>'Prospects Data'!O566</f>
        <v>R</v>
      </c>
      <c r="R566">
        <f>'Prospects Data'!P566</f>
        <v>2021</v>
      </c>
      <c r="S566" t="str">
        <f>'Prospects Data'!Q566</f>
        <v>Draft</v>
      </c>
      <c r="T566" t="str">
        <f>'Prospects Data'!R566</f>
        <v>BOS</v>
      </c>
      <c r="U566">
        <f>'Prospects Data'!S566</f>
        <v>197500</v>
      </c>
      <c r="V566" t="str">
        <f>'Prospects Data'!T566</f>
        <v>Texas Tech</v>
      </c>
      <c r="W566" t="str">
        <f>'Prospects Data'!U566</f>
        <v>Dobbins was hidden as an underclassman at Texas Tech because he was a reliever as a freshman, his sophomore year was wiped out due to COVID, and he blew out and needed TJ as a junior. Aside from his dwindling groundball rates, Dobbins has coasted to Double-A, where his peripherals have backtracked the slightest bit. His innings count has climbed (he threw 112.2 innings in 2023) to the point where he could feasibly handle a big league starter's workload as soon as next season. The 2024 season is Dobbins' 40-man platform year, so we might get to see him do that. He doesn't have an exciting athletic look or delivery, but he still throws hard, up to 98, though it plays down a bit because of its plane. Dobbins' mix of breaking balls (cutters up to 93 mph, sliders in the 81-84 mph range, upper-70s curveballs) is pretty average from a pure stuff standpoint, except for the curveball, which is his repertoire's bat-misser. This is a near-ready fifth starter prospect.</v>
      </c>
      <c r="X566">
        <f>'Prospects Data'!V566</f>
        <v>0</v>
      </c>
      <c r="Y566" t="str">
        <f>'Prospects Data'!W566</f>
        <v>sa3018275</v>
      </c>
    </row>
    <row r="567" spans="2:25" x14ac:dyDescent="0.45">
      <c r="B567">
        <v>19</v>
      </c>
      <c r="C567" t="s">
        <v>1153</v>
      </c>
      <c r="D567" t="s">
        <v>39</v>
      </c>
      <c r="E567" s="7" t="str">
        <f>VLOOKUP(D567, Index!$A$2:$B$31, 2, FALSE)</f>
        <v>Tigers</v>
      </c>
      <c r="F567" s="7">
        <f t="shared" si="8"/>
        <v>566</v>
      </c>
      <c r="G567" t="str">
        <f>'Prospects Data'!E567</f>
        <v>SS</v>
      </c>
      <c r="H567" t="str">
        <f>'Prospects Data'!F567</f>
        <v>A+</v>
      </c>
      <c r="I567">
        <f>'Prospects Data'!G567</f>
        <v>2026</v>
      </c>
      <c r="J567">
        <f>'Prospects Data'!H567</f>
        <v>40</v>
      </c>
      <c r="K567" t="str">
        <f>'Prospects Data'!I567</f>
        <v>Low</v>
      </c>
      <c r="L567">
        <f>'Prospects Data'!J567</f>
        <v>0</v>
      </c>
      <c r="M567">
        <f>'Prospects Data'!K567</f>
        <v>24.222222200000001</v>
      </c>
      <c r="N567" t="str">
        <f>'Prospects Data'!L567</f>
        <v>6' 0"</v>
      </c>
      <c r="O567">
        <f>'Prospects Data'!M567</f>
        <v>215</v>
      </c>
      <c r="P567" t="str">
        <f>'Prospects Data'!N567</f>
        <v>S</v>
      </c>
      <c r="Q567" t="str">
        <f>'Prospects Data'!O567</f>
        <v>R</v>
      </c>
      <c r="R567">
        <f>'Prospects Data'!P567</f>
        <v>2022</v>
      </c>
      <c r="S567" t="str">
        <f>'Prospects Data'!Q567</f>
        <v>Draft</v>
      </c>
      <c r="T567" t="str">
        <f>'Prospects Data'!R567</f>
        <v>DET</v>
      </c>
      <c r="U567">
        <f>'Prospects Data'!S567</f>
        <v>293000</v>
      </c>
      <c r="V567" t="str">
        <f>'Prospects Data'!T567</f>
        <v>North Carolina</v>
      </c>
      <c r="W567" t="str">
        <f>'Prospects Data'!U567</f>
        <v>He has a softer build and lacks quickness and range, but Serretti is a technically sound, well-rounded baseball player with great defensive hands and actions, and feel for contact from both sides of the plate. Unselected in the 2021 draft, Serretti returned to North Carolina for a fourth season and had a huge uptick in production, buoying his stock into the sixth round where he signed for just shy of $300,000, atypical for a fourth-year player. Serretti showed a continued upward trend in production as a pro until his offensive performance fell off a cliff when he was promoted to age-appropriate Double-A Erie. He's not an especially explosive athlete, but he is graceful and in control of his body, which is composed like a soft serve Bryson Stott. His creativity and balletic footwork around the bag make him a shortstop fit. 
So we have a switch-hitting shortstop with demonstrated bat-to-ball ability, a very strong heuristic profile undercut by a below-average level of overall athleticism. It's important for Serretti to retain every inch of his range to continue profiling as a viable shortstop defender. His bat-to-ball ability sets him apart from some of the other low-ceiling utility infielders in this system.</v>
      </c>
      <c r="X567">
        <f>'Prospects Data'!V567</f>
        <v>0</v>
      </c>
      <c r="Y567" t="str">
        <f>'Prospects Data'!W567</f>
        <v>sa3019967</v>
      </c>
    </row>
    <row r="568" spans="2:25" x14ac:dyDescent="0.45">
      <c r="B568">
        <v>19</v>
      </c>
      <c r="C568" t="s">
        <v>2232</v>
      </c>
      <c r="D568" t="s">
        <v>104</v>
      </c>
      <c r="E568" s="7" t="str">
        <f>VLOOKUP(D568, Index!$A$2:$B$31, 2, FALSE)</f>
        <v>Nationals</v>
      </c>
      <c r="F568" s="7">
        <f t="shared" si="8"/>
        <v>567</v>
      </c>
      <c r="G568" t="str">
        <f>'Prospects Data'!E568</f>
        <v>1B</v>
      </c>
      <c r="H568" t="str">
        <f>'Prospects Data'!F568</f>
        <v>AA</v>
      </c>
      <c r="I568">
        <f>'Prospects Data'!G568</f>
        <v>2026</v>
      </c>
      <c r="J568">
        <f>'Prospects Data'!H568</f>
        <v>40</v>
      </c>
      <c r="K568" t="str">
        <f>'Prospects Data'!I568</f>
        <v>High</v>
      </c>
      <c r="L568">
        <f>'Prospects Data'!J568</f>
        <v>0</v>
      </c>
      <c r="M568">
        <f>'Prospects Data'!K568</f>
        <v>22.8</v>
      </c>
      <c r="N568" t="str">
        <f>'Prospects Data'!L568</f>
        <v>6' 4"</v>
      </c>
      <c r="O568">
        <f>'Prospects Data'!M568</f>
        <v>225</v>
      </c>
      <c r="P568" t="str">
        <f>'Prospects Data'!N568</f>
        <v>R</v>
      </c>
      <c r="Q568" t="str">
        <f>'Prospects Data'!O568</f>
        <v>R</v>
      </c>
      <c r="R568">
        <f>'Prospects Data'!P568</f>
        <v>2023</v>
      </c>
      <c r="S568" t="str">
        <f>'Prospects Data'!Q568</f>
        <v>Draft</v>
      </c>
      <c r="T568" t="str">
        <f>'Prospects Data'!R568</f>
        <v>WSN</v>
      </c>
      <c r="U568">
        <f>'Prospects Data'!S568</f>
        <v>2600000</v>
      </c>
      <c r="V568" t="str">
        <f>'Prospects Data'!T568</f>
        <v>Miami</v>
      </c>
      <c r="W568" t="str">
        <f>'Prospects Data'!U568</f>
        <v>Morales arrived on Miami's campus with a ton of profile because 6-foot-3 infielders with plus power and arm strength don't typically make it to school. After a somewhat disappointing freshman season, Morales improved in each subsequent year and finished his career in Coral Gables with a god-like .408/.475/.713 line. His early pro look has been somewhat troubling. Morales has been chase prone, has underlying contact issues, and has quickly trended down the defensive spectrum. Now playing first base most often, Morales grew to about 225 pounds at Miami, and his large, strong, nearly maxed out frame could make a regular return to third base difficult. Thereâ€™s notable length in Moralesâ€™ swing and he employs a low-slot hand entry that greatly hinders his ability to adjust within the zone. His chase and contact rates have both been comfortably below average so far as a pro and Morales has had trouble getting to his home run power, though we believe that part of his profile is still strong and a key to him having any big league role at all. Nearly all of Moralesâ€™ profile hinges on his in-game power production, and itâ€™s hard to see him putting up the necessary offense to warrant an everyday role at first base. Morales is tracking towards a bench corner-infield role long-term.</v>
      </c>
      <c r="X568" t="str">
        <f>'Prospects Data'!V568</f>
        <v>5MnLngWmO9A</v>
      </c>
      <c r="Y568" t="str">
        <f>'Prospects Data'!W568</f>
        <v>sa3022672</v>
      </c>
    </row>
    <row r="569" spans="2:25" x14ac:dyDescent="0.45">
      <c r="B569">
        <v>19</v>
      </c>
      <c r="C569" t="s">
        <v>4630</v>
      </c>
      <c r="D569" t="s">
        <v>82</v>
      </c>
      <c r="E569" s="7" t="str">
        <f>VLOOKUP(D569, Index!$A$2:$B$31, 2, FALSE)</f>
        <v>Mariners</v>
      </c>
      <c r="F569" s="7">
        <f t="shared" si="8"/>
        <v>568</v>
      </c>
      <c r="G569" t="str">
        <f>'Prospects Data'!E569</f>
        <v>2B</v>
      </c>
      <c r="H569" t="str">
        <f>'Prospects Data'!F569</f>
        <v>A+</v>
      </c>
      <c r="I569">
        <f>'Prospects Data'!G569</f>
        <v>2027</v>
      </c>
      <c r="J569">
        <f>'Prospects Data'!H569</f>
        <v>40</v>
      </c>
      <c r="K569" t="str">
        <f>'Prospects Data'!I569</f>
        <v>High</v>
      </c>
      <c r="L569">
        <f>'Prospects Data'!J569</f>
        <v>0</v>
      </c>
      <c r="M569">
        <f>'Prospects Data'!K569</f>
        <v>19.733333300000002</v>
      </c>
      <c r="N569" t="str">
        <f>'Prospects Data'!L569</f>
        <v>5' 8"</v>
      </c>
      <c r="O569">
        <f>'Prospects Data'!M569</f>
        <v>160</v>
      </c>
      <c r="P569" t="str">
        <f>'Prospects Data'!N569</f>
        <v>R</v>
      </c>
      <c r="Q569" t="str">
        <f>'Prospects Data'!O569</f>
        <v>R</v>
      </c>
      <c r="R569">
        <f>'Prospects Data'!P569</f>
        <v>2022</v>
      </c>
      <c r="S569" t="str">
        <f>'Prospects Data'!Q569</f>
        <v>Intl15</v>
      </c>
      <c r="T569" t="str">
        <f>'Prospects Data'!R569</f>
        <v>SEA</v>
      </c>
      <c r="U569">
        <f>'Prospects Data'!S569</f>
        <v>1300000</v>
      </c>
      <c r="V569" t="str">
        <f>'Prospects Data'!T569</f>
        <v>Colombia</v>
      </c>
      <c r="W569" t="str">
        <f>'Prospects Data'!U569</f>
        <v>I continue to have a conservative evaluation on Arroyo despite his pro performance to this point. Visually, I am scared of his hit tool. He has a bat wrap and a late hitch that I fear will make him habitually late against velocity, and his closed stride looks like it will make it tough for him to cover the down-and-in portion of the zone. To my eye, his swing is geared for contact with low-and-away pitches and that's kind of it, and his in-the-box operation reminds me of former White Sox prospect JosÃ© RodrÃ­guez. 
On paper, he's been a much better hitter than that during his young minor league career. He held his own as an 18-year-old in Modesto last season and had a .904 OPS there in 2024 before earning a recent promotion to Everett. It's possible that at a short-levered 5-foot-8, what looks to my eye like mechanical length is made sustainable by Arroyo's (lack of) size. Still, I'm more inclined to trust my eyes than I am to care about Cal League performance. I think there's a swing change that could unlock better plate coverage, and it's possible I'm just wrong, but I wouldn't be confident taking Arroyo back as the centerpiece of a blockbuster trade at this stage. 
Tightly wound, I'm more sure Arroyo isn't a shortstop. He has decent range but can't position his body to make all the throws from there. He has the hands, range, and arm strength to play the other infield positions and might even have the speed for center field. There are some exciting elements here, and Arroyo is definitely a prospect, he's just not a projectable potential star.</v>
      </c>
      <c r="X569">
        <f>'Prospects Data'!V569</f>
        <v>0</v>
      </c>
      <c r="Y569" t="str">
        <f>'Prospects Data'!W569</f>
        <v>sa3018429</v>
      </c>
    </row>
    <row r="570" spans="2:25" x14ac:dyDescent="0.45">
      <c r="B570">
        <v>19</v>
      </c>
      <c r="C570" t="s">
        <v>4634</v>
      </c>
      <c r="D570" t="s">
        <v>191</v>
      </c>
      <c r="E570" s="7" t="str">
        <f>VLOOKUP(D570, Index!$A$2:$B$31, 2, FALSE)</f>
        <v>Astros</v>
      </c>
      <c r="F570" s="7">
        <f t="shared" si="8"/>
        <v>569</v>
      </c>
      <c r="G570" t="str">
        <f>'Prospects Data'!E570</f>
        <v>CF</v>
      </c>
      <c r="H570" t="str">
        <f>'Prospects Data'!F570</f>
        <v>AA</v>
      </c>
      <c r="I570">
        <f>'Prospects Data'!G570</f>
        <v>2027</v>
      </c>
      <c r="J570">
        <f>'Prospects Data'!H570</f>
        <v>40</v>
      </c>
      <c r="K570" t="str">
        <f>'Prospects Data'!I570</f>
        <v>High</v>
      </c>
      <c r="L570">
        <f>'Prospects Data'!J570</f>
        <v>0</v>
      </c>
      <c r="M570">
        <f>'Prospects Data'!K570</f>
        <v>23.980555500000001</v>
      </c>
      <c r="N570" t="str">
        <f>'Prospects Data'!L570</f>
        <v>6' 2"</v>
      </c>
      <c r="O570">
        <f>'Prospects Data'!M570</f>
        <v>190</v>
      </c>
      <c r="P570" t="str">
        <f>'Prospects Data'!N570</f>
        <v>L</v>
      </c>
      <c r="Q570" t="str">
        <f>'Prospects Data'!O570</f>
        <v>R</v>
      </c>
      <c r="R570">
        <f>'Prospects Data'!P570</f>
        <v>2022</v>
      </c>
      <c r="S570" t="str">
        <f>'Prospects Data'!Q570</f>
        <v>Draft</v>
      </c>
      <c r="T570" t="str">
        <f>'Prospects Data'!R570</f>
        <v>HOU</v>
      </c>
      <c r="U570">
        <f>'Prospects Data'!S570</f>
        <v>97500</v>
      </c>
      <c r="V570" t="str">
        <f>'Prospects Data'!T570</f>
        <v>Ball State</v>
      </c>
      <c r="W570" t="str">
        <f>'Prospects Data'!U570</f>
        <v>Cole, a 10th-round selection out of Ball State in 2022, had a productive 2023 that saw him cover both of the Astros A-ball affiliates and slash .258/.380/.489 with 37 steals and 19 homers, though he did carry a 31.8% strikeout rate for the season. We love Cole's build and explosive brand of athleticism, which is most evident when he's throwing and taking his best swings. He creates loft in his path from his first move, which results in him doing the most damage on balls in the lower quadrants of the zone. He lacks the ability to adjust and manipulate his barrel, both of which meaningfully contribute to inflated strikeout totals that will probably always be an issue for him.
Cole has gotten plenty of run at all three outfield spots. He has the pure speed to play center field, but he doesn't have great feel for the position. This guy isn't rushing to the big leagues; Cole is a toolsy, older dev project who has exciting power-hitting ceiling for a potential center fielder. He could be a luxury part-time outfielder who has a righty-mashing peak with 15 homers and steals, but his profile still has a lot of risk and variance for a 23-year-old at Double-A.</v>
      </c>
      <c r="X570">
        <f>'Prospects Data'!V570</f>
        <v>0</v>
      </c>
      <c r="Y570" t="str">
        <f>'Prospects Data'!W570</f>
        <v>sa3019937</v>
      </c>
    </row>
    <row r="571" spans="2:25" x14ac:dyDescent="0.45">
      <c r="B571">
        <v>19</v>
      </c>
      <c r="C571" t="s">
        <v>1798</v>
      </c>
      <c r="D571" t="s">
        <v>31</v>
      </c>
      <c r="E571" s="7" t="str">
        <f>VLOOKUP(D571, Index!$A$2:$B$31, 2, FALSE)</f>
        <v>Cubs</v>
      </c>
      <c r="F571" s="7">
        <f t="shared" si="8"/>
        <v>570</v>
      </c>
      <c r="G571" t="str">
        <f>'Prospects Data'!E571</f>
        <v>C</v>
      </c>
      <c r="H571" t="str">
        <f>'Prospects Data'!F571</f>
        <v>AA</v>
      </c>
      <c r="I571">
        <f>'Prospects Data'!G571</f>
        <v>2025</v>
      </c>
      <c r="J571">
        <f>'Prospects Data'!H571</f>
        <v>40</v>
      </c>
      <c r="K571" t="str">
        <f>'Prospects Data'!I571</f>
        <v>High</v>
      </c>
      <c r="L571">
        <f>'Prospects Data'!J571</f>
        <v>0</v>
      </c>
      <c r="M571">
        <f>'Prospects Data'!K571</f>
        <v>23.161111099999999</v>
      </c>
      <c r="N571" t="str">
        <f>'Prospects Data'!L571</f>
        <v>6' 0"</v>
      </c>
      <c r="O571">
        <f>'Prospects Data'!M571</f>
        <v>170</v>
      </c>
      <c r="P571" t="str">
        <f>'Prospects Data'!N571</f>
        <v>R</v>
      </c>
      <c r="Q571" t="str">
        <f>'Prospects Data'!O571</f>
        <v>R</v>
      </c>
      <c r="R571">
        <f>'Prospects Data'!P571</f>
        <v>2017</v>
      </c>
      <c r="S571" t="str">
        <f>'Prospects Data'!Q571</f>
        <v>J2</v>
      </c>
      <c r="T571" t="str">
        <f>'Prospects Data'!R571</f>
        <v>CHC</v>
      </c>
      <c r="U571">
        <f>'Prospects Data'!S571</f>
        <v>200000</v>
      </c>
      <c r="V571" t="str">
        <f>'Prospects Data'!T571</f>
        <v>Venezuela</v>
      </c>
      <c r="W571" t="str">
        <f>'Prospects Data'!U571</f>
        <v>Aliendo is an athletic and angular catcher who badly needs to improve his receiving and ball-blocking. He has an absolute hose, often popping sub-1.90 seconds on throws to second base. Aliendo also has a power-over-hit profile on offense. His uppercut swing produces big pull-side pop for a young catcher, but he's extremely vulnerable to sliders. This is a watered down Jorge Alfaro skill set with a long-term bat-first backup fit.</v>
      </c>
      <c r="X571">
        <f>'Prospects Data'!V571</f>
        <v>0</v>
      </c>
      <c r="Y571" t="str">
        <f>'Prospects Data'!W571</f>
        <v>sa3006220</v>
      </c>
    </row>
    <row r="572" spans="2:25" x14ac:dyDescent="0.45">
      <c r="B572">
        <v>19</v>
      </c>
      <c r="C572" t="s">
        <v>4638</v>
      </c>
      <c r="D572" t="s">
        <v>42</v>
      </c>
      <c r="E572" s="7" t="str">
        <f>VLOOKUP(D572, Index!$A$2:$B$31, 2, FALSE)</f>
        <v>Angels</v>
      </c>
      <c r="F572" s="7">
        <f t="shared" si="8"/>
        <v>571</v>
      </c>
      <c r="G572" t="str">
        <f>'Prospects Data'!E572</f>
        <v>SS</v>
      </c>
      <c r="H572" t="str">
        <f>'Prospects Data'!F572</f>
        <v>CPX</v>
      </c>
      <c r="I572">
        <f>'Prospects Data'!G572</f>
        <v>2029</v>
      </c>
      <c r="J572">
        <f>'Prospects Data'!H572</f>
        <v>35</v>
      </c>
      <c r="K572" t="str">
        <f>'Prospects Data'!I572</f>
        <v>High</v>
      </c>
      <c r="L572">
        <f>'Prospects Data'!J572</f>
        <v>0</v>
      </c>
      <c r="M572">
        <f>'Prospects Data'!K572</f>
        <v>18.8416666</v>
      </c>
      <c r="N572" t="str">
        <f>'Prospects Data'!L572</f>
        <v>5' 10"</v>
      </c>
      <c r="O572">
        <f>'Prospects Data'!M572</f>
        <v>180</v>
      </c>
      <c r="P572" t="str">
        <f>'Prospects Data'!N572</f>
        <v>S</v>
      </c>
      <c r="Q572" t="str">
        <f>'Prospects Data'!O572</f>
        <v>R</v>
      </c>
      <c r="R572">
        <f>'Prospects Data'!P572</f>
        <v>2023</v>
      </c>
      <c r="S572" t="str">
        <f>'Prospects Data'!Q572</f>
        <v>Intl15</v>
      </c>
      <c r="T572" t="str">
        <f>'Prospects Data'!R572</f>
        <v>LAA</v>
      </c>
      <c r="U572">
        <f>'Prospects Data'!S572</f>
        <v>900000</v>
      </c>
      <c r="V572" t="str">
        <f>'Prospects Data'!T572</f>
        <v>Dominican Republic</v>
      </c>
      <c r="W572" t="str">
        <f>'Prospects Data'!U572</f>
        <v>Morrobel is a toolsy developmental shortstop prospect who signed for just shy of a million bucks in 2023. Stocky and physically mature, Morrobel's rocket arm strength is what gives him a shot to stay at shortstop even if he continues to fill out more and slows down a bit. He's capable of sizzling the baseball to first base from deep in the hole and his arm could compensate for what might be below-average range during the bulk of his career. On offense, Morrobel swings with impressive bat speed from both sides of the plate, but it takes him a ton of effort to generate it. His lefty swing has a downward-cutting bat path that looks rather ineffectual. You can clearly see why Morrobel got the signing bonus he did, but at this stage, he's much more of a toolsy dev project than an ascendant everyday shortstop.</v>
      </c>
      <c r="X572">
        <f>'Prospects Data'!V572</f>
        <v>0</v>
      </c>
      <c r="Y572" t="str">
        <f>'Prospects Data'!W572</f>
        <v>sa3021103</v>
      </c>
    </row>
    <row r="573" spans="2:25" x14ac:dyDescent="0.45">
      <c r="B573">
        <v>19</v>
      </c>
      <c r="C573" t="s">
        <v>4641</v>
      </c>
      <c r="D573" t="s">
        <v>73</v>
      </c>
      <c r="E573" s="7" t="str">
        <f>VLOOKUP(D573, Index!$A$2:$B$31, 2, FALSE)</f>
        <v>Phillies</v>
      </c>
      <c r="F573" s="7">
        <f t="shared" si="8"/>
        <v>572</v>
      </c>
      <c r="G573" t="str">
        <f>'Prospects Data'!E573</f>
        <v>SS</v>
      </c>
      <c r="H573" t="str">
        <f>'Prospects Data'!F573</f>
        <v>A</v>
      </c>
      <c r="I573">
        <f>'Prospects Data'!G573</f>
        <v>2028</v>
      </c>
      <c r="J573">
        <f>'Prospects Data'!H573</f>
        <v>35</v>
      </c>
      <c r="K573" t="str">
        <f>'Prospects Data'!I573</f>
        <v>High</v>
      </c>
      <c r="L573">
        <f>'Prospects Data'!J573</f>
        <v>0</v>
      </c>
      <c r="M573">
        <f>'Prospects Data'!K573</f>
        <v>19.452777699999999</v>
      </c>
      <c r="N573" t="str">
        <f>'Prospects Data'!L573</f>
        <v>5' 10"</v>
      </c>
      <c r="O573">
        <f>'Prospects Data'!M573</f>
        <v>180</v>
      </c>
      <c r="P573" t="str">
        <f>'Prospects Data'!N573</f>
        <v>R</v>
      </c>
      <c r="Q573" t="str">
        <f>'Prospects Data'!O573</f>
        <v>R</v>
      </c>
      <c r="R573">
        <f>'Prospects Data'!P573</f>
        <v>2023</v>
      </c>
      <c r="S573" t="str">
        <f>'Prospects Data'!Q573</f>
        <v>Draft</v>
      </c>
      <c r="T573" t="str">
        <f>'Prospects Data'!R573</f>
        <v>PHI</v>
      </c>
      <c r="U573">
        <f>'Prospects Data'!S573</f>
        <v>602500</v>
      </c>
      <c r="V573" t="str">
        <f>'Prospects Data'!T573</f>
        <v>Hilo HS (HI)</v>
      </c>
      <c r="W573" t="str">
        <f>'Prospects Data'!U573</f>
        <v>Saltiban had a strong showing for the West Virginia Black Bears (formerly Pittsburgh's Penn League affiliate) in the 2023 MLB Draft League and then looked good during workouts at the Combine; the Phillies gave him a little over $600,000 to sign. I had him written up as an outfielder prior to the draft, but he played shortstop after signing and will continue to do so in 2024. Saltiban is a very athletic, medium-framed infielder with above-average bat speed and exciting power potential for a middle infield defender. His surface-level stats in a 10-game Complex League sample don't indicate this, but Saltiban really struggled with breaking ball recognition after he signed. There's a huge margin for error projecting Saltiban's hit tool and so he still fits into more of a "athletic dev project" bucket for now, which is appropriate for a player who signed for this sort of bonus.</v>
      </c>
      <c r="X573">
        <f>'Prospects Data'!V573</f>
        <v>0</v>
      </c>
      <c r="Y573" t="str">
        <f>'Prospects Data'!W573</f>
        <v>sa3022827</v>
      </c>
    </row>
    <row r="574" spans="2:25" x14ac:dyDescent="0.45">
      <c r="B574">
        <v>20</v>
      </c>
      <c r="C574" t="s">
        <v>4645</v>
      </c>
      <c r="D574" t="s">
        <v>46</v>
      </c>
      <c r="E574" s="7" t="str">
        <f>VLOOKUP(D574, Index!$A$2:$B$31, 2, FALSE)</f>
        <v>Dodgers</v>
      </c>
      <c r="F574" s="7">
        <f t="shared" si="8"/>
        <v>573</v>
      </c>
      <c r="G574" t="str">
        <f>'Prospects Data'!E574</f>
        <v>SP</v>
      </c>
      <c r="H574" t="str">
        <f>'Prospects Data'!F574</f>
        <v>AA</v>
      </c>
      <c r="I574">
        <f>'Prospects Data'!G574</f>
        <v>2025</v>
      </c>
      <c r="J574">
        <f>'Prospects Data'!H574</f>
        <v>40</v>
      </c>
      <c r="K574" t="str">
        <f>'Prospects Data'!I574</f>
        <v>High</v>
      </c>
      <c r="L574">
        <f>'Prospects Data'!J574</f>
        <v>0</v>
      </c>
      <c r="M574">
        <f>'Prospects Data'!K574</f>
        <v>22.0916666</v>
      </c>
      <c r="N574" t="str">
        <f>'Prospects Data'!L574</f>
        <v>6' 4"</v>
      </c>
      <c r="O574">
        <f>'Prospects Data'!M574</f>
        <v>215</v>
      </c>
      <c r="P574" t="str">
        <f>'Prospects Data'!N574</f>
        <v>R</v>
      </c>
      <c r="Q574" t="str">
        <f>'Prospects Data'!O574</f>
        <v>R</v>
      </c>
      <c r="R574">
        <f>'Prospects Data'!P574</f>
        <v>2018</v>
      </c>
      <c r="S574" t="str">
        <f>'Prospects Data'!Q574</f>
        <v>J2</v>
      </c>
      <c r="T574" t="str">
        <f>'Prospects Data'!R574</f>
        <v>LAD</v>
      </c>
      <c r="U574">
        <f>'Prospects Data'!S574</f>
        <v>80000</v>
      </c>
      <c r="V574" t="str">
        <f>'Prospects Data'!T574</f>
        <v>Venezuela</v>
      </c>
      <c r="W574" t="str">
        <f>'Prospects Data'!U574</f>
        <v>Henriquez is a hard-throwing youngster with a nasty slider who is built like a prototypical NFL quarterback at a broad-shouldered 6-foot-4. He was routinely sitting 95-98 mph throughout 2021 and 2022, albeit in truncated outings that were often 2-4 innings long. His combination of size, arm strength, and peak slider quality made him one of the most impressive teenage pitching prospects in baseball entering 2022, but in the middle of that season, he was shut down with an elbow injury that required offseason Tommy John and he didn't pitch in 2023. 
It's tough to value a prospect in Henriquez's circumstances. His talent is on par with a top 30-ish draft pick, but he has only thrown about 50 innings each of his last three healthy seasons (when you combine regular season and backfield work), and he hasn't pitched in a year and a half. Even if we assume his stuff returns entirely, there are other questions to be answered here. Will the Dodgers' 2024 rehab plan for Henriquez be aggressive enough to put him in position for an offseason 40-man add, or will they take things slowly to discourage other teams from popping him in the Rule 5 Draft? This guy is a key 2024 eval for rival clubs because Henriquez is a Rule 5 relief candidate if his stuff has returned intact.</v>
      </c>
      <c r="X574" t="str">
        <f>'Prospects Data'!V574</f>
        <v>If8VZj1Hg3A</v>
      </c>
      <c r="Y574" t="str">
        <f>'Prospects Data'!W574</f>
        <v>sa3009613</v>
      </c>
    </row>
    <row r="575" spans="2:25" x14ac:dyDescent="0.45">
      <c r="B575">
        <v>20</v>
      </c>
      <c r="C575" t="s">
        <v>4649</v>
      </c>
      <c r="D575" t="s">
        <v>59</v>
      </c>
      <c r="E575" s="7" t="str">
        <f>VLOOKUP(D575, Index!$A$2:$B$31, 2, FALSE)</f>
        <v>Twins</v>
      </c>
      <c r="F575" s="7">
        <f t="shared" si="8"/>
        <v>574</v>
      </c>
      <c r="G575" t="str">
        <f>'Prospects Data'!E575</f>
        <v>SIRP</v>
      </c>
      <c r="H575" t="str">
        <f>'Prospects Data'!F575</f>
        <v>A+</v>
      </c>
      <c r="I575">
        <f>'Prospects Data'!G575</f>
        <v>2025</v>
      </c>
      <c r="J575">
        <f>'Prospects Data'!H575</f>
        <v>40</v>
      </c>
      <c r="K575" t="str">
        <f>'Prospects Data'!I575</f>
        <v>High</v>
      </c>
      <c r="L575">
        <f>'Prospects Data'!J575</f>
        <v>0</v>
      </c>
      <c r="M575">
        <f>'Prospects Data'!K575</f>
        <v>23.5472222</v>
      </c>
      <c r="N575" t="str">
        <f>'Prospects Data'!L575</f>
        <v>6' 2"</v>
      </c>
      <c r="O575">
        <f>'Prospects Data'!M575</f>
        <v>210</v>
      </c>
      <c r="P575" t="str">
        <f>'Prospects Data'!N575</f>
        <v>L</v>
      </c>
      <c r="Q575" t="str">
        <f>'Prospects Data'!O575</f>
        <v>L</v>
      </c>
      <c r="R575">
        <f>'Prospects Data'!P575</f>
        <v>2022</v>
      </c>
      <c r="S575" t="str">
        <f>'Prospects Data'!Q575</f>
        <v>Draft</v>
      </c>
      <c r="T575" t="str">
        <f>'Prospects Data'!R575</f>
        <v>MIN</v>
      </c>
      <c r="U575">
        <f>'Prospects Data'!S575</f>
        <v>1825000</v>
      </c>
      <c r="V575" t="str">
        <f>'Prospects Data'!T575</f>
        <v>Alabama</v>
      </c>
      <c r="W575" t="str">
        <f>'Prospects Data'!U575</f>
        <v>As a wild freshman at Alabama, Prielipp looked like he might be an eventual top-five pick because of the quality of his stuff, primarily an upper-90s fastball and a devastating slider. He dealt with a couple periods of injury culminating in a Tommy John surgery in late May of 2021 that kept him out for the entire 2022 college season. He threw a bullpen for scouts near the end of the college calendar and then threw again at the 2022 Combine, in both instances sitting 92-94 mph with a more consistently short arm action than he showed before he blew out. Prielipp's slider was arguably the best pitch in the whole 2022 draft, but he came with more relief risk than most of the other college pitchers projected to go in the first two rounds, and he ultimately went in the second. 
Prielipp did not pitch at an affiliate after signing with the Twins but was nails during 2023 spring training. Specifically, his slider was spinning with its usual 3,000-ish rpm, but it had added a few ticks of velocity and suddenly resided in the upper-80s, which is rare for a pitch that spins that fast. Prielipp's changeup also looked better than it did in college. The shorter arm action helped him sell it better than he was able to at 'Bama, arguably giving Prielipp a greater chance to start than was thought before the draft. It took all of 6.2 innings for him to blow out again, and he had the internal brace style elbow procedure in July of 2023. He is currently on the 60-day IL, which leaves open the possibility that he'll pitch at some point in 2024, perhaps late in the year and then at instructs (if the Twins have it) as a bridge to the Arizona Fall League. The 2025 season is Prielipp's 40-man platform year, making it very likely that he ends up in the bullpen so that his innings count and roster timeline are a better match.</v>
      </c>
      <c r="X575">
        <f>'Prospects Data'!V575</f>
        <v>0</v>
      </c>
      <c r="Y575" t="str">
        <f>'Prospects Data'!W575</f>
        <v>sa3020808</v>
      </c>
    </row>
    <row r="576" spans="2:25" x14ac:dyDescent="0.45">
      <c r="B576">
        <v>20</v>
      </c>
      <c r="C576" t="s">
        <v>4652</v>
      </c>
      <c r="D576" t="s">
        <v>16</v>
      </c>
      <c r="E576" s="7" t="str">
        <f>VLOOKUP(D576, Index!$A$2:$B$31, 2, FALSE)</f>
        <v>Giants</v>
      </c>
      <c r="F576" s="7">
        <f t="shared" si="8"/>
        <v>575</v>
      </c>
      <c r="G576" t="str">
        <f>'Prospects Data'!E576</f>
        <v>MIRP</v>
      </c>
      <c r="H576" t="str">
        <f>'Prospects Data'!F576</f>
        <v>AAA</v>
      </c>
      <c r="I576">
        <f>'Prospects Data'!G576</f>
        <v>2024</v>
      </c>
      <c r="J576">
        <f>'Prospects Data'!H576</f>
        <v>40</v>
      </c>
      <c r="K576" t="str">
        <f>'Prospects Data'!I576</f>
        <v>Low</v>
      </c>
      <c r="L576">
        <f>'Prospects Data'!J576</f>
        <v>0</v>
      </c>
      <c r="M576">
        <f>'Prospects Data'!K576</f>
        <v>21.7083333</v>
      </c>
      <c r="N576" t="str">
        <f>'Prospects Data'!L576</f>
        <v>5' 9"</v>
      </c>
      <c r="O576">
        <f>'Prospects Data'!M576</f>
        <v>165</v>
      </c>
      <c r="P576" t="str">
        <f>'Prospects Data'!N576</f>
        <v>L</v>
      </c>
      <c r="Q576" t="str">
        <f>'Prospects Data'!O576</f>
        <v>L</v>
      </c>
      <c r="R576">
        <f>'Prospects Data'!P576</f>
        <v>2017</v>
      </c>
      <c r="S576" t="str">
        <f>'Prospects Data'!Q576</f>
        <v>J2</v>
      </c>
      <c r="T576" t="str">
        <f>'Prospects Data'!R576</f>
        <v>SFG</v>
      </c>
      <c r="U576">
        <f>'Prospects Data'!S576</f>
        <v>0</v>
      </c>
      <c r="V576" t="str">
        <f>'Prospects Data'!T576</f>
        <v>Venezuela</v>
      </c>
      <c r="W576" t="str">
        <f>'Prospects Data'!U576</f>
        <v>Sanchez is a slightly built lefty with a great changeup who is now on the doorstep of the big leagues. He works out of a closed-off stretch position and has an exaggerated inward rotation during his delivery to hide the ball from hitters even longer. Sanchez also creates a tough angle for left-handed hitters with his crossfire stride direction. He throws both a four-seamer (92-96 mph) and sinker (92-94 mph); the sinker shows average tail and sinking action while the four-seamer has solid carry through the zone. His go-to pitch is his changeup, which ranges between 83-87 mph and features very late bottom action. It routinely slips under bats and is exceptionally hard for hitters to identify because of the arm speed with which he throws the pitch. The changeup is also an offering he shows advanced feel for, as reflected in the 47% whiff rate and 43% chase rate the offering produced in 2023. Sanchez will infrequently show you an 84-86 mph slider that tends to have tilt to it, but it has below average tightness and best projects as a pitch he can drop it to steal strikes on occasion. Sanchez looks to have a single-inning middle-relief path ahead of him, one where he can lean on his bat-missing changeup and odd fastball angle to get outs against both lefties and righties.</v>
      </c>
      <c r="X576">
        <f>'Prospects Data'!V576</f>
        <v>0</v>
      </c>
      <c r="Y576" t="str">
        <f>'Prospects Data'!W576</f>
        <v>sa3005444</v>
      </c>
    </row>
    <row r="577" spans="2:25" x14ac:dyDescent="0.45">
      <c r="B577">
        <v>20</v>
      </c>
      <c r="C577" t="s">
        <v>4655</v>
      </c>
      <c r="D577" t="s">
        <v>10</v>
      </c>
      <c r="E577" s="7" t="str">
        <f>VLOOKUP(D577, Index!$A$2:$B$31, 2, FALSE)</f>
        <v>Mets</v>
      </c>
      <c r="F577" s="7">
        <f t="shared" si="8"/>
        <v>576</v>
      </c>
      <c r="G577" t="str">
        <f>'Prospects Data'!E577</f>
        <v>SP</v>
      </c>
      <c r="H577">
        <f>'Prospects Data'!F577</f>
        <v>0</v>
      </c>
      <c r="I577">
        <f>'Prospects Data'!G577</f>
        <v>2027</v>
      </c>
      <c r="J577">
        <f>'Prospects Data'!H577</f>
        <v>40</v>
      </c>
      <c r="K577" t="str">
        <f>'Prospects Data'!I577</f>
        <v>Med</v>
      </c>
      <c r="L577">
        <f>'Prospects Data'!J577</f>
        <v>0</v>
      </c>
      <c r="M577">
        <f>'Prospects Data'!K577</f>
        <v>21.536111099999999</v>
      </c>
      <c r="N577" t="str">
        <f>'Prospects Data'!L577</f>
        <v>6' 2"</v>
      </c>
      <c r="O577">
        <f>'Prospects Data'!M577</f>
        <v>205</v>
      </c>
      <c r="P577" t="str">
        <f>'Prospects Data'!N577</f>
        <v>L</v>
      </c>
      <c r="Q577" t="str">
        <f>'Prospects Data'!O577</f>
        <v>L</v>
      </c>
      <c r="R577">
        <f>'Prospects Data'!P577</f>
        <v>2024</v>
      </c>
      <c r="S577" t="str">
        <f>'Prospects Data'!Q577</f>
        <v>Draft</v>
      </c>
      <c r="T577" t="str">
        <f>'Prospects Data'!R577</f>
        <v>NYM</v>
      </c>
      <c r="U577">
        <f>'Prospects Data'!S577</f>
        <v>0</v>
      </c>
      <c r="V577" t="str">
        <f>'Prospects Data'!T577</f>
        <v>Duke</v>
      </c>
      <c r="W577" t="str">
        <f>'Prospects Data'!U577</f>
        <v>Santucci had surgery to clean up bone chips in his elbow last year, but looked nasty in the fall and during 2024 preseason activity. He also dealt with a 2024 rib injury that cost him most of May and he only threw a couple of innings in June (he looked healthy, up to 97). He never threw more than 58 innings in any college season and struggled with walks. 
Santucci's approach to pitching is probably never going to be efficient. His rise/run fastball averages 94 mph, topping out at 97. It has plus vertical break, and he might even be able to coax more out with a slight shift in axis. A tightly-wound athlete who lacks feel for release, lots of fastballs sail on him (look out lefty hitters). Santucci can struggle to get over his front side and finish his breaking ball, too. He has a pretty nasty slider on pure stuff, 82-85 mph with plus two-plane length; the pitch had a 56% miss rate, per Synergy. Santucci rarely found himself in changeup counts due to his erratic command. He struggles to locate it in enticing spots right now, but he hasn't pitched a whole lot in college. Assuming at least a little bit of control/command polish, he has the floor of a good lefty reliever in the JC Romero mold. There's no. 4/5 starter ceiling here if his command and the changeup take a step forward.</v>
      </c>
      <c r="X577">
        <f>'Prospects Data'!V577</f>
        <v>0</v>
      </c>
      <c r="Y577">
        <f>'Prospects Data'!W577</f>
        <v>0</v>
      </c>
    </row>
    <row r="578" spans="2:25" x14ac:dyDescent="0.45">
      <c r="B578">
        <v>20</v>
      </c>
      <c r="C578" t="s">
        <v>4657</v>
      </c>
      <c r="D578" t="s">
        <v>155</v>
      </c>
      <c r="E578" s="7" t="str">
        <f>VLOOKUP(D578, Index!$A$2:$B$31, 2, FALSE)</f>
        <v>Royals</v>
      </c>
      <c r="F578" s="7">
        <f t="shared" si="8"/>
        <v>577</v>
      </c>
      <c r="G578" t="str">
        <f>'Prospects Data'!E578</f>
        <v>C</v>
      </c>
      <c r="H578" t="str">
        <f>'Prospects Data'!F578</f>
        <v>CPX</v>
      </c>
      <c r="I578">
        <f>'Prospects Data'!G578</f>
        <v>2027</v>
      </c>
      <c r="J578">
        <f>'Prospects Data'!H578</f>
        <v>40</v>
      </c>
      <c r="K578" t="str">
        <f>'Prospects Data'!I578</f>
        <v>High</v>
      </c>
      <c r="L578">
        <f>'Prospects Data'!J578</f>
        <v>0</v>
      </c>
      <c r="M578">
        <f>'Prospects Data'!K578</f>
        <v>19.116666599999999</v>
      </c>
      <c r="N578" t="str">
        <f>'Prospects Data'!L578</f>
        <v>6' 0"</v>
      </c>
      <c r="O578">
        <f>'Prospects Data'!M578</f>
        <v>180</v>
      </c>
      <c r="P578" t="str">
        <f>'Prospects Data'!N578</f>
        <v>R</v>
      </c>
      <c r="Q578" t="str">
        <f>'Prospects Data'!O578</f>
        <v>R</v>
      </c>
      <c r="R578">
        <f>'Prospects Data'!P578</f>
        <v>2023</v>
      </c>
      <c r="S578" t="str">
        <f>'Prospects Data'!Q578</f>
        <v>Intl15</v>
      </c>
      <c r="T578" t="str">
        <f>'Prospects Data'!R578</f>
        <v>KCR</v>
      </c>
      <c r="U578">
        <f>'Prospects Data'!S578</f>
        <v>57500</v>
      </c>
      <c r="V578" t="str">
        <f>'Prospects Data'!T578</f>
        <v>Venezuela</v>
      </c>
      <c r="W578" t="str">
        <f>'Prospects Data'!U578</f>
        <v>Ramirez is still new to the catching position, which the Royals transitioned him to after they signed him out of Venezuela in 2023 for just under $60,000. His plus arm strength is a good fit for the position, but his arm path still has the length youâ€™d expect from someone who recently moved behind the plate from the outfield. Because of that, he often produces below-average pop times. His hands and receiving ability are still very rigid, and he needs to make a lot of progress to become a passable defensive backstop. 
At the plate, Ramirezâ€™s carrying tool is the slugging component of his game; he has impressive raw power for a teenager, power heâ€™s already begun to carry over to game action. Ramirez is a high-variance type mainly because of his relatively recent transition to the hardest defensive position in the sport and his path to the big leagues will depend upon how well he takes to catching. He has uncommon offensive upside for a catcher.</v>
      </c>
      <c r="X578">
        <f>'Prospects Data'!V578</f>
        <v>0</v>
      </c>
      <c r="Y578" t="str">
        <f>'Prospects Data'!W578</f>
        <v>sa3021637</v>
      </c>
    </row>
    <row r="579" spans="2:25" x14ac:dyDescent="0.45">
      <c r="B579">
        <v>20</v>
      </c>
      <c r="C579" t="s">
        <v>4660</v>
      </c>
      <c r="D579" t="s">
        <v>207</v>
      </c>
      <c r="E579" s="7" t="str">
        <f>VLOOKUP(D579, Index!$A$2:$B$31, 2, FALSE)</f>
        <v>White Sox</v>
      </c>
      <c r="F579" s="7">
        <f t="shared" si="8"/>
        <v>578</v>
      </c>
      <c r="G579" t="str">
        <f>'Prospects Data'!E579</f>
        <v>1B</v>
      </c>
      <c r="H579" t="str">
        <f>'Prospects Data'!F579</f>
        <v>A</v>
      </c>
      <c r="I579">
        <f>'Prospects Data'!G579</f>
        <v>2028</v>
      </c>
      <c r="J579">
        <f>'Prospects Data'!H579</f>
        <v>40</v>
      </c>
      <c r="K579" t="str">
        <f>'Prospects Data'!I579</f>
        <v>High</v>
      </c>
      <c r="L579">
        <f>'Prospects Data'!J579</f>
        <v>0</v>
      </c>
      <c r="M579">
        <f>'Prospects Data'!K579</f>
        <v>18.5444444</v>
      </c>
      <c r="N579" t="str">
        <f>'Prospects Data'!L579</f>
        <v>6' 7"</v>
      </c>
      <c r="O579">
        <f>'Prospects Data'!M579</f>
        <v>240</v>
      </c>
      <c r="P579" t="str">
        <f>'Prospects Data'!N579</f>
        <v>L</v>
      </c>
      <c r="Q579" t="str">
        <f>'Prospects Data'!O579</f>
        <v>R</v>
      </c>
      <c r="R579">
        <f>'Prospects Data'!P579</f>
        <v>2023</v>
      </c>
      <c r="S579" t="str">
        <f>'Prospects Data'!Q579</f>
        <v>Draft</v>
      </c>
      <c r="T579" t="str">
        <f>'Prospects Data'!R579</f>
        <v>CHW</v>
      </c>
      <c r="U579">
        <f>'Prospects Data'!S579</f>
        <v>1000000</v>
      </c>
      <c r="V579" t="str">
        <f>'Prospects Data'!T579</f>
        <v>Downers Grove North (IL)</v>
      </c>
      <c r="W579" t="str">
        <f>'Prospects Data'!U579</f>
        <v>Wolkow was one of the most exciting power-hitting prospects in the 2023 draft and stands a chance to grow into elite raw power. He already has a ton of juice and was putting balls out of Chase Field with ease during the Combine. Plus, Wolkow was still 17 years old on draft day and is a well-built 6-foot-7 with room for much more mass and strength as he matures. Is he going to hit? There was enough length, stiffness and barrel imprecision to give Eric serious pause prior to the draft. At his size, Wolkow is likely to end up at first base, or at least near the very bottom of the defensive spectrum (the White Sox played him in center and right field during his post-draft stint on the complex), so he needs to get to most of that power. Prior to the draft, he was evaluated as more of an power-driven flier of extreme variance rather than a high-probability big leaguer. If Wolkow and the Sox can quiet his operation and get his contact rates into a range with more big league precedent (he had a 66% contact rate against high school pitchers in Synergy Sports' sample, which is at the very bottom of the demonstrated range of major league viability), or if he can show that he's going to get to huge power while striking out 35% of the time, then we'll re-evaluate.</v>
      </c>
      <c r="X579">
        <f>'Prospects Data'!V579</f>
        <v>0</v>
      </c>
      <c r="Y579" t="str">
        <f>'Prospects Data'!W579</f>
        <v>sa3022817</v>
      </c>
    </row>
    <row r="580" spans="2:25" x14ac:dyDescent="0.45">
      <c r="B580">
        <v>20</v>
      </c>
      <c r="C580" t="s">
        <v>4664</v>
      </c>
      <c r="D580" t="s">
        <v>269</v>
      </c>
      <c r="E580" s="7" t="str">
        <f>VLOOKUP(D580, Index!$A$2:$B$31, 2, FALSE)</f>
        <v>Cardinals</v>
      </c>
      <c r="F580" s="7">
        <f t="shared" ref="F580:F643" si="9">F579+1</f>
        <v>579</v>
      </c>
      <c r="G580" t="str">
        <f>'Prospects Data'!E580</f>
        <v>SP</v>
      </c>
      <c r="H580" t="str">
        <f>'Prospects Data'!F580</f>
        <v>A+</v>
      </c>
      <c r="I580">
        <f>'Prospects Data'!G580</f>
        <v>2025</v>
      </c>
      <c r="J580">
        <f>'Prospects Data'!H580</f>
        <v>40</v>
      </c>
      <c r="K580" t="str">
        <f>'Prospects Data'!I580</f>
        <v>Med</v>
      </c>
      <c r="L580">
        <f>'Prospects Data'!J580</f>
        <v>0</v>
      </c>
      <c r="M580">
        <f>'Prospects Data'!K580</f>
        <v>25.502777699999999</v>
      </c>
      <c r="N580" t="str">
        <f>'Prospects Data'!L580</f>
        <v>6' 3"</v>
      </c>
      <c r="O580">
        <f>'Prospects Data'!M580</f>
        <v>232</v>
      </c>
      <c r="P580" t="str">
        <f>'Prospects Data'!N580</f>
        <v>R</v>
      </c>
      <c r="Q580" t="str">
        <f>'Prospects Data'!O580</f>
        <v>R</v>
      </c>
      <c r="R580">
        <f>'Prospects Data'!P580</f>
        <v>2021</v>
      </c>
      <c r="S580" t="str">
        <f>'Prospects Data'!Q580</f>
        <v>Draft</v>
      </c>
      <c r="T580" t="str">
        <f>'Prospects Data'!R580</f>
        <v>STL</v>
      </c>
      <c r="U580">
        <f>'Prospects Data'!S580</f>
        <v>600000</v>
      </c>
      <c r="V580" t="str">
        <f>'Prospects Data'!T580</f>
        <v>North Carolina</v>
      </c>
      <c r="W580" t="str">
        <f>'Prospects Data'!U580</f>
        <v>Prior to a 2023 Tommy John, Love had shown plus velocity, strikes, and a great curveball across 125.2 innings. He does not have a graceful, picturesque delivery, but his extremely short arm action keeps his release consistent enough for him to have viable starter's control. His slider quality and command are both incredible, as Love's feel for dotting his two-planed, mid-80s dagger is very consistent. He is less precise with his fastball, but he tends to live in the upper half of the zone where it plays best. Developing a splitter or change will be the key for Love. He has one that he barely throws, but it flashes bat-missing tumble and sink. It will at least give him a third distinct pitch, something that moves to his arm-side and dives enough to induce groundballs. Love has a huge, innings-eating frame, but his delivery is stiffer than the typical major league starter look. He's a high-probability big leaguer, with the floor of an ultra-consistent middle reliever and the ceiling of a no. 4/5 starter. The timing of his surgery makes Love a 2024 Arizona Fall League candidate.</v>
      </c>
      <c r="X580">
        <f>'Prospects Data'!V580</f>
        <v>0</v>
      </c>
      <c r="Y580" t="str">
        <f>'Prospects Data'!W580</f>
        <v>sa3017609</v>
      </c>
    </row>
    <row r="581" spans="2:25" x14ac:dyDescent="0.45">
      <c r="B581">
        <v>20</v>
      </c>
      <c r="C581" t="s">
        <v>4667</v>
      </c>
      <c r="D581" t="s">
        <v>178</v>
      </c>
      <c r="E581" s="7" t="str">
        <f>VLOOKUP(D581, Index!$A$2:$B$31, 2, FALSE)</f>
        <v>Yankees</v>
      </c>
      <c r="F581" s="7">
        <f t="shared" si="9"/>
        <v>580</v>
      </c>
      <c r="G581" t="str">
        <f>'Prospects Data'!E581</f>
        <v>MIRP</v>
      </c>
      <c r="H581" t="str">
        <f>'Prospects Data'!F581</f>
        <v>AAA</v>
      </c>
      <c r="I581">
        <f>'Prospects Data'!G581</f>
        <v>2024</v>
      </c>
      <c r="J581">
        <f>'Prospects Data'!H581</f>
        <v>40</v>
      </c>
      <c r="K581" t="str">
        <f>'Prospects Data'!I581</f>
        <v>High</v>
      </c>
      <c r="L581">
        <f>'Prospects Data'!J581</f>
        <v>0</v>
      </c>
      <c r="M581">
        <f>'Prospects Data'!K581</f>
        <v>27.730555500000001</v>
      </c>
      <c r="N581" t="str">
        <f>'Prospects Data'!L581</f>
        <v>6' 5"</v>
      </c>
      <c r="O581">
        <f>'Prospects Data'!M581</f>
        <v>225</v>
      </c>
      <c r="P581" t="str">
        <f>'Prospects Data'!N581</f>
        <v>R</v>
      </c>
      <c r="Q581" t="str">
        <f>'Prospects Data'!O581</f>
        <v>R</v>
      </c>
      <c r="R581">
        <f>'Prospects Data'!P581</f>
        <v>2018</v>
      </c>
      <c r="S581" t="str">
        <f>'Prospects Data'!Q581</f>
        <v>Draft</v>
      </c>
      <c r="T581" t="str">
        <f>'Prospects Data'!R581</f>
        <v>CLE</v>
      </c>
      <c r="U581">
        <f>'Prospects Data'!S581</f>
        <v>185600</v>
      </c>
      <c r="V581" t="str">
        <f>'Prospects Data'!T581</f>
        <v>South Carolina</v>
      </c>
      <c r="W581" t="str">
        <f>'Prospects Data'!U581</f>
        <v>Morris' health and stuff have both come and gone dating back to when he was high schooler, and though he's nasty when healthy, he has tended not to be. He was a power-armed prep righty from Maryland who was ushered toward college by a Tommy John surgery he rehabbed from during a redshirt first year at South Carolina. He performed well throughout both healthy seasons in Columbia, with his innings total doubling from 2017 to '18. Cleveland shut him down after the 2018 draft, then asked him to make 20 starts (at a little over four innings per start) the following year, which is when he first popped up on my radar and Cleveland's prospect list. Morris was throwing very hard early in 2019, but his stuff wavered late in the season. During 2020 instructs, he was again parked in the mid-90s, up to at least 98 mph, and had a plus changeup and average curveball, but this was in a controlled developmental setting after he hadn't pitched all year. We moved Morris into the 40+ FV tier at that time as a way of indicating that he had big upside, while also factoring in the risk related to his injury track record and fluctuations in stuff. He got off to a late start in 2021 due to a strained lat, then was incredible when he first came back, punching out 36% of hitters while once again sitting 94-96 mph before dipping into the low-90s later in the year. Morris suffered a shoulder sprain during 2022 spring training and began rehabbing in July, slowly building to a month-long big league debut at the end of the season, earning a playoff roster spot in the process. Again his stuff was nasty, sitting mostly 94-95, while he made frequent use of a relatively new upper-80s cutter and finished hitters with his signature changeup. 
Morris' inability to stay healthy has made it tough for him to log starter-level innings as a prospect. As with Bo Naylor, the Guardians never optioned Morris after he was initially called up, preserving all three of his option years. Having bought themselves that extra time, they could theoretically continue to develop him as a starter, but Morris is ready right now. Deploying him in relief allows him to make an immediate impact on a competitive big league club and might help keep him healthy, and you can still ramp up his workload over time via a multi-inning relief role that gives him a long-term path to being a starter.</v>
      </c>
      <c r="X581">
        <f>'Prospects Data'!V581</f>
        <v>0</v>
      </c>
      <c r="Y581">
        <f>'Prospects Data'!W581</f>
        <v>25388</v>
      </c>
    </row>
    <row r="582" spans="2:25" x14ac:dyDescent="0.45">
      <c r="B582">
        <v>20</v>
      </c>
      <c r="C582" t="s">
        <v>4669</v>
      </c>
      <c r="D582" t="s">
        <v>18</v>
      </c>
      <c r="E582" s="7" t="str">
        <f>VLOOKUP(D582, Index!$A$2:$B$31, 2, FALSE)</f>
        <v>Diamondbacks</v>
      </c>
      <c r="F582" s="7">
        <f t="shared" si="9"/>
        <v>581</v>
      </c>
      <c r="G582" t="str">
        <f>'Prospects Data'!E582</f>
        <v>SP</v>
      </c>
      <c r="H582" t="str">
        <f>'Prospects Data'!F582</f>
        <v>A</v>
      </c>
      <c r="I582">
        <f>'Prospects Data'!G582</f>
        <v>2026</v>
      </c>
      <c r="J582">
        <f>'Prospects Data'!H582</f>
        <v>40</v>
      </c>
      <c r="K582" t="str">
        <f>'Prospects Data'!I582</f>
        <v>High</v>
      </c>
      <c r="L582">
        <f>'Prospects Data'!J582</f>
        <v>0</v>
      </c>
      <c r="M582">
        <f>'Prospects Data'!K582</f>
        <v>22.116666599999999</v>
      </c>
      <c r="N582" t="str">
        <f>'Prospects Data'!L582</f>
        <v>6' 6"</v>
      </c>
      <c r="O582">
        <f>'Prospects Data'!M582</f>
        <v>250</v>
      </c>
      <c r="P582" t="str">
        <f>'Prospects Data'!N582</f>
        <v>L</v>
      </c>
      <c r="Q582" t="str">
        <f>'Prospects Data'!O582</f>
        <v>L</v>
      </c>
      <c r="R582">
        <f>'Prospects Data'!P582</f>
        <v>2023</v>
      </c>
      <c r="S582" t="str">
        <f>'Prospects Data'!Q582</f>
        <v>Draft</v>
      </c>
      <c r="T582" t="str">
        <f>'Prospects Data'!R582</f>
        <v>ARI</v>
      </c>
      <c r="U582">
        <f>'Prospects Data'!S582</f>
        <v>1250000</v>
      </c>
      <c r="V582" t="str">
        <f>'Prospects Data'!T582</f>
        <v>Clemson</v>
      </c>
      <c r="W582" t="str">
        <f>'Prospects Data'!U582</f>
        <v>Grice was an effective two-way player at Clemson and hit .288/.398/.560 during his career there, but when the Diamondbacks drafted him, he was announced exclusively as a pitcher. He struck out 101 hitters in 78 innings as a junior, mostly because of his secondary pitch quality. That has continued into the start of his pro career, as Grice is leading Arizona's entire org in swinging strike rate even though his fastball continues to sit 90-91. Both Grice's upper-70s slider and mid-80s changeup can miss a bat, but his slider is especially nasty, bending in with tight two-plane movement. At times, he shows obvious arm deceleration on his changeup, which might impact its performance against more experienced hitters who can spot it on release. It's plausible that Grice could experience a velo bump as he focuses solely on pitching but that hasn't happened so far, and he continues to carry his predraft back-of-the-rotation starter projection.</v>
      </c>
      <c r="X582">
        <f>'Prospects Data'!V582</f>
        <v>0</v>
      </c>
      <c r="Y582" t="str">
        <f>'Prospects Data'!W582</f>
        <v>sa3023166</v>
      </c>
    </row>
    <row r="583" spans="2:25" x14ac:dyDescent="0.45">
      <c r="B583">
        <v>20</v>
      </c>
      <c r="C583" t="s">
        <v>4673</v>
      </c>
      <c r="D583" t="s">
        <v>36</v>
      </c>
      <c r="E583" s="7" t="str">
        <f>VLOOKUP(D583, Index!$A$2:$B$31, 2, FALSE)</f>
        <v>Reds</v>
      </c>
      <c r="F583" s="7">
        <f t="shared" si="9"/>
        <v>582</v>
      </c>
      <c r="G583" t="str">
        <f>'Prospects Data'!E583</f>
        <v>3B</v>
      </c>
      <c r="H583" t="str">
        <f>'Prospects Data'!F583</f>
        <v>A+</v>
      </c>
      <c r="I583">
        <f>'Prospects Data'!G583</f>
        <v>2027</v>
      </c>
      <c r="J583">
        <f>'Prospects Data'!H583</f>
        <v>40</v>
      </c>
      <c r="K583" t="str">
        <f>'Prospects Data'!I583</f>
        <v>High</v>
      </c>
      <c r="L583">
        <f>'Prospects Data'!J583</f>
        <v>0</v>
      </c>
      <c r="M583">
        <f>'Prospects Data'!K583</f>
        <v>19.686111100000002</v>
      </c>
      <c r="N583" t="str">
        <f>'Prospects Data'!L583</f>
        <v>6' 2"</v>
      </c>
      <c r="O583">
        <f>'Prospects Data'!M583</f>
        <v>215</v>
      </c>
      <c r="P583" t="str">
        <f>'Prospects Data'!N583</f>
        <v>L</v>
      </c>
      <c r="Q583" t="str">
        <f>'Prospects Data'!O583</f>
        <v>R</v>
      </c>
      <c r="R583">
        <f>'Prospects Data'!P583</f>
        <v>2022</v>
      </c>
      <c r="S583" t="str">
        <f>'Prospects Data'!Q583</f>
        <v>Draft</v>
      </c>
      <c r="T583" t="str">
        <f>'Prospects Data'!R583</f>
        <v>CIN</v>
      </c>
      <c r="U583">
        <f>'Prospects Data'!S583</f>
        <v>5000000</v>
      </c>
      <c r="V583" t="str">
        <f>'Prospects Data'!T583</f>
        <v>Chipola JC</v>
      </c>
      <c r="W583" t="str">
        <f>'Prospects Data'!U583</f>
        <v>Collier is a tough eval because he's clearly talented in a few key ways, but is either flawed or mechanically odd looking in others. He's still very young and I want to be mindful of early onset prospect fatigue here â€” Cam has been known for going on a half decade now even though he won't turn 20 until after the season â€” so I've tried to strip down my previous notes and scout Collier from scratch, as if he weren't already a famous, high-bonus guy. 
Collier has incredible raw power for a 19-year-old prospect and is capable of putting balls out to the opposite field with ease. He has above-average big league raw power as a teenager and his 2023 contact rates were encouraging, especially within the strike zone, where they were better than average. When you start to incorporate visual scouting into the analysis, though, things are a little less stellar. Collier's odd bat path traverses the bottom portion of the zone and he's very vulnerable against pitches at the belt. His internal clock at third base isn't well calibrated, and his throws to first base are often rushed and inaccurate or arrive late. The barrel-chested 19-year-old has a maxed-out frame and could conceivably slide to first base. As solid as Cam's on-paper contact rates are, even if they hold at their current level all the way up the minor league ladder, they are in the bottom third of the current first base player population. It's very important for him to improve on defense. Without any preconceived notions about Collier as a result of his amateur fame, he has a strong data-driven profile but a fairly shaky visual one.</v>
      </c>
      <c r="X583" t="str">
        <f>'Prospects Data'!V583</f>
        <v>kdwhhNLX_OM</v>
      </c>
      <c r="Y583" t="str">
        <f>'Prospects Data'!W583</f>
        <v>sa3020131</v>
      </c>
    </row>
    <row r="584" spans="2:25" x14ac:dyDescent="0.45">
      <c r="B584">
        <v>20</v>
      </c>
      <c r="C584" t="s">
        <v>4677</v>
      </c>
      <c r="D584" t="s">
        <v>89</v>
      </c>
      <c r="E584" s="7" t="str">
        <f>VLOOKUP(D584, Index!$A$2:$B$31, 2, FALSE)</f>
        <v>Rays</v>
      </c>
      <c r="F584" s="7">
        <f t="shared" si="9"/>
        <v>583</v>
      </c>
      <c r="G584" t="str">
        <f>'Prospects Data'!E584</f>
        <v>SS</v>
      </c>
      <c r="H584" t="str">
        <f>'Prospects Data'!F584</f>
        <v>A</v>
      </c>
      <c r="I584">
        <f>'Prospects Data'!G584</f>
        <v>2028</v>
      </c>
      <c r="J584">
        <f>'Prospects Data'!H584</f>
        <v>40</v>
      </c>
      <c r="K584" t="str">
        <f>'Prospects Data'!I584</f>
        <v>High</v>
      </c>
      <c r="L584">
        <f>'Prospects Data'!J584</f>
        <v>0</v>
      </c>
      <c r="M584">
        <f>'Prospects Data'!K584</f>
        <v>19.024999999999999</v>
      </c>
      <c r="N584" t="str">
        <f>'Prospects Data'!L584</f>
        <v>5' 11"</v>
      </c>
      <c r="O584">
        <f>'Prospects Data'!M584</f>
        <v>155</v>
      </c>
      <c r="P584" t="str">
        <f>'Prospects Data'!N584</f>
        <v>S</v>
      </c>
      <c r="Q584" t="str">
        <f>'Prospects Data'!O584</f>
        <v>R</v>
      </c>
      <c r="R584">
        <f>'Prospects Data'!P584</f>
        <v>2023</v>
      </c>
      <c r="S584" t="str">
        <f>'Prospects Data'!Q584</f>
        <v>Draft</v>
      </c>
      <c r="T584" t="str">
        <f>'Prospects Data'!R584</f>
        <v>TBR</v>
      </c>
      <c r="U584">
        <f>'Prospects Data'!S584</f>
        <v>2000000</v>
      </c>
      <c r="V584" t="str">
        <f>'Prospects Data'!T584</f>
        <v>Doral HS (FL)</v>
      </c>
      <c r="W584" t="str">
        <f>'Prospects Data'!U584</f>
        <v>Santana signed for $2 million, nearly $700,000 below slot at pick 31. The pre-draft report here at the site was bearish on Santana's hit tool relative to industry consensus due to his inability to cover the up-and-away quadrant of the strike zone. Santana is very small but makes up for some of what he lacks in physicality with plus athleticism. It's what helps him swing pretty hard from both sides of the plate, especially the left side, despite his size. His swing is long to enter the hitting zone but his short levers help keep him from getting beat entirely, and this allows him to spray fastballs to the opposite field. He's surprisingly dangerous against pitches on the inner third, where Santana's bat path is geared for power. Barring unforeseen change, he's probably going to be a below-average contact hitter, but there is going to be a surprising amount of power playability here because of Santana's athletic verve and the scoop in his swing. He's also a rangy and acrobatic defender whose arm strength is a comfortable fit at shortstop. That's going to give Santana's hit tool some margin for error. We'd really like to project that Santana will add muscle and strength that will help him hit for more power and give his hit tool even more room to breathe, but he's just so small and slight of build. We would be pleasantly surprised if he were able to become as physical as Tommy Edman, for instance. That's what keeps keeps Santana from the upside-indicating 40+ FV tier.</v>
      </c>
      <c r="X584">
        <f>'Prospects Data'!V584</f>
        <v>0</v>
      </c>
      <c r="Y584" t="str">
        <f>'Prospects Data'!W584</f>
        <v>sa3022890</v>
      </c>
    </row>
    <row r="585" spans="2:25" x14ac:dyDescent="0.45">
      <c r="B585">
        <v>20</v>
      </c>
      <c r="C585" t="s">
        <v>4681</v>
      </c>
      <c r="D585" t="s">
        <v>70</v>
      </c>
      <c r="E585" s="7" t="str">
        <f>VLOOKUP(D585, Index!$A$2:$B$31, 2, FALSE)</f>
        <v>Athletics</v>
      </c>
      <c r="F585" s="7">
        <f t="shared" si="9"/>
        <v>584</v>
      </c>
      <c r="G585" t="str">
        <f>'Prospects Data'!E585</f>
        <v>3B</v>
      </c>
      <c r="H585" t="str">
        <f>'Prospects Data'!F585</f>
        <v>A</v>
      </c>
      <c r="I585">
        <f>'Prospects Data'!G585</f>
        <v>2028</v>
      </c>
      <c r="J585">
        <f>'Prospects Data'!H585</f>
        <v>40</v>
      </c>
      <c r="K585" t="str">
        <f>'Prospects Data'!I585</f>
        <v>High</v>
      </c>
      <c r="L585">
        <f>'Prospects Data'!J585</f>
        <v>0</v>
      </c>
      <c r="M585">
        <f>'Prospects Data'!K585</f>
        <v>19.283333299999999</v>
      </c>
      <c r="N585" t="str">
        <f>'Prospects Data'!L585</f>
        <v>6' 2"</v>
      </c>
      <c r="O585">
        <f>'Prospects Data'!M585</f>
        <v>195</v>
      </c>
      <c r="P585" t="str">
        <f>'Prospects Data'!N585</f>
        <v>R</v>
      </c>
      <c r="Q585" t="str">
        <f>'Prospects Data'!O585</f>
        <v>R</v>
      </c>
      <c r="R585">
        <f>'Prospects Data'!P585</f>
        <v>2023</v>
      </c>
      <c r="S585" t="str">
        <f>'Prospects Data'!Q585</f>
        <v>Draft</v>
      </c>
      <c r="T585" t="str">
        <f>'Prospects Data'!R585</f>
        <v>OAK</v>
      </c>
      <c r="U585">
        <f>'Prospects Data'!S585</f>
        <v>2200000</v>
      </c>
      <c r="V585" t="str">
        <f>'Prospects Data'!T585</f>
        <v>St. Joan of Arc HS (ON)</v>
      </c>
      <c r="W585" t="str">
        <f>'Prospects Data'!U585</f>
        <v>I was relatively bearish on the youngest Naylor prior to the 2023 draft because I was skeptical of his hit tool, and so far, that has proven prescient as Myles struggles at Stockton. Why the pessimism? Naylor plays with a high center of gravity. His lower half is stiff and his lack of bend is evident on both sides of the baseball. In the batter's box, it hinders his plate coverage. Naylor's swing is handsy and he doesn't have the bat control to live on his hands alone, though his bat speed is exciting. Naylor is playing shortstop right now, but he projects to third base. Again, stiffness in Naylor's lower body hinders his mobility and range; ideally, he'll improve in this area while he's still feasibly young enough to do so. He has the power to profile at third base if it turns out I'm wrong about the hit tool.</v>
      </c>
      <c r="X585">
        <f>'Prospects Data'!V585</f>
        <v>0</v>
      </c>
      <c r="Y585" t="str">
        <f>'Prospects Data'!W585</f>
        <v>sa3022605</v>
      </c>
    </row>
    <row r="586" spans="2:25" x14ac:dyDescent="0.45">
      <c r="B586">
        <v>20</v>
      </c>
      <c r="C586" t="s">
        <v>1271</v>
      </c>
      <c r="D586" t="s">
        <v>170</v>
      </c>
      <c r="E586" s="7" t="str">
        <f>VLOOKUP(D586, Index!$A$2:$B$31, 2, FALSE)</f>
        <v>Guardians</v>
      </c>
      <c r="F586" s="7">
        <f t="shared" si="9"/>
        <v>585</v>
      </c>
      <c r="G586" t="str">
        <f>'Prospects Data'!E586</f>
        <v>SS</v>
      </c>
      <c r="H586" t="str">
        <f>'Prospects Data'!F586</f>
        <v>AA</v>
      </c>
      <c r="I586">
        <f>'Prospects Data'!G586</f>
        <v>2026</v>
      </c>
      <c r="J586">
        <f>'Prospects Data'!H586</f>
        <v>40</v>
      </c>
      <c r="K586" t="str">
        <f>'Prospects Data'!I586</f>
        <v>Med</v>
      </c>
      <c r="L586">
        <f>'Prospects Data'!J586</f>
        <v>0</v>
      </c>
      <c r="M586">
        <f>'Prospects Data'!K586</f>
        <v>22.088888799999999</v>
      </c>
      <c r="N586" t="str">
        <f>'Prospects Data'!L586</f>
        <v>5' 10"</v>
      </c>
      <c r="O586">
        <f>'Prospects Data'!M586</f>
        <v>180</v>
      </c>
      <c r="P586" t="str">
        <f>'Prospects Data'!N586</f>
        <v>S</v>
      </c>
      <c r="Q586" t="str">
        <f>'Prospects Data'!O586</f>
        <v>R</v>
      </c>
      <c r="R586">
        <f>'Prospects Data'!P586</f>
        <v>2018</v>
      </c>
      <c r="S586" t="str">
        <f>'Prospects Data'!Q586</f>
        <v>J2</v>
      </c>
      <c r="T586" t="str">
        <f>'Prospects Data'!R586</f>
        <v>CLE</v>
      </c>
      <c r="U586">
        <f>'Prospects Data'!S586</f>
        <v>80000</v>
      </c>
      <c r="V586" t="str">
        <f>'Prospects Data'!T586</f>
        <v>Colombia</v>
      </c>
      <c r="W586" t="str">
        <f>'Prospects Data'!U586</f>
        <v>Frias was left off Cleveland's 40-man and passed over in the Rule 5 Draft despite slashing .260/.356/.426 at High-A in 2023. He's still a little too inconsistent on defense to be a slam dunk 40-man infielder right now, but he has flashes of acrobatic brilliance and projects as a plus third and second base defender. He didn't play as much shortstop at Lake County last year (Milan Tolentino did), but Frias got reps there in Colombia during the winter, making some spectacular plays and fumbling others. He is similarly talented (and maddening) on offense, as Frias tends to chase secondary stuff, but he sure takes a healthy left-handed hack for a guy his size and can move the barrel around to spray doubles pop to all fields. Frias is going to have situational impact via his defense and ability to put the ball in play from either side of the plate. He plays the game hard and should eventually be a solid utility guy.</v>
      </c>
      <c r="X586">
        <f>'Prospects Data'!V586</f>
        <v>0</v>
      </c>
      <c r="Y586" t="str">
        <f>'Prospects Data'!W586</f>
        <v>sa3008768</v>
      </c>
    </row>
    <row r="587" spans="2:25" x14ac:dyDescent="0.45">
      <c r="B587">
        <v>20</v>
      </c>
      <c r="C587" t="s">
        <v>4686</v>
      </c>
      <c r="D587" t="s">
        <v>107</v>
      </c>
      <c r="E587" s="7" t="str">
        <f>VLOOKUP(D587, Index!$A$2:$B$31, 2, FALSE)</f>
        <v>Braves</v>
      </c>
      <c r="F587" s="7">
        <f t="shared" si="9"/>
        <v>586</v>
      </c>
      <c r="G587" t="str">
        <f>'Prospects Data'!E587</f>
        <v>MIRP</v>
      </c>
      <c r="H587" t="str">
        <f>'Prospects Data'!F587</f>
        <v>MLB</v>
      </c>
      <c r="I587">
        <f>'Prospects Data'!G587</f>
        <v>2024</v>
      </c>
      <c r="J587">
        <f>'Prospects Data'!H587</f>
        <v>40</v>
      </c>
      <c r="K587" t="str">
        <f>'Prospects Data'!I587</f>
        <v>Med</v>
      </c>
      <c r="L587">
        <f>'Prospects Data'!J587</f>
        <v>0</v>
      </c>
      <c r="M587">
        <f>'Prospects Data'!K587</f>
        <v>28.347222200000001</v>
      </c>
      <c r="N587" t="str">
        <f>'Prospects Data'!L587</f>
        <v>6' 1"</v>
      </c>
      <c r="O587">
        <f>'Prospects Data'!M587</f>
        <v>215</v>
      </c>
      <c r="P587" t="str">
        <f>'Prospects Data'!N587</f>
        <v>R</v>
      </c>
      <c r="Q587" t="str">
        <f>'Prospects Data'!O587</f>
        <v>R</v>
      </c>
      <c r="R587">
        <f>'Prospects Data'!P587</f>
        <v>2014</v>
      </c>
      <c r="S587" t="str">
        <f>'Prospects Data'!Q587</f>
        <v>Draft</v>
      </c>
      <c r="T587" t="str">
        <f>'Prospects Data'!R587</f>
        <v>LAD</v>
      </c>
      <c r="U587">
        <f>'Prospects Data'!S587</f>
        <v>2500000</v>
      </c>
      <c r="V587" t="str">
        <f>'Prospects Data'!T587</f>
        <v>Conway HS (SC)</v>
      </c>
      <c r="W587" t="str">
        <f>'Prospects Data'!U587</f>
        <v>Holmes was once a high-profile Dodgers high school draftee who was later traded to Oakland as part of a pretty big Rich Hill/Josh Reddick trade return that also included Frankie Montas and Jharel Cotton. He plateaued with Oakland and was eventually moved to the bullpen and released in the middle of 2022. Since joining Atlanta, his primary breaking ball has shifted from a low-80s curveball to an upper-80s slider, and Holmes has also been throwing a bit harder, averaging 95 mph so far in 2024. The Braves recently moved Holmes from the bullpen back into their rotation at Gwinnett and it's going pretty well. He's peppering the top of the zone with his fastballs and cutters, working with his new-ish slider against righties, and generating arm-side bend on his curveball against lefties. He looks like an active roster big leaguer, probably a long reliever due to Holmes' below-average command.</v>
      </c>
      <c r="X587" t="str">
        <f>'Prospects Data'!V587</f>
        <v>MvTNMZd4LDA</v>
      </c>
      <c r="Y587">
        <f>'Prospects Data'!W587</f>
        <v>16944</v>
      </c>
    </row>
    <row r="588" spans="2:25" x14ac:dyDescent="0.45">
      <c r="B588">
        <v>20</v>
      </c>
      <c r="C588" t="s">
        <v>4690</v>
      </c>
      <c r="D588" t="s">
        <v>130</v>
      </c>
      <c r="E588" s="7" t="str">
        <f>VLOOKUP(D588, Index!$A$2:$B$31, 2, FALSE)</f>
        <v>Rangers</v>
      </c>
      <c r="F588" s="7">
        <f t="shared" si="9"/>
        <v>587</v>
      </c>
      <c r="G588" t="str">
        <f>'Prospects Data'!E588</f>
        <v>SP</v>
      </c>
      <c r="H588" t="str">
        <f>'Prospects Data'!F588</f>
        <v>CPX</v>
      </c>
      <c r="I588">
        <f>'Prospects Data'!G588</f>
        <v>2028</v>
      </c>
      <c r="J588">
        <f>'Prospects Data'!H588</f>
        <v>40</v>
      </c>
      <c r="K588" t="str">
        <f>'Prospects Data'!I588</f>
        <v>High</v>
      </c>
      <c r="L588">
        <f>'Prospects Data'!J588</f>
        <v>0</v>
      </c>
      <c r="M588">
        <f>'Prospects Data'!K588</f>
        <v>19.322222199999999</v>
      </c>
      <c r="N588" t="str">
        <f>'Prospects Data'!L588</f>
        <v>6' 5"</v>
      </c>
      <c r="O588">
        <f>'Prospects Data'!M588</f>
        <v>180</v>
      </c>
      <c r="P588" t="str">
        <f>'Prospects Data'!N588</f>
        <v>R</v>
      </c>
      <c r="Q588" t="str">
        <f>'Prospects Data'!O588</f>
        <v>R</v>
      </c>
      <c r="R588">
        <f>'Prospects Data'!P588</f>
        <v>2023</v>
      </c>
      <c r="S588" t="str">
        <f>'Prospects Data'!Q588</f>
        <v>Draft</v>
      </c>
      <c r="T588" t="str">
        <f>'Prospects Data'!R588</f>
        <v>TEX</v>
      </c>
      <c r="U588">
        <f>'Prospects Data'!S588</f>
        <v>515000</v>
      </c>
      <c r="V588" t="str">
        <f>'Prospects Data'!T588</f>
        <v>Harmony HS (FL)</v>
      </c>
      <c r="W588" t="str">
        <f>'Prospects Data'!U588</f>
        <v>Scarborough was one of the more projectable high schooler pitchers in the 2023 draft at a gangly 6-foot-5. He didn't pitch after he signed last year and has only made one start in 2024 as of list publication. His next day to throw is likely the day this list comes out. I'll update his blurb if he really, really pops, which seems possible considering how many other arrow-up arms there are on this list. For now, here's his blurb from draft time: Scarborough's balance, bounce, and body control at his size are all pretty remarkable and make him very exciting even though the best velo he's shown (peaking in the 95-97 range) has come in shorts and a t-shirt. More often during varsity play he would peak in the low-90s, but as is often the case with athletes built like Scarborough, at some point he's going to start to get stronger and throw harder. Scarborough's arm stroke is true and beautiful, and usually on time. His arm speed and mobility are very exciting for an athlete this size, as is his balance over his blocking leg. He can also create big depth on his curveball, which needs more power. Scarborough is one of the sneakier over-slot Day Two draftees.</v>
      </c>
      <c r="X588">
        <f>'Prospects Data'!V588</f>
        <v>0</v>
      </c>
      <c r="Y588" t="str">
        <f>'Prospects Data'!W588</f>
        <v>sa3025060</v>
      </c>
    </row>
    <row r="589" spans="2:25" x14ac:dyDescent="0.45">
      <c r="B589">
        <v>20</v>
      </c>
      <c r="C589" t="s">
        <v>54</v>
      </c>
      <c r="D589" t="s">
        <v>7</v>
      </c>
      <c r="E589" s="7" t="str">
        <f>VLOOKUP(D589, Index!$A$2:$B$31, 2, FALSE)</f>
        <v>Marlins</v>
      </c>
      <c r="F589" s="7">
        <f t="shared" si="9"/>
        <v>588</v>
      </c>
      <c r="G589" t="str">
        <f>'Prospects Data'!E589</f>
        <v>CF</v>
      </c>
      <c r="H589" t="str">
        <f>'Prospects Data'!F589</f>
        <v>AA</v>
      </c>
      <c r="I589">
        <f>'Prospects Data'!G589</f>
        <v>2027</v>
      </c>
      <c r="J589">
        <f>'Prospects Data'!H589</f>
        <v>40</v>
      </c>
      <c r="K589" t="str">
        <f>'Prospects Data'!I589</f>
        <v>High</v>
      </c>
      <c r="L589">
        <f>'Prospects Data'!J589</f>
        <v>0</v>
      </c>
      <c r="M589">
        <f>'Prospects Data'!K589</f>
        <v>23.3444444</v>
      </c>
      <c r="N589" t="str">
        <f>'Prospects Data'!L589</f>
        <v>6' 2"</v>
      </c>
      <c r="O589">
        <f>'Prospects Data'!M589</f>
        <v>190</v>
      </c>
      <c r="P589" t="str">
        <f>'Prospects Data'!N589</f>
        <v>R</v>
      </c>
      <c r="Q589" t="str">
        <f>'Prospects Data'!O589</f>
        <v>R</v>
      </c>
      <c r="R589">
        <f>'Prospects Data'!P589</f>
        <v>2022</v>
      </c>
      <c r="S589" t="str">
        <f>'Prospects Data'!Q589</f>
        <v>Draft</v>
      </c>
      <c r="T589" t="str">
        <f>'Prospects Data'!R589</f>
        <v>ARI</v>
      </c>
      <c r="U589">
        <f>'Prospects Data'!S589</f>
        <v>316950</v>
      </c>
      <c r="V589" t="str">
        <f>'Prospects Data'!T589</f>
        <v>BYU</v>
      </c>
      <c r="W589" t="str">
        <f>'Prospects Data'!U589</f>
        <v>Pintar had a rare power/speed combination for an up-the-middle college draft pick, especially one from a smaller program, but a shoulder injury that required multiple surgeries to correct caused him to miss most of his junior year and to fall in the draft. Healthy Pintar would run 4.10 home to first and hit searing doubles into the oppo gap. Back to start 2023, Pintar played at Visalia for just a couple of weeks before he got hurt again, this time rolling his ankle over a bunted ball. The ball slipped just under his glove as he bent to field it and rolled right beneath his foot. It was a gnarly, severe-looking injury to the foot/ankle that caused him to miss two and a half months.  
His arm strength sapped from the shoulder issue, Pintar is realistically a second base-only defender on the infield. His speed gives him a shot to play center field and he's now being developed there at High-A Hillsboro. He's made some tough plays there despite his inexperience but at other times looks a bit tentative, as you might expect considering how recently he converted. Pintar's time off may also cause him to be rusty on offense. His hands start and stop and start again, and his entire operation could use some smoothing out. The tools that made him a good college prospect are still here and injuries have just delayed the pace of his ascent, which was probably always going to come as a power-driven part-time outfielder.</v>
      </c>
      <c r="X589">
        <f>'Prospects Data'!V589</f>
        <v>0</v>
      </c>
      <c r="Y589" t="str">
        <f>'Prospects Data'!W589</f>
        <v>sa3020715</v>
      </c>
    </row>
    <row r="590" spans="2:25" x14ac:dyDescent="0.45">
      <c r="B590">
        <v>20</v>
      </c>
      <c r="C590" t="s">
        <v>4697</v>
      </c>
      <c r="D590" t="s">
        <v>21</v>
      </c>
      <c r="E590" s="7" t="str">
        <f>VLOOKUP(D590, Index!$A$2:$B$31, 2, FALSE)</f>
        <v>Orioles</v>
      </c>
      <c r="F590" s="7">
        <f t="shared" si="9"/>
        <v>589</v>
      </c>
      <c r="G590" t="str">
        <f>'Prospects Data'!E590</f>
        <v>SS</v>
      </c>
      <c r="H590" t="str">
        <f>'Prospects Data'!F590</f>
        <v>A</v>
      </c>
      <c r="I590">
        <f>'Prospects Data'!G590</f>
        <v>2027</v>
      </c>
      <c r="J590">
        <f>'Prospects Data'!H590</f>
        <v>40</v>
      </c>
      <c r="K590" t="str">
        <f>'Prospects Data'!I590</f>
        <v>High</v>
      </c>
      <c r="L590">
        <f>'Prospects Data'!J590</f>
        <v>0</v>
      </c>
      <c r="M590">
        <f>'Prospects Data'!K590</f>
        <v>19.477777700000001</v>
      </c>
      <c r="N590" t="str">
        <f>'Prospects Data'!L590</f>
        <v>6' 1"</v>
      </c>
      <c r="O590">
        <f>'Prospects Data'!M590</f>
        <v>170</v>
      </c>
      <c r="P590" t="str">
        <f>'Prospects Data'!N590</f>
        <v>S</v>
      </c>
      <c r="Q590" t="str">
        <f>'Prospects Data'!O590</f>
        <v>R</v>
      </c>
      <c r="R590">
        <f>'Prospects Data'!P590</f>
        <v>2022</v>
      </c>
      <c r="S590" t="str">
        <f>'Prospects Data'!Q590</f>
        <v>Intl15</v>
      </c>
      <c r="T590" t="str">
        <f>'Prospects Data'!R590</f>
        <v>BAL</v>
      </c>
      <c r="U590">
        <f>'Prospects Data'!S590</f>
        <v>600000</v>
      </c>
      <c r="V590" t="str">
        <f>'Prospects Data'!T590</f>
        <v>Dominican Republic</v>
      </c>
      <c r="W590" t="str">
        <f>'Prospects Data'!U590</f>
        <v>After he slashed .217/.344/.306 in the 2022 DSL, the slightly-built Arias took a big step forward stat-wise in the 2023 FCL, hitting .271/.370/.414 over 162 plate appearances with 20 walks and 20 strikeouts. He's off to a similar start at Low-A Delmarva in 2024, with an OBP-driven OPS just north of .750. Arias has an efficient path from both sides of the plate and quality bat-to-ball skills, but he has below-average bat speed due mostly to an overall lack of strength. He employs an all-fields approach, and it's likely that most of the in-game power he provides will come in the form of doubles and triples rather than over-the-wall thump. 
Arias has gotten plenty of experience at both up-the-middle infield positions, where he shows quick, soft hands and fluid actions. Itâ€™s not an ultra quick-twitch operation, but Arias looks well-suited to be able to handle shortstop, as well as the other infield positions long-term. He only wields average arm strength at present but his quick release allows it to play up, and Arias has a well-calibrated internal clock. Considering how underdeveloped his frame remains, itâ€™s a good bet he'll add a tick more on his throws as his frame matures and he gets stronger. Arias projects to be a high-end bench utility type whose power is a bit too lackluster to profile in a regular role. He's begun to have a Luis Guillorme look to his build and handsy style of swinging.</v>
      </c>
      <c r="X590">
        <f>'Prospects Data'!V590</f>
        <v>0</v>
      </c>
      <c r="Y590" t="str">
        <f>'Prospects Data'!W590</f>
        <v>sa3018433</v>
      </c>
    </row>
    <row r="591" spans="2:25" x14ac:dyDescent="0.45">
      <c r="B591">
        <v>20</v>
      </c>
      <c r="C591" t="s">
        <v>4700</v>
      </c>
      <c r="D591" t="s">
        <v>76</v>
      </c>
      <c r="E591" s="7" t="str">
        <f>VLOOKUP(D591, Index!$A$2:$B$31, 2, FALSE)</f>
        <v>Pirates</v>
      </c>
      <c r="F591" s="7">
        <f t="shared" si="9"/>
        <v>590</v>
      </c>
      <c r="G591" t="str">
        <f>'Prospects Data'!E591</f>
        <v>3B</v>
      </c>
      <c r="H591" t="str">
        <f>'Prospects Data'!F591</f>
        <v>CPX</v>
      </c>
      <c r="I591">
        <f>'Prospects Data'!G591</f>
        <v>2027</v>
      </c>
      <c r="J591">
        <f>'Prospects Data'!H591</f>
        <v>40</v>
      </c>
      <c r="K591" t="str">
        <f>'Prospects Data'!I591</f>
        <v>High</v>
      </c>
      <c r="L591">
        <f>'Prospects Data'!J591</f>
        <v>0</v>
      </c>
      <c r="M591">
        <f>'Prospects Data'!K591</f>
        <v>19.7194444</v>
      </c>
      <c r="N591" t="str">
        <f>'Prospects Data'!L591</f>
        <v>6' 2"</v>
      </c>
      <c r="O591">
        <f>'Prospects Data'!M591</f>
        <v>185</v>
      </c>
      <c r="P591" t="str">
        <f>'Prospects Data'!N591</f>
        <v>R</v>
      </c>
      <c r="Q591" t="str">
        <f>'Prospects Data'!O591</f>
        <v>R</v>
      </c>
      <c r="R591">
        <f>'Prospects Data'!P591</f>
        <v>2022</v>
      </c>
      <c r="S591" t="str">
        <f>'Prospects Data'!Q591</f>
        <v>Intl15</v>
      </c>
      <c r="T591" t="str">
        <f>'Prospects Data'!R591</f>
        <v>MIL</v>
      </c>
      <c r="U591">
        <f>'Prospects Data'!S591</f>
        <v>1230000</v>
      </c>
      <c r="V591" t="str">
        <f>'Prospects Data'!T591</f>
        <v>Dominican Republic</v>
      </c>
      <c r="W591" t="str">
        <f>'Prospects Data'!U591</f>
        <v>Severino is a loose, wiry infielder with substantial room to project on the frame. He came to the Pirates in the trade that sent Carlos Santana to the Brewers last year at the deadline. His 2023 season was limited to a mere 15 games between the Milwaukee and Pirates complex affiliates due to a hamate injury, but in just 63 plate appearances, he was able to slug five homers. Severino takes daddy hacks with big effort, loft in his path, and above-average bat speed. He's repeating the Complex League, where about half of his hits to this point have been of the extra-base variety, including six homers in just over 100 trips to the plate. 
As exciting of an offensive profile as Severino has, the defensive reviews from scouts havenâ€™t been quite as glowing, with â€œinconsistentâ€ and â€œerraticâ€ being common descriptors used in reference to his ability at shortstop and third base. So far in his brief pro career, Severino has totaled over 300 innings in the field at shortstop, where he currently has just a .887 fielding percentage, with a .789 fielding percentage at the hot corner in over 200 innings at the position. This is looking like a power-oriented hitter who very well may end up in the outfield if the defense doesn't take a drastic step forward on the left side of the infield. Still, Severino's is a name you need to know moving forward because of the upside in the bat.</v>
      </c>
      <c r="X591">
        <f>'Prospects Data'!V591</f>
        <v>0</v>
      </c>
      <c r="Y591" t="str">
        <f>'Prospects Data'!W591</f>
        <v>sa3018415</v>
      </c>
    </row>
    <row r="592" spans="2:25" x14ac:dyDescent="0.45">
      <c r="B592">
        <v>20</v>
      </c>
      <c r="C592" t="s">
        <v>4703</v>
      </c>
      <c r="D592" t="s">
        <v>309</v>
      </c>
      <c r="E592" s="7" t="str">
        <f>VLOOKUP(D592, Index!$A$2:$B$31, 2, FALSE)</f>
        <v>Rockies</v>
      </c>
      <c r="F592" s="7">
        <f t="shared" si="9"/>
        <v>591</v>
      </c>
      <c r="G592" t="str">
        <f>'Prospects Data'!E592</f>
        <v>SP</v>
      </c>
      <c r="H592" t="str">
        <f>'Prospects Data'!F592</f>
        <v>AA</v>
      </c>
      <c r="I592">
        <f>'Prospects Data'!G592</f>
        <v>2026</v>
      </c>
      <c r="J592">
        <f>'Prospects Data'!H592</f>
        <v>40</v>
      </c>
      <c r="K592" t="str">
        <f>'Prospects Data'!I592</f>
        <v>Low</v>
      </c>
      <c r="L592">
        <f>'Prospects Data'!J592</f>
        <v>0</v>
      </c>
      <c r="M592">
        <f>'Prospects Data'!K592</f>
        <v>23.777777700000001</v>
      </c>
      <c r="N592" t="str">
        <f>'Prospects Data'!L592</f>
        <v>6' 3"</v>
      </c>
      <c r="O592">
        <f>'Prospects Data'!M592</f>
        <v>185</v>
      </c>
      <c r="P592" t="str">
        <f>'Prospects Data'!N592</f>
        <v>L</v>
      </c>
      <c r="Q592" t="str">
        <f>'Prospects Data'!O592</f>
        <v>L</v>
      </c>
      <c r="R592">
        <f>'Prospects Data'!P592</f>
        <v>2022</v>
      </c>
      <c r="S592" t="str">
        <f>'Prospects Data'!Q592</f>
        <v>Draft</v>
      </c>
      <c r="T592" t="str">
        <f>'Prospects Data'!R592</f>
        <v>COL</v>
      </c>
      <c r="U592">
        <f>'Prospects Data'!S592</f>
        <v>775000</v>
      </c>
      <c r="V592" t="str">
        <f>'Prospects Data'!T592</f>
        <v>Miami</v>
      </c>
      <c r="W592" t="str">
        <f>'Prospects Data'!U592</f>
        <v>A sidearm lefty starter with a Clay Rapada-esque delivery, Palmquist's repertoire depth should enable him to be more than just a lefty specialist even though that's what he looks like at first glance. He is capable of missing bats with all three of his pitches, though his ability to do so in-zone is limited to his fastball. Palmquist struggles to command his heater to his glove side, which makes it tough to set up his slider as a chase pitch. Still, his level of funk, as well as his mechanical looseness, athleticism, and repertoire depth look like they could work through a lineup a couple of times, especially if Palmquist uses a more even mix of pitches than he did in college when he was fastball-heavy. He had success in 2023 at a combination of High- and Double-A; Palmquist kept his walk rate below 10% at both stops and struck out more than a batter per inning across just over 90 innings. In 2024, he's begun the year at Hartford with more early-count sliders against lefty batters, but otherwise he looks the same. This guy is a stable mid-staff pitching prospect whose relatively narrow range of potential outcomes span fifth starter/swingman/long reliever.</v>
      </c>
      <c r="X592">
        <f>'Prospects Data'!V592</f>
        <v>0</v>
      </c>
      <c r="Y592" t="str">
        <f>'Prospects Data'!W592</f>
        <v>sa3020473</v>
      </c>
    </row>
    <row r="593" spans="2:25" x14ac:dyDescent="0.45">
      <c r="B593">
        <v>20</v>
      </c>
      <c r="C593" t="s">
        <v>4706</v>
      </c>
      <c r="D593" t="s">
        <v>98</v>
      </c>
      <c r="E593" s="7" t="str">
        <f>VLOOKUP(D593, Index!$A$2:$B$31, 2, FALSE)</f>
        <v>Blue Jays</v>
      </c>
      <c r="F593" s="7">
        <f t="shared" si="9"/>
        <v>592</v>
      </c>
      <c r="G593" t="str">
        <f>'Prospects Data'!E593</f>
        <v>RF</v>
      </c>
      <c r="H593">
        <f>'Prospects Data'!F593</f>
        <v>0</v>
      </c>
      <c r="I593">
        <f>'Prospects Data'!G593</f>
        <v>2030</v>
      </c>
      <c r="J593">
        <f>'Prospects Data'!H593</f>
        <v>40</v>
      </c>
      <c r="K593" t="str">
        <f>'Prospects Data'!I593</f>
        <v>High</v>
      </c>
      <c r="L593">
        <f>'Prospects Data'!J593</f>
        <v>0</v>
      </c>
      <c r="M593">
        <f>'Prospects Data'!K593</f>
        <v>17.808333300000001</v>
      </c>
      <c r="N593" t="str">
        <f>'Prospects Data'!L593</f>
        <v>6' 4"</v>
      </c>
      <c r="O593">
        <f>'Prospects Data'!M593</f>
        <v>190</v>
      </c>
      <c r="P593" t="str">
        <f>'Prospects Data'!N593</f>
        <v>R</v>
      </c>
      <c r="Q593" t="str">
        <f>'Prospects Data'!O593</f>
        <v>R</v>
      </c>
      <c r="R593">
        <f>'Prospects Data'!P593</f>
        <v>2024</v>
      </c>
      <c r="S593" t="str">
        <f>'Prospects Data'!Q593</f>
        <v>Intl15</v>
      </c>
      <c r="T593" t="str">
        <f>'Prospects Data'!R593</f>
        <v>TOR</v>
      </c>
      <c r="U593">
        <f>'Prospects Data'!S593</f>
        <v>900000</v>
      </c>
      <c r="V593" t="str">
        <f>'Prospects Data'!T593</f>
        <v>Dominican Republic</v>
      </c>
      <c r="W593" t="str">
        <f>'Prospects Data'!U593</f>
        <v>Arias was one of the first couple of prospects from this class who was widely known about, and he was originally rumored to have a $2 million agreement with the Blue Jays that now seems to have come down to just shy of $1 million for reasons that are unclear. While he's almost certainly a corner-only defender, Arias' hit/power combination is lauded by scouts and not all that different from those of the 45 FV corner outfielders near the top of the class. Teams aren't sure what happened here to cause Arias' bonus to come in below what their/my initial intel suggested.</v>
      </c>
      <c r="X593">
        <f>'Prospects Data'!V593</f>
        <v>0</v>
      </c>
      <c r="Y593">
        <f>'Prospects Data'!W593</f>
        <v>0</v>
      </c>
    </row>
    <row r="594" spans="2:25" x14ac:dyDescent="0.45">
      <c r="B594">
        <v>20</v>
      </c>
      <c r="C594" t="s">
        <v>4708</v>
      </c>
      <c r="D594" t="s">
        <v>56</v>
      </c>
      <c r="E594" s="7" t="str">
        <f>VLOOKUP(D594, Index!$A$2:$B$31, 2, FALSE)</f>
        <v>Brewers</v>
      </c>
      <c r="F594" s="7">
        <f t="shared" si="9"/>
        <v>593</v>
      </c>
      <c r="G594" t="str">
        <f>'Prospects Data'!E594</f>
        <v>SP</v>
      </c>
      <c r="H594">
        <f>'Prospects Data'!F594</f>
        <v>0</v>
      </c>
      <c r="I594">
        <f>'Prospects Data'!G594</f>
        <v>2029</v>
      </c>
      <c r="J594">
        <f>'Prospects Data'!H594</f>
        <v>40</v>
      </c>
      <c r="K594" t="str">
        <f>'Prospects Data'!I594</f>
        <v>High</v>
      </c>
      <c r="L594">
        <f>'Prospects Data'!J594</f>
        <v>0</v>
      </c>
      <c r="M594">
        <f>'Prospects Data'!K594</f>
        <v>18.305555500000001</v>
      </c>
      <c r="N594" t="str">
        <f>'Prospects Data'!L594</f>
        <v>6' 4"</v>
      </c>
      <c r="O594">
        <f>'Prospects Data'!M594</f>
        <v>210</v>
      </c>
      <c r="P594" t="str">
        <f>'Prospects Data'!N594</f>
        <v>R</v>
      </c>
      <c r="Q594" t="str">
        <f>'Prospects Data'!O594</f>
        <v>R</v>
      </c>
      <c r="R594">
        <f>'Prospects Data'!P594</f>
        <v>2024</v>
      </c>
      <c r="S594" t="str">
        <f>'Prospects Data'!Q594</f>
        <v>Draft</v>
      </c>
      <c r="T594" t="str">
        <f>'Prospects Data'!R594</f>
        <v>MIL</v>
      </c>
      <c r="U594">
        <f>'Prospects Data'!S594</f>
        <v>0</v>
      </c>
      <c r="V594" t="str">
        <f>'Prospects Data'!T594</f>
        <v>The Pennington School (NJ)</v>
      </c>
      <c r="W594" t="str">
        <f>'Prospects Data'!U594</f>
        <v>Fairly polished 6-foot-4 righty who had increased arm strength during the 2024 spring. Ended his 2023 sitting 90-93, was more 92-96 and touching 98 in 2024. Fastball lacks life to a degree. Breaking ball velocity also increased, power low-80s curveball. Plus arm speed, requires some effort to get there but still has the look of a prospect who'll experience changeup growth. Looks like potential backend starter, ceiling is higher if a team can figure out how to help his fastball play a little better.</v>
      </c>
      <c r="X594">
        <f>'Prospects Data'!V594</f>
        <v>0</v>
      </c>
      <c r="Y594">
        <f>'Prospects Data'!W594</f>
        <v>0</v>
      </c>
    </row>
    <row r="595" spans="2:25" x14ac:dyDescent="0.45">
      <c r="B595">
        <v>20</v>
      </c>
      <c r="C595" t="s">
        <v>4711</v>
      </c>
      <c r="D595" t="s">
        <v>14</v>
      </c>
      <c r="E595" s="7" t="str">
        <f>VLOOKUP(D595, Index!$A$2:$B$31, 2, FALSE)</f>
        <v>Padres</v>
      </c>
      <c r="F595" s="7">
        <f t="shared" si="9"/>
        <v>594</v>
      </c>
      <c r="G595" t="str">
        <f>'Prospects Data'!E595</f>
        <v>RF</v>
      </c>
      <c r="H595">
        <f>'Prospects Data'!F595</f>
        <v>0</v>
      </c>
      <c r="I595">
        <f>'Prospects Data'!G595</f>
        <v>2027</v>
      </c>
      <c r="J595">
        <f>'Prospects Data'!H595</f>
        <v>40</v>
      </c>
      <c r="K595" t="str">
        <f>'Prospects Data'!I595</f>
        <v>High</v>
      </c>
      <c r="L595">
        <f>'Prospects Data'!J595</f>
        <v>0</v>
      </c>
      <c r="M595">
        <f>'Prospects Data'!K595</f>
        <v>21.877777699999999</v>
      </c>
      <c r="N595" t="str">
        <f>'Prospects Data'!L595</f>
        <v>6' 0"</v>
      </c>
      <c r="O595">
        <f>'Prospects Data'!M595</f>
        <v>200</v>
      </c>
      <c r="P595" t="str">
        <f>'Prospects Data'!N595</f>
        <v>L</v>
      </c>
      <c r="Q595" t="str">
        <f>'Prospects Data'!O595</f>
        <v>L</v>
      </c>
      <c r="R595">
        <f>'Prospects Data'!P595</f>
        <v>2024</v>
      </c>
      <c r="S595" t="str">
        <f>'Prospects Data'!Q595</f>
        <v>Draft</v>
      </c>
      <c r="T595" t="str">
        <f>'Prospects Data'!R595</f>
        <v>SDP</v>
      </c>
      <c r="U595">
        <f>'Prospects Data'!S595</f>
        <v>0</v>
      </c>
      <c r="V595" t="str">
        <f>'Prospects Data'!T595</f>
        <v>Tennessee</v>
      </c>
      <c r="W595" t="str">
        <f>'Prospects Data'!U595</f>
        <v>Two-sport high schooler (football), related to former big leaguer Justin Maxwell and NFL linebacker Dont'a Hightower. Didn't see consistent playing time at Tennessee until his redshirt sophomore year. Slashed .320/.418/.620 at Rocky top, hit 20 homers in 2024 but also struck out at a 25% clip. Big time physicality for a prospect with a smedium frame. Plus bat speed and strength, all-fields power. His name is pronounced like what comes out of pitchers' eyes when they miss middle-middle to this guy; he posterizes pitches in the heart of the zone. Swing is geared to do damage with big uphill plane, leaving Tears vulnerable to high fastballs. Severe secondary pitch recognition issues magnify his strikeout risk. Not a burner and has very little centerfield experience, but made some ridiculous plays around the wall during the college postseason. Worth a try in center in pro ball to see if he takes to it. More likely a good right fielder with a big arm. Corner platoon ceiling with scary contact profile, bat-to-ball skills might improve via reps he hasn't had yet.</v>
      </c>
      <c r="X595">
        <f>'Prospects Data'!V595</f>
        <v>0</v>
      </c>
      <c r="Y595">
        <f>'Prospects Data'!W595</f>
        <v>0</v>
      </c>
    </row>
    <row r="596" spans="2:25" x14ac:dyDescent="0.45">
      <c r="B596">
        <v>20</v>
      </c>
      <c r="C596" t="s">
        <v>4713</v>
      </c>
      <c r="D596" t="s">
        <v>28</v>
      </c>
      <c r="E596" s="7" t="str">
        <f>VLOOKUP(D596, Index!$A$2:$B$31, 2, FALSE)</f>
        <v>Red Sox</v>
      </c>
      <c r="F596" s="7">
        <f t="shared" si="9"/>
        <v>595</v>
      </c>
      <c r="G596" t="str">
        <f>'Prospects Data'!E596</f>
        <v>SP</v>
      </c>
      <c r="H596" t="str">
        <f>'Prospects Data'!F596</f>
        <v>AA</v>
      </c>
      <c r="I596">
        <f>'Prospects Data'!G596</f>
        <v>2026</v>
      </c>
      <c r="J596">
        <f>'Prospects Data'!H596</f>
        <v>40</v>
      </c>
      <c r="K596" t="str">
        <f>'Prospects Data'!I596</f>
        <v>High</v>
      </c>
      <c r="L596">
        <f>'Prospects Data'!J596</f>
        <v>0</v>
      </c>
      <c r="M596">
        <f>'Prospects Data'!K596</f>
        <v>23.324999999999999</v>
      </c>
      <c r="N596" t="str">
        <f>'Prospects Data'!L596</f>
        <v>6' 2"</v>
      </c>
      <c r="O596">
        <f>'Prospects Data'!M596</f>
        <v>173</v>
      </c>
      <c r="P596" t="str">
        <f>'Prospects Data'!N596</f>
        <v>R</v>
      </c>
      <c r="Q596" t="str">
        <f>'Prospects Data'!O596</f>
        <v>R</v>
      </c>
      <c r="R596">
        <f>'Prospects Data'!P596</f>
        <v>2018</v>
      </c>
      <c r="S596" t="str">
        <f>'Prospects Data'!Q596</f>
        <v>J2</v>
      </c>
      <c r="T596" t="str">
        <f>'Prospects Data'!R596</f>
        <v>BOS</v>
      </c>
      <c r="U596">
        <f>'Prospects Data'!S596</f>
        <v>40000</v>
      </c>
      <c r="V596" t="str">
        <f>'Prospects Data'!T596</f>
        <v>Dominican Republic</v>
      </c>
      <c r="W596" t="str">
        <f>'Prospects Data'!U596</f>
        <v>Encarnacion is a well-made righty who was recently promoted to Portland after a dominant early-season showing in Greenville. He attacks hitters with several different fastballs from a low slot (I put a Miguel Castro comp on his delivery last year) and gets most of his whiffs at the letters. JDE's ability to vary the shape of his fastball and cutter at the top of the zone is going to break a bunch of bats and make hitters' hands sore, but he doesn't have a weapon with arm-side action, nor does he really have a great breaking ball that can miss bats in the strike zone. He's been durable during his early 20s and it makes sense to continue developing him as a starter to give Encarnacion as many  reps as possible in an attempt to find better secondary stuff, but he's probably going to be a reliever if he can't find one.</v>
      </c>
      <c r="X596">
        <f>'Prospects Data'!V596</f>
        <v>0</v>
      </c>
      <c r="Y596" t="str">
        <f>'Prospects Data'!W596</f>
        <v>sa3008697</v>
      </c>
    </row>
    <row r="597" spans="2:25" x14ac:dyDescent="0.45">
      <c r="B597">
        <v>20</v>
      </c>
      <c r="C597" t="s">
        <v>4716</v>
      </c>
      <c r="D597" t="s">
        <v>39</v>
      </c>
      <c r="E597" s="7" t="str">
        <f>VLOOKUP(D597, Index!$A$2:$B$31, 2, FALSE)</f>
        <v>Tigers</v>
      </c>
      <c r="F597" s="7">
        <f t="shared" si="9"/>
        <v>596</v>
      </c>
      <c r="G597" t="str">
        <f>'Prospects Data'!E597</f>
        <v>2B</v>
      </c>
      <c r="H597" t="str">
        <f>'Prospects Data'!F597</f>
        <v>AA</v>
      </c>
      <c r="I597">
        <f>'Prospects Data'!G597</f>
        <v>2025</v>
      </c>
      <c r="J597">
        <f>'Prospects Data'!H597</f>
        <v>40</v>
      </c>
      <c r="K597" t="str">
        <f>'Prospects Data'!I597</f>
        <v>Med</v>
      </c>
      <c r="L597">
        <f>'Prospects Data'!J597</f>
        <v>0</v>
      </c>
      <c r="M597">
        <f>'Prospects Data'!K597</f>
        <v>21.483333300000002</v>
      </c>
      <c r="N597" t="str">
        <f>'Prospects Data'!L597</f>
        <v>5' 9"</v>
      </c>
      <c r="O597">
        <f>'Prospects Data'!M597</f>
        <v>225</v>
      </c>
      <c r="P597" t="str">
        <f>'Prospects Data'!N597</f>
        <v>R</v>
      </c>
      <c r="Q597" t="str">
        <f>'Prospects Data'!O597</f>
        <v>R</v>
      </c>
      <c r="R597">
        <f>'Prospects Data'!P597</f>
        <v>2021</v>
      </c>
      <c r="S597" t="str">
        <f>'Prospects Data'!Q597</f>
        <v>Intl15</v>
      </c>
      <c r="T597" t="str">
        <f>'Prospects Data'!R597</f>
        <v>PHI</v>
      </c>
      <c r="U597">
        <f>'Prospects Data'!S597</f>
        <v>500000</v>
      </c>
      <c r="V597" t="str">
        <f>'Prospects Data'!T597</f>
        <v>Taiwan</v>
      </c>
      <c r="W597" t="str">
        <f>'Prospects Data'!U597</f>
        <v>Lee has dealt with injury for much of the past half decade. He suffered a severe back injury as an amateur before he signed with the Phillies for $600,000, and he's been limited to fewer than 80 regular season games each of the past two years due to a broken hand in 2022 and a strained quad suffered just a couple weeks after the Tigers acquired him from Philly for Michael Lorenzen at the 2023 trade deadline. 
While reduced sample sizes as a result of his injuries make this a bit less settled than I'd like, there are some statistical red flags here that caused me to slide Lee pretty substantially on this pass through the Tigers system. Chiefly, Lee struggles to hit fastballs. The way his swing works (he's a bucket strider with a path that tends to produce opposite field contact, in the style of a righty, less twitchy Eddie Rosario) not only makes it very difficult for Lee to pull fastballs, but to hit them at all. Synergy Sports has him hitting just .160 against fastballs 88 mph and above in a 150-pitch sample generated by tracking 2023 Jersey Shore and West Michigan broadcasts. This, in concert with my Fall League look â€” during which Lee was regularly getting worked by fastballs around his hands â€” has me pretty skeptical that this is going to work even though Lee's full-season contact data against all pitch types is closer to big league average. The big-bodied Lee needs to mash in order to profile because he'll likely be a below-average 2B/3B defender due to a lack of range and athleticism, and I think it will only get harder for him to do so as he faces better velocity and pitchers who are better at determining and exploiting hitter weaknesses.</v>
      </c>
      <c r="X597" t="str">
        <f>'Prospects Data'!V597</f>
        <v>bHu9T1Jye40</v>
      </c>
      <c r="Y597" t="str">
        <f>'Prospects Data'!W597</f>
        <v>sa3017863</v>
      </c>
    </row>
    <row r="598" spans="2:25" x14ac:dyDescent="0.45">
      <c r="B598">
        <v>20</v>
      </c>
      <c r="C598" t="s">
        <v>4720</v>
      </c>
      <c r="D598" t="s">
        <v>104</v>
      </c>
      <c r="E598" s="7" t="str">
        <f>VLOOKUP(D598, Index!$A$2:$B$31, 2, FALSE)</f>
        <v>Nationals</v>
      </c>
      <c r="F598" s="7">
        <f t="shared" si="9"/>
        <v>597</v>
      </c>
      <c r="G598" t="str">
        <f>'Prospects Data'!E598</f>
        <v>SP</v>
      </c>
      <c r="H598" t="str">
        <f>'Prospects Data'!F598</f>
        <v>A+</v>
      </c>
      <c r="I598">
        <f>'Prospects Data'!G598</f>
        <v>2025</v>
      </c>
      <c r="J598">
        <f>'Prospects Data'!H598</f>
        <v>40</v>
      </c>
      <c r="K598" t="str">
        <f>'Prospects Data'!I598</f>
        <v>Low</v>
      </c>
      <c r="L598">
        <f>'Prospects Data'!J598</f>
        <v>0</v>
      </c>
      <c r="M598">
        <f>'Prospects Data'!K598</f>
        <v>26.655555499999998</v>
      </c>
      <c r="N598" t="str">
        <f>'Prospects Data'!L598</f>
        <v>6' 1"</v>
      </c>
      <c r="O598">
        <f>'Prospects Data'!M598</f>
        <v>195</v>
      </c>
      <c r="P598" t="str">
        <f>'Prospects Data'!N598</f>
        <v>R</v>
      </c>
      <c r="Q598" t="str">
        <f>'Prospects Data'!O598</f>
        <v>R</v>
      </c>
      <c r="R598">
        <f>'Prospects Data'!P598</f>
        <v>2019</v>
      </c>
      <c r="S598" t="str">
        <f>'Prospects Data'!Q598</f>
        <v>Draft</v>
      </c>
      <c r="T598" t="str">
        <f>'Prospects Data'!R598</f>
        <v>OAK</v>
      </c>
      <c r="U598">
        <f>'Prospects Data'!S598</f>
        <v>235000</v>
      </c>
      <c r="V598" t="str">
        <f>'Prospects Data'!T598</f>
        <v>Georgia Southern</v>
      </c>
      <c r="W598" t="str">
        <f>'Prospects Data'!U598</f>
        <v>Part of the 2021 Josh Harrison and Yan Gomes trade with Oakland, Shuman is a pitchability righty up to 94 mph who has command of four serviceable pitches and especially precise feel for a tight 82-85 mph slider. He was carving at High-A in 2022 when he was shutdown in July, then he had Tommy John in March of 2023 and missed the whole season. He threw a complex rehab outing the week before list publication and his fastball lived in the upper part of his usual velo range, 93-94. Don't sleep on this guy because he's 26 â€” he'd probably be a big leaguer already if not for the timing of his TJ. Shuman has never walked batters at a clip greater than 6.6% at any stop during his pro career. His stuff isn't sexy, but he's super consistent and projects to have plus command, pointing toward a low-variance back-of-the-rotation role once his innings are built back up.</v>
      </c>
      <c r="X598">
        <f>'Prospects Data'!V598</f>
        <v>0</v>
      </c>
      <c r="Y598" t="str">
        <f>'Prospects Data'!W598</f>
        <v>sa3011187</v>
      </c>
    </row>
    <row r="599" spans="2:25" x14ac:dyDescent="0.45">
      <c r="B599">
        <v>20</v>
      </c>
      <c r="C599" t="s">
        <v>4724</v>
      </c>
      <c r="D599" t="s">
        <v>82</v>
      </c>
      <c r="E599" s="7" t="str">
        <f>VLOOKUP(D599, Index!$A$2:$B$31, 2, FALSE)</f>
        <v>Mariners</v>
      </c>
      <c r="F599" s="7">
        <f t="shared" si="9"/>
        <v>598</v>
      </c>
      <c r="G599" t="str">
        <f>'Prospects Data'!E599</f>
        <v>MIRP</v>
      </c>
      <c r="H599" t="str">
        <f>'Prospects Data'!F599</f>
        <v>AA</v>
      </c>
      <c r="I599">
        <f>'Prospects Data'!G599</f>
        <v>2025</v>
      </c>
      <c r="J599">
        <f>'Prospects Data'!H599</f>
        <v>40</v>
      </c>
      <c r="K599" t="str">
        <f>'Prospects Data'!I599</f>
        <v>Low</v>
      </c>
      <c r="L599">
        <f>'Prospects Data'!J599</f>
        <v>0</v>
      </c>
      <c r="M599">
        <f>'Prospects Data'!K599</f>
        <v>25.538888799999999</v>
      </c>
      <c r="N599" t="str">
        <f>'Prospects Data'!L599</f>
        <v>6' 2"</v>
      </c>
      <c r="O599">
        <f>'Prospects Data'!M599</f>
        <v>210</v>
      </c>
      <c r="P599" t="str">
        <f>'Prospects Data'!N599</f>
        <v>R</v>
      </c>
      <c r="Q599" t="str">
        <f>'Prospects Data'!O599</f>
        <v>R</v>
      </c>
      <c r="R599">
        <f>'Prospects Data'!P599</f>
        <v>2021</v>
      </c>
      <c r="S599" t="str">
        <f>'Prospects Data'!Q599</f>
        <v>Draft</v>
      </c>
      <c r="T599" t="str">
        <f>'Prospects Data'!R599</f>
        <v>SEA</v>
      </c>
      <c r="U599">
        <f>'Prospects Data'!S599</f>
        <v>25000</v>
      </c>
      <c r="V599" t="str">
        <f>'Prospects Data'!T599</f>
        <v>Hofstra</v>
      </c>
      <c r="W599" t="str">
        <f>'Prospects Data'!U599</f>
        <v>Joyce is a plus on-mound athlete who, after a big hip turn, gets deep into his lower half as he bounds down the mound, giving his fastball weird, flat angle, especially for a running two-seamer. It bores in on righties with action that causes hitters to drive the baseball into the ground, and Joyce has generated a 50% or higher groundball rate at every minor league level. He also has a changeup that has the potential to be a plus pitch, though he has never been able to execute it to bat-missing locations with regularity; a lot of them finish in the meat of the strike zone. He also has a sweeping low-80s spike curveball that has lovely depth, but is easy to identify out of the hand because it looks so much different than his sinker. When I wrote up Joyce last year, he was in the middle of a little velo uptick that doesn't seem to have lasted, and he's been in the 90-92 mph range (amid an elbow injury) in 2024 as he continues to start at Double-A Arkansas. Here he's projected to add a couple of ticks with a bullpen move. He has low-leverage long man written all over him.</v>
      </c>
      <c r="X599">
        <f>'Prospects Data'!V599</f>
        <v>0</v>
      </c>
      <c r="Y599" t="str">
        <f>'Prospects Data'!W599</f>
        <v>sa3016914</v>
      </c>
    </row>
    <row r="600" spans="2:25" x14ac:dyDescent="0.45">
      <c r="B600">
        <v>20</v>
      </c>
      <c r="C600" t="s">
        <v>4728</v>
      </c>
      <c r="D600" t="s">
        <v>191</v>
      </c>
      <c r="E600" s="7" t="str">
        <f>VLOOKUP(D600, Index!$A$2:$B$31, 2, FALSE)</f>
        <v>Astros</v>
      </c>
      <c r="F600" s="7">
        <f t="shared" si="9"/>
        <v>599</v>
      </c>
      <c r="G600" t="str">
        <f>'Prospects Data'!E600</f>
        <v>3B</v>
      </c>
      <c r="H600" t="str">
        <f>'Prospects Data'!F600</f>
        <v>A</v>
      </c>
      <c r="I600">
        <f>'Prospects Data'!G600</f>
        <v>2028</v>
      </c>
      <c r="J600">
        <f>'Prospects Data'!H600</f>
        <v>40</v>
      </c>
      <c r="K600" t="str">
        <f>'Prospects Data'!I600</f>
        <v>Med</v>
      </c>
      <c r="L600">
        <f>'Prospects Data'!J600</f>
        <v>0</v>
      </c>
      <c r="M600">
        <f>'Prospects Data'!K600</f>
        <v>19.538888799999999</v>
      </c>
      <c r="N600" t="str">
        <f>'Prospects Data'!L600</f>
        <v>6' 1"</v>
      </c>
      <c r="O600">
        <f>'Prospects Data'!M600</f>
        <v>185</v>
      </c>
      <c r="P600" t="str">
        <f>'Prospects Data'!N600</f>
        <v>R</v>
      </c>
      <c r="Q600" t="str">
        <f>'Prospects Data'!O600</f>
        <v>R</v>
      </c>
      <c r="R600">
        <f>'Prospects Data'!P600</f>
        <v>2022</v>
      </c>
      <c r="S600" t="str">
        <f>'Prospects Data'!Q600</f>
        <v>Intl15</v>
      </c>
      <c r="T600" t="str">
        <f>'Prospects Data'!R600</f>
        <v>HOU</v>
      </c>
      <c r="U600">
        <f>'Prospects Data'!S600</f>
        <v>45000</v>
      </c>
      <c r="V600" t="str">
        <f>'Prospects Data'!T600</f>
        <v>Dominican Republic</v>
      </c>
      <c r="W600" t="str">
        <f>'Prospects Data'!U600</f>
        <v>In 2023, Luciano tallied 194 plate appearances as an 18-year-old playing in the FCL, where he posted a .247/.345/.476 slash line while striking out 18.6% of the time. Luciano consistently expands out of the zone (25% chase so far in 2024), especially against same-side spin. His swing path has both loft and bat speed, but his ability to produce consistent hard contact is hindered by his pitch selection. Additionally, itâ€™s not uncommon for Luciano to take such large hacks in hitters' counts that he loses his ability to manipulate his barrel to cover multiple quadrants of the zone and he greatly sacrifices his ability to make contact in the process. Luciano has played all over the dirt since entering the pro ranks, but he doesn't project to be an above-average defender anywhere, with third base the position that his solid-average arm and fringe quick-twitch abilities profile at best. Luciano has a depth corner infield profile long-term.</v>
      </c>
      <c r="X600">
        <f>'Prospects Data'!V600</f>
        <v>0</v>
      </c>
      <c r="Y600" t="str">
        <f>'Prospects Data'!W600</f>
        <v>sa3018501</v>
      </c>
    </row>
    <row r="601" spans="2:25" x14ac:dyDescent="0.45">
      <c r="B601">
        <v>20</v>
      </c>
      <c r="C601" t="s">
        <v>4731</v>
      </c>
      <c r="D601" t="s">
        <v>31</v>
      </c>
      <c r="E601" s="7" t="str">
        <f>VLOOKUP(D601, Index!$A$2:$B$31, 2, FALSE)</f>
        <v>Cubs</v>
      </c>
      <c r="F601" s="7">
        <f t="shared" si="9"/>
        <v>600</v>
      </c>
      <c r="G601" t="str">
        <f>'Prospects Data'!E601</f>
        <v>SS</v>
      </c>
      <c r="H601" t="str">
        <f>'Prospects Data'!F601</f>
        <v>CPX</v>
      </c>
      <c r="I601">
        <f>'Prospects Data'!G601</f>
        <v>2028</v>
      </c>
      <c r="J601">
        <f>'Prospects Data'!H601</f>
        <v>40</v>
      </c>
      <c r="K601" t="str">
        <f>'Prospects Data'!I601</f>
        <v>High</v>
      </c>
      <c r="L601">
        <f>'Prospects Data'!J601</f>
        <v>0</v>
      </c>
      <c r="M601">
        <f>'Prospects Data'!K601</f>
        <v>18.894444400000001</v>
      </c>
      <c r="N601" t="str">
        <f>'Prospects Data'!L601</f>
        <v>6' 3"</v>
      </c>
      <c r="O601">
        <f>'Prospects Data'!M601</f>
        <v>180</v>
      </c>
      <c r="P601" t="str">
        <f>'Prospects Data'!N601</f>
        <v>L</v>
      </c>
      <c r="Q601" t="str">
        <f>'Prospects Data'!O601</f>
        <v>R</v>
      </c>
      <c r="R601">
        <f>'Prospects Data'!P601</f>
        <v>2023</v>
      </c>
      <c r="S601" t="str">
        <f>'Prospects Data'!Q601</f>
        <v>Draft</v>
      </c>
      <c r="T601" t="str">
        <f>'Prospects Data'!R601</f>
        <v>CHC</v>
      </c>
      <c r="U601">
        <f>'Prospects Data'!S601</f>
        <v>400000</v>
      </c>
      <c r="V601" t="str">
        <f>'Prospects Data'!T601</f>
        <v>B You Academy (PR)</v>
      </c>
      <c r="W601" t="str">
        <f>'Prospects Data'!U601</f>
        <v>Melendez signed for $400,000 as a seventh rounder rather than go to Rice, and he's one of a few interesting young hitters in Chicago's Arizona complex group. He has rare size for a potential shortstop at a strapping 6-foot-3, and he also has an unusually compact swing and shorter levers than most hitters this size do. Melendez is not the bendiest athlete and plays the game with a higher center of gravity, which is evident in his swing and on defense. This limits his ability to reach some pitches and makes him a "maybe" fit at shortstop, though he's trended better on defense as the spring has progressed. Flexibility is a key visual piece of Melendez's evaluation to monitor. He has a chance to be both quite strong and also short to the baseball, and viable infielders for whom that's true don't exactly grow on trees.</v>
      </c>
      <c r="X601">
        <f>'Prospects Data'!V601</f>
        <v>0</v>
      </c>
      <c r="Y601" t="str">
        <f>'Prospects Data'!W601</f>
        <v>sa3022692</v>
      </c>
    </row>
    <row r="602" spans="2:25" x14ac:dyDescent="0.45">
      <c r="B602">
        <v>20</v>
      </c>
      <c r="C602" t="s">
        <v>4735</v>
      </c>
      <c r="D602" t="s">
        <v>42</v>
      </c>
      <c r="E602" s="7" t="str">
        <f>VLOOKUP(D602, Index!$A$2:$B$31, 2, FALSE)</f>
        <v>Angels</v>
      </c>
      <c r="F602" s="7">
        <f t="shared" si="9"/>
        <v>601</v>
      </c>
      <c r="G602" t="str">
        <f>'Prospects Data'!E602</f>
        <v>SP</v>
      </c>
      <c r="H602">
        <f>'Prospects Data'!F602</f>
        <v>0</v>
      </c>
      <c r="I602">
        <f>'Prospects Data'!G602</f>
        <v>2028</v>
      </c>
      <c r="J602">
        <f>'Prospects Data'!H602</f>
        <v>35</v>
      </c>
      <c r="K602" t="str">
        <f>'Prospects Data'!I602</f>
        <v>Med</v>
      </c>
      <c r="L602">
        <f>'Prospects Data'!J602</f>
        <v>0</v>
      </c>
      <c r="M602">
        <f>'Prospects Data'!K602</f>
        <v>19.186111100000002</v>
      </c>
      <c r="N602" t="str">
        <f>'Prospects Data'!L602</f>
        <v>5' 11"</v>
      </c>
      <c r="O602">
        <f>'Prospects Data'!M602</f>
        <v>165</v>
      </c>
      <c r="P602" t="str">
        <f>'Prospects Data'!N602</f>
        <v>R</v>
      </c>
      <c r="Q602" t="str">
        <f>'Prospects Data'!O602</f>
        <v>R</v>
      </c>
      <c r="R602">
        <f>'Prospects Data'!P602</f>
        <v>2022</v>
      </c>
      <c r="S602" t="str">
        <f>'Prospects Data'!Q602</f>
        <v>Intl15</v>
      </c>
      <c r="T602" t="str">
        <f>'Prospects Data'!R602</f>
        <v>LAA</v>
      </c>
      <c r="U602">
        <f>'Prospects Data'!S602</f>
        <v>10000</v>
      </c>
      <c r="V602" t="str">
        <f>'Prospects Data'!T602</f>
        <v>Dominican Republic</v>
      </c>
      <c r="W602" t="str">
        <f>'Prospects Data'!U602</f>
        <v>Acosta was the hardest-throwing teenage pitcher in the Angels' system in 2023 and their complex team's Opening Day starter in 2024. He's got a medium QB build at a strong 6-foot-1; it's well-composed but not especially projectable, and will likely trend toward barrel-chested. Acosta sits 92-94 and will flash a plus slider, but the shape and quality of that pitch varies pretty heavily. He has a simple, relatively upright delivery with a high three-quarters release and lovely, efficient arm action. It's a fastball with vertically oriented spin but downhill plane. Acosta will probably be able to get on top of his breaking ball more consistently with time because of his vertical slot, and you can project on his changeup because of the relatively effortless nature of his delivery. Because he's more physically maxed than most prospects his age, Acosta's best shot at accessing big ceiling is likely through sharper command rather than velo growth.</v>
      </c>
      <c r="X602">
        <f>'Prospects Data'!V602</f>
        <v>0</v>
      </c>
      <c r="Y602" t="str">
        <f>'Prospects Data'!W602</f>
        <v>sa735854</v>
      </c>
    </row>
    <row r="603" spans="2:25" x14ac:dyDescent="0.45">
      <c r="B603">
        <v>20</v>
      </c>
      <c r="C603" t="s">
        <v>4738</v>
      </c>
      <c r="D603" t="s">
        <v>73</v>
      </c>
      <c r="E603" s="7" t="str">
        <f>VLOOKUP(D603, Index!$A$2:$B$31, 2, FALSE)</f>
        <v>Phillies</v>
      </c>
      <c r="F603" s="7">
        <f t="shared" si="9"/>
        <v>602</v>
      </c>
      <c r="G603" t="str">
        <f>'Prospects Data'!E603</f>
        <v>OF</v>
      </c>
      <c r="H603">
        <f>'Prospects Data'!F603</f>
        <v>0</v>
      </c>
      <c r="I603">
        <f>'Prospects Data'!G603</f>
        <v>2028</v>
      </c>
      <c r="J603">
        <f>'Prospects Data'!H603</f>
        <v>35</v>
      </c>
      <c r="K603" t="str">
        <f>'Prospects Data'!I603</f>
        <v>High</v>
      </c>
      <c r="L603">
        <f>'Prospects Data'!J603</f>
        <v>0</v>
      </c>
      <c r="M603">
        <f>'Prospects Data'!K603</f>
        <v>19.761111100000001</v>
      </c>
      <c r="N603" t="str">
        <f>'Prospects Data'!L603</f>
        <v>5' 10"</v>
      </c>
      <c r="O603">
        <f>'Prospects Data'!M603</f>
        <v>190</v>
      </c>
      <c r="P603" t="str">
        <f>'Prospects Data'!N603</f>
        <v>L</v>
      </c>
      <c r="Q603" t="str">
        <f>'Prospects Data'!O603</f>
        <v>L</v>
      </c>
      <c r="R603">
        <f>'Prospects Data'!P603</f>
        <v>2024</v>
      </c>
      <c r="S603" t="str">
        <f>'Prospects Data'!Q603</f>
        <v>Draft</v>
      </c>
      <c r="T603" t="str">
        <f>'Prospects Data'!R603</f>
        <v>PHI</v>
      </c>
      <c r="U603">
        <f>'Prospects Data'!S603</f>
        <v>0</v>
      </c>
      <c r="V603" t="str">
        <f>'Prospects Data'!T603</f>
        <v>Northville (MI)</v>
      </c>
      <c r="W603" t="str">
        <f>'Prospects Data'!U603</f>
        <v>Nori will turn 20 just months after the 2024 draft, which buried him in most organizations' draft models, and he also doesn't have an overly projectable build. Heâ€™s 5-foot-10 and already has some thickness on his frame, especially the lower half. However, that doesn't hinder his speed in the slightest, as heâ€™s a plus-plus runner who puts that to use covering ground in center field. He shows solid instincts in the outfield with a quick first step and he ranges after balls aggressively and also brings an arm that's a tick above average to the table. 
Offensively, itâ€™s a very simple operation in the box. Nori hits out of a square, crouched stance with a simple stride that turns into a pre-stride approach once the count hits two strikes. Itâ€™s an offensive profile that is built more around contact, with his solid bat-to-ball skills and s swing that is on the flatter side of the spectrum and shows average bat speed. Noriâ€™s high probability to stay at a premium position gives him a nice floor to fall back on if the bat does not amount to that of an everyday position player.</v>
      </c>
      <c r="X603">
        <f>'Prospects Data'!V603</f>
        <v>0</v>
      </c>
      <c r="Y603">
        <f>'Prospects Data'!W603</f>
        <v>0</v>
      </c>
    </row>
    <row r="604" spans="2:25" x14ac:dyDescent="0.45">
      <c r="B604">
        <v>21</v>
      </c>
      <c r="C604" t="s">
        <v>4741</v>
      </c>
      <c r="D604" t="s">
        <v>46</v>
      </c>
      <c r="E604" s="7" t="str">
        <f>VLOOKUP(D604, Index!$A$2:$B$31, 2, FALSE)</f>
        <v>Dodgers</v>
      </c>
      <c r="F604" s="7">
        <f t="shared" si="9"/>
        <v>603</v>
      </c>
      <c r="G604" t="str">
        <f>'Prospects Data'!E604</f>
        <v>SIRP</v>
      </c>
      <c r="H604" t="str">
        <f>'Prospects Data'!F604</f>
        <v>AA</v>
      </c>
      <c r="I604">
        <f>'Prospects Data'!G604</f>
        <v>2025</v>
      </c>
      <c r="J604">
        <f>'Prospects Data'!H604</f>
        <v>40</v>
      </c>
      <c r="K604" t="str">
        <f>'Prospects Data'!I604</f>
        <v>High</v>
      </c>
      <c r="L604">
        <f>'Prospects Data'!J604</f>
        <v>0</v>
      </c>
      <c r="M604">
        <f>'Prospects Data'!K604</f>
        <v>22.991666599999999</v>
      </c>
      <c r="N604" t="str">
        <f>'Prospects Data'!L604</f>
        <v>6' 7"</v>
      </c>
      <c r="O604">
        <f>'Prospects Data'!M604</f>
        <v>240</v>
      </c>
      <c r="P604" t="str">
        <f>'Prospects Data'!N604</f>
        <v>R</v>
      </c>
      <c r="Q604" t="str">
        <f>'Prospects Data'!O604</f>
        <v>R</v>
      </c>
      <c r="R604">
        <f>'Prospects Data'!P604</f>
        <v>2017</v>
      </c>
      <c r="S604" t="str">
        <f>'Prospects Data'!Q604</f>
        <v>J2</v>
      </c>
      <c r="T604" t="str">
        <f>'Prospects Data'!R604</f>
        <v>LAD</v>
      </c>
      <c r="U604">
        <f>'Prospects Data'!S604</f>
        <v>100000</v>
      </c>
      <c r="V604" t="str">
        <f>'Prospects Data'!T604</f>
        <v>Dominican Republic</v>
      </c>
      <c r="W604" t="str">
        <f>'Prospects Data'!U604</f>
        <v>Duran has had a litany of arm issues, culminating in a Tommy John after the 2022 season that cost him 2023. He also has a shoulder injury on his resume, and his stuff has waxed and waned when healthy. At his best, he'll show you feel for four pitches: an upper-90s sinker, an upper-70s curveball he lands for strikes, a mid-80s changeup with action that complements his sinker well, and a mid-to-upper-80s slider with an elite spin rate (both his slider and fastballs saw 300 rpm bumps compared to data sourced in 2021). Duran's bulky size and violent delivery have been a somewhat scary aspect of his prospectdom since he first showed up on The Ranch, and despite his repertoire depth, there was relief risk rooted in his profile even before the injuries. Like Henriquez, Duran's 2024 rehab look and schedule is very important because he's Rule 5 Draft eligible after the season. There was already a lot of relief risk here, and so perhaps Duran's assessment is a bit less complicated since the Dodgers/other clubs can feel comfortable just 'penning him rather than concocting a multi-year plan that puts him on track to start eventually.</v>
      </c>
      <c r="X604" t="str">
        <f>'Prospects Data'!V604</f>
        <v>GwKcDKfvRS4</v>
      </c>
      <c r="Y604" t="str">
        <f>'Prospects Data'!W604</f>
        <v>sa3006404</v>
      </c>
    </row>
    <row r="605" spans="2:25" x14ac:dyDescent="0.45">
      <c r="B605">
        <v>21</v>
      </c>
      <c r="C605" t="s">
        <v>4745</v>
      </c>
      <c r="D605" t="s">
        <v>59</v>
      </c>
      <c r="E605" s="7" t="str">
        <f>VLOOKUP(D605, Index!$A$2:$B$31, 2, FALSE)</f>
        <v>Twins</v>
      </c>
      <c r="F605" s="7">
        <f t="shared" si="9"/>
        <v>604</v>
      </c>
      <c r="G605" t="str">
        <f>'Prospects Data'!E605</f>
        <v>SP</v>
      </c>
      <c r="H605" t="str">
        <f>'Prospects Data'!F605</f>
        <v>DSL</v>
      </c>
      <c r="I605">
        <f>'Prospects Data'!G605</f>
        <v>2030</v>
      </c>
      <c r="J605">
        <f>'Prospects Data'!H605</f>
        <v>40</v>
      </c>
      <c r="K605" t="str">
        <f>'Prospects Data'!I605</f>
        <v>High</v>
      </c>
      <c r="L605">
        <f>'Prospects Data'!J605</f>
        <v>0</v>
      </c>
      <c r="M605">
        <f>'Prospects Data'!K605</f>
        <v>17.516666600000001</v>
      </c>
      <c r="N605" t="str">
        <f>'Prospects Data'!L605</f>
        <v>6' 2"</v>
      </c>
      <c r="O605">
        <f>'Prospects Data'!M605</f>
        <v>165</v>
      </c>
      <c r="P605" t="str">
        <f>'Prospects Data'!N605</f>
        <v>R</v>
      </c>
      <c r="Q605" t="str">
        <f>'Prospects Data'!O605</f>
        <v>R</v>
      </c>
      <c r="R605">
        <f>'Prospects Data'!P605</f>
        <v>2024</v>
      </c>
      <c r="S605" t="str">
        <f>'Prospects Data'!Q605</f>
        <v>Intl15</v>
      </c>
      <c r="T605" t="str">
        <f>'Prospects Data'!R605</f>
        <v>MIN</v>
      </c>
      <c r="U605">
        <f>'Prospects Data'!S605</f>
        <v>0</v>
      </c>
      <c r="V605" t="str">
        <f>'Prospects Data'!T605</f>
        <v>Dominican Republic</v>
      </c>
      <c r="W605" t="str">
        <f>'Prospects Data'!U605</f>
        <v>Roque is an exciting, high-upside DSL righty with a long-levered, projectable frame and big arm speed. His delivery is a little inconsistent right now, but it's very explosive, and Roque is already sitting 92-95 and touching 97 at age 17. He also has a mid-80s slider with plus-flashing two-plane tilt. The better ones have slurve shape, while the bad ones look like cutters. If Roque were a U.S. high schooler, he'd get $1.5 million or so in the draft. You can go crazy projecting on Roque's command because of his arm speed and athleticism, and he arguably has more ceiling than several of the other pitchers in this FV tier, but he's just so far away and risky that it's difficult to rank him ahead of those guys.</v>
      </c>
      <c r="X605">
        <f>'Prospects Data'!V605</f>
        <v>0</v>
      </c>
      <c r="Y605" t="str">
        <f>'Prospects Data'!W605</f>
        <v>sa3023834</v>
      </c>
    </row>
    <row r="606" spans="2:25" x14ac:dyDescent="0.45">
      <c r="B606">
        <v>21</v>
      </c>
      <c r="C606" t="s">
        <v>4748</v>
      </c>
      <c r="D606" t="s">
        <v>16</v>
      </c>
      <c r="E606" s="7" t="str">
        <f>VLOOKUP(D606, Index!$A$2:$B$31, 2, FALSE)</f>
        <v>Giants</v>
      </c>
      <c r="F606" s="7">
        <f t="shared" si="9"/>
        <v>605</v>
      </c>
      <c r="G606" t="str">
        <f>'Prospects Data'!E606</f>
        <v>SIRP</v>
      </c>
      <c r="H606" t="str">
        <f>'Prospects Data'!F606</f>
        <v>CPX</v>
      </c>
      <c r="I606">
        <f>'Prospects Data'!G606</f>
        <v>2026</v>
      </c>
      <c r="J606">
        <f>'Prospects Data'!H606</f>
        <v>40</v>
      </c>
      <c r="K606" t="str">
        <f>'Prospects Data'!I606</f>
        <v>High</v>
      </c>
      <c r="L606">
        <f>'Prospects Data'!J606</f>
        <v>0</v>
      </c>
      <c r="M606">
        <f>'Prospects Data'!K606</f>
        <v>23.780555499999998</v>
      </c>
      <c r="N606" t="str">
        <f>'Prospects Data'!L606</f>
        <v>6' 4"</v>
      </c>
      <c r="O606">
        <f>'Prospects Data'!M606</f>
        <v>220</v>
      </c>
      <c r="P606" t="str">
        <f>'Prospects Data'!N606</f>
        <v>R</v>
      </c>
      <c r="Q606" t="str">
        <f>'Prospects Data'!O606</f>
        <v>R</v>
      </c>
      <c r="R606">
        <f>'Prospects Data'!P606</f>
        <v>2022</v>
      </c>
      <c r="S606" t="str">
        <f>'Prospects Data'!Q606</f>
        <v>Draft</v>
      </c>
      <c r="T606" t="str">
        <f>'Prospects Data'!R606</f>
        <v>SFG</v>
      </c>
      <c r="U606">
        <f>'Prospects Data'!S606</f>
        <v>317500</v>
      </c>
      <c r="V606" t="str">
        <f>'Prospects Data'!T606</f>
        <v>Notre Dame</v>
      </c>
      <c r="W606" t="str">
        <f>'Prospects Data'!U606</f>
        <v>An arm strength relief prospect from Notre Dame, Simon came out of the 2023 gates throwing gas, sitting 95-97 mph even as he was stretched out to work as many as four innings. It looked like he had made a successful leap to a minor league rotation when Simon was shut down with an elbow issue that led to a Tommy John in May. A typical recovery would put him on track for a mid-2024 return. 
He needs to develop a third pitch, but the fastball/slider combo that drives many a relief profile is already here, and Simon didn't pitch a ton in college and had already taken a leap from a strike-throwing standpoint before he went on the IL. He projects as a solid middle reliever here, but things were off to a pretty good start before the injury and others have returned from surgery having made strides in pitch design while they were away. Teams should prioritize a pre-deadline look at Simon just in case he's made a leap during rehab like Keaton Winn did.</v>
      </c>
      <c r="X606">
        <f>'Prospects Data'!V606</f>
        <v>0</v>
      </c>
      <c r="Y606" t="str">
        <f>'Prospects Data'!W606</f>
        <v>sa3020256</v>
      </c>
    </row>
    <row r="607" spans="2:25" x14ac:dyDescent="0.45">
      <c r="B607">
        <v>21</v>
      </c>
      <c r="C607" t="s">
        <v>4751</v>
      </c>
      <c r="D607" t="s">
        <v>10</v>
      </c>
      <c r="E607" s="7" t="str">
        <f>VLOOKUP(D607, Index!$A$2:$B$31, 2, FALSE)</f>
        <v>Mets</v>
      </c>
      <c r="F607" s="7">
        <f t="shared" si="9"/>
        <v>606</v>
      </c>
      <c r="G607" t="str">
        <f>'Prospects Data'!E607</f>
        <v>SS</v>
      </c>
      <c r="H607" t="str">
        <f>'Prospects Data'!F607</f>
        <v>A</v>
      </c>
      <c r="I607">
        <f>'Prospects Data'!G607</f>
        <v>2028</v>
      </c>
      <c r="J607">
        <f>'Prospects Data'!H607</f>
        <v>40</v>
      </c>
      <c r="K607" t="str">
        <f>'Prospects Data'!I607</f>
        <v>High</v>
      </c>
      <c r="L607">
        <f>'Prospects Data'!J607</f>
        <v>0</v>
      </c>
      <c r="M607">
        <f>'Prospects Data'!K607</f>
        <v>19.824999999999999</v>
      </c>
      <c r="N607" t="str">
        <f>'Prospects Data'!L607</f>
        <v>6' 2"</v>
      </c>
      <c r="O607">
        <f>'Prospects Data'!M607</f>
        <v>190</v>
      </c>
      <c r="P607" t="str">
        <f>'Prospects Data'!N607</f>
        <v>R</v>
      </c>
      <c r="Q607" t="str">
        <f>'Prospects Data'!O607</f>
        <v>R</v>
      </c>
      <c r="R607">
        <f>'Prospects Data'!P607</f>
        <v>2023</v>
      </c>
      <c r="S607" t="str">
        <f>'Prospects Data'!Q607</f>
        <v>Draft</v>
      </c>
      <c r="T607" t="str">
        <f>'Prospects Data'!R607</f>
        <v>NYM</v>
      </c>
      <c r="U607">
        <f>'Prospects Data'!S607</f>
        <v>2750000</v>
      </c>
      <c r="V607" t="str">
        <f>'Prospects Data'!T607</f>
        <v>Parkview HS (GA)</v>
      </c>
      <c r="W607" t="str">
        <f>'Prospects Data'!U607</f>
        <v>Houck seemed like a high-upside developmental project as a high schooler, but he not only looks overmatched in pro ball, his twitch and overall athleticism have backed up. He's been adept at getting on top of high pitches, but he's struggling badly to pick up spin. I had him evaluated as a late first rounder prior to the draft and am surprised at how bad things look in the early going of 2024. Houck's defense (he's playing a mix of mostly shortstop and third base) has been fair. He makes some acrobatic plays but doesn't have huge range or arm strength. I've kept him alive at shortstop here, which is largely why he's on the list at all, but even though I tend to take a Bayesian approach to grading these guys where I weigh my prior evals into my current ones (especially when a guy is struggling like this), Houck looks so lost right now that I felt less inclined to do so here.</v>
      </c>
      <c r="X607">
        <f>'Prospects Data'!V607</f>
        <v>0</v>
      </c>
      <c r="Y607" t="str">
        <f>'Prospects Data'!W607</f>
        <v>sa3022964</v>
      </c>
    </row>
    <row r="608" spans="2:25" x14ac:dyDescent="0.45">
      <c r="B608">
        <v>21</v>
      </c>
      <c r="C608" t="s">
        <v>4755</v>
      </c>
      <c r="D608" t="s">
        <v>155</v>
      </c>
      <c r="E608" s="7" t="str">
        <f>VLOOKUP(D608, Index!$A$2:$B$31, 2, FALSE)</f>
        <v>Royals</v>
      </c>
      <c r="F608" s="7">
        <f t="shared" si="9"/>
        <v>607</v>
      </c>
      <c r="G608" t="str">
        <f>'Prospects Data'!E608</f>
        <v>SP</v>
      </c>
      <c r="H608">
        <f>'Prospects Data'!F608</f>
        <v>0</v>
      </c>
      <c r="I608">
        <f>'Prospects Data'!G608</f>
        <v>2029</v>
      </c>
      <c r="J608">
        <f>'Prospects Data'!H608</f>
        <v>40</v>
      </c>
      <c r="K608" t="str">
        <f>'Prospects Data'!I608</f>
        <v>Med</v>
      </c>
      <c r="L608">
        <f>'Prospects Data'!J608</f>
        <v>0</v>
      </c>
      <c r="M608">
        <f>'Prospects Data'!K608</f>
        <v>17.838888799999999</v>
      </c>
      <c r="N608" t="str">
        <f>'Prospects Data'!L608</f>
        <v>6' 2"</v>
      </c>
      <c r="O608">
        <f>'Prospects Data'!M608</f>
        <v>210</v>
      </c>
      <c r="P608" t="str">
        <f>'Prospects Data'!N608</f>
        <v>S</v>
      </c>
      <c r="Q608" t="str">
        <f>'Prospects Data'!O608</f>
        <v>L</v>
      </c>
      <c r="R608">
        <f>'Prospects Data'!P608</f>
        <v>2024</v>
      </c>
      <c r="S608" t="str">
        <f>'Prospects Data'!Q608</f>
        <v>Draft</v>
      </c>
      <c r="T608" t="str">
        <f>'Prospects Data'!R608</f>
        <v>KCR</v>
      </c>
      <c r="U608">
        <f>'Prospects Data'!S608</f>
        <v>0</v>
      </c>
      <c r="V608" t="str">
        <f>'Prospects Data'!T608</f>
        <v>Mt. Lebanon (PA)</v>
      </c>
      <c r="W608" t="str">
        <f>'Prospects Data'!U608</f>
        <v>Yinzer lefty with smooth delivery and promising two-plane breaking ball. Projectable frame and former two-sport background have allowed for optimism that velocity will grow, though that hasn't happened yet and Shields was 87-92 this spring. Low-ish three-quarters delivery creates a tough angle on his fastball. Breaking ball has curveball grip and release, but arm slot gives it two-plane sweep in the 78-80 mph range. Ease of delivery and late-bloomer traits allow for changeup projection. Nice low-seven-figure high school prospect who could really pop if he throws harder in pro ball; has realistic backend starter floor even if he doesn't.</v>
      </c>
      <c r="X608">
        <f>'Prospects Data'!V608</f>
        <v>0</v>
      </c>
      <c r="Y608">
        <f>'Prospects Data'!W608</f>
        <v>0</v>
      </c>
    </row>
    <row r="609" spans="2:25" x14ac:dyDescent="0.45">
      <c r="B609">
        <v>21</v>
      </c>
      <c r="C609" t="s">
        <v>4758</v>
      </c>
      <c r="D609" t="s">
        <v>207</v>
      </c>
      <c r="E609" s="7" t="str">
        <f>VLOOKUP(D609, Index!$A$2:$B$31, 2, FALSE)</f>
        <v>White Sox</v>
      </c>
      <c r="F609" s="7">
        <f t="shared" si="9"/>
        <v>608</v>
      </c>
      <c r="G609" t="str">
        <f>'Prospects Data'!E609</f>
        <v>SIRP</v>
      </c>
      <c r="H609" t="str">
        <f>'Prospects Data'!F609</f>
        <v>A</v>
      </c>
      <c r="I609">
        <f>'Prospects Data'!G609</f>
        <v>2026</v>
      </c>
      <c r="J609">
        <f>'Prospects Data'!H609</f>
        <v>40</v>
      </c>
      <c r="K609" t="str">
        <f>'Prospects Data'!I609</f>
        <v>Low</v>
      </c>
      <c r="L609">
        <f>'Prospects Data'!J609</f>
        <v>0</v>
      </c>
      <c r="M609">
        <f>'Prospects Data'!K609</f>
        <v>22.186111100000002</v>
      </c>
      <c r="N609" t="str">
        <f>'Prospects Data'!L609</f>
        <v>6' 3"</v>
      </c>
      <c r="O609">
        <f>'Prospects Data'!M609</f>
        <v>230</v>
      </c>
      <c r="P609" t="str">
        <f>'Prospects Data'!N609</f>
        <v>R</v>
      </c>
      <c r="Q609" t="str">
        <f>'Prospects Data'!O609</f>
        <v>R</v>
      </c>
      <c r="R609">
        <f>'Prospects Data'!P609</f>
        <v>2023</v>
      </c>
      <c r="S609" t="str">
        <f>'Prospects Data'!Q609</f>
        <v>Draft</v>
      </c>
      <c r="T609" t="str">
        <f>'Prospects Data'!R609</f>
        <v>CHW</v>
      </c>
      <c r="U609">
        <f>'Prospects Data'!S609</f>
        <v>1660000</v>
      </c>
      <c r="V609" t="str">
        <f>'Prospects Data'!T609</f>
        <v>LSU</v>
      </c>
      <c r="W609" t="str">
        <f>'Prospects Data'!U609</f>
        <v>Taylor would have gone higher in the draft had he been healthy last spring, and given the dearth of college pitching in his class, he may have come close to the first round. Taylor was a 2022 Cape Cod breakout guy, throwing strikes there after working out of LSU's bullpen the spring prior. It looked like he'd seize a rotation spot along with Ty Floyd and Paul Skenes, but instead his elbow blew out just before the 2023 season and he needed Tommy John. Healthy Taylor works in the mid-90s with riding life and downhill angle; the latter detracts from the effectiveness of the pitch somewhat. He has a classic upper-70s overhand curveball to go with it, as well as a slider he barely throws. Taylor's longer arm action and somewhat violent delivery were bullpen indicators even before he got hurt. He has a non-zero shot to work in key spots if his peak velo returns in 2024 post-rehab. His signing marked the second straight year the White Sox drafted someone coming off of TJ.</v>
      </c>
      <c r="X609">
        <f>'Prospects Data'!V609</f>
        <v>0</v>
      </c>
      <c r="Y609" t="str">
        <f>'Prospects Data'!W609</f>
        <v>sa3023634</v>
      </c>
    </row>
    <row r="610" spans="2:25" x14ac:dyDescent="0.45">
      <c r="B610">
        <v>21</v>
      </c>
      <c r="C610" t="s">
        <v>4761</v>
      </c>
      <c r="D610" t="s">
        <v>178</v>
      </c>
      <c r="E610" s="7" t="str">
        <f>VLOOKUP(D610, Index!$A$2:$B$31, 2, FALSE)</f>
        <v>Yankees</v>
      </c>
      <c r="F610" s="7">
        <f t="shared" si="9"/>
        <v>609</v>
      </c>
      <c r="G610" t="str">
        <f>'Prospects Data'!E610</f>
        <v>SP</v>
      </c>
      <c r="H610" t="str">
        <f>'Prospects Data'!F610</f>
        <v>AA</v>
      </c>
      <c r="I610">
        <f>'Prospects Data'!G610</f>
        <v>2026</v>
      </c>
      <c r="J610">
        <f>'Prospects Data'!H610</f>
        <v>40</v>
      </c>
      <c r="K610" t="str">
        <f>'Prospects Data'!I610</f>
        <v>High</v>
      </c>
      <c r="L610">
        <f>'Prospects Data'!J610</f>
        <v>0</v>
      </c>
      <c r="M610">
        <f>'Prospects Data'!K610</f>
        <v>21.913888799999999</v>
      </c>
      <c r="N610" t="str">
        <f>'Prospects Data'!L610</f>
        <v>6' 3"</v>
      </c>
      <c r="O610">
        <f>'Prospects Data'!M610</f>
        <v>205</v>
      </c>
      <c r="P610" t="str">
        <f>'Prospects Data'!N610</f>
        <v>L</v>
      </c>
      <c r="Q610" t="str">
        <f>'Prospects Data'!O610</f>
        <v>L</v>
      </c>
      <c r="R610">
        <f>'Prospects Data'!P610</f>
        <v>2021</v>
      </c>
      <c r="S610" t="str">
        <f>'Prospects Data'!Q610</f>
        <v>Draft</v>
      </c>
      <c r="T610" t="str">
        <f>'Prospects Data'!R610</f>
        <v>NYY</v>
      </c>
      <c r="U610">
        <f>'Prospects Data'!S610</f>
        <v>1500000</v>
      </c>
      <c r="V610" t="str">
        <f>'Prospects Data'!T610</f>
        <v>Hamilton HS (AZ)</v>
      </c>
      <c r="W610" t="str">
        <f>'Prospects Data'!U610</f>
        <v>After his arm strength and ability to throw strikes waxed and waned in high school, Selvidge has now thrown a good rate of strikes for two pro seasons,and he pitched a whopping 127.2 innings in 2023. There were spurts when Selvidge would sit 94 mph, but he's quickly become a kitchen sink lefty who sits 91. He's a very tough at-bat for lefties because of his decptive arm swing and the length of his slider, he can mix things up with a cutter in basically any count, and he has feel for a firm, sinking mid-80s changeup. Aspects of Selvidge's delivery look a little strange, but he's a strapping lad built for a full-season grind. He could be a deceptive long man or fifth starter.</v>
      </c>
      <c r="X610">
        <f>'Prospects Data'!V610</f>
        <v>0</v>
      </c>
      <c r="Y610" t="str">
        <f>'Prospects Data'!W610</f>
        <v>sa3017950</v>
      </c>
    </row>
    <row r="611" spans="2:25" x14ac:dyDescent="0.45">
      <c r="B611">
        <v>21</v>
      </c>
      <c r="C611" t="s">
        <v>4765</v>
      </c>
      <c r="D611" t="s">
        <v>18</v>
      </c>
      <c r="E611" s="7" t="str">
        <f>VLOOKUP(D611, Index!$A$2:$B$31, 2, FALSE)</f>
        <v>Diamondbacks</v>
      </c>
      <c r="F611" s="7">
        <f t="shared" si="9"/>
        <v>610</v>
      </c>
      <c r="G611" t="str">
        <f>'Prospects Data'!E611</f>
        <v>CF</v>
      </c>
      <c r="H611" t="str">
        <f>'Prospects Data'!F611</f>
        <v>CPX</v>
      </c>
      <c r="I611">
        <f>'Prospects Data'!G611</f>
        <v>2028</v>
      </c>
      <c r="J611">
        <f>'Prospects Data'!H611</f>
        <v>40</v>
      </c>
      <c r="K611" t="str">
        <f>'Prospects Data'!I611</f>
        <v>High</v>
      </c>
      <c r="L611">
        <f>'Prospects Data'!J611</f>
        <v>0</v>
      </c>
      <c r="M611">
        <f>'Prospects Data'!K611</f>
        <v>18.483333300000002</v>
      </c>
      <c r="N611" t="str">
        <f>'Prospects Data'!L611</f>
        <v>6' 1"</v>
      </c>
      <c r="O611">
        <f>'Prospects Data'!M611</f>
        <v>150</v>
      </c>
      <c r="P611" t="str">
        <f>'Prospects Data'!N611</f>
        <v>R</v>
      </c>
      <c r="Q611" t="str">
        <f>'Prospects Data'!O611</f>
        <v>R</v>
      </c>
      <c r="R611">
        <f>'Prospects Data'!P611</f>
        <v>2023</v>
      </c>
      <c r="S611" t="str">
        <f>'Prospects Data'!Q611</f>
        <v>Intl15</v>
      </c>
      <c r="T611" t="str">
        <f>'Prospects Data'!R611</f>
        <v>ARI</v>
      </c>
      <c r="U611">
        <f>'Prospects Data'!S611</f>
        <v>200000</v>
      </c>
      <c r="V611" t="str">
        <f>'Prospects Data'!T611</f>
        <v>Panama</v>
      </c>
      <c r="W611" t="str">
        <f>'Prospects Data'!U611</f>
        <v>Catuy's precocious center field defense and ideal physical projection make him a potential long-term power/glove dynamo. He slashed .288/.361/.441 in the 2023 DSL, stole 18 bases in 20 attempts, and only struck out 17.2% of the time. In his early 2024 backfield evaluation, Catuy, the youngest hitter on Arizona's extended spring roster, has had a defense-first look. His reads and routes look easy and comfortable, as Catuy glides into the gaps and catches the baseball with uncommon ease. We haven't really seen him turn on the jets and haul ass into the gaps yet, but his speed is evident on the bases. Catuy has nearly average bat speed, which is good for an 18-year-old with as much room for muscle as he has. His swing is pretty simple and not especially dynamic; he typically cuts through the middle of the zone with gentle loft and right now just looks like he's trying to be on time. His swing could get more athletic and incorporate more movement as he gets comfortable with better pro stuff. This is a pretty exciting tools package without the overt bat-to-ball skill we want to see in order to stuff someone like this already.</v>
      </c>
      <c r="X611" t="str">
        <f>'Prospects Data'!V611</f>
        <v>ILlFTtIAMeQ</v>
      </c>
      <c r="Y611" t="str">
        <f>'Prospects Data'!W611</f>
        <v>sa3021061</v>
      </c>
    </row>
    <row r="612" spans="2:25" x14ac:dyDescent="0.45">
      <c r="B612">
        <v>21</v>
      </c>
      <c r="C612" t="s">
        <v>4769</v>
      </c>
      <c r="D612" t="s">
        <v>36</v>
      </c>
      <c r="E612" s="7" t="str">
        <f>VLOOKUP(D612, Index!$A$2:$B$31, 2, FALSE)</f>
        <v>Reds</v>
      </c>
      <c r="F612" s="7">
        <f t="shared" si="9"/>
        <v>611</v>
      </c>
      <c r="G612" t="str">
        <f>'Prospects Data'!E612</f>
        <v>3B</v>
      </c>
      <c r="H612" t="str">
        <f>'Prospects Data'!F612</f>
        <v>A</v>
      </c>
      <c r="I612">
        <f>'Prospects Data'!G612</f>
        <v>2027</v>
      </c>
      <c r="J612">
        <f>'Prospects Data'!H612</f>
        <v>40</v>
      </c>
      <c r="K612" t="str">
        <f>'Prospects Data'!I612</f>
        <v>High</v>
      </c>
      <c r="L612">
        <f>'Prospects Data'!J612</f>
        <v>0</v>
      </c>
      <c r="M612">
        <f>'Prospects Data'!K612</f>
        <v>19.741666599999999</v>
      </c>
      <c r="N612" t="str">
        <f>'Prospects Data'!L612</f>
        <v>5' 11"</v>
      </c>
      <c r="O612">
        <f>'Prospects Data'!M612</f>
        <v>190</v>
      </c>
      <c r="P612" t="str">
        <f>'Prospects Data'!N612</f>
        <v>R</v>
      </c>
      <c r="Q612" t="str">
        <f>'Prospects Data'!O612</f>
        <v>R</v>
      </c>
      <c r="R612">
        <f>'Prospects Data'!P612</f>
        <v>2022</v>
      </c>
      <c r="S612" t="str">
        <f>'Prospects Data'!Q612</f>
        <v>Intl15</v>
      </c>
      <c r="T612" t="str">
        <f>'Prospects Data'!R612</f>
        <v>CIN</v>
      </c>
      <c r="U612">
        <f>'Prospects Data'!S612</f>
        <v>2700000</v>
      </c>
      <c r="V612" t="str">
        <f>'Prospects Data'!T612</f>
        <v>Venezuela</v>
      </c>
      <c r="W612" t="str">
        <f>'Prospects Data'!U612</f>
        <v>Cabrera has already had a fairly eventful prospect narrative. He signed for $2.7 million in 2022 and was billed as one of the most advanced bats in the class, but he had a generic pro debut season in the DSL, slashing .253/.363/.380 with below-average underlying contact metrics. When Cabrera arrived in the U.S., he looked surprisingly heavy already and had some terrible issues on defense, where he couldn't throw the ball accurately to first base. He then proceeded to have an incredible rebound season with the bat, slashing .350/.469/.559 on the Arizona complex before a brief promotion to Daytona. This spring, Cabrera continues to hit the baseball incredibly hard â€” he made some of the loudest backfield contact I've seen during all of minor league spring training. By the end of the season, Cabrera had slimmed some and looked much better on defense, showing enough arm strength to fit on the left side of the infield, but he still has pretty serious mobility issues and throwing accuracy problems on defense. Though he's playing a lot of shortstop now, Cabrera projects to third base. Athletes who are his size at this age tend not to stay at shortstop, and the ones who end up at second base are of the Nolan Gorman variety, shoehorned there to get their bat in the lineup. There's enough power-hitting upside here to consider Cabrera a potential regular at the hot corner, but there's also a ton of volatility because of the way his conditioning and defense have roller coastered during his career's prologue.</v>
      </c>
      <c r="X612" t="str">
        <f>'Prospects Data'!V612</f>
        <v>FimyhHEOQ5E</v>
      </c>
      <c r="Y612" t="str">
        <f>'Prospects Data'!W612</f>
        <v>sa3018405</v>
      </c>
    </row>
    <row r="613" spans="2:25" x14ac:dyDescent="0.45">
      <c r="B613">
        <v>21</v>
      </c>
      <c r="C613" t="s">
        <v>4773</v>
      </c>
      <c r="D613" t="s">
        <v>89</v>
      </c>
      <c r="E613" s="7" t="str">
        <f>VLOOKUP(D613, Index!$A$2:$B$31, 2, FALSE)</f>
        <v>Rays</v>
      </c>
      <c r="F613" s="7">
        <f t="shared" si="9"/>
        <v>612</v>
      </c>
      <c r="G613" t="str">
        <f>'Prospects Data'!E613</f>
        <v>1B</v>
      </c>
      <c r="H613" t="str">
        <f>'Prospects Data'!F613</f>
        <v>A+</v>
      </c>
      <c r="I613">
        <f>'Prospects Data'!G613</f>
        <v>2026</v>
      </c>
      <c r="J613">
        <f>'Prospects Data'!H613</f>
        <v>40</v>
      </c>
      <c r="K613" t="str">
        <f>'Prospects Data'!I613</f>
        <v>Low</v>
      </c>
      <c r="L613">
        <f>'Prospects Data'!J613</f>
        <v>0</v>
      </c>
      <c r="M613">
        <f>'Prospects Data'!K613</f>
        <v>22.030555499999998</v>
      </c>
      <c r="N613" t="str">
        <f>'Prospects Data'!L613</f>
        <v>6' 1"</v>
      </c>
      <c r="O613">
        <f>'Prospects Data'!M613</f>
        <v>215</v>
      </c>
      <c r="P613" t="str">
        <f>'Prospects Data'!N613</f>
        <v>L</v>
      </c>
      <c r="Q613" t="str">
        <f>'Prospects Data'!O613</f>
        <v>L</v>
      </c>
      <c r="R613">
        <f>'Prospects Data'!P613</f>
        <v>2023</v>
      </c>
      <c r="S613" t="str">
        <f>'Prospects Data'!Q613</f>
        <v>Draft</v>
      </c>
      <c r="T613" t="str">
        <f>'Prospects Data'!R613</f>
        <v>TBR</v>
      </c>
      <c r="U613">
        <f>'Prospects Data'!S613</f>
        <v>781300</v>
      </c>
      <c r="V613" t="str">
        <f>'Prospects Data'!T613</f>
        <v>LSU</v>
      </c>
      <c r="W613" t="str">
        <f>'Prospects Data'!U613</f>
        <v>Morgan was the Eric Hosmer of college baseball for his three years at LSU, playing slick first base (and sometimes corner outfield) defense while bringing a competitive edge and moxy to Baton Rouge. He didn't produce anything close to the typical in-game power output of a big league first baseman, in part because his bat path caused him to drive the ball into the ground fairly often, Ã  la Hosmer. 
Morgan has not only changed his swing pretty dramatically but has also begun using a bat with a counterweighted knob. He has a leg kick now and his hands are loading lower, and this has led to an uptick in his in-game power without sacrificing much of Morgan's above-average bat-to-ball ability. As you'd expect with a hitter who was battle-tested by the SEC, Morgan clubbed his way from Low- to High-A pretty quickly and he's continued performing at Bowling Green. He has an oppo-driven approach, staying inside the baseball across most of the zone and really only pulling the ball when it's on the inner third. Morgan remains rather chase-prone and his in-game power uptick is more about his swing path and playability than prototypical raw juice. Still, the swing change has made a real difference and Morgan now looks to play a modest but consistent 1B/LF role at the big league level.</v>
      </c>
      <c r="X613">
        <f>'Prospects Data'!V613</f>
        <v>0</v>
      </c>
      <c r="Y613" t="str">
        <f>'Prospects Data'!W613</f>
        <v>sa3022919</v>
      </c>
    </row>
    <row r="614" spans="2:25" x14ac:dyDescent="0.45">
      <c r="B614">
        <v>21</v>
      </c>
      <c r="C614" t="s">
        <v>569</v>
      </c>
      <c r="D614" t="s">
        <v>70</v>
      </c>
      <c r="E614" s="7" t="str">
        <f>VLOOKUP(D614, Index!$A$2:$B$31, 2, FALSE)</f>
        <v>Athletics</v>
      </c>
      <c r="F614" s="7">
        <f t="shared" si="9"/>
        <v>613</v>
      </c>
      <c r="G614" t="str">
        <f>'Prospects Data'!E614</f>
        <v>3B</v>
      </c>
      <c r="H614" t="str">
        <f>'Prospects Data'!F614</f>
        <v>MLB</v>
      </c>
      <c r="I614">
        <f>'Prospects Data'!G614</f>
        <v>2024</v>
      </c>
      <c r="J614">
        <f>'Prospects Data'!H614</f>
        <v>40</v>
      </c>
      <c r="K614" t="str">
        <f>'Prospects Data'!I614</f>
        <v>Low</v>
      </c>
      <c r="L614">
        <f>'Prospects Data'!J614</f>
        <v>0</v>
      </c>
      <c r="M614">
        <f>'Prospects Data'!K614</f>
        <v>26.0916666</v>
      </c>
      <c r="N614" t="str">
        <f>'Prospects Data'!L614</f>
        <v>6' 2"</v>
      </c>
      <c r="O614">
        <f>'Prospects Data'!M614</f>
        <v>208</v>
      </c>
      <c r="P614" t="str">
        <f>'Prospects Data'!N614</f>
        <v>R</v>
      </c>
      <c r="Q614" t="str">
        <f>'Prospects Data'!O614</f>
        <v>R</v>
      </c>
      <c r="R614">
        <f>'Prospects Data'!P614</f>
        <v>2021</v>
      </c>
      <c r="S614" t="str">
        <f>'Prospects Data'!Q614</f>
        <v>Draft</v>
      </c>
      <c r="T614" t="str">
        <f>'Prospects Data'!R614</f>
        <v>OAK</v>
      </c>
      <c r="U614">
        <f>'Prospects Data'!S614</f>
        <v>120000</v>
      </c>
      <c r="V614" t="str">
        <f>'Prospects Data'!T614</f>
        <v>Gonzaga</v>
      </c>
      <c r="W614" t="str">
        <f>'Prospects Data'!U614</f>
        <v>Harris is an elegant defender with soft hands and a sweet throwing stroke. His footwork, hands and actions are all smooth and precise, though Harris is not especially rangy. He has played some middle infield in the minors but the majority of his reps have come at third base, where Harris' lack of range is less often a problem and his other attributes really play. Offensively, Harris makes a lot of low-lying opposite field contact. His downward-cutting swing often drives the baseball into the ground, and though he's tended to produce above the league average at each of his minor league stops, it has come as Harris has been quite old for the level to which he was assigned. His contact rates from 2023 were very exciting (80% overall, 89% in the zone) but have declined since his promotion to Triple-A (those same stats are 72% and 75% respectively so far in 2024); he made his big league debut just before list publication. The best-case outcome for someone like Harris is a career similar to Matt Duffy's, where his hit tool holds water in a profound way and he's able to play a glove- and contact-driven role for many years. More likely, Harris is an above-replacement Emmanuel Rivera type who hops around for a little while.</v>
      </c>
      <c r="X614">
        <f>'Prospects Data'!V614</f>
        <v>0</v>
      </c>
      <c r="Y614">
        <f>'Prospects Data'!W614</f>
        <v>29788</v>
      </c>
    </row>
    <row r="615" spans="2:25" x14ac:dyDescent="0.45">
      <c r="B615">
        <v>21</v>
      </c>
      <c r="C615" t="s">
        <v>4777</v>
      </c>
      <c r="D615" t="s">
        <v>170</v>
      </c>
      <c r="E615" s="7" t="str">
        <f>VLOOKUP(D615, Index!$A$2:$B$31, 2, FALSE)</f>
        <v>Guardians</v>
      </c>
      <c r="F615" s="7">
        <f t="shared" si="9"/>
        <v>614</v>
      </c>
      <c r="G615" t="str">
        <f>'Prospects Data'!E615</f>
        <v>SP</v>
      </c>
      <c r="H615" t="str">
        <f>'Prospects Data'!F615</f>
        <v>AAA</v>
      </c>
      <c r="I615">
        <f>'Prospects Data'!G615</f>
        <v>2025</v>
      </c>
      <c r="J615">
        <f>'Prospects Data'!H615</f>
        <v>40</v>
      </c>
      <c r="K615" t="str">
        <f>'Prospects Data'!I615</f>
        <v>Med</v>
      </c>
      <c r="L615">
        <f>'Prospects Data'!J615</f>
        <v>0</v>
      </c>
      <c r="M615">
        <f>'Prospects Data'!K615</f>
        <v>24.277777700000001</v>
      </c>
      <c r="N615" t="str">
        <f>'Prospects Data'!L615</f>
        <v>5' 10"</v>
      </c>
      <c r="O615">
        <f>'Prospects Data'!M615</f>
        <v>180</v>
      </c>
      <c r="P615" t="str">
        <f>'Prospects Data'!N615</f>
        <v>L</v>
      </c>
      <c r="Q615" t="str">
        <f>'Prospects Data'!O615</f>
        <v>L</v>
      </c>
      <c r="R615">
        <f>'Prospects Data'!P615</f>
        <v>2021</v>
      </c>
      <c r="S615" t="str">
        <f>'Prospects Data'!Q615</f>
        <v>Draft</v>
      </c>
      <c r="T615" t="str">
        <f>'Prospects Data'!R615</f>
        <v>CLE</v>
      </c>
      <c r="U615">
        <f>'Prospects Data'!S615</f>
        <v>125000</v>
      </c>
      <c r="V615" t="str">
        <f>'Prospects Data'!T615</f>
        <v>McNeese State</v>
      </c>
      <c r="W615" t="str">
        <f>'Prospects Data'!U615</f>
        <v>Dion had another successful season, this time mostly at Double-A, despite continuing to sit 87-90 mph with his fastball. You've seen Dion's delivery before if you've ever watched Clayton Kershaw pitch, as his short-levered overhand stroke is uncannily similar to that of the Hall of Fame lefty's. It imparts similarly deceptive riding life on Dion's fastball, which, like Kershaw's, plays better than its raw velocity, though Dion doesn't throw nearly as hard. He still managed to post strikeout rates north of 26% at every level since turning pro. Dion's curveball was his money pitch in college, but he's accelerated his changeup and slider usage so far in pro ball. All of his secondaries are about average to the eye, but his feel for locating his changeup so consistently has helped that pitch play closer to plus. If Dion can suddenly throw harder, he'll outpace this projection substantially because his fastball's life is like a force multiplier for velocity. Until then, he looks more like a fifth starter.</v>
      </c>
      <c r="X615">
        <f>'Prospects Data'!V615</f>
        <v>0</v>
      </c>
      <c r="Y615" t="str">
        <f>'Prospects Data'!W615</f>
        <v>sa3017850</v>
      </c>
    </row>
    <row r="616" spans="2:25" x14ac:dyDescent="0.45">
      <c r="B616">
        <v>21</v>
      </c>
      <c r="C616" t="s">
        <v>4781</v>
      </c>
      <c r="D616" t="s">
        <v>107</v>
      </c>
      <c r="E616" s="7" t="str">
        <f>VLOOKUP(D616, Index!$A$2:$B$31, 2, FALSE)</f>
        <v>Braves</v>
      </c>
      <c r="F616" s="7">
        <f t="shared" si="9"/>
        <v>615</v>
      </c>
      <c r="G616" t="str">
        <f>'Prospects Data'!E616</f>
        <v>SIRP</v>
      </c>
      <c r="H616" t="str">
        <f>'Prospects Data'!F616</f>
        <v>A+</v>
      </c>
      <c r="I616">
        <f>'Prospects Data'!G616</f>
        <v>2025</v>
      </c>
      <c r="J616">
        <f>'Prospects Data'!H616</f>
        <v>40</v>
      </c>
      <c r="K616" t="str">
        <f>'Prospects Data'!I616</f>
        <v>High</v>
      </c>
      <c r="L616">
        <f>'Prospects Data'!J616</f>
        <v>0</v>
      </c>
      <c r="M616">
        <f>'Prospects Data'!K616</f>
        <v>23.366666599999999</v>
      </c>
      <c r="N616" t="str">
        <f>'Prospects Data'!L616</f>
        <v>6' 2"</v>
      </c>
      <c r="O616">
        <f>'Prospects Data'!M616</f>
        <v>210</v>
      </c>
      <c r="P616" t="str">
        <f>'Prospects Data'!N616</f>
        <v>R</v>
      </c>
      <c r="Q616" t="str">
        <f>'Prospects Data'!O616</f>
        <v>R</v>
      </c>
      <c r="R616">
        <f>'Prospects Data'!P616</f>
        <v>2019</v>
      </c>
      <c r="S616" t="str">
        <f>'Prospects Data'!Q616</f>
        <v>Draft</v>
      </c>
      <c r="T616" t="str">
        <f>'Prospects Data'!R616</f>
        <v>ATL</v>
      </c>
      <c r="U616">
        <f>'Prospects Data'!S616</f>
        <v>257000</v>
      </c>
      <c r="V616" t="str">
        <f>'Prospects Data'!T616</f>
        <v>Smithville HS (MS)</v>
      </c>
      <c r="W616" t="str">
        <f>'Prospects Data'!U616</f>
        <v>Johnson is a very physical, high-effort relief prospect who utilizes a slider-heavy approach to pitching. Johnson's slider will bend in as hard as 94 mph. He hides the ball well and throws with such violence that it often take hitters a second to adjust to his delivery. His fastball will touch 99, but Johnson's very high release point creates a downhill angle that hurts the pitch's ability to miss bats. Johnson's stuff is pretty nasty and while his bull-in-a-china-shop control will probably limit him to up/down duty when he debuts, he could pitch his way into a more regular middle relief role if he gains better control of his body in his mid-20s.</v>
      </c>
      <c r="X616">
        <f>'Prospects Data'!V616</f>
        <v>0</v>
      </c>
      <c r="Y616" t="str">
        <f>'Prospects Data'!W616</f>
        <v>sa3011626</v>
      </c>
    </row>
    <row r="617" spans="2:25" x14ac:dyDescent="0.45">
      <c r="B617">
        <v>21</v>
      </c>
      <c r="C617" t="s">
        <v>1581</v>
      </c>
      <c r="D617" t="s">
        <v>130</v>
      </c>
      <c r="E617" s="7" t="str">
        <f>VLOOKUP(D617, Index!$A$2:$B$31, 2, FALSE)</f>
        <v>Rangers</v>
      </c>
      <c r="F617" s="7">
        <f t="shared" si="9"/>
        <v>616</v>
      </c>
      <c r="G617" t="str">
        <f>'Prospects Data'!E617</f>
        <v>3B</v>
      </c>
      <c r="H617" t="str">
        <f>'Prospects Data'!F617</f>
        <v>AA</v>
      </c>
      <c r="I617">
        <f>'Prospects Data'!G617</f>
        <v>2025</v>
      </c>
      <c r="J617">
        <f>'Prospects Data'!H617</f>
        <v>40</v>
      </c>
      <c r="K617" t="str">
        <f>'Prospects Data'!I617</f>
        <v>Med</v>
      </c>
      <c r="L617">
        <f>'Prospects Data'!J617</f>
        <v>0</v>
      </c>
      <c r="M617">
        <f>'Prospects Data'!K617</f>
        <v>23.561111100000002</v>
      </c>
      <c r="N617" t="str">
        <f>'Prospects Data'!L617</f>
        <v>5' 10"</v>
      </c>
      <c r="O617">
        <f>'Prospects Data'!M617</f>
        <v>185</v>
      </c>
      <c r="P617" t="str">
        <f>'Prospects Data'!N617</f>
        <v>R</v>
      </c>
      <c r="Q617" t="str">
        <f>'Prospects Data'!O617</f>
        <v>R</v>
      </c>
      <c r="R617">
        <f>'Prospects Data'!P617</f>
        <v>2019</v>
      </c>
      <c r="S617" t="str">
        <f>'Prospects Data'!Q617</f>
        <v>Draft</v>
      </c>
      <c r="T617" t="str">
        <f>'Prospects Data'!R617</f>
        <v>TEX</v>
      </c>
      <c r="U617">
        <f>'Prospects Data'!S617</f>
        <v>900000</v>
      </c>
      <c r="V617" t="str">
        <f>'Prospects Data'!T617</f>
        <v>Etiwanda HS (CA)</v>
      </c>
      <c r="W617" t="str">
        <f>'Prospects Data'!U617</f>
        <v>The Rangers have dispensed with trying to convert Freeman to catcher and he was playing third base exclusively this year before a couple recent games at second base. Freeman's arm accuracy can be mixed, but he's otherwise a very good low-to-the-ground defender with plus hands and footwork, and range that's a tick below average. He smothers short hops especially well. 
On offense, Freeman continues to make plus rates of contact and, despite his shorter stature, he consistently hits the ball hard. Freeman is a punctual hitter who covers the very top of the strike zone well. He has dangerous pull-side power versus breaking balls but tends to be limited to all-fields singles spray against fastballs. If he can effectively re-engage with second base (the last time Freeman played there regularly was 2019), he'll be more rosterable. Right now he looks like an above-replacement third baseman who'll eventually get a long-term opportunity with a rebuilding club to see if his hit tool can hold up to big league stuff.</v>
      </c>
      <c r="X617">
        <f>'Prospects Data'!V617</f>
        <v>0</v>
      </c>
      <c r="Y617" t="str">
        <f>'Prospects Data'!W617</f>
        <v>sa3010153</v>
      </c>
    </row>
    <row r="618" spans="2:25" x14ac:dyDescent="0.45">
      <c r="B618">
        <v>21</v>
      </c>
      <c r="C618" t="s">
        <v>4787</v>
      </c>
      <c r="D618" t="s">
        <v>7</v>
      </c>
      <c r="E618" s="7" t="str">
        <f>VLOOKUP(D618, Index!$A$2:$B$31, 2, FALSE)</f>
        <v>Marlins</v>
      </c>
      <c r="F618" s="7">
        <f t="shared" si="9"/>
        <v>617</v>
      </c>
      <c r="G618" t="str">
        <f>'Prospects Data'!E618</f>
        <v>SP/RF</v>
      </c>
      <c r="H618" t="str">
        <f>'Prospects Data'!F618</f>
        <v>DSL</v>
      </c>
      <c r="I618">
        <f>'Prospects Data'!G618</f>
        <v>2029</v>
      </c>
      <c r="J618">
        <f>'Prospects Data'!H618</f>
        <v>40</v>
      </c>
      <c r="K618" t="str">
        <f>'Prospects Data'!I618</f>
        <v>High</v>
      </c>
      <c r="L618">
        <f>'Prospects Data'!J618</f>
        <v>0</v>
      </c>
      <c r="M618">
        <f>'Prospects Data'!K618</f>
        <v>18.5472222</v>
      </c>
      <c r="N618" t="str">
        <f>'Prospects Data'!L618</f>
        <v>6' 2"</v>
      </c>
      <c r="O618">
        <f>'Prospects Data'!M618</f>
        <v>175</v>
      </c>
      <c r="P618" t="str">
        <f>'Prospects Data'!N618</f>
        <v>S</v>
      </c>
      <c r="Q618" t="str">
        <f>'Prospects Data'!O618</f>
        <v>L</v>
      </c>
      <c r="R618">
        <f>'Prospects Data'!P618</f>
        <v>2023</v>
      </c>
      <c r="S618" t="str">
        <f>'Prospects Data'!Q618</f>
        <v>Intl15</v>
      </c>
      <c r="T618" t="str">
        <f>'Prospects Data'!R618</f>
        <v>MIA</v>
      </c>
      <c r="U618">
        <f>'Prospects Data'!S618</f>
        <v>950000</v>
      </c>
      <c r="V618" t="str">
        <f>'Prospects Data'!T618</f>
        <v>Bahamas</v>
      </c>
      <c r="W618" t="str">
        <f>'Prospects Data'!U618</f>
        <v>Miller is a very exciting two-way athlete with real big league potential as both a pitcher and an outfielder. He was seen often in the U.S. (usually at tournaments in Florida) as an amatuer and signed with the Marlins for just shy of $1 million in January of 2023. He quickly made developmental strides working out in the Dominican Republic. Miller was peaking in the low-90s as an amateur, but in his first pro season, he was sitting in that range and up to 96. His delivery features some head violence, but Miller is a projectable lefty with a naturally riding fastball and the potential to develop breaking stuff with big depth because his arm slot allows him to get over the top of the baseball. His fastball has nearly perfect north/south action, he can land his breaker in the zone, and he has some feel for creating tumble on a crude changeup. It's exciting raw material that will take time to harness, and Miller's development is being slow-played as he's back in the DSL for the 2024 summer.
As a hitting prospect, Miller had the worst contact rate among the Marlins' DSL hitters last year. He can really swing it, but doesn't track pitches well or move the barrel around. As long as he's on an innings count that allows for him to hit some of the time, it makes sense to develop him both ways to ensure the Marlins are making the right decision about which road he should take when Miller comes to the fork. When he signed it seemed likely that Miller would be a pitcher only down the road, and his 2023 DSL performance continued to push the ball in that direction</v>
      </c>
      <c r="X618">
        <f>'Prospects Data'!V618</f>
        <v>0</v>
      </c>
      <c r="Y618" t="str">
        <f>'Prospects Data'!W618</f>
        <v>sa3021077</v>
      </c>
    </row>
    <row r="619" spans="2:25" x14ac:dyDescent="0.45">
      <c r="B619">
        <v>21</v>
      </c>
      <c r="C619" t="s">
        <v>4791</v>
      </c>
      <c r="D619" t="s">
        <v>21</v>
      </c>
      <c r="E619" s="7" t="str">
        <f>VLOOKUP(D619, Index!$A$2:$B$31, 2, FALSE)</f>
        <v>Orioles</v>
      </c>
      <c r="F619" s="7">
        <f t="shared" si="9"/>
        <v>618</v>
      </c>
      <c r="G619" t="str">
        <f>'Prospects Data'!E619</f>
        <v>SS</v>
      </c>
      <c r="H619" t="str">
        <f>'Prospects Data'!F619</f>
        <v>DSL</v>
      </c>
      <c r="I619">
        <f>'Prospects Data'!G619</f>
        <v>2030</v>
      </c>
      <c r="J619">
        <f>'Prospects Data'!H619</f>
        <v>40</v>
      </c>
      <c r="K619" t="str">
        <f>'Prospects Data'!I619</f>
        <v>Med</v>
      </c>
      <c r="L619">
        <f>'Prospects Data'!J619</f>
        <v>0</v>
      </c>
      <c r="M619">
        <f>'Prospects Data'!K619</f>
        <v>17.288888799999999</v>
      </c>
      <c r="N619" t="str">
        <f>'Prospects Data'!L619</f>
        <v>6' 1"</v>
      </c>
      <c r="O619">
        <f>'Prospects Data'!M619</f>
        <v>170</v>
      </c>
      <c r="P619" t="str">
        <f>'Prospects Data'!N619</f>
        <v>L</v>
      </c>
      <c r="Q619" t="str">
        <f>'Prospects Data'!O619</f>
        <v>R</v>
      </c>
      <c r="R619">
        <f>'Prospects Data'!P619</f>
        <v>2024</v>
      </c>
      <c r="S619" t="str">
        <f>'Prospects Data'!Q619</f>
        <v>Intl15</v>
      </c>
      <c r="T619" t="str">
        <f>'Prospects Data'!R619</f>
        <v>BAL</v>
      </c>
      <c r="U619">
        <f>'Prospects Data'!S619</f>
        <v>1300000</v>
      </c>
      <c r="V619" t="str">
        <f>'Prospects Data'!T619</f>
        <v>Dominican Republic</v>
      </c>
      <c r="W619" t="str">
        <f>'Prospects Data'!U619</f>
        <v>Sanchez, who signed for $1.3 million in January, is a well-rounded infielder who can do a little bit of everything. He's a smooth operator in the batter's box and on the infield dirt. Sanchez's frame is small-ish, but well-composed. Scouts are a little more skeptical as to whether he'll grow into meaningful strength and power than they are about some of the other projectable shortstops from the 2024 class, making Sanchez more of a high-floor utility prospect than a potential impact player at this stage. He is currently playing a mix of shortstop and third base in the DSL and walking over 20% of the time.</v>
      </c>
      <c r="X619">
        <f>'Prospects Data'!V619</f>
        <v>0</v>
      </c>
      <c r="Y619" t="str">
        <f>'Prospects Data'!W619</f>
        <v>sa3024110</v>
      </c>
    </row>
    <row r="620" spans="2:25" x14ac:dyDescent="0.45">
      <c r="B620">
        <v>21</v>
      </c>
      <c r="C620" t="s">
        <v>4794</v>
      </c>
      <c r="D620" t="s">
        <v>76</v>
      </c>
      <c r="E620" s="7" t="str">
        <f>VLOOKUP(D620, Index!$A$2:$B$31, 2, FALSE)</f>
        <v>Pirates</v>
      </c>
      <c r="F620" s="7">
        <f t="shared" si="9"/>
        <v>619</v>
      </c>
      <c r="G620" t="str">
        <f>'Prospects Data'!E620</f>
        <v>SS</v>
      </c>
      <c r="H620" t="str">
        <f>'Prospects Data'!F620</f>
        <v>DSL</v>
      </c>
      <c r="I620">
        <f>'Prospects Data'!G620</f>
        <v>2030</v>
      </c>
      <c r="J620">
        <f>'Prospects Data'!H620</f>
        <v>40</v>
      </c>
      <c r="K620" t="str">
        <f>'Prospects Data'!I620</f>
        <v>High</v>
      </c>
      <c r="L620">
        <f>'Prospects Data'!J620</f>
        <v>0</v>
      </c>
      <c r="M620">
        <f>'Prospects Data'!K620</f>
        <v>17.4277777</v>
      </c>
      <c r="N620" t="str">
        <f>'Prospects Data'!L620</f>
        <v>6' 0"</v>
      </c>
      <c r="O620">
        <f>'Prospects Data'!M620</f>
        <v>160</v>
      </c>
      <c r="P620" t="str">
        <f>'Prospects Data'!N620</f>
        <v>S</v>
      </c>
      <c r="Q620" t="str">
        <f>'Prospects Data'!O620</f>
        <v>R</v>
      </c>
      <c r="R620">
        <f>'Prospects Data'!P620</f>
        <v>2024</v>
      </c>
      <c r="S620" t="str">
        <f>'Prospects Data'!Q620</f>
        <v>Intl15</v>
      </c>
      <c r="T620" t="str">
        <f>'Prospects Data'!R620</f>
        <v>PIT</v>
      </c>
      <c r="U620">
        <f>'Prospects Data'!S620</f>
        <v>1200000</v>
      </c>
      <c r="V620" t="str">
        <f>'Prospects Data'!T620</f>
        <v>Dominican Republic</v>
      </c>
      <c r="W620" t="str">
        <f>'Prospects Data'!U620</f>
        <v>Feliz didn't garner the biggest bonus of the Pirates' 2024 international signees, but he checks a lot of the scouting boxes we covet. He's a switch-hitting shortstop and a graceful athlete,  and Feliz has a pretty good chance to stay at short. He's of medium build and not really at risk of getting so big that he outgrows the position. This probably caps Feliz's power projection to an extent, but he's athletic enough to swing pretty hard already, though we're hoping his lefty swing will shorten up some as he gets stronger and more comfortable switch-hitting. Feliz is a well-rounded middle infielder who feels like he'd be in the late second/early third round mix were he a domestic draft prospect.</v>
      </c>
      <c r="X620">
        <f>'Prospects Data'!V620</f>
        <v>0</v>
      </c>
      <c r="Y620" t="str">
        <f>'Prospects Data'!W620</f>
        <v>sa3023897</v>
      </c>
    </row>
    <row r="621" spans="2:25" x14ac:dyDescent="0.45">
      <c r="B621">
        <v>21</v>
      </c>
      <c r="C621" t="s">
        <v>4797</v>
      </c>
      <c r="D621" t="s">
        <v>309</v>
      </c>
      <c r="E621" s="7" t="str">
        <f>VLOOKUP(D621, Index!$A$2:$B$31, 2, FALSE)</f>
        <v>Rockies</v>
      </c>
      <c r="F621" s="7">
        <f t="shared" si="9"/>
        <v>620</v>
      </c>
      <c r="G621" t="str">
        <f>'Prospects Data'!E621</f>
        <v>SP</v>
      </c>
      <c r="H621" t="str">
        <f>'Prospects Data'!F621</f>
        <v>AA</v>
      </c>
      <c r="I621">
        <f>'Prospects Data'!G621</f>
        <v>2026</v>
      </c>
      <c r="J621">
        <f>'Prospects Data'!H621</f>
        <v>40</v>
      </c>
      <c r="K621" t="str">
        <f>'Prospects Data'!I621</f>
        <v>Low</v>
      </c>
      <c r="L621">
        <f>'Prospects Data'!J621</f>
        <v>0</v>
      </c>
      <c r="M621">
        <f>'Prospects Data'!K621</f>
        <v>22.0138888</v>
      </c>
      <c r="N621" t="str">
        <f>'Prospects Data'!L621</f>
        <v>6' 4"</v>
      </c>
      <c r="O621">
        <f>'Prospects Data'!M621</f>
        <v>190</v>
      </c>
      <c r="P621" t="str">
        <f>'Prospects Data'!N621</f>
        <v>R</v>
      </c>
      <c r="Q621" t="str">
        <f>'Prospects Data'!O621</f>
        <v>L</v>
      </c>
      <c r="R621">
        <f>'Prospects Data'!P621</f>
        <v>2023</v>
      </c>
      <c r="S621" t="str">
        <f>'Prospects Data'!Q621</f>
        <v>Draft</v>
      </c>
      <c r="T621" t="str">
        <f>'Prospects Data'!R621</f>
        <v>COL</v>
      </c>
      <c r="U621">
        <f>'Prospects Data'!S621</f>
        <v>1700000</v>
      </c>
      <c r="V621" t="str">
        <f>'Prospects Data'!T621</f>
        <v>Wake Forest</v>
      </c>
      <c r="W621" t="str">
        <f>'Prospects Data'!U621</f>
        <v>Sullivan is an ultra-deceptive cross-bodied lefty with a rise/run heater. His stride direction takes him toward the first base line at an extreme angle, and this, in concert with his low three-quarters slot, makes him very deceptive; it takes hitters a few looks at him to get comfortable. He does most of his swing-and-miss damage with a low-90s fastball that averaged 90 mph across all of 2023. He was sitting more 90-94 during his postseason starts with Wake, but has been back in the 88-91 mph range during the spring of 2024. 
In college, Sullivan's repertoire was fastball-heavy in the extreme at about 75% usage, which isn't sustainable in pro ball when you sit 89. His mid-80s changeup appears to be coming to the forefront of his secondary offerings early in 2024. Sullivan sells it with arm speed and tends to command it to the arm-side edge of the plate. His slider isn't nasty on its own, but his arm angle is going to help it play against lefties and it has enough length to play as a strike-stealing backdoor offering versus righties. There aren't many starters who look like Sullivan in the big leagues â€” guys like Ryan Yarbrough and Reiver Sanmartin can kind of give you an idea of the role pitchers like Sullivan tend to play. As of list publication, he is off to a very good start at Spokane, and this org is clearly open to exploring starting roles for low-slot guys pitchers like him and Carson Palmquist.</v>
      </c>
      <c r="X621">
        <f>'Prospects Data'!V621</f>
        <v>0</v>
      </c>
      <c r="Y621" t="str">
        <f>'Prospects Data'!W621</f>
        <v>sa3018185</v>
      </c>
    </row>
    <row r="622" spans="2:25" x14ac:dyDescent="0.45">
      <c r="B622">
        <v>21</v>
      </c>
      <c r="C622" t="s">
        <v>4800</v>
      </c>
      <c r="D622" t="s">
        <v>98</v>
      </c>
      <c r="E622" s="7" t="str">
        <f>VLOOKUP(D622, Index!$A$2:$B$31, 2, FALSE)</f>
        <v>Blue Jays</v>
      </c>
      <c r="F622" s="7">
        <f t="shared" si="9"/>
        <v>621</v>
      </c>
      <c r="G622" t="str">
        <f>'Prospects Data'!E622</f>
        <v>3B</v>
      </c>
      <c r="H622">
        <f>'Prospects Data'!F622</f>
        <v>0</v>
      </c>
      <c r="I622">
        <f>'Prospects Data'!G622</f>
        <v>2027</v>
      </c>
      <c r="J622">
        <f>'Prospects Data'!H622</f>
        <v>40</v>
      </c>
      <c r="K622" t="str">
        <f>'Prospects Data'!I622</f>
        <v>Med</v>
      </c>
      <c r="L622">
        <f>'Prospects Data'!J622</f>
        <v>0</v>
      </c>
      <c r="M622">
        <f>'Prospects Data'!K622</f>
        <v>21.125</v>
      </c>
      <c r="N622" t="str">
        <f>'Prospects Data'!L622</f>
        <v>6' 2"</v>
      </c>
      <c r="O622">
        <f>'Prospects Data'!M622</f>
        <v>225</v>
      </c>
      <c r="P622" t="str">
        <f>'Prospects Data'!N622</f>
        <v>L</v>
      </c>
      <c r="Q622" t="str">
        <f>'Prospects Data'!O622</f>
        <v>R</v>
      </c>
      <c r="R622">
        <f>'Prospects Data'!P622</f>
        <v>2024</v>
      </c>
      <c r="S622" t="str">
        <f>'Prospects Data'!Q622</f>
        <v>Draft</v>
      </c>
      <c r="T622" t="str">
        <f>'Prospects Data'!R622</f>
        <v>TOR</v>
      </c>
      <c r="U622">
        <f>'Prospects Data'!S622</f>
        <v>0</v>
      </c>
      <c r="V622" t="str">
        <f>'Prospects Data'!T622</f>
        <v>Bucknell</v>
      </c>
      <c r="W622" t="str">
        <f>'Prospects Data'!U622</f>
        <v>Super physical small school bat who hit .405/.535/.798 in 2024. Impressive defender for his size, teams couldn't believe how big Keys was during in-person pre-draft meetings. A little stiff in the box but creates big power in a short distance. Swing has natural loft. Has barely been tested against good pitching. Like Mike Boeve last year, a team will take a shot that his hit tool is for real. More likely a corner role player than a regular.</v>
      </c>
      <c r="X622">
        <f>'Prospects Data'!V622</f>
        <v>0</v>
      </c>
      <c r="Y622">
        <f>'Prospects Data'!W622</f>
        <v>0</v>
      </c>
    </row>
    <row r="623" spans="2:25" x14ac:dyDescent="0.45">
      <c r="B623">
        <v>21</v>
      </c>
      <c r="C623" t="s">
        <v>4803</v>
      </c>
      <c r="D623" t="s">
        <v>56</v>
      </c>
      <c r="E623" s="7" t="str">
        <f>VLOOKUP(D623, Index!$A$2:$B$31, 2, FALSE)</f>
        <v>Brewers</v>
      </c>
      <c r="F623" s="7">
        <f t="shared" si="9"/>
        <v>622</v>
      </c>
      <c r="G623" t="str">
        <f>'Prospects Data'!E623</f>
        <v>SP</v>
      </c>
      <c r="H623" t="str">
        <f>'Prospects Data'!F623</f>
        <v>AA</v>
      </c>
      <c r="I623">
        <f>'Prospects Data'!G623</f>
        <v>2026</v>
      </c>
      <c r="J623">
        <f>'Prospects Data'!H623</f>
        <v>40</v>
      </c>
      <c r="K623" t="str">
        <f>'Prospects Data'!I623</f>
        <v>Med</v>
      </c>
      <c r="L623">
        <f>'Prospects Data'!J623</f>
        <v>0</v>
      </c>
      <c r="M623">
        <f>'Prospects Data'!K623</f>
        <v>24.752777699999999</v>
      </c>
      <c r="N623" t="str">
        <f>'Prospects Data'!L623</f>
        <v>6' 4"</v>
      </c>
      <c r="O623">
        <f>'Prospects Data'!M623</f>
        <v>230</v>
      </c>
      <c r="P623" t="str">
        <f>'Prospects Data'!N623</f>
        <v>R</v>
      </c>
      <c r="Q623" t="str">
        <f>'Prospects Data'!O623</f>
        <v>R</v>
      </c>
      <c r="R623">
        <f>'Prospects Data'!P623</f>
        <v>2022</v>
      </c>
      <c r="S623" t="str">
        <f>'Prospects Data'!Q623</f>
        <v>Draft</v>
      </c>
      <c r="T623" t="str">
        <f>'Prospects Data'!R623</f>
        <v>MIL</v>
      </c>
      <c r="U623">
        <f>'Prospects Data'!S623</f>
        <v>100000</v>
      </c>
      <c r="V623" t="str">
        <f>'Prospects Data'!T623</f>
        <v>Central Arizona (JC)</v>
      </c>
      <c r="W623" t="str">
        <f>'Prospects Data'!U623</f>
        <v>Woessner's role is up in the air, as he had a fair amount of success in his first full pro season as a starter but is throwing much, much harder in a relief role as 2024 camp gets underway. Woessner pitched 121 High-A innings in 2023 and sat 92-94 with downhill plane and just enough changeup quality to keep his hopes of starting alive. He's built like an innings-eating starter and still has a couple of seasons to develop before Milwaukee has to make a 40-man decision. This spring, he was parked in the 97-99 mph range as a reliever. Woessner has a potentially plus breaking ball (especially if it also gets faster in a shift to relief) and would be a quick-mover as a three-pitch bullpen weapon, but the Brewers have lots of other comparable relievers tracking ahead of his 2026 debut timeline and there's no reason to rush him in such a role. Obviously if Woessner can sustain his early 2024 velo across a starter's load of innings, then we're talking about an entirely different level of prospect. For now, he has one of the better shots to start of all the arms in this tier of the system.</v>
      </c>
      <c r="X623">
        <f>'Prospects Data'!V623</f>
        <v>0</v>
      </c>
      <c r="Y623" t="str">
        <f>'Prospects Data'!W623</f>
        <v>sa3020171</v>
      </c>
    </row>
    <row r="624" spans="2:25" x14ac:dyDescent="0.45">
      <c r="B624">
        <v>21</v>
      </c>
      <c r="C624" t="s">
        <v>973</v>
      </c>
      <c r="D624" t="s">
        <v>28</v>
      </c>
      <c r="E624" s="7" t="str">
        <f>VLOOKUP(D624, Index!$A$2:$B$31, 2, FALSE)</f>
        <v>Red Sox</v>
      </c>
      <c r="F624" s="7">
        <f t="shared" si="9"/>
        <v>623</v>
      </c>
      <c r="G624" t="str">
        <f>'Prospects Data'!E624</f>
        <v>3B</v>
      </c>
      <c r="H624" t="str">
        <f>'Prospects Data'!F624</f>
        <v>AA</v>
      </c>
      <c r="I624">
        <f>'Prospects Data'!G624</f>
        <v>2026</v>
      </c>
      <c r="J624">
        <f>'Prospects Data'!H624</f>
        <v>40</v>
      </c>
      <c r="K624" t="str">
        <f>'Prospects Data'!I624</f>
        <v>High</v>
      </c>
      <c r="L624">
        <f>'Prospects Data'!J624</f>
        <v>0</v>
      </c>
      <c r="M624">
        <f>'Prospects Data'!K624</f>
        <v>22.069444399999998</v>
      </c>
      <c r="N624" t="str">
        <f>'Prospects Data'!L624</f>
        <v>5' 10"</v>
      </c>
      <c r="O624">
        <f>'Prospects Data'!M624</f>
        <v>175</v>
      </c>
      <c r="P624" t="str">
        <f>'Prospects Data'!N624</f>
        <v>L</v>
      </c>
      <c r="Q624" t="str">
        <f>'Prospects Data'!O624</f>
        <v>R</v>
      </c>
      <c r="R624">
        <f>'Prospects Data'!P624</f>
        <v>2018</v>
      </c>
      <c r="S624" t="str">
        <f>'Prospects Data'!Q624</f>
        <v>J2</v>
      </c>
      <c r="T624" t="str">
        <f>'Prospects Data'!R624</f>
        <v>BOS</v>
      </c>
      <c r="U624">
        <f>'Prospects Data'!S624</f>
        <v>205000</v>
      </c>
      <c r="V624" t="str">
        <f>'Prospects Data'!T624</f>
        <v>Dominican Republic</v>
      </c>
      <c r="W624" t="str">
        <f>'Prospects Data'!U624</f>
        <v>After a rough start to 2024, Paulino's contact rates have rebounded back to his career norms, and though he's still a little rough around the edges as a defender, he continues to project as a lefty-hitting utilityman. Paulino is well-rounded but lacks a plus tool. He swings hard for a guy his size but does so at the expense of contact, as it requires visible effort for him to take such big hacks. The bat speed Paulino produces and his swing's uppercut path make him a dangerous hitter on the inner third of the zone, but he isn't moving the barrel all over to do damage or anything like that. Paulino runs pretty well, and his athleticism and effort translates to defense, where he's a rangy and flashy defender whose hands still need polish. Though he's playing everywhere on the dirt except first base, third seems like his most comfortable spot. The Sox left Paulino off of their 40-man last offseason and it feels like a less than 50/50 shot that he gets added after this year. But given his profile (lefty hitting, well-rounded, versatile) and age, he projects to play a lower-impact part-time infield role eventually.</v>
      </c>
      <c r="X624">
        <f>'Prospects Data'!V624</f>
        <v>0</v>
      </c>
      <c r="Y624" t="str">
        <f>'Prospects Data'!W624</f>
        <v>sa3009538</v>
      </c>
    </row>
    <row r="625" spans="2:25" x14ac:dyDescent="0.45">
      <c r="B625">
        <v>21</v>
      </c>
      <c r="C625" t="s">
        <v>4808</v>
      </c>
      <c r="D625" t="s">
        <v>39</v>
      </c>
      <c r="E625" s="7" t="str">
        <f>VLOOKUP(D625, Index!$A$2:$B$31, 2, FALSE)</f>
        <v>Tigers</v>
      </c>
      <c r="F625" s="7">
        <f t="shared" si="9"/>
        <v>624</v>
      </c>
      <c r="G625" t="str">
        <f>'Prospects Data'!E625</f>
        <v>2B</v>
      </c>
      <c r="H625" t="str">
        <f>'Prospects Data'!F625</f>
        <v>A+</v>
      </c>
      <c r="I625">
        <f>'Prospects Data'!G625</f>
        <v>2026</v>
      </c>
      <c r="J625">
        <f>'Prospects Data'!H625</f>
        <v>40</v>
      </c>
      <c r="K625" t="str">
        <f>'Prospects Data'!I625</f>
        <v>Med</v>
      </c>
      <c r="L625">
        <f>'Prospects Data'!J625</f>
        <v>0</v>
      </c>
      <c r="M625">
        <f>'Prospects Data'!K625</f>
        <v>22.408333299999999</v>
      </c>
      <c r="N625" t="str">
        <f>'Prospects Data'!L625</f>
        <v>6' 0"</v>
      </c>
      <c r="O625">
        <f>'Prospects Data'!M625</f>
        <v>215</v>
      </c>
      <c r="P625" t="str">
        <f>'Prospects Data'!N625</f>
        <v>R</v>
      </c>
      <c r="Q625" t="str">
        <f>'Prospects Data'!O625</f>
        <v>R</v>
      </c>
      <c r="R625">
        <f>'Prospects Data'!P625</f>
        <v>2023</v>
      </c>
      <c r="S625" t="str">
        <f>'Prospects Data'!Q625</f>
        <v>Draft</v>
      </c>
      <c r="T625" t="str">
        <f>'Prospects Data'!R625</f>
        <v>DET</v>
      </c>
      <c r="U625">
        <f>'Prospects Data'!S625</f>
        <v>1430000</v>
      </c>
      <c r="V625" t="str">
        <f>'Prospects Data'!T625</f>
        <v>Nebraska</v>
      </c>
      <c r="W625" t="str">
        <f>'Prospects Data'!U625</f>
        <v>Anderson is a very physical second baseman with plus bat speed. He hit (this is not a typo) .414/.461/.771 as a junior and more than doubled his career home run total with 21 bombs. Why wasn't he a first rounder? His swing might not play in pro ball. Anderson is great at identifying and barreling low pitches, but his path is often underneath stuff at the belt and above. He's often bent at the waist and spraying contact to the opposite field with his bottom hand-dominant swing, and he rarely pulls the ball (a common trait among hitters in this system). When he connects, Anderson puts a huge charge into the baseball, it's just possible he won't connect enough in pro ball. 
He saw action all over the infield in college and was fine at both second and third base; after the draft, he only played second base at Lakeland. Even if he's flawed as a contact hitter, so long as Anderson can play two spots, he has enough power to carry a part-time infield profile. However, the track record of players who enter this system with hit tool question marks and come out the other end having answered them has not been great lately. Anderson also did a lot of chasing in his 32-game pro sample. I can see why the Tigers wanted to take a shot on his power, even though it isn't something I'd have done in the second round for just shy of $1.5 million.</v>
      </c>
      <c r="X625">
        <f>'Prospects Data'!V625</f>
        <v>0</v>
      </c>
      <c r="Y625" t="str">
        <f>'Prospects Data'!W625</f>
        <v>sa3022567</v>
      </c>
    </row>
    <row r="626" spans="2:25" x14ac:dyDescent="0.45">
      <c r="B626">
        <v>21</v>
      </c>
      <c r="C626" t="s">
        <v>4811</v>
      </c>
      <c r="D626" t="s">
        <v>104</v>
      </c>
      <c r="E626" s="7" t="str">
        <f>VLOOKUP(D626, Index!$A$2:$B$31, 2, FALSE)</f>
        <v>Nationals</v>
      </c>
      <c r="F626" s="7">
        <f t="shared" si="9"/>
        <v>625</v>
      </c>
      <c r="G626" t="str">
        <f>'Prospects Data'!E626</f>
        <v>SP</v>
      </c>
      <c r="H626" t="str">
        <f>'Prospects Data'!F626</f>
        <v>A+</v>
      </c>
      <c r="I626">
        <f>'Prospects Data'!G626</f>
        <v>2026</v>
      </c>
      <c r="J626">
        <f>'Prospects Data'!H626</f>
        <v>40</v>
      </c>
      <c r="K626" t="str">
        <f>'Prospects Data'!I626</f>
        <v>Med</v>
      </c>
      <c r="L626">
        <f>'Prospects Data'!J626</f>
        <v>0</v>
      </c>
      <c r="M626">
        <f>'Prospects Data'!K626</f>
        <v>23.652777700000001</v>
      </c>
      <c r="N626" t="str">
        <f>'Prospects Data'!L626</f>
        <v>6' 6"</v>
      </c>
      <c r="O626">
        <f>'Prospects Data'!M626</f>
        <v>234</v>
      </c>
      <c r="P626" t="str">
        <f>'Prospects Data'!N626</f>
        <v>L</v>
      </c>
      <c r="Q626" t="str">
        <f>'Prospects Data'!O626</f>
        <v>L</v>
      </c>
      <c r="R626">
        <f>'Prospects Data'!P626</f>
        <v>2022</v>
      </c>
      <c r="S626" t="str">
        <f>'Prospects Data'!Q626</f>
        <v>Draft</v>
      </c>
      <c r="T626" t="str">
        <f>'Prospects Data'!R626</f>
        <v>WSN</v>
      </c>
      <c r="U626">
        <f>'Prospects Data'!S626</f>
        <v>1734800</v>
      </c>
      <c r="V626" t="str">
        <f>'Prospects Data'!T626</f>
        <v>Oklahoma</v>
      </c>
      <c r="W626" t="str">
        <f>'Prospects Data'!U626</f>
        <v>As if they're required to draft all the giant pitchers from Oklahoma, the Nationals popped Bennett in the 2022 second round, and he was very good across 15 starts during his 2023 pro debut before he blew out and had Tommy John in September. It will cost him all of 2024. 
Bennett has a huge, statuesque frame, and his delivery is silky smooth despite a longer arm swing. He's so big and gets so far down the mound that his low-90s fastball can sneak past hitters even though it doesn't have huge life or velocity. He touched 98 mph at Oklahoma and sat 92-95, but settled back into his usual 90-93 last year before he was shut down. It's fine â€” Bennett locates his fastball up and to his arm side where it plays best with great regularity, and he's a high-probability starter prospect in part because of his excellent fastball command. Bennett has an east/west operation aided by the movement of his slider and changeup. They're both nastier than Bennett's fastball. His slider plays against lefties in part because his arm slot is tough for them to pick up, while his mid-80s changeup has plus fade; both pitches hover in the 80-84 mph range. It's fifth starter stuff with little bursts where Bennett is throwing harder and looks a bit better than that.</v>
      </c>
      <c r="X626">
        <f>'Prospects Data'!V626</f>
        <v>0</v>
      </c>
      <c r="Y626" t="str">
        <f>'Prospects Data'!W626</f>
        <v>sa3020737</v>
      </c>
    </row>
    <row r="627" spans="2:25" x14ac:dyDescent="0.45">
      <c r="B627">
        <v>21</v>
      </c>
      <c r="C627" t="s">
        <v>4814</v>
      </c>
      <c r="D627" t="s">
        <v>82</v>
      </c>
      <c r="E627" s="7" t="str">
        <f>VLOOKUP(D627, Index!$A$2:$B$31, 2, FALSE)</f>
        <v>Mariners</v>
      </c>
      <c r="F627" s="7">
        <f t="shared" si="9"/>
        <v>626</v>
      </c>
      <c r="G627" t="str">
        <f>'Prospects Data'!E627</f>
        <v>SIRP</v>
      </c>
      <c r="H627">
        <f>'Prospects Data'!F627</f>
        <v>0</v>
      </c>
      <c r="I627">
        <f>'Prospects Data'!G627</f>
        <v>2025</v>
      </c>
      <c r="J627">
        <f>'Prospects Data'!H627</f>
        <v>40</v>
      </c>
      <c r="K627" t="str">
        <f>'Prospects Data'!I627</f>
        <v>Low</v>
      </c>
      <c r="L627">
        <f>'Prospects Data'!J627</f>
        <v>0</v>
      </c>
      <c r="M627">
        <f>'Prospects Data'!K627</f>
        <v>23.713888799999999</v>
      </c>
      <c r="N627" t="str">
        <f>'Prospects Data'!L627</f>
        <v>6' 3"</v>
      </c>
      <c r="O627">
        <f>'Prospects Data'!M627</f>
        <v>210</v>
      </c>
      <c r="P627" t="str">
        <f>'Prospects Data'!N627</f>
        <v>R</v>
      </c>
      <c r="Q627" t="str">
        <f>'Prospects Data'!O627</f>
        <v>R</v>
      </c>
      <c r="R627">
        <f>'Prospects Data'!P627</f>
        <v>2024</v>
      </c>
      <c r="S627" t="str">
        <f>'Prospects Data'!Q627</f>
        <v>Draft</v>
      </c>
      <c r="T627" t="str">
        <f>'Prospects Data'!R627</f>
        <v>SEA</v>
      </c>
      <c r="U627">
        <f>'Prospects Data'!S627</f>
        <v>0</v>
      </c>
      <c r="V627" t="str">
        <f>'Prospects Data'!T627</f>
        <v>Kansas</v>
      </c>
      <c r="W627" t="str">
        <f>'Prospects Data'!U627</f>
        <v>Fastball regularly in the upper-90s with a hard slider that is inconsistent in shape but flashes above average when he gets two-plane shape to it. Below-average command overall but the electricity in the stuff gives him a high-leverage relief ceiling.</v>
      </c>
      <c r="X627">
        <f>'Prospects Data'!V627</f>
        <v>0</v>
      </c>
      <c r="Y627">
        <f>'Prospects Data'!W627</f>
        <v>0</v>
      </c>
    </row>
    <row r="628" spans="2:25" x14ac:dyDescent="0.45">
      <c r="B628">
        <v>21</v>
      </c>
      <c r="C628" t="s">
        <v>4817</v>
      </c>
      <c r="D628" t="s">
        <v>191</v>
      </c>
      <c r="E628" s="7" t="str">
        <f>VLOOKUP(D628, Index!$A$2:$B$31, 2, FALSE)</f>
        <v>Astros</v>
      </c>
      <c r="F628" s="7">
        <f t="shared" si="9"/>
        <v>627</v>
      </c>
      <c r="G628" t="str">
        <f>'Prospects Data'!E628</f>
        <v>SP</v>
      </c>
      <c r="H628">
        <f>'Prospects Data'!F628</f>
        <v>0</v>
      </c>
      <c r="I628">
        <f>'Prospects Data'!G628</f>
        <v>2027</v>
      </c>
      <c r="J628">
        <f>'Prospects Data'!H628</f>
        <v>40</v>
      </c>
      <c r="K628" t="str">
        <f>'Prospects Data'!I628</f>
        <v>High</v>
      </c>
      <c r="L628">
        <f>'Prospects Data'!J628</f>
        <v>0</v>
      </c>
      <c r="M628">
        <f>'Prospects Data'!K628</f>
        <v>21.608333300000002</v>
      </c>
      <c r="N628" t="str">
        <f>'Prospects Data'!L628</f>
        <v>6' 3"</v>
      </c>
      <c r="O628">
        <f>'Prospects Data'!M628</f>
        <v>205</v>
      </c>
      <c r="P628" t="str">
        <f>'Prospects Data'!N628</f>
        <v>R</v>
      </c>
      <c r="Q628" t="str">
        <f>'Prospects Data'!O628</f>
        <v>R</v>
      </c>
      <c r="R628">
        <f>'Prospects Data'!P628</f>
        <v>2024</v>
      </c>
      <c r="S628" t="str">
        <f>'Prospects Data'!Q628</f>
        <v>Draft</v>
      </c>
      <c r="T628" t="str">
        <f>'Prospects Data'!R628</f>
        <v>HOU</v>
      </c>
      <c r="U628">
        <f>'Prospects Data'!S628</f>
        <v>0</v>
      </c>
      <c r="V628" t="str">
        <f>'Prospects Data'!T628</f>
        <v>UC San Diego</v>
      </c>
      <c r="W628" t="str">
        <f>'Prospects Data'!U628</f>
        <v>Small school arm strength project. Typical 6-foot-3 pitcher's build with plus arm speed. Fastball sits 93-95 with late tailing life. Two distinct breaking balls led by upper-80s slider that flashes plus depth. Upper-70s curveball. Delivery is messy but promising. Forcucci needs to get stronger and have better control of his lower half. Often loses line to the plate and his release wavers, you can see his imbalance as his delivery finishes. Injured in mid-March and didn't pitch again. Could be backend starter with average fastball and two good breakers with the aid of pro dev.</v>
      </c>
      <c r="X628">
        <f>'Prospects Data'!V628</f>
        <v>0</v>
      </c>
      <c r="Y628">
        <f>'Prospects Data'!W628</f>
        <v>0</v>
      </c>
    </row>
    <row r="629" spans="2:25" x14ac:dyDescent="0.45">
      <c r="B629">
        <v>21</v>
      </c>
      <c r="C629" t="s">
        <v>4820</v>
      </c>
      <c r="D629" t="s">
        <v>31</v>
      </c>
      <c r="E629" s="7" t="str">
        <f>VLOOKUP(D629, Index!$A$2:$B$31, 2, FALSE)</f>
        <v>Cubs</v>
      </c>
      <c r="F629" s="7">
        <f t="shared" si="9"/>
        <v>628</v>
      </c>
      <c r="G629" t="str">
        <f>'Prospects Data'!E629</f>
        <v>SIRP</v>
      </c>
      <c r="H629" t="str">
        <f>'Prospects Data'!F629</f>
        <v>MLB</v>
      </c>
      <c r="I629">
        <f>'Prospects Data'!G629</f>
        <v>2024</v>
      </c>
      <c r="J629">
        <f>'Prospects Data'!H629</f>
        <v>40</v>
      </c>
      <c r="K629" t="str">
        <f>'Prospects Data'!I629</f>
        <v>Med</v>
      </c>
      <c r="L629">
        <f>'Prospects Data'!J629</f>
        <v>0</v>
      </c>
      <c r="M629">
        <f>'Prospects Data'!K629</f>
        <v>23.433333300000001</v>
      </c>
      <c r="N629" t="str">
        <f>'Prospects Data'!L629</f>
        <v>6' 4"</v>
      </c>
      <c r="O629">
        <f>'Prospects Data'!M629</f>
        <v>230</v>
      </c>
      <c r="P629" t="str">
        <f>'Prospects Data'!N629</f>
        <v>R</v>
      </c>
      <c r="Q629" t="str">
        <f>'Prospects Data'!O629</f>
        <v>R</v>
      </c>
      <c r="R629">
        <f>'Prospects Data'!P629</f>
        <v>2019</v>
      </c>
      <c r="S629" t="str">
        <f>'Prospects Data'!Q629</f>
        <v>Draft</v>
      </c>
      <c r="T629" t="str">
        <f>'Prospects Data'!R629</f>
        <v>CHC</v>
      </c>
      <c r="U629">
        <f>'Prospects Data'!S629</f>
        <v>125000</v>
      </c>
      <c r="V629" t="str">
        <f>'Prospects Data'!T629</f>
        <v>Cottonwood HS (UT)</v>
      </c>
      <c r="W629" t="str">
        <f>'Prospects Data'!U629</f>
        <v>Hodge is a bullpen behemoth who moved out of the rotation in the middle of 2023 and had enough success that the Cubs put him on the 40-man during the offseason. He's had a small velo spike in the early portion of 2024 and appears to have added a splitter in just the last couple of weeks. Big time extension and unpredictable movement (sometimes rise and run, sometimes cut) movement contribute to his fastball's effectiveness, and to the success of Hodge's slider, which generated chase and miss rates approaching 40% in 2023 and even better miss than that early in 2024. Upon conversion last year, Hodge looked like a standard middle reliever who needed to polish his command. He has special physicality and his stuff is still growing and changing. Hodge needs to find another gear of control in order to be relied on in a big league bullpen role but he also has more ceiling than just a standard middle inning guy.</v>
      </c>
      <c r="X629">
        <f>'Prospects Data'!V629</f>
        <v>0</v>
      </c>
      <c r="Y629">
        <f>'Prospects Data'!W629</f>
        <v>26413</v>
      </c>
    </row>
    <row r="630" spans="2:25" x14ac:dyDescent="0.45">
      <c r="B630">
        <v>21</v>
      </c>
      <c r="C630" t="s">
        <v>4823</v>
      </c>
      <c r="D630" t="s">
        <v>269</v>
      </c>
      <c r="E630" s="7" t="str">
        <f>VLOOKUP(D630, Index!$A$2:$B$31, 2, FALSE)</f>
        <v>Cardinals</v>
      </c>
      <c r="F630" s="7">
        <f t="shared" si="9"/>
        <v>629</v>
      </c>
      <c r="G630" t="str">
        <f>'Prospects Data'!E630</f>
        <v>SP</v>
      </c>
      <c r="H630" t="str">
        <f>'Prospects Data'!F630</f>
        <v>AAA</v>
      </c>
      <c r="I630">
        <f>'Prospects Data'!G630</f>
        <v>2024</v>
      </c>
      <c r="J630">
        <f>'Prospects Data'!H630</f>
        <v>35</v>
      </c>
      <c r="K630" t="str">
        <f>'Prospects Data'!I630</f>
        <v>Med</v>
      </c>
      <c r="L630">
        <f>'Prospects Data'!J630</f>
        <v>0</v>
      </c>
      <c r="M630">
        <f>'Prospects Data'!K630</f>
        <v>24.361111099999999</v>
      </c>
      <c r="N630" t="str">
        <f>'Prospects Data'!L630</f>
        <v>6' 4"</v>
      </c>
      <c r="O630">
        <f>'Prospects Data'!M630</f>
        <v>210</v>
      </c>
      <c r="P630" t="str">
        <f>'Prospects Data'!N630</f>
        <v>R</v>
      </c>
      <c r="Q630" t="str">
        <f>'Prospects Data'!O630</f>
        <v>R</v>
      </c>
      <c r="R630">
        <f>'Prospects Data'!P630</f>
        <v>2021</v>
      </c>
      <c r="S630" t="str">
        <f>'Prospects Data'!Q630</f>
        <v>Draft</v>
      </c>
      <c r="T630" t="str">
        <f>'Prospects Data'!R630</f>
        <v>STL</v>
      </c>
      <c r="U630">
        <f>'Prospects Data'!S630</f>
        <v>300000</v>
      </c>
      <c r="V630" t="str">
        <f>'Prospects Data'!T630</f>
        <v>Villanova</v>
      </c>
      <c r="W630" t="str">
        <f>'Prospects Data'!U630</f>
        <v>Graceffo had an abbreviated 2023 season that covered 86 total frames after missing over a month while battling shoulder inflammation. Last season, in his first taste of Triple-A, Graceffo posted a 20.9% strikeout rate while also carrying by far the highest walk rate of his career at 11.6% and allowed a hit per inning. So far in 2024, Graceffoâ€™s fastball is sitting 90-95 mph (way down from peak), but the offering plays lighter than that due to a lack of movement or outlier life; it's more reliant on being precisely located to be effective, which heâ€™s been unable to consistently do at Triple-A. Graceffoâ€™s slider continues to be his most effective offering due to its downer shape and his advanced feel for locating it. His other breaker is a curveball with big depth and 12-to-6 shape that tends to come out of his hand high, which makes it easier for hitters to identify, but its pure movement is pretty solid. He also keeps a rarely utilized changeup in his back pocket. It has fade, but the action begins almost right out of his hand and is another pitch hitters don't seem to have any issues picking up early. In order to have a chance to crack a rotation spot in the future, Graceffo will need his command to return to its above-average form. It's also feasible his peak velo could return if he were shifted into a short relief role.</v>
      </c>
      <c r="X630">
        <f>'Prospects Data'!V630</f>
        <v>0</v>
      </c>
      <c r="Y630">
        <f>'Prospects Data'!W630</f>
        <v>29519</v>
      </c>
    </row>
    <row r="631" spans="2:25" x14ac:dyDescent="0.45">
      <c r="B631">
        <v>21</v>
      </c>
      <c r="C631" t="s">
        <v>4826</v>
      </c>
      <c r="D631" t="s">
        <v>42</v>
      </c>
      <c r="E631" s="7" t="str">
        <f>VLOOKUP(D631, Index!$A$2:$B$31, 2, FALSE)</f>
        <v>Angels</v>
      </c>
      <c r="F631" s="7">
        <f t="shared" si="9"/>
        <v>630</v>
      </c>
      <c r="G631" t="str">
        <f>'Prospects Data'!E631</f>
        <v>SIRP</v>
      </c>
      <c r="H631" t="str">
        <f>'Prospects Data'!F631</f>
        <v>AAA</v>
      </c>
      <c r="I631">
        <f>'Prospects Data'!G631</f>
        <v>2024</v>
      </c>
      <c r="J631">
        <f>'Prospects Data'!H631</f>
        <v>35</v>
      </c>
      <c r="K631" t="str">
        <f>'Prospects Data'!I631</f>
        <v>Med</v>
      </c>
      <c r="L631">
        <f>'Prospects Data'!J631</f>
        <v>0</v>
      </c>
      <c r="M631">
        <f>'Prospects Data'!K631</f>
        <v>25.7972222</v>
      </c>
      <c r="N631" t="str">
        <f>'Prospects Data'!L631</f>
        <v>6' 5"</v>
      </c>
      <c r="O631">
        <f>'Prospects Data'!M631</f>
        <v>230</v>
      </c>
      <c r="P631" t="str">
        <f>'Prospects Data'!N631</f>
        <v>R</v>
      </c>
      <c r="Q631" t="str">
        <f>'Prospects Data'!O631</f>
        <v>R</v>
      </c>
      <c r="R631">
        <f>'Prospects Data'!P631</f>
        <v>2016</v>
      </c>
      <c r="S631" t="str">
        <f>'Prospects Data'!Q631</f>
        <v>J2</v>
      </c>
      <c r="T631" t="str">
        <f>'Prospects Data'!R631</f>
        <v>ATL*</v>
      </c>
      <c r="U631">
        <f>'Prospects Data'!S631</f>
        <v>350000</v>
      </c>
      <c r="V631" t="str">
        <f>'Prospects Data'!T631</f>
        <v>Colombia</v>
      </c>
      <c r="W631" t="str">
        <f>'Prospects Data'!U631</f>
        <v xml:space="preserve">Of all the players whose lives were upended by Atlanta's 2017 international scandal, ZuÃ±iga has the best chance to wear a big league uniform for a while. Once a Braves sleeper prospect, ZuÃ±iga was made a free agent due to the fallout from the John Coppolella-era scandal and signed with the Dodgers; he climbed through the minors with LA before reaching minor league free agency and signing with the Cardinals, who traded him during the offseason to the Angels for cash. 
This is the Colombian giant's eighth appearance on a prospect list, as he's remained relevant as a middle relief prospect due to his arm strength and, more recently, his breaking ball consistency and changeup. ZuÃ±iga has long sat in either the mid- or upper 90s depending on the night. His velo was down several ticks from last year prior hitting the IL with a pec strain. His feel for locating his slider (which bends in anywhere between 81-91 mph) has improved, and its spin rate spiked a couple of years ago, as if he found a new grip or release. The lack of consistency here means ZuÃ±iga will probably be up and down from Triple-A once he's healthy. </v>
      </c>
      <c r="X631">
        <f>'Prospects Data'!V631</f>
        <v>0</v>
      </c>
      <c r="Y631">
        <f>'Prospects Data'!W631</f>
        <v>19588</v>
      </c>
    </row>
    <row r="632" spans="2:25" x14ac:dyDescent="0.45">
      <c r="B632">
        <v>21</v>
      </c>
      <c r="C632" t="s">
        <v>1175</v>
      </c>
      <c r="D632" t="s">
        <v>73</v>
      </c>
      <c r="E632" s="7" t="str">
        <f>VLOOKUP(D632, Index!$A$2:$B$31, 2, FALSE)</f>
        <v>Phillies</v>
      </c>
      <c r="F632" s="7">
        <f t="shared" si="9"/>
        <v>631</v>
      </c>
      <c r="G632" t="str">
        <f>'Prospects Data'!E632</f>
        <v>LF</v>
      </c>
      <c r="H632" t="str">
        <f>'Prospects Data'!F632</f>
        <v>AA</v>
      </c>
      <c r="I632">
        <f>'Prospects Data'!G632</f>
        <v>2027</v>
      </c>
      <c r="J632">
        <f>'Prospects Data'!H632</f>
        <v>35</v>
      </c>
      <c r="K632" t="str">
        <f>'Prospects Data'!I632</f>
        <v>Med</v>
      </c>
      <c r="L632">
        <f>'Prospects Data'!J632</f>
        <v>0</v>
      </c>
      <c r="M632">
        <f>'Prospects Data'!K632</f>
        <v>23.4</v>
      </c>
      <c r="N632" t="str">
        <f>'Prospects Data'!L632</f>
        <v>6' 3"</v>
      </c>
      <c r="O632">
        <f>'Prospects Data'!M632</f>
        <v>225</v>
      </c>
      <c r="P632" t="str">
        <f>'Prospects Data'!N632</f>
        <v>L</v>
      </c>
      <c r="Q632" t="str">
        <f>'Prospects Data'!O632</f>
        <v>R</v>
      </c>
      <c r="R632">
        <f>'Prospects Data'!P632</f>
        <v>2022</v>
      </c>
      <c r="S632" t="str">
        <f>'Prospects Data'!Q632</f>
        <v>Draft</v>
      </c>
      <c r="T632" t="str">
        <f>'Prospects Data'!R632</f>
        <v>PHI</v>
      </c>
      <c r="U632">
        <f>'Prospects Data'!S632</f>
        <v>659800</v>
      </c>
      <c r="V632" t="str">
        <f>'Prospects Data'!T632</f>
        <v>Florida Atlantic</v>
      </c>
      <c r="W632" t="str">
        <f>'Prospects Data'!U632</f>
        <v>Rincones' father pitched briefly in the Mariners system before an injury derailed his career. His family moved to Venezuela and then later to Scotland for his dad's new job in the oil industry. Rincones would eventually find his way to prospect factory Plant High School in Florida, where he would initially struggle to make the team before establishing himself as a junior college prospect. He then spent two seasons at St. Petersburg College before transferring to FAU, where in just one season he slashed .346/.451/.658, hit 19 homers, and elevated his stock into the third round of the draft. Because Rincones' childhood featured much less baseball than is typical for a prospect, and because his high-level amateur tenure was impacted by the pandemic, it's plausible he still has a lot of skill development remaining. Sadly, after watching him at length in the 2023 Arizona Fall League, I'm not sure his swing or breaking ball recognition are viable, though. There is above-average raw power here, it's just hard to envision Rincones getting to enough of it to profile in an outfield corner. He could conceivably be a Seth Brown type of big leaguer if indeed Rincones has some late-arriving pitch recognition.</v>
      </c>
      <c r="X632">
        <f>'Prospects Data'!V632</f>
        <v>0</v>
      </c>
      <c r="Y632" t="str">
        <f>'Prospects Data'!W632</f>
        <v>sa3020758</v>
      </c>
    </row>
    <row r="633" spans="2:25" x14ac:dyDescent="0.45">
      <c r="B633">
        <v>21</v>
      </c>
      <c r="C633" t="s">
        <v>4830</v>
      </c>
      <c r="D633" t="s">
        <v>14</v>
      </c>
      <c r="E633" s="7" t="str">
        <f>VLOOKUP(D633, Index!$A$2:$B$31, 2, FALSE)</f>
        <v>Padres</v>
      </c>
      <c r="F633" s="7">
        <f t="shared" si="9"/>
        <v>632</v>
      </c>
      <c r="G633" t="str">
        <f>'Prospects Data'!E633</f>
        <v>SS</v>
      </c>
      <c r="H633">
        <f>'Prospects Data'!F633</f>
        <v>0</v>
      </c>
      <c r="I633">
        <f>'Prospects Data'!G633</f>
        <v>2029</v>
      </c>
      <c r="J633">
        <f>'Prospects Data'!H633</f>
        <v>35</v>
      </c>
      <c r="K633" t="str">
        <f>'Prospects Data'!I633</f>
        <v>High</v>
      </c>
      <c r="L633">
        <f>'Prospects Data'!J633</f>
        <v>0</v>
      </c>
      <c r="M633">
        <f>'Prospects Data'!K633</f>
        <v>19.3361111</v>
      </c>
      <c r="N633" t="str">
        <f>'Prospects Data'!L633</f>
        <v>6' 0"</v>
      </c>
      <c r="O633">
        <f>'Prospects Data'!M633</f>
        <v>180</v>
      </c>
      <c r="P633" t="str">
        <f>'Prospects Data'!N633</f>
        <v>R</v>
      </c>
      <c r="Q633" t="str">
        <f>'Prospects Data'!O633</f>
        <v>R</v>
      </c>
      <c r="R633">
        <f>'Prospects Data'!P633</f>
        <v>2024</v>
      </c>
      <c r="S633" t="str">
        <f>'Prospects Data'!Q633</f>
        <v>Draft</v>
      </c>
      <c r="T633" t="str">
        <f>'Prospects Data'!R633</f>
        <v>SDP</v>
      </c>
      <c r="U633">
        <f>'Prospects Data'!S633</f>
        <v>0</v>
      </c>
      <c r="V633" t="str">
        <f>'Prospects Data'!T633</f>
        <v>East Rowan HS (NC)</v>
      </c>
      <c r="W633" t="str">
        <f>'Prospects Data'!U633</f>
        <v>Athletic shortstop fit, hands and actions are there. Explosive hands in the batter's box with feel for the barrel, but messy stride direction and below-average feel for contact. Toolsy, risky dev project.</v>
      </c>
      <c r="X633">
        <f>'Prospects Data'!V633</f>
        <v>0</v>
      </c>
      <c r="Y633">
        <f>'Prospects Data'!W633</f>
        <v>0</v>
      </c>
    </row>
    <row r="634" spans="2:25" x14ac:dyDescent="0.45">
      <c r="B634">
        <v>22</v>
      </c>
      <c r="C634" t="s">
        <v>692</v>
      </c>
      <c r="D634" t="s">
        <v>31</v>
      </c>
      <c r="E634" s="7" t="str">
        <f>VLOOKUP(D634, Index!$A$2:$B$31, 2, FALSE)</f>
        <v>Cubs</v>
      </c>
      <c r="F634" s="7">
        <f t="shared" si="9"/>
        <v>633</v>
      </c>
      <c r="G634" t="str">
        <f>'Prospects Data'!E634</f>
        <v>RF</v>
      </c>
      <c r="H634" t="str">
        <f>'Prospects Data'!F634</f>
        <v>AAA</v>
      </c>
      <c r="I634">
        <f>'Prospects Data'!G634</f>
        <v>2024</v>
      </c>
      <c r="J634">
        <f>'Prospects Data'!H634</f>
        <v>40</v>
      </c>
      <c r="K634" t="str">
        <f>'Prospects Data'!I634</f>
        <v>High</v>
      </c>
      <c r="L634">
        <f>'Prospects Data'!J634</f>
        <v>0</v>
      </c>
      <c r="M634">
        <f>'Prospects Data'!K634</f>
        <v>24.222222200000001</v>
      </c>
      <c r="N634" t="str">
        <f>'Prospects Data'!L634</f>
        <v>5' 11"</v>
      </c>
      <c r="O634">
        <f>'Prospects Data'!M634</f>
        <v>165</v>
      </c>
      <c r="P634" t="str">
        <f>'Prospects Data'!N634</f>
        <v>R</v>
      </c>
      <c r="Q634" t="str">
        <f>'Prospects Data'!O634</f>
        <v>R</v>
      </c>
      <c r="R634">
        <f>'Prospects Data'!P634</f>
        <v>2016</v>
      </c>
      <c r="S634" t="str">
        <f>'Prospects Data'!Q634</f>
        <v>J2</v>
      </c>
      <c r="T634" t="str">
        <f>'Prospects Data'!R634</f>
        <v>SFG</v>
      </c>
      <c r="U634">
        <f>'Prospects Data'!S634</f>
        <v>60000</v>
      </c>
      <c r="V634" t="str">
        <f>'Prospects Data'!T634</f>
        <v>Dominican Republic</v>
      </c>
      <c r="W634" t="str">
        <f>'Prospects Data'!U634</f>
        <v>Canario is a bat speed maven who came to the Cubs from San Francisco in the Kris Bryant trade. He is a prototypical right field prospect with plus raw power, and he clubbed a whopping 37 homers in 2022 (mostly at Double-A) before suffering a couple of severe injuries (fractured ankle, dislocated shoulder) in a collision at first base during winter ball in the Dominican Republic. Those injuries had him shelved for the early portion of 2023, but he returned in mid-June and slashed .276/.342/.524 (only a 111 wRC+ at Triple-A) with Iowa before a brief late-season big league call-up. His strikeout rates have spiked to concerning levels early in 2024.
Canario's power is very impressive. He's capable of hitting balls out to all fields and posted a whopping 53% hard-hit rate when healthy in 2023. Similar to Yankees outfield prospect Everson Pereira, Canario's swing-and-miss issues give us substantial pause when it comes to projecting his role. His tendency to misidentify sliders against righty pitchers destabilizes his entire profile and is probably going to limit his role to the short side of a platoon where he's mostly facing lefties. He's best at hitting hanging breakers and spraying high fastballs the opposite way. A stiff lower half makes it tough for Canario to bend and do damage in the bottom of the zone, though we're hoping this changes as he gets further away from his severe injuries. Here we have Canario projected as a 200-ish PA corner outfielder who gets situational starts and in-game at-bats against lefties or, to get even more metagame-y, against pitchers who live at the top of the strike zone. He's more a contributor than a franchise pillar.</v>
      </c>
      <c r="X634" t="str">
        <f>'Prospects Data'!V634</f>
        <v>tMkRAh9baAM</v>
      </c>
      <c r="Y634">
        <f>'Prospects Data'!W634</f>
        <v>22842</v>
      </c>
    </row>
    <row r="635" spans="2:25" x14ac:dyDescent="0.45">
      <c r="B635">
        <v>22</v>
      </c>
      <c r="C635" t="s">
        <v>4835</v>
      </c>
      <c r="D635" t="s">
        <v>16</v>
      </c>
      <c r="E635" s="7" t="str">
        <f>VLOOKUP(D635, Index!$A$2:$B$31, 2, FALSE)</f>
        <v>Giants</v>
      </c>
      <c r="F635" s="7">
        <f t="shared" si="9"/>
        <v>634</v>
      </c>
      <c r="G635" t="str">
        <f>'Prospects Data'!E635</f>
        <v>SIRP</v>
      </c>
      <c r="H635" t="str">
        <f>'Prospects Data'!F635</f>
        <v>CPX</v>
      </c>
      <c r="I635">
        <f>'Prospects Data'!G635</f>
        <v>2026</v>
      </c>
      <c r="J635">
        <f>'Prospects Data'!H635</f>
        <v>40</v>
      </c>
      <c r="K635" t="str">
        <f>'Prospects Data'!I635</f>
        <v>High</v>
      </c>
      <c r="L635">
        <f>'Prospects Data'!J635</f>
        <v>0</v>
      </c>
      <c r="M635">
        <f>'Prospects Data'!K635</f>
        <v>24.002777699999999</v>
      </c>
      <c r="N635" t="str">
        <f>'Prospects Data'!L635</f>
        <v>6' 3"</v>
      </c>
      <c r="O635">
        <f>'Prospects Data'!M635</f>
        <v>200</v>
      </c>
      <c r="P635" t="str">
        <f>'Prospects Data'!N635</f>
        <v>R</v>
      </c>
      <c r="Q635" t="str">
        <f>'Prospects Data'!O635</f>
        <v>R</v>
      </c>
      <c r="R635">
        <f>'Prospects Data'!P635</f>
        <v>2022</v>
      </c>
      <c r="S635" t="str">
        <f>'Prospects Data'!Q635</f>
        <v>Draft</v>
      </c>
      <c r="T635" t="str">
        <f>'Prospects Data'!R635</f>
        <v>SFG</v>
      </c>
      <c r="U635">
        <f>'Prospects Data'!S635</f>
        <v>347500</v>
      </c>
      <c r="V635" t="str">
        <f>'Prospects Data'!T635</f>
        <v>Missouri</v>
      </c>
      <c r="W635" t="str">
        <f>'Prospects Data'!U635</f>
        <v>Miles went undrafted as an eligible sophomore and had an ERA over 6.00 at Mizzou, but the Giants still used a pretty high pick on him, a move that looked pretty sly by the end of the summer: Miles was sitting 95-98 mph and touching 99 in the 2022 ACL while flashing two average secondary pitches. He looked like a quick-moving reliever. Unfortunately, he hasn't thrown a pitch at an affiliate since. A back injury cost him all of 2023 and an elbow issue has him on the 60-day IL to start 2024. We don't know the exact nature of the elbow issue or when it cropped up; it's possible it was discovered during Miles' recovery from the back stuff. It still sounds like we could see him in 2024. 
Healthy Miles stands out in the uniform for his size and physique; he's well-built and his arm is fast. His low-80s slider has late horizontal movement, and he can vary its shape and give it more of a curveball look, and some of his pre-injury changeups (also in the low-80s) were plus. It's clear there was pitch design meat left on the bone here in college, and if not for his injury, it's possible Miles would have been one of the breakout prospects in this system either of the past two seasons.</v>
      </c>
      <c r="X635" t="str">
        <f>'Prospects Data'!V635</f>
        <v>JbmsJy_hVfQ</v>
      </c>
      <c r="Y635" t="str">
        <f>'Prospects Data'!W635</f>
        <v>sa3020475</v>
      </c>
    </row>
    <row r="636" spans="2:25" x14ac:dyDescent="0.45">
      <c r="B636">
        <v>22</v>
      </c>
      <c r="C636" t="s">
        <v>4839</v>
      </c>
      <c r="D636" t="s">
        <v>10</v>
      </c>
      <c r="E636" s="7" t="str">
        <f>VLOOKUP(D636, Index!$A$2:$B$31, 2, FALSE)</f>
        <v>Mets</v>
      </c>
      <c r="F636" s="7">
        <f t="shared" si="9"/>
        <v>635</v>
      </c>
      <c r="G636" t="str">
        <f>'Prospects Data'!E636</f>
        <v>3B</v>
      </c>
      <c r="H636" t="str">
        <f>'Prospects Data'!F636</f>
        <v>A</v>
      </c>
      <c r="I636">
        <f>'Prospects Data'!G636</f>
        <v>2028</v>
      </c>
      <c r="J636">
        <f>'Prospects Data'!H636</f>
        <v>40</v>
      </c>
      <c r="K636" t="str">
        <f>'Prospects Data'!I636</f>
        <v>Med</v>
      </c>
      <c r="L636">
        <f>'Prospects Data'!J636</f>
        <v>0</v>
      </c>
      <c r="M636">
        <f>'Prospects Data'!K636</f>
        <v>20.430555500000001</v>
      </c>
      <c r="N636" t="str">
        <f>'Prospects Data'!L636</f>
        <v>6' 2"</v>
      </c>
      <c r="O636">
        <f>'Prospects Data'!M636</f>
        <v>205</v>
      </c>
      <c r="P636" t="str">
        <f>'Prospects Data'!N636</f>
        <v>R</v>
      </c>
      <c r="Q636" t="str">
        <f>'Prospects Data'!O636</f>
        <v>R</v>
      </c>
      <c r="R636">
        <f>'Prospects Data'!P636</f>
        <v>2022</v>
      </c>
      <c r="S636" t="str">
        <f>'Prospects Data'!Q636</f>
        <v>Draft</v>
      </c>
      <c r="T636" t="str">
        <f>'Prospects Data'!R636</f>
        <v>NYM</v>
      </c>
      <c r="U636">
        <f>'Prospects Data'!S636</f>
        <v>775000</v>
      </c>
      <c r="V636" t="str">
        <f>'Prospects Data'!T636</f>
        <v>Yucaipa HS (CA)</v>
      </c>
      <c r="W636" t="str">
        <f>'Prospects Data'!U636</f>
        <v>Reimer lacks a real standout tool, but he does a little bit of everything. He has the arm and actions for third base (though his instincts aren't great), and he could grow into having something close to an average hit and power tool. Reimer's swing is relatively conservative; he is often on time and looking to pull. He has the strength to do doubles damage with this simplistic approach, a style of swinging that's a good fit for a hitter of middling athleticism. Reimer is a 40 athlete with a 55 frame/build, so whether you want to project on him growing into more than just doubles pop depends on what characteristics you want to hang your hat on. Here he's projected as if he'll grow into enough juice to be a 40-grade four-corners role player, but not enough to be a regular. He hit his way from Port St. Lucie to Brooklyn in 2023 but hasn't laced 'em up yet in 2024 due to a hamstring strain, for which he's on the 60-day IL as of list publication.</v>
      </c>
      <c r="X636">
        <f>'Prospects Data'!V636</f>
        <v>0</v>
      </c>
      <c r="Y636" t="str">
        <f>'Prospects Data'!W636</f>
        <v>sa3020416</v>
      </c>
    </row>
    <row r="637" spans="2:25" x14ac:dyDescent="0.45">
      <c r="B637">
        <v>22</v>
      </c>
      <c r="C637" t="s">
        <v>4843</v>
      </c>
      <c r="D637" t="s">
        <v>155</v>
      </c>
      <c r="E637" s="7" t="str">
        <f>VLOOKUP(D637, Index!$A$2:$B$31, 2, FALSE)</f>
        <v>Royals</v>
      </c>
      <c r="F637" s="7">
        <f t="shared" si="9"/>
        <v>636</v>
      </c>
      <c r="G637" t="str">
        <f>'Prospects Data'!E637</f>
        <v>MIRP</v>
      </c>
      <c r="H637" t="str">
        <f>'Prospects Data'!F637</f>
        <v>A</v>
      </c>
      <c r="I637">
        <f>'Prospects Data'!G637</f>
        <v>2028</v>
      </c>
      <c r="J637">
        <f>'Prospects Data'!H637</f>
        <v>40</v>
      </c>
      <c r="K637" t="str">
        <f>'Prospects Data'!I637</f>
        <v>High</v>
      </c>
      <c r="L637">
        <f>'Prospects Data'!J637</f>
        <v>0</v>
      </c>
      <c r="M637">
        <f>'Prospects Data'!K637</f>
        <v>19.9222222</v>
      </c>
      <c r="N637" t="str">
        <f>'Prospects Data'!L637</f>
        <v>6' 1"</v>
      </c>
      <c r="O637">
        <f>'Prospects Data'!M637</f>
        <v>190</v>
      </c>
      <c r="P637" t="str">
        <f>'Prospects Data'!N637</f>
        <v>R</v>
      </c>
      <c r="Q637" t="str">
        <f>'Prospects Data'!O637</f>
        <v>R</v>
      </c>
      <c r="R637">
        <f>'Prospects Data'!P637</f>
        <v>2023</v>
      </c>
      <c r="S637" t="str">
        <f>'Prospects Data'!Q637</f>
        <v>Draft</v>
      </c>
      <c r="T637" t="str">
        <f>'Prospects Data'!R637</f>
        <v>KCR</v>
      </c>
      <c r="U637">
        <f>'Prospects Data'!S637</f>
        <v>1500000</v>
      </c>
      <c r="V637" t="str">
        <f>'Prospects Data'!T637</f>
        <v>Staples HS (CT)</v>
      </c>
      <c r="W637" t="str">
        <f>'Prospects Data'!U637</f>
        <v>The Royals went over slot to pay Wyatt just under $1.5 million in the third round to bypass his Southern California commitment. Wyattâ€™s mix is four pitches deep, his fastball sits 93-96 mph, and he throws strikes but not with precision. He has a slurve-shaped breaker that's 80-83 mph and a lateral slider in the 85-87 mph range, with the slider showing superior tightness between the two. His changeup has unique tumbling action, but he has difficulty landing it in the zone. Likely to be developed as a starter, Wyattâ€™s command and operation looks to play best in a relief role where he could cover multiple frames and maximize the velocity on his heater.</v>
      </c>
      <c r="X637">
        <f>'Prospects Data'!V637</f>
        <v>0</v>
      </c>
      <c r="Y637" t="str">
        <f>'Prospects Data'!W637</f>
        <v>sa3023613</v>
      </c>
    </row>
    <row r="638" spans="2:25" x14ac:dyDescent="0.45">
      <c r="B638">
        <v>22</v>
      </c>
      <c r="C638" t="s">
        <v>4847</v>
      </c>
      <c r="D638" t="s">
        <v>207</v>
      </c>
      <c r="E638" s="7" t="str">
        <f>VLOOKUP(D638, Index!$A$2:$B$31, 2, FALSE)</f>
        <v>White Sox</v>
      </c>
      <c r="F638" s="7">
        <f t="shared" si="9"/>
        <v>637</v>
      </c>
      <c r="G638" t="str">
        <f>'Prospects Data'!E638</f>
        <v>MIRP</v>
      </c>
      <c r="H638" t="str">
        <f>'Prospects Data'!F638</f>
        <v>AAA</v>
      </c>
      <c r="I638">
        <f>'Prospects Data'!G638</f>
        <v>2025</v>
      </c>
      <c r="J638">
        <f>'Prospects Data'!H638</f>
        <v>40</v>
      </c>
      <c r="K638" t="str">
        <f>'Prospects Data'!I638</f>
        <v>High</v>
      </c>
      <c r="L638">
        <f>'Prospects Data'!J638</f>
        <v>0</v>
      </c>
      <c r="M638">
        <f>'Prospects Data'!K638</f>
        <v>24.608333300000002</v>
      </c>
      <c r="N638" t="str">
        <f>'Prospects Data'!L638</f>
        <v>6' 6"</v>
      </c>
      <c r="O638">
        <f>'Prospects Data'!M638</f>
        <v>230</v>
      </c>
      <c r="P638" t="str">
        <f>'Prospects Data'!N638</f>
        <v>R</v>
      </c>
      <c r="Q638" t="str">
        <f>'Prospects Data'!O638</f>
        <v>R</v>
      </c>
      <c r="R638">
        <f>'Prospects Data'!P638</f>
        <v>2021</v>
      </c>
      <c r="S638" t="str">
        <f>'Prospects Data'!Q638</f>
        <v>Draft</v>
      </c>
      <c r="T638" t="str">
        <f>'Prospects Data'!R638</f>
        <v>CHW</v>
      </c>
      <c r="U638">
        <f>'Prospects Data'!S638</f>
        <v>900000</v>
      </c>
      <c r="V638" t="str">
        <f>'Prospects Data'!T638</f>
        <v>Maryland</v>
      </c>
      <c r="W638" t="str">
        <f>'Prospects Data'!U638</f>
        <v>Shoulder inflammation delayed the start to Burke's 2023 season and then ended it, as he was put back on the IL and moved to the 60-day in late July. He never really looked himself even when "healthy," though his stuff has been so up and down since college that at times it's difficult to know which Burke is the real one. Peak Burke struck out 31% of opposing hitters at Double-A Birmingham in 2022; for most of that year, his fastball was parked in a career-best 93-95 mph zone while touching 97. You could project heavily on his strike-throwing (which wasn't great, even when he looked his best) and his secondary pitches because he was a serious multi-sport high schooler (hoops) who also missed a year of college reps because of TJ, and as a result was much less experienced than most other college prospects when he was drafted. Now that we've had years of mixed velo and injury, it's prudent to project Burke in the bullpen. 
His impact heater has top-of-the-zone utility, and it's the best weapon in Burke's four-pitch mix. Usage of his mid-80s slider/cutter has ticked up in pro ball, becoming Burke's best secondary pitch, while his changeup and curveball are deployed less frequently. Even though Burke's curveball can be easy to identify out of hand, it became more surprising for hitters to see once it became his third pitch, and it actually garnered the best whiff rate of all of his offerings when he was last healthy for a long period of time. It's possible a bullpen move will mean scrapping his changeup. 
The 2024 season will be Burke's 40-man evaluation year, and if he's healthy and back to throwing hard, we expect he'll be added after the season and play a multi-inning role starting in 2025. Because we're talking about a shoulder injury here, we'd like to see him healthy before pushing his FV grade back into the 40 or 40+ tier.</v>
      </c>
      <c r="X638" t="str">
        <f>'Prospects Data'!V638</f>
        <v>kIgHNMwtCh0</v>
      </c>
      <c r="Y638" t="str">
        <f>'Prospects Data'!W638</f>
        <v>sa3017461</v>
      </c>
    </row>
    <row r="639" spans="2:25" x14ac:dyDescent="0.45">
      <c r="B639">
        <v>22</v>
      </c>
      <c r="C639" t="s">
        <v>4851</v>
      </c>
      <c r="D639" t="s">
        <v>178</v>
      </c>
      <c r="E639" s="7" t="str">
        <f>VLOOKUP(D639, Index!$A$2:$B$31, 2, FALSE)</f>
        <v>Yankees</v>
      </c>
      <c r="F639" s="7">
        <f t="shared" si="9"/>
        <v>638</v>
      </c>
      <c r="G639" t="str">
        <f>'Prospects Data'!E639</f>
        <v>SIRP</v>
      </c>
      <c r="H639" t="str">
        <f>'Prospects Data'!F639</f>
        <v>AAA</v>
      </c>
      <c r="I639">
        <f>'Prospects Data'!G639</f>
        <v>2024</v>
      </c>
      <c r="J639">
        <f>'Prospects Data'!H639</f>
        <v>40</v>
      </c>
      <c r="K639" t="str">
        <f>'Prospects Data'!I639</f>
        <v>Med</v>
      </c>
      <c r="L639">
        <f>'Prospects Data'!J639</f>
        <v>0</v>
      </c>
      <c r="M639">
        <f>'Prospects Data'!K639</f>
        <v>25.8</v>
      </c>
      <c r="N639" t="str">
        <f>'Prospects Data'!L639</f>
        <v>6' 2"</v>
      </c>
      <c r="O639">
        <f>'Prospects Data'!M639</f>
        <v>220</v>
      </c>
      <c r="P639" t="str">
        <f>'Prospects Data'!N639</f>
        <v>R</v>
      </c>
      <c r="Q639" t="str">
        <f>'Prospects Data'!O639</f>
        <v>R</v>
      </c>
      <c r="R639">
        <f>'Prospects Data'!P639</f>
        <v>2020</v>
      </c>
      <c r="S639" t="str">
        <f>'Prospects Data'!Q639</f>
        <v>Draft</v>
      </c>
      <c r="T639" t="str">
        <f>'Prospects Data'!R639</f>
        <v>LAD</v>
      </c>
      <c r="U639">
        <f>'Prospects Data'!S639</f>
        <v>1200000</v>
      </c>
      <c r="V639" t="str">
        <f>'Prospects Data'!T639</f>
        <v>Texas Tech</v>
      </c>
      <c r="W639" t="str">
        <f>'Prospects Data'!U639</f>
        <v>Beeter spent most of his college career either injured or in the Texas Tech bullpen until he came out of the gate as a Red Raiders starter in 2020. Prior to the shutdown, he was not only electric, sitting in the mid-90s with two plus or better breaking balls, but he was also throwing strikes for the first time in his life. His stuff and command have backed up a bit since then as the Dodgers and Yankees (Beeter was the prospect return for Joey Gallo) have deployed Beeter as a starter en route to a post-2023 40-man roster add. 
Beeter's delivery is stiff and his release is inconsistent, generating relief projection here for the last several years. He tilts out to create a vertical arm slot that helps impart the carry on his fastball (which often sails to his arm side) and the depth on his two breaking balls (which he actually has a better feel for landing in the zone than his heater), but Beeter has never had great feel for release and has run double digit walk rates for basically his entire career. He'll likely serve as a short-outing spot starter in 2024, but over time I expect Beeter to shift to a bullpen role. If his peak arm strength returns when such a move occurs, then Beeter could have late-inning stuff. Right now, though, he looks like a low-leverage roller coaster with poor control.</v>
      </c>
      <c r="X639" t="str">
        <f>'Prospects Data'!V639</f>
        <v>O5Pd4BL7LHs</v>
      </c>
      <c r="Y639">
        <f>'Prospects Data'!W639</f>
        <v>27494</v>
      </c>
    </row>
    <row r="640" spans="2:25" x14ac:dyDescent="0.45">
      <c r="B640">
        <v>22</v>
      </c>
      <c r="C640" t="s">
        <v>4854</v>
      </c>
      <c r="D640" t="s">
        <v>18</v>
      </c>
      <c r="E640" s="7" t="str">
        <f>VLOOKUP(D640, Index!$A$2:$B$31, 2, FALSE)</f>
        <v>Diamondbacks</v>
      </c>
      <c r="F640" s="7">
        <f t="shared" si="9"/>
        <v>639</v>
      </c>
      <c r="G640" t="str">
        <f>'Prospects Data'!E640</f>
        <v>SS</v>
      </c>
      <c r="H640">
        <f>'Prospects Data'!F640</f>
        <v>0</v>
      </c>
      <c r="I640">
        <f>'Prospects Data'!G640</f>
        <v>2029</v>
      </c>
      <c r="J640">
        <f>'Prospects Data'!H640</f>
        <v>40</v>
      </c>
      <c r="K640" t="str">
        <f>'Prospects Data'!I640</f>
        <v>Med</v>
      </c>
      <c r="L640">
        <f>'Prospects Data'!J640</f>
        <v>0</v>
      </c>
      <c r="M640">
        <f>'Prospects Data'!K640</f>
        <v>18.7472222</v>
      </c>
      <c r="N640" t="str">
        <f>'Prospects Data'!L640</f>
        <v>6' 2"</v>
      </c>
      <c r="O640">
        <f>'Prospects Data'!M640</f>
        <v>180</v>
      </c>
      <c r="P640" t="str">
        <f>'Prospects Data'!N640</f>
        <v>S</v>
      </c>
      <c r="Q640" t="str">
        <f>'Prospects Data'!O640</f>
        <v>R</v>
      </c>
      <c r="R640">
        <f>'Prospects Data'!P640</f>
        <v>2024</v>
      </c>
      <c r="S640" t="str">
        <f>'Prospects Data'!Q640</f>
        <v>Draft</v>
      </c>
      <c r="T640" t="str">
        <f>'Prospects Data'!R640</f>
        <v>ARI</v>
      </c>
      <c r="U640">
        <f>'Prospects Data'!S640</f>
        <v>0</v>
      </c>
      <c r="V640" t="str">
        <f>'Prospects Data'!T640</f>
        <v>Whitefish Bay (WI)</v>
      </c>
      <c r="W640" t="str">
        <f>'Prospects Data'!U640</f>
        <v>Switch-hitting, cold weather middle infield prospect. Projectable 6-foot-2. Had a fair BP at the 2024 Draft Combine. Lefty swing has exciting loft, levers create length. Average bat speed. Righty swing less explosive and not as well-timed in games. Middle infield athlete, arm on the fringe of shortstop viability. Utility infield look with more upside if feel to hit improves with pro reps.</v>
      </c>
      <c r="X640">
        <f>'Prospects Data'!V640</f>
        <v>0</v>
      </c>
      <c r="Y640">
        <f>'Prospects Data'!W640</f>
        <v>0</v>
      </c>
    </row>
    <row r="641" spans="2:25" x14ac:dyDescent="0.45">
      <c r="B641">
        <v>22</v>
      </c>
      <c r="C641" t="s">
        <v>4857</v>
      </c>
      <c r="D641" t="s">
        <v>36</v>
      </c>
      <c r="E641" s="7" t="str">
        <f>VLOOKUP(D641, Index!$A$2:$B$31, 2, FALSE)</f>
        <v>Reds</v>
      </c>
      <c r="F641" s="7">
        <f t="shared" si="9"/>
        <v>640</v>
      </c>
      <c r="G641" t="str">
        <f>'Prospects Data'!E641</f>
        <v>CF</v>
      </c>
      <c r="H641">
        <f>'Prospects Data'!F641</f>
        <v>0</v>
      </c>
      <c r="I641">
        <f>'Prospects Data'!G641</f>
        <v>2027</v>
      </c>
      <c r="J641">
        <f>'Prospects Data'!H641</f>
        <v>40</v>
      </c>
      <c r="K641" t="str">
        <f>'Prospects Data'!I641</f>
        <v>Med</v>
      </c>
      <c r="L641">
        <f>'Prospects Data'!J641</f>
        <v>0</v>
      </c>
      <c r="M641">
        <f>'Prospects Data'!K641</f>
        <v>21.069444399999998</v>
      </c>
      <c r="N641" t="str">
        <f>'Prospects Data'!L641</f>
        <v>6' 3"</v>
      </c>
      <c r="O641">
        <f>'Prospects Data'!M641</f>
        <v>187</v>
      </c>
      <c r="P641" t="str">
        <f>'Prospects Data'!N641</f>
        <v>R</v>
      </c>
      <c r="Q641" t="str">
        <f>'Prospects Data'!O641</f>
        <v>R</v>
      </c>
      <c r="R641">
        <f>'Prospects Data'!P641</f>
        <v>2024</v>
      </c>
      <c r="S641" t="str">
        <f>'Prospects Data'!Q641</f>
        <v>Draft</v>
      </c>
      <c r="T641" t="str">
        <f>'Prospects Data'!R641</f>
        <v>CIN</v>
      </c>
      <c r="U641">
        <f>'Prospects Data'!S641</f>
        <v>0</v>
      </c>
      <c r="V641" t="str">
        <f>'Prospects Data'!T641</f>
        <v>Northeastern</v>
      </c>
      <c r="W641" t="str">
        <f>'Prospects Data'!U641</f>
        <v>Speedy power-over-hit center field prospect with plus plate discipline. Tightly wound athlete with narrow build, wiry and strong. Hands are especially lively with low-ball power. Likely going to swing underneath a ton of in-zone fastballs. Speed fits in center; reads and routes need polish but the footspeed is there. On-base ability buoys profile and gives Sirota an everyday shot; projected issues with the hit tool and his flavor of build/athleticism look more like a part-time outfielder.</v>
      </c>
      <c r="X641">
        <f>'Prospects Data'!V641</f>
        <v>0</v>
      </c>
      <c r="Y641">
        <f>'Prospects Data'!W641</f>
        <v>0</v>
      </c>
    </row>
    <row r="642" spans="2:25" x14ac:dyDescent="0.45">
      <c r="B642">
        <v>22</v>
      </c>
      <c r="C642" t="s">
        <v>1268</v>
      </c>
      <c r="D642" t="s">
        <v>89</v>
      </c>
      <c r="E642" s="7" t="str">
        <f>VLOOKUP(D642, Index!$A$2:$B$31, 2, FALSE)</f>
        <v>Rays</v>
      </c>
      <c r="F642" s="7">
        <f t="shared" si="9"/>
        <v>641</v>
      </c>
      <c r="G642" t="str">
        <f>'Prospects Data'!E642</f>
        <v>2B</v>
      </c>
      <c r="H642" t="str">
        <f>'Prospects Data'!F642</f>
        <v>AAA</v>
      </c>
      <c r="I642">
        <f>'Prospects Data'!G642</f>
        <v>2024</v>
      </c>
      <c r="J642">
        <f>'Prospects Data'!H642</f>
        <v>40</v>
      </c>
      <c r="K642" t="str">
        <f>'Prospects Data'!I642</f>
        <v>Med</v>
      </c>
      <c r="L642">
        <f>'Prospects Data'!J642</f>
        <v>0</v>
      </c>
      <c r="M642">
        <f>'Prospects Data'!K642</f>
        <v>24.277777700000001</v>
      </c>
      <c r="N642" t="str">
        <f>'Prospects Data'!L642</f>
        <v>5' 7"</v>
      </c>
      <c r="O642">
        <f>'Prospects Data'!M642</f>
        <v>165</v>
      </c>
      <c r="P642" t="str">
        <f>'Prospects Data'!N642</f>
        <v>S</v>
      </c>
      <c r="Q642" t="str">
        <f>'Prospects Data'!O642</f>
        <v>R</v>
      </c>
      <c r="R642">
        <f>'Prospects Data'!P642</f>
        <v>2017</v>
      </c>
      <c r="S642" t="str">
        <f>'Prospects Data'!Q642</f>
        <v>J2</v>
      </c>
      <c r="T642" t="str">
        <f>'Prospects Data'!R642</f>
        <v>CHC</v>
      </c>
      <c r="U642">
        <f>'Prospects Data'!S642</f>
        <v>10000</v>
      </c>
      <c r="V642" t="str">
        <f>'Prospects Data'!T642</f>
        <v>Dominican Republic</v>
      </c>
      <c r="W642" t="str">
        <f>'Prospects Data'!U642</f>
        <v xml:space="preserve">Simon has already been traded twice: once from the Cubs to the Diamondbacks as the PTBNL in exchange for Andrew Chafin, and then from Arizona to Tampa Bay for Jordan Luplow. He started the 2023 season in Montgomery and despite an underwhelming offensive line (.240/.323/.391), the Rays promoted him to Durham and he ended up posting an .807 OPS the rest of the year. He has a 113 wRC+ at Durham so far this year. 
Simon has a compact swing from both sides of the plate and takes a healthy hack for a guy his size before toning it down with two strikes. His in-game juice will surface more often in the form of doubles and triples than home runs, but he'll ambush the occasional pullable pitch. Ronny has also stolen 40 bags since 2023, with a 71% success rate combined between this season and last. He gets regular time at second, third, and in left field, providing average to slightly above-average defense at each spot. He has an average arm (which is why we don't love him at shortstop), but he needs his feet under him in order to get that strength on his throws, so some of the deeper plays at the hot corner are difficult for him to complete. Between his switch-hitting and his defensive versatility, heâ€™s the type of player the Rays tend to squeeze every ounce of value out of by putting them in the most favorable matchups possible. Heâ€™s shaping up to be a bench utility type. </v>
      </c>
      <c r="X642">
        <f>'Prospects Data'!V642</f>
        <v>0</v>
      </c>
      <c r="Y642" t="str">
        <f>'Prospects Data'!W642</f>
        <v>sa3008365</v>
      </c>
    </row>
    <row r="643" spans="2:25" x14ac:dyDescent="0.45">
      <c r="B643">
        <v>22</v>
      </c>
      <c r="C643" t="s">
        <v>4861</v>
      </c>
      <c r="D643" t="s">
        <v>70</v>
      </c>
      <c r="E643" s="7" t="str">
        <f>VLOOKUP(D643, Index!$A$2:$B$31, 2, FALSE)</f>
        <v>Athletics</v>
      </c>
      <c r="F643" s="7">
        <f t="shared" si="9"/>
        <v>642</v>
      </c>
      <c r="G643" t="str">
        <f>'Prospects Data'!E643</f>
        <v>3B</v>
      </c>
      <c r="H643" t="str">
        <f>'Prospects Data'!F643</f>
        <v>DSL</v>
      </c>
      <c r="I643">
        <f>'Prospects Data'!G643</f>
        <v>2030</v>
      </c>
      <c r="J643">
        <f>'Prospects Data'!H643</f>
        <v>40</v>
      </c>
      <c r="K643" t="str">
        <f>'Prospects Data'!I643</f>
        <v>High</v>
      </c>
      <c r="L643">
        <f>'Prospects Data'!J643</f>
        <v>0</v>
      </c>
      <c r="M643">
        <f>'Prospects Data'!K643</f>
        <v>17.683333300000001</v>
      </c>
      <c r="N643" t="str">
        <f>'Prospects Data'!L643</f>
        <v>6' 1"</v>
      </c>
      <c r="O643">
        <f>'Prospects Data'!M643</f>
        <v>185</v>
      </c>
      <c r="P643" t="str">
        <f>'Prospects Data'!N643</f>
        <v>S</v>
      </c>
      <c r="Q643" t="str">
        <f>'Prospects Data'!O643</f>
        <v>R</v>
      </c>
      <c r="R643">
        <f>'Prospects Data'!P643</f>
        <v>2024</v>
      </c>
      <c r="S643" t="str">
        <f>'Prospects Data'!Q643</f>
        <v>Intl15</v>
      </c>
      <c r="T643" t="str">
        <f>'Prospects Data'!R643</f>
        <v>OAK</v>
      </c>
      <c r="U643">
        <f>'Prospects Data'!S643</f>
        <v>1200000</v>
      </c>
      <c r="V643" t="str">
        <f>'Prospects Data'!T643</f>
        <v>Dominican Republic</v>
      </c>
      <c r="W643" t="str">
        <f>'Prospects Data'!U643</f>
        <v>International scouts generally saw the switch-hitting Montero as having a pretty stable hit/power combination, though they also think he's a better fit at either second or third base rather than shortstop, where he'll likely begin his pro career. He signed a $1.2 million deal with Oakland in January and should get under way in the DSL this summer.</v>
      </c>
      <c r="X643">
        <f>'Prospects Data'!V643</f>
        <v>0</v>
      </c>
      <c r="Y643" t="str">
        <f>'Prospects Data'!W643</f>
        <v>sa3024109</v>
      </c>
    </row>
    <row r="644" spans="2:25" x14ac:dyDescent="0.45">
      <c r="B644">
        <v>22</v>
      </c>
      <c r="C644" t="s">
        <v>4864</v>
      </c>
      <c r="D644" t="s">
        <v>46</v>
      </c>
      <c r="E644" s="7" t="str">
        <f>VLOOKUP(D644, Index!$A$2:$B$31, 2, FALSE)</f>
        <v>Dodgers</v>
      </c>
      <c r="F644" s="7">
        <f t="shared" ref="F644:F707" si="10">F643+1</f>
        <v>643</v>
      </c>
      <c r="G644" t="str">
        <f>'Prospects Data'!E644</f>
        <v>SP</v>
      </c>
      <c r="H644" t="str">
        <f>'Prospects Data'!F644</f>
        <v>CPX</v>
      </c>
      <c r="I644">
        <f>'Prospects Data'!G644</f>
        <v>2029</v>
      </c>
      <c r="J644">
        <f>'Prospects Data'!H644</f>
        <v>40</v>
      </c>
      <c r="K644" t="str">
        <f>'Prospects Data'!I644</f>
        <v>High</v>
      </c>
      <c r="L644">
        <f>'Prospects Data'!J644</f>
        <v>0</v>
      </c>
      <c r="M644">
        <f>'Prospects Data'!K644</f>
        <v>20.369444399999999</v>
      </c>
      <c r="N644" t="str">
        <f>'Prospects Data'!L644</f>
        <v>6' 4"</v>
      </c>
      <c r="O644">
        <f>'Prospects Data'!M644</f>
        <v>200</v>
      </c>
      <c r="P644" t="str">
        <f>'Prospects Data'!N644</f>
        <v>R</v>
      </c>
      <c r="Q644" t="str">
        <f>'Prospects Data'!O644</f>
        <v>R</v>
      </c>
      <c r="R644">
        <f>'Prospects Data'!P644</f>
        <v>2023</v>
      </c>
      <c r="S644" t="str">
        <f>'Prospects Data'!Q644</f>
        <v>Intl15</v>
      </c>
      <c r="T644" t="str">
        <f>'Prospects Data'!R644</f>
        <v>LAD</v>
      </c>
      <c r="U644">
        <f>'Prospects Data'!S644</f>
        <v>900000</v>
      </c>
      <c r="V644" t="str">
        <f>'Prospects Data'!T644</f>
        <v>South Korea</v>
      </c>
      <c r="W644" t="str">
        <f>'Prospects Data'!U644</f>
        <v>Signed for $900,000 late last summer, Jang is an athletic, big-framed righty starter prospect with a great delivery and quick, whippy arm. His fastball has been up to 97 with some plus characteristics and his 73-78 mph curveball has big natural depth. He'll throw a harder and softer slider- the harder version is more of a bullet at 86-88 mph, and the slower one is more of a sweeper at 78-82. His changeup is behind. Because Jang throws so hard, he does have some mechanical violence and relief risk, but he's comparable to the kinds of high school pitching prospects from the U.S. who go in the comp round.</v>
      </c>
      <c r="X644">
        <f>'Prospects Data'!V644</f>
        <v>0</v>
      </c>
      <c r="Y644" t="str">
        <f>'Prospects Data'!W644</f>
        <v>sa3023601</v>
      </c>
    </row>
    <row r="645" spans="2:25" x14ac:dyDescent="0.45">
      <c r="B645">
        <v>22</v>
      </c>
      <c r="C645" t="s">
        <v>4867</v>
      </c>
      <c r="D645" t="s">
        <v>170</v>
      </c>
      <c r="E645" s="7" t="str">
        <f>VLOOKUP(D645, Index!$A$2:$B$31, 2, FALSE)</f>
        <v>Guardians</v>
      </c>
      <c r="F645" s="7">
        <f t="shared" si="10"/>
        <v>644</v>
      </c>
      <c r="G645" t="str">
        <f>'Prospects Data'!E645</f>
        <v>SP</v>
      </c>
      <c r="H645" t="str">
        <f>'Prospects Data'!F645</f>
        <v>A</v>
      </c>
      <c r="I645">
        <f>'Prospects Data'!G645</f>
        <v>2027</v>
      </c>
      <c r="J645">
        <f>'Prospects Data'!H645</f>
        <v>40</v>
      </c>
      <c r="K645" t="str">
        <f>'Prospects Data'!I645</f>
        <v>Med</v>
      </c>
      <c r="L645">
        <f>'Prospects Data'!J645</f>
        <v>0</v>
      </c>
      <c r="M645">
        <f>'Prospects Data'!K645</f>
        <v>20.019444400000001</v>
      </c>
      <c r="N645" t="str">
        <f>'Prospects Data'!L645</f>
        <v>6' 1"</v>
      </c>
      <c r="O645">
        <f>'Prospects Data'!M645</f>
        <v>200</v>
      </c>
      <c r="P645" t="str">
        <f>'Prospects Data'!N645</f>
        <v>L</v>
      </c>
      <c r="Q645" t="str">
        <f>'Prospects Data'!O645</f>
        <v>L</v>
      </c>
      <c r="R645">
        <f>'Prospects Data'!P645</f>
        <v>2022</v>
      </c>
      <c r="S645" t="str">
        <f>'Prospects Data'!Q645</f>
        <v>Draft</v>
      </c>
      <c r="T645" t="str">
        <f>'Prospects Data'!R645</f>
        <v>CLE</v>
      </c>
      <c r="U645">
        <f>'Prospects Data'!S645</f>
        <v>600000</v>
      </c>
      <c r="V645" t="str">
        <f>'Prospects Data'!T645</f>
        <v>Fuquay-Varina HS (NC)</v>
      </c>
      <c r="W645" t="str">
        <f>'Prospects Data'!U645</f>
        <v>Humphries' first full pro season is an example of how Cleveland's tendency to stay on prospects who had a rough pre-draft spring (but who looked better in prior seasons) can seemingly pay off. Humphries was better as a junior than as a senior but Cleveland still gave him $600,000 to eschew a commitment to Campbell, one of the many excellent "smaller" programs in the southeastern quadrant of the country. Humphries has shown two budding breaking balls that are tough to distinguish out of hand. His delivery has some head whack to it, and he was walk-prone on the complex last year before he was promoted to A-ball down the stretch. There's relief risk here (both in terms of the walk rate so far and the way Humphries' delivery looks) and the left-hander is still several years away from the big leagues, but he has progressed quickly in other areas. If you dropped him back into the draft, he'd get closer to $1 million, so this already looks like $600,000 of bonus pool space well spent, but I'm being careful not to over-grade Humphries, who realistically has the ceiling of a 45, just because of that context.</v>
      </c>
      <c r="X645">
        <f>'Prospects Data'!V645</f>
        <v>0</v>
      </c>
      <c r="Y645" t="str">
        <f>'Prospects Data'!W645</f>
        <v>sa3021729</v>
      </c>
    </row>
    <row r="646" spans="2:25" x14ac:dyDescent="0.45">
      <c r="B646">
        <v>22</v>
      </c>
      <c r="C646" t="s">
        <v>4871</v>
      </c>
      <c r="D646" t="s">
        <v>107</v>
      </c>
      <c r="E646" s="7" t="str">
        <f>VLOOKUP(D646, Index!$A$2:$B$31, 2, FALSE)</f>
        <v>Braves</v>
      </c>
      <c r="F646" s="7">
        <f t="shared" si="10"/>
        <v>645</v>
      </c>
      <c r="G646" t="str">
        <f>'Prospects Data'!E646</f>
        <v>SIRP</v>
      </c>
      <c r="H646" t="str">
        <f>'Prospects Data'!F646</f>
        <v>A+</v>
      </c>
      <c r="I646">
        <f>'Prospects Data'!G646</f>
        <v>2026</v>
      </c>
      <c r="J646">
        <f>'Prospects Data'!H646</f>
        <v>40</v>
      </c>
      <c r="K646" t="str">
        <f>'Prospects Data'!I646</f>
        <v>Med</v>
      </c>
      <c r="L646">
        <f>'Prospects Data'!J646</f>
        <v>0</v>
      </c>
      <c r="M646">
        <f>'Prospects Data'!K646</f>
        <v>22.236111099999999</v>
      </c>
      <c r="N646" t="str">
        <f>'Prospects Data'!L646</f>
        <v>5' 11"</v>
      </c>
      <c r="O646">
        <f>'Prospects Data'!M646</f>
        <v>196</v>
      </c>
      <c r="P646" t="str">
        <f>'Prospects Data'!N646</f>
        <v>R</v>
      </c>
      <c r="Q646" t="str">
        <f>'Prospects Data'!O646</f>
        <v>R</v>
      </c>
      <c r="R646">
        <f>'Prospects Data'!P646</f>
        <v>2018</v>
      </c>
      <c r="S646" t="str">
        <f>'Prospects Data'!Q646</f>
        <v>J2</v>
      </c>
      <c r="T646" t="str">
        <f>'Prospects Data'!R646</f>
        <v>ATL</v>
      </c>
      <c r="U646">
        <f>'Prospects Data'!S646</f>
        <v>0</v>
      </c>
      <c r="V646" t="str">
        <f>'Prospects Data'!T646</f>
        <v>Dominican Republic</v>
      </c>
      <c r="W646" t="str">
        <f>'Prospects Data'!U646</f>
        <v>Vargas is starting at High-A Rome but he is overwhelmingly a two-pitch guy who projects in relief. Stocky and powerful, he'll reach back for 97 on occasion, but Vargas throws his upper-80s cutter and slider most of the time. He can vary the shape of it such that it has finishing angle toward the back foot of lefties, or he can flatten it out to work it around their hands. If he keeps pitching like he has so far in 2024, Vargas will have made a pretty good case for a 40-man spot, especially if the Braves are inclined to 'pen him (which they tend not to do until absolutely necessary).</v>
      </c>
      <c r="X646">
        <f>'Prospects Data'!V646</f>
        <v>0</v>
      </c>
      <c r="Y646" t="str">
        <f>'Prospects Data'!W646</f>
        <v>sa3009592</v>
      </c>
    </row>
    <row r="647" spans="2:25" x14ac:dyDescent="0.45">
      <c r="B647">
        <v>22</v>
      </c>
      <c r="C647" t="s">
        <v>4874</v>
      </c>
      <c r="D647" t="s">
        <v>130</v>
      </c>
      <c r="E647" s="7" t="str">
        <f>VLOOKUP(D647, Index!$A$2:$B$31, 2, FALSE)</f>
        <v>Rangers</v>
      </c>
      <c r="F647" s="7">
        <f t="shared" si="10"/>
        <v>646</v>
      </c>
      <c r="G647" t="str">
        <f>'Prospects Data'!E647</f>
        <v>SIRP</v>
      </c>
      <c r="H647" t="str">
        <f>'Prospects Data'!F647</f>
        <v>MLB</v>
      </c>
      <c r="I647">
        <f>'Prospects Data'!G647</f>
        <v>2024</v>
      </c>
      <c r="J647">
        <f>'Prospects Data'!H647</f>
        <v>40</v>
      </c>
      <c r="K647" t="str">
        <f>'Prospects Data'!I647</f>
        <v>Low</v>
      </c>
      <c r="L647">
        <f>'Prospects Data'!J647</f>
        <v>0</v>
      </c>
      <c r="M647">
        <f>'Prospects Data'!K647</f>
        <v>28.3027777</v>
      </c>
      <c r="N647" t="str">
        <f>'Prospects Data'!L647</f>
        <v>6' 2"</v>
      </c>
      <c r="O647">
        <f>'Prospects Data'!M647</f>
        <v>185</v>
      </c>
      <c r="P647" t="str">
        <f>'Prospects Data'!N647</f>
        <v>R</v>
      </c>
      <c r="Q647" t="str">
        <f>'Prospects Data'!O647</f>
        <v>L</v>
      </c>
      <c r="R647">
        <f>'Prospects Data'!P647</f>
        <v>2017</v>
      </c>
      <c r="S647" t="str">
        <f>'Prospects Data'!Q647</f>
        <v>Draft</v>
      </c>
      <c r="T647" t="str">
        <f>'Prospects Data'!R647</f>
        <v>TEX</v>
      </c>
      <c r="U647">
        <f>'Prospects Data'!S647</f>
        <v>386100</v>
      </c>
      <c r="V647" t="str">
        <f>'Prospects Data'!T647</f>
        <v>Kent State</v>
      </c>
      <c r="W647" t="str">
        <f>'Prospects Data'!U647</f>
        <v>Latz has had a litany of injuries and ended up getting stem cell therapy late in 2019 to try to avoid surgery. He was then healthy for a few years (and got a cup of coffee in 2021) before a shoulder issue popped up in 2022 and the Rangers moved him to the bullpen when he returned. Latz experienced a two-tick velo bump with the move; his heater averaged 94.5 mph in 2023 and he's back in that area again in 2024. Latz has three big league-quality weapons in his heater, a plus changeup (which often finishes high but garners a ton of chase) and his 82-85 mph slider. He also has an upper-70s curveball with pretty good depth that he deploys on occasion. His changeup has allowed Latz to deal with hitters of either handedness in a middle-inning capacity.</v>
      </c>
      <c r="X647">
        <f>'Prospects Data'!V647</f>
        <v>0</v>
      </c>
      <c r="Y647">
        <f>'Prospects Data'!W647</f>
        <v>21306</v>
      </c>
    </row>
    <row r="648" spans="2:25" x14ac:dyDescent="0.45">
      <c r="B648">
        <v>22</v>
      </c>
      <c r="C648" t="s">
        <v>4876</v>
      </c>
      <c r="D648" t="s">
        <v>7</v>
      </c>
      <c r="E648" s="7" t="str">
        <f>VLOOKUP(D648, Index!$A$2:$B$31, 2, FALSE)</f>
        <v>Marlins</v>
      </c>
      <c r="F648" s="7">
        <f t="shared" si="10"/>
        <v>647</v>
      </c>
      <c r="G648" t="str">
        <f>'Prospects Data'!E648</f>
        <v>MIRP</v>
      </c>
      <c r="H648">
        <f>'Prospects Data'!F648</f>
        <v>0</v>
      </c>
      <c r="I648">
        <f>'Prospects Data'!G648</f>
        <v>2027</v>
      </c>
      <c r="J648">
        <f>'Prospects Data'!H648</f>
        <v>40</v>
      </c>
      <c r="K648" t="str">
        <f>'Prospects Data'!I648</f>
        <v>Med</v>
      </c>
      <c r="L648">
        <f>'Prospects Data'!J648</f>
        <v>0</v>
      </c>
      <c r="M648">
        <f>'Prospects Data'!K648</f>
        <v>21.2194444</v>
      </c>
      <c r="N648" t="str">
        <f>'Prospects Data'!L648</f>
        <v>6' 2"</v>
      </c>
      <c r="O648">
        <f>'Prospects Data'!M648</f>
        <v>196</v>
      </c>
      <c r="P648" t="str">
        <f>'Prospects Data'!N648</f>
        <v>R</v>
      </c>
      <c r="Q648" t="str">
        <f>'Prospects Data'!O648</f>
        <v>R</v>
      </c>
      <c r="R648">
        <f>'Prospects Data'!P648</f>
        <v>2024</v>
      </c>
      <c r="S648" t="str">
        <f>'Prospects Data'!Q648</f>
        <v>Draft</v>
      </c>
      <c r="T648" t="str">
        <f>'Prospects Data'!R648</f>
        <v>MIA</v>
      </c>
      <c r="U648">
        <f>'Prospects Data'!S648</f>
        <v>0</v>
      </c>
      <c r="V648" t="str">
        <f>'Prospects Data'!T648</f>
        <v>Oregon State</v>
      </c>
      <c r="W648" t="str">
        <f>'Prospects Data'!U648</f>
        <v>Transferred from Pima Community College to Arizona and finally to Oregon State. Cross-bodied, low-slot righty with typical 6-foot-2 pitcher's frame. Secondary-heavy approach to pitching due to fastball's hittable sinking shape. Plus low-80s sweeper that he throws a ton. Feel for locating it is much better than his other pitches. Upper-80s changeup has a miss rate north of 40% but May's feel for landing it much less consistent. Lots of relief risk here due to fastball shape and lack of command. Plausible to add a cutter, which, if he can command it like his slider, would help him get closer to starting. Nomadic amateur career might also point to looming improvement once he gets to stay in one place for more than a year.</v>
      </c>
      <c r="X648">
        <f>'Prospects Data'!V648</f>
        <v>0</v>
      </c>
      <c r="Y648">
        <f>'Prospects Data'!W648</f>
        <v>0</v>
      </c>
    </row>
    <row r="649" spans="2:25" x14ac:dyDescent="0.45">
      <c r="B649">
        <v>22</v>
      </c>
      <c r="C649" t="s">
        <v>4878</v>
      </c>
      <c r="D649" t="s">
        <v>21</v>
      </c>
      <c r="E649" s="7" t="str">
        <f>VLOOKUP(D649, Index!$A$2:$B$31, 2, FALSE)</f>
        <v>Orioles</v>
      </c>
      <c r="F649" s="7">
        <f t="shared" si="10"/>
        <v>648</v>
      </c>
      <c r="G649" t="str">
        <f>'Prospects Data'!E649</f>
        <v>CF</v>
      </c>
      <c r="H649" t="str">
        <f>'Prospects Data'!F649</f>
        <v>A+</v>
      </c>
      <c r="I649">
        <f>'Prospects Data'!G649</f>
        <v>2026</v>
      </c>
      <c r="J649">
        <f>'Prospects Data'!H649</f>
        <v>40</v>
      </c>
      <c r="K649" t="str">
        <f>'Prospects Data'!I649</f>
        <v>Med</v>
      </c>
      <c r="L649">
        <f>'Prospects Data'!J649</f>
        <v>0</v>
      </c>
      <c r="M649">
        <f>'Prospects Data'!K649</f>
        <v>22.761111100000001</v>
      </c>
      <c r="N649" t="str">
        <f>'Prospects Data'!L649</f>
        <v>6' 0"</v>
      </c>
      <c r="O649">
        <f>'Prospects Data'!M649</f>
        <v>185</v>
      </c>
      <c r="P649" t="str">
        <f>'Prospects Data'!N649</f>
        <v>S</v>
      </c>
      <c r="Q649" t="str">
        <f>'Prospects Data'!O649</f>
        <v>R</v>
      </c>
      <c r="R649">
        <f>'Prospects Data'!P649</f>
        <v>2023</v>
      </c>
      <c r="S649" t="str">
        <f>'Prospects Data'!Q649</f>
        <v>Draft</v>
      </c>
      <c r="T649" t="str">
        <f>'Prospects Data'!R649</f>
        <v>BAL</v>
      </c>
      <c r="U649">
        <f>'Prospects Data'!S649</f>
        <v>603000</v>
      </c>
      <c r="V649" t="str">
        <f>'Prospects Data'!T649</f>
        <v>Arkansas</v>
      </c>
      <c r="W649" t="str">
        <f>'Prospects Data'!U649</f>
        <v>Josenberger had two solid underclass seasons at Kansas and then experienced a power breakout as a junior at Arkansas. After seeing action at a few positions while he was a Jayhawk, Razorback Josenberger played exclusively in center field, and he looked good enough out there that the Orioles would have been justified in playing him there every day in pro ball. Instead, defensive versatility has become Josenbergerâ€™s calling card, as heâ€™s looked more than capable of handling all three outfield spots as well as the keystone position in the professional ranks. His above-average speed and efficient routes allow him to cover both gaps in the grass, while his hands and lateral range project to be solid-average at second base. 
Josenberger is a switch-hitter who does a good job of not expanding his zone, but neither his left- nor right-handed swing produces authoritative contact despite his sweet looking ability to rotate through contact. He is putting the ball in play a ton and has a swinging strike rate below 7% so far this year, but the look of Josenberger's barrel feel is not quite that strong. He looks to be headed for a defense-driven bench utility role.</v>
      </c>
      <c r="X649">
        <f>'Prospects Data'!V649</f>
        <v>0</v>
      </c>
      <c r="Y649" t="str">
        <f>'Prospects Data'!W649</f>
        <v>sa3022808</v>
      </c>
    </row>
    <row r="650" spans="2:25" x14ac:dyDescent="0.45">
      <c r="B650">
        <v>22</v>
      </c>
      <c r="C650" t="s">
        <v>4881</v>
      </c>
      <c r="D650" t="s">
        <v>76</v>
      </c>
      <c r="E650" s="7" t="str">
        <f>VLOOKUP(D650, Index!$A$2:$B$31, 2, FALSE)</f>
        <v>Pirates</v>
      </c>
      <c r="F650" s="7">
        <f t="shared" si="10"/>
        <v>649</v>
      </c>
      <c r="G650" t="str">
        <f>'Prospects Data'!E650</f>
        <v>MIRP</v>
      </c>
      <c r="H650" t="str">
        <f>'Prospects Data'!F650</f>
        <v>A+</v>
      </c>
      <c r="I650">
        <f>'Prospects Data'!G650</f>
        <v>2027</v>
      </c>
      <c r="J650">
        <f>'Prospects Data'!H650</f>
        <v>40</v>
      </c>
      <c r="K650" t="str">
        <f>'Prospects Data'!I650</f>
        <v>Med</v>
      </c>
      <c r="L650">
        <f>'Prospects Data'!J650</f>
        <v>0</v>
      </c>
      <c r="M650">
        <f>'Prospects Data'!K650</f>
        <v>22.805555500000001</v>
      </c>
      <c r="N650" t="str">
        <f>'Prospects Data'!L650</f>
        <v>6' 3"</v>
      </c>
      <c r="O650">
        <f>'Prospects Data'!M650</f>
        <v>208</v>
      </c>
      <c r="P650" t="str">
        <f>'Prospects Data'!N650</f>
        <v>R</v>
      </c>
      <c r="Q650" t="str">
        <f>'Prospects Data'!O650</f>
        <v>R</v>
      </c>
      <c r="R650">
        <f>'Prospects Data'!P650</f>
        <v>2023</v>
      </c>
      <c r="S650" t="str">
        <f>'Prospects Data'!Q650</f>
        <v>Draft</v>
      </c>
      <c r="T650" t="str">
        <f>'Prospects Data'!R650</f>
        <v>PIT</v>
      </c>
      <c r="U650">
        <f>'Prospects Data'!S650</f>
        <v>453100</v>
      </c>
      <c r="V650" t="str">
        <f>'Prospects Data'!T650</f>
        <v>Vanderbilt</v>
      </c>
      <c r="W650" t="str">
        <f>'Prospects Data'!U650</f>
        <v>Reilly signed for $453,100 after the Pirates selected him in the fifth round of the 2023 draft out of Vanderbilt. He was an effective swingman and long reliever for the Commodores, but was moved to the minor league rotation in 2024 and is being developed as a starter. Reilly has a high-waisted, medium frame that is still on the lean side, so thereâ€™s some room for additional strength/weight in the coming years. Reilly works out the stretch, there's substantial effort present in his delivery, and he throws from a very high slot, which contributes to the 20-plus inches of induced vertical break on his heater. His four-seamer sits 92-95 mph and has touched up to 97 mph so far in 2024, and it features plus riding life that has generated a 35% miss rate as of our data sourcing a couple weeks ago. Itâ€™s a power-over-precision operation with his fastball, which is an offering he doesn't need to be overly precise with due to the effective life it features. He'll throw sliders with downer action as well as some with more of a horizontal tilt. The cutter is a short, quick offering that Reilly especially likes to run in on the hands of left-handed hitters; it will be a very important pitch for him because the minimal action on his changeup makes it tough to project as a viable pitch for him. 
It makes sense to stretch Reilly out and see what happens, but if we're predicting his outcomes, they likely fall in relief. He already has a reliever look with the amount of effort his delivery requires, and we think his fastball could jump a grade by maximizing velocity in short, one-inning bursts. Reilly projects as a middle-relief type with the capacity to handle a higher-leverage role if he can tame the walks. He's someone who could move quickly once the bullpen transition eventually happens.</v>
      </c>
      <c r="X650">
        <f>'Prospects Data'!V650</f>
        <v>0</v>
      </c>
      <c r="Y650" t="str">
        <f>'Prospects Data'!W650</f>
        <v>sa3023038</v>
      </c>
    </row>
    <row r="651" spans="2:25" x14ac:dyDescent="0.45">
      <c r="B651">
        <v>22</v>
      </c>
      <c r="C651" t="s">
        <v>1668</v>
      </c>
      <c r="D651" t="s">
        <v>309</v>
      </c>
      <c r="E651" s="7" t="str">
        <f>VLOOKUP(D651, Index!$A$2:$B$31, 2, FALSE)</f>
        <v>Rockies</v>
      </c>
      <c r="F651" s="7">
        <f t="shared" si="10"/>
        <v>650</v>
      </c>
      <c r="G651" t="str">
        <f>'Prospects Data'!E651</f>
        <v>C</v>
      </c>
      <c r="H651" t="str">
        <f>'Prospects Data'!F651</f>
        <v>AAA</v>
      </c>
      <c r="I651">
        <f>'Prospects Data'!G651</f>
        <v>2025</v>
      </c>
      <c r="J651">
        <f>'Prospects Data'!H651</f>
        <v>40</v>
      </c>
      <c r="K651" t="str">
        <f>'Prospects Data'!I651</f>
        <v>High</v>
      </c>
      <c r="L651">
        <f>'Prospects Data'!J651</f>
        <v>0</v>
      </c>
      <c r="M651">
        <f>'Prospects Data'!K651</f>
        <v>22.911111099999999</v>
      </c>
      <c r="N651" t="str">
        <f>'Prospects Data'!L651</f>
        <v>5' 11"</v>
      </c>
      <c r="O651">
        <f>'Prospects Data'!M651</f>
        <v>205</v>
      </c>
      <c r="P651" t="str">
        <f>'Prospects Data'!N651</f>
        <v>S</v>
      </c>
      <c r="Q651" t="str">
        <f>'Prospects Data'!O651</f>
        <v>R</v>
      </c>
      <c r="R651">
        <f>'Prospects Data'!P651</f>
        <v>2020</v>
      </c>
      <c r="S651" t="str">
        <f>'Prospects Data'!Q651</f>
        <v>Draft</v>
      </c>
      <c r="T651" t="str">
        <f>'Prospects Data'!R651</f>
        <v>COL</v>
      </c>
      <c r="U651">
        <f>'Prospects Data'!S651</f>
        <v>2095800</v>
      </c>
      <c r="V651" t="str">
        <f>'Prospects Data'!T651</f>
        <v>The Woodlands HS (TX)</v>
      </c>
      <c r="W651" t="str">
        <f>'Prospects Data'!U651</f>
        <v>Romo hasn't looked quite himself on defense for the last couple of seasons, as he allowed nearly 100 stolen bases in 2023 at an 80% success rate. He's still a fine receiver and his pop times so far in 2024 have been hovering around average even though he's again allowing stolen bases at a high rate. Romo looked like a potential impact primary catcher upon his entry into pro ball, and even as cracks in his offensive output (less power than I expected based on his high school look) began to show, Romo's feel for contact and defense still made him a luxury backup catcher prospect. At this point, though, his toolset is more like that of a standard backup. He hit .254/.313/.440 (103 wRC+) at Hartford last year, but his rate of chase suggests to me that he'll perform below that at the big league level.</v>
      </c>
      <c r="X651" t="str">
        <f>'Prospects Data'!V651</f>
        <v>BOp3LBf4bbc</v>
      </c>
      <c r="Y651" t="str">
        <f>'Prospects Data'!W651</f>
        <v>sa3014522</v>
      </c>
    </row>
    <row r="652" spans="2:25" x14ac:dyDescent="0.45">
      <c r="B652">
        <v>22</v>
      </c>
      <c r="C652" t="s">
        <v>4887</v>
      </c>
      <c r="D652" t="s">
        <v>98</v>
      </c>
      <c r="E652" s="7" t="str">
        <f>VLOOKUP(D652, Index!$A$2:$B$31, 2, FALSE)</f>
        <v>Blue Jays</v>
      </c>
      <c r="F652" s="7">
        <f t="shared" si="10"/>
        <v>651</v>
      </c>
      <c r="G652" t="str">
        <f>'Prospects Data'!E652</f>
        <v>SP</v>
      </c>
      <c r="H652">
        <f>'Prospects Data'!F652</f>
        <v>0</v>
      </c>
      <c r="I652">
        <f>'Prospects Data'!G652</f>
        <v>2027</v>
      </c>
      <c r="J652">
        <f>'Prospects Data'!H652</f>
        <v>40</v>
      </c>
      <c r="K652" t="str">
        <f>'Prospects Data'!I652</f>
        <v>Med</v>
      </c>
      <c r="L652">
        <f>'Prospects Data'!J652</f>
        <v>0</v>
      </c>
      <c r="M652">
        <f>'Prospects Data'!K652</f>
        <v>21.555555500000001</v>
      </c>
      <c r="N652" t="str">
        <f>'Prospects Data'!L652</f>
        <v>6' 4"</v>
      </c>
      <c r="O652">
        <f>'Prospects Data'!M652</f>
        <v>215</v>
      </c>
      <c r="P652" t="str">
        <f>'Prospects Data'!N652</f>
        <v>R</v>
      </c>
      <c r="Q652" t="str">
        <f>'Prospects Data'!O652</f>
        <v>R</v>
      </c>
      <c r="R652">
        <f>'Prospects Data'!P652</f>
        <v>2024</v>
      </c>
      <c r="S652" t="str">
        <f>'Prospects Data'!Q652</f>
        <v>Draft</v>
      </c>
      <c r="T652" t="str">
        <f>'Prospects Data'!R652</f>
        <v>TOR</v>
      </c>
      <c r="U652">
        <f>'Prospects Data'!S652</f>
        <v>0</v>
      </c>
      <c r="V652" t="str">
        <f>'Prospects Data'!T652</f>
        <v>Mississippi State</v>
      </c>
      <c r="W652" t="str">
        <f>'Prospects Data'!U652</f>
        <v>QB build at 6-foot-4, 215 pounds. Transfer from Purdue. Short arm action, upright lower half throughout delivery. Uncorks with quite a bit of effort and violence about the head. Fastball holds its line at the top of the zone, sits 91-95. Slider and curveball shapes run together a little bit but play nicely off the fastball around the top of the zone. Changeup flashes bat-missing action. Chance for four viable pitches and backend starter role.</v>
      </c>
      <c r="X652">
        <f>'Prospects Data'!V652</f>
        <v>0</v>
      </c>
      <c r="Y652">
        <f>'Prospects Data'!W652</f>
        <v>0</v>
      </c>
    </row>
    <row r="653" spans="2:25" x14ac:dyDescent="0.45">
      <c r="B653">
        <v>22</v>
      </c>
      <c r="C653" t="s">
        <v>4889</v>
      </c>
      <c r="D653" t="s">
        <v>56</v>
      </c>
      <c r="E653" s="7" t="str">
        <f>VLOOKUP(D653, Index!$A$2:$B$31, 2, FALSE)</f>
        <v>Brewers</v>
      </c>
      <c r="F653" s="7">
        <f t="shared" si="10"/>
        <v>652</v>
      </c>
      <c r="G653" t="str">
        <f>'Prospects Data'!E653</f>
        <v>SIRP</v>
      </c>
      <c r="H653" t="str">
        <f>'Prospects Data'!F653</f>
        <v>AA</v>
      </c>
      <c r="I653">
        <f>'Prospects Data'!G653</f>
        <v>2025</v>
      </c>
      <c r="J653">
        <f>'Prospects Data'!H653</f>
        <v>40</v>
      </c>
      <c r="K653" t="str">
        <f>'Prospects Data'!I653</f>
        <v>Med</v>
      </c>
      <c r="L653">
        <f>'Prospects Data'!J653</f>
        <v>0</v>
      </c>
      <c r="M653">
        <f>'Prospects Data'!K653</f>
        <v>24.313888800000001</v>
      </c>
      <c r="N653" t="str">
        <f>'Prospects Data'!L653</f>
        <v>6' 4"</v>
      </c>
      <c r="O653">
        <f>'Prospects Data'!M653</f>
        <v>235</v>
      </c>
      <c r="P653" t="str">
        <f>'Prospects Data'!N653</f>
        <v>R</v>
      </c>
      <c r="Q653" t="str">
        <f>'Prospects Data'!O653</f>
        <v>R</v>
      </c>
      <c r="R653">
        <f>'Prospects Data'!P653</f>
        <v>2021</v>
      </c>
      <c r="S653" t="str">
        <f>'Prospects Data'!Q653</f>
        <v>UDFA</v>
      </c>
      <c r="T653" t="str">
        <f>'Prospects Data'!R653</f>
        <v>MIL</v>
      </c>
      <c r="U653">
        <f>'Prospects Data'!S653</f>
        <v>20000</v>
      </c>
      <c r="V653" t="str">
        <f>'Prospects Data'!T653</f>
        <v>Wake Forest</v>
      </c>
      <c r="W653" t="str">
        <f>'Prospects Data'!U653</f>
        <v>Smith had TJ during his draft year and signed as an undrafted free agent in 2021. Back from rehab in the fall of 2022, he was 93-95 with a good curveball and spotty control. His velocity took a leap in 2023 as Smith was sitting 94-97 at the end of the season, and he's carried that velocity into the start of 2024. Along with adequate big league-reliever velocity, Smith has a plus breaking ball, a low-80s slurve with big depth that induced a nearly 50% miss rate in 2023. The tempo of Smith's delivery also makes him tough to time, and it take hitters a few pitches to get comfortable. Smith had a cutter upon his return from TJ, but that pitch may have been scrubbed from his repertoire. He profiles as a standard two-pitch reliever and if he keeps pitching like he has at the start of 2024, he'll be up at some point in 2025.</v>
      </c>
      <c r="X653" t="str">
        <f>'Prospects Data'!V653</f>
        <v>V17W7ZTqTDw</v>
      </c>
      <c r="Y653" t="str">
        <f>'Prospects Data'!W653</f>
        <v>sa3020469</v>
      </c>
    </row>
    <row r="654" spans="2:25" x14ac:dyDescent="0.45">
      <c r="B654">
        <v>22</v>
      </c>
      <c r="C654" t="s">
        <v>4893</v>
      </c>
      <c r="D654" t="s">
        <v>28</v>
      </c>
      <c r="E654" s="7" t="str">
        <f>VLOOKUP(D654, Index!$A$2:$B$31, 2, FALSE)</f>
        <v>Red Sox</v>
      </c>
      <c r="F654" s="7">
        <f t="shared" si="10"/>
        <v>653</v>
      </c>
      <c r="G654" t="str">
        <f>'Prospects Data'!E654</f>
        <v>SS</v>
      </c>
      <c r="H654" t="str">
        <f>'Prospects Data'!F654</f>
        <v>A+</v>
      </c>
      <c r="I654">
        <f>'Prospects Data'!G654</f>
        <v>2028</v>
      </c>
      <c r="J654">
        <f>'Prospects Data'!H654</f>
        <v>40</v>
      </c>
      <c r="K654" t="str">
        <f>'Prospects Data'!I654</f>
        <v>High</v>
      </c>
      <c r="L654">
        <f>'Prospects Data'!J654</f>
        <v>0</v>
      </c>
      <c r="M654">
        <f>'Prospects Data'!K654</f>
        <v>20.183333300000001</v>
      </c>
      <c r="N654" t="str">
        <f>'Prospects Data'!L654</f>
        <v>6' 1"</v>
      </c>
      <c r="O654">
        <f>'Prospects Data'!M654</f>
        <v>190</v>
      </c>
      <c r="P654" t="str">
        <f>'Prospects Data'!N654</f>
        <v>R</v>
      </c>
      <c r="Q654" t="str">
        <f>'Prospects Data'!O654</f>
        <v>R</v>
      </c>
      <c r="R654">
        <f>'Prospects Data'!P654</f>
        <v>2022</v>
      </c>
      <c r="S654" t="str">
        <f>'Prospects Data'!Q654</f>
        <v>Draft</v>
      </c>
      <c r="T654" t="str">
        <f>'Prospects Data'!R654</f>
        <v>BOS</v>
      </c>
      <c r="U654">
        <f>'Prospects Data'!S654</f>
        <v>1850000</v>
      </c>
      <c r="V654" t="str">
        <f>'Prospects Data'!T654</f>
        <v>Liberty HS (CA)</v>
      </c>
      <c r="W654" t="str">
        <f>'Prospects Data'!U654</f>
        <v>Coffey (who I preferred as a pitcher in high school) is having a fine start to his 2024 season, already doubling his career home run total in the season's first half. He is still expanding the zone frequently enough to project that poor pitch recognition will mar his output as he climbs the minors, but for now Coffey is performing in a well-rounded fashion having maintained a 22.5% K% in full season ball the last two years. Coffey's short levers allow him to have a bit of a scooping bat path, the type that tends to pull mistake breaking balls but drive most fastballs to the opposite field. His hitting hands are fairly explosive and generate something approaching average big league raw power right now. Coffey has filled out in pro ball and likely doesn't have much power projection remaining, but the juice he has now makes him dangerous enough to be a prospect despite his looming chase issues. 
Coffey's defense is still a mixed bag. His hands (and, increasingly, his range) aren't great, but his arm and actions are. He's mostly playing a mix of third base (where hotshot grounders are often too much for him) and shortstop (where his range may end up being an issue). He's great operating around the second base bag and is capable of making long throws from behind third, with flashes of big league ability and flubs in equal measure. Coffey has a utility infielder projection so long as he can maintain the range to play short. If he can't, then he's more comparable to someone like Daniel Robertson.</v>
      </c>
      <c r="X654">
        <f>'Prospects Data'!V654</f>
        <v>0</v>
      </c>
      <c r="Y654" t="str">
        <f>'Prospects Data'!W654</f>
        <v>sa3020280</v>
      </c>
    </row>
    <row r="655" spans="2:25" x14ac:dyDescent="0.45">
      <c r="B655">
        <v>22</v>
      </c>
      <c r="C655" t="s">
        <v>4897</v>
      </c>
      <c r="D655" t="s">
        <v>39</v>
      </c>
      <c r="E655" s="7" t="str">
        <f>VLOOKUP(D655, Index!$A$2:$B$31, 2, FALSE)</f>
        <v>Tigers</v>
      </c>
      <c r="F655" s="7">
        <f t="shared" si="10"/>
        <v>654</v>
      </c>
      <c r="G655" t="str">
        <f>'Prospects Data'!E655</f>
        <v>SP</v>
      </c>
      <c r="H655">
        <f>'Prospects Data'!F655</f>
        <v>0</v>
      </c>
      <c r="I655">
        <f>'Prospects Data'!G655</f>
        <v>2028</v>
      </c>
      <c r="J655">
        <f>'Prospects Data'!H655</f>
        <v>40</v>
      </c>
      <c r="K655" t="str">
        <f>'Prospects Data'!I655</f>
        <v>Low</v>
      </c>
      <c r="L655">
        <f>'Prospects Data'!J655</f>
        <v>0</v>
      </c>
      <c r="M655">
        <f>'Prospects Data'!K655</f>
        <v>18.25</v>
      </c>
      <c r="N655" t="str">
        <f>'Prospects Data'!L655</f>
        <v>6' 2"</v>
      </c>
      <c r="O655">
        <f>'Prospects Data'!M655</f>
        <v>180</v>
      </c>
      <c r="P655" t="str">
        <f>'Prospects Data'!N655</f>
        <v>L</v>
      </c>
      <c r="Q655" t="str">
        <f>'Prospects Data'!O655</f>
        <v>L</v>
      </c>
      <c r="R655">
        <f>'Prospects Data'!P655</f>
        <v>2024</v>
      </c>
      <c r="S655" t="str">
        <f>'Prospects Data'!Q655</f>
        <v>Draft</v>
      </c>
      <c r="T655" t="str">
        <f>'Prospects Data'!R655</f>
        <v>DET</v>
      </c>
      <c r="U655">
        <f>'Prospects Data'!S655</f>
        <v>0</v>
      </c>
      <c r="V655" t="str">
        <f>'Prospects Data'!T655</f>
        <v>Corona (CA)</v>
      </c>
      <c r="W655" t="str">
        <f>'Prospects Data'!U655</f>
        <v>Low-variance backend starter prospect. Lots of 88-92, will bump 95, above-average carry. Smaller frame, precocious touch-and-feel command, effortless and fluid delivery. Mid-70s knuckle curveball has above-average depth and bite, pairs nicely with fastball and allows for projection on a second breaking ball. Commands upper-70s circle changeup that lacks bat-missing movement but should improve with reps because of arm stroke and command. Much higher floor than typical high school draftee as spot/backend starter.</v>
      </c>
      <c r="X655">
        <f>'Prospects Data'!V655</f>
        <v>0</v>
      </c>
      <c r="Y655">
        <f>'Prospects Data'!W655</f>
        <v>0</v>
      </c>
    </row>
    <row r="656" spans="2:25" x14ac:dyDescent="0.45">
      <c r="B656">
        <v>22</v>
      </c>
      <c r="C656" t="s">
        <v>1483</v>
      </c>
      <c r="D656" t="s">
        <v>59</v>
      </c>
      <c r="E656" s="7" t="str">
        <f>VLOOKUP(D656, Index!$A$2:$B$31, 2, FALSE)</f>
        <v>Twins</v>
      </c>
      <c r="F656" s="7">
        <f t="shared" si="10"/>
        <v>655</v>
      </c>
      <c r="G656" t="str">
        <f>'Prospects Data'!E656</f>
        <v>SS</v>
      </c>
      <c r="H656" t="str">
        <f>'Prospects Data'!F656</f>
        <v>AA</v>
      </c>
      <c r="I656">
        <f>'Prospects Data'!G656</f>
        <v>2027</v>
      </c>
      <c r="J656">
        <f>'Prospects Data'!H656</f>
        <v>40</v>
      </c>
      <c r="K656" t="str">
        <f>'Prospects Data'!I656</f>
        <v>Med</v>
      </c>
      <c r="L656">
        <f>'Prospects Data'!J656</f>
        <v>0</v>
      </c>
      <c r="M656">
        <f>'Prospects Data'!K656</f>
        <v>23.147222200000002</v>
      </c>
      <c r="N656" t="str">
        <f>'Prospects Data'!L656</f>
        <v>5' 9"</v>
      </c>
      <c r="O656">
        <f>'Prospects Data'!M656</f>
        <v>170</v>
      </c>
      <c r="P656" t="str">
        <f>'Prospects Data'!N656</f>
        <v>R</v>
      </c>
      <c r="Q656" t="str">
        <f>'Prospects Data'!O656</f>
        <v>R</v>
      </c>
      <c r="R656">
        <f>'Prospects Data'!P656</f>
        <v>2022</v>
      </c>
      <c r="S656" t="str">
        <f>'Prospects Data'!Q656</f>
        <v>Draft</v>
      </c>
      <c r="T656" t="str">
        <f>'Prospects Data'!R656</f>
        <v>MIN</v>
      </c>
      <c r="U656">
        <f>'Prospects Data'!S656</f>
        <v>1002000</v>
      </c>
      <c r="V656" t="str">
        <f>'Prospects Data'!T656</f>
        <v>Virginia Tech</v>
      </c>
      <c r="W656" t="str">
        <f>'Prospects Data'!U656</f>
        <v>The former second-round pick produced a .288/.366/.493 slash in his 347 trips to the plate at Cedar Rapids last season before scuffling to a .226/.329/.305 line in his 207 plate-appearances in Double-A Wichita to end 2023. Schobel's back in Wichita, where heâ€™s yet to figure out Texas League pitching; he has an OPS around .640 for the Wind Surge at the time of this writing while striking out about 25% of the time and walking at a 12% rate. 
Schobel hits out of an upright, slightly open stance with a leg lift trigger, and he has consistently aggressive intent in his hacks. Thereâ€™s length in his swing as well as loft in the path, with fringe-average bat speed that has proven to be especially vulnerable to velocity on the inner half of the plate. Heâ€™s doing a good job of staying in the zone and currently has an overall chase rate under 20%, but Schobel hasnâ€™t been able to do damage against more advanced pitching. 
Schobel has increased his infield versatility and has now played left field plus every infield spot but first base, most frequently appearing at the hot corner and shortstop. He has plus arm strength that profiles well for the left side of the infield, with the hands, lateral quickness and range to project as average at short and a tick better than that at third. It doesn't look like Schobel is going to hit enough to be an everyday player, but he is a future utility type even if the bat doesn't take a drastic step forward.</v>
      </c>
      <c r="X656">
        <f>'Prospects Data'!V656</f>
        <v>0</v>
      </c>
      <c r="Y656" t="str">
        <f>'Prospects Data'!W656</f>
        <v>sa3020009</v>
      </c>
    </row>
    <row r="657" spans="2:25" x14ac:dyDescent="0.45">
      <c r="B657">
        <v>22</v>
      </c>
      <c r="C657" t="s">
        <v>4901</v>
      </c>
      <c r="D657" t="s">
        <v>191</v>
      </c>
      <c r="E657" s="7" t="str">
        <f>VLOOKUP(D657, Index!$A$2:$B$31, 2, FALSE)</f>
        <v>Astros</v>
      </c>
      <c r="F657" s="7">
        <f t="shared" si="10"/>
        <v>656</v>
      </c>
      <c r="G657" t="str">
        <f>'Prospects Data'!E657</f>
        <v>2B</v>
      </c>
      <c r="H657" t="str">
        <f>'Prospects Data'!F657</f>
        <v>AA</v>
      </c>
      <c r="I657">
        <f>'Prospects Data'!G657</f>
        <v>2027</v>
      </c>
      <c r="J657">
        <f>'Prospects Data'!H657</f>
        <v>40</v>
      </c>
      <c r="K657" t="str">
        <f>'Prospects Data'!I657</f>
        <v>High</v>
      </c>
      <c r="L657">
        <f>'Prospects Data'!J657</f>
        <v>0</v>
      </c>
      <c r="M657">
        <f>'Prospects Data'!K657</f>
        <v>22.6722222</v>
      </c>
      <c r="N657" t="str">
        <f>'Prospects Data'!L657</f>
        <v>5' 7"</v>
      </c>
      <c r="O657">
        <f>'Prospects Data'!M657</f>
        <v>185</v>
      </c>
      <c r="P657" t="str">
        <f>'Prospects Data'!N657</f>
        <v>R</v>
      </c>
      <c r="Q657" t="str">
        <f>'Prospects Data'!O657</f>
        <v>R</v>
      </c>
      <c r="R657">
        <f>'Prospects Data'!P657</f>
        <v>2023</v>
      </c>
      <c r="S657" t="str">
        <f>'Prospects Data'!Q657</f>
        <v>Draft</v>
      </c>
      <c r="T657" t="str">
        <f>'Prospects Data'!R657</f>
        <v>HOU</v>
      </c>
      <c r="U657">
        <f>'Prospects Data'!S657</f>
        <v>150000</v>
      </c>
      <c r="V657" t="str">
        <f>'Prospects Data'!T657</f>
        <v>Western Carolina</v>
      </c>
      <c r="W657" t="str">
        <f>'Prospects Data'!U657</f>
        <v>Ferreras was the last selection of the 2023 draft after three seasons at Western Carolina University. In his 116 plate appearances in Fayetteville last summer, he struck out 28.4% of the time and only walked at a 6.9% clip on his way to a .212/.284/.288 slash. Both of those data points have trended in a better direction so far in 2024, as he's posted a 25.1% strikeout rate and 12.3% walk rate at the time of this writing. Ferreras hits out a slightly open, semi-crouched stance, and uses an abbreviated leg kick to generate leverage. He doesn't have especially good barrell control, but his bat path has loft, with only 38.9% of his contact this season coming on the ground, so he should get to the power he has. Ferreras has been playing all over the infield, and projects to be an average defender at shortstop and a tick above that at both the hot corner and the keystone. There isn't much here to project on frame-wise, and Ferreras profiles as a utility bench infielder down the road.</v>
      </c>
      <c r="X657">
        <f>'Prospects Data'!V657</f>
        <v>0</v>
      </c>
      <c r="Y657" t="str">
        <f>'Prospects Data'!W657</f>
        <v>sa3022702</v>
      </c>
    </row>
    <row r="658" spans="2:25" x14ac:dyDescent="0.45">
      <c r="B658">
        <v>22</v>
      </c>
      <c r="C658" t="s">
        <v>4904</v>
      </c>
      <c r="D658" t="s">
        <v>269</v>
      </c>
      <c r="E658" s="7" t="str">
        <f>VLOOKUP(D658, Index!$A$2:$B$31, 2, FALSE)</f>
        <v>Cardinals</v>
      </c>
      <c r="F658" s="7">
        <f t="shared" si="10"/>
        <v>657</v>
      </c>
      <c r="G658" t="str">
        <f>'Prospects Data'!E658</f>
        <v>SP</v>
      </c>
      <c r="H658" t="str">
        <f>'Prospects Data'!F658</f>
        <v>AAA</v>
      </c>
      <c r="I658">
        <f>'Prospects Data'!G658</f>
        <v>2024</v>
      </c>
      <c r="J658">
        <f>'Prospects Data'!H658</f>
        <v>35</v>
      </c>
      <c r="K658" t="str">
        <f>'Prospects Data'!I658</f>
        <v>Low</v>
      </c>
      <c r="L658">
        <f>'Prospects Data'!J658</f>
        <v>0</v>
      </c>
      <c r="M658">
        <f>'Prospects Data'!K658</f>
        <v>24.0527777</v>
      </c>
      <c r="N658" t="str">
        <f>'Prospects Data'!L658</f>
        <v>6' 4"</v>
      </c>
      <c r="O658">
        <f>'Prospects Data'!M658</f>
        <v>220</v>
      </c>
      <c r="P658" t="str">
        <f>'Prospects Data'!N658</f>
        <v>R</v>
      </c>
      <c r="Q658" t="str">
        <f>'Prospects Data'!O658</f>
        <v>R</v>
      </c>
      <c r="R658">
        <f>'Prospects Data'!P658</f>
        <v>2021</v>
      </c>
      <c r="S658" t="str">
        <f>'Prospects Data'!Q658</f>
        <v>Draft</v>
      </c>
      <c r="T658" t="str">
        <f>'Prospects Data'!R658</f>
        <v>STL</v>
      </c>
      <c r="U658">
        <f>'Prospects Data'!S658</f>
        <v>2750000</v>
      </c>
      <c r="V658" t="str">
        <f>'Prospects Data'!T658</f>
        <v>UC Santa Barbara</v>
      </c>
      <c r="W658" t="str">
        <f>'Prospects Data'!U658</f>
        <v>McGreevyâ€™s game revolves around throwing the kitchen sink at hitters to keep them off balance and produce weak contact. He throws a sinker and a four-seam fastball. The sinker features above-average tail and sinking action down in the zone, and he utilizes the underwhelming four-seamer on the top rail. The lack of life and movement on the four-seamer gives McGreevy little margin for error with its location. The slider is still McGreevyâ€™s bread and butter. When it's at its best, it shows sharp two-plane action, but he hasn't yet shed his tendency to get on the side of it, where it turns into a far more lateral-based breaker without snappy depth to it. His curveball is a deep vertical breaker that lacks the sharp, late break his slider will produce, but it offers a vastly different shape and velocity range from his other offerings. McGreevyâ€™s changeup has minimal velocity separation from his heaters at 84-88 mph, but his ability to mirror his fastball arm speed makes it a tough pitch for hitters to identify out of the hand early despite itâ€™s tendency to lack notable action. The year, he has also added a cutter to his repertoire that ranges from 86-90 mph and has short, subtle action that he can tunnel off of his fastballs and slider to give hitters a different and unexpected look on occasion. McGreevy has a track record of outperforming his raw stuff and looks best suited for a long-relief/emergency starter role long-term.</v>
      </c>
      <c r="X658">
        <f>'Prospects Data'!V658</f>
        <v>0</v>
      </c>
      <c r="Y658" t="str">
        <f>'Prospects Data'!W658</f>
        <v>sa3017598</v>
      </c>
    </row>
    <row r="659" spans="2:25" x14ac:dyDescent="0.45">
      <c r="B659">
        <v>22</v>
      </c>
      <c r="C659" t="s">
        <v>4908</v>
      </c>
      <c r="D659" t="s">
        <v>42</v>
      </c>
      <c r="E659" s="7" t="str">
        <f>VLOOKUP(D659, Index!$A$2:$B$31, 2, FALSE)</f>
        <v>Angels</v>
      </c>
      <c r="F659" s="7">
        <f t="shared" si="10"/>
        <v>658</v>
      </c>
      <c r="G659" t="str">
        <f>'Prospects Data'!E659</f>
        <v>SIRP</v>
      </c>
      <c r="H659" t="str">
        <f>'Prospects Data'!F659</f>
        <v>CPX</v>
      </c>
      <c r="I659">
        <f>'Prospects Data'!G659</f>
        <v>2027</v>
      </c>
      <c r="J659">
        <f>'Prospects Data'!H659</f>
        <v>35</v>
      </c>
      <c r="K659" t="str">
        <f>'Prospects Data'!I659</f>
        <v>High</v>
      </c>
      <c r="L659">
        <f>'Prospects Data'!J659</f>
        <v>0</v>
      </c>
      <c r="M659">
        <f>'Prospects Data'!K659</f>
        <v>20.7972222</v>
      </c>
      <c r="N659" t="str">
        <f>'Prospects Data'!L659</f>
        <v>6' 3"</v>
      </c>
      <c r="O659">
        <f>'Prospects Data'!M659</f>
        <v>180</v>
      </c>
      <c r="P659" t="str">
        <f>'Prospects Data'!N659</f>
        <v>R</v>
      </c>
      <c r="Q659" t="str">
        <f>'Prospects Data'!O659</f>
        <v>R</v>
      </c>
      <c r="R659">
        <f>'Prospects Data'!P659</f>
        <v>2021</v>
      </c>
      <c r="S659" t="str">
        <f>'Prospects Data'!Q659</f>
        <v>Intl15</v>
      </c>
      <c r="T659" t="str">
        <f>'Prospects Data'!R659</f>
        <v>LAA</v>
      </c>
      <c r="U659">
        <f>'Prospects Data'!S659</f>
        <v>0</v>
      </c>
      <c r="V659" t="str">
        <f>'Prospects Data'!T659</f>
        <v>Venezuela</v>
      </c>
      <c r="W659" t="str">
        <f>'Prospects Data'!U659</f>
        <v>Key is a max-effort, uber-projectable right-hander who threw 52.1 innings in 2023, all but 8.2 of which were in the Complex League. In those frames, he punched out 21.4% of batters and had a worrisome 16.7% walk rate as a 19-year-old. Key works out of the stretch, utilizes an exaggerated leg lift, and throws from a high three-quarters slot with a head whack prior to release; he falls off to first base after release. His four-seamer averaged 93.6 mph in 2023, but the above-average carry it has gives a much higher perceived velocity than the radar reading does. His shotgun command ultimately hinders the offering's effectiveness because of how erratic he tends to get. His breaking ball often displays slurvey, tweener shape and will flash above-average bite at its best. Much of the time, Key shows more strike-throwing ability with his breaking ball than he does with his heater. He also has a changeup that can vary in quality pretty drastically from pitch to pitch â€” there are times when it shows very minimal action and others when it has late sink. Key needs to take a giant developmental step forward, particularly with his fastball control; until that happens, he has the ceiling of a future single-inning middle-reliever and will likely end up as a up/down type.</v>
      </c>
      <c r="X659">
        <f>'Prospects Data'!V659</f>
        <v>0</v>
      </c>
      <c r="Y659" t="str">
        <f>'Prospects Data'!W659</f>
        <v>sa3016282</v>
      </c>
    </row>
    <row r="660" spans="2:25" x14ac:dyDescent="0.45">
      <c r="B660">
        <v>22</v>
      </c>
      <c r="C660" t="s">
        <v>4911</v>
      </c>
      <c r="D660" t="s">
        <v>73</v>
      </c>
      <c r="E660" s="7" t="str">
        <f>VLOOKUP(D660, Index!$A$2:$B$31, 2, FALSE)</f>
        <v>Phillies</v>
      </c>
      <c r="F660" s="7">
        <f t="shared" si="10"/>
        <v>659</v>
      </c>
      <c r="G660" t="str">
        <f>'Prospects Data'!E660</f>
        <v>SP</v>
      </c>
      <c r="H660" t="str">
        <f>'Prospects Data'!F660</f>
        <v>AA</v>
      </c>
      <c r="I660">
        <f>'Prospects Data'!G660</f>
        <v>2026</v>
      </c>
      <c r="J660">
        <f>'Prospects Data'!H660</f>
        <v>35</v>
      </c>
      <c r="K660" t="str">
        <f>'Prospects Data'!I660</f>
        <v>Med</v>
      </c>
      <c r="L660">
        <f>'Prospects Data'!J660</f>
        <v>0</v>
      </c>
      <c r="M660">
        <f>'Prospects Data'!K660</f>
        <v>22.769444400000001</v>
      </c>
      <c r="N660" t="str">
        <f>'Prospects Data'!L660</f>
        <v>6' 4"</v>
      </c>
      <c r="O660">
        <f>'Prospects Data'!M660</f>
        <v>155</v>
      </c>
      <c r="P660" t="str">
        <f>'Prospects Data'!N660</f>
        <v>R</v>
      </c>
      <c r="Q660" t="str">
        <f>'Prospects Data'!O660</f>
        <v>R</v>
      </c>
      <c r="R660">
        <f>'Prospects Data'!P660</f>
        <v>2019</v>
      </c>
      <c r="S660" t="str">
        <f>'Prospects Data'!Q660</f>
        <v>J2</v>
      </c>
      <c r="T660" t="str">
        <f>'Prospects Data'!R660</f>
        <v>PHI</v>
      </c>
      <c r="U660">
        <f>'Prospects Data'!S660</f>
        <v>0</v>
      </c>
      <c r="V660" t="str">
        <f>'Prospects Data'!T660</f>
        <v>Venezuela</v>
      </c>
      <c r="W660" t="str">
        <f>'Prospects Data'!U660</f>
        <v>Cabrera took a huge step forward as a strike-thrower in 2023 and cut his walk rate in half, albeit as a slightly older prospect than is typical for Low-A. A lanky and athletic young righty with mid-90s arm strength and burgeoning changeup feel, Cabrera works in an even mix of three pitches. He throws a ton of his firm, upper-80s one-seam sinker-style changeups, then will reach back for 96-97 mph at peak. There still isn't a plus pitch here, but Cabrera was written up as a frame/arm strength projection prospect last year and made significant improvements in a couple of areas. He now looks like he has a spot starter's floor and a chance to be a consistent backend arm if he can continue to tune up his breaking ball.</v>
      </c>
      <c r="X660" t="str">
        <f>'Prospects Data'!V660</f>
        <v>rbMUTQHPehQ</v>
      </c>
      <c r="Y660" t="str">
        <f>'Prospects Data'!W660</f>
        <v>sa3015433</v>
      </c>
    </row>
    <row r="661" spans="2:25" x14ac:dyDescent="0.45">
      <c r="B661">
        <v>22</v>
      </c>
      <c r="C661" t="s">
        <v>4915</v>
      </c>
      <c r="D661" t="s">
        <v>14</v>
      </c>
      <c r="E661" s="7" t="str">
        <f>VLOOKUP(D661, Index!$A$2:$B$31, 2, FALSE)</f>
        <v>Padres</v>
      </c>
      <c r="F661" s="7">
        <f t="shared" si="10"/>
        <v>660</v>
      </c>
      <c r="G661" t="str">
        <f>'Prospects Data'!E661</f>
        <v>3B</v>
      </c>
      <c r="H661">
        <f>'Prospects Data'!F661</f>
        <v>0</v>
      </c>
      <c r="I661">
        <f>'Prospects Data'!G661</f>
        <v>2029</v>
      </c>
      <c r="J661">
        <f>'Prospects Data'!H661</f>
        <v>35</v>
      </c>
      <c r="K661" t="str">
        <f>'Prospects Data'!I661</f>
        <v>High</v>
      </c>
      <c r="L661">
        <f>'Prospects Data'!J661</f>
        <v>0</v>
      </c>
      <c r="M661">
        <f>'Prospects Data'!K661</f>
        <v>18.908333299999999</v>
      </c>
      <c r="N661" t="str">
        <f>'Prospects Data'!L661</f>
        <v>6' 5"</v>
      </c>
      <c r="O661">
        <f>'Prospects Data'!M661</f>
        <v>225</v>
      </c>
      <c r="P661" t="str">
        <f>'Prospects Data'!N661</f>
        <v>R</v>
      </c>
      <c r="Q661" t="str">
        <f>'Prospects Data'!O661</f>
        <v>R</v>
      </c>
      <c r="R661">
        <f>'Prospects Data'!P661</f>
        <v>2024</v>
      </c>
      <c r="S661" t="str">
        <f>'Prospects Data'!Q661</f>
        <v>Draft</v>
      </c>
      <c r="T661" t="str">
        <f>'Prospects Data'!R661</f>
        <v>SDP</v>
      </c>
      <c r="U661">
        <f>'Prospects Data'!S661</f>
        <v>0</v>
      </c>
      <c r="V661" t="str">
        <f>'Prospects Data'!T661</f>
        <v>Norris (NE)</v>
      </c>
      <c r="W661" t="str">
        <f>'Prospects Data'!U661</f>
        <v>Fountain is a Nebraska prep bat with one of the more projectable high school frames in the class. He was announced as a third baseman but thereâ€™s a good chance he ends up in the outfield because his hands have some firmness to them and his actions can be a bit clunky on the dirt. Thereâ€™s above-average arm strength here and more than enough athleticism to give him a real chance to adapt to a new position if thatâ€™s what he ends up needing to do. The offensive profile is built around power. Fountain already shows plus raw power to the pull side and quality bat speed. Thereâ€™s certainly risk in this profile, but itâ€™s also oozing with projectability and upside.</v>
      </c>
      <c r="X661">
        <f>'Prospects Data'!V661</f>
        <v>0</v>
      </c>
      <c r="Y661">
        <f>'Prospects Data'!W661</f>
        <v>0</v>
      </c>
    </row>
    <row r="662" spans="2:25" x14ac:dyDescent="0.45">
      <c r="B662">
        <v>22</v>
      </c>
      <c r="C662" t="s">
        <v>4918</v>
      </c>
      <c r="D662" t="s">
        <v>82</v>
      </c>
      <c r="E662" s="7" t="str">
        <f>VLOOKUP(D662, Index!$A$2:$B$31, 2, FALSE)</f>
        <v>Mariners</v>
      </c>
      <c r="F662" s="7">
        <f t="shared" si="10"/>
        <v>661</v>
      </c>
      <c r="G662" t="str">
        <f>'Prospects Data'!E662</f>
        <v>SP</v>
      </c>
      <c r="H662" t="str">
        <f>'Prospects Data'!F662</f>
        <v>A</v>
      </c>
      <c r="I662">
        <f>'Prospects Data'!G662</f>
        <v>2027</v>
      </c>
      <c r="J662">
        <f>'Prospects Data'!H662</f>
        <v>35</v>
      </c>
      <c r="K662" t="str">
        <f>'Prospects Data'!I662</f>
        <v>Med</v>
      </c>
      <c r="L662">
        <f>'Prospects Data'!J662</f>
        <v>0</v>
      </c>
      <c r="M662">
        <f>'Prospects Data'!K662</f>
        <v>20.9583333</v>
      </c>
      <c r="N662" t="str">
        <f>'Prospects Data'!L662</f>
        <v>6' 2"</v>
      </c>
      <c r="O662">
        <f>'Prospects Data'!M662</f>
        <v>205</v>
      </c>
      <c r="P662" t="str">
        <f>'Prospects Data'!N662</f>
        <v>R</v>
      </c>
      <c r="Q662" t="str">
        <f>'Prospects Data'!O662</f>
        <v>R</v>
      </c>
      <c r="R662">
        <f>'Prospects Data'!P662</f>
        <v>2022</v>
      </c>
      <c r="S662" t="str">
        <f>'Prospects Data'!Q662</f>
        <v>Draft</v>
      </c>
      <c r="T662" t="str">
        <f>'Prospects Data'!R662</f>
        <v>SEA</v>
      </c>
      <c r="U662">
        <f>'Prospects Data'!S662</f>
        <v>275000</v>
      </c>
      <c r="V662" t="str">
        <f>'Prospects Data'!T662</f>
        <v>JSerra HS (CA)</v>
      </c>
      <c r="W662" t="str">
        <f>'Prospects Data'!U662</f>
        <v>Gough signed for an over-slot $275,000 and is a physically mature, four-pitch righty with plus-plus riding life on his fastball and a precocious changeup. His mid-70s curveball has good looking depth but at present lacks bite. Gough had growing pains at Modesto last year, but he's pitching better in his return there in 2024. It's tough to project a ton on his fastball because Gough is already pretty filled out, but there are starter ingredients here.</v>
      </c>
      <c r="X662">
        <f>'Prospects Data'!V662</f>
        <v>0</v>
      </c>
      <c r="Y662" t="str">
        <f>'Prospects Data'!W662</f>
        <v>sa3020865</v>
      </c>
    </row>
    <row r="663" spans="2:25" x14ac:dyDescent="0.45">
      <c r="B663">
        <v>23</v>
      </c>
      <c r="C663" t="s">
        <v>1416</v>
      </c>
      <c r="D663" t="s">
        <v>31</v>
      </c>
      <c r="E663" s="7" t="str">
        <f>VLOOKUP(D663, Index!$A$2:$B$31, 2, FALSE)</f>
        <v>Cubs</v>
      </c>
      <c r="F663" s="7">
        <f t="shared" si="10"/>
        <v>662</v>
      </c>
      <c r="G663" t="str">
        <f>'Prospects Data'!E663</f>
        <v>RF</v>
      </c>
      <c r="H663" t="str">
        <f>'Prospects Data'!F663</f>
        <v>AAA</v>
      </c>
      <c r="I663">
        <f>'Prospects Data'!G663</f>
        <v>2024</v>
      </c>
      <c r="J663">
        <f>'Prospects Data'!H663</f>
        <v>40</v>
      </c>
      <c r="K663" t="str">
        <f>'Prospects Data'!I663</f>
        <v>High</v>
      </c>
      <c r="L663">
        <f>'Prospects Data'!J663</f>
        <v>0</v>
      </c>
      <c r="M663">
        <f>'Prospects Data'!K663</f>
        <v>24.736111099999999</v>
      </c>
      <c r="N663" t="str">
        <f>'Prospects Data'!L663</f>
        <v>6' 0"</v>
      </c>
      <c r="O663">
        <f>'Prospects Data'!M663</f>
        <v>210</v>
      </c>
      <c r="P663" t="str">
        <f>'Prospects Data'!N663</f>
        <v>R</v>
      </c>
      <c r="Q663" t="str">
        <f>'Prospects Data'!O663</f>
        <v>R</v>
      </c>
      <c r="R663">
        <f>'Prospects Data'!P663</f>
        <v>2018</v>
      </c>
      <c r="S663" t="str">
        <f>'Prospects Data'!Q663</f>
        <v>Draft</v>
      </c>
      <c r="T663" t="str">
        <f>'Prospects Data'!R663</f>
        <v>CHC</v>
      </c>
      <c r="U663">
        <f>'Prospects Data'!S663</f>
        <v>1100000</v>
      </c>
      <c r="V663" t="str">
        <f>'Prospects Data'!T663</f>
        <v>Basha HS (AZ)</v>
      </c>
      <c r="W663" t="str">
        <f>'Prospects Data'!U663</f>
        <v>Davisâ€™ minor league career has been plagued by fluky ailments that have caused him to miss so much time in virtually every season that itâ€™s been hard for him to truly get going as a professional. In 2023, he required a surgery on his core that kept him sidelined for six weeks in the middle of the season; the year before that, it was back surgery to address a somewhat mysterious (albeit painful) condition, for which he missed more than three months. 2021 was the last (and so far only) uninterrupted season of his minor league career. Most recently, Davis's strong 2024 spring training came to an end when he suffered a concussion on a hit by pitch. From an evaluation perspective, these starts and stops make it hard to get a good read on his hit tool despite Davis' obvious power, and the timing issues heâ€™s displayed may largely be the result of him having yet to spend a full season facing high-quality pitching. Injuries and a sketchy hit tool are inextricable aspects of Davis' profile. Now back from the concussion, Davis is using simple in-the-box footwork and has been more on time early in 2024, but he's still running a contact rate below 65%. He's a dangerous low-ball hitter, but he's more of a bottom-of-the-40-man type than a steady role player.</v>
      </c>
      <c r="X663" t="str">
        <f>'Prospects Data'!V663</f>
        <v>6gBtKoXW5Gc</v>
      </c>
      <c r="Y663" t="str">
        <f>'Prospects Data'!W663</f>
        <v>sa3007876</v>
      </c>
    </row>
    <row r="664" spans="2:25" x14ac:dyDescent="0.45">
      <c r="B664">
        <v>23</v>
      </c>
      <c r="C664" t="s">
        <v>4925</v>
      </c>
      <c r="D664" t="s">
        <v>10</v>
      </c>
      <c r="E664" s="7" t="str">
        <f>VLOOKUP(D664, Index!$A$2:$B$31, 2, FALSE)</f>
        <v>Mets</v>
      </c>
      <c r="F664" s="7">
        <f t="shared" si="10"/>
        <v>663</v>
      </c>
      <c r="G664" t="str">
        <f>'Prospects Data'!E664</f>
        <v>SIRP</v>
      </c>
      <c r="H664" t="str">
        <f>'Prospects Data'!F664</f>
        <v>AA</v>
      </c>
      <c r="I664">
        <f>'Prospects Data'!G664</f>
        <v>2024</v>
      </c>
      <c r="J664">
        <f>'Prospects Data'!H664</f>
        <v>40</v>
      </c>
      <c r="K664" t="str">
        <f>'Prospects Data'!I664</f>
        <v>Low</v>
      </c>
      <c r="L664">
        <f>'Prospects Data'!J664</f>
        <v>0</v>
      </c>
      <c r="M664">
        <f>'Prospects Data'!K664</f>
        <v>25.127777699999999</v>
      </c>
      <c r="N664" t="str">
        <f>'Prospects Data'!L664</f>
        <v>6' 2"</v>
      </c>
      <c r="O664">
        <f>'Prospects Data'!M664</f>
        <v>210</v>
      </c>
      <c r="P664" t="str">
        <f>'Prospects Data'!N664</f>
        <v>R</v>
      </c>
      <c r="Q664" t="str">
        <f>'Prospects Data'!O664</f>
        <v>R</v>
      </c>
      <c r="R664">
        <f>'Prospects Data'!P664</f>
        <v>2021</v>
      </c>
      <c r="S664" t="str">
        <f>'Prospects Data'!Q664</f>
        <v>Draft</v>
      </c>
      <c r="T664" t="str">
        <f>'Prospects Data'!R664</f>
        <v>NYM</v>
      </c>
      <c r="U664">
        <f>'Prospects Data'!S664</f>
        <v>30000</v>
      </c>
      <c r="V664" t="str">
        <f>'Prospects Data'!T664</f>
        <v>Fairfield</v>
      </c>
      <c r="W664" t="str">
        <f>'Prospects Data'!U664</f>
        <v>McLoughlin was part of the Fairfield squad that made beat Arizona State en route to a Regional finals loss to Texas in 2021. In part due to shoulder bursitis, McLoughlin didn't pitch a ton during his third and fourth years at Fairfield. He's been healthy and productive as a pro reliever, climbing all the way to Binghamton and the Arizona Fall League in 2023. He's back at Binghamton to start 2024. McLoughlin has three big league-quality pitches. His fastball only sits 90-92, but it lives off of deception and McLoughlin's ability to locate it up and to his arm side with consistency. He has a nasty splitter that looks like his fastball out of hand before dropping off the table, and McLoughlin commands his slider to his glove side and can land it in the top of the zone in sequence with his heater. All the pieces of McLoughlin's repertoire fit together, his command makes each of his pitches sing, and he mixes them evenly enough to keep hitters guessing. He's a high-probability low-leverage reliever.</v>
      </c>
      <c r="X664">
        <f>'Prospects Data'!V664</f>
        <v>0</v>
      </c>
      <c r="Y664" t="str">
        <f>'Prospects Data'!W664</f>
        <v>sa3017277</v>
      </c>
    </row>
    <row r="665" spans="2:25" x14ac:dyDescent="0.45">
      <c r="B665">
        <v>23</v>
      </c>
      <c r="C665" t="s">
        <v>4929</v>
      </c>
      <c r="D665" t="s">
        <v>155</v>
      </c>
      <c r="E665" s="7" t="str">
        <f>VLOOKUP(D665, Index!$A$2:$B$31, 2, FALSE)</f>
        <v>Royals</v>
      </c>
      <c r="F665" s="7">
        <f t="shared" si="10"/>
        <v>664</v>
      </c>
      <c r="G665" t="str">
        <f>'Prospects Data'!E665</f>
        <v>3B</v>
      </c>
      <c r="H665" t="str">
        <f>'Prospects Data'!F665</f>
        <v>DSL</v>
      </c>
      <c r="I665">
        <f>'Prospects Data'!G665</f>
        <v>2030</v>
      </c>
      <c r="J665">
        <f>'Prospects Data'!H665</f>
        <v>40</v>
      </c>
      <c r="K665" t="str">
        <f>'Prospects Data'!I665</f>
        <v>High</v>
      </c>
      <c r="L665">
        <f>'Prospects Data'!J665</f>
        <v>0</v>
      </c>
      <c r="M665">
        <f>'Prospects Data'!K665</f>
        <v>17.375</v>
      </c>
      <c r="N665" t="str">
        <f>'Prospects Data'!L665</f>
        <v>6' 2"</v>
      </c>
      <c r="O665">
        <f>'Prospects Data'!M665</f>
        <v>190</v>
      </c>
      <c r="P665" t="str">
        <f>'Prospects Data'!N665</f>
        <v>R</v>
      </c>
      <c r="Q665" t="str">
        <f>'Prospects Data'!O665</f>
        <v>R</v>
      </c>
      <c r="R665">
        <f>'Prospects Data'!P665</f>
        <v>2024</v>
      </c>
      <c r="S665" t="str">
        <f>'Prospects Data'!Q665</f>
        <v>Intl15</v>
      </c>
      <c r="T665" t="str">
        <f>'Prospects Data'!R665</f>
        <v>KCR</v>
      </c>
      <c r="U665">
        <f>'Prospects Data'!S665</f>
        <v>1300000</v>
      </c>
      <c r="V665" t="str">
        <f>'Prospects Data'!T665</f>
        <v>Dominican Republic</v>
      </c>
      <c r="W665" t="str">
        <f>'Prospects Data'!U665</f>
        <v>Ugarte was a scout favorite in the lead up to the 2024 international amateur signing period. He had already gotten stronger, and while that likely sealed his fate as a future third baseman rather than a potential shortstop, his hit/power combination was more potent. Scouts Eric talked to during work on that class were unanimous in thinking Ugarte was much better than where he'd rank if you lined up the players just based on their bonuses. His hands are quiet but explosive, and his bat path is on plane with the pitch for most of its journey. He's off to a very good start in the 2024 DSL and could be a long-term everyday third baseman.</v>
      </c>
      <c r="X665">
        <f>'Prospects Data'!V665</f>
        <v>0</v>
      </c>
      <c r="Y665" t="str">
        <f>'Prospects Data'!W665</f>
        <v>sa3024361</v>
      </c>
    </row>
    <row r="666" spans="2:25" x14ac:dyDescent="0.45">
      <c r="B666">
        <v>23</v>
      </c>
      <c r="C666" t="s">
        <v>4932</v>
      </c>
      <c r="D666" t="s">
        <v>207</v>
      </c>
      <c r="E666" s="7" t="str">
        <f>VLOOKUP(D666, Index!$A$2:$B$31, 2, FALSE)</f>
        <v>White Sox</v>
      </c>
      <c r="F666" s="7">
        <f t="shared" si="10"/>
        <v>665</v>
      </c>
      <c r="G666" t="str">
        <f>'Prospects Data'!E666</f>
        <v>SIRP</v>
      </c>
      <c r="H666" t="str">
        <f>'Prospects Data'!F666</f>
        <v>A</v>
      </c>
      <c r="I666">
        <f>'Prospects Data'!G666</f>
        <v>2026</v>
      </c>
      <c r="J666">
        <f>'Prospects Data'!H666</f>
        <v>40</v>
      </c>
      <c r="K666" t="str">
        <f>'Prospects Data'!I666</f>
        <v>Med</v>
      </c>
      <c r="L666">
        <f>'Prospects Data'!J666</f>
        <v>0</v>
      </c>
      <c r="M666">
        <f>'Prospects Data'!K666</f>
        <v>22.813888800000001</v>
      </c>
      <c r="N666" t="str">
        <f>'Prospects Data'!L666</f>
        <v>6' 2"</v>
      </c>
      <c r="O666">
        <f>'Prospects Data'!M666</f>
        <v>195</v>
      </c>
      <c r="P666" t="str">
        <f>'Prospects Data'!N666</f>
        <v>R</v>
      </c>
      <c r="Q666" t="str">
        <f>'Prospects Data'!O666</f>
        <v>R</v>
      </c>
      <c r="R666">
        <f>'Prospects Data'!P666</f>
        <v>2023</v>
      </c>
      <c r="S666" t="str">
        <f>'Prospects Data'!Q666</f>
        <v>Draft</v>
      </c>
      <c r="T666" t="str">
        <f>'Prospects Data'!R666</f>
        <v>CHW</v>
      </c>
      <c r="U666">
        <f>'Prospects Data'!S666</f>
        <v>800000</v>
      </c>
      <c r="V666" t="str">
        <f>'Prospects Data'!T666</f>
        <v>Wake Forest</v>
      </c>
      <c r="W666" t="str">
        <f>'Prospects Data'!U666</f>
        <v>Keener moved back and forth between the bullpen and the rotation as a sophomore and junior at Wake, and it's plausible that some of his current issues (changeup quality and consistency, overall command) have late projection due his lack of college reps, while some of his other problems (like the way the angle/shape of his fastball detracts from its quality) need more significant dev intervention. Prior to the draft, Eric had Keener evaluated as a likely middle relief prospect ballparked in the fourth round, and he ended up going in the third. He worked 12 slider-heavy innings after the draft. There's an impact slider here, a nasty two-plane sweeper in the mid-80s, and if Keener eventually experiences a velo spike out of the bullpen, he might have another plus offering. He should be developed as a starter with the hope that changeup feel comes and that his fastball movement can be improved, but Wake tends not to leave a lot of meat on the bone, especially as far as fastball effectiveness is concerned.</v>
      </c>
      <c r="X666">
        <f>'Prospects Data'!V666</f>
        <v>0</v>
      </c>
      <c r="Y666" t="str">
        <f>'Prospects Data'!W666</f>
        <v>sa3022949</v>
      </c>
    </row>
    <row r="667" spans="2:25" x14ac:dyDescent="0.45">
      <c r="B667">
        <v>23</v>
      </c>
      <c r="C667" t="s">
        <v>4935</v>
      </c>
      <c r="D667" t="s">
        <v>178</v>
      </c>
      <c r="E667" s="7" t="str">
        <f>VLOOKUP(D667, Index!$A$2:$B$31, 2, FALSE)</f>
        <v>Yankees</v>
      </c>
      <c r="F667" s="7">
        <f t="shared" si="10"/>
        <v>666</v>
      </c>
      <c r="G667" t="str">
        <f>'Prospects Data'!E667</f>
        <v>MIRP</v>
      </c>
      <c r="H667" t="str">
        <f>'Prospects Data'!F667</f>
        <v>MLB</v>
      </c>
      <c r="I667">
        <f>'Prospects Data'!G667</f>
        <v>2024</v>
      </c>
      <c r="J667">
        <f>'Prospects Data'!H667</f>
        <v>40</v>
      </c>
      <c r="K667" t="str">
        <f>'Prospects Data'!I667</f>
        <v>Med</v>
      </c>
      <c r="L667">
        <f>'Prospects Data'!J667</f>
        <v>0</v>
      </c>
      <c r="M667">
        <f>'Prospects Data'!K667</f>
        <v>24.783333299999999</v>
      </c>
      <c r="N667" t="str">
        <f>'Prospects Data'!L667</f>
        <v>6' 3"</v>
      </c>
      <c r="O667">
        <f>'Prospects Data'!M667</f>
        <v>215</v>
      </c>
      <c r="P667" t="str">
        <f>'Prospects Data'!N667</f>
        <v>R</v>
      </c>
      <c r="Q667" t="str">
        <f>'Prospects Data'!O667</f>
        <v>R</v>
      </c>
      <c r="R667">
        <f>'Prospects Data'!P667</f>
        <v>2016</v>
      </c>
      <c r="S667" t="str">
        <f>'Prospects Data'!Q667</f>
        <v>J2</v>
      </c>
      <c r="T667" t="str">
        <f>'Prospects Data'!R667</f>
        <v>NYY</v>
      </c>
      <c r="U667">
        <f>'Prospects Data'!S667</f>
        <v>50000</v>
      </c>
      <c r="V667" t="str">
        <f>'Prospects Data'!T667</f>
        <v>Venezuela</v>
      </c>
      <c r="W667" t="str">
        <f>'Prospects Data'!U667</f>
        <v>Persistent injuries have kept GÃ³mez from establishing himself as a consistent part of the Yankees big league pitching staff. His 2023 malady was shoulder tendinitis that kept him shelved until late May. When GÃ³mez returned, his stuff appeared intact and he sat 92-96 mph throughout the back half of the year. Unless the Yankees have been given an extra option year due to GÃ³mez's injury history, he's out of them, and is therefore likely to be moved to the bullpen relatively soon. GÃ³mez's 2023 walk rate was unusually high, and historically he's had both the repertoire depth and enough control to start. His fastball has uphill angle, he has three relatively distinct breaking balls, and GÃ³mez will show you the occasional changeup. This pedigree should enable him to work multiple innings in low- and medium-leverage relief.</v>
      </c>
      <c r="X667">
        <f>'Prospects Data'!V667</f>
        <v>0</v>
      </c>
      <c r="Y667">
        <f>'Prospects Data'!W667</f>
        <v>22872</v>
      </c>
    </row>
    <row r="668" spans="2:25" x14ac:dyDescent="0.45">
      <c r="B668">
        <v>23</v>
      </c>
      <c r="C668" t="s">
        <v>4937</v>
      </c>
      <c r="D668" t="s">
        <v>18</v>
      </c>
      <c r="E668" s="7" t="str">
        <f>VLOOKUP(D668, Index!$A$2:$B$31, 2, FALSE)</f>
        <v>Diamondbacks</v>
      </c>
      <c r="F668" s="7">
        <f t="shared" si="10"/>
        <v>667</v>
      </c>
      <c r="G668" t="str">
        <f>'Prospects Data'!E668</f>
        <v>SP</v>
      </c>
      <c r="H668" t="str">
        <f>'Prospects Data'!F668</f>
        <v>A+</v>
      </c>
      <c r="I668">
        <f>'Prospects Data'!G668</f>
        <v>2026</v>
      </c>
      <c r="J668">
        <f>'Prospects Data'!H668</f>
        <v>40</v>
      </c>
      <c r="K668" t="str">
        <f>'Prospects Data'!I668</f>
        <v>High</v>
      </c>
      <c r="L668">
        <f>'Prospects Data'!J668</f>
        <v>0</v>
      </c>
      <c r="M668">
        <f>'Prospects Data'!K668</f>
        <v>21.702777699999999</v>
      </c>
      <c r="N668" t="str">
        <f>'Prospects Data'!L668</f>
        <v>6' 4"</v>
      </c>
      <c r="O668">
        <f>'Prospects Data'!M668</f>
        <v>180</v>
      </c>
      <c r="P668" t="str">
        <f>'Prospects Data'!N668</f>
        <v>R</v>
      </c>
      <c r="Q668" t="str">
        <f>'Prospects Data'!O668</f>
        <v>R</v>
      </c>
      <c r="R668">
        <f>'Prospects Data'!P668</f>
        <v>2021</v>
      </c>
      <c r="S668" t="str">
        <f>'Prospects Data'!Q668</f>
        <v>Intl15</v>
      </c>
      <c r="T668" t="str">
        <f>'Prospects Data'!R668</f>
        <v>ARI</v>
      </c>
      <c r="U668">
        <f>'Prospects Data'!S668</f>
        <v>47500</v>
      </c>
      <c r="V668" t="str">
        <f>'Prospects Data'!T668</f>
        <v>Dominican Republic</v>
      </c>
      <c r="W668" t="str">
        <f>'Prospects Data'!U668</f>
        <v>Yan has had an uncharacteristically wild start to his 2024 season and a couple of nuclear meltdowns have him walking more than a batter per inning as of list publication. We're chalking it up to early-season small sample and perhaps April temperatures and conditions in the Northwest, and aren't making a change to his grade from last year. Yan is an extremely projectable low-slot righty with a sinking and tailing fastball and two secondary pitches that will flash plus. He's only sitting in the upper-80s and low-90s, but he's so lanky and loose that he might yet throw harder. The divergent lateral action of his fastball and slider is similar to Tanner Houck, though Yan doesn't have that kind of arm speed. Guess wrong and you're either whiffing at the slider, which at times has huge two-plane wipe, or the fastball is going to run into your knuckles mid-swing. The run on Yan's heater isn't crisp yet and it's not nasty enough to be a good big league pitch at this velocity; he needs to throw harder. His changeup finish in inconsistent, but Yan is so loose and whippy that it's very likely he'll be able to sell it with his arm speed as he gets feel for it. He's a good low-level starting pitching prospect who has the floor of a "look" reliever.</v>
      </c>
      <c r="X668">
        <f>'Prospects Data'!V668</f>
        <v>0</v>
      </c>
      <c r="Y668" t="str">
        <f>'Prospects Data'!W668</f>
        <v>sa3016056</v>
      </c>
    </row>
    <row r="669" spans="2:25" x14ac:dyDescent="0.45">
      <c r="B669">
        <v>23</v>
      </c>
      <c r="C669" t="s">
        <v>4940</v>
      </c>
      <c r="D669" t="s">
        <v>36</v>
      </c>
      <c r="E669" s="7" t="str">
        <f>VLOOKUP(D669, Index!$A$2:$B$31, 2, FALSE)</f>
        <v>Reds</v>
      </c>
      <c r="F669" s="7">
        <f t="shared" si="10"/>
        <v>668</v>
      </c>
      <c r="G669" t="str">
        <f>'Prospects Data'!E669</f>
        <v>SP</v>
      </c>
      <c r="H669">
        <f>'Prospects Data'!F669</f>
        <v>0</v>
      </c>
      <c r="I669">
        <f>'Prospects Data'!G669</f>
        <v>2027</v>
      </c>
      <c r="J669">
        <f>'Prospects Data'!H669</f>
        <v>40</v>
      </c>
      <c r="K669" t="str">
        <f>'Prospects Data'!I669</f>
        <v>Med</v>
      </c>
      <c r="L669">
        <f>'Prospects Data'!J669</f>
        <v>0</v>
      </c>
      <c r="M669">
        <f>'Prospects Data'!K669</f>
        <v>21.5138888</v>
      </c>
      <c r="N669" t="str">
        <f>'Prospects Data'!L669</f>
        <v>6' 4"</v>
      </c>
      <c r="O669">
        <f>'Prospects Data'!M669</f>
        <v>210</v>
      </c>
      <c r="P669" t="str">
        <f>'Prospects Data'!N669</f>
        <v>R</v>
      </c>
      <c r="Q669" t="str">
        <f>'Prospects Data'!O669</f>
        <v>R</v>
      </c>
      <c r="R669">
        <f>'Prospects Data'!P669</f>
        <v>2024</v>
      </c>
      <c r="S669" t="str">
        <f>'Prospects Data'!Q669</f>
        <v>Draft</v>
      </c>
      <c r="T669" t="str">
        <f>'Prospects Data'!R669</f>
        <v>CIN</v>
      </c>
      <c r="U669">
        <f>'Prospects Data'!S669</f>
        <v>0</v>
      </c>
      <c r="V669" t="str">
        <f>'Prospects Data'!T669</f>
        <v>LSU</v>
      </c>
      <c r="W669" t="str">
        <f>'Prospects Data'!U669</f>
        <v>Physical righty who went from Wilson-West Lawn HS in PA (Kerry Collins' alma mater) to Alabama for two seasons, then to LSU. Low-to-mid-90s fastball with downhill plane. Lost a tick of velo in 2024 and only sat 92. Fastball's lack of in-zone playability is probably going to be an issue, but Holman managed a sub-1.00 WHIP in 2024. Huge mid-70s curveball, 12-to-6 shape, looks like it's headed to the backstop and bends into the zone. Can bury in the dirt versus lefties. Low-to-mid-80s slider with lateral action, distinct shape from curveball, uses as chase pitch versus righties. Both breaking balls are plus. Delivery looks a little rough but walks were never an issue for Holman in college. High-probability backend starter whose ceiling is probably limited by the line on his fastball.</v>
      </c>
      <c r="X669">
        <f>'Prospects Data'!V669</f>
        <v>0</v>
      </c>
      <c r="Y669">
        <f>'Prospects Data'!W669</f>
        <v>0</v>
      </c>
    </row>
    <row r="670" spans="2:25" x14ac:dyDescent="0.45">
      <c r="B670">
        <v>23</v>
      </c>
      <c r="C670" t="s">
        <v>4942</v>
      </c>
      <c r="D670" t="s">
        <v>89</v>
      </c>
      <c r="E670" s="7" t="str">
        <f>VLOOKUP(D670, Index!$A$2:$B$31, 2, FALSE)</f>
        <v>Rays</v>
      </c>
      <c r="F670" s="7">
        <f t="shared" si="10"/>
        <v>669</v>
      </c>
      <c r="G670" t="str">
        <f>'Prospects Data'!E670</f>
        <v>SP</v>
      </c>
      <c r="H670" t="str">
        <f>'Prospects Data'!F670</f>
        <v>AA</v>
      </c>
      <c r="I670">
        <f>'Prospects Data'!G670</f>
        <v>2025</v>
      </c>
      <c r="J670">
        <f>'Prospects Data'!H670</f>
        <v>40</v>
      </c>
      <c r="K670" t="str">
        <f>'Prospects Data'!I670</f>
        <v>Med</v>
      </c>
      <c r="L670">
        <f>'Prospects Data'!J670</f>
        <v>0</v>
      </c>
      <c r="M670">
        <f>'Prospects Data'!K670</f>
        <v>25.641666600000001</v>
      </c>
      <c r="N670" t="str">
        <f>'Prospects Data'!L670</f>
        <v>6' 4"</v>
      </c>
      <c r="O670">
        <f>'Prospects Data'!M670</f>
        <v>215</v>
      </c>
      <c r="P670" t="str">
        <f>'Prospects Data'!N670</f>
        <v>R</v>
      </c>
      <c r="Q670" t="str">
        <f>'Prospects Data'!O670</f>
        <v>R</v>
      </c>
      <c r="R670">
        <f>'Prospects Data'!P670</f>
        <v>2021</v>
      </c>
      <c r="S670" t="str">
        <f>'Prospects Data'!Q670</f>
        <v>Draft</v>
      </c>
      <c r="T670" t="str">
        <f>'Prospects Data'!R670</f>
        <v>TBR</v>
      </c>
      <c r="U670">
        <f>'Prospects Data'!S670</f>
        <v>122500</v>
      </c>
      <c r="V670" t="str">
        <f>'Prospects Data'!T670</f>
        <v>Lee University</v>
      </c>
      <c r="W670" t="str">
        <f>'Prospects Data'!U670</f>
        <v>Workman went to Soddy Daisy High School in Tennessee and pitched for the Savannah Bananas during the summer of 2020 after his junior year was squashed by COVID. Drafted as a fourth-year junior out of Division-II Lee University in 2021, Workman was shot out of a cannon in 2022 and quickly promoted to Bowling Green; for most of the last two seasons, he's been at Double-A. 
Standing 6-foot-4, Workman has a long but narrow frame with little to project on body-wise, especially at 25 years old. Despite a short stride that limits his extension, his 92-95 mph fastball has a hint of life to it and plays well up in the zone. The best sliders Workman throws have sharp two-plane shape, but he has a tendency to get on the side of it, which causes it to morph into a looser, slurvy offering. His 82-85 mph changeup tends to be heavier on fade than depth, but both elements are present. His upper-80s cutter is very short and often lacks quickness with itâ€™s limited break. Workman has proven he has feel for filling up the zone, but itâ€™s definitely a control-over-command profile. He looks like a back-end starter who could also be utilized in a low-leverage bulk relief role.</v>
      </c>
      <c r="X670">
        <f>'Prospects Data'!V670</f>
        <v>0</v>
      </c>
      <c r="Y670" t="str">
        <f>'Prospects Data'!W670</f>
        <v>sa3017313</v>
      </c>
    </row>
    <row r="671" spans="2:25" x14ac:dyDescent="0.45">
      <c r="B671">
        <v>23</v>
      </c>
      <c r="C671" t="s">
        <v>4946</v>
      </c>
      <c r="D671" t="s">
        <v>70</v>
      </c>
      <c r="E671" s="7" t="str">
        <f>VLOOKUP(D671, Index!$A$2:$B$31, 2, FALSE)</f>
        <v>Athletics</v>
      </c>
      <c r="F671" s="7">
        <f t="shared" si="10"/>
        <v>670</v>
      </c>
      <c r="G671" t="str">
        <f>'Prospects Data'!E671</f>
        <v>SIRP</v>
      </c>
      <c r="H671" t="str">
        <f>'Prospects Data'!F671</f>
        <v>CPX</v>
      </c>
      <c r="I671">
        <f>'Prospects Data'!G671</f>
        <v>2027</v>
      </c>
      <c r="J671">
        <f>'Prospects Data'!H671</f>
        <v>40</v>
      </c>
      <c r="K671" t="str">
        <f>'Prospects Data'!I671</f>
        <v>High</v>
      </c>
      <c r="L671">
        <f>'Prospects Data'!J671</f>
        <v>0</v>
      </c>
      <c r="M671">
        <f>'Prospects Data'!K671</f>
        <v>21.847222200000001</v>
      </c>
      <c r="N671" t="str">
        <f>'Prospects Data'!L671</f>
        <v>6' 1"</v>
      </c>
      <c r="O671">
        <f>'Prospects Data'!M671</f>
        <v>190</v>
      </c>
      <c r="P671" t="str">
        <f>'Prospects Data'!N671</f>
        <v>R</v>
      </c>
      <c r="Q671" t="str">
        <f>'Prospects Data'!O671</f>
        <v>R</v>
      </c>
      <c r="R671">
        <f>'Prospects Data'!P671</f>
        <v>2022</v>
      </c>
      <c r="S671" t="str">
        <f>'Prospects Data'!Q671</f>
        <v>Intl15</v>
      </c>
      <c r="T671" t="str">
        <f>'Prospects Data'!R671</f>
        <v>OAK</v>
      </c>
      <c r="U671">
        <f>'Prospects Data'!S671</f>
        <v>0</v>
      </c>
      <c r="V671" t="str">
        <f>'Prospects Data'!T671</f>
        <v>Dominican Republic</v>
      </c>
      <c r="W671" t="str">
        <f>'Prospects Data'!U671</f>
        <v>He's a little older than the typical complex-level prospect, but Fernandez, who appears to be in the midst of a velo spike, is an athletic righty with the potential for three bat-missing pitches. His style of athleticism is more about explosion than grace. There is considerable relief risk here, not just because he walked a batter every other inning in 2023 (his second season in the DSL) but because his delivery requires a lot of effort. But Fernandez, whose fastball was in the 95-97 mph range this spring after sitting 92-95 in 2023 until he hit the IL just before list publication, suddenly has a big fastball to go with a 2,800 rpm slurve in the 84-86 mph range and a changeup that has shown plus action. When his feel for location is clicking, which really only happens for an inning or two at a time, he is overpowering lower-level foes with a mix of power and unpredictability. Fernandez signed when he was about 19 and a half, which means he's Rule 5 eligible for the first time after the 2025 season. It would take at least one aggressive promotion to feasibly put him in position to actually be added to the 40-man at that time (if we consider being established at High-A or above to be a prerequisite for addition), and unless the A's are proactive about moving Fernandez to the bullpen (which I'm not advocating), it's more likely he's in range for a spot after 2026. This is an exciting young arm to monitor who could realistically trend into the 40+ FV tier as he gets closer to the majors.</v>
      </c>
      <c r="X671">
        <f>'Prospects Data'!V671</f>
        <v>0</v>
      </c>
      <c r="Y671" t="str">
        <f>'Prospects Data'!W671</f>
        <v>sa3018898</v>
      </c>
    </row>
    <row r="672" spans="2:25" x14ac:dyDescent="0.45">
      <c r="B672">
        <v>23</v>
      </c>
      <c r="C672" t="s">
        <v>756</v>
      </c>
      <c r="D672" t="s">
        <v>46</v>
      </c>
      <c r="E672" s="7" t="str">
        <f>VLOOKUP(D672, Index!$A$2:$B$31, 2, FALSE)</f>
        <v>Dodgers</v>
      </c>
      <c r="F672" s="7">
        <f t="shared" si="10"/>
        <v>671</v>
      </c>
      <c r="G672" t="str">
        <f>'Prospects Data'!E672</f>
        <v>C</v>
      </c>
      <c r="H672" t="str">
        <f>'Prospects Data'!F672</f>
        <v>AAA</v>
      </c>
      <c r="I672">
        <f>'Prospects Data'!G672</f>
        <v>2024</v>
      </c>
      <c r="J672">
        <f>'Prospects Data'!H672</f>
        <v>40</v>
      </c>
      <c r="K672" t="str">
        <f>'Prospects Data'!I672</f>
        <v>Low</v>
      </c>
      <c r="L672">
        <f>'Prospects Data'!J672</f>
        <v>0</v>
      </c>
      <c r="M672">
        <f>'Prospects Data'!K672</f>
        <v>27.144444400000001</v>
      </c>
      <c r="N672" t="str">
        <f>'Prospects Data'!L672</f>
        <v>6' 0"</v>
      </c>
      <c r="O672">
        <f>'Prospects Data'!M672</f>
        <v>215</v>
      </c>
      <c r="P672" t="str">
        <f>'Prospects Data'!N672</f>
        <v>L</v>
      </c>
      <c r="Q672" t="str">
        <f>'Prospects Data'!O672</f>
        <v>R</v>
      </c>
      <c r="R672">
        <f>'Prospects Data'!P672</f>
        <v>2018</v>
      </c>
      <c r="S672" t="str">
        <f>'Prospects Data'!Q672</f>
        <v>Draft</v>
      </c>
      <c r="T672" t="str">
        <f>'Prospects Data'!R672</f>
        <v>LAD</v>
      </c>
      <c r="U672">
        <f>'Prospects Data'!S672</f>
        <v>125000</v>
      </c>
      <c r="V672" t="str">
        <f>'Prospects Data'!T672</f>
        <v>LSU</v>
      </c>
      <c r="W672" t="str">
        <f>'Prospects Data'!U672</f>
        <v>Feduccia is a fairly well-rounded defensive catcher with above-average bat-to-ball skills and plate discipline. He is especially adept at getting on top of high fastballs and covers most of the hitting zone, only really struggling against well-located soft stuff down and away from him. Feduccia allowed 122 stolen bases in 2023 at an 85% success rate. His pop times hover right around 2.00 seconds, which isn't terrible, but his results have been poor. His is otherwise a very good defender, as his pitch framing and ball-blocking are both plus. While flawed, Feduccia has a pretty standard backup catcher's profile and he's much more likely to do something on offense than Austin Barnes has been for the last few years. There's a chance he supplants Barnes as the backup in 2024.</v>
      </c>
      <c r="X672">
        <f>'Prospects Data'!V672</f>
        <v>0</v>
      </c>
      <c r="Y672" t="str">
        <f>'Prospects Data'!W672</f>
        <v>sa3007872</v>
      </c>
    </row>
    <row r="673" spans="2:25" x14ac:dyDescent="0.45">
      <c r="B673">
        <v>23</v>
      </c>
      <c r="C673" t="s">
        <v>4950</v>
      </c>
      <c r="D673" t="s">
        <v>170</v>
      </c>
      <c r="E673" s="7" t="str">
        <f>VLOOKUP(D673, Index!$A$2:$B$31, 2, FALSE)</f>
        <v>Guardians</v>
      </c>
      <c r="F673" s="7">
        <f t="shared" si="10"/>
        <v>672</v>
      </c>
      <c r="G673" t="str">
        <f>'Prospects Data'!E673</f>
        <v>SP</v>
      </c>
      <c r="H673">
        <f>'Prospects Data'!F673</f>
        <v>0</v>
      </c>
      <c r="I673">
        <f>'Prospects Data'!G673</f>
        <v>2027</v>
      </c>
      <c r="J673">
        <f>'Prospects Data'!H673</f>
        <v>40</v>
      </c>
      <c r="K673" t="str">
        <f>'Prospects Data'!I673</f>
        <v>High</v>
      </c>
      <c r="L673">
        <f>'Prospects Data'!J673</f>
        <v>0</v>
      </c>
      <c r="M673">
        <f>'Prospects Data'!K673</f>
        <v>19.491666599999999</v>
      </c>
      <c r="N673" t="str">
        <f>'Prospects Data'!L673</f>
        <v>6' 4"</v>
      </c>
      <c r="O673">
        <f>'Prospects Data'!M673</f>
        <v>218</v>
      </c>
      <c r="P673" t="str">
        <f>'Prospects Data'!N673</f>
        <v>R</v>
      </c>
      <c r="Q673" t="str">
        <f>'Prospects Data'!O673</f>
        <v>R</v>
      </c>
      <c r="R673">
        <f>'Prospects Data'!P673</f>
        <v>2022</v>
      </c>
      <c r="S673" t="str">
        <f>'Prospects Data'!Q673</f>
        <v>Draft</v>
      </c>
      <c r="T673" t="str">
        <f>'Prospects Data'!R673</f>
        <v>CLE</v>
      </c>
      <c r="U673">
        <f>'Prospects Data'!S673</f>
        <v>1200000</v>
      </c>
      <c r="V673" t="str">
        <f>'Prospects Data'!T673</f>
        <v>TNXL Academy (FL)</v>
      </c>
      <c r="W673" t="str">
        <f>'Prospects Data'!U673</f>
        <v>Zibin reclassified from the 2023 draft and was the youngest prospect in the 2022 class. A native of Canada, he spent his pre-draft spring at an athletics-focused school in Florida. Early in the spring, he was peaking in the upper-90s but usually sat more in the 92-95 mph range with varied feel for location. His arm strength trended down throughout the spring, but Zibin's secondary offerings â€” a two-planed slider and fading changeup â€” were both very promising components on their own, and even the lesser version of Zibin's fastball, without the downward-trending context, was exciting for a pitching prospect who wasn't quite 17-and-a-half on draft day. He was given a $1.2 million bonus in the 10th round and didn't pitch at an affiliate after he signed, instead only getting a few innings during instructs. Then Zibin had Tommy John in May of 2023 before he could throw an official inning of pro ball. A typical TJ rehab schedule would put him on pace to return in the middle of the 2024 slate. 
From a frame, delivery, and stuff standpoint, Zibin is a developmental starting pitching prospect with two potential plus secondaries. How his arm strength trends and sustains over an entire pro season will be a key component of his future evaluation. He's on a post-2026 40-man/Rule 5 clock and theoretically has two-and-a-half seasons to develop from scratch.</v>
      </c>
      <c r="X673">
        <f>'Prospects Data'!V673</f>
        <v>0</v>
      </c>
      <c r="Y673">
        <f>'Prospects Data'!W673</f>
        <v>0</v>
      </c>
    </row>
    <row r="674" spans="2:25" x14ac:dyDescent="0.45">
      <c r="B674">
        <v>23</v>
      </c>
      <c r="C674" t="s">
        <v>4953</v>
      </c>
      <c r="D674" t="s">
        <v>107</v>
      </c>
      <c r="E674" s="7" t="str">
        <f>VLOOKUP(D674, Index!$A$2:$B$31, 2, FALSE)</f>
        <v>Braves</v>
      </c>
      <c r="F674" s="7">
        <f t="shared" si="10"/>
        <v>673</v>
      </c>
      <c r="G674" t="str">
        <f>'Prospects Data'!E674</f>
        <v>SIRP</v>
      </c>
      <c r="H674" t="str">
        <f>'Prospects Data'!F674</f>
        <v>A+</v>
      </c>
      <c r="I674">
        <f>'Prospects Data'!G674</f>
        <v>2026</v>
      </c>
      <c r="J674">
        <f>'Prospects Data'!H674</f>
        <v>40</v>
      </c>
      <c r="K674" t="str">
        <f>'Prospects Data'!I674</f>
        <v>High</v>
      </c>
      <c r="L674">
        <f>'Prospects Data'!J674</f>
        <v>0</v>
      </c>
      <c r="M674">
        <f>'Prospects Data'!K674</f>
        <v>22.175000000000001</v>
      </c>
      <c r="N674" t="str">
        <f>'Prospects Data'!L674</f>
        <v>6' 1"</v>
      </c>
      <c r="O674">
        <f>'Prospects Data'!M674</f>
        <v>205</v>
      </c>
      <c r="P674" t="str">
        <f>'Prospects Data'!N674</f>
        <v>R</v>
      </c>
      <c r="Q674" t="str">
        <f>'Prospects Data'!O674</f>
        <v>R</v>
      </c>
      <c r="R674">
        <f>'Prospects Data'!P674</f>
        <v>2023</v>
      </c>
      <c r="S674" t="str">
        <f>'Prospects Data'!Q674</f>
        <v>Draft</v>
      </c>
      <c r="T674" t="str">
        <f>'Prospects Data'!R674</f>
        <v>ATL</v>
      </c>
      <c r="U674">
        <f>'Prospects Data'!S674</f>
        <v>1050000</v>
      </c>
      <c r="V674" t="str">
        <f>'Prospects Data'!T674</f>
        <v>Campbell</v>
      </c>
      <c r="W674" t="str">
        <f>'Prospects Data'!U674</f>
        <v>Kuehler's velocity has backed up compared to when he was an amateur and he's been pitching in the 89-92 mph range so far in 2024. Many scouts (and yours truly) projected Kuehler to be a reliever in pro ball, and it's possible that's what it will take for him to return to the 93-95, touch 98 velo he showed with Team USA during the summer of 2022. Kuehler is a smaller-framed guy with medium athleticism. Despite a very short arm action, his release varies in a way that impacts the shape and consistency of his 81-84 mph breaking ball. It appears as though he's learning a splitter. He's definitely throwing one in 2024, but I don't have anything in my notes from prior years about him doing so. That pitch is a wait-and-see offering that is basically brand new. I wrote Kuehler up as a bullpen's third banana at the time of the draft, but so far he's an "arrow down" guy who you hope rebounds into the mid-90s and can work in middle relief.</v>
      </c>
      <c r="X674">
        <f>'Prospects Data'!V674</f>
        <v>0</v>
      </c>
      <c r="Y674" t="str">
        <f>'Prospects Data'!W674</f>
        <v>sa3023306</v>
      </c>
    </row>
    <row r="675" spans="2:25" x14ac:dyDescent="0.45">
      <c r="B675">
        <v>23</v>
      </c>
      <c r="C675" t="s">
        <v>4956</v>
      </c>
      <c r="D675" t="s">
        <v>130</v>
      </c>
      <c r="E675" s="7" t="str">
        <f>VLOOKUP(D675, Index!$A$2:$B$31, 2, FALSE)</f>
        <v>Rangers</v>
      </c>
      <c r="F675" s="7">
        <f t="shared" si="10"/>
        <v>674</v>
      </c>
      <c r="G675" t="str">
        <f>'Prospects Data'!E675</f>
        <v>SIRP</v>
      </c>
      <c r="H675" t="str">
        <f>'Prospects Data'!F675</f>
        <v>MLB</v>
      </c>
      <c r="I675">
        <f>'Prospects Data'!G675</f>
        <v>2024</v>
      </c>
      <c r="J675">
        <f>'Prospects Data'!H675</f>
        <v>40</v>
      </c>
      <c r="K675" t="str">
        <f>'Prospects Data'!I675</f>
        <v>Med</v>
      </c>
      <c r="L675">
        <f>'Prospects Data'!J675</f>
        <v>0</v>
      </c>
      <c r="M675">
        <f>'Prospects Data'!K675</f>
        <v>24.6722222</v>
      </c>
      <c r="N675" t="str">
        <f>'Prospects Data'!L675</f>
        <v>6' 2"</v>
      </c>
      <c r="O675">
        <f>'Prospects Data'!M675</f>
        <v>190</v>
      </c>
      <c r="P675" t="str">
        <f>'Prospects Data'!N675</f>
        <v>R</v>
      </c>
      <c r="Q675" t="str">
        <f>'Prospects Data'!O675</f>
        <v>R</v>
      </c>
      <c r="R675">
        <f>'Prospects Data'!P675</f>
        <v>2018</v>
      </c>
      <c r="S675" t="str">
        <f>'Prospects Data'!Q675</f>
        <v>Draft</v>
      </c>
      <c r="T675" t="str">
        <f>'Prospects Data'!R675</f>
        <v>TEX</v>
      </c>
      <c r="U675">
        <f>'Prospects Data'!S675</f>
        <v>3150000</v>
      </c>
      <c r="V675" t="str">
        <f>'Prospects Data'!T675</f>
        <v>Orange Lutheran HS (CA)</v>
      </c>
      <c r="W675" t="str">
        <f>'Prospects Data'!U675</f>
        <v>In a 2018 draft without a ton of college pitching, Winn was seen as a safe facsimile because of his deep repertoire and polish relative to most high schoolers. His career to this point has run counter to that evaluation, and the Rangers put him in the bullpen in the middle of 2023. After struggling initially, Winn pitched well at Round Rock during the first half of 2024 (11 K/9, 2 BB/9) en route to what I imagine was a cathartic big league debut for a number of parties. The strikeouts didn't translate to the big league level in a small sample and Winn was put on the 60-Day IL with a strained shoulder capsule at the end of June. If you're inclined to bet on big, prototypical pitching frames as I am, then Winn should still be in your mix as a solid middle reliever. He's sitting 95, is up to 98, and has scrapped his once trademark curveball in favor of a hard slider/splitter combo, with each flashing bat-missing ability. I don't think he's ticketed for late-inning work or anything, but relievers with three viable weapons who can face hitters of either handedness tend to find their way into middle relief duty.</v>
      </c>
      <c r="X675" t="str">
        <f>'Prospects Data'!V675</f>
        <v>JTWvLDwruWs</v>
      </c>
      <c r="Y675">
        <f>'Prospects Data'!W675</f>
        <v>22113</v>
      </c>
    </row>
    <row r="676" spans="2:25" x14ac:dyDescent="0.45">
      <c r="B676">
        <v>23</v>
      </c>
      <c r="C676" t="s">
        <v>4959</v>
      </c>
      <c r="D676" t="s">
        <v>7</v>
      </c>
      <c r="E676" s="7" t="str">
        <f>VLOOKUP(D676, Index!$A$2:$B$31, 2, FALSE)</f>
        <v>Marlins</v>
      </c>
      <c r="F676" s="7">
        <f t="shared" si="10"/>
        <v>675</v>
      </c>
      <c r="G676" t="str">
        <f>'Prospects Data'!E676</f>
        <v>2B</v>
      </c>
      <c r="H676" t="str">
        <f>'Prospects Data'!F676</f>
        <v>A+</v>
      </c>
      <c r="I676">
        <f>'Prospects Data'!G676</f>
        <v>2026</v>
      </c>
      <c r="J676">
        <f>'Prospects Data'!H676</f>
        <v>40</v>
      </c>
      <c r="K676" t="str">
        <f>'Prospects Data'!I676</f>
        <v>High</v>
      </c>
      <c r="L676">
        <f>'Prospects Data'!J676</f>
        <v>0</v>
      </c>
      <c r="M676">
        <f>'Prospects Data'!K676</f>
        <v>21.944444399999998</v>
      </c>
      <c r="N676" t="str">
        <f>'Prospects Data'!L676</f>
        <v>6' 3"</v>
      </c>
      <c r="O676">
        <f>'Prospects Data'!M676</f>
        <v>180</v>
      </c>
      <c r="P676" t="str">
        <f>'Prospects Data'!N676</f>
        <v>R</v>
      </c>
      <c r="Q676" t="str">
        <f>'Prospects Data'!O676</f>
        <v>R</v>
      </c>
      <c r="R676">
        <f>'Prospects Data'!P676</f>
        <v>2021</v>
      </c>
      <c r="S676" t="str">
        <f>'Prospects Data'!Q676</f>
        <v>J2</v>
      </c>
      <c r="T676" t="str">
        <f>'Prospects Data'!R676</f>
        <v>MIA</v>
      </c>
      <c r="U676">
        <f>'Prospects Data'!S676</f>
        <v>3500000</v>
      </c>
      <c r="V676" t="str">
        <f>'Prospects Data'!T676</f>
        <v>Cuba</v>
      </c>
      <c r="W676" t="str">
        <f>'Prospects Data'!U676</f>
        <v>Often the timing of when Cuban players leave the island and become eligible to sign isn't optimal, and in Cappe's case, it was late enough that most teams had already committed the bulk of their 2019-2020 bonus pool space. He was forced to choose between signing when he was first eligible in July of 2019 for less money than a prospect of his caliber typically would, or waiting until the following year when teams had enough verbally uncommitted pool space to give him a better deal. Cappe took the latter route, but his signing was delayed another six months because of the pandemic. It put him behind the developmental curve of a typical $3.5 million international prospect by default. 
After the super-projectable Cappe showed precocious feel to hit early during his pro career, his entire game has fallen off as he's been promoted, and he's having a rough go of things on both sides of the ball so far in 2024 even though he's repeating the Midwest League. Cappe still looks great in the uniform and has a prototypical baseball frame, but he hasn't gotten much stronger since he came to the U.S., and he's still rather thin and lacking in strength. If there's an aspect of Cappe's game that has drastically improved in 2024, it's his plate discipline. He walked 3% of the time at Low-A in 2022 and High-A last year, but has posted better-than-average chase rates so far in 2024. Cappe has shifted from SS/2B to 3B/2B, and he's been mistake-prone at the hot corner, where he doesn't look at all comfortable. It looked for a time like this was the best position player prospect in the system, but Cappe is now on thin ice. The body projection part of his profile makes less and less of a difference in forecasting his future as he gets older without really getting any stronger.</v>
      </c>
      <c r="X676" t="str">
        <f>'Prospects Data'!V676</f>
        <v>QPKJomTmAVM</v>
      </c>
      <c r="Y676" t="str">
        <f>'Prospects Data'!W676</f>
        <v>sa3015515</v>
      </c>
    </row>
    <row r="677" spans="2:25" x14ac:dyDescent="0.45">
      <c r="B677">
        <v>23</v>
      </c>
      <c r="C677" t="s">
        <v>4963</v>
      </c>
      <c r="D677" t="s">
        <v>21</v>
      </c>
      <c r="E677" s="7" t="str">
        <f>VLOOKUP(D677, Index!$A$2:$B$31, 2, FALSE)</f>
        <v>Orioles</v>
      </c>
      <c r="F677" s="7">
        <f t="shared" si="10"/>
        <v>676</v>
      </c>
      <c r="G677" t="str">
        <f>'Prospects Data'!E677</f>
        <v>SS</v>
      </c>
      <c r="H677">
        <f>'Prospects Data'!F677</f>
        <v>0</v>
      </c>
      <c r="I677">
        <f>'Prospects Data'!G677</f>
        <v>2027</v>
      </c>
      <c r="J677">
        <f>'Prospects Data'!H677</f>
        <v>40</v>
      </c>
      <c r="K677" t="str">
        <f>'Prospects Data'!I677</f>
        <v>Low</v>
      </c>
      <c r="L677">
        <f>'Prospects Data'!J677</f>
        <v>0</v>
      </c>
      <c r="M677">
        <f>'Prospects Data'!K677</f>
        <v>21.441666600000001</v>
      </c>
      <c r="N677" t="str">
        <f>'Prospects Data'!L677</f>
        <v>6' 1"</v>
      </c>
      <c r="O677">
        <f>'Prospects Data'!M677</f>
        <v>185</v>
      </c>
      <c r="P677" t="str">
        <f>'Prospects Data'!N677</f>
        <v>R</v>
      </c>
      <c r="Q677" t="str">
        <f>'Prospects Data'!O677</f>
        <v>R</v>
      </c>
      <c r="R677">
        <f>'Prospects Data'!P677</f>
        <v>2024</v>
      </c>
      <c r="S677" t="str">
        <f>'Prospects Data'!Q677</f>
        <v>Draft</v>
      </c>
      <c r="T677" t="str">
        <f>'Prospects Data'!R677</f>
        <v>BAL</v>
      </c>
      <c r="U677">
        <f>'Prospects Data'!S677</f>
        <v>0</v>
      </c>
      <c r="V677" t="str">
        <f>'Prospects Data'!T677</f>
        <v>Virginia</v>
      </c>
      <c r="W677" t="str">
        <f>'Prospects Data'!U677</f>
        <v>Baryshnikov type at shortstop. Not especially physical or toolsy but elegant, balletic footwork and actions drive his fit at a premium position. Hands and arm accuracy were issues as a sophomore, but were much improved as a junior. Lightning fast exchange helps bolster arm strength enough to be a cozy left side fit. Perhaps the toughest player to make whiff in the entire draft. Had a 96% in-zone contact rate in 2024. Lovely, rhythmic hitting hands. Great timing, wrists are quick through the zone. Odd plate discipline metrics with above-average rate of chase but below-average rate of swings against pitches right down the middle. No power. Doubles only come via balls hooked into the left field corner. Bizzare, low-impact hitter with real shortstop glove. Ordinarily defense like this makes for a 45 FV floor but the underlying chase and total lack of power have me rounding down a bit.</v>
      </c>
      <c r="X677">
        <f>'Prospects Data'!V677</f>
        <v>0</v>
      </c>
      <c r="Y677">
        <f>'Prospects Data'!W677</f>
        <v>0</v>
      </c>
    </row>
    <row r="678" spans="2:25" x14ac:dyDescent="0.45">
      <c r="B678">
        <v>23</v>
      </c>
      <c r="C678" t="s">
        <v>4965</v>
      </c>
      <c r="D678" t="s">
        <v>76</v>
      </c>
      <c r="E678" s="7" t="str">
        <f>VLOOKUP(D678, Index!$A$2:$B$31, 2, FALSE)</f>
        <v>Pirates</v>
      </c>
      <c r="F678" s="7">
        <f t="shared" si="10"/>
        <v>677</v>
      </c>
      <c r="G678" t="str">
        <f>'Prospects Data'!E678</f>
        <v>1B</v>
      </c>
      <c r="H678" t="str">
        <f>'Prospects Data'!F678</f>
        <v>DSL</v>
      </c>
      <c r="I678">
        <f>'Prospects Data'!G678</f>
        <v>2029</v>
      </c>
      <c r="J678">
        <f>'Prospects Data'!H678</f>
        <v>40</v>
      </c>
      <c r="K678" t="str">
        <f>'Prospects Data'!I678</f>
        <v>High</v>
      </c>
      <c r="L678">
        <f>'Prospects Data'!J678</f>
        <v>0</v>
      </c>
      <c r="M678">
        <f>'Prospects Data'!K678</f>
        <v>17.7111111</v>
      </c>
      <c r="N678" t="str">
        <f>'Prospects Data'!L678</f>
        <v>6' 4"</v>
      </c>
      <c r="O678">
        <f>'Prospects Data'!M678</f>
        <v>200</v>
      </c>
      <c r="P678" t="str">
        <f>'Prospects Data'!N678</f>
        <v>L</v>
      </c>
      <c r="Q678" t="str">
        <f>'Prospects Data'!O678</f>
        <v>R</v>
      </c>
      <c r="R678">
        <f>'Prospects Data'!P678</f>
        <v>2024</v>
      </c>
      <c r="S678" t="str">
        <f>'Prospects Data'!Q678</f>
        <v>Intl15</v>
      </c>
      <c r="T678" t="str">
        <f>'Prospects Data'!R678</f>
        <v>PIT</v>
      </c>
      <c r="U678">
        <f>'Prospects Data'!S678</f>
        <v>0</v>
      </c>
      <c r="V678" t="str">
        <f>'Prospects Data'!T678</f>
        <v>Dominican Republic</v>
      </c>
      <c r="W678" t="str">
        <f>'Prospects Data'!U678</f>
        <v>Florentino has a much power projection as any Pirates DSL prospect, including several hitters who signed for more than the cool $395,000 he did. At a broad-shouldered 6-foot-4, Florentino has room for a ton of mass and strength, and he already has pretty impressive raw power for a hitter his age. His swing has a huge, damage-seeking uppercut path that is so extreme even Gervonta Davis wonders if Florentino should tone it down. It might eventually lead to elevated strikeout rates, but that hasn't been a part of the prologue of Florentino's career. Because his size will likely limit him to first base down the road (he's playing a mix of first base and the outfield right now), Florentino is going to have to hit a ton to profile, but his highly entertaining swing looks like it's at least going to enable him to check the power box on the scout card. Over time he'll prove whether or not the contact portion is there, but so far, so good.</v>
      </c>
      <c r="X678">
        <f>'Prospects Data'!V678</f>
        <v>0</v>
      </c>
      <c r="Y678" t="str">
        <f>'Prospects Data'!W678</f>
        <v>sa3023944</v>
      </c>
    </row>
    <row r="679" spans="2:25" x14ac:dyDescent="0.45">
      <c r="B679">
        <v>23</v>
      </c>
      <c r="C679" t="s">
        <v>2158</v>
      </c>
      <c r="D679" t="s">
        <v>309</v>
      </c>
      <c r="E679" s="7" t="str">
        <f>VLOOKUP(D679, Index!$A$2:$B$31, 2, FALSE)</f>
        <v>Rockies</v>
      </c>
      <c r="F679" s="7">
        <f t="shared" si="10"/>
        <v>678</v>
      </c>
      <c r="G679" t="str">
        <f>'Prospects Data'!E679</f>
        <v>SS</v>
      </c>
      <c r="H679" t="str">
        <f>'Prospects Data'!F679</f>
        <v>AAA</v>
      </c>
      <c r="I679">
        <f>'Prospects Data'!G679</f>
        <v>2024</v>
      </c>
      <c r="J679">
        <f>'Prospects Data'!H679</f>
        <v>40</v>
      </c>
      <c r="K679" t="str">
        <f>'Prospects Data'!I679</f>
        <v>Low</v>
      </c>
      <c r="L679">
        <f>'Prospects Data'!J679</f>
        <v>0</v>
      </c>
      <c r="M679">
        <f>'Prospects Data'!K679</f>
        <v>24.541666599999999</v>
      </c>
      <c r="N679" t="str">
        <f>'Prospects Data'!L679</f>
        <v>6' 1"</v>
      </c>
      <c r="O679">
        <f>'Prospects Data'!M679</f>
        <v>190</v>
      </c>
      <c r="P679" t="str">
        <f>'Prospects Data'!N679</f>
        <v>R</v>
      </c>
      <c r="Q679" t="str">
        <f>'Prospects Data'!O679</f>
        <v>R</v>
      </c>
      <c r="R679">
        <f>'Prospects Data'!P679</f>
        <v>2017</v>
      </c>
      <c r="S679" t="str">
        <f>'Prospects Data'!Q679</f>
        <v>J2</v>
      </c>
      <c r="T679" t="str">
        <f>'Prospects Data'!R679</f>
        <v>COL</v>
      </c>
      <c r="U679">
        <f>'Prospects Data'!S679</f>
        <v>15000</v>
      </c>
      <c r="V679" t="str">
        <f>'Prospects Data'!T679</f>
        <v>Dominican Republic</v>
      </c>
      <c r="W679" t="str">
        <f>'Prospects Data'!U679</f>
        <v>Carreras' carrying tool is his defense. He has fantastic defensive footwork, his hands, actions, and transfer are all lightning quick, he has a flair for making acrobatic plays around the second base bag, and his arm (if a little inaccurate at times) is fantastic. For a bit while Carreras was in the low minors, it appeared as though he might grow into meaningful power, but that hasn't happened and he's still a relatively skinny, light-hitting offensive player whose propensity to chase is also a bit of a problem. There probably won't be sufficient offensive impact for Carreras to be a regularly or even oft-used complementary player, but his defense will very likely make him a bench infielder who provides a late-game defensive upgrade.</v>
      </c>
      <c r="X679">
        <f>'Prospects Data'!V679</f>
        <v>0</v>
      </c>
      <c r="Y679" t="str">
        <f>'Prospects Data'!W679</f>
        <v>sa3005598</v>
      </c>
    </row>
    <row r="680" spans="2:25" x14ac:dyDescent="0.45">
      <c r="B680">
        <v>23</v>
      </c>
      <c r="C680" t="s">
        <v>4969</v>
      </c>
      <c r="D680" t="s">
        <v>98</v>
      </c>
      <c r="E680" s="7" t="str">
        <f>VLOOKUP(D680, Index!$A$2:$B$31, 2, FALSE)</f>
        <v>Blue Jays</v>
      </c>
      <c r="F680" s="7">
        <f t="shared" si="10"/>
        <v>679</v>
      </c>
      <c r="G680" t="str">
        <f>'Prospects Data'!E680</f>
        <v>SP</v>
      </c>
      <c r="H680" t="str">
        <f>'Prospects Data'!F680</f>
        <v>AA</v>
      </c>
      <c r="I680">
        <f>'Prospects Data'!G680</f>
        <v>2024</v>
      </c>
      <c r="J680">
        <f>'Prospects Data'!H680</f>
        <v>40</v>
      </c>
      <c r="K680" t="str">
        <f>'Prospects Data'!I680</f>
        <v>High</v>
      </c>
      <c r="L680">
        <f>'Prospects Data'!J680</f>
        <v>0</v>
      </c>
      <c r="M680">
        <f>'Prospects Data'!K680</f>
        <v>21.4194444</v>
      </c>
      <c r="N680" t="str">
        <f>'Prospects Data'!L680</f>
        <v>5' 11"</v>
      </c>
      <c r="O680">
        <f>'Prospects Data'!M680</f>
        <v>160</v>
      </c>
      <c r="P680" t="str">
        <f>'Prospects Data'!N680</f>
        <v>R</v>
      </c>
      <c r="Q680" t="str">
        <f>'Prospects Data'!O680</f>
        <v>R</v>
      </c>
      <c r="R680">
        <f>'Prospects Data'!P680</f>
        <v>2019</v>
      </c>
      <c r="S680" t="str">
        <f>'Prospects Data'!Q680</f>
        <v>J2</v>
      </c>
      <c r="T680" t="str">
        <f>'Prospects Data'!R680</f>
        <v>TOR</v>
      </c>
      <c r="U680">
        <f>'Prospects Data'!S680</f>
        <v>150000</v>
      </c>
      <c r="V680" t="str">
        <f>'Prospects Data'!T680</f>
        <v>Venezuela</v>
      </c>
      <c r="W680" t="str">
        <f>'Prospects Data'!U680</f>
        <v>Santos entered 2023 as a pick to click of sorts. He was barely 20 years old and was coming off a stellar 2022 season during which his strikeout rate with Dunedin was just shy of the 40%; Santos amassed 120 Ks in 73.1 innings. Especially if he could add weight to his ultra-skinny frame and, by extension, velocity to his low-90s fastball, Santos may have leapt into the overall Top 100. Instead he struggled with walks for two months before he was shut down with a forearm strain in early July. 
Santos is still frail looking. He is physically and mechanically similar to Jesse Chavez, utilizing a short-striding, low-slot delivery. These factors, plus Santos' track record of relatively poor strike-throwing, point to the bullpen. Optimists can point to Santos' excellent slider command, as well as his combination of youth and athleticism, as hopeful indicators that he can start. Santos's low slot creates sink and tail on his fastball, and he doesn't yet have good feel for running this shallow-angled pitch up the ladder. His changeup is still not awesome, but its usage and quality took a step forward in 2023, and you can continue to project on it based on Santos' athleticism. There is still a greater developmental distance for Santos to travel than other arms in Toronto's system, even the relief-only prospects. Santos definitely has more positive variance (aka higher ceiling) than those older relievers but, especially coming off the injury, he has a lower floor as well. He's an exciting but volatile developmental starter who may end up in the bullpen soon due to his roster timeline.</v>
      </c>
      <c r="X680">
        <f>'Prospects Data'!V680</f>
        <v>0</v>
      </c>
      <c r="Y680" t="str">
        <f>'Prospects Data'!W680</f>
        <v>sa3015282</v>
      </c>
    </row>
    <row r="681" spans="2:25" x14ac:dyDescent="0.45">
      <c r="B681">
        <v>23</v>
      </c>
      <c r="C681" t="s">
        <v>4972</v>
      </c>
      <c r="D681" t="s">
        <v>56</v>
      </c>
      <c r="E681" s="7" t="str">
        <f>VLOOKUP(D681, Index!$A$2:$B$31, 2, FALSE)</f>
        <v>Brewers</v>
      </c>
      <c r="F681" s="7">
        <f t="shared" si="10"/>
        <v>680</v>
      </c>
      <c r="G681" t="str">
        <f>'Prospects Data'!E681</f>
        <v>SIRP</v>
      </c>
      <c r="H681" t="str">
        <f>'Prospects Data'!F681</f>
        <v>A</v>
      </c>
      <c r="I681">
        <f>'Prospects Data'!G681</f>
        <v>2025</v>
      </c>
      <c r="J681">
        <f>'Prospects Data'!H681</f>
        <v>40</v>
      </c>
      <c r="K681" t="str">
        <f>'Prospects Data'!I681</f>
        <v>High</v>
      </c>
      <c r="L681">
        <f>'Prospects Data'!J681</f>
        <v>0</v>
      </c>
      <c r="M681">
        <f>'Prospects Data'!K681</f>
        <v>21.894444400000001</v>
      </c>
      <c r="N681" t="str">
        <f>'Prospects Data'!L681</f>
        <v>6' 4"</v>
      </c>
      <c r="O681">
        <f>'Prospects Data'!M681</f>
        <v>225</v>
      </c>
      <c r="P681" t="str">
        <f>'Prospects Data'!N681</f>
        <v>R</v>
      </c>
      <c r="Q681" t="str">
        <f>'Prospects Data'!O681</f>
        <v>R</v>
      </c>
      <c r="R681">
        <f>'Prospects Data'!P681</f>
        <v>2021</v>
      </c>
      <c r="S681" t="str">
        <f>'Prospects Data'!Q681</f>
        <v>Draft</v>
      </c>
      <c r="T681" t="str">
        <f>'Prospects Data'!R681</f>
        <v>MIL</v>
      </c>
      <c r="U681">
        <f>'Prospects Data'!S681</f>
        <v>347500</v>
      </c>
      <c r="V681" t="str">
        <f>'Prospects Data'!T681</f>
        <v>Chatfield HS (CO)</v>
      </c>
      <c r="W681" t="str">
        <f>'Prospects Data'!U681</f>
        <v>Low was a Day Three high school pick in 2021 who has developed as a two-way player so far. His future in on the mound, where Low sits 96-97, will touch 100 mph, and has a nasty vertical breaking ball. He walked nearly a batter per inning last year, but heâ€™s pretty likely to be a 40-man add after the 2024 season unless things totally unravel for him because he's probably just scratching the surface of his ability as a pitcher. He may spend his first 40-man season entirely in the minors, but his long-term projection is that of a middle reliever with a little extra shot for a right-tail outcome because he only just began to pitch full-time.</v>
      </c>
      <c r="X681">
        <f>'Prospects Data'!V681</f>
        <v>0</v>
      </c>
      <c r="Y681" t="str">
        <f>'Prospects Data'!W681</f>
        <v>sa3017921</v>
      </c>
    </row>
    <row r="682" spans="2:25" x14ac:dyDescent="0.45">
      <c r="B682">
        <v>23</v>
      </c>
      <c r="C682" t="s">
        <v>4976</v>
      </c>
      <c r="D682" t="s">
        <v>28</v>
      </c>
      <c r="E682" s="7" t="str">
        <f>VLOOKUP(D682, Index!$A$2:$B$31, 2, FALSE)</f>
        <v>Red Sox</v>
      </c>
      <c r="F682" s="7">
        <f t="shared" si="10"/>
        <v>681</v>
      </c>
      <c r="G682" t="str">
        <f>'Prospects Data'!E682</f>
        <v>RF</v>
      </c>
      <c r="H682" t="str">
        <f>'Prospects Data'!F682</f>
        <v>A+</v>
      </c>
      <c r="I682">
        <f>'Prospects Data'!G682</f>
        <v>2027</v>
      </c>
      <c r="J682">
        <f>'Prospects Data'!H682</f>
        <v>40</v>
      </c>
      <c r="K682" t="str">
        <f>'Prospects Data'!I682</f>
        <v>High</v>
      </c>
      <c r="L682">
        <f>'Prospects Data'!J682</f>
        <v>0</v>
      </c>
      <c r="M682">
        <f>'Prospects Data'!K682</f>
        <v>21.627777699999999</v>
      </c>
      <c r="N682" t="str">
        <f>'Prospects Data'!L682</f>
        <v>6' 2"</v>
      </c>
      <c r="O682">
        <f>'Prospects Data'!M682</f>
        <v>220</v>
      </c>
      <c r="P682" t="str">
        <f>'Prospects Data'!N682</f>
        <v>R</v>
      </c>
      <c r="Q682" t="str">
        <f>'Prospects Data'!O682</f>
        <v>R</v>
      </c>
      <c r="R682">
        <f>'Prospects Data'!P682</f>
        <v>2019</v>
      </c>
      <c r="S682" t="str">
        <f>'Prospects Data'!Q682</f>
        <v>J2</v>
      </c>
      <c r="T682" t="str">
        <f>'Prospects Data'!R682</f>
        <v>BOS</v>
      </c>
      <c r="U682">
        <f>'Prospects Data'!S682</f>
        <v>350000</v>
      </c>
      <c r="V682" t="str">
        <f>'Prospects Data'!T682</f>
        <v>Venezuela</v>
      </c>
      <c r="W682" t="str">
        <f>'Prospects Data'!U682</f>
        <v>Garcia made the bottom of last year's list despite posting red flag strikeout rates because of his physicality and power. He's listed at just 163 pounds on his official minor league player page but is at least 50 pounds heavier than that. He has thunderous power to the opposite field and his swing's finish is incredibly ferocious. This is a physically dense young man who has a shocking amount of fluidity in his hips and shoulders for someone so strong. Garcia's power was really only evident during in-person looks in prior years, but he's finally producing on paper in 2024, posting 14 first half home runs, more than he had in his first three seasons combined. It's big time all-fields juice that has been undercut by swing-and-miss issues until this year when Garcia has reduced his strikeout rate pretty substantially. His lever length will probably cause him to have strikeout issues in perpetuity and, while he's still playing a lot of center field, his size means he's destined for a corner outfield assignment at maturity, so this is still a pretty volatile lower-level prospect who evokes Franmil Reyes and Steven Souza.</v>
      </c>
      <c r="X682">
        <f>'Prospects Data'!V682</f>
        <v>0</v>
      </c>
      <c r="Y682" t="str">
        <f>'Prospects Data'!W682</f>
        <v>sa3015523</v>
      </c>
    </row>
    <row r="683" spans="2:25" x14ac:dyDescent="0.45">
      <c r="B683">
        <v>23</v>
      </c>
      <c r="C683" t="s">
        <v>448</v>
      </c>
      <c r="D683" t="s">
        <v>39</v>
      </c>
      <c r="E683" s="7" t="str">
        <f>VLOOKUP(D683, Index!$A$2:$B$31, 2, FALSE)</f>
        <v>Tigers</v>
      </c>
      <c r="F683" s="7">
        <f t="shared" si="10"/>
        <v>682</v>
      </c>
      <c r="G683" t="str">
        <f>'Prospects Data'!E683</f>
        <v>SIRP</v>
      </c>
      <c r="H683">
        <f>'Prospects Data'!F683</f>
        <v>0</v>
      </c>
      <c r="I683">
        <f>'Prospects Data'!G683</f>
        <v>2026</v>
      </c>
      <c r="J683">
        <f>'Prospects Data'!H683</f>
        <v>40</v>
      </c>
      <c r="K683" t="str">
        <f>'Prospects Data'!I683</f>
        <v>Med</v>
      </c>
      <c r="L683">
        <f>'Prospects Data'!J683</f>
        <v>0</v>
      </c>
      <c r="M683">
        <f>'Prospects Data'!K683</f>
        <v>21.266666600000001</v>
      </c>
      <c r="N683" t="str">
        <f>'Prospects Data'!L683</f>
        <v>6' 5"</v>
      </c>
      <c r="O683">
        <f>'Prospects Data'!M683</f>
        <v>230</v>
      </c>
      <c r="P683" t="str">
        <f>'Prospects Data'!N683</f>
        <v>R</v>
      </c>
      <c r="Q683" t="str">
        <f>'Prospects Data'!O683</f>
        <v>R</v>
      </c>
      <c r="R683">
        <f>'Prospects Data'!P683</f>
        <v>2024</v>
      </c>
      <c r="S683" t="str">
        <f>'Prospects Data'!Q683</f>
        <v>Draft</v>
      </c>
      <c r="T683" t="str">
        <f>'Prospects Data'!R683</f>
        <v>DET</v>
      </c>
      <c r="U683">
        <f>'Prospects Data'!S683</f>
        <v>0</v>
      </c>
      <c r="V683" t="str">
        <f>'Prospects Data'!T683</f>
        <v>Wake Forest</v>
      </c>
      <c r="W683" t="str">
        <f>'Prospects Data'!U683</f>
        <v>Spent freshman season at Tulane before transferring to Wake. Was in Demon Deacons' bullpen as a soph and was utterly dominant â€” 76 K, 41.2 innings â€” in a long relief role. Moved into rotation in 2024 and struggled with walks. Hamstring and back issues shelved him for about a month, was put in the bullpen upon return. Stuff is still exciting. Cut/carry fastball up to 96. Added a vertical curveball in 2024 with plus depth, 77-80 mph. Slider 81-84 mph with short glove-side break. Very similar to Luke Holman except without the strike-throwing track record. Could conceivably be developed as a starter in pro ball (whoever takes him probably thinks he can start), but body and mechanical consistency are more typical fits in the bullpen.</v>
      </c>
      <c r="X683">
        <f>'Prospects Data'!V683</f>
        <v>0</v>
      </c>
      <c r="Y683">
        <f>'Prospects Data'!W683</f>
        <v>0</v>
      </c>
    </row>
    <row r="684" spans="2:25" x14ac:dyDescent="0.45">
      <c r="B684">
        <v>23</v>
      </c>
      <c r="C684" t="s">
        <v>1642</v>
      </c>
      <c r="D684" t="s">
        <v>104</v>
      </c>
      <c r="E684" s="7" t="str">
        <f>VLOOKUP(D684, Index!$A$2:$B$31, 2, FALSE)</f>
        <v>Nationals</v>
      </c>
      <c r="F684" s="7">
        <f t="shared" si="10"/>
        <v>683</v>
      </c>
      <c r="G684" t="str">
        <f>'Prospects Data'!E684</f>
        <v>2B</v>
      </c>
      <c r="H684" t="str">
        <f>'Prospects Data'!F684</f>
        <v>AAA</v>
      </c>
      <c r="I684">
        <f>'Prospects Data'!G684</f>
        <v>2024</v>
      </c>
      <c r="J684">
        <f>'Prospects Data'!H684</f>
        <v>40</v>
      </c>
      <c r="K684" t="str">
        <f>'Prospects Data'!I684</f>
        <v>Low</v>
      </c>
      <c r="L684">
        <f>'Prospects Data'!J684</f>
        <v>0</v>
      </c>
      <c r="M684">
        <f>'Prospects Data'!K684</f>
        <v>25.4611111</v>
      </c>
      <c r="N684" t="str">
        <f>'Prospects Data'!L684</f>
        <v>5' 10"</v>
      </c>
      <c r="O684">
        <f>'Prospects Data'!M684</f>
        <v>180</v>
      </c>
      <c r="P684" t="str">
        <f>'Prospects Data'!N684</f>
        <v>L</v>
      </c>
      <c r="Q684" t="str">
        <f>'Prospects Data'!O684</f>
        <v>R</v>
      </c>
      <c r="R684">
        <f>'Prospects Data'!P684</f>
        <v>2021</v>
      </c>
      <c r="S684" t="str">
        <f>'Prospects Data'!Q684</f>
        <v>Draft</v>
      </c>
      <c r="T684" t="str">
        <f>'Prospects Data'!R684</f>
        <v>WSN</v>
      </c>
      <c r="U684">
        <f>'Prospects Data'!S684</f>
        <v>146800</v>
      </c>
      <c r="V684" t="str">
        <f>'Prospects Data'!T684</f>
        <v>Cal</v>
      </c>
      <c r="W684" t="str">
        <f>'Prospects Data'!U684</f>
        <v>Baker began to see time in the outfield in 2023, and he's now a pretty good defender at both second base and in left field. Now 25 years old, the late-arriving strength projection we hoped for from Baker in past list cycles seems unlikely to materialize, and he'll probably have a one-note offensive profile driven by his bat-to-ball skill. Some of Baker's best swings look explosive, but he tends to have a conservative oppo line drive approach to contact. Baker does a lot of little things right on the baseball field; he is a competent and experienced bunter, and a heady base runner. We think he'd perform at an above-replacement level if given long-term big league run, but these 2B/LF profiles without power can be tough to roster.</v>
      </c>
      <c r="X684">
        <f>'Prospects Data'!V684</f>
        <v>0</v>
      </c>
      <c r="Y684" t="str">
        <f>'Prospects Data'!W684</f>
        <v>sa3017554</v>
      </c>
    </row>
    <row r="685" spans="2:25" x14ac:dyDescent="0.45">
      <c r="B685">
        <v>23</v>
      </c>
      <c r="C685" t="s">
        <v>123</v>
      </c>
      <c r="D685" t="s">
        <v>59</v>
      </c>
      <c r="E685" s="7" t="str">
        <f>VLOOKUP(D685, Index!$A$2:$B$31, 2, FALSE)</f>
        <v>Twins</v>
      </c>
      <c r="F685" s="7">
        <f t="shared" si="10"/>
        <v>684</v>
      </c>
      <c r="G685" t="str">
        <f>'Prospects Data'!E685</f>
        <v>C</v>
      </c>
      <c r="H685" t="str">
        <f>'Prospects Data'!F685</f>
        <v>AAA</v>
      </c>
      <c r="I685">
        <f>'Prospects Data'!G685</f>
        <v>2025</v>
      </c>
      <c r="J685">
        <f>'Prospects Data'!H685</f>
        <v>40</v>
      </c>
      <c r="K685" t="str">
        <f>'Prospects Data'!I685</f>
        <v>High</v>
      </c>
      <c r="L685">
        <f>'Prospects Data'!J685</f>
        <v>0</v>
      </c>
      <c r="M685">
        <f>'Prospects Data'!K685</f>
        <v>25.072222199999999</v>
      </c>
      <c r="N685" t="str">
        <f>'Prospects Data'!L685</f>
        <v>5' 11"</v>
      </c>
      <c r="O685">
        <f>'Prospects Data'!M685</f>
        <v>210</v>
      </c>
      <c r="P685" t="str">
        <f>'Prospects Data'!N685</f>
        <v>R</v>
      </c>
      <c r="Q685" t="str">
        <f>'Prospects Data'!O685</f>
        <v>R</v>
      </c>
      <c r="R685">
        <f>'Prospects Data'!P685</f>
        <v>2015</v>
      </c>
      <c r="S685" t="str">
        <f>'Prospects Data'!Q685</f>
        <v>J2</v>
      </c>
      <c r="T685" t="str">
        <f>'Prospects Data'!R685</f>
        <v>LAD</v>
      </c>
      <c r="U685">
        <f>'Prospects Data'!S685</f>
        <v>50000</v>
      </c>
      <c r="V685" t="str">
        <f>'Prospects Data'!T685</f>
        <v>Colombia</v>
      </c>
      <c r="W685" t="str">
        <f>'Prospects Data'!U685</f>
        <v>Camargo was perhaps the most anonymous member of the Kenta Maeda/Brusdar Graterol runway-clearing deal, but he's turned into a big leaguer. The physical Colombian slashed .259/.323/.503 at Triple-A in 2023 and is slugging again in 2024 despite missing time at the start of the season with a forearm strain. Camargo's prodigious arm strength also appears intact after the IL stint, as he's popping 1.9 and below much of the time. He's worked to become not only a viable defensive catcher but a pretty good one. He isn't an especially mobile ball-blocker, but he's gotten pretty good at throwing his gut in front of the baseball, he has a great arm, and he's become a viable receiver. Camargo packs a wallop at the dish, but he's still far too chase prone to rely on as an offensive player with any kind of regularity. He has Diet Jorge Alfaro ingredients and has put himself in position to be a bat-first backup.</v>
      </c>
      <c r="X685">
        <f>'Prospects Data'!V685</f>
        <v>0</v>
      </c>
      <c r="Y685">
        <f>'Prospects Data'!W685</f>
        <v>21730</v>
      </c>
    </row>
    <row r="686" spans="2:25" x14ac:dyDescent="0.45">
      <c r="B686">
        <v>23</v>
      </c>
      <c r="C686" t="s">
        <v>4982</v>
      </c>
      <c r="D686" t="s">
        <v>191</v>
      </c>
      <c r="E686" s="7" t="str">
        <f>VLOOKUP(D686, Index!$A$2:$B$31, 2, FALSE)</f>
        <v>Astros</v>
      </c>
      <c r="F686" s="7">
        <f t="shared" si="10"/>
        <v>685</v>
      </c>
      <c r="G686" t="str">
        <f>'Prospects Data'!E686</f>
        <v>SIRP</v>
      </c>
      <c r="H686" t="str">
        <f>'Prospects Data'!F686</f>
        <v>A</v>
      </c>
      <c r="I686">
        <f>'Prospects Data'!G686</f>
        <v>2030</v>
      </c>
      <c r="J686">
        <f>'Prospects Data'!H686</f>
        <v>40</v>
      </c>
      <c r="K686" t="str">
        <f>'Prospects Data'!I686</f>
        <v>High</v>
      </c>
      <c r="L686">
        <f>'Prospects Data'!J686</f>
        <v>0</v>
      </c>
      <c r="M686">
        <f>'Prospects Data'!K686</f>
        <v>20.055555500000001</v>
      </c>
      <c r="N686" t="str">
        <f>'Prospects Data'!L686</f>
        <v>5' 11"</v>
      </c>
      <c r="O686">
        <f>'Prospects Data'!M686</f>
        <v>170</v>
      </c>
      <c r="P686" t="str">
        <f>'Prospects Data'!N686</f>
        <v>R</v>
      </c>
      <c r="Q686" t="str">
        <f>'Prospects Data'!O686</f>
        <v>R</v>
      </c>
      <c r="R686">
        <f>'Prospects Data'!P686</f>
        <v>2023</v>
      </c>
      <c r="S686" t="str">
        <f>'Prospects Data'!Q686</f>
        <v>Intl15</v>
      </c>
      <c r="T686" t="str">
        <f>'Prospects Data'!R686</f>
        <v>HOU</v>
      </c>
      <c r="U686">
        <f>'Prospects Data'!S686</f>
        <v>0</v>
      </c>
      <c r="V686" t="str">
        <f>'Prospects Data'!T686</f>
        <v>Venezuela</v>
      </c>
      <c r="W686" t="str">
        <f>'Prospects Data'!U686</f>
        <v>Brito is an athletic, powerfully built righty who sat 95-97, often with over 20 inches of induced vertical break, during his DSL debut. He also has an 82-83 mph sweeper that has much more lateral action than depth. Brito, who is another "older" Astros pitcher signee at 19 years old, is making his pro debut and could not be further away from the big leagues. The risk profile of any teenage pitcher, especially one like Brito without much physical projection, is extreme, and we're careful not to over-grade Brito even though he has exciting stuff. Simply maintaining this fastball should facilitate a meaningful relief role, but obviously Houston has a good track record of developing arms and they've barely had a chance to sculpt Brito's exciting stuff. It feels silly to be overly specific about how Brito is projected. Right now, he's simply a high-upside arm whose career is just underway.</v>
      </c>
      <c r="X686">
        <f>'Prospects Data'!V686</f>
        <v>0</v>
      </c>
      <c r="Y686" t="str">
        <f>'Prospects Data'!W686</f>
        <v>sa3024232</v>
      </c>
    </row>
    <row r="687" spans="2:25" x14ac:dyDescent="0.45">
      <c r="B687">
        <v>23</v>
      </c>
      <c r="C687" t="s">
        <v>4985</v>
      </c>
      <c r="D687" t="s">
        <v>16</v>
      </c>
      <c r="E687" s="7" t="str">
        <f>VLOOKUP(D687, Index!$A$2:$B$31, 2, FALSE)</f>
        <v>Giants</v>
      </c>
      <c r="F687" s="7">
        <f t="shared" si="10"/>
        <v>686</v>
      </c>
      <c r="G687" t="str">
        <f>'Prospects Data'!E687</f>
        <v>C</v>
      </c>
      <c r="H687" t="str">
        <f>'Prospects Data'!F687</f>
        <v>AA</v>
      </c>
      <c r="I687">
        <f>'Prospects Data'!G687</f>
        <v>2026</v>
      </c>
      <c r="J687">
        <f>'Prospects Data'!H687</f>
        <v>35</v>
      </c>
      <c r="K687" t="str">
        <f>'Prospects Data'!I687</f>
        <v>High</v>
      </c>
      <c r="L687">
        <f>'Prospects Data'!J687</f>
        <v>0</v>
      </c>
      <c r="M687">
        <f>'Prospects Data'!K687</f>
        <v>21.761111100000001</v>
      </c>
      <c r="N687" t="str">
        <f>'Prospects Data'!L687</f>
        <v>6' 1"</v>
      </c>
      <c r="O687">
        <f>'Prospects Data'!M687</f>
        <v>215</v>
      </c>
      <c r="P687" t="str">
        <f>'Prospects Data'!N687</f>
        <v>R</v>
      </c>
      <c r="Q687" t="str">
        <f>'Prospects Data'!O687</f>
        <v>R</v>
      </c>
      <c r="R687">
        <f>'Prospects Data'!P687</f>
        <v>2019</v>
      </c>
      <c r="S687" t="str">
        <f>'Prospects Data'!Q687</f>
        <v>J2</v>
      </c>
      <c r="T687" t="str">
        <f>'Prospects Data'!R687</f>
        <v>SFG</v>
      </c>
      <c r="U687">
        <f>'Prospects Data'!S687</f>
        <v>525000</v>
      </c>
      <c r="V687" t="str">
        <f>'Prospects Data'!T687</f>
        <v>Panama</v>
      </c>
      <c r="W687" t="str">
        <f>'Prospects Data'!U687</f>
        <v>Sugastey is a talented but flawed catching prospect who has had moderate success through the mid-minors despite a wreckless, over-aggressive approach. He's an athletic mover in the batter's box, especially for a catcher, and has modest but meaningful thunder in his hands, which produce average bat speed. Sugastey does everything he can to prioritize contact. He has a fairly simple swing that becomes strideless and simpler with two strikes, and he tracks pitches well and works a ton of well-timed contact back into the middle of the diamond. He had a two-strike chase rate over 60% in 2023 and his walk rates have dwindled into a problematic range (less than 5%) of late. 
Sugastey is more "fine" on defense than very good. He's a fair one-knee receiver who works through the ball from the ground up, but he isn't strong or skilled enough yet to frame pitches in other parts of the zone. Sugastey also doesn't have great pure arm strength, but his exchange is rhythmic and consistent â€” he's a threat to hose you because of accuracy more than velocity. Even when catchers have monster tools, plate discipline this poor still creates risk and volatility â€” think Jorge Alfaro and Francisco MejÃ­a. Sugastey isn't that toolsy, but he can hit pretty well for a catcher and has no significant flaw besides his chase, so he profiles as a streaky bat-first backup.</v>
      </c>
      <c r="X687" t="str">
        <f>'Prospects Data'!V687</f>
        <v>HHXj9iEVgIE</v>
      </c>
      <c r="Y687" t="str">
        <f>'Prospects Data'!W687</f>
        <v>sa3015190</v>
      </c>
    </row>
    <row r="688" spans="2:25" x14ac:dyDescent="0.45">
      <c r="B688">
        <v>23</v>
      </c>
      <c r="C688" t="s">
        <v>4988</v>
      </c>
      <c r="D688" t="s">
        <v>269</v>
      </c>
      <c r="E688" s="7" t="str">
        <f>VLOOKUP(D688, Index!$A$2:$B$31, 2, FALSE)</f>
        <v>Cardinals</v>
      </c>
      <c r="F688" s="7">
        <f t="shared" si="10"/>
        <v>687</v>
      </c>
      <c r="G688" t="str">
        <f>'Prospects Data'!E688</f>
        <v>SP</v>
      </c>
      <c r="H688" t="str">
        <f>'Prospects Data'!F688</f>
        <v>A+</v>
      </c>
      <c r="I688">
        <f>'Prospects Data'!G688</f>
        <v>2026</v>
      </c>
      <c r="J688">
        <f>'Prospects Data'!H688</f>
        <v>35</v>
      </c>
      <c r="K688" t="str">
        <f>'Prospects Data'!I688</f>
        <v>Med</v>
      </c>
      <c r="L688">
        <f>'Prospects Data'!J688</f>
        <v>0</v>
      </c>
      <c r="M688">
        <f>'Prospects Data'!K688</f>
        <v>23.9972222</v>
      </c>
      <c r="N688" t="str">
        <f>'Prospects Data'!L688</f>
        <v>6' 2"</v>
      </c>
      <c r="O688">
        <f>'Prospects Data'!M688</f>
        <v>208</v>
      </c>
      <c r="P688" t="str">
        <f>'Prospects Data'!N688</f>
        <v>L</v>
      </c>
      <c r="Q688" t="str">
        <f>'Prospects Data'!O688</f>
        <v>L</v>
      </c>
      <c r="R688">
        <f>'Prospects Data'!P688</f>
        <v>2022</v>
      </c>
      <c r="S688" t="str">
        <f>'Prospects Data'!Q688</f>
        <v>Draft</v>
      </c>
      <c r="T688" t="str">
        <f>'Prospects Data'!R688</f>
        <v>STL</v>
      </c>
      <c r="U688">
        <f>'Prospects Data'!S688</f>
        <v>629800</v>
      </c>
      <c r="V688" t="str">
        <f>'Prospects Data'!T688</f>
        <v>Texas</v>
      </c>
      <c r="W688" t="str">
        <f>'Prospects Data'!U688</f>
        <v>Hansen was a prominent high school prospect because of his advanced command and good lefty breaking ball. He went to Texas but didn't really get any better there and was still sitting 88-92 mph by the time his draft year rolled around. He spent all of 2023 in the rotation for Palm Beach, where he covered 112.2 innings and struck out 27.1% of hitters while walking 8.4% on his way to a 3.12 ERA. He repeats his fluid, easy delivery consistently, but he lacks any sort of outlier deception to help his finesse-based mix play up a bit more. He continues to work with both a sinker and four-seamer, with the former showing average tail while the latter flashs cutting action, but ultimately he has to be very fine with his command in order to have sustained success with either. When he needs to generate whiffs, he turns to his slider and its sharp, two-plane shape. His curveball is a much deeper breaking ball, with both 12-to-6 and 1-to-7 shape, a get-me-over offering. Hansen also has a changeup that he throws with quality arm speed. It has depth to it, but its movement is more gradual than it is sudden. Heâ€™ll need to exceed his above-average command projection in order to be a fixture in any rotation, and looks poised to be a touch-and-feel, up/down starter.</v>
      </c>
      <c r="X688">
        <f>'Prospects Data'!V688</f>
        <v>0</v>
      </c>
      <c r="Y688" t="str">
        <f>'Prospects Data'!W688</f>
        <v>sa3020798</v>
      </c>
    </row>
    <row r="689" spans="2:25" x14ac:dyDescent="0.45">
      <c r="B689">
        <v>23</v>
      </c>
      <c r="C689" t="s">
        <v>4991</v>
      </c>
      <c r="D689" t="s">
        <v>42</v>
      </c>
      <c r="E689" s="7" t="str">
        <f>VLOOKUP(D689, Index!$A$2:$B$31, 2, FALSE)</f>
        <v>Angels</v>
      </c>
      <c r="F689" s="7">
        <f t="shared" si="10"/>
        <v>688</v>
      </c>
      <c r="G689" t="str">
        <f>'Prospects Data'!E689</f>
        <v>RF</v>
      </c>
      <c r="H689" t="str">
        <f>'Prospects Data'!F689</f>
        <v>A+</v>
      </c>
      <c r="I689">
        <f>'Prospects Data'!G689</f>
        <v>2025</v>
      </c>
      <c r="J689">
        <f>'Prospects Data'!H689</f>
        <v>35</v>
      </c>
      <c r="K689" t="str">
        <f>'Prospects Data'!I689</f>
        <v>Med</v>
      </c>
      <c r="L689">
        <f>'Prospects Data'!J689</f>
        <v>0</v>
      </c>
      <c r="M689">
        <f>'Prospects Data'!K689</f>
        <v>23.213888799999999</v>
      </c>
      <c r="N689" t="str">
        <f>'Prospects Data'!L689</f>
        <v>6' 2"</v>
      </c>
      <c r="O689">
        <f>'Prospects Data'!M689</f>
        <v>195</v>
      </c>
      <c r="P689" t="str">
        <f>'Prospects Data'!N689</f>
        <v>S</v>
      </c>
      <c r="Q689" t="str">
        <f>'Prospects Data'!O689</f>
        <v>R</v>
      </c>
      <c r="R689">
        <f>'Prospects Data'!P689</f>
        <v>2019</v>
      </c>
      <c r="S689" t="str">
        <f>'Prospects Data'!Q689</f>
        <v>Draft</v>
      </c>
      <c r="T689" t="str">
        <f>'Prospects Data'!R689</f>
        <v>PHI</v>
      </c>
      <c r="U689">
        <f>'Prospects Data'!S689</f>
        <v>300000</v>
      </c>
      <c r="V689" t="str">
        <f>'Prospects Data'!T689</f>
        <v>Escuela Natividad Rodriguez Gonzalez (PR)</v>
      </c>
      <c r="W689" t="str">
        <f>'Prospects Data'!U689</f>
        <v>Sanchez looks like the same player he was when the Angels acquired him from Philly as part of the Noah Syndergaard trade, which is a positive in some ways and a negative in others. The good: Sanchez is a lean and lanky switch-hitter who has demonstrated above-average overall feel for contact. The bad: He's been rail thin for basically his whole career and has yet to get any stronger, and his performance has mostly come as an old-for-the-level hitter. Sanchez is 23 and still at High-A, and he needs to get stronger if he's going to have the power to play right field in the big leagues. We've kept him alive on the list because of his switch-hitting contact profile, but we'd really like to see him add strength.</v>
      </c>
      <c r="X689">
        <f>'Prospects Data'!V689</f>
        <v>0</v>
      </c>
      <c r="Y689" t="str">
        <f>'Prospects Data'!W689</f>
        <v>sa3011629</v>
      </c>
    </row>
    <row r="690" spans="2:25" x14ac:dyDescent="0.45">
      <c r="B690">
        <v>23</v>
      </c>
      <c r="C690" t="s">
        <v>4995</v>
      </c>
      <c r="D690" t="s">
        <v>73</v>
      </c>
      <c r="E690" s="7" t="str">
        <f>VLOOKUP(D690, Index!$A$2:$B$31, 2, FALSE)</f>
        <v>Phillies</v>
      </c>
      <c r="F690" s="7">
        <f t="shared" si="10"/>
        <v>689</v>
      </c>
      <c r="G690" t="str">
        <f>'Prospects Data'!E690</f>
        <v>SP</v>
      </c>
      <c r="H690" t="str">
        <f>'Prospects Data'!F690</f>
        <v>AA</v>
      </c>
      <c r="I690">
        <f>'Prospects Data'!G690</f>
        <v>2026</v>
      </c>
      <c r="J690">
        <f>'Prospects Data'!H690</f>
        <v>35</v>
      </c>
      <c r="K690" t="str">
        <f>'Prospects Data'!I690</f>
        <v>Low</v>
      </c>
      <c r="L690">
        <f>'Prospects Data'!J690</f>
        <v>0</v>
      </c>
      <c r="M690">
        <f>'Prospects Data'!K690</f>
        <v>22.8833333</v>
      </c>
      <c r="N690" t="str">
        <f>'Prospects Data'!L690</f>
        <v>6' 1"</v>
      </c>
      <c r="O690">
        <f>'Prospects Data'!M690</f>
        <v>180</v>
      </c>
      <c r="P690" t="str">
        <f>'Prospects Data'!N690</f>
        <v>L</v>
      </c>
      <c r="Q690" t="str">
        <f>'Prospects Data'!O690</f>
        <v>L</v>
      </c>
      <c r="R690">
        <f>'Prospects Data'!P690</f>
        <v>2019</v>
      </c>
      <c r="S690" t="str">
        <f>'Prospects Data'!Q690</f>
        <v>J2</v>
      </c>
      <c r="T690" t="str">
        <f>'Prospects Data'!R690</f>
        <v>PHI</v>
      </c>
      <c r="U690">
        <f>'Prospects Data'!S690</f>
        <v>210000</v>
      </c>
      <c r="V690" t="str">
        <f>'Prospects Data'!T690</f>
        <v>Italy</v>
      </c>
      <c r="W690" t="str">
        <f>'Prospects Data'!U690</f>
        <v>Look out Tommy DeVito, Aldegheri is actually from Italy and is likely to begin his 2024 season down the Jersey Shore after wrapping 2023 there. Similar to DeVito, Aldegheri looks like a spot starter barring an unexpected velo boost. He has feasted on A-ball hitters' tendency to chase his well-located sliders and changeups. The short-striding southpaw can climb the ladder with his fastball thanks to its angle, but at mostly 90-93 mph, it will be a vulnerable pitch against good hitters. His advanced feel for all four offerings should enable him to mix and match whatever pitch in whatever count en route to a culturally meaningful big league role, the first Italian-born pitcher in several decades.</v>
      </c>
      <c r="X690">
        <f>'Prospects Data'!V690</f>
        <v>0</v>
      </c>
      <c r="Y690" t="str">
        <f>'Prospects Data'!W690</f>
        <v>sa3015152</v>
      </c>
    </row>
    <row r="691" spans="2:25" x14ac:dyDescent="0.45">
      <c r="B691">
        <v>23</v>
      </c>
      <c r="C691" t="s">
        <v>15</v>
      </c>
      <c r="D691" t="s">
        <v>14</v>
      </c>
      <c r="E691" s="7" t="str">
        <f>VLOOKUP(D691, Index!$A$2:$B$31, 2, FALSE)</f>
        <v>Padres</v>
      </c>
      <c r="F691" s="7">
        <f t="shared" si="10"/>
        <v>690</v>
      </c>
      <c r="G691" t="str">
        <f>'Prospects Data'!E691</f>
        <v>SIRP</v>
      </c>
      <c r="H691" t="str">
        <f>'Prospects Data'!F691</f>
        <v>AAA</v>
      </c>
      <c r="I691">
        <f>'Prospects Data'!G691</f>
        <v>2024</v>
      </c>
      <c r="J691">
        <f>'Prospects Data'!H691</f>
        <v>35</v>
      </c>
      <c r="K691" t="str">
        <f>'Prospects Data'!I691</f>
        <v>Low</v>
      </c>
      <c r="L691">
        <f>'Prospects Data'!J691</f>
        <v>0</v>
      </c>
      <c r="M691">
        <f>'Prospects Data'!K691</f>
        <v>26.113888800000002</v>
      </c>
      <c r="N691" t="str">
        <f>'Prospects Data'!L691</f>
        <v>6' 3"</v>
      </c>
      <c r="O691">
        <f>'Prospects Data'!M691</f>
        <v>190</v>
      </c>
      <c r="P691" t="str">
        <f>'Prospects Data'!N691</f>
        <v>L</v>
      </c>
      <c r="Q691" t="str">
        <f>'Prospects Data'!O691</f>
        <v>R</v>
      </c>
      <c r="R691">
        <f>'Prospects Data'!P691</f>
        <v>2021</v>
      </c>
      <c r="S691" t="str">
        <f>'Prospects Data'!Q691</f>
        <v>Draft</v>
      </c>
      <c r="T691" t="str">
        <f>'Prospects Data'!R691</f>
        <v>SDP</v>
      </c>
      <c r="U691">
        <f>'Prospects Data'!S691</f>
        <v>75000</v>
      </c>
      <c r="V691" t="str">
        <f>'Prospects Data'!T691</f>
        <v>Gonzaga</v>
      </c>
      <c r="W691" t="str">
        <f>'Prospects Data'!U691</f>
        <v>Jacob has thrived as a submarining long reliever, striking out no fewer than 27% of opposing hitters all the way through the minors. He made his big league debut in July of last year and was shut down for the rest of the season two weeks later with right elbow inflammation. He was optioned to El Paso when camp broke and has been down there all of 2024, running an elevated ERA because it's El Paso. 
Jacob only sits 84-87 mph, but he has a funky, low slot similar to that of Brad Ziegler. His delivery has a special grace and fluidity to it â€” watching Jacob run his tailing heater back over the corner of the plate is a thing of beauty. He will show you three sweeping and tailing pitches, including a ton of right-on-right changeups. His stuff is so slow (his sweepers are like 74 mph) that he's going to need to have plus or better command to avoid getting rocked by big league hitters. He looks more like an up/down guy right now who has a shot to seize a permanent middle inning role down the line.</v>
      </c>
      <c r="X691">
        <f>'Prospects Data'!V691</f>
        <v>0</v>
      </c>
      <c r="Y691">
        <f>'Prospects Data'!W691</f>
        <v>29628</v>
      </c>
    </row>
    <row r="692" spans="2:25" x14ac:dyDescent="0.45">
      <c r="B692">
        <v>23</v>
      </c>
      <c r="C692" t="s">
        <v>5000</v>
      </c>
      <c r="D692" t="s">
        <v>82</v>
      </c>
      <c r="E692" s="7" t="str">
        <f>VLOOKUP(D692, Index!$A$2:$B$31, 2, FALSE)</f>
        <v>Mariners</v>
      </c>
      <c r="F692" s="7">
        <f t="shared" si="10"/>
        <v>691</v>
      </c>
      <c r="G692" t="str">
        <f>'Prospects Data'!E692</f>
        <v>SP</v>
      </c>
      <c r="H692">
        <f>'Prospects Data'!F692</f>
        <v>0</v>
      </c>
      <c r="I692">
        <f>'Prospects Data'!G692</f>
        <v>2027</v>
      </c>
      <c r="J692">
        <f>'Prospects Data'!H692</f>
        <v>35</v>
      </c>
      <c r="K692" t="str">
        <f>'Prospects Data'!I692</f>
        <v>High</v>
      </c>
      <c r="L692">
        <f>'Prospects Data'!J692</f>
        <v>0</v>
      </c>
      <c r="M692">
        <f>'Prospects Data'!K692</f>
        <v>21.1694444</v>
      </c>
      <c r="N692" t="str">
        <f>'Prospects Data'!L692</f>
        <v>6' 3"</v>
      </c>
      <c r="O692">
        <f>'Prospects Data'!M692</f>
        <v>200</v>
      </c>
      <c r="P692" t="str">
        <f>'Prospects Data'!N692</f>
        <v>R</v>
      </c>
      <c r="Q692" t="str">
        <f>'Prospects Data'!O692</f>
        <v>R</v>
      </c>
      <c r="R692">
        <f>'Prospects Data'!P692</f>
        <v>2022</v>
      </c>
      <c r="S692" t="str">
        <f>'Prospects Data'!Q692</f>
        <v>Draft</v>
      </c>
      <c r="T692" t="str">
        <f>'Prospects Data'!R692</f>
        <v>ATL</v>
      </c>
      <c r="U692">
        <f>'Prospects Data'!S692</f>
        <v>1497500</v>
      </c>
      <c r="V692" t="str">
        <f>'Prospects Data'!T692</f>
        <v>Boerne HS (TX)</v>
      </c>
      <c r="W692" t="str">
        <f>'Prospects Data'!U692</f>
        <v>Phillips had a huge velo spike during his 2022 senior spring. After sitting about 91 mph during his showcase summer, he was sitting 94-98 with relative ease during his draft year until he had Tommy John in early April. The Braves still saw fit to give him about $1.5 million in the second round. The Mariners used their amateur reports to inform their decision when they traded for Phillips as part of the Jarred Kelenic/Evan White contract swap. Phillips needed a second Tommy John before the 2024 season and won't be back until 2025. 
Healthy Phillips has a powerful, athletic delivery, though scouts have had varying opinions about the quality and consistency of his secondary stuff. Seattle has shown an ability to coax better secondary stuff out of George Kirby (who was also fastball-heavy as an amateur) and others. Phillips is a prospect of extreme variance. It's tough to value an arm strength-only prospect who will have gone several years between starts in an actual game, but Phillips has the talent to be a good reliever even if only one or two of his other attributes progress.</v>
      </c>
      <c r="X692">
        <f>'Prospects Data'!V692</f>
        <v>0</v>
      </c>
      <c r="Y692" t="str">
        <f>'Prospects Data'!W692</f>
        <v>sa3020882</v>
      </c>
    </row>
    <row r="693" spans="2:25" x14ac:dyDescent="0.45">
      <c r="B693">
        <v>24</v>
      </c>
      <c r="C693" t="s">
        <v>5004</v>
      </c>
      <c r="D693" t="s">
        <v>31</v>
      </c>
      <c r="E693" s="7" t="str">
        <f>VLOOKUP(D693, Index!$A$2:$B$31, 2, FALSE)</f>
        <v>Cubs</v>
      </c>
      <c r="F693" s="7">
        <f t="shared" si="10"/>
        <v>692</v>
      </c>
      <c r="G693" t="str">
        <f>'Prospects Data'!E693</f>
        <v>RF</v>
      </c>
      <c r="H693" t="str">
        <f>'Prospects Data'!F693</f>
        <v>A</v>
      </c>
      <c r="I693">
        <f>'Prospects Data'!G693</f>
        <v>2028</v>
      </c>
      <c r="J693">
        <f>'Prospects Data'!H693</f>
        <v>40</v>
      </c>
      <c r="K693" t="str">
        <f>'Prospects Data'!I693</f>
        <v>High</v>
      </c>
      <c r="L693">
        <f>'Prospects Data'!J693</f>
        <v>0</v>
      </c>
      <c r="M693">
        <f>'Prospects Data'!K693</f>
        <v>20.100000000000001</v>
      </c>
      <c r="N693" t="str">
        <f>'Prospects Data'!L693</f>
        <v>6' 1"</v>
      </c>
      <c r="O693">
        <f>'Prospects Data'!M693</f>
        <v>210</v>
      </c>
      <c r="P693" t="str">
        <f>'Prospects Data'!N693</f>
        <v>R</v>
      </c>
      <c r="Q693" t="str">
        <f>'Prospects Data'!O693</f>
        <v>R</v>
      </c>
      <c r="R693">
        <f>'Prospects Data'!P693</f>
        <v>2023</v>
      </c>
      <c r="S693" t="str">
        <f>'Prospects Data'!Q693</f>
        <v>Draft</v>
      </c>
      <c r="T693" t="str">
        <f>'Prospects Data'!R693</f>
        <v>CHC</v>
      </c>
      <c r="U693">
        <f>'Prospects Data'!S693</f>
        <v>325600</v>
      </c>
      <c r="V693" t="str">
        <f>'Prospects Data'!T693</f>
        <v>P27 Academy (SC)</v>
      </c>
      <c r="W693" t="str">
        <f>'Prospects Data'!U693</f>
        <v>If you live in the east end of the Phoenix metro area and heard loud, concussive noises in the middle of the day throughout April, it might have been one of Rosario's many extended spring training home runs. Rosario mashed his way up to Myrtle Beach before the end of extended and he continues to hit for power there. He's also striking out a lot. Strikeouts have been a huge and concerning part of Rosario's profile since high school. The Dominican native grew up in Newark, then went to an athletics-focused school in South Carolina while he was also a fixture on the showcase circuit. He doesn't track pitches especially well nor does he move the bat around the zone, but beware of leaving one in the middle-in portion of the zone to this guy or he's going to deposit it into the next town over. Rosario also has a huge arm that will make an impact in right field. Note that while Rosario's player page has him listed at 6-foot-6, he looks much closer to 6-foot-1; this is some kind of clerical error. As polarized as a right field profile can be, Rosario is a low-probability, high-variance prospect who is off to an encouraging start.</v>
      </c>
      <c r="X693">
        <f>'Prospects Data'!V693</f>
        <v>0</v>
      </c>
      <c r="Y693" t="str">
        <f>'Prospects Data'!W693</f>
        <v>sa3022868</v>
      </c>
    </row>
    <row r="694" spans="2:25" x14ac:dyDescent="0.45">
      <c r="B694">
        <v>24</v>
      </c>
      <c r="C694" t="s">
        <v>5008</v>
      </c>
      <c r="D694" t="s">
        <v>10</v>
      </c>
      <c r="E694" s="7" t="str">
        <f>VLOOKUP(D694, Index!$A$2:$B$31, 2, FALSE)</f>
        <v>Mets</v>
      </c>
      <c r="F694" s="7">
        <f t="shared" si="10"/>
        <v>693</v>
      </c>
      <c r="G694" t="str">
        <f>'Prospects Data'!E694</f>
        <v>SIRP</v>
      </c>
      <c r="H694" t="str">
        <f>'Prospects Data'!F694</f>
        <v>A+</v>
      </c>
      <c r="I694">
        <f>'Prospects Data'!G694</f>
        <v>2026</v>
      </c>
      <c r="J694">
        <f>'Prospects Data'!H694</f>
        <v>40</v>
      </c>
      <c r="K694" t="str">
        <f>'Prospects Data'!I694</f>
        <v>High</v>
      </c>
      <c r="L694">
        <f>'Prospects Data'!J694</f>
        <v>0</v>
      </c>
      <c r="M694">
        <f>'Prospects Data'!K694</f>
        <v>21.816666600000001</v>
      </c>
      <c r="N694" t="str">
        <f>'Prospects Data'!L694</f>
        <v>6' 0"</v>
      </c>
      <c r="O694">
        <f>'Prospects Data'!M694</f>
        <v>205</v>
      </c>
      <c r="P694" t="str">
        <f>'Prospects Data'!N694</f>
        <v>R</v>
      </c>
      <c r="Q694" t="str">
        <f>'Prospects Data'!O694</f>
        <v>R</v>
      </c>
      <c r="R694">
        <f>'Prospects Data'!P694</f>
        <v>2021</v>
      </c>
      <c r="S694" t="str">
        <f>'Prospects Data'!Q694</f>
        <v>Draft</v>
      </c>
      <c r="T694" t="str">
        <f>'Prospects Data'!R694</f>
        <v>NYM</v>
      </c>
      <c r="U694">
        <f>'Prospects Data'!S694</f>
        <v>910000</v>
      </c>
      <c r="V694" t="str">
        <f>'Prospects Data'!T694</f>
        <v>TNXL Academy (FL)</v>
      </c>
      <c r="W694" t="str">
        <f>'Prospects Data'!U694</f>
        <v>A Canadian high schooler from the Toronto area, Ziegler was in a bind ahead of the 2021 draft because travel restrictions were going to make it hard for him to be seen by scouts. He transferred to TNXL Academy, an athletics "school" in Florida, for his pre-draft spring. The Mets made him their second round pick and signed him for just over $900,000. Ziegler has shown big stuff when he's been healthy, but his pro career has been marred by injury. A 2022 IL stint due to biceps tendinitis, surgery to remove bone spurs ahead of the 2023 season, and then an early 2024 Tommy John force a relief projection here, no matter how good Ziegler's stuff is. Ziegler was throwing harder and had reshaped his repertoire when he was healthy this season. Built like David Bednar, Ziegler was sitting 96 pre-injury and bending in two different breaking balls rather than his splitter from the past. His delivery is violent and effortful, and Ziegler hasn't been able to stay healthy as a starter. He's a priority eval for opposing teams when he's back later in 2025 because it's Ziegler's 40-man roster platform year; he'll be eligible for the Rule 5 Draft after that season and could conceivably stick on a roster if healthy.</v>
      </c>
      <c r="X694">
        <f>'Prospects Data'!V694</f>
        <v>0</v>
      </c>
      <c r="Y694" t="str">
        <f>'Prospects Data'!W694</f>
        <v>sa3018142</v>
      </c>
    </row>
    <row r="695" spans="2:25" x14ac:dyDescent="0.45">
      <c r="B695">
        <v>24</v>
      </c>
      <c r="C695" t="s">
        <v>5011</v>
      </c>
      <c r="D695" t="s">
        <v>155</v>
      </c>
      <c r="E695" s="7" t="str">
        <f>VLOOKUP(D695, Index!$A$2:$B$31, 2, FALSE)</f>
        <v>Royals</v>
      </c>
      <c r="F695" s="7">
        <f t="shared" si="10"/>
        <v>694</v>
      </c>
      <c r="G695" t="str">
        <f>'Prospects Data'!E695</f>
        <v>C</v>
      </c>
      <c r="H695" t="str">
        <f>'Prospects Data'!F695</f>
        <v>A</v>
      </c>
      <c r="I695">
        <f>'Prospects Data'!G695</f>
        <v>2027</v>
      </c>
      <c r="J695">
        <f>'Prospects Data'!H695</f>
        <v>40</v>
      </c>
      <c r="K695" t="str">
        <f>'Prospects Data'!I695</f>
        <v>High</v>
      </c>
      <c r="L695">
        <f>'Prospects Data'!J695</f>
        <v>0</v>
      </c>
      <c r="M695">
        <f>'Prospects Data'!K695</f>
        <v>20.2583333</v>
      </c>
      <c r="N695" t="str">
        <f>'Prospects Data'!L695</f>
        <v>6' 1"</v>
      </c>
      <c r="O695">
        <f>'Prospects Data'!M695</f>
        <v>190</v>
      </c>
      <c r="P695" t="str">
        <f>'Prospects Data'!N695</f>
        <v>R</v>
      </c>
      <c r="Q695" t="str">
        <f>'Prospects Data'!O695</f>
        <v>R</v>
      </c>
      <c r="R695">
        <f>'Prospects Data'!P695</f>
        <v>2022</v>
      </c>
      <c r="S695" t="str">
        <f>'Prospects Data'!Q695</f>
        <v>Intl15</v>
      </c>
      <c r="T695" t="str">
        <f>'Prospects Data'!R695</f>
        <v>KCR</v>
      </c>
      <c r="U695">
        <f>'Prospects Data'!S695</f>
        <v>0</v>
      </c>
      <c r="V695" t="str">
        <f>'Prospects Data'!T695</f>
        <v>South Korea</v>
      </c>
      <c r="W695" t="str">
        <f>'Prospects Data'!U695</f>
        <v>Um is attempting to become the first major league catcher born in South Korea (Ji Man Choi caught in the minors but not in the bigs). His father also played professional baseball stateside in the Braves system, so thereâ€™s an element of baseball bloodline in the profile as well. His frame lacks significant projectability, but he has yet to fully grow into mature strength, and thereâ€™s clearly athleticism in his movements on both sides of the baseball. Um hits out of a square, balanced stance and uses a leg kick stride. He lacks much of a load in his hands (which may be covering up some untapped power) before unleashing intent-filled hacks that have loft in their path. He has average bat speed and is striking out right around 25% of the time in his limited pro career to this point; heâ€™s prone to chasing spin out of the zone. His ability to tighten up that aspect of his approach will be an influential variable for the future of his hit tool. 
Defensively, Um stays quiet with his wide one-knee setup and presents borderline pitches well. His blocking ability is still quite inconsistent and he doesn't always deaden balls in the dirt even though he looks to be a solid lateral mover. Thereâ€™s above-average arm strength in Umâ€™s defensive profile, and he'll flash a quick transfer and release. Um is an intriguing backstop with a fun backstory who has a real shot at being the first South Korea-born catcher on a major league roster, probably in a backup role.</v>
      </c>
      <c r="X695">
        <f>'Prospects Data'!V695</f>
        <v>0</v>
      </c>
      <c r="Y695" t="str">
        <f>'Prospects Data'!W695</f>
        <v>sa3021585</v>
      </c>
    </row>
    <row r="696" spans="2:25" x14ac:dyDescent="0.45">
      <c r="B696">
        <v>24</v>
      </c>
      <c r="C696" t="s">
        <v>1167</v>
      </c>
      <c r="D696" t="s">
        <v>207</v>
      </c>
      <c r="E696" s="7" t="str">
        <f>VLOOKUP(D696, Index!$A$2:$B$31, 2, FALSE)</f>
        <v>White Sox</v>
      </c>
      <c r="F696" s="7">
        <f t="shared" si="10"/>
        <v>695</v>
      </c>
      <c r="G696" t="str">
        <f>'Prospects Data'!E696</f>
        <v>CF</v>
      </c>
      <c r="H696" t="str">
        <f>'Prospects Data'!F696</f>
        <v>AA</v>
      </c>
      <c r="I696">
        <f>'Prospects Data'!G696</f>
        <v>2027</v>
      </c>
      <c r="J696">
        <f>'Prospects Data'!H696</f>
        <v>40</v>
      </c>
      <c r="K696" t="str">
        <f>'Prospects Data'!I696</f>
        <v>Low</v>
      </c>
      <c r="L696">
        <f>'Prospects Data'!J696</f>
        <v>0</v>
      </c>
      <c r="M696">
        <f>'Prospects Data'!K696</f>
        <v>23.4194444</v>
      </c>
      <c r="N696" t="str">
        <f>'Prospects Data'!L696</f>
        <v>6' 1"</v>
      </c>
      <c r="O696">
        <f>'Prospects Data'!M696</f>
        <v>208</v>
      </c>
      <c r="P696" t="str">
        <f>'Prospects Data'!N696</f>
        <v>R</v>
      </c>
      <c r="Q696" t="str">
        <f>'Prospects Data'!O696</f>
        <v>R</v>
      </c>
      <c r="R696">
        <f>'Prospects Data'!P696</f>
        <v>2022</v>
      </c>
      <c r="S696" t="str">
        <f>'Prospects Data'!Q696</f>
        <v>Draft</v>
      </c>
      <c r="T696" t="str">
        <f>'Prospects Data'!R696</f>
        <v>CHW</v>
      </c>
      <c r="U696">
        <f>'Prospects Data'!S696</f>
        <v>225000</v>
      </c>
      <c r="V696" t="str">
        <f>'Prospects Data'!T696</f>
        <v>Miami</v>
      </c>
      <c r="W696" t="str">
        <f>'Prospects Data'!U696</f>
        <v>Burke spent two years at Southeastern Louisiana before transferring to Miami for his draft year, and proceeded to slug .599 and set a career high in homers (13) with the Hurricanes. He has continued to mash in pro ball and is a career .291/.393/.439 hitter through High-A. He has quick wrists and a compact swing that generates doubles power with ease. More importantly, Burke has played center field well as a pro and projects as a viable big league defender there. He lacks the premium offensive tools of a regular or an oft-used platoon partner, but there's enough here to consider Burke a likely fifth outfielder.</v>
      </c>
      <c r="X696">
        <f>'Prospects Data'!V696</f>
        <v>0</v>
      </c>
      <c r="Y696" t="str">
        <f>'Prospects Data'!W696</f>
        <v>sa3019934</v>
      </c>
    </row>
    <row r="697" spans="2:25" x14ac:dyDescent="0.45">
      <c r="B697">
        <v>24</v>
      </c>
      <c r="C697" t="s">
        <v>5015</v>
      </c>
      <c r="D697" t="s">
        <v>178</v>
      </c>
      <c r="E697" s="7" t="str">
        <f>VLOOKUP(D697, Index!$A$2:$B$31, 2, FALSE)</f>
        <v>Yankees</v>
      </c>
      <c r="F697" s="7">
        <f t="shared" si="10"/>
        <v>696</v>
      </c>
      <c r="G697" t="str">
        <f>'Prospects Data'!E697</f>
        <v>2B</v>
      </c>
      <c r="H697" t="str">
        <f>'Prospects Data'!F697</f>
        <v>A+</v>
      </c>
      <c r="I697">
        <f>'Prospects Data'!G697</f>
        <v>2026</v>
      </c>
      <c r="J697">
        <f>'Prospects Data'!H697</f>
        <v>40</v>
      </c>
      <c r="K697" t="str">
        <f>'Prospects Data'!I697</f>
        <v>Med</v>
      </c>
      <c r="L697">
        <f>'Prospects Data'!J697</f>
        <v>0</v>
      </c>
      <c r="M697">
        <f>'Prospects Data'!K697</f>
        <v>22.127777699999999</v>
      </c>
      <c r="N697" t="str">
        <f>'Prospects Data'!L697</f>
        <v>5' 9"</v>
      </c>
      <c r="O697">
        <f>'Prospects Data'!M697</f>
        <v>180</v>
      </c>
      <c r="P697" t="str">
        <f>'Prospects Data'!N697</f>
        <v>L</v>
      </c>
      <c r="Q697" t="str">
        <f>'Prospects Data'!O697</f>
        <v>R</v>
      </c>
      <c r="R697">
        <f>'Prospects Data'!P697</f>
        <v>2023</v>
      </c>
      <c r="S697" t="str">
        <f>'Prospects Data'!Q697</f>
        <v>Draft</v>
      </c>
      <c r="T697" t="str">
        <f>'Prospects Data'!R697</f>
        <v>NYY</v>
      </c>
      <c r="U697">
        <f>'Prospects Data'!S697</f>
        <v>693000</v>
      </c>
      <c r="V697" t="str">
        <f>'Prospects Data'!T697</f>
        <v>Oklahoma State</v>
      </c>
      <c r="W697" t="str">
        <f>'Prospects Data'!U697</f>
        <v>Riggio became famous when he committed to UCLA ridiculously early (he was in eighth grade). He didn't end up a Bruin and instead matriculated to Oklahoma State, where he hit very well for two years as he embraced a sort of grinder/heel persona. He ended up slashing .316/.438/.601 in two seasons for the Cowboys, then struggled in too small a sample to care about after the draft. Lefty-hitting infielders with this kind of bat speed are uncommon, and Riggio is no slouch as a defender, either, even though he is likely limited to second base. A lack of plate coverage and barrel control is a byproduct of the effort with which Riggio swings. While he sports hit tool risk, there are some Rougned Odor similarities here, though a Kody Clemens and Cavan Biggio type of role is probably more likely.</v>
      </c>
      <c r="X697">
        <f>'Prospects Data'!V697</f>
        <v>0</v>
      </c>
      <c r="Y697" t="str">
        <f>'Prospects Data'!W697</f>
        <v>sa3022750</v>
      </c>
    </row>
    <row r="698" spans="2:25" x14ac:dyDescent="0.45">
      <c r="B698">
        <v>24</v>
      </c>
      <c r="C698" t="s">
        <v>5018</v>
      </c>
      <c r="D698" t="s">
        <v>18</v>
      </c>
      <c r="E698" s="7" t="str">
        <f>VLOOKUP(D698, Index!$A$2:$B$31, 2, FALSE)</f>
        <v>Diamondbacks</v>
      </c>
      <c r="F698" s="7">
        <f t="shared" si="10"/>
        <v>697</v>
      </c>
      <c r="G698" t="str">
        <f>'Prospects Data'!E698</f>
        <v>SP</v>
      </c>
      <c r="H698">
        <f>'Prospects Data'!F698</f>
        <v>0</v>
      </c>
      <c r="I698">
        <f>'Prospects Data'!G698</f>
        <v>2026</v>
      </c>
      <c r="J698">
        <f>'Prospects Data'!H698</f>
        <v>40</v>
      </c>
      <c r="K698" t="str">
        <f>'Prospects Data'!I698</f>
        <v>Med</v>
      </c>
      <c r="L698">
        <f>'Prospects Data'!J698</f>
        <v>0</v>
      </c>
      <c r="M698">
        <f>'Prospects Data'!K698</f>
        <v>22.627777699999999</v>
      </c>
      <c r="N698" t="str">
        <f>'Prospects Data'!L698</f>
        <v>6' 3"</v>
      </c>
      <c r="O698">
        <f>'Prospects Data'!M698</f>
        <v>210</v>
      </c>
      <c r="P698" t="str">
        <f>'Prospects Data'!N698</f>
        <v>R</v>
      </c>
      <c r="Q698" t="str">
        <f>'Prospects Data'!O698</f>
        <v>L</v>
      </c>
      <c r="R698">
        <f>'Prospects Data'!P698</f>
        <v>2023</v>
      </c>
      <c r="S698" t="str">
        <f>'Prospects Data'!Q698</f>
        <v>Draft</v>
      </c>
      <c r="T698" t="str">
        <f>'Prospects Data'!R698</f>
        <v>ARI</v>
      </c>
      <c r="U698">
        <f>'Prospects Data'!S698</f>
        <v>1200000</v>
      </c>
      <c r="V698" t="str">
        <f>'Prospects Data'!T698</f>
        <v>Alabama</v>
      </c>
      <c r="W698" t="str">
        <f>'Prospects Data'!U698</f>
        <v>Hitt is a lefty with above-average breaking stuff who had Tommy John in April of 2023 prior to being drafted. As of 2024 list publication, he is still rehabbing. He had walk issues all three years of college, and his feel for release is not especially sharp, weirdly pushing back onto his tippy toe as his delivery finishes over his front side. Of course, Hitt didn't have a ton of college reps as a starter. He was in the bullpen as a freshman and only made eight starts in 2023 before his elbow blew out. Healthy Hitt brings low-90s heat with a little bit of natural cut at times, not really missing bats at the top of the zone despite the vertical look of his slot. His breaking balls run the gamut from upper-80s cutters to mid-70s curveballs, all with bat-missing finish when located. He's a breakout candidate if, during rehab, the D-backs find a way to make his fastball play a little better in the zone and can help a solidly average big league athlete (Hitt moves really well getting off the mound) with a typical frame and build find a way to have starter-quality command. He projects as a fifth starter, with fastball quality Hitt's most influential developmental variable.</v>
      </c>
      <c r="X698">
        <f>'Prospects Data'!V698</f>
        <v>0</v>
      </c>
      <c r="Y698">
        <f>'Prospects Data'!W698</f>
        <v>0</v>
      </c>
    </row>
    <row r="699" spans="2:25" x14ac:dyDescent="0.45">
      <c r="B699">
        <v>24</v>
      </c>
      <c r="C699" t="s">
        <v>5020</v>
      </c>
      <c r="D699" t="s">
        <v>36</v>
      </c>
      <c r="E699" s="7" t="str">
        <f>VLOOKUP(D699, Index!$A$2:$B$31, 2, FALSE)</f>
        <v>Reds</v>
      </c>
      <c r="F699" s="7">
        <f t="shared" si="10"/>
        <v>698</v>
      </c>
      <c r="G699" t="str">
        <f>'Prospects Data'!E699</f>
        <v>SP</v>
      </c>
      <c r="H699" t="str">
        <f>'Prospects Data'!F699</f>
        <v>CPX</v>
      </c>
      <c r="I699">
        <f>'Prospects Data'!G699</f>
        <v>2028</v>
      </c>
      <c r="J699">
        <f>'Prospects Data'!H699</f>
        <v>40</v>
      </c>
      <c r="K699" t="str">
        <f>'Prospects Data'!I699</f>
        <v>High</v>
      </c>
      <c r="L699">
        <f>'Prospects Data'!J699</f>
        <v>0</v>
      </c>
      <c r="M699">
        <f>'Prospects Data'!K699</f>
        <v>19.822222199999999</v>
      </c>
      <c r="N699" t="str">
        <f>'Prospects Data'!L699</f>
        <v>6' 3"</v>
      </c>
      <c r="O699">
        <f>'Prospects Data'!M699</f>
        <v>190</v>
      </c>
      <c r="P699" t="str">
        <f>'Prospects Data'!N699</f>
        <v>R</v>
      </c>
      <c r="Q699" t="str">
        <f>'Prospects Data'!O699</f>
        <v>R</v>
      </c>
      <c r="R699">
        <f>'Prospects Data'!P699</f>
        <v>2023</v>
      </c>
      <c r="S699" t="str">
        <f>'Prospects Data'!Q699</f>
        <v>Draft</v>
      </c>
      <c r="T699" t="str">
        <f>'Prospects Data'!R699</f>
        <v>CIN</v>
      </c>
      <c r="U699">
        <f>'Prospects Data'!S699</f>
        <v>1900000</v>
      </c>
      <c r="V699" t="str">
        <f>'Prospects Data'!T699</f>
        <v>San Marcos HS (CA)</v>
      </c>
      <c r="W699" t="str">
        <f>'Prospects Data'!U699</f>
        <v>Riding fastball life and breaking ball quality spearhead Schoenwetter's fairly typical prep righty profile and earned him a $1.9 million bonus in 2023. He'll show you 96 early in starts and live anywhere between 91-95 the rest of the way. The fastball has plus riding life at the top of the zone, and he commands it there regularly. Schoenwetter has a lanky, broad-shouldered frame but below-average big league athleticism. His delivery has some stiffness and shorter extension, in the Joe Musgrove family of deliveries. His curveball quality is very advanced, showing big depth in the low-80s and playing well off the line of his fastball. He did not break camp with an affiliate and instead will be part of the group beginning activity for extended spring training in Arizona.</v>
      </c>
      <c r="X699">
        <f>'Prospects Data'!V699</f>
        <v>0</v>
      </c>
      <c r="Y699" t="str">
        <f>'Prospects Data'!W699</f>
        <v>sa3023567</v>
      </c>
    </row>
    <row r="700" spans="2:25" x14ac:dyDescent="0.45">
      <c r="B700">
        <v>24</v>
      </c>
      <c r="C700" t="s">
        <v>5024</v>
      </c>
      <c r="D700" t="s">
        <v>89</v>
      </c>
      <c r="E700" s="7" t="str">
        <f>VLOOKUP(D700, Index!$A$2:$B$31, 2, FALSE)</f>
        <v>Rays</v>
      </c>
      <c r="F700" s="7">
        <f t="shared" si="10"/>
        <v>699</v>
      </c>
      <c r="G700" t="str">
        <f>'Prospects Data'!E700</f>
        <v>SP</v>
      </c>
      <c r="H700" t="str">
        <f>'Prospects Data'!F700</f>
        <v>A+</v>
      </c>
      <c r="I700">
        <f>'Prospects Data'!G700</f>
        <v>2027</v>
      </c>
      <c r="J700">
        <f>'Prospects Data'!H700</f>
        <v>40</v>
      </c>
      <c r="K700" t="str">
        <f>'Prospects Data'!I700</f>
        <v>Med</v>
      </c>
      <c r="L700">
        <f>'Prospects Data'!J700</f>
        <v>0</v>
      </c>
      <c r="M700">
        <f>'Prospects Data'!K700</f>
        <v>21.991666599999999</v>
      </c>
      <c r="N700" t="str">
        <f>'Prospects Data'!L700</f>
        <v>6' 2"</v>
      </c>
      <c r="O700">
        <f>'Prospects Data'!M700</f>
        <v>230</v>
      </c>
      <c r="P700" t="str">
        <f>'Prospects Data'!N700</f>
        <v>R</v>
      </c>
      <c r="Q700" t="str">
        <f>'Prospects Data'!O700</f>
        <v>R</v>
      </c>
      <c r="R700">
        <f>'Prospects Data'!P700</f>
        <v>2023</v>
      </c>
      <c r="S700" t="str">
        <f>'Prospects Data'!Q700</f>
        <v>Draft</v>
      </c>
      <c r="T700" t="str">
        <f>'Prospects Data'!R700</f>
        <v>TBR</v>
      </c>
      <c r="U700">
        <f>'Prospects Data'!S700</f>
        <v>238000</v>
      </c>
      <c r="V700" t="str">
        <f>'Prospects Data'!T700</f>
        <v>Gonzaga</v>
      </c>
      <c r="W700" t="str">
        <f>'Prospects Data'!U700</f>
        <v>Wild has had a three-tick velocity spike since college and is now sitting 92 with plus-plus vertical life. He commands his slider much better than his heater, which is fine considering fastballs that ride like Wild's have a lot of in-zone margin for error and miss bats even when they're mislocated. This has helped Wild keep his walk rate down in a first full pro season that has so far seen him dominate Low-A and quickly get promoted to High-A. If Wild's changeup can develop (it flashes bat-missing sink every once in a while, but sails on him way more), then he'll be able to pitch in the back of a rotation despite having 40-grade velo.</v>
      </c>
      <c r="X700">
        <f>'Prospects Data'!V700</f>
        <v>0</v>
      </c>
      <c r="Y700" t="str">
        <f>'Prospects Data'!W700</f>
        <v>sa3023278</v>
      </c>
    </row>
    <row r="701" spans="2:25" x14ac:dyDescent="0.45">
      <c r="B701">
        <v>24</v>
      </c>
      <c r="C701" t="s">
        <v>828</v>
      </c>
      <c r="D701" t="s">
        <v>46</v>
      </c>
      <c r="E701" s="7" t="str">
        <f>VLOOKUP(D701, Index!$A$2:$B$31, 2, FALSE)</f>
        <v>Dodgers</v>
      </c>
      <c r="F701" s="7">
        <f t="shared" si="10"/>
        <v>700</v>
      </c>
      <c r="G701" t="str">
        <f>'Prospects Data'!E701</f>
        <v>SS</v>
      </c>
      <c r="H701" t="str">
        <f>'Prospects Data'!F701</f>
        <v>AAA</v>
      </c>
      <c r="I701">
        <f>'Prospects Data'!G701</f>
        <v>2025</v>
      </c>
      <c r="J701">
        <f>'Prospects Data'!H701</f>
        <v>40</v>
      </c>
      <c r="K701" t="str">
        <f>'Prospects Data'!I701</f>
        <v>Low</v>
      </c>
      <c r="L701">
        <f>'Prospects Data'!J701</f>
        <v>0</v>
      </c>
      <c r="M701">
        <f>'Prospects Data'!K701</f>
        <v>24.2583333</v>
      </c>
      <c r="N701" t="str">
        <f>'Prospects Data'!L701</f>
        <v>6' 2"</v>
      </c>
      <c r="O701">
        <f>'Prospects Data'!M701</f>
        <v>220</v>
      </c>
      <c r="P701" t="str">
        <f>'Prospects Data'!N701</f>
        <v>L</v>
      </c>
      <c r="Q701" t="str">
        <f>'Prospects Data'!O701</f>
        <v>R</v>
      </c>
      <c r="R701">
        <f>'Prospects Data'!P701</f>
        <v>2021</v>
      </c>
      <c r="S701" t="str">
        <f>'Prospects Data'!Q701</f>
        <v>Draft</v>
      </c>
      <c r="T701" t="str">
        <f>'Prospects Data'!R701</f>
        <v>NYY</v>
      </c>
      <c r="U701">
        <f>'Prospects Data'!S701</f>
        <v>3000000</v>
      </c>
      <c r="V701" t="str">
        <f>'Prospects Data'!T701</f>
        <v>Eastern Illinois</v>
      </c>
      <c r="W701" t="str">
        <f>'Prospects Data'!U701</f>
        <v>The 20th overall pick in 2021, Sweeney adjusted to pro ball pretty quickly despite his small school pedigree and is a career .248/.361/.429 hitter in the minors. The Dodgers acquired him from the Yankees as part of a 40-man crunch trade during the early portion of the 2023-24 offseason that sent Jorbit Vivas and Victor GonzÃ¡lez to New York for Sweeney, who doesn't have to be 40'd until after the 2024 season. 
Though the Yankees only ever deployed him at shortstop, Sweeney is slower and heavier-footed than the typical big leaguer there. Some of the sweet looking plays he makes at the very extremes of his range an average big league shortstop would make look more routine. Sweeney is built like Josh Jung, and it's rare for an athlete that size to be an impact shortstop glove. Here, Sweeney is evaluated as a below-average shortstop defender, and his ultimate role will likely be a heavier mix of second and third based on his skill set. 
This has been the crux of Sweeney's defensive evaluation at FanGraphs since his draft year, and now we've also cooled a bit on his bat. His hands have so much pre-swing movement that we worry he won't consistently be on time against major league fastballs, and stiffness in Sweeney's lower half makes it difficult for him to scoop lower pitches. His underlying bat-to-ball performance (like his 8% 2023 swinging strike rate), propensity for airborne contact, and consistently excellent plate discipline is all evidence to the contrary, and it's plausible adjustments will coincide with the change of scenery. Sweeney tracks pitches very well and check a lot of heuristic boxes (left-handed, performed immediately as a pro despite his small school background) that we tend to like, but he doesn't have an impact tool or play a premium position well, so he profiles more as a reserve infielder.</v>
      </c>
      <c r="X701">
        <f>'Prospects Data'!V701</f>
        <v>0</v>
      </c>
      <c r="Y701" t="str">
        <f>'Prospects Data'!W701</f>
        <v>sa3016973</v>
      </c>
    </row>
    <row r="702" spans="2:25" x14ac:dyDescent="0.45">
      <c r="B702">
        <v>24</v>
      </c>
      <c r="C702" t="s">
        <v>5028</v>
      </c>
      <c r="D702" t="s">
        <v>170</v>
      </c>
      <c r="E702" s="7" t="str">
        <f>VLOOKUP(D702, Index!$A$2:$B$31, 2, FALSE)</f>
        <v>Guardians</v>
      </c>
      <c r="F702" s="7">
        <f t="shared" si="10"/>
        <v>701</v>
      </c>
      <c r="G702" t="str">
        <f>'Prospects Data'!E702</f>
        <v>SS</v>
      </c>
      <c r="H702" t="str">
        <f>'Prospects Data'!F702</f>
        <v>A+</v>
      </c>
      <c r="I702">
        <f>'Prospects Data'!G702</f>
        <v>2026</v>
      </c>
      <c r="J702">
        <f>'Prospects Data'!H702</f>
        <v>40</v>
      </c>
      <c r="K702" t="str">
        <f>'Prospects Data'!I702</f>
        <v>Low</v>
      </c>
      <c r="L702">
        <f>'Prospects Data'!J702</f>
        <v>0</v>
      </c>
      <c r="M702">
        <f>'Prospects Data'!K702</f>
        <v>22.058333300000001</v>
      </c>
      <c r="N702" t="str">
        <f>'Prospects Data'!L702</f>
        <v>6' 1"</v>
      </c>
      <c r="O702">
        <f>'Prospects Data'!M702</f>
        <v>195</v>
      </c>
      <c r="P702" t="str">
        <f>'Prospects Data'!N702</f>
        <v>R</v>
      </c>
      <c r="Q702" t="str">
        <f>'Prospects Data'!O702</f>
        <v>R</v>
      </c>
      <c r="R702">
        <f>'Prospects Data'!P702</f>
        <v>2023</v>
      </c>
      <c r="S702" t="str">
        <f>'Prospects Data'!Q702</f>
        <v>Draft</v>
      </c>
      <c r="T702" t="str">
        <f>'Prospects Data'!R702</f>
        <v>CLE</v>
      </c>
      <c r="U702">
        <f>'Prospects Data'!S702</f>
        <v>1000000</v>
      </c>
      <c r="V702" t="str">
        <f>'Prospects Data'!T702</f>
        <v>Duke</v>
      </c>
      <c r="W702" t="str">
        <f>'Prospects Data'!U702</f>
        <v>Mooney was old for the 2021 high school class and broke out with a .938 OPS as a draft-eligible college sophomore in 2023. He did not have a good pro debut on either side of the ball, but it was a small sample. Mooney is a fairly well-balanced player with average potential tools almost across the board. The area in need of the most development is his defense. His arm is plus but Mooney tends to take an extra few steps to field and gather himself to throw, resulting in a lot of too-close-for-comfort plays at first base. After the draft he struggled with throwing accuracy.
Mooney's hand speed in the batter's box is very exciting. He has a quick, authoritative top hand through contact and can turn on most anything. His front foot is sometimes down late and he struggles to spoil sliders away from him, even ones that finish in the zone, because he's so pull-oriented. But there's both barrel control and bat speed here, enough offense to make Mooney a high-probability utility infielder who could be more than that if he can actually improve as a shortstop defender.</v>
      </c>
      <c r="X702">
        <f>'Prospects Data'!V702</f>
        <v>0</v>
      </c>
      <c r="Y702" t="str">
        <f>'Prospects Data'!W702</f>
        <v>sa3023070</v>
      </c>
    </row>
    <row r="703" spans="2:25" x14ac:dyDescent="0.45">
      <c r="B703">
        <v>24</v>
      </c>
      <c r="C703" t="s">
        <v>1412</v>
      </c>
      <c r="D703" t="s">
        <v>107</v>
      </c>
      <c r="E703" s="7" t="str">
        <f>VLOOKUP(D703, Index!$A$2:$B$31, 2, FALSE)</f>
        <v>Braves</v>
      </c>
      <c r="F703" s="7">
        <f t="shared" si="10"/>
        <v>702</v>
      </c>
      <c r="G703" t="str">
        <f>'Prospects Data'!E703</f>
        <v>CF</v>
      </c>
      <c r="H703" t="str">
        <f>'Prospects Data'!F703</f>
        <v>A+</v>
      </c>
      <c r="I703">
        <f>'Prospects Data'!G703</f>
        <v>2026</v>
      </c>
      <c r="J703">
        <f>'Prospects Data'!H703</f>
        <v>40</v>
      </c>
      <c r="K703" t="str">
        <f>'Prospects Data'!I703</f>
        <v>Med</v>
      </c>
      <c r="L703">
        <f>'Prospects Data'!J703</f>
        <v>0</v>
      </c>
      <c r="M703">
        <f>'Prospects Data'!K703</f>
        <v>23.6722222</v>
      </c>
      <c r="N703" t="str">
        <f>'Prospects Data'!L703</f>
        <v>5' 10"</v>
      </c>
      <c r="O703">
        <f>'Prospects Data'!M703</f>
        <v>185</v>
      </c>
      <c r="P703" t="str">
        <f>'Prospects Data'!N703</f>
        <v>R</v>
      </c>
      <c r="Q703" t="str">
        <f>'Prospects Data'!O703</f>
        <v>R</v>
      </c>
      <c r="R703">
        <f>'Prospects Data'!P703</f>
        <v>2022</v>
      </c>
      <c r="S703" t="str">
        <f>'Prospects Data'!Q703</f>
        <v>Draft</v>
      </c>
      <c r="T703" t="str">
        <f>'Prospects Data'!R703</f>
        <v>ATL</v>
      </c>
      <c r="U703">
        <f>'Prospects Data'!S703</f>
        <v>125000</v>
      </c>
      <c r="V703" t="str">
        <f>'Prospects Data'!T703</f>
        <v>College of Central Florida</v>
      </c>
      <c r="W703" t="str">
        <f>'Prospects Data'!U703</f>
        <v>A Day Three JUCO pick from the 2022 draft, Kilpatrick's defense and on-base skills put him on the prospect radar last year, and he projects to play a bench outfield role in the Jake Marisnick mold. He's repeating High-A in 2024 after slashing an underwhelming .226/.333/.333 last year and is enjoying an uptick in production, as one would expect of a player in his second go-round of a minor league level. The length and uphill nature of Kilpatrick's swing, which makes it difficult for him to turn on the baseball and time good fastballs, will probably keep KJ's offensive production from reaching an everyday level. His range, ball skills and bold willingness to leave his feet to make plays creates some highlight reel catches. He's tracking to be part of the Braves' bench a few years from now.</v>
      </c>
      <c r="X703">
        <f>'Prospects Data'!V703</f>
        <v>0</v>
      </c>
      <c r="Y703" t="str">
        <f>'Prospects Data'!W703</f>
        <v>sa3019891</v>
      </c>
    </row>
    <row r="704" spans="2:25" x14ac:dyDescent="0.45">
      <c r="B704">
        <v>24</v>
      </c>
      <c r="C704" t="s">
        <v>5033</v>
      </c>
      <c r="D704" t="s">
        <v>130</v>
      </c>
      <c r="E704" s="7" t="str">
        <f>VLOOKUP(D704, Index!$A$2:$B$31, 2, FALSE)</f>
        <v>Rangers</v>
      </c>
      <c r="F704" s="7">
        <f t="shared" si="10"/>
        <v>703</v>
      </c>
      <c r="G704" t="str">
        <f>'Prospects Data'!E704</f>
        <v>SIRP</v>
      </c>
      <c r="H704" t="str">
        <f>'Prospects Data'!F704</f>
        <v>AA</v>
      </c>
      <c r="I704">
        <f>'Prospects Data'!G704</f>
        <v>2025</v>
      </c>
      <c r="J704">
        <f>'Prospects Data'!H704</f>
        <v>40</v>
      </c>
      <c r="K704" t="str">
        <f>'Prospects Data'!I704</f>
        <v>High</v>
      </c>
      <c r="L704">
        <f>'Prospects Data'!J704</f>
        <v>0</v>
      </c>
      <c r="M704">
        <f>'Prospects Data'!K704</f>
        <v>26.305555500000001</v>
      </c>
      <c r="N704" t="str">
        <f>'Prospects Data'!L704</f>
        <v>6' 2"</v>
      </c>
      <c r="O704">
        <f>'Prospects Data'!M704</f>
        <v>190</v>
      </c>
      <c r="P704" t="str">
        <f>'Prospects Data'!N704</f>
        <v>R</v>
      </c>
      <c r="Q704" t="str">
        <f>'Prospects Data'!O704</f>
        <v>R</v>
      </c>
      <c r="R704">
        <f>'Prospects Data'!P704</f>
        <v>2020</v>
      </c>
      <c r="S704" t="str">
        <f>'Prospects Data'!Q704</f>
        <v>UDFA</v>
      </c>
      <c r="T704" t="str">
        <f>'Prospects Data'!R704</f>
        <v>NYY</v>
      </c>
      <c r="U704">
        <f>'Prospects Data'!S704</f>
        <v>20000</v>
      </c>
      <c r="V704" t="str">
        <f>'Prospects Data'!T704</f>
        <v>Kentucky</v>
      </c>
      <c r="W704" t="str">
        <f>'Prospects Data'!U704</f>
        <v>Coleman had Tommy John in early April of 2023 and hasn't returned yet; the Rangers took him in the Rule 5 Draft this past offseason. Prior to his injury, the Yankees were able to add about four ticks to his fastball relative to when he signed after the 2020 draft, and when you combine the mid-90s velocity with his heaterâ€™s nasty uphill angle and tailing action, healthy Coleman now has a vicious plus-plus fastball. That is almost solely why he was able to punch 95 tickets in just 63.1 innings throughout a 2022 season spent mostly as Somersetâ€™s closer. His command and secondary pitches are all well below average, and at least one other aspect of Colemanâ€™s skill set needs to evolve if heâ€™s going to an impact big leaguer, but if he develops another plus characteristic, heâ€™ll have a chance to work late innings. His slider (which hitters struggle to parse from his fastball, but which Coleman struggles to locate) is his best shot.</v>
      </c>
      <c r="X704">
        <f>'Prospects Data'!V704</f>
        <v>0</v>
      </c>
      <c r="Y704" t="str">
        <f>'Prospects Data'!W704</f>
        <v>sa3014857</v>
      </c>
    </row>
    <row r="705" spans="2:25" x14ac:dyDescent="0.45">
      <c r="B705">
        <v>24</v>
      </c>
      <c r="C705" t="s">
        <v>5036</v>
      </c>
      <c r="D705" t="s">
        <v>7</v>
      </c>
      <c r="E705" s="7" t="str">
        <f>VLOOKUP(D705, Index!$A$2:$B$31, 2, FALSE)</f>
        <v>Marlins</v>
      </c>
      <c r="F705" s="7">
        <f t="shared" si="10"/>
        <v>704</v>
      </c>
      <c r="G705" t="str">
        <f>'Prospects Data'!E705</f>
        <v>CF</v>
      </c>
      <c r="H705" t="str">
        <f>'Prospects Data'!F705</f>
        <v>CPX</v>
      </c>
      <c r="I705">
        <f>'Prospects Data'!G705</f>
        <v>2028</v>
      </c>
      <c r="J705">
        <f>'Prospects Data'!H705</f>
        <v>40</v>
      </c>
      <c r="K705" t="str">
        <f>'Prospects Data'!I705</f>
        <v>High</v>
      </c>
      <c r="L705">
        <f>'Prospects Data'!J705</f>
        <v>0</v>
      </c>
      <c r="M705">
        <f>'Prospects Data'!K705</f>
        <v>18.7194444</v>
      </c>
      <c r="N705" t="str">
        <f>'Prospects Data'!L705</f>
        <v>6' 3"</v>
      </c>
      <c r="O705">
        <f>'Prospects Data'!M705</f>
        <v>180</v>
      </c>
      <c r="P705" t="str">
        <f>'Prospects Data'!N705</f>
        <v>R</v>
      </c>
      <c r="Q705" t="str">
        <f>'Prospects Data'!O705</f>
        <v>R</v>
      </c>
      <c r="R705">
        <f>'Prospects Data'!P705</f>
        <v>2023</v>
      </c>
      <c r="S705" t="str">
        <f>'Prospects Data'!Q705</f>
        <v>Intl15</v>
      </c>
      <c r="T705" t="str">
        <f>'Prospects Data'!R705</f>
        <v>MIA</v>
      </c>
      <c r="U705">
        <f>'Prospects Data'!S705</f>
        <v>520000</v>
      </c>
      <c r="V705" t="str">
        <f>'Prospects Data'!T705</f>
        <v>Venezuela</v>
      </c>
      <c r="W705" t="str">
        <f>'Prospects Data'!U705</f>
        <v>Valor has a prototypical right fielder's build and long-term power projection. At a strapping 6-foot-3, he stands a chance to grow into plus raw power at maturity. Though he's still mostly playing center field on the Jupiter complex in 2024, all of that strength will likely come with a move to a corner outfield spot. Valor's hit tool will then need to outperform expectations if he's going to be an impact big leaguer. He struck out at a 24.1% clip in the 2023 DSL and was punching out a third of the time on the domestic complex as of list publication. His hands trigger a little late and he ends up underneath a lot of fastballs. This might be remedied as he gets stronger. If one is inclined to compare teenage outfield prospects in pro ball to same-aged draft prospects, then Valor fits more in line with a late second rounder who gets about $1.2 million.</v>
      </c>
      <c r="X705">
        <f>'Prospects Data'!V705</f>
        <v>0</v>
      </c>
      <c r="Y705" t="str">
        <f>'Prospects Data'!W705</f>
        <v>sa3021278</v>
      </c>
    </row>
    <row r="706" spans="2:25" x14ac:dyDescent="0.45">
      <c r="B706">
        <v>24</v>
      </c>
      <c r="C706" t="s">
        <v>5039</v>
      </c>
      <c r="D706" t="s">
        <v>21</v>
      </c>
      <c r="E706" s="7" t="str">
        <f>VLOOKUP(D706, Index!$A$2:$B$31, 2, FALSE)</f>
        <v>Orioles</v>
      </c>
      <c r="F706" s="7">
        <f t="shared" si="10"/>
        <v>705</v>
      </c>
      <c r="G706" t="str">
        <f>'Prospects Data'!E706</f>
        <v>SP</v>
      </c>
      <c r="H706" t="str">
        <f>'Prospects Data'!F706</f>
        <v>A+</v>
      </c>
      <c r="I706">
        <f>'Prospects Data'!G706</f>
        <v>2026</v>
      </c>
      <c r="J706">
        <f>'Prospects Data'!H706</f>
        <v>40</v>
      </c>
      <c r="K706" t="str">
        <f>'Prospects Data'!I706</f>
        <v>High</v>
      </c>
      <c r="L706">
        <f>'Prospects Data'!J706</f>
        <v>0</v>
      </c>
      <c r="M706">
        <f>'Prospects Data'!K706</f>
        <v>21.819444399999998</v>
      </c>
      <c r="N706" t="str">
        <f>'Prospects Data'!L706</f>
        <v>6' 2"</v>
      </c>
      <c r="O706">
        <f>'Prospects Data'!M706</f>
        <v>165</v>
      </c>
      <c r="P706" t="str">
        <f>'Prospects Data'!N706</f>
        <v>R</v>
      </c>
      <c r="Q706" t="str">
        <f>'Prospects Data'!O706</f>
        <v>R</v>
      </c>
      <c r="R706">
        <f>'Prospects Data'!P706</f>
        <v>2019</v>
      </c>
      <c r="S706" t="str">
        <f>'Prospects Data'!Q706</f>
        <v>J2</v>
      </c>
      <c r="T706" t="str">
        <f>'Prospects Data'!R706</f>
        <v>BAL</v>
      </c>
      <c r="U706">
        <f>'Prospects Data'!S706</f>
        <v>0</v>
      </c>
      <c r="V706" t="str">
        <f>'Prospects Data'!T706</f>
        <v>Dominican Republic</v>
      </c>
      <c r="W706" t="str">
        <f>'Prospects Data'!U706</f>
        <v>Portes is a highly projectable right-hander who rolls three pitches deep, but he primarily relies on his fastball/slider combo to get his outs. His fastball only sits 90-93 mph at present, but his quick arm and plus extension give his four-seamer a higher perceived velocity. His smooth, athletic delivery generates seven feet of extension, and even though Portes isn't rail thin, we think he'll throw harder with time. Portes' slider ranges from 80-83 with two distinct planes of break. His feel for landing it in the zone is fringe-y, but the action is late and long enough to garner chase. His changeup is a gradual fader that is rarely in a competitive location. It's so raw that it's tough to call it a future out pitch, which might limit Portes to a relief role. He could have two big time pitches if he's airing it out one inning at a time, but Portes' age and athleticism give him a much better chance to eventually be a starter than a lot of other pitchers in this system.</v>
      </c>
      <c r="X706">
        <f>'Prospects Data'!V706</f>
        <v>0</v>
      </c>
      <c r="Y706" t="str">
        <f>'Prospects Data'!W706</f>
        <v>sa3015386</v>
      </c>
    </row>
    <row r="707" spans="2:25" x14ac:dyDescent="0.45">
      <c r="B707">
        <v>24</v>
      </c>
      <c r="C707" t="s">
        <v>5042</v>
      </c>
      <c r="D707" t="s">
        <v>76</v>
      </c>
      <c r="E707" s="7" t="str">
        <f>VLOOKUP(D707, Index!$A$2:$B$31, 2, FALSE)</f>
        <v>Pirates</v>
      </c>
      <c r="F707" s="7">
        <f t="shared" si="10"/>
        <v>706</v>
      </c>
      <c r="G707" t="str">
        <f>'Prospects Data'!E707</f>
        <v>SIRP</v>
      </c>
      <c r="H707" t="str">
        <f>'Prospects Data'!F707</f>
        <v>A+</v>
      </c>
      <c r="I707">
        <f>'Prospects Data'!G707</f>
        <v>2027</v>
      </c>
      <c r="J707">
        <f>'Prospects Data'!H707</f>
        <v>40</v>
      </c>
      <c r="K707" t="str">
        <f>'Prospects Data'!I707</f>
        <v>Med</v>
      </c>
      <c r="L707">
        <f>'Prospects Data'!J707</f>
        <v>0</v>
      </c>
      <c r="M707">
        <f>'Prospects Data'!K707</f>
        <v>23.1</v>
      </c>
      <c r="N707" t="str">
        <f>'Prospects Data'!L707</f>
        <v>6' 2"</v>
      </c>
      <c r="O707">
        <f>'Prospects Data'!M707</f>
        <v>158</v>
      </c>
      <c r="P707" t="str">
        <f>'Prospects Data'!N707</f>
        <v>R</v>
      </c>
      <c r="Q707" t="str">
        <f>'Prospects Data'!O707</f>
        <v>R</v>
      </c>
      <c r="R707">
        <f>'Prospects Data'!P707</f>
        <v>2019</v>
      </c>
      <c r="S707" t="str">
        <f>'Prospects Data'!Q707</f>
        <v>J2</v>
      </c>
      <c r="T707" t="str">
        <f>'Prospects Data'!R707</f>
        <v>PIT</v>
      </c>
      <c r="U707">
        <f>'Prospects Data'!S707</f>
        <v>0</v>
      </c>
      <c r="V707" t="str">
        <f>'Prospects Data'!T707</f>
        <v>Australia</v>
      </c>
      <c r="W707" t="str">
        <f>'Prospects Data'!U707</f>
        <v>Bidois is leading the Pirates system in swinging strike rate as of list publication, and while we do like him, we're a little confused as to how he's generating his nearly elite 20% rate. Bidois' fastball has real juice, but its angle should theoretically detract from its effectiveness more than it seems to be. He's using it roughly 65% of the time. Bidois' slider is also generating huge results even though it doesn't have consistent finish and his feel for locating it is mixed. At times, it has nasty vertical depth, while at others, it looks like a cutter. It looks like an above-average pitch, but it's performing like a plus-plus one. It's plausible hitters are so desperate to get on top of Bidois' fastball that they're being fooled when it isn't what he throws. We're skeptical he'll keep carving to this degree, but think Bidois will be a solid middle reliever.</v>
      </c>
      <c r="X707">
        <f>'Prospects Data'!V707</f>
        <v>0</v>
      </c>
      <c r="Y707" t="str">
        <f>'Prospects Data'!W707</f>
        <v>sa3015277</v>
      </c>
    </row>
    <row r="708" spans="2:25" x14ac:dyDescent="0.45">
      <c r="B708">
        <v>24</v>
      </c>
      <c r="C708" t="s">
        <v>2687</v>
      </c>
      <c r="D708" t="s">
        <v>309</v>
      </c>
      <c r="E708" s="7" t="str">
        <f>VLOOKUP(D708, Index!$A$2:$B$31, 2, FALSE)</f>
        <v>Rockies</v>
      </c>
      <c r="F708" s="7">
        <f t="shared" ref="F708:F771" si="11">F707+1</f>
        <v>707</v>
      </c>
      <c r="G708" t="str">
        <f>'Prospects Data'!E708</f>
        <v>CF</v>
      </c>
      <c r="H708" t="str">
        <f>'Prospects Data'!F708</f>
        <v>AA</v>
      </c>
      <c r="I708">
        <f>'Prospects Data'!G708</f>
        <v>2025</v>
      </c>
      <c r="J708">
        <f>'Prospects Data'!H708</f>
        <v>40</v>
      </c>
      <c r="K708" t="str">
        <f>'Prospects Data'!I708</f>
        <v>Med</v>
      </c>
      <c r="L708">
        <f>'Prospects Data'!J708</f>
        <v>0</v>
      </c>
      <c r="M708">
        <f>'Prospects Data'!K708</f>
        <v>21.8833333</v>
      </c>
      <c r="N708" t="str">
        <f>'Prospects Data'!L708</f>
        <v>6' 4"</v>
      </c>
      <c r="O708">
        <f>'Prospects Data'!M708</f>
        <v>200</v>
      </c>
      <c r="P708" t="str">
        <f>'Prospects Data'!N708</f>
        <v>R</v>
      </c>
      <c r="Q708" t="str">
        <f>'Prospects Data'!O708</f>
        <v>R</v>
      </c>
      <c r="R708">
        <f>'Prospects Data'!P708</f>
        <v>2021</v>
      </c>
      <c r="S708" t="str">
        <f>'Prospects Data'!Q708</f>
        <v>Draft</v>
      </c>
      <c r="T708" t="str">
        <f>'Prospects Data'!R708</f>
        <v>COL</v>
      </c>
      <c r="U708">
        <f>'Prospects Data'!S708</f>
        <v>5000000</v>
      </c>
      <c r="V708" t="str">
        <f>'Prospects Data'!T708</f>
        <v>Red Land HS (PA)</v>
      </c>
      <c r="W708" t="str">
        <f>'Prospects Data'!U708</f>
        <v>Montgomery was a relatively divisive amateur prospect who became even more polarizing after his pro debut. The Pennsylvania high schooler was one of the toolsier prep players available, a big-framed center field prospect with rare athleticism and power projection, and fair batted ball showcase performance for a cold weather guy. Detractors were scared of how cacophonous Montgomery's swing was and thought he'd need an overhaul to hit at all in pro ball. Model-driven teams rounded down on Montgomery because he was nearly 19 on draft day. Even though Montgomery's swing was odd, he still put balls in play at a pretty good rate against his elite peers. The Rockies picked him eighth overall. Montgomery had a big first full season on paper (.313/.394/.502) aided by a .419 BABIP and the hitting environment in the Cal League, but he K'd at an alarming rate. That carried into 2023, when Benny's output dipped closer to league average. 
I don't see how this is going to work in an everyday capacity unless Montgomery's swing changes. His hands are incredibly noisy and active in a couple different directions while the ball is in flight, and I fear he's going to be very strikeout-prone now that he's reached the upper minors. He still runs well enough to be developed in center field and should be fine there if he can refine his ball skills, which have looked raw in the past but have been better early in 2024. He needs to take another step forward as a defender in order to hit this projection, but I have Montgomery in as a Jake Marisnick/Keon Broxton type of reserve outfielder.</v>
      </c>
      <c r="X708" t="str">
        <f>'Prospects Data'!V708</f>
        <v>qAoY6aE313M</v>
      </c>
      <c r="Y708" t="str">
        <f>'Prospects Data'!W708</f>
        <v>sa3017169</v>
      </c>
    </row>
    <row r="709" spans="2:25" x14ac:dyDescent="0.45">
      <c r="B709">
        <v>24</v>
      </c>
      <c r="C709" t="s">
        <v>102</v>
      </c>
      <c r="D709" t="s">
        <v>98</v>
      </c>
      <c r="E709" s="7" t="str">
        <f>VLOOKUP(D709, Index!$A$2:$B$31, 2, FALSE)</f>
        <v>Blue Jays</v>
      </c>
      <c r="F709" s="7">
        <f t="shared" si="11"/>
        <v>708</v>
      </c>
      <c r="G709" t="str">
        <f>'Prospects Data'!E709</f>
        <v>CF</v>
      </c>
      <c r="H709" t="str">
        <f>'Prospects Data'!F709</f>
        <v>AAA</v>
      </c>
      <c r="I709">
        <f>'Prospects Data'!G709</f>
        <v>2024</v>
      </c>
      <c r="J709">
        <f>'Prospects Data'!H709</f>
        <v>40</v>
      </c>
      <c r="K709" t="str">
        <f>'Prospects Data'!I709</f>
        <v>High</v>
      </c>
      <c r="L709">
        <f>'Prospects Data'!J709</f>
        <v>0</v>
      </c>
      <c r="M709">
        <f>'Prospects Data'!K709</f>
        <v>22.1777777</v>
      </c>
      <c r="N709" t="str">
        <f>'Prospects Data'!L709</f>
        <v>5' 8"</v>
      </c>
      <c r="O709">
        <f>'Prospects Data'!M709</f>
        <v>175</v>
      </c>
      <c r="P709" t="str">
        <f>'Prospects Data'!N709</f>
        <v>S</v>
      </c>
      <c r="Q709" t="str">
        <f>'Prospects Data'!O709</f>
        <v>R</v>
      </c>
      <c r="R709">
        <f>'Prospects Data'!P709</f>
        <v>2018</v>
      </c>
      <c r="S709" t="str">
        <f>'Prospects Data'!Q709</f>
        <v>J2</v>
      </c>
      <c r="T709" t="str">
        <f>'Prospects Data'!R709</f>
        <v>SEA</v>
      </c>
      <c r="U709">
        <f>'Prospects Data'!S709</f>
        <v>35000</v>
      </c>
      <c r="V709" t="str">
        <f>'Prospects Data'!T709</f>
        <v>Dominican Republic</v>
      </c>
      <c r="W709" t="str">
        <f>'Prospects Data'!U709</f>
        <v>Clase had a cartoonish start to his 2023 season, posting a 203 wRC+ at Everett before a promotion to Arkansas and setting a career-high in homers halfway through the season, perhaps the clearest signal regarding the way we should all digest stats from Everett. Still relatively new to switch-hitting, Clase's right-handed swing remains extremely raw and much less dynamic than his lefty cut, which is explosive but flawed. Clase is striking out a ton and wholly unable to get on top of high fastballs. But he's also incredibly strong for his size, he's an explosive rotational athlete whose swing often finishes with his bat in the dirt behind him, and he has the ability to dip-and-rip low pitches with authority. His feel for the outfield isn't great, especially on balls hit in front of him. Elite speed helps mitigate this issue enough to profile in center and will enable Clase to make an impact on the bases. Considering he's only 22, it's fair to allow for long-term projection on Clase's defense and his ability to hit, though more in a way that allows him to stick on a roster than be an everyday player. He's seen a smattering of big league time this season as an injury call-up. He has a fifth outfielder's skill set right now, with a shot to make a more meaningful impact than that as he matures because there's a premium tool and some late-bloomer traits here.</v>
      </c>
      <c r="X709">
        <f>'Prospects Data'!V709</f>
        <v>0</v>
      </c>
      <c r="Y709">
        <f>'Prospects Data'!W709</f>
        <v>26599</v>
      </c>
    </row>
    <row r="710" spans="2:25" x14ac:dyDescent="0.45">
      <c r="B710">
        <v>24</v>
      </c>
      <c r="C710" t="s">
        <v>5050</v>
      </c>
      <c r="D710" t="s">
        <v>56</v>
      </c>
      <c r="E710" s="7" t="str">
        <f>VLOOKUP(D710, Index!$A$2:$B$31, 2, FALSE)</f>
        <v>Brewers</v>
      </c>
      <c r="F710" s="7">
        <f t="shared" si="11"/>
        <v>709</v>
      </c>
      <c r="G710" t="str">
        <f>'Prospects Data'!E710</f>
        <v>2B</v>
      </c>
      <c r="H710" t="str">
        <f>'Prospects Data'!F710</f>
        <v>A+</v>
      </c>
      <c r="I710">
        <f>'Prospects Data'!G710</f>
        <v>2026</v>
      </c>
      <c r="J710">
        <f>'Prospects Data'!H710</f>
        <v>40</v>
      </c>
      <c r="K710" t="str">
        <f>'Prospects Data'!I710</f>
        <v>High</v>
      </c>
      <c r="L710">
        <f>'Prospects Data'!J710</f>
        <v>0</v>
      </c>
      <c r="M710">
        <f>'Prospects Data'!K710</f>
        <v>20.663888799999999</v>
      </c>
      <c r="N710" t="str">
        <f>'Prospects Data'!L710</f>
        <v>5' 8"</v>
      </c>
      <c r="O710">
        <f>'Prospects Data'!M710</f>
        <v>180</v>
      </c>
      <c r="P710" t="str">
        <f>'Prospects Data'!N710</f>
        <v>R</v>
      </c>
      <c r="Q710" t="str">
        <f>'Prospects Data'!O710</f>
        <v>R</v>
      </c>
      <c r="R710">
        <f>'Prospects Data'!P710</f>
        <v>2021</v>
      </c>
      <c r="S710" t="str">
        <f>'Prospects Data'!Q710</f>
        <v>Intl15</v>
      </c>
      <c r="T710" t="str">
        <f>'Prospects Data'!R710</f>
        <v>MIL</v>
      </c>
      <c r="U710">
        <f>'Prospects Data'!S710</f>
        <v>150000</v>
      </c>
      <c r="V710" t="str">
        <f>'Prospects Data'!T710</f>
        <v>Venezuela</v>
      </c>
      <c r="W710" t="str">
        <f>'Prospects Data'!U710</f>
        <v>Areinamo has plus feel for contact, but little power and no real defensive home. He's young but has a relatively maxed out frame, and the way he trends athletically in the near future is going to be important to his defensive fit and his overall role. 
Areinamo has one of the more entertaining right-handed swings in pro baseball. It is evocative of the way Yuli Gurriel's masterful stroke looks through contact, but Areinamo's pre-swing gesticulations are unique to him. Even though he's a thicker guy, Areinamo is a gifted rotational athlete with WD-40'd hips whose offensive operation is about the way his body moves more than raw strength, which he lacks. He can move the barrel all over the place but expands the zone far too much. While he's often bailed out by his hand-eye coordination and barrel feel, Areinamo's tendency to swing at balls both hurts his OBP and also leads to a lot of weaker contact even though he's putting the ball in play a ton. 
As a poor defensive second baseman, he needs more than just one good offensive tool to succeed. I'm smitten with his rare hitting skill and swing aesthetic, but something has to change or develop here for Areinamo to be a big leaguer. He either needs to hit for more power, be more selective, or improve his defense in terms of quality and versatility. Strength and conditioning changes might be a catalyst for a couple of those things. There are still two full seasons before Areinamo's first 40-man decision, so it's really the 2025 season by which I'd like to see tangible improvement here.</v>
      </c>
      <c r="X710">
        <f>'Prospects Data'!V710</f>
        <v>0</v>
      </c>
      <c r="Y710" t="str">
        <f>'Prospects Data'!W710</f>
        <v>sa3015802</v>
      </c>
    </row>
    <row r="711" spans="2:25" x14ac:dyDescent="0.45">
      <c r="B711">
        <v>24</v>
      </c>
      <c r="C711" t="s">
        <v>5053</v>
      </c>
      <c r="D711" t="s">
        <v>28</v>
      </c>
      <c r="E711" s="7" t="str">
        <f>VLOOKUP(D711, Index!$A$2:$B$31, 2, FALSE)</f>
        <v>Red Sox</v>
      </c>
      <c r="F711" s="7">
        <f t="shared" si="11"/>
        <v>710</v>
      </c>
      <c r="G711" t="str">
        <f>'Prospects Data'!E711</f>
        <v>SIRP</v>
      </c>
      <c r="H711">
        <f>'Prospects Data'!F711</f>
        <v>0</v>
      </c>
      <c r="I711">
        <f>'Prospects Data'!G711</f>
        <v>2026</v>
      </c>
      <c r="J711">
        <f>'Prospects Data'!H711</f>
        <v>40</v>
      </c>
      <c r="K711" t="str">
        <f>'Prospects Data'!I711</f>
        <v>Low</v>
      </c>
      <c r="L711">
        <f>'Prospects Data'!J711</f>
        <v>0</v>
      </c>
      <c r="M711">
        <f>'Prospects Data'!K711</f>
        <v>21.694444399999998</v>
      </c>
      <c r="N711" t="str">
        <f>'Prospects Data'!L711</f>
        <v>6' 6"</v>
      </c>
      <c r="O711">
        <f>'Prospects Data'!M711</f>
        <v>250</v>
      </c>
      <c r="P711" t="str">
        <f>'Prospects Data'!N711</f>
        <v>L</v>
      </c>
      <c r="Q711" t="str">
        <f>'Prospects Data'!O711</f>
        <v>L</v>
      </c>
      <c r="R711">
        <f>'Prospects Data'!P711</f>
        <v>2024</v>
      </c>
      <c r="S711" t="str">
        <f>'Prospects Data'!Q711</f>
        <v>Draft</v>
      </c>
      <c r="T711" t="str">
        <f>'Prospects Data'!R711</f>
        <v>BOS</v>
      </c>
      <c r="U711">
        <f>'Prospects Data'!S711</f>
        <v>0</v>
      </c>
      <c r="V711" t="str">
        <f>'Prospects Data'!T711</f>
        <v>TCU</v>
      </c>
      <c r="W711" t="str">
        <f>'Prospects Data'!U711</f>
        <v>XL-framed southpaw who generates elite extension that allows his fastball, which typically sits in the low 90s, to play well above its radar reading; it's capable of missing bats in the zone because of the life it has. He consistently challenges hitters with his heater, and itâ€™s far and away the headliner of his arsenal. His slider is a three-quarter shaped breaker that tends to have short tilting finish, but will flash more depth on occasion, and his command of it can be inconsistent. He'll also occasionally mix in a curveball, which has a deep 1-to-7 shape with less quality to its spin. Tolleâ€™s mid-80s changeup doesn't feature much action to it the majority of the time, flashing slight depth on his best ones. Tolleâ€™s lack of bodily projection and somewhat underwhelming secondary mix have back-of-the-rotation starter upside but he could be a weapon out of the bullpen, where his fastball could tick up in shorter bursts.</v>
      </c>
      <c r="X711">
        <f>'Prospects Data'!V711</f>
        <v>0</v>
      </c>
      <c r="Y711">
        <f>'Prospects Data'!W711</f>
        <v>0</v>
      </c>
    </row>
    <row r="712" spans="2:25" x14ac:dyDescent="0.45">
      <c r="B712">
        <v>24</v>
      </c>
      <c r="C712" t="s">
        <v>5055</v>
      </c>
      <c r="D712" t="s">
        <v>104</v>
      </c>
      <c r="E712" s="7" t="str">
        <f>VLOOKUP(D712, Index!$A$2:$B$31, 2, FALSE)</f>
        <v>Nationals</v>
      </c>
      <c r="F712" s="7">
        <f t="shared" si="11"/>
        <v>711</v>
      </c>
      <c r="G712" t="str">
        <f>'Prospects Data'!E712</f>
        <v>MIRP</v>
      </c>
      <c r="H712" t="str">
        <f>'Prospects Data'!F712</f>
        <v>AAA</v>
      </c>
      <c r="I712">
        <f>'Prospects Data'!G712</f>
        <v>2024</v>
      </c>
      <c r="J712">
        <f>'Prospects Data'!H712</f>
        <v>40</v>
      </c>
      <c r="K712" t="str">
        <f>'Prospects Data'!I712</f>
        <v>High</v>
      </c>
      <c r="L712">
        <f>'Prospects Data'!J712</f>
        <v>0</v>
      </c>
      <c r="M712">
        <f>'Prospects Data'!K712</f>
        <v>25.322222199999999</v>
      </c>
      <c r="N712" t="str">
        <f>'Prospects Data'!L712</f>
        <v>6' 8"</v>
      </c>
      <c r="O712">
        <f>'Prospects Data'!M712</f>
        <v>251</v>
      </c>
      <c r="P712" t="str">
        <f>'Prospects Data'!N712</f>
        <v>R</v>
      </c>
      <c r="Q712" t="str">
        <f>'Prospects Data'!O712</f>
        <v>R</v>
      </c>
      <c r="R712">
        <f>'Prospects Data'!P712</f>
        <v>2019</v>
      </c>
      <c r="S712" t="str">
        <f>'Prospects Data'!Q712</f>
        <v>Draft</v>
      </c>
      <c r="T712" t="str">
        <f>'Prospects Data'!R712</f>
        <v>WSN</v>
      </c>
      <c r="U712">
        <f>'Prospects Data'!S712</f>
        <v>3450000</v>
      </c>
      <c r="V712" t="str">
        <f>'Prospects Data'!T712</f>
        <v>San Jacinto JC (TX)</v>
      </c>
      <c r="W712" t="str">
        <f>'Prospects Data'!U712</f>
        <v>Rutledge was the Nationals' first-round pick in 2019 out of San Jac and got his first taste of the big leagues in 2023, throwing 20 frames over four starts in which he struck out 12 and walked six. He also threw 119 innings between Double- and Triple-A last season, fanning 21.3% of batters, walking 11.1% and posting a 3.71 ERA. Rutledge works with both a sinker and four-seamer, with the former showing solid tail and sinking action, while the latter has average carry and run. Rutledgeâ€™s curveball is a vertical, 12-to-6 shaped pitch that ranges from 79-82 mph and regularly has above-average bite, but his inability to consistently command it limits its effectiveness. The slider is a shorter, two-plane breaker that tends to blend in shape with the curveball when he gets on the side of the latter. Rutledgeâ€™s best changeups have notable fading action with a hint of late depth, while typically coming in between 87-90 mph. Rutledgeâ€™s fringe-average command and lack of a consistent plus pitch will make it difficult to regularly turn over lineups multiple times in a starter role. He's tracking to fill a multi-inning relief/swingman role, similar to former Nat Austin Voth.</v>
      </c>
      <c r="X712">
        <f>'Prospects Data'!V712</f>
        <v>0</v>
      </c>
      <c r="Y712">
        <f>'Prospects Data'!W712</f>
        <v>26215</v>
      </c>
    </row>
    <row r="713" spans="2:25" x14ac:dyDescent="0.45">
      <c r="B713">
        <v>24</v>
      </c>
      <c r="C713" t="s">
        <v>5057</v>
      </c>
      <c r="D713" t="s">
        <v>59</v>
      </c>
      <c r="E713" s="7" t="str">
        <f>VLOOKUP(D713, Index!$A$2:$B$31, 2, FALSE)</f>
        <v>Twins</v>
      </c>
      <c r="F713" s="7">
        <f t="shared" si="11"/>
        <v>712</v>
      </c>
      <c r="G713" t="str">
        <f>'Prospects Data'!E713</f>
        <v>C</v>
      </c>
      <c r="H713" t="str">
        <f>'Prospects Data'!F713</f>
        <v>A+</v>
      </c>
      <c r="I713">
        <f>'Prospects Data'!G713</f>
        <v>2026</v>
      </c>
      <c r="J713">
        <f>'Prospects Data'!H713</f>
        <v>40</v>
      </c>
      <c r="K713" t="str">
        <f>'Prospects Data'!I713</f>
        <v>High</v>
      </c>
      <c r="L713">
        <f>'Prospects Data'!J713</f>
        <v>0</v>
      </c>
      <c r="M713">
        <f>'Prospects Data'!K713</f>
        <v>22.963888799999999</v>
      </c>
      <c r="N713" t="str">
        <f>'Prospects Data'!L713</f>
        <v>5' 10"</v>
      </c>
      <c r="O713">
        <f>'Prospects Data'!M713</f>
        <v>190</v>
      </c>
      <c r="P713" t="str">
        <f>'Prospects Data'!N713</f>
        <v>R</v>
      </c>
      <c r="Q713" t="str">
        <f>'Prospects Data'!O713</f>
        <v>R</v>
      </c>
      <c r="R713">
        <f>'Prospects Data'!P713</f>
        <v>2019</v>
      </c>
      <c r="S713" t="str">
        <f>'Prospects Data'!Q713</f>
        <v>J2</v>
      </c>
      <c r="T713" t="str">
        <f>'Prospects Data'!R713</f>
        <v>MIN</v>
      </c>
      <c r="U713">
        <f>'Prospects Data'!S713</f>
        <v>20000</v>
      </c>
      <c r="V713" t="str">
        <f>'Prospects Data'!T713</f>
        <v>Venezuela</v>
      </c>
      <c r="W713" t="str">
        <f>'Prospects Data'!U713</f>
        <v>Olivar has a swing style that is starting to permeate throughout this organization, one akin to Vladimir Guerrero Jr.'s, with an open stance that closes to a narrow base before the hitter's actual move back toward the pitcher. Olivar's hands are loading super high and deep, and at times he's late getting into the hitting zone, especially against lower pitches. But Olivar's offensive performance has been similar to last year's in most facets, except he's hitting more home runs and is on pace to nearly double last year's total. It will mark three consecutive years of impressive offensive output from the powerful youngster, who has a rather well-rounded skill set for a potential catcher. 
Olivar's frame is muscular, bordering on maxed out, and will need to be kept in check as he traverses the minors, especially since we're talking about a currently below-average receiver who needs to stay mobile and flexible to execute other aspects of catching well. He has the arm for it but will need to develop as a pitch framer. The Twins have given him run at several other positions, most recently left field, as well as second base and center field in the past. Occasional time in the outfield might enable him to back into some positional versatility and give him a better chance of contributing to a roster since there probably isn't enough impact here for Olivar to be the primary catcher. He is making a push to be added to Minnesota's 40-man roster after the season and could be part of their big league timeshare starting in 2026.</v>
      </c>
      <c r="X713">
        <f>'Prospects Data'!V713</f>
        <v>0</v>
      </c>
      <c r="Y713" t="str">
        <f>'Prospects Data'!W713</f>
        <v>sa3015234</v>
      </c>
    </row>
    <row r="714" spans="2:25" x14ac:dyDescent="0.45">
      <c r="B714">
        <v>24</v>
      </c>
      <c r="C714" t="s">
        <v>5060</v>
      </c>
      <c r="D714" t="s">
        <v>191</v>
      </c>
      <c r="E714" s="7" t="str">
        <f>VLOOKUP(D714, Index!$A$2:$B$31, 2, FALSE)</f>
        <v>Astros</v>
      </c>
      <c r="F714" s="7">
        <f t="shared" si="11"/>
        <v>713</v>
      </c>
      <c r="G714" t="str">
        <f>'Prospects Data'!E714</f>
        <v>LF</v>
      </c>
      <c r="H714" t="str">
        <f>'Prospects Data'!F714</f>
        <v>CPX</v>
      </c>
      <c r="I714">
        <f>'Prospects Data'!G714</f>
        <v>2029</v>
      </c>
      <c r="J714">
        <f>'Prospects Data'!H714</f>
        <v>40</v>
      </c>
      <c r="K714" t="str">
        <f>'Prospects Data'!I714</f>
        <v>High</v>
      </c>
      <c r="L714">
        <f>'Prospects Data'!J714</f>
        <v>0</v>
      </c>
      <c r="M714">
        <f>'Prospects Data'!K714</f>
        <v>18.769444400000001</v>
      </c>
      <c r="N714" t="str">
        <f>'Prospects Data'!L714</f>
        <v>5' 10"</v>
      </c>
      <c r="O714">
        <f>'Prospects Data'!M714</f>
        <v>182</v>
      </c>
      <c r="P714" t="str">
        <f>'Prospects Data'!N714</f>
        <v>R</v>
      </c>
      <c r="Q714" t="str">
        <f>'Prospects Data'!O714</f>
        <v>R</v>
      </c>
      <c r="R714">
        <f>'Prospects Data'!P714</f>
        <v>2023</v>
      </c>
      <c r="S714" t="str">
        <f>'Prospects Data'!Q714</f>
        <v>Intl15</v>
      </c>
      <c r="T714" t="str">
        <f>'Prospects Data'!R714</f>
        <v>HOU</v>
      </c>
      <c r="U714">
        <f>'Prospects Data'!S714</f>
        <v>897500</v>
      </c>
      <c r="V714" t="str">
        <f>'Prospects Data'!T714</f>
        <v>Dominican Republic</v>
      </c>
      <c r="W714" t="str">
        <f>'Prospects Data'!U714</f>
        <v>Valencia was our no. 25 international amateur prospect in 2023 and signed with Houston for just shy of $900,000. He's going to have to rake since it appears his best defensive fit is in left field, but Valencia's lovely swing might enable that. He is short to the ball, track pitches very well, moves the barrel all over the zone, and is strong enough to do damage. You can see the DNA of other Astros' swings (like Alex Bregman's) in Valencia's, and he has a tendency for pull-side contact. The shape of his profile is atypical for a teenage prospect. He's a high-floor, medium-variance corner bat who could be a Harold RamÃ­rez type of part-timer.</v>
      </c>
      <c r="X714">
        <f>'Prospects Data'!V714</f>
        <v>0</v>
      </c>
      <c r="Y714" t="str">
        <f>'Prospects Data'!W714</f>
        <v>sa3021082</v>
      </c>
    </row>
    <row r="715" spans="2:25" x14ac:dyDescent="0.45">
      <c r="B715">
        <v>24</v>
      </c>
      <c r="C715" t="s">
        <v>2733</v>
      </c>
      <c r="D715" t="s">
        <v>16</v>
      </c>
      <c r="E715" s="7" t="str">
        <f>VLOOKUP(D715, Index!$A$2:$B$31, 2, FALSE)</f>
        <v>Giants</v>
      </c>
      <c r="F715" s="7">
        <f t="shared" si="11"/>
        <v>714</v>
      </c>
      <c r="G715" t="str">
        <f>'Prospects Data'!E715</f>
        <v>1B</v>
      </c>
      <c r="H715" t="str">
        <f>'Prospects Data'!F715</f>
        <v>AA</v>
      </c>
      <c r="I715">
        <f>'Prospects Data'!G715</f>
        <v>2026</v>
      </c>
      <c r="J715">
        <f>'Prospects Data'!H715</f>
        <v>35</v>
      </c>
      <c r="K715" t="str">
        <f>'Prospects Data'!I715</f>
        <v>Med</v>
      </c>
      <c r="L715">
        <f>'Prospects Data'!J715</f>
        <v>0</v>
      </c>
      <c r="M715">
        <f>'Prospects Data'!K715</f>
        <v>22.65</v>
      </c>
      <c r="N715" t="str">
        <f>'Prospects Data'!L715</f>
        <v>6' 1"</v>
      </c>
      <c r="O715">
        <f>'Prospects Data'!M715</f>
        <v>230</v>
      </c>
      <c r="P715" t="str">
        <f>'Prospects Data'!N715</f>
        <v>R</v>
      </c>
      <c r="Q715" t="str">
        <f>'Prospects Data'!O715</f>
        <v>R</v>
      </c>
      <c r="R715">
        <f>'Prospects Data'!P715</f>
        <v>2018</v>
      </c>
      <c r="S715" t="str">
        <f>'Prospects Data'!Q715</f>
        <v>J2</v>
      </c>
      <c r="T715" t="str">
        <f>'Prospects Data'!R715</f>
        <v>SFG</v>
      </c>
      <c r="U715">
        <f>'Prospects Data'!S715</f>
        <v>25000</v>
      </c>
      <c r="V715" t="str">
        <f>'Prospects Data'!T715</f>
        <v>Venezuela</v>
      </c>
      <c r="W715" t="str">
        <f>'Prospects Data'!U715</f>
        <v>Bericoto slugged 27 homers in a season split between High- and Double-A in 2023, with his scissor-style swing (his stride and weight transfer are in the Giancarlo Stanton/Jose Altuve/Druw Jones mold) producing above-average big league pull power already at age 22. Bericoto's prodigious power is enough to give him some prospect clout as a role-playing corner bat, but his contact rates have historically been near the bottom of what is typical of big league 1B/LF (70% overall, 80% in the zone). Most successful corner bats who make so little contact either hit left-handed or have immense, plus-plus power, which is probably more than Bericoto will grow into. Early in 2024, some of what has historically ailed Bericoto (he's relatively chase-prone) has neutered his offense entirely, and as of list publication, he had yet to walk in just over 60 PA. 
Bericoto is also limited on defense. While he has experience at three corner positions, he's a liability in the outfield. If he can continue to produce like he did in 2023, Bericoto should compete for a 40-man roster spot across the next two seasons, and we think he'll have a few peak years in his prime when he has relevance as a short-side corner platoon guy.</v>
      </c>
      <c r="X715">
        <f>'Prospects Data'!V715</f>
        <v>0</v>
      </c>
      <c r="Y715" t="str">
        <f>'Prospects Data'!W715</f>
        <v>sa3008767</v>
      </c>
    </row>
    <row r="716" spans="2:25" x14ac:dyDescent="0.45">
      <c r="B716">
        <v>24</v>
      </c>
      <c r="C716" t="s">
        <v>5064</v>
      </c>
      <c r="D716" t="s">
        <v>269</v>
      </c>
      <c r="E716" s="7" t="str">
        <f>VLOOKUP(D716, Index!$A$2:$B$31, 2, FALSE)</f>
        <v>Cardinals</v>
      </c>
      <c r="F716" s="7">
        <f t="shared" si="11"/>
        <v>715</v>
      </c>
      <c r="G716" t="str">
        <f>'Prospects Data'!E716</f>
        <v>SIRP</v>
      </c>
      <c r="H716" t="str">
        <f>'Prospects Data'!F716</f>
        <v>AA</v>
      </c>
      <c r="I716">
        <f>'Prospects Data'!G716</f>
        <v>2025</v>
      </c>
      <c r="J716">
        <f>'Prospects Data'!H716</f>
        <v>35</v>
      </c>
      <c r="K716" t="str">
        <f>'Prospects Data'!I716</f>
        <v>High</v>
      </c>
      <c r="L716">
        <f>'Prospects Data'!J716</f>
        <v>0</v>
      </c>
      <c r="M716">
        <f>'Prospects Data'!K716</f>
        <v>22.727777700000001</v>
      </c>
      <c r="N716" t="str">
        <f>'Prospects Data'!L716</f>
        <v>6' 3"</v>
      </c>
      <c r="O716">
        <f>'Prospects Data'!M716</f>
        <v>185</v>
      </c>
      <c r="P716" t="str">
        <f>'Prospects Data'!N716</f>
        <v>R</v>
      </c>
      <c r="Q716" t="str">
        <f>'Prospects Data'!O716</f>
        <v>R</v>
      </c>
      <c r="R716">
        <f>'Prospects Data'!P716</f>
        <v>2021</v>
      </c>
      <c r="S716" t="str">
        <f>'Prospects Data'!Q716</f>
        <v>Intl15</v>
      </c>
      <c r="T716" t="str">
        <f>'Prospects Data'!R716</f>
        <v>STL</v>
      </c>
      <c r="U716">
        <f>'Prospects Data'!S716</f>
        <v>525000</v>
      </c>
      <c r="V716" t="str">
        <f>'Prospects Data'!T716</f>
        <v>Dominican Republic</v>
      </c>
      <c r="W716" t="str">
        <f>'Prospects Data'!U716</f>
        <v>NuÃ±ez, who signed for just north of $500,000 after he was suspended for a year due to an age discrepancy, has an explosive upper-90s fastball, but he ran a bloated ERA and walk rate in his first two pro seasons due to a total lack of mechanical consistency, which seemed to be worsened by poor conditioning. Some of that was remedied in 2023 when NuÃ±ez suddenly looked much more svelte and his delivery became somewhat more consistent. He posted a 65-to-30 strikeout to walk ratio over 63.2 innings between Low- and High-A, as NuÃ±ez's heater averaged 96. He's struggling to miss bats at Springfield early in 2024, but his fastball is capable of overwhelming hitters when it's in the zone thanks to its plus riding action. Between his arm quickness and NuÃ±ez's projectable frame, heâ€™s a candidate to have top-shelf velocity in the near future. He lacks feel for both of his secondary pitches, but heâ€™ll tease you enough to believe both have a real chance at being effective offerings if he can ever learn to harness them. Right now, he has an up/down profile worth keeping tabs on, but he has a higher ceiling than most in this bucket because of the raw stuff.</v>
      </c>
      <c r="X716">
        <f>'Prospects Data'!V716</f>
        <v>0</v>
      </c>
      <c r="Y716" t="str">
        <f>'Prospects Data'!W716</f>
        <v>sa3014813</v>
      </c>
    </row>
    <row r="717" spans="2:25" x14ac:dyDescent="0.45">
      <c r="B717">
        <v>24</v>
      </c>
      <c r="C717" t="s">
        <v>5067</v>
      </c>
      <c r="D717" t="s">
        <v>42</v>
      </c>
      <c r="E717" s="7" t="str">
        <f>VLOOKUP(D717, Index!$A$2:$B$31, 2, FALSE)</f>
        <v>Angels</v>
      </c>
      <c r="F717" s="7">
        <f t="shared" si="11"/>
        <v>716</v>
      </c>
      <c r="G717" t="str">
        <f>'Prospects Data'!E717</f>
        <v>LF</v>
      </c>
      <c r="H717" t="str">
        <f>'Prospects Data'!F717</f>
        <v>CPX</v>
      </c>
      <c r="I717">
        <f>'Prospects Data'!G717</f>
        <v>2026</v>
      </c>
      <c r="J717">
        <f>'Prospects Data'!H717</f>
        <v>35</v>
      </c>
      <c r="K717" t="str">
        <f>'Prospects Data'!I717</f>
        <v>Med</v>
      </c>
      <c r="L717">
        <f>'Prospects Data'!J717</f>
        <v>0</v>
      </c>
      <c r="M717">
        <f>'Prospects Data'!K717</f>
        <v>22.355555500000001</v>
      </c>
      <c r="N717" t="str">
        <f>'Prospects Data'!L717</f>
        <v>6' 0"</v>
      </c>
      <c r="O717">
        <f>'Prospects Data'!M717</f>
        <v>203</v>
      </c>
      <c r="P717" t="str">
        <f>'Prospects Data'!N717</f>
        <v>R</v>
      </c>
      <c r="Q717" t="str">
        <f>'Prospects Data'!O717</f>
        <v>R</v>
      </c>
      <c r="R717">
        <f>'Prospects Data'!P717</f>
        <v>2023</v>
      </c>
      <c r="S717" t="str">
        <f>'Prospects Data'!Q717</f>
        <v>Draft</v>
      </c>
      <c r="T717" t="str">
        <f>'Prospects Data'!R717</f>
        <v>LAA</v>
      </c>
      <c r="U717">
        <f>'Prospects Data'!S717</f>
        <v>847500</v>
      </c>
      <c r="V717" t="str">
        <f>'Prospects Data'!T717</f>
        <v>Stanford</v>
      </c>
      <c r="W717" t="str">
        <f>'Prospects Data'!U717</f>
        <v>A high school infielder who became a reserve catcher during his underclass seasons at Stanford, Rios didn't really get consistent reps until his junior year when he moved into a vacant spot in the outfield. He responded by slugging a jet's worth, hitting .384/.485/.707. 
Rios doesn't have the prototypical offense of a corner outfield prospect, and his best chance to profile is by improving at the catcher position. He's catching about a quarter of the time so far in 2024 and looks predictably raw. He's a one-knee, bottom-up receiver, and has a tendency to stab at pitches that miss the location where he's set up. This needs to quiet down, and Rios' ball blocking needs to improve. There are amateur scouts who liked Rios' bat enough to give him a shot in an outfield corner. He was especially good at getting on top of high fastballs in college, but his hand path, which is remarkably similar to Keston Hiura's, is not the kind for which this is typically true. It's possible Pac-12 pitching just wasn't good enough to expose the upper-zone hole in Rios' swing (which seems to be true early on in 2024 as he K's north of 30% of the time). If it turns out his hit tool can hold water, then Rios is going to be a doubles machine capable of playing a part-time corner role, but we think it's more important for him to catch.</v>
      </c>
      <c r="X717">
        <f>'Prospects Data'!V717</f>
        <v>0</v>
      </c>
      <c r="Y717" t="str">
        <f>'Prospects Data'!W717</f>
        <v>sa3022441</v>
      </c>
    </row>
    <row r="718" spans="2:25" x14ac:dyDescent="0.45">
      <c r="B718">
        <v>24</v>
      </c>
      <c r="C718" t="s">
        <v>5070</v>
      </c>
      <c r="D718" t="s">
        <v>70</v>
      </c>
      <c r="E718" s="7" t="str">
        <f>VLOOKUP(D718, Index!$A$2:$B$31, 2, FALSE)</f>
        <v>Athletics</v>
      </c>
      <c r="F718" s="7">
        <f t="shared" si="11"/>
        <v>717</v>
      </c>
      <c r="G718" t="str">
        <f>'Prospects Data'!E718</f>
        <v>SIRP</v>
      </c>
      <c r="H718" t="str">
        <f>'Prospects Data'!F718</f>
        <v>AAA</v>
      </c>
      <c r="I718">
        <f>'Prospects Data'!G718</f>
        <v>2025</v>
      </c>
      <c r="J718">
        <f>'Prospects Data'!H718</f>
        <v>35</v>
      </c>
      <c r="K718" t="str">
        <f>'Prospects Data'!I718</f>
        <v>Low</v>
      </c>
      <c r="L718">
        <f>'Prospects Data'!J718</f>
        <v>0</v>
      </c>
      <c r="M718">
        <f>'Prospects Data'!K718</f>
        <v>25.491666599999999</v>
      </c>
      <c r="N718" t="str">
        <f>'Prospects Data'!L718</f>
        <v>6' 5"</v>
      </c>
      <c r="O718">
        <f>'Prospects Data'!M718</f>
        <v>215</v>
      </c>
      <c r="P718" t="str">
        <f>'Prospects Data'!N718</f>
        <v>R</v>
      </c>
      <c r="Q718" t="str">
        <f>'Prospects Data'!O718</f>
        <v>R</v>
      </c>
      <c r="R718">
        <f>'Prospects Data'!P718</f>
        <v>2020</v>
      </c>
      <c r="S718" t="str">
        <f>'Prospects Data'!Q718</f>
        <v>Draft</v>
      </c>
      <c r="T718" t="str">
        <f>'Prospects Data'!R718</f>
        <v>OAK</v>
      </c>
      <c r="U718">
        <f>'Prospects Data'!S718</f>
        <v>400000</v>
      </c>
      <c r="V718" t="str">
        <f>'Prospects Data'!T718</f>
        <v>Washington</v>
      </c>
      <c r="W718" t="str">
        <f>'Prospects Data'!U718</f>
        <v>Emanuels had a three-tick velo bump in 2023 and has carried his 94-96 mph fastball into the 2024 season, which has also included a quick promotion to Las Vegas. He's also incorporated a cutter into his repertoire, which now gives Emanuels three different breaking ball shapes to show hitters. He deploys cutters, sliders, and curveballs across a 77-90 mph range, so even though hitters can reliably look for movement to one half of the plate, they can't anticipate speed and shape. If he can pitch well in Vegas, Emanuels will be a late- or post-season 40-man addition and compete for an Opening Day bullpen spot next year.</v>
      </c>
      <c r="X718">
        <f>'Prospects Data'!V718</f>
        <v>0</v>
      </c>
      <c r="Y718" t="str">
        <f>'Prospects Data'!W718</f>
        <v>sa3014698</v>
      </c>
    </row>
    <row r="719" spans="2:25" x14ac:dyDescent="0.45">
      <c r="B719">
        <v>24</v>
      </c>
      <c r="C719" t="s">
        <v>5073</v>
      </c>
      <c r="D719" t="s">
        <v>73</v>
      </c>
      <c r="E719" s="7" t="str">
        <f>VLOOKUP(D719, Index!$A$2:$B$31, 2, FALSE)</f>
        <v>Phillies</v>
      </c>
      <c r="F719" s="7">
        <f t="shared" si="11"/>
        <v>718</v>
      </c>
      <c r="G719" t="str">
        <f>'Prospects Data'!E719</f>
        <v>SS</v>
      </c>
      <c r="H719">
        <f>'Prospects Data'!F719</f>
        <v>0</v>
      </c>
      <c r="I719">
        <f>'Prospects Data'!G719</f>
        <v>2028</v>
      </c>
      <c r="J719">
        <f>'Prospects Data'!H719</f>
        <v>35</v>
      </c>
      <c r="K719" t="str">
        <f>'Prospects Data'!I719</f>
        <v>Low</v>
      </c>
      <c r="L719">
        <f>'Prospects Data'!J719</f>
        <v>0</v>
      </c>
      <c r="M719">
        <f>'Prospects Data'!K719</f>
        <v>21.274999999999999</v>
      </c>
      <c r="N719" t="str">
        <f>'Prospects Data'!L719</f>
        <v>6' 0"</v>
      </c>
      <c r="O719">
        <f>'Prospects Data'!M719</f>
        <v>190</v>
      </c>
      <c r="P719" t="str">
        <f>'Prospects Data'!N719</f>
        <v>S</v>
      </c>
      <c r="Q719" t="str">
        <f>'Prospects Data'!O719</f>
        <v>R</v>
      </c>
      <c r="R719">
        <f>'Prospects Data'!P719</f>
        <v>2024</v>
      </c>
      <c r="S719" t="str">
        <f>'Prospects Data'!Q719</f>
        <v>Draft</v>
      </c>
      <c r="T719" t="str">
        <f>'Prospects Data'!R719</f>
        <v>PHI</v>
      </c>
      <c r="U719">
        <f>'Prospects Data'!S719</f>
        <v>0</v>
      </c>
      <c r="V719" t="str">
        <f>'Prospects Data'!T719</f>
        <v>Oklahoma</v>
      </c>
      <c r="W719" t="str">
        <f>'Prospects Data'!U719</f>
        <v>Plus running switch-hitter with compact stroke from both sides of the plate that is geared towards groundball and line drive contact. Smooth defender in center field who utilizes his run tool to track down balls in both gaps and is a safe bet to stay at the position long-term.</v>
      </c>
      <c r="X719">
        <f>'Prospects Data'!V719</f>
        <v>0</v>
      </c>
      <c r="Y719">
        <f>'Prospects Data'!W719</f>
        <v>0</v>
      </c>
    </row>
    <row r="720" spans="2:25" x14ac:dyDescent="0.45">
      <c r="B720">
        <v>24</v>
      </c>
      <c r="C720" t="s">
        <v>80</v>
      </c>
      <c r="D720" t="s">
        <v>14</v>
      </c>
      <c r="E720" s="7" t="str">
        <f>VLOOKUP(D720, Index!$A$2:$B$31, 2, FALSE)</f>
        <v>Padres</v>
      </c>
      <c r="F720" s="7">
        <f t="shared" si="11"/>
        <v>719</v>
      </c>
      <c r="G720" t="str">
        <f>'Prospects Data'!E720</f>
        <v>SIRP</v>
      </c>
      <c r="H720" t="str">
        <f>'Prospects Data'!F720</f>
        <v>AAA</v>
      </c>
      <c r="I720">
        <f>'Prospects Data'!G720</f>
        <v>2024</v>
      </c>
      <c r="J720">
        <f>'Prospects Data'!H720</f>
        <v>35</v>
      </c>
      <c r="K720" t="str">
        <f>'Prospects Data'!I720</f>
        <v>High</v>
      </c>
      <c r="L720">
        <f>'Prospects Data'!J720</f>
        <v>0</v>
      </c>
      <c r="M720">
        <f>'Prospects Data'!K720</f>
        <v>26.272222200000002</v>
      </c>
      <c r="N720" t="str">
        <f>'Prospects Data'!L720</f>
        <v>6' 8"</v>
      </c>
      <c r="O720">
        <f>'Prospects Data'!M720</f>
        <v>250</v>
      </c>
      <c r="P720" t="str">
        <f>'Prospects Data'!N720</f>
        <v>L</v>
      </c>
      <c r="Q720" t="str">
        <f>'Prospects Data'!O720</f>
        <v>R</v>
      </c>
      <c r="R720">
        <f>'Prospects Data'!P720</f>
        <v>2016</v>
      </c>
      <c r="S720" t="str">
        <f>'Prospects Data'!Q720</f>
        <v>Draft</v>
      </c>
      <c r="T720" t="str">
        <f>'Prospects Data'!R720</f>
        <v>MIA</v>
      </c>
      <c r="U720">
        <f>'Prospects Data'!S720</f>
        <v>600000</v>
      </c>
      <c r="V720" t="str">
        <f>'Prospects Data'!T720</f>
        <v>Redondo Union HS (CA)</v>
      </c>
      <c r="W720" t="str">
        <f>'Prospects Data'!U720</f>
        <v>The 6-foot-8 Reynolds had been a power-hitting, whiff-prone 1B/OF throughout his minor league career (he posted a 57% hard-hit rate but also struck out well over 40% of the time) until the Marlins moved him to the mound in 2021; he had a velo spike in 2023 and was traded to San Diego as part of the Garrett Cooper/Ryan Weathers swap. Reynolds is sitting 94-97 and has touched 100 this season in Triple-A, and his changeup and mid-80s slurve both have bat-missing movement when they're located. Reynolds' issue is that they often aren't, and none of his pitches are so nasty that he can miss bats while having 30 control. Reynolds walked 16.3% of hitters in 2023 and is doing so just under 15% of the time this season in El Paso; he continues to be a reliever with high-octane stuff who is hindered by his lack of strike-throwing ability. Reynolds was called up just a couple days ago and is poised to make his big league debut. He's an up/down relief type.</v>
      </c>
      <c r="X720">
        <f>'Prospects Data'!V720</f>
        <v>0</v>
      </c>
      <c r="Y720">
        <f>'Prospects Data'!W720</f>
        <v>22253</v>
      </c>
    </row>
    <row r="721" spans="2:25" x14ac:dyDescent="0.45">
      <c r="B721">
        <v>24</v>
      </c>
      <c r="C721" t="s">
        <v>5077</v>
      </c>
      <c r="D721" t="s">
        <v>39</v>
      </c>
      <c r="E721" s="7" t="str">
        <f>VLOOKUP(D721, Index!$A$2:$B$31, 2, FALSE)</f>
        <v>Tigers</v>
      </c>
      <c r="F721" s="7">
        <f t="shared" si="11"/>
        <v>720</v>
      </c>
      <c r="G721" t="str">
        <f>'Prospects Data'!E721</f>
        <v>C</v>
      </c>
      <c r="H721" t="str">
        <f>'Prospects Data'!F721</f>
        <v>CPX</v>
      </c>
      <c r="I721">
        <f>'Prospects Data'!G721</f>
        <v>2029</v>
      </c>
      <c r="J721">
        <f>'Prospects Data'!H721</f>
        <v>35</v>
      </c>
      <c r="K721" t="str">
        <f>'Prospects Data'!I721</f>
        <v>High</v>
      </c>
      <c r="L721">
        <f>'Prospects Data'!J721</f>
        <v>0</v>
      </c>
      <c r="M721">
        <f>'Prospects Data'!K721</f>
        <v>18.733333300000002</v>
      </c>
      <c r="N721" t="str">
        <f>'Prospects Data'!L721</f>
        <v>5' 10"</v>
      </c>
      <c r="O721">
        <f>'Prospects Data'!M721</f>
        <v>195</v>
      </c>
      <c r="P721" t="str">
        <f>'Prospects Data'!N721</f>
        <v>S</v>
      </c>
      <c r="Q721" t="str">
        <f>'Prospects Data'!O721</f>
        <v>R</v>
      </c>
      <c r="R721">
        <f>'Prospects Data'!P721</f>
        <v>2023</v>
      </c>
      <c r="S721" t="str">
        <f>'Prospects Data'!Q721</f>
        <v>Intl15</v>
      </c>
      <c r="T721" t="str">
        <f>'Prospects Data'!R721</f>
        <v>DET</v>
      </c>
      <c r="U721">
        <f>'Prospects Data'!S721</f>
        <v>1250000</v>
      </c>
      <c r="V721" t="str">
        <f>'Prospects Data'!T721</f>
        <v>Venezuela</v>
      </c>
      <c r="W721" t="str">
        <f>'Prospects Data'!U721</f>
        <v>An international scout cross-checking his own reports on the 2023 international class with players' 2023 DSL performances told me he thought Jimenez, who signed for $1.25 million, had a strong enough summer to reinforce his bonus amount. The stocky, switch-hitting catcher was tied for the Tigers DSL lead in hard-hit rate (31%), posted a 91% in-zone contact rate, and looks the part from a bat speed and barrel control standpoint, especially as a right-handed hitter. He's a well-rounded hitter who has a shot to play a premium position with development.</v>
      </c>
      <c r="X721">
        <f>'Prospects Data'!V721</f>
        <v>0</v>
      </c>
      <c r="Y721" t="str">
        <f>'Prospects Data'!W721</f>
        <v>sa3021091</v>
      </c>
    </row>
    <row r="722" spans="2:25" x14ac:dyDescent="0.45">
      <c r="B722">
        <v>24</v>
      </c>
      <c r="C722" t="s">
        <v>5080</v>
      </c>
      <c r="D722" t="s">
        <v>82</v>
      </c>
      <c r="E722" s="7" t="str">
        <f>VLOOKUP(D722, Index!$A$2:$B$31, 2, FALSE)</f>
        <v>Mariners</v>
      </c>
      <c r="F722" s="7">
        <f t="shared" si="11"/>
        <v>721</v>
      </c>
      <c r="G722" t="str">
        <f>'Prospects Data'!E722</f>
        <v>SIRP</v>
      </c>
      <c r="H722" t="str">
        <f>'Prospects Data'!F722</f>
        <v>AA</v>
      </c>
      <c r="I722">
        <f>'Prospects Data'!G722</f>
        <v>2026</v>
      </c>
      <c r="J722">
        <f>'Prospects Data'!H722</f>
        <v>35</v>
      </c>
      <c r="K722" t="str">
        <f>'Prospects Data'!I722</f>
        <v>Med</v>
      </c>
      <c r="L722">
        <f>'Prospects Data'!J722</f>
        <v>0</v>
      </c>
      <c r="M722">
        <f>'Prospects Data'!K722</f>
        <v>24.166666599999999</v>
      </c>
      <c r="N722" t="str">
        <f>'Prospects Data'!L722</f>
        <v>6' 4"</v>
      </c>
      <c r="O722">
        <f>'Prospects Data'!M722</f>
        <v>235</v>
      </c>
      <c r="P722" t="str">
        <f>'Prospects Data'!N722</f>
        <v>L</v>
      </c>
      <c r="Q722" t="str">
        <f>'Prospects Data'!O722</f>
        <v>L</v>
      </c>
      <c r="R722">
        <f>'Prospects Data'!P722</f>
        <v>2023</v>
      </c>
      <c r="S722" t="str">
        <f>'Prospects Data'!Q722</f>
        <v>Draft</v>
      </c>
      <c r="T722" t="str">
        <f>'Prospects Data'!R722</f>
        <v>SEA</v>
      </c>
      <c r="U722">
        <f>'Prospects Data'!S722</f>
        <v>150000</v>
      </c>
      <c r="V722" t="str">
        <f>'Prospects Data'!T722</f>
        <v>Texas A&amp;M</v>
      </c>
      <c r="W722" t="str">
        <f>'Prospects Data'!U722</f>
        <v>Garcia spent three years at Quinnipiac before transferring to A&amp;M to pitch out of their bullpen during his senior season. There Garcia had a velocity spike, which he has mostly carried into pro ball even as the Mariners attempt to turn him into a starter again. Garcia is a big guy with a low arm slot and unusually high velocity for a sidearmer. His feel for release isn't consistent enough for me to project him as a long-term starter, but it makes sense to stretch him out and see if any developmental gains can be made via lots of reps. For instance, Garcia was slider-dominant at A&amp;M but he's using his fastball more as a starter, and he doesn't have great feel for how to run it up the ladder for whiffs yet. He also doesn't have a good third pitch. Garcia was only just drafted, so while he's a little older than a typical first-year pro, the Mariners still have several years to develop him. He's most likely going to be a middle reliever in the lefty Justin Topa mold.</v>
      </c>
      <c r="X722">
        <f>'Prospects Data'!V722</f>
        <v>0</v>
      </c>
      <c r="Y722" t="str">
        <f>'Prospects Data'!W722</f>
        <v>sa3022951</v>
      </c>
    </row>
    <row r="723" spans="2:25" x14ac:dyDescent="0.45">
      <c r="B723">
        <v>25</v>
      </c>
      <c r="C723" t="s">
        <v>5083</v>
      </c>
      <c r="D723" t="s">
        <v>31</v>
      </c>
      <c r="E723" s="7" t="str">
        <f>VLOOKUP(D723, Index!$A$2:$B$31, 2, FALSE)</f>
        <v>Cubs</v>
      </c>
      <c r="F723" s="7">
        <f t="shared" si="11"/>
        <v>722</v>
      </c>
      <c r="G723" t="str">
        <f>'Prospects Data'!E723</f>
        <v>SIRP</v>
      </c>
      <c r="H723" t="str">
        <f>'Prospects Data'!F723</f>
        <v>AAA</v>
      </c>
      <c r="I723">
        <f>'Prospects Data'!G723</f>
        <v>2025</v>
      </c>
      <c r="J723">
        <f>'Prospects Data'!H723</f>
        <v>40</v>
      </c>
      <c r="K723" t="str">
        <f>'Prospects Data'!I723</f>
        <v>High</v>
      </c>
      <c r="L723">
        <f>'Prospects Data'!J723</f>
        <v>0</v>
      </c>
      <c r="M723">
        <f>'Prospects Data'!K723</f>
        <v>26.702777699999999</v>
      </c>
      <c r="N723" t="str">
        <f>'Prospects Data'!L723</f>
        <v>6' 0"</v>
      </c>
      <c r="O723">
        <f>'Prospects Data'!M723</f>
        <v>170</v>
      </c>
      <c r="P723" t="str">
        <f>'Prospects Data'!N723</f>
        <v>R</v>
      </c>
      <c r="Q723" t="str">
        <f>'Prospects Data'!O723</f>
        <v>R</v>
      </c>
      <c r="R723">
        <f>'Prospects Data'!P723</f>
        <v>2021</v>
      </c>
      <c r="S723" t="str">
        <f>'Prospects Data'!Q723</f>
        <v>Draft</v>
      </c>
      <c r="T723" t="str">
        <f>'Prospects Data'!R723</f>
        <v>CHC</v>
      </c>
      <c r="U723">
        <f>'Prospects Data'!S723</f>
        <v>20000</v>
      </c>
      <c r="V723" t="str">
        <f>'Prospects Data'!T723</f>
        <v>Texas State</v>
      </c>
      <c r="W723" t="str">
        <f>'Prospects Data'!U723</f>
        <v>Injuries have prevented Leigh from throwing more than 40 regular season innings since he's entered pro ball, but when he's healthy, he looks like an absolute steal of a 16th round pick. He's capable of missing bats with three different pitches â€” a cutting 92-95 mph fastball, an upper-80s changeup, and an upper-70s slurve â€” and has done it through Double-A. Leigh's cutting fastball and 80 mph slider look like they tunnel well, and his changeup has enough action to miss bats even though his feel for it is pretty limited. Having a platoon-neutralizing weapon should make him a key middle-inning option.</v>
      </c>
      <c r="X723">
        <f>'Prospects Data'!V723</f>
        <v>0</v>
      </c>
      <c r="Y723" t="str">
        <f>'Prospects Data'!W723</f>
        <v>sa3017873</v>
      </c>
    </row>
    <row r="724" spans="2:25" x14ac:dyDescent="0.45">
      <c r="B724">
        <v>25</v>
      </c>
      <c r="C724" t="s">
        <v>5087</v>
      </c>
      <c r="D724" t="s">
        <v>155</v>
      </c>
      <c r="E724" s="7" t="str">
        <f>VLOOKUP(D724, Index!$A$2:$B$31, 2, FALSE)</f>
        <v>Royals</v>
      </c>
      <c r="F724" s="7">
        <f t="shared" si="11"/>
        <v>723</v>
      </c>
      <c r="G724" t="str">
        <f>'Prospects Data'!E724</f>
        <v>SIRP</v>
      </c>
      <c r="H724" t="str">
        <f>'Prospects Data'!F724</f>
        <v>AAA</v>
      </c>
      <c r="I724">
        <f>'Prospects Data'!G724</f>
        <v>2025</v>
      </c>
      <c r="J724">
        <f>'Prospects Data'!H724</f>
        <v>40</v>
      </c>
      <c r="K724" t="str">
        <f>'Prospects Data'!I724</f>
        <v>High</v>
      </c>
      <c r="L724">
        <f>'Prospects Data'!J724</f>
        <v>0</v>
      </c>
      <c r="M724">
        <f>'Prospects Data'!K724</f>
        <v>25.019444400000001</v>
      </c>
      <c r="N724" t="str">
        <f>'Prospects Data'!L724</f>
        <v>5' 11"</v>
      </c>
      <c r="O724">
        <f>'Prospects Data'!M724</f>
        <v>172</v>
      </c>
      <c r="P724" t="str">
        <f>'Prospects Data'!N724</f>
        <v>L</v>
      </c>
      <c r="Q724" t="str">
        <f>'Prospects Data'!O724</f>
        <v>L</v>
      </c>
      <c r="R724">
        <f>'Prospects Data'!P724</f>
        <v>2020</v>
      </c>
      <c r="S724" t="str">
        <f>'Prospects Data'!Q724</f>
        <v>Draft</v>
      </c>
      <c r="T724" t="str">
        <f>'Prospects Data'!R724</f>
        <v>KCR</v>
      </c>
      <c r="U724">
        <f>'Prospects Data'!S724</f>
        <v>450000</v>
      </c>
      <c r="V724" t="str">
        <f>'Prospects Data'!T724</f>
        <v>Oregon State</v>
      </c>
      <c r="W724" t="str">
        <f>'Prospects Data'!U724</f>
        <v>Chamberlain tore his UCL during spring training this year and will miss the entire 2024 season recovering from surgery. His fastball averaged 95 mph in 2023 and regularly touched the upper 90s with plenty of carry through the zone. His low-80s curveball has depth and hard bite, while a newer 85-88 mph slider (which he scrapped his changeup in favor of) doesn't have quite the same teeth as the curve yet. Chamberlain has a max effort, drop-and-drive approach and has had a shaky strike throwing record in both college and pro ball, but the life on his stuff is legit. He looked like a good reliever when healthy and holds in the same FV tier.</v>
      </c>
      <c r="X724">
        <f>'Prospects Data'!V724</f>
        <v>0</v>
      </c>
      <c r="Y724" t="str">
        <f>'Prospects Data'!W724</f>
        <v>sa3014486</v>
      </c>
    </row>
    <row r="725" spans="2:25" x14ac:dyDescent="0.45">
      <c r="B725">
        <v>25</v>
      </c>
      <c r="C725" t="s">
        <v>5090</v>
      </c>
      <c r="D725" t="s">
        <v>178</v>
      </c>
      <c r="E725" s="7" t="str">
        <f>VLOOKUP(D725, Index!$A$2:$B$31, 2, FALSE)</f>
        <v>Yankees</v>
      </c>
      <c r="F725" s="7">
        <f t="shared" si="11"/>
        <v>724</v>
      </c>
      <c r="G725" t="str">
        <f>'Prospects Data'!E725</f>
        <v>SP</v>
      </c>
      <c r="H725" t="str">
        <f>'Prospects Data'!F725</f>
        <v>A+</v>
      </c>
      <c r="I725">
        <f>'Prospects Data'!G725</f>
        <v>2026</v>
      </c>
      <c r="J725">
        <f>'Prospects Data'!H725</f>
        <v>40</v>
      </c>
      <c r="K725" t="str">
        <f>'Prospects Data'!I725</f>
        <v>High</v>
      </c>
      <c r="L725">
        <f>'Prospects Data'!J725</f>
        <v>0</v>
      </c>
      <c r="M725">
        <f>'Prospects Data'!K725</f>
        <v>22.225000000000001</v>
      </c>
      <c r="N725" t="str">
        <f>'Prospects Data'!L725</f>
        <v>6' 1"</v>
      </c>
      <c r="O725">
        <f>'Prospects Data'!M725</f>
        <v>175</v>
      </c>
      <c r="P725" t="str">
        <f>'Prospects Data'!N725</f>
        <v>L</v>
      </c>
      <c r="Q725" t="str">
        <f>'Prospects Data'!O725</f>
        <v>L</v>
      </c>
      <c r="R725">
        <f>'Prospects Data'!P725</f>
        <v>2023</v>
      </c>
      <c r="S725" t="str">
        <f>'Prospects Data'!Q725</f>
        <v>Draft</v>
      </c>
      <c r="T725" t="str">
        <f>'Prospects Data'!R725</f>
        <v>NYY</v>
      </c>
      <c r="U725">
        <f>'Prospects Data'!S725</f>
        <v>692000</v>
      </c>
      <c r="V725" t="str">
        <f>'Prospects Data'!T725</f>
        <v>Palomar College (CA)</v>
      </c>
      <c r="W725" t="str">
        <f>'Prospects Data'!U725</f>
        <v>Carr left San Diego after what scout sources indicate to be "attendance issues" at USD. He certainly found a new gear on the field at Palomar where, toward the end of the 2023 season, he was touching 97 mph and holding 93-95 deep into starts. He is similar to Jojo Romero, a plus on-mound athlete with a shot to develop three average-or-better pitches and work as a starter despite lacking traditional starter's size. Carr has the makings of an above-average slider and average changeup. In part because he had a Tommy John in high school, Carr has accrued very few competitive reps to this point. His balance and grace over his blocking leg is remarkable, and he works pretty easy for an athlete his size with his level of arm strength. Carr is a good developmental pitching prospect who you could argue was one of the best handful of lefty college pitchers in the very thin 2023 draft.</v>
      </c>
      <c r="X725">
        <f>'Prospects Data'!V725</f>
        <v>0</v>
      </c>
      <c r="Y725" t="str">
        <f>'Prospects Data'!W725</f>
        <v>sa3023444</v>
      </c>
    </row>
    <row r="726" spans="2:25" x14ac:dyDescent="0.45">
      <c r="B726">
        <v>25</v>
      </c>
      <c r="C726" t="s">
        <v>5094</v>
      </c>
      <c r="D726" t="s">
        <v>18</v>
      </c>
      <c r="E726" s="7" t="str">
        <f>VLOOKUP(D726, Index!$A$2:$B$31, 2, FALSE)</f>
        <v>Diamondbacks</v>
      </c>
      <c r="F726" s="7">
        <f t="shared" si="11"/>
        <v>725</v>
      </c>
      <c r="G726" t="str">
        <f>'Prospects Data'!E726</f>
        <v>C</v>
      </c>
      <c r="H726" t="str">
        <f>'Prospects Data'!F726</f>
        <v>A+</v>
      </c>
      <c r="I726">
        <f>'Prospects Data'!G726</f>
        <v>2026</v>
      </c>
      <c r="J726">
        <f>'Prospects Data'!H726</f>
        <v>40</v>
      </c>
      <c r="K726" t="str">
        <f>'Prospects Data'!I726</f>
        <v>High</v>
      </c>
      <c r="L726">
        <f>'Prospects Data'!J726</f>
        <v>0</v>
      </c>
      <c r="M726">
        <f>'Prospects Data'!K726</f>
        <v>21.5833333</v>
      </c>
      <c r="N726" t="str">
        <f>'Prospects Data'!L726</f>
        <v>6' 1"</v>
      </c>
      <c r="O726">
        <f>'Prospects Data'!M726</f>
        <v>220</v>
      </c>
      <c r="P726" t="str">
        <f>'Prospects Data'!N726</f>
        <v>R</v>
      </c>
      <c r="Q726" t="str">
        <f>'Prospects Data'!O726</f>
        <v>R</v>
      </c>
      <c r="R726">
        <f>'Prospects Data'!P726</f>
        <v>2019</v>
      </c>
      <c r="S726" t="str">
        <f>'Prospects Data'!Q726</f>
        <v>J2</v>
      </c>
      <c r="T726" t="str">
        <f>'Prospects Data'!R726</f>
        <v>TBR</v>
      </c>
      <c r="U726">
        <f>'Prospects Data'!S726</f>
        <v>325000</v>
      </c>
      <c r="V726" t="str">
        <f>'Prospects Data'!T726</f>
        <v>Dominican Republic</v>
      </c>
      <c r="W726" t="str">
        <f>'Prospects Data'!U726</f>
        <v>Cerda came over from Tampa Bay in the 2022 David Peralta trade. He's a fiery on-field leader with enough impact tools to overcome what will probably be some pretty serious contact issues as a result of his low-ball swing. Cerda's defense and arm strength (especially the latter) look better this year than in the past. He's popping right around 1.90 pretty consistently, and usually on the bag. His is still not a great receiver, but he's been slowly improving in this area for two years (he was pretty bad before the Peralta trade). His ball-blocking is still pretty bad and needs to improve. 
Cerda checks a lot of the visual scouting boxes for a catcher with his big frame, on-field leadership (which is currently more about big energy than field awareness), and above-average bat speed, which makes Cerda a dangerous low-ball hitter. Cerda has also posted multiple years of high-end walk rates and his underlying data suggests he is indeed a very discerning hitter. His issues getting on top of pitches in the upper half of the zone will probably cause his walk rate to come down as he climbs the minors because pitchers have an area of the strike zone they can attack with impunity; they won't need to nibble. This is a fair developmental catching prospect who has prospect clout due to industry inventory at his position. He's probably going to be a very slow burn.</v>
      </c>
      <c r="X726">
        <f>'Prospects Data'!V726</f>
        <v>0</v>
      </c>
      <c r="Y726" t="str">
        <f>'Prospects Data'!W726</f>
        <v>sa3015623</v>
      </c>
    </row>
    <row r="727" spans="2:25" x14ac:dyDescent="0.45">
      <c r="B727">
        <v>25</v>
      </c>
      <c r="C727" t="s">
        <v>5097</v>
      </c>
      <c r="D727" t="s">
        <v>36</v>
      </c>
      <c r="E727" s="7" t="str">
        <f>VLOOKUP(D727, Index!$A$2:$B$31, 2, FALSE)</f>
        <v>Reds</v>
      </c>
      <c r="F727" s="7">
        <f t="shared" si="11"/>
        <v>726</v>
      </c>
      <c r="G727" t="str">
        <f>'Prospects Data'!E727</f>
        <v>SIRP</v>
      </c>
      <c r="H727" t="str">
        <f>'Prospects Data'!F727</f>
        <v>A</v>
      </c>
      <c r="I727">
        <f>'Prospects Data'!G727</f>
        <v>2027</v>
      </c>
      <c r="J727">
        <f>'Prospects Data'!H727</f>
        <v>40</v>
      </c>
      <c r="K727" t="str">
        <f>'Prospects Data'!I727</f>
        <v>High</v>
      </c>
      <c r="L727">
        <f>'Prospects Data'!J727</f>
        <v>0</v>
      </c>
      <c r="M727">
        <f>'Prospects Data'!K727</f>
        <v>20.1388888</v>
      </c>
      <c r="N727" t="str">
        <f>'Prospects Data'!L727</f>
        <v>6' 5"</v>
      </c>
      <c r="O727">
        <f>'Prospects Data'!M727</f>
        <v>190</v>
      </c>
      <c r="P727" t="str">
        <f>'Prospects Data'!N727</f>
        <v>L</v>
      </c>
      <c r="Q727" t="str">
        <f>'Prospects Data'!O727</f>
        <v>L</v>
      </c>
      <c r="R727">
        <f>'Prospects Data'!P727</f>
        <v>2022</v>
      </c>
      <c r="S727" t="str">
        <f>'Prospects Data'!Q727</f>
        <v>Draft</v>
      </c>
      <c r="T727" t="str">
        <f>'Prospects Data'!R727</f>
        <v>CIN</v>
      </c>
      <c r="U727">
        <f>'Prospects Data'!S727</f>
        <v>125000</v>
      </c>
      <c r="V727" t="str">
        <f>'Prospects Data'!T727</f>
        <v>Eastside HS (SC)</v>
      </c>
      <c r="W727" t="str">
        <f>'Prospects Data'!U727</f>
        <v>A 2022 15th rounder out of a South Carolina High School, Serwinowski had a 2023 velo spike and sat 94-97 with plus carry across just about 30 innings last season. Heâ€™s a spindly 6-foot-5 and is still just 19, so he might throw harder, though he was sitting more 93-95 early in the spring of 2024. Serwinowski has talent for spinning a breaking ball, a low-to-mid-80s slider with huge two-plane wipe, but he has very little feel for locating it right now. His mechanics are pretty violent and his hat often flies off his head mid-delivery. There's substantial relief risk here and a lot of developmental hurdles to clear to become a starter, but Serwinoski has great upside for a guy who signed for $125,000 not long ago.</v>
      </c>
      <c r="X727">
        <f>'Prospects Data'!V727</f>
        <v>0</v>
      </c>
      <c r="Y727" t="str">
        <f>'Prospects Data'!W727</f>
        <v>sa3020626</v>
      </c>
    </row>
    <row r="728" spans="2:25" x14ac:dyDescent="0.45">
      <c r="B728">
        <v>25</v>
      </c>
      <c r="C728" t="s">
        <v>5101</v>
      </c>
      <c r="D728" t="s">
        <v>89</v>
      </c>
      <c r="E728" s="7" t="str">
        <f>VLOOKUP(D728, Index!$A$2:$B$31, 2, FALSE)</f>
        <v>Rays</v>
      </c>
      <c r="F728" s="7">
        <f t="shared" si="11"/>
        <v>727</v>
      </c>
      <c r="G728" t="str">
        <f>'Prospects Data'!E728</f>
        <v>SP</v>
      </c>
      <c r="H728" t="str">
        <f>'Prospects Data'!F728</f>
        <v>A</v>
      </c>
      <c r="I728">
        <f>'Prospects Data'!G728</f>
        <v>2027</v>
      </c>
      <c r="J728">
        <f>'Prospects Data'!H728</f>
        <v>40</v>
      </c>
      <c r="K728" t="str">
        <f>'Prospects Data'!I728</f>
        <v>Med</v>
      </c>
      <c r="L728">
        <f>'Prospects Data'!J728</f>
        <v>0</v>
      </c>
      <c r="M728">
        <f>'Prospects Data'!K728</f>
        <v>22.566666600000001</v>
      </c>
      <c r="N728" t="str">
        <f>'Prospects Data'!L728</f>
        <v>6' 2"</v>
      </c>
      <c r="O728">
        <f>'Prospects Data'!M728</f>
        <v>206</v>
      </c>
      <c r="P728" t="str">
        <f>'Prospects Data'!N728</f>
        <v>L</v>
      </c>
      <c r="Q728" t="str">
        <f>'Prospects Data'!O728</f>
        <v>L</v>
      </c>
      <c r="R728">
        <f>'Prospects Data'!P728</f>
        <v>2023</v>
      </c>
      <c r="S728" t="str">
        <f>'Prospects Data'!Q728</f>
        <v>Draft</v>
      </c>
      <c r="T728" t="str">
        <f>'Prospects Data'!R728</f>
        <v>TBR</v>
      </c>
      <c r="U728">
        <f>'Prospects Data'!S728</f>
        <v>397500</v>
      </c>
      <c r="V728" t="str">
        <f>'Prospects Data'!T728</f>
        <v>Stanford</v>
      </c>
      <c r="W728" t="str">
        <f>'Prospects Data'!U728</f>
        <v>Dowd shifted into the bullpen while he was at Stanford, but the Rays have revisited a starting role for him, and in Dowd's first pro season, it's going okay. He's been stretched out to six innings for many of his starts since May, had his best and longest start of the year just before list publication, and is about to blow through his single-season career high for innings pitched. 
Dowd is sitting 89-92 as a starter and his two most-used secondary pitches â€” a mid-80s changeup and slider â€” are both below-average pitches that he has commanded well enough to sport an ERA just over 3.00 at Charleston as of list publication. What's encouraging about that is that Dowd's best pitch is his curveball. It appears he is forcing himself to pitch off of his two worse secondary offerings in an effort to develop them rather than lean on his knee-buckling curveball, which was maybe the best breaking ball in the entire 2023 draft. His changeup has been used especially frequently. Dowd isn't great at creating movement on either his changeup or slider, but he is pretty good at locating them. As good as his curveball is, its effectiveness is more about spin efficiency and plane than raw spin, and so its excellence won't necessarily translate into a good slider (his slider has about 2,300 rpm on average). Dowd's vertical arm slot has long helped his fastball play at the belt, and that pairs nicely with the curveball. If indeed he can find a third pitch, he'll profile as a backend starter; if not, then he will hopefully throw a little harder in the bullpen and utilize his curveball a lot more.</v>
      </c>
      <c r="X728">
        <f>'Prospects Data'!V728</f>
        <v>0</v>
      </c>
      <c r="Y728" t="str">
        <f>'Prospects Data'!W728</f>
        <v>sa3023509</v>
      </c>
    </row>
    <row r="729" spans="2:25" x14ac:dyDescent="0.45">
      <c r="B729">
        <v>25</v>
      </c>
      <c r="C729" t="s">
        <v>1302</v>
      </c>
      <c r="D729" t="s">
        <v>46</v>
      </c>
      <c r="E729" s="7" t="str">
        <f>VLOOKUP(D729, Index!$A$2:$B$31, 2, FALSE)</f>
        <v>Dodgers</v>
      </c>
      <c r="F729" s="7">
        <f t="shared" si="11"/>
        <v>728</v>
      </c>
      <c r="G729" t="str">
        <f>'Prospects Data'!E729</f>
        <v>SS</v>
      </c>
      <c r="H729" t="str">
        <f>'Prospects Data'!F729</f>
        <v>A+</v>
      </c>
      <c r="I729">
        <f>'Prospects Data'!G729</f>
        <v>2026</v>
      </c>
      <c r="J729">
        <f>'Prospects Data'!H729</f>
        <v>40</v>
      </c>
      <c r="K729" t="str">
        <f>'Prospects Data'!I729</f>
        <v>Low</v>
      </c>
      <c r="L729">
        <f>'Prospects Data'!J729</f>
        <v>0</v>
      </c>
      <c r="M729">
        <f>'Prospects Data'!K729</f>
        <v>21.7083333</v>
      </c>
      <c r="N729" t="str">
        <f>'Prospects Data'!L729</f>
        <v>5' 11"</v>
      </c>
      <c r="O729">
        <f>'Prospects Data'!M729</f>
        <v>190</v>
      </c>
      <c r="P729" t="str">
        <f>'Prospects Data'!N729</f>
        <v>S</v>
      </c>
      <c r="Q729" t="str">
        <f>'Prospects Data'!O729</f>
        <v>R</v>
      </c>
      <c r="R729">
        <f>'Prospects Data'!P729</f>
        <v>2021</v>
      </c>
      <c r="S729" t="str">
        <f>'Prospects Data'!Q729</f>
        <v>Draft</v>
      </c>
      <c r="T729" t="str">
        <f>'Prospects Data'!R729</f>
        <v>MIN</v>
      </c>
      <c r="U729">
        <f>'Prospects Data'!S729</f>
        <v>1700000</v>
      </c>
      <c r="V729" t="str">
        <f>'Prospects Data'!T729</f>
        <v>Ozaukee HS (WI)</v>
      </c>
      <c r="W729" t="str">
        <f>'Prospects Data'!U729</f>
        <v>When Miller was the 36th overall pick in 2021, there was hope he'd develop enough strength to be an everyday shortstop; the defense and contact components were already in place. That hasn't happened, and the 21-year-old Miller has had a below-average overall offense performance at every minor league level because he has roughly 30-grade power. He's still a terrific and precocious shortstop defender with fantastic actions and arm accuracy. A switch-hitter with above-average plate skills and bat-to-ball ability, there's enough offense here for Miller to be a lower-impact utilityman.</v>
      </c>
      <c r="X729">
        <f>'Prospects Data'!V729</f>
        <v>0</v>
      </c>
      <c r="Y729" t="str">
        <f>'Prospects Data'!W729</f>
        <v>sa3017512</v>
      </c>
    </row>
    <row r="730" spans="2:25" x14ac:dyDescent="0.45">
      <c r="B730">
        <v>25</v>
      </c>
      <c r="C730" t="s">
        <v>5106</v>
      </c>
      <c r="D730" t="s">
        <v>170</v>
      </c>
      <c r="E730" s="7" t="str">
        <f>VLOOKUP(D730, Index!$A$2:$B$31, 2, FALSE)</f>
        <v>Guardians</v>
      </c>
      <c r="F730" s="7">
        <f t="shared" si="11"/>
        <v>729</v>
      </c>
      <c r="G730" t="str">
        <f>'Prospects Data'!E730</f>
        <v>C</v>
      </c>
      <c r="H730" t="str">
        <f>'Prospects Data'!F730</f>
        <v>A+</v>
      </c>
      <c r="I730">
        <f>'Prospects Data'!G730</f>
        <v>2027</v>
      </c>
      <c r="J730">
        <f>'Prospects Data'!H730</f>
        <v>40</v>
      </c>
      <c r="K730" t="str">
        <f>'Prospects Data'!I730</f>
        <v>Med</v>
      </c>
      <c r="L730">
        <f>'Prospects Data'!J730</f>
        <v>0</v>
      </c>
      <c r="M730">
        <f>'Prospects Data'!K730</f>
        <v>22.4277777</v>
      </c>
      <c r="N730" t="str">
        <f>'Prospects Data'!L730</f>
        <v>5' 10"</v>
      </c>
      <c r="O730">
        <f>'Prospects Data'!M730</f>
        <v>190</v>
      </c>
      <c r="P730" t="str">
        <f>'Prospects Data'!N730</f>
        <v>L</v>
      </c>
      <c r="Q730" t="str">
        <f>'Prospects Data'!O730</f>
        <v>R</v>
      </c>
      <c r="R730">
        <f>'Prospects Data'!P730</f>
        <v>2023</v>
      </c>
      <c r="S730" t="str">
        <f>'Prospects Data'!Q730</f>
        <v>Draft</v>
      </c>
      <c r="T730" t="str">
        <f>'Prospects Data'!R730</f>
        <v>CLE</v>
      </c>
      <c r="U730">
        <f>'Prospects Data'!S730</f>
        <v>400000</v>
      </c>
      <c r="V730" t="str">
        <f>'Prospects Data'!T730</f>
        <v>Clemson</v>
      </c>
      <c r="W730" t="str">
        <f>'Prospects Data'!U730</f>
        <v>Ingle is a small, contact-oriented catcher with fringe defensive tools. His receiving looks better this spring than it did at Clemson but it still isn't great, and Ingle tries to make up for a lack of arm strength with a quick exchange, which sometimes impacts his accuracy and forces the infielder to make a great tag. He's good enough to project as a viable defender, but it's unlikely he'll ever be plus back there. As such, Ingle projects as a bat-first backup. He has excellent plate coverage and feel for oppo spray, especially against high fastballs. He also has plus plate discipline, which may keel off at the upper levels as pitchers go right at Ingle without fear of him doing huge damage.</v>
      </c>
      <c r="X730">
        <f>'Prospects Data'!V730</f>
        <v>0</v>
      </c>
      <c r="Y730" t="str">
        <f>'Prospects Data'!W730</f>
        <v>sa3023069</v>
      </c>
    </row>
    <row r="731" spans="2:25" x14ac:dyDescent="0.45">
      <c r="B731">
        <v>25</v>
      </c>
      <c r="C731" t="s">
        <v>5109</v>
      </c>
      <c r="D731" t="s">
        <v>130</v>
      </c>
      <c r="E731" s="7" t="str">
        <f>VLOOKUP(D731, Index!$A$2:$B$31, 2, FALSE)</f>
        <v>Rangers</v>
      </c>
      <c r="F731" s="7">
        <f t="shared" si="11"/>
        <v>730</v>
      </c>
      <c r="G731" t="str">
        <f>'Prospects Data'!E731</f>
        <v>SP</v>
      </c>
      <c r="H731" t="str">
        <f>'Prospects Data'!F731</f>
        <v>CPX</v>
      </c>
      <c r="I731">
        <f>'Prospects Data'!G731</f>
        <v>2027</v>
      </c>
      <c r="J731">
        <f>'Prospects Data'!H731</f>
        <v>40</v>
      </c>
      <c r="K731" t="str">
        <f>'Prospects Data'!I731</f>
        <v>High</v>
      </c>
      <c r="L731">
        <f>'Prospects Data'!J731</f>
        <v>0</v>
      </c>
      <c r="M731">
        <f>'Prospects Data'!K731</f>
        <v>21.15</v>
      </c>
      <c r="N731" t="str">
        <f>'Prospects Data'!L731</f>
        <v>6' 4"</v>
      </c>
      <c r="O731">
        <f>'Prospects Data'!M731</f>
        <v>208</v>
      </c>
      <c r="P731" t="str">
        <f>'Prospects Data'!N731</f>
        <v>R</v>
      </c>
      <c r="Q731" t="str">
        <f>'Prospects Data'!O731</f>
        <v>R</v>
      </c>
      <c r="R731">
        <f>'Prospects Data'!P731</f>
        <v>2022</v>
      </c>
      <c r="S731" t="str">
        <f>'Prospects Data'!Q731</f>
        <v>Draft</v>
      </c>
      <c r="T731" t="str">
        <f>'Prospects Data'!R731</f>
        <v>TEX</v>
      </c>
      <c r="U731">
        <f>'Prospects Data'!S731</f>
        <v>3700000</v>
      </c>
      <c r="V731" t="str">
        <f>'Prospects Data'!T731</f>
        <v>Orchard Lakes St. Mary's HS (MI)</v>
      </c>
      <c r="W731" t="str">
        <f>'Prospects Data'!U731</f>
        <v>This one is currently off the rails. Porter was one of the more talented high school pitchers in the 2022 draft and was the Rangers' over-slot target as a result of their very early under-slot deal with Kumar Rocker. Porter has struggled with control in pro ball, though early on his stuff looked close to its high school peak. More recently Porter was so wild at High-A early this year that he was shut down and sent to Arizona to recalibrate. He has thrown in ACL games a couple of times leading up to list publication and his velocity is way, way down compared to peak. A source who saw one of his first two starts had him sitting 90-92 (he was 92-94 in the Spring Breakout game), and Porter imploded again the night before list publication at the Giants' complex, where he sat 90. Obviously this guy is going through it right now. It's plausible he and the Rangers will find a way to both overcome his walk issues and help his suddenly below-average velocity rebound, but if you're lining up this system without taking into account how sharp his stuff used to be and are thinking about it as a snapshot of its current state, (or if you think about Porter from a trade value standpoint), then he's arguably off the board entirely right now. Here I have the luxury of simply warning you that this is not going well while factoring my previous evaluations of Porter into his current grade.</v>
      </c>
      <c r="X731">
        <f>'Prospects Data'!V731</f>
        <v>0</v>
      </c>
      <c r="Y731" t="str">
        <f>'Prospects Data'!W731</f>
        <v>sa3020708</v>
      </c>
    </row>
    <row r="732" spans="2:25" x14ac:dyDescent="0.45">
      <c r="B732">
        <v>25</v>
      </c>
      <c r="C732" t="s">
        <v>5113</v>
      </c>
      <c r="D732" t="s">
        <v>7</v>
      </c>
      <c r="E732" s="7" t="str">
        <f>VLOOKUP(D732, Index!$A$2:$B$31, 2, FALSE)</f>
        <v>Marlins</v>
      </c>
      <c r="F732" s="7">
        <f t="shared" si="11"/>
        <v>731</v>
      </c>
      <c r="G732" t="str">
        <f>'Prospects Data'!E732</f>
        <v>SIRP</v>
      </c>
      <c r="H732" t="str">
        <f>'Prospects Data'!F732</f>
        <v>AAA</v>
      </c>
      <c r="I732">
        <f>'Prospects Data'!G732</f>
        <v>2024</v>
      </c>
      <c r="J732">
        <f>'Prospects Data'!H732</f>
        <v>40</v>
      </c>
      <c r="K732" t="str">
        <f>'Prospects Data'!I732</f>
        <v>Med</v>
      </c>
      <c r="L732">
        <f>'Prospects Data'!J732</f>
        <v>0</v>
      </c>
      <c r="M732">
        <f>'Prospects Data'!K732</f>
        <v>26.475000000000001</v>
      </c>
      <c r="N732" t="str">
        <f>'Prospects Data'!L732</f>
        <v>6' 4"</v>
      </c>
      <c r="O732">
        <f>'Prospects Data'!M732</f>
        <v>220</v>
      </c>
      <c r="P732" t="str">
        <f>'Prospects Data'!N732</f>
        <v>R</v>
      </c>
      <c r="Q732" t="str">
        <f>'Prospects Data'!O732</f>
        <v>R</v>
      </c>
      <c r="R732">
        <f>'Prospects Data'!P732</f>
        <v>2019</v>
      </c>
      <c r="S732" t="str">
        <f>'Prospects Data'!Q732</f>
        <v>Draft</v>
      </c>
      <c r="T732" t="str">
        <f>'Prospects Data'!R732</f>
        <v>MIA</v>
      </c>
      <c r="U732">
        <f>'Prospects Data'!S732</f>
        <v>125000</v>
      </c>
      <c r="V732" t="str">
        <f>'Prospects Data'!T732</f>
        <v>Bethune-Cookman</v>
      </c>
      <c r="W732" t="str">
        <f>'Prospects Data'!U732</f>
        <v>A very successful three-year starter at Bethune-Cookman, Maldonado's pro career began on a bit of a delay because of the pandemic and an injury that cost him a large chunk of 2021. Despite that, he reached the upper levels of the minors in a relief role very quickly, and he's been dominant from a bat-missing and strike-throwing standpoint for the last couple of years before finally debuting in the majors this season. Maldonado hangs his hat on a mid-80s slider that has powerful vertical finish. He throws this pitch more than half the time and supplements it with a low-90s sinker that stays out of trouble because of Maldonado's control. He's begun to incorporate a cutter in order to keep hitters off his fastball, mostly against lefties. Consistent slider command is his ticket to a steady low-leverage relief role.</v>
      </c>
      <c r="X732">
        <f>'Prospects Data'!V732</f>
        <v>0</v>
      </c>
      <c r="Y732">
        <f>'Prospects Data'!W732</f>
        <v>26034</v>
      </c>
    </row>
    <row r="733" spans="2:25" x14ac:dyDescent="0.45">
      <c r="B733">
        <v>25</v>
      </c>
      <c r="C733" t="s">
        <v>5116</v>
      </c>
      <c r="D733" t="s">
        <v>21</v>
      </c>
      <c r="E733" s="7" t="str">
        <f>VLOOKUP(D733, Index!$A$2:$B$31, 2, FALSE)</f>
        <v>Orioles</v>
      </c>
      <c r="F733" s="7">
        <f t="shared" si="11"/>
        <v>732</v>
      </c>
      <c r="G733" t="str">
        <f>'Prospects Data'!E733</f>
        <v>SP</v>
      </c>
      <c r="H733" t="str">
        <f>'Prospects Data'!F733</f>
        <v>A+</v>
      </c>
      <c r="I733">
        <f>'Prospects Data'!G733</f>
        <v>2026</v>
      </c>
      <c r="J733">
        <f>'Prospects Data'!H733</f>
        <v>40</v>
      </c>
      <c r="K733" t="str">
        <f>'Prospects Data'!I733</f>
        <v>High</v>
      </c>
      <c r="L733">
        <f>'Prospects Data'!J733</f>
        <v>0</v>
      </c>
      <c r="M733">
        <f>'Prospects Data'!K733</f>
        <v>21.1333333</v>
      </c>
      <c r="N733" t="str">
        <f>'Prospects Data'!L733</f>
        <v>6' 1"</v>
      </c>
      <c r="O733">
        <f>'Prospects Data'!M733</f>
        <v>213</v>
      </c>
      <c r="P733" t="str">
        <f>'Prospects Data'!N733</f>
        <v>R</v>
      </c>
      <c r="Q733" t="str">
        <f>'Prospects Data'!O733</f>
        <v>R</v>
      </c>
      <c r="R733">
        <f>'Prospects Data'!P733</f>
        <v>2019</v>
      </c>
      <c r="S733" t="str">
        <f>'Prospects Data'!Q733</f>
        <v>J2</v>
      </c>
      <c r="T733" t="str">
        <f>'Prospects Data'!R733</f>
        <v>BAL</v>
      </c>
      <c r="U733">
        <f>'Prospects Data'!S733</f>
        <v>225000</v>
      </c>
      <c r="V733" t="str">
        <f>'Prospects Data'!T733</f>
        <v>Venezuela</v>
      </c>
      <c r="W733" t="str">
        <f>'Prospects Data'!U733</f>
        <v>Chace checks an interesting blend of data and scouting boxes thanks mostly to his drop-and-drive style delivery. He has a lower-than-average release height and plus extension, both of which are enabled by his fantastic on-mound athleticism and huge stride down the mound. Chace also imparts plus vertical movement on his fastball. It's rare for all of these things to be part of one pitcher's profile. He's missing a lot of bats in a piggyback role at High-A Aberdeen. He's doing most of the damage with his fastball, but all of Chace's pitches are generating an above-average rate of swing-and-miss. He's a smaller guy but a remarkable athlete who has a shot to maintain this kind of velocity across a starter's workload. Chace still needs to improve his strike-throwing, which has been enough of an issue for him in each of his pro seasons that it could limit him to long relief.</v>
      </c>
      <c r="X733">
        <f>'Prospects Data'!V733</f>
        <v>0</v>
      </c>
      <c r="Y733" t="str">
        <f>'Prospects Data'!W733</f>
        <v>sa3015346</v>
      </c>
    </row>
    <row r="734" spans="2:25" x14ac:dyDescent="0.45">
      <c r="B734">
        <v>25</v>
      </c>
      <c r="C734" t="s">
        <v>5119</v>
      </c>
      <c r="D734" t="s">
        <v>76</v>
      </c>
      <c r="E734" s="7" t="str">
        <f>VLOOKUP(D734, Index!$A$2:$B$31, 2, FALSE)</f>
        <v>Pirates</v>
      </c>
      <c r="F734" s="7">
        <f t="shared" si="11"/>
        <v>733</v>
      </c>
      <c r="G734" t="str">
        <f>'Prospects Data'!E734</f>
        <v>SIRP</v>
      </c>
      <c r="H734" t="str">
        <f>'Prospects Data'!F734</f>
        <v>AA</v>
      </c>
      <c r="I734">
        <f>'Prospects Data'!G734</f>
        <v>2027</v>
      </c>
      <c r="J734">
        <f>'Prospects Data'!H734</f>
        <v>40</v>
      </c>
      <c r="K734" t="str">
        <f>'Prospects Data'!I734</f>
        <v>Low</v>
      </c>
      <c r="L734">
        <f>'Prospects Data'!J734</f>
        <v>0</v>
      </c>
      <c r="M734">
        <f>'Prospects Data'!K734</f>
        <v>23.558333300000001</v>
      </c>
      <c r="N734" t="str">
        <f>'Prospects Data'!L734</f>
        <v>5' 11"</v>
      </c>
      <c r="O734">
        <f>'Prospects Data'!M734</f>
        <v>190</v>
      </c>
      <c r="P734" t="str">
        <f>'Prospects Data'!N734</f>
        <v>L</v>
      </c>
      <c r="Q734" t="str">
        <f>'Prospects Data'!O734</f>
        <v>L</v>
      </c>
      <c r="R734">
        <f>'Prospects Data'!P734</f>
        <v>2017</v>
      </c>
      <c r="S734" t="str">
        <f>'Prospects Data'!Q734</f>
        <v>J2</v>
      </c>
      <c r="T734" t="str">
        <f>'Prospects Data'!R734</f>
        <v>PIT</v>
      </c>
      <c r="U734">
        <f>'Prospects Data'!S734</f>
        <v>0</v>
      </c>
      <c r="V734" t="str">
        <f>'Prospects Data'!T734</f>
        <v>Dominican Republic</v>
      </c>
      <c r="W734" t="str">
        <f>'Prospects Data'!U734</f>
        <v>Peralta looks like your standard, steady lefty middle reliever. His fastball has average velocity, but he hides the ball well and creates upshot angle on the pitch. His low-80s slider lacks raw spin, but it's still the grim reaper for lefties, who are hitting .180 against Peralta as of list publication. It's feasible he'll be added to the 40-man after the season and debut in 2025.</v>
      </c>
      <c r="X734">
        <f>'Prospects Data'!V734</f>
        <v>0</v>
      </c>
      <c r="Y734" t="str">
        <f>'Prospects Data'!W734</f>
        <v>sa3005843</v>
      </c>
    </row>
    <row r="735" spans="2:25" x14ac:dyDescent="0.45">
      <c r="B735">
        <v>25</v>
      </c>
      <c r="C735" t="s">
        <v>5122</v>
      </c>
      <c r="D735" t="s">
        <v>309</v>
      </c>
      <c r="E735" s="7" t="str">
        <f>VLOOKUP(D735, Index!$A$2:$B$31, 2, FALSE)</f>
        <v>Rockies</v>
      </c>
      <c r="F735" s="7">
        <f t="shared" si="11"/>
        <v>734</v>
      </c>
      <c r="G735" t="str">
        <f>'Prospects Data'!E735</f>
        <v>CF</v>
      </c>
      <c r="H735" t="str">
        <f>'Prospects Data'!F735</f>
        <v>A+</v>
      </c>
      <c r="I735">
        <f>'Prospects Data'!G735</f>
        <v>2026</v>
      </c>
      <c r="J735">
        <f>'Prospects Data'!H735</f>
        <v>40</v>
      </c>
      <c r="K735" t="str">
        <f>'Prospects Data'!I735</f>
        <v>Med</v>
      </c>
      <c r="L735">
        <f>'Prospects Data'!J735</f>
        <v>0</v>
      </c>
      <c r="M735">
        <f>'Prospects Data'!K735</f>
        <v>22.2194444</v>
      </c>
      <c r="N735" t="str">
        <f>'Prospects Data'!L735</f>
        <v>6' 3"</v>
      </c>
      <c r="O735">
        <f>'Prospects Data'!M735</f>
        <v>200</v>
      </c>
      <c r="P735" t="str">
        <f>'Prospects Data'!N735</f>
        <v>R</v>
      </c>
      <c r="Q735" t="str">
        <f>'Prospects Data'!O735</f>
        <v>R</v>
      </c>
      <c r="R735">
        <f>'Prospects Data'!P735</f>
        <v>2023</v>
      </c>
      <c r="S735" t="str">
        <f>'Prospects Data'!Q735</f>
        <v>Draft</v>
      </c>
      <c r="T735" t="str">
        <f>'Prospects Data'!R735</f>
        <v>COL</v>
      </c>
      <c r="U735">
        <f>'Prospects Data'!S735</f>
        <v>1300000</v>
      </c>
      <c r="V735" t="str">
        <f>'Prospects Data'!T735</f>
        <v>San Diego State</v>
      </c>
      <c r="W735" t="str">
        <f>'Prospects Data'!U735</f>
        <v>Carrigg is a superlative athlete with some monster tools, but none on offense. He lit up the Combine athletics testing, especially the throwing drills; he has a legit 80 arm with unbelievable connectivity during max-effort rips. Carrigg is a wiry, sinewy athlete with a multi-positional background, getting catcher, shortstop, and third base reps as an underclassman at San Diego State, while playing center field as a junior. The Rockies let him catch a little bit after the draft, but he is back to playing mostly center field so far in 2024, to mixed reviews. He's more likely to wind up playing a dynamic right field and a couple infield positions. A switch-hitter with a long lefty swing, Carrigg's cut is grooved from both sides of the plate. I don't think he'll hit enough to be a true everyday guy, but he should be a fun role player with premium defensive versatility assuming he continues to revisit other defensive positions in pro ball, which in a best-case scenario includes catcher.</v>
      </c>
      <c r="X735">
        <f>'Prospects Data'!V735</f>
        <v>0</v>
      </c>
      <c r="Y735" t="str">
        <f>'Prospects Data'!W735</f>
        <v>sa3022596</v>
      </c>
    </row>
    <row r="736" spans="2:25" x14ac:dyDescent="0.45">
      <c r="B736">
        <v>25</v>
      </c>
      <c r="C736" t="s">
        <v>5125</v>
      </c>
      <c r="D736" t="s">
        <v>98</v>
      </c>
      <c r="E736" s="7" t="str">
        <f>VLOOKUP(D736, Index!$A$2:$B$31, 2, FALSE)</f>
        <v>Blue Jays</v>
      </c>
      <c r="F736" s="7">
        <f t="shared" si="11"/>
        <v>735</v>
      </c>
      <c r="G736" t="str">
        <f>'Prospects Data'!E736</f>
        <v>SIRP</v>
      </c>
      <c r="H736" t="str">
        <f>'Prospects Data'!F736</f>
        <v>AAA</v>
      </c>
      <c r="I736">
        <f>'Prospects Data'!G736</f>
        <v>2024</v>
      </c>
      <c r="J736">
        <f>'Prospects Data'!H736</f>
        <v>40</v>
      </c>
      <c r="K736" t="str">
        <f>'Prospects Data'!I736</f>
        <v>Low</v>
      </c>
      <c r="L736">
        <f>'Prospects Data'!J736</f>
        <v>0</v>
      </c>
      <c r="M736">
        <f>'Prospects Data'!K736</f>
        <v>25.824999999999999</v>
      </c>
      <c r="N736" t="str">
        <f>'Prospects Data'!L736</f>
        <v>6' 2"</v>
      </c>
      <c r="O736">
        <f>'Prospects Data'!M736</f>
        <v>210</v>
      </c>
      <c r="P736" t="str">
        <f>'Prospects Data'!N736</f>
        <v>R</v>
      </c>
      <c r="Q736" t="str">
        <f>'Prospects Data'!O736</f>
        <v>R</v>
      </c>
      <c r="R736">
        <f>'Prospects Data'!P736</f>
        <v>2017</v>
      </c>
      <c r="S736" t="str">
        <f>'Prospects Data'!Q736</f>
        <v>Draft</v>
      </c>
      <c r="T736" t="str">
        <f>'Prospects Data'!R736</f>
        <v>TOR</v>
      </c>
      <c r="U736">
        <f>'Prospects Data'!S736</f>
        <v>1500000</v>
      </c>
      <c r="V736" t="str">
        <f>'Prospects Data'!T736</f>
        <v>Huntington Beach HS (CA)</v>
      </c>
      <c r="W736" t="str">
        <f>'Prospects Data'!U736</f>
        <v>A two-way amateur prospect, Toronto originally developed Danner as a catcher, but as injuries and strikeouts mounted, he returned to the mound in 2019, and immediately his fastball was in the 95-97 mph range. Danner had a UCL injury that cost him basically all of 2022, and his 2023 ended with an oblique strain. He has thrown just shy of 80 total innings as a pro. When Danner is healthy, his stuff is nasty. His fastball routinely sits 95-98 (though it plays down a bit) and his upper-80s slider, which has almost perfectly downward vertical shape, is easily a plus pitch. Danner's role is likely to be of the middle-inning variety due to his fastball's lack of action, and there's obviously a lot of injury risk here as well. Expect him to get a more thorough major league look if he can stay healthy in 2024.</v>
      </c>
      <c r="X736" t="str">
        <f>'Prospects Data'!V736</f>
        <v>KZUv-IPrYKk</v>
      </c>
      <c r="Y736">
        <f>'Prospects Data'!W736</f>
        <v>22116</v>
      </c>
    </row>
    <row r="737" spans="2:25" x14ac:dyDescent="0.45">
      <c r="B737">
        <v>25</v>
      </c>
      <c r="C737" t="s">
        <v>5128</v>
      </c>
      <c r="D737" t="s">
        <v>56</v>
      </c>
      <c r="E737" s="7" t="str">
        <f>VLOOKUP(D737, Index!$A$2:$B$31, 2, FALSE)</f>
        <v>Brewers</v>
      </c>
      <c r="F737" s="7">
        <f t="shared" si="11"/>
        <v>736</v>
      </c>
      <c r="G737" t="str">
        <f>'Prospects Data'!E737</f>
        <v>1B</v>
      </c>
      <c r="H737">
        <f>'Prospects Data'!F737</f>
        <v>0</v>
      </c>
      <c r="I737">
        <f>'Prospects Data'!G737</f>
        <v>2026</v>
      </c>
      <c r="J737">
        <f>'Prospects Data'!H737</f>
        <v>40</v>
      </c>
      <c r="K737" t="str">
        <f>'Prospects Data'!I737</f>
        <v>Med</v>
      </c>
      <c r="L737">
        <f>'Prospects Data'!J737</f>
        <v>0</v>
      </c>
      <c r="M737">
        <f>'Prospects Data'!K737</f>
        <v>21.0833333</v>
      </c>
      <c r="N737" t="str">
        <f>'Prospects Data'!L737</f>
        <v>6' 3"</v>
      </c>
      <c r="O737">
        <f>'Prospects Data'!M737</f>
        <v>236</v>
      </c>
      <c r="P737" t="str">
        <f>'Prospects Data'!N737</f>
        <v>L</v>
      </c>
      <c r="Q737" t="str">
        <f>'Prospects Data'!O737</f>
        <v>L</v>
      </c>
      <c r="R737">
        <f>'Prospects Data'!P737</f>
        <v>2024</v>
      </c>
      <c r="S737" t="str">
        <f>'Prospects Data'!Q737</f>
        <v>Draft</v>
      </c>
      <c r="T737" t="str">
        <f>'Prospects Data'!R737</f>
        <v>MIL</v>
      </c>
      <c r="U737">
        <f>'Prospects Data'!S737</f>
        <v>0</v>
      </c>
      <c r="V737" t="str">
        <f>'Prospects Data'!T737</f>
        <v>Tennessee</v>
      </c>
      <c r="W737" t="str">
        <f>'Prospects Data'!U737</f>
        <v>Beefy first base-only power-hitting prospect with plus all-fields juice. Sandwiched a down sophomore season between stellar freshman and junior campaigns. Led Division-I in doubles and had a 31-game hit streak as a junior. Pretty good plate coverage; tends to hit the ball where it's pitched. Hits some epic golf shot pull-side homers, can also flatten his path and bang stuff on the outer half to the opposite field gap. Plate discipline is an issue. Poor secondary pitch recognition leads to some in-zone whiffs versus hittable pitches. Your profile has to be iron clad to project as an average first baseman, and Burke's chase rates are a body blow to his. His power and barrel feel should still allow him to play a big league role for as long as he can maintain his current level of athleticism, ranking in the 25-40 range when you line up all the first basemen.</v>
      </c>
      <c r="X737">
        <f>'Prospects Data'!V737</f>
        <v>0</v>
      </c>
      <c r="Y737">
        <f>'Prospects Data'!W737</f>
        <v>0</v>
      </c>
    </row>
    <row r="738" spans="2:25" x14ac:dyDescent="0.45">
      <c r="B738">
        <v>25</v>
      </c>
      <c r="C738" t="s">
        <v>5130</v>
      </c>
      <c r="D738" t="s">
        <v>28</v>
      </c>
      <c r="E738" s="7" t="str">
        <f>VLOOKUP(D738, Index!$A$2:$B$31, 2, FALSE)</f>
        <v>Red Sox</v>
      </c>
      <c r="F738" s="7">
        <f t="shared" si="11"/>
        <v>737</v>
      </c>
      <c r="G738" t="str">
        <f>'Prospects Data'!E738</f>
        <v>SP</v>
      </c>
      <c r="H738" t="str">
        <f>'Prospects Data'!F738</f>
        <v>A+</v>
      </c>
      <c r="I738">
        <f>'Prospects Data'!G738</f>
        <v>2026</v>
      </c>
      <c r="J738">
        <f>'Prospects Data'!H738</f>
        <v>40</v>
      </c>
      <c r="K738" t="str">
        <f>'Prospects Data'!I738</f>
        <v>High</v>
      </c>
      <c r="L738">
        <f>'Prospects Data'!J738</f>
        <v>0</v>
      </c>
      <c r="M738">
        <f>'Prospects Data'!K738</f>
        <v>21.786111099999999</v>
      </c>
      <c r="N738" t="str">
        <f>'Prospects Data'!L738</f>
        <v>6' 4"</v>
      </c>
      <c r="O738">
        <f>'Prospects Data'!M738</f>
        <v>190</v>
      </c>
      <c r="P738" t="str">
        <f>'Prospects Data'!N738</f>
        <v>R</v>
      </c>
      <c r="Q738" t="str">
        <f>'Prospects Data'!O738</f>
        <v>R</v>
      </c>
      <c r="R738">
        <f>'Prospects Data'!P738</f>
        <v>2019</v>
      </c>
      <c r="S738" t="str">
        <f>'Prospects Data'!Q738</f>
        <v>J2</v>
      </c>
      <c r="T738" t="str">
        <f>'Prospects Data'!R738</f>
        <v>BOS</v>
      </c>
      <c r="U738">
        <f>'Prospects Data'!S738</f>
        <v>35000</v>
      </c>
      <c r="V738" t="str">
        <f>'Prospects Data'!T738</f>
        <v>Dominican Republic</v>
      </c>
      <c r="W738" t="str">
        <f>'Prospects Data'!U738</f>
        <v>Monegro was a little older than the typical complex-level arm last year but still had a breakout of sorts and was dominant after his promotion to Low-A. The Red Sox have accelerated his promotion pace and he's been at High-A in 2024. He's still projectable at a high-waited 6-foot-4, and he's growing into feel for his body and for all four of his pitches. So far in 2024, Monegro has upped his usage of his secondary stuff, often leading with his slider and using his fastball as more of a late-count surprise. His slider and changeup feel are both inconsistent, but they flash average or better. Monegro needs big effort throughout his torso to generate plus arm speed, but that arm speed gives his changeup considerable ceiling. He can also lob in a curveball now and then. This is still a pretty raw developmental starter prospect with sizable variance, and it's plausible that Monegro could even be a high-leverage reliever at some point. His outcomes are all over the map because he's talented and raw.</v>
      </c>
      <c r="X738">
        <f>'Prospects Data'!V738</f>
        <v>0</v>
      </c>
      <c r="Y738" t="str">
        <f>'Prospects Data'!W738</f>
        <v>sa3015476</v>
      </c>
    </row>
    <row r="739" spans="2:25" x14ac:dyDescent="0.45">
      <c r="B739">
        <v>25</v>
      </c>
      <c r="C739" t="s">
        <v>1348</v>
      </c>
      <c r="D739" t="s">
        <v>104</v>
      </c>
      <c r="E739" s="7" t="str">
        <f>VLOOKUP(D739, Index!$A$2:$B$31, 2, FALSE)</f>
        <v>Nationals</v>
      </c>
      <c r="F739" s="7">
        <f t="shared" si="11"/>
        <v>738</v>
      </c>
      <c r="G739" t="str">
        <f>'Prospects Data'!E739</f>
        <v>SS</v>
      </c>
      <c r="H739" t="str">
        <f>'Prospects Data'!F739</f>
        <v>AA</v>
      </c>
      <c r="I739">
        <f>'Prospects Data'!G739</f>
        <v>2025</v>
      </c>
      <c r="J739">
        <f>'Prospects Data'!H739</f>
        <v>40</v>
      </c>
      <c r="K739" t="str">
        <f>'Prospects Data'!I739</f>
        <v>High</v>
      </c>
      <c r="L739">
        <f>'Prospects Data'!J739</f>
        <v>0</v>
      </c>
      <c r="M739">
        <f>'Prospects Data'!K739</f>
        <v>21.8805555</v>
      </c>
      <c r="N739" t="str">
        <f>'Prospects Data'!L739</f>
        <v>5' 9"</v>
      </c>
      <c r="O739">
        <f>'Prospects Data'!M739</f>
        <v>180</v>
      </c>
      <c r="P739" t="str">
        <f>'Prospects Data'!N739</f>
        <v>R</v>
      </c>
      <c r="Q739" t="str">
        <f>'Prospects Data'!O739</f>
        <v>R</v>
      </c>
      <c r="R739">
        <f>'Prospects Data'!P739</f>
        <v>2019</v>
      </c>
      <c r="S739" t="str">
        <f>'Prospects Data'!Q739</f>
        <v>J2</v>
      </c>
      <c r="T739" t="str">
        <f>'Prospects Data'!R739</f>
        <v>CHC</v>
      </c>
      <c r="U739">
        <f>'Prospects Data'!S739</f>
        <v>1500000</v>
      </c>
      <c r="V739" t="str">
        <f>'Prospects Data'!T739</f>
        <v>Dominican Republic</v>
      </c>
      <c r="W739" t="str">
        <f>'Prospects Data'!U739</f>
        <v>Made is a projectable shortstop prospect who has been barbecuing in A-ball since the Cubs were forced (by the glut of young infielders they suddenly had after the Yu Darvish trade) to rush him into full-season ball when Made was 18. He has been slowly improving since coming to Washington in the Jeimer Candelario trade and has an OBP-driven wRC+ of about 120 at High-A Wilmington as of list publication. 
Made is an average shortstop defender with an above-average arm, and that ability is what's driving his projection as a big league role player. He hasn't played any third base since coming to Washington's org, but defensive versatility is going to be a big part of what makes him rosterable. Made's swing is quite grooved and he's likely to mature into a well-below average hit tool, but his patience and projectable power should make him dangerous enough to hold down a fifth or sixth infielder role, especially if he can learn to hunt the pitches he can damage.</v>
      </c>
      <c r="X739">
        <f>'Prospects Data'!V739</f>
        <v>0</v>
      </c>
      <c r="Y739" t="str">
        <f>'Prospects Data'!W739</f>
        <v>sa3014679</v>
      </c>
    </row>
    <row r="740" spans="2:25" x14ac:dyDescent="0.45">
      <c r="B740">
        <v>25</v>
      </c>
      <c r="C740" t="s">
        <v>5134</v>
      </c>
      <c r="D740" t="s">
        <v>59</v>
      </c>
      <c r="E740" s="7" t="str">
        <f>VLOOKUP(D740, Index!$A$2:$B$31, 2, FALSE)</f>
        <v>Twins</v>
      </c>
      <c r="F740" s="7">
        <f t="shared" si="11"/>
        <v>739</v>
      </c>
      <c r="G740" t="str">
        <f>'Prospects Data'!E740</f>
        <v>SS</v>
      </c>
      <c r="H740" t="str">
        <f>'Prospects Data'!F740</f>
        <v>CPX</v>
      </c>
      <c r="I740">
        <f>'Prospects Data'!G740</f>
        <v>2029</v>
      </c>
      <c r="J740">
        <f>'Prospects Data'!H740</f>
        <v>40</v>
      </c>
      <c r="K740" t="str">
        <f>'Prospects Data'!I740</f>
        <v>High</v>
      </c>
      <c r="L740">
        <f>'Prospects Data'!J740</f>
        <v>0</v>
      </c>
      <c r="M740">
        <f>'Prospects Data'!K740</f>
        <v>18.869444399999999</v>
      </c>
      <c r="N740" t="str">
        <f>'Prospects Data'!L740</f>
        <v>6' 3"</v>
      </c>
      <c r="O740">
        <f>'Prospects Data'!M740</f>
        <v>165</v>
      </c>
      <c r="P740" t="str">
        <f>'Prospects Data'!N740</f>
        <v>R</v>
      </c>
      <c r="Q740" t="str">
        <f>'Prospects Data'!O740</f>
        <v>R</v>
      </c>
      <c r="R740">
        <f>'Prospects Data'!P740</f>
        <v>2023</v>
      </c>
      <c r="S740" t="str">
        <f>'Prospects Data'!Q740</f>
        <v>Intl15</v>
      </c>
      <c r="T740" t="str">
        <f>'Prospects Data'!R740</f>
        <v>MIN</v>
      </c>
      <c r="U740">
        <f>'Prospects Data'!S740</f>
        <v>2100000</v>
      </c>
      <c r="V740" t="str">
        <f>'Prospects Data'!T740</f>
        <v>Dominican Republic</v>
      </c>
      <c r="W740" t="str">
        <f>'Prospects Data'!U740</f>
        <v>The scintillating Chivilli was ranked seventh in the 2023 international amateur class and signed for a little over $2 million. He has a long-levered, projectable frame, runs a 6.5 60-yard dash, has a 70-grade arm, and also has exciting bat speed. Scouts who've seen him in Florida are very excited about his power potential; Chivilli is built like Fernando Tatis Jr. and has a chance to grow into serious juice. He'll probably have to in order to profile because he is an extreme power-over-hit prospect. He was billed as a guy with hit tool risk before he signed and has only reinforced those concerns in pro ball, as his batting average rests beneath the Mendoza Line for the second consecutive season. It's plausible he'll get better feel for his body and swing as he matures, but it's rare for hitters who struggle this badly early on to hit their originally perceived ceiling. There's still potential for Chivilli (pronounced chivee-YEE) to become a flashy-but-flawed big league shortstop, and if not, it'd sure be interesting to see his frame and arm strength develop on the mound.</v>
      </c>
      <c r="X740">
        <f>'Prospects Data'!V740</f>
        <v>0</v>
      </c>
      <c r="Y740" t="str">
        <f>'Prospects Data'!W740</f>
        <v>sa3021095</v>
      </c>
    </row>
    <row r="741" spans="2:25" x14ac:dyDescent="0.45">
      <c r="B741">
        <v>25</v>
      </c>
      <c r="C741" t="s">
        <v>5137</v>
      </c>
      <c r="D741" t="s">
        <v>191</v>
      </c>
      <c r="E741" s="7" t="str">
        <f>VLOOKUP(D741, Index!$A$2:$B$31, 2, FALSE)</f>
        <v>Astros</v>
      </c>
      <c r="F741" s="7">
        <f t="shared" si="11"/>
        <v>740</v>
      </c>
      <c r="G741" t="str">
        <f>'Prospects Data'!E741</f>
        <v>RF</v>
      </c>
      <c r="H741" t="str">
        <f>'Prospects Data'!F741</f>
        <v>CPX</v>
      </c>
      <c r="I741">
        <f>'Prospects Data'!G741</f>
        <v>2030</v>
      </c>
      <c r="J741">
        <f>'Prospects Data'!H741</f>
        <v>40</v>
      </c>
      <c r="K741" t="str">
        <f>'Prospects Data'!I741</f>
        <v>High</v>
      </c>
      <c r="L741">
        <f>'Prospects Data'!J741</f>
        <v>0</v>
      </c>
      <c r="M741">
        <f>'Prospects Data'!K741</f>
        <v>19.786111099999999</v>
      </c>
      <c r="N741" t="str">
        <f>'Prospects Data'!L741</f>
        <v>6' 3"</v>
      </c>
      <c r="O741">
        <f>'Prospects Data'!M741</f>
        <v>185</v>
      </c>
      <c r="P741" t="str">
        <f>'Prospects Data'!N741</f>
        <v>S</v>
      </c>
      <c r="Q741" t="str">
        <f>'Prospects Data'!O741</f>
        <v>R</v>
      </c>
      <c r="R741">
        <f>'Prospects Data'!P741</f>
        <v>2024</v>
      </c>
      <c r="S741" t="str">
        <f>'Prospects Data'!Q741</f>
        <v>Intl15</v>
      </c>
      <c r="T741" t="str">
        <f>'Prospects Data'!R741</f>
        <v>HOU</v>
      </c>
      <c r="U741">
        <f>'Prospects Data'!S741</f>
        <v>900000</v>
      </c>
      <c r="V741" t="str">
        <f>'Prospects Data'!T741</f>
        <v>Cuba</v>
      </c>
      <c r="W741" t="str">
        <f>'Prospects Data'!U741</f>
        <v>The Astros have often targeted Cuban players in the international amateur space, and in 2024, they had a couple of older prospects to whom they gave fairly big bonuses. The best of them is Rives, a powerful, switch-hitting outfielder whose $900,000 agreement was first reported by Cuban journalist Francys Romero. Rives is built like an Abercrombie model and has very dangerous power from both sides of the plate. His power stands apart from the other prospects in the 2024 class partially because Rives is two or three years older than most of his peers. The quality of the pitching he faced in Cuba does not allow for reliable statistical conversion, so we're talking about a hit tool (and player) of extreme variance and risk. Still, switch-hitters with this much power don't exactly grow on trees, so it feels fine to allocate about this much pool space to a profile like Rives' even with the cloudy contact forecast.</v>
      </c>
      <c r="X741">
        <f>'Prospects Data'!V741</f>
        <v>0</v>
      </c>
      <c r="Y741" t="str">
        <f>'Prospects Data'!W741</f>
        <v>sa3023624</v>
      </c>
    </row>
    <row r="742" spans="2:25" x14ac:dyDescent="0.45">
      <c r="B742">
        <v>25</v>
      </c>
      <c r="C742" t="s">
        <v>5140</v>
      </c>
      <c r="D742" t="s">
        <v>16</v>
      </c>
      <c r="E742" s="7" t="str">
        <f>VLOOKUP(D742, Index!$A$2:$B$31, 2, FALSE)</f>
        <v>Giants</v>
      </c>
      <c r="F742" s="7">
        <f t="shared" si="11"/>
        <v>741</v>
      </c>
      <c r="G742" t="str">
        <f>'Prospects Data'!E742</f>
        <v>LF</v>
      </c>
      <c r="H742" t="str">
        <f>'Prospects Data'!F742</f>
        <v>DSL</v>
      </c>
      <c r="I742">
        <f>'Prospects Data'!G742</f>
        <v>2028</v>
      </c>
      <c r="J742">
        <f>'Prospects Data'!H742</f>
        <v>35</v>
      </c>
      <c r="K742" t="str">
        <f>'Prospects Data'!I742</f>
        <v>Med</v>
      </c>
      <c r="L742">
        <f>'Prospects Data'!J742</f>
        <v>0</v>
      </c>
      <c r="M742">
        <f>'Prospects Data'!K742</f>
        <v>18.7</v>
      </c>
      <c r="N742" t="str">
        <f>'Prospects Data'!L742</f>
        <v>5' 11"</v>
      </c>
      <c r="O742">
        <f>'Prospects Data'!M742</f>
        <v>180</v>
      </c>
      <c r="P742" t="str">
        <f>'Prospects Data'!N742</f>
        <v>L</v>
      </c>
      <c r="Q742" t="str">
        <f>'Prospects Data'!O742</f>
        <v>L</v>
      </c>
      <c r="R742">
        <f>'Prospects Data'!P742</f>
        <v>2023</v>
      </c>
      <c r="S742" t="str">
        <f>'Prospects Data'!Q742</f>
        <v>Intl15</v>
      </c>
      <c r="T742" t="str">
        <f>'Prospects Data'!R742</f>
        <v>SFG</v>
      </c>
      <c r="U742">
        <f>'Prospects Data'!S742</f>
        <v>0</v>
      </c>
      <c r="V742" t="str">
        <f>'Prospects Data'!T742</f>
        <v>Dominican Republic</v>
      </c>
      <c r="W742" t="str">
        <f>'Prospects Data'!U742</f>
        <v>A stocky 18-year-old outfielder currently on San Francisco's extended spring training roster, Guzman has an exciting present contact and power blend but isn't especially projectable. His top-hand driven swing covers a lot of the plate and his overall package is seasoned with a pretty good idea of the strike zone. He'll have to hit all the way up the ladder as a likely left fielder, but Guzman is off to a good start.</v>
      </c>
      <c r="X742">
        <f>'Prospects Data'!V742</f>
        <v>0</v>
      </c>
      <c r="Y742" t="str">
        <f>'Prospects Data'!W742</f>
        <v>sa3021268</v>
      </c>
    </row>
    <row r="743" spans="2:25" x14ac:dyDescent="0.45">
      <c r="B743">
        <v>25</v>
      </c>
      <c r="C743" t="s">
        <v>5143</v>
      </c>
      <c r="D743" t="s">
        <v>10</v>
      </c>
      <c r="E743" s="7" t="str">
        <f>VLOOKUP(D743, Index!$A$2:$B$31, 2, FALSE)</f>
        <v>Mets</v>
      </c>
      <c r="F743" s="7">
        <f t="shared" si="11"/>
        <v>742</v>
      </c>
      <c r="G743" t="str">
        <f>'Prospects Data'!E743</f>
        <v>SP</v>
      </c>
      <c r="H743" t="str">
        <f>'Prospects Data'!F743</f>
        <v>AAA</v>
      </c>
      <c r="I743">
        <f>'Prospects Data'!G743</f>
        <v>2024</v>
      </c>
      <c r="J743">
        <f>'Prospects Data'!H743</f>
        <v>35</v>
      </c>
      <c r="K743" t="str">
        <f>'Prospects Data'!I743</f>
        <v>Low</v>
      </c>
      <c r="L743">
        <f>'Prospects Data'!J743</f>
        <v>0</v>
      </c>
      <c r="M743">
        <f>'Prospects Data'!K743</f>
        <v>24.355555500000001</v>
      </c>
      <c r="N743" t="str">
        <f>'Prospects Data'!L743</f>
        <v>6' 5"</v>
      </c>
      <c r="O743">
        <f>'Prospects Data'!M743</f>
        <v>225</v>
      </c>
      <c r="P743" t="str">
        <f>'Prospects Data'!N743</f>
        <v>R</v>
      </c>
      <c r="Q743" t="str">
        <f>'Prospects Data'!O743</f>
        <v>R</v>
      </c>
      <c r="R743">
        <f>'Prospects Data'!P743</f>
        <v>2021</v>
      </c>
      <c r="S743" t="str">
        <f>'Prospects Data'!Q743</f>
        <v>Draft</v>
      </c>
      <c r="T743" t="str">
        <f>'Prospects Data'!R743</f>
        <v>NYM</v>
      </c>
      <c r="U743">
        <f>'Prospects Data'!S743</f>
        <v>181200</v>
      </c>
      <c r="V743" t="str">
        <f>'Prospects Data'!T743</f>
        <v>Virginia</v>
      </c>
      <c r="W743" t="str">
        <f>'Prospects Data'!U743</f>
        <v>Vasil looked like a late first/comp round prospect in high school, then had an untimely injury as a senior and only pitched a little bit before the draft, sitting his usual 92-95 mph. He ended up at Virginia, where he regressed, and he was sitting 91 throughout his draft year. Like a lot of pitchers who leave Virginia, Vasil had a rebound in pro ball and was back to sitting 92-95 for the last couple of seasons. His velocity has been trending down a bit so far in 2024, and Vasil has been knocked around at Syracuse. His skinny walk rate with Binghamton the first half of last year looks like the anomaly among elevated rates at other affiliates as he's backed up in that regard, too. None of his pitches is generating a miss rate above 20% as of list publication. Vasil still has pretty good feel for location and four distinct pitches. At peak it looked like he'd compete for a rotation spot on a good team, but right now he looks more like a spot starter.</v>
      </c>
      <c r="X743" t="str">
        <f>'Prospects Data'!V743</f>
        <v>0MM5SvOXMFY</v>
      </c>
      <c r="Y743" t="str">
        <f>'Prospects Data'!W743</f>
        <v>sa3017915</v>
      </c>
    </row>
    <row r="744" spans="2:25" x14ac:dyDescent="0.45">
      <c r="B744">
        <v>25</v>
      </c>
      <c r="C744" t="s">
        <v>5147</v>
      </c>
      <c r="D744" t="s">
        <v>207</v>
      </c>
      <c r="E744" s="7" t="str">
        <f>VLOOKUP(D744, Index!$A$2:$B$31, 2, FALSE)</f>
        <v>White Sox</v>
      </c>
      <c r="F744" s="7">
        <f t="shared" si="11"/>
        <v>743</v>
      </c>
      <c r="G744" t="str">
        <f>'Prospects Data'!E744</f>
        <v>3B</v>
      </c>
      <c r="H744">
        <f>'Prospects Data'!F744</f>
        <v>0</v>
      </c>
      <c r="I744">
        <f>'Prospects Data'!G744</f>
        <v>2029</v>
      </c>
      <c r="J744">
        <f>'Prospects Data'!H744</f>
        <v>35</v>
      </c>
      <c r="K744" t="str">
        <f>'Prospects Data'!I744</f>
        <v>Med</v>
      </c>
      <c r="L744">
        <f>'Prospects Data'!J744</f>
        <v>0</v>
      </c>
      <c r="M744">
        <f>'Prospects Data'!K744</f>
        <v>18.766666600000001</v>
      </c>
      <c r="N744" t="str">
        <f>'Prospects Data'!L744</f>
        <v>6' 1"</v>
      </c>
      <c r="O744">
        <f>'Prospects Data'!M744</f>
        <v>195</v>
      </c>
      <c r="P744" t="str">
        <f>'Prospects Data'!N744</f>
        <v>R</v>
      </c>
      <c r="Q744" t="str">
        <f>'Prospects Data'!O744</f>
        <v>R</v>
      </c>
      <c r="R744">
        <f>'Prospects Data'!P744</f>
        <v>2024</v>
      </c>
      <c r="S744" t="str">
        <f>'Prospects Data'!Q744</f>
        <v>Draft</v>
      </c>
      <c r="T744" t="str">
        <f>'Prospects Data'!R744</f>
        <v>CHW</v>
      </c>
      <c r="U744">
        <f>'Prospects Data'!S744</f>
        <v>0</v>
      </c>
      <c r="V744" t="str">
        <f>'Prospects Data'!T744</f>
        <v>Okemos (MI)</v>
      </c>
      <c r="W744" t="str">
        <f>'Prospects Data'!U744</f>
        <v>Wildy variable performance with the bat in games. Was red hot at some events and not at others. At best, has some of the most consistent pull power among high school hitters in the draft. Able to generate pop in short mechanical distance. Stiff look on defense. Worked out at shortstop but might not even be an infielder. Build would be atypical fit on the infield as well. Could go in the second round if a team that cares about pull rate has the money to sign him.</v>
      </c>
      <c r="X744">
        <f>'Prospects Data'!V744</f>
        <v>0</v>
      </c>
      <c r="Y744">
        <f>'Prospects Data'!W744</f>
        <v>0</v>
      </c>
    </row>
    <row r="745" spans="2:25" x14ac:dyDescent="0.45">
      <c r="B745">
        <v>25</v>
      </c>
      <c r="C745" t="s">
        <v>5150</v>
      </c>
      <c r="D745" t="s">
        <v>269</v>
      </c>
      <c r="E745" s="7" t="str">
        <f>VLOOKUP(D745, Index!$A$2:$B$31, 2, FALSE)</f>
        <v>Cardinals</v>
      </c>
      <c r="F745" s="7">
        <f t="shared" si="11"/>
        <v>744</v>
      </c>
      <c r="G745" t="str">
        <f>'Prospects Data'!E745</f>
        <v>MIRP</v>
      </c>
      <c r="H745" t="str">
        <f>'Prospects Data'!F745</f>
        <v>AAA</v>
      </c>
      <c r="I745">
        <f>'Prospects Data'!G745</f>
        <v>2024</v>
      </c>
      <c r="J745">
        <f>'Prospects Data'!H745</f>
        <v>35</v>
      </c>
      <c r="K745" t="str">
        <f>'Prospects Data'!I745</f>
        <v>Low</v>
      </c>
      <c r="L745">
        <f>'Prospects Data'!J745</f>
        <v>0</v>
      </c>
      <c r="M745">
        <f>'Prospects Data'!K745</f>
        <v>26.161111099999999</v>
      </c>
      <c r="N745" t="str">
        <f>'Prospects Data'!L745</f>
        <v>5' 11"</v>
      </c>
      <c r="O745">
        <f>'Prospects Data'!M745</f>
        <v>195</v>
      </c>
      <c r="P745" t="str">
        <f>'Prospects Data'!N745</f>
        <v>L</v>
      </c>
      <c r="Q745" t="str">
        <f>'Prospects Data'!O745</f>
        <v>L</v>
      </c>
      <c r="R745">
        <f>'Prospects Data'!P745</f>
        <v>2019</v>
      </c>
      <c r="S745" t="str">
        <f>'Prospects Data'!Q745</f>
        <v>Draft</v>
      </c>
      <c r="T745" t="str">
        <f>'Prospects Data'!R745</f>
        <v>STL</v>
      </c>
      <c r="U745">
        <f>'Prospects Data'!S745</f>
        <v>340000</v>
      </c>
      <c r="V745" t="str">
        <f>'Prospects Data'!T745</f>
        <v>Georgia Tech</v>
      </c>
      <c r="W745" t="str">
        <f>'Prospects Data'!U745</f>
        <v>There was a point when Thomas looked like a lock to be a backend starter, but he has been pitching out of the Memphis bullpen full-time so far this season, sometimes covering multiple innings at a time. Thomas throws both a sinker and four-seamer that sit between 88-91 mph. Neither pitch has plus movement or life, so he fully depends on his impressive command for their effectiveness. His slider has above-average tightness (2800 rpm) and two-plane shape, though at times he'll give it more of a slurvey path to give it a different look. His cutter also has sharp action and features less of a vertical plane than the slider does. He primarily throws his changeup to righties and it will often flash average, but it's also an offering that has a tendency to lack action altogether and turn into a very hittable pitch. He'll need to generate depth on it more consistently in order for it to be an average weapon for him. Thomas is a fit as an up/down bulk-relief arm.</v>
      </c>
      <c r="X745">
        <f>'Prospects Data'!V745</f>
        <v>0</v>
      </c>
      <c r="Y745" t="str">
        <f>'Prospects Data'!W745</f>
        <v>sa3010784</v>
      </c>
    </row>
    <row r="746" spans="2:25" x14ac:dyDescent="0.45">
      <c r="B746">
        <v>25</v>
      </c>
      <c r="C746" t="s">
        <v>5153</v>
      </c>
      <c r="D746" t="s">
        <v>42</v>
      </c>
      <c r="E746" s="7" t="str">
        <f>VLOOKUP(D746, Index!$A$2:$B$31, 2, FALSE)</f>
        <v>Angels</v>
      </c>
      <c r="F746" s="7">
        <f t="shared" si="11"/>
        <v>745</v>
      </c>
      <c r="G746" t="str">
        <f>'Prospects Data'!E746</f>
        <v>CF</v>
      </c>
      <c r="H746" t="str">
        <f>'Prospects Data'!F746</f>
        <v>A+</v>
      </c>
      <c r="I746">
        <f>'Prospects Data'!G746</f>
        <v>2026</v>
      </c>
      <c r="J746">
        <f>'Prospects Data'!H746</f>
        <v>35</v>
      </c>
      <c r="K746" t="str">
        <f>'Prospects Data'!I746</f>
        <v>Low</v>
      </c>
      <c r="L746">
        <f>'Prospects Data'!J746</f>
        <v>0</v>
      </c>
      <c r="M746">
        <f>'Prospects Data'!K746</f>
        <v>22.774999999999999</v>
      </c>
      <c r="N746" t="str">
        <f>'Prospects Data'!L746</f>
        <v>6' 2"</v>
      </c>
      <c r="O746">
        <f>'Prospects Data'!M746</f>
        <v>200</v>
      </c>
      <c r="P746" t="str">
        <f>'Prospects Data'!N746</f>
        <v>L</v>
      </c>
      <c r="Q746" t="str">
        <f>'Prospects Data'!O746</f>
        <v>R</v>
      </c>
      <c r="R746">
        <f>'Prospects Data'!P746</f>
        <v>2023</v>
      </c>
      <c r="S746" t="str">
        <f>'Prospects Data'!Q746</f>
        <v>Draft</v>
      </c>
      <c r="T746" t="str">
        <f>'Prospects Data'!R746</f>
        <v>LAA</v>
      </c>
      <c r="U746">
        <f>'Prospects Data'!S746</f>
        <v>472500</v>
      </c>
      <c r="V746" t="str">
        <f>'Prospects Data'!T746</f>
        <v>Sam Houston</v>
      </c>
      <c r="W746" t="str">
        <f>'Prospects Data'!U746</f>
        <v>Redfield transferred from Temple College to Sam Houston and had an absurd draft year, slashing .402/.485/.683 with as many walks as strikeouts. He's similar to former Mississippi State outfielder Jake Mangum in that his super simple, downward-cutting swing allows him to cover the whole plate but produces mostly grounders and line drives. How Redfield develops in center field will be key to his big league future. He could have a very low-end, part-time corner role with his style of contact alone, but if he can actually play center field, then his chances of having a long career improve sizably. He looked just okay there during Eric's 2023 WAC tourney viewing, but it was hot and teams were playing marathon games all day for a week, so he may not have had his legs. So far in 2024, Redfield has played a mix of all three outfield positions and looks about the same, a little too inconsistent to comfortably project him in center.</v>
      </c>
      <c r="X746">
        <f>'Prospects Data'!V746</f>
        <v>0</v>
      </c>
      <c r="Y746" t="str">
        <f>'Prospects Data'!W746</f>
        <v>sa3022439</v>
      </c>
    </row>
    <row r="747" spans="2:25" x14ac:dyDescent="0.45">
      <c r="B747">
        <v>25</v>
      </c>
      <c r="C747" t="s">
        <v>5156</v>
      </c>
      <c r="D747" t="s">
        <v>70</v>
      </c>
      <c r="E747" s="7" t="str">
        <f>VLOOKUP(D747, Index!$A$2:$B$31, 2, FALSE)</f>
        <v>Athletics</v>
      </c>
      <c r="F747" s="7">
        <f t="shared" si="11"/>
        <v>746</v>
      </c>
      <c r="G747" t="str">
        <f>'Prospects Data'!E747</f>
        <v>1B</v>
      </c>
      <c r="H747" t="str">
        <f>'Prospects Data'!F747</f>
        <v>A+</v>
      </c>
      <c r="I747">
        <f>'Prospects Data'!G747</f>
        <v>2027</v>
      </c>
      <c r="J747">
        <f>'Prospects Data'!H747</f>
        <v>35</v>
      </c>
      <c r="K747" t="str">
        <f>'Prospects Data'!I747</f>
        <v>Med</v>
      </c>
      <c r="L747">
        <f>'Prospects Data'!J747</f>
        <v>0</v>
      </c>
      <c r="M747">
        <f>'Prospects Data'!K747</f>
        <v>22.913888799999999</v>
      </c>
      <c r="N747" t="str">
        <f>'Prospects Data'!L747</f>
        <v>6' 3"</v>
      </c>
      <c r="O747">
        <f>'Prospects Data'!M747</f>
        <v>225</v>
      </c>
      <c r="P747" t="str">
        <f>'Prospects Data'!N747</f>
        <v>R</v>
      </c>
      <c r="Q747" t="str">
        <f>'Prospects Data'!O747</f>
        <v>R</v>
      </c>
      <c r="R747">
        <f>'Prospects Data'!P747</f>
        <v>2023</v>
      </c>
      <c r="S747" t="str">
        <f>'Prospects Data'!Q747</f>
        <v>Draft</v>
      </c>
      <c r="T747" t="str">
        <f>'Prospects Data'!R747</f>
        <v>OAK</v>
      </c>
      <c r="U747">
        <f>'Prospects Data'!S747</f>
        <v>150000</v>
      </c>
      <c r="V747" t="str">
        <f>'Prospects Data'!T747</f>
        <v>Washington</v>
      </c>
      <c r="W747" t="str">
        <f>'Prospects Data'!U747</f>
        <v>Simpson is righty-hitting first base prospect who posted a pretty high strikeout rate (24%) for a fourth-year hitter, and thus fell to the 15th round of last year's draft despite a career .299/.380/.534 line at Washington. He's out the gate very hot at Lansing to start 2024, chasing less often than he has throughout his career, albeit across a small sample. Simpson's carrying tool is his all-fields power. He's enormous and strong, and able to generate impact pop in a short mechanical distance. Simpson isn't the most skillful barrel-control guy â€” he lives off being in the hitting zone for a long time and having the strength to hit the baseball hard even when he's a little late. Righty-hitting first base profiles are tough, especially when Simpson is likely to have a below-average hit tool at peak (even if his plate discipline improvements are somewhat real). But he has big league thunder in his hands and, because of some of the other good stuff he does at the plate amid all the strikeouts, he seems pretty likely to tap into that power in games. Simpson has just begun to play some third base at Lansing, something he didn't do at all in college. If that experiment pans out and he can be passable there, it will help make Simpson more rosterable than if he remains a first base-only defender.</v>
      </c>
      <c r="X747">
        <f>'Prospects Data'!V747</f>
        <v>0</v>
      </c>
      <c r="Y747" t="str">
        <f>'Prospects Data'!W747</f>
        <v>sa3022530</v>
      </c>
    </row>
    <row r="748" spans="2:25" x14ac:dyDescent="0.45">
      <c r="B748">
        <v>25</v>
      </c>
      <c r="C748" t="s">
        <v>108</v>
      </c>
      <c r="D748" t="s">
        <v>107</v>
      </c>
      <c r="E748" s="7" t="str">
        <f>VLOOKUP(D748, Index!$A$2:$B$31, 2, FALSE)</f>
        <v>Braves</v>
      </c>
      <c r="F748" s="7">
        <f t="shared" si="11"/>
        <v>747</v>
      </c>
      <c r="G748" t="str">
        <f>'Prospects Data'!E748</f>
        <v>SP</v>
      </c>
      <c r="H748" t="str">
        <f>'Prospects Data'!F748</f>
        <v>AAA</v>
      </c>
      <c r="I748">
        <f>'Prospects Data'!G748</f>
        <v>2024</v>
      </c>
      <c r="J748">
        <f>'Prospects Data'!H748</f>
        <v>35</v>
      </c>
      <c r="K748" t="str">
        <f>'Prospects Data'!I748</f>
        <v>Low</v>
      </c>
      <c r="L748">
        <f>'Prospects Data'!J748</f>
        <v>0</v>
      </c>
      <c r="M748">
        <f>'Prospects Data'!K748</f>
        <v>28.963888799999999</v>
      </c>
      <c r="N748" t="str">
        <f>'Prospects Data'!L748</f>
        <v>6' 2"</v>
      </c>
      <c r="O748">
        <f>'Prospects Data'!M748</f>
        <v>175</v>
      </c>
      <c r="P748" t="str">
        <f>'Prospects Data'!N748</f>
        <v>R</v>
      </c>
      <c r="Q748" t="str">
        <f>'Prospects Data'!O748</f>
        <v>R</v>
      </c>
      <c r="R748">
        <f>'Prospects Data'!P748</f>
        <v>2018</v>
      </c>
      <c r="S748" t="str">
        <f>'Prospects Data'!Q748</f>
        <v>Draft</v>
      </c>
      <c r="T748" t="str">
        <f>'Prospects Data'!R748</f>
        <v>NYM</v>
      </c>
      <c r="U748">
        <f>'Prospects Data'!S748</f>
        <v>10000</v>
      </c>
      <c r="V748" t="str">
        <f>'Prospects Data'!T748</f>
        <v>Campbell</v>
      </c>
      <c r="W748" t="str">
        <f>'Prospects Data'!U748</f>
        <v>A 2021 Minor League Rule 5 pick from the Mets, Winans was moved from the bullpen into the rotation after the Braves brought him on and has grown into a viable spot starter. A lanky, strike-throwing changeup artist, he has had success at Triple-A but not yet in the big leagues. Sudden acceleration in the middle of his delivery can catch hitters off guard, but mostly Winans succeeds because of the sinking action of his mid-80s changeup. He'll likely serve as a depth starter during his option years and has a chance to shift into a Trevor Richards style relief role down the line. Even though he's 28, Winans is a limber gent with a relatively fluid delivery, the sort of pitcher who could have greater athletic longevity than his barrel-chested peers.</v>
      </c>
      <c r="X748">
        <f>'Prospects Data'!V748</f>
        <v>0</v>
      </c>
      <c r="Y748">
        <f>'Prospects Data'!W748</f>
        <v>21238</v>
      </c>
    </row>
    <row r="749" spans="2:25" x14ac:dyDescent="0.45">
      <c r="B749">
        <v>25</v>
      </c>
      <c r="C749" t="s">
        <v>5160</v>
      </c>
      <c r="D749" t="s">
        <v>73</v>
      </c>
      <c r="E749" s="7" t="str">
        <f>VLOOKUP(D749, Index!$A$2:$B$31, 2, FALSE)</f>
        <v>Phillies</v>
      </c>
      <c r="F749" s="7">
        <f t="shared" si="11"/>
        <v>748</v>
      </c>
      <c r="G749" t="str">
        <f>'Prospects Data'!E749</f>
        <v>SS</v>
      </c>
      <c r="H749">
        <f>'Prospects Data'!F749</f>
        <v>0</v>
      </c>
      <c r="I749">
        <f>'Prospects Data'!G749</f>
        <v>2028</v>
      </c>
      <c r="J749">
        <f>'Prospects Data'!H749</f>
        <v>35</v>
      </c>
      <c r="K749" t="str">
        <f>'Prospects Data'!I749</f>
        <v>Med</v>
      </c>
      <c r="L749">
        <f>'Prospects Data'!J749</f>
        <v>0</v>
      </c>
      <c r="M749">
        <f>'Prospects Data'!K749</f>
        <v>21.538888799999999</v>
      </c>
      <c r="N749" t="str">
        <f>'Prospects Data'!L749</f>
        <v>6' 0"</v>
      </c>
      <c r="O749">
        <f>'Prospects Data'!M749</f>
        <v>197</v>
      </c>
      <c r="P749" t="str">
        <f>'Prospects Data'!N749</f>
        <v>L</v>
      </c>
      <c r="Q749" t="str">
        <f>'Prospects Data'!O749</f>
        <v>R</v>
      </c>
      <c r="R749">
        <f>'Prospects Data'!P749</f>
        <v>2024</v>
      </c>
      <c r="S749" t="str">
        <f>'Prospects Data'!Q749</f>
        <v>Draft</v>
      </c>
      <c r="T749" t="str">
        <f>'Prospects Data'!R749</f>
        <v>PHI</v>
      </c>
      <c r="U749">
        <f>'Prospects Data'!S749</f>
        <v>0</v>
      </c>
      <c r="V749" t="str">
        <f>'Prospects Data'!T749</f>
        <v>Virginia Tech</v>
      </c>
      <c r="W749" t="str">
        <f>'Prospects Data'!U749</f>
        <v>DeMartini has a steep path and an approach that is oriented for power. He struck out 27.7% of the time in 2024 for Virginia, but also drew walks at a 16.8% rate, and slugged .672 on the season. He had a labrum surgery on his shoulder in 2023, but his above-average arm strength resurfaced this spring; he has plenty of arm strength for the left side of the infield. He was announced as a shortstop but the lateral quickness and overall range seem to be a better fit for the hot corner. The swing-and-miss is the biggest red flag in the profile; if he can tighten that up in pro ball, itâ€™s a lot more appealing of an overall package.</v>
      </c>
      <c r="X749">
        <f>'Prospects Data'!V749</f>
        <v>0</v>
      </c>
      <c r="Y749">
        <f>'Prospects Data'!W749</f>
        <v>0</v>
      </c>
    </row>
    <row r="750" spans="2:25" x14ac:dyDescent="0.45">
      <c r="B750">
        <v>25</v>
      </c>
      <c r="C750" t="s">
        <v>1330</v>
      </c>
      <c r="D750" t="s">
        <v>14</v>
      </c>
      <c r="E750" s="7" t="str">
        <f>VLOOKUP(D750, Index!$A$2:$B$31, 2, FALSE)</f>
        <v>Padres</v>
      </c>
      <c r="F750" s="7">
        <f t="shared" si="11"/>
        <v>749</v>
      </c>
      <c r="G750" t="str">
        <f>'Prospects Data'!E750</f>
        <v>CF</v>
      </c>
      <c r="H750" t="str">
        <f>'Prospects Data'!F750</f>
        <v>A+</v>
      </c>
      <c r="I750">
        <f>'Prospects Data'!G750</f>
        <v>2027</v>
      </c>
      <c r="J750">
        <f>'Prospects Data'!H750</f>
        <v>35</v>
      </c>
      <c r="K750" t="str">
        <f>'Prospects Data'!I750</f>
        <v>Med</v>
      </c>
      <c r="L750">
        <f>'Prospects Data'!J750</f>
        <v>0</v>
      </c>
      <c r="M750">
        <f>'Prospects Data'!K750</f>
        <v>22.788888799999999</v>
      </c>
      <c r="N750" t="str">
        <f>'Prospects Data'!L750</f>
        <v>6' 3"</v>
      </c>
      <c r="O750">
        <f>'Prospects Data'!M750</f>
        <v>200</v>
      </c>
      <c r="P750" t="str">
        <f>'Prospects Data'!N750</f>
        <v>R</v>
      </c>
      <c r="Q750" t="str">
        <f>'Prospects Data'!O750</f>
        <v>R</v>
      </c>
      <c r="R750">
        <f>'Prospects Data'!P750</f>
        <v>2023</v>
      </c>
      <c r="S750" t="str">
        <f>'Prospects Data'!Q750</f>
        <v>Draft</v>
      </c>
      <c r="T750" t="str">
        <f>'Prospects Data'!R750</f>
        <v>SDP</v>
      </c>
      <c r="U750">
        <f>'Prospects Data'!S750</f>
        <v>511600</v>
      </c>
      <c r="V750" t="str">
        <f>'Prospects Data'!T750</f>
        <v>Grand Canyon</v>
      </c>
      <c r="W750" t="str">
        <f>'Prospects Data'!U750</f>
        <v>Bush is poetry in motion on the basepaths, running with grace and speed unlike all but a handful of pro baseball players. His speed gives him huge long-term ceiling as a center field defender if he can continue to improve there with lots of pro reps. Right now, he's capable of making some spectacular plays but looks a little uncomfortable at the catch point on the occasional routine one. 
Bush and the Padres have made some changes to his swing and approach in an attempt to coax something more out of his offense than he showed at Grand Canyon. He's got a closed stance and dives to the outer part of the plate to cover pitches away from him, and Bush is now using a bat with a weighted knob. He isn't swinging and missing very much, peppering the opposite field while dropping the occasional bunt, which should probably be a bigger part of his game. He has 42 steals in his first 77 games of the 2024 season and is going to be a weapon on the basepaths. It's not likely that he'll be more than a nine-hole hitter type on offense, so it's important that his defense keeps improving so he can be rostered as a runner &lt;em&gt;and&lt;/em&gt; defensive replacement rather than just the former.</v>
      </c>
      <c r="X750">
        <f>'Prospects Data'!V750</f>
        <v>0</v>
      </c>
      <c r="Y750" t="str">
        <f>'Prospects Data'!W750</f>
        <v>sa3022480</v>
      </c>
    </row>
    <row r="751" spans="2:25" x14ac:dyDescent="0.45">
      <c r="B751">
        <v>25</v>
      </c>
      <c r="C751" t="s">
        <v>5163</v>
      </c>
      <c r="D751" t="s">
        <v>39</v>
      </c>
      <c r="E751" s="7" t="str">
        <f>VLOOKUP(D751, Index!$A$2:$B$31, 2, FALSE)</f>
        <v>Tigers</v>
      </c>
      <c r="F751" s="7">
        <f t="shared" si="11"/>
        <v>750</v>
      </c>
      <c r="G751" t="str">
        <f>'Prospects Data'!E751</f>
        <v>SP</v>
      </c>
      <c r="H751" t="str">
        <f>'Prospects Data'!F751</f>
        <v>A+</v>
      </c>
      <c r="I751">
        <f>'Prospects Data'!G751</f>
        <v>2025</v>
      </c>
      <c r="J751">
        <f>'Prospects Data'!H751</f>
        <v>35</v>
      </c>
      <c r="K751" t="str">
        <f>'Prospects Data'!I751</f>
        <v>Low</v>
      </c>
      <c r="L751">
        <f>'Prospects Data'!J751</f>
        <v>0</v>
      </c>
      <c r="M751">
        <f>'Prospects Data'!K751</f>
        <v>24.163888799999999</v>
      </c>
      <c r="N751" t="str">
        <f>'Prospects Data'!L751</f>
        <v>6' 2"</v>
      </c>
      <c r="O751">
        <f>'Prospects Data'!M751</f>
        <v>215</v>
      </c>
      <c r="P751" t="str">
        <f>'Prospects Data'!N751</f>
        <v>R</v>
      </c>
      <c r="Q751" t="str">
        <f>'Prospects Data'!O751</f>
        <v>R</v>
      </c>
      <c r="R751">
        <f>'Prospects Data'!P751</f>
        <v>2021</v>
      </c>
      <c r="S751" t="str">
        <f>'Prospects Data'!Q751</f>
        <v>Draft</v>
      </c>
      <c r="T751" t="str">
        <f>'Prospects Data'!R751</f>
        <v>DET</v>
      </c>
      <c r="U751">
        <f>'Prospects Data'!S751</f>
        <v>1120000</v>
      </c>
      <c r="V751" t="str">
        <f>'Prospects Data'!T751</f>
        <v>Alabama</v>
      </c>
      <c r="W751" t="str">
        <f>'Prospects Data'!U751</f>
        <v>Smith was a pitchability righty who broke out during his draft year at Alabama. He missed a large portion of the 2023 summer with a forearm strain, and headed to the Arizona Fall League to pick up innings. In Arizona, Smith was a bit Jekyll and Hyde. In some outings, he was precisely locating 91-93 and his average slider; in others, he was wild and sitting 93-96 for a few innings. Smith's slider has nasty late bite and bat-missing length. I'm skeptical that he'll ever be able to sit 93-96 for an entire season as a starter and prefer the surgical version of him, sitting 91-94 with an east/west style of operation. He still needs to find a third viable pitch if he's going to profile snuggly in the back of a rotation, so for now I have Smith projected as a spot starter.</v>
      </c>
      <c r="X751">
        <f>'Prospects Data'!V751</f>
        <v>0</v>
      </c>
      <c r="Y751" t="str">
        <f>'Prospects Data'!W751</f>
        <v>sa3018113</v>
      </c>
    </row>
    <row r="752" spans="2:25" x14ac:dyDescent="0.45">
      <c r="B752">
        <v>25</v>
      </c>
      <c r="C752" t="s">
        <v>5166</v>
      </c>
      <c r="D752" t="s">
        <v>82</v>
      </c>
      <c r="E752" s="7" t="str">
        <f>VLOOKUP(D752, Index!$A$2:$B$31, 2, FALSE)</f>
        <v>Mariners</v>
      </c>
      <c r="F752" s="7">
        <f t="shared" si="11"/>
        <v>751</v>
      </c>
      <c r="G752" t="str">
        <f>'Prospects Data'!E752</f>
        <v>3B</v>
      </c>
      <c r="H752" t="str">
        <f>'Prospects Data'!F752</f>
        <v>AA</v>
      </c>
      <c r="I752">
        <f>'Prospects Data'!G752</f>
        <v>2026</v>
      </c>
      <c r="J752">
        <f>'Prospects Data'!H752</f>
        <v>35</v>
      </c>
      <c r="K752" t="str">
        <f>'Prospects Data'!I752</f>
        <v>Low</v>
      </c>
      <c r="L752">
        <f>'Prospects Data'!J752</f>
        <v>0</v>
      </c>
      <c r="M752">
        <f>'Prospects Data'!K752</f>
        <v>23.727777700000001</v>
      </c>
      <c r="N752" t="str">
        <f>'Prospects Data'!L752</f>
        <v>6' 1"</v>
      </c>
      <c r="O752">
        <f>'Prospects Data'!M752</f>
        <v>210</v>
      </c>
      <c r="P752" t="str">
        <f>'Prospects Data'!N752</f>
        <v>R</v>
      </c>
      <c r="Q752" t="str">
        <f>'Prospects Data'!O752</f>
        <v>R</v>
      </c>
      <c r="R752">
        <f>'Prospects Data'!P752</f>
        <v>2023</v>
      </c>
      <c r="S752" t="str">
        <f>'Prospects Data'!Q752</f>
        <v>Draft</v>
      </c>
      <c r="T752" t="str">
        <f>'Prospects Data'!R752</f>
        <v>SEA</v>
      </c>
      <c r="U752">
        <f>'Prospects Data'!S752</f>
        <v>600000</v>
      </c>
      <c r="V752" t="str">
        <f>'Prospects Data'!T752</f>
        <v>William &amp; Mary</v>
      </c>
      <c r="W752" t="str">
        <f>'Prospects Data'!U752</f>
        <v>Williamson signed for $600,000 in the 2023 second round, well under slot. Sometimes when you take an over-slot player or two early in the draft, you get your pick of the best couple of senior signs, and that seems to have happened here. Williamson has already reached Double-A by virtue of his defense and feel for contact. He has a punchy, compact swing that doesn't produce much power, but he's a physical guy who stays on time and uses his strength to shoot balls in all directions. A plus third base defender, the Mariners have recently begun deploying Williamson at both middle infield spots. Aside from some throwing inaccuracy, which might be due to inexperience, he looks the part at both of those positions even though his muscular build is much more typical of a corner infielder. Because Williamson lacks power, defensive versatility is mandatory here and it looks like he's in the middle of developing it. Williamson projects as a bench infielder.</v>
      </c>
      <c r="X752">
        <f>'Prospects Data'!V752</f>
        <v>0</v>
      </c>
      <c r="Y752" t="str">
        <f>'Prospects Data'!W752</f>
        <v>sa3022437</v>
      </c>
    </row>
    <row r="753" spans="2:25" x14ac:dyDescent="0.45">
      <c r="B753">
        <v>26</v>
      </c>
      <c r="C753" t="s">
        <v>5170</v>
      </c>
      <c r="D753" t="s">
        <v>31</v>
      </c>
      <c r="E753" s="7" t="str">
        <f>VLOOKUP(D753, Index!$A$2:$B$31, 2, FALSE)</f>
        <v>Cubs</v>
      </c>
      <c r="F753" s="7">
        <f t="shared" si="11"/>
        <v>752</v>
      </c>
      <c r="G753" t="str">
        <f>'Prospects Data'!E753</f>
        <v>MIRP</v>
      </c>
      <c r="H753" t="str">
        <f>'Prospects Data'!F753</f>
        <v>AAA</v>
      </c>
      <c r="I753">
        <f>'Prospects Data'!G753</f>
        <v>2024</v>
      </c>
      <c r="J753">
        <f>'Prospects Data'!H753</f>
        <v>40</v>
      </c>
      <c r="K753" t="str">
        <f>'Prospects Data'!I753</f>
        <v>Med</v>
      </c>
      <c r="L753">
        <f>'Prospects Data'!J753</f>
        <v>0</v>
      </c>
      <c r="M753">
        <f>'Prospects Data'!K753</f>
        <v>27.152777700000001</v>
      </c>
      <c r="N753" t="str">
        <f>'Prospects Data'!L753</f>
        <v>6' 4"</v>
      </c>
      <c r="O753">
        <f>'Prospects Data'!M753</f>
        <v>180</v>
      </c>
      <c r="P753" t="str">
        <f>'Prospects Data'!N753</f>
        <v>R</v>
      </c>
      <c r="Q753" t="str">
        <f>'Prospects Data'!O753</f>
        <v>R</v>
      </c>
      <c r="R753">
        <f>'Prospects Data'!P753</f>
        <v>2019</v>
      </c>
      <c r="S753" t="str">
        <f>'Prospects Data'!Q753</f>
        <v>Draft</v>
      </c>
      <c r="T753" t="str">
        <f>'Prospects Data'!R753</f>
        <v>SFG</v>
      </c>
      <c r="U753">
        <f>'Prospects Data'!S753</f>
        <v>397500</v>
      </c>
      <c r="V753" t="str">
        <f>'Prospects Data'!T753</f>
        <v>Texas Tech</v>
      </c>
      <c r="W753" t="str">
        <f>'Prospects Data'!U753</f>
        <v>A 2019 eighth rounder out of Texas Tech, Kilian missed what would have been his first full pro season due to the pandemic and looked underwhelming during 2020 instructs, sitting 91â€“93 mph with fringe secondary stuff in a few short outings. In the couple of seasons since then, he was sent from San Francisco to Chicago as part of the Kris Bryant trade, experienced a velocity spike, and saw his command (once projected as a 70-grade attribute) regress somewhat (due to a stylistic shift) en route to his 2022 big league debut. He came out this spring throwing incredibly hard, touching 101 in one of his three two-inning outings (one start, two in relief) before an MRI revealed a teres major strain in his right shoulder, which will shelve Kilian until close to the middle of the 2024 season. We consider it pretty likely he'll just be put in the bullpen when he returns to preserve his last option and manicure the rest of his 2024 innings load.
Kilian will work with a nasty two-seamer that eats right-handed batters alive on the inner third. He also throws a four-seamer that at times has natural cut, as well as a more overt cutter in the upper-80s. He could reach back for velocities peaking in the 97â€“99 band as a starter but tended to sit in the 93â€“97 range. If we're correct in speculating he'll be a reliever when he returns, then we expect he'll sit 97-101 like he was prior to his shoulder issue. After showing a precise east/west style of pitching early in his pro career, Kilian has begun to take a less efficient north/south approach, especially with his four-seamer. He doesn't have a plus, bat-missing secondary, so pure velocity is his best way of punching hitters out, and he may pare down his repertoire if he shifts to the bullpen. He'll frequently show you a 77â€“82 mph curveball, but that pitch is as much about stealing early-count strikes as it is about finishing hitters off. Without a swing-and-miss secondary, we forecast Kilian will be a fastball-heavy multi-inning reliever eventually, though probably a single-inning option as he first works back from injury.</v>
      </c>
      <c r="X753" t="str">
        <f>'Prospects Data'!V753</f>
        <v>E2pDNeZBu40</v>
      </c>
      <c r="Y753">
        <f>'Prospects Data'!W753</f>
        <v>26213</v>
      </c>
    </row>
    <row r="754" spans="2:25" x14ac:dyDescent="0.45">
      <c r="B754">
        <v>26</v>
      </c>
      <c r="C754" t="s">
        <v>5173</v>
      </c>
      <c r="D754" t="s">
        <v>155</v>
      </c>
      <c r="E754" s="7" t="str">
        <f>VLOOKUP(D754, Index!$A$2:$B$31, 2, FALSE)</f>
        <v>Royals</v>
      </c>
      <c r="F754" s="7">
        <f t="shared" si="11"/>
        <v>753</v>
      </c>
      <c r="G754" t="str">
        <f>'Prospects Data'!E754</f>
        <v>MIRP</v>
      </c>
      <c r="H754" t="str">
        <f>'Prospects Data'!F754</f>
        <v>A+</v>
      </c>
      <c r="I754">
        <f>'Prospects Data'!G754</f>
        <v>2026</v>
      </c>
      <c r="J754">
        <f>'Prospects Data'!H754</f>
        <v>40</v>
      </c>
      <c r="K754" t="str">
        <f>'Prospects Data'!I754</f>
        <v>Med</v>
      </c>
      <c r="L754">
        <f>'Prospects Data'!J754</f>
        <v>0</v>
      </c>
      <c r="M754">
        <f>'Prospects Data'!K754</f>
        <v>21.105555500000001</v>
      </c>
      <c r="N754" t="str">
        <f>'Prospects Data'!L754</f>
        <v>6' 3"</v>
      </c>
      <c r="O754">
        <f>'Prospects Data'!M754</f>
        <v>175</v>
      </c>
      <c r="P754" t="str">
        <f>'Prospects Data'!N754</f>
        <v>L</v>
      </c>
      <c r="Q754" t="str">
        <f>'Prospects Data'!O754</f>
        <v>L</v>
      </c>
      <c r="R754">
        <f>'Prospects Data'!P754</f>
        <v>2021</v>
      </c>
      <c r="S754" t="str">
        <f>'Prospects Data'!Q754</f>
        <v>Draft</v>
      </c>
      <c r="T754" t="str">
        <f>'Prospects Data'!R754</f>
        <v>KCR</v>
      </c>
      <c r="U754">
        <f>'Prospects Data'!S754</f>
        <v>3550000</v>
      </c>
      <c r="V754" t="str">
        <f>'Prospects Data'!T754</f>
        <v>East Catholic HS</v>
      </c>
      <c r="W754" t="str">
        <f>'Prospects Data'!U754</f>
        <v>The seventh overall pick in the 2021 draft, Mozzicato is a good athlete who still has room for added strength. He has a long, clean arm path that is loose and free in its movements before Mozz throws from a high three-quarters slot. Mozzicatoâ€™s fastball features 20-plus inches of IVB, but the velocity on the heater remains stuck between 86-90 mph and he doesn't have the command to live at that velocity. The bread-and-butter of his pitch mix is still a 78-82 mph curveball, a sharp vertical downer that is more than capable of generating whiffs against both left- and right-handed hitters. Mozzicato maintains his fastball arm action and speed when throwing a 81-84 mph changeup that produces a modest amount of depth, but like much of his arsenal, it is hindered by his lack of control. Mozzicato walked 16% of the batters he faced over his 93 frames in 2023 and heâ€™s walking 15% of them this year back in Quad Cities, which is where he spent the end of last season. 
The good news is that Mozzicato is still only 21 years old, but itâ€™s hard not to be pessimistic about his long-term outlook as a starter given that we haven't seen him progress in terms of his velocity or command, or incorporate any additional weapons into his mix. He's basically been the same guy since he was drafted. A shift to the bullpen, where he can maximize his already limited fastball velo and lean heavily on his curveball, may soon be the best path forward for Mozzicato to have any kind of major league role.</v>
      </c>
      <c r="X754" t="str">
        <f>'Prospects Data'!V754</f>
        <v>Gdl94t-NK68</v>
      </c>
      <c r="Y754" t="str">
        <f>'Prospects Data'!W754</f>
        <v>sa3018242</v>
      </c>
    </row>
    <row r="755" spans="2:25" x14ac:dyDescent="0.45">
      <c r="B755">
        <v>26</v>
      </c>
      <c r="C755" t="s">
        <v>5178</v>
      </c>
      <c r="D755" t="s">
        <v>178</v>
      </c>
      <c r="E755" s="7" t="str">
        <f>VLOOKUP(D755, Index!$A$2:$B$31, 2, FALSE)</f>
        <v>Yankees</v>
      </c>
      <c r="F755" s="7">
        <f t="shared" si="11"/>
        <v>754</v>
      </c>
      <c r="G755" t="str">
        <f>'Prospects Data'!E755</f>
        <v>MIRP</v>
      </c>
      <c r="H755">
        <f>'Prospects Data'!F755</f>
        <v>0</v>
      </c>
      <c r="I755">
        <f>'Prospects Data'!G755</f>
        <v>2026</v>
      </c>
      <c r="J755">
        <f>'Prospects Data'!H755</f>
        <v>40</v>
      </c>
      <c r="K755" t="str">
        <f>'Prospects Data'!I755</f>
        <v>Med</v>
      </c>
      <c r="L755">
        <f>'Prospects Data'!J755</f>
        <v>0</v>
      </c>
      <c r="M755">
        <f>'Prospects Data'!K755</f>
        <v>21.588888799999999</v>
      </c>
      <c r="N755" t="str">
        <f>'Prospects Data'!L755</f>
        <v>6' 4"</v>
      </c>
      <c r="O755">
        <f>'Prospects Data'!M755</f>
        <v>230</v>
      </c>
      <c r="P755" t="str">
        <f>'Prospects Data'!N755</f>
        <v>R</v>
      </c>
      <c r="Q755" t="str">
        <f>'Prospects Data'!O755</f>
        <v>R</v>
      </c>
      <c r="R755">
        <f>'Prospects Data'!P755</f>
        <v>2024</v>
      </c>
      <c r="S755" t="str">
        <f>'Prospects Data'!Q755</f>
        <v>Draft</v>
      </c>
      <c r="T755" t="str">
        <f>'Prospects Data'!R755</f>
        <v>NYY</v>
      </c>
      <c r="U755">
        <f>'Prospects Data'!S755</f>
        <v>0</v>
      </c>
      <c r="V755" t="str">
        <f>'Prospects Data'!T755</f>
        <v>LSU</v>
      </c>
      <c r="W755" t="str">
        <f>'Prospects Data'!U755</f>
        <v>Hurd was a famous high school prospect with a great breaking ball and a candidate to go in the 2021 comp round. Instead he ended up at UCLA for a year before he became one of several players to transfer to LSU in 2023. The team was so good during his time there that Hurd never got footing in the rotation, moving into a swingman role again as a junior after two bad starts in March. Hurd sits 93-95, even as a starter, and has two plus breaking balls. His curveball almost has too much movement and can be easy to spot out of hand. His slider became a more frequent part of his mix as the 2024 season went on and will likely be his primary breaking ball as a pro. He has prototypical starter's size, and while his delivery requires quite a bit of effort, it's also a fairly standard look both mechanically and athletically. It merits developing Hurd as a starter but his best role to this point has been in long relief.</v>
      </c>
      <c r="X755">
        <f>'Prospects Data'!V755</f>
        <v>0</v>
      </c>
      <c r="Y755">
        <f>'Prospects Data'!W755</f>
        <v>0</v>
      </c>
    </row>
    <row r="756" spans="2:25" x14ac:dyDescent="0.45">
      <c r="B756">
        <v>26</v>
      </c>
      <c r="C756" t="s">
        <v>5180</v>
      </c>
      <c r="D756" t="s">
        <v>18</v>
      </c>
      <c r="E756" s="7" t="str">
        <f>VLOOKUP(D756, Index!$A$2:$B$31, 2, FALSE)</f>
        <v>Diamondbacks</v>
      </c>
      <c r="F756" s="7">
        <f t="shared" si="11"/>
        <v>755</v>
      </c>
      <c r="G756" t="str">
        <f>'Prospects Data'!E756</f>
        <v>3B</v>
      </c>
      <c r="H756" t="str">
        <f>'Prospects Data'!F756</f>
        <v>A</v>
      </c>
      <c r="I756">
        <f>'Prospects Data'!G756</f>
        <v>2028</v>
      </c>
      <c r="J756">
        <f>'Prospects Data'!H756</f>
        <v>40</v>
      </c>
      <c r="K756" t="str">
        <f>'Prospects Data'!I756</f>
        <v>High</v>
      </c>
      <c r="L756">
        <f>'Prospects Data'!J756</f>
        <v>0</v>
      </c>
      <c r="M756">
        <f>'Prospects Data'!K756</f>
        <v>19.447222199999999</v>
      </c>
      <c r="N756" t="str">
        <f>'Prospects Data'!L756</f>
        <v>5' 10"</v>
      </c>
      <c r="O756">
        <f>'Prospects Data'!M756</f>
        <v>170</v>
      </c>
      <c r="P756" t="str">
        <f>'Prospects Data'!N756</f>
        <v>R</v>
      </c>
      <c r="Q756" t="str">
        <f>'Prospects Data'!O756</f>
        <v>R</v>
      </c>
      <c r="R756">
        <f>'Prospects Data'!P756</f>
        <v>2022</v>
      </c>
      <c r="S756" t="str">
        <f>'Prospects Data'!Q756</f>
        <v>Intl15</v>
      </c>
      <c r="T756" t="str">
        <f>'Prospects Data'!R756</f>
        <v>ARI</v>
      </c>
      <c r="U756">
        <f>'Prospects Data'!S756</f>
        <v>750000</v>
      </c>
      <c r="V756" t="str">
        <f>'Prospects Data'!T756</f>
        <v>Dominican Republic</v>
      </c>
      <c r="W756" t="str">
        <f>'Prospects Data'!U756</f>
        <v>Santana looks a little heavy-footed on defense in the season's early going, so while he has the arm to play third base, a lack of range has put him at risk of moving to first. He is otherwise a good power-hitting prospect with nearly average big league raw power right now. Aspects of Santana's swing, which is like a choppier version of Julio RodrÃ­guez's, are poorly timed. He stops and starts, and lacks fluidity in the box. Santana does put quite a charge into the baseball and does so in a short mechanical distance. He'll sizzle pitches in the upper two-thirds of the zone, but he has some issues getting to stuff at the bottom. He's going to perform against low-level pitchers by virtue of his immense physical ability and be tested (and probably forced to adjust) by more mature arms. He projects as a J.D. Davis type of corner role player.</v>
      </c>
      <c r="X756">
        <f>'Prospects Data'!V756</f>
        <v>0</v>
      </c>
      <c r="Y756" t="str">
        <f>'Prospects Data'!W756</f>
        <v>sa3018468</v>
      </c>
    </row>
    <row r="757" spans="2:25" x14ac:dyDescent="0.45">
      <c r="B757">
        <v>26</v>
      </c>
      <c r="C757" t="s">
        <v>5183</v>
      </c>
      <c r="D757" t="s">
        <v>36</v>
      </c>
      <c r="E757" s="7" t="str">
        <f>VLOOKUP(D757, Index!$A$2:$B$31, 2, FALSE)</f>
        <v>Reds</v>
      </c>
      <c r="F757" s="7">
        <f t="shared" si="11"/>
        <v>756</v>
      </c>
      <c r="G757" t="str">
        <f>'Prospects Data'!E757</f>
        <v>SIRP</v>
      </c>
      <c r="H757" t="str">
        <f>'Prospects Data'!F757</f>
        <v>AA</v>
      </c>
      <c r="I757">
        <f>'Prospects Data'!G757</f>
        <v>2026</v>
      </c>
      <c r="J757">
        <f>'Prospects Data'!H757</f>
        <v>40</v>
      </c>
      <c r="K757" t="str">
        <f>'Prospects Data'!I757</f>
        <v>High</v>
      </c>
      <c r="L757">
        <f>'Prospects Data'!J757</f>
        <v>0</v>
      </c>
      <c r="M757">
        <f>'Prospects Data'!K757</f>
        <v>23.0916666</v>
      </c>
      <c r="N757" t="str">
        <f>'Prospects Data'!L757</f>
        <v>6' 4"</v>
      </c>
      <c r="O757">
        <f>'Prospects Data'!M757</f>
        <v>175</v>
      </c>
      <c r="P757" t="str">
        <f>'Prospects Data'!N757</f>
        <v>R</v>
      </c>
      <c r="Q757" t="str">
        <f>'Prospects Data'!O757</f>
        <v>R</v>
      </c>
      <c r="R757">
        <f>'Prospects Data'!P757</f>
        <v>2018</v>
      </c>
      <c r="S757" t="str">
        <f>'Prospects Data'!Q757</f>
        <v>J2</v>
      </c>
      <c r="T757" t="str">
        <f>'Prospects Data'!R757</f>
        <v>CIN</v>
      </c>
      <c r="U757">
        <f>'Prospects Data'!S757</f>
        <v>50000</v>
      </c>
      <c r="V757" t="str">
        <f>'Prospects Data'!T757</f>
        <v>Dominican Republic</v>
      </c>
      <c r="W757" t="str">
        <f>'Prospects Data'!U757</f>
        <v>Mey's ceiling is higher than this but his floor is lower. The prototypically built righty has elite arm strength and was in the 97-101 mph range again this spring, but his command and slider consistency are still deficient. Mey needs to improve his command at least a little or it will be tough to roster him because of his wildness. That said, if he can polish his strike-throwing to an average level, there is late-inning stuff here. Sometimes guys like this become FÃ©lix Bautista. One day, they're a danger to anyone who steps in the box; the next, things click and they're utterly dominant for a period of time. Mey would be an interesting change of scenery candidate, but the Reds are pretty good at developing pitching and haven't been able to make much headway here.</v>
      </c>
      <c r="X757" t="str">
        <f>'Prospects Data'!V757</f>
        <v>EBT0dx5ukqM</v>
      </c>
      <c r="Y757" t="str">
        <f>'Prospects Data'!W757</f>
        <v>sa3010130</v>
      </c>
    </row>
    <row r="758" spans="2:25" x14ac:dyDescent="0.45">
      <c r="B758">
        <v>26</v>
      </c>
      <c r="C758" t="s">
        <v>1496</v>
      </c>
      <c r="D758" t="s">
        <v>89</v>
      </c>
      <c r="E758" s="7" t="str">
        <f>VLOOKUP(D758, Index!$A$2:$B$31, 2, FALSE)</f>
        <v>Rays</v>
      </c>
      <c r="F758" s="7">
        <f t="shared" si="11"/>
        <v>757</v>
      </c>
      <c r="G758" t="str">
        <f>'Prospects Data'!E758</f>
        <v>3B</v>
      </c>
      <c r="H758" t="str">
        <f>'Prospects Data'!F758</f>
        <v>AA</v>
      </c>
      <c r="I758">
        <f>'Prospects Data'!G758</f>
        <v>2026</v>
      </c>
      <c r="J758">
        <f>'Prospects Data'!H758</f>
        <v>40</v>
      </c>
      <c r="K758" t="str">
        <f>'Prospects Data'!I758</f>
        <v>High</v>
      </c>
      <c r="L758">
        <f>'Prospects Data'!J758</f>
        <v>0</v>
      </c>
      <c r="M758">
        <f>'Prospects Data'!K758</f>
        <v>22.891666600000001</v>
      </c>
      <c r="N758" t="str">
        <f>'Prospects Data'!L758</f>
        <v>6' 2"</v>
      </c>
      <c r="O758">
        <f>'Prospects Data'!M758</f>
        <v>195</v>
      </c>
      <c r="P758" t="str">
        <f>'Prospects Data'!N758</f>
        <v>R</v>
      </c>
      <c r="Q758" t="str">
        <f>'Prospects Data'!O758</f>
        <v>R</v>
      </c>
      <c r="R758">
        <f>'Prospects Data'!P758</f>
        <v>2019</v>
      </c>
      <c r="S758" t="str">
        <f>'Prospects Data'!Q758</f>
        <v>J2</v>
      </c>
      <c r="T758" t="str">
        <f>'Prospects Data'!R758</f>
        <v>TBR</v>
      </c>
      <c r="U758">
        <f>'Prospects Data'!S758</f>
        <v>0</v>
      </c>
      <c r="V758" t="str">
        <f>'Prospects Data'!T758</f>
        <v>Dominican Republic</v>
      </c>
      <c r="W758" t="str">
        <f>'Prospects Data'!U758</f>
        <v>In his 472 plate appearances for Bowling Green in 2023, Vasquez slashed .233/.310/.393 with 109 strikeouts (23.1%) and 46 walks (9.7%) while continuing to show solid bat speed. His long, cut-across bat path and aggressive approach have slowly been creeping up on his offensive output, however, and have really hindered Vasquez's offensive production at Double-A in 2024. He's currently carrying an OPS just below .600 and striking out more than 30% of the time. Vasquezâ€™s offensive output and peripherals have been slowly declining year-over-year and have now fallen off the table. His bat path is in the hitting zone for a limited amount of time and his increased chase against more advanced arms gives him a very narrow pathway to production. 
While heâ€™s continued to get run at second base and shortstop, he now sees the bulk of his time at the hot corner, where his defense has seen noticeable improvement. His plus arm strength allows him to complete any play on the dirt, his hands work well enough to handle sharp grounders to both sides of his body, and his body control allows him to handle slow-rollers in front of him. As we noted last year, Vasquez is a good enough athlete that he might really benefit from gaining outfield experience in an effort to add as much versatility to his game as possible, particularly with his offensive development starting to lag behind. Willy is still young for a Double-A player and we're mindful not to let prospect fatigue slip in too much here, but the hole in his swing feels like it's going to be a long-term issue. Vasquez now projects as a versatile utilityman with an extreme power-over-hit offensive skill set.</v>
      </c>
      <c r="X758">
        <f>'Prospects Data'!V758</f>
        <v>0</v>
      </c>
      <c r="Y758" t="str">
        <f>'Prospects Data'!W758</f>
        <v>sa3011821</v>
      </c>
    </row>
    <row r="759" spans="2:25" x14ac:dyDescent="0.45">
      <c r="B759">
        <v>26</v>
      </c>
      <c r="C759" t="s">
        <v>5188</v>
      </c>
      <c r="D759" t="s">
        <v>46</v>
      </c>
      <c r="E759" s="7" t="str">
        <f>VLOOKUP(D759, Index!$A$2:$B$31, 2, FALSE)</f>
        <v>Dodgers</v>
      </c>
      <c r="F759" s="7">
        <f t="shared" si="11"/>
        <v>758</v>
      </c>
      <c r="G759" t="str">
        <f>'Prospects Data'!E759</f>
        <v>3B</v>
      </c>
      <c r="H759" t="str">
        <f>'Prospects Data'!F759</f>
        <v>A</v>
      </c>
      <c r="I759">
        <f>'Prospects Data'!G759</f>
        <v>2028</v>
      </c>
      <c r="J759">
        <f>'Prospects Data'!H759</f>
        <v>40</v>
      </c>
      <c r="K759" t="str">
        <f>'Prospects Data'!I759</f>
        <v>Med</v>
      </c>
      <c r="L759">
        <f>'Prospects Data'!J759</f>
        <v>0</v>
      </c>
      <c r="M759">
        <f>'Prospects Data'!K759</f>
        <v>19.75</v>
      </c>
      <c r="N759" t="str">
        <f>'Prospects Data'!L759</f>
        <v>6' 1"</v>
      </c>
      <c r="O759">
        <f>'Prospects Data'!M759</f>
        <v>176</v>
      </c>
      <c r="P759" t="str">
        <f>'Prospects Data'!N759</f>
        <v>R</v>
      </c>
      <c r="Q759" t="str">
        <f>'Prospects Data'!O759</f>
        <v>R</v>
      </c>
      <c r="R759">
        <f>'Prospects Data'!P759</f>
        <v>2022</v>
      </c>
      <c r="S759" t="str">
        <f>'Prospects Data'!Q759</f>
        <v>Intl15</v>
      </c>
      <c r="T759" t="str">
        <f>'Prospects Data'!R759</f>
        <v>LAD</v>
      </c>
      <c r="U759">
        <f>'Prospects Data'!S759</f>
        <v>75000</v>
      </c>
      <c r="V759" t="str">
        <f>'Prospects Data'!T759</f>
        <v>Aruba</v>
      </c>
      <c r="W759" t="str">
        <f>'Prospects Data'!U759</f>
        <v>Albertus tends to be a favorite of analysts more than scouts because his on-paper contact rates and control of the strike zone are his most impressive attributes. That's not to say he lacks old school scouting juice altogether, though. Albertus has athletic lower half usage in the box and a top-hand-driven swing, both of which are characteristics of a good young hitter. He is also adept at moving the bat all over the zone to the eye, it's just that Albertus is of medium build and well below-average power. He has experience all over the infield, including shortstop, but his best long-term fit is probably third base. It's totally plausible that Albertus will get strong enough to outperform his current power forecast, which is only okay for a likely corner defender, and his carrying tool (bat-to-ball ability) is arguably the most desirable. Industry rumors from last trade deadline indicate that Albertus is one of the more popular young Dodger prospects when it comes to trade discussions, and he has a chance to be a good player, though he lacks the physicality to be a star.</v>
      </c>
      <c r="X759">
        <f>'Prospects Data'!V759</f>
        <v>0</v>
      </c>
      <c r="Y759" t="str">
        <f>'Prospects Data'!W759</f>
        <v>sa3018950</v>
      </c>
    </row>
    <row r="760" spans="2:25" x14ac:dyDescent="0.45">
      <c r="B760">
        <v>26</v>
      </c>
      <c r="C760" t="s">
        <v>5192</v>
      </c>
      <c r="D760" t="s">
        <v>170</v>
      </c>
      <c r="E760" s="7" t="str">
        <f>VLOOKUP(D760, Index!$A$2:$B$31, 2, FALSE)</f>
        <v>Guardians</v>
      </c>
      <c r="F760" s="7">
        <f t="shared" si="11"/>
        <v>759</v>
      </c>
      <c r="G760" t="str">
        <f>'Prospects Data'!E760</f>
        <v>SIRP</v>
      </c>
      <c r="H760" t="str">
        <f>'Prospects Data'!F760</f>
        <v>AAA</v>
      </c>
      <c r="I760">
        <f>'Prospects Data'!G760</f>
        <v>2025</v>
      </c>
      <c r="J760">
        <f>'Prospects Data'!H760</f>
        <v>40</v>
      </c>
      <c r="K760" t="str">
        <f>'Prospects Data'!I760</f>
        <v>Med</v>
      </c>
      <c r="L760">
        <f>'Prospects Data'!J760</f>
        <v>0</v>
      </c>
      <c r="M760">
        <f>'Prospects Data'!K760</f>
        <v>24.0861111</v>
      </c>
      <c r="N760" t="str">
        <f>'Prospects Data'!L760</f>
        <v>6' 6"</v>
      </c>
      <c r="O760">
        <f>'Prospects Data'!M760</f>
        <v>235</v>
      </c>
      <c r="P760" t="str">
        <f>'Prospects Data'!N760</f>
        <v>R</v>
      </c>
      <c r="Q760" t="str">
        <f>'Prospects Data'!O760</f>
        <v>R</v>
      </c>
      <c r="R760">
        <f>'Prospects Data'!P760</f>
        <v>2021</v>
      </c>
      <c r="S760" t="str">
        <f>'Prospects Data'!Q760</f>
        <v>Draft</v>
      </c>
      <c r="T760" t="str">
        <f>'Prospects Data'!R760</f>
        <v>CLE</v>
      </c>
      <c r="U760">
        <f>'Prospects Data'!S760</f>
        <v>175000</v>
      </c>
      <c r="V760" t="str">
        <f>'Prospects Data'!T760</f>
        <v>Florida</v>
      </c>
      <c r="W760" t="str">
        <f>'Prospects Data'!U760</f>
        <v>Aleman has altered his approach to pitching since leaving Florida (he was at St. John's River and Florida International prior to UF) and is now much more apt to take advantage of the way his fastball plays at the top of the zone. He's also added a couple ticks of velo, averaging 95.7 mph on his fastballs last year. The size of an NBA wing player at a long-levered 6-foot-6, Aleman also releases the baseball seemingly right on top of the hitter. His low-ish slot wreaks havoc on righties' ability to pick up the baseball out of his hand and makes it tough for them to spot his slider. Aleman is a pretty standard fastball/slider middle reliever likely to see big league time either late in 2024 or early in 2025.</v>
      </c>
      <c r="X760">
        <f>'Prospects Data'!V760</f>
        <v>0</v>
      </c>
      <c r="Y760" t="str">
        <f>'Prospects Data'!W760</f>
        <v>sa3018178</v>
      </c>
    </row>
    <row r="761" spans="2:25" x14ac:dyDescent="0.45">
      <c r="B761">
        <v>26</v>
      </c>
      <c r="C761" t="s">
        <v>5195</v>
      </c>
      <c r="D761" t="s">
        <v>130</v>
      </c>
      <c r="E761" s="7" t="str">
        <f>VLOOKUP(D761, Index!$A$2:$B$31, 2, FALSE)</f>
        <v>Rangers</v>
      </c>
      <c r="F761" s="7">
        <f t="shared" si="11"/>
        <v>760</v>
      </c>
      <c r="G761" t="str">
        <f>'Prospects Data'!E761</f>
        <v>3B</v>
      </c>
      <c r="H761" t="str">
        <f>'Prospects Data'!F761</f>
        <v>A+</v>
      </c>
      <c r="I761">
        <f>'Prospects Data'!G761</f>
        <v>2027</v>
      </c>
      <c r="J761">
        <f>'Prospects Data'!H761</f>
        <v>40</v>
      </c>
      <c r="K761" t="str">
        <f>'Prospects Data'!I761</f>
        <v>High</v>
      </c>
      <c r="L761">
        <f>'Prospects Data'!J761</f>
        <v>0</v>
      </c>
      <c r="M761">
        <f>'Prospects Data'!K761</f>
        <v>20.0833333</v>
      </c>
      <c r="N761" t="str">
        <f>'Prospects Data'!L761</f>
        <v>6' 0"</v>
      </c>
      <c r="O761">
        <f>'Prospects Data'!M761</f>
        <v>215</v>
      </c>
      <c r="P761" t="str">
        <f>'Prospects Data'!N761</f>
        <v>L</v>
      </c>
      <c r="Q761" t="str">
        <f>'Prospects Data'!O761</f>
        <v>R</v>
      </c>
      <c r="R761">
        <f>'Prospects Data'!P761</f>
        <v>2021</v>
      </c>
      <c r="S761" t="str">
        <f>'Prospects Data'!Q761</f>
        <v>Intl15</v>
      </c>
      <c r="T761" t="str">
        <f>'Prospects Data'!R761</f>
        <v>TEX</v>
      </c>
      <c r="U761">
        <f>'Prospects Data'!S761</f>
        <v>80000</v>
      </c>
      <c r="V761" t="str">
        <f>'Prospects Data'!T761</f>
        <v>Dominican Republic</v>
      </c>
      <c r="W761" t="str">
        <f>'Prospects Data'!U761</f>
        <v>Figueroa's physicality enabled him to dominate rookie ball. He slugged .616 and hit nine homers in 35 games during the 2022 ACL, but he was greeted rudely by full-season pitching, which held him to a .220/.300/.323 line in 2023. He slugged his way out of Low-A in the first half of 2024 and was promoted to High-A shortly before list publication. 
Figueroa has a very entertaining lefty uppercut swing that generates huge pull power. He's allergic to spin and is hitting .135 versus breakers in 2024 as of list publication. Already approaching the line between muscular and thick, Figueroa is going to have to keep his build in check to remain at third base. He has the arm to play there but the plays he tries to make tend to unfold too slowly and result in superfluous bang-bang plays at first base. A 1B/3B defensive combo probably keeps Figueroa on the roster as a part-time corner slugger if he can continue to improve his defense. His contact issues will probably prevent him from being an everyday player.</v>
      </c>
      <c r="X761">
        <f>'Prospects Data'!V761</f>
        <v>0</v>
      </c>
      <c r="Y761" t="str">
        <f>'Prospects Data'!W761</f>
        <v>sa3015813</v>
      </c>
    </row>
    <row r="762" spans="2:25" x14ac:dyDescent="0.45">
      <c r="B762">
        <v>26</v>
      </c>
      <c r="C762" t="s">
        <v>5198</v>
      </c>
      <c r="D762" t="s">
        <v>7</v>
      </c>
      <c r="E762" s="7" t="str">
        <f>VLOOKUP(D762, Index!$A$2:$B$31, 2, FALSE)</f>
        <v>Marlins</v>
      </c>
      <c r="F762" s="7">
        <f t="shared" si="11"/>
        <v>761</v>
      </c>
      <c r="G762" t="str">
        <f>'Prospects Data'!E762</f>
        <v>SIRP</v>
      </c>
      <c r="H762" t="str">
        <f>'Prospects Data'!F762</f>
        <v>A+</v>
      </c>
      <c r="I762">
        <f>'Prospects Data'!G762</f>
        <v>2026</v>
      </c>
      <c r="J762">
        <f>'Prospects Data'!H762</f>
        <v>40</v>
      </c>
      <c r="K762" t="str">
        <f>'Prospects Data'!I762</f>
        <v>Med</v>
      </c>
      <c r="L762">
        <f>'Prospects Data'!J762</f>
        <v>0</v>
      </c>
      <c r="M762">
        <f>'Prospects Data'!K762</f>
        <v>22.472222200000001</v>
      </c>
      <c r="N762" t="str">
        <f>'Prospects Data'!L762</f>
        <v>6' 4"</v>
      </c>
      <c r="O762">
        <f>'Prospects Data'!M762</f>
        <v>225</v>
      </c>
      <c r="P762" t="str">
        <f>'Prospects Data'!N762</f>
        <v>R</v>
      </c>
      <c r="Q762" t="str">
        <f>'Prospects Data'!O762</f>
        <v>R</v>
      </c>
      <c r="R762">
        <f>'Prospects Data'!P762</f>
        <v>2023</v>
      </c>
      <c r="S762" t="str">
        <f>'Prospects Data'!Q762</f>
        <v>Draft</v>
      </c>
      <c r="T762" t="str">
        <f>'Prospects Data'!R762</f>
        <v>MIA</v>
      </c>
      <c r="U762">
        <f>'Prospects Data'!S762</f>
        <v>150000</v>
      </c>
      <c r="V762" t="str">
        <f>'Prospects Data'!T762</f>
        <v>Houston</v>
      </c>
      <c r="W762" t="str">
        <f>'Prospects Data'!U762</f>
        <v>Ekness spent his underclass seasons at Lamar University before transferring to Houston for his draft spring; he struggled as a Cougar, and was shuttled back and forth between the rotation and relief. Ekness has been put into the bullpen full-time since turning pro, and his stuff and performance have both taken a leap. His fastball velocity is up two ticks, and so far in 2024, he's averaging 97 mph and has touched 100. He's a broad-shouldered 6-foot-4 righty with a drop-and-drive, low-slot delivery that creates rise and tailing action on his fastball. This heater has largely gone untouched by A-ball hitters so far in 2024 and is garnering whiffs at a nearly elite rate. Ekness still needs to find a consistent slider. His present mid-80s offering often lacks depth. This guy has some late-bloomer characteristics and has already gotten better less than a year removed from signing. He looks like a one-pitch middle reliever right now, but changes to Ekness' breaking ball should be monitored because he could be a higher-leverage arm if he ends up with a good one.</v>
      </c>
      <c r="X762">
        <f>'Prospects Data'!V762</f>
        <v>0</v>
      </c>
      <c r="Y762" t="str">
        <f>'Prospects Data'!W762</f>
        <v>sa3023204</v>
      </c>
    </row>
    <row r="763" spans="2:25" x14ac:dyDescent="0.45">
      <c r="B763">
        <v>26</v>
      </c>
      <c r="C763" t="s">
        <v>900</v>
      </c>
      <c r="D763" t="s">
        <v>21</v>
      </c>
      <c r="E763" s="7" t="str">
        <f>VLOOKUP(D763, Index!$A$2:$B$31, 2, FALSE)</f>
        <v>Orioles</v>
      </c>
      <c r="F763" s="7">
        <f t="shared" si="11"/>
        <v>762</v>
      </c>
      <c r="G763" t="str">
        <f>'Prospects Data'!E763</f>
        <v>3B</v>
      </c>
      <c r="H763" t="str">
        <f>'Prospects Data'!F763</f>
        <v>AA</v>
      </c>
      <c r="I763">
        <f>'Prospects Data'!G763</f>
        <v>2027</v>
      </c>
      <c r="J763">
        <f>'Prospects Data'!H763</f>
        <v>40</v>
      </c>
      <c r="K763" t="str">
        <f>'Prospects Data'!I763</f>
        <v>Med</v>
      </c>
      <c r="L763">
        <f>'Prospects Data'!J763</f>
        <v>0</v>
      </c>
      <c r="M763">
        <f>'Prospects Data'!K763</f>
        <v>22.938888800000001</v>
      </c>
      <c r="N763" t="str">
        <f>'Prospects Data'!L763</f>
        <v>6' 0"</v>
      </c>
      <c r="O763">
        <f>'Prospects Data'!M763</f>
        <v>215</v>
      </c>
      <c r="P763" t="str">
        <f>'Prospects Data'!N763</f>
        <v>R</v>
      </c>
      <c r="Q763" t="str">
        <f>'Prospects Data'!O763</f>
        <v>R</v>
      </c>
      <c r="R763">
        <f>'Prospects Data'!P763</f>
        <v>2022</v>
      </c>
      <c r="S763" t="str">
        <f>'Prospects Data'!Q763</f>
        <v>Draft</v>
      </c>
      <c r="T763" t="str">
        <f>'Prospects Data'!R763</f>
        <v>BAL</v>
      </c>
      <c r="U763">
        <f>'Prospects Data'!S763</f>
        <v>1900000</v>
      </c>
      <c r="V763" t="str">
        <f>'Prospects Data'!T763</f>
        <v>Clemson</v>
      </c>
      <c r="W763" t="str">
        <f>'Prospects Data'!U763</f>
        <v>Wagner began the 2022 season on Clemson's bench and ended it with 27 home runs, third in college baseball. He was a draft-eligible sophomore with very little track record of performance aside from his amazing 2022 sprint, during which he hit .370/.496/.852. In his first full pro season, Wagner slashed .239/.342/.405 with a 26% K% in a year split between High- and Double-A. He had offseason surgery to remove a fractured left hamate and began 2024 on the shelf. He's struggled at the plate since returning to Bowie in mid-May. Hamate surgeries are notorious for impacting a hitter's performance upon return, sometimes for months as the player strengthens their hand, so we're not dying to nuke Wagner's evaluation even though he's striking out a ton right now. We like the verve in his hitting hands and think there's enough all-fields damage happening here to offset some of the in-zone whiffs. 
On defense, Wagner plays a mix of second and third base. He has enough arm for third, but his 40-grade hands and range are kind of an issue at second. There's a Mike Brosseau type of big league utility here, as Wagner will probably end up playing another corner position or two and be deployed against lefties as often as possible. He's really only had two seasons of consistent playing time since high school and therefore has a little more variability as a prospect than most others his age.</v>
      </c>
      <c r="X763">
        <f>'Prospects Data'!V763</f>
        <v>0</v>
      </c>
      <c r="Y763" t="str">
        <f>'Prospects Data'!W763</f>
        <v>sa3020415</v>
      </c>
    </row>
    <row r="764" spans="2:25" x14ac:dyDescent="0.45">
      <c r="B764">
        <v>26</v>
      </c>
      <c r="C764" t="s">
        <v>5202</v>
      </c>
      <c r="D764" t="s">
        <v>76</v>
      </c>
      <c r="E764" s="7" t="str">
        <f>VLOOKUP(D764, Index!$A$2:$B$31, 2, FALSE)</f>
        <v>Pirates</v>
      </c>
      <c r="F764" s="7">
        <f t="shared" si="11"/>
        <v>763</v>
      </c>
      <c r="G764" t="str">
        <f>'Prospects Data'!E764</f>
        <v>SIRP</v>
      </c>
      <c r="H764" t="str">
        <f>'Prospects Data'!F764</f>
        <v>A+</v>
      </c>
      <c r="I764">
        <f>'Prospects Data'!G764</f>
        <v>2026</v>
      </c>
      <c r="J764">
        <f>'Prospects Data'!H764</f>
        <v>40</v>
      </c>
      <c r="K764" t="str">
        <f>'Prospects Data'!I764</f>
        <v>Med</v>
      </c>
      <c r="L764">
        <f>'Prospects Data'!J764</f>
        <v>0</v>
      </c>
      <c r="M764">
        <f>'Prospects Data'!K764</f>
        <v>23.4222222</v>
      </c>
      <c r="N764" t="str">
        <f>'Prospects Data'!L764</f>
        <v>6' 3"</v>
      </c>
      <c r="O764">
        <f>'Prospects Data'!M764</f>
        <v>210</v>
      </c>
      <c r="P764" t="str">
        <f>'Prospects Data'!N764</f>
        <v>R</v>
      </c>
      <c r="Q764" t="str">
        <f>'Prospects Data'!O764</f>
        <v>L</v>
      </c>
      <c r="R764">
        <f>'Prospects Data'!P764</f>
        <v>2022</v>
      </c>
      <c r="S764" t="str">
        <f>'Prospects Data'!Q764</f>
        <v>Draft</v>
      </c>
      <c r="T764" t="str">
        <f>'Prospects Data'!R764</f>
        <v>PIT</v>
      </c>
      <c r="U764">
        <f>'Prospects Data'!S764</f>
        <v>175000</v>
      </c>
      <c r="V764" t="str">
        <f>'Prospects Data'!T764</f>
        <v>BYU</v>
      </c>
      <c r="W764" t="str">
        <f>'Prospects Data'!U764</f>
        <v>There were stretches at BYU when Nielson was throwing very hard, and though his velocity has settled into an average range, he is still having success in the mid minors. He tossed 46.2 frames in Greensboro last season, striking out 24.9% of the batters he faced and walking 9.9% in the Grasshoppers' closer role. He's back there again in 2024 and having a nearly identical season from a strikeout and walk standpoint. Nielson throws from a three-quarters slot and creates a crossfire angle with his stride direction that gives lefties an especially uncomfortable look because everything he throws starts behind them. His fastball can touch as high as 96 mph and sits in the 92-95 mph range with solid carry, especially when elevated, and he looks confident attacking hitters with his heater in the zone. Nielson will vary the shape on his 80-83 mph curveball, but all versions maintain their quality spin, which averages over 2,800 rpm. His change is a low-impact pitch, rarely flashing fade and sink. Nielson projects as a future single-inning, middle-relief type who will be especially effective at neutralizing left-handed bats.</v>
      </c>
      <c r="X764">
        <f>'Prospects Data'!V764</f>
        <v>0</v>
      </c>
      <c r="Y764" t="str">
        <f>'Prospects Data'!W764</f>
        <v>sa3020321</v>
      </c>
    </row>
    <row r="765" spans="2:25" x14ac:dyDescent="0.45">
      <c r="B765">
        <v>26</v>
      </c>
      <c r="C765" t="s">
        <v>5205</v>
      </c>
      <c r="D765" t="s">
        <v>309</v>
      </c>
      <c r="E765" s="7" t="str">
        <f>VLOOKUP(D765, Index!$A$2:$B$31, 2, FALSE)</f>
        <v>Rockies</v>
      </c>
      <c r="F765" s="7">
        <f t="shared" si="11"/>
        <v>764</v>
      </c>
      <c r="G765" t="str">
        <f>'Prospects Data'!E765</f>
        <v>LF</v>
      </c>
      <c r="H765">
        <f>'Prospects Data'!F765</f>
        <v>0</v>
      </c>
      <c r="I765">
        <f>'Prospects Data'!G765</f>
        <v>2027</v>
      </c>
      <c r="J765">
        <f>'Prospects Data'!H765</f>
        <v>40</v>
      </c>
      <c r="K765" t="str">
        <f>'Prospects Data'!I765</f>
        <v>High</v>
      </c>
      <c r="L765">
        <f>'Prospects Data'!J765</f>
        <v>0</v>
      </c>
      <c r="M765">
        <f>'Prospects Data'!K765</f>
        <v>21.027777700000001</v>
      </c>
      <c r="N765" t="str">
        <f>'Prospects Data'!L765</f>
        <v>6' 2"</v>
      </c>
      <c r="O765">
        <f>'Prospects Data'!M765</f>
        <v>190</v>
      </c>
      <c r="P765" t="str">
        <f>'Prospects Data'!N765</f>
        <v>L</v>
      </c>
      <c r="Q765" t="str">
        <f>'Prospects Data'!O765</f>
        <v>L</v>
      </c>
      <c r="R765">
        <f>'Prospects Data'!P765</f>
        <v>2024</v>
      </c>
      <c r="S765" t="str">
        <f>'Prospects Data'!Q765</f>
        <v>Draft</v>
      </c>
      <c r="T765" t="str">
        <f>'Prospects Data'!R765</f>
        <v>COL</v>
      </c>
      <c r="U765">
        <f>'Prospects Data'!S765</f>
        <v>0</v>
      </c>
      <c r="V765" t="str">
        <f>'Prospects Data'!T765</f>
        <v>Texas</v>
      </c>
      <c r="W765" t="str">
        <f>'Prospects Data'!U765</f>
        <v>Draft-eligible soph, .336/.418/.565 career line at Texas with 18% strikeouts. Ideal baseball frame at a super projectable 6-foot-2. Has above-average power to both gaps and is going to grow into more. Dynamic low-ball swing plays best when Thomas' bat path is vertical; it tends to be too long when he has to flatten it out to catch fastballs away from him. Power can be neutered in the down-and-away part of the strike zone. Average college contact rates will likely translate to below-average in pro ball barring the shortening up of Thomas' swing. Might grow into enough power for that to be alright. Has played center field, left field, and first base. Reads in the outfield are not very good and his arm forces him to left only unless that improves. Only has the two years of college experience, so it's worth a shot to continue things in center for at least a little while. Realistic ceiling as a power-over-hit 1B/LF platoon bat, needs more projection to see it than some of the other college hitters in the class.</v>
      </c>
      <c r="X765">
        <f>'Prospects Data'!V765</f>
        <v>0</v>
      </c>
      <c r="Y765">
        <f>'Prospects Data'!W765</f>
        <v>0</v>
      </c>
    </row>
    <row r="766" spans="2:25" x14ac:dyDescent="0.45">
      <c r="B766">
        <v>26</v>
      </c>
      <c r="C766" t="s">
        <v>5207</v>
      </c>
      <c r="D766" t="s">
        <v>98</v>
      </c>
      <c r="E766" s="7" t="str">
        <f>VLOOKUP(D766, Index!$A$2:$B$31, 2, FALSE)</f>
        <v>Blue Jays</v>
      </c>
      <c r="F766" s="7">
        <f t="shared" si="11"/>
        <v>765</v>
      </c>
      <c r="G766" t="str">
        <f>'Prospects Data'!E766</f>
        <v>MIRP</v>
      </c>
      <c r="H766" t="str">
        <f>'Prospects Data'!F766</f>
        <v>AA</v>
      </c>
      <c r="I766">
        <f>'Prospects Data'!G766</f>
        <v>2025</v>
      </c>
      <c r="J766">
        <f>'Prospects Data'!H766</f>
        <v>40</v>
      </c>
      <c r="K766" t="str">
        <f>'Prospects Data'!I766</f>
        <v>Med</v>
      </c>
      <c r="L766">
        <f>'Prospects Data'!J766</f>
        <v>0</v>
      </c>
      <c r="M766">
        <f>'Prospects Data'!K766</f>
        <v>25.866666599999999</v>
      </c>
      <c r="N766" t="str">
        <f>'Prospects Data'!L766</f>
        <v>6' 1"</v>
      </c>
      <c r="O766">
        <f>'Prospects Data'!M766</f>
        <v>200</v>
      </c>
      <c r="P766" t="str">
        <f>'Prospects Data'!N766</f>
        <v>R</v>
      </c>
      <c r="Q766" t="str">
        <f>'Prospects Data'!O766</f>
        <v>R</v>
      </c>
      <c r="R766">
        <f>'Prospects Data'!P766</f>
        <v>2020</v>
      </c>
      <c r="S766" t="str">
        <f>'Prospects Data'!Q766</f>
        <v>Draft</v>
      </c>
      <c r="T766" t="str">
        <f>'Prospects Data'!R766</f>
        <v>TOR</v>
      </c>
      <c r="U766">
        <f>'Prospects Data'!S766</f>
        <v>1800000</v>
      </c>
      <c r="V766" t="str">
        <f>'Prospects Data'!T766</f>
        <v>Florida State</v>
      </c>
      <c r="W766" t="str">
        <f>'Prospects Data'!U766</f>
        <v>After missing all of 2022 due to Tommy John surgery, Van Eyk made his way back to the mound in 2023, but it was far from the return he likely hoped for. He started two Low-A games in early May, sat for a month, threw another three innings in early June, then was sidelined again until late July, when he reemerged on the complex for a couple of starts before rejoining Low-A in August. After three starts that month, and seemingly being back on a regular pitching schedule for the first time since 2021, he leapfrogged up to Double-A, finishing out the regular season there before a Fall League stint. At the higher level, his strikeout rate plummeted by nearly 20 percentage points, as he struggled to hit his spots consistently and was punished for it by the more advanced batsmen he was up against. Only about half of his offerings were in the zone (and that includes balls that were just slightly out of the zone, but still likely to be called strikes), and his out-of-zone chase rates weren't high enough to make up for it. 
What makes the wavering command most frustrating, though, is the quality of his stuff. His curveball, long considered a gem, is his best weapon for getting swings out of the zone with its plus vertical depth. He uses a more traditionally shaped slider to enhance his ability to deploy the curveball, and his changeup is deceptive thanks to his consistent arm speed. Itâ€™s a deep arsenal that somewhat mitigates the inconsistency of his fastball, which will vary in velocity and shape to the point that itâ€™s dangerously hittable when offered up against advanced hitters.
The missed time â€“ which has largely been due to complications from the TJ, rather than additional, unrelated injuries â€“ and strict pitch-count limits resulted in a total of just 31.2 innings of work from the former second-rounder in 2023, and the persistent stopping and starting made it difficult for him to put together a string of dominant starts at any point in the season. But he put up better numbers during his time in the AFL, and his stuff, in particular his curveball, is tremendously enticing and could already be a viable weapon in a big-league bullpen, where his inconsistent fastball could be less of a thorn in his side.</v>
      </c>
      <c r="X766">
        <f>'Prospects Data'!V766</f>
        <v>0</v>
      </c>
      <c r="Y766" t="str">
        <f>'Prospects Data'!W766</f>
        <v>sa3014713</v>
      </c>
    </row>
    <row r="767" spans="2:25" x14ac:dyDescent="0.45">
      <c r="B767">
        <v>26</v>
      </c>
      <c r="C767" t="s">
        <v>5210</v>
      </c>
      <c r="D767" t="s">
        <v>56</v>
      </c>
      <c r="E767" s="7" t="str">
        <f>VLOOKUP(D767, Index!$A$2:$B$31, 2, FALSE)</f>
        <v>Brewers</v>
      </c>
      <c r="F767" s="7">
        <f t="shared" si="11"/>
        <v>766</v>
      </c>
      <c r="G767" t="str">
        <f>'Prospects Data'!E767</f>
        <v>CF</v>
      </c>
      <c r="H767" t="str">
        <f>'Prospects Data'!F767</f>
        <v>AA</v>
      </c>
      <c r="I767">
        <f>'Prospects Data'!G767</f>
        <v>2027</v>
      </c>
      <c r="J767">
        <f>'Prospects Data'!H767</f>
        <v>40</v>
      </c>
      <c r="K767" t="str">
        <f>'Prospects Data'!I767</f>
        <v>Med</v>
      </c>
      <c r="L767">
        <f>'Prospects Data'!J767</f>
        <v>0</v>
      </c>
      <c r="M767">
        <f>'Prospects Data'!K767</f>
        <v>20.452777699999999</v>
      </c>
      <c r="N767" t="str">
        <f>'Prospects Data'!L767</f>
        <v>5' 9"</v>
      </c>
      <c r="O767">
        <f>'Prospects Data'!M767</f>
        <v>160</v>
      </c>
      <c r="P767" t="str">
        <f>'Prospects Data'!N767</f>
        <v>L</v>
      </c>
      <c r="Q767" t="str">
        <f>'Prospects Data'!O767</f>
        <v>R</v>
      </c>
      <c r="R767">
        <f>'Prospects Data'!P767</f>
        <v>2022</v>
      </c>
      <c r="S767" t="str">
        <f>'Prospects Data'!Q767</f>
        <v>Draft</v>
      </c>
      <c r="T767" t="str">
        <f>'Prospects Data'!R767</f>
        <v>MIL</v>
      </c>
      <c r="U767">
        <f>'Prospects Data'!S767</f>
        <v>597500</v>
      </c>
      <c r="V767" t="str">
        <f>'Prospects Data'!T767</f>
        <v>Northern Collegiate (ON)</v>
      </c>
      <c r="W767" t="str">
        <f>'Prospects Data'!U767</f>
        <v>A Canadian high schooler who signed for a little less than $600,000 in 2022, O'Rae was brought along slowly and kept on the complex to start the 2023 season. After posting a (BABIP-aided) .522 OBP for a couple of months, he was promoted to Low-A Carolina and posted more walks than strikeouts for the better part of a month. He also stole 44 bases on 50 attempts in just 60 games across the two levels. The high-end outcome for O'Rae is a Tony Kemp type player, or maybe Ender Inciarte if his center field defense improves that much. He has experience at both middle infield positions and in center, and while he's raw in all facets of defense, O'Rae's speed and athleticism are a fit in center field and he has a shot to be pretty good out there. The infield is a less natural fit for him, as his hands aren't especially good. O'Rae has a proclivity for oppo contact and was very difficult to make whiff last year. It's contact of the low-impact variety and will probably stay that way because of his lack of size. Plus speed and defense are most likely to carry O'Rae to a big league role, and if he can sustain his early career contact rates (I'm skeptical), then some of those peak Kemp type years are in play.</v>
      </c>
      <c r="X767">
        <f>'Prospects Data'!V767</f>
        <v>0</v>
      </c>
      <c r="Y767" t="str">
        <f>'Prospects Data'!W767</f>
        <v>sa3020220</v>
      </c>
    </row>
    <row r="768" spans="2:25" x14ac:dyDescent="0.45">
      <c r="B768">
        <v>26</v>
      </c>
      <c r="C768" t="s">
        <v>5214</v>
      </c>
      <c r="D768" t="s">
        <v>28</v>
      </c>
      <c r="E768" s="7" t="str">
        <f>VLOOKUP(D768, Index!$A$2:$B$31, 2, FALSE)</f>
        <v>Red Sox</v>
      </c>
      <c r="F768" s="7">
        <f t="shared" si="11"/>
        <v>767</v>
      </c>
      <c r="G768" t="str">
        <f>'Prospects Data'!E768</f>
        <v>3B</v>
      </c>
      <c r="H768" t="str">
        <f>'Prospects Data'!F768</f>
        <v>A</v>
      </c>
      <c r="I768">
        <f>'Prospects Data'!G768</f>
        <v>2028</v>
      </c>
      <c r="J768">
        <f>'Prospects Data'!H768</f>
        <v>40</v>
      </c>
      <c r="K768" t="str">
        <f>'Prospects Data'!I768</f>
        <v>High</v>
      </c>
      <c r="L768">
        <f>'Prospects Data'!J768</f>
        <v>0</v>
      </c>
      <c r="M768">
        <f>'Prospects Data'!K768</f>
        <v>19.080555499999999</v>
      </c>
      <c r="N768" t="str">
        <f>'Prospects Data'!L768</f>
        <v>6' 3"</v>
      </c>
      <c r="O768">
        <f>'Prospects Data'!M768</f>
        <v>200</v>
      </c>
      <c r="P768" t="str">
        <f>'Prospects Data'!N768</f>
        <v>S</v>
      </c>
      <c r="Q768" t="str">
        <f>'Prospects Data'!O768</f>
        <v>R</v>
      </c>
      <c r="R768">
        <f>'Prospects Data'!P768</f>
        <v>2023</v>
      </c>
      <c r="S768" t="str">
        <f>'Prospects Data'!Q768</f>
        <v>Draft</v>
      </c>
      <c r="T768" t="str">
        <f>'Prospects Data'!R768</f>
        <v>BOS</v>
      </c>
      <c r="U768">
        <f>'Prospects Data'!S768</f>
        <v>1500000</v>
      </c>
      <c r="V768" t="str">
        <f>'Prospects Data'!T768</f>
        <v>North Atlanta HS (GA)</v>
      </c>
      <c r="W768" t="str">
        <f>'Prospects Data'!U768</f>
        <v>Anderson signed for $1.5 million rather than go to Georgia Tech, which is just a shade north of the bonus associated with where I had Anderson ranked before the draft (60th overall). He's an explosive rotational athlete with a high-waisted frame in the Jonathan Schoop mold. His size may move him off of shortstop if his arm accuracy issues don't do it first. Anderson has a huge arm bar that creates enough hit tool risk for me to slide him below the FV tier typically associated with hitters (especially switch-hitters) who have power potential like Anderson's. So far as a pro he is struggling on both sides of the ball, with problems recognizing secondary pitches and scattered throwing accuracy representing his biggest issues so far. There hasn't been some kind of instant leap or change here â€” Anderson remains a high-variance switch-hitting power project.</v>
      </c>
      <c r="X768">
        <f>'Prospects Data'!V768</f>
        <v>0</v>
      </c>
      <c r="Y768" t="str">
        <f>'Prospects Data'!W768</f>
        <v>sa3023167</v>
      </c>
    </row>
    <row r="769" spans="2:25" x14ac:dyDescent="0.45">
      <c r="B769">
        <v>26</v>
      </c>
      <c r="C769" t="s">
        <v>2234</v>
      </c>
      <c r="D769" t="s">
        <v>104</v>
      </c>
      <c r="E769" s="7" t="str">
        <f>VLOOKUP(D769, Index!$A$2:$B$31, 2, FALSE)</f>
        <v>Nationals</v>
      </c>
      <c r="F769" s="7">
        <f t="shared" si="11"/>
        <v>768</v>
      </c>
      <c r="G769" t="str">
        <f>'Prospects Data'!E769</f>
        <v>CF</v>
      </c>
      <c r="H769" t="str">
        <f>'Prospects Data'!F769</f>
        <v>AA</v>
      </c>
      <c r="I769">
        <f>'Prospects Data'!G769</f>
        <v>2025</v>
      </c>
      <c r="J769">
        <f>'Prospects Data'!H769</f>
        <v>40</v>
      </c>
      <c r="K769" t="str">
        <f>'Prospects Data'!I769</f>
        <v>Low</v>
      </c>
      <c r="L769">
        <f>'Prospects Data'!J769</f>
        <v>0</v>
      </c>
      <c r="M769">
        <f>'Prospects Data'!K769</f>
        <v>22.95</v>
      </c>
      <c r="N769" t="str">
        <f>'Prospects Data'!L769</f>
        <v>6' 1"</v>
      </c>
      <c r="O769">
        <f>'Prospects Data'!M769</f>
        <v>195</v>
      </c>
      <c r="P769" t="str">
        <f>'Prospects Data'!N769</f>
        <v>L</v>
      </c>
      <c r="Q769" t="str">
        <f>'Prospects Data'!O769</f>
        <v>L</v>
      </c>
      <c r="R769">
        <f>'Prospects Data'!P769</f>
        <v>2020</v>
      </c>
      <c r="S769" t="str">
        <f>'Prospects Data'!Q769</f>
        <v>Draft</v>
      </c>
      <c r="T769" t="str">
        <f>'Prospects Data'!R769</f>
        <v>SDP</v>
      </c>
      <c r="U769">
        <f>'Prospects Data'!S769</f>
        <v>4300000</v>
      </c>
      <c r="V769" t="str">
        <f>'Prospects Data'!T769</f>
        <v>Independence HS (TN)</v>
      </c>
      <c r="W769" t="str">
        <f>'Prospects Data'!U769</f>
        <v>Hassellâ€™s 2023 was spent primarily at Harrisburg, where he posted a .225/.316/.324 slash line, struck out in 31.9% of his trips to the plate, and walked at a 10.9% clip while getting a lot of time playing all three outfield spots. He also got 82 plate-appearances in the Fall League, where he had a 10/21 BB/K ratio. Hassell is back in Double-A to begin this season, where his hit tool has shown more signs of life, but he's still greatly lacking in terms of extra-base production because of his inability to consistently elevate the baseball. Heâ€™s an above-average runner, but his routes are often inefficient and heâ€™s more of an average defender at all three outfield spots, lacking profile-carrying center field ability. It's been a while since Hassell's hit tool has looked good enough to project him as a corner regular with medium power. He looks like a fifth outfielder.</v>
      </c>
      <c r="X769">
        <f>'Prospects Data'!V769</f>
        <v>0</v>
      </c>
      <c r="Y769" t="str">
        <f>'Prospects Data'!W769</f>
        <v>sa3014701</v>
      </c>
    </row>
    <row r="770" spans="2:25" x14ac:dyDescent="0.45">
      <c r="B770">
        <v>26</v>
      </c>
      <c r="C770" t="s">
        <v>5219</v>
      </c>
      <c r="D770" t="s">
        <v>59</v>
      </c>
      <c r="E770" s="7" t="str">
        <f>VLOOKUP(D770, Index!$A$2:$B$31, 2, FALSE)</f>
        <v>Twins</v>
      </c>
      <c r="F770" s="7">
        <f t="shared" si="11"/>
        <v>769</v>
      </c>
      <c r="G770" t="str">
        <f>'Prospects Data'!E770</f>
        <v>LF</v>
      </c>
      <c r="H770" t="str">
        <f>'Prospects Data'!F770</f>
        <v>A</v>
      </c>
      <c r="I770">
        <f>'Prospects Data'!G770</f>
        <v>2028</v>
      </c>
      <c r="J770">
        <f>'Prospects Data'!H770</f>
        <v>40</v>
      </c>
      <c r="K770" t="str">
        <f>'Prospects Data'!I770</f>
        <v>High</v>
      </c>
      <c r="L770">
        <f>'Prospects Data'!J770</f>
        <v>0</v>
      </c>
      <c r="M770">
        <f>'Prospects Data'!K770</f>
        <v>19.186111100000002</v>
      </c>
      <c r="N770" t="str">
        <f>'Prospects Data'!L770</f>
        <v>6' 2"</v>
      </c>
      <c r="O770">
        <f>'Prospects Data'!M770</f>
        <v>171</v>
      </c>
      <c r="P770" t="str">
        <f>'Prospects Data'!N770</f>
        <v>S</v>
      </c>
      <c r="Q770" t="str">
        <f>'Prospects Data'!O770</f>
        <v>R</v>
      </c>
      <c r="R770">
        <f>'Prospects Data'!P770</f>
        <v>2022</v>
      </c>
      <c r="S770" t="str">
        <f>'Prospects Data'!Q770</f>
        <v>Intl15</v>
      </c>
      <c r="T770" t="str">
        <f>'Prospects Data'!R770</f>
        <v>MIA</v>
      </c>
      <c r="U770">
        <f>'Prospects Data'!S770</f>
        <v>0</v>
      </c>
      <c r="V770" t="str">
        <f>'Prospects Data'!T770</f>
        <v>Venezuela</v>
      </c>
      <c r="W770" t="str">
        <f>'Prospects Data'!U770</f>
        <v>The youngest player in the Luis Arraez/Pablo LÃ³pez swap, Chourio is a projectable, switch-hitting outfielder who showed precocious feel for contact at the rookie levels before struggling mightily to adjust to full season baseball in 2024. This is especially evident on defense, where Chourio looks totally lost in center field and uncomfortable in the corners. He does not approach the baseball with confidence, nor does he communicate with the other outfielders very well. Chourio's contact performance has also backed up a bit, not really due to any kind of skill regression or new vulnerability (his chase is slightly elevated, but nothing crazy), but because Chourio simply has not gotten any stronger and is struggling to handle the bat with precision and authority. He's still as skinny and frail-looking as he was last year, but he only just turned 19. Chourio has pretty good barrel feel from both sides of the plate for a gangly switch-hitter his age. His seeming inability to handle center makes it very important that, in the next two years or so, we start to see him add strength the way a college prospect would as they approach age 21 or 22. This is still a fair prospect and there's been no change to Chourio's FV grade from last year, but he is treading water right now.</v>
      </c>
      <c r="X770">
        <f>'Prospects Data'!V770</f>
        <v>0</v>
      </c>
      <c r="Y770" t="str">
        <f>'Prospects Data'!W770</f>
        <v>sa3018644</v>
      </c>
    </row>
    <row r="771" spans="2:25" x14ac:dyDescent="0.45">
      <c r="B771">
        <v>26</v>
      </c>
      <c r="C771" t="s">
        <v>5222</v>
      </c>
      <c r="D771" t="s">
        <v>16</v>
      </c>
      <c r="E771" s="7" t="str">
        <f>VLOOKUP(D771, Index!$A$2:$B$31, 2, FALSE)</f>
        <v>Giants</v>
      </c>
      <c r="F771" s="7">
        <f t="shared" si="11"/>
        <v>770</v>
      </c>
      <c r="G771" t="str">
        <f>'Prospects Data'!E771</f>
        <v>SP</v>
      </c>
      <c r="H771" t="str">
        <f>'Prospects Data'!F771</f>
        <v>A+</v>
      </c>
      <c r="I771">
        <f>'Prospects Data'!G771</f>
        <v>2027</v>
      </c>
      <c r="J771">
        <f>'Prospects Data'!H771</f>
        <v>35</v>
      </c>
      <c r="K771" t="str">
        <f>'Prospects Data'!I771</f>
        <v>Med</v>
      </c>
      <c r="L771">
        <f>'Prospects Data'!J771</f>
        <v>0</v>
      </c>
      <c r="M771">
        <f>'Prospects Data'!K771</f>
        <v>22.158333299999999</v>
      </c>
      <c r="N771" t="str">
        <f>'Prospects Data'!L771</f>
        <v>6' 2"</v>
      </c>
      <c r="O771">
        <f>'Prospects Data'!M771</f>
        <v>200</v>
      </c>
      <c r="P771" t="str">
        <f>'Prospects Data'!N771</f>
        <v>R</v>
      </c>
      <c r="Q771" t="str">
        <f>'Prospects Data'!O771</f>
        <v>R</v>
      </c>
      <c r="R771">
        <f>'Prospects Data'!P771</f>
        <v>2023</v>
      </c>
      <c r="S771" t="str">
        <f>'Prospects Data'!Q771</f>
        <v>Draft</v>
      </c>
      <c r="T771" t="str">
        <f>'Prospects Data'!R771</f>
        <v>SFG</v>
      </c>
      <c r="U771">
        <f>'Prospects Data'!S771</f>
        <v>197500</v>
      </c>
      <c r="V771" t="str">
        <f>'Prospects Data'!T771</f>
        <v>Kentucky</v>
      </c>
      <c r="W771" t="str">
        <f>'Prospects Data'!U771</f>
        <v>Acquired from the Pirates not long before list publication in exchange for Joey Bart, Strickland popped up in extended spring training piggybacking with a rehabbing Reggie Crawford. He was mostly a reliever at Kentucky but could be developed as a starter in pro ball. He's a fairly smooth-operating righty with a fastball that was in the 93-95 mph range during his couple of complex innings last week. Off of that heater, Strickland bends in two distinct breaking balls. One is a slider in the 83-86 mph range and the other is a curveball that hovers around 80 mph. Strickland's rate stats at Kentucky suggest he can throw strikes and he may develop a changeup late once he's forced to use one as a starter. His pro career is just underway and he hasn't yet pitched at an affiliate as of list publication, but he's a name to monitor in the system.</v>
      </c>
      <c r="X771">
        <f>'Prospects Data'!V771</f>
        <v>0</v>
      </c>
      <c r="Y771" t="str">
        <f>'Prospects Data'!W771</f>
        <v>sa3023380</v>
      </c>
    </row>
    <row r="772" spans="2:25" x14ac:dyDescent="0.45">
      <c r="B772">
        <v>26</v>
      </c>
      <c r="C772" t="s">
        <v>5225</v>
      </c>
      <c r="D772" t="s">
        <v>10</v>
      </c>
      <c r="E772" s="7" t="str">
        <f>VLOOKUP(D772, Index!$A$2:$B$31, 2, FALSE)</f>
        <v>Mets</v>
      </c>
      <c r="F772" s="7">
        <f t="shared" ref="F772:F835" si="12">F771+1</f>
        <v>771</v>
      </c>
      <c r="G772" t="str">
        <f>'Prospects Data'!E772</f>
        <v>SP</v>
      </c>
      <c r="H772" t="str">
        <f>'Prospects Data'!F772</f>
        <v>AA</v>
      </c>
      <c r="I772">
        <f>'Prospects Data'!G772</f>
        <v>2025</v>
      </c>
      <c r="J772">
        <f>'Prospects Data'!H772</f>
        <v>35</v>
      </c>
      <c r="K772" t="str">
        <f>'Prospects Data'!I772</f>
        <v>Low</v>
      </c>
      <c r="L772">
        <f>'Prospects Data'!J772</f>
        <v>0</v>
      </c>
      <c r="M772">
        <f>'Prospects Data'!K772</f>
        <v>24.8027777</v>
      </c>
      <c r="N772" t="str">
        <f>'Prospects Data'!L772</f>
        <v>6' 9"</v>
      </c>
      <c r="O772">
        <f>'Prospects Data'!M772</f>
        <v>250</v>
      </c>
      <c r="P772" t="str">
        <f>'Prospects Data'!N772</f>
        <v>R</v>
      </c>
      <c r="Q772" t="str">
        <f>'Prospects Data'!O772</f>
        <v>R</v>
      </c>
      <c r="R772">
        <f>'Prospects Data'!P772</f>
        <v>2022</v>
      </c>
      <c r="S772" t="str">
        <f>'Prospects Data'!Q772</f>
        <v>Draft</v>
      </c>
      <c r="T772" t="str">
        <f>'Prospects Data'!R772</f>
        <v>NYM</v>
      </c>
      <c r="U772">
        <f>'Prospects Data'!S772</f>
        <v>220000</v>
      </c>
      <c r="V772" t="str">
        <f>'Prospects Data'!T772</f>
        <v>Southern Mississippi</v>
      </c>
      <c r="W772" t="str">
        <f>'Prospects Data'!U772</f>
        <v>Stuart is a strike-throwing behemoth who has kept his walk rates down in the 2.5 per 9 IP range since entering pro ball. He's now accumulated 14 efficient Double-A starts and is marching toward a post-2025 40-man add. Stuart's stuff isn't dominant and he probably needs to find a better changeup or split to avoid an eventual bulk relief role, but his durability and command give him a really high floor. He is mostly going to live in the low 90s with both a two- and four-seamer while commanding an average slider to his glove side. His ability to vary his fastball shape helps keep him off the barrel and is a big reason why he's run groundball rates around 50%. He's a low-variance sixth starter type.</v>
      </c>
      <c r="X772">
        <f>'Prospects Data'!V772</f>
        <v>0</v>
      </c>
      <c r="Y772" t="str">
        <f>'Prospects Data'!W772</f>
        <v>sa3020264</v>
      </c>
    </row>
    <row r="773" spans="2:25" x14ac:dyDescent="0.45">
      <c r="B773">
        <v>26</v>
      </c>
      <c r="C773" t="s">
        <v>5229</v>
      </c>
      <c r="D773" t="s">
        <v>207</v>
      </c>
      <c r="E773" s="7" t="str">
        <f>VLOOKUP(D773, Index!$A$2:$B$31, 2, FALSE)</f>
        <v>White Sox</v>
      </c>
      <c r="F773" s="7">
        <f t="shared" si="12"/>
        <v>772</v>
      </c>
      <c r="G773" t="str">
        <f>'Prospects Data'!E773</f>
        <v>SP</v>
      </c>
      <c r="H773" t="str">
        <f>'Prospects Data'!F773</f>
        <v>A+</v>
      </c>
      <c r="I773">
        <f>'Prospects Data'!G773</f>
        <v>2026</v>
      </c>
      <c r="J773">
        <f>'Prospects Data'!H773</f>
        <v>35</v>
      </c>
      <c r="K773" t="str">
        <f>'Prospects Data'!I773</f>
        <v>High</v>
      </c>
      <c r="L773">
        <f>'Prospects Data'!J773</f>
        <v>0</v>
      </c>
      <c r="M773">
        <f>'Prospects Data'!K773</f>
        <v>21.316666600000001</v>
      </c>
      <c r="N773" t="str">
        <f>'Prospects Data'!L773</f>
        <v>6' 5"</v>
      </c>
      <c r="O773">
        <f>'Prospects Data'!M773</f>
        <v>210</v>
      </c>
      <c r="P773" t="str">
        <f>'Prospects Data'!N773</f>
        <v>R</v>
      </c>
      <c r="Q773" t="str">
        <f>'Prospects Data'!O773</f>
        <v>R</v>
      </c>
      <c r="R773">
        <f>'Prospects Data'!P773</f>
        <v>2021</v>
      </c>
      <c r="S773" t="str">
        <f>'Prospects Data'!Q773</f>
        <v>Draft</v>
      </c>
      <c r="T773" t="str">
        <f>'Prospects Data'!R773</f>
        <v>CHW</v>
      </c>
      <c r="U773">
        <f>'Prospects Data'!S773</f>
        <v>850000</v>
      </c>
      <c r="V773" t="str">
        <f>'Prospects Data'!T773</f>
        <v>Silverado HS (NV)</v>
      </c>
      <c r="W773" t="str">
        <f>'Prospects Data'!U773</f>
        <v>An over-slot eighth-round high schooler from the 2021 draft, McDougal's amateur prospectdom was driven by his mid-90s arm strength. McDougal had Tommy John surgery in late October of 2021 and missed the entire 2022 season. Healthy for all of 2023, McDougal made 21 starts, totalling 69.1 innings, 80 strikeouts, and 43 walks. That statistical trio paints a picture of his abilities as well as his issues. His fastball sat 93-96 throughout the year, a return to his pre-injury velocity. His upper-70s curveball has above-average depth and could be an impact pitch at maturity. But McDougal's lack of athleticism and mechanical consistency both contribute to the bullpen projection here, as does his downhill fastball plane, which makes it more important that he eventually throws even harder. McDougal also has a seldom-used (7%) changeup that, in addition to his command, needs to improve is he's going to start. None of this is particularly surprising given that McDougal was coming off TJ in 2023. His arm strength and raw breaking ball quality make him a prospect, but the rest of his craft is still in progress.</v>
      </c>
      <c r="X773">
        <f>'Prospects Data'!V773</f>
        <v>0</v>
      </c>
      <c r="Y773" t="str">
        <f>'Prospects Data'!W773</f>
        <v>sa3017471</v>
      </c>
    </row>
    <row r="774" spans="2:25" x14ac:dyDescent="0.45">
      <c r="B774">
        <v>26</v>
      </c>
      <c r="C774" t="s">
        <v>5233</v>
      </c>
      <c r="D774" t="s">
        <v>269</v>
      </c>
      <c r="E774" s="7" t="str">
        <f>VLOOKUP(D774, Index!$A$2:$B$31, 2, FALSE)</f>
        <v>Cardinals</v>
      </c>
      <c r="F774" s="7">
        <f t="shared" si="12"/>
        <v>773</v>
      </c>
      <c r="G774" t="str">
        <f>'Prospects Data'!E774</f>
        <v>SIRP</v>
      </c>
      <c r="H774" t="str">
        <f>'Prospects Data'!F774</f>
        <v>A</v>
      </c>
      <c r="I774">
        <f>'Prospects Data'!G774</f>
        <v>2027</v>
      </c>
      <c r="J774">
        <f>'Prospects Data'!H774</f>
        <v>35</v>
      </c>
      <c r="K774" t="str">
        <f>'Prospects Data'!I774</f>
        <v>Med</v>
      </c>
      <c r="L774">
        <f>'Prospects Data'!J774</f>
        <v>0</v>
      </c>
      <c r="M774">
        <f>'Prospects Data'!K774</f>
        <v>20.511111100000001</v>
      </c>
      <c r="N774" t="str">
        <f>'Prospects Data'!L774</f>
        <v>6' 2"</v>
      </c>
      <c r="O774">
        <f>'Prospects Data'!M774</f>
        <v>195</v>
      </c>
      <c r="P774" t="str">
        <f>'Prospects Data'!N774</f>
        <v>R</v>
      </c>
      <c r="Q774" t="str">
        <f>'Prospects Data'!O774</f>
        <v>R</v>
      </c>
      <c r="R774">
        <f>'Prospects Data'!P774</f>
        <v>2022</v>
      </c>
      <c r="S774" t="str">
        <f>'Prospects Data'!Q774</f>
        <v>Draft</v>
      </c>
      <c r="T774" t="str">
        <f>'Prospects Data'!R774</f>
        <v>BAL</v>
      </c>
      <c r="U774">
        <f>'Prospects Data'!S774</f>
        <v>440000</v>
      </c>
      <c r="V774" t="str">
        <f>'Prospects Data'!T774</f>
        <v>Wesley Chapel HS (FL)</v>
      </c>
      <c r="W774" t="str">
        <f>'Prospects Data'!U774</f>
        <v>Showalter was part of the return for Jack Flaherty. He pitches heavily off of a sinker/four-seam combo that sits 90-93 mph and occasionally touches a tick or two above that. The offering plays drastically above the velocity, though, due to his upshot angle and his ability to hide the ball for an extended period of time thanks to his quick, compact arm action. The breaking ball is a bender that will regularly show average tightness, but it's also susceptible to backing up on him and losing the authority in the spin. Still, it has big potential movement and is a favorite of folks who take a data-oriented approach to scouting. He projects to be a single-inning middle-relief type whose deception allows his stuff to punch far above its weight.</v>
      </c>
      <c r="X774">
        <f>'Prospects Data'!V774</f>
        <v>0</v>
      </c>
      <c r="Y774" t="str">
        <f>'Prospects Data'!W774</f>
        <v>sa3020959</v>
      </c>
    </row>
    <row r="775" spans="2:25" x14ac:dyDescent="0.45">
      <c r="B775">
        <v>26</v>
      </c>
      <c r="C775" t="s">
        <v>5237</v>
      </c>
      <c r="D775" t="s">
        <v>70</v>
      </c>
      <c r="E775" s="7" t="str">
        <f>VLOOKUP(D775, Index!$A$2:$B$31, 2, FALSE)</f>
        <v>Athletics</v>
      </c>
      <c r="F775" s="7">
        <f t="shared" si="12"/>
        <v>774</v>
      </c>
      <c r="G775" t="str">
        <f>'Prospects Data'!E775</f>
        <v>SP</v>
      </c>
      <c r="H775" t="str">
        <f>'Prospects Data'!F775</f>
        <v>DSL</v>
      </c>
      <c r="I775">
        <f>'Prospects Data'!G775</f>
        <v>2030</v>
      </c>
      <c r="J775">
        <f>'Prospects Data'!H775</f>
        <v>35</v>
      </c>
      <c r="K775" t="str">
        <f>'Prospects Data'!I775</f>
        <v>High</v>
      </c>
      <c r="L775">
        <f>'Prospects Data'!J775</f>
        <v>0</v>
      </c>
      <c r="M775">
        <f>'Prospects Data'!K775</f>
        <v>17.519444400000001</v>
      </c>
      <c r="N775" t="str">
        <f>'Prospects Data'!L775</f>
        <v>6' 4"</v>
      </c>
      <c r="O775">
        <f>'Prospects Data'!M775</f>
        <v>190</v>
      </c>
      <c r="P775" t="str">
        <f>'Prospects Data'!N775</f>
        <v>R</v>
      </c>
      <c r="Q775" t="str">
        <f>'Prospects Data'!O775</f>
        <v>R</v>
      </c>
      <c r="R775">
        <f>'Prospects Data'!P775</f>
        <v>2024</v>
      </c>
      <c r="S775" t="str">
        <f>'Prospects Data'!Q775</f>
        <v>Intl15</v>
      </c>
      <c r="T775" t="str">
        <f>'Prospects Data'!R775</f>
        <v>OAK</v>
      </c>
      <c r="U775">
        <f>'Prospects Data'!S775</f>
        <v>700000</v>
      </c>
      <c r="V775" t="str">
        <f>'Prospects Data'!T775</f>
        <v>Cuba</v>
      </c>
      <c r="W775" t="str">
        <f>'Prospects Data'!U775</f>
        <v>International scouts see Matos as one of the more projectable pitchers in the 2024 signing class. He's already been up to 93 mph and, at 6-foot-4, could grow into big time arm strength over time. Matos is still searching for a good breaking ball. His fans think he'll eventually have a really hard slider that lives off velo rather than movement. One scout has also seen Matos throw a splitter and thinks he might become a mid-90s fastball/splitter bully like Alex Cobb or Taijuan Walker. Whether the A's, who signed him $700,000, can tease out a plus secondary pitch remains to be seen; lots of other teams would have loved the chance.</v>
      </c>
      <c r="X775">
        <f>'Prospects Data'!V775</f>
        <v>0</v>
      </c>
      <c r="Y775" t="str">
        <f>'Prospects Data'!W775</f>
        <v>sa3024094</v>
      </c>
    </row>
    <row r="776" spans="2:25" x14ac:dyDescent="0.45">
      <c r="B776">
        <v>26</v>
      </c>
      <c r="C776" t="s">
        <v>5240</v>
      </c>
      <c r="D776" t="s">
        <v>107</v>
      </c>
      <c r="E776" s="7" t="str">
        <f>VLOOKUP(D776, Index!$A$2:$B$31, 2, FALSE)</f>
        <v>Braves</v>
      </c>
      <c r="F776" s="7">
        <f t="shared" si="12"/>
        <v>775</v>
      </c>
      <c r="G776" t="str">
        <f>'Prospects Data'!E776</f>
        <v>SP</v>
      </c>
      <c r="H776" t="str">
        <f>'Prospects Data'!F776</f>
        <v>AAA</v>
      </c>
      <c r="I776">
        <f>'Prospects Data'!G776</f>
        <v>2024</v>
      </c>
      <c r="J776">
        <f>'Prospects Data'!H776</f>
        <v>35</v>
      </c>
      <c r="K776" t="str">
        <f>'Prospects Data'!I776</f>
        <v>Low</v>
      </c>
      <c r="L776">
        <f>'Prospects Data'!J776</f>
        <v>0</v>
      </c>
      <c r="M776">
        <f>'Prospects Data'!K776</f>
        <v>26.141666600000001</v>
      </c>
      <c r="N776" t="str">
        <f>'Prospects Data'!L776</f>
        <v>6' 2"</v>
      </c>
      <c r="O776">
        <f>'Prospects Data'!M776</f>
        <v>210</v>
      </c>
      <c r="P776" t="str">
        <f>'Prospects Data'!N776</f>
        <v>L</v>
      </c>
      <c r="Q776" t="str">
        <f>'Prospects Data'!O776</f>
        <v>L</v>
      </c>
      <c r="R776">
        <f>'Prospects Data'!P776</f>
        <v>2021</v>
      </c>
      <c r="S776" t="str">
        <f>'Prospects Data'!Q776</f>
        <v>Draft</v>
      </c>
      <c r="T776" t="str">
        <f>'Prospects Data'!R776</f>
        <v>ATL</v>
      </c>
      <c r="U776">
        <f>'Prospects Data'!S776</f>
        <v>122500</v>
      </c>
      <c r="V776" t="str">
        <f>'Prospects Data'!T776</f>
        <v>Southeast Missouri State</v>
      </c>
      <c r="W776" t="str">
        <f>'Prospects Data'!U776</f>
        <v>Dodd began his college career at Kankakee Community College in Illinois before matriculating to Southeast Missouri State for three more years. He didn't truly establish himself until 2021, his fourth year removed from high school, when Dodd struck out 120 batters and walked just 17 in 96.2 innings. The Braves made him their third round pick, altered his delivery, and coaxed a little more velo and fastball playability out of him. The following year, Dodd raced all the way to Triple-A in his first full season while maintaining his stuff across a 30-inning workload increase. Since then, Dodd has struggled to break through to the next level. He had a great 2023 spring training and made seven big league starts but was knocked around. He's back at Triple-A in 2024 and has pitched to a nearly 4.50 FIP amid a little bit of a velocity rebound. Dodd doesn't have a plus weapon in his arsenal, but he can land any of his pitches at any time, his changeup can compete for whiffs in the zone, and Dodd can manipulate the shape and length of his slower breaking ball. This is an starting pitcher no. 6-9 type in his second option year.</v>
      </c>
      <c r="X776">
        <f>'Prospects Data'!V776</f>
        <v>0</v>
      </c>
      <c r="Y776">
        <f>'Prospects Data'!W776</f>
        <v>29928</v>
      </c>
    </row>
    <row r="777" spans="2:25" x14ac:dyDescent="0.45">
      <c r="B777">
        <v>26</v>
      </c>
      <c r="C777" t="s">
        <v>5243</v>
      </c>
      <c r="D777" t="s">
        <v>73</v>
      </c>
      <c r="E777" s="7" t="str">
        <f>VLOOKUP(D777, Index!$A$2:$B$31, 2, FALSE)</f>
        <v>Phillies</v>
      </c>
      <c r="F777" s="7">
        <f t="shared" si="12"/>
        <v>776</v>
      </c>
      <c r="G777" t="str">
        <f>'Prospects Data'!E777</f>
        <v>SIRP</v>
      </c>
      <c r="H777" t="str">
        <f>'Prospects Data'!F777</f>
        <v>A+</v>
      </c>
      <c r="I777">
        <f>'Prospects Data'!G777</f>
        <v>2027</v>
      </c>
      <c r="J777">
        <f>'Prospects Data'!H777</f>
        <v>35</v>
      </c>
      <c r="K777" t="str">
        <f>'Prospects Data'!I777</f>
        <v>High</v>
      </c>
      <c r="L777">
        <f>'Prospects Data'!J777</f>
        <v>0</v>
      </c>
      <c r="M777">
        <f>'Prospects Data'!K777</f>
        <v>21.855555500000001</v>
      </c>
      <c r="N777" t="str">
        <f>'Prospects Data'!L777</f>
        <v>6' 3"</v>
      </c>
      <c r="O777">
        <f>'Prospects Data'!M777</f>
        <v>220</v>
      </c>
      <c r="P777" t="str">
        <f>'Prospects Data'!N777</f>
        <v>R</v>
      </c>
      <c r="Q777" t="str">
        <f>'Prospects Data'!O777</f>
        <v>R</v>
      </c>
      <c r="R777">
        <f>'Prospects Data'!P777</f>
        <v>2023</v>
      </c>
      <c r="S777" t="str">
        <f>'Prospects Data'!Q777</f>
        <v>Intl15</v>
      </c>
      <c r="T777" t="str">
        <f>'Prospects Data'!R777</f>
        <v>PHI</v>
      </c>
      <c r="U777">
        <f>'Prospects Data'!S777</f>
        <v>350000</v>
      </c>
      <c r="V777" t="str">
        <f>'Prospects Data'!T777</f>
        <v>Taiwan</v>
      </c>
      <c r="W777" t="str">
        <f>'Prospects Data'!U777</f>
        <v>Signed for $350,000 in January of 2023, Pan became the talk of the Phillies' 2023 minor league spring camp because he arrived throwing very hard. Pan sat 92-94 during amateur international competition and would reach back for the occasional 95-96 mph fastball, but during his first spring, he was sitting 96-98 while topping out at 99 mph. The Phillies deployed him for as many as four innings per outing early in the 2023 season before his workload tapered off when he became Clearwater's closer. Pan's fastball sat close to 96 mph for the duration of his Low-A stay, and his full-season line â€” 63.2 IP, 88 K, 24 BB, 44 H â€” was strong despite a sour six-game stint in Lakewood to end the year. He mostly bullied A-ball hitters with big velocity and does not have a consistently plus secondary pitch. Pan's 2-to-7, low-80s slider is ahead of his inconsistent splitter right now, but his &lt;em&gt;best&lt;/em&gt; splitters are his nastiest pitches. It's important that one of his secondary offerings gets better because Pan's fastball is likely to play down a bit as he climbs. The velo/age combo here is exciting, but I'm not projecting heavily on the secondary stuff or command because Pan is a relatively stiff athlete. I have him more in an up/down bucket.</v>
      </c>
      <c r="X777">
        <f>'Prospects Data'!V777</f>
        <v>0</v>
      </c>
      <c r="Y777" t="str">
        <f>'Prospects Data'!W777</f>
        <v>sa3020878</v>
      </c>
    </row>
    <row r="778" spans="2:25" x14ac:dyDescent="0.45">
      <c r="B778">
        <v>26</v>
      </c>
      <c r="C778" t="s">
        <v>5246</v>
      </c>
      <c r="D778" t="s">
        <v>14</v>
      </c>
      <c r="E778" s="7" t="str">
        <f>VLOOKUP(D778, Index!$A$2:$B$31, 2, FALSE)</f>
        <v>Padres</v>
      </c>
      <c r="F778" s="7">
        <f t="shared" si="12"/>
        <v>777</v>
      </c>
      <c r="G778" t="str">
        <f>'Prospects Data'!E778</f>
        <v>SP</v>
      </c>
      <c r="H778" t="str">
        <f>'Prospects Data'!F778</f>
        <v>AA</v>
      </c>
      <c r="I778">
        <f>'Prospects Data'!G778</f>
        <v>2026</v>
      </c>
      <c r="J778">
        <f>'Prospects Data'!H778</f>
        <v>35</v>
      </c>
      <c r="K778" t="str">
        <f>'Prospects Data'!I778</f>
        <v>Low</v>
      </c>
      <c r="L778">
        <f>'Prospects Data'!J778</f>
        <v>0</v>
      </c>
      <c r="M778">
        <f>'Prospects Data'!K778</f>
        <v>20.658333299999999</v>
      </c>
      <c r="N778" t="str">
        <f>'Prospects Data'!L778</f>
        <v>6' 3"</v>
      </c>
      <c r="O778">
        <f>'Prospects Data'!M778</f>
        <v>180</v>
      </c>
      <c r="P778" t="str">
        <f>'Prospects Data'!N778</f>
        <v>R</v>
      </c>
      <c r="Q778" t="str">
        <f>'Prospects Data'!O778</f>
        <v>R</v>
      </c>
      <c r="R778">
        <f>'Prospects Data'!P778</f>
        <v>2021</v>
      </c>
      <c r="S778" t="str">
        <f>'Prospects Data'!Q778</f>
        <v>Intl15</v>
      </c>
      <c r="T778" t="str">
        <f>'Prospects Data'!R778</f>
        <v>SDP</v>
      </c>
      <c r="U778">
        <f>'Prospects Data'!S778</f>
        <v>1000000</v>
      </c>
      <c r="V778" t="str">
        <f>'Prospects Data'!T778</f>
        <v>Mexico</v>
      </c>
      <c r="W778" t="str">
        <f>'Prospects Data'!U778</f>
        <v>The Padres have pushed Lizarraga through the minors pretty quickly and is holding his own as a 20-year-old at Double-A. He's relatively physically mature for his age and yet is only sitting 89-92, which is the biggest reason he's classified as having a spot starter prospect here. The other reason is that, aside from Lizarraga's curveball, he doesn't have a swing-and-miss weapon. His upper-70s curve has late bite and bat-missing two-plane wipe, and Lizarraga commands it. His slider and changeup aren't as nasty. We love Lizarraga's fluidity and athleticism, but he probably needs to either throw harder or develop a good split or change to outpace this projection.</v>
      </c>
      <c r="X778">
        <f>'Prospects Data'!V778</f>
        <v>0</v>
      </c>
      <c r="Y778" t="str">
        <f>'Prospects Data'!W778</f>
        <v>sa3015220</v>
      </c>
    </row>
    <row r="779" spans="2:25" x14ac:dyDescent="0.45">
      <c r="B779">
        <v>26</v>
      </c>
      <c r="C779" t="s">
        <v>1298</v>
      </c>
      <c r="D779" t="s">
        <v>39</v>
      </c>
      <c r="E779" s="7" t="str">
        <f>VLOOKUP(D779, Index!$A$2:$B$31, 2, FALSE)</f>
        <v>Tigers</v>
      </c>
      <c r="F779" s="7">
        <f t="shared" si="12"/>
        <v>778</v>
      </c>
      <c r="G779" t="str">
        <f>'Prospects Data'!E779</f>
        <v>SS</v>
      </c>
      <c r="H779" t="str">
        <f>'Prospects Data'!F779</f>
        <v>AA</v>
      </c>
      <c r="I779">
        <f>'Prospects Data'!G779</f>
        <v>2025</v>
      </c>
      <c r="J779">
        <f>'Prospects Data'!H779</f>
        <v>35</v>
      </c>
      <c r="K779" t="str">
        <f>'Prospects Data'!I779</f>
        <v>High</v>
      </c>
      <c r="L779">
        <f>'Prospects Data'!J779</f>
        <v>0</v>
      </c>
      <c r="M779">
        <f>'Prospects Data'!K779</f>
        <v>24.7583333</v>
      </c>
      <c r="N779" t="str">
        <f>'Prospects Data'!L779</f>
        <v>6' 4"</v>
      </c>
      <c r="O779">
        <f>'Prospects Data'!M779</f>
        <v>202</v>
      </c>
      <c r="P779" t="str">
        <f>'Prospects Data'!N779</f>
        <v>S</v>
      </c>
      <c r="Q779" t="str">
        <f>'Prospects Data'!O779</f>
        <v>R</v>
      </c>
      <c r="R779">
        <f>'Prospects Data'!P779</f>
        <v>2020</v>
      </c>
      <c r="S779" t="str">
        <f>'Prospects Data'!Q779</f>
        <v>Draft</v>
      </c>
      <c r="T779" t="str">
        <f>'Prospects Data'!R779</f>
        <v>DET</v>
      </c>
      <c r="U779">
        <f>'Prospects Data'!S779</f>
        <v>1000000</v>
      </c>
      <c r="V779" t="str">
        <f>'Prospects Data'!T779</f>
        <v>Arizona State</v>
      </c>
      <c r="W779" t="str">
        <f>'Prospects Data'!U779</f>
        <v>The presence of Alika Williams and Drew Swift at Arizona State pushed Workman from shortstop to third base in college, but he's successfully moved back up the defensive spectrum as a pro; he is now an above-average shortstop defender who'd be a 70 glove at third. Workman's footwork and actions are incredible for a player his size. At a long-torso'd 6-foot-4, he has remarkable body control and an impact arm. 
Because Workman was such a big-framed switch hitter, and a young-for-the-class draft prospect who wasn't yet 21 on draft day, there was hope his bat-to-ball skills would improve in pro ball as he became more comfortable with his body and swings, but that hasn't happened. Workman struggles with both chase and in-zone whiffs, and is likely to be a bottom-of-the-scale contact hitter. He's likely to end up wearing a big league uniform across parts of a couple seasons because of his defensive ability, but Workman's strikeouts will probably prevent him from occupying a consistent big league role.</v>
      </c>
      <c r="X779">
        <f>'Prospects Data'!V779</f>
        <v>0</v>
      </c>
      <c r="Y779" t="str">
        <f>'Prospects Data'!W779</f>
        <v>sa3014441</v>
      </c>
    </row>
    <row r="780" spans="2:25" x14ac:dyDescent="0.45">
      <c r="B780">
        <v>26</v>
      </c>
      <c r="C780" t="s">
        <v>1471</v>
      </c>
      <c r="D780" t="s">
        <v>82</v>
      </c>
      <c r="E780" s="7" t="str">
        <f>VLOOKUP(D780, Index!$A$2:$B$31, 2, FALSE)</f>
        <v>Mariners</v>
      </c>
      <c r="F780" s="7">
        <f t="shared" si="12"/>
        <v>779</v>
      </c>
      <c r="G780" t="str">
        <f>'Prospects Data'!E780</f>
        <v>LF</v>
      </c>
      <c r="H780" t="str">
        <f>'Prospects Data'!F780</f>
        <v>AAA</v>
      </c>
      <c r="I780">
        <f>'Prospects Data'!G780</f>
        <v>2025</v>
      </c>
      <c r="J780">
        <f>'Prospects Data'!H780</f>
        <v>35</v>
      </c>
      <c r="K780" t="str">
        <f>'Prospects Data'!I780</f>
        <v>Low</v>
      </c>
      <c r="L780">
        <f>'Prospects Data'!J780</f>
        <v>0</v>
      </c>
      <c r="M780">
        <f>'Prospects Data'!K780</f>
        <v>26.791666599999999</v>
      </c>
      <c r="N780" t="str">
        <f>'Prospects Data'!L780</f>
        <v>6' 1"</v>
      </c>
      <c r="O780">
        <f>'Prospects Data'!M780</f>
        <v>205</v>
      </c>
      <c r="P780" t="str">
        <f>'Prospects Data'!N780</f>
        <v>L</v>
      </c>
      <c r="Q780" t="str">
        <f>'Prospects Data'!O780</f>
        <v>R</v>
      </c>
      <c r="R780">
        <f>'Prospects Data'!P780</f>
        <v>2021</v>
      </c>
      <c r="S780" t="str">
        <f>'Prospects Data'!Q780</f>
        <v>Draft</v>
      </c>
      <c r="T780" t="str">
        <f>'Prospects Data'!R780</f>
        <v>SEA</v>
      </c>
      <c r="U780">
        <f>'Prospects Data'!S780</f>
        <v>25000</v>
      </c>
      <c r="V780" t="str">
        <f>'Prospects Data'!T780</f>
        <v>Campbell</v>
      </c>
      <c r="W780" t="str">
        <f>'Prospects Data'!U780</f>
        <v>Packard played a year at Arizona Western before transferring to Campbell, where he spent another three. He was eligible to be drafted in 2020 but had the worst month of his amateur career during that brief four-week season, hitting just .164; he was taken in the ninth round in 2021. Even with his 2020 clunker included, Packard had a .324/.453/.504 career line at Campbell and then coasted through the lower minors before his power production slipped at Double-A Arkansas, which is a pitcher-friendly park. Packard still ran plus contact and walk rates at Arkansas, and was promoted to Tacoma two weeks before list publication. Packard has a stout, everyman build and below-average power. His swing is simple, he tracks pitches like a hawk, and he has opposite field tendencies that suit his physical abilities. He's going to be an above-replacement big league hitter during his physical peak, which is pretty much here. He's great upper-level depth, an up/down corner outfielder who lives on the 40-man fringe.</v>
      </c>
      <c r="X780">
        <f>'Prospects Data'!V780</f>
        <v>0</v>
      </c>
      <c r="Y780" t="str">
        <f>'Prospects Data'!W780</f>
        <v>sa3016803</v>
      </c>
    </row>
    <row r="781" spans="2:25" x14ac:dyDescent="0.45">
      <c r="B781">
        <v>26</v>
      </c>
      <c r="C781" t="s">
        <v>5251</v>
      </c>
      <c r="D781" t="s">
        <v>191</v>
      </c>
      <c r="E781" s="7" t="str">
        <f>VLOOKUP(D781, Index!$A$2:$B$31, 2, FALSE)</f>
        <v>Astros</v>
      </c>
      <c r="F781" s="7">
        <f t="shared" si="12"/>
        <v>780</v>
      </c>
      <c r="G781" t="str">
        <f>'Prospects Data'!E781</f>
        <v>RF</v>
      </c>
      <c r="H781" t="str">
        <f>'Prospects Data'!F781</f>
        <v>DSL</v>
      </c>
      <c r="I781">
        <f>'Prospects Data'!G781</f>
        <v>2029</v>
      </c>
      <c r="J781">
        <f>'Prospects Data'!H781</f>
        <v>35</v>
      </c>
      <c r="K781" t="str">
        <f>'Prospects Data'!I781</f>
        <v>High</v>
      </c>
      <c r="L781">
        <f>'Prospects Data'!J781</f>
        <v>0</v>
      </c>
      <c r="M781">
        <f>'Prospects Data'!K781</f>
        <v>19.019444400000001</v>
      </c>
      <c r="N781" t="str">
        <f>'Prospects Data'!L781</f>
        <v>6' 5"</v>
      </c>
      <c r="O781">
        <f>'Prospects Data'!M781</f>
        <v>180</v>
      </c>
      <c r="P781" t="str">
        <f>'Prospects Data'!N781</f>
        <v>R</v>
      </c>
      <c r="Q781" t="str">
        <f>'Prospects Data'!O781</f>
        <v>R</v>
      </c>
      <c r="R781">
        <f>'Prospects Data'!P781</f>
        <v>2022</v>
      </c>
      <c r="S781" t="str">
        <f>'Prospects Data'!Q781</f>
        <v>Intl15</v>
      </c>
      <c r="T781" t="str">
        <f>'Prospects Data'!R781</f>
        <v>HOU</v>
      </c>
      <c r="U781">
        <f>'Prospects Data'!S781</f>
        <v>0</v>
      </c>
      <c r="V781" t="str">
        <f>'Prospects Data'!T781</f>
        <v>Dominican Republic</v>
      </c>
      <c r="W781" t="str">
        <f>'Prospects Data'!U781</f>
        <v>Gonzalez was 17 for most of the 2023 DSL season and slashed .273/.385/.418 even though he is still growing into his body. He doesn't have nearly the same level of control over his limbs, but Gonzalez is built like early-career Kevin AlcÃ¡ntara at a super-projectable 6-foot-5. The elements of his swing are sometimes disconnected, but his explosiveness and the athleticism he displays even as he's spinning out of control are remarkable for a hitter his size. He didn't whiff at a terribly high rate and has impressive raw power for someone his age. Gonzalez has played a mix of first base and outfield, including some center field. Where he ends up fitting (likely a corner) is going to depend on how mobile he can stay as he presumably adds all kinds of strength and power. This is key prospect to follow in the lower levels of Houston's system, one with an enormous power-hitting ceiling.</v>
      </c>
      <c r="X781">
        <f>'Prospects Data'!V781</f>
        <v>0</v>
      </c>
      <c r="Y781" t="str">
        <f>'Prospects Data'!W781</f>
        <v>sa3021116</v>
      </c>
    </row>
    <row r="782" spans="2:25" x14ac:dyDescent="0.45">
      <c r="B782">
        <v>27</v>
      </c>
      <c r="C782" t="s">
        <v>5254</v>
      </c>
      <c r="D782" t="s">
        <v>31</v>
      </c>
      <c r="E782" s="7" t="str">
        <f>VLOOKUP(D782, Index!$A$2:$B$31, 2, FALSE)</f>
        <v>Cubs</v>
      </c>
      <c r="F782" s="7">
        <f t="shared" si="12"/>
        <v>781</v>
      </c>
      <c r="G782" t="str">
        <f>'Prospects Data'!E782</f>
        <v>MIRP</v>
      </c>
      <c r="H782" t="str">
        <f>'Prospects Data'!F782</f>
        <v>AAA</v>
      </c>
      <c r="I782">
        <f>'Prospects Data'!G782</f>
        <v>2025</v>
      </c>
      <c r="J782">
        <f>'Prospects Data'!H782</f>
        <v>40</v>
      </c>
      <c r="K782" t="str">
        <f>'Prospects Data'!I782</f>
        <v>High</v>
      </c>
      <c r="L782">
        <f>'Prospects Data'!J782</f>
        <v>0</v>
      </c>
      <c r="M782">
        <f>'Prospects Data'!K782</f>
        <v>24.8833333</v>
      </c>
      <c r="N782" t="str">
        <f>'Prospects Data'!L782</f>
        <v>6' 4"</v>
      </c>
      <c r="O782">
        <f>'Prospects Data'!M782</f>
        <v>195</v>
      </c>
      <c r="P782" t="str">
        <f>'Prospects Data'!N782</f>
        <v>R</v>
      </c>
      <c r="Q782" t="str">
        <f>'Prospects Data'!O782</f>
        <v>R</v>
      </c>
      <c r="R782">
        <f>'Prospects Data'!P782</f>
        <v>2018</v>
      </c>
      <c r="S782" t="str">
        <f>'Prospects Data'!Q782</f>
        <v>Draft</v>
      </c>
      <c r="T782" t="str">
        <f>'Prospects Data'!R782</f>
        <v>CHC</v>
      </c>
      <c r="U782">
        <f>'Prospects Data'!S782</f>
        <v>540000</v>
      </c>
      <c r="V782" t="str">
        <f>'Prospects Data'!T782</f>
        <v>Broken Arrow HS (OK)</v>
      </c>
      <c r="W782" t="str">
        <f>'Prospects Data'!U782</f>
        <v>Franklin missed 2020 due to the pandemic and all of 2021 with oblique and shoulder strains. Across the last two seasons, he had built up to something approaching a starter's load of innings, with 105 frames of walk-prone ball in 2023, mostly at Tennessee. He left the mound in visible pain during his first Triple-A start of 2024 and was put on the 60-day IL almost immediately. Franklin had missed so much time that it made sense for the Cubs to give him a little extra time to develop as a starter, but you have to imagine that when he comes back from this most recent injury, it will be in the bullpen. In addition to his impact power changeup, Franklin uses lots of curt, high sliders at the top of the zone and will snap off the occasional plus curveball. It's enough repertoire depth to consider him a multi-inning relief prospect.</v>
      </c>
      <c r="X782">
        <f>'Prospects Data'!V782</f>
        <v>0</v>
      </c>
      <c r="Y782" t="str">
        <f>'Prospects Data'!W782</f>
        <v>sa3008335</v>
      </c>
    </row>
    <row r="783" spans="2:25" x14ac:dyDescent="0.45">
      <c r="B783">
        <v>27</v>
      </c>
      <c r="C783" t="s">
        <v>5258</v>
      </c>
      <c r="D783" t="s">
        <v>155</v>
      </c>
      <c r="E783" s="7" t="str">
        <f>VLOOKUP(D783, Index!$A$2:$B$31, 2, FALSE)</f>
        <v>Royals</v>
      </c>
      <c r="F783" s="7">
        <f t="shared" si="12"/>
        <v>782</v>
      </c>
      <c r="G783" t="str">
        <f>'Prospects Data'!E783</f>
        <v>SS</v>
      </c>
      <c r="H783" t="str">
        <f>'Prospects Data'!F783</f>
        <v>A</v>
      </c>
      <c r="I783">
        <f>'Prospects Data'!G783</f>
        <v>2026</v>
      </c>
      <c r="J783">
        <f>'Prospects Data'!H783</f>
        <v>40</v>
      </c>
      <c r="K783" t="str">
        <f>'Prospects Data'!I783</f>
        <v>High</v>
      </c>
      <c r="L783">
        <f>'Prospects Data'!J783</f>
        <v>0</v>
      </c>
      <c r="M783">
        <f>'Prospects Data'!K783</f>
        <v>20.308333300000001</v>
      </c>
      <c r="N783" t="str">
        <f>'Prospects Data'!L783</f>
        <v>6' 1"</v>
      </c>
      <c r="O783">
        <f>'Prospects Data'!M783</f>
        <v>170</v>
      </c>
      <c r="P783" t="str">
        <f>'Prospects Data'!N783</f>
        <v>R</v>
      </c>
      <c r="Q783" t="str">
        <f>'Prospects Data'!O783</f>
        <v>R</v>
      </c>
      <c r="R783">
        <f>'Prospects Data'!P783</f>
        <v>2021</v>
      </c>
      <c r="S783" t="str">
        <f>'Prospects Data'!Q783</f>
        <v>Intl15</v>
      </c>
      <c r="T783" t="str">
        <f>'Prospects Data'!R783</f>
        <v>KCR</v>
      </c>
      <c r="U783">
        <f>'Prospects Data'!S783</f>
        <v>1500000</v>
      </c>
      <c r="V783" t="str">
        <f>'Prospects Data'!T783</f>
        <v>Dominican Republic</v>
      </c>
      <c r="W783" t="str">
        <f>'Prospects Data'!U783</f>
        <v>Kansas City's top 2021 international signee, at this point Vazquez could probably give you a good restaurant recommendation in Columbia, as 2024 is his third straight year with the A-ball affiliate. He tallied just under 800 plate appearances for Columbia between 2022-2023, striking out 24.2% of the time and slugging under .300. That being said, those were pretty aggressive assignments and Vazquez is still slightly young for the level. Although his bat still lacks extra-base power, heâ€™s at least hitting for average and getting on base in his third look at the league. 
What was once a high-effort swing has been tamped down to a much quieter operation with fewer moving parts. While the swing is more under control, heâ€™s still chasing frequently enough for it to hinder his hit tool projection. When he does connect, he's spraying his contact to all fields. Vazquez is playing shortstop exclusively and is developing into a solid defender up the middle with his body control and soft hands. He has elements of quick-twitch in his movements and moves well laterally, which will enable him to cover more than enough ground to stay at short. Heâ€™s still prone to inaccurate throws across the diamond, which he'll need to shore up to reach his defense-first bench utility projection.</v>
      </c>
      <c r="X783">
        <f>'Prospects Data'!V783</f>
        <v>0</v>
      </c>
      <c r="Y783" t="str">
        <f>'Prospects Data'!W783</f>
        <v>sa3016143</v>
      </c>
    </row>
    <row r="784" spans="2:25" x14ac:dyDescent="0.45">
      <c r="B784">
        <v>27</v>
      </c>
      <c r="C784" t="s">
        <v>5261</v>
      </c>
      <c r="D784" t="s">
        <v>178</v>
      </c>
      <c r="E784" s="7" t="str">
        <f>VLOOKUP(D784, Index!$A$2:$B$31, 2, FALSE)</f>
        <v>Yankees</v>
      </c>
      <c r="F784" s="7">
        <f t="shared" si="12"/>
        <v>783</v>
      </c>
      <c r="G784" t="str">
        <f>'Prospects Data'!E784</f>
        <v>C</v>
      </c>
      <c r="H784" t="str">
        <f>'Prospects Data'!F784</f>
        <v>A+</v>
      </c>
      <c r="I784">
        <f>'Prospects Data'!G784</f>
        <v>2026</v>
      </c>
      <c r="J784">
        <f>'Prospects Data'!H784</f>
        <v>40</v>
      </c>
      <c r="K784" t="str">
        <f>'Prospects Data'!I784</f>
        <v>Low</v>
      </c>
      <c r="L784">
        <f>'Prospects Data'!J784</f>
        <v>0</v>
      </c>
      <c r="M784">
        <f>'Prospects Data'!K784</f>
        <v>22.705555499999999</v>
      </c>
      <c r="N784" t="str">
        <f>'Prospects Data'!L784</f>
        <v>6' 2"</v>
      </c>
      <c r="O784">
        <f>'Prospects Data'!M784</f>
        <v>210</v>
      </c>
      <c r="P784" t="str">
        <f>'Prospects Data'!N784</f>
        <v>R</v>
      </c>
      <c r="Q784" t="str">
        <f>'Prospects Data'!O784</f>
        <v>R</v>
      </c>
      <c r="R784">
        <f>'Prospects Data'!P784</f>
        <v>2018</v>
      </c>
      <c r="S784" t="str">
        <f>'Prospects Data'!Q784</f>
        <v>J2</v>
      </c>
      <c r="T784" t="str">
        <f>'Prospects Data'!R784</f>
        <v>NYY</v>
      </c>
      <c r="U784">
        <f>'Prospects Data'!S784</f>
        <v>600000</v>
      </c>
      <c r="V784" t="str">
        <f>'Prospects Data'!T784</f>
        <v>Venezuela</v>
      </c>
      <c r="W784" t="str">
        <f>'Prospects Data'!U784</f>
        <v>Gomez again made no progress on offense in 2023; in fact, his chase and strikeout rates got worse. He's still such a wonderful catching defender in basically all facets (his ball-blocking has improved since his report was last updated) that I continue to have him projected as a backup, but he now profiles as a "low variance" prospect because I don't think the bat will ever develop enough for him to be more than that.</v>
      </c>
      <c r="X784" t="str">
        <f>'Prospects Data'!V784</f>
        <v>UIUzPZR_djw</v>
      </c>
      <c r="Y784" t="str">
        <f>'Prospects Data'!W784</f>
        <v>sa3008746</v>
      </c>
    </row>
    <row r="785" spans="2:25" x14ac:dyDescent="0.45">
      <c r="B785">
        <v>27</v>
      </c>
      <c r="C785" t="s">
        <v>5265</v>
      </c>
      <c r="D785" t="s">
        <v>18</v>
      </c>
      <c r="E785" s="7" t="str">
        <f>VLOOKUP(D785, Index!$A$2:$B$31, 2, FALSE)</f>
        <v>Diamondbacks</v>
      </c>
      <c r="F785" s="7">
        <f t="shared" si="12"/>
        <v>784</v>
      </c>
      <c r="G785" t="str">
        <f>'Prospects Data'!E785</f>
        <v>CF</v>
      </c>
      <c r="H785" t="str">
        <f>'Prospects Data'!F785</f>
        <v>CPX</v>
      </c>
      <c r="I785">
        <f>'Prospects Data'!G785</f>
        <v>2029</v>
      </c>
      <c r="J785">
        <f>'Prospects Data'!H785</f>
        <v>40</v>
      </c>
      <c r="K785" t="str">
        <f>'Prospects Data'!I785</f>
        <v>High</v>
      </c>
      <c r="L785">
        <f>'Prospects Data'!J785</f>
        <v>0</v>
      </c>
      <c r="M785">
        <f>'Prospects Data'!K785</f>
        <v>18.8722222</v>
      </c>
      <c r="N785" t="str">
        <f>'Prospects Data'!L785</f>
        <v>6' 4"</v>
      </c>
      <c r="O785">
        <f>'Prospects Data'!M785</f>
        <v>195</v>
      </c>
      <c r="P785" t="str">
        <f>'Prospects Data'!N785</f>
        <v>L</v>
      </c>
      <c r="Q785" t="str">
        <f>'Prospects Data'!O785</f>
        <v>L</v>
      </c>
      <c r="R785">
        <f>'Prospects Data'!P785</f>
        <v>2023</v>
      </c>
      <c r="S785" t="str">
        <f>'Prospects Data'!Q785</f>
        <v>Intl15</v>
      </c>
      <c r="T785" t="str">
        <f>'Prospects Data'!R785</f>
        <v>ARI</v>
      </c>
      <c r="U785">
        <f>'Prospects Data'!S785</f>
        <v>950000</v>
      </c>
      <c r="V785" t="str">
        <f>'Prospects Data'!T785</f>
        <v>Dominican Republic</v>
      </c>
      <c r="W785" t="str">
        <f>'Prospects Data'!U785</f>
        <v>Among the most physically projectable athletes in the 2023 IFA class, Zapata is a typical Diamondbacks international prospect in the Alvin Guzman mold, with premium physical projection and hit tool risk. You can dream on how much power Zapata will grow into while also hoping that he'll stay in center field, though his rocket arm will be an asset in right if he eventually has to move. He signed for just shy of $1 million and hit .254/.364/.522 in the 2023 DSL, but he did not come to the US for 2024 extended spring training and seems poised to spend at least part of another summer in the DSL. This is somewhat of a surprise given Zapata's pedigree and surface performance, but his contact rate last year (only 62%) is fairly suspect and needs to improve. On tape Zapata is still not very strong with the bat. He takes a lot of long, awkward swings and looks stiff in the lower body. He's a high-variance prospect still five years or so away. He remains in the same FV tier he was in last year, though he's now preffed toward the bottom of it.</v>
      </c>
      <c r="X785">
        <f>'Prospects Data'!V785</f>
        <v>0</v>
      </c>
      <c r="Y785" t="str">
        <f>'Prospects Data'!W785</f>
        <v>sa3021079</v>
      </c>
    </row>
    <row r="786" spans="2:25" x14ac:dyDescent="0.45">
      <c r="B786">
        <v>27</v>
      </c>
      <c r="C786" t="s">
        <v>5268</v>
      </c>
      <c r="D786" t="s">
        <v>36</v>
      </c>
      <c r="E786" s="7" t="str">
        <f>VLOOKUP(D786, Index!$A$2:$B$31, 2, FALSE)</f>
        <v>Reds</v>
      </c>
      <c r="F786" s="7">
        <f t="shared" si="12"/>
        <v>785</v>
      </c>
      <c r="G786" t="str">
        <f>'Prospects Data'!E786</f>
        <v>SIRP</v>
      </c>
      <c r="H786" t="str">
        <f>'Prospects Data'!F786</f>
        <v>A</v>
      </c>
      <c r="I786">
        <f>'Prospects Data'!G786</f>
        <v>2028</v>
      </c>
      <c r="J786">
        <f>'Prospects Data'!H786</f>
        <v>40</v>
      </c>
      <c r="K786" t="str">
        <f>'Prospects Data'!I786</f>
        <v>High</v>
      </c>
      <c r="L786">
        <f>'Prospects Data'!J786</f>
        <v>0</v>
      </c>
      <c r="M786">
        <f>'Prospects Data'!K786</f>
        <v>21.577777699999999</v>
      </c>
      <c r="N786" t="str">
        <f>'Prospects Data'!L786</f>
        <v>6' 2"</v>
      </c>
      <c r="O786">
        <f>'Prospects Data'!M786</f>
        <v>188</v>
      </c>
      <c r="P786" t="str">
        <f>'Prospects Data'!N786</f>
        <v>R</v>
      </c>
      <c r="Q786" t="str">
        <f>'Prospects Data'!O786</f>
        <v>R</v>
      </c>
      <c r="R786">
        <f>'Prospects Data'!P786</f>
        <v>2021</v>
      </c>
      <c r="S786" t="str">
        <f>'Prospects Data'!Q786</f>
        <v>Intl15</v>
      </c>
      <c r="T786" t="str">
        <f>'Prospects Data'!R786</f>
        <v>CIN</v>
      </c>
      <c r="U786">
        <f>'Prospects Data'!S786</f>
        <v>0</v>
      </c>
      <c r="V786" t="str">
        <f>'Prospects Data'!T786</f>
        <v>Dominican Republic</v>
      </c>
      <c r="W786" t="str">
        <f>'Prospects Data'!U786</f>
        <v>Another absolutely wild young Reds pitcher with a huge arm, Laureano is a spindly relief prospect who walked a batter per inning on the complex in 2023. He'll sit 96-99 with 19 inches of vertical break and flash the occasional plus slider in the 84-86 mph range. No aspect of Laureano's current operation is remotely consistent, but he needs to be monitored closely because his ceiling is considerable if things click.</v>
      </c>
      <c r="X786" t="str">
        <f>'Prospects Data'!V786</f>
        <v>Ujr52_k3XC0</v>
      </c>
      <c r="Y786" t="str">
        <f>'Prospects Data'!W786</f>
        <v>sa3019123</v>
      </c>
    </row>
    <row r="787" spans="2:25" x14ac:dyDescent="0.45">
      <c r="B787">
        <v>27</v>
      </c>
      <c r="C787" t="s">
        <v>96</v>
      </c>
      <c r="D787" t="s">
        <v>89</v>
      </c>
      <c r="E787" s="7" t="str">
        <f>VLOOKUP(D787, Index!$A$2:$B$31, 2, FALSE)</f>
        <v>Rays</v>
      </c>
      <c r="F787" s="7">
        <f t="shared" si="12"/>
        <v>786</v>
      </c>
      <c r="G787" t="str">
        <f>'Prospects Data'!E787</f>
        <v>CF</v>
      </c>
      <c r="H787" t="str">
        <f>'Prospects Data'!F787</f>
        <v>A</v>
      </c>
      <c r="I787">
        <f>'Prospects Data'!G787</f>
        <v>2028</v>
      </c>
      <c r="J787">
        <f>'Prospects Data'!H787</f>
        <v>40</v>
      </c>
      <c r="K787" t="str">
        <f>'Prospects Data'!I787</f>
        <v>High</v>
      </c>
      <c r="L787">
        <f>'Prospects Data'!J787</f>
        <v>0</v>
      </c>
      <c r="M787">
        <f>'Prospects Data'!K787</f>
        <v>20.011111100000001</v>
      </c>
      <c r="N787" t="str">
        <f>'Prospects Data'!L787</f>
        <v>6' 3"</v>
      </c>
      <c r="O787">
        <f>'Prospects Data'!M787</f>
        <v>190</v>
      </c>
      <c r="P787" t="str">
        <f>'Prospects Data'!N787</f>
        <v>R</v>
      </c>
      <c r="Q787" t="str">
        <f>'Prospects Data'!O787</f>
        <v>R</v>
      </c>
      <c r="R787">
        <f>'Prospects Data'!P787</f>
        <v>2023</v>
      </c>
      <c r="S787" t="str">
        <f>'Prospects Data'!Q787</f>
        <v>Draft</v>
      </c>
      <c r="T787" t="str">
        <f>'Prospects Data'!R787</f>
        <v>SEA</v>
      </c>
      <c r="U787">
        <f>'Prospects Data'!S787</f>
        <v>1200000</v>
      </c>
      <c r="V787" t="str">
        <f>'Prospects Data'!T787</f>
        <v>Lovejoy HS (TX)</v>
      </c>
      <c r="W787" t="str">
        <f>'Prospects Data'!U787</f>
        <v>Smith got a cool $1.2 million as Seattle's 2023 fourth rounder. He's an above-average athlete with above-average physical projection and super loose hitting hands but a significant lack of barrel feel. He has the prototypical high-waisted, tapered outfielder frame, and Smith has the speed to develop in center field. Smith's lever length caused him to inside-out more pitches than he should as an amateur, but the Mariners seem to have helped him with this. He's able to pull the ball more now but still lacks good feel for contact. It's tough to see an average hit tool here, and Smith's game power will probably play down as a result. He's an athletic extra outfield prospect.</v>
      </c>
      <c r="X787">
        <f>'Prospects Data'!V787</f>
        <v>0</v>
      </c>
      <c r="Y787" t="str">
        <f>'Prospects Data'!W787</f>
        <v>sa3022611</v>
      </c>
    </row>
    <row r="788" spans="2:25" x14ac:dyDescent="0.45">
      <c r="B788">
        <v>27</v>
      </c>
      <c r="C788" t="s">
        <v>5275</v>
      </c>
      <c r="D788" t="s">
        <v>46</v>
      </c>
      <c r="E788" s="7" t="str">
        <f>VLOOKUP(D788, Index!$A$2:$B$31, 2, FALSE)</f>
        <v>Dodgers</v>
      </c>
      <c r="F788" s="7">
        <f t="shared" si="12"/>
        <v>787</v>
      </c>
      <c r="G788" t="str">
        <f>'Prospects Data'!E788</f>
        <v>1B</v>
      </c>
      <c r="H788" t="str">
        <f>'Prospects Data'!F788</f>
        <v>A</v>
      </c>
      <c r="I788">
        <f>'Prospects Data'!G788</f>
        <v>2028</v>
      </c>
      <c r="J788">
        <f>'Prospects Data'!H788</f>
        <v>40</v>
      </c>
      <c r="K788" t="str">
        <f>'Prospects Data'!I788</f>
        <v>Med</v>
      </c>
      <c r="L788">
        <f>'Prospects Data'!J788</f>
        <v>0</v>
      </c>
      <c r="M788">
        <f>'Prospects Data'!K788</f>
        <v>19.847222200000001</v>
      </c>
      <c r="N788" t="str">
        <f>'Prospects Data'!L788</f>
        <v>6' 1"</v>
      </c>
      <c r="O788">
        <f>'Prospects Data'!M788</f>
        <v>190</v>
      </c>
      <c r="P788" t="str">
        <f>'Prospects Data'!N788</f>
        <v>L</v>
      </c>
      <c r="Q788" t="str">
        <f>'Prospects Data'!O788</f>
        <v>R</v>
      </c>
      <c r="R788">
        <f>'Prospects Data'!P788</f>
        <v>2022</v>
      </c>
      <c r="S788" t="str">
        <f>'Prospects Data'!Q788</f>
        <v>Intl15</v>
      </c>
      <c r="T788" t="str">
        <f>'Prospects Data'!R788</f>
        <v>LAD</v>
      </c>
      <c r="U788">
        <f>'Prospects Data'!S788</f>
        <v>750000</v>
      </c>
      <c r="V788" t="str">
        <f>'Prospects Data'!T788</f>
        <v>Dominican Republic</v>
      </c>
      <c r="W788" t="str">
        <f>'Prospects Data'!U788</f>
        <v>Munoz has precocious feel for the barrel and is short to the ball for a hitter his size. The combination of his feel to hit and his frame's projectability is exciting, though with strength and power might come a move from the outfield (Munoz mostly plays a mix of center and right field) to first base. At the very least, Munoz will occupy a corner position. His swing's downward cut is geared for low-lying contact. It may also take a swing change for him to generate corner-worthy power, or feel for loft may come naturally with time. Either way, swing changes or shifts in Munoz's batted ball data over a longer period of time are key things to look for as it pertains to his potential breakout. This kind of contact and body projection foundation on a left-handed hitter is uncommon, and I'd rather this than some of the extreme power-over-hit types in the rest of this system even though Munoz's ceiling is pretty modest.</v>
      </c>
      <c r="X788">
        <f>'Prospects Data'!V788</f>
        <v>0</v>
      </c>
      <c r="Y788" t="str">
        <f>'Prospects Data'!W788</f>
        <v>sa3018407</v>
      </c>
    </row>
    <row r="789" spans="2:25" x14ac:dyDescent="0.45">
      <c r="B789">
        <v>27</v>
      </c>
      <c r="C789" t="s">
        <v>5278</v>
      </c>
      <c r="D789" t="s">
        <v>170</v>
      </c>
      <c r="E789" s="7" t="str">
        <f>VLOOKUP(D789, Index!$A$2:$B$31, 2, FALSE)</f>
        <v>Guardians</v>
      </c>
      <c r="F789" s="7">
        <f t="shared" si="12"/>
        <v>788</v>
      </c>
      <c r="G789" t="str">
        <f>'Prospects Data'!E789</f>
        <v>SIRP</v>
      </c>
      <c r="H789" t="str">
        <f>'Prospects Data'!F789</f>
        <v>MLB</v>
      </c>
      <c r="I789">
        <f>'Prospects Data'!G789</f>
        <v>2025</v>
      </c>
      <c r="J789">
        <f>'Prospects Data'!H789</f>
        <v>40</v>
      </c>
      <c r="K789" t="str">
        <f>'Prospects Data'!I789</f>
        <v>High</v>
      </c>
      <c r="L789">
        <f>'Prospects Data'!J789</f>
        <v>0</v>
      </c>
      <c r="M789">
        <f>'Prospects Data'!K789</f>
        <v>25.2166666</v>
      </c>
      <c r="N789" t="str">
        <f>'Prospects Data'!L789</f>
        <v>6' 5"</v>
      </c>
      <c r="O789">
        <f>'Prospects Data'!M789</f>
        <v>230</v>
      </c>
      <c r="P789" t="str">
        <f>'Prospects Data'!N789</f>
        <v>R</v>
      </c>
      <c r="Q789" t="str">
        <f>'Prospects Data'!O789</f>
        <v>R</v>
      </c>
      <c r="R789">
        <f>'Prospects Data'!P789</f>
        <v>2020</v>
      </c>
      <c r="S789" t="str">
        <f>'Prospects Data'!Q789</f>
        <v>UDFA</v>
      </c>
      <c r="T789" t="str">
        <f>'Prospects Data'!R789</f>
        <v>CLE</v>
      </c>
      <c r="U789">
        <f>'Prospects Data'!S789</f>
        <v>20000</v>
      </c>
      <c r="V789" t="str">
        <f>'Prospects Data'!T789</f>
        <v>Hawaii</v>
      </c>
      <c r="W789" t="str">
        <f>'Prospects Data'!U789</f>
        <v>Smith was drafted out of high school by the Twins in 2017 but didn't sign, instead settling for $20,000 as an undrafted free agent because of the shortened COVID year draft. He has struck out nearly 40% of his pro career opponents thanks to his fastball's combination of velocity and nasty movement. Smith has a deceptive, low-slot delivery that hitters struggle to pick up, and he imparts nasty rise-and-run action on his fastball, which bores in on the hands of righty batters. When Smith is locating to that high, arm-side location, he is nearly unhittable, but he doesn't repeat his violent delivery very well and he scatters fastballs all over the place. Smith's lack of feel for release also impacts his slider's performance, though that pitch flashes plus movement. Smith's a little too inconsistent to be considered a high-leverage relief prospect, but on pure stuff, he should be a good middle reliever.</v>
      </c>
      <c r="X789">
        <f>'Prospects Data'!V789</f>
        <v>0</v>
      </c>
      <c r="Y789">
        <f>'Prospects Data'!W789</f>
        <v>27867</v>
      </c>
    </row>
    <row r="790" spans="2:25" x14ac:dyDescent="0.45">
      <c r="B790">
        <v>27</v>
      </c>
      <c r="C790" t="s">
        <v>5281</v>
      </c>
      <c r="D790" t="s">
        <v>130</v>
      </c>
      <c r="E790" s="7" t="str">
        <f>VLOOKUP(D790, Index!$A$2:$B$31, 2, FALSE)</f>
        <v>Rangers</v>
      </c>
      <c r="F790" s="7">
        <f t="shared" si="12"/>
        <v>789</v>
      </c>
      <c r="G790" t="str">
        <f>'Prospects Data'!E790</f>
        <v>SIRP</v>
      </c>
      <c r="H790" t="str">
        <f>'Prospects Data'!F790</f>
        <v>AA</v>
      </c>
      <c r="I790">
        <f>'Prospects Data'!G790</f>
        <v>2026</v>
      </c>
      <c r="J790">
        <f>'Prospects Data'!H790</f>
        <v>40</v>
      </c>
      <c r="K790" t="str">
        <f>'Prospects Data'!I790</f>
        <v>Med</v>
      </c>
      <c r="L790">
        <f>'Prospects Data'!J790</f>
        <v>0</v>
      </c>
      <c r="M790">
        <f>'Prospects Data'!K790</f>
        <v>22.7583333</v>
      </c>
      <c r="N790" t="str">
        <f>'Prospects Data'!L790</f>
        <v>6' 4"</v>
      </c>
      <c r="O790">
        <f>'Prospects Data'!M790</f>
        <v>220</v>
      </c>
      <c r="P790" t="str">
        <f>'Prospects Data'!N790</f>
        <v>R</v>
      </c>
      <c r="Q790" t="str">
        <f>'Prospects Data'!O790</f>
        <v>R</v>
      </c>
      <c r="R790">
        <f>'Prospects Data'!P790</f>
        <v>2023</v>
      </c>
      <c r="S790" t="str">
        <f>'Prospects Data'!Q790</f>
        <v>Draft</v>
      </c>
      <c r="T790" t="str">
        <f>'Prospects Data'!R790</f>
        <v>TEX</v>
      </c>
      <c r="U790">
        <f>'Prospects Data'!S790</f>
        <v>565000</v>
      </c>
      <c r="V790" t="str">
        <f>'Prospects Data'!T790</f>
        <v>Santa Clara</v>
      </c>
      <c r="W790" t="str">
        <f>'Prospects Data'!U790</f>
        <v>A tightly wound low-slot reliever with a mid-90s fastball, Hales was reaching back for some 96s and 97s during Santa Clara's 2023 postseason run. The long reliever worked 55.1 innings across 22 appearances as a junior. He's more often been deployed in a single-inning capacity in 2024 and dominated the Sally League before a recent promotion to Double-A. Hales' approach to fastball location in college didn't make a ton of sense and he's working more at the top of the strike zone with his heater as a pro. The horizontal split between his fastball and slider makes it tough for righties to cover both sides of the plate, creating some hamate-threatening action in on their hands and a lot of awkward takes against his slider. Hales doesn't really have a weapon for lefties; he tries to pitch backwards and then win with velo up and away from them. They really only need to cover the arm-side half against him and so Hales is looking like a righty-dominant middle reliever.</v>
      </c>
      <c r="X790">
        <f>'Prospects Data'!V790</f>
        <v>0</v>
      </c>
      <c r="Y790" t="str">
        <f>'Prospects Data'!W790</f>
        <v>sa3022739</v>
      </c>
    </row>
    <row r="791" spans="2:25" x14ac:dyDescent="0.45">
      <c r="B791">
        <v>27</v>
      </c>
      <c r="C791" t="s">
        <v>5285</v>
      </c>
      <c r="D791" t="s">
        <v>7</v>
      </c>
      <c r="E791" s="7" t="str">
        <f>VLOOKUP(D791, Index!$A$2:$B$31, 2, FALSE)</f>
        <v>Marlins</v>
      </c>
      <c r="F791" s="7">
        <f t="shared" si="12"/>
        <v>790</v>
      </c>
      <c r="G791" t="str">
        <f>'Prospects Data'!E791</f>
        <v>SIRP</v>
      </c>
      <c r="H791" t="str">
        <f>'Prospects Data'!F791</f>
        <v>CPX</v>
      </c>
      <c r="I791">
        <f>'Prospects Data'!G791</f>
        <v>2027</v>
      </c>
      <c r="J791">
        <f>'Prospects Data'!H791</f>
        <v>40</v>
      </c>
      <c r="K791" t="str">
        <f>'Prospects Data'!I791</f>
        <v>High</v>
      </c>
      <c r="L791">
        <f>'Prospects Data'!J791</f>
        <v>0</v>
      </c>
      <c r="M791">
        <f>'Prospects Data'!K791</f>
        <v>21.225000000000001</v>
      </c>
      <c r="N791" t="str">
        <f>'Prospects Data'!L791</f>
        <v>6' 2"</v>
      </c>
      <c r="O791">
        <f>'Prospects Data'!M791</f>
        <v>200</v>
      </c>
      <c r="P791" t="str">
        <f>'Prospects Data'!N791</f>
        <v>R</v>
      </c>
      <c r="Q791" t="str">
        <f>'Prospects Data'!O791</f>
        <v>R</v>
      </c>
      <c r="R791">
        <f>'Prospects Data'!P791</f>
        <v>2023</v>
      </c>
      <c r="S791" t="str">
        <f>'Prospects Data'!Q791</f>
        <v>Intl15</v>
      </c>
      <c r="T791" t="str">
        <f>'Prospects Data'!R791</f>
        <v>MIA</v>
      </c>
      <c r="U791">
        <f>'Prospects Data'!S791</f>
        <v>0</v>
      </c>
      <c r="V791" t="str">
        <f>'Prospects Data'!T791</f>
        <v>Dominican Republic</v>
      </c>
      <c r="W791" t="str">
        <f>'Prospects Data'!U791</f>
        <v>Carpio is in the midst of a considerable velo boost, with his fastball now peaking in the upper 90s. This is a relief-only prospect with a high-effort, full-body delivery who needs to develop a competent second pitch. Carpio will go whole outings throwing only his fastball, and his low-80s curveball lacks consistent finish. Carpio's arm strength and the uphill angle of his fastball give him a really nasty pitch that should be enough on its own for him to be a middle reliever. If he can find a second plus weapon as he climbs the minors, then he'll work late innings.</v>
      </c>
      <c r="X791">
        <f>'Prospects Data'!V791</f>
        <v>0</v>
      </c>
      <c r="Y791" t="str">
        <f>'Prospects Data'!W791</f>
        <v>sa3022650</v>
      </c>
    </row>
    <row r="792" spans="2:25" x14ac:dyDescent="0.45">
      <c r="B792">
        <v>27</v>
      </c>
      <c r="C792" t="s">
        <v>5288</v>
      </c>
      <c r="D792" t="s">
        <v>21</v>
      </c>
      <c r="E792" s="7" t="str">
        <f>VLOOKUP(D792, Index!$A$2:$B$31, 2, FALSE)</f>
        <v>Orioles</v>
      </c>
      <c r="F792" s="7">
        <f t="shared" si="12"/>
        <v>791</v>
      </c>
      <c r="G792" t="str">
        <f>'Prospects Data'!E792</f>
        <v>C</v>
      </c>
      <c r="H792" t="str">
        <f>'Prospects Data'!F792</f>
        <v>A+</v>
      </c>
      <c r="I792">
        <f>'Prospects Data'!G792</f>
        <v>2027</v>
      </c>
      <c r="J792">
        <f>'Prospects Data'!H792</f>
        <v>40</v>
      </c>
      <c r="K792" t="str">
        <f>'Prospects Data'!I792</f>
        <v>High</v>
      </c>
      <c r="L792">
        <f>'Prospects Data'!J792</f>
        <v>0</v>
      </c>
      <c r="M792">
        <f>'Prospects Data'!K792</f>
        <v>21.147222200000002</v>
      </c>
      <c r="N792" t="str">
        <f>'Prospects Data'!L792</f>
        <v>5' 11"</v>
      </c>
      <c r="O792">
        <f>'Prospects Data'!M792</f>
        <v>225</v>
      </c>
      <c r="P792" t="str">
        <f>'Prospects Data'!N792</f>
        <v>L</v>
      </c>
      <c r="Q792" t="str">
        <f>'Prospects Data'!O792</f>
        <v>R</v>
      </c>
      <c r="R792">
        <f>'Prospects Data'!P792</f>
        <v>2021</v>
      </c>
      <c r="S792" t="str">
        <f>'Prospects Data'!Q792</f>
        <v>Draft</v>
      </c>
      <c r="T792" t="str">
        <f>'Prospects Data'!R792</f>
        <v>BAL</v>
      </c>
      <c r="U792">
        <f>'Prospects Data'!S792</f>
        <v>1000000</v>
      </c>
      <c r="V792" t="str">
        <f>'Prospects Data'!T792</f>
        <v>Aledo HS (TX)</v>
      </c>
      <c r="W792" t="str">
        <f>'Prospects Data'!U792</f>
        <v>It's a bummer we didn't get to watch Willems play college baseball because his moniker and aesthetic are both in its wheelhouse. Instead, Willems was a $1 million eighth rounder as a power-hitting developmental catcher. 
He began 2023 with an absurd month at Low-A, during which he slugged over .600, but then Willems was promoted to High-A and his performance tanked throughout the rest of the season. In 2024, he's been chase-prone, but he gets to his power when he makes contact and is running a SLG-driven OPS of .780 at time of publication. That's what readers should expect from Willems going forward. He's a free-swinging lefty stick who takes a big uppercut hack. Willems' peak exit velos are plus (he hit a ball 116 mph this year) and he averages 20 degrees of launch. He's short levered and able to ambush high pitches. A combination of chase and the in-zone holes in Willems' swing are going to result in lots of strikeouts. He really struggles with soft stuff down and away from him, and his bat path also looks vulnerable down and in, but A-ball pitching isn't executing to him down there. Were Willems more likely to stick at catcher, this would be okay. He has a pretty good arm, but badly needs to improve as a ball blocker and receiver. We still like Willems as a dangerous bench bat even if it turns out he can't catch, though the Orioles should try to make that happen for as long as possible.</v>
      </c>
      <c r="X792">
        <f>'Prospects Data'!V792</f>
        <v>0</v>
      </c>
      <c r="Y792" t="str">
        <f>'Prospects Data'!W792</f>
        <v>sa3017562</v>
      </c>
    </row>
    <row r="793" spans="2:25" x14ac:dyDescent="0.45">
      <c r="B793">
        <v>27</v>
      </c>
      <c r="C793" t="s">
        <v>5292</v>
      </c>
      <c r="D793" t="s">
        <v>76</v>
      </c>
      <c r="E793" s="7" t="str">
        <f>VLOOKUP(D793, Index!$A$2:$B$31, 2, FALSE)</f>
        <v>Pirates</v>
      </c>
      <c r="F793" s="7">
        <f t="shared" si="12"/>
        <v>792</v>
      </c>
      <c r="G793" t="str">
        <f>'Prospects Data'!E793</f>
        <v>2B</v>
      </c>
      <c r="H793" t="str">
        <f>'Prospects Data'!F793</f>
        <v>A</v>
      </c>
      <c r="I793">
        <f>'Prospects Data'!G793</f>
        <v>2028</v>
      </c>
      <c r="J793">
        <f>'Prospects Data'!H793</f>
        <v>40</v>
      </c>
      <c r="K793" t="str">
        <f>'Prospects Data'!I793</f>
        <v>Med</v>
      </c>
      <c r="L793">
        <f>'Prospects Data'!J793</f>
        <v>0</v>
      </c>
      <c r="M793">
        <f>'Prospects Data'!K793</f>
        <v>21.5138888</v>
      </c>
      <c r="N793" t="str">
        <f>'Prospects Data'!L793</f>
        <v>5' 10"</v>
      </c>
      <c r="O793">
        <f>'Prospects Data'!M793</f>
        <v>160</v>
      </c>
      <c r="P793" t="str">
        <f>'Prospects Data'!N793</f>
        <v>S</v>
      </c>
      <c r="Q793" t="str">
        <f>'Prospects Data'!O793</f>
        <v>R</v>
      </c>
      <c r="R793">
        <f>'Prospects Data'!P793</f>
        <v>2019</v>
      </c>
      <c r="S793" t="str">
        <f>'Prospects Data'!Q793</f>
        <v>J2</v>
      </c>
      <c r="T793" t="str">
        <f>'Prospects Data'!R793</f>
        <v>PIT</v>
      </c>
      <c r="U793">
        <f>'Prospects Data'!S793</f>
        <v>0</v>
      </c>
      <c r="V793" t="str">
        <f>'Prospects Data'!T793</f>
        <v>Dominican Republic</v>
      </c>
      <c r="W793" t="str">
        <f>'Prospects Data'!U793</f>
        <v>Far from hole-y Toledo, Jeral has pretty exciting plate coverage for such a young, projectable switch-hitter. He tracks pitches well from both sides of the plate and is especially adept at altering his posture to get the barrel on high fastballs. He has surprising pull ability for a relatively long-levered hitter, and has room for yet more strength on his body. Defensively, Toledo looks like he's landlocked at second base, and unless he begins to branch out and become more versatile, Toledo's forecast is binary: Either he hits enough to be an everyday second baseman or he'll be tough to roster. The linchpins of Toledo's profile are his strength and future power.</v>
      </c>
      <c r="X793">
        <f>'Prospects Data'!V793</f>
        <v>0</v>
      </c>
      <c r="Y793" t="str">
        <f>'Prospects Data'!W793</f>
        <v>sa3015590</v>
      </c>
    </row>
    <row r="794" spans="2:25" x14ac:dyDescent="0.45">
      <c r="B794">
        <v>27</v>
      </c>
      <c r="C794" t="s">
        <v>5295</v>
      </c>
      <c r="D794" t="s">
        <v>309</v>
      </c>
      <c r="E794" s="7" t="str">
        <f>VLOOKUP(D794, Index!$A$2:$B$31, 2, FALSE)</f>
        <v>Rockies</v>
      </c>
      <c r="F794" s="7">
        <f t="shared" si="12"/>
        <v>793</v>
      </c>
      <c r="G794" t="str">
        <f>'Prospects Data'!E794</f>
        <v>SP</v>
      </c>
      <c r="H794" t="str">
        <f>'Prospects Data'!F794</f>
        <v>AA</v>
      </c>
      <c r="I794">
        <f>'Prospects Data'!G794</f>
        <v>2026</v>
      </c>
      <c r="J794">
        <f>'Prospects Data'!H794</f>
        <v>40</v>
      </c>
      <c r="K794" t="str">
        <f>'Prospects Data'!I794</f>
        <v>Med</v>
      </c>
      <c r="L794">
        <f>'Prospects Data'!J794</f>
        <v>0</v>
      </c>
      <c r="M794">
        <f>'Prospects Data'!K794</f>
        <v>21.6694444</v>
      </c>
      <c r="N794" t="str">
        <f>'Prospects Data'!L794</f>
        <v>6' 0"</v>
      </c>
      <c r="O794">
        <f>'Prospects Data'!M794</f>
        <v>190</v>
      </c>
      <c r="P794" t="str">
        <f>'Prospects Data'!N794</f>
        <v>L</v>
      </c>
      <c r="Q794" t="str">
        <f>'Prospects Data'!O794</f>
        <v>L</v>
      </c>
      <c r="R794">
        <f>'Prospects Data'!P794</f>
        <v>2021</v>
      </c>
      <c r="S794" t="str">
        <f>'Prospects Data'!Q794</f>
        <v>Draft</v>
      </c>
      <c r="T794" t="str">
        <f>'Prospects Data'!R794</f>
        <v>LAA</v>
      </c>
      <c r="U794">
        <f>'Prospects Data'!S794</f>
        <v>1250000</v>
      </c>
      <c r="V794" t="str">
        <f>'Prospects Data'!T794</f>
        <v>IMG Academy</v>
      </c>
      <c r="W794" t="str">
        <f>'Prospects Data'!U794</f>
        <v>The Angels spent most of their all-pitcher 2021 draft selecting college arms, many of whom came in under slot. This allowed them to take a late, $1.25 million flier on Albright. Originally from Maryland, Albright played his senior year at IMG Academy in Florida. He spent parts of three seasons with the Angels before he was traded to the Rockies as part of the C.J. Cron and Randal Grichuk deal during the Angels' last gasps with Shohei Ohtani on the roster. Albright wasn't an especially projectable or athletic high schooler, but he did have good natural breaking ball movement for a prep lefty, and he now has two different breakers, including a pretty hard slider that looks like it's coming to the forefront of his repertoire. Albright has surprisingly consistent changeup command in spite of his long arm swing. While his fastball is pretty vulnerable (it sits 91 and Albright tries to use it at the very top of the strike zone), there's a deep enough mix here to keep considering Albright a future backend starter prospect with a lefty specialist floor.</v>
      </c>
      <c r="X794" t="str">
        <f>'Prospects Data'!V794</f>
        <v>K_UNwGpQ4Qc</v>
      </c>
      <c r="Y794" t="str">
        <f>'Prospects Data'!W794</f>
        <v>sa3017847</v>
      </c>
    </row>
    <row r="795" spans="2:25" x14ac:dyDescent="0.45">
      <c r="B795">
        <v>27</v>
      </c>
      <c r="C795" t="s">
        <v>1851</v>
      </c>
      <c r="D795" t="s">
        <v>98</v>
      </c>
      <c r="E795" s="7" t="str">
        <f>VLOOKUP(D795, Index!$A$2:$B$31, 2, FALSE)</f>
        <v>Blue Jays</v>
      </c>
      <c r="F795" s="7">
        <f t="shared" si="12"/>
        <v>794</v>
      </c>
      <c r="G795" t="str">
        <f>'Prospects Data'!E795</f>
        <v>CF</v>
      </c>
      <c r="H795" t="str">
        <f>'Prospects Data'!F795</f>
        <v>A+</v>
      </c>
      <c r="I795">
        <f>'Prospects Data'!G795</f>
        <v>2024</v>
      </c>
      <c r="J795">
        <f>'Prospects Data'!H795</f>
        <v>40</v>
      </c>
      <c r="K795" t="str">
        <f>'Prospects Data'!I795</f>
        <v>Med</v>
      </c>
      <c r="L795">
        <f>'Prospects Data'!J795</f>
        <v>0</v>
      </c>
      <c r="M795">
        <f>'Prospects Data'!K795</f>
        <v>22.838888799999999</v>
      </c>
      <c r="N795" t="str">
        <f>'Prospects Data'!L795</f>
        <v>5' 11"</v>
      </c>
      <c r="O795">
        <f>'Prospects Data'!M795</f>
        <v>185</v>
      </c>
      <c r="P795" t="str">
        <f>'Prospects Data'!N795</f>
        <v>R</v>
      </c>
      <c r="Q795" t="str">
        <f>'Prospects Data'!O795</f>
        <v>R</v>
      </c>
      <c r="R795">
        <f>'Prospects Data'!P795</f>
        <v>2019</v>
      </c>
      <c r="S795" t="str">
        <f>'Prospects Data'!Q795</f>
        <v>Draft</v>
      </c>
      <c r="T795" t="str">
        <f>'Prospects Data'!R795</f>
        <v>TOR</v>
      </c>
      <c r="U795">
        <f>'Prospects Data'!S795</f>
        <v>800000</v>
      </c>
      <c r="V795" t="str">
        <f>'Prospects Data'!T795</f>
        <v>Abbey Park HS (CAN)</v>
      </c>
      <c r="W795" t="str">
        <f>'Prospects Data'!U795</f>
        <v>Brown is an incredible speedster and center field defender who is very likely to play a small reserve role as a defensive replacement and pinch runner. The cracks in his offense began to show more in 2023 when he had a severe downtick in performance at High-A Vancouver. Up-the-middle guys with premium defensive ability tend to find their way onto big league rosters and Brown should have a modest career as a fifth outfielder who hits at the very bottom of the lineup on the days he starts.</v>
      </c>
      <c r="X795">
        <f>'Prospects Data'!V795</f>
        <v>0</v>
      </c>
      <c r="Y795" t="str">
        <f>'Prospects Data'!W795</f>
        <v>sa3011717</v>
      </c>
    </row>
    <row r="796" spans="2:25" x14ac:dyDescent="0.45">
      <c r="B796">
        <v>27</v>
      </c>
      <c r="C796" t="s">
        <v>5301</v>
      </c>
      <c r="D796" t="s">
        <v>56</v>
      </c>
      <c r="E796" s="7" t="str">
        <f>VLOOKUP(D796, Index!$A$2:$B$31, 2, FALSE)</f>
        <v>Brewers</v>
      </c>
      <c r="F796" s="7">
        <f t="shared" si="12"/>
        <v>795</v>
      </c>
      <c r="G796" t="str">
        <f>'Prospects Data'!E796</f>
        <v>3B</v>
      </c>
      <c r="H796" t="str">
        <f>'Prospects Data'!F796</f>
        <v>A</v>
      </c>
      <c r="I796">
        <f>'Prospects Data'!G796</f>
        <v>2028</v>
      </c>
      <c r="J796">
        <f>'Prospects Data'!H796</f>
        <v>40</v>
      </c>
      <c r="K796" t="str">
        <f>'Prospects Data'!I796</f>
        <v>Med</v>
      </c>
      <c r="L796">
        <f>'Prospects Data'!J796</f>
        <v>0</v>
      </c>
      <c r="M796">
        <f>'Prospects Data'!K796</f>
        <v>19.0833333</v>
      </c>
      <c r="N796" t="str">
        <f>'Prospects Data'!L796</f>
        <v>5' 9"</v>
      </c>
      <c r="O796">
        <f>'Prospects Data'!M796</f>
        <v>185</v>
      </c>
      <c r="P796" t="str">
        <f>'Prospects Data'!N796</f>
        <v>R</v>
      </c>
      <c r="Q796" t="str">
        <f>'Prospects Data'!O796</f>
        <v>R</v>
      </c>
      <c r="R796">
        <f>'Prospects Data'!P796</f>
        <v>2022</v>
      </c>
      <c r="S796" t="str">
        <f>'Prospects Data'!Q796</f>
        <v>Intl15</v>
      </c>
      <c r="T796" t="str">
        <f>'Prospects Data'!R796</f>
        <v>MIL</v>
      </c>
      <c r="U796">
        <f>'Prospects Data'!S796</f>
        <v>10000</v>
      </c>
      <c r="V796" t="str">
        <f>'Prospects Data'!T796</f>
        <v>Dominican Republic</v>
      </c>
      <c r="W796" t="str">
        <f>'Prospects Data'!U796</f>
        <v>A compact little converted catcher who now plays all over the infield, Baez hit a cartoonish .370/.395/.557 on the 2023 complex and was Milwaukee's best hitter down the stretch of their ACL championship run. Baez has fantastic hand-eye coordination and barrel feel, but he's far too aggressive of a hitter to continue performing like this as he climbs. He lacks the present power and body projection of a long-term third base prospect, and it will be important for him to develop defensive versatility as he climbs because the likely low OBP and medium power output doesn't really fit at third base alone. Baez has a very promising hit tool; the rest needs to develop.</v>
      </c>
      <c r="X796">
        <f>'Prospects Data'!V796</f>
        <v>0</v>
      </c>
      <c r="Y796" t="str">
        <f>'Prospects Data'!W796</f>
        <v>sa3018525</v>
      </c>
    </row>
    <row r="797" spans="2:25" x14ac:dyDescent="0.45">
      <c r="B797">
        <v>27</v>
      </c>
      <c r="C797" t="s">
        <v>5304</v>
      </c>
      <c r="D797" t="s">
        <v>28</v>
      </c>
      <c r="E797" s="7" t="str">
        <f>VLOOKUP(D797, Index!$A$2:$B$31, 2, FALSE)</f>
        <v>Red Sox</v>
      </c>
      <c r="F797" s="7">
        <f t="shared" si="12"/>
        <v>796</v>
      </c>
      <c r="G797" t="str">
        <f>'Prospects Data'!E797</f>
        <v>SIRP</v>
      </c>
      <c r="H797" t="str">
        <f>'Prospects Data'!F797</f>
        <v>AA</v>
      </c>
      <c r="I797">
        <f>'Prospects Data'!G797</f>
        <v>2025</v>
      </c>
      <c r="J797">
        <f>'Prospects Data'!H797</f>
        <v>40</v>
      </c>
      <c r="K797" t="str">
        <f>'Prospects Data'!I797</f>
        <v>Med</v>
      </c>
      <c r="L797">
        <f>'Prospects Data'!J797</f>
        <v>0</v>
      </c>
      <c r="M797">
        <f>'Prospects Data'!K797</f>
        <v>22.108333300000002</v>
      </c>
      <c r="N797" t="str">
        <f>'Prospects Data'!L797</f>
        <v>6' 1"</v>
      </c>
      <c r="O797">
        <f>'Prospects Data'!M797</f>
        <v>175</v>
      </c>
      <c r="P797" t="str">
        <f>'Prospects Data'!N797</f>
        <v>R</v>
      </c>
      <c r="Q797" t="str">
        <f>'Prospects Data'!O797</f>
        <v>R</v>
      </c>
      <c r="R797">
        <f>'Prospects Data'!P797</f>
        <v>2018</v>
      </c>
      <c r="S797" t="str">
        <f>'Prospects Data'!Q797</f>
        <v>J2</v>
      </c>
      <c r="T797" t="str">
        <f>'Prospects Data'!R797</f>
        <v>BOS</v>
      </c>
      <c r="U797">
        <f>'Prospects Data'!S797</f>
        <v>35000</v>
      </c>
      <c r="V797" t="str">
        <f>'Prospects Data'!T797</f>
        <v>Venezuela</v>
      </c>
      <c r="W797" t="str">
        <f>'Prospects Data'!U797</f>
        <v>Bastardo has had some dandy Double-A starts this year and he has four distinct pitches, but issues with his fastball's playability and his control funnel him into the relief bucket. Bastardo's best pitch is his changeup, an 84-88 mph offering that dies as it approaches the plate as if an invisible parachute has popped out of the back of it. He can manipulate breaking ball shape but doesn't land his slider regularly, and Bastardo's arm angle is the sort that imparts hittable shape on his fastball. He should be able to reach back for more heat in a one-inning role and bully hitters with even more velocity, enough to be a solid middle reliever.</v>
      </c>
      <c r="X797">
        <f>'Prospects Data'!V797</f>
        <v>0</v>
      </c>
      <c r="Y797" t="str">
        <f>'Prospects Data'!W797</f>
        <v>sa3009716</v>
      </c>
    </row>
    <row r="798" spans="2:25" x14ac:dyDescent="0.45">
      <c r="B798">
        <v>27</v>
      </c>
      <c r="C798" t="s">
        <v>5307</v>
      </c>
      <c r="D798" t="s">
        <v>104</v>
      </c>
      <c r="E798" s="7" t="str">
        <f>VLOOKUP(D798, Index!$A$2:$B$31, 2, FALSE)</f>
        <v>Nationals</v>
      </c>
      <c r="F798" s="7">
        <f t="shared" si="12"/>
        <v>797</v>
      </c>
      <c r="G798" t="str">
        <f>'Prospects Data'!E798</f>
        <v>C</v>
      </c>
      <c r="H798">
        <f>'Prospects Data'!F798</f>
        <v>0</v>
      </c>
      <c r="I798">
        <f>'Prospects Data'!G798</f>
        <v>2026</v>
      </c>
      <c r="J798">
        <f>'Prospects Data'!H798</f>
        <v>40</v>
      </c>
      <c r="K798" t="str">
        <f>'Prospects Data'!I798</f>
        <v>Low</v>
      </c>
      <c r="L798">
        <f>'Prospects Data'!J798</f>
        <v>0</v>
      </c>
      <c r="M798">
        <f>'Prospects Data'!K798</f>
        <v>21.283333299999999</v>
      </c>
      <c r="N798" t="str">
        <f>'Prospects Data'!L798</f>
        <v>6' 1"</v>
      </c>
      <c r="O798">
        <f>'Prospects Data'!M798</f>
        <v>205</v>
      </c>
      <c r="P798" t="str">
        <f>'Prospects Data'!N798</f>
        <v>R</v>
      </c>
      <c r="Q798" t="str">
        <f>'Prospects Data'!O798</f>
        <v>R</v>
      </c>
      <c r="R798">
        <f>'Prospects Data'!P798</f>
        <v>2024</v>
      </c>
      <c r="S798" t="str">
        <f>'Prospects Data'!Q798</f>
        <v>Draft</v>
      </c>
      <c r="T798" t="str">
        <f>'Prospects Data'!R798</f>
        <v>WSN</v>
      </c>
      <c r="U798">
        <f>'Prospects Data'!S798</f>
        <v>0</v>
      </c>
      <c r="V798" t="str">
        <f>'Prospects Data'!T798</f>
        <v>Texas Tech</v>
      </c>
      <c r="W798" t="str">
        <f>'Prospects Data'!U798</f>
        <v>Went to Dallas Baptist for a semester, then transferred to Tech during his freshman spring and redshirted. Spent his red shirt-frosh season playing third base before moving behind the plate in 2024. A career .330/.431/.530 college hitter with more walks than strikeouts. Undersized for a big league catcher. Lack of size and strength impacts his ball-blocking (which is inconsistent) and framing (below-average, not awful), but Bazzell can really throw. Compact stature has him out of his crouch quickly; super consistent and short arm stroke with pop times in the low-1.90s and often right on the bag. Lack of physicality manifests at the dish in below-average power. Hips are loose, hands are quick. Perhaps there's an extra gear of power if Bazzell improves from a strength and conditioning standpoint in pro ball. Foundation of his feel for contact would make things exciting if he were to get stronger. Tough to make whiff, had an 89% contact rate in 2024. More the type of hitter who spoils pitches than the guy who's squaring stuff all over the zone. Oppo-oriented approach, easily at his best when he's getting extended on pitches away from him. Lack of impact offense puts him more in a backup catcher bucket, look for physical changes in pro ball to indicate the possibility of a breakout.</v>
      </c>
      <c r="X798">
        <f>'Prospects Data'!V798</f>
        <v>0</v>
      </c>
      <c r="Y798">
        <f>'Prospects Data'!W798</f>
        <v>0</v>
      </c>
    </row>
    <row r="799" spans="2:25" x14ac:dyDescent="0.45">
      <c r="B799">
        <v>27</v>
      </c>
      <c r="C799" t="s">
        <v>5309</v>
      </c>
      <c r="D799" t="s">
        <v>59</v>
      </c>
      <c r="E799" s="7" t="str">
        <f>VLOOKUP(D799, Index!$A$2:$B$31, 2, FALSE)</f>
        <v>Twins</v>
      </c>
      <c r="F799" s="7">
        <f t="shared" si="12"/>
        <v>798</v>
      </c>
      <c r="G799" t="str">
        <f>'Prospects Data'!E799</f>
        <v>MIRP</v>
      </c>
      <c r="H799" t="str">
        <f>'Prospects Data'!F799</f>
        <v>AAA</v>
      </c>
      <c r="I799">
        <f>'Prospects Data'!G799</f>
        <v>2024</v>
      </c>
      <c r="J799">
        <f>'Prospects Data'!H799</f>
        <v>40</v>
      </c>
      <c r="K799" t="str">
        <f>'Prospects Data'!I799</f>
        <v>High</v>
      </c>
      <c r="L799">
        <f>'Prospects Data'!J799</f>
        <v>0</v>
      </c>
      <c r="M799">
        <f>'Prospects Data'!K799</f>
        <v>24.102777700000001</v>
      </c>
      <c r="N799" t="str">
        <f>'Prospects Data'!L799</f>
        <v>5' 8"</v>
      </c>
      <c r="O799">
        <f>'Prospects Data'!M799</f>
        <v>155</v>
      </c>
      <c r="P799" t="str">
        <f>'Prospects Data'!N799</f>
        <v>R</v>
      </c>
      <c r="Q799" t="str">
        <f>'Prospects Data'!O799</f>
        <v>R</v>
      </c>
      <c r="R799">
        <f>'Prospects Data'!P799</f>
        <v>2017</v>
      </c>
      <c r="S799" t="str">
        <f>'Prospects Data'!Q799</f>
        <v>J2</v>
      </c>
      <c r="T799" t="str">
        <f>'Prospects Data'!R799</f>
        <v>TEX</v>
      </c>
      <c r="U799">
        <f>'Prospects Data'!S799</f>
        <v>10000</v>
      </c>
      <c r="V799" t="str">
        <f>'Prospects Data'!T799</f>
        <v>Dominican Republic</v>
      </c>
      <c r="W799" t="str">
        <f>'Prospects Data'!U799</f>
        <v>Henriquez was part of the 2022 Mitch Garver trade, coming over from Texas along with Isiah Kiner-Falefa that March. He got his first big league cup of coffee at the very end of the 2022 season then was injured during 2023 spring training (right elbow inflammation; he had a PRP injection) and put on the IL for the first time in his career. When Henriquez returned, he was put in the bullpen and struggled. His approach to pitching has shifted in 2024, as Henriquez is pitching heavily off his secondary stuff and generating more groundballs. He attacks with his 87-91 mph cutter early in counts and then uses a plus-flashing changeup to finish hitters off, while his four-seamer has become a tertiary offering. Henriquez is a very athletic little guy who should refine his command over time and end up a reliable middle reliever.</v>
      </c>
      <c r="X799">
        <f>'Prospects Data'!V799</f>
        <v>0</v>
      </c>
      <c r="Y799">
        <f>'Prospects Data'!W799</f>
        <v>24094</v>
      </c>
    </row>
    <row r="800" spans="2:25" x14ac:dyDescent="0.45">
      <c r="B800">
        <v>27</v>
      </c>
      <c r="C800" t="s">
        <v>5311</v>
      </c>
      <c r="D800" t="s">
        <v>16</v>
      </c>
      <c r="E800" s="7" t="str">
        <f>VLOOKUP(D800, Index!$A$2:$B$31, 2, FALSE)</f>
        <v>Giants</v>
      </c>
      <c r="F800" s="7">
        <f t="shared" si="12"/>
        <v>799</v>
      </c>
      <c r="G800" t="str">
        <f>'Prospects Data'!E800</f>
        <v>2B</v>
      </c>
      <c r="H800" t="str">
        <f>'Prospects Data'!F800</f>
        <v>AA</v>
      </c>
      <c r="I800">
        <f>'Prospects Data'!G800</f>
        <v>2027</v>
      </c>
      <c r="J800">
        <f>'Prospects Data'!H800</f>
        <v>35</v>
      </c>
      <c r="K800" t="str">
        <f>'Prospects Data'!I800</f>
        <v>Med</v>
      </c>
      <c r="L800">
        <f>'Prospects Data'!J800</f>
        <v>0</v>
      </c>
      <c r="M800">
        <f>'Prospects Data'!K800</f>
        <v>20.822222199999999</v>
      </c>
      <c r="N800" t="str">
        <f>'Prospects Data'!L800</f>
        <v>6' 1"</v>
      </c>
      <c r="O800">
        <f>'Prospects Data'!M800</f>
        <v>210</v>
      </c>
      <c r="P800" t="str">
        <f>'Prospects Data'!N800</f>
        <v>S</v>
      </c>
      <c r="Q800" t="str">
        <f>'Prospects Data'!O800</f>
        <v>R</v>
      </c>
      <c r="R800">
        <f>'Prospects Data'!P800</f>
        <v>2021</v>
      </c>
      <c r="S800" t="str">
        <f>'Prospects Data'!Q800</f>
        <v>Intl15</v>
      </c>
      <c r="T800" t="str">
        <f>'Prospects Data'!R800</f>
        <v>SFG</v>
      </c>
      <c r="U800">
        <f>'Prospects Data'!S800</f>
        <v>1000000</v>
      </c>
      <c r="V800" t="str">
        <f>'Prospects Data'!T800</f>
        <v>Venezuela</v>
      </c>
      <c r="W800" t="str">
        <f>'Prospects Data'!U800</f>
        <v>Velasquez has a strong contact track record for a switch-hitting infielder of his age, but the way scouts have described his level of athleticism and bat speed has varied substantially across the last three years, and this spring he has looked like the lesser version. It's important for Velasquez to have his best bat speed and hit for some power because, athletically, he's likely destined for second base. His range and arm are both better fits on the right side of the infield and he needs power to profile without defensive versatility. Contact skills on such a young switch-hitter are hard to find, but there isn't great long-term physical projection here and it will take changes to his conditioning to better Velasquez's mobility.</v>
      </c>
      <c r="X800">
        <f>'Prospects Data'!V800</f>
        <v>0</v>
      </c>
      <c r="Y800" t="str">
        <f>'Prospects Data'!W800</f>
        <v>sa3016144</v>
      </c>
    </row>
    <row r="801" spans="2:25" x14ac:dyDescent="0.45">
      <c r="B801">
        <v>27</v>
      </c>
      <c r="C801" t="s">
        <v>5314</v>
      </c>
      <c r="D801" t="s">
        <v>10</v>
      </c>
      <c r="E801" s="7" t="str">
        <f>VLOOKUP(D801, Index!$A$2:$B$31, 2, FALSE)</f>
        <v>Mets</v>
      </c>
      <c r="F801" s="7">
        <f t="shared" si="12"/>
        <v>800</v>
      </c>
      <c r="G801" t="str">
        <f>'Prospects Data'!E801</f>
        <v>SP</v>
      </c>
      <c r="H801" t="str">
        <f>'Prospects Data'!F801</f>
        <v>A+</v>
      </c>
      <c r="I801">
        <f>'Prospects Data'!G801</f>
        <v>2026</v>
      </c>
      <c r="J801">
        <f>'Prospects Data'!H801</f>
        <v>35</v>
      </c>
      <c r="K801" t="str">
        <f>'Prospects Data'!I801</f>
        <v>Low</v>
      </c>
      <c r="L801">
        <f>'Prospects Data'!J801</f>
        <v>0</v>
      </c>
      <c r="M801">
        <f>'Prospects Data'!K801</f>
        <v>22.1</v>
      </c>
      <c r="N801" t="str">
        <f>'Prospects Data'!L801</f>
        <v>6' 3"</v>
      </c>
      <c r="O801">
        <f>'Prospects Data'!M801</f>
        <v>190</v>
      </c>
      <c r="P801" t="str">
        <f>'Prospects Data'!N801</f>
        <v>R</v>
      </c>
      <c r="Q801" t="str">
        <f>'Prospects Data'!O801</f>
        <v>R</v>
      </c>
      <c r="R801">
        <f>'Prospects Data'!P801</f>
        <v>2023</v>
      </c>
      <c r="S801" t="str">
        <f>'Prospects Data'!Q801</f>
        <v>Draft</v>
      </c>
      <c r="T801" t="str">
        <f>'Prospects Data'!R801</f>
        <v>NYM</v>
      </c>
      <c r="U801">
        <f>'Prospects Data'!S801</f>
        <v>666500</v>
      </c>
      <c r="V801" t="str">
        <f>'Prospects Data'!T801</f>
        <v>Nevada</v>
      </c>
      <c r="W801" t="str">
        <f>'Prospects Data'!U801</f>
        <v>A rather projectable righty who was barely 21 years old on draft day, Morris' four pitch mix gives him a long-term shot to start despite the way his performance trended in college, ending with a 5.42 ERA in his draft year. Morris will bump 96 from a low-ish slot, and he can still manipulate the shape of two average breaking balls (his curveball has plus spin) and create tailing action on his changeup. It's an east/west operation with a little less release consistency than is ideal for a starter prospect. Morris had a hot start at Low-A (as a third round college arm should) and was quickly promoted to Brooklyn early in 2024.</v>
      </c>
      <c r="X801">
        <f>'Prospects Data'!V801</f>
        <v>0</v>
      </c>
      <c r="Y801" t="str">
        <f>'Prospects Data'!W801</f>
        <v>sa3023206</v>
      </c>
    </row>
    <row r="802" spans="2:25" x14ac:dyDescent="0.45">
      <c r="B802">
        <v>27</v>
      </c>
      <c r="C802" t="s">
        <v>5318</v>
      </c>
      <c r="D802" t="s">
        <v>207</v>
      </c>
      <c r="E802" s="7" t="str">
        <f>VLOOKUP(D802, Index!$A$2:$B$31, 2, FALSE)</f>
        <v>White Sox</v>
      </c>
      <c r="F802" s="7">
        <f t="shared" si="12"/>
        <v>801</v>
      </c>
      <c r="G802" t="str">
        <f>'Prospects Data'!E802</f>
        <v>2B</v>
      </c>
      <c r="H802" t="str">
        <f>'Prospects Data'!F802</f>
        <v>CPX</v>
      </c>
      <c r="I802">
        <f>'Prospects Data'!G802</f>
        <v>2028</v>
      </c>
      <c r="J802">
        <f>'Prospects Data'!H802</f>
        <v>35</v>
      </c>
      <c r="K802" t="str">
        <f>'Prospects Data'!I802</f>
        <v>Med</v>
      </c>
      <c r="L802">
        <f>'Prospects Data'!J802</f>
        <v>0</v>
      </c>
      <c r="M802">
        <f>'Prospects Data'!K802</f>
        <v>18.738888800000002</v>
      </c>
      <c r="N802" t="str">
        <f>'Prospects Data'!L802</f>
        <v>5' 8"</v>
      </c>
      <c r="O802">
        <f>'Prospects Data'!M802</f>
        <v>160</v>
      </c>
      <c r="P802" t="str">
        <f>'Prospects Data'!N802</f>
        <v>R</v>
      </c>
      <c r="Q802" t="str">
        <f>'Prospects Data'!O802</f>
        <v>R</v>
      </c>
      <c r="R802">
        <f>'Prospects Data'!P802</f>
        <v>2023</v>
      </c>
      <c r="S802" t="str">
        <f>'Prospects Data'!Q802</f>
        <v>Intl15</v>
      </c>
      <c r="T802" t="str">
        <f>'Prospects Data'!R802</f>
        <v>CHW</v>
      </c>
      <c r="U802">
        <f>'Prospects Data'!S802</f>
        <v>75000</v>
      </c>
      <c r="V802" t="str">
        <f>'Prospects Data'!T802</f>
        <v>Venezuela</v>
      </c>
      <c r="W802" t="str">
        <f>'Prospects Data'!U802</f>
        <v>Mogollon is a compact second baseman who had one of the more statistically impressive 2023 seasons in the DSL, as he clubbed 10 homers and slashed a nutty .315/.417/.582. He makes consistent, flush, airborne contact by virtue of his feel for the barrel and consistent hitter's timing. Landlocked at second base due to poor arm strength, Mogollon is going to have to hit enough to be an everyday second baseman because he probably won't be a versatile defender. Because he's so short and lacks big long-term power projection, he'll have to sustain the plus rates of contact he made in the DSL to keep that projection in play. The diminutive Mogollon will be one of our more important 2024 extended spring training evals to see if he has the athletic verve to compete with big league athletes as he matures.</v>
      </c>
      <c r="X802">
        <f>'Prospects Data'!V802</f>
        <v>0</v>
      </c>
      <c r="Y802" t="str">
        <f>'Prospects Data'!W802</f>
        <v>sa3021855</v>
      </c>
    </row>
    <row r="803" spans="2:25" x14ac:dyDescent="0.45">
      <c r="B803">
        <v>27</v>
      </c>
      <c r="C803" t="s">
        <v>5321</v>
      </c>
      <c r="D803" t="s">
        <v>269</v>
      </c>
      <c r="E803" s="7" t="str">
        <f>VLOOKUP(D803, Index!$A$2:$B$31, 2, FALSE)</f>
        <v>Cardinals</v>
      </c>
      <c r="F803" s="7">
        <f t="shared" si="12"/>
        <v>802</v>
      </c>
      <c r="G803" t="str">
        <f>'Prospects Data'!E803</f>
        <v>MIRP</v>
      </c>
      <c r="H803" t="str">
        <f>'Prospects Data'!F803</f>
        <v>A+</v>
      </c>
      <c r="I803">
        <f>'Prospects Data'!G803</f>
        <v>2026</v>
      </c>
      <c r="J803">
        <f>'Prospects Data'!H803</f>
        <v>35</v>
      </c>
      <c r="K803" t="str">
        <f>'Prospects Data'!I803</f>
        <v>Low</v>
      </c>
      <c r="L803">
        <f>'Prospects Data'!J803</f>
        <v>0</v>
      </c>
      <c r="M803">
        <f>'Prospects Data'!K803</f>
        <v>23.027777700000001</v>
      </c>
      <c r="N803" t="str">
        <f>'Prospects Data'!L803</f>
        <v>6' 3"</v>
      </c>
      <c r="O803">
        <f>'Prospects Data'!M803</f>
        <v>190</v>
      </c>
      <c r="P803" t="str">
        <f>'Prospects Data'!N803</f>
        <v>L</v>
      </c>
      <c r="Q803" t="str">
        <f>'Prospects Data'!O803</f>
        <v>L</v>
      </c>
      <c r="R803">
        <f>'Prospects Data'!P803</f>
        <v>2022</v>
      </c>
      <c r="S803" t="str">
        <f>'Prospects Data'!Q803</f>
        <v>Draft</v>
      </c>
      <c r="T803" t="str">
        <f>'Prospects Data'!R803</f>
        <v>STL</v>
      </c>
      <c r="U803">
        <f>'Prospects Data'!S803</f>
        <v>1100000</v>
      </c>
      <c r="V803" t="str">
        <f>'Prospects Data'!T803</f>
        <v>San Diego</v>
      </c>
      <c r="W803" t="str">
        <f>'Prospects Data'!U803</f>
        <v>Mautzâ€™s command still has yet to return to the form we saw in his draft year at the University of San Diego. Last year at Palm Beach, he walked 9.9% of batters, struck out 25.2%, and posted a 3.98 ERA over his 104 frames. He throws both a sinker and a four-seamer that sit 89-93 mph, and both have average movement in their respective directions. Mautzâ€™s best pitch continues to be his slider, which typically comes in at 79-82 mph and has sweeping horizontal movement and drastic depth that is particularly tough on lefties. The other breaking ball in Mautzâ€™s arsenal is a deep, 1-to-7 curveball, but he throws it from a high three-quarters arm slot while releasing all his other pitches from a lower release point, and it only projects as a show-me offering. Heâ€™ll also occasionally mix in a changeup that heâ€™s able to maintain his fastball arm speed on; it has a minimal velocity separation from his fastballs and shows minimal movement more times than not. Command was integral to Mautz's pre-draft projection and he'll need it to out-pitch his current level of performance and have a chance of holding down a long-relief role.</v>
      </c>
      <c r="X803">
        <f>'Prospects Data'!V803</f>
        <v>0</v>
      </c>
      <c r="Y803" t="str">
        <f>'Prospects Data'!W803</f>
        <v>sa3020710</v>
      </c>
    </row>
    <row r="804" spans="2:25" x14ac:dyDescent="0.45">
      <c r="B804">
        <v>27</v>
      </c>
      <c r="C804" t="s">
        <v>5324</v>
      </c>
      <c r="D804" t="s">
        <v>70</v>
      </c>
      <c r="E804" s="7" t="str">
        <f>VLOOKUP(D804, Index!$A$2:$B$31, 2, FALSE)</f>
        <v>Athletics</v>
      </c>
      <c r="F804" s="7">
        <f t="shared" si="12"/>
        <v>803</v>
      </c>
      <c r="G804" t="str">
        <f>'Prospects Data'!E804</f>
        <v>SIRP</v>
      </c>
      <c r="H804" t="str">
        <f>'Prospects Data'!F804</f>
        <v>AA</v>
      </c>
      <c r="I804">
        <f>'Prospects Data'!G804</f>
        <v>2025</v>
      </c>
      <c r="J804">
        <f>'Prospects Data'!H804</f>
        <v>35</v>
      </c>
      <c r="K804" t="str">
        <f>'Prospects Data'!I804</f>
        <v>High</v>
      </c>
      <c r="L804">
        <f>'Prospects Data'!J804</f>
        <v>0</v>
      </c>
      <c r="M804">
        <f>'Prospects Data'!K804</f>
        <v>24.7083333</v>
      </c>
      <c r="N804" t="str">
        <f>'Prospects Data'!L804</f>
        <v>6' 6"</v>
      </c>
      <c r="O804">
        <f>'Prospects Data'!M804</f>
        <v>235</v>
      </c>
      <c r="P804" t="str">
        <f>'Prospects Data'!N804</f>
        <v>R</v>
      </c>
      <c r="Q804" t="str">
        <f>'Prospects Data'!O804</f>
        <v>R</v>
      </c>
      <c r="R804">
        <f>'Prospects Data'!P804</f>
        <v>2021</v>
      </c>
      <c r="S804" t="str">
        <f>'Prospects Data'!Q804</f>
        <v>Draft</v>
      </c>
      <c r="T804" t="str">
        <f>'Prospects Data'!R804</f>
        <v>ATL</v>
      </c>
      <c r="U804">
        <f>'Prospects Data'!S804</f>
        <v>2700000</v>
      </c>
      <c r="V804" t="str">
        <f>'Prospects Data'!T804</f>
        <v>Wake Forest</v>
      </c>
      <c r="W804" t="str">
        <f>'Prospects Data'!U804</f>
        <v>Cusick, who was part of the Matt Olson trade, had rebounded a bit after two years of declining velocity and was sitting 95-96 in early April, but he hasn't pitched for a month due to a core muscle strain. It wasn't "peak Cusick," but that velo range is three ticks harder than the 2023 version. Cusick's delivery is quite violent looking, and he's dealt with either strike-throwing or health issues rather often during his career. He was starting at Midland prior to the most recent injury, but he projects in relief here because of those issues. Cusick has added a cutter to his mix, and his ability to locate both his slider and cutter is better than that of his fastball. It looks like pretty standard middle inning stuff, with Cusick's command and health track record forcing me to round down on that projection.</v>
      </c>
      <c r="X804" t="str">
        <f>'Prospects Data'!V804</f>
        <v>zEDn-u_4lZg</v>
      </c>
      <c r="Y804" t="str">
        <f>'Prospects Data'!W804</f>
        <v>sa3017385</v>
      </c>
    </row>
    <row r="805" spans="2:25" x14ac:dyDescent="0.45">
      <c r="B805">
        <v>27</v>
      </c>
      <c r="C805" t="s">
        <v>5328</v>
      </c>
      <c r="D805" t="s">
        <v>107</v>
      </c>
      <c r="E805" s="7" t="str">
        <f>VLOOKUP(D805, Index!$A$2:$B$31, 2, FALSE)</f>
        <v>Braves</v>
      </c>
      <c r="F805" s="7">
        <f t="shared" si="12"/>
        <v>804</v>
      </c>
      <c r="G805" t="str">
        <f>'Prospects Data'!E805</f>
        <v>SP</v>
      </c>
      <c r="H805" t="str">
        <f>'Prospects Data'!F805</f>
        <v>A+</v>
      </c>
      <c r="I805">
        <f>'Prospects Data'!G805</f>
        <v>2027</v>
      </c>
      <c r="J805">
        <f>'Prospects Data'!H805</f>
        <v>35</v>
      </c>
      <c r="K805" t="str">
        <f>'Prospects Data'!I805</f>
        <v>Med</v>
      </c>
      <c r="L805">
        <f>'Prospects Data'!J805</f>
        <v>0</v>
      </c>
      <c r="M805">
        <f>'Prospects Data'!K805</f>
        <v>23.452777699999999</v>
      </c>
      <c r="N805" t="str">
        <f>'Prospects Data'!L805</f>
        <v>6' 2"</v>
      </c>
      <c r="O805">
        <f>'Prospects Data'!M805</f>
        <v>175</v>
      </c>
      <c r="P805" t="str">
        <f>'Prospects Data'!N805</f>
        <v>L</v>
      </c>
      <c r="Q805" t="str">
        <f>'Prospects Data'!O805</f>
        <v>L</v>
      </c>
      <c r="R805">
        <f>'Prospects Data'!P805</f>
        <v>2023</v>
      </c>
      <c r="S805" t="str">
        <f>'Prospects Data'!Q805</f>
        <v>Draft</v>
      </c>
      <c r="T805" t="str">
        <f>'Prospects Data'!R805</f>
        <v>ATL</v>
      </c>
      <c r="U805">
        <f>'Prospects Data'!S805</f>
        <v>125000</v>
      </c>
      <c r="V805" t="str">
        <f>'Prospects Data'!T805</f>
        <v>Wingate</v>
      </c>
      <c r="W805" t="str">
        <f>'Prospects Data'!U805</f>
        <v>Farris is a small school lefty with a graceful, repeatable delivery and a classic vertical arm stroke that helps him hide the ball for a long time. He deploys two effective secondary pitches (a screwball-style changeup from a high slot and a low-spin breaking ball reliant on Farris' command), and his ability to locate his fastball helps keep it out of trouble even though it isn't all that hard. It will be more vulnerable as he climbs the minors, but it's plausible Farris could yet throw harder given his small school background and frame/mechanics combo.</v>
      </c>
      <c r="X805">
        <f>'Prospects Data'!V805</f>
        <v>0</v>
      </c>
      <c r="Y805" t="str">
        <f>'Prospects Data'!W805</f>
        <v>sa3022912</v>
      </c>
    </row>
    <row r="806" spans="2:25" x14ac:dyDescent="0.45">
      <c r="B806">
        <v>27</v>
      </c>
      <c r="C806" t="s">
        <v>5331</v>
      </c>
      <c r="D806" t="s">
        <v>73</v>
      </c>
      <c r="E806" s="7" t="str">
        <f>VLOOKUP(D806, Index!$A$2:$B$31, 2, FALSE)</f>
        <v>Phillies</v>
      </c>
      <c r="F806" s="7">
        <f t="shared" si="12"/>
        <v>805</v>
      </c>
      <c r="G806" t="str">
        <f>'Prospects Data'!E806</f>
        <v>SIRP</v>
      </c>
      <c r="H806" t="str">
        <f>'Prospects Data'!F806</f>
        <v>AAA</v>
      </c>
      <c r="I806">
        <f>'Prospects Data'!G806</f>
        <v>2025</v>
      </c>
      <c r="J806">
        <f>'Prospects Data'!H806</f>
        <v>35</v>
      </c>
      <c r="K806" t="str">
        <f>'Prospects Data'!I806</f>
        <v>High</v>
      </c>
      <c r="L806">
        <f>'Prospects Data'!J806</f>
        <v>0</v>
      </c>
      <c r="M806">
        <f>'Prospects Data'!K806</f>
        <v>25.136111100000001</v>
      </c>
      <c r="N806" t="str">
        <f>'Prospects Data'!L806</f>
        <v>6' 2"</v>
      </c>
      <c r="O806">
        <f>'Prospects Data'!M806</f>
        <v>190</v>
      </c>
      <c r="P806" t="str">
        <f>'Prospects Data'!N806</f>
        <v>R</v>
      </c>
      <c r="Q806" t="str">
        <f>'Prospects Data'!O806</f>
        <v>R</v>
      </c>
      <c r="R806">
        <f>'Prospects Data'!P806</f>
        <v>2021</v>
      </c>
      <c r="S806" t="str">
        <f>'Prospects Data'!Q806</f>
        <v>Draft</v>
      </c>
      <c r="T806" t="str">
        <f>'Prospects Data'!R806</f>
        <v>PHI</v>
      </c>
      <c r="U806">
        <f>'Prospects Data'!S806</f>
        <v>322500</v>
      </c>
      <c r="V806" t="str">
        <f>'Prospects Data'!T806</f>
        <v>Virginia</v>
      </c>
      <c r="W806" t="str">
        <f>'Prospects Data'!U806</f>
        <v>McGarry had a rough 2023 and was ultimately put on the Developmental List and shut down in September because he was struggling so badly at Triple-A. His stuff regressed, and by the end of 2023, he was throwing two ticks slower than in 2022. McGarry has been a plus stuff guy with 30-grade command since college. For a stretch in 2022, it looked liked his pitch mix would be so good that he'd find a way to be a late-inning weapon relatively soon, but instead he regressed. There's still a righty-thwarting fastball/slider combo here; the pure movement of McGarry's slider is comfortably plus. Was his 2023 dip the start of a broader downward trend, or just an anomaly? Either way, McGarry is going on 25 and has never thrown strikes. Past hoping things will click, I'd settle instead for McGarry's stuff bouncing back enough for him to be an inefficient middle reliever. The 2024 season is McGarry's 40-man evaluation year. Considering the way his 2023 ended and that he's months away from potentially being available via the Rule 5 draft, this FV grade is probably a half tick better than McGarry's real-world value at this stage.</v>
      </c>
      <c r="X806">
        <f>'Prospects Data'!V806</f>
        <v>0</v>
      </c>
      <c r="Y806" t="str">
        <f>'Prospects Data'!W806</f>
        <v>sa3017130</v>
      </c>
    </row>
    <row r="807" spans="2:25" x14ac:dyDescent="0.45">
      <c r="B807">
        <v>27</v>
      </c>
      <c r="C807" t="s">
        <v>5334</v>
      </c>
      <c r="D807" t="s">
        <v>14</v>
      </c>
      <c r="E807" s="7" t="str">
        <f>VLOOKUP(D807, Index!$A$2:$B$31, 2, FALSE)</f>
        <v>Padres</v>
      </c>
      <c r="F807" s="7">
        <f t="shared" si="12"/>
        <v>806</v>
      </c>
      <c r="G807" t="str">
        <f>'Prospects Data'!E807</f>
        <v>SP</v>
      </c>
      <c r="H807" t="str">
        <f>'Prospects Data'!F807</f>
        <v>AA</v>
      </c>
      <c r="I807">
        <f>'Prospects Data'!G807</f>
        <v>2026</v>
      </c>
      <c r="J807">
        <f>'Prospects Data'!H807</f>
        <v>35</v>
      </c>
      <c r="K807" t="str">
        <f>'Prospects Data'!I807</f>
        <v>Low</v>
      </c>
      <c r="L807">
        <f>'Prospects Data'!J807</f>
        <v>0</v>
      </c>
      <c r="M807">
        <f>'Prospects Data'!K807</f>
        <v>21.791666599999999</v>
      </c>
      <c r="N807" t="str">
        <f>'Prospects Data'!L807</f>
        <v>6' 3"</v>
      </c>
      <c r="O807">
        <f>'Prospects Data'!M807</f>
        <v>175</v>
      </c>
      <c r="P807" t="str">
        <f>'Prospects Data'!N807</f>
        <v>R</v>
      </c>
      <c r="Q807" t="str">
        <f>'Prospects Data'!O807</f>
        <v>R</v>
      </c>
      <c r="R807">
        <f>'Prospects Data'!P807</f>
        <v>2019</v>
      </c>
      <c r="S807" t="str">
        <f>'Prospects Data'!Q807</f>
        <v>J2</v>
      </c>
      <c r="T807" t="str">
        <f>'Prospects Data'!R807</f>
        <v>SDP</v>
      </c>
      <c r="U807">
        <f>'Prospects Data'!S807</f>
        <v>125000</v>
      </c>
      <c r="V807" t="str">
        <f>'Prospects Data'!T807</f>
        <v>Dominican Republic</v>
      </c>
      <c r="W807" t="str">
        <f>'Prospects Data'!U807</f>
        <v>Baez is a strike-throwing 21-year-old righty with a standard 6-foot-3 build and a generic but repeatable delivery. He's throwing a ton of strikes at Fort Wayne and has a 3-to-1 K-to-BB ratio as of list publication. Nothing happening here is plus. Baez sits 92-95 with downhill plane. He has a vertical curveball and a mid-80s splitter that both look average to the eye and are performing a shade above that. He's a fair athlete with modest physical projection, and is tracking like an eventual no. 6-9 starter type.</v>
      </c>
      <c r="X807">
        <f>'Prospects Data'!V807</f>
        <v>0</v>
      </c>
      <c r="Y807" t="str">
        <f>'Prospects Data'!W807</f>
        <v>sa3016584</v>
      </c>
    </row>
    <row r="808" spans="2:25" x14ac:dyDescent="0.45">
      <c r="B808">
        <v>27</v>
      </c>
      <c r="C808" t="s">
        <v>1475</v>
      </c>
      <c r="D808" t="s">
        <v>39</v>
      </c>
      <c r="E808" s="7" t="str">
        <f>VLOOKUP(D808, Index!$A$2:$B$31, 2, FALSE)</f>
        <v>Tigers</v>
      </c>
      <c r="F808" s="7">
        <f t="shared" si="12"/>
        <v>807</v>
      </c>
      <c r="G808" t="str">
        <f>'Prospects Data'!E808</f>
        <v>CF</v>
      </c>
      <c r="H808" t="str">
        <f>'Prospects Data'!F808</f>
        <v>AA</v>
      </c>
      <c r="I808">
        <f>'Prospects Data'!G808</f>
        <v>2024</v>
      </c>
      <c r="J808">
        <f>'Prospects Data'!H808</f>
        <v>35</v>
      </c>
      <c r="K808" t="str">
        <f>'Prospects Data'!I808</f>
        <v>Low</v>
      </c>
      <c r="L808">
        <f>'Prospects Data'!J808</f>
        <v>0</v>
      </c>
      <c r="M808">
        <f>'Prospects Data'!K808</f>
        <v>26.061111100000002</v>
      </c>
      <c r="N808" t="str">
        <f>'Prospects Data'!L808</f>
        <v>6' 1"</v>
      </c>
      <c r="O808">
        <f>'Prospects Data'!M808</f>
        <v>205</v>
      </c>
      <c r="P808" t="str">
        <f>'Prospects Data'!N808</f>
        <v>S</v>
      </c>
      <c r="Q808" t="str">
        <f>'Prospects Data'!O808</f>
        <v>R</v>
      </c>
      <c r="R808">
        <f>'Prospects Data'!P808</f>
        <v>2020</v>
      </c>
      <c r="S808" t="str">
        <f>'Prospects Data'!Q808</f>
        <v>Draft</v>
      </c>
      <c r="T808" t="str">
        <f>'Prospects Data'!R808</f>
        <v>DET</v>
      </c>
      <c r="U808">
        <f>'Prospects Data'!S808</f>
        <v>900000</v>
      </c>
      <c r="V808" t="str">
        <f>'Prospects Data'!T808</f>
        <v>Rice</v>
      </c>
      <c r="W808" t="str">
        <f>'Prospects Data'!U808</f>
        <v>In addition to his multi-positional infield duties, Cruz began playing center field in 2023 and he's taken to it quickly. He now has pretty special defensive versatility, he swings hard enough from both sides of the plate to run into the occasional extra-base hit, and he can handle the bat in bunt situations. These skills will likely make him a back-of-the-roster utilityman, but I worry Cruz's lack of bat-to-ball ability will make it tough for him to be much more than that. He did hit a career-high 14 homers in 2023, and he's super patient (he posts walk rates north of 15% every year), but he lacks barrel feel and is the sort of guy who hits .190 or so. If the Tigers suffer a rash of injuries at up-the-middle positions, then Cruz will debut in 2024.</v>
      </c>
      <c r="X808">
        <f>'Prospects Data'!V808</f>
        <v>0</v>
      </c>
      <c r="Y808" t="str">
        <f>'Prospects Data'!W808</f>
        <v>sa3014420</v>
      </c>
    </row>
    <row r="809" spans="2:25" x14ac:dyDescent="0.45">
      <c r="B809">
        <v>27</v>
      </c>
      <c r="C809" t="s">
        <v>5339</v>
      </c>
      <c r="D809" t="s">
        <v>82</v>
      </c>
      <c r="E809" s="7" t="str">
        <f>VLOOKUP(D809, Index!$A$2:$B$31, 2, FALSE)</f>
        <v>Mariners</v>
      </c>
      <c r="F809" s="7">
        <f t="shared" si="12"/>
        <v>808</v>
      </c>
      <c r="G809" t="str">
        <f>'Prospects Data'!E809</f>
        <v>SIRP</v>
      </c>
      <c r="H809" t="str">
        <f>'Prospects Data'!F809</f>
        <v>AAA</v>
      </c>
      <c r="I809">
        <f>'Prospects Data'!G809</f>
        <v>2024</v>
      </c>
      <c r="J809">
        <f>'Prospects Data'!H809</f>
        <v>35</v>
      </c>
      <c r="K809" t="str">
        <f>'Prospects Data'!I809</f>
        <v>High</v>
      </c>
      <c r="L809">
        <f>'Prospects Data'!J809</f>
        <v>0</v>
      </c>
      <c r="M809">
        <f>'Prospects Data'!K809</f>
        <v>24.788888799999999</v>
      </c>
      <c r="N809" t="str">
        <f>'Prospects Data'!L809</f>
        <v>6' 3"</v>
      </c>
      <c r="O809">
        <f>'Prospects Data'!M809</f>
        <v>180</v>
      </c>
      <c r="P809" t="str">
        <f>'Prospects Data'!N809</f>
        <v>R</v>
      </c>
      <c r="Q809" t="str">
        <f>'Prospects Data'!O809</f>
        <v>R</v>
      </c>
      <c r="R809">
        <f>'Prospects Data'!P809</f>
        <v>2016</v>
      </c>
      <c r="S809" t="str">
        <f>'Prospects Data'!Q809</f>
        <v>J2</v>
      </c>
      <c r="T809" t="str">
        <f>'Prospects Data'!R809</f>
        <v>CLE</v>
      </c>
      <c r="U809">
        <f>'Prospects Data'!S809</f>
        <v>275000</v>
      </c>
      <c r="V809" t="str">
        <f>'Prospects Data'!T809</f>
        <v>Dominican Republic</v>
      </c>
      <c r="W809" t="str">
        <f>'Prospects Data'!U809</f>
        <v>Peak prospect Vargas sat 97-101 mph and had a plus, upper-80s slider. The Guardians put him on the 40-man after the 2020 season and Vargas ended up having Tommy John before his first spring on the roster had even concluded, causing him to miss all of 2021 and the start of 2022 to rehab. Part of a crowded bullpen field in Cleveland, and volatile-seeming due to his lost time and control issues, he was tough for the Guardians to keep after the 2022 slate and he was traded to the Diamondbacks. He appeared in a few big league games at the start of 2023 but was optioned and spent the bulk of the year either in Reno or on the IL, not enough big league time to graduate. Then Vargas was traded to Seattle as part of the Eugenio SuÃ¡rez deal. Vargas isn't quite touching 101 anymore, but he's sitting 96 with sink and getting a ton of grounders at Tacoma, though he isn't racking up K's. Vargas mixes in a mid-90s cutter and upper-80s slider. Well-located sliders are his best way to miss a bat. An intersection of fastball playability issues magnified by poor command has Vargas on the up/down relief shuttle.</v>
      </c>
      <c r="X809" t="str">
        <f>'Prospects Data'!V809</f>
        <v>fu527xI4SS0</v>
      </c>
      <c r="Y809">
        <f>'Prospects Data'!W809</f>
        <v>22915</v>
      </c>
    </row>
    <row r="810" spans="2:25" x14ac:dyDescent="0.45">
      <c r="B810">
        <v>27</v>
      </c>
      <c r="C810" t="s">
        <v>1161</v>
      </c>
      <c r="D810" t="s">
        <v>191</v>
      </c>
      <c r="E810" s="7" t="str">
        <f>VLOOKUP(D810, Index!$A$2:$B$31, 2, FALSE)</f>
        <v>Astros</v>
      </c>
      <c r="F810" s="7">
        <f t="shared" si="12"/>
        <v>809</v>
      </c>
      <c r="G810" t="str">
        <f>'Prospects Data'!E810</f>
        <v>3B</v>
      </c>
      <c r="H810" t="str">
        <f>'Prospects Data'!F810</f>
        <v>AAA</v>
      </c>
      <c r="I810">
        <f>'Prospects Data'!G810</f>
        <v>2025</v>
      </c>
      <c r="J810">
        <f>'Prospects Data'!H810</f>
        <v>35</v>
      </c>
      <c r="K810" t="str">
        <f>'Prospects Data'!I810</f>
        <v>Low</v>
      </c>
      <c r="L810">
        <f>'Prospects Data'!J810</f>
        <v>0</v>
      </c>
      <c r="M810">
        <f>'Prospects Data'!K810</f>
        <v>25.994444399999999</v>
      </c>
      <c r="N810" t="str">
        <f>'Prospects Data'!L810</f>
        <v>5' 11"</v>
      </c>
      <c r="O810">
        <f>'Prospects Data'!M810</f>
        <v>210</v>
      </c>
      <c r="P810" t="str">
        <f>'Prospects Data'!N810</f>
        <v>L</v>
      </c>
      <c r="Q810" t="str">
        <f>'Prospects Data'!O810</f>
        <v>R</v>
      </c>
      <c r="R810">
        <f>'Prospects Data'!P810</f>
        <v>2021</v>
      </c>
      <c r="S810" t="str">
        <f>'Prospects Data'!Q810</f>
        <v>Draft</v>
      </c>
      <c r="T810" t="str">
        <f>'Prospects Data'!R810</f>
        <v>HOU</v>
      </c>
      <c r="U810">
        <f>'Prospects Data'!S810</f>
        <v>50000</v>
      </c>
      <c r="V810" t="str">
        <f>'Prospects Data'!T810</f>
        <v>Liberty</v>
      </c>
      <c r="W810" t="str">
        <f>'Prospects Data'!U810</f>
        <v>Wagner missed significant time in 2023 due to a hamate injury that ultimately required surgery, but prior to that, he slashed .337/.420/.518 over 286 plate appearances split primarily between Double- and Triple-A. We think he can hit, just not enough to be a slam dunk everyday second baseman, and he lacks the defensive versatility to play a utility role. Wagner hits out of a square, balanced setup, with a quick, compact stroke that he uses to spray contact to all fields. Heâ€™s limited his strikeouts to 18% in pro ball while drawing walks 13.5% of the time. Wagner has moved around the dirt as a professional, with second base clearly being where he has the best defensive chops; he doesn't have the arm to play the left side of the infield. We like Wagner as an above-replacement player and a high-priority upper-level depth option.</v>
      </c>
      <c r="X810">
        <f>'Prospects Data'!V810</f>
        <v>0</v>
      </c>
      <c r="Y810" t="str">
        <f>'Prospects Data'!W810</f>
        <v>sa3017079</v>
      </c>
    </row>
    <row r="811" spans="2:25" x14ac:dyDescent="0.45">
      <c r="B811">
        <v>28</v>
      </c>
      <c r="C811" t="s">
        <v>5344</v>
      </c>
      <c r="D811" t="s">
        <v>155</v>
      </c>
      <c r="E811" s="7" t="str">
        <f>VLOOKUP(D811, Index!$A$2:$B$31, 2, FALSE)</f>
        <v>Royals</v>
      </c>
      <c r="F811" s="7">
        <f t="shared" si="12"/>
        <v>810</v>
      </c>
      <c r="G811" t="str">
        <f>'Prospects Data'!E811</f>
        <v>SP</v>
      </c>
      <c r="H811" t="str">
        <f>'Prospects Data'!F811</f>
        <v>AAA</v>
      </c>
      <c r="I811">
        <f>'Prospects Data'!G811</f>
        <v>2025</v>
      </c>
      <c r="J811">
        <f>'Prospects Data'!H811</f>
        <v>40</v>
      </c>
      <c r="K811" t="str">
        <f>'Prospects Data'!I811</f>
        <v>Med</v>
      </c>
      <c r="L811">
        <f>'Prospects Data'!J811</f>
        <v>0</v>
      </c>
      <c r="M811">
        <f>'Prospects Data'!K811</f>
        <v>24.486111099999999</v>
      </c>
      <c r="N811" t="str">
        <f>'Prospects Data'!L811</f>
        <v>6' 5"</v>
      </c>
      <c r="O811">
        <f>'Prospects Data'!M811</f>
        <v>210</v>
      </c>
      <c r="P811" t="str">
        <f>'Prospects Data'!N811</f>
        <v>R</v>
      </c>
      <c r="Q811" t="str">
        <f>'Prospects Data'!O811</f>
        <v>R</v>
      </c>
      <c r="R811">
        <f>'Prospects Data'!P811</f>
        <v>2021</v>
      </c>
      <c r="S811" t="str">
        <f>'Prospects Data'!Q811</f>
        <v>Draft</v>
      </c>
      <c r="T811" t="str">
        <f>'Prospects Data'!R811</f>
        <v>ATL</v>
      </c>
      <c r="U811">
        <f>'Prospects Data'!S811</f>
        <v>125000</v>
      </c>
      <c r="V811" t="str">
        <f>'Prospects Data'!T811</f>
        <v>Illinois</v>
      </c>
      <c r="W811" t="str">
        <f>'Prospects Data'!U811</f>
        <v>Hoffmann had a nomadic amateur career, starting at Oakland University in Michigan before a JUCO stint at John Logan Community College and ultimately a move to Illinois, where he had some dominant starts and some epic clunkers amid the occasional week or two off. Some of his fastballs dipped down into the mid-80s at times, but Hoffmann showed an ability to miss bats with all three of his pitches and the Braves used a 12th round pick on him. After he signed, Hoffmann's velocity stabilized, and he sat 92-93 mph for the rest of 2021 and was in the 93-95 range in 2022 prior to being traded to the Royals for a comp pick in that year's draft. 
Hoffmann has a long (6-foot-5), lean frame and a drop-and-drive delivery. He routinely mixes up the pace and leg kick elements of his delivery to create additional deception. His fastball sits 92-96 mph and has solid riding action when he works it above the letters, but it also has a tendency to get flat when thrown lower due to the angle that his delivery creates. He often manipulates the shape on his 81-85 mph slider, showing a tilting three-quarter version and a wider slurvey variant, both of which share above-average sharpness in their break. The third pitch in Hoffmann's mix is a 85-88 mph changeup that usually shows slight fade along with a hint of sink, flashing more pronounced action on his best ones. Hoffman looks destined for a up/down starter and/or bulk relief role. If any element of his profile can outperform its projection, he could have a Burch Smith type ceiling.</v>
      </c>
      <c r="X811">
        <f>'Prospects Data'!V811</f>
        <v>0</v>
      </c>
      <c r="Y811" t="str">
        <f>'Prospects Data'!W811</f>
        <v>sa3017202</v>
      </c>
    </row>
    <row r="812" spans="2:25" x14ac:dyDescent="0.45">
      <c r="B812">
        <v>28</v>
      </c>
      <c r="C812" t="s">
        <v>5348</v>
      </c>
      <c r="D812" t="s">
        <v>178</v>
      </c>
      <c r="E812" s="7" t="str">
        <f>VLOOKUP(D812, Index!$A$2:$B$31, 2, FALSE)</f>
        <v>Yankees</v>
      </c>
      <c r="F812" s="7">
        <f t="shared" si="12"/>
        <v>811</v>
      </c>
      <c r="G812" t="str">
        <f>'Prospects Data'!E812</f>
        <v>3B</v>
      </c>
      <c r="H812" t="str">
        <f>'Prospects Data'!F812</f>
        <v>DSL</v>
      </c>
      <c r="I812">
        <f>'Prospects Data'!G812</f>
        <v>2030</v>
      </c>
      <c r="J812">
        <f>'Prospects Data'!H812</f>
        <v>40</v>
      </c>
      <c r="K812" t="str">
        <f>'Prospects Data'!I812</f>
        <v>High</v>
      </c>
      <c r="L812">
        <f>'Prospects Data'!J812</f>
        <v>0</v>
      </c>
      <c r="M812">
        <f>'Prospects Data'!K812</f>
        <v>17.002777699999999</v>
      </c>
      <c r="N812" t="str">
        <f>'Prospects Data'!L812</f>
        <v>6' 2"</v>
      </c>
      <c r="O812">
        <f>'Prospects Data'!M812</f>
        <v>230</v>
      </c>
      <c r="P812" t="str">
        <f>'Prospects Data'!N812</f>
        <v>R</v>
      </c>
      <c r="Q812" t="str">
        <f>'Prospects Data'!O812</f>
        <v>R</v>
      </c>
      <c r="R812">
        <f>'Prospects Data'!P812</f>
        <v>2024</v>
      </c>
      <c r="S812" t="str">
        <f>'Prospects Data'!Q812</f>
        <v>Intl15</v>
      </c>
      <c r="T812" t="str">
        <f>'Prospects Data'!R812</f>
        <v>NYY</v>
      </c>
      <c r="U812">
        <f>'Prospects Data'!S812</f>
        <v>850000</v>
      </c>
      <c r="V812" t="str">
        <f>'Prospects Data'!T812</f>
        <v>Dominican Republic</v>
      </c>
      <c r="W812" t="str">
        <f>'Prospects Data'!U812</f>
        <v>You see massive, power-hitting prospects all over the Yankees' rookie ball backfields and Matic is of that ilk, built like a high school edge rusher prospect. He has big power and is much more graceful and athletic than most players this size. Matic's hands fire from a kind of dead stop. His swing isn't all that long, but he's still often pretty late into the contact area. If he continues to get stronger, his ability to be mechanically simple and more consistently on time should grow. While Matic is admirably agile on defense right now, it's pretty realistic to project an athlete of his size to first base. For now, I've given him some chance to stay at third.</v>
      </c>
      <c r="X812">
        <f>'Prospects Data'!V812</f>
        <v>0</v>
      </c>
      <c r="Y812" t="str">
        <f>'Prospects Data'!W812</f>
        <v>sa3023749</v>
      </c>
    </row>
    <row r="813" spans="2:25" x14ac:dyDescent="0.45">
      <c r="B813">
        <v>28</v>
      </c>
      <c r="C813" t="s">
        <v>5351</v>
      </c>
      <c r="D813" t="s">
        <v>18</v>
      </c>
      <c r="E813" s="7" t="str">
        <f>VLOOKUP(D813, Index!$A$2:$B$31, 2, FALSE)</f>
        <v>Diamondbacks</v>
      </c>
      <c r="F813" s="7">
        <f t="shared" si="12"/>
        <v>812</v>
      </c>
      <c r="G813" t="str">
        <f>'Prospects Data'!E813</f>
        <v>SP</v>
      </c>
      <c r="H813">
        <f>'Prospects Data'!F813</f>
        <v>0</v>
      </c>
      <c r="I813">
        <f>'Prospects Data'!G813</f>
        <v>2027</v>
      </c>
      <c r="J813">
        <f>'Prospects Data'!H813</f>
        <v>40</v>
      </c>
      <c r="K813" t="str">
        <f>'Prospects Data'!I813</f>
        <v>High</v>
      </c>
      <c r="L813">
        <f>'Prospects Data'!J813</f>
        <v>0</v>
      </c>
      <c r="M813">
        <f>'Prospects Data'!K813</f>
        <v>21.6333333</v>
      </c>
      <c r="N813" t="str">
        <f>'Prospects Data'!L813</f>
        <v>6' 4"</v>
      </c>
      <c r="O813">
        <f>'Prospects Data'!M813</f>
        <v>205</v>
      </c>
      <c r="P813" t="str">
        <f>'Prospects Data'!N813</f>
        <v>R</v>
      </c>
      <c r="Q813" t="str">
        <f>'Prospects Data'!O813</f>
        <v>R</v>
      </c>
      <c r="R813">
        <f>'Prospects Data'!P813</f>
        <v>2024</v>
      </c>
      <c r="S813" t="str">
        <f>'Prospects Data'!Q813</f>
        <v>Draft</v>
      </c>
      <c r="T813" t="str">
        <f>'Prospects Data'!R813</f>
        <v>ARI</v>
      </c>
      <c r="U813">
        <f>'Prospects Data'!S813</f>
        <v>0</v>
      </c>
      <c r="V813" t="str">
        <f>'Prospects Data'!T813</f>
        <v>Presbyterian</v>
      </c>
      <c r="W813" t="str">
        <f>'Prospects Data'!U813</f>
        <v>Well-built 6-foot-4 righty with mid-90s fastball and two breaking balls. Pitched sparingly as an underclassman due to injuries and wasn't great when he did. Big velo boost in his draft year, now sitting 93-95. Higher release creates downhill dilution of his fastball but adds depth to low-80s curveball, Eagen's best breaking ball. Small school dev project with arm strength and up-pointing arrow in 2024.</v>
      </c>
      <c r="X813">
        <f>'Prospects Data'!V813</f>
        <v>0</v>
      </c>
      <c r="Y813">
        <f>'Prospects Data'!W813</f>
        <v>0</v>
      </c>
    </row>
    <row r="814" spans="2:25" x14ac:dyDescent="0.45">
      <c r="B814">
        <v>28</v>
      </c>
      <c r="C814" t="s">
        <v>5354</v>
      </c>
      <c r="D814" t="s">
        <v>36</v>
      </c>
      <c r="E814" s="7" t="str">
        <f>VLOOKUP(D814, Index!$A$2:$B$31, 2, FALSE)</f>
        <v>Reds</v>
      </c>
      <c r="F814" s="7">
        <f t="shared" si="12"/>
        <v>813</v>
      </c>
      <c r="G814" t="str">
        <f>'Prospects Data'!E814</f>
        <v>3B</v>
      </c>
      <c r="H814" t="str">
        <f>'Prospects Data'!F814</f>
        <v>A</v>
      </c>
      <c r="I814">
        <f>'Prospects Data'!G814</f>
        <v>2027</v>
      </c>
      <c r="J814">
        <f>'Prospects Data'!H814</f>
        <v>40</v>
      </c>
      <c r="K814" t="str">
        <f>'Prospects Data'!I814</f>
        <v>High</v>
      </c>
      <c r="L814">
        <f>'Prospects Data'!J814</f>
        <v>0</v>
      </c>
      <c r="M814">
        <f>'Prospects Data'!K814</f>
        <v>19.541666599999999</v>
      </c>
      <c r="N814" t="str">
        <f>'Prospects Data'!L814</f>
        <v>6' 0"</v>
      </c>
      <c r="O814">
        <f>'Prospects Data'!M814</f>
        <v>177</v>
      </c>
      <c r="P814" t="str">
        <f>'Prospects Data'!N814</f>
        <v>L</v>
      </c>
      <c r="Q814" t="str">
        <f>'Prospects Data'!O814</f>
        <v>R</v>
      </c>
      <c r="R814">
        <f>'Prospects Data'!P814</f>
        <v>2022</v>
      </c>
      <c r="S814" t="str">
        <f>'Prospects Data'!Q814</f>
        <v>Intl15</v>
      </c>
      <c r="T814" t="str">
        <f>'Prospects Data'!R814</f>
        <v>CIN</v>
      </c>
      <c r="U814">
        <f>'Prospects Data'!S814</f>
        <v>70000</v>
      </c>
      <c r="V814" t="str">
        <f>'Prospects Data'!T814</f>
        <v>Dominican Republic</v>
      </c>
      <c r="W814" t="str">
        <f>'Prospects Data'!U814</f>
        <v>After a strange but promising .355/.505/.442 line in the 2022 DSL, Sanchez was impressive on the backfields in 2023 before his ability to make contact cratered after his promotion to full-season ball. Sanchez's swing is long and vulnerable at the top of the zone, but he's a physical lefty stick who can play all over the diamond. The multi-positional youngster has feel for both the strike zone and oppo contact when he isn't swinging underneath good velocity. There was a moment during 2023 spring training when scouts coming out of Goodyear indicated they thought Sanchez had a chance to develop into an everyday guy, but he looks much more likely to be a utilityman to me, especially after his 2023 bat-to-ball performance.</v>
      </c>
      <c r="X814">
        <f>'Prospects Data'!V814</f>
        <v>0</v>
      </c>
      <c r="Y814" t="str">
        <f>'Prospects Data'!W814</f>
        <v>sa3018465</v>
      </c>
    </row>
    <row r="815" spans="2:25" x14ac:dyDescent="0.45">
      <c r="B815">
        <v>28</v>
      </c>
      <c r="C815" t="s">
        <v>5357</v>
      </c>
      <c r="D815" t="s">
        <v>89</v>
      </c>
      <c r="E815" s="7" t="str">
        <f>VLOOKUP(D815, Index!$A$2:$B$31, 2, FALSE)</f>
        <v>Rays</v>
      </c>
      <c r="F815" s="7">
        <f t="shared" si="12"/>
        <v>814</v>
      </c>
      <c r="G815" t="str">
        <f>'Prospects Data'!E815</f>
        <v>SP</v>
      </c>
      <c r="H815" t="str">
        <f>'Prospects Data'!F815</f>
        <v>CPX</v>
      </c>
      <c r="I815">
        <f>'Prospects Data'!G815</f>
        <v>2026</v>
      </c>
      <c r="J815">
        <f>'Prospects Data'!H815</f>
        <v>40</v>
      </c>
      <c r="K815" t="str">
        <f>'Prospects Data'!I815</f>
        <v>Med</v>
      </c>
      <c r="L815">
        <f>'Prospects Data'!J815</f>
        <v>0</v>
      </c>
      <c r="M815">
        <f>'Prospects Data'!K815</f>
        <v>23.627777699999999</v>
      </c>
      <c r="N815" t="str">
        <f>'Prospects Data'!L815</f>
        <v>6' 6"</v>
      </c>
      <c r="O815">
        <f>'Prospects Data'!M815</f>
        <v>200</v>
      </c>
      <c r="P815" t="str">
        <f>'Prospects Data'!N815</f>
        <v>R</v>
      </c>
      <c r="Q815" t="str">
        <f>'Prospects Data'!O815</f>
        <v>R</v>
      </c>
      <c r="R815">
        <f>'Prospects Data'!P815</f>
        <v>2022</v>
      </c>
      <c r="S815" t="str">
        <f>'Prospects Data'!Q815</f>
        <v>Draft</v>
      </c>
      <c r="T815" t="str">
        <f>'Prospects Data'!R815</f>
        <v>MIA</v>
      </c>
      <c r="U815">
        <f>'Prospects Data'!S815</f>
        <v>507500</v>
      </c>
      <c r="V815" t="str">
        <f>'Prospects Data'!T815</f>
        <v>Duke</v>
      </c>
      <c r="W815" t="str">
        <f>'Prospects Data'!U815</f>
        <v>One of the most projectable college pitching prospects in the 2022 draft, Johnson came over from Miami as part of a 40-man deadline deal for Xavier Edwards. He sits about 93 mph and his size negatively impacts his fastball's playability because its angle puts it on plane with hitters' bat paths. His slider and changeup are both capable of getting whiffs, which is impressive considering Johnson spent just one collegiate season as a starter. What can be done about the fastball utility? Well, Johnson is athletic enough that his stride could be elongated to get him lower to the ground at release and create a shallower angle, and his frame indicates he might still get stronger and throw harder, which certainly wouldn't hurt. Speaking of hurt, Johnson had surgery to remove loose bodies in his elbow in April and still hasn't pitched in 2024. He's a key player to monitor for repertoire and mechanical changes when he returns. He has no. 4 starter upside but depth starter probability.</v>
      </c>
      <c r="X815">
        <f>'Prospects Data'!V815</f>
        <v>0</v>
      </c>
      <c r="Y815" t="str">
        <f>'Prospects Data'!W815</f>
        <v>sa3020324</v>
      </c>
    </row>
    <row r="816" spans="2:25" x14ac:dyDescent="0.45">
      <c r="B816">
        <v>28</v>
      </c>
      <c r="C816" t="s">
        <v>5360</v>
      </c>
      <c r="D816" t="s">
        <v>46</v>
      </c>
      <c r="E816" s="7" t="str">
        <f>VLOOKUP(D816, Index!$A$2:$B$31, 2, FALSE)</f>
        <v>Dodgers</v>
      </c>
      <c r="F816" s="7">
        <f t="shared" si="12"/>
        <v>815</v>
      </c>
      <c r="G816" t="str">
        <f>'Prospects Data'!E816</f>
        <v>SP</v>
      </c>
      <c r="H816" t="str">
        <f>'Prospects Data'!F816</f>
        <v>CPX</v>
      </c>
      <c r="I816">
        <f>'Prospects Data'!G816</f>
        <v>2028</v>
      </c>
      <c r="J816">
        <f>'Prospects Data'!H816</f>
        <v>40</v>
      </c>
      <c r="K816" t="str">
        <f>'Prospects Data'!I816</f>
        <v>High</v>
      </c>
      <c r="L816">
        <f>'Prospects Data'!J816</f>
        <v>0</v>
      </c>
      <c r="M816">
        <f>'Prospects Data'!K816</f>
        <v>18.236111099999999</v>
      </c>
      <c r="N816" t="str">
        <f>'Prospects Data'!L816</f>
        <v>6' 0"</v>
      </c>
      <c r="O816">
        <f>'Prospects Data'!M816</f>
        <v>190</v>
      </c>
      <c r="P816" t="str">
        <f>'Prospects Data'!N816</f>
        <v>R</v>
      </c>
      <c r="Q816" t="str">
        <f>'Prospects Data'!O816</f>
        <v>R</v>
      </c>
      <c r="R816">
        <f>'Prospects Data'!P816</f>
        <v>2023</v>
      </c>
      <c r="S816" t="str">
        <f>'Prospects Data'!Q816</f>
        <v>Intl15</v>
      </c>
      <c r="T816" t="str">
        <f>'Prospects Data'!R816</f>
        <v>LAD</v>
      </c>
      <c r="U816">
        <f>'Prospects Data'!S816</f>
        <v>497500</v>
      </c>
      <c r="V816" t="str">
        <f>'Prospects Data'!T816</f>
        <v>Venezuela</v>
      </c>
      <c r="W816" t="str">
        <f>'Prospects Data'!U816</f>
        <v>Tillero was the youngest DSL Dodgers pitcher and for parts of the 2023 spring, he was sitting 95-97 mph with big vertical movement and monster extension. Like a lot of Dodgers pitching prospects, he is undersized but very athletic and has a clean delivery. He also has feel for locating a harder slider, which doesn't yet have optimal shape. Tillero had a stomach bug in June that put the rest of his season on tilt. He's a volatile prospect because of his demo (teenage pitching) and distance from the big leagues, but he has the characteristics of a seven-figure bonus draftee.</v>
      </c>
      <c r="X816">
        <f>'Prospects Data'!V816</f>
        <v>0</v>
      </c>
      <c r="Y816" t="str">
        <f>'Prospects Data'!W816</f>
        <v>sa3021010</v>
      </c>
    </row>
    <row r="817" spans="2:25" x14ac:dyDescent="0.45">
      <c r="B817">
        <v>28</v>
      </c>
      <c r="C817" t="s">
        <v>1328</v>
      </c>
      <c r="D817" t="s">
        <v>170</v>
      </c>
      <c r="E817" s="7" t="str">
        <f>VLOOKUP(D817, Index!$A$2:$B$31, 2, FALSE)</f>
        <v>Guardians</v>
      </c>
      <c r="F817" s="7">
        <f t="shared" si="12"/>
        <v>816</v>
      </c>
      <c r="G817" t="str">
        <f>'Prospects Data'!E817</f>
        <v>CF</v>
      </c>
      <c r="H817" t="str">
        <f>'Prospects Data'!F817</f>
        <v>AA</v>
      </c>
      <c r="I817">
        <f>'Prospects Data'!G817</f>
        <v>2027</v>
      </c>
      <c r="J817">
        <f>'Prospects Data'!H817</f>
        <v>40</v>
      </c>
      <c r="K817" t="str">
        <f>'Prospects Data'!I817</f>
        <v>Med</v>
      </c>
      <c r="L817">
        <f>'Prospects Data'!J817</f>
        <v>0</v>
      </c>
      <c r="M817">
        <f>'Prospects Data'!K817</f>
        <v>23.644444400000001</v>
      </c>
      <c r="N817" t="str">
        <f>'Prospects Data'!L817</f>
        <v>5' 11"</v>
      </c>
      <c r="O817">
        <f>'Prospects Data'!M817</f>
        <v>185</v>
      </c>
      <c r="P817" t="str">
        <f>'Prospects Data'!N817</f>
        <v>L</v>
      </c>
      <c r="Q817" t="str">
        <f>'Prospects Data'!O817</f>
        <v>R</v>
      </c>
      <c r="R817">
        <f>'Prospects Data'!P817</f>
        <v>2022</v>
      </c>
      <c r="S817" t="str">
        <f>'Prospects Data'!Q817</f>
        <v>Draft</v>
      </c>
      <c r="T817" t="str">
        <f>'Prospects Data'!R817</f>
        <v>CLE</v>
      </c>
      <c r="U817">
        <f>'Prospects Data'!S817</f>
        <v>800000</v>
      </c>
      <c r="V817" t="str">
        <f>'Prospects Data'!T817</f>
        <v>Arizona State</v>
      </c>
      <c r="W817" t="str">
        <f>'Prospects Data'!U817</f>
        <v>Lampe entered the 2022 college season as a speed-only prospect, but the quality of his contact took a huge leap and he hit four times as many homers as he did during the 2021 college season even though he separated his shoulder in the middle of the year. He then had a surprisingly good 2023 from a contact standpoint, as he only struck out 19.4% of the time at High-A while slashing .235/.336/.332 and swiping 21 bases on 22 attempts. Lampe is still likely to mature into below-average hit and power. His speed should enable him to play a quality big league center field and pinch run in big spots. He's a fifth outfield prospect who's still a couple years away.</v>
      </c>
      <c r="X817">
        <f>'Prospects Data'!V817</f>
        <v>0</v>
      </c>
      <c r="Y817" t="str">
        <f>'Prospects Data'!W817</f>
        <v>sa3020642</v>
      </c>
    </row>
    <row r="818" spans="2:25" x14ac:dyDescent="0.45">
      <c r="B818">
        <v>28</v>
      </c>
      <c r="C818" t="s">
        <v>5364</v>
      </c>
      <c r="D818" t="s">
        <v>130</v>
      </c>
      <c r="E818" s="7" t="str">
        <f>VLOOKUP(D818, Index!$A$2:$B$31, 2, FALSE)</f>
        <v>Rangers</v>
      </c>
      <c r="F818" s="7">
        <f t="shared" si="12"/>
        <v>817</v>
      </c>
      <c r="G818" t="str">
        <f>'Prospects Data'!E818</f>
        <v>MIRP</v>
      </c>
      <c r="H818" t="str">
        <f>'Prospects Data'!F818</f>
        <v>AA</v>
      </c>
      <c r="I818">
        <f>'Prospects Data'!G818</f>
        <v>2025</v>
      </c>
      <c r="J818">
        <f>'Prospects Data'!H818</f>
        <v>40</v>
      </c>
      <c r="K818" t="str">
        <f>'Prospects Data'!I818</f>
        <v>Low</v>
      </c>
      <c r="L818">
        <f>'Prospects Data'!J818</f>
        <v>0</v>
      </c>
      <c r="M818">
        <f>'Prospects Data'!K818</f>
        <v>25.322222199999999</v>
      </c>
      <c r="N818" t="str">
        <f>'Prospects Data'!L818</f>
        <v>6' 2"</v>
      </c>
      <c r="O818">
        <f>'Prospects Data'!M818</f>
        <v>210</v>
      </c>
      <c r="P818" t="str">
        <f>'Prospects Data'!N818</f>
        <v>R</v>
      </c>
      <c r="Q818" t="str">
        <f>'Prospects Data'!O818</f>
        <v>R</v>
      </c>
      <c r="R818">
        <f>'Prospects Data'!P818</f>
        <v>2020</v>
      </c>
      <c r="S818" t="str">
        <f>'Prospects Data'!Q818</f>
        <v>Draft</v>
      </c>
      <c r="T818" t="str">
        <f>'Prospects Data'!R818</f>
        <v>OAK</v>
      </c>
      <c r="U818">
        <f>'Prospects Data'!S818</f>
        <v>447400</v>
      </c>
      <c r="V818" t="str">
        <f>'Prospects Data'!T818</f>
        <v>Oklahoma</v>
      </c>
      <c r="W818" t="str">
        <f>'Prospects Data'!U818</f>
        <v>Acker was topping out around 93 mph at Oklahoma before the 2020 shutdown, was drafted by Oakland that year, and then was traded to Texas as part of the Jonah Heim/Elvis Andrus deal during the offseason. The next spring he came out sitting 94-99, but he blew out after just a few regular season starts and needed TJ. Acker barely pitched in 2022 and was wild when he did, which is common coming off TJ. His walk rates continued in the 11-13% range in 2023 as Acker climbed to Double-A, which is where he has been again in 2024. He's never returned to the upper-90s peak of his first pro spring, but Acker is still sitting 92-95 with above-average life. 
His delivery is quite a bit different than when Acker was in college. He gets to a due north arm slot more comfortably via a short and open stride toward the plate. He deploys a four-pitch mix headlined by his changeup, which he'll throw to both left- and right-handed hitters. His curveball has lovely shape and dual utility as both a strike-getter and a finishing pitch, but good upper-level hitters are starting to identify it out of hand, and I think it's going to be more vulnerable to SLG versus big leaguers. A football-style slider rounds out a mix that I think will play best in low-leverage long relief.</v>
      </c>
      <c r="X818">
        <f>'Prospects Data'!V818</f>
        <v>0</v>
      </c>
      <c r="Y818" t="str">
        <f>'Prospects Data'!W818</f>
        <v>sa3014924</v>
      </c>
    </row>
    <row r="819" spans="2:25" x14ac:dyDescent="0.45">
      <c r="B819">
        <v>28</v>
      </c>
      <c r="C819" t="s">
        <v>5367</v>
      </c>
      <c r="D819" t="s">
        <v>21</v>
      </c>
      <c r="E819" s="7" t="str">
        <f>VLOOKUP(D819, Index!$A$2:$B$31, 2, FALSE)</f>
        <v>Orioles</v>
      </c>
      <c r="F819" s="7">
        <f t="shared" si="12"/>
        <v>818</v>
      </c>
      <c r="G819" t="str">
        <f>'Prospects Data'!E819</f>
        <v>RF</v>
      </c>
      <c r="H819" t="str">
        <f>'Prospects Data'!F819</f>
        <v>DSL</v>
      </c>
      <c r="I819">
        <f>'Prospects Data'!G819</f>
        <v>2030</v>
      </c>
      <c r="J819">
        <f>'Prospects Data'!H819</f>
        <v>40</v>
      </c>
      <c r="K819" t="str">
        <f>'Prospects Data'!I819</f>
        <v>High</v>
      </c>
      <c r="L819">
        <f>'Prospects Data'!J819</f>
        <v>0</v>
      </c>
      <c r="M819">
        <f>'Prospects Data'!K819</f>
        <v>18.8</v>
      </c>
      <c r="N819" t="str">
        <f>'Prospects Data'!L819</f>
        <v>6' 1"</v>
      </c>
      <c r="O819">
        <f>'Prospects Data'!M819</f>
        <v>176</v>
      </c>
      <c r="P819" t="str">
        <f>'Prospects Data'!N819</f>
        <v>L</v>
      </c>
      <c r="Q819" t="str">
        <f>'Prospects Data'!O819</f>
        <v>L</v>
      </c>
      <c r="R819">
        <f>'Prospects Data'!P819</f>
        <v>2023</v>
      </c>
      <c r="S819" t="str">
        <f>'Prospects Data'!Q819</f>
        <v>Intl15</v>
      </c>
      <c r="T819" t="str">
        <f>'Prospects Data'!R819</f>
        <v>BAL</v>
      </c>
      <c r="U819">
        <f>'Prospects Data'!S819</f>
        <v>450000</v>
      </c>
      <c r="V819" t="str">
        <f>'Prospects Data'!T819</f>
        <v>Cuba</v>
      </c>
      <c r="W819" t="str">
        <f>'Prospects Data'!U819</f>
        <v>Sanchez is a physical, lefty-hitting outfielder whose first pro season is off to a raucous start in the DSL. He is a potential heart-of-the-order thumper with big time lift in his swing. Sanchez knows how to use the ground to generate power, and he's already doing so with ease and without an elaborate or long swing. His hit tool probably won't be tested until at least 2025 when he faces better pitching stateside. For now, he's a very projectable power prospect who's already wielding pretty impressive pop for his age.</v>
      </c>
      <c r="X819">
        <f>'Prospects Data'!V819</f>
        <v>0</v>
      </c>
      <c r="Y819" t="str">
        <f>'Prospects Data'!W819</f>
        <v>sa3024112</v>
      </c>
    </row>
    <row r="820" spans="2:25" x14ac:dyDescent="0.45">
      <c r="B820">
        <v>28</v>
      </c>
      <c r="C820" t="s">
        <v>5370</v>
      </c>
      <c r="D820" t="s">
        <v>76</v>
      </c>
      <c r="E820" s="7" t="str">
        <f>VLOOKUP(D820, Index!$A$2:$B$31, 2, FALSE)</f>
        <v>Pirates</v>
      </c>
      <c r="F820" s="7">
        <f t="shared" si="12"/>
        <v>819</v>
      </c>
      <c r="G820" t="str">
        <f>'Prospects Data'!E820</f>
        <v>C</v>
      </c>
      <c r="H820" t="str">
        <f>'Prospects Data'!F820</f>
        <v>CPX</v>
      </c>
      <c r="I820">
        <f>'Prospects Data'!G820</f>
        <v>2029</v>
      </c>
      <c r="J820">
        <f>'Prospects Data'!H820</f>
        <v>40</v>
      </c>
      <c r="K820" t="str">
        <f>'Prospects Data'!I820</f>
        <v>High</v>
      </c>
      <c r="L820">
        <f>'Prospects Data'!J820</f>
        <v>0</v>
      </c>
      <c r="M820">
        <f>'Prospects Data'!K820</f>
        <v>19.066666600000001</v>
      </c>
      <c r="N820" t="str">
        <f>'Prospects Data'!L820</f>
        <v>6' 1"</v>
      </c>
      <c r="O820">
        <f>'Prospects Data'!M820</f>
        <v>160</v>
      </c>
      <c r="P820" t="str">
        <f>'Prospects Data'!N820</f>
        <v>R</v>
      </c>
      <c r="Q820" t="str">
        <f>'Prospects Data'!O820</f>
        <v>R</v>
      </c>
      <c r="R820">
        <f>'Prospects Data'!P820</f>
        <v>2022</v>
      </c>
      <c r="S820" t="str">
        <f>'Prospects Data'!Q820</f>
        <v>Intl15</v>
      </c>
      <c r="T820" t="str">
        <f>'Prospects Data'!R820</f>
        <v>PIT</v>
      </c>
      <c r="U820">
        <f>'Prospects Data'!S820</f>
        <v>0</v>
      </c>
      <c r="V820" t="str">
        <f>'Prospects Data'!T820</f>
        <v>Venezuela</v>
      </c>
      <c r="W820" t="str">
        <f>'Prospects Data'!U820</f>
        <v>Ramirez signed with the Pirates during the 2022 international signing period for a $120,000 bonus. 2024 is his first taste of stateside action after posting an .836 OPS in the DSL, where 12 of his 26 hits last summer went for extra-base hits. Ramirez's plus arm strength and the flashes of power heâ€™s shown in game action as an 18-year-old have already caught the attention of some pro scouts who've covered the complex circuit in Florida. Ramirez has loft in his path, with consistent, aggressive intent in his hacks. He does show a tendency to expand his zone, especially against secondary offerings, which eats into his hit tool projection. Defensively, Ramirez has a tendency to be a bit jumpy and stab at incoming pitches, which hinders his ability to consistently get borderline calls, and he also struggles at times to cover an average amount of ground when moving laterally to block balls in the dirt. He has a plus, accurate arm, which allowed him to throw out 27 of 50 attempted basestealers (54%) in 2023. Ramirez has the makings of a bat-first catcher who will provide more offensive thump than just a backup. The risk profile of teenage catching dilutes his FV grade somewhat here.</v>
      </c>
      <c r="X820">
        <f>'Prospects Data'!V820</f>
        <v>0</v>
      </c>
      <c r="Y820" t="str">
        <f>'Prospects Data'!W820</f>
        <v>sa3018474</v>
      </c>
    </row>
    <row r="821" spans="2:25" x14ac:dyDescent="0.45">
      <c r="B821">
        <v>28</v>
      </c>
      <c r="C821" t="s">
        <v>5373</v>
      </c>
      <c r="D821" t="s">
        <v>309</v>
      </c>
      <c r="E821" s="7" t="str">
        <f>VLOOKUP(D821, Index!$A$2:$B$31, 2, FALSE)</f>
        <v>Rockies</v>
      </c>
      <c r="F821" s="7">
        <f t="shared" si="12"/>
        <v>820</v>
      </c>
      <c r="G821" t="str">
        <f>'Prospects Data'!E821</f>
        <v>SP</v>
      </c>
      <c r="H821" t="str">
        <f>'Prospects Data'!F821</f>
        <v>A</v>
      </c>
      <c r="I821">
        <f>'Prospects Data'!G821</f>
        <v>2026</v>
      </c>
      <c r="J821">
        <f>'Prospects Data'!H821</f>
        <v>40</v>
      </c>
      <c r="K821" t="str">
        <f>'Prospects Data'!I821</f>
        <v>Med</v>
      </c>
      <c r="L821">
        <f>'Prospects Data'!J821</f>
        <v>0</v>
      </c>
      <c r="M821">
        <f>'Prospects Data'!K821</f>
        <v>22.955555499999999</v>
      </c>
      <c r="N821" t="str">
        <f>'Prospects Data'!L821</f>
        <v>6' 3"</v>
      </c>
      <c r="O821">
        <f>'Prospects Data'!M821</f>
        <v>205</v>
      </c>
      <c r="P821" t="str">
        <f>'Prospects Data'!N821</f>
        <v>R</v>
      </c>
      <c r="Q821" t="str">
        <f>'Prospects Data'!O821</f>
        <v>R</v>
      </c>
      <c r="R821">
        <f>'Prospects Data'!P821</f>
        <v>2023</v>
      </c>
      <c r="S821" t="str">
        <f>'Prospects Data'!Q821</f>
        <v>Draft</v>
      </c>
      <c r="T821" t="str">
        <f>'Prospects Data'!R821</f>
        <v>COL</v>
      </c>
      <c r="U821">
        <f>'Prospects Data'!S821</f>
        <v>925000</v>
      </c>
      <c r="V821" t="str">
        <f>'Prospects Data'!T821</f>
        <v>South Carolina</v>
      </c>
      <c r="W821" t="str">
        <f>'Prospects Data'!U821</f>
        <v>Mahoney played both ways a little bit as an underclassman at SC. He pitched out of the bullpen during most of his freshman year, then missed 2022 recovering from Tommy John, though he was still able to hit a little bit that year. He held 92-94 and touched 96-97 across 16 starts as a junior. His fastball tails, he commands a short, mid-80s slider sitting 84-86 mph, and he has arm-side changeup feel. His secondaries aren't all that nasty, but Mahoney's feel for location is advanced considering his lack of college reps. There's a backend starter projection here, with a non-zero chance he's scratching the surface of more. He began 2024 at Low-A Fresno, which is probably beneath his skill level.</v>
      </c>
      <c r="X821">
        <f>'Prospects Data'!V821</f>
        <v>0</v>
      </c>
      <c r="Y821" t="str">
        <f>'Prospects Data'!W821</f>
        <v>sa3023157</v>
      </c>
    </row>
    <row r="822" spans="2:25" x14ac:dyDescent="0.45">
      <c r="B822">
        <v>28</v>
      </c>
      <c r="C822" t="s">
        <v>5376</v>
      </c>
      <c r="D822" t="s">
        <v>56</v>
      </c>
      <c r="E822" s="7" t="str">
        <f>VLOOKUP(D822, Index!$A$2:$B$31, 2, FALSE)</f>
        <v>Brewers</v>
      </c>
      <c r="F822" s="7">
        <f t="shared" si="12"/>
        <v>821</v>
      </c>
      <c r="G822" t="str">
        <f>'Prospects Data'!E822</f>
        <v>SIRP</v>
      </c>
      <c r="H822" t="str">
        <f>'Prospects Data'!F822</f>
        <v>A+</v>
      </c>
      <c r="I822">
        <f>'Prospects Data'!G822</f>
        <v>2025</v>
      </c>
      <c r="J822">
        <f>'Prospects Data'!H822</f>
        <v>40</v>
      </c>
      <c r="K822" t="str">
        <f>'Prospects Data'!I822</f>
        <v>Med</v>
      </c>
      <c r="L822">
        <f>'Prospects Data'!J822</f>
        <v>0</v>
      </c>
      <c r="M822">
        <f>'Prospects Data'!K822</f>
        <v>22.347222200000001</v>
      </c>
      <c r="N822" t="str">
        <f>'Prospects Data'!L822</f>
        <v>6' 2"</v>
      </c>
      <c r="O822">
        <f>'Prospects Data'!M822</f>
        <v>172</v>
      </c>
      <c r="P822" t="str">
        <f>'Prospects Data'!N822</f>
        <v>R</v>
      </c>
      <c r="Q822" t="str">
        <f>'Prospects Data'!O822</f>
        <v>R</v>
      </c>
      <c r="R822">
        <f>'Prospects Data'!P822</f>
        <v>2019</v>
      </c>
      <c r="S822" t="str">
        <f>'Prospects Data'!Q822</f>
        <v>J2</v>
      </c>
      <c r="T822" t="str">
        <f>'Prospects Data'!R822</f>
        <v>MIL</v>
      </c>
      <c r="U822">
        <f>'Prospects Data'!S822</f>
        <v>0</v>
      </c>
      <c r="V822" t="str">
        <f>'Prospects Data'!T822</f>
        <v>Dominican Republic</v>
      </c>
      <c r="W822" t="str">
        <f>'Prospects Data'!U822</f>
        <v>An athletic, relief-only righty who K'd 10/9 IP in Low-A last year, Rodriguez's fastball averages 96-97 mph and some of his mid-80s sliders are plus. Yerlin's athletic drop-and-drive delivery helps his fastball play as a bat-misser, but his lack of feel for location often prevents him from living in effective fastball locations. He has slam dunk middle-inning stuff right now at age 22 and remains somewhat projectable. Rodriguez checks some visual scouting boxes (mechanics and athleticism), as well as some data-oriented ones (slider movement) besides just his arm strength. He's also a relief-only A-ball arm, so I'm not going too crazy running Yerlin up this list even though he's clearly a good prospect. The 2024 season is his 40-man eval year, so it's possible Milwaukee will promote him a little more aggressively. If he pitches well, he could debut in 2025.</v>
      </c>
      <c r="X822">
        <f>'Prospects Data'!V822</f>
        <v>0</v>
      </c>
      <c r="Y822" t="str">
        <f>'Prospects Data'!W822</f>
        <v>sa3015362</v>
      </c>
    </row>
    <row r="823" spans="2:25" x14ac:dyDescent="0.45">
      <c r="B823">
        <v>28</v>
      </c>
      <c r="C823" t="s">
        <v>5379</v>
      </c>
      <c r="D823" t="s">
        <v>28</v>
      </c>
      <c r="E823" s="7" t="str">
        <f>VLOOKUP(D823, Index!$A$2:$B$31, 2, FALSE)</f>
        <v>Red Sox</v>
      </c>
      <c r="F823" s="7">
        <f t="shared" si="12"/>
        <v>822</v>
      </c>
      <c r="G823" t="str">
        <f>'Prospects Data'!E823</f>
        <v>CF</v>
      </c>
      <c r="H823" t="str">
        <f>'Prospects Data'!F823</f>
        <v>A</v>
      </c>
      <c r="I823">
        <f>'Prospects Data'!G823</f>
        <v>2028</v>
      </c>
      <c r="J823">
        <f>'Prospects Data'!H823</f>
        <v>40</v>
      </c>
      <c r="K823" t="str">
        <f>'Prospects Data'!I823</f>
        <v>High</v>
      </c>
      <c r="L823">
        <f>'Prospects Data'!J823</f>
        <v>0</v>
      </c>
      <c r="M823">
        <f>'Prospects Data'!K823</f>
        <v>21.5138888</v>
      </c>
      <c r="N823" t="str">
        <f>'Prospects Data'!L823</f>
        <v>6' 0"</v>
      </c>
      <c r="O823">
        <f>'Prospects Data'!M823</f>
        <v>180</v>
      </c>
      <c r="P823" t="str">
        <f>'Prospects Data'!N823</f>
        <v>L</v>
      </c>
      <c r="Q823" t="str">
        <f>'Prospects Data'!O823</f>
        <v>L</v>
      </c>
      <c r="R823">
        <f>'Prospects Data'!P823</f>
        <v>2023</v>
      </c>
      <c r="S823" t="str">
        <f>'Prospects Data'!Q823</f>
        <v>Draft</v>
      </c>
      <c r="T823" t="str">
        <f>'Prospects Data'!R823</f>
        <v>BOS</v>
      </c>
      <c r="U823">
        <f>'Prospects Data'!S823</f>
        <v>300000</v>
      </c>
      <c r="V823" t="str">
        <f>'Prospects Data'!T823</f>
        <v>Polk State CC (FL)</v>
      </c>
      <c r="W823" t="str">
        <f>'Prospects Data'!U823</f>
        <v>A very toolsy 11th round pick from last year's draft, it took $300,000 to keep Taylor from heading to Florida State for what would have been his junior year. He's gotten off to a pretty good start at Salem aside from an elevated strikeout rate, which seems likely to be part of his game in perpetuity because of his style of swinging. Taylor has been given a swing akin to Alex Verdugo's; his hands load low and he has an uppercut path through the zone. This leaves him vulnerable to letter-high velocity, but also takes advantage of Taylor's athleticism and helps him generate very impressive power on contact for a guy who just went in the 11th round. 
Plus, you can live with a higher rate of strikeouts because Taylor is an actual fit in center field. He shared time with Miguel Bleis there prior to Bleis' promotion, but since then Taylor has been playing center more frequently and looks pretty good. He certainly runs well enough to play out there, or at least continue to develop there, though his feel for the position is only fair. Taylor has a much better chance to occupy a premium defensive home than some of the more famous hitters in this system. His likely ceiling is as a K-prone fourth outfielder, but so long as his glove pans out as projected, his floor isn't much lower than that.</v>
      </c>
      <c r="X823">
        <f>'Prospects Data'!V823</f>
        <v>0</v>
      </c>
      <c r="Y823" t="str">
        <f>'Prospects Data'!W823</f>
        <v>sa3023426</v>
      </c>
    </row>
    <row r="824" spans="2:25" x14ac:dyDescent="0.45">
      <c r="B824">
        <v>28</v>
      </c>
      <c r="C824" t="s">
        <v>5383</v>
      </c>
      <c r="D824" t="s">
        <v>104</v>
      </c>
      <c r="E824" s="7" t="str">
        <f>VLOOKUP(D824, Index!$A$2:$B$31, 2, FALSE)</f>
        <v>Nationals</v>
      </c>
      <c r="F824" s="7">
        <f t="shared" si="12"/>
        <v>823</v>
      </c>
      <c r="G824" t="str">
        <f>'Prospects Data'!E824</f>
        <v>SS</v>
      </c>
      <c r="H824" t="str">
        <f>'Prospects Data'!F824</f>
        <v>A</v>
      </c>
      <c r="I824">
        <f>'Prospects Data'!G824</f>
        <v>2026</v>
      </c>
      <c r="J824">
        <f>'Prospects Data'!H824</f>
        <v>40</v>
      </c>
      <c r="K824" t="str">
        <f>'Prospects Data'!I824</f>
        <v>Med</v>
      </c>
      <c r="L824">
        <f>'Prospects Data'!J824</f>
        <v>0</v>
      </c>
      <c r="M824">
        <f>'Prospects Data'!K824</f>
        <v>20.530555499999998</v>
      </c>
      <c r="N824" t="str">
        <f>'Prospects Data'!L824</f>
        <v>5' 10"</v>
      </c>
      <c r="O824">
        <f>'Prospects Data'!M824</f>
        <v>160</v>
      </c>
      <c r="P824" t="str">
        <f>'Prospects Data'!N824</f>
        <v>R</v>
      </c>
      <c r="Q824" t="str">
        <f>'Prospects Data'!O824</f>
        <v>R</v>
      </c>
      <c r="R824">
        <f>'Prospects Data'!P824</f>
        <v>2021</v>
      </c>
      <c r="S824" t="str">
        <f>'Prospects Data'!Q824</f>
        <v>Intl15</v>
      </c>
      <c r="T824" t="str">
        <f>'Prospects Data'!R824</f>
        <v>WSN</v>
      </c>
      <c r="U824">
        <f>'Prospects Data'!S824</f>
        <v>3900000</v>
      </c>
      <c r="V824" t="str">
        <f>'Prospects Data'!T824</f>
        <v>Dominican Republic</v>
      </c>
      <c r="W824" t="str">
        <f>'Prospects Data'!U824</f>
        <v>Cruz was the consensus best defensive player in the 2021 international amateur class, a flashy and acrobatic shortstop defender. He was tough to strike out in the 2021 DSL and 2022 FCL, with eyeball reports throughout that period indicating he needed to get much stronger in order to be a viable offensive player at the upper levels even though his bat-to-ball data was promising. After he looked physically overmatched in 2023 and hit a paltry .190 at Low-A Fredericksburg, Cruz was sent back there to start 2024 and has improved. He's noticeably stronger, he's back to making a plus rate of contact, and he's playing solid defense at short. Cruz's excellence at short is dependent on quickness and actions rather than a big arm. He projects as a low-impact utility guy.</v>
      </c>
      <c r="X824" t="str">
        <f>'Prospects Data'!V824</f>
        <v>SlvxEVoIAAc</v>
      </c>
      <c r="Y824" t="str">
        <f>'Prospects Data'!W824</f>
        <v>sa3015695</v>
      </c>
    </row>
    <row r="825" spans="2:25" x14ac:dyDescent="0.45">
      <c r="B825">
        <v>28</v>
      </c>
      <c r="C825" t="s">
        <v>5387</v>
      </c>
      <c r="D825" t="s">
        <v>59</v>
      </c>
      <c r="E825" s="7" t="str">
        <f>VLOOKUP(D825, Index!$A$2:$B$31, 2, FALSE)</f>
        <v>Twins</v>
      </c>
      <c r="F825" s="7">
        <f t="shared" si="12"/>
        <v>824</v>
      </c>
      <c r="G825" t="str">
        <f>'Prospects Data'!E825</f>
        <v>SIRP</v>
      </c>
      <c r="H825" t="str">
        <f>'Prospects Data'!F825</f>
        <v>A+</v>
      </c>
      <c r="I825">
        <f>'Prospects Data'!G825</f>
        <v>2027</v>
      </c>
      <c r="J825">
        <f>'Prospects Data'!H825</f>
        <v>40</v>
      </c>
      <c r="K825" t="str">
        <f>'Prospects Data'!I825</f>
        <v>High</v>
      </c>
      <c r="L825">
        <f>'Prospects Data'!J825</f>
        <v>0</v>
      </c>
      <c r="M825">
        <f>'Prospects Data'!K825</f>
        <v>23.483333300000002</v>
      </c>
      <c r="N825" t="str">
        <f>'Prospects Data'!L825</f>
        <v>6' 3"</v>
      </c>
      <c r="O825">
        <f>'Prospects Data'!M825</f>
        <v>180</v>
      </c>
      <c r="P825" t="str">
        <f>'Prospects Data'!N825</f>
        <v>R</v>
      </c>
      <c r="Q825" t="str">
        <f>'Prospects Data'!O825</f>
        <v>R</v>
      </c>
      <c r="R825">
        <f>'Prospects Data'!P825</f>
        <v>2022</v>
      </c>
      <c r="S825" t="str">
        <f>'Prospects Data'!Q825</f>
        <v>Draft</v>
      </c>
      <c r="T825" t="str">
        <f>'Prospects Data'!R825</f>
        <v>SEA</v>
      </c>
      <c r="U825">
        <f>'Prospects Data'!S825</f>
        <v>125000</v>
      </c>
      <c r="V825" t="str">
        <f>'Prospects Data'!T825</f>
        <v>UNC Pembroke</v>
      </c>
      <c r="W825" t="str">
        <f>'Prospects Data'!U825</f>
        <v>Bowen was a nice Mariners draft find from Division-II UNC Pembroke who had something of a breakout at Modesto before he was dealt to Minnesota as part of the Jorge Polanco trade. Though he's already in his mid-20s, Bowen is rather lanky and projectable, both from a body and pitch design standpoint. 
Bowen's heater sat 95 early in the 2023 season as the Mariners deployed him for just a couple innings at a time. As he stretched out, his fastball velo backed up into the 92-95 mph range on average and has been in that range again this season. He has real talent for spin; Bowen's slider has big natural action and the potential to be a plus pitch if he can command it more regularly. He approaches hitters at the letters with his fastball and then peppers the glove side of the plate with cutters and sliders. Because his arm action is a little long and low, it's not typically the sort on which we project huge changeup growth, but Bowen is coming out of such a small program that it's plausible the Twins will help him find a split or something like that. It's important that he does to give him a weapon that plays on the arm-side part of the plate. Otherwise, he's probably a reliever, though a lack of command might already push him in that direction. Bowen has been on the IL with an elbow sprain since June 7. His 40-man platform season is 2025 and he needs to level up from a strike-throwing standpoint to be rostered at that time. We're probably looking at a good middle reliever here but, especially if Bowen returns healthy soon, he should be developed as a starter at least until late 2025 just to see if something clicks.</v>
      </c>
      <c r="X825">
        <f>'Prospects Data'!V825</f>
        <v>0</v>
      </c>
      <c r="Y825" t="str">
        <f>'Prospects Data'!W825</f>
        <v>sa3020945</v>
      </c>
    </row>
    <row r="826" spans="2:25" x14ac:dyDescent="0.45">
      <c r="B826">
        <v>28</v>
      </c>
      <c r="C826" t="s">
        <v>5390</v>
      </c>
      <c r="D826" t="s">
        <v>31</v>
      </c>
      <c r="E826" s="7" t="str">
        <f>VLOOKUP(D826, Index!$A$2:$B$31, 2, FALSE)</f>
        <v>Cubs</v>
      </c>
      <c r="F826" s="7">
        <f t="shared" si="12"/>
        <v>825</v>
      </c>
      <c r="G826" t="str">
        <f>'Prospects Data'!E826</f>
        <v>1B</v>
      </c>
      <c r="H826">
        <f>'Prospects Data'!F826</f>
        <v>0</v>
      </c>
      <c r="I826">
        <f>'Prospects Data'!G826</f>
        <v>2027</v>
      </c>
      <c r="J826">
        <f>'Prospects Data'!H826</f>
        <v>35</v>
      </c>
      <c r="K826" t="str">
        <f>'Prospects Data'!I826</f>
        <v>Low</v>
      </c>
      <c r="L826">
        <f>'Prospects Data'!J826</f>
        <v>0</v>
      </c>
      <c r="M826">
        <f>'Prospects Data'!K826</f>
        <v>20.9611111</v>
      </c>
      <c r="N826" t="str">
        <f>'Prospects Data'!L826</f>
        <v>6' 1"</v>
      </c>
      <c r="O826">
        <f>'Prospects Data'!M826</f>
        <v>210</v>
      </c>
      <c r="P826" t="str">
        <f>'Prospects Data'!N826</f>
        <v>R</v>
      </c>
      <c r="Q826" t="str">
        <f>'Prospects Data'!O826</f>
        <v>R</v>
      </c>
      <c r="R826">
        <f>'Prospects Data'!P826</f>
        <v>2024</v>
      </c>
      <c r="S826" t="str">
        <f>'Prospects Data'!Q826</f>
        <v>Draft</v>
      </c>
      <c r="T826" t="str">
        <f>'Prospects Data'!R826</f>
        <v>CHC</v>
      </c>
      <c r="U826">
        <f>'Prospects Data'!S826</f>
        <v>0</v>
      </c>
      <c r="V826" t="str">
        <f>'Prospects Data'!T826</f>
        <v>College of Charleston</v>
      </c>
      <c r="W826" t="str">
        <f>'Prospects Data'!U826</f>
        <v>A super passive righty-hitting first baseman. Two-way player until 2024. Has some of the better bat-to-ball data among college hitters. Not especially explosive, especially for a first baseman. Passive at the dish; swung at only 56% of pitches right down the middle of the plate in 2024 (college average 73%). Low-ceiling contact bat who needs to get stronger on a pro weight program.</v>
      </c>
      <c r="X826">
        <f>'Prospects Data'!V826</f>
        <v>0</v>
      </c>
      <c r="Y826">
        <f>'Prospects Data'!W826</f>
        <v>0</v>
      </c>
    </row>
    <row r="827" spans="2:25" x14ac:dyDescent="0.45">
      <c r="B827">
        <v>28</v>
      </c>
      <c r="C827" t="s">
        <v>5393</v>
      </c>
      <c r="D827" t="s">
        <v>16</v>
      </c>
      <c r="E827" s="7" t="str">
        <f>VLOOKUP(D827, Index!$A$2:$B$31, 2, FALSE)</f>
        <v>Giants</v>
      </c>
      <c r="F827" s="7">
        <f t="shared" si="12"/>
        <v>826</v>
      </c>
      <c r="G827" t="str">
        <f>'Prospects Data'!E827</f>
        <v>SS</v>
      </c>
      <c r="H827" t="str">
        <f>'Prospects Data'!F827</f>
        <v>A+</v>
      </c>
      <c r="I827">
        <f>'Prospects Data'!G827</f>
        <v>2026</v>
      </c>
      <c r="J827">
        <f>'Prospects Data'!H827</f>
        <v>35</v>
      </c>
      <c r="K827" t="str">
        <f>'Prospects Data'!I827</f>
        <v>Low</v>
      </c>
      <c r="L827">
        <f>'Prospects Data'!J827</f>
        <v>0</v>
      </c>
      <c r="M827">
        <f>'Prospects Data'!K827</f>
        <v>22.8027777</v>
      </c>
      <c r="N827" t="str">
        <f>'Prospects Data'!L827</f>
        <v>6' 1"</v>
      </c>
      <c r="O827">
        <f>'Prospects Data'!M827</f>
        <v>195</v>
      </c>
      <c r="P827" t="str">
        <f>'Prospects Data'!N827</f>
        <v>S</v>
      </c>
      <c r="Q827" t="str">
        <f>'Prospects Data'!O827</f>
        <v>R</v>
      </c>
      <c r="R827">
        <f>'Prospects Data'!P827</f>
        <v>2023</v>
      </c>
      <c r="S827" t="str">
        <f>'Prospects Data'!Q827</f>
        <v>Draft</v>
      </c>
      <c r="T827" t="str">
        <f>'Prospects Data'!R827</f>
        <v>SFG</v>
      </c>
      <c r="U827">
        <f>'Prospects Data'!S827</f>
        <v>747500</v>
      </c>
      <c r="V827" t="str">
        <f>'Prospects Data'!T827</f>
        <v>Auburn</v>
      </c>
      <c r="W827" t="str">
        <f>'Prospects Data'!U827</f>
        <v>Foster's feel and soft skills on defense drive his prospectdom â€” at the very least, they're going to enable him to stay at shortstop throughout his time in the minors. What Foster lacks in athletic ability he somewhat makes up for with on-field acumen and awareness. His internal clock is well-timed, his arm stroke is true and consistent (plenty for the left side of the infield), and his hands are slick and sure. Foster is also a switch-hitter who hit fairly well in the SEC. Like teammate Maui Ahuna, his Low-A assignment to start 2024 is pretty cushy and he should dominate the Cal League after playing well at Auburn. His loping, low-ball swing will end up underneath a lot of pro fastballs, but Foster's defense should enable him to be a rosterable bench infielder.</v>
      </c>
      <c r="X827">
        <f>'Prospects Data'!V827</f>
        <v>0</v>
      </c>
      <c r="Y827" t="str">
        <f>'Prospects Data'!W827</f>
        <v>sa3022673</v>
      </c>
    </row>
    <row r="828" spans="2:25" x14ac:dyDescent="0.45">
      <c r="B828">
        <v>28</v>
      </c>
      <c r="C828" t="s">
        <v>5396</v>
      </c>
      <c r="D828" t="s">
        <v>10</v>
      </c>
      <c r="E828" s="7" t="str">
        <f>VLOOKUP(D828, Index!$A$2:$B$31, 2, FALSE)</f>
        <v>Mets</v>
      </c>
      <c r="F828" s="7">
        <f t="shared" si="12"/>
        <v>827</v>
      </c>
      <c r="G828" t="str">
        <f>'Prospects Data'!E828</f>
        <v>SP</v>
      </c>
      <c r="H828">
        <f>'Prospects Data'!F828</f>
        <v>0</v>
      </c>
      <c r="I828">
        <f>'Prospects Data'!G828</f>
        <v>2026</v>
      </c>
      <c r="J828">
        <f>'Prospects Data'!H828</f>
        <v>35</v>
      </c>
      <c r="K828" t="str">
        <f>'Prospects Data'!I828</f>
        <v>High</v>
      </c>
      <c r="L828">
        <f>'Prospects Data'!J828</f>
        <v>0</v>
      </c>
      <c r="M828">
        <f>'Prospects Data'!K828</f>
        <v>21.5055555</v>
      </c>
      <c r="N828" t="str">
        <f>'Prospects Data'!L828</f>
        <v>6' 4"</v>
      </c>
      <c r="O828">
        <f>'Prospects Data'!M828</f>
        <v>210</v>
      </c>
      <c r="P828" t="str">
        <f>'Prospects Data'!N828</f>
        <v>R</v>
      </c>
      <c r="Q828" t="str">
        <f>'Prospects Data'!O828</f>
        <v>R</v>
      </c>
      <c r="R828">
        <f>'Prospects Data'!P828</f>
        <v>2024</v>
      </c>
      <c r="S828" t="str">
        <f>'Prospects Data'!Q828</f>
        <v>Draft</v>
      </c>
      <c r="T828" t="str">
        <f>'Prospects Data'!R828</f>
        <v>NYM</v>
      </c>
      <c r="U828">
        <f>'Prospects Data'!S828</f>
        <v>0</v>
      </c>
      <c r="V828" t="str">
        <f>'Prospects Data'!T828</f>
        <v>Mississippi State</v>
      </c>
      <c r="W828" t="str">
        <f>'Prospects Data'!U828</f>
        <v>Transfer from Ball State, moved from bullpen to rotation, had hot 2024 start then was sidelined with elbow injury. High effort delivery, vertical fastball ride, was up to 97 early, sitting 91-92 late after return from the elbow. Two good breakers. Tip of the iceberg type.</v>
      </c>
      <c r="X828">
        <f>'Prospects Data'!V828</f>
        <v>0</v>
      </c>
      <c r="Y828">
        <f>'Prospects Data'!W828</f>
        <v>0</v>
      </c>
    </row>
    <row r="829" spans="2:25" x14ac:dyDescent="0.45">
      <c r="B829">
        <v>28</v>
      </c>
      <c r="C829" t="s">
        <v>5398</v>
      </c>
      <c r="D829" t="s">
        <v>207</v>
      </c>
      <c r="E829" s="7" t="str">
        <f>VLOOKUP(D829, Index!$A$2:$B$31, 2, FALSE)</f>
        <v>White Sox</v>
      </c>
      <c r="F829" s="7">
        <f t="shared" si="12"/>
        <v>828</v>
      </c>
      <c r="G829" t="str">
        <f>'Prospects Data'!E829</f>
        <v>SP</v>
      </c>
      <c r="H829">
        <f>'Prospects Data'!F829</f>
        <v>0</v>
      </c>
      <c r="I829">
        <f>'Prospects Data'!G829</f>
        <v>2029</v>
      </c>
      <c r="J829">
        <f>'Prospects Data'!H829</f>
        <v>35</v>
      </c>
      <c r="K829" t="str">
        <f>'Prospects Data'!I829</f>
        <v>High</v>
      </c>
      <c r="L829">
        <f>'Prospects Data'!J829</f>
        <v>0</v>
      </c>
      <c r="M829">
        <f>'Prospects Data'!K829</f>
        <v>18.399999999999999</v>
      </c>
      <c r="N829" t="str">
        <f>'Prospects Data'!L829</f>
        <v>6' 2"</v>
      </c>
      <c r="O829">
        <f>'Prospects Data'!M829</f>
        <v>180</v>
      </c>
      <c r="P829" t="str">
        <f>'Prospects Data'!N829</f>
        <v>L</v>
      </c>
      <c r="Q829" t="str">
        <f>'Prospects Data'!O829</f>
        <v>L</v>
      </c>
      <c r="R829">
        <f>'Prospects Data'!P829</f>
        <v>2024</v>
      </c>
      <c r="S829" t="str">
        <f>'Prospects Data'!Q829</f>
        <v>Draft</v>
      </c>
      <c r="T829" t="str">
        <f>'Prospects Data'!R829</f>
        <v>CHW</v>
      </c>
      <c r="U829">
        <f>'Prospects Data'!S829</f>
        <v>0</v>
      </c>
      <c r="V829" t="str">
        <f>'Prospects Data'!T829</f>
        <v>IMG Academy (FL)</v>
      </c>
      <c r="W829" t="str">
        <f>'Prospects Data'!U829</f>
        <v>Projectable low-slot lefty from IMG. Erratic 93-95. Slider flashes plus, slurve shape, death to lefties type. Changeup in the upper-80s with very little feel. Needs to polish feel for release pretty badly but has plus frame, above-average arm strength and breaking ball potential. Could be six-figure dev project.</v>
      </c>
      <c r="X829">
        <f>'Prospects Data'!V829</f>
        <v>0</v>
      </c>
      <c r="Y829">
        <f>'Prospects Data'!W829</f>
        <v>0</v>
      </c>
    </row>
    <row r="830" spans="2:25" x14ac:dyDescent="0.45">
      <c r="B830">
        <v>28</v>
      </c>
      <c r="C830" t="s">
        <v>5400</v>
      </c>
      <c r="D830" t="s">
        <v>269</v>
      </c>
      <c r="E830" s="7" t="str">
        <f>VLOOKUP(D830, Index!$A$2:$B$31, 2, FALSE)</f>
        <v>Cardinals</v>
      </c>
      <c r="F830" s="7">
        <f t="shared" si="12"/>
        <v>829</v>
      </c>
      <c r="G830" t="str">
        <f>'Prospects Data'!E830</f>
        <v>SIRP</v>
      </c>
      <c r="H830" t="str">
        <f>'Prospects Data'!F830</f>
        <v>AA</v>
      </c>
      <c r="I830">
        <f>'Prospects Data'!G830</f>
        <v>2025</v>
      </c>
      <c r="J830">
        <f>'Prospects Data'!H830</f>
        <v>35</v>
      </c>
      <c r="K830" t="str">
        <f>'Prospects Data'!I830</f>
        <v>High</v>
      </c>
      <c r="L830">
        <f>'Prospects Data'!J830</f>
        <v>0</v>
      </c>
      <c r="M830">
        <f>'Prospects Data'!K830</f>
        <v>25.8888888</v>
      </c>
      <c r="N830" t="str">
        <f>'Prospects Data'!L830</f>
        <v>6' 5"</v>
      </c>
      <c r="O830">
        <f>'Prospects Data'!M830</f>
        <v>190</v>
      </c>
      <c r="P830" t="str">
        <f>'Prospects Data'!N830</f>
        <v>R</v>
      </c>
      <c r="Q830" t="str">
        <f>'Prospects Data'!O830</f>
        <v>R</v>
      </c>
      <c r="R830">
        <f>'Prospects Data'!P830</f>
        <v>2016</v>
      </c>
      <c r="S830" t="str">
        <f>'Prospects Data'!Q830</f>
        <v>J2</v>
      </c>
      <c r="T830" t="str">
        <f>'Prospects Data'!R830</f>
        <v>STL</v>
      </c>
      <c r="U830">
        <f>'Prospects Data'!S830</f>
        <v>0</v>
      </c>
      <c r="V830" t="str">
        <f>'Prospects Data'!T830</f>
        <v>Dominican Republic</v>
      </c>
      <c r="W830" t="str">
        <f>'Prospects Data'!U830</f>
        <v>Taveras has a lean, athletic, high-waisted build and throws from a high three-quarters slot. His 2023 season was off to a very optimistic start before ending after only 20.1 innings when he tested positive for Clomiphene, a banned PED, and was slapped with an 80-game suspension. So far in 2024, he's continued his strikeout- and walk-heavy performance at Double-A Springfield. His fastball sits between 95-99 mph and will touch triple digits on occasion. His enormous frame creates downhill angle and he generates solid backspin on his four-seamer, which produces additional carry through the zone. His slider has huge depth, will also flash a horizontal plane on occasion, and has powerful bite. Taverasâ€™ arm is consistently late and he has a pronounced head whack prior to release; both traits greatly hinder his ability to consistently be in the zone with either offering. Taveras has loud enough stuff to miss bats at a high rate but ultimately wonâ€™t see consistent work in leverage situations due to his unstable strike-throwing ability.</v>
      </c>
      <c r="X830">
        <f>'Prospects Data'!V830</f>
        <v>0</v>
      </c>
      <c r="Y830" t="str">
        <f>'Prospects Data'!W830</f>
        <v>sa3002934</v>
      </c>
    </row>
    <row r="831" spans="2:25" x14ac:dyDescent="0.45">
      <c r="B831">
        <v>28</v>
      </c>
      <c r="C831" t="s">
        <v>5403</v>
      </c>
      <c r="D831" t="s">
        <v>70</v>
      </c>
      <c r="E831" s="7" t="str">
        <f>VLOOKUP(D831, Index!$A$2:$B$31, 2, FALSE)</f>
        <v>Athletics</v>
      </c>
      <c r="F831" s="7">
        <f t="shared" si="12"/>
        <v>830</v>
      </c>
      <c r="G831" t="str">
        <f>'Prospects Data'!E831</f>
        <v>SIRP</v>
      </c>
      <c r="H831">
        <f>'Prospects Data'!F831</f>
        <v>0</v>
      </c>
      <c r="I831">
        <f>'Prospects Data'!G831</f>
        <v>2026</v>
      </c>
      <c r="J831">
        <f>'Prospects Data'!H831</f>
        <v>35</v>
      </c>
      <c r="K831" t="str">
        <f>'Prospects Data'!I831</f>
        <v>Med</v>
      </c>
      <c r="L831">
        <f>'Prospects Data'!J831</f>
        <v>0</v>
      </c>
      <c r="M831">
        <f>'Prospects Data'!K831</f>
        <v>21.2472222</v>
      </c>
      <c r="N831" t="str">
        <f>'Prospects Data'!L831</f>
        <v>6' 0"</v>
      </c>
      <c r="O831">
        <f>'Prospects Data'!M831</f>
        <v>197</v>
      </c>
      <c r="P831" t="str">
        <f>'Prospects Data'!N831</f>
        <v>L</v>
      </c>
      <c r="Q831" t="str">
        <f>'Prospects Data'!O831</f>
        <v>L</v>
      </c>
      <c r="R831">
        <f>'Prospects Data'!P831</f>
        <v>2024</v>
      </c>
      <c r="S831" t="str">
        <f>'Prospects Data'!Q831</f>
        <v>Draft</v>
      </c>
      <c r="T831" t="str">
        <f>'Prospects Data'!R831</f>
        <v>OAK</v>
      </c>
      <c r="U831">
        <f>'Prospects Data'!S831</f>
        <v>0</v>
      </c>
      <c r="V831" t="str">
        <f>'Prospects Data'!T831</f>
        <v>LSU</v>
      </c>
      <c r="W831" t="str">
        <f>'Prospects Data'!U831</f>
        <v>Another UCLA to LSU transfer. Big fastball carry, which he's had since high school. Sits 93, tops 97. Thick build, violent delivery, very little feel for location. Has been wild since high school and is a pure relief prospect. Slider and curveball effectiveness below-average due to lack of command. One-pitch up/down relief prospect.</v>
      </c>
      <c r="X831">
        <f>'Prospects Data'!V831</f>
        <v>0</v>
      </c>
      <c r="Y831">
        <f>'Prospects Data'!W831</f>
        <v>0</v>
      </c>
    </row>
    <row r="832" spans="2:25" x14ac:dyDescent="0.45">
      <c r="B832">
        <v>28</v>
      </c>
      <c r="C832" t="s">
        <v>5405</v>
      </c>
      <c r="D832" t="s">
        <v>107</v>
      </c>
      <c r="E832" s="7" t="str">
        <f>VLOOKUP(D832, Index!$A$2:$B$31, 2, FALSE)</f>
        <v>Braves</v>
      </c>
      <c r="F832" s="7">
        <f t="shared" si="12"/>
        <v>831</v>
      </c>
      <c r="G832" t="str">
        <f>'Prospects Data'!E832</f>
        <v>SP</v>
      </c>
      <c r="H832">
        <f>'Prospects Data'!F832</f>
        <v>0</v>
      </c>
      <c r="I832">
        <f>'Prospects Data'!G832</f>
        <v>2026</v>
      </c>
      <c r="J832">
        <f>'Prospects Data'!H832</f>
        <v>35</v>
      </c>
      <c r="K832" t="str">
        <f>'Prospects Data'!I832</f>
        <v>Med</v>
      </c>
      <c r="L832">
        <f>'Prospects Data'!J832</f>
        <v>0</v>
      </c>
      <c r="M832">
        <f>'Prospects Data'!K832</f>
        <v>21.852777700000001</v>
      </c>
      <c r="N832" t="str">
        <f>'Prospects Data'!L832</f>
        <v>5' 11"</v>
      </c>
      <c r="O832">
        <f>'Prospects Data'!M832</f>
        <v>191</v>
      </c>
      <c r="P832" t="str">
        <f>'Prospects Data'!N832</f>
        <v>L</v>
      </c>
      <c r="Q832" t="str">
        <f>'Prospects Data'!O832</f>
        <v>L</v>
      </c>
      <c r="R832">
        <f>'Prospects Data'!P832</f>
        <v>2024</v>
      </c>
      <c r="S832" t="str">
        <f>'Prospects Data'!Q832</f>
        <v>Draft</v>
      </c>
      <c r="T832" t="str">
        <f>'Prospects Data'!R832</f>
        <v>ATL</v>
      </c>
      <c r="U832">
        <f>'Prospects Data'!S832</f>
        <v>0</v>
      </c>
      <c r="V832" t="str">
        <f>'Prospects Data'!T832</f>
        <v>Vanderbilt</v>
      </c>
      <c r="W832" t="str">
        <f>'Prospects Data'!U832</f>
        <v>Three-year starter at Vanderbilt. Dominant freshman year, two average seasons thereafter with sophomore injury and late-junior year fade and shutdown. Undersized but a bouncy athlete who will hum in the mid-90s when he's right. Short, vertical arm stroke, hides the ball a while, flat approach angle. Mid-80s slider and changeup both generated plus rates of swing-and-miss in 2024; both a little closer to big league average on pure stuff. Mid-70s curveball gives Holton a distinct four-pitch mix. Lack of size and projectability means it will be a win if Holton can merely sustain his best stuff across whole pro seasons. Spot starter projection.</v>
      </c>
      <c r="X832">
        <f>'Prospects Data'!V832</f>
        <v>0</v>
      </c>
      <c r="Y832">
        <f>'Prospects Data'!W832</f>
        <v>0</v>
      </c>
    </row>
    <row r="833" spans="2:25" x14ac:dyDescent="0.45">
      <c r="B833">
        <v>28</v>
      </c>
      <c r="C833" t="s">
        <v>5407</v>
      </c>
      <c r="D833" t="s">
        <v>73</v>
      </c>
      <c r="E833" s="7" t="str">
        <f>VLOOKUP(D833, Index!$A$2:$B$31, 2, FALSE)</f>
        <v>Phillies</v>
      </c>
      <c r="F833" s="7">
        <f t="shared" si="12"/>
        <v>832</v>
      </c>
      <c r="G833" t="str">
        <f>'Prospects Data'!E833</f>
        <v>SIRP</v>
      </c>
      <c r="H833" t="str">
        <f>'Prospects Data'!F833</f>
        <v>A+</v>
      </c>
      <c r="I833">
        <f>'Prospects Data'!G833</f>
        <v>2026</v>
      </c>
      <c r="J833">
        <f>'Prospects Data'!H833</f>
        <v>35</v>
      </c>
      <c r="K833" t="str">
        <f>'Prospects Data'!I833</f>
        <v>High</v>
      </c>
      <c r="L833">
        <f>'Prospects Data'!J833</f>
        <v>0</v>
      </c>
      <c r="M833">
        <f>'Prospects Data'!K833</f>
        <v>22.502777699999999</v>
      </c>
      <c r="N833" t="str">
        <f>'Prospects Data'!L833</f>
        <v>6' 2"</v>
      </c>
      <c r="O833">
        <f>'Prospects Data'!M833</f>
        <v>170</v>
      </c>
      <c r="P833" t="str">
        <f>'Prospects Data'!N833</f>
        <v>R</v>
      </c>
      <c r="Q833" t="str">
        <f>'Prospects Data'!O833</f>
        <v>R</v>
      </c>
      <c r="R833">
        <f>'Prospects Data'!P833</f>
        <v>2023</v>
      </c>
      <c r="S833" t="str">
        <f>'Prospects Data'!Q833</f>
        <v>Draft</v>
      </c>
      <c r="T833" t="str">
        <f>'Prospects Data'!R833</f>
        <v>PHI</v>
      </c>
      <c r="U833">
        <f>'Prospects Data'!S833</f>
        <v>297500</v>
      </c>
      <c r="V833" t="str">
        <f>'Prospects Data'!T833</f>
        <v>Minnesota</v>
      </c>
      <c r="W833" t="str">
        <f>'Prospects Data'!U833</f>
        <v>Klassen is an extremely hard-throwing relief prospect with a plus-flashing curveball. He sat 96-98 mph and would often touch 100-plus as a starter at Minnesota, but Klassen walked about a batter per inning. His arm action is incredibly long and inconsistent but there's exciting raw stuff here, especially if Klassen somehow throws even harder in relief. He needs to develop as a strike thrower pretty significantly to be a big leaguer at all.</v>
      </c>
      <c r="X833">
        <f>'Prospects Data'!V833</f>
        <v>0</v>
      </c>
      <c r="Y833" t="str">
        <f>'Prospects Data'!W833</f>
        <v>sa3023440</v>
      </c>
    </row>
    <row r="834" spans="2:25" x14ac:dyDescent="0.45">
      <c r="B834">
        <v>28</v>
      </c>
      <c r="C834" t="s">
        <v>5410</v>
      </c>
      <c r="D834" t="s">
        <v>7</v>
      </c>
      <c r="E834" s="7" t="str">
        <f>VLOOKUP(D834, Index!$A$2:$B$31, 2, FALSE)</f>
        <v>Marlins</v>
      </c>
      <c r="F834" s="7">
        <f t="shared" si="12"/>
        <v>833</v>
      </c>
      <c r="G834" t="str">
        <f>'Prospects Data'!E834</f>
        <v>SP</v>
      </c>
      <c r="H834">
        <f>'Prospects Data'!F834</f>
        <v>0</v>
      </c>
      <c r="I834">
        <f>'Prospects Data'!G834</f>
        <v>2029</v>
      </c>
      <c r="J834">
        <f>'Prospects Data'!H834</f>
        <v>35</v>
      </c>
      <c r="K834" t="str">
        <f>'Prospects Data'!I834</f>
        <v>High</v>
      </c>
      <c r="L834">
        <f>'Prospects Data'!J834</f>
        <v>0</v>
      </c>
      <c r="M834">
        <f>'Prospects Data'!K834</f>
        <v>18.769444400000001</v>
      </c>
      <c r="N834" t="str">
        <f>'Prospects Data'!L834</f>
        <v>6' 1"</v>
      </c>
      <c r="O834">
        <f>'Prospects Data'!M834</f>
        <v>195</v>
      </c>
      <c r="P834" t="str">
        <f>'Prospects Data'!N834</f>
        <v>R</v>
      </c>
      <c r="Q834" t="str">
        <f>'Prospects Data'!O834</f>
        <v>R</v>
      </c>
      <c r="R834">
        <f>'Prospects Data'!P834</f>
        <v>2024</v>
      </c>
      <c r="S834" t="str">
        <f>'Prospects Data'!Q834</f>
        <v>Draft</v>
      </c>
      <c r="T834" t="str">
        <f>'Prospects Data'!R834</f>
        <v>MIA</v>
      </c>
      <c r="U834">
        <f>'Prospects Data'!S834</f>
        <v>0</v>
      </c>
      <c r="V834" t="str">
        <f>'Prospects Data'!T834</f>
        <v>Mountain Vista HS (CO)</v>
      </c>
      <c r="W834" t="str">
        <f>'Prospects Data'!U834</f>
        <v>Undersized righty with low-90s heat. Sat 93-94 at the Combine with flat angle and ride, more 91-95 across entire stats. Plus upper-70s slider with big length. Flashes perfectly downward vertical shape; at other times has lateral action. Both have plus length. Will often lead with his slider. Easy, well-balanced delivery. Medium variance dev project who could have multiple plus breaking balls.</v>
      </c>
      <c r="X834">
        <f>'Prospects Data'!V834</f>
        <v>0</v>
      </c>
      <c r="Y834">
        <f>'Prospects Data'!W834</f>
        <v>0</v>
      </c>
    </row>
    <row r="835" spans="2:25" x14ac:dyDescent="0.45">
      <c r="B835">
        <v>28</v>
      </c>
      <c r="C835" t="s">
        <v>5413</v>
      </c>
      <c r="D835" t="s">
        <v>98</v>
      </c>
      <c r="E835" s="7" t="str">
        <f>VLOOKUP(D835, Index!$A$2:$B$31, 2, FALSE)</f>
        <v>Blue Jays</v>
      </c>
      <c r="F835" s="7">
        <f t="shared" si="12"/>
        <v>834</v>
      </c>
      <c r="G835" t="str">
        <f>'Prospects Data'!E835</f>
        <v>LF</v>
      </c>
      <c r="H835" t="str">
        <f>'Prospects Data'!F835</f>
        <v>AA</v>
      </c>
      <c r="I835">
        <f>'Prospects Data'!G835</f>
        <v>2026</v>
      </c>
      <c r="J835">
        <f>'Prospects Data'!H835</f>
        <v>35</v>
      </c>
      <c r="K835" t="str">
        <f>'Prospects Data'!I835</f>
        <v>Low</v>
      </c>
      <c r="L835">
        <f>'Prospects Data'!J835</f>
        <v>0</v>
      </c>
      <c r="M835">
        <f>'Prospects Data'!K835</f>
        <v>22.222222200000001</v>
      </c>
      <c r="N835" t="str">
        <f>'Prospects Data'!L835</f>
        <v>5' 11"</v>
      </c>
      <c r="O835">
        <f>'Prospects Data'!M835</f>
        <v>180</v>
      </c>
      <c r="P835" t="str">
        <f>'Prospects Data'!N835</f>
        <v>L</v>
      </c>
      <c r="Q835" t="str">
        <f>'Prospects Data'!O835</f>
        <v>L</v>
      </c>
      <c r="R835">
        <f>'Prospects Data'!P835</f>
        <v>2019</v>
      </c>
      <c r="S835" t="str">
        <f>'Prospects Data'!Q835</f>
        <v>J2</v>
      </c>
      <c r="T835" t="str">
        <f>'Prospects Data'!R835</f>
        <v>CHC</v>
      </c>
      <c r="U835">
        <f>'Prospects Data'!S835</f>
        <v>400000</v>
      </c>
      <c r="V835" t="str">
        <f>'Prospects Data'!T835</f>
        <v>Venezuela</v>
      </c>
      <c r="W835" t="str">
        <f>'Prospects Data'!U835</f>
        <v>Pinango's 2024 Opening Day assignment to High-A means he has played at that level at least a little bit for four years. It puts his hot start in a sobering context, as he's essentially threepeating the level. A hot start should force a promotion to Tennessee, where his tendency to chase will be tested. This isn't to say that Pinango isn't a prospect. The stout, hard-swinging 22-year old has pretty good plate coverage and posted contact rates and peak exit velos right around the major league average last year. That isn't spectacular for a left field-only defender without physical projection (let alone one repeating a level), but Pinango's all-around offense makes him an above-replacement type. He's a high-priority depth player and injury stopgap, but he lacks the defensive versatility to be rostered consistently. He's evaluated as a bottom-of-the-40-man corner outfielder here.</v>
      </c>
      <c r="X835">
        <f>'Prospects Data'!V835</f>
        <v>0</v>
      </c>
      <c r="Y835" t="str">
        <f>'Prospects Data'!W835</f>
        <v>sa3009539</v>
      </c>
    </row>
    <row r="836" spans="2:25" x14ac:dyDescent="0.45">
      <c r="B836">
        <v>28</v>
      </c>
      <c r="C836" t="s">
        <v>5416</v>
      </c>
      <c r="D836" t="s">
        <v>14</v>
      </c>
      <c r="E836" s="7" t="str">
        <f>VLOOKUP(D836, Index!$A$2:$B$31, 2, FALSE)</f>
        <v>Padres</v>
      </c>
      <c r="F836" s="7">
        <f t="shared" ref="F836:F899" si="13">F835+1</f>
        <v>835</v>
      </c>
      <c r="G836" t="str">
        <f>'Prospects Data'!E836</f>
        <v>C</v>
      </c>
      <c r="H836" t="str">
        <f>'Prospects Data'!F836</f>
        <v>A</v>
      </c>
      <c r="I836">
        <f>'Prospects Data'!G836</f>
        <v>2028</v>
      </c>
      <c r="J836">
        <f>'Prospects Data'!H836</f>
        <v>35</v>
      </c>
      <c r="K836" t="str">
        <f>'Prospects Data'!I836</f>
        <v>High</v>
      </c>
      <c r="L836">
        <f>'Prospects Data'!J836</f>
        <v>0</v>
      </c>
      <c r="M836">
        <f>'Prospects Data'!K836</f>
        <v>18.816666600000001</v>
      </c>
      <c r="N836" t="str">
        <f>'Prospects Data'!L836</f>
        <v>6' 0"</v>
      </c>
      <c r="O836">
        <f>'Prospects Data'!M836</f>
        <v>182</v>
      </c>
      <c r="P836" t="str">
        <f>'Prospects Data'!N836</f>
        <v>L</v>
      </c>
      <c r="Q836" t="str">
        <f>'Prospects Data'!O836</f>
        <v>R</v>
      </c>
      <c r="R836">
        <f>'Prospects Data'!P836</f>
        <v>2023</v>
      </c>
      <c r="S836" t="str">
        <f>'Prospects Data'!Q836</f>
        <v>Draft</v>
      </c>
      <c r="T836" t="str">
        <f>'Prospects Data'!R836</f>
        <v>SDP</v>
      </c>
      <c r="U836">
        <f>'Prospects Data'!S836</f>
        <v>550000</v>
      </c>
      <c r="V836" t="str">
        <f>'Prospects Data'!T836</f>
        <v>Anita Otero Hernandez HS (PR)</v>
      </c>
      <c r="W836" t="str">
        <f>'Prospects Data'!U836</f>
        <v>Unknown to FanGraphs until he showed up at the 2023 MLB Draft Combine, Gonzalez had one of the better high school BPs at the event and arguably the prettiest swing. He's a loose rotator with lovely natural loft, though his swing does have some length to it. His swing path and length lead to a lot of oppo gap contact and a general inability to turn on the ball. He has really struggled on offense at Lake Elsinore and might have a bottom-of-the-barrel hit tool because he won't be able to get around on pro fastballs. His receiving is also predictably raw, but the twitch and explosion from his crouch and Gonzalez's raw arm strength are both exciting. He's a dev project with extreme risk and variance, mostly on the main section of the list because of how we value catching.</v>
      </c>
      <c r="X836">
        <f>'Prospects Data'!V836</f>
        <v>0</v>
      </c>
      <c r="Y836" t="str">
        <f>'Prospects Data'!W836</f>
        <v>sa3023546</v>
      </c>
    </row>
    <row r="837" spans="2:25" x14ac:dyDescent="0.45">
      <c r="B837">
        <v>28</v>
      </c>
      <c r="C837" t="s">
        <v>5420</v>
      </c>
      <c r="D837" t="s">
        <v>39</v>
      </c>
      <c r="E837" s="7" t="str">
        <f>VLOOKUP(D837, Index!$A$2:$B$31, 2, FALSE)</f>
        <v>Tigers</v>
      </c>
      <c r="F837" s="7">
        <f t="shared" si="13"/>
        <v>836</v>
      </c>
      <c r="G837" t="str">
        <f>'Prospects Data'!E837</f>
        <v>3B</v>
      </c>
      <c r="H837" t="str">
        <f>'Prospects Data'!F837</f>
        <v>CPX</v>
      </c>
      <c r="I837">
        <f>'Prospects Data'!G837</f>
        <v>2029</v>
      </c>
      <c r="J837">
        <f>'Prospects Data'!H837</f>
        <v>35</v>
      </c>
      <c r="K837" t="str">
        <f>'Prospects Data'!I837</f>
        <v>High</v>
      </c>
      <c r="L837">
        <f>'Prospects Data'!J837</f>
        <v>0</v>
      </c>
      <c r="M837">
        <f>'Prospects Data'!K837</f>
        <v>19.941666600000001</v>
      </c>
      <c r="N837" t="str">
        <f>'Prospects Data'!L837</f>
        <v>6' 2"</v>
      </c>
      <c r="O837">
        <f>'Prospects Data'!M837</f>
        <v>195</v>
      </c>
      <c r="P837" t="str">
        <f>'Prospects Data'!N837</f>
        <v>R</v>
      </c>
      <c r="Q837" t="str">
        <f>'Prospects Data'!O837</f>
        <v>R</v>
      </c>
      <c r="R837">
        <f>'Prospects Data'!P837</f>
        <v>2023</v>
      </c>
      <c r="S837" t="str">
        <f>'Prospects Data'!Q837</f>
        <v>Draft</v>
      </c>
      <c r="T837" t="str">
        <f>'Prospects Data'!R837</f>
        <v>DET</v>
      </c>
      <c r="U837">
        <f>'Prospects Data'!S837</f>
        <v>772500</v>
      </c>
      <c r="V837" t="str">
        <f>'Prospects Data'!T837</f>
        <v>Goodpasture Christian (TN)</v>
      </c>
      <c r="W837" t="str">
        <f>'Prospects Data'!U837</f>
        <v>Rucker is a projectable infielder who was signed away from a Tennessee commitment for $772,500. He has a strong top hand that generates impressive pull power when his swing is on time, though his lever length may not always allow for that in pro ball. His present power and long-term power projection are Rucker's carrying tools, while his relatively grooved swing creates some hit tool risk that will prove more concerning if Rucker outgrows short. For now, he's a raw developmental infielder with a shot to have corner-worthy power.</v>
      </c>
      <c r="X837">
        <f>'Prospects Data'!V837</f>
        <v>0</v>
      </c>
      <c r="Y837" t="str">
        <f>'Prospects Data'!W837</f>
        <v>sa3022926</v>
      </c>
    </row>
    <row r="838" spans="2:25" x14ac:dyDescent="0.45">
      <c r="B838">
        <v>28</v>
      </c>
      <c r="C838" t="s">
        <v>5424</v>
      </c>
      <c r="D838" t="s">
        <v>82</v>
      </c>
      <c r="E838" s="7" t="str">
        <f>VLOOKUP(D838, Index!$A$2:$B$31, 2, FALSE)</f>
        <v>Mariners</v>
      </c>
      <c r="F838" s="7">
        <f t="shared" si="13"/>
        <v>837</v>
      </c>
      <c r="G838" t="str">
        <f>'Prospects Data'!E838</f>
        <v>1B</v>
      </c>
      <c r="H838" t="str">
        <f>'Prospects Data'!F838</f>
        <v>A</v>
      </c>
      <c r="I838">
        <f>'Prospects Data'!G838</f>
        <v>2028</v>
      </c>
      <c r="J838">
        <f>'Prospects Data'!H838</f>
        <v>35</v>
      </c>
      <c r="K838" t="str">
        <f>'Prospects Data'!I838</f>
        <v>High</v>
      </c>
      <c r="L838">
        <f>'Prospects Data'!J838</f>
        <v>0</v>
      </c>
      <c r="M838">
        <f>'Prospects Data'!K838</f>
        <v>21.1777777</v>
      </c>
      <c r="N838" t="str">
        <f>'Prospects Data'!L838</f>
        <v>6' 1"</v>
      </c>
      <c r="O838">
        <f>'Prospects Data'!M838</f>
        <v>190</v>
      </c>
      <c r="P838" t="str">
        <f>'Prospects Data'!N838</f>
        <v>S</v>
      </c>
      <c r="Q838" t="str">
        <f>'Prospects Data'!O838</f>
        <v>R</v>
      </c>
      <c r="R838">
        <f>'Prospects Data'!P838</f>
        <v>2019</v>
      </c>
      <c r="S838" t="str">
        <f>'Prospects Data'!Q838</f>
        <v>Intl15</v>
      </c>
      <c r="T838" t="str">
        <f>'Prospects Data'!R838</f>
        <v>SEA</v>
      </c>
      <c r="U838">
        <f>'Prospects Data'!S838</f>
        <v>350000</v>
      </c>
      <c r="V838" t="str">
        <f>'Prospects Data'!T838</f>
        <v>Venezuela</v>
      </c>
      <c r="W838" t="str">
        <f>'Prospects Data'!U838</f>
        <v>Suisbel signed in July of 2019, so his pro career didn't get underway until 2021. He then spent two years in the DSL, putting him well behind the developmental curve. As he's trudged to Low-A Modesto, where he's been so far in 2024, Suisbel has struck out at a nearly 30% clip at each level but still produced above-average overall offense because of his prodigious power. Switch-hitters who are this dangerous from both sides of the plate do not grow on trees, and while both of Suisbel's swings are grooved in the middle of the zone with basically no precision or variability, his swing is geared for big loft and does huge damage on the pitches he runs into. Suisbel is probably never going to have an average hit tool, but I think the circumstances surrounding his delayed pro debut leave room for some late projection, enough to forecast him as a dangerous bench bat.</v>
      </c>
      <c r="X838">
        <f>'Prospects Data'!V838</f>
        <v>0</v>
      </c>
      <c r="Y838" t="str">
        <f>'Prospects Data'!W838</f>
        <v>sa3016717</v>
      </c>
    </row>
    <row r="839" spans="2:25" x14ac:dyDescent="0.45">
      <c r="B839">
        <v>28</v>
      </c>
      <c r="C839" t="s">
        <v>5427</v>
      </c>
      <c r="D839" t="s">
        <v>191</v>
      </c>
      <c r="E839" s="7" t="str">
        <f>VLOOKUP(D839, Index!$A$2:$B$31, 2, FALSE)</f>
        <v>Astros</v>
      </c>
      <c r="F839" s="7">
        <f t="shared" si="13"/>
        <v>838</v>
      </c>
      <c r="G839" t="str">
        <f>'Prospects Data'!E839</f>
        <v>C</v>
      </c>
      <c r="H839" t="str">
        <f>'Prospects Data'!F839</f>
        <v>A</v>
      </c>
      <c r="I839">
        <f>'Prospects Data'!G839</f>
        <v>2028</v>
      </c>
      <c r="J839">
        <f>'Prospects Data'!H839</f>
        <v>35</v>
      </c>
      <c r="K839" t="str">
        <f>'Prospects Data'!I839</f>
        <v>Med</v>
      </c>
      <c r="L839">
        <f>'Prospects Data'!J839</f>
        <v>0</v>
      </c>
      <c r="M839">
        <f>'Prospects Data'!K839</f>
        <v>19.527777700000001</v>
      </c>
      <c r="N839" t="str">
        <f>'Prospects Data'!L839</f>
        <v>5' 8"</v>
      </c>
      <c r="O839">
        <f>'Prospects Data'!M839</f>
        <v>176</v>
      </c>
      <c r="P839" t="str">
        <f>'Prospects Data'!N839</f>
        <v>R</v>
      </c>
      <c r="Q839" t="str">
        <f>'Prospects Data'!O839</f>
        <v>R</v>
      </c>
      <c r="R839">
        <f>'Prospects Data'!P839</f>
        <v>2022</v>
      </c>
      <c r="S839" t="str">
        <f>'Prospects Data'!Q839</f>
        <v>Intl15</v>
      </c>
      <c r="T839" t="str">
        <f>'Prospects Data'!R839</f>
        <v>HOU</v>
      </c>
      <c r="U839">
        <f>'Prospects Data'!S839</f>
        <v>0</v>
      </c>
      <c r="V839" t="str">
        <f>'Prospects Data'!T839</f>
        <v>Venezuela</v>
      </c>
      <c r="W839" t="str">
        <f>'Prospects Data'!U839</f>
        <v>Florida's version of Alberto Barriga, Villarroel is a very explosive little catching prospect who has a career OPS hovering around .950 as of list publication. At just 5-foot-8, scouts have a healthy skepticism of (and some outright dismiss) his prospectdom because of his lack of size, especially for a catcher. But Villarroel is about as physical as a 5-foot-8 teenager can be, and he's a sensational athlete who can swing surprisingly hard for a guy his size. It's common for undersized catchers to play other positions and Villarroel has spent a lot of time at first base, and might be athletic enough to try the outfield or even second base (which he's done a tiny bit of in 2024). He's not nearly as advanced a defender as Barriga (a prospect in the Diamondbacks system), hence the gap in their FV grades. Currently a young sleeper prospect at the bottom of the system (and perhaps the most fun to watch), Villarroel needs to develop as a defender and prove he can sustain impact offense across the grind of a full season of squatting.</v>
      </c>
      <c r="X839">
        <f>'Prospects Data'!V839</f>
        <v>0</v>
      </c>
      <c r="Y839" t="str">
        <f>'Prospects Data'!W839</f>
        <v>sa3020102</v>
      </c>
    </row>
    <row r="840" spans="2:25" x14ac:dyDescent="0.45">
      <c r="B840">
        <v>29</v>
      </c>
      <c r="C840" t="s">
        <v>2008</v>
      </c>
      <c r="D840" t="s">
        <v>155</v>
      </c>
      <c r="E840" s="7" t="str">
        <f>VLOOKUP(D840, Index!$A$2:$B$31, 2, FALSE)</f>
        <v>Royals</v>
      </c>
      <c r="F840" s="7">
        <f t="shared" si="13"/>
        <v>839</v>
      </c>
      <c r="G840" t="str">
        <f>'Prospects Data'!E840</f>
        <v>CF</v>
      </c>
      <c r="H840" t="str">
        <f>'Prospects Data'!F840</f>
        <v>AA</v>
      </c>
      <c r="I840">
        <f>'Prospects Data'!G840</f>
        <v>2025</v>
      </c>
      <c r="J840">
        <f>'Prospects Data'!H840</f>
        <v>40</v>
      </c>
      <c r="K840" t="str">
        <f>'Prospects Data'!I840</f>
        <v>Med</v>
      </c>
      <c r="L840">
        <f>'Prospects Data'!J840</f>
        <v>0</v>
      </c>
      <c r="M840">
        <f>'Prospects Data'!K840</f>
        <v>23.683333300000001</v>
      </c>
      <c r="N840" t="str">
        <f>'Prospects Data'!L840</f>
        <v>6' 0"</v>
      </c>
      <c r="O840">
        <f>'Prospects Data'!M840</f>
        <v>185</v>
      </c>
      <c r="P840" t="str">
        <f>'Prospects Data'!N840</f>
        <v>L</v>
      </c>
      <c r="Q840" t="str">
        <f>'Prospects Data'!O840</f>
        <v>L</v>
      </c>
      <c r="R840">
        <f>'Prospects Data'!P840</f>
        <v>2017</v>
      </c>
      <c r="S840" t="str">
        <f>'Prospects Data'!Q840</f>
        <v>J2</v>
      </c>
      <c r="T840" t="str">
        <f>'Prospects Data'!R840</f>
        <v>KCR</v>
      </c>
      <c r="U840">
        <f>'Prospects Data'!S840</f>
        <v>0</v>
      </c>
      <c r="V840" t="str">
        <f>'Prospects Data'!T840</f>
        <v>Dominican Republic</v>
      </c>
      <c r="W840" t="str">
        <f>'Prospects Data'!U840</f>
        <v>The Royals added Hernandez to their 40-man roster after the 2022 season even though he had only played about 30 games above A-ball. He was coming off his lone above-average offensive performance since he was in the DSL, posting a .284/.347/.408 line with 20% K% and 8% BB% at mostly High-A, with a month at Northwest Arkansas tacked on to the end of the year. He dislocated his shoulder diving for a ball during 2023 spring training and only played in 69 games in 2023. In his 313 plate appearances, he posted an underwhelming .262/.324/.348 line while also going 19-for-24 (79% success rate) in his stolen base attempts. He is having a similarly rough season in 2024. 
Hernandezâ€™s operation in the box is simple and repeatable, with a compact swing that appears to be geared for contact, but a tendency to chase out of the zone, fringy bat control, and below-average bat speed have resulted in a growing strikeout rate. Hernandez is very good on the defensive side of the ball, where he uses his plus foot speed to cover above-average ground in center field. This is a low-impact bat whose approach hinders his offensive output, but Hernandez has fringe 40-man utility because of his defensive chops and baserunning ability.</v>
      </c>
      <c r="X840">
        <f>'Prospects Data'!V840</f>
        <v>0</v>
      </c>
      <c r="Y840" t="str">
        <f>'Prospects Data'!W840</f>
        <v>sa3005759</v>
      </c>
    </row>
    <row r="841" spans="2:25" x14ac:dyDescent="0.45">
      <c r="B841">
        <v>29</v>
      </c>
      <c r="C841" t="s">
        <v>5431</v>
      </c>
      <c r="D841" t="s">
        <v>178</v>
      </c>
      <c r="E841" s="7" t="str">
        <f>VLOOKUP(D841, Index!$A$2:$B$31, 2, FALSE)</f>
        <v>Yankees</v>
      </c>
      <c r="F841" s="7">
        <f t="shared" si="13"/>
        <v>840</v>
      </c>
      <c r="G841" t="str">
        <f>'Prospects Data'!E841</f>
        <v>SIRP</v>
      </c>
      <c r="H841" t="str">
        <f>'Prospects Data'!F841</f>
        <v>AA</v>
      </c>
      <c r="I841">
        <f>'Prospects Data'!G841</f>
        <v>2024</v>
      </c>
      <c r="J841">
        <f>'Prospects Data'!H841</f>
        <v>40</v>
      </c>
      <c r="K841" t="str">
        <f>'Prospects Data'!I841</f>
        <v>Med</v>
      </c>
      <c r="L841">
        <f>'Prospects Data'!J841</f>
        <v>0</v>
      </c>
      <c r="M841">
        <f>'Prospects Data'!K841</f>
        <v>25.925000000000001</v>
      </c>
      <c r="N841" t="str">
        <f>'Prospects Data'!L841</f>
        <v>6' 6"</v>
      </c>
      <c r="O841">
        <f>'Prospects Data'!M841</f>
        <v>225</v>
      </c>
      <c r="P841" t="str">
        <f>'Prospects Data'!N841</f>
        <v>R</v>
      </c>
      <c r="Q841" t="str">
        <f>'Prospects Data'!O841</f>
        <v>R</v>
      </c>
      <c r="R841">
        <f>'Prospects Data'!P841</f>
        <v>2019</v>
      </c>
      <c r="S841" t="str">
        <f>'Prospects Data'!Q841</f>
        <v>Draft</v>
      </c>
      <c r="T841" t="str">
        <f>'Prospects Data'!R841</f>
        <v>CHW</v>
      </c>
      <c r="U841">
        <f>'Prospects Data'!S841</f>
        <v>100000</v>
      </c>
      <c r="V841" t="str">
        <f>'Prospects Data'!T841</f>
        <v>Arkansas-Little Rock</v>
      </c>
      <c r="W841" t="str">
        <f>'Prospects Data'!U841</f>
        <v>Moore stood out pretty much immediately upon entry into pro ball because of his near-elite arm strength. He was sitting 95-98 mph and bending in a plus mid-to-upper-80s slider on the White Sox backfields in 2021, one of the few breakout prospects in a scant farm system. The Phillies acquired him a year later in a trade for former first rounder Adam Haseley, and Moore had a better 2022 than anticipated from a strike-throwing standpoint, "only" walking 26 batters in 49.2 innings at Reading. He entered 2023 camp looking svelte and trim compared to prior years, but he was again excessively wild and walked more than a batter per inning in 2023, though he looked quite good during the last month of the season. 
Moore scatters upper-90s fastballs all over the place and has a big breaking upper-80s sweeper. His new-ish physique might help him better control his body and repeat his release as he gets comfortable with it over time. If that's the case, he'll establish himself in a consistent relief role. Until then, he's a classic up/down reliever whose stuff is good enough to miss big league bats but whose control isn't good enough to inspire regular confidence in his manager. He and Andrew Baker are hard-throwing mustangs with big "if it clicks" ceilings in this system.</v>
      </c>
      <c r="X841">
        <f>'Prospects Data'!V841</f>
        <v>0</v>
      </c>
      <c r="Y841">
        <f>'Prospects Data'!W841</f>
        <v>25663</v>
      </c>
    </row>
    <row r="842" spans="2:25" x14ac:dyDescent="0.45">
      <c r="B842">
        <v>29</v>
      </c>
      <c r="C842" t="s">
        <v>5434</v>
      </c>
      <c r="D842" t="s">
        <v>18</v>
      </c>
      <c r="E842" s="7" t="str">
        <f>VLOOKUP(D842, Index!$A$2:$B$31, 2, FALSE)</f>
        <v>Diamondbacks</v>
      </c>
      <c r="F842" s="7">
        <f t="shared" si="13"/>
        <v>841</v>
      </c>
      <c r="G842" t="str">
        <f>'Prospects Data'!E842</f>
        <v>SIRP</v>
      </c>
      <c r="H842" t="str">
        <f>'Prospects Data'!F842</f>
        <v>AA</v>
      </c>
      <c r="I842">
        <f>'Prospects Data'!G842</f>
        <v>2025</v>
      </c>
      <c r="J842">
        <f>'Prospects Data'!H842</f>
        <v>40</v>
      </c>
      <c r="K842" t="str">
        <f>'Prospects Data'!I842</f>
        <v>Med</v>
      </c>
      <c r="L842">
        <f>'Prospects Data'!J842</f>
        <v>0</v>
      </c>
      <c r="M842">
        <f>'Prospects Data'!K842</f>
        <v>24.6222222</v>
      </c>
      <c r="N842" t="str">
        <f>'Prospects Data'!L842</f>
        <v>6' 4"</v>
      </c>
      <c r="O842">
        <f>'Prospects Data'!M842</f>
        <v>215</v>
      </c>
      <c r="P842" t="str">
        <f>'Prospects Data'!N842</f>
        <v>R</v>
      </c>
      <c r="Q842" t="str">
        <f>'Prospects Data'!O842</f>
        <v>R</v>
      </c>
      <c r="R842">
        <f>'Prospects Data'!P842</f>
        <v>2021</v>
      </c>
      <c r="S842" t="str">
        <f>'Prospects Data'!Q842</f>
        <v>Draft</v>
      </c>
      <c r="T842" t="str">
        <f>'Prospects Data'!R842</f>
        <v>ARI</v>
      </c>
      <c r="U842">
        <f>'Prospects Data'!S842</f>
        <v>301600</v>
      </c>
      <c r="V842" t="str">
        <f>'Prospects Data'!T842</f>
        <v>Kent State</v>
      </c>
      <c r="W842" t="str">
        <f>'Prospects Data'!U842</f>
        <v>Albright is tracking like a post-2024 season 40-man add, missing bats at Double-A with his combination of deception and riding fastball life. He spent the entirety of the 2023 season in Amarillo's starting rotation, tossing 112 frames with a 26.5% strikeout rate and a 13.4% walk rate on the way to a 5.46 ERA (windy Amarillo is tough on pitchers). He began the 2024 season back in the Double-A rotation but has recently started appearing out of the bullpen. He's only sitting 92-93 mph, but he hides the baseball forever and generates nearly seven feet of extension. We like the athletic projection of Albright's lean, high-waisted frame, which still has plenty of room for added weight, and especially in shorter relief bursts, he might throw harder. His fastball averaged 92.9 mph in 2023, but the offering's above-average carry gives it a higher perceived velocity than its radar gun reading. Ultimately though, the offering plays closer to average overall due to the lack of control he has of the pitch. The headliner of Albrightâ€™s mix is a downer curveball that features plus sharpness to its break and has a significant velocity separation (79.5 mph in 2023) from his fastball. He'll also show a cutter that has a tendency to back up on him and turn into a spinner. Some of those pitches still freeze opposing hitters, even when they back up. His volatile strike throwing ability will probably limit Albright's ceiling to single-inning middle relief, where he'll likely tap into a few extra ticks of velocity working in shorter bursts and lean heavily on his curveball.</v>
      </c>
      <c r="X842">
        <f>'Prospects Data'!V842</f>
        <v>0</v>
      </c>
      <c r="Y842" t="str">
        <f>'Prospects Data'!W842</f>
        <v>sa3017592</v>
      </c>
    </row>
    <row r="843" spans="2:25" x14ac:dyDescent="0.45">
      <c r="B843">
        <v>29</v>
      </c>
      <c r="C843" t="s">
        <v>5437</v>
      </c>
      <c r="D843" t="s">
        <v>36</v>
      </c>
      <c r="E843" s="7" t="str">
        <f>VLOOKUP(D843, Index!$A$2:$B$31, 2, FALSE)</f>
        <v>Reds</v>
      </c>
      <c r="F843" s="7">
        <f t="shared" si="13"/>
        <v>842</v>
      </c>
      <c r="G843" t="str">
        <f>'Prospects Data'!E843</f>
        <v>SP</v>
      </c>
      <c r="H843">
        <f>'Prospects Data'!F843</f>
        <v>0</v>
      </c>
      <c r="I843">
        <f>'Prospects Data'!G843</f>
        <v>2027</v>
      </c>
      <c r="J843">
        <f>'Prospects Data'!H843</f>
        <v>40</v>
      </c>
      <c r="K843" t="str">
        <f>'Prospects Data'!I843</f>
        <v>High</v>
      </c>
      <c r="L843">
        <f>'Prospects Data'!J843</f>
        <v>0</v>
      </c>
      <c r="M843">
        <f>'Prospects Data'!K843</f>
        <v>21.6</v>
      </c>
      <c r="N843" t="str">
        <f>'Prospects Data'!L843</f>
        <v>6' 3"</v>
      </c>
      <c r="O843">
        <f>'Prospects Data'!M843</f>
        <v>195</v>
      </c>
      <c r="P843" t="str">
        <f>'Prospects Data'!N843</f>
        <v>R</v>
      </c>
      <c r="Q843" t="str">
        <f>'Prospects Data'!O843</f>
        <v>R</v>
      </c>
      <c r="R843">
        <f>'Prospects Data'!P843</f>
        <v>2024</v>
      </c>
      <c r="S843" t="str">
        <f>'Prospects Data'!Q843</f>
        <v>Draft</v>
      </c>
      <c r="T843" t="str">
        <f>'Prospects Data'!R843</f>
        <v>CIN</v>
      </c>
      <c r="U843">
        <f>'Prospects Data'!S843</f>
        <v>0</v>
      </c>
      <c r="V843" t="str">
        <f>'Prospects Data'!T843</f>
        <v>Indiana State</v>
      </c>
      <c r="W843" t="str">
        <f>'Prospects Data'!U843</f>
        <v>Athletic righty with high-effort delivery. Set to transfer from Indiana State to LSU. Sat 93 during the season, more 96 at the Draft Combine. Plus mid-80s slider with late bite, vertical drop. Lots of effort in the delivery, possible reliever. Might not go high enough to sign, could decide to head to Baton Rouge instead.</v>
      </c>
      <c r="X843">
        <f>'Prospects Data'!V843</f>
        <v>0</v>
      </c>
      <c r="Y843">
        <f>'Prospects Data'!W843</f>
        <v>0</v>
      </c>
    </row>
    <row r="844" spans="2:25" x14ac:dyDescent="0.45">
      <c r="B844">
        <v>29</v>
      </c>
      <c r="C844" t="s">
        <v>5440</v>
      </c>
      <c r="D844" t="s">
        <v>89</v>
      </c>
      <c r="E844" s="7" t="str">
        <f>VLOOKUP(D844, Index!$A$2:$B$31, 2, FALSE)</f>
        <v>Rays</v>
      </c>
      <c r="F844" s="7">
        <f t="shared" si="13"/>
        <v>843</v>
      </c>
      <c r="G844" t="str">
        <f>'Prospects Data'!E844</f>
        <v>SIRP</v>
      </c>
      <c r="H844" t="str">
        <f>'Prospects Data'!F844</f>
        <v>AAA</v>
      </c>
      <c r="I844">
        <f>'Prospects Data'!G844</f>
        <v>2024</v>
      </c>
      <c r="J844">
        <f>'Prospects Data'!H844</f>
        <v>40</v>
      </c>
      <c r="K844" t="str">
        <f>'Prospects Data'!I844</f>
        <v>Low</v>
      </c>
      <c r="L844">
        <f>'Prospects Data'!J844</f>
        <v>0</v>
      </c>
      <c r="M844">
        <f>'Prospects Data'!K844</f>
        <v>26.377777699999999</v>
      </c>
      <c r="N844" t="str">
        <f>'Prospects Data'!L844</f>
        <v>6' 4"</v>
      </c>
      <c r="O844">
        <f>'Prospects Data'!M844</f>
        <v>220</v>
      </c>
      <c r="P844" t="str">
        <f>'Prospects Data'!N844</f>
        <v>L</v>
      </c>
      <c r="Q844" t="str">
        <f>'Prospects Data'!O844</f>
        <v>L</v>
      </c>
      <c r="R844">
        <f>'Prospects Data'!P844</f>
        <v>2018</v>
      </c>
      <c r="S844" t="str">
        <f>'Prospects Data'!Q844</f>
        <v>Draft</v>
      </c>
      <c r="T844" t="str">
        <f>'Prospects Data'!R844</f>
        <v>TBR</v>
      </c>
      <c r="U844">
        <f>'Prospects Data'!S844</f>
        <v>150000</v>
      </c>
      <c r="V844" t="str">
        <f>'Prospects Data'!T844</f>
        <v>College of the Canyons</v>
      </c>
      <c r="W844" t="str">
        <f>'Prospects Data'!U844</f>
        <v>Lopez, who had been starting in the minors but made his big league debut this year as a reliever, is a low-slot sinker/slider reliever with a classic lefty specialist look. His command of a big upper-70s slider, which is generating a chase rate above 40% so far in 2024, is the key to his success. He can get the occasional rise/run swing-and-miss with his low-90s fastball, or pull the string on a rare changeup against righties, but Lopez's slider is his best weapon. He'll likely be back and forth from Triple-A as a reliable, lefty-dousing middle reliever or short-outing spot starter for the next season or two and then establish himself as a versatile on-roster option thereafter. Lopez came to the Rays in the 2019 Joe McCarthy trade with San Francisco.</v>
      </c>
      <c r="X844">
        <f>'Prospects Data'!V844</f>
        <v>0</v>
      </c>
      <c r="Y844">
        <f>'Prospects Data'!W844</f>
        <v>25098</v>
      </c>
    </row>
    <row r="845" spans="2:25" x14ac:dyDescent="0.45">
      <c r="B845">
        <v>29</v>
      </c>
      <c r="C845" t="s">
        <v>5443</v>
      </c>
      <c r="D845" t="s">
        <v>46</v>
      </c>
      <c r="E845" s="7" t="str">
        <f>VLOOKUP(D845, Index!$A$2:$B$31, 2, FALSE)</f>
        <v>Dodgers</v>
      </c>
      <c r="F845" s="7">
        <f t="shared" si="13"/>
        <v>844</v>
      </c>
      <c r="G845" t="str">
        <f>'Prospects Data'!E845</f>
        <v>SP</v>
      </c>
      <c r="H845">
        <f>'Prospects Data'!F845</f>
        <v>0</v>
      </c>
      <c r="I845">
        <f>'Prospects Data'!G845</f>
        <v>2028</v>
      </c>
      <c r="J845">
        <f>'Prospects Data'!H845</f>
        <v>40</v>
      </c>
      <c r="K845" t="str">
        <f>'Prospects Data'!I845</f>
        <v>Med</v>
      </c>
      <c r="L845">
        <f>'Prospects Data'!J845</f>
        <v>0</v>
      </c>
      <c r="M845">
        <f>'Prospects Data'!K845</f>
        <v>19.5</v>
      </c>
      <c r="N845" t="str">
        <f>'Prospects Data'!L845</f>
        <v>6' 2"</v>
      </c>
      <c r="O845">
        <f>'Prospects Data'!M845</f>
        <v>170</v>
      </c>
      <c r="P845" t="str">
        <f>'Prospects Data'!N845</f>
        <v>R</v>
      </c>
      <c r="Q845" t="str">
        <f>'Prospects Data'!O845</f>
        <v>R</v>
      </c>
      <c r="R845">
        <f>'Prospects Data'!P845</f>
        <v>2023</v>
      </c>
      <c r="S845" t="str">
        <f>'Prospects Data'!Q845</f>
        <v>Draft</v>
      </c>
      <c r="T845" t="str">
        <f>'Prospects Data'!R845</f>
        <v>LAD</v>
      </c>
      <c r="U845">
        <f>'Prospects Data'!S845</f>
        <v>703000</v>
      </c>
      <c r="V845" t="str">
        <f>'Prospects Data'!T845</f>
        <v>Grainger HS (TN)</v>
      </c>
      <c r="W845" t="str">
        <f>'Prospects Data'!U845</f>
        <v>Smith is a medium-framed prospect with medium present velocity, but he checks a lot of other visual scouting boxes, especially his athleticism and natural breaking ball quality. Because of his size, it's a little less likely that he adds significant velocity as a pro. He worked with a fastball, curveball, and changeup at the 2023 Draft Combine, and I thought he was one of the better all-around arms there. He'll sit in the low 90s and the carry on his fastball pairs nicely with the vertical arc of his curve. You can project on the changeup because of Smith's athleticism and arm speed. There are lots of starter traits here, and this report reads an awful lot like Payton Martin's from last year. I put a $1.5 million bonus eval on Smith before the 2023 draft and the Dodgers got him done for $700,000. He didn't pitch after he signed. If he's had an unexpected velo spike the way Martin did, he'll climb the list. As he's currently situated, Smith is more like a secondary-heavy backend starter.</v>
      </c>
      <c r="X845">
        <f>'Prospects Data'!V845</f>
        <v>0</v>
      </c>
      <c r="Y845">
        <f>'Prospects Data'!W845</f>
        <v>0</v>
      </c>
    </row>
    <row r="846" spans="2:25" x14ac:dyDescent="0.45">
      <c r="B846">
        <v>29</v>
      </c>
      <c r="C846" t="s">
        <v>5446</v>
      </c>
      <c r="D846" t="s">
        <v>21</v>
      </c>
      <c r="E846" s="7" t="str">
        <f>VLOOKUP(D846, Index!$A$2:$B$31, 2, FALSE)</f>
        <v>Orioles</v>
      </c>
      <c r="F846" s="7">
        <f t="shared" si="13"/>
        <v>845</v>
      </c>
      <c r="G846" t="str">
        <f>'Prospects Data'!E846</f>
        <v>SP</v>
      </c>
      <c r="H846" t="str">
        <f>'Prospects Data'!F846</f>
        <v>A</v>
      </c>
      <c r="I846">
        <f>'Prospects Data'!G846</f>
        <v>2025</v>
      </c>
      <c r="J846">
        <f>'Prospects Data'!H846</f>
        <v>40</v>
      </c>
      <c r="K846" t="str">
        <f>'Prospects Data'!I846</f>
        <v>High</v>
      </c>
      <c r="L846">
        <f>'Prospects Data'!J846</f>
        <v>0</v>
      </c>
      <c r="M846">
        <f>'Prospects Data'!K846</f>
        <v>22.491666599999999</v>
      </c>
      <c r="N846" t="str">
        <f>'Prospects Data'!L846</f>
        <v>6' 2"</v>
      </c>
      <c r="O846">
        <f>'Prospects Data'!M846</f>
        <v>195</v>
      </c>
      <c r="P846" t="str">
        <f>'Prospects Data'!N846</f>
        <v>R</v>
      </c>
      <c r="Q846" t="str">
        <f>'Prospects Data'!O846</f>
        <v>R</v>
      </c>
      <c r="R846">
        <f>'Prospects Data'!P846</f>
        <v>2020</v>
      </c>
      <c r="S846" t="str">
        <f>'Prospects Data'!Q846</f>
        <v>Draft</v>
      </c>
      <c r="T846" t="str">
        <f>'Prospects Data'!R846</f>
        <v>BAL</v>
      </c>
      <c r="U846">
        <f>'Prospects Data'!S846</f>
        <v>1500000</v>
      </c>
      <c r="V846" t="str">
        <f>'Prospects Data'!T846</f>
        <v>Dowling Catholic HS (IA)</v>
      </c>
      <c r="W846" t="str">
        <f>'Prospects Data'!U846</f>
        <v>An overslot fifth round pick in the 2020 draft out of an Iowa high school, injuries have drastically limited Baumler's innings, with both a Tommy John and a more recent shoulder surgery on his record. He has mostly worked out of the Aberdeen bullpen this year, going one to four innings at a time, and he still has an athletic, projectable frame. His fastball continues to sit in the low 90s, but it's playing above its velocity due to plus riding life (20-plus inches of IVB). Baumler throws two breaking balls. The curveball is a tight downer that will be his best weapon against both right- and left-handed hitters because of how vertical it is, while the slider has subtle tilt and will flash more depth on occasion but doesn't have the same degree of sharpness as the curve. Thereâ€™s long, gradual fade on his changeup that batters seem to track out of his hand; it projects to be more of a show-me offering. His fastball/curveball combo gives him the floor of a middle reliever. Does the injury history here leave room for late projection, or has it caused permanent limitations? We really like Baumler's mechanical look and think he'll continue to develop arm strength into his mid-20s, but the lost development time makes it much more likely that he ends up in relief.</v>
      </c>
      <c r="X846">
        <f>'Prospects Data'!V846</f>
        <v>0</v>
      </c>
      <c r="Y846" t="str">
        <f>'Prospects Data'!W846</f>
        <v>sa3014480</v>
      </c>
    </row>
    <row r="847" spans="2:25" x14ac:dyDescent="0.45">
      <c r="B847">
        <v>29</v>
      </c>
      <c r="C847" t="s">
        <v>5450</v>
      </c>
      <c r="D847" t="s">
        <v>76</v>
      </c>
      <c r="E847" s="7" t="str">
        <f>VLOOKUP(D847, Index!$A$2:$B$31, 2, FALSE)</f>
        <v>Pirates</v>
      </c>
      <c r="F847" s="7">
        <f t="shared" si="13"/>
        <v>846</v>
      </c>
      <c r="G847" t="str">
        <f>'Prospects Data'!E847</f>
        <v>SP</v>
      </c>
      <c r="H847" t="str">
        <f>'Prospects Data'!F847</f>
        <v>CPX</v>
      </c>
      <c r="I847">
        <f>'Prospects Data'!G847</f>
        <v>2028</v>
      </c>
      <c r="J847">
        <f>'Prospects Data'!H847</f>
        <v>40</v>
      </c>
      <c r="K847" t="str">
        <f>'Prospects Data'!I847</f>
        <v>High</v>
      </c>
      <c r="L847">
        <f>'Prospects Data'!J847</f>
        <v>0</v>
      </c>
      <c r="M847">
        <f>'Prospects Data'!K847</f>
        <v>18.480555500000001</v>
      </c>
      <c r="N847" t="str">
        <f>'Prospects Data'!L847</f>
        <v>6' 1"</v>
      </c>
      <c r="O847">
        <f>'Prospects Data'!M847</f>
        <v>165</v>
      </c>
      <c r="P847" t="str">
        <f>'Prospects Data'!N847</f>
        <v>R</v>
      </c>
      <c r="Q847" t="str">
        <f>'Prospects Data'!O847</f>
        <v>R</v>
      </c>
      <c r="R847">
        <f>'Prospects Data'!P847</f>
        <v>2023</v>
      </c>
      <c r="S847" t="str">
        <f>'Prospects Data'!Q847</f>
        <v>Intl15</v>
      </c>
      <c r="T847" t="str">
        <f>'Prospects Data'!R847</f>
        <v>PIT</v>
      </c>
      <c r="U847">
        <f>'Prospects Data'!S847</f>
        <v>0</v>
      </c>
      <c r="V847" t="str">
        <f>'Prospects Data'!T847</f>
        <v>Venezuela</v>
      </c>
      <c r="W847" t="str">
        <f>'Prospects Data'!U847</f>
        <v>Castillo is an 18-year-old right-hander with a slight, underdeveloped frame that has plenty of room to project on. Along with the frame, Castillo has a loose, easy arm action that will likely enable significant velocity gains as his body continues to mature. He throws a sinker and a four-seamer that both range from 91-95 mph, but he leans a lot more on the two-seamer, which has solid tail and sinking action and has averaged 16.3 inches of horizontal break in 2024. His four-seamer doesnâ€™t have outlier life, but when itâ€™s up in the zone, it sneaks up on batters because of the angle that his release point creates. Castilloâ€™s 80-84 mph breaking ball is a two-plane bender with plus spin that has varying amounts of depth because of his tendency to get on the side of it. His 85-88 mph changeup is prone to showing minimal to no action, but it will flash enough depth to slip under bats. This is an arm to keep tabs on because of Castilloâ€™s high degree of projectability, even though his stuff reads like that of an up/down emergency starter type right now.</v>
      </c>
      <c r="X847">
        <f>'Prospects Data'!V847</f>
        <v>0</v>
      </c>
      <c r="Y847" t="str">
        <f>'Prospects Data'!W847</f>
        <v>sa3021500</v>
      </c>
    </row>
    <row r="848" spans="2:25" x14ac:dyDescent="0.45">
      <c r="B848">
        <v>29</v>
      </c>
      <c r="C848" t="s">
        <v>5453</v>
      </c>
      <c r="D848" t="s">
        <v>309</v>
      </c>
      <c r="E848" s="7" t="str">
        <f>VLOOKUP(D848, Index!$A$2:$B$31, 2, FALSE)</f>
        <v>Rockies</v>
      </c>
      <c r="F848" s="7">
        <f t="shared" si="13"/>
        <v>847</v>
      </c>
      <c r="G848" t="str">
        <f>'Prospects Data'!E848</f>
        <v>SS</v>
      </c>
      <c r="H848" t="str">
        <f>'Prospects Data'!F848</f>
        <v>CPX</v>
      </c>
      <c r="I848">
        <f>'Prospects Data'!G848</f>
        <v>2028</v>
      </c>
      <c r="J848">
        <f>'Prospects Data'!H848</f>
        <v>40</v>
      </c>
      <c r="K848" t="str">
        <f>'Prospects Data'!I848</f>
        <v>Low</v>
      </c>
      <c r="L848">
        <f>'Prospects Data'!J848</f>
        <v>0</v>
      </c>
      <c r="M848">
        <f>'Prospects Data'!K848</f>
        <v>19.641666600000001</v>
      </c>
      <c r="N848" t="str">
        <f>'Prospects Data'!L848</f>
        <v>5' 11"</v>
      </c>
      <c r="O848">
        <f>'Prospects Data'!M848</f>
        <v>185</v>
      </c>
      <c r="P848" t="str">
        <f>'Prospects Data'!N848</f>
        <v>L</v>
      </c>
      <c r="Q848" t="str">
        <f>'Prospects Data'!O848</f>
        <v>R</v>
      </c>
      <c r="R848">
        <f>'Prospects Data'!P848</f>
        <v>2022</v>
      </c>
      <c r="S848" t="str">
        <f>'Prospects Data'!Q848</f>
        <v>Intl15</v>
      </c>
      <c r="T848" t="str">
        <f>'Prospects Data'!R848</f>
        <v>COL</v>
      </c>
      <c r="U848">
        <f>'Prospects Data'!S848</f>
        <v>0</v>
      </c>
      <c r="V848" t="str">
        <f>'Prospects Data'!T848</f>
        <v>Venezuela</v>
      </c>
      <c r="W848" t="str">
        <f>'Prospects Data'!U848</f>
        <v>Hernandez is a stocky, low-to-the-ground athlete with plus defensive hands and terrific feel for the barrel. His style of hitting is geared more for opposite field contact, but he squares the ball up in that direction and is incredibly difficult to make swing and miss. Roynier is compact and strong but his frame lacks typical strength projection; he has a Yonny HernÃ¡ndez or Neifi Perez type of build. The Rockies have been deploying him all over the infield in extended spring training, and he is slick and sound at every spot. There likely won't be enough power to play every day, but the contact and defense foundation here gives Hernandez a relatively high floor as a utility infielder.</v>
      </c>
      <c r="X848">
        <f>'Prospects Data'!V848</f>
        <v>0</v>
      </c>
      <c r="Y848" t="str">
        <f>'Prospects Data'!W848</f>
        <v>sa3018495</v>
      </c>
    </row>
    <row r="849" spans="2:25" x14ac:dyDescent="0.45">
      <c r="B849">
        <v>29</v>
      </c>
      <c r="C849" t="s">
        <v>5456</v>
      </c>
      <c r="D849" t="s">
        <v>56</v>
      </c>
      <c r="E849" s="7" t="str">
        <f>VLOOKUP(D849, Index!$A$2:$B$31, 2, FALSE)</f>
        <v>Brewers</v>
      </c>
      <c r="F849" s="7">
        <f t="shared" si="13"/>
        <v>848</v>
      </c>
      <c r="G849" t="str">
        <f>'Prospects Data'!E849</f>
        <v>C</v>
      </c>
      <c r="H849" t="str">
        <f>'Prospects Data'!F849</f>
        <v>A+</v>
      </c>
      <c r="I849">
        <f>'Prospects Data'!G849</f>
        <v>2027</v>
      </c>
      <c r="J849">
        <f>'Prospects Data'!H849</f>
        <v>40</v>
      </c>
      <c r="K849" t="str">
        <f>'Prospects Data'!I849</f>
        <v>High</v>
      </c>
      <c r="L849">
        <f>'Prospects Data'!J849</f>
        <v>0</v>
      </c>
      <c r="M849">
        <f>'Prospects Data'!K849</f>
        <v>23.402777700000001</v>
      </c>
      <c r="N849" t="str">
        <f>'Prospects Data'!L849</f>
        <v>5' 10"</v>
      </c>
      <c r="O849">
        <f>'Prospects Data'!M849</f>
        <v>190</v>
      </c>
      <c r="P849" t="str">
        <f>'Prospects Data'!N849</f>
        <v>L</v>
      </c>
      <c r="Q849" t="str">
        <f>'Prospects Data'!O849</f>
        <v>R</v>
      </c>
      <c r="R849">
        <f>'Prospects Data'!P849</f>
        <v>2022</v>
      </c>
      <c r="S849" t="str">
        <f>'Prospects Data'!Q849</f>
        <v>Draft</v>
      </c>
      <c r="T849" t="str">
        <f>'Prospects Data'!R849</f>
        <v>MIL</v>
      </c>
      <c r="U849">
        <f>'Prospects Data'!S849</f>
        <v>347500</v>
      </c>
      <c r="V849" t="str">
        <f>'Prospects Data'!T849</f>
        <v>Penn State</v>
      </c>
      <c r="W849" t="str">
        <f>'Prospects Data'!U849</f>
        <v>Wood is an undersized, contact-hitting catcher whose ceiling is in the Garrett Stubbs area. His compact lefty stroke generates a ton of soft, all-fields contact, and Wood's bat-to-ball metrics (a 6% swinging strike rate and 85% contact rate) are comfortably plus. Aside from his receiving, which is pretty good considering he didn't often catch pro-quality stuff in college, Wood has some developing to do on defense. His throwing needs the most help, as he sometimes pops close to 2.10. He seems to be experimenting with Patrick Bailey-style sidearm throwing, but Wood is a slower-twitch guy whose exchange takes too long most of the time. Penn State isn't exactly a baseball hotbed and Wood deserves time to develop his defense before there's some kind of damning, collective proclamation that he can't catch. He's tracking like a bat-first third catcher and he could be more of a career backup if aspects of his defense improve.</v>
      </c>
      <c r="X849">
        <f>'Prospects Data'!V849</f>
        <v>0</v>
      </c>
      <c r="Y849" t="str">
        <f>'Prospects Data'!W849</f>
        <v>sa3019924</v>
      </c>
    </row>
    <row r="850" spans="2:25" x14ac:dyDescent="0.45">
      <c r="B850">
        <v>29</v>
      </c>
      <c r="C850" t="s">
        <v>5460</v>
      </c>
      <c r="D850" t="s">
        <v>28</v>
      </c>
      <c r="E850" s="7" t="str">
        <f>VLOOKUP(D850, Index!$A$2:$B$31, 2, FALSE)</f>
        <v>Red Sox</v>
      </c>
      <c r="F850" s="7">
        <f t="shared" si="13"/>
        <v>849</v>
      </c>
      <c r="G850" t="str">
        <f>'Prospects Data'!E850</f>
        <v>SS</v>
      </c>
      <c r="H850" t="str">
        <f>'Prospects Data'!F850</f>
        <v>CPX</v>
      </c>
      <c r="I850">
        <f>'Prospects Data'!G850</f>
        <v>2029</v>
      </c>
      <c r="J850">
        <f>'Prospects Data'!H850</f>
        <v>40</v>
      </c>
      <c r="K850" t="str">
        <f>'Prospects Data'!I850</f>
        <v>High</v>
      </c>
      <c r="L850">
        <f>'Prospects Data'!J850</f>
        <v>0</v>
      </c>
      <c r="M850">
        <f>'Prospects Data'!K850</f>
        <v>18.7972222</v>
      </c>
      <c r="N850" t="str">
        <f>'Prospects Data'!L850</f>
        <v>6' 0"</v>
      </c>
      <c r="O850">
        <f>'Prospects Data'!M850</f>
        <v>155</v>
      </c>
      <c r="P850" t="str">
        <f>'Prospects Data'!N850</f>
        <v>S</v>
      </c>
      <c r="Q850" t="str">
        <f>'Prospects Data'!O850</f>
        <v>R</v>
      </c>
      <c r="R850">
        <f>'Prospects Data'!P850</f>
        <v>2023</v>
      </c>
      <c r="S850" t="str">
        <f>'Prospects Data'!Q850</f>
        <v>Intl15</v>
      </c>
      <c r="T850" t="str">
        <f>'Prospects Data'!R850</f>
        <v>BOS</v>
      </c>
      <c r="U850">
        <f>'Prospects Data'!S850</f>
        <v>52500</v>
      </c>
      <c r="V850" t="str">
        <f>'Prospects Data'!T850</f>
        <v>Dominican Republic</v>
      </c>
      <c r="W850" t="str">
        <f>'Prospects Data'!U850</f>
        <v>The toolsiest of Boston's 2024 Florida complex group, Nunez missed the first month of the FCL season and has only really gotten his feet wet in June. He presents the most exciting combination of athleticism and projectability on that roster. Like a lot of Red Sox prospects, he has a defensive back's build at a sinewy 6-feet tall. He's loose, swings with ferocious effort, and has regular pull-side capability. Nunez swings with his whole body and he's distinct from fellow FCL shortstop Franklin Arias, whose game is more about patience and contact. Nunez looked the part at shortstop during my jaunt through Florida and also stood out for how outwardly competitive and demonstrative he was on the field. This guy wears his emotions on his sleeve, which I liked during my three-game look at Nunez (who was just coming off his month long layoff when I saw him), but I could imagine it wearing on opponents and others if it's a persistent, everyday thing. This is a talented, toolsy, risky shortstop prospect in the lower minors.</v>
      </c>
      <c r="X850">
        <f>'Prospects Data'!V850</f>
        <v>0</v>
      </c>
      <c r="Y850" t="str">
        <f>'Prospects Data'!W850</f>
        <v>sa3021216</v>
      </c>
    </row>
    <row r="851" spans="2:25" x14ac:dyDescent="0.45">
      <c r="B851">
        <v>29</v>
      </c>
      <c r="C851" t="s">
        <v>5463</v>
      </c>
      <c r="D851" t="s">
        <v>59</v>
      </c>
      <c r="E851" s="7" t="str">
        <f>VLOOKUP(D851, Index!$A$2:$B$31, 2, FALSE)</f>
        <v>Twins</v>
      </c>
      <c r="F851" s="7">
        <f t="shared" si="13"/>
        <v>850</v>
      </c>
      <c r="G851" t="str">
        <f>'Prospects Data'!E851</f>
        <v>SP</v>
      </c>
      <c r="H851" t="str">
        <f>'Prospects Data'!F851</f>
        <v>A</v>
      </c>
      <c r="I851">
        <f>'Prospects Data'!G851</f>
        <v>2027</v>
      </c>
      <c r="J851">
        <f>'Prospects Data'!H851</f>
        <v>40</v>
      </c>
      <c r="K851" t="str">
        <f>'Prospects Data'!I851</f>
        <v>High</v>
      </c>
      <c r="L851">
        <f>'Prospects Data'!J851</f>
        <v>0</v>
      </c>
      <c r="M851">
        <f>'Prospects Data'!K851</f>
        <v>21.524999999999999</v>
      </c>
      <c r="N851" t="str">
        <f>'Prospects Data'!L851</f>
        <v>6' 1"</v>
      </c>
      <c r="O851">
        <f>'Prospects Data'!M851</f>
        <v>199</v>
      </c>
      <c r="P851" t="str">
        <f>'Prospects Data'!N851</f>
        <v>R</v>
      </c>
      <c r="Q851" t="str">
        <f>'Prospects Data'!O851</f>
        <v>R</v>
      </c>
      <c r="R851">
        <f>'Prospects Data'!P851</f>
        <v>2021</v>
      </c>
      <c r="S851" t="str">
        <f>'Prospects Data'!Q851</f>
        <v>Intl15</v>
      </c>
      <c r="T851" t="str">
        <f>'Prospects Data'!R851</f>
        <v>MIN</v>
      </c>
      <c r="U851">
        <f>'Prospects Data'!S851</f>
        <v>0</v>
      </c>
      <c r="V851" t="str">
        <f>'Prospects Data'!T851</f>
        <v>Venezuela</v>
      </c>
      <c r="W851" t="str">
        <f>'Prospects Data'!U851</f>
        <v>Olivares is a slightly undersized (but well built) righty who has experienced a little bit of an arm strength bump in 2024. Mechanically similar to Cubs reliever Daniel Palencia except, with a more tilted spine and northward arm slot on release, Olivares' fastball has been in the 93-97 mph range in 2024 and features plus vertical break. He mixes three secondaries evenly: an 85-89 mph cutter, a 78-81 mph curveball and an 85-88 mph changeup. Olivares' changeup flashes big lateral action and his curveball plays nicely as a strike-stealer, but it's his funky uphill cutter that is actually generating the best rate of whiff among this group. Olivares needs to find better feel for release if he's going to have the command to start. He has a realistic multi-inning relief fallback because of his repertoire depth and might throw even harder in such a role.</v>
      </c>
      <c r="X851">
        <f>'Prospects Data'!V851</f>
        <v>0</v>
      </c>
      <c r="Y851" t="str">
        <f>'Prospects Data'!W851</f>
        <v>sa3016267</v>
      </c>
    </row>
    <row r="852" spans="2:25" x14ac:dyDescent="0.45">
      <c r="B852">
        <v>29</v>
      </c>
      <c r="C852" t="s">
        <v>5466</v>
      </c>
      <c r="D852" t="s">
        <v>31</v>
      </c>
      <c r="E852" s="7" t="str">
        <f>VLOOKUP(D852, Index!$A$2:$B$31, 2, FALSE)</f>
        <v>Cubs</v>
      </c>
      <c r="F852" s="7">
        <f t="shared" si="13"/>
        <v>851</v>
      </c>
      <c r="G852" t="str">
        <f>'Prospects Data'!E852</f>
        <v>1B</v>
      </c>
      <c r="H852" t="str">
        <f>'Prospects Data'!F852</f>
        <v>A</v>
      </c>
      <c r="I852">
        <f>'Prospects Data'!G852</f>
        <v>2027</v>
      </c>
      <c r="J852">
        <f>'Prospects Data'!H852</f>
        <v>35</v>
      </c>
      <c r="K852" t="str">
        <f>'Prospects Data'!I852</f>
        <v>High</v>
      </c>
      <c r="L852">
        <f>'Prospects Data'!J852</f>
        <v>0</v>
      </c>
      <c r="M852">
        <f>'Prospects Data'!K852</f>
        <v>21.555555500000001</v>
      </c>
      <c r="N852" t="str">
        <f>'Prospects Data'!L852</f>
        <v>6' 3"</v>
      </c>
      <c r="O852">
        <f>'Prospects Data'!M852</f>
        <v>180</v>
      </c>
      <c r="P852" t="str">
        <f>'Prospects Data'!N852</f>
        <v>S</v>
      </c>
      <c r="Q852" t="str">
        <f>'Prospects Data'!O852</f>
        <v>R</v>
      </c>
      <c r="R852">
        <f>'Prospects Data'!P852</f>
        <v>2023</v>
      </c>
      <c r="S852" t="str">
        <f>'Prospects Data'!Q852</f>
        <v>Intl15</v>
      </c>
      <c r="T852" t="str">
        <f>'Prospects Data'!R852</f>
        <v>CHC</v>
      </c>
      <c r="U852">
        <f>'Prospects Data'!S852</f>
        <v>90000</v>
      </c>
      <c r="V852" t="str">
        <f>'Prospects Data'!T852</f>
        <v>Cuba</v>
      </c>
      <c r="W852" t="str">
        <f>'Prospects Data'!U852</f>
        <v>Ramon is pretty comfortably the most physically projectable Cubs hitting prospect in Arizona for complex-level ball. He's a skinny but broad-shouldered 6-foot-3 switch-hitter with some barrel feel from the left side of the plate. Ramon signed in June of 2023 and is already 21 years old. He's a bit behind the developmental curve as a college-aged hitter in complex ball, and because the pitching in Cuba is generally so bad, it's probable that he will have a developmental hiccup or two as he climbs the minors. But he's athletic enough that the Cubs are trying him all over the diamond on defense (1B/3B/OF), and his hitterish look is a pleasant surprise given the quality of pitching he saw as an amateur. There's pretty considerable power projection here if Ramon can get stronger. He's a great developmental sleeper to follow near the bottom of the system.</v>
      </c>
      <c r="X852">
        <f>'Prospects Data'!V852</f>
        <v>0</v>
      </c>
      <c r="Y852" t="str">
        <f>'Prospects Data'!W852</f>
        <v>sa3022256</v>
      </c>
    </row>
    <row r="853" spans="2:25" x14ac:dyDescent="0.45">
      <c r="B853">
        <v>29</v>
      </c>
      <c r="C853" t="s">
        <v>5469</v>
      </c>
      <c r="D853" t="s">
        <v>16</v>
      </c>
      <c r="E853" s="7" t="str">
        <f>VLOOKUP(D853, Index!$A$2:$B$31, 2, FALSE)</f>
        <v>Giants</v>
      </c>
      <c r="F853" s="7">
        <f t="shared" si="13"/>
        <v>852</v>
      </c>
      <c r="G853" t="str">
        <f>'Prospects Data'!E853</f>
        <v>SIRP</v>
      </c>
      <c r="H853" t="str">
        <f>'Prospects Data'!F853</f>
        <v>CPX</v>
      </c>
      <c r="I853">
        <f>'Prospects Data'!G853</f>
        <v>2024</v>
      </c>
      <c r="J853">
        <f>'Prospects Data'!H853</f>
        <v>35</v>
      </c>
      <c r="K853" t="str">
        <f>'Prospects Data'!I853</f>
        <v>Med</v>
      </c>
      <c r="L853">
        <f>'Prospects Data'!J853</f>
        <v>0</v>
      </c>
      <c r="M853">
        <f>'Prospects Data'!K853</f>
        <v>25.655555499999998</v>
      </c>
      <c r="N853" t="str">
        <f>'Prospects Data'!L853</f>
        <v>6' 4"</v>
      </c>
      <c r="O853">
        <f>'Prospects Data'!M853</f>
        <v>260</v>
      </c>
      <c r="P853" t="str">
        <f>'Prospects Data'!N853</f>
        <v>R</v>
      </c>
      <c r="Q853" t="str">
        <f>'Prospects Data'!O853</f>
        <v>R</v>
      </c>
      <c r="R853">
        <f>'Prospects Data'!P853</f>
        <v>2017</v>
      </c>
      <c r="S853" t="str">
        <f>'Prospects Data'!Q853</f>
        <v>J2</v>
      </c>
      <c r="T853" t="str">
        <f>'Prospects Data'!R853</f>
        <v>MIN</v>
      </c>
      <c r="U853">
        <f>'Prospects Data'!S853</f>
        <v>500000</v>
      </c>
      <c r="V853" t="str">
        <f>'Prospects Data'!T853</f>
        <v>Taiwan</v>
      </c>
      <c r="W853" t="str">
        <f>'Prospects Data'!U853</f>
        <v>Teng was signed by the Twins and traded as part of the 2019 Sam Dyson deal. He has slowly marched to the big leagues as a four-pitch starter prospect, but his lack of athleticism and issues with walks made him more likely to be a big league reliever. That seems to have happened as Teng made the Giants' big league roster out of 2024 camp but has since been optioned, as is his probable destiny. In his early 2024 relief outings, his repertoire has been pared down to sinkers and sliders. Teng will reach back for the occasional 96, but tends to sit a few ticks below that as a starter. His mid-80s slider is tough to spot out of hand and generated a 46% miss rate in 2023. As a starter, Teng also threw a fair number of changeups and curveballs, but those are probably going to be rare show-me pitches if he ends up staying in the bullpen in perpetuity.</v>
      </c>
      <c r="X853">
        <f>'Prospects Data'!V853</f>
        <v>0</v>
      </c>
      <c r="Y853">
        <f>'Prospects Data'!W853</f>
        <v>24282</v>
      </c>
    </row>
    <row r="854" spans="2:25" x14ac:dyDescent="0.45">
      <c r="B854">
        <v>29</v>
      </c>
      <c r="C854" t="s">
        <v>5471</v>
      </c>
      <c r="D854" t="s">
        <v>10</v>
      </c>
      <c r="E854" s="7" t="str">
        <f>VLOOKUP(D854, Index!$A$2:$B$31, 2, FALSE)</f>
        <v>Mets</v>
      </c>
      <c r="F854" s="7">
        <f t="shared" si="13"/>
        <v>853</v>
      </c>
      <c r="G854" t="str">
        <f>'Prospects Data'!E854</f>
        <v>3B</v>
      </c>
      <c r="H854" t="str">
        <f>'Prospects Data'!F854</f>
        <v>A+</v>
      </c>
      <c r="I854">
        <f>'Prospects Data'!G854</f>
        <v>2026</v>
      </c>
      <c r="J854">
        <f>'Prospects Data'!H854</f>
        <v>35</v>
      </c>
      <c r="K854" t="str">
        <f>'Prospects Data'!I854</f>
        <v>Med</v>
      </c>
      <c r="L854">
        <f>'Prospects Data'!J854</f>
        <v>0</v>
      </c>
      <c r="M854">
        <f>'Prospects Data'!K854</f>
        <v>20.2472222</v>
      </c>
      <c r="N854" t="str">
        <f>'Prospects Data'!L854</f>
        <v>5' 10"</v>
      </c>
      <c r="O854">
        <f>'Prospects Data'!M854</f>
        <v>180</v>
      </c>
      <c r="P854" t="str">
        <f>'Prospects Data'!N854</f>
        <v>R</v>
      </c>
      <c r="Q854" t="str">
        <f>'Prospects Data'!O854</f>
        <v>R</v>
      </c>
      <c r="R854">
        <f>'Prospects Data'!P854</f>
        <v>2021</v>
      </c>
      <c r="S854" t="str">
        <f>'Prospects Data'!Q854</f>
        <v>Intl15</v>
      </c>
      <c r="T854" t="str">
        <f>'Prospects Data'!R854</f>
        <v>NYM</v>
      </c>
      <c r="U854">
        <f>'Prospects Data'!S854</f>
        <v>0</v>
      </c>
      <c r="V854" t="str">
        <f>'Prospects Data'!T854</f>
        <v>Dominican Republic</v>
      </c>
      <c r="W854" t="str">
        <f>'Prospects Data'!U854</f>
        <v>Lara had something of a breakout 2023 when he hit 14 homers with St. Lucie. He's struggling pretty badly out of the gate with Brooklyn in 2024, but he's only 20, he's looked better to the eye then he has performed on paper, and the last couple of weeks it looks like he's starting to adjust to the pitching quality at his new level. Lara's carrying attribute is his defensive versatility. He can play basically any position, though as of publication, the Mets haven't given him 2024 run in center field like they did last year. Lara also has uncommonly strong hands for a hitter his age and can create modest but meaningful power in a short mechanical distance. He has a chance to be a power-over-hit utility guy.</v>
      </c>
      <c r="X854">
        <f>'Prospects Data'!V854</f>
        <v>0</v>
      </c>
      <c r="Y854" t="str">
        <f>'Prospects Data'!W854</f>
        <v>sa3017123</v>
      </c>
    </row>
    <row r="855" spans="2:25" x14ac:dyDescent="0.45">
      <c r="B855">
        <v>29</v>
      </c>
      <c r="C855" t="s">
        <v>5474</v>
      </c>
      <c r="D855" t="s">
        <v>207</v>
      </c>
      <c r="E855" s="7" t="str">
        <f>VLOOKUP(D855, Index!$A$2:$B$31, 2, FALSE)</f>
        <v>White Sox</v>
      </c>
      <c r="F855" s="7">
        <f t="shared" si="13"/>
        <v>854</v>
      </c>
      <c r="G855" t="str">
        <f>'Prospects Data'!E855</f>
        <v>SP</v>
      </c>
      <c r="H855" t="str">
        <f>'Prospects Data'!F855</f>
        <v>CPX</v>
      </c>
      <c r="I855">
        <f>'Prospects Data'!G855</f>
        <v>2026</v>
      </c>
      <c r="J855">
        <f>'Prospects Data'!H855</f>
        <v>35</v>
      </c>
      <c r="K855" t="str">
        <f>'Prospects Data'!I855</f>
        <v>Med</v>
      </c>
      <c r="L855">
        <f>'Prospects Data'!J855</f>
        <v>0</v>
      </c>
      <c r="M855">
        <f>'Prospects Data'!K855</f>
        <v>20.100000000000001</v>
      </c>
      <c r="N855" t="str">
        <f>'Prospects Data'!L855</f>
        <v>6' 2"</v>
      </c>
      <c r="O855">
        <f>'Prospects Data'!M855</f>
        <v>205</v>
      </c>
      <c r="P855" t="str">
        <f>'Prospects Data'!N855</f>
        <v>R</v>
      </c>
      <c r="Q855" t="str">
        <f>'Prospects Data'!O855</f>
        <v>R</v>
      </c>
      <c r="R855">
        <f>'Prospects Data'!P855</f>
        <v>2021</v>
      </c>
      <c r="S855" t="str">
        <f>'Prospects Data'!Q855</f>
        <v>Intl15</v>
      </c>
      <c r="T855" t="str">
        <f>'Prospects Data'!R855</f>
        <v>LAD</v>
      </c>
      <c r="U855">
        <f>'Prospects Data'!S855</f>
        <v>52500</v>
      </c>
      <c r="V855" t="str">
        <f>'Prospects Data'!T855</f>
        <v>Venezuela</v>
      </c>
      <c r="W855" t="str">
        <f>'Prospects Data'!U855</f>
        <v>Martinez, who was acquired from the Dodgers as part of a trade for international bonus pool space in 2023, has been a complex-level prospect of note for the past three seasons. He was sometimes humming his fastball in at 95-98 mph while still a few months shy of his 18th birthday, but elbow injuries have ended each of his last two seasons and prevented him from leaving the Camelback Ranch nest for an affiliate. Martinez's fastball doesn't have big life and it gets tagged when it's in the meat of the zone, but he has a compact, repeatable delivery, and the visual evaluation of his strike-throwing is superior to the small and potentially health-compromised sample Maximo has put forth on the complex.  
His best looking secondary pitch is his upper-70s curveball, which has big depth and plus raw movement, but it doesn't play great off of his fastball. Martinez often uses a mid-80s slider (it bites late, but lacks length and is almost cutter-y) and an upper-80s changeup; both pitches are below average right now. He is much more physically mature than most other pitchers his age, his build more akin to a catcher's, so there isn't an obvious path toward more velocity here. That will be fine if Martinez can maintain his current level of arm strength and simply develop crispier secondaries. He hasn't been consistently healthy for a minute, but Martinez is a good young pitching prospect to monitor when he returns.</v>
      </c>
      <c r="X855" t="str">
        <f>'Prospects Data'!V855</f>
        <v>G-LuHlVb5kk</v>
      </c>
      <c r="Y855" t="str">
        <f>'Prospects Data'!W855</f>
        <v>sa3016026</v>
      </c>
    </row>
    <row r="856" spans="2:25" x14ac:dyDescent="0.45">
      <c r="B856">
        <v>29</v>
      </c>
      <c r="C856" t="s">
        <v>5478</v>
      </c>
      <c r="D856" t="s">
        <v>269</v>
      </c>
      <c r="E856" s="7" t="str">
        <f>VLOOKUP(D856, Index!$A$2:$B$31, 2, FALSE)</f>
        <v>Cardinals</v>
      </c>
      <c r="F856" s="7">
        <f t="shared" si="13"/>
        <v>855</v>
      </c>
      <c r="G856" t="str">
        <f>'Prospects Data'!E856</f>
        <v>SIRP</v>
      </c>
      <c r="H856" t="str">
        <f>'Prospects Data'!F856</f>
        <v>A</v>
      </c>
      <c r="I856">
        <f>'Prospects Data'!G856</f>
        <v>2026</v>
      </c>
      <c r="J856">
        <f>'Prospects Data'!H856</f>
        <v>35</v>
      </c>
      <c r="K856" t="str">
        <f>'Prospects Data'!I856</f>
        <v>High</v>
      </c>
      <c r="L856">
        <f>'Prospects Data'!J856</f>
        <v>0</v>
      </c>
      <c r="M856">
        <f>'Prospects Data'!K856</f>
        <v>22.694444399999998</v>
      </c>
      <c r="N856" t="str">
        <f>'Prospects Data'!L856</f>
        <v>6' 3"</v>
      </c>
      <c r="O856">
        <f>'Prospects Data'!M856</f>
        <v>173</v>
      </c>
      <c r="P856" t="str">
        <f>'Prospects Data'!N856</f>
        <v>R</v>
      </c>
      <c r="Q856" t="str">
        <f>'Prospects Data'!O856</f>
        <v>R</v>
      </c>
      <c r="R856">
        <f>'Prospects Data'!P856</f>
        <v>2019</v>
      </c>
      <c r="S856" t="str">
        <f>'Prospects Data'!Q856</f>
        <v>J2</v>
      </c>
      <c r="T856" t="str">
        <f>'Prospects Data'!R856</f>
        <v>STL</v>
      </c>
      <c r="U856">
        <f>'Prospects Data'!S856</f>
        <v>0</v>
      </c>
      <c r="V856" t="str">
        <f>'Prospects Data'!T856</f>
        <v>Dominican Republic</v>
      </c>
      <c r="W856" t="str">
        <f>'Prospects Data'!U856</f>
        <v>A nice little backfield find a couple of years ago, Clemente one of many hard-throwing righties in this system with a Division-I quarterback's frame. He's sustaining 96-99 mph fastballs early in 2024, but Clemente has not made any progress as a strike-thrower and he badly needs to if he's going to be a big leaguer at all. He has the potential for a plus-plus sinker and plus slider if he can hone his control as he climbs the minors, but right now, he's an arm strength dev project in A-ball.</v>
      </c>
      <c r="X856">
        <f>'Prospects Data'!V856</f>
        <v>0</v>
      </c>
      <c r="Y856" t="str">
        <f>'Prospects Data'!W856</f>
        <v>sa3016003</v>
      </c>
    </row>
    <row r="857" spans="2:25" x14ac:dyDescent="0.45">
      <c r="B857">
        <v>29</v>
      </c>
      <c r="C857" t="s">
        <v>5481</v>
      </c>
      <c r="D857" t="s">
        <v>70</v>
      </c>
      <c r="E857" s="7" t="str">
        <f>VLOOKUP(D857, Index!$A$2:$B$31, 2, FALSE)</f>
        <v>Athletics</v>
      </c>
      <c r="F857" s="7">
        <f t="shared" si="13"/>
        <v>856</v>
      </c>
      <c r="G857" t="str">
        <f>'Prospects Data'!E857</f>
        <v>SP</v>
      </c>
      <c r="H857" t="str">
        <f>'Prospects Data'!F857</f>
        <v>A</v>
      </c>
      <c r="I857">
        <f>'Prospects Data'!G857</f>
        <v>2027</v>
      </c>
      <c r="J857">
        <f>'Prospects Data'!H857</f>
        <v>35</v>
      </c>
      <c r="K857" t="str">
        <f>'Prospects Data'!I857</f>
        <v>Med</v>
      </c>
      <c r="L857">
        <f>'Prospects Data'!J857</f>
        <v>0</v>
      </c>
      <c r="M857">
        <f>'Prospects Data'!K857</f>
        <v>23.866666599999999</v>
      </c>
      <c r="N857" t="str">
        <f>'Prospects Data'!L857</f>
        <v>6' 4"</v>
      </c>
      <c r="O857">
        <f>'Prospects Data'!M857</f>
        <v>222</v>
      </c>
      <c r="P857" t="str">
        <f>'Prospects Data'!N857</f>
        <v>R</v>
      </c>
      <c r="Q857" t="str">
        <f>'Prospects Data'!O857</f>
        <v>R</v>
      </c>
      <c r="R857">
        <f>'Prospects Data'!P857</f>
        <v>2023</v>
      </c>
      <c r="S857" t="str">
        <f>'Prospects Data'!Q857</f>
        <v>Draft</v>
      </c>
      <c r="T857" t="str">
        <f>'Prospects Data'!R857</f>
        <v>OAK</v>
      </c>
      <c r="U857">
        <f>'Prospects Data'!S857</f>
        <v>180000</v>
      </c>
      <c r="V857" t="str">
        <f>'Prospects Data'!T857</f>
        <v>Georgia Tech</v>
      </c>
      <c r="W857" t="str">
        <f>'Prospects Data'!U857</f>
        <v>Finely had only pitched 21 combined innings at Georgia Tech entering his draft year because of the pandemic and a mid-2021 Tommy John. He's had a bit of a velo bump in pro ball; Finley is sitting in the 94-96 mph range early in starts so far in 2024, dipping back down to his usual 93-94 later in games. He hides the ball well and can sneak heaters past you at the letters. There are times when Finley's changeup has bat-missing sink but it isn't consistent. That was his most used secondary pitch at Tech and it has been again in 2024, but his sweeper has a new shape and crisper movement than his college curveballs. He's been walk-prone as a starter in Stockton and his delivery looks like that of a reliever. He's an older developmental project, but Finley is a pretty good relief prospect who should continue to develop as a starter to give his secondary stuff a better shot to improve.</v>
      </c>
      <c r="X857">
        <f>'Prospects Data'!V857</f>
        <v>0</v>
      </c>
      <c r="Y857" t="str">
        <f>'Prospects Data'!W857</f>
        <v>sa3023406</v>
      </c>
    </row>
    <row r="858" spans="2:25" x14ac:dyDescent="0.45">
      <c r="B858">
        <v>29</v>
      </c>
      <c r="C858" t="s">
        <v>5484</v>
      </c>
      <c r="D858" t="s">
        <v>170</v>
      </c>
      <c r="E858" s="7" t="str">
        <f>VLOOKUP(D858, Index!$A$2:$B$31, 2, FALSE)</f>
        <v>Guardians</v>
      </c>
      <c r="F858" s="7">
        <f t="shared" si="13"/>
        <v>857</v>
      </c>
      <c r="G858" t="str">
        <f>'Prospects Data'!E858</f>
        <v>SP</v>
      </c>
      <c r="H858">
        <f>'Prospects Data'!F858</f>
        <v>0</v>
      </c>
      <c r="I858">
        <f>'Prospects Data'!G858</f>
        <v>2026</v>
      </c>
      <c r="J858">
        <f>'Prospects Data'!H858</f>
        <v>35</v>
      </c>
      <c r="K858" t="str">
        <f>'Prospects Data'!I858</f>
        <v>High</v>
      </c>
      <c r="L858">
        <f>'Prospects Data'!J858</f>
        <v>0</v>
      </c>
      <c r="M858">
        <f>'Prospects Data'!K858</f>
        <v>23.452777699999999</v>
      </c>
      <c r="N858" t="str">
        <f>'Prospects Data'!L858</f>
        <v>6' 7"</v>
      </c>
      <c r="O858">
        <f>'Prospects Data'!M858</f>
        <v>219</v>
      </c>
      <c r="P858" t="str">
        <f>'Prospects Data'!N858</f>
        <v>R</v>
      </c>
      <c r="Q858" t="str">
        <f>'Prospects Data'!O858</f>
        <v>R</v>
      </c>
      <c r="R858">
        <f>'Prospects Data'!P858</f>
        <v>2022</v>
      </c>
      <c r="S858" t="str">
        <f>'Prospects Data'!Q858</f>
        <v>Draft</v>
      </c>
      <c r="T858" t="str">
        <f>'Prospects Data'!R858</f>
        <v>CLE</v>
      </c>
      <c r="U858">
        <f>'Prospects Data'!S858</f>
        <v>1700000</v>
      </c>
      <c r="V858" t="str">
        <f>'Prospects Data'!T858</f>
        <v>Oklahoma State</v>
      </c>
      <c r="W858" t="str">
        <f>'Prospects Data'!U858</f>
        <v>Campbell could have easily been in the Black Box Pitching group of this yearâ€™s Picks to Click. The graceful 6-foot-7 righty was Clevelandâ€™s 2022 first rounder, but he has yet to throw a pro pitch at an affiliate because he was shut down post-draft and then had surgery in May 2023 to relieve pressure on his ulnar nerve. Now he's rumored to be undergoing Tommy John in the spring of 2024, which would shelve him for yet another season. 
Campbell had premium extension/approach angle traits, a plus changeup, and a starter-worthy command foundation when he was drafted, characteristics that have him primed to explode if he can reach and maintain greater velocity in pro ball, which is becoming more common for college arms. Oklahoma State has also not been very good at maxing out their pitchers while Cleveland has. The crux of Campbell's projection in this area is his size. At a graceful 6-foot-7, Campbell releases the ball right on top of hitters, and he still has room to fill out and maybe throw harder. His low-90s fastball (which peaks in the 95-97 mph range) has riding life at the letters, he can turn over an above-average changeup even from his high slot, and he can create vertical depth on a pretty vanilla low-80s slider. If he can throw harder, he'll probably end up having more of a power, mid-80s breaker. 
Now we'll be waiting until 2025 to see him. There's a gap between Campbell's healthy projection (which was that of a 45 FV player) and his present trade value (this grade), which is impacted by multiple years of severe injury. Campbell is impossible to evaluate and so is tough to "value" as if he were part of trade discussions, but because his stuff has been all elbow while Daniel Espino's issues have been more varied and have involved his shoulder, there's a gap between those two otherwise very talented fellows here.</v>
      </c>
      <c r="X858" t="str">
        <f>'Prospects Data'!V858</f>
        <v>kiHeNQqPbDU</v>
      </c>
      <c r="Y858">
        <f>'Prospects Data'!W858</f>
        <v>0</v>
      </c>
    </row>
    <row r="859" spans="2:25" x14ac:dyDescent="0.45">
      <c r="B859">
        <v>29</v>
      </c>
      <c r="C859" t="s">
        <v>5487</v>
      </c>
      <c r="D859" t="s">
        <v>107</v>
      </c>
      <c r="E859" s="7" t="str">
        <f>VLOOKUP(D859, Index!$A$2:$B$31, 2, FALSE)</f>
        <v>Braves</v>
      </c>
      <c r="F859" s="7">
        <f t="shared" si="13"/>
        <v>858</v>
      </c>
      <c r="G859" t="str">
        <f>'Prospects Data'!E859</f>
        <v>C</v>
      </c>
      <c r="H859" t="str">
        <f>'Prospects Data'!F859</f>
        <v>A+</v>
      </c>
      <c r="I859">
        <f>'Prospects Data'!G859</f>
        <v>2025</v>
      </c>
      <c r="J859">
        <f>'Prospects Data'!H859</f>
        <v>35</v>
      </c>
      <c r="K859" t="str">
        <f>'Prospects Data'!I859</f>
        <v>High</v>
      </c>
      <c r="L859">
        <f>'Prospects Data'!J859</f>
        <v>0</v>
      </c>
      <c r="M859">
        <f>'Prospects Data'!K859</f>
        <v>23.830555499999999</v>
      </c>
      <c r="N859" t="str">
        <f>'Prospects Data'!L859</f>
        <v>6' 0"</v>
      </c>
      <c r="O859">
        <f>'Prospects Data'!M859</f>
        <v>230</v>
      </c>
      <c r="P859" t="str">
        <f>'Prospects Data'!N859</f>
        <v>R</v>
      </c>
      <c r="Q859" t="str">
        <f>'Prospects Data'!O859</f>
        <v>R</v>
      </c>
      <c r="R859">
        <f>'Prospects Data'!P859</f>
        <v>2021</v>
      </c>
      <c r="S859" t="str">
        <f>'Prospects Data'!Q859</f>
        <v>Draft</v>
      </c>
      <c r="T859" t="str">
        <f>'Prospects Data'!R859</f>
        <v>ATL</v>
      </c>
      <c r="U859">
        <f>'Prospects Data'!S859</f>
        <v>125000</v>
      </c>
      <c r="V859" t="str">
        <f>'Prospects Data'!T859</f>
        <v>St. John Fisher</v>
      </c>
      <c r="W859" t="str">
        <f>'Prospects Data'!U859</f>
        <v>Zebrowski is repeating High-A to start 2024 after he slashed .203/.307/.376 with a 90 wRC+ there in 2023. This is the sort of prospect you want to stay on for a while even when there isn't great surface-level performance, as Zebrowski is a Division-III draftee with just two full pro seasons under his belt and overt big league physicality. Zebrowski is extremely strong and has rare power for a catcher. His raw pop is comfortably plus, and even though he's likely to end up with a hit tool that's way below average, he presents viable offensive ability for a catcher. 
Zebrowski is a soundly below-average defender right now, but he's not so bad as to be considered 1B/DH-only just yet, and he's gotten better during the last year. His throwing accuracy and the pace of his exchange have improved substantially, and he's hosing a high percentage of would-be base stealers as of list publication even though his pop times are in the 45- and 50-grade range most of the time. Braves fans are familiar with the relatively low rate of actualization for developmental catchers like this (Alex Jackson, Brett Cumberland, Drew Lugbauer, etc.), but once in a while you get an Evan Gattis. Zebrowski is a developmental flier of this sort.</v>
      </c>
      <c r="X859">
        <f>'Prospects Data'!V859</f>
        <v>0</v>
      </c>
      <c r="Y859" t="str">
        <f>'Prospects Data'!W859</f>
        <v>sa3017221</v>
      </c>
    </row>
    <row r="860" spans="2:25" x14ac:dyDescent="0.45">
      <c r="B860">
        <v>29</v>
      </c>
      <c r="C860" t="s">
        <v>5491</v>
      </c>
      <c r="D860" t="s">
        <v>73</v>
      </c>
      <c r="E860" s="7" t="str">
        <f>VLOOKUP(D860, Index!$A$2:$B$31, 2, FALSE)</f>
        <v>Phillies</v>
      </c>
      <c r="F860" s="7">
        <f t="shared" si="13"/>
        <v>859</v>
      </c>
      <c r="G860" t="str">
        <f>'Prospects Data'!E860</f>
        <v>RF</v>
      </c>
      <c r="H860" t="str">
        <f>'Prospects Data'!F860</f>
        <v>DSL</v>
      </c>
      <c r="I860">
        <f>'Prospects Data'!G860</f>
        <v>2030</v>
      </c>
      <c r="J860">
        <f>'Prospects Data'!H860</f>
        <v>35</v>
      </c>
      <c r="K860" t="str">
        <f>'Prospects Data'!I860</f>
        <v>High</v>
      </c>
      <c r="L860">
        <f>'Prospects Data'!J860</f>
        <v>0</v>
      </c>
      <c r="M860">
        <f>'Prospects Data'!K860</f>
        <v>17.822222199999999</v>
      </c>
      <c r="N860" t="str">
        <f>'Prospects Data'!L860</f>
        <v>6' 4"</v>
      </c>
      <c r="O860">
        <f>'Prospects Data'!M860</f>
        <v>215</v>
      </c>
      <c r="P860" t="str">
        <f>'Prospects Data'!N860</f>
        <v>R</v>
      </c>
      <c r="Q860" t="str">
        <f>'Prospects Data'!O860</f>
        <v>R</v>
      </c>
      <c r="R860">
        <f>'Prospects Data'!P860</f>
        <v>2024</v>
      </c>
      <c r="S860" t="str">
        <f>'Prospects Data'!Q860</f>
        <v>Intl15</v>
      </c>
      <c r="T860" t="str">
        <f>'Prospects Data'!R860</f>
        <v>PHI</v>
      </c>
      <c r="U860">
        <f>'Prospects Data'!S860</f>
        <v>1450000</v>
      </c>
      <c r="V860" t="str">
        <f>'Prospects Data'!T860</f>
        <v>Dominican Republic</v>
      </c>
      <c r="W860" t="str">
        <f>'Prospects Data'!U860</f>
        <v>Perhaps the most physically mature hitter in the 2024 class, Arias is built like an SEC tight end prospect at 6-foot-4 and 220 pounds or so. As you can imagine, he has thunderous raw power. He's also surprisingly fast once underway, and has a plus arm. His speed gives Arias a shot to be a good right fielder at maturity despite his size. Like a lot of the players who earn bonuses around $1.5 million, Arias has some loud tools and some relevant potential flaws, in this case his hit tool.</v>
      </c>
      <c r="X860">
        <f>'Prospects Data'!V860</f>
        <v>0</v>
      </c>
      <c r="Y860" t="str">
        <f>'Prospects Data'!W860</f>
        <v>sa3023875</v>
      </c>
    </row>
    <row r="861" spans="2:25" x14ac:dyDescent="0.45">
      <c r="B861">
        <v>29</v>
      </c>
      <c r="C861" t="s">
        <v>5494</v>
      </c>
      <c r="D861" t="s">
        <v>130</v>
      </c>
      <c r="E861" s="7" t="str">
        <f>VLOOKUP(D861, Index!$A$2:$B$31, 2, FALSE)</f>
        <v>Rangers</v>
      </c>
      <c r="F861" s="7">
        <f t="shared" si="13"/>
        <v>860</v>
      </c>
      <c r="G861" t="str">
        <f>'Prospects Data'!E861</f>
        <v>RF</v>
      </c>
      <c r="H861" t="str">
        <f>'Prospects Data'!F861</f>
        <v>CPX</v>
      </c>
      <c r="I861">
        <f>'Prospects Data'!G861</f>
        <v>2029</v>
      </c>
      <c r="J861">
        <f>'Prospects Data'!H861</f>
        <v>35</v>
      </c>
      <c r="K861" t="str">
        <f>'Prospects Data'!I861</f>
        <v>High</v>
      </c>
      <c r="L861">
        <f>'Prospects Data'!J861</f>
        <v>0</v>
      </c>
      <c r="M861">
        <f>'Prospects Data'!K861</f>
        <v>18.522222200000002</v>
      </c>
      <c r="N861" t="str">
        <f>'Prospects Data'!L861</f>
        <v>6' 0"</v>
      </c>
      <c r="O861">
        <f>'Prospects Data'!M861</f>
        <v>230</v>
      </c>
      <c r="P861" t="str">
        <f>'Prospects Data'!N861</f>
        <v>R</v>
      </c>
      <c r="Q861" t="str">
        <f>'Prospects Data'!O861</f>
        <v>R</v>
      </c>
      <c r="R861">
        <f>'Prospects Data'!P861</f>
        <v>2023</v>
      </c>
      <c r="S861" t="str">
        <f>'Prospects Data'!Q861</f>
        <v>Intl15</v>
      </c>
      <c r="T861" t="str">
        <f>'Prospects Data'!R861</f>
        <v>TEX</v>
      </c>
      <c r="U861">
        <f>'Prospects Data'!S861</f>
        <v>97500</v>
      </c>
      <c r="V861" t="str">
        <f>'Prospects Data'!T861</f>
        <v>Dominican Republic</v>
      </c>
      <c r="W861" t="str">
        <f>'Prospects Data'!U861</f>
        <v>Morel signed for just under $100,000 in 2023. He's a very physical teenage outfielder who is still listed at a comical 180 pounds on his player page. In reality, he's pushing closer to 230 pounds already at age 18 and has the kind of raw power you'd expect given a young hitter that size. Morel's hit tool is a bit suspect. His ability to do damage is limited to a relatively narrow part of the zone, but he could feasibly be a power-over-hit corner guy in the Nelson VelÃ¡zquez mold.</v>
      </c>
      <c r="X861">
        <f>'Prospects Data'!V861</f>
        <v>0</v>
      </c>
      <c r="Y861" t="str">
        <f>'Prospects Data'!W861</f>
        <v>sa3021229</v>
      </c>
    </row>
    <row r="862" spans="2:25" x14ac:dyDescent="0.45">
      <c r="B862">
        <v>29</v>
      </c>
      <c r="C862" t="s">
        <v>5497</v>
      </c>
      <c r="D862" t="s">
        <v>7</v>
      </c>
      <c r="E862" s="7" t="str">
        <f>VLOOKUP(D862, Index!$A$2:$B$31, 2, FALSE)</f>
        <v>Marlins</v>
      </c>
      <c r="F862" s="7">
        <f t="shared" si="13"/>
        <v>861</v>
      </c>
      <c r="G862" t="str">
        <f>'Prospects Data'!E862</f>
        <v>SP</v>
      </c>
      <c r="H862" t="str">
        <f>'Prospects Data'!F862</f>
        <v>AA</v>
      </c>
      <c r="I862">
        <f>'Prospects Data'!G862</f>
        <v>2024</v>
      </c>
      <c r="J862">
        <f>'Prospects Data'!H862</f>
        <v>35</v>
      </c>
      <c r="K862" t="str">
        <f>'Prospects Data'!I862</f>
        <v>Low</v>
      </c>
      <c r="L862">
        <f>'Prospects Data'!J862</f>
        <v>0</v>
      </c>
      <c r="M862">
        <f>'Prospects Data'!K862</f>
        <v>26.8416666</v>
      </c>
      <c r="N862" t="str">
        <f>'Prospects Data'!L862</f>
        <v>6' 2"</v>
      </c>
      <c r="O862">
        <f>'Prospects Data'!M862</f>
        <v>200</v>
      </c>
      <c r="P862" t="str">
        <f>'Prospects Data'!N862</f>
        <v>R</v>
      </c>
      <c r="Q862" t="str">
        <f>'Prospects Data'!O862</f>
        <v>L</v>
      </c>
      <c r="R862">
        <f>'Prospects Data'!P862</f>
        <v>2021</v>
      </c>
      <c r="S862" t="str">
        <f>'Prospects Data'!Q862</f>
        <v>Draft</v>
      </c>
      <c r="T862" t="str">
        <f>'Prospects Data'!R862</f>
        <v>MIA</v>
      </c>
      <c r="U862">
        <f>'Prospects Data'!S862</f>
        <v>47500</v>
      </c>
      <c r="V862" t="str">
        <f>'Prospects Data'!T862</f>
        <v>TexasTech</v>
      </c>
      <c r="W862" t="str">
        <f>'Prospects Data'!U862</f>
        <v>Monteverde began his college career at Division III Virginia Wesleyan before transferring to D-II Seton Hill, where he lost most of 2019 (his junior year) to Tommy John surgery and 2020 to the pandemic. As a fifth-year grad transfer, he went to Texas Tech and struck out 101 batters in 86.1 innings despite only sitting 88-90 mph. Monteverde still only throws about that hard, but his short, vertical arm stroke is of the Clayton Kershaw phylum and helps his fastball sneak past hitters at the top of the strike zone more than an upper-80s fastball should. After feasting off his changeup in college, Monteverde has made changes to his seldom-used slider, which is now more of a cutter in the 84-85 mph range and up to 87, three ticks harder than it was a couple years ago. Monteverde now has four distinct pitches and a very repeatable delivery. He's a high-floored depth starter type without a true swing-and-miss offering.</v>
      </c>
      <c r="X862">
        <f>'Prospects Data'!V862</f>
        <v>0</v>
      </c>
      <c r="Y862" t="str">
        <f>'Prospects Data'!W862</f>
        <v>sa3016940</v>
      </c>
    </row>
    <row r="863" spans="2:25" x14ac:dyDescent="0.45">
      <c r="B863">
        <v>29</v>
      </c>
      <c r="C863" t="s">
        <v>1713</v>
      </c>
      <c r="D863" t="s">
        <v>98</v>
      </c>
      <c r="E863" s="7" t="str">
        <f>VLOOKUP(D863, Index!$A$2:$B$31, 2, FALSE)</f>
        <v>Blue Jays</v>
      </c>
      <c r="F863" s="7">
        <f t="shared" si="13"/>
        <v>862</v>
      </c>
      <c r="G863" t="str">
        <f>'Prospects Data'!E863</f>
        <v>3B</v>
      </c>
      <c r="H863" t="str">
        <f>'Prospects Data'!F863</f>
        <v>AA</v>
      </c>
      <c r="I863">
        <f>'Prospects Data'!G863</f>
        <v>2025</v>
      </c>
      <c r="J863">
        <f>'Prospects Data'!H863</f>
        <v>35</v>
      </c>
      <c r="K863" t="str">
        <f>'Prospects Data'!I863</f>
        <v>High</v>
      </c>
      <c r="L863">
        <f>'Prospects Data'!J863</f>
        <v>0</v>
      </c>
      <c r="M863">
        <f>'Prospects Data'!K863</f>
        <v>22.347222200000001</v>
      </c>
      <c r="N863" t="str">
        <f>'Prospects Data'!L863</f>
        <v>6' 1"</v>
      </c>
      <c r="O863">
        <f>'Prospects Data'!M863</f>
        <v>220</v>
      </c>
      <c r="P863" t="str">
        <f>'Prospects Data'!N863</f>
        <v>R</v>
      </c>
      <c r="Q863" t="str">
        <f>'Prospects Data'!O863</f>
        <v>R</v>
      </c>
      <c r="R863">
        <f>'Prospects Data'!P863</f>
        <v>2018</v>
      </c>
      <c r="S863" t="str">
        <f>'Prospects Data'!Q863</f>
        <v>J2</v>
      </c>
      <c r="T863" t="str">
        <f>'Prospects Data'!R863</f>
        <v>LAD</v>
      </c>
      <c r="U863">
        <f>'Prospects Data'!S863</f>
        <v>500000</v>
      </c>
      <c r="V863" t="str">
        <f>'Prospects Data'!T863</f>
        <v>Dominican Republic</v>
      </c>
      <c r="W863" t="str">
        <f>'Prospects Data'!U863</f>
        <v>De Jesus has always been a patient hitter, working counts and waiting for the pitches he knows he can get the most out of. In 2023, he swung more than the previous year and still managed to cut down on his swing-and-miss, both in and out of the zone. So heâ€™s swinging more (but not too much), and missing less, which speaks to the improvements heâ€™s made at the plate. The extra swings simultaneously led to fewer walks and more slugging, resulting in roughly the same OPS as 2022. The majority of his hits come on pitches within a horizontal band just above his belt, and most of his overall swings come in that area of the zone as well. He rarely expands the zone, displaying a keen ability to lay off breaking balls below it â€“ particularly impressive given his age. That he can be selective at the plate is a good thing, but it may mean that there are holes within the strike zone that more advanced pitchers would be able to exploit, so it behooves him to diversify the pitches he can connect with as he advances. 
Defensively, De Jesus still sees time at shortstop but heâ€™s unlikely to stay there due to his comparative lack of range, and we've had him projected to third base here for a while now. He has difficulty finding a handle on the ball and getting it out of his glove cleanly when heâ€™s on the run, and he sometimes gets ahead of himself in that regard, trying to get the ball out of his glove before itâ€™s even in there, resulting it in clanging off the heal or exterior. Heâ€™s better at ranging to his left (glove side), which is why he's a better fit at third.</v>
      </c>
      <c r="X863">
        <f>'Prospects Data'!V863</f>
        <v>0</v>
      </c>
      <c r="Y863" t="str">
        <f>'Prospects Data'!W863</f>
        <v>sa3008842</v>
      </c>
    </row>
    <row r="864" spans="2:25" x14ac:dyDescent="0.45">
      <c r="B864">
        <v>29</v>
      </c>
      <c r="C864" t="s">
        <v>5502</v>
      </c>
      <c r="D864" t="s">
        <v>14</v>
      </c>
      <c r="E864" s="7" t="str">
        <f>VLOOKUP(D864, Index!$A$2:$B$31, 2, FALSE)</f>
        <v>Padres</v>
      </c>
      <c r="F864" s="7">
        <f t="shared" si="13"/>
        <v>863</v>
      </c>
      <c r="G864" t="str">
        <f>'Prospects Data'!E864</f>
        <v>SIRP</v>
      </c>
      <c r="H864" t="str">
        <f>'Prospects Data'!F864</f>
        <v>AA</v>
      </c>
      <c r="I864">
        <f>'Prospects Data'!G864</f>
        <v>2025</v>
      </c>
      <c r="J864">
        <f>'Prospects Data'!H864</f>
        <v>35</v>
      </c>
      <c r="K864" t="str">
        <f>'Prospects Data'!I864</f>
        <v>Med</v>
      </c>
      <c r="L864">
        <f>'Prospects Data'!J864</f>
        <v>0</v>
      </c>
      <c r="M864">
        <f>'Prospects Data'!K864</f>
        <v>24.355555500000001</v>
      </c>
      <c r="N864" t="str">
        <f>'Prospects Data'!L864</f>
        <v>6' 3"</v>
      </c>
      <c r="O864">
        <f>'Prospects Data'!M864</f>
        <v>215</v>
      </c>
      <c r="P864" t="str">
        <f>'Prospects Data'!N864</f>
        <v>R</v>
      </c>
      <c r="Q864" t="str">
        <f>'Prospects Data'!O864</f>
        <v>R</v>
      </c>
      <c r="R864">
        <f>'Prospects Data'!P864</f>
        <v>2022</v>
      </c>
      <c r="S864" t="str">
        <f>'Prospects Data'!Q864</f>
        <v>UDFA</v>
      </c>
      <c r="T864" t="str">
        <f>'Prospects Data'!R864</f>
        <v>SDP</v>
      </c>
      <c r="U864">
        <f>'Prospects Data'!S864</f>
        <v>20000</v>
      </c>
      <c r="V864" t="str">
        <f>'Prospects Data'!T864</f>
        <v>New Orleans</v>
      </c>
      <c r="W864" t="str">
        <f>'Prospects Data'!U864</f>
        <v>Paplham emerged as one of the better 2022 undrafted free agent signings, a wild, hard-throwing, sinker/sweeper reliever who kissed Double-A in 2023 and pitched in the Arizona Fall League. He has mostly been hurt this season, with a three-week window of health during which Paplham looked mostly like his usual self. His velo was down a little bit, but he was still sitting 95-96 and bending in a plus-flashing sweeper in the 84-86 mph range. His drop-and-drive, somewhat cross-bodied delivery is very explosive and hard for him to maintain, and he scatters his fastball all over the place. Not long after he got back to San Antonio, Paplham was shut down again and this time was put on the 60-day IL. He has an up/down reliever projection.</v>
      </c>
      <c r="X864">
        <f>'Prospects Data'!V864</f>
        <v>0</v>
      </c>
      <c r="Y864" t="str">
        <f>'Prospects Data'!W864</f>
        <v>sa3020749</v>
      </c>
    </row>
    <row r="865" spans="2:25" x14ac:dyDescent="0.45">
      <c r="B865">
        <v>29</v>
      </c>
      <c r="C865" t="s">
        <v>5506</v>
      </c>
      <c r="D865" t="s">
        <v>39</v>
      </c>
      <c r="E865" s="7" t="str">
        <f>VLOOKUP(D865, Index!$A$2:$B$31, 2, FALSE)</f>
        <v>Tigers</v>
      </c>
      <c r="F865" s="7">
        <f t="shared" si="13"/>
        <v>864</v>
      </c>
      <c r="G865" t="str">
        <f>'Prospects Data'!E865</f>
        <v>SIRP</v>
      </c>
      <c r="H865" t="str">
        <f>'Prospects Data'!F865</f>
        <v>AAA</v>
      </c>
      <c r="I865">
        <f>'Prospects Data'!G865</f>
        <v>2024</v>
      </c>
      <c r="J865">
        <f>'Prospects Data'!H865</f>
        <v>35</v>
      </c>
      <c r="K865" t="str">
        <f>'Prospects Data'!I865</f>
        <v>Med</v>
      </c>
      <c r="L865">
        <f>'Prospects Data'!J865</f>
        <v>0</v>
      </c>
      <c r="M865">
        <f>'Prospects Data'!K865</f>
        <v>27.891666600000001</v>
      </c>
      <c r="N865" t="str">
        <f>'Prospects Data'!L865</f>
        <v>5' 11"</v>
      </c>
      <c r="O865">
        <f>'Prospects Data'!M865</f>
        <v>185</v>
      </c>
      <c r="P865" t="str">
        <f>'Prospects Data'!N865</f>
        <v>R</v>
      </c>
      <c r="Q865" t="str">
        <f>'Prospects Data'!O865</f>
        <v>R</v>
      </c>
      <c r="R865">
        <f>'Prospects Data'!P865</f>
        <v>2018</v>
      </c>
      <c r="S865" t="str">
        <f>'Prospects Data'!Q865</f>
        <v>UDFA</v>
      </c>
      <c r="T865" t="str">
        <f>'Prospects Data'!R865</f>
        <v>SEA</v>
      </c>
      <c r="U865">
        <f>'Prospects Data'!S865</f>
        <v>1000</v>
      </c>
      <c r="V865" t="str">
        <f>'Prospects Data'!T865</f>
        <v>North Carolina Central</v>
      </c>
      <c r="W865" t="str">
        <f>'Prospects Data'!U865</f>
        <v>Sweet was a 2018 undrafted free agent senior sign by Seattle who, after a 2019 breakout, stagnated at Double-A for most of three seasons before making his big league debut in 2023. He has since hopped around waivers to Oakland, San Francisco, and now Detroit just before list publication. Sweet's Bugs Bunny changeup is a stinker and embarasses a lot of hitters as it parachutes into the center of the zone. He sets it up by throwing his fastball way above the zone, so that it and his changeup look identical leaving his hand. A mid-80s cutter, which sometimes has two-planed slider movement, rounds out a three-pitch relief mix that should play in an up/down role. Trick-pitch changeups like Sweet's tend to be sufficient for low-leverage, single-inning impact, and he'll likely being up and down in 2024 regardless of whose roster he ends up on.</v>
      </c>
      <c r="X865">
        <f>'Prospects Data'!V865</f>
        <v>0</v>
      </c>
      <c r="Y865">
        <f>'Prospects Data'!W865</f>
        <v>25348</v>
      </c>
    </row>
    <row r="866" spans="2:25" x14ac:dyDescent="0.45">
      <c r="B866">
        <v>29</v>
      </c>
      <c r="C866" t="s">
        <v>647</v>
      </c>
      <c r="D866" t="s">
        <v>104</v>
      </c>
      <c r="E866" s="7" t="str">
        <f>VLOOKUP(D866, Index!$A$2:$B$31, 2, FALSE)</f>
        <v>Nationals</v>
      </c>
      <c r="F866" s="7">
        <f t="shared" si="13"/>
        <v>865</v>
      </c>
      <c r="G866" t="str">
        <f>'Prospects Data'!E866</f>
        <v>3B</v>
      </c>
      <c r="H866" t="str">
        <f>'Prospects Data'!F866</f>
        <v>MLB</v>
      </c>
      <c r="I866">
        <f>'Prospects Data'!G866</f>
        <v>2024</v>
      </c>
      <c r="J866">
        <f>'Prospects Data'!H866</f>
        <v>35</v>
      </c>
      <c r="K866" t="str">
        <f>'Prospects Data'!I866</f>
        <v>Med</v>
      </c>
      <c r="L866">
        <f>'Prospects Data'!J866</f>
        <v>0</v>
      </c>
      <c r="M866">
        <f>'Prospects Data'!K866</f>
        <v>24.119444399999999</v>
      </c>
      <c r="N866" t="str">
        <f>'Prospects Data'!L866</f>
        <v>6' 2"</v>
      </c>
      <c r="O866">
        <f>'Prospects Data'!M866</f>
        <v>200</v>
      </c>
      <c r="P866" t="str">
        <f>'Prospects Data'!N866</f>
        <v>R</v>
      </c>
      <c r="Q866" t="str">
        <f>'Prospects Data'!O866</f>
        <v>R</v>
      </c>
      <c r="R866">
        <f>'Prospects Data'!P866</f>
        <v>2022</v>
      </c>
      <c r="S866" t="str">
        <f>'Prospects Data'!Q866</f>
        <v>Draft</v>
      </c>
      <c r="T866" t="str">
        <f>'Prospects Data'!R866</f>
        <v>WSN</v>
      </c>
      <c r="U866">
        <f>'Prospects Data'!S866</f>
        <v>758900</v>
      </c>
      <c r="V866" t="str">
        <f>'Prospects Data'!T866</f>
        <v>Tennessee</v>
      </c>
      <c r="W866" t="str">
        <f>'Prospects Data'!U866</f>
        <v>Lipscomb didn't really break out until his fourth year with Tennessee, when he first began getting regular playing time and hit .355/.428/.717 with 22 bombs. The track record for hitters who perform at an elite level a year after they are first draft eligible isn't great, but Lipscomb certainly looked the part of a big leaguer athletically, and it was feasible that the pandemic and the depth in front of him while he was an underclassman had obscured his true ability when he was first draft eligible. He was FanGraphs' 85th ranked amateur prospect before the 2022 draft and was selected 84th overall, signing for about $750,000. 
Lipscomb was perhaps the most unlikely 2024 Opening Day rookie. He spent most of 2023 at Double-A, where he performed slightly above the league average despite pretty terrible plate discipline. He swung at a 58% clip last year, which is very concerning, though he covers enough of the zone to have kept his strikeout rate down below 20%. While his feel for oppo contact is aesthetically pleasing, it's tough to project enough offense here for him to profile at third base. He has fantastic range at the hot corner, but his arm isn't great. Lipscomb one-hops a lot of throws and often takes an extra beat to get rid of the baseball, which you don't have the luxury of doing at the big league level. He played both middle infield positions during spring training and has a shot to develop into a viable second baseman. He was demoted back to Rochester a couple weeks prior to list publication and needs to add defensive versatility to his game in order to be rosterable.</v>
      </c>
      <c r="X866">
        <f>'Prospects Data'!V866</f>
        <v>0</v>
      </c>
      <c r="Y866">
        <f>'Prospects Data'!W866</f>
        <v>31567</v>
      </c>
    </row>
    <row r="867" spans="2:25" x14ac:dyDescent="0.45">
      <c r="B867">
        <v>29</v>
      </c>
      <c r="C867" t="s">
        <v>5510</v>
      </c>
      <c r="D867" t="s">
        <v>82</v>
      </c>
      <c r="E867" s="7" t="str">
        <f>VLOOKUP(D867, Index!$A$2:$B$31, 2, FALSE)</f>
        <v>Mariners</v>
      </c>
      <c r="F867" s="7">
        <f t="shared" si="13"/>
        <v>866</v>
      </c>
      <c r="G867" t="str">
        <f>'Prospects Data'!E867</f>
        <v>SIRP</v>
      </c>
      <c r="H867" t="str">
        <f>'Prospects Data'!F867</f>
        <v>AA</v>
      </c>
      <c r="I867">
        <f>'Prospects Data'!G867</f>
        <v>2025</v>
      </c>
      <c r="J867">
        <f>'Prospects Data'!H867</f>
        <v>35</v>
      </c>
      <c r="K867" t="str">
        <f>'Prospects Data'!I867</f>
        <v>Med</v>
      </c>
      <c r="L867">
        <f>'Prospects Data'!J867</f>
        <v>0</v>
      </c>
      <c r="M867">
        <f>'Prospects Data'!K867</f>
        <v>23.766666600000001</v>
      </c>
      <c r="N867" t="str">
        <f>'Prospects Data'!L867</f>
        <v>6' 1"</v>
      </c>
      <c r="O867">
        <f>'Prospects Data'!M867</f>
        <v>180</v>
      </c>
      <c r="P867" t="str">
        <f>'Prospects Data'!N867</f>
        <v>R</v>
      </c>
      <c r="Q867" t="str">
        <f>'Prospects Data'!O867</f>
        <v>R</v>
      </c>
      <c r="R867">
        <f>'Prospects Data'!P867</f>
        <v>2017</v>
      </c>
      <c r="S867" t="str">
        <f>'Prospects Data'!Q867</f>
        <v>J2</v>
      </c>
      <c r="T867" t="str">
        <f>'Prospects Data'!R867</f>
        <v>SEA</v>
      </c>
      <c r="U867">
        <f>'Prospects Data'!S867</f>
        <v>0</v>
      </c>
      <c r="V867" t="str">
        <f>'Prospects Data'!T867</f>
        <v>Venezuela</v>
      </c>
      <c r="W867" t="str">
        <f>'Prospects Data'!U867</f>
        <v>The tightly wound Curvelo has big arm strength that plays down due to his fastball's shape and his lackluster command. His bullet spin slider is very nasty and has uncommon depth for a pitch in the 83-87 mph range. It also plays as a strike-stealer in the zone, and Curvelo's feel for landing it is much better than his feel for locating his fastball. He's having success in a one- and two-inning relief role at Arkansas right now and looks like an up/down reliever.</v>
      </c>
      <c r="X867">
        <f>'Prospects Data'!V867</f>
        <v>0</v>
      </c>
      <c r="Y867" t="str">
        <f>'Prospects Data'!W867</f>
        <v>sa3008169</v>
      </c>
    </row>
    <row r="868" spans="2:25" x14ac:dyDescent="0.45">
      <c r="B868">
        <v>29</v>
      </c>
      <c r="C868" t="s">
        <v>5513</v>
      </c>
      <c r="D868" t="s">
        <v>191</v>
      </c>
      <c r="E868" s="7" t="str">
        <f>VLOOKUP(D868, Index!$A$2:$B$31, 2, FALSE)</f>
        <v>Astros</v>
      </c>
      <c r="F868" s="7">
        <f t="shared" si="13"/>
        <v>867</v>
      </c>
      <c r="G868" t="str">
        <f>'Prospects Data'!E868</f>
        <v>SP</v>
      </c>
      <c r="H868" t="str">
        <f>'Prospects Data'!F868</f>
        <v>AAA</v>
      </c>
      <c r="I868">
        <f>'Prospects Data'!G868</f>
        <v>2025</v>
      </c>
      <c r="J868">
        <f>'Prospects Data'!H868</f>
        <v>35</v>
      </c>
      <c r="K868" t="str">
        <f>'Prospects Data'!I868</f>
        <v>Low</v>
      </c>
      <c r="L868">
        <f>'Prospects Data'!J868</f>
        <v>0</v>
      </c>
      <c r="M868">
        <f>'Prospects Data'!K868</f>
        <v>25.602777700000001</v>
      </c>
      <c r="N868" t="str">
        <f>'Prospects Data'!L868</f>
        <v>6' 4"</v>
      </c>
      <c r="O868">
        <f>'Prospects Data'!M868</f>
        <v>225</v>
      </c>
      <c r="P868" t="str">
        <f>'Prospects Data'!N868</f>
        <v>L</v>
      </c>
      <c r="Q868" t="str">
        <f>'Prospects Data'!O868</f>
        <v>L</v>
      </c>
      <c r="R868">
        <f>'Prospects Data'!P868</f>
        <v>2021</v>
      </c>
      <c r="S868" t="str">
        <f>'Prospects Data'!Q868</f>
        <v>Draft</v>
      </c>
      <c r="T868" t="str">
        <f>'Prospects Data'!R868</f>
        <v>HOU</v>
      </c>
      <c r="U868">
        <f>'Prospects Data'!S868</f>
        <v>127500</v>
      </c>
      <c r="V868" t="str">
        <f>'Prospects Data'!T868</f>
        <v>Central Florida</v>
      </c>
      <c r="W868" t="str">
        <f>'Prospects Data'!U868</f>
        <v>Gordon kicked back from Florida to Hillsborough Community College (FL) before bumping back to Division-I ball with Central Florida. He made four starts there before the 2020 shutdown, then his 2021 season for the Knights was cut short by Tommy John. The Astros used a 2021 Day Two pick on him anyway and hustled Gordon up the minor league ladder when he was finally back from his TJ rehab in 2022. He was assigned straight to Double-A Corpus Christi in 2023; Gordon tossed 128.1 frames â€” 27.1% K%, 10.4% BB%, 4.14 ERA â€” over the season and reached Triple-A. While his smoke-and-mirrors deception hasn't played quite as well as it did against A-ball bats, Gordon is still throwing a starter's level of strikes and showing stuff commensurate with a backend starter. Gordonâ€™s four-seam fastball sits between 90-92 mph, but it consistently plays above its pure velocity due to his top-tier extension. His cross-bodied delivery makes him especially tough against lefties. He throws two breaking balls. His curveball is a 1-to-7 shaped offering that often morphs into a slurvey-shaped pitch, while his slider is a shorter sweeper type that shows sharper break. The effectiveness of Gordonâ€™s changeup is driven by his ability to throw the pitch with deceptive arm speed; on pure stuff, it's lacking. Gordon squeezes the most out of his arsenal via deception and unpredictability, and projects to be a spot starter relatively soon.</v>
      </c>
      <c r="X868">
        <f>'Prospects Data'!V868</f>
        <v>0</v>
      </c>
      <c r="Y868" t="str">
        <f>'Prospects Data'!W868</f>
        <v>sa3019426</v>
      </c>
    </row>
    <row r="869" spans="2:25" x14ac:dyDescent="0.45">
      <c r="B869">
        <v>30</v>
      </c>
      <c r="C869" t="s">
        <v>5517</v>
      </c>
      <c r="D869" t="s">
        <v>18</v>
      </c>
      <c r="E869" s="7" t="str">
        <f>VLOOKUP(D869, Index!$A$2:$B$31, 2, FALSE)</f>
        <v>Diamondbacks</v>
      </c>
      <c r="F869" s="7">
        <f t="shared" si="13"/>
        <v>868</v>
      </c>
      <c r="G869" t="str">
        <f>'Prospects Data'!E869</f>
        <v>SIRP</v>
      </c>
      <c r="H869" t="str">
        <f>'Prospects Data'!F869</f>
        <v>AA</v>
      </c>
      <c r="I869">
        <f>'Prospects Data'!G869</f>
        <v>2026</v>
      </c>
      <c r="J869">
        <f>'Prospects Data'!H869</f>
        <v>40</v>
      </c>
      <c r="K869" t="str">
        <f>'Prospects Data'!I869</f>
        <v>Low</v>
      </c>
      <c r="L869">
        <f>'Prospects Data'!J869</f>
        <v>0</v>
      </c>
      <c r="M869">
        <f>'Prospects Data'!K869</f>
        <v>25.866666599999999</v>
      </c>
      <c r="N869" t="str">
        <f>'Prospects Data'!L869</f>
        <v>6' 1"</v>
      </c>
      <c r="O869">
        <f>'Prospects Data'!M869</f>
        <v>190</v>
      </c>
      <c r="P869" t="str">
        <f>'Prospects Data'!N869</f>
        <v>R</v>
      </c>
      <c r="Q869" t="str">
        <f>'Prospects Data'!O869</f>
        <v>R</v>
      </c>
      <c r="R869">
        <f>'Prospects Data'!P869</f>
        <v>2023</v>
      </c>
      <c r="S869" t="str">
        <f>'Prospects Data'!Q869</f>
        <v>MiLB FA</v>
      </c>
      <c r="T869" t="str">
        <f>'Prospects Data'!R869</f>
        <v>ARI</v>
      </c>
      <c r="U869">
        <f>'Prospects Data'!S869</f>
        <v>0</v>
      </c>
      <c r="V869" t="str">
        <f>'Prospects Data'!T869</f>
        <v>Mexico</v>
      </c>
      <c r="W869" t="str">
        <f>'Prospects Data'!U869</f>
        <v>Signed out of Mexico in December of 2023, Gutierrez looks like a fast-track middle reliever. He is commanding a 93-95 mph fastball to his arm side, a mid-80s slider to his glove side, and missing bats with a changeup that he has less consistent feel for. Undersized but athletic, Gutierrez's delivery takes him directly to the plate and helps him fill the strike zone. He became more efficient in Mexico across the last couple of seasons as his innings count climbed, and his breaking ball looks like it has more depth now than when he was with Mazatlan. He doesn't have late-inning stuff but should be a stable middle inning option in relatively short order.</v>
      </c>
      <c r="X869">
        <f>'Prospects Data'!V869</f>
        <v>0</v>
      </c>
      <c r="Y869" t="str">
        <f>'Prospects Data'!W869</f>
        <v>sa3005379</v>
      </c>
    </row>
    <row r="870" spans="2:25" x14ac:dyDescent="0.45">
      <c r="B870">
        <v>30</v>
      </c>
      <c r="C870" t="s">
        <v>5521</v>
      </c>
      <c r="D870" t="s">
        <v>89</v>
      </c>
      <c r="E870" s="7" t="str">
        <f>VLOOKUP(D870, Index!$A$2:$B$31, 2, FALSE)</f>
        <v>Rays</v>
      </c>
      <c r="F870" s="7">
        <f t="shared" si="13"/>
        <v>869</v>
      </c>
      <c r="G870" t="str">
        <f>'Prospects Data'!E870</f>
        <v>SIRP</v>
      </c>
      <c r="H870" t="str">
        <f>'Prospects Data'!F870</f>
        <v>AA</v>
      </c>
      <c r="I870">
        <f>'Prospects Data'!G870</f>
        <v>2025</v>
      </c>
      <c r="J870">
        <f>'Prospects Data'!H870</f>
        <v>40</v>
      </c>
      <c r="K870" t="str">
        <f>'Prospects Data'!I870</f>
        <v>High</v>
      </c>
      <c r="L870">
        <f>'Prospects Data'!J870</f>
        <v>0</v>
      </c>
      <c r="M870">
        <f>'Prospects Data'!K870</f>
        <v>23.225000000000001</v>
      </c>
      <c r="N870" t="str">
        <f>'Prospects Data'!L870</f>
        <v>5' 11"</v>
      </c>
      <c r="O870">
        <f>'Prospects Data'!M870</f>
        <v>170</v>
      </c>
      <c r="P870" t="str">
        <f>'Prospects Data'!N870</f>
        <v>L</v>
      </c>
      <c r="Q870" t="str">
        <f>'Prospects Data'!O870</f>
        <v>L</v>
      </c>
      <c r="R870">
        <f>'Prospects Data'!P870</f>
        <v>2017</v>
      </c>
      <c r="S870" t="str">
        <f>'Prospects Data'!Q870</f>
        <v>J2</v>
      </c>
      <c r="T870" t="str">
        <f>'Prospects Data'!R870</f>
        <v>TBR</v>
      </c>
      <c r="U870">
        <f>'Prospects Data'!S870</f>
        <v>38000</v>
      </c>
      <c r="V870" t="str">
        <f>'Prospects Data'!T870</f>
        <v>Dominican Republic</v>
      </c>
      <c r="W870" t="str">
        <f>'Prospects Data'!U870</f>
        <v>Jimenez still has an ultra-thin frame that could handle significant strength/weight, but at 23 years old, minimal body transformation should be expected in the coming years. Last year was Jimenezâ€™s first pro season where he worked out of the bullpen more than he did as a starter (36 games, 2 starts) and it appears the Rays have fully committed to transitioning him to a relief role, as heâ€™s worked solely out of the 'pen in 2024. Despite working in shorter bursts, his fastball continues to sit between 92-94 mph and touch 95-96 on occasion. Itâ€™s a heater that doesn't have any outlier traits as it pertains to life or movement. His 80-85 mph slider is a two-plane breaker that will occasionally shorten up but consistently maintains late movement. Jimenezâ€™s changeup (82-85 mph) is effective because of how well he maintains his arm speed. Itâ€™s a pitch that appears hard for hitters to identify out of his hand and the 8-10 mph velocity gap from his fastball is also significant. In fact, Jimenez's arm speed makes us want to project further on his changeup quality down the line. We like Jimenez as a reverse-splits lefty reliever.</v>
      </c>
      <c r="X870">
        <f>'Prospects Data'!V870</f>
        <v>0</v>
      </c>
      <c r="Y870" t="str">
        <f>'Prospects Data'!W870</f>
        <v>sa3008074</v>
      </c>
    </row>
    <row r="871" spans="2:25" x14ac:dyDescent="0.45">
      <c r="B871">
        <v>30</v>
      </c>
      <c r="C871" t="s">
        <v>5524</v>
      </c>
      <c r="D871" t="s">
        <v>46</v>
      </c>
      <c r="E871" s="7" t="str">
        <f>VLOOKUP(D871, Index!$A$2:$B$31, 2, FALSE)</f>
        <v>Dodgers</v>
      </c>
      <c r="F871" s="7">
        <f t="shared" si="13"/>
        <v>870</v>
      </c>
      <c r="G871" t="str">
        <f>'Prospects Data'!E871</f>
        <v>CF</v>
      </c>
      <c r="H871" t="str">
        <f>'Prospects Data'!F871</f>
        <v>A</v>
      </c>
      <c r="I871">
        <f>'Prospects Data'!G871</f>
        <v>2028</v>
      </c>
      <c r="J871">
        <f>'Prospects Data'!H871</f>
        <v>40</v>
      </c>
      <c r="K871" t="str">
        <f>'Prospects Data'!I871</f>
        <v>High</v>
      </c>
      <c r="L871">
        <f>'Prospects Data'!J871</f>
        <v>0</v>
      </c>
      <c r="M871">
        <f>'Prospects Data'!K871</f>
        <v>19.744444399999999</v>
      </c>
      <c r="N871" t="str">
        <f>'Prospects Data'!L871</f>
        <v>5' 10"</v>
      </c>
      <c r="O871">
        <f>'Prospects Data'!M871</f>
        <v>170</v>
      </c>
      <c r="P871" t="str">
        <f>'Prospects Data'!N871</f>
        <v>L</v>
      </c>
      <c r="Q871" t="str">
        <f>'Prospects Data'!O871</f>
        <v>L</v>
      </c>
      <c r="R871">
        <f>'Prospects Data'!P871</f>
        <v>2023</v>
      </c>
      <c r="S871" t="str">
        <f>'Prospects Data'!Q871</f>
        <v>Draft</v>
      </c>
      <c r="T871" t="str">
        <f>'Prospects Data'!R871</f>
        <v>LAD</v>
      </c>
      <c r="U871">
        <f>'Prospects Data'!S871</f>
        <v>1850000</v>
      </c>
      <c r="V871" t="str">
        <f>'Prospects Data'!T871</f>
        <v>Atascocita HS (TX)</v>
      </c>
      <c r="W871" t="str">
        <f>'Prospects Data'!U871</f>
        <v>The Dodgers were rumored to be on Jonny Farmelo with their first round pick in 2023, but he went not long before their selection and they pivoted to George for $500k less than slot. He's a slash-and-dash teenager with elite speed. His wheels will enable him to play center field (his feel isn't great right now, though) and could make him a plus defender out there with development. George is on tape switch-hitting during parts of his high school career but has been exclusively lefty since at least late-2022. His style of hitting  relies on his speed to beat out infield hits, with most of his extra bases coming via doubles grounded into the corners. He looked physically overmatched in pro ball after the draft (I know his surface stats are good, but they're BABIP-driven) and he badly needs to get stronger.  Unless he can develop more pop, his ceiling is that of a modern nine-hole hitter.</v>
      </c>
      <c r="X871">
        <f>'Prospects Data'!V871</f>
        <v>0</v>
      </c>
      <c r="Y871" t="str">
        <f>'Prospects Data'!W871</f>
        <v>sa3022660</v>
      </c>
    </row>
    <row r="872" spans="2:25" x14ac:dyDescent="0.45">
      <c r="B872">
        <v>30</v>
      </c>
      <c r="C872" t="s">
        <v>5528</v>
      </c>
      <c r="D872" t="s">
        <v>76</v>
      </c>
      <c r="E872" s="7" t="str">
        <f>VLOOKUP(D872, Index!$A$2:$B$31, 2, FALSE)</f>
        <v>Pirates</v>
      </c>
      <c r="F872" s="7">
        <f t="shared" si="13"/>
        <v>871</v>
      </c>
      <c r="G872" t="str">
        <f>'Prospects Data'!E872</f>
        <v>SP</v>
      </c>
      <c r="H872" t="str">
        <f>'Prospects Data'!F872</f>
        <v>CPX</v>
      </c>
      <c r="I872">
        <f>'Prospects Data'!G872</f>
        <v>2029</v>
      </c>
      <c r="J872">
        <f>'Prospects Data'!H872</f>
        <v>40</v>
      </c>
      <c r="K872" t="str">
        <f>'Prospects Data'!I872</f>
        <v>High</v>
      </c>
      <c r="L872">
        <f>'Prospects Data'!J872</f>
        <v>0</v>
      </c>
      <c r="M872">
        <f>'Prospects Data'!K872</f>
        <v>20.2166666</v>
      </c>
      <c r="N872" t="str">
        <f>'Prospects Data'!L872</f>
        <v>6' 4"</v>
      </c>
      <c r="O872">
        <f>'Prospects Data'!M872</f>
        <v>215</v>
      </c>
      <c r="P872" t="str">
        <f>'Prospects Data'!N872</f>
        <v>R</v>
      </c>
      <c r="Q872" t="str">
        <f>'Prospects Data'!O872</f>
        <v>R</v>
      </c>
      <c r="R872">
        <f>'Prospects Data'!P872</f>
        <v>2023</v>
      </c>
      <c r="S872" t="str">
        <f>'Prospects Data'!Q872</f>
        <v>Intl15</v>
      </c>
      <c r="T872" t="str">
        <f>'Prospects Data'!R872</f>
        <v>PIT</v>
      </c>
      <c r="U872">
        <f>'Prospects Data'!S872</f>
        <v>750000</v>
      </c>
      <c r="V872" t="str">
        <f>'Prospects Data'!T872</f>
        <v>South Korea</v>
      </c>
      <c r="W872" t="str">
        <f>'Prospects Data'!U872</f>
        <v>In August of 2022, Shim announced he would skip the September KBO draft in order to sign with an MLB club right away. A few months later, the Pirates emerged as the word-of-mouth favorite to sign him; he inked a deal for $750,000 in January of 2023. He was shut down after two starts with a pec strain and returned at the very end of the season for two more. He hasn't pitched yet in 2024 due to a shoulder injury. 
When healthy, Shim's fastball sits 95 with above-average life. His slow, mid-70s curveball is easy to identify out of his hand, but it has lovely shape and depth of break, so perhaps it can be sculpted into a more traditional big league breaking ball because of his proclivity for spin. Opinions on Shim vary because he offers less physical projection than is typical for a 20-year-old pitcher, but there's big arm speed here and big riding life to Shim's fastball. The effects of a pro strength and conditioning program might kick-start him down the path toward finding a more consistent release and sustaining the big velocity as a pro starter, which he might even be able to focus on during this injury rehab period. That's a very walkable path. Still, the teenage pitcher demo is bust-prone and, anecdotally, this seems especially true when the prospect in question already throws really hard at age 17 or 18 and immediately gets hurt multiple times once turning pro. Those risks apply here.</v>
      </c>
      <c r="X872">
        <f>'Prospects Data'!V872</f>
        <v>0</v>
      </c>
      <c r="Y872" t="str">
        <f>'Prospects Data'!W872</f>
        <v>sa3022110</v>
      </c>
    </row>
    <row r="873" spans="2:25" x14ac:dyDescent="0.45">
      <c r="B873">
        <v>30</v>
      </c>
      <c r="C873" t="s">
        <v>5531</v>
      </c>
      <c r="D873" t="s">
        <v>56</v>
      </c>
      <c r="E873" s="7" t="str">
        <f>VLOOKUP(D873, Index!$A$2:$B$31, 2, FALSE)</f>
        <v>Brewers</v>
      </c>
      <c r="F873" s="7">
        <f t="shared" si="13"/>
        <v>872</v>
      </c>
      <c r="G873" t="str">
        <f>'Prospects Data'!E873</f>
        <v>SP</v>
      </c>
      <c r="H873">
        <f>'Prospects Data'!F873</f>
        <v>0</v>
      </c>
      <c r="I873">
        <f>'Prospects Data'!G873</f>
        <v>2029</v>
      </c>
      <c r="J873">
        <f>'Prospects Data'!H873</f>
        <v>40</v>
      </c>
      <c r="K873" t="str">
        <f>'Prospects Data'!I873</f>
        <v>Med</v>
      </c>
      <c r="L873">
        <f>'Prospects Data'!J873</f>
        <v>0</v>
      </c>
      <c r="M873">
        <f>'Prospects Data'!K873</f>
        <v>18.416666599999999</v>
      </c>
      <c r="N873" t="str">
        <f>'Prospects Data'!L873</f>
        <v>6' 2"</v>
      </c>
      <c r="O873">
        <f>'Prospects Data'!M873</f>
        <v>170</v>
      </c>
      <c r="P873" t="str">
        <f>'Prospects Data'!N873</f>
        <v>R</v>
      </c>
      <c r="Q873" t="str">
        <f>'Prospects Data'!O873</f>
        <v>R</v>
      </c>
      <c r="R873">
        <f>'Prospects Data'!P873</f>
        <v>2024</v>
      </c>
      <c r="S873" t="str">
        <f>'Prospects Data'!Q873</f>
        <v>Draft</v>
      </c>
      <c r="T873" t="str">
        <f>'Prospects Data'!R873</f>
        <v>MIL</v>
      </c>
      <c r="U873">
        <f>'Prospects Data'!S873</f>
        <v>0</v>
      </c>
      <c r="V873" t="str">
        <f>'Prospects Data'!T873</f>
        <v>Christian Brothers (NJ)</v>
      </c>
      <c r="W873" t="str">
        <f>'Prospects Data'!U873</f>
        <v>The rare fella from New Jersey who can pump gas, Levonas was sitting in the 93-96 mph range this spring. His fastball plays way down due to a lack of movement and downhill angle, but both of Levonas' secondary pitches have promise. He also throws a breaking ball in the 77-81 mph range that flashes plus when located, as well as a low-80s changeup that is probably his best and most consistent offering right now. It has bat-missing, tailing action, sold well by Levonas' arm speed and effort. Levonas' control and command are pretty comfortably below average. He's one of the more raw upper-echelon high school arms in the draft, but if you think you can help his fastball play, he has one of the better three-pitch mixes.</v>
      </c>
      <c r="X873">
        <f>'Prospects Data'!V873</f>
        <v>0</v>
      </c>
      <c r="Y873">
        <f>'Prospects Data'!W873</f>
        <v>0</v>
      </c>
    </row>
    <row r="874" spans="2:25" x14ac:dyDescent="0.45">
      <c r="B874">
        <v>30</v>
      </c>
      <c r="C874" t="s">
        <v>5534</v>
      </c>
      <c r="D874" t="s">
        <v>28</v>
      </c>
      <c r="E874" s="7" t="str">
        <f>VLOOKUP(D874, Index!$A$2:$B$31, 2, FALSE)</f>
        <v>Red Sox</v>
      </c>
      <c r="F874" s="7">
        <f t="shared" si="13"/>
        <v>873</v>
      </c>
      <c r="G874" t="str">
        <f>'Prospects Data'!E874</f>
        <v>SIRP</v>
      </c>
      <c r="H874" t="str">
        <f>'Prospects Data'!F874</f>
        <v>A+</v>
      </c>
      <c r="I874">
        <f>'Prospects Data'!G874</f>
        <v>2026</v>
      </c>
      <c r="J874">
        <f>'Prospects Data'!H874</f>
        <v>40</v>
      </c>
      <c r="K874" t="str">
        <f>'Prospects Data'!I874</f>
        <v>High</v>
      </c>
      <c r="L874">
        <f>'Prospects Data'!J874</f>
        <v>0</v>
      </c>
      <c r="M874">
        <f>'Prospects Data'!K874</f>
        <v>23.3805555</v>
      </c>
      <c r="N874" t="str">
        <f>'Prospects Data'!L874</f>
        <v>6' 2"</v>
      </c>
      <c r="O874">
        <f>'Prospects Data'!M874</f>
        <v>215</v>
      </c>
      <c r="P874" t="str">
        <f>'Prospects Data'!N874</f>
        <v>L</v>
      </c>
      <c r="Q874" t="str">
        <f>'Prospects Data'!O874</f>
        <v>L</v>
      </c>
      <c r="R874">
        <f>'Prospects Data'!P874</f>
        <v>2022</v>
      </c>
      <c r="S874" t="str">
        <f>'Prospects Data'!Q874</f>
        <v>Draft</v>
      </c>
      <c r="T874" t="str">
        <f>'Prospects Data'!R874</f>
        <v>BOS</v>
      </c>
      <c r="U874">
        <f>'Prospects Data'!S874</f>
        <v>322500</v>
      </c>
      <c r="V874" t="str">
        <f>'Prospects Data'!T874</f>
        <v>Old Dominion</v>
      </c>
      <c r="W874" t="str">
        <f>'Prospects Data'!U874</f>
        <v>Dean would typically sit 93-96 with big carry out of the bullpen in college, but the Red Sox have been developing him as a starter for the last two seasons. That didn't go so well in Dean's first pro season, as he sat just 92 mph and walked a batter per inning at Low-A Salem. He's back there again in 2024 and the Sox have totally overhauled his delivery. He now has a cross-bodied stride and three-quarters arm slot more typical of a nasty lefty reliever, and his arm strength has rebounded in a big way. The new delivery has also aided in the playability of Dean's breaking ball, a big 82-85 mph bender that starts in the lefty batter's box and finishes over the plate. His cambio now lacks the sinking finish it had at peak, but it might rebound as Dean gets feel for his new mechanics. It's possible I'm underappreciating how big a velo boost Dean would have if he actually moved to the bullpen, and if that's true, I'm underselling his ceiling here. But he's throwing with a lot of effort right now and I think he'd hold in this range were he 'penned. He looks like a good lefty reliever.</v>
      </c>
      <c r="X874">
        <f>'Prospects Data'!V874</f>
        <v>0</v>
      </c>
      <c r="Y874" t="str">
        <f>'Prospects Data'!W874</f>
        <v>sa3020740</v>
      </c>
    </row>
    <row r="875" spans="2:25" x14ac:dyDescent="0.45">
      <c r="B875">
        <v>30</v>
      </c>
      <c r="C875" t="s">
        <v>1759</v>
      </c>
      <c r="D875" t="s">
        <v>59</v>
      </c>
      <c r="E875" s="7" t="str">
        <f>VLOOKUP(D875, Index!$A$2:$B$31, 2, FALSE)</f>
        <v>Twins</v>
      </c>
      <c r="F875" s="7">
        <f t="shared" si="13"/>
        <v>874</v>
      </c>
      <c r="G875" t="str">
        <f>'Prospects Data'!E875</f>
        <v>LF</v>
      </c>
      <c r="H875" t="str">
        <f>'Prospects Data'!F875</f>
        <v>AA</v>
      </c>
      <c r="I875">
        <f>'Prospects Data'!G875</f>
        <v>2025</v>
      </c>
      <c r="J875">
        <f>'Prospects Data'!H875</f>
        <v>40</v>
      </c>
      <c r="K875" t="str">
        <f>'Prospects Data'!I875</f>
        <v>High</v>
      </c>
      <c r="L875">
        <f>'Prospects Data'!J875</f>
        <v>0</v>
      </c>
      <c r="M875">
        <f>'Prospects Data'!K875</f>
        <v>22.069444399999998</v>
      </c>
      <c r="N875" t="str">
        <f>'Prospects Data'!L875</f>
        <v>6' 0"</v>
      </c>
      <c r="O875">
        <f>'Prospects Data'!M875</f>
        <v>220</v>
      </c>
      <c r="P875" t="str">
        <f>'Prospects Data'!N875</f>
        <v>R</v>
      </c>
      <c r="Q875" t="str">
        <f>'Prospects Data'!O875</f>
        <v>R</v>
      </c>
      <c r="R875">
        <f>'Prospects Data'!P875</f>
        <v>2020</v>
      </c>
      <c r="S875" t="str">
        <f>'Prospects Data'!Q875</f>
        <v>Draft</v>
      </c>
      <c r="T875" t="str">
        <f>'Prospects Data'!R875</f>
        <v>MIN</v>
      </c>
      <c r="U875">
        <f>'Prospects Data'!S875</f>
        <v>330000</v>
      </c>
      <c r="V875" t="str">
        <f>'Prospects Data'!T875</f>
        <v>Waiakea HS (HI)</v>
      </c>
      <c r="W875" t="str">
        <f>'Prospects Data'!U875</f>
        <v>After taking his lumps as a 19-year-old in the Florida State League in 2022, Rosario posted a .831 OPS with 21 homers for Cedar Rapids in 2023 but also struck out a worrisome 29.6% of the time. The power hasn't surfaced at the same rate at Double-A so far in 2024 as it did in Cedar Rapids (which is odd in Wichita), and while heâ€™s cut his strikeout rate by a tick (27%), itâ€™s still higher than we'd like to see given the lack of power production on the season. Rosario has plus raw power, but his path is on the flat side of the spectrum and he's running a groundball rate right around 50% this season, the combination of which doesn't allow him to get to anywhere near the raw juice he shows in BP. Defensively, heâ€™s still handling the corner outfield spots, where heâ€™s showing more consistent routes; he can be expected to provide average defense in both corners. This is still only Rosarioâ€™s age-21 season and he could be a swing tweak away from a breakout. His current issues have us projecting him as a lesser option in the short side of a corner outfield platoon.</v>
      </c>
      <c r="X875">
        <f>'Prospects Data'!V875</f>
        <v>0</v>
      </c>
      <c r="Y875" t="str">
        <f>'Prospects Data'!W875</f>
        <v>sa3015199</v>
      </c>
    </row>
    <row r="876" spans="2:25" x14ac:dyDescent="0.45">
      <c r="B876">
        <v>30</v>
      </c>
      <c r="C876" t="s">
        <v>5540</v>
      </c>
      <c r="D876" t="s">
        <v>31</v>
      </c>
      <c r="E876" s="7" t="str">
        <f>VLOOKUP(D876, Index!$A$2:$B$31, 2, FALSE)</f>
        <v>Cubs</v>
      </c>
      <c r="F876" s="7">
        <f t="shared" si="13"/>
        <v>875</v>
      </c>
      <c r="G876" t="str">
        <f>'Prospects Data'!E876</f>
        <v>SP</v>
      </c>
      <c r="H876" t="str">
        <f>'Prospects Data'!F876</f>
        <v>AAA</v>
      </c>
      <c r="I876">
        <f>'Prospects Data'!G876</f>
        <v>2026</v>
      </c>
      <c r="J876">
        <f>'Prospects Data'!H876</f>
        <v>35</v>
      </c>
      <c r="K876" t="str">
        <f>'Prospects Data'!I876</f>
        <v>Low</v>
      </c>
      <c r="L876">
        <f>'Prospects Data'!J876</f>
        <v>0</v>
      </c>
      <c r="M876">
        <f>'Prospects Data'!K876</f>
        <v>25.019444400000001</v>
      </c>
      <c r="N876" t="str">
        <f>'Prospects Data'!L876</f>
        <v>6' 2"</v>
      </c>
      <c r="O876">
        <f>'Prospects Data'!M876</f>
        <v>215</v>
      </c>
      <c r="P876" t="str">
        <f>'Prospects Data'!N876</f>
        <v>R</v>
      </c>
      <c r="Q876" t="str">
        <f>'Prospects Data'!O876</f>
        <v>R</v>
      </c>
      <c r="R876">
        <f>'Prospects Data'!P876</f>
        <v>2022</v>
      </c>
      <c r="S876" t="str">
        <f>'Prospects Data'!Q876</f>
        <v>Draft</v>
      </c>
      <c r="T876" t="str">
        <f>'Prospects Data'!R876</f>
        <v>CHC</v>
      </c>
      <c r="U876">
        <f>'Prospects Data'!S876</f>
        <v>200000</v>
      </c>
      <c r="V876" t="str">
        <f>'Prospects Data'!T876</f>
        <v>Arkansas</v>
      </c>
      <c r="W876" t="str">
        <f>'Prospects Data'!U876</f>
        <v>Noland had a busy freshman year at Arkansas. He played quarterback in four football games that fall, then finished the school year with a trip to the College World Series and SEC All-Freshman honors. He lost most of 2020 to the pandemic and much of 2021 to a forearm injury, returning in a bullpen capacity that year. He reclaimed a rotation spot in 2022, filling in for fellow Razorback Peyton Pallette, and made the most of his Friday starter role with a dominant senior year that earned him a ninth round selection by the Cubs. He was immediately assigned to High-A in 2023 and had a second consecutive 100-plus inning season with efficient strike throwing. He's begun 2024 at Double-A and continues to look like a quick-moving depth starter. Noland's stuff isn't sexy, but he mixes and commands it well, which is especially true of how he deploys his breaking stuff. He could feasibly be ready for spot-start duty as soon as next year. That's probably also his ceiling.</v>
      </c>
      <c r="X876">
        <f>'Prospects Data'!V876</f>
        <v>0</v>
      </c>
      <c r="Y876" t="str">
        <f>'Prospects Data'!W876</f>
        <v>sa3020834</v>
      </c>
    </row>
    <row r="877" spans="2:25" x14ac:dyDescent="0.45">
      <c r="B877">
        <v>30</v>
      </c>
      <c r="C877" t="s">
        <v>5543</v>
      </c>
      <c r="D877" t="s">
        <v>16</v>
      </c>
      <c r="E877" s="7" t="str">
        <f>VLOOKUP(D877, Index!$A$2:$B$31, 2, FALSE)</f>
        <v>Giants</v>
      </c>
      <c r="F877" s="7">
        <f t="shared" si="13"/>
        <v>876</v>
      </c>
      <c r="G877" t="str">
        <f>'Prospects Data'!E877</f>
        <v>SIRP</v>
      </c>
      <c r="H877" t="str">
        <f>'Prospects Data'!F877</f>
        <v>A+</v>
      </c>
      <c r="I877">
        <f>'Prospects Data'!G877</f>
        <v>2024</v>
      </c>
      <c r="J877">
        <f>'Prospects Data'!H877</f>
        <v>35</v>
      </c>
      <c r="K877" t="str">
        <f>'Prospects Data'!I877</f>
        <v>Low</v>
      </c>
      <c r="L877">
        <f>'Prospects Data'!J877</f>
        <v>0</v>
      </c>
      <c r="M877">
        <f>'Prospects Data'!K877</f>
        <v>27.0055555</v>
      </c>
      <c r="N877" t="str">
        <f>'Prospects Data'!L877</f>
        <v>6' 4"</v>
      </c>
      <c r="O877">
        <f>'Prospects Data'!M877</f>
        <v>195</v>
      </c>
      <c r="P877" t="str">
        <f>'Prospects Data'!N877</f>
        <v>R</v>
      </c>
      <c r="Q877" t="str">
        <f>'Prospects Data'!O877</f>
        <v>R</v>
      </c>
      <c r="R877">
        <f>'Prospects Data'!P877</f>
        <v>2019</v>
      </c>
      <c r="S877" t="str">
        <f>'Prospects Data'!Q877</f>
        <v>Draft</v>
      </c>
      <c r="T877" t="str">
        <f>'Prospects Data'!R877</f>
        <v>SFG</v>
      </c>
      <c r="U877">
        <f>'Prospects Data'!S877</f>
        <v>50000</v>
      </c>
      <c r="V877" t="str">
        <f>'Prospects Data'!T877</f>
        <v>Long Beach State</v>
      </c>
      <c r="W877" t="str">
        <f>'Prospects Data'!U877</f>
        <v>Avila was once a Rule 5 pick of the White Sox, but he didn't stick on their roster. In 2023, he worked in multi-inning relief at Sacramento, where he pitched 72 innings in 56 games. Avila is a kitchen sink reliever of sorts. He has a cutter-heavy approach to pitching and will vary four- and two-seam fastballs from a very vertical arm slot. He can also slow things down and bend in an upper-70s curveball, which often surprises hitters. It's the pitch he threw the least, but it generated the best rate of whiffs of any of his offerings in 2023. Expect him to be up and down from Triple-A.</v>
      </c>
      <c r="X877">
        <f>'Prospects Data'!V877</f>
        <v>0</v>
      </c>
      <c r="Y877">
        <f>'Prospects Data'!W877</f>
        <v>25667</v>
      </c>
    </row>
    <row r="878" spans="2:25" x14ac:dyDescent="0.45">
      <c r="B878">
        <v>30</v>
      </c>
      <c r="C878" t="s">
        <v>5546</v>
      </c>
      <c r="D878" t="s">
        <v>10</v>
      </c>
      <c r="E878" s="7" t="str">
        <f>VLOOKUP(D878, Index!$A$2:$B$31, 2, FALSE)</f>
        <v>Mets</v>
      </c>
      <c r="F878" s="7">
        <f t="shared" si="13"/>
        <v>877</v>
      </c>
      <c r="G878" t="str">
        <f>'Prospects Data'!E878</f>
        <v>RF</v>
      </c>
      <c r="H878" t="str">
        <f>'Prospects Data'!F878</f>
        <v>AA</v>
      </c>
      <c r="I878">
        <f>'Prospects Data'!G878</f>
        <v>2025</v>
      </c>
      <c r="J878">
        <f>'Prospects Data'!H878</f>
        <v>35</v>
      </c>
      <c r="K878" t="str">
        <f>'Prospects Data'!I878</f>
        <v>High</v>
      </c>
      <c r="L878">
        <f>'Prospects Data'!J878</f>
        <v>0</v>
      </c>
      <c r="M878">
        <f>'Prospects Data'!K878</f>
        <v>21.538888799999999</v>
      </c>
      <c r="N878" t="str">
        <f>'Prospects Data'!L878</f>
        <v>6' 3"</v>
      </c>
      <c r="O878">
        <f>'Prospects Data'!M878</f>
        <v>175</v>
      </c>
      <c r="P878" t="str">
        <f>'Prospects Data'!N878</f>
        <v>R</v>
      </c>
      <c r="Q878" t="str">
        <f>'Prospects Data'!O878</f>
        <v>R</v>
      </c>
      <c r="R878">
        <f>'Prospects Data'!P878</f>
        <v>2019</v>
      </c>
      <c r="S878" t="str">
        <f>'Prospects Data'!Q878</f>
        <v>J2</v>
      </c>
      <c r="T878" t="str">
        <f>'Prospects Data'!R878</f>
        <v>NYM</v>
      </c>
      <c r="U878">
        <f>'Prospects Data'!S878</f>
        <v>2050000</v>
      </c>
      <c r="V878" t="str">
        <f>'Prospects Data'!T878</f>
        <v>Dominican Republic</v>
      </c>
      <c r="W878" t="str">
        <f>'Prospects Data'!U878</f>
        <v>RamÃ­rez hit .240/.316/.354 in 174 High-A games across 2022 and 2023, but was still promoted to Binghamton to start 2024. He's off to a better start there, but his issues (a noisy swing that takes a long time to wind up and produce his otherwise impressive bat speed) remain, and he's struggling to elevate and pull fastballs. He's still just the age of a college draft prospect and RamÃ­rez has some physical abilities that merit keeping him alive as a prospect for a while longer, but the time when we could expect that he'd be a meaningful part of the Mets' future has passed. He needs to develop as a center field defender to give himself the best chance of playing a major league role.</v>
      </c>
      <c r="X878" t="str">
        <f>'Prospects Data'!V878</f>
        <v>8u-cBOEpR_M</v>
      </c>
      <c r="Y878" t="str">
        <f>'Prospects Data'!W878</f>
        <v>sa3014695</v>
      </c>
    </row>
    <row r="879" spans="2:25" x14ac:dyDescent="0.45">
      <c r="B879">
        <v>30</v>
      </c>
      <c r="C879" t="s">
        <v>1208</v>
      </c>
      <c r="D879" t="s">
        <v>155</v>
      </c>
      <c r="E879" s="7" t="str">
        <f>VLOOKUP(D879, Index!$A$2:$B$31, 2, FALSE)</f>
        <v>Royals</v>
      </c>
      <c r="F879" s="7">
        <f t="shared" si="13"/>
        <v>878</v>
      </c>
      <c r="G879" t="str">
        <f>'Prospects Data'!E879</f>
        <v>CF</v>
      </c>
      <c r="H879" t="str">
        <f>'Prospects Data'!F879</f>
        <v>AAA</v>
      </c>
      <c r="I879">
        <f>'Prospects Data'!G879</f>
        <v>2025</v>
      </c>
      <c r="J879">
        <f>'Prospects Data'!H879</f>
        <v>35</v>
      </c>
      <c r="K879" t="str">
        <f>'Prospects Data'!I879</f>
        <v>Low</v>
      </c>
      <c r="L879">
        <f>'Prospects Data'!J879</f>
        <v>0</v>
      </c>
      <c r="M879">
        <f>'Prospects Data'!K879</f>
        <v>26.574999999999999</v>
      </c>
      <c r="N879" t="str">
        <f>'Prospects Data'!L879</f>
        <v>5' 10"</v>
      </c>
      <c r="O879">
        <f>'Prospects Data'!M879</f>
        <v>194</v>
      </c>
      <c r="P879" t="str">
        <f>'Prospects Data'!N879</f>
        <v>L</v>
      </c>
      <c r="Q879" t="str">
        <f>'Prospects Data'!O879</f>
        <v>L</v>
      </c>
      <c r="R879">
        <f>'Prospects Data'!P879</f>
        <v>2019</v>
      </c>
      <c r="S879" t="str">
        <f>'Prospects Data'!Q879</f>
        <v>Draft</v>
      </c>
      <c r="T879" t="str">
        <f>'Prospects Data'!R879</f>
        <v>KCR</v>
      </c>
      <c r="U879">
        <f>'Prospects Data'!S879</f>
        <v>297500</v>
      </c>
      <c r="V879" t="str">
        <f>'Prospects Data'!T879</f>
        <v>Illinois State</v>
      </c>
      <c r="W879" t="str">
        <f>'Prospects Data'!U879</f>
        <v>Rave currently has an OPS around .900 in Omaha after posting a .749 OPS between Double- and Triple-A in 2023. He has cut his strikeout rate from 26% to 22%, and despite pulling the ball in the air at about the same rate, thereâ€™s been an uptick in his in-game power production this season. Aesthetically, not much has changed in his swing compared to last year other than that the bat is less vertical after his hands load; it's now closer to 45 degrees. Heâ€™s sure-handed in center field and covers an average amount of ground. Itâ€™s worth keeping tabs on Rave throughout the season to see if he sustains the power increase, but itâ€™s hard to see the bat coming along enough to warrant a regular 26-man roster spot. Rave is a reliable up/down type with a fifth outfielder ceiling.</v>
      </c>
      <c r="X879">
        <f>'Prospects Data'!V879</f>
        <v>0</v>
      </c>
      <c r="Y879" t="str">
        <f>'Prospects Data'!W879</f>
        <v>sa918890</v>
      </c>
    </row>
    <row r="880" spans="2:25" x14ac:dyDescent="0.45">
      <c r="B880">
        <v>30</v>
      </c>
      <c r="C880" t="s">
        <v>5551</v>
      </c>
      <c r="D880" t="s">
        <v>207</v>
      </c>
      <c r="E880" s="7" t="str">
        <f>VLOOKUP(D880, Index!$A$2:$B$31, 2, FALSE)</f>
        <v>White Sox</v>
      </c>
      <c r="F880" s="7">
        <f t="shared" si="13"/>
        <v>879</v>
      </c>
      <c r="G880" t="str">
        <f>'Prospects Data'!E880</f>
        <v>SIRP</v>
      </c>
      <c r="H880" t="str">
        <f>'Prospects Data'!F880</f>
        <v>AA</v>
      </c>
      <c r="I880">
        <f>'Prospects Data'!G880</f>
        <v>2026</v>
      </c>
      <c r="J880">
        <f>'Prospects Data'!H880</f>
        <v>35</v>
      </c>
      <c r="K880" t="str">
        <f>'Prospects Data'!I880</f>
        <v>Med</v>
      </c>
      <c r="L880">
        <f>'Prospects Data'!J880</f>
        <v>0</v>
      </c>
      <c r="M880">
        <f>'Prospects Data'!K880</f>
        <v>23.791666599999999</v>
      </c>
      <c r="N880" t="str">
        <f>'Prospects Data'!L880</f>
        <v>6' 2"</v>
      </c>
      <c r="O880">
        <f>'Prospects Data'!M880</f>
        <v>190</v>
      </c>
      <c r="P880" t="str">
        <f>'Prospects Data'!N880</f>
        <v>R</v>
      </c>
      <c r="Q880" t="str">
        <f>'Prospects Data'!O880</f>
        <v>R</v>
      </c>
      <c r="R880">
        <f>'Prospects Data'!P880</f>
        <v>2022</v>
      </c>
      <c r="S880" t="str">
        <f>'Prospects Data'!Q880</f>
        <v>Draft</v>
      </c>
      <c r="T880" t="str">
        <f>'Prospects Data'!R880</f>
        <v>CHW</v>
      </c>
      <c r="U880">
        <f>'Prospects Data'!S880</f>
        <v>200000</v>
      </c>
      <c r="V880" t="str">
        <f>'Prospects Data'!T880</f>
        <v>Wake Forest</v>
      </c>
      <c r="W880" t="str">
        <f>'Prospects Data'!U880</f>
        <v>Adler was dominant on the 2021 Cape and looked like a potential second rounder, but he really struggled to throw strikes during his draft year and fell all the way to the sixth round. Adler has power relief stuff, with three potential plus pitches. After his fastball typically sat 92-95 in college, he lived at the upper end of that boundary in 2023, when his heater sat 94-96. He can vary the shape and speed of two different breaking balls. One is a vertical curveball that sometimes has a bit of arm-side finish, which will make it a weapon against lefties; the other is a harder, two-planed slider in the 86-89 mph range. It's a pretty nasty collection of pitches, Adler just hasn't ever really thrown strikes aside from that Cape Cod stint, and his mechanical inconsistency harms his breaking ball quality in addition to his control. He'd need to be a bit more reliable than we're projecting to grab a meaningful relief role.</v>
      </c>
      <c r="X880">
        <f>'Prospects Data'!V880</f>
        <v>0</v>
      </c>
      <c r="Y880" t="str">
        <f>'Prospects Data'!W880</f>
        <v>sa3020592</v>
      </c>
    </row>
    <row r="881" spans="2:25" x14ac:dyDescent="0.45">
      <c r="B881">
        <v>30</v>
      </c>
      <c r="C881" t="s">
        <v>5554</v>
      </c>
      <c r="D881" t="s">
        <v>269</v>
      </c>
      <c r="E881" s="7" t="str">
        <f>VLOOKUP(D881, Index!$A$2:$B$31, 2, FALSE)</f>
        <v>Cardinals</v>
      </c>
      <c r="F881" s="7">
        <f t="shared" si="13"/>
        <v>880</v>
      </c>
      <c r="G881" t="str">
        <f>'Prospects Data'!E881</f>
        <v>SIRP</v>
      </c>
      <c r="H881" t="str">
        <f>'Prospects Data'!F881</f>
        <v>A+</v>
      </c>
      <c r="I881">
        <f>'Prospects Data'!G881</f>
        <v>2025</v>
      </c>
      <c r="J881">
        <f>'Prospects Data'!H881</f>
        <v>35</v>
      </c>
      <c r="K881" t="str">
        <f>'Prospects Data'!I881</f>
        <v>High</v>
      </c>
      <c r="L881">
        <f>'Prospects Data'!J881</f>
        <v>0</v>
      </c>
      <c r="M881">
        <f>'Prospects Data'!K881</f>
        <v>23.5527777</v>
      </c>
      <c r="N881" t="str">
        <f>'Prospects Data'!L881</f>
        <v>6' 3"</v>
      </c>
      <c r="O881">
        <f>'Prospects Data'!M881</f>
        <v>190</v>
      </c>
      <c r="P881" t="str">
        <f>'Prospects Data'!N881</f>
        <v>R</v>
      </c>
      <c r="Q881" t="str">
        <f>'Prospects Data'!O881</f>
        <v>R</v>
      </c>
      <c r="R881">
        <f>'Prospects Data'!P881</f>
        <v>2018</v>
      </c>
      <c r="S881" t="str">
        <f>'Prospects Data'!Q881</f>
        <v>J2</v>
      </c>
      <c r="T881" t="str">
        <f>'Prospects Data'!R881</f>
        <v>STL</v>
      </c>
      <c r="U881">
        <f>'Prospects Data'!S881</f>
        <v>0</v>
      </c>
      <c r="V881" t="str">
        <f>'Prospects Data'!T881</f>
        <v>Venezuela</v>
      </c>
      <c r="W881" t="str">
        <f>'Prospects Data'!U881</f>
        <v>Rodriguez's development is still in a holding pattern as he struggles to find release consistency while also showing good looking stuff. At a broad-shouldered, high-waisted 6-foot-3, Rodriguez is already bumping 99 mph at peak and sitting 96-98. His low-80s curveball lacks consistency but flashes bat-missing depth. Essentially a not-as-nasty version of Leonardo Taveras, Rodriguez is one of several well-built relief prospects in this system for whom you hope things click, because as of now, the control/command piece isn't of viable big league quality.</v>
      </c>
      <c r="X881">
        <f>'Prospects Data'!V881</f>
        <v>0</v>
      </c>
      <c r="Y881" t="str">
        <f>'Prospects Data'!W881</f>
        <v>sa3008438</v>
      </c>
    </row>
    <row r="882" spans="2:25" x14ac:dyDescent="0.45">
      <c r="B882">
        <v>30</v>
      </c>
      <c r="C882" t="s">
        <v>5557</v>
      </c>
      <c r="D882" t="s">
        <v>178</v>
      </c>
      <c r="E882" s="7" t="str">
        <f>VLOOKUP(D882, Index!$A$2:$B$31, 2, FALSE)</f>
        <v>Yankees</v>
      </c>
      <c r="F882" s="7">
        <f t="shared" si="13"/>
        <v>881</v>
      </c>
      <c r="G882" t="str">
        <f>'Prospects Data'!E882</f>
        <v>SP</v>
      </c>
      <c r="H882" t="str">
        <f>'Prospects Data'!F882</f>
        <v>A+</v>
      </c>
      <c r="I882">
        <f>'Prospects Data'!G882</f>
        <v>2025</v>
      </c>
      <c r="J882">
        <f>'Prospects Data'!H882</f>
        <v>35</v>
      </c>
      <c r="K882" t="str">
        <f>'Prospects Data'!I882</f>
        <v>Low</v>
      </c>
      <c r="L882">
        <f>'Prospects Data'!J882</f>
        <v>0</v>
      </c>
      <c r="M882">
        <f>'Prospects Data'!K882</f>
        <v>25.808333300000001</v>
      </c>
      <c r="N882" t="str">
        <f>'Prospects Data'!L882</f>
        <v>6' 2"</v>
      </c>
      <c r="O882">
        <f>'Prospects Data'!M882</f>
        <v>205</v>
      </c>
      <c r="P882" t="str">
        <f>'Prospects Data'!N882</f>
        <v>R</v>
      </c>
      <c r="Q882" t="str">
        <f>'Prospects Data'!O882</f>
        <v>R</v>
      </c>
      <c r="R882">
        <f>'Prospects Data'!P882</f>
        <v>2021</v>
      </c>
      <c r="S882" t="str">
        <f>'Prospects Data'!Q882</f>
        <v>Draft</v>
      </c>
      <c r="T882" t="str">
        <f>'Prospects Data'!R882</f>
        <v>NYY</v>
      </c>
      <c r="U882">
        <f>'Prospects Data'!S882</f>
        <v>1050000</v>
      </c>
      <c r="V882" t="str">
        <f>'Prospects Data'!T882</f>
        <v>Stanford</v>
      </c>
      <c r="W882" t="str">
        <f>'Prospects Data'!U882</f>
        <v>The younger brother of Giants swingman Tristan Beck, Brendan was an ultra-efficient five-pitch starter at Stanford who signed for just over $1 million as a second round pick in 2021. A Tommy John late in 2021 cost him all of 2022 and the first chunk of 2023, after which Beck's trademark pitchability allowed him to dominate second half Sally League hitters. It's possible that the Yankees can do with Beck what has been done with Shane Bieber and Tanner Bibbee: take a soft-tosser with special command and help him throw harder. That hasn't happened yet, and Beck was sitting his usual 90-92 mph coming out of TJ rehab. His slider will likely play as an impact pitch because of his command, but the rest of Beck's stuff is pretty light, and he may be homer-prone against big league power. His curveball and (less often) his changeup are both easy out-of-hand IDs due to release variation, which I expect will get better the further Beck gets from his TJ. Beck's superlative control makes him a high-floored starting pitching prospect, and if he only ever sits 90-92, he fits as a sixth or seventh starter.</v>
      </c>
      <c r="X882">
        <f>'Prospects Data'!V882</f>
        <v>0</v>
      </c>
      <c r="Y882" t="str">
        <f>'Prospects Data'!W882</f>
        <v>sa3020680</v>
      </c>
    </row>
    <row r="883" spans="2:25" x14ac:dyDescent="0.45">
      <c r="B883">
        <v>30</v>
      </c>
      <c r="C883" t="s">
        <v>5560</v>
      </c>
      <c r="D883" t="s">
        <v>36</v>
      </c>
      <c r="E883" s="7" t="str">
        <f>VLOOKUP(D883, Index!$A$2:$B$31, 2, FALSE)</f>
        <v>Reds</v>
      </c>
      <c r="F883" s="7">
        <f t="shared" si="13"/>
        <v>882</v>
      </c>
      <c r="G883" t="str">
        <f>'Prospects Data'!E883</f>
        <v>MIRP</v>
      </c>
      <c r="H883" t="str">
        <f>'Prospects Data'!F883</f>
        <v>AAA</v>
      </c>
      <c r="I883">
        <f>'Prospects Data'!G883</f>
        <v>2024</v>
      </c>
      <c r="J883">
        <f>'Prospects Data'!H883</f>
        <v>35</v>
      </c>
      <c r="K883" t="str">
        <f>'Prospects Data'!I883</f>
        <v>Med</v>
      </c>
      <c r="L883">
        <f>'Prospects Data'!J883</f>
        <v>0</v>
      </c>
      <c r="M883">
        <f>'Prospects Data'!K883</f>
        <v>25.319444399999998</v>
      </c>
      <c r="N883" t="str">
        <f>'Prospects Data'!L883</f>
        <v>6' 4"</v>
      </c>
      <c r="O883">
        <f>'Prospects Data'!M883</f>
        <v>220</v>
      </c>
      <c r="P883" t="str">
        <f>'Prospects Data'!N883</f>
        <v>R</v>
      </c>
      <c r="Q883" t="str">
        <f>'Prospects Data'!O883</f>
        <v>R</v>
      </c>
      <c r="R883">
        <f>'Prospects Data'!P883</f>
        <v>2020</v>
      </c>
      <c r="S883" t="str">
        <f>'Prospects Data'!Q883</f>
        <v>Draft</v>
      </c>
      <c r="T883" t="str">
        <f>'Prospects Data'!R883</f>
        <v>CIN</v>
      </c>
      <c r="U883">
        <f>'Prospects Data'!S883</f>
        <v>1543600</v>
      </c>
      <c r="V883" t="str">
        <f>'Prospects Data'!T883</f>
        <v>Texas A&amp;M</v>
      </c>
      <c r="W883" t="str">
        <f>'Prospects Data'!U883</f>
        <v>Roa has above-average secondary stuff but fringe command. He walked 16.5% of hitters in a 2023 season split between Double- and Triple-A. He also K'd more than a batter per inning, as Roa's slider and changeup give him bat-missing weapons against hitters of either handedness. Roa can change the speed and shape of his breaking balls across the 80-90 mph range. He's slider-heavy against righties and more changeup and curveball-oriented against lefties. If Roa can polish his command, then he fits as a fifth starter, but he's 25, and I have him evaluated more as a multi-inning reliever where his inefficiency won't be as punishing. He began 2024 on the shelf with a flexor strain.</v>
      </c>
      <c r="X883">
        <f>'Prospects Data'!V883</f>
        <v>0</v>
      </c>
      <c r="Y883" t="str">
        <f>'Prospects Data'!W883</f>
        <v>sa3014477</v>
      </c>
    </row>
    <row r="884" spans="2:25" x14ac:dyDescent="0.45">
      <c r="B884">
        <v>30</v>
      </c>
      <c r="C884" t="s">
        <v>5563</v>
      </c>
      <c r="D884" t="s">
        <v>70</v>
      </c>
      <c r="E884" s="7" t="str">
        <f>VLOOKUP(D884, Index!$A$2:$B$31, 2, FALSE)</f>
        <v>Athletics</v>
      </c>
      <c r="F884" s="7">
        <f t="shared" si="13"/>
        <v>883</v>
      </c>
      <c r="G884" t="str">
        <f>'Prospects Data'!E884</f>
        <v>SP</v>
      </c>
      <c r="H884" t="str">
        <f>'Prospects Data'!F884</f>
        <v>A+</v>
      </c>
      <c r="I884">
        <f>'Prospects Data'!G884</f>
        <v>2027</v>
      </c>
      <c r="J884">
        <f>'Prospects Data'!H884</f>
        <v>35</v>
      </c>
      <c r="K884" t="str">
        <f>'Prospects Data'!I884</f>
        <v>Med</v>
      </c>
      <c r="L884">
        <f>'Prospects Data'!J884</f>
        <v>0</v>
      </c>
      <c r="M884">
        <f>'Prospects Data'!K884</f>
        <v>23.625</v>
      </c>
      <c r="N884" t="str">
        <f>'Prospects Data'!L884</f>
        <v>6' 3"</v>
      </c>
      <c r="O884">
        <f>'Prospects Data'!M884</f>
        <v>215</v>
      </c>
      <c r="P884" t="str">
        <f>'Prospects Data'!N884</f>
        <v>L</v>
      </c>
      <c r="Q884" t="str">
        <f>'Prospects Data'!O884</f>
        <v>L</v>
      </c>
      <c r="R884">
        <f>'Prospects Data'!P884</f>
        <v>2023</v>
      </c>
      <c r="S884" t="str">
        <f>'Prospects Data'!Q884</f>
        <v>Draft</v>
      </c>
      <c r="T884" t="str">
        <f>'Prospects Data'!R884</f>
        <v>OAK</v>
      </c>
      <c r="U884">
        <f>'Prospects Data'!S884</f>
        <v>150000</v>
      </c>
      <c r="V884" t="str">
        <f>'Prospects Data'!T884</f>
        <v>Texas A&amp;M</v>
      </c>
      <c r="W884" t="str">
        <f>'Prospects Data'!U884</f>
        <v>Johnston moved from Texas A&amp;M's bullpen into their rotation in the middle of his draft year and the A's have continued to stretch him out in pro ball. So far it's working, as he blew his rising low-90s fastball past Low-A hitters early in 2024; he has already been promoted to Lansing. Johnston hides the ball forever and has a due north arm slot that imparts ride on his fastball. He has a pretty generic vertical breaking ball that plays off of that; it has good finish and depth when it's buried, but not enough bite to miss bats in the zone. It's possible his changeup will take a step forward, or that he'll find a second breaking ball, and both are more likely to occur if he continues to start, which would enable multi-inning reps and a chance to work on that stuff more. If he ends up shifting back to the bullpen later on, hopefully it would come with a velocity spike that would make his fastball impactful enough on its own to drive a Colin Poche or Jalen Beeks type of profile.</v>
      </c>
      <c r="X884">
        <f>'Prospects Data'!V884</f>
        <v>0</v>
      </c>
      <c r="Y884" t="str">
        <f>'Prospects Data'!W884</f>
        <v>sa3022940</v>
      </c>
    </row>
    <row r="885" spans="2:25" x14ac:dyDescent="0.45">
      <c r="B885">
        <v>30</v>
      </c>
      <c r="C885" t="s">
        <v>739</v>
      </c>
      <c r="D885" t="s">
        <v>170</v>
      </c>
      <c r="E885" s="7" t="str">
        <f>VLOOKUP(D885, Index!$A$2:$B$31, 2, FALSE)</f>
        <v>Guardians</v>
      </c>
      <c r="F885" s="7">
        <f t="shared" si="13"/>
        <v>884</v>
      </c>
      <c r="G885" t="str">
        <f>'Prospects Data'!E885</f>
        <v>RF</v>
      </c>
      <c r="H885" t="str">
        <f>'Prospects Data'!F885</f>
        <v>AAA</v>
      </c>
      <c r="I885">
        <f>'Prospects Data'!G885</f>
        <v>2024</v>
      </c>
      <c r="J885">
        <f>'Prospects Data'!H885</f>
        <v>35</v>
      </c>
      <c r="K885" t="str">
        <f>'Prospects Data'!I885</f>
        <v>Med</v>
      </c>
      <c r="L885">
        <f>'Prospects Data'!J885</f>
        <v>0</v>
      </c>
      <c r="M885">
        <f>'Prospects Data'!K885</f>
        <v>24.730555500000001</v>
      </c>
      <c r="N885" t="str">
        <f>'Prospects Data'!L885</f>
        <v>6' 1"</v>
      </c>
      <c r="O885">
        <f>'Prospects Data'!M885</f>
        <v>224</v>
      </c>
      <c r="P885" t="str">
        <f>'Prospects Data'!N885</f>
        <v>R</v>
      </c>
      <c r="Q885" t="str">
        <f>'Prospects Data'!O885</f>
        <v>R</v>
      </c>
      <c r="R885">
        <f>'Prospects Data'!P885</f>
        <v>2017</v>
      </c>
      <c r="S885" t="str">
        <f>'Prospects Data'!Q885</f>
        <v>Draft</v>
      </c>
      <c r="T885" t="str">
        <f>'Prospects Data'!R885</f>
        <v>CLE</v>
      </c>
      <c r="U885">
        <f>'Prospects Data'!S885</f>
        <v>450000</v>
      </c>
      <c r="V885" t="str">
        <f>'Prospects Data'!T885</f>
        <v>Carlos Beltran Academy HS (PR)</v>
      </c>
      <c r="W885" t="str">
        <f>'Prospects Data'!U885</f>
        <v>Rodriguez was one of the youngest players in the 2017 draft and didn't turn 18 until several months after he was selected. He was also, unsurprisingly, one of the most raw, and it took him over a half decade to be added to the 40-man roster, as he struggled with strikeouts and had an early-career dalliance with switch-hitting. He's now a pretty chase-prone, power-hitting right fielder. 
Rodriguez's swing is big, aggressive, and a little long such that he struggles to be on time against fastballs. An outsized portion of his extra-base contact comes against mistake breaking balls that he can pull. There's big raw power here, but not the contact and OBP combination typical of a corner outfielder. We're talking a 50% swing rate and a 77% in-zone contact rate undercutting comfortably plus power and an impact arm. It's not quite as extreme a skill set as Guardians fans were subject to during the last couple of years of Oscar Gonzalez, but it's close, and while Rodriguez has what Cleveland's big league lineup has lacked, he probably isn't more than a Triple-A band-aid.</v>
      </c>
      <c r="X885">
        <f>'Prospects Data'!V885</f>
        <v>0</v>
      </c>
      <c r="Y885">
        <f>'Prospects Data'!W885</f>
        <v>22530</v>
      </c>
    </row>
    <row r="886" spans="2:25" x14ac:dyDescent="0.45">
      <c r="B886">
        <v>30</v>
      </c>
      <c r="C886" t="s">
        <v>5568</v>
      </c>
      <c r="D886" t="s">
        <v>107</v>
      </c>
      <c r="E886" s="7" t="str">
        <f>VLOOKUP(D886, Index!$A$2:$B$31, 2, FALSE)</f>
        <v>Braves</v>
      </c>
      <c r="F886" s="7">
        <f t="shared" si="13"/>
        <v>885</v>
      </c>
      <c r="G886" t="str">
        <f>'Prospects Data'!E886</f>
        <v>C</v>
      </c>
      <c r="H886">
        <f>'Prospects Data'!F886</f>
        <v>0</v>
      </c>
      <c r="I886">
        <f>'Prospects Data'!G886</f>
        <v>2030</v>
      </c>
      <c r="J886">
        <f>'Prospects Data'!H886</f>
        <v>35</v>
      </c>
      <c r="K886" t="str">
        <f>'Prospects Data'!I886</f>
        <v>High</v>
      </c>
      <c r="L886">
        <f>'Prospects Data'!J886</f>
        <v>0</v>
      </c>
      <c r="M886">
        <f>'Prospects Data'!K886</f>
        <v>18.6777777</v>
      </c>
      <c r="N886" t="str">
        <f>'Prospects Data'!L886</f>
        <v>6' 4"</v>
      </c>
      <c r="O886">
        <f>'Prospects Data'!M886</f>
        <v>210</v>
      </c>
      <c r="P886" t="str">
        <f>'Prospects Data'!N886</f>
        <v>R</v>
      </c>
      <c r="Q886" t="str">
        <f>'Prospects Data'!O886</f>
        <v>R</v>
      </c>
      <c r="R886">
        <f>'Prospects Data'!P886</f>
        <v>2024</v>
      </c>
      <c r="S886" t="str">
        <f>'Prospects Data'!Q886</f>
        <v>Draft</v>
      </c>
      <c r="T886" t="str">
        <f>'Prospects Data'!R886</f>
        <v>ATL</v>
      </c>
      <c r="U886">
        <f>'Prospects Data'!S886</f>
        <v>0</v>
      </c>
      <c r="V886" t="str">
        <f>'Prospects Data'!T886</f>
        <v>Cypress HS (CA)</v>
      </c>
      <c r="W886" t="str">
        <f>'Prospects Data'!U886</f>
        <v>Power-hitting catcher prospect with a below-average arm. Advanced receiver, wide and flexible base helps him frame low pitches. Popping 2.1 a lot of the time, just takes too long to let it go. Very physical hitter with low-ball power, performed on the showcase circuit. Not a lock to catch because of his arm, but might have enough bat to be something else.</v>
      </c>
      <c r="X886">
        <f>'Prospects Data'!V886</f>
        <v>0</v>
      </c>
      <c r="Y886">
        <f>'Prospects Data'!W886</f>
        <v>0</v>
      </c>
    </row>
    <row r="887" spans="2:25" x14ac:dyDescent="0.45">
      <c r="B887">
        <v>30</v>
      </c>
      <c r="C887" t="s">
        <v>5571</v>
      </c>
      <c r="D887" t="s">
        <v>130</v>
      </c>
      <c r="E887" s="7" t="str">
        <f>VLOOKUP(D887, Index!$A$2:$B$31, 2, FALSE)</f>
        <v>Rangers</v>
      </c>
      <c r="F887" s="7">
        <f t="shared" si="13"/>
        <v>886</v>
      </c>
      <c r="G887" t="str">
        <f>'Prospects Data'!E887</f>
        <v>MIRP</v>
      </c>
      <c r="H887" t="str">
        <f>'Prospects Data'!F887</f>
        <v>A+</v>
      </c>
      <c r="I887">
        <f>'Prospects Data'!G887</f>
        <v>2026</v>
      </c>
      <c r="J887">
        <f>'Prospects Data'!H887</f>
        <v>35</v>
      </c>
      <c r="K887" t="str">
        <f>'Prospects Data'!I887</f>
        <v>Med</v>
      </c>
      <c r="L887">
        <f>'Prospects Data'!J887</f>
        <v>0</v>
      </c>
      <c r="M887">
        <f>'Prospects Data'!K887</f>
        <v>23.886111100000001</v>
      </c>
      <c r="N887" t="str">
        <f>'Prospects Data'!L887</f>
        <v>6' 2"</v>
      </c>
      <c r="O887">
        <f>'Prospects Data'!M887</f>
        <v>180</v>
      </c>
      <c r="P887" t="str">
        <f>'Prospects Data'!N887</f>
        <v>R</v>
      </c>
      <c r="Q887" t="str">
        <f>'Prospects Data'!O887</f>
        <v>R</v>
      </c>
      <c r="R887">
        <f>'Prospects Data'!P887</f>
        <v>2023</v>
      </c>
      <c r="S887" t="str">
        <f>'Prospects Data'!Q887</f>
        <v>UDFA</v>
      </c>
      <c r="T887" t="str">
        <f>'Prospects Data'!R887</f>
        <v>TEX</v>
      </c>
      <c r="U887">
        <f>'Prospects Data'!S887</f>
        <v>20000</v>
      </c>
      <c r="V887" t="str">
        <f>'Prospects Data'!T887</f>
        <v>Mercer</v>
      </c>
      <c r="W887" t="str">
        <f>'Prospects Data'!U887</f>
        <v>Lobus has been a nice undrafted find and has a WHIP just a hair over 1.00 at High-A so far this season. He has solid velocity for a sidearmer, sitting 90-93 with tail. He peppers the glove side of the plate with cutters that finish near the top of the zone and sliders that finish in the dirt. Righties struggle to parse his fastball and slider from one another out of hand, and Lobus locates well. He tries to crowd lefties with cutters. Lobus has a really great chance to be a low-leverage long reliever because of his funk and command.</v>
      </c>
      <c r="X887">
        <f>'Prospects Data'!V887</f>
        <v>0</v>
      </c>
      <c r="Y887" t="str">
        <f>'Prospects Data'!W887</f>
        <v>sa3022744</v>
      </c>
    </row>
    <row r="888" spans="2:25" x14ac:dyDescent="0.45">
      <c r="B888">
        <v>30</v>
      </c>
      <c r="C888" t="s">
        <v>49</v>
      </c>
      <c r="D888" t="s">
        <v>7</v>
      </c>
      <c r="E888" s="7" t="str">
        <f>VLOOKUP(D888, Index!$A$2:$B$31, 2, FALSE)</f>
        <v>Marlins</v>
      </c>
      <c r="F888" s="7">
        <f t="shared" si="13"/>
        <v>887</v>
      </c>
      <c r="G888" t="str">
        <f>'Prospects Data'!E888</f>
        <v>SIRP</v>
      </c>
      <c r="H888" t="str">
        <f>'Prospects Data'!F888</f>
        <v>MLB</v>
      </c>
      <c r="I888">
        <f>'Prospects Data'!G888</f>
        <v>2024</v>
      </c>
      <c r="J888">
        <f>'Prospects Data'!H888</f>
        <v>35</v>
      </c>
      <c r="K888" t="str">
        <f>'Prospects Data'!I888</f>
        <v>Low</v>
      </c>
      <c r="L888">
        <f>'Prospects Data'!J888</f>
        <v>0</v>
      </c>
      <c r="M888">
        <f>'Prospects Data'!K888</f>
        <v>30.033333299999999</v>
      </c>
      <c r="N888" t="str">
        <f>'Prospects Data'!L888</f>
        <v>6' 2"</v>
      </c>
      <c r="O888">
        <f>'Prospects Data'!M888</f>
        <v>190</v>
      </c>
      <c r="P888" t="str">
        <f>'Prospects Data'!N888</f>
        <v>R</v>
      </c>
      <c r="Q888" t="str">
        <f>'Prospects Data'!O888</f>
        <v>R</v>
      </c>
      <c r="R888">
        <f>'Prospects Data'!P888</f>
        <v>2012</v>
      </c>
      <c r="S888" t="str">
        <f>'Prospects Data'!Q888</f>
        <v>J2</v>
      </c>
      <c r="T888" t="str">
        <f>'Prospects Data'!R888</f>
        <v>SDP</v>
      </c>
      <c r="U888">
        <f>'Prospects Data'!S888</f>
        <v>0</v>
      </c>
      <c r="V888" t="str">
        <f>'Prospects Data'!T888</f>
        <v>Dominican Republic</v>
      </c>
      <c r="W888" t="str">
        <f>'Prospects Data'!U888</f>
        <v>It took over a decade for Ramirez to make it to the big leagues, with stops in the Padres', Braves', and Yankees' systems before the Marlins inked him to a minor league deal coming off a strong 2023-24 LIDOM showing. Ramirez enjoyed a two-tick velo spike in 2023 and it gave his upshot heater enough oomph to play along with his diving splitter. Ramirez doesn't have especially great command, but his fastball has enough ride to give him some margin for error in that regard. He should be a lower-leverage option in a rebuilding club's bullpen during his prime.</v>
      </c>
      <c r="X888">
        <f>'Prospects Data'!V888</f>
        <v>0</v>
      </c>
      <c r="Y888">
        <f>'Prospects Data'!W888</f>
        <v>17304</v>
      </c>
    </row>
    <row r="889" spans="2:25" x14ac:dyDescent="0.45">
      <c r="B889">
        <v>30</v>
      </c>
      <c r="C889" t="s">
        <v>5575</v>
      </c>
      <c r="D889" t="s">
        <v>21</v>
      </c>
      <c r="E889" s="7" t="str">
        <f>VLOOKUP(D889, Index!$A$2:$B$31, 2, FALSE)</f>
        <v>Orioles</v>
      </c>
      <c r="F889" s="7">
        <f t="shared" si="13"/>
        <v>888</v>
      </c>
      <c r="G889" t="str">
        <f>'Prospects Data'!E889</f>
        <v>C</v>
      </c>
      <c r="H889" t="str">
        <f>'Prospects Data'!F889</f>
        <v>CPX</v>
      </c>
      <c r="I889">
        <f>'Prospects Data'!G889</f>
        <v>2029</v>
      </c>
      <c r="J889">
        <f>'Prospects Data'!H889</f>
        <v>35</v>
      </c>
      <c r="K889" t="str">
        <f>'Prospects Data'!I889</f>
        <v>Med</v>
      </c>
      <c r="L889">
        <f>'Prospects Data'!J889</f>
        <v>0</v>
      </c>
      <c r="M889">
        <f>'Prospects Data'!K889</f>
        <v>18.577777699999999</v>
      </c>
      <c r="N889" t="str">
        <f>'Prospects Data'!L889</f>
        <v>5' 11"</v>
      </c>
      <c r="O889">
        <f>'Prospects Data'!M889</f>
        <v>160</v>
      </c>
      <c r="P889" t="str">
        <f>'Prospects Data'!N889</f>
        <v>R</v>
      </c>
      <c r="Q889" t="str">
        <f>'Prospects Data'!O889</f>
        <v>R</v>
      </c>
      <c r="R889">
        <f>'Prospects Data'!P889</f>
        <v>2023</v>
      </c>
      <c r="S889" t="str">
        <f>'Prospects Data'!Q889</f>
        <v>Intl15</v>
      </c>
      <c r="T889" t="str">
        <f>'Prospects Data'!R889</f>
        <v>BAL</v>
      </c>
      <c r="U889">
        <f>'Prospects Data'!S889</f>
        <v>0</v>
      </c>
      <c r="V889" t="str">
        <f>'Prospects Data'!T889</f>
        <v>Venezuela</v>
      </c>
      <c r="W889" t="str">
        <f>'Prospects Data'!U889</f>
        <v>RodrÃ­guez is a medium-framed backstop the Orioles signed for $122,500 out of Venezuela. He spent the 2023 season in the DSL, where he tallied 131 plate appearances and slashed .323/.489/.385 with 24 walks and just 13 strikeouts, and he has an OPS over .800 in the Florida Complex League as of list publication. RodrÃ­guezâ€™s bat doesn't pack big punch, but he has precocious bat-to-ball skills and his path stays in the zone for a long time despite having average (maybe a little below) bat speed. Defensively, heâ€™s a quiet receiver who doesnâ€™t make many unnecessary movements and already shows quality lateral blocking ability. He employs a one-knee, â€œbottom upâ€ approach that assists with his ability to steal borderline calls down in the zone, and he has an above-average arm. RodrÃ­guezâ€™s defense is the carrying tool of the profile. He projects to fill a backup catcher role down the road.</v>
      </c>
      <c r="X889">
        <f>'Prospects Data'!V889</f>
        <v>0</v>
      </c>
      <c r="Y889" t="str">
        <f>'Prospects Data'!W889</f>
        <v>sa3021226</v>
      </c>
    </row>
    <row r="890" spans="2:25" x14ac:dyDescent="0.45">
      <c r="B890">
        <v>30</v>
      </c>
      <c r="C890" t="s">
        <v>886</v>
      </c>
      <c r="D890" t="s">
        <v>98</v>
      </c>
      <c r="E890" s="7" t="str">
        <f>VLOOKUP(D890, Index!$A$2:$B$31, 2, FALSE)</f>
        <v>Blue Jays</v>
      </c>
      <c r="F890" s="7">
        <f t="shared" si="13"/>
        <v>889</v>
      </c>
      <c r="G890" t="str">
        <f>'Prospects Data'!E890</f>
        <v>2B</v>
      </c>
      <c r="H890" t="str">
        <f>'Prospects Data'!F890</f>
        <v>AAA</v>
      </c>
      <c r="I890">
        <f>'Prospects Data'!G890</f>
        <v>2026</v>
      </c>
      <c r="J890">
        <f>'Prospects Data'!H890</f>
        <v>35</v>
      </c>
      <c r="K890" t="str">
        <f>'Prospects Data'!I890</f>
        <v>High</v>
      </c>
      <c r="L890">
        <f>'Prospects Data'!J890</f>
        <v>0</v>
      </c>
      <c r="M890">
        <f>'Prospects Data'!K890</f>
        <v>24.5083333</v>
      </c>
      <c r="N890" t="str">
        <f>'Prospects Data'!L890</f>
        <v>6' 0"</v>
      </c>
      <c r="O890">
        <f>'Prospects Data'!M890</f>
        <v>195</v>
      </c>
      <c r="P890" t="str">
        <f>'Prospects Data'!N890</f>
        <v>R</v>
      </c>
      <c r="Q890" t="str">
        <f>'Prospects Data'!O890</f>
        <v>R</v>
      </c>
      <c r="R890">
        <f>'Prospects Data'!P890</f>
        <v>2021</v>
      </c>
      <c r="S890" t="str">
        <f>'Prospects Data'!Q890</f>
        <v>Draft</v>
      </c>
      <c r="T890" t="str">
        <f>'Prospects Data'!R890</f>
        <v>TOR</v>
      </c>
      <c r="U890">
        <f>'Prospects Data'!S890</f>
        <v>157500</v>
      </c>
      <c r="V890" t="str">
        <f>'Prospects Data'!T890</f>
        <v>Southern Nevada</v>
      </c>
      <c r="W890" t="str">
        <f>'Prospects Data'!U890</f>
        <v xml:space="preserve">When the Blue Jays selected Palmegiani in the 14th round in 2021, it was their second attempt at drafting him. The Venezuela-born, Canada-raised infielder had previously been selected in the 35th round in 2018, but instead played Division-I and junior college baseball in the US. When he did make his professional debut in 2021, he wasted no time displaying his offensive prowess, slashing .333/.458/.538 in 17 games on the complex. Heâ€™s steadily climbed the ranks of the system since then, splitting his 2022 more or less evenly between Low- and High-A, then spending the bulk of 2023 at Double-A before finishing out the season with a strong 20-game Triple-A stint. Heâ€™s consistently posted a wRC+ well above league average at every minor league stop, with his hard-hitting power an obvious stand-out trait, bolstered by savvy swing decisions and a patient approach that allows him to be selective at the plate and wait for pitches he knows he can crush. Palmegianiâ€™s thump is largely of the pull variety and is most effective against fastballs, with 16 of his 23 home runs in 2023 (the most in the system from anyone not named Orelvis) coming on heaters, most of which were belt high, while the offspeed and breaking balls he sent out were mostly hang â€˜em, bang â€˜em mistakes from the pitchers. Defensively, he had spent most of his time at third base, but has never been a particularly comfortable fit there, and since reaching Triple-A, he has seemed to be more firmly planted at first base. His ability to punish pitchers for mistakes and pulverize fastballs to his pull side are good things to be sure, especially when heâ€™s demonstrated patience, but doing so off of a greater variety of offerings will likely be necessary for him to carry his obscene offensive numbers up to the big league level. </v>
      </c>
      <c r="X890">
        <f>'Prospects Data'!V890</f>
        <v>0</v>
      </c>
      <c r="Y890" t="str">
        <f>'Prospects Data'!W890</f>
        <v>sa3017326</v>
      </c>
    </row>
    <row r="891" spans="2:25" x14ac:dyDescent="0.45">
      <c r="B891">
        <v>30</v>
      </c>
      <c r="C891" t="s">
        <v>5580</v>
      </c>
      <c r="D891" t="s">
        <v>14</v>
      </c>
      <c r="E891" s="7" t="str">
        <f>VLOOKUP(D891, Index!$A$2:$B$31, 2, FALSE)</f>
        <v>Padres</v>
      </c>
      <c r="F891" s="7">
        <f t="shared" si="13"/>
        <v>890</v>
      </c>
      <c r="G891" t="str">
        <f>'Prospects Data'!E891</f>
        <v>SP</v>
      </c>
      <c r="H891" t="str">
        <f>'Prospects Data'!F891</f>
        <v>A+</v>
      </c>
      <c r="I891">
        <f>'Prospects Data'!G891</f>
        <v>2026</v>
      </c>
      <c r="J891">
        <f>'Prospects Data'!H891</f>
        <v>35</v>
      </c>
      <c r="K891" t="str">
        <f>'Prospects Data'!I891</f>
        <v>High</v>
      </c>
      <c r="L891">
        <f>'Prospects Data'!J891</f>
        <v>0</v>
      </c>
      <c r="M891">
        <f>'Prospects Data'!K891</f>
        <v>22.108333300000002</v>
      </c>
      <c r="N891" t="str">
        <f>'Prospects Data'!L891</f>
        <v>6' 3"</v>
      </c>
      <c r="O891">
        <f>'Prospects Data'!M891</f>
        <v>185</v>
      </c>
      <c r="P891" t="str">
        <f>'Prospects Data'!N891</f>
        <v>R</v>
      </c>
      <c r="Q891" t="str">
        <f>'Prospects Data'!O891</f>
        <v>R</v>
      </c>
      <c r="R891">
        <f>'Prospects Data'!P891</f>
        <v>2022</v>
      </c>
      <c r="S891" t="str">
        <f>'Prospects Data'!Q891</f>
        <v>UDFA</v>
      </c>
      <c r="T891" t="str">
        <f>'Prospects Data'!R891</f>
        <v>SDP</v>
      </c>
      <c r="U891">
        <f>'Prospects Data'!S891</f>
        <v>20000</v>
      </c>
      <c r="V891" t="str">
        <f>'Prospects Data'!T891</f>
        <v>St. Charles CC (MO)</v>
      </c>
      <c r="W891" t="str">
        <f>'Prospects Data'!U891</f>
        <v>An undrafted free agent from St. Charles Community College in Missouri, Nett presents the Padres with interesting raw material to develop â€” emphasis on raw. Nett is a quick-armed 6-foot-3 righty who will touch 99 and sit 94-97 when deployed in short bursts, but he often has poor control. He walked nearly a batter per inning in 2023 and then was wild (but also one of the more exciting pitching prospects) in the that year's Fall League. His 2024 has been sidetracked a couple of times with injury and he's been brought along gingerly as he's come back, working just an inning at a time. As list publication has approached, Nett has been stretched out to three innings. 
It's unclear if Nett has two or three different breaking balls. He definitely has a curveball (which has good depth, but is easy to spot out of hand) and might have both a slider and cutter. The velo band of the sliders/cutters is wide enough to assume he has both (81-91 mph), but Nett's feel for release is so crude and the movement on these pitches is so variable that it's possible they're versions of the same pitch. He has a splitter, too, but he rarely lands it where he wants. Super raw and athletic, Nett has the better part of the next couple of seasons to develop as a starter just in case something clicks, but he's more likely to be a messy long reliever.</v>
      </c>
      <c r="X891">
        <f>'Prospects Data'!V891</f>
        <v>0</v>
      </c>
      <c r="Y891" t="str">
        <f>'Prospects Data'!W891</f>
        <v>sa3020336</v>
      </c>
    </row>
    <row r="892" spans="2:25" x14ac:dyDescent="0.45">
      <c r="B892">
        <v>30</v>
      </c>
      <c r="C892" t="s">
        <v>5584</v>
      </c>
      <c r="D892" t="s">
        <v>39</v>
      </c>
      <c r="E892" s="7" t="str">
        <f>VLOOKUP(D892, Index!$A$2:$B$31, 2, FALSE)</f>
        <v>Tigers</v>
      </c>
      <c r="F892" s="7">
        <f t="shared" si="13"/>
        <v>891</v>
      </c>
      <c r="G892" t="str">
        <f>'Prospects Data'!E892</f>
        <v>SIRP</v>
      </c>
      <c r="H892" t="str">
        <f>'Prospects Data'!F892</f>
        <v>AA</v>
      </c>
      <c r="I892">
        <f>'Prospects Data'!G892</f>
        <v>2025</v>
      </c>
      <c r="J892">
        <f>'Prospects Data'!H892</f>
        <v>35</v>
      </c>
      <c r="K892" t="str">
        <f>'Prospects Data'!I892</f>
        <v>Med</v>
      </c>
      <c r="L892">
        <f>'Prospects Data'!J892</f>
        <v>0</v>
      </c>
      <c r="M892">
        <f>'Prospects Data'!K892</f>
        <v>24.8444444</v>
      </c>
      <c r="N892" t="str">
        <f>'Prospects Data'!L892</f>
        <v>6' 8"</v>
      </c>
      <c r="O892">
        <f>'Prospects Data'!M892</f>
        <v>300</v>
      </c>
      <c r="P892" t="str">
        <f>'Prospects Data'!N892</f>
        <v>R</v>
      </c>
      <c r="Q892" t="str">
        <f>'Prospects Data'!O892</f>
        <v>R</v>
      </c>
      <c r="R892">
        <f>'Prospects Data'!P892</f>
        <v>2021</v>
      </c>
      <c r="S892" t="str">
        <f>'Prospects Data'!Q892</f>
        <v>Draft</v>
      </c>
      <c r="T892" t="str">
        <f>'Prospects Data'!R892</f>
        <v>DET</v>
      </c>
      <c r="U892">
        <f>'Prospects Data'!S892</f>
        <v>125000</v>
      </c>
      <c r="V892" t="str">
        <f>'Prospects Data'!T892</f>
        <v>Charleston Southern University</v>
      </c>
      <c r="W892" t="str">
        <f>'Prospects Data'!U892</f>
        <v>The ironically named Petit has the measurables of an NFL tackle and upper-90s peak arm strength that should facilitate a bullpen role starting in 2025. Because of his size, Petit's fastball has plane that makes it more hittable, and so he relies heavily on his 83-86 mph slider in virtually all counts. He threw changeups more often during the season than what I saw in the 2023 Arizona Fall League, and it's a pitch that is more of a grounder-getter than a bat-misser. His feel for locating it is actually pretty good. There's enough here to project Petit as an optionable up/down guy, but he needs to find a true plus weapon if he's going to hold down an active roster relief role.</v>
      </c>
      <c r="X892">
        <f>'Prospects Data'!V892</f>
        <v>0</v>
      </c>
      <c r="Y892" t="str">
        <f>'Prospects Data'!W892</f>
        <v>sa3017848</v>
      </c>
    </row>
    <row r="893" spans="2:25" x14ac:dyDescent="0.45">
      <c r="B893">
        <v>30</v>
      </c>
      <c r="C893" t="s">
        <v>5588</v>
      </c>
      <c r="D893" t="s">
        <v>104</v>
      </c>
      <c r="E893" s="7" t="str">
        <f>VLOOKUP(D893, Index!$A$2:$B$31, 2, FALSE)</f>
        <v>Nationals</v>
      </c>
      <c r="F893" s="7">
        <f t="shared" si="13"/>
        <v>892</v>
      </c>
      <c r="G893" t="str">
        <f>'Prospects Data'!E893</f>
        <v>3B</v>
      </c>
      <c r="H893" t="str">
        <f>'Prospects Data'!F893</f>
        <v>DSL</v>
      </c>
      <c r="I893">
        <f>'Prospects Data'!G893</f>
        <v>2030</v>
      </c>
      <c r="J893">
        <f>'Prospects Data'!H893</f>
        <v>35</v>
      </c>
      <c r="K893" t="str">
        <f>'Prospects Data'!I893</f>
        <v>High</v>
      </c>
      <c r="L893">
        <f>'Prospects Data'!J893</f>
        <v>0</v>
      </c>
      <c r="M893">
        <f>'Prospects Data'!K893</f>
        <v>17.697222199999999</v>
      </c>
      <c r="N893" t="str">
        <f>'Prospects Data'!L893</f>
        <v>6' 3"</v>
      </c>
      <c r="O893">
        <f>'Prospects Data'!M893</f>
        <v>190</v>
      </c>
      <c r="P893" t="str">
        <f>'Prospects Data'!N893</f>
        <v>R</v>
      </c>
      <c r="Q893" t="str">
        <f>'Prospects Data'!O893</f>
        <v>R</v>
      </c>
      <c r="R893">
        <f>'Prospects Data'!P893</f>
        <v>2024</v>
      </c>
      <c r="S893" t="str">
        <f>'Prospects Data'!Q893</f>
        <v>Intl15</v>
      </c>
      <c r="T893" t="str">
        <f>'Prospects Data'!R893</f>
        <v>WSN</v>
      </c>
      <c r="U893">
        <f>'Prospects Data'!S893</f>
        <v>1700000</v>
      </c>
      <c r="V893" t="str">
        <f>'Prospects Data'!T893</f>
        <v>Dominican Republic</v>
      </c>
      <c r="W893" t="str">
        <f>'Prospects Data'!U893</f>
        <v>Feliz is a lanky, broad-shouldered, slower-twitch athlete with some swing length and stiffness. The Nationals signed him for $1.7 million in January. Teams tracking bat-to-ball performance have a better eval on Feliz's hit tool than one might based on eyeball looks at his swing. This is the second consecutive year Washington has a big bonus player coming out of the Dominican "Banana Academy," a group that sometimes showcases in Arizona. There are teams that liked Feliz's hit/power combo enough to project him as a third base regular. We're a bit more apprehensive, but see the power/projection elements here.</v>
      </c>
      <c r="X893">
        <f>'Prospects Data'!V893</f>
        <v>0</v>
      </c>
      <c r="Y893" t="str">
        <f>'Prospects Data'!W893</f>
        <v>sa3023892</v>
      </c>
    </row>
    <row r="894" spans="2:25" x14ac:dyDescent="0.45">
      <c r="B894">
        <v>30</v>
      </c>
      <c r="C894" t="s">
        <v>5591</v>
      </c>
      <c r="D894" t="s">
        <v>82</v>
      </c>
      <c r="E894" s="7" t="str">
        <f>VLOOKUP(D894, Index!$A$2:$B$31, 2, FALSE)</f>
        <v>Mariners</v>
      </c>
      <c r="F894" s="7">
        <f t="shared" si="13"/>
        <v>893</v>
      </c>
      <c r="G894" t="str">
        <f>'Prospects Data'!E894</f>
        <v>SIRP</v>
      </c>
      <c r="H894">
        <f>'Prospects Data'!F894</f>
        <v>0</v>
      </c>
      <c r="I894">
        <f>'Prospects Data'!G894</f>
        <v>2026</v>
      </c>
      <c r="J894">
        <f>'Prospects Data'!H894</f>
        <v>35</v>
      </c>
      <c r="K894" t="str">
        <f>'Prospects Data'!I894</f>
        <v>Med</v>
      </c>
      <c r="L894">
        <f>'Prospects Data'!J894</f>
        <v>0</v>
      </c>
      <c r="M894">
        <f>'Prospects Data'!K894</f>
        <v>24.15</v>
      </c>
      <c r="N894" t="str">
        <f>'Prospects Data'!L894</f>
        <v>6' 6"</v>
      </c>
      <c r="O894">
        <f>'Prospects Data'!M894</f>
        <v>230</v>
      </c>
      <c r="P894" t="str">
        <f>'Prospects Data'!N894</f>
        <v>R</v>
      </c>
      <c r="Q894" t="str">
        <f>'Prospects Data'!O894</f>
        <v>R</v>
      </c>
      <c r="R894">
        <f>'Prospects Data'!P894</f>
        <v>2024</v>
      </c>
      <c r="S894" t="str">
        <f>'Prospects Data'!Q894</f>
        <v>Draft</v>
      </c>
      <c r="T894" t="str">
        <f>'Prospects Data'!R894</f>
        <v>SEA</v>
      </c>
      <c r="U894">
        <f>'Prospects Data'!S894</f>
        <v>0</v>
      </c>
      <c r="V894" t="str">
        <f>'Prospects Data'!T894</f>
        <v>Oregon</v>
      </c>
      <c r="W894" t="str">
        <f>'Prospects Data'!U894</f>
        <v>Priority senior sign. Was in Oregon's bullpen all season until they asked him to make a start in the Pac 12 tournament and he held 96-97 for four innings and change. Enormous 6-foot-6 frame. Open-strider delivery with low slot, creates tail on mid-to-upper-90s fastball. Slider movement mirrors fastball shape but is unusually slow for a guy who sits 96-97, only bending in at around 80 mph. Tertiary changeup generated plus miss rate in 2024 but doesn't look that great to the eye. Spent three seasons at multiple JUCOs prior to attending Oregon. Developmental starter potential, likely low-leverage reliever.</v>
      </c>
      <c r="X894">
        <f>'Prospects Data'!V894</f>
        <v>0</v>
      </c>
      <c r="Y894">
        <f>'Prospects Data'!W894</f>
        <v>0</v>
      </c>
    </row>
    <row r="895" spans="2:25" x14ac:dyDescent="0.45">
      <c r="B895">
        <v>30</v>
      </c>
      <c r="C895" t="s">
        <v>5593</v>
      </c>
      <c r="D895" t="s">
        <v>191</v>
      </c>
      <c r="E895" s="7" t="str">
        <f>VLOOKUP(D895, Index!$A$2:$B$31, 2, FALSE)</f>
        <v>Astros</v>
      </c>
      <c r="F895" s="7">
        <f t="shared" si="13"/>
        <v>894</v>
      </c>
      <c r="G895" t="str">
        <f>'Prospects Data'!E895</f>
        <v>SP</v>
      </c>
      <c r="H895" t="str">
        <f>'Prospects Data'!F895</f>
        <v>AA</v>
      </c>
      <c r="I895">
        <f>'Prospects Data'!G895</f>
        <v>2026</v>
      </c>
      <c r="J895">
        <f>'Prospects Data'!H895</f>
        <v>35</v>
      </c>
      <c r="K895" t="str">
        <f>'Prospects Data'!I895</f>
        <v>Low</v>
      </c>
      <c r="L895">
        <f>'Prospects Data'!J895</f>
        <v>0</v>
      </c>
      <c r="M895">
        <f>'Prospects Data'!K895</f>
        <v>23.2166666</v>
      </c>
      <c r="N895" t="str">
        <f>'Prospects Data'!L895</f>
        <v>6' 2"</v>
      </c>
      <c r="O895">
        <f>'Prospects Data'!M895</f>
        <v>190</v>
      </c>
      <c r="P895" t="str">
        <f>'Prospects Data'!N895</f>
        <v>R</v>
      </c>
      <c r="Q895" t="str">
        <f>'Prospects Data'!O895</f>
        <v>R</v>
      </c>
      <c r="R895">
        <f>'Prospects Data'!P895</f>
        <v>2023</v>
      </c>
      <c r="S895" t="str">
        <f>'Prospects Data'!Q895</f>
        <v>Draft</v>
      </c>
      <c r="T895" t="str">
        <f>'Prospects Data'!R895</f>
        <v>HOU</v>
      </c>
      <c r="U895">
        <f>'Prospects Data'!S895</f>
        <v>150000</v>
      </c>
      <c r="V895" t="str">
        <f>'Prospects Data'!T895</f>
        <v>South Carolina</v>
      </c>
      <c r="W895" t="str">
        <f>'Prospects Data'!U895</f>
        <v>After spending two seasons at Crowder College in Missouri, Hicks transferred to SC for his junior and senior years but really only pitched in the latter. He was a shrewd senior sign by Houston in 2023 and seems poised to end his first pro season at Corpus Christi if he can keep dominating A-ball the way he has so far in 2024. Hicks commands a four-pitch mix of pitches that mostly operate east and west. He has a low, short arm stroke that imparts tailing action on his 91 mph fastball, and the lateral movement of his slider diverges significantly from that of his heater. Working inside/outside in sequence is Hicks' most common approach to hitters, but he also has a sinking changeup, a get-me-over curveball, and some ability to run his fastball up the ladder because of its angle rather than velocity. Hicks has all kinds of ways to get hitters out and his command helps him execute in locations that keep him succeeding despite mediocre velocity. He should be a Josh Fleming type of swingman or backend starter.</v>
      </c>
      <c r="X895">
        <f>'Prospects Data'!V895</f>
        <v>0</v>
      </c>
      <c r="Y895" t="str">
        <f>'Prospects Data'!W895</f>
        <v>sa3023161</v>
      </c>
    </row>
    <row r="896" spans="2:25" x14ac:dyDescent="0.45">
      <c r="B896">
        <v>31</v>
      </c>
      <c r="C896" t="s">
        <v>5596</v>
      </c>
      <c r="D896" t="s">
        <v>89</v>
      </c>
      <c r="E896" s="7" t="str">
        <f>VLOOKUP(D896, Index!$A$2:$B$31, 2, FALSE)</f>
        <v>Rays</v>
      </c>
      <c r="F896" s="7">
        <f t="shared" si="13"/>
        <v>895</v>
      </c>
      <c r="G896" t="str">
        <f>'Prospects Data'!E896</f>
        <v>SIRP</v>
      </c>
      <c r="H896" t="str">
        <f>'Prospects Data'!F896</f>
        <v>AAA</v>
      </c>
      <c r="I896">
        <f>'Prospects Data'!G896</f>
        <v>2025</v>
      </c>
      <c r="J896">
        <f>'Prospects Data'!H896</f>
        <v>40</v>
      </c>
      <c r="K896" t="str">
        <f>'Prospects Data'!I896</f>
        <v>Med</v>
      </c>
      <c r="L896">
        <f>'Prospects Data'!J896</f>
        <v>0</v>
      </c>
      <c r="M896">
        <f>'Prospects Data'!K896</f>
        <v>24.111111099999999</v>
      </c>
      <c r="N896" t="str">
        <f>'Prospects Data'!L896</f>
        <v>6' 2"</v>
      </c>
      <c r="O896">
        <f>'Prospects Data'!M896</f>
        <v>195</v>
      </c>
      <c r="P896" t="str">
        <f>'Prospects Data'!N896</f>
        <v>L</v>
      </c>
      <c r="Q896" t="str">
        <f>'Prospects Data'!O896</f>
        <v>L</v>
      </c>
      <c r="R896">
        <f>'Prospects Data'!P896</f>
        <v>2021</v>
      </c>
      <c r="S896" t="str">
        <f>'Prospects Data'!Q896</f>
        <v>Draft</v>
      </c>
      <c r="T896" t="str">
        <f>'Prospects Data'!R896</f>
        <v>TBR</v>
      </c>
      <c r="U896">
        <f>'Prospects Data'!S896</f>
        <v>222500</v>
      </c>
      <c r="V896" t="str">
        <f>'Prospects Data'!T896</f>
        <v>Texas Tech</v>
      </c>
      <c r="W896" t="str">
        <f>'Prospects Data'!U896</f>
        <v>Montgomery had a breakout 2022 (his first full pro season), when he was sixth in the minors in strikeouts and reached Double-A. He was especially dominant against High-A hitters (15.2 K/9 with Bowling Green, 8.8 K/9 with Montgomery), who struggled to parse Montgomery's oddly paced, deceptive delivery. In 2023, Montgomery made 29 starts, the last handful at Triple-A, amassing a total of 124.1 innings. Over those frames, he struck out 26.8% of opposing batters while walking 11.2% and finished the year with a 3.98 ERA. He is struggling somewhat at Triple-A in 2024 and has an ERA over 6.00 as of list publication. 
Montgomery throws from a high slot. His four-seam fastball sits in the 91-95 mph range and touches 97 mph on occasion. His high front side and ability to hide the ball during his arm path allows his fastball to sneak up on hitters, especially in the upper parts of the zone. His slider (which Monty added in pro ball in lieu of his college curve) is a 82-86 mph two-plane breaker with late break and average tightness, while his 84-86 mph changeup has shown minimal depth but not significant enough action to believe it has a ceiling higher than being an average offering. Montgomery projects to have fringe-average command overall (but plus command of his slider) and has a back-end starter ceiling if the changeup is able to consistently play to average; otherwise, he'll be better suited for middle relief. This is a pretty substantial dip from the no. 4/5 projection of last year's list, but it seems like mechanical deception was allowing him to dominate the lower levels, while upper-level hitters haven't had as tough a time parsing things.</v>
      </c>
      <c r="X896">
        <f>'Prospects Data'!V896</f>
        <v>0</v>
      </c>
      <c r="Y896" t="str">
        <f>'Prospects Data'!W896</f>
        <v>sa3017306</v>
      </c>
    </row>
    <row r="897" spans="2:25" x14ac:dyDescent="0.45">
      <c r="B897">
        <v>31</v>
      </c>
      <c r="C897" t="s">
        <v>2361</v>
      </c>
      <c r="D897" t="s">
        <v>46</v>
      </c>
      <c r="E897" s="7" t="str">
        <f>VLOOKUP(D897, Index!$A$2:$B$31, 2, FALSE)</f>
        <v>Dodgers</v>
      </c>
      <c r="F897" s="7">
        <f t="shared" si="13"/>
        <v>896</v>
      </c>
      <c r="G897" t="str">
        <f>'Prospects Data'!E897</f>
        <v>RF</v>
      </c>
      <c r="H897" t="str">
        <f>'Prospects Data'!F897</f>
        <v>AA</v>
      </c>
      <c r="I897">
        <f>'Prospects Data'!G897</f>
        <v>2025</v>
      </c>
      <c r="J897">
        <f>'Prospects Data'!H897</f>
        <v>40</v>
      </c>
      <c r="K897" t="str">
        <f>'Prospects Data'!I897</f>
        <v>High</v>
      </c>
      <c r="L897">
        <f>'Prospects Data'!J897</f>
        <v>0</v>
      </c>
      <c r="M897">
        <f>'Prospects Data'!K897</f>
        <v>23.572222199999999</v>
      </c>
      <c r="N897" t="str">
        <f>'Prospects Data'!L897</f>
        <v>6' 1"</v>
      </c>
      <c r="O897">
        <f>'Prospects Data'!M897</f>
        <v>200</v>
      </c>
      <c r="P897" t="str">
        <f>'Prospects Data'!N897</f>
        <v>R</v>
      </c>
      <c r="Q897" t="str">
        <f>'Prospects Data'!O897</f>
        <v>R</v>
      </c>
      <c r="R897">
        <f>'Prospects Data'!P897</f>
        <v>2018</v>
      </c>
      <c r="S897" t="str">
        <f>'Prospects Data'!Q897</f>
        <v>J2</v>
      </c>
      <c r="T897" t="str">
        <f>'Prospects Data'!R897</f>
        <v>LAD</v>
      </c>
      <c r="U897">
        <f>'Prospects Data'!S897</f>
        <v>30000</v>
      </c>
      <c r="V897" t="str">
        <f>'Prospects Data'!T897</f>
        <v>Panama</v>
      </c>
      <c r="W897" t="str">
        <f>'Prospects Data'!U897</f>
        <v>Ramos is a feast or famine corner outfielder who'll hit some epic home runs but also have periods of hapless strikeouts. He's hit about 20 homers each of the last few years, but the Dodgers haven't added him to the 40-man and opposing teams haven't bit in the Rule 5 Draft. Ramos will show you big power and when he's hot, it's a lot of fun to watch, but he tends to sell out for that power and his swing decisions aren't always great. He has a low-ball swing that's vulnerable at the belt and his contact rates are near the bottom of the acceptable range for big league outfielders. It looked like Ramos was breaking out right after the pandemic, but he's plateaued and now looks more like a low-end platoon option.</v>
      </c>
      <c r="X897" t="str">
        <f>'Prospects Data'!V897</f>
        <v>vP8Xa7YCMaU</v>
      </c>
      <c r="Y897" t="str">
        <f>'Prospects Data'!W897</f>
        <v>sa3008845</v>
      </c>
    </row>
    <row r="898" spans="2:25" x14ac:dyDescent="0.45">
      <c r="B898">
        <v>31</v>
      </c>
      <c r="C898" t="s">
        <v>5602</v>
      </c>
      <c r="D898" t="s">
        <v>309</v>
      </c>
      <c r="E898" s="7" t="str">
        <f>VLOOKUP(D898, Index!$A$2:$B$31, 2, FALSE)</f>
        <v>Rockies</v>
      </c>
      <c r="F898" s="7">
        <f t="shared" si="13"/>
        <v>897</v>
      </c>
      <c r="G898" t="str">
        <f>'Prospects Data'!E898</f>
        <v>3B</v>
      </c>
      <c r="H898" t="str">
        <f>'Prospects Data'!F898</f>
        <v>A+</v>
      </c>
      <c r="I898">
        <f>'Prospects Data'!G898</f>
        <v>2027</v>
      </c>
      <c r="J898">
        <f>'Prospects Data'!H898</f>
        <v>40</v>
      </c>
      <c r="K898" t="str">
        <f>'Prospects Data'!I898</f>
        <v>Med</v>
      </c>
      <c r="L898">
        <f>'Prospects Data'!J898</f>
        <v>0</v>
      </c>
      <c r="M898">
        <f>'Prospects Data'!K898</f>
        <v>22.002777699999999</v>
      </c>
      <c r="N898" t="str">
        <f>'Prospects Data'!L898</f>
        <v>6' 5"</v>
      </c>
      <c r="O898">
        <f>'Prospects Data'!M898</f>
        <v>220</v>
      </c>
      <c r="P898" t="str">
        <f>'Prospects Data'!N898</f>
        <v>R</v>
      </c>
      <c r="Q898" t="str">
        <f>'Prospects Data'!O898</f>
        <v>R</v>
      </c>
      <c r="R898">
        <f>'Prospects Data'!P898</f>
        <v>2023</v>
      </c>
      <c r="S898" t="str">
        <f>'Prospects Data'!Q898</f>
        <v>Draft</v>
      </c>
      <c r="T898" t="str">
        <f>'Prospects Data'!R898</f>
        <v>COL</v>
      </c>
      <c r="U898">
        <f>'Prospects Data'!S898</f>
        <v>433500</v>
      </c>
      <c r="V898" t="str">
        <f>'Prospects Data'!T898</f>
        <v>UCLA</v>
      </c>
      <c r="W898" t="str">
        <f>'Prospects Data'!U898</f>
        <v>One of Eric's two sons in pro ball (Jared pitches in the Dodgers system), Kyle hit .276/.342/.407 at UCLA and was drafted in the fifth round. He might end up growing into more power, as he's a strapping 6-foot-5 and still has room for strength on his broad-shouldered frame. His lever length does tend to cause Karros to inside out the baseball the other way, but unlike a lot of long-levered hitters for whom this is true, he doesn't typically get beat around the hands. He is also a surprisingly slick defender for his size, making up for what he lacks in twitch with elegant footwork, deft hands, and a plus arm. Karros stands a good chance to be a four corners role player and has a puncher's chance to be an everyday third baseman if indeed he can add power as a pro.</v>
      </c>
      <c r="X898">
        <f>'Prospects Data'!V898</f>
        <v>0</v>
      </c>
      <c r="Y898" t="str">
        <f>'Prospects Data'!W898</f>
        <v>sa3022559</v>
      </c>
    </row>
    <row r="899" spans="2:25" x14ac:dyDescent="0.45">
      <c r="B899">
        <v>31</v>
      </c>
      <c r="C899" t="s">
        <v>5605</v>
      </c>
      <c r="D899" t="s">
        <v>28</v>
      </c>
      <c r="E899" s="7" t="str">
        <f>VLOOKUP(D899, Index!$A$2:$B$31, 2, FALSE)</f>
        <v>Red Sox</v>
      </c>
      <c r="F899" s="7">
        <f t="shared" si="13"/>
        <v>898</v>
      </c>
      <c r="G899" t="str">
        <f>'Prospects Data'!E899</f>
        <v>2B</v>
      </c>
      <c r="H899" t="str">
        <f>'Prospects Data'!F899</f>
        <v>CPX</v>
      </c>
      <c r="I899">
        <f>'Prospects Data'!G899</f>
        <v>2026</v>
      </c>
      <c r="J899">
        <f>'Prospects Data'!H899</f>
        <v>40</v>
      </c>
      <c r="K899" t="str">
        <f>'Prospects Data'!I899</f>
        <v>Low</v>
      </c>
      <c r="L899">
        <f>'Prospects Data'!J899</f>
        <v>0</v>
      </c>
      <c r="M899">
        <f>'Prospects Data'!K899</f>
        <v>22.475000000000001</v>
      </c>
      <c r="N899" t="str">
        <f>'Prospects Data'!L899</f>
        <v>6' 0"</v>
      </c>
      <c r="O899">
        <f>'Prospects Data'!M899</f>
        <v>170</v>
      </c>
      <c r="P899" t="str">
        <f>'Prospects Data'!N899</f>
        <v>R</v>
      </c>
      <c r="Q899" t="str">
        <f>'Prospects Data'!O899</f>
        <v>R</v>
      </c>
      <c r="R899">
        <f>'Prospects Data'!P899</f>
        <v>2023</v>
      </c>
      <c r="S899" t="str">
        <f>'Prospects Data'!Q899</f>
        <v>Draft</v>
      </c>
      <c r="T899" t="str">
        <f>'Prospects Data'!R899</f>
        <v>BOS</v>
      </c>
      <c r="U899">
        <f>'Prospects Data'!S899</f>
        <v>500000</v>
      </c>
      <c r="V899" t="str">
        <f>'Prospects Data'!T899</f>
        <v>Wright State</v>
      </c>
      <c r="W899" t="str">
        <f>'Prospects Data'!U899</f>
        <v>Riemer fits the Red Sox Day Two draft archetype as a college hitter with superlative bat-to-ball performance. He blew his ACL just a couple of weeks into his 2023 junior season and still has yet to play a pro game as of list publication. You can count on your fingers the number of times Riemer whiffed in 2022, as he seems to find a way to put the bat on the baseball no matter where it is in the strike zone. He isn't clubbing traditional extra-base power, but he is stinging the ball in a Steven Kwan-ish way that feels like it will translate to pro ball. Riemer played shortstop at Wright State, but he isn't a realistic fit there in the pros due to a lack of arm strength, so there might have to be more power here if he can only play second base at the next level. As I've mentioned up and down this list, the Red Sox tend to take guys like this and ask them to swing as hard as they can with the hope that they generate more power without sacrificing too much of the hit tool. This is the FV grade I had on Riemer entering 2023.</v>
      </c>
      <c r="X899">
        <f>'Prospects Data'!V899</f>
        <v>0</v>
      </c>
      <c r="Y899" t="str">
        <f>'Prospects Data'!W899</f>
        <v>sa3025086</v>
      </c>
    </row>
    <row r="900" spans="2:25" x14ac:dyDescent="0.45">
      <c r="B900">
        <v>31</v>
      </c>
      <c r="C900" t="s">
        <v>5608</v>
      </c>
      <c r="D900" t="s">
        <v>59</v>
      </c>
      <c r="E900" s="7" t="str">
        <f>VLOOKUP(D900, Index!$A$2:$B$31, 2, FALSE)</f>
        <v>Twins</v>
      </c>
      <c r="F900" s="7">
        <f t="shared" ref="F900:F963" si="14">F899+1</f>
        <v>899</v>
      </c>
      <c r="G900" t="str">
        <f>'Prospects Data'!E900</f>
        <v>3B</v>
      </c>
      <c r="H900" t="str">
        <f>'Prospects Data'!F900</f>
        <v>A</v>
      </c>
      <c r="I900">
        <f>'Prospects Data'!G900</f>
        <v>2028</v>
      </c>
      <c r="J900">
        <f>'Prospects Data'!H900</f>
        <v>40</v>
      </c>
      <c r="K900" t="str">
        <f>'Prospects Data'!I900</f>
        <v>High</v>
      </c>
      <c r="L900">
        <f>'Prospects Data'!J900</f>
        <v>0</v>
      </c>
      <c r="M900">
        <f>'Prospects Data'!K900</f>
        <v>19.613888800000002</v>
      </c>
      <c r="N900" t="str">
        <f>'Prospects Data'!L900</f>
        <v>6' 5"</v>
      </c>
      <c r="O900">
        <f>'Prospects Data'!M900</f>
        <v>210</v>
      </c>
      <c r="P900" t="str">
        <f>'Prospects Data'!N900</f>
        <v>R</v>
      </c>
      <c r="Q900" t="str">
        <f>'Prospects Data'!O900</f>
        <v>R</v>
      </c>
      <c r="R900">
        <f>'Prospects Data'!P900</f>
        <v>2023</v>
      </c>
      <c r="S900" t="str">
        <f>'Prospects Data'!Q900</f>
        <v>Draft</v>
      </c>
      <c r="T900" t="str">
        <f>'Prospects Data'!R900</f>
        <v>MIN</v>
      </c>
      <c r="U900">
        <f>'Prospects Data'!S900</f>
        <v>1500000</v>
      </c>
      <c r="V900" t="str">
        <f>'Prospects Data'!T900</f>
        <v>Edison HS (CA)</v>
      </c>
      <c r="W900" t="str">
        <f>'Prospects Data'!U900</f>
        <v>Winokur signed for $1.5 million as a power projection prospect with hit tool risk in the third round of the 2023 draft. He's played several positions during his first full pro season, including center field, though he had only played the infield in the last month or so leading up to this update. Winokur had amateur experience at shortstop and in center but he was projected to either right field or third base in pro ball given his prodigious size. He has plenty of arm for the left side of the infield and is surprisingly rangy for a guy his size, but he isn't a great bender, and especially as he fills out, Winokur is basically a lock to move to a corner. This is where Winokur's strikeout issues begin to loom large. While he's shown all-fields power in Fort Myers and has even flashed an ability to square up fastballs around his hands (a rarity for such a long-levered hitter), Winokur is struggling to recognize spin and has a 17% swinging strike rate as of list publication. There are a handful of big leaguers who whiff about that much (Nick Castellanos, Nolan Gorman), but Winokur is doing it in A-ball. He's a high-variance corner prospect with big time tools.</v>
      </c>
      <c r="X900">
        <f>'Prospects Data'!V900</f>
        <v>0</v>
      </c>
      <c r="Y900" t="str">
        <f>'Prospects Data'!W900</f>
        <v>sa3022613</v>
      </c>
    </row>
    <row r="901" spans="2:25" x14ac:dyDescent="0.45">
      <c r="B901">
        <v>31</v>
      </c>
      <c r="C901" t="s">
        <v>5612</v>
      </c>
      <c r="D901" t="s">
        <v>31</v>
      </c>
      <c r="E901" s="7" t="str">
        <f>VLOOKUP(D901, Index!$A$2:$B$31, 2, FALSE)</f>
        <v>Cubs</v>
      </c>
      <c r="F901" s="7">
        <f t="shared" si="14"/>
        <v>900</v>
      </c>
      <c r="G901" t="str">
        <f>'Prospects Data'!E901</f>
        <v>SIRP</v>
      </c>
      <c r="H901" t="str">
        <f>'Prospects Data'!F901</f>
        <v>AAA</v>
      </c>
      <c r="I901">
        <f>'Prospects Data'!G901</f>
        <v>2025</v>
      </c>
      <c r="J901">
        <f>'Prospects Data'!H901</f>
        <v>35</v>
      </c>
      <c r="K901" t="str">
        <f>'Prospects Data'!I901</f>
        <v>Med</v>
      </c>
      <c r="L901">
        <f>'Prospects Data'!J901</f>
        <v>0</v>
      </c>
      <c r="M901">
        <f>'Prospects Data'!K901</f>
        <v>26.355555500000001</v>
      </c>
      <c r="N901" t="str">
        <f>'Prospects Data'!L901</f>
        <v>6' 1"</v>
      </c>
      <c r="O901">
        <f>'Prospects Data'!M901</f>
        <v>215</v>
      </c>
      <c r="P901" t="str">
        <f>'Prospects Data'!N901</f>
        <v>L</v>
      </c>
      <c r="Q901" t="str">
        <f>'Prospects Data'!O901</f>
        <v>L</v>
      </c>
      <c r="R901">
        <f>'Prospects Data'!P901</f>
        <v>2021</v>
      </c>
      <c r="S901" t="str">
        <f>'Prospects Data'!Q901</f>
        <v>Draft</v>
      </c>
      <c r="T901" t="str">
        <f>'Prospects Data'!R901</f>
        <v>CHC</v>
      </c>
      <c r="U901">
        <f>'Prospects Data'!S901</f>
        <v>1000</v>
      </c>
      <c r="V901" t="str">
        <f>'Prospects Data'!T901</f>
        <v>Quincy University</v>
      </c>
      <c r="W901" t="str">
        <f>'Prospects Data'!U901</f>
        <v>Martin has the look of a good lefty reliever thanks to his fantastic breaking stuff, but he badly needs to rein in his control if he's going to be a consistent part of a big league bullpen. He has two really nasty breakers in the low-80s with tight movement and bat-missing depth. His heater has enough carry to keep it above barrels despite pedestrian velocity. The ingredients for a rock solid mid-game southpaw option are here, it's just that Martin has had two straight years of 13% walk rates or worse, and he's laying track for a third in 2024. In his age-26 season, it's fine to hope for improvement in this area but not expect it, so Martin is valued entering his 40-man platform year as more of an up/down lefty.</v>
      </c>
      <c r="X901">
        <f>'Prospects Data'!V901</f>
        <v>0</v>
      </c>
      <c r="Y901" t="str">
        <f>'Prospects Data'!W901</f>
        <v>sa3017601</v>
      </c>
    </row>
    <row r="902" spans="2:25" x14ac:dyDescent="0.45">
      <c r="B902">
        <v>31</v>
      </c>
      <c r="C902" t="s">
        <v>5616</v>
      </c>
      <c r="D902" t="s">
        <v>16</v>
      </c>
      <c r="E902" s="7" t="str">
        <f>VLOOKUP(D902, Index!$A$2:$B$31, 2, FALSE)</f>
        <v>Giants</v>
      </c>
      <c r="F902" s="7">
        <f t="shared" si="14"/>
        <v>901</v>
      </c>
      <c r="G902" t="str">
        <f>'Prospects Data'!E902</f>
        <v>CF</v>
      </c>
      <c r="H902">
        <f>'Prospects Data'!F902</f>
        <v>0</v>
      </c>
      <c r="I902">
        <f>'Prospects Data'!G902</f>
        <v>2028</v>
      </c>
      <c r="J902">
        <f>'Prospects Data'!H902</f>
        <v>35</v>
      </c>
      <c r="K902" t="str">
        <f>'Prospects Data'!I902</f>
        <v>High</v>
      </c>
      <c r="L902">
        <f>'Prospects Data'!J902</f>
        <v>0</v>
      </c>
      <c r="M902">
        <f>'Prospects Data'!K902</f>
        <v>21.1722222</v>
      </c>
      <c r="N902" t="str">
        <f>'Prospects Data'!L902</f>
        <v>6' 0"</v>
      </c>
      <c r="O902">
        <f>'Prospects Data'!M902</f>
        <v>220</v>
      </c>
      <c r="P902" t="str">
        <f>'Prospects Data'!N902</f>
        <v>R</v>
      </c>
      <c r="Q902" t="str">
        <f>'Prospects Data'!O902</f>
        <v>R</v>
      </c>
      <c r="R902">
        <f>'Prospects Data'!P902</f>
        <v>2024</v>
      </c>
      <c r="S902" t="str">
        <f>'Prospects Data'!Q902</f>
        <v>Draft</v>
      </c>
      <c r="T902" t="str">
        <f>'Prospects Data'!R902</f>
        <v>SFG</v>
      </c>
      <c r="U902">
        <f>'Prospects Data'!S902</f>
        <v>0</v>
      </c>
      <c r="V902" t="str">
        <f>'Prospects Data'!T902</f>
        <v>Mississippi State</v>
      </c>
      <c r="W902" t="str">
        <f>'Prospects Data'!U902</f>
        <v>Incredibly physical power-hitting sophomore-eligible outfielder with very, very concerning strikeout rate and breaking ball chase. Needs a swing change for this to work at all. Vulnerable to high heat and can't lay off spin. Low ball loft versus soft stuff, incredible all-fields power. Will run the occasional sub-4.2 at 220 pounds, which made a certain analyst's eyes pop out of his head when he saw it. Only a prospect if you can alter his swing and even then the chase component is still an issue.</v>
      </c>
      <c r="X902">
        <f>'Prospects Data'!V902</f>
        <v>0</v>
      </c>
      <c r="Y902">
        <f>'Prospects Data'!W902</f>
        <v>0</v>
      </c>
    </row>
    <row r="903" spans="2:25" x14ac:dyDescent="0.45">
      <c r="B903">
        <v>31</v>
      </c>
      <c r="C903" t="s">
        <v>5618</v>
      </c>
      <c r="D903" t="s">
        <v>10</v>
      </c>
      <c r="E903" s="7" t="str">
        <f>VLOOKUP(D903, Index!$A$2:$B$31, 2, FALSE)</f>
        <v>Mets</v>
      </c>
      <c r="F903" s="7">
        <f t="shared" si="14"/>
        <v>902</v>
      </c>
      <c r="G903" t="str">
        <f>'Prospects Data'!E903</f>
        <v>2B</v>
      </c>
      <c r="H903" t="str">
        <f>'Prospects Data'!F903</f>
        <v>A</v>
      </c>
      <c r="I903">
        <f>'Prospects Data'!G903</f>
        <v>2028</v>
      </c>
      <c r="J903">
        <f>'Prospects Data'!H903</f>
        <v>35</v>
      </c>
      <c r="K903" t="str">
        <f>'Prospects Data'!I903</f>
        <v>Med</v>
      </c>
      <c r="L903">
        <f>'Prospects Data'!J903</f>
        <v>0</v>
      </c>
      <c r="M903">
        <f>'Prospects Data'!K903</f>
        <v>19.963888799999999</v>
      </c>
      <c r="N903" t="str">
        <f>'Prospects Data'!L903</f>
        <v>6' 0"</v>
      </c>
      <c r="O903">
        <f>'Prospects Data'!M903</f>
        <v>160</v>
      </c>
      <c r="P903" t="str">
        <f>'Prospects Data'!N903</f>
        <v>L</v>
      </c>
      <c r="Q903" t="str">
        <f>'Prospects Data'!O903</f>
        <v>R</v>
      </c>
      <c r="R903">
        <f>'Prospects Data'!P903</f>
        <v>2023</v>
      </c>
      <c r="S903" t="str">
        <f>'Prospects Data'!Q903</f>
        <v>Draft</v>
      </c>
      <c r="T903" t="str">
        <f>'Prospects Data'!R903</f>
        <v>NYM</v>
      </c>
      <c r="U903">
        <f>'Prospects Data'!S903</f>
        <v>675000</v>
      </c>
      <c r="V903" t="str">
        <f>'Prospects Data'!T903</f>
        <v>Springboro HS (OH)</v>
      </c>
      <c r="W903" t="str">
        <f>'Prospects Data'!U903</f>
        <v>I had Ewing evaluated as a $700k-ish draft prospect last year and he got just shy of that from the Mets rather than go to Alabama. Ewing is a medium-framed hitter with above-average bat speed and modest physical projection. I had him projected to second base when he was an amateur, but he's also playing a lot of center field so far in pro ball. Though he has a hitterish look, Ewing's amateur ball-in-play-to-whiff ratio was pretty mediocre and he might end up with a power-driven profile. He could be a part-time up-the-middle hitter.</v>
      </c>
      <c r="X903">
        <f>'Prospects Data'!V903</f>
        <v>0</v>
      </c>
      <c r="Y903" t="str">
        <f>'Prospects Data'!W903</f>
        <v>sa3022963</v>
      </c>
    </row>
    <row r="904" spans="2:25" x14ac:dyDescent="0.45">
      <c r="B904">
        <v>31</v>
      </c>
      <c r="C904" t="s">
        <v>1127</v>
      </c>
      <c r="D904" t="s">
        <v>155</v>
      </c>
      <c r="E904" s="7" t="str">
        <f>VLOOKUP(D904, Index!$A$2:$B$31, 2, FALSE)</f>
        <v>Royals</v>
      </c>
      <c r="F904" s="7">
        <f t="shared" si="14"/>
        <v>903</v>
      </c>
      <c r="G904" t="str">
        <f>'Prospects Data'!E904</f>
        <v>SS</v>
      </c>
      <c r="H904" t="str">
        <f>'Prospects Data'!F904</f>
        <v>AAA</v>
      </c>
      <c r="I904">
        <f>'Prospects Data'!G904</f>
        <v>2025</v>
      </c>
      <c r="J904">
        <f>'Prospects Data'!H904</f>
        <v>35</v>
      </c>
      <c r="K904" t="str">
        <f>'Prospects Data'!I904</f>
        <v>Med</v>
      </c>
      <c r="L904">
        <f>'Prospects Data'!J904</f>
        <v>0</v>
      </c>
      <c r="M904">
        <f>'Prospects Data'!K904</f>
        <v>27.288888799999999</v>
      </c>
      <c r="N904" t="str">
        <f>'Prospects Data'!L904</f>
        <v>6' 1"</v>
      </c>
      <c r="O904">
        <f>'Prospects Data'!M904</f>
        <v>195</v>
      </c>
      <c r="P904" t="str">
        <f>'Prospects Data'!N904</f>
        <v>R</v>
      </c>
      <c r="Q904" t="str">
        <f>'Prospects Data'!O904</f>
        <v>R</v>
      </c>
      <c r="R904">
        <f>'Prospects Data'!P904</f>
        <v>2019</v>
      </c>
      <c r="S904" t="str">
        <f>'Prospects Data'!Q904</f>
        <v>Draft</v>
      </c>
      <c r="T904" t="str">
        <f>'Prospects Data'!R904</f>
        <v>MIL</v>
      </c>
      <c r="U904">
        <f>'Prospects Data'!S904</f>
        <v>10000</v>
      </c>
      <c r="V904" t="str">
        <f>'Prospects Data'!T904</f>
        <v>Elon</v>
      </c>
      <c r="W904" t="str">
        <f>'Prospects Data'!U904</f>
        <v>After posting an .824 OPS for the Brewers Triple-A affiliate, where he only struck out 71 times (18.2%) in his 390 plate appearances, Devanney came to the Royals in the trade that sent Taylor Clarke to Milwaukee this past winter. He's had increased strikeouts this season but is again producing approximately league average offense at Triple-A. Devanney's calling card is his sure-handed defense at shortstop, where he moves well laterally and has smooth, fluid actions in the dirt overall. His hands are soft and heâ€™s very comfortable completing plays on the run; his above-average body control allows him to make tough, mobile throws with ease and accuracy. 
In the batterâ€™s box, Devanney hits out of an upright, open stance with a high-hands setup before loading them down and away from his body prior to launch. Thereâ€™s a lot going on in Devanneyâ€™s operation prior to the actual swing, but he has solid bat-to-ball skills that he uses to spray contact into both alleys despite having bat speed that's average at best. Devanneyâ€™s defensive ability at a premium position is what causes him to be a high-confidence up/down type; whatever he provides with the bat can be considered supplemental value.</v>
      </c>
      <c r="X904">
        <f>'Prospects Data'!V904</f>
        <v>0</v>
      </c>
      <c r="Y904" t="str">
        <f>'Prospects Data'!W904</f>
        <v>sa1170010</v>
      </c>
    </row>
    <row r="905" spans="2:25" x14ac:dyDescent="0.45">
      <c r="B905">
        <v>31</v>
      </c>
      <c r="C905" t="s">
        <v>5624</v>
      </c>
      <c r="D905" t="s">
        <v>207</v>
      </c>
      <c r="E905" s="7" t="str">
        <f>VLOOKUP(D905, Index!$A$2:$B$31, 2, FALSE)</f>
        <v>White Sox</v>
      </c>
      <c r="F905" s="7">
        <f t="shared" si="14"/>
        <v>904</v>
      </c>
      <c r="G905" t="str">
        <f>'Prospects Data'!E905</f>
        <v>3B</v>
      </c>
      <c r="H905" t="str">
        <f>'Prospects Data'!F905</f>
        <v>DSL</v>
      </c>
      <c r="I905">
        <f>'Prospects Data'!G905</f>
        <v>2030</v>
      </c>
      <c r="J905">
        <f>'Prospects Data'!H905</f>
        <v>35</v>
      </c>
      <c r="K905" t="str">
        <f>'Prospects Data'!I905</f>
        <v>High</v>
      </c>
      <c r="L905">
        <f>'Prospects Data'!J905</f>
        <v>0</v>
      </c>
      <c r="M905">
        <f>'Prospects Data'!K905</f>
        <v>17.761111100000001</v>
      </c>
      <c r="N905" t="str">
        <f>'Prospects Data'!L905</f>
        <v>6' 3"</v>
      </c>
      <c r="O905">
        <f>'Prospects Data'!M905</f>
        <v>180</v>
      </c>
      <c r="P905" t="str">
        <f>'Prospects Data'!N905</f>
        <v>R</v>
      </c>
      <c r="Q905" t="str">
        <f>'Prospects Data'!O905</f>
        <v>R</v>
      </c>
      <c r="R905">
        <f>'Prospects Data'!P905</f>
        <v>2024</v>
      </c>
      <c r="S905" t="str">
        <f>'Prospects Data'!Q905</f>
        <v>Intl15</v>
      </c>
      <c r="T905" t="str">
        <f>'Prospects Data'!R905</f>
        <v>CHW</v>
      </c>
      <c r="U905">
        <f>'Prospects Data'!S905</f>
        <v>1800000</v>
      </c>
      <c r="V905" t="str">
        <f>'Prospects Data'!T905</f>
        <v>Venezuela</v>
      </c>
      <c r="W905" t="str">
        <f>'Prospects Data'!U905</f>
        <v>The White Sox have tended to stash bonus money in the international space in the event a Cuban prospect hits the market late in the process, but things appear to be changing, as they signed Herrera, a power-hitting third baseman from Venezuela, in January for $1.8 million. The risk associated with Herrera's hit tool is significant and he seems relatively new to third base, as I spoke with multiple international scouts who had him listed as a catcher.</v>
      </c>
      <c r="X905">
        <f>'Prospects Data'!V905</f>
        <v>0</v>
      </c>
      <c r="Y905" t="str">
        <f>'Prospects Data'!W905</f>
        <v>sa3023889</v>
      </c>
    </row>
    <row r="906" spans="2:25" x14ac:dyDescent="0.45">
      <c r="B906">
        <v>31</v>
      </c>
      <c r="C906" t="s">
        <v>5627</v>
      </c>
      <c r="D906" t="s">
        <v>269</v>
      </c>
      <c r="E906" s="7" t="str">
        <f>VLOOKUP(D906, Index!$A$2:$B$31, 2, FALSE)</f>
        <v>Cardinals</v>
      </c>
      <c r="F906" s="7">
        <f t="shared" si="14"/>
        <v>905</v>
      </c>
      <c r="G906" t="str">
        <f>'Prospects Data'!E906</f>
        <v>SP</v>
      </c>
      <c r="H906" t="str">
        <f>'Prospects Data'!F906</f>
        <v>DSL</v>
      </c>
      <c r="I906">
        <f>'Prospects Data'!G906</f>
        <v>2030</v>
      </c>
      <c r="J906">
        <f>'Prospects Data'!H906</f>
        <v>35</v>
      </c>
      <c r="K906" t="str">
        <f>'Prospects Data'!I906</f>
        <v>High</v>
      </c>
      <c r="L906">
        <f>'Prospects Data'!J906</f>
        <v>0</v>
      </c>
      <c r="M906">
        <f>'Prospects Data'!K906</f>
        <v>17.477777700000001</v>
      </c>
      <c r="N906" t="str">
        <f>'Prospects Data'!L906</f>
        <v>6' 3"</v>
      </c>
      <c r="O906">
        <f>'Prospects Data'!M906</f>
        <v>187</v>
      </c>
      <c r="P906" t="str">
        <f>'Prospects Data'!N906</f>
        <v>R</v>
      </c>
      <c r="Q906" t="str">
        <f>'Prospects Data'!O906</f>
        <v>R</v>
      </c>
      <c r="R906">
        <f>'Prospects Data'!P906</f>
        <v>2024</v>
      </c>
      <c r="S906" t="str">
        <f>'Prospects Data'!Q906</f>
        <v>Intl15</v>
      </c>
      <c r="T906" t="str">
        <f>'Prospects Data'!R906</f>
        <v>STL</v>
      </c>
      <c r="U906">
        <f>'Prospects Data'!S906</f>
        <v>800000</v>
      </c>
      <c r="V906" t="str">
        <f>'Prospects Data'!T906</f>
        <v>Dominican Republic</v>
      </c>
      <c r="W906" t="str">
        <f>'Prospects Data'!U906</f>
        <v>Franco is perhaps the most powerful on-mound athlete from the 2024 international class and has some of the best present velocity. He has an ideal pitcher's frame and might throw very hard at maturity. The Cardinals, who signed Franco for about $800,000, will be tasked with helping him develop his breaking ball, which is pedestrian at present.</v>
      </c>
      <c r="X906">
        <f>'Prospects Data'!V906</f>
        <v>0</v>
      </c>
      <c r="Y906" t="str">
        <f>'Prospects Data'!W906</f>
        <v>sa3023818</v>
      </c>
    </row>
    <row r="907" spans="2:25" x14ac:dyDescent="0.45">
      <c r="B907">
        <v>31</v>
      </c>
      <c r="C907" t="s">
        <v>5630</v>
      </c>
      <c r="D907" t="s">
        <v>178</v>
      </c>
      <c r="E907" s="7" t="str">
        <f>VLOOKUP(D907, Index!$A$2:$B$31, 2, FALSE)</f>
        <v>Yankees</v>
      </c>
      <c r="F907" s="7">
        <f t="shared" si="14"/>
        <v>906</v>
      </c>
      <c r="G907" t="str">
        <f>'Prospects Data'!E907</f>
        <v>SP</v>
      </c>
      <c r="H907" t="str">
        <f>'Prospects Data'!F907</f>
        <v>A</v>
      </c>
      <c r="I907">
        <f>'Prospects Data'!G907</f>
        <v>2027</v>
      </c>
      <c r="J907">
        <f>'Prospects Data'!H907</f>
        <v>35</v>
      </c>
      <c r="K907" t="str">
        <f>'Prospects Data'!I907</f>
        <v>Low</v>
      </c>
      <c r="L907">
        <f>'Prospects Data'!J907</f>
        <v>0</v>
      </c>
      <c r="M907">
        <f>'Prospects Data'!K907</f>
        <v>20.019444400000001</v>
      </c>
      <c r="N907" t="str">
        <f>'Prospects Data'!L907</f>
        <v>5' 11"</v>
      </c>
      <c r="O907">
        <f>'Prospects Data'!M907</f>
        <v>162</v>
      </c>
      <c r="P907" t="str">
        <f>'Prospects Data'!N907</f>
        <v>R</v>
      </c>
      <c r="Q907" t="str">
        <f>'Prospects Data'!O907</f>
        <v>R</v>
      </c>
      <c r="R907">
        <f>'Prospects Data'!P907</f>
        <v>2021</v>
      </c>
      <c r="S907" t="str">
        <f>'Prospects Data'!Q907</f>
        <v>Intl15</v>
      </c>
      <c r="T907" t="str">
        <f>'Prospects Data'!R907</f>
        <v>NYY</v>
      </c>
      <c r="U907">
        <f>'Prospects Data'!S907</f>
        <v>0</v>
      </c>
      <c r="V907" t="str">
        <f>'Prospects Data'!T907</f>
        <v>Mexico</v>
      </c>
      <c r="W907" t="str">
        <f>'Prospects Data'!U907</f>
        <v>Serna worked just shy of 20 innings on the complex after returning from a shoulder injury that cost him the first half of the year. He is a very advanced, strike-throwing teenage pitching prospect who lacks prototypical physicality. Serna's fastball is parked in the 91-94 mph range and often has 18-20 inches of induced vertical break. His best secondary is a side-spinning, screwball-style changeup, which has roughly 15 mph of velocity separation from his fastball. He also has a fair 78-82 mph slider, which should play fine because of his command. It's tough to project on Serna's velocity because of his lack of size. He's young, but he hasn't thrown more than 40 innings in a season yet, and not only might it be tough for such a small athlete to throw meaningfully harder, but it might be difficult for Serna to sustain his current stuff under a 120-inning load. Unless his arm strength develops in an unexpected way, he isn't a high-ceiling prospect. Instead, he's the rare low-variance teenage pitching prospect whose fastball's underlying traits, and Serna's command to weaponize it, should lead to a fifth starter role.</v>
      </c>
      <c r="X907">
        <f>'Prospects Data'!V907</f>
        <v>0</v>
      </c>
      <c r="Y907" t="str">
        <f>'Prospects Data'!W907</f>
        <v>sa3016528</v>
      </c>
    </row>
    <row r="908" spans="2:25" x14ac:dyDescent="0.45">
      <c r="B908">
        <v>31</v>
      </c>
      <c r="C908" t="s">
        <v>5633</v>
      </c>
      <c r="D908" t="s">
        <v>18</v>
      </c>
      <c r="E908" s="7" t="str">
        <f>VLOOKUP(D908, Index!$A$2:$B$31, 2, FALSE)</f>
        <v>Diamondbacks</v>
      </c>
      <c r="F908" s="7">
        <f t="shared" si="14"/>
        <v>907</v>
      </c>
      <c r="G908" t="str">
        <f>'Prospects Data'!E908</f>
        <v>SP</v>
      </c>
      <c r="H908" t="str">
        <f>'Prospects Data'!F908</f>
        <v>MLB</v>
      </c>
      <c r="I908">
        <f>'Prospects Data'!G908</f>
        <v>2024</v>
      </c>
      <c r="J908">
        <f>'Prospects Data'!H908</f>
        <v>35</v>
      </c>
      <c r="K908" t="str">
        <f>'Prospects Data'!I908</f>
        <v>Med</v>
      </c>
      <c r="L908">
        <f>'Prospects Data'!J908</f>
        <v>0</v>
      </c>
      <c r="M908">
        <f>'Prospects Data'!K908</f>
        <v>23.080555499999999</v>
      </c>
      <c r="N908" t="str">
        <f>'Prospects Data'!L908</f>
        <v>6' 5"</v>
      </c>
      <c r="O908">
        <f>'Prospects Data'!M908</f>
        <v>175</v>
      </c>
      <c r="P908" t="str">
        <f>'Prospects Data'!N908</f>
        <v>L</v>
      </c>
      <c r="Q908" t="str">
        <f>'Prospects Data'!O908</f>
        <v>L</v>
      </c>
      <c r="R908">
        <f>'Prospects Data'!P908</f>
        <v>2019</v>
      </c>
      <c r="S908" t="str">
        <f>'Prospects Data'!Q908</f>
        <v>Draft</v>
      </c>
      <c r="T908" t="str">
        <f>'Prospects Data'!R908</f>
        <v>ARI</v>
      </c>
      <c r="U908">
        <f>'Prospects Data'!S908</f>
        <v>2450000</v>
      </c>
      <c r="V908" t="str">
        <f>'Prospects Data'!T908</f>
        <v>New Hanover HS (NC)</v>
      </c>
      <c r="W908" t="str">
        <f>'Prospects Data'!U908</f>
        <v>The 2023 season felt like it was a step backwards for Walston. He threw 149.1 innings (a meaningful demonstration of durability) at Reno, but he struck out just 15.6% of batters and walked 14% while averaging only 91 mph on his fastball. As of this writing, Walstonâ€™s best average fastball in any of his 2024 starts has been 91.6 mph, while his worst has been 89.4 mph. Walston still has an uber-projectable frame, but he's a below-average athlete and has had this level of arm strength for a while now. We saw more velocity from him during his senior year of high school and first year of pro ball, but we think this 90-91 mph version is more indicative of where he'll be long-term. His fastball doesn't have plus life or movement, which will force him to find a way to pitch around the offering as much as possible. Walston still has the two distinct breaking balls. His curveball will show both 12/6 and 1/7 shape with depth and average bite, while the slider will feature two-plane shape with average tightness. At times Walstonâ€™s changeup (83-87 mph) has late vertical depth that can slip under bats, but the pitch is also frequently devoid of any action at all and turns into a batting practice fastball. Without a significant velocity spike, Walston looks on track to be an up/down emergency starter or a bulk long-relief role. He was called up for the first time just before list publication.</v>
      </c>
      <c r="X908" t="str">
        <f>'Prospects Data'!V908</f>
        <v>0oi38oc2R4w</v>
      </c>
      <c r="Y908">
        <f>'Prospects Data'!W908</f>
        <v>26270</v>
      </c>
    </row>
    <row r="909" spans="2:25" x14ac:dyDescent="0.45">
      <c r="B909">
        <v>31</v>
      </c>
      <c r="C909" t="s">
        <v>949</v>
      </c>
      <c r="D909" t="s">
        <v>36</v>
      </c>
      <c r="E909" s="7" t="str">
        <f>VLOOKUP(D909, Index!$A$2:$B$31, 2, FALSE)</f>
        <v>Reds</v>
      </c>
      <c r="F909" s="7">
        <f t="shared" si="14"/>
        <v>908</v>
      </c>
      <c r="G909" t="str">
        <f>'Prospects Data'!E909</f>
        <v>C</v>
      </c>
      <c r="H909" t="str">
        <f>'Prospects Data'!F909</f>
        <v>AA</v>
      </c>
      <c r="I909">
        <f>'Prospects Data'!G909</f>
        <v>2025</v>
      </c>
      <c r="J909">
        <f>'Prospects Data'!H909</f>
        <v>35</v>
      </c>
      <c r="K909" t="str">
        <f>'Prospects Data'!I909</f>
        <v>Med</v>
      </c>
      <c r="L909">
        <f>'Prospects Data'!J909</f>
        <v>0</v>
      </c>
      <c r="M909">
        <f>'Prospects Data'!K909</f>
        <v>25.536111099999999</v>
      </c>
      <c r="N909" t="str">
        <f>'Prospects Data'!L909</f>
        <v>5' 11"</v>
      </c>
      <c r="O909">
        <f>'Prospects Data'!M909</f>
        <v>220</v>
      </c>
      <c r="P909" t="str">
        <f>'Prospects Data'!N909</f>
        <v>R</v>
      </c>
      <c r="Q909" t="str">
        <f>'Prospects Data'!O909</f>
        <v>R</v>
      </c>
      <c r="R909">
        <f>'Prospects Data'!P909</f>
        <v>2021</v>
      </c>
      <c r="S909" t="str">
        <f>'Prospects Data'!Q909</f>
        <v>Draft</v>
      </c>
      <c r="T909" t="str">
        <f>'Prospects Data'!R909</f>
        <v>CIN</v>
      </c>
      <c r="U909">
        <f>'Prospects Data'!S909</f>
        <v>2095800</v>
      </c>
      <c r="V909" t="str">
        <f>'Prospects Data'!T909</f>
        <v>Florida State</v>
      </c>
      <c r="W909" t="str">
        <f>'Prospects Data'!U909</f>
        <v>Nelson finally adjusted to High-A in 2023 and had a flawed-but-solid season at the dish, as he slashed .220/.322/.422 and yanked out 18 homers in 89 games before a brief promotion to Double-A. Nelson has good pull-side mistake power for a catcher and does enough on defense to stay back there. He uses a traditional crouch and is a great technical ball-blocker despite middling mobility, while his receiving is passable. He's projected here as a power-oriented third catcher.</v>
      </c>
      <c r="X909">
        <f>'Prospects Data'!V909</f>
        <v>0</v>
      </c>
      <c r="Y909" t="str">
        <f>'Prospects Data'!W909</f>
        <v>sa3017328</v>
      </c>
    </row>
    <row r="910" spans="2:25" x14ac:dyDescent="0.45">
      <c r="B910">
        <v>31</v>
      </c>
      <c r="C910" t="s">
        <v>5638</v>
      </c>
      <c r="D910" t="s">
        <v>70</v>
      </c>
      <c r="E910" s="7" t="str">
        <f>VLOOKUP(D910, Index!$A$2:$B$31, 2, FALSE)</f>
        <v>Athletics</v>
      </c>
      <c r="F910" s="7">
        <f t="shared" si="14"/>
        <v>909</v>
      </c>
      <c r="G910" t="str">
        <f>'Prospects Data'!E910</f>
        <v>2B</v>
      </c>
      <c r="H910">
        <f>'Prospects Data'!F910</f>
        <v>0</v>
      </c>
      <c r="I910">
        <f>'Prospects Data'!G910</f>
        <v>2027</v>
      </c>
      <c r="J910">
        <f>'Prospects Data'!H910</f>
        <v>35</v>
      </c>
      <c r="K910" t="str">
        <f>'Prospects Data'!I910</f>
        <v>Med</v>
      </c>
      <c r="L910">
        <f>'Prospects Data'!J910</f>
        <v>0</v>
      </c>
      <c r="M910">
        <f>'Prospects Data'!K910</f>
        <v>21.447222199999999</v>
      </c>
      <c r="N910" t="str">
        <f>'Prospects Data'!L910</f>
        <v>6' 0"</v>
      </c>
      <c r="O910">
        <f>'Prospects Data'!M910</f>
        <v>190</v>
      </c>
      <c r="P910" t="str">
        <f>'Prospects Data'!N910</f>
        <v>R</v>
      </c>
      <c r="Q910" t="str">
        <f>'Prospects Data'!O910</f>
        <v>R</v>
      </c>
      <c r="R910">
        <f>'Prospects Data'!P910</f>
        <v>2024</v>
      </c>
      <c r="S910" t="str">
        <f>'Prospects Data'!Q910</f>
        <v>Draft</v>
      </c>
      <c r="T910" t="str">
        <f>'Prospects Data'!R910</f>
        <v>OAK</v>
      </c>
      <c r="U910">
        <f>'Prospects Data'!S910</f>
        <v>0</v>
      </c>
      <c r="V910" t="str">
        <f>'Prospects Data'!T910</f>
        <v>Rutgers</v>
      </c>
      <c r="W910" t="str">
        <f>'Prospects Data'!U910</f>
        <v>Plus contact performance, probably not a shortstop due to arm strength.</v>
      </c>
      <c r="X910">
        <f>'Prospects Data'!V910</f>
        <v>0</v>
      </c>
      <c r="Y910">
        <f>'Prospects Data'!W910</f>
        <v>0</v>
      </c>
    </row>
    <row r="911" spans="2:25" x14ac:dyDescent="0.45">
      <c r="B911">
        <v>31</v>
      </c>
      <c r="C911" t="s">
        <v>1246</v>
      </c>
      <c r="D911" t="s">
        <v>170</v>
      </c>
      <c r="E911" s="7" t="str">
        <f>VLOOKUP(D911, Index!$A$2:$B$31, 2, FALSE)</f>
        <v>Guardians</v>
      </c>
      <c r="F911" s="7">
        <f t="shared" si="14"/>
        <v>910</v>
      </c>
      <c r="G911" t="str">
        <f>'Prospects Data'!E911</f>
        <v>CF</v>
      </c>
      <c r="H911" t="str">
        <f>'Prospects Data'!F911</f>
        <v>A+</v>
      </c>
      <c r="I911">
        <f>'Prospects Data'!G911</f>
        <v>2026</v>
      </c>
      <c r="J911">
        <f>'Prospects Data'!H911</f>
        <v>35</v>
      </c>
      <c r="K911" t="str">
        <f>'Prospects Data'!I911</f>
        <v>Med</v>
      </c>
      <c r="L911">
        <f>'Prospects Data'!J911</f>
        <v>0</v>
      </c>
      <c r="M911">
        <f>'Prospects Data'!K911</f>
        <v>21.4583333</v>
      </c>
      <c r="N911" t="str">
        <f>'Prospects Data'!L911</f>
        <v>5' 11"</v>
      </c>
      <c r="O911">
        <f>'Prospects Data'!M911</f>
        <v>185</v>
      </c>
      <c r="P911" t="str">
        <f>'Prospects Data'!N911</f>
        <v>L</v>
      </c>
      <c r="Q911" t="str">
        <f>'Prospects Data'!O911</f>
        <v>R</v>
      </c>
      <c r="R911">
        <f>'Prospects Data'!P911</f>
        <v>2021</v>
      </c>
      <c r="S911" t="str">
        <f>'Prospects Data'!Q911</f>
        <v>Draft</v>
      </c>
      <c r="T911" t="str">
        <f>'Prospects Data'!R911</f>
        <v>CLE</v>
      </c>
      <c r="U911">
        <f>'Prospects Data'!S911</f>
        <v>850000</v>
      </c>
      <c r="V911" t="str">
        <f>'Prospects Data'!T911</f>
        <v>Lakeland Christian School</v>
      </c>
      <c r="W911" t="str">
        <f>'Prospects Data'!U911</f>
        <v>Fox was a contact-oriented high school prospect who signed for $850,000 in 2021 rather than go to Florida. After entering pro ball as an infielder, Fox began what looked like a full-time transition to the outfield in 2023 (though he has played some second base again in the spring of 2024) and again performed above his league's average, slashing .256/.330/.398 with a 105 wRC+ as a 20-year-old in the Midwest League. 
Fox took to center field pretty well. He doesn't have elite range, but his ball skills and reads are surprisingly good considering he hasn't been playing there very long, and he has an impact arm. A successful revisitation of the infield is going to be key for Fox's development because it would give him plus defensive versatility and impact, and he's unlikely to have another plus tool on his scout card. Fox does have deft feel for contact, but the quality of that contact is so poor due to his lack of power that his hit tool will probably play down a bit. Fox is on the smaller side and isn't especially explosive. He swing features big, slow movement in his lower body but short action with his hands, and he can alter the posture of his upper body to put the bat on the ball (which is a trait common in this system). Brett Wisely and Jacob Young are present-day comps for Fox's offensive projection, which overall is that of a bottom-of-the-40-man type who plays two premium positions but probably only one of them well.</v>
      </c>
      <c r="X911">
        <f>'Prospects Data'!V911</f>
        <v>0</v>
      </c>
      <c r="Y911" t="str">
        <f>'Prospects Data'!W911</f>
        <v>sa3017734</v>
      </c>
    </row>
    <row r="912" spans="2:25" x14ac:dyDescent="0.45">
      <c r="B912">
        <v>31</v>
      </c>
      <c r="C912" t="s">
        <v>938</v>
      </c>
      <c r="D912" t="s">
        <v>107</v>
      </c>
      <c r="E912" s="7" t="str">
        <f>VLOOKUP(D912, Index!$A$2:$B$31, 2, FALSE)</f>
        <v>Braves</v>
      </c>
      <c r="F912" s="7">
        <f t="shared" si="14"/>
        <v>911</v>
      </c>
      <c r="G912" t="str">
        <f>'Prospects Data'!E912</f>
        <v>SS</v>
      </c>
      <c r="H912" t="str">
        <f>'Prospects Data'!F912</f>
        <v>AAA</v>
      </c>
      <c r="I912">
        <f>'Prospects Data'!G912</f>
        <v>2024</v>
      </c>
      <c r="J912">
        <f>'Prospects Data'!H912</f>
        <v>35</v>
      </c>
      <c r="K912" t="str">
        <f>'Prospects Data'!I912</f>
        <v>Low</v>
      </c>
      <c r="L912">
        <f>'Prospects Data'!J912</f>
        <v>0</v>
      </c>
      <c r="M912">
        <f>'Prospects Data'!K912</f>
        <v>26.038888799999999</v>
      </c>
      <c r="N912" t="str">
        <f>'Prospects Data'!L912</f>
        <v>5' 7"</v>
      </c>
      <c r="O912">
        <f>'Prospects Data'!M912</f>
        <v>180</v>
      </c>
      <c r="P912" t="str">
        <f>'Prospects Data'!N912</f>
        <v>L</v>
      </c>
      <c r="Q912" t="str">
        <f>'Prospects Data'!O912</f>
        <v>R</v>
      </c>
      <c r="R912">
        <f>'Prospects Data'!P912</f>
        <v>2021</v>
      </c>
      <c r="S912" t="str">
        <f>'Prospects Data'!Q912</f>
        <v>Draft</v>
      </c>
      <c r="T912" t="str">
        <f>'Prospects Data'!R912</f>
        <v>ATL</v>
      </c>
      <c r="U912">
        <f>'Prospects Data'!S912</f>
        <v>247500</v>
      </c>
      <c r="V912" t="str">
        <f>'Prospects Data'!T912</f>
        <v>Georgia Tech</v>
      </c>
      <c r="W912" t="str">
        <f>'Prospects Data'!U912</f>
        <v>Waddell has struggled to perform on offense at Triple-A Gwinnett. The bat-to-ball maven had made elite rates of contact since he was an amateur, but his performance in this regard has dipped into a "merely" plus range in 2024, and Waddell is especially struggling against fastballs 94 mph and above. On the other side of the ledger, the way the Braves have been positioning Waddell on defense (further toward the hole between shortstop and third base) has masked some of his issues there. He looks as sound a shortstop defender as he ever has, whereas he was previously projected to second base only due to a lack of arm strength. He simply looks much more comfortable moving from right to left as often as possible. The squat Waddell doesn't have the athleticism to play all over the diamond, and so rather than an on-roster utility role, he's projected as an above-replacement depth option on the middle infield.</v>
      </c>
      <c r="X912">
        <f>'Prospects Data'!V912</f>
        <v>0</v>
      </c>
      <c r="Y912" t="str">
        <f>'Prospects Data'!W912</f>
        <v>sa3017075</v>
      </c>
    </row>
    <row r="913" spans="2:25" x14ac:dyDescent="0.45">
      <c r="B913">
        <v>31</v>
      </c>
      <c r="C913" t="s">
        <v>5643</v>
      </c>
      <c r="D913" t="s">
        <v>130</v>
      </c>
      <c r="E913" s="7" t="str">
        <f>VLOOKUP(D913, Index!$A$2:$B$31, 2, FALSE)</f>
        <v>Rangers</v>
      </c>
      <c r="F913" s="7">
        <f t="shared" si="14"/>
        <v>912</v>
      </c>
      <c r="G913" t="str">
        <f>'Prospects Data'!E913</f>
        <v>SIRP</v>
      </c>
      <c r="H913" t="str">
        <f>'Prospects Data'!F913</f>
        <v>AAA</v>
      </c>
      <c r="I913">
        <f>'Prospects Data'!G913</f>
        <v>2024</v>
      </c>
      <c r="J913">
        <f>'Prospects Data'!H913</f>
        <v>35</v>
      </c>
      <c r="K913" t="str">
        <f>'Prospects Data'!I913</f>
        <v>Low</v>
      </c>
      <c r="L913">
        <f>'Prospects Data'!J913</f>
        <v>0</v>
      </c>
      <c r="M913">
        <f>'Prospects Data'!K913</f>
        <v>29.908333299999999</v>
      </c>
      <c r="N913" t="str">
        <f>'Prospects Data'!L913</f>
        <v>6' 4"</v>
      </c>
      <c r="O913">
        <f>'Prospects Data'!M913</f>
        <v>210</v>
      </c>
      <c r="P913" t="str">
        <f>'Prospects Data'!N913</f>
        <v>R</v>
      </c>
      <c r="Q913" t="str">
        <f>'Prospects Data'!O913</f>
        <v>R</v>
      </c>
      <c r="R913">
        <f>'Prospects Data'!P913</f>
        <v>2018</v>
      </c>
      <c r="S913" t="str">
        <f>'Prospects Data'!Q913</f>
        <v>Draft</v>
      </c>
      <c r="T913" t="str">
        <f>'Prospects Data'!R913</f>
        <v>TEX</v>
      </c>
      <c r="U913">
        <f>'Prospects Data'!S913</f>
        <v>5000</v>
      </c>
      <c r="V913" t="str">
        <f>'Prospects Data'!T913</f>
        <v>Auburn</v>
      </c>
      <c r="W913" t="str">
        <f>'Prospects Data'!U913</f>
        <v>Robert was a two-way player at Auburn but he mostly hit, throwing fewer than 16 innings in college. He only started pitching full-time in 2018 and then missed time due to the pandemic and injuries, and he's been kept alive on the Rangers prospect list for the last couple of years even though he's pushing 30. Robert was called up just a couple days before list publication and made his big league debut. 
Robert has been carving Triple-A this season (35.1% K%, 6.1% BB%) using a sweeper-heavy approach. Nearly 60% of his pitches are mid-80s sweepers, which he uses both as a chase pitch and to get ahead of righties. He mixes in two fastball variants, one a letter-high chase offering, the other a sinker version to his arm side. There's an occasional changeup here too, but they aren't very good. This is a pretty standard low-leverage relief look, but it's a great story for an almost 30-year-old rookie conversion arm to make it at all.</v>
      </c>
      <c r="X913">
        <f>'Prospects Data'!V913</f>
        <v>0</v>
      </c>
      <c r="Y913">
        <f>'Prospects Data'!W913</f>
        <v>21229</v>
      </c>
    </row>
    <row r="914" spans="2:25" x14ac:dyDescent="0.45">
      <c r="B914">
        <v>31</v>
      </c>
      <c r="C914" t="s">
        <v>5645</v>
      </c>
      <c r="D914" t="s">
        <v>7</v>
      </c>
      <c r="E914" s="7" t="str">
        <f>VLOOKUP(D914, Index!$A$2:$B$31, 2, FALSE)</f>
        <v>Marlins</v>
      </c>
      <c r="F914" s="7">
        <f t="shared" si="14"/>
        <v>913</v>
      </c>
      <c r="G914" t="str">
        <f>'Prospects Data'!E914</f>
        <v>SIRP</v>
      </c>
      <c r="H914" t="str">
        <f>'Prospects Data'!F914</f>
        <v>AA</v>
      </c>
      <c r="I914">
        <f>'Prospects Data'!G914</f>
        <v>2025</v>
      </c>
      <c r="J914">
        <f>'Prospects Data'!H914</f>
        <v>35</v>
      </c>
      <c r="K914" t="str">
        <f>'Prospects Data'!I914</f>
        <v>Med</v>
      </c>
      <c r="L914">
        <f>'Prospects Data'!J914</f>
        <v>0</v>
      </c>
      <c r="M914">
        <f>'Prospects Data'!K914</f>
        <v>26.75</v>
      </c>
      <c r="N914" t="str">
        <f>'Prospects Data'!L914</f>
        <v>6' 4"</v>
      </c>
      <c r="O914">
        <f>'Prospects Data'!M914</f>
        <v>245</v>
      </c>
      <c r="P914" t="str">
        <f>'Prospects Data'!N914</f>
        <v>R</v>
      </c>
      <c r="Q914" t="str">
        <f>'Prospects Data'!O914</f>
        <v>R</v>
      </c>
      <c r="R914">
        <f>'Prospects Data'!P914</f>
        <v>2022</v>
      </c>
      <c r="S914" t="str">
        <f>'Prospects Data'!Q914</f>
        <v>UDFA</v>
      </c>
      <c r="T914" t="str">
        <f>'Prospects Data'!R914</f>
        <v>MIA</v>
      </c>
      <c r="U914">
        <f>'Prospects Data'!S914</f>
        <v>20000</v>
      </c>
      <c r="V914" t="str">
        <f>'Prospects Data'!T914</f>
        <v>Maine</v>
      </c>
      <c r="W914" t="str">
        <f>'Prospects Data'!U914</f>
        <v>Pushard's career at Maine began in 2017, was interrupted by injury and the pandemic, and didn't come to an end until after the 2022 season when the Marlins signed him as an undrafted free agent. He climbed to Double-A in his first full pro season and is thriving there in a relief role so far in 2024. Pushard's build and delivery both became more athletic as he left college, and that coincided with a velo spike that now has his fastball sitting 92-96 from a very high release point. His 2024 his breaking ball usage has shifted from a low-80s curveball to more of a cutter/slider look in the 86-91 mph range. He can really spin the baseball (2,700-2,800 rpm or so on these new breakers), and the ceiling on those pitches is fairly sizable. He's already a great UDFA find and is tracking like a low-leverage reliever.</v>
      </c>
      <c r="X914">
        <f>'Prospects Data'!V914</f>
        <v>0</v>
      </c>
      <c r="Y914" t="str">
        <f>'Prospects Data'!W914</f>
        <v>sa3019955</v>
      </c>
    </row>
    <row r="915" spans="2:25" x14ac:dyDescent="0.45">
      <c r="B915">
        <v>31</v>
      </c>
      <c r="C915" t="s">
        <v>5649</v>
      </c>
      <c r="D915" t="s">
        <v>21</v>
      </c>
      <c r="E915" s="7" t="str">
        <f>VLOOKUP(D915, Index!$A$2:$B$31, 2, FALSE)</f>
        <v>Orioles</v>
      </c>
      <c r="F915" s="7">
        <f t="shared" si="14"/>
        <v>914</v>
      </c>
      <c r="G915" t="str">
        <f>'Prospects Data'!E915</f>
        <v>C</v>
      </c>
      <c r="H915">
        <f>'Prospects Data'!F915</f>
        <v>0</v>
      </c>
      <c r="I915">
        <f>'Prospects Data'!G915</f>
        <v>2027</v>
      </c>
      <c r="J915">
        <f>'Prospects Data'!H915</f>
        <v>35</v>
      </c>
      <c r="K915" t="str">
        <f>'Prospects Data'!I915</f>
        <v>Med</v>
      </c>
      <c r="L915">
        <f>'Prospects Data'!J915</f>
        <v>0</v>
      </c>
      <c r="M915">
        <f>'Prospects Data'!K915</f>
        <v>20.805555500000001</v>
      </c>
      <c r="N915" t="str">
        <f>'Prospects Data'!L915</f>
        <v>6' 2"</v>
      </c>
      <c r="O915">
        <f>'Prospects Data'!M915</f>
        <v>215</v>
      </c>
      <c r="P915" t="str">
        <f>'Prospects Data'!N915</f>
        <v>S</v>
      </c>
      <c r="Q915" t="str">
        <f>'Prospects Data'!O915</f>
        <v>R</v>
      </c>
      <c r="R915">
        <f>'Prospects Data'!P915</f>
        <v>2024</v>
      </c>
      <c r="S915" t="str">
        <f>'Prospects Data'!Q915</f>
        <v>Draft</v>
      </c>
      <c r="T915" t="str">
        <f>'Prospects Data'!R915</f>
        <v>BAL</v>
      </c>
      <c r="U915">
        <f>'Prospects Data'!S915</f>
        <v>0</v>
      </c>
      <c r="V915" t="str">
        <f>'Prospects Data'!T915</f>
        <v>Virginia</v>
      </c>
      <c r="W915" t="str">
        <f>'Prospects Data'!U915</f>
        <v>Contact-oriented switch-hitting catcher who might need to move to a different position. Arm is a little short, lots of pop times north of 2.00 seconds. Receiving is strong and quiet at the catch point; good pitch framer. Big time contact performance (86% contact rate, 92% in-zone), with modest but playable pop. Lefty swing has natural loft, some in-zone vulnerability to changeups. Righty swing's plate coverage is pretty nutty, only swung and missed 19 times on tape all year from that side. Lesser thump as a righty, though. First base risk here, without enough power to profile there. Has to develop as a thrower to stay behind the plate.</v>
      </c>
      <c r="X915">
        <f>'Prospects Data'!V915</f>
        <v>0</v>
      </c>
      <c r="Y915">
        <f>'Prospects Data'!W915</f>
        <v>0</v>
      </c>
    </row>
    <row r="916" spans="2:25" x14ac:dyDescent="0.45">
      <c r="B916">
        <v>31</v>
      </c>
      <c r="C916" t="s">
        <v>5651</v>
      </c>
      <c r="D916" t="s">
        <v>76</v>
      </c>
      <c r="E916" s="7" t="str">
        <f>VLOOKUP(D916, Index!$A$2:$B$31, 2, FALSE)</f>
        <v>Pirates</v>
      </c>
      <c r="F916" s="7">
        <f t="shared" si="14"/>
        <v>915</v>
      </c>
      <c r="G916" t="str">
        <f>'Prospects Data'!E916</f>
        <v>C</v>
      </c>
      <c r="H916" t="str">
        <f>'Prospects Data'!F916</f>
        <v>A</v>
      </c>
      <c r="I916">
        <f>'Prospects Data'!G916</f>
        <v>2028</v>
      </c>
      <c r="J916">
        <f>'Prospects Data'!H916</f>
        <v>35</v>
      </c>
      <c r="K916" t="str">
        <f>'Prospects Data'!I916</f>
        <v>High</v>
      </c>
      <c r="L916">
        <f>'Prospects Data'!J916</f>
        <v>0</v>
      </c>
      <c r="M916">
        <f>'Prospects Data'!K916</f>
        <v>20.983333300000002</v>
      </c>
      <c r="N916" t="str">
        <f>'Prospects Data'!L916</f>
        <v>6' 1"</v>
      </c>
      <c r="O916">
        <f>'Prospects Data'!M916</f>
        <v>220</v>
      </c>
      <c r="P916" t="str">
        <f>'Prospects Data'!N916</f>
        <v>L</v>
      </c>
      <c r="Q916" t="str">
        <f>'Prospects Data'!O916</f>
        <v>R</v>
      </c>
      <c r="R916">
        <f>'Prospects Data'!P916</f>
        <v>2019</v>
      </c>
      <c r="S916" t="str">
        <f>'Prospects Data'!Q916</f>
        <v>J2</v>
      </c>
      <c r="T916" t="str">
        <f>'Prospects Data'!R916</f>
        <v>PIT</v>
      </c>
      <c r="U916">
        <f>'Prospects Data'!S916</f>
        <v>120000</v>
      </c>
      <c r="V916" t="str">
        <f>'Prospects Data'!T916</f>
        <v>Venezuela</v>
      </c>
      <c r="W916" t="str">
        <f>'Prospects Data'!U916</f>
        <v>Alfonzo is a power-hitting catching prospect who has now had offensive success in a little over 100 A-ball games, with an OPS approaching .800 in the pitcher-friendly Florida State League. Lefty-hitting catchers with this kind of power potential are rare. Alfonzo has a low-ball swing and tends to be a little bit late against fastballs, but he's a physical and explosive rotational athlete whose swing's loft should help him get to power. Alfonzo is still very raw as a receiver and framer, but he has an impact arm. At age 20, it's too soon to pull the plug on his development as a catcher, but there is first base risk here and probably not enough hit tool to support a role there if Alfonzo has to move. He's more of a flier and sleeper prospect until he solidifies his defensive fit behind the plate.</v>
      </c>
      <c r="X916">
        <f>'Prospects Data'!V916</f>
        <v>0</v>
      </c>
      <c r="Y916" t="str">
        <f>'Prospects Data'!W916</f>
        <v>sa3015665</v>
      </c>
    </row>
    <row r="917" spans="2:25" x14ac:dyDescent="0.45">
      <c r="B917">
        <v>31</v>
      </c>
      <c r="C917" t="s">
        <v>5654</v>
      </c>
      <c r="D917" t="s">
        <v>98</v>
      </c>
      <c r="E917" s="7" t="str">
        <f>VLOOKUP(D917, Index!$A$2:$B$31, 2, FALSE)</f>
        <v>Blue Jays</v>
      </c>
      <c r="F917" s="7">
        <f t="shared" si="14"/>
        <v>916</v>
      </c>
      <c r="G917" t="str">
        <f>'Prospects Data'!E917</f>
        <v>SIRP</v>
      </c>
      <c r="H917" t="str">
        <f>'Prospects Data'!F917</f>
        <v>AAA</v>
      </c>
      <c r="I917">
        <f>'Prospects Data'!G917</f>
        <v>2025</v>
      </c>
      <c r="J917">
        <f>'Prospects Data'!H917</f>
        <v>35</v>
      </c>
      <c r="K917" t="str">
        <f>'Prospects Data'!I917</f>
        <v>Low</v>
      </c>
      <c r="L917">
        <f>'Prospects Data'!J917</f>
        <v>0</v>
      </c>
      <c r="M917">
        <f>'Prospects Data'!K917</f>
        <v>23.9666666</v>
      </c>
      <c r="N917" t="str">
        <f>'Prospects Data'!L917</f>
        <v>6' 0"</v>
      </c>
      <c r="O917">
        <f>'Prospects Data'!M917</f>
        <v>190</v>
      </c>
      <c r="P917" t="str">
        <f>'Prospects Data'!N917</f>
        <v>R</v>
      </c>
      <c r="Q917" t="str">
        <f>'Prospects Data'!O917</f>
        <v>R</v>
      </c>
      <c r="R917">
        <f>'Prospects Data'!P917</f>
        <v>2021</v>
      </c>
      <c r="S917" t="str">
        <f>'Prospects Data'!Q917</f>
        <v>Draft</v>
      </c>
      <c r="T917" t="str">
        <f>'Prospects Data'!R917</f>
        <v>TOR</v>
      </c>
      <c r="U917">
        <f>'Prospects Data'!S917</f>
        <v>197500</v>
      </c>
      <c r="V917" t="str">
        <f>'Prospects Data'!T917</f>
        <v>Missouri State</v>
      </c>
      <c r="W917" t="str">
        <f>'Prospects Data'!U917</f>
        <v>Juenger pairs a low arm slot with a shorter build than your average pitcher to create a confusing angle that keeps hitters off balance â€” like a right-handed version of fellow Toronto prospect Adam Macko, but with longer arms. He spent all of 2023 at Triple-A after having finished the 2022 season there, and he worked almost exclusively out of the bullpen in one- to two-inning relief appearances. He did a better job of keeping the ball in the park in 2023, allowing just 1.31 HR/9, but he surrendered hits at a higher clip than in previous seasons, though that may largely be due to a slew of soft contact and a .375 BABIP, much higher than heâ€™s posted previously. His fastball sits 93-96 and plays up due to the incongruity between its shape and his release point, resulting in whiff and chase rates in the mid-30s on the heater. He added some oomph to his slider, with its average velocity jumping from around 84 mph in 2022 to 87 mph in 2023. He threw it slightly more often in 2023, too, with the slide piece accounting for 21% of his pitches (up from 18% in 2022), but it was his changeup that saw the more drastic increase in usage. His cambio usage jumped from 18% to 30% in 2023, in particular against lefties. As with the fastball, both secondaries play up because the arm slot is so funky, but being funk-dependent puts pressure on his command to be effective. His walk and strikeout rates were virtually the same as they were in his shorter 2022 Triple-A stint, with both moving incrementally in the respective right direction, but he still needs to tamp down the walks, which are sitting in the 11% range. Juenger's changeup gives him a platoon-neutralizing weapon, but none of his pitches are plus, making him a lower-leverage option.</v>
      </c>
      <c r="X917">
        <f>'Prospects Data'!V917</f>
        <v>0</v>
      </c>
      <c r="Y917" t="str">
        <f>'Prospects Data'!W917</f>
        <v>sa3017103</v>
      </c>
    </row>
    <row r="918" spans="2:25" x14ac:dyDescent="0.45">
      <c r="B918">
        <v>31</v>
      </c>
      <c r="C918" t="s">
        <v>5657</v>
      </c>
      <c r="D918" t="s">
        <v>56</v>
      </c>
      <c r="E918" s="7" t="str">
        <f>VLOOKUP(D918, Index!$A$2:$B$31, 2, FALSE)</f>
        <v>Brewers</v>
      </c>
      <c r="F918" s="7">
        <f t="shared" si="14"/>
        <v>917</v>
      </c>
      <c r="G918" t="str">
        <f>'Prospects Data'!E918</f>
        <v>SP</v>
      </c>
      <c r="H918" t="str">
        <f>'Prospects Data'!F918</f>
        <v>A+</v>
      </c>
      <c r="I918">
        <f>'Prospects Data'!G918</f>
        <v>2026</v>
      </c>
      <c r="J918">
        <f>'Prospects Data'!H918</f>
        <v>35</v>
      </c>
      <c r="K918" t="str">
        <f>'Prospects Data'!I918</f>
        <v>Med</v>
      </c>
      <c r="L918">
        <f>'Prospects Data'!J918</f>
        <v>0</v>
      </c>
      <c r="M918">
        <f>'Prospects Data'!K918</f>
        <v>23.222222200000001</v>
      </c>
      <c r="N918" t="str">
        <f>'Prospects Data'!L918</f>
        <v>6' 1"</v>
      </c>
      <c r="O918">
        <f>'Prospects Data'!M918</f>
        <v>170</v>
      </c>
      <c r="P918" t="str">
        <f>'Prospects Data'!N918</f>
        <v>R</v>
      </c>
      <c r="Q918" t="str">
        <f>'Prospects Data'!O918</f>
        <v>R</v>
      </c>
      <c r="R918">
        <f>'Prospects Data'!P918</f>
        <v>2022</v>
      </c>
      <c r="S918" t="str">
        <f>'Prospects Data'!Q918</f>
        <v>Draft</v>
      </c>
      <c r="T918" t="str">
        <f>'Prospects Data'!R918</f>
        <v>MIL</v>
      </c>
      <c r="U918">
        <f>'Prospects Data'!S918</f>
        <v>150000</v>
      </c>
      <c r="V918" t="str">
        <f>'Prospects Data'!T918</f>
        <v>Cal Poly Pomona</v>
      </c>
      <c r="W918" t="str">
        <f>'Prospects Data'!U918</f>
        <v>This is more of a projection valuation of Rudy, whose fastball is still just in the 91-92 mph range as he approaches his 23rd birthday. Rudy's slender build and beautiful delivery are both typical of a big league starter, and he can really spin a breaking ball. He had strike-throwing success (7.8% walks in 2023) across 80 Low-A innings last year, Rudy's first full season of pro instruction coming out of a D-III program. There's enough here to consider Rudy as a spot starter, and though he isn't currently missing a ton of bats, I think there's a chance he'll throw harder into his mid-20s and have a more favorable evaluation in 2025 or so.</v>
      </c>
      <c r="X918" t="str">
        <f>'Prospects Data'!V918</f>
        <v>3cZAHsEU6UU</v>
      </c>
      <c r="Y918" t="str">
        <f>'Prospects Data'!W918</f>
        <v>sa3020893</v>
      </c>
    </row>
    <row r="919" spans="2:25" x14ac:dyDescent="0.45">
      <c r="B919">
        <v>31</v>
      </c>
      <c r="C919" t="s">
        <v>5662</v>
      </c>
      <c r="D919" t="s">
        <v>14</v>
      </c>
      <c r="E919" s="7" t="str">
        <f>VLOOKUP(D919, Index!$A$2:$B$31, 2, FALSE)</f>
        <v>Padres</v>
      </c>
      <c r="F919" s="7">
        <f t="shared" si="14"/>
        <v>918</v>
      </c>
      <c r="G919" t="str">
        <f>'Prospects Data'!E919</f>
        <v>SIRP</v>
      </c>
      <c r="H919" t="str">
        <f>'Prospects Data'!F919</f>
        <v>A</v>
      </c>
      <c r="I919">
        <f>'Prospects Data'!G919</f>
        <v>2026</v>
      </c>
      <c r="J919">
        <f>'Prospects Data'!H919</f>
        <v>35</v>
      </c>
      <c r="K919" t="str">
        <f>'Prospects Data'!I919</f>
        <v>Med</v>
      </c>
      <c r="L919">
        <f>'Prospects Data'!J919</f>
        <v>0</v>
      </c>
      <c r="M919">
        <f>'Prospects Data'!K919</f>
        <v>24.058333300000001</v>
      </c>
      <c r="N919" t="str">
        <f>'Prospects Data'!L919</f>
        <v>6' 4"</v>
      </c>
      <c r="O919">
        <f>'Prospects Data'!M919</f>
        <v>185</v>
      </c>
      <c r="P919" t="str">
        <f>'Prospects Data'!N919</f>
        <v>L</v>
      </c>
      <c r="Q919" t="str">
        <f>'Prospects Data'!O919</f>
        <v>R</v>
      </c>
      <c r="R919">
        <f>'Prospects Data'!P919</f>
        <v>2022</v>
      </c>
      <c r="S919" t="str">
        <f>'Prospects Data'!Q919</f>
        <v>Draft</v>
      </c>
      <c r="T919" t="str">
        <f>'Prospects Data'!R919</f>
        <v>SDP</v>
      </c>
      <c r="U919">
        <f>'Prospects Data'!S919</f>
        <v>125000</v>
      </c>
      <c r="V919" t="str">
        <f>'Prospects Data'!T919</f>
        <v>Northeastern</v>
      </c>
      <c r="W919" t="str">
        <f>'Prospects Data'!U919</f>
        <v>A sly late round pickup by the Padres, Balboni is a sidearm reliever who has had a two-tick velo bump in 2024. He has big time arm speed for a low-slot guy and generates six and a half feet of extension with a big stride down the mound. This type of low-slot rise/run fastball and slider combo platter is becoming more common across baseball and Balboni is an older, developmental version of it. His slider spins at nearly 2,800 rpm, but he doesn't command it well enough to garner many whiffs right now. Polishing his command and shaping his slider to have more two plane tilt will be key for Balboni to seize a big league bullpen job.</v>
      </c>
      <c r="X919">
        <f>'Prospects Data'!V919</f>
        <v>0</v>
      </c>
      <c r="Y919" t="str">
        <f>'Prospects Data'!W919</f>
        <v>sa3020861</v>
      </c>
    </row>
    <row r="920" spans="2:25" x14ac:dyDescent="0.45">
      <c r="B920">
        <v>31</v>
      </c>
      <c r="C920" t="s">
        <v>5665</v>
      </c>
      <c r="D920" t="s">
        <v>39</v>
      </c>
      <c r="E920" s="7" t="str">
        <f>VLOOKUP(D920, Index!$A$2:$B$31, 2, FALSE)</f>
        <v>Tigers</v>
      </c>
      <c r="F920" s="7">
        <f t="shared" si="14"/>
        <v>919</v>
      </c>
      <c r="G920" t="str">
        <f>'Prospects Data'!E920</f>
        <v>SP</v>
      </c>
      <c r="H920">
        <f>'Prospects Data'!F920</f>
        <v>0</v>
      </c>
      <c r="I920">
        <f>'Prospects Data'!G920</f>
        <v>2027</v>
      </c>
      <c r="J920">
        <f>'Prospects Data'!H920</f>
        <v>35</v>
      </c>
      <c r="K920" t="str">
        <f>'Prospects Data'!I920</f>
        <v>Med</v>
      </c>
      <c r="L920">
        <f>'Prospects Data'!J920</f>
        <v>0</v>
      </c>
      <c r="M920">
        <f>'Prospects Data'!K920</f>
        <v>21.738888800000002</v>
      </c>
      <c r="N920" t="str">
        <f>'Prospects Data'!L920</f>
        <v>6' 4"</v>
      </c>
      <c r="O920">
        <f>'Prospects Data'!M920</f>
        <v>240</v>
      </c>
      <c r="P920" t="str">
        <f>'Prospects Data'!N920</f>
        <v>R</v>
      </c>
      <c r="Q920" t="str">
        <f>'Prospects Data'!O920</f>
        <v>R</v>
      </c>
      <c r="R920">
        <f>'Prospects Data'!P920</f>
        <v>2024</v>
      </c>
      <c r="S920" t="str">
        <f>'Prospects Data'!Q920</f>
        <v>Draft</v>
      </c>
      <c r="T920" t="str">
        <f>'Prospects Data'!R920</f>
        <v>DET</v>
      </c>
      <c r="U920">
        <f>'Prospects Data'!S920</f>
        <v>0</v>
      </c>
      <c r="V920" t="str">
        <f>'Prospects Data'!T920</f>
        <v>San Diego</v>
      </c>
      <c r="W920" t="str">
        <f>'Prospects Data'!U920</f>
        <v>Gigantic dude, low slot, sink/tail fastball sitting 93-95 and touching 98. Secondaries (slider, changeup) need pro dev.</v>
      </c>
      <c r="X920">
        <f>'Prospects Data'!V920</f>
        <v>0</v>
      </c>
      <c r="Y920">
        <f>'Prospects Data'!W920</f>
        <v>0</v>
      </c>
    </row>
    <row r="921" spans="2:25" x14ac:dyDescent="0.45">
      <c r="B921">
        <v>31</v>
      </c>
      <c r="C921" t="s">
        <v>5667</v>
      </c>
      <c r="D921" t="s">
        <v>104</v>
      </c>
      <c r="E921" s="7" t="str">
        <f>VLOOKUP(D921, Index!$A$2:$B$31, 2, FALSE)</f>
        <v>Nationals</v>
      </c>
      <c r="F921" s="7">
        <f t="shared" si="14"/>
        <v>920</v>
      </c>
      <c r="G921" t="str">
        <f>'Prospects Data'!E921</f>
        <v>SP</v>
      </c>
      <c r="H921" t="str">
        <f>'Prospects Data'!F921</f>
        <v>AA</v>
      </c>
      <c r="I921">
        <f>'Prospects Data'!G921</f>
        <v>2025</v>
      </c>
      <c r="J921">
        <f>'Prospects Data'!H921</f>
        <v>35</v>
      </c>
      <c r="K921" t="str">
        <f>'Prospects Data'!I921</f>
        <v>Med</v>
      </c>
      <c r="L921">
        <f>'Prospects Data'!J921</f>
        <v>0</v>
      </c>
      <c r="M921">
        <f>'Prospects Data'!K921</f>
        <v>21.558333300000001</v>
      </c>
      <c r="N921" t="str">
        <f>'Prospects Data'!L921</f>
        <v>6' 4"</v>
      </c>
      <c r="O921">
        <f>'Prospects Data'!M921</f>
        <v>215</v>
      </c>
      <c r="P921" t="str">
        <f>'Prospects Data'!N921</f>
        <v>R</v>
      </c>
      <c r="Q921" t="str">
        <f>'Prospects Data'!O921</f>
        <v>R</v>
      </c>
      <c r="R921">
        <f>'Prospects Data'!P921</f>
        <v>2019</v>
      </c>
      <c r="S921" t="str">
        <f>'Prospects Data'!Q921</f>
        <v>J2</v>
      </c>
      <c r="T921" t="str">
        <f>'Prospects Data'!R921</f>
        <v>WSN</v>
      </c>
      <c r="U921">
        <f>'Prospects Data'!S921</f>
        <v>1250000</v>
      </c>
      <c r="V921" t="str">
        <f>'Prospects Data'!T921</f>
        <v>Venezuela</v>
      </c>
      <c r="W921" t="str">
        <f>'Prospects Data'!U921</f>
        <v>Lara was a bigger, mature-framed teenage pitcher with good present velocity for a prospect his age, but without typical physical projection. He has continued to sit in the 92-95 mph range as he's aged. He endured a pretty severe strikeout regression in 2023 but came out in 2024 commanding a plus slider with robotic consistency. This mid-80s slider has allowed Lara to strike out more than a batter per inning at Wilmington and earn an early promotion to Harrisburg; the pitch is generating a swinging strike rate north of 25% as of list publication. It's the lone impact pitch in Lara's repertoire, which will likely limit him to low-leverage relief.</v>
      </c>
      <c r="X921">
        <f>'Prospects Data'!V921</f>
        <v>0</v>
      </c>
      <c r="Y921" t="str">
        <f>'Prospects Data'!W921</f>
        <v>sa3014716</v>
      </c>
    </row>
    <row r="922" spans="2:25" x14ac:dyDescent="0.45">
      <c r="B922">
        <v>31</v>
      </c>
      <c r="C922" t="s">
        <v>5670</v>
      </c>
      <c r="D922" t="s">
        <v>82</v>
      </c>
      <c r="E922" s="7" t="str">
        <f>VLOOKUP(D922, Index!$A$2:$B$31, 2, FALSE)</f>
        <v>Mariners</v>
      </c>
      <c r="F922" s="7">
        <f t="shared" si="14"/>
        <v>921</v>
      </c>
      <c r="G922" t="str">
        <f>'Prospects Data'!E922</f>
        <v>SP</v>
      </c>
      <c r="H922" t="str">
        <f>'Prospects Data'!F922</f>
        <v>DSL</v>
      </c>
      <c r="I922">
        <f>'Prospects Data'!G922</f>
        <v>2030</v>
      </c>
      <c r="J922">
        <f>'Prospects Data'!H922</f>
        <v>35</v>
      </c>
      <c r="K922" t="str">
        <f>'Prospects Data'!I922</f>
        <v>High</v>
      </c>
      <c r="L922">
        <f>'Prospects Data'!J922</f>
        <v>0</v>
      </c>
      <c r="M922">
        <f>'Prospects Data'!K922</f>
        <v>18.016666600000001</v>
      </c>
      <c r="N922" t="str">
        <f>'Prospects Data'!L922</f>
        <v>6' 1"</v>
      </c>
      <c r="O922">
        <f>'Prospects Data'!M922</f>
        <v>155</v>
      </c>
      <c r="P922" t="str">
        <f>'Prospects Data'!N922</f>
        <v>R</v>
      </c>
      <c r="Q922" t="str">
        <f>'Prospects Data'!O922</f>
        <v>R</v>
      </c>
      <c r="R922">
        <f>'Prospects Data'!P922</f>
        <v>2023</v>
      </c>
      <c r="S922" t="str">
        <f>'Prospects Data'!Q922</f>
        <v>Intl15</v>
      </c>
      <c r="T922" t="str">
        <f>'Prospects Data'!R922</f>
        <v>SEA</v>
      </c>
      <c r="U922">
        <f>'Prospects Data'!S922</f>
        <v>0</v>
      </c>
      <c r="V922" t="str">
        <f>'Prospects Data'!T922</f>
        <v>Dominican Republic</v>
      </c>
      <c r="W922" t="str">
        <f>'Prospects Data'!U922</f>
        <v>A supremely athletic righty, Navarro's pro career began in 2023 when he was still just 16. He only threw a handful of innings and is back in the DSL this year where, as a starter, he's already doubled his innings count in just a few outings. Navarro's fastball only sits about 90, but he's such an exciting, lithe athlete that he will likely throw harder over time and his 4-foot-7 release height gives it odd upshot angle. His slider sits about 82 mph and averages nearly 2,700 rpm, a two-plane sweeper type with big lateral wipe, and you can project on his changeup based on Navarro's arm speed and athleticism. This is a very fun DSL pitching prospect who is obviously far away in terms of both physical and technical development.</v>
      </c>
      <c r="X922">
        <f>'Prospects Data'!V922</f>
        <v>0</v>
      </c>
      <c r="Y922" t="str">
        <f>'Prospects Data'!W922</f>
        <v>sa3022555</v>
      </c>
    </row>
    <row r="923" spans="2:25" x14ac:dyDescent="0.45">
      <c r="B923">
        <v>31</v>
      </c>
      <c r="C923" t="s">
        <v>5673</v>
      </c>
      <c r="D923" t="s">
        <v>191</v>
      </c>
      <c r="E923" s="7" t="str">
        <f>VLOOKUP(D923, Index!$A$2:$B$31, 2, FALSE)</f>
        <v>Astros</v>
      </c>
      <c r="F923" s="7">
        <f t="shared" si="14"/>
        <v>922</v>
      </c>
      <c r="G923" t="str">
        <f>'Prospects Data'!E923</f>
        <v>MIRP</v>
      </c>
      <c r="H923" t="str">
        <f>'Prospects Data'!F923</f>
        <v>A</v>
      </c>
      <c r="I923">
        <f>'Prospects Data'!G923</f>
        <v>2027</v>
      </c>
      <c r="J923">
        <f>'Prospects Data'!H923</f>
        <v>35</v>
      </c>
      <c r="K923" t="str">
        <f>'Prospects Data'!I923</f>
        <v>High</v>
      </c>
      <c r="L923">
        <f>'Prospects Data'!J923</f>
        <v>0</v>
      </c>
      <c r="M923">
        <f>'Prospects Data'!K923</f>
        <v>19.030555499999998</v>
      </c>
      <c r="N923" t="str">
        <f>'Prospects Data'!L923</f>
        <v>6' 1"</v>
      </c>
      <c r="O923">
        <f>'Prospects Data'!M923</f>
        <v>185</v>
      </c>
      <c r="P923" t="str">
        <f>'Prospects Data'!N923</f>
        <v>R</v>
      </c>
      <c r="Q923" t="str">
        <f>'Prospects Data'!O923</f>
        <v>R</v>
      </c>
      <c r="R923">
        <f>'Prospects Data'!P923</f>
        <v>2022</v>
      </c>
      <c r="S923" t="str">
        <f>'Prospects Data'!Q923</f>
        <v>Intl15</v>
      </c>
      <c r="T923" t="str">
        <f>'Prospects Data'!R923</f>
        <v>HOU</v>
      </c>
      <c r="U923">
        <f>'Prospects Data'!S923</f>
        <v>0</v>
      </c>
      <c r="V923" t="str">
        <f>'Prospects Data'!T923</f>
        <v>Dominican Republic</v>
      </c>
      <c r="W923" t="str">
        <f>'Prospects Data'!U923</f>
        <v>Rodriguez threw 31.2 frames between the DSL and FCL in 2023; he struck out 31.3% of the batters he faced but also had a 17% walk rate. His low three-quarters arm slot produces significant lateral action on his 90-95 mph fastball and often gets in the kitchen of right-handed hitters. He throws a 80-84 mph breaking ball that is prone to showing several different shapes because his arm is frequently late, but the best ones have three-quarter shape with two-plane break. His 84-88 mph changeup shows big fading action with sudden depth that slips under opposing hitters bats. The pitch will flash true plus action, but heâ€™s landing it in the zone less than 20% of the time this season and it essentially serves as a pure chase offering at present. Raimy has a loose, quick arm and it's easy to project future velocity gains for him. Even though Rodriguez lacks the strike-throwing ability to hold down a starter role long-term, he has the pure stuff to project as a multi-inning reliever because of his repertoire depth. If he can hone his command, he'll be a valuable part of a pitching staff. If he can't, he'll be limited to lower-leverage situations.</v>
      </c>
      <c r="X923">
        <f>'Prospects Data'!V923</f>
        <v>0</v>
      </c>
      <c r="Y923" t="str">
        <f>'Prospects Data'!W923</f>
        <v>sa3018326</v>
      </c>
    </row>
    <row r="924" spans="2:25" x14ac:dyDescent="0.45">
      <c r="B924">
        <v>32</v>
      </c>
      <c r="C924" t="s">
        <v>5676</v>
      </c>
      <c r="D924" t="s">
        <v>89</v>
      </c>
      <c r="E924" s="7" t="str">
        <f>VLOOKUP(D924, Index!$A$2:$B$31, 2, FALSE)</f>
        <v>Rays</v>
      </c>
      <c r="F924" s="7">
        <f t="shared" si="14"/>
        <v>923</v>
      </c>
      <c r="G924" t="str">
        <f>'Prospects Data'!E924</f>
        <v>SS</v>
      </c>
      <c r="H924">
        <f>'Prospects Data'!F924</f>
        <v>0</v>
      </c>
      <c r="I924">
        <f>'Prospects Data'!G924</f>
        <v>2029</v>
      </c>
      <c r="J924">
        <f>'Prospects Data'!H924</f>
        <v>40</v>
      </c>
      <c r="K924" t="str">
        <f>'Prospects Data'!I924</f>
        <v>High</v>
      </c>
      <c r="L924">
        <f>'Prospects Data'!J924</f>
        <v>0</v>
      </c>
      <c r="M924">
        <f>'Prospects Data'!K924</f>
        <v>19.030555499999998</v>
      </c>
      <c r="N924" t="str">
        <f>'Prospects Data'!L924</f>
        <v>6' 1"</v>
      </c>
      <c r="O924">
        <f>'Prospects Data'!M924</f>
        <v>180</v>
      </c>
      <c r="P924" t="str">
        <f>'Prospects Data'!N924</f>
        <v>S</v>
      </c>
      <c r="Q924" t="str">
        <f>'Prospects Data'!O924</f>
        <v>R</v>
      </c>
      <c r="R924">
        <f>'Prospects Data'!P924</f>
        <v>2024</v>
      </c>
      <c r="S924" t="str">
        <f>'Prospects Data'!Q924</f>
        <v>Draft</v>
      </c>
      <c r="T924" t="str">
        <f>'Prospects Data'!R924</f>
        <v>TBR</v>
      </c>
      <c r="U924">
        <f>'Prospects Data'!S924</f>
        <v>0</v>
      </c>
      <c r="V924" t="str">
        <f>'Prospects Data'!T924</f>
        <v>Lincoln-Way East (IL)</v>
      </c>
      <c r="W924" t="str">
        <f>'Prospects Data'!U924</f>
        <v>One of the best BP/Infield performers at the Combine, Bell is a switch-hitter who showed authoritative, rhythmic swings from both sides of the plate, with his right-handed hacks producing more raw power. He drove the ball into both gaps during his left-handed rounds, with occasional over-the-wall pull-side pop. His right-handed rounds were heavy on hard, elevated contact, and he showed above-average raw power overall from that side. Both strokes are compact, and he showed feel for manipulating the barrel in the zone. Bell also had one of the better infield sessions of the high school prospects. He's had trouble hitting spin in games, and his overall showcase hitting track record was lackluster. He's a second or third round type.</v>
      </c>
      <c r="X924">
        <f>'Prospects Data'!V924</f>
        <v>0</v>
      </c>
      <c r="Y924">
        <f>'Prospects Data'!W924</f>
        <v>0</v>
      </c>
    </row>
    <row r="925" spans="2:25" x14ac:dyDescent="0.45">
      <c r="B925">
        <v>32</v>
      </c>
      <c r="C925" t="s">
        <v>5679</v>
      </c>
      <c r="D925" t="s">
        <v>46</v>
      </c>
      <c r="E925" s="7" t="str">
        <f>VLOOKUP(D925, Index!$A$2:$B$31, 2, FALSE)</f>
        <v>Dodgers</v>
      </c>
      <c r="F925" s="7">
        <f t="shared" si="14"/>
        <v>924</v>
      </c>
      <c r="G925" t="str">
        <f>'Prospects Data'!E925</f>
        <v>3B</v>
      </c>
      <c r="H925" t="str">
        <f>'Prospects Data'!F925</f>
        <v>A+</v>
      </c>
      <c r="I925">
        <f>'Prospects Data'!G925</f>
        <v>2026</v>
      </c>
      <c r="J925">
        <f>'Prospects Data'!H925</f>
        <v>40</v>
      </c>
      <c r="K925" t="str">
        <f>'Prospects Data'!I925</f>
        <v>Med</v>
      </c>
      <c r="L925">
        <f>'Prospects Data'!J925</f>
        <v>0</v>
      </c>
      <c r="M925">
        <f>'Prospects Data'!K925</f>
        <v>22.4222222</v>
      </c>
      <c r="N925" t="str">
        <f>'Prospects Data'!L925</f>
        <v>6' 1"</v>
      </c>
      <c r="O925">
        <f>'Prospects Data'!M925</f>
        <v>195</v>
      </c>
      <c r="P925" t="str">
        <f>'Prospects Data'!N925</f>
        <v>R</v>
      </c>
      <c r="Q925" t="str">
        <f>'Prospects Data'!O925</f>
        <v>R</v>
      </c>
      <c r="R925">
        <f>'Prospects Data'!P925</f>
        <v>2023</v>
      </c>
      <c r="S925" t="str">
        <f>'Prospects Data'!Q925</f>
        <v>Draft</v>
      </c>
      <c r="T925" t="str">
        <f>'Prospects Data'!R925</f>
        <v>LAD</v>
      </c>
      <c r="U925">
        <f>'Prospects Data'!S925</f>
        <v>1330000</v>
      </c>
      <c r="V925" t="str">
        <f>'Prospects Data'!T925</f>
        <v>Virginia</v>
      </c>
      <c r="W925" t="str">
        <f>'Prospects Data'!U925</f>
        <v>Gelof's draft stock was built on a foundation of data, specifically his consistent ability to lift the ball in the air. His peak exit velos and consistency of lift approached a 70 on the scouting scale at the college level and for Gelof's age, but the portion of the zone in which he's capable of making contact is somewhat narrow. A ton of his balls in play are hit off middle-away pitches against which Gelof can get fully extended. He can turn on and crush mistakes, but tailing fastballs in on his hands might be a problem in pro ball. Gelof's raw power is big, though, and he probably only needs to be a 40 contact bat to hit for enough pop to be a role-playing infielder. Gelof is a fringe third baseman with a maxed out frame, and he'll have to work to stay at that position. His arm accuracy in particular needs to be more consistent. He was selected higher than he was graded on my 2023 draft rankings and struck out a ton after he signed, reinforcing my pre-draft concerns.</v>
      </c>
      <c r="X925">
        <f>'Prospects Data'!V925</f>
        <v>0</v>
      </c>
      <c r="Y925" t="str">
        <f>'Prospects Data'!W925</f>
        <v>sa3022600</v>
      </c>
    </row>
    <row r="926" spans="2:25" x14ac:dyDescent="0.45">
      <c r="B926">
        <v>32</v>
      </c>
      <c r="C926" t="s">
        <v>5682</v>
      </c>
      <c r="D926" t="s">
        <v>309</v>
      </c>
      <c r="E926" s="7" t="str">
        <f>VLOOKUP(D926, Index!$A$2:$B$31, 2, FALSE)</f>
        <v>Rockies</v>
      </c>
      <c r="F926" s="7">
        <f t="shared" si="14"/>
        <v>925</v>
      </c>
      <c r="G926" t="str">
        <f>'Prospects Data'!E926</f>
        <v>MIRP</v>
      </c>
      <c r="H926" t="str">
        <f>'Prospects Data'!F926</f>
        <v>AA</v>
      </c>
      <c r="I926">
        <f>'Prospects Data'!G926</f>
        <v>2026</v>
      </c>
      <c r="J926">
        <f>'Prospects Data'!H926</f>
        <v>40</v>
      </c>
      <c r="K926" t="str">
        <f>'Prospects Data'!I926</f>
        <v>Low</v>
      </c>
      <c r="L926">
        <f>'Prospects Data'!J926</f>
        <v>0</v>
      </c>
      <c r="M926">
        <f>'Prospects Data'!K926</f>
        <v>23.95</v>
      </c>
      <c r="N926" t="str">
        <f>'Prospects Data'!L926</f>
        <v>6' 0"</v>
      </c>
      <c r="O926">
        <f>'Prospects Data'!M926</f>
        <v>210</v>
      </c>
      <c r="P926" t="str">
        <f>'Prospects Data'!N926</f>
        <v>R</v>
      </c>
      <c r="Q926" t="str">
        <f>'Prospects Data'!O926</f>
        <v>R</v>
      </c>
      <c r="R926">
        <f>'Prospects Data'!P926</f>
        <v>2022</v>
      </c>
      <c r="S926" t="str">
        <f>'Prospects Data'!Q926</f>
        <v>Draft</v>
      </c>
      <c r="T926" t="str">
        <f>'Prospects Data'!R926</f>
        <v>COL</v>
      </c>
      <c r="U926">
        <f>'Prospects Data'!S926</f>
        <v>165000</v>
      </c>
      <c r="V926" t="str">
        <f>'Prospects Data'!T926</f>
        <v>East Carolina</v>
      </c>
      <c r="W926" t="str">
        <f>'Prospects Data'!U926</f>
        <v>A rock solid two-way player at East Carolina and on Team USA, Agnos has focused on pitching in pro ball, and has added three ticks of velo. He's also begun to incorporate a cutter into his pitch mix. Agnos is sitting 93-94 with uphill angle early in 2024, and in part because of his consistent command, he's capable of missing bats with both his slider and changeup, which descend and diverge from Agno's high arm slot. His changeup in particular has movement that looks like a lefty's slider. His repertoire and command are perhaps good enough to consider a move to the rotation, but for now Agnos is the closer at Spokane. He's a good middle relief prospect.</v>
      </c>
      <c r="X926">
        <f>'Prospects Data'!V926</f>
        <v>0</v>
      </c>
      <c r="Y926" t="str">
        <f>'Prospects Data'!W926</f>
        <v>sa3020560</v>
      </c>
    </row>
    <row r="927" spans="2:25" x14ac:dyDescent="0.45">
      <c r="B927">
        <v>32</v>
      </c>
      <c r="C927" t="s">
        <v>5685</v>
      </c>
      <c r="D927" t="s">
        <v>59</v>
      </c>
      <c r="E927" s="7" t="str">
        <f>VLOOKUP(D927, Index!$A$2:$B$31, 2, FALSE)</f>
        <v>Twins</v>
      </c>
      <c r="F927" s="7">
        <f t="shared" si="14"/>
        <v>926</v>
      </c>
      <c r="G927" t="str">
        <f>'Prospects Data'!E927</f>
        <v>RF</v>
      </c>
      <c r="H927" t="str">
        <f>'Prospects Data'!F927</f>
        <v>A</v>
      </c>
      <c r="I927">
        <f>'Prospects Data'!G927</f>
        <v>2027</v>
      </c>
      <c r="J927">
        <f>'Prospects Data'!H927</f>
        <v>40</v>
      </c>
      <c r="K927" t="str">
        <f>'Prospects Data'!I927</f>
        <v>High</v>
      </c>
      <c r="L927">
        <f>'Prospects Data'!J927</f>
        <v>0</v>
      </c>
      <c r="M927">
        <f>'Prospects Data'!K927</f>
        <v>19.697222199999999</v>
      </c>
      <c r="N927" t="str">
        <f>'Prospects Data'!L927</f>
        <v>6' 2"</v>
      </c>
      <c r="O927">
        <f>'Prospects Data'!M927</f>
        <v>180</v>
      </c>
      <c r="P927" t="str">
        <f>'Prospects Data'!N927</f>
        <v>R</v>
      </c>
      <c r="Q927" t="str">
        <f>'Prospects Data'!O927</f>
        <v>R</v>
      </c>
      <c r="R927">
        <f>'Prospects Data'!P927</f>
        <v>2022</v>
      </c>
      <c r="S927" t="str">
        <f>'Prospects Data'!Q927</f>
        <v>Intl15</v>
      </c>
      <c r="T927" t="str">
        <f>'Prospects Data'!R927</f>
        <v>MIN</v>
      </c>
      <c r="U927">
        <f>'Prospects Data'!S927</f>
        <v>1700000</v>
      </c>
      <c r="V927" t="str">
        <f>'Prospects Data'!T927</f>
        <v>Dominican Republic</v>
      </c>
      <c r="W927" t="str">
        <f>'Prospects Data'!U927</f>
        <v>Born in Puerto Rico and raised for a bit stateside, Mercedes eventually settled in the D.R., where he became a prototypical right field prospect with plus potential power and arm strength. The Twins signed him for $1.7 million in January of 2022 and he had a raucous first pro season in the DSL, slashing .355/.420/.555 and swiping 30 bags. He looked good during Eric's 2023 trip to Florida for extended spring training, but he flopped when Complex League play officially began and only hit .196 all summer. While he isn't striking out any less than he was last year, Mercedes' offensive performance is heading in the right direction, as he's been less chase prone and has changed his swing to a more level, balanced cut. His hitting hands are incredibly explosive and are powerful enough that if he continues to make improvements to his OBP and hit tool, he could produce enough offense to be an everyday outfielder. Mercedes runs pretty well despite being bigger and stronger than most other hitters his age, and he still has a shot to develop in center field, which would give his hit tool even more margin for error. Of the many toolsy, volatile prospects in Minnesota's lowest levels, Yasser is the only one who has made meaningful adjustments after his first dose of failure.</v>
      </c>
      <c r="X927">
        <f>'Prospects Data'!V927</f>
        <v>0</v>
      </c>
      <c r="Y927" t="str">
        <f>'Prospects Data'!W927</f>
        <v>sa3019557</v>
      </c>
    </row>
    <row r="928" spans="2:25" x14ac:dyDescent="0.45">
      <c r="B928">
        <v>32</v>
      </c>
      <c r="C928" t="s">
        <v>5688</v>
      </c>
      <c r="D928" t="s">
        <v>191</v>
      </c>
      <c r="E928" s="7" t="str">
        <f>VLOOKUP(D928, Index!$A$2:$B$31, 2, FALSE)</f>
        <v>Astros</v>
      </c>
      <c r="F928" s="7">
        <f t="shared" si="14"/>
        <v>927</v>
      </c>
      <c r="G928" t="str">
        <f>'Prospects Data'!E928</f>
        <v>SP</v>
      </c>
      <c r="H928" t="str">
        <f>'Prospects Data'!F928</f>
        <v>A+</v>
      </c>
      <c r="I928">
        <f>'Prospects Data'!G928</f>
        <v>2025</v>
      </c>
      <c r="J928">
        <f>'Prospects Data'!H928</f>
        <v>35</v>
      </c>
      <c r="K928" t="str">
        <f>'Prospects Data'!I928</f>
        <v>Med</v>
      </c>
      <c r="L928">
        <f>'Prospects Data'!J928</f>
        <v>0</v>
      </c>
      <c r="M928">
        <f>'Prospects Data'!K928</f>
        <v>23.3722222</v>
      </c>
      <c r="N928" t="str">
        <f>'Prospects Data'!L928</f>
        <v>6' 5"</v>
      </c>
      <c r="O928">
        <f>'Prospects Data'!M928</f>
        <v>235</v>
      </c>
      <c r="P928" t="str">
        <f>'Prospects Data'!N928</f>
        <v>R</v>
      </c>
      <c r="Q928" t="str">
        <f>'Prospects Data'!O928</f>
        <v>L</v>
      </c>
      <c r="R928">
        <f>'Prospects Data'!P928</f>
        <v>2022</v>
      </c>
      <c r="S928" t="str">
        <f>'Prospects Data'!Q928</f>
        <v>Draft</v>
      </c>
      <c r="T928" t="str">
        <f>'Prospects Data'!R928</f>
        <v>HOU</v>
      </c>
      <c r="U928">
        <f>'Prospects Data'!S928</f>
        <v>443900</v>
      </c>
      <c r="V928" t="str">
        <f>'Prospects Data'!T928</f>
        <v>Monmouth</v>
      </c>
      <c r="W928" t="str">
        <f>'Prospects Data'!U928</f>
        <v>Dombroski received Most Outstanding Pitcher honors on the Cape in 2021, where he issued 45 strikeouts and just two walks in 31.2 innings. He carried that strike-throwing ability into his senior year at Monmouth, where he fanned 120 in 95 innings against 14 free passes, earning him a fourth-round selection in the 2022 amateur draft. In 2023, Dombroski tossed 119 frames for Fayetteville, where he posted a 3.71 ERA and struck out 30.1% of batters against just 7.3% walks in his first taste of pro ball. Despite an elevated ERA so far in 2024, Dombroski has maintained strong peripherals at Asheville. 
Dombroskiâ€™s secondary offerings continue to headline his profile, with all three pitches projecting to be average to above-average for him. He can really turn over a mid-80s changeup and he can also vary the shape on two upper-70s breaking balls. That said, our optimism about his fastball velocity taking a jump continues to shrink. In 2023, Dombroskiâ€™s four-seamer averaged 90.1 mph, while to this point in 2024, it has averaged only 89.1 mph and thereâ€™s nothing more to project on the frame. Ultimately, Dombroski will have to pitch around his fastball in order to be effective, and while he has a robust secondary mix, we think it's more emblematic of an up/down emergency starter's stuff.</v>
      </c>
      <c r="X928">
        <f>'Prospects Data'!V928</f>
        <v>0</v>
      </c>
      <c r="Y928" t="str">
        <f>'Prospects Data'!W928</f>
        <v>sa3020833</v>
      </c>
    </row>
    <row r="929" spans="2:25" x14ac:dyDescent="0.45">
      <c r="B929">
        <v>32</v>
      </c>
      <c r="C929" t="s">
        <v>5692</v>
      </c>
      <c r="D929" t="s">
        <v>31</v>
      </c>
      <c r="E929" s="7" t="str">
        <f>VLOOKUP(D929, Index!$A$2:$B$31, 2, FALSE)</f>
        <v>Cubs</v>
      </c>
      <c r="F929" s="7">
        <f t="shared" si="14"/>
        <v>928</v>
      </c>
      <c r="G929" t="str">
        <f>'Prospects Data'!E929</f>
        <v>SIRP</v>
      </c>
      <c r="H929" t="str">
        <f>'Prospects Data'!F929</f>
        <v>AAA</v>
      </c>
      <c r="I929">
        <f>'Prospects Data'!G929</f>
        <v>2024</v>
      </c>
      <c r="J929">
        <f>'Prospects Data'!H929</f>
        <v>35</v>
      </c>
      <c r="K929" t="str">
        <f>'Prospects Data'!I929</f>
        <v>Med</v>
      </c>
      <c r="L929">
        <f>'Prospects Data'!J929</f>
        <v>0</v>
      </c>
      <c r="M929">
        <f>'Prospects Data'!K929</f>
        <v>28.897222200000002</v>
      </c>
      <c r="N929" t="str">
        <f>'Prospects Data'!L929</f>
        <v>6' 7"</v>
      </c>
      <c r="O929">
        <f>'Prospects Data'!M929</f>
        <v>230</v>
      </c>
      <c r="P929" t="str">
        <f>'Prospects Data'!N929</f>
        <v>R</v>
      </c>
      <c r="Q929" t="str">
        <f>'Prospects Data'!O929</f>
        <v>R</v>
      </c>
      <c r="R929">
        <f>'Prospects Data'!P929</f>
        <v>2014</v>
      </c>
      <c r="S929" t="str">
        <f>'Prospects Data'!Q929</f>
        <v>Draft</v>
      </c>
      <c r="T929" t="str">
        <f>'Prospects Data'!R929</f>
        <v>PHI</v>
      </c>
      <c r="U929">
        <f>'Prospects Data'!S929</f>
        <v>200000</v>
      </c>
      <c r="V929" t="str">
        <f>'Prospects Data'!T929</f>
        <v>Beech HS (TN)</v>
      </c>
      <c r="W929" t="str">
        <f>'Prospects Data'!U929</f>
        <v>McWilliams is on his eighth organization (ninth if you count his Mexican League stint) since he was drafted out of high school in 2014, and he has yet to make his big league debut. After bouncing around for years, he briefly retired in 2022 and did sales and player development activity for third party companies while he wasn't pitching; the Cubs even offered him a scouting job at one point. McWilliams was goaded into throwing in the Mexican League more or less on a lark, which then led to an opportunity in the Dominican Winter League, where he looked good enough for the Cubs to sign. He's currently enjoying his best bat-missing season since moving to the bullpen in 2021, striking out 14 per 9 IP as of list publication. He sits 95-97, tends to pepper the glove-side and high portions of the zone, and has a really hard upper-80s sweeper with inconsistent finish. Both pitches are playing like above-average offerings, McWilliams' body and athleticism look as good as they ever have, and he's throwing enough strikes to put himself in position to finally make his big league debut at some point in 2024.</v>
      </c>
      <c r="X929">
        <f>'Prospects Data'!V929</f>
        <v>0</v>
      </c>
      <c r="Y929" t="str">
        <f>'Prospects Data'!W929</f>
        <v>sa829124</v>
      </c>
    </row>
    <row r="930" spans="2:25" x14ac:dyDescent="0.45">
      <c r="B930">
        <v>32</v>
      </c>
      <c r="C930" t="s">
        <v>5696</v>
      </c>
      <c r="D930" t="s">
        <v>16</v>
      </c>
      <c r="E930" s="7" t="str">
        <f>VLOOKUP(D930, Index!$A$2:$B$31, 2, FALSE)</f>
        <v>Giants</v>
      </c>
      <c r="F930" s="7">
        <f t="shared" si="14"/>
        <v>929</v>
      </c>
      <c r="G930" t="str">
        <f>'Prospects Data'!E930</f>
        <v>SIRP</v>
      </c>
      <c r="H930" t="str">
        <f>'Prospects Data'!F930</f>
        <v>AA</v>
      </c>
      <c r="I930">
        <f>'Prospects Data'!G930</f>
        <v>2024</v>
      </c>
      <c r="J930">
        <f>'Prospects Data'!H930</f>
        <v>35</v>
      </c>
      <c r="K930" t="str">
        <f>'Prospects Data'!I930</f>
        <v>High</v>
      </c>
      <c r="L930">
        <f>'Prospects Data'!J930</f>
        <v>0</v>
      </c>
      <c r="M930">
        <f>'Prospects Data'!K930</f>
        <v>24.191666600000001</v>
      </c>
      <c r="N930" t="str">
        <f>'Prospects Data'!L930</f>
        <v>6' 1"</v>
      </c>
      <c r="O930">
        <f>'Prospects Data'!M930</f>
        <v>178</v>
      </c>
      <c r="P930" t="str">
        <f>'Prospects Data'!N930</f>
        <v>R</v>
      </c>
      <c r="Q930" t="str">
        <f>'Prospects Data'!O930</f>
        <v>R</v>
      </c>
      <c r="R930">
        <f>'Prospects Data'!P930</f>
        <v>2017</v>
      </c>
      <c r="S930" t="str">
        <f>'Prospects Data'!Q930</f>
        <v>J2</v>
      </c>
      <c r="T930" t="str">
        <f>'Prospects Data'!R930</f>
        <v>SFG</v>
      </c>
      <c r="U930">
        <f>'Prospects Data'!S930</f>
        <v>0</v>
      </c>
      <c r="V930" t="str">
        <f>'Prospects Data'!T930</f>
        <v>Dominican Republic</v>
      </c>
      <c r="W930" t="str">
        <f>'Prospects Data'!U930</f>
        <v>Cruz was 2022's Randy RodrÃ­guez, a low-level reliever who had a big enough breakout to merit a 40-man spot even though he was still a sizable distance from the big leagues and was likely to spend at least one whole season continuing to develop in the minors. Cruz has stagnated, regressed even, and started walking hitters at an excessive rate in 2023 after he was promoted to Richmond. That has continued in 2024. Cruz appears to have added some strength over the offseason and has a mature, medium frame. He has ditched the windup in favor of working out of the stretch full-time, and his stride down the mound is so ridiculously huge that it appears as though he has a hard time maintaining mechanical consistency enough to throw a strike. Cruz throws from a high three-quarters arm slot that helps to create above-average carry on his four-seamer, but the pitch plays well below its velocity and life grades overall due to his poor command. It's a similar story with his sinker, which has average tail and sink to it. Cruzâ€™s bread and butter pitch is a changeup that features significant late fading action and will also flash depth. Cruz does a good job of maintaining his fastball arm speed when throwing his changeup to add an extra element of deception, but again, it's a pitch that heâ€™s unable to consistently control, which makes him overly reliant on hitters chasing out of the zone. Cruz flashes pure stuff that is more in line with a future setup man, but his very limited strike-throwing ability best projects for a low-leverage single inning role, which will still require more overall control than what heâ€™s shown so far in his professional career.</v>
      </c>
      <c r="X930">
        <f>'Prospects Data'!V930</f>
        <v>0</v>
      </c>
      <c r="Y930" t="str">
        <f>'Prospects Data'!W930</f>
        <v>sa3006383</v>
      </c>
    </row>
    <row r="931" spans="2:25" x14ac:dyDescent="0.45">
      <c r="B931">
        <v>32</v>
      </c>
      <c r="C931" t="s">
        <v>5699</v>
      </c>
      <c r="D931" t="s">
        <v>10</v>
      </c>
      <c r="E931" s="7" t="str">
        <f>VLOOKUP(D931, Index!$A$2:$B$31, 2, FALSE)</f>
        <v>Mets</v>
      </c>
      <c r="F931" s="7">
        <f t="shared" si="14"/>
        <v>930</v>
      </c>
      <c r="G931" t="str">
        <f>'Prospects Data'!E931</f>
        <v>LF</v>
      </c>
      <c r="H931" t="str">
        <f>'Prospects Data'!F931</f>
        <v>DSL</v>
      </c>
      <c r="I931">
        <f>'Prospects Data'!G931</f>
        <v>2030</v>
      </c>
      <c r="J931">
        <f>'Prospects Data'!H931</f>
        <v>35</v>
      </c>
      <c r="K931" t="str">
        <f>'Prospects Data'!I931</f>
        <v>High</v>
      </c>
      <c r="L931">
        <f>'Prospects Data'!J931</f>
        <v>0</v>
      </c>
      <c r="M931">
        <f>'Prospects Data'!K931</f>
        <v>17.733333300000002</v>
      </c>
      <c r="N931" t="str">
        <f>'Prospects Data'!L931</f>
        <v>6' 3"</v>
      </c>
      <c r="O931">
        <f>'Prospects Data'!M931</f>
        <v>170</v>
      </c>
      <c r="P931" t="str">
        <f>'Prospects Data'!N931</f>
        <v>R</v>
      </c>
      <c r="Q931" t="str">
        <f>'Prospects Data'!O931</f>
        <v>R</v>
      </c>
      <c r="R931">
        <f>'Prospects Data'!P931</f>
        <v>2024</v>
      </c>
      <c r="S931" t="str">
        <f>'Prospects Data'!Q931</f>
        <v>Intl15</v>
      </c>
      <c r="T931" t="str">
        <f>'Prospects Data'!R931</f>
        <v>NYM</v>
      </c>
      <c r="U931">
        <f>'Prospects Data'!S931</f>
        <v>950000</v>
      </c>
      <c r="V931" t="str">
        <f>'Prospects Data'!T931</f>
        <v>Dominican Republic</v>
      </c>
      <c r="W931" t="str">
        <f>'Prospects Data'!U931</f>
        <v>Lantigua is a slower-twitch corner outfield prospect with substantial frame-based power projection. The Mets signed him for just shy of $1 million in January 2024 and he's been participating in preseason DSL activity, where he looks as advertised. Lantigua is an open-striding hitter with natural feel for pull-side loft, but he can get extended and cover the outer half. He needs to get stronger, but he has a pretty interesting offensive foundation and is a good developmental outfield prospect.</v>
      </c>
      <c r="X931">
        <f>'Prospects Data'!V931</f>
        <v>0</v>
      </c>
      <c r="Y931" t="str">
        <f>'Prospects Data'!W931</f>
        <v>sa3024476</v>
      </c>
    </row>
    <row r="932" spans="2:25" x14ac:dyDescent="0.45">
      <c r="B932">
        <v>32</v>
      </c>
      <c r="C932" t="s">
        <v>5702</v>
      </c>
      <c r="D932" t="s">
        <v>155</v>
      </c>
      <c r="E932" s="7" t="str">
        <f>VLOOKUP(D932, Index!$A$2:$B$31, 2, FALSE)</f>
        <v>Royals</v>
      </c>
      <c r="F932" s="7">
        <f t="shared" si="14"/>
        <v>931</v>
      </c>
      <c r="G932" t="str">
        <f>'Prospects Data'!E932</f>
        <v>SP</v>
      </c>
      <c r="H932" t="str">
        <f>'Prospects Data'!F932</f>
        <v>A+</v>
      </c>
      <c r="I932">
        <f>'Prospects Data'!G932</f>
        <v>2026</v>
      </c>
      <c r="J932">
        <f>'Prospects Data'!H932</f>
        <v>35</v>
      </c>
      <c r="K932" t="str">
        <f>'Prospects Data'!I932</f>
        <v>Med</v>
      </c>
      <c r="L932">
        <f>'Prospects Data'!J932</f>
        <v>0</v>
      </c>
      <c r="M932">
        <f>'Prospects Data'!K932</f>
        <v>22.858333300000002</v>
      </c>
      <c r="N932" t="str">
        <f>'Prospects Data'!L932</f>
        <v>6' 5"</v>
      </c>
      <c r="O932">
        <f>'Prospects Data'!M932</f>
        <v>200</v>
      </c>
      <c r="P932" t="str">
        <f>'Prospects Data'!N932</f>
        <v>R</v>
      </c>
      <c r="Q932" t="str">
        <f>'Prospects Data'!O932</f>
        <v>R</v>
      </c>
      <c r="R932">
        <f>'Prospects Data'!P932</f>
        <v>2022</v>
      </c>
      <c r="S932" t="str">
        <f>'Prospects Data'!Q932</f>
        <v>Draft</v>
      </c>
      <c r="T932" t="str">
        <f>'Prospects Data'!R932</f>
        <v>SDP</v>
      </c>
      <c r="U932">
        <f>'Prospects Data'!S932</f>
        <v>800000</v>
      </c>
      <c r="V932" t="str">
        <f>'Prospects Data'!T932</f>
        <v>Duke</v>
      </c>
      <c r="W932" t="str">
        <f>'Prospects Data'!U932</f>
        <v>The super projectable (especially for a college pitcher) Williams had a velo spike late in 2021, then had Tommy John prior to the 2022 season and didn't pitch at all during his junior year at Duke. The Padres, one of several teams with a track record of taking risks on guys coming off surgery, drafted him in the third round. Williams came to Kansas City in the 2023 trade deadline deal that sent Scott Barlow to San Diego and covered 66.1 innings between the two orgs, posting a 4.88 ERA on the season while striking out 22.3% of batters and walking 12%. Williams has been in Quad Cities this season where heâ€™s currently fanning 21.6% of hitters, walking 10.4%, and allowing nearly a hit per inning. 
Williams rolls four pitches deep. His 91-94 mph fastball averages a hair under 2,500 rpms and plays best at the letters. Williams throws two distinct breaking balls. His slower 77-81 mph curveball is a vertical breaker with varying degrees of depth, while his slider features short, subtle tilt and sits in the 83-86 mph velocity range. The changeup is a bit more of a wild card, as he'll show you average fade and sinking action on occasion, but very rarely does he pair that with playable control. Williams has a deep enough repertoire to continue his starter development path, but his command looks as though it will limit him to a back of the rotation ceiling.</v>
      </c>
      <c r="X932">
        <f>'Prospects Data'!V932</f>
        <v>0</v>
      </c>
      <c r="Y932" t="str">
        <f>'Prospects Data'!W932</f>
        <v>sa3020901</v>
      </c>
    </row>
    <row r="933" spans="2:25" x14ac:dyDescent="0.45">
      <c r="B933">
        <v>32</v>
      </c>
      <c r="C933" t="s">
        <v>5705</v>
      </c>
      <c r="D933" t="s">
        <v>269</v>
      </c>
      <c r="E933" s="7" t="str">
        <f>VLOOKUP(D933, Index!$A$2:$B$31, 2, FALSE)</f>
        <v>Cardinals</v>
      </c>
      <c r="F933" s="7">
        <f t="shared" si="14"/>
        <v>932</v>
      </c>
      <c r="G933" t="str">
        <f>'Prospects Data'!E933</f>
        <v>SP</v>
      </c>
      <c r="H933" t="str">
        <f>'Prospects Data'!F933</f>
        <v>DSL</v>
      </c>
      <c r="I933">
        <f>'Prospects Data'!G933</f>
        <v>2029</v>
      </c>
      <c r="J933">
        <f>'Prospects Data'!H933</f>
        <v>35</v>
      </c>
      <c r="K933" t="str">
        <f>'Prospects Data'!I933</f>
        <v>High</v>
      </c>
      <c r="L933">
        <f>'Prospects Data'!J933</f>
        <v>0</v>
      </c>
      <c r="M933">
        <f>'Prospects Data'!K933</f>
        <v>18.2944444</v>
      </c>
      <c r="N933" t="str">
        <f>'Prospects Data'!L933</f>
        <v>6' 8"</v>
      </c>
      <c r="O933">
        <f>'Prospects Data'!M933</f>
        <v>196</v>
      </c>
      <c r="P933" t="str">
        <f>'Prospects Data'!N933</f>
        <v>R</v>
      </c>
      <c r="Q933" t="str">
        <f>'Prospects Data'!O933</f>
        <v>R</v>
      </c>
      <c r="R933">
        <f>'Prospects Data'!P933</f>
        <v>2023</v>
      </c>
      <c r="S933" t="str">
        <f>'Prospects Data'!Q933</f>
        <v>Intl15</v>
      </c>
      <c r="T933" t="str">
        <f>'Prospects Data'!R933</f>
        <v>STL</v>
      </c>
      <c r="U933">
        <f>'Prospects Data'!S933</f>
        <v>500000</v>
      </c>
      <c r="V933" t="str">
        <f>'Prospects Data'!T933</f>
        <v>Venezuela</v>
      </c>
      <c r="W933" t="str">
        <f>'Prospects Data'!U933</f>
        <v>Signed for $500,000 in 2023, Lopez is a deep projection pitching prospect with rare size. Already 6-foot-8, there's a real possibility that he reaches 7-feet tall by the time he's done growing. It's tough to find precedent in baseball for a prospect this tall. There's Eury PÃ©rez, who is 6-foot-8 now but wasn't at age 17. The closest body comp might be to Pelicans forward Brandon Ingram when Ingram was at Duke. Lopez is shockingly graceful and athletic for a pitcher his size, and even though we're currently talking about a prospect throwing 87-89 mph and peaking around 93, there are reasons to project on his arm strength that should be obvious. The rest needs to be developed. Usually prospects who receive this kind of bonus and are going to take several years to develop end up in the Honorable Mention section, but the amount of physical projection here is so extreme that this grade accounts for Lopez's ceiling more than we would with a more typical pitching prospect this age, especially one who hasn't thrown an official pro inning yet.</v>
      </c>
      <c r="X933">
        <f>'Prospects Data'!V933</f>
        <v>0</v>
      </c>
      <c r="Y933" t="str">
        <f>'Prospects Data'!W933</f>
        <v>sa3024885</v>
      </c>
    </row>
    <row r="934" spans="2:25" x14ac:dyDescent="0.45">
      <c r="B934">
        <v>32</v>
      </c>
      <c r="C934" t="s">
        <v>5708</v>
      </c>
      <c r="D934" t="s">
        <v>178</v>
      </c>
      <c r="E934" s="7" t="str">
        <f>VLOOKUP(D934, Index!$A$2:$B$31, 2, FALSE)</f>
        <v>Yankees</v>
      </c>
      <c r="F934" s="7">
        <f t="shared" si="14"/>
        <v>933</v>
      </c>
      <c r="G934" t="str">
        <f>'Prospects Data'!E934</f>
        <v>2B</v>
      </c>
      <c r="H934" t="str">
        <f>'Prospects Data'!F934</f>
        <v>CPX</v>
      </c>
      <c r="I934">
        <f>'Prospects Data'!G934</f>
        <v>2029</v>
      </c>
      <c r="J934">
        <f>'Prospects Data'!H934</f>
        <v>35</v>
      </c>
      <c r="K934" t="str">
        <f>'Prospects Data'!I934</f>
        <v>Med</v>
      </c>
      <c r="L934">
        <f>'Prospects Data'!J934</f>
        <v>0</v>
      </c>
      <c r="M934">
        <f>'Prospects Data'!K934</f>
        <v>18.8361111</v>
      </c>
      <c r="N934" t="str">
        <f>'Prospects Data'!L934</f>
        <v>5' 6"</v>
      </c>
      <c r="O934">
        <f>'Prospects Data'!M934</f>
        <v>170</v>
      </c>
      <c r="P934" t="str">
        <f>'Prospects Data'!N934</f>
        <v>S</v>
      </c>
      <c r="Q934" t="str">
        <f>'Prospects Data'!O934</f>
        <v>R</v>
      </c>
      <c r="R934">
        <f>'Prospects Data'!P934</f>
        <v>2023</v>
      </c>
      <c r="S934" t="str">
        <f>'Prospects Data'!Q934</f>
        <v>Intl15</v>
      </c>
      <c r="T934" t="str">
        <f>'Prospects Data'!R934</f>
        <v>NYY</v>
      </c>
      <c r="U934">
        <f>'Prospects Data'!S934</f>
        <v>100000</v>
      </c>
      <c r="V934" t="str">
        <f>'Prospects Data'!T934</f>
        <v>Dominican Republic</v>
      </c>
      <c r="W934" t="str">
        <f>'Prospects Data'!U934</f>
        <v>Terrero is a stocky, contact-oriented middle infielder who posted a 146 wRC+ in the DSL. He tracks pitches beautifully, he's strong for his size, and he executes a pull-and-lift approach that allowed him to hit seven homers, tied for 11th in the league. Terrero's underlying contact metrics (70% contact%, 13% swinging strike%) paint a less pretty picture of his hit tool than his visual scouting report, but the data reinforces the notion that his plate discipline is going to be a water-carrying skill. I love the heuristics of his profile (short-levered switch-hitting middle infielder) and think he has a pro athlete's physicality even at his size. It might not be correct to call him one of this system's more important "sleepers" to follow because his 2023 statline made him notable, but that's essentially the way he's FV'd here.</v>
      </c>
      <c r="X934">
        <f>'Prospects Data'!V934</f>
        <v>0</v>
      </c>
      <c r="Y934" t="str">
        <f>'Prospects Data'!W934</f>
        <v>sa3021213</v>
      </c>
    </row>
    <row r="935" spans="2:25" x14ac:dyDescent="0.45">
      <c r="B935">
        <v>32</v>
      </c>
      <c r="C935" t="s">
        <v>5711</v>
      </c>
      <c r="D935" t="s">
        <v>18</v>
      </c>
      <c r="E935" s="7" t="str">
        <f>VLOOKUP(D935, Index!$A$2:$B$31, 2, FALSE)</f>
        <v>Diamondbacks</v>
      </c>
      <c r="F935" s="7">
        <f t="shared" si="14"/>
        <v>934</v>
      </c>
      <c r="G935" t="str">
        <f>'Prospects Data'!E935</f>
        <v>3B</v>
      </c>
      <c r="H935" t="str">
        <f>'Prospects Data'!F935</f>
        <v>CPX</v>
      </c>
      <c r="I935">
        <f>'Prospects Data'!G935</f>
        <v>2028</v>
      </c>
      <c r="J935">
        <f>'Prospects Data'!H935</f>
        <v>35</v>
      </c>
      <c r="K935" t="str">
        <f>'Prospects Data'!I935</f>
        <v>High</v>
      </c>
      <c r="L935">
        <f>'Prospects Data'!J935</f>
        <v>0</v>
      </c>
      <c r="M935">
        <f>'Prospects Data'!K935</f>
        <v>18.502777699999999</v>
      </c>
      <c r="N935" t="str">
        <f>'Prospects Data'!L935</f>
        <v>5' 11"</v>
      </c>
      <c r="O935">
        <f>'Prospects Data'!M935</f>
        <v>185</v>
      </c>
      <c r="P935" t="str">
        <f>'Prospects Data'!N935</f>
        <v>R</v>
      </c>
      <c r="Q935" t="str">
        <f>'Prospects Data'!O935</f>
        <v>R</v>
      </c>
      <c r="R935">
        <f>'Prospects Data'!P935</f>
        <v>2023</v>
      </c>
      <c r="S935" t="str">
        <f>'Prospects Data'!Q935</f>
        <v>Intl15</v>
      </c>
      <c r="T935" t="str">
        <f>'Prospects Data'!R935</f>
        <v>ARI</v>
      </c>
      <c r="U935">
        <f>'Prospects Data'!S935</f>
        <v>425000</v>
      </c>
      <c r="V935" t="str">
        <f>'Prospects Data'!T935</f>
        <v>Dominican Republic</v>
      </c>
      <c r="W935" t="str">
        <f>'Prospects Data'!U935</f>
        <v>Soler is a bat control wizard who hasn't met a pitch he didn't think he could hit, and a lot of the time he's right. He posted the best combination of contact and power TrackMan data from Arizona's 2023 DSL group, and while Soler presents an atypical athletic look and lacks physical projection (and probably a defensive position), he does have freaky feel for the barrel. Soler's TrackMan data from last year is eye-popping. His contact rates (92% in-zone, 5% swinging strike) and measured power (31% hard-hit rate) are absurd given the context of his two-strike chase rate (55%!), and while all of that feels unsustainable, Soler has showed no signs of slowing down during 2024 extended spring training. He attacks pitches all over the place and sprays hard contact everywhere. Soler's swing is very handsy â€” there isn't a lot of athletic stuff happening with the rest of his body. This carries to defense, as he isn't a very good third baseman. This feels like a Miguel Andujar skill set without quite the same level of bat speed. Righty-hitting corner profiles with this kind of plate discipline are dicey, but Soler does the thing we care about most very well (he hits), and it's possible Arizona's strength and conditioning program can help him improve some of the other areas of his game.</v>
      </c>
      <c r="X935">
        <f>'Prospects Data'!V935</f>
        <v>0</v>
      </c>
      <c r="Y935" t="str">
        <f>'Prospects Data'!W935</f>
        <v>sa3022281</v>
      </c>
    </row>
    <row r="936" spans="2:25" x14ac:dyDescent="0.45">
      <c r="B936">
        <v>32</v>
      </c>
      <c r="C936" t="s">
        <v>5714</v>
      </c>
      <c r="D936" t="s">
        <v>36</v>
      </c>
      <c r="E936" s="7" t="str">
        <f>VLOOKUP(D936, Index!$A$2:$B$31, 2, FALSE)</f>
        <v>Reds</v>
      </c>
      <c r="F936" s="7">
        <f t="shared" si="14"/>
        <v>935</v>
      </c>
      <c r="G936" t="str">
        <f>'Prospects Data'!E936</f>
        <v>CF</v>
      </c>
      <c r="H936" t="str">
        <f>'Prospects Data'!F936</f>
        <v>A+</v>
      </c>
      <c r="I936">
        <f>'Prospects Data'!G936</f>
        <v>2026</v>
      </c>
      <c r="J936">
        <f>'Prospects Data'!H936</f>
        <v>35</v>
      </c>
      <c r="K936" t="str">
        <f>'Prospects Data'!I936</f>
        <v>Med</v>
      </c>
      <c r="L936">
        <f>'Prospects Data'!J936</f>
        <v>0</v>
      </c>
      <c r="M936">
        <f>'Prospects Data'!K936</f>
        <v>20.377777699999999</v>
      </c>
      <c r="N936" t="str">
        <f>'Prospects Data'!L936</f>
        <v>5' 8"</v>
      </c>
      <c r="O936">
        <f>'Prospects Data'!M936</f>
        <v>186</v>
      </c>
      <c r="P936" t="str">
        <f>'Prospects Data'!N936</f>
        <v>L</v>
      </c>
      <c r="Q936" t="str">
        <f>'Prospects Data'!O936</f>
        <v>R</v>
      </c>
      <c r="R936">
        <f>'Prospects Data'!P936</f>
        <v>2021</v>
      </c>
      <c r="S936" t="str">
        <f>'Prospects Data'!Q936</f>
        <v>Intl15</v>
      </c>
      <c r="T936" t="str">
        <f>'Prospects Data'!R936</f>
        <v>NYM</v>
      </c>
      <c r="U936">
        <f>'Prospects Data'!S936</f>
        <v>100000</v>
      </c>
      <c r="V936" t="str">
        <f>'Prospects Data'!T936</f>
        <v>Dominican Republic</v>
      </c>
      <c r="W936" t="str">
        <f>'Prospects Data'!U936</f>
        <v>The Reds received Rodriguez from the Mets as part of the 2022 Tyler Naquin trade, and he slashed an incredible .333/.372/.536 combined across both orgs while transitioning from second base to center field. In 2023, Rodriguez had another successful surface-level statistical performance with a .293/.343/.495 line at mostly Low-A Daytona, but some pretty serious chase issues now lurk beneath the surface. Rodriguez's 48% chase rate was the third highest in the minors among hitters with at least 400 PA. He packs a pretty significant punch at the plate for a hitter this size and his contact rates are solidly average when he actually swings at strikes. 
Rodriguez still has some developing to do in center field. He's only been playing there regularly for two seasons and while he has the pure speed to play there, he doesn't always look comfortable catching the baseball. With chase rates as extreme as this, there's substantial bust risk here. At the very least, Rodriguez projects more like an extra outfielder than a regular because of what that issue will likely do to his offensive output as he climbs through the minors.</v>
      </c>
      <c r="X936">
        <f>'Prospects Data'!V936</f>
        <v>0</v>
      </c>
      <c r="Y936" t="str">
        <f>'Prospects Data'!W936</f>
        <v>sa3015828</v>
      </c>
    </row>
    <row r="937" spans="2:25" x14ac:dyDescent="0.45">
      <c r="B937">
        <v>32</v>
      </c>
      <c r="C937" t="s">
        <v>5717</v>
      </c>
      <c r="D937" t="s">
        <v>170</v>
      </c>
      <c r="E937" s="7" t="str">
        <f>VLOOKUP(D937, Index!$A$2:$B$31, 2, FALSE)</f>
        <v>Guardians</v>
      </c>
      <c r="F937" s="7">
        <f t="shared" si="14"/>
        <v>936</v>
      </c>
      <c r="G937" t="str">
        <f>'Prospects Data'!E937</f>
        <v>SS</v>
      </c>
      <c r="H937" t="str">
        <f>'Prospects Data'!F937</f>
        <v>A+</v>
      </c>
      <c r="I937">
        <f>'Prospects Data'!G937</f>
        <v>2027</v>
      </c>
      <c r="J937">
        <f>'Prospects Data'!H937</f>
        <v>35</v>
      </c>
      <c r="K937" t="str">
        <f>'Prospects Data'!I937</f>
        <v>Med</v>
      </c>
      <c r="L937">
        <f>'Prospects Data'!J937</f>
        <v>0</v>
      </c>
      <c r="M937">
        <f>'Prospects Data'!K937</f>
        <v>21.194444399999998</v>
      </c>
      <c r="N937" t="str">
        <f>'Prospects Data'!L937</f>
        <v>6' 0"</v>
      </c>
      <c r="O937">
        <f>'Prospects Data'!M937</f>
        <v>145</v>
      </c>
      <c r="P937" t="str">
        <f>'Prospects Data'!N937</f>
        <v>R</v>
      </c>
      <c r="Q937" t="str">
        <f>'Prospects Data'!O937</f>
        <v>R</v>
      </c>
      <c r="R937">
        <f>'Prospects Data'!P937</f>
        <v>2019</v>
      </c>
      <c r="S937" t="str">
        <f>'Prospects Data'!Q937</f>
        <v>J2</v>
      </c>
      <c r="T937" t="str">
        <f>'Prospects Data'!R937</f>
        <v>CLE</v>
      </c>
      <c r="U937">
        <f>'Prospects Data'!S937</f>
        <v>450000</v>
      </c>
      <c r="V937" t="str">
        <f>'Prospects Data'!T937</f>
        <v>Dominican Republic</v>
      </c>
      <c r="W937" t="str">
        <f>'Prospects Data'!U937</f>
        <v>Devers made his full season debut with a .252/.345/.398 line in 2023, and he not only hit a surprising 11 home runs, but his hard-hit rate (30%) was pretty good for a narrowly built 20-year-old. Devers is so slender that it's tough to feel confident that he'll add strength; he's in the Carlos Tocci physical mold. He runs well and, most importantly, is a good shortstop defender. This is a key player to watch for unexpected physical development because the underlying skill set is otherwise pretty strong.</v>
      </c>
      <c r="X937">
        <f>'Prospects Data'!V937</f>
        <v>0</v>
      </c>
      <c r="Y937" t="str">
        <f>'Prospects Data'!W937</f>
        <v>sa3015292</v>
      </c>
    </row>
    <row r="938" spans="2:25" x14ac:dyDescent="0.45">
      <c r="B938">
        <v>32</v>
      </c>
      <c r="C938" t="s">
        <v>5720</v>
      </c>
      <c r="D938" t="s">
        <v>107</v>
      </c>
      <c r="E938" s="7" t="str">
        <f>VLOOKUP(D938, Index!$A$2:$B$31, 2, FALSE)</f>
        <v>Braves</v>
      </c>
      <c r="F938" s="7">
        <f t="shared" si="14"/>
        <v>937</v>
      </c>
      <c r="G938" t="str">
        <f>'Prospects Data'!E938</f>
        <v>SP</v>
      </c>
      <c r="H938" t="str">
        <f>'Prospects Data'!F938</f>
        <v>A</v>
      </c>
      <c r="I938">
        <f>'Prospects Data'!G938</f>
        <v>2025</v>
      </c>
      <c r="J938">
        <f>'Prospects Data'!H938</f>
        <v>35</v>
      </c>
      <c r="K938" t="str">
        <f>'Prospects Data'!I938</f>
        <v>High</v>
      </c>
      <c r="L938">
        <f>'Prospects Data'!J938</f>
        <v>0</v>
      </c>
      <c r="M938">
        <f>'Prospects Data'!K938</f>
        <v>22.6694444</v>
      </c>
      <c r="N938" t="str">
        <f>'Prospects Data'!L938</f>
        <v>6' 0"</v>
      </c>
      <c r="O938">
        <f>'Prospects Data'!M938</f>
        <v>203</v>
      </c>
      <c r="P938" t="str">
        <f>'Prospects Data'!N938</f>
        <v>R</v>
      </c>
      <c r="Q938" t="str">
        <f>'Prospects Data'!O938</f>
        <v>R</v>
      </c>
      <c r="R938">
        <f>'Prospects Data'!P938</f>
        <v>2022</v>
      </c>
      <c r="S938" t="str">
        <f>'Prospects Data'!Q938</f>
        <v>Draft</v>
      </c>
      <c r="T938" t="str">
        <f>'Prospects Data'!R938</f>
        <v>ATL</v>
      </c>
      <c r="U938">
        <f>'Prospects Data'!S938</f>
        <v>1197500</v>
      </c>
      <c r="V938" t="str">
        <f>'Prospects Data'!T938</f>
        <v>Oregon</v>
      </c>
      <c r="W938" t="str">
        <f>'Prospects Data'!U938</f>
        <v>Maier was arguably a top 50 draft prospect before he blew out in March of 2022; he had his UCL repaired with an internal brace rather than have a traditional Tommy John. The Braves gave him an over-slot $1.2 million in the 2022 seventh round and he rehabbed throughout 2023, making his pro debut in 2024. 
Pre-surgery Maier sat 92-94 and would peak in the 95-97 mph range depending on the outing, but Maier's pitching style was more of the east/west sinker variety designed to work efficiently and induce weak contact. Maier is dominating Low-A during his long-awaited pro debut, but he's also sitting just 89-92. It's plausible he could throw harder the further removed from surgery he gets, but at these velocities, Maier looks like more of a spot starter or bulk relief prospect. Maier is a short-levered sidearmer who takes a direct, low-to-the-ground stride toward the plate. His fastball and slider have big lateral divergence from one another. Command and guile help facilitate his mix. The 2025 season is Maier's 40-man platform year, so it's important to note his innings count and promotion pace the rest of 2024 to understand whether he'll actually enter next season within realistic range of a roster spot.</v>
      </c>
      <c r="X938">
        <f>'Prospects Data'!V938</f>
        <v>0</v>
      </c>
      <c r="Y938" t="str">
        <f>'Prospects Data'!W938</f>
        <v>sa3020883</v>
      </c>
    </row>
    <row r="939" spans="2:25" x14ac:dyDescent="0.45">
      <c r="B939">
        <v>32</v>
      </c>
      <c r="C939" t="s">
        <v>696</v>
      </c>
      <c r="D939" t="s">
        <v>130</v>
      </c>
      <c r="E939" s="7" t="str">
        <f>VLOOKUP(D939, Index!$A$2:$B$31, 2, FALSE)</f>
        <v>Rangers</v>
      </c>
      <c r="F939" s="7">
        <f t="shared" si="14"/>
        <v>938</v>
      </c>
      <c r="G939" t="str">
        <f>'Prospects Data'!E939</f>
        <v>3B</v>
      </c>
      <c r="H939" t="str">
        <f>'Prospects Data'!F939</f>
        <v>AAA</v>
      </c>
      <c r="I939">
        <f>'Prospects Data'!G939</f>
        <v>2024</v>
      </c>
      <c r="J939">
        <f>'Prospects Data'!H939</f>
        <v>35</v>
      </c>
      <c r="K939" t="str">
        <f>'Prospects Data'!I939</f>
        <v>Low</v>
      </c>
      <c r="L939">
        <f>'Prospects Data'!J939</f>
        <v>0</v>
      </c>
      <c r="M939">
        <f>'Prospects Data'!K939</f>
        <v>27.1777777</v>
      </c>
      <c r="N939" t="str">
        <f>'Prospects Data'!L939</f>
        <v>6' 0"</v>
      </c>
      <c r="O939">
        <f>'Prospects Data'!M939</f>
        <v>206</v>
      </c>
      <c r="P939" t="str">
        <f>'Prospects Data'!N939</f>
        <v>R</v>
      </c>
      <c r="Q939" t="str">
        <f>'Prospects Data'!O939</f>
        <v>R</v>
      </c>
      <c r="R939">
        <f>'Prospects Data'!P939</f>
        <v>2019</v>
      </c>
      <c r="S939" t="str">
        <f>'Prospects Data'!Q939</f>
        <v>Draft</v>
      </c>
      <c r="T939" t="str">
        <f>'Prospects Data'!R939</f>
        <v>TEX</v>
      </c>
      <c r="U939">
        <f>'Prospects Data'!S939</f>
        <v>1600000</v>
      </c>
      <c r="V939" t="str">
        <f>'Prospects Data'!T939</f>
        <v>Baylor</v>
      </c>
      <c r="W939" t="str">
        <f>'Prospects Data'!U939</f>
        <v>Wendzel was a draft-eligible sophomore in 2018 and had a strong offensive season, but he wasn't drafted high enough to sign in part because of his conditioning and then had to swim upstream against models as a junior because he was over 22 on draft day. He has dealt with health issues since college, which, along with the pandemic, prevented him from playing more than 45 games at any single affiliate in a given season until 2022, when he had an awful 66 wRC+ at Round Rock and was left off Texas' 40-man roster. He rebounded in 2023 with 30 homers, but he was only a hair above the league average in terms of overall offense. Injuries to Josh Jung and Justin Foscue facilitated Wendzel's big league debut in April and he now has enough big league roster days to lose rookie status. 
He's cut his Triple-A strikeout rate in half via a swing change. Wendzel's hack now looks like a carbon copy of Foscue's, with more of a toe point stride than his previous leg kick, and a super shallow load to keep him short to the ball. Wendzel is an above-average third base defender with experience at several other positions, but he lacks the physical tools to play them unless it's an emergency. He's an above-replacement third baseman whose new swing might facilitate an everyday opportunity with a lesser club that wants to see if he can sustain his 2024 strikeout avoidance over a longer period of time.</v>
      </c>
      <c r="X939">
        <f>'Prospects Data'!V939</f>
        <v>0</v>
      </c>
      <c r="Y939">
        <f>'Prospects Data'!W939</f>
        <v>26469</v>
      </c>
    </row>
    <row r="940" spans="2:25" x14ac:dyDescent="0.45">
      <c r="B940">
        <v>32</v>
      </c>
      <c r="C940" t="s">
        <v>5725</v>
      </c>
      <c r="D940" t="s">
        <v>7</v>
      </c>
      <c r="E940" s="7" t="str">
        <f>VLOOKUP(D940, Index!$A$2:$B$31, 2, FALSE)</f>
        <v>Marlins</v>
      </c>
      <c r="F940" s="7">
        <f t="shared" si="14"/>
        <v>939</v>
      </c>
      <c r="G940" t="str">
        <f>'Prospects Data'!E940</f>
        <v>C</v>
      </c>
      <c r="H940" t="str">
        <f>'Prospects Data'!F940</f>
        <v>A</v>
      </c>
      <c r="I940">
        <f>'Prospects Data'!G940</f>
        <v>2026</v>
      </c>
      <c r="J940">
        <f>'Prospects Data'!H940</f>
        <v>35</v>
      </c>
      <c r="K940" t="str">
        <f>'Prospects Data'!I940</f>
        <v>Med</v>
      </c>
      <c r="L940">
        <f>'Prospects Data'!J940</f>
        <v>0</v>
      </c>
      <c r="M940">
        <f>'Prospects Data'!K940</f>
        <v>24.016666600000001</v>
      </c>
      <c r="N940" t="str">
        <f>'Prospects Data'!L940</f>
        <v>5' 9"</v>
      </c>
      <c r="O940">
        <f>'Prospects Data'!M940</f>
        <v>215</v>
      </c>
      <c r="P940" t="str">
        <f>'Prospects Data'!N940</f>
        <v>R</v>
      </c>
      <c r="Q940" t="str">
        <f>'Prospects Data'!O940</f>
        <v>R</v>
      </c>
      <c r="R940">
        <f>'Prospects Data'!P940</f>
        <v>2023</v>
      </c>
      <c r="S940" t="str">
        <f>'Prospects Data'!Q940</f>
        <v>Draft</v>
      </c>
      <c r="T940" t="str">
        <f>'Prospects Data'!R940</f>
        <v>MIA</v>
      </c>
      <c r="U940">
        <f>'Prospects Data'!S940</f>
        <v>75000</v>
      </c>
      <c r="V940" t="str">
        <f>'Prospects Data'!T940</f>
        <v>Eastern Illinois</v>
      </c>
      <c r="W940" t="str">
        <f>'Prospects Data'!U940</f>
        <v>Miami's last pick in the 2023 draft, Ignoffo played all over the diamond at Eastern Illinois, including as a pitcher, with most of his time coming at the corner infield and outfield spots. He's been converted to catcher in pro ball and things are going swimmingly so far. Ignoffo is a surprisingly good receiver with fair arm strength. He's also got fantastic pitch recognition and barrel feel as a hitter, which has enabled him to get off to a very strong start with the bat in the 2024 Florida State League. Ignoffo has seen maybe a handful of big league-quality fastballs his entire life and it's tough to know how he'll do when he starts seeing 96 mph regularly. But for now, he's putting on a clinic in Florida and making consistent mid-flight adjustments to secondary stuff. He's gone from the last round of the draft to being on the prospect radar within a matter of months.</v>
      </c>
      <c r="X940">
        <f>'Prospects Data'!V940</f>
        <v>0</v>
      </c>
      <c r="Y940" t="str">
        <f>'Prospects Data'!W940</f>
        <v>sa3022573</v>
      </c>
    </row>
    <row r="941" spans="2:25" x14ac:dyDescent="0.45">
      <c r="B941">
        <v>32</v>
      </c>
      <c r="C941" t="s">
        <v>5728</v>
      </c>
      <c r="D941" t="s">
        <v>21</v>
      </c>
      <c r="E941" s="7" t="str">
        <f>VLOOKUP(D941, Index!$A$2:$B$31, 2, FALSE)</f>
        <v>Orioles</v>
      </c>
      <c r="F941" s="7">
        <f t="shared" si="14"/>
        <v>940</v>
      </c>
      <c r="G941" t="str">
        <f>'Prospects Data'!E941</f>
        <v>SP</v>
      </c>
      <c r="H941" t="str">
        <f>'Prospects Data'!F941</f>
        <v>AA</v>
      </c>
      <c r="I941">
        <f>'Prospects Data'!G941</f>
        <v>2025</v>
      </c>
      <c r="J941">
        <f>'Prospects Data'!H941</f>
        <v>35</v>
      </c>
      <c r="K941" t="str">
        <f>'Prospects Data'!I941</f>
        <v>Low</v>
      </c>
      <c r="L941">
        <f>'Prospects Data'!J941</f>
        <v>0</v>
      </c>
      <c r="M941">
        <f>'Prospects Data'!K941</f>
        <v>24.8</v>
      </c>
      <c r="N941" t="str">
        <f>'Prospects Data'!L941</f>
        <v>5' 11"</v>
      </c>
      <c r="O941">
        <f>'Prospects Data'!M941</f>
        <v>165</v>
      </c>
      <c r="P941" t="str">
        <f>'Prospects Data'!N941</f>
        <v>R</v>
      </c>
      <c r="Q941" t="str">
        <f>'Prospects Data'!O941</f>
        <v>R</v>
      </c>
      <c r="R941">
        <f>'Prospects Data'!P941</f>
        <v>2021</v>
      </c>
      <c r="S941" t="str">
        <f>'Prospects Data'!Q941</f>
        <v>Draft</v>
      </c>
      <c r="T941" t="str">
        <f>'Prospects Data'!R941</f>
        <v>BAL</v>
      </c>
      <c r="U941">
        <f>'Prospects Data'!S941</f>
        <v>25000</v>
      </c>
      <c r="V941" t="str">
        <f>'Prospects Data'!T941</f>
        <v>University of San Francisco</v>
      </c>
      <c r="W941" t="str">
        <f>'Prospects Data'!U941</f>
        <v>Pham was a college reliever who remained in the bullpen for his first couple of pro seasons before a successful transition to the rotation last year. He's an undersized guy with a vertical fastball/curveball combo to which he's added a well-located mid-80s cutter. He has to nibble with his fastball location somewhat, stopping Pham from working efficiently. He looks like a near-ready spot starter.</v>
      </c>
      <c r="X941">
        <f>'Prospects Data'!V941</f>
        <v>0</v>
      </c>
      <c r="Y941" t="str">
        <f>'Prospects Data'!W941</f>
        <v>sa3017550</v>
      </c>
    </row>
    <row r="942" spans="2:25" x14ac:dyDescent="0.45">
      <c r="B942">
        <v>32</v>
      </c>
      <c r="C942" t="s">
        <v>5732</v>
      </c>
      <c r="D942" t="s">
        <v>76</v>
      </c>
      <c r="E942" s="7" t="str">
        <f>VLOOKUP(D942, Index!$A$2:$B$31, 2, FALSE)</f>
        <v>Pirates</v>
      </c>
      <c r="F942" s="7">
        <f t="shared" si="14"/>
        <v>941</v>
      </c>
      <c r="G942" t="str">
        <f>'Prospects Data'!E942</f>
        <v>CF</v>
      </c>
      <c r="H942" t="str">
        <f>'Prospects Data'!F942</f>
        <v>A+</v>
      </c>
      <c r="I942">
        <f>'Prospects Data'!G942</f>
        <v>2026</v>
      </c>
      <c r="J942">
        <f>'Prospects Data'!H942</f>
        <v>35</v>
      </c>
      <c r="K942" t="str">
        <f>'Prospects Data'!I942</f>
        <v>High</v>
      </c>
      <c r="L942">
        <f>'Prospects Data'!J942</f>
        <v>0</v>
      </c>
      <c r="M942">
        <f>'Prospects Data'!K942</f>
        <v>21.574999999999999</v>
      </c>
      <c r="N942" t="str">
        <f>'Prospects Data'!L942</f>
        <v>6' 3"</v>
      </c>
      <c r="O942">
        <f>'Prospects Data'!M942</f>
        <v>212</v>
      </c>
      <c r="P942" t="str">
        <f>'Prospects Data'!N942</f>
        <v>R</v>
      </c>
      <c r="Q942" t="str">
        <f>'Prospects Data'!O942</f>
        <v>R</v>
      </c>
      <c r="R942">
        <f>'Prospects Data'!P942</f>
        <v>2021</v>
      </c>
      <c r="S942" t="str">
        <f>'Prospects Data'!Q942</f>
        <v>Draft</v>
      </c>
      <c r="T942" t="str">
        <f>'Prospects Data'!R942</f>
        <v>PIT</v>
      </c>
      <c r="U942">
        <f>'Prospects Data'!S942</f>
        <v>1500000</v>
      </c>
      <c r="V942" t="str">
        <f>'Prospects Data'!T942</f>
        <v>Malvern Prep HS</v>
      </c>
      <c r="W942" t="str">
        <f>'Prospects Data'!U942</f>
        <v>The former 64th overall pick in the 2021 draft has had a tough time staying on the field since beginning his pro career and 2023 was no exception, as White had another season (61 games) cut short by a thumb injury. The Pirates paid him $1.5 million to bypass his football and baseball commitment to Penn State, and as you'd expect from someone with that background, White has a sculpted frame and plus-plus foot speed. White utilizes that speed to cover up sometimes inefficient outfield routes (which can be attributed to a lack of consistent reps), but his feel for tracking down balls is impressive and should be expected to progress even further the more in-game experience heâ€™s able to get. 
White's offensive profile is built around his above-average bat strength, with his approach geared towards selling out for power. While he does a good job of keeping the ball off the ground, heâ€™s not making productive, authoritative contact in the air regularly enough to actualize his raw power. White will give glimpses of how much heâ€™s capable of punishing the baseball, and given the athlete he is, thereâ€™s room for optimism that the in-game power production will progress the more at-bats heâ€™s able to accumulate. Whiteâ€™s defensive ability gives him a built-in floor that's higher than most. He projects to be an outfield-bench type whose profile is predominantly carried by his glove.</v>
      </c>
      <c r="X942">
        <f>'Prospects Data'!V942</f>
        <v>0</v>
      </c>
      <c r="Y942" t="str">
        <f>'Prospects Data'!W942</f>
        <v>sa3017628</v>
      </c>
    </row>
    <row r="943" spans="2:25" x14ac:dyDescent="0.45">
      <c r="B943">
        <v>32</v>
      </c>
      <c r="C943" t="s">
        <v>5736</v>
      </c>
      <c r="D943" t="s">
        <v>98</v>
      </c>
      <c r="E943" s="7" t="str">
        <f>VLOOKUP(D943, Index!$A$2:$B$31, 2, FALSE)</f>
        <v>Blue Jays</v>
      </c>
      <c r="F943" s="7">
        <f t="shared" si="14"/>
        <v>942</v>
      </c>
      <c r="G943" t="str">
        <f>'Prospects Data'!E943</f>
        <v>SP</v>
      </c>
      <c r="H943" t="str">
        <f>'Prospects Data'!F943</f>
        <v>A</v>
      </c>
      <c r="I943">
        <f>'Prospects Data'!G943</f>
        <v>2027</v>
      </c>
      <c r="J943">
        <f>'Prospects Data'!H943</f>
        <v>35</v>
      </c>
      <c r="K943" t="str">
        <f>'Prospects Data'!I943</f>
        <v>Med</v>
      </c>
      <c r="L943">
        <f>'Prospects Data'!J943</f>
        <v>0</v>
      </c>
      <c r="M943">
        <f>'Prospects Data'!K943</f>
        <v>20.4583333</v>
      </c>
      <c r="N943" t="str">
        <f>'Prospects Data'!L943</f>
        <v>6' 3"</v>
      </c>
      <c r="O943">
        <f>'Prospects Data'!M943</f>
        <v>185</v>
      </c>
      <c r="P943" t="str">
        <f>'Prospects Data'!N943</f>
        <v>R</v>
      </c>
      <c r="Q943" t="str">
        <f>'Prospects Data'!O943</f>
        <v>R</v>
      </c>
      <c r="R943">
        <f>'Prospects Data'!P943</f>
        <v>2022</v>
      </c>
      <c r="S943" t="str">
        <f>'Prospects Data'!Q943</f>
        <v>J2</v>
      </c>
      <c r="T943" t="str">
        <f>'Prospects Data'!R943</f>
        <v>TOR</v>
      </c>
      <c r="U943">
        <f>'Prospects Data'!S943</f>
        <v>10000</v>
      </c>
      <c r="V943" t="str">
        <f>'Prospects Data'!T943</f>
        <v>Nicaragua</v>
      </c>
      <c r="W943" t="str">
        <f>'Prospects Data'!U943</f>
        <v>Perez led Toronto's FCL team in innings and posted a stellar 29% strikeout rate and a 6% walk rate. He isn't an ultra-athletic or projectable teenage pitcher, but he is polished, sitting 91-94 with equal parts above-average rise and run. A big part of Perez's effectiveness stems from the quality and utility of his secondary offerings. His upper-70s curveball has good depth, and he can occasionally create bat-missing arm-side action on his changeup. While he probably doesn't have a terribly high ceiling, Perez has the kind of stuff that would go in rounds three to five were he a draft-eligible player.</v>
      </c>
      <c r="X943">
        <f>'Prospects Data'!V943</f>
        <v>0</v>
      </c>
      <c r="Y943" t="str">
        <f>'Prospects Data'!W943</f>
        <v>sa3018826</v>
      </c>
    </row>
    <row r="944" spans="2:25" x14ac:dyDescent="0.45">
      <c r="B944">
        <v>32</v>
      </c>
      <c r="C944" t="s">
        <v>5740</v>
      </c>
      <c r="D944" t="s">
        <v>56</v>
      </c>
      <c r="E944" s="7" t="str">
        <f>VLOOKUP(D944, Index!$A$2:$B$31, 2, FALSE)</f>
        <v>Brewers</v>
      </c>
      <c r="F944" s="7">
        <f t="shared" si="14"/>
        <v>943</v>
      </c>
      <c r="G944" t="str">
        <f>'Prospects Data'!E944</f>
        <v>CF</v>
      </c>
      <c r="H944">
        <f>'Prospects Data'!F944</f>
        <v>0</v>
      </c>
      <c r="I944">
        <f>'Prospects Data'!G944</f>
        <v>2029</v>
      </c>
      <c r="J944">
        <f>'Prospects Data'!H944</f>
        <v>35</v>
      </c>
      <c r="K944" t="str">
        <f>'Prospects Data'!I944</f>
        <v>High</v>
      </c>
      <c r="L944">
        <f>'Prospects Data'!J944</f>
        <v>0</v>
      </c>
      <c r="M944">
        <f>'Prospects Data'!K944</f>
        <v>17.908333299999999</v>
      </c>
      <c r="N944" t="str">
        <f>'Prospects Data'!L944</f>
        <v>6' 2"</v>
      </c>
      <c r="O944">
        <f>'Prospects Data'!M944</f>
        <v>186</v>
      </c>
      <c r="P944" t="str">
        <f>'Prospects Data'!N944</f>
        <v>L</v>
      </c>
      <c r="Q944" t="str">
        <f>'Prospects Data'!O944</f>
        <v>L</v>
      </c>
      <c r="R944">
        <f>'Prospects Data'!P944</f>
        <v>2024</v>
      </c>
      <c r="S944" t="str">
        <f>'Prospects Data'!Q944</f>
        <v>Draft</v>
      </c>
      <c r="T944" t="str">
        <f>'Prospects Data'!R944</f>
        <v>MIL</v>
      </c>
      <c r="U944">
        <f>'Prospects Data'!S944</f>
        <v>0</v>
      </c>
      <c r="V944" t="str">
        <f>'Prospects Data'!T944</f>
        <v>Elkins (TX)</v>
      </c>
      <c r="W944" t="str">
        <f>'Prospects Data'!U944</f>
        <v>Premier athlete with wide receiver's build at a strapping 6-foot-2. Plus-plus runner, reaches top speed in just a couple of strides. Downward cutting swing looks awkward a lot of the time, makes slash-and-dash contact in games. Has more power potential than that but his top hand needs to be more involved in his swing to get to it. Power/speed developmental prospect whose wheels are a fit in center field.</v>
      </c>
      <c r="X944">
        <f>'Prospects Data'!V944</f>
        <v>0</v>
      </c>
      <c r="Y944">
        <f>'Prospects Data'!W944</f>
        <v>0</v>
      </c>
    </row>
    <row r="945" spans="2:25" x14ac:dyDescent="0.45">
      <c r="B945">
        <v>32</v>
      </c>
      <c r="C945" t="s">
        <v>5743</v>
      </c>
      <c r="D945" t="s">
        <v>14</v>
      </c>
      <c r="E945" s="7" t="str">
        <f>VLOOKUP(D945, Index!$A$2:$B$31, 2, FALSE)</f>
        <v>Padres</v>
      </c>
      <c r="F945" s="7">
        <f t="shared" si="14"/>
        <v>944</v>
      </c>
      <c r="G945" t="str">
        <f>'Prospects Data'!E945</f>
        <v>SIRP</v>
      </c>
      <c r="H945" t="str">
        <f>'Prospects Data'!F945</f>
        <v>A</v>
      </c>
      <c r="I945">
        <f>'Prospects Data'!G945</f>
        <v>2027</v>
      </c>
      <c r="J945">
        <f>'Prospects Data'!H945</f>
        <v>35</v>
      </c>
      <c r="K945" t="str">
        <f>'Prospects Data'!I945</f>
        <v>High</v>
      </c>
      <c r="L945">
        <f>'Prospects Data'!J945</f>
        <v>0</v>
      </c>
      <c r="M945">
        <f>'Prospects Data'!K945</f>
        <v>22.786111099999999</v>
      </c>
      <c r="N945" t="str">
        <f>'Prospects Data'!L945</f>
        <v>6' 2"</v>
      </c>
      <c r="O945">
        <f>'Prospects Data'!M945</f>
        <v>185</v>
      </c>
      <c r="P945" t="str">
        <f>'Prospects Data'!N945</f>
        <v>R</v>
      </c>
      <c r="Q945" t="str">
        <f>'Prospects Data'!O945</f>
        <v>R</v>
      </c>
      <c r="R945">
        <f>'Prospects Data'!P945</f>
        <v>2021</v>
      </c>
      <c r="S945" t="str">
        <f>'Prospects Data'!Q945</f>
        <v>Intl15</v>
      </c>
      <c r="T945" t="str">
        <f>'Prospects Data'!R945</f>
        <v>WSN</v>
      </c>
      <c r="U945">
        <f>'Prospects Data'!S945</f>
        <v>0</v>
      </c>
      <c r="V945" t="str">
        <f>'Prospects Data'!T945</f>
        <v>Dominican Republic</v>
      </c>
      <c r="W945" t="str">
        <f>'Prospects Data'!U945</f>
        <v>German has been very walk-prone so far as a pro (11 BB/9 IP), but he's a 22-year-old touching 101 and needs to be monitored in case his command improves. He's a well-below-average athlete and we're not sure there's a simple fix for this, but it would feel derelict not to mention him in this section because of his arm strength. Both of his secondaries flash on rare occasion, but they are so often nowhere near the zone that it's hard to even put a grade on Guzman's raw stuff quality.</v>
      </c>
      <c r="X945">
        <f>'Prospects Data'!V945</f>
        <v>0</v>
      </c>
      <c r="Y945" t="str">
        <f>'Prospects Data'!W945</f>
        <v>sa3019658</v>
      </c>
    </row>
    <row r="946" spans="2:25" x14ac:dyDescent="0.45">
      <c r="B946">
        <v>32</v>
      </c>
      <c r="C946" t="s">
        <v>5746</v>
      </c>
      <c r="D946" t="s">
        <v>28</v>
      </c>
      <c r="E946" s="7" t="str">
        <f>VLOOKUP(D946, Index!$A$2:$B$31, 2, FALSE)</f>
        <v>Red Sox</v>
      </c>
      <c r="F946" s="7">
        <f t="shared" si="14"/>
        <v>945</v>
      </c>
      <c r="G946" t="str">
        <f>'Prospects Data'!E946</f>
        <v>SP</v>
      </c>
      <c r="H946" t="str">
        <f>'Prospects Data'!F946</f>
        <v>AA</v>
      </c>
      <c r="I946">
        <f>'Prospects Data'!G946</f>
        <v>2026</v>
      </c>
      <c r="J946">
        <f>'Prospects Data'!H946</f>
        <v>35</v>
      </c>
      <c r="K946" t="str">
        <f>'Prospects Data'!I946</f>
        <v>Med</v>
      </c>
      <c r="L946">
        <f>'Prospects Data'!J946</f>
        <v>0</v>
      </c>
      <c r="M946">
        <f>'Prospects Data'!K946</f>
        <v>22.316666600000001</v>
      </c>
      <c r="N946" t="str">
        <f>'Prospects Data'!L946</f>
        <v>6' 3"</v>
      </c>
      <c r="O946">
        <f>'Prospects Data'!M946</f>
        <v>195</v>
      </c>
      <c r="P946" t="str">
        <f>'Prospects Data'!N946</f>
        <v>L</v>
      </c>
      <c r="Q946" t="str">
        <f>'Prospects Data'!O946</f>
        <v>L</v>
      </c>
      <c r="R946">
        <f>'Prospects Data'!P946</f>
        <v>2023</v>
      </c>
      <c r="S946" t="str">
        <f>'Prospects Data'!Q946</f>
        <v>Draft</v>
      </c>
      <c r="T946" t="str">
        <f>'Prospects Data'!R946</f>
        <v>BOS</v>
      </c>
      <c r="U946">
        <f>'Prospects Data'!S946</f>
        <v>408500</v>
      </c>
      <c r="V946" t="str">
        <f>'Prospects Data'!T946</f>
        <v>Virginia</v>
      </c>
      <c r="W946" t="str">
        <f>'Prospects Data'!U946</f>
        <v>Your uncle from Hopedale's new favorite Sox prospect is Connelly Early, a deceptive lefty who transferred from Army to UVA for his draft year. He's a well-rounded strike thrower with what are mostly 40- to 50-grade pitches aided by command and deception. Early sits 92-93 (up two ticks from college), but he hides the ball for a long time and commands a shapely (but slow) breaking ball and changeup to either side of the plate. His arm action is long but Early has thrown strikes anyway, and his changeup might take a leap if the Red Sox shorten him up in pro ball. Considering that Early is coming from Army and UVA, it's reasonable to think there's more developmental meat on the bone here. He has a spot starter's foundation and some late-bloomer traits.</v>
      </c>
      <c r="X946">
        <f>'Prospects Data'!V946</f>
        <v>0</v>
      </c>
      <c r="Y946" t="str">
        <f>'Prospects Data'!W946</f>
        <v>sa3023308</v>
      </c>
    </row>
    <row r="947" spans="2:25" x14ac:dyDescent="0.45">
      <c r="B947">
        <v>32</v>
      </c>
      <c r="C947" t="s">
        <v>5749</v>
      </c>
      <c r="D947" t="s">
        <v>39</v>
      </c>
      <c r="E947" s="7" t="str">
        <f>VLOOKUP(D947, Index!$A$2:$B$31, 2, FALSE)</f>
        <v>Tigers</v>
      </c>
      <c r="F947" s="7">
        <f t="shared" si="14"/>
        <v>946</v>
      </c>
      <c r="G947" t="str">
        <f>'Prospects Data'!E947</f>
        <v>SIRP</v>
      </c>
      <c r="H947" t="str">
        <f>'Prospects Data'!F947</f>
        <v>A+</v>
      </c>
      <c r="I947">
        <f>'Prospects Data'!G947</f>
        <v>2026</v>
      </c>
      <c r="J947">
        <f>'Prospects Data'!H947</f>
        <v>35</v>
      </c>
      <c r="K947" t="str">
        <f>'Prospects Data'!I947</f>
        <v>High</v>
      </c>
      <c r="L947">
        <f>'Prospects Data'!J947</f>
        <v>0</v>
      </c>
      <c r="M947">
        <f>'Prospects Data'!K947</f>
        <v>23.180555500000001</v>
      </c>
      <c r="N947" t="str">
        <f>'Prospects Data'!L947</f>
        <v>6' 1"</v>
      </c>
      <c r="O947">
        <f>'Prospects Data'!M947</f>
        <v>180</v>
      </c>
      <c r="P947" t="str">
        <f>'Prospects Data'!N947</f>
        <v>R</v>
      </c>
      <c r="Q947" t="str">
        <f>'Prospects Data'!O947</f>
        <v>R</v>
      </c>
      <c r="R947">
        <f>'Prospects Data'!P947</f>
        <v>2018</v>
      </c>
      <c r="S947" t="str">
        <f>'Prospects Data'!Q947</f>
        <v>J2</v>
      </c>
      <c r="T947" t="str">
        <f>'Prospects Data'!R947</f>
        <v>TEX</v>
      </c>
      <c r="U947">
        <f>'Prospects Data'!S947</f>
        <v>0</v>
      </c>
      <c r="V947" t="str">
        <f>'Prospects Data'!T947</f>
        <v>Dominican Republic</v>
      </c>
      <c r="W947" t="str">
        <f>'Prospects Data'!U947</f>
        <v>Released by Texas in the fall of 2022, Sanchez showed huge arm strength in Florida for his new club throughout 2023. He routinely sits 94-97 mph, sometimes with close to 20 inches of vertical movement. Built like a catcher, Sanchez and the Tigers are tasked with finding mechanical consistency so he isn't walking nearly six batters per nine going forward. His mid-80s breaking ball has good depth but not especially sharp bite. If even one thing (better control or a better curveball) develops here, we're looking at a solid reliever.</v>
      </c>
      <c r="X947">
        <f>'Prospects Data'!V947</f>
        <v>0</v>
      </c>
      <c r="Y947" t="str">
        <f>'Prospects Data'!W947</f>
        <v>sa3011636</v>
      </c>
    </row>
    <row r="948" spans="2:25" x14ac:dyDescent="0.45">
      <c r="B948">
        <v>32</v>
      </c>
      <c r="C948" t="s">
        <v>5752</v>
      </c>
      <c r="D948" t="s">
        <v>104</v>
      </c>
      <c r="E948" s="7" t="str">
        <f>VLOOKUP(D948, Index!$A$2:$B$31, 2, FALSE)</f>
        <v>Nationals</v>
      </c>
      <c r="F948" s="7">
        <f t="shared" si="14"/>
        <v>947</v>
      </c>
      <c r="G948" t="str">
        <f>'Prospects Data'!E948</f>
        <v>RF</v>
      </c>
      <c r="H948" t="str">
        <f>'Prospects Data'!F948</f>
        <v>A</v>
      </c>
      <c r="I948">
        <f>'Prospects Data'!G948</f>
        <v>2028</v>
      </c>
      <c r="J948">
        <f>'Prospects Data'!H948</f>
        <v>35</v>
      </c>
      <c r="K948" t="str">
        <f>'Prospects Data'!I948</f>
        <v>High</v>
      </c>
      <c r="L948">
        <f>'Prospects Data'!J948</f>
        <v>0</v>
      </c>
      <c r="M948">
        <f>'Prospects Data'!K948</f>
        <v>20.2111111</v>
      </c>
      <c r="N948" t="str">
        <f>'Prospects Data'!L948</f>
        <v>6' 3"</v>
      </c>
      <c r="O948">
        <f>'Prospects Data'!M948</f>
        <v>195</v>
      </c>
      <c r="P948" t="str">
        <f>'Prospects Data'!N948</f>
        <v>L</v>
      </c>
      <c r="Q948" t="str">
        <f>'Prospects Data'!O948</f>
        <v>R</v>
      </c>
      <c r="R948">
        <f>'Prospects Data'!P948</f>
        <v>2022</v>
      </c>
      <c r="S948" t="str">
        <f>'Prospects Data'!Q948</f>
        <v>Draft</v>
      </c>
      <c r="T948" t="str">
        <f>'Prospects Data'!R948</f>
        <v>WSN</v>
      </c>
      <c r="U948">
        <f>'Prospects Data'!S948</f>
        <v>1000000</v>
      </c>
      <c r="V948" t="str">
        <f>'Prospects Data'!T948</f>
        <v>Rock Hill HS (TX)</v>
      </c>
      <c r="W948" t="str">
        <f>'Prospects Data'!U948</f>
        <v>Cox was signed away from a Texas commitment with a cool million as a fourth rounder. He has a gangly 6-foot-3 build and a classic lefty swing, and he showed proclivity for low-ball lift and airborne opposite-field contact in high school. He's become significantly stronger as a pro. He already has raw power that approaches the average big league and has posted a hard-hit rate north of 40% as of list publication, but his bat-to-ball skills are tracking below what was expected of him coming out. His combination of power and selectivity give him a shot to be a corner platoon guy despite Cox likely maturing into a below-average hit tool.</v>
      </c>
      <c r="X948">
        <f>'Prospects Data'!V948</f>
        <v>0</v>
      </c>
      <c r="Y948" t="str">
        <f>'Prospects Data'!W948</f>
        <v>sa3020217</v>
      </c>
    </row>
    <row r="949" spans="2:25" x14ac:dyDescent="0.45">
      <c r="B949">
        <v>32</v>
      </c>
      <c r="C949" t="s">
        <v>5756</v>
      </c>
      <c r="D949" t="s">
        <v>82</v>
      </c>
      <c r="E949" s="7" t="str">
        <f>VLOOKUP(D949, Index!$A$2:$B$31, 2, FALSE)</f>
        <v>Mariners</v>
      </c>
      <c r="F949" s="7">
        <f t="shared" si="14"/>
        <v>948</v>
      </c>
      <c r="G949" t="str">
        <f>'Prospects Data'!E949</f>
        <v>SIRP</v>
      </c>
      <c r="H949" t="str">
        <f>'Prospects Data'!F949</f>
        <v>A+</v>
      </c>
      <c r="I949">
        <f>'Prospects Data'!G949</f>
        <v>2026</v>
      </c>
      <c r="J949">
        <f>'Prospects Data'!H949</f>
        <v>35</v>
      </c>
      <c r="K949" t="str">
        <f>'Prospects Data'!I949</f>
        <v>Med</v>
      </c>
      <c r="L949">
        <f>'Prospects Data'!J949</f>
        <v>0</v>
      </c>
      <c r="M949">
        <f>'Prospects Data'!K949</f>
        <v>24.697222199999999</v>
      </c>
      <c r="N949" t="str">
        <f>'Prospects Data'!L949</f>
        <v>5' 10"</v>
      </c>
      <c r="O949">
        <f>'Prospects Data'!M949</f>
        <v>190</v>
      </c>
      <c r="P949" t="str">
        <f>'Prospects Data'!N949</f>
        <v>R</v>
      </c>
      <c r="Q949" t="str">
        <f>'Prospects Data'!O949</f>
        <v>R</v>
      </c>
      <c r="R949">
        <f>'Prospects Data'!P949</f>
        <v>2022</v>
      </c>
      <c r="S949" t="str">
        <f>'Prospects Data'!Q949</f>
        <v>Draft</v>
      </c>
      <c r="T949" t="str">
        <f>'Prospects Data'!R949</f>
        <v>SEA</v>
      </c>
      <c r="U949">
        <f>'Prospects Data'!S949</f>
        <v>125000</v>
      </c>
      <c r="V949" t="str">
        <f>'Prospects Data'!T949</f>
        <v>TCU</v>
      </c>
      <c r="W949" t="str">
        <f>'Prospects Data'!U949</f>
        <v>The Mariners tend to find a couple of really interesting college pitchers on Day Three of each draft and Perez, last year's 11th rounder, is among them. The athletic, undersized righty has a plus low-80s curveball. He's currently leaning on that pitch and a mid-80s cutter more often than his fastball as a High-A starter. Perez's fastball was in the 93-95 mph range during my in-person looks in Peoria, but he's been more 91-94 as a starter and gives up a ton of contact via his heater. I think it's going to be important for Perez to throw as hard as possible so that pitch isn't so vulnerable, which is where his long-term relief projection is coming from.</v>
      </c>
      <c r="X949">
        <f>'Prospects Data'!V949</f>
        <v>0</v>
      </c>
      <c r="Y949" t="str">
        <f>'Prospects Data'!W949</f>
        <v>sa3020889</v>
      </c>
    </row>
    <row r="950" spans="2:25" x14ac:dyDescent="0.45">
      <c r="B950">
        <v>33</v>
      </c>
      <c r="C950" t="s">
        <v>661</v>
      </c>
      <c r="D950" t="s">
        <v>89</v>
      </c>
      <c r="E950" s="7" t="str">
        <f>VLOOKUP(D950, Index!$A$2:$B$31, 2, FALSE)</f>
        <v>Rays</v>
      </c>
      <c r="F950" s="7">
        <f t="shared" si="14"/>
        <v>949</v>
      </c>
      <c r="G950" t="str">
        <f>'Prospects Data'!E950</f>
        <v>CF</v>
      </c>
      <c r="H950" t="str">
        <f>'Prospects Data'!F950</f>
        <v>AAA</v>
      </c>
      <c r="I950">
        <f>'Prospects Data'!G950</f>
        <v>2025</v>
      </c>
      <c r="J950">
        <f>'Prospects Data'!H950</f>
        <v>40</v>
      </c>
      <c r="K950" t="str">
        <f>'Prospects Data'!I950</f>
        <v>High</v>
      </c>
      <c r="L950">
        <f>'Prospects Data'!J950</f>
        <v>0</v>
      </c>
      <c r="M950">
        <f>'Prospects Data'!K950</f>
        <v>26.5527777</v>
      </c>
      <c r="N950" t="str">
        <f>'Prospects Data'!L950</f>
        <v>6' 4"</v>
      </c>
      <c r="O950">
        <f>'Prospects Data'!M950</f>
        <v>218</v>
      </c>
      <c r="P950" t="str">
        <f>'Prospects Data'!N950</f>
        <v>L</v>
      </c>
      <c r="Q950" t="str">
        <f>'Prospects Data'!O950</f>
        <v>L</v>
      </c>
      <c r="R950">
        <f>'Prospects Data'!P950</f>
        <v>2019</v>
      </c>
      <c r="S950" t="str">
        <f>'Prospects Data'!Q950</f>
        <v>Draft</v>
      </c>
      <c r="T950" t="str">
        <f>'Prospects Data'!R950</f>
        <v>MIA</v>
      </c>
      <c r="U950">
        <f>'Prospects Data'!S950</f>
        <v>2115000</v>
      </c>
      <c r="V950" t="str">
        <f>'Prospects Data'!T950</f>
        <v>Missouri</v>
      </c>
      <c r="W950" t="str">
        <f>'Prospects Data'!U950</f>
        <v>Misner was a talented if maddening college prospect whose combination of plus raw power and speed was sometimes masked by a foot injury. He was well regarded despite industry consensus that he'd need a swing overhaul in pro ball and seemed likely to be a slow-burning developmental project, especially for a college hitter. But the possibility that he'd turn into a left-handed-hitting George Springer was very enticing, and the Marlins selected him 35th overall in the 2019 draft. Misner made some mechanical tweaks, was traded to the Rays for Joey Wendle, and reached Triple-A while maintaining his power-over-hit reputation. 
Misner can put balls out to all-fields with the flick of his wrists, and the changes he's made to his swing since college (a bigger leg kick, hands loading further away from his body and out over the plate) have helped the power play in games. He's consistently struck out at a 30% clip and his strikeout woes continued in 2023 during a season spent in Triple-A Durham, where he punched out in 35.8% of his trips to the plate, walked at a 17.5% clip and slashed .226/.363/.458 with 21 homers and 21 steals (77.8% success rate). He's having a similar season there again in 2024. Misner's outward, rhythmic hand load creates built-in length to his swing, which has significant loft and is geared for elevating pitches down in the zone. It leaves him vulnerable against offerings that crowd him and as well as anything up in the zone. 
Misner is above-average defender in both corner outfield spots, while his range in center is average at best. While heâ€™s capable of handling center field, heâ€™s best suited to filling that role temporarily and isn't someone you want playing there for long stretches. His strikeouts are going to prevent Misner from playing any kind of regular role, but he's a threat to leave the yard and is a versatile outfield defender. We consider him a toolsy above-replacement bench outfielder.</v>
      </c>
      <c r="X950" t="str">
        <f>'Prospects Data'!V950</f>
        <v>t5B0pwoNZDQ</v>
      </c>
      <c r="Y950" t="str">
        <f>'Prospects Data'!W950</f>
        <v>sa3011656</v>
      </c>
    </row>
    <row r="951" spans="2:25" x14ac:dyDescent="0.45">
      <c r="B951">
        <v>33</v>
      </c>
      <c r="C951" t="s">
        <v>5761</v>
      </c>
      <c r="D951" t="s">
        <v>46</v>
      </c>
      <c r="E951" s="7" t="str">
        <f>VLOOKUP(D951, Index!$A$2:$B$31, 2, FALSE)</f>
        <v>Dodgers</v>
      </c>
      <c r="F951" s="7">
        <f t="shared" si="14"/>
        <v>950</v>
      </c>
      <c r="G951" t="str">
        <f>'Prospects Data'!E951</f>
        <v>SIRP</v>
      </c>
      <c r="H951" t="str">
        <f>'Prospects Data'!F951</f>
        <v>MLB</v>
      </c>
      <c r="I951">
        <f>'Prospects Data'!G951</f>
        <v>2024</v>
      </c>
      <c r="J951">
        <f>'Prospects Data'!H951</f>
        <v>40</v>
      </c>
      <c r="K951" t="str">
        <f>'Prospects Data'!I951</f>
        <v>Med</v>
      </c>
      <c r="L951">
        <f>'Prospects Data'!J951</f>
        <v>0</v>
      </c>
      <c r="M951">
        <f>'Prospects Data'!K951</f>
        <v>25.788888799999999</v>
      </c>
      <c r="N951" t="str">
        <f>'Prospects Data'!L951</f>
        <v>6' 3"</v>
      </c>
      <c r="O951">
        <f>'Prospects Data'!M951</f>
        <v>180</v>
      </c>
      <c r="P951" t="str">
        <f>'Prospects Data'!N951</f>
        <v>R</v>
      </c>
      <c r="Q951" t="str">
        <f>'Prospects Data'!O951</f>
        <v>R</v>
      </c>
      <c r="R951">
        <f>'Prospects Data'!P951</f>
        <v>2017</v>
      </c>
      <c r="S951" t="str">
        <f>'Prospects Data'!Q951</f>
        <v>Draft</v>
      </c>
      <c r="T951" t="str">
        <f>'Prospects Data'!R951</f>
        <v>TEX</v>
      </c>
      <c r="U951">
        <f>'Prospects Data'!S951</f>
        <v>200000</v>
      </c>
      <c r="V951" t="str">
        <f>'Prospects Data'!T951</f>
        <v>Williston HS (FL)</v>
      </c>
      <c r="W951" t="str">
        <f>'Prospects Data'!U951</f>
        <v>Vanasco has had injuries and velocity fluctuations several times since his 2019 breakout. At times he was working with three plus pitches, while at others he was laboring in the low-90s, and this track record, plus Vanasco's violent mechanics, prompted relief projection. The Rangers never really gave him a shot to perform in that role under their org umbrella, and after two rough starts in 2023, he was DFA'd and traded to the Dodgers for young lefty Luis Valdez. The Dodgers essentially shut Vanasco down to rework his mechanics on the complex. He re-emerged as a single-inning reliever during the second half of 2023 and seemingly scrapped his changeup. He sat 94-96 with a more consistent breaking ball. He utilizes a vertically oriented attack with gut-high fastballs and downer breaking balls. Vanasco can dump a curveball-shaped pitch into the zone for strikes or elicit chase with something more slider-y, but both pitches are in the 83-86 mph range and have mostly vertical movement. Vanasco came out in the spring of 2024 once again sitting in that range during Cactus League action, again seemingly without a changeup. He has the stuff of a solid middle reliever.</v>
      </c>
      <c r="X951">
        <f>'Prospects Data'!V951</f>
        <v>0</v>
      </c>
      <c r="Y951">
        <f>'Prospects Data'!W951</f>
        <v>23391</v>
      </c>
    </row>
    <row r="952" spans="2:25" x14ac:dyDescent="0.45">
      <c r="B952">
        <v>33</v>
      </c>
      <c r="C952" t="s">
        <v>5764</v>
      </c>
      <c r="D952" t="s">
        <v>309</v>
      </c>
      <c r="E952" s="7" t="str">
        <f>VLOOKUP(D952, Index!$A$2:$B$31, 2, FALSE)</f>
        <v>Rockies</v>
      </c>
      <c r="F952" s="7">
        <f t="shared" si="14"/>
        <v>951</v>
      </c>
      <c r="G952" t="str">
        <f>'Prospects Data'!E952</f>
        <v>SIRP</v>
      </c>
      <c r="H952" t="str">
        <f>'Prospects Data'!F952</f>
        <v>AA</v>
      </c>
      <c r="I952">
        <f>'Prospects Data'!G952</f>
        <v>2025</v>
      </c>
      <c r="J952">
        <f>'Prospects Data'!H952</f>
        <v>40</v>
      </c>
      <c r="K952" t="str">
        <f>'Prospects Data'!I952</f>
        <v>Med</v>
      </c>
      <c r="L952">
        <f>'Prospects Data'!J952</f>
        <v>0</v>
      </c>
      <c r="M952">
        <f>'Prospects Data'!K952</f>
        <v>24.877777699999999</v>
      </c>
      <c r="N952" t="str">
        <f>'Prospects Data'!L952</f>
        <v>6' 0"</v>
      </c>
      <c r="O952">
        <f>'Prospects Data'!M952</f>
        <v>175</v>
      </c>
      <c r="P952" t="str">
        <f>'Prospects Data'!N952</f>
        <v>L</v>
      </c>
      <c r="Q952" t="str">
        <f>'Prospects Data'!O952</f>
        <v>L</v>
      </c>
      <c r="R952">
        <f>'Prospects Data'!P952</f>
        <v>2021</v>
      </c>
      <c r="S952" t="str">
        <f>'Prospects Data'!Q952</f>
        <v>Draft</v>
      </c>
      <c r="T952" t="str">
        <f>'Prospects Data'!R952</f>
        <v>COL</v>
      </c>
      <c r="U952">
        <f>'Prospects Data'!S952</f>
        <v>231000</v>
      </c>
      <c r="V952" t="str">
        <f>'Prospects Data'!T952</f>
        <v>Cincinnati</v>
      </c>
      <c r="W952" t="str">
        <f>'Prospects Data'!U952</f>
        <v>Shawver is an athletic lefty with a whippy arm action whose uphill fastball punched above its weight even when he tended to sit about 91 mph. This year, his heater has enjoyed a three-tick bump and now looks like an impact pitch. Shawver's slider flashes above average but not consistently so, though some of his hangers can still trick hitters who give up on the pitch thinking it's a high fastball. He should be a solid lefty middle reliever relatively soon.</v>
      </c>
      <c r="X952">
        <f>'Prospects Data'!V952</f>
        <v>0</v>
      </c>
      <c r="Y952" t="str">
        <f>'Prospects Data'!W952</f>
        <v>sa3017780</v>
      </c>
    </row>
    <row r="953" spans="2:25" x14ac:dyDescent="0.45">
      <c r="B953">
        <v>33</v>
      </c>
      <c r="C953" t="s">
        <v>5768</v>
      </c>
      <c r="D953" t="s">
        <v>191</v>
      </c>
      <c r="E953" s="7" t="str">
        <f>VLOOKUP(D953, Index!$A$2:$B$31, 2, FALSE)</f>
        <v>Astros</v>
      </c>
      <c r="F953" s="7">
        <f t="shared" si="14"/>
        <v>952</v>
      </c>
      <c r="G953" t="str">
        <f>'Prospects Data'!E953</f>
        <v>CF</v>
      </c>
      <c r="H953" t="str">
        <f>'Prospects Data'!F953</f>
        <v>AAA</v>
      </c>
      <c r="I953">
        <f>'Prospects Data'!G953</f>
        <v>2024</v>
      </c>
      <c r="J953">
        <f>'Prospects Data'!H953</f>
        <v>35</v>
      </c>
      <c r="K953" t="str">
        <f>'Prospects Data'!I953</f>
        <v>High</v>
      </c>
      <c r="L953">
        <f>'Prospects Data'!J953</f>
        <v>0</v>
      </c>
      <c r="M953">
        <f>'Prospects Data'!K953</f>
        <v>26.163888799999999</v>
      </c>
      <c r="N953" t="str">
        <f>'Prospects Data'!L953</f>
        <v>5' 8"</v>
      </c>
      <c r="O953">
        <f>'Prospects Data'!M953</f>
        <v>190</v>
      </c>
      <c r="P953" t="str">
        <f>'Prospects Data'!N953</f>
        <v>R</v>
      </c>
      <c r="Q953" t="str">
        <f>'Prospects Data'!O953</f>
        <v>R</v>
      </c>
      <c r="R953">
        <f>'Prospects Data'!P953</f>
        <v>2021</v>
      </c>
      <c r="S953" t="str">
        <f>'Prospects Data'!Q953</f>
        <v>Intl15</v>
      </c>
      <c r="T953" t="str">
        <f>'Prospects Data'!R953</f>
        <v>HOU</v>
      </c>
      <c r="U953">
        <f>'Prospects Data'!S953</f>
        <v>4000000</v>
      </c>
      <c r="V953" t="str">
        <f>'Prospects Data'!T953</f>
        <v>Cuba</v>
      </c>
      <c r="W953" t="str">
        <f>'Prospects Data'!U953</f>
        <v>LeÃ³n was a fun, late-market Cuban prospect who homered 15 times in 30 games during the 18-19 Cuban National Series before an oblique injury shelved him. After he defected, further injury issues delayed his stateside workout, and when it was finally held, teams got a text on the way there saying that LeÃ³n had a deal with Houston already done. The Astros sent him straight to Double-A in 2021 and he has now spent parts of the last several seasons at Triple-A, showing a pull-heavy, power-over-hit offensive skill set while sliding down the defensive spectrum a little bit. LeÃ³n continues to employ an approach where he looks to pull and elevate everything possible, and it has yielded better results so far in 2024 against Triple-A pitching than it has the past two seasons at the same level. LeÃ³n struck out 28.6% of the time and walked at a 12.5% clip in over 1,000 Triple-A plate appearances prior to this season; this year, heâ€™s cut down on the strikeouts (25.7%), but the walks also have declined a bit (10.2%). On the defensive side, LeÃ³n used to be a Swiss-Army Knife of sorts, but heâ€™s turned into an average defender in right field, where his plus arm fits well, and a fringe-average defender in center. Without the defensive versatility he once had, LeÃ³n profiles as an up/down depth outfielder.</v>
      </c>
      <c r="X953">
        <f>'Prospects Data'!V953</f>
        <v>0</v>
      </c>
      <c r="Y953" t="str">
        <f>'Prospects Data'!W953</f>
        <v>sa3014838</v>
      </c>
    </row>
    <row r="954" spans="2:25" x14ac:dyDescent="0.45">
      <c r="B954">
        <v>33</v>
      </c>
      <c r="C954" t="s">
        <v>746</v>
      </c>
      <c r="D954" t="s">
        <v>31</v>
      </c>
      <c r="E954" s="7" t="str">
        <f>VLOOKUP(D954, Index!$A$2:$B$31, 2, FALSE)</f>
        <v>Cubs</v>
      </c>
      <c r="F954" s="7">
        <f t="shared" si="14"/>
        <v>953</v>
      </c>
      <c r="G954" t="str">
        <f>'Prospects Data'!E954</f>
        <v>SS</v>
      </c>
      <c r="H954" t="str">
        <f>'Prospects Data'!F954</f>
        <v>AAA</v>
      </c>
      <c r="I954">
        <f>'Prospects Data'!G954</f>
        <v>2024</v>
      </c>
      <c r="J954">
        <f>'Prospects Data'!H954</f>
        <v>35</v>
      </c>
      <c r="K954" t="str">
        <f>'Prospects Data'!I954</f>
        <v>Low</v>
      </c>
      <c r="L954">
        <f>'Prospects Data'!J954</f>
        <v>0</v>
      </c>
      <c r="M954">
        <f>'Prospects Data'!K954</f>
        <v>24.7972222</v>
      </c>
      <c r="N954" t="str">
        <f>'Prospects Data'!L954</f>
        <v>6' 0"</v>
      </c>
      <c r="O954">
        <f>'Prospects Data'!M954</f>
        <v>180</v>
      </c>
      <c r="P954" t="str">
        <f>'Prospects Data'!N954</f>
        <v>R</v>
      </c>
      <c r="Q954" t="str">
        <f>'Prospects Data'!O954</f>
        <v>R</v>
      </c>
      <c r="R954">
        <f>'Prospects Data'!P954</f>
        <v>2017</v>
      </c>
      <c r="S954" t="str">
        <f>'Prospects Data'!Q954</f>
        <v>Draft</v>
      </c>
      <c r="T954" t="str">
        <f>'Prospects Data'!R954</f>
        <v>CHC</v>
      </c>
      <c r="U954">
        <f>'Prospects Data'!S954</f>
        <v>125000</v>
      </c>
      <c r="V954" t="str">
        <f>'Prospects Data'!T954</f>
        <v>Melendez Torres HS (PR)</v>
      </c>
      <c r="W954" t="str">
        <f>'Prospects Data'!U954</f>
        <v>Vazquez is a fair shortstop defender with some power who hit .271/.361/.456 with 20 bombs split between Double- and Triple-A in 2023, and is off to a strong offensive start at Iowa in 2024. Viable shortstop defenders with any offensive tool tend to live on a 40-man roster, and Vazquez's best swings show you average big league power. His feel to hit is awkward and his swing is grooved, which sometimes causes him to spray the ball at funky but effective angles. Mostly, he swings through a lot of fastballs. Because he's only an okay defender, Vazquez is less likely to be a true utility guy than he is a suitcase-carrying journeyman who wears a lot of different uniforms for the next half decade.</v>
      </c>
      <c r="X954">
        <f>'Prospects Data'!V954</f>
        <v>0</v>
      </c>
      <c r="Y954">
        <f>'Prospects Data'!W954</f>
        <v>23442</v>
      </c>
    </row>
    <row r="955" spans="2:25" x14ac:dyDescent="0.45">
      <c r="B955">
        <v>33</v>
      </c>
      <c r="C955" t="s">
        <v>5772</v>
      </c>
      <c r="D955" t="s">
        <v>16</v>
      </c>
      <c r="E955" s="7" t="str">
        <f>VLOOKUP(D955, Index!$A$2:$B$31, 2, FALSE)</f>
        <v>Giants</v>
      </c>
      <c r="F955" s="7">
        <f t="shared" si="14"/>
        <v>954</v>
      </c>
      <c r="G955" t="str">
        <f>'Prospects Data'!E955</f>
        <v>SIRP</v>
      </c>
      <c r="H955" t="str">
        <f>'Prospects Data'!F955</f>
        <v>AA</v>
      </c>
      <c r="I955">
        <f>'Prospects Data'!G955</f>
        <v>2025</v>
      </c>
      <c r="J955">
        <f>'Prospects Data'!H955</f>
        <v>35</v>
      </c>
      <c r="K955" t="str">
        <f>'Prospects Data'!I955</f>
        <v>Med</v>
      </c>
      <c r="L955">
        <f>'Prospects Data'!J955</f>
        <v>0</v>
      </c>
      <c r="M955">
        <f>'Prospects Data'!K955</f>
        <v>26.866666599999999</v>
      </c>
      <c r="N955" t="str">
        <f>'Prospects Data'!L955</f>
        <v>6' 3"</v>
      </c>
      <c r="O955">
        <f>'Prospects Data'!M955</f>
        <v>205</v>
      </c>
      <c r="P955" t="str">
        <f>'Prospects Data'!N955</f>
        <v>R</v>
      </c>
      <c r="Q955" t="str">
        <f>'Prospects Data'!O955</f>
        <v>R</v>
      </c>
      <c r="R955">
        <f>'Prospects Data'!P955</f>
        <v>2018</v>
      </c>
      <c r="S955" t="str">
        <f>'Prospects Data'!Q955</f>
        <v>Draft</v>
      </c>
      <c r="T955" t="str">
        <f>'Prospects Data'!R955</f>
        <v>SFG</v>
      </c>
      <c r="U955">
        <f>'Prospects Data'!S955</f>
        <v>140000</v>
      </c>
      <c r="V955" t="str">
        <f>'Prospects Data'!T955</f>
        <v>Central Baptist</v>
      </c>
      <c r="W955" t="str">
        <f>'Prospects Data'!U955</f>
        <v>Madison has a mature, medium frame that lacks projection. As a 25-year-old in 2023, he struck out 35.5% of the hitters he faced between Eugene and Richmond, but also walked 16.9% of them. He throws from a high slot, has slight crossfire direction in his stride, and is max effort on every pitch he throws. His fastball does have plus riding action through the zone, but that's largely negated by his shotgun command. Madison also has a sharp downer slider that features late action, but it's also greatly hindered by his inability to land it with any frequency. His lack of strike throwing ability is best suited for a low-leverage single-inning role.</v>
      </c>
      <c r="X955">
        <f>'Prospects Data'!V955</f>
        <v>0</v>
      </c>
      <c r="Y955" t="str">
        <f>'Prospects Data'!W955</f>
        <v>sa3008173</v>
      </c>
    </row>
    <row r="956" spans="2:25" x14ac:dyDescent="0.45">
      <c r="B956">
        <v>33</v>
      </c>
      <c r="C956" t="s">
        <v>5776</v>
      </c>
      <c r="D956" t="s">
        <v>10</v>
      </c>
      <c r="E956" s="7" t="str">
        <f>VLOOKUP(D956, Index!$A$2:$B$31, 2, FALSE)</f>
        <v>Mets</v>
      </c>
      <c r="F956" s="7">
        <f t="shared" si="14"/>
        <v>955</v>
      </c>
      <c r="G956" t="str">
        <f>'Prospects Data'!E956</f>
        <v>SIRP</v>
      </c>
      <c r="H956" t="str">
        <f>'Prospects Data'!F956</f>
        <v>AAA</v>
      </c>
      <c r="I956">
        <f>'Prospects Data'!G956</f>
        <v>2025</v>
      </c>
      <c r="J956">
        <f>'Prospects Data'!H956</f>
        <v>35</v>
      </c>
      <c r="K956" t="str">
        <f>'Prospects Data'!I956</f>
        <v>Low</v>
      </c>
      <c r="L956">
        <f>'Prospects Data'!J956</f>
        <v>0</v>
      </c>
      <c r="M956">
        <f>'Prospects Data'!K956</f>
        <v>23.741666599999999</v>
      </c>
      <c r="N956" t="str">
        <f>'Prospects Data'!L956</f>
        <v>6' 5"</v>
      </c>
      <c r="O956">
        <f>'Prospects Data'!M956</f>
        <v>165</v>
      </c>
      <c r="P956" t="str">
        <f>'Prospects Data'!N956</f>
        <v>R</v>
      </c>
      <c r="Q956" t="str">
        <f>'Prospects Data'!O956</f>
        <v>R</v>
      </c>
      <c r="R956">
        <f>'Prospects Data'!P956</f>
        <v>2017</v>
      </c>
      <c r="S956" t="str">
        <f>'Prospects Data'!Q956</f>
        <v>J2</v>
      </c>
      <c r="T956" t="str">
        <f>'Prospects Data'!R956</f>
        <v>OAK</v>
      </c>
      <c r="U956">
        <f>'Prospects Data'!S956</f>
        <v>0</v>
      </c>
      <c r="V956" t="str">
        <f>'Prospects Data'!T956</f>
        <v>Dominican Republic</v>
      </c>
      <c r="W956" t="str">
        <f>'Prospects Data'!U956</f>
        <v>Once a deep sleeper in the A's and Pirates systems, the ultra-lanky Ramos has made a dramatic change to his delivery and is now a funkadelic, low-slot reliever. He sits in the low-to-mid-90s and creates huge tailing action on his fastball because of his slot, while his sweeping slider flashes huge two-plane movement. Ramos still isn't totally comfortable with this delivery and, because of his length, his misses are huge when his delivery is out of sync. But he's getting a ridiculous number of groundballs and limiting opponents' quality of contact, and he's kept alive here as an up/down "look" reliever of note.</v>
      </c>
      <c r="X956">
        <f>'Prospects Data'!V956</f>
        <v>0</v>
      </c>
      <c r="Y956" t="str">
        <f>'Prospects Data'!W956</f>
        <v>sa3006487</v>
      </c>
    </row>
    <row r="957" spans="2:25" x14ac:dyDescent="0.45">
      <c r="B957">
        <v>33</v>
      </c>
      <c r="C957" t="s">
        <v>5779</v>
      </c>
      <c r="D957" t="s">
        <v>155</v>
      </c>
      <c r="E957" s="7" t="str">
        <f>VLOOKUP(D957, Index!$A$2:$B$31, 2, FALSE)</f>
        <v>Royals</v>
      </c>
      <c r="F957" s="7">
        <f t="shared" si="14"/>
        <v>956</v>
      </c>
      <c r="G957" t="str">
        <f>'Prospects Data'!E957</f>
        <v>MIRP</v>
      </c>
      <c r="H957" t="str">
        <f>'Prospects Data'!F957</f>
        <v>AAA</v>
      </c>
      <c r="I957">
        <f>'Prospects Data'!G957</f>
        <v>2024</v>
      </c>
      <c r="J957">
        <f>'Prospects Data'!H957</f>
        <v>35</v>
      </c>
      <c r="K957" t="str">
        <f>'Prospects Data'!I957</f>
        <v>Med</v>
      </c>
      <c r="L957">
        <f>'Prospects Data'!J957</f>
        <v>0</v>
      </c>
      <c r="M957">
        <f>'Prospects Data'!K957</f>
        <v>26.905555499999998</v>
      </c>
      <c r="N957" t="str">
        <f>'Prospects Data'!L957</f>
        <v>6' 5"</v>
      </c>
      <c r="O957">
        <f>'Prospects Data'!M957</f>
        <v>205</v>
      </c>
      <c r="P957" t="str">
        <f>'Prospects Data'!N957</f>
        <v>L</v>
      </c>
      <c r="Q957" t="str">
        <f>'Prospects Data'!O957</f>
        <v>L</v>
      </c>
      <c r="R957">
        <f>'Prospects Data'!P957</f>
        <v>2019</v>
      </c>
      <c r="S957" t="str">
        <f>'Prospects Data'!Q957</f>
        <v>Draft</v>
      </c>
      <c r="T957" t="str">
        <f>'Prospects Data'!R957</f>
        <v>KCR</v>
      </c>
      <c r="U957">
        <f>'Prospects Data'!S957</f>
        <v>122500</v>
      </c>
      <c r="V957" t="str">
        <f>'Prospects Data'!T957</f>
        <v>Coastal Carolina</v>
      </c>
      <c r="W957" t="str">
        <f>'Prospects Data'!U957</f>
        <v>Veneziano threw 132 innings in 2023 as a starter between Northwest Arkansas and Omaha, but has primarily worked out of the 'pen in Omaha this year; he had a brief stint with the big league team in April after a September cup of coffee last season. Even though he's been working out of the bullpen with greater frequency this year, the majority of his appearances are multi-inning outings with spot starts as needed. His fastball has average life and is a very hittable offering when it's not in the upper quadrants. His slider has three-quarter shape and late depth to its finish; it's more effective at neutralizing left-handed hitters, and he'll manipulate the velocity between 80-86 mph. He also has a 84-87 mph changeup in his mix that has minor late drop and assists in keeping right-handed hitters off his fastball. Already 26, Veneziano is looking at an up/down relief role where he can cover multiple innings in low-leverage situations.</v>
      </c>
      <c r="X957">
        <f>'Prospects Data'!V957</f>
        <v>0</v>
      </c>
      <c r="Y957">
        <f>'Prospects Data'!W957</f>
        <v>27453</v>
      </c>
    </row>
    <row r="958" spans="2:25" x14ac:dyDescent="0.45">
      <c r="B958">
        <v>33</v>
      </c>
      <c r="C958" t="s">
        <v>5781</v>
      </c>
      <c r="D958" t="s">
        <v>269</v>
      </c>
      <c r="E958" s="7" t="str">
        <f>VLOOKUP(D958, Index!$A$2:$B$31, 2, FALSE)</f>
        <v>Cardinals</v>
      </c>
      <c r="F958" s="7">
        <f t="shared" si="14"/>
        <v>957</v>
      </c>
      <c r="G958" t="str">
        <f>'Prospects Data'!E958</f>
        <v>SP</v>
      </c>
      <c r="H958">
        <f>'Prospects Data'!F958</f>
        <v>0</v>
      </c>
      <c r="I958">
        <f>'Prospects Data'!G958</f>
        <v>2027</v>
      </c>
      <c r="J958">
        <f>'Prospects Data'!H958</f>
        <v>35</v>
      </c>
      <c r="K958" t="str">
        <f>'Prospects Data'!I958</f>
        <v>Med</v>
      </c>
      <c r="L958">
        <f>'Prospects Data'!J958</f>
        <v>0</v>
      </c>
      <c r="M958">
        <f>'Prospects Data'!K958</f>
        <v>21.2555555</v>
      </c>
      <c r="N958" t="str">
        <f>'Prospects Data'!L958</f>
        <v>5' 11"</v>
      </c>
      <c r="O958">
        <f>'Prospects Data'!M958</f>
        <v>180</v>
      </c>
      <c r="P958" t="str">
        <f>'Prospects Data'!N958</f>
        <v>L</v>
      </c>
      <c r="Q958" t="str">
        <f>'Prospects Data'!O958</f>
        <v>L</v>
      </c>
      <c r="R958">
        <f>'Prospects Data'!P958</f>
        <v>2024</v>
      </c>
      <c r="S958" t="str">
        <f>'Prospects Data'!Q958</f>
        <v>Draft</v>
      </c>
      <c r="T958" t="str">
        <f>'Prospects Data'!R958</f>
        <v>STL</v>
      </c>
      <c r="U958">
        <f>'Prospects Data'!S958</f>
        <v>0</v>
      </c>
      <c r="V958" t="str">
        <f>'Prospects Data'!T958</f>
        <v>Oklahoma</v>
      </c>
      <c r="W958" t="str">
        <f>'Prospects Data'!U958</f>
        <v xml:space="preserve">Davis is a short (5-foot-11) left-hander whose frame will likely gain strength in the years to come. His high slot generates backspin on his 90-94 mph fastball, which plays well on the top rail. His 79-83 mph curveball has a lot of depth and flashes teeth, and he'll also mix in a shorter slider in the low 80s on occasion. Davisâ€™ changeup can really miss bats with how well he sells it with his arm speed; it has sudden late depth and draws easy plus grades. He walked 10.5% of batters in 2024 and will need his command to progress quite a bit to handle a starter role, but even if that doesn't pan out, his stuff would likely play well out of the 'pen. </v>
      </c>
      <c r="X958">
        <f>'Prospects Data'!V958</f>
        <v>0</v>
      </c>
      <c r="Y958">
        <f>'Prospects Data'!W958</f>
        <v>0</v>
      </c>
    </row>
    <row r="959" spans="2:25" x14ac:dyDescent="0.45">
      <c r="B959">
        <v>33</v>
      </c>
      <c r="C959" t="s">
        <v>775</v>
      </c>
      <c r="D959" t="s">
        <v>178</v>
      </c>
      <c r="E959" s="7" t="str">
        <f>VLOOKUP(D959, Index!$A$2:$B$31, 2, FALSE)</f>
        <v>Yankees</v>
      </c>
      <c r="F959" s="7">
        <f t="shared" si="14"/>
        <v>958</v>
      </c>
      <c r="G959" t="str">
        <f>'Prospects Data'!E959</f>
        <v>DH</v>
      </c>
      <c r="H959" t="str">
        <f>'Prospects Data'!F959</f>
        <v>MLB</v>
      </c>
      <c r="I959">
        <f>'Prospects Data'!G959</f>
        <v>2026</v>
      </c>
      <c r="J959">
        <f>'Prospects Data'!H959</f>
        <v>35</v>
      </c>
      <c r="K959" t="str">
        <f>'Prospects Data'!I959</f>
        <v>Med</v>
      </c>
      <c r="L959">
        <f>'Prospects Data'!J959</f>
        <v>0</v>
      </c>
      <c r="M959">
        <f>'Prospects Data'!K959</f>
        <v>25.430555500000001</v>
      </c>
      <c r="N959" t="str">
        <f>'Prospects Data'!L959</f>
        <v>6' 1"</v>
      </c>
      <c r="O959">
        <f>'Prospects Data'!M959</f>
        <v>215</v>
      </c>
      <c r="P959" t="str">
        <f>'Prospects Data'!N959</f>
        <v>L</v>
      </c>
      <c r="Q959" t="str">
        <f>'Prospects Data'!O959</f>
        <v>R</v>
      </c>
      <c r="R959">
        <f>'Prospects Data'!P959</f>
        <v>2021</v>
      </c>
      <c r="S959" t="str">
        <f>'Prospects Data'!Q959</f>
        <v>Draft</v>
      </c>
      <c r="T959" t="str">
        <f>'Prospects Data'!R959</f>
        <v>NYY</v>
      </c>
      <c r="U959">
        <f>'Prospects Data'!S959</f>
        <v>125000</v>
      </c>
      <c r="V959" t="str">
        <f>'Prospects Data'!T959</f>
        <v>Dartmouth</v>
      </c>
      <c r="W959" t="str">
        <f>'Prospects Data'!U959</f>
        <v>Rice had one of the best surface-level statlines in the 2023 minor leagues as he slashed .324/.434/.615 across three levels, ending the season at Double-A Somerset. I was hoping to juice Rice more than this at the onset of the process for this list, but I left my film study of his defense feeling extremely bearish about his ability to stay behind the plate. There is still big time lefty bat speed here, enough to make Rice interesting as a bat-only prospect. The ferocity in his swing and the strength and flexibility in his lower half are all exciting, and Rice might end up having a two or three year peak in the mold of a Jared Walsh or Justin Bour, or perhaps be deployed the way Blake Sabol was in 2023.</v>
      </c>
      <c r="X959">
        <f>'Prospects Data'!V959</f>
        <v>0</v>
      </c>
      <c r="Y959">
        <f>'Prospects Data'!W959</f>
        <v>29576</v>
      </c>
    </row>
    <row r="960" spans="2:25" x14ac:dyDescent="0.45">
      <c r="B960">
        <v>33</v>
      </c>
      <c r="C960" t="s">
        <v>5785</v>
      </c>
      <c r="D960" t="s">
        <v>18</v>
      </c>
      <c r="E960" s="7" t="str">
        <f>VLOOKUP(D960, Index!$A$2:$B$31, 2, FALSE)</f>
        <v>Diamondbacks</v>
      </c>
      <c r="F960" s="7">
        <f t="shared" si="14"/>
        <v>959</v>
      </c>
      <c r="G960" t="str">
        <f>'Prospects Data'!E960</f>
        <v>CF</v>
      </c>
      <c r="H960" t="str">
        <f>'Prospects Data'!F960</f>
        <v>A+</v>
      </c>
      <c r="I960">
        <f>'Prospects Data'!G960</f>
        <v>2025</v>
      </c>
      <c r="J960">
        <f>'Prospects Data'!H960</f>
        <v>35</v>
      </c>
      <c r="K960" t="str">
        <f>'Prospects Data'!I960</f>
        <v>High</v>
      </c>
      <c r="L960">
        <f>'Prospects Data'!J960</f>
        <v>0</v>
      </c>
      <c r="M960">
        <f>'Prospects Data'!K960</f>
        <v>23.024999999999999</v>
      </c>
      <c r="N960" t="str">
        <f>'Prospects Data'!L960</f>
        <v>6' 0"</v>
      </c>
      <c r="O960">
        <f>'Prospects Data'!M960</f>
        <v>205</v>
      </c>
      <c r="P960" t="str">
        <f>'Prospects Data'!N960</f>
        <v>R</v>
      </c>
      <c r="Q960" t="str">
        <f>'Prospects Data'!O960</f>
        <v>R</v>
      </c>
      <c r="R960">
        <f>'Prospects Data'!P960</f>
        <v>2017</v>
      </c>
      <c r="S960" t="str">
        <f>'Prospects Data'!Q960</f>
        <v>J2</v>
      </c>
      <c r="T960" t="str">
        <f>'Prospects Data'!R960</f>
        <v>ARI</v>
      </c>
      <c r="U960">
        <f>'Prospects Data'!S960</f>
        <v>985000</v>
      </c>
      <c r="V960" t="str">
        <f>'Prospects Data'!T960</f>
        <v>Venezuela</v>
      </c>
      <c r="W960" t="str">
        <f>'Prospects Data'!U960</f>
        <v>PatiÃ±o didn't turn many heads with the bat in his hands in 2023, as he posted a .723 OPS as a 21-year-old playing primarily in the Northwest League, though he was 54-for-64 in stolen base attempts. He continues to develop as a defender in center field, where he projects to be a plus glove due to clean routes and the ability to go after balls in the gaps with controlled aggression. Offensively, he hits out of an upright, high-hands setup, and he utilizes a toe tap trigger that he has trouble getting on time with. He lacks comfort and consistency in his hacks. He has fringy bat speed and a flat path through the zone, which is reflected in his 58% groundball rate in 2023, and he generates below-average in-game power production. PatiÃ±oâ€™s defensive chops and ability to swipe bags with plus speed has him tracking as a defensive specialist bench player who his manager can also utilize as a pinch-runner late in games.</v>
      </c>
      <c r="X960" t="str">
        <f>'Prospects Data'!V960</f>
        <v>nCGzDkHWP8Q</v>
      </c>
      <c r="Y960" t="str">
        <f>'Prospects Data'!W960</f>
        <v>sa3007874</v>
      </c>
    </row>
    <row r="961" spans="2:25" x14ac:dyDescent="0.45">
      <c r="B961">
        <v>33</v>
      </c>
      <c r="C961" t="s">
        <v>5788</v>
      </c>
      <c r="D961" t="s">
        <v>36</v>
      </c>
      <c r="E961" s="7" t="str">
        <f>VLOOKUP(D961, Index!$A$2:$B$31, 2, FALSE)</f>
        <v>Reds</v>
      </c>
      <c r="F961" s="7">
        <f t="shared" si="14"/>
        <v>960</v>
      </c>
      <c r="G961" t="str">
        <f>'Prospects Data'!E961</f>
        <v>CF</v>
      </c>
      <c r="H961" t="str">
        <f>'Prospects Data'!F961</f>
        <v>A+</v>
      </c>
      <c r="I961">
        <f>'Prospects Data'!G961</f>
        <v>2026</v>
      </c>
      <c r="J961">
        <f>'Prospects Data'!H961</f>
        <v>35</v>
      </c>
      <c r="K961" t="str">
        <f>'Prospects Data'!I961</f>
        <v>High</v>
      </c>
      <c r="L961">
        <f>'Prospects Data'!J961</f>
        <v>0</v>
      </c>
      <c r="M961">
        <f>'Prospects Data'!K961</f>
        <v>21.680555500000001</v>
      </c>
      <c r="N961" t="str">
        <f>'Prospects Data'!L961</f>
        <v>6' 2"</v>
      </c>
      <c r="O961">
        <f>'Prospects Data'!M961</f>
        <v>190</v>
      </c>
      <c r="P961" t="str">
        <f>'Prospects Data'!N961</f>
        <v>R</v>
      </c>
      <c r="Q961" t="str">
        <f>'Prospects Data'!O961</f>
        <v>R</v>
      </c>
      <c r="R961">
        <f>'Prospects Data'!P961</f>
        <v>2021</v>
      </c>
      <c r="S961" t="str">
        <f>'Prospects Data'!Q961</f>
        <v>Draft</v>
      </c>
      <c r="T961" t="str">
        <f>'Prospects Data'!R961</f>
        <v>CIN</v>
      </c>
      <c r="U961">
        <f>'Prospects Data'!S961</f>
        <v>2400000</v>
      </c>
      <c r="V961" t="str">
        <f>'Prospects Data'!T961</f>
        <v>John Carroll HS (FL)</v>
      </c>
      <c r="W961" t="str">
        <f>'Prospects Data'!U961</f>
        <v>Allen has missed meaningful portions of each of the last two seasons with oblique and thumb injuries; the now-21-year-old has played just 46 games above Low-A. If you're inclined to project on his hit tool due to a lack of reps you can, but I think things are raw enough to conclude that Allen is unlikely to hit enough to play a substantial big league role. He plays a good center field, however, and he has enough raw power to be dangerous when pitches run into his bat path. He projects to eventually occupy the bottom of a 40-man roster as viable depth at a premium position.</v>
      </c>
      <c r="X961" t="str">
        <f>'Prospects Data'!V961</f>
        <v>DgCSaOReyF8</v>
      </c>
      <c r="Y961" t="str">
        <f>'Prospects Data'!W961</f>
        <v>sa3017403</v>
      </c>
    </row>
    <row r="962" spans="2:25" x14ac:dyDescent="0.45">
      <c r="B962">
        <v>33</v>
      </c>
      <c r="C962" t="s">
        <v>5793</v>
      </c>
      <c r="D962" t="s">
        <v>170</v>
      </c>
      <c r="E962" s="7" t="str">
        <f>VLOOKUP(D962, Index!$A$2:$B$31, 2, FALSE)</f>
        <v>Guardians</v>
      </c>
      <c r="F962" s="7">
        <f t="shared" si="14"/>
        <v>961</v>
      </c>
      <c r="G962" t="str">
        <f>'Prospects Data'!E962</f>
        <v>SP</v>
      </c>
      <c r="H962" t="str">
        <f>'Prospects Data'!F962</f>
        <v>AA</v>
      </c>
      <c r="I962">
        <f>'Prospects Data'!G962</f>
        <v>2025</v>
      </c>
      <c r="J962">
        <f>'Prospects Data'!H962</f>
        <v>35</v>
      </c>
      <c r="K962" t="str">
        <f>'Prospects Data'!I962</f>
        <v>Low</v>
      </c>
      <c r="L962">
        <f>'Prospects Data'!J962</f>
        <v>0</v>
      </c>
      <c r="M962">
        <f>'Prospects Data'!K962</f>
        <v>26.6722222</v>
      </c>
      <c r="N962" t="str">
        <f>'Prospects Data'!L962</f>
        <v>5' 11"</v>
      </c>
      <c r="O962">
        <f>'Prospects Data'!M962</f>
        <v>203</v>
      </c>
      <c r="P962" t="str">
        <f>'Prospects Data'!N962</f>
        <v>R</v>
      </c>
      <c r="Q962" t="str">
        <f>'Prospects Data'!O962</f>
        <v>R</v>
      </c>
      <c r="R962">
        <f>'Prospects Data'!P962</f>
        <v>2021</v>
      </c>
      <c r="S962" t="str">
        <f>'Prospects Data'!Q962</f>
        <v>Draft</v>
      </c>
      <c r="T962" t="str">
        <f>'Prospects Data'!R962</f>
        <v>CLE</v>
      </c>
      <c r="U962">
        <f>'Prospects Data'!S962</f>
        <v>125000</v>
      </c>
      <c r="V962" t="str">
        <f>'Prospects Data'!T962</f>
        <v>Southern Mississippi</v>
      </c>
      <c r="W962" t="str">
        <f>'Prospects Data'!U962</f>
        <v>Stanley is a high-floored depth starter prospect thanks to his outstanding command. He has no plus offering, but he throws a ton of strikes with average stuff and wrings a ton of swing-and-miss effectiveness out of a pedestrian slider. He worked 119 innings at Double-A in 2023 and enters his 40-man platform year as a reliable upper-level starter poised to be in the starting pitcher no. 6-10 mix in the near future.</v>
      </c>
      <c r="X962">
        <f>'Prospects Data'!V962</f>
        <v>0</v>
      </c>
      <c r="Y962" t="str">
        <f>'Prospects Data'!W962</f>
        <v>sa3018148</v>
      </c>
    </row>
    <row r="963" spans="2:25" x14ac:dyDescent="0.45">
      <c r="B963">
        <v>33</v>
      </c>
      <c r="C963" t="s">
        <v>5796</v>
      </c>
      <c r="D963" t="s">
        <v>107</v>
      </c>
      <c r="E963" s="7" t="str">
        <f>VLOOKUP(D963, Index!$A$2:$B$31, 2, FALSE)</f>
        <v>Braves</v>
      </c>
      <c r="F963" s="7">
        <f t="shared" si="14"/>
        <v>962</v>
      </c>
      <c r="G963" t="str">
        <f>'Prospects Data'!E963</f>
        <v>SS</v>
      </c>
      <c r="H963" t="str">
        <f>'Prospects Data'!F963</f>
        <v>CPX</v>
      </c>
      <c r="I963">
        <f>'Prospects Data'!G963</f>
        <v>2029</v>
      </c>
      <c r="J963">
        <f>'Prospects Data'!H963</f>
        <v>35</v>
      </c>
      <c r="K963" t="str">
        <f>'Prospects Data'!I963</f>
        <v>High</v>
      </c>
      <c r="L963">
        <f>'Prospects Data'!J963</f>
        <v>0</v>
      </c>
      <c r="M963">
        <f>'Prospects Data'!K963</f>
        <v>17.9222222</v>
      </c>
      <c r="N963" t="str">
        <f>'Prospects Data'!L963</f>
        <v>5' 9"</v>
      </c>
      <c r="O963">
        <f>'Prospects Data'!M963</f>
        <v>175</v>
      </c>
      <c r="P963" t="str">
        <f>'Prospects Data'!N963</f>
        <v>R</v>
      </c>
      <c r="Q963" t="str">
        <f>'Prospects Data'!O963</f>
        <v>R</v>
      </c>
      <c r="R963">
        <f>'Prospects Data'!P963</f>
        <v>2023</v>
      </c>
      <c r="S963" t="str">
        <f>'Prospects Data'!Q963</f>
        <v>Intl15</v>
      </c>
      <c r="T963" t="str">
        <f>'Prospects Data'!R963</f>
        <v>ATL</v>
      </c>
      <c r="U963">
        <f>'Prospects Data'!S963</f>
        <v>240000</v>
      </c>
      <c r="V963" t="str">
        <f>'Prospects Data'!T963</f>
        <v>Dominican Republic</v>
      </c>
      <c r="W963" t="str">
        <f>'Prospects Data'!U963</f>
        <v>Though he's had some issues identifying spin so far on the Braves' North Port complex in 2024, Baez only struck out 12.1% of the time in his DSL debut and stands out for his explosive in-the-box athleticism. This is a quarter-stick-of-dynamite type of athlete who swings with shocking ferocity for a hitter his size. At just 5-foot-9, Baez utilizes a huge leg kick and move back toward the pitcher during his swing. His bat path isn't geared for lift yet, and the gap between his 2023 bat-to-ball performance and what he's looked like this year is sizable. But Baez has some clout as a twitchy, power-hitting middle infield prospect.</v>
      </c>
      <c r="X963">
        <f>'Prospects Data'!V963</f>
        <v>0</v>
      </c>
      <c r="Y963" t="str">
        <f>'Prospects Data'!W963</f>
        <v>sa3021286</v>
      </c>
    </row>
    <row r="964" spans="2:25" x14ac:dyDescent="0.45">
      <c r="B964">
        <v>33</v>
      </c>
      <c r="C964" t="s">
        <v>1344</v>
      </c>
      <c r="D964" t="s">
        <v>130</v>
      </c>
      <c r="E964" s="7" t="str">
        <f>VLOOKUP(D964, Index!$A$2:$B$31, 2, FALSE)</f>
        <v>Rangers</v>
      </c>
      <c r="F964" s="7">
        <f t="shared" ref="F964:F1027" si="15">F963+1</f>
        <v>963</v>
      </c>
      <c r="G964" t="str">
        <f>'Prospects Data'!E964</f>
        <v>C</v>
      </c>
      <c r="H964" t="str">
        <f>'Prospects Data'!F964</f>
        <v>AA</v>
      </c>
      <c r="I964">
        <f>'Prospects Data'!G964</f>
        <v>2025</v>
      </c>
      <c r="J964">
        <f>'Prospects Data'!H964</f>
        <v>35</v>
      </c>
      <c r="K964" t="str">
        <f>'Prospects Data'!I964</f>
        <v>Low</v>
      </c>
      <c r="L964">
        <f>'Prospects Data'!J964</f>
        <v>0</v>
      </c>
      <c r="M964">
        <f>'Prospects Data'!K964</f>
        <v>25.152777700000001</v>
      </c>
      <c r="N964" t="str">
        <f>'Prospects Data'!L964</f>
        <v>5' 9"</v>
      </c>
      <c r="O964">
        <f>'Prospects Data'!M964</f>
        <v>185</v>
      </c>
      <c r="P964" t="str">
        <f>'Prospects Data'!N964</f>
        <v>L</v>
      </c>
      <c r="Q964" t="str">
        <f>'Prospects Data'!O964</f>
        <v>R</v>
      </c>
      <c r="R964">
        <f>'Prospects Data'!P964</f>
        <v>2021</v>
      </c>
      <c r="S964" t="str">
        <f>'Prospects Data'!Q964</f>
        <v>Draft</v>
      </c>
      <c r="T964" t="str">
        <f>'Prospects Data'!R964</f>
        <v>TEX</v>
      </c>
      <c r="U964">
        <f>'Prospects Data'!S964</f>
        <v>30000</v>
      </c>
      <c r="V964" t="str">
        <f>'Prospects Data'!T964</f>
        <v>Arkansas State</v>
      </c>
      <c r="W964" t="str">
        <f>'Prospects Data'!U964</f>
        <v>Hicks is an undersized catcher with fantastic bat-to-ball ability. He's striking out at just a 13.7% clip throughout his pro career and he's continued to make plus rates of contact all the way through Double-A. He swings bent at the waist with his hands over the top of the zone, which helps Hicks' bat path take a pretty extreme vertical angle through contact. Plus contact and consistent lift are undercut by his lack of raw power. He's a smaller guy and doesn't have big juice. Hicks has also struggled to develop on defense. Too often he just whiffs on catching pitches and he gives up a ton of long rebounds. His special feel for hitting should still allow him to play forever and accrue some big league time as a team's fourth catcher.</v>
      </c>
      <c r="X964">
        <f>'Prospects Data'!V964</f>
        <v>0</v>
      </c>
      <c r="Y964" t="str">
        <f>'Prospects Data'!W964</f>
        <v>sa3017400</v>
      </c>
    </row>
    <row r="965" spans="2:25" x14ac:dyDescent="0.45">
      <c r="B965">
        <v>33</v>
      </c>
      <c r="C965" t="s">
        <v>5801</v>
      </c>
      <c r="D965" t="s">
        <v>7</v>
      </c>
      <c r="E965" s="7" t="str">
        <f>VLOOKUP(D965, Index!$A$2:$B$31, 2, FALSE)</f>
        <v>Marlins</v>
      </c>
      <c r="F965" s="7">
        <f t="shared" si="15"/>
        <v>964</v>
      </c>
      <c r="G965" t="str">
        <f>'Prospects Data'!E965</f>
        <v>SP</v>
      </c>
      <c r="H965" t="str">
        <f>'Prospects Data'!F965</f>
        <v>A+</v>
      </c>
      <c r="I965">
        <f>'Prospects Data'!G965</f>
        <v>2027</v>
      </c>
      <c r="J965">
        <f>'Prospects Data'!H965</f>
        <v>35</v>
      </c>
      <c r="K965" t="str">
        <f>'Prospects Data'!I965</f>
        <v>Med</v>
      </c>
      <c r="L965">
        <f>'Prospects Data'!J965</f>
        <v>0</v>
      </c>
      <c r="M965">
        <f>'Prospects Data'!K965</f>
        <v>20.963888799999999</v>
      </c>
      <c r="N965" t="str">
        <f>'Prospects Data'!L965</f>
        <v>6' 2"</v>
      </c>
      <c r="O965">
        <f>'Prospects Data'!M965</f>
        <v>180</v>
      </c>
      <c r="P965" t="str">
        <f>'Prospects Data'!N965</f>
        <v>R</v>
      </c>
      <c r="Q965" t="str">
        <f>'Prospects Data'!O965</f>
        <v>R</v>
      </c>
      <c r="R965">
        <f>'Prospects Data'!P965</f>
        <v>2022</v>
      </c>
      <c r="S965" t="str">
        <f>'Prospects Data'!Q965</f>
        <v>Draft</v>
      </c>
      <c r="T965" t="str">
        <f>'Prospects Data'!R965</f>
        <v>MIA</v>
      </c>
      <c r="U965">
        <f>'Prospects Data'!S965</f>
        <v>1700400</v>
      </c>
      <c r="V965" t="str">
        <f>'Prospects Data'!T965</f>
        <v>Liberty Union HS (OH)</v>
      </c>
      <c r="W965" t="str">
        <f>'Prospects Data'!U965</f>
        <v>A powerful, tightly wound righty from the Midwest, Miller had among the best present arm strength/breaking stuff combinations of the 2022 draft's high school pitchers; the Marlins gave him $1.7 million to eschew a commitment to Louisville. He hasn't had his peak velocity so far in pro ball. Rather than sit 92-95 mph and bump 97 like he would in high school, Miller's fastball is averaging just shy of 92 mph the last two seasons, including early in 2024. This is pretty typical for high school pitchers whose throwing schedule and innings count become more labor-intensive as pros, and the hope is that through physical maturity they can at least maintain their high school velocity, if not improve upon it. Because Miller isn't the most projectable young guy, this is less likely to happen for him. 
Miller's secondary stuff is generating slightly above-average swing-and-miss. His slider and changeup both reside in the 83-86 mph range most of the time, and the slider is a nice east/west complement to Miller's two-seamer. His arm stroke has a little downward stab in the back and makes it a little tougher for Miller to repeat than is ideal, but he's still tracking like a starter, though likely a depth option rather than a rotation mainstay unless the peak velo returns.</v>
      </c>
      <c r="X965">
        <f>'Prospects Data'!V965</f>
        <v>0</v>
      </c>
      <c r="Y965" t="str">
        <f>'Prospects Data'!W965</f>
        <v>sa3020111</v>
      </c>
    </row>
    <row r="966" spans="2:25" x14ac:dyDescent="0.45">
      <c r="B966">
        <v>33</v>
      </c>
      <c r="C966" t="s">
        <v>5805</v>
      </c>
      <c r="D966" t="s">
        <v>21</v>
      </c>
      <c r="E966" s="7" t="str">
        <f>VLOOKUP(D966, Index!$A$2:$B$31, 2, FALSE)</f>
        <v>Orioles</v>
      </c>
      <c r="F966" s="7">
        <f t="shared" si="15"/>
        <v>965</v>
      </c>
      <c r="G966" t="str">
        <f>'Prospects Data'!E966</f>
        <v>MIRP</v>
      </c>
      <c r="H966" t="str">
        <f>'Prospects Data'!F966</f>
        <v>AAA</v>
      </c>
      <c r="I966">
        <f>'Prospects Data'!G966</f>
        <v>2025</v>
      </c>
      <c r="J966">
        <f>'Prospects Data'!H966</f>
        <v>35</v>
      </c>
      <c r="K966" t="str">
        <f>'Prospects Data'!I966</f>
        <v>Med</v>
      </c>
      <c r="L966">
        <f>'Prospects Data'!J966</f>
        <v>0</v>
      </c>
      <c r="M966">
        <f>'Prospects Data'!K966</f>
        <v>25.808333300000001</v>
      </c>
      <c r="N966" t="str">
        <f>'Prospects Data'!L966</f>
        <v>6' 1"</v>
      </c>
      <c r="O966">
        <f>'Prospects Data'!M966</f>
        <v>195</v>
      </c>
      <c r="P966" t="str">
        <f>'Prospects Data'!N966</f>
        <v>R</v>
      </c>
      <c r="Q966" t="str">
        <f>'Prospects Data'!O966</f>
        <v>R</v>
      </c>
      <c r="R966">
        <f>'Prospects Data'!P966</f>
        <v>2021</v>
      </c>
      <c r="S966" t="str">
        <f>'Prospects Data'!Q966</f>
        <v>Draft</v>
      </c>
      <c r="T966" t="str">
        <f>'Prospects Data'!R966</f>
        <v>BAL</v>
      </c>
      <c r="U966">
        <f>'Prospects Data'!S966</f>
        <v>375000</v>
      </c>
      <c r="V966" t="str">
        <f>'Prospects Data'!T966</f>
        <v>UT Arlington</v>
      </c>
      <c r="W966" t="str">
        <f>'Prospects Data'!U966</f>
        <v>Tavera threw strikes in college, but he's been walk-prone in pro ball as he throws with greater velocity and seemingly more and more effort. Synergy Sports has his average fastball velocity at 91 mph prior to the 2021 draft, but after he began sitting 93-94 almost immediately and has stayed there as he's has climbed the minors. Recently promoted to Norfolk, Tavera was moved to the bullpen this year but is still working multiple innings at a time. Tavera's fastball has above-average carry in addition to its new-ish velocity, but his money pitch is a dastardly high-spin changeup with screwball tailing action. He's added an upper-80s cutter this season and it's quickly become better than his low-80s slider, though part of Tavera's game is creating an element of unpredictability by mixing all of his pitches. His command is pretty rough â€” this is the kind of guy who can just not have it on any given night and implode â€” so we have Tavera evaluated in up/down bulk relief.</v>
      </c>
      <c r="X966">
        <f>'Prospects Data'!V966</f>
        <v>0</v>
      </c>
      <c r="Y966" t="str">
        <f>'Prospects Data'!W966</f>
        <v>sa3017536</v>
      </c>
    </row>
    <row r="967" spans="2:25" x14ac:dyDescent="0.45">
      <c r="B967">
        <v>33</v>
      </c>
      <c r="C967" t="s">
        <v>5809</v>
      </c>
      <c r="D967" t="s">
        <v>76</v>
      </c>
      <c r="E967" s="7" t="str">
        <f>VLOOKUP(D967, Index!$A$2:$B$31, 2, FALSE)</f>
        <v>Pirates</v>
      </c>
      <c r="F967" s="7">
        <f t="shared" si="15"/>
        <v>966</v>
      </c>
      <c r="G967" t="str">
        <f>'Prospects Data'!E967</f>
        <v>RF</v>
      </c>
      <c r="H967" t="str">
        <f>'Prospects Data'!F967</f>
        <v>DSL</v>
      </c>
      <c r="I967">
        <f>'Prospects Data'!G967</f>
        <v>2030</v>
      </c>
      <c r="J967">
        <f>'Prospects Data'!H967</f>
        <v>35</v>
      </c>
      <c r="K967" t="str">
        <f>'Prospects Data'!I967</f>
        <v>Med</v>
      </c>
      <c r="L967">
        <f>'Prospects Data'!J967</f>
        <v>0</v>
      </c>
      <c r="M967">
        <f>'Prospects Data'!K967</f>
        <v>17.905555499999998</v>
      </c>
      <c r="N967" t="str">
        <f>'Prospects Data'!L967</f>
        <v>6' 2"</v>
      </c>
      <c r="O967">
        <f>'Prospects Data'!M967</f>
        <v>180</v>
      </c>
      <c r="P967" t="str">
        <f>'Prospects Data'!N967</f>
        <v>L</v>
      </c>
      <c r="Q967" t="str">
        <f>'Prospects Data'!O967</f>
        <v>L</v>
      </c>
      <c r="R967">
        <f>'Prospects Data'!P967</f>
        <v>2024</v>
      </c>
      <c r="S967" t="str">
        <f>'Prospects Data'!Q967</f>
        <v>Intl15</v>
      </c>
      <c r="T967" t="str">
        <f>'Prospects Data'!R967</f>
        <v>PIT</v>
      </c>
      <c r="U967">
        <f>'Prospects Data'!S967</f>
        <v>2000000</v>
      </c>
      <c r="V967" t="str">
        <f>'Prospects Data'!T967</f>
        <v>Dominican Republic</v>
      </c>
      <c r="W967" t="str">
        <f>'Prospects Data'!U967</f>
        <v>The classic right field profile (power projection, arm strength, hit tool questions) is common in the international amateur arena. There are scouts who think Brazoban's is a turbocharged version of that profile, and that the big-framed lefty has enough pop to be elevated an FV grade above this. We don't see quite enough twitch or overt athleticism for that but still think he's a fine (if low-floored) corner power prospect.</v>
      </c>
      <c r="X967">
        <f>'Prospects Data'!V967</f>
        <v>0</v>
      </c>
      <c r="Y967" t="str">
        <f>'Prospects Data'!W967</f>
        <v>sa3023725</v>
      </c>
    </row>
    <row r="968" spans="2:25" x14ac:dyDescent="0.45">
      <c r="B968">
        <v>33</v>
      </c>
      <c r="C968" t="s">
        <v>1743</v>
      </c>
      <c r="D968" t="s">
        <v>98</v>
      </c>
      <c r="E968" s="7" t="str">
        <f>VLOOKUP(D968, Index!$A$2:$B$31, 2, FALSE)</f>
        <v>Blue Jays</v>
      </c>
      <c r="F968" s="7">
        <f t="shared" si="15"/>
        <v>967</v>
      </c>
      <c r="G968" t="str">
        <f>'Prospects Data'!E968</f>
        <v>SS</v>
      </c>
      <c r="H968" t="str">
        <f>'Prospects Data'!F968</f>
        <v>AA</v>
      </c>
      <c r="I968">
        <f>'Prospects Data'!G968</f>
        <v>2026</v>
      </c>
      <c r="J968">
        <f>'Prospects Data'!H968</f>
        <v>35</v>
      </c>
      <c r="K968" t="str">
        <f>'Prospects Data'!I968</f>
        <v>High</v>
      </c>
      <c r="L968">
        <f>'Prospects Data'!J968</f>
        <v>0</v>
      </c>
      <c r="M968">
        <f>'Prospects Data'!K968</f>
        <v>21.7972222</v>
      </c>
      <c r="N968" t="str">
        <f>'Prospects Data'!L968</f>
        <v>6' 2"</v>
      </c>
      <c r="O968">
        <f>'Prospects Data'!M968</f>
        <v>215</v>
      </c>
      <c r="P968" t="str">
        <f>'Prospects Data'!N968</f>
        <v>R</v>
      </c>
      <c r="Q968" t="str">
        <f>'Prospects Data'!O968</f>
        <v>R</v>
      </c>
      <c r="R968">
        <f>'Prospects Data'!P968</f>
        <v>2023</v>
      </c>
      <c r="S968" t="str">
        <f>'Prospects Data'!Q968</f>
        <v>Draft</v>
      </c>
      <c r="T968" t="str">
        <f>'Prospects Data'!R968</f>
        <v>CHC</v>
      </c>
      <c r="U968">
        <f>'Prospects Data'!S968</f>
        <v>725000</v>
      </c>
      <c r="V968" t="str">
        <f>'Prospects Data'!T968</f>
        <v>Florida</v>
      </c>
      <c r="W968" t="str">
        <f>'Prospects Data'!U968</f>
        <v>A career .290/.382/.486 hitter at Florida, Rivera was nonetheless a glove-first prospect coming out in 2023. His swing is so long and uphill that, barring a significant mechanical overhaul, he seems unlikely to hit enough to be an impact player. But his defensive ability at shortstop and the power to run into the occasional extra-base hit gives him a floor and should enable him to be a bench infielder.</v>
      </c>
      <c r="X968">
        <f>'Prospects Data'!V968</f>
        <v>0</v>
      </c>
      <c r="Y968" t="str">
        <f>'Prospects Data'!W968</f>
        <v>sa3022590</v>
      </c>
    </row>
    <row r="969" spans="2:25" x14ac:dyDescent="0.45">
      <c r="B969">
        <v>33</v>
      </c>
      <c r="C969" t="s">
        <v>5813</v>
      </c>
      <c r="D969" t="s">
        <v>56</v>
      </c>
      <c r="E969" s="7" t="str">
        <f>VLOOKUP(D969, Index!$A$2:$B$31, 2, FALSE)</f>
        <v>Brewers</v>
      </c>
      <c r="F969" s="7">
        <f t="shared" si="15"/>
        <v>968</v>
      </c>
      <c r="G969" t="str">
        <f>'Prospects Data'!E969</f>
        <v>SP</v>
      </c>
      <c r="H969" t="str">
        <f>'Prospects Data'!F969</f>
        <v>A</v>
      </c>
      <c r="I969">
        <f>'Prospects Data'!G969</f>
        <v>2029</v>
      </c>
      <c r="J969">
        <f>'Prospects Data'!H969</f>
        <v>35</v>
      </c>
      <c r="K969" t="str">
        <f>'Prospects Data'!I969</f>
        <v>High</v>
      </c>
      <c r="L969">
        <f>'Prospects Data'!J969</f>
        <v>0</v>
      </c>
      <c r="M969">
        <f>'Prospects Data'!K969</f>
        <v>19.866666599999999</v>
      </c>
      <c r="N969" t="str">
        <f>'Prospects Data'!L969</f>
        <v>6' 4"</v>
      </c>
      <c r="O969">
        <f>'Prospects Data'!M969</f>
        <v>170</v>
      </c>
      <c r="P969" t="str">
        <f>'Prospects Data'!N969</f>
        <v>R</v>
      </c>
      <c r="Q969" t="str">
        <f>'Prospects Data'!O969</f>
        <v>R</v>
      </c>
      <c r="R969">
        <f>'Prospects Data'!P969</f>
        <v>2023</v>
      </c>
      <c r="S969" t="str">
        <f>'Prospects Data'!Q969</f>
        <v>Draft</v>
      </c>
      <c r="T969" t="str">
        <f>'Prospects Data'!R969</f>
        <v>MIL</v>
      </c>
      <c r="U969">
        <f>'Prospects Data'!S969</f>
        <v>482600</v>
      </c>
      <c r="V969" t="str">
        <f>'Prospects Data'!T969</f>
        <v>Floyds Knobs Central HS (IN)</v>
      </c>
      <c r="W969" t="str">
        <f>'Prospects Data'!U969</f>
        <v>Letson is a very exciting frame- and delivery-driven projection prospect. He's lanky, generates big extension down the mound, and has lovely natural breaking ball length and depth. Adding velocity will be important, but Letson's build justifies optimism in that regard. This is a high-variance prospect who could really pop at any time. He didn't pitch after the draft and is a key early 2024 follow who could climb this list substantially across the next six months or so.</v>
      </c>
      <c r="X969">
        <f>'Prospects Data'!V969</f>
        <v>0</v>
      </c>
      <c r="Y969" t="str">
        <f>'Prospects Data'!W969</f>
        <v>sa3023526</v>
      </c>
    </row>
    <row r="970" spans="2:25" x14ac:dyDescent="0.45">
      <c r="B970">
        <v>33</v>
      </c>
      <c r="C970" t="s">
        <v>5817</v>
      </c>
      <c r="D970" t="s">
        <v>14</v>
      </c>
      <c r="E970" s="7" t="str">
        <f>VLOOKUP(D970, Index!$A$2:$B$31, 2, FALSE)</f>
        <v>Padres</v>
      </c>
      <c r="F970" s="7">
        <f t="shared" si="15"/>
        <v>969</v>
      </c>
      <c r="G970" t="str">
        <f>'Prospects Data'!E970</f>
        <v>SP</v>
      </c>
      <c r="H970" t="str">
        <f>'Prospects Data'!F970</f>
        <v>A+</v>
      </c>
      <c r="I970">
        <f>'Prospects Data'!G970</f>
        <v>2025</v>
      </c>
      <c r="J970">
        <f>'Prospects Data'!H970</f>
        <v>35</v>
      </c>
      <c r="K970" t="str">
        <f>'Prospects Data'!I970</f>
        <v>High</v>
      </c>
      <c r="L970">
        <f>'Prospects Data'!J970</f>
        <v>0</v>
      </c>
      <c r="M970">
        <f>'Prospects Data'!K970</f>
        <v>24.463888799999999</v>
      </c>
      <c r="N970" t="str">
        <f>'Prospects Data'!L970</f>
        <v>6' 5"</v>
      </c>
      <c r="O970">
        <f>'Prospects Data'!M970</f>
        <v>230</v>
      </c>
      <c r="P970" t="str">
        <f>'Prospects Data'!N970</f>
        <v>R</v>
      </c>
      <c r="Q970" t="str">
        <f>'Prospects Data'!O970</f>
        <v>R</v>
      </c>
      <c r="R970">
        <f>'Prospects Data'!P970</f>
        <v>2021</v>
      </c>
      <c r="S970" t="str">
        <f>'Prospects Data'!Q970</f>
        <v>Draft</v>
      </c>
      <c r="T970" t="str">
        <f>'Prospects Data'!R970</f>
        <v>SDP</v>
      </c>
      <c r="U970">
        <f>'Prospects Data'!S970</f>
        <v>75000</v>
      </c>
      <c r="V970" t="str">
        <f>'Prospects Data'!T970</f>
        <v>University of British Columbia</v>
      </c>
      <c r="W970" t="str">
        <f>'Prospects Data'!U970</f>
        <v>Hawkins was the first NAIA player drafted in 2021 even though he was difficult to scout in British Columbia due to border restrictions throughout 2020 and 2021. He was instead mostly seen pitching for Trenton in the 2021 MLB Draft League. Hawkins had a great post-draft summer on the complex and generated some offseason trade interest. Then in 2022, he had a little uptick in velocity, working 91-93 mph and touching 95-96 at peak, with his heater's effectiveness bolstered by its movement. Hawkins' arm strength backed up in 2023 and his fastball was only averaging 91 mph before he was shut down with a lat strain in May, which ended his season. He still hasn't pitched in 2024 and is on the 60-day IL. His delivery is similar to Ubaldo JimÃ©nez's, with a vertical arm slot created in part due to his big, open stride. Hawkins still finds a way to create tumble on his changeup from this slot and his slider has vertical action; both are about average. Hawkins has only thrown anything resembling a full slate of innings once since 2019, but he has lots of background traits (cold weather, small program, fewer reps due to the pandemic) that indicate he may just be scratching the surface.</v>
      </c>
      <c r="X970">
        <f>'Prospects Data'!V970</f>
        <v>0</v>
      </c>
      <c r="Y970" t="str">
        <f>'Prospects Data'!W970</f>
        <v>sa3017383</v>
      </c>
    </row>
    <row r="971" spans="2:25" x14ac:dyDescent="0.45">
      <c r="B971">
        <v>33</v>
      </c>
      <c r="C971" t="s">
        <v>5821</v>
      </c>
      <c r="D971" t="s">
        <v>28</v>
      </c>
      <c r="E971" s="7" t="str">
        <f>VLOOKUP(D971, Index!$A$2:$B$31, 2, FALSE)</f>
        <v>Red Sox</v>
      </c>
      <c r="F971" s="7">
        <f t="shared" si="15"/>
        <v>970</v>
      </c>
      <c r="G971" t="str">
        <f>'Prospects Data'!E971</f>
        <v>SP</v>
      </c>
      <c r="H971" t="str">
        <f>'Prospects Data'!F971</f>
        <v>A+</v>
      </c>
      <c r="I971">
        <f>'Prospects Data'!G971</f>
        <v>2026</v>
      </c>
      <c r="J971">
        <f>'Prospects Data'!H971</f>
        <v>35</v>
      </c>
      <c r="K971" t="str">
        <f>'Prospects Data'!I971</f>
        <v>Med</v>
      </c>
      <c r="L971">
        <f>'Prospects Data'!J971</f>
        <v>0</v>
      </c>
      <c r="M971">
        <f>'Prospects Data'!K971</f>
        <v>23.869444399999999</v>
      </c>
      <c r="N971" t="str">
        <f>'Prospects Data'!L971</f>
        <v>6' 0"</v>
      </c>
      <c r="O971">
        <f>'Prospects Data'!M971</f>
        <v>194</v>
      </c>
      <c r="P971" t="str">
        <f>'Prospects Data'!N971</f>
        <v>L</v>
      </c>
      <c r="Q971" t="str">
        <f>'Prospects Data'!O971</f>
        <v>L</v>
      </c>
      <c r="R971">
        <f>'Prospects Data'!P971</f>
        <v>2022</v>
      </c>
      <c r="S971" t="str">
        <f>'Prospects Data'!Q971</f>
        <v>Draft</v>
      </c>
      <c r="T971" t="str">
        <f>'Prospects Data'!R971</f>
        <v>BOS</v>
      </c>
      <c r="U971">
        <f>'Prospects Data'!S971</f>
        <v>97500</v>
      </c>
      <c r="V971" t="str">
        <f>'Prospects Data'!T971</f>
        <v>Auburn</v>
      </c>
      <c r="W971" t="str">
        <f>'Prospects Data'!U971</f>
        <v>Mullins is a smooth-operating lefty with a clean looking delivery and a good slider. He was a big time high school prospect but ended up at Auburn, where injuries, including a Tommy John from which he only returned late last year, were frequent. Mullins' can really spin his breaking ball and the upshot angle on his fastball helps it punch above its weight. His changeup has late arriving projection because of his clean looking arm stroke and because Mullins didn't pitch a ton in college. He looks like an eventual spot starter right now with a shot to entrench himself at the rear of a rotation if his changeup and command continue to improve.</v>
      </c>
      <c r="X971">
        <f>'Prospects Data'!V971</f>
        <v>0</v>
      </c>
      <c r="Y971" t="str">
        <f>'Prospects Data'!W971</f>
        <v>sa3023218</v>
      </c>
    </row>
    <row r="972" spans="2:25" x14ac:dyDescent="0.45">
      <c r="B972">
        <v>33</v>
      </c>
      <c r="C972" t="s">
        <v>5824</v>
      </c>
      <c r="D972" t="s">
        <v>39</v>
      </c>
      <c r="E972" s="7" t="str">
        <f>VLOOKUP(D972, Index!$A$2:$B$31, 2, FALSE)</f>
        <v>Tigers</v>
      </c>
      <c r="F972" s="7">
        <f t="shared" si="15"/>
        <v>971</v>
      </c>
      <c r="G972" t="str">
        <f>'Prospects Data'!E972</f>
        <v>SP</v>
      </c>
      <c r="H972" t="str">
        <f>'Prospects Data'!F972</f>
        <v>CPX</v>
      </c>
      <c r="I972">
        <f>'Prospects Data'!G972</f>
        <v>2029</v>
      </c>
      <c r="J972">
        <f>'Prospects Data'!H972</f>
        <v>35</v>
      </c>
      <c r="K972" t="str">
        <f>'Prospects Data'!I972</f>
        <v>High</v>
      </c>
      <c r="L972">
        <f>'Prospects Data'!J972</f>
        <v>0</v>
      </c>
      <c r="M972">
        <f>'Prospects Data'!K972</f>
        <v>19.561111100000002</v>
      </c>
      <c r="N972" t="str">
        <f>'Prospects Data'!L972</f>
        <v>6' 7"</v>
      </c>
      <c r="O972">
        <f>'Prospects Data'!M972</f>
        <v>235</v>
      </c>
      <c r="P972" t="str">
        <f>'Prospects Data'!N972</f>
        <v>R</v>
      </c>
      <c r="Q972" t="str">
        <f>'Prospects Data'!O972</f>
        <v>R</v>
      </c>
      <c r="R972">
        <f>'Prospects Data'!P972</f>
        <v>2023</v>
      </c>
      <c r="S972" t="str">
        <f>'Prospects Data'!Q972</f>
        <v>Draft</v>
      </c>
      <c r="T972" t="str">
        <f>'Prospects Data'!R972</f>
        <v>DET</v>
      </c>
      <c r="U972">
        <f>'Prospects Data'!S972</f>
        <v>367500</v>
      </c>
      <c r="V972" t="str">
        <f>'Prospects Data'!T972</f>
        <v>Houston Co. HS (TX)</v>
      </c>
      <c r="W972" t="str">
        <f>'Prospects Data'!U972</f>
        <v>Dunford signed for just under $370,000 to eschew a commitment to Mercer. He has an exciting combination of projection (he has room for another 30-plus pounds of mass) and athleticism (big drop-and-drive and hip/shoulder separation), especially for a pitching prospect this size. He only threw four innings after signing, but Dunford's fastball averaged 95 mph out of the chute. Dunford and the Tigers have a ton of work to do on his command and breaking ball situation (he had an inconsistent curveball in high school and is basically starting from scratch in pro ball), but he was a fun mid-six figure pull on the third day of the draft and is an important low-level prospect to monitor.</v>
      </c>
      <c r="X972">
        <f>'Prospects Data'!V972</f>
        <v>0</v>
      </c>
      <c r="Y972" t="str">
        <f>'Prospects Data'!W972</f>
        <v>sa3023086</v>
      </c>
    </row>
    <row r="973" spans="2:25" x14ac:dyDescent="0.45">
      <c r="B973">
        <v>33</v>
      </c>
      <c r="C973" t="s">
        <v>5828</v>
      </c>
      <c r="D973" t="s">
        <v>104</v>
      </c>
      <c r="E973" s="7" t="str">
        <f>VLOOKUP(D973, Index!$A$2:$B$31, 2, FALSE)</f>
        <v>Nationals</v>
      </c>
      <c r="F973" s="7">
        <f t="shared" si="15"/>
        <v>972</v>
      </c>
      <c r="G973" t="str">
        <f>'Prospects Data'!E973</f>
        <v>3B</v>
      </c>
      <c r="H973" t="str">
        <f>'Prospects Data'!F973</f>
        <v>A</v>
      </c>
      <c r="I973">
        <f>'Prospects Data'!G973</f>
        <v>2028</v>
      </c>
      <c r="J973">
        <f>'Prospects Data'!H973</f>
        <v>35</v>
      </c>
      <c r="K973" t="str">
        <f>'Prospects Data'!I973</f>
        <v>High</v>
      </c>
      <c r="L973">
        <f>'Prospects Data'!J973</f>
        <v>0</v>
      </c>
      <c r="M973">
        <f>'Prospects Data'!K973</f>
        <v>19.149999999999999</v>
      </c>
      <c r="N973" t="str">
        <f>'Prospects Data'!L973</f>
        <v>6' 3"</v>
      </c>
      <c r="O973">
        <f>'Prospects Data'!M973</f>
        <v>185</v>
      </c>
      <c r="P973" t="str">
        <f>'Prospects Data'!N973</f>
        <v>R</v>
      </c>
      <c r="Q973" t="str">
        <f>'Prospects Data'!O973</f>
        <v>R</v>
      </c>
      <c r="R973">
        <f>'Prospects Data'!P973</f>
        <v>2022</v>
      </c>
      <c r="S973" t="str">
        <f>'Prospects Data'!Q973</f>
        <v>Intl15</v>
      </c>
      <c r="T973" t="str">
        <f>'Prospects Data'!R973</f>
        <v>WSN</v>
      </c>
      <c r="U973">
        <f>'Prospects Data'!S973</f>
        <v>250000</v>
      </c>
      <c r="V973" t="str">
        <f>'Prospects Data'!T973</f>
        <v>Dominican Republic</v>
      </c>
      <c r="W973" t="str">
        <f>'Prospects Data'!U973</f>
        <v>Mota signed for $250,000 in 2022 and had two strong statistical seasons to start his career, including a .296/.381/.439 line in 2023. He was sent back to the complex to begin 2024 and isn't off to a great statistical start, but the tools and athleticism from last season are still here. Mota has filled out quite a bit since he was a contact-oriented amateur shortstop with a lovely swing. He's much thicker in the lower body and has moved to third base, where his hands are inconsistent but his bend and actions are sensational. Mota swings hard for a player his age and is among the system's leaders in hard-hit rate early in 2024, but strikeouts have been lurking below the surface while he has performed on the complex and he's being punished more for them now. He's a power-hitting sleeper near the bottom of the system, with early-career hit tool red flags preventing a heftier FV grade.</v>
      </c>
      <c r="X973">
        <f>'Prospects Data'!V973</f>
        <v>0</v>
      </c>
      <c r="Y973" t="str">
        <f>'Prospects Data'!W973</f>
        <v>sa3019465</v>
      </c>
    </row>
    <row r="974" spans="2:25" x14ac:dyDescent="0.45">
      <c r="B974">
        <v>33</v>
      </c>
      <c r="C974" t="s">
        <v>5831</v>
      </c>
      <c r="D974" t="s">
        <v>59</v>
      </c>
      <c r="E974" s="7" t="str">
        <f>VLOOKUP(D974, Index!$A$2:$B$31, 2, FALSE)</f>
        <v>Twins</v>
      </c>
      <c r="F974" s="7">
        <f t="shared" si="15"/>
        <v>973</v>
      </c>
      <c r="G974" t="str">
        <f>'Prospects Data'!E974</f>
        <v>SP</v>
      </c>
      <c r="H974" t="str">
        <f>'Prospects Data'!F974</f>
        <v>AA</v>
      </c>
      <c r="I974">
        <f>'Prospects Data'!G974</f>
        <v>2026</v>
      </c>
      <c r="J974">
        <f>'Prospects Data'!H974</f>
        <v>35</v>
      </c>
      <c r="K974" t="str">
        <f>'Prospects Data'!I974</f>
        <v>Low</v>
      </c>
      <c r="L974">
        <f>'Prospects Data'!J974</f>
        <v>0</v>
      </c>
      <c r="M974">
        <f>'Prospects Data'!K974</f>
        <v>23.8</v>
      </c>
      <c r="N974" t="str">
        <f>'Prospects Data'!L974</f>
        <v>6' 5"</v>
      </c>
      <c r="O974">
        <f>'Prospects Data'!M974</f>
        <v>220</v>
      </c>
      <c r="P974" t="str">
        <f>'Prospects Data'!N974</f>
        <v>R</v>
      </c>
      <c r="Q974" t="str">
        <f>'Prospects Data'!O974</f>
        <v>R</v>
      </c>
      <c r="R974">
        <f>'Prospects Data'!P974</f>
        <v>2022</v>
      </c>
      <c r="S974" t="str">
        <f>'Prospects Data'!Q974</f>
        <v>Draft</v>
      </c>
      <c r="T974" t="str">
        <f>'Prospects Data'!R974</f>
        <v>MIN</v>
      </c>
      <c r="U974">
        <f>'Prospects Data'!S974</f>
        <v>140000</v>
      </c>
      <c r="V974" t="str">
        <f>'Prospects Data'!T974</f>
        <v>UC Santa Barbara</v>
      </c>
      <c r="W974" t="str">
        <f>'Prospects Data'!U974</f>
        <v>Lewis spent much of the first half of the 2024 season on the IL with a shoulder injury; not long before list publication, he entered the Wichita starting rotation after making a couple of rehab appearances on the complex and FSL teams. He threw 101.1 innings across both A-ball levels in 2023, striking out 118 batters while walking just 33. 
Lewis has a low-effort, stiff delivery with a vertical slot, and he throws a five-pitch mix. His fastball is still light on velocity, and he was sitting 88-90 in one of his complex rehab outings, but the pitch will still show a hint of carry when he runs it up in the zone. Thereâ€™s still obvious feel for command, although in his limited innings at Double-A so far this year, Lewis is tip-toeing around the zone more than he did at the lower levels. The curveball is a deep, vertical offering that has average tightness, while his slider is a sharper, downer type that is more capable of generating whiffs. The changeup shows both horizontal and vertical action, but itâ€™s a more gradual movement than it is sudden, late action. Lewis is also known for throwing a knuckleball, which heâ€™s continued to utilize as more of a supplemental pitch than one he features. He'll throw some that really dance around and others that are more hittable. Whether the recent shoulder injury takes a toll on his already limited velocity should be closely monitored, as it may be the difference between him ending up as a back-end starter or an emergency up/down option.</v>
      </c>
      <c r="X974">
        <f>'Prospects Data'!V974</f>
        <v>0</v>
      </c>
      <c r="Y974" t="str">
        <f>'Prospects Data'!W974</f>
        <v>sa3020702</v>
      </c>
    </row>
    <row r="975" spans="2:25" x14ac:dyDescent="0.45">
      <c r="B975">
        <v>33</v>
      </c>
      <c r="C975" t="s">
        <v>5834</v>
      </c>
      <c r="D975" t="s">
        <v>82</v>
      </c>
      <c r="E975" s="7" t="str">
        <f>VLOOKUP(D975, Index!$A$2:$B$31, 2, FALSE)</f>
        <v>Mariners</v>
      </c>
      <c r="F975" s="7">
        <f t="shared" si="15"/>
        <v>974</v>
      </c>
      <c r="G975" t="str">
        <f>'Prospects Data'!E975</f>
        <v>SIRP</v>
      </c>
      <c r="H975" t="str">
        <f>'Prospects Data'!F975</f>
        <v>AA</v>
      </c>
      <c r="I975">
        <f>'Prospects Data'!G975</f>
        <v>2025</v>
      </c>
      <c r="J975">
        <f>'Prospects Data'!H975</f>
        <v>35</v>
      </c>
      <c r="K975" t="str">
        <f>'Prospects Data'!I975</f>
        <v>Med</v>
      </c>
      <c r="L975">
        <f>'Prospects Data'!J975</f>
        <v>0</v>
      </c>
      <c r="M975">
        <f>'Prospects Data'!K975</f>
        <v>26.95</v>
      </c>
      <c r="N975" t="str">
        <f>'Prospects Data'!L975</f>
        <v>6' 0"</v>
      </c>
      <c r="O975">
        <f>'Prospects Data'!M975</f>
        <v>190</v>
      </c>
      <c r="P975" t="str">
        <f>'Prospects Data'!N975</f>
        <v>L</v>
      </c>
      <c r="Q975" t="str">
        <f>'Prospects Data'!O975</f>
        <v>L</v>
      </c>
      <c r="R975">
        <f>'Prospects Data'!P975</f>
        <v>2021</v>
      </c>
      <c r="S975" t="str">
        <f>'Prospects Data'!Q975</f>
        <v>UDFA</v>
      </c>
      <c r="T975" t="str">
        <f>'Prospects Data'!R975</f>
        <v>SEA</v>
      </c>
      <c r="U975">
        <f>'Prospects Data'!S975</f>
        <v>20000</v>
      </c>
      <c r="V975" t="str">
        <f>'Prospects Data'!T975</f>
        <v>Virginia Tech</v>
      </c>
      <c r="W975" t="str">
        <f>'Prospects Data'!U975</f>
        <v>Alford has a left-handed invisiball, a riding 93 mph ghost with elite vertical break. It's so difficult for hitters to get on top of his fastball that he's only allowing a hit every other inning so far in 2024, and after walks caused him to be demoted a couple of seasons ago, he has slowly been getting them under control. Like a short-levered Colin Poche, Alford hides the ball forever and then has a short, vertical arm stroke that imparts backspinning axis on his heater. His drop-and-drive delivery, smaller stature, and T-Rex arms help him to have a low release height, and his fastball has uphill angle as it approaches the plate. Alford would be in the 40 FV tier if his breaking ball quality were more consistent, but since he has to live off of one pitch and deception, he has an up/down look right now.</v>
      </c>
      <c r="X975">
        <f>'Prospects Data'!V975</f>
        <v>0</v>
      </c>
      <c r="Y975" t="str">
        <f>'Prospects Data'!W975</f>
        <v>sa3016843</v>
      </c>
    </row>
    <row r="976" spans="2:25" x14ac:dyDescent="0.45">
      <c r="B976">
        <v>34</v>
      </c>
      <c r="C976" t="s">
        <v>5837</v>
      </c>
      <c r="D976" t="s">
        <v>89</v>
      </c>
      <c r="E976" s="7" t="str">
        <f>VLOOKUP(D976, Index!$A$2:$B$31, 2, FALSE)</f>
        <v>Rays</v>
      </c>
      <c r="F976" s="7">
        <f t="shared" si="15"/>
        <v>975</v>
      </c>
      <c r="G976" t="str">
        <f>'Prospects Data'!E976</f>
        <v>SIRP</v>
      </c>
      <c r="H976" t="str">
        <f>'Prospects Data'!F976</f>
        <v>AA</v>
      </c>
      <c r="I976">
        <f>'Prospects Data'!G976</f>
        <v>2024</v>
      </c>
      <c r="J976">
        <f>'Prospects Data'!H976</f>
        <v>40</v>
      </c>
      <c r="K976" t="str">
        <f>'Prospects Data'!I976</f>
        <v>Med</v>
      </c>
      <c r="L976">
        <f>'Prospects Data'!J976</f>
        <v>0</v>
      </c>
      <c r="M976">
        <f>'Prospects Data'!K976</f>
        <v>25.202777699999999</v>
      </c>
      <c r="N976" t="str">
        <f>'Prospects Data'!L976</f>
        <v>6' 4"</v>
      </c>
      <c r="O976">
        <f>'Prospects Data'!M976</f>
        <v>190</v>
      </c>
      <c r="P976" t="str">
        <f>'Prospects Data'!N976</f>
        <v>R</v>
      </c>
      <c r="Q976" t="str">
        <f>'Prospects Data'!O976</f>
        <v>R</v>
      </c>
      <c r="R976">
        <f>'Prospects Data'!P976</f>
        <v>2020</v>
      </c>
      <c r="S976" t="str">
        <f>'Prospects Data'!Q976</f>
        <v>UDFA</v>
      </c>
      <c r="T976" t="str">
        <f>'Prospects Data'!R976</f>
        <v>MIL</v>
      </c>
      <c r="U976">
        <f>'Prospects Data'!S976</f>
        <v>20000</v>
      </c>
      <c r="V976" t="str">
        <f>'Prospects Data'!T976</f>
        <v>Central Missouri</v>
      </c>
      <c r="W976" t="str">
        <f>'Prospects Data'!U976</f>
        <v>Reifert transferred from an Iowa JUCO to Central Missouri, became a $20,000 undrafted free agent of the Brewers after the draft in 2020, and then was flipped for big league role player Mike Brosseau the following November. He was limited to just 7.2 innings in 2023 due to injury but has been back in action with Double-A Montgomery this season. Reifert's slider is incredible, a low-80s knee-buckler that he throws more than his fastball; it often freezes hitters even when Reifert hangs it. Reifert sits 94-96 mph with his fastball, which has running action out of his three-quarter arm slot. It tends to find the meat of the zone (or miss the zone entirely) much more than the up/arm-side location where it would play best. Reifert will probably always be too shaky control wise to regularly warrant high-leverage assignments, but heâ€™s looking like a solid middle-relief type with his fastball/slider combo.</v>
      </c>
      <c r="X976" t="str">
        <f>'Prospects Data'!V976</f>
        <v>QMy-iS7FW1A</v>
      </c>
      <c r="Y976" t="str">
        <f>'Prospects Data'!W976</f>
        <v>sa3014860</v>
      </c>
    </row>
    <row r="977" spans="2:25" x14ac:dyDescent="0.45">
      <c r="B977">
        <v>34</v>
      </c>
      <c r="C977" t="s">
        <v>5842</v>
      </c>
      <c r="D977" t="s">
        <v>46</v>
      </c>
      <c r="E977" s="7" t="str">
        <f>VLOOKUP(D977, Index!$A$2:$B$31, 2, FALSE)</f>
        <v>Dodgers</v>
      </c>
      <c r="F977" s="7">
        <f t="shared" si="15"/>
        <v>976</v>
      </c>
      <c r="G977" t="str">
        <f>'Prospects Data'!E977</f>
        <v>SIRP</v>
      </c>
      <c r="H977" t="str">
        <f>'Prospects Data'!F977</f>
        <v>AAA</v>
      </c>
      <c r="I977">
        <f>'Prospects Data'!G977</f>
        <v>2024</v>
      </c>
      <c r="J977">
        <f>'Prospects Data'!H977</f>
        <v>40</v>
      </c>
      <c r="K977" t="str">
        <f>'Prospects Data'!I977</f>
        <v>Med</v>
      </c>
      <c r="L977">
        <f>'Prospects Data'!J977</f>
        <v>0</v>
      </c>
      <c r="M977">
        <f>'Prospects Data'!K977</f>
        <v>24.952777699999999</v>
      </c>
      <c r="N977" t="str">
        <f>'Prospects Data'!L977</f>
        <v>6' 2"</v>
      </c>
      <c r="O977">
        <f>'Prospects Data'!M977</f>
        <v>190</v>
      </c>
      <c r="P977" t="str">
        <f>'Prospects Data'!N977</f>
        <v>R</v>
      </c>
      <c r="Q977" t="str">
        <f>'Prospects Data'!O977</f>
        <v>R</v>
      </c>
      <c r="R977">
        <f>'Prospects Data'!P977</f>
        <v>2015</v>
      </c>
      <c r="S977" t="str">
        <f>'Prospects Data'!Q977</f>
        <v>J2</v>
      </c>
      <c r="T977" t="str">
        <f>'Prospects Data'!R977</f>
        <v>LAD</v>
      </c>
      <c r="U977">
        <f>'Prospects Data'!S977</f>
        <v>90000</v>
      </c>
      <c r="V977" t="str">
        <f>'Prospects Data'!T977</f>
        <v>Dominican Republic</v>
      </c>
      <c r="W977" t="str">
        <f>'Prospects Data'!U977</f>
        <v>Lao spent seven years in the Dodgers' system as a hitter before he moved to the mound in 2023. He pitched 57 innings as a reliever and tallied a 73-to-11 strikeout-to-walk ratio. Lao uses a slider-heavy approach, which gives him the best chance to throw strikes because his feel for fastball location is poor. He might have a 70-grade slider soon, as his current offering bends in around 88 mph and tends to be located well. Lao sat 93-95 for most of 2023, but he came out pumping 95-98 in the spring of 2024. His fastball has some round-down elements and Lao's lousy command of it doesn't help, but he's still so new to pitching that one can hope he'll improve his ability to locate enough to be a middle-inning option.</v>
      </c>
      <c r="X977">
        <f>'Prospects Data'!V977</f>
        <v>0</v>
      </c>
      <c r="Y977" t="str">
        <f>'Prospects Data'!W977</f>
        <v>sa917331</v>
      </c>
    </row>
    <row r="978" spans="2:25" x14ac:dyDescent="0.45">
      <c r="B978">
        <v>34</v>
      </c>
      <c r="C978" t="s">
        <v>5845</v>
      </c>
      <c r="D978" t="s">
        <v>309</v>
      </c>
      <c r="E978" s="7" t="str">
        <f>VLOOKUP(D978, Index!$A$2:$B$31, 2, FALSE)</f>
        <v>Rockies</v>
      </c>
      <c r="F978" s="7">
        <f t="shared" si="15"/>
        <v>977</v>
      </c>
      <c r="G978" t="str">
        <f>'Prospects Data'!E978</f>
        <v>SP</v>
      </c>
      <c r="H978" t="str">
        <f>'Prospects Data'!F978</f>
        <v>CPX</v>
      </c>
      <c r="I978">
        <f>'Prospects Data'!G978</f>
        <v>2028</v>
      </c>
      <c r="J978">
        <f>'Prospects Data'!H978</f>
        <v>40</v>
      </c>
      <c r="K978" t="str">
        <f>'Prospects Data'!I978</f>
        <v>Med</v>
      </c>
      <c r="L978">
        <f>'Prospects Data'!J978</f>
        <v>0</v>
      </c>
      <c r="M978">
        <f>'Prospects Data'!K978</f>
        <v>19.7944444</v>
      </c>
      <c r="N978" t="str">
        <f>'Prospects Data'!L978</f>
        <v>6' 2"</v>
      </c>
      <c r="O978">
        <f>'Prospects Data'!M978</f>
        <v>182</v>
      </c>
      <c r="P978" t="str">
        <f>'Prospects Data'!N978</f>
        <v>R</v>
      </c>
      <c r="Q978" t="str">
        <f>'Prospects Data'!O978</f>
        <v>R</v>
      </c>
      <c r="R978">
        <f>'Prospects Data'!P978</f>
        <v>2022</v>
      </c>
      <c r="S978" t="str">
        <f>'Prospects Data'!Q978</f>
        <v>Intl15</v>
      </c>
      <c r="T978" t="str">
        <f>'Prospects Data'!R978</f>
        <v>COL</v>
      </c>
      <c r="U978">
        <f>'Prospects Data'!S978</f>
        <v>0</v>
      </c>
      <c r="V978" t="str">
        <f>'Prospects Data'!T978</f>
        <v>Venezuela</v>
      </c>
      <c r="W978" t="str">
        <f>'Prospects Data'!U978</f>
        <v>One of a couple hard-throwing youngsters in Colorado's talented Arizona complex contingent is Herrera, who sat 93-96 and touched 97 during an extended spring outing just before list publication. He also has a plus mid-80s slider that Herrera really only has feel for landing in the zone right now. It leaps out at the ribs of right-handed hitters before diving back into the strike zone as they bail on the pitch. His upper-80s changeup needs to improve and Herrera needs to find a chase breaking ball in addition to his promising in-zone offering. As a medium-framed guy, he's more likely to wind up in relief than the rotation, but he has exciting stuff for a teenage pitching prospect.</v>
      </c>
      <c r="X978">
        <f>'Prospects Data'!V978</f>
        <v>0</v>
      </c>
      <c r="Y978" t="str">
        <f>'Prospects Data'!W978</f>
        <v>sa3019261</v>
      </c>
    </row>
    <row r="979" spans="2:25" x14ac:dyDescent="0.45">
      <c r="B979">
        <v>34</v>
      </c>
      <c r="C979" t="s">
        <v>1438</v>
      </c>
      <c r="D979" t="s">
        <v>191</v>
      </c>
      <c r="E979" s="7" t="str">
        <f>VLOOKUP(D979, Index!$A$2:$B$31, 2, FALSE)</f>
        <v>Astros</v>
      </c>
      <c r="F979" s="7">
        <f t="shared" si="15"/>
        <v>978</v>
      </c>
      <c r="G979" t="str">
        <f>'Prospects Data'!E979</f>
        <v>LF</v>
      </c>
      <c r="H979" t="str">
        <f>'Prospects Data'!F979</f>
        <v>AA</v>
      </c>
      <c r="I979">
        <f>'Prospects Data'!G979</f>
        <v>2025</v>
      </c>
      <c r="J979">
        <f>'Prospects Data'!H979</f>
        <v>35</v>
      </c>
      <c r="K979" t="str">
        <f>'Prospects Data'!I979</f>
        <v>Med</v>
      </c>
      <c r="L979">
        <f>'Prospects Data'!J979</f>
        <v>0</v>
      </c>
      <c r="M979">
        <f>'Prospects Data'!K979</f>
        <v>23.647222200000002</v>
      </c>
      <c r="N979" t="str">
        <f>'Prospects Data'!L979</f>
        <v>5' 11"</v>
      </c>
      <c r="O979">
        <f>'Prospects Data'!M979</f>
        <v>200</v>
      </c>
      <c r="P979" t="str">
        <f>'Prospects Data'!N979</f>
        <v>L</v>
      </c>
      <c r="Q979" t="str">
        <f>'Prospects Data'!O979</f>
        <v>L</v>
      </c>
      <c r="R979">
        <f>'Prospects Data'!P979</f>
        <v>2019</v>
      </c>
      <c r="S979" t="str">
        <f>'Prospects Data'!Q979</f>
        <v>Draft</v>
      </c>
      <c r="T979" t="str">
        <f>'Prospects Data'!R979</f>
        <v>HOU</v>
      </c>
      <c r="U979">
        <f>'Prospects Data'!S979</f>
        <v>1000000</v>
      </c>
      <c r="V979" t="str">
        <f>'Prospects Data'!T979</f>
        <v>Pleasant Valley HS (CA)</v>
      </c>
      <c r="W979" t="str">
        <f>'Prospects Data'!U979</f>
        <v>At the outset of our process, we didn't expect Barber would be here either, but now that he has a maxed-out, corner-only look, this is the role we expect he'll play. Barber posted a .791 OPS as a 22-year-old in Corpus Christi in 2023, with 11 homers and a 22.7% strikeout rate over 79 games before missing time due to a hip flexor injury. There have been times during his prospectdom when Barber had a chance to stick in center field and be a well-rounded everyday player. He has slid into more of a left field-only fit on defense, but he doesn't have the power typical of that position. There isn't one particular aspect of Barberâ€™s offensive profile that jumps off the page aside from maybe his in-zone contact ability, which is better than average. Lefty sticks with feel for contact like this tend to find their way into a small big league role, and Barber is evaluated here as an above-replacement player in the Conner Capel mold. If Barber gets a long-term opportunity, it will probably involve him sliding into a roster vacancy on a rebuilding team.</v>
      </c>
      <c r="X979">
        <f>'Prospects Data'!V979</f>
        <v>0</v>
      </c>
      <c r="Y979" t="str">
        <f>'Prospects Data'!W979</f>
        <v>sa3010696</v>
      </c>
    </row>
    <row r="980" spans="2:25" x14ac:dyDescent="0.45">
      <c r="B980">
        <v>34</v>
      </c>
      <c r="C980" t="s">
        <v>2243</v>
      </c>
      <c r="D980" t="s">
        <v>31</v>
      </c>
      <c r="E980" s="7" t="str">
        <f>VLOOKUP(D980, Index!$A$2:$B$31, 2, FALSE)</f>
        <v>Cubs</v>
      </c>
      <c r="F980" s="7">
        <f t="shared" si="15"/>
        <v>979</v>
      </c>
      <c r="G980" t="str">
        <f>'Prospects Data'!E980</f>
        <v>CF</v>
      </c>
      <c r="H980" t="str">
        <f>'Prospects Data'!F980</f>
        <v>AA</v>
      </c>
      <c r="I980">
        <f>'Prospects Data'!G980</f>
        <v>2025</v>
      </c>
      <c r="J980">
        <f>'Prospects Data'!H980</f>
        <v>35</v>
      </c>
      <c r="K980" t="str">
        <f>'Prospects Data'!I980</f>
        <v>Med</v>
      </c>
      <c r="L980">
        <f>'Prospects Data'!J980</f>
        <v>0</v>
      </c>
      <c r="M980">
        <f>'Prospects Data'!K980</f>
        <v>24.658333299999999</v>
      </c>
      <c r="N980" t="str">
        <f>'Prospects Data'!L980</f>
        <v>5' 11"</v>
      </c>
      <c r="O980">
        <f>'Prospects Data'!M980</f>
        <v>195</v>
      </c>
      <c r="P980" t="str">
        <f>'Prospects Data'!N980</f>
        <v>R</v>
      </c>
      <c r="Q980" t="str">
        <f>'Prospects Data'!O980</f>
        <v>R</v>
      </c>
      <c r="R980">
        <f>'Prospects Data'!P980</f>
        <v>2021</v>
      </c>
      <c r="S980" t="str">
        <f>'Prospects Data'!Q980</f>
        <v>Draft</v>
      </c>
      <c r="T980" t="str">
        <f>'Prospects Data'!R980</f>
        <v>CHC</v>
      </c>
      <c r="U980">
        <f>'Prospects Data'!S980</f>
        <v>425000</v>
      </c>
      <c r="V980" t="str">
        <f>'Prospects Data'!T980</f>
        <v>Arkansas</v>
      </c>
      <c r="W980" t="str">
        <f>'Prospects Data'!U980</f>
        <v>Franklin is a well-rounded college player who really performed in the SEC, slashing .288/.402/.499 during his career at Arkansas while drawing tweener extra outfielder visual evaluations. He suffered a torn patellar tendon and missed all of 2022, which would have been his first full pro season. Back from injury in 2023, Franklin looked fine at all three outfield spots (average in center, plus in the corners) and was hitting the ball hard (47% hard-hit rate, with big league average peak exit velos) albeit as a slightly older-than-is-typical High-A hitter. He's off to a slower start in 2024 (literally â€” he's running in the 4.5s), but here Franklin still projects as a fifth outfielder, one ideally deployed as a lefty-mashing part-time corner guy.</v>
      </c>
      <c r="X980">
        <f>'Prospects Data'!V980</f>
        <v>0</v>
      </c>
      <c r="Y980" t="str">
        <f>'Prospects Data'!W980</f>
        <v>sa3017510</v>
      </c>
    </row>
    <row r="981" spans="2:25" x14ac:dyDescent="0.45">
      <c r="B981">
        <v>34</v>
      </c>
      <c r="C981" t="s">
        <v>5851</v>
      </c>
      <c r="D981" t="s">
        <v>16</v>
      </c>
      <c r="E981" s="7" t="str">
        <f>VLOOKUP(D981, Index!$A$2:$B$31, 2, FALSE)</f>
        <v>Giants</v>
      </c>
      <c r="F981" s="7">
        <f t="shared" si="15"/>
        <v>980</v>
      </c>
      <c r="G981" t="str">
        <f>'Prospects Data'!E981</f>
        <v>SIRP</v>
      </c>
      <c r="H981" t="str">
        <f>'Prospects Data'!F981</f>
        <v>CPX</v>
      </c>
      <c r="I981">
        <f>'Prospects Data'!G981</f>
        <v>2026</v>
      </c>
      <c r="J981">
        <f>'Prospects Data'!H981</f>
        <v>35</v>
      </c>
      <c r="K981" t="str">
        <f>'Prospects Data'!I981</f>
        <v>High</v>
      </c>
      <c r="L981">
        <f>'Prospects Data'!J981</f>
        <v>0</v>
      </c>
      <c r="M981">
        <f>'Prospects Data'!K981</f>
        <v>24.063888800000001</v>
      </c>
      <c r="N981" t="str">
        <f>'Prospects Data'!L981</f>
        <v>6' 2"</v>
      </c>
      <c r="O981">
        <f>'Prospects Data'!M981</f>
        <v>210</v>
      </c>
      <c r="P981" t="str">
        <f>'Prospects Data'!N981</f>
        <v>R</v>
      </c>
      <c r="Q981" t="str">
        <f>'Prospects Data'!O981</f>
        <v>R</v>
      </c>
      <c r="R981">
        <f>'Prospects Data'!P981</f>
        <v>2022</v>
      </c>
      <c r="S981" t="str">
        <f>'Prospects Data'!Q981</f>
        <v>Draft</v>
      </c>
      <c r="T981" t="str">
        <f>'Prospects Data'!R981</f>
        <v>BOS</v>
      </c>
      <c r="U981">
        <f>'Prospects Data'!S981</f>
        <v>122500</v>
      </c>
      <c r="V981" t="str">
        <f>'Prospects Data'!T981</f>
        <v>Long Beach State</v>
      </c>
      <c r="W981" t="str">
        <f>'Prospects Data'!U981</f>
        <v>After he was used as a swingman and in a piggyback starter role early during his draft year with Long Beach State, Johnson was stretched out toward the very end of the season and had some dandy starts in late April and May. The Red Sox shut him down after the draft and then deployed him exclusively in relief during his first pro season. Johnson enjoyed a three-tick bump to his fastball prior to being traded to San Francisco for Mauricio Llovera and was sitting 94 at the time of the trade. He struck out 63 batters over 52.2 frames in A-ball last season but also issued 33 free passes along the way. Johnson's overhand slot contributes to the plus carry on his mid-90s four-seamer, which will also show late cut action and is capable of generating whiffs. He has a power over precision approach, and his command ceiling is below average at best. His breaking ball has inconsistent shape, and varies between a slurvey offering and a vertical downer. What is consistent, however, is the above-average bite on the pitch. It's another pitch he struggles to control, which hinders its overall effectiveness. Itâ€™s an electric two-pitch combo, and you hope the control/command clicks one day, but until then, Johnson presents a single-inning middle-relief profile. Johnson recently underwent surgery to repair a fracture in his right elbow and joins the legion of injured arms of note in this system.</v>
      </c>
      <c r="X981">
        <f>'Prospects Data'!V981</f>
        <v>0</v>
      </c>
      <c r="Y981" t="str">
        <f>'Prospects Data'!W981</f>
        <v>sa3020741</v>
      </c>
    </row>
    <row r="982" spans="2:25" x14ac:dyDescent="0.45">
      <c r="B982">
        <v>34</v>
      </c>
      <c r="C982" t="s">
        <v>5854</v>
      </c>
      <c r="D982" t="s">
        <v>10</v>
      </c>
      <c r="E982" s="7" t="str">
        <f>VLOOKUP(D982, Index!$A$2:$B$31, 2, FALSE)</f>
        <v>Mets</v>
      </c>
      <c r="F982" s="7">
        <f t="shared" si="15"/>
        <v>981</v>
      </c>
      <c r="G982" t="str">
        <f>'Prospects Data'!E982</f>
        <v>C</v>
      </c>
      <c r="H982" t="str">
        <f>'Prospects Data'!F982</f>
        <v>A</v>
      </c>
      <c r="I982">
        <f>'Prospects Data'!G982</f>
        <v>2027</v>
      </c>
      <c r="J982">
        <f>'Prospects Data'!H982</f>
        <v>35</v>
      </c>
      <c r="K982" t="str">
        <f>'Prospects Data'!I982</f>
        <v>Med</v>
      </c>
      <c r="L982">
        <f>'Prospects Data'!J982</f>
        <v>0</v>
      </c>
      <c r="M982">
        <f>'Prospects Data'!K982</f>
        <v>20.761111100000001</v>
      </c>
      <c r="N982" t="str">
        <f>'Prospects Data'!L982</f>
        <v>5' 11"</v>
      </c>
      <c r="O982">
        <f>'Prospects Data'!M982</f>
        <v>175</v>
      </c>
      <c r="P982" t="str">
        <f>'Prospects Data'!N982</f>
        <v>S</v>
      </c>
      <c r="Q982" t="str">
        <f>'Prospects Data'!O982</f>
        <v>R</v>
      </c>
      <c r="R982">
        <f>'Prospects Data'!P982</f>
        <v>2021</v>
      </c>
      <c r="S982" t="str">
        <f>'Prospects Data'!Q982</f>
        <v>Intl15</v>
      </c>
      <c r="T982" t="str">
        <f>'Prospects Data'!R982</f>
        <v>MIA</v>
      </c>
      <c r="U982">
        <f>'Prospects Data'!S982</f>
        <v>850000</v>
      </c>
      <c r="V982" t="str">
        <f>'Prospects Data'!T982</f>
        <v>Venezuela</v>
      </c>
      <c r="W982" t="str">
        <f>'Prospects Data'!U982</f>
        <v>Acquired from Miami as part of the return for David Robertson at the 2023 trade deadline, Hernandez is a slightly undersized switch-hitting catcher with a well-rounded skill set and no plus tool. His bat-to-ball skills, which are quite good for such a young switch-hitter, and plate discipline are what carry all the weight of his offensive profile, as Hernandez isn't especially projectable or athletic and likely won't grow into huge power. On defense, Hernandez is fine behind the plate as a receiver and thrower, though a scout source with St. Lucie coverage thought he had regressed. He's a developmental backup prospect.</v>
      </c>
      <c r="X982">
        <f>'Prospects Data'!V982</f>
        <v>0</v>
      </c>
      <c r="Y982" t="str">
        <f>'Prospects Data'!W982</f>
        <v>sa3015738</v>
      </c>
    </row>
    <row r="983" spans="2:25" x14ac:dyDescent="0.45">
      <c r="B983">
        <v>34</v>
      </c>
      <c r="C983" t="s">
        <v>5857</v>
      </c>
      <c r="D983" t="s">
        <v>155</v>
      </c>
      <c r="E983" s="7" t="str">
        <f>VLOOKUP(D983, Index!$A$2:$B$31, 2, FALSE)</f>
        <v>Royals</v>
      </c>
      <c r="F983" s="7">
        <f t="shared" si="15"/>
        <v>982</v>
      </c>
      <c r="G983" t="str">
        <f>'Prospects Data'!E983</f>
        <v>SIRP</v>
      </c>
      <c r="H983" t="str">
        <f>'Prospects Data'!F983</f>
        <v>AA</v>
      </c>
      <c r="I983">
        <f>'Prospects Data'!G983</f>
        <v>2024</v>
      </c>
      <c r="J983">
        <f>'Prospects Data'!H983</f>
        <v>35</v>
      </c>
      <c r="K983" t="str">
        <f>'Prospects Data'!I983</f>
        <v>Med</v>
      </c>
      <c r="L983">
        <f>'Prospects Data'!J983</f>
        <v>0</v>
      </c>
      <c r="M983">
        <f>'Prospects Data'!K983</f>
        <v>25.955555499999999</v>
      </c>
      <c r="N983" t="str">
        <f>'Prospects Data'!L983</f>
        <v>6' 1"</v>
      </c>
      <c r="O983">
        <f>'Prospects Data'!M983</f>
        <v>190</v>
      </c>
      <c r="P983" t="str">
        <f>'Prospects Data'!N983</f>
        <v>R</v>
      </c>
      <c r="Q983" t="str">
        <f>'Prospects Data'!O983</f>
        <v>R</v>
      </c>
      <c r="R983">
        <f>'Prospects Data'!P983</f>
        <v>2019</v>
      </c>
      <c r="S983" t="str">
        <f>'Prospects Data'!Q983</f>
        <v>Draft</v>
      </c>
      <c r="T983" t="str">
        <f>'Prospects Data'!R983</f>
        <v>COL</v>
      </c>
      <c r="U983">
        <f>'Prospects Data'!S983</f>
        <v>581600</v>
      </c>
      <c r="V983" t="str">
        <f>'Prospects Data'!T983</f>
        <v>Connecticut</v>
      </c>
      <c r="W983" t="str">
        <f>'Prospects Data'!U983</f>
        <v>Wallace has been traded a couple of times now, once from Colorado to Boston for Kevin Pillar, and then from Boston to Kansas City for Wyatt Mills. Wallace has a 94-97 mph fastball that has above-average ride through the zone; he has struggled to harness it (walk rates in the teens the last three years), which hinders its overall effectiveness. The other two pitches in his mix are a firm 89-91 mph cutter that has short action and a mid-80s slider that's a two-plane breaker with more bat-missing characteristics. Like his heater, both the cutter and slider are impeded by erratic control. Wallace remains an up/down single-inning relief type.</v>
      </c>
      <c r="X983">
        <f>'Prospects Data'!V983</f>
        <v>0</v>
      </c>
      <c r="Y983" t="str">
        <f>'Prospects Data'!W983</f>
        <v>sa3010374</v>
      </c>
    </row>
    <row r="984" spans="2:25" x14ac:dyDescent="0.45">
      <c r="B984">
        <v>34</v>
      </c>
      <c r="C984" t="s">
        <v>5861</v>
      </c>
      <c r="D984" t="s">
        <v>178</v>
      </c>
      <c r="E984" s="7" t="str">
        <f>VLOOKUP(D984, Index!$A$2:$B$31, 2, FALSE)</f>
        <v>Yankees</v>
      </c>
      <c r="F984" s="7">
        <f t="shared" si="15"/>
        <v>983</v>
      </c>
      <c r="G984" t="str">
        <f>'Prospects Data'!E984</f>
        <v>SP</v>
      </c>
      <c r="H984" t="str">
        <f>'Prospects Data'!F984</f>
        <v>CPX</v>
      </c>
      <c r="I984">
        <f>'Prospects Data'!G984</f>
        <v>2028</v>
      </c>
      <c r="J984">
        <f>'Prospects Data'!H984</f>
        <v>35</v>
      </c>
      <c r="K984" t="str">
        <f>'Prospects Data'!I984</f>
        <v>High</v>
      </c>
      <c r="L984">
        <f>'Prospects Data'!J984</f>
        <v>0</v>
      </c>
      <c r="M984">
        <f>'Prospects Data'!K984</f>
        <v>20.8805555</v>
      </c>
      <c r="N984" t="str">
        <f>'Prospects Data'!L984</f>
        <v>6' 7"</v>
      </c>
      <c r="O984">
        <f>'Prospects Data'!M984</f>
        <v>204</v>
      </c>
      <c r="P984" t="str">
        <f>'Prospects Data'!N984</f>
        <v>R</v>
      </c>
      <c r="Q984" t="str">
        <f>'Prospects Data'!O984</f>
        <v>R</v>
      </c>
      <c r="R984">
        <f>'Prospects Data'!P984</f>
        <v>2021</v>
      </c>
      <c r="S984" t="str">
        <f>'Prospects Data'!Q984</f>
        <v>Intl15</v>
      </c>
      <c r="T984" t="str">
        <f>'Prospects Data'!R984</f>
        <v>NYY</v>
      </c>
      <c r="U984">
        <f>'Prospects Data'!S984</f>
        <v>0</v>
      </c>
      <c r="V984" t="str">
        <f>'Prospects Data'!T984</f>
        <v>Dominican Republic</v>
      </c>
      <c r="W984" t="str">
        <f>'Prospects Data'!U984</f>
        <v>Benitez had elbow surgery in the middle of the summer of 2022 and didn't pitch at all in 2023. He was one of the biggest and hardest-throwing teenagers in the 2022 DSL, where Benitez sat 93-95 mph throughout a 17-inning season. His fastball has extreme downhill plane because of his height and it's hard to tell how that angle will play against better hitters. His changeup, which has sinking action that plays nicely with his pitches' downhill plane, is his best secondary right now, but Benitez is still in the very early stages. He's an important guy to look for on New York's extended spring roster in the event that he's taken a leap coming out of his rehab.</v>
      </c>
      <c r="X984">
        <f>'Prospects Data'!V984</f>
        <v>0</v>
      </c>
      <c r="Y984" t="str">
        <f>'Prospects Data'!W984</f>
        <v>sa3019118</v>
      </c>
    </row>
    <row r="985" spans="2:25" x14ac:dyDescent="0.45">
      <c r="B985">
        <v>34</v>
      </c>
      <c r="C985" t="s">
        <v>750</v>
      </c>
      <c r="D985" t="s">
        <v>18</v>
      </c>
      <c r="E985" s="7" t="str">
        <f>VLOOKUP(D985, Index!$A$2:$B$31, 2, FALSE)</f>
        <v>Diamondbacks</v>
      </c>
      <c r="F985" s="7">
        <f t="shared" si="15"/>
        <v>984</v>
      </c>
      <c r="G985" t="str">
        <f>'Prospects Data'!E985</f>
        <v>C</v>
      </c>
      <c r="H985" t="str">
        <f>'Prospects Data'!F985</f>
        <v>AAA</v>
      </c>
      <c r="I985">
        <f>'Prospects Data'!G985</f>
        <v>2025</v>
      </c>
      <c r="J985">
        <f>'Prospects Data'!H985</f>
        <v>35</v>
      </c>
      <c r="K985" t="str">
        <f>'Prospects Data'!I985</f>
        <v>Med</v>
      </c>
      <c r="L985">
        <f>'Prospects Data'!J985</f>
        <v>0</v>
      </c>
      <c r="M985">
        <f>'Prospects Data'!K985</f>
        <v>24.8333333</v>
      </c>
      <c r="N985" t="str">
        <f>'Prospects Data'!L985</f>
        <v>5' 9"</v>
      </c>
      <c r="O985">
        <f>'Prospects Data'!M985</f>
        <v>208</v>
      </c>
      <c r="P985" t="str">
        <f>'Prospects Data'!N985</f>
        <v>L</v>
      </c>
      <c r="Q985" t="str">
        <f>'Prospects Data'!O985</f>
        <v>R</v>
      </c>
      <c r="R985">
        <f>'Prospects Data'!P985</f>
        <v>2021</v>
      </c>
      <c r="S985" t="str">
        <f>'Prospects Data'!Q985</f>
        <v>Draft</v>
      </c>
      <c r="T985" t="str">
        <f>'Prospects Data'!R985</f>
        <v>ARI</v>
      </c>
      <c r="U985">
        <f>'Prospects Data'!S985</f>
        <v>1000000</v>
      </c>
      <c r="V985" t="str">
        <f>'Prospects Data'!T985</f>
        <v>Miami</v>
      </c>
      <c r="W985" t="str">
        <f>'Prospects Data'!U985</f>
        <v>Del Castillo raked as a freshman at Miami while playing some third base and right field in addition to catching. He followed that up with a good summer on Cape Cod and a strong start to his COVID-shortened 2020 sophomore year, then had a rough pre-draft spring and first full pro season before he rebounded in 2023 with a .263/.369/.445 slash line over 424 plate appearances at a combination of Amarillo and Reno.
Del Castillo has an all-fields-oriented approach with a bat path that is geared more for gap doubles than it is consistent over-the-wall juice. His stroke is more smooth than explosive. He can golf down-and-in pitches to his pull side and tends to work the oppo gap against fastballs that catch the meat of the plate. It's fair plate coverage that's bolstered a bit by a discerning eye for the zone, fine for a reserve catcher. On defense, Del Castillo is fair across the board. His arm strength is a tick below average, but his clean and consistent release allows him to produce average pop times with real feel for accuracy on his throws. His receiving around the edges of the strike zone is usually quiet and clean, and Del Castillo is a suitable ball-blocker when moves his feet, though he still tries to backhand pick too many pitches to his right. Without a plus tool on offense or defense, Del Castillo is more likely to be a third catcher on the 40-man who will try to earn a long-term backup job over time.</v>
      </c>
      <c r="X985">
        <f>'Prospects Data'!V985</f>
        <v>0</v>
      </c>
      <c r="Y985" t="str">
        <f>'Prospects Data'!W985</f>
        <v>sa3016957</v>
      </c>
    </row>
    <row r="986" spans="2:25" x14ac:dyDescent="0.45">
      <c r="B986">
        <v>34</v>
      </c>
      <c r="C986" t="s">
        <v>5865</v>
      </c>
      <c r="D986" t="s">
        <v>36</v>
      </c>
      <c r="E986" s="7" t="str">
        <f>VLOOKUP(D986, Index!$A$2:$B$31, 2, FALSE)</f>
        <v>Reds</v>
      </c>
      <c r="F986" s="7">
        <f t="shared" si="15"/>
        <v>985</v>
      </c>
      <c r="G986" t="str">
        <f>'Prospects Data'!E986</f>
        <v>C</v>
      </c>
      <c r="H986" t="str">
        <f>'Prospects Data'!F986</f>
        <v>A</v>
      </c>
      <c r="I986">
        <f>'Prospects Data'!G986</f>
        <v>2026</v>
      </c>
      <c r="J986">
        <f>'Prospects Data'!H986</f>
        <v>35</v>
      </c>
      <c r="K986" t="str">
        <f>'Prospects Data'!I986</f>
        <v>Med</v>
      </c>
      <c r="L986">
        <f>'Prospects Data'!J986</f>
        <v>0</v>
      </c>
      <c r="M986">
        <f>'Prospects Data'!K986</f>
        <v>22.616666599999999</v>
      </c>
      <c r="N986" t="str">
        <f>'Prospects Data'!L986</f>
        <v>6' 1"</v>
      </c>
      <c r="O986">
        <f>'Prospects Data'!M986</f>
        <v>185</v>
      </c>
      <c r="P986" t="str">
        <f>'Prospects Data'!N986</f>
        <v>R</v>
      </c>
      <c r="Q986" t="str">
        <f>'Prospects Data'!O986</f>
        <v>R</v>
      </c>
      <c r="R986">
        <f>'Prospects Data'!P986</f>
        <v>2023</v>
      </c>
      <c r="S986" t="str">
        <f>'Prospects Data'!Q986</f>
        <v>Draft</v>
      </c>
      <c r="T986" t="str">
        <f>'Prospects Data'!R986</f>
        <v>CIN</v>
      </c>
      <c r="U986">
        <f>'Prospects Data'!S986</f>
        <v>448600</v>
      </c>
      <c r="V986" t="str">
        <f>'Prospects Data'!T986</f>
        <v>Long Beach State</v>
      </c>
      <c r="W986" t="str">
        <f>'Prospects Data'!U986</f>
        <v>Burns had a power breakout as a junior and slugged 14 homers, 10 more than his career total entering the year. He generates big lift and power on contact (for a catcher, anyway), but his ability to put bat on ball is limited to the low-and-away portion of the strike zone. He whiffs a ton against in-zone fastballs, which he tends to swing underneath, even when they're piped. Defensively, Burns is a pretty good bet to be a catcher long-term. He's an average athlete and currently below-average receiver with a plus arm. It's a workable skill set behind the dish. Realistically, he's a backup catcher prospect.</v>
      </c>
      <c r="X986">
        <f>'Prospects Data'!V986</f>
        <v>0</v>
      </c>
      <c r="Y986" t="str">
        <f>'Prospects Data'!W986</f>
        <v>sa3022599</v>
      </c>
    </row>
    <row r="987" spans="2:25" x14ac:dyDescent="0.45">
      <c r="B987">
        <v>34</v>
      </c>
      <c r="C987" t="s">
        <v>5868</v>
      </c>
      <c r="D987" t="s">
        <v>170</v>
      </c>
      <c r="E987" s="7" t="str">
        <f>VLOOKUP(D987, Index!$A$2:$B$31, 2, FALSE)</f>
        <v>Guardians</v>
      </c>
      <c r="F987" s="7">
        <f t="shared" si="15"/>
        <v>986</v>
      </c>
      <c r="G987" t="str">
        <f>'Prospects Data'!E987</f>
        <v>MIRP</v>
      </c>
      <c r="H987" t="str">
        <f>'Prospects Data'!F987</f>
        <v>AAA</v>
      </c>
      <c r="I987">
        <f>'Prospects Data'!G987</f>
        <v>2025</v>
      </c>
      <c r="J987">
        <f>'Prospects Data'!H987</f>
        <v>35</v>
      </c>
      <c r="K987" t="str">
        <f>'Prospects Data'!I987</f>
        <v>Med</v>
      </c>
      <c r="L987">
        <f>'Prospects Data'!J987</f>
        <v>0</v>
      </c>
      <c r="M987">
        <f>'Prospects Data'!K987</f>
        <v>24.9611111</v>
      </c>
      <c r="N987" t="str">
        <f>'Prospects Data'!L987</f>
        <v>5' 11"</v>
      </c>
      <c r="O987">
        <f>'Prospects Data'!M987</f>
        <v>205</v>
      </c>
      <c r="P987" t="str">
        <f>'Prospects Data'!N987</f>
        <v>L</v>
      </c>
      <c r="Q987" t="str">
        <f>'Prospects Data'!O987</f>
        <v>L</v>
      </c>
      <c r="R987">
        <f>'Prospects Data'!P987</f>
        <v>2021</v>
      </c>
      <c r="S987" t="str">
        <f>'Prospects Data'!Q987</f>
        <v>Draft</v>
      </c>
      <c r="T987" t="str">
        <f>'Prospects Data'!R987</f>
        <v>CLE</v>
      </c>
      <c r="U987">
        <f>'Prospects Data'!S987</f>
        <v>1200000</v>
      </c>
      <c r="V987" t="str">
        <f>'Prospects Data'!T987</f>
        <v>Ole Miss</v>
      </c>
      <c r="W987" t="str">
        <f>'Prospects Data'!U987</f>
        <v>A dominant college starter despite 30-grade velocity and middling control, Nikhazy has really struggled to throw strikes as a pro. He is throwing a little harder than he was at Ole Miss, sitting more 90-93 now, and his heater's ride and angle make it viable at that velocity. He's also developed a new, hard slider/cutter in pro ball and his curveball has plus-plus spin, showing a huge spike above his college spin rate. Nikhazy has made basically no progress as a strike-thrower, but his fiery on-mound demeanor and plus secondary stuff should still give him utility as a long reliever, a role where his sneaky fastball could play up a little more than it has as a starter.</v>
      </c>
      <c r="X987" t="str">
        <f>'Prospects Data'!V987</f>
        <v>Z6Vh6fG9myM</v>
      </c>
      <c r="Y987" t="str">
        <f>'Prospects Data'!W987</f>
        <v>sa3018110</v>
      </c>
    </row>
    <row r="988" spans="2:25" x14ac:dyDescent="0.45">
      <c r="B988">
        <v>34</v>
      </c>
      <c r="C988" t="s">
        <v>5872</v>
      </c>
      <c r="D988" t="s">
        <v>107</v>
      </c>
      <c r="E988" s="7" t="str">
        <f>VLOOKUP(D988, Index!$A$2:$B$31, 2, FALSE)</f>
        <v>Braves</v>
      </c>
      <c r="F988" s="7">
        <f t="shared" si="15"/>
        <v>987</v>
      </c>
      <c r="G988" t="str">
        <f>'Prospects Data'!E988</f>
        <v>SIRP</v>
      </c>
      <c r="H988" t="str">
        <f>'Prospects Data'!F988</f>
        <v>MLB</v>
      </c>
      <c r="I988">
        <f>'Prospects Data'!G988</f>
        <v>2024</v>
      </c>
      <c r="J988">
        <f>'Prospects Data'!H988</f>
        <v>35</v>
      </c>
      <c r="K988" t="str">
        <f>'Prospects Data'!I988</f>
        <v>Med</v>
      </c>
      <c r="L988">
        <f>'Prospects Data'!J988</f>
        <v>0</v>
      </c>
      <c r="M988">
        <f>'Prospects Data'!K988</f>
        <v>27.866666599999999</v>
      </c>
      <c r="N988" t="str">
        <f>'Prospects Data'!L988</f>
        <v>6' 0"</v>
      </c>
      <c r="O988">
        <f>'Prospects Data'!M988</f>
        <v>220</v>
      </c>
      <c r="P988" t="str">
        <f>'Prospects Data'!N988</f>
        <v>R</v>
      </c>
      <c r="Q988" t="str">
        <f>'Prospects Data'!O988</f>
        <v>R</v>
      </c>
      <c r="R988">
        <f>'Prospects Data'!P988</f>
        <v>2017</v>
      </c>
      <c r="S988" t="str">
        <f>'Prospects Data'!Q988</f>
        <v>J2</v>
      </c>
      <c r="T988" t="str">
        <f>'Prospects Data'!R988</f>
        <v>ATL</v>
      </c>
      <c r="U988">
        <f>'Prospects Data'!S988</f>
        <v>0</v>
      </c>
      <c r="V988" t="str">
        <f>'Prospects Data'!T988</f>
        <v>Cuba</v>
      </c>
      <c r="W988" t="str">
        <f>'Prospects Data'!U988</f>
        <v>HernÃ¡ndez made his affiliated debut in 2018 when he was 21 and more or less fell below the prospect list threshold when he began walking hitters in excess after a return from a 2022 full-season injury. He wrangled his upper-90s heater and upper-80s slider enough to pitch past Triple-A three years after he first reached it. HernÃ¡ndez generates a lot of torque with his hips and throws surprisingly hard for a softer-bodied dude, sitting 95-98 and touching 100. Daysbel's hat often flies off mid-delivery because it requires so much effort to generate that kind of heat. That effort also leads him to spray his fastball all over the place. His feel for his slider is better, so he throws it more often than his heater. He has the stuff of a late-inning reliever, but HernÃ¡ndez's command is rough enough that he has more of an up/down forecast here.</v>
      </c>
      <c r="X988">
        <f>'Prospects Data'!V988</f>
        <v>0</v>
      </c>
      <c r="Y988">
        <f>'Prospects Data'!W988</f>
        <v>20271</v>
      </c>
    </row>
    <row r="989" spans="2:25" x14ac:dyDescent="0.45">
      <c r="B989">
        <v>34</v>
      </c>
      <c r="C989" t="s">
        <v>5874</v>
      </c>
      <c r="D989" t="s">
        <v>130</v>
      </c>
      <c r="E989" s="7" t="str">
        <f>VLOOKUP(D989, Index!$A$2:$B$31, 2, FALSE)</f>
        <v>Rangers</v>
      </c>
      <c r="F989" s="7">
        <f t="shared" si="15"/>
        <v>988</v>
      </c>
      <c r="G989" t="str">
        <f>'Prospects Data'!E989</f>
        <v>1B</v>
      </c>
      <c r="H989" t="str">
        <f>'Prospects Data'!F989</f>
        <v>AA</v>
      </c>
      <c r="I989">
        <f>'Prospects Data'!G989</f>
        <v>2027</v>
      </c>
      <c r="J989">
        <f>'Prospects Data'!H989</f>
        <v>35</v>
      </c>
      <c r="K989" t="str">
        <f>'Prospects Data'!I989</f>
        <v>High</v>
      </c>
      <c r="L989">
        <f>'Prospects Data'!J989</f>
        <v>0</v>
      </c>
      <c r="M989">
        <f>'Prospects Data'!K989</f>
        <v>22.430555500000001</v>
      </c>
      <c r="N989" t="str">
        <f>'Prospects Data'!L989</f>
        <v>6' 0"</v>
      </c>
      <c r="O989">
        <f>'Prospects Data'!M989</f>
        <v>230</v>
      </c>
      <c r="P989" t="str">
        <f>'Prospects Data'!N989</f>
        <v>L</v>
      </c>
      <c r="Q989" t="str">
        <f>'Prospects Data'!O989</f>
        <v>L</v>
      </c>
      <c r="R989">
        <f>'Prospects Data'!P989</f>
        <v>2021</v>
      </c>
      <c r="S989" t="str">
        <f>'Prospects Data'!Q989</f>
        <v>UDFA</v>
      </c>
      <c r="T989" t="str">
        <f>'Prospects Data'!R989</f>
        <v>TEX</v>
      </c>
      <c r="U989">
        <f>'Prospects Data'!S989</f>
        <v>20000</v>
      </c>
      <c r="V989" t="str">
        <f>'Prospects Data'!T989</f>
        <v>Florida Southwestern</v>
      </c>
      <c r="W989" t="str">
        <f>'Prospects Data'!U989</f>
        <v>Last year I wrote Ortiz up as a second-division first baseman or good corner platoon guy. His 2024 performance at the plate has come entirely undone and he's hitting under .200 as of list publication. A husky, hard-swinging undrafted free agent, Ortiz hit 33 bombs and slugged over .600 across both A-ball levels last year. He had been chase- and strikeout-prone, but it looked like he was going to get to plus power in games despite that. Ironically, his underlying contact data is better than it was last year, it's Abi's power that's down. Put on the tape lately and he's been a mess. His pre-swing movements are so numerous and noisy that he's often late to the contact point. I don't want to rob Ortiz of his explosiveness, but that probably needs a tweak. This is a profile in distress. The bottom sometimes falls out for hitters as swing-happy as Ortiz, but not usually this suddenly and starkly unless it happens at the big league level.</v>
      </c>
      <c r="X989">
        <f>'Prospects Data'!V989</f>
        <v>0</v>
      </c>
      <c r="Y989" t="str">
        <f>'Prospects Data'!W989</f>
        <v>sa3016926</v>
      </c>
    </row>
    <row r="990" spans="2:25" x14ac:dyDescent="0.45">
      <c r="B990">
        <v>34</v>
      </c>
      <c r="C990" t="s">
        <v>5876</v>
      </c>
      <c r="D990" t="s">
        <v>7</v>
      </c>
      <c r="E990" s="7" t="str">
        <f>VLOOKUP(D990, Index!$A$2:$B$31, 2, FALSE)</f>
        <v>Marlins</v>
      </c>
      <c r="F990" s="7">
        <f t="shared" si="15"/>
        <v>989</v>
      </c>
      <c r="G990" t="str">
        <f>'Prospects Data'!E990</f>
        <v>1B</v>
      </c>
      <c r="H990" t="str">
        <f>'Prospects Data'!F990</f>
        <v>A+</v>
      </c>
      <c r="I990">
        <f>'Prospects Data'!G990</f>
        <v>2026</v>
      </c>
      <c r="J990">
        <f>'Prospects Data'!H990</f>
        <v>35</v>
      </c>
      <c r="K990" t="str">
        <f>'Prospects Data'!I990</f>
        <v>Med</v>
      </c>
      <c r="L990">
        <f>'Prospects Data'!J990</f>
        <v>0</v>
      </c>
      <c r="M990">
        <f>'Prospects Data'!K990</f>
        <v>22.352777700000001</v>
      </c>
      <c r="N990" t="str">
        <f>'Prospects Data'!L990</f>
        <v>6' 7"</v>
      </c>
      <c r="O990">
        <f>'Prospects Data'!M990</f>
        <v>230</v>
      </c>
      <c r="P990" t="str">
        <f>'Prospects Data'!N990</f>
        <v>L</v>
      </c>
      <c r="Q990" t="str">
        <f>'Prospects Data'!O990</f>
        <v>R</v>
      </c>
      <c r="R990">
        <f>'Prospects Data'!P990</f>
        <v>2023</v>
      </c>
      <c r="S990" t="str">
        <f>'Prospects Data'!Q990</f>
        <v>Draft</v>
      </c>
      <c r="T990" t="str">
        <f>'Prospects Data'!R990</f>
        <v>MIA</v>
      </c>
      <c r="U990">
        <f>'Prospects Data'!S990</f>
        <v>916000</v>
      </c>
      <c r="V990" t="str">
        <f>'Prospects Data'!T990</f>
        <v>Michigan State</v>
      </c>
      <c r="W990" t="str">
        <f>'Prospects Data'!U990</f>
        <v>A lot of big-framed college boppers have suspect hit tools, but Vradenburg's junior year ascent seemed much more balanced. He posted equal walk and strike out rates (13%) while driving the ball to all fields, and slashed a cartoonish .400/.492/.721 leading up to the draft. At his size, Vradenburg's swing inevitably has length and he struggles to turn on velocity. It was something to watch as he left the Big Ten and entered pro ball, and so far Vradenburg has struggled very, very badly at Low-A, where he's striking out nearly 30% of the time. His power is not yet actualized in games, despite his college slugging percentage. First base prospects need to rake all the way up the minors to have prospect value and Vradenburg is doing the opposite of that so far. Barring a profound late-season turnaround, he won't be on the next Marlins list update.</v>
      </c>
      <c r="X990">
        <f>'Prospects Data'!V990</f>
        <v>0</v>
      </c>
      <c r="Y990" t="str">
        <f>'Prospects Data'!W990</f>
        <v>sa3022537</v>
      </c>
    </row>
    <row r="991" spans="2:25" x14ac:dyDescent="0.45">
      <c r="B991">
        <v>34</v>
      </c>
      <c r="C991" t="s">
        <v>5880</v>
      </c>
      <c r="D991" t="s">
        <v>21</v>
      </c>
      <c r="E991" s="7" t="str">
        <f>VLOOKUP(D991, Index!$A$2:$B$31, 2, FALSE)</f>
        <v>Orioles</v>
      </c>
      <c r="F991" s="7">
        <f t="shared" si="15"/>
        <v>990</v>
      </c>
      <c r="G991" t="str">
        <f>'Prospects Data'!E991</f>
        <v>SIRP</v>
      </c>
      <c r="H991" t="str">
        <f>'Prospects Data'!F991</f>
        <v>AA</v>
      </c>
      <c r="I991">
        <f>'Prospects Data'!G991</f>
        <v>2026</v>
      </c>
      <c r="J991">
        <f>'Prospects Data'!H991</f>
        <v>35</v>
      </c>
      <c r="K991" t="str">
        <f>'Prospects Data'!I991</f>
        <v>High</v>
      </c>
      <c r="L991">
        <f>'Prospects Data'!J991</f>
        <v>0</v>
      </c>
      <c r="M991">
        <f>'Prospects Data'!K991</f>
        <v>23.752777699999999</v>
      </c>
      <c r="N991" t="str">
        <f>'Prospects Data'!L991</f>
        <v>6' 4"</v>
      </c>
      <c r="O991">
        <f>'Prospects Data'!M991</f>
        <v>199</v>
      </c>
      <c r="P991" t="str">
        <f>'Prospects Data'!N991</f>
        <v>R</v>
      </c>
      <c r="Q991" t="str">
        <f>'Prospects Data'!O991</f>
        <v>R</v>
      </c>
      <c r="R991">
        <f>'Prospects Data'!P991</f>
        <v>2022</v>
      </c>
      <c r="S991" t="str">
        <f>'Prospects Data'!Q991</f>
        <v>Draft</v>
      </c>
      <c r="T991" t="str">
        <f>'Prospects Data'!R991</f>
        <v>BAL</v>
      </c>
      <c r="U991">
        <f>'Prospects Data'!S991</f>
        <v>50000</v>
      </c>
      <c r="V991" t="str">
        <f>'Prospects Data'!T991</f>
        <v>Auburn</v>
      </c>
      <c r="W991" t="str">
        <f>'Prospects Data'!U991</f>
        <v>Bright's stuff ticked up as the 2022 draft approached, especially during the NCAA postseason, where he was up to 97 mph with a plus two-plane breaking ball. He has four pitches and started at Auburn for three years, but Bright seemed likely to transition to relief eventually barring changes to his arm action and imbalanced lower half, which caused control issues in college. The latter change has occurred and Bright is much more balanced over his blocking leg now. He's reached and is having success at Double-A Bowie as a starter, though his arm action remains pretty long. Brice has a dandy upper-70s curveball that pairs nicely with his riding heater. It bends in at 2,900 rpm, so theoretically Bright should have the natural stuff to develop a second good breaking ball, but so far that hasn't happened. His changuep flashes but lacks consistency, and we're reticent to project on it a ton because of Bright's arm action. We still tend to think he'll be a middle reliever.</v>
      </c>
      <c r="X991">
        <f>'Prospects Data'!V991</f>
        <v>0</v>
      </c>
      <c r="Y991" t="str">
        <f>'Prospects Data'!W991</f>
        <v>sa3020558</v>
      </c>
    </row>
    <row r="992" spans="2:25" x14ac:dyDescent="0.45">
      <c r="B992">
        <v>34</v>
      </c>
      <c r="C992" t="s">
        <v>5883</v>
      </c>
      <c r="D992" t="s">
        <v>76</v>
      </c>
      <c r="E992" s="7" t="str">
        <f>VLOOKUP(D992, Index!$A$2:$B$31, 2, FALSE)</f>
        <v>Pirates</v>
      </c>
      <c r="F992" s="7">
        <f t="shared" si="15"/>
        <v>991</v>
      </c>
      <c r="G992" t="str">
        <f>'Prospects Data'!E992</f>
        <v>SP</v>
      </c>
      <c r="H992" t="str">
        <f>'Prospects Data'!F992</f>
        <v>AA</v>
      </c>
      <c r="I992">
        <f>'Prospects Data'!G992</f>
        <v>2025</v>
      </c>
      <c r="J992">
        <f>'Prospects Data'!H992</f>
        <v>35</v>
      </c>
      <c r="K992" t="str">
        <f>'Prospects Data'!I992</f>
        <v>Low</v>
      </c>
      <c r="L992">
        <f>'Prospects Data'!J992</f>
        <v>0</v>
      </c>
      <c r="M992">
        <f>'Prospects Data'!K992</f>
        <v>22.819444399999998</v>
      </c>
      <c r="N992" t="str">
        <f>'Prospects Data'!L992</f>
        <v>6' 2"</v>
      </c>
      <c r="O992">
        <f>'Prospects Data'!M992</f>
        <v>198</v>
      </c>
      <c r="P992" t="str">
        <f>'Prospects Data'!N992</f>
        <v>R</v>
      </c>
      <c r="Q992" t="str">
        <f>'Prospects Data'!O992</f>
        <v>R</v>
      </c>
      <c r="R992">
        <f>'Prospects Data'!P992</f>
        <v>2019</v>
      </c>
      <c r="S992" t="str">
        <f>'Prospects Data'!Q992</f>
        <v>J2</v>
      </c>
      <c r="T992" t="str">
        <f>'Prospects Data'!R992</f>
        <v>PIT</v>
      </c>
      <c r="U992">
        <f>'Prospects Data'!S992</f>
        <v>1250000</v>
      </c>
      <c r="V992" t="str">
        <f>'Prospects Data'!T992</f>
        <v>Taiwan</v>
      </c>
      <c r="W992" t="str">
        <f>'Prospects Data'!U992</f>
        <v>Chen was the 22nd-ranked player on the 2019 International Player section of The Board and was generally seen as the best signable high school prospect in Taiwan. After pitching well at the U-18 World Championships and at a Nike showcase in Asia, he signed for about $1.25 million, which is pretty sizable for a late-market signee. Chen began his career with 26 consecutive walk-free innings in the 2021 Florida Complex League and then had nearly identical 2022 and 2023 seasons, with a 24.5% strikeout rate and 8.5% walk rate as Chen passed the A-ball test and ate 120 innings. He hasn't been missing bats quite as consistently in 2024 at Altoona. Chen's curveball hasn't been playing as well because, compared to his downhill heater, it's easy to identify out of hand. Previously projected as a stable backend starter prospect, Chen now looks more like a changeup-oriented spot starter.</v>
      </c>
      <c r="X992">
        <f>'Prospects Data'!V992</f>
        <v>0</v>
      </c>
      <c r="Y992" t="str">
        <f>'Prospects Data'!W992</f>
        <v>sa3014699</v>
      </c>
    </row>
    <row r="993" spans="2:25" x14ac:dyDescent="0.45">
      <c r="B993">
        <v>34</v>
      </c>
      <c r="C993" t="s">
        <v>5886</v>
      </c>
      <c r="D993" t="s">
        <v>98</v>
      </c>
      <c r="E993" s="7" t="str">
        <f>VLOOKUP(D993, Index!$A$2:$B$31, 2, FALSE)</f>
        <v>Blue Jays</v>
      </c>
      <c r="F993" s="7">
        <f t="shared" si="15"/>
        <v>992</v>
      </c>
      <c r="G993" t="str">
        <f>'Prospects Data'!E993</f>
        <v>3B</v>
      </c>
      <c r="H993">
        <f>'Prospects Data'!F993</f>
        <v>0</v>
      </c>
      <c r="I993">
        <f>'Prospects Data'!G993</f>
        <v>2027</v>
      </c>
      <c r="J993">
        <f>'Prospects Data'!H993</f>
        <v>35</v>
      </c>
      <c r="K993" t="str">
        <f>'Prospects Data'!I993</f>
        <v>Med</v>
      </c>
      <c r="L993">
        <f>'Prospects Data'!J993</f>
        <v>0</v>
      </c>
      <c r="M993">
        <f>'Prospects Data'!K993</f>
        <v>19.666666599999999</v>
      </c>
      <c r="N993" t="str">
        <f>'Prospects Data'!L993</f>
        <v>5' 9"</v>
      </c>
      <c r="O993">
        <f>'Prospects Data'!M993</f>
        <v>170</v>
      </c>
      <c r="P993" t="str">
        <f>'Prospects Data'!N993</f>
        <v>S</v>
      </c>
      <c r="Q993" t="str">
        <f>'Prospects Data'!O993</f>
        <v>R</v>
      </c>
      <c r="R993">
        <f>'Prospects Data'!P993</f>
        <v>2022</v>
      </c>
      <c r="S993" t="str">
        <f>'Prospects Data'!Q993</f>
        <v>Intl15</v>
      </c>
      <c r="T993" t="str">
        <f>'Prospects Data'!R993</f>
        <v>TOR</v>
      </c>
      <c r="U993">
        <f>'Prospects Data'!S993</f>
        <v>10000</v>
      </c>
      <c r="V993" t="str">
        <f>'Prospects Data'!T993</f>
        <v>Dominican Republic</v>
      </c>
      <c r="W993" t="str">
        <f>'Prospects Data'!U993</f>
        <v>At age 18, Escanio was one of the Blue Jays' more productive DSL players in his second year down there. He's a very athletic switch-hitter who already has experience at a few different positions. Escanio is strong for his size, and his short levers make up for what is otherwise a bit of a long swing. He's perhaps the most tooled up non-Bonilla DSL prospect in this org, a long-term project as a utility guy.</v>
      </c>
      <c r="X993">
        <f>'Prospects Data'!V993</f>
        <v>0</v>
      </c>
      <c r="Y993" t="str">
        <f>'Prospects Data'!W993</f>
        <v>sa3019094</v>
      </c>
    </row>
    <row r="994" spans="2:25" x14ac:dyDescent="0.45">
      <c r="B994">
        <v>34</v>
      </c>
      <c r="C994" t="s">
        <v>5889</v>
      </c>
      <c r="D994" t="s">
        <v>56</v>
      </c>
      <c r="E994" s="7" t="str">
        <f>VLOOKUP(D994, Index!$A$2:$B$31, 2, FALSE)</f>
        <v>Brewers</v>
      </c>
      <c r="F994" s="7">
        <f t="shared" si="15"/>
        <v>993</v>
      </c>
      <c r="G994" t="str">
        <f>'Prospects Data'!E994</f>
        <v>SIRP</v>
      </c>
      <c r="H994" t="str">
        <f>'Prospects Data'!F994</f>
        <v>AAA</v>
      </c>
      <c r="I994">
        <f>'Prospects Data'!G994</f>
        <v>2024</v>
      </c>
      <c r="J994">
        <f>'Prospects Data'!H994</f>
        <v>35</v>
      </c>
      <c r="K994" t="str">
        <f>'Prospects Data'!I994</f>
        <v>Med</v>
      </c>
      <c r="L994">
        <f>'Prospects Data'!J994</f>
        <v>0</v>
      </c>
      <c r="M994">
        <f>'Prospects Data'!K994</f>
        <v>26.541666599999999</v>
      </c>
      <c r="N994" t="str">
        <f>'Prospects Data'!L994</f>
        <v>6' 2"</v>
      </c>
      <c r="O994">
        <f>'Prospects Data'!M994</f>
        <v>210</v>
      </c>
      <c r="P994" t="str">
        <f>'Prospects Data'!N994</f>
        <v>R</v>
      </c>
      <c r="Q994" t="str">
        <f>'Prospects Data'!O994</f>
        <v>R</v>
      </c>
      <c r="R994">
        <f>'Prospects Data'!P994</f>
        <v>2015</v>
      </c>
      <c r="S994" t="str">
        <f>'Prospects Data'!Q994</f>
        <v>J2</v>
      </c>
      <c r="T994" t="str">
        <f>'Prospects Data'!R994</f>
        <v>MIL</v>
      </c>
      <c r="U994">
        <f>'Prospects Data'!S994</f>
        <v>0</v>
      </c>
      <c r="V994" t="str">
        <f>'Prospects Data'!T994</f>
        <v>Venezuela</v>
      </c>
      <c r="W994" t="str">
        <f>'Prospects Data'!U994</f>
        <v>Chirino showed a velocity bump in the spring of 2023, working 94-97 with sink while mixing in a two-plane curveball in the 80-84 mph range. He didn't really get the opportunity to show what that new velocity would do for his game because rolling rib cage and lat injuries shelved him in late May. He has a cross-bodied delivery with a sinking/tailing heater (up to 98 in the spring of 2024) and a long sweeper. The Brewers have had success with late-breaking arms like this before (think Justin Topa) and Chirinos' arm strength looks intact after those injuries, but he's also been getting shelled so far this spring. He's more of an older, upper-level arm to monitor because Chirinos hasn't been healthy with this kind of arm strength for very long.</v>
      </c>
      <c r="X994">
        <f>'Prospects Data'!V994</f>
        <v>0</v>
      </c>
      <c r="Y994" t="str">
        <f>'Prospects Data'!W994</f>
        <v>sa917637</v>
      </c>
    </row>
    <row r="995" spans="2:25" x14ac:dyDescent="0.45">
      <c r="B995">
        <v>34</v>
      </c>
      <c r="C995" t="s">
        <v>5892</v>
      </c>
      <c r="D995" t="s">
        <v>28</v>
      </c>
      <c r="E995" s="7" t="str">
        <f>VLOOKUP(D995, Index!$A$2:$B$31, 2, FALSE)</f>
        <v>Red Sox</v>
      </c>
      <c r="F995" s="7">
        <f t="shared" si="15"/>
        <v>994</v>
      </c>
      <c r="G995" t="str">
        <f>'Prospects Data'!E995</f>
        <v>SS</v>
      </c>
      <c r="H995" t="str">
        <f>'Prospects Data'!F995</f>
        <v>A</v>
      </c>
      <c r="I995">
        <f>'Prospects Data'!G995</f>
        <v>2029</v>
      </c>
      <c r="J995">
        <f>'Prospects Data'!H995</f>
        <v>35</v>
      </c>
      <c r="K995" t="str">
        <f>'Prospects Data'!I995</f>
        <v>High</v>
      </c>
      <c r="L995">
        <f>'Prospects Data'!J995</f>
        <v>0</v>
      </c>
      <c r="M995">
        <f>'Prospects Data'!K995</f>
        <v>18.688888800000001</v>
      </c>
      <c r="N995" t="str">
        <f>'Prospects Data'!L995</f>
        <v>5' 11"</v>
      </c>
      <c r="O995">
        <f>'Prospects Data'!M995</f>
        <v>170</v>
      </c>
      <c r="P995" t="str">
        <f>'Prospects Data'!N995</f>
        <v>R</v>
      </c>
      <c r="Q995" t="str">
        <f>'Prospects Data'!O995</f>
        <v>R</v>
      </c>
      <c r="R995">
        <f>'Prospects Data'!P995</f>
        <v>2023</v>
      </c>
      <c r="S995" t="str">
        <f>'Prospects Data'!Q995</f>
        <v>Intl15</v>
      </c>
      <c r="T995" t="str">
        <f>'Prospects Data'!R995</f>
        <v>BOS</v>
      </c>
      <c r="U995">
        <f>'Prospects Data'!S995</f>
        <v>525000</v>
      </c>
      <c r="V995" t="str">
        <f>'Prospects Data'!T995</f>
        <v>Dominican Republic</v>
      </c>
      <c r="W995" t="str">
        <f>'Prospects Data'!U995</f>
        <v>Arias' 89% contact rate in the 2023 DSL was the best in the system, so he came into 2024 with a lot of profile for a guy who signed for $525,000 the year before. Arias is incredibly patient and has good hand-eye coordination, but he isn't especially twitchy or toolsy. He has below-average bat speed and ran 4.5 for me in Florida last month. He's very, very, &lt;em&gt;very&lt;/em&gt; patient at the dish, so much so that it can be tough to get a good feel for his physical tools in person because Arias isn't apt to, you know, swing. A water-carrying hit tool has him firmly on the prospect radar, but it's tough to see big ceiling here unless there's a drastic change to Arias' strength and bat speed through physical maturity.</v>
      </c>
      <c r="X995">
        <f>'Prospects Data'!V995</f>
        <v>0</v>
      </c>
      <c r="Y995" t="str">
        <f>'Prospects Data'!W995</f>
        <v>sa3021845</v>
      </c>
    </row>
    <row r="996" spans="2:25" x14ac:dyDescent="0.45">
      <c r="B996">
        <v>34</v>
      </c>
      <c r="C996" t="s">
        <v>5895</v>
      </c>
      <c r="D996" t="s">
        <v>39</v>
      </c>
      <c r="E996" s="7" t="str">
        <f>VLOOKUP(D996, Index!$A$2:$B$31, 2, FALSE)</f>
        <v>Tigers</v>
      </c>
      <c r="F996" s="7">
        <f t="shared" si="15"/>
        <v>995</v>
      </c>
      <c r="G996" t="str">
        <f>'Prospects Data'!E996</f>
        <v>1B</v>
      </c>
      <c r="H996" t="str">
        <f>'Prospects Data'!F996</f>
        <v>DSL</v>
      </c>
      <c r="I996">
        <f>'Prospects Data'!G996</f>
        <v>2030</v>
      </c>
      <c r="J996">
        <f>'Prospects Data'!H996</f>
        <v>35</v>
      </c>
      <c r="K996" t="str">
        <f>'Prospects Data'!I996</f>
        <v>High</v>
      </c>
      <c r="L996">
        <f>'Prospects Data'!J996</f>
        <v>0</v>
      </c>
      <c r="M996">
        <f>'Prospects Data'!K996</f>
        <v>18.4277777</v>
      </c>
      <c r="N996" t="str">
        <f>'Prospects Data'!L996</f>
        <v>6' 3"</v>
      </c>
      <c r="O996">
        <f>'Prospects Data'!M996</f>
        <v>200</v>
      </c>
      <c r="P996" t="str">
        <f>'Prospects Data'!N996</f>
        <v>R</v>
      </c>
      <c r="Q996" t="str">
        <f>'Prospects Data'!O996</f>
        <v>R</v>
      </c>
      <c r="R996">
        <f>'Prospects Data'!P996</f>
        <v>2024</v>
      </c>
      <c r="S996" t="str">
        <f>'Prospects Data'!Q996</f>
        <v>Intl15</v>
      </c>
      <c r="T996" t="str">
        <f>'Prospects Data'!R996</f>
        <v>DET</v>
      </c>
      <c r="U996">
        <f>'Prospects Data'!S996</f>
        <v>1500000</v>
      </c>
      <c r="V996" t="str">
        <f>'Prospects Data'!T996</f>
        <v>Dominican Republic</v>
      </c>
      <c r="W996" t="str">
        <f>'Prospects Data'!U996</f>
        <v>Miranda was eligible to sign last year and, at nearly 18 years old, was one of the oldest non-pitching prospects in the 2024 international class. He has absurd power for a teenage hitter, the kind of juice you can feel in your chest when he connects. Currently a third baseman, Miranda is almost certainly ticketed for first base over time, which puts a ton of pressure on his hit tool to facilitate all that power. The Tigers signed Miranda for $1.5 million.</v>
      </c>
      <c r="X996">
        <f>'Prospects Data'!V996</f>
        <v>0</v>
      </c>
      <c r="Y996" t="str">
        <f>'Prospects Data'!W996</f>
        <v>sa3025072</v>
      </c>
    </row>
    <row r="997" spans="2:25" x14ac:dyDescent="0.45">
      <c r="B997">
        <v>34</v>
      </c>
      <c r="C997" t="s">
        <v>5898</v>
      </c>
      <c r="D997" t="s">
        <v>104</v>
      </c>
      <c r="E997" s="7" t="str">
        <f>VLOOKUP(D997, Index!$A$2:$B$31, 2, FALSE)</f>
        <v>Nationals</v>
      </c>
      <c r="F997" s="7">
        <f t="shared" si="15"/>
        <v>996</v>
      </c>
      <c r="G997" t="str">
        <f>'Prospects Data'!E997</f>
        <v>2B</v>
      </c>
      <c r="H997">
        <f>'Prospects Data'!F997</f>
        <v>0</v>
      </c>
      <c r="I997">
        <f>'Prospects Data'!G997</f>
        <v>2028</v>
      </c>
      <c r="J997">
        <f>'Prospects Data'!H997</f>
        <v>35</v>
      </c>
      <c r="K997" t="str">
        <f>'Prospects Data'!I997</f>
        <v>Med</v>
      </c>
      <c r="L997">
        <f>'Prospects Data'!J997</f>
        <v>0</v>
      </c>
      <c r="M997">
        <f>'Prospects Data'!K997</f>
        <v>18.9222222</v>
      </c>
      <c r="N997" t="str">
        <f>'Prospects Data'!L997</f>
        <v>5' 11"</v>
      </c>
      <c r="O997">
        <f>'Prospects Data'!M997</f>
        <v>197</v>
      </c>
      <c r="P997" t="str">
        <f>'Prospects Data'!N997</f>
        <v>R</v>
      </c>
      <c r="Q997" t="str">
        <f>'Prospects Data'!O997</f>
        <v>R</v>
      </c>
      <c r="R997">
        <f>'Prospects Data'!P997</f>
        <v>2024</v>
      </c>
      <c r="S997" t="str">
        <f>'Prospects Data'!Q997</f>
        <v>Draft</v>
      </c>
      <c r="T997" t="str">
        <f>'Prospects Data'!R997</f>
        <v>WSN</v>
      </c>
      <c r="U997">
        <f>'Prospects Data'!S997</f>
        <v>0</v>
      </c>
      <c r="V997" t="str">
        <f>'Prospects Data'!T997</f>
        <v>Morris Knolls HS (NJ)</v>
      </c>
      <c r="W997" t="str">
        <f>'Prospects Data'!U997</f>
        <v>Physical righty-hitting second baseman who teams generally saw as one of the more polished hitters in the class. Often swings bent at the waist, tends to poke and spray opposite field. Very muscular for a high schooler; you can see his lats through his jersey. Swing is a little long for us to have been comfortable with him hitting at a plus or better level. Likely a second baseman. Lukewarm on this guy, considered him more a $1 million type and he has a big commitment.</v>
      </c>
      <c r="X997">
        <f>'Prospects Data'!V997</f>
        <v>0</v>
      </c>
      <c r="Y997">
        <f>'Prospects Data'!W997</f>
        <v>0</v>
      </c>
    </row>
    <row r="998" spans="2:25" x14ac:dyDescent="0.45">
      <c r="B998">
        <v>34</v>
      </c>
      <c r="C998" t="s">
        <v>5901</v>
      </c>
      <c r="D998" t="s">
        <v>59</v>
      </c>
      <c r="E998" s="7" t="str">
        <f>VLOOKUP(D998, Index!$A$2:$B$31, 2, FALSE)</f>
        <v>Twins</v>
      </c>
      <c r="F998" s="7">
        <f t="shared" si="15"/>
        <v>997</v>
      </c>
      <c r="G998" t="str">
        <f>'Prospects Data'!E998</f>
        <v>SP</v>
      </c>
      <c r="H998" t="str">
        <f>'Prospects Data'!F998</f>
        <v>AA</v>
      </c>
      <c r="I998">
        <f>'Prospects Data'!G998</f>
        <v>2024</v>
      </c>
      <c r="J998">
        <f>'Prospects Data'!H998</f>
        <v>35</v>
      </c>
      <c r="K998" t="str">
        <f>'Prospects Data'!I998</f>
        <v>Med</v>
      </c>
      <c r="L998">
        <f>'Prospects Data'!J998</f>
        <v>0</v>
      </c>
      <c r="M998">
        <f>'Prospects Data'!K998</f>
        <v>24.522222200000002</v>
      </c>
      <c r="N998" t="str">
        <f>'Prospects Data'!L998</f>
        <v>6' 1"</v>
      </c>
      <c r="O998">
        <f>'Prospects Data'!M998</f>
        <v>197</v>
      </c>
      <c r="P998" t="str">
        <f>'Prospects Data'!N998</f>
        <v>R</v>
      </c>
      <c r="Q998" t="str">
        <f>'Prospects Data'!O998</f>
        <v>R</v>
      </c>
      <c r="R998">
        <f>'Prospects Data'!P998</f>
        <v>2021</v>
      </c>
      <c r="S998" t="str">
        <f>'Prospects Data'!Q998</f>
        <v>Draft</v>
      </c>
      <c r="T998" t="str">
        <f>'Prospects Data'!R998</f>
        <v>MIN</v>
      </c>
      <c r="U998">
        <f>'Prospects Data'!S998</f>
        <v>253300</v>
      </c>
      <c r="V998" t="str">
        <f>'Prospects Data'!T998</f>
        <v>Sacramento State</v>
      </c>
      <c r="W998" t="str">
        <f>'Prospects Data'!U998</f>
        <v>Adams covered 109.2 innings in the Wichita rotation in 2023, striking out 20.3% of the batters he faced and walking 9% while also giving up 118 hits. Adams' 93-96 mph fastball shows life when he throws it in the upper quadrants but is more running action oriented when itâ€™s lower in the zone. He has a 83-87 mph slider that he'll manipulate the shape of, alternating between a tilting two-planer and a sharp downer, while his firmer, 90-93 mph cutter features short, late movement. Heâ€™s toned down the usage of his changeup this year; his best ones will show average fade and sink while others have minimal effectiveness. Adams' overall arsenal is a bit light to hold down a rotation spot at the major league level over the span of a full season, but he should be a quality spot-starter type who transitions to the bullpen once he's out of options.</v>
      </c>
      <c r="X998">
        <f>'Prospects Data'!V998</f>
        <v>0</v>
      </c>
      <c r="Y998" t="str">
        <f>'Prospects Data'!W998</f>
        <v>sa3017991</v>
      </c>
    </row>
    <row r="999" spans="2:25" x14ac:dyDescent="0.45">
      <c r="B999">
        <v>34</v>
      </c>
      <c r="C999" t="s">
        <v>5905</v>
      </c>
      <c r="D999" t="s">
        <v>82</v>
      </c>
      <c r="E999" s="7" t="str">
        <f>VLOOKUP(D999, Index!$A$2:$B$31, 2, FALSE)</f>
        <v>Mariners</v>
      </c>
      <c r="F999" s="7">
        <f t="shared" si="15"/>
        <v>998</v>
      </c>
      <c r="G999" t="str">
        <f>'Prospects Data'!E999</f>
        <v>C</v>
      </c>
      <c r="H999">
        <f>'Prospects Data'!F999</f>
        <v>0</v>
      </c>
      <c r="I999">
        <f>'Prospects Data'!G999</f>
        <v>2028</v>
      </c>
      <c r="J999">
        <f>'Prospects Data'!H999</f>
        <v>35</v>
      </c>
      <c r="K999" t="str">
        <f>'Prospects Data'!I999</f>
        <v>Med</v>
      </c>
      <c r="L999">
        <f>'Prospects Data'!J999</f>
        <v>0</v>
      </c>
      <c r="M999">
        <f>'Prospects Data'!K999</f>
        <v>20.938888800000001</v>
      </c>
      <c r="N999" t="str">
        <f>'Prospects Data'!L999</f>
        <v>6' 0"</v>
      </c>
      <c r="O999">
        <f>'Prospects Data'!M999</f>
        <v>215</v>
      </c>
      <c r="P999" t="str">
        <f>'Prospects Data'!N999</f>
        <v>R</v>
      </c>
      <c r="Q999" t="str">
        <f>'Prospects Data'!O999</f>
        <v>R</v>
      </c>
      <c r="R999">
        <f>'Prospects Data'!P999</f>
        <v>2024</v>
      </c>
      <c r="S999" t="str">
        <f>'Prospects Data'!Q999</f>
        <v>Draft</v>
      </c>
      <c r="T999" t="str">
        <f>'Prospects Data'!R999</f>
        <v>SEA</v>
      </c>
      <c r="U999">
        <f>'Prospects Data'!S999</f>
        <v>0</v>
      </c>
      <c r="V999" t="str">
        <f>'Prospects Data'!T999</f>
        <v>Nebraska</v>
      </c>
      <c r="W999" t="str">
        <f>'Prospects Data'!U999</f>
        <v>Not yet 21 on draft day even though he's a true junior. Defense-first prospect. Incredibly twitchy for a catcher. Great at framing around the edge of the zone. Explodes out of his crouch on throws to the bag; routinely pop 1.9ish even though his arm is only fair, exchange is that fast. Ball-blocking needs work but isn't terrible. Offense might be. Well below-average bat speed, twice as many strikeouts as walks as a junior. Backup ceiling is probable here.</v>
      </c>
      <c r="X999">
        <f>'Prospects Data'!V999</f>
        <v>0</v>
      </c>
      <c r="Y999">
        <f>'Prospects Data'!W999</f>
        <v>0</v>
      </c>
    </row>
    <row r="1000" spans="2:25" x14ac:dyDescent="0.45">
      <c r="B1000">
        <v>35</v>
      </c>
      <c r="C1000" t="s">
        <v>2127</v>
      </c>
      <c r="D1000" t="s">
        <v>89</v>
      </c>
      <c r="E1000" s="7" t="str">
        <f>VLOOKUP(D1000, Index!$A$2:$B$31, 2, FALSE)</f>
        <v>Rays</v>
      </c>
      <c r="F1000" s="7">
        <f t="shared" si="15"/>
        <v>999</v>
      </c>
      <c r="G1000" t="str">
        <f>'Prospects Data'!E1000</f>
        <v>LF</v>
      </c>
      <c r="H1000" t="str">
        <f>'Prospects Data'!F1000</f>
        <v>AA</v>
      </c>
      <c r="I1000">
        <f>'Prospects Data'!G1000</f>
        <v>2025</v>
      </c>
      <c r="J1000">
        <f>'Prospects Data'!H1000</f>
        <v>40</v>
      </c>
      <c r="K1000" t="str">
        <f>'Prospects Data'!I1000</f>
        <v>Med</v>
      </c>
      <c r="L1000">
        <f>'Prospects Data'!J1000</f>
        <v>0</v>
      </c>
      <c r="M1000">
        <f>'Prospects Data'!K1000</f>
        <v>24.613888800000002</v>
      </c>
      <c r="N1000" t="str">
        <f>'Prospects Data'!L1000</f>
        <v>5' 11"</v>
      </c>
      <c r="O1000">
        <f>'Prospects Data'!M1000</f>
        <v>210</v>
      </c>
      <c r="P1000" t="str">
        <f>'Prospects Data'!N1000</f>
        <v>R</v>
      </c>
      <c r="Q1000" t="str">
        <f>'Prospects Data'!O1000</f>
        <v>R</v>
      </c>
      <c r="R1000">
        <f>'Prospects Data'!P1000</f>
        <v>2017</v>
      </c>
      <c r="S1000" t="str">
        <f>'Prospects Data'!Q1000</f>
        <v>J2</v>
      </c>
      <c r="T1000" t="str">
        <f>'Prospects Data'!R1000</f>
        <v>TEX</v>
      </c>
      <c r="U1000">
        <f>'Prospects Data'!S1000</f>
        <v>10000</v>
      </c>
      <c r="V1000" t="str">
        <f>'Prospects Data'!T1000</f>
        <v>Dominican Republic</v>
      </c>
      <c r="W1000" t="str">
        <f>'Prospects Data'!U1000</f>
        <v>Hernandez brought his strikeout rate below 30% (28%) at Double-A Montgomery in 2023 while also continuing to draw a steady number of walks (15.9% walk rate). He was trending in an even better direction there to start 2024 (26.4% K%, 12.3% BB%, 163 wRC+) and was promoted to Durham, where crafty pitchers have been toying with him during his first couple of weeks in Triple-A. Heriberto continues to employ a pull-oriented approach at the plate. His short, T-Rex levers allow him to handle pitches in on his hands, but they also limit his ability to do much with anything on the outer third of the dish. He has a lofty path and top hand dominant swing while showing average bat speed as it passes through the zone. Heâ€™s a limited defender in the outfield corners but isn't a liability out there; he's capable of completing the routine plays with little else beyond that. Hernandezâ€™s hit tool will likely always be hindered by high strikeout totals, but he'll provide enough offensive juice and on-base ability to hold down a part-time role where he's utilized in favorable matchups, which is something the Rays tend to do well.</v>
      </c>
      <c r="X1000" t="str">
        <f>'Prospects Data'!V1000</f>
        <v>ADS4KB2jOhc</v>
      </c>
      <c r="Y1000" t="str">
        <f>'Prospects Data'!W1000</f>
        <v>sa3005630</v>
      </c>
    </row>
    <row r="1001" spans="2:25" x14ac:dyDescent="0.45">
      <c r="B1001">
        <v>35</v>
      </c>
      <c r="C1001" t="s">
        <v>5909</v>
      </c>
      <c r="D1001" t="s">
        <v>46</v>
      </c>
      <c r="E1001" s="7" t="str">
        <f>VLOOKUP(D1001, Index!$A$2:$B$31, 2, FALSE)</f>
        <v>Dodgers</v>
      </c>
      <c r="F1001" s="7">
        <f t="shared" si="15"/>
        <v>1000</v>
      </c>
      <c r="G1001" t="str">
        <f>'Prospects Data'!E1001</f>
        <v>SIRP</v>
      </c>
      <c r="H1001" t="str">
        <f>'Prospects Data'!F1001</f>
        <v>A</v>
      </c>
      <c r="I1001">
        <f>'Prospects Data'!G1001</f>
        <v>2026</v>
      </c>
      <c r="J1001">
        <f>'Prospects Data'!H1001</f>
        <v>40</v>
      </c>
      <c r="K1001" t="str">
        <f>'Prospects Data'!I1001</f>
        <v>High</v>
      </c>
      <c r="L1001">
        <f>'Prospects Data'!J1001</f>
        <v>0</v>
      </c>
      <c r="M1001">
        <f>'Prospects Data'!K1001</f>
        <v>22.741666599999999</v>
      </c>
      <c r="N1001" t="str">
        <f>'Prospects Data'!L1001</f>
        <v>6' 6"</v>
      </c>
      <c r="O1001">
        <f>'Prospects Data'!M1001</f>
        <v>240</v>
      </c>
      <c r="P1001" t="str">
        <f>'Prospects Data'!N1001</f>
        <v>R</v>
      </c>
      <c r="Q1001" t="str">
        <f>'Prospects Data'!O1001</f>
        <v>R</v>
      </c>
      <c r="R1001">
        <f>'Prospects Data'!P1001</f>
        <v>2023</v>
      </c>
      <c r="S1001" t="str">
        <f>'Prospects Data'!Q1001</f>
        <v>Draft</v>
      </c>
      <c r="T1001" t="str">
        <f>'Prospects Data'!R1001</f>
        <v>LAD</v>
      </c>
      <c r="U1001">
        <f>'Prospects Data'!S1001</f>
        <v>466500</v>
      </c>
      <c r="V1001" t="str">
        <f>'Prospects Data'!T1001</f>
        <v>Middle Tennessee State</v>
      </c>
      <c r="W1001" t="str">
        <f>'Prospects Data'!U1001</f>
        <v>Swan had an ERA north of 6.00 in his draft year but still presents the Dodgers' dev group with exciting raw material and lots of late-bloomer traits. For one, Swan throws really hard and was holding 96-98 mph velo as a starter at Middle Tennessee. He's also huge, at a broad-shouldered 6-foot-6, and is coming from a smaller program. It's feasible things might click for Swan from a command standpoint and enable him to start, but his current level of control is too raw to project him in that role. Swan is capable of missing bats with all three of his pitches, be it his upper-90s heater, his mid-80s slider, or his low-90s changeup. He works with extreme downhill plane, so steep it might actually be good, especially for his slider's playability. Swan is a very interesting developmental pitching prospect with a wide range of potential outcomes, the most likely of which puts him in a middle-inning relief role.</v>
      </c>
      <c r="X1001">
        <f>'Prospects Data'!V1001</f>
        <v>0</v>
      </c>
      <c r="Y1001" t="str">
        <f>'Prospects Data'!W1001</f>
        <v>sa3023514</v>
      </c>
    </row>
    <row r="1002" spans="2:25" x14ac:dyDescent="0.45">
      <c r="B1002">
        <v>35</v>
      </c>
      <c r="C1002" t="s">
        <v>5913</v>
      </c>
      <c r="D1002" t="s">
        <v>309</v>
      </c>
      <c r="E1002" s="7" t="str">
        <f>VLOOKUP(D1002, Index!$A$2:$B$31, 2, FALSE)</f>
        <v>Rockies</v>
      </c>
      <c r="F1002" s="7">
        <f t="shared" si="15"/>
        <v>1001</v>
      </c>
      <c r="G1002" t="str">
        <f>'Prospects Data'!E1002</f>
        <v>LF</v>
      </c>
      <c r="H1002" t="str">
        <f>'Prospects Data'!F1002</f>
        <v>CPX</v>
      </c>
      <c r="I1002">
        <f>'Prospects Data'!G1002</f>
        <v>2028</v>
      </c>
      <c r="J1002">
        <f>'Prospects Data'!H1002</f>
        <v>40</v>
      </c>
      <c r="K1002" t="str">
        <f>'Prospects Data'!I1002</f>
        <v>Med</v>
      </c>
      <c r="L1002">
        <f>'Prospects Data'!J1002</f>
        <v>0</v>
      </c>
      <c r="M1002">
        <f>'Prospects Data'!K1002</f>
        <v>18.9666666</v>
      </c>
      <c r="N1002" t="str">
        <f>'Prospects Data'!L1002</f>
        <v>6' 0"</v>
      </c>
      <c r="O1002">
        <f>'Prospects Data'!M1002</f>
        <v>190</v>
      </c>
      <c r="P1002" t="str">
        <f>'Prospects Data'!N1002</f>
        <v>L</v>
      </c>
      <c r="Q1002" t="str">
        <f>'Prospects Data'!O1002</f>
        <v>R</v>
      </c>
      <c r="R1002">
        <f>'Prospects Data'!P1002</f>
        <v>2022</v>
      </c>
      <c r="S1002" t="str">
        <f>'Prospects Data'!Q1002</f>
        <v>Intl15</v>
      </c>
      <c r="T1002" t="str">
        <f>'Prospects Data'!R1002</f>
        <v>COL</v>
      </c>
      <c r="U1002">
        <f>'Prospects Data'!S1002</f>
        <v>185000</v>
      </c>
      <c r="V1002" t="str">
        <f>'Prospects Data'!T1002</f>
        <v>Dominican Republic</v>
      </c>
      <c r="W1002" t="str">
        <f>'Prospects Data'!U1002</f>
        <v>Bernard is a hard-swinging corner outfield prospect who leveled the 2023 DSL (his second year in the league) because of his physicality and bat speed. After playing mostly second base in his first pro season, Bernard largely shifted to left field in year two, and that's the only position I've seen him at this spring. He swings with big time effort and can lose track of the baseball during the process. Of bulldog build, Bernard has a rare combination of short levers and strength, and he's going to get to power in games by virtue of this. However, he lacks traditional physical projection and has demonstrated only fair bat-to-ball skill thus far. He's a young prospect to watch who's going to have to keep mashing up the ladder to reinforce confidence that his hit tool will hold enough water for Bernard to clear the bar in left field.</v>
      </c>
      <c r="X1002" t="str">
        <f>'Prospects Data'!V1002</f>
        <v>WTOcmc1G-dQ</v>
      </c>
      <c r="Y1002" t="str">
        <f>'Prospects Data'!W1002</f>
        <v>sa3018477</v>
      </c>
    </row>
    <row r="1003" spans="2:25" x14ac:dyDescent="0.45">
      <c r="B1003">
        <v>35</v>
      </c>
      <c r="C1003" t="s">
        <v>2097</v>
      </c>
      <c r="D1003" t="s">
        <v>191</v>
      </c>
      <c r="E1003" s="7" t="str">
        <f>VLOOKUP(D1003, Index!$A$2:$B$31, 2, FALSE)</f>
        <v>Astros</v>
      </c>
      <c r="F1003" s="7">
        <f t="shared" si="15"/>
        <v>1002</v>
      </c>
      <c r="G1003" t="str">
        <f>'Prospects Data'!E1003</f>
        <v>CF</v>
      </c>
      <c r="H1003" t="str">
        <f>'Prospects Data'!F1003</f>
        <v>A</v>
      </c>
      <c r="I1003">
        <f>'Prospects Data'!G1003</f>
        <v>2027</v>
      </c>
      <c r="J1003">
        <f>'Prospects Data'!H1003</f>
        <v>35</v>
      </c>
      <c r="K1003" t="str">
        <f>'Prospects Data'!I1003</f>
        <v>Med</v>
      </c>
      <c r="L1003">
        <f>'Prospects Data'!J1003</f>
        <v>0</v>
      </c>
      <c r="M1003">
        <f>'Prospects Data'!K1003</f>
        <v>20.886111100000001</v>
      </c>
      <c r="N1003" t="str">
        <f>'Prospects Data'!L1003</f>
        <v>5' 7"</v>
      </c>
      <c r="O1003">
        <f>'Prospects Data'!M1003</f>
        <v>165</v>
      </c>
      <c r="P1003" t="str">
        <f>'Prospects Data'!N1003</f>
        <v>S</v>
      </c>
      <c r="Q1003" t="str">
        <f>'Prospects Data'!O1003</f>
        <v>R</v>
      </c>
      <c r="R1003">
        <f>'Prospects Data'!P1003</f>
        <v>2021</v>
      </c>
      <c r="S1003" t="str">
        <f>'Prospects Data'!Q1003</f>
        <v>Intl15</v>
      </c>
      <c r="T1003" t="str">
        <f>'Prospects Data'!R1003</f>
        <v>HOU</v>
      </c>
      <c r="U1003">
        <f>'Prospects Data'!S1003</f>
        <v>0</v>
      </c>
      <c r="V1003" t="str">
        <f>'Prospects Data'!T1003</f>
        <v>Dominican Republic</v>
      </c>
      <c r="W1003" t="str">
        <f>'Prospects Data'!U1003</f>
        <v>Encarnacion is a twitchy developmental outfield prospect with dangerous bat speed from both sides of the plate. The Astros have promoted Encarnacion even though he's struggled to perform on paper since entering full-season ball, though he's never been at any stop long enough to generate a meaningfully big sample. To the eye, this is an explosive and exciting athlete with impact speed and a surprising amount of thump for a smaller, younger hitter (Encarnacion is currently the youngest bat in Asheville). Because he's so compactly built and short to the baseball, Encarnacion has made above-average underlying rates of contact in 2024 even though he's hitting near the Mendoza line. His feel to hit is much better from the right side (where he actually tracks the ball) than the left (where he tends to cuts through the middle of the zone). A lack of reps and Encarnacion's age relative to his level of play offers hope of projection in this area. The same is true of Encarnacion's center field defense, which is lacking right now even though he's a plus runner. He began his career as an infielder and hasn't played much outfield yet. He has the tools to be a Daniel Nava/Andres Torres type of player but he needs substantial polish.</v>
      </c>
      <c r="X1003">
        <f>'Prospects Data'!V1003</f>
        <v>0</v>
      </c>
      <c r="Y1003" t="str">
        <f>'Prospects Data'!W1003</f>
        <v>sa3015781</v>
      </c>
    </row>
    <row r="1004" spans="2:25" x14ac:dyDescent="0.45">
      <c r="B1004">
        <v>35</v>
      </c>
      <c r="C1004" t="s">
        <v>5918</v>
      </c>
      <c r="D1004" t="s">
        <v>31</v>
      </c>
      <c r="E1004" s="7" t="str">
        <f>VLOOKUP(D1004, Index!$A$2:$B$31, 2, FALSE)</f>
        <v>Cubs</v>
      </c>
      <c r="F1004" s="7">
        <f t="shared" si="15"/>
        <v>1003</v>
      </c>
      <c r="G1004" t="str">
        <f>'Prospects Data'!E1004</f>
        <v>CF</v>
      </c>
      <c r="H1004" t="str">
        <f>'Prospects Data'!F1004</f>
        <v>A+</v>
      </c>
      <c r="I1004">
        <f>'Prospects Data'!G1004</f>
        <v>2026</v>
      </c>
      <c r="J1004">
        <f>'Prospects Data'!H1004</f>
        <v>35</v>
      </c>
      <c r="K1004" t="str">
        <f>'Prospects Data'!I1004</f>
        <v>Med</v>
      </c>
      <c r="L1004">
        <f>'Prospects Data'!J1004</f>
        <v>0</v>
      </c>
      <c r="M1004">
        <f>'Prospects Data'!K1004</f>
        <v>22.355555500000001</v>
      </c>
      <c r="N1004" t="str">
        <f>'Prospects Data'!L1004</f>
        <v>5' 10"</v>
      </c>
      <c r="O1004">
        <f>'Prospects Data'!M1004</f>
        <v>170</v>
      </c>
      <c r="P1004" t="str">
        <f>'Prospects Data'!N1004</f>
        <v>L</v>
      </c>
      <c r="Q1004" t="str">
        <f>'Prospects Data'!O1004</f>
        <v>L</v>
      </c>
      <c r="R1004">
        <f>'Prospects Data'!P1004</f>
        <v>2023</v>
      </c>
      <c r="S1004" t="str">
        <f>'Prospects Data'!Q1004</f>
        <v>Draft</v>
      </c>
      <c r="T1004" t="str">
        <f>'Prospects Data'!R1004</f>
        <v>CHC</v>
      </c>
      <c r="U1004">
        <f>'Prospects Data'!S1004</f>
        <v>180000</v>
      </c>
      <c r="V1004" t="str">
        <f>'Prospects Data'!T1004</f>
        <v>Minnesota</v>
      </c>
      <c r="W1004" t="str">
        <f>'Prospects Data'!U1004</f>
        <v>Little Bateman posted a .319/.406/.373 career line at Minnesota and has continued to post OBPs north of .400 so far in pro ball. The diminutive outfielder has a patient approach that prioritizes opposite field contact. He  just barely runs well enough to play center field, and plays it with the sort of infectious, wreckless abandon that fires up his teammates. Bateman is smaller than a typical big leaguer; Guardians outfielder Will Brennan (who got stronger in pro ball, but still isn't especially powerful or big) is a fair comp for what to hope Bateman can grow into. Especially if opposing pitchers attack him fearlessly due to his lack of power, his OBP skills will probably dip a bit as he climbs. Bateman has enough in the way of skills to have some prospect value, but he's probably a low-impact bench outfielder if he makes it.</v>
      </c>
      <c r="X1004">
        <f>'Prospects Data'!V1004</f>
        <v>0</v>
      </c>
      <c r="Y1004" t="str">
        <f>'Prospects Data'!W1004</f>
        <v>sa3022603</v>
      </c>
    </row>
    <row r="1005" spans="2:25" x14ac:dyDescent="0.45">
      <c r="B1005">
        <v>35</v>
      </c>
      <c r="C1005" t="s">
        <v>5921</v>
      </c>
      <c r="D1005" t="s">
        <v>16</v>
      </c>
      <c r="E1005" s="7" t="str">
        <f>VLOOKUP(D1005, Index!$A$2:$B$31, 2, FALSE)</f>
        <v>Giants</v>
      </c>
      <c r="F1005" s="7">
        <f t="shared" si="15"/>
        <v>1004</v>
      </c>
      <c r="G1005" t="str">
        <f>'Prospects Data'!E1005</f>
        <v>SIRP</v>
      </c>
      <c r="H1005" t="str">
        <f>'Prospects Data'!F1005</f>
        <v>AA</v>
      </c>
      <c r="I1005">
        <f>'Prospects Data'!G1005</f>
        <v>2025</v>
      </c>
      <c r="J1005">
        <f>'Prospects Data'!H1005</f>
        <v>35</v>
      </c>
      <c r="K1005" t="str">
        <f>'Prospects Data'!I1005</f>
        <v>High</v>
      </c>
      <c r="L1005">
        <f>'Prospects Data'!J1005</f>
        <v>0</v>
      </c>
      <c r="M1005">
        <f>'Prospects Data'!K1005</f>
        <v>29.863888800000002</v>
      </c>
      <c r="N1005" t="str">
        <f>'Prospects Data'!L1005</f>
        <v>6' 3"</v>
      </c>
      <c r="O1005">
        <f>'Prospects Data'!M1005</f>
        <v>220</v>
      </c>
      <c r="P1005" t="str">
        <f>'Prospects Data'!N1005</f>
        <v>R</v>
      </c>
      <c r="Q1005" t="str">
        <f>'Prospects Data'!O1005</f>
        <v>R</v>
      </c>
      <c r="R1005">
        <f>'Prospects Data'!P1005</f>
        <v>2014</v>
      </c>
      <c r="S1005" t="str">
        <f>'Prospects Data'!Q1005</f>
        <v>Draft</v>
      </c>
      <c r="T1005" t="str">
        <f>'Prospects Data'!R1005</f>
        <v>PHI</v>
      </c>
      <c r="U1005">
        <f>'Prospects Data'!S1005</f>
        <v>0</v>
      </c>
      <c r="V1005" t="str">
        <f>'Prospects Data'!T1005</f>
        <v>Chaffey College (CA)</v>
      </c>
      <c r="W1005" t="str">
        <f>'Prospects Data'!U1005</f>
        <v>Kiest has been at it for nearly a decade. He was a 28th round pick of the Phillies in 2014 and was released after two seasons. After a few years away from affiliated ball, he signed with the Twins in 2018 and pitched just 14 innings at Cedar Rapids before he was released again. Since then, he's pitched in Mexico and Independent ball; the Giants added him to their system at the very end of May 2023. Since then, Kiest has been scattering a mid-to-upper-90s fastball with hair on it, and he'll occasionally show you an above-average slider as well. His control is pretty fringy, and finding release consistency will be key to his journey continuing through the upper minors. Kiest began 2024 at Richmond and continues to throw hard without a great idea of where the baseball is going.</v>
      </c>
      <c r="X1005">
        <f>'Prospects Data'!V1005</f>
        <v>0</v>
      </c>
      <c r="Y1005" t="str">
        <f>'Prospects Data'!W1005</f>
        <v>sa738380</v>
      </c>
    </row>
    <row r="1006" spans="2:25" x14ac:dyDescent="0.45">
      <c r="B1006">
        <v>35</v>
      </c>
      <c r="C1006" t="s">
        <v>5925</v>
      </c>
      <c r="D1006" t="s">
        <v>10</v>
      </c>
      <c r="E1006" s="7" t="str">
        <f>VLOOKUP(D1006, Index!$A$2:$B$31, 2, FALSE)</f>
        <v>Mets</v>
      </c>
      <c r="F1006" s="7">
        <f t="shared" si="15"/>
        <v>1005</v>
      </c>
      <c r="G1006" t="str">
        <f>'Prospects Data'!E1006</f>
        <v>SIRP</v>
      </c>
      <c r="H1006" t="str">
        <f>'Prospects Data'!F1006</f>
        <v>A+</v>
      </c>
      <c r="I1006">
        <f>'Prospects Data'!G1006</f>
        <v>2026</v>
      </c>
      <c r="J1006">
        <f>'Prospects Data'!H1006</f>
        <v>35</v>
      </c>
      <c r="K1006" t="str">
        <f>'Prospects Data'!I1006</f>
        <v>Med</v>
      </c>
      <c r="L1006">
        <f>'Prospects Data'!J1006</f>
        <v>0</v>
      </c>
      <c r="M1006">
        <f>'Prospects Data'!K1006</f>
        <v>22.816666600000001</v>
      </c>
      <c r="N1006" t="str">
        <f>'Prospects Data'!L1006</f>
        <v>6' 3"</v>
      </c>
      <c r="O1006">
        <f>'Prospects Data'!M1006</f>
        <v>205</v>
      </c>
      <c r="P1006" t="str">
        <f>'Prospects Data'!N1006</f>
        <v>R</v>
      </c>
      <c r="Q1006" t="str">
        <f>'Prospects Data'!O1006</f>
        <v>R</v>
      </c>
      <c r="R1006">
        <f>'Prospects Data'!P1006</f>
        <v>2023</v>
      </c>
      <c r="S1006" t="str">
        <f>'Prospects Data'!Q1006</f>
        <v>Draft</v>
      </c>
      <c r="T1006" t="str">
        <f>'Prospects Data'!R1006</f>
        <v>NYM</v>
      </c>
      <c r="U1006">
        <f>'Prospects Data'!S1006</f>
        <v>200000</v>
      </c>
      <c r="V1006" t="str">
        <f>'Prospects Data'!T1006</f>
        <v>UNC Wilmington</v>
      </c>
      <c r="W1006" t="str">
        <f>'Prospects Data'!U1006</f>
        <v>Banks was a redshirt junior draftee who was at Wake Tech and Catawba before UNC Wilmington. His velo peaked during the 2023 college postseason, when Banks was 96-99 mph at Regionals. So far in 2024, he's been more in the 94-96 mph range with a little bit of natural cut. He's a strapping 6-foot-3 righty with a shot to be a pretty standard middle reliever if the Mets can improve one of his secondary pitches.</v>
      </c>
      <c r="X1006">
        <f>'Prospects Data'!V1006</f>
        <v>0</v>
      </c>
      <c r="Y1006" t="str">
        <f>'Prospects Data'!W1006</f>
        <v>sa3023097</v>
      </c>
    </row>
    <row r="1007" spans="2:25" x14ac:dyDescent="0.45">
      <c r="B1007">
        <v>35</v>
      </c>
      <c r="C1007" t="s">
        <v>5928</v>
      </c>
      <c r="D1007" t="s">
        <v>155</v>
      </c>
      <c r="E1007" s="7" t="str">
        <f>VLOOKUP(D1007, Index!$A$2:$B$31, 2, FALSE)</f>
        <v>Royals</v>
      </c>
      <c r="F1007" s="7">
        <f t="shared" si="15"/>
        <v>1006</v>
      </c>
      <c r="G1007" t="str">
        <f>'Prospects Data'!E1007</f>
        <v>SIRP</v>
      </c>
      <c r="H1007" t="str">
        <f>'Prospects Data'!F1007</f>
        <v>AAA</v>
      </c>
      <c r="I1007">
        <f>'Prospects Data'!G1007</f>
        <v>2024</v>
      </c>
      <c r="J1007">
        <f>'Prospects Data'!H1007</f>
        <v>35</v>
      </c>
      <c r="K1007" t="str">
        <f>'Prospects Data'!I1007</f>
        <v>Med</v>
      </c>
      <c r="L1007">
        <f>'Prospects Data'!J1007</f>
        <v>0</v>
      </c>
      <c r="M1007">
        <f>'Prospects Data'!K1007</f>
        <v>25.116666599999999</v>
      </c>
      <c r="N1007" t="str">
        <f>'Prospects Data'!L1007</f>
        <v>6' 7"</v>
      </c>
      <c r="O1007">
        <f>'Prospects Data'!M1007</f>
        <v>225</v>
      </c>
      <c r="P1007" t="str">
        <f>'Prospects Data'!N1007</f>
        <v>R</v>
      </c>
      <c r="Q1007" t="str">
        <f>'Prospects Data'!O1007</f>
        <v>R</v>
      </c>
      <c r="R1007">
        <f>'Prospects Data'!P1007</f>
        <v>2017</v>
      </c>
      <c r="S1007" t="str">
        <f>'Prospects Data'!Q1007</f>
        <v>J2</v>
      </c>
      <c r="T1007" t="str">
        <f>'Prospects Data'!R1007</f>
        <v>MIN</v>
      </c>
      <c r="U1007">
        <f>'Prospects Data'!S1007</f>
        <v>0</v>
      </c>
      <c r="V1007" t="str">
        <f>'Prospects Data'!T1007</f>
        <v>Dominican Republic</v>
      </c>
      <c r="W1007" t="str">
        <f>'Prospects Data'!U1007</f>
        <v>Cruz, who was part of the Michael A. Taylor trade, made his big league debut in 2023 (12.2 innings) and is having a fine Triple-A season in 2024 (28% K%, 10% BB%, an ERA and FIP hovering around 4.00). He continues to sit in the 95-99 mph range and rip the occasional triple-digit fastball with riding action through the zone. He has shotgun command and thereâ€™s still a lack of consistent finish on Cruzâ€™s slider, but it has had a second plane more frequently this year. Itâ€™s an offering that is limited by its reliance on chase. If something clicks with Cruzâ€™s slider command that allows him to finish it more regularly, he'll have a stretch where he slots into a middle relief role. Until then, this continues to be an up/down single-inning relief profile.</v>
      </c>
      <c r="X1007">
        <f>'Prospects Data'!V1007</f>
        <v>0</v>
      </c>
      <c r="Y1007">
        <f>'Prospects Data'!W1007</f>
        <v>23165</v>
      </c>
    </row>
    <row r="1008" spans="2:25" x14ac:dyDescent="0.45">
      <c r="B1008">
        <v>35</v>
      </c>
      <c r="C1008" t="s">
        <v>5930</v>
      </c>
      <c r="D1008" t="s">
        <v>178</v>
      </c>
      <c r="E1008" s="7" t="str">
        <f>VLOOKUP(D1008, Index!$A$2:$B$31, 2, FALSE)</f>
        <v>Yankees</v>
      </c>
      <c r="F1008" s="7">
        <f t="shared" si="15"/>
        <v>1007</v>
      </c>
      <c r="G1008" t="str">
        <f>'Prospects Data'!E1008</f>
        <v>SIRP</v>
      </c>
      <c r="H1008" t="str">
        <f>'Prospects Data'!F1008</f>
        <v>CPX</v>
      </c>
      <c r="I1008">
        <f>'Prospects Data'!G1008</f>
        <v>2026</v>
      </c>
      <c r="J1008">
        <f>'Prospects Data'!H1008</f>
        <v>35</v>
      </c>
      <c r="K1008" t="str">
        <f>'Prospects Data'!I1008</f>
        <v>High</v>
      </c>
      <c r="L1008">
        <f>'Prospects Data'!J1008</f>
        <v>0</v>
      </c>
      <c r="M1008">
        <f>'Prospects Data'!K1008</f>
        <v>20.702777699999999</v>
      </c>
      <c r="N1008" t="str">
        <f>'Prospects Data'!L1008</f>
        <v>6' 0"</v>
      </c>
      <c r="O1008">
        <f>'Prospects Data'!M1008</f>
        <v>175</v>
      </c>
      <c r="P1008" t="str">
        <f>'Prospects Data'!N1008</f>
        <v>R</v>
      </c>
      <c r="Q1008" t="str">
        <f>'Prospects Data'!O1008</f>
        <v>R</v>
      </c>
      <c r="R1008">
        <f>'Prospects Data'!P1008</f>
        <v>2021</v>
      </c>
      <c r="S1008" t="str">
        <f>'Prospects Data'!Q1008</f>
        <v>Intl15</v>
      </c>
      <c r="T1008" t="str">
        <f>'Prospects Data'!R1008</f>
        <v>NYY</v>
      </c>
      <c r="U1008">
        <f>'Prospects Data'!S1008</f>
        <v>0</v>
      </c>
      <c r="V1008" t="str">
        <f>'Prospects Data'!T1008</f>
        <v>Dominican Republic</v>
      </c>
      <c r="W1008" t="str">
        <f>'Prospects Data'!U1008</f>
        <v>Mendoza has perhaps the best present stuff of any Yankees pitcher who spent 2023 on the complex, but he also walked nearly a batter per inning and profiles solely in relief. The loose-bodied righty pumps exploding mid-90s gas from a low three-quarters slot and has a gyro-style slider that plays well off of his heater. Assuming Mendoza can corral his mechanics, he projects as a solid middle reliever.</v>
      </c>
      <c r="X1008">
        <f>'Prospects Data'!V1008</f>
        <v>0</v>
      </c>
      <c r="Y1008" t="str">
        <f>'Prospects Data'!W1008</f>
        <v>sa3017321</v>
      </c>
    </row>
    <row r="1009" spans="2:25" x14ac:dyDescent="0.45">
      <c r="B1009">
        <v>35</v>
      </c>
      <c r="C1009" t="s">
        <v>5933</v>
      </c>
      <c r="D1009" t="s">
        <v>18</v>
      </c>
      <c r="E1009" s="7" t="str">
        <f>VLOOKUP(D1009, Index!$A$2:$B$31, 2, FALSE)</f>
        <v>Diamondbacks</v>
      </c>
      <c r="F1009" s="7">
        <f t="shared" si="15"/>
        <v>1008</v>
      </c>
      <c r="G1009" t="str">
        <f>'Prospects Data'!E1009</f>
        <v>MIRP</v>
      </c>
      <c r="H1009" t="str">
        <f>'Prospects Data'!F1009</f>
        <v>AA</v>
      </c>
      <c r="I1009">
        <f>'Prospects Data'!G1009</f>
        <v>2026</v>
      </c>
      <c r="J1009">
        <f>'Prospects Data'!H1009</f>
        <v>35</v>
      </c>
      <c r="K1009" t="str">
        <f>'Prospects Data'!I1009</f>
        <v>Med</v>
      </c>
      <c r="L1009">
        <f>'Prospects Data'!J1009</f>
        <v>0</v>
      </c>
      <c r="M1009">
        <f>'Prospects Data'!K1009</f>
        <v>23.069444399999998</v>
      </c>
      <c r="N1009" t="str">
        <f>'Prospects Data'!L1009</f>
        <v>6' 4"</v>
      </c>
      <c r="O1009">
        <f>'Prospects Data'!M1009</f>
        <v>200</v>
      </c>
      <c r="P1009" t="str">
        <f>'Prospects Data'!N1009</f>
        <v>L</v>
      </c>
      <c r="Q1009" t="str">
        <f>'Prospects Data'!O1009</f>
        <v>L</v>
      </c>
      <c r="R1009">
        <f>'Prospects Data'!P1009</f>
        <v>2022</v>
      </c>
      <c r="S1009" t="str">
        <f>'Prospects Data'!Q1009</f>
        <v>Draft</v>
      </c>
      <c r="T1009" t="str">
        <f>'Prospects Data'!R1009</f>
        <v>ARI</v>
      </c>
      <c r="U1009">
        <f>'Prospects Data'!S1009</f>
        <v>400000</v>
      </c>
      <c r="V1009" t="str">
        <f>'Prospects Data'!T1009</f>
        <v>Charlotte</v>
      </c>
      <c r="W1009" t="str">
        <f>'Prospects Data'!U1009</f>
        <v>Giesting (rhymes with bee sting) was a young-for-the-class over-slot 11th rounder from UNC Charlotte who had some dominant outings late in the 2022 college season. He has a prototypical pitcher's frame, a plus breaking ball, and he struck out a batter per inning last year despite his fastball only sitting about 88-92 mph. Giesting's walks were inflated in 2023 and he's back at Hillsboro to start 2024. His delivery is a little stiff and violent, and Eric had him projected as a reliever coming out of college. He's still starting, but a lefty specialist type of role is Giesting's most likely outcome.</v>
      </c>
      <c r="X1009">
        <f>'Prospects Data'!V1009</f>
        <v>0</v>
      </c>
      <c r="Y1009" t="str">
        <f>'Prospects Data'!W1009</f>
        <v>sa3020402</v>
      </c>
    </row>
    <row r="1010" spans="2:25" x14ac:dyDescent="0.45">
      <c r="B1010">
        <v>35</v>
      </c>
      <c r="C1010" t="s">
        <v>868</v>
      </c>
      <c r="D1010" t="s">
        <v>36</v>
      </c>
      <c r="E1010" s="7" t="str">
        <f>VLOOKUP(D1010, Index!$A$2:$B$31, 2, FALSE)</f>
        <v>Reds</v>
      </c>
      <c r="F1010" s="7">
        <f t="shared" si="15"/>
        <v>1009</v>
      </c>
      <c r="G1010" t="str">
        <f>'Prospects Data'!E1010</f>
        <v>C</v>
      </c>
      <c r="H1010" t="str">
        <f>'Prospects Data'!F1010</f>
        <v>A+</v>
      </c>
      <c r="I1010">
        <f>'Prospects Data'!G1010</f>
        <v>2027</v>
      </c>
      <c r="J1010">
        <f>'Prospects Data'!H1010</f>
        <v>35</v>
      </c>
      <c r="K1010" t="str">
        <f>'Prospects Data'!I1010</f>
        <v>High</v>
      </c>
      <c r="L1010">
        <f>'Prospects Data'!J1010</f>
        <v>0</v>
      </c>
      <c r="M1010">
        <f>'Prospects Data'!K1010</f>
        <v>23.661111099999999</v>
      </c>
      <c r="N1010" t="str">
        <f>'Prospects Data'!L1010</f>
        <v>6' 2"</v>
      </c>
      <c r="O1010">
        <f>'Prospects Data'!M1010</f>
        <v>200</v>
      </c>
      <c r="P1010" t="str">
        <f>'Prospects Data'!N1010</f>
        <v>L</v>
      </c>
      <c r="Q1010" t="str">
        <f>'Prospects Data'!O1010</f>
        <v>R</v>
      </c>
      <c r="R1010">
        <f>'Prospects Data'!P1010</f>
        <v>2022</v>
      </c>
      <c r="S1010" t="str">
        <f>'Prospects Data'!Q1010</f>
        <v>Draft</v>
      </c>
      <c r="T1010" t="str">
        <f>'Prospects Data'!R1010</f>
        <v>CIN</v>
      </c>
      <c r="U1010">
        <f>'Prospects Data'!S1010</f>
        <v>364600</v>
      </c>
      <c r="V1010" t="str">
        <f>'Prospects Data'!T1010</f>
        <v>Virginia Tech</v>
      </c>
      <c r="W1010" t="str">
        <f>'Prospects Data'!U1010</f>
        <v>There was a time when Hunter's concerning lack of secondary pitch recognition could have been explained away due to missing reps, as his first two years at Virginia Tech were squelched by the pandemic and a broken hamate. But we're now a couple of years removed from that and Hunter's still struggling with strikeouts in the low minors even as he gets to his impressive power. He hit 15 homers in just over 100 games in 2023 and has the well-composed, projectable frame of a power-hitting threat. He could be a Blake Sabol type of player who catches and sees some action at another position in a part-time capacity.</v>
      </c>
      <c r="X1010">
        <f>'Prospects Data'!V1010</f>
        <v>0</v>
      </c>
      <c r="Y1010" t="str">
        <f>'Prospects Data'!W1010</f>
        <v>sa3020199</v>
      </c>
    </row>
    <row r="1011" spans="2:25" x14ac:dyDescent="0.45">
      <c r="B1011">
        <v>35</v>
      </c>
      <c r="C1011" t="s">
        <v>770</v>
      </c>
      <c r="D1011" t="s">
        <v>170</v>
      </c>
      <c r="E1011" s="7" t="str">
        <f>VLOOKUP(D1011, Index!$A$2:$B$31, 2, FALSE)</f>
        <v>Guardians</v>
      </c>
      <c r="F1011" s="7">
        <f t="shared" si="15"/>
        <v>1010</v>
      </c>
      <c r="G1011" t="str">
        <f>'Prospects Data'!E1011</f>
        <v>1B</v>
      </c>
      <c r="H1011" t="str">
        <f>'Prospects Data'!F1011</f>
        <v>MLB</v>
      </c>
      <c r="I1011">
        <f>'Prospects Data'!G1011</f>
        <v>2024</v>
      </c>
      <c r="J1011">
        <f>'Prospects Data'!H1011</f>
        <v>35</v>
      </c>
      <c r="K1011" t="str">
        <f>'Prospects Data'!I1011</f>
        <v>Med</v>
      </c>
      <c r="L1011">
        <f>'Prospects Data'!J1011</f>
        <v>0</v>
      </c>
      <c r="M1011">
        <f>'Prospects Data'!K1011</f>
        <v>23.033333299999999</v>
      </c>
      <c r="N1011" t="str">
        <f>'Prospects Data'!L1011</f>
        <v>6' 3"</v>
      </c>
      <c r="O1011">
        <f>'Prospects Data'!M1011</f>
        <v>250</v>
      </c>
      <c r="P1011" t="str">
        <f>'Prospects Data'!N1011</f>
        <v>R</v>
      </c>
      <c r="Q1011" t="str">
        <f>'Prospects Data'!O1011</f>
        <v>R</v>
      </c>
      <c r="R1011">
        <f>'Prospects Data'!P1011</f>
        <v>2017</v>
      </c>
      <c r="S1011" t="str">
        <f>'Prospects Data'!Q1011</f>
        <v>J2</v>
      </c>
      <c r="T1011" t="str">
        <f>'Prospects Data'!R1011</f>
        <v>CLE</v>
      </c>
      <c r="U1011">
        <f>'Prospects Data'!S1011</f>
        <v>100000</v>
      </c>
      <c r="V1011" t="str">
        <f>'Prospects Data'!T1011</f>
        <v>Dominican Republic</v>
      </c>
      <c r="W1011" t="str">
        <f>'Prospects Data'!U1011</f>
        <v>Noel has been a power-hitting prospect of note for the last several years, as he had absurd exit velocities for a teenage hitter in the lower levels of the minors. Poor plate discipline has begun to have a more meaningful impact on Noel's performance as he has climbed the minor league ladder, and as he has become a relatively immobile first base-only athlete (especially for his age), it looks increasingly less likely that he will be able to clear the high offense bar necessary for a hitter with his flaws. Because the Guardians are so starved for power, it's plausible Noel will be up and down this year if one of their thumpers gets hurt. This is a fringe 40-man guy who (and it's rare for me to write this about such a young player) is probably two years away from being a candidate for pro ball in Asia.</v>
      </c>
      <c r="X1011">
        <f>'Prospects Data'!V1011</f>
        <v>0</v>
      </c>
      <c r="Y1011">
        <f>'Prospects Data'!W1011</f>
        <v>24257</v>
      </c>
    </row>
    <row r="1012" spans="2:25" x14ac:dyDescent="0.45">
      <c r="B1012">
        <v>35</v>
      </c>
      <c r="C1012" t="s">
        <v>5939</v>
      </c>
      <c r="D1012" t="s">
        <v>107</v>
      </c>
      <c r="E1012" s="7" t="str">
        <f>VLOOKUP(D1012, Index!$A$2:$B$31, 2, FALSE)</f>
        <v>Braves</v>
      </c>
      <c r="F1012" s="7">
        <f t="shared" si="15"/>
        <v>1011</v>
      </c>
      <c r="G1012" t="str">
        <f>'Prospects Data'!E1012</f>
        <v>SIRP</v>
      </c>
      <c r="H1012" t="str">
        <f>'Prospects Data'!F1012</f>
        <v>AA</v>
      </c>
      <c r="I1012">
        <f>'Prospects Data'!G1012</f>
        <v>2027</v>
      </c>
      <c r="J1012">
        <f>'Prospects Data'!H1012</f>
        <v>35</v>
      </c>
      <c r="K1012" t="str">
        <f>'Prospects Data'!I1012</f>
        <v>High</v>
      </c>
      <c r="L1012">
        <f>'Prospects Data'!J1012</f>
        <v>0</v>
      </c>
      <c r="M1012">
        <f>'Prospects Data'!K1012</f>
        <v>23.5083333</v>
      </c>
      <c r="N1012" t="str">
        <f>'Prospects Data'!L1012</f>
        <v>6' 0"</v>
      </c>
      <c r="O1012">
        <f>'Prospects Data'!M1012</f>
        <v>180</v>
      </c>
      <c r="P1012" t="str">
        <f>'Prospects Data'!N1012</f>
        <v>R</v>
      </c>
      <c r="Q1012" t="str">
        <f>'Prospects Data'!O1012</f>
        <v>R</v>
      </c>
      <c r="R1012">
        <f>'Prospects Data'!P1012</f>
        <v>2019</v>
      </c>
      <c r="S1012" t="str">
        <f>'Prospects Data'!Q1012</f>
        <v>J2</v>
      </c>
      <c r="T1012" t="str">
        <f>'Prospects Data'!R1012</f>
        <v>ATL</v>
      </c>
      <c r="U1012">
        <f>'Prospects Data'!S1012</f>
        <v>0</v>
      </c>
      <c r="V1012" t="str">
        <f>'Prospects Data'!T1012</f>
        <v>Dominican Republic</v>
      </c>
      <c r="W1012" t="str">
        <f>'Prospects Data'!U1012</f>
        <v>Joseph's delivery is so messy that even though he has some of the best arm strength in the system, he just barely scoots onto the list on sheer talent. Pitching out of Rome's bullpen, Joseph was humming in 97-98 mph fastballs the night before list publication and bending in upper-80s sliders with 2,900 rpm. He's a very physical, low-ish slot righty without tactile feel for release. So inconsistent is Joseph's release point that his nickname could be Elison "Jesus, Mary and" Joseph, which is what I found myself muttering watching Rome's catchers sprinting to the backstop during film study. If Joseph can find even 40-grade control, he'll be a good reliever.</v>
      </c>
      <c r="X1012">
        <f>'Prospects Data'!V1012</f>
        <v>0</v>
      </c>
      <c r="Y1012" t="str">
        <f>'Prospects Data'!W1012</f>
        <v>sa3015306</v>
      </c>
    </row>
    <row r="1013" spans="2:25" x14ac:dyDescent="0.45">
      <c r="B1013">
        <v>35</v>
      </c>
      <c r="C1013" t="s">
        <v>5942</v>
      </c>
      <c r="D1013" t="s">
        <v>130</v>
      </c>
      <c r="E1013" s="7" t="str">
        <f>VLOOKUP(D1013, Index!$A$2:$B$31, 2, FALSE)</f>
        <v>Rangers</v>
      </c>
      <c r="F1013" s="7">
        <f t="shared" si="15"/>
        <v>1012</v>
      </c>
      <c r="G1013" t="str">
        <f>'Prospects Data'!E1013</f>
        <v>LF</v>
      </c>
      <c r="H1013">
        <f>'Prospects Data'!F1013</f>
        <v>0</v>
      </c>
      <c r="I1013">
        <f>'Prospects Data'!G1013</f>
        <v>2027</v>
      </c>
      <c r="J1013">
        <f>'Prospects Data'!H1013</f>
        <v>35</v>
      </c>
      <c r="K1013" t="str">
        <f>'Prospects Data'!I1013</f>
        <v>High</v>
      </c>
      <c r="L1013">
        <f>'Prospects Data'!J1013</f>
        <v>0</v>
      </c>
      <c r="M1013">
        <f>'Prospects Data'!K1013</f>
        <v>21.233333300000002</v>
      </c>
      <c r="N1013" t="str">
        <f>'Prospects Data'!L1013</f>
        <v>5' 11"</v>
      </c>
      <c r="O1013">
        <f>'Prospects Data'!M1013</f>
        <v>197</v>
      </c>
      <c r="P1013" t="str">
        <f>'Prospects Data'!N1013</f>
        <v>L</v>
      </c>
      <c r="Q1013" t="str">
        <f>'Prospects Data'!O1013</f>
        <v>L</v>
      </c>
      <c r="R1013">
        <f>'Prospects Data'!P1013</f>
        <v>2024</v>
      </c>
      <c r="S1013" t="str">
        <f>'Prospects Data'!Q1013</f>
        <v>Draft</v>
      </c>
      <c r="T1013" t="str">
        <f>'Prospects Data'!R1013</f>
        <v>TEX</v>
      </c>
      <c r="U1013">
        <f>'Prospects Data'!S1013</f>
        <v>0</v>
      </c>
      <c r="V1013" t="str">
        <f>'Prospects Data'!T1013</f>
        <v>Tennessee</v>
      </c>
      <c r="W1013" t="str">
        <f>'Prospects Data'!U1013</f>
        <v>Physical draft-eligible sophomore who slashed .328/.452/.689 at Tennessee and hit 30 career homers, 23 of them in 2024. Popeye build â€” stocky and strong with big biceps and forearms. Plus low-ball power, will drop the bat head and hit some epic pull-side homers. Will occasionally flatten his path and work the oppo gap, but generally struggles to cover the outer half of the zone. Below-average contact rates, especially within the strike zone. Power-over-hit left field-only profile with less projection than some of the other college hitters of this ilk.</v>
      </c>
      <c r="X1013">
        <f>'Prospects Data'!V1013</f>
        <v>0</v>
      </c>
      <c r="Y1013">
        <f>'Prospects Data'!W1013</f>
        <v>0</v>
      </c>
    </row>
    <row r="1014" spans="2:25" x14ac:dyDescent="0.45">
      <c r="B1014">
        <v>35</v>
      </c>
      <c r="C1014" t="s">
        <v>5944</v>
      </c>
      <c r="D1014" t="s">
        <v>21</v>
      </c>
      <c r="E1014" s="7" t="str">
        <f>VLOOKUP(D1014, Index!$A$2:$B$31, 2, FALSE)</f>
        <v>Orioles</v>
      </c>
      <c r="F1014" s="7">
        <f t="shared" si="15"/>
        <v>1013</v>
      </c>
      <c r="G1014" t="str">
        <f>'Prospects Data'!E1014</f>
        <v>SIRP</v>
      </c>
      <c r="H1014" t="str">
        <f>'Prospects Data'!F1014</f>
        <v>AAA</v>
      </c>
      <c r="I1014">
        <f>'Prospects Data'!G1014</f>
        <v>2025</v>
      </c>
      <c r="J1014">
        <f>'Prospects Data'!H1014</f>
        <v>35</v>
      </c>
      <c r="K1014" t="str">
        <f>'Prospects Data'!I1014</f>
        <v>Med</v>
      </c>
      <c r="L1014">
        <f>'Prospects Data'!J1014</f>
        <v>0</v>
      </c>
      <c r="M1014">
        <f>'Prospects Data'!K1014</f>
        <v>25.766666600000001</v>
      </c>
      <c r="N1014" t="str">
        <f>'Prospects Data'!L1014</f>
        <v>6' 4"</v>
      </c>
      <c r="O1014">
        <f>'Prospects Data'!M1014</f>
        <v>235</v>
      </c>
      <c r="P1014" t="str">
        <f>'Prospects Data'!N1014</f>
        <v>R</v>
      </c>
      <c r="Q1014" t="str">
        <f>'Prospects Data'!O1014</f>
        <v>R</v>
      </c>
      <c r="R1014">
        <f>'Prospects Data'!P1014</f>
        <v>2021</v>
      </c>
      <c r="S1014" t="str">
        <f>'Prospects Data'!Q1014</f>
        <v>Draft</v>
      </c>
      <c r="T1014" t="str">
        <f>'Prospects Data'!R1014</f>
        <v>BAL</v>
      </c>
      <c r="U1014">
        <f>'Prospects Data'!S1014</f>
        <v>100000</v>
      </c>
      <c r="V1014" t="str">
        <f>'Prospects Data'!T1014</f>
        <v>New Mexico</v>
      </c>
      <c r="W1014" t="str">
        <f>'Prospects Data'!U1014</f>
        <v>Armbruester has added four ticks to his riding fastball's average velocity since entering pro ball and has also integrated a second, harder breaking ball into his repertoire. His changeup has taken a back seat to his other three pitches as Armbruester labors through Triple-A starts with strike-throwing issues that weren't previously present. Armbruester's fastball plays up a bit thanks to above-average movement and extension. He also hides the ball for a really long time, so long in fact (and with such a stiff, stabbing motion down behind his butt) that his arm stroke is often late. Both his mid-80s cutter and upper-70s slider have distinct shape and use, but Armbruester is struggling to locate them right now. He'll throw a slower version of his slider against lefties as a strike-getter. The elements to be a somewhat platoon-vulnerable backend starter are here, but not if Armbruester's control has regressed for good. If it has, then he's more likely a middle reliever, and probably just the single-inning sort.</v>
      </c>
      <c r="X1014">
        <f>'Prospects Data'!V1014</f>
        <v>0</v>
      </c>
      <c r="Y1014" t="str">
        <f>'Prospects Data'!W1014</f>
        <v>sa3017548</v>
      </c>
    </row>
    <row r="1015" spans="2:25" x14ac:dyDescent="0.45">
      <c r="B1015">
        <v>35</v>
      </c>
      <c r="C1015" t="s">
        <v>5948</v>
      </c>
      <c r="D1015" t="s">
        <v>76</v>
      </c>
      <c r="E1015" s="7" t="str">
        <f>VLOOKUP(D1015, Index!$A$2:$B$31, 2, FALSE)</f>
        <v>Pirates</v>
      </c>
      <c r="F1015" s="7">
        <f t="shared" si="15"/>
        <v>1014</v>
      </c>
      <c r="G1015" t="str">
        <f>'Prospects Data'!E1015</f>
        <v>SS</v>
      </c>
      <c r="H1015" t="str">
        <f>'Prospects Data'!F1015</f>
        <v>AA</v>
      </c>
      <c r="I1015">
        <f>'Prospects Data'!G1015</f>
        <v>2025</v>
      </c>
      <c r="J1015">
        <f>'Prospects Data'!H1015</f>
        <v>35</v>
      </c>
      <c r="K1015" t="str">
        <f>'Prospects Data'!I1015</f>
        <v>Low</v>
      </c>
      <c r="L1015">
        <f>'Prospects Data'!J1015</f>
        <v>0</v>
      </c>
      <c r="M1015">
        <f>'Prospects Data'!K1015</f>
        <v>23.058333300000001</v>
      </c>
      <c r="N1015" t="str">
        <f>'Prospects Data'!L1015</f>
        <v>5' 7"</v>
      </c>
      <c r="O1015">
        <f>'Prospects Data'!M1015</f>
        <v>154</v>
      </c>
      <c r="P1015" t="str">
        <f>'Prospects Data'!N1015</f>
        <v>L</v>
      </c>
      <c r="Q1015" t="str">
        <f>'Prospects Data'!O1015</f>
        <v>R</v>
      </c>
      <c r="R1015">
        <f>'Prospects Data'!P1015</f>
        <v>2019</v>
      </c>
      <c r="S1015" t="str">
        <f>'Prospects Data'!Q1015</f>
        <v>J2</v>
      </c>
      <c r="T1015" t="str">
        <f>'Prospects Data'!R1015</f>
        <v>PIT</v>
      </c>
      <c r="U1015">
        <f>'Prospects Data'!S1015</f>
        <v>380000</v>
      </c>
      <c r="V1015" t="str">
        <f>'Prospects Data'!T1015</f>
        <v>Taiwan</v>
      </c>
      <c r="W1015" t="str">
        <f>'Prospects Data'!U1015</f>
        <v>Even though his style of hitting evolved out of a "slash and dash" phase that took advantage of A-ball defenses, Cheng's offense has petered out some as he's reached Double-A. Cheng's plate discipline remains very impressive, but he hasn't become meaningfully stronger even as he approaches his 23rd birthday. He is, at times, overwhelmed by upper-level velocity, and his lack of power and contact quality are diluting the performance of his hit tool below his bat control talent. He can still play a fair shortstop thanks to flashy actions and advanced field awareness. This is a bottom-of-the-40-man type because of his defensive ability.</v>
      </c>
      <c r="X1015">
        <f>'Prospects Data'!V1015</f>
        <v>0</v>
      </c>
      <c r="Y1015" t="str">
        <f>'Prospects Data'!W1015</f>
        <v>sa3015376</v>
      </c>
    </row>
    <row r="1016" spans="2:25" x14ac:dyDescent="0.45">
      <c r="B1016">
        <v>35</v>
      </c>
      <c r="C1016" t="s">
        <v>5950</v>
      </c>
      <c r="D1016" t="s">
        <v>98</v>
      </c>
      <c r="E1016" s="7" t="str">
        <f>VLOOKUP(D1016, Index!$A$2:$B$31, 2, FALSE)</f>
        <v>Blue Jays</v>
      </c>
      <c r="F1016" s="7">
        <f t="shared" si="15"/>
        <v>1015</v>
      </c>
      <c r="G1016" t="str">
        <f>'Prospects Data'!E1016</f>
        <v>2B</v>
      </c>
      <c r="H1016" t="str">
        <f>'Prospects Data'!F1016</f>
        <v>CPX</v>
      </c>
      <c r="I1016">
        <f>'Prospects Data'!G1016</f>
        <v>2028</v>
      </c>
      <c r="J1016">
        <f>'Prospects Data'!H1016</f>
        <v>35</v>
      </c>
      <c r="K1016" t="str">
        <f>'Prospects Data'!I1016</f>
        <v>Med</v>
      </c>
      <c r="L1016">
        <f>'Prospects Data'!J1016</f>
        <v>0</v>
      </c>
      <c r="M1016">
        <f>'Prospects Data'!K1016</f>
        <v>18.4222222</v>
      </c>
      <c r="N1016" t="str">
        <f>'Prospects Data'!L1016</f>
        <v>5' 10"</v>
      </c>
      <c r="O1016">
        <f>'Prospects Data'!M1016</f>
        <v>180</v>
      </c>
      <c r="P1016" t="str">
        <f>'Prospects Data'!N1016</f>
        <v>L</v>
      </c>
      <c r="Q1016" t="str">
        <f>'Prospects Data'!O1016</f>
        <v>R</v>
      </c>
      <c r="R1016">
        <f>'Prospects Data'!P1016</f>
        <v>2023</v>
      </c>
      <c r="S1016" t="str">
        <f>'Prospects Data'!Q1016</f>
        <v>Draft</v>
      </c>
      <c r="T1016" t="str">
        <f>'Prospects Data'!R1016</f>
        <v>TOR</v>
      </c>
      <c r="U1016">
        <f>'Prospects Data'!S1016</f>
        <v>285000</v>
      </c>
      <c r="V1016" t="str">
        <f>'Prospects Data'!T1016</f>
        <v>Lambrick Park SS (BC)</v>
      </c>
      <c r="W1016" t="str">
        <f>'Prospects Data'!U1016</f>
        <v>The Jays gave Shaw a little more than a quarter of a million to sign as a ninth rounder. We think he's one of the more interesting sleepers in the system. His hitting hands are quick and authoritative, and we love the way he uses the ground to generate modest power. Shaw continues Toronto's pattern of targeting short-levered hitters in the amateur space. He's a bat-first developmental second base prospect who could have an impact hit tool.</v>
      </c>
      <c r="X1016">
        <f>'Prospects Data'!V1016</f>
        <v>0</v>
      </c>
      <c r="Y1016" t="str">
        <f>'Prospects Data'!W1016</f>
        <v>sa3022889</v>
      </c>
    </row>
    <row r="1017" spans="2:25" x14ac:dyDescent="0.45">
      <c r="B1017">
        <v>35</v>
      </c>
      <c r="C1017" t="s">
        <v>5954</v>
      </c>
      <c r="D1017" t="s">
        <v>56</v>
      </c>
      <c r="E1017" s="7" t="str">
        <f>VLOOKUP(D1017, Index!$A$2:$B$31, 2, FALSE)</f>
        <v>Brewers</v>
      </c>
      <c r="F1017" s="7">
        <f t="shared" si="15"/>
        <v>1016</v>
      </c>
      <c r="G1017" t="str">
        <f>'Prospects Data'!E1017</f>
        <v>CF</v>
      </c>
      <c r="H1017" t="str">
        <f>'Prospects Data'!F1017</f>
        <v>AA</v>
      </c>
      <c r="I1017">
        <f>'Prospects Data'!G1017</f>
        <v>2025</v>
      </c>
      <c r="J1017">
        <f>'Prospects Data'!H1017</f>
        <v>35</v>
      </c>
      <c r="K1017" t="str">
        <f>'Prospects Data'!I1017</f>
        <v>Med</v>
      </c>
      <c r="L1017">
        <f>'Prospects Data'!J1017</f>
        <v>0</v>
      </c>
      <c r="M1017">
        <f>'Prospects Data'!K1017</f>
        <v>23.6388888</v>
      </c>
      <c r="N1017" t="str">
        <f>'Prospects Data'!L1017</f>
        <v>5' 8"</v>
      </c>
      <c r="O1017">
        <f>'Prospects Data'!M1017</f>
        <v>186</v>
      </c>
      <c r="P1017" t="str">
        <f>'Prospects Data'!N1017</f>
        <v>L</v>
      </c>
      <c r="Q1017" t="str">
        <f>'Prospects Data'!O1017</f>
        <v>L</v>
      </c>
      <c r="R1017">
        <f>'Prospects Data'!P1017</f>
        <v>2017</v>
      </c>
      <c r="S1017" t="str">
        <f>'Prospects Data'!Q1017</f>
        <v>J2</v>
      </c>
      <c r="T1017" t="str">
        <f>'Prospects Data'!R1017</f>
        <v>MIL</v>
      </c>
      <c r="U1017">
        <f>'Prospects Data'!S1017</f>
        <v>1355000</v>
      </c>
      <c r="V1017" t="str">
        <f>'Prospects Data'!T1017</f>
        <v>Venezuela</v>
      </c>
      <c r="W1017" t="str">
        <f>'Prospects Data'!U1017</f>
        <v>After tearing his ACL in 2022, Rodriguez slashed .291/.359/.367 at Double-A in 2023. He has been pretty much the same player since entering pro ball, one with plus speed and feel for contact but whose bottom-of-the-scale power and plate discipline undermine those skills. Rodriguez still runs well enough to play center field coming off the ACL and looked even better from a conditioning standpoint in the spring of 2024. His offensive profile is like a serial killer speed dating: lots of slashing, singles only. It's more of a fifth outfielder's skill set than a fourth's because Rodriguez's center field defense is more average than plus.</v>
      </c>
      <c r="X1017" t="str">
        <f>'Prospects Data'!V1017</f>
        <v>vcM5bfuL3e4</v>
      </c>
      <c r="Y1017" t="str">
        <f>'Prospects Data'!W1017</f>
        <v>sa3005478</v>
      </c>
    </row>
    <row r="1018" spans="2:25" x14ac:dyDescent="0.45">
      <c r="B1018">
        <v>35</v>
      </c>
      <c r="C1018" t="s">
        <v>5958</v>
      </c>
      <c r="D1018" t="s">
        <v>28</v>
      </c>
      <c r="E1018" s="7" t="str">
        <f>VLOOKUP(D1018, Index!$A$2:$B$31, 2, FALSE)</f>
        <v>Red Sox</v>
      </c>
      <c r="F1018" s="7">
        <f t="shared" si="15"/>
        <v>1017</v>
      </c>
      <c r="G1018" t="str">
        <f>'Prospects Data'!E1018</f>
        <v>MIRP</v>
      </c>
      <c r="H1018" t="str">
        <f>'Prospects Data'!F1018</f>
        <v>A</v>
      </c>
      <c r="I1018">
        <f>'Prospects Data'!G1018</f>
        <v>2027</v>
      </c>
      <c r="J1018">
        <f>'Prospects Data'!H1018</f>
        <v>35</v>
      </c>
      <c r="K1018" t="str">
        <f>'Prospects Data'!I1018</f>
        <v>Low</v>
      </c>
      <c r="L1018">
        <f>'Prospects Data'!J1018</f>
        <v>0</v>
      </c>
      <c r="M1018">
        <f>'Prospects Data'!K1018</f>
        <v>22.0083333</v>
      </c>
      <c r="N1018" t="str">
        <f>'Prospects Data'!L1018</f>
        <v>6' 1"</v>
      </c>
      <c r="O1018">
        <f>'Prospects Data'!M1018</f>
        <v>170</v>
      </c>
      <c r="P1018" t="str">
        <f>'Prospects Data'!N1018</f>
        <v>L</v>
      </c>
      <c r="Q1018" t="str">
        <f>'Prospects Data'!O1018</f>
        <v>L</v>
      </c>
      <c r="R1018">
        <f>'Prospects Data'!P1018</f>
        <v>2023</v>
      </c>
      <c r="S1018" t="str">
        <f>'Prospects Data'!Q1018</f>
        <v>Draft</v>
      </c>
      <c r="T1018" t="str">
        <f>'Prospects Data'!R1018</f>
        <v>BOS</v>
      </c>
      <c r="U1018">
        <f>'Prospects Data'!S1018</f>
        <v>150000</v>
      </c>
      <c r="V1018" t="str">
        <f>'Prospects Data'!T1018</f>
        <v>Cal State Fullerton</v>
      </c>
      <c r="W1018" t="str">
        <f>'Prospects Data'!U1018</f>
        <v>Ingrassia was an athletic little college southpaw who transferred from San Diego State to Fullerton for his draft year. The crafty, diminutive lefty has a whippy arm stroke that helps him sell his fading mid-80s changeup. The Red Sox have altered his delivery (it is now more cross-bodied, like Noah Dean), which has aided the effectiveness of Ingrassia's sweeping low-80s breaking ball, and he's also had a velp uptick into the low-90s. Because of the upshot angle of his fastball from his low-ish, cross-bodied slot, his heater plays up even though he doesn't throw all that hard, and Jojo is still getting feel for what it's like to attack hitters with his fastball at the letters (which he really didn't do in college). Because of his lack of size, it's more likely that he ends up being a long reliever in the Ryan Yarbrough mold, but Ingrassia has a starter's repertoire and command and probably needs to be promoted to be tested.</v>
      </c>
      <c r="X1018">
        <f>'Prospects Data'!V1018</f>
        <v>0</v>
      </c>
      <c r="Y1018" t="str">
        <f>'Prospects Data'!W1018</f>
        <v>sa3023475</v>
      </c>
    </row>
    <row r="1019" spans="2:25" x14ac:dyDescent="0.45">
      <c r="B1019">
        <v>35</v>
      </c>
      <c r="C1019" t="s">
        <v>5962</v>
      </c>
      <c r="D1019" t="s">
        <v>104</v>
      </c>
      <c r="E1019" s="7" t="str">
        <f>VLOOKUP(D1019, Index!$A$2:$B$31, 2, FALSE)</f>
        <v>Nationals</v>
      </c>
      <c r="F1019" s="7">
        <f t="shared" si="15"/>
        <v>1018</v>
      </c>
      <c r="G1019" t="str">
        <f>'Prospects Data'!E1019</f>
        <v>2B</v>
      </c>
      <c r="H1019" t="str">
        <f>'Prospects Data'!F1019</f>
        <v>A</v>
      </c>
      <c r="I1019">
        <f>'Prospects Data'!G1019</f>
        <v>2027</v>
      </c>
      <c r="J1019">
        <f>'Prospects Data'!H1019</f>
        <v>35</v>
      </c>
      <c r="K1019" t="str">
        <f>'Prospects Data'!I1019</f>
        <v>Med</v>
      </c>
      <c r="L1019">
        <f>'Prospects Data'!J1019</f>
        <v>0</v>
      </c>
      <c r="M1019">
        <f>'Prospects Data'!K1019</f>
        <v>20.991666599999999</v>
      </c>
      <c r="N1019" t="str">
        <f>'Prospects Data'!L1019</f>
        <v>6' 1"</v>
      </c>
      <c r="O1019">
        <f>'Prospects Data'!M1019</f>
        <v>184</v>
      </c>
      <c r="P1019" t="str">
        <f>'Prospects Data'!N1019</f>
        <v>L</v>
      </c>
      <c r="Q1019" t="str">
        <f>'Prospects Data'!O1019</f>
        <v>R</v>
      </c>
      <c r="R1019">
        <f>'Prospects Data'!P1019</f>
        <v>2022</v>
      </c>
      <c r="S1019" t="str">
        <f>'Prospects Data'!Q1019</f>
        <v>Draft</v>
      </c>
      <c r="T1019" t="str">
        <f>'Prospects Data'!R1019</f>
        <v>WSN</v>
      </c>
      <c r="U1019">
        <f>'Prospects Data'!S1019</f>
        <v>125000</v>
      </c>
      <c r="V1019" t="str">
        <f>'Prospects Data'!T1019</f>
        <v>Pro5 Baseball Academy (SC)</v>
      </c>
      <c r="W1019" t="str">
        <f>'Prospects Data'!U1019</f>
        <v>Cooper has emerged as a bat-to-ball sleeper near the bottom of Washington's system. He signed for the Day Three chalk amount of $125,000 last year rather than head to Old Dominion, and so far, he's shown an exciting combination of plate discipline and bat control. Cooper is a smaller guy and requires a lot of effort to swing hard, but he still moves the bat around the zone even though he sometimes looks out of control. He's a rangy second base defender with below-average hands, and we'd like to see Cooper eventually get some run in center field. He'll show you 4.1 second home-to-first times and has the speed to give the position a try. Defensive versatility is going to be a key part of Cooper's rosterability because he lacks everyday player power projection. Out of the gate, Cooper looks like one of the better Day Three high school picks from last year's draft.</v>
      </c>
      <c r="X1019">
        <f>'Prospects Data'!V1019</f>
        <v>0</v>
      </c>
      <c r="Y1019" t="str">
        <f>'Prospects Data'!W1019</f>
        <v>sa3020218</v>
      </c>
    </row>
    <row r="1020" spans="2:25" x14ac:dyDescent="0.45">
      <c r="B1020">
        <v>35</v>
      </c>
      <c r="C1020" t="s">
        <v>5966</v>
      </c>
      <c r="D1020" t="s">
        <v>59</v>
      </c>
      <c r="E1020" s="7" t="str">
        <f>VLOOKUP(D1020, Index!$A$2:$B$31, 2, FALSE)</f>
        <v>Twins</v>
      </c>
      <c r="F1020" s="7">
        <f t="shared" si="15"/>
        <v>1019</v>
      </c>
      <c r="G1020" t="str">
        <f>'Prospects Data'!E1020</f>
        <v>RF</v>
      </c>
      <c r="H1020" t="str">
        <f>'Prospects Data'!F1020</f>
        <v>DSL</v>
      </c>
      <c r="I1020">
        <f>'Prospects Data'!G1020</f>
        <v>2030</v>
      </c>
      <c r="J1020">
        <f>'Prospects Data'!H1020</f>
        <v>35</v>
      </c>
      <c r="K1020" t="str">
        <f>'Prospects Data'!I1020</f>
        <v>High</v>
      </c>
      <c r="L1020">
        <f>'Prospects Data'!J1020</f>
        <v>0</v>
      </c>
      <c r="M1020">
        <f>'Prospects Data'!K1020</f>
        <v>17.7972222</v>
      </c>
      <c r="N1020" t="str">
        <f>'Prospects Data'!L1020</f>
        <v>5' 11"</v>
      </c>
      <c r="O1020">
        <f>'Prospects Data'!M1020</f>
        <v>170</v>
      </c>
      <c r="P1020" t="str">
        <f>'Prospects Data'!N1020</f>
        <v>R</v>
      </c>
      <c r="Q1020" t="str">
        <f>'Prospects Data'!O1020</f>
        <v>R</v>
      </c>
      <c r="R1020">
        <f>'Prospects Data'!P1020</f>
        <v>2024</v>
      </c>
      <c r="S1020" t="str">
        <f>'Prospects Data'!Q1020</f>
        <v>Intl15</v>
      </c>
      <c r="T1020" t="str">
        <f>'Prospects Data'!R1020</f>
        <v>MIN</v>
      </c>
      <c r="U1020">
        <f>'Prospects Data'!S1020</f>
        <v>1500000</v>
      </c>
      <c r="V1020" t="str">
        <f>'Prospects Data'!T1020</f>
        <v>Dominican Republic</v>
      </c>
      <c r="W1020" t="str">
        <f>'Prospects Data'!U1020</f>
        <v>Beltre is a tightly-wound corner outfield prospect with impressive power. His best swings produce epic pull-side bombs, but Beltre's barrel is currently much less precise and dangerous against pitches he can't pull. He runs pretty well right now, but Beltre's size and general stiffness funnel his projection to an outfield corner.</v>
      </c>
      <c r="X1020">
        <f>'Prospects Data'!V1020</f>
        <v>0</v>
      </c>
      <c r="Y1020" t="str">
        <f>'Prospects Data'!W1020</f>
        <v>sa3024928</v>
      </c>
    </row>
    <row r="1021" spans="2:25" x14ac:dyDescent="0.45">
      <c r="B1021">
        <v>36</v>
      </c>
      <c r="C1021" t="s">
        <v>5969</v>
      </c>
      <c r="D1021" t="s">
        <v>89</v>
      </c>
      <c r="E1021" s="7" t="str">
        <f>VLOOKUP(D1021, Index!$A$2:$B$31, 2, FALSE)</f>
        <v>Rays</v>
      </c>
      <c r="F1021" s="7">
        <f t="shared" si="15"/>
        <v>1020</v>
      </c>
      <c r="G1021" t="str">
        <f>'Prospects Data'!E1021</f>
        <v>LF</v>
      </c>
      <c r="H1021" t="str">
        <f>'Prospects Data'!F1021</f>
        <v>A+</v>
      </c>
      <c r="I1021">
        <f>'Prospects Data'!G1021</f>
        <v>2026</v>
      </c>
      <c r="J1021">
        <f>'Prospects Data'!H1021</f>
        <v>40</v>
      </c>
      <c r="K1021" t="str">
        <f>'Prospects Data'!I1021</f>
        <v>Med</v>
      </c>
      <c r="L1021">
        <f>'Prospects Data'!J1021</f>
        <v>0</v>
      </c>
      <c r="M1021">
        <f>'Prospects Data'!K1021</f>
        <v>22.7</v>
      </c>
      <c r="N1021" t="str">
        <f>'Prospects Data'!L1021</f>
        <v>6' 2"</v>
      </c>
      <c r="O1021">
        <f>'Prospects Data'!M1021</f>
        <v>202</v>
      </c>
      <c r="P1021" t="str">
        <f>'Prospects Data'!N1021</f>
        <v>L</v>
      </c>
      <c r="Q1021" t="str">
        <f>'Prospects Data'!O1021</f>
        <v>L</v>
      </c>
      <c r="R1021">
        <f>'Prospects Data'!P1021</f>
        <v>2023</v>
      </c>
      <c r="S1021" t="str">
        <f>'Prospects Data'!Q1021</f>
        <v>Draft</v>
      </c>
      <c r="T1021" t="str">
        <f>'Prospects Data'!R1021</f>
        <v>TBR</v>
      </c>
      <c r="U1021">
        <f>'Prospects Data'!S1021</f>
        <v>1300000</v>
      </c>
      <c r="V1021" t="str">
        <f>'Prospects Data'!T1021</f>
        <v>Mississippi State</v>
      </c>
      <c r="W1021" t="str">
        <f>'Prospects Data'!U1021</f>
        <v>Ledbetter transferred to Mississippi State for his draft year after two stellar underclass seasons at Samford and hit .320/.452/.574 against the SEC in 2023. He was assigned to High-A when 2024 camp broke, and has been playing all three outfield spots and performing above the league average despite elevated strikeouts. Ledbetter's uphill swing was vulnerable to up-and-away fastballs in college and that issue has followed him to pro ball. He makes in-flight adjustments to breaking balls and offspeed stuff and is capable of making hard contact to all fields, but upper-level pitchers are going to hammer him with velocity at the belt. This led to platoon projection when Ledbetter was in college, with some potential upside baked into his pre-draft evaluation if he could develop in center field. Though he's played there more than he has other positions, Ledbetter is an average runner and doesn't look especially comfortable playing defense. We feel less optimistic about his shot to play center than we did a year ago and have dialed down Ledbetter's grade. He's a corner platoon prospect with hit tool risk.</v>
      </c>
      <c r="X1021">
        <f>'Prospects Data'!V1021</f>
        <v>0</v>
      </c>
      <c r="Y1021" t="str">
        <f>'Prospects Data'!W1021</f>
        <v>sa3022897</v>
      </c>
    </row>
    <row r="1022" spans="2:25" x14ac:dyDescent="0.45">
      <c r="B1022">
        <v>36</v>
      </c>
      <c r="C1022" t="s">
        <v>5972</v>
      </c>
      <c r="D1022" t="s">
        <v>309</v>
      </c>
      <c r="E1022" s="7" t="str">
        <f>VLOOKUP(D1022, Index!$A$2:$B$31, 2, FALSE)</f>
        <v>Rockies</v>
      </c>
      <c r="F1022" s="7">
        <f t="shared" si="15"/>
        <v>1021</v>
      </c>
      <c r="G1022" t="str">
        <f>'Prospects Data'!E1022</f>
        <v>SP</v>
      </c>
      <c r="H1022" t="str">
        <f>'Prospects Data'!F1022</f>
        <v>A+</v>
      </c>
      <c r="I1022">
        <f>'Prospects Data'!G1022</f>
        <v>2026</v>
      </c>
      <c r="J1022">
        <f>'Prospects Data'!H1022</f>
        <v>40</v>
      </c>
      <c r="K1022" t="str">
        <f>'Prospects Data'!I1022</f>
        <v>High</v>
      </c>
      <c r="L1022">
        <f>'Prospects Data'!J1022</f>
        <v>0</v>
      </c>
      <c r="M1022">
        <f>'Prospects Data'!K1022</f>
        <v>23.408333299999999</v>
      </c>
      <c r="N1022" t="str">
        <f>'Prospects Data'!L1022</f>
        <v>6' 3"</v>
      </c>
      <c r="O1022">
        <f>'Prospects Data'!M1022</f>
        <v>200</v>
      </c>
      <c r="P1022" t="str">
        <f>'Prospects Data'!N1022</f>
        <v>L</v>
      </c>
      <c r="Q1022" t="str">
        <f>'Prospects Data'!O1022</f>
        <v>L</v>
      </c>
      <c r="R1022">
        <f>'Prospects Data'!P1022</f>
        <v>2022</v>
      </c>
      <c r="S1022" t="str">
        <f>'Prospects Data'!Q1022</f>
        <v>Draft</v>
      </c>
      <c r="T1022" t="str">
        <f>'Prospects Data'!R1022</f>
        <v>COL</v>
      </c>
      <c r="U1022">
        <f>'Prospects Data'!S1022</f>
        <v>300000</v>
      </c>
      <c r="V1022" t="str">
        <f>'Prospects Data'!T1022</f>
        <v>Louisville</v>
      </c>
      <c r="W1022" t="str">
        <f>'Prospects Data'!U1022</f>
        <v>After pitching out of the Louisville bullpen for his entire college tenure, Prosecky's pro career got off to a great start in the Fresno rotation last season, but he began 2024 on the shelf with elbow inflammation. The southpaw has a short, vertical arm stroke that helps his heater play as an in-zone bat misser despite average velocity. He hides the ball forever and it appears to jump on hitters very quickly. Off of that he throws a classic 12-to-6 curveball, which is virtually indistinguishable from his fastball until it starts to bend with huge, bat-missing depth. Those two pitches give Prosecky a reliever's foundation. He's a bit of a short strider and his arm stroke isn't always well-timed, but so far Prosecky has thrown enough strikes to continue developing as a starter. His third pitch is currently a changeup, which is still below average but has long-term ceiling because of the whip of Prosecky's arm stroke. It's perhaps more likely that his ability to spin it leads to a second type of breaker, like a two-planed slider. Either way, Prosecky is probably just scratching the surface of a third offering because of his collegiate role. The median projection for Prosecky is that of a backend starter.</v>
      </c>
      <c r="X1022">
        <f>'Prospects Data'!V1022</f>
        <v>0</v>
      </c>
      <c r="Y1022" t="str">
        <f>'Prospects Data'!W1022</f>
        <v>sa3020526</v>
      </c>
    </row>
    <row r="1023" spans="2:25" x14ac:dyDescent="0.45">
      <c r="B1023">
        <v>36</v>
      </c>
      <c r="C1023" t="s">
        <v>5975</v>
      </c>
      <c r="D1023" t="s">
        <v>191</v>
      </c>
      <c r="E1023" s="7" t="str">
        <f>VLOOKUP(D1023, Index!$A$2:$B$31, 2, FALSE)</f>
        <v>Astros</v>
      </c>
      <c r="F1023" s="7">
        <f t="shared" si="15"/>
        <v>1022</v>
      </c>
      <c r="G1023" t="str">
        <f>'Prospects Data'!E1023</f>
        <v>CF</v>
      </c>
      <c r="H1023" t="str">
        <f>'Prospects Data'!F1023</f>
        <v>A</v>
      </c>
      <c r="I1023">
        <f>'Prospects Data'!G1023</f>
        <v>2030</v>
      </c>
      <c r="J1023">
        <f>'Prospects Data'!H1023</f>
        <v>35</v>
      </c>
      <c r="K1023" t="str">
        <f>'Prospects Data'!I1023</f>
        <v>High</v>
      </c>
      <c r="L1023">
        <f>'Prospects Data'!J1023</f>
        <v>0</v>
      </c>
      <c r="M1023">
        <f>'Prospects Data'!K1023</f>
        <v>21.2638888</v>
      </c>
      <c r="N1023" t="str">
        <f>'Prospects Data'!L1023</f>
        <v>5' 11"</v>
      </c>
      <c r="O1023">
        <f>'Prospects Data'!M1023</f>
        <v>195</v>
      </c>
      <c r="P1023" t="str">
        <f>'Prospects Data'!N1023</f>
        <v>L</v>
      </c>
      <c r="Q1023" t="str">
        <f>'Prospects Data'!O1023</f>
        <v>L</v>
      </c>
      <c r="R1023">
        <f>'Prospects Data'!P1023</f>
        <v>2024</v>
      </c>
      <c r="S1023" t="str">
        <f>'Prospects Data'!Q1023</f>
        <v>Intl15</v>
      </c>
      <c r="T1023" t="str">
        <f>'Prospects Data'!R1023</f>
        <v>HOU</v>
      </c>
      <c r="U1023">
        <f>'Prospects Data'!S1023</f>
        <v>1700000</v>
      </c>
      <c r="V1023" t="str">
        <f>'Prospects Data'!T1023</f>
        <v>Cuba</v>
      </c>
      <c r="W1023" t="str">
        <f>'Prospects Data'!U1023</f>
        <v>Teams had wildly variable evaluations of Hernandez leading up to his signing in January 2024, when he inked a deal for $1.7 million. He had experience on Cuba's National Team, which created a more meaningful and deep video backlog than most international signees and Eric came away skeptical of his bat from those looks. Evaluations of Hernandez's speed and raw power might not have been up for debate, but scouts were all over the place when it came to whether or not he'd hit. Assigned to Low-A Fayetteville, Hernandez is off to a fair start to 2024. His slash line isn't great, but he's making a decent rate of contact even though his swing, which has a very late trigger, is a little wacky. He looks more like a speedy extra outfielder than a potential regular, but his hit tool is more stable now than when he signed.</v>
      </c>
      <c r="X1023">
        <f>'Prospects Data'!V1023</f>
        <v>0</v>
      </c>
      <c r="Y1023" t="str">
        <f>'Prospects Data'!W1023</f>
        <v>sa3023547</v>
      </c>
    </row>
    <row r="1024" spans="2:25" x14ac:dyDescent="0.45">
      <c r="B1024">
        <v>36</v>
      </c>
      <c r="C1024" t="s">
        <v>5978</v>
      </c>
      <c r="D1024" t="s">
        <v>31</v>
      </c>
      <c r="E1024" s="7" t="str">
        <f>VLOOKUP(D1024, Index!$A$2:$B$31, 2, FALSE)</f>
        <v>Cubs</v>
      </c>
      <c r="F1024" s="7">
        <f t="shared" si="15"/>
        <v>1023</v>
      </c>
      <c r="G1024" t="str">
        <f>'Prospects Data'!E1024</f>
        <v>SP</v>
      </c>
      <c r="H1024" t="str">
        <f>'Prospects Data'!F1024</f>
        <v>CPX</v>
      </c>
      <c r="I1024">
        <f>'Prospects Data'!G1024</f>
        <v>2025</v>
      </c>
      <c r="J1024">
        <f>'Prospects Data'!H1024</f>
        <v>35</v>
      </c>
      <c r="K1024" t="str">
        <f>'Prospects Data'!I1024</f>
        <v>High</v>
      </c>
      <c r="L1024">
        <f>'Prospects Data'!J1024</f>
        <v>0</v>
      </c>
      <c r="M1024">
        <f>'Prospects Data'!K1024</f>
        <v>22.891666600000001</v>
      </c>
      <c r="N1024" t="str">
        <f>'Prospects Data'!L1024</f>
        <v>6' 1"</v>
      </c>
      <c r="O1024">
        <f>'Prospects Data'!M1024</f>
        <v>187</v>
      </c>
      <c r="P1024" t="str">
        <f>'Prospects Data'!N1024</f>
        <v>R</v>
      </c>
      <c r="Q1024" t="str">
        <f>'Prospects Data'!O1024</f>
        <v>R</v>
      </c>
      <c r="R1024">
        <f>'Prospects Data'!P1024</f>
        <v>2018</v>
      </c>
      <c r="S1024" t="str">
        <f>'Prospects Data'!Q1024</f>
        <v>J2</v>
      </c>
      <c r="T1024" t="str">
        <f>'Prospects Data'!R1024</f>
        <v>CHC</v>
      </c>
      <c r="U1024">
        <f>'Prospects Data'!S1024</f>
        <v>1000000</v>
      </c>
      <c r="V1024" t="str">
        <f>'Prospects Data'!T1024</f>
        <v>Venezuela</v>
      </c>
      <c r="W1024" t="str">
        <f>'Prospects Data'!U1024</f>
        <v>Gallardo is a sinkerballing 22-year-old strike-thrower who had kissed Double-A a few times before he was assigned there to start 2024. He was shut down with elbow inflammation in April, then moved to the 60-day IL about a week before list publication. He's a groundball merchant with plus command of a mid-90s sinker that doesn't really miss bats, as well as a low-80s slider/curveball that does. Gallardo has tended to run groundball rates around 50% throughout his career and has a career walk rate of 7.6%. When healthy, he looks like a valuable spot starter.</v>
      </c>
      <c r="X1024" t="str">
        <f>'Prospects Data'!V1024</f>
        <v>j7EwIoPixuw</v>
      </c>
      <c r="Y1024" t="str">
        <f>'Prospects Data'!W1024</f>
        <v>sa3009990</v>
      </c>
    </row>
    <row r="1025" spans="2:25" x14ac:dyDescent="0.45">
      <c r="B1025">
        <v>36</v>
      </c>
      <c r="C1025" t="s">
        <v>5982</v>
      </c>
      <c r="D1025" t="s">
        <v>16</v>
      </c>
      <c r="E1025" s="7" t="str">
        <f>VLOOKUP(D1025, Index!$A$2:$B$31, 2, FALSE)</f>
        <v>Giants</v>
      </c>
      <c r="F1025" s="7">
        <f t="shared" si="15"/>
        <v>1024</v>
      </c>
      <c r="G1025" t="str">
        <f>'Prospects Data'!E1025</f>
        <v>SIRP</v>
      </c>
      <c r="H1025" t="str">
        <f>'Prospects Data'!F1025</f>
        <v>A+</v>
      </c>
      <c r="I1025">
        <f>'Prospects Data'!G1025</f>
        <v>2026</v>
      </c>
      <c r="J1025">
        <f>'Prospects Data'!H1025</f>
        <v>35</v>
      </c>
      <c r="K1025" t="str">
        <f>'Prospects Data'!I1025</f>
        <v>Med</v>
      </c>
      <c r="L1025">
        <f>'Prospects Data'!J1025</f>
        <v>0</v>
      </c>
      <c r="M1025">
        <f>'Prospects Data'!K1025</f>
        <v>25.786111099999999</v>
      </c>
      <c r="N1025" t="str">
        <f>'Prospects Data'!L1025</f>
        <v>6' 9"</v>
      </c>
      <c r="O1025">
        <f>'Prospects Data'!M1025</f>
        <v>220</v>
      </c>
      <c r="P1025" t="str">
        <f>'Prospects Data'!N1025</f>
        <v>L</v>
      </c>
      <c r="Q1025" t="str">
        <f>'Prospects Data'!O1025</f>
        <v>L</v>
      </c>
      <c r="R1025">
        <f>'Prospects Data'!P1025</f>
        <v>2022</v>
      </c>
      <c r="S1025" t="str">
        <f>'Prospects Data'!Q1025</f>
        <v>UDFA</v>
      </c>
      <c r="T1025" t="str">
        <f>'Prospects Data'!R1025</f>
        <v>SFG</v>
      </c>
      <c r="U1025">
        <f>'Prospects Data'!S1025</f>
        <v>20000</v>
      </c>
      <c r="V1025" t="str">
        <f>'Prospects Data'!T1025</f>
        <v>South Florida</v>
      </c>
      <c r="W1025" t="str">
        <f>'Prospects Data'!U1025</f>
        <v>Wynja pitched at four different colleges in four years â€” first at Purdue, then Lincoln Trail College, South Florida, and finally Murray State â€” after which he was signed as an undrafted free agent in 2022. The gigantic 6-foot-9 lefty has already added about four ticks to his fastball, which sat 87-88 mph at Murray State then was suddenly in the 90-92 range in 2023. That's better but still below-average, and although Wynja continues to be developed as a starter, his fringy command of an already below-average fastball makes it very difficult to see him consistently turning over a lineup of major league hitters as a starter. We think heâ€™s best suited to cover lower-leverage assignments where he can air it out in an attempt to get his stuff to tick up in single-inning bursts. Most importantly, Wynja has a plus slider that he commands with aplomb. Last list cycle, Wynja and his several late-bloomer traits (his size and nomadic amateur career) made him seem like he might continue to improve, but he has settled into looking like an up/down lefty specialist.</v>
      </c>
      <c r="X1025">
        <f>'Prospects Data'!V1025</f>
        <v>0</v>
      </c>
      <c r="Y1025" t="str">
        <f>'Prospects Data'!W1025</f>
        <v>sa3020464</v>
      </c>
    </row>
    <row r="1026" spans="2:25" x14ac:dyDescent="0.45">
      <c r="B1026">
        <v>36</v>
      </c>
      <c r="C1026" t="s">
        <v>5986</v>
      </c>
      <c r="D1026" t="s">
        <v>10</v>
      </c>
      <c r="E1026" s="7" t="str">
        <f>VLOOKUP(D1026, Index!$A$2:$B$31, 2, FALSE)</f>
        <v>Mets</v>
      </c>
      <c r="F1026" s="7">
        <f t="shared" si="15"/>
        <v>1025</v>
      </c>
      <c r="G1026" t="str">
        <f>'Prospects Data'!E1026</f>
        <v>SP</v>
      </c>
      <c r="H1026" t="str">
        <f>'Prospects Data'!F1026</f>
        <v>A</v>
      </c>
      <c r="I1026">
        <f>'Prospects Data'!G1026</f>
        <v>2026</v>
      </c>
      <c r="J1026">
        <f>'Prospects Data'!H1026</f>
        <v>35</v>
      </c>
      <c r="K1026" t="str">
        <f>'Prospects Data'!I1026</f>
        <v>Med</v>
      </c>
      <c r="L1026">
        <f>'Prospects Data'!J1026</f>
        <v>0</v>
      </c>
      <c r="M1026">
        <f>'Prospects Data'!K1026</f>
        <v>20.4194444</v>
      </c>
      <c r="N1026" t="str">
        <f>'Prospects Data'!L1026</f>
        <v>6' 1"</v>
      </c>
      <c r="O1026">
        <f>'Prospects Data'!M1026</f>
        <v>208</v>
      </c>
      <c r="P1026" t="str">
        <f>'Prospects Data'!N1026</f>
        <v>R</v>
      </c>
      <c r="Q1026" t="str">
        <f>'Prospects Data'!O1026</f>
        <v>R</v>
      </c>
      <c r="R1026">
        <f>'Prospects Data'!P1026</f>
        <v>2021</v>
      </c>
      <c r="S1026" t="str">
        <f>'Prospects Data'!Q1026</f>
        <v>Intl15</v>
      </c>
      <c r="T1026" t="str">
        <f>'Prospects Data'!R1026</f>
        <v>NYM</v>
      </c>
      <c r="U1026">
        <f>'Prospects Data'!S1026</f>
        <v>0</v>
      </c>
      <c r="V1026" t="str">
        <f>'Prospects Data'!T1026</f>
        <v>Dominican Republic</v>
      </c>
      <c r="W1026" t="str">
        <f>'Prospects Data'!U1026</f>
        <v>DÃ­az dominated the DSL in 2021, sitting mostly 91-92 mph with a promising curveball. In 2022, he was essentially skipped over the FCL and sent right to Low-A, where the 18-year-old DÃ­az was suddenly sitting 93-95. He had a mixed season from a surface performance standpoint but was still a well-built teenager with two promising pitches. He needed Tommy John in March of 2023 and has now made a couple of rehab starts in 2024. DÃ­az's velocity is back. He's been in the 93-95 range once again in two- and three-inning outings, and he's now throwing a harder breaking ball, a gyro-style slider in the 83-85 mph range. He's healthy and back on the radar as a fairly young (likely) relief prospect, though it appears he'll continue to be developed as a starter.</v>
      </c>
      <c r="X1026">
        <f>'Prospects Data'!V1026</f>
        <v>0</v>
      </c>
      <c r="Y1026" t="str">
        <f>'Prospects Data'!W1026</f>
        <v>sa3015500</v>
      </c>
    </row>
    <row r="1027" spans="2:25" x14ac:dyDescent="0.45">
      <c r="B1027">
        <v>36</v>
      </c>
      <c r="C1027" t="s">
        <v>5989</v>
      </c>
      <c r="D1027" t="s">
        <v>155</v>
      </c>
      <c r="E1027" s="7" t="str">
        <f>VLOOKUP(D1027, Index!$A$2:$B$31, 2, FALSE)</f>
        <v>Royals</v>
      </c>
      <c r="F1027" s="7">
        <f t="shared" si="15"/>
        <v>1026</v>
      </c>
      <c r="G1027" t="str">
        <f>'Prospects Data'!E1027</f>
        <v>SIRP</v>
      </c>
      <c r="H1027" t="str">
        <f>'Prospects Data'!F1027</f>
        <v>AAA</v>
      </c>
      <c r="I1027">
        <f>'Prospects Data'!G1027</f>
        <v>2024</v>
      </c>
      <c r="J1027">
        <f>'Prospects Data'!H1027</f>
        <v>35</v>
      </c>
      <c r="K1027" t="str">
        <f>'Prospects Data'!I1027</f>
        <v>Low</v>
      </c>
      <c r="L1027">
        <f>'Prospects Data'!J1027</f>
        <v>0</v>
      </c>
      <c r="M1027">
        <f>'Prospects Data'!K1027</f>
        <v>26.286111099999999</v>
      </c>
      <c r="N1027" t="str">
        <f>'Prospects Data'!L1027</f>
        <v>6' 2"</v>
      </c>
      <c r="O1027">
        <f>'Prospects Data'!M1027</f>
        <v>205</v>
      </c>
      <c r="P1027" t="str">
        <f>'Prospects Data'!N1027</f>
        <v>L</v>
      </c>
      <c r="Q1027" t="str">
        <f>'Prospects Data'!O1027</f>
        <v>L</v>
      </c>
      <c r="R1027">
        <f>'Prospects Data'!P1027</f>
        <v>2020</v>
      </c>
      <c r="S1027" t="str">
        <f>'Prospects Data'!Q1027</f>
        <v>UDFA</v>
      </c>
      <c r="T1027" t="str">
        <f>'Prospects Data'!R1027</f>
        <v>KCR</v>
      </c>
      <c r="U1027">
        <f>'Prospects Data'!S1027</f>
        <v>20000</v>
      </c>
      <c r="V1027" t="str">
        <f>'Prospects Data'!T1027</f>
        <v>Colorado School of Mines</v>
      </c>
      <c r="W1027" t="str">
        <f>'Prospects Data'!U1027</f>
        <v>Pennington has caught some helium of late after striking out 35% of the hitters he's faced in Triple-A while keeping his walks under 10%; he made his big league debut a few days before list publication. He's working with the same pitch mix he did last year when he was effective in the PCL but is getting much better results. Much of that is due to his 82-84 mph breaking ball, which is showing significantly more depth and bat-missing characteristics than it did in previous years. He'll manipulate the depth at times, but often uses a sharp, slurvey shaped breaker that covers a lot of horizontal and vertical ground, and really gives left-handed hitters fits. Pennington breaks out his cutter (86-89 mph) more when facing right-handed batters, using it to stay off barrels more than create swing-and-miss. It's effective in doing just that because he successfully blends it with his 90-94 mph sinker, which is an offering he pitches around as much as he can without letting hitters forget about it. On rare occasion he'll flash a 85-88 mph changeup, but most of them are low impact and serve more as a show-me type offering. Pennington has a middle relief profile with little margin for error due to his underwhelming velocity. He'd likely serve an up/down role for a championship-caliber club.</v>
      </c>
      <c r="X1027">
        <f>'Prospects Data'!V1027</f>
        <v>0</v>
      </c>
      <c r="Y1027">
        <f>'Prospects Data'!W1027</f>
        <v>27624</v>
      </c>
    </row>
    <row r="1028" spans="2:25" x14ac:dyDescent="0.45">
      <c r="B1028">
        <v>36</v>
      </c>
      <c r="C1028" t="s">
        <v>670</v>
      </c>
      <c r="D1028" t="s">
        <v>178</v>
      </c>
      <c r="E1028" s="7" t="str">
        <f>VLOOKUP(D1028, Index!$A$2:$B$31, 2, FALSE)</f>
        <v>Yankees</v>
      </c>
      <c r="F1028" s="7">
        <f t="shared" ref="F1028:F1091" si="16">F1027+1</f>
        <v>1027</v>
      </c>
      <c r="G1028" t="str">
        <f>'Prospects Data'!E1028</f>
        <v>C</v>
      </c>
      <c r="H1028" t="str">
        <f>'Prospects Data'!F1028</f>
        <v>MLB</v>
      </c>
      <c r="I1028">
        <f>'Prospects Data'!G1028</f>
        <v>2024</v>
      </c>
      <c r="J1028">
        <f>'Prospects Data'!H1028</f>
        <v>35</v>
      </c>
      <c r="K1028" t="str">
        <f>'Prospects Data'!I1028</f>
        <v>Low</v>
      </c>
      <c r="L1028">
        <f>'Prospects Data'!J1028</f>
        <v>0</v>
      </c>
      <c r="M1028">
        <f>'Prospects Data'!K1028</f>
        <v>25.6694444</v>
      </c>
      <c r="N1028" t="str">
        <f>'Prospects Data'!L1028</f>
        <v>5' 11"</v>
      </c>
      <c r="O1028">
        <f>'Prospects Data'!M1028</f>
        <v>200</v>
      </c>
      <c r="P1028" t="str">
        <f>'Prospects Data'!N1028</f>
        <v>R</v>
      </c>
      <c r="Q1028" t="str">
        <f>'Prospects Data'!O1028</f>
        <v>R</v>
      </c>
      <c r="R1028">
        <f>'Prospects Data'!P1028</f>
        <v>2015</v>
      </c>
      <c r="S1028" t="str">
        <f>'Prospects Data'!Q1028</f>
        <v>J2</v>
      </c>
      <c r="T1028" t="str">
        <f>'Prospects Data'!R1028</f>
        <v>NYY</v>
      </c>
      <c r="U1028">
        <f>'Prospects Data'!S1028</f>
        <v>0</v>
      </c>
      <c r="V1028" t="str">
        <f>'Prospects Data'!T1028</f>
        <v>Venezuela</v>
      </c>
      <c r="W1028" t="str">
        <f>'Prospects Data'!U1028</f>
        <v>Added to the Yankees 40-man roster in November, Narvaez is poised to be their third or fourth catcher entering 2024, depending on how the Trevino/Rortvedt situation works out. The potential for big impact here is very low. While Narvaez has tended to perform a bit above the league average at each of his minor league stops, his vulnerability to high fastballs is rather extreme and big league pitchers will be able to get him out at will if they can execute heaters at the belt and above. Narvaez's carrying tool is his incredibly quick release and accurate arm. He allowed steals at a 79% success rate in 2023 but the visual scouting report of his ability to control the run game is much more encouraging than those results even though his pure arm strength appears to be pretty generic. As a receiver and ball-blocker, Narvaez is only fair. He's a competent defender who can punish a mistake breaking ball on offense, a skill set typical of a third catcher.</v>
      </c>
      <c r="X1028">
        <f>'Prospects Data'!V1028</f>
        <v>0</v>
      </c>
      <c r="Y1028">
        <f>'Prospects Data'!W1028</f>
        <v>19722</v>
      </c>
    </row>
    <row r="1029" spans="2:25" x14ac:dyDescent="0.45">
      <c r="B1029">
        <v>36</v>
      </c>
      <c r="C1029" t="s">
        <v>5993</v>
      </c>
      <c r="D1029" t="s">
        <v>18</v>
      </c>
      <c r="E1029" s="7" t="str">
        <f>VLOOKUP(D1029, Index!$A$2:$B$31, 2, FALSE)</f>
        <v>Diamondbacks</v>
      </c>
      <c r="F1029" s="7">
        <f t="shared" si="16"/>
        <v>1028</v>
      </c>
      <c r="G1029" t="str">
        <f>'Prospects Data'!E1029</f>
        <v>3B</v>
      </c>
      <c r="H1029" t="str">
        <f>'Prospects Data'!F1029</f>
        <v>CPX</v>
      </c>
      <c r="I1029">
        <f>'Prospects Data'!G1029</f>
        <v>2026</v>
      </c>
      <c r="J1029">
        <f>'Prospects Data'!H1029</f>
        <v>35</v>
      </c>
      <c r="K1029" t="str">
        <f>'Prospects Data'!I1029</f>
        <v>High</v>
      </c>
      <c r="L1029">
        <f>'Prospects Data'!J1029</f>
        <v>0</v>
      </c>
      <c r="M1029">
        <f>'Prospects Data'!K1029</f>
        <v>21.819444399999998</v>
      </c>
      <c r="N1029" t="str">
        <f>'Prospects Data'!L1029</f>
        <v>5' 11"</v>
      </c>
      <c r="O1029">
        <f>'Prospects Data'!M1029</f>
        <v>175</v>
      </c>
      <c r="P1029" t="str">
        <f>'Prospects Data'!N1029</f>
        <v>S</v>
      </c>
      <c r="Q1029" t="str">
        <f>'Prospects Data'!O1029</f>
        <v>R</v>
      </c>
      <c r="R1029">
        <f>'Prospects Data'!P1029</f>
        <v>2019</v>
      </c>
      <c r="S1029" t="str">
        <f>'Prospects Data'!Q1029</f>
        <v>J2</v>
      </c>
      <c r="T1029" t="str">
        <f>'Prospects Data'!R1029</f>
        <v>ARI</v>
      </c>
      <c r="U1029">
        <f>'Prospects Data'!S1029</f>
        <v>325000</v>
      </c>
      <c r="V1029" t="str">
        <f>'Prospects Data'!T1029</f>
        <v>Dominican Republic</v>
      </c>
      <c r="W1029" t="str">
        <f>'Prospects Data'!U1029</f>
        <v>Arizona's big league injuries at shortstop have caused dominos to fall in such a way that Corniel was promoted from High- to Triple-A because he's as sure handed a defender as the D-backs have in the org. He's an average shortstop with a huge arm, and a plus glove at second and third base. For a little while in the low minors it looked like Corniel might develop enough of a bat to be a high-end utilityman, but he's not once had an above-average offensive season in the minors. His contact ability is fine, it's just that a majority of it is soft and on the ground. He's going to be on and off big league rosters because of his defense Ã  la Sergio AlcÃ¡ntara.</v>
      </c>
      <c r="X1029">
        <f>'Prospects Data'!V1029</f>
        <v>0</v>
      </c>
      <c r="Y1029" t="str">
        <f>'Prospects Data'!W1029</f>
        <v>sa3015169</v>
      </c>
    </row>
    <row r="1030" spans="2:25" x14ac:dyDescent="0.45">
      <c r="B1030">
        <v>36</v>
      </c>
      <c r="C1030" t="s">
        <v>5996</v>
      </c>
      <c r="D1030" t="s">
        <v>36</v>
      </c>
      <c r="E1030" s="7" t="str">
        <f>VLOOKUP(D1030, Index!$A$2:$B$31, 2, FALSE)</f>
        <v>Reds</v>
      </c>
      <c r="F1030" s="7">
        <f t="shared" si="16"/>
        <v>1029</v>
      </c>
      <c r="G1030" t="str">
        <f>'Prospects Data'!E1030</f>
        <v>SP</v>
      </c>
      <c r="H1030" t="str">
        <f>'Prospects Data'!F1030</f>
        <v>CPX</v>
      </c>
      <c r="I1030">
        <f>'Prospects Data'!G1030</f>
        <v>2028</v>
      </c>
      <c r="J1030">
        <f>'Prospects Data'!H1030</f>
        <v>35</v>
      </c>
      <c r="K1030" t="str">
        <f>'Prospects Data'!I1030</f>
        <v>Med</v>
      </c>
      <c r="L1030">
        <f>'Prospects Data'!J1030</f>
        <v>0</v>
      </c>
      <c r="M1030">
        <f>'Prospects Data'!K1030</f>
        <v>18.905555499999998</v>
      </c>
      <c r="N1030" t="str">
        <f>'Prospects Data'!L1030</f>
        <v>5' 11"</v>
      </c>
      <c r="O1030">
        <f>'Prospects Data'!M1030</f>
        <v>185</v>
      </c>
      <c r="P1030" t="str">
        <f>'Prospects Data'!N1030</f>
        <v>L</v>
      </c>
      <c r="Q1030" t="str">
        <f>'Prospects Data'!O1030</f>
        <v>R</v>
      </c>
      <c r="R1030">
        <f>'Prospects Data'!P1030</f>
        <v>2023</v>
      </c>
      <c r="S1030" t="str">
        <f>'Prospects Data'!Q1030</f>
        <v>Intl15</v>
      </c>
      <c r="T1030" t="str">
        <f>'Prospects Data'!R1030</f>
        <v>CIN</v>
      </c>
      <c r="U1030">
        <f>'Prospects Data'!S1030</f>
        <v>1200000</v>
      </c>
      <c r="V1030" t="str">
        <f>'Prospects Data'!T1030</f>
        <v>Taiwan</v>
      </c>
      <c r="W1030" t="str">
        <f>'Prospects Data'!U1030</f>
        <v>Lin is a two-way prospect who, based on his look during WBSC play as an amatuer, I consider much more likely to make it as a pitcher. The Reds signed him for $1.2 million last year, but a hamstring injury limited his time on the field in Arizona. Lin will probably get reps as a position player early in his pro career, but I'm skeptical his bat speed will play against pro velocity. Instead, I prefer him on the mound, where he was 90-93 mph with good feel for a curveball and changeup against the U-18 Team USA squad the September before he signed. Lin repeats his delivery, he has precocious feel for his changeup, and his arm slot is conducive to creating carry on his fastball. He's of medium build and may not throw all that much harder down the road, but he has the command and repertoire depth to develop as a starter.</v>
      </c>
      <c r="X1030">
        <f>'Prospects Data'!V1030</f>
        <v>0</v>
      </c>
      <c r="Y1030" t="str">
        <f>'Prospects Data'!W1030</f>
        <v>sa3022820</v>
      </c>
    </row>
    <row r="1031" spans="2:25" x14ac:dyDescent="0.45">
      <c r="B1031">
        <v>36</v>
      </c>
      <c r="C1031" t="s">
        <v>5999</v>
      </c>
      <c r="D1031" t="s">
        <v>46</v>
      </c>
      <c r="E1031" s="7" t="str">
        <f>VLOOKUP(D1031, Index!$A$2:$B$31, 2, FALSE)</f>
        <v>Dodgers</v>
      </c>
      <c r="F1031" s="7">
        <f t="shared" si="16"/>
        <v>1030</v>
      </c>
      <c r="G1031" t="str">
        <f>'Prospects Data'!E1031</f>
        <v>SP</v>
      </c>
      <c r="H1031" t="str">
        <f>'Prospects Data'!F1031</f>
        <v>A</v>
      </c>
      <c r="I1031">
        <f>'Prospects Data'!G1031</f>
        <v>2026</v>
      </c>
      <c r="J1031">
        <f>'Prospects Data'!H1031</f>
        <v>35</v>
      </c>
      <c r="K1031" t="str">
        <f>'Prospects Data'!I1031</f>
        <v>High</v>
      </c>
      <c r="L1031">
        <f>'Prospects Data'!J1031</f>
        <v>0</v>
      </c>
      <c r="M1031">
        <f>'Prospects Data'!K1031</f>
        <v>22.788888799999999</v>
      </c>
      <c r="N1031" t="str">
        <f>'Prospects Data'!L1031</f>
        <v>6' 0"</v>
      </c>
      <c r="O1031">
        <f>'Prospects Data'!M1031</f>
        <v>169</v>
      </c>
      <c r="P1031" t="str">
        <f>'Prospects Data'!N1031</f>
        <v>L</v>
      </c>
      <c r="Q1031" t="str">
        <f>'Prospects Data'!O1031</f>
        <v>L</v>
      </c>
      <c r="R1031">
        <f>'Prospects Data'!P1031</f>
        <v>2023</v>
      </c>
      <c r="S1031" t="str">
        <f>'Prospects Data'!Q1031</f>
        <v>Draft</v>
      </c>
      <c r="T1031" t="str">
        <f>'Prospects Data'!R1031</f>
        <v>LAD</v>
      </c>
      <c r="U1031">
        <f>'Prospects Data'!S1031</f>
        <v>647500</v>
      </c>
      <c r="V1031" t="str">
        <f>'Prospects Data'!T1031</f>
        <v>Florida State</v>
      </c>
      <c r="W1031" t="str">
        <f>'Prospects Data'!U1031</f>
        <v>The Dodgers' history of drafting pitchers who fell due to a recent TJ continued with Crowell, who was expected to be part of Florida State's weekend rotation in 2023 but instead only threw 20 innings before he blew out. Crowell was a two-way player as a freshman and worked out of the Seminoles' bullpen as a sophomore, sitting 93-94 mph with a good lefty breaking ball. His arm swing was often ill-timed and we just don't know how hard a healthy Crowell would throw if tasked with working a starter's load of innings, but his developmental context (former two-way guy without a ton of on-mound experience) makes him exciting. If he only ever returns to pre-injury form, Crowell still has the stuff of a bullpen's second lefty. He has yet to make his pro debut and should be monitored carefully for a leap in stuff when he finally returns from rehab sometime in the middle of 2024.</v>
      </c>
      <c r="X1031">
        <f>'Prospects Data'!V1031</f>
        <v>0</v>
      </c>
      <c r="Y1031" t="str">
        <f>'Prospects Data'!W1031</f>
        <v>sa3023662</v>
      </c>
    </row>
    <row r="1032" spans="2:25" x14ac:dyDescent="0.45">
      <c r="B1032">
        <v>36</v>
      </c>
      <c r="C1032" t="s">
        <v>6002</v>
      </c>
      <c r="D1032" t="s">
        <v>170</v>
      </c>
      <c r="E1032" s="7" t="str">
        <f>VLOOKUP(D1032, Index!$A$2:$B$31, 2, FALSE)</f>
        <v>Guardians</v>
      </c>
      <c r="F1032" s="7">
        <f t="shared" si="16"/>
        <v>1031</v>
      </c>
      <c r="G1032" t="str">
        <f>'Prospects Data'!E1032</f>
        <v>SIRP</v>
      </c>
      <c r="H1032" t="str">
        <f>'Prospects Data'!F1032</f>
        <v>A+</v>
      </c>
      <c r="I1032">
        <f>'Prospects Data'!G1032</f>
        <v>2025</v>
      </c>
      <c r="J1032">
        <f>'Prospects Data'!H1032</f>
        <v>35</v>
      </c>
      <c r="K1032" t="str">
        <f>'Prospects Data'!I1032</f>
        <v>High</v>
      </c>
      <c r="L1032">
        <f>'Prospects Data'!J1032</f>
        <v>0</v>
      </c>
      <c r="M1032">
        <f>'Prospects Data'!K1032</f>
        <v>24.036111099999999</v>
      </c>
      <c r="N1032" t="str">
        <f>'Prospects Data'!L1032</f>
        <v>6' 2"</v>
      </c>
      <c r="O1032">
        <f>'Prospects Data'!M1032</f>
        <v>210</v>
      </c>
      <c r="P1032" t="str">
        <f>'Prospects Data'!N1032</f>
        <v>R</v>
      </c>
      <c r="Q1032" t="str">
        <f>'Prospects Data'!O1032</f>
        <v>R</v>
      </c>
      <c r="R1032">
        <f>'Prospects Data'!P1032</f>
        <v>2021</v>
      </c>
      <c r="S1032" t="str">
        <f>'Prospects Data'!Q1032</f>
        <v>Draft</v>
      </c>
      <c r="T1032" t="str">
        <f>'Prospects Data'!R1032</f>
        <v>CLE</v>
      </c>
      <c r="U1032">
        <f>'Prospects Data'!S1032</f>
        <v>300000</v>
      </c>
      <c r="V1032" t="str">
        <f>'Prospects Data'!T1032</f>
        <v>San Diego</v>
      </c>
      <c r="W1032" t="str">
        <f>'Prospects Data'!U1032</f>
        <v>Miller looked like he was breaking out early in 2022 when he blew out and needed Tommy John in late July. At the time, he was sitting 93-95 mph with huge extension and big arm-side action on a plus mid-80s changeup, which one scout source put a 70 on in their look before the injury. Miller returned to the mound late in 2023 and threw 20 innings before the end of the year. His fastball velocity wasn't all the way back, with Miller sitting mostly 91-93 and making heavier use of his slider, which is a work-in-progress. If his pre-TJ arm strength returns in 2024, he could move quickly as a reliever and be in position for a postseason 40-man add. Until we see for sure that the velo is back, Miller is more a high-priority guy to monitor than he is a true prospect.</v>
      </c>
      <c r="X1032">
        <f>'Prospects Data'!V1032</f>
        <v>0</v>
      </c>
      <c r="Y1032" t="str">
        <f>'Prospects Data'!W1032</f>
        <v>sa3018171</v>
      </c>
    </row>
    <row r="1033" spans="2:25" x14ac:dyDescent="0.45">
      <c r="B1033">
        <v>36</v>
      </c>
      <c r="C1033" t="s">
        <v>6005</v>
      </c>
      <c r="D1033" t="s">
        <v>107</v>
      </c>
      <c r="E1033" s="7" t="str">
        <f>VLOOKUP(D1033, Index!$A$2:$B$31, 2, FALSE)</f>
        <v>Braves</v>
      </c>
      <c r="F1033" s="7">
        <f t="shared" si="16"/>
        <v>1032</v>
      </c>
      <c r="G1033" t="str">
        <f>'Prospects Data'!E1033</f>
        <v>SIRP</v>
      </c>
      <c r="H1033" t="str">
        <f>'Prospects Data'!F1033</f>
        <v>AA</v>
      </c>
      <c r="I1033">
        <f>'Prospects Data'!G1033</f>
        <v>2025</v>
      </c>
      <c r="J1033">
        <f>'Prospects Data'!H1033</f>
        <v>35</v>
      </c>
      <c r="K1033" t="str">
        <f>'Prospects Data'!I1033</f>
        <v>Med</v>
      </c>
      <c r="L1033">
        <f>'Prospects Data'!J1033</f>
        <v>0</v>
      </c>
      <c r="M1033">
        <f>'Prospects Data'!K1033</f>
        <v>25.391666600000001</v>
      </c>
      <c r="N1033" t="str">
        <f>'Prospects Data'!L1033</f>
        <v>6' 8"</v>
      </c>
      <c r="O1033">
        <f>'Prospects Data'!M1033</f>
        <v>200</v>
      </c>
      <c r="P1033" t="str">
        <f>'Prospects Data'!N1033</f>
        <v>R</v>
      </c>
      <c r="Q1033" t="str">
        <f>'Prospects Data'!O1033</f>
        <v>R</v>
      </c>
      <c r="R1033">
        <f>'Prospects Data'!P1033</f>
        <v>2017</v>
      </c>
      <c r="S1033" t="str">
        <f>'Prospects Data'!Q1033</f>
        <v>J2</v>
      </c>
      <c r="T1033" t="str">
        <f>'Prospects Data'!R1033</f>
        <v>OAK</v>
      </c>
      <c r="U1033">
        <f>'Prospects Data'!S1033</f>
        <v>0</v>
      </c>
      <c r="V1033" t="str">
        <f>'Prospects Data'!T1033</f>
        <v>Dominican Republic</v>
      </c>
      <c r="W1033" t="str">
        <f>'Prospects Data'!U1033</f>
        <v>Juan was once a very young and inexperienced addition to Oakland's 40-man roster, but he struggled to stay healthy and (later on) throw strikes. He was released and re-signed in 2022, then elected free agency after the 2023 season and signed with Atlanta; the 6-foot-8 righty has found slightly better control than he had in 2023. Juan is enormous, but he's a short-strider who generates much less extension than you'd expect from a pitcher this big. He tends to be relatively upright at release, which gives his pitches the steep plane of a runaway truck ramp. This most benefits Juan's power curveball, which doesn't pop out of his hand in an identifiable way. Juan's size, arm strength, and breaking ball performance give him a shot to break into a big league bullpen as a late-bloomer.</v>
      </c>
      <c r="X1033" t="str">
        <f>'Prospects Data'!V1033</f>
        <v>LROnLFy6tSk</v>
      </c>
      <c r="Y1033" t="str">
        <f>'Prospects Data'!W1033</f>
        <v>sa3005826</v>
      </c>
    </row>
    <row r="1034" spans="2:25" x14ac:dyDescent="0.45">
      <c r="B1034">
        <v>36</v>
      </c>
      <c r="C1034" t="s">
        <v>6009</v>
      </c>
      <c r="D1034" t="s">
        <v>130</v>
      </c>
      <c r="E1034" s="7" t="str">
        <f>VLOOKUP(D1034, Index!$A$2:$B$31, 2, FALSE)</f>
        <v>Rangers</v>
      </c>
      <c r="F1034" s="7">
        <f t="shared" si="16"/>
        <v>1033</v>
      </c>
      <c r="G1034" t="str">
        <f>'Prospects Data'!E1034</f>
        <v>SIRP</v>
      </c>
      <c r="H1034" t="str">
        <f>'Prospects Data'!F1034</f>
        <v>AA</v>
      </c>
      <c r="I1034">
        <f>'Prospects Data'!G1034</f>
        <v>2025</v>
      </c>
      <c r="J1034">
        <f>'Prospects Data'!H1034</f>
        <v>35</v>
      </c>
      <c r="K1034" t="str">
        <f>'Prospects Data'!I1034</f>
        <v>Med</v>
      </c>
      <c r="L1034">
        <f>'Prospects Data'!J1034</f>
        <v>0</v>
      </c>
      <c r="M1034">
        <f>'Prospects Data'!K1034</f>
        <v>23.55</v>
      </c>
      <c r="N1034" t="str">
        <f>'Prospects Data'!L1034</f>
        <v>5' 10"</v>
      </c>
      <c r="O1034">
        <f>'Prospects Data'!M1034</f>
        <v>185</v>
      </c>
      <c r="P1034" t="str">
        <f>'Prospects Data'!N1034</f>
        <v>R</v>
      </c>
      <c r="Q1034" t="str">
        <f>'Prospects Data'!O1034</f>
        <v>R</v>
      </c>
      <c r="R1034">
        <f>'Prospects Data'!P1034</f>
        <v>2019</v>
      </c>
      <c r="S1034" t="str">
        <f>'Prospects Data'!Q1034</f>
        <v>Draft</v>
      </c>
      <c r="T1034" t="str">
        <f>'Prospects Data'!R1034</f>
        <v>ATL</v>
      </c>
      <c r="U1034">
        <f>'Prospects Data'!S1034</f>
        <v>547500</v>
      </c>
      <c r="V1034" t="str">
        <f>'Prospects Data'!T1034</f>
        <v>Trinity Catholic HS (GA)</v>
      </c>
      <c r="W1034" t="str">
        <f>'Prospects Data'!U1034</f>
        <v>Acquired from Atlanta for J.P. MartÃ­nez, Owens has regularly been into the upper-90s out of Frisco's bullpen. He's a smaller guy but is still generating well over six feet of extension on his fastball, which has bat-missing uphill angle at plus speeds. Owens' slider tunnels well with his fastball in one particular location: when he's using it as a backdoor offering. It has uncommon velo for a pitch that plays best in this way, in the 85-87 mph range, and some of these might be even be cutters. Owens has had trouble finding a swing-and-miss breaking ball that plays to his glove side. He looks like a fastball-reliant up/down reliever right now. His avenues to a more consistent roster role involve one of his secondary pitches improving, or a leap in fastball command that would let him live in a location where it plays the best.</v>
      </c>
      <c r="X1034">
        <f>'Prospects Data'!V1034</f>
        <v>0</v>
      </c>
      <c r="Y1034" t="str">
        <f>'Prospects Data'!W1034</f>
        <v>sa3011201</v>
      </c>
    </row>
    <row r="1035" spans="2:25" x14ac:dyDescent="0.45">
      <c r="B1035">
        <v>36</v>
      </c>
      <c r="C1035" t="s">
        <v>6013</v>
      </c>
      <c r="D1035" t="s">
        <v>21</v>
      </c>
      <c r="E1035" s="7" t="str">
        <f>VLOOKUP(D1035, Index!$A$2:$B$31, 2, FALSE)</f>
        <v>Orioles</v>
      </c>
      <c r="F1035" s="7">
        <f t="shared" si="16"/>
        <v>1034</v>
      </c>
      <c r="G1035" t="str">
        <f>'Prospects Data'!E1035</f>
        <v>SIRP</v>
      </c>
      <c r="H1035" t="str">
        <f>'Prospects Data'!F1035</f>
        <v>A+</v>
      </c>
      <c r="I1035">
        <f>'Prospects Data'!G1035</f>
        <v>2026</v>
      </c>
      <c r="J1035">
        <f>'Prospects Data'!H1035</f>
        <v>35</v>
      </c>
      <c r="K1035" t="str">
        <f>'Prospects Data'!I1035</f>
        <v>Med</v>
      </c>
      <c r="L1035">
        <f>'Prospects Data'!J1035</f>
        <v>0</v>
      </c>
      <c r="M1035">
        <f>'Prospects Data'!K1035</f>
        <v>22.291666599999999</v>
      </c>
      <c r="N1035" t="str">
        <f>'Prospects Data'!L1035</f>
        <v>6' 4"</v>
      </c>
      <c r="O1035">
        <f>'Prospects Data'!M1035</f>
        <v>212</v>
      </c>
      <c r="P1035" t="str">
        <f>'Prospects Data'!N1035</f>
        <v>R</v>
      </c>
      <c r="Q1035" t="str">
        <f>'Prospects Data'!O1035</f>
        <v>R</v>
      </c>
      <c r="R1035">
        <f>'Prospects Data'!P1035</f>
        <v>2023</v>
      </c>
      <c r="S1035" t="str">
        <f>'Prospects Data'!Q1035</f>
        <v>Draft</v>
      </c>
      <c r="T1035" t="str">
        <f>'Prospects Data'!R1035</f>
        <v>BAL</v>
      </c>
      <c r="U1035">
        <f>'Prospects Data'!S1035</f>
        <v>40000</v>
      </c>
      <c r="V1035" t="str">
        <f>'Prospects Data'!T1035</f>
        <v>Troy</v>
      </c>
      <c r="W1035" t="str">
        <f>'Prospects Data'!U1035</f>
        <v>Baltimore popped Fruit in the ninth round of the 2023 draft out of Troy (he transferred from Eastern Michigan) and he made his professional debut this year as a 24-year-old pitching for Aberdeen. Fruit works out of the stretch and his stride direction creates a crossfire angle before he throws from his high three-quarters slot. He has plus extension, which contributes to the plus riding life on his 93-97 mph four-seamer. He has two breaking balls: A curveball that's a 12-to-6 shaped breaker with depth and loose movement, and a slider that mostly features late tilt and flashes sharp, two-plane shape. Fruit maintains his fastball arm speed when throwing his changeup, which has late depth, but he has a tough time landing it in the zone, so itâ€™s heavily reliant on chase at present. Thereâ€™s enough volatility in Fruitâ€™s strike-throwing ability that it will exclude him from high-leverage spots. He looks bound for a middle-relief role.</v>
      </c>
      <c r="X1035">
        <f>'Prospects Data'!V1035</f>
        <v>0</v>
      </c>
      <c r="Y1035" t="str">
        <f>'Prospects Data'!W1035</f>
        <v>sa3023507</v>
      </c>
    </row>
    <row r="1036" spans="2:25" x14ac:dyDescent="0.45">
      <c r="B1036">
        <v>36</v>
      </c>
      <c r="C1036" t="s">
        <v>6017</v>
      </c>
      <c r="D1036" t="s">
        <v>76</v>
      </c>
      <c r="E1036" s="7" t="str">
        <f>VLOOKUP(D1036, Index!$A$2:$B$31, 2, FALSE)</f>
        <v>Pirates</v>
      </c>
      <c r="F1036" s="7">
        <f t="shared" si="16"/>
        <v>1035</v>
      </c>
      <c r="G1036" t="str">
        <f>'Prospects Data'!E1036</f>
        <v>2B</v>
      </c>
      <c r="H1036" t="str">
        <f>'Prospects Data'!F1036</f>
        <v>A+</v>
      </c>
      <c r="I1036">
        <f>'Prospects Data'!G1036</f>
        <v>2026</v>
      </c>
      <c r="J1036">
        <f>'Prospects Data'!H1036</f>
        <v>35</v>
      </c>
      <c r="K1036" t="str">
        <f>'Prospects Data'!I1036</f>
        <v>Med</v>
      </c>
      <c r="L1036">
        <f>'Prospects Data'!J1036</f>
        <v>0</v>
      </c>
      <c r="M1036">
        <f>'Prospects Data'!K1036</f>
        <v>22.205555499999999</v>
      </c>
      <c r="N1036" t="str">
        <f>'Prospects Data'!L1036</f>
        <v>6' 1"</v>
      </c>
      <c r="O1036">
        <f>'Prospects Data'!M1036</f>
        <v>185</v>
      </c>
      <c r="P1036" t="str">
        <f>'Prospects Data'!N1036</f>
        <v>L</v>
      </c>
      <c r="Q1036" t="str">
        <f>'Prospects Data'!O1036</f>
        <v>R</v>
      </c>
      <c r="R1036">
        <f>'Prospects Data'!P1036</f>
        <v>2023</v>
      </c>
      <c r="S1036" t="str">
        <f>'Prospects Data'!Q1036</f>
        <v>Draft</v>
      </c>
      <c r="T1036" t="str">
        <f>'Prospects Data'!R1036</f>
        <v>PIT</v>
      </c>
      <c r="U1036">
        <f>'Prospects Data'!S1036</f>
        <v>1650000</v>
      </c>
      <c r="V1036" t="str">
        <f>'Prospects Data'!T1036</f>
        <v>Michigan State</v>
      </c>
      <c r="W1036" t="str">
        <f>'Prospects Data'!U1036</f>
        <v>Jebb was the Pirates' second round pick (42nd overall) in the 2023 draft out of Michigan State, where he posted a .337/.438/.495 slash with more walks (32) than strikeouts (28) in his last collegiate season. Jebbâ€™s frame is thin and lacks strength, but he also isnâ€™t a player you necessarily want to see make significant strength gains because of the risk it sacrifices his quick-twitch, plus-plus speed attributes. His operation in the box is simple, with minimal moving parts along with a compact, flat path and an all-fields approach. 
Jebb had an encouraging showing in his first pro action at Bradenton, where he posted a .297/.382/.398 line with a 17/11 BB/K ratio across 153 plate appearances. 2024 has been a different story for Jebb. Heâ€™s really struggled in Greensboro, striking out about 25% of the time while his walk rate has dropped below 10% (8.8%) as of this writing, including a 23.2% in-zone whiff rate. Jebb has split time between second base and shortstop. Heâ€™s shown his hands are solid enough to handle both, but he has fringe arm strength at present and is a better fit for second base. Jebbâ€™s contact ability and quality will need to get back on track for him to project to anything beyond a low-tier bench utility type, and ideally we'd like to see him play defense at positions besides second base. His speed makes center field a logical choice, and it might soon be imperative for Jebb to show he can go get it out there.</v>
      </c>
      <c r="X1036">
        <f>'Prospects Data'!V1036</f>
        <v>0</v>
      </c>
      <c r="Y1036" t="str">
        <f>'Prospects Data'!W1036</f>
        <v>sa3022565</v>
      </c>
    </row>
    <row r="1037" spans="2:25" x14ac:dyDescent="0.45">
      <c r="B1037">
        <v>36</v>
      </c>
      <c r="C1037" t="s">
        <v>6020</v>
      </c>
      <c r="D1037" t="s">
        <v>98</v>
      </c>
      <c r="E1037" s="7" t="str">
        <f>VLOOKUP(D1037, Index!$A$2:$B$31, 2, FALSE)</f>
        <v>Blue Jays</v>
      </c>
      <c r="F1037" s="7">
        <f t="shared" si="16"/>
        <v>1036</v>
      </c>
      <c r="G1037" t="str">
        <f>'Prospects Data'!E1037</f>
        <v>SP</v>
      </c>
      <c r="H1037">
        <f>'Prospects Data'!F1037</f>
        <v>0</v>
      </c>
      <c r="I1037">
        <f>'Prospects Data'!G1037</f>
        <v>2029</v>
      </c>
      <c r="J1037">
        <f>'Prospects Data'!H1037</f>
        <v>35</v>
      </c>
      <c r="K1037" t="str">
        <f>'Prospects Data'!I1037</f>
        <v>Low</v>
      </c>
      <c r="L1037">
        <f>'Prospects Data'!J1037</f>
        <v>0</v>
      </c>
      <c r="M1037">
        <f>'Prospects Data'!K1037</f>
        <v>17.9583333</v>
      </c>
      <c r="N1037" t="str">
        <f>'Prospects Data'!L1037</f>
        <v>6' 3"</v>
      </c>
      <c r="O1037">
        <f>'Prospects Data'!M1037</f>
        <v>210</v>
      </c>
      <c r="P1037" t="str">
        <f>'Prospects Data'!N1037</f>
        <v>L</v>
      </c>
      <c r="Q1037" t="str">
        <f>'Prospects Data'!O1037</f>
        <v>L</v>
      </c>
      <c r="R1037">
        <f>'Prospects Data'!P1037</f>
        <v>2024</v>
      </c>
      <c r="S1037" t="str">
        <f>'Prospects Data'!Q1037</f>
        <v>Draft</v>
      </c>
      <c r="T1037" t="str">
        <f>'Prospects Data'!R1037</f>
        <v>TOR</v>
      </c>
      <c r="U1037">
        <f>'Prospects Data'!S1037</f>
        <v>0</v>
      </c>
      <c r="V1037" t="str">
        <f>'Prospects Data'!T1037</f>
        <v>Naples (FL)</v>
      </c>
      <c r="W1037" t="str">
        <f>'Prospects Data'!U1037</f>
        <v>Big-framed 6-foot-4 lefty. Deceptive rock-and-fire delivery. Very athletic for his size, frame and delivery are very typical of a big league lefty. Crude feel for release, strike quality comes and goes. One of the younger pitching prospects in the draft, could still grow into feel for his body and have better command. Low-90s fastball, average two-planed slurve in the 76-79 mph range. Big projection, $800,000 type of high school prospect.</v>
      </c>
      <c r="X1037">
        <f>'Prospects Data'!V1037</f>
        <v>0</v>
      </c>
      <c r="Y1037">
        <f>'Prospects Data'!W1037</f>
        <v>0</v>
      </c>
    </row>
    <row r="1038" spans="2:25" x14ac:dyDescent="0.45">
      <c r="B1038">
        <v>36</v>
      </c>
      <c r="C1038" t="s">
        <v>6023</v>
      </c>
      <c r="D1038" t="s">
        <v>56</v>
      </c>
      <c r="E1038" s="7" t="str">
        <f>VLOOKUP(D1038, Index!$A$2:$B$31, 2, FALSE)</f>
        <v>Brewers</v>
      </c>
      <c r="F1038" s="7">
        <f t="shared" si="16"/>
        <v>1037</v>
      </c>
      <c r="G1038" t="str">
        <f>'Prospects Data'!E1038</f>
        <v>SS</v>
      </c>
      <c r="H1038" t="str">
        <f>'Prospects Data'!F1038</f>
        <v>A+</v>
      </c>
      <c r="I1038">
        <f>'Prospects Data'!G1038</f>
        <v>2025</v>
      </c>
      <c r="J1038">
        <f>'Prospects Data'!H1038</f>
        <v>35</v>
      </c>
      <c r="K1038" t="str">
        <f>'Prospects Data'!I1038</f>
        <v>Med</v>
      </c>
      <c r="L1038">
        <f>'Prospects Data'!J1038</f>
        <v>0</v>
      </c>
      <c r="M1038">
        <f>'Prospects Data'!K1038</f>
        <v>22.0472222</v>
      </c>
      <c r="N1038" t="str">
        <f>'Prospects Data'!L1038</f>
        <v>6' 1"</v>
      </c>
      <c r="O1038">
        <f>'Prospects Data'!M1038</f>
        <v>190</v>
      </c>
      <c r="P1038" t="str">
        <f>'Prospects Data'!N1038</f>
        <v>R</v>
      </c>
      <c r="Q1038" t="str">
        <f>'Prospects Data'!O1038</f>
        <v>R</v>
      </c>
      <c r="R1038">
        <f>'Prospects Data'!P1038</f>
        <v>2018</v>
      </c>
      <c r="S1038" t="str">
        <f>'Prospects Data'!Q1038</f>
        <v>J2</v>
      </c>
      <c r="T1038" t="str">
        <f>'Prospects Data'!R1038</f>
        <v>MIL</v>
      </c>
      <c r="U1038">
        <f>'Prospects Data'!S1038</f>
        <v>1100000</v>
      </c>
      <c r="V1038" t="str">
        <f>'Prospects Data'!T1038</f>
        <v>Venezuela</v>
      </c>
      <c r="W1038" t="str">
        <f>'Prospects Data'!U1038</f>
        <v>Garcia still presents enough of a power and defense combo to be big league utility depth. He's an acrobatic shortstop with a plus arm, and he's still only 21 and has just shy of average big league raw power while remaining physically projectable. His skills and issues are similar to Tim Beckham's, and my hope is Garcia can have that kind of brief peak amid more common years when he's bottom-of-the-roster depth. Garcia will probably always strike out at a 30% or so clip and will be an inconsistent offensive performer, but shortstops who play defense like this are rare.</v>
      </c>
      <c r="X1038" t="str">
        <f>'Prospects Data'!V1038</f>
        <v>Oo8SzAr5cp4</v>
      </c>
      <c r="Y1038" t="str">
        <f>'Prospects Data'!W1038</f>
        <v>sa3008751</v>
      </c>
    </row>
    <row r="1039" spans="2:25" x14ac:dyDescent="0.45">
      <c r="B1039">
        <v>36</v>
      </c>
      <c r="C1039" t="s">
        <v>1663</v>
      </c>
      <c r="D1039" t="s">
        <v>28</v>
      </c>
      <c r="E1039" s="7" t="str">
        <f>VLOOKUP(D1039, Index!$A$2:$B$31, 2, FALSE)</f>
        <v>Red Sox</v>
      </c>
      <c r="F1039" s="7">
        <f t="shared" si="16"/>
        <v>1038</v>
      </c>
      <c r="G1039" t="str">
        <f>'Prospects Data'!E1039</f>
        <v>LF</v>
      </c>
      <c r="H1039" t="str">
        <f>'Prospects Data'!F1039</f>
        <v>AAA</v>
      </c>
      <c r="I1039">
        <f>'Prospects Data'!G1039</f>
        <v>2024</v>
      </c>
      <c r="J1039">
        <f>'Prospects Data'!H1039</f>
        <v>35</v>
      </c>
      <c r="K1039" t="str">
        <f>'Prospects Data'!I1039</f>
        <v>High</v>
      </c>
      <c r="L1039">
        <f>'Prospects Data'!J1039</f>
        <v>0</v>
      </c>
      <c r="M1039">
        <f>'Prospects Data'!K1039</f>
        <v>23.2166666</v>
      </c>
      <c r="N1039" t="str">
        <f>'Prospects Data'!L1039</f>
        <v>6' 1"</v>
      </c>
      <c r="O1039">
        <f>'Prospects Data'!M1039</f>
        <v>187</v>
      </c>
      <c r="P1039" t="str">
        <f>'Prospects Data'!N1039</f>
        <v>R</v>
      </c>
      <c r="Q1039" t="str">
        <f>'Prospects Data'!O1039</f>
        <v>R</v>
      </c>
      <c r="R1039">
        <f>'Prospects Data'!P1039</f>
        <v>2019</v>
      </c>
      <c r="S1039" t="str">
        <f>'Prospects Data'!Q1039</f>
        <v>Draft</v>
      </c>
      <c r="T1039" t="str">
        <f>'Prospects Data'!R1039</f>
        <v>BOS</v>
      </c>
      <c r="U1039">
        <f>'Prospects Data'!S1039</f>
        <v>1100000</v>
      </c>
      <c r="V1039" t="str">
        <f>'Prospects Data'!T1039</f>
        <v>Beltran Academy HS (PR)</v>
      </c>
      <c r="W1039" t="str">
        <f>'Prospects Data'!U1039</f>
        <v>A swing change has unlocked an extra gear of power for Carlos BeltrÃ¡n's nephew and may have salvaged the former second round pick's career, especially as he's slid all the way down the defensive spectrum from shortstop to left field. Lugo's hands are setting up earlier than last year and the path they take to load has changed. His mistake-crushing style has him on pace to hit 30 homers in the minors this year. Always geared for pull-side lift, there hasn't been a dramatic change to Lugo's batted ball profile, but he is hitting the ball harder this year and has also been chasing less. Hellbent on pulling the baseball, Lugo struggles to cover the outer third of the zone and swings inside a ton of pitches out there. Given his hit tool limitations and the way his defensive versatility has trended down, he looks more like an above-replacement up/down outfielder than a consistent role player.</v>
      </c>
      <c r="X1039" t="str">
        <f>'Prospects Data'!V1039</f>
        <v>a4yMWyebTt8</v>
      </c>
      <c r="Y1039" t="str">
        <f>'Prospects Data'!W1039</f>
        <v>sa1169598</v>
      </c>
    </row>
    <row r="1040" spans="2:25" x14ac:dyDescent="0.45">
      <c r="B1040">
        <v>36</v>
      </c>
      <c r="C1040" t="s">
        <v>2755</v>
      </c>
      <c r="D1040" t="s">
        <v>104</v>
      </c>
      <c r="E1040" s="7" t="str">
        <f>VLOOKUP(D1040, Index!$A$2:$B$31, 2, FALSE)</f>
        <v>Nationals</v>
      </c>
      <c r="F1040" s="7">
        <f t="shared" si="16"/>
        <v>1039</v>
      </c>
      <c r="G1040" t="str">
        <f>'Prospects Data'!E1040</f>
        <v>RF</v>
      </c>
      <c r="H1040" t="str">
        <f>'Prospects Data'!F1040</f>
        <v>AA</v>
      </c>
      <c r="I1040">
        <f>'Prospects Data'!G1040</f>
        <v>2027</v>
      </c>
      <c r="J1040">
        <f>'Prospects Data'!H1040</f>
        <v>35</v>
      </c>
      <c r="K1040" t="str">
        <f>'Prospects Data'!I1040</f>
        <v>High</v>
      </c>
      <c r="L1040">
        <f>'Prospects Data'!J1040</f>
        <v>0</v>
      </c>
      <c r="M1040">
        <f>'Prospects Data'!K1040</f>
        <v>22.530555499999998</v>
      </c>
      <c r="N1040" t="str">
        <f>'Prospects Data'!L1040</f>
        <v>6' 1"</v>
      </c>
      <c r="O1040">
        <f>'Prospects Data'!M1040</f>
        <v>215</v>
      </c>
      <c r="P1040" t="str">
        <f>'Prospects Data'!N1040</f>
        <v>L</v>
      </c>
      <c r="Q1040" t="str">
        <f>'Prospects Data'!O1040</f>
        <v>L</v>
      </c>
      <c r="R1040">
        <f>'Prospects Data'!P1040</f>
        <v>2018</v>
      </c>
      <c r="S1040" t="str">
        <f>'Prospects Data'!Q1040</f>
        <v>J2</v>
      </c>
      <c r="T1040" t="str">
        <f>'Prospects Data'!R1040</f>
        <v>WSN</v>
      </c>
      <c r="U1040">
        <f>'Prospects Data'!S1040</f>
        <v>300000</v>
      </c>
      <c r="V1040" t="str">
        <f>'Prospects Data'!T1040</f>
        <v>Dominican Republic</v>
      </c>
      <c r="W1040" t="str">
        <f>'Prospects Data'!U1040</f>
        <v>De La Rosa has had long documented swing-and-miss issues, but it's still surprising that things cratered as badly as they did for him in 2023, when he struck out 33.7% of the time at High-A. He was demoted back to Low-A to start 2024 and has had a substantial rebound. His swing has changed some, especially the way De La Rosa's hands set up initially, the angle of his bat, and the height of his load. He is elevating more to start 2024 but is still chasing a lot below the surface. He was kept alive in this FV tier last year despite his struggles because De La Rosa simply has too much lefty power to scrap as a prospect before he's allowed to make some adjustments, and those have occured. We want to see him continue to perform after he's promoted to Wilmington before considering him anything more than a post-hype guy to monitor, however.</v>
      </c>
      <c r="X1040">
        <f>'Prospects Data'!V1040</f>
        <v>0</v>
      </c>
      <c r="Y1040" t="str">
        <f>'Prospects Data'!W1040</f>
        <v>sa3011329</v>
      </c>
    </row>
    <row r="1041" spans="2:25" x14ac:dyDescent="0.45">
      <c r="B1041">
        <v>36</v>
      </c>
      <c r="C1041" t="s">
        <v>6031</v>
      </c>
      <c r="D1041" t="s">
        <v>59</v>
      </c>
      <c r="E1041" s="7" t="str">
        <f>VLOOKUP(D1041, Index!$A$2:$B$31, 2, FALSE)</f>
        <v>Twins</v>
      </c>
      <c r="F1041" s="7">
        <f t="shared" si="16"/>
        <v>1040</v>
      </c>
      <c r="G1041" t="str">
        <f>'Prospects Data'!E1041</f>
        <v>MIRP</v>
      </c>
      <c r="H1041" t="str">
        <f>'Prospects Data'!F1041</f>
        <v>AA</v>
      </c>
      <c r="I1041">
        <f>'Prospects Data'!G1041</f>
        <v>2024</v>
      </c>
      <c r="J1041">
        <f>'Prospects Data'!H1041</f>
        <v>35</v>
      </c>
      <c r="K1041" t="str">
        <f>'Prospects Data'!I1041</f>
        <v>Low</v>
      </c>
      <c r="L1041">
        <f>'Prospects Data'!J1041</f>
        <v>0</v>
      </c>
      <c r="M1041">
        <f>'Prospects Data'!K1041</f>
        <v>26.213888799999999</v>
      </c>
      <c r="N1041" t="str">
        <f>'Prospects Data'!L1041</f>
        <v>6' 4"</v>
      </c>
      <c r="O1041">
        <f>'Prospects Data'!M1041</f>
        <v>205</v>
      </c>
      <c r="P1041" t="str">
        <f>'Prospects Data'!N1041</f>
        <v>L</v>
      </c>
      <c r="Q1041" t="str">
        <f>'Prospects Data'!O1041</f>
        <v>R</v>
      </c>
      <c r="R1041">
        <f>'Prospects Data'!P1041</f>
        <v>2019</v>
      </c>
      <c r="S1041" t="str">
        <f>'Prospects Data'!Q1041</f>
        <v>Draft</v>
      </c>
      <c r="T1041" t="str">
        <f>'Prospects Data'!R1041</f>
        <v>MIN</v>
      </c>
      <c r="U1041">
        <f>'Prospects Data'!S1041</f>
        <v>80000</v>
      </c>
      <c r="V1041" t="str">
        <f>'Prospects Data'!T1041</f>
        <v>Maine</v>
      </c>
      <c r="W1041" t="str">
        <f>'Prospects Data'!U1041</f>
        <v>Laweryson has carved through the minors even though his fastball resides in the upper-80s. He reached Triple-A with a career ERA around 2.60 and a WHIP just above 1.00 with 30-grade fastball velo because of his command and the "round-up" elements his heater enjoys, mostly its uphill angle. Laweryson's 2023 ended due to biceps tendinitis and he went on the IL this April, but he's back and has made a handful of rehab appearances at Wichita. 
Thereâ€™s a good amount of funk in Lawerysonâ€™s operation; he has an extremely high front arm throughout his delivery, along with a compact, herky-jerky arm action. His unique arm action creates uphill angle on his fastball. The slider is a two-plane breaker, while his changeup has average fade and sink on occasion. Everything in the repertoire plays up due to the plus-plus deception Laweryson creates prior to delivering the ball and thereâ€™s obvious plus overall feel for filling up the zone with all his pitches. Itâ€™s a smoke-and-mirrors profile that typically fits as an up/down relief option.</v>
      </c>
      <c r="X1041">
        <f>'Prospects Data'!V1041</f>
        <v>0</v>
      </c>
      <c r="Y1041" t="str">
        <f>'Prospects Data'!W1041</f>
        <v>sa3010633</v>
      </c>
    </row>
    <row r="1042" spans="2:25" x14ac:dyDescent="0.45">
      <c r="B1042">
        <v>37</v>
      </c>
      <c r="C1042" t="s">
        <v>6034</v>
      </c>
      <c r="D1042" t="s">
        <v>89</v>
      </c>
      <c r="E1042" s="7" t="str">
        <f>VLOOKUP(D1042, Index!$A$2:$B$31, 2, FALSE)</f>
        <v>Rays</v>
      </c>
      <c r="F1042" s="7">
        <f t="shared" si="16"/>
        <v>1041</v>
      </c>
      <c r="G1042" t="str">
        <f>'Prospects Data'!E1042</f>
        <v>MIRP</v>
      </c>
      <c r="H1042" t="str">
        <f>'Prospects Data'!F1042</f>
        <v>A</v>
      </c>
      <c r="I1042">
        <f>'Prospects Data'!G1042</f>
        <v>2026</v>
      </c>
      <c r="J1042">
        <f>'Prospects Data'!H1042</f>
        <v>40</v>
      </c>
      <c r="K1042" t="str">
        <f>'Prospects Data'!I1042</f>
        <v>Med</v>
      </c>
      <c r="L1042">
        <f>'Prospects Data'!J1042</f>
        <v>0</v>
      </c>
      <c r="M1042">
        <f>'Prospects Data'!K1042</f>
        <v>22.0916666</v>
      </c>
      <c r="N1042" t="str">
        <f>'Prospects Data'!L1042</f>
        <v>6' 3"</v>
      </c>
      <c r="O1042">
        <f>'Prospects Data'!M1042</f>
        <v>180</v>
      </c>
      <c r="P1042" t="str">
        <f>'Prospects Data'!N1042</f>
        <v>R</v>
      </c>
      <c r="Q1042" t="str">
        <f>'Prospects Data'!O1042</f>
        <v>R</v>
      </c>
      <c r="R1042">
        <f>'Prospects Data'!P1042</f>
        <v>2023</v>
      </c>
      <c r="S1042" t="str">
        <f>'Prospects Data'!Q1042</f>
        <v>Draft</v>
      </c>
      <c r="T1042" t="str">
        <f>'Prospects Data'!R1042</f>
        <v>TBR</v>
      </c>
      <c r="U1042">
        <f>'Prospects Data'!S1042</f>
        <v>304800</v>
      </c>
      <c r="V1042" t="str">
        <f>'Prospects Data'!T1042</f>
        <v>Arizona</v>
      </c>
      <c r="W1042" t="str">
        <f>'Prospects Data'!U1042</f>
        <v>Nichols was a good college starter at Arizona and has been deployed as a starter so far in pro ball, but his fastball's "round down" elements (like the pitch's plane and its mild amount of sink) don't really allow it to miss bats and his command detracts from its effectiveness as well. Nichols is talented, however. He throws hard (94-97 for the last three seasons), and has a nasty two-plane slider that appears to be more sweeper-y in 2024 and a changeup that could grow to above-average because of his delivery's arm speed. It's the look of a multi-inning reliever who can bully hitters with (hopefully) even more velo to overcome other flaws.</v>
      </c>
      <c r="X1042">
        <f>'Prospects Data'!V1042</f>
        <v>0</v>
      </c>
      <c r="Y1042" t="str">
        <f>'Prospects Data'!W1042</f>
        <v>sa3023039</v>
      </c>
    </row>
    <row r="1043" spans="2:25" x14ac:dyDescent="0.45">
      <c r="B1043">
        <v>37</v>
      </c>
      <c r="C1043" t="s">
        <v>6037</v>
      </c>
      <c r="D1043" t="s">
        <v>309</v>
      </c>
      <c r="E1043" s="7" t="str">
        <f>VLOOKUP(D1043, Index!$A$2:$B$31, 2, FALSE)</f>
        <v>Rockies</v>
      </c>
      <c r="F1043" s="7">
        <f t="shared" si="16"/>
        <v>1042</v>
      </c>
      <c r="G1043" t="str">
        <f>'Prospects Data'!E1043</f>
        <v>SIRP</v>
      </c>
      <c r="H1043" t="str">
        <f>'Prospects Data'!F1043</f>
        <v>CPX</v>
      </c>
      <c r="I1043">
        <f>'Prospects Data'!G1043</f>
        <v>2024</v>
      </c>
      <c r="J1043">
        <f>'Prospects Data'!H1043</f>
        <v>40</v>
      </c>
      <c r="K1043" t="str">
        <f>'Prospects Data'!I1043</f>
        <v>High</v>
      </c>
      <c r="L1043">
        <f>'Prospects Data'!J1043</f>
        <v>0</v>
      </c>
      <c r="M1043">
        <f>'Prospects Data'!K1043</f>
        <v>24.2</v>
      </c>
      <c r="N1043" t="str">
        <f>'Prospects Data'!L1043</f>
        <v>6' 6"</v>
      </c>
      <c r="O1043">
        <f>'Prospects Data'!M1043</f>
        <v>225</v>
      </c>
      <c r="P1043" t="str">
        <f>'Prospects Data'!N1043</f>
        <v>R</v>
      </c>
      <c r="Q1043" t="str">
        <f>'Prospects Data'!O1043</f>
        <v>R</v>
      </c>
      <c r="R1043">
        <f>'Prospects Data'!P1043</f>
        <v>2021</v>
      </c>
      <c r="S1043" t="str">
        <f>'Prospects Data'!Q1043</f>
        <v>Draft</v>
      </c>
      <c r="T1043" t="str">
        <f>'Prospects Data'!R1043</f>
        <v>COL</v>
      </c>
      <c r="U1043">
        <f>'Prospects Data'!S1043</f>
        <v>780400</v>
      </c>
      <c r="V1043" t="str">
        <f>'Prospects Data'!T1043</f>
        <v>Indiana</v>
      </c>
      <c r="W1043" t="str">
        <f>'Prospects Data'!U1043</f>
        <v>Brown enjoyed a velocity uptick between his freshman and sophomore years at Indiana and sat 92-96 mph before the COVID shutdown. He retained that velo into the fall of 2020, sitting 92-96 at Hoosiers autumn workouts and scrimmages. Brown fell toward the bottom of that range the following spring, averaging about 92-93 and peaking at 97 rather than living near it. It was his first full year of pitching after he had thrown just six combined innings as an underclassman. His ERA was inflated by the Cal League hitting environment in 2022, but Brown struck out a 118 batters in 89.2 innings, mostly with his two great breaking balls. He was shut down late in the year with elbow soreness and had surgery in April of 2023 from which he has yet to return. 
Brown's ticket to the big leagues is his curveball, an upper-70s jawn with a power pitcher's shape. His delivery isn't overtly violent, but Brown has never had great touch-and-feel fastball command. There are a couple potential avenues for Brown if you want to use some of the lack of innings/his geographic background as reason to round up on his strike-throwing projection. More likely, Brown eventually moves to the bullpen, where he'll again sit in the mid-90s and become a nasty reliever.</v>
      </c>
      <c r="X1043">
        <f>'Prospects Data'!V1043</f>
        <v>0</v>
      </c>
      <c r="Y1043" t="str">
        <f>'Prospects Data'!W1043</f>
        <v>sa3017812</v>
      </c>
    </row>
    <row r="1044" spans="2:25" x14ac:dyDescent="0.45">
      <c r="B1044">
        <v>37</v>
      </c>
      <c r="C1044" t="s">
        <v>6040</v>
      </c>
      <c r="D1044" t="s">
        <v>191</v>
      </c>
      <c r="E1044" s="7" t="str">
        <f>VLOOKUP(D1044, Index!$A$2:$B$31, 2, FALSE)</f>
        <v>Astros</v>
      </c>
      <c r="F1044" s="7">
        <f t="shared" si="16"/>
        <v>1043</v>
      </c>
      <c r="G1044" t="str">
        <f>'Prospects Data'!E1044</f>
        <v>SIRP</v>
      </c>
      <c r="H1044" t="str">
        <f>'Prospects Data'!F1044</f>
        <v>AAA</v>
      </c>
      <c r="I1044">
        <f>'Prospects Data'!G1044</f>
        <v>2024</v>
      </c>
      <c r="J1044">
        <f>'Prospects Data'!H1044</f>
        <v>35</v>
      </c>
      <c r="K1044" t="str">
        <f>'Prospects Data'!I1044</f>
        <v>High</v>
      </c>
      <c r="L1044">
        <f>'Prospects Data'!J1044</f>
        <v>0</v>
      </c>
      <c r="M1044">
        <f>'Prospects Data'!K1044</f>
        <v>24.530555499999998</v>
      </c>
      <c r="N1044" t="str">
        <f>'Prospects Data'!L1044</f>
        <v>6' 1"</v>
      </c>
      <c r="O1044">
        <f>'Prospects Data'!M1044</f>
        <v>206</v>
      </c>
      <c r="P1044" t="str">
        <f>'Prospects Data'!N1044</f>
        <v>R</v>
      </c>
      <c r="Q1044" t="str">
        <f>'Prospects Data'!O1044</f>
        <v>R</v>
      </c>
      <c r="R1044">
        <f>'Prospects Data'!P1044</f>
        <v>2018</v>
      </c>
      <c r="S1044" t="str">
        <f>'Prospects Data'!Q1044</f>
        <v>J2</v>
      </c>
      <c r="T1044" t="str">
        <f>'Prospects Data'!R1044</f>
        <v>HOU</v>
      </c>
      <c r="U1044">
        <f>'Prospects Data'!S1044</f>
        <v>15000</v>
      </c>
      <c r="V1044" t="str">
        <f>'Prospects Data'!T1044</f>
        <v>Dominican Republic</v>
      </c>
      <c r="W1044" t="str">
        <f>'Prospects Data'!U1044</f>
        <v>Last year, a 23-year-old Tamarez threw 101 innings across 17 starts and 26 games for Sugar Land, where he struck out 100 batters (22.6%) but also walked 60 (13.6%), resulting in a 5.08 ERA for the season. His four-seamer ranges from 92-97 mph as a starter and has registered as high as 99 mph in 2024 with solid carrying life, and itâ€™s apparent Tamarez is still pacing himself for the longer outings heâ€™s handling. Both of his breaking balls project to average. The 82-85 mph curveball is a short, sharp 12-to-6 shaped offering, while the 86-89 mph slider is a short three-quarters breaker with late tilting action. Both breaking balls will flash above-average bite, but Tamarez's inability to consistently work in the zone with either (both are thrown in the zone less than 40% of the time) hinders their overall effectiveness and means they likely won't get the same consistent chase from major league hitters. This year, Tamarez has really struggled to maintain consistent action on his changeup, which was once his highest-projected secondary pitch; he's showing changeups with late depth less often than he did in years past. It ranges between 86-91 mph, so when that late bottom action is absent, it essentially turns into a batting practice fastball. Tamarez profiles as an up/down reliever who can find success in short stints where he can get the most out of his fastball.</v>
      </c>
      <c r="X1044">
        <f>'Prospects Data'!V1044</f>
        <v>0</v>
      </c>
      <c r="Y1044" t="str">
        <f>'Prospects Data'!W1044</f>
        <v>sa3009632</v>
      </c>
    </row>
    <row r="1045" spans="2:25" x14ac:dyDescent="0.45">
      <c r="B1045">
        <v>37</v>
      </c>
      <c r="C1045" t="s">
        <v>6043</v>
      </c>
      <c r="D1045" t="s">
        <v>31</v>
      </c>
      <c r="E1045" s="7" t="str">
        <f>VLOOKUP(D1045, Index!$A$2:$B$31, 2, FALSE)</f>
        <v>Cubs</v>
      </c>
      <c r="F1045" s="7">
        <f t="shared" si="16"/>
        <v>1044</v>
      </c>
      <c r="G1045" t="str">
        <f>'Prospects Data'!E1045</f>
        <v>SIRP</v>
      </c>
      <c r="H1045" t="str">
        <f>'Prospects Data'!F1045</f>
        <v>AA</v>
      </c>
      <c r="I1045">
        <f>'Prospects Data'!G1045</f>
        <v>2025</v>
      </c>
      <c r="J1045">
        <f>'Prospects Data'!H1045</f>
        <v>35</v>
      </c>
      <c r="K1045" t="str">
        <f>'Prospects Data'!I1045</f>
        <v>High</v>
      </c>
      <c r="L1045">
        <f>'Prospects Data'!J1045</f>
        <v>0</v>
      </c>
      <c r="M1045">
        <f>'Prospects Data'!K1045</f>
        <v>25.1388888</v>
      </c>
      <c r="N1045" t="str">
        <f>'Prospects Data'!L1045</f>
        <v>6' 2"</v>
      </c>
      <c r="O1045">
        <f>'Prospects Data'!M1045</f>
        <v>170</v>
      </c>
      <c r="P1045" t="str">
        <f>'Prospects Data'!N1045</f>
        <v>R</v>
      </c>
      <c r="Q1045" t="str">
        <f>'Prospects Data'!O1045</f>
        <v>R</v>
      </c>
      <c r="R1045">
        <f>'Prospects Data'!P1045</f>
        <v>2016</v>
      </c>
      <c r="S1045" t="str">
        <f>'Prospects Data'!Q1045</f>
        <v>J2</v>
      </c>
      <c r="T1045" t="str">
        <f>'Prospects Data'!R1045</f>
        <v>CHC</v>
      </c>
      <c r="U1045">
        <f>'Prospects Data'!S1045</f>
        <v>0</v>
      </c>
      <c r="V1045" t="str">
        <f>'Prospects Data'!T1045</f>
        <v>Dominican Republic</v>
      </c>
      <c r="W1045" t="str">
        <f>'Prospects Data'!U1045</f>
        <v>Nunez has had a tough time getting past Double-A despite wielding some of the nastier pure stuff in the system. He sits 95-98, his breaking ball has huge two-plane wipe, and once in a while, he will show you a good changeup. Nunez's curveball could be a monster. It's approaching Bryan Abreu-level depth at 85 mph on average. His lack of command (Nunez has a pie-thrower's arm action) really hamstrings the effectiveness of both his pitches. Nunez's issues throwing strikes will probably keep him in a lower-leverage role despite his special stuff.</v>
      </c>
      <c r="X1045">
        <f>'Prospects Data'!V1045</f>
        <v>0</v>
      </c>
      <c r="Y1045" t="str">
        <f>'Prospects Data'!W1045</f>
        <v>sa3005284</v>
      </c>
    </row>
    <row r="1046" spans="2:25" x14ac:dyDescent="0.45">
      <c r="B1046">
        <v>37</v>
      </c>
      <c r="C1046" t="s">
        <v>6046</v>
      </c>
      <c r="D1046" t="s">
        <v>16</v>
      </c>
      <c r="E1046" s="7" t="str">
        <f>VLOOKUP(D1046, Index!$A$2:$B$31, 2, FALSE)</f>
        <v>Giants</v>
      </c>
      <c r="F1046" s="7">
        <f t="shared" si="16"/>
        <v>1045</v>
      </c>
      <c r="G1046" t="str">
        <f>'Prospects Data'!E1046</f>
        <v>C</v>
      </c>
      <c r="H1046" t="str">
        <f>'Prospects Data'!F1046</f>
        <v>A+</v>
      </c>
      <c r="I1046">
        <f>'Prospects Data'!G1046</f>
        <v>2027</v>
      </c>
      <c r="J1046">
        <f>'Prospects Data'!H1046</f>
        <v>35</v>
      </c>
      <c r="K1046" t="str">
        <f>'Prospects Data'!I1046</f>
        <v>High</v>
      </c>
      <c r="L1046">
        <f>'Prospects Data'!J1046</f>
        <v>0</v>
      </c>
      <c r="M1046">
        <f>'Prospects Data'!K1046</f>
        <v>21.8805555</v>
      </c>
      <c r="N1046" t="str">
        <f>'Prospects Data'!L1046</f>
        <v>6' 1"</v>
      </c>
      <c r="O1046">
        <f>'Prospects Data'!M1046</f>
        <v>240</v>
      </c>
      <c r="P1046" t="str">
        <f>'Prospects Data'!N1046</f>
        <v>R</v>
      </c>
      <c r="Q1046" t="str">
        <f>'Prospects Data'!O1046</f>
        <v>R</v>
      </c>
      <c r="R1046">
        <f>'Prospects Data'!P1046</f>
        <v>2019</v>
      </c>
      <c r="S1046" t="str">
        <f>'Prospects Data'!Q1046</f>
        <v>J2</v>
      </c>
      <c r="T1046" t="str">
        <f>'Prospects Data'!R1046</f>
        <v>SFG</v>
      </c>
      <c r="U1046">
        <f>'Prospects Data'!S1046</f>
        <v>250000</v>
      </c>
      <c r="V1046" t="str">
        <f>'Prospects Data'!T1046</f>
        <v>Dominican Republic</v>
      </c>
      <c r="W1046" t="str">
        <f>'Prospects Data'!U1046</f>
        <v>Perez is a young catcher who has made a ton of contact in the lower levels. He has a quick bat and sprays the ball to all fields, but he is a relatively projectionless athlete without much power right now. Most importantly, Perez has some clear things to work on defensively. He's a pretty good young receiver with deft hands around the edge of the zone and his throwing has gotten a bit better, but he's a fringe athlete with a maxed out build and it's possible he'll have a hard time remaining athletic enough to be a good catcher as he ages. It's encouraging that Prez has continued to hit as he's entered the mid-minors, but he's still just a bat control sleeper at a premium position, a prospect to monitor for change in the areas that need improvement but not one with an imminent or certain high-impact projection.</v>
      </c>
      <c r="X1046">
        <f>'Prospects Data'!V1046</f>
        <v>0</v>
      </c>
      <c r="Y1046" t="str">
        <f>'Prospects Data'!W1046</f>
        <v>sa3015610</v>
      </c>
    </row>
    <row r="1047" spans="2:25" x14ac:dyDescent="0.45">
      <c r="B1047">
        <v>37</v>
      </c>
      <c r="C1047" t="s">
        <v>6049</v>
      </c>
      <c r="D1047" t="s">
        <v>10</v>
      </c>
      <c r="E1047" s="7" t="str">
        <f>VLOOKUP(D1047, Index!$A$2:$B$31, 2, FALSE)</f>
        <v>Mets</v>
      </c>
      <c r="F1047" s="7">
        <f t="shared" si="16"/>
        <v>1046</v>
      </c>
      <c r="G1047" t="str">
        <f>'Prospects Data'!E1047</f>
        <v>SIRP</v>
      </c>
      <c r="H1047" t="str">
        <f>'Prospects Data'!F1047</f>
        <v>CPX</v>
      </c>
      <c r="I1047">
        <f>'Prospects Data'!G1047</f>
        <v>2028</v>
      </c>
      <c r="J1047">
        <f>'Prospects Data'!H1047</f>
        <v>35</v>
      </c>
      <c r="K1047" t="str">
        <f>'Prospects Data'!I1047</f>
        <v>High</v>
      </c>
      <c r="L1047">
        <f>'Prospects Data'!J1047</f>
        <v>0</v>
      </c>
      <c r="M1047">
        <f>'Prospects Data'!K1047</f>
        <v>21.227777700000001</v>
      </c>
      <c r="N1047" t="str">
        <f>'Prospects Data'!L1047</f>
        <v>6' 5"</v>
      </c>
      <c r="O1047">
        <f>'Prospects Data'!M1047</f>
        <v>185</v>
      </c>
      <c r="P1047" t="str">
        <f>'Prospects Data'!N1047</f>
        <v>R</v>
      </c>
      <c r="Q1047" t="str">
        <f>'Prospects Data'!O1047</f>
        <v>R</v>
      </c>
      <c r="R1047">
        <f>'Prospects Data'!P1047</f>
        <v>2021</v>
      </c>
      <c r="S1047" t="str">
        <f>'Prospects Data'!Q1047</f>
        <v>Intl15</v>
      </c>
      <c r="T1047" t="str">
        <f>'Prospects Data'!R1047</f>
        <v>NYM</v>
      </c>
      <c r="U1047">
        <f>'Prospects Data'!S1047</f>
        <v>0</v>
      </c>
      <c r="V1047" t="str">
        <f>'Prospects Data'!T1047</f>
        <v>Venezuela</v>
      </c>
      <c r="W1047" t="str">
        <f>'Prospects Data'!U1047</f>
        <v>Alvarez has spent two seasons in the DSL sandwiched around a year lost to injury. He's showing a big increase in velocity during 2024 preseason DSL activity, sitting 94-96 and touching 98 across a couple of innings at a time. Alvarez's delivery is a dead ringer for Paul Skenes' except without any of the feel for location. He's a strapping 6-foot-5 lad with big arm speed and some ability to spin a breaking ball, but without any location consistency. He's a frame projection and arm strength dev project to monitor at the bottom of New York's system.</v>
      </c>
      <c r="X1047">
        <f>'Prospects Data'!V1047</f>
        <v>0</v>
      </c>
      <c r="Y1047" t="str">
        <f>'Prospects Data'!W1047</f>
        <v>sa3016847</v>
      </c>
    </row>
    <row r="1048" spans="2:25" x14ac:dyDescent="0.45">
      <c r="B1048">
        <v>37</v>
      </c>
      <c r="C1048" t="s">
        <v>6052</v>
      </c>
      <c r="D1048" t="s">
        <v>155</v>
      </c>
      <c r="E1048" s="7" t="str">
        <f>VLOOKUP(D1048, Index!$A$2:$B$31, 2, FALSE)</f>
        <v>Royals</v>
      </c>
      <c r="F1048" s="7">
        <f t="shared" si="16"/>
        <v>1047</v>
      </c>
      <c r="G1048" t="str">
        <f>'Prospects Data'!E1048</f>
        <v>SIRP</v>
      </c>
      <c r="H1048" t="str">
        <f>'Prospects Data'!F1048</f>
        <v>AAA</v>
      </c>
      <c r="I1048">
        <f>'Prospects Data'!G1048</f>
        <v>2025</v>
      </c>
      <c r="J1048">
        <f>'Prospects Data'!H1048</f>
        <v>35</v>
      </c>
      <c r="K1048" t="str">
        <f>'Prospects Data'!I1048</f>
        <v>High</v>
      </c>
      <c r="L1048">
        <f>'Prospects Data'!J1048</f>
        <v>0</v>
      </c>
      <c r="M1048">
        <f>'Prospects Data'!K1048</f>
        <v>26.5</v>
      </c>
      <c r="N1048" t="str">
        <f>'Prospects Data'!L1048</f>
        <v>6' 3"</v>
      </c>
      <c r="O1048">
        <f>'Prospects Data'!M1048</f>
        <v>230</v>
      </c>
      <c r="P1048" t="str">
        <f>'Prospects Data'!N1048</f>
        <v>R</v>
      </c>
      <c r="Q1048" t="str">
        <f>'Prospects Data'!O1048</f>
        <v>R</v>
      </c>
      <c r="R1048">
        <f>'Prospects Data'!P1048</f>
        <v>2020</v>
      </c>
      <c r="S1048" t="str">
        <f>'Prospects Data'!Q1048</f>
        <v>UDFA</v>
      </c>
      <c r="T1048" t="str">
        <f>'Prospects Data'!R1048</f>
        <v>KCR</v>
      </c>
      <c r="U1048">
        <f>'Prospects Data'!S1048</f>
        <v>20000</v>
      </c>
      <c r="V1048" t="str">
        <f>'Prospects Data'!T1048</f>
        <v>Texas Tech</v>
      </c>
      <c r="W1048" t="str">
        <f>'Prospects Data'!U1048</f>
        <v xml:space="preserve">There have been times during his lifetime as a prospect when McMillon has pitched with an 80-grade fastball and 20-grade control. His velocity was way, way down during spring training, but it's mostly rebounded and has returned to the high-90s, sitting 95-97 in his last couple of outings prior to list publication. He generates nearly seven feet of extension and induces plus vertical break. He has never been able to throw strikes and is struggling in that regard again in 2024 as McMillon throws his slider more and more in effort to do so. McMillon has late-inning stuff, but is in the Steve Blass area as far as control. He's a wild card older relief prospect who had a brief big league debut last August. </v>
      </c>
      <c r="X1048">
        <f>'Prospects Data'!V1048</f>
        <v>0</v>
      </c>
      <c r="Y1048">
        <f>'Prospects Data'!W1048</f>
        <v>27942</v>
      </c>
    </row>
    <row r="1049" spans="2:25" x14ac:dyDescent="0.45">
      <c r="B1049">
        <v>37</v>
      </c>
      <c r="C1049" t="s">
        <v>6054</v>
      </c>
      <c r="D1049" t="s">
        <v>178</v>
      </c>
      <c r="E1049" s="7" t="str">
        <f>VLOOKUP(D1049, Index!$A$2:$B$31, 2, FALSE)</f>
        <v>Yankees</v>
      </c>
      <c r="F1049" s="7">
        <f t="shared" si="16"/>
        <v>1048</v>
      </c>
      <c r="G1049" t="str">
        <f>'Prospects Data'!E1049</f>
        <v>SS</v>
      </c>
      <c r="H1049" t="str">
        <f>'Prospects Data'!F1049</f>
        <v>AA</v>
      </c>
      <c r="I1049">
        <f>'Prospects Data'!G1049</f>
        <v>2026</v>
      </c>
      <c r="J1049">
        <f>'Prospects Data'!H1049</f>
        <v>35</v>
      </c>
      <c r="K1049" t="str">
        <f>'Prospects Data'!I1049</f>
        <v>Med</v>
      </c>
      <c r="L1049">
        <f>'Prospects Data'!J1049</f>
        <v>0</v>
      </c>
      <c r="M1049">
        <f>'Prospects Data'!K1049</f>
        <v>22.744444399999999</v>
      </c>
      <c r="N1049" t="str">
        <f>'Prospects Data'!L1049</f>
        <v>5' 10"</v>
      </c>
      <c r="O1049">
        <f>'Prospects Data'!M1049</f>
        <v>165</v>
      </c>
      <c r="P1049" t="str">
        <f>'Prospects Data'!N1049</f>
        <v>S</v>
      </c>
      <c r="Q1049" t="str">
        <f>'Prospects Data'!O1049</f>
        <v>R</v>
      </c>
      <c r="R1049">
        <f>'Prospects Data'!P1049</f>
        <v>2018</v>
      </c>
      <c r="S1049" t="str">
        <f>'Prospects Data'!Q1049</f>
        <v>J2</v>
      </c>
      <c r="T1049" t="str">
        <f>'Prospects Data'!R1049</f>
        <v>NYY</v>
      </c>
      <c r="U1049">
        <f>'Prospects Data'!S1049</f>
        <v>2500000</v>
      </c>
      <c r="V1049" t="str">
        <f>'Prospects Data'!T1049</f>
        <v>Cuba</v>
      </c>
      <c r="W1049" t="str">
        <f>'Prospects Data'!U1049</f>
        <v>I'm still somewhat smitten with Vargas because of his acrobatic defense. His range and athleticism are remarkable, and he's capable of rare defensive feats because of his talent and effort level, which was excellent late in 2023. Vargas is still plagued by chase and a lack of strength on offense. He needs to wind up his entire body just to swing hard, the baseball equivalent of Happy Gilmore's golf swing. He's still sinewy and lean like a high school defensive back, definitely behind where most 22-year-olds tend to be from a physical maturity standpoint. Most likely, Vargas is an emergency shortstop in the Sergio Alcantara mold. If he gets strong enough to shorten up his swing, he could be a more consistently rosterable bench infielder in his later 20s.</v>
      </c>
      <c r="X1049" t="str">
        <f>'Prospects Data'!V1049</f>
        <v>1-63oQOd8s0</v>
      </c>
      <c r="Y1049" t="str">
        <f>'Prospects Data'!W1049</f>
        <v>sa3008851</v>
      </c>
    </row>
    <row r="1050" spans="2:25" x14ac:dyDescent="0.45">
      <c r="B1050">
        <v>37</v>
      </c>
      <c r="C1050" t="s">
        <v>6058</v>
      </c>
      <c r="D1050" t="s">
        <v>18</v>
      </c>
      <c r="E1050" s="7" t="str">
        <f>VLOOKUP(D1050, Index!$A$2:$B$31, 2, FALSE)</f>
        <v>Diamondbacks</v>
      </c>
      <c r="F1050" s="7">
        <f t="shared" si="16"/>
        <v>1049</v>
      </c>
      <c r="G1050" t="str">
        <f>'Prospects Data'!E1050</f>
        <v>SS</v>
      </c>
      <c r="H1050" t="str">
        <f>'Prospects Data'!F1050</f>
        <v>A+</v>
      </c>
      <c r="I1050">
        <f>'Prospects Data'!G1050</f>
        <v>2026</v>
      </c>
      <c r="J1050">
        <f>'Prospects Data'!H1050</f>
        <v>35</v>
      </c>
      <c r="K1050" t="str">
        <f>'Prospects Data'!I1050</f>
        <v>High</v>
      </c>
      <c r="L1050">
        <f>'Prospects Data'!J1050</f>
        <v>0</v>
      </c>
      <c r="M1050">
        <f>'Prospects Data'!K1050</f>
        <v>20.847222200000001</v>
      </c>
      <c r="N1050" t="str">
        <f>'Prospects Data'!L1050</f>
        <v>6' 3"</v>
      </c>
      <c r="O1050">
        <f>'Prospects Data'!M1050</f>
        <v>185</v>
      </c>
      <c r="P1050" t="str">
        <f>'Prospects Data'!N1050</f>
        <v>R</v>
      </c>
      <c r="Q1050" t="str">
        <f>'Prospects Data'!O1050</f>
        <v>R</v>
      </c>
      <c r="R1050">
        <f>'Prospects Data'!P1050</f>
        <v>2021</v>
      </c>
      <c r="S1050" t="str">
        <f>'Prospects Data'!Q1050</f>
        <v>Intl15</v>
      </c>
      <c r="T1050" t="str">
        <f>'Prospects Data'!R1050</f>
        <v>ARI</v>
      </c>
      <c r="U1050">
        <f>'Prospects Data'!S1050</f>
        <v>275000</v>
      </c>
      <c r="V1050" t="str">
        <f>'Prospects Data'!T1050</f>
        <v>Venezuela</v>
      </c>
      <c r="W1050" t="str">
        <f>'Prospects Data'!U1050</f>
        <v xml:space="preserve"> Fernandez is similar to former prospect, and current Reds Triple-A shortstop, Erik GonzÃ¡lez. He has a glove-first skill set (his hands and actions are sensational) and a prototypical baseball frame that invites sizable power projection, but his feel to hit is not good. He's late on lots of fastballs and has slightly worse-than-average breaking ball chase, really only able to damage hanging breakers. Because we're talking about a plus infield defender who can play a premium position, Fernandez has likely big league utility, but his offense makes it tough to project him as anything more than a glove-oriented bench player.</v>
      </c>
      <c r="X1050">
        <f>'Prospects Data'!V1050</f>
        <v>0</v>
      </c>
      <c r="Y1050" t="str">
        <f>'Prospects Data'!W1050</f>
        <v>sa3015204</v>
      </c>
    </row>
    <row r="1051" spans="2:25" x14ac:dyDescent="0.45">
      <c r="B1051">
        <v>37</v>
      </c>
      <c r="C1051" t="s">
        <v>6061</v>
      </c>
      <c r="D1051" t="s">
        <v>36</v>
      </c>
      <c r="E1051" s="7" t="str">
        <f>VLOOKUP(D1051, Index!$A$2:$B$31, 2, FALSE)</f>
        <v>Reds</v>
      </c>
      <c r="F1051" s="7">
        <f t="shared" si="16"/>
        <v>1050</v>
      </c>
      <c r="G1051" t="str">
        <f>'Prospects Data'!E1051</f>
        <v>SP</v>
      </c>
      <c r="H1051" t="str">
        <f>'Prospects Data'!F1051</f>
        <v>CPX</v>
      </c>
      <c r="I1051">
        <f>'Prospects Data'!G1051</f>
        <v>2028</v>
      </c>
      <c r="J1051">
        <f>'Prospects Data'!H1051</f>
        <v>35</v>
      </c>
      <c r="K1051" t="str">
        <f>'Prospects Data'!I1051</f>
        <v>Med</v>
      </c>
      <c r="L1051">
        <f>'Prospects Data'!J1051</f>
        <v>0</v>
      </c>
      <c r="M1051">
        <f>'Prospects Data'!K1051</f>
        <v>19.963888799999999</v>
      </c>
      <c r="N1051" t="str">
        <f>'Prospects Data'!L1051</f>
        <v>6' 0"</v>
      </c>
      <c r="O1051">
        <f>'Prospects Data'!M1051</f>
        <v>185</v>
      </c>
      <c r="P1051" t="str">
        <f>'Prospects Data'!N1051</f>
        <v>R</v>
      </c>
      <c r="Q1051" t="str">
        <f>'Prospects Data'!O1051</f>
        <v>R</v>
      </c>
      <c r="R1051">
        <f>'Prospects Data'!P1051</f>
        <v>2023</v>
      </c>
      <c r="S1051" t="str">
        <f>'Prospects Data'!Q1051</f>
        <v>UDFA</v>
      </c>
      <c r="T1051" t="str">
        <f>'Prospects Data'!R1051</f>
        <v>CIN</v>
      </c>
      <c r="U1051">
        <f>'Prospects Data'!S1051</f>
        <v>20000</v>
      </c>
      <c r="V1051" t="str">
        <f>'Prospects Data'!T1051</f>
        <v>Montgomery HS (CA)</v>
      </c>
      <c r="W1051" t="str">
        <f>'Prospects Data'!U1051</f>
        <v>Purely an athletic developmental project at this stage, Herrera was an undrafted two-way high schooler who is focusing on pitching in pro ball. His frame is on the smaller side, but his delivery is beautiful and athletic, he's taken advantage of pro strength and conditioning facilities, and the line on his fastball is going to be tough to get on top of because of the combo of his height and drop-and-drive style delivery. He's sitting in the low-90s with better feel for his changeup than his breaking ball, and his pitchability and secondary stuff is pretty raw overall. I like the foundational athletic ingredients here enough to consider Herrera a sleeper starter prospect at the bottom of this system.</v>
      </c>
      <c r="X1051">
        <f>'Prospects Data'!V1051</f>
        <v>0</v>
      </c>
      <c r="Y1051" t="str">
        <f>'Prospects Data'!W1051</f>
        <v>sa3023627</v>
      </c>
    </row>
    <row r="1052" spans="2:25" x14ac:dyDescent="0.45">
      <c r="B1052">
        <v>37</v>
      </c>
      <c r="C1052" t="s">
        <v>6065</v>
      </c>
      <c r="D1052" t="s">
        <v>46</v>
      </c>
      <c r="E1052" s="7" t="str">
        <f>VLOOKUP(D1052, Index!$A$2:$B$31, 2, FALSE)</f>
        <v>Dodgers</v>
      </c>
      <c r="F1052" s="7">
        <f t="shared" si="16"/>
        <v>1051</v>
      </c>
      <c r="G1052" t="str">
        <f>'Prospects Data'!E1052</f>
        <v>2B</v>
      </c>
      <c r="H1052" t="str">
        <f>'Prospects Data'!F1052</f>
        <v>AAA</v>
      </c>
      <c r="I1052">
        <f>'Prospects Data'!G1052</f>
        <v>2025</v>
      </c>
      <c r="J1052">
        <f>'Prospects Data'!H1052</f>
        <v>35</v>
      </c>
      <c r="K1052" t="str">
        <f>'Prospects Data'!I1052</f>
        <v>Low</v>
      </c>
      <c r="L1052">
        <f>'Prospects Data'!J1052</f>
        <v>0</v>
      </c>
      <c r="M1052">
        <f>'Prospects Data'!K1052</f>
        <v>25.222222200000001</v>
      </c>
      <c r="N1052" t="str">
        <f>'Prospects Data'!L1052</f>
        <v>6' 0"</v>
      </c>
      <c r="O1052">
        <f>'Prospects Data'!M1052</f>
        <v>188</v>
      </c>
      <c r="P1052" t="str">
        <f>'Prospects Data'!N1052</f>
        <v>R</v>
      </c>
      <c r="Q1052" t="str">
        <f>'Prospects Data'!O1052</f>
        <v>R</v>
      </c>
      <c r="R1052">
        <f>'Prospects Data'!P1052</f>
        <v>2021</v>
      </c>
      <c r="S1052" t="str">
        <f>'Prospects Data'!Q1052</f>
        <v>UDFA</v>
      </c>
      <c r="T1052" t="str">
        <f>'Prospects Data'!R1052</f>
        <v>LAD</v>
      </c>
      <c r="U1052">
        <f>'Prospects Data'!S1052</f>
        <v>20000</v>
      </c>
      <c r="V1052" t="str">
        <f>'Prospects Data'!T1052</f>
        <v>Hofsra</v>
      </c>
      <c r="W1052" t="str">
        <f>'Prospects Data'!U1052</f>
        <v>Gauthier is now a career .291/.433/.433 hitter in the minors across parts of three seasons and hit for unexpected power in 2023, tallying 46 extra-base hits. While that probably won't continue (too much oppo liner spray, not enough real launch), Gauthier has a discerning hitter's eye and is a compact athlete who is tough to beat in the strike zone. He's also a baseball savvy gamer who can play a multitude of positions (2B/3B/LF and shortstop in an emergency). It's more typical for lefty-hitting versions of players like this to have meaningful big league impact, and Gauthier is more like a Luke Williams or Tyler Saladino type of role player, an above-replacement type likely to be on and off the roster as needed.</v>
      </c>
      <c r="X1052">
        <f>'Prospects Data'!V1052</f>
        <v>0</v>
      </c>
      <c r="Y1052" t="str">
        <f>'Prospects Data'!W1052</f>
        <v>sa3017121</v>
      </c>
    </row>
    <row r="1053" spans="2:25" x14ac:dyDescent="0.45">
      <c r="B1053">
        <v>37</v>
      </c>
      <c r="C1053" t="s">
        <v>6068</v>
      </c>
      <c r="D1053" t="s">
        <v>170</v>
      </c>
      <c r="E1053" s="7" t="str">
        <f>VLOOKUP(D1053, Index!$A$2:$B$31, 2, FALSE)</f>
        <v>Guardians</v>
      </c>
      <c r="F1053" s="7">
        <f t="shared" si="16"/>
        <v>1052</v>
      </c>
      <c r="G1053" t="str">
        <f>'Prospects Data'!E1053</f>
        <v>SIRP</v>
      </c>
      <c r="H1053" t="str">
        <f>'Prospects Data'!F1053</f>
        <v>AAA</v>
      </c>
      <c r="I1053">
        <f>'Prospects Data'!G1053</f>
        <v>2026</v>
      </c>
      <c r="J1053">
        <f>'Prospects Data'!H1053</f>
        <v>35</v>
      </c>
      <c r="K1053" t="str">
        <f>'Prospects Data'!I1053</f>
        <v>High</v>
      </c>
      <c r="L1053">
        <f>'Prospects Data'!J1053</f>
        <v>0</v>
      </c>
      <c r="M1053">
        <f>'Prospects Data'!K1053</f>
        <v>23.561111100000002</v>
      </c>
      <c r="N1053" t="str">
        <f>'Prospects Data'!L1053</f>
        <v>6' 2"</v>
      </c>
      <c r="O1053">
        <f>'Prospects Data'!M1053</f>
        <v>215</v>
      </c>
      <c r="P1053" t="str">
        <f>'Prospects Data'!N1053</f>
        <v>R</v>
      </c>
      <c r="Q1053" t="str">
        <f>'Prospects Data'!O1053</f>
        <v>R</v>
      </c>
      <c r="R1053">
        <f>'Prospects Data'!P1053</f>
        <v>2019</v>
      </c>
      <c r="S1053" t="str">
        <f>'Prospects Data'!Q1053</f>
        <v>Draft</v>
      </c>
      <c r="T1053" t="str">
        <f>'Prospects Data'!R1053</f>
        <v>CLE</v>
      </c>
      <c r="U1053">
        <f>'Prospects Data'!S1053</f>
        <v>2500000</v>
      </c>
      <c r="V1053" t="str">
        <f>'Prospects Data'!T1053</f>
        <v>Georgai Premier Academy (GA)</v>
      </c>
      <c r="W1053" t="str">
        <f>'Prospects Data'!U1053</f>
        <v>Born in Panama, Espino had the best arm strength among the high school pitchers in the 2019 draft, but concerns about his delivery and arsenal depth dropped him to the 24th overall pick. His stuff got even better under the tutelage of Clevelandâ€™s player dev system, and he dominated during his 2021 full season debut, putting up a strikeout rate north of 40% while shortening his arm action and altering his slot to impart more vertical movement on his heater. Espino had taken another leap at the onset of 2022, sitting in the 98-102 mph range with a fastball that sometimes had 20-23 inches of vertical break that spring. 
Then Espino's health began to spiral. He was shut down with a knee injury early in 2022 and started having shoulder issues during his rehab. Those shoulder issues have snowballed and Espino had surgery for a capsule tear in May of 2023, then was revealed to have more capsule and rotator cuff issues at the start of 2024 that required yet another surgery. When he next pitches it will have been at least three years since his last competitive inning. Spring 2022 Espino was one of the best pitching prospects I've ever seen, but his career officially feels like it's on thin ice now, as he's had chronic shoulder problems spanning multiple seasons, something pitchers tend not to recover from. I feel especially bad for Espino, who appeared to take tremendous and disciplined care of himself before all of this started to transpire, but it's also a loss for the rest of us, as we've been robbed of the chance to witness something pretty special unfolding in Cleveland.</v>
      </c>
      <c r="X1053" t="str">
        <f>'Prospects Data'!V1053</f>
        <v>WCe2LI0RvgA</v>
      </c>
      <c r="Y1053" t="str">
        <f>'Prospects Data'!W1053</f>
        <v>sa3011495</v>
      </c>
    </row>
    <row r="1054" spans="2:25" x14ac:dyDescent="0.45">
      <c r="B1054">
        <v>37</v>
      </c>
      <c r="C1054" t="s">
        <v>6073</v>
      </c>
      <c r="D1054" t="s">
        <v>107</v>
      </c>
      <c r="E1054" s="7" t="str">
        <f>VLOOKUP(D1054, Index!$A$2:$B$31, 2, FALSE)</f>
        <v>Braves</v>
      </c>
      <c r="F1054" s="7">
        <f t="shared" si="16"/>
        <v>1053</v>
      </c>
      <c r="G1054" t="str">
        <f>'Prospects Data'!E1054</f>
        <v>SIRP</v>
      </c>
      <c r="H1054" t="str">
        <f>'Prospects Data'!F1054</f>
        <v>AA</v>
      </c>
      <c r="I1054">
        <f>'Prospects Data'!G1054</f>
        <v>2025</v>
      </c>
      <c r="J1054">
        <f>'Prospects Data'!H1054</f>
        <v>35</v>
      </c>
      <c r="K1054" t="str">
        <f>'Prospects Data'!I1054</f>
        <v>High</v>
      </c>
      <c r="L1054">
        <f>'Prospects Data'!J1054</f>
        <v>0</v>
      </c>
      <c r="M1054">
        <f>'Prospects Data'!K1054</f>
        <v>25.097222200000001</v>
      </c>
      <c r="N1054" t="str">
        <f>'Prospects Data'!L1054</f>
        <v>6' 4"</v>
      </c>
      <c r="O1054">
        <f>'Prospects Data'!M1054</f>
        <v>210</v>
      </c>
      <c r="P1054" t="str">
        <f>'Prospects Data'!N1054</f>
        <v>R</v>
      </c>
      <c r="Q1054" t="str">
        <f>'Prospects Data'!O1054</f>
        <v>R</v>
      </c>
      <c r="R1054">
        <f>'Prospects Data'!P1054</f>
        <v>2021</v>
      </c>
      <c r="S1054" t="str">
        <f>'Prospects Data'!Q1054</f>
        <v>Draft</v>
      </c>
      <c r="T1054" t="str">
        <f>'Prospects Data'!R1054</f>
        <v>ATL</v>
      </c>
      <c r="U1054">
        <f>'Prospects Data'!S1054</f>
        <v>80000</v>
      </c>
      <c r="V1054" t="str">
        <f>'Prospects Data'!T1054</f>
        <v>Arizona</v>
      </c>
      <c r="W1054" t="str">
        <f>'Prospects Data'!U1054</f>
        <v>After three seasons at Division III Southwestern (TX), Smith transferred to the University of Arizona and enjoyed a velocity spike throughout his only season there, with some 88 mph fastballs at the start of the year and some 98 mph heaters at the end. In 2022, he continued to sit 94-97 and touch at least 98 while closing at Rome. He missed 2023 due to a UCL tear, and had completed rehab and rejoined Double-A Mississippi shortly before list publication. He was 94-96 in his first FCL rehab outing but a source with a rival team has him sitting 93 since. If Smith can consistently be the mid-90s cut/carry guy he was pre-injury, then he stands a good shot to be a middle reliever. He's teetering at the bottom of the list here with the hope his arm strength will stabilize.</v>
      </c>
      <c r="X1054">
        <f>'Prospects Data'!V1054</f>
        <v>0</v>
      </c>
      <c r="Y1054" t="str">
        <f>'Prospects Data'!W1054</f>
        <v>sa3017071</v>
      </c>
    </row>
    <row r="1055" spans="2:25" x14ac:dyDescent="0.45">
      <c r="B1055">
        <v>37</v>
      </c>
      <c r="C1055" t="s">
        <v>6076</v>
      </c>
      <c r="D1055" t="s">
        <v>130</v>
      </c>
      <c r="E1055" s="7" t="str">
        <f>VLOOKUP(D1055, Index!$A$2:$B$31, 2, FALSE)</f>
        <v>Rangers</v>
      </c>
      <c r="F1055" s="7">
        <f t="shared" si="16"/>
        <v>1054</v>
      </c>
      <c r="G1055" t="str">
        <f>'Prospects Data'!E1055</f>
        <v>SIRP</v>
      </c>
      <c r="H1055" t="str">
        <f>'Prospects Data'!F1055</f>
        <v>AA</v>
      </c>
      <c r="I1055">
        <f>'Prospects Data'!G1055</f>
        <v>2025</v>
      </c>
      <c r="J1055">
        <f>'Prospects Data'!H1055</f>
        <v>35</v>
      </c>
      <c r="K1055" t="str">
        <f>'Prospects Data'!I1055</f>
        <v>Med</v>
      </c>
      <c r="L1055">
        <f>'Prospects Data'!J1055</f>
        <v>0</v>
      </c>
      <c r="M1055">
        <f>'Prospects Data'!K1055</f>
        <v>25.105555500000001</v>
      </c>
      <c r="N1055" t="str">
        <f>'Prospects Data'!L1055</f>
        <v>6' 3"</v>
      </c>
      <c r="O1055">
        <f>'Prospects Data'!M1055</f>
        <v>195</v>
      </c>
      <c r="P1055" t="str">
        <f>'Prospects Data'!N1055</f>
        <v>L</v>
      </c>
      <c r="Q1055" t="str">
        <f>'Prospects Data'!O1055</f>
        <v>L</v>
      </c>
      <c r="R1055">
        <f>'Prospects Data'!P1055</f>
        <v>2021</v>
      </c>
      <c r="S1055" t="str">
        <f>'Prospects Data'!Q1055</f>
        <v>Draft</v>
      </c>
      <c r="T1055" t="str">
        <f>'Prospects Data'!R1055</f>
        <v>NYY</v>
      </c>
      <c r="U1055">
        <f>'Prospects Data'!S1055</f>
        <v>140000</v>
      </c>
      <c r="V1055" t="str">
        <f>'Prospects Data'!T1055</f>
        <v>Oregon</v>
      </c>
      <c r="W1055" t="str">
        <f>'Prospects Data'!U1055</f>
        <v>Ahlstrom was drafted by the Yankees but never threw a pitch for the org because he was shut down after he signed and traded just before the start of the 2022 season for Jose Trevino. After one year as a starter, the Rangers moved Ahlstrom to the bullpen and his velocity has climbed into a range that will probably allow him to be a solid up/down lefty reliever despite below-average control. Ahlstrom has raised his arm slot since college and is sitting 95 with ride, often for four to six outs at a time. His two breaking balls vary more in velo than shape. It's a pretty standard lefty relief mix, and if Ahlstrom can polish his command a shade more than I have projected here, he could easily be a second lefty who's consistently rostered.</v>
      </c>
      <c r="X1055">
        <f>'Prospects Data'!V1055</f>
        <v>0</v>
      </c>
      <c r="Y1055" t="str">
        <f>'Prospects Data'!W1055</f>
        <v>sa3018193</v>
      </c>
    </row>
    <row r="1056" spans="2:25" x14ac:dyDescent="0.45">
      <c r="B1056">
        <v>37</v>
      </c>
      <c r="C1056" t="s">
        <v>6079</v>
      </c>
      <c r="D1056" t="s">
        <v>21</v>
      </c>
      <c r="E1056" s="7" t="str">
        <f>VLOOKUP(D1056, Index!$A$2:$B$31, 2, FALSE)</f>
        <v>Orioles</v>
      </c>
      <c r="F1056" s="7">
        <f t="shared" si="16"/>
        <v>1055</v>
      </c>
      <c r="G1056" t="str">
        <f>'Prospects Data'!E1056</f>
        <v>SIRP</v>
      </c>
      <c r="H1056" t="str">
        <f>'Prospects Data'!F1056</f>
        <v>AAA</v>
      </c>
      <c r="I1056">
        <f>'Prospects Data'!G1056</f>
        <v>2025</v>
      </c>
      <c r="J1056">
        <f>'Prospects Data'!H1056</f>
        <v>35</v>
      </c>
      <c r="K1056" t="str">
        <f>'Prospects Data'!I1056</f>
        <v>Med</v>
      </c>
      <c r="L1056">
        <f>'Prospects Data'!J1056</f>
        <v>0</v>
      </c>
      <c r="M1056">
        <f>'Prospects Data'!K1056</f>
        <v>26.9666666</v>
      </c>
      <c r="N1056" t="str">
        <f>'Prospects Data'!L1056</f>
        <v>6' 4"</v>
      </c>
      <c r="O1056">
        <f>'Prospects Data'!M1056</f>
        <v>190</v>
      </c>
      <c r="P1056" t="str">
        <f>'Prospects Data'!N1056</f>
        <v>R</v>
      </c>
      <c r="Q1056" t="str">
        <f>'Prospects Data'!O1056</f>
        <v>R</v>
      </c>
      <c r="R1056">
        <f>'Prospects Data'!P1056</f>
        <v>2018</v>
      </c>
      <c r="S1056" t="str">
        <f>'Prospects Data'!Q1056</f>
        <v>Draft</v>
      </c>
      <c r="T1056" t="str">
        <f>'Prospects Data'!R1056</f>
        <v>SEA</v>
      </c>
      <c r="U1056">
        <f>'Prospects Data'!S1056</f>
        <v>300000</v>
      </c>
      <c r="V1056" t="str">
        <f>'Prospects Data'!T1056</f>
        <v>Texas A&amp;M</v>
      </c>
      <c r="W1056" t="str">
        <f>'Prospects Data'!U1056</f>
        <v>Hoffman played two JUCO seasons at Hutchinson Community College in Kansas before matriculating to A&amp;M, where he pitched for a year as a long reliever. He's a low-slot righty whose sinker and slider has big lateral split. Righties struggle to cover both corners against Hoffman and often get blown up around their hands by his fastball. He has a loose, whippy arm stroke that takes hitters a beat to get used to. Ideally a righty specialist, Hoffman's sinker moves enough to stay off the barrel versus lefties and help him tiptoe around a walk or two by getting a rally-killing grounder.  He has a classic low-slot relief look and has enjoyed a bat-missing uptick at Norfolk this year.</v>
      </c>
      <c r="X1056">
        <f>'Prospects Data'!V1056</f>
        <v>0</v>
      </c>
      <c r="Y1056" t="str">
        <f>'Prospects Data'!W1056</f>
        <v>sa3007471</v>
      </c>
    </row>
    <row r="1057" spans="2:25" x14ac:dyDescent="0.45">
      <c r="B1057">
        <v>37</v>
      </c>
      <c r="C1057" t="s">
        <v>6082</v>
      </c>
      <c r="D1057" t="s">
        <v>76</v>
      </c>
      <c r="E1057" s="7" t="str">
        <f>VLOOKUP(D1057, Index!$A$2:$B$31, 2, FALSE)</f>
        <v>Pirates</v>
      </c>
      <c r="F1057" s="7">
        <f t="shared" si="16"/>
        <v>1056</v>
      </c>
      <c r="G1057" t="str">
        <f>'Prospects Data'!E1057</f>
        <v>2B</v>
      </c>
      <c r="H1057" t="str">
        <f>'Prospects Data'!F1057</f>
        <v>CPX</v>
      </c>
      <c r="I1057">
        <f>'Prospects Data'!G1057</f>
        <v>2030</v>
      </c>
      <c r="J1057">
        <f>'Prospects Data'!H1057</f>
        <v>35</v>
      </c>
      <c r="K1057" t="str">
        <f>'Prospects Data'!I1057</f>
        <v>High</v>
      </c>
      <c r="L1057">
        <f>'Prospects Data'!J1057</f>
        <v>0</v>
      </c>
      <c r="M1057">
        <f>'Prospects Data'!K1057</f>
        <v>19.730555500000001</v>
      </c>
      <c r="N1057" t="str">
        <f>'Prospects Data'!L1057</f>
        <v>5' 11"</v>
      </c>
      <c r="O1057">
        <f>'Prospects Data'!M1057</f>
        <v>160</v>
      </c>
      <c r="P1057" t="str">
        <f>'Prospects Data'!N1057</f>
        <v>R</v>
      </c>
      <c r="Q1057" t="str">
        <f>'Prospects Data'!O1057</f>
        <v>R</v>
      </c>
      <c r="R1057">
        <f>'Prospects Data'!P1057</f>
        <v>2022</v>
      </c>
      <c r="S1057" t="str">
        <f>'Prospects Data'!Q1057</f>
        <v>Intl15</v>
      </c>
      <c r="T1057" t="str">
        <f>'Prospects Data'!R1057</f>
        <v>PIT</v>
      </c>
      <c r="U1057">
        <f>'Prospects Data'!S1057</f>
        <v>0</v>
      </c>
      <c r="V1057" t="str">
        <f>'Prospects Data'!T1057</f>
        <v>Dominican Republic</v>
      </c>
      <c r="W1057" t="str">
        <f>'Prospects Data'!U1057</f>
        <v>Despite Caroâ€™s slight frame, he gets his moneyâ€™s worth with his hacks until he's in a two-strike count, when he'll tone down his operation and have a more contact-oriented approach. He slashed .310/.440/.504 over 159 plate appearances during the 2023 DSL season while striking out at a 20.8% rate, and he's hitting for power again in 2024 while cutting his Ks. 
Caro is the type who is capable of more juice in game action than he is in BP because heâ€™s lacking in pure strength and benefits when the pitcher is supplying some velocity in the equation. Thereâ€™s natural loft in his bat path without sacrificing the amount of time it stays in the hitting zone, and heâ€™s a pest for pitchers thanks to his ability to grind out at-bats. 
Defensively, itâ€™s a profile that is limited to second base due to his below average arm, and Caro projects to just be passable at the position overall. This is the type of player who is held back from a bench infielder projection because heâ€™s only able to handle one position on the dirt, and at a fringe-average level at that. Regardless, Caro is a fun player worth knowing because this is the type of guy who squeezes every drop out of their physical ability. Caro has an all-or-nothing puncher's chance to be a primary second baseman, and his performance is trending in a favorable direction. The risk and time associated with his profile limit his FV grade.</v>
      </c>
      <c r="X1057">
        <f>'Prospects Data'!V1057</f>
        <v>0</v>
      </c>
      <c r="Y1057" t="str">
        <f>'Prospects Data'!W1057</f>
        <v>sa3021325</v>
      </c>
    </row>
    <row r="1058" spans="2:25" x14ac:dyDescent="0.45">
      <c r="B1058">
        <v>37</v>
      </c>
      <c r="C1058" t="s">
        <v>6085</v>
      </c>
      <c r="D1058" t="s">
        <v>98</v>
      </c>
      <c r="E1058" s="7" t="str">
        <f>VLOOKUP(D1058, Index!$A$2:$B$31, 2, FALSE)</f>
        <v>Blue Jays</v>
      </c>
      <c r="F1058" s="7">
        <f t="shared" si="16"/>
        <v>1057</v>
      </c>
      <c r="G1058" t="str">
        <f>'Prospects Data'!E1058</f>
        <v>3B</v>
      </c>
      <c r="H1058" t="str">
        <f>'Prospects Data'!F1058</f>
        <v>A</v>
      </c>
      <c r="I1058">
        <f>'Prospects Data'!G1058</f>
        <v>2028</v>
      </c>
      <c r="J1058">
        <f>'Prospects Data'!H1058</f>
        <v>35</v>
      </c>
      <c r="K1058" t="str">
        <f>'Prospects Data'!I1058</f>
        <v>High</v>
      </c>
      <c r="L1058">
        <f>'Prospects Data'!J1058</f>
        <v>0</v>
      </c>
      <c r="M1058">
        <f>'Prospects Data'!K1058</f>
        <v>20.7083333</v>
      </c>
      <c r="N1058" t="str">
        <f>'Prospects Data'!L1058</f>
        <v>5' 11"</v>
      </c>
      <c r="O1058">
        <f>'Prospects Data'!M1058</f>
        <v>187</v>
      </c>
      <c r="P1058" t="str">
        <f>'Prospects Data'!N1058</f>
        <v>S</v>
      </c>
      <c r="Q1058" t="str">
        <f>'Prospects Data'!O1058</f>
        <v>R</v>
      </c>
      <c r="R1058">
        <f>'Prospects Data'!P1058</f>
        <v>2022</v>
      </c>
      <c r="S1058" t="str">
        <f>'Prospects Data'!Q1058</f>
        <v>Draft</v>
      </c>
      <c r="T1058" t="str">
        <f>'Prospects Data'!R1058</f>
        <v>TOR</v>
      </c>
      <c r="U1058">
        <f>'Prospects Data'!S1058</f>
        <v>2000000</v>
      </c>
      <c r="V1058" t="str">
        <f>'Prospects Data'!T1058</f>
        <v>Hammond HS (SC)</v>
      </c>
      <c r="W1058" t="str">
        <f>'Prospects Data'!U1058</f>
        <v>Toman was Toronto's fourth pick in the 2022 draft (he went 77th overall), but he got the second-highest bonus at a cool $2 million, which kept him from joining the star-studded party at LSU. He had a disappointing first full season, slashing .208/.320/.313 with Low-A Dunedin. The FSL is pitcher-friendly, but Toman's issues with whiffs aren't park-dependent. He's always had a better swing and more pure bat speed from the left side than the right, but Toman wasn't tracking pitches well from either side last year. He was an inconsistent hitter on the showcase circuit, too, with fits and starts of hitting for the kind of power that earned him a big bonus. 
Eric was bearish about Toman's defense before the draft, but he looked okay at (mostly) third base in 2023. He has plenty of arm for third, and he showed better hands and actions last season than he did as an amateur. The hope was that Toman would develop into an Oswaldo Cabrera-type of player, who got to enough power to play a multi-positional role despite below-average defense. His hit tool is now in a red flag territory for a corner defender.</v>
      </c>
      <c r="X1058">
        <f>'Prospects Data'!V1058</f>
        <v>0</v>
      </c>
      <c r="Y1058" t="str">
        <f>'Prospects Data'!W1058</f>
        <v>sa3020132</v>
      </c>
    </row>
    <row r="1059" spans="2:25" x14ac:dyDescent="0.45">
      <c r="B1059">
        <v>37</v>
      </c>
      <c r="C1059" t="s">
        <v>6089</v>
      </c>
      <c r="D1059" t="s">
        <v>56</v>
      </c>
      <c r="E1059" s="7" t="str">
        <f>VLOOKUP(D1059, Index!$A$2:$B$31, 2, FALSE)</f>
        <v>Brewers</v>
      </c>
      <c r="F1059" s="7">
        <f t="shared" si="16"/>
        <v>1058</v>
      </c>
      <c r="G1059" t="str">
        <f>'Prospects Data'!E1059</f>
        <v>CF</v>
      </c>
      <c r="H1059" t="str">
        <f>'Prospects Data'!F1059</f>
        <v>CPX</v>
      </c>
      <c r="I1059">
        <f>'Prospects Data'!G1059</f>
        <v>2029</v>
      </c>
      <c r="J1059">
        <f>'Prospects Data'!H1059</f>
        <v>35</v>
      </c>
      <c r="K1059" t="str">
        <f>'Prospects Data'!I1059</f>
        <v>Med</v>
      </c>
      <c r="L1059">
        <f>'Prospects Data'!J1059</f>
        <v>0</v>
      </c>
      <c r="M1059">
        <f>'Prospects Data'!K1059</f>
        <v>18.069444399999998</v>
      </c>
      <c r="N1059" t="str">
        <f>'Prospects Data'!L1059</f>
        <v>5' 10"</v>
      </c>
      <c r="O1059">
        <f>'Prospects Data'!M1059</f>
        <v>180</v>
      </c>
      <c r="P1059" t="str">
        <f>'Prospects Data'!N1059</f>
        <v>R</v>
      </c>
      <c r="Q1059" t="str">
        <f>'Prospects Data'!O1059</f>
        <v>R</v>
      </c>
      <c r="R1059">
        <f>'Prospects Data'!P1059</f>
        <v>2023</v>
      </c>
      <c r="S1059" t="str">
        <f>'Prospects Data'!Q1059</f>
        <v>Intl15</v>
      </c>
      <c r="T1059" t="str">
        <f>'Prospects Data'!R1059</f>
        <v>MIL</v>
      </c>
      <c r="U1059">
        <f>'Prospects Data'!S1059</f>
        <v>0</v>
      </c>
      <c r="V1059" t="str">
        <f>'Prospects Data'!T1059</f>
        <v>Venezuela</v>
      </c>
      <c r="W1059" t="str">
        <f>'Prospects Data'!U1059</f>
        <v>Ibarguen's defensive versatility (he's already played second, third and all three outfield spots) and pound-for-pound strength separate him from some of the other small-framed hitters from Milwaukee's DSL group. He slashed .311/.437/.447 in the 2023 DSL, runs well, swings hard for a player his size (his top hand is very involved with his swing), and has demonstrated above-average feel for contact. This is a potential super utility type who is probably several years away from the big leagues.</v>
      </c>
      <c r="X1059">
        <f>'Prospects Data'!V1059</f>
        <v>0</v>
      </c>
      <c r="Y1059" t="str">
        <f>'Prospects Data'!W1059</f>
        <v>sa3021254</v>
      </c>
    </row>
    <row r="1060" spans="2:25" x14ac:dyDescent="0.45">
      <c r="B1060">
        <v>37</v>
      </c>
      <c r="C1060" t="s">
        <v>6092</v>
      </c>
      <c r="D1060" t="s">
        <v>28</v>
      </c>
      <c r="E1060" s="7" t="str">
        <f>VLOOKUP(D1060, Index!$A$2:$B$31, 2, FALSE)</f>
        <v>Red Sox</v>
      </c>
      <c r="F1060" s="7">
        <f t="shared" si="16"/>
        <v>1059</v>
      </c>
      <c r="G1060" t="str">
        <f>'Prospects Data'!E1060</f>
        <v>OF</v>
      </c>
      <c r="H1060">
        <f>'Prospects Data'!F1060</f>
        <v>0</v>
      </c>
      <c r="I1060">
        <f>'Prospects Data'!G1060</f>
        <v>2028</v>
      </c>
      <c r="J1060">
        <f>'Prospects Data'!H1060</f>
        <v>35</v>
      </c>
      <c r="K1060" t="str">
        <f>'Prospects Data'!I1060</f>
        <v>High</v>
      </c>
      <c r="L1060">
        <f>'Prospects Data'!J1060</f>
        <v>0</v>
      </c>
      <c r="M1060">
        <f>'Prospects Data'!K1060</f>
        <v>21.472222200000001</v>
      </c>
      <c r="N1060" t="str">
        <f>'Prospects Data'!L1060</f>
        <v>5' 11"</v>
      </c>
      <c r="O1060">
        <f>'Prospects Data'!M1060</f>
        <v>230</v>
      </c>
      <c r="P1060" t="str">
        <f>'Prospects Data'!N1060</f>
        <v>R</v>
      </c>
      <c r="Q1060" t="str">
        <f>'Prospects Data'!O1060</f>
        <v>R</v>
      </c>
      <c r="R1060">
        <f>'Prospects Data'!P1060</f>
        <v>2024</v>
      </c>
      <c r="S1060" t="str">
        <f>'Prospects Data'!Q1060</f>
        <v>Draft</v>
      </c>
      <c r="T1060" t="str">
        <f>'Prospects Data'!R1060</f>
        <v>BOS</v>
      </c>
      <c r="U1060">
        <f>'Prospects Data'!S1060</f>
        <v>0</v>
      </c>
      <c r="V1060" t="str">
        <f>'Prospects Data'!T1060</f>
        <v>Oklahoma State</v>
      </c>
      <c r="W1060" t="str">
        <f>'Prospects Data'!U1060</f>
        <v>Absurd power uptick as a junior with .331/.458/.627 line after sub-.400 SLG as a soph. Hands are really fast in the box but power is limited to pullable pitches on the inner third. Swing change candidate to make him more dangerous in the rest of the zone. Bat speed and contact foundation are here for a breakout if pro team can execute a change. Raw power less evident on paper from an exit velo standpoint, but contact (89% overall) is robust. Not really a center fielder, but arm fits in right. Tweakable corner outfield prospect.</v>
      </c>
      <c r="X1060">
        <f>'Prospects Data'!V1060</f>
        <v>0</v>
      </c>
      <c r="Y1060">
        <f>'Prospects Data'!W1060</f>
        <v>0</v>
      </c>
    </row>
    <row r="1061" spans="2:25" x14ac:dyDescent="0.45">
      <c r="B1061">
        <v>37</v>
      </c>
      <c r="C1061" t="s">
        <v>6094</v>
      </c>
      <c r="D1061" t="s">
        <v>104</v>
      </c>
      <c r="E1061" s="7" t="str">
        <f>VLOOKUP(D1061, Index!$A$2:$B$31, 2, FALSE)</f>
        <v>Nationals</v>
      </c>
      <c r="F1061" s="7">
        <f t="shared" si="16"/>
        <v>1060</v>
      </c>
      <c r="G1061" t="str">
        <f>'Prospects Data'!E1061</f>
        <v>SIRP</v>
      </c>
      <c r="H1061" t="str">
        <f>'Prospects Data'!F1061</f>
        <v>AA</v>
      </c>
      <c r="I1061">
        <f>'Prospects Data'!G1061</f>
        <v>2025</v>
      </c>
      <c r="J1061">
        <f>'Prospects Data'!H1061</f>
        <v>35</v>
      </c>
      <c r="K1061" t="str">
        <f>'Prospects Data'!I1061</f>
        <v>Med</v>
      </c>
      <c r="L1061">
        <f>'Prospects Data'!J1061</f>
        <v>0</v>
      </c>
      <c r="M1061">
        <f>'Prospects Data'!K1061</f>
        <v>25.925000000000001</v>
      </c>
      <c r="N1061" t="str">
        <f>'Prospects Data'!L1061</f>
        <v>6' 2"</v>
      </c>
      <c r="O1061">
        <f>'Prospects Data'!M1061</f>
        <v>180</v>
      </c>
      <c r="P1061" t="str">
        <f>'Prospects Data'!N1061</f>
        <v>R</v>
      </c>
      <c r="Q1061" t="str">
        <f>'Prospects Data'!O1061</f>
        <v>R</v>
      </c>
      <c r="R1061">
        <f>'Prospects Data'!P1061</f>
        <v>2016</v>
      </c>
      <c r="S1061" t="str">
        <f>'Prospects Data'!Q1061</f>
        <v>J2</v>
      </c>
      <c r="T1061" t="str">
        <f>'Prospects Data'!R1061</f>
        <v>NYM</v>
      </c>
      <c r="U1061">
        <f>'Prospects Data'!S1061</f>
        <v>0</v>
      </c>
      <c r="V1061" t="str">
        <f>'Prospects Data'!T1061</f>
        <v>Dominican Republic</v>
      </c>
      <c r="W1061" t="str">
        <f>'Prospects Data'!U1061</f>
        <v>Acosta last made a prospect list in 2017 when he was a projectable GCL starter in the Mets system. He was one of Washington's minor league Rule 5 picks during the offseason and is having a strong 2024 at Harrisburg. Acosta will flash a plus slider and split. His command limits their consistency and will likely relegate him to an up/down role, but for a minor league phase Rule 5 selection, that's pretty good.</v>
      </c>
      <c r="X1061">
        <f>'Prospects Data'!V1061</f>
        <v>0</v>
      </c>
      <c r="Y1061" t="str">
        <f>'Prospects Data'!W1061</f>
        <v>sa944989</v>
      </c>
    </row>
    <row r="1062" spans="2:25" x14ac:dyDescent="0.45">
      <c r="B1062">
        <v>37</v>
      </c>
      <c r="C1062" t="s">
        <v>6097</v>
      </c>
      <c r="D1062" t="s">
        <v>59</v>
      </c>
      <c r="E1062" s="7" t="str">
        <f>VLOOKUP(D1062, Index!$A$2:$B$31, 2, FALSE)</f>
        <v>Twins</v>
      </c>
      <c r="F1062" s="7">
        <f t="shared" si="16"/>
        <v>1061</v>
      </c>
      <c r="G1062" t="str">
        <f>'Prospects Data'!E1062</f>
        <v>2B</v>
      </c>
      <c r="H1062" t="str">
        <f>'Prospects Data'!F1062</f>
        <v>A+</v>
      </c>
      <c r="I1062">
        <f>'Prospects Data'!G1062</f>
        <v>2025</v>
      </c>
      <c r="J1062">
        <f>'Prospects Data'!H1062</f>
        <v>35</v>
      </c>
      <c r="K1062" t="str">
        <f>'Prospects Data'!I1062</f>
        <v>High</v>
      </c>
      <c r="L1062">
        <f>'Prospects Data'!J1062</f>
        <v>0</v>
      </c>
      <c r="M1062">
        <f>'Prospects Data'!K1062</f>
        <v>21.252777699999999</v>
      </c>
      <c r="N1062" t="str">
        <f>'Prospects Data'!L1062</f>
        <v>6' 0"</v>
      </c>
      <c r="O1062">
        <f>'Prospects Data'!M1062</f>
        <v>191</v>
      </c>
      <c r="P1062" t="str">
        <f>'Prospects Data'!N1062</f>
        <v>S</v>
      </c>
      <c r="Q1062" t="str">
        <f>'Prospects Data'!O1062</f>
        <v>R</v>
      </c>
      <c r="R1062">
        <f>'Prospects Data'!P1062</f>
        <v>2019</v>
      </c>
      <c r="S1062" t="str">
        <f>'Prospects Data'!Q1062</f>
        <v>J2</v>
      </c>
      <c r="T1062" t="str">
        <f>'Prospects Data'!R1062</f>
        <v>MIA</v>
      </c>
      <c r="U1062">
        <f>'Prospects Data'!S1062</f>
        <v>2800000</v>
      </c>
      <c r="V1062" t="str">
        <f>'Prospects Data'!T1062</f>
        <v>Venezuela</v>
      </c>
      <c r="W1062" t="str">
        <f>'Prospects Data'!U1062</f>
        <v>Salas was ranked ninth in the 2019 international amateur class and actually got his first pro reps in Venezuela during the winter of 2020, when his would-be stateside debut was delayed because of COVID. Salas hit well in 2021 and 2022, spending the latter season split between the Florida State and Midwest Leagues before wrapping the year in the Arizona Fall League, where he looked talented but exhausted, which was especially noticeable in his defense. Over that winter, Salas was traded to Minnesota as part of the Pablo LÃ³pez/Luis Arraez deal, and he has struggled to hit since joining the Twins system. 
Salas has also begun to play many different positions. He's lined up everywhere but first base and catcher so far in 2024 and has been playing the infield less and less frequently as the season has gone on. It's a clear sign the Twins think his best shot at being rostered will be defensive versatility. There was justifiable concern about Salas' relatively mature frame potentially filling out in a way that cost him some explosiveness, and it appears as though that's coming to pass. It takes so much effort for him to swing hard now that he often doesn't track the baseball well. Rather than moving through the minors quickly as a polished everyday shortstop prospect the way he was projected a couple of seasons ago, Salas is now more of a fringe prospect struggling to hit his way out of the Midwest League.</v>
      </c>
      <c r="X1062">
        <f>'Prospects Data'!V1062</f>
        <v>0</v>
      </c>
      <c r="Y1062" t="str">
        <f>'Prospects Data'!W1062</f>
        <v>sa3014690</v>
      </c>
    </row>
    <row r="1063" spans="2:25" x14ac:dyDescent="0.45">
      <c r="B1063">
        <v>38</v>
      </c>
      <c r="C1063" t="s">
        <v>6100</v>
      </c>
      <c r="D1063" t="s">
        <v>89</v>
      </c>
      <c r="E1063" s="7" t="str">
        <f>VLOOKUP(D1063, Index!$A$2:$B$31, 2, FALSE)</f>
        <v>Rays</v>
      </c>
      <c r="F1063" s="7">
        <f t="shared" si="16"/>
        <v>1062</v>
      </c>
      <c r="G1063" t="str">
        <f>'Prospects Data'!E1063</f>
        <v>MIRP</v>
      </c>
      <c r="H1063" t="str">
        <f>'Prospects Data'!F1063</f>
        <v>AA</v>
      </c>
      <c r="I1063">
        <f>'Prospects Data'!G1063</f>
        <v>2025</v>
      </c>
      <c r="J1063">
        <f>'Prospects Data'!H1063</f>
        <v>40</v>
      </c>
      <c r="K1063" t="str">
        <f>'Prospects Data'!I1063</f>
        <v>Med</v>
      </c>
      <c r="L1063">
        <f>'Prospects Data'!J1063</f>
        <v>0</v>
      </c>
      <c r="M1063">
        <f>'Prospects Data'!K1063</f>
        <v>25.4694444</v>
      </c>
      <c r="N1063" t="str">
        <f>'Prospects Data'!L1063</f>
        <v>6' 8"</v>
      </c>
      <c r="O1063">
        <f>'Prospects Data'!M1063</f>
        <v>256</v>
      </c>
      <c r="P1063" t="str">
        <f>'Prospects Data'!N1063</f>
        <v>R</v>
      </c>
      <c r="Q1063" t="str">
        <f>'Prospects Data'!O1063</f>
        <v>R</v>
      </c>
      <c r="R1063">
        <f>'Prospects Data'!P1063</f>
        <v>2021</v>
      </c>
      <c r="S1063" t="str">
        <f>'Prospects Data'!Q1063</f>
        <v>Draft</v>
      </c>
      <c r="T1063" t="str">
        <f>'Prospects Data'!R1063</f>
        <v>TBR</v>
      </c>
      <c r="U1063">
        <f>'Prospects Data'!S1063</f>
        <v>139800</v>
      </c>
      <c r="V1063" t="str">
        <f>'Prospects Data'!T1063</f>
        <v>North Carolina Central</v>
      </c>
      <c r="W1063" t="str">
        <f>'Prospects Data'!U1063</f>
        <v>The gigantic Vernon had a velocity spike late in his college career, going from averaging 92 mph to averaging 94-95 and touching 98 over his final few outings with North Carolina Central. He struck out 13.5/9 IP during a pre-draft stretch on the Cape but struggled with walks. Vernon's transition from swingman to single-inning relief role is complete; he made just six starts in 2023 over his 29 appearances and every one of his outings this year for Montgomery has been a one- or two- inning burst out of the 'pen. His fastball is sitting 93-96 mph and touching 97 from a high slot, and it averages 19.8 inches of IVB. His upper-80s cutter has hard, late action with slightly more depth and whiff-generating traits than the typical cutter. Heâ€™ll also mix in a 83-87 mph slider that has average tightness and two-plane break. Vernonâ€™s changeup doesn't maintain consistent shape â€” he'll throw some with late diving action, while others feature more typical fade and sinking action. He sells all of them well with his arm speed and the effort in his delivery, and it's the pitch in his mix that relies the most on chase. Vernonâ€™s four-pitch arsenal gives him multi-inning potential, but his volatile control limits his overall ceiling and the likelihood of him consistently handling high-leverage spots.</v>
      </c>
      <c r="X1063">
        <f>'Prospects Data'!V1063</f>
        <v>0</v>
      </c>
      <c r="Y1063" t="str">
        <f>'Prospects Data'!W1063</f>
        <v>sa3017138</v>
      </c>
    </row>
    <row r="1064" spans="2:25" x14ac:dyDescent="0.45">
      <c r="B1064">
        <v>38</v>
      </c>
      <c r="C1064" t="s">
        <v>6103</v>
      </c>
      <c r="D1064" t="s">
        <v>191</v>
      </c>
      <c r="E1064" s="7" t="str">
        <f>VLOOKUP(D1064, Index!$A$2:$B$31, 2, FALSE)</f>
        <v>Astros</v>
      </c>
      <c r="F1064" s="7">
        <f t="shared" si="16"/>
        <v>1063</v>
      </c>
      <c r="G1064" t="str">
        <f>'Prospects Data'!E1064</f>
        <v>SIRP</v>
      </c>
      <c r="H1064" t="str">
        <f>'Prospects Data'!F1064</f>
        <v>AA</v>
      </c>
      <c r="I1064">
        <f>'Prospects Data'!G1064</f>
        <v>2025</v>
      </c>
      <c r="J1064">
        <f>'Prospects Data'!H1064</f>
        <v>35</v>
      </c>
      <c r="K1064" t="str">
        <f>'Prospects Data'!I1064</f>
        <v>Med</v>
      </c>
      <c r="L1064">
        <f>'Prospects Data'!J1064</f>
        <v>0</v>
      </c>
      <c r="M1064">
        <f>'Prospects Data'!K1064</f>
        <v>22.463888799999999</v>
      </c>
      <c r="N1064" t="str">
        <f>'Prospects Data'!L1064</f>
        <v>6' 4"</v>
      </c>
      <c r="O1064">
        <f>'Prospects Data'!M1064</f>
        <v>220</v>
      </c>
      <c r="P1064" t="str">
        <f>'Prospects Data'!N1064</f>
        <v>R</v>
      </c>
      <c r="Q1064" t="str">
        <f>'Prospects Data'!O1064</f>
        <v>R</v>
      </c>
      <c r="R1064">
        <f>'Prospects Data'!P1064</f>
        <v>2020</v>
      </c>
      <c r="S1064" t="str">
        <f>'Prospects Data'!Q1064</f>
        <v>Draft</v>
      </c>
      <c r="T1064" t="str">
        <f>'Prospects Data'!R1064</f>
        <v>HOU</v>
      </c>
      <c r="U1064">
        <f>'Prospects Data'!S1064</f>
        <v>1250000</v>
      </c>
      <c r="V1064" t="str">
        <f>'Prospects Data'!T1064</f>
        <v>Mount St. Michael HS (NY)</v>
      </c>
      <c r="W1064" t="str">
        <f>'Prospects Data'!U1064</f>
        <v>Santos is back â€” sort of. He's had a three-tick velocity spike in 2024 and might be able to throw even harder if he's eventually moved to the bullpen. That said, Santos' fastball still isn't missing bats, though his slider/cutter mix has been a potent secondary combination. The two span the 81-89 mph range and run together in the middle. We're intrigued by how much arm strength Santos would have if he were airing it out an inning at a time and consider him firmly back on the prospect radar as a potential middle reliever.</v>
      </c>
      <c r="X1064">
        <f>'Prospects Data'!V1064</f>
        <v>0</v>
      </c>
      <c r="Y1064" t="str">
        <f>'Prospects Data'!W1064</f>
        <v>sa3014684</v>
      </c>
    </row>
    <row r="1065" spans="2:25" x14ac:dyDescent="0.45">
      <c r="B1065">
        <v>38</v>
      </c>
      <c r="C1065" t="s">
        <v>6107</v>
      </c>
      <c r="D1065" t="s">
        <v>31</v>
      </c>
      <c r="E1065" s="7" t="str">
        <f>VLOOKUP(D1065, Index!$A$2:$B$31, 2, FALSE)</f>
        <v>Cubs</v>
      </c>
      <c r="F1065" s="7">
        <f t="shared" si="16"/>
        <v>1064</v>
      </c>
      <c r="G1065" t="str">
        <f>'Prospects Data'!E1065</f>
        <v>SIRP</v>
      </c>
      <c r="H1065" t="str">
        <f>'Prospects Data'!F1065</f>
        <v>A+</v>
      </c>
      <c r="I1065">
        <f>'Prospects Data'!G1065</f>
        <v>2026</v>
      </c>
      <c r="J1065">
        <f>'Prospects Data'!H1065</f>
        <v>35</v>
      </c>
      <c r="K1065" t="str">
        <f>'Prospects Data'!I1065</f>
        <v>Med</v>
      </c>
      <c r="L1065">
        <f>'Prospects Data'!J1065</f>
        <v>0</v>
      </c>
      <c r="M1065">
        <f>'Prospects Data'!K1065</f>
        <v>23.269444400000001</v>
      </c>
      <c r="N1065" t="str">
        <f>'Prospects Data'!L1065</f>
        <v>5' 10"</v>
      </c>
      <c r="O1065">
        <f>'Prospects Data'!M1065</f>
        <v>185</v>
      </c>
      <c r="P1065" t="str">
        <f>'Prospects Data'!N1065</f>
        <v>R</v>
      </c>
      <c r="Q1065" t="str">
        <f>'Prospects Data'!O1065</f>
        <v>R</v>
      </c>
      <c r="R1065">
        <f>'Prospects Data'!P1065</f>
        <v>2020</v>
      </c>
      <c r="S1065" t="str">
        <f>'Prospects Data'!Q1065</f>
        <v>Intl15</v>
      </c>
      <c r="T1065" t="str">
        <f>'Prospects Data'!R1065</f>
        <v>CHC</v>
      </c>
      <c r="U1065">
        <f>'Prospects Data'!S1065</f>
        <v>0</v>
      </c>
      <c r="V1065" t="str">
        <f>'Prospects Data'!T1065</f>
        <v>Venezuela</v>
      </c>
      <c r="W1065" t="str">
        <f>'Prospects Data'!U1065</f>
        <v>Romero has a catcherly build at 5-foot-10 and 230 pounds or so (he's listed at a hilarious 185), but he's an ultra-loose athlete who creates ridiculous hip and shoulder separation. The power and athleticism in his delivery is tough for Romero to control and he's quite wild, but he has mid-90s arm strength and a huge two-plane sweeper that often looks like a plus-plus pitch. After it looked like Romero's command was improving in 2023, he's back to walking about a batter per innings early on in 2024. Over time, he should corral his mechanics enough to be a big league middle reliever.</v>
      </c>
      <c r="X1065">
        <f>'Prospects Data'!V1065</f>
        <v>0</v>
      </c>
      <c r="Y1065" t="str">
        <f>'Prospects Data'!W1065</f>
        <v>sa3015483</v>
      </c>
    </row>
    <row r="1066" spans="2:25" x14ac:dyDescent="0.45">
      <c r="B1066">
        <v>38</v>
      </c>
      <c r="C1066" t="s">
        <v>6110</v>
      </c>
      <c r="D1066" t="s">
        <v>16</v>
      </c>
      <c r="E1066" s="7" t="str">
        <f>VLOOKUP(D1066, Index!$A$2:$B$31, 2, FALSE)</f>
        <v>Giants</v>
      </c>
      <c r="F1066" s="7">
        <f t="shared" si="16"/>
        <v>1065</v>
      </c>
      <c r="G1066" t="str">
        <f>'Prospects Data'!E1066</f>
        <v>C</v>
      </c>
      <c r="H1066" t="str">
        <f>'Prospects Data'!F1066</f>
        <v>DSL</v>
      </c>
      <c r="I1066">
        <f>'Prospects Data'!G1066</f>
        <v>2030</v>
      </c>
      <c r="J1066">
        <f>'Prospects Data'!H1066</f>
        <v>35</v>
      </c>
      <c r="K1066" t="str">
        <f>'Prospects Data'!I1066</f>
        <v>Med</v>
      </c>
      <c r="L1066">
        <f>'Prospects Data'!J1066</f>
        <v>0</v>
      </c>
      <c r="M1066">
        <f>'Prospects Data'!K1066</f>
        <v>17.7166666</v>
      </c>
      <c r="N1066" t="str">
        <f>'Prospects Data'!L1066</f>
        <v>5' 11"</v>
      </c>
      <c r="O1066">
        <f>'Prospects Data'!M1066</f>
        <v>200</v>
      </c>
      <c r="P1066" t="str">
        <f>'Prospects Data'!N1066</f>
        <v>R</v>
      </c>
      <c r="Q1066" t="str">
        <f>'Prospects Data'!O1066</f>
        <v>R</v>
      </c>
      <c r="R1066">
        <f>'Prospects Data'!P1066</f>
        <v>2024</v>
      </c>
      <c r="S1066" t="str">
        <f>'Prospects Data'!Q1066</f>
        <v>Intl15</v>
      </c>
      <c r="T1066" t="str">
        <f>'Prospects Data'!R1066</f>
        <v>SFG</v>
      </c>
      <c r="U1066">
        <f>'Prospects Data'!S1066</f>
        <v>1400000</v>
      </c>
      <c r="V1066" t="str">
        <f>'Prospects Data'!T1066</f>
        <v>Venezuela</v>
      </c>
      <c r="W1066" t="str">
        <f>'Prospects Data'!U1066</f>
        <v>Sanchez is a viable defensive catcher prospect (his arm strength is better than his receiving right now) with above-average power for a hitter his age. There are scouts who think he'll develop truly plus raw power at peak and others who think he's more or less maxed out. He signed for $1.4 million and will begin his career in the DSL as a dev project at a premium position.</v>
      </c>
      <c r="X1066">
        <f>'Prospects Data'!V1066</f>
        <v>0</v>
      </c>
      <c r="Y1066" t="str">
        <f>'Prospects Data'!W1066</f>
        <v>sa3023896</v>
      </c>
    </row>
    <row r="1067" spans="2:25" x14ac:dyDescent="0.45">
      <c r="B1067">
        <v>38</v>
      </c>
      <c r="C1067" t="s">
        <v>6113</v>
      </c>
      <c r="D1067" t="s">
        <v>10</v>
      </c>
      <c r="E1067" s="7" t="str">
        <f>VLOOKUP(D1067, Index!$A$2:$B$31, 2, FALSE)</f>
        <v>Mets</v>
      </c>
      <c r="F1067" s="7">
        <f t="shared" si="16"/>
        <v>1066</v>
      </c>
      <c r="G1067" t="str">
        <f>'Prospects Data'!E1067</f>
        <v>SP</v>
      </c>
      <c r="H1067" t="str">
        <f>'Prospects Data'!F1067</f>
        <v>A</v>
      </c>
      <c r="I1067">
        <f>'Prospects Data'!G1067</f>
        <v>2027</v>
      </c>
      <c r="J1067">
        <f>'Prospects Data'!H1067</f>
        <v>35</v>
      </c>
      <c r="K1067" t="str">
        <f>'Prospects Data'!I1067</f>
        <v>High</v>
      </c>
      <c r="L1067">
        <f>'Prospects Data'!J1067</f>
        <v>0</v>
      </c>
      <c r="M1067">
        <f>'Prospects Data'!K1067</f>
        <v>21.65</v>
      </c>
      <c r="N1067" t="str">
        <f>'Prospects Data'!L1067</f>
        <v>6' 3"</v>
      </c>
      <c r="O1067">
        <f>'Prospects Data'!M1067</f>
        <v>190</v>
      </c>
      <c r="P1067" t="str">
        <f>'Prospects Data'!N1067</f>
        <v>L</v>
      </c>
      <c r="Q1067" t="str">
        <f>'Prospects Data'!O1067</f>
        <v>L</v>
      </c>
      <c r="R1067">
        <f>'Prospects Data'!P1067</f>
        <v>2019</v>
      </c>
      <c r="S1067" t="str">
        <f>'Prospects Data'!Q1067</f>
        <v>J2</v>
      </c>
      <c r="T1067" t="str">
        <f>'Prospects Data'!R1067</f>
        <v>NYM</v>
      </c>
      <c r="U1067">
        <f>'Prospects Data'!S1067</f>
        <v>0</v>
      </c>
      <c r="V1067" t="str">
        <f>'Prospects Data'!T1067</f>
        <v>Dominican Republic</v>
      </c>
      <c r="W1067" t="str">
        <f>'Prospects Data'!U1067</f>
        <v>Rodriguez's 2021 was about as exciting as a 12-inning pro debut can be. Quickly elevated to Low-A at age 18, Rodriguez was touching 97 mph from the left side, and his fastball's riding action, as well as the vertical snap he was getting on his curveball, made him a prototypical power pitcher prospect. The 2022 season was going to be about Rodriguez holding the velocity across a larger innings count. Instead, he had Tommy John and missed the entire season. Rodriguez returned in the middle of the summer of 2023 and was back in the 93-96 mph range with his fastball, but he blew out again and is on the 2024 full-season injured list recovering from another elbow surgery. We have to wait for Rodriguez to be healthy again before we can chart his prospect course with any kind of accuracy. He's a name to keep alive in this area of the list if only so we remember that this guy exists and needs to be checked on when he next pitches.</v>
      </c>
      <c r="X1067">
        <f>'Prospects Data'!V1067</f>
        <v>0</v>
      </c>
      <c r="Y1067" t="str">
        <f>'Prospects Data'!W1067</f>
        <v>sa3017275</v>
      </c>
    </row>
    <row r="1068" spans="2:25" x14ac:dyDescent="0.45">
      <c r="B1068">
        <v>38</v>
      </c>
      <c r="C1068" t="s">
        <v>6116</v>
      </c>
      <c r="D1068" t="s">
        <v>155</v>
      </c>
      <c r="E1068" s="7" t="str">
        <f>VLOOKUP(D1068, Index!$A$2:$B$31, 2, FALSE)</f>
        <v>Royals</v>
      </c>
      <c r="F1068" s="7">
        <f t="shared" si="16"/>
        <v>1067</v>
      </c>
      <c r="G1068" t="str">
        <f>'Prospects Data'!E1068</f>
        <v>SIRP</v>
      </c>
      <c r="H1068">
        <f>'Prospects Data'!F1068</f>
        <v>0</v>
      </c>
      <c r="I1068">
        <f>'Prospects Data'!G1068</f>
        <v>2026</v>
      </c>
      <c r="J1068">
        <f>'Prospects Data'!H1068</f>
        <v>35</v>
      </c>
      <c r="K1068" t="str">
        <f>'Prospects Data'!I1068</f>
        <v>Med</v>
      </c>
      <c r="L1068">
        <f>'Prospects Data'!J1068</f>
        <v>0</v>
      </c>
      <c r="M1068">
        <f>'Prospects Data'!K1068</f>
        <v>20.891666600000001</v>
      </c>
      <c r="N1068" t="str">
        <f>'Prospects Data'!L1068</f>
        <v>6' 3"</v>
      </c>
      <c r="O1068">
        <f>'Prospects Data'!M1068</f>
        <v>225</v>
      </c>
      <c r="P1068" t="str">
        <f>'Prospects Data'!N1068</f>
        <v>R</v>
      </c>
      <c r="Q1068" t="str">
        <f>'Prospects Data'!O1068</f>
        <v>R</v>
      </c>
      <c r="R1068">
        <f>'Prospects Data'!P1068</f>
        <v>2024</v>
      </c>
      <c r="S1068" t="str">
        <f>'Prospects Data'!Q1068</f>
        <v>Draft</v>
      </c>
      <c r="T1068" t="str">
        <f>'Prospects Data'!R1068</f>
        <v>KCR</v>
      </c>
      <c r="U1068">
        <f>'Prospects Data'!S1068</f>
        <v>0</v>
      </c>
      <c r="V1068" t="str">
        <f>'Prospects Data'!T1068</f>
        <v>Northeastern</v>
      </c>
      <c r="W1068" t="str">
        <f>'Prospects Data'!U1068</f>
        <v>Pure relief prospect. Up to 99 at the Combine. Sat 96-100 during the season. Round down fastball quality due to lack of movement. Cutters are 90-92 mph. Small school arm strength developmental project.</v>
      </c>
      <c r="X1068">
        <f>'Prospects Data'!V1068</f>
        <v>0</v>
      </c>
      <c r="Y1068">
        <f>'Prospects Data'!W1068</f>
        <v>0</v>
      </c>
    </row>
    <row r="1069" spans="2:25" x14ac:dyDescent="0.45">
      <c r="B1069">
        <v>38</v>
      </c>
      <c r="C1069" t="s">
        <v>6118</v>
      </c>
      <c r="D1069" t="s">
        <v>178</v>
      </c>
      <c r="E1069" s="7" t="str">
        <f>VLOOKUP(D1069, Index!$A$2:$B$31, 2, FALSE)</f>
        <v>Yankees</v>
      </c>
      <c r="F1069" s="7">
        <f t="shared" si="16"/>
        <v>1068</v>
      </c>
      <c r="G1069" t="str">
        <f>'Prospects Data'!E1069</f>
        <v>C</v>
      </c>
      <c r="H1069" t="str">
        <f>'Prospects Data'!F1069</f>
        <v>AA</v>
      </c>
      <c r="I1069">
        <f>'Prospects Data'!G1069</f>
        <v>2027</v>
      </c>
      <c r="J1069">
        <f>'Prospects Data'!H1069</f>
        <v>35</v>
      </c>
      <c r="K1069" t="str">
        <f>'Prospects Data'!I1069</f>
        <v>Med</v>
      </c>
      <c r="L1069">
        <f>'Prospects Data'!J1069</f>
        <v>0</v>
      </c>
      <c r="M1069">
        <f>'Prospects Data'!K1069</f>
        <v>23.722222200000001</v>
      </c>
      <c r="N1069" t="str">
        <f>'Prospects Data'!L1069</f>
        <v>6' 4"</v>
      </c>
      <c r="O1069">
        <f>'Prospects Data'!M1069</f>
        <v>220</v>
      </c>
      <c r="P1069" t="str">
        <f>'Prospects Data'!N1069</f>
        <v>R</v>
      </c>
      <c r="Q1069" t="str">
        <f>'Prospects Data'!O1069</f>
        <v>R</v>
      </c>
      <c r="R1069">
        <f>'Prospects Data'!P1069</f>
        <v>2022</v>
      </c>
      <c r="S1069" t="str">
        <f>'Prospects Data'!Q1069</f>
        <v>UDFA</v>
      </c>
      <c r="T1069" t="str">
        <f>'Prospects Data'!R1069</f>
        <v>NYY</v>
      </c>
      <c r="U1069">
        <f>'Prospects Data'!S1069</f>
        <v>20000</v>
      </c>
      <c r="V1069" t="str">
        <f>'Prospects Data'!T1069</f>
        <v>Rio Hondo CC (CA)</v>
      </c>
      <c r="W1069" t="str">
        <f>'Prospects Data'!U1069</f>
        <v>An undrafted free agent from Rio Hondo, a community college in California, Flores had a good first full season of pro ball in 2023. He is a big-framed, athletic 1B/C who has improved substantially as a catching defender during the last year and a half. This is especially evident in Flores' throwing. Some of his pop times hovered around 1.80 seconds late in 2023, and he could stand to leave his crouch earlier to come close to that benchmark more consistently. Flores has also gotten better at framing pitches around the edge of the strike zone, and he has prototypical size and athleticism for a steady, durable catcher, though he still played more first base than catcher in 2023. It's imperative Flores continues to develop as a defender because his bat is only fair. Flores' feel to hit is undercooked but, as you can imagine given his size, he has all-fields mistake power. It's common for catchers to develop into their mid-to-late 20s and debut on a bit of a delay (like Kyle Higashioka) and that's the track Flores looks to be on.</v>
      </c>
      <c r="X1069">
        <f>'Prospects Data'!V1069</f>
        <v>0</v>
      </c>
      <c r="Y1069" t="str">
        <f>'Prospects Data'!W1069</f>
        <v>sa3020243</v>
      </c>
    </row>
    <row r="1070" spans="2:25" x14ac:dyDescent="0.45">
      <c r="B1070">
        <v>38</v>
      </c>
      <c r="C1070" t="s">
        <v>1700</v>
      </c>
      <c r="D1070" t="s">
        <v>18</v>
      </c>
      <c r="E1070" s="7" t="str">
        <f>VLOOKUP(D1070, Index!$A$2:$B$31, 2, FALSE)</f>
        <v>Diamondbacks</v>
      </c>
      <c r="F1070" s="7">
        <f t="shared" si="16"/>
        <v>1069</v>
      </c>
      <c r="G1070" t="str">
        <f>'Prospects Data'!E1070</f>
        <v>C</v>
      </c>
      <c r="H1070" t="str">
        <f>'Prospects Data'!F1070</f>
        <v>AA</v>
      </c>
      <c r="I1070">
        <f>'Prospects Data'!G1070</f>
        <v>2026</v>
      </c>
      <c r="J1070">
        <f>'Prospects Data'!H1070</f>
        <v>35</v>
      </c>
      <c r="K1070" t="str">
        <f>'Prospects Data'!I1070</f>
        <v>High</v>
      </c>
      <c r="L1070">
        <f>'Prospects Data'!J1070</f>
        <v>0</v>
      </c>
      <c r="M1070">
        <f>'Prospects Data'!K1070</f>
        <v>22.580555499999999</v>
      </c>
      <c r="N1070" t="str">
        <f>'Prospects Data'!L1070</f>
        <v>6' 1"</v>
      </c>
      <c r="O1070">
        <f>'Prospects Data'!M1070</f>
        <v>190</v>
      </c>
      <c r="P1070" t="str">
        <f>'Prospects Data'!N1070</f>
        <v>R</v>
      </c>
      <c r="Q1070" t="str">
        <f>'Prospects Data'!O1070</f>
        <v>R</v>
      </c>
      <c r="R1070">
        <f>'Prospects Data'!P1070</f>
        <v>2018</v>
      </c>
      <c r="S1070" t="str">
        <f>'Prospects Data'!Q1070</f>
        <v>J2</v>
      </c>
      <c r="T1070" t="str">
        <f>'Prospects Data'!R1070</f>
        <v>TOR</v>
      </c>
      <c r="U1070">
        <f>'Prospects Data'!S1070</f>
        <v>190000</v>
      </c>
      <c r="V1070" t="str">
        <f>'Prospects Data'!T1070</f>
        <v>Venezuela</v>
      </c>
      <c r="W1070" t="str">
        <f>'Prospects Data'!U1070</f>
        <v>D'Orazio was one of the two Players to Be Named Later who came back from Toronto in the 2021 Joakim Soria trade. He finished the 2023 season in Double-A Amarillo after a successful 67 game run in Hillsboro, and slashed .276/.333/.422 over 440 plate appearances between the two levels. Dâ€™Orazio has a simple swing that tends to work to the opposite field, and his in-game power will show up more in the form of oppo doubles than homers. On defense, he works bottom up with his glove, and his receiving ability has taken a noticeable step forward from years past, but he does have a tendency to get loud with his head movement trying to sell borderline pitches. His lateral blocking range suffers from his one-knee setup because of how wide and low he sits in the position, and he tries picking balls in the dirt a little too often, but it hasn't hindered his ability to throw out baserunners, which he did 27% of the time last season. We love his footwork on defense, which is a big part of his success in controlling the run game. If he outperforms our offensive projections, then he'll be a good backup catcher, but itâ€™s more likely he ends up in a up/down third catcher role.</v>
      </c>
      <c r="X1070">
        <f>'Prospects Data'!V1070</f>
        <v>0</v>
      </c>
      <c r="Y1070" t="str">
        <f>'Prospects Data'!W1070</f>
        <v>sa3008876</v>
      </c>
    </row>
    <row r="1071" spans="2:25" x14ac:dyDescent="0.45">
      <c r="B1071">
        <v>38</v>
      </c>
      <c r="C1071" t="s">
        <v>744</v>
      </c>
      <c r="D1071" t="s">
        <v>36</v>
      </c>
      <c r="E1071" s="7" t="str">
        <f>VLOOKUP(D1071, Index!$A$2:$B$31, 2, FALSE)</f>
        <v>Reds</v>
      </c>
      <c r="F1071" s="7">
        <f t="shared" si="16"/>
        <v>1070</v>
      </c>
      <c r="G1071" t="str">
        <f>'Prospects Data'!E1071</f>
        <v>LF</v>
      </c>
      <c r="H1071" t="str">
        <f>'Prospects Data'!F1071</f>
        <v>AAA</v>
      </c>
      <c r="I1071">
        <f>'Prospects Data'!G1071</f>
        <v>2024</v>
      </c>
      <c r="J1071">
        <f>'Prospects Data'!H1071</f>
        <v>35</v>
      </c>
      <c r="K1071" t="str">
        <f>'Prospects Data'!I1071</f>
        <v>Low</v>
      </c>
      <c r="L1071">
        <f>'Prospects Data'!J1071</f>
        <v>0</v>
      </c>
      <c r="M1071">
        <f>'Prospects Data'!K1071</f>
        <v>26.627777699999999</v>
      </c>
      <c r="N1071" t="str">
        <f>'Prospects Data'!L1071</f>
        <v>5' 10"</v>
      </c>
      <c r="O1071">
        <f>'Prospects Data'!M1071</f>
        <v>180</v>
      </c>
      <c r="P1071" t="str">
        <f>'Prospects Data'!N1071</f>
        <v>L</v>
      </c>
      <c r="Q1071" t="str">
        <f>'Prospects Data'!O1071</f>
        <v>L</v>
      </c>
      <c r="R1071">
        <f>'Prospects Data'!P1071</f>
        <v>2020</v>
      </c>
      <c r="S1071" t="str">
        <f>'Prospects Data'!Q1071</f>
        <v>UDFA</v>
      </c>
      <c r="T1071" t="str">
        <f>'Prospects Data'!R1071</f>
        <v>CIN</v>
      </c>
      <c r="U1071">
        <f>'Prospects Data'!S1071</f>
        <v>20000</v>
      </c>
      <c r="V1071" t="str">
        <f>'Prospects Data'!T1071</f>
        <v>Army</v>
      </c>
      <c r="W1071" t="str">
        <f>'Prospects Data'!U1071</f>
        <v>The speedy Hurtubise had one of the best statistical seasons in the 2023 minors, as he slashed .330/.479/.483 with 28 extra-base hits, a 13.8% strikeout rate and a 16.9% walk rate to go with 45 stolen bases. He can really run and tracks pitches well, but Hurtubise doesn't have the kind of bat speed that allows for real power and he isn't an especially good outfield defender. You want to him in left field if you can, and he doesn't have the power to profile as a complementary regular there. His lack of versatility makes it tough for him to be rostered, though I think he'd be slightly above replacement if he played every day. He's a gamer, and if you need a pinch runner or if there's a situation where you badly need a ball put in play, Hurtubise would be a nice piece off the bench in those situations. David Laurila talked extensively with Hurtubise here. He began 2024 on the shelf with a shoulder strain.</v>
      </c>
      <c r="X1071">
        <f>'Prospects Data'!V1071</f>
        <v>0</v>
      </c>
      <c r="Y1071">
        <f>'Prospects Data'!W1071</f>
        <v>27599</v>
      </c>
    </row>
    <row r="1072" spans="2:25" x14ac:dyDescent="0.45">
      <c r="B1072">
        <v>38</v>
      </c>
      <c r="C1072" t="s">
        <v>6125</v>
      </c>
      <c r="D1072" t="s">
        <v>46</v>
      </c>
      <c r="E1072" s="7" t="str">
        <f>VLOOKUP(D1072, Index!$A$2:$B$31, 2, FALSE)</f>
        <v>Dodgers</v>
      </c>
      <c r="F1072" s="7">
        <f t="shared" si="16"/>
        <v>1071</v>
      </c>
      <c r="G1072" t="str">
        <f>'Prospects Data'!E1072</f>
        <v>SP</v>
      </c>
      <c r="H1072" t="str">
        <f>'Prospects Data'!F1072</f>
        <v>AA</v>
      </c>
      <c r="I1072">
        <f>'Prospects Data'!G1072</f>
        <v>2027</v>
      </c>
      <c r="J1072">
        <f>'Prospects Data'!H1072</f>
        <v>35</v>
      </c>
      <c r="K1072" t="str">
        <f>'Prospects Data'!I1072</f>
        <v>Med</v>
      </c>
      <c r="L1072">
        <f>'Prospects Data'!J1072</f>
        <v>0</v>
      </c>
      <c r="M1072">
        <f>'Prospects Data'!K1072</f>
        <v>23.955555499999999</v>
      </c>
      <c r="N1072" t="str">
        <f>'Prospects Data'!L1072</f>
        <v>5' 10"</v>
      </c>
      <c r="O1072">
        <f>'Prospects Data'!M1072</f>
        <v>175</v>
      </c>
      <c r="P1072" t="str">
        <f>'Prospects Data'!N1072</f>
        <v>R</v>
      </c>
      <c r="Q1072" t="str">
        <f>'Prospects Data'!O1072</f>
        <v>R</v>
      </c>
      <c r="R1072">
        <f>'Prospects Data'!P1072</f>
        <v>2022</v>
      </c>
      <c r="S1072" t="str">
        <f>'Prospects Data'!Q1072</f>
        <v>Draft</v>
      </c>
      <c r="T1072" t="str">
        <f>'Prospects Data'!R1072</f>
        <v>LAD</v>
      </c>
      <c r="U1072">
        <f>'Prospects Data'!S1072</f>
        <v>197500</v>
      </c>
      <c r="V1072" t="str">
        <f>'Prospects Data'!T1072</f>
        <v>St. Mary's</v>
      </c>
      <c r="W1072" t="str">
        <f>'Prospects Data'!U1072</f>
        <v>A very athletic two-way player at St. Mary's, Campos was a capable defensive shortstop with pretty decent contact skills, but his uncommon on-mound athleticism, lovely delivery, and arm strength made him a better prospect as a pitcher. He was up to 95 mph on the mound for the Gaels but only worked 34.2 innings during his entire career, a from-scratch dev project with a great looking delivery and some fastball ride, but little else. He went to the Cal League in 2023 and struck out 11/9 IP while averaging 93 mph across 69.1 innings. Campos' slider command is very advanced, but his raw breaking ball movement is below-average. Changeup development might be his most realistic pathway to a true plus pitch, but the quality of that offering is very mixed right now. His slider command and the playability of Campos' fastball give him a pretty high floor as a bottom-of-the-40-man starter. Because Campos is so new to pitching, we can project some growth to the secondary stuff and give him a shot to be a stable backend type a few years from now.</v>
      </c>
      <c r="X1072">
        <f>'Prospects Data'!V1072</f>
        <v>0</v>
      </c>
      <c r="Y1072" t="str">
        <f>'Prospects Data'!W1072</f>
        <v>sa3020396</v>
      </c>
    </row>
    <row r="1073" spans="2:25" x14ac:dyDescent="0.45">
      <c r="B1073">
        <v>38</v>
      </c>
      <c r="C1073" t="s">
        <v>6128</v>
      </c>
      <c r="D1073" t="s">
        <v>170</v>
      </c>
      <c r="E1073" s="7" t="str">
        <f>VLOOKUP(D1073, Index!$A$2:$B$31, 2, FALSE)</f>
        <v>Guardians</v>
      </c>
      <c r="F1073" s="7">
        <f t="shared" si="16"/>
        <v>1072</v>
      </c>
      <c r="G1073" t="str">
        <f>'Prospects Data'!E1073</f>
        <v>1B</v>
      </c>
      <c r="H1073" t="str">
        <f>'Prospects Data'!F1073</f>
        <v>A+</v>
      </c>
      <c r="I1073">
        <f>'Prospects Data'!G1073</f>
        <v>2027</v>
      </c>
      <c r="J1073">
        <f>'Prospects Data'!H1073</f>
        <v>35</v>
      </c>
      <c r="K1073" t="str">
        <f>'Prospects Data'!I1073</f>
        <v>Med</v>
      </c>
      <c r="L1073">
        <f>'Prospects Data'!J1073</f>
        <v>0</v>
      </c>
      <c r="M1073">
        <f>'Prospects Data'!K1073</f>
        <v>21.5916666</v>
      </c>
      <c r="N1073" t="str">
        <f>'Prospects Data'!L1073</f>
        <v>5' 11"</v>
      </c>
      <c r="O1073">
        <f>'Prospects Data'!M1073</f>
        <v>190</v>
      </c>
      <c r="P1073" t="str">
        <f>'Prospects Data'!N1073</f>
        <v>S</v>
      </c>
      <c r="Q1073" t="str">
        <f>'Prospects Data'!O1073</f>
        <v>R</v>
      </c>
      <c r="R1073">
        <f>'Prospects Data'!P1073</f>
        <v>2019</v>
      </c>
      <c r="S1073" t="str">
        <f>'Prospects Data'!Q1073</f>
        <v>J2</v>
      </c>
      <c r="T1073" t="str">
        <f>'Prospects Data'!R1073</f>
        <v>CLE</v>
      </c>
      <c r="U1073">
        <f>'Prospects Data'!S1073</f>
        <v>200000</v>
      </c>
      <c r="V1073" t="str">
        <f>'Prospects Data'!T1073</f>
        <v>Dominican Republic</v>
      </c>
      <c r="W1073" t="str">
        <f>'Prospects Data'!U1073</f>
        <v>Collado is a personal cheeseball of sorts. He's an undersized first baseman who has just four career home runs in three seasons. Ordinarily a guy like this would be in the Honorable Mention section of a prospect list, but Collado's swing is so sweet, and his feel to hit strong enough, for me to gas his grade a bit. He has a much more traditional looking style of hitting than the contact-only bats below him on this list, with all-fields doubles pop right now. The sizzle on his balls in play looks stronger this spring, as he made a ton of flush sweet-spot contact during my in-person spring looks leading up to list publication. Because Collado is a compact guy, it's tough to project sufficient raw power for him to profile as an impact 1B/DH, but I believe in the hit tool enough to project him as a lower-end option or a contender's switch-hitting bench weapon.</v>
      </c>
      <c r="X1073">
        <f>'Prospects Data'!V1073</f>
        <v>0</v>
      </c>
      <c r="Y1073" t="str">
        <f>'Prospects Data'!W1073</f>
        <v>sa3015534</v>
      </c>
    </row>
    <row r="1074" spans="2:25" x14ac:dyDescent="0.45">
      <c r="B1074">
        <v>38</v>
      </c>
      <c r="C1074" t="s">
        <v>6131</v>
      </c>
      <c r="D1074" t="s">
        <v>107</v>
      </c>
      <c r="E1074" s="7" t="str">
        <f>VLOOKUP(D1074, Index!$A$2:$B$31, 2, FALSE)</f>
        <v>Braves</v>
      </c>
      <c r="F1074" s="7">
        <f t="shared" si="16"/>
        <v>1073</v>
      </c>
      <c r="G1074" t="str">
        <f>'Prospects Data'!E1074</f>
        <v>SIRP</v>
      </c>
      <c r="H1074" t="str">
        <f>'Prospects Data'!F1074</f>
        <v>AA</v>
      </c>
      <c r="I1074">
        <f>'Prospects Data'!G1074</f>
        <v>2026</v>
      </c>
      <c r="J1074">
        <f>'Prospects Data'!H1074</f>
        <v>35</v>
      </c>
      <c r="K1074" t="str">
        <f>'Prospects Data'!I1074</f>
        <v>Med</v>
      </c>
      <c r="L1074">
        <f>'Prospects Data'!J1074</f>
        <v>0</v>
      </c>
      <c r="M1074">
        <f>'Prospects Data'!K1074</f>
        <v>24.813888800000001</v>
      </c>
      <c r="N1074" t="str">
        <f>'Prospects Data'!L1074</f>
        <v>6' 6"</v>
      </c>
      <c r="O1074">
        <f>'Prospects Data'!M1074</f>
        <v>230</v>
      </c>
      <c r="P1074" t="str">
        <f>'Prospects Data'!N1074</f>
        <v>R</v>
      </c>
      <c r="Q1074" t="str">
        <f>'Prospects Data'!O1074</f>
        <v>R</v>
      </c>
      <c r="R1074">
        <f>'Prospects Data'!P1074</f>
        <v>2021</v>
      </c>
      <c r="S1074" t="str">
        <f>'Prospects Data'!Q1074</f>
        <v>Draft</v>
      </c>
      <c r="T1074" t="str">
        <f>'Prospects Data'!R1074</f>
        <v>KCR</v>
      </c>
      <c r="U1074">
        <f>'Prospects Data'!S1074</f>
        <v>132500</v>
      </c>
      <c r="V1074" t="str">
        <f>'Prospects Data'!T1074</f>
        <v>Pensacola State College (FL)</v>
      </c>
      <c r="W1074" t="str">
        <f>'Prospects Data'!U1074</f>
        <v>A 2021 Royals JUCO pick, Halligan only lasted a couple of years in KC's system before he was release mid-2022. The Braves signed him and for a while attempted to stretch Halligan out as a starter before simplifying things late in 2023 and early in 2024. Working an inning or two at a time, Halligan's deceptive delivery and nasty splitter have allowed him to dominate Double-A. His combination of size and extreme over-the-top release create funky plane on Halligan's heater and make his splitter seemingly impossible to pick up out of his hand as it plummets into the dirt. He'll bend in a mid-80s cutter and low-80s curveball just to show hitters something else, but if Halligan is going to be an unlikely big league success story, it'll be because of his split.</v>
      </c>
      <c r="X1074">
        <f>'Prospects Data'!V1074</f>
        <v>0</v>
      </c>
      <c r="Y1074" t="str">
        <f>'Prospects Data'!W1074</f>
        <v>sa3017319</v>
      </c>
    </row>
    <row r="1075" spans="2:25" x14ac:dyDescent="0.45">
      <c r="B1075">
        <v>38</v>
      </c>
      <c r="C1075" t="s">
        <v>6135</v>
      </c>
      <c r="D1075" t="s">
        <v>130</v>
      </c>
      <c r="E1075" s="7" t="str">
        <f>VLOOKUP(D1075, Index!$A$2:$B$31, 2, FALSE)</f>
        <v>Rangers</v>
      </c>
      <c r="F1075" s="7">
        <f t="shared" si="16"/>
        <v>1074</v>
      </c>
      <c r="G1075" t="str">
        <f>'Prospects Data'!E1075</f>
        <v>SIRP</v>
      </c>
      <c r="H1075" t="str">
        <f>'Prospects Data'!F1075</f>
        <v>AA</v>
      </c>
      <c r="I1075">
        <f>'Prospects Data'!G1075</f>
        <v>2025</v>
      </c>
      <c r="J1075">
        <f>'Prospects Data'!H1075</f>
        <v>35</v>
      </c>
      <c r="K1075" t="str">
        <f>'Prospects Data'!I1075</f>
        <v>Med</v>
      </c>
      <c r="L1075">
        <f>'Prospects Data'!J1075</f>
        <v>0</v>
      </c>
      <c r="M1075">
        <f>'Prospects Data'!K1075</f>
        <v>27.705555499999999</v>
      </c>
      <c r="N1075" t="str">
        <f>'Prospects Data'!L1075</f>
        <v>5' 10"</v>
      </c>
      <c r="O1075">
        <f>'Prospects Data'!M1075</f>
        <v>210</v>
      </c>
      <c r="P1075" t="str">
        <f>'Prospects Data'!N1075</f>
        <v>L</v>
      </c>
      <c r="Q1075" t="str">
        <f>'Prospects Data'!O1075</f>
        <v>R</v>
      </c>
      <c r="R1075">
        <f>'Prospects Data'!P1075</f>
        <v>2018</v>
      </c>
      <c r="S1075" t="str">
        <f>'Prospects Data'!Q1075</f>
        <v>Draft</v>
      </c>
      <c r="T1075" t="str">
        <f>'Prospects Data'!R1075</f>
        <v>OAK</v>
      </c>
      <c r="U1075">
        <f>'Prospects Data'!S1075</f>
        <v>50000</v>
      </c>
      <c r="V1075" t="str">
        <f>'Prospects Data'!T1075</f>
        <v>Illinois - Chicago</v>
      </c>
      <c r="W1075" t="str">
        <f>'Prospects Data'!U1075</f>
        <v>Birlingmair was released by the A's at the end of 2022 and the following year was signed out of the independent American Association, where he was pitching for the Fargo-Moorhead RedHaws (Rymer Liriano was on the roster, too). Deep in my old notes I have him sitting 90-91 back in 2021 (I have nothing from 2022), but somehow between when Oakland let him go and when he signed with Texas, Birlingmair added four ticks to his fastball. Late last year and again in 2024 he's been sitting 94-96 with plus riding life. There isn't an average secondary pitch here yet, but Birlingmair is super athletic for his size and it seems obvious he's only been exposed to effective pitching dev for something like two years. I think he's going to be a feel-good story who gets to wear a big league uniform; whether he can stay will depend on a second pitch coming to the fore. Here I've given his slider a shot to do so because it's what looks nastiest, even if it's only on occasion.</v>
      </c>
      <c r="X1075">
        <f>'Prospects Data'!V1075</f>
        <v>0</v>
      </c>
      <c r="Y1075" t="str">
        <f>'Prospects Data'!W1075</f>
        <v>sa3007473</v>
      </c>
    </row>
    <row r="1076" spans="2:25" x14ac:dyDescent="0.45">
      <c r="B1076">
        <v>38</v>
      </c>
      <c r="C1076" t="s">
        <v>6139</v>
      </c>
      <c r="D1076" t="s">
        <v>21</v>
      </c>
      <c r="E1076" s="7" t="str">
        <f>VLOOKUP(D1076, Index!$A$2:$B$31, 2, FALSE)</f>
        <v>Orioles</v>
      </c>
      <c r="F1076" s="7">
        <f t="shared" si="16"/>
        <v>1075</v>
      </c>
      <c r="G1076" t="str">
        <f>'Prospects Data'!E1076</f>
        <v>SIRP</v>
      </c>
      <c r="H1076" t="str">
        <f>'Prospects Data'!F1076</f>
        <v>AA</v>
      </c>
      <c r="I1076">
        <f>'Prospects Data'!G1076</f>
        <v>2025</v>
      </c>
      <c r="J1076">
        <f>'Prospects Data'!H1076</f>
        <v>35</v>
      </c>
      <c r="K1076" t="str">
        <f>'Prospects Data'!I1076</f>
        <v>Low</v>
      </c>
      <c r="L1076">
        <f>'Prospects Data'!J1076</f>
        <v>0</v>
      </c>
      <c r="M1076">
        <f>'Prospects Data'!K1076</f>
        <v>26.5</v>
      </c>
      <c r="N1076" t="str">
        <f>'Prospects Data'!L1076</f>
        <v>6' 8"</v>
      </c>
      <c r="O1076">
        <f>'Prospects Data'!M1076</f>
        <v>255</v>
      </c>
      <c r="P1076" t="str">
        <f>'Prospects Data'!N1076</f>
        <v>R</v>
      </c>
      <c r="Q1076" t="str">
        <f>'Prospects Data'!O1076</f>
        <v>R</v>
      </c>
      <c r="R1076">
        <f>'Prospects Data'!P1076</f>
        <v>2021</v>
      </c>
      <c r="S1076" t="str">
        <f>'Prospects Data'!Q1076</f>
        <v>Draft</v>
      </c>
      <c r="T1076" t="str">
        <f>'Prospects Data'!R1076</f>
        <v>BAL</v>
      </c>
      <c r="U1076">
        <f>'Prospects Data'!S1076</f>
        <v>50000</v>
      </c>
      <c r="V1076" t="str">
        <f>'Prospects Data'!T1076</f>
        <v>Tulane</v>
      </c>
      <c r="W1076" t="str">
        <f>'Prospects Data'!U1076</f>
        <v>Gillies was a fifth year senior sign who had a big velo boost after he transformed his body later in his college career. Heâ€™s built like a construction crane at a lanky 6-foot-8 and went from topping out at around 92 mph to pumping some 98s, and the pitch adds big carry. Gillies was throwing his fastball more than 70% of the time in college but after extended time on the shelf in 2022, he returned in 2023 mixing in an upper-80s slider and splitter much more heavily than ever before. In fact, Gillies often starts at-bats with either of those offerings. He needs to find better feel for locating the splitter but he already has good command of the slider, which has terse movement. Gillies' ceiling is probably going to depend on how that splitter develops. He's already made so many drastic changes to his conditioning and repertoire that we wouldn't rule out Gillies making more adjustments. Right now, he looks like an up/down reliever.</v>
      </c>
      <c r="X1076">
        <f>'Prospects Data'!V1076</f>
        <v>0</v>
      </c>
      <c r="Y1076" t="str">
        <f>'Prospects Data'!W1076</f>
        <v>sa3017686</v>
      </c>
    </row>
    <row r="1077" spans="2:25" x14ac:dyDescent="0.45">
      <c r="B1077">
        <v>38</v>
      </c>
      <c r="C1077" t="s">
        <v>6143</v>
      </c>
      <c r="D1077" t="s">
        <v>76</v>
      </c>
      <c r="E1077" s="7" t="str">
        <f>VLOOKUP(D1077, Index!$A$2:$B$31, 2, FALSE)</f>
        <v>Pirates</v>
      </c>
      <c r="F1077" s="7">
        <f t="shared" si="16"/>
        <v>1076</v>
      </c>
      <c r="G1077" t="str">
        <f>'Prospects Data'!E1077</f>
        <v>SS</v>
      </c>
      <c r="H1077">
        <f>'Prospects Data'!F1077</f>
        <v>0</v>
      </c>
      <c r="I1077">
        <f>'Prospects Data'!G1077</f>
        <v>2029</v>
      </c>
      <c r="J1077">
        <f>'Prospects Data'!H1077</f>
        <v>35</v>
      </c>
      <c r="K1077" t="str">
        <f>'Prospects Data'!I1077</f>
        <v>High</v>
      </c>
      <c r="L1077">
        <f>'Prospects Data'!J1077</f>
        <v>0</v>
      </c>
      <c r="M1077">
        <f>'Prospects Data'!K1077</f>
        <v>18.697222199999999</v>
      </c>
      <c r="N1077" t="str">
        <f>'Prospects Data'!L1077</f>
        <v>6' 2"</v>
      </c>
      <c r="O1077">
        <f>'Prospects Data'!M1077</f>
        <v>195</v>
      </c>
      <c r="P1077" t="str">
        <f>'Prospects Data'!N1077</f>
        <v>L</v>
      </c>
      <c r="Q1077" t="str">
        <f>'Prospects Data'!O1077</f>
        <v>R</v>
      </c>
      <c r="R1077">
        <f>'Prospects Data'!P1077</f>
        <v>2024</v>
      </c>
      <c r="S1077" t="str">
        <f>'Prospects Data'!Q1077</f>
        <v>Draft</v>
      </c>
      <c r="T1077" t="str">
        <f>'Prospects Data'!R1077</f>
        <v>PIT</v>
      </c>
      <c r="U1077">
        <f>'Prospects Data'!S1077</f>
        <v>0</v>
      </c>
      <c r="V1077" t="str">
        <f>'Prospects Data'!T1077</f>
        <v>Wisconsin Lutheran (WI)</v>
      </c>
      <c r="W1077" t="str">
        <f>'Prospects Data'!U1077</f>
        <v>A cold weather bat from a Wisconsin high school, Rynders has a smooth left-handed swing. He consistently puts the ball in the air, already showing above-average raw power with a frame that is still has a very projectable. Rynders has a shot at staying on the dirt, but it'll be a third base if that happens; he can fall back on a corner outfield spot as a last resort if necessary. Either way, the offensive profile is the main appeal with Rynders and he's a name to keep tabs on once he starts his pro career.</v>
      </c>
      <c r="X1077">
        <f>'Prospects Data'!V1077</f>
        <v>0</v>
      </c>
      <c r="Y1077">
        <f>'Prospects Data'!W1077</f>
        <v>0</v>
      </c>
    </row>
    <row r="1078" spans="2:25" x14ac:dyDescent="0.45">
      <c r="B1078">
        <v>38</v>
      </c>
      <c r="C1078" t="s">
        <v>6146</v>
      </c>
      <c r="D1078" t="s">
        <v>98</v>
      </c>
      <c r="E1078" s="7" t="str">
        <f>VLOOKUP(D1078, Index!$A$2:$B$31, 2, FALSE)</f>
        <v>Blue Jays</v>
      </c>
      <c r="F1078" s="7">
        <f t="shared" si="16"/>
        <v>1077</v>
      </c>
      <c r="G1078" t="str">
        <f>'Prospects Data'!E1078</f>
        <v>CF</v>
      </c>
      <c r="H1078" t="str">
        <f>'Prospects Data'!F1078</f>
        <v>CPX</v>
      </c>
      <c r="I1078">
        <f>'Prospects Data'!G1078</f>
        <v>2025</v>
      </c>
      <c r="J1078">
        <f>'Prospects Data'!H1078</f>
        <v>35</v>
      </c>
      <c r="K1078" t="str">
        <f>'Prospects Data'!I1078</f>
        <v>Med</v>
      </c>
      <c r="L1078">
        <f>'Prospects Data'!J1078</f>
        <v>0</v>
      </c>
      <c r="M1078">
        <f>'Prospects Data'!K1078</f>
        <v>21.847222200000001</v>
      </c>
      <c r="N1078" t="str">
        <f>'Prospects Data'!L1078</f>
        <v>5' 6"</v>
      </c>
      <c r="O1078">
        <f>'Prospects Data'!M1078</f>
        <v>156</v>
      </c>
      <c r="P1078" t="str">
        <f>'Prospects Data'!N1078</f>
        <v>R</v>
      </c>
      <c r="Q1078" t="str">
        <f>'Prospects Data'!O1078</f>
        <v>R</v>
      </c>
      <c r="R1078">
        <f>'Prospects Data'!P1078</f>
        <v>2019</v>
      </c>
      <c r="S1078" t="str">
        <f>'Prospects Data'!Q1078</f>
        <v>J2</v>
      </c>
      <c r="T1078" t="str">
        <f>'Prospects Data'!R1078</f>
        <v>COL</v>
      </c>
      <c r="U1078">
        <f>'Prospects Data'!S1078</f>
        <v>120000</v>
      </c>
      <c r="V1078" t="str">
        <f>'Prospects Data'!T1078</f>
        <v>Venezuela</v>
      </c>
      <c r="W1078" t="str">
        <f>'Prospects Data'!U1078</f>
        <v>The compact little Pinto had a huge 2021 DSL statline (.360/.486/.543) but didn't come stateside for instructs with the Rockies, and instead was quickly scouted on the 2022 spring backfields before Colorado traded him to Toronto as part of the Randal Grichuk deal. He has had trouble staying healthy since joining the Jays, with hamstring and quadriceps strains forcing him onto the IL three times in two years. He has played just shy of 80 games in full-season ball combined across the past two seasons. When healthy, Pinto has several catalytic qualities (plus speed and zone control, some bat-to-ball ability) while projecting as an up-the-middle defensive fit, though exactly what position is unclear. He's played all three non-catcher up-the-middle positions as a pro. Pinto's infield hands and actions aren't good, and he hasn't gotten the reps to develop there. He has the speed to play center field but hasn't had a ton of reps there, either. Because of Pinto's size, he lacks traditional power projection. His hit tool and defensive ability will have to carry the entire load if he's going to be a regular in the old school leadoff man mold, but his early career bat-to-ball performance indicates he has a shot. Still, it's more likely that he just passed the A-ball exit on the Otto Lopez highway en route to a 2B/CF utility role.</v>
      </c>
      <c r="X1078">
        <f>'Prospects Data'!V1078</f>
        <v>0</v>
      </c>
      <c r="Y1078" t="str">
        <f>'Prospects Data'!W1078</f>
        <v>sa3015542</v>
      </c>
    </row>
    <row r="1079" spans="2:25" x14ac:dyDescent="0.45">
      <c r="B1079">
        <v>38</v>
      </c>
      <c r="C1079" t="s">
        <v>6149</v>
      </c>
      <c r="D1079" t="s">
        <v>56</v>
      </c>
      <c r="E1079" s="7" t="str">
        <f>VLOOKUP(D1079, Index!$A$2:$B$31, 2, FALSE)</f>
        <v>Brewers</v>
      </c>
      <c r="F1079" s="7">
        <f t="shared" si="16"/>
        <v>1078</v>
      </c>
      <c r="G1079" t="str">
        <f>'Prospects Data'!E1079</f>
        <v>SP</v>
      </c>
      <c r="H1079">
        <f>'Prospects Data'!F1079</f>
        <v>0</v>
      </c>
      <c r="I1079">
        <f>'Prospects Data'!G1079</f>
        <v>2027</v>
      </c>
      <c r="J1079">
        <f>'Prospects Data'!H1079</f>
        <v>35</v>
      </c>
      <c r="K1079" t="str">
        <f>'Prospects Data'!I1079</f>
        <v>Med</v>
      </c>
      <c r="L1079">
        <f>'Prospects Data'!J1079</f>
        <v>0</v>
      </c>
      <c r="M1079">
        <f>'Prospects Data'!K1079</f>
        <v>21.869444399999999</v>
      </c>
      <c r="N1079" t="str">
        <f>'Prospects Data'!L1079</f>
        <v>6' 3"</v>
      </c>
      <c r="O1079">
        <f>'Prospects Data'!M1079</f>
        <v>178</v>
      </c>
      <c r="P1079" t="str">
        <f>'Prospects Data'!N1079</f>
        <v>R</v>
      </c>
      <c r="Q1079" t="str">
        <f>'Prospects Data'!O1079</f>
        <v>R</v>
      </c>
      <c r="R1079">
        <f>'Prospects Data'!P1079</f>
        <v>2024</v>
      </c>
      <c r="S1079" t="str">
        <f>'Prospects Data'!Q1079</f>
        <v>Draft</v>
      </c>
      <c r="T1079" t="str">
        <f>'Prospects Data'!R1079</f>
        <v>MIL</v>
      </c>
      <c r="U1079">
        <f>'Prospects Data'!S1079</f>
        <v>0</v>
      </c>
      <c r="V1079" t="str">
        <f>'Prospects Data'!T1079</f>
        <v>Dallas Baptist</v>
      </c>
      <c r="W1079" t="str">
        <f>'Prospects Data'!U1079</f>
        <v>Skinny, breaking ball-oriented college starter. Cutter, slider, curveball. Fastball has vert spin axis. Athletic starter with uncommon talent for spin. Below-average arm strength, fastball averages 91.</v>
      </c>
      <c r="X1079">
        <f>'Prospects Data'!V1079</f>
        <v>0</v>
      </c>
      <c r="Y1079">
        <f>'Prospects Data'!W1079</f>
        <v>0</v>
      </c>
    </row>
    <row r="1080" spans="2:25" x14ac:dyDescent="0.45">
      <c r="B1080">
        <v>38</v>
      </c>
      <c r="C1080" t="s">
        <v>2026</v>
      </c>
      <c r="D1080" t="s">
        <v>28</v>
      </c>
      <c r="E1080" s="7" t="str">
        <f>VLOOKUP(D1080, Index!$A$2:$B$31, 2, FALSE)</f>
        <v>Red Sox</v>
      </c>
      <c r="F1080" s="7">
        <f t="shared" si="16"/>
        <v>1079</v>
      </c>
      <c r="G1080" t="str">
        <f>'Prospects Data'!E1080</f>
        <v>3B</v>
      </c>
      <c r="H1080" t="str">
        <f>'Prospects Data'!F1080</f>
        <v>AA</v>
      </c>
      <c r="I1080">
        <f>'Prospects Data'!G1080</f>
        <v>2025</v>
      </c>
      <c r="J1080">
        <f>'Prospects Data'!H1080</f>
        <v>35</v>
      </c>
      <c r="K1080" t="str">
        <f>'Prospects Data'!I1080</f>
        <v>High</v>
      </c>
      <c r="L1080">
        <f>'Prospects Data'!J1080</f>
        <v>0</v>
      </c>
      <c r="M1080">
        <f>'Prospects Data'!K1080</f>
        <v>21.605555500000001</v>
      </c>
      <c r="N1080" t="str">
        <f>'Prospects Data'!L1080</f>
        <v>6' 2"</v>
      </c>
      <c r="O1080">
        <f>'Prospects Data'!M1080</f>
        <v>220</v>
      </c>
      <c r="P1080" t="str">
        <f>'Prospects Data'!N1080</f>
        <v>R</v>
      </c>
      <c r="Q1080" t="str">
        <f>'Prospects Data'!O1080</f>
        <v>R</v>
      </c>
      <c r="R1080">
        <f>'Prospects Data'!P1080</f>
        <v>2020</v>
      </c>
      <c r="S1080" t="str">
        <f>'Prospects Data'!Q1080</f>
        <v>Draft</v>
      </c>
      <c r="T1080" t="str">
        <f>'Prospects Data'!R1080</f>
        <v>BOS</v>
      </c>
      <c r="U1080">
        <f>'Prospects Data'!S1080</f>
        <v>1750000</v>
      </c>
      <c r="V1080" t="str">
        <f>'Prospects Data'!T1080</f>
        <v>DeSoto Central HS (MS)</v>
      </c>
      <c r="W1080" t="str">
        <f>'Prospects Data'!U1080</f>
        <v>It's kind of amazing how little Blaze is striking out considering how often he's chasing. He is one of the swing-happiest players in pro baseball and had a chase rate of 40% through the first two months of the season, but he's only striking out 10% of the time and has posted a comfortably above-average batting line as a 21-year-old at Double-A so far. Like a lot of Red Sox hitting prospects, Jordan is better at contacting pitches at the top of the strike zone. His swing is relatively simple and compact, helping him be on time consistently. Jordan has had close to average big league raw power since he was in high school, and because he was physically mature early on, his raw remains in that area.
He's playing a mix of both corner positions. He's a smooth third base defender with elegant footwork and a knack for making accurate throws. One scout's smooth is another scout's slow twitch, and that's also true of Blaze, whose below-average range puts a dent in his playability at third. Jordan is a precocious if projectionless contact hitter with red flag plate discipline. The high-end outcomes for a player like this would be Wilmer Flores, who has had a great 10 year career despite issues similar to Jordan's, or maybe Shea Hillenbrand if Blaze finds a way to get stronger even though he's already a bigger guy. More likely, Jordan will turn out to be a Ryon Healy type.</v>
      </c>
      <c r="X1080" t="str">
        <f>'Prospects Data'!V1080</f>
        <v>XXHtegB3BCA</v>
      </c>
      <c r="Y1080" t="str">
        <f>'Prospects Data'!W1080</f>
        <v>sa3014537</v>
      </c>
    </row>
    <row r="1081" spans="2:25" x14ac:dyDescent="0.45">
      <c r="B1081">
        <v>38</v>
      </c>
      <c r="C1081" t="s">
        <v>6154</v>
      </c>
      <c r="D1081" t="s">
        <v>59</v>
      </c>
      <c r="E1081" s="7" t="str">
        <f>VLOOKUP(D1081, Index!$A$2:$B$31, 2, FALSE)</f>
        <v>Twins</v>
      </c>
      <c r="F1081" s="7">
        <f t="shared" si="16"/>
        <v>1080</v>
      </c>
      <c r="G1081" t="str">
        <f>'Prospects Data'!E1081</f>
        <v>MIRP</v>
      </c>
      <c r="H1081" t="str">
        <f>'Prospects Data'!F1081</f>
        <v>A+</v>
      </c>
      <c r="I1081">
        <f>'Prospects Data'!G1081</f>
        <v>2026</v>
      </c>
      <c r="J1081">
        <f>'Prospects Data'!H1081</f>
        <v>35</v>
      </c>
      <c r="K1081" t="str">
        <f>'Prospects Data'!I1081</f>
        <v>Med</v>
      </c>
      <c r="L1081">
        <f>'Prospects Data'!J1081</f>
        <v>0</v>
      </c>
      <c r="M1081">
        <f>'Prospects Data'!K1081</f>
        <v>25.3833333</v>
      </c>
      <c r="N1081" t="str">
        <f>'Prospects Data'!L1081</f>
        <v>6' 8"</v>
      </c>
      <c r="O1081">
        <f>'Prospects Data'!M1081</f>
        <v>220</v>
      </c>
      <c r="P1081" t="str">
        <f>'Prospects Data'!N1081</f>
        <v>R</v>
      </c>
      <c r="Q1081" t="str">
        <f>'Prospects Data'!O1081</f>
        <v>R</v>
      </c>
      <c r="R1081">
        <f>'Prospects Data'!P1081</f>
        <v>2023</v>
      </c>
      <c r="S1081" t="str">
        <f>'Prospects Data'!Q1081</f>
        <v>UDFA</v>
      </c>
      <c r="T1081" t="str">
        <f>'Prospects Data'!R1081</f>
        <v>MIN</v>
      </c>
      <c r="U1081">
        <f>'Prospects Data'!S1081</f>
        <v>20000</v>
      </c>
      <c r="V1081" t="str">
        <f>'Prospects Data'!T1081</f>
        <v>Oakland University</v>
      </c>
      <c r="W1081" t="str">
        <f>'Prospects Data'!U1081</f>
        <v>Wosinski had Tommy John in 2020 at Akron, transferred to Oakland University, struggled there, went undrafted, latched on with the Eastside Diamond Hoppers of the independent United Shore Professional Baseball League and signed with the Twins in May of last year. They skipped him over Low-A in 2024 and sent Wosinski straight to Cedar Rapids, where the 6-foot-8 righty is having success as a long reliever. Wosinski's size and huge stride down the mound generate over seven feet of extension. His low arm slot helps him create huge tailing action on his changeup and makes his breaking ball a nightmare for righties to pick up. He's only sitting 91-94 and his feel for release is extremely crude, but this is a very interesting older dev project who could be a funky big league "look" reliever who works multiple innings.</v>
      </c>
      <c r="X1081">
        <f>'Prospects Data'!V1081</f>
        <v>0</v>
      </c>
      <c r="Y1081" t="str">
        <f>'Prospects Data'!W1081</f>
        <v>sa3021825</v>
      </c>
    </row>
    <row r="1082" spans="2:25" x14ac:dyDescent="0.45">
      <c r="B1082">
        <v>39</v>
      </c>
      <c r="C1082" t="s">
        <v>6158</v>
      </c>
      <c r="D1082" t="s">
        <v>89</v>
      </c>
      <c r="E1082" s="7" t="str">
        <f>VLOOKUP(D1082, Index!$A$2:$B$31, 2, FALSE)</f>
        <v>Rays</v>
      </c>
      <c r="F1082" s="7">
        <f t="shared" si="16"/>
        <v>1081</v>
      </c>
      <c r="G1082" t="str">
        <f>'Prospects Data'!E1082</f>
        <v>2B</v>
      </c>
      <c r="H1082" t="str">
        <f>'Prospects Data'!F1082</f>
        <v>DSL</v>
      </c>
      <c r="I1082">
        <f>'Prospects Data'!G1082</f>
        <v>2030</v>
      </c>
      <c r="J1082">
        <f>'Prospects Data'!H1082</f>
        <v>40</v>
      </c>
      <c r="K1082" t="str">
        <f>'Prospects Data'!I1082</f>
        <v>Med</v>
      </c>
      <c r="L1082">
        <f>'Prospects Data'!J1082</f>
        <v>0</v>
      </c>
      <c r="M1082">
        <f>'Prospects Data'!K1082</f>
        <v>17.561111100000002</v>
      </c>
      <c r="N1082" t="str">
        <f>'Prospects Data'!L1082</f>
        <v>5' 10"</v>
      </c>
      <c r="O1082">
        <f>'Prospects Data'!M1082</f>
        <v>160</v>
      </c>
      <c r="P1082" t="str">
        <f>'Prospects Data'!N1082</f>
        <v>R</v>
      </c>
      <c r="Q1082" t="str">
        <f>'Prospects Data'!O1082</f>
        <v>R</v>
      </c>
      <c r="R1082">
        <f>'Prospects Data'!P1082</f>
        <v>2024</v>
      </c>
      <c r="S1082" t="str">
        <f>'Prospects Data'!Q1082</f>
        <v>Intl15</v>
      </c>
      <c r="T1082" t="str">
        <f>'Prospects Data'!R1082</f>
        <v>TBR</v>
      </c>
      <c r="U1082">
        <f>'Prospects Data'!S1082</f>
        <v>800000</v>
      </c>
      <c r="V1082" t="str">
        <f>'Prospects Data'!T1082</f>
        <v>Venezuela</v>
      </c>
      <c r="W1082" t="str">
        <f>'Prospects Data'!U1082</f>
        <v>Brachi signed for $800,000 in January and was ranked higher on our international amateur board than a player getting that kind of bonus typically would be. He's a gritty scout favorite with limited tools but advanced baseball acumen and feel to hit. Brachi is compactly built and performed from a contact standpoint as an amateur, which is in Tampa's wheelhouse in that market. He's currently in the DSL and off to a start that's commensurate with his amateur report, with very few strikeouts but not a lot of power. This is a skill set we tend to favor, and it's a good offensive foundation for a middle infield prospect with modest ceiling.</v>
      </c>
      <c r="X1082">
        <f>'Prospects Data'!V1082</f>
        <v>0</v>
      </c>
      <c r="Y1082" t="str">
        <f>'Prospects Data'!W1082</f>
        <v>sa3023784</v>
      </c>
    </row>
    <row r="1083" spans="2:25" x14ac:dyDescent="0.45">
      <c r="B1083">
        <v>39</v>
      </c>
      <c r="C1083" t="s">
        <v>6161</v>
      </c>
      <c r="D1083" t="s">
        <v>191</v>
      </c>
      <c r="E1083" s="7" t="str">
        <f>VLOOKUP(D1083, Index!$A$2:$B$31, 2, FALSE)</f>
        <v>Astros</v>
      </c>
      <c r="F1083" s="7">
        <f t="shared" si="16"/>
        <v>1082</v>
      </c>
      <c r="G1083" t="str">
        <f>'Prospects Data'!E1083</f>
        <v>SIRP</v>
      </c>
      <c r="H1083" t="str">
        <f>'Prospects Data'!F1083</f>
        <v>A</v>
      </c>
      <c r="I1083">
        <f>'Prospects Data'!G1083</f>
        <v>2028</v>
      </c>
      <c r="J1083">
        <f>'Prospects Data'!H1083</f>
        <v>35</v>
      </c>
      <c r="K1083" t="str">
        <f>'Prospects Data'!I1083</f>
        <v>High</v>
      </c>
      <c r="L1083">
        <f>'Prospects Data'!J1083</f>
        <v>0</v>
      </c>
      <c r="M1083">
        <f>'Prospects Data'!K1083</f>
        <v>22.241666599999999</v>
      </c>
      <c r="N1083" t="str">
        <f>'Prospects Data'!L1083</f>
        <v>6' 3"</v>
      </c>
      <c r="O1083">
        <f>'Prospects Data'!M1083</f>
        <v>195</v>
      </c>
      <c r="P1083" t="str">
        <f>'Prospects Data'!N1083</f>
        <v>L</v>
      </c>
      <c r="Q1083" t="str">
        <f>'Prospects Data'!O1083</f>
        <v>L</v>
      </c>
      <c r="R1083">
        <f>'Prospects Data'!P1083</f>
        <v>2023</v>
      </c>
      <c r="S1083" t="str">
        <f>'Prospects Data'!Q1083</f>
        <v>Draft</v>
      </c>
      <c r="T1083" t="str">
        <f>'Prospects Data'!R1083</f>
        <v>HOU</v>
      </c>
      <c r="U1083">
        <f>'Prospects Data'!S1083</f>
        <v>150000</v>
      </c>
      <c r="V1083" t="str">
        <f>'Prospects Data'!T1083</f>
        <v>Murray State JC (OK)</v>
      </c>
      <c r="W1083" t="str">
        <f>'Prospects Data'!U1083</f>
        <v>Langford is a developmental relief prospect with some very exciting athletic traits and pitch characteristics that could make his fastball dominant if the Astros can help him to throw harder. Langford pedals his lanky frame way down the mound, generating seven feet of extension. Such an extreme drop-and-drive delivery creates an uphill angle on Langford's fastball, which also has a backspinning axis. Those two things in concert give his fastball enormous potential if the small school lefty can add velocity on a pro program. It's also difficult for Langford to maintain a consistent release when he's efforting so much to get down the mound. Langford casts many of his changeups, and his sliders often finish way out the zone, but both occasionally flash bat-missing movement. As a junior college draftee, it's plausible any of Langford's issues will be remedied by pro instruction. He's a high-priority deep sleeper.</v>
      </c>
      <c r="X1083">
        <f>'Prospects Data'!V1083</f>
        <v>0</v>
      </c>
      <c r="Y1083" t="str">
        <f>'Prospects Data'!W1083</f>
        <v>sa3022800</v>
      </c>
    </row>
    <row r="1084" spans="2:25" x14ac:dyDescent="0.45">
      <c r="B1084">
        <v>39</v>
      </c>
      <c r="C1084" t="s">
        <v>6165</v>
      </c>
      <c r="D1084" t="s">
        <v>31</v>
      </c>
      <c r="E1084" s="7" t="str">
        <f>VLOOKUP(D1084, Index!$A$2:$B$31, 2, FALSE)</f>
        <v>Cubs</v>
      </c>
      <c r="F1084" s="7">
        <f t="shared" si="16"/>
        <v>1083</v>
      </c>
      <c r="G1084" t="str">
        <f>'Prospects Data'!E1084</f>
        <v>SIRP</v>
      </c>
      <c r="H1084" t="str">
        <f>'Prospects Data'!F1084</f>
        <v>A+</v>
      </c>
      <c r="I1084">
        <f>'Prospects Data'!G1084</f>
        <v>2026</v>
      </c>
      <c r="J1084">
        <f>'Prospects Data'!H1084</f>
        <v>35</v>
      </c>
      <c r="K1084" t="str">
        <f>'Prospects Data'!I1084</f>
        <v>Med</v>
      </c>
      <c r="L1084">
        <f>'Prospects Data'!J1084</f>
        <v>0</v>
      </c>
      <c r="M1084">
        <f>'Prospects Data'!K1084</f>
        <v>21.2166666</v>
      </c>
      <c r="N1084" t="str">
        <f>'Prospects Data'!L1084</f>
        <v>6' 3"</v>
      </c>
      <c r="O1084">
        <f>'Prospects Data'!M1084</f>
        <v>190</v>
      </c>
      <c r="P1084" t="str">
        <f>'Prospects Data'!N1084</f>
        <v>L</v>
      </c>
      <c r="Q1084" t="str">
        <f>'Prospects Data'!O1084</f>
        <v>L</v>
      </c>
      <c r="R1084">
        <f>'Prospects Data'!P1084</f>
        <v>2021</v>
      </c>
      <c r="S1084" t="str">
        <f>'Prospects Data'!Q1084</f>
        <v>Draft</v>
      </c>
      <c r="T1084" t="str">
        <f>'Prospects Data'!R1084</f>
        <v>CHC</v>
      </c>
      <c r="U1084">
        <f>'Prospects Data'!S1084</f>
        <v>900000</v>
      </c>
      <c r="V1084" t="str">
        <f>'Prospects Data'!T1084</f>
        <v>IMG Academy</v>
      </c>
      <c r="W1084" t="str">
        <f>'Prospects Data'!U1084</f>
        <v>Gray got just shy of $1 million in the third round of the 2021 draft, then had TJ in 2022. Back in 2023, he struck out a little more than 33% of opposing hitters as he pitched 34 affiliated innings across 14 starts, working two to three innings per outing. In 2024, he's been more in the three to four inning range and is again missing a ton of bats, but he's also missing the strike zone. Gray has walked nearly 20% of opposing hitters since returning from TJ. His delivery has deception and a late arm stroke that he doesn't really have feel for repeating, and many of his pitches sail nowhere near the zone. He also hasn't quite retained his peak pre-surgery velocity: Gray's fastball has been sitting about 91 mph so far in 2024, a tick or two below the way he looked at his best. That pitch has enough riding life to play despite it's velo, and Gray's upper-70s slurve has plus break. It's reasonable to hope Gray will hone his control as he gets his footing in pro ball but probably not so much that he can start. He's looking more and more like a lefty relief prospect.</v>
      </c>
      <c r="X1084" t="str">
        <f>'Prospects Data'!V1084</f>
        <v>01hQ2fMzewM</v>
      </c>
      <c r="Y1084" t="str">
        <f>'Prospects Data'!W1084</f>
        <v>sa3017964</v>
      </c>
    </row>
    <row r="1085" spans="2:25" x14ac:dyDescent="0.45">
      <c r="B1085">
        <v>39</v>
      </c>
      <c r="C1085" t="s">
        <v>6169</v>
      </c>
      <c r="D1085" t="s">
        <v>16</v>
      </c>
      <c r="E1085" s="7" t="str">
        <f>VLOOKUP(D1085, Index!$A$2:$B$31, 2, FALSE)</f>
        <v>Giants</v>
      </c>
      <c r="F1085" s="7">
        <f t="shared" si="16"/>
        <v>1084</v>
      </c>
      <c r="G1085" t="str">
        <f>'Prospects Data'!E1085</f>
        <v>SIRP</v>
      </c>
      <c r="H1085" t="str">
        <f>'Prospects Data'!F1085</f>
        <v>AAA</v>
      </c>
      <c r="I1085">
        <f>'Prospects Data'!G1085</f>
        <v>2025</v>
      </c>
      <c r="J1085">
        <f>'Prospects Data'!H1085</f>
        <v>35</v>
      </c>
      <c r="K1085" t="str">
        <f>'Prospects Data'!I1085</f>
        <v>High</v>
      </c>
      <c r="L1085">
        <f>'Prospects Data'!J1085</f>
        <v>0</v>
      </c>
      <c r="M1085">
        <f>'Prospects Data'!K1085</f>
        <v>26.1305555</v>
      </c>
      <c r="N1085" t="str">
        <f>'Prospects Data'!L1085</f>
        <v>6' 3"</v>
      </c>
      <c r="O1085">
        <f>'Prospects Data'!M1085</f>
        <v>180</v>
      </c>
      <c r="P1085" t="str">
        <f>'Prospects Data'!N1085</f>
        <v>R</v>
      </c>
      <c r="Q1085" t="str">
        <f>'Prospects Data'!O1085</f>
        <v>R</v>
      </c>
      <c r="R1085">
        <f>'Prospects Data'!P1085</f>
        <v>2019</v>
      </c>
      <c r="S1085" t="str">
        <f>'Prospects Data'!Q1085</f>
        <v>Draft</v>
      </c>
      <c r="T1085" t="str">
        <f>'Prospects Data'!R1085</f>
        <v>SFG</v>
      </c>
      <c r="U1085">
        <f>'Prospects Data'!S1085</f>
        <v>100000</v>
      </c>
      <c r="V1085" t="str">
        <f>'Prospects Data'!T1085</f>
        <v>West Alabama</v>
      </c>
      <c r="W1085" t="str">
        <f>'Prospects Data'!U1085</f>
        <v>After experiencing delays to his development â€“ first the 2020 shutdown, then a 2021 meniscus tear â€“ Waites rocketed from High-A to the majors in 2022 as he pumped upper-90s gas past hitters and struck out well over 40% of them during the season. He dealt with a lat strain during 2023 spring camp and pitched with reduced velocity when he returned, velo that ticked down more and more throughout the year until Waites went from sitting 97-101 at peak to 93-96 toward the end of his season. He had his second career Tommy John in September and will miss all of 2024.  
Healthy Waites' fastball touches triple-digits, misses bats up in the zone, and punishes righties on the inside of the plate. His slider quality and command were not especially good (he only throws it 20% of the time), and much of the swing-and-miss with his breaking ball is the result of the batter gearing up for the fastball rather than the quality of the slider on its own. Waites hasn't had a ton of reps â€” his 41 innings in 2022 were easily the most of his career. It's plausible he could improve his slider or command enough to be more than the wild up/down reliever he was projected as before his most recent TJ, but another year of missed development will make that more difficult. He'll be nearly 27 when he next throws a competitive pitch and we expect he'll be more of a "lightning in a bottle" type reliever who could make a meaningful big league bullpen impact but probably during a narrow window of time rather than for five or more consistent seasons.</v>
      </c>
      <c r="X1085" t="str">
        <f>'Prospects Data'!V1085</f>
        <v>MLJppK4zrtQ</v>
      </c>
      <c r="Y1085">
        <f>'Prospects Data'!W1085</f>
        <v>25665</v>
      </c>
    </row>
    <row r="1086" spans="2:25" x14ac:dyDescent="0.45">
      <c r="B1086">
        <v>39</v>
      </c>
      <c r="C1086" t="s">
        <v>6173</v>
      </c>
      <c r="D1086" t="s">
        <v>10</v>
      </c>
      <c r="E1086" s="7" t="str">
        <f>VLOOKUP(D1086, Index!$A$2:$B$31, 2, FALSE)</f>
        <v>Mets</v>
      </c>
      <c r="F1086" s="7">
        <f t="shared" si="16"/>
        <v>1085</v>
      </c>
      <c r="G1086" t="str">
        <f>'Prospects Data'!E1086</f>
        <v>SIRP</v>
      </c>
      <c r="H1086" t="str">
        <f>'Prospects Data'!F1086</f>
        <v>A+</v>
      </c>
      <c r="I1086">
        <f>'Prospects Data'!G1086</f>
        <v>2026</v>
      </c>
      <c r="J1086">
        <f>'Prospects Data'!H1086</f>
        <v>35</v>
      </c>
      <c r="K1086" t="str">
        <f>'Prospects Data'!I1086</f>
        <v>High</v>
      </c>
      <c r="L1086">
        <f>'Prospects Data'!J1086</f>
        <v>0</v>
      </c>
      <c r="M1086">
        <f>'Prospects Data'!K1086</f>
        <v>22.891666600000001</v>
      </c>
      <c r="N1086" t="str">
        <f>'Prospects Data'!L1086</f>
        <v>6' 2"</v>
      </c>
      <c r="O1086">
        <f>'Prospects Data'!M1086</f>
        <v>230</v>
      </c>
      <c r="P1086" t="str">
        <f>'Prospects Data'!N1086</f>
        <v>R</v>
      </c>
      <c r="Q1086" t="str">
        <f>'Prospects Data'!O1086</f>
        <v>R</v>
      </c>
      <c r="R1086">
        <f>'Prospects Data'!P1086</f>
        <v>2021</v>
      </c>
      <c r="S1086" t="str">
        <f>'Prospects Data'!Q1086</f>
        <v>Intl15</v>
      </c>
      <c r="T1086" t="str">
        <f>'Prospects Data'!R1086</f>
        <v>NYM</v>
      </c>
      <c r="U1086">
        <f>'Prospects Data'!S1086</f>
        <v>0</v>
      </c>
      <c r="V1086" t="str">
        <f>'Prospects Data'!T1086</f>
        <v>Venezuela</v>
      </c>
      <c r="W1086" t="str">
        <f>'Prospects Data'!U1086</f>
        <v>After he pitched well in relief in 2022, the Mets moved the hard-throwing Gomez into the rotation at High-A Brooklyn to begin the 2023 season. He made three short starts there before he needed Tommy John and he has yet to pitch at an affiliate in 2024. When healthy, Gomez sits 94-96 mph and peaks at 99 out of the bullpen while bending in a slider in the 84-88 mph range that was above average due more to its velocity than its raw movement. Some of the few changeups he throws have encouraging vertical drop, enough that Gomez looks like a potential three-pitch prospect who had a shot to start on paper. But his feel for throwing strikes, especially quality fastball strikes, is not anywhere close to where it would need to be for Gomez to start. He could be a really nasty reliever, a role that was made more likely by his injury.</v>
      </c>
      <c r="X1086">
        <f>'Prospects Data'!V1086</f>
        <v>0</v>
      </c>
      <c r="Y1086" t="str">
        <f>'Prospects Data'!W1086</f>
        <v>sa3017645</v>
      </c>
    </row>
    <row r="1087" spans="2:25" x14ac:dyDescent="0.45">
      <c r="B1087">
        <v>39</v>
      </c>
      <c r="C1087" t="s">
        <v>6176</v>
      </c>
      <c r="D1087" t="s">
        <v>155</v>
      </c>
      <c r="E1087" s="7" t="str">
        <f>VLOOKUP(D1087, Index!$A$2:$B$31, 2, FALSE)</f>
        <v>Royals</v>
      </c>
      <c r="F1087" s="7">
        <f t="shared" si="16"/>
        <v>1086</v>
      </c>
      <c r="G1087" t="str">
        <f>'Prospects Data'!E1087</f>
        <v>SIRP</v>
      </c>
      <c r="H1087" t="str">
        <f>'Prospects Data'!F1087</f>
        <v>AA</v>
      </c>
      <c r="I1087">
        <f>'Prospects Data'!G1087</f>
        <v>2025</v>
      </c>
      <c r="J1087">
        <f>'Prospects Data'!H1087</f>
        <v>35</v>
      </c>
      <c r="K1087" t="str">
        <f>'Prospects Data'!I1087</f>
        <v>High</v>
      </c>
      <c r="L1087">
        <f>'Prospects Data'!J1087</f>
        <v>0</v>
      </c>
      <c r="M1087">
        <f>'Prospects Data'!K1087</f>
        <v>24.975000000000001</v>
      </c>
      <c r="N1087" t="str">
        <f>'Prospects Data'!L1087</f>
        <v>6' 3"</v>
      </c>
      <c r="O1087">
        <f>'Prospects Data'!M1087</f>
        <v>190</v>
      </c>
      <c r="P1087" t="str">
        <f>'Prospects Data'!N1087</f>
        <v>R</v>
      </c>
      <c r="Q1087" t="str">
        <f>'Prospects Data'!O1087</f>
        <v>R</v>
      </c>
      <c r="R1087">
        <f>'Prospects Data'!P1087</f>
        <v>2020</v>
      </c>
      <c r="S1087" t="str">
        <f>'Prospects Data'!Q1087</f>
        <v>Draft</v>
      </c>
      <c r="T1087" t="str">
        <f>'Prospects Data'!R1087</f>
        <v>NYY</v>
      </c>
      <c r="U1087">
        <f>'Prospects Data'!S1087</f>
        <v>600000</v>
      </c>
      <c r="V1087" t="str">
        <f>'Prospects Data'!T1087</f>
        <v>Northwest Florida JC</v>
      </c>
      <c r="W1087" t="str">
        <f>'Prospects Data'!U1087</f>
        <v>Way was a fourth round pick by the Yankees in the 2020 draft and was in the deal that sent Andrew Benintendi to New York in 2022. After walking 16.3% of batters in the Texas League last season, contributing to his 6.67 ERA mark on the year, free passes continue to plague Way as heâ€™s repeating Double-A. He has a lengthy arm circle and throws from a three-quarters slot, but his arm is frequently late on foot strike, which greatly hinders his ability to harness his mix in the zone. His primary fastball is a sinker that sits 95-97 mph and shows above-average tail and sinking action; it's capable of effectively crowding right-handed hitters in on their hands when located properly. An 84-89 mph slider is his go-to secondary offering. His best ones show hard two-plane action, but they tend to shorten up on him when he gets on the side of it (which is often). Thereâ€™s also a 85-88 mph changeup in Wayâ€™s mix that has slight fade and depth, but it's very rarely used. Way's build, arm speed, and pure stuff are intriguing, but his volatile control continues to be a roadblock in his development path. He remains a high-variance relief prospect whose most likely outcome is as an up/down single-inning guy until thereâ€™s improvement in his strike throwing ability.</v>
      </c>
      <c r="X1087">
        <f>'Prospects Data'!V1087</f>
        <v>0</v>
      </c>
      <c r="Y1087" t="str">
        <f>'Prospects Data'!W1087</f>
        <v>sa3014462</v>
      </c>
    </row>
    <row r="1088" spans="2:25" x14ac:dyDescent="0.45">
      <c r="B1088">
        <v>39</v>
      </c>
      <c r="C1088" t="s">
        <v>6180</v>
      </c>
      <c r="D1088" t="s">
        <v>178</v>
      </c>
      <c r="E1088" s="7" t="str">
        <f>VLOOKUP(D1088, Index!$A$2:$B$31, 2, FALSE)</f>
        <v>Yankees</v>
      </c>
      <c r="F1088" s="7">
        <f t="shared" si="16"/>
        <v>1087</v>
      </c>
      <c r="G1088" t="str">
        <f>'Prospects Data'!E1088</f>
        <v>SP</v>
      </c>
      <c r="H1088" t="str">
        <f>'Prospects Data'!F1088</f>
        <v>DSL</v>
      </c>
      <c r="I1088">
        <f>'Prospects Data'!G1088</f>
        <v>2028</v>
      </c>
      <c r="J1088">
        <f>'Prospects Data'!H1088</f>
        <v>35</v>
      </c>
      <c r="K1088" t="str">
        <f>'Prospects Data'!I1088</f>
        <v>High</v>
      </c>
      <c r="L1088">
        <f>'Prospects Data'!J1088</f>
        <v>0</v>
      </c>
      <c r="M1088">
        <f>'Prospects Data'!K1088</f>
        <v>18.4277777</v>
      </c>
      <c r="N1088" t="str">
        <f>'Prospects Data'!L1088</f>
        <v>6' 6"</v>
      </c>
      <c r="O1088">
        <f>'Prospects Data'!M1088</f>
        <v>255</v>
      </c>
      <c r="P1088" t="str">
        <f>'Prospects Data'!N1088</f>
        <v>R</v>
      </c>
      <c r="Q1088" t="str">
        <f>'Prospects Data'!O1088</f>
        <v>R</v>
      </c>
      <c r="R1088">
        <f>'Prospects Data'!P1088</f>
        <v>2023</v>
      </c>
      <c r="S1088" t="str">
        <f>'Prospects Data'!Q1088</f>
        <v>Intl15</v>
      </c>
      <c r="T1088" t="str">
        <f>'Prospects Data'!R1088</f>
        <v>NYY</v>
      </c>
      <c r="U1088">
        <f>'Prospects Data'!S1088</f>
        <v>409000</v>
      </c>
      <c r="V1088" t="str">
        <f>'Prospects Data'!T1088</f>
        <v>Dominican Republic</v>
      </c>
      <c r="W1088" t="str">
        <f>'Prospects Data'!U1088</f>
        <v>Alejandro's measurables aren't a typo â€” he's a massive and fairly athletic teenage pitching prospect with a heavy low-90s sinker that routinely touches 95 mph. He also has a promising two-plane slider. This is not a traditionally projectable pitching prospect. Alejandro is already pretty filled out, but he's so young that there might yet be more arm strength here just via maturity. Alejandro isn't a premium on-mound athlete, but he does have impressive feel for release for a pitcher his size and age. The middle range of his outcomes probably puts him in the bullpen. On talent, Jerson belongs in the honorable mention section, but we're talking about a guy with rare size and physicality and a potentially special arm, so he's elevated slightly here.</v>
      </c>
      <c r="X1088">
        <f>'Prospects Data'!V1088</f>
        <v>0</v>
      </c>
      <c r="Y1088" t="str">
        <f>'Prospects Data'!W1088</f>
        <v>sa3021533</v>
      </c>
    </row>
    <row r="1089" spans="2:25" x14ac:dyDescent="0.45">
      <c r="B1089">
        <v>39</v>
      </c>
      <c r="C1089" t="s">
        <v>6183</v>
      </c>
      <c r="D1089" t="s">
        <v>18</v>
      </c>
      <c r="E1089" s="7" t="str">
        <f>VLOOKUP(D1089, Index!$A$2:$B$31, 2, FALSE)</f>
        <v>Diamondbacks</v>
      </c>
      <c r="F1089" s="7">
        <f t="shared" si="16"/>
        <v>1088</v>
      </c>
      <c r="G1089" t="str">
        <f>'Prospects Data'!E1089</f>
        <v>C</v>
      </c>
      <c r="H1089" t="str">
        <f>'Prospects Data'!F1089</f>
        <v>A</v>
      </c>
      <c r="I1089">
        <f>'Prospects Data'!G1089</f>
        <v>2027</v>
      </c>
      <c r="J1089">
        <f>'Prospects Data'!H1089</f>
        <v>35</v>
      </c>
      <c r="K1089" t="str">
        <f>'Prospects Data'!I1089</f>
        <v>Med</v>
      </c>
      <c r="L1089">
        <f>'Prospects Data'!J1089</f>
        <v>0</v>
      </c>
      <c r="M1089">
        <f>'Prospects Data'!K1089</f>
        <v>20.205555499999999</v>
      </c>
      <c r="N1089" t="str">
        <f>'Prospects Data'!L1089</f>
        <v>6' 2"</v>
      </c>
      <c r="O1089">
        <f>'Prospects Data'!M1089</f>
        <v>230</v>
      </c>
      <c r="P1089" t="str">
        <f>'Prospects Data'!N1089</f>
        <v>R</v>
      </c>
      <c r="Q1089" t="str">
        <f>'Prospects Data'!O1089</f>
        <v>R</v>
      </c>
      <c r="R1089">
        <f>'Prospects Data'!P1089</f>
        <v>2021</v>
      </c>
      <c r="S1089" t="str">
        <f>'Prospects Data'!Q1089</f>
        <v>Intl15</v>
      </c>
      <c r="T1089" t="str">
        <f>'Prospects Data'!R1089</f>
        <v>ARI</v>
      </c>
      <c r="U1089">
        <f>'Prospects Data'!S1089</f>
        <v>500000</v>
      </c>
      <c r="V1089" t="str">
        <f>'Prospects Data'!T1089</f>
        <v>Venezuela</v>
      </c>
      <c r="W1089" t="str">
        <f>'Prospects Data'!U1089</f>
        <v>Castillo is a big-framed, defense-oriented catching prospect with middling bat speed. He's a skilled and dynamic receiver who'll go to one knee while he receives the pitch rather than start on one knee and remain static. His size and comfort back there are both very promising, while Castillo's arm strength and accuracy are solid. He needs to improve as a ball-blocker, but he's only 19 and has the frame to absorb errant pitches. On offense, Castillo has a swing driven by his bottom hand and doesn't do a ton of damage. At his age and size, he has a chance to develop more power, but realistically he's a good backup catching prospect.</v>
      </c>
      <c r="X1089">
        <f>'Prospects Data'!V1089</f>
        <v>0</v>
      </c>
      <c r="Y1089" t="str">
        <f>'Prospects Data'!W1089</f>
        <v>sa3015863</v>
      </c>
    </row>
    <row r="1090" spans="2:25" x14ac:dyDescent="0.45">
      <c r="B1090">
        <v>39</v>
      </c>
      <c r="C1090" t="s">
        <v>6186</v>
      </c>
      <c r="D1090" t="s">
        <v>36</v>
      </c>
      <c r="E1090" s="7" t="str">
        <f>VLOOKUP(D1090, Index!$A$2:$B$31, 2, FALSE)</f>
        <v>Reds</v>
      </c>
      <c r="F1090" s="7">
        <f t="shared" si="16"/>
        <v>1089</v>
      </c>
      <c r="G1090" t="str">
        <f>'Prospects Data'!E1090</f>
        <v>2B</v>
      </c>
      <c r="H1090">
        <f>'Prospects Data'!F1090</f>
        <v>0</v>
      </c>
      <c r="I1090">
        <f>'Prospects Data'!G1090</f>
        <v>2027</v>
      </c>
      <c r="J1090">
        <f>'Prospects Data'!H1090</f>
        <v>35</v>
      </c>
      <c r="K1090" t="str">
        <f>'Prospects Data'!I1090</f>
        <v>Low</v>
      </c>
      <c r="L1090">
        <f>'Prospects Data'!J1090</f>
        <v>0</v>
      </c>
      <c r="M1090">
        <f>'Prospects Data'!K1090</f>
        <v>21.408333299999999</v>
      </c>
      <c r="N1090" t="str">
        <f>'Prospects Data'!L1090</f>
        <v>5' 11"</v>
      </c>
      <c r="O1090">
        <f>'Prospects Data'!M1090</f>
        <v>200</v>
      </c>
      <c r="P1090" t="str">
        <f>'Prospects Data'!N1090</f>
        <v>L</v>
      </c>
      <c r="Q1090" t="str">
        <f>'Prospects Data'!O1090</f>
        <v>R</v>
      </c>
      <c r="R1090">
        <f>'Prospects Data'!P1090</f>
        <v>2024</v>
      </c>
      <c r="S1090" t="str">
        <f>'Prospects Data'!Q1090</f>
        <v>Draft</v>
      </c>
      <c r="T1090" t="str">
        <f>'Prospects Data'!R1090</f>
        <v>CIN</v>
      </c>
      <c r="U1090">
        <f>'Prospects Data'!S1090</f>
        <v>0</v>
      </c>
      <c r="V1090" t="str">
        <f>'Prospects Data'!T1090</f>
        <v>Alabama</v>
      </c>
      <c r="W1090" t="str">
        <f>'Prospects Data'!U1090</f>
        <v>A slightly built 21-year-old second baseman, Stovall posted a .944 OPS in 2024 at Arkansas. His hacks are consistently full of aggressive intent that produces hard contact, but itâ€™s not an offensive profile that will produce many long balls, relying on doubles for extra-base impact instead. Stovall is limited to second base on the dirt due to his fringy arm strength. However, he'll likely be a solid defender at the position with his soft hands and the range he can cover despite being an average runner at best.</v>
      </c>
      <c r="X1090">
        <f>'Prospects Data'!V1090</f>
        <v>0</v>
      </c>
      <c r="Y1090">
        <f>'Prospects Data'!W1090</f>
        <v>0</v>
      </c>
    </row>
    <row r="1091" spans="2:25" x14ac:dyDescent="0.45">
      <c r="B1091">
        <v>39</v>
      </c>
      <c r="C1091" t="s">
        <v>6188</v>
      </c>
      <c r="D1091" t="s">
        <v>46</v>
      </c>
      <c r="E1091" s="7" t="str">
        <f>VLOOKUP(D1091, Index!$A$2:$B$31, 2, FALSE)</f>
        <v>Dodgers</v>
      </c>
      <c r="F1091" s="7">
        <f t="shared" si="16"/>
        <v>1090</v>
      </c>
      <c r="G1091" t="str">
        <f>'Prospects Data'!E1091</f>
        <v>SP</v>
      </c>
      <c r="H1091" t="str">
        <f>'Prospects Data'!F1091</f>
        <v>A+</v>
      </c>
      <c r="I1091">
        <f>'Prospects Data'!G1091</f>
        <v>2026</v>
      </c>
      <c r="J1091">
        <f>'Prospects Data'!H1091</f>
        <v>35</v>
      </c>
      <c r="K1091" t="str">
        <f>'Prospects Data'!I1091</f>
        <v>High</v>
      </c>
      <c r="L1091">
        <f>'Prospects Data'!J1091</f>
        <v>0</v>
      </c>
      <c r="M1091">
        <f>'Prospects Data'!K1091</f>
        <v>23.024999999999999</v>
      </c>
      <c r="N1091" t="str">
        <f>'Prospects Data'!L1091</f>
        <v>6' 6"</v>
      </c>
      <c r="O1091">
        <f>'Prospects Data'!M1091</f>
        <v>200</v>
      </c>
      <c r="P1091" t="str">
        <f>'Prospects Data'!N1091</f>
        <v>R</v>
      </c>
      <c r="Q1091" t="str">
        <f>'Prospects Data'!O1091</f>
        <v>R</v>
      </c>
      <c r="R1091">
        <f>'Prospects Data'!P1091</f>
        <v>2019</v>
      </c>
      <c r="S1091" t="str">
        <f>'Prospects Data'!Q1091</f>
        <v>J2</v>
      </c>
      <c r="T1091" t="str">
        <f>'Prospects Data'!R1091</f>
        <v>LAD</v>
      </c>
      <c r="U1091">
        <f>'Prospects Data'!S1091</f>
        <v>0</v>
      </c>
      <c r="V1091" t="str">
        <f>'Prospects Data'!T1091</f>
        <v>Mexico</v>
      </c>
      <c r="W1091" t="str">
        <f>'Prospects Data'!U1091</f>
        <v>It's become more common for prospects to spend more than one year in the DSL and that's the case for Rodriguez, who is 22 and only has 24 domestic pro innings under his belt, and has basically been a pro reliever to this point. Rodriguez has an elite frame and body projection. He's built like an NBA shooting guard at a lanky, well-proportioned 6-foot-6, and his delivery has beautiful fluidity. His fastball sat 92-95 during the regular season and was peaking above that during instructs. The makings of a viable changeup and curveball are both here, with the changeup's development ahead right now. This is a deep projection arm who has a chance to throw harder into his mid-20s.</v>
      </c>
      <c r="X1091" t="str">
        <f>'Prospects Data'!V1091</f>
        <v>_FWX3h9oYwU</v>
      </c>
      <c r="Y1091" t="str">
        <f>'Prospects Data'!W1091</f>
        <v>sa3015437</v>
      </c>
    </row>
    <row r="1092" spans="2:25" x14ac:dyDescent="0.45">
      <c r="B1092">
        <v>39</v>
      </c>
      <c r="C1092" t="s">
        <v>1410</v>
      </c>
      <c r="D1092" t="s">
        <v>170</v>
      </c>
      <c r="E1092" s="7" t="str">
        <f>VLOOKUP(D1092, Index!$A$2:$B$31, 2, FALSE)</f>
        <v>Guardians</v>
      </c>
      <c r="F1092" s="7">
        <f t="shared" ref="F1092:F1155" si="17">F1091+1</f>
        <v>1091</v>
      </c>
      <c r="G1092" t="str">
        <f>'Prospects Data'!E1092</f>
        <v>2B</v>
      </c>
      <c r="H1092" t="str">
        <f>'Prospects Data'!F1092</f>
        <v>AA</v>
      </c>
      <c r="I1092">
        <f>'Prospects Data'!G1092</f>
        <v>2027</v>
      </c>
      <c r="J1092">
        <f>'Prospects Data'!H1092</f>
        <v>35</v>
      </c>
      <c r="K1092" t="str">
        <f>'Prospects Data'!I1092</f>
        <v>Low</v>
      </c>
      <c r="L1092">
        <f>'Prospects Data'!J1092</f>
        <v>0</v>
      </c>
      <c r="M1092">
        <f>'Prospects Data'!K1092</f>
        <v>23.011111100000001</v>
      </c>
      <c r="N1092" t="str">
        <f>'Prospects Data'!L1092</f>
        <v>5' 8"</v>
      </c>
      <c r="O1092">
        <f>'Prospects Data'!M1092</f>
        <v>170</v>
      </c>
      <c r="P1092" t="str">
        <f>'Prospects Data'!N1092</f>
        <v>L</v>
      </c>
      <c r="Q1092" t="str">
        <f>'Prospects Data'!O1092</f>
        <v>R</v>
      </c>
      <c r="R1092">
        <f>'Prospects Data'!P1092</f>
        <v>2022</v>
      </c>
      <c r="S1092" t="str">
        <f>'Prospects Data'!Q1092</f>
        <v>Draft</v>
      </c>
      <c r="T1092" t="str">
        <f>'Prospects Data'!R1092</f>
        <v>CLE</v>
      </c>
      <c r="U1092">
        <f>'Prospects Data'!S1092</f>
        <v>300000</v>
      </c>
      <c r="V1092" t="str">
        <f>'Prospects Data'!T1092</f>
        <v>UNC Charlotte</v>
      </c>
      <c r="W1092" t="str">
        <f>'Prospects Data'!U1092</f>
        <v>A twitchy little second baseman who can really hit, Furman had nearly twice as many walks as strikeouts as a draft-eligible sophomore with UNC Charlotte. He turned 21 just a few days after the 2022 draft, so of course Cleveland was all over him and gave him $300,000 in the fourth round. Furman didn't play pro ball immediately after he signed, with his career instead getting underway in 2023, when he posted one of the lowest swinging strike rates in all of the minors leagues at a microscopic 3.2%. Furman's full season staline illustrates his skills pretty well. He hit .264/.397/.306, and as you can imagine, he has an extreme hit-over-power skill set. 
The ceiling on Furman's offense looks something like Adam Frazier's career, and similar to Frazier, Furman is not a very good second base defender. He's speedy and should be able to run around in the outfield if the Guardians are inclined to try that, as they have with some other players. A 2B/LF mix could put Furman more in line with the Tony Kemp archetype, though Kemp is a much better second base defender. Barring meaningful development on defense (like if Furman suddenly takes to center field like Jake Fox did last year), Furman's outcomes are probably binary: either he sustains elite contact ability and gets to be a flawed everyday second baseman, or not. Because Furman's best tool is the one I care about most, I think he has some trade value as a flier even though his profile is on pretty thin ice.</v>
      </c>
      <c r="X1092">
        <f>'Prospects Data'!V1092</f>
        <v>0</v>
      </c>
      <c r="Y1092" t="str">
        <f>'Prospects Data'!W1092</f>
        <v>sa3020763</v>
      </c>
    </row>
    <row r="1093" spans="2:25" x14ac:dyDescent="0.45">
      <c r="B1093">
        <v>39</v>
      </c>
      <c r="C1093" t="s">
        <v>2171</v>
      </c>
      <c r="D1093" t="s">
        <v>107</v>
      </c>
      <c r="E1093" s="7" t="str">
        <f>VLOOKUP(D1093, Index!$A$2:$B$31, 2, FALSE)</f>
        <v>Braves</v>
      </c>
      <c r="F1093" s="7">
        <f t="shared" si="17"/>
        <v>1092</v>
      </c>
      <c r="G1093" t="str">
        <f>'Prospects Data'!E1093</f>
        <v>3B</v>
      </c>
      <c r="H1093" t="str">
        <f>'Prospects Data'!F1093</f>
        <v>A+</v>
      </c>
      <c r="I1093">
        <f>'Prospects Data'!G1093</f>
        <v>2027</v>
      </c>
      <c r="J1093">
        <f>'Prospects Data'!H1093</f>
        <v>35</v>
      </c>
      <c r="K1093" t="str">
        <f>'Prospects Data'!I1093</f>
        <v>Med</v>
      </c>
      <c r="L1093">
        <f>'Prospects Data'!J1093</f>
        <v>0</v>
      </c>
      <c r="M1093">
        <f>'Prospects Data'!K1093</f>
        <v>24.338888799999999</v>
      </c>
      <c r="N1093" t="str">
        <f>'Prospects Data'!L1093</f>
        <v>6' 3"</v>
      </c>
      <c r="O1093">
        <f>'Prospects Data'!M1093</f>
        <v>230</v>
      </c>
      <c r="P1093" t="str">
        <f>'Prospects Data'!N1093</f>
        <v>S</v>
      </c>
      <c r="Q1093" t="str">
        <f>'Prospects Data'!O1093</f>
        <v>R</v>
      </c>
      <c r="R1093">
        <f>'Prospects Data'!P1093</f>
        <v>2022</v>
      </c>
      <c r="S1093" t="str">
        <f>'Prospects Data'!Q1093</f>
        <v>Draft</v>
      </c>
      <c r="T1093" t="str">
        <f>'Prospects Data'!R1093</f>
        <v>ATL</v>
      </c>
      <c r="U1093">
        <f>'Prospects Data'!S1093</f>
        <v>476400</v>
      </c>
      <c r="V1093" t="str">
        <f>'Prospects Data'!T1093</f>
        <v>UNC Charlotte</v>
      </c>
      <c r="W1093" t="str">
        <f>'Prospects Data'!U1093</f>
        <v>McCabe is a dangerous switch-hitter with high-effort power from both sides of the plate. He lacks a true position (he's played mostly third base as a pro but isn't mobile enough to do it at the big league level) and will probably be a bench weapon rather than a regular starter. He is currently on the IL recovering from Tommy John.</v>
      </c>
      <c r="X1093">
        <f>'Prospects Data'!V1093</f>
        <v>0</v>
      </c>
      <c r="Y1093" t="str">
        <f>'Prospects Data'!W1093</f>
        <v>sa3019964</v>
      </c>
    </row>
    <row r="1094" spans="2:25" x14ac:dyDescent="0.45">
      <c r="B1094">
        <v>39</v>
      </c>
      <c r="C1094" t="s">
        <v>6195</v>
      </c>
      <c r="D1094" t="s">
        <v>130</v>
      </c>
      <c r="E1094" s="7" t="str">
        <f>VLOOKUP(D1094, Index!$A$2:$B$31, 2, FALSE)</f>
        <v>Rangers</v>
      </c>
      <c r="F1094" s="7">
        <f t="shared" si="17"/>
        <v>1093</v>
      </c>
      <c r="G1094" t="str">
        <f>'Prospects Data'!E1094</f>
        <v>SIRP</v>
      </c>
      <c r="H1094" t="str">
        <f>'Prospects Data'!F1094</f>
        <v>A+</v>
      </c>
      <c r="I1094">
        <f>'Prospects Data'!G1094</f>
        <v>2026</v>
      </c>
      <c r="J1094">
        <f>'Prospects Data'!H1094</f>
        <v>35</v>
      </c>
      <c r="K1094" t="str">
        <f>'Prospects Data'!I1094</f>
        <v>High</v>
      </c>
      <c r="L1094">
        <f>'Prospects Data'!J1094</f>
        <v>0</v>
      </c>
      <c r="M1094">
        <f>'Prospects Data'!K1094</f>
        <v>23.191666600000001</v>
      </c>
      <c r="N1094" t="str">
        <f>'Prospects Data'!L1094</f>
        <v>6' 5"</v>
      </c>
      <c r="O1094">
        <f>'Prospects Data'!M1094</f>
        <v>195</v>
      </c>
      <c r="P1094" t="str">
        <f>'Prospects Data'!N1094</f>
        <v>R</v>
      </c>
      <c r="Q1094" t="str">
        <f>'Prospects Data'!O1094</f>
        <v>R</v>
      </c>
      <c r="R1094">
        <f>'Prospects Data'!P1094</f>
        <v>2019</v>
      </c>
      <c r="S1094" t="str">
        <f>'Prospects Data'!Q1094</f>
        <v>Draft</v>
      </c>
      <c r="T1094" t="str">
        <f>'Prospects Data'!R1094</f>
        <v>TEX</v>
      </c>
      <c r="U1094">
        <f>'Prospects Data'!S1094</f>
        <v>0</v>
      </c>
      <c r="V1094" t="str">
        <f>'Prospects Data'!T1094</f>
        <v>Florida Virtual School</v>
      </c>
      <c r="W1094" t="str">
        <f>'Prospects Data'!U1094</f>
        <v>Drafted in the second-to-last round of the 2019 draft, Rodriguez didn't pitch the summer after he signed, nor in 2020. In 2021, he walked more than a batter per inning on the complex. The condor-like righty re-established himself as a prospect when he got the walks under control and sat 94-96 in a 2022 season split between the complex and Low-A. He had a velo spike in 2023, sitting 97-99 with riding life at the top of the zone as Down East's closer, but his control regressed and things have continued that way in 2024, as Rodriguez has walked more than a batter per inning. In addition to his fastball velocity, Rodriguez's 84-89 mph slider is generating an absurd 70% miss rate as of publication. There's meaningful relief ceiling here if Rodriguez can ever have even 35-grade control. He's currently someone you hope blooms late from a strike-throwing standpoint the way FÃ©lix Bautista did.</v>
      </c>
      <c r="X1094">
        <f>'Prospects Data'!V1094</f>
        <v>0</v>
      </c>
      <c r="Y1094" t="str">
        <f>'Prospects Data'!W1094</f>
        <v>sa3015385</v>
      </c>
    </row>
    <row r="1095" spans="2:25" x14ac:dyDescent="0.45">
      <c r="B1095">
        <v>39</v>
      </c>
      <c r="C1095" t="s">
        <v>6199</v>
      </c>
      <c r="D1095" t="s">
        <v>21</v>
      </c>
      <c r="E1095" s="7" t="str">
        <f>VLOOKUP(D1095, Index!$A$2:$B$31, 2, FALSE)</f>
        <v>Orioles</v>
      </c>
      <c r="F1095" s="7">
        <f t="shared" si="17"/>
        <v>1094</v>
      </c>
      <c r="G1095" t="str">
        <f>'Prospects Data'!E1095</f>
        <v>SIRP</v>
      </c>
      <c r="H1095" t="str">
        <f>'Prospects Data'!F1095</f>
        <v>AAA</v>
      </c>
      <c r="I1095">
        <f>'Prospects Data'!G1095</f>
        <v>2024</v>
      </c>
      <c r="J1095">
        <f>'Prospects Data'!H1095</f>
        <v>35</v>
      </c>
      <c r="K1095" t="str">
        <f>'Prospects Data'!I1095</f>
        <v>Med</v>
      </c>
      <c r="L1095">
        <f>'Prospects Data'!J1095</f>
        <v>0</v>
      </c>
      <c r="M1095">
        <f>'Prospects Data'!K1095</f>
        <v>26.327777699999999</v>
      </c>
      <c r="N1095" t="str">
        <f>'Prospects Data'!L1095</f>
        <v>6' 3"</v>
      </c>
      <c r="O1095">
        <f>'Prospects Data'!M1095</f>
        <v>195</v>
      </c>
      <c r="P1095" t="str">
        <f>'Prospects Data'!N1095</f>
        <v>R</v>
      </c>
      <c r="Q1095" t="str">
        <f>'Prospects Data'!O1095</f>
        <v>L</v>
      </c>
      <c r="R1095">
        <f>'Prospects Data'!P1095</f>
        <v>2019</v>
      </c>
      <c r="S1095" t="str">
        <f>'Prospects Data'!Q1095</f>
        <v>Draft</v>
      </c>
      <c r="T1095" t="str">
        <f>'Prospects Data'!R1095</f>
        <v>PIT</v>
      </c>
      <c r="U1095">
        <f>'Prospects Data'!S1095</f>
        <v>100000</v>
      </c>
      <c r="V1095" t="str">
        <f>'Prospects Data'!T1095</f>
        <v>Mount St. Mary's</v>
      </c>
      <c r="W1095" t="str">
        <f>'Prospects Data'!U1095</f>
        <v>McGough was a minor league Rule 5 pick in the 2022 draft where the Pirates left a lot of pickable players unprotected. A starter in the Pirates org, McGough was recovering from Tommy John when the Orioles picked him, and he didn't get underway in their org until late in the 2023 season. He hasn't been a pure reliever for very long, but he dominated the Eastern League early this year and was promoted to Triple-A at the end of May. He should be a useful low-leverage lefty reliever soon. McGough's whippy, high three-quarters arm stroke helps his fastball play a little better than its velocity, but his bread and butter is a low-80s slider with plus depth.</v>
      </c>
      <c r="X1095">
        <f>'Prospects Data'!V1095</f>
        <v>0</v>
      </c>
      <c r="Y1095" t="str">
        <f>'Prospects Data'!W1095</f>
        <v>sa1170436</v>
      </c>
    </row>
    <row r="1096" spans="2:25" x14ac:dyDescent="0.45">
      <c r="B1096">
        <v>39</v>
      </c>
      <c r="C1096" t="s">
        <v>6203</v>
      </c>
      <c r="D1096" t="s">
        <v>76</v>
      </c>
      <c r="E1096" s="7" t="str">
        <f>VLOOKUP(D1096, Index!$A$2:$B$31, 2, FALSE)</f>
        <v>Pirates</v>
      </c>
      <c r="F1096" s="7">
        <f t="shared" si="17"/>
        <v>1095</v>
      </c>
      <c r="G1096" t="str">
        <f>'Prospects Data'!E1096</f>
        <v>SIRP</v>
      </c>
      <c r="H1096" t="str">
        <f>'Prospects Data'!F1096</f>
        <v>AA</v>
      </c>
      <c r="I1096">
        <f>'Prospects Data'!G1096</f>
        <v>2026</v>
      </c>
      <c r="J1096">
        <f>'Prospects Data'!H1096</f>
        <v>35</v>
      </c>
      <c r="K1096" t="str">
        <f>'Prospects Data'!I1096</f>
        <v>Med</v>
      </c>
      <c r="L1096">
        <f>'Prospects Data'!J1096</f>
        <v>0</v>
      </c>
      <c r="M1096">
        <f>'Prospects Data'!K1096</f>
        <v>24.6777777</v>
      </c>
      <c r="N1096" t="str">
        <f>'Prospects Data'!L1096</f>
        <v>6' 2"</v>
      </c>
      <c r="O1096">
        <f>'Prospects Data'!M1096</f>
        <v>160</v>
      </c>
      <c r="P1096" t="str">
        <f>'Prospects Data'!N1096</f>
        <v>R</v>
      </c>
      <c r="Q1096" t="str">
        <f>'Prospects Data'!O1096</f>
        <v>R</v>
      </c>
      <c r="R1096">
        <f>'Prospects Data'!P1096</f>
        <v>2021</v>
      </c>
      <c r="S1096" t="str">
        <f>'Prospects Data'!Q1096</f>
        <v>Draft</v>
      </c>
      <c r="T1096" t="str">
        <f>'Prospects Data'!R1096</f>
        <v>PIT</v>
      </c>
      <c r="U1096">
        <f>'Prospects Data'!S1096</f>
        <v>127500</v>
      </c>
      <c r="V1096" t="str">
        <f>'Prospects Data'!T1096</f>
        <v>Eastern Michigan</v>
      </c>
      <c r="W1096" t="str">
        <f>'Prospects Data'!U1096</f>
        <v>Meis has simultaneously enjoyed a little velocity spike and an improvement in his strike throwing in 2024. He also has two plus breaking balls, a two-plane slider in the 83-86 mph range and a slower 12-to-6 curveball. Meis is always going to be an inefficient strike-thrower because he's trying to live just above the strike zone with his fastball. His heater has downhill plane that makes it hittable when it's any lower. His breaking stuff is very nasty and should allow him to play an up/down role.</v>
      </c>
      <c r="X1096">
        <f>'Prospects Data'!V1096</f>
        <v>0</v>
      </c>
      <c r="Y1096" t="str">
        <f>'Prospects Data'!W1096</f>
        <v>sa3017207</v>
      </c>
    </row>
    <row r="1097" spans="2:25" x14ac:dyDescent="0.45">
      <c r="B1097">
        <v>39</v>
      </c>
      <c r="C1097" t="s">
        <v>719</v>
      </c>
      <c r="D1097" t="s">
        <v>309</v>
      </c>
      <c r="E1097" s="7" t="str">
        <f>VLOOKUP(D1097, Index!$A$2:$B$31, 2, FALSE)</f>
        <v>Rockies</v>
      </c>
      <c r="F1097" s="7">
        <f t="shared" si="17"/>
        <v>1096</v>
      </c>
      <c r="G1097" t="str">
        <f>'Prospects Data'!E1097</f>
        <v>CF</v>
      </c>
      <c r="H1097" t="str">
        <f>'Prospects Data'!F1097</f>
        <v>AAA</v>
      </c>
      <c r="I1097">
        <f>'Prospects Data'!G1097</f>
        <v>2024</v>
      </c>
      <c r="J1097">
        <f>'Prospects Data'!H1097</f>
        <v>35</v>
      </c>
      <c r="K1097" t="str">
        <f>'Prospects Data'!I1097</f>
        <v>High</v>
      </c>
      <c r="L1097">
        <f>'Prospects Data'!J1097</f>
        <v>0</v>
      </c>
      <c r="M1097">
        <f>'Prospects Data'!K1097</f>
        <v>26.3888888</v>
      </c>
      <c r="N1097" t="str">
        <f>'Prospects Data'!L1097</f>
        <v>6' 2"</v>
      </c>
      <c r="O1097">
        <f>'Prospects Data'!M1097</f>
        <v>175</v>
      </c>
      <c r="P1097" t="str">
        <f>'Prospects Data'!N1097</f>
        <v>S</v>
      </c>
      <c r="Q1097" t="str">
        <f>'Prospects Data'!O1097</f>
        <v>R</v>
      </c>
      <c r="R1097">
        <f>'Prospects Data'!P1097</f>
        <v>2019</v>
      </c>
      <c r="S1097" t="str">
        <f>'Prospects Data'!Q1097</f>
        <v>Draft</v>
      </c>
      <c r="T1097" t="str">
        <f>'Prospects Data'!R1097</f>
        <v>TBR</v>
      </c>
      <c r="U1097">
        <f>'Prospects Data'!S1097</f>
        <v>3027000</v>
      </c>
      <c r="V1097" t="str">
        <f>'Prospects Data'!T1097</f>
        <v>UNC Wilmington</v>
      </c>
      <c r="W1097" t="str">
        <f>'Prospects Data'!U1097</f>
        <v>Jones was a fascinating amateur prospect with a rare speed and power combination who ended up heading to UNC Wilmington because he was extremely raw for a high schooler even though he was a 19-year-old high school senior. Two years later, when he was old enough to be an age-eligible sophomore, there were scouts who thought Jones had the best tools package in the entire 2019 draft, but still his bat-to-ball track record and inconsistent defense made clubs uncomfortable, and he wasn't taken until the back of the first round. For five years now, Jones has remained that kind of player. He struck out in 35% or more of his plate appearances every year since he was first promoted to Double-A. Last season at Triple-A Durham, Jones had his first above-average wRC+ in a while as he got to enough power to post a .357 wOBA. Given Wander Franco's legal situation and Taylor Walls' health, the Rays could not afford to have a 26-year-old developmental shortstop on their roster and traded Jones to Colorado for lefty Joe Rock not long before the 2024 season. 
It's rare for me to have a hitter this old on a prospect list, or a hitter who has struck out north of 35% of the time, let alone both. But Jones has elite speed, he's a viable shortstop defender (but not a great one), and I think his athleticism will translate to center field in a big way over time. I think the Rays took too long to deploy him there (they waited until he was 25) and, amid some absolutely insane highlight reel plays early on in 2024, his relative inexperience still shows. He needs to communicate better with the corner guys, take charge of 50/50 balls in the gap, and be more decisive about where the baseball needs to go. These are problems of inexperience. As a shortstop, Jones' range is incredible, and while his throwing stroke is atypical for a big league shortstop, he finds improbable ways to get the ball over to first base using his body control. This guy is going to hang around the upper levels of pro ball for a while longer just because he's athletic enough to play two premium positions, and while he's limited on offense (he punishes the fastballs he connects with, but is otherwise hapless), the tools for Jones to make a situational impact on a big league roster are still here.</v>
      </c>
      <c r="X1097" t="str">
        <f>'Prospects Data'!V1097</f>
        <v>jsjX_1SuPjY</v>
      </c>
      <c r="Y1097">
        <f>'Prospects Data'!W1097</f>
        <v>25448</v>
      </c>
    </row>
    <row r="1098" spans="2:25" x14ac:dyDescent="0.45">
      <c r="B1098">
        <v>39</v>
      </c>
      <c r="C1098" t="s">
        <v>6209</v>
      </c>
      <c r="D1098" t="s">
        <v>98</v>
      </c>
      <c r="E1098" s="7" t="str">
        <f>VLOOKUP(D1098, Index!$A$2:$B$31, 2, FALSE)</f>
        <v>Blue Jays</v>
      </c>
      <c r="F1098" s="7">
        <f t="shared" si="17"/>
        <v>1097</v>
      </c>
      <c r="G1098" t="str">
        <f>'Prospects Data'!E1098</f>
        <v>C</v>
      </c>
      <c r="H1098" t="str">
        <f>'Prospects Data'!F1098</f>
        <v>DSL</v>
      </c>
      <c r="I1098">
        <f>'Prospects Data'!G1098</f>
        <v>2030</v>
      </c>
      <c r="J1098">
        <f>'Prospects Data'!H1098</f>
        <v>35</v>
      </c>
      <c r="K1098" t="str">
        <f>'Prospects Data'!I1098</f>
        <v>High</v>
      </c>
      <c r="L1098">
        <f>'Prospects Data'!J1098</f>
        <v>0</v>
      </c>
      <c r="M1098">
        <f>'Prospects Data'!K1098</f>
        <v>17.352777700000001</v>
      </c>
      <c r="N1098" t="str">
        <f>'Prospects Data'!L1098</f>
        <v>5' 10"</v>
      </c>
      <c r="O1098">
        <f>'Prospects Data'!M1098</f>
        <v>170</v>
      </c>
      <c r="P1098" t="str">
        <f>'Prospects Data'!N1098</f>
        <v>S</v>
      </c>
      <c r="Q1098" t="str">
        <f>'Prospects Data'!O1098</f>
        <v>R</v>
      </c>
      <c r="R1098">
        <f>'Prospects Data'!P1098</f>
        <v>2024</v>
      </c>
      <c r="S1098" t="str">
        <f>'Prospects Data'!Q1098</f>
        <v>Intl15</v>
      </c>
      <c r="T1098" t="str">
        <f>'Prospects Data'!R1098</f>
        <v>TOR</v>
      </c>
      <c r="U1098">
        <f>'Prospects Data'!S1098</f>
        <v>998000</v>
      </c>
      <c r="V1098" t="str">
        <f>'Prospects Data'!T1098</f>
        <v>Venezuela</v>
      </c>
      <c r="W1098" t="str">
        <f>'Prospects Data'!U1098</f>
        <v>Rojas packs quite a punch for such a small hitter, and he's a lot of fun to watch swing because of how much effort and power he has at his size. He may have trouble making contact with this approach, but he's a plus thrower with an okay chance to catch.</v>
      </c>
      <c r="X1098">
        <f>'Prospects Data'!V1098</f>
        <v>0</v>
      </c>
      <c r="Y1098" t="str">
        <f>'Prospects Data'!W1098</f>
        <v>sa3025018</v>
      </c>
    </row>
    <row r="1099" spans="2:25" x14ac:dyDescent="0.45">
      <c r="B1099">
        <v>39</v>
      </c>
      <c r="C1099" t="s">
        <v>6212</v>
      </c>
      <c r="D1099" t="s">
        <v>56</v>
      </c>
      <c r="E1099" s="7" t="str">
        <f>VLOOKUP(D1099, Index!$A$2:$B$31, 2, FALSE)</f>
        <v>Brewers</v>
      </c>
      <c r="F1099" s="7">
        <f t="shared" si="17"/>
        <v>1098</v>
      </c>
      <c r="G1099" t="str">
        <f>'Prospects Data'!E1099</f>
        <v>3B</v>
      </c>
      <c r="H1099" t="str">
        <f>'Prospects Data'!F1099</f>
        <v>CPX</v>
      </c>
      <c r="I1099">
        <f>'Prospects Data'!G1099</f>
        <v>2029</v>
      </c>
      <c r="J1099">
        <f>'Prospects Data'!H1099</f>
        <v>35</v>
      </c>
      <c r="K1099" t="str">
        <f>'Prospects Data'!I1099</f>
        <v>Med</v>
      </c>
      <c r="L1099">
        <f>'Prospects Data'!J1099</f>
        <v>0</v>
      </c>
      <c r="M1099">
        <f>'Prospects Data'!K1099</f>
        <v>18.8333333</v>
      </c>
      <c r="N1099" t="str">
        <f>'Prospects Data'!L1099</f>
        <v>5' 10"</v>
      </c>
      <c r="O1099">
        <f>'Prospects Data'!M1099</f>
        <v>160</v>
      </c>
      <c r="P1099" t="str">
        <f>'Prospects Data'!N1099</f>
        <v>S</v>
      </c>
      <c r="Q1099" t="str">
        <f>'Prospects Data'!O1099</f>
        <v>R</v>
      </c>
      <c r="R1099">
        <f>'Prospects Data'!P1099</f>
        <v>2023</v>
      </c>
      <c r="S1099" t="str">
        <f>'Prospects Data'!Q1099</f>
        <v>Intl15</v>
      </c>
      <c r="T1099" t="str">
        <f>'Prospects Data'!R1099</f>
        <v>MIL</v>
      </c>
      <c r="U1099">
        <f>'Prospects Data'!S1099</f>
        <v>150000</v>
      </c>
      <c r="V1099" t="str">
        <f>'Prospects Data'!T1099</f>
        <v>Venezuela</v>
      </c>
      <c r="W1099" t="str">
        <f>'Prospects Data'!U1099</f>
        <v>Alastre hit .287/.387/.375 with more walks than strikeouts in the 2023 DSL. He's of medium build and has bottom-of-the-scale power right now, but he demonstrated the best feel for contact of any hitter from the org's two-team DSL group. Alastre's early career contact performance is exceptional (86% contact, 92% in-zone contact), and amazing for a teenage switch-hitter. He badly needs to get stronger. While small-ish, Alastre isn't so diminutive as to warrant skepticism that he will; he's only 5-foot-10 or so, but he's built like a Division-I infield prospect and should add a fair bit of strength. Alastre has played three different infield positions and it's hard to truly know where he'll settle in this regard, making it tough to have a very specific projection for him. For now, he's a hit-tool sleeper at the bottom of the system.</v>
      </c>
      <c r="X1099">
        <f>'Prospects Data'!V1099</f>
        <v>0</v>
      </c>
      <c r="Y1099" t="str">
        <f>'Prospects Data'!W1099</f>
        <v>sa3021210</v>
      </c>
    </row>
    <row r="1100" spans="2:25" x14ac:dyDescent="0.45">
      <c r="B1100">
        <v>39</v>
      </c>
      <c r="C1100" t="s">
        <v>6215</v>
      </c>
      <c r="D1100" t="s">
        <v>28</v>
      </c>
      <c r="E1100" s="7" t="str">
        <f>VLOOKUP(D1100, Index!$A$2:$B$31, 2, FALSE)</f>
        <v>Red Sox</v>
      </c>
      <c r="F1100" s="7">
        <f t="shared" si="17"/>
        <v>1099</v>
      </c>
      <c r="G1100" t="str">
        <f>'Prospects Data'!E1100</f>
        <v>SS</v>
      </c>
      <c r="H1100" t="str">
        <f>'Prospects Data'!F1100</f>
        <v>A</v>
      </c>
      <c r="I1100">
        <f>'Prospects Data'!G1100</f>
        <v>2028</v>
      </c>
      <c r="J1100">
        <f>'Prospects Data'!H1100</f>
        <v>35</v>
      </c>
      <c r="K1100" t="str">
        <f>'Prospects Data'!I1100</f>
        <v>High</v>
      </c>
      <c r="L1100">
        <f>'Prospects Data'!J1100</f>
        <v>0</v>
      </c>
      <c r="M1100">
        <f>'Prospects Data'!K1100</f>
        <v>19.1722222</v>
      </c>
      <c r="N1100" t="str">
        <f>'Prospects Data'!L1100</f>
        <v>6' 2"</v>
      </c>
      <c r="O1100">
        <f>'Prospects Data'!M1100</f>
        <v>190</v>
      </c>
      <c r="P1100" t="str">
        <f>'Prospects Data'!N1100</f>
        <v>R</v>
      </c>
      <c r="Q1100" t="str">
        <f>'Prospects Data'!O1100</f>
        <v>R</v>
      </c>
      <c r="R1100">
        <f>'Prospects Data'!P1100</f>
        <v>2023</v>
      </c>
      <c r="S1100" t="str">
        <f>'Prospects Data'!Q1100</f>
        <v>Draft</v>
      </c>
      <c r="T1100" t="str">
        <f>'Prospects Data'!R1100</f>
        <v>BOS</v>
      </c>
      <c r="U1100">
        <f>'Prospects Data'!S1100</f>
        <v>3000000</v>
      </c>
      <c r="V1100" t="str">
        <f>'Prospects Data'!T1100</f>
        <v>Christian Brothers HS (MO)</v>
      </c>
      <c r="W1100" t="str">
        <f>'Prospects Data'!U1100</f>
        <v>Like Cutter Coffey, there was a pretty long stretch when I prefered Zanetello as a pitching prospect rather than a position player, but his deafening BP and overall performance at the Draft Combine (he had the longest broad jump at 10-feet-4) was fantastic and ignited my enthusiasm for him as a position player. Why the initial apprehension? Zanetello's hands work an awful lot like Keston Hiura's, Jeter Downs' and Carter Kieboom's â€” a visually pleasing loop that looks hitterish but actually tends to cause these guys to be late against good velocity. Still, I'm surprised by how badly Zanetello is struggling during his 2024 pro debut, striking out nearly 40% of the time. In the week leading up to list publication, he was offering at pitches that were nowhere near the strike zone and was wholly incapable of moving the barrel around. He also had a very error-prone stretch last month. His arm strength is more than sufficient for shortstop, but his hands are very inconsistent. While I've had a light touch with some of the other struggling young hitters who have dealt with inconsistency or injury, Zanetello looks so far from being any sort of viable pro baseball player that I feel compelled to push the panic button here. He seems like a low-probability prospect whose hit tool fallibility was exposed in a profound way by pro-quality stuff.</v>
      </c>
      <c r="X1100">
        <f>'Prospects Data'!V1100</f>
        <v>0</v>
      </c>
      <c r="Y1100" t="str">
        <f>'Prospects Data'!W1100</f>
        <v>sa3022893</v>
      </c>
    </row>
    <row r="1101" spans="2:25" x14ac:dyDescent="0.45">
      <c r="B1101">
        <v>39</v>
      </c>
      <c r="C1101" t="s">
        <v>6219</v>
      </c>
      <c r="D1101" t="s">
        <v>59</v>
      </c>
      <c r="E1101" s="7" t="str">
        <f>VLOOKUP(D1101, Index!$A$2:$B$31, 2, FALSE)</f>
        <v>Twins</v>
      </c>
      <c r="F1101" s="7">
        <f t="shared" si="17"/>
        <v>1100</v>
      </c>
      <c r="G1101" t="str">
        <f>'Prospects Data'!E1101</f>
        <v>MIRP</v>
      </c>
      <c r="H1101" t="str">
        <f>'Prospects Data'!F1101</f>
        <v>AA</v>
      </c>
      <c r="I1101">
        <f>'Prospects Data'!G1101</f>
        <v>2026</v>
      </c>
      <c r="J1101">
        <f>'Prospects Data'!H1101</f>
        <v>35</v>
      </c>
      <c r="K1101" t="str">
        <f>'Prospects Data'!I1101</f>
        <v>Low</v>
      </c>
      <c r="L1101">
        <f>'Prospects Data'!J1101</f>
        <v>0</v>
      </c>
      <c r="M1101">
        <f>'Prospects Data'!K1101</f>
        <v>25.933333300000001</v>
      </c>
      <c r="N1101" t="str">
        <f>'Prospects Data'!L1101</f>
        <v>6' 0"</v>
      </c>
      <c r="O1101">
        <f>'Prospects Data'!M1101</f>
        <v>180</v>
      </c>
      <c r="P1101" t="str">
        <f>'Prospects Data'!N1101</f>
        <v>R</v>
      </c>
      <c r="Q1101" t="str">
        <f>'Prospects Data'!O1101</f>
        <v>R</v>
      </c>
      <c r="R1101">
        <f>'Prospects Data'!P1101</f>
        <v>2021</v>
      </c>
      <c r="S1101" t="str">
        <f>'Prospects Data'!Q1101</f>
        <v>UDFA</v>
      </c>
      <c r="T1101" t="str">
        <f>'Prospects Data'!R1101</f>
        <v>MIN</v>
      </c>
      <c r="U1101">
        <f>'Prospects Data'!S1101</f>
        <v>20000</v>
      </c>
      <c r="V1101" t="str">
        <f>'Prospects Data'!T1101</f>
        <v>Univ. of Sciences and Arts of Oklahoma</v>
      </c>
      <c r="W1101" t="str">
        <f>'Prospects Data'!U1101</f>
        <v>A 2021 undrafted free agent signed out of an NAIA school (USAO is the Drovers), Velez could become the first ever big leaguer from that program. He is having success as a multi-inning reliever at Cedar Rapids thanks to the quality of his secondary stuff. Velez doesn't throw very hard, but he's athletic and has an aesthetically pleasing arm action. His ability to locate his cutter makes that offering really sing as a bridge pitch between his fastball and slider. Mixing his pitches evenly makes him unpredictable enough to avoid damage versus his heater, and his repertoire should play an inning or two at a time in low-leverage situations.</v>
      </c>
      <c r="X1101">
        <f>'Prospects Data'!V1101</f>
        <v>0</v>
      </c>
      <c r="Y1101" t="str">
        <f>'Prospects Data'!W1101</f>
        <v>sa3017602</v>
      </c>
    </row>
    <row r="1102" spans="2:25" x14ac:dyDescent="0.45">
      <c r="B1102">
        <v>40</v>
      </c>
      <c r="C1102" t="s">
        <v>6223</v>
      </c>
      <c r="D1102" t="s">
        <v>89</v>
      </c>
      <c r="E1102" s="7" t="str">
        <f>VLOOKUP(D1102, Index!$A$2:$B$31, 2, FALSE)</f>
        <v>Rays</v>
      </c>
      <c r="F1102" s="7">
        <f t="shared" si="17"/>
        <v>1101</v>
      </c>
      <c r="G1102" t="str">
        <f>'Prospects Data'!E1102</f>
        <v>CF</v>
      </c>
      <c r="H1102" t="str">
        <f>'Prospects Data'!F1102</f>
        <v>DSL</v>
      </c>
      <c r="I1102">
        <f>'Prospects Data'!G1102</f>
        <v>2030</v>
      </c>
      <c r="J1102">
        <f>'Prospects Data'!H1102</f>
        <v>40</v>
      </c>
      <c r="K1102" t="str">
        <f>'Prospects Data'!I1102</f>
        <v>Med</v>
      </c>
      <c r="L1102">
        <f>'Prospects Data'!J1102</f>
        <v>0</v>
      </c>
      <c r="M1102">
        <f>'Prospects Data'!K1102</f>
        <v>17.266666600000001</v>
      </c>
      <c r="N1102" t="str">
        <f>'Prospects Data'!L1102</f>
        <v>6' 0"</v>
      </c>
      <c r="O1102">
        <f>'Prospects Data'!M1102</f>
        <v>170</v>
      </c>
      <c r="P1102" t="str">
        <f>'Prospects Data'!N1102</f>
        <v>R</v>
      </c>
      <c r="Q1102" t="str">
        <f>'Prospects Data'!O1102</f>
        <v>R</v>
      </c>
      <c r="R1102">
        <f>'Prospects Data'!P1102</f>
        <v>2024</v>
      </c>
      <c r="S1102" t="str">
        <f>'Prospects Data'!Q1102</f>
        <v>Intl15</v>
      </c>
      <c r="T1102" t="str">
        <f>'Prospects Data'!R1102</f>
        <v>TBR</v>
      </c>
      <c r="U1102">
        <f>'Prospects Data'!S1102</f>
        <v>1750000</v>
      </c>
      <c r="V1102" t="str">
        <f>'Prospects Data'!T1102</f>
        <v>Dominican Republic</v>
      </c>
      <c r="W1102" t="str">
        <f>'Prospects Data'!U1102</f>
        <v>Pineda signed for $1.75 million in January. He has good looking bat speed but has a slighter build than a typical top-of-the-class amateur prospect. He's a smaller-framed player who runs and throws well, a virtual lock to stay in center field as he matures. Scouts also like how hard he plays. There's less overt ceiling here than is typical in the international market, which is why Pineda's mean outcome was viewed more as a reserve outfielder when he signed. He's hitting for power but striking out a lot in his DSL debut.</v>
      </c>
      <c r="X1102">
        <f>'Prospects Data'!V1102</f>
        <v>0</v>
      </c>
      <c r="Y1102" t="str">
        <f>'Prospects Data'!W1102</f>
        <v>sa3023721</v>
      </c>
    </row>
    <row r="1103" spans="2:25" x14ac:dyDescent="0.45">
      <c r="B1103">
        <v>40</v>
      </c>
      <c r="C1103" t="s">
        <v>6226</v>
      </c>
      <c r="D1103" t="s">
        <v>191</v>
      </c>
      <c r="E1103" s="7" t="str">
        <f>VLOOKUP(D1103, Index!$A$2:$B$31, 2, FALSE)</f>
        <v>Astros</v>
      </c>
      <c r="F1103" s="7">
        <f t="shared" si="17"/>
        <v>1102</v>
      </c>
      <c r="G1103" t="str">
        <f>'Prospects Data'!E1103</f>
        <v>MIRP</v>
      </c>
      <c r="H1103" t="str">
        <f>'Prospects Data'!F1103</f>
        <v>A+</v>
      </c>
      <c r="I1103">
        <f>'Prospects Data'!G1103</f>
        <v>2026</v>
      </c>
      <c r="J1103">
        <f>'Prospects Data'!H1103</f>
        <v>35</v>
      </c>
      <c r="K1103" t="str">
        <f>'Prospects Data'!I1103</f>
        <v>High</v>
      </c>
      <c r="L1103">
        <f>'Prospects Data'!J1103</f>
        <v>0</v>
      </c>
      <c r="M1103">
        <f>'Prospects Data'!K1103</f>
        <v>22.8444444</v>
      </c>
      <c r="N1103" t="str">
        <f>'Prospects Data'!L1103</f>
        <v>6' 5"</v>
      </c>
      <c r="O1103">
        <f>'Prospects Data'!M1103</f>
        <v>200</v>
      </c>
      <c r="P1103" t="str">
        <f>'Prospects Data'!N1103</f>
        <v>R</v>
      </c>
      <c r="Q1103" t="str">
        <f>'Prospects Data'!O1103</f>
        <v>R</v>
      </c>
      <c r="R1103">
        <f>'Prospects Data'!P1103</f>
        <v>2022</v>
      </c>
      <c r="S1103" t="str">
        <f>'Prospects Data'!Q1103</f>
        <v>Draft</v>
      </c>
      <c r="T1103" t="str">
        <f>'Prospects Data'!R1103</f>
        <v>HOU</v>
      </c>
      <c r="U1103">
        <f>'Prospects Data'!S1103</f>
        <v>807200</v>
      </c>
      <c r="V1103" t="str">
        <f>'Prospects Data'!T1103</f>
        <v>Central Michigan</v>
      </c>
      <c r="W1103" t="str">
        <f>'Prospects Data'!U1103</f>
        <v>An elbow issue has kept Taylor out for most of 2024; as of list publication, a source familiar with the situation has indicated he's tracking to pitch again this season but is probably still a few weeks from throwing. Taylor pitched 84 innings in a piggyback role last season and struck out 34% of opposing hitters. His fastball shape is the key component to his profile, and as such, itâ€™s the offering he relies on most heavily. While it only sits 91, it features 21 inches of induced vertical break from a very high release point. He tends to favor his secondaries (in order of usage frequency, his slider, curveball, cutter, and changeup) when heâ€™s ahead in the count, letting their respective vertical shapes play off the life of the heater, though heâ€™s had limited success with them, and instead has mostly garnered upper-zone swing-and-miss with the fastball. We like him as a reliever long-term.</v>
      </c>
      <c r="X1103">
        <f>'Prospects Data'!V1103</f>
        <v>0</v>
      </c>
      <c r="Y1103" t="str">
        <f>'Prospects Data'!W1103</f>
        <v>sa3020873</v>
      </c>
    </row>
    <row r="1104" spans="2:25" x14ac:dyDescent="0.45">
      <c r="B1104">
        <v>40</v>
      </c>
      <c r="C1104" t="s">
        <v>6229</v>
      </c>
      <c r="D1104" t="s">
        <v>31</v>
      </c>
      <c r="E1104" s="7" t="str">
        <f>VLOOKUP(D1104, Index!$A$2:$B$31, 2, FALSE)</f>
        <v>Cubs</v>
      </c>
      <c r="F1104" s="7">
        <f t="shared" si="17"/>
        <v>1103</v>
      </c>
      <c r="G1104" t="str">
        <f>'Prospects Data'!E1104</f>
        <v>MIRP</v>
      </c>
      <c r="H1104" t="str">
        <f>'Prospects Data'!F1104</f>
        <v>A+</v>
      </c>
      <c r="I1104">
        <f>'Prospects Data'!G1104</f>
        <v>2027</v>
      </c>
      <c r="J1104">
        <f>'Prospects Data'!H1104</f>
        <v>35</v>
      </c>
      <c r="K1104" t="str">
        <f>'Prospects Data'!I1104</f>
        <v>High</v>
      </c>
      <c r="L1104">
        <f>'Prospects Data'!J1104</f>
        <v>0</v>
      </c>
      <c r="M1104">
        <f>'Prospects Data'!K1104</f>
        <v>23.5861111</v>
      </c>
      <c r="N1104" t="str">
        <f>'Prospects Data'!L1104</f>
        <v>6' 3"</v>
      </c>
      <c r="O1104">
        <f>'Prospects Data'!M1104</f>
        <v>180</v>
      </c>
      <c r="P1104" t="str">
        <f>'Prospects Data'!N1104</f>
        <v>R</v>
      </c>
      <c r="Q1104" t="str">
        <f>'Prospects Data'!O1104</f>
        <v>R</v>
      </c>
      <c r="R1104">
        <f>'Prospects Data'!P1104</f>
        <v>2023</v>
      </c>
      <c r="S1104" t="str">
        <f>'Prospects Data'!Q1104</f>
        <v>Draft</v>
      </c>
      <c r="T1104" t="str">
        <f>'Prospects Data'!R1104</f>
        <v>CHC</v>
      </c>
      <c r="U1104">
        <f>'Prospects Data'!S1104</f>
        <v>75000</v>
      </c>
      <c r="V1104" t="str">
        <f>'Prospects Data'!T1104</f>
        <v>Maryland</v>
      </c>
      <c r="W1104" t="str">
        <f>'Prospects Data'!U1104</f>
        <v>Dean had a roller coaster career at Maryland as he dealt with lingering forearm issues, and he got knocked around as an upperclassman. He appears to have righted the ship early in 2024 as the old-for-the-level righty leads Chicago's Low-A group in swinging strike rate. Dean's disappearing changeup is the primary cause of this: It has big tailing action and is a weapon against hitters of both handedness. The rest of Dean's repertoire is below average. His fastball has a little bit of sneak to it but not enough to help it play much better than its velocity, and while Dean has shown better feel for locating his breaking ball early in 2024, it isn't especially nasty. Realistically a bulk reliever, Dean has prospect clout because he has a premium weapon in his changeup.</v>
      </c>
      <c r="X1104">
        <f>'Prospects Data'!V1104</f>
        <v>0</v>
      </c>
      <c r="Y1104" t="str">
        <f>'Prospects Data'!W1104</f>
        <v>sa3023506</v>
      </c>
    </row>
    <row r="1105" spans="2:25" x14ac:dyDescent="0.45">
      <c r="B1105">
        <v>40</v>
      </c>
      <c r="C1105" t="s">
        <v>6232</v>
      </c>
      <c r="D1105" t="s">
        <v>10</v>
      </c>
      <c r="E1105" s="7" t="str">
        <f>VLOOKUP(D1105, Index!$A$2:$B$31, 2, FALSE)</f>
        <v>Mets</v>
      </c>
      <c r="F1105" s="7">
        <f t="shared" si="17"/>
        <v>1104</v>
      </c>
      <c r="G1105" t="str">
        <f>'Prospects Data'!E1105</f>
        <v>SIRP</v>
      </c>
      <c r="H1105" t="str">
        <f>'Prospects Data'!F1105</f>
        <v>AAA</v>
      </c>
      <c r="I1105">
        <f>'Prospects Data'!G1105</f>
        <v>2025</v>
      </c>
      <c r="J1105">
        <f>'Prospects Data'!H1105</f>
        <v>35</v>
      </c>
      <c r="K1105" t="str">
        <f>'Prospects Data'!I1105</f>
        <v>Med</v>
      </c>
      <c r="L1105">
        <f>'Prospects Data'!J1105</f>
        <v>0</v>
      </c>
      <c r="M1105">
        <f>'Prospects Data'!K1105</f>
        <v>28.261111100000001</v>
      </c>
      <c r="N1105" t="str">
        <f>'Prospects Data'!L1105</f>
        <v>6' 7"</v>
      </c>
      <c r="O1105">
        <f>'Prospects Data'!M1105</f>
        <v>265</v>
      </c>
      <c r="P1105" t="str">
        <f>'Prospects Data'!N1105</f>
        <v>R</v>
      </c>
      <c r="Q1105" t="str">
        <f>'Prospects Data'!O1105</f>
        <v>R</v>
      </c>
      <c r="R1105">
        <f>'Prospects Data'!P1105</f>
        <v>2018</v>
      </c>
      <c r="S1105" t="str">
        <f>'Prospects Data'!Q1105</f>
        <v>Draft</v>
      </c>
      <c r="T1105" t="str">
        <f>'Prospects Data'!R1105</f>
        <v>NYM</v>
      </c>
      <c r="U1105">
        <f>'Prospects Data'!S1105</f>
        <v>152100</v>
      </c>
      <c r="V1105" t="str">
        <f>'Prospects Data'!T1105</f>
        <v>Missouri</v>
      </c>
      <c r="W1105" t="str">
        <f>'Prospects Data'!U1105</f>
        <v>Montes de Oca was slated to undergo surgery to remove bone spurs from his elbow last March, recover for about four months, and maybe be back in action by the end of the season. Instead doctors discovered his UCL to be "insufficient" during the surgery, so (unpleasant surprise) Montes de Oca also needed a Tommy John. He was among pro baseball's hardest throwers in 2022, with the emphasis on "thrower" in this case, because he also has one of its most violent deliveries and he's walked at least 15% of opposing hitters since entering pro ball. His arm swing is very late relative to foot strike and can be hard for him to time. The good news is that Montes de Oca's stuff is good enough to do damage even when he's not locating. He sits in the upper 90s, and his fastball has big tailing movement and pairs nicely with the glove-side length of his slider, which is how he most often finishes hitters. As ugly as his delivery is, it helps make hitters uncomfortable, and BMdO was missing a ton of upper-level bats in 2022. He has a shot to be on the up/down bullpen shuttle back and forth from Syracuse if he returns with his pre-surgery stuff this year. He is still on the 60-day IL as of list publication.</v>
      </c>
      <c r="X1105">
        <f>'Prospects Data'!V1105</f>
        <v>0</v>
      </c>
      <c r="Y1105">
        <f>'Prospects Data'!W1105</f>
        <v>21319</v>
      </c>
    </row>
    <row r="1106" spans="2:25" x14ac:dyDescent="0.45">
      <c r="B1106">
        <v>40</v>
      </c>
      <c r="C1106" t="s">
        <v>6234</v>
      </c>
      <c r="D1106" t="s">
        <v>155</v>
      </c>
      <c r="E1106" s="7" t="str">
        <f>VLOOKUP(D1106, Index!$A$2:$B$31, 2, FALSE)</f>
        <v>Royals</v>
      </c>
      <c r="F1106" s="7">
        <f t="shared" si="17"/>
        <v>1105</v>
      </c>
      <c r="G1106" t="str">
        <f>'Prospects Data'!E1106</f>
        <v>SIRP</v>
      </c>
      <c r="H1106" t="str">
        <f>'Prospects Data'!F1106</f>
        <v>AAA</v>
      </c>
      <c r="I1106">
        <f>'Prospects Data'!G1106</f>
        <v>2024</v>
      </c>
      <c r="J1106">
        <f>'Prospects Data'!H1106</f>
        <v>35</v>
      </c>
      <c r="K1106" t="str">
        <f>'Prospects Data'!I1106</f>
        <v>High</v>
      </c>
      <c r="L1106">
        <f>'Prospects Data'!J1106</f>
        <v>0</v>
      </c>
      <c r="M1106">
        <f>'Prospects Data'!K1106</f>
        <v>25.936111100000002</v>
      </c>
      <c r="N1106" t="str">
        <f>'Prospects Data'!L1106</f>
        <v>6' 8"</v>
      </c>
      <c r="O1106">
        <f>'Prospects Data'!M1106</f>
        <v>205</v>
      </c>
      <c r="P1106" t="str">
        <f>'Prospects Data'!N1106</f>
        <v>R</v>
      </c>
      <c r="Q1106" t="str">
        <f>'Prospects Data'!O1106</f>
        <v>R</v>
      </c>
      <c r="R1106">
        <f>'Prospects Data'!P1106</f>
        <v>2019</v>
      </c>
      <c r="S1106" t="str">
        <f>'Prospects Data'!Q1106</f>
        <v>Draft</v>
      </c>
      <c r="T1106" t="str">
        <f>'Prospects Data'!R1106</f>
        <v>KCR</v>
      </c>
      <c r="U1106">
        <f>'Prospects Data'!S1106</f>
        <v>230500</v>
      </c>
      <c r="V1106" t="str">
        <f>'Prospects Data'!T1106</f>
        <v>Virginia</v>
      </c>
      <c r="W1106" t="str">
        <f>'Prospects Data'!U1106</f>
        <v>Murdock is a lean, high-waisted right-hander who transitioned to a relief role in 2023 when he threw 69 frames for Northwest Arkansas over 36 appearances, fanning 24.4% of hitters and posting an unsightly 15.6% walk rate. He's walking a ton of guys again this year. Murdock has long been of note because of his size and stuff, but he's dealt with several injuries and inconsistent performance. He throws from a three-quarter slot that produces above-average movement on his sinker when he's working it down in the zone. He throws both a slider (81-85 mph) and a cutter (87-90 mph), which often share a similar short shape but come in at different velocities. The slider also flashes hard, two-plane depth when he stays on top of it. The width of the cutter makes it a more dangerous offering against left-handers, so he attempts to backdoor it more than he tries to crowd them in on hitters' hands. Still, Murdock lacks any semblance of precision in his operation and his pure strike-throwing chops are volatile, likely limiting him to an up/down relief role.</v>
      </c>
      <c r="X1106">
        <f>'Prospects Data'!V1106</f>
        <v>0</v>
      </c>
      <c r="Y1106" t="str">
        <f>'Prospects Data'!W1106</f>
        <v>sa919012</v>
      </c>
    </row>
    <row r="1107" spans="2:25" x14ac:dyDescent="0.45">
      <c r="B1107">
        <v>40</v>
      </c>
      <c r="C1107" t="s">
        <v>6237</v>
      </c>
      <c r="D1107" t="s">
        <v>18</v>
      </c>
      <c r="E1107" s="7" t="str">
        <f>VLOOKUP(D1107, Index!$A$2:$B$31, 2, FALSE)</f>
        <v>Diamondbacks</v>
      </c>
      <c r="F1107" s="7">
        <f t="shared" si="17"/>
        <v>1106</v>
      </c>
      <c r="G1107" t="str">
        <f>'Prospects Data'!E1107</f>
        <v>SIRP</v>
      </c>
      <c r="H1107" t="str">
        <f>'Prospects Data'!F1107</f>
        <v>A+</v>
      </c>
      <c r="I1107">
        <f>'Prospects Data'!G1107</f>
        <v>2026</v>
      </c>
      <c r="J1107">
        <f>'Prospects Data'!H1107</f>
        <v>35</v>
      </c>
      <c r="K1107" t="str">
        <f>'Prospects Data'!I1107</f>
        <v>Med</v>
      </c>
      <c r="L1107">
        <f>'Prospects Data'!J1107</f>
        <v>0</v>
      </c>
      <c r="M1107">
        <f>'Prospects Data'!K1107</f>
        <v>22.702777699999999</v>
      </c>
      <c r="N1107" t="str">
        <f>'Prospects Data'!L1107</f>
        <v>6' 3"</v>
      </c>
      <c r="O1107">
        <f>'Prospects Data'!M1107</f>
        <v>215</v>
      </c>
      <c r="P1107" t="str">
        <f>'Prospects Data'!N1107</f>
        <v>R</v>
      </c>
      <c r="Q1107" t="str">
        <f>'Prospects Data'!O1107</f>
        <v>R</v>
      </c>
      <c r="R1107">
        <f>'Prospects Data'!P1107</f>
        <v>2021</v>
      </c>
      <c r="S1107" t="str">
        <f>'Prospects Data'!Q1107</f>
        <v>Intl15</v>
      </c>
      <c r="T1107" t="str">
        <f>'Prospects Data'!R1107</f>
        <v>ARI</v>
      </c>
      <c r="U1107">
        <f>'Prospects Data'!S1107</f>
        <v>10000</v>
      </c>
      <c r="V1107" t="str">
        <f>'Prospects Data'!T1107</f>
        <v>Dominican Republic</v>
      </c>
      <c r="W1107" t="str">
        <f>'Prospects Data'!U1107</f>
        <v xml:space="preserve">A walk-prone relief prospect at High-A in 2023, Morrillo was recently rehabbing in Arizona and appeared totally healthy; he was also working on a split/change in the 88-91 mph range that he hasn't really thrown in the past. Morillo has been sitting 95-97 and peaking at 98 in extended spring training, often with some natural cut. His 85-88 mph slider has variable shape but usually moves enough to be effective. This is a central casting middle reliever whose stuff plays down a bit due to poor control. </v>
      </c>
      <c r="X1107">
        <f>'Prospects Data'!V1107</f>
        <v>0</v>
      </c>
      <c r="Y1107" t="str">
        <f>'Prospects Data'!W1107</f>
        <v>sa3018870</v>
      </c>
    </row>
    <row r="1108" spans="2:25" x14ac:dyDescent="0.45">
      <c r="B1108">
        <v>40</v>
      </c>
      <c r="C1108" t="s">
        <v>6240</v>
      </c>
      <c r="D1108" t="s">
        <v>36</v>
      </c>
      <c r="E1108" s="7" t="str">
        <f>VLOOKUP(D1108, Index!$A$2:$B$31, 2, FALSE)</f>
        <v>Reds</v>
      </c>
      <c r="F1108" s="7">
        <f t="shared" si="17"/>
        <v>1107</v>
      </c>
      <c r="G1108" t="str">
        <f>'Prospects Data'!E1108</f>
        <v>MIRP</v>
      </c>
      <c r="H1108" t="str">
        <f>'Prospects Data'!F1108</f>
        <v>A+</v>
      </c>
      <c r="I1108">
        <f>'Prospects Data'!G1108</f>
        <v>2024</v>
      </c>
      <c r="J1108">
        <f>'Prospects Data'!H1108</f>
        <v>35</v>
      </c>
      <c r="K1108" t="str">
        <f>'Prospects Data'!I1108</f>
        <v>Low</v>
      </c>
      <c r="L1108">
        <f>'Prospects Data'!J1108</f>
        <v>0</v>
      </c>
      <c r="M1108">
        <f>'Prospects Data'!K1108</f>
        <v>26.0055555</v>
      </c>
      <c r="N1108" t="str">
        <f>'Prospects Data'!L1108</f>
        <v>6' 0"</v>
      </c>
      <c r="O1108">
        <f>'Prospects Data'!M1108</f>
        <v>221</v>
      </c>
      <c r="P1108" t="str">
        <f>'Prospects Data'!N1108</f>
        <v>L</v>
      </c>
      <c r="Q1108" t="str">
        <f>'Prospects Data'!O1108</f>
        <v>L</v>
      </c>
      <c r="R1108">
        <f>'Prospects Data'!P1108</f>
        <v>2019</v>
      </c>
      <c r="S1108" t="str">
        <f>'Prospects Data'!Q1108</f>
        <v>Draft</v>
      </c>
      <c r="T1108" t="str">
        <f>'Prospects Data'!R1108</f>
        <v>NYY</v>
      </c>
      <c r="U1108">
        <f>'Prospects Data'!S1108</f>
        <v>1952300</v>
      </c>
      <c r="V1108" t="str">
        <f>'Prospects Data'!T1108</f>
        <v>Missouri</v>
      </c>
      <c r="W1108" t="str">
        <f>'Prospects Data'!U1108</f>
        <v>One of the three pitchers acquired from the Yankees for Andrew Benintendi, Sikkema's strikeout rates tanked after the deal and he has moved into a long relief role in 2023. He has a long, low arm action and sits 90-92 mph with tail, and as you can imagine, he's especially tough on lefties. He could probably stand to use his secondary stuff more frequently, as he isn't throwing a ton of strikes with his current fastball-heavy approach. Lots of funky, three-pitch long relievers look like Sikkema, who is performing like an up/down option.</v>
      </c>
      <c r="X1108">
        <f>'Prospects Data'!V1108</f>
        <v>0</v>
      </c>
      <c r="Y1108" t="str">
        <f>'Prospects Data'!W1108</f>
        <v>sa3011191</v>
      </c>
    </row>
    <row r="1109" spans="2:25" x14ac:dyDescent="0.45">
      <c r="B1109">
        <v>40</v>
      </c>
      <c r="C1109" t="s">
        <v>1294</v>
      </c>
      <c r="D1109" t="s">
        <v>46</v>
      </c>
      <c r="E1109" s="7" t="str">
        <f>VLOOKUP(D1109, Index!$A$2:$B$31, 2, FALSE)</f>
        <v>Dodgers</v>
      </c>
      <c r="F1109" s="7">
        <f t="shared" si="17"/>
        <v>1108</v>
      </c>
      <c r="G1109" t="str">
        <f>'Prospects Data'!E1109</f>
        <v>SS</v>
      </c>
      <c r="H1109" t="str">
        <f>'Prospects Data'!F1109</f>
        <v>AA</v>
      </c>
      <c r="I1109">
        <f>'Prospects Data'!G1109</f>
        <v>2027</v>
      </c>
      <c r="J1109">
        <f>'Prospects Data'!H1109</f>
        <v>35</v>
      </c>
      <c r="K1109" t="str">
        <f>'Prospects Data'!I1109</f>
        <v>Low</v>
      </c>
      <c r="L1109">
        <f>'Prospects Data'!J1109</f>
        <v>0</v>
      </c>
      <c r="M1109">
        <f>'Prospects Data'!K1109</f>
        <v>22.925000000000001</v>
      </c>
      <c r="N1109" t="str">
        <f>'Prospects Data'!L1109</f>
        <v>6' 2"</v>
      </c>
      <c r="O1109">
        <f>'Prospects Data'!M1109</f>
        <v>200</v>
      </c>
      <c r="P1109" t="str">
        <f>'Prospects Data'!N1109</f>
        <v>S</v>
      </c>
      <c r="Q1109" t="str">
        <f>'Prospects Data'!O1109</f>
        <v>R</v>
      </c>
      <c r="R1109">
        <f>'Prospects Data'!P1109</f>
        <v>2022</v>
      </c>
      <c r="S1109" t="str">
        <f>'Prospects Data'!Q1109</f>
        <v>Draft</v>
      </c>
      <c r="T1109" t="str">
        <f>'Prospects Data'!R1109</f>
        <v>LAD</v>
      </c>
      <c r="U1109">
        <f>'Prospects Data'!S1109</f>
        <v>580200</v>
      </c>
      <c r="V1109" t="str">
        <f>'Prospects Data'!T1109</f>
        <v>Central Florida</v>
      </c>
      <c r="W1109" t="str">
        <f>'Prospects Data'!U1109</f>
        <v>Freeland is a viable shortstop defender thanks in part to his fantastic arm, which masks some of his lack of bend and really shines when he has to hurry the turn on a double play ball. While Freeland has all-fields doubles power, his swing is really only geared for low-ball contact, and he swings and misses an awful lot in the strike zone. As a somewhat dangerous switch-hitter and viable defender at every infield spot, there are lots of game situations where Freeland's skills are helpful and he's pretty likely to play a sixth infield role down the line.</v>
      </c>
      <c r="X1109">
        <f>'Prospects Data'!V1109</f>
        <v>0</v>
      </c>
      <c r="Y1109" t="str">
        <f>'Prospects Data'!W1109</f>
        <v>sa3020653</v>
      </c>
    </row>
    <row r="1110" spans="2:25" x14ac:dyDescent="0.45">
      <c r="B1110">
        <v>40</v>
      </c>
      <c r="C1110" t="s">
        <v>6244</v>
      </c>
      <c r="D1110" t="s">
        <v>170</v>
      </c>
      <c r="E1110" s="7" t="str">
        <f>VLOOKUP(D1110, Index!$A$2:$B$31, 2, FALSE)</f>
        <v>Guardians</v>
      </c>
      <c r="F1110" s="7">
        <f t="shared" si="17"/>
        <v>1109</v>
      </c>
      <c r="G1110" t="str">
        <f>'Prospects Data'!E1110</f>
        <v>2B</v>
      </c>
      <c r="H1110" t="str">
        <f>'Prospects Data'!F1110</f>
        <v>A</v>
      </c>
      <c r="I1110">
        <f>'Prospects Data'!G1110</f>
        <v>2026</v>
      </c>
      <c r="J1110">
        <f>'Prospects Data'!H1110</f>
        <v>35</v>
      </c>
      <c r="K1110" t="str">
        <f>'Prospects Data'!I1110</f>
        <v>Med</v>
      </c>
      <c r="L1110">
        <f>'Prospects Data'!J1110</f>
        <v>0</v>
      </c>
      <c r="M1110">
        <f>'Prospects Data'!K1110</f>
        <v>22.613888800000002</v>
      </c>
      <c r="N1110" t="str">
        <f>'Prospects Data'!L1110</f>
        <v>5' 9"</v>
      </c>
      <c r="O1110">
        <f>'Prospects Data'!M1110</f>
        <v>165</v>
      </c>
      <c r="P1110" t="str">
        <f>'Prospects Data'!N1110</f>
        <v>L</v>
      </c>
      <c r="Q1110" t="str">
        <f>'Prospects Data'!O1110</f>
        <v>R</v>
      </c>
      <c r="R1110">
        <f>'Prospects Data'!P1110</f>
        <v>2023</v>
      </c>
      <c r="S1110" t="str">
        <f>'Prospects Data'!Q1110</f>
        <v>Draft</v>
      </c>
      <c r="T1110" t="str">
        <f>'Prospects Data'!R1110</f>
        <v>CLE</v>
      </c>
      <c r="U1110">
        <f>'Prospects Data'!S1110</f>
        <v>385000</v>
      </c>
      <c r="V1110" t="str">
        <f>'Prospects Data'!T1110</f>
        <v>Louisville</v>
      </c>
      <c r="W1110" t="str">
        <f>'Prospects Data'!U1110</f>
        <v>Knapczyk was one of the stronger bat-to-ball performers in the entire 2023 draft, especially among the college ranks, but it's still unclear where he fits on defense due to severe issues with arm accuracy and fielding the ball cleanly at Louisville. He was a career .328/.444/.425 hitter for the Cardinals, a carbon copy of Nate Furman in many respects, except on a one-year echo. He's not a good defensive infielder despite having played shortstop at one of the country's bigger programs and might have to move to the outfield as a pro, though I've only seen him playing second base this spring. Again, the carrying tool here is the one I care about most and I value Knapczyk a little more than other precariously-profiled defenders because of it, but he needs to perform in a superlative fashion in his first pro season to stay here.</v>
      </c>
      <c r="X1110">
        <f>'Prospects Data'!V1110</f>
        <v>0</v>
      </c>
      <c r="Y1110" t="str">
        <f>'Prospects Data'!W1110</f>
        <v>sa3023425</v>
      </c>
    </row>
    <row r="1111" spans="2:25" x14ac:dyDescent="0.45">
      <c r="B1111">
        <v>40</v>
      </c>
      <c r="C1111" t="s">
        <v>6247</v>
      </c>
      <c r="D1111" t="s">
        <v>130</v>
      </c>
      <c r="E1111" s="7" t="str">
        <f>VLOOKUP(D1111, Index!$A$2:$B$31, 2, FALSE)</f>
        <v>Rangers</v>
      </c>
      <c r="F1111" s="7">
        <f t="shared" si="17"/>
        <v>1110</v>
      </c>
      <c r="G1111" t="str">
        <f>'Prospects Data'!E1111</f>
        <v>SIRP</v>
      </c>
      <c r="H1111" t="str">
        <f>'Prospects Data'!F1111</f>
        <v>A</v>
      </c>
      <c r="I1111">
        <f>'Prospects Data'!G1111</f>
        <v>2027</v>
      </c>
      <c r="J1111">
        <f>'Prospects Data'!H1111</f>
        <v>35</v>
      </c>
      <c r="K1111" t="str">
        <f>'Prospects Data'!I1111</f>
        <v>High</v>
      </c>
      <c r="L1111">
        <f>'Prospects Data'!J1111</f>
        <v>0</v>
      </c>
      <c r="M1111">
        <f>'Prospects Data'!K1111</f>
        <v>23.647222200000002</v>
      </c>
      <c r="N1111" t="str">
        <f>'Prospects Data'!L1111</f>
        <v>6' 2"</v>
      </c>
      <c r="O1111">
        <f>'Prospects Data'!M1111</f>
        <v>160</v>
      </c>
      <c r="P1111" t="str">
        <f>'Prospects Data'!N1111</f>
        <v>R</v>
      </c>
      <c r="Q1111" t="str">
        <f>'Prospects Data'!O1111</f>
        <v>R</v>
      </c>
      <c r="R1111">
        <f>'Prospects Data'!P1111</f>
        <v>2018</v>
      </c>
      <c r="S1111" t="str">
        <f>'Prospects Data'!Q1111</f>
        <v>J2</v>
      </c>
      <c r="T1111" t="str">
        <f>'Prospects Data'!R1111</f>
        <v>TEX</v>
      </c>
      <c r="U1111">
        <f>'Prospects Data'!S1111</f>
        <v>0</v>
      </c>
      <c r="V1111" t="str">
        <f>'Prospects Data'!T1111</f>
        <v>Dominican Republic</v>
      </c>
      <c r="W1111" t="str">
        <f>'Prospects Data'!U1111</f>
        <v>Simeon has only reached full season ball this year at age 23 because he was very wild in rookie ball. He's still wild â€” his walk rates aren't terrible, but when you watch him, he's all over the place â€” but he's too talented to exclude from the list. He might have the fastest arm in the org and is generating upper-90s heat, but Simeon's well-located breaking balls are his best pitches. They're 81-84 power breaking balls with huge depth and very late bite. He's a name to monitor for strike-throwing progress.</v>
      </c>
      <c r="X1111">
        <f>'Prospects Data'!V1111</f>
        <v>0</v>
      </c>
      <c r="Y1111" t="str">
        <f>'Prospects Data'!W1111</f>
        <v>sa3011677</v>
      </c>
    </row>
    <row r="1112" spans="2:25" x14ac:dyDescent="0.45">
      <c r="B1112">
        <v>40</v>
      </c>
      <c r="C1112" t="s">
        <v>1050</v>
      </c>
      <c r="D1112" t="s">
        <v>21</v>
      </c>
      <c r="E1112" s="7" t="str">
        <f>VLOOKUP(D1112, Index!$A$2:$B$31, 2, FALSE)</f>
        <v>Orioles</v>
      </c>
      <c r="F1112" s="7">
        <f t="shared" si="17"/>
        <v>1111</v>
      </c>
      <c r="G1112" t="str">
        <f>'Prospects Data'!E1112</f>
        <v>C</v>
      </c>
      <c r="H1112" t="str">
        <f>'Prospects Data'!F1112</f>
        <v>AA</v>
      </c>
      <c r="I1112">
        <f>'Prospects Data'!G1112</f>
        <v>2027</v>
      </c>
      <c r="J1112">
        <f>'Prospects Data'!H1112</f>
        <v>35</v>
      </c>
      <c r="K1112" t="str">
        <f>'Prospects Data'!I1112</f>
        <v>Med</v>
      </c>
      <c r="L1112">
        <f>'Prospects Data'!J1112</f>
        <v>0</v>
      </c>
      <c r="M1112">
        <f>'Prospects Data'!K1112</f>
        <v>23.855555500000001</v>
      </c>
      <c r="N1112" t="str">
        <f>'Prospects Data'!L1112</f>
        <v>6' 0"</v>
      </c>
      <c r="O1112">
        <f>'Prospects Data'!M1112</f>
        <v>215</v>
      </c>
      <c r="P1112" t="str">
        <f>'Prospects Data'!N1112</f>
        <v>R</v>
      </c>
      <c r="Q1112" t="str">
        <f>'Prospects Data'!O1112</f>
        <v>R</v>
      </c>
      <c r="R1112">
        <f>'Prospects Data'!P1112</f>
        <v>2022</v>
      </c>
      <c r="S1112" t="str">
        <f>'Prospects Data'!Q1112</f>
        <v>Draft</v>
      </c>
      <c r="T1112" t="str">
        <f>'Prospects Data'!R1112</f>
        <v>BAL</v>
      </c>
      <c r="U1112">
        <f>'Prospects Data'!S1112</f>
        <v>571400</v>
      </c>
      <c r="V1112" t="str">
        <f>'Prospects Data'!T1112</f>
        <v>Texas</v>
      </c>
      <c r="W1112" t="str">
        <f>'Prospects Data'!U1112</f>
        <v>Ardoin's bat has shown very little life in pro ball, but he's such a damn good defender that he's likely to play in the big leagues quite a bit anyway. Ardoin has a cannon and some of his pop times hover right around 1.80 seconds. He hosed 27% of runners in 2023 and, as of list publication, has caught 40% of would-be thieves in 2024. He's also a great ball blocker, be it with technically perfect body blocks or deft backhanded picks in the dirt. Ardoin hit for some power in his final year at Texas, but he has rarely been on time enough to pull the ball as a pro. Though he's a bottom-of-the-scale hitter, he plays a premium position very well and should have third or fourth catcher utility.</v>
      </c>
      <c r="X1112">
        <f>'Prospects Data'!V1112</f>
        <v>0</v>
      </c>
      <c r="Y1112" t="str">
        <f>'Prospects Data'!W1112</f>
        <v>sa3019976</v>
      </c>
    </row>
    <row r="1113" spans="2:25" x14ac:dyDescent="0.45">
      <c r="B1113">
        <v>40</v>
      </c>
      <c r="C1113" t="s">
        <v>6251</v>
      </c>
      <c r="D1113" t="s">
        <v>76</v>
      </c>
      <c r="E1113" s="7" t="str">
        <f>VLOOKUP(D1113, Index!$A$2:$B$31, 2, FALSE)</f>
        <v>Pirates</v>
      </c>
      <c r="F1113" s="7">
        <f t="shared" si="17"/>
        <v>1112</v>
      </c>
      <c r="G1113" t="str">
        <f>'Prospects Data'!E1113</f>
        <v>SIRP</v>
      </c>
      <c r="H1113" t="str">
        <f>'Prospects Data'!F1113</f>
        <v>CPX</v>
      </c>
      <c r="I1113">
        <f>'Prospects Data'!G1113</f>
        <v>2029</v>
      </c>
      <c r="J1113">
        <f>'Prospects Data'!H1113</f>
        <v>35</v>
      </c>
      <c r="K1113" t="str">
        <f>'Prospects Data'!I1113</f>
        <v>High</v>
      </c>
      <c r="L1113">
        <f>'Prospects Data'!J1113</f>
        <v>0</v>
      </c>
      <c r="M1113">
        <f>'Prospects Data'!K1113</f>
        <v>18.7555555</v>
      </c>
      <c r="N1113" t="str">
        <f>'Prospects Data'!L1113</f>
        <v>6' 2"</v>
      </c>
      <c r="O1113">
        <f>'Prospects Data'!M1113</f>
        <v>185</v>
      </c>
      <c r="P1113" t="str">
        <f>'Prospects Data'!N1113</f>
        <v>R</v>
      </c>
      <c r="Q1113" t="str">
        <f>'Prospects Data'!O1113</f>
        <v>R</v>
      </c>
      <c r="R1113">
        <f>'Prospects Data'!P1113</f>
        <v>2023</v>
      </c>
      <c r="S1113" t="str">
        <f>'Prospects Data'!Q1113</f>
        <v>Intl15</v>
      </c>
      <c r="T1113" t="str">
        <f>'Prospects Data'!R1113</f>
        <v>PIT</v>
      </c>
      <c r="U1113">
        <f>'Prospects Data'!S1113</f>
        <v>0</v>
      </c>
      <c r="V1113" t="str">
        <f>'Prospects Data'!T1113</f>
        <v>Dominican Republic</v>
      </c>
      <c r="W1113" t="str">
        <f>'Prospects Data'!U1113</f>
        <v>You might be wondering why the Pirates promoted Mateo to the domestic complex after he had an 18.75 ERA in the 2023 DSL and it's because he throws this hard. He has a chance to develop an elite fastball thanks to his current arm strength and flat-angle plane at the top of the zone. Mateo badly needs to gain control of his very explosive body; he's a few gym badges short right now and has walked well over a batter per inning as a pro. His secondary stuff is inconsistent. He has a sweeper and changeup, but he might be better suited throwing a more traditional hard slider. A purely developmental relief prospect with huge arm strength, Mateo's potential outcomes are all over the map.</v>
      </c>
      <c r="X1113">
        <f>'Prospects Data'!V1113</f>
        <v>0</v>
      </c>
      <c r="Y1113" t="str">
        <f>'Prospects Data'!W1113</f>
        <v>sa3022011</v>
      </c>
    </row>
    <row r="1114" spans="2:25" x14ac:dyDescent="0.45">
      <c r="B1114">
        <v>40</v>
      </c>
      <c r="C1114" t="s">
        <v>6254</v>
      </c>
      <c r="D1114" t="s">
        <v>309</v>
      </c>
      <c r="E1114" s="7" t="str">
        <f>VLOOKUP(D1114, Index!$A$2:$B$31, 2, FALSE)</f>
        <v>Rockies</v>
      </c>
      <c r="F1114" s="7">
        <f t="shared" si="17"/>
        <v>1113</v>
      </c>
      <c r="G1114" t="str">
        <f>'Prospects Data'!E1114</f>
        <v>SP</v>
      </c>
      <c r="H1114" t="str">
        <f>'Prospects Data'!F1114</f>
        <v>AAA</v>
      </c>
      <c r="I1114">
        <f>'Prospects Data'!G1114</f>
        <v>2024</v>
      </c>
      <c r="J1114">
        <f>'Prospects Data'!H1114</f>
        <v>35</v>
      </c>
      <c r="K1114" t="str">
        <f>'Prospects Data'!I1114</f>
        <v>Low</v>
      </c>
      <c r="L1114">
        <f>'Prospects Data'!J1114</f>
        <v>0</v>
      </c>
      <c r="M1114">
        <f>'Prospects Data'!K1114</f>
        <v>25.3805555</v>
      </c>
      <c r="N1114" t="str">
        <f>'Prospects Data'!L1114</f>
        <v>6' 4"</v>
      </c>
      <c r="O1114">
        <f>'Prospects Data'!M1114</f>
        <v>225</v>
      </c>
      <c r="P1114" t="str">
        <f>'Prospects Data'!N1114</f>
        <v>R</v>
      </c>
      <c r="Q1114" t="str">
        <f>'Prospects Data'!O1114</f>
        <v>R</v>
      </c>
      <c r="R1114">
        <f>'Prospects Data'!P1114</f>
        <v>2020</v>
      </c>
      <c r="S1114" t="str">
        <f>'Prospects Data'!Q1114</f>
        <v>Draft</v>
      </c>
      <c r="T1114" t="str">
        <f>'Prospects Data'!R1114</f>
        <v>OAK</v>
      </c>
      <c r="U1114">
        <f>'Prospects Data'!S1114</f>
        <v>1000000</v>
      </c>
      <c r="V1114" t="str">
        <f>'Prospects Data'!T1114</f>
        <v>Michigan</v>
      </c>
      <c r="W1114" t="str">
        <f>'Prospects Data'!U1114</f>
        <v>Criswell was a huge part of Michigan's 2019 College World Series runner-up team and was Oakland's second round pick in the pandemic-shortened 2020 season. After dealing with some early career injuries, in 2022 Criswell was totally healthy and had a better strike-throwing season than he ever enjoyed in college. He was then traded to Colorado for Chad Smith and his control regressed, as he walked 71 hitters in 121 innings at Albuquerque in 2023. During the spring of 2024, Criswell's delivery looked like it changed. He's getting deeper into his legs and his arm slot has lowered somewhat. It could alter the way his fastball plays for the better, but it's too early to tell if it has worked. Criswell is still pretty wild, but he has a four-pitch mix headlined by a plus slider, which has been his best pitch during his entire time as a prospect. Criswell's changeup and curveball are both average, and he has the mix to start but not the command. So far in 2024, he's been deployed in multi-inning relief and that's likely his long-term fit, probably in an up/down capacity.</v>
      </c>
      <c r="X1114" t="str">
        <f>'Prospects Data'!V1114</f>
        <v>xJYJq-VpcO0</v>
      </c>
      <c r="Y1114" t="str">
        <f>'Prospects Data'!W1114</f>
        <v>sa3014435</v>
      </c>
    </row>
    <row r="1115" spans="2:25" x14ac:dyDescent="0.45">
      <c r="B1115">
        <v>40</v>
      </c>
      <c r="C1115" t="s">
        <v>6259</v>
      </c>
      <c r="D1115" t="s">
        <v>56</v>
      </c>
      <c r="E1115" s="7" t="str">
        <f>VLOOKUP(D1115, Index!$A$2:$B$31, 2, FALSE)</f>
        <v>Brewers</v>
      </c>
      <c r="F1115" s="7">
        <f t="shared" si="17"/>
        <v>1114</v>
      </c>
      <c r="G1115" t="str">
        <f>'Prospects Data'!E1115</f>
        <v>2B</v>
      </c>
      <c r="H1115" t="str">
        <f>'Prospects Data'!F1115</f>
        <v>DSL</v>
      </c>
      <c r="I1115">
        <f>'Prospects Data'!G1115</f>
        <v>2030</v>
      </c>
      <c r="J1115">
        <f>'Prospects Data'!H1115</f>
        <v>35</v>
      </c>
      <c r="K1115" t="str">
        <f>'Prospects Data'!I1115</f>
        <v>Med</v>
      </c>
      <c r="L1115">
        <f>'Prospects Data'!J1115</f>
        <v>0</v>
      </c>
      <c r="M1115">
        <f>'Prospects Data'!K1115</f>
        <v>17.2194444</v>
      </c>
      <c r="N1115" t="str">
        <f>'Prospects Data'!L1115</f>
        <v>6' 1"</v>
      </c>
      <c r="O1115">
        <f>'Prospects Data'!M1115</f>
        <v>170</v>
      </c>
      <c r="P1115" t="str">
        <f>'Prospects Data'!N1115</f>
        <v>S</v>
      </c>
      <c r="Q1115" t="str">
        <f>'Prospects Data'!O1115</f>
        <v>R</v>
      </c>
      <c r="R1115">
        <f>'Prospects Data'!P1115</f>
        <v>2024</v>
      </c>
      <c r="S1115" t="str">
        <f>'Prospects Data'!Q1115</f>
        <v>Intl15</v>
      </c>
      <c r="T1115" t="str">
        <f>'Prospects Data'!R1115</f>
        <v>MIL</v>
      </c>
      <c r="U1115">
        <f>'Prospects Data'!S1115</f>
        <v>950000</v>
      </c>
      <c r="V1115" t="str">
        <f>'Prospects Data'!T1115</f>
        <v>Dominican Republic</v>
      </c>
      <c r="W1115" t="str">
        <f>'Prospects Data'!U1115</f>
        <v>Made is a compact, switch-hitting infielder. While he's quite athletic, Made's power is limited by his lack of size. His swing is a bit long, but Made is a relatively compact athlete and should be on time enough to spray line drives everywhere. Whether he has the arm strength to play shortstop will influence whether he has a chance to be a regular. Made signed for just shy of $1 million in January and will begin his career in the 2024 DSL.</v>
      </c>
      <c r="X1115">
        <f>'Prospects Data'!V1115</f>
        <v>0</v>
      </c>
      <c r="Y1115" t="str">
        <f>'Prospects Data'!W1115</f>
        <v>sa3024108</v>
      </c>
    </row>
    <row r="1116" spans="2:25" x14ac:dyDescent="0.45">
      <c r="B1116">
        <v>40</v>
      </c>
      <c r="C1116" t="s">
        <v>6262</v>
      </c>
      <c r="D1116" t="s">
        <v>28</v>
      </c>
      <c r="E1116" s="7" t="str">
        <f>VLOOKUP(D1116, Index!$A$2:$B$31, 2, FALSE)</f>
        <v>Red Sox</v>
      </c>
      <c r="F1116" s="7">
        <f t="shared" si="17"/>
        <v>1115</v>
      </c>
      <c r="G1116" t="str">
        <f>'Prospects Data'!E1116</f>
        <v>SIRP</v>
      </c>
      <c r="H1116" t="str">
        <f>'Prospects Data'!F1116</f>
        <v>A+</v>
      </c>
      <c r="I1116">
        <f>'Prospects Data'!G1116</f>
        <v>2028</v>
      </c>
      <c r="J1116">
        <f>'Prospects Data'!H1116</f>
        <v>35</v>
      </c>
      <c r="K1116" t="str">
        <f>'Prospects Data'!I1116</f>
        <v>High</v>
      </c>
      <c r="L1116">
        <f>'Prospects Data'!J1116</f>
        <v>0</v>
      </c>
      <c r="M1116">
        <f>'Prospects Data'!K1116</f>
        <v>23.305555500000001</v>
      </c>
      <c r="N1116" t="str">
        <f>'Prospects Data'!L1116</f>
        <v>5' 10"</v>
      </c>
      <c r="O1116">
        <f>'Prospects Data'!M1116</f>
        <v>175</v>
      </c>
      <c r="P1116" t="str">
        <f>'Prospects Data'!N1116</f>
        <v>R</v>
      </c>
      <c r="Q1116" t="str">
        <f>'Prospects Data'!O1116</f>
        <v>R</v>
      </c>
      <c r="R1116">
        <f>'Prospects Data'!P1116</f>
        <v>2018</v>
      </c>
      <c r="S1116" t="str">
        <f>'Prospects Data'!Q1116</f>
        <v>J2</v>
      </c>
      <c r="T1116" t="str">
        <f>'Prospects Data'!R1116</f>
        <v>BOS</v>
      </c>
      <c r="U1116">
        <f>'Prospects Data'!S1116</f>
        <v>10000</v>
      </c>
      <c r="V1116" t="str">
        <f>'Prospects Data'!T1116</f>
        <v>Dominican Republic</v>
      </c>
      <c r="W1116" t="str">
        <f>'Prospects Data'!U1116</f>
        <v>Sena has been on and off the bottom of the Red Sox prospect list the last couple of seasons, but he's added a new pitch (a cutter) and is in the middle of his best year as a pro, posting both the highest strikeout and lowest walk rates of his affiliated career. Sena has a catcherly build and generates huge over-the-top arm speed, resulting in mid-90s heat that plays down a bit due to downhill plane. Sena's cutter, which tends to live around 90 mph but has peaked at 95, helps mitigate some of his fastball's vulnerability in this way. He doesn't locate it well enough to be a bat-misser, instead relying on his power mid-80s curveball to get whiffs. Because his release is so high, that pitch doesn't pop out of Sena's hand, it just dives and dives until you're swinging over top of it. Sena doesn't have the command to out-pitch his fastball's vulnerability and is more likely to be an up/down reliever until he refines that part of his game.</v>
      </c>
      <c r="X1116">
        <f>'Prospects Data'!V1116</f>
        <v>0</v>
      </c>
      <c r="Y1116" t="str">
        <f>'Prospects Data'!W1116</f>
        <v>sa3009626</v>
      </c>
    </row>
    <row r="1117" spans="2:25" x14ac:dyDescent="0.45">
      <c r="B1117">
        <v>40</v>
      </c>
      <c r="C1117" t="s">
        <v>848</v>
      </c>
      <c r="D1117" t="s">
        <v>59</v>
      </c>
      <c r="E1117" s="7" t="str">
        <f>VLOOKUP(D1117, Index!$A$2:$B$31, 2, FALSE)</f>
        <v>Twins</v>
      </c>
      <c r="F1117" s="7">
        <f t="shared" si="17"/>
        <v>1116</v>
      </c>
      <c r="G1117" t="str">
        <f>'Prospects Data'!E1117</f>
        <v>3B</v>
      </c>
      <c r="H1117" t="str">
        <f>'Prospects Data'!F1117</f>
        <v>AAA</v>
      </c>
      <c r="I1117">
        <f>'Prospects Data'!G1117</f>
        <v>2024</v>
      </c>
      <c r="J1117">
        <f>'Prospects Data'!H1117</f>
        <v>35</v>
      </c>
      <c r="K1117" t="str">
        <f>'Prospects Data'!I1117</f>
        <v>Med</v>
      </c>
      <c r="L1117">
        <f>'Prospects Data'!J1117</f>
        <v>0</v>
      </c>
      <c r="M1117">
        <f>'Prospects Data'!K1117</f>
        <v>24.816666600000001</v>
      </c>
      <c r="N1117" t="str">
        <f>'Prospects Data'!L1117</f>
        <v>6' 0"</v>
      </c>
      <c r="O1117">
        <f>'Prospects Data'!M1117</f>
        <v>190</v>
      </c>
      <c r="P1117" t="str">
        <f>'Prospects Data'!N1117</f>
        <v>S</v>
      </c>
      <c r="Q1117" t="str">
        <f>'Prospects Data'!O1117</f>
        <v>R</v>
      </c>
      <c r="R1117">
        <f>'Prospects Data'!P1117</f>
        <v>2017</v>
      </c>
      <c r="S1117" t="str">
        <f>'Prospects Data'!Q1117</f>
        <v>J2</v>
      </c>
      <c r="T1117" t="str">
        <f>'Prospects Data'!R1117</f>
        <v>MIN</v>
      </c>
      <c r="U1117">
        <f>'Prospects Data'!S1117</f>
        <v>2500000</v>
      </c>
      <c r="V1117" t="str">
        <f>'Prospects Data'!T1117</f>
        <v>Dominican Republic</v>
      </c>
      <c r="W1117" t="str">
        <f>'Prospects Data'!U1117</f>
        <v>Severino was part of the group of prospects cut loose from the Braves for their previous regime's malfeasance, and while he's performed at an above-average level since hooking on with the Twins, he's fallen down the defensive spectrum and is striking out a ton. Still, Severino has big switch-hitting power, especially from the left side. He can't really play defense anywhere, but he could be a dangerous bench weapon who can do damage from both sides of the plate.</v>
      </c>
      <c r="X1117" t="str">
        <f>'Prospects Data'!V1117</f>
        <v>loRx-qNixVg</v>
      </c>
      <c r="Y1117" t="str">
        <f>'Prospects Data'!W1117</f>
        <v>sa3003185</v>
      </c>
    </row>
    <row r="1118" spans="2:25" x14ac:dyDescent="0.45">
      <c r="B1118">
        <v>41</v>
      </c>
      <c r="C1118" t="s">
        <v>6267</v>
      </c>
      <c r="D1118" t="s">
        <v>89</v>
      </c>
      <c r="E1118" s="7" t="str">
        <f>VLOOKUP(D1118, Index!$A$2:$B$31, 2, FALSE)</f>
        <v>Rays</v>
      </c>
      <c r="F1118" s="7">
        <f t="shared" si="17"/>
        <v>1117</v>
      </c>
      <c r="G1118" t="str">
        <f>'Prospects Data'!E1118</f>
        <v>SIRP</v>
      </c>
      <c r="H1118" t="str">
        <f>'Prospects Data'!F1118</f>
        <v>CPX</v>
      </c>
      <c r="I1118">
        <f>'Prospects Data'!G1118</f>
        <v>2029</v>
      </c>
      <c r="J1118">
        <f>'Prospects Data'!H1118</f>
        <v>40</v>
      </c>
      <c r="K1118" t="str">
        <f>'Prospects Data'!I1118</f>
        <v>High</v>
      </c>
      <c r="L1118">
        <f>'Prospects Data'!J1118</f>
        <v>0</v>
      </c>
      <c r="M1118">
        <f>'Prospects Data'!K1118</f>
        <v>18.736111099999999</v>
      </c>
      <c r="N1118" t="str">
        <f>'Prospects Data'!L1118</f>
        <v>6' 3"</v>
      </c>
      <c r="O1118">
        <f>'Prospects Data'!M1118</f>
        <v>180</v>
      </c>
      <c r="P1118" t="str">
        <f>'Prospects Data'!N1118</f>
        <v>R</v>
      </c>
      <c r="Q1118" t="str">
        <f>'Prospects Data'!O1118</f>
        <v>R</v>
      </c>
      <c r="R1118">
        <f>'Prospects Data'!P1118</f>
        <v>2023</v>
      </c>
      <c r="S1118" t="str">
        <f>'Prospects Data'!Q1118</f>
        <v>Intl15</v>
      </c>
      <c r="T1118" t="str">
        <f>'Prospects Data'!R1118</f>
        <v>TBR</v>
      </c>
      <c r="U1118">
        <f>'Prospects Data'!S1118</f>
        <v>0</v>
      </c>
      <c r="V1118" t="str">
        <f>'Prospects Data'!T1118</f>
        <v>Venezuela</v>
      </c>
      <c r="W1118" t="str">
        <f>'Prospects Data'!U1118</f>
        <v>Urbina has been pretty inconsistent this year â€” not just his pitch execution, but his stuff as well. He sat 92-94 and touched 96 during a start Eric saw in June, but he was 94-97 and touched 98 in his last outing before list publication. Urbina has an ideal pitcher's frame at a high-waisted, broad-shouldered 6-foot-3, and he'll flash a plus upper-70s curveball. His delivery is very tough on righty batters, who don't see his curveball out of hand at all. Given his mechanical inconsistency, it's tough to project enough third pitch and command growth to forecast Urbina as a starter, but the components of a good reliever are mostly present here already. He's still a really good teenage pitching prospect whose stuff seems to be improving throughout the year.</v>
      </c>
      <c r="X1118">
        <f>'Prospects Data'!V1118</f>
        <v>0</v>
      </c>
      <c r="Y1118" t="str">
        <f>'Prospects Data'!W1118</f>
        <v>sa3022218</v>
      </c>
    </row>
    <row r="1119" spans="2:25" x14ac:dyDescent="0.45">
      <c r="B1119">
        <v>41</v>
      </c>
      <c r="C1119" t="s">
        <v>6270</v>
      </c>
      <c r="D1119" t="s">
        <v>191</v>
      </c>
      <c r="E1119" s="7" t="str">
        <f>VLOOKUP(D1119, Index!$A$2:$B$31, 2, FALSE)</f>
        <v>Astros</v>
      </c>
      <c r="F1119" s="7">
        <f t="shared" si="17"/>
        <v>1118</v>
      </c>
      <c r="G1119" t="str">
        <f>'Prospects Data'!E1119</f>
        <v>SIRP</v>
      </c>
      <c r="H1119" t="str">
        <f>'Prospects Data'!F1119</f>
        <v>A+</v>
      </c>
      <c r="I1119">
        <f>'Prospects Data'!G1119</f>
        <v>2026</v>
      </c>
      <c r="J1119">
        <f>'Prospects Data'!H1119</f>
        <v>35</v>
      </c>
      <c r="K1119" t="str">
        <f>'Prospects Data'!I1119</f>
        <v>Med</v>
      </c>
      <c r="L1119">
        <f>'Prospects Data'!J1119</f>
        <v>0</v>
      </c>
      <c r="M1119">
        <f>'Prospects Data'!K1119</f>
        <v>23.9611111</v>
      </c>
      <c r="N1119" t="str">
        <f>'Prospects Data'!L1119</f>
        <v>6' 0"</v>
      </c>
      <c r="O1119">
        <f>'Prospects Data'!M1119</f>
        <v>185</v>
      </c>
      <c r="P1119" t="str">
        <f>'Prospects Data'!N1119</f>
        <v>R</v>
      </c>
      <c r="Q1119" t="str">
        <f>'Prospects Data'!O1119</f>
        <v>R</v>
      </c>
      <c r="R1119">
        <f>'Prospects Data'!P1119</f>
        <v>2022</v>
      </c>
      <c r="S1119" t="str">
        <f>'Prospects Data'!Q1119</f>
        <v>Draft</v>
      </c>
      <c r="T1119" t="str">
        <f>'Prospects Data'!R1119</f>
        <v>HOU</v>
      </c>
      <c r="U1119">
        <f>'Prospects Data'!S1119</f>
        <v>197500</v>
      </c>
      <c r="V1119" t="str">
        <f>'Prospects Data'!T1119</f>
        <v>Davidson</v>
      </c>
      <c r="W1119" t="str">
        <f>'Prospects Data'!U1119</f>
        <v>DeVos popped onto the radar last year as a lower-level arm with a magical fastball who needed dev in other areas. His heater's underlying traits were enabling it to miss bats in the minors even though DeVos was only sitting 89-93, which was a few ticks harder than he threw at Davidson. He was injured to start 2024 and ultimately needed TJ, which he had a few weeks prior to list publication. The timing of the surgery also threatens his 2025 season. He's purely a wait-and-see relief prospect at this point, one with premium fastball characteristics.</v>
      </c>
      <c r="X1119">
        <f>'Prospects Data'!V1119</f>
        <v>0</v>
      </c>
      <c r="Y1119" t="str">
        <f>'Prospects Data'!W1119</f>
        <v>sa3020453</v>
      </c>
    </row>
    <row r="1120" spans="2:25" x14ac:dyDescent="0.45">
      <c r="B1120">
        <v>41</v>
      </c>
      <c r="C1120" t="s">
        <v>6274</v>
      </c>
      <c r="D1120" t="s">
        <v>31</v>
      </c>
      <c r="E1120" s="7" t="str">
        <f>VLOOKUP(D1120, Index!$A$2:$B$31, 2, FALSE)</f>
        <v>Cubs</v>
      </c>
      <c r="F1120" s="7">
        <f t="shared" si="17"/>
        <v>1119</v>
      </c>
      <c r="G1120" t="str">
        <f>'Prospects Data'!E1120</f>
        <v>2B</v>
      </c>
      <c r="H1120" t="str">
        <f>'Prospects Data'!F1120</f>
        <v>CPX</v>
      </c>
      <c r="I1120">
        <f>'Prospects Data'!G1120</f>
        <v>2029</v>
      </c>
      <c r="J1120">
        <f>'Prospects Data'!H1120</f>
        <v>35</v>
      </c>
      <c r="K1120" t="str">
        <f>'Prospects Data'!I1120</f>
        <v>High</v>
      </c>
      <c r="L1120">
        <f>'Prospects Data'!J1120</f>
        <v>0</v>
      </c>
      <c r="M1120">
        <f>'Prospects Data'!K1120</f>
        <v>18.327777699999999</v>
      </c>
      <c r="N1120" t="str">
        <f>'Prospects Data'!L1120</f>
        <v>6' 1"</v>
      </c>
      <c r="O1120">
        <f>'Prospects Data'!M1120</f>
        <v>180</v>
      </c>
      <c r="P1120" t="str">
        <f>'Prospects Data'!N1120</f>
        <v>R</v>
      </c>
      <c r="Q1120" t="str">
        <f>'Prospects Data'!O1120</f>
        <v>R</v>
      </c>
      <c r="R1120">
        <f>'Prospects Data'!P1120</f>
        <v>2023</v>
      </c>
      <c r="S1120" t="str">
        <f>'Prospects Data'!Q1120</f>
        <v>Intl15</v>
      </c>
      <c r="T1120" t="str">
        <f>'Prospects Data'!R1120</f>
        <v>CHC</v>
      </c>
      <c r="U1120">
        <f>'Prospects Data'!S1120</f>
        <v>2800000</v>
      </c>
      <c r="V1120" t="str">
        <f>'Prospects Data'!T1120</f>
        <v>Dominican Republic</v>
      </c>
      <c r="W1120" t="str">
        <f>'Prospects Data'!U1120</f>
        <v>Valdez was one of the better infield athletes in the 2023 international class, an explosive individual with rare power for a teenage hitter his size, let alone one who is athletically capable of playing the middle infield. He is quite like Rangers prospect Luisangel AcuÃ±a in this way. While his power is incredibly exciting, Valdez struck out a whopping 40% of the time in the DSL last year and is off to a similar start in 2024. His breaking ball recognition is poor and he takes lots of wild swings, but the power/speed combo here is too enticing to damn Valdez to the Honorable Mentions section. He's a tooled-up, low-probability prospect who needs to show a better eye.</v>
      </c>
      <c r="X1120">
        <f>'Prospects Data'!V1120</f>
        <v>0</v>
      </c>
      <c r="Y1120" t="str">
        <f>'Prospects Data'!W1120</f>
        <v>sa3021068</v>
      </c>
    </row>
    <row r="1121" spans="2:25" x14ac:dyDescent="0.45">
      <c r="B1121">
        <v>41</v>
      </c>
      <c r="C1121" t="s">
        <v>6277</v>
      </c>
      <c r="D1121" t="s">
        <v>10</v>
      </c>
      <c r="E1121" s="7" t="str">
        <f>VLOOKUP(D1121, Index!$A$2:$B$31, 2, FALSE)</f>
        <v>Mets</v>
      </c>
      <c r="F1121" s="7">
        <f t="shared" si="17"/>
        <v>1120</v>
      </c>
      <c r="G1121" t="str">
        <f>'Prospects Data'!E1121</f>
        <v>SIRP</v>
      </c>
      <c r="H1121" t="str">
        <f>'Prospects Data'!F1121</f>
        <v>AAA</v>
      </c>
      <c r="I1121">
        <f>'Prospects Data'!G1121</f>
        <v>2025</v>
      </c>
      <c r="J1121">
        <f>'Prospects Data'!H1121</f>
        <v>35</v>
      </c>
      <c r="K1121" t="str">
        <f>'Prospects Data'!I1121</f>
        <v>Low</v>
      </c>
      <c r="L1121">
        <f>'Prospects Data'!J1121</f>
        <v>0</v>
      </c>
      <c r="M1121">
        <f>'Prospects Data'!K1121</f>
        <v>24.519444400000001</v>
      </c>
      <c r="N1121" t="str">
        <f>'Prospects Data'!L1121</f>
        <v>6' 2"</v>
      </c>
      <c r="O1121">
        <f>'Prospects Data'!M1121</f>
        <v>215</v>
      </c>
      <c r="P1121" t="str">
        <f>'Prospects Data'!N1121</f>
        <v>L</v>
      </c>
      <c r="Q1121" t="str">
        <f>'Prospects Data'!O1121</f>
        <v>L</v>
      </c>
      <c r="R1121">
        <f>'Prospects Data'!P1121</f>
        <v>2021</v>
      </c>
      <c r="S1121" t="str">
        <f>'Prospects Data'!Q1121</f>
        <v>Draft</v>
      </c>
      <c r="T1121" t="str">
        <f>'Prospects Data'!R1121</f>
        <v>NYM</v>
      </c>
      <c r="U1121">
        <f>'Prospects Data'!S1121</f>
        <v>125000</v>
      </c>
      <c r="V1121" t="str">
        <f>'Prospects Data'!T1121</f>
        <v>Illinois</v>
      </c>
      <c r="W1121" t="str">
        <f>'Prospects Data'!U1121</f>
        <v>Lavender struck out 86 hitters in 54.1 IP last year and has a career K/9 of 13.7 even though his fastball, which he throws 65% of the time, sits just 91 mph. That's because Lavender has one of the more deceptive deliveries in the minors. He almost looks like someone who learned to throw with their left arm later in life. There are some Hideki Okajima elements to his delivery, including Lavender's head whack, which prevents him from seeing his target at release. He gets way down the mound, his arm action is super whippy, and the line on his fastball is incredibly difficult for hitters to get on top of. The rest of his repertoire isn't great, but on the back of his fastball alone Lavender smells like an up/down reliever. He had the internal brace style of Tommy John early in 2024 and will be on the shelf for a year.</v>
      </c>
      <c r="X1121">
        <f>'Prospects Data'!V1121</f>
        <v>0</v>
      </c>
      <c r="Y1121" t="str">
        <f>'Prospects Data'!W1121</f>
        <v>sa3017917</v>
      </c>
    </row>
    <row r="1122" spans="2:25" x14ac:dyDescent="0.45">
      <c r="B1122">
        <v>41</v>
      </c>
      <c r="C1122" t="s">
        <v>6280</v>
      </c>
      <c r="D1122" t="s">
        <v>155</v>
      </c>
      <c r="E1122" s="7" t="str">
        <f>VLOOKUP(D1122, Index!$A$2:$B$31, 2, FALSE)</f>
        <v>Royals</v>
      </c>
      <c r="F1122" s="7">
        <f t="shared" si="17"/>
        <v>1121</v>
      </c>
      <c r="G1122" t="str">
        <f>'Prospects Data'!E1122</f>
        <v>SP</v>
      </c>
      <c r="H1122" t="str">
        <f>'Prospects Data'!F1122</f>
        <v>AAA</v>
      </c>
      <c r="I1122">
        <f>'Prospects Data'!G1122</f>
        <v>2025</v>
      </c>
      <c r="J1122">
        <f>'Prospects Data'!H1122</f>
        <v>35</v>
      </c>
      <c r="K1122" t="str">
        <f>'Prospects Data'!I1122</f>
        <v>Low</v>
      </c>
      <c r="L1122">
        <f>'Prospects Data'!J1122</f>
        <v>0</v>
      </c>
      <c r="M1122">
        <f>'Prospects Data'!K1122</f>
        <v>27.655555499999998</v>
      </c>
      <c r="N1122" t="str">
        <f>'Prospects Data'!L1122</f>
        <v>6' 6"</v>
      </c>
      <c r="O1122">
        <f>'Prospects Data'!M1122</f>
        <v>240</v>
      </c>
      <c r="P1122" t="str">
        <f>'Prospects Data'!N1122</f>
        <v>R</v>
      </c>
      <c r="Q1122" t="str">
        <f>'Prospects Data'!O1122</f>
        <v>R</v>
      </c>
      <c r="R1122">
        <f>'Prospects Data'!P1122</f>
        <v>2018</v>
      </c>
      <c r="S1122" t="str">
        <f>'Prospects Data'!Q1122</f>
        <v>Draft</v>
      </c>
      <c r="T1122" t="str">
        <f>'Prospects Data'!R1122</f>
        <v>KCR</v>
      </c>
      <c r="U1122">
        <f>'Prospects Data'!S1122</f>
        <v>697500</v>
      </c>
      <c r="V1122" t="str">
        <f>'Prospects Data'!T1122</f>
        <v>Memphis</v>
      </c>
      <c r="W1122" t="str">
        <f>'Prospects Data'!U1122</f>
        <v>Bowlan's fastball averaged just 92.5 mph coming off of TJ in 2022 but was back in the mid-90s last year, and Bowlan has maintained that, sitting 93-96 mph with both his sinker and four-seam fastballs again in 2024. He's starting in Omaha and posting fair peripherals (22% K%, 9% BB%) as of list publication, albeit in yet another homer-prone season (that could just be the PCL). His sinker has late tailing action that can get in on right-handed hitters' hands and produce weak contact on the ground, while his four-seamer needs to be located near the top rail in order to maximize its carry. He throws both a curveball and slider; the curveball occupies an 80-84 mph velo range with short, 11-to-5 shape, while the slider is a firmer 84-88 mph offering with late tilt. He lacks feel for a changeup, which has low-impact action and is more of a â€œshow-meâ€ type than a pitch that gets regular usage. Bowlan fills up the zone with his deep mix, but is also very vulnerable to left-handed hitters; he has up/down starter value. He debuted last September.</v>
      </c>
      <c r="X1122">
        <f>'Prospects Data'!V1122</f>
        <v>0</v>
      </c>
      <c r="Y1122">
        <f>'Prospects Data'!W1122</f>
        <v>24607</v>
      </c>
    </row>
    <row r="1123" spans="2:25" x14ac:dyDescent="0.45">
      <c r="B1123">
        <v>41</v>
      </c>
      <c r="C1123" t="s">
        <v>6283</v>
      </c>
      <c r="D1123" t="s">
        <v>18</v>
      </c>
      <c r="E1123" s="7" t="str">
        <f>VLOOKUP(D1123, Index!$A$2:$B$31, 2, FALSE)</f>
        <v>Diamondbacks</v>
      </c>
      <c r="F1123" s="7">
        <f t="shared" si="17"/>
        <v>1122</v>
      </c>
      <c r="G1123" t="str">
        <f>'Prospects Data'!E1123</f>
        <v>CF</v>
      </c>
      <c r="H1123" t="str">
        <f>'Prospects Data'!F1123</f>
        <v>CPX</v>
      </c>
      <c r="I1123">
        <f>'Prospects Data'!G1123</f>
        <v>2027</v>
      </c>
      <c r="J1123">
        <f>'Prospects Data'!H1123</f>
        <v>35</v>
      </c>
      <c r="K1123" t="str">
        <f>'Prospects Data'!I1123</f>
        <v>High</v>
      </c>
      <c r="L1123">
        <f>'Prospects Data'!J1123</f>
        <v>0</v>
      </c>
      <c r="M1123">
        <f>'Prospects Data'!K1123</f>
        <v>19.4583333</v>
      </c>
      <c r="N1123" t="str">
        <f>'Prospects Data'!L1123</f>
        <v>6' 2"</v>
      </c>
      <c r="O1123">
        <f>'Prospects Data'!M1123</f>
        <v>160</v>
      </c>
      <c r="P1123" t="str">
        <f>'Prospects Data'!N1123</f>
        <v>R</v>
      </c>
      <c r="Q1123" t="str">
        <f>'Prospects Data'!O1123</f>
        <v>R</v>
      </c>
      <c r="R1123">
        <f>'Prospects Data'!P1123</f>
        <v>2022</v>
      </c>
      <c r="S1123" t="str">
        <f>'Prospects Data'!Q1123</f>
        <v>Intl15</v>
      </c>
      <c r="T1123" t="str">
        <f>'Prospects Data'!R1123</f>
        <v>ARI</v>
      </c>
      <c r="U1123">
        <f>'Prospects Data'!S1123</f>
        <v>100000</v>
      </c>
      <c r="V1123" t="str">
        <f>'Prospects Data'!T1123</f>
        <v>Venezuela</v>
      </c>
      <c r="W1123" t="str">
        <f>'Prospects Data'!U1123</f>
        <v>Alpuria is one of the couple of 2023 D-backs DSL hitters who have come to the U.S. for 2024 extended spring/FCL action. He's a very athletic center fielder with plus speed and a messy, high-effort swing. Many of Alpuria's hacks are out of control, but his explosion and bat speed, as well as an effective bat path, are all evident. Alpuria has the speed to play center field, but his reps there are limited by the presence of other young potential center fielders, most notably Pedro Catuy. For now, Alpuria is a tooled up dev project with pretty substantial hit tool risk. On our end, there's more scouting work to do on his defense, which is probably going to be an important aspect of his profile.</v>
      </c>
      <c r="X1123">
        <f>'Prospects Data'!V1123</f>
        <v>0</v>
      </c>
      <c r="Y1123" t="str">
        <f>'Prospects Data'!W1123</f>
        <v>sa3018562</v>
      </c>
    </row>
    <row r="1124" spans="2:25" x14ac:dyDescent="0.45">
      <c r="B1124">
        <v>41</v>
      </c>
      <c r="C1124" t="s">
        <v>6286</v>
      </c>
      <c r="D1124" t="s">
        <v>36</v>
      </c>
      <c r="E1124" s="7" t="str">
        <f>VLOOKUP(D1124, Index!$A$2:$B$31, 2, FALSE)</f>
        <v>Reds</v>
      </c>
      <c r="F1124" s="7">
        <f t="shared" si="17"/>
        <v>1123</v>
      </c>
      <c r="G1124" t="str">
        <f>'Prospects Data'!E1124</f>
        <v>SIRP</v>
      </c>
      <c r="H1124" t="str">
        <f>'Prospects Data'!F1124</f>
        <v>MLB</v>
      </c>
      <c r="I1124">
        <f>'Prospects Data'!G1124</f>
        <v>2024</v>
      </c>
      <c r="J1124">
        <f>'Prospects Data'!H1124</f>
        <v>35</v>
      </c>
      <c r="K1124" t="str">
        <f>'Prospects Data'!I1124</f>
        <v>High</v>
      </c>
      <c r="L1124">
        <f>'Prospects Data'!J1124</f>
        <v>0</v>
      </c>
      <c r="M1124">
        <f>'Prospects Data'!K1124</f>
        <v>26.511111100000001</v>
      </c>
      <c r="N1124" t="str">
        <f>'Prospects Data'!L1124</f>
        <v>6' 1"</v>
      </c>
      <c r="O1124">
        <f>'Prospects Data'!M1124</f>
        <v>190</v>
      </c>
      <c r="P1124" t="str">
        <f>'Prospects Data'!N1124</f>
        <v>R</v>
      </c>
      <c r="Q1124" t="str">
        <f>'Prospects Data'!O1124</f>
        <v>R</v>
      </c>
      <c r="R1124">
        <f>'Prospects Data'!P1124</f>
        <v>2018</v>
      </c>
      <c r="S1124" t="str">
        <f>'Prospects Data'!Q1124</f>
        <v>J2</v>
      </c>
      <c r="T1124" t="str">
        <f>'Prospects Data'!R1124</f>
        <v>TOR</v>
      </c>
      <c r="U1124">
        <f>'Prospects Data'!S1124</f>
        <v>1000000</v>
      </c>
      <c r="V1124" t="str">
        <f>'Prospects Data'!T1124</f>
        <v>Cuba</v>
      </c>
      <c r="W1124" t="str">
        <f>'Prospects Data'!U1124</f>
        <v>The Blue Jays used international pool space they acquired in the trades of Kendrys Morales and Dwight Smith to sign Zulueta just before the 2018-19 signing period ended in June of 2019. They did so knowing he'd need Tommy John, which he had shortly after signing. Finally back in the fall of 2020, Zulueta was topping out in the 94-96 mph range at Toronto's facilities in Florida, then threw even harder in the spring of 2021, when he sat 96-99 as a non-roster invitee with the big club. He made it all of three pitches into his first start before he tore a ligament in his knee, needed surgery, and missed the remainder of the season. The 2022 season was Zulueta's 40-man evaluation year and the Blue Jays pushed him very aggressively up the minor league ladder (as a starter), such that he made starts at each full-season minor league level, including Triple-A. We pretty confidently projected Zulueta in the bullpen last year and he made it about a month into the 2023 season before the Jays moved him there, which was a refreshing departure for the org that kept starting Nate Pearson even while their big league bullpen could have used a weapon like him. What we failed to anticipate was that Zulueta's command would be so bad that Toronto would DFA him before the 2024 season; he was claimed by the Reds.
While Zulueta's delivery isn't especially violent, it also isn't especially graceful or smooth, and his feel for location is so bad that he's unlikely to reach the late-inning ceiling his stuff suggests. The Reds have already altered his delivery somewhat â€” Zulueta's formerly big, distracting glove motion upon hand break has been toned down and he seems to be a little deeper in his lower half as he drives home. It hasn't immediately aided his consistency at Louisville. He's an older dev project hanging onto the 40-man by a thread, but he'll probably get many chances to figure things out because he has premium arm strength and breaking ball movement.</v>
      </c>
      <c r="X1124" t="str">
        <f>'Prospects Data'!V1124</f>
        <v>yXnObtaHqUc</v>
      </c>
      <c r="Y1124">
        <f>'Prospects Data'!W1124</f>
        <v>27765</v>
      </c>
    </row>
    <row r="1125" spans="2:25" x14ac:dyDescent="0.45">
      <c r="B1125">
        <v>41</v>
      </c>
      <c r="C1125" t="s">
        <v>6289</v>
      </c>
      <c r="D1125" t="s">
        <v>46</v>
      </c>
      <c r="E1125" s="7" t="str">
        <f>VLOOKUP(D1125, Index!$A$2:$B$31, 2, FALSE)</f>
        <v>Dodgers</v>
      </c>
      <c r="F1125" s="7">
        <f t="shared" si="17"/>
        <v>1124</v>
      </c>
      <c r="G1125" t="str">
        <f>'Prospects Data'!E1125</f>
        <v>MIRP</v>
      </c>
      <c r="H1125" t="str">
        <f>'Prospects Data'!F1125</f>
        <v>AAA</v>
      </c>
      <c r="I1125">
        <f>'Prospects Data'!G1125</f>
        <v>2025</v>
      </c>
      <c r="J1125">
        <f>'Prospects Data'!H1125</f>
        <v>35</v>
      </c>
      <c r="K1125" t="str">
        <f>'Prospects Data'!I1125</f>
        <v>Low</v>
      </c>
      <c r="L1125">
        <f>'Prospects Data'!J1125</f>
        <v>0</v>
      </c>
      <c r="M1125">
        <f>'Prospects Data'!K1125</f>
        <v>25.4611111</v>
      </c>
      <c r="N1125" t="str">
        <f>'Prospects Data'!L1125</f>
        <v>6' 0"</v>
      </c>
      <c r="O1125">
        <f>'Prospects Data'!M1125</f>
        <v>208</v>
      </c>
      <c r="P1125" t="str">
        <f>'Prospects Data'!N1125</f>
        <v>R</v>
      </c>
      <c r="Q1125" t="str">
        <f>'Prospects Data'!O1125</f>
        <v>R</v>
      </c>
      <c r="R1125">
        <f>'Prospects Data'!P1125</f>
        <v>2021</v>
      </c>
      <c r="S1125" t="str">
        <f>'Prospects Data'!Q1125</f>
        <v>Draft</v>
      </c>
      <c r="T1125" t="str">
        <f>'Prospects Data'!R1125</f>
        <v>LAD</v>
      </c>
      <c r="U1125">
        <f>'Prospects Data'!S1125</f>
        <v>247500</v>
      </c>
      <c r="V1125" t="str">
        <f>'Prospects Data'!T1125</f>
        <v>UConn</v>
      </c>
      <c r="W1125" t="str">
        <f>'Prospects Data'!U1125</f>
        <v>A two-way player as an underclassman at North Carolina, Casparius transferred to UConn for the 2021 season and began to focus on pitching. He hasn't had surface-level success as a pro in terms of ERA, but Casparius' stuff is pretty exciting, especially considering 2023 was just his third full season on the mound. Most impressive is his sweeper slider, which often looks like it's going to finish in the middle of the right-handed batter's box before it takes a hard turn and bends onto the corner of the plate. He uses this pitch most of all, both to get ahead of hitters and to finish them. It's a profile-making pitch, one he's likely to lean on disproportionately as he approaches the big leagues. Nothing else Casparius does is better than average. He has average arm strength and below-average command; his changeup and cutter are still developing, and Casparius barely threw them in 2023. Both of them have above-average raw movement and need to be harnessed. Developed as a piggyback starter so far, Casparius' more likely future role is in bulk relief.</v>
      </c>
      <c r="X1125" t="str">
        <f>'Prospects Data'!V1125</f>
        <v>kp4IugFqvTM</v>
      </c>
      <c r="Y1125" t="str">
        <f>'Prospects Data'!W1125</f>
        <v>sa3017886</v>
      </c>
    </row>
    <row r="1126" spans="2:25" x14ac:dyDescent="0.45">
      <c r="B1126">
        <v>41</v>
      </c>
      <c r="C1126" t="s">
        <v>6293</v>
      </c>
      <c r="D1126" t="s">
        <v>170</v>
      </c>
      <c r="E1126" s="7" t="str">
        <f>VLOOKUP(D1126, Index!$A$2:$B$31, 2, FALSE)</f>
        <v>Guardians</v>
      </c>
      <c r="F1126" s="7">
        <f t="shared" si="17"/>
        <v>1125</v>
      </c>
      <c r="G1126" t="str">
        <f>'Prospects Data'!E1126</f>
        <v>SIRP</v>
      </c>
      <c r="H1126" t="str">
        <f>'Prospects Data'!F1126</f>
        <v>AA</v>
      </c>
      <c r="I1126">
        <f>'Prospects Data'!G1126</f>
        <v>2025</v>
      </c>
      <c r="J1126">
        <f>'Prospects Data'!H1126</f>
        <v>35</v>
      </c>
      <c r="K1126" t="str">
        <f>'Prospects Data'!I1126</f>
        <v>Med</v>
      </c>
      <c r="L1126">
        <f>'Prospects Data'!J1126</f>
        <v>0</v>
      </c>
      <c r="M1126">
        <f>'Prospects Data'!K1126</f>
        <v>24.0527777</v>
      </c>
      <c r="N1126" t="str">
        <f>'Prospects Data'!L1126</f>
        <v>6' 3"</v>
      </c>
      <c r="O1126">
        <f>'Prospects Data'!M1126</f>
        <v>200</v>
      </c>
      <c r="P1126" t="str">
        <f>'Prospects Data'!N1126</f>
        <v>R</v>
      </c>
      <c r="Q1126" t="str">
        <f>'Prospects Data'!O1126</f>
        <v>R</v>
      </c>
      <c r="R1126">
        <f>'Prospects Data'!P1126</f>
        <v>2021</v>
      </c>
      <c r="S1126" t="str">
        <f>'Prospects Data'!Q1126</f>
        <v>Draft</v>
      </c>
      <c r="T1126" t="str">
        <f>'Prospects Data'!R1126</f>
        <v>CLE</v>
      </c>
      <c r="U1126">
        <f>'Prospects Data'!S1126</f>
        <v>50000</v>
      </c>
      <c r="V1126" t="str">
        <f>'Prospects Data'!T1126</f>
        <v>Arizona State</v>
      </c>
      <c r="W1126" t="str">
        <f>'Prospects Data'!U1126</f>
        <v>If low release heights and shallow approach angles are your jam, then Thornton is for you. His drop-and-drive delivery is so extreme that his rear knee threatens to graze the mound on every pitch, which combined with his low three-quarters arm slot creates a very strange angle on his stuff. He throws upshot fastballs almost three-quarters of the time and it plays like a dominant pitch even though Thornton only sits 92 mph. It's not exactly like Adam Cimber's delivery, but that's getting close. Thornton showed a five-tick bump right after leaving ASU (he sat 94 during 2022 instructs), but things tapered off just a little throughout the 2023 campaign. He struggles to locate his slider at the moment and that needs to improve, but in every other way Thornton looks like a lot of modern low-slot relievers in terms of his frame, athleticism, delivery, and stuff.</v>
      </c>
      <c r="X1126">
        <f>'Prospects Data'!V1126</f>
        <v>0</v>
      </c>
      <c r="Y1126" t="str">
        <f>'Prospects Data'!W1126</f>
        <v>sa3018229</v>
      </c>
    </row>
    <row r="1127" spans="2:25" x14ac:dyDescent="0.45">
      <c r="B1127">
        <v>41</v>
      </c>
      <c r="C1127" t="s">
        <v>6296</v>
      </c>
      <c r="D1127" t="s">
        <v>130</v>
      </c>
      <c r="E1127" s="7" t="str">
        <f>VLOOKUP(D1127, Index!$A$2:$B$31, 2, FALSE)</f>
        <v>Rangers</v>
      </c>
      <c r="F1127" s="7">
        <f t="shared" si="17"/>
        <v>1126</v>
      </c>
      <c r="G1127" t="str">
        <f>'Prospects Data'!E1127</f>
        <v>SIRP</v>
      </c>
      <c r="H1127" t="str">
        <f>'Prospects Data'!F1127</f>
        <v>CPX</v>
      </c>
      <c r="I1127">
        <f>'Prospects Data'!G1127</f>
        <v>2028</v>
      </c>
      <c r="J1127">
        <f>'Prospects Data'!H1127</f>
        <v>35</v>
      </c>
      <c r="K1127" t="str">
        <f>'Prospects Data'!I1127</f>
        <v>High</v>
      </c>
      <c r="L1127">
        <f>'Prospects Data'!J1127</f>
        <v>0</v>
      </c>
      <c r="M1127">
        <f>'Prospects Data'!K1127</f>
        <v>20.8027777</v>
      </c>
      <c r="N1127" t="str">
        <f>'Prospects Data'!L1127</f>
        <v>6' 0"</v>
      </c>
      <c r="O1127">
        <f>'Prospects Data'!M1127</f>
        <v>150</v>
      </c>
      <c r="P1127" t="str">
        <f>'Prospects Data'!N1127</f>
        <v>R</v>
      </c>
      <c r="Q1127" t="str">
        <f>'Prospects Data'!O1127</f>
        <v>R</v>
      </c>
      <c r="R1127">
        <f>'Prospects Data'!P1127</f>
        <v>2021</v>
      </c>
      <c r="S1127" t="str">
        <f>'Prospects Data'!Q1127</f>
        <v>Intl15</v>
      </c>
      <c r="T1127" t="str">
        <f>'Prospects Data'!R1127</f>
        <v>TEX</v>
      </c>
      <c r="U1127">
        <f>'Prospects Data'!S1127</f>
        <v>0</v>
      </c>
      <c r="V1127" t="str">
        <f>'Prospects Data'!T1127</f>
        <v>Venezuela</v>
      </c>
      <c r="W1127" t="str">
        <f>'Prospects Data'!U1127</f>
        <v>An undersized righty, Agreda has a blazing fast arm and is in the midst of his second consecutive season with an increase in arm strength. He was sitting 94-97 last year and has been 96-98 in 2024 from his usual rock-and-fire delivery with a super short arm action. He's a powerful on-mound athlete and has incredible present arm strength for a 20-year-old his size, though Agreda doesn't have good fastball control even though he has a haiku of an arm action. Agreda's breaking ball quality is much more consistent this year than last, at least in my look. Some of his slower curveballs have 20 mph in separation from his fastballs. He can kill spin on his changeup (1,600 rpm), but his feel for location is so raw it's tough to project heavily on that offering. This is a fun developmental reliever whose control will dictate the pace of his ascent and ultimate role.</v>
      </c>
      <c r="X1127">
        <f>'Prospects Data'!V1127</f>
        <v>0</v>
      </c>
      <c r="Y1127" t="str">
        <f>'Prospects Data'!W1127</f>
        <v>sa3017010</v>
      </c>
    </row>
    <row r="1128" spans="2:25" x14ac:dyDescent="0.45">
      <c r="B1128">
        <v>41</v>
      </c>
      <c r="C1128" t="s">
        <v>6299</v>
      </c>
      <c r="D1128" t="s">
        <v>21</v>
      </c>
      <c r="E1128" s="7" t="str">
        <f>VLOOKUP(D1128, Index!$A$2:$B$31, 2, FALSE)</f>
        <v>Orioles</v>
      </c>
      <c r="F1128" s="7">
        <f t="shared" si="17"/>
        <v>1127</v>
      </c>
      <c r="G1128" t="str">
        <f>'Prospects Data'!E1128</f>
        <v>C</v>
      </c>
      <c r="H1128">
        <f>'Prospects Data'!F1128</f>
        <v>0</v>
      </c>
      <c r="I1128">
        <f>'Prospects Data'!G1128</f>
        <v>2028</v>
      </c>
      <c r="J1128">
        <f>'Prospects Data'!H1128</f>
        <v>35</v>
      </c>
      <c r="K1128" t="str">
        <f>'Prospects Data'!I1128</f>
        <v>Med</v>
      </c>
      <c r="L1128">
        <f>'Prospects Data'!J1128</f>
        <v>0</v>
      </c>
      <c r="M1128">
        <f>'Prospects Data'!K1128</f>
        <v>21.488888800000002</v>
      </c>
      <c r="N1128" t="str">
        <f>'Prospects Data'!L1128</f>
        <v>5' 10"</v>
      </c>
      <c r="O1128">
        <f>'Prospects Data'!M1128</f>
        <v>180</v>
      </c>
      <c r="P1128" t="str">
        <f>'Prospects Data'!N1128</f>
        <v>R</v>
      </c>
      <c r="Q1128" t="str">
        <f>'Prospects Data'!O1128</f>
        <v>R</v>
      </c>
      <c r="R1128">
        <f>'Prospects Data'!P1128</f>
        <v>2024</v>
      </c>
      <c r="S1128" t="str">
        <f>'Prospects Data'!Q1128</f>
        <v>Draft</v>
      </c>
      <c r="T1128" t="str">
        <f>'Prospects Data'!R1128</f>
        <v>BAL</v>
      </c>
      <c r="U1128">
        <f>'Prospects Data'!S1128</f>
        <v>0</v>
      </c>
      <c r="V1128" t="str">
        <f>'Prospects Data'!T1128</f>
        <v>Cal Poly</v>
      </c>
      <c r="W1128" t="str">
        <f>'Prospects Data'!U1128</f>
        <v>Super entertaining, twitchy little catcher. Incredibly agile. Great lateral mover and ball-blocker. Quick exit from crouch aids mediocre arm strength. Contact skills a little shy of average, power comfortably below. Defense-first prospect with third catcher projection.</v>
      </c>
      <c r="X1128">
        <f>'Prospects Data'!V1128</f>
        <v>0</v>
      </c>
      <c r="Y1128">
        <f>'Prospects Data'!W1128</f>
        <v>0</v>
      </c>
    </row>
    <row r="1129" spans="2:25" x14ac:dyDescent="0.45">
      <c r="B1129">
        <v>41</v>
      </c>
      <c r="C1129" t="s">
        <v>2616</v>
      </c>
      <c r="D1129" t="s">
        <v>76</v>
      </c>
      <c r="E1129" s="7" t="str">
        <f>VLOOKUP(D1129, Index!$A$2:$B$31, 2, FALSE)</f>
        <v>Pirates</v>
      </c>
      <c r="F1129" s="7">
        <f t="shared" si="17"/>
        <v>1128</v>
      </c>
      <c r="G1129" t="str">
        <f>'Prospects Data'!E1129</f>
        <v>RF</v>
      </c>
      <c r="H1129" t="str">
        <f>'Prospects Data'!F1129</f>
        <v>AA</v>
      </c>
      <c r="I1129">
        <f>'Prospects Data'!G1129</f>
        <v>2026</v>
      </c>
      <c r="J1129">
        <f>'Prospects Data'!H1129</f>
        <v>35</v>
      </c>
      <c r="K1129" t="str">
        <f>'Prospects Data'!I1129</f>
        <v>Med</v>
      </c>
      <c r="L1129">
        <f>'Prospects Data'!J1129</f>
        <v>0</v>
      </c>
      <c r="M1129">
        <f>'Prospects Data'!K1129</f>
        <v>23.619444399999999</v>
      </c>
      <c r="N1129" t="str">
        <f>'Prospects Data'!L1129</f>
        <v>5' 10"</v>
      </c>
      <c r="O1129">
        <f>'Prospects Data'!M1129</f>
        <v>195</v>
      </c>
      <c r="P1129" t="str">
        <f>'Prospects Data'!N1129</f>
        <v>L</v>
      </c>
      <c r="Q1129" t="str">
        <f>'Prospects Data'!O1129</f>
        <v>L</v>
      </c>
      <c r="R1129">
        <f>'Prospects Data'!P1129</f>
        <v>2019</v>
      </c>
      <c r="S1129" t="str">
        <f>'Prospects Data'!Q1129</f>
        <v>Draft</v>
      </c>
      <c r="T1129" t="str">
        <f>'Prospects Data'!R1129</f>
        <v>PIT</v>
      </c>
      <c r="U1129">
        <f>'Prospects Data'!S1129</f>
        <v>2150000</v>
      </c>
      <c r="V1129" t="str">
        <f>'Prospects Data'!T1129</f>
        <v>William Penn Charter (PA)</v>
      </c>
      <c r="W1129" t="str">
        <f>'Prospects Data'!U1129</f>
        <v>Siani's swing has changed pretty substantially in 2024. His stance is way more upright to start and his bat path has been altered to help make Siani better able to contact pitches at the top of the strike zone. His overall contact rates have taken a leap from 2023 (64% overall, 73% in the zone) to 2024 (80% and 90%, respectively) seemingly thanks to the changes. Siani has also become more aggressive this year and is chasing more, especially with two strikes. His overall offensive performance has improved and he was promoted to Double-A for the first time in early May. He is still not a great defensive outfielder and would be limited to the corner spots on a big league roster due to poor feel. Siani doesn't have prototypical corner power, but if he can sustain this level of contact, he'll at least reach Pittsburgh, even if it's in a menial bench role.</v>
      </c>
      <c r="X1129">
        <f>'Prospects Data'!V1129</f>
        <v>0</v>
      </c>
      <c r="Y1129" t="str">
        <f>'Prospects Data'!W1129</f>
        <v>sa3010704</v>
      </c>
    </row>
    <row r="1130" spans="2:25" x14ac:dyDescent="0.45">
      <c r="B1130">
        <v>41</v>
      </c>
      <c r="C1130" t="s">
        <v>6303</v>
      </c>
      <c r="D1130" t="s">
        <v>309</v>
      </c>
      <c r="E1130" s="7" t="str">
        <f>VLOOKUP(D1130, Index!$A$2:$B$31, 2, FALSE)</f>
        <v>Rockies</v>
      </c>
      <c r="F1130" s="7">
        <f t="shared" si="17"/>
        <v>1129</v>
      </c>
      <c r="G1130" t="str">
        <f>'Prospects Data'!E1130</f>
        <v>SP</v>
      </c>
      <c r="H1130" t="str">
        <f>'Prospects Data'!F1130</f>
        <v>A</v>
      </c>
      <c r="I1130">
        <f>'Prospects Data'!G1130</f>
        <v>2027</v>
      </c>
      <c r="J1130">
        <f>'Prospects Data'!H1130</f>
        <v>35</v>
      </c>
      <c r="K1130" t="str">
        <f>'Prospects Data'!I1130</f>
        <v>Med</v>
      </c>
      <c r="L1130">
        <f>'Prospects Data'!J1130</f>
        <v>0</v>
      </c>
      <c r="M1130">
        <f>'Prospects Data'!K1130</f>
        <v>20.838888799999999</v>
      </c>
      <c r="N1130" t="str">
        <f>'Prospects Data'!L1130</f>
        <v>6' 1"</v>
      </c>
      <c r="O1130">
        <f>'Prospects Data'!M1130</f>
        <v>185</v>
      </c>
      <c r="P1130" t="str">
        <f>'Prospects Data'!N1130</f>
        <v>R</v>
      </c>
      <c r="Q1130" t="str">
        <f>'Prospects Data'!O1130</f>
        <v>R</v>
      </c>
      <c r="R1130">
        <f>'Prospects Data'!P1130</f>
        <v>2022</v>
      </c>
      <c r="S1130" t="str">
        <f>'Prospects Data'!Q1130</f>
        <v>Draft</v>
      </c>
      <c r="T1130" t="str">
        <f>'Prospects Data'!R1130</f>
        <v>COL</v>
      </c>
      <c r="U1130">
        <f>'Prospects Data'!S1130</f>
        <v>1850000</v>
      </c>
      <c r="V1130" t="str">
        <f>'Prospects Data'!T1130</f>
        <v>Toutle Lake (WA)</v>
      </c>
      <c r="W1130" t="str">
        <f>'Prospects Data'!U1130</f>
        <v>Cox finally got underway in full-season ball last year, but he only made it through 10 outings before he blew out and needed Tommy John in the middle of the season. If you're looking for elite spin rates as part of a prospect's foundation, this is your guy. Cox's breaking ball routinely spins in the 2900-3100 rpm range and has huge two-plane wipe. His fastball, which will reach 96 mph but sits more 91-94, is relatively true due to Cox's generic three-quarters arm slot and might get hit a ton without mechanical alteration, which perhaps makes sense to try during Cox's rehab. A short-strider with a bit of cross-body action to his delivery, it may be as simple as tweaking Cox's stride length or direction to alter the shape of his fastball, or parlaying his talent for spinning the ball into a breaking pitch that plays better with a sinker. The track record of guys with curveball/sinker combos isn't great, as those two pitches are typically easy for advanced hitters to parse out of hand. Cox is of medium build, not maxed out but also not in possession of round-up physical projection that might make me think his fastball will play anyway. He fits in Colorado's system among the other young arms with good curveballs and downhill fastballs.</v>
      </c>
      <c r="X1130">
        <f>'Prospects Data'!V1130</f>
        <v>0</v>
      </c>
      <c r="Y1130" t="str">
        <f>'Prospects Data'!W1130</f>
        <v>sa3020899</v>
      </c>
    </row>
    <row r="1131" spans="2:25" x14ac:dyDescent="0.45">
      <c r="B1131">
        <v>41</v>
      </c>
      <c r="C1131" t="s">
        <v>6307</v>
      </c>
      <c r="D1131" t="s">
        <v>56</v>
      </c>
      <c r="E1131" s="7" t="str">
        <f>VLOOKUP(D1131, Index!$A$2:$B$31, 2, FALSE)</f>
        <v>Brewers</v>
      </c>
      <c r="F1131" s="7">
        <f t="shared" si="17"/>
        <v>1130</v>
      </c>
      <c r="G1131" t="str">
        <f>'Prospects Data'!E1131</f>
        <v>SP</v>
      </c>
      <c r="H1131" t="str">
        <f>'Prospects Data'!F1131</f>
        <v>A</v>
      </c>
      <c r="I1131">
        <f>'Prospects Data'!G1131</f>
        <v>2028</v>
      </c>
      <c r="J1131">
        <f>'Prospects Data'!H1131</f>
        <v>35</v>
      </c>
      <c r="K1131" t="str">
        <f>'Prospects Data'!I1131</f>
        <v>Med</v>
      </c>
      <c r="L1131">
        <f>'Prospects Data'!J1131</f>
        <v>0</v>
      </c>
      <c r="M1131">
        <f>'Prospects Data'!K1131</f>
        <v>18.238888800000002</v>
      </c>
      <c r="N1131" t="str">
        <f>'Prospects Data'!L1131</f>
        <v>6' 0"</v>
      </c>
      <c r="O1131">
        <f>'Prospects Data'!M1131</f>
        <v>180</v>
      </c>
      <c r="P1131" t="str">
        <f>'Prospects Data'!N1131</f>
        <v>R</v>
      </c>
      <c r="Q1131" t="str">
        <f>'Prospects Data'!O1131</f>
        <v>R</v>
      </c>
      <c r="R1131">
        <f>'Prospects Data'!P1131</f>
        <v>2023</v>
      </c>
      <c r="S1131" t="str">
        <f>'Prospects Data'!Q1131</f>
        <v>Intl15</v>
      </c>
      <c r="T1131" t="str">
        <f>'Prospects Data'!R1131</f>
        <v>MIL</v>
      </c>
      <c r="U1131">
        <f>'Prospects Data'!S1131</f>
        <v>0</v>
      </c>
      <c r="V1131" t="str">
        <f>'Prospects Data'!T1131</f>
        <v>Nicaragua</v>
      </c>
      <c r="W1131" t="str">
        <f>'Prospects Data'!U1131</f>
        <v>Cortez is one of several young Nicaraguan pitchers from the Brewers' 2023 signing class. He had an absurd pro debut in the DSL â€” 45.2 IP, 35 H, 5 BB, 49 K â€” during which he allowed less than one baserunner per inning. Cortez is small, a stocky, nearly maxed out 6-feet. He isn't especially projectable and only sits about 90 mph, but his command and his fastball's other traits help that pitch punch above its velocity weight class. Cortez also has two swing-and-miss secondaries in a huge sweeper and a sink/tail changeup, both of which he also commands. Cortez is a high-floored type whose fastball playability will be tested by more advanced hitters as he climbs the minors. Can he throw harder even though he lacks traditional body projection? Or will Cortez's fastball play because of its line and his ability to command it to effective locations? Those are potential avenues for him to outpace his current backend starter forecast.</v>
      </c>
      <c r="X1131">
        <f>'Prospects Data'!V1131</f>
        <v>0</v>
      </c>
      <c r="Y1131" t="str">
        <f>'Prospects Data'!W1131</f>
        <v>sa3021525</v>
      </c>
    </row>
    <row r="1132" spans="2:25" x14ac:dyDescent="0.45">
      <c r="B1132">
        <v>41</v>
      </c>
      <c r="C1132" t="s">
        <v>6310</v>
      </c>
      <c r="D1132" t="s">
        <v>28</v>
      </c>
      <c r="E1132" s="7" t="str">
        <f>VLOOKUP(D1132, Index!$A$2:$B$31, 2, FALSE)</f>
        <v>Red Sox</v>
      </c>
      <c r="F1132" s="7">
        <f t="shared" si="17"/>
        <v>1131</v>
      </c>
      <c r="G1132" t="str">
        <f>'Prospects Data'!E1132</f>
        <v>C</v>
      </c>
      <c r="H1132" t="str">
        <f>'Prospects Data'!F1132</f>
        <v>CPX</v>
      </c>
      <c r="I1132">
        <f>'Prospects Data'!G1132</f>
        <v>2029</v>
      </c>
      <c r="J1132">
        <f>'Prospects Data'!H1132</f>
        <v>35</v>
      </c>
      <c r="K1132" t="str">
        <f>'Prospects Data'!I1132</f>
        <v>High</v>
      </c>
      <c r="L1132">
        <f>'Prospects Data'!J1132</f>
        <v>0</v>
      </c>
      <c r="M1132">
        <f>'Prospects Data'!K1132</f>
        <v>18.683333300000001</v>
      </c>
      <c r="N1132" t="str">
        <f>'Prospects Data'!L1132</f>
        <v>5' 10"</v>
      </c>
      <c r="O1132">
        <f>'Prospects Data'!M1132</f>
        <v>215</v>
      </c>
      <c r="P1132" t="str">
        <f>'Prospects Data'!N1132</f>
        <v>R</v>
      </c>
      <c r="Q1132" t="str">
        <f>'Prospects Data'!O1132</f>
        <v>R</v>
      </c>
      <c r="R1132">
        <f>'Prospects Data'!P1132</f>
        <v>2023</v>
      </c>
      <c r="S1132" t="str">
        <f>'Prospects Data'!Q1132</f>
        <v>Intl15</v>
      </c>
      <c r="T1132" t="str">
        <f>'Prospects Data'!R1132</f>
        <v>BOS</v>
      </c>
      <c r="U1132">
        <f>'Prospects Data'!S1132</f>
        <v>0</v>
      </c>
      <c r="V1132" t="str">
        <f>'Prospects Data'!T1132</f>
        <v>Venezuela</v>
      </c>
      <c r="W1132" t="str">
        <f>'Prospects Data'!U1132</f>
        <v>A very physical C/1B, Musett has the best present hit and power combination of the Red Sox FCL prospects. He is rhythmic and loose in the batter's box, and shockingly fluid and flexible for a hitter his size. Musett is of softer build but that's fine for a catcher, and it doesn't seem to be detracting from his explosiveness as a hitter at all. He's playing a mix of first base and catcher and, predictably, needs to develop a lot as a defender in order to stick behind the dish. His prospectdom is mostly dependent on that occurring as, due to his lack of projectability, the ceiling on his raw power is somewhat capped.</v>
      </c>
      <c r="X1132">
        <f>'Prospects Data'!V1132</f>
        <v>0</v>
      </c>
      <c r="Y1132" t="str">
        <f>'Prospects Data'!W1132</f>
        <v>sa3021175</v>
      </c>
    </row>
    <row r="1133" spans="2:25" x14ac:dyDescent="0.45">
      <c r="B1133">
        <v>41</v>
      </c>
      <c r="C1133" t="s">
        <v>1927</v>
      </c>
      <c r="D1133" t="s">
        <v>59</v>
      </c>
      <c r="E1133" s="7" t="str">
        <f>VLOOKUP(D1133, Index!$A$2:$B$31, 2, FALSE)</f>
        <v>Twins</v>
      </c>
      <c r="F1133" s="7">
        <f t="shared" si="17"/>
        <v>1132</v>
      </c>
      <c r="G1133" t="str">
        <f>'Prospects Data'!E1133</f>
        <v>RF</v>
      </c>
      <c r="H1133" t="str">
        <f>'Prospects Data'!F1133</f>
        <v>AA</v>
      </c>
      <c r="I1133">
        <f>'Prospects Data'!G1133</f>
        <v>2026</v>
      </c>
      <c r="J1133">
        <f>'Prospects Data'!H1133</f>
        <v>35</v>
      </c>
      <c r="K1133" t="str">
        <f>'Prospects Data'!I1133</f>
        <v>High</v>
      </c>
      <c r="L1133">
        <f>'Prospects Data'!J1133</f>
        <v>0</v>
      </c>
      <c r="M1133">
        <f>'Prospects Data'!K1133</f>
        <v>26.180555500000001</v>
      </c>
      <c r="N1133" t="str">
        <f>'Prospects Data'!L1133</f>
        <v>6' 8"</v>
      </c>
      <c r="O1133">
        <f>'Prospects Data'!M1133</f>
        <v>250</v>
      </c>
      <c r="P1133" t="str">
        <f>'Prospects Data'!N1133</f>
        <v>R</v>
      </c>
      <c r="Q1133" t="str">
        <f>'Prospects Data'!O1133</f>
        <v>R</v>
      </c>
      <c r="R1133">
        <f>'Prospects Data'!P1133</f>
        <v>2023</v>
      </c>
      <c r="S1133" t="str">
        <f>'Prospects Data'!Q1133</f>
        <v>UDFA</v>
      </c>
      <c r="T1133" t="str">
        <f>'Prospects Data'!R1133</f>
        <v>MIN</v>
      </c>
      <c r="U1133">
        <f>'Prospects Data'!S1133</f>
        <v>0</v>
      </c>
      <c r="V1133" t="str">
        <f>'Prospects Data'!T1133</f>
        <v>Oklahoma State</v>
      </c>
      <c r="W1133" t="str">
        <f>'Prospects Data'!U1133</f>
        <v>McCusker spent parts of three seasons playing for the Tri-City Valley Cats in the Frontier Independent League prior to being signed by the Twins in 2023, when he traversed A-ball as a 25-year-old. Across 190 affiliated plate appearances last season, he posted a .264/.326/.540 slash line with 14 homers but struck out an alarming 36.8% of the time. He's striking out less in 2024 but is also struggling to get to his plus raw power. 
McCusker's size is incredible. This is a broad-shouldered 6-foot-8 guy with a tapered waist who walks around at 250 looking like Aaron Judge in the uniform. He uses a leg kick trigger and has significant loft in his bat path. There is length in his swing due to the length of his levers, and pitchers have had success crowding him on the inner part of the plate to keep him from getting extended. He also swings inside a ton of sliders. McCusker's plus raw power presents itself in game action when he gets pitches on the outer third, and he can produce power to all fields in that location. Heâ€™s splitting time between the corner outfield spots, where heâ€™s a limited defender. In his brief time in affiliated ball, heâ€™s done the bulk of his slugging against left-handed arms and he looks to have the ceiling of a bench outfield bat who will need a favorable matchup to warrant penciling in the lineup. Still, we think this guy could play upper-level pro ball forever, or be a KBO slugger.</v>
      </c>
      <c r="X1133">
        <f>'Prospects Data'!V1133</f>
        <v>0</v>
      </c>
      <c r="Y1133" t="str">
        <f>'Prospects Data'!W1133</f>
        <v>sa3022304</v>
      </c>
    </row>
    <row r="1134" spans="2:25" x14ac:dyDescent="0.45">
      <c r="B1134">
        <v>42</v>
      </c>
      <c r="C1134" t="s">
        <v>6314</v>
      </c>
      <c r="D1134" t="s">
        <v>89</v>
      </c>
      <c r="E1134" s="7" t="str">
        <f>VLOOKUP(D1134, Index!$A$2:$B$31, 2, FALSE)</f>
        <v>Rays</v>
      </c>
      <c r="F1134" s="7">
        <f t="shared" si="17"/>
        <v>1133</v>
      </c>
      <c r="G1134" t="str">
        <f>'Prospects Data'!E1134</f>
        <v>C</v>
      </c>
      <c r="H1134" t="str">
        <f>'Prospects Data'!F1134</f>
        <v>A</v>
      </c>
      <c r="I1134">
        <f>'Prospects Data'!G1134</f>
        <v>2027</v>
      </c>
      <c r="J1134">
        <f>'Prospects Data'!H1134</f>
        <v>40</v>
      </c>
      <c r="K1134" t="str">
        <f>'Prospects Data'!I1134</f>
        <v>Med</v>
      </c>
      <c r="L1134">
        <f>'Prospects Data'!J1134</f>
        <v>0</v>
      </c>
      <c r="M1134">
        <f>'Prospects Data'!K1134</f>
        <v>19.850000000000001</v>
      </c>
      <c r="N1134" t="str">
        <f>'Prospects Data'!L1134</f>
        <v>5' 11"</v>
      </c>
      <c r="O1134">
        <f>'Prospects Data'!M1134</f>
        <v>184</v>
      </c>
      <c r="P1134" t="str">
        <f>'Prospects Data'!N1134</f>
        <v>S</v>
      </c>
      <c r="Q1134" t="str">
        <f>'Prospects Data'!O1134</f>
        <v>R</v>
      </c>
      <c r="R1134">
        <f>'Prospects Data'!P1134</f>
        <v>2022</v>
      </c>
      <c r="S1134" t="str">
        <f>'Prospects Data'!Q1134</f>
        <v>Intl15</v>
      </c>
      <c r="T1134" t="str">
        <f>'Prospects Data'!R1134</f>
        <v>TBR</v>
      </c>
      <c r="U1134">
        <f>'Prospects Data'!S1134</f>
        <v>0</v>
      </c>
      <c r="V1134" t="str">
        <f>'Prospects Data'!T1134</f>
        <v>Venezuela</v>
      </c>
      <c r="W1134" t="str">
        <f>'Prospects Data'!U1134</f>
        <v>Delgado's incredible arm gives him a carrying tool that will help him be an impact defender at a premium position. His hitting hands aren't especially twitchy, but the rest of his game is. He explodes out of his crouch on throws to the bases, he's an advanced receiver, and his ball blocking has improved significantly during the last year. He's strong enough to run into the occasional extra-base hit, though it's likely Delgado will end up with as a bottom-of-the-scale offensive producer because of his hit tool. His defensive ability is so good that he'll still find a way to be a backup.</v>
      </c>
      <c r="X1134">
        <f>'Prospects Data'!V1134</f>
        <v>0</v>
      </c>
      <c r="Y1134" t="str">
        <f>'Prospects Data'!W1134</f>
        <v>sa3018576</v>
      </c>
    </row>
    <row r="1135" spans="2:25" x14ac:dyDescent="0.45">
      <c r="B1135">
        <v>42</v>
      </c>
      <c r="C1135" t="s">
        <v>6317</v>
      </c>
      <c r="D1135" t="s">
        <v>191</v>
      </c>
      <c r="E1135" s="7" t="str">
        <f>VLOOKUP(D1135, Index!$A$2:$B$31, 2, FALSE)</f>
        <v>Astros</v>
      </c>
      <c r="F1135" s="7">
        <f t="shared" si="17"/>
        <v>1134</v>
      </c>
      <c r="G1135" t="str">
        <f>'Prospects Data'!E1135</f>
        <v>SP</v>
      </c>
      <c r="H1135">
        <f>'Prospects Data'!F1135</f>
        <v>0</v>
      </c>
      <c r="I1135">
        <f>'Prospects Data'!G1135</f>
        <v>2028</v>
      </c>
      <c r="J1135">
        <f>'Prospects Data'!H1135</f>
        <v>35</v>
      </c>
      <c r="K1135" t="str">
        <f>'Prospects Data'!I1135</f>
        <v>Med</v>
      </c>
      <c r="L1135">
        <f>'Prospects Data'!J1135</f>
        <v>0</v>
      </c>
      <c r="M1135">
        <f>'Prospects Data'!K1135</f>
        <v>21.055555500000001</v>
      </c>
      <c r="N1135" t="str">
        <f>'Prospects Data'!L1135</f>
        <v>6' 4"</v>
      </c>
      <c r="O1135">
        <f>'Prospects Data'!M1135</f>
        <v>235</v>
      </c>
      <c r="P1135" t="str">
        <f>'Prospects Data'!N1135</f>
        <v>R</v>
      </c>
      <c r="Q1135" t="str">
        <f>'Prospects Data'!O1135</f>
        <v>R</v>
      </c>
      <c r="R1135">
        <f>'Prospects Data'!P1135</f>
        <v>2024</v>
      </c>
      <c r="S1135" t="str">
        <f>'Prospects Data'!Q1135</f>
        <v>Draft</v>
      </c>
      <c r="T1135" t="str">
        <f>'Prospects Data'!R1135</f>
        <v>HOU</v>
      </c>
      <c r="U1135">
        <f>'Prospects Data'!S1135</f>
        <v>0</v>
      </c>
      <c r="V1135" t="str">
        <f>'Prospects Data'!T1135</f>
        <v>Liberty University</v>
      </c>
      <c r="W1135" t="str">
        <f>'Prospects Data'!U1135</f>
        <v>Hertzler has a large, athletic frame that is already well filled out. He has a clean, medium arm path and throws his four-pitch mix from a high three-quarters slot. His fastball sits in the low 90s and regularly touches higher when he needs it; the pitch has carry through the zone when elevated that allows it to punch up. He throws two breaking balls, with the curveball is a deep downer, while the slider is also heavy on the vertical plane but mixes more horizontal action in than the curve. He maintains his fastball arm speed when throwing his mid-80s changeup, which has late fading action and flashes depth. His 9% walk rate in 2024 was a drastic improvement over his 2023 mark, and if it keeps trending that way, he could evolve into a back-end starter.</v>
      </c>
      <c r="X1135">
        <f>'Prospects Data'!V1135</f>
        <v>0</v>
      </c>
      <c r="Y1135">
        <f>'Prospects Data'!W1135</f>
        <v>0</v>
      </c>
    </row>
    <row r="1136" spans="2:25" x14ac:dyDescent="0.45">
      <c r="B1136">
        <v>42</v>
      </c>
      <c r="C1136" t="s">
        <v>6320</v>
      </c>
      <c r="D1136" t="s">
        <v>31</v>
      </c>
      <c r="E1136" s="7" t="str">
        <f>VLOOKUP(D1136, Index!$A$2:$B$31, 2, FALSE)</f>
        <v>Cubs</v>
      </c>
      <c r="F1136" s="7">
        <f t="shared" si="17"/>
        <v>1135</v>
      </c>
      <c r="G1136" t="str">
        <f>'Prospects Data'!E1136</f>
        <v>SS</v>
      </c>
      <c r="H1136">
        <f>'Prospects Data'!F1136</f>
        <v>0</v>
      </c>
      <c r="I1136">
        <f>'Prospects Data'!G1136</f>
        <v>2030</v>
      </c>
      <c r="J1136">
        <f>'Prospects Data'!H1136</f>
        <v>35</v>
      </c>
      <c r="K1136" t="str">
        <f>'Prospects Data'!I1136</f>
        <v>High</v>
      </c>
      <c r="L1136">
        <f>'Prospects Data'!J1136</f>
        <v>0</v>
      </c>
      <c r="M1136">
        <f>'Prospects Data'!K1136</f>
        <v>17.8805555</v>
      </c>
      <c r="N1136" t="str">
        <f>'Prospects Data'!L1136</f>
        <v>6' 4"</v>
      </c>
      <c r="O1136">
        <f>'Prospects Data'!M1136</f>
        <v>170</v>
      </c>
      <c r="P1136" t="str">
        <f>'Prospects Data'!N1136</f>
        <v>S</v>
      </c>
      <c r="Q1136" t="str">
        <f>'Prospects Data'!O1136</f>
        <v>R</v>
      </c>
      <c r="R1136">
        <f>'Prospects Data'!P1136</f>
        <v>2024</v>
      </c>
      <c r="S1136" t="str">
        <f>'Prospects Data'!Q1136</f>
        <v>Draft</v>
      </c>
      <c r="T1136" t="str">
        <f>'Prospects Data'!R1136</f>
        <v>CHC</v>
      </c>
      <c r="U1136">
        <f>'Prospects Data'!S1136</f>
        <v>0</v>
      </c>
      <c r="V1136" t="str">
        <f>'Prospects Data'!T1136</f>
        <v>Miami Christian School (FL)</v>
      </c>
      <c r="W1136" t="str">
        <f>'Prospects Data'!U1136</f>
        <v>Super projectable infielder, pretty good BP at the Combine for his size. Might not stick at short due to lack of range, ran a very slow 30-yard dash. Upside/variance dev project.</v>
      </c>
      <c r="X1136">
        <f>'Prospects Data'!V1136</f>
        <v>0</v>
      </c>
      <c r="Y1136">
        <f>'Prospects Data'!W1136</f>
        <v>0</v>
      </c>
    </row>
    <row r="1137" spans="2:25" x14ac:dyDescent="0.45">
      <c r="B1137">
        <v>42</v>
      </c>
      <c r="C1137" t="s">
        <v>6323</v>
      </c>
      <c r="D1137" t="s">
        <v>10</v>
      </c>
      <c r="E1137" s="7" t="str">
        <f>VLOOKUP(D1137, Index!$A$2:$B$31, 2, FALSE)</f>
        <v>Mets</v>
      </c>
      <c r="F1137" s="7">
        <f t="shared" si="17"/>
        <v>1136</v>
      </c>
      <c r="G1137" t="str">
        <f>'Prospects Data'!E1137</f>
        <v>SP</v>
      </c>
      <c r="H1137" t="str">
        <f>'Prospects Data'!F1137</f>
        <v>A</v>
      </c>
      <c r="I1137">
        <f>'Prospects Data'!G1137</f>
        <v>2028</v>
      </c>
      <c r="J1137">
        <f>'Prospects Data'!H1137</f>
        <v>35</v>
      </c>
      <c r="K1137" t="str">
        <f>'Prospects Data'!I1137</f>
        <v>High</v>
      </c>
      <c r="L1137">
        <f>'Prospects Data'!J1137</f>
        <v>0</v>
      </c>
      <c r="M1137">
        <f>'Prospects Data'!K1137</f>
        <v>21.05</v>
      </c>
      <c r="N1137" t="str">
        <f>'Prospects Data'!L1137</f>
        <v>6' 0"</v>
      </c>
      <c r="O1137">
        <f>'Prospects Data'!M1137</f>
        <v>175</v>
      </c>
      <c r="P1137" t="str">
        <f>'Prospects Data'!N1137</f>
        <v>R</v>
      </c>
      <c r="Q1137" t="str">
        <f>'Prospects Data'!O1137</f>
        <v>R</v>
      </c>
      <c r="R1137">
        <f>'Prospects Data'!P1137</f>
        <v>2019</v>
      </c>
      <c r="S1137" t="str">
        <f>'Prospects Data'!Q1137</f>
        <v>J2</v>
      </c>
      <c r="T1137" t="str">
        <f>'Prospects Data'!R1137</f>
        <v>MIN</v>
      </c>
      <c r="U1137">
        <f>'Prospects Data'!S1137</f>
        <v>0</v>
      </c>
      <c r="V1137" t="str">
        <f>'Prospects Data'!T1137</f>
        <v>Venezuela</v>
      </c>
      <c r="W1137" t="str">
        <f>'Prospects Data'!U1137</f>
        <v>Yabbour was released by the Twins in 2022 having never thrown a pro pitch for them. He signed with the Mariners and has been throwing smoke in the DSL, sitting 95 mph with dome riding life. Even though he's 19, Yabbour isn't especially projectable. His release isn't consistent and neither is his breaking ball, but his arm strength makes him a young name to monitor in a system that's tended to take velo-only guys and make them better.</v>
      </c>
      <c r="X1137">
        <f>'Prospects Data'!V1137</f>
        <v>0</v>
      </c>
      <c r="Y1137" t="str">
        <f>'Prospects Data'!W1137</f>
        <v>sa3021980</v>
      </c>
    </row>
    <row r="1138" spans="2:25" x14ac:dyDescent="0.45">
      <c r="B1138">
        <v>42</v>
      </c>
      <c r="C1138" t="s">
        <v>6326</v>
      </c>
      <c r="D1138" t="s">
        <v>155</v>
      </c>
      <c r="E1138" s="7" t="str">
        <f>VLOOKUP(D1138, Index!$A$2:$B$31, 2, FALSE)</f>
        <v>Royals</v>
      </c>
      <c r="F1138" s="7">
        <f t="shared" si="17"/>
        <v>1137</v>
      </c>
      <c r="G1138" t="str">
        <f>'Prospects Data'!E1138</f>
        <v>SIRP</v>
      </c>
      <c r="H1138" t="str">
        <f>'Prospects Data'!F1138</f>
        <v>AA</v>
      </c>
      <c r="I1138">
        <f>'Prospects Data'!G1138</f>
        <v>2025</v>
      </c>
      <c r="J1138">
        <f>'Prospects Data'!H1138</f>
        <v>35</v>
      </c>
      <c r="K1138" t="str">
        <f>'Prospects Data'!I1138</f>
        <v>Med</v>
      </c>
      <c r="L1138">
        <f>'Prospects Data'!J1138</f>
        <v>0</v>
      </c>
      <c r="M1138">
        <f>'Prospects Data'!K1138</f>
        <v>25.875</v>
      </c>
      <c r="N1138" t="str">
        <f>'Prospects Data'!L1138</f>
        <v>6' 2"</v>
      </c>
      <c r="O1138">
        <f>'Prospects Data'!M1138</f>
        <v>200</v>
      </c>
      <c r="P1138" t="str">
        <f>'Prospects Data'!N1138</f>
        <v>R</v>
      </c>
      <c r="Q1138" t="str">
        <f>'Prospects Data'!O1138</f>
        <v>R</v>
      </c>
      <c r="R1138">
        <f>'Prospects Data'!P1138</f>
        <v>2017</v>
      </c>
      <c r="S1138" t="str">
        <f>'Prospects Data'!Q1138</f>
        <v>J2</v>
      </c>
      <c r="T1138" t="str">
        <f>'Prospects Data'!R1138</f>
        <v>KCR</v>
      </c>
      <c r="U1138">
        <f>'Prospects Data'!S1138</f>
        <v>30000</v>
      </c>
      <c r="V1138" t="str">
        <f>'Prospects Data'!T1138</f>
        <v>Dominican Republic</v>
      </c>
      <c r="W1138" t="str">
        <f>'Prospects Data'!U1138</f>
        <v>Paulino struck out 21.1% of batters in 2023 between Kansas Cityâ€™s High- and Double-A affiliates and has posted a 23% mark at Northwest Arkansas so far this season. He continues to pitch off of his 96-99 mph sinker, which has above-average movement. He's tended to generate groundballs at a 53-63% clip and is very effective at avoiding the long ball, having surrendered just six of them combined throughout the last three seasons. His upper-80s slider can feature hard two-plane action but is also prone to shortening up. Paulino has significantly more control than command (i.e there are strikes but they're not precise) and he maintains his up/down single-inning relief projection.</v>
      </c>
      <c r="X1138">
        <f>'Prospects Data'!V1138</f>
        <v>0</v>
      </c>
      <c r="Y1138" t="str">
        <f>'Prospects Data'!W1138</f>
        <v>sa3007991</v>
      </c>
    </row>
    <row r="1139" spans="2:25" x14ac:dyDescent="0.45">
      <c r="B1139">
        <v>42</v>
      </c>
      <c r="C1139" t="s">
        <v>6329</v>
      </c>
      <c r="D1139" t="s">
        <v>18</v>
      </c>
      <c r="E1139" s="7" t="str">
        <f>VLOOKUP(D1139, Index!$A$2:$B$31, 2, FALSE)</f>
        <v>Diamondbacks</v>
      </c>
      <c r="F1139" s="7">
        <f t="shared" si="17"/>
        <v>1138</v>
      </c>
      <c r="G1139" t="str">
        <f>'Prospects Data'!E1139</f>
        <v>C</v>
      </c>
      <c r="H1139">
        <f>'Prospects Data'!F1139</f>
        <v>0</v>
      </c>
      <c r="I1139">
        <f>'Prospects Data'!G1139</f>
        <v>2030</v>
      </c>
      <c r="J1139">
        <f>'Prospects Data'!H1139</f>
        <v>35</v>
      </c>
      <c r="K1139" t="str">
        <f>'Prospects Data'!I1139</f>
        <v>High</v>
      </c>
      <c r="L1139">
        <f>'Prospects Data'!J1139</f>
        <v>0</v>
      </c>
      <c r="M1139">
        <f>'Prospects Data'!K1139</f>
        <v>17.6305555</v>
      </c>
      <c r="N1139" t="str">
        <f>'Prospects Data'!L1139</f>
        <v>5' 10"</v>
      </c>
      <c r="O1139">
        <f>'Prospects Data'!M1139</f>
        <v>185</v>
      </c>
      <c r="P1139" t="str">
        <f>'Prospects Data'!N1139</f>
        <v>L</v>
      </c>
      <c r="Q1139" t="str">
        <f>'Prospects Data'!O1139</f>
        <v>R</v>
      </c>
      <c r="R1139">
        <f>'Prospects Data'!P1139</f>
        <v>2024</v>
      </c>
      <c r="S1139" t="str">
        <f>'Prospects Data'!Q1139</f>
        <v>Draft</v>
      </c>
      <c r="T1139" t="str">
        <f>'Prospects Data'!R1139</f>
        <v>ARI</v>
      </c>
      <c r="U1139">
        <f>'Prospects Data'!S1139</f>
        <v>0</v>
      </c>
      <c r="V1139" t="str">
        <f>'Prospects Data'!T1139</f>
        <v>El Shaddai (PR)</v>
      </c>
      <c r="W1139" t="str">
        <f>'Prospects Data'!U1139</f>
        <v>Young-for-the-class catcher with precocious bat-to-ball skills. Advanced approach. Has arm strength but not accuracy. Needs to get stronger to become viable receiver. Athletic lefty swing. Hands work well, can tuck them in to barrel pitches on the inner half. Tightly wound and relatively mature frame leaves little room for power projection but he's barely 17 and a half, so there's probably going to be at least some. Contact-first prospect with upside.</v>
      </c>
      <c r="X1139">
        <f>'Prospects Data'!V1139</f>
        <v>0</v>
      </c>
      <c r="Y1139">
        <f>'Prospects Data'!W1139</f>
        <v>0</v>
      </c>
    </row>
    <row r="1140" spans="2:25" x14ac:dyDescent="0.45">
      <c r="B1140">
        <v>42</v>
      </c>
      <c r="C1140" t="s">
        <v>6332</v>
      </c>
      <c r="D1140" t="s">
        <v>36</v>
      </c>
      <c r="E1140" s="7" t="str">
        <f>VLOOKUP(D1140, Index!$A$2:$B$31, 2, FALSE)</f>
        <v>Reds</v>
      </c>
      <c r="F1140" s="7">
        <f t="shared" si="17"/>
        <v>1139</v>
      </c>
      <c r="G1140" t="str">
        <f>'Prospects Data'!E1140</f>
        <v>SIRP</v>
      </c>
      <c r="H1140" t="str">
        <f>'Prospects Data'!F1140</f>
        <v>AA</v>
      </c>
      <c r="I1140">
        <f>'Prospects Data'!G1140</f>
        <v>2025</v>
      </c>
      <c r="J1140">
        <f>'Prospects Data'!H1140</f>
        <v>35</v>
      </c>
      <c r="K1140" t="str">
        <f>'Prospects Data'!I1140</f>
        <v>High</v>
      </c>
      <c r="L1140">
        <f>'Prospects Data'!J1140</f>
        <v>0</v>
      </c>
      <c r="M1140">
        <f>'Prospects Data'!K1140</f>
        <v>23.2472222</v>
      </c>
      <c r="N1140" t="str">
        <f>'Prospects Data'!L1140</f>
        <v>6' 4"</v>
      </c>
      <c r="O1140">
        <f>'Prospects Data'!M1140</f>
        <v>200</v>
      </c>
      <c r="P1140" t="str">
        <f>'Prospects Data'!N1140</f>
        <v>R</v>
      </c>
      <c r="Q1140" t="str">
        <f>'Prospects Data'!O1140</f>
        <v>R</v>
      </c>
      <c r="R1140">
        <f>'Prospects Data'!P1140</f>
        <v>2021</v>
      </c>
      <c r="S1140" t="str">
        <f>'Prospects Data'!Q1140</f>
        <v>Draft</v>
      </c>
      <c r="T1140" t="str">
        <f>'Prospects Data'!R1140</f>
        <v>CIN</v>
      </c>
      <c r="U1140">
        <f>'Prospects Data'!S1140</f>
        <v>142500</v>
      </c>
      <c r="V1140" t="str">
        <f>'Prospects Data'!T1140</f>
        <v>Florence-Darlington Tech JUCO</v>
      </c>
      <c r="W1140" t="str">
        <f>'Prospects Data'!U1140</f>
        <v>Parks has only ever started in pro ball, but he's walked 15% of hitters combined the last two seasons and, now in his 40-man platform year, the Reds should consider moving him to relief. He sat 95 mph last season and has a plus-plus two-plane breaking ball with huge wipe. Pitch metrics also like his changeup, but he has lacked any modicum of feel for it during my in-person looks. Especially if he can throw a little harder in relief, he should be a dynamic reliever, but he'll probably need to improve his command somewhat to consistently be on a roster.</v>
      </c>
      <c r="X1140">
        <f>'Prospects Data'!V1140</f>
        <v>0</v>
      </c>
      <c r="Y1140" t="str">
        <f>'Prospects Data'!W1140</f>
        <v>sa3017640</v>
      </c>
    </row>
    <row r="1141" spans="2:25" x14ac:dyDescent="0.45">
      <c r="B1141">
        <v>42</v>
      </c>
      <c r="C1141" t="s">
        <v>6336</v>
      </c>
      <c r="D1141" t="s">
        <v>46</v>
      </c>
      <c r="E1141" s="7" t="str">
        <f>VLOOKUP(D1141, Index!$A$2:$B$31, 2, FALSE)</f>
        <v>Dodgers</v>
      </c>
      <c r="F1141" s="7">
        <f t="shared" si="17"/>
        <v>1140</v>
      </c>
      <c r="G1141" t="str">
        <f>'Prospects Data'!E1141</f>
        <v>MIRP</v>
      </c>
      <c r="H1141">
        <f>'Prospects Data'!F1141</f>
        <v>0</v>
      </c>
      <c r="I1141">
        <f>'Prospects Data'!G1141</f>
        <v>2027</v>
      </c>
      <c r="J1141">
        <f>'Prospects Data'!H1141</f>
        <v>35</v>
      </c>
      <c r="K1141" t="str">
        <f>'Prospects Data'!I1141</f>
        <v>Med</v>
      </c>
      <c r="L1141">
        <f>'Prospects Data'!J1141</f>
        <v>0</v>
      </c>
      <c r="M1141">
        <f>'Prospects Data'!K1141</f>
        <v>21.113888800000002</v>
      </c>
      <c r="N1141" t="str">
        <f>'Prospects Data'!L1141</f>
        <v>6' 0"</v>
      </c>
      <c r="O1141">
        <f>'Prospects Data'!M1141</f>
        <v>170</v>
      </c>
      <c r="P1141" t="str">
        <f>'Prospects Data'!N1141</f>
        <v>L</v>
      </c>
      <c r="Q1141" t="str">
        <f>'Prospects Data'!O1141</f>
        <v>L</v>
      </c>
      <c r="R1141">
        <f>'Prospects Data'!P1141</f>
        <v>2024</v>
      </c>
      <c r="S1141" t="str">
        <f>'Prospects Data'!Q1141</f>
        <v>Draft</v>
      </c>
      <c r="T1141" t="str">
        <f>'Prospects Data'!R1141</f>
        <v>LAD</v>
      </c>
      <c r="U1141">
        <f>'Prospects Data'!S1141</f>
        <v>0</v>
      </c>
      <c r="V1141" t="str">
        <f>'Prospects Data'!T1141</f>
        <v>Cal Poly</v>
      </c>
      <c r="W1141" t="str">
        <f>'Prospects Data'!U1141</f>
        <v>Walk-prone lefty starter with plus breaking ball. Sits 91-92 with deceptive late arm stroke and rise/run movement. Fastball spins at 2600 rpm despite 40-grade velo. Breakers have plus bite and depth. Has posted a walk about every other inning as a starter. Rare lefty spin talent, small school dev project.</v>
      </c>
      <c r="X1141">
        <f>'Prospects Data'!V1141</f>
        <v>0</v>
      </c>
      <c r="Y1141">
        <f>'Prospects Data'!W1141</f>
        <v>0</v>
      </c>
    </row>
    <row r="1142" spans="2:25" x14ac:dyDescent="0.45">
      <c r="B1142">
        <v>42</v>
      </c>
      <c r="C1142" t="s">
        <v>6338</v>
      </c>
      <c r="D1142" t="s">
        <v>170</v>
      </c>
      <c r="E1142" s="7" t="str">
        <f>VLOOKUP(D1142, Index!$A$2:$B$31, 2, FALSE)</f>
        <v>Guardians</v>
      </c>
      <c r="F1142" s="7">
        <f t="shared" si="17"/>
        <v>1141</v>
      </c>
      <c r="G1142" t="str">
        <f>'Prospects Data'!E1142</f>
        <v>SIRP</v>
      </c>
      <c r="H1142" t="str">
        <f>'Prospects Data'!F1142</f>
        <v>AA</v>
      </c>
      <c r="I1142">
        <f>'Prospects Data'!G1142</f>
        <v>2025</v>
      </c>
      <c r="J1142">
        <f>'Prospects Data'!H1142</f>
        <v>35</v>
      </c>
      <c r="K1142" t="str">
        <f>'Prospects Data'!I1142</f>
        <v>Med</v>
      </c>
      <c r="L1142">
        <f>'Prospects Data'!J1142</f>
        <v>0</v>
      </c>
      <c r="M1142">
        <f>'Prospects Data'!K1142</f>
        <v>24.491666599999999</v>
      </c>
      <c r="N1142" t="str">
        <f>'Prospects Data'!L1142</f>
        <v>6' 4"</v>
      </c>
      <c r="O1142">
        <f>'Prospects Data'!M1142</f>
        <v>215</v>
      </c>
      <c r="P1142" t="str">
        <f>'Prospects Data'!N1142</f>
        <v>R</v>
      </c>
      <c r="Q1142" t="str">
        <f>'Prospects Data'!O1142</f>
        <v>R</v>
      </c>
      <c r="R1142">
        <f>'Prospects Data'!P1142</f>
        <v>2021</v>
      </c>
      <c r="S1142" t="str">
        <f>'Prospects Data'!Q1142</f>
        <v>Draft</v>
      </c>
      <c r="T1142" t="str">
        <f>'Prospects Data'!R1142</f>
        <v>CLE</v>
      </c>
      <c r="U1142">
        <f>'Prospects Data'!S1142</f>
        <v>150000</v>
      </c>
      <c r="V1142" t="str">
        <f>'Prospects Data'!T1142</f>
        <v>Clemson</v>
      </c>
      <c r="W1142" t="str">
        <f>'Prospects Data'!U1142</f>
        <v>Sharpe has been unable to sustain the velo bump he showed shortly after signing, instead relying on his plus-plus breaking stuff and command to strike out about a quarter of his opponents in a multi-inning relief role during each of the last two seasons. He's posted microscopic walk rates in pro ball and has had success missing bats with a slider-heavy approach to pitching. Though he's worked as a long reliever so far, Sharpe's pitch mix is so vulnerable against lefties that it's tough to see him working across most of an entire lineup at the big league level. A lack of fastball velo will probably limit Sharpe to an up/down single-inning role.</v>
      </c>
      <c r="X1142">
        <f>'Prospects Data'!V1142</f>
        <v>0</v>
      </c>
      <c r="Y1142" t="str">
        <f>'Prospects Data'!W1142</f>
        <v>sa3018112</v>
      </c>
    </row>
    <row r="1143" spans="2:25" x14ac:dyDescent="0.45">
      <c r="B1143">
        <v>42</v>
      </c>
      <c r="C1143" t="s">
        <v>6341</v>
      </c>
      <c r="D1143" t="s">
        <v>130</v>
      </c>
      <c r="E1143" s="7" t="str">
        <f>VLOOKUP(D1143, Index!$A$2:$B$31, 2, FALSE)</f>
        <v>Rangers</v>
      </c>
      <c r="F1143" s="7">
        <f t="shared" si="17"/>
        <v>1142</v>
      </c>
      <c r="G1143" t="str">
        <f>'Prospects Data'!E1143</f>
        <v>LF</v>
      </c>
      <c r="H1143">
        <f>'Prospects Data'!F1143</f>
        <v>0</v>
      </c>
      <c r="I1143">
        <f>'Prospects Data'!G1143</f>
        <v>2028</v>
      </c>
      <c r="J1143">
        <f>'Prospects Data'!H1143</f>
        <v>35</v>
      </c>
      <c r="K1143" t="str">
        <f>'Prospects Data'!I1143</f>
        <v>Low</v>
      </c>
      <c r="L1143">
        <f>'Prospects Data'!J1143</f>
        <v>0</v>
      </c>
      <c r="M1143">
        <f>'Prospects Data'!K1143</f>
        <v>21.774999999999999</v>
      </c>
      <c r="N1143" t="str">
        <f>'Prospects Data'!L1143</f>
        <v>6' 0"</v>
      </c>
      <c r="O1143">
        <f>'Prospects Data'!M1143</f>
        <v>195</v>
      </c>
      <c r="P1143" t="str">
        <f>'Prospects Data'!N1143</f>
        <v>L</v>
      </c>
      <c r="Q1143" t="str">
        <f>'Prospects Data'!O1143</f>
        <v>R</v>
      </c>
      <c r="R1143">
        <f>'Prospects Data'!P1143</f>
        <v>2024</v>
      </c>
      <c r="S1143" t="str">
        <f>'Prospects Data'!Q1143</f>
        <v>Draft</v>
      </c>
      <c r="T1143" t="str">
        <f>'Prospects Data'!R1143</f>
        <v>TEX</v>
      </c>
      <c r="U1143">
        <f>'Prospects Data'!S1143</f>
        <v>0</v>
      </c>
      <c r="V1143" t="str">
        <f>'Prospects Data'!T1143</f>
        <v>North Carolina</v>
      </c>
      <c r="W1143" t="str">
        <f>'Prospects Data'!U1143</f>
        <v>Classic low-ball lefty hitter with some oppo ability on pitches away from him. Plus plate coverage and feel for contact, below-average raw power on a left field-only profile. Realistically has a Platoon ceiling.</v>
      </c>
      <c r="X1143">
        <f>'Prospects Data'!V1143</f>
        <v>0</v>
      </c>
      <c r="Y1143">
        <f>'Prospects Data'!W1143</f>
        <v>0</v>
      </c>
    </row>
    <row r="1144" spans="2:25" x14ac:dyDescent="0.45">
      <c r="B1144">
        <v>42</v>
      </c>
      <c r="C1144" t="s">
        <v>6343</v>
      </c>
      <c r="D1144" t="s">
        <v>21</v>
      </c>
      <c r="E1144" s="7" t="str">
        <f>VLOOKUP(D1144, Index!$A$2:$B$31, 2, FALSE)</f>
        <v>Orioles</v>
      </c>
      <c r="F1144" s="7">
        <f t="shared" si="17"/>
        <v>1143</v>
      </c>
      <c r="G1144" t="str">
        <f>'Prospects Data'!E1144</f>
        <v>MIRP</v>
      </c>
      <c r="H1144" t="str">
        <f>'Prospects Data'!F1144</f>
        <v>AAA</v>
      </c>
      <c r="I1144">
        <f>'Prospects Data'!G1144</f>
        <v>2024</v>
      </c>
      <c r="J1144">
        <f>'Prospects Data'!H1144</f>
        <v>35</v>
      </c>
      <c r="K1144" t="str">
        <f>'Prospects Data'!I1144</f>
        <v>Low</v>
      </c>
      <c r="L1144">
        <f>'Prospects Data'!J1144</f>
        <v>0</v>
      </c>
      <c r="M1144">
        <f>'Prospects Data'!K1144</f>
        <v>29.766666600000001</v>
      </c>
      <c r="N1144" t="str">
        <f>'Prospects Data'!L1144</f>
        <v>6' 4"</v>
      </c>
      <c r="O1144">
        <f>'Prospects Data'!M1144</f>
        <v>225</v>
      </c>
      <c r="P1144" t="str">
        <f>'Prospects Data'!N1144</f>
        <v>L</v>
      </c>
      <c r="Q1144" t="str">
        <f>'Prospects Data'!O1144</f>
        <v>L</v>
      </c>
      <c r="R1144">
        <f>'Prospects Data'!P1144</f>
        <v>2016</v>
      </c>
      <c r="S1144" t="str">
        <f>'Prospects Data'!Q1144</f>
        <v>Draft</v>
      </c>
      <c r="T1144" t="str">
        <f>'Prospects Data'!R1144</f>
        <v>TBR</v>
      </c>
      <c r="U1144">
        <f>'Prospects Data'!S1144</f>
        <v>1600000</v>
      </c>
      <c r="V1144" t="str">
        <f>'Prospects Data'!T1144</f>
        <v>Oregon</v>
      </c>
      <c r="W1144" t="str">
        <f>'Prospects Data'!U1144</f>
        <v>A 2013 first round pick of the Marlins out of high school, Miami flunked Krookâ€™s post-draft physical and he ended up at Oregon, where he struggled with walks. The Giants took him in the fourth round in 2016 and traded him to the Rays as part of the Evan Longoria deal after the 2017 season. He spent the next several years doing a mix of starting and relieving while with Tampa Bay, again struggling with walks and declining velocity (mid-90s at peak, upper 80s more recently) while still showing big sinking action on his fastball and changeup to go with big break on his slider. The Yankees made him a minor league Rule 5 pick in 2020 and returned Krook to the rotation for a while, then put him in the Scranton bullpen in 2023. He was traded to the Orioles this spring. While his command is still well below average, the length and depth of his slider makes it a plus pitch, and his upper-80s fastball sinks enough to keep it off barrels (he surrendered just 10 hits &lt;em&gt;total&lt;/em&gt; in 34 minor league innings in 2023, a number he nearly matched in four big league frames) and generate a ton of groundballs; both pitches are aided by his funky delivery. He doesn't throw strikes consistently enough to stick on an active roster permanently, but is still an optionable "look" reliever who can come up and give hitters fits.</v>
      </c>
      <c r="X1144">
        <f>'Prospects Data'!V1144</f>
        <v>0</v>
      </c>
      <c r="Y1144">
        <f>'Prospects Data'!W1144</f>
        <v>19315</v>
      </c>
    </row>
    <row r="1145" spans="2:25" x14ac:dyDescent="0.45">
      <c r="B1145">
        <v>42</v>
      </c>
      <c r="C1145" t="s">
        <v>6345</v>
      </c>
      <c r="D1145" t="s">
        <v>309</v>
      </c>
      <c r="E1145" s="7" t="str">
        <f>VLOOKUP(D1145, Index!$A$2:$B$31, 2, FALSE)</f>
        <v>Rockies</v>
      </c>
      <c r="F1145" s="7">
        <f t="shared" si="17"/>
        <v>1144</v>
      </c>
      <c r="G1145" t="str">
        <f>'Prospects Data'!E1145</f>
        <v>SP</v>
      </c>
      <c r="H1145" t="str">
        <f>'Prospects Data'!F1145</f>
        <v>CPX</v>
      </c>
      <c r="I1145">
        <f>'Prospects Data'!G1145</f>
        <v>2027</v>
      </c>
      <c r="J1145">
        <f>'Prospects Data'!H1145</f>
        <v>35</v>
      </c>
      <c r="K1145" t="str">
        <f>'Prospects Data'!I1145</f>
        <v>Med</v>
      </c>
      <c r="L1145">
        <f>'Prospects Data'!J1145</f>
        <v>0</v>
      </c>
      <c r="M1145">
        <f>'Prospects Data'!K1145</f>
        <v>20.119444399999999</v>
      </c>
      <c r="N1145" t="str">
        <f>'Prospects Data'!L1145</f>
        <v>6' 2"</v>
      </c>
      <c r="O1145">
        <f>'Prospects Data'!M1145</f>
        <v>185</v>
      </c>
      <c r="P1145" t="str">
        <f>'Prospects Data'!N1145</f>
        <v>R</v>
      </c>
      <c r="Q1145" t="str">
        <f>'Prospects Data'!O1145</f>
        <v>R</v>
      </c>
      <c r="R1145">
        <f>'Prospects Data'!P1145</f>
        <v>2021</v>
      </c>
      <c r="S1145" t="str">
        <f>'Prospects Data'!Q1145</f>
        <v>Intl15</v>
      </c>
      <c r="T1145" t="str">
        <f>'Prospects Data'!R1145</f>
        <v>COL</v>
      </c>
      <c r="U1145">
        <f>'Prospects Data'!S1145</f>
        <v>0</v>
      </c>
      <c r="V1145" t="str">
        <f>'Prospects Data'!T1145</f>
        <v>Dominican Republic</v>
      </c>
      <c r="W1145" t="str">
        <f>'Prospects Data'!U1145</f>
        <v>Mena has had two consecutive Arizona complex seasons with pretty strong peripherals and looks poised to reach a full-season affiliate this year. He's a medium-framed righty who has shown a slight uptick in velocity this spring compared to 2023, as he's been more 92-94 and topping out at 95 while working pretty deep into games (for extended spring training, anyway). He also has a plus upper-70s curveball that is going to terrorize low-level hitters. His firm changeup, up to 88 mph, has cut action at times and needs to be more consistent for him to continue to have bat-missing success. The arm strength, strikes, average physical projection and breaking ball quality offer a pretty good foundation for a teenage developmental project. I have Mena projected as adding a second breaking ball here due to his age and curveball quality.</v>
      </c>
      <c r="X1145">
        <f>'Prospects Data'!V1145</f>
        <v>0</v>
      </c>
      <c r="Y1145" t="str">
        <f>'Prospects Data'!W1145</f>
        <v>sa3016613</v>
      </c>
    </row>
    <row r="1146" spans="2:25" x14ac:dyDescent="0.45">
      <c r="B1146">
        <v>42</v>
      </c>
      <c r="C1146" t="s">
        <v>6348</v>
      </c>
      <c r="D1146" t="s">
        <v>56</v>
      </c>
      <c r="E1146" s="7" t="str">
        <f>VLOOKUP(D1146, Index!$A$2:$B$31, 2, FALSE)</f>
        <v>Brewers</v>
      </c>
      <c r="F1146" s="7">
        <f t="shared" si="17"/>
        <v>1145</v>
      </c>
      <c r="G1146" t="str">
        <f>'Prospects Data'!E1146</f>
        <v>3B</v>
      </c>
      <c r="H1146" t="str">
        <f>'Prospects Data'!F1146</f>
        <v>AA</v>
      </c>
      <c r="I1146">
        <f>'Prospects Data'!G1146</f>
        <v>2026</v>
      </c>
      <c r="J1146">
        <f>'Prospects Data'!H1146</f>
        <v>35</v>
      </c>
      <c r="K1146" t="str">
        <f>'Prospects Data'!I1146</f>
        <v>Med</v>
      </c>
      <c r="L1146">
        <f>'Prospects Data'!J1146</f>
        <v>0</v>
      </c>
      <c r="M1146">
        <f>'Prospects Data'!K1146</f>
        <v>22.227777700000001</v>
      </c>
      <c r="N1146" t="str">
        <f>'Prospects Data'!L1146</f>
        <v>6' 2"</v>
      </c>
      <c r="O1146">
        <f>'Prospects Data'!M1146</f>
        <v>210</v>
      </c>
      <c r="P1146" t="str">
        <f>'Prospects Data'!N1146</f>
        <v>L</v>
      </c>
      <c r="Q1146" t="str">
        <f>'Prospects Data'!O1146</f>
        <v>R</v>
      </c>
      <c r="R1146">
        <f>'Prospects Data'!P1146</f>
        <v>2023</v>
      </c>
      <c r="S1146" t="str">
        <f>'Prospects Data'!Q1146</f>
        <v>Draft</v>
      </c>
      <c r="T1146" t="str">
        <f>'Prospects Data'!R1146</f>
        <v>MIL</v>
      </c>
      <c r="U1146">
        <f>'Prospects Data'!S1146</f>
        <v>1250000</v>
      </c>
      <c r="V1146" t="str">
        <f>'Prospects Data'!T1146</f>
        <v>Nebraska-Omaha</v>
      </c>
      <c r="W1146" t="str">
        <f>'Prospects Data'!U1146</f>
        <v>Boeve was a pre-draft data and heuristics darling who only struck out nine times as a junior. The lefty-hitting third baseman did so against smaller school competition in the Summit League, posting an OBP over .500. Boeve's swing path is a little long as it enters the hitting zone and it may be tough for him to handle good velo. It hasn't been an issue yet, as Boeve had a 4-to-1 ball in play-to-whiff ratio combined between his 2022 on Cape Cod and his junior year at Omaha, and a 5-to-3 ratio after the draft. This is definitely a hit-over-power profile on a corner infielder, and so it behooves Boeve and the Brewers to try him at other positions in pro ball since he's likely not an everyday third baseman. After the draft, the Brewers tried Boeve at second base, which mostly didn't go well. I'm skeptical the hit tool carries actual water because of the way his swing works and think Boeve is more of a fair small school sleeper in need of dev.</v>
      </c>
      <c r="X1146">
        <f>'Prospects Data'!V1146</f>
        <v>0</v>
      </c>
      <c r="Y1146" t="str">
        <f>'Prospects Data'!W1146</f>
        <v>sa3022658</v>
      </c>
    </row>
    <row r="1147" spans="2:25" x14ac:dyDescent="0.45">
      <c r="B1147">
        <v>42</v>
      </c>
      <c r="C1147" t="s">
        <v>6352</v>
      </c>
      <c r="D1147" t="s">
        <v>28</v>
      </c>
      <c r="E1147" s="7" t="str">
        <f>VLOOKUP(D1147, Index!$A$2:$B$31, 2, FALSE)</f>
        <v>Red Sox</v>
      </c>
      <c r="F1147" s="7">
        <f t="shared" si="17"/>
        <v>1146</v>
      </c>
      <c r="G1147" t="str">
        <f>'Prospects Data'!E1147</f>
        <v>SIRP</v>
      </c>
      <c r="H1147" t="str">
        <f>'Prospects Data'!F1147</f>
        <v>AAA</v>
      </c>
      <c r="I1147">
        <f>'Prospects Data'!G1147</f>
        <v>2025</v>
      </c>
      <c r="J1147">
        <f>'Prospects Data'!H1147</f>
        <v>35</v>
      </c>
      <c r="K1147" t="str">
        <f>'Prospects Data'!I1147</f>
        <v>High</v>
      </c>
      <c r="L1147">
        <f>'Prospects Data'!J1147</f>
        <v>0</v>
      </c>
      <c r="M1147">
        <f>'Prospects Data'!K1147</f>
        <v>23.977777700000001</v>
      </c>
      <c r="N1147" t="str">
        <f>'Prospects Data'!L1147</f>
        <v>6' 0"</v>
      </c>
      <c r="O1147">
        <f>'Prospects Data'!M1147</f>
        <v>215</v>
      </c>
      <c r="P1147" t="str">
        <f>'Prospects Data'!N1147</f>
        <v>R</v>
      </c>
      <c r="Q1147" t="str">
        <f>'Prospects Data'!O1147</f>
        <v>R</v>
      </c>
      <c r="R1147">
        <f>'Prospects Data'!P1147</f>
        <v>2021</v>
      </c>
      <c r="S1147" t="str">
        <f>'Prospects Data'!Q1147</f>
        <v>Draft</v>
      </c>
      <c r="T1147" t="str">
        <f>'Prospects Data'!R1147</f>
        <v>BOS</v>
      </c>
      <c r="U1147">
        <f>'Prospects Data'!S1147</f>
        <v>125000</v>
      </c>
      <c r="V1147" t="str">
        <f>'Prospects Data'!T1147</f>
        <v>Chipola JC (FL)</v>
      </c>
      <c r="W1147" t="str">
        <f>'Prospects Data'!U1147</f>
        <v>Guerrero is an arm strength maven whose stuff overpowered hitters in the lower minors. It's been much tougher sledding for him as he's climbed, and even though Guerrero will show you two or three plus pitches on any given night, their inconsistency often makes him hittable. Guerrero will touch 100, vary his breaking ball shape (sometimes on purpose, sometimes not), and flash a plus splitter. When he misses his spot with any of them, he tends to be hittable. He has also tended to run walk rates in the teens, which on its own would likely limit him to up/down duty.</v>
      </c>
      <c r="X1147">
        <f>'Prospects Data'!V1147</f>
        <v>0</v>
      </c>
      <c r="Y1147" t="str">
        <f>'Prospects Data'!W1147</f>
        <v>sa3018288</v>
      </c>
    </row>
    <row r="1148" spans="2:25" x14ac:dyDescent="0.45">
      <c r="B1148">
        <v>42</v>
      </c>
      <c r="C1148" t="s">
        <v>6355</v>
      </c>
      <c r="D1148" t="s">
        <v>59</v>
      </c>
      <c r="E1148" s="7" t="str">
        <f>VLOOKUP(D1148, Index!$A$2:$B$31, 2, FALSE)</f>
        <v>Twins</v>
      </c>
      <c r="F1148" s="7">
        <f t="shared" si="17"/>
        <v>1147</v>
      </c>
      <c r="G1148" t="str">
        <f>'Prospects Data'!E1148</f>
        <v>C</v>
      </c>
      <c r="H1148">
        <f>'Prospects Data'!F1148</f>
        <v>0</v>
      </c>
      <c r="I1148">
        <f>'Prospects Data'!G1148</f>
        <v>2028</v>
      </c>
      <c r="J1148">
        <f>'Prospects Data'!H1148</f>
        <v>35</v>
      </c>
      <c r="K1148" t="str">
        <f>'Prospects Data'!I1148</f>
        <v>High</v>
      </c>
      <c r="L1148">
        <f>'Prospects Data'!J1148</f>
        <v>0</v>
      </c>
      <c r="M1148">
        <f>'Prospects Data'!K1148</f>
        <v>20.8833333</v>
      </c>
      <c r="N1148" t="str">
        <f>'Prospects Data'!L1148</f>
        <v>6' 1"</v>
      </c>
      <c r="O1148">
        <f>'Prospects Data'!M1148</f>
        <v>215</v>
      </c>
      <c r="P1148" t="str">
        <f>'Prospects Data'!N1148</f>
        <v>R</v>
      </c>
      <c r="Q1148" t="str">
        <f>'Prospects Data'!O1148</f>
        <v>R</v>
      </c>
      <c r="R1148">
        <f>'Prospects Data'!P1148</f>
        <v>2024</v>
      </c>
      <c r="S1148" t="str">
        <f>'Prospects Data'!Q1148</f>
        <v>Draft</v>
      </c>
      <c r="T1148" t="str">
        <f>'Prospects Data'!R1148</f>
        <v>MIN</v>
      </c>
      <c r="U1148">
        <f>'Prospects Data'!S1148</f>
        <v>0</v>
      </c>
      <c r="V1148" t="str">
        <f>'Prospects Data'!T1148</f>
        <v>Loyola Marymount</v>
      </c>
      <c r="W1148" t="str">
        <f>'Prospects Data'!U1148</f>
        <v>Oft-injured college catcher with power. Short to the ball with power, really explosive wrists. Barely played in college due to multiple injuries (back fracture the most severe) and needs a ton of work on defense. Arm strength is well below average and his exchange needs polish. Rare size and athletic build for a backstop. Dev project whose injuries may have hidden talent; they've definitely slowed his development.</v>
      </c>
      <c r="X1148">
        <f>'Prospects Data'!V1148</f>
        <v>0</v>
      </c>
      <c r="Y1148">
        <f>'Prospects Data'!W1148</f>
        <v>0</v>
      </c>
    </row>
    <row r="1149" spans="2:25" x14ac:dyDescent="0.45">
      <c r="B1149">
        <v>43</v>
      </c>
      <c r="C1149" t="s">
        <v>702</v>
      </c>
      <c r="D1149" t="s">
        <v>31</v>
      </c>
      <c r="E1149" s="7" t="str">
        <f>VLOOKUP(D1149, Index!$A$2:$B$31, 2, FALSE)</f>
        <v>Cubs</v>
      </c>
      <c r="F1149" s="7">
        <f t="shared" si="17"/>
        <v>1148</v>
      </c>
      <c r="G1149" t="str">
        <f>'Prospects Data'!E1149</f>
        <v>1B</v>
      </c>
      <c r="H1149" t="str">
        <f>'Prospects Data'!F1149</f>
        <v>AAA</v>
      </c>
      <c r="I1149">
        <f>'Prospects Data'!G1149</f>
        <v>2024</v>
      </c>
      <c r="J1149">
        <f>'Prospects Data'!H1149</f>
        <v>35</v>
      </c>
      <c r="K1149" t="str">
        <f>'Prospects Data'!I1149</f>
        <v>Med</v>
      </c>
      <c r="L1149">
        <f>'Prospects Data'!J1149</f>
        <v>0</v>
      </c>
      <c r="M1149">
        <f>'Prospects Data'!K1149</f>
        <v>26.280555499999998</v>
      </c>
      <c r="N1149" t="str">
        <f>'Prospects Data'!L1149</f>
        <v>6' 2"</v>
      </c>
      <c r="O1149">
        <f>'Prospects Data'!M1149</f>
        <v>225</v>
      </c>
      <c r="P1149" t="str">
        <f>'Prospects Data'!N1149</f>
        <v>L</v>
      </c>
      <c r="Q1149" t="str">
        <f>'Prospects Data'!O1149</f>
        <v>L</v>
      </c>
      <c r="R1149">
        <f>'Prospects Data'!P1149</f>
        <v>2016</v>
      </c>
      <c r="S1149" t="str">
        <f>'Prospects Data'!Q1149</f>
        <v>Draft</v>
      </c>
      <c r="T1149" t="str">
        <f>'Prospects Data'!R1149</f>
        <v>CHC</v>
      </c>
      <c r="U1149">
        <f>'Prospects Data'!S1149</f>
        <v>20000</v>
      </c>
      <c r="V1149" t="str">
        <f>'Prospects Data'!T1149</f>
        <v>Duke</v>
      </c>
      <c r="W1149" t="str">
        <f>'Prospects Data'!U1149</f>
        <v>Mervis has been back and forth between Iowa and Chicago the last two years, and the yawning chasm between his Triple-A performance and his big league stats are indicative of a Quad-A hitter. Mervis swings with a ton of effort, with his head often flying all over the place throughout. This doesn't tend to allow for sustained contact ability, and Mervis is particularly struggling to make meaningful contact with pitches in the upper, outer portion of the strike zone. His overall chase and whiff rates have increased since 2022, and they are an important area in need of improvement in order for him to consistently bring his plus raw power into games, especially given his shortcomings as a runner and a defender. Mervis could be a dangerous bench bat and may have a 25-ish homer season or two in him if he's ever given regular first base at-bats, but we're skeptical his hit tool is exceptional enough to clear the very high bar of an average first baseman.</v>
      </c>
      <c r="X1149" t="str">
        <f>'Prospects Data'!V1149</f>
        <v>499dV-EfclA</v>
      </c>
      <c r="Y1149">
        <f>'Prospects Data'!W1149</f>
        <v>27845</v>
      </c>
    </row>
    <row r="1150" spans="2:25" x14ac:dyDescent="0.45">
      <c r="B1150">
        <v>43</v>
      </c>
      <c r="C1150" t="s">
        <v>6359</v>
      </c>
      <c r="D1150" t="s">
        <v>10</v>
      </c>
      <c r="E1150" s="7" t="str">
        <f>VLOOKUP(D1150, Index!$A$2:$B$31, 2, FALSE)</f>
        <v>Mets</v>
      </c>
      <c r="F1150" s="7">
        <f t="shared" si="17"/>
        <v>1149</v>
      </c>
      <c r="G1150" t="str">
        <f>'Prospects Data'!E1150</f>
        <v>OF</v>
      </c>
      <c r="H1150">
        <f>'Prospects Data'!F1150</f>
        <v>0</v>
      </c>
      <c r="I1150">
        <f>'Prospects Data'!G1150</f>
        <v>2028</v>
      </c>
      <c r="J1150">
        <f>'Prospects Data'!H1150</f>
        <v>35</v>
      </c>
      <c r="K1150" t="str">
        <f>'Prospects Data'!I1150</f>
        <v>Med</v>
      </c>
      <c r="L1150">
        <f>'Prospects Data'!J1150</f>
        <v>0</v>
      </c>
      <c r="M1150">
        <f>'Prospects Data'!K1150</f>
        <v>21.194444399999998</v>
      </c>
      <c r="N1150" t="str">
        <f>'Prospects Data'!L1150</f>
        <v>6' 5"</v>
      </c>
      <c r="O1150">
        <f>'Prospects Data'!M1150</f>
        <v>201</v>
      </c>
      <c r="P1150" t="str">
        <f>'Prospects Data'!N1150</f>
        <v>L</v>
      </c>
      <c r="Q1150" t="str">
        <f>'Prospects Data'!O1150</f>
        <v>L</v>
      </c>
      <c r="R1150">
        <f>'Prospects Data'!P1150</f>
        <v>2024</v>
      </c>
      <c r="S1150" t="str">
        <f>'Prospects Data'!Q1150</f>
        <v>Draft</v>
      </c>
      <c r="T1150" t="str">
        <f>'Prospects Data'!R1150</f>
        <v>NYM</v>
      </c>
      <c r="U1150">
        <f>'Prospects Data'!S1150</f>
        <v>0</v>
      </c>
      <c r="V1150" t="str">
        <f>'Prospects Data'!T1150</f>
        <v>NC State</v>
      </c>
      <c r="W1150" t="str">
        <f>'Prospects Data'!U1150</f>
        <v>Eligible sophomore. Superlative contact performer on paper, with 95% z-contact rate. Swing lacks impact. Played first base as a freshman and center field as a sophomore. Look in center isn't always comfortable, but he runs well enough to develop out there. Very skinny guy, could add meaningful strength. Probably needs a swing change to tap into power even if that comes. Potential late-developing college outfielder with impressive contact cornerstone.</v>
      </c>
      <c r="X1150">
        <f>'Prospects Data'!V1150</f>
        <v>0</v>
      </c>
      <c r="Y1150">
        <f>'Prospects Data'!W1150</f>
        <v>0</v>
      </c>
    </row>
    <row r="1151" spans="2:25" x14ac:dyDescent="0.45">
      <c r="B1151">
        <v>43</v>
      </c>
      <c r="C1151" t="s">
        <v>6362</v>
      </c>
      <c r="D1151" t="s">
        <v>155</v>
      </c>
      <c r="E1151" s="7" t="str">
        <f>VLOOKUP(D1151, Index!$A$2:$B$31, 2, FALSE)</f>
        <v>Royals</v>
      </c>
      <c r="F1151" s="7">
        <f t="shared" si="17"/>
        <v>1150</v>
      </c>
      <c r="G1151" t="str">
        <f>'Prospects Data'!E1151</f>
        <v>SP</v>
      </c>
      <c r="H1151" t="str">
        <f>'Prospects Data'!F1151</f>
        <v>A+</v>
      </c>
      <c r="I1151">
        <f>'Prospects Data'!G1151</f>
        <v>2026</v>
      </c>
      <c r="J1151">
        <f>'Prospects Data'!H1151</f>
        <v>35</v>
      </c>
      <c r="K1151" t="str">
        <f>'Prospects Data'!I1151</f>
        <v>Low</v>
      </c>
      <c r="L1151">
        <f>'Prospects Data'!J1151</f>
        <v>0</v>
      </c>
      <c r="M1151">
        <f>'Prospects Data'!K1151</f>
        <v>22.491666599999999</v>
      </c>
      <c r="N1151" t="str">
        <f>'Prospects Data'!L1151</f>
        <v>6' 6"</v>
      </c>
      <c r="O1151">
        <f>'Prospects Data'!M1151</f>
        <v>261</v>
      </c>
      <c r="P1151" t="str">
        <f>'Prospects Data'!N1151</f>
        <v>R</v>
      </c>
      <c r="Q1151" t="str">
        <f>'Prospects Data'!O1151</f>
        <v>L</v>
      </c>
      <c r="R1151">
        <f>'Prospects Data'!P1151</f>
        <v>2023</v>
      </c>
      <c r="S1151" t="str">
        <f>'Prospects Data'!Q1151</f>
        <v>Draft</v>
      </c>
      <c r="T1151" t="str">
        <f>'Prospects Data'!R1151</f>
        <v>KCR</v>
      </c>
      <c r="U1151">
        <f>'Prospects Data'!S1151</f>
        <v>631700</v>
      </c>
      <c r="V1151" t="str">
        <f>'Prospects Data'!T1151</f>
        <v>Vanderbilt</v>
      </c>
      <c r="W1151" t="str">
        <f>'Prospects Data'!U1151</f>
        <v>Owen slid to the fourth round of the 2023 draft after some health issues overshadowed his final season at Vanderbilt. The Royals assigned Owen to Quad Cities for his first season of pro ball, and heâ€™s been effective at limiting his walks (7.7% BB) but his strikeouts have also been limited (17.5% K). He has a five-pitch mix and an XL frame that has already fully matured. His 89-94 mph fastball has downhill angle created by Owenâ€™s 6-foot-6 height and over-the-top release point. It lacks above-average movement and life, and is an underwhelming pitch overall. His curveball is a deep vertical breaker in the mid-to-upper 70s, while his two-plane slider comes in at 82-86 mph with nastier break. His mid-80s changeup is playing against lower level hitters, though more because of his ability to sell the offering with arm speed than the depth the pitch tends to show. He'll also use a little cutter as another way to stay off the barrels of right-handers. Owen's arsenal lacks big upside and has limited swing-and-miss potential, but thereâ€™s obvious feel for command and pitchability here, which will give him up/down starter value.</v>
      </c>
      <c r="X1151">
        <f>'Prospects Data'!V1151</f>
        <v>0</v>
      </c>
      <c r="Y1151" t="str">
        <f>'Prospects Data'!W1151</f>
        <v>sa3023474</v>
      </c>
    </row>
    <row r="1152" spans="2:25" x14ac:dyDescent="0.45">
      <c r="B1152">
        <v>43</v>
      </c>
      <c r="C1152" t="s">
        <v>906</v>
      </c>
      <c r="D1152" t="s">
        <v>18</v>
      </c>
      <c r="E1152" s="7" t="str">
        <f>VLOOKUP(D1152, Index!$A$2:$B$31, 2, FALSE)</f>
        <v>Diamondbacks</v>
      </c>
      <c r="F1152" s="7">
        <f t="shared" si="17"/>
        <v>1151</v>
      </c>
      <c r="G1152" t="str">
        <f>'Prospects Data'!E1152</f>
        <v>1B</v>
      </c>
      <c r="H1152" t="str">
        <f>'Prospects Data'!F1152</f>
        <v>AA</v>
      </c>
      <c r="I1152">
        <f>'Prospects Data'!G1152</f>
        <v>2026</v>
      </c>
      <c r="J1152">
        <f>'Prospects Data'!H1152</f>
        <v>35</v>
      </c>
      <c r="K1152" t="str">
        <f>'Prospects Data'!I1152</f>
        <v>High</v>
      </c>
      <c r="L1152">
        <f>'Prospects Data'!J1152</f>
        <v>0</v>
      </c>
      <c r="M1152">
        <f>'Prospects Data'!K1152</f>
        <v>24.5083333</v>
      </c>
      <c r="N1152" t="str">
        <f>'Prospects Data'!L1152</f>
        <v>6' 3"</v>
      </c>
      <c r="O1152">
        <f>'Prospects Data'!M1152</f>
        <v>225</v>
      </c>
      <c r="P1152" t="str">
        <f>'Prospects Data'!N1152</f>
        <v>R</v>
      </c>
      <c r="Q1152" t="str">
        <f>'Prospects Data'!O1152</f>
        <v>R</v>
      </c>
      <c r="R1152">
        <f>'Prospects Data'!P1152</f>
        <v>2022</v>
      </c>
      <c r="S1152" t="str">
        <f>'Prospects Data'!Q1152</f>
        <v>Draft</v>
      </c>
      <c r="T1152" t="str">
        <f>'Prospects Data'!R1152</f>
        <v>ARI</v>
      </c>
      <c r="U1152">
        <f>'Prospects Data'!S1152</f>
        <v>1400000</v>
      </c>
      <c r="V1152" t="str">
        <f>'Prospects Data'!T1152</f>
        <v>Texas</v>
      </c>
      <c r="W1152" t="str">
        <f>'Prospects Data'!U1152</f>
        <v>Melendez has one of the most impressive physiques in baseball and the power to match. He has titanic, plus-plus raw juice that plays to all fields, the kind of pop where he doesn't even have to get all of it to hit a ball out. After he wasn't drafted high enough to sign in 2021, Melendez returned to Texas in 2022, cut his strikeout rate from 26% to 16%, led the NCAA in homers, and won the Golden Spikes Award. He began the 2023 season at High-A and had graduated to Double-A by the end of the year. In 426 plate appearances between the two levels, he ran a 34.3 strikeout rate and only a 7.3 walk rate but was still able to produce a .272/.345/.578 slash line. 
Once a catcher, Melendez is now playing both corner infield spots. In the early going of 2024, he is still mostly playing third base, but his hands and fall-down range are clearly better suited for first, where he presents a huge target and is great at stretching for throws that end up short of the bag. Because he's played other spots and missed most of 2020, his long-term ceiling as a first base defender could be very high once he focuses solely on the position. In the box, Melendez works out of a slightly open stance with a high-hands setup. He has a simple leg lift stride, and a profile that's oriented more to bat strength than bat speed. His bat path has significant loft and length to it, and because he doesn't have above-average bat speed, he consistently gets beat by velocity thatâ€™s not down in the zone and right into his path. His below-average plate discipline (34.8% chase in 2023) and on-base ability mean nearly all of his value relies on his game power, which is hard to see him fully tapping into because of the hit tool and plate discipline issues. Melendez profiles as a power-oriented bat whoâ€™ll be relegated to a bench role due to his lack of hit and/or on-base ability and his limited defensive value.</v>
      </c>
      <c r="X1152">
        <f>'Prospects Data'!V1152</f>
        <v>0</v>
      </c>
      <c r="Y1152" t="str">
        <f>'Prospects Data'!W1152</f>
        <v>sa3019859</v>
      </c>
    </row>
    <row r="1153" spans="2:25" x14ac:dyDescent="0.45">
      <c r="B1153">
        <v>43</v>
      </c>
      <c r="C1153" t="s">
        <v>6366</v>
      </c>
      <c r="D1153" t="s">
        <v>36</v>
      </c>
      <c r="E1153" s="7" t="str">
        <f>VLOOKUP(D1153, Index!$A$2:$B$31, 2, FALSE)</f>
        <v>Reds</v>
      </c>
      <c r="F1153" s="7">
        <f t="shared" si="17"/>
        <v>1152</v>
      </c>
      <c r="G1153" t="str">
        <f>'Prospects Data'!E1153</f>
        <v>SIRP</v>
      </c>
      <c r="H1153" t="str">
        <f>'Prospects Data'!F1153</f>
        <v>AA</v>
      </c>
      <c r="I1153">
        <f>'Prospects Data'!G1153</f>
        <v>2025</v>
      </c>
      <c r="J1153">
        <f>'Prospects Data'!H1153</f>
        <v>35</v>
      </c>
      <c r="K1153" t="str">
        <f>'Prospects Data'!I1153</f>
        <v>Med</v>
      </c>
      <c r="L1153">
        <f>'Prospects Data'!J1153</f>
        <v>0</v>
      </c>
      <c r="M1153">
        <f>'Prospects Data'!K1153</f>
        <v>25.375</v>
      </c>
      <c r="N1153" t="str">
        <f>'Prospects Data'!L1153</f>
        <v>6' 3"</v>
      </c>
      <c r="O1153">
        <f>'Prospects Data'!M1153</f>
        <v>215</v>
      </c>
      <c r="P1153" t="str">
        <f>'Prospects Data'!N1153</f>
        <v>R</v>
      </c>
      <c r="Q1153" t="str">
        <f>'Prospects Data'!O1153</f>
        <v>R</v>
      </c>
      <c r="R1153">
        <f>'Prospects Data'!P1153</f>
        <v>2021</v>
      </c>
      <c r="S1153" t="str">
        <f>'Prospects Data'!Q1153</f>
        <v>UDFA</v>
      </c>
      <c r="T1153" t="str">
        <f>'Prospects Data'!R1153</f>
        <v>CIN</v>
      </c>
      <c r="U1153">
        <f>'Prospects Data'!S1153</f>
        <v>20000</v>
      </c>
      <c r="V1153" t="str">
        <f>'Prospects Data'!T1153</f>
        <v>Pittsburgh-Johnstown</v>
      </c>
      <c r="W1153" t="str">
        <f>'Prospects Data'!U1153</f>
        <v>Undrafted out of Division-II Pittsburgh-Johnstown, Roxby was recruited by Reds dev personnel via a post-draft Zoom meeting in which they explained how to better use his pitches (David Laurila interviewed Roxby about it here). After spending most of 2022 and 2023 at High-A, he's now throwing in the mid-90s (up two ticks from last year) at Double-A Chattanooga and could make a push for a 40-man roster addition after the season. Roxby is a sidearm reliever with mid-90s heat and two breaking balls, the better being a low-80s sweeper. He may not have the command to be a true on-roster middle inning guy, but he has rare arm strength for a pitcher with a slot this low and projects as an up/down specialist type.</v>
      </c>
      <c r="X1153">
        <f>'Prospects Data'!V1153</f>
        <v>0</v>
      </c>
      <c r="Y1153" t="str">
        <f>'Prospects Data'!W1153</f>
        <v>sa3014811</v>
      </c>
    </row>
    <row r="1154" spans="2:25" x14ac:dyDescent="0.45">
      <c r="B1154">
        <v>43</v>
      </c>
      <c r="C1154" t="s">
        <v>6370</v>
      </c>
      <c r="D1154" t="s">
        <v>89</v>
      </c>
      <c r="E1154" s="7" t="str">
        <f>VLOOKUP(D1154, Index!$A$2:$B$31, 2, FALSE)</f>
        <v>Rays</v>
      </c>
      <c r="F1154" s="7">
        <f t="shared" si="17"/>
        <v>1153</v>
      </c>
      <c r="G1154" t="str">
        <f>'Prospects Data'!E1154</f>
        <v>SIRP</v>
      </c>
      <c r="H1154" t="str">
        <f>'Prospects Data'!F1154</f>
        <v>AAA</v>
      </c>
      <c r="I1154">
        <f>'Prospects Data'!G1154</f>
        <v>2024</v>
      </c>
      <c r="J1154">
        <f>'Prospects Data'!H1154</f>
        <v>35</v>
      </c>
      <c r="K1154" t="str">
        <f>'Prospects Data'!I1154</f>
        <v>Low</v>
      </c>
      <c r="L1154">
        <f>'Prospects Data'!J1154</f>
        <v>0</v>
      </c>
      <c r="M1154">
        <f>'Prospects Data'!K1154</f>
        <v>27.911111099999999</v>
      </c>
      <c r="N1154" t="str">
        <f>'Prospects Data'!L1154</f>
        <v>6' 1"</v>
      </c>
      <c r="O1154">
        <f>'Prospects Data'!M1154</f>
        <v>215</v>
      </c>
      <c r="P1154" t="str">
        <f>'Prospects Data'!N1154</f>
        <v>R</v>
      </c>
      <c r="Q1154" t="str">
        <f>'Prospects Data'!O1154</f>
        <v>R</v>
      </c>
      <c r="R1154">
        <f>'Prospects Data'!P1154</f>
        <v>2020</v>
      </c>
      <c r="S1154" t="str">
        <f>'Prospects Data'!Q1154</f>
        <v>UDFA</v>
      </c>
      <c r="T1154" t="str">
        <f>'Prospects Data'!R1154</f>
        <v>MIA</v>
      </c>
      <c r="U1154">
        <f>'Prospects Data'!S1154</f>
        <v>20000</v>
      </c>
      <c r="V1154" t="str">
        <f>'Prospects Data'!T1154</f>
        <v>BYU</v>
      </c>
      <c r="W1154" t="str">
        <f>'Prospects Data'!U1154</f>
        <v>Signed as an undrafted free agent by Miami after the 2020 draft and later traded for David Hess, Sterner has a plus slider and an upshot fastball that lives entirely off its angle and deception. Sterner might have the shortest arm circle in baseball, with what was described as a â€œshot putter motionâ€ on last year's Rays list, and it definitely adds an element of deception to his operation. His four-seamer sits between 92-94 mph and the aforementioned arm action allows it to sneak up on hitters up in the zone. Sterner is throwing both a slider and cutter, the former a 79-82 mph two-plane bender, while the latter is a short upper-80s offering with quick, subtle action. Sterner was briefly called up to the big leagues earlier this season and will likely fill an up/down reliever role in the coming years.</v>
      </c>
      <c r="X1154">
        <f>'Prospects Data'!V1154</f>
        <v>0</v>
      </c>
      <c r="Y1154">
        <f>'Prospects Data'!W1154</f>
        <v>27694</v>
      </c>
    </row>
    <row r="1155" spans="2:25" x14ac:dyDescent="0.45">
      <c r="B1155">
        <v>43</v>
      </c>
      <c r="C1155" t="s">
        <v>6372</v>
      </c>
      <c r="D1155" t="s">
        <v>46</v>
      </c>
      <c r="E1155" s="7" t="str">
        <f>VLOOKUP(D1155, Index!$A$2:$B$31, 2, FALSE)</f>
        <v>Dodgers</v>
      </c>
      <c r="F1155" s="7">
        <f t="shared" si="17"/>
        <v>1154</v>
      </c>
      <c r="G1155" t="str">
        <f>'Prospects Data'!E1155</f>
        <v>SIRP</v>
      </c>
      <c r="H1155" t="str">
        <f>'Prospects Data'!F1155</f>
        <v>AA</v>
      </c>
      <c r="I1155">
        <f>'Prospects Data'!G1155</f>
        <v>2024</v>
      </c>
      <c r="J1155">
        <f>'Prospects Data'!H1155</f>
        <v>35</v>
      </c>
      <c r="K1155" t="str">
        <f>'Prospects Data'!I1155</f>
        <v>Med</v>
      </c>
      <c r="L1155">
        <f>'Prospects Data'!J1155</f>
        <v>0</v>
      </c>
      <c r="M1155">
        <f>'Prospects Data'!K1155</f>
        <v>25.355555500000001</v>
      </c>
      <c r="N1155" t="str">
        <f>'Prospects Data'!L1155</f>
        <v>6' 1"</v>
      </c>
      <c r="O1155">
        <f>'Prospects Data'!M1155</f>
        <v>210</v>
      </c>
      <c r="P1155" t="str">
        <f>'Prospects Data'!N1155</f>
        <v>R</v>
      </c>
      <c r="Q1155" t="str">
        <f>'Prospects Data'!O1155</f>
        <v>R</v>
      </c>
      <c r="R1155">
        <f>'Prospects Data'!P1155</f>
        <v>2015</v>
      </c>
      <c r="S1155" t="str">
        <f>'Prospects Data'!Q1155</f>
        <v>J2</v>
      </c>
      <c r="T1155" t="str">
        <f>'Prospects Data'!R1155</f>
        <v>LAD</v>
      </c>
      <c r="U1155">
        <f>'Prospects Data'!S1155</f>
        <v>75000</v>
      </c>
      <c r="V1155" t="str">
        <f>'Prospects Data'!T1155</f>
        <v>Venezuela</v>
      </c>
      <c r="W1155" t="str">
        <f>'Prospects Data'!U1155</f>
        <v>Morillo was an interesting low-level prospect during his long tenure in rookie ball, often sitting 93-96 mph with a good slider and projectable frame. Entering 2023, the pandemic and an unfortunately timed TJ had caused him to throw just 1.2 innings since 2019. Out of the gate last spring, Morillo was sitting 98-100 with uphill angle and a mid-80s slider that didn't have quite the same finish as it used to, perhaps because mechanical tweaks were made to alter his fastball shape. He held that velocity amid conservative usage throughout the season but wasn't dominant (34.1 IP, 33 H, 26 BB, 48 K), and Morillo was left off the 40-man roster and went unselected in the Rule 5 Draft. Neither Morillo's slider nor changeup is especially good; he's a one-pitch guy with below-average control right now. It's plausible his slider could still take a leap, as Morillo barely pitched for four years and got fewer than 40 innings of reps upon his return. He was again sitting 98-100 in his first spring outing of 2024 and is an older prospect in the system to monitor for secondary pitch improvements.</v>
      </c>
      <c r="X1155">
        <f>'Prospects Data'!V1155</f>
        <v>0</v>
      </c>
      <c r="Y1155" t="str">
        <f>'Prospects Data'!W1155</f>
        <v>sa917772</v>
      </c>
    </row>
    <row r="1156" spans="2:25" x14ac:dyDescent="0.45">
      <c r="B1156">
        <v>43</v>
      </c>
      <c r="C1156" t="s">
        <v>6375</v>
      </c>
      <c r="D1156" t="s">
        <v>21</v>
      </c>
      <c r="E1156" s="7" t="str">
        <f>VLOOKUP(D1156, Index!$A$2:$B$31, 2, FALSE)</f>
        <v>Orioles</v>
      </c>
      <c r="F1156" s="7">
        <f t="shared" ref="F1156:F1210" si="18">F1155+1</f>
        <v>1155</v>
      </c>
      <c r="G1156" t="str">
        <f>'Prospects Data'!E1156</f>
        <v>SIRP</v>
      </c>
      <c r="H1156" t="str">
        <f>'Prospects Data'!F1156</f>
        <v>AAA</v>
      </c>
      <c r="I1156">
        <f>'Prospects Data'!G1156</f>
        <v>2025</v>
      </c>
      <c r="J1156">
        <f>'Prospects Data'!H1156</f>
        <v>35</v>
      </c>
      <c r="K1156" t="str">
        <f>'Prospects Data'!I1156</f>
        <v>Med</v>
      </c>
      <c r="L1156">
        <f>'Prospects Data'!J1156</f>
        <v>0</v>
      </c>
      <c r="M1156">
        <f>'Prospects Data'!K1156</f>
        <v>26.861111099999999</v>
      </c>
      <c r="N1156" t="str">
        <f>'Prospects Data'!L1156</f>
        <v>6' 2"</v>
      </c>
      <c r="O1156">
        <f>'Prospects Data'!M1156</f>
        <v>200</v>
      </c>
      <c r="P1156" t="str">
        <f>'Prospects Data'!N1156</f>
        <v>R</v>
      </c>
      <c r="Q1156" t="str">
        <f>'Prospects Data'!O1156</f>
        <v>R</v>
      </c>
      <c r="R1156">
        <f>'Prospects Data'!P1156</f>
        <v>2019</v>
      </c>
      <c r="S1156" t="str">
        <f>'Prospects Data'!Q1156</f>
        <v>Draft</v>
      </c>
      <c r="T1156" t="str">
        <f>'Prospects Data'!R1156</f>
        <v>BAL</v>
      </c>
      <c r="U1156">
        <f>'Prospects Data'!S1156</f>
        <v>125000</v>
      </c>
      <c r="V1156" t="str">
        <f>'Prospects Data'!T1156</f>
        <v>West Virginia</v>
      </c>
      <c r="W1156" t="str">
        <f>'Prospects Data'!U1156</f>
        <v>Strowd is a cutter-heavy kitchen sink reliever whose high-effort delivery compromises his ability to command the ball. Strowd's whole-body delivery only has a modicum of consistency because of how short his arm action is. He'll reach back for 97-98 with his fastball but tends to favor his low-90s cutter early in counts. Off of that he has a mid-80s curveball and upper-80s changeup, both of which flash plus. Strowd spikes a ton of non-competitive pitches and even though he's generating the highest swinging strike rate of any Norfolk Tides pitcher as of publication, he's carrying an elevated ERA. He needs to find another level of control to be rostered, but his stuff is too nasty to omit from the list.</v>
      </c>
      <c r="X1156">
        <f>'Prospects Data'!V1156</f>
        <v>0</v>
      </c>
      <c r="Y1156" t="str">
        <f>'Prospects Data'!W1156</f>
        <v>sa3011418</v>
      </c>
    </row>
    <row r="1157" spans="2:25" x14ac:dyDescent="0.45">
      <c r="B1157">
        <v>43</v>
      </c>
      <c r="C1157" t="s">
        <v>6378</v>
      </c>
      <c r="D1157" t="s">
        <v>309</v>
      </c>
      <c r="E1157" s="7" t="str">
        <f>VLOOKUP(D1157, Index!$A$2:$B$31, 2, FALSE)</f>
        <v>Rockies</v>
      </c>
      <c r="F1157" s="7">
        <f t="shared" si="18"/>
        <v>1156</v>
      </c>
      <c r="G1157" t="str">
        <f>'Prospects Data'!E1157</f>
        <v>SP</v>
      </c>
      <c r="H1157" t="str">
        <f>'Prospects Data'!F1157</f>
        <v>CPX</v>
      </c>
      <c r="I1157">
        <f>'Prospects Data'!G1157</f>
        <v>2026</v>
      </c>
      <c r="J1157">
        <f>'Prospects Data'!H1157</f>
        <v>35</v>
      </c>
      <c r="K1157" t="str">
        <f>'Prospects Data'!I1157</f>
        <v>Med</v>
      </c>
      <c r="L1157">
        <f>'Prospects Data'!J1157</f>
        <v>0</v>
      </c>
      <c r="M1157">
        <f>'Prospects Data'!K1157</f>
        <v>21.397222200000002</v>
      </c>
      <c r="N1157" t="str">
        <f>'Prospects Data'!L1157</f>
        <v>6' 2"</v>
      </c>
      <c r="O1157">
        <f>'Prospects Data'!M1157</f>
        <v>190</v>
      </c>
      <c r="P1157" t="str">
        <f>'Prospects Data'!N1157</f>
        <v>R</v>
      </c>
      <c r="Q1157" t="str">
        <f>'Prospects Data'!O1157</f>
        <v>R</v>
      </c>
      <c r="R1157">
        <f>'Prospects Data'!P1157</f>
        <v>2019</v>
      </c>
      <c r="S1157" t="str">
        <f>'Prospects Data'!Q1157</f>
        <v>J2</v>
      </c>
      <c r="T1157" t="str">
        <f>'Prospects Data'!R1157</f>
        <v>COL</v>
      </c>
      <c r="U1157">
        <f>'Prospects Data'!S1157</f>
        <v>0</v>
      </c>
      <c r="V1157" t="str">
        <f>'Prospects Data'!T1157</f>
        <v>Dominican Republic</v>
      </c>
      <c r="W1157" t="str">
        <f>'Prospects Data'!U1157</f>
        <v>Luciano is a developmental starter prospect near the bottom of the minors. He's been slow-burning in rookie ball for a couple of years and is in extended again this spring, but he was commanding the baseball well enough in my look to go to Fresno if he's needed. Luciano has a three-pitch mix headlined by his curveball. He sits 92-94 and is up to 96 with downhill plane, and has feel for locating a firm, mid-80s changeup that he's comfortable using against righty batters, and Luciano's upper-70s curveball consistently has plus depth. He can land it for a strike to get ahead or as a chase pitch in the dirt. Modest physical projection likely caps the ceiling on Luciano's long-term velo, so it's important for him to either refine that changeup or add a second breaking ball. He has a long-term depth starter look right now, and could be a more stable backend starter with a better third and fourth pitch.</v>
      </c>
      <c r="X1157">
        <f>'Prospects Data'!V1157</f>
        <v>0</v>
      </c>
      <c r="Y1157" t="str">
        <f>'Prospects Data'!W1157</f>
        <v>sa3016227</v>
      </c>
    </row>
    <row r="1158" spans="2:25" x14ac:dyDescent="0.45">
      <c r="B1158">
        <v>43</v>
      </c>
      <c r="C1158" t="s">
        <v>6381</v>
      </c>
      <c r="D1158" t="s">
        <v>56</v>
      </c>
      <c r="E1158" s="7" t="str">
        <f>VLOOKUP(D1158, Index!$A$2:$B$31, 2, FALSE)</f>
        <v>Brewers</v>
      </c>
      <c r="F1158" s="7">
        <f t="shared" si="18"/>
        <v>1157</v>
      </c>
      <c r="G1158" t="str">
        <f>'Prospects Data'!E1158</f>
        <v>SIRP</v>
      </c>
      <c r="H1158">
        <f>'Prospects Data'!F1158</f>
        <v>0</v>
      </c>
      <c r="I1158">
        <f>'Prospects Data'!G1158</f>
        <v>2025</v>
      </c>
      <c r="J1158">
        <f>'Prospects Data'!H1158</f>
        <v>35</v>
      </c>
      <c r="K1158" t="str">
        <f>'Prospects Data'!I1158</f>
        <v>Med</v>
      </c>
      <c r="L1158">
        <f>'Prospects Data'!J1158</f>
        <v>0</v>
      </c>
      <c r="M1158">
        <f>'Prospects Data'!K1158</f>
        <v>22.8027777</v>
      </c>
      <c r="N1158" t="str">
        <f>'Prospects Data'!L1158</f>
        <v>6' 4"</v>
      </c>
      <c r="O1158">
        <f>'Prospects Data'!M1158</f>
        <v>220</v>
      </c>
      <c r="P1158" t="str">
        <f>'Prospects Data'!N1158</f>
        <v>R</v>
      </c>
      <c r="Q1158" t="str">
        <f>'Prospects Data'!O1158</f>
        <v>R</v>
      </c>
      <c r="R1158">
        <f>'Prospects Data'!P1158</f>
        <v>2018</v>
      </c>
      <c r="S1158" t="str">
        <f>'Prospects Data'!Q1158</f>
        <v>J2</v>
      </c>
      <c r="T1158" t="str">
        <f>'Prospects Data'!R1158</f>
        <v>KCR</v>
      </c>
      <c r="U1158">
        <f>'Prospects Data'!S1158</f>
        <v>242500</v>
      </c>
      <c r="V1158" t="str">
        <f>'Prospects Data'!T1158</f>
        <v>Dominican Republic</v>
      </c>
      <c r="W1158" t="str">
        <f>'Prospects Data'!U1158</f>
        <v>Valerio has always thrown really hard for his age, but he's had a little velo spike compared to 2022 and is sitting 96-98 so far in 2023, albeit with round down elements and poor command. Valerio's lack of feel for location is most punishing when it comes to his breaking ball's efficacy. He doesn't locate it well enough for it to induce whiffs, and a lot of them are non-competitive. He's still only 21 and remains in an arm strength flier FV tier, projecting as a one pitch up/down reliever at present.</v>
      </c>
      <c r="X1158">
        <f>'Prospects Data'!V1158</f>
        <v>0</v>
      </c>
      <c r="Y1158" t="str">
        <f>'Prospects Data'!W1158</f>
        <v>sa3009220</v>
      </c>
    </row>
    <row r="1159" spans="2:25" x14ac:dyDescent="0.45">
      <c r="B1159">
        <v>43</v>
      </c>
      <c r="C1159" t="s">
        <v>6384</v>
      </c>
      <c r="D1159" t="s">
        <v>28</v>
      </c>
      <c r="E1159" s="7" t="str">
        <f>VLOOKUP(D1159, Index!$A$2:$B$31, 2, FALSE)</f>
        <v>Red Sox</v>
      </c>
      <c r="F1159" s="7">
        <f t="shared" si="18"/>
        <v>1158</v>
      </c>
      <c r="G1159" t="str">
        <f>'Prospects Data'!E1159</f>
        <v>SIRP</v>
      </c>
      <c r="H1159" t="str">
        <f>'Prospects Data'!F1159</f>
        <v>AA</v>
      </c>
      <c r="I1159">
        <f>'Prospects Data'!G1159</f>
        <v>2024</v>
      </c>
      <c r="J1159">
        <f>'Prospects Data'!H1159</f>
        <v>35</v>
      </c>
      <c r="K1159" t="str">
        <f>'Prospects Data'!I1159</f>
        <v>Med</v>
      </c>
      <c r="L1159">
        <f>'Prospects Data'!J1159</f>
        <v>0</v>
      </c>
      <c r="M1159">
        <f>'Prospects Data'!K1159</f>
        <v>25.305555500000001</v>
      </c>
      <c r="N1159" t="str">
        <f>'Prospects Data'!L1159</f>
        <v>6' 0"</v>
      </c>
      <c r="O1159">
        <f>'Prospects Data'!M1159</f>
        <v>185</v>
      </c>
      <c r="P1159" t="str">
        <f>'Prospects Data'!N1159</f>
        <v>R</v>
      </c>
      <c r="Q1159" t="str">
        <f>'Prospects Data'!O1159</f>
        <v>R</v>
      </c>
      <c r="R1159">
        <f>'Prospects Data'!P1159</f>
        <v>2019</v>
      </c>
      <c r="S1159" t="str">
        <f>'Prospects Data'!Q1159</f>
        <v>J2</v>
      </c>
      <c r="T1159" t="str">
        <f>'Prospects Data'!R1159</f>
        <v>BOS</v>
      </c>
      <c r="U1159">
        <f>'Prospects Data'!S1159</f>
        <v>750000</v>
      </c>
      <c r="V1159" t="str">
        <f>'Prospects Data'!T1159</f>
        <v>Taiwan</v>
      </c>
      <c r="W1159" t="str">
        <f>'Prospects Data'!U1159</f>
        <v>Liu's fastball velocity seems to have stabilized after fluctuating at times during the last few years. He's routinely in the 94-96 mph range again, and while that pitch lacks life, Liu's slider and (especially) his splitter are both capable of missing bats. A two-way amateur player who didn't focus on pitching until 2019, Liu's split-action changeup has huge sink and arm-side movement. It's easily his best pitch, and he uses it to finish both lefty and righty hitters. His slider has variable shape, but Liu at least has feel for locating it consistently. His arm action is now super short, but Liu still doesn't have great fastball command. He was still throwing in the 94-97 mph range as a starter prior to his second IL stint of 2024. He has an sport start or up/down relief projection.</v>
      </c>
      <c r="X1159" t="str">
        <f>'Prospects Data'!V1159</f>
        <v>3woHZ4NFjXw</v>
      </c>
      <c r="Y1159" t="str">
        <f>'Prospects Data'!W1159</f>
        <v>sa3014675</v>
      </c>
    </row>
    <row r="1160" spans="2:25" x14ac:dyDescent="0.45">
      <c r="B1160">
        <v>43</v>
      </c>
      <c r="C1160" t="s">
        <v>6388</v>
      </c>
      <c r="D1160" t="s">
        <v>59</v>
      </c>
      <c r="E1160" s="7" t="str">
        <f>VLOOKUP(D1160, Index!$A$2:$B$31, 2, FALSE)</f>
        <v>Twins</v>
      </c>
      <c r="F1160" s="7">
        <f t="shared" si="18"/>
        <v>1159</v>
      </c>
      <c r="G1160" t="str">
        <f>'Prospects Data'!E1160</f>
        <v>3B</v>
      </c>
      <c r="H1160">
        <f>'Prospects Data'!F1160</f>
        <v>0</v>
      </c>
      <c r="I1160">
        <f>'Prospects Data'!G1160</f>
        <v>2027</v>
      </c>
      <c r="J1160">
        <f>'Prospects Data'!H1160</f>
        <v>35</v>
      </c>
      <c r="K1160" t="str">
        <f>'Prospects Data'!I1160</f>
        <v>High</v>
      </c>
      <c r="L1160">
        <f>'Prospects Data'!J1160</f>
        <v>0</v>
      </c>
      <c r="M1160">
        <f>'Prospects Data'!K1160</f>
        <v>21.686111100000002</v>
      </c>
      <c r="N1160" t="str">
        <f>'Prospects Data'!L1160</f>
        <v>6' 1"</v>
      </c>
      <c r="O1160">
        <f>'Prospects Data'!M1160</f>
        <v>220</v>
      </c>
      <c r="P1160" t="str">
        <f>'Prospects Data'!N1160</f>
        <v>R</v>
      </c>
      <c r="Q1160" t="str">
        <f>'Prospects Data'!O1160</f>
        <v>R</v>
      </c>
      <c r="R1160">
        <f>'Prospects Data'!P1160</f>
        <v>2024</v>
      </c>
      <c r="S1160" t="str">
        <f>'Prospects Data'!Q1160</f>
        <v>Draft</v>
      </c>
      <c r="T1160" t="str">
        <f>'Prospects Data'!R1160</f>
        <v>MIN</v>
      </c>
      <c r="U1160">
        <f>'Prospects Data'!S1160</f>
        <v>0</v>
      </c>
      <c r="V1160" t="str">
        <f>'Prospects Data'!T1160</f>
        <v>Tennessee</v>
      </c>
      <c r="W1160" t="str">
        <f>'Prospects Data'!U1160</f>
        <v>Transfer from Clemson. Flub-prone third base defender with mixed arm accuracy. Range and hands both below average at third. Hit .306/.387/.639 with an 18% K% as a junior, which was worse than his sophomore line. Physical righty bat with plus raw power. Pulls mistakes at the top of the strike zone. Posted a 70% contact rate and 81% in-zone contact rate in 2024; only a handful of qualified big league third basemen have had rates that low the last 10 years and they were facing big league pitching. Amick doesn't track pitches especially well and his pull-heavy style leaves him vulnerable on the outer third. He chases a lot, too, in the 33-35% range. I'm lower here than consensus by a pretty good bit; this is a high-risk corner infield hitter with a ton of hit tool risk.</v>
      </c>
      <c r="X1160">
        <f>'Prospects Data'!V1160</f>
        <v>0</v>
      </c>
      <c r="Y1160">
        <f>'Prospects Data'!W1160</f>
        <v>0</v>
      </c>
    </row>
    <row r="1161" spans="2:25" x14ac:dyDescent="0.45">
      <c r="B1161">
        <v>44</v>
      </c>
      <c r="C1161" t="s">
        <v>2099</v>
      </c>
      <c r="D1161" t="s">
        <v>31</v>
      </c>
      <c r="E1161" s="7" t="str">
        <f>VLOOKUP(D1161, Index!$A$2:$B$31, 2, FALSE)</f>
        <v>Cubs</v>
      </c>
      <c r="F1161" s="7">
        <f t="shared" si="18"/>
        <v>1160</v>
      </c>
      <c r="G1161" t="str">
        <f>'Prospects Data'!E1161</f>
        <v>1B</v>
      </c>
      <c r="H1161" t="str">
        <f>'Prospects Data'!F1161</f>
        <v>AA</v>
      </c>
      <c r="I1161">
        <f>'Prospects Data'!G1161</f>
        <v>2025</v>
      </c>
      <c r="J1161">
        <f>'Prospects Data'!H1161</f>
        <v>35</v>
      </c>
      <c r="K1161" t="str">
        <f>'Prospects Data'!I1161</f>
        <v>High</v>
      </c>
      <c r="L1161">
        <f>'Prospects Data'!J1161</f>
        <v>0</v>
      </c>
      <c r="M1161">
        <f>'Prospects Data'!K1161</f>
        <v>24.8</v>
      </c>
      <c r="N1161" t="str">
        <f>'Prospects Data'!L1161</f>
        <v>6' 4"</v>
      </c>
      <c r="O1161">
        <f>'Prospects Data'!M1161</f>
        <v>235</v>
      </c>
      <c r="P1161" t="str">
        <f>'Prospects Data'!N1161</f>
        <v>R</v>
      </c>
      <c r="Q1161" t="str">
        <f>'Prospects Data'!O1161</f>
        <v>R</v>
      </c>
      <c r="R1161">
        <f>'Prospects Data'!P1161</f>
        <v>2022</v>
      </c>
      <c r="S1161" t="str">
        <f>'Prospects Data'!Q1161</f>
        <v>Draft</v>
      </c>
      <c r="T1161" t="str">
        <f>'Prospects Data'!R1161</f>
        <v>CHC</v>
      </c>
      <c r="U1161">
        <f>'Prospects Data'!S1161</f>
        <v>125000</v>
      </c>
      <c r="V1161" t="str">
        <f>'Prospects Data'!T1161</f>
        <v>Colorado Mesa University</v>
      </c>
      <c r="W1161" t="str">
        <f>'Prospects Data'!U1161</f>
        <v>McGeary was a small school prospect and developmental catcher who had a breakout 2023, when he had one of the better hitting lines in the entire minor leagues. He slashed .275/.397/.462 at High- and Double-A, and posted peak exit velocities that were nearly elite on the big league scale. The biggest caveat, of course, was that then 23-year-old hadn't yet faced the quality of pitching that might be able to expose his grooved swing. Early on in 2024, it appears that's begun to happen, as he has been ice cold for the first six weeks of the season. McGeary is a stiff guy whose swing cuts through the middle of the zone. He's a fairly discerning hitter and is dangerous when he gets a mistake to hit, but he lacks great feel for moving the barrel around. When, very early on in his pro career, it looked like he might still catch, some of these issues were more palatable. Now that he's locked into 1B/DH (more of the latter), he looks more like a righty bench bat than someone who holds down one of the 30 big league jobs at either of those positions.</v>
      </c>
      <c r="X1161">
        <f>'Prospects Data'!V1161</f>
        <v>0</v>
      </c>
      <c r="Y1161" t="str">
        <f>'Prospects Data'!W1161</f>
        <v>sa3020133</v>
      </c>
    </row>
    <row r="1162" spans="2:25" x14ac:dyDescent="0.45">
      <c r="B1162">
        <v>44</v>
      </c>
      <c r="C1162" t="s">
        <v>6392</v>
      </c>
      <c r="D1162" t="s">
        <v>155</v>
      </c>
      <c r="E1162" s="7" t="str">
        <f>VLOOKUP(D1162, Index!$A$2:$B$31, 2, FALSE)</f>
        <v>Royals</v>
      </c>
      <c r="F1162" s="7">
        <f t="shared" si="18"/>
        <v>1161</v>
      </c>
      <c r="G1162" t="str">
        <f>'Prospects Data'!E1162</f>
        <v>SIRP</v>
      </c>
      <c r="H1162">
        <f>'Prospects Data'!F1162</f>
        <v>0</v>
      </c>
      <c r="I1162">
        <f>'Prospects Data'!G1162</f>
        <v>2026</v>
      </c>
      <c r="J1162">
        <f>'Prospects Data'!H1162</f>
        <v>35</v>
      </c>
      <c r="K1162" t="str">
        <f>'Prospects Data'!I1162</f>
        <v>Med</v>
      </c>
      <c r="L1162">
        <f>'Prospects Data'!J1162</f>
        <v>0</v>
      </c>
      <c r="M1162">
        <f>'Prospects Data'!K1162</f>
        <v>21.408333299999999</v>
      </c>
      <c r="N1162" t="str">
        <f>'Prospects Data'!L1162</f>
        <v>6' 4"</v>
      </c>
      <c r="O1162">
        <f>'Prospects Data'!M1162</f>
        <v>208</v>
      </c>
      <c r="P1162" t="str">
        <f>'Prospects Data'!N1162</f>
        <v>R</v>
      </c>
      <c r="Q1162" t="str">
        <f>'Prospects Data'!O1162</f>
        <v>R</v>
      </c>
      <c r="R1162">
        <f>'Prospects Data'!P1162</f>
        <v>2024</v>
      </c>
      <c r="S1162" t="str">
        <f>'Prospects Data'!Q1162</f>
        <v>Draft</v>
      </c>
      <c r="T1162" t="str">
        <f>'Prospects Data'!R1162</f>
        <v>KCR</v>
      </c>
      <c r="U1162">
        <f>'Prospects Data'!S1162</f>
        <v>0</v>
      </c>
      <c r="V1162" t="str">
        <f>'Prospects Data'!T1162</f>
        <v>Tennessee</v>
      </c>
      <c r="W1162" t="str">
        <f>'Prospects Data'!U1162</f>
        <v>Pretty standard backend starter or middle relief prospect. Sitting 94 with rise/run, average changeup and curveball.</v>
      </c>
      <c r="X1162">
        <f>'Prospects Data'!V1162</f>
        <v>0</v>
      </c>
      <c r="Y1162">
        <f>'Prospects Data'!W1162</f>
        <v>0</v>
      </c>
    </row>
    <row r="1163" spans="2:25" x14ac:dyDescent="0.45">
      <c r="B1163">
        <v>44</v>
      </c>
      <c r="C1163" t="s">
        <v>2438</v>
      </c>
      <c r="D1163" t="s">
        <v>18</v>
      </c>
      <c r="E1163" s="7" t="str">
        <f>VLOOKUP(D1163, Index!$A$2:$B$31, 2, FALSE)</f>
        <v>Diamondbacks</v>
      </c>
      <c r="F1163" s="7">
        <f t="shared" si="18"/>
        <v>1162</v>
      </c>
      <c r="G1163" t="str">
        <f>'Prospects Data'!E1163</f>
        <v>C</v>
      </c>
      <c r="H1163" t="str">
        <f>'Prospects Data'!F1163</f>
        <v>AA</v>
      </c>
      <c r="I1163">
        <f>'Prospects Data'!G1163</f>
        <v>2026</v>
      </c>
      <c r="J1163">
        <f>'Prospects Data'!H1163</f>
        <v>35</v>
      </c>
      <c r="K1163" t="str">
        <f>'Prospects Data'!I1163</f>
        <v>High</v>
      </c>
      <c r="L1163">
        <f>'Prospects Data'!J1163</f>
        <v>0</v>
      </c>
      <c r="M1163">
        <f>'Prospects Data'!K1163</f>
        <v>24.4666666</v>
      </c>
      <c r="N1163" t="str">
        <f>'Prospects Data'!L1163</f>
        <v>6' 1"</v>
      </c>
      <c r="O1163">
        <f>'Prospects Data'!M1163</f>
        <v>195</v>
      </c>
      <c r="P1163" t="str">
        <f>'Prospects Data'!N1163</f>
        <v>L</v>
      </c>
      <c r="Q1163" t="str">
        <f>'Prospects Data'!O1163</f>
        <v>R</v>
      </c>
      <c r="R1163">
        <f>'Prospects Data'!P1163</f>
        <v>2021</v>
      </c>
      <c r="S1163" t="str">
        <f>'Prospects Data'!Q1163</f>
        <v>Draft</v>
      </c>
      <c r="T1163" t="str">
        <f>'Prospects Data'!R1163</f>
        <v>ARI</v>
      </c>
      <c r="U1163">
        <f>'Prospects Data'!S1163</f>
        <v>402000</v>
      </c>
      <c r="V1163" t="str">
        <f>'Prospects Data'!T1163</f>
        <v>North Carolina</v>
      </c>
      <c r="W1163" t="str">
        <f>'Prospects Data'!U1163</f>
        <v>Roberts and the D-backs should keep trying like hell to improve his defense behind the plate, because Roberts' bat would be meaningfully good if it turns out he can. He didn't catch very much in college, in part because of the pandemic. His reps back there have increased to about 30 starts per season each of the last two years while Roberts has played a myriad of other (mostly corner) positions. So far in 2024 Robert is splitting time evenly between catcher and DH, and nothing else. He is still pretty rough back there in all facets of catching defense. Roberts is a career .252/.362/.431 hitter in the minors. His hitting hands have real life to them and he's a dangerous all-fields hitters in the middle two-thirds of the zone, but he doesn't cover the outer third as well. Ideally Roberts will improve enough as a catcher to play a David Fry type of role where he catches once in a while but is also deployed at a corner position or two.</v>
      </c>
      <c r="X1163">
        <f>'Prospects Data'!V1163</f>
        <v>0</v>
      </c>
      <c r="Y1163" t="str">
        <f>'Prospects Data'!W1163</f>
        <v>sa3016959</v>
      </c>
    </row>
    <row r="1164" spans="2:25" x14ac:dyDescent="0.45">
      <c r="B1164">
        <v>44</v>
      </c>
      <c r="C1164" t="s">
        <v>6395</v>
      </c>
      <c r="D1164" t="s">
        <v>36</v>
      </c>
      <c r="E1164" s="7" t="str">
        <f>VLOOKUP(D1164, Index!$A$2:$B$31, 2, FALSE)</f>
        <v>Reds</v>
      </c>
      <c r="F1164" s="7">
        <f t="shared" si="18"/>
        <v>1163</v>
      </c>
      <c r="G1164" t="str">
        <f>'Prospects Data'!E1164</f>
        <v>SIRP</v>
      </c>
      <c r="H1164" t="str">
        <f>'Prospects Data'!F1164</f>
        <v>A</v>
      </c>
      <c r="I1164">
        <f>'Prospects Data'!G1164</f>
        <v>2028</v>
      </c>
      <c r="J1164">
        <f>'Prospects Data'!H1164</f>
        <v>35</v>
      </c>
      <c r="K1164" t="str">
        <f>'Prospects Data'!I1164</f>
        <v>Med</v>
      </c>
      <c r="L1164">
        <f>'Prospects Data'!J1164</f>
        <v>0</v>
      </c>
      <c r="M1164">
        <f>'Prospects Data'!K1164</f>
        <v>22.1</v>
      </c>
      <c r="N1164" t="str">
        <f>'Prospects Data'!L1164</f>
        <v>6' 4"</v>
      </c>
      <c r="O1164">
        <f>'Prospects Data'!M1164</f>
        <v>210</v>
      </c>
      <c r="P1164" t="str">
        <f>'Prospects Data'!N1164</f>
        <v>R</v>
      </c>
      <c r="Q1164" t="str">
        <f>'Prospects Data'!O1164</f>
        <v>R</v>
      </c>
      <c r="R1164">
        <f>'Prospects Data'!P1164</f>
        <v>2023</v>
      </c>
      <c r="S1164" t="str">
        <f>'Prospects Data'!Q1164</f>
        <v>Draft</v>
      </c>
      <c r="T1164" t="str">
        <f>'Prospects Data'!R1164</f>
        <v>CIN</v>
      </c>
      <c r="U1164">
        <f>'Prospects Data'!S1164</f>
        <v>150000</v>
      </c>
      <c r="V1164" t="str">
        <f>'Prospects Data'!T1164</f>
        <v>Arkansas</v>
      </c>
      <c r="W1164" t="str">
        <f>'Prospects Data'!U1164</f>
        <v>Adcock has been Jekyll and Hyde during my in-person looks. He was at his best during the Reds' Spring Breakout game, when he was 94-96 with a plus changeup. He also has a slower curveball around 78-81 mph and a mid-80s slider. His command has been erratic at times and I wonder if slimming his repertoire would be helpful in this regard. He projects as a fastball/changeup middle reliever who'll be a pretty standard middle-inning arm if he can shore up his strike-throwing, and an up/down arm if he can't.</v>
      </c>
      <c r="X1164">
        <f>'Prospects Data'!V1164</f>
        <v>0</v>
      </c>
      <c r="Y1164" t="str">
        <f>'Prospects Data'!W1164</f>
        <v>sa3023175</v>
      </c>
    </row>
    <row r="1165" spans="2:25" x14ac:dyDescent="0.45">
      <c r="B1165">
        <v>44</v>
      </c>
      <c r="C1165" t="s">
        <v>6398</v>
      </c>
      <c r="D1165" t="s">
        <v>89</v>
      </c>
      <c r="E1165" s="7" t="str">
        <f>VLOOKUP(D1165, Index!$A$2:$B$31, 2, FALSE)</f>
        <v>Rays</v>
      </c>
      <c r="F1165" s="7">
        <f t="shared" si="18"/>
        <v>1164</v>
      </c>
      <c r="G1165" t="str">
        <f>'Prospects Data'!E1165</f>
        <v>2B</v>
      </c>
      <c r="H1165">
        <f>'Prospects Data'!F1165</f>
        <v>0</v>
      </c>
      <c r="I1165">
        <f>'Prospects Data'!G1165</f>
        <v>2027</v>
      </c>
      <c r="J1165">
        <f>'Prospects Data'!H1165</f>
        <v>35</v>
      </c>
      <c r="K1165" t="str">
        <f>'Prospects Data'!I1165</f>
        <v>Low</v>
      </c>
      <c r="L1165">
        <f>'Prospects Data'!J1165</f>
        <v>0</v>
      </c>
      <c r="M1165">
        <f>'Prospects Data'!K1165</f>
        <v>21.769444400000001</v>
      </c>
      <c r="N1165" t="str">
        <f>'Prospects Data'!L1165</f>
        <v>5' 11"</v>
      </c>
      <c r="O1165">
        <f>'Prospects Data'!M1165</f>
        <v>185</v>
      </c>
      <c r="P1165" t="str">
        <f>'Prospects Data'!N1165</f>
        <v>L</v>
      </c>
      <c r="Q1165" t="str">
        <f>'Prospects Data'!O1165</f>
        <v>R</v>
      </c>
      <c r="R1165">
        <f>'Prospects Data'!P1165</f>
        <v>2024</v>
      </c>
      <c r="S1165" t="str">
        <f>'Prospects Data'!Q1165</f>
        <v>Draft</v>
      </c>
      <c r="T1165" t="str">
        <f>'Prospects Data'!R1165</f>
        <v>TBR</v>
      </c>
      <c r="U1165">
        <f>'Prospects Data'!S1165</f>
        <v>0</v>
      </c>
      <c r="V1165" t="str">
        <f>'Prospects Data'!T1165</f>
        <v>Kentucky</v>
      </c>
      <c r="W1165" t="str">
        <f>'Prospects Data'!U1165</f>
        <v>Walked more than he struck out his last three years in the SEC, including a 47-to-38 ratio in 2024. Posted a .939 OPS as a junior. Shows the ability to manipulate the bat in the zone and has obvious bat-to-ball chops. Hit 11 homers in his college career, 10 of those coming this past season. Adjustable, flat bat path is oriented more toward spaying line drives around the diamond, and his hit tool projects to far outpace his power. Pitreâ€™s hands work well on the defensive side of the ball, but his fringy arm strength is limited to second base, where he projects to be a solid defender. Itâ€™s a medium frame at present with minimal projectability, and heâ€™d likely benefit from adding some additional versatility to his defensive portfolio in order to maximize his role. He'll really have to hit for his profile to have consistent major league utility as a second base-only type.</v>
      </c>
      <c r="X1165">
        <f>'Prospects Data'!V1165</f>
        <v>0</v>
      </c>
      <c r="Y1165">
        <f>'Prospects Data'!W1165</f>
        <v>0</v>
      </c>
    </row>
    <row r="1166" spans="2:25" x14ac:dyDescent="0.45">
      <c r="B1166">
        <v>44</v>
      </c>
      <c r="C1166" t="s">
        <v>6400</v>
      </c>
      <c r="D1166" t="s">
        <v>46</v>
      </c>
      <c r="E1166" s="7" t="str">
        <f>VLOOKUP(D1166, Index!$A$2:$B$31, 2, FALSE)</f>
        <v>Dodgers</v>
      </c>
      <c r="F1166" s="7">
        <f t="shared" si="18"/>
        <v>1165</v>
      </c>
      <c r="G1166" t="str">
        <f>'Prospects Data'!E1166</f>
        <v>SIRP</v>
      </c>
      <c r="H1166" t="str">
        <f>'Prospects Data'!F1166</f>
        <v>AA</v>
      </c>
      <c r="I1166">
        <f>'Prospects Data'!G1166</f>
        <v>2026</v>
      </c>
      <c r="J1166">
        <f>'Prospects Data'!H1166</f>
        <v>35</v>
      </c>
      <c r="K1166" t="str">
        <f>'Prospects Data'!I1166</f>
        <v>Med</v>
      </c>
      <c r="L1166">
        <f>'Prospects Data'!J1166</f>
        <v>0</v>
      </c>
      <c r="M1166">
        <f>'Prospects Data'!K1166</f>
        <v>24.5944444</v>
      </c>
      <c r="N1166" t="str">
        <f>'Prospects Data'!L1166</f>
        <v>6' 5"</v>
      </c>
      <c r="O1166">
        <f>'Prospects Data'!M1166</f>
        <v>192</v>
      </c>
      <c r="P1166" t="str">
        <f>'Prospects Data'!N1166</f>
        <v>R</v>
      </c>
      <c r="Q1166" t="str">
        <f>'Prospects Data'!O1166</f>
        <v>R</v>
      </c>
      <c r="R1166">
        <f>'Prospects Data'!P1166</f>
        <v>2022</v>
      </c>
      <c r="S1166" t="str">
        <f>'Prospects Data'!Q1166</f>
        <v>UDFA</v>
      </c>
      <c r="T1166" t="str">
        <f>'Prospects Data'!R1166</f>
        <v>LAD</v>
      </c>
      <c r="U1166">
        <f>'Prospects Data'!S1166</f>
        <v>20000</v>
      </c>
      <c r="V1166" t="str">
        <f>'Prospects Data'!T1166</f>
        <v>Louisiana-Monroe</v>
      </c>
      <c r="W1166" t="str">
        <f>'Prospects Data'!U1166</f>
        <v>A Toronto-area high schooler, Wepf spent two years at a community college in Kansas prior to the pandemic season, after which he pitched for the Louisiana-Monroe Warhawks until he was an undrafted senior sign in 2022. In 2023, he split the season across both A-ball levels as a single-inning reliever and struck out 88 hitters in 58 innings. Wepf is built like a whooping crane at 6-foot-5, 192 pounds, and the line on his fastball is extremely tough for hitters to get on top of. His mid-80s, two-planed slider is very difficult to spot out of his hand and has enough length to miss bats. Getting Wepf's endless limbs under control will be key to polishing his command. If he can, there's a pretty nasty middle reliever here.</v>
      </c>
      <c r="X1166">
        <f>'Prospects Data'!V1166</f>
        <v>0</v>
      </c>
      <c r="Y1166" t="str">
        <f>'Prospects Data'!W1166</f>
        <v>sa3020704</v>
      </c>
    </row>
    <row r="1167" spans="2:25" x14ac:dyDescent="0.45">
      <c r="B1167">
        <v>44</v>
      </c>
      <c r="C1167" t="s">
        <v>1007</v>
      </c>
      <c r="D1167" t="s">
        <v>21</v>
      </c>
      <c r="E1167" s="7" t="str">
        <f>VLOOKUP(D1167, Index!$A$2:$B$31, 2, FALSE)</f>
        <v>Orioles</v>
      </c>
      <c r="F1167" s="7">
        <f t="shared" si="18"/>
        <v>1166</v>
      </c>
      <c r="G1167" t="str">
        <f>'Prospects Data'!E1167</f>
        <v>CF</v>
      </c>
      <c r="H1167" t="str">
        <f>'Prospects Data'!F1167</f>
        <v>AAA</v>
      </c>
      <c r="I1167">
        <f>'Prospects Data'!G1167</f>
        <v>2024</v>
      </c>
      <c r="J1167">
        <f>'Prospects Data'!H1167</f>
        <v>35</v>
      </c>
      <c r="K1167" t="str">
        <f>'Prospects Data'!I1167</f>
        <v>Low</v>
      </c>
      <c r="L1167">
        <f>'Prospects Data'!J1167</f>
        <v>0</v>
      </c>
      <c r="M1167">
        <f>'Prospects Data'!K1167</f>
        <v>25.574999999999999</v>
      </c>
      <c r="N1167" t="str">
        <f>'Prospects Data'!L1167</f>
        <v>6' 0"</v>
      </c>
      <c r="O1167">
        <f>'Prospects Data'!M1167</f>
        <v>200</v>
      </c>
      <c r="P1167" t="str">
        <f>'Prospects Data'!N1167</f>
        <v>R</v>
      </c>
      <c r="Q1167" t="str">
        <f>'Prospects Data'!O1167</f>
        <v>R</v>
      </c>
      <c r="R1167">
        <f>'Prospects Data'!P1167</f>
        <v>2020</v>
      </c>
      <c r="S1167" t="str">
        <f>'Prospects Data'!Q1167</f>
        <v>Draft</v>
      </c>
      <c r="T1167" t="str">
        <f>'Prospects Data'!R1167</f>
        <v>BAL</v>
      </c>
      <c r="U1167">
        <f>'Prospects Data'!S1167</f>
        <v>1906800</v>
      </c>
      <c r="V1167" t="str">
        <f>'Prospects Data'!T1167</f>
        <v>Tulane</v>
      </c>
      <c r="W1167" t="str">
        <f>'Prospects Data'!U1167</f>
        <v>A hamstring strain and a hip surgery limited Haskin to 33 games in 2023, and he also suffered a concussion in mid-May. He hasn't been healthy for an extended stretch since 2022, when he hit 15 homers at Bowie. Healthy Haskin looks like a power/speed fifth outfielder whose swing-and-miss issues will likely prevent him from playing a more robust role. The deep lower body bend he employs in the box looks more like a pitcher getting ready to deliver the ball from the stretch than it does a hitter's swing. It helps Haskin swing hard to have such a big stride, but it comes at the expense of contact. He's striking out way more than he was at his performance peak, but he hasn't been healthy for more than a month at a time for two years, so let's give him a second to find his footing. Haskin was posting jailbreak-y 70-grade run times before his hip surgery and has been more in the 55 range so far in 2024. We definitely want to see a performance upswing from Haskin by the end of the season to keep him on here next list cycle, but it's too early to take his 2024 performance at face value due to his constant injury.</v>
      </c>
      <c r="X1167">
        <f>'Prospects Data'!V1167</f>
        <v>0</v>
      </c>
      <c r="Y1167" t="str">
        <f>'Prospects Data'!W1167</f>
        <v>sa3014449</v>
      </c>
    </row>
    <row r="1168" spans="2:25" x14ac:dyDescent="0.45">
      <c r="B1168">
        <v>44</v>
      </c>
      <c r="C1168" t="s">
        <v>6405</v>
      </c>
      <c r="D1168" t="s">
        <v>309</v>
      </c>
      <c r="E1168" s="7" t="str">
        <f>VLOOKUP(D1168, Index!$A$2:$B$31, 2, FALSE)</f>
        <v>Rockies</v>
      </c>
      <c r="F1168" s="7">
        <f t="shared" si="18"/>
        <v>1167</v>
      </c>
      <c r="G1168" t="str">
        <f>'Prospects Data'!E1168</f>
        <v>SIRP</v>
      </c>
      <c r="H1168" t="str">
        <f>'Prospects Data'!F1168</f>
        <v>AAA</v>
      </c>
      <c r="I1168">
        <f>'Prospects Data'!G1168</f>
        <v>2024</v>
      </c>
      <c r="J1168">
        <f>'Prospects Data'!H1168</f>
        <v>35</v>
      </c>
      <c r="K1168" t="str">
        <f>'Prospects Data'!I1168</f>
        <v>Med</v>
      </c>
      <c r="L1168">
        <f>'Prospects Data'!J1168</f>
        <v>0</v>
      </c>
      <c r="M1168">
        <f>'Prospects Data'!K1168</f>
        <v>27.0861111</v>
      </c>
      <c r="N1168" t="str">
        <f>'Prospects Data'!L1168</f>
        <v>6' 2"</v>
      </c>
      <c r="O1168">
        <f>'Prospects Data'!M1168</f>
        <v>205</v>
      </c>
      <c r="P1168" t="str">
        <f>'Prospects Data'!N1168</f>
        <v>R</v>
      </c>
      <c r="Q1168" t="str">
        <f>'Prospects Data'!O1168</f>
        <v>R</v>
      </c>
      <c r="R1168">
        <f>'Prospects Data'!P1168</f>
        <v>2021</v>
      </c>
      <c r="S1168" t="str">
        <f>'Prospects Data'!Q1168</f>
        <v>UDFA</v>
      </c>
      <c r="T1168" t="str">
        <f>'Prospects Data'!R1168</f>
        <v>COL</v>
      </c>
      <c r="U1168">
        <f>'Prospects Data'!S1168</f>
        <v>20000</v>
      </c>
      <c r="V1168" t="str">
        <f>'Prospects Data'!T1168</f>
        <v>Adrian College</v>
      </c>
      <c r="W1168" t="str">
        <f>'Prospects Data'!U1168</f>
        <v>After he was finished pitching at Division-III Adrian College, Darnell pitched in a few independent leagues and worked as a mortgage loan officer (according to his LinkedIn) until he signed with the Rockies in 2021. He has struck out more than a batter per inning since debuting in affiliated ball and has continued to strike out plenty of upper-level hitters so far in 2024. Darnell will touch 97 mph and the uphill angle of his fastball helps it miss bats. His splitter's movement varies from pitch to pitch, at times looking like a slider, at others like a true splitter, and sometimes it just sort of floats toward the plate and still garners an uncomfortable swing. After his velo was down somewhat late in 2023, it has rebounded early in 2024: Darnell is sitting 94-96 early on at Hartford, where he was essentially demoted after struggling at Triple-A during the second half of 2023. This guy has carved a unique path to the upper levels of the minors and is going to pitch in the big leagues as an up/down reliever.</v>
      </c>
      <c r="X1168">
        <f>'Prospects Data'!V1168</f>
        <v>0</v>
      </c>
      <c r="Y1168" t="str">
        <f>'Prospects Data'!W1168</f>
        <v>sa3014876</v>
      </c>
    </row>
    <row r="1169" spans="2:25" x14ac:dyDescent="0.45">
      <c r="B1169">
        <v>44</v>
      </c>
      <c r="C1169" t="s">
        <v>6409</v>
      </c>
      <c r="D1169" t="s">
        <v>56</v>
      </c>
      <c r="E1169" s="7" t="str">
        <f>VLOOKUP(D1169, Index!$A$2:$B$31, 2, FALSE)</f>
        <v>Brewers</v>
      </c>
      <c r="F1169" s="7">
        <f t="shared" si="18"/>
        <v>1168</v>
      </c>
      <c r="G1169" t="str">
        <f>'Prospects Data'!E1169</f>
        <v>SIRP</v>
      </c>
      <c r="H1169" t="str">
        <f>'Prospects Data'!F1169</f>
        <v>AA</v>
      </c>
      <c r="I1169">
        <f>'Prospects Data'!G1169</f>
        <v>2026</v>
      </c>
      <c r="J1169">
        <f>'Prospects Data'!H1169</f>
        <v>35</v>
      </c>
      <c r="K1169" t="str">
        <f>'Prospects Data'!I1169</f>
        <v>Med</v>
      </c>
      <c r="L1169">
        <f>'Prospects Data'!J1169</f>
        <v>0</v>
      </c>
      <c r="M1169">
        <f>'Prospects Data'!K1169</f>
        <v>26.605555500000001</v>
      </c>
      <c r="N1169" t="str">
        <f>'Prospects Data'!L1169</f>
        <v>6' 1"</v>
      </c>
      <c r="O1169">
        <f>'Prospects Data'!M1169</f>
        <v>215</v>
      </c>
      <c r="P1169" t="str">
        <f>'Prospects Data'!N1169</f>
        <v>L</v>
      </c>
      <c r="Q1169" t="str">
        <f>'Prospects Data'!O1169</f>
        <v>L</v>
      </c>
      <c r="R1169">
        <f>'Prospects Data'!P1169</f>
        <v>2022</v>
      </c>
      <c r="S1169" t="str">
        <f>'Prospects Data'!Q1169</f>
        <v>UDFA</v>
      </c>
      <c r="T1169" t="str">
        <f>'Prospects Data'!R1169</f>
        <v>MIL</v>
      </c>
      <c r="U1169">
        <f>'Prospects Data'!S1169</f>
        <v>20000</v>
      </c>
      <c r="V1169" t="str">
        <f>'Prospects Data'!T1169</f>
        <v>Louisiana-Monroe</v>
      </c>
      <c r="W1169" t="str">
        <f>'Prospects Data'!U1169</f>
        <v>A two-way amateur player whose career took him all over the place (from high school in Canada to a U.S. JUCO, and then Alabama and Louisiana-Monroe), King has only focused on pitching for a little while and already has a riding, swing-and-miss fastball. He posted a whopping 17.9% swinging strike rate in 2023 while throwing fastballs 72% of the time. King really only has slightly above-average arm strength, but he hides the ball well and it's tough to get on top of his heater. He's a freaky sleeper for now because he and the Brewers need to find a better second pitch and more consistent strike-throwing ability during the next couple of seasons.</v>
      </c>
      <c r="X1169">
        <f>'Prospects Data'!V1169</f>
        <v>0</v>
      </c>
      <c r="Y1169" t="str">
        <f>'Prospects Data'!W1169</f>
        <v>sa3018278</v>
      </c>
    </row>
    <row r="1170" spans="2:25" x14ac:dyDescent="0.45">
      <c r="B1170">
        <v>44</v>
      </c>
      <c r="C1170" t="s">
        <v>6412</v>
      </c>
      <c r="D1170" t="s">
        <v>28</v>
      </c>
      <c r="E1170" s="7" t="str">
        <f>VLOOKUP(D1170, Index!$A$2:$B$31, 2, FALSE)</f>
        <v>Red Sox</v>
      </c>
      <c r="F1170" s="7">
        <f t="shared" si="18"/>
        <v>1169</v>
      </c>
      <c r="G1170" t="str">
        <f>'Prospects Data'!E1170</f>
        <v>MIRP</v>
      </c>
      <c r="H1170" t="str">
        <f>'Prospects Data'!F1170</f>
        <v>A+</v>
      </c>
      <c r="I1170">
        <f>'Prospects Data'!G1170</f>
        <v>2026</v>
      </c>
      <c r="J1170">
        <f>'Prospects Data'!H1170</f>
        <v>35</v>
      </c>
      <c r="K1170" t="str">
        <f>'Prospects Data'!I1170</f>
        <v>Low</v>
      </c>
      <c r="L1170">
        <f>'Prospects Data'!J1170</f>
        <v>0</v>
      </c>
      <c r="M1170">
        <f>'Prospects Data'!K1170</f>
        <v>22.524999999999999</v>
      </c>
      <c r="N1170" t="str">
        <f>'Prospects Data'!L1170</f>
        <v>5' 11"</v>
      </c>
      <c r="O1170">
        <f>'Prospects Data'!M1170</f>
        <v>185</v>
      </c>
      <c r="P1170" t="str">
        <f>'Prospects Data'!N1170</f>
        <v>L</v>
      </c>
      <c r="Q1170" t="str">
        <f>'Prospects Data'!O1170</f>
        <v>L</v>
      </c>
      <c r="R1170">
        <f>'Prospects Data'!P1170</f>
        <v>2022</v>
      </c>
      <c r="S1170" t="str">
        <f>'Prospects Data'!Q1170</f>
        <v>Draft</v>
      </c>
      <c r="T1170" t="str">
        <f>'Prospects Data'!R1170</f>
        <v>BOS</v>
      </c>
      <c r="U1170">
        <f>'Prospects Data'!S1170</f>
        <v>447500</v>
      </c>
      <c r="V1170" t="str">
        <f>'Prospects Data'!T1170</f>
        <v>Southern Mississippi</v>
      </c>
      <c r="W1170" t="str">
        <f>'Prospects Data'!U1170</f>
        <v>Even though he's in his second go around with High-A Greenville and in the midst of a fairly significant velocity surge, Rogers isn't generating as much swing-and-miss as last year and he continues to struggle with walks. This is a vert slot lefty with a good changeup who has been given a new, harder breaking ball this year. Rogers has always worked in an inefficient way at the top of the zone with his fastball, but his new mid-80s slider/cutter should theoretically be helping him get some weak early-count contact. Instead he's issuing free passes at a 13% clip. Still, four-pitch lefties with mid-90s heat aren't exactly a dime a dozen. I wonder what might happen with a move to the bullpen here and think Rogers could probably still play a low-leverage long relief role down the road.</v>
      </c>
      <c r="X1170">
        <f>'Prospects Data'!V1170</f>
        <v>0</v>
      </c>
      <c r="Y1170" t="str">
        <f>'Prospects Data'!W1170</f>
        <v>sa3020479</v>
      </c>
    </row>
    <row r="1171" spans="2:25" x14ac:dyDescent="0.45">
      <c r="B1171">
        <v>44</v>
      </c>
      <c r="C1171" t="s">
        <v>6415</v>
      </c>
      <c r="D1171" t="s">
        <v>59</v>
      </c>
      <c r="E1171" s="7" t="str">
        <f>VLOOKUP(D1171, Index!$A$2:$B$31, 2, FALSE)</f>
        <v>Twins</v>
      </c>
      <c r="F1171" s="7">
        <f t="shared" si="18"/>
        <v>1170</v>
      </c>
      <c r="G1171" t="str">
        <f>'Prospects Data'!E1171</f>
        <v>RF</v>
      </c>
      <c r="H1171" t="str">
        <f>'Prospects Data'!F1171</f>
        <v>CPX</v>
      </c>
      <c r="I1171">
        <f>'Prospects Data'!G1171</f>
        <v>2029</v>
      </c>
      <c r="J1171">
        <f>'Prospects Data'!H1171</f>
        <v>35</v>
      </c>
      <c r="K1171" t="str">
        <f>'Prospects Data'!I1171</f>
        <v>High</v>
      </c>
      <c r="L1171">
        <f>'Prospects Data'!J1171</f>
        <v>0</v>
      </c>
      <c r="M1171">
        <f>'Prospects Data'!K1171</f>
        <v>18.444444399999998</v>
      </c>
      <c r="N1171" t="str">
        <f>'Prospects Data'!L1171</f>
        <v>6' 2"</v>
      </c>
      <c r="O1171">
        <f>'Prospects Data'!M1171</f>
        <v>180</v>
      </c>
      <c r="P1171" t="str">
        <f>'Prospects Data'!N1171</f>
        <v>L</v>
      </c>
      <c r="Q1171" t="str">
        <f>'Prospects Data'!O1171</f>
        <v>L</v>
      </c>
      <c r="R1171">
        <f>'Prospects Data'!P1171</f>
        <v>2023</v>
      </c>
      <c r="S1171" t="str">
        <f>'Prospects Data'!Q1171</f>
        <v>Intl15</v>
      </c>
      <c r="T1171" t="str">
        <f>'Prospects Data'!R1171</f>
        <v>MIN</v>
      </c>
      <c r="U1171">
        <f>'Prospects Data'!S1171</f>
        <v>2400000</v>
      </c>
      <c r="V1171" t="str">
        <f>'Prospects Data'!T1171</f>
        <v>Cuba</v>
      </c>
      <c r="W1171" t="str">
        <f>'Prospects Data'!U1171</f>
        <v>Built like an NFL cornerback, the sinewy Castro generates real pull-side thunder with his hands and does so in a short distance. He's not an especially loose athlete or rotator, but his combination of present power and body projection makes him a high-ceiling corner outfield prospect. The Twins gave him a sizable $2.4 million bonus in 2023 and international scouts have big expectations for his showcase tools as Castro fills out. He'll likely trend to a corner outfield spot as that happens, putting pressure on the hit tool to be a 40 or better so Castro can get to all of this projected power. He K'd at a very scary 33% clip in the 2023 DSL and is off to a similar start in the 2024 FCL, where his swing looks out of sync. On this update he falls into a "toolsy late-blooming flier" FV tier, as he looks like a low-probability proposition.</v>
      </c>
      <c r="X1171">
        <f>'Prospects Data'!V1171</f>
        <v>0</v>
      </c>
      <c r="Y1171" t="str">
        <f>'Prospects Data'!W1171</f>
        <v>sa3021071</v>
      </c>
    </row>
    <row r="1172" spans="2:25" x14ac:dyDescent="0.45">
      <c r="B1172">
        <v>45</v>
      </c>
      <c r="C1172" t="s">
        <v>6418</v>
      </c>
      <c r="D1172" t="s">
        <v>155</v>
      </c>
      <c r="E1172" s="7" t="str">
        <f>VLOOKUP(D1172, Index!$A$2:$B$31, 2, FALSE)</f>
        <v>Royals</v>
      </c>
      <c r="F1172" s="7">
        <f t="shared" si="18"/>
        <v>1171</v>
      </c>
      <c r="G1172" t="str">
        <f>'Prospects Data'!E1172</f>
        <v>SIRP</v>
      </c>
      <c r="H1172">
        <f>'Prospects Data'!F1172</f>
        <v>0</v>
      </c>
      <c r="I1172">
        <f>'Prospects Data'!G1172</f>
        <v>2028</v>
      </c>
      <c r="J1172">
        <f>'Prospects Data'!H1172</f>
        <v>35</v>
      </c>
      <c r="K1172" t="str">
        <f>'Prospects Data'!I1172</f>
        <v>Med</v>
      </c>
      <c r="L1172">
        <f>'Prospects Data'!J1172</f>
        <v>0</v>
      </c>
      <c r="M1172">
        <f>'Prospects Data'!K1172</f>
        <v>21.019444400000001</v>
      </c>
      <c r="N1172" t="str">
        <f>'Prospects Data'!L1172</f>
        <v>6' 2"</v>
      </c>
      <c r="O1172">
        <f>'Prospects Data'!M1172</f>
        <v>225</v>
      </c>
      <c r="P1172" t="str">
        <f>'Prospects Data'!N1172</f>
        <v>L</v>
      </c>
      <c r="Q1172" t="str">
        <f>'Prospects Data'!O1172</f>
        <v>R</v>
      </c>
      <c r="R1172">
        <f>'Prospects Data'!P1172</f>
        <v>2024</v>
      </c>
      <c r="S1172" t="str">
        <f>'Prospects Data'!Q1172</f>
        <v>Draft</v>
      </c>
      <c r="T1172" t="str">
        <f>'Prospects Data'!R1172</f>
        <v>KCR</v>
      </c>
      <c r="U1172">
        <f>'Prospects Data'!S1172</f>
        <v>0</v>
      </c>
      <c r="V1172" t="str">
        <f>'Prospects Data'!T1172</f>
        <v>Louisiana - Lafayette</v>
      </c>
      <c r="W1172" t="str">
        <f>'Prospects Data'!U1172</f>
        <v>Canadian high schooler, then two-year JUCO guy at Wabash Valley in Illinois before transferring to University of Louisiana-Lafayette. 80% fastballs in 2024, humming 94-97 in a relief capacity. Whopping 40% miss rate on his heater from rise/run action. Changeup tail has bat-missing potential. Slider is very inconsistent (and if it's consistent, it's consistently bad), but flashes once in a long while. Hasn't thrown it much. Has to find a second good pitch to work out of a big league bullpen.</v>
      </c>
      <c r="X1172">
        <f>'Prospects Data'!V1172</f>
        <v>0</v>
      </c>
      <c r="Y1172">
        <f>'Prospects Data'!W1172</f>
        <v>0</v>
      </c>
    </row>
    <row r="1173" spans="2:25" x14ac:dyDescent="0.45">
      <c r="B1173">
        <v>45</v>
      </c>
      <c r="C1173" t="s">
        <v>1489</v>
      </c>
      <c r="D1173" t="s">
        <v>18</v>
      </c>
      <c r="E1173" s="7" t="str">
        <f>VLOOKUP(D1173, Index!$A$2:$B$31, 2, FALSE)</f>
        <v>Diamondbacks</v>
      </c>
      <c r="F1173" s="7">
        <f t="shared" si="18"/>
        <v>1172</v>
      </c>
      <c r="G1173" t="str">
        <f>'Prospects Data'!E1173</f>
        <v>LF</v>
      </c>
      <c r="H1173" t="str">
        <f>'Prospects Data'!F1173</f>
        <v>AA</v>
      </c>
      <c r="I1173">
        <f>'Prospects Data'!G1173</f>
        <v>2025</v>
      </c>
      <c r="J1173">
        <f>'Prospects Data'!H1173</f>
        <v>35</v>
      </c>
      <c r="K1173" t="str">
        <f>'Prospects Data'!I1173</f>
        <v>High</v>
      </c>
      <c r="L1173">
        <f>'Prospects Data'!J1173</f>
        <v>0</v>
      </c>
      <c r="M1173">
        <f>'Prospects Data'!K1173</f>
        <v>23.019444400000001</v>
      </c>
      <c r="N1173" t="str">
        <f>'Prospects Data'!L1173</f>
        <v>6' 2"</v>
      </c>
      <c r="O1173">
        <f>'Prospects Data'!M1173</f>
        <v>220</v>
      </c>
      <c r="P1173" t="str">
        <f>'Prospects Data'!N1173</f>
        <v>R</v>
      </c>
      <c r="Q1173" t="str">
        <f>'Prospects Data'!O1173</f>
        <v>R</v>
      </c>
      <c r="R1173">
        <f>'Prospects Data'!P1173</f>
        <v>2020</v>
      </c>
      <c r="S1173" t="str">
        <f>'Prospects Data'!Q1173</f>
        <v>Draft</v>
      </c>
      <c r="T1173" t="str">
        <f>'Prospects Data'!R1173</f>
        <v>ARI</v>
      </c>
      <c r="U1173">
        <f>'Prospects Data'!S1173</f>
        <v>1250000</v>
      </c>
      <c r="V1173" t="str">
        <f>'Prospects Data'!T1173</f>
        <v>East Troy HS (WI)</v>
      </c>
      <c r="W1173" t="str">
        <f>'Prospects Data'!U1173</f>
        <v>Vukovich spent all of 2023 in Amarillo, where he hit 24 home runs and went 20-for-29 in stolen base attempts while posting an .818 OPS as a 21-year-old. But there were some red flags, such as a strikeout rate that approached 30% (28.4%) and a limited number of walks (9.1% walk rate). The experiment that saw him transition from third base to center field last year seems to be over, and Vuk has been playing the corner outfield in 2024. He's still a big, strong, athletic looking mover, but a righty-hitting corner profile like this needs more actualized offense. Vukovich is grounder-prone even though his swing looks like it should be producing lift. His middling plate discipline and bat-to-ball skills give him a bunch of tools that appear to be settling south of average, limiting him to a post-hype bounce back valuation here.</v>
      </c>
      <c r="X1173" t="str">
        <f>'Prospects Data'!V1173</f>
        <v>R5URrfOxOtg</v>
      </c>
      <c r="Y1173" t="str">
        <f>'Prospects Data'!W1173</f>
        <v>sa3014525</v>
      </c>
    </row>
    <row r="1174" spans="2:25" x14ac:dyDescent="0.45">
      <c r="B1174">
        <v>45</v>
      </c>
      <c r="C1174" t="s">
        <v>6423</v>
      </c>
      <c r="D1174" t="s">
        <v>36</v>
      </c>
      <c r="E1174" s="7" t="str">
        <f>VLOOKUP(D1174, Index!$A$2:$B$31, 2, FALSE)</f>
        <v>Reds</v>
      </c>
      <c r="F1174" s="7">
        <f t="shared" si="18"/>
        <v>1173</v>
      </c>
      <c r="G1174" t="str">
        <f>'Prospects Data'!E1174</f>
        <v>SIRP</v>
      </c>
      <c r="H1174" t="str">
        <f>'Prospects Data'!F1174</f>
        <v>A</v>
      </c>
      <c r="I1174">
        <f>'Prospects Data'!G1174</f>
        <v>2026</v>
      </c>
      <c r="J1174">
        <f>'Prospects Data'!H1174</f>
        <v>35</v>
      </c>
      <c r="K1174" t="str">
        <f>'Prospects Data'!I1174</f>
        <v>High</v>
      </c>
      <c r="L1174">
        <f>'Prospects Data'!J1174</f>
        <v>0</v>
      </c>
      <c r="M1174">
        <f>'Prospects Data'!K1174</f>
        <v>21.625</v>
      </c>
      <c r="N1174" t="str">
        <f>'Prospects Data'!L1174</f>
        <v>6' 3"</v>
      </c>
      <c r="O1174">
        <f>'Prospects Data'!M1174</f>
        <v>230</v>
      </c>
      <c r="P1174" t="str">
        <f>'Prospects Data'!N1174</f>
        <v>R</v>
      </c>
      <c r="Q1174" t="str">
        <f>'Prospects Data'!O1174</f>
        <v>R</v>
      </c>
      <c r="R1174">
        <f>'Prospects Data'!P1174</f>
        <v>2022</v>
      </c>
      <c r="S1174" t="str">
        <f>'Prospects Data'!Q1174</f>
        <v>Draft</v>
      </c>
      <c r="T1174" t="str">
        <f>'Prospects Data'!R1174</f>
        <v>CIN</v>
      </c>
      <c r="U1174">
        <f>'Prospects Data'!S1174</f>
        <v>407500</v>
      </c>
      <c r="V1174" t="str">
        <f>'Prospects Data'!T1174</f>
        <v>Chipola JC</v>
      </c>
      <c r="W1174" t="str">
        <f>'Prospects Data'!U1174</f>
        <v>Huggins has a giant frame and showed upper-90s heat at various points in 2022, most notably at the Draft Combine, where he sat mostly 96-98 mph and absolutely dwarfed many of the hard-throwing pitchers from Power Five schools. His slider has bat-missing vertical action, but it, as well as his changeup, has variable effectiveness because his feel for location is quite raw. Huggins had a strikeout- and walk-heavy full-season debut last year, but needed Tommy John at the end of June. He might be back toward the very end of 2024 and is an arm strength dev project to monitor.</v>
      </c>
      <c r="X1174">
        <f>'Prospects Data'!V1174</f>
        <v>0</v>
      </c>
      <c r="Y1174" t="str">
        <f>'Prospects Data'!W1174</f>
        <v>sa3020609</v>
      </c>
    </row>
    <row r="1175" spans="2:25" x14ac:dyDescent="0.45">
      <c r="B1175">
        <v>45</v>
      </c>
      <c r="C1175" t="s">
        <v>6426</v>
      </c>
      <c r="D1175" t="s">
        <v>89</v>
      </c>
      <c r="E1175" s="7" t="str">
        <f>VLOOKUP(D1175, Index!$A$2:$B$31, 2, FALSE)</f>
        <v>Rays</v>
      </c>
      <c r="F1175" s="7">
        <f t="shared" si="18"/>
        <v>1174</v>
      </c>
      <c r="G1175" t="str">
        <f>'Prospects Data'!E1175</f>
        <v>SIRP</v>
      </c>
      <c r="H1175" t="str">
        <f>'Prospects Data'!F1175</f>
        <v>AA</v>
      </c>
      <c r="I1175">
        <f>'Prospects Data'!G1175</f>
        <v>2026</v>
      </c>
      <c r="J1175">
        <f>'Prospects Data'!H1175</f>
        <v>35</v>
      </c>
      <c r="K1175" t="str">
        <f>'Prospects Data'!I1175</f>
        <v>Med</v>
      </c>
      <c r="L1175">
        <f>'Prospects Data'!J1175</f>
        <v>0</v>
      </c>
      <c r="M1175">
        <f>'Prospects Data'!K1175</f>
        <v>24.561111100000002</v>
      </c>
      <c r="N1175" t="str">
        <f>'Prospects Data'!L1175</f>
        <v>6' 4"</v>
      </c>
      <c r="O1175">
        <f>'Prospects Data'!M1175</f>
        <v>190</v>
      </c>
      <c r="P1175" t="str">
        <f>'Prospects Data'!N1175</f>
        <v>L</v>
      </c>
      <c r="Q1175" t="str">
        <f>'Prospects Data'!O1175</f>
        <v>L</v>
      </c>
      <c r="R1175">
        <f>'Prospects Data'!P1175</f>
        <v>2021</v>
      </c>
      <c r="S1175" t="str">
        <f>'Prospects Data'!Q1175</f>
        <v>Draft</v>
      </c>
      <c r="T1175" t="str">
        <f>'Prospects Data'!R1175</f>
        <v>NYM</v>
      </c>
      <c r="U1175">
        <f>'Prospects Data'!S1175</f>
        <v>125000</v>
      </c>
      <c r="V1175" t="str">
        <f>'Prospects Data'!T1175</f>
        <v>Clemson</v>
      </c>
      <c r="W1175" t="str">
        <f>'Prospects Data'!U1175</f>
        <v>Askew was drafted by the Mets and traded to the Rays for Brooks Raley during the 2022-23 offseason. He is a long, rangy southpaw who comes at hitters from a funky sidearm slot and hides the ball from hitters well. His fastball sits in the 92-94 mph range and benefits more from the angle of his slot and the amount of deception in his delivery than the pitch's movement. His slider is a wide, sweepy breaker with slight tilt; predictably, it's especially tough on left-handed hitters. Askewâ€™s best changeups will feature both fade and depth, but he struggles to maintain consistent action and many of them show limited movement. Askew walked 11% of the batters he faced in 2023 and that mark has ballooned north of 15% this year working out of Montgomeryâ€™s bullpen. His sub-par strike throwing needs to improve if he's going to be a mainstay in a big league bullpen. Right now, we have an up/down evaluation on him, but it's not hard to see Askew becoming a consistently rostered lefty specialist.</v>
      </c>
      <c r="X1175">
        <f>'Prospects Data'!V1175</f>
        <v>0</v>
      </c>
      <c r="Y1175" t="str">
        <f>'Prospects Data'!W1175</f>
        <v>sa3017916</v>
      </c>
    </row>
    <row r="1176" spans="2:25" x14ac:dyDescent="0.45">
      <c r="B1176">
        <v>45</v>
      </c>
      <c r="C1176" t="s">
        <v>6429</v>
      </c>
      <c r="D1176" t="s">
        <v>46</v>
      </c>
      <c r="E1176" s="7" t="str">
        <f>VLOOKUP(D1176, Index!$A$2:$B$31, 2, FALSE)</f>
        <v>Dodgers</v>
      </c>
      <c r="F1176" s="7">
        <f t="shared" si="18"/>
        <v>1175</v>
      </c>
      <c r="G1176" t="str">
        <f>'Prospects Data'!E1176</f>
        <v>RF</v>
      </c>
      <c r="H1176" t="str">
        <f>'Prospects Data'!F1176</f>
        <v>A+</v>
      </c>
      <c r="I1176">
        <f>'Prospects Data'!G1176</f>
        <v>2026</v>
      </c>
      <c r="J1176">
        <f>'Prospects Data'!H1176</f>
        <v>35</v>
      </c>
      <c r="K1176" t="str">
        <f>'Prospects Data'!I1176</f>
        <v>Low</v>
      </c>
      <c r="L1176">
        <f>'Prospects Data'!J1176</f>
        <v>0</v>
      </c>
      <c r="M1176">
        <f>'Prospects Data'!K1176</f>
        <v>22.069444399999998</v>
      </c>
      <c r="N1176" t="str">
        <f>'Prospects Data'!L1176</f>
        <v>5' 11"</v>
      </c>
      <c r="O1176">
        <f>'Prospects Data'!M1176</f>
        <v>205</v>
      </c>
      <c r="P1176" t="str">
        <f>'Prospects Data'!N1176</f>
        <v>R</v>
      </c>
      <c r="Q1176" t="str">
        <f>'Prospects Data'!O1176</f>
        <v>R</v>
      </c>
      <c r="R1176">
        <f>'Prospects Data'!P1176</f>
        <v>2023</v>
      </c>
      <c r="S1176" t="str">
        <f>'Prospects Data'!Q1176</f>
        <v>Draft</v>
      </c>
      <c r="T1176" t="str">
        <f>'Prospects Data'!R1176</f>
        <v>LAD</v>
      </c>
      <c r="U1176">
        <f>'Prospects Data'!S1176</f>
        <v>497500</v>
      </c>
      <c r="V1176" t="str">
        <f>'Prospects Data'!T1176</f>
        <v>Texas</v>
      </c>
      <c r="W1176" t="str">
        <f>'Prospects Data'!U1176</f>
        <v>Campbell was a high school infielder who ended up settling in right field during his college career at Texas, where he had a power breakout as a junior (he only played a couple of weeks of pro ball after the draft). The compact Campbell has a minimalistic set-up and swing, with basically no stride and a very short load. He's a dangerous gap-to-gap hitter with this simple operation, which looks as though he's using a two-strike approach the whole time, expertly guiding the bat head around the bottom of the zone. Campbell does have trouble with up-and-away fastballs at times, and right field is a tough profile when you don't have a plus offensive tool. I'd really like to see if Campbell can once again mix an infield position into his defensive duties. If so, he'll likely hit enough to be a versatile part-time weapon.</v>
      </c>
      <c r="X1176">
        <f>'Prospects Data'!V1176</f>
        <v>0</v>
      </c>
      <c r="Y1176" t="str">
        <f>'Prospects Data'!W1176</f>
        <v>sa3022751</v>
      </c>
    </row>
    <row r="1177" spans="2:25" x14ac:dyDescent="0.45">
      <c r="B1177">
        <v>45</v>
      </c>
      <c r="C1177" t="s">
        <v>6432</v>
      </c>
      <c r="D1177" t="s">
        <v>21</v>
      </c>
      <c r="E1177" s="7" t="str">
        <f>VLOOKUP(D1177, Index!$A$2:$B$31, 2, FALSE)</f>
        <v>Orioles</v>
      </c>
      <c r="F1177" s="7">
        <f t="shared" si="18"/>
        <v>1176</v>
      </c>
      <c r="G1177" t="str">
        <f>'Prospects Data'!E1177</f>
        <v>CF</v>
      </c>
      <c r="H1177" t="str">
        <f>'Prospects Data'!F1177</f>
        <v>A+</v>
      </c>
      <c r="I1177">
        <f>'Prospects Data'!G1177</f>
        <v>2025</v>
      </c>
      <c r="J1177">
        <f>'Prospects Data'!H1177</f>
        <v>35</v>
      </c>
      <c r="K1177" t="str">
        <f>'Prospects Data'!I1177</f>
        <v>High</v>
      </c>
      <c r="L1177">
        <f>'Prospects Data'!J1177</f>
        <v>0</v>
      </c>
      <c r="M1177">
        <f>'Prospects Data'!K1177</f>
        <v>24.141666600000001</v>
      </c>
      <c r="N1177" t="str">
        <f>'Prospects Data'!L1177</f>
        <v>6' 0"</v>
      </c>
      <c r="O1177">
        <f>'Prospects Data'!M1177</f>
        <v>180</v>
      </c>
      <c r="P1177" t="str">
        <f>'Prospects Data'!N1177</f>
        <v>S</v>
      </c>
      <c r="Q1177" t="str">
        <f>'Prospects Data'!O1177</f>
        <v>R</v>
      </c>
      <c r="R1177">
        <f>'Prospects Data'!P1177</f>
        <v>2021</v>
      </c>
      <c r="S1177" t="str">
        <f>'Prospects Data'!Q1177</f>
        <v>Draft</v>
      </c>
      <c r="T1177" t="str">
        <f>'Prospects Data'!R1177</f>
        <v>BAL</v>
      </c>
      <c r="U1177">
        <f>'Prospects Data'!S1177</f>
        <v>800000</v>
      </c>
      <c r="V1177" t="str">
        <f>'Prospects Data'!T1177</f>
        <v>Southern Mississippi</v>
      </c>
      <c r="W1177" t="str">
        <f>'Prospects Data'!U1177</f>
        <v>Trimble was a favorite here at FanGraphs before the 2021 draft, when the toolsy, switch-hitting center fielder was coming off a .345/.414/.638 spring at Southern Miss during which he hit 17 homers, including several during postseason play. It was a breakout year for him since Trimble was a draft-eligible "freshman" whose first collegiate season was wiped out by COVID. He seemed like a "tip of the iceberg" prospect who might have gone higher if his performance track record were longer. Injuries have limited him to about 70 games in the three years leading up to this season, with a torn labrum the worst of these, a hamstring injury the most recent. 
This is still a pretty explosive guy who swings hard for a player his size. Both Trimbleâ€™s swings have minimal loft and are more geared for line drives than home runs. He shows above-average bat speed from both sides, though it takes him a ton of effort to generate it. Trimble is capable of playing all three outfield spots at an above-average level, with efficient routes and quality jumps. He looks most comfortable playing center, which is likely a product of his experience there compared to the corner spots. Trimbleâ€™s development track has been slowed by injury and his offensive profile projects to be well short of an everyday role, but his above-average defensive chops and versatility have him destined to be an above-replacement outfielder. Like several other recently injured hitters in this system, it's prudent to give Trimble time to be healthy and perform (or not) before moving on from him.</v>
      </c>
      <c r="X1177" t="str">
        <f>'Prospects Data'!V1177</f>
        <v>d6kxG4SrB14</v>
      </c>
      <c r="Y1177" t="str">
        <f>'Prospects Data'!W1177</f>
        <v>sa3017180</v>
      </c>
    </row>
    <row r="1178" spans="2:25" x14ac:dyDescent="0.45">
      <c r="B1178">
        <v>45</v>
      </c>
      <c r="C1178" t="s">
        <v>6436</v>
      </c>
      <c r="D1178" t="s">
        <v>309</v>
      </c>
      <c r="E1178" s="7" t="str">
        <f>VLOOKUP(D1178, Index!$A$2:$B$31, 2, FALSE)</f>
        <v>Rockies</v>
      </c>
      <c r="F1178" s="7">
        <f t="shared" si="18"/>
        <v>1177</v>
      </c>
      <c r="G1178" t="str">
        <f>'Prospects Data'!E1178</f>
        <v>SIRP</v>
      </c>
      <c r="H1178" t="str">
        <f>'Prospects Data'!F1178</f>
        <v>A</v>
      </c>
      <c r="I1178">
        <f>'Prospects Data'!G1178</f>
        <v>2026</v>
      </c>
      <c r="J1178">
        <f>'Prospects Data'!H1178</f>
        <v>35</v>
      </c>
      <c r="K1178" t="str">
        <f>'Prospects Data'!I1178</f>
        <v>Med</v>
      </c>
      <c r="L1178">
        <f>'Prospects Data'!J1178</f>
        <v>0</v>
      </c>
      <c r="M1178">
        <f>'Prospects Data'!K1178</f>
        <v>22.580555499999999</v>
      </c>
      <c r="N1178" t="str">
        <f>'Prospects Data'!L1178</f>
        <v>6' 3"</v>
      </c>
      <c r="O1178">
        <f>'Prospects Data'!M1178</f>
        <v>180</v>
      </c>
      <c r="P1178" t="str">
        <f>'Prospects Data'!N1178</f>
        <v>R</v>
      </c>
      <c r="Q1178" t="str">
        <f>'Prospects Data'!O1178</f>
        <v>R</v>
      </c>
      <c r="R1178">
        <f>'Prospects Data'!P1178</f>
        <v>2023</v>
      </c>
      <c r="S1178" t="str">
        <f>'Prospects Data'!Q1178</f>
        <v>Draft</v>
      </c>
      <c r="T1178" t="str">
        <f>'Prospects Data'!R1178</f>
        <v>COL</v>
      </c>
      <c r="U1178">
        <f>'Prospects Data'!S1178</f>
        <v>500000</v>
      </c>
      <c r="V1178" t="str">
        <f>'Prospects Data'!T1178</f>
        <v>Oral Roberts</v>
      </c>
      <c r="W1178" t="str">
        <f>'Prospects Data'!U1178</f>
        <v>Utterly dominant as both a sophomore and junior at Oral Roberts, Denton is a low-slot reliever with mid-90s heat and tail. He sports a lateral attack with a fastball/slider combo akin to what readers are used to seeing a low-slot righty do in the bullpen. Righty hitters flinch a lot against Denton. His slider often lacks depth but is still tough to discern from his fastball. He has middle relief projection with a shot to improve his slider's bat-missing ability in pro ball. He didn't break camp with an affiliate at the start of 2024, but I didn't see him pitch during the early part of extended spring training, so he may have an ailment of some kind.</v>
      </c>
      <c r="X1178">
        <f>'Prospects Data'!V1178</f>
        <v>0</v>
      </c>
      <c r="Y1178" t="str">
        <f>'Prospects Data'!W1178</f>
        <v>sa3023047</v>
      </c>
    </row>
    <row r="1179" spans="2:25" x14ac:dyDescent="0.45">
      <c r="B1179">
        <v>45</v>
      </c>
      <c r="C1179" t="s">
        <v>6440</v>
      </c>
      <c r="D1179" t="s">
        <v>28</v>
      </c>
      <c r="E1179" s="7" t="str">
        <f>VLOOKUP(D1179, Index!$A$2:$B$31, 2, FALSE)</f>
        <v>Red Sox</v>
      </c>
      <c r="F1179" s="7">
        <f t="shared" si="18"/>
        <v>1178</v>
      </c>
      <c r="G1179" t="str">
        <f>'Prospects Data'!E1179</f>
        <v>SIRP</v>
      </c>
      <c r="H1179" t="str">
        <f>'Prospects Data'!F1179</f>
        <v>AAA</v>
      </c>
      <c r="I1179">
        <f>'Prospects Data'!G1179</f>
        <v>2024</v>
      </c>
      <c r="J1179">
        <f>'Prospects Data'!H1179</f>
        <v>35</v>
      </c>
      <c r="K1179" t="str">
        <f>'Prospects Data'!I1179</f>
        <v>High</v>
      </c>
      <c r="L1179">
        <f>'Prospects Data'!J1179</f>
        <v>0</v>
      </c>
      <c r="M1179">
        <f>'Prospects Data'!K1179</f>
        <v>26.397222200000002</v>
      </c>
      <c r="N1179" t="str">
        <f>'Prospects Data'!L1179</f>
        <v>6' 3"</v>
      </c>
      <c r="O1179">
        <f>'Prospects Data'!M1179</f>
        <v>225</v>
      </c>
      <c r="P1179" t="str">
        <f>'Prospects Data'!N1179</f>
        <v>R</v>
      </c>
      <c r="Q1179" t="str">
        <f>'Prospects Data'!O1179</f>
        <v>R</v>
      </c>
      <c r="R1179">
        <f>'Prospects Data'!P1179</f>
        <v>2016</v>
      </c>
      <c r="S1179" t="str">
        <f>'Prospects Data'!Q1179</f>
        <v>Draft</v>
      </c>
      <c r="T1179" t="str">
        <f>'Prospects Data'!R1179</f>
        <v>TEX</v>
      </c>
      <c r="U1179">
        <f>'Prospects Data'!S1179</f>
        <v>1025000</v>
      </c>
      <c r="V1179" t="str">
        <f>'Prospects Data'!T1179</f>
        <v>McEachern HS (GA)</v>
      </c>
      <c r="W1179" t="str">
        <f>'Prospects Data'!U1179</f>
        <v>Speas stepped away from baseball for a year and, frustrated and constantly beset by injury, he nearly hung it up at age 23. Now 26, he's coming off another inconsistent but exciting season after remaking his repertoire and working out at Tread Athletics. The Rangers DFA'd him late last year to make room for a healthy Matt Bush on the 40-man, after which Speas was claimed off waivers by the White Sox during the postseason. They DFA'd him in April and he was traded to Oakland for cash, before Oakland DFA'd him and he was claimed by Houston. 
Speas' fastball velocity has keeled off a bit compared to last year, when he was sitting 98-99 and touching 102. He's down about two ticks so far in 2024, but he has continued to utilize a cutter-heavy approach because his feel for throwing that pitch for strikes is much better than any other. Those cutters tilt in anywhere from 89-95 mph with variable shape, and it can be tough to distinguish some of them from his 85-89 mph slider, which he throws on occasion. It's plausible Speas could find more consistent release as big league hitters force him to sharpen his control. Even though he's hopping around the fringes of rosters, Speas' arm strength and build give him a shot to capture lightning in a bottle and dominate, even if it's just for a little while. We want to stay on him even though he's struggling to stick on a roster.</v>
      </c>
      <c r="X1179" t="str">
        <f>'Prospects Data'!V1179</f>
        <v>ja_dnjJCRDU</v>
      </c>
      <c r="Y1179">
        <f>'Prospects Data'!W1179</f>
        <v>21859</v>
      </c>
    </row>
    <row r="1180" spans="2:25" x14ac:dyDescent="0.45">
      <c r="B1180">
        <v>45</v>
      </c>
      <c r="C1180" t="s">
        <v>6444</v>
      </c>
      <c r="D1180" t="s">
        <v>59</v>
      </c>
      <c r="E1180" s="7" t="str">
        <f>VLOOKUP(D1180, Index!$A$2:$B$31, 2, FALSE)</f>
        <v>Twins</v>
      </c>
      <c r="F1180" s="7">
        <f t="shared" si="18"/>
        <v>1179</v>
      </c>
      <c r="G1180" t="str">
        <f>'Prospects Data'!E1180</f>
        <v>SP</v>
      </c>
      <c r="H1180" t="str">
        <f>'Prospects Data'!F1180</f>
        <v>A</v>
      </c>
      <c r="I1180">
        <f>'Prospects Data'!G1180</f>
        <v>2026</v>
      </c>
      <c r="J1180">
        <f>'Prospects Data'!H1180</f>
        <v>35</v>
      </c>
      <c r="K1180" t="str">
        <f>'Prospects Data'!I1180</f>
        <v>Med</v>
      </c>
      <c r="L1180">
        <f>'Prospects Data'!J1180</f>
        <v>0</v>
      </c>
      <c r="M1180">
        <f>'Prospects Data'!K1180</f>
        <v>22.358333300000002</v>
      </c>
      <c r="N1180" t="str">
        <f>'Prospects Data'!L1180</f>
        <v>6' 1"</v>
      </c>
      <c r="O1180">
        <f>'Prospects Data'!M1180</f>
        <v>186</v>
      </c>
      <c r="P1180" t="str">
        <f>'Prospects Data'!N1180</f>
        <v>R</v>
      </c>
      <c r="Q1180" t="str">
        <f>'Prospects Data'!O1180</f>
        <v>R</v>
      </c>
      <c r="R1180">
        <f>'Prospects Data'!P1180</f>
        <v>2023</v>
      </c>
      <c r="S1180" t="str">
        <f>'Prospects Data'!Q1180</f>
        <v>Draft</v>
      </c>
      <c r="T1180" t="str">
        <f>'Prospects Data'!R1180</f>
        <v>MIN</v>
      </c>
      <c r="U1180">
        <f>'Prospects Data'!S1180</f>
        <v>510000</v>
      </c>
      <c r="V1180" t="str">
        <f>'Prospects Data'!T1180</f>
        <v>Southern Mississippi</v>
      </c>
      <c r="W1180" t="str">
        <f>'Prospects Data'!U1180</f>
        <v>Hall posted a sub-3.00 ERA in each of his last two seasons at Southern Miss thanks mostly to his plus changeup. His low-slot sinker/changeup approach has been enough for him to comfortably thwart Low-A hitters in 2024, but his heater sits about 90 and will be tested by upper-level guys. His slider command needs to improve in order to force hitters to respect both halves of the plate. He has spot starter projection.</v>
      </c>
      <c r="X1180">
        <f>'Prospects Data'!V1180</f>
        <v>0</v>
      </c>
      <c r="Y1180" t="str">
        <f>'Prospects Data'!W1180</f>
        <v>sa3023481</v>
      </c>
    </row>
    <row r="1181" spans="2:25" x14ac:dyDescent="0.45">
      <c r="B1181">
        <v>46</v>
      </c>
      <c r="C1181" t="s">
        <v>6447</v>
      </c>
      <c r="D1181" t="s">
        <v>18</v>
      </c>
      <c r="E1181" s="7" t="str">
        <f>VLOOKUP(D1181, Index!$A$2:$B$31, 2, FALSE)</f>
        <v>Diamondbacks</v>
      </c>
      <c r="F1181" s="7">
        <f t="shared" si="18"/>
        <v>1180</v>
      </c>
      <c r="G1181" t="str">
        <f>'Prospects Data'!E1181</f>
        <v>SS</v>
      </c>
      <c r="H1181">
        <f>'Prospects Data'!F1181</f>
        <v>0</v>
      </c>
      <c r="I1181">
        <f>'Prospects Data'!G1181</f>
        <v>2029</v>
      </c>
      <c r="J1181">
        <f>'Prospects Data'!H1181</f>
        <v>35</v>
      </c>
      <c r="K1181" t="str">
        <f>'Prospects Data'!I1181</f>
        <v>High</v>
      </c>
      <c r="L1181">
        <f>'Prospects Data'!J1181</f>
        <v>0</v>
      </c>
      <c r="M1181">
        <f>'Prospects Data'!K1181</f>
        <v>18.2638888</v>
      </c>
      <c r="N1181" t="str">
        <f>'Prospects Data'!L1181</f>
        <v>6' 2"</v>
      </c>
      <c r="O1181">
        <f>'Prospects Data'!M1181</f>
        <v>185</v>
      </c>
      <c r="P1181" t="str">
        <f>'Prospects Data'!N1181</f>
        <v>S</v>
      </c>
      <c r="Q1181" t="str">
        <f>'Prospects Data'!O1181</f>
        <v>R</v>
      </c>
      <c r="R1181">
        <f>'Prospects Data'!P1181</f>
        <v>2024</v>
      </c>
      <c r="S1181" t="str">
        <f>'Prospects Data'!Q1181</f>
        <v>Draft</v>
      </c>
      <c r="T1181" t="str">
        <f>'Prospects Data'!R1181</f>
        <v>ARI</v>
      </c>
      <c r="U1181">
        <f>'Prospects Data'!S1181</f>
        <v>0</v>
      </c>
      <c r="V1181" t="str">
        <f>'Prospects Data'!T1181</f>
        <v>Francis Howell HS (MO)</v>
      </c>
      <c r="W1181" t="str">
        <f>'Prospects Data'!U1181</f>
        <v>Cecil is an above-average athlete and runner, but evaluators in the Midwest are pretty split about whether he sticks at shortstop long-term, though even those who think he'll move off short believe he'll be a useful defender somewhere. He has capable swings from both sides of the plate, with the right-handed one producing more authoritative contact. The frame still has significant room for projection and there are scouts who think an uptick in power will come along with that.</v>
      </c>
      <c r="X1181">
        <f>'Prospects Data'!V1181</f>
        <v>0</v>
      </c>
      <c r="Y1181">
        <f>'Prospects Data'!W1181</f>
        <v>0</v>
      </c>
    </row>
    <row r="1182" spans="2:25" x14ac:dyDescent="0.45">
      <c r="B1182">
        <v>46</v>
      </c>
      <c r="C1182" t="s">
        <v>723</v>
      </c>
      <c r="D1182" t="s">
        <v>89</v>
      </c>
      <c r="E1182" s="7" t="str">
        <f>VLOOKUP(D1182, Index!$A$2:$B$31, 2, FALSE)</f>
        <v>Rays</v>
      </c>
      <c r="F1182" s="7">
        <f t="shared" si="18"/>
        <v>1181</v>
      </c>
      <c r="G1182" t="str">
        <f>'Prospects Data'!E1182</f>
        <v>1B</v>
      </c>
      <c r="H1182" t="str">
        <f>'Prospects Data'!F1182</f>
        <v>AAA</v>
      </c>
      <c r="I1182">
        <f>'Prospects Data'!G1182</f>
        <v>2024</v>
      </c>
      <c r="J1182">
        <f>'Prospects Data'!H1182</f>
        <v>35</v>
      </c>
      <c r="K1182" t="str">
        <f>'Prospects Data'!I1182</f>
        <v>Med</v>
      </c>
      <c r="L1182">
        <f>'Prospects Data'!J1182</f>
        <v>0</v>
      </c>
      <c r="M1182">
        <f>'Prospects Data'!K1182</f>
        <v>26.5138888</v>
      </c>
      <c r="N1182" t="str">
        <f>'Prospects Data'!L1182</f>
        <v>6' 0"</v>
      </c>
      <c r="O1182">
        <f>'Prospects Data'!M1182</f>
        <v>230</v>
      </c>
      <c r="P1182" t="str">
        <f>'Prospects Data'!N1182</f>
        <v>L</v>
      </c>
      <c r="Q1182" t="str">
        <f>'Prospects Data'!O1182</f>
        <v>R</v>
      </c>
      <c r="R1182">
        <f>'Prospects Data'!P1182</f>
        <v>2019</v>
      </c>
      <c r="S1182" t="str">
        <f>'Prospects Data'!Q1182</f>
        <v>Draft</v>
      </c>
      <c r="T1182" t="str">
        <f>'Prospects Data'!R1182</f>
        <v>SEA</v>
      </c>
      <c r="U1182">
        <f>'Prospects Data'!S1182</f>
        <v>336000</v>
      </c>
      <c r="V1182" t="str">
        <f>'Prospects Data'!T1182</f>
        <v>Florida International</v>
      </c>
      <c r="W1182" t="str">
        <f>'Prospects Data'!U1182</f>
        <v>Shenton had a nearly fully healthy 2023 season (a rarity for him) during which he hit .304/.423/.584 with 29 homers, albeit as a 25-year-old who split the season between Double- and Triple-A. Analytically inclined baseball folks have tended to like Shenton a lot more than those with a more holistic approach to scouting. He has struggled so far in 2024 as he's been back and forth from Durham and Tampa Bay a couple of times. He is still playing some third base, though here at FanGraphs we've had Shenton pegged as a first base-only defender for a little while. He has meaningful all-fields power, though not so much juice that readers should expect he'll slug 45 doubles and 29 homers like he did in 2023. Shenton's hit tool (68% contact rate, 77% in-zone in 2023) is below the first base threshold; there really isn't an everyday peer who connects as infrequently. Jared Walsh is an example of a guy like this who had a meaningful peak of sorts, but for most of his years of control, we have Shenton forecast as a bench weapon rather than a low-end regular.</v>
      </c>
      <c r="X1182">
        <f>'Prospects Data'!V1182</f>
        <v>0</v>
      </c>
      <c r="Y1182">
        <f>'Prospects Data'!W1182</f>
        <v>25425</v>
      </c>
    </row>
    <row r="1183" spans="2:25" x14ac:dyDescent="0.45">
      <c r="B1183">
        <v>46</v>
      </c>
      <c r="C1183" t="s">
        <v>6452</v>
      </c>
      <c r="D1183" t="s">
        <v>46</v>
      </c>
      <c r="E1183" s="7" t="str">
        <f>VLOOKUP(D1183, Index!$A$2:$B$31, 2, FALSE)</f>
        <v>Dodgers</v>
      </c>
      <c r="F1183" s="7">
        <f t="shared" si="18"/>
        <v>1182</v>
      </c>
      <c r="G1183" t="str">
        <f>'Prospects Data'!E1183</f>
        <v>3B</v>
      </c>
      <c r="H1183">
        <f>'Prospects Data'!F1183</f>
        <v>0</v>
      </c>
      <c r="I1183">
        <f>'Prospects Data'!G1183</f>
        <v>2029</v>
      </c>
      <c r="J1183">
        <f>'Prospects Data'!H1183</f>
        <v>35</v>
      </c>
      <c r="K1183" t="str">
        <f>'Prospects Data'!I1183</f>
        <v>High</v>
      </c>
      <c r="L1183">
        <f>'Prospects Data'!J1183</f>
        <v>0</v>
      </c>
      <c r="M1183">
        <f>'Prospects Data'!K1183</f>
        <v>18.0055555</v>
      </c>
      <c r="N1183" t="str">
        <f>'Prospects Data'!L1183</f>
        <v>6' 3"</v>
      </c>
      <c r="O1183">
        <f>'Prospects Data'!M1183</f>
        <v>205</v>
      </c>
      <c r="P1183" t="str">
        <f>'Prospects Data'!N1183</f>
        <v>R</v>
      </c>
      <c r="Q1183" t="str">
        <f>'Prospects Data'!O1183</f>
        <v>R</v>
      </c>
      <c r="R1183">
        <f>'Prospects Data'!P1183</f>
        <v>2024</v>
      </c>
      <c r="S1183" t="str">
        <f>'Prospects Data'!Q1183</f>
        <v>Draft</v>
      </c>
      <c r="T1183" t="str">
        <f>'Prospects Data'!R1183</f>
        <v>LAD</v>
      </c>
      <c r="U1183">
        <f>'Prospects Data'!S1183</f>
        <v>0</v>
      </c>
      <c r="V1183" t="str">
        <f>'Prospects Data'!T1183</f>
        <v>Central Bucks East (PA)</v>
      </c>
      <c r="W1183" t="str">
        <f>'Prospects Data'!U1183</f>
        <v>Loose, fluid right-handed stroke, with power. Can really rotate. Natural feel for backspin and was elevating with authority. Efficient and repeatable swing that produced four balls hit 108 mph or above during BP at the Combine, where Harlan one of the best prep rounds of the event. Obvious room for projection on the frame. Entered the spring with hit tool question marks that he wasn't necessarily able to put to rest playing, even playing in PA. Because heâ€™s a corner bat, teams may ask him to go to school to prove he can get to his power in games.</v>
      </c>
      <c r="X1183">
        <f>'Prospects Data'!V1183</f>
        <v>0</v>
      </c>
      <c r="Y1183">
        <f>'Prospects Data'!W1183</f>
        <v>0</v>
      </c>
    </row>
    <row r="1184" spans="2:25" x14ac:dyDescent="0.45">
      <c r="B1184">
        <v>46</v>
      </c>
      <c r="C1184" t="s">
        <v>6455</v>
      </c>
      <c r="D1184" t="s">
        <v>21</v>
      </c>
      <c r="E1184" s="7" t="str">
        <f>VLOOKUP(D1184, Index!$A$2:$B$31, 2, FALSE)</f>
        <v>Orioles</v>
      </c>
      <c r="F1184" s="7">
        <f t="shared" si="18"/>
        <v>1183</v>
      </c>
      <c r="G1184" t="str">
        <f>'Prospects Data'!E1184</f>
        <v>CF</v>
      </c>
      <c r="H1184">
        <f>'Prospects Data'!F1184</f>
        <v>0</v>
      </c>
      <c r="I1184">
        <f>'Prospects Data'!G1184</f>
        <v>2027</v>
      </c>
      <c r="J1184">
        <f>'Prospects Data'!H1184</f>
        <v>35</v>
      </c>
      <c r="K1184" t="str">
        <f>'Prospects Data'!I1184</f>
        <v>High</v>
      </c>
      <c r="L1184">
        <f>'Prospects Data'!J1184</f>
        <v>0</v>
      </c>
      <c r="M1184">
        <f>'Prospects Data'!K1184</f>
        <v>21.1694444</v>
      </c>
      <c r="N1184" t="str">
        <f>'Prospects Data'!L1184</f>
        <v>6' 0"</v>
      </c>
      <c r="O1184">
        <f>'Prospects Data'!M1184</f>
        <v>175</v>
      </c>
      <c r="P1184" t="str">
        <f>'Prospects Data'!N1184</f>
        <v>L</v>
      </c>
      <c r="Q1184" t="str">
        <f>'Prospects Data'!O1184</f>
        <v>R</v>
      </c>
      <c r="R1184">
        <f>'Prospects Data'!P1184</f>
        <v>2024</v>
      </c>
      <c r="S1184" t="str">
        <f>'Prospects Data'!Q1184</f>
        <v>Draft</v>
      </c>
      <c r="T1184" t="str">
        <f>'Prospects Data'!R1184</f>
        <v>BAL</v>
      </c>
      <c r="U1184">
        <f>'Prospects Data'!S1184</f>
        <v>0</v>
      </c>
      <c r="V1184" t="str">
        <f>'Prospects Data'!T1184</f>
        <v>USC</v>
      </c>
      <c r="W1184" t="str">
        <f>'Prospects Data'!U1184</f>
        <v>Simon Muzziotti body comp, some swing similarities too. Plus-plus runner and potentially plus center field defender who needs to get stronger. Played some wide receiver at SC. Gap-to-gap speed on defense, loose rotator in the box with average contact ability and below-average power. Has a shot to break out if he adds strength and pop.</v>
      </c>
      <c r="X1184">
        <f>'Prospects Data'!V1184</f>
        <v>0</v>
      </c>
      <c r="Y1184">
        <f>'Prospects Data'!W1184</f>
        <v>0</v>
      </c>
    </row>
    <row r="1185" spans="2:25" x14ac:dyDescent="0.45">
      <c r="B1185">
        <v>46</v>
      </c>
      <c r="C1185" t="s">
        <v>6457</v>
      </c>
      <c r="D1185" t="s">
        <v>309</v>
      </c>
      <c r="E1185" s="7" t="str">
        <f>VLOOKUP(D1185, Index!$A$2:$B$31, 2, FALSE)</f>
        <v>Rockies</v>
      </c>
      <c r="F1185" s="7">
        <f t="shared" si="18"/>
        <v>1184</v>
      </c>
      <c r="G1185" t="str">
        <f>'Prospects Data'!E1185</f>
        <v>SIRP</v>
      </c>
      <c r="H1185">
        <f>'Prospects Data'!F1185</f>
        <v>0</v>
      </c>
      <c r="I1185">
        <f>'Prospects Data'!G1185</f>
        <v>2026</v>
      </c>
      <c r="J1185">
        <f>'Prospects Data'!H1185</f>
        <v>35</v>
      </c>
      <c r="K1185" t="str">
        <f>'Prospects Data'!I1185</f>
        <v>Med</v>
      </c>
      <c r="L1185">
        <f>'Prospects Data'!J1185</f>
        <v>0</v>
      </c>
      <c r="M1185">
        <f>'Prospects Data'!K1185</f>
        <v>22.061111100000002</v>
      </c>
      <c r="N1185" t="str">
        <f>'Prospects Data'!L1185</f>
        <v>6' 4"</v>
      </c>
      <c r="O1185">
        <f>'Prospects Data'!M1185</f>
        <v>210</v>
      </c>
      <c r="P1185" t="str">
        <f>'Prospects Data'!N1185</f>
        <v>R</v>
      </c>
      <c r="Q1185" t="str">
        <f>'Prospects Data'!O1185</f>
        <v>R</v>
      </c>
      <c r="R1185">
        <f>'Prospects Data'!P1185</f>
        <v>2024</v>
      </c>
      <c r="S1185" t="str">
        <f>'Prospects Data'!Q1185</f>
        <v>Draft</v>
      </c>
      <c r="T1185" t="str">
        <f>'Prospects Data'!R1185</f>
        <v>COL</v>
      </c>
      <c r="U1185">
        <f>'Prospects Data'!S1185</f>
        <v>0</v>
      </c>
      <c r="V1185" t="str">
        <f>'Prospects Data'!T1185</f>
        <v>Texas</v>
      </c>
      <c r="W1185" t="str">
        <f>'Prospects Data'!U1185</f>
        <v>Two-year member of Longhorns starting rotation, heavy mid-90s sinker with extreme downhill plane. Has a release height just shy of seven feet. Will bump 98-99, lives 93-96. Upper-80s slider runs downhill with even more vertical finish, as hard as 90-91 mph. Poor control, likely pro reliever, more grounder-getting fasball leaves slider as lone realistic bat-misser, but unique enough fastball to consider it effective even though it bucks modern, flat-angle convention.</v>
      </c>
      <c r="X1185">
        <f>'Prospects Data'!V1185</f>
        <v>0</v>
      </c>
      <c r="Y1185">
        <f>'Prospects Data'!W1185</f>
        <v>0</v>
      </c>
    </row>
    <row r="1186" spans="2:25" x14ac:dyDescent="0.45">
      <c r="B1186">
        <v>46</v>
      </c>
      <c r="C1186" t="s">
        <v>6459</v>
      </c>
      <c r="D1186" t="s">
        <v>28</v>
      </c>
      <c r="E1186" s="7" t="str">
        <f>VLOOKUP(D1186, Index!$A$2:$B$31, 2, FALSE)</f>
        <v>Red Sox</v>
      </c>
      <c r="F1186" s="7">
        <f t="shared" si="18"/>
        <v>1185</v>
      </c>
      <c r="G1186" t="str">
        <f>'Prospects Data'!E1186</f>
        <v>SIRP</v>
      </c>
      <c r="H1186" t="str">
        <f>'Prospects Data'!F1186</f>
        <v>A</v>
      </c>
      <c r="I1186">
        <f>'Prospects Data'!G1186</f>
        <v>2028</v>
      </c>
      <c r="J1186">
        <f>'Prospects Data'!H1186</f>
        <v>35</v>
      </c>
      <c r="K1186" t="str">
        <f>'Prospects Data'!I1186</f>
        <v>High</v>
      </c>
      <c r="L1186">
        <f>'Prospects Data'!J1186</f>
        <v>0</v>
      </c>
      <c r="M1186">
        <f>'Prospects Data'!K1186</f>
        <v>19.649999999999999</v>
      </c>
      <c r="N1186" t="str">
        <f>'Prospects Data'!L1186</f>
        <v>6' 4"</v>
      </c>
      <c r="O1186">
        <f>'Prospects Data'!M1186</f>
        <v>170</v>
      </c>
      <c r="P1186" t="str">
        <f>'Prospects Data'!N1186</f>
        <v>R</v>
      </c>
      <c r="Q1186" t="str">
        <f>'Prospects Data'!O1186</f>
        <v>R</v>
      </c>
      <c r="R1186">
        <f>'Prospects Data'!P1186</f>
        <v>2022</v>
      </c>
      <c r="S1186" t="str">
        <f>'Prospects Data'!Q1186</f>
        <v>Intl15</v>
      </c>
      <c r="T1186" t="str">
        <f>'Prospects Data'!R1186</f>
        <v>BOS</v>
      </c>
      <c r="U1186">
        <f>'Prospects Data'!S1186</f>
        <v>25000</v>
      </c>
      <c r="V1186" t="str">
        <f>'Prospects Data'!T1186</f>
        <v>Antigua</v>
      </c>
      <c r="W1186" t="str">
        <f>'Prospects Data'!U1186</f>
        <v>Portes is one of the harder throwing youngsters in the Red Sox system. He's been up to 98 and is sitting 93-96. That was too hot for the FCL to handle and Portes was promoted to Salem a few weeks prior to list publication. There he's working about three innings per start, using his fastball and slider almost exclusively, and struggling with walks. Portes has a very short arm action but is still having trouble finding a consistent release, as his heater scatters all over the place and his slider's quality is inconsistent. When he's operating at his best, he creates rise/run angle in on the hands of righties and then bends his two-planed upper-70s slurve away from them. His delivery lacks the fluidity you want in order to project changeup progress, and that, plus the raw feel for location, pushes Portes toward the relief bucket.</v>
      </c>
      <c r="X1186">
        <f>'Prospects Data'!V1186</f>
        <v>0</v>
      </c>
      <c r="Y1186" t="str">
        <f>'Prospects Data'!W1186</f>
        <v>sa3019644</v>
      </c>
    </row>
    <row r="1187" spans="2:25" x14ac:dyDescent="0.45">
      <c r="B1187">
        <v>47</v>
      </c>
      <c r="C1187" t="s">
        <v>6463</v>
      </c>
      <c r="D1187" t="s">
        <v>18</v>
      </c>
      <c r="E1187" s="7" t="str">
        <f>VLOOKUP(D1187, Index!$A$2:$B$31, 2, FALSE)</f>
        <v>Diamondbacks</v>
      </c>
      <c r="F1187" s="7">
        <f t="shared" si="18"/>
        <v>1186</v>
      </c>
      <c r="G1187" t="str">
        <f>'Prospects Data'!E1187</f>
        <v>SIRP</v>
      </c>
      <c r="H1187" t="str">
        <f>'Prospects Data'!F1187</f>
        <v>MLB</v>
      </c>
      <c r="I1187">
        <f>'Prospects Data'!G1187</f>
        <v>2024</v>
      </c>
      <c r="J1187">
        <f>'Prospects Data'!H1187</f>
        <v>35</v>
      </c>
      <c r="K1187" t="str">
        <f>'Prospects Data'!I1187</f>
        <v>Med</v>
      </c>
      <c r="L1187">
        <f>'Prospects Data'!J1187</f>
        <v>0</v>
      </c>
      <c r="M1187">
        <f>'Prospects Data'!K1187</f>
        <v>26.941666600000001</v>
      </c>
      <c r="N1187" t="str">
        <f>'Prospects Data'!L1187</f>
        <v>6' 3"</v>
      </c>
      <c r="O1187">
        <f>'Prospects Data'!M1187</f>
        <v>205</v>
      </c>
      <c r="P1187" t="str">
        <f>'Prospects Data'!N1187</f>
        <v>L</v>
      </c>
      <c r="Q1187" t="str">
        <f>'Prospects Data'!O1187</f>
        <v>L</v>
      </c>
      <c r="R1187">
        <f>'Prospects Data'!P1187</f>
        <v>2019</v>
      </c>
      <c r="S1187" t="str">
        <f>'Prospects Data'!Q1187</f>
        <v>Draft</v>
      </c>
      <c r="T1187" t="str">
        <f>'Prospects Data'!R1187</f>
        <v>ARI</v>
      </c>
      <c r="U1187">
        <f>'Prospects Data'!S1187</f>
        <v>225000</v>
      </c>
      <c r="V1187" t="str">
        <f>'Prospects Data'!T1187</f>
        <v>Indiana</v>
      </c>
      <c r="W1187" t="str">
        <f>'Prospects Data'!U1187</f>
        <v>Saalfrank played a meaningful bullpen role for the Diamondbacks during the stretches of 2023 when he was throwing strikes. He has a pretty standard low-leverage lefty relief fastball/curveball combination when he's going good. Deception and extension helped his 2023 fastball play better than its 91-93 mph velocity, but his heater is down two ticks at the start of 2024, and so far, that pitch is missing bats at one-third the rate it did last year. His low-80s curveball is still getting results. A lack of control was probably going to limit Saalfrank to up/down duty anyway and now his waning velo adds an element to the profile that needs to rebound for him to be rostered comfortably. He was optioned to Reno just before list publication.</v>
      </c>
      <c r="X1187">
        <f>'Prospects Data'!V1187</f>
        <v>0</v>
      </c>
      <c r="Y1187">
        <f>'Prospects Data'!W1187</f>
        <v>26203</v>
      </c>
    </row>
    <row r="1188" spans="2:25" x14ac:dyDescent="0.45">
      <c r="B1188">
        <v>47</v>
      </c>
      <c r="C1188" t="s">
        <v>6465</v>
      </c>
      <c r="D1188" t="s">
        <v>89</v>
      </c>
      <c r="E1188" s="7" t="str">
        <f>VLOOKUP(D1188, Index!$A$2:$B$31, 2, FALSE)</f>
        <v>Rays</v>
      </c>
      <c r="F1188" s="7">
        <f t="shared" si="18"/>
        <v>1187</v>
      </c>
      <c r="G1188" t="str">
        <f>'Prospects Data'!E1188</f>
        <v>SP</v>
      </c>
      <c r="H1188" t="str">
        <f>'Prospects Data'!F1188</f>
        <v>AA</v>
      </c>
      <c r="I1188">
        <f>'Prospects Data'!G1188</f>
        <v>2026</v>
      </c>
      <c r="J1188">
        <f>'Prospects Data'!H1188</f>
        <v>35</v>
      </c>
      <c r="K1188" t="str">
        <f>'Prospects Data'!I1188</f>
        <v>Med</v>
      </c>
      <c r="L1188">
        <f>'Prospects Data'!J1188</f>
        <v>0</v>
      </c>
      <c r="M1188">
        <f>'Prospects Data'!K1188</f>
        <v>23.616666599999999</v>
      </c>
      <c r="N1188" t="str">
        <f>'Prospects Data'!L1188</f>
        <v>6' 5"</v>
      </c>
      <c r="O1188">
        <f>'Prospects Data'!M1188</f>
        <v>240</v>
      </c>
      <c r="P1188" t="str">
        <f>'Prospects Data'!N1188</f>
        <v>R</v>
      </c>
      <c r="Q1188" t="str">
        <f>'Prospects Data'!O1188</f>
        <v>R</v>
      </c>
      <c r="R1188">
        <f>'Prospects Data'!P1188</f>
        <v>2022</v>
      </c>
      <c r="S1188" t="str">
        <f>'Prospects Data'!Q1188</f>
        <v>Draft</v>
      </c>
      <c r="T1188" t="str">
        <f>'Prospects Data'!R1188</f>
        <v>TBR</v>
      </c>
      <c r="U1188">
        <f>'Prospects Data'!S1188</f>
        <v>586200</v>
      </c>
      <c r="V1188" t="str">
        <f>'Prospects Data'!T1188</f>
        <v>Oklahoma State</v>
      </c>
      <c r="W1188" t="str">
        <f>'Prospects Data'!U1188</f>
        <v>Martin was up to 98 at Oklahoma State, where he was a draft-eligible sophomore reliever in 2022. He rocketed up draft boards late in the spring when he punched out 16 hitters in a 6.2-inning relief appearance during a Regional elimination game, working 93-96 for most of that outing. Like a lot of the college draft picks in this org, the Rays have tried to upcycle Martin into a starter. He coasted through Low-A last year (110 innings, 3.52 ERA) and was even better during the first half of 2024 at High-A before a recent promotion to Montgomery. Martin hasn't sustained his peak 2022 velo and has been more 90-94 with his fastball in 2024, but plus vertical break and above-average extension help enable a fastball-heavy approach despite that middling velo. Aside from his curveball, which has movement that pairs with his heater, Martin doesn't have a secondary pitch that's performing at an average or better level. His durability and fastball playability make him a likely spot starter, but we'd like to see better secondary stuff teased out of Martin before considering him a lock to eventually make the Rays' rotation.</v>
      </c>
      <c r="X1188">
        <f>'Prospects Data'!V1188</f>
        <v>0</v>
      </c>
      <c r="Y1188" t="str">
        <f>'Prospects Data'!W1188</f>
        <v>sa3020608</v>
      </c>
    </row>
    <row r="1189" spans="2:25" x14ac:dyDescent="0.45">
      <c r="B1189">
        <v>47</v>
      </c>
      <c r="C1189" t="s">
        <v>6468</v>
      </c>
      <c r="D1189" t="s">
        <v>46</v>
      </c>
      <c r="E1189" s="7" t="str">
        <f>VLOOKUP(D1189, Index!$A$2:$B$31, 2, FALSE)</f>
        <v>Dodgers</v>
      </c>
      <c r="F1189" s="7">
        <f t="shared" si="18"/>
        <v>1188</v>
      </c>
      <c r="G1189" t="str">
        <f>'Prospects Data'!E1189</f>
        <v>SIRP</v>
      </c>
      <c r="H1189" t="str">
        <f>'Prospects Data'!F1189</f>
        <v>A+</v>
      </c>
      <c r="I1189">
        <f>'Prospects Data'!G1189</f>
        <v>2026</v>
      </c>
      <c r="J1189">
        <f>'Prospects Data'!H1189</f>
        <v>35</v>
      </c>
      <c r="K1189" t="str">
        <f>'Prospects Data'!I1189</f>
        <v>High</v>
      </c>
      <c r="L1189">
        <f>'Prospects Data'!J1189</f>
        <v>0</v>
      </c>
      <c r="M1189">
        <f>'Prospects Data'!K1189</f>
        <v>24.369444399999999</v>
      </c>
      <c r="N1189" t="str">
        <f>'Prospects Data'!L1189</f>
        <v>6' 0"</v>
      </c>
      <c r="O1189">
        <f>'Prospects Data'!M1189</f>
        <v>190</v>
      </c>
      <c r="P1189" t="str">
        <f>'Prospects Data'!N1189</f>
        <v>L</v>
      </c>
      <c r="Q1189" t="str">
        <f>'Prospects Data'!O1189</f>
        <v>R</v>
      </c>
      <c r="R1189">
        <f>'Prospects Data'!P1189</f>
        <v>2021</v>
      </c>
      <c r="S1189" t="str">
        <f>'Prospects Data'!Q1189</f>
        <v>Draft</v>
      </c>
      <c r="T1189" t="str">
        <f>'Prospects Data'!R1189</f>
        <v>LAD</v>
      </c>
      <c r="U1189">
        <f>'Prospects Data'!S1189</f>
        <v>125000</v>
      </c>
      <c r="V1189" t="str">
        <f>'Prospects Data'!T1189</f>
        <v>West Virginia</v>
      </c>
      <c r="W1189" t="str">
        <f>'Prospects Data'!U1189</f>
        <v>Jeffrey had a pretty horrendous 2023 as he walked more than a batter per inning, but he still has some of the nastier pure stuff in this entire system and he hasn't thrown this hard for very long. He's slowly added arm strength across the last three years and has gone from topping out at 97 to sitting there, and Jeffrey's best sliders are of the elite, all-world variety. He probably needs to develop much better control just to reach the big leagues, but his stuff is nasty and gives Jeffrey some prospect-y clout despite the hill he has to climb.</v>
      </c>
      <c r="X1189">
        <f>'Prospects Data'!V1189</f>
        <v>0</v>
      </c>
      <c r="Y1189" t="str">
        <f>'Prospects Data'!W1189</f>
        <v>sa3018206</v>
      </c>
    </row>
    <row r="1190" spans="2:25" x14ac:dyDescent="0.45">
      <c r="B1190">
        <v>47</v>
      </c>
      <c r="C1190" t="s">
        <v>963</v>
      </c>
      <c r="D1190" t="s">
        <v>309</v>
      </c>
      <c r="E1190" s="7" t="str">
        <f>VLOOKUP(D1190, Index!$A$2:$B$31, 2, FALSE)</f>
        <v>Rockies</v>
      </c>
      <c r="F1190" s="7">
        <f t="shared" si="18"/>
        <v>1189</v>
      </c>
      <c r="G1190" t="str">
        <f>'Prospects Data'!E1190</f>
        <v>C</v>
      </c>
      <c r="H1190" t="str">
        <f>'Prospects Data'!F1190</f>
        <v>AA</v>
      </c>
      <c r="I1190">
        <f>'Prospects Data'!G1190</f>
        <v>2025</v>
      </c>
      <c r="J1190">
        <f>'Prospects Data'!H1190</f>
        <v>35</v>
      </c>
      <c r="K1190" t="str">
        <f>'Prospects Data'!I1190</f>
        <v>Med</v>
      </c>
      <c r="L1190">
        <f>'Prospects Data'!J1190</f>
        <v>0</v>
      </c>
      <c r="M1190">
        <f>'Prospects Data'!K1190</f>
        <v>25.6333333</v>
      </c>
      <c r="N1190" t="str">
        <f>'Prospects Data'!L1190</f>
        <v>5' 10"</v>
      </c>
      <c r="O1190">
        <f>'Prospects Data'!M1190</f>
        <v>215</v>
      </c>
      <c r="P1190" t="str">
        <f>'Prospects Data'!N1190</f>
        <v>R</v>
      </c>
      <c r="Q1190" t="str">
        <f>'Prospects Data'!O1190</f>
        <v>R</v>
      </c>
      <c r="R1190">
        <f>'Prospects Data'!P1190</f>
        <v>2021</v>
      </c>
      <c r="S1190" t="str">
        <f>'Prospects Data'!Q1190</f>
        <v>Draft</v>
      </c>
      <c r="T1190" t="str">
        <f>'Prospects Data'!R1190</f>
        <v>COL</v>
      </c>
      <c r="U1190">
        <f>'Prospects Data'!S1190</f>
        <v>280000</v>
      </c>
      <c r="V1190" t="str">
        <f>'Prospects Data'!T1190</f>
        <v>Texas Tech</v>
      </c>
      <c r="W1190" t="str">
        <f>'Prospects Data'!U1190</f>
        <v>A bat-first college catcher at Texas Tech, Fulford has predictably crushed the lower minors and was promoted to Double-A Hartford in the middle of 2023. While his strikeouts took a little leap there, he maintained a nearly average overall offensive performance. Fulford has gotten significantly better behind the dish since turning pro and now looks like a pretty good bet to stay back there. He has below-average hands and he's not great at framing borderline pitches or at picking balls in the dirt, but things aren't so bad that he has to move off the position. He catches on one knee and varies the width of his base. At times, he gets caught flat-footed when he's splayed super wide, but for the most part his exchange and arm are average. On offense, Fulford has a pull-oriented approach that leads him to swing inside a lot of sliders. He's got pretty good power for a catcher and is most dangerous in the down-and-in portion of the zone. He should be in the mix for third catcher duties soon.</v>
      </c>
      <c r="X1190">
        <f>'Prospects Data'!V1190</f>
        <v>0</v>
      </c>
      <c r="Y1190" t="str">
        <f>'Prospects Data'!W1190</f>
        <v>sa3017164</v>
      </c>
    </row>
    <row r="1191" spans="2:25" x14ac:dyDescent="0.45">
      <c r="B1191">
        <v>47</v>
      </c>
      <c r="C1191" t="s">
        <v>6472</v>
      </c>
      <c r="D1191" t="s">
        <v>28</v>
      </c>
      <c r="E1191" s="7" t="str">
        <f>VLOOKUP(D1191, Index!$A$2:$B$31, 2, FALSE)</f>
        <v>Red Sox</v>
      </c>
      <c r="F1191" s="7">
        <f t="shared" si="18"/>
        <v>1190</v>
      </c>
      <c r="G1191" t="str">
        <f>'Prospects Data'!E1191</f>
        <v>SIRP</v>
      </c>
      <c r="H1191" t="str">
        <f>'Prospects Data'!F1191</f>
        <v>A</v>
      </c>
      <c r="I1191">
        <f>'Prospects Data'!G1191</f>
        <v>2029</v>
      </c>
      <c r="J1191">
        <f>'Prospects Data'!H1191</f>
        <v>35</v>
      </c>
      <c r="K1191" t="str">
        <f>'Prospects Data'!I1191</f>
        <v>High</v>
      </c>
      <c r="L1191">
        <f>'Prospects Data'!J1191</f>
        <v>0</v>
      </c>
      <c r="M1191">
        <f>'Prospects Data'!K1191</f>
        <v>19.980555500000001</v>
      </c>
      <c r="N1191" t="str">
        <f>'Prospects Data'!L1191</f>
        <v>5' 10"</v>
      </c>
      <c r="O1191">
        <f>'Prospects Data'!M1191</f>
        <v>177</v>
      </c>
      <c r="P1191" t="str">
        <f>'Prospects Data'!N1191</f>
        <v>R</v>
      </c>
      <c r="Q1191" t="str">
        <f>'Prospects Data'!O1191</f>
        <v>R</v>
      </c>
      <c r="R1191">
        <f>'Prospects Data'!P1191</f>
        <v>2023</v>
      </c>
      <c r="S1191" t="str">
        <f>'Prospects Data'!Q1191</f>
        <v>Intl15</v>
      </c>
      <c r="T1191" t="str">
        <f>'Prospects Data'!R1191</f>
        <v>BOS</v>
      </c>
      <c r="U1191">
        <f>'Prospects Data'!S1191</f>
        <v>10000</v>
      </c>
      <c r="V1191" t="str">
        <f>'Prospects Data'!T1191</f>
        <v>Dominican Republic</v>
      </c>
      <c r="W1191" t="str">
        <f>'Prospects Data'!U1191</f>
        <v>Vargas is a stout six foot righty who has cut his walks substantially compared to 2023 while also enjoying a two- or three-tick velocity spike. Vargas' fastball averaged 92-93 last year and a scout who saw him earlier this spring had him sitting 93-95, but when I saw Vargas in June, he held 95-96 and touched 98 across three innings of work. He also has a snappy curveball in the 81-84 mph range that flashed plus on my look. At Vargas' size, he's perhaps more likely to be a reliever, but he's made a ton of progress in the last year, especially in the strike-throwing department. He's a hard-throwing developmental prospect with a good two-pitch foundation.</v>
      </c>
      <c r="X1191">
        <f>'Prospects Data'!V1191</f>
        <v>0</v>
      </c>
      <c r="Y1191" t="str">
        <f>'Prospects Data'!W1191</f>
        <v>sa3021044</v>
      </c>
    </row>
    <row r="1192" spans="2:25" x14ac:dyDescent="0.45">
      <c r="B1192">
        <v>48</v>
      </c>
      <c r="C1192" t="s">
        <v>6475</v>
      </c>
      <c r="D1192" t="s">
        <v>18</v>
      </c>
      <c r="E1192" s="7" t="str">
        <f>VLOOKUP(D1192, Index!$A$2:$B$31, 2, FALSE)</f>
        <v>Diamondbacks</v>
      </c>
      <c r="F1192" s="7">
        <f t="shared" si="18"/>
        <v>1191</v>
      </c>
      <c r="G1192" t="str">
        <f>'Prospects Data'!E1192</f>
        <v>SP</v>
      </c>
      <c r="H1192" t="str">
        <f>'Prospects Data'!F1192</f>
        <v>A+</v>
      </c>
      <c r="I1192">
        <f>'Prospects Data'!G1192</f>
        <v>2026</v>
      </c>
      <c r="J1192">
        <f>'Prospects Data'!H1192</f>
        <v>35</v>
      </c>
      <c r="K1192" t="str">
        <f>'Prospects Data'!I1192</f>
        <v>High</v>
      </c>
      <c r="L1192">
        <f>'Prospects Data'!J1192</f>
        <v>0</v>
      </c>
      <c r="M1192">
        <f>'Prospects Data'!K1192</f>
        <v>21.022222200000002</v>
      </c>
      <c r="N1192" t="str">
        <f>'Prospects Data'!L1192</f>
        <v>6' 5"</v>
      </c>
      <c r="O1192">
        <f>'Prospects Data'!M1192</f>
        <v>220</v>
      </c>
      <c r="P1192" t="str">
        <f>'Prospects Data'!N1192</f>
        <v>R</v>
      </c>
      <c r="Q1192" t="str">
        <f>'Prospects Data'!O1192</f>
        <v>R</v>
      </c>
      <c r="R1192">
        <f>'Prospects Data'!P1192</f>
        <v>2021</v>
      </c>
      <c r="S1192" t="str">
        <f>'Prospects Data'!Q1192</f>
        <v>Draft</v>
      </c>
      <c r="T1192" t="str">
        <f>'Prospects Data'!R1192</f>
        <v>ARI</v>
      </c>
      <c r="U1192">
        <f>'Prospects Data'!S1192</f>
        <v>500000</v>
      </c>
      <c r="V1192" t="str">
        <f>'Prospects Data'!T1192</f>
        <v>ELEV8 Baseball Academy (FL)</v>
      </c>
      <c r="W1192" t="str">
        <f>'Prospects Data'!U1192</f>
        <v>Steinmetz is still in a holding pattern as a somewhat young, big-framed developmental project. While he was still reaching back for 95-96 on occasion in 2023, he more often sat 90-92 with poor control. His size and the natural length of his breaking ball continue to make him a good prospect to monitor, but until he throws strikes for a sustained period of time and leaves Low-A (where he's assigned again to start 2024), this is where he'll reside on our Arizona pref list.</v>
      </c>
      <c r="X1192">
        <f>'Prospects Data'!V1192</f>
        <v>0</v>
      </c>
      <c r="Y1192" t="str">
        <f>'Prospects Data'!W1192</f>
        <v>sa3017976</v>
      </c>
    </row>
    <row r="1193" spans="2:25" x14ac:dyDescent="0.45">
      <c r="B1193">
        <v>48</v>
      </c>
      <c r="C1193" t="s">
        <v>6479</v>
      </c>
      <c r="D1193" t="s">
        <v>89</v>
      </c>
      <c r="E1193" s="7" t="str">
        <f>VLOOKUP(D1193, Index!$A$2:$B$31, 2, FALSE)</f>
        <v>Rays</v>
      </c>
      <c r="F1193" s="7">
        <f t="shared" si="18"/>
        <v>1192</v>
      </c>
      <c r="G1193" t="str">
        <f>'Prospects Data'!E1193</f>
        <v>SP</v>
      </c>
      <c r="H1193" t="str">
        <f>'Prospects Data'!F1193</f>
        <v>A</v>
      </c>
      <c r="I1193">
        <f>'Prospects Data'!G1193</f>
        <v>2028</v>
      </c>
      <c r="J1193">
        <f>'Prospects Data'!H1193</f>
        <v>35</v>
      </c>
      <c r="K1193" t="str">
        <f>'Prospects Data'!I1193</f>
        <v>High</v>
      </c>
      <c r="L1193">
        <f>'Prospects Data'!J1193</f>
        <v>0</v>
      </c>
      <c r="M1193">
        <f>'Prospects Data'!K1193</f>
        <v>18.9694444</v>
      </c>
      <c r="N1193" t="str">
        <f>'Prospects Data'!L1193</f>
        <v>6' 4"</v>
      </c>
      <c r="O1193">
        <f>'Prospects Data'!M1193</f>
        <v>225</v>
      </c>
      <c r="P1193" t="str">
        <f>'Prospects Data'!N1193</f>
        <v>R</v>
      </c>
      <c r="Q1193" t="str">
        <f>'Prospects Data'!O1193</f>
        <v>R</v>
      </c>
      <c r="R1193">
        <f>'Prospects Data'!P1193</f>
        <v>2023</v>
      </c>
      <c r="S1193" t="str">
        <f>'Prospects Data'!Q1193</f>
        <v>Draft</v>
      </c>
      <c r="T1193" t="str">
        <f>'Prospects Data'!R1193</f>
        <v>TBR</v>
      </c>
      <c r="U1193">
        <f>'Prospects Data'!S1193</f>
        <v>847500</v>
      </c>
      <c r="V1193" t="str">
        <f>'Prospects Data'!T1193</f>
        <v>J.W. Mitchell HS (FL)</v>
      </c>
      <c r="W1193" t="str">
        <f>'Prospects Data'!U1193</f>
        <v>Harrison was a local high schooler committed to Florida State who signed for just shy of $850,000. He didn't pitch after the 2023 draft and was somewhat conservatively assigned to the Complex League to start 2024. Harrison has overwhelmed hitters with mid-90s velocity and a plus-flashing slider. He's a bigger, more physically mature righty with an innings-eating 6-foot-4 frame, and we might not see much more velocity than he's currently working with even as he matures. Instead we'll be looking for slider consistency and a better changeup. Harrison's talent foundation is on par with what we'd expect for a high schooler who signed for as much as he did. He's a nice developmental prospect who probably has a modest ceiling if you buy the notion that he lacks traditional frame-based projection.</v>
      </c>
      <c r="X1193">
        <f>'Prospects Data'!V1193</f>
        <v>0</v>
      </c>
      <c r="Y1193" t="str">
        <f>'Prospects Data'!W1193</f>
        <v>sa3023629</v>
      </c>
    </row>
    <row r="1194" spans="2:25" x14ac:dyDescent="0.45">
      <c r="B1194">
        <v>48</v>
      </c>
      <c r="C1194" t="s">
        <v>6483</v>
      </c>
      <c r="D1194" t="s">
        <v>46</v>
      </c>
      <c r="E1194" s="7" t="str">
        <f>VLOOKUP(D1194, Index!$A$2:$B$31, 2, FALSE)</f>
        <v>Dodgers</v>
      </c>
      <c r="F1194" s="7">
        <f t="shared" si="18"/>
        <v>1193</v>
      </c>
      <c r="G1194" t="str">
        <f>'Prospects Data'!E1194</f>
        <v>C</v>
      </c>
      <c r="H1194" t="str">
        <f>'Prospects Data'!F1194</f>
        <v>A</v>
      </c>
      <c r="I1194">
        <f>'Prospects Data'!G1194</f>
        <v>2027</v>
      </c>
      <c r="J1194">
        <f>'Prospects Data'!H1194</f>
        <v>35</v>
      </c>
      <c r="K1194" t="str">
        <f>'Prospects Data'!I1194</f>
        <v>Med</v>
      </c>
      <c r="L1194">
        <f>'Prospects Data'!J1194</f>
        <v>0</v>
      </c>
      <c r="M1194">
        <f>'Prospects Data'!K1194</f>
        <v>20.6333333</v>
      </c>
      <c r="N1194" t="str">
        <f>'Prospects Data'!L1194</f>
        <v>6' 0"</v>
      </c>
      <c r="O1194">
        <f>'Prospects Data'!M1194</f>
        <v>200</v>
      </c>
      <c r="P1194" t="str">
        <f>'Prospects Data'!N1194</f>
        <v>R</v>
      </c>
      <c r="Q1194" t="str">
        <f>'Prospects Data'!O1194</f>
        <v>R</v>
      </c>
      <c r="R1194">
        <f>'Prospects Data'!P1194</f>
        <v>2021</v>
      </c>
      <c r="S1194" t="str">
        <f>'Prospects Data'!Q1194</f>
        <v>Intl15</v>
      </c>
      <c r="T1194" t="str">
        <f>'Prospects Data'!R1194</f>
        <v>LAD</v>
      </c>
      <c r="U1194">
        <f>'Prospects Data'!S1194</f>
        <v>400000</v>
      </c>
      <c r="V1194" t="str">
        <f>'Prospects Data'!T1194</f>
        <v>Venezuela</v>
      </c>
      <c r="W1194" t="str">
        <f>'Prospects Data'!U1194</f>
        <v>Galiz hasn't been quite as polished a defender as he was billed as when he signed, but he is an amazing thrower of the baseball and does enough with the bat to project as an eventual third 40-man catcher. Galiz's contact rates were up in 2023 and he's become a bit better of a receiver. He's going to have 30-grade power and still needs to improve his ball-blocking pretty badly. If Galiz can become a better all-around defender, then he'll be more of a stable on-roster backup. That's in play, but an eventual primary role is not.</v>
      </c>
      <c r="X1194">
        <f>'Prospects Data'!V1194</f>
        <v>0</v>
      </c>
      <c r="Y1194" t="str">
        <f>'Prospects Data'!W1194</f>
        <v>sa3015700</v>
      </c>
    </row>
    <row r="1195" spans="2:25" x14ac:dyDescent="0.45">
      <c r="B1195">
        <v>48</v>
      </c>
      <c r="C1195" t="s">
        <v>6486</v>
      </c>
      <c r="D1195" t="s">
        <v>21</v>
      </c>
      <c r="E1195" s="7" t="str">
        <f>VLOOKUP(D1195, Index!$A$2:$B$31, 2, FALSE)</f>
        <v>Orioles</v>
      </c>
      <c r="F1195" s="7">
        <f t="shared" si="18"/>
        <v>1194</v>
      </c>
      <c r="G1195" t="str">
        <f>'Prospects Data'!E1195</f>
        <v>RF</v>
      </c>
      <c r="H1195" t="str">
        <f>'Prospects Data'!F1195</f>
        <v>DSL</v>
      </c>
      <c r="I1195">
        <f>'Prospects Data'!G1195</f>
        <v>2030</v>
      </c>
      <c r="J1195">
        <f>'Prospects Data'!H1195</f>
        <v>35</v>
      </c>
      <c r="K1195" t="str">
        <f>'Prospects Data'!I1195</f>
        <v>High</v>
      </c>
      <c r="L1195">
        <f>'Prospects Data'!J1195</f>
        <v>0</v>
      </c>
      <c r="M1195">
        <f>'Prospects Data'!K1195</f>
        <v>16.9694444</v>
      </c>
      <c r="N1195" t="str">
        <f>'Prospects Data'!L1195</f>
        <v>6' 3"</v>
      </c>
      <c r="O1195">
        <f>'Prospects Data'!M1195</f>
        <v>175</v>
      </c>
      <c r="P1195" t="str">
        <f>'Prospects Data'!N1195</f>
        <v>R</v>
      </c>
      <c r="Q1195" t="str">
        <f>'Prospects Data'!O1195</f>
        <v>R</v>
      </c>
      <c r="R1195">
        <f>'Prospects Data'!P1195</f>
        <v>2024</v>
      </c>
      <c r="S1195" t="str">
        <f>'Prospects Data'!Q1195</f>
        <v>Intl15</v>
      </c>
      <c r="T1195" t="str">
        <f>'Prospects Data'!R1195</f>
        <v>BAL</v>
      </c>
      <c r="U1195">
        <f>'Prospects Data'!S1195</f>
        <v>950000</v>
      </c>
      <c r="V1195" t="str">
        <f>'Prospects Data'!T1195</f>
        <v>Dominican Republic</v>
      </c>
      <c r="W1195" t="str">
        <f>'Prospects Data'!U1195</f>
        <v>There are scouts who think Martinez, who is a broad-shouldered 6-foot-4, will develop plus-plus raw power at maturity. He also has a huge outfield arm. At one point the Yankees were connected to Martinez, but over time the Cardinals and Orioles emerged, with Baltimore agreeing to a deal for just shy of $1 million.</v>
      </c>
      <c r="X1195">
        <f>'Prospects Data'!V1195</f>
        <v>0</v>
      </c>
      <c r="Y1195" t="str">
        <f>'Prospects Data'!W1195</f>
        <v>sa3024627</v>
      </c>
    </row>
    <row r="1196" spans="2:25" x14ac:dyDescent="0.45">
      <c r="B1196">
        <v>48</v>
      </c>
      <c r="C1196" t="s">
        <v>6489</v>
      </c>
      <c r="D1196" t="s">
        <v>309</v>
      </c>
      <c r="E1196" s="7" t="str">
        <f>VLOOKUP(D1196, Index!$A$2:$B$31, 2, FALSE)</f>
        <v>Rockies</v>
      </c>
      <c r="F1196" s="7">
        <f t="shared" si="18"/>
        <v>1195</v>
      </c>
      <c r="G1196" t="str">
        <f>'Prospects Data'!E1196</f>
        <v>SIRP</v>
      </c>
      <c r="H1196" t="str">
        <f>'Prospects Data'!F1196</f>
        <v>A</v>
      </c>
      <c r="I1196">
        <f>'Prospects Data'!G1196</f>
        <v>2026</v>
      </c>
      <c r="J1196">
        <f>'Prospects Data'!H1196</f>
        <v>35</v>
      </c>
      <c r="K1196" t="str">
        <f>'Prospects Data'!I1196</f>
        <v>Med</v>
      </c>
      <c r="L1196">
        <f>'Prospects Data'!J1196</f>
        <v>0</v>
      </c>
      <c r="M1196">
        <f>'Prospects Data'!K1196</f>
        <v>21.8333333</v>
      </c>
      <c r="N1196" t="str">
        <f>'Prospects Data'!L1196</f>
        <v>6' 1"</v>
      </c>
      <c r="O1196">
        <f>'Prospects Data'!M1196</f>
        <v>190</v>
      </c>
      <c r="P1196" t="str">
        <f>'Prospects Data'!N1196</f>
        <v>L</v>
      </c>
      <c r="Q1196" t="str">
        <f>'Prospects Data'!O1196</f>
        <v>L</v>
      </c>
      <c r="R1196">
        <f>'Prospects Data'!P1196</f>
        <v>2023</v>
      </c>
      <c r="S1196" t="str">
        <f>'Prospects Data'!Q1196</f>
        <v>Draft</v>
      </c>
      <c r="T1196" t="str">
        <f>'Prospects Data'!R1196</f>
        <v>COL</v>
      </c>
      <c r="U1196">
        <f>'Prospects Data'!S1196</f>
        <v>600000</v>
      </c>
      <c r="V1196" t="str">
        <f>'Prospects Data'!T1196</f>
        <v>Ohio State</v>
      </c>
      <c r="W1196" t="str">
        <f>'Prospects Data'!U1196</f>
        <v>Coupet is a low-slot lefty with a huge breaking ball whose middle-of-the-road projection is that of a bullpen's second lefty. Sitting 88-91, Coupet's mechanical inconsistency points to the bullpen despite his strike-throwing track record at Ohio State. A hamstring injury cost him a chunk of 2023. His best pitch is easily his 78-82 mph slider, which has elite spin and big lateral length. He's done a mix of starting and long relieving so far at Fresno.</v>
      </c>
      <c r="X1196">
        <f>'Prospects Data'!V1196</f>
        <v>0</v>
      </c>
      <c r="Y1196" t="str">
        <f>'Prospects Data'!W1196</f>
        <v>sa3023156</v>
      </c>
    </row>
    <row r="1197" spans="2:25" x14ac:dyDescent="0.45">
      <c r="B1197">
        <v>48</v>
      </c>
      <c r="C1197" t="s">
        <v>6492</v>
      </c>
      <c r="D1197" t="s">
        <v>28</v>
      </c>
      <c r="E1197" s="7" t="str">
        <f>VLOOKUP(D1197, Index!$A$2:$B$31, 2, FALSE)</f>
        <v>Red Sox</v>
      </c>
      <c r="F1197" s="7">
        <f t="shared" si="18"/>
        <v>1196</v>
      </c>
      <c r="G1197" t="str">
        <f>'Prospects Data'!E1197</f>
        <v>SP</v>
      </c>
      <c r="H1197">
        <f>'Prospects Data'!F1197</f>
        <v>0</v>
      </c>
      <c r="I1197">
        <f>'Prospects Data'!G1197</f>
        <v>2028</v>
      </c>
      <c r="J1197">
        <f>'Prospects Data'!H1197</f>
        <v>35</v>
      </c>
      <c r="K1197" t="str">
        <f>'Prospects Data'!I1197</f>
        <v>High</v>
      </c>
      <c r="L1197">
        <f>'Prospects Data'!J1197</f>
        <v>0</v>
      </c>
      <c r="M1197">
        <f>'Prospects Data'!K1197</f>
        <v>21.252777699999999</v>
      </c>
      <c r="N1197" t="str">
        <f>'Prospects Data'!L1197</f>
        <v>6' 4"</v>
      </c>
      <c r="O1197">
        <f>'Prospects Data'!M1197</f>
        <v>220</v>
      </c>
      <c r="P1197" t="str">
        <f>'Prospects Data'!N1197</f>
        <v>L</v>
      </c>
      <c r="Q1197" t="str">
        <f>'Prospects Data'!O1197</f>
        <v>L</v>
      </c>
      <c r="R1197">
        <f>'Prospects Data'!P1197</f>
        <v>2024</v>
      </c>
      <c r="S1197" t="str">
        <f>'Prospects Data'!Q1197</f>
        <v>Draft</v>
      </c>
      <c r="T1197" t="str">
        <f>'Prospects Data'!R1197</f>
        <v>BOS</v>
      </c>
      <c r="U1197">
        <f>'Prospects Data'!S1197</f>
        <v>0</v>
      </c>
      <c r="V1197" t="str">
        <f>'Prospects Data'!T1197</f>
        <v>State College of Florida</v>
      </c>
      <c r="W1197" t="str">
        <f>'Prospects Data'!U1197</f>
        <v>JUCO lefty up to 98 at the Combine, sat 95-plus. That's way above where he was sitting early in 2024. Slight wrist wrap in the back, feel for release is crude. Changeup looked good at the Combine. Can land upper-70s curveball in the zone, not great as a finishing pitch. South Carolina commit.</v>
      </c>
      <c r="X1197">
        <f>'Prospects Data'!V1197</f>
        <v>0</v>
      </c>
      <c r="Y1197">
        <f>'Prospects Data'!W1197</f>
        <v>0</v>
      </c>
    </row>
    <row r="1198" spans="2:25" x14ac:dyDescent="0.45">
      <c r="B1198">
        <v>49</v>
      </c>
      <c r="C1198" t="s">
        <v>6495</v>
      </c>
      <c r="D1198" t="s">
        <v>18</v>
      </c>
      <c r="E1198" s="7" t="str">
        <f>VLOOKUP(D1198, Index!$A$2:$B$31, 2, FALSE)</f>
        <v>Diamondbacks</v>
      </c>
      <c r="F1198" s="7">
        <f t="shared" si="18"/>
        <v>1197</v>
      </c>
      <c r="G1198" t="str">
        <f>'Prospects Data'!E1198</f>
        <v>SIRP</v>
      </c>
      <c r="H1198" t="str">
        <f>'Prospects Data'!F1198</f>
        <v>CPX</v>
      </c>
      <c r="I1198">
        <f>'Prospects Data'!G1198</f>
        <v>2027</v>
      </c>
      <c r="J1198">
        <f>'Prospects Data'!H1198</f>
        <v>35</v>
      </c>
      <c r="K1198" t="str">
        <f>'Prospects Data'!I1198</f>
        <v>High</v>
      </c>
      <c r="L1198">
        <f>'Prospects Data'!J1198</f>
        <v>0</v>
      </c>
      <c r="M1198">
        <f>'Prospects Data'!K1198</f>
        <v>21.936111100000002</v>
      </c>
      <c r="N1198" t="str">
        <f>'Prospects Data'!L1198</f>
        <v>6' 3"</v>
      </c>
      <c r="O1198">
        <f>'Prospects Data'!M1198</f>
        <v>215</v>
      </c>
      <c r="P1198" t="str">
        <f>'Prospects Data'!N1198</f>
        <v>R</v>
      </c>
      <c r="Q1198" t="str">
        <f>'Prospects Data'!O1198</f>
        <v>R</v>
      </c>
      <c r="R1198">
        <f>'Prospects Data'!P1198</f>
        <v>2018</v>
      </c>
      <c r="S1198" t="str">
        <f>'Prospects Data'!Q1198</f>
        <v>J2</v>
      </c>
      <c r="T1198" t="str">
        <f>'Prospects Data'!R1198</f>
        <v>ARI</v>
      </c>
      <c r="U1198">
        <f>'Prospects Data'!S1198</f>
        <v>55000</v>
      </c>
      <c r="V1198" t="str">
        <f>'Prospects Data'!T1198</f>
        <v>Venezuela</v>
      </c>
      <c r="W1198" t="str">
        <f>'Prospects Data'!U1198</f>
        <v>Isea was the closer on Arizona's runner-up Complex League team in 2023. He's an erratic relief prospect with among the best arm strength in the system. There are times when Isea will reach back for more velocity when he gets frustrated with himself, the umpire, etc. He was living at 96-97 during an outing last year and then, after getting squeezed on a call, he suddenly reached back for 101 on his next pitch (multiple radar guns showed 101). Isea also has a slider and splitter, but he struggles to get into the counts when they can be deployed comfortably, and both of those pitches tend to sail on him. He's a dev project with arm strength at the bottom of the system.</v>
      </c>
      <c r="X1198">
        <f>'Prospects Data'!V1198</f>
        <v>0</v>
      </c>
      <c r="Y1198" t="str">
        <f>'Prospects Data'!W1198</f>
        <v>sa3009936</v>
      </c>
    </row>
    <row r="1199" spans="2:25" x14ac:dyDescent="0.45">
      <c r="B1199">
        <v>49</v>
      </c>
      <c r="C1199" t="s">
        <v>6498</v>
      </c>
      <c r="D1199" t="s">
        <v>89</v>
      </c>
      <c r="E1199" s="7" t="str">
        <f>VLOOKUP(D1199, Index!$A$2:$B$31, 2, FALSE)</f>
        <v>Rays</v>
      </c>
      <c r="F1199" s="7">
        <f t="shared" si="18"/>
        <v>1198</v>
      </c>
      <c r="G1199" t="str">
        <f>'Prospects Data'!E1199</f>
        <v>SIRP</v>
      </c>
      <c r="H1199" t="str">
        <f>'Prospects Data'!F1199</f>
        <v>AA</v>
      </c>
      <c r="I1199">
        <f>'Prospects Data'!G1199</f>
        <v>2025</v>
      </c>
      <c r="J1199">
        <f>'Prospects Data'!H1199</f>
        <v>35</v>
      </c>
      <c r="K1199" t="str">
        <f>'Prospects Data'!I1199</f>
        <v>High</v>
      </c>
      <c r="L1199">
        <f>'Prospects Data'!J1199</f>
        <v>0</v>
      </c>
      <c r="M1199">
        <f>'Prospects Data'!K1199</f>
        <v>23.697222199999999</v>
      </c>
      <c r="N1199" t="str">
        <f>'Prospects Data'!L1199</f>
        <v>5' 11"</v>
      </c>
      <c r="O1199">
        <f>'Prospects Data'!M1199</f>
        <v>158</v>
      </c>
      <c r="P1199" t="str">
        <f>'Prospects Data'!N1199</f>
        <v>R</v>
      </c>
      <c r="Q1199" t="str">
        <f>'Prospects Data'!O1199</f>
        <v>R</v>
      </c>
      <c r="R1199">
        <f>'Prospects Data'!P1199</f>
        <v>2021</v>
      </c>
      <c r="S1199" t="str">
        <f>'Prospects Data'!Q1199</f>
        <v>Intl15</v>
      </c>
      <c r="T1199" t="str">
        <f>'Prospects Data'!R1199</f>
        <v>CHC</v>
      </c>
      <c r="U1199">
        <f>'Prospects Data'!S1199</f>
        <v>0</v>
      </c>
      <c r="V1199" t="str">
        <f>'Prospects Data'!T1199</f>
        <v>Venezuela</v>
      </c>
      <c r="W1199" t="str">
        <f>'Prospects Data'!U1199</f>
        <v>Acquired from the Cubs for Miles Mastrobuoni, Zarraga is a powerful little reliever with upper-90s arm strength. He has a low-to-the-ground, full-body delivery and a three-quarters arm slot. He'll bump 98 and doesn't sit too far below that. His slider isn't very nasty and needs to be located more precisely in order to play. Zarraga should be an up/down bullpen arm based on his arm strength but needs more dev to stick on a roster.</v>
      </c>
      <c r="X1199">
        <f>'Prospects Data'!V1199</f>
        <v>0</v>
      </c>
      <c r="Y1199" t="str">
        <f>'Prospects Data'!W1199</f>
        <v>sa3018276</v>
      </c>
    </row>
    <row r="1200" spans="2:25" x14ac:dyDescent="0.45">
      <c r="B1200">
        <v>49</v>
      </c>
      <c r="C1200" t="s">
        <v>6501</v>
      </c>
      <c r="D1200" t="s">
        <v>46</v>
      </c>
      <c r="E1200" s="7" t="str">
        <f>VLOOKUP(D1200, Index!$A$2:$B$31, 2, FALSE)</f>
        <v>Dodgers</v>
      </c>
      <c r="F1200" s="7">
        <f t="shared" si="18"/>
        <v>1199</v>
      </c>
      <c r="G1200" t="str">
        <f>'Prospects Data'!E1200</f>
        <v>SIRP</v>
      </c>
      <c r="H1200" t="str">
        <f>'Prospects Data'!F1200</f>
        <v>A</v>
      </c>
      <c r="I1200">
        <f>'Prospects Data'!G1200</f>
        <v>2028</v>
      </c>
      <c r="J1200">
        <f>'Prospects Data'!H1200</f>
        <v>35</v>
      </c>
      <c r="K1200" t="str">
        <f>'Prospects Data'!I1200</f>
        <v>High</v>
      </c>
      <c r="L1200">
        <f>'Prospects Data'!J1200</f>
        <v>0</v>
      </c>
      <c r="M1200">
        <f>'Prospects Data'!K1200</f>
        <v>22.527777700000001</v>
      </c>
      <c r="N1200" t="str">
        <f>'Prospects Data'!L1200</f>
        <v>6' 0"</v>
      </c>
      <c r="O1200">
        <f>'Prospects Data'!M1200</f>
        <v>185</v>
      </c>
      <c r="P1200" t="str">
        <f>'Prospects Data'!N1200</f>
        <v>R</v>
      </c>
      <c r="Q1200" t="str">
        <f>'Prospects Data'!O1200</f>
        <v>R</v>
      </c>
      <c r="R1200">
        <f>'Prospects Data'!P1200</f>
        <v>2023</v>
      </c>
      <c r="S1200" t="str">
        <f>'Prospects Data'!Q1200</f>
        <v>Draft</v>
      </c>
      <c r="T1200" t="str">
        <f>'Prospects Data'!R1200</f>
        <v>LAD</v>
      </c>
      <c r="U1200">
        <f>'Prospects Data'!S1200</f>
        <v>150000</v>
      </c>
      <c r="V1200" t="str">
        <f>'Prospects Data'!T1200</f>
        <v>Northwestern State</v>
      </c>
      <c r="W1200" t="str">
        <f>'Prospects Data'!U1200</f>
        <v>Makarewich was an instructs pop-up guy who was already throwing much harder in the fall than he was during his pre-draft spring. Synergy Sports had Mak sitting just shy of 93 mph during his junior year at Northwestern State but he was 96-97 during instructs, and his breaking ball had added nearly five ticks of velocity and was suddenly a plus offering in the 84-88 mph range. Makarewich struggled with walks in college and we've only seen impact velo from him for one innings at a time. He's more of an emphatic arrow up guy from the fall whose initial 2024 look needs to be monitored than he is a slam dunk big league relief prospect.</v>
      </c>
      <c r="X1200" t="str">
        <f>'Prospects Data'!V1200</f>
        <v>bsyKaedbsoQ</v>
      </c>
      <c r="Y1200" t="str">
        <f>'Prospects Data'!W1200</f>
        <v>sa3023642</v>
      </c>
    </row>
    <row r="1201" spans="2:25" x14ac:dyDescent="0.45">
      <c r="B1201">
        <v>49</v>
      </c>
      <c r="C1201" t="s">
        <v>6506</v>
      </c>
      <c r="D1201" t="s">
        <v>21</v>
      </c>
      <c r="E1201" s="7" t="str">
        <f>VLOOKUP(D1201, Index!$A$2:$B$31, 2, FALSE)</f>
        <v>Orioles</v>
      </c>
      <c r="F1201" s="7">
        <f t="shared" si="18"/>
        <v>1200</v>
      </c>
      <c r="G1201" t="str">
        <f>'Prospects Data'!E1201</f>
        <v>MIRP</v>
      </c>
      <c r="H1201" t="str">
        <f>'Prospects Data'!F1201</f>
        <v>AA</v>
      </c>
      <c r="I1201">
        <f>'Prospects Data'!G1201</f>
        <v>2024</v>
      </c>
      <c r="J1201">
        <f>'Prospects Data'!H1201</f>
        <v>35</v>
      </c>
      <c r="K1201" t="str">
        <f>'Prospects Data'!I1201</f>
        <v>Med</v>
      </c>
      <c r="L1201">
        <f>'Prospects Data'!J1201</f>
        <v>0</v>
      </c>
      <c r="M1201">
        <f>'Prospects Data'!K1201</f>
        <v>23.55</v>
      </c>
      <c r="N1201" t="str">
        <f>'Prospects Data'!L1201</f>
        <v>5' 11"</v>
      </c>
      <c r="O1201">
        <f>'Prospects Data'!M1201</f>
        <v>210</v>
      </c>
      <c r="P1201" t="str">
        <f>'Prospects Data'!N1201</f>
        <v>R</v>
      </c>
      <c r="Q1201" t="str">
        <f>'Prospects Data'!O1201</f>
        <v>R</v>
      </c>
      <c r="R1201">
        <f>'Prospects Data'!P1201</f>
        <v>2017</v>
      </c>
      <c r="S1201" t="str">
        <f>'Prospects Data'!Q1201</f>
        <v>J2</v>
      </c>
      <c r="T1201" t="str">
        <f>'Prospects Data'!R1201</f>
        <v>LAA</v>
      </c>
      <c r="U1201">
        <f>'Prospects Data'!S1201</f>
        <v>10000</v>
      </c>
      <c r="V1201" t="str">
        <f>'Prospects Data'!T1201</f>
        <v>Venezuela</v>
      </c>
      <c r="W1201" t="str">
        <f>'Prospects Data'!U1201</f>
        <v>Pinto had Tommy John in March and will miss all of 2024. Prior to the injury, he was viewed as a lower-leverage long reliever who makes heavy use of his secondaries to get by. Pinto has a plus mid-80s slider and an above-average upper-80s changeup, but he struggles to throw strikes with his 91-92 mph fastball, a pitch that also lacks the shape and movement to miss bats. As such, Pinto pitches backwards a lot, and scouts tend to think he'll end up in long relief because he is doing from the beginning of outings what most starters do the second or third time through the order. Pinto has a catcherly build and is an open strider with a long arm action. His walk rate ticked up in 2022 and has been increasing since he entered full-season ball, while his spin rates have keeled off (a 200-300 rpm drop from both his fastball and slider compared to 2021). He should be monitored for tweaks upon return.</v>
      </c>
      <c r="X1201">
        <f>'Prospects Data'!V1201</f>
        <v>0</v>
      </c>
      <c r="Y1201" t="str">
        <f>'Prospects Data'!W1201</f>
        <v>sa3011803</v>
      </c>
    </row>
    <row r="1202" spans="2:25" x14ac:dyDescent="0.45">
      <c r="B1202">
        <v>49</v>
      </c>
      <c r="C1202" t="s">
        <v>6509</v>
      </c>
      <c r="D1202" t="s">
        <v>309</v>
      </c>
      <c r="E1202" s="7" t="str">
        <f>VLOOKUP(D1202, Index!$A$2:$B$31, 2, FALSE)</f>
        <v>Rockies</v>
      </c>
      <c r="F1202" s="7">
        <f t="shared" si="18"/>
        <v>1201</v>
      </c>
      <c r="G1202" t="str">
        <f>'Prospects Data'!E1202</f>
        <v>C</v>
      </c>
      <c r="H1202" t="str">
        <f>'Prospects Data'!F1202</f>
        <v>A+</v>
      </c>
      <c r="I1202">
        <f>'Prospects Data'!G1202</f>
        <v>2026</v>
      </c>
      <c r="J1202">
        <f>'Prospects Data'!H1202</f>
        <v>35</v>
      </c>
      <c r="K1202" t="str">
        <f>'Prospects Data'!I1202</f>
        <v>Med</v>
      </c>
      <c r="L1202">
        <f>'Prospects Data'!J1202</f>
        <v>0</v>
      </c>
      <c r="M1202">
        <f>'Prospects Data'!K1202</f>
        <v>20.791666599999999</v>
      </c>
      <c r="N1202" t="str">
        <f>'Prospects Data'!L1202</f>
        <v>5' 11"</v>
      </c>
      <c r="O1202">
        <f>'Prospects Data'!M1202</f>
        <v>170</v>
      </c>
      <c r="P1202" t="str">
        <f>'Prospects Data'!N1202</f>
        <v>L</v>
      </c>
      <c r="Q1202" t="str">
        <f>'Prospects Data'!O1202</f>
        <v>R</v>
      </c>
      <c r="R1202">
        <f>'Prospects Data'!P1202</f>
        <v>2021</v>
      </c>
      <c r="S1202" t="str">
        <f>'Prospects Data'!Q1202</f>
        <v>Intl15</v>
      </c>
      <c r="T1202" t="str">
        <f>'Prospects Data'!R1202</f>
        <v>COL</v>
      </c>
      <c r="U1202">
        <f>'Prospects Data'!S1202</f>
        <v>0</v>
      </c>
      <c r="V1202" t="str">
        <f>'Prospects Data'!T1202</f>
        <v>Venezuela</v>
      </c>
      <c r="W1202" t="str">
        <f>'Prospects Data'!U1202</f>
        <v>Betancourt had among the DSL's best stat lines in 2022. Last season he was skipped over the complex and sent straight to Low-A Fresno, where he played a mix of catcher and first base, mostly the latter. This year he's in Spokane and is catching more than he is playing first base early on in 2024. Betancourt isn't a lock to catch, with his ball-blocking currently the most undercooked aspect of his defense. He's close to physically maxed-out and likely won't have the raw power to profile at first base if it turns out he can't stay behind the plate. Betancourt can hit, though. He has a compact lefty stroke with a simple toe tap that keeps him on time. His front foot is down super early and he just shifts his momentum forward without a lot of moving parts. He could be a contact-oriented part-time C/1B but is unlikely to be an impact player.</v>
      </c>
      <c r="X1202">
        <f>'Prospects Data'!V1202</f>
        <v>0</v>
      </c>
      <c r="Y1202" t="str">
        <f>'Prospects Data'!W1202</f>
        <v>sa3015846</v>
      </c>
    </row>
    <row r="1203" spans="2:25" x14ac:dyDescent="0.45">
      <c r="B1203">
        <v>50</v>
      </c>
      <c r="C1203" t="s">
        <v>6512</v>
      </c>
      <c r="D1203" t="s">
        <v>18</v>
      </c>
      <c r="E1203" s="7" t="str">
        <f>VLOOKUP(D1203, Index!$A$2:$B$31, 2, FALSE)</f>
        <v>Diamondbacks</v>
      </c>
      <c r="F1203" s="7">
        <f t="shared" si="18"/>
        <v>1202</v>
      </c>
      <c r="G1203" t="str">
        <f>'Prospects Data'!E1203</f>
        <v>MIRP</v>
      </c>
      <c r="H1203">
        <f>'Prospects Data'!F1203</f>
        <v>0</v>
      </c>
      <c r="I1203">
        <f>'Prospects Data'!G1203</f>
        <v>2027</v>
      </c>
      <c r="J1203">
        <f>'Prospects Data'!H1203</f>
        <v>35</v>
      </c>
      <c r="K1203" t="str">
        <f>'Prospects Data'!I1203</f>
        <v>Med</v>
      </c>
      <c r="L1203">
        <f>'Prospects Data'!J1203</f>
        <v>0</v>
      </c>
      <c r="M1203">
        <f>'Prospects Data'!K1203</f>
        <v>21.908333299999999</v>
      </c>
      <c r="N1203" t="str">
        <f>'Prospects Data'!L1203</f>
        <v>6' 0"</v>
      </c>
      <c r="O1203">
        <f>'Prospects Data'!M1203</f>
        <v>198</v>
      </c>
      <c r="P1203" t="str">
        <f>'Prospects Data'!N1203</f>
        <v>R</v>
      </c>
      <c r="Q1203" t="str">
        <f>'Prospects Data'!O1203</f>
        <v>R</v>
      </c>
      <c r="R1203">
        <f>'Prospects Data'!P1203</f>
        <v>2024</v>
      </c>
      <c r="S1203" t="str">
        <f>'Prospects Data'!Q1203</f>
        <v>Draft</v>
      </c>
      <c r="T1203" t="str">
        <f>'Prospects Data'!R1203</f>
        <v>ARI</v>
      </c>
      <c r="U1203">
        <f>'Prospects Data'!S1203</f>
        <v>0</v>
      </c>
      <c r="V1203" t="str">
        <f>'Prospects Data'!T1203</f>
        <v>Baylor</v>
      </c>
      <c r="W1203" t="str">
        <f>'Prospects Data'!U1203</f>
        <v>Career 6.55 ERA at Baylor, mostly as a starter, but stuff was up in short burst at the Combine, in the 93-96 mph range. Exciting breaking ball quality, above-average curveball around 81 mph, slider more 83-85. Stocky, T-Rex build. Bulk relief projection.</v>
      </c>
      <c r="X1203">
        <f>'Prospects Data'!V1203</f>
        <v>0</v>
      </c>
      <c r="Y1203">
        <f>'Prospects Data'!W1203</f>
        <v>0</v>
      </c>
    </row>
    <row r="1204" spans="2:25" x14ac:dyDescent="0.45">
      <c r="B1204">
        <v>50</v>
      </c>
      <c r="C1204" t="s">
        <v>6514</v>
      </c>
      <c r="D1204" t="s">
        <v>89</v>
      </c>
      <c r="E1204" s="7" t="str">
        <f>VLOOKUP(D1204, Index!$A$2:$B$31, 2, FALSE)</f>
        <v>Rays</v>
      </c>
      <c r="F1204" s="7">
        <f t="shared" si="18"/>
        <v>1203</v>
      </c>
      <c r="G1204" t="str">
        <f>'Prospects Data'!E1204</f>
        <v>SIRP</v>
      </c>
      <c r="H1204" t="str">
        <f>'Prospects Data'!F1204</f>
        <v>A</v>
      </c>
      <c r="I1204">
        <f>'Prospects Data'!G1204</f>
        <v>2025</v>
      </c>
      <c r="J1204">
        <f>'Prospects Data'!H1204</f>
        <v>35</v>
      </c>
      <c r="K1204" t="str">
        <f>'Prospects Data'!I1204</f>
        <v>High</v>
      </c>
      <c r="L1204">
        <f>'Prospects Data'!J1204</f>
        <v>0</v>
      </c>
      <c r="M1204">
        <f>'Prospects Data'!K1204</f>
        <v>22.736111099999999</v>
      </c>
      <c r="N1204" t="str">
        <f>'Prospects Data'!L1204</f>
        <v>6' 8"</v>
      </c>
      <c r="O1204">
        <f>'Prospects Data'!M1204</f>
        <v>190</v>
      </c>
      <c r="P1204" t="str">
        <f>'Prospects Data'!N1204</f>
        <v>R</v>
      </c>
      <c r="Q1204" t="str">
        <f>'Prospects Data'!O1204</f>
        <v>R</v>
      </c>
      <c r="R1204">
        <f>'Prospects Data'!P1204</f>
        <v>2019</v>
      </c>
      <c r="S1204" t="str">
        <f>'Prospects Data'!Q1204</f>
        <v>J2</v>
      </c>
      <c r="T1204" t="str">
        <f>'Prospects Data'!R1204</f>
        <v>TBR</v>
      </c>
      <c r="U1204">
        <f>'Prospects Data'!S1204</f>
        <v>0</v>
      </c>
      <c r="V1204" t="str">
        <f>'Prospects Data'!T1204</f>
        <v>Dominican Republic</v>
      </c>
      <c r="W1204" t="str">
        <f>'Prospects Data'!U1204</f>
        <v>We've been waiting for years for Alberto to exit the womb of the complex and it finally happened the week prior to list publication. The skyscraping righty continues to sit 94-98 with tantalizing mechanical fluidity. His fastball has tended to be somewhat hittable and it looks like he's been given a cutter to use as his primary pitch, which is also in that impact velo band. He also has a mid-80s slurve. This is a low-and-slow barbecue dev prospect with freakish size and arm strength. He's never thrown strikes, but it's tough to dismiss someone who's built and moves like this.</v>
      </c>
      <c r="X1204">
        <f>'Prospects Data'!V1204</f>
        <v>0</v>
      </c>
      <c r="Y1204" t="str">
        <f>'Prospects Data'!W1204</f>
        <v>sa3015986</v>
      </c>
    </row>
    <row r="1205" spans="2:25" x14ac:dyDescent="0.45">
      <c r="B1205">
        <v>51</v>
      </c>
      <c r="C1205" t="s">
        <v>6517</v>
      </c>
      <c r="D1205" t="s">
        <v>89</v>
      </c>
      <c r="E1205" s="7" t="str">
        <f>VLOOKUP(D1205, Index!$A$2:$B$31, 2, FALSE)</f>
        <v>Rays</v>
      </c>
      <c r="F1205" s="7">
        <f t="shared" si="18"/>
        <v>1204</v>
      </c>
      <c r="G1205" t="str">
        <f>'Prospects Data'!E1205</f>
        <v>SIRP</v>
      </c>
      <c r="H1205" t="str">
        <f>'Prospects Data'!F1205</f>
        <v>A+</v>
      </c>
      <c r="I1205">
        <f>'Prospects Data'!G1205</f>
        <v>2026</v>
      </c>
      <c r="J1205">
        <f>'Prospects Data'!H1205</f>
        <v>35</v>
      </c>
      <c r="K1205" t="str">
        <f>'Prospects Data'!I1205</f>
        <v>High</v>
      </c>
      <c r="L1205">
        <f>'Prospects Data'!J1205</f>
        <v>0</v>
      </c>
      <c r="M1205">
        <f>'Prospects Data'!K1205</f>
        <v>23.327777699999999</v>
      </c>
      <c r="N1205" t="str">
        <f>'Prospects Data'!L1205</f>
        <v>6' 2"</v>
      </c>
      <c r="O1205">
        <f>'Prospects Data'!M1205</f>
        <v>220</v>
      </c>
      <c r="P1205" t="str">
        <f>'Prospects Data'!N1205</f>
        <v>R</v>
      </c>
      <c r="Q1205" t="str">
        <f>'Prospects Data'!O1205</f>
        <v>R</v>
      </c>
      <c r="R1205">
        <f>'Prospects Data'!P1205</f>
        <v>2022</v>
      </c>
      <c r="S1205" t="str">
        <f>'Prospects Data'!Q1205</f>
        <v>Draft</v>
      </c>
      <c r="T1205" t="str">
        <f>'Prospects Data'!R1205</f>
        <v>TBR</v>
      </c>
      <c r="U1205">
        <f>'Prospects Data'!S1205</f>
        <v>125000</v>
      </c>
      <c r="V1205" t="str">
        <f>'Prospects Data'!T1205</f>
        <v>Colby CC (KS)</v>
      </c>
      <c r="W1205" t="str">
        <f>'Prospects Data'!U1205</f>
        <v>Cook transferred from an NAIA school in Georgia to Colby. He was having a strong first half as a starter at High-A Bowling Green before he was put on the IL a couple of weeks prior to list publication. Realistically, Cook is a reliever. He has a catcherly build and high-effort delivery with below-average control. His fastball has plus vertical break and he is going to live off that pitch most of all. Neither his slider nor his changeup is particularly impressive, but Cook can at least readily land his slider for a strike. Assuming all this velocity comes back when he's healthy (and hopefully takes a leap in the bullpen), Cook should be a one-pitch up/down reliever.</v>
      </c>
      <c r="X1205">
        <f>'Prospects Data'!V1205</f>
        <v>0</v>
      </c>
      <c r="Y1205" t="str">
        <f>'Prospects Data'!W1205</f>
        <v>sa3020879</v>
      </c>
    </row>
    <row r="1206" spans="2:25" x14ac:dyDescent="0.45">
      <c r="B1206">
        <v>52</v>
      </c>
      <c r="C1206" t="s">
        <v>1002</v>
      </c>
      <c r="D1206" t="s">
        <v>89</v>
      </c>
      <c r="E1206" s="7" t="str">
        <f>VLOOKUP(D1206, Index!$A$2:$B$31, 2, FALSE)</f>
        <v>Rays</v>
      </c>
      <c r="F1206" s="7">
        <f t="shared" si="18"/>
        <v>1205</v>
      </c>
      <c r="G1206" t="str">
        <f>'Prospects Data'!E1206</f>
        <v>C</v>
      </c>
      <c r="H1206" t="str">
        <f>'Prospects Data'!F1206</f>
        <v>AAA</v>
      </c>
      <c r="I1206">
        <f>'Prospects Data'!G1206</f>
        <v>2025</v>
      </c>
      <c r="J1206">
        <f>'Prospects Data'!H1206</f>
        <v>35</v>
      </c>
      <c r="K1206" t="str">
        <f>'Prospects Data'!I1206</f>
        <v>High</v>
      </c>
      <c r="L1206">
        <f>'Prospects Data'!J1206</f>
        <v>0</v>
      </c>
      <c r="M1206">
        <f>'Prospects Data'!K1206</f>
        <v>26.733333300000002</v>
      </c>
      <c r="N1206" t="str">
        <f>'Prospects Data'!L1206</f>
        <v>6' 1"</v>
      </c>
      <c r="O1206">
        <f>'Prospects Data'!M1206</f>
        <v>195</v>
      </c>
      <c r="P1206" t="str">
        <f>'Prospects Data'!N1206</f>
        <v>L</v>
      </c>
      <c r="Q1206" t="str">
        <f>'Prospects Data'!O1206</f>
        <v>R</v>
      </c>
      <c r="R1206">
        <f>'Prospects Data'!P1206</f>
        <v>2019</v>
      </c>
      <c r="S1206" t="str">
        <f>'Prospects Data'!Q1206</f>
        <v>Draft</v>
      </c>
      <c r="T1206" t="str">
        <f>'Prospects Data'!R1206</f>
        <v>SDP</v>
      </c>
      <c r="U1206">
        <f>'Prospects Data'!S1206</f>
        <v>600000</v>
      </c>
      <c r="V1206" t="str">
        <f>'Prospects Data'!T1206</f>
        <v>George Mason</v>
      </c>
      <c r="W1206" t="str">
        <f>'Prospects Data'!U1206</f>
        <v>The former 2019 second round pick is a medium-build backstop who has improved his once rough defense to average. Driscoll posted a .745 OPS between Double- and Triple-A in 2023 and has an above-average line at Durham so far in 2024. He consistently takes comfortable left-handed swings. His bat path has loft to it, but he has below-average bat speed. Itâ€™s not an overly exciting profile, but the industry inventory at catcher is so low that Driscoll will likely be called upon as a team's third catcher.</v>
      </c>
      <c r="X1206">
        <f>'Prospects Data'!V1206</f>
        <v>0</v>
      </c>
      <c r="Y1206" t="str">
        <f>'Prospects Data'!W1206</f>
        <v>sa3009882</v>
      </c>
    </row>
    <row r="1207" spans="2:25" x14ac:dyDescent="0.45">
      <c r="B1207">
        <v>53</v>
      </c>
      <c r="C1207" t="s">
        <v>6523</v>
      </c>
      <c r="D1207" t="s">
        <v>89</v>
      </c>
      <c r="E1207" s="7" t="str">
        <f>VLOOKUP(D1207, Index!$A$2:$B$31, 2, FALSE)</f>
        <v>Rays</v>
      </c>
      <c r="F1207" s="7">
        <f t="shared" si="18"/>
        <v>1206</v>
      </c>
      <c r="G1207" t="str">
        <f>'Prospects Data'!E1207</f>
        <v>SIRP</v>
      </c>
      <c r="H1207" t="str">
        <f>'Prospects Data'!F1207</f>
        <v>CPX</v>
      </c>
      <c r="I1207">
        <f>'Prospects Data'!G1207</f>
        <v>2028</v>
      </c>
      <c r="J1207">
        <f>'Prospects Data'!H1207</f>
        <v>35</v>
      </c>
      <c r="K1207" t="str">
        <f>'Prospects Data'!I1207</f>
        <v>High</v>
      </c>
      <c r="L1207">
        <f>'Prospects Data'!J1207</f>
        <v>0</v>
      </c>
      <c r="M1207">
        <f>'Prospects Data'!K1207</f>
        <v>21.9972222</v>
      </c>
      <c r="N1207" t="str">
        <f>'Prospects Data'!L1207</f>
        <v>6' 1"</v>
      </c>
      <c r="O1207">
        <f>'Prospects Data'!M1207</f>
        <v>182</v>
      </c>
      <c r="P1207" t="str">
        <f>'Prospects Data'!N1207</f>
        <v>R</v>
      </c>
      <c r="Q1207" t="str">
        <f>'Prospects Data'!O1207</f>
        <v>R</v>
      </c>
      <c r="R1207">
        <f>'Prospects Data'!P1207</f>
        <v>2021</v>
      </c>
      <c r="S1207" t="str">
        <f>'Prospects Data'!Q1207</f>
        <v>Intl15</v>
      </c>
      <c r="T1207" t="str">
        <f>'Prospects Data'!R1207</f>
        <v>TBR</v>
      </c>
      <c r="U1207">
        <f>'Prospects Data'!S1207</f>
        <v>0</v>
      </c>
      <c r="V1207" t="str">
        <f>'Prospects Data'!T1207</f>
        <v>Dominican Republic</v>
      </c>
      <c r="W1207" t="str">
        <f>'Prospects Data'!U1207</f>
        <v>A slightly undersized righty currently pitching out of the complex-level bullpen, Rodriguez has a super short am action akin to new-ish orgmate Garrett Acton. He doesn't command it, but his fastball has the potential to wreak havoc in on the hands of righty hitters. His breaking ball only bends in around 80 mph, which is an enormous velo difference compared to his fastball, one that upper level hitters are going to be able to parse. He can spin it, though, and there's enough raw material here to project Rodriguez will have a good, harder slider at some point. He's a fair middle relief prospect who only needs to polish his breaking ball in order to climb.</v>
      </c>
      <c r="X1207">
        <f>'Prospects Data'!V1207</f>
        <v>0</v>
      </c>
      <c r="Y1207" t="str">
        <f>'Prospects Data'!W1207</f>
        <v>sa3017620</v>
      </c>
    </row>
    <row r="1208" spans="2:25" x14ac:dyDescent="0.45">
      <c r="B1208">
        <v>54</v>
      </c>
      <c r="C1208" t="s">
        <v>1999</v>
      </c>
      <c r="D1208" t="s">
        <v>89</v>
      </c>
      <c r="E1208" s="7" t="str">
        <f>VLOOKUP(D1208, Index!$A$2:$B$31, 2, FALSE)</f>
        <v>Rays</v>
      </c>
      <c r="F1208" s="7">
        <f t="shared" si="18"/>
        <v>1207</v>
      </c>
      <c r="G1208" t="str">
        <f>'Prospects Data'!E1208</f>
        <v>RF</v>
      </c>
      <c r="H1208" t="str">
        <f>'Prospects Data'!F1208</f>
        <v>AA</v>
      </c>
      <c r="I1208">
        <f>'Prospects Data'!G1208</f>
        <v>2025</v>
      </c>
      <c r="J1208">
        <f>'Prospects Data'!H1208</f>
        <v>35</v>
      </c>
      <c r="K1208" t="str">
        <f>'Prospects Data'!I1208</f>
        <v>Med</v>
      </c>
      <c r="L1208">
        <f>'Prospects Data'!J1208</f>
        <v>0</v>
      </c>
      <c r="M1208">
        <f>'Prospects Data'!K1208</f>
        <v>23.405555499999998</v>
      </c>
      <c r="N1208" t="str">
        <f>'Prospects Data'!L1208</f>
        <v>6' 1"</v>
      </c>
      <c r="O1208">
        <f>'Prospects Data'!M1208</f>
        <v>210</v>
      </c>
      <c r="P1208" t="str">
        <f>'Prospects Data'!N1208</f>
        <v>R</v>
      </c>
      <c r="Q1208" t="str">
        <f>'Prospects Data'!O1208</f>
        <v>R</v>
      </c>
      <c r="R1208">
        <f>'Prospects Data'!P1208</f>
        <v>2021</v>
      </c>
      <c r="S1208" t="str">
        <f>'Prospects Data'!Q1208</f>
        <v>Draft</v>
      </c>
      <c r="T1208" t="str">
        <f>'Prospects Data'!R1208</f>
        <v>TBR</v>
      </c>
      <c r="U1208">
        <f>'Prospects Data'!S1208</f>
        <v>312500</v>
      </c>
      <c r="V1208" t="str">
        <f>'Prospects Data'!T1208</f>
        <v>San Jacinto (TX)</v>
      </c>
      <c r="W1208" t="str">
        <f>'Prospects Data'!U1208</f>
        <v>After turning heads in 2022 when he posted a .290/.372/.487 line in a season split between the Rays' A-ball affiliates, Auer has struggled mightily trying to solve Double-A pitching. In 2023, he posted a .640 OPS while striking out in 36% of his 511 plate appearances. Assigned back to Montgomery to begin this season, Auer's striking out â€œlessâ€ (26.7%), but his performance continues to go backwards, and he currently has a .579 OPS in 161 plate appearances. Even though the reasons for optimism with the bat have all but disappeared, Auer continues to project as a plus defender at all three outfield positions. His speed and quality reads off the bat allow him to cover significant ground in both gaps, and he consistently goes after balls with controlled aggression. Auer has top-shelf athleticism and even though itâ€™s very difficult to see the bat providing relevant production at the major league level, he'll have up/down value as a defender, with the ceiling of a Lane Adams type if heâ€™s able to find a way to tap into his raw power more frequently in games.</v>
      </c>
      <c r="X1208" t="str">
        <f>'Prospects Data'!V1208</f>
        <v>krnDytIK-Mk</v>
      </c>
      <c r="Y1208" t="str">
        <f>'Prospects Data'!W1208</f>
        <v>sa3017791</v>
      </c>
    </row>
    <row r="1209" spans="2:25" x14ac:dyDescent="0.45">
      <c r="B1209">
        <v>55</v>
      </c>
      <c r="C1209" t="s">
        <v>6529</v>
      </c>
      <c r="D1209" t="s">
        <v>89</v>
      </c>
      <c r="E1209" s="7" t="str">
        <f>VLOOKUP(D1209, Index!$A$2:$B$31, 2, FALSE)</f>
        <v>Rays</v>
      </c>
      <c r="F1209" s="7">
        <f t="shared" si="18"/>
        <v>1208</v>
      </c>
      <c r="G1209" t="str">
        <f>'Prospects Data'!E1209</f>
        <v>C</v>
      </c>
      <c r="H1209" t="str">
        <f>'Prospects Data'!F1209</f>
        <v>A</v>
      </c>
      <c r="I1209">
        <f>'Prospects Data'!G1209</f>
        <v>2026</v>
      </c>
      <c r="J1209">
        <f>'Prospects Data'!H1209</f>
        <v>35</v>
      </c>
      <c r="K1209" t="str">
        <f>'Prospects Data'!I1209</f>
        <v>High</v>
      </c>
      <c r="L1209">
        <f>'Prospects Data'!J1209</f>
        <v>0</v>
      </c>
      <c r="M1209">
        <f>'Prospects Data'!K1209</f>
        <v>22.158333299999999</v>
      </c>
      <c r="N1209" t="str">
        <f>'Prospects Data'!L1209</f>
        <v>6' 0"</v>
      </c>
      <c r="O1209">
        <f>'Prospects Data'!M1209</f>
        <v>180</v>
      </c>
      <c r="P1209" t="str">
        <f>'Prospects Data'!N1209</f>
        <v>L</v>
      </c>
      <c r="Q1209" t="str">
        <f>'Prospects Data'!O1209</f>
        <v>R</v>
      </c>
      <c r="R1209">
        <f>'Prospects Data'!P1209</f>
        <v>2019</v>
      </c>
      <c r="S1209" t="str">
        <f>'Prospects Data'!Q1209</f>
        <v>J2</v>
      </c>
      <c r="T1209" t="str">
        <f>'Prospects Data'!R1209</f>
        <v>TBR</v>
      </c>
      <c r="U1209">
        <f>'Prospects Data'!S1209</f>
        <v>150000</v>
      </c>
      <c r="V1209" t="str">
        <f>'Prospects Data'!T1209</f>
        <v>Cuba</v>
      </c>
      <c r="W1209" t="str">
        <f>'Prospects Data'!U1209</f>
        <v>One of just a few international prospects who signed during the last few months of the elongated tail end to the 2019-20 signing period, Martinez was an older signee who then spent his first two pro seasons in the DSL. He made plenty of contact in both seasons, but his power output took a leap in year two. He came to the states in 2023 and broke camp with a full-season affiliate for the first time in 2024 with an assignment to Low-A Charleston. He's still quite thin and projectable, although at 22, we would have liked to have seen Martinez add meaningful strength by now. He's also a smooth rotational athlete with feel for the barrel from the left side of the dish and he's gotten better on defense in the last year. Martinez has an average arm and a quick exchange, and his receiving and ball-blocking are closer to being viable, though again his size and lack of strength can sometimes be an issue. Martinez is still making above-average rates of contact, and viable catchers with an above-average offensive tool tend to make it. Martinez shares a lot of traits with former Ray Brett Sullivan as a late-blooming depth catcher.</v>
      </c>
      <c r="X1209">
        <f>'Prospects Data'!V1209</f>
        <v>0</v>
      </c>
      <c r="Y1209" t="str">
        <f>'Prospects Data'!W1209</f>
        <v>sa3016835</v>
      </c>
    </row>
    <row r="1210" spans="2:25" x14ac:dyDescent="0.45">
      <c r="B1210">
        <v>56</v>
      </c>
      <c r="C1210" t="s">
        <v>6532</v>
      </c>
      <c r="D1210" t="s">
        <v>89</v>
      </c>
      <c r="E1210" s="7" t="str">
        <f>VLOOKUP(D1210, Index!$A$2:$B$31, 2, FALSE)</f>
        <v>Rays</v>
      </c>
      <c r="F1210" s="7">
        <f t="shared" si="18"/>
        <v>1209</v>
      </c>
      <c r="G1210" t="str">
        <f>'Prospects Data'!E1210</f>
        <v>C</v>
      </c>
      <c r="H1210">
        <f>'Prospects Data'!F1210</f>
        <v>0</v>
      </c>
      <c r="I1210">
        <f>'Prospects Data'!G1210</f>
        <v>2028</v>
      </c>
      <c r="J1210">
        <f>'Prospects Data'!H1210</f>
        <v>35</v>
      </c>
      <c r="K1210" t="str">
        <f>'Prospects Data'!I1210</f>
        <v>High</v>
      </c>
      <c r="L1210">
        <f>'Prospects Data'!J1210</f>
        <v>0</v>
      </c>
      <c r="M1210">
        <f>'Prospects Data'!K1210</f>
        <v>17.666666599999999</v>
      </c>
      <c r="N1210" t="str">
        <f>'Prospects Data'!L1210</f>
        <v>6' 2"</v>
      </c>
      <c r="O1210">
        <f>'Prospects Data'!M1210</f>
        <v>200</v>
      </c>
      <c r="P1210" t="str">
        <f>'Prospects Data'!N1210</f>
        <v>L</v>
      </c>
      <c r="Q1210" t="str">
        <f>'Prospects Data'!O1210</f>
        <v>R</v>
      </c>
      <c r="R1210">
        <f>'Prospects Data'!P1210</f>
        <v>2024</v>
      </c>
      <c r="S1210" t="str">
        <f>'Prospects Data'!Q1210</f>
        <v>Draft</v>
      </c>
      <c r="T1210" t="str">
        <f>'Prospects Data'!R1210</f>
        <v>TBR</v>
      </c>
      <c r="U1210">
        <f>'Prospects Data'!S1210</f>
        <v>0</v>
      </c>
      <c r="V1210" t="str">
        <f>'Prospects Data'!T1210</f>
        <v>St. Joseph HS (AB)</v>
      </c>
      <c r="W1210" t="str">
        <f>'Prospects Data'!U1210</f>
        <v>Young, projectable lefty-hitting catcher. Raw receiver, average arm, oppo proclivity at the dish. Needs to get stronger, super young on draft day.</v>
      </c>
      <c r="X1210">
        <f>'Prospects Data'!V1210</f>
        <v>0</v>
      </c>
      <c r="Y1210">
        <f>'Prospects Data'!W1210</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A8654-20F5-4ED7-A617-10AD35BC88F7}">
  <sheetPr>
    <tabColor rgb="FF00B050"/>
  </sheetPr>
  <dimension ref="A1:R31"/>
  <sheetViews>
    <sheetView workbookViewId="0">
      <selection activeCell="R1" sqref="A1:R1048576"/>
    </sheetView>
  </sheetViews>
  <sheetFormatPr defaultRowHeight="14.25" x14ac:dyDescent="0.45"/>
  <cols>
    <col min="1" max="1" width="12.46484375" bestFit="1" customWidth="1"/>
    <col min="2" max="2" width="13.46484375" bestFit="1" customWidth="1"/>
    <col min="3" max="3" width="8.86328125" bestFit="1" customWidth="1"/>
    <col min="4" max="4" width="8.1328125" bestFit="1" customWidth="1"/>
    <col min="5" max="5" width="10.33203125" bestFit="1" customWidth="1"/>
    <col min="6" max="6" width="9.59765625" bestFit="1" customWidth="1"/>
    <col min="7" max="7" width="13.46484375" bestFit="1" customWidth="1"/>
    <col min="8" max="8" width="11.6640625" bestFit="1" customWidth="1"/>
    <col min="9" max="9" width="14.1328125" bestFit="1" customWidth="1"/>
    <col min="10" max="10" width="10.6640625" bestFit="1" customWidth="1"/>
    <col min="11" max="11" width="14.6640625" bestFit="1" customWidth="1"/>
    <col min="12" max="12" width="15.73046875" bestFit="1" customWidth="1"/>
    <col min="13" max="13" width="15.59765625" bestFit="1" customWidth="1"/>
    <col min="14" max="14" width="18.3984375" bestFit="1" customWidth="1"/>
    <col min="15" max="15" width="15.06640625" bestFit="1" customWidth="1"/>
    <col min="16" max="16" width="13.796875" bestFit="1" customWidth="1"/>
    <col min="17" max="17" width="13.796875" customWidth="1"/>
    <col min="18" max="19" width="13.33203125" bestFit="1" customWidth="1"/>
  </cols>
  <sheetData>
    <row r="1" spans="1:18" x14ac:dyDescent="0.45">
      <c r="A1" t="s">
        <v>133</v>
      </c>
      <c r="B1" t="s">
        <v>7017</v>
      </c>
      <c r="C1" t="s">
        <v>6958</v>
      </c>
      <c r="D1" t="s">
        <v>6959</v>
      </c>
      <c r="E1" t="s">
        <v>6960</v>
      </c>
      <c r="F1" t="s">
        <v>6961</v>
      </c>
      <c r="G1" t="s">
        <v>6962</v>
      </c>
      <c r="H1" t="s">
        <v>6963</v>
      </c>
      <c r="I1" t="s">
        <v>6964</v>
      </c>
      <c r="J1" t="s">
        <v>6965</v>
      </c>
      <c r="K1" t="s">
        <v>6966</v>
      </c>
      <c r="L1" t="s">
        <v>6967</v>
      </c>
      <c r="M1" t="s">
        <v>6968</v>
      </c>
      <c r="N1" t="s">
        <v>6969</v>
      </c>
      <c r="O1" t="s">
        <v>6970</v>
      </c>
      <c r="P1" t="s">
        <v>6971</v>
      </c>
      <c r="Q1" t="s">
        <v>6972</v>
      </c>
      <c r="R1" t="s">
        <v>6973</v>
      </c>
    </row>
    <row r="2" spans="1:18" x14ac:dyDescent="0.45">
      <c r="A2" s="2" t="s">
        <v>148</v>
      </c>
      <c r="B2" s="2" t="s">
        <v>7018</v>
      </c>
      <c r="C2" s="2" t="s">
        <v>6974</v>
      </c>
      <c r="D2" s="2" t="s">
        <v>6975</v>
      </c>
      <c r="E2" s="2" t="s">
        <v>6976</v>
      </c>
      <c r="F2" s="2" t="s">
        <v>6666</v>
      </c>
      <c r="G2" s="2" t="s">
        <v>6977</v>
      </c>
      <c r="H2" s="2" t="s">
        <v>6978</v>
      </c>
      <c r="I2" s="2" t="s">
        <v>6979</v>
      </c>
      <c r="J2" s="2" t="s">
        <v>6670</v>
      </c>
      <c r="K2" s="2" t="s">
        <v>6980</v>
      </c>
      <c r="L2" s="2" t="s">
        <v>6981</v>
      </c>
      <c r="M2" s="2" t="s">
        <v>6982</v>
      </c>
      <c r="N2" s="2" t="s">
        <v>6983</v>
      </c>
      <c r="O2" s="2" t="s">
        <v>6984</v>
      </c>
      <c r="P2" s="2" t="s">
        <v>6982</v>
      </c>
      <c r="Q2" s="2" t="s">
        <v>6690</v>
      </c>
      <c r="R2" s="2" t="s">
        <v>6985</v>
      </c>
    </row>
    <row r="3" spans="1:18" x14ac:dyDescent="0.45">
      <c r="A3" s="2" t="s">
        <v>183</v>
      </c>
      <c r="B3" s="2" t="s">
        <v>7019</v>
      </c>
      <c r="C3" s="2" t="s">
        <v>6986</v>
      </c>
      <c r="D3" s="2" t="s">
        <v>6711</v>
      </c>
      <c r="E3" s="2" t="s">
        <v>6987</v>
      </c>
      <c r="F3" s="2" t="s">
        <v>6988</v>
      </c>
      <c r="G3" s="2" t="s">
        <v>6989</v>
      </c>
      <c r="H3" s="2" t="s">
        <v>6990</v>
      </c>
      <c r="I3" s="2" t="s">
        <v>6991</v>
      </c>
      <c r="J3" s="2" t="s">
        <v>6696</v>
      </c>
      <c r="K3" s="2" t="s">
        <v>6992</v>
      </c>
      <c r="L3" s="2" t="s">
        <v>6993</v>
      </c>
      <c r="M3" s="2" t="s">
        <v>6994</v>
      </c>
      <c r="N3" s="2" t="s">
        <v>6995</v>
      </c>
      <c r="O3" s="2" t="s">
        <v>6996</v>
      </c>
      <c r="P3" s="2" t="s">
        <v>6997</v>
      </c>
      <c r="Q3" s="2" t="s">
        <v>6998</v>
      </c>
      <c r="R3" s="2" t="s">
        <v>6999</v>
      </c>
    </row>
    <row r="4" spans="1:18" x14ac:dyDescent="0.45">
      <c r="A4" s="2" t="s">
        <v>145</v>
      </c>
      <c r="B4" s="2" t="s">
        <v>7020</v>
      </c>
      <c r="C4" s="2" t="s">
        <v>6762</v>
      </c>
      <c r="D4" s="2" t="s">
        <v>6934</v>
      </c>
      <c r="E4" s="2" t="s">
        <v>6924</v>
      </c>
      <c r="F4" s="2" t="s">
        <v>6936</v>
      </c>
      <c r="G4" s="2" t="s">
        <v>7000</v>
      </c>
      <c r="H4" s="2" t="s">
        <v>7001</v>
      </c>
      <c r="I4" s="2" t="s">
        <v>7002</v>
      </c>
      <c r="J4" s="2" t="s">
        <v>7003</v>
      </c>
      <c r="K4" s="2" t="s">
        <v>7004</v>
      </c>
      <c r="L4" s="2" t="s">
        <v>6687</v>
      </c>
      <c r="M4" s="2" t="s">
        <v>7005</v>
      </c>
      <c r="N4" s="2" t="s">
        <v>7006</v>
      </c>
      <c r="O4" s="2" t="s">
        <v>7007</v>
      </c>
      <c r="P4" s="2" t="s">
        <v>6802</v>
      </c>
      <c r="Q4" s="2" t="s">
        <v>7008</v>
      </c>
      <c r="R4" s="2" t="s">
        <v>6852</v>
      </c>
    </row>
    <row r="5" spans="1:18" x14ac:dyDescent="0.45">
      <c r="A5" s="2" t="s">
        <v>142</v>
      </c>
      <c r="B5" s="2" t="s">
        <v>7021</v>
      </c>
      <c r="C5" s="2" t="s">
        <v>6823</v>
      </c>
      <c r="D5" s="2" t="s">
        <v>6823</v>
      </c>
      <c r="E5" s="2" t="s">
        <v>6701</v>
      </c>
      <c r="F5" s="2" t="s">
        <v>6714</v>
      </c>
      <c r="G5" s="2" t="s">
        <v>6826</v>
      </c>
      <c r="H5" s="2" t="s">
        <v>6827</v>
      </c>
      <c r="I5" s="2" t="s">
        <v>6718</v>
      </c>
      <c r="J5" s="2" t="s">
        <v>6681</v>
      </c>
      <c r="K5" s="2" t="s">
        <v>6894</v>
      </c>
      <c r="L5" s="2" t="s">
        <v>6894</v>
      </c>
      <c r="M5" s="2" t="s">
        <v>7009</v>
      </c>
      <c r="N5" s="2" t="s">
        <v>6939</v>
      </c>
      <c r="O5" s="2" t="s">
        <v>7010</v>
      </c>
      <c r="P5" s="2" t="s">
        <v>7011</v>
      </c>
      <c r="Q5" s="2" t="s">
        <v>6815</v>
      </c>
      <c r="R5" s="2" t="s">
        <v>6829</v>
      </c>
    </row>
    <row r="6" spans="1:18" x14ac:dyDescent="0.45">
      <c r="A6" s="2" t="s">
        <v>149</v>
      </c>
      <c r="B6" s="2" t="s">
        <v>7022</v>
      </c>
      <c r="C6" s="2" t="s">
        <v>6934</v>
      </c>
      <c r="D6" s="2" t="s">
        <v>6778</v>
      </c>
      <c r="E6" s="2" t="s">
        <v>7012</v>
      </c>
      <c r="F6" s="2" t="s">
        <v>7013</v>
      </c>
      <c r="G6" s="2" t="s">
        <v>7014</v>
      </c>
      <c r="H6" s="2" t="s">
        <v>6937</v>
      </c>
      <c r="I6" s="2" t="s">
        <v>6752</v>
      </c>
      <c r="J6" s="2" t="s">
        <v>7015</v>
      </c>
      <c r="K6" s="2" t="s">
        <v>6720</v>
      </c>
      <c r="L6" s="2" t="s">
        <v>6720</v>
      </c>
      <c r="M6" s="2" t="s">
        <v>7016</v>
      </c>
      <c r="N6" s="2" t="s">
        <v>7016</v>
      </c>
      <c r="O6" s="2" t="s">
        <v>6784</v>
      </c>
      <c r="P6" s="2" t="s">
        <v>6719</v>
      </c>
      <c r="Q6" s="2" t="s">
        <v>6720</v>
      </c>
      <c r="R6" s="2" t="s">
        <v>6720</v>
      </c>
    </row>
    <row r="7" spans="1:18" x14ac:dyDescent="0.45">
      <c r="A7" s="2" t="s">
        <v>7023</v>
      </c>
      <c r="B7" s="2" t="s">
        <v>7024</v>
      </c>
      <c r="C7" s="2" t="s">
        <v>6855</v>
      </c>
      <c r="D7" s="2" t="s">
        <v>6906</v>
      </c>
      <c r="E7" s="2" t="s">
        <v>6907</v>
      </c>
      <c r="F7" s="2" t="s">
        <v>6666</v>
      </c>
      <c r="G7" s="2" t="s">
        <v>6908</v>
      </c>
      <c r="H7" s="2" t="s">
        <v>6909</v>
      </c>
      <c r="I7" s="2" t="s">
        <v>6910</v>
      </c>
      <c r="J7" s="2" t="s">
        <v>6681</v>
      </c>
      <c r="K7" s="2" t="s">
        <v>6911</v>
      </c>
      <c r="L7" s="2" t="s">
        <v>6912</v>
      </c>
      <c r="M7" s="2" t="s">
        <v>6913</v>
      </c>
      <c r="N7" s="2" t="s">
        <v>6914</v>
      </c>
      <c r="O7" s="2" t="s">
        <v>6915</v>
      </c>
      <c r="P7" s="2" t="s">
        <v>6916</v>
      </c>
      <c r="Q7" s="2" t="s">
        <v>6917</v>
      </c>
      <c r="R7" s="2" t="s">
        <v>6883</v>
      </c>
    </row>
    <row r="8" spans="1:18" x14ac:dyDescent="0.45">
      <c r="A8" s="2" t="s">
        <v>7025</v>
      </c>
      <c r="B8" s="2" t="s">
        <v>7026</v>
      </c>
      <c r="C8" s="2" t="s">
        <v>6919</v>
      </c>
      <c r="D8" s="2" t="s">
        <v>6711</v>
      </c>
      <c r="E8" s="2" t="s">
        <v>6920</v>
      </c>
      <c r="F8" s="2" t="s">
        <v>6921</v>
      </c>
      <c r="G8" s="2" t="s">
        <v>6922</v>
      </c>
      <c r="H8" s="2" t="s">
        <v>6923</v>
      </c>
      <c r="I8" s="2" t="s">
        <v>6924</v>
      </c>
      <c r="J8" s="2" t="s">
        <v>6718</v>
      </c>
      <c r="K8" s="2" t="s">
        <v>6925</v>
      </c>
      <c r="L8" s="2" t="s">
        <v>6926</v>
      </c>
      <c r="M8" s="2" t="s">
        <v>6927</v>
      </c>
      <c r="N8" s="2" t="s">
        <v>6928</v>
      </c>
      <c r="O8" s="2" t="s">
        <v>6929</v>
      </c>
      <c r="P8" s="2" t="s">
        <v>6930</v>
      </c>
      <c r="Q8" s="2" t="s">
        <v>6931</v>
      </c>
      <c r="R8" s="2" t="s">
        <v>6932</v>
      </c>
    </row>
    <row r="9" spans="1:18" x14ac:dyDescent="0.45">
      <c r="A9" s="2" t="s">
        <v>159</v>
      </c>
      <c r="B9" s="2" t="s">
        <v>7027</v>
      </c>
      <c r="C9" s="2" t="s">
        <v>6919</v>
      </c>
      <c r="D9" s="2" t="s">
        <v>6934</v>
      </c>
      <c r="E9" s="2" t="s">
        <v>6935</v>
      </c>
      <c r="F9" s="2" t="s">
        <v>6936</v>
      </c>
      <c r="G9" s="2" t="s">
        <v>6937</v>
      </c>
      <c r="H9" s="2" t="s">
        <v>6938</v>
      </c>
      <c r="I9" s="2" t="s">
        <v>6799</v>
      </c>
      <c r="J9" s="2" t="s">
        <v>6729</v>
      </c>
      <c r="K9" s="2" t="s">
        <v>6939</v>
      </c>
      <c r="L9" s="2" t="s">
        <v>6706</v>
      </c>
      <c r="M9" s="2" t="s">
        <v>6940</v>
      </c>
      <c r="N9" s="2" t="s">
        <v>6941</v>
      </c>
      <c r="O9" s="2" t="s">
        <v>6942</v>
      </c>
      <c r="P9" s="2" t="s">
        <v>6943</v>
      </c>
      <c r="Q9" s="2" t="s">
        <v>6944</v>
      </c>
      <c r="R9" s="2" t="s">
        <v>6693</v>
      </c>
    </row>
    <row r="10" spans="1:18" x14ac:dyDescent="0.45">
      <c r="A10" s="2" t="s">
        <v>167</v>
      </c>
      <c r="B10" s="2" t="s">
        <v>7028</v>
      </c>
      <c r="C10" s="2" t="s">
        <v>6680</v>
      </c>
      <c r="D10" s="2" t="s">
        <v>6663</v>
      </c>
      <c r="E10" s="2" t="s">
        <v>6946</v>
      </c>
      <c r="F10" s="2" t="s">
        <v>6891</v>
      </c>
      <c r="G10" s="2" t="s">
        <v>6838</v>
      </c>
      <c r="H10" s="2" t="s">
        <v>6839</v>
      </c>
      <c r="I10" s="2" t="s">
        <v>6799</v>
      </c>
      <c r="J10" s="2" t="s">
        <v>6947</v>
      </c>
      <c r="K10" s="2" t="s">
        <v>6948</v>
      </c>
      <c r="L10" s="2" t="s">
        <v>6894</v>
      </c>
      <c r="M10" s="2" t="s">
        <v>6949</v>
      </c>
      <c r="N10" s="2" t="s">
        <v>6692</v>
      </c>
      <c r="O10" s="2" t="s">
        <v>6687</v>
      </c>
      <c r="P10" s="2" t="s">
        <v>6834</v>
      </c>
      <c r="Q10" s="2" t="s">
        <v>6829</v>
      </c>
      <c r="R10" s="2" t="s">
        <v>6719</v>
      </c>
    </row>
    <row r="11" spans="1:18" x14ac:dyDescent="0.45">
      <c r="A11" s="2" t="s">
        <v>210</v>
      </c>
      <c r="B11" s="2" t="s">
        <v>7029</v>
      </c>
      <c r="C11" s="2" t="s">
        <v>6951</v>
      </c>
      <c r="D11" s="2" t="s">
        <v>6952</v>
      </c>
      <c r="E11" s="2" t="s">
        <v>6953</v>
      </c>
      <c r="F11" s="2" t="s">
        <v>6954</v>
      </c>
      <c r="G11" s="2" t="s">
        <v>6955</v>
      </c>
      <c r="H11" s="2" t="s">
        <v>6956</v>
      </c>
      <c r="I11" s="2" t="s">
        <v>6957</v>
      </c>
      <c r="J11" s="2" t="s">
        <v>6729</v>
      </c>
      <c r="K11" s="2" t="s">
        <v>6720</v>
      </c>
      <c r="L11" s="2" t="s">
        <v>6720</v>
      </c>
      <c r="M11" s="2" t="s">
        <v>6720</v>
      </c>
      <c r="N11" s="2" t="s">
        <v>6720</v>
      </c>
      <c r="O11" s="2" t="s">
        <v>6720</v>
      </c>
      <c r="P11" s="2" t="s">
        <v>6720</v>
      </c>
      <c r="Q11" s="2" t="s">
        <v>6720</v>
      </c>
      <c r="R11" s="2" t="s">
        <v>6720</v>
      </c>
    </row>
    <row r="12" spans="1:18" x14ac:dyDescent="0.45">
      <c r="A12" s="2" t="s">
        <v>206</v>
      </c>
      <c r="B12" s="2" t="s">
        <v>7030</v>
      </c>
      <c r="C12" s="2" t="s">
        <v>6663</v>
      </c>
      <c r="D12" s="2" t="s">
        <v>6664</v>
      </c>
      <c r="E12" s="2" t="s">
        <v>6665</v>
      </c>
      <c r="F12" s="2" t="s">
        <v>6666</v>
      </c>
      <c r="G12" s="2" t="s">
        <v>6667</v>
      </c>
      <c r="H12" s="2" t="s">
        <v>6668</v>
      </c>
      <c r="I12" s="2" t="s">
        <v>6669</v>
      </c>
      <c r="J12" s="2" t="s">
        <v>6670</v>
      </c>
      <c r="K12" s="2" t="s">
        <v>6671</v>
      </c>
      <c r="L12" s="2" t="s">
        <v>6672</v>
      </c>
      <c r="M12" s="2" t="s">
        <v>6673</v>
      </c>
      <c r="N12" s="2" t="s">
        <v>6674</v>
      </c>
      <c r="O12" s="2" t="s">
        <v>6675</v>
      </c>
      <c r="P12" s="2" t="s">
        <v>6676</v>
      </c>
      <c r="Q12" s="2" t="s">
        <v>6677</v>
      </c>
      <c r="R12" s="2" t="s">
        <v>6678</v>
      </c>
    </row>
    <row r="13" spans="1:18" x14ac:dyDescent="0.45">
      <c r="A13" s="2" t="s">
        <v>147</v>
      </c>
      <c r="B13" s="2" t="s">
        <v>7031</v>
      </c>
      <c r="C13" s="2" t="s">
        <v>6663</v>
      </c>
      <c r="D13" s="2" t="s">
        <v>6680</v>
      </c>
      <c r="E13" s="2" t="s">
        <v>6681</v>
      </c>
      <c r="F13" s="2" t="s">
        <v>6682</v>
      </c>
      <c r="G13" s="2" t="s">
        <v>6683</v>
      </c>
      <c r="H13" s="2" t="s">
        <v>6684</v>
      </c>
      <c r="I13" s="2" t="s">
        <v>6681</v>
      </c>
      <c r="J13" s="2" t="s">
        <v>6685</v>
      </c>
      <c r="K13" s="2" t="s">
        <v>6686</v>
      </c>
      <c r="L13" s="2" t="s">
        <v>6687</v>
      </c>
      <c r="M13" s="2" t="s">
        <v>6688</v>
      </c>
      <c r="N13" s="2" t="s">
        <v>6689</v>
      </c>
      <c r="O13" s="2" t="s">
        <v>6690</v>
      </c>
      <c r="P13" s="2" t="s">
        <v>6691</v>
      </c>
      <c r="Q13" s="2" t="s">
        <v>6692</v>
      </c>
      <c r="R13" s="2" t="s">
        <v>6693</v>
      </c>
    </row>
    <row r="14" spans="1:18" x14ac:dyDescent="0.45">
      <c r="A14" s="2" t="s">
        <v>176</v>
      </c>
      <c r="B14" s="2" t="s">
        <v>7032</v>
      </c>
      <c r="C14" s="2" t="s">
        <v>6680</v>
      </c>
      <c r="D14" s="2" t="s">
        <v>6695</v>
      </c>
      <c r="E14" s="2" t="s">
        <v>6696</v>
      </c>
      <c r="F14" s="2" t="s">
        <v>6697</v>
      </c>
      <c r="G14" s="2" t="s">
        <v>6698</v>
      </c>
      <c r="H14" s="2" t="s">
        <v>6699</v>
      </c>
      <c r="I14" s="2" t="s">
        <v>6700</v>
      </c>
      <c r="J14" s="2" t="s">
        <v>6701</v>
      </c>
      <c r="K14" s="2" t="s">
        <v>6702</v>
      </c>
      <c r="L14" s="2" t="s">
        <v>6703</v>
      </c>
      <c r="M14" s="2" t="s">
        <v>6704</v>
      </c>
      <c r="N14" s="2" t="s">
        <v>6705</v>
      </c>
      <c r="O14" s="2" t="s">
        <v>6706</v>
      </c>
      <c r="P14" s="2" t="s">
        <v>6707</v>
      </c>
      <c r="Q14" s="2" t="s">
        <v>6708</v>
      </c>
      <c r="R14" s="2" t="s">
        <v>6709</v>
      </c>
    </row>
    <row r="15" spans="1:18" x14ac:dyDescent="0.45">
      <c r="A15" s="2" t="s">
        <v>7033</v>
      </c>
      <c r="B15" s="2" t="s">
        <v>7034</v>
      </c>
      <c r="C15" s="2" t="s">
        <v>6711</v>
      </c>
      <c r="D15" s="2" t="s">
        <v>6712</v>
      </c>
      <c r="E15" s="2" t="s">
        <v>6713</v>
      </c>
      <c r="F15" s="2" t="s">
        <v>6714</v>
      </c>
      <c r="G15" s="2" t="s">
        <v>6715</v>
      </c>
      <c r="H15" s="2" t="s">
        <v>6716</v>
      </c>
      <c r="I15" s="2" t="s">
        <v>6717</v>
      </c>
      <c r="J15" s="2" t="s">
        <v>6718</v>
      </c>
      <c r="K15" s="2" t="s">
        <v>6719</v>
      </c>
      <c r="L15" s="2" t="s">
        <v>6720</v>
      </c>
      <c r="M15" s="2" t="s">
        <v>6720</v>
      </c>
      <c r="N15" s="2" t="s">
        <v>6719</v>
      </c>
      <c r="O15" s="2" t="s">
        <v>6719</v>
      </c>
      <c r="P15" s="2" t="s">
        <v>6720</v>
      </c>
      <c r="Q15" s="2" t="s">
        <v>6720</v>
      </c>
      <c r="R15" s="2" t="s">
        <v>6720</v>
      </c>
    </row>
    <row r="16" spans="1:18" x14ac:dyDescent="0.45">
      <c r="A16" s="2" t="s">
        <v>181</v>
      </c>
      <c r="B16" s="2" t="s">
        <v>7035</v>
      </c>
      <c r="C16" s="2" t="s">
        <v>6722</v>
      </c>
      <c r="D16" s="2" t="s">
        <v>6723</v>
      </c>
      <c r="E16" s="2" t="s">
        <v>6724</v>
      </c>
      <c r="F16" s="2" t="s">
        <v>6725</v>
      </c>
      <c r="G16" s="2" t="s">
        <v>6726</v>
      </c>
      <c r="H16" s="2" t="s">
        <v>6727</v>
      </c>
      <c r="I16" s="2" t="s">
        <v>6728</v>
      </c>
      <c r="J16" s="2" t="s">
        <v>6729</v>
      </c>
      <c r="K16" s="2" t="s">
        <v>6720</v>
      </c>
      <c r="L16" s="2" t="s">
        <v>6720</v>
      </c>
      <c r="M16" s="2" t="s">
        <v>6720</v>
      </c>
      <c r="N16" s="2" t="s">
        <v>6720</v>
      </c>
      <c r="O16" s="2" t="s">
        <v>6720</v>
      </c>
      <c r="P16" s="2" t="s">
        <v>6720</v>
      </c>
      <c r="Q16" s="2" t="s">
        <v>6720</v>
      </c>
      <c r="R16" s="2" t="s">
        <v>6720</v>
      </c>
    </row>
    <row r="17" spans="1:18" x14ac:dyDescent="0.45">
      <c r="A17" s="2" t="s">
        <v>143</v>
      </c>
      <c r="B17" s="2" t="s">
        <v>7036</v>
      </c>
      <c r="C17" s="2" t="s">
        <v>6732</v>
      </c>
      <c r="D17" s="2" t="s">
        <v>6733</v>
      </c>
      <c r="E17" s="2" t="s">
        <v>6734</v>
      </c>
      <c r="F17" s="2" t="s">
        <v>6666</v>
      </c>
      <c r="G17" s="2" t="s">
        <v>6735</v>
      </c>
      <c r="H17" s="2" t="s">
        <v>6736</v>
      </c>
      <c r="I17" s="2" t="s">
        <v>6737</v>
      </c>
      <c r="J17" s="2" t="s">
        <v>6670</v>
      </c>
      <c r="K17" s="2" t="s">
        <v>6738</v>
      </c>
      <c r="L17" s="2" t="s">
        <v>6739</v>
      </c>
      <c r="M17" s="2" t="s">
        <v>6740</v>
      </c>
      <c r="N17" s="2" t="s">
        <v>6741</v>
      </c>
      <c r="O17" s="2" t="s">
        <v>6742</v>
      </c>
      <c r="P17" s="2" t="s">
        <v>6743</v>
      </c>
      <c r="Q17" s="2" t="s">
        <v>6744</v>
      </c>
      <c r="R17" s="2" t="s">
        <v>6745</v>
      </c>
    </row>
    <row r="18" spans="1:18" x14ac:dyDescent="0.45">
      <c r="A18" s="2" t="s">
        <v>7037</v>
      </c>
      <c r="B18" s="2" t="s">
        <v>7038</v>
      </c>
      <c r="C18" s="2" t="s">
        <v>6663</v>
      </c>
      <c r="D18" s="2" t="s">
        <v>6747</v>
      </c>
      <c r="E18" s="2" t="s">
        <v>6748</v>
      </c>
      <c r="F18" s="2" t="s">
        <v>6714</v>
      </c>
      <c r="G18" s="2" t="s">
        <v>6749</v>
      </c>
      <c r="H18" s="2" t="s">
        <v>6750</v>
      </c>
      <c r="I18" s="2" t="s">
        <v>6751</v>
      </c>
      <c r="J18" s="2" t="s">
        <v>6752</v>
      </c>
      <c r="K18" s="2" t="s">
        <v>6753</v>
      </c>
      <c r="L18" s="2" t="s">
        <v>6754</v>
      </c>
      <c r="M18" s="2" t="s">
        <v>6755</v>
      </c>
      <c r="N18" s="2" t="s">
        <v>6756</v>
      </c>
      <c r="O18" s="2" t="s">
        <v>6757</v>
      </c>
      <c r="P18" s="2" t="s">
        <v>6758</v>
      </c>
      <c r="Q18" s="2" t="s">
        <v>6759</v>
      </c>
      <c r="R18" s="2" t="s">
        <v>6760</v>
      </c>
    </row>
    <row r="19" spans="1:18" x14ac:dyDescent="0.45">
      <c r="A19" s="2" t="s">
        <v>150</v>
      </c>
      <c r="B19" s="2" t="s">
        <v>7039</v>
      </c>
      <c r="C19" s="2" t="s">
        <v>6762</v>
      </c>
      <c r="D19" s="2" t="s">
        <v>6747</v>
      </c>
      <c r="E19" s="2" t="s">
        <v>6763</v>
      </c>
      <c r="F19" s="2" t="s">
        <v>6764</v>
      </c>
      <c r="G19" s="2" t="s">
        <v>6765</v>
      </c>
      <c r="H19" s="2" t="s">
        <v>6766</v>
      </c>
      <c r="I19" s="2" t="s">
        <v>6767</v>
      </c>
      <c r="J19" s="2" t="s">
        <v>6768</v>
      </c>
      <c r="K19" s="2" t="s">
        <v>6769</v>
      </c>
      <c r="L19" s="2" t="s">
        <v>6770</v>
      </c>
      <c r="M19" s="2" t="s">
        <v>6771</v>
      </c>
      <c r="N19" s="2" t="s">
        <v>6772</v>
      </c>
      <c r="O19" s="2" t="s">
        <v>6773</v>
      </c>
      <c r="P19" s="2" t="s">
        <v>6774</v>
      </c>
      <c r="Q19" s="2" t="s">
        <v>6775</v>
      </c>
      <c r="R19" s="2" t="s">
        <v>6776</v>
      </c>
    </row>
    <row r="20" spans="1:18" x14ac:dyDescent="0.45">
      <c r="A20" s="2" t="s">
        <v>157</v>
      </c>
      <c r="B20" s="2" t="s">
        <v>7040</v>
      </c>
      <c r="C20" s="2" t="s">
        <v>6747</v>
      </c>
      <c r="D20" s="2" t="s">
        <v>6778</v>
      </c>
      <c r="E20" s="2" t="s">
        <v>6779</v>
      </c>
      <c r="F20" s="2" t="s">
        <v>6780</v>
      </c>
      <c r="G20" s="2" t="s">
        <v>6781</v>
      </c>
      <c r="H20" s="2" t="s">
        <v>6782</v>
      </c>
      <c r="I20" s="2" t="s">
        <v>6783</v>
      </c>
      <c r="J20" s="2" t="s">
        <v>6729</v>
      </c>
      <c r="K20" s="2" t="s">
        <v>6720</v>
      </c>
      <c r="L20" s="2" t="s">
        <v>6720</v>
      </c>
      <c r="M20" s="2" t="s">
        <v>6784</v>
      </c>
      <c r="N20" s="2" t="s">
        <v>6784</v>
      </c>
      <c r="O20" s="2" t="s">
        <v>6719</v>
      </c>
      <c r="P20" s="2" t="s">
        <v>6719</v>
      </c>
      <c r="Q20" s="2" t="s">
        <v>6720</v>
      </c>
      <c r="R20" s="2" t="s">
        <v>6720</v>
      </c>
    </row>
    <row r="21" spans="1:18" x14ac:dyDescent="0.45">
      <c r="A21" s="2" t="s">
        <v>141</v>
      </c>
      <c r="B21" s="2" t="s">
        <v>7041</v>
      </c>
      <c r="C21" s="2" t="s">
        <v>6786</v>
      </c>
      <c r="D21" s="2" t="s">
        <v>6787</v>
      </c>
      <c r="E21" s="2" t="s">
        <v>6788</v>
      </c>
      <c r="F21" s="2" t="s">
        <v>6789</v>
      </c>
      <c r="G21" s="2" t="s">
        <v>6790</v>
      </c>
      <c r="H21" s="2" t="s">
        <v>6791</v>
      </c>
      <c r="I21" s="2" t="s">
        <v>6792</v>
      </c>
      <c r="J21" s="2" t="s">
        <v>6685</v>
      </c>
      <c r="K21" s="2" t="s">
        <v>6720</v>
      </c>
      <c r="L21" s="2" t="s">
        <v>6720</v>
      </c>
      <c r="M21" s="2" t="s">
        <v>6720</v>
      </c>
      <c r="N21" s="2" t="s">
        <v>6720</v>
      </c>
      <c r="O21" s="2" t="s">
        <v>6720</v>
      </c>
      <c r="P21" s="2" t="s">
        <v>6720</v>
      </c>
      <c r="Q21" s="2" t="s">
        <v>6720</v>
      </c>
      <c r="R21" s="2" t="s">
        <v>6720</v>
      </c>
    </row>
    <row r="22" spans="1:18" x14ac:dyDescent="0.45">
      <c r="A22" s="2" t="s">
        <v>154</v>
      </c>
      <c r="B22" s="2" t="s">
        <v>7042</v>
      </c>
      <c r="C22" s="2" t="s">
        <v>6712</v>
      </c>
      <c r="D22" s="2" t="s">
        <v>6795</v>
      </c>
      <c r="E22" s="2" t="s">
        <v>6796</v>
      </c>
      <c r="F22" s="2" t="s">
        <v>6666</v>
      </c>
      <c r="G22" s="2" t="s">
        <v>6797</v>
      </c>
      <c r="H22" s="2" t="s">
        <v>6798</v>
      </c>
      <c r="I22" s="2" t="s">
        <v>6799</v>
      </c>
      <c r="J22" s="2" t="s">
        <v>6701</v>
      </c>
      <c r="K22" s="2" t="s">
        <v>6800</v>
      </c>
      <c r="L22" s="2" t="s">
        <v>6801</v>
      </c>
      <c r="M22" s="2" t="s">
        <v>6802</v>
      </c>
      <c r="N22" s="2" t="s">
        <v>6803</v>
      </c>
      <c r="O22" s="2" t="s">
        <v>6804</v>
      </c>
      <c r="P22" s="2" t="s">
        <v>6805</v>
      </c>
      <c r="Q22" s="2" t="s">
        <v>6806</v>
      </c>
      <c r="R22" s="2" t="s">
        <v>6807</v>
      </c>
    </row>
    <row r="23" spans="1:18" x14ac:dyDescent="0.45">
      <c r="A23" s="2" t="s">
        <v>7043</v>
      </c>
      <c r="B23" s="2" t="s">
        <v>7044</v>
      </c>
      <c r="C23" s="2" t="s">
        <v>6695</v>
      </c>
      <c r="D23" s="2" t="s">
        <v>6809</v>
      </c>
      <c r="E23" s="2" t="s">
        <v>6700</v>
      </c>
      <c r="F23" s="2" t="s">
        <v>6810</v>
      </c>
      <c r="G23" s="2" t="s">
        <v>6811</v>
      </c>
      <c r="H23" s="2" t="s">
        <v>6812</v>
      </c>
      <c r="I23" s="2" t="s">
        <v>6813</v>
      </c>
      <c r="J23" s="2" t="s">
        <v>6729</v>
      </c>
      <c r="K23" s="2" t="s">
        <v>6814</v>
      </c>
      <c r="L23" s="2" t="s">
        <v>6815</v>
      </c>
      <c r="M23" s="2" t="s">
        <v>6816</v>
      </c>
      <c r="N23" s="2" t="s">
        <v>6817</v>
      </c>
      <c r="O23" s="2" t="s">
        <v>6818</v>
      </c>
      <c r="P23" s="2" t="s">
        <v>6819</v>
      </c>
      <c r="Q23" s="2" t="s">
        <v>6820</v>
      </c>
      <c r="R23" s="2" t="s">
        <v>6821</v>
      </c>
    </row>
    <row r="24" spans="1:18" x14ac:dyDescent="0.45">
      <c r="A24" s="2" t="s">
        <v>187</v>
      </c>
      <c r="B24" s="2" t="s">
        <v>7045</v>
      </c>
      <c r="C24" s="2" t="s">
        <v>6823</v>
      </c>
      <c r="D24" s="2" t="s">
        <v>6680</v>
      </c>
      <c r="E24" s="2" t="s">
        <v>6824</v>
      </c>
      <c r="F24" s="2" t="s">
        <v>6825</v>
      </c>
      <c r="G24" s="2" t="s">
        <v>6826</v>
      </c>
      <c r="H24" s="2" t="s">
        <v>6827</v>
      </c>
      <c r="I24" s="2" t="s">
        <v>6752</v>
      </c>
      <c r="J24" s="2" t="s">
        <v>6813</v>
      </c>
      <c r="K24" s="2" t="s">
        <v>6828</v>
      </c>
      <c r="L24" s="2" t="s">
        <v>6829</v>
      </c>
      <c r="M24" s="2" t="s">
        <v>6830</v>
      </c>
      <c r="N24" s="2" t="s">
        <v>6831</v>
      </c>
      <c r="O24" s="2" t="s">
        <v>6832</v>
      </c>
      <c r="P24" s="2" t="s">
        <v>6833</v>
      </c>
      <c r="Q24" s="2" t="s">
        <v>6834</v>
      </c>
      <c r="R24" s="2" t="s">
        <v>6835</v>
      </c>
    </row>
    <row r="25" spans="1:18" x14ac:dyDescent="0.45">
      <c r="A25" s="2" t="s">
        <v>165</v>
      </c>
      <c r="B25" s="2" t="s">
        <v>7046</v>
      </c>
      <c r="C25" s="2" t="s">
        <v>6809</v>
      </c>
      <c r="D25" s="2" t="s">
        <v>6695</v>
      </c>
      <c r="E25" s="2" t="s">
        <v>6837</v>
      </c>
      <c r="F25" s="2" t="s">
        <v>6764</v>
      </c>
      <c r="G25" s="2" t="s">
        <v>6838</v>
      </c>
      <c r="H25" s="2" t="s">
        <v>6839</v>
      </c>
      <c r="I25" s="2" t="s">
        <v>6799</v>
      </c>
      <c r="J25" s="2" t="s">
        <v>6840</v>
      </c>
      <c r="K25" s="2" t="s">
        <v>6820</v>
      </c>
      <c r="L25" s="2" t="s">
        <v>6719</v>
      </c>
      <c r="M25" s="2" t="s">
        <v>6775</v>
      </c>
      <c r="N25" s="2" t="s">
        <v>6841</v>
      </c>
      <c r="O25" s="2" t="s">
        <v>6842</v>
      </c>
      <c r="P25" s="2" t="s">
        <v>6821</v>
      </c>
      <c r="Q25" s="2" t="s">
        <v>6843</v>
      </c>
      <c r="R25" s="2" t="s">
        <v>6784</v>
      </c>
    </row>
    <row r="26" spans="1:18" x14ac:dyDescent="0.45">
      <c r="A26" s="2" t="s">
        <v>185</v>
      </c>
      <c r="B26" s="2" t="s">
        <v>7047</v>
      </c>
      <c r="C26" s="2" t="s">
        <v>6664</v>
      </c>
      <c r="D26" s="2" t="s">
        <v>6778</v>
      </c>
      <c r="E26" s="2" t="s">
        <v>6845</v>
      </c>
      <c r="F26" s="2" t="s">
        <v>6846</v>
      </c>
      <c r="G26" s="2" t="s">
        <v>6847</v>
      </c>
      <c r="H26" s="2" t="s">
        <v>6848</v>
      </c>
      <c r="I26" s="2" t="s">
        <v>6849</v>
      </c>
      <c r="J26" s="2" t="s">
        <v>6850</v>
      </c>
      <c r="K26" s="2" t="s">
        <v>6815</v>
      </c>
      <c r="L26" s="2" t="s">
        <v>6720</v>
      </c>
      <c r="M26" s="2" t="s">
        <v>6851</v>
      </c>
      <c r="N26" s="2" t="s">
        <v>6842</v>
      </c>
      <c r="O26" s="2" t="s">
        <v>6852</v>
      </c>
      <c r="P26" s="2" t="s">
        <v>6843</v>
      </c>
      <c r="Q26" s="2" t="s">
        <v>6784</v>
      </c>
      <c r="R26" s="2" t="s">
        <v>6719</v>
      </c>
    </row>
    <row r="27" spans="1:18" x14ac:dyDescent="0.45">
      <c r="A27" s="2" t="s">
        <v>144</v>
      </c>
      <c r="B27" s="2" t="s">
        <v>7048</v>
      </c>
      <c r="C27" s="2" t="s">
        <v>6855</v>
      </c>
      <c r="D27" s="2" t="s">
        <v>6722</v>
      </c>
      <c r="E27" s="2" t="s">
        <v>6856</v>
      </c>
      <c r="F27" s="2" t="s">
        <v>6666</v>
      </c>
      <c r="G27" s="2" t="s">
        <v>6727</v>
      </c>
      <c r="H27" s="2" t="s">
        <v>6726</v>
      </c>
      <c r="I27" s="2" t="s">
        <v>6857</v>
      </c>
      <c r="J27" s="2" t="s">
        <v>6858</v>
      </c>
      <c r="K27" s="2" t="s">
        <v>6859</v>
      </c>
      <c r="L27" s="2" t="s">
        <v>6860</v>
      </c>
      <c r="M27" s="2" t="s">
        <v>6861</v>
      </c>
      <c r="N27" s="2" t="s">
        <v>6862</v>
      </c>
      <c r="O27" s="2" t="s">
        <v>6739</v>
      </c>
      <c r="P27" s="2" t="s">
        <v>6863</v>
      </c>
      <c r="Q27" s="2" t="s">
        <v>6773</v>
      </c>
      <c r="R27" s="2" t="s">
        <v>6864</v>
      </c>
    </row>
    <row r="28" spans="1:18" x14ac:dyDescent="0.45">
      <c r="A28" s="2" t="s">
        <v>193</v>
      </c>
      <c r="B28" s="2" t="s">
        <v>7049</v>
      </c>
      <c r="C28" s="2" t="s">
        <v>6778</v>
      </c>
      <c r="D28" s="2" t="s">
        <v>6809</v>
      </c>
      <c r="E28" s="2" t="s">
        <v>6866</v>
      </c>
      <c r="F28" s="2" t="s">
        <v>6867</v>
      </c>
      <c r="G28" s="2" t="s">
        <v>6868</v>
      </c>
      <c r="H28" s="2" t="s">
        <v>6869</v>
      </c>
      <c r="I28" s="2" t="s">
        <v>6870</v>
      </c>
      <c r="J28" s="2" t="s">
        <v>6718</v>
      </c>
      <c r="K28" s="2" t="s">
        <v>6828</v>
      </c>
      <c r="L28" s="2" t="s">
        <v>6753</v>
      </c>
      <c r="M28" s="2" t="s">
        <v>6871</v>
      </c>
      <c r="N28" s="2" t="s">
        <v>6872</v>
      </c>
      <c r="O28" s="2" t="s">
        <v>6873</v>
      </c>
      <c r="P28" s="2" t="s">
        <v>6874</v>
      </c>
      <c r="Q28" s="2" t="s">
        <v>6875</v>
      </c>
      <c r="R28" s="2" t="s">
        <v>6876</v>
      </c>
    </row>
    <row r="29" spans="1:18" x14ac:dyDescent="0.45">
      <c r="A29" s="2" t="s">
        <v>146</v>
      </c>
      <c r="B29" s="2" t="s">
        <v>7050</v>
      </c>
      <c r="C29" s="2" t="s">
        <v>6663</v>
      </c>
      <c r="D29" s="2" t="s">
        <v>6809</v>
      </c>
      <c r="E29" s="2" t="s">
        <v>6878</v>
      </c>
      <c r="F29" s="2" t="s">
        <v>6879</v>
      </c>
      <c r="G29" s="2" t="s">
        <v>6880</v>
      </c>
      <c r="H29" s="2" t="s">
        <v>6881</v>
      </c>
      <c r="I29" s="2" t="s">
        <v>6882</v>
      </c>
      <c r="J29" s="2" t="s">
        <v>6858</v>
      </c>
      <c r="K29" s="2" t="s">
        <v>6883</v>
      </c>
      <c r="L29" s="2" t="s">
        <v>6884</v>
      </c>
      <c r="M29" s="2" t="s">
        <v>6885</v>
      </c>
      <c r="N29" s="2" t="s">
        <v>6886</v>
      </c>
      <c r="O29" s="2" t="s">
        <v>6887</v>
      </c>
      <c r="P29" s="2" t="s">
        <v>6888</v>
      </c>
      <c r="Q29" s="2" t="s">
        <v>6704</v>
      </c>
      <c r="R29" s="2" t="s">
        <v>6851</v>
      </c>
    </row>
    <row r="30" spans="1:18" x14ac:dyDescent="0.45">
      <c r="A30" s="2" t="s">
        <v>163</v>
      </c>
      <c r="B30" s="2" t="s">
        <v>7051</v>
      </c>
      <c r="C30" s="2" t="s">
        <v>6809</v>
      </c>
      <c r="D30" s="2" t="s">
        <v>6762</v>
      </c>
      <c r="E30" s="2" t="s">
        <v>6890</v>
      </c>
      <c r="F30" s="2" t="s">
        <v>6891</v>
      </c>
      <c r="G30" s="2" t="s">
        <v>6892</v>
      </c>
      <c r="H30" s="2" t="s">
        <v>6893</v>
      </c>
      <c r="I30" s="2" t="s">
        <v>6748</v>
      </c>
      <c r="J30" s="2" t="s">
        <v>6752</v>
      </c>
      <c r="K30" s="2" t="s">
        <v>6894</v>
      </c>
      <c r="L30" s="2" t="s">
        <v>6719</v>
      </c>
      <c r="M30" s="2" t="s">
        <v>6895</v>
      </c>
      <c r="N30" s="2" t="s">
        <v>6896</v>
      </c>
      <c r="O30" s="2" t="s">
        <v>6897</v>
      </c>
      <c r="P30" s="2" t="s">
        <v>6884</v>
      </c>
      <c r="Q30" s="2" t="s">
        <v>6898</v>
      </c>
      <c r="R30" s="2" t="s">
        <v>6843</v>
      </c>
    </row>
    <row r="31" spans="1:18" x14ac:dyDescent="0.45">
      <c r="A31" s="2" t="s">
        <v>7052</v>
      </c>
      <c r="B31" s="2" t="s">
        <v>7053</v>
      </c>
      <c r="C31" s="2" t="s">
        <v>6786</v>
      </c>
      <c r="D31" s="2" t="s">
        <v>6787</v>
      </c>
      <c r="E31" s="2" t="s">
        <v>6788</v>
      </c>
      <c r="F31" s="2" t="s">
        <v>6900</v>
      </c>
      <c r="G31" s="2" t="s">
        <v>6901</v>
      </c>
      <c r="H31" s="2" t="s">
        <v>6902</v>
      </c>
      <c r="I31" s="2" t="s">
        <v>6903</v>
      </c>
      <c r="J31" s="2" t="s">
        <v>6767</v>
      </c>
      <c r="K31" s="2" t="s">
        <v>6720</v>
      </c>
      <c r="L31" s="2" t="s">
        <v>6720</v>
      </c>
      <c r="M31" s="2" t="s">
        <v>6720</v>
      </c>
      <c r="N31" s="2" t="s">
        <v>6720</v>
      </c>
      <c r="O31" s="2" t="s">
        <v>6720</v>
      </c>
      <c r="P31" s="2" t="s">
        <v>6720</v>
      </c>
      <c r="Q31" s="2" t="s">
        <v>6720</v>
      </c>
      <c r="R31" s="2" t="s">
        <v>6720</v>
      </c>
    </row>
  </sheetData>
  <phoneticPr fontId="4"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4F288-0043-4980-AF16-71A935C819AA}">
  <sheetPr>
    <tabColor rgb="FFFFC000"/>
  </sheetPr>
  <dimension ref="A1:V576"/>
  <sheetViews>
    <sheetView topLeftCell="D1" workbookViewId="0">
      <selection activeCell="K31" sqref="K31"/>
    </sheetView>
  </sheetViews>
  <sheetFormatPr defaultRowHeight="14.25" x14ac:dyDescent="0.45"/>
  <sheetData>
    <row r="1" spans="1:22" x14ac:dyDescent="0.45">
      <c r="A1" t="s">
        <v>216</v>
      </c>
      <c r="B1" t="s">
        <v>217</v>
      </c>
      <c r="C1" t="s">
        <v>133</v>
      </c>
      <c r="D1" t="s">
        <v>218</v>
      </c>
      <c r="E1" t="s">
        <v>219</v>
      </c>
      <c r="F1" t="s">
        <v>220</v>
      </c>
      <c r="G1" t="s">
        <v>221</v>
      </c>
      <c r="H1" t="s">
        <v>222</v>
      </c>
      <c r="I1" t="s">
        <v>223</v>
      </c>
      <c r="J1" t="s">
        <v>224</v>
      </c>
      <c r="K1" t="s">
        <v>225</v>
      </c>
      <c r="L1" t="s">
        <v>226</v>
      </c>
      <c r="M1" t="s">
        <v>227</v>
      </c>
      <c r="N1" t="s">
        <v>228</v>
      </c>
      <c r="O1" t="s">
        <v>229</v>
      </c>
      <c r="P1" t="s">
        <v>230</v>
      </c>
      <c r="Q1" t="s">
        <v>231</v>
      </c>
      <c r="R1" t="s">
        <v>232</v>
      </c>
      <c r="S1" t="s">
        <v>233</v>
      </c>
      <c r="T1" t="s">
        <v>234</v>
      </c>
      <c r="U1" t="s">
        <v>235</v>
      </c>
      <c r="V1" t="s">
        <v>236</v>
      </c>
    </row>
    <row r="2" spans="1:22" x14ac:dyDescent="0.45">
      <c r="A2">
        <v>1</v>
      </c>
      <c r="B2" t="s">
        <v>237</v>
      </c>
      <c r="C2" t="s">
        <v>178</v>
      </c>
      <c r="D2">
        <v>56</v>
      </c>
      <c r="E2">
        <v>241</v>
      </c>
      <c r="F2">
        <v>18</v>
      </c>
      <c r="G2">
        <v>40</v>
      </c>
      <c r="H2">
        <v>46</v>
      </c>
      <c r="I2">
        <v>2</v>
      </c>
      <c r="J2" s="3">
        <v>0.161</v>
      </c>
      <c r="K2" s="3">
        <v>0.26100000000000001</v>
      </c>
      <c r="L2">
        <v>0.32700000000000001</v>
      </c>
      <c r="M2">
        <v>0.32200000000000001</v>
      </c>
      <c r="N2">
        <v>0.28399999999999997</v>
      </c>
      <c r="O2">
        <v>0.40400000000000003</v>
      </c>
      <c r="P2">
        <v>0.61</v>
      </c>
      <c r="Q2">
        <v>0.42499999999999999</v>
      </c>
      <c r="R2">
        <v>182</v>
      </c>
      <c r="S2">
        <v>-0.1</v>
      </c>
      <c r="T2">
        <v>22.8</v>
      </c>
      <c r="U2">
        <v>0.2</v>
      </c>
      <c r="V2">
        <v>3.2</v>
      </c>
    </row>
    <row r="3" spans="1:22" x14ac:dyDescent="0.45">
      <c r="A3">
        <v>2</v>
      </c>
      <c r="B3" t="s">
        <v>238</v>
      </c>
      <c r="C3" t="s">
        <v>178</v>
      </c>
      <c r="D3">
        <v>55</v>
      </c>
      <c r="E3">
        <v>239</v>
      </c>
      <c r="F3">
        <v>12</v>
      </c>
      <c r="G3">
        <v>39</v>
      </c>
      <c r="H3">
        <v>37</v>
      </c>
      <c r="I3">
        <v>4</v>
      </c>
      <c r="J3" s="3">
        <v>0.192</v>
      </c>
      <c r="K3" s="3">
        <v>0.161</v>
      </c>
      <c r="L3">
        <v>0.25600000000000001</v>
      </c>
      <c r="M3">
        <v>0.29799999999999999</v>
      </c>
      <c r="N3">
        <v>0.28599999999999998</v>
      </c>
      <c r="O3">
        <v>0.42499999999999999</v>
      </c>
      <c r="P3">
        <v>0.54200000000000004</v>
      </c>
      <c r="Q3">
        <v>0.41299999999999998</v>
      </c>
      <c r="R3">
        <v>173</v>
      </c>
      <c r="S3">
        <v>-0.4</v>
      </c>
      <c r="T3">
        <v>20</v>
      </c>
      <c r="U3">
        <v>-2.5</v>
      </c>
      <c r="V3">
        <v>2.6</v>
      </c>
    </row>
    <row r="4" spans="1:22" x14ac:dyDescent="0.45">
      <c r="A4">
        <v>3</v>
      </c>
      <c r="B4" t="s">
        <v>239</v>
      </c>
      <c r="C4" t="s">
        <v>21</v>
      </c>
      <c r="D4">
        <v>58</v>
      </c>
      <c r="E4">
        <v>250</v>
      </c>
      <c r="F4">
        <v>12</v>
      </c>
      <c r="G4">
        <v>41</v>
      </c>
      <c r="H4">
        <v>36</v>
      </c>
      <c r="I4">
        <v>6</v>
      </c>
      <c r="J4" s="3">
        <v>0.108</v>
      </c>
      <c r="K4" s="3">
        <v>0.24199999999999999</v>
      </c>
      <c r="L4">
        <v>0.23599999999999999</v>
      </c>
      <c r="M4">
        <v>0.317</v>
      </c>
      <c r="N4">
        <v>0.26800000000000002</v>
      </c>
      <c r="O4">
        <v>0.35399999999999998</v>
      </c>
      <c r="P4">
        <v>0.504</v>
      </c>
      <c r="Q4">
        <v>0.36899999999999999</v>
      </c>
      <c r="R4">
        <v>143</v>
      </c>
      <c r="S4">
        <v>0.1</v>
      </c>
      <c r="T4">
        <v>12.7</v>
      </c>
      <c r="U4">
        <v>4.4000000000000004</v>
      </c>
      <c r="V4">
        <v>2.6</v>
      </c>
    </row>
    <row r="5" spans="1:22" x14ac:dyDescent="0.45">
      <c r="A5">
        <v>4</v>
      </c>
      <c r="B5" t="s">
        <v>241</v>
      </c>
      <c r="C5" t="s">
        <v>155</v>
      </c>
      <c r="D5">
        <v>57</v>
      </c>
      <c r="E5">
        <v>246</v>
      </c>
      <c r="F5">
        <v>10</v>
      </c>
      <c r="G5">
        <v>39</v>
      </c>
      <c r="H5">
        <v>36</v>
      </c>
      <c r="I5">
        <v>13</v>
      </c>
      <c r="J5" s="3">
        <v>6.3E-2</v>
      </c>
      <c r="K5" s="3">
        <v>0.18</v>
      </c>
      <c r="L5">
        <v>0.22</v>
      </c>
      <c r="M5">
        <v>0.33100000000000002</v>
      </c>
      <c r="N5">
        <v>0.29699999999999999</v>
      </c>
      <c r="O5">
        <v>0.34599999999999997</v>
      </c>
      <c r="P5">
        <v>0.51700000000000002</v>
      </c>
      <c r="Q5">
        <v>0.36699999999999999</v>
      </c>
      <c r="R5">
        <v>136</v>
      </c>
      <c r="S5">
        <v>0.4</v>
      </c>
      <c r="T5">
        <v>10.6</v>
      </c>
      <c r="U5">
        <v>4.5</v>
      </c>
      <c r="V5">
        <v>2.4</v>
      </c>
    </row>
    <row r="6" spans="1:22" x14ac:dyDescent="0.45">
      <c r="A6">
        <v>5</v>
      </c>
      <c r="B6" t="s">
        <v>242</v>
      </c>
      <c r="C6" t="s">
        <v>10</v>
      </c>
      <c r="D6">
        <v>58</v>
      </c>
      <c r="E6">
        <v>250</v>
      </c>
      <c r="F6">
        <v>10</v>
      </c>
      <c r="G6">
        <v>36</v>
      </c>
      <c r="H6">
        <v>34</v>
      </c>
      <c r="I6">
        <v>9</v>
      </c>
      <c r="J6" s="3">
        <v>9.0999999999999998E-2</v>
      </c>
      <c r="K6" s="3">
        <v>0.18099999999999999</v>
      </c>
      <c r="L6">
        <v>0.20100000000000001</v>
      </c>
      <c r="M6">
        <v>0.27400000000000002</v>
      </c>
      <c r="N6">
        <v>0.254</v>
      </c>
      <c r="O6">
        <v>0.33400000000000002</v>
      </c>
      <c r="P6">
        <v>0.45600000000000002</v>
      </c>
      <c r="Q6">
        <v>0.34200000000000003</v>
      </c>
      <c r="R6">
        <v>126</v>
      </c>
      <c r="S6">
        <v>0.7</v>
      </c>
      <c r="T6">
        <v>8.4</v>
      </c>
      <c r="U6">
        <v>5.9</v>
      </c>
      <c r="V6">
        <v>2.4</v>
      </c>
    </row>
    <row r="7" spans="1:22" x14ac:dyDescent="0.45">
      <c r="A7">
        <v>6</v>
      </c>
      <c r="B7" t="s">
        <v>245</v>
      </c>
      <c r="C7" t="s">
        <v>73</v>
      </c>
      <c r="D7">
        <v>57</v>
      </c>
      <c r="E7">
        <v>245</v>
      </c>
      <c r="F7">
        <v>9</v>
      </c>
      <c r="G7">
        <v>39</v>
      </c>
      <c r="H7">
        <v>32</v>
      </c>
      <c r="I7">
        <v>10</v>
      </c>
      <c r="J7" s="3">
        <v>6.5000000000000002E-2</v>
      </c>
      <c r="K7" s="3">
        <v>0.19400000000000001</v>
      </c>
      <c r="L7">
        <v>0.192</v>
      </c>
      <c r="M7">
        <v>0.34300000000000003</v>
      </c>
      <c r="N7">
        <v>0.3</v>
      </c>
      <c r="O7">
        <v>0.35099999999999998</v>
      </c>
      <c r="P7">
        <v>0.49199999999999999</v>
      </c>
      <c r="Q7">
        <v>0.36399999999999999</v>
      </c>
      <c r="R7">
        <v>136</v>
      </c>
      <c r="S7">
        <v>1.3</v>
      </c>
      <c r="T7">
        <v>11.6</v>
      </c>
      <c r="U7">
        <v>2.1</v>
      </c>
      <c r="V7">
        <v>2.2999999999999998</v>
      </c>
    </row>
    <row r="8" spans="1:22" x14ac:dyDescent="0.45">
      <c r="A8">
        <v>7</v>
      </c>
      <c r="B8" t="s">
        <v>253</v>
      </c>
      <c r="C8" t="s">
        <v>73</v>
      </c>
      <c r="D8">
        <v>55</v>
      </c>
      <c r="E8">
        <v>237</v>
      </c>
      <c r="F8">
        <v>12</v>
      </c>
      <c r="G8">
        <v>37</v>
      </c>
      <c r="H8">
        <v>37</v>
      </c>
      <c r="I8">
        <v>4</v>
      </c>
      <c r="J8" s="3">
        <v>0.14199999999999999</v>
      </c>
      <c r="K8" s="3">
        <v>0.21099999999999999</v>
      </c>
      <c r="L8">
        <v>0.255</v>
      </c>
      <c r="M8">
        <v>0.31900000000000001</v>
      </c>
      <c r="N8">
        <v>0.28399999999999997</v>
      </c>
      <c r="O8">
        <v>0.38700000000000001</v>
      </c>
      <c r="P8">
        <v>0.53900000000000003</v>
      </c>
      <c r="Q8">
        <v>0.39200000000000002</v>
      </c>
      <c r="R8">
        <v>155</v>
      </c>
      <c r="S8">
        <v>-0.2</v>
      </c>
      <c r="T8">
        <v>15.1</v>
      </c>
      <c r="U8">
        <v>-3.1</v>
      </c>
      <c r="V8">
        <v>2.1</v>
      </c>
    </row>
    <row r="9" spans="1:22" x14ac:dyDescent="0.45">
      <c r="A9">
        <v>8</v>
      </c>
      <c r="B9" t="s">
        <v>244</v>
      </c>
      <c r="C9" t="s">
        <v>191</v>
      </c>
      <c r="D9">
        <v>52</v>
      </c>
      <c r="E9">
        <v>224</v>
      </c>
      <c r="F9">
        <v>13</v>
      </c>
      <c r="G9">
        <v>35</v>
      </c>
      <c r="H9">
        <v>38</v>
      </c>
      <c r="I9">
        <v>1</v>
      </c>
      <c r="J9" s="3">
        <v>0.11700000000000001</v>
      </c>
      <c r="K9" s="3">
        <v>0.184</v>
      </c>
      <c r="L9">
        <v>0.27600000000000002</v>
      </c>
      <c r="M9">
        <v>0.31900000000000001</v>
      </c>
      <c r="N9">
        <v>0.29899999999999999</v>
      </c>
      <c r="O9">
        <v>0.39100000000000001</v>
      </c>
      <c r="P9">
        <v>0.57499999999999996</v>
      </c>
      <c r="Q9">
        <v>0.40699999999999997</v>
      </c>
      <c r="R9">
        <v>168</v>
      </c>
      <c r="S9">
        <v>-0.3</v>
      </c>
      <c r="T9">
        <v>17.5</v>
      </c>
      <c r="U9">
        <v>-4.8</v>
      </c>
      <c r="V9">
        <v>2.1</v>
      </c>
    </row>
    <row r="10" spans="1:22" x14ac:dyDescent="0.45">
      <c r="A10">
        <v>9</v>
      </c>
      <c r="B10" t="s">
        <v>249</v>
      </c>
      <c r="C10" t="s">
        <v>170</v>
      </c>
      <c r="D10">
        <v>58</v>
      </c>
      <c r="E10">
        <v>250</v>
      </c>
      <c r="F10">
        <v>11</v>
      </c>
      <c r="G10">
        <v>37</v>
      </c>
      <c r="H10">
        <v>40</v>
      </c>
      <c r="I10">
        <v>9</v>
      </c>
      <c r="J10" s="3">
        <v>9.5000000000000001E-2</v>
      </c>
      <c r="K10" s="3">
        <v>0.123</v>
      </c>
      <c r="L10">
        <v>0.22500000000000001</v>
      </c>
      <c r="M10">
        <v>0.27400000000000002</v>
      </c>
      <c r="N10">
        <v>0.27400000000000002</v>
      </c>
      <c r="O10">
        <v>0.34499999999999997</v>
      </c>
      <c r="P10">
        <v>0.499</v>
      </c>
      <c r="Q10">
        <v>0.35599999999999998</v>
      </c>
      <c r="R10">
        <v>134</v>
      </c>
      <c r="S10">
        <v>0.7</v>
      </c>
      <c r="T10">
        <v>10.5</v>
      </c>
      <c r="U10">
        <v>1.3</v>
      </c>
      <c r="V10">
        <v>2.1</v>
      </c>
    </row>
    <row r="11" spans="1:22" x14ac:dyDescent="0.45">
      <c r="A11">
        <v>10</v>
      </c>
      <c r="B11" t="s">
        <v>246</v>
      </c>
      <c r="C11" t="s">
        <v>46</v>
      </c>
      <c r="D11">
        <v>55</v>
      </c>
      <c r="E11">
        <v>239</v>
      </c>
      <c r="F11">
        <v>15</v>
      </c>
      <c r="G11">
        <v>37</v>
      </c>
      <c r="H11">
        <v>44</v>
      </c>
      <c r="I11">
        <v>9</v>
      </c>
      <c r="J11" s="3">
        <v>0.128</v>
      </c>
      <c r="K11" s="3">
        <v>0.23699999999999999</v>
      </c>
      <c r="L11">
        <v>0.29899999999999999</v>
      </c>
      <c r="M11">
        <v>0.312</v>
      </c>
      <c r="N11">
        <v>0.27900000000000003</v>
      </c>
      <c r="O11">
        <v>0.374</v>
      </c>
      <c r="P11">
        <v>0.57799999999999996</v>
      </c>
      <c r="Q11">
        <v>0.39700000000000002</v>
      </c>
      <c r="R11">
        <v>162</v>
      </c>
      <c r="S11">
        <v>0.4</v>
      </c>
      <c r="T11">
        <v>17.600000000000001</v>
      </c>
      <c r="U11">
        <v>-6</v>
      </c>
      <c r="V11">
        <v>2</v>
      </c>
    </row>
    <row r="12" spans="1:22" x14ac:dyDescent="0.45">
      <c r="A12">
        <v>11</v>
      </c>
      <c r="B12" t="s">
        <v>110</v>
      </c>
      <c r="C12" t="s">
        <v>107</v>
      </c>
      <c r="D12">
        <v>59</v>
      </c>
      <c r="E12">
        <v>254</v>
      </c>
      <c r="F12">
        <v>12</v>
      </c>
      <c r="G12">
        <v>36</v>
      </c>
      <c r="H12">
        <v>36</v>
      </c>
      <c r="I12">
        <v>1</v>
      </c>
      <c r="J12" s="3">
        <v>8.5000000000000006E-2</v>
      </c>
      <c r="K12" s="3">
        <v>0.24399999999999999</v>
      </c>
      <c r="L12">
        <v>0.224</v>
      </c>
      <c r="M12">
        <v>0.32400000000000001</v>
      </c>
      <c r="N12">
        <v>0.27400000000000002</v>
      </c>
      <c r="O12">
        <v>0.34399999999999997</v>
      </c>
      <c r="P12">
        <v>0.498</v>
      </c>
      <c r="Q12">
        <v>0.36099999999999999</v>
      </c>
      <c r="R12">
        <v>133</v>
      </c>
      <c r="S12">
        <v>-0.4</v>
      </c>
      <c r="T12">
        <v>9.5</v>
      </c>
      <c r="U12">
        <v>0.5</v>
      </c>
      <c r="V12">
        <v>1.9</v>
      </c>
    </row>
    <row r="13" spans="1:22" x14ac:dyDescent="0.45">
      <c r="A13">
        <v>12</v>
      </c>
      <c r="B13" t="s">
        <v>259</v>
      </c>
      <c r="C13" t="s">
        <v>18</v>
      </c>
      <c r="D13">
        <v>55</v>
      </c>
      <c r="E13">
        <v>236</v>
      </c>
      <c r="F13">
        <v>9</v>
      </c>
      <c r="G13">
        <v>33</v>
      </c>
      <c r="H13">
        <v>31</v>
      </c>
      <c r="I13">
        <v>3</v>
      </c>
      <c r="J13" s="3">
        <v>9.8000000000000004E-2</v>
      </c>
      <c r="K13" s="3">
        <v>0.17</v>
      </c>
      <c r="L13">
        <v>0.20799999999999999</v>
      </c>
      <c r="M13">
        <v>0.311</v>
      </c>
      <c r="N13">
        <v>0.28499999999999998</v>
      </c>
      <c r="O13">
        <v>0.35799999999999998</v>
      </c>
      <c r="P13">
        <v>0.49299999999999999</v>
      </c>
      <c r="Q13">
        <v>0.36399999999999999</v>
      </c>
      <c r="R13">
        <v>136</v>
      </c>
      <c r="S13">
        <v>-0.1</v>
      </c>
      <c r="T13">
        <v>10</v>
      </c>
      <c r="U13">
        <v>0.7</v>
      </c>
      <c r="V13">
        <v>1.9</v>
      </c>
    </row>
    <row r="14" spans="1:22" x14ac:dyDescent="0.45">
      <c r="A14">
        <v>13</v>
      </c>
      <c r="B14" t="s">
        <v>250</v>
      </c>
      <c r="C14" t="s">
        <v>56</v>
      </c>
      <c r="D14">
        <v>57</v>
      </c>
      <c r="E14">
        <v>247</v>
      </c>
      <c r="F14">
        <v>10</v>
      </c>
      <c r="G14">
        <v>32</v>
      </c>
      <c r="H14">
        <v>36</v>
      </c>
      <c r="I14">
        <v>4</v>
      </c>
      <c r="J14" s="3">
        <v>0.106</v>
      </c>
      <c r="K14" s="3">
        <v>0.247</v>
      </c>
      <c r="L14">
        <v>0.20399999999999999</v>
      </c>
      <c r="M14">
        <v>0.29599999999999999</v>
      </c>
      <c r="N14">
        <v>0.249</v>
      </c>
      <c r="O14">
        <v>0.32900000000000001</v>
      </c>
      <c r="P14">
        <v>0.45300000000000001</v>
      </c>
      <c r="Q14">
        <v>0.33800000000000002</v>
      </c>
      <c r="R14">
        <v>119</v>
      </c>
      <c r="S14">
        <v>-0.2</v>
      </c>
      <c r="T14">
        <v>5.2</v>
      </c>
      <c r="U14">
        <v>4.8</v>
      </c>
      <c r="V14">
        <v>1.9</v>
      </c>
    </row>
    <row r="15" spans="1:22" x14ac:dyDescent="0.45">
      <c r="A15">
        <v>14</v>
      </c>
      <c r="B15" t="s">
        <v>256</v>
      </c>
      <c r="C15" t="s">
        <v>28</v>
      </c>
      <c r="D15">
        <v>58</v>
      </c>
      <c r="E15">
        <v>250</v>
      </c>
      <c r="F15">
        <v>13</v>
      </c>
      <c r="G15">
        <v>38</v>
      </c>
      <c r="H15">
        <v>41</v>
      </c>
      <c r="I15">
        <v>1</v>
      </c>
      <c r="J15" s="3">
        <v>9.8000000000000004E-2</v>
      </c>
      <c r="K15" s="3">
        <v>0.20499999999999999</v>
      </c>
      <c r="L15">
        <v>0.253</v>
      </c>
      <c r="M15">
        <v>0.313</v>
      </c>
      <c r="N15">
        <v>0.28399999999999997</v>
      </c>
      <c r="O15">
        <v>0.35899999999999999</v>
      </c>
      <c r="P15">
        <v>0.53800000000000003</v>
      </c>
      <c r="Q15">
        <v>0.378</v>
      </c>
      <c r="R15">
        <v>141</v>
      </c>
      <c r="S15">
        <v>-0.3</v>
      </c>
      <c r="T15">
        <v>11.6</v>
      </c>
      <c r="U15">
        <v>-1.5</v>
      </c>
      <c r="V15">
        <v>1.9</v>
      </c>
    </row>
    <row r="16" spans="1:22" x14ac:dyDescent="0.45">
      <c r="A16">
        <v>15</v>
      </c>
      <c r="B16" t="s">
        <v>252</v>
      </c>
      <c r="C16" t="s">
        <v>130</v>
      </c>
      <c r="D16">
        <v>49</v>
      </c>
      <c r="E16">
        <v>211</v>
      </c>
      <c r="F16">
        <v>10</v>
      </c>
      <c r="G16">
        <v>29</v>
      </c>
      <c r="H16">
        <v>30</v>
      </c>
      <c r="I16">
        <v>1</v>
      </c>
      <c r="J16" s="3">
        <v>0.10299999999999999</v>
      </c>
      <c r="K16" s="3">
        <v>0.16500000000000001</v>
      </c>
      <c r="L16">
        <v>0.219</v>
      </c>
      <c r="M16">
        <v>0.30499999999999999</v>
      </c>
      <c r="N16">
        <v>0.28699999999999998</v>
      </c>
      <c r="O16">
        <v>0.36599999999999999</v>
      </c>
      <c r="P16">
        <v>0.50600000000000001</v>
      </c>
      <c r="Q16">
        <v>0.371</v>
      </c>
      <c r="R16">
        <v>140</v>
      </c>
      <c r="S16">
        <v>-0.3</v>
      </c>
      <c r="T16">
        <v>9.4</v>
      </c>
      <c r="U16">
        <v>1.4</v>
      </c>
      <c r="V16">
        <v>1.8</v>
      </c>
    </row>
    <row r="17" spans="1:22" x14ac:dyDescent="0.45">
      <c r="A17">
        <v>16</v>
      </c>
      <c r="B17" t="s">
        <v>251</v>
      </c>
      <c r="C17" t="s">
        <v>46</v>
      </c>
      <c r="D17">
        <v>48</v>
      </c>
      <c r="E17">
        <v>192</v>
      </c>
      <c r="F17">
        <v>7</v>
      </c>
      <c r="G17">
        <v>26</v>
      </c>
      <c r="H17">
        <v>28</v>
      </c>
      <c r="I17">
        <v>0</v>
      </c>
      <c r="J17" s="3">
        <v>0.107</v>
      </c>
      <c r="K17" s="3">
        <v>0.17699999999999999</v>
      </c>
      <c r="L17">
        <v>0.19700000000000001</v>
      </c>
      <c r="M17">
        <v>0.28199999999999997</v>
      </c>
      <c r="N17">
        <v>0.25900000000000001</v>
      </c>
      <c r="O17">
        <v>0.35199999999999998</v>
      </c>
      <c r="P17">
        <v>0.45600000000000002</v>
      </c>
      <c r="Q17">
        <v>0.35</v>
      </c>
      <c r="R17">
        <v>129</v>
      </c>
      <c r="S17">
        <v>-0.4</v>
      </c>
      <c r="T17">
        <v>6.2</v>
      </c>
      <c r="U17">
        <v>5</v>
      </c>
      <c r="V17">
        <v>1.8</v>
      </c>
    </row>
    <row r="18" spans="1:22" x14ac:dyDescent="0.45">
      <c r="A18">
        <v>17</v>
      </c>
      <c r="B18" t="s">
        <v>261</v>
      </c>
      <c r="C18" t="s">
        <v>21</v>
      </c>
      <c r="D18">
        <v>54</v>
      </c>
      <c r="E18">
        <v>218</v>
      </c>
      <c r="F18">
        <v>7</v>
      </c>
      <c r="G18">
        <v>28</v>
      </c>
      <c r="H18">
        <v>28</v>
      </c>
      <c r="I18">
        <v>1</v>
      </c>
      <c r="J18" s="3">
        <v>0.113</v>
      </c>
      <c r="K18" s="3">
        <v>0.157</v>
      </c>
      <c r="L18">
        <v>0.17499999999999999</v>
      </c>
      <c r="M18">
        <v>0.28799999999999998</v>
      </c>
      <c r="N18">
        <v>0.26600000000000001</v>
      </c>
      <c r="O18">
        <v>0.35199999999999998</v>
      </c>
      <c r="P18">
        <v>0.441</v>
      </c>
      <c r="Q18">
        <v>0.34499999999999997</v>
      </c>
      <c r="R18">
        <v>127</v>
      </c>
      <c r="S18">
        <v>-0.4</v>
      </c>
      <c r="T18">
        <v>6.4</v>
      </c>
      <c r="U18">
        <v>4.0999999999999996</v>
      </c>
      <c r="V18">
        <v>1.8</v>
      </c>
    </row>
    <row r="19" spans="1:22" x14ac:dyDescent="0.45">
      <c r="A19">
        <v>18</v>
      </c>
      <c r="B19" t="s">
        <v>248</v>
      </c>
      <c r="C19" t="s">
        <v>46</v>
      </c>
      <c r="D19">
        <v>53</v>
      </c>
      <c r="E19">
        <v>229</v>
      </c>
      <c r="F19">
        <v>8</v>
      </c>
      <c r="G19">
        <v>36</v>
      </c>
      <c r="H19">
        <v>33</v>
      </c>
      <c r="I19">
        <v>4</v>
      </c>
      <c r="J19" s="3">
        <v>0.11799999999999999</v>
      </c>
      <c r="K19" s="3">
        <v>0.157</v>
      </c>
      <c r="L19">
        <v>0.20499999999999999</v>
      </c>
      <c r="M19">
        <v>0.32200000000000001</v>
      </c>
      <c r="N19">
        <v>0.29599999999999999</v>
      </c>
      <c r="O19">
        <v>0.38800000000000001</v>
      </c>
      <c r="P19">
        <v>0.5</v>
      </c>
      <c r="Q19">
        <v>0.379</v>
      </c>
      <c r="R19">
        <v>150</v>
      </c>
      <c r="S19">
        <v>0.1</v>
      </c>
      <c r="T19">
        <v>13.4</v>
      </c>
      <c r="U19">
        <v>-3.9</v>
      </c>
      <c r="V19">
        <v>1.8</v>
      </c>
    </row>
    <row r="20" spans="1:22" x14ac:dyDescent="0.45">
      <c r="A20">
        <v>19</v>
      </c>
      <c r="B20" t="s">
        <v>260</v>
      </c>
      <c r="C20" t="s">
        <v>191</v>
      </c>
      <c r="D20">
        <v>58</v>
      </c>
      <c r="E20">
        <v>250</v>
      </c>
      <c r="F20">
        <v>8</v>
      </c>
      <c r="G20">
        <v>33</v>
      </c>
      <c r="H20">
        <v>32</v>
      </c>
      <c r="I20">
        <v>1</v>
      </c>
      <c r="J20" s="3">
        <v>0.113</v>
      </c>
      <c r="K20" s="3">
        <v>0.127</v>
      </c>
      <c r="L20">
        <v>0.17599999999999999</v>
      </c>
      <c r="M20">
        <v>0.27400000000000002</v>
      </c>
      <c r="N20">
        <v>0.26300000000000001</v>
      </c>
      <c r="O20">
        <v>0.35299999999999998</v>
      </c>
      <c r="P20">
        <v>0.44</v>
      </c>
      <c r="Q20">
        <v>0.34699999999999998</v>
      </c>
      <c r="R20">
        <v>126</v>
      </c>
      <c r="S20">
        <v>-0.4</v>
      </c>
      <c r="T20">
        <v>7.3</v>
      </c>
      <c r="U20">
        <v>1.9</v>
      </c>
      <c r="V20">
        <v>1.8</v>
      </c>
    </row>
    <row r="21" spans="1:22" x14ac:dyDescent="0.45">
      <c r="A21">
        <v>20</v>
      </c>
      <c r="B21" t="s">
        <v>62</v>
      </c>
      <c r="C21" t="s">
        <v>59</v>
      </c>
      <c r="D21">
        <v>49</v>
      </c>
      <c r="E21">
        <v>210</v>
      </c>
      <c r="F21">
        <v>10</v>
      </c>
      <c r="G21">
        <v>31</v>
      </c>
      <c r="H21">
        <v>33</v>
      </c>
      <c r="I21">
        <v>4</v>
      </c>
      <c r="J21" s="3">
        <v>7.9000000000000001E-2</v>
      </c>
      <c r="K21" s="3">
        <v>0.22500000000000001</v>
      </c>
      <c r="L21">
        <v>0.22800000000000001</v>
      </c>
      <c r="M21">
        <v>0.308</v>
      </c>
      <c r="N21">
        <v>0.27100000000000002</v>
      </c>
      <c r="O21">
        <v>0.33200000000000002</v>
      </c>
      <c r="P21">
        <v>0.499</v>
      </c>
      <c r="Q21">
        <v>0.35599999999999998</v>
      </c>
      <c r="R21">
        <v>133</v>
      </c>
      <c r="S21">
        <v>0.1</v>
      </c>
      <c r="T21">
        <v>8.1999999999999993</v>
      </c>
      <c r="U21">
        <v>1.8</v>
      </c>
      <c r="V21">
        <v>1.7</v>
      </c>
    </row>
    <row r="22" spans="1:22" x14ac:dyDescent="0.45">
      <c r="A22">
        <v>21</v>
      </c>
      <c r="B22" t="s">
        <v>258</v>
      </c>
      <c r="C22" t="s">
        <v>130</v>
      </c>
      <c r="D22">
        <v>57</v>
      </c>
      <c r="E22">
        <v>246</v>
      </c>
      <c r="F22">
        <v>9</v>
      </c>
      <c r="G22">
        <v>37</v>
      </c>
      <c r="H22">
        <v>31</v>
      </c>
      <c r="I22">
        <v>3</v>
      </c>
      <c r="J22" s="3">
        <v>9.4E-2</v>
      </c>
      <c r="K22" s="3">
        <v>0.15</v>
      </c>
      <c r="L22">
        <v>0.18</v>
      </c>
      <c r="M22">
        <v>0.27400000000000002</v>
      </c>
      <c r="N22">
        <v>0.25900000000000001</v>
      </c>
      <c r="O22">
        <v>0.33</v>
      </c>
      <c r="P22">
        <v>0.439</v>
      </c>
      <c r="Q22">
        <v>0.33400000000000002</v>
      </c>
      <c r="R22">
        <v>115</v>
      </c>
      <c r="S22">
        <v>-0.1</v>
      </c>
      <c r="T22">
        <v>4.0999999999999996</v>
      </c>
      <c r="U22">
        <v>4.5999999999999996</v>
      </c>
      <c r="V22">
        <v>1.7</v>
      </c>
    </row>
    <row r="23" spans="1:22" x14ac:dyDescent="0.45">
      <c r="A23">
        <v>22</v>
      </c>
      <c r="B23" t="s">
        <v>266</v>
      </c>
      <c r="C23" t="s">
        <v>16</v>
      </c>
      <c r="D23">
        <v>56</v>
      </c>
      <c r="E23">
        <v>241</v>
      </c>
      <c r="F23">
        <v>9</v>
      </c>
      <c r="G23">
        <v>33</v>
      </c>
      <c r="H23">
        <v>26</v>
      </c>
      <c r="I23">
        <v>3</v>
      </c>
      <c r="J23" s="3">
        <v>0.113</v>
      </c>
      <c r="K23" s="3">
        <v>0.26400000000000001</v>
      </c>
      <c r="L23">
        <v>0.189</v>
      </c>
      <c r="M23">
        <v>0.29799999999999999</v>
      </c>
      <c r="N23">
        <v>0.23799999999999999</v>
      </c>
      <c r="O23">
        <v>0.33100000000000002</v>
      </c>
      <c r="P23">
        <v>0.42699999999999999</v>
      </c>
      <c r="Q23">
        <v>0.33100000000000002</v>
      </c>
      <c r="R23">
        <v>118</v>
      </c>
      <c r="S23">
        <v>-0.1</v>
      </c>
      <c r="T23">
        <v>5</v>
      </c>
      <c r="U23">
        <v>3</v>
      </c>
      <c r="V23">
        <v>1.7</v>
      </c>
    </row>
    <row r="24" spans="1:22" x14ac:dyDescent="0.45">
      <c r="A24">
        <v>23</v>
      </c>
      <c r="B24" t="s">
        <v>267</v>
      </c>
      <c r="C24" t="s">
        <v>191</v>
      </c>
      <c r="D24">
        <v>57</v>
      </c>
      <c r="E24">
        <v>245</v>
      </c>
      <c r="F24">
        <v>9</v>
      </c>
      <c r="G24">
        <v>37</v>
      </c>
      <c r="H24">
        <v>29</v>
      </c>
      <c r="I24">
        <v>6</v>
      </c>
      <c r="J24" s="3">
        <v>0.08</v>
      </c>
      <c r="K24" s="3">
        <v>0.16800000000000001</v>
      </c>
      <c r="L24">
        <v>0.17299999999999999</v>
      </c>
      <c r="M24">
        <v>0.32</v>
      </c>
      <c r="N24">
        <v>0.28899999999999998</v>
      </c>
      <c r="O24">
        <v>0.35099999999999998</v>
      </c>
      <c r="P24">
        <v>0.46200000000000002</v>
      </c>
      <c r="Q24">
        <v>0.35299999999999998</v>
      </c>
      <c r="R24">
        <v>131</v>
      </c>
      <c r="S24">
        <v>0.2</v>
      </c>
      <c r="T24">
        <v>9</v>
      </c>
      <c r="U24">
        <v>-0.9</v>
      </c>
      <c r="V24">
        <v>1.7</v>
      </c>
    </row>
    <row r="25" spans="1:22" x14ac:dyDescent="0.45">
      <c r="A25">
        <v>24</v>
      </c>
      <c r="B25" t="s">
        <v>263</v>
      </c>
      <c r="C25" t="s">
        <v>170</v>
      </c>
      <c r="D25">
        <v>56</v>
      </c>
      <c r="E25">
        <v>242</v>
      </c>
      <c r="F25">
        <v>5</v>
      </c>
      <c r="G25">
        <v>28</v>
      </c>
      <c r="H25">
        <v>29</v>
      </c>
      <c r="I25">
        <v>10</v>
      </c>
      <c r="J25" s="3">
        <v>5.1999999999999998E-2</v>
      </c>
      <c r="K25" s="3">
        <v>0.17299999999999999</v>
      </c>
      <c r="L25">
        <v>0.13</v>
      </c>
      <c r="M25">
        <v>0.30299999999999999</v>
      </c>
      <c r="N25">
        <v>0.26400000000000001</v>
      </c>
      <c r="O25">
        <v>0.32600000000000001</v>
      </c>
      <c r="P25">
        <v>0.39300000000000002</v>
      </c>
      <c r="Q25">
        <v>0.315</v>
      </c>
      <c r="R25">
        <v>106</v>
      </c>
      <c r="S25">
        <v>0.8</v>
      </c>
      <c r="T25">
        <v>2.5</v>
      </c>
      <c r="U25">
        <v>5.6</v>
      </c>
      <c r="V25">
        <v>1.7</v>
      </c>
    </row>
    <row r="26" spans="1:22" x14ac:dyDescent="0.45">
      <c r="A26">
        <v>25</v>
      </c>
      <c r="B26" t="s">
        <v>268</v>
      </c>
      <c r="C26" t="s">
        <v>269</v>
      </c>
      <c r="D26">
        <v>53</v>
      </c>
      <c r="E26">
        <v>212</v>
      </c>
      <c r="F26">
        <v>8</v>
      </c>
      <c r="G26">
        <v>26</v>
      </c>
      <c r="H26">
        <v>26</v>
      </c>
      <c r="I26">
        <v>2</v>
      </c>
      <c r="J26" s="3">
        <v>0.108</v>
      </c>
      <c r="K26" s="3">
        <v>0.245</v>
      </c>
      <c r="L26">
        <v>0.19600000000000001</v>
      </c>
      <c r="M26">
        <v>0.30199999999999999</v>
      </c>
      <c r="N26">
        <v>0.249</v>
      </c>
      <c r="O26">
        <v>0.35399999999999998</v>
      </c>
      <c r="P26">
        <v>0.44500000000000001</v>
      </c>
      <c r="Q26">
        <v>0.35099999999999998</v>
      </c>
      <c r="R26">
        <v>130</v>
      </c>
      <c r="S26">
        <v>-0.5</v>
      </c>
      <c r="T26">
        <v>6.9</v>
      </c>
      <c r="U26">
        <v>1.7</v>
      </c>
      <c r="V26">
        <v>1.6</v>
      </c>
    </row>
    <row r="27" spans="1:22" x14ac:dyDescent="0.45">
      <c r="A27">
        <v>26</v>
      </c>
      <c r="B27" t="s">
        <v>265</v>
      </c>
      <c r="C27" t="s">
        <v>170</v>
      </c>
      <c r="D27">
        <v>57</v>
      </c>
      <c r="E27">
        <v>247</v>
      </c>
      <c r="F27">
        <v>3</v>
      </c>
      <c r="G27">
        <v>34</v>
      </c>
      <c r="H27">
        <v>22</v>
      </c>
      <c r="I27">
        <v>6</v>
      </c>
      <c r="J27" s="3">
        <v>8.8999999999999996E-2</v>
      </c>
      <c r="K27" s="3">
        <v>9.6000000000000002E-2</v>
      </c>
      <c r="L27">
        <v>0.112</v>
      </c>
      <c r="M27">
        <v>0.314</v>
      </c>
      <c r="N27">
        <v>0.29199999999999998</v>
      </c>
      <c r="O27">
        <v>0.35899999999999999</v>
      </c>
      <c r="P27">
        <v>0.40400000000000003</v>
      </c>
      <c r="Q27">
        <v>0.33600000000000002</v>
      </c>
      <c r="R27">
        <v>120</v>
      </c>
      <c r="S27">
        <v>-0.1</v>
      </c>
      <c r="T27">
        <v>5.8</v>
      </c>
      <c r="U27">
        <v>1.9</v>
      </c>
      <c r="V27">
        <v>1.6</v>
      </c>
    </row>
    <row r="28" spans="1:22" x14ac:dyDescent="0.45">
      <c r="A28">
        <v>27</v>
      </c>
      <c r="B28" t="s">
        <v>262</v>
      </c>
      <c r="C28" t="s">
        <v>36</v>
      </c>
      <c r="D28">
        <v>55</v>
      </c>
      <c r="E28">
        <v>240</v>
      </c>
      <c r="F28">
        <v>9</v>
      </c>
      <c r="G28">
        <v>36</v>
      </c>
      <c r="H28">
        <v>31</v>
      </c>
      <c r="I28">
        <v>19</v>
      </c>
      <c r="J28" s="3">
        <v>8.8999999999999996E-2</v>
      </c>
      <c r="K28" s="3">
        <v>0.31</v>
      </c>
      <c r="L28">
        <v>0.20699999999999999</v>
      </c>
      <c r="M28">
        <v>0.33200000000000002</v>
      </c>
      <c r="N28">
        <v>0.248</v>
      </c>
      <c r="O28">
        <v>0.31900000000000001</v>
      </c>
      <c r="P28">
        <v>0.45500000000000002</v>
      </c>
      <c r="Q28">
        <v>0.33300000000000002</v>
      </c>
      <c r="R28">
        <v>110</v>
      </c>
      <c r="S28">
        <v>1.8</v>
      </c>
      <c r="T28">
        <v>4.7</v>
      </c>
      <c r="U28">
        <v>2.7</v>
      </c>
      <c r="V28">
        <v>1.6</v>
      </c>
    </row>
    <row r="29" spans="1:22" x14ac:dyDescent="0.45">
      <c r="A29">
        <v>28</v>
      </c>
      <c r="B29" t="s">
        <v>270</v>
      </c>
      <c r="C29" t="s">
        <v>31</v>
      </c>
      <c r="D29">
        <v>55</v>
      </c>
      <c r="E29">
        <v>239</v>
      </c>
      <c r="F29">
        <v>8</v>
      </c>
      <c r="G29">
        <v>30</v>
      </c>
      <c r="H29">
        <v>26</v>
      </c>
      <c r="I29">
        <v>4</v>
      </c>
      <c r="J29" s="3">
        <v>0.09</v>
      </c>
      <c r="K29" s="3">
        <v>0.25</v>
      </c>
      <c r="L29">
        <v>0.159</v>
      </c>
      <c r="M29">
        <v>0.30099999999999999</v>
      </c>
      <c r="N29">
        <v>0.24399999999999999</v>
      </c>
      <c r="O29">
        <v>0.316</v>
      </c>
      <c r="P29">
        <v>0.40300000000000002</v>
      </c>
      <c r="Q29">
        <v>0.314</v>
      </c>
      <c r="R29">
        <v>104</v>
      </c>
      <c r="S29">
        <v>-0.2</v>
      </c>
      <c r="T29">
        <v>0.8</v>
      </c>
      <c r="U29">
        <v>6.5</v>
      </c>
      <c r="V29">
        <v>1.6</v>
      </c>
    </row>
    <row r="30" spans="1:22" x14ac:dyDescent="0.45">
      <c r="A30">
        <v>29</v>
      </c>
      <c r="B30" t="s">
        <v>271</v>
      </c>
      <c r="C30" t="s">
        <v>207</v>
      </c>
      <c r="D30">
        <v>50</v>
      </c>
      <c r="E30">
        <v>215</v>
      </c>
      <c r="F30">
        <v>11</v>
      </c>
      <c r="G30">
        <v>29</v>
      </c>
      <c r="H30">
        <v>33</v>
      </c>
      <c r="I30">
        <v>8</v>
      </c>
      <c r="J30" s="3">
        <v>6.4000000000000001E-2</v>
      </c>
      <c r="K30" s="3">
        <v>0.27300000000000002</v>
      </c>
      <c r="L30">
        <v>0.23200000000000001</v>
      </c>
      <c r="M30">
        <v>0.307</v>
      </c>
      <c r="N30">
        <v>0.25700000000000001</v>
      </c>
      <c r="O30">
        <v>0.313</v>
      </c>
      <c r="P30">
        <v>0.48799999999999999</v>
      </c>
      <c r="Q30">
        <v>0.34200000000000003</v>
      </c>
      <c r="R30">
        <v>121</v>
      </c>
      <c r="S30">
        <v>0.8</v>
      </c>
      <c r="T30">
        <v>6.1</v>
      </c>
      <c r="U30">
        <v>2.2000000000000002</v>
      </c>
      <c r="V30">
        <v>1.6</v>
      </c>
    </row>
    <row r="31" spans="1:22" x14ac:dyDescent="0.45">
      <c r="A31">
        <v>30</v>
      </c>
      <c r="B31" t="s">
        <v>272</v>
      </c>
      <c r="C31" t="s">
        <v>14</v>
      </c>
      <c r="D31">
        <v>51</v>
      </c>
      <c r="E31">
        <v>220</v>
      </c>
      <c r="F31">
        <v>5</v>
      </c>
      <c r="G31">
        <v>26</v>
      </c>
      <c r="H31">
        <v>23</v>
      </c>
      <c r="I31">
        <v>10</v>
      </c>
      <c r="J31" s="3">
        <v>0.109</v>
      </c>
      <c r="K31" s="3">
        <v>0.183</v>
      </c>
      <c r="L31">
        <v>0.13900000000000001</v>
      </c>
      <c r="M31">
        <v>0.27600000000000002</v>
      </c>
      <c r="N31">
        <v>0.24</v>
      </c>
      <c r="O31">
        <v>0.32800000000000001</v>
      </c>
      <c r="P31">
        <v>0.379</v>
      </c>
      <c r="Q31">
        <v>0.312</v>
      </c>
      <c r="R31">
        <v>106</v>
      </c>
      <c r="S31">
        <v>0.7</v>
      </c>
      <c r="T31">
        <v>2.2999999999999998</v>
      </c>
      <c r="U31">
        <v>5.5</v>
      </c>
      <c r="V31">
        <v>1.6</v>
      </c>
    </row>
    <row r="32" spans="1:22" x14ac:dyDescent="0.45">
      <c r="A32">
        <v>31</v>
      </c>
      <c r="B32" t="s">
        <v>273</v>
      </c>
      <c r="C32" t="s">
        <v>10</v>
      </c>
      <c r="D32">
        <v>55</v>
      </c>
      <c r="E32">
        <v>240</v>
      </c>
      <c r="F32">
        <v>7</v>
      </c>
      <c r="G32">
        <v>32</v>
      </c>
      <c r="H32">
        <v>28</v>
      </c>
      <c r="I32">
        <v>2</v>
      </c>
      <c r="J32" s="3">
        <v>0.11799999999999999</v>
      </c>
      <c r="K32" s="3">
        <v>0.217</v>
      </c>
      <c r="L32">
        <v>0.17299999999999999</v>
      </c>
      <c r="M32">
        <v>0.307</v>
      </c>
      <c r="N32">
        <v>0.255</v>
      </c>
      <c r="O32">
        <v>0.35699999999999998</v>
      </c>
      <c r="P32">
        <v>0.42799999999999999</v>
      </c>
      <c r="Q32">
        <v>0.34599999999999997</v>
      </c>
      <c r="R32">
        <v>129</v>
      </c>
      <c r="S32">
        <v>-0.3</v>
      </c>
      <c r="T32">
        <v>7.8</v>
      </c>
      <c r="U32">
        <v>-1.3</v>
      </c>
      <c r="V32">
        <v>1.5</v>
      </c>
    </row>
    <row r="33" spans="1:22" x14ac:dyDescent="0.45">
      <c r="A33">
        <v>32</v>
      </c>
      <c r="B33" t="s">
        <v>274</v>
      </c>
      <c r="C33" t="s">
        <v>31</v>
      </c>
      <c r="D33">
        <v>53</v>
      </c>
      <c r="E33">
        <v>229</v>
      </c>
      <c r="F33">
        <v>4</v>
      </c>
      <c r="G33">
        <v>29</v>
      </c>
      <c r="H33">
        <v>22</v>
      </c>
      <c r="I33">
        <v>10</v>
      </c>
      <c r="J33" s="3">
        <v>7.0999999999999994E-2</v>
      </c>
      <c r="K33" s="3">
        <v>0.11600000000000001</v>
      </c>
      <c r="L33">
        <v>0.109</v>
      </c>
      <c r="M33">
        <v>0.29199999999999998</v>
      </c>
      <c r="N33">
        <v>0.26900000000000002</v>
      </c>
      <c r="O33">
        <v>0.33400000000000002</v>
      </c>
      <c r="P33">
        <v>0.377</v>
      </c>
      <c r="Q33">
        <v>0.314</v>
      </c>
      <c r="R33">
        <v>103</v>
      </c>
      <c r="S33">
        <v>0.9</v>
      </c>
      <c r="T33">
        <v>1.8</v>
      </c>
      <c r="U33">
        <v>5</v>
      </c>
      <c r="V33">
        <v>1.5</v>
      </c>
    </row>
    <row r="34" spans="1:22" x14ac:dyDescent="0.45">
      <c r="A34">
        <v>33</v>
      </c>
      <c r="B34" t="s">
        <v>275</v>
      </c>
      <c r="C34" t="s">
        <v>269</v>
      </c>
      <c r="D34">
        <v>56</v>
      </c>
      <c r="E34">
        <v>242</v>
      </c>
      <c r="F34">
        <v>8</v>
      </c>
      <c r="G34">
        <v>25</v>
      </c>
      <c r="H34">
        <v>33</v>
      </c>
      <c r="I34">
        <v>1</v>
      </c>
      <c r="J34" s="3">
        <v>7.3999999999999996E-2</v>
      </c>
      <c r="K34" s="3">
        <v>0.14599999999999999</v>
      </c>
      <c r="L34">
        <v>0.16600000000000001</v>
      </c>
      <c r="M34">
        <v>0.28499999999999998</v>
      </c>
      <c r="N34">
        <v>0.26700000000000002</v>
      </c>
      <c r="O34">
        <v>0.32600000000000001</v>
      </c>
      <c r="P34">
        <v>0.433</v>
      </c>
      <c r="Q34">
        <v>0.32900000000000001</v>
      </c>
      <c r="R34">
        <v>115</v>
      </c>
      <c r="S34">
        <v>-0.5</v>
      </c>
      <c r="T34">
        <v>3.7</v>
      </c>
      <c r="U34">
        <v>2.7</v>
      </c>
      <c r="V34">
        <v>1.5</v>
      </c>
    </row>
    <row r="35" spans="1:22" x14ac:dyDescent="0.45">
      <c r="A35">
        <v>34</v>
      </c>
      <c r="B35" t="s">
        <v>276</v>
      </c>
      <c r="C35" t="s">
        <v>56</v>
      </c>
      <c r="D35">
        <v>54</v>
      </c>
      <c r="E35">
        <v>219</v>
      </c>
      <c r="F35">
        <v>7</v>
      </c>
      <c r="G35">
        <v>30</v>
      </c>
      <c r="H35">
        <v>28</v>
      </c>
      <c r="I35">
        <v>2</v>
      </c>
      <c r="J35" s="3">
        <v>9.6000000000000002E-2</v>
      </c>
      <c r="K35" s="3">
        <v>0.21299999999999999</v>
      </c>
      <c r="L35">
        <v>0.16700000000000001</v>
      </c>
      <c r="M35">
        <v>0.32700000000000001</v>
      </c>
      <c r="N35">
        <v>0.27400000000000002</v>
      </c>
      <c r="O35">
        <v>0.34699999999999998</v>
      </c>
      <c r="P35">
        <v>0.441</v>
      </c>
      <c r="Q35">
        <v>0.34300000000000003</v>
      </c>
      <c r="R35">
        <v>122</v>
      </c>
      <c r="S35">
        <v>-0.2</v>
      </c>
      <c r="T35">
        <v>5.5</v>
      </c>
      <c r="U35">
        <v>1.4</v>
      </c>
      <c r="V35">
        <v>1.5</v>
      </c>
    </row>
    <row r="36" spans="1:22" x14ac:dyDescent="0.45">
      <c r="A36">
        <v>35</v>
      </c>
      <c r="B36" t="s">
        <v>254</v>
      </c>
      <c r="C36" t="s">
        <v>59</v>
      </c>
      <c r="D36">
        <v>40</v>
      </c>
      <c r="E36">
        <v>174</v>
      </c>
      <c r="F36">
        <v>6</v>
      </c>
      <c r="G36">
        <v>23</v>
      </c>
      <c r="H36">
        <v>23</v>
      </c>
      <c r="I36">
        <v>0</v>
      </c>
      <c r="J36" s="3">
        <v>9.8000000000000004E-2</v>
      </c>
      <c r="K36" s="3">
        <v>0.19800000000000001</v>
      </c>
      <c r="L36">
        <v>0.189</v>
      </c>
      <c r="M36">
        <v>0.314</v>
      </c>
      <c r="N36">
        <v>0.27500000000000002</v>
      </c>
      <c r="O36">
        <v>0.34899999999999998</v>
      </c>
      <c r="P36">
        <v>0.46400000000000002</v>
      </c>
      <c r="Q36">
        <v>0.35199999999999998</v>
      </c>
      <c r="R36">
        <v>130</v>
      </c>
      <c r="S36">
        <v>-0.4</v>
      </c>
      <c r="T36">
        <v>5.7</v>
      </c>
      <c r="U36">
        <v>2.7</v>
      </c>
      <c r="V36">
        <v>1.5</v>
      </c>
    </row>
    <row r="37" spans="1:22" x14ac:dyDescent="0.45">
      <c r="A37">
        <v>36</v>
      </c>
      <c r="B37" t="s">
        <v>277</v>
      </c>
      <c r="C37" t="s">
        <v>59</v>
      </c>
      <c r="D37">
        <v>44</v>
      </c>
      <c r="E37">
        <v>192</v>
      </c>
      <c r="F37">
        <v>10</v>
      </c>
      <c r="G37">
        <v>30</v>
      </c>
      <c r="H37">
        <v>28</v>
      </c>
      <c r="I37">
        <v>4</v>
      </c>
      <c r="J37" s="3">
        <v>6.7000000000000004E-2</v>
      </c>
      <c r="K37" s="3">
        <v>0.28499999999999998</v>
      </c>
      <c r="L37">
        <v>0.254</v>
      </c>
      <c r="M37">
        <v>0.313</v>
      </c>
      <c r="N37">
        <v>0.25600000000000001</v>
      </c>
      <c r="O37">
        <v>0.31900000000000001</v>
      </c>
      <c r="P37">
        <v>0.51</v>
      </c>
      <c r="Q37">
        <v>0.35299999999999998</v>
      </c>
      <c r="R37">
        <v>131</v>
      </c>
      <c r="S37">
        <v>0.2</v>
      </c>
      <c r="T37">
        <v>7.2</v>
      </c>
      <c r="U37">
        <v>0.6</v>
      </c>
      <c r="V37">
        <v>1.5</v>
      </c>
    </row>
    <row r="38" spans="1:22" x14ac:dyDescent="0.45">
      <c r="A38">
        <v>37</v>
      </c>
      <c r="B38" t="s">
        <v>278</v>
      </c>
      <c r="C38" t="s">
        <v>28</v>
      </c>
      <c r="D38">
        <v>56</v>
      </c>
      <c r="E38">
        <v>242</v>
      </c>
      <c r="F38">
        <v>6</v>
      </c>
      <c r="G38">
        <v>34</v>
      </c>
      <c r="H38">
        <v>28</v>
      </c>
      <c r="I38">
        <v>11</v>
      </c>
      <c r="J38" s="3">
        <v>7.1999999999999995E-2</v>
      </c>
      <c r="K38" s="3">
        <v>0.23699999999999999</v>
      </c>
      <c r="L38">
        <v>0.189</v>
      </c>
      <c r="M38">
        <v>0.33800000000000002</v>
      </c>
      <c r="N38">
        <v>0.27100000000000002</v>
      </c>
      <c r="O38">
        <v>0.32900000000000001</v>
      </c>
      <c r="P38">
        <v>0.46</v>
      </c>
      <c r="Q38">
        <v>0.34</v>
      </c>
      <c r="R38">
        <v>115</v>
      </c>
      <c r="S38">
        <v>1.1000000000000001</v>
      </c>
      <c r="T38">
        <v>5.3</v>
      </c>
      <c r="U38">
        <v>0.7</v>
      </c>
      <c r="V38">
        <v>1.4</v>
      </c>
    </row>
    <row r="39" spans="1:22" x14ac:dyDescent="0.45">
      <c r="A39">
        <v>38</v>
      </c>
      <c r="B39" t="s">
        <v>279</v>
      </c>
      <c r="C39" t="s">
        <v>14</v>
      </c>
      <c r="D39">
        <v>52</v>
      </c>
      <c r="E39">
        <v>225</v>
      </c>
      <c r="F39">
        <v>9</v>
      </c>
      <c r="G39">
        <v>28</v>
      </c>
      <c r="H39">
        <v>33</v>
      </c>
      <c r="I39">
        <v>2</v>
      </c>
      <c r="J39" s="3">
        <v>8.5000000000000006E-2</v>
      </c>
      <c r="K39" s="3">
        <v>0.192</v>
      </c>
      <c r="L39">
        <v>0.183</v>
      </c>
      <c r="M39">
        <v>0.29499999999999998</v>
      </c>
      <c r="N39">
        <v>0.26500000000000001</v>
      </c>
      <c r="O39">
        <v>0.32800000000000001</v>
      </c>
      <c r="P39">
        <v>0.44800000000000001</v>
      </c>
      <c r="Q39">
        <v>0.33400000000000002</v>
      </c>
      <c r="R39">
        <v>121</v>
      </c>
      <c r="S39">
        <v>-0.2</v>
      </c>
      <c r="T39">
        <v>5.4</v>
      </c>
      <c r="U39">
        <v>0.7</v>
      </c>
      <c r="V39">
        <v>1.4</v>
      </c>
    </row>
    <row r="40" spans="1:22" x14ac:dyDescent="0.45">
      <c r="A40">
        <v>39</v>
      </c>
      <c r="B40" t="s">
        <v>280</v>
      </c>
      <c r="C40" t="s">
        <v>18</v>
      </c>
      <c r="D40">
        <v>57</v>
      </c>
      <c r="E40">
        <v>246</v>
      </c>
      <c r="F40">
        <v>10</v>
      </c>
      <c r="G40">
        <v>32</v>
      </c>
      <c r="H40">
        <v>35</v>
      </c>
      <c r="I40">
        <v>2</v>
      </c>
      <c r="J40" s="3">
        <v>0.10199999999999999</v>
      </c>
      <c r="K40" s="3">
        <v>0.222</v>
      </c>
      <c r="L40">
        <v>0.20499999999999999</v>
      </c>
      <c r="M40">
        <v>0.29099999999999998</v>
      </c>
      <c r="N40">
        <v>0.255</v>
      </c>
      <c r="O40">
        <v>0.33700000000000002</v>
      </c>
      <c r="P40">
        <v>0.46</v>
      </c>
      <c r="Q40">
        <v>0.34399999999999997</v>
      </c>
      <c r="R40">
        <v>123</v>
      </c>
      <c r="S40">
        <v>-0.2</v>
      </c>
      <c r="T40">
        <v>6.3</v>
      </c>
      <c r="U40">
        <v>-0.8</v>
      </c>
      <c r="V40">
        <v>1.4</v>
      </c>
    </row>
    <row r="41" spans="1:22" x14ac:dyDescent="0.45">
      <c r="A41">
        <v>40</v>
      </c>
      <c r="B41" t="s">
        <v>281</v>
      </c>
      <c r="C41" t="s">
        <v>89</v>
      </c>
      <c r="D41">
        <v>55</v>
      </c>
      <c r="E41">
        <v>236</v>
      </c>
      <c r="F41">
        <v>10</v>
      </c>
      <c r="G41">
        <v>26</v>
      </c>
      <c r="H41">
        <v>34</v>
      </c>
      <c r="I41">
        <v>0</v>
      </c>
      <c r="J41" s="3">
        <v>0.111</v>
      </c>
      <c r="K41" s="3">
        <v>0.17100000000000001</v>
      </c>
      <c r="L41">
        <v>0.20899999999999999</v>
      </c>
      <c r="M41">
        <v>0.255</v>
      </c>
      <c r="N41">
        <v>0.24299999999999999</v>
      </c>
      <c r="O41">
        <v>0.34399999999999997</v>
      </c>
      <c r="P41">
        <v>0.45300000000000001</v>
      </c>
      <c r="Q41">
        <v>0.34699999999999998</v>
      </c>
      <c r="R41">
        <v>131</v>
      </c>
      <c r="S41">
        <v>-0.5</v>
      </c>
      <c r="T41">
        <v>7.8</v>
      </c>
      <c r="U41">
        <v>-1.7</v>
      </c>
      <c r="V41">
        <v>1.4</v>
      </c>
    </row>
    <row r="42" spans="1:22" x14ac:dyDescent="0.45">
      <c r="A42">
        <v>41</v>
      </c>
      <c r="B42" t="s">
        <v>257</v>
      </c>
      <c r="C42" t="s">
        <v>82</v>
      </c>
      <c r="D42">
        <v>44</v>
      </c>
      <c r="E42">
        <v>190</v>
      </c>
      <c r="F42">
        <v>8</v>
      </c>
      <c r="G42">
        <v>26</v>
      </c>
      <c r="H42">
        <v>25</v>
      </c>
      <c r="I42">
        <v>9</v>
      </c>
      <c r="J42" s="3">
        <v>6.7000000000000004E-2</v>
      </c>
      <c r="K42" s="3">
        <v>0.24399999999999999</v>
      </c>
      <c r="L42">
        <v>0.18099999999999999</v>
      </c>
      <c r="M42">
        <v>0.32600000000000001</v>
      </c>
      <c r="N42">
        <v>0.27100000000000002</v>
      </c>
      <c r="O42">
        <v>0.32900000000000001</v>
      </c>
      <c r="P42">
        <v>0.45200000000000001</v>
      </c>
      <c r="Q42">
        <v>0.33700000000000002</v>
      </c>
      <c r="R42">
        <v>123</v>
      </c>
      <c r="S42">
        <v>0.6</v>
      </c>
      <c r="T42">
        <v>5.7</v>
      </c>
      <c r="U42">
        <v>1.7</v>
      </c>
      <c r="V42">
        <v>1.4</v>
      </c>
    </row>
    <row r="43" spans="1:22" x14ac:dyDescent="0.45">
      <c r="A43">
        <v>42</v>
      </c>
      <c r="B43" t="s">
        <v>282</v>
      </c>
      <c r="C43" t="s">
        <v>28</v>
      </c>
      <c r="D43">
        <v>50</v>
      </c>
      <c r="E43">
        <v>214</v>
      </c>
      <c r="F43">
        <v>11</v>
      </c>
      <c r="G43">
        <v>33</v>
      </c>
      <c r="H43">
        <v>30</v>
      </c>
      <c r="I43">
        <v>4</v>
      </c>
      <c r="J43" s="3">
        <v>0.10100000000000001</v>
      </c>
      <c r="K43" s="3">
        <v>0.28799999999999998</v>
      </c>
      <c r="L43">
        <v>0.23400000000000001</v>
      </c>
      <c r="M43">
        <v>0.33700000000000002</v>
      </c>
      <c r="N43">
        <v>0.26800000000000002</v>
      </c>
      <c r="O43">
        <v>0.34799999999999998</v>
      </c>
      <c r="P43">
        <v>0.501</v>
      </c>
      <c r="Q43">
        <v>0.36399999999999999</v>
      </c>
      <c r="R43">
        <v>131</v>
      </c>
      <c r="S43">
        <v>0.1</v>
      </c>
      <c r="T43">
        <v>8</v>
      </c>
      <c r="U43">
        <v>-1.4</v>
      </c>
      <c r="V43">
        <v>1.4</v>
      </c>
    </row>
    <row r="44" spans="1:22" x14ac:dyDescent="0.45">
      <c r="A44">
        <v>43</v>
      </c>
      <c r="B44" t="s">
        <v>283</v>
      </c>
      <c r="C44" t="s">
        <v>18</v>
      </c>
      <c r="D44">
        <v>44</v>
      </c>
      <c r="E44">
        <v>174</v>
      </c>
      <c r="F44">
        <v>3</v>
      </c>
      <c r="G44">
        <v>19</v>
      </c>
      <c r="H44">
        <v>21</v>
      </c>
      <c r="I44">
        <v>1</v>
      </c>
      <c r="J44" s="3">
        <v>8.7999999999999995E-2</v>
      </c>
      <c r="K44" s="3">
        <v>0.17199999999999999</v>
      </c>
      <c r="L44">
        <v>0.125</v>
      </c>
      <c r="M44">
        <v>0.311</v>
      </c>
      <c r="N44">
        <v>0.26800000000000002</v>
      </c>
      <c r="O44">
        <v>0.33800000000000002</v>
      </c>
      <c r="P44">
        <v>0.39300000000000002</v>
      </c>
      <c r="Q44">
        <v>0.32200000000000001</v>
      </c>
      <c r="R44">
        <v>108</v>
      </c>
      <c r="S44">
        <v>-0.2</v>
      </c>
      <c r="T44">
        <v>1.3</v>
      </c>
      <c r="U44">
        <v>6.3</v>
      </c>
      <c r="V44">
        <v>1.4</v>
      </c>
    </row>
    <row r="45" spans="1:22" x14ac:dyDescent="0.45">
      <c r="A45">
        <v>44</v>
      </c>
      <c r="B45" t="s">
        <v>284</v>
      </c>
      <c r="C45" t="s">
        <v>82</v>
      </c>
      <c r="D45">
        <v>53</v>
      </c>
      <c r="E45">
        <v>213</v>
      </c>
      <c r="F45">
        <v>11</v>
      </c>
      <c r="G45">
        <v>25</v>
      </c>
      <c r="H45">
        <v>33</v>
      </c>
      <c r="I45">
        <v>1</v>
      </c>
      <c r="J45" s="3">
        <v>9.0999999999999998E-2</v>
      </c>
      <c r="K45" s="3">
        <v>0.28299999999999997</v>
      </c>
      <c r="L45">
        <v>0.22</v>
      </c>
      <c r="M45">
        <v>0.26500000000000001</v>
      </c>
      <c r="N45">
        <v>0.22500000000000001</v>
      </c>
      <c r="O45">
        <v>0.3</v>
      </c>
      <c r="P45">
        <v>0.44500000000000001</v>
      </c>
      <c r="Q45">
        <v>0.32</v>
      </c>
      <c r="R45">
        <v>112</v>
      </c>
      <c r="S45">
        <v>-0.2</v>
      </c>
      <c r="T45">
        <v>2.7</v>
      </c>
      <c r="U45">
        <v>3.7</v>
      </c>
      <c r="V45">
        <v>1.4</v>
      </c>
    </row>
    <row r="46" spans="1:22" x14ac:dyDescent="0.45">
      <c r="A46">
        <v>45</v>
      </c>
      <c r="B46" t="s">
        <v>285</v>
      </c>
      <c r="C46" t="s">
        <v>107</v>
      </c>
      <c r="D46">
        <v>58</v>
      </c>
      <c r="E46">
        <v>249</v>
      </c>
      <c r="F46">
        <v>14</v>
      </c>
      <c r="G46">
        <v>33</v>
      </c>
      <c r="H46">
        <v>42</v>
      </c>
      <c r="I46">
        <v>0</v>
      </c>
      <c r="J46" s="3">
        <v>0.1</v>
      </c>
      <c r="K46" s="3">
        <v>0.23300000000000001</v>
      </c>
      <c r="L46">
        <v>0.24</v>
      </c>
      <c r="M46">
        <v>0.309</v>
      </c>
      <c r="N46">
        <v>0.27400000000000002</v>
      </c>
      <c r="O46">
        <v>0.34899999999999998</v>
      </c>
      <c r="P46">
        <v>0.51400000000000001</v>
      </c>
      <c r="Q46">
        <v>0.37</v>
      </c>
      <c r="R46">
        <v>139</v>
      </c>
      <c r="S46">
        <v>-0.5</v>
      </c>
      <c r="T46">
        <v>10.9</v>
      </c>
      <c r="U46">
        <v>-6.2</v>
      </c>
      <c r="V46">
        <v>1.4</v>
      </c>
    </row>
    <row r="47" spans="1:22" x14ac:dyDescent="0.45">
      <c r="A47">
        <v>46</v>
      </c>
      <c r="B47" t="s">
        <v>286</v>
      </c>
      <c r="C47" t="s">
        <v>98</v>
      </c>
      <c r="D47">
        <v>57</v>
      </c>
      <c r="E47">
        <v>246</v>
      </c>
      <c r="F47">
        <v>11</v>
      </c>
      <c r="G47">
        <v>32</v>
      </c>
      <c r="H47">
        <v>36</v>
      </c>
      <c r="I47">
        <v>2</v>
      </c>
      <c r="J47" s="3">
        <v>0.10100000000000001</v>
      </c>
      <c r="K47" s="3">
        <v>0.15</v>
      </c>
      <c r="L47">
        <v>0.20599999999999999</v>
      </c>
      <c r="M47">
        <v>0.29699999999999999</v>
      </c>
      <c r="N47">
        <v>0.28399999999999997</v>
      </c>
      <c r="O47">
        <v>0.36099999999999999</v>
      </c>
      <c r="P47">
        <v>0.49099999999999999</v>
      </c>
      <c r="Q47">
        <v>0.36599999999999999</v>
      </c>
      <c r="R47">
        <v>141</v>
      </c>
      <c r="S47">
        <v>-0.4</v>
      </c>
      <c r="T47">
        <v>11.2</v>
      </c>
      <c r="U47">
        <v>-6.1</v>
      </c>
      <c r="V47">
        <v>1.4</v>
      </c>
    </row>
    <row r="48" spans="1:22" x14ac:dyDescent="0.45">
      <c r="A48">
        <v>47</v>
      </c>
      <c r="B48" t="s">
        <v>287</v>
      </c>
      <c r="C48" t="s">
        <v>42</v>
      </c>
      <c r="D48">
        <v>41</v>
      </c>
      <c r="E48">
        <v>175</v>
      </c>
      <c r="F48">
        <v>10</v>
      </c>
      <c r="G48">
        <v>26</v>
      </c>
      <c r="H48">
        <v>26</v>
      </c>
      <c r="I48">
        <v>2</v>
      </c>
      <c r="J48" s="3">
        <v>0.13200000000000001</v>
      </c>
      <c r="K48" s="3">
        <v>0.26700000000000002</v>
      </c>
      <c r="L48">
        <v>0.26700000000000002</v>
      </c>
      <c r="M48">
        <v>0.28899999999999998</v>
      </c>
      <c r="N48">
        <v>0.25</v>
      </c>
      <c r="O48">
        <v>0.35799999999999998</v>
      </c>
      <c r="P48">
        <v>0.51700000000000002</v>
      </c>
      <c r="Q48">
        <v>0.373</v>
      </c>
      <c r="R48">
        <v>142</v>
      </c>
      <c r="S48">
        <v>-0.1</v>
      </c>
      <c r="T48">
        <v>8.4</v>
      </c>
      <c r="U48">
        <v>-1.2</v>
      </c>
      <c r="V48">
        <v>1.3</v>
      </c>
    </row>
    <row r="49" spans="1:22" x14ac:dyDescent="0.45">
      <c r="A49">
        <v>48</v>
      </c>
      <c r="B49" t="s">
        <v>243</v>
      </c>
      <c r="C49" t="s">
        <v>46</v>
      </c>
      <c r="D49">
        <v>30</v>
      </c>
      <c r="E49">
        <v>128</v>
      </c>
      <c r="F49">
        <v>6</v>
      </c>
      <c r="G49">
        <v>21</v>
      </c>
      <c r="H49">
        <v>19</v>
      </c>
      <c r="I49">
        <v>3</v>
      </c>
      <c r="J49" s="3">
        <v>0.13500000000000001</v>
      </c>
      <c r="K49" s="3">
        <v>0.14199999999999999</v>
      </c>
      <c r="L49">
        <v>0.222</v>
      </c>
      <c r="M49">
        <v>0.29799999999999999</v>
      </c>
      <c r="N49">
        <v>0.28499999999999998</v>
      </c>
      <c r="O49">
        <v>0.38800000000000001</v>
      </c>
      <c r="P49">
        <v>0.50700000000000001</v>
      </c>
      <c r="Q49">
        <v>0.38600000000000001</v>
      </c>
      <c r="R49">
        <v>154</v>
      </c>
      <c r="S49">
        <v>0.1</v>
      </c>
      <c r="T49">
        <v>8.1999999999999993</v>
      </c>
      <c r="U49">
        <v>0.1</v>
      </c>
      <c r="V49">
        <v>1.3</v>
      </c>
    </row>
    <row r="50" spans="1:22" x14ac:dyDescent="0.45">
      <c r="A50">
        <v>49</v>
      </c>
      <c r="B50" t="s">
        <v>288</v>
      </c>
      <c r="C50" t="s">
        <v>14</v>
      </c>
      <c r="D50">
        <v>49</v>
      </c>
      <c r="E50">
        <v>213</v>
      </c>
      <c r="F50">
        <v>5</v>
      </c>
      <c r="G50">
        <v>27</v>
      </c>
      <c r="H50">
        <v>22</v>
      </c>
      <c r="I50">
        <v>4</v>
      </c>
      <c r="J50" s="3">
        <v>8.4000000000000005E-2</v>
      </c>
      <c r="K50" s="3">
        <v>0.17899999999999999</v>
      </c>
      <c r="L50">
        <v>0.13500000000000001</v>
      </c>
      <c r="M50">
        <v>0.314</v>
      </c>
      <c r="N50">
        <v>0.27300000000000002</v>
      </c>
      <c r="O50">
        <v>0.33800000000000002</v>
      </c>
      <c r="P50">
        <v>0.40799999999999997</v>
      </c>
      <c r="Q50">
        <v>0.32700000000000001</v>
      </c>
      <c r="R50">
        <v>117</v>
      </c>
      <c r="S50">
        <v>0.3</v>
      </c>
      <c r="T50">
        <v>4.5</v>
      </c>
      <c r="U50">
        <v>0.9</v>
      </c>
      <c r="V50">
        <v>1.3</v>
      </c>
    </row>
    <row r="51" spans="1:22" x14ac:dyDescent="0.45">
      <c r="A51">
        <v>50</v>
      </c>
      <c r="B51" t="s">
        <v>289</v>
      </c>
      <c r="C51" t="s">
        <v>21</v>
      </c>
      <c r="D51">
        <v>50</v>
      </c>
      <c r="E51">
        <v>214</v>
      </c>
      <c r="F51">
        <v>8</v>
      </c>
      <c r="G51">
        <v>28</v>
      </c>
      <c r="H51">
        <v>28</v>
      </c>
      <c r="I51">
        <v>3</v>
      </c>
      <c r="J51" s="3">
        <v>6.8000000000000005E-2</v>
      </c>
      <c r="K51" s="3">
        <v>0.24099999999999999</v>
      </c>
      <c r="L51">
        <v>0.189</v>
      </c>
      <c r="M51">
        <v>0.309</v>
      </c>
      <c r="N51">
        <v>0.25600000000000001</v>
      </c>
      <c r="O51">
        <v>0.316</v>
      </c>
      <c r="P51">
        <v>0.44500000000000001</v>
      </c>
      <c r="Q51">
        <v>0.33</v>
      </c>
      <c r="R51">
        <v>116</v>
      </c>
      <c r="S51">
        <v>-0.1</v>
      </c>
      <c r="T51">
        <v>3.9</v>
      </c>
      <c r="U51">
        <v>1.7</v>
      </c>
      <c r="V51">
        <v>1.3</v>
      </c>
    </row>
    <row r="52" spans="1:22" x14ac:dyDescent="0.45">
      <c r="A52">
        <v>51</v>
      </c>
      <c r="B52" t="s">
        <v>290</v>
      </c>
      <c r="C52" t="s">
        <v>42</v>
      </c>
      <c r="D52">
        <v>49</v>
      </c>
      <c r="E52">
        <v>194</v>
      </c>
      <c r="F52">
        <v>9</v>
      </c>
      <c r="G52">
        <v>25</v>
      </c>
      <c r="H52">
        <v>26</v>
      </c>
      <c r="I52">
        <v>1</v>
      </c>
      <c r="J52" s="3">
        <v>8.2000000000000003E-2</v>
      </c>
      <c r="K52" s="3">
        <v>0.22600000000000001</v>
      </c>
      <c r="L52">
        <v>0.20499999999999999</v>
      </c>
      <c r="M52">
        <v>0.30499999999999999</v>
      </c>
      <c r="N52">
        <v>0.26700000000000002</v>
      </c>
      <c r="O52">
        <v>0.34200000000000003</v>
      </c>
      <c r="P52">
        <v>0.47099999999999997</v>
      </c>
      <c r="Q52">
        <v>0.35199999999999998</v>
      </c>
      <c r="R52">
        <v>128</v>
      </c>
      <c r="S52">
        <v>-0.6</v>
      </c>
      <c r="T52">
        <v>5.7</v>
      </c>
      <c r="U52">
        <v>0.5</v>
      </c>
      <c r="V52">
        <v>1.3</v>
      </c>
    </row>
    <row r="53" spans="1:22" x14ac:dyDescent="0.45">
      <c r="A53">
        <v>52</v>
      </c>
      <c r="B53" t="s">
        <v>291</v>
      </c>
      <c r="C53" t="s">
        <v>73</v>
      </c>
      <c r="D53">
        <v>48</v>
      </c>
      <c r="E53">
        <v>189</v>
      </c>
      <c r="F53">
        <v>7</v>
      </c>
      <c r="G53">
        <v>24</v>
      </c>
      <c r="H53">
        <v>23</v>
      </c>
      <c r="I53">
        <v>4</v>
      </c>
      <c r="J53" s="3">
        <v>7.0000000000000007E-2</v>
      </c>
      <c r="K53" s="3">
        <v>0.246</v>
      </c>
      <c r="L53">
        <v>0.17499999999999999</v>
      </c>
      <c r="M53">
        <v>0.31</v>
      </c>
      <c r="N53">
        <v>0.254</v>
      </c>
      <c r="O53">
        <v>0.318</v>
      </c>
      <c r="P53">
        <v>0.42899999999999999</v>
      </c>
      <c r="Q53">
        <v>0.32400000000000001</v>
      </c>
      <c r="R53">
        <v>109</v>
      </c>
      <c r="S53">
        <v>0</v>
      </c>
      <c r="T53">
        <v>1.9</v>
      </c>
      <c r="U53">
        <v>4.0999999999999996</v>
      </c>
      <c r="V53">
        <v>1.3</v>
      </c>
    </row>
    <row r="54" spans="1:22" x14ac:dyDescent="0.45">
      <c r="A54">
        <v>53</v>
      </c>
      <c r="B54" t="s">
        <v>292</v>
      </c>
      <c r="C54" t="s">
        <v>178</v>
      </c>
      <c r="D54">
        <v>54</v>
      </c>
      <c r="E54">
        <v>234</v>
      </c>
      <c r="F54">
        <v>6</v>
      </c>
      <c r="G54">
        <v>30</v>
      </c>
      <c r="H54">
        <v>25</v>
      </c>
      <c r="I54">
        <v>9</v>
      </c>
      <c r="J54" s="3">
        <v>7.9000000000000001E-2</v>
      </c>
      <c r="K54" s="3">
        <v>0.23899999999999999</v>
      </c>
      <c r="L54">
        <v>0.16200000000000001</v>
      </c>
      <c r="M54">
        <v>0.28799999999999998</v>
      </c>
      <c r="N54">
        <v>0.23400000000000001</v>
      </c>
      <c r="O54">
        <v>0.30299999999999999</v>
      </c>
      <c r="P54">
        <v>0.39700000000000002</v>
      </c>
      <c r="Q54">
        <v>0.30599999999999999</v>
      </c>
      <c r="R54">
        <v>100</v>
      </c>
      <c r="S54">
        <v>0.6</v>
      </c>
      <c r="T54">
        <v>0.5</v>
      </c>
      <c r="U54">
        <v>4.3</v>
      </c>
      <c r="V54">
        <v>1.3</v>
      </c>
    </row>
    <row r="55" spans="1:22" x14ac:dyDescent="0.45">
      <c r="A55">
        <v>54</v>
      </c>
      <c r="B55" t="s">
        <v>264</v>
      </c>
      <c r="C55" t="s">
        <v>18</v>
      </c>
      <c r="D55">
        <v>52</v>
      </c>
      <c r="E55">
        <v>223</v>
      </c>
      <c r="F55">
        <v>6</v>
      </c>
      <c r="G55">
        <v>34</v>
      </c>
      <c r="H55">
        <v>26</v>
      </c>
      <c r="I55">
        <v>13</v>
      </c>
      <c r="J55" s="3">
        <v>9.6000000000000002E-2</v>
      </c>
      <c r="K55" s="3">
        <v>0.20499999999999999</v>
      </c>
      <c r="L55">
        <v>0.16900000000000001</v>
      </c>
      <c r="M55">
        <v>0.29799999999999999</v>
      </c>
      <c r="N55">
        <v>0.251</v>
      </c>
      <c r="O55">
        <v>0.33600000000000002</v>
      </c>
      <c r="P55">
        <v>0.42</v>
      </c>
      <c r="Q55">
        <v>0.33</v>
      </c>
      <c r="R55">
        <v>113</v>
      </c>
      <c r="S55">
        <v>1.3</v>
      </c>
      <c r="T55">
        <v>4.8</v>
      </c>
      <c r="U55">
        <v>0</v>
      </c>
      <c r="V55">
        <v>1.3</v>
      </c>
    </row>
    <row r="56" spans="1:22" x14ac:dyDescent="0.45">
      <c r="A56">
        <v>55</v>
      </c>
      <c r="B56" t="s">
        <v>293</v>
      </c>
      <c r="C56" t="s">
        <v>42</v>
      </c>
      <c r="D56">
        <v>53</v>
      </c>
      <c r="E56">
        <v>231</v>
      </c>
      <c r="F56">
        <v>8</v>
      </c>
      <c r="G56">
        <v>30</v>
      </c>
      <c r="H56">
        <v>29</v>
      </c>
      <c r="I56">
        <v>7</v>
      </c>
      <c r="J56" s="3">
        <v>6.6000000000000003E-2</v>
      </c>
      <c r="K56" s="3">
        <v>0.23200000000000001</v>
      </c>
      <c r="L56">
        <v>0.17799999999999999</v>
      </c>
      <c r="M56">
        <v>0.29899999999999999</v>
      </c>
      <c r="N56">
        <v>0.25</v>
      </c>
      <c r="O56">
        <v>0.32500000000000001</v>
      </c>
      <c r="P56">
        <v>0.42799999999999999</v>
      </c>
      <c r="Q56">
        <v>0.33</v>
      </c>
      <c r="R56">
        <v>112</v>
      </c>
      <c r="S56">
        <v>0.2</v>
      </c>
      <c r="T56">
        <v>3.4</v>
      </c>
      <c r="U56">
        <v>1.4</v>
      </c>
      <c r="V56">
        <v>1.3</v>
      </c>
    </row>
    <row r="57" spans="1:22" x14ac:dyDescent="0.45">
      <c r="A57">
        <v>56</v>
      </c>
      <c r="B57" t="s">
        <v>294</v>
      </c>
      <c r="C57" t="s">
        <v>89</v>
      </c>
      <c r="D57">
        <v>43</v>
      </c>
      <c r="E57">
        <v>188</v>
      </c>
      <c r="F57">
        <v>10</v>
      </c>
      <c r="G57">
        <v>26</v>
      </c>
      <c r="H57">
        <v>28</v>
      </c>
      <c r="I57">
        <v>2</v>
      </c>
      <c r="J57" s="3">
        <v>0.104</v>
      </c>
      <c r="K57" s="3">
        <v>0.26100000000000001</v>
      </c>
      <c r="L57">
        <v>0.23300000000000001</v>
      </c>
      <c r="M57">
        <v>0.28199999999999997</v>
      </c>
      <c r="N57">
        <v>0.24199999999999999</v>
      </c>
      <c r="O57">
        <v>0.33100000000000002</v>
      </c>
      <c r="P57">
        <v>0.47499999999999998</v>
      </c>
      <c r="Q57">
        <v>0.34799999999999998</v>
      </c>
      <c r="R57">
        <v>131</v>
      </c>
      <c r="S57">
        <v>0</v>
      </c>
      <c r="T57">
        <v>6.7</v>
      </c>
      <c r="U57">
        <v>-0.5</v>
      </c>
      <c r="V57">
        <v>1.3</v>
      </c>
    </row>
    <row r="58" spans="1:22" x14ac:dyDescent="0.45">
      <c r="A58">
        <v>57</v>
      </c>
      <c r="B58" t="s">
        <v>247</v>
      </c>
      <c r="C58" t="s">
        <v>14</v>
      </c>
      <c r="D58">
        <v>33</v>
      </c>
      <c r="E58">
        <v>143</v>
      </c>
      <c r="F58">
        <v>8</v>
      </c>
      <c r="G58">
        <v>23</v>
      </c>
      <c r="H58">
        <v>21</v>
      </c>
      <c r="I58">
        <v>5</v>
      </c>
      <c r="J58" s="3">
        <v>9.4E-2</v>
      </c>
      <c r="K58" s="3">
        <v>0.22</v>
      </c>
      <c r="L58">
        <v>0.23899999999999999</v>
      </c>
      <c r="M58">
        <v>0.30399999999999999</v>
      </c>
      <c r="N58">
        <v>0.27200000000000002</v>
      </c>
      <c r="O58">
        <v>0.34499999999999997</v>
      </c>
      <c r="P58">
        <v>0.51100000000000001</v>
      </c>
      <c r="Q58">
        <v>0.36699999999999999</v>
      </c>
      <c r="R58">
        <v>144</v>
      </c>
      <c r="S58">
        <v>0.4</v>
      </c>
      <c r="T58">
        <v>7.7</v>
      </c>
      <c r="U58">
        <v>-0.4</v>
      </c>
      <c r="V58">
        <v>1.3</v>
      </c>
    </row>
    <row r="59" spans="1:22" x14ac:dyDescent="0.45">
      <c r="A59">
        <v>58</v>
      </c>
      <c r="B59" t="s">
        <v>295</v>
      </c>
      <c r="C59" t="s">
        <v>10</v>
      </c>
      <c r="D59">
        <v>49</v>
      </c>
      <c r="E59">
        <v>212</v>
      </c>
      <c r="F59">
        <v>10</v>
      </c>
      <c r="G59">
        <v>25</v>
      </c>
      <c r="H59">
        <v>31</v>
      </c>
      <c r="I59">
        <v>0</v>
      </c>
      <c r="J59" s="3">
        <v>7.4999999999999997E-2</v>
      </c>
      <c r="K59" s="3">
        <v>0.28100000000000003</v>
      </c>
      <c r="L59">
        <v>0.20799999999999999</v>
      </c>
      <c r="M59">
        <v>0.309</v>
      </c>
      <c r="N59">
        <v>0.251</v>
      </c>
      <c r="O59">
        <v>0.312</v>
      </c>
      <c r="P59">
        <v>0.45900000000000002</v>
      </c>
      <c r="Q59">
        <v>0.33200000000000002</v>
      </c>
      <c r="R59">
        <v>119</v>
      </c>
      <c r="S59">
        <v>-0.4</v>
      </c>
      <c r="T59">
        <v>4.4000000000000004</v>
      </c>
      <c r="U59">
        <v>0.6</v>
      </c>
      <c r="V59">
        <v>1.3</v>
      </c>
    </row>
    <row r="60" spans="1:22" x14ac:dyDescent="0.45">
      <c r="A60">
        <v>59</v>
      </c>
      <c r="B60" t="s">
        <v>296</v>
      </c>
      <c r="C60" t="s">
        <v>7</v>
      </c>
      <c r="D60">
        <v>54</v>
      </c>
      <c r="E60">
        <v>233</v>
      </c>
      <c r="F60">
        <v>9</v>
      </c>
      <c r="G60">
        <v>30</v>
      </c>
      <c r="H60">
        <v>30</v>
      </c>
      <c r="I60">
        <v>11</v>
      </c>
      <c r="J60" s="3">
        <v>8.4000000000000005E-2</v>
      </c>
      <c r="K60" s="3">
        <v>0.26600000000000001</v>
      </c>
      <c r="L60">
        <v>0.184</v>
      </c>
      <c r="M60">
        <v>0.31</v>
      </c>
      <c r="N60">
        <v>0.249</v>
      </c>
      <c r="O60">
        <v>0.317</v>
      </c>
      <c r="P60">
        <v>0.433</v>
      </c>
      <c r="Q60">
        <v>0.32500000000000001</v>
      </c>
      <c r="R60">
        <v>109</v>
      </c>
      <c r="S60">
        <v>0.4</v>
      </c>
      <c r="T60">
        <v>2.9</v>
      </c>
      <c r="U60">
        <v>1.2</v>
      </c>
      <c r="V60">
        <v>1.2</v>
      </c>
    </row>
    <row r="61" spans="1:22" x14ac:dyDescent="0.45">
      <c r="A61">
        <v>60</v>
      </c>
      <c r="B61" t="s">
        <v>297</v>
      </c>
      <c r="C61" t="s">
        <v>10</v>
      </c>
      <c r="D61">
        <v>47</v>
      </c>
      <c r="E61">
        <v>201</v>
      </c>
      <c r="F61">
        <v>5</v>
      </c>
      <c r="G61">
        <v>26</v>
      </c>
      <c r="H61">
        <v>23</v>
      </c>
      <c r="I61">
        <v>9</v>
      </c>
      <c r="J61" s="3">
        <v>5.8999999999999997E-2</v>
      </c>
      <c r="K61" s="3">
        <v>0.21</v>
      </c>
      <c r="L61">
        <v>0.14399999999999999</v>
      </c>
      <c r="M61">
        <v>0.30399999999999999</v>
      </c>
      <c r="N61">
        <v>0.25700000000000001</v>
      </c>
      <c r="O61">
        <v>0.309</v>
      </c>
      <c r="P61">
        <v>0.40100000000000002</v>
      </c>
      <c r="Q61">
        <v>0.309</v>
      </c>
      <c r="R61">
        <v>103</v>
      </c>
      <c r="S61">
        <v>0.2</v>
      </c>
      <c r="T61">
        <v>1</v>
      </c>
      <c r="U61">
        <v>4.0999999999999996</v>
      </c>
      <c r="V61">
        <v>1.2</v>
      </c>
    </row>
    <row r="62" spans="1:22" x14ac:dyDescent="0.45">
      <c r="A62">
        <v>61</v>
      </c>
      <c r="B62" t="s">
        <v>298</v>
      </c>
      <c r="C62" t="s">
        <v>21</v>
      </c>
      <c r="D62">
        <v>54</v>
      </c>
      <c r="E62">
        <v>235</v>
      </c>
      <c r="F62">
        <v>13</v>
      </c>
      <c r="G62">
        <v>31</v>
      </c>
      <c r="H62">
        <v>35</v>
      </c>
      <c r="I62">
        <v>1</v>
      </c>
      <c r="J62" s="3">
        <v>7.3999999999999996E-2</v>
      </c>
      <c r="K62" s="3">
        <v>0.20499999999999999</v>
      </c>
      <c r="L62">
        <v>0.23899999999999999</v>
      </c>
      <c r="M62">
        <v>0.26700000000000002</v>
      </c>
      <c r="N62">
        <v>0.253</v>
      </c>
      <c r="O62">
        <v>0.316</v>
      </c>
      <c r="P62">
        <v>0.49199999999999999</v>
      </c>
      <c r="Q62">
        <v>0.34599999999999997</v>
      </c>
      <c r="R62">
        <v>128</v>
      </c>
      <c r="S62">
        <v>-0.3</v>
      </c>
      <c r="T62">
        <v>7.3</v>
      </c>
      <c r="U62">
        <v>-3</v>
      </c>
      <c r="V62">
        <v>1.2</v>
      </c>
    </row>
    <row r="63" spans="1:22" x14ac:dyDescent="0.45">
      <c r="A63">
        <v>62</v>
      </c>
      <c r="B63" t="s">
        <v>299</v>
      </c>
      <c r="C63" t="s">
        <v>178</v>
      </c>
      <c r="D63">
        <v>54</v>
      </c>
      <c r="E63">
        <v>232</v>
      </c>
      <c r="F63">
        <v>8</v>
      </c>
      <c r="G63">
        <v>28</v>
      </c>
      <c r="H63">
        <v>27</v>
      </c>
      <c r="I63">
        <v>3</v>
      </c>
      <c r="J63" s="3">
        <v>9.5000000000000001E-2</v>
      </c>
      <c r="K63" s="3">
        <v>0.189</v>
      </c>
      <c r="L63">
        <v>0.16600000000000001</v>
      </c>
      <c r="M63">
        <v>0.29399999999999998</v>
      </c>
      <c r="N63">
        <v>0.26100000000000001</v>
      </c>
      <c r="O63">
        <v>0.33300000000000002</v>
      </c>
      <c r="P63">
        <v>0.42699999999999999</v>
      </c>
      <c r="Q63">
        <v>0.33200000000000002</v>
      </c>
      <c r="R63">
        <v>117</v>
      </c>
      <c r="S63">
        <v>-0.4</v>
      </c>
      <c r="T63">
        <v>4.2</v>
      </c>
      <c r="U63">
        <v>0.1</v>
      </c>
      <c r="V63">
        <v>1.2</v>
      </c>
    </row>
    <row r="64" spans="1:22" x14ac:dyDescent="0.45">
      <c r="A64">
        <v>63</v>
      </c>
      <c r="B64" t="s">
        <v>300</v>
      </c>
      <c r="C64" t="s">
        <v>31</v>
      </c>
      <c r="D64">
        <v>54</v>
      </c>
      <c r="E64">
        <v>234</v>
      </c>
      <c r="F64">
        <v>8</v>
      </c>
      <c r="G64">
        <v>29</v>
      </c>
      <c r="H64">
        <v>31</v>
      </c>
      <c r="I64">
        <v>4</v>
      </c>
      <c r="J64" s="3">
        <v>0.122</v>
      </c>
      <c r="K64" s="3">
        <v>0.246</v>
      </c>
      <c r="L64">
        <v>0.19500000000000001</v>
      </c>
      <c r="M64">
        <v>0.30099999999999999</v>
      </c>
      <c r="N64">
        <v>0.246</v>
      </c>
      <c r="O64">
        <v>0.34300000000000003</v>
      </c>
      <c r="P64">
        <v>0.44</v>
      </c>
      <c r="Q64">
        <v>0.34100000000000003</v>
      </c>
      <c r="R64">
        <v>122</v>
      </c>
      <c r="S64">
        <v>-0.1</v>
      </c>
      <c r="T64">
        <v>6</v>
      </c>
      <c r="U64">
        <v>-2</v>
      </c>
      <c r="V64">
        <v>1.2</v>
      </c>
    </row>
    <row r="65" spans="1:22" x14ac:dyDescent="0.45">
      <c r="A65">
        <v>64</v>
      </c>
      <c r="B65" t="s">
        <v>301</v>
      </c>
      <c r="C65" t="s">
        <v>98</v>
      </c>
      <c r="D65">
        <v>52</v>
      </c>
      <c r="E65">
        <v>226</v>
      </c>
      <c r="F65">
        <v>9</v>
      </c>
      <c r="G65">
        <v>30</v>
      </c>
      <c r="H65">
        <v>30</v>
      </c>
      <c r="I65">
        <v>6</v>
      </c>
      <c r="J65" s="3">
        <v>8.5000000000000006E-2</v>
      </c>
      <c r="K65" s="3">
        <v>0.24399999999999999</v>
      </c>
      <c r="L65">
        <v>0.20699999999999999</v>
      </c>
      <c r="M65">
        <v>0.26500000000000001</v>
      </c>
      <c r="N65">
        <v>0.22800000000000001</v>
      </c>
      <c r="O65">
        <v>0.29699999999999999</v>
      </c>
      <c r="P65">
        <v>0.435</v>
      </c>
      <c r="Q65">
        <v>0.316</v>
      </c>
      <c r="R65">
        <v>106</v>
      </c>
      <c r="S65">
        <v>0.1</v>
      </c>
      <c r="T65">
        <v>1.6</v>
      </c>
      <c r="U65">
        <v>2.9</v>
      </c>
      <c r="V65">
        <v>1.2</v>
      </c>
    </row>
    <row r="66" spans="1:22" x14ac:dyDescent="0.45">
      <c r="A66">
        <v>65</v>
      </c>
      <c r="B66" t="s">
        <v>126</v>
      </c>
      <c r="C66" t="s">
        <v>76</v>
      </c>
      <c r="D66">
        <v>54</v>
      </c>
      <c r="E66">
        <v>235</v>
      </c>
      <c r="F66">
        <v>8</v>
      </c>
      <c r="G66">
        <v>28</v>
      </c>
      <c r="H66">
        <v>32</v>
      </c>
      <c r="I66">
        <v>3</v>
      </c>
      <c r="J66" s="3">
        <v>9.0999999999999998E-2</v>
      </c>
      <c r="K66" s="3">
        <v>0.21</v>
      </c>
      <c r="L66">
        <v>0.188</v>
      </c>
      <c r="M66">
        <v>0.318</v>
      </c>
      <c r="N66">
        <v>0.27200000000000002</v>
      </c>
      <c r="O66">
        <v>0.34699999999999998</v>
      </c>
      <c r="P66">
        <v>0.46</v>
      </c>
      <c r="Q66">
        <v>0.34899999999999998</v>
      </c>
      <c r="R66">
        <v>125</v>
      </c>
      <c r="S66">
        <v>0</v>
      </c>
      <c r="T66">
        <v>6.8</v>
      </c>
      <c r="U66">
        <v>-2.9</v>
      </c>
      <c r="V66">
        <v>1.2</v>
      </c>
    </row>
    <row r="67" spans="1:22" x14ac:dyDescent="0.45">
      <c r="A67">
        <v>66</v>
      </c>
      <c r="B67" t="s">
        <v>302</v>
      </c>
      <c r="C67" t="s">
        <v>10</v>
      </c>
      <c r="D67">
        <v>58</v>
      </c>
      <c r="E67">
        <v>250</v>
      </c>
      <c r="F67">
        <v>13</v>
      </c>
      <c r="G67">
        <v>33</v>
      </c>
      <c r="H67">
        <v>39</v>
      </c>
      <c r="I67">
        <v>1</v>
      </c>
      <c r="J67" s="3">
        <v>9.9000000000000005E-2</v>
      </c>
      <c r="K67" s="3">
        <v>0.20799999999999999</v>
      </c>
      <c r="L67">
        <v>0.23400000000000001</v>
      </c>
      <c r="M67">
        <v>0.25800000000000001</v>
      </c>
      <c r="N67">
        <v>0.24299999999999999</v>
      </c>
      <c r="O67">
        <v>0.33400000000000002</v>
      </c>
      <c r="P67">
        <v>0.47799999999999998</v>
      </c>
      <c r="Q67">
        <v>0.34699999999999998</v>
      </c>
      <c r="R67">
        <v>130</v>
      </c>
      <c r="S67">
        <v>-0.2</v>
      </c>
      <c r="T67">
        <v>8.5</v>
      </c>
      <c r="U67">
        <v>-5.2</v>
      </c>
      <c r="V67">
        <v>1.2</v>
      </c>
    </row>
    <row r="68" spans="1:22" x14ac:dyDescent="0.45">
      <c r="A68">
        <v>67</v>
      </c>
      <c r="B68" t="s">
        <v>303</v>
      </c>
      <c r="C68" t="s">
        <v>107</v>
      </c>
      <c r="D68">
        <v>59</v>
      </c>
      <c r="E68">
        <v>254</v>
      </c>
      <c r="F68">
        <v>12</v>
      </c>
      <c r="G68">
        <v>33</v>
      </c>
      <c r="H68">
        <v>39</v>
      </c>
      <c r="I68">
        <v>0</v>
      </c>
      <c r="J68" s="3">
        <v>0.11600000000000001</v>
      </c>
      <c r="K68" s="3">
        <v>0.23699999999999999</v>
      </c>
      <c r="L68">
        <v>0.22500000000000001</v>
      </c>
      <c r="M68">
        <v>0.28599999999999998</v>
      </c>
      <c r="N68">
        <v>0.249</v>
      </c>
      <c r="O68">
        <v>0.34300000000000003</v>
      </c>
      <c r="P68">
        <v>0.47399999999999998</v>
      </c>
      <c r="Q68">
        <v>0.35099999999999998</v>
      </c>
      <c r="R68">
        <v>126</v>
      </c>
      <c r="S68">
        <v>-0.5</v>
      </c>
      <c r="T68">
        <v>7.3</v>
      </c>
      <c r="U68">
        <v>-4.0999999999999996</v>
      </c>
      <c r="V68">
        <v>1.2</v>
      </c>
    </row>
    <row r="69" spans="1:22" x14ac:dyDescent="0.45">
      <c r="A69">
        <v>68</v>
      </c>
      <c r="B69" t="s">
        <v>304</v>
      </c>
      <c r="C69" t="s">
        <v>76</v>
      </c>
      <c r="D69">
        <v>53</v>
      </c>
      <c r="E69">
        <v>229</v>
      </c>
      <c r="F69">
        <v>9</v>
      </c>
      <c r="G69">
        <v>32</v>
      </c>
      <c r="H69">
        <v>32</v>
      </c>
      <c r="I69">
        <v>7</v>
      </c>
      <c r="J69" s="3">
        <v>8.3000000000000004E-2</v>
      </c>
      <c r="K69" s="3">
        <v>0.29699999999999999</v>
      </c>
      <c r="L69">
        <v>0.19800000000000001</v>
      </c>
      <c r="M69">
        <v>0.31900000000000001</v>
      </c>
      <c r="N69">
        <v>0.247</v>
      </c>
      <c r="O69">
        <v>0.31</v>
      </c>
      <c r="P69">
        <v>0.44500000000000001</v>
      </c>
      <c r="Q69">
        <v>0.32500000000000001</v>
      </c>
      <c r="R69">
        <v>109</v>
      </c>
      <c r="S69">
        <v>0.3</v>
      </c>
      <c r="T69">
        <v>2.6</v>
      </c>
      <c r="U69">
        <v>1.4</v>
      </c>
      <c r="V69">
        <v>1.2</v>
      </c>
    </row>
    <row r="70" spans="1:22" x14ac:dyDescent="0.45">
      <c r="A70">
        <v>69</v>
      </c>
      <c r="B70" t="s">
        <v>305</v>
      </c>
      <c r="C70" t="s">
        <v>269</v>
      </c>
      <c r="D70">
        <v>51</v>
      </c>
      <c r="E70">
        <v>222</v>
      </c>
      <c r="F70">
        <v>4</v>
      </c>
      <c r="G70">
        <v>30</v>
      </c>
      <c r="H70">
        <v>24</v>
      </c>
      <c r="I70">
        <v>6</v>
      </c>
      <c r="J70" s="3">
        <v>7.0999999999999994E-2</v>
      </c>
      <c r="K70" s="3">
        <v>0.19500000000000001</v>
      </c>
      <c r="L70">
        <v>0.13</v>
      </c>
      <c r="M70">
        <v>0.30299999999999999</v>
      </c>
      <c r="N70">
        <v>0.25600000000000001</v>
      </c>
      <c r="O70">
        <v>0.311</v>
      </c>
      <c r="P70">
        <v>0.38500000000000001</v>
      </c>
      <c r="Q70">
        <v>0.30499999999999999</v>
      </c>
      <c r="R70">
        <v>99</v>
      </c>
      <c r="S70">
        <v>0.2</v>
      </c>
      <c r="T70">
        <v>-0.1</v>
      </c>
      <c r="U70">
        <v>4.3</v>
      </c>
      <c r="V70">
        <v>1.2</v>
      </c>
    </row>
    <row r="71" spans="1:22" x14ac:dyDescent="0.45">
      <c r="A71">
        <v>70</v>
      </c>
      <c r="B71" t="s">
        <v>306</v>
      </c>
      <c r="C71" t="s">
        <v>16</v>
      </c>
      <c r="D71">
        <v>40</v>
      </c>
      <c r="E71">
        <v>158</v>
      </c>
      <c r="F71">
        <v>4</v>
      </c>
      <c r="G71">
        <v>17</v>
      </c>
      <c r="H71">
        <v>17</v>
      </c>
      <c r="I71">
        <v>1</v>
      </c>
      <c r="J71" s="3">
        <v>8.8999999999999996E-2</v>
      </c>
      <c r="K71" s="3">
        <v>0.25</v>
      </c>
      <c r="L71">
        <v>0.13400000000000001</v>
      </c>
      <c r="M71">
        <v>0.30499999999999999</v>
      </c>
      <c r="N71">
        <v>0.24199999999999999</v>
      </c>
      <c r="O71">
        <v>0.311</v>
      </c>
      <c r="P71">
        <v>0.376</v>
      </c>
      <c r="Q71">
        <v>0.30299999999999999</v>
      </c>
      <c r="R71">
        <v>98</v>
      </c>
      <c r="S71">
        <v>-0.2</v>
      </c>
      <c r="T71">
        <v>-0.5</v>
      </c>
      <c r="U71">
        <v>6.7</v>
      </c>
      <c r="V71">
        <v>1.2</v>
      </c>
    </row>
    <row r="72" spans="1:22" x14ac:dyDescent="0.45">
      <c r="A72">
        <v>71</v>
      </c>
      <c r="B72" t="s">
        <v>307</v>
      </c>
      <c r="C72" t="s">
        <v>73</v>
      </c>
      <c r="D72">
        <v>55</v>
      </c>
      <c r="E72">
        <v>240</v>
      </c>
      <c r="F72">
        <v>6</v>
      </c>
      <c r="G72">
        <v>27</v>
      </c>
      <c r="H72">
        <v>34</v>
      </c>
      <c r="I72">
        <v>2</v>
      </c>
      <c r="J72" s="3">
        <v>7.2999999999999995E-2</v>
      </c>
      <c r="K72" s="3">
        <v>0.161</v>
      </c>
      <c r="L72">
        <v>0.154</v>
      </c>
      <c r="M72">
        <v>0.313</v>
      </c>
      <c r="N72">
        <v>0.28000000000000003</v>
      </c>
      <c r="O72">
        <v>0.33700000000000002</v>
      </c>
      <c r="P72">
        <v>0.433</v>
      </c>
      <c r="Q72">
        <v>0.33400000000000002</v>
      </c>
      <c r="R72">
        <v>116</v>
      </c>
      <c r="S72">
        <v>-0.5</v>
      </c>
      <c r="T72">
        <v>3.9</v>
      </c>
      <c r="U72">
        <v>-0.4</v>
      </c>
      <c r="V72">
        <v>1.2</v>
      </c>
    </row>
    <row r="73" spans="1:22" x14ac:dyDescent="0.45">
      <c r="A73">
        <v>72</v>
      </c>
      <c r="B73" t="s">
        <v>308</v>
      </c>
      <c r="C73" t="s">
        <v>309</v>
      </c>
      <c r="D73">
        <v>56</v>
      </c>
      <c r="E73">
        <v>243</v>
      </c>
      <c r="F73">
        <v>8</v>
      </c>
      <c r="G73">
        <v>30</v>
      </c>
      <c r="H73">
        <v>30</v>
      </c>
      <c r="I73">
        <v>4</v>
      </c>
      <c r="J73" s="3">
        <v>4.2000000000000003E-2</v>
      </c>
      <c r="K73" s="3">
        <v>0.25600000000000001</v>
      </c>
      <c r="L73">
        <v>0.17599999999999999</v>
      </c>
      <c r="M73">
        <v>0.33300000000000002</v>
      </c>
      <c r="N73">
        <v>0.26800000000000002</v>
      </c>
      <c r="O73">
        <v>0.30199999999999999</v>
      </c>
      <c r="P73">
        <v>0.44400000000000001</v>
      </c>
      <c r="Q73">
        <v>0.32100000000000001</v>
      </c>
      <c r="R73">
        <v>92</v>
      </c>
      <c r="S73">
        <v>-0.3</v>
      </c>
      <c r="T73">
        <v>-2.5</v>
      </c>
      <c r="U73">
        <v>5.8</v>
      </c>
      <c r="V73">
        <v>1.2</v>
      </c>
    </row>
    <row r="74" spans="1:22" x14ac:dyDescent="0.45">
      <c r="A74">
        <v>73</v>
      </c>
      <c r="B74" t="s">
        <v>310</v>
      </c>
      <c r="C74" t="s">
        <v>191</v>
      </c>
      <c r="D74">
        <v>56</v>
      </c>
      <c r="E74">
        <v>242</v>
      </c>
      <c r="F74">
        <v>6</v>
      </c>
      <c r="G74">
        <v>29</v>
      </c>
      <c r="H74">
        <v>26</v>
      </c>
      <c r="I74">
        <v>5</v>
      </c>
      <c r="J74" s="3">
        <v>5.6000000000000001E-2</v>
      </c>
      <c r="K74" s="3">
        <v>0.19400000000000001</v>
      </c>
      <c r="L74">
        <v>0.13200000000000001</v>
      </c>
      <c r="M74">
        <v>0.30299999999999999</v>
      </c>
      <c r="N74">
        <v>0.26</v>
      </c>
      <c r="O74">
        <v>0.311</v>
      </c>
      <c r="P74">
        <v>0.39200000000000002</v>
      </c>
      <c r="Q74">
        <v>0.308</v>
      </c>
      <c r="R74">
        <v>100</v>
      </c>
      <c r="S74">
        <v>-0.2</v>
      </c>
      <c r="T74">
        <v>-0.3</v>
      </c>
      <c r="U74">
        <v>3.5</v>
      </c>
      <c r="V74">
        <v>1.2</v>
      </c>
    </row>
    <row r="75" spans="1:22" x14ac:dyDescent="0.45">
      <c r="A75">
        <v>74</v>
      </c>
      <c r="B75" t="s">
        <v>311</v>
      </c>
      <c r="C75" t="s">
        <v>31</v>
      </c>
      <c r="D75">
        <v>49</v>
      </c>
      <c r="E75">
        <v>212</v>
      </c>
      <c r="F75">
        <v>8</v>
      </c>
      <c r="G75">
        <v>27</v>
      </c>
      <c r="H75">
        <v>28</v>
      </c>
      <c r="I75">
        <v>3</v>
      </c>
      <c r="J75" s="3">
        <v>0.10199999999999999</v>
      </c>
      <c r="K75" s="3">
        <v>0.24</v>
      </c>
      <c r="L75">
        <v>0.20599999999999999</v>
      </c>
      <c r="M75">
        <v>0.32700000000000001</v>
      </c>
      <c r="N75">
        <v>0.27100000000000002</v>
      </c>
      <c r="O75">
        <v>0.34899999999999998</v>
      </c>
      <c r="P75">
        <v>0.47699999999999998</v>
      </c>
      <c r="Q75">
        <v>0.35599999999999998</v>
      </c>
      <c r="R75">
        <v>132</v>
      </c>
      <c r="S75">
        <v>-0.5</v>
      </c>
      <c r="T75">
        <v>7.5</v>
      </c>
      <c r="U75">
        <v>-3.5</v>
      </c>
      <c r="V75">
        <v>1.2</v>
      </c>
    </row>
    <row r="76" spans="1:22" x14ac:dyDescent="0.45">
      <c r="A76">
        <v>75</v>
      </c>
      <c r="B76" t="s">
        <v>312</v>
      </c>
      <c r="C76" t="s">
        <v>70</v>
      </c>
      <c r="D76">
        <v>46</v>
      </c>
      <c r="E76">
        <v>198</v>
      </c>
      <c r="F76">
        <v>11</v>
      </c>
      <c r="G76">
        <v>23</v>
      </c>
      <c r="H76">
        <v>30</v>
      </c>
      <c r="I76">
        <v>2</v>
      </c>
      <c r="J76" s="3">
        <v>9.8000000000000004E-2</v>
      </c>
      <c r="K76" s="3">
        <v>0.313</v>
      </c>
      <c r="L76">
        <v>0.247</v>
      </c>
      <c r="M76">
        <v>0.32700000000000001</v>
      </c>
      <c r="N76">
        <v>0.25600000000000001</v>
      </c>
      <c r="O76">
        <v>0.33900000000000002</v>
      </c>
      <c r="P76">
        <v>0.504</v>
      </c>
      <c r="Q76">
        <v>0.36099999999999999</v>
      </c>
      <c r="R76">
        <v>140</v>
      </c>
      <c r="S76">
        <v>-0.1</v>
      </c>
      <c r="T76">
        <v>9.1999999999999993</v>
      </c>
      <c r="U76">
        <v>-4.5</v>
      </c>
      <c r="V76">
        <v>1.2</v>
      </c>
    </row>
    <row r="77" spans="1:22" x14ac:dyDescent="0.45">
      <c r="A77">
        <v>76</v>
      </c>
      <c r="B77" t="s">
        <v>313</v>
      </c>
      <c r="C77" t="s">
        <v>7</v>
      </c>
      <c r="D77">
        <v>45</v>
      </c>
      <c r="E77">
        <v>195</v>
      </c>
      <c r="F77">
        <v>1</v>
      </c>
      <c r="G77">
        <v>25</v>
      </c>
      <c r="H77">
        <v>17</v>
      </c>
      <c r="I77">
        <v>8</v>
      </c>
      <c r="J77" s="3">
        <v>8.6999999999999994E-2</v>
      </c>
      <c r="K77" s="3">
        <v>0.125</v>
      </c>
      <c r="L77">
        <v>7.5999999999999998E-2</v>
      </c>
      <c r="M77">
        <v>0.33100000000000002</v>
      </c>
      <c r="N77">
        <v>0.29299999999999998</v>
      </c>
      <c r="O77">
        <v>0.35499999999999998</v>
      </c>
      <c r="P77">
        <v>0.36899999999999999</v>
      </c>
      <c r="Q77">
        <v>0.32200000000000001</v>
      </c>
      <c r="R77">
        <v>107</v>
      </c>
      <c r="S77">
        <v>0.2</v>
      </c>
      <c r="T77">
        <v>1.9</v>
      </c>
      <c r="U77">
        <v>2.6</v>
      </c>
      <c r="V77">
        <v>1.1000000000000001</v>
      </c>
    </row>
    <row r="78" spans="1:22" x14ac:dyDescent="0.45">
      <c r="A78">
        <v>77</v>
      </c>
      <c r="B78" t="s">
        <v>314</v>
      </c>
      <c r="C78" t="s">
        <v>16</v>
      </c>
      <c r="D78">
        <v>50</v>
      </c>
      <c r="E78">
        <v>217</v>
      </c>
      <c r="F78">
        <v>7</v>
      </c>
      <c r="G78">
        <v>25</v>
      </c>
      <c r="H78">
        <v>29</v>
      </c>
      <c r="I78">
        <v>3</v>
      </c>
      <c r="J78" s="3">
        <v>7.3999999999999996E-2</v>
      </c>
      <c r="K78" s="3">
        <v>0.27500000000000002</v>
      </c>
      <c r="L78">
        <v>0.16600000000000001</v>
      </c>
      <c r="M78">
        <v>0.33100000000000002</v>
      </c>
      <c r="N78">
        <v>0.25700000000000001</v>
      </c>
      <c r="O78">
        <v>0.317</v>
      </c>
      <c r="P78">
        <v>0.42299999999999999</v>
      </c>
      <c r="Q78">
        <v>0.32100000000000001</v>
      </c>
      <c r="R78">
        <v>111</v>
      </c>
      <c r="S78">
        <v>-0.3</v>
      </c>
      <c r="T78">
        <v>2.5</v>
      </c>
      <c r="U78">
        <v>1.1000000000000001</v>
      </c>
      <c r="V78">
        <v>1.1000000000000001</v>
      </c>
    </row>
    <row r="79" spans="1:22" x14ac:dyDescent="0.45">
      <c r="A79">
        <v>78</v>
      </c>
      <c r="B79" t="s">
        <v>315</v>
      </c>
      <c r="C79" t="s">
        <v>309</v>
      </c>
      <c r="D79">
        <v>53</v>
      </c>
      <c r="E79">
        <v>228</v>
      </c>
      <c r="F79">
        <v>8</v>
      </c>
      <c r="G79">
        <v>28</v>
      </c>
      <c r="H79">
        <v>27</v>
      </c>
      <c r="I79">
        <v>2</v>
      </c>
      <c r="J79" s="3">
        <v>0.107</v>
      </c>
      <c r="K79" s="3">
        <v>0.28299999999999997</v>
      </c>
      <c r="L79">
        <v>0.183</v>
      </c>
      <c r="M79">
        <v>0.32200000000000001</v>
      </c>
      <c r="N79">
        <v>0.249</v>
      </c>
      <c r="O79">
        <v>0.33200000000000002</v>
      </c>
      <c r="P79">
        <v>0.432</v>
      </c>
      <c r="Q79">
        <v>0.33200000000000002</v>
      </c>
      <c r="R79">
        <v>100</v>
      </c>
      <c r="S79">
        <v>-0.7</v>
      </c>
      <c r="T79">
        <v>-0.8</v>
      </c>
      <c r="U79">
        <v>3.9</v>
      </c>
      <c r="V79">
        <v>1.1000000000000001</v>
      </c>
    </row>
    <row r="80" spans="1:22" x14ac:dyDescent="0.45">
      <c r="A80">
        <v>79</v>
      </c>
      <c r="B80" t="s">
        <v>316</v>
      </c>
      <c r="C80" t="s">
        <v>98</v>
      </c>
      <c r="D80">
        <v>38</v>
      </c>
      <c r="E80">
        <v>163</v>
      </c>
      <c r="F80">
        <v>3</v>
      </c>
      <c r="G80">
        <v>18</v>
      </c>
      <c r="H80">
        <v>18</v>
      </c>
      <c r="I80">
        <v>1</v>
      </c>
      <c r="J80" s="3">
        <v>0.11</v>
      </c>
      <c r="K80" s="3">
        <v>0.17899999999999999</v>
      </c>
      <c r="L80">
        <v>0.13300000000000001</v>
      </c>
      <c r="M80">
        <v>0.31</v>
      </c>
      <c r="N80">
        <v>0.26400000000000001</v>
      </c>
      <c r="O80">
        <v>0.35399999999999998</v>
      </c>
      <c r="P80">
        <v>0.39700000000000002</v>
      </c>
      <c r="Q80">
        <v>0.33200000000000002</v>
      </c>
      <c r="R80">
        <v>117</v>
      </c>
      <c r="S80">
        <v>-0.3</v>
      </c>
      <c r="T80">
        <v>2.9</v>
      </c>
      <c r="U80">
        <v>2.6</v>
      </c>
      <c r="V80">
        <v>1.1000000000000001</v>
      </c>
    </row>
    <row r="81" spans="1:22" x14ac:dyDescent="0.45">
      <c r="A81">
        <v>80</v>
      </c>
      <c r="B81" t="s">
        <v>255</v>
      </c>
      <c r="C81" t="s">
        <v>191</v>
      </c>
      <c r="D81">
        <v>29</v>
      </c>
      <c r="E81">
        <v>127</v>
      </c>
      <c r="F81">
        <v>7</v>
      </c>
      <c r="G81">
        <v>18</v>
      </c>
      <c r="H81">
        <v>21</v>
      </c>
      <c r="I81">
        <v>5</v>
      </c>
      <c r="J81" s="3">
        <v>0.125</v>
      </c>
      <c r="K81" s="3">
        <v>0.153</v>
      </c>
      <c r="L81">
        <v>0.25</v>
      </c>
      <c r="M81">
        <v>0.27700000000000002</v>
      </c>
      <c r="N81">
        <v>0.27300000000000002</v>
      </c>
      <c r="O81">
        <v>0.36399999999999999</v>
      </c>
      <c r="P81">
        <v>0.52300000000000002</v>
      </c>
      <c r="Q81">
        <v>0.378</v>
      </c>
      <c r="R81">
        <v>148</v>
      </c>
      <c r="S81">
        <v>0.5</v>
      </c>
      <c r="T81">
        <v>7.6</v>
      </c>
      <c r="U81">
        <v>-1</v>
      </c>
      <c r="V81">
        <v>1.1000000000000001</v>
      </c>
    </row>
    <row r="82" spans="1:22" x14ac:dyDescent="0.45">
      <c r="A82">
        <v>81</v>
      </c>
      <c r="B82" t="s">
        <v>317</v>
      </c>
      <c r="C82" t="s">
        <v>104</v>
      </c>
      <c r="D82">
        <v>54</v>
      </c>
      <c r="E82">
        <v>233</v>
      </c>
      <c r="F82">
        <v>7</v>
      </c>
      <c r="G82">
        <v>33</v>
      </c>
      <c r="H82">
        <v>26</v>
      </c>
      <c r="I82">
        <v>13</v>
      </c>
      <c r="J82" s="3">
        <v>5.8999999999999997E-2</v>
      </c>
      <c r="K82" s="3">
        <v>0.188</v>
      </c>
      <c r="L82">
        <v>0.17</v>
      </c>
      <c r="M82">
        <v>0.28899999999999998</v>
      </c>
      <c r="N82">
        <v>0.254</v>
      </c>
      <c r="O82">
        <v>0.314</v>
      </c>
      <c r="P82">
        <v>0.42399999999999999</v>
      </c>
      <c r="Q82">
        <v>0.32</v>
      </c>
      <c r="R82">
        <v>106</v>
      </c>
      <c r="S82">
        <v>1</v>
      </c>
      <c r="T82">
        <v>2.7</v>
      </c>
      <c r="U82">
        <v>0</v>
      </c>
      <c r="V82">
        <v>1.1000000000000001</v>
      </c>
    </row>
    <row r="83" spans="1:22" x14ac:dyDescent="0.45">
      <c r="A83">
        <v>82</v>
      </c>
      <c r="B83" t="s">
        <v>318</v>
      </c>
      <c r="C83" t="s">
        <v>107</v>
      </c>
      <c r="D83">
        <v>29</v>
      </c>
      <c r="E83">
        <v>116</v>
      </c>
      <c r="F83">
        <v>5</v>
      </c>
      <c r="G83">
        <v>14</v>
      </c>
      <c r="H83">
        <v>16</v>
      </c>
      <c r="I83">
        <v>0</v>
      </c>
      <c r="J83" s="3">
        <v>9.8000000000000004E-2</v>
      </c>
      <c r="K83" s="3">
        <v>0.23100000000000001</v>
      </c>
      <c r="L83">
        <v>0.21099999999999999</v>
      </c>
      <c r="M83">
        <v>0.28399999999999997</v>
      </c>
      <c r="N83">
        <v>0.246</v>
      </c>
      <c r="O83">
        <v>0.34</v>
      </c>
      <c r="P83">
        <v>0.45700000000000002</v>
      </c>
      <c r="Q83">
        <v>0.34599999999999997</v>
      </c>
      <c r="R83">
        <v>123</v>
      </c>
      <c r="S83">
        <v>-0.3</v>
      </c>
      <c r="T83">
        <v>2.9</v>
      </c>
      <c r="U83">
        <v>3.7</v>
      </c>
      <c r="V83">
        <v>1.1000000000000001</v>
      </c>
    </row>
    <row r="84" spans="1:22" x14ac:dyDescent="0.45">
      <c r="A84">
        <v>83</v>
      </c>
      <c r="B84" t="s">
        <v>319</v>
      </c>
      <c r="C84" t="s">
        <v>130</v>
      </c>
      <c r="D84">
        <v>40</v>
      </c>
      <c r="E84">
        <v>173</v>
      </c>
      <c r="F84">
        <v>4</v>
      </c>
      <c r="G84">
        <v>22</v>
      </c>
      <c r="H84">
        <v>19</v>
      </c>
      <c r="I84">
        <v>3</v>
      </c>
      <c r="J84" s="3">
        <v>9.9000000000000005E-2</v>
      </c>
      <c r="K84" s="3">
        <v>0.21</v>
      </c>
      <c r="L84">
        <v>0.153</v>
      </c>
      <c r="M84">
        <v>0.311</v>
      </c>
      <c r="N84">
        <v>0.25600000000000001</v>
      </c>
      <c r="O84">
        <v>0.35699999999999998</v>
      </c>
      <c r="P84">
        <v>0.40899999999999997</v>
      </c>
      <c r="Q84">
        <v>0.34</v>
      </c>
      <c r="R84">
        <v>118</v>
      </c>
      <c r="S84">
        <v>-0.2</v>
      </c>
      <c r="T84">
        <v>3.5</v>
      </c>
      <c r="U84">
        <v>1.3</v>
      </c>
      <c r="V84">
        <v>1.1000000000000001</v>
      </c>
    </row>
    <row r="85" spans="1:22" x14ac:dyDescent="0.45">
      <c r="A85">
        <v>84</v>
      </c>
      <c r="B85" t="s">
        <v>84</v>
      </c>
      <c r="C85" t="s">
        <v>82</v>
      </c>
      <c r="D85">
        <v>53</v>
      </c>
      <c r="E85">
        <v>229</v>
      </c>
      <c r="F85">
        <v>8</v>
      </c>
      <c r="G85">
        <v>30</v>
      </c>
      <c r="H85">
        <v>27</v>
      </c>
      <c r="I85">
        <v>8</v>
      </c>
      <c r="J85" s="3">
        <v>0.10299999999999999</v>
      </c>
      <c r="K85" s="3">
        <v>0.24399999999999999</v>
      </c>
      <c r="L85">
        <v>0.186</v>
      </c>
      <c r="M85">
        <v>0.30099999999999999</v>
      </c>
      <c r="N85">
        <v>0.247</v>
      </c>
      <c r="O85">
        <v>0.34300000000000003</v>
      </c>
      <c r="P85">
        <v>0.433</v>
      </c>
      <c r="Q85">
        <v>0.34</v>
      </c>
      <c r="R85">
        <v>125</v>
      </c>
      <c r="S85">
        <v>-0.3</v>
      </c>
      <c r="T85">
        <v>6.4</v>
      </c>
      <c r="U85">
        <v>-3.4</v>
      </c>
      <c r="V85">
        <v>1.1000000000000001</v>
      </c>
    </row>
    <row r="86" spans="1:22" x14ac:dyDescent="0.45">
      <c r="A86">
        <v>85</v>
      </c>
      <c r="B86" t="s">
        <v>91</v>
      </c>
      <c r="C86" t="s">
        <v>89</v>
      </c>
      <c r="D86">
        <v>54</v>
      </c>
      <c r="E86">
        <v>233</v>
      </c>
      <c r="F86">
        <v>6</v>
      </c>
      <c r="G86">
        <v>26</v>
      </c>
      <c r="H86">
        <v>27</v>
      </c>
      <c r="I86">
        <v>0</v>
      </c>
      <c r="J86" s="3">
        <v>0.10199999999999999</v>
      </c>
      <c r="K86" s="3">
        <v>0.14499999999999999</v>
      </c>
      <c r="L86">
        <v>0.14000000000000001</v>
      </c>
      <c r="M86">
        <v>0.311</v>
      </c>
      <c r="N86">
        <v>0.28100000000000003</v>
      </c>
      <c r="O86">
        <v>0.35799999999999998</v>
      </c>
      <c r="P86">
        <v>0.42099999999999999</v>
      </c>
      <c r="Q86">
        <v>0.34300000000000003</v>
      </c>
      <c r="R86">
        <v>127</v>
      </c>
      <c r="S86">
        <v>-0.5</v>
      </c>
      <c r="T86">
        <v>6.9</v>
      </c>
      <c r="U86">
        <v>-4.0999999999999996</v>
      </c>
      <c r="V86">
        <v>1.1000000000000001</v>
      </c>
    </row>
    <row r="87" spans="1:22" x14ac:dyDescent="0.45">
      <c r="A87">
        <v>86</v>
      </c>
      <c r="B87" t="s">
        <v>320</v>
      </c>
      <c r="C87" t="s">
        <v>98</v>
      </c>
      <c r="D87">
        <v>52</v>
      </c>
      <c r="E87">
        <v>226</v>
      </c>
      <c r="F87">
        <v>8</v>
      </c>
      <c r="G87">
        <v>30</v>
      </c>
      <c r="H87">
        <v>27</v>
      </c>
      <c r="I87">
        <v>5</v>
      </c>
      <c r="J87" s="3">
        <v>9.4E-2</v>
      </c>
      <c r="K87" s="3">
        <v>0.186</v>
      </c>
      <c r="L87">
        <v>0.17100000000000001</v>
      </c>
      <c r="M87">
        <v>0.27100000000000002</v>
      </c>
      <c r="N87">
        <v>0.245</v>
      </c>
      <c r="O87">
        <v>0.32100000000000001</v>
      </c>
      <c r="P87">
        <v>0.41599999999999998</v>
      </c>
      <c r="Q87">
        <v>0.32200000000000001</v>
      </c>
      <c r="R87">
        <v>110</v>
      </c>
      <c r="S87">
        <v>0.3</v>
      </c>
      <c r="T87">
        <v>3</v>
      </c>
      <c r="U87">
        <v>-0.2</v>
      </c>
      <c r="V87">
        <v>1</v>
      </c>
    </row>
    <row r="88" spans="1:22" x14ac:dyDescent="0.45">
      <c r="A88">
        <v>87</v>
      </c>
      <c r="B88" t="s">
        <v>321</v>
      </c>
      <c r="C88" t="s">
        <v>56</v>
      </c>
      <c r="D88">
        <v>51</v>
      </c>
      <c r="E88">
        <v>222</v>
      </c>
      <c r="F88">
        <v>5</v>
      </c>
      <c r="G88">
        <v>28</v>
      </c>
      <c r="H88">
        <v>25</v>
      </c>
      <c r="I88">
        <v>3</v>
      </c>
      <c r="J88" s="3">
        <v>8.5000000000000006E-2</v>
      </c>
      <c r="K88" s="3">
        <v>0.19800000000000001</v>
      </c>
      <c r="L88">
        <v>0.14199999999999999</v>
      </c>
      <c r="M88">
        <v>0.28999999999999998</v>
      </c>
      <c r="N88">
        <v>0.245</v>
      </c>
      <c r="O88">
        <v>0.313</v>
      </c>
      <c r="P88">
        <v>0.38700000000000001</v>
      </c>
      <c r="Q88">
        <v>0.308</v>
      </c>
      <c r="R88">
        <v>98</v>
      </c>
      <c r="S88">
        <v>-0.3</v>
      </c>
      <c r="T88">
        <v>-0.9</v>
      </c>
      <c r="U88">
        <v>3.5</v>
      </c>
      <c r="V88">
        <v>1</v>
      </c>
    </row>
    <row r="89" spans="1:22" x14ac:dyDescent="0.45">
      <c r="A89">
        <v>88</v>
      </c>
      <c r="B89" t="s">
        <v>322</v>
      </c>
      <c r="C89" t="s">
        <v>10</v>
      </c>
      <c r="D89">
        <v>39</v>
      </c>
      <c r="E89">
        <v>154</v>
      </c>
      <c r="F89">
        <v>6</v>
      </c>
      <c r="G89">
        <v>18</v>
      </c>
      <c r="H89">
        <v>22</v>
      </c>
      <c r="I89">
        <v>1</v>
      </c>
      <c r="J89" s="3">
        <v>0.10299999999999999</v>
      </c>
      <c r="K89" s="3">
        <v>0.26</v>
      </c>
      <c r="L89">
        <v>0.187</v>
      </c>
      <c r="M89">
        <v>0.28299999999999997</v>
      </c>
      <c r="N89">
        <v>0.23400000000000001</v>
      </c>
      <c r="O89">
        <v>0.32100000000000001</v>
      </c>
      <c r="P89">
        <v>0.42</v>
      </c>
      <c r="Q89">
        <v>0.32400000000000001</v>
      </c>
      <c r="R89">
        <v>114</v>
      </c>
      <c r="S89">
        <v>-0.2</v>
      </c>
      <c r="T89">
        <v>2.2999999999999998</v>
      </c>
      <c r="U89">
        <v>2.6</v>
      </c>
      <c r="V89">
        <v>1</v>
      </c>
    </row>
    <row r="90" spans="1:22" x14ac:dyDescent="0.45">
      <c r="A90">
        <v>89</v>
      </c>
      <c r="B90" t="s">
        <v>323</v>
      </c>
      <c r="C90" t="s">
        <v>73</v>
      </c>
      <c r="D90">
        <v>50</v>
      </c>
      <c r="E90">
        <v>214</v>
      </c>
      <c r="F90">
        <v>4</v>
      </c>
      <c r="G90">
        <v>26</v>
      </c>
      <c r="H90">
        <v>24</v>
      </c>
      <c r="I90">
        <v>10</v>
      </c>
      <c r="J90" s="3">
        <v>8.5000000000000006E-2</v>
      </c>
      <c r="K90" s="3">
        <v>0.17799999999999999</v>
      </c>
      <c r="L90">
        <v>0.122</v>
      </c>
      <c r="M90">
        <v>0.28999999999999998</v>
      </c>
      <c r="N90">
        <v>0.252</v>
      </c>
      <c r="O90">
        <v>0.317</v>
      </c>
      <c r="P90">
        <v>0.374</v>
      </c>
      <c r="Q90">
        <v>0.30399999999999999</v>
      </c>
      <c r="R90">
        <v>95</v>
      </c>
      <c r="S90">
        <v>1.1000000000000001</v>
      </c>
      <c r="T90">
        <v>-0.2</v>
      </c>
      <c r="U90">
        <v>3</v>
      </c>
      <c r="V90">
        <v>1</v>
      </c>
    </row>
    <row r="91" spans="1:22" x14ac:dyDescent="0.45">
      <c r="A91">
        <v>90</v>
      </c>
      <c r="B91" t="s">
        <v>324</v>
      </c>
      <c r="C91" t="s">
        <v>59</v>
      </c>
      <c r="D91">
        <v>48</v>
      </c>
      <c r="E91">
        <v>207</v>
      </c>
      <c r="F91">
        <v>4</v>
      </c>
      <c r="G91">
        <v>28</v>
      </c>
      <c r="H91">
        <v>20</v>
      </c>
      <c r="I91">
        <v>8</v>
      </c>
      <c r="J91" s="3">
        <v>7.0999999999999994E-2</v>
      </c>
      <c r="K91" s="3">
        <v>0.23699999999999999</v>
      </c>
      <c r="L91">
        <v>0.14299999999999999</v>
      </c>
      <c r="M91">
        <v>0.32</v>
      </c>
      <c r="N91">
        <v>0.252</v>
      </c>
      <c r="O91">
        <v>0.32500000000000001</v>
      </c>
      <c r="P91">
        <v>0.39600000000000002</v>
      </c>
      <c r="Q91">
        <v>0.317</v>
      </c>
      <c r="R91">
        <v>106</v>
      </c>
      <c r="S91">
        <v>0.1</v>
      </c>
      <c r="T91">
        <v>1.7</v>
      </c>
      <c r="U91">
        <v>1.6</v>
      </c>
      <c r="V91">
        <v>1</v>
      </c>
    </row>
    <row r="92" spans="1:22" x14ac:dyDescent="0.45">
      <c r="A92">
        <v>91</v>
      </c>
      <c r="B92" t="s">
        <v>37</v>
      </c>
      <c r="C92" t="s">
        <v>36</v>
      </c>
      <c r="D92">
        <v>49</v>
      </c>
      <c r="E92">
        <v>212</v>
      </c>
      <c r="F92">
        <v>6</v>
      </c>
      <c r="G92">
        <v>27</v>
      </c>
      <c r="H92">
        <v>27</v>
      </c>
      <c r="I92">
        <v>8</v>
      </c>
      <c r="J92" s="3">
        <v>8.6999999999999994E-2</v>
      </c>
      <c r="K92" s="3">
        <v>0.17100000000000001</v>
      </c>
      <c r="L92">
        <v>0.155</v>
      </c>
      <c r="M92">
        <v>0.28599999999999998</v>
      </c>
      <c r="N92">
        <v>0.253</v>
      </c>
      <c r="O92">
        <v>0.33700000000000002</v>
      </c>
      <c r="P92">
        <v>0.40899999999999997</v>
      </c>
      <c r="Q92">
        <v>0.32800000000000001</v>
      </c>
      <c r="R92">
        <v>107</v>
      </c>
      <c r="S92">
        <v>0.5</v>
      </c>
      <c r="T92">
        <v>2.1</v>
      </c>
      <c r="U92">
        <v>0.7</v>
      </c>
      <c r="V92">
        <v>1</v>
      </c>
    </row>
    <row r="93" spans="1:22" x14ac:dyDescent="0.45">
      <c r="A93">
        <v>92</v>
      </c>
      <c r="B93" t="s">
        <v>325</v>
      </c>
      <c r="C93" t="s">
        <v>16</v>
      </c>
      <c r="D93">
        <v>42</v>
      </c>
      <c r="E93">
        <v>182</v>
      </c>
      <c r="F93">
        <v>6</v>
      </c>
      <c r="G93">
        <v>26</v>
      </c>
      <c r="H93">
        <v>23</v>
      </c>
      <c r="I93">
        <v>6</v>
      </c>
      <c r="J93" s="3">
        <v>6.8000000000000005E-2</v>
      </c>
      <c r="K93" s="3">
        <v>0.30099999999999999</v>
      </c>
      <c r="L93">
        <v>0.183</v>
      </c>
      <c r="M93">
        <v>0.313</v>
      </c>
      <c r="N93">
        <v>0.23699999999999999</v>
      </c>
      <c r="O93">
        <v>0.29899999999999999</v>
      </c>
      <c r="P93">
        <v>0.41899999999999998</v>
      </c>
      <c r="Q93">
        <v>0.312</v>
      </c>
      <c r="R93">
        <v>105</v>
      </c>
      <c r="S93">
        <v>0.5</v>
      </c>
      <c r="T93">
        <v>1.5</v>
      </c>
      <c r="U93">
        <v>2.2999999999999998</v>
      </c>
      <c r="V93">
        <v>1</v>
      </c>
    </row>
    <row r="94" spans="1:22" x14ac:dyDescent="0.45">
      <c r="A94">
        <v>93</v>
      </c>
      <c r="B94" t="s">
        <v>326</v>
      </c>
      <c r="C94" t="s">
        <v>46</v>
      </c>
      <c r="D94">
        <v>52</v>
      </c>
      <c r="E94">
        <v>224</v>
      </c>
      <c r="F94">
        <v>11</v>
      </c>
      <c r="G94">
        <v>28</v>
      </c>
      <c r="H94">
        <v>38</v>
      </c>
      <c r="I94">
        <v>3</v>
      </c>
      <c r="J94" s="3">
        <v>6.7000000000000004E-2</v>
      </c>
      <c r="K94" s="3">
        <v>0.28000000000000003</v>
      </c>
      <c r="L94">
        <v>0.21099999999999999</v>
      </c>
      <c r="M94">
        <v>0.32500000000000001</v>
      </c>
      <c r="N94">
        <v>0.26300000000000001</v>
      </c>
      <c r="O94">
        <v>0.32</v>
      </c>
      <c r="P94">
        <v>0.47399999999999998</v>
      </c>
      <c r="Q94">
        <v>0.34200000000000003</v>
      </c>
      <c r="R94">
        <v>124</v>
      </c>
      <c r="S94">
        <v>-0.3</v>
      </c>
      <c r="T94">
        <v>6</v>
      </c>
      <c r="U94">
        <v>-3.7</v>
      </c>
      <c r="V94">
        <v>1</v>
      </c>
    </row>
    <row r="95" spans="1:22" x14ac:dyDescent="0.45">
      <c r="A95">
        <v>94</v>
      </c>
      <c r="B95" t="s">
        <v>327</v>
      </c>
      <c r="C95" t="s">
        <v>76</v>
      </c>
      <c r="D95">
        <v>53</v>
      </c>
      <c r="E95">
        <v>229</v>
      </c>
      <c r="F95">
        <v>4</v>
      </c>
      <c r="G95">
        <v>26</v>
      </c>
      <c r="H95">
        <v>22</v>
      </c>
      <c r="I95">
        <v>5</v>
      </c>
      <c r="J95" s="3">
        <v>6.9000000000000006E-2</v>
      </c>
      <c r="K95" s="3">
        <v>0.19400000000000001</v>
      </c>
      <c r="L95">
        <v>0.11799999999999999</v>
      </c>
      <c r="M95">
        <v>0.29699999999999999</v>
      </c>
      <c r="N95">
        <v>0.25</v>
      </c>
      <c r="O95">
        <v>0.30499999999999999</v>
      </c>
      <c r="P95">
        <v>0.36799999999999999</v>
      </c>
      <c r="Q95">
        <v>0.29599999999999999</v>
      </c>
      <c r="R95">
        <v>88</v>
      </c>
      <c r="S95">
        <v>0</v>
      </c>
      <c r="T95">
        <v>-3.1</v>
      </c>
      <c r="U95">
        <v>5.2</v>
      </c>
      <c r="V95">
        <v>1</v>
      </c>
    </row>
    <row r="96" spans="1:22" x14ac:dyDescent="0.45">
      <c r="A96">
        <v>95</v>
      </c>
      <c r="B96" t="s">
        <v>328</v>
      </c>
      <c r="C96" t="s">
        <v>309</v>
      </c>
      <c r="D96">
        <v>54</v>
      </c>
      <c r="E96">
        <v>233</v>
      </c>
      <c r="F96">
        <v>8</v>
      </c>
      <c r="G96">
        <v>30</v>
      </c>
      <c r="H96">
        <v>30</v>
      </c>
      <c r="I96">
        <v>10</v>
      </c>
      <c r="J96" s="3">
        <v>6.4000000000000001E-2</v>
      </c>
      <c r="K96" s="3">
        <v>0.30199999999999999</v>
      </c>
      <c r="L96">
        <v>0.16900000000000001</v>
      </c>
      <c r="M96">
        <v>0.33400000000000002</v>
      </c>
      <c r="N96">
        <v>0.251</v>
      </c>
      <c r="O96">
        <v>0.30299999999999999</v>
      </c>
      <c r="P96">
        <v>0.42</v>
      </c>
      <c r="Q96">
        <v>0.313</v>
      </c>
      <c r="R96">
        <v>87</v>
      </c>
      <c r="S96">
        <v>0.7</v>
      </c>
      <c r="T96">
        <v>-3</v>
      </c>
      <c r="U96">
        <v>4.9000000000000004</v>
      </c>
      <c r="V96">
        <v>1</v>
      </c>
    </row>
    <row r="97" spans="1:22" x14ac:dyDescent="0.45">
      <c r="A97">
        <v>96</v>
      </c>
      <c r="B97" t="s">
        <v>329</v>
      </c>
      <c r="C97" t="s">
        <v>130</v>
      </c>
      <c r="D97">
        <v>44</v>
      </c>
      <c r="E97">
        <v>175</v>
      </c>
      <c r="F97">
        <v>6</v>
      </c>
      <c r="G97">
        <v>19</v>
      </c>
      <c r="H97">
        <v>23</v>
      </c>
      <c r="I97">
        <v>1</v>
      </c>
      <c r="J97" s="3">
        <v>7.1999999999999995E-2</v>
      </c>
      <c r="K97" s="3">
        <v>0.186</v>
      </c>
      <c r="L97">
        <v>0.156</v>
      </c>
      <c r="M97">
        <v>0.27100000000000002</v>
      </c>
      <c r="N97">
        <v>0.24399999999999999</v>
      </c>
      <c r="O97">
        <v>0.29899999999999999</v>
      </c>
      <c r="P97">
        <v>0.4</v>
      </c>
      <c r="Q97">
        <v>0.30399999999999999</v>
      </c>
      <c r="R97">
        <v>94</v>
      </c>
      <c r="S97">
        <v>-0.3</v>
      </c>
      <c r="T97">
        <v>-1.5</v>
      </c>
      <c r="U97">
        <v>5.5</v>
      </c>
      <c r="V97">
        <v>1</v>
      </c>
    </row>
    <row r="98" spans="1:22" x14ac:dyDescent="0.45">
      <c r="A98">
        <v>97</v>
      </c>
      <c r="B98" t="s">
        <v>330</v>
      </c>
      <c r="C98" t="s">
        <v>130</v>
      </c>
      <c r="D98">
        <v>42</v>
      </c>
      <c r="E98">
        <v>183</v>
      </c>
      <c r="F98">
        <v>8</v>
      </c>
      <c r="G98">
        <v>24</v>
      </c>
      <c r="H98">
        <v>28</v>
      </c>
      <c r="I98">
        <v>1</v>
      </c>
      <c r="J98" s="3">
        <v>0.06</v>
      </c>
      <c r="K98" s="3">
        <v>0.27100000000000002</v>
      </c>
      <c r="L98">
        <v>0.20200000000000001</v>
      </c>
      <c r="M98">
        <v>0.32</v>
      </c>
      <c r="N98">
        <v>0.26</v>
      </c>
      <c r="O98">
        <v>0.31</v>
      </c>
      <c r="P98">
        <v>0.46100000000000002</v>
      </c>
      <c r="Q98">
        <v>0.33200000000000002</v>
      </c>
      <c r="R98">
        <v>113</v>
      </c>
      <c r="S98">
        <v>-0.5</v>
      </c>
      <c r="T98">
        <v>2.4</v>
      </c>
      <c r="U98">
        <v>1.2</v>
      </c>
      <c r="V98">
        <v>1</v>
      </c>
    </row>
    <row r="99" spans="1:22" x14ac:dyDescent="0.45">
      <c r="A99">
        <v>98</v>
      </c>
      <c r="B99" t="s">
        <v>331</v>
      </c>
      <c r="C99" t="s">
        <v>73</v>
      </c>
      <c r="D99">
        <v>55</v>
      </c>
      <c r="E99">
        <v>240</v>
      </c>
      <c r="F99">
        <v>13</v>
      </c>
      <c r="G99">
        <v>36</v>
      </c>
      <c r="H99">
        <v>35</v>
      </c>
      <c r="I99">
        <v>1</v>
      </c>
      <c r="J99" s="3">
        <v>0.155</v>
      </c>
      <c r="K99" s="3">
        <v>0.28699999999999998</v>
      </c>
      <c r="L99">
        <v>0.23599999999999999</v>
      </c>
      <c r="M99">
        <v>0.26700000000000002</v>
      </c>
      <c r="N99">
        <v>0.22500000000000001</v>
      </c>
      <c r="O99">
        <v>0.35</v>
      </c>
      <c r="P99">
        <v>0.46100000000000002</v>
      </c>
      <c r="Q99">
        <v>0.35199999999999998</v>
      </c>
      <c r="R99">
        <v>128</v>
      </c>
      <c r="S99">
        <v>-0.4</v>
      </c>
      <c r="T99">
        <v>7.4</v>
      </c>
      <c r="U99">
        <v>-6</v>
      </c>
      <c r="V99">
        <v>1</v>
      </c>
    </row>
    <row r="100" spans="1:22" x14ac:dyDescent="0.45">
      <c r="A100">
        <v>99</v>
      </c>
      <c r="B100" t="s">
        <v>332</v>
      </c>
      <c r="C100" t="s">
        <v>59</v>
      </c>
      <c r="D100">
        <v>38</v>
      </c>
      <c r="E100">
        <v>151</v>
      </c>
      <c r="F100">
        <v>6</v>
      </c>
      <c r="G100">
        <v>17</v>
      </c>
      <c r="H100">
        <v>20</v>
      </c>
      <c r="I100">
        <v>1</v>
      </c>
      <c r="J100" s="3">
        <v>8.4000000000000005E-2</v>
      </c>
      <c r="K100" s="3">
        <v>0.247</v>
      </c>
      <c r="L100">
        <v>0.20100000000000001</v>
      </c>
      <c r="M100">
        <v>0.27400000000000002</v>
      </c>
      <c r="N100">
        <v>0.23400000000000001</v>
      </c>
      <c r="O100">
        <v>0.317</v>
      </c>
      <c r="P100">
        <v>0.435</v>
      </c>
      <c r="Q100">
        <v>0.32800000000000001</v>
      </c>
      <c r="R100">
        <v>114</v>
      </c>
      <c r="S100">
        <v>-0.2</v>
      </c>
      <c r="T100">
        <v>2.2000000000000002</v>
      </c>
      <c r="U100">
        <v>2.4</v>
      </c>
      <c r="V100">
        <v>1</v>
      </c>
    </row>
    <row r="101" spans="1:22" x14ac:dyDescent="0.45">
      <c r="A101">
        <v>100</v>
      </c>
      <c r="B101" t="s">
        <v>333</v>
      </c>
      <c r="C101" t="s">
        <v>36</v>
      </c>
      <c r="D101">
        <v>53</v>
      </c>
      <c r="E101">
        <v>229</v>
      </c>
      <c r="F101">
        <v>6</v>
      </c>
      <c r="G101">
        <v>31</v>
      </c>
      <c r="H101">
        <v>25</v>
      </c>
      <c r="I101">
        <v>5</v>
      </c>
      <c r="J101" s="3">
        <v>0.11</v>
      </c>
      <c r="K101" s="3">
        <v>0.20599999999999999</v>
      </c>
      <c r="L101">
        <v>0.155</v>
      </c>
      <c r="M101">
        <v>0.308</v>
      </c>
      <c r="N101">
        <v>0.25800000000000001</v>
      </c>
      <c r="O101">
        <v>0.35899999999999999</v>
      </c>
      <c r="P101">
        <v>0.41299999999999998</v>
      </c>
      <c r="Q101">
        <v>0.34100000000000003</v>
      </c>
      <c r="R101">
        <v>116</v>
      </c>
      <c r="S101">
        <v>0.1</v>
      </c>
      <c r="T101">
        <v>4.3</v>
      </c>
      <c r="U101">
        <v>-2.7</v>
      </c>
      <c r="V101">
        <v>1</v>
      </c>
    </row>
    <row r="102" spans="1:22" x14ac:dyDescent="0.45">
      <c r="A102">
        <v>101</v>
      </c>
      <c r="B102" t="s">
        <v>334</v>
      </c>
      <c r="C102" t="s">
        <v>59</v>
      </c>
      <c r="D102">
        <v>46</v>
      </c>
      <c r="E102">
        <v>200</v>
      </c>
      <c r="F102">
        <v>7</v>
      </c>
      <c r="G102">
        <v>26</v>
      </c>
      <c r="H102">
        <v>26</v>
      </c>
      <c r="I102">
        <v>1</v>
      </c>
      <c r="J102" s="3">
        <v>8.8999999999999996E-2</v>
      </c>
      <c r="K102" s="3">
        <v>0.20100000000000001</v>
      </c>
      <c r="L102">
        <v>0.187</v>
      </c>
      <c r="M102">
        <v>0.27600000000000002</v>
      </c>
      <c r="N102">
        <v>0.245</v>
      </c>
      <c r="O102">
        <v>0.31900000000000001</v>
      </c>
      <c r="P102">
        <v>0.433</v>
      </c>
      <c r="Q102">
        <v>0.32700000000000001</v>
      </c>
      <c r="R102">
        <v>113</v>
      </c>
      <c r="S102">
        <v>-0.2</v>
      </c>
      <c r="T102">
        <v>2.9</v>
      </c>
      <c r="U102">
        <v>0</v>
      </c>
      <c r="V102">
        <v>1</v>
      </c>
    </row>
    <row r="103" spans="1:22" x14ac:dyDescent="0.45">
      <c r="A103">
        <v>102</v>
      </c>
      <c r="B103" t="s">
        <v>335</v>
      </c>
      <c r="C103" t="s">
        <v>130</v>
      </c>
      <c r="D103">
        <v>55</v>
      </c>
      <c r="E103">
        <v>238</v>
      </c>
      <c r="F103">
        <v>8</v>
      </c>
      <c r="G103">
        <v>27</v>
      </c>
      <c r="H103">
        <v>31</v>
      </c>
      <c r="I103">
        <v>1</v>
      </c>
      <c r="J103" s="3">
        <v>0.1</v>
      </c>
      <c r="K103" s="3">
        <v>0.222</v>
      </c>
      <c r="L103">
        <v>0.157</v>
      </c>
      <c r="M103">
        <v>0.33300000000000002</v>
      </c>
      <c r="N103">
        <v>0.27600000000000002</v>
      </c>
      <c r="O103">
        <v>0.35</v>
      </c>
      <c r="P103">
        <v>0.434</v>
      </c>
      <c r="Q103">
        <v>0.34200000000000003</v>
      </c>
      <c r="R103">
        <v>120</v>
      </c>
      <c r="S103">
        <v>-0.3</v>
      </c>
      <c r="T103">
        <v>5.2</v>
      </c>
      <c r="U103">
        <v>-3.7</v>
      </c>
      <c r="V103">
        <v>1</v>
      </c>
    </row>
    <row r="104" spans="1:22" x14ac:dyDescent="0.45">
      <c r="A104">
        <v>103</v>
      </c>
      <c r="B104" t="s">
        <v>41</v>
      </c>
      <c r="C104" t="s">
        <v>39</v>
      </c>
      <c r="D104">
        <v>40</v>
      </c>
      <c r="E104">
        <v>172</v>
      </c>
      <c r="F104">
        <v>6</v>
      </c>
      <c r="G104">
        <v>23</v>
      </c>
      <c r="H104">
        <v>20</v>
      </c>
      <c r="I104">
        <v>2</v>
      </c>
      <c r="J104" s="3">
        <v>0.1</v>
      </c>
      <c r="K104" s="3">
        <v>0.25900000000000001</v>
      </c>
      <c r="L104">
        <v>0.189</v>
      </c>
      <c r="M104">
        <v>0.33800000000000002</v>
      </c>
      <c r="N104">
        <v>0.26600000000000001</v>
      </c>
      <c r="O104">
        <v>0.34399999999999997</v>
      </c>
      <c r="P104">
        <v>0.45500000000000002</v>
      </c>
      <c r="Q104">
        <v>0.34599999999999997</v>
      </c>
      <c r="R104">
        <v>125</v>
      </c>
      <c r="S104">
        <v>0</v>
      </c>
      <c r="T104">
        <v>5</v>
      </c>
      <c r="U104">
        <v>-1.3</v>
      </c>
      <c r="V104">
        <v>1</v>
      </c>
    </row>
    <row r="105" spans="1:22" x14ac:dyDescent="0.45">
      <c r="A105">
        <v>104</v>
      </c>
      <c r="B105" t="s">
        <v>336</v>
      </c>
      <c r="C105" t="s">
        <v>170</v>
      </c>
      <c r="D105">
        <v>54</v>
      </c>
      <c r="E105">
        <v>235</v>
      </c>
      <c r="F105">
        <v>10</v>
      </c>
      <c r="G105">
        <v>27</v>
      </c>
      <c r="H105">
        <v>38</v>
      </c>
      <c r="I105">
        <v>3</v>
      </c>
      <c r="J105" s="3">
        <v>8.2000000000000003E-2</v>
      </c>
      <c r="K105" s="3">
        <v>0.153</v>
      </c>
      <c r="L105">
        <v>0.20599999999999999</v>
      </c>
      <c r="M105">
        <v>0.26900000000000002</v>
      </c>
      <c r="N105">
        <v>0.26200000000000001</v>
      </c>
      <c r="O105">
        <v>0.32800000000000001</v>
      </c>
      <c r="P105">
        <v>0.46800000000000003</v>
      </c>
      <c r="Q105">
        <v>0.34</v>
      </c>
      <c r="R105">
        <v>123</v>
      </c>
      <c r="S105">
        <v>-0.1</v>
      </c>
      <c r="T105">
        <v>6.1</v>
      </c>
      <c r="U105">
        <v>-4.5</v>
      </c>
      <c r="V105">
        <v>1</v>
      </c>
    </row>
    <row r="106" spans="1:22" x14ac:dyDescent="0.45">
      <c r="A106">
        <v>105</v>
      </c>
      <c r="B106" t="s">
        <v>337</v>
      </c>
      <c r="C106" t="s">
        <v>89</v>
      </c>
      <c r="D106">
        <v>44</v>
      </c>
      <c r="E106">
        <v>190</v>
      </c>
      <c r="F106">
        <v>6</v>
      </c>
      <c r="G106">
        <v>23</v>
      </c>
      <c r="H106">
        <v>24</v>
      </c>
      <c r="I106">
        <v>9</v>
      </c>
      <c r="J106" s="3">
        <v>8.1000000000000003E-2</v>
      </c>
      <c r="K106" s="3">
        <v>0.28100000000000003</v>
      </c>
      <c r="L106">
        <v>0.17100000000000001</v>
      </c>
      <c r="M106">
        <v>0.32800000000000001</v>
      </c>
      <c r="N106">
        <v>0.251</v>
      </c>
      <c r="O106">
        <v>0.313</v>
      </c>
      <c r="P106">
        <v>0.42099999999999999</v>
      </c>
      <c r="Q106">
        <v>0.318</v>
      </c>
      <c r="R106">
        <v>110</v>
      </c>
      <c r="S106">
        <v>1.2</v>
      </c>
      <c r="T106">
        <v>3.5</v>
      </c>
      <c r="U106">
        <v>-0.5</v>
      </c>
      <c r="V106">
        <v>0.9</v>
      </c>
    </row>
    <row r="107" spans="1:22" x14ac:dyDescent="0.45">
      <c r="A107">
        <v>106</v>
      </c>
      <c r="B107" t="s">
        <v>338</v>
      </c>
      <c r="C107" t="s">
        <v>10</v>
      </c>
      <c r="D107">
        <v>51</v>
      </c>
      <c r="E107">
        <v>219</v>
      </c>
      <c r="F107">
        <v>4</v>
      </c>
      <c r="G107">
        <v>25</v>
      </c>
      <c r="H107">
        <v>21</v>
      </c>
      <c r="I107">
        <v>3</v>
      </c>
      <c r="J107" s="3">
        <v>6.5000000000000002E-2</v>
      </c>
      <c r="K107" s="3">
        <v>0.114</v>
      </c>
      <c r="L107">
        <v>0.122</v>
      </c>
      <c r="M107">
        <v>0.28399999999999997</v>
      </c>
      <c r="N107">
        <v>0.26500000000000001</v>
      </c>
      <c r="O107">
        <v>0.32600000000000001</v>
      </c>
      <c r="P107">
        <v>0.38700000000000001</v>
      </c>
      <c r="Q107">
        <v>0.314</v>
      </c>
      <c r="R107">
        <v>107</v>
      </c>
      <c r="S107">
        <v>-0.1</v>
      </c>
      <c r="T107">
        <v>1.7</v>
      </c>
      <c r="U107">
        <v>0</v>
      </c>
      <c r="V107">
        <v>0.9</v>
      </c>
    </row>
    <row r="108" spans="1:22" x14ac:dyDescent="0.45">
      <c r="A108">
        <v>107</v>
      </c>
      <c r="B108" t="s">
        <v>339</v>
      </c>
      <c r="C108" t="s">
        <v>16</v>
      </c>
      <c r="D108">
        <v>42</v>
      </c>
      <c r="E108">
        <v>182</v>
      </c>
      <c r="F108">
        <v>5</v>
      </c>
      <c r="G108">
        <v>24</v>
      </c>
      <c r="H108">
        <v>19</v>
      </c>
      <c r="I108">
        <v>1</v>
      </c>
      <c r="J108" s="3">
        <v>0.14299999999999999</v>
      </c>
      <c r="K108" s="3">
        <v>0.20200000000000001</v>
      </c>
      <c r="L108">
        <v>0.151</v>
      </c>
      <c r="M108">
        <v>0.311</v>
      </c>
      <c r="N108">
        <v>0.26100000000000001</v>
      </c>
      <c r="O108">
        <v>0.375</v>
      </c>
      <c r="P108">
        <v>0.41199999999999998</v>
      </c>
      <c r="Q108">
        <v>0.34799999999999998</v>
      </c>
      <c r="R108">
        <v>129</v>
      </c>
      <c r="S108">
        <v>-0.4</v>
      </c>
      <c r="T108">
        <v>5.9</v>
      </c>
      <c r="U108">
        <v>-2.9</v>
      </c>
      <c r="V108">
        <v>0.9</v>
      </c>
    </row>
    <row r="109" spans="1:22" x14ac:dyDescent="0.45">
      <c r="A109">
        <v>108</v>
      </c>
      <c r="B109" t="s">
        <v>340</v>
      </c>
      <c r="C109" t="s">
        <v>269</v>
      </c>
      <c r="D109">
        <v>56</v>
      </c>
      <c r="E109">
        <v>242</v>
      </c>
      <c r="F109">
        <v>9</v>
      </c>
      <c r="G109">
        <v>31</v>
      </c>
      <c r="H109">
        <v>30</v>
      </c>
      <c r="I109">
        <v>3</v>
      </c>
      <c r="J109" s="3">
        <v>0.10100000000000001</v>
      </c>
      <c r="K109" s="3">
        <v>0.25</v>
      </c>
      <c r="L109">
        <v>0.17399999999999999</v>
      </c>
      <c r="M109">
        <v>0.312</v>
      </c>
      <c r="N109">
        <v>0.254</v>
      </c>
      <c r="O109">
        <v>0.33200000000000002</v>
      </c>
      <c r="P109">
        <v>0.42799999999999999</v>
      </c>
      <c r="Q109">
        <v>0.33100000000000002</v>
      </c>
      <c r="R109">
        <v>116</v>
      </c>
      <c r="S109">
        <v>0.1</v>
      </c>
      <c r="T109">
        <v>4.8</v>
      </c>
      <c r="U109">
        <v>-4</v>
      </c>
      <c r="V109">
        <v>0.9</v>
      </c>
    </row>
    <row r="110" spans="1:22" x14ac:dyDescent="0.45">
      <c r="A110">
        <v>109</v>
      </c>
      <c r="B110" t="s">
        <v>341</v>
      </c>
      <c r="C110" t="s">
        <v>36</v>
      </c>
      <c r="D110">
        <v>53</v>
      </c>
      <c r="E110">
        <v>229</v>
      </c>
      <c r="F110">
        <v>8</v>
      </c>
      <c r="G110">
        <v>28</v>
      </c>
      <c r="H110">
        <v>33</v>
      </c>
      <c r="I110">
        <v>5</v>
      </c>
      <c r="J110" s="3">
        <v>9.9000000000000005E-2</v>
      </c>
      <c r="K110" s="3">
        <v>0.20799999999999999</v>
      </c>
      <c r="L110">
        <v>0.19</v>
      </c>
      <c r="M110">
        <v>0.29599999999999999</v>
      </c>
      <c r="N110">
        <v>0.255</v>
      </c>
      <c r="O110">
        <v>0.34</v>
      </c>
      <c r="P110">
        <v>0.44500000000000001</v>
      </c>
      <c r="Q110">
        <v>0.34200000000000003</v>
      </c>
      <c r="R110">
        <v>117</v>
      </c>
      <c r="S110">
        <v>0.3</v>
      </c>
      <c r="T110">
        <v>4.7</v>
      </c>
      <c r="U110">
        <v>-3.5</v>
      </c>
      <c r="V110">
        <v>0.9</v>
      </c>
    </row>
    <row r="111" spans="1:22" x14ac:dyDescent="0.45">
      <c r="A111">
        <v>110</v>
      </c>
      <c r="B111" t="s">
        <v>342</v>
      </c>
      <c r="C111" t="s">
        <v>56</v>
      </c>
      <c r="D111">
        <v>50</v>
      </c>
      <c r="E111">
        <v>217</v>
      </c>
      <c r="F111">
        <v>3</v>
      </c>
      <c r="G111">
        <v>25</v>
      </c>
      <c r="H111">
        <v>21</v>
      </c>
      <c r="I111">
        <v>12</v>
      </c>
      <c r="J111" s="3">
        <v>8.7999999999999995E-2</v>
      </c>
      <c r="K111" s="3">
        <v>0.19600000000000001</v>
      </c>
      <c r="L111">
        <v>0.107</v>
      </c>
      <c r="M111">
        <v>0.30199999999999999</v>
      </c>
      <c r="N111">
        <v>0.25</v>
      </c>
      <c r="O111">
        <v>0.316</v>
      </c>
      <c r="P111">
        <v>0.35699999999999998</v>
      </c>
      <c r="Q111">
        <v>0.29799999999999999</v>
      </c>
      <c r="R111">
        <v>91</v>
      </c>
      <c r="S111">
        <v>1.1000000000000001</v>
      </c>
      <c r="T111">
        <v>-1</v>
      </c>
      <c r="U111">
        <v>2.5</v>
      </c>
      <c r="V111">
        <v>0.9</v>
      </c>
    </row>
    <row r="112" spans="1:22" x14ac:dyDescent="0.45">
      <c r="A112">
        <v>111</v>
      </c>
      <c r="B112" t="s">
        <v>343</v>
      </c>
      <c r="C112" t="s">
        <v>82</v>
      </c>
      <c r="D112">
        <v>36</v>
      </c>
      <c r="E112">
        <v>158</v>
      </c>
      <c r="F112">
        <v>5</v>
      </c>
      <c r="G112">
        <v>19</v>
      </c>
      <c r="H112">
        <v>16</v>
      </c>
      <c r="I112">
        <v>8</v>
      </c>
      <c r="J112" s="3">
        <v>0.10299999999999999</v>
      </c>
      <c r="K112" s="3">
        <v>0.29899999999999999</v>
      </c>
      <c r="L112">
        <v>0.189</v>
      </c>
      <c r="M112">
        <v>0.28100000000000003</v>
      </c>
      <c r="N112">
        <v>0.21299999999999999</v>
      </c>
      <c r="O112">
        <v>0.317</v>
      </c>
      <c r="P112">
        <v>0.40300000000000002</v>
      </c>
      <c r="Q112">
        <v>0.316</v>
      </c>
      <c r="R112">
        <v>109</v>
      </c>
      <c r="S112">
        <v>0.4</v>
      </c>
      <c r="T112">
        <v>2</v>
      </c>
      <c r="U112">
        <v>1.6</v>
      </c>
      <c r="V112">
        <v>0.9</v>
      </c>
    </row>
    <row r="113" spans="1:22" x14ac:dyDescent="0.45">
      <c r="A113">
        <v>112</v>
      </c>
      <c r="B113" t="s">
        <v>344</v>
      </c>
      <c r="C113" t="s">
        <v>98</v>
      </c>
      <c r="D113">
        <v>38</v>
      </c>
      <c r="E113">
        <v>165</v>
      </c>
      <c r="F113">
        <v>5</v>
      </c>
      <c r="G113">
        <v>20</v>
      </c>
      <c r="H113">
        <v>21</v>
      </c>
      <c r="I113">
        <v>3</v>
      </c>
      <c r="J113" s="3">
        <v>5.7000000000000002E-2</v>
      </c>
      <c r="K113" s="3">
        <v>0.192</v>
      </c>
      <c r="L113">
        <v>0.158</v>
      </c>
      <c r="M113">
        <v>0.314</v>
      </c>
      <c r="N113">
        <v>0.27300000000000002</v>
      </c>
      <c r="O113">
        <v>0.317</v>
      </c>
      <c r="P113">
        <v>0.43099999999999999</v>
      </c>
      <c r="Q113">
        <v>0.32400000000000001</v>
      </c>
      <c r="R113">
        <v>112</v>
      </c>
      <c r="S113">
        <v>-0.1</v>
      </c>
      <c r="T113">
        <v>2.1</v>
      </c>
      <c r="U113">
        <v>1.2</v>
      </c>
      <c r="V113">
        <v>0.9</v>
      </c>
    </row>
    <row r="114" spans="1:22" x14ac:dyDescent="0.45">
      <c r="A114">
        <v>113</v>
      </c>
      <c r="B114" t="s">
        <v>345</v>
      </c>
      <c r="C114" t="s">
        <v>42</v>
      </c>
      <c r="D114">
        <v>51</v>
      </c>
      <c r="E114">
        <v>221</v>
      </c>
      <c r="F114">
        <v>6</v>
      </c>
      <c r="G114">
        <v>27</v>
      </c>
      <c r="H114">
        <v>25</v>
      </c>
      <c r="I114">
        <v>7</v>
      </c>
      <c r="J114" s="3">
        <v>6.6000000000000003E-2</v>
      </c>
      <c r="K114" s="3">
        <v>0.16500000000000001</v>
      </c>
      <c r="L114">
        <v>0.14399999999999999</v>
      </c>
      <c r="M114">
        <v>0.307</v>
      </c>
      <c r="N114">
        <v>0.27300000000000002</v>
      </c>
      <c r="O114">
        <v>0.32800000000000001</v>
      </c>
      <c r="P114">
        <v>0.41699999999999998</v>
      </c>
      <c r="Q114">
        <v>0.32600000000000001</v>
      </c>
      <c r="R114">
        <v>109</v>
      </c>
      <c r="S114">
        <v>-0.1</v>
      </c>
      <c r="T114">
        <v>2.4</v>
      </c>
      <c r="U114">
        <v>-0.8</v>
      </c>
      <c r="V114">
        <v>0.9</v>
      </c>
    </row>
    <row r="115" spans="1:22" x14ac:dyDescent="0.45">
      <c r="A115">
        <v>114</v>
      </c>
      <c r="B115" t="s">
        <v>346</v>
      </c>
      <c r="C115" t="s">
        <v>89</v>
      </c>
      <c r="D115">
        <v>49</v>
      </c>
      <c r="E115">
        <v>211</v>
      </c>
      <c r="F115">
        <v>9</v>
      </c>
      <c r="G115">
        <v>28</v>
      </c>
      <c r="H115">
        <v>28</v>
      </c>
      <c r="I115">
        <v>7</v>
      </c>
      <c r="J115" s="3">
        <v>6.0999999999999999E-2</v>
      </c>
      <c r="K115" s="3">
        <v>0.34899999999999998</v>
      </c>
      <c r="L115">
        <v>0.189</v>
      </c>
      <c r="M115">
        <v>0.29199999999999998</v>
      </c>
      <c r="N115">
        <v>0.215</v>
      </c>
      <c r="O115">
        <v>0.27</v>
      </c>
      <c r="P115">
        <v>0.40400000000000003</v>
      </c>
      <c r="Q115">
        <v>0.29199999999999998</v>
      </c>
      <c r="R115">
        <v>92</v>
      </c>
      <c r="S115">
        <v>0.2</v>
      </c>
      <c r="T115">
        <v>-1.7</v>
      </c>
      <c r="U115">
        <v>3.5</v>
      </c>
      <c r="V115">
        <v>0.9</v>
      </c>
    </row>
    <row r="116" spans="1:22" x14ac:dyDescent="0.45">
      <c r="A116">
        <v>115</v>
      </c>
      <c r="B116" t="s">
        <v>347</v>
      </c>
      <c r="C116" t="s">
        <v>14</v>
      </c>
      <c r="D116">
        <v>50</v>
      </c>
      <c r="E116">
        <v>218</v>
      </c>
      <c r="F116">
        <v>6</v>
      </c>
      <c r="G116">
        <v>27</v>
      </c>
      <c r="H116">
        <v>26</v>
      </c>
      <c r="I116">
        <v>5</v>
      </c>
      <c r="J116" s="3">
        <v>4.7E-2</v>
      </c>
      <c r="K116" s="3">
        <v>0.17499999999999999</v>
      </c>
      <c r="L116">
        <v>0.14299999999999999</v>
      </c>
      <c r="M116">
        <v>0.29699999999999999</v>
      </c>
      <c r="N116">
        <v>0.26300000000000001</v>
      </c>
      <c r="O116">
        <v>0.3</v>
      </c>
      <c r="P116">
        <v>0.40699999999999997</v>
      </c>
      <c r="Q116">
        <v>0.30599999999999999</v>
      </c>
      <c r="R116">
        <v>102</v>
      </c>
      <c r="S116">
        <v>0.1</v>
      </c>
      <c r="T116">
        <v>0.7</v>
      </c>
      <c r="U116">
        <v>0.6</v>
      </c>
      <c r="V116">
        <v>0.9</v>
      </c>
    </row>
    <row r="117" spans="1:22" x14ac:dyDescent="0.45">
      <c r="A117">
        <v>116</v>
      </c>
      <c r="B117" t="s">
        <v>348</v>
      </c>
      <c r="C117" t="s">
        <v>155</v>
      </c>
      <c r="D117">
        <v>52</v>
      </c>
      <c r="E117">
        <v>213</v>
      </c>
      <c r="F117">
        <v>10</v>
      </c>
      <c r="G117">
        <v>22</v>
      </c>
      <c r="H117">
        <v>34</v>
      </c>
      <c r="I117">
        <v>0</v>
      </c>
      <c r="J117" s="3">
        <v>0.05</v>
      </c>
      <c r="K117" s="3">
        <v>0.224</v>
      </c>
      <c r="L117">
        <v>0.19600000000000001</v>
      </c>
      <c r="M117">
        <v>0.30099999999999999</v>
      </c>
      <c r="N117">
        <v>0.26500000000000001</v>
      </c>
      <c r="O117">
        <v>0.314</v>
      </c>
      <c r="P117">
        <v>0.46100000000000002</v>
      </c>
      <c r="Q117">
        <v>0.33</v>
      </c>
      <c r="R117">
        <v>110</v>
      </c>
      <c r="S117">
        <v>-0.4</v>
      </c>
      <c r="T117">
        <v>2.1</v>
      </c>
      <c r="U117">
        <v>-0.4</v>
      </c>
      <c r="V117">
        <v>0.9</v>
      </c>
    </row>
    <row r="118" spans="1:22" x14ac:dyDescent="0.45">
      <c r="A118">
        <v>117</v>
      </c>
      <c r="B118" t="s">
        <v>349</v>
      </c>
      <c r="C118" t="s">
        <v>42</v>
      </c>
      <c r="D118">
        <v>53</v>
      </c>
      <c r="E118">
        <v>228</v>
      </c>
      <c r="F118">
        <v>8</v>
      </c>
      <c r="G118">
        <v>30</v>
      </c>
      <c r="H118">
        <v>27</v>
      </c>
      <c r="I118">
        <v>2</v>
      </c>
      <c r="J118" s="3">
        <v>0.10299999999999999</v>
      </c>
      <c r="K118" s="3">
        <v>0.22700000000000001</v>
      </c>
      <c r="L118">
        <v>0.18</v>
      </c>
      <c r="M118">
        <v>0.29199999999999998</v>
      </c>
      <c r="N118">
        <v>0.248</v>
      </c>
      <c r="O118">
        <v>0.33200000000000002</v>
      </c>
      <c r="P118">
        <v>0.42899999999999999</v>
      </c>
      <c r="Q118">
        <v>0.33200000000000002</v>
      </c>
      <c r="R118">
        <v>114</v>
      </c>
      <c r="S118">
        <v>-0.5</v>
      </c>
      <c r="T118">
        <v>3.1</v>
      </c>
      <c r="U118">
        <v>-2</v>
      </c>
      <c r="V118">
        <v>0.9</v>
      </c>
    </row>
    <row r="119" spans="1:22" x14ac:dyDescent="0.45">
      <c r="A119">
        <v>118</v>
      </c>
      <c r="B119" t="s">
        <v>350</v>
      </c>
      <c r="C119" t="s">
        <v>130</v>
      </c>
      <c r="D119">
        <v>48</v>
      </c>
      <c r="E119">
        <v>208</v>
      </c>
      <c r="F119">
        <v>5</v>
      </c>
      <c r="G119">
        <v>25</v>
      </c>
      <c r="H119">
        <v>22</v>
      </c>
      <c r="I119">
        <v>6</v>
      </c>
      <c r="J119" s="3">
        <v>8.1000000000000003E-2</v>
      </c>
      <c r="K119" s="3">
        <v>0.20699999999999999</v>
      </c>
      <c r="L119">
        <v>0.14000000000000001</v>
      </c>
      <c r="M119">
        <v>0.3</v>
      </c>
      <c r="N119">
        <v>0.251</v>
      </c>
      <c r="O119">
        <v>0.311</v>
      </c>
      <c r="P119">
        <v>0.39100000000000001</v>
      </c>
      <c r="Q119">
        <v>0.308</v>
      </c>
      <c r="R119">
        <v>96</v>
      </c>
      <c r="S119">
        <v>0.1</v>
      </c>
      <c r="T119">
        <v>-0.8</v>
      </c>
      <c r="U119">
        <v>2.6</v>
      </c>
      <c r="V119">
        <v>0.9</v>
      </c>
    </row>
    <row r="120" spans="1:22" x14ac:dyDescent="0.45">
      <c r="A120">
        <v>119</v>
      </c>
      <c r="B120" t="s">
        <v>351</v>
      </c>
      <c r="C120" t="s">
        <v>98</v>
      </c>
      <c r="D120">
        <v>41</v>
      </c>
      <c r="E120">
        <v>178</v>
      </c>
      <c r="F120">
        <v>6</v>
      </c>
      <c r="G120">
        <v>22</v>
      </c>
      <c r="H120">
        <v>23</v>
      </c>
      <c r="I120">
        <v>2</v>
      </c>
      <c r="J120" s="3">
        <v>0.11700000000000001</v>
      </c>
      <c r="K120" s="3">
        <v>0.27100000000000002</v>
      </c>
      <c r="L120">
        <v>0.19</v>
      </c>
      <c r="M120">
        <v>0.28299999999999997</v>
      </c>
      <c r="N120">
        <v>0.22600000000000001</v>
      </c>
      <c r="O120">
        <v>0.32600000000000001</v>
      </c>
      <c r="P120">
        <v>0.41599999999999998</v>
      </c>
      <c r="Q120">
        <v>0.32600000000000001</v>
      </c>
      <c r="R120">
        <v>113</v>
      </c>
      <c r="S120">
        <v>-0.1</v>
      </c>
      <c r="T120">
        <v>2.5</v>
      </c>
      <c r="U120">
        <v>0.2</v>
      </c>
      <c r="V120">
        <v>0.9</v>
      </c>
    </row>
    <row r="121" spans="1:22" x14ac:dyDescent="0.45">
      <c r="A121">
        <v>120</v>
      </c>
      <c r="B121" t="s">
        <v>352</v>
      </c>
      <c r="C121" t="s">
        <v>107</v>
      </c>
      <c r="D121">
        <v>34</v>
      </c>
      <c r="E121">
        <v>145</v>
      </c>
      <c r="F121">
        <v>4</v>
      </c>
      <c r="G121">
        <v>19</v>
      </c>
      <c r="H121">
        <v>17</v>
      </c>
      <c r="I121">
        <v>5</v>
      </c>
      <c r="J121" s="3">
        <v>5.1999999999999998E-2</v>
      </c>
      <c r="K121" s="3">
        <v>0.20699999999999999</v>
      </c>
      <c r="L121">
        <v>0.16400000000000001</v>
      </c>
      <c r="M121">
        <v>0.318</v>
      </c>
      <c r="N121">
        <v>0.27100000000000002</v>
      </c>
      <c r="O121">
        <v>0.315</v>
      </c>
      <c r="P121">
        <v>0.435</v>
      </c>
      <c r="Q121">
        <v>0.32400000000000001</v>
      </c>
      <c r="R121">
        <v>108</v>
      </c>
      <c r="S121">
        <v>0.2</v>
      </c>
      <c r="T121">
        <v>1.6</v>
      </c>
      <c r="U121">
        <v>2</v>
      </c>
      <c r="V121">
        <v>0.9</v>
      </c>
    </row>
    <row r="122" spans="1:22" x14ac:dyDescent="0.45">
      <c r="A122">
        <v>121</v>
      </c>
      <c r="B122" t="s">
        <v>353</v>
      </c>
      <c r="C122" t="s">
        <v>107</v>
      </c>
      <c r="D122">
        <v>32</v>
      </c>
      <c r="E122">
        <v>126</v>
      </c>
      <c r="F122">
        <v>5</v>
      </c>
      <c r="G122">
        <v>14</v>
      </c>
      <c r="H122">
        <v>18</v>
      </c>
      <c r="I122">
        <v>0</v>
      </c>
      <c r="J122" s="3">
        <v>6.7000000000000004E-2</v>
      </c>
      <c r="K122" s="3">
        <v>0.22900000000000001</v>
      </c>
      <c r="L122">
        <v>0.188</v>
      </c>
      <c r="M122">
        <v>0.29599999999999999</v>
      </c>
      <c r="N122">
        <v>0.253</v>
      </c>
      <c r="O122">
        <v>0.313</v>
      </c>
      <c r="P122">
        <v>0.44</v>
      </c>
      <c r="Q122">
        <v>0.32600000000000001</v>
      </c>
      <c r="R122">
        <v>109</v>
      </c>
      <c r="S122">
        <v>-0.3</v>
      </c>
      <c r="T122">
        <v>1.1000000000000001</v>
      </c>
      <c r="U122">
        <v>3.1</v>
      </c>
      <c r="V122">
        <v>0.9</v>
      </c>
    </row>
    <row r="123" spans="1:22" x14ac:dyDescent="0.45">
      <c r="A123">
        <v>122</v>
      </c>
      <c r="B123" t="s">
        <v>354</v>
      </c>
      <c r="C123" t="s">
        <v>98</v>
      </c>
      <c r="D123">
        <v>34</v>
      </c>
      <c r="E123">
        <v>135</v>
      </c>
      <c r="F123">
        <v>6</v>
      </c>
      <c r="G123">
        <v>17</v>
      </c>
      <c r="H123">
        <v>17</v>
      </c>
      <c r="I123">
        <v>0</v>
      </c>
      <c r="J123" s="3">
        <v>9.8000000000000004E-2</v>
      </c>
      <c r="K123" s="3">
        <v>0.19400000000000001</v>
      </c>
      <c r="L123">
        <v>0.20300000000000001</v>
      </c>
      <c r="M123">
        <v>0.25</v>
      </c>
      <c r="N123">
        <v>0.23300000000000001</v>
      </c>
      <c r="O123">
        <v>0.318</v>
      </c>
      <c r="P123">
        <v>0.436</v>
      </c>
      <c r="Q123">
        <v>0.32800000000000001</v>
      </c>
      <c r="R123">
        <v>114</v>
      </c>
      <c r="S123">
        <v>-0.3</v>
      </c>
      <c r="T123">
        <v>1.8</v>
      </c>
      <c r="U123">
        <v>2.2000000000000002</v>
      </c>
      <c r="V123">
        <v>0.9</v>
      </c>
    </row>
    <row r="124" spans="1:22" x14ac:dyDescent="0.45">
      <c r="A124">
        <v>123</v>
      </c>
      <c r="B124" t="s">
        <v>355</v>
      </c>
      <c r="C124" t="s">
        <v>36</v>
      </c>
      <c r="D124">
        <v>45</v>
      </c>
      <c r="E124">
        <v>179</v>
      </c>
      <c r="F124">
        <v>6</v>
      </c>
      <c r="G124">
        <v>22</v>
      </c>
      <c r="H124">
        <v>22</v>
      </c>
      <c r="I124">
        <v>0</v>
      </c>
      <c r="J124" s="3">
        <v>9.4E-2</v>
      </c>
      <c r="K124" s="3">
        <v>0.219</v>
      </c>
      <c r="L124">
        <v>0.16300000000000001</v>
      </c>
      <c r="M124">
        <v>0.29899999999999999</v>
      </c>
      <c r="N124">
        <v>0.252</v>
      </c>
      <c r="O124">
        <v>0.33</v>
      </c>
      <c r="P124">
        <v>0.41399999999999998</v>
      </c>
      <c r="Q124">
        <v>0.32600000000000001</v>
      </c>
      <c r="R124">
        <v>105</v>
      </c>
      <c r="S124">
        <v>-0.3</v>
      </c>
      <c r="T124">
        <v>0.8</v>
      </c>
      <c r="U124">
        <v>1.5</v>
      </c>
      <c r="V124">
        <v>0.9</v>
      </c>
    </row>
    <row r="125" spans="1:22" x14ac:dyDescent="0.45">
      <c r="A125">
        <v>124</v>
      </c>
      <c r="B125" t="s">
        <v>356</v>
      </c>
      <c r="C125" t="s">
        <v>73</v>
      </c>
      <c r="D125">
        <v>47</v>
      </c>
      <c r="E125">
        <v>204</v>
      </c>
      <c r="F125">
        <v>5</v>
      </c>
      <c r="G125">
        <v>23</v>
      </c>
      <c r="H125">
        <v>25</v>
      </c>
      <c r="I125">
        <v>6</v>
      </c>
      <c r="J125" s="3">
        <v>0.10100000000000001</v>
      </c>
      <c r="K125" s="3">
        <v>0.308</v>
      </c>
      <c r="L125">
        <v>0.151</v>
      </c>
      <c r="M125">
        <v>0.34699999999999998</v>
      </c>
      <c r="N125">
        <v>0.247</v>
      </c>
      <c r="O125">
        <v>0.32500000000000001</v>
      </c>
      <c r="P125">
        <v>0.39900000000000002</v>
      </c>
      <c r="Q125">
        <v>0.317</v>
      </c>
      <c r="R125">
        <v>104</v>
      </c>
      <c r="S125">
        <v>0.3</v>
      </c>
      <c r="T125">
        <v>1.3</v>
      </c>
      <c r="U125">
        <v>0.2</v>
      </c>
      <c r="V125">
        <v>0.9</v>
      </c>
    </row>
    <row r="126" spans="1:22" x14ac:dyDescent="0.45">
      <c r="A126">
        <v>125</v>
      </c>
      <c r="B126" t="s">
        <v>357</v>
      </c>
      <c r="C126" t="s">
        <v>14</v>
      </c>
      <c r="D126">
        <v>49</v>
      </c>
      <c r="E126">
        <v>213</v>
      </c>
      <c r="F126">
        <v>6</v>
      </c>
      <c r="G126">
        <v>26</v>
      </c>
      <c r="H126">
        <v>25</v>
      </c>
      <c r="I126">
        <v>2</v>
      </c>
      <c r="J126" s="3">
        <v>0.106</v>
      </c>
      <c r="K126" s="3">
        <v>0.16400000000000001</v>
      </c>
      <c r="L126">
        <v>0.151</v>
      </c>
      <c r="M126">
        <v>0.28999999999999998</v>
      </c>
      <c r="N126">
        <v>0.26</v>
      </c>
      <c r="O126">
        <v>0.34699999999999998</v>
      </c>
      <c r="P126">
        <v>0.41099999999999998</v>
      </c>
      <c r="Q126">
        <v>0.33400000000000002</v>
      </c>
      <c r="R126">
        <v>121</v>
      </c>
      <c r="S126">
        <v>-0.3</v>
      </c>
      <c r="T126">
        <v>5.0999999999999996</v>
      </c>
      <c r="U126">
        <v>-3.9</v>
      </c>
      <c r="V126">
        <v>0.9</v>
      </c>
    </row>
    <row r="127" spans="1:22" x14ac:dyDescent="0.45">
      <c r="A127">
        <v>126</v>
      </c>
      <c r="B127" t="s">
        <v>358</v>
      </c>
      <c r="C127" t="s">
        <v>76</v>
      </c>
      <c r="D127">
        <v>50</v>
      </c>
      <c r="E127">
        <v>217</v>
      </c>
      <c r="F127">
        <v>4</v>
      </c>
      <c r="G127">
        <v>25</v>
      </c>
      <c r="H127">
        <v>28</v>
      </c>
      <c r="I127">
        <v>2</v>
      </c>
      <c r="J127" s="3">
        <v>7.0000000000000007E-2</v>
      </c>
      <c r="K127" s="3">
        <v>0.26400000000000001</v>
      </c>
      <c r="L127">
        <v>0.14699999999999999</v>
      </c>
      <c r="M127">
        <v>0.318</v>
      </c>
      <c r="N127">
        <v>0.24299999999999999</v>
      </c>
      <c r="O127">
        <v>0.30599999999999999</v>
      </c>
      <c r="P127">
        <v>0.39</v>
      </c>
      <c r="Q127">
        <v>0.30399999999999999</v>
      </c>
      <c r="R127">
        <v>94</v>
      </c>
      <c r="S127">
        <v>-0.5</v>
      </c>
      <c r="T127">
        <v>-2</v>
      </c>
      <c r="U127">
        <v>3</v>
      </c>
      <c r="V127">
        <v>0.9</v>
      </c>
    </row>
    <row r="128" spans="1:22" x14ac:dyDescent="0.45">
      <c r="A128">
        <v>127</v>
      </c>
      <c r="B128" t="s">
        <v>359</v>
      </c>
      <c r="C128" t="s">
        <v>191</v>
      </c>
      <c r="D128">
        <v>38</v>
      </c>
      <c r="E128">
        <v>163</v>
      </c>
      <c r="F128">
        <v>5</v>
      </c>
      <c r="G128">
        <v>19</v>
      </c>
      <c r="H128">
        <v>21</v>
      </c>
      <c r="I128">
        <v>3</v>
      </c>
      <c r="J128" s="3">
        <v>7.0999999999999994E-2</v>
      </c>
      <c r="K128" s="3">
        <v>0.24299999999999999</v>
      </c>
      <c r="L128">
        <v>0.16400000000000001</v>
      </c>
      <c r="M128">
        <v>0.29699999999999999</v>
      </c>
      <c r="N128">
        <v>0.24199999999999999</v>
      </c>
      <c r="O128">
        <v>0.308</v>
      </c>
      <c r="P128">
        <v>0.40600000000000003</v>
      </c>
      <c r="Q128">
        <v>0.312</v>
      </c>
      <c r="R128">
        <v>103</v>
      </c>
      <c r="S128">
        <v>-0.1</v>
      </c>
      <c r="T128">
        <v>0.4</v>
      </c>
      <c r="U128">
        <v>2.6</v>
      </c>
      <c r="V128">
        <v>0.9</v>
      </c>
    </row>
    <row r="129" spans="1:22" x14ac:dyDescent="0.45">
      <c r="A129">
        <v>128</v>
      </c>
      <c r="B129" t="s">
        <v>360</v>
      </c>
      <c r="C129" t="s">
        <v>130</v>
      </c>
      <c r="D129">
        <v>52</v>
      </c>
      <c r="E129">
        <v>226</v>
      </c>
      <c r="F129">
        <v>7</v>
      </c>
      <c r="G129">
        <v>28</v>
      </c>
      <c r="H129">
        <v>35</v>
      </c>
      <c r="I129">
        <v>7</v>
      </c>
      <c r="J129" s="3">
        <v>7.6999999999999999E-2</v>
      </c>
      <c r="K129" s="3">
        <v>0.20699999999999999</v>
      </c>
      <c r="L129">
        <v>0.19600000000000001</v>
      </c>
      <c r="M129">
        <v>0.29899999999999999</v>
      </c>
      <c r="N129">
        <v>0.25800000000000001</v>
      </c>
      <c r="O129">
        <v>0.32</v>
      </c>
      <c r="P129">
        <v>0.45500000000000002</v>
      </c>
      <c r="Q129">
        <v>0.33400000000000002</v>
      </c>
      <c r="R129">
        <v>114</v>
      </c>
      <c r="S129">
        <v>0.2</v>
      </c>
      <c r="T129">
        <v>3.9</v>
      </c>
      <c r="U129">
        <v>-2.9</v>
      </c>
      <c r="V129">
        <v>0.9</v>
      </c>
    </row>
    <row r="130" spans="1:22" x14ac:dyDescent="0.45">
      <c r="A130">
        <v>129</v>
      </c>
      <c r="B130" t="s">
        <v>361</v>
      </c>
      <c r="C130" t="s">
        <v>191</v>
      </c>
      <c r="D130">
        <v>42</v>
      </c>
      <c r="E130">
        <v>167</v>
      </c>
      <c r="F130">
        <v>6</v>
      </c>
      <c r="G130">
        <v>19</v>
      </c>
      <c r="H130">
        <v>26</v>
      </c>
      <c r="I130">
        <v>0</v>
      </c>
      <c r="J130" s="3">
        <v>4.1000000000000002E-2</v>
      </c>
      <c r="K130" s="3">
        <v>0.17799999999999999</v>
      </c>
      <c r="L130">
        <v>0.16400000000000001</v>
      </c>
      <c r="M130">
        <v>0.3</v>
      </c>
      <c r="N130">
        <v>0.27200000000000002</v>
      </c>
      <c r="O130">
        <v>0.30299999999999999</v>
      </c>
      <c r="P130">
        <v>0.436</v>
      </c>
      <c r="Q130">
        <v>0.318</v>
      </c>
      <c r="R130">
        <v>107</v>
      </c>
      <c r="S130">
        <v>-0.3</v>
      </c>
      <c r="T130">
        <v>1</v>
      </c>
      <c r="U130">
        <v>1.8</v>
      </c>
      <c r="V130">
        <v>0.9</v>
      </c>
    </row>
    <row r="131" spans="1:22" x14ac:dyDescent="0.45">
      <c r="A131">
        <v>130</v>
      </c>
      <c r="B131" t="s">
        <v>362</v>
      </c>
      <c r="C131" t="s">
        <v>130</v>
      </c>
      <c r="D131">
        <v>55</v>
      </c>
      <c r="E131">
        <v>236</v>
      </c>
      <c r="F131">
        <v>12</v>
      </c>
      <c r="G131">
        <v>33</v>
      </c>
      <c r="H131">
        <v>36</v>
      </c>
      <c r="I131">
        <v>5</v>
      </c>
      <c r="J131" s="3">
        <v>7.3999999999999996E-2</v>
      </c>
      <c r="K131" s="3">
        <v>0.27800000000000002</v>
      </c>
      <c r="L131">
        <v>0.214</v>
      </c>
      <c r="M131">
        <v>0.28000000000000003</v>
      </c>
      <c r="N131">
        <v>0.23599999999999999</v>
      </c>
      <c r="O131">
        <v>0.29899999999999999</v>
      </c>
      <c r="P131">
        <v>0.45</v>
      </c>
      <c r="Q131">
        <v>0.32300000000000001</v>
      </c>
      <c r="R131">
        <v>107</v>
      </c>
      <c r="S131">
        <v>0.1</v>
      </c>
      <c r="T131">
        <v>1.9</v>
      </c>
      <c r="U131">
        <v>-1.4</v>
      </c>
      <c r="V131">
        <v>0.9</v>
      </c>
    </row>
    <row r="132" spans="1:22" x14ac:dyDescent="0.45">
      <c r="A132">
        <v>131</v>
      </c>
      <c r="B132" t="s">
        <v>363</v>
      </c>
      <c r="C132" t="s">
        <v>28</v>
      </c>
      <c r="D132">
        <v>43</v>
      </c>
      <c r="E132">
        <v>186</v>
      </c>
      <c r="F132">
        <v>6</v>
      </c>
      <c r="G132">
        <v>25</v>
      </c>
      <c r="H132">
        <v>23</v>
      </c>
      <c r="I132">
        <v>4</v>
      </c>
      <c r="J132" s="3">
        <v>0.108</v>
      </c>
      <c r="K132" s="3">
        <v>0.27200000000000002</v>
      </c>
      <c r="L132">
        <v>0.17599999999999999</v>
      </c>
      <c r="M132">
        <v>0.32700000000000001</v>
      </c>
      <c r="N132">
        <v>0.252</v>
      </c>
      <c r="O132">
        <v>0.33500000000000002</v>
      </c>
      <c r="P132">
        <v>0.42799999999999999</v>
      </c>
      <c r="Q132">
        <v>0.33300000000000002</v>
      </c>
      <c r="R132">
        <v>110</v>
      </c>
      <c r="S132">
        <v>-0.1</v>
      </c>
      <c r="T132">
        <v>2</v>
      </c>
      <c r="U132">
        <v>0.1</v>
      </c>
      <c r="V132">
        <v>0.8</v>
      </c>
    </row>
    <row r="133" spans="1:22" x14ac:dyDescent="0.45">
      <c r="A133">
        <v>132</v>
      </c>
      <c r="B133" t="s">
        <v>364</v>
      </c>
      <c r="C133" t="s">
        <v>31</v>
      </c>
      <c r="D133">
        <v>46</v>
      </c>
      <c r="E133">
        <v>197</v>
      </c>
      <c r="F133">
        <v>7</v>
      </c>
      <c r="G133">
        <v>27</v>
      </c>
      <c r="H133">
        <v>24</v>
      </c>
      <c r="I133">
        <v>1</v>
      </c>
      <c r="J133" s="3">
        <v>0.10299999999999999</v>
      </c>
      <c r="K133" s="3">
        <v>0.28000000000000003</v>
      </c>
      <c r="L133">
        <v>0.19400000000000001</v>
      </c>
      <c r="M133">
        <v>0.32600000000000001</v>
      </c>
      <c r="N133">
        <v>0.253</v>
      </c>
      <c r="O133">
        <v>0.33900000000000002</v>
      </c>
      <c r="P133">
        <v>0.44700000000000001</v>
      </c>
      <c r="Q133">
        <v>0.34200000000000003</v>
      </c>
      <c r="R133">
        <v>123</v>
      </c>
      <c r="S133">
        <v>-0.3</v>
      </c>
      <c r="T133">
        <v>4.9000000000000004</v>
      </c>
      <c r="U133">
        <v>-3.4</v>
      </c>
      <c r="V133">
        <v>0.8</v>
      </c>
    </row>
    <row r="134" spans="1:22" x14ac:dyDescent="0.45">
      <c r="A134">
        <v>133</v>
      </c>
      <c r="B134" t="s">
        <v>365</v>
      </c>
      <c r="C134" t="s">
        <v>21</v>
      </c>
      <c r="D134">
        <v>42</v>
      </c>
      <c r="E134">
        <v>181</v>
      </c>
      <c r="F134">
        <v>6</v>
      </c>
      <c r="G134">
        <v>23</v>
      </c>
      <c r="H134">
        <v>21</v>
      </c>
      <c r="I134">
        <v>8</v>
      </c>
      <c r="J134" s="3">
        <v>7.0999999999999994E-2</v>
      </c>
      <c r="K134" s="3">
        <v>0.20899999999999999</v>
      </c>
      <c r="L134">
        <v>0.16500000000000001</v>
      </c>
      <c r="M134">
        <v>0.28399999999999997</v>
      </c>
      <c r="N134">
        <v>0.245</v>
      </c>
      <c r="O134">
        <v>0.30399999999999999</v>
      </c>
      <c r="P134">
        <v>0.41099999999999998</v>
      </c>
      <c r="Q134">
        <v>0.31</v>
      </c>
      <c r="R134">
        <v>103</v>
      </c>
      <c r="S134">
        <v>0.4</v>
      </c>
      <c r="T134">
        <v>1</v>
      </c>
      <c r="U134">
        <v>1.3</v>
      </c>
      <c r="V134">
        <v>0.8</v>
      </c>
    </row>
    <row r="135" spans="1:22" x14ac:dyDescent="0.45">
      <c r="A135">
        <v>134</v>
      </c>
      <c r="B135" t="s">
        <v>366</v>
      </c>
      <c r="C135" t="s">
        <v>191</v>
      </c>
      <c r="D135">
        <v>42</v>
      </c>
      <c r="E135">
        <v>181</v>
      </c>
      <c r="F135">
        <v>7</v>
      </c>
      <c r="G135">
        <v>24</v>
      </c>
      <c r="H135">
        <v>26</v>
      </c>
      <c r="I135">
        <v>5</v>
      </c>
      <c r="J135" s="3">
        <v>8.5000000000000006E-2</v>
      </c>
      <c r="K135" s="3">
        <v>0.27</v>
      </c>
      <c r="L135">
        <v>0.16700000000000001</v>
      </c>
      <c r="M135">
        <v>0.308</v>
      </c>
      <c r="N135">
        <v>0.246</v>
      </c>
      <c r="O135">
        <v>0.32</v>
      </c>
      <c r="P135">
        <v>0.41299999999999998</v>
      </c>
      <c r="Q135">
        <v>0.32200000000000001</v>
      </c>
      <c r="R135">
        <v>109</v>
      </c>
      <c r="S135">
        <v>0.1</v>
      </c>
      <c r="T135">
        <v>2</v>
      </c>
      <c r="U135">
        <v>0.3</v>
      </c>
      <c r="V135">
        <v>0.8</v>
      </c>
    </row>
    <row r="136" spans="1:22" x14ac:dyDescent="0.45">
      <c r="A136">
        <v>135</v>
      </c>
      <c r="B136" t="s">
        <v>367</v>
      </c>
      <c r="C136" t="s">
        <v>269</v>
      </c>
      <c r="D136">
        <v>41</v>
      </c>
      <c r="E136">
        <v>178</v>
      </c>
      <c r="F136">
        <v>7</v>
      </c>
      <c r="G136">
        <v>24</v>
      </c>
      <c r="H136">
        <v>20</v>
      </c>
      <c r="I136">
        <v>3</v>
      </c>
      <c r="J136" s="3">
        <v>0.13100000000000001</v>
      </c>
      <c r="K136" s="3">
        <v>0.20499999999999999</v>
      </c>
      <c r="L136">
        <v>0.192</v>
      </c>
      <c r="M136">
        <v>0.27300000000000002</v>
      </c>
      <c r="N136">
        <v>0.24</v>
      </c>
      <c r="O136">
        <v>0.34100000000000003</v>
      </c>
      <c r="P136">
        <v>0.432</v>
      </c>
      <c r="Q136">
        <v>0.33800000000000002</v>
      </c>
      <c r="R136">
        <v>121</v>
      </c>
      <c r="S136">
        <v>0.2</v>
      </c>
      <c r="T136">
        <v>4.5999999999999996</v>
      </c>
      <c r="U136">
        <v>-2.5</v>
      </c>
      <c r="V136">
        <v>0.8</v>
      </c>
    </row>
    <row r="137" spans="1:22" x14ac:dyDescent="0.45">
      <c r="A137">
        <v>136</v>
      </c>
      <c r="B137" t="s">
        <v>368</v>
      </c>
      <c r="C137" t="s">
        <v>89</v>
      </c>
      <c r="D137">
        <v>34</v>
      </c>
      <c r="E137">
        <v>145</v>
      </c>
      <c r="F137">
        <v>3</v>
      </c>
      <c r="G137">
        <v>19</v>
      </c>
      <c r="H137">
        <v>14</v>
      </c>
      <c r="I137">
        <v>11</v>
      </c>
      <c r="J137" s="3">
        <v>8.5999999999999993E-2</v>
      </c>
      <c r="K137" s="3">
        <v>0.245</v>
      </c>
      <c r="L137">
        <v>0.121</v>
      </c>
      <c r="M137">
        <v>0.30399999999999999</v>
      </c>
      <c r="N137">
        <v>0.23599999999999999</v>
      </c>
      <c r="O137">
        <v>0.32500000000000001</v>
      </c>
      <c r="P137">
        <v>0.35699999999999998</v>
      </c>
      <c r="Q137">
        <v>0.30599999999999999</v>
      </c>
      <c r="R137">
        <v>102</v>
      </c>
      <c r="S137">
        <v>0.6</v>
      </c>
      <c r="T137">
        <v>1</v>
      </c>
      <c r="U137">
        <v>2.4</v>
      </c>
      <c r="V137">
        <v>0.8</v>
      </c>
    </row>
    <row r="138" spans="1:22" x14ac:dyDescent="0.45">
      <c r="A138">
        <v>137</v>
      </c>
      <c r="B138" t="s">
        <v>369</v>
      </c>
      <c r="C138" t="s">
        <v>104</v>
      </c>
      <c r="D138">
        <v>46</v>
      </c>
      <c r="E138">
        <v>200</v>
      </c>
      <c r="F138">
        <v>5</v>
      </c>
      <c r="G138">
        <v>24</v>
      </c>
      <c r="H138">
        <v>25</v>
      </c>
      <c r="I138">
        <v>4</v>
      </c>
      <c r="J138" s="3">
        <v>5.0999999999999997E-2</v>
      </c>
      <c r="K138" s="3">
        <v>0.156</v>
      </c>
      <c r="L138">
        <v>0.15</v>
      </c>
      <c r="M138">
        <v>0.29799999999999999</v>
      </c>
      <c r="N138">
        <v>0.27</v>
      </c>
      <c r="O138">
        <v>0.307</v>
      </c>
      <c r="P138">
        <v>0.42</v>
      </c>
      <c r="Q138">
        <v>0.315</v>
      </c>
      <c r="R138">
        <v>102</v>
      </c>
      <c r="S138">
        <v>0</v>
      </c>
      <c r="T138">
        <v>0.5</v>
      </c>
      <c r="U138">
        <v>0.7</v>
      </c>
      <c r="V138">
        <v>0.8</v>
      </c>
    </row>
    <row r="139" spans="1:22" x14ac:dyDescent="0.45">
      <c r="A139">
        <v>138</v>
      </c>
      <c r="B139" t="s">
        <v>370</v>
      </c>
      <c r="C139" t="s">
        <v>28</v>
      </c>
      <c r="D139">
        <v>53</v>
      </c>
      <c r="E139">
        <v>227</v>
      </c>
      <c r="F139">
        <v>6</v>
      </c>
      <c r="G139">
        <v>31</v>
      </c>
      <c r="H139">
        <v>32</v>
      </c>
      <c r="I139">
        <v>8</v>
      </c>
      <c r="J139" s="3">
        <v>3.7999999999999999E-2</v>
      </c>
      <c r="K139" s="3">
        <v>0.247</v>
      </c>
      <c r="L139">
        <v>0.16600000000000001</v>
      </c>
      <c r="M139">
        <v>0.318</v>
      </c>
      <c r="N139">
        <v>0.25800000000000001</v>
      </c>
      <c r="O139">
        <v>0.29399999999999998</v>
      </c>
      <c r="P139">
        <v>0.42399999999999999</v>
      </c>
      <c r="Q139">
        <v>0.309</v>
      </c>
      <c r="R139">
        <v>94</v>
      </c>
      <c r="S139">
        <v>0</v>
      </c>
      <c r="T139">
        <v>-1.7</v>
      </c>
      <c r="U139">
        <v>2.4</v>
      </c>
      <c r="V139">
        <v>0.8</v>
      </c>
    </row>
    <row r="140" spans="1:22" x14ac:dyDescent="0.45">
      <c r="A140">
        <v>139</v>
      </c>
      <c r="B140" t="s">
        <v>371</v>
      </c>
      <c r="C140" t="s">
        <v>18</v>
      </c>
      <c r="D140">
        <v>42</v>
      </c>
      <c r="E140">
        <v>180</v>
      </c>
      <c r="F140">
        <v>4</v>
      </c>
      <c r="G140">
        <v>23</v>
      </c>
      <c r="H140">
        <v>22</v>
      </c>
      <c r="I140">
        <v>3</v>
      </c>
      <c r="J140" s="3">
        <v>6.3E-2</v>
      </c>
      <c r="K140" s="3">
        <v>0.20300000000000001</v>
      </c>
      <c r="L140">
        <v>0.157</v>
      </c>
      <c r="M140">
        <v>0.3</v>
      </c>
      <c r="N140">
        <v>0.254</v>
      </c>
      <c r="O140">
        <v>0.30599999999999999</v>
      </c>
      <c r="P140">
        <v>0.41099999999999998</v>
      </c>
      <c r="Q140">
        <v>0.311</v>
      </c>
      <c r="R140">
        <v>100</v>
      </c>
      <c r="S140">
        <v>-0.1</v>
      </c>
      <c r="T140">
        <v>0</v>
      </c>
      <c r="U140">
        <v>1.9</v>
      </c>
      <c r="V140">
        <v>0.8</v>
      </c>
    </row>
    <row r="141" spans="1:22" x14ac:dyDescent="0.45">
      <c r="A141">
        <v>140</v>
      </c>
      <c r="B141" t="s">
        <v>372</v>
      </c>
      <c r="C141" t="s">
        <v>14</v>
      </c>
      <c r="D141">
        <v>50</v>
      </c>
      <c r="E141">
        <v>215</v>
      </c>
      <c r="F141">
        <v>6</v>
      </c>
      <c r="G141">
        <v>27</v>
      </c>
      <c r="H141">
        <v>26</v>
      </c>
      <c r="I141">
        <v>2</v>
      </c>
      <c r="J141" s="3">
        <v>8.5000000000000006E-2</v>
      </c>
      <c r="K141" s="3">
        <v>0.17899999999999999</v>
      </c>
      <c r="L141">
        <v>0.16500000000000001</v>
      </c>
      <c r="M141">
        <v>0.28299999999999997</v>
      </c>
      <c r="N141">
        <v>0.25</v>
      </c>
      <c r="O141">
        <v>0.32600000000000001</v>
      </c>
      <c r="P141">
        <v>0.41499999999999998</v>
      </c>
      <c r="Q141">
        <v>0.32300000000000001</v>
      </c>
      <c r="R141">
        <v>114</v>
      </c>
      <c r="S141">
        <v>-0.3</v>
      </c>
      <c r="T141">
        <v>3.3</v>
      </c>
      <c r="U141">
        <v>-2.7</v>
      </c>
      <c r="V141">
        <v>0.8</v>
      </c>
    </row>
    <row r="142" spans="1:22" x14ac:dyDescent="0.45">
      <c r="A142">
        <v>141</v>
      </c>
      <c r="B142" t="s">
        <v>373</v>
      </c>
      <c r="C142" t="s">
        <v>16</v>
      </c>
      <c r="D142">
        <v>46</v>
      </c>
      <c r="E142">
        <v>200</v>
      </c>
      <c r="F142">
        <v>7</v>
      </c>
      <c r="G142">
        <v>26</v>
      </c>
      <c r="H142">
        <v>24</v>
      </c>
      <c r="I142">
        <v>1</v>
      </c>
      <c r="J142" s="3">
        <v>0.10199999999999999</v>
      </c>
      <c r="K142" s="3">
        <v>0.26700000000000002</v>
      </c>
      <c r="L142">
        <v>0.193</v>
      </c>
      <c r="M142">
        <v>0.29799999999999999</v>
      </c>
      <c r="N142">
        <v>0.23599999999999999</v>
      </c>
      <c r="O142">
        <v>0.32300000000000001</v>
      </c>
      <c r="P142">
        <v>0.42799999999999999</v>
      </c>
      <c r="Q142">
        <v>0.32600000000000001</v>
      </c>
      <c r="R142">
        <v>115</v>
      </c>
      <c r="S142">
        <v>-0.2</v>
      </c>
      <c r="T142">
        <v>3.3</v>
      </c>
      <c r="U142">
        <v>-2.2000000000000002</v>
      </c>
      <c r="V142">
        <v>0.8</v>
      </c>
    </row>
    <row r="143" spans="1:22" x14ac:dyDescent="0.45">
      <c r="A143">
        <v>142</v>
      </c>
      <c r="B143" t="s">
        <v>374</v>
      </c>
      <c r="C143" t="s">
        <v>18</v>
      </c>
      <c r="D143">
        <v>50</v>
      </c>
      <c r="E143">
        <v>216</v>
      </c>
      <c r="F143">
        <v>7</v>
      </c>
      <c r="G143">
        <v>23</v>
      </c>
      <c r="H143">
        <v>27</v>
      </c>
      <c r="I143">
        <v>1</v>
      </c>
      <c r="J143" s="3">
        <v>0.10100000000000001</v>
      </c>
      <c r="K143" s="3">
        <v>0.29599999999999999</v>
      </c>
      <c r="L143">
        <v>0.17100000000000001</v>
      </c>
      <c r="M143">
        <v>0.29299999999999998</v>
      </c>
      <c r="N143">
        <v>0.224</v>
      </c>
      <c r="O143">
        <v>0.314</v>
      </c>
      <c r="P143">
        <v>0.39500000000000002</v>
      </c>
      <c r="Q143">
        <v>0.312</v>
      </c>
      <c r="R143">
        <v>101</v>
      </c>
      <c r="S143">
        <v>-0.4</v>
      </c>
      <c r="T143">
        <v>-0.2</v>
      </c>
      <c r="U143">
        <v>0.7</v>
      </c>
      <c r="V143">
        <v>0.8</v>
      </c>
    </row>
    <row r="144" spans="1:22" x14ac:dyDescent="0.45">
      <c r="A144">
        <v>143</v>
      </c>
      <c r="B144" t="s">
        <v>375</v>
      </c>
      <c r="C144" t="s">
        <v>155</v>
      </c>
      <c r="D144">
        <v>54</v>
      </c>
      <c r="E144">
        <v>233</v>
      </c>
      <c r="F144">
        <v>3</v>
      </c>
      <c r="G144">
        <v>30</v>
      </c>
      <c r="H144">
        <v>23</v>
      </c>
      <c r="I144">
        <v>10</v>
      </c>
      <c r="J144" s="3">
        <v>7.4999999999999997E-2</v>
      </c>
      <c r="K144" s="3">
        <v>0.187</v>
      </c>
      <c r="L144">
        <v>0.104</v>
      </c>
      <c r="M144">
        <v>0.30099999999999999</v>
      </c>
      <c r="N144">
        <v>0.251</v>
      </c>
      <c r="O144">
        <v>0.30599999999999999</v>
      </c>
      <c r="P144">
        <v>0.35399999999999998</v>
      </c>
      <c r="Q144">
        <v>0.29199999999999998</v>
      </c>
      <c r="R144">
        <v>84</v>
      </c>
      <c r="S144">
        <v>0.7</v>
      </c>
      <c r="T144">
        <v>-3.7</v>
      </c>
      <c r="U144">
        <v>4</v>
      </c>
      <c r="V144">
        <v>0.8</v>
      </c>
    </row>
    <row r="145" spans="1:22" x14ac:dyDescent="0.45">
      <c r="A145">
        <v>144</v>
      </c>
      <c r="B145" t="s">
        <v>376</v>
      </c>
      <c r="C145" t="s">
        <v>18</v>
      </c>
      <c r="D145">
        <v>48</v>
      </c>
      <c r="E145">
        <v>208</v>
      </c>
      <c r="F145">
        <v>2</v>
      </c>
      <c r="G145">
        <v>28</v>
      </c>
      <c r="H145">
        <v>18</v>
      </c>
      <c r="I145">
        <v>4</v>
      </c>
      <c r="J145" s="3">
        <v>0.106</v>
      </c>
      <c r="K145" s="3">
        <v>0.184</v>
      </c>
      <c r="L145">
        <v>9.5000000000000001E-2</v>
      </c>
      <c r="M145">
        <v>0.29699999999999999</v>
      </c>
      <c r="N145">
        <v>0.24399999999999999</v>
      </c>
      <c r="O145">
        <v>0.33500000000000002</v>
      </c>
      <c r="P145">
        <v>0.33900000000000002</v>
      </c>
      <c r="Q145">
        <v>0.30299999999999999</v>
      </c>
      <c r="R145">
        <v>94</v>
      </c>
      <c r="S145">
        <v>-0.2</v>
      </c>
      <c r="T145">
        <v>-1.6</v>
      </c>
      <c r="U145">
        <v>2.2999999999999998</v>
      </c>
      <c r="V145">
        <v>0.8</v>
      </c>
    </row>
    <row r="146" spans="1:22" x14ac:dyDescent="0.45">
      <c r="A146">
        <v>145</v>
      </c>
      <c r="B146" t="s">
        <v>377</v>
      </c>
      <c r="C146" t="s">
        <v>155</v>
      </c>
      <c r="D146">
        <v>52</v>
      </c>
      <c r="E146">
        <v>226</v>
      </c>
      <c r="F146">
        <v>7</v>
      </c>
      <c r="G146">
        <v>25</v>
      </c>
      <c r="H146">
        <v>33</v>
      </c>
      <c r="I146">
        <v>0</v>
      </c>
      <c r="J146" s="3">
        <v>9.0999999999999998E-2</v>
      </c>
      <c r="K146" s="3">
        <v>0.129</v>
      </c>
      <c r="L146">
        <v>0.188</v>
      </c>
      <c r="M146">
        <v>0.28100000000000003</v>
      </c>
      <c r="N146">
        <v>0.27100000000000002</v>
      </c>
      <c r="O146">
        <v>0.34100000000000003</v>
      </c>
      <c r="P146">
        <v>0.45900000000000002</v>
      </c>
      <c r="Q146">
        <v>0.34399999999999997</v>
      </c>
      <c r="R146">
        <v>120</v>
      </c>
      <c r="S146">
        <v>-0.4</v>
      </c>
      <c r="T146">
        <v>4.7</v>
      </c>
      <c r="U146">
        <v>-4.3</v>
      </c>
      <c r="V146">
        <v>0.8</v>
      </c>
    </row>
    <row r="147" spans="1:22" x14ac:dyDescent="0.45">
      <c r="A147">
        <v>146</v>
      </c>
      <c r="B147" t="s">
        <v>378</v>
      </c>
      <c r="C147" t="s">
        <v>309</v>
      </c>
      <c r="D147">
        <v>40</v>
      </c>
      <c r="E147">
        <v>173</v>
      </c>
      <c r="F147">
        <v>6</v>
      </c>
      <c r="G147">
        <v>23</v>
      </c>
      <c r="H147">
        <v>24</v>
      </c>
      <c r="I147">
        <v>4</v>
      </c>
      <c r="J147" s="3">
        <v>0.12</v>
      </c>
      <c r="K147" s="3">
        <v>0.28999999999999998</v>
      </c>
      <c r="L147">
        <v>0.191</v>
      </c>
      <c r="M147">
        <v>0.35199999999999998</v>
      </c>
      <c r="N147">
        <v>0.26200000000000001</v>
      </c>
      <c r="O147">
        <v>0.35599999999999998</v>
      </c>
      <c r="P147">
        <v>0.45300000000000001</v>
      </c>
      <c r="Q147">
        <v>0.35099999999999998</v>
      </c>
      <c r="R147">
        <v>113</v>
      </c>
      <c r="S147">
        <v>0.1</v>
      </c>
      <c r="T147">
        <v>2.6</v>
      </c>
      <c r="U147">
        <v>-0.8</v>
      </c>
      <c r="V147">
        <v>0.8</v>
      </c>
    </row>
    <row r="148" spans="1:22" x14ac:dyDescent="0.45">
      <c r="A148">
        <v>147</v>
      </c>
      <c r="B148" t="s">
        <v>379</v>
      </c>
      <c r="C148" t="s">
        <v>70</v>
      </c>
      <c r="D148">
        <v>49</v>
      </c>
      <c r="E148">
        <v>213</v>
      </c>
      <c r="F148">
        <v>7</v>
      </c>
      <c r="G148">
        <v>25</v>
      </c>
      <c r="H148">
        <v>24</v>
      </c>
      <c r="I148">
        <v>8</v>
      </c>
      <c r="J148" s="3">
        <v>8.2000000000000003E-2</v>
      </c>
      <c r="K148" s="3">
        <v>0.311</v>
      </c>
      <c r="L148">
        <v>0.161</v>
      </c>
      <c r="M148">
        <v>0.29799999999999999</v>
      </c>
      <c r="N148">
        <v>0.222</v>
      </c>
      <c r="O148">
        <v>0.28999999999999998</v>
      </c>
      <c r="P148">
        <v>0.38300000000000001</v>
      </c>
      <c r="Q148">
        <v>0.29499999999999998</v>
      </c>
      <c r="R148">
        <v>94</v>
      </c>
      <c r="S148">
        <v>0.8</v>
      </c>
      <c r="T148">
        <v>-0.6</v>
      </c>
      <c r="U148">
        <v>1.3</v>
      </c>
      <c r="V148">
        <v>0.8</v>
      </c>
    </row>
    <row r="149" spans="1:22" x14ac:dyDescent="0.45">
      <c r="A149">
        <v>148</v>
      </c>
      <c r="B149" t="s">
        <v>380</v>
      </c>
      <c r="C149" t="s">
        <v>18</v>
      </c>
      <c r="D149">
        <v>50</v>
      </c>
      <c r="E149">
        <v>216</v>
      </c>
      <c r="F149">
        <v>7</v>
      </c>
      <c r="G149">
        <v>24</v>
      </c>
      <c r="H149">
        <v>28</v>
      </c>
      <c r="I149">
        <v>2</v>
      </c>
      <c r="J149" s="3">
        <v>5.1999999999999998E-2</v>
      </c>
      <c r="K149" s="3">
        <v>0.184</v>
      </c>
      <c r="L149">
        <v>0.16</v>
      </c>
      <c r="M149">
        <v>0.312</v>
      </c>
      <c r="N149">
        <v>0.27500000000000002</v>
      </c>
      <c r="O149">
        <v>0.316</v>
      </c>
      <c r="P149">
        <v>0.435</v>
      </c>
      <c r="Q149">
        <v>0.32500000000000001</v>
      </c>
      <c r="R149">
        <v>110</v>
      </c>
      <c r="S149">
        <v>-0.2</v>
      </c>
      <c r="T149">
        <v>2.2000000000000002</v>
      </c>
      <c r="U149">
        <v>-1.9</v>
      </c>
      <c r="V149">
        <v>0.8</v>
      </c>
    </row>
    <row r="150" spans="1:22" x14ac:dyDescent="0.45">
      <c r="A150">
        <v>149</v>
      </c>
      <c r="B150" t="s">
        <v>381</v>
      </c>
      <c r="C150" t="s">
        <v>18</v>
      </c>
      <c r="D150">
        <v>41</v>
      </c>
      <c r="E150">
        <v>178</v>
      </c>
      <c r="F150">
        <v>8</v>
      </c>
      <c r="G150">
        <v>23</v>
      </c>
      <c r="H150">
        <v>23</v>
      </c>
      <c r="I150">
        <v>1</v>
      </c>
      <c r="J150" s="3">
        <v>0.111</v>
      </c>
      <c r="K150" s="3">
        <v>0.23400000000000001</v>
      </c>
      <c r="L150">
        <v>0.20799999999999999</v>
      </c>
      <c r="M150">
        <v>0.30199999999999999</v>
      </c>
      <c r="N150">
        <v>0.25600000000000001</v>
      </c>
      <c r="O150">
        <v>0.35499999999999998</v>
      </c>
      <c r="P150">
        <v>0.46400000000000002</v>
      </c>
      <c r="Q150">
        <v>0.35499999999999998</v>
      </c>
      <c r="R150">
        <v>130</v>
      </c>
      <c r="S150">
        <v>-0.3</v>
      </c>
      <c r="T150">
        <v>6</v>
      </c>
      <c r="U150">
        <v>-4.4000000000000004</v>
      </c>
      <c r="V150">
        <v>0.8</v>
      </c>
    </row>
    <row r="151" spans="1:22" x14ac:dyDescent="0.45">
      <c r="A151">
        <v>150</v>
      </c>
      <c r="B151" t="s">
        <v>382</v>
      </c>
      <c r="C151" t="s">
        <v>269</v>
      </c>
      <c r="D151">
        <v>47</v>
      </c>
      <c r="E151">
        <v>201</v>
      </c>
      <c r="F151">
        <v>7</v>
      </c>
      <c r="G151">
        <v>23</v>
      </c>
      <c r="H151">
        <v>28</v>
      </c>
      <c r="I151">
        <v>2</v>
      </c>
      <c r="J151" s="3">
        <v>5.3999999999999999E-2</v>
      </c>
      <c r="K151" s="3">
        <v>0.14299999999999999</v>
      </c>
      <c r="L151">
        <v>0.17</v>
      </c>
      <c r="M151">
        <v>0.29299999999999998</v>
      </c>
      <c r="N151">
        <v>0.27800000000000002</v>
      </c>
      <c r="O151">
        <v>0.31900000000000001</v>
      </c>
      <c r="P151">
        <v>0.44800000000000001</v>
      </c>
      <c r="Q151">
        <v>0.33100000000000002</v>
      </c>
      <c r="R151">
        <v>116</v>
      </c>
      <c r="S151">
        <v>-0.2</v>
      </c>
      <c r="T151">
        <v>3.6</v>
      </c>
      <c r="U151">
        <v>-2.9</v>
      </c>
      <c r="V151">
        <v>0.8</v>
      </c>
    </row>
    <row r="152" spans="1:22" x14ac:dyDescent="0.45">
      <c r="A152">
        <v>151</v>
      </c>
      <c r="B152" t="s">
        <v>383</v>
      </c>
      <c r="C152" t="s">
        <v>21</v>
      </c>
      <c r="D152">
        <v>42</v>
      </c>
      <c r="E152">
        <v>184</v>
      </c>
      <c r="F152">
        <v>6</v>
      </c>
      <c r="G152">
        <v>25</v>
      </c>
      <c r="H152">
        <v>24</v>
      </c>
      <c r="I152">
        <v>3</v>
      </c>
      <c r="J152" s="3">
        <v>0.109</v>
      </c>
      <c r="K152" s="3">
        <v>0.29399999999999998</v>
      </c>
      <c r="L152">
        <v>0.161</v>
      </c>
      <c r="M152">
        <v>0.316</v>
      </c>
      <c r="N152">
        <v>0.23499999999999999</v>
      </c>
      <c r="O152">
        <v>0.33200000000000002</v>
      </c>
      <c r="P152">
        <v>0.39600000000000002</v>
      </c>
      <c r="Q152">
        <v>0.32100000000000001</v>
      </c>
      <c r="R152">
        <v>110</v>
      </c>
      <c r="S152">
        <v>-0.2</v>
      </c>
      <c r="T152">
        <v>2</v>
      </c>
      <c r="U152">
        <v>-0.6</v>
      </c>
      <c r="V152">
        <v>0.8</v>
      </c>
    </row>
    <row r="153" spans="1:22" x14ac:dyDescent="0.45">
      <c r="A153">
        <v>152</v>
      </c>
      <c r="B153" t="s">
        <v>384</v>
      </c>
      <c r="C153" t="s">
        <v>31</v>
      </c>
      <c r="D153">
        <v>38</v>
      </c>
      <c r="E153">
        <v>165</v>
      </c>
      <c r="F153">
        <v>5</v>
      </c>
      <c r="G153">
        <v>23</v>
      </c>
      <c r="H153">
        <v>21</v>
      </c>
      <c r="I153">
        <v>4</v>
      </c>
      <c r="J153" s="3">
        <v>8.1000000000000003E-2</v>
      </c>
      <c r="K153" s="3">
        <v>0.17100000000000001</v>
      </c>
      <c r="L153">
        <v>0.16400000000000001</v>
      </c>
      <c r="M153">
        <v>0.29699999999999999</v>
      </c>
      <c r="N153">
        <v>0.26800000000000002</v>
      </c>
      <c r="O153">
        <v>0.33100000000000002</v>
      </c>
      <c r="P153">
        <v>0.432</v>
      </c>
      <c r="Q153">
        <v>0.32900000000000001</v>
      </c>
      <c r="R153">
        <v>114</v>
      </c>
      <c r="S153">
        <v>0</v>
      </c>
      <c r="T153">
        <v>2.7</v>
      </c>
      <c r="U153">
        <v>-0.8</v>
      </c>
      <c r="V153">
        <v>0.8</v>
      </c>
    </row>
    <row r="154" spans="1:22" x14ac:dyDescent="0.45">
      <c r="A154">
        <v>153</v>
      </c>
      <c r="B154" t="s">
        <v>385</v>
      </c>
      <c r="C154" t="s">
        <v>59</v>
      </c>
      <c r="D154">
        <v>47</v>
      </c>
      <c r="E154">
        <v>202</v>
      </c>
      <c r="F154">
        <v>6</v>
      </c>
      <c r="G154">
        <v>23</v>
      </c>
      <c r="H154">
        <v>27</v>
      </c>
      <c r="I154">
        <v>1</v>
      </c>
      <c r="J154" s="3">
        <v>5.6000000000000001E-2</v>
      </c>
      <c r="K154" s="3">
        <v>0.156</v>
      </c>
      <c r="L154">
        <v>0.157</v>
      </c>
      <c r="M154">
        <v>0.317</v>
      </c>
      <c r="N154">
        <v>0.28699999999999998</v>
      </c>
      <c r="O154">
        <v>0.33700000000000002</v>
      </c>
      <c r="P154">
        <v>0.44400000000000001</v>
      </c>
      <c r="Q154">
        <v>0.33800000000000002</v>
      </c>
      <c r="R154">
        <v>121</v>
      </c>
      <c r="S154">
        <v>-0.4</v>
      </c>
      <c r="T154">
        <v>4.5999999999999996</v>
      </c>
      <c r="U154">
        <v>-3.8</v>
      </c>
      <c r="V154">
        <v>0.8</v>
      </c>
    </row>
    <row r="155" spans="1:22" x14ac:dyDescent="0.45">
      <c r="A155">
        <v>154</v>
      </c>
      <c r="B155" t="s">
        <v>386</v>
      </c>
      <c r="C155" t="s">
        <v>170</v>
      </c>
      <c r="D155">
        <v>37</v>
      </c>
      <c r="E155">
        <v>147</v>
      </c>
      <c r="F155">
        <v>4</v>
      </c>
      <c r="G155">
        <v>18</v>
      </c>
      <c r="H155">
        <v>17</v>
      </c>
      <c r="I155">
        <v>2</v>
      </c>
      <c r="J155" s="3">
        <v>0.108</v>
      </c>
      <c r="K155" s="3">
        <v>0.27500000000000002</v>
      </c>
      <c r="L155">
        <v>0.16300000000000001</v>
      </c>
      <c r="M155">
        <v>0.28100000000000003</v>
      </c>
      <c r="N155">
        <v>0.22</v>
      </c>
      <c r="O155">
        <v>0.309</v>
      </c>
      <c r="P155">
        <v>0.38400000000000001</v>
      </c>
      <c r="Q155">
        <v>0.30399999999999999</v>
      </c>
      <c r="R155">
        <v>98</v>
      </c>
      <c r="S155">
        <v>-0.1</v>
      </c>
      <c r="T155">
        <v>-0.4</v>
      </c>
      <c r="U155">
        <v>3</v>
      </c>
      <c r="V155">
        <v>0.8</v>
      </c>
    </row>
    <row r="156" spans="1:22" x14ac:dyDescent="0.45">
      <c r="A156">
        <v>155</v>
      </c>
      <c r="B156" t="s">
        <v>387</v>
      </c>
      <c r="C156" t="s">
        <v>178</v>
      </c>
      <c r="D156">
        <v>41</v>
      </c>
      <c r="E156">
        <v>177</v>
      </c>
      <c r="F156">
        <v>3</v>
      </c>
      <c r="G156">
        <v>19</v>
      </c>
      <c r="H156">
        <v>16</v>
      </c>
      <c r="I156">
        <v>1</v>
      </c>
      <c r="J156" s="3">
        <v>0.10199999999999999</v>
      </c>
      <c r="K156" s="3">
        <v>0.18</v>
      </c>
      <c r="L156">
        <v>0.105</v>
      </c>
      <c r="M156">
        <v>0.28399999999999997</v>
      </c>
      <c r="N156">
        <v>0.24299999999999999</v>
      </c>
      <c r="O156">
        <v>0.32300000000000001</v>
      </c>
      <c r="P156">
        <v>0.34799999999999998</v>
      </c>
      <c r="Q156">
        <v>0.3</v>
      </c>
      <c r="R156">
        <v>95</v>
      </c>
      <c r="S156">
        <v>-0.5</v>
      </c>
      <c r="T156">
        <v>-1.4</v>
      </c>
      <c r="U156">
        <v>3.1</v>
      </c>
      <c r="V156">
        <v>0.8</v>
      </c>
    </row>
    <row r="157" spans="1:22" x14ac:dyDescent="0.45">
      <c r="A157">
        <v>156</v>
      </c>
      <c r="B157" t="s">
        <v>388</v>
      </c>
      <c r="C157" t="s">
        <v>269</v>
      </c>
      <c r="D157">
        <v>41</v>
      </c>
      <c r="E157">
        <v>178</v>
      </c>
      <c r="F157">
        <v>10</v>
      </c>
      <c r="G157">
        <v>24</v>
      </c>
      <c r="H157">
        <v>27</v>
      </c>
      <c r="I157">
        <v>2</v>
      </c>
      <c r="J157" s="3">
        <v>9.4E-2</v>
      </c>
      <c r="K157" s="3">
        <v>0.34100000000000003</v>
      </c>
      <c r="L157">
        <v>0.223</v>
      </c>
      <c r="M157">
        <v>0.29699999999999999</v>
      </c>
      <c r="N157">
        <v>0.22900000000000001</v>
      </c>
      <c r="O157">
        <v>0.30399999999999999</v>
      </c>
      <c r="P157">
        <v>0.45200000000000001</v>
      </c>
      <c r="Q157">
        <v>0.32600000000000001</v>
      </c>
      <c r="R157">
        <v>113</v>
      </c>
      <c r="S157">
        <v>0</v>
      </c>
      <c r="T157">
        <v>2.7</v>
      </c>
      <c r="U157">
        <v>-1.4</v>
      </c>
      <c r="V157">
        <v>0.8</v>
      </c>
    </row>
    <row r="158" spans="1:22" x14ac:dyDescent="0.45">
      <c r="A158">
        <v>157</v>
      </c>
      <c r="B158" t="s">
        <v>389</v>
      </c>
      <c r="C158" t="s">
        <v>98</v>
      </c>
      <c r="D158">
        <v>28</v>
      </c>
      <c r="E158">
        <v>112</v>
      </c>
      <c r="F158">
        <v>3</v>
      </c>
      <c r="G158">
        <v>10</v>
      </c>
      <c r="H158">
        <v>13</v>
      </c>
      <c r="I158">
        <v>0</v>
      </c>
      <c r="J158" s="3">
        <v>0.10100000000000001</v>
      </c>
      <c r="K158" s="3">
        <v>0.11700000000000001</v>
      </c>
      <c r="L158">
        <v>0.126</v>
      </c>
      <c r="M158">
        <v>0.26500000000000001</v>
      </c>
      <c r="N158">
        <v>0.252</v>
      </c>
      <c r="O158">
        <v>0.33200000000000002</v>
      </c>
      <c r="P158">
        <v>0.378</v>
      </c>
      <c r="Q158">
        <v>0.313</v>
      </c>
      <c r="R158">
        <v>104</v>
      </c>
      <c r="S158">
        <v>-0.3</v>
      </c>
      <c r="T158">
        <v>0.2</v>
      </c>
      <c r="U158">
        <v>3.3</v>
      </c>
      <c r="V158">
        <v>0.7</v>
      </c>
    </row>
    <row r="159" spans="1:22" x14ac:dyDescent="0.45">
      <c r="A159">
        <v>158</v>
      </c>
      <c r="B159" t="s">
        <v>390</v>
      </c>
      <c r="C159" t="s">
        <v>56</v>
      </c>
      <c r="D159">
        <v>46</v>
      </c>
      <c r="E159">
        <v>199</v>
      </c>
      <c r="F159">
        <v>2</v>
      </c>
      <c r="G159">
        <v>25</v>
      </c>
      <c r="H159">
        <v>20</v>
      </c>
      <c r="I159">
        <v>6</v>
      </c>
      <c r="J159" s="3">
        <v>7.8E-2</v>
      </c>
      <c r="K159" s="3">
        <v>0.14899999999999999</v>
      </c>
      <c r="L159">
        <v>0.104</v>
      </c>
      <c r="M159">
        <v>0.312</v>
      </c>
      <c r="N159">
        <v>0.27100000000000002</v>
      </c>
      <c r="O159">
        <v>0.33500000000000002</v>
      </c>
      <c r="P159">
        <v>0.374</v>
      </c>
      <c r="Q159">
        <v>0.313</v>
      </c>
      <c r="R159">
        <v>102</v>
      </c>
      <c r="S159">
        <v>0.1</v>
      </c>
      <c r="T159">
        <v>0.5</v>
      </c>
      <c r="U159">
        <v>-0.1</v>
      </c>
      <c r="V159">
        <v>0.7</v>
      </c>
    </row>
    <row r="160" spans="1:22" x14ac:dyDescent="0.45">
      <c r="A160">
        <v>159</v>
      </c>
      <c r="B160" t="s">
        <v>391</v>
      </c>
      <c r="C160" t="s">
        <v>56</v>
      </c>
      <c r="D160">
        <v>30</v>
      </c>
      <c r="E160">
        <v>127</v>
      </c>
      <c r="F160">
        <v>4</v>
      </c>
      <c r="G160">
        <v>19</v>
      </c>
      <c r="H160">
        <v>15</v>
      </c>
      <c r="I160">
        <v>5</v>
      </c>
      <c r="J160" s="3">
        <v>0.13100000000000001</v>
      </c>
      <c r="K160" s="3">
        <v>0.22</v>
      </c>
      <c r="L160">
        <v>0.17100000000000001</v>
      </c>
      <c r="M160">
        <v>0.32500000000000001</v>
      </c>
      <c r="N160">
        <v>0.26900000000000002</v>
      </c>
      <c r="O160">
        <v>0.36799999999999999</v>
      </c>
      <c r="P160">
        <v>0.44</v>
      </c>
      <c r="Q160">
        <v>0.35199999999999998</v>
      </c>
      <c r="R160">
        <v>128</v>
      </c>
      <c r="S160">
        <v>0.6</v>
      </c>
      <c r="T160">
        <v>4.7</v>
      </c>
      <c r="U160">
        <v>-2.1</v>
      </c>
      <c r="V160">
        <v>0.7</v>
      </c>
    </row>
    <row r="161" spans="1:22" x14ac:dyDescent="0.45">
      <c r="A161">
        <v>160</v>
      </c>
      <c r="B161" t="s">
        <v>392</v>
      </c>
      <c r="C161" t="s">
        <v>155</v>
      </c>
      <c r="D161">
        <v>43</v>
      </c>
      <c r="E161">
        <v>185</v>
      </c>
      <c r="F161">
        <v>4</v>
      </c>
      <c r="G161">
        <v>26</v>
      </c>
      <c r="H161">
        <v>20</v>
      </c>
      <c r="I161">
        <v>5</v>
      </c>
      <c r="J161" s="3">
        <v>6.7000000000000004E-2</v>
      </c>
      <c r="K161" s="3">
        <v>0.20200000000000001</v>
      </c>
      <c r="L161">
        <v>0.152</v>
      </c>
      <c r="M161">
        <v>0.29299999999999998</v>
      </c>
      <c r="N161">
        <v>0.248</v>
      </c>
      <c r="O161">
        <v>0.30299999999999999</v>
      </c>
      <c r="P161">
        <v>0.39900000000000002</v>
      </c>
      <c r="Q161">
        <v>0.30599999999999999</v>
      </c>
      <c r="R161">
        <v>94</v>
      </c>
      <c r="S161">
        <v>0.1</v>
      </c>
      <c r="T161">
        <v>-1.3</v>
      </c>
      <c r="U161">
        <v>2.2000000000000002</v>
      </c>
      <c r="V161">
        <v>0.7</v>
      </c>
    </row>
    <row r="162" spans="1:22" x14ac:dyDescent="0.45">
      <c r="A162">
        <v>161</v>
      </c>
      <c r="B162" t="s">
        <v>393</v>
      </c>
      <c r="C162" t="s">
        <v>7</v>
      </c>
      <c r="D162">
        <v>45</v>
      </c>
      <c r="E162">
        <v>193</v>
      </c>
      <c r="F162">
        <v>7</v>
      </c>
      <c r="G162">
        <v>21</v>
      </c>
      <c r="H162">
        <v>25</v>
      </c>
      <c r="I162">
        <v>2</v>
      </c>
      <c r="J162" s="3">
        <v>7.4999999999999997E-2</v>
      </c>
      <c r="K162" s="3">
        <v>0.25</v>
      </c>
      <c r="L162">
        <v>0.185</v>
      </c>
      <c r="M162">
        <v>0.3</v>
      </c>
      <c r="N162">
        <v>0.248</v>
      </c>
      <c r="O162">
        <v>0.311</v>
      </c>
      <c r="P162">
        <v>0.433</v>
      </c>
      <c r="Q162">
        <v>0.32200000000000001</v>
      </c>
      <c r="R162">
        <v>108</v>
      </c>
      <c r="S162">
        <v>0</v>
      </c>
      <c r="T162">
        <v>1.7</v>
      </c>
      <c r="U162">
        <v>-1.4</v>
      </c>
      <c r="V162">
        <v>0.7</v>
      </c>
    </row>
    <row r="163" spans="1:22" x14ac:dyDescent="0.45">
      <c r="A163">
        <v>162</v>
      </c>
      <c r="B163" t="s">
        <v>394</v>
      </c>
      <c r="C163" t="s">
        <v>269</v>
      </c>
      <c r="D163">
        <v>48</v>
      </c>
      <c r="E163">
        <v>207</v>
      </c>
      <c r="F163">
        <v>4</v>
      </c>
      <c r="G163">
        <v>25</v>
      </c>
      <c r="H163">
        <v>22</v>
      </c>
      <c r="I163">
        <v>2</v>
      </c>
      <c r="J163" s="3">
        <v>8.8999999999999996E-2</v>
      </c>
      <c r="K163" s="3">
        <v>0.14199999999999999</v>
      </c>
      <c r="L163">
        <v>0.11899999999999999</v>
      </c>
      <c r="M163">
        <v>0.29799999999999999</v>
      </c>
      <c r="N163">
        <v>0.26700000000000002</v>
      </c>
      <c r="O163">
        <v>0.34899999999999998</v>
      </c>
      <c r="P163">
        <v>0.38600000000000001</v>
      </c>
      <c r="Q163">
        <v>0.32600000000000001</v>
      </c>
      <c r="R163">
        <v>113</v>
      </c>
      <c r="S163">
        <v>-0.5</v>
      </c>
      <c r="T163">
        <v>2.6</v>
      </c>
      <c r="U163">
        <v>-2.9</v>
      </c>
      <c r="V163">
        <v>0.7</v>
      </c>
    </row>
    <row r="164" spans="1:22" x14ac:dyDescent="0.45">
      <c r="A164">
        <v>163</v>
      </c>
      <c r="B164" t="s">
        <v>395</v>
      </c>
      <c r="C164" t="s">
        <v>89</v>
      </c>
      <c r="D164">
        <v>33</v>
      </c>
      <c r="E164">
        <v>131</v>
      </c>
      <c r="F164">
        <v>3</v>
      </c>
      <c r="G164">
        <v>14</v>
      </c>
      <c r="H164">
        <v>15</v>
      </c>
      <c r="I164">
        <v>1</v>
      </c>
      <c r="J164" s="3">
        <v>0.104</v>
      </c>
      <c r="K164" s="3">
        <v>0.27600000000000002</v>
      </c>
      <c r="L164">
        <v>0.11899999999999999</v>
      </c>
      <c r="M164">
        <v>0.307</v>
      </c>
      <c r="N164">
        <v>0.22900000000000001</v>
      </c>
      <c r="O164">
        <v>0.31900000000000001</v>
      </c>
      <c r="P164">
        <v>0.34699999999999998</v>
      </c>
      <c r="Q164">
        <v>0.29899999999999999</v>
      </c>
      <c r="R164">
        <v>97</v>
      </c>
      <c r="S164">
        <v>-0.3</v>
      </c>
      <c r="T164">
        <v>-0.7</v>
      </c>
      <c r="U164">
        <v>3.1</v>
      </c>
      <c r="V164">
        <v>0.7</v>
      </c>
    </row>
    <row r="165" spans="1:22" x14ac:dyDescent="0.45">
      <c r="A165">
        <v>164</v>
      </c>
      <c r="B165" t="s">
        <v>396</v>
      </c>
      <c r="C165" t="s">
        <v>39</v>
      </c>
      <c r="D165">
        <v>43</v>
      </c>
      <c r="E165">
        <v>187</v>
      </c>
      <c r="F165">
        <v>6</v>
      </c>
      <c r="G165">
        <v>23</v>
      </c>
      <c r="H165">
        <v>24</v>
      </c>
      <c r="I165">
        <v>1</v>
      </c>
      <c r="J165" s="3">
        <v>7.8E-2</v>
      </c>
      <c r="K165" s="3">
        <v>0.216</v>
      </c>
      <c r="L165">
        <v>0.16800000000000001</v>
      </c>
      <c r="M165">
        <v>0.29699999999999999</v>
      </c>
      <c r="N165">
        <v>0.253</v>
      </c>
      <c r="O165">
        <v>0.314</v>
      </c>
      <c r="P165">
        <v>0.42199999999999999</v>
      </c>
      <c r="Q165">
        <v>0.32</v>
      </c>
      <c r="R165">
        <v>107</v>
      </c>
      <c r="S165">
        <v>-0.2</v>
      </c>
      <c r="T165">
        <v>1.3</v>
      </c>
      <c r="U165">
        <v>-0.7</v>
      </c>
      <c r="V165">
        <v>0.7</v>
      </c>
    </row>
    <row r="166" spans="1:22" x14ac:dyDescent="0.45">
      <c r="A166">
        <v>165</v>
      </c>
      <c r="B166" t="s">
        <v>397</v>
      </c>
      <c r="C166" t="s">
        <v>82</v>
      </c>
      <c r="D166">
        <v>51</v>
      </c>
      <c r="E166">
        <v>219</v>
      </c>
      <c r="F166">
        <v>8</v>
      </c>
      <c r="G166">
        <v>25</v>
      </c>
      <c r="H166">
        <v>25</v>
      </c>
      <c r="I166">
        <v>2</v>
      </c>
      <c r="J166" s="3">
        <v>9.5000000000000001E-2</v>
      </c>
      <c r="K166" s="3">
        <v>0.255</v>
      </c>
      <c r="L166">
        <v>0.16</v>
      </c>
      <c r="M166">
        <v>0.28100000000000003</v>
      </c>
      <c r="N166">
        <v>0.23100000000000001</v>
      </c>
      <c r="O166">
        <v>0.309</v>
      </c>
      <c r="P166">
        <v>0.39100000000000001</v>
      </c>
      <c r="Q166">
        <v>0.308</v>
      </c>
      <c r="R166">
        <v>103</v>
      </c>
      <c r="S166">
        <v>-0.3</v>
      </c>
      <c r="T166">
        <v>0.5</v>
      </c>
      <c r="U166">
        <v>-1</v>
      </c>
      <c r="V166">
        <v>0.7</v>
      </c>
    </row>
    <row r="167" spans="1:22" x14ac:dyDescent="0.45">
      <c r="A167">
        <v>166</v>
      </c>
      <c r="B167" t="s">
        <v>398</v>
      </c>
      <c r="C167" t="s">
        <v>56</v>
      </c>
      <c r="D167">
        <v>47</v>
      </c>
      <c r="E167">
        <v>201</v>
      </c>
      <c r="F167">
        <v>6</v>
      </c>
      <c r="G167">
        <v>26</v>
      </c>
      <c r="H167">
        <v>25</v>
      </c>
      <c r="I167">
        <v>10</v>
      </c>
      <c r="J167" s="3">
        <v>5.8000000000000003E-2</v>
      </c>
      <c r="K167" s="3">
        <v>0.222</v>
      </c>
      <c r="L167">
        <v>0.14599999999999999</v>
      </c>
      <c r="M167">
        <v>0.313</v>
      </c>
      <c r="N167">
        <v>0.26200000000000001</v>
      </c>
      <c r="O167">
        <v>0.30599999999999999</v>
      </c>
      <c r="P167">
        <v>0.40699999999999997</v>
      </c>
      <c r="Q167">
        <v>0.31</v>
      </c>
      <c r="R167">
        <v>99</v>
      </c>
      <c r="S167">
        <v>0.6</v>
      </c>
      <c r="T167">
        <v>0.5</v>
      </c>
      <c r="U167">
        <v>-0.7</v>
      </c>
      <c r="V167">
        <v>0.7</v>
      </c>
    </row>
    <row r="168" spans="1:22" x14ac:dyDescent="0.45">
      <c r="A168">
        <v>167</v>
      </c>
      <c r="B168" t="s">
        <v>399</v>
      </c>
      <c r="C168" t="s">
        <v>56</v>
      </c>
      <c r="D168">
        <v>54</v>
      </c>
      <c r="E168">
        <v>232</v>
      </c>
      <c r="F168">
        <v>10</v>
      </c>
      <c r="G168">
        <v>28</v>
      </c>
      <c r="H168">
        <v>32</v>
      </c>
      <c r="I168">
        <v>1</v>
      </c>
      <c r="J168" s="3">
        <v>0.11700000000000001</v>
      </c>
      <c r="K168" s="3">
        <v>0.26100000000000001</v>
      </c>
      <c r="L168">
        <v>0.21299999999999999</v>
      </c>
      <c r="M168">
        <v>0.27100000000000002</v>
      </c>
      <c r="N168">
        <v>0.22900000000000001</v>
      </c>
      <c r="O168">
        <v>0.32900000000000001</v>
      </c>
      <c r="P168">
        <v>0.442</v>
      </c>
      <c r="Q168">
        <v>0.33600000000000002</v>
      </c>
      <c r="R168">
        <v>117</v>
      </c>
      <c r="S168">
        <v>-0.3</v>
      </c>
      <c r="T168">
        <v>4.3</v>
      </c>
      <c r="U168">
        <v>-5.6</v>
      </c>
      <c r="V168">
        <v>0.7</v>
      </c>
    </row>
    <row r="169" spans="1:22" x14ac:dyDescent="0.45">
      <c r="A169">
        <v>168</v>
      </c>
      <c r="B169" t="s">
        <v>400</v>
      </c>
      <c r="C169" t="s">
        <v>28</v>
      </c>
      <c r="D169">
        <v>37</v>
      </c>
      <c r="E169">
        <v>145</v>
      </c>
      <c r="F169">
        <v>4</v>
      </c>
      <c r="G169">
        <v>17</v>
      </c>
      <c r="H169">
        <v>17</v>
      </c>
      <c r="I169">
        <v>2</v>
      </c>
      <c r="J169" s="3">
        <v>5.8000000000000003E-2</v>
      </c>
      <c r="K169" s="3">
        <v>0.27</v>
      </c>
      <c r="L169">
        <v>0.158</v>
      </c>
      <c r="M169">
        <v>0.34499999999999997</v>
      </c>
      <c r="N169">
        <v>0.26700000000000002</v>
      </c>
      <c r="O169">
        <v>0.32</v>
      </c>
      <c r="P169">
        <v>0.42499999999999999</v>
      </c>
      <c r="Q169">
        <v>0.32400000000000001</v>
      </c>
      <c r="R169">
        <v>104</v>
      </c>
      <c r="S169">
        <v>-0.3</v>
      </c>
      <c r="T169">
        <v>0.4</v>
      </c>
      <c r="U169">
        <v>1.3</v>
      </c>
      <c r="V169">
        <v>0.7</v>
      </c>
    </row>
    <row r="170" spans="1:22" x14ac:dyDescent="0.45">
      <c r="A170">
        <v>169</v>
      </c>
      <c r="B170" t="s">
        <v>401</v>
      </c>
      <c r="C170" t="s">
        <v>309</v>
      </c>
      <c r="D170">
        <v>49</v>
      </c>
      <c r="E170">
        <v>213</v>
      </c>
      <c r="F170">
        <v>5</v>
      </c>
      <c r="G170">
        <v>25</v>
      </c>
      <c r="H170">
        <v>24</v>
      </c>
      <c r="I170">
        <v>0</v>
      </c>
      <c r="J170" s="3">
        <v>6.3E-2</v>
      </c>
      <c r="K170" s="3">
        <v>0.20200000000000001</v>
      </c>
      <c r="L170">
        <v>0.14599999999999999</v>
      </c>
      <c r="M170">
        <v>0.32600000000000001</v>
      </c>
      <c r="N170">
        <v>0.27500000000000002</v>
      </c>
      <c r="O170">
        <v>0.32500000000000001</v>
      </c>
      <c r="P170">
        <v>0.42099999999999999</v>
      </c>
      <c r="Q170">
        <v>0.32500000000000001</v>
      </c>
      <c r="R170">
        <v>95</v>
      </c>
      <c r="S170">
        <v>-0.4</v>
      </c>
      <c r="T170">
        <v>-1.7</v>
      </c>
      <c r="U170">
        <v>1</v>
      </c>
      <c r="V170">
        <v>0.7</v>
      </c>
    </row>
    <row r="171" spans="1:22" x14ac:dyDescent="0.45">
      <c r="A171">
        <v>170</v>
      </c>
      <c r="B171" t="s">
        <v>402</v>
      </c>
      <c r="C171" t="s">
        <v>7</v>
      </c>
      <c r="D171">
        <v>50</v>
      </c>
      <c r="E171">
        <v>216</v>
      </c>
      <c r="F171">
        <v>10</v>
      </c>
      <c r="G171">
        <v>25</v>
      </c>
      <c r="H171">
        <v>29</v>
      </c>
      <c r="I171">
        <v>0</v>
      </c>
      <c r="J171" s="3">
        <v>5.7000000000000002E-2</v>
      </c>
      <c r="K171" s="3">
        <v>0.26800000000000002</v>
      </c>
      <c r="L171">
        <v>0.21099999999999999</v>
      </c>
      <c r="M171">
        <v>0.29199999999999998</v>
      </c>
      <c r="N171">
        <v>0.245</v>
      </c>
      <c r="O171">
        <v>0.29699999999999999</v>
      </c>
      <c r="P171">
        <v>0.45600000000000002</v>
      </c>
      <c r="Q171">
        <v>0.32400000000000001</v>
      </c>
      <c r="R171">
        <v>109</v>
      </c>
      <c r="S171">
        <v>-0.4</v>
      </c>
      <c r="T171">
        <v>1.9</v>
      </c>
      <c r="U171">
        <v>-2.7</v>
      </c>
      <c r="V171">
        <v>0.7</v>
      </c>
    </row>
    <row r="172" spans="1:22" x14ac:dyDescent="0.45">
      <c r="A172">
        <v>171</v>
      </c>
      <c r="B172" t="s">
        <v>403</v>
      </c>
      <c r="C172" t="s">
        <v>107</v>
      </c>
      <c r="D172">
        <v>55</v>
      </c>
      <c r="E172">
        <v>239</v>
      </c>
      <c r="F172">
        <v>6</v>
      </c>
      <c r="G172">
        <v>25</v>
      </c>
      <c r="H172">
        <v>25</v>
      </c>
      <c r="I172">
        <v>1</v>
      </c>
      <c r="J172" s="3">
        <v>6.5000000000000002E-2</v>
      </c>
      <c r="K172" s="3">
        <v>0.2</v>
      </c>
      <c r="L172">
        <v>0.13600000000000001</v>
      </c>
      <c r="M172">
        <v>0.27600000000000002</v>
      </c>
      <c r="N172">
        <v>0.23899999999999999</v>
      </c>
      <c r="O172">
        <v>0.28999999999999998</v>
      </c>
      <c r="P172">
        <v>0.375</v>
      </c>
      <c r="Q172">
        <v>0.29099999999999998</v>
      </c>
      <c r="R172">
        <v>85</v>
      </c>
      <c r="S172">
        <v>-0.4</v>
      </c>
      <c r="T172">
        <v>-4.5999999999999996</v>
      </c>
      <c r="U172">
        <v>2.9</v>
      </c>
      <c r="V172">
        <v>0.7</v>
      </c>
    </row>
    <row r="173" spans="1:22" x14ac:dyDescent="0.45">
      <c r="A173">
        <v>172</v>
      </c>
      <c r="B173" t="s">
        <v>404</v>
      </c>
      <c r="C173" t="s">
        <v>36</v>
      </c>
      <c r="D173">
        <v>53</v>
      </c>
      <c r="E173">
        <v>227</v>
      </c>
      <c r="F173">
        <v>9</v>
      </c>
      <c r="G173">
        <v>28</v>
      </c>
      <c r="H173">
        <v>32</v>
      </c>
      <c r="I173">
        <v>2</v>
      </c>
      <c r="J173" s="3">
        <v>8.3000000000000004E-2</v>
      </c>
      <c r="K173" s="3">
        <v>0.23400000000000001</v>
      </c>
      <c r="L173">
        <v>0.21099999999999999</v>
      </c>
      <c r="M173">
        <v>0.29199999999999998</v>
      </c>
      <c r="N173">
        <v>0.251</v>
      </c>
      <c r="O173">
        <v>0.32200000000000001</v>
      </c>
      <c r="P173">
        <v>0.46200000000000002</v>
      </c>
      <c r="Q173">
        <v>0.33800000000000002</v>
      </c>
      <c r="R173">
        <v>114</v>
      </c>
      <c r="S173">
        <v>-0.3</v>
      </c>
      <c r="T173">
        <v>3.3</v>
      </c>
      <c r="U173">
        <v>-4.5999999999999996</v>
      </c>
      <c r="V173">
        <v>0.7</v>
      </c>
    </row>
    <row r="174" spans="1:22" x14ac:dyDescent="0.45">
      <c r="A174">
        <v>173</v>
      </c>
      <c r="B174" t="s">
        <v>405</v>
      </c>
      <c r="C174" t="s">
        <v>42</v>
      </c>
      <c r="D174">
        <v>48</v>
      </c>
      <c r="E174">
        <v>206</v>
      </c>
      <c r="F174">
        <v>6</v>
      </c>
      <c r="G174">
        <v>27</v>
      </c>
      <c r="H174">
        <v>22</v>
      </c>
      <c r="I174">
        <v>1</v>
      </c>
      <c r="J174" s="3">
        <v>0.11600000000000001</v>
      </c>
      <c r="K174" s="3">
        <v>0.17199999999999999</v>
      </c>
      <c r="L174">
        <v>0.156</v>
      </c>
      <c r="M174">
        <v>0.27900000000000003</v>
      </c>
      <c r="N174">
        <v>0.251</v>
      </c>
      <c r="O174">
        <v>0.34899999999999998</v>
      </c>
      <c r="P174">
        <v>0.40799999999999997</v>
      </c>
      <c r="Q174">
        <v>0.33400000000000002</v>
      </c>
      <c r="R174">
        <v>115</v>
      </c>
      <c r="S174">
        <v>-0.2</v>
      </c>
      <c r="T174">
        <v>3.4</v>
      </c>
      <c r="U174">
        <v>-3.7</v>
      </c>
      <c r="V174">
        <v>0.7</v>
      </c>
    </row>
    <row r="175" spans="1:22" x14ac:dyDescent="0.45">
      <c r="A175">
        <v>174</v>
      </c>
      <c r="B175" t="s">
        <v>406</v>
      </c>
      <c r="C175" t="s">
        <v>28</v>
      </c>
      <c r="D175">
        <v>38</v>
      </c>
      <c r="E175">
        <v>166</v>
      </c>
      <c r="F175">
        <v>3</v>
      </c>
      <c r="G175">
        <v>22</v>
      </c>
      <c r="H175">
        <v>16</v>
      </c>
      <c r="I175">
        <v>13</v>
      </c>
      <c r="J175" s="3">
        <v>8.7999999999999995E-2</v>
      </c>
      <c r="K175" s="3">
        <v>0.247</v>
      </c>
      <c r="L175">
        <v>0.129</v>
      </c>
      <c r="M175">
        <v>0.311</v>
      </c>
      <c r="N175">
        <v>0.24199999999999999</v>
      </c>
      <c r="O175">
        <v>0.312</v>
      </c>
      <c r="P175">
        <v>0.371</v>
      </c>
      <c r="Q175">
        <v>0.30199999999999999</v>
      </c>
      <c r="R175">
        <v>88</v>
      </c>
      <c r="S175">
        <v>1.2</v>
      </c>
      <c r="T175">
        <v>-1.1000000000000001</v>
      </c>
      <c r="U175">
        <v>2</v>
      </c>
      <c r="V175">
        <v>0.7</v>
      </c>
    </row>
    <row r="176" spans="1:22" x14ac:dyDescent="0.45">
      <c r="A176">
        <v>175</v>
      </c>
      <c r="B176" t="s">
        <v>407</v>
      </c>
      <c r="C176" t="s">
        <v>70</v>
      </c>
      <c r="D176">
        <v>36</v>
      </c>
      <c r="E176">
        <v>142</v>
      </c>
      <c r="F176">
        <v>7</v>
      </c>
      <c r="G176">
        <v>16</v>
      </c>
      <c r="H176">
        <v>19</v>
      </c>
      <c r="I176">
        <v>1</v>
      </c>
      <c r="J176" s="3">
        <v>7.1999999999999995E-2</v>
      </c>
      <c r="K176" s="3">
        <v>0.28199999999999997</v>
      </c>
      <c r="L176">
        <v>0.20699999999999999</v>
      </c>
      <c r="M176">
        <v>0.26200000000000001</v>
      </c>
      <c r="N176">
        <v>0.221</v>
      </c>
      <c r="O176">
        <v>0.28299999999999997</v>
      </c>
      <c r="P176">
        <v>0.42799999999999999</v>
      </c>
      <c r="Q176">
        <v>0.30499999999999999</v>
      </c>
      <c r="R176">
        <v>102</v>
      </c>
      <c r="S176">
        <v>-0.2</v>
      </c>
      <c r="T176">
        <v>0.1</v>
      </c>
      <c r="U176">
        <v>1.6</v>
      </c>
      <c r="V176">
        <v>0.7</v>
      </c>
    </row>
    <row r="177" spans="1:22" x14ac:dyDescent="0.45">
      <c r="A177">
        <v>176</v>
      </c>
      <c r="B177" t="s">
        <v>408</v>
      </c>
      <c r="C177" t="s">
        <v>36</v>
      </c>
      <c r="D177">
        <v>23</v>
      </c>
      <c r="E177">
        <v>99</v>
      </c>
      <c r="F177">
        <v>4</v>
      </c>
      <c r="G177">
        <v>13</v>
      </c>
      <c r="H177">
        <v>15</v>
      </c>
      <c r="I177">
        <v>3</v>
      </c>
      <c r="J177" s="3">
        <v>0.10199999999999999</v>
      </c>
      <c r="K177" s="3">
        <v>0.27200000000000002</v>
      </c>
      <c r="L177">
        <v>0.19800000000000001</v>
      </c>
      <c r="M177">
        <v>0.32200000000000001</v>
      </c>
      <c r="N177">
        <v>0.252</v>
      </c>
      <c r="O177">
        <v>0.33900000000000002</v>
      </c>
      <c r="P177">
        <v>0.44900000000000001</v>
      </c>
      <c r="Q177">
        <v>0.34300000000000003</v>
      </c>
      <c r="R177">
        <v>117</v>
      </c>
      <c r="S177">
        <v>0</v>
      </c>
      <c r="T177">
        <v>2</v>
      </c>
      <c r="U177">
        <v>0.9</v>
      </c>
      <c r="V177">
        <v>0.7</v>
      </c>
    </row>
    <row r="178" spans="1:22" x14ac:dyDescent="0.45">
      <c r="A178">
        <v>177</v>
      </c>
      <c r="B178" t="s">
        <v>409</v>
      </c>
      <c r="C178" t="s">
        <v>104</v>
      </c>
      <c r="D178">
        <v>53</v>
      </c>
      <c r="E178">
        <v>231</v>
      </c>
      <c r="F178">
        <v>8</v>
      </c>
      <c r="G178">
        <v>30</v>
      </c>
      <c r="H178">
        <v>29</v>
      </c>
      <c r="I178">
        <v>9</v>
      </c>
      <c r="J178" s="3">
        <v>8.1000000000000003E-2</v>
      </c>
      <c r="K178" s="3">
        <v>0.23699999999999999</v>
      </c>
      <c r="L178">
        <v>0.17799999999999999</v>
      </c>
      <c r="M178">
        <v>0.30299999999999999</v>
      </c>
      <c r="N178">
        <v>0.252</v>
      </c>
      <c r="O178">
        <v>0.31900000000000001</v>
      </c>
      <c r="P178">
        <v>0.43</v>
      </c>
      <c r="Q178">
        <v>0.32600000000000001</v>
      </c>
      <c r="R178">
        <v>110</v>
      </c>
      <c r="S178">
        <v>0</v>
      </c>
      <c r="T178">
        <v>2.6</v>
      </c>
      <c r="U178">
        <v>-4.0999999999999996</v>
      </c>
      <c r="V178">
        <v>0.7</v>
      </c>
    </row>
    <row r="179" spans="1:22" x14ac:dyDescent="0.45">
      <c r="A179">
        <v>178</v>
      </c>
      <c r="B179" t="s">
        <v>410</v>
      </c>
      <c r="C179" t="s">
        <v>269</v>
      </c>
      <c r="D179">
        <v>27</v>
      </c>
      <c r="E179">
        <v>117</v>
      </c>
      <c r="F179">
        <v>3</v>
      </c>
      <c r="G179">
        <v>16</v>
      </c>
      <c r="H179">
        <v>12</v>
      </c>
      <c r="I179">
        <v>5</v>
      </c>
      <c r="J179" s="3">
        <v>6.5000000000000002E-2</v>
      </c>
      <c r="K179" s="3">
        <v>0.16</v>
      </c>
      <c r="L179">
        <v>0.14199999999999999</v>
      </c>
      <c r="M179">
        <v>0.29299999999999998</v>
      </c>
      <c r="N179">
        <v>0.26100000000000001</v>
      </c>
      <c r="O179">
        <v>0.316</v>
      </c>
      <c r="P179">
        <v>0.40200000000000002</v>
      </c>
      <c r="Q179">
        <v>0.314</v>
      </c>
      <c r="R179">
        <v>105</v>
      </c>
      <c r="S179">
        <v>0.5</v>
      </c>
      <c r="T179">
        <v>1.1000000000000001</v>
      </c>
      <c r="U179">
        <v>1.2</v>
      </c>
      <c r="V179">
        <v>0.6</v>
      </c>
    </row>
    <row r="180" spans="1:22" x14ac:dyDescent="0.45">
      <c r="A180">
        <v>179</v>
      </c>
      <c r="B180" t="s">
        <v>411</v>
      </c>
      <c r="C180" t="s">
        <v>14</v>
      </c>
      <c r="D180">
        <v>29</v>
      </c>
      <c r="E180">
        <v>113</v>
      </c>
      <c r="F180">
        <v>6</v>
      </c>
      <c r="G180">
        <v>11</v>
      </c>
      <c r="H180">
        <v>17</v>
      </c>
      <c r="I180">
        <v>0</v>
      </c>
      <c r="J180" s="3">
        <v>6.0999999999999999E-2</v>
      </c>
      <c r="K180" s="3">
        <v>0.28599999999999998</v>
      </c>
      <c r="L180">
        <v>0.20799999999999999</v>
      </c>
      <c r="M180">
        <v>0.25600000000000001</v>
      </c>
      <c r="N180">
        <v>0.218</v>
      </c>
      <c r="O180">
        <v>0.26500000000000001</v>
      </c>
      <c r="P180">
        <v>0.42599999999999999</v>
      </c>
      <c r="Q180">
        <v>0.29799999999999999</v>
      </c>
      <c r="R180">
        <v>96</v>
      </c>
      <c r="S180">
        <v>-0.3</v>
      </c>
      <c r="T180">
        <v>-0.7</v>
      </c>
      <c r="U180">
        <v>3.2</v>
      </c>
      <c r="V180">
        <v>0.6</v>
      </c>
    </row>
    <row r="181" spans="1:22" x14ac:dyDescent="0.45">
      <c r="A181">
        <v>180</v>
      </c>
      <c r="B181" t="s">
        <v>412</v>
      </c>
      <c r="C181" t="s">
        <v>82</v>
      </c>
      <c r="D181">
        <v>28</v>
      </c>
      <c r="E181">
        <v>123</v>
      </c>
      <c r="F181">
        <v>3</v>
      </c>
      <c r="G181">
        <v>16</v>
      </c>
      <c r="H181">
        <v>12</v>
      </c>
      <c r="I181">
        <v>1</v>
      </c>
      <c r="J181" s="3">
        <v>0.11600000000000001</v>
      </c>
      <c r="K181" s="3">
        <v>0.188</v>
      </c>
      <c r="L181">
        <v>0.13</v>
      </c>
      <c r="M181">
        <v>0.28199999999999997</v>
      </c>
      <c r="N181">
        <v>0.24</v>
      </c>
      <c r="O181">
        <v>0.33400000000000002</v>
      </c>
      <c r="P181">
        <v>0.37</v>
      </c>
      <c r="Q181">
        <v>0.314</v>
      </c>
      <c r="R181">
        <v>107</v>
      </c>
      <c r="S181">
        <v>-0.2</v>
      </c>
      <c r="T181">
        <v>0.9</v>
      </c>
      <c r="U181">
        <v>1.3</v>
      </c>
      <c r="V181">
        <v>0.6</v>
      </c>
    </row>
    <row r="182" spans="1:22" x14ac:dyDescent="0.45">
      <c r="A182">
        <v>181</v>
      </c>
      <c r="B182" t="s">
        <v>413</v>
      </c>
      <c r="C182" t="s">
        <v>16</v>
      </c>
      <c r="D182">
        <v>47</v>
      </c>
      <c r="E182">
        <v>204</v>
      </c>
      <c r="F182">
        <v>7</v>
      </c>
      <c r="G182">
        <v>23</v>
      </c>
      <c r="H182">
        <v>25</v>
      </c>
      <c r="I182">
        <v>1</v>
      </c>
      <c r="J182" s="3">
        <v>9.9000000000000005E-2</v>
      </c>
      <c r="K182" s="3">
        <v>0.23200000000000001</v>
      </c>
      <c r="L182">
        <v>0.16800000000000001</v>
      </c>
      <c r="M182">
        <v>0.28699999999999998</v>
      </c>
      <c r="N182">
        <v>0.23899999999999999</v>
      </c>
      <c r="O182">
        <v>0.32500000000000001</v>
      </c>
      <c r="P182">
        <v>0.40799999999999997</v>
      </c>
      <c r="Q182">
        <v>0.32</v>
      </c>
      <c r="R182">
        <v>111</v>
      </c>
      <c r="S182">
        <v>-0.4</v>
      </c>
      <c r="T182">
        <v>2.2000000000000002</v>
      </c>
      <c r="U182">
        <v>-2.9</v>
      </c>
      <c r="V182">
        <v>0.6</v>
      </c>
    </row>
    <row r="183" spans="1:22" x14ac:dyDescent="0.45">
      <c r="A183">
        <v>182</v>
      </c>
      <c r="B183" t="s">
        <v>414</v>
      </c>
      <c r="C183" t="s">
        <v>178</v>
      </c>
      <c r="D183">
        <v>33</v>
      </c>
      <c r="E183">
        <v>131</v>
      </c>
      <c r="F183">
        <v>5</v>
      </c>
      <c r="G183">
        <v>15</v>
      </c>
      <c r="H183">
        <v>16</v>
      </c>
      <c r="I183">
        <v>1</v>
      </c>
      <c r="J183" s="3">
        <v>9.7000000000000003E-2</v>
      </c>
      <c r="K183" s="3">
        <v>0.245</v>
      </c>
      <c r="L183">
        <v>0.17399999999999999</v>
      </c>
      <c r="M183">
        <v>0.27400000000000002</v>
      </c>
      <c r="N183">
        <v>0.23</v>
      </c>
      <c r="O183">
        <v>0.312</v>
      </c>
      <c r="P183">
        <v>0.40400000000000003</v>
      </c>
      <c r="Q183">
        <v>0.313</v>
      </c>
      <c r="R183">
        <v>105</v>
      </c>
      <c r="S183">
        <v>-0.1</v>
      </c>
      <c r="T183">
        <v>0.7</v>
      </c>
      <c r="U183">
        <v>1.2</v>
      </c>
      <c r="V183">
        <v>0.6</v>
      </c>
    </row>
    <row r="184" spans="1:22" x14ac:dyDescent="0.45">
      <c r="A184">
        <v>183</v>
      </c>
      <c r="B184" t="s">
        <v>415</v>
      </c>
      <c r="C184" t="s">
        <v>21</v>
      </c>
      <c r="D184">
        <v>38</v>
      </c>
      <c r="E184">
        <v>163</v>
      </c>
      <c r="F184">
        <v>7</v>
      </c>
      <c r="G184">
        <v>21</v>
      </c>
      <c r="H184">
        <v>24</v>
      </c>
      <c r="I184">
        <v>1</v>
      </c>
      <c r="J184" s="3">
        <v>7.3999999999999996E-2</v>
      </c>
      <c r="K184" s="3">
        <v>0.19600000000000001</v>
      </c>
      <c r="L184">
        <v>0.19400000000000001</v>
      </c>
      <c r="M184">
        <v>0.29099999999999998</v>
      </c>
      <c r="N184">
        <v>0.26400000000000001</v>
      </c>
      <c r="O184">
        <v>0.32200000000000001</v>
      </c>
      <c r="P184">
        <v>0.45800000000000002</v>
      </c>
      <c r="Q184">
        <v>0.33600000000000002</v>
      </c>
      <c r="R184">
        <v>120</v>
      </c>
      <c r="S184">
        <v>-0.1</v>
      </c>
      <c r="T184">
        <v>3.7</v>
      </c>
      <c r="U184">
        <v>-3</v>
      </c>
      <c r="V184">
        <v>0.6</v>
      </c>
    </row>
    <row r="185" spans="1:22" x14ac:dyDescent="0.45">
      <c r="A185">
        <v>184</v>
      </c>
      <c r="B185" t="s">
        <v>416</v>
      </c>
      <c r="C185" t="s">
        <v>59</v>
      </c>
      <c r="D185">
        <v>43</v>
      </c>
      <c r="E185">
        <v>187</v>
      </c>
      <c r="F185">
        <v>6</v>
      </c>
      <c r="G185">
        <v>20</v>
      </c>
      <c r="H185">
        <v>23</v>
      </c>
      <c r="I185">
        <v>1</v>
      </c>
      <c r="J185" s="3">
        <v>0.11899999999999999</v>
      </c>
      <c r="K185" s="3">
        <v>0.17199999999999999</v>
      </c>
      <c r="L185">
        <v>0.17</v>
      </c>
      <c r="M185">
        <v>0.249</v>
      </c>
      <c r="N185">
        <v>0.23100000000000001</v>
      </c>
      <c r="O185">
        <v>0.32600000000000001</v>
      </c>
      <c r="P185">
        <v>0.4</v>
      </c>
      <c r="Q185">
        <v>0.32</v>
      </c>
      <c r="R185">
        <v>108</v>
      </c>
      <c r="S185">
        <v>-0.2</v>
      </c>
      <c r="T185">
        <v>1.7</v>
      </c>
      <c r="U185">
        <v>-1.7</v>
      </c>
      <c r="V185">
        <v>0.6</v>
      </c>
    </row>
    <row r="186" spans="1:22" x14ac:dyDescent="0.45">
      <c r="A186">
        <v>185</v>
      </c>
      <c r="B186" t="s">
        <v>417</v>
      </c>
      <c r="C186" t="s">
        <v>82</v>
      </c>
      <c r="D186">
        <v>38</v>
      </c>
      <c r="E186">
        <v>165</v>
      </c>
      <c r="F186">
        <v>3</v>
      </c>
      <c r="G186">
        <v>20</v>
      </c>
      <c r="H186">
        <v>14</v>
      </c>
      <c r="I186">
        <v>4</v>
      </c>
      <c r="J186" s="3">
        <v>9.5000000000000001E-2</v>
      </c>
      <c r="K186" s="3">
        <v>0.22600000000000001</v>
      </c>
      <c r="L186">
        <v>0.11899999999999999</v>
      </c>
      <c r="M186">
        <v>0.28399999999999997</v>
      </c>
      <c r="N186">
        <v>0.22800000000000001</v>
      </c>
      <c r="O186">
        <v>0.30299999999999999</v>
      </c>
      <c r="P186">
        <v>0.34699999999999998</v>
      </c>
      <c r="Q186">
        <v>0.28799999999999998</v>
      </c>
      <c r="R186">
        <v>90</v>
      </c>
      <c r="S186">
        <v>0.1</v>
      </c>
      <c r="T186">
        <v>-1.9</v>
      </c>
      <c r="U186">
        <v>2.2999999999999998</v>
      </c>
      <c r="V186">
        <v>0.6</v>
      </c>
    </row>
    <row r="187" spans="1:22" x14ac:dyDescent="0.45">
      <c r="A187">
        <v>186</v>
      </c>
      <c r="B187" t="s">
        <v>418</v>
      </c>
      <c r="C187" t="s">
        <v>89</v>
      </c>
      <c r="D187">
        <v>41</v>
      </c>
      <c r="E187">
        <v>178</v>
      </c>
      <c r="F187">
        <v>3</v>
      </c>
      <c r="G187">
        <v>24</v>
      </c>
      <c r="H187">
        <v>19</v>
      </c>
      <c r="I187">
        <v>5</v>
      </c>
      <c r="J187" s="3">
        <v>0.109</v>
      </c>
      <c r="K187" s="3">
        <v>0.182</v>
      </c>
      <c r="L187">
        <v>0.123</v>
      </c>
      <c r="M187">
        <v>0.29199999999999998</v>
      </c>
      <c r="N187">
        <v>0.246</v>
      </c>
      <c r="O187">
        <v>0.33800000000000002</v>
      </c>
      <c r="P187">
        <v>0.36899999999999999</v>
      </c>
      <c r="Q187">
        <v>0.315</v>
      </c>
      <c r="R187">
        <v>108</v>
      </c>
      <c r="S187">
        <v>0.4</v>
      </c>
      <c r="T187">
        <v>2.1</v>
      </c>
      <c r="U187">
        <v>-2.1</v>
      </c>
      <c r="V187">
        <v>0.6</v>
      </c>
    </row>
    <row r="188" spans="1:22" x14ac:dyDescent="0.45">
      <c r="A188">
        <v>187</v>
      </c>
      <c r="B188" t="s">
        <v>419</v>
      </c>
      <c r="C188" t="s">
        <v>56</v>
      </c>
      <c r="D188">
        <v>32</v>
      </c>
      <c r="E188">
        <v>140</v>
      </c>
      <c r="F188">
        <v>3</v>
      </c>
      <c r="G188">
        <v>17</v>
      </c>
      <c r="H188">
        <v>16</v>
      </c>
      <c r="I188">
        <v>6</v>
      </c>
      <c r="J188" s="3">
        <v>8.5000000000000006E-2</v>
      </c>
      <c r="K188" s="3">
        <v>0.31900000000000001</v>
      </c>
      <c r="L188">
        <v>0.13200000000000001</v>
      </c>
      <c r="M188">
        <v>0.36299999999999999</v>
      </c>
      <c r="N188">
        <v>0.249</v>
      </c>
      <c r="O188">
        <v>0.32300000000000001</v>
      </c>
      <c r="P188">
        <v>0.38200000000000001</v>
      </c>
      <c r="Q188">
        <v>0.312</v>
      </c>
      <c r="R188">
        <v>100</v>
      </c>
      <c r="S188">
        <v>0.8</v>
      </c>
      <c r="T188">
        <v>0.8</v>
      </c>
      <c r="U188">
        <v>0.2</v>
      </c>
      <c r="V188">
        <v>0.6</v>
      </c>
    </row>
    <row r="189" spans="1:22" x14ac:dyDescent="0.45">
      <c r="A189">
        <v>188</v>
      </c>
      <c r="B189" t="s">
        <v>420</v>
      </c>
      <c r="C189" t="s">
        <v>170</v>
      </c>
      <c r="D189">
        <v>43</v>
      </c>
      <c r="E189">
        <v>185</v>
      </c>
      <c r="F189">
        <v>5</v>
      </c>
      <c r="G189">
        <v>21</v>
      </c>
      <c r="H189">
        <v>23</v>
      </c>
      <c r="I189">
        <v>2</v>
      </c>
      <c r="J189" s="3">
        <v>8.7999999999999995E-2</v>
      </c>
      <c r="K189" s="3">
        <v>0.23200000000000001</v>
      </c>
      <c r="L189">
        <v>0.16400000000000001</v>
      </c>
      <c r="M189">
        <v>0.313</v>
      </c>
      <c r="N189">
        <v>0.255</v>
      </c>
      <c r="O189">
        <v>0.33600000000000002</v>
      </c>
      <c r="P189">
        <v>0.41899999999999998</v>
      </c>
      <c r="Q189">
        <v>0.32900000000000001</v>
      </c>
      <c r="R189">
        <v>116</v>
      </c>
      <c r="S189">
        <v>-0.2</v>
      </c>
      <c r="T189">
        <v>3.1</v>
      </c>
      <c r="U189">
        <v>-3.4</v>
      </c>
      <c r="V189">
        <v>0.6</v>
      </c>
    </row>
    <row r="190" spans="1:22" x14ac:dyDescent="0.45">
      <c r="A190">
        <v>189</v>
      </c>
      <c r="B190" t="s">
        <v>421</v>
      </c>
      <c r="C190" t="s">
        <v>155</v>
      </c>
      <c r="D190">
        <v>36</v>
      </c>
      <c r="E190">
        <v>147</v>
      </c>
      <c r="F190">
        <v>4</v>
      </c>
      <c r="G190">
        <v>18</v>
      </c>
      <c r="H190">
        <v>18</v>
      </c>
      <c r="I190">
        <v>0</v>
      </c>
      <c r="J190" s="3">
        <v>7.6999999999999999E-2</v>
      </c>
      <c r="K190" s="3">
        <v>0.20100000000000001</v>
      </c>
      <c r="L190">
        <v>0.13800000000000001</v>
      </c>
      <c r="M190">
        <v>0.314</v>
      </c>
      <c r="N190">
        <v>0.26700000000000002</v>
      </c>
      <c r="O190">
        <v>0.32600000000000001</v>
      </c>
      <c r="P190">
        <v>0.40500000000000003</v>
      </c>
      <c r="Q190">
        <v>0.31900000000000001</v>
      </c>
      <c r="R190">
        <v>103</v>
      </c>
      <c r="S190">
        <v>-0.3</v>
      </c>
      <c r="T190">
        <v>0.2</v>
      </c>
      <c r="U190">
        <v>0.8</v>
      </c>
      <c r="V190">
        <v>0.6</v>
      </c>
    </row>
    <row r="191" spans="1:22" x14ac:dyDescent="0.45">
      <c r="A191">
        <v>190</v>
      </c>
      <c r="B191" t="s">
        <v>422</v>
      </c>
      <c r="C191" t="s">
        <v>21</v>
      </c>
      <c r="D191">
        <v>48</v>
      </c>
      <c r="E191">
        <v>206</v>
      </c>
      <c r="F191">
        <v>8</v>
      </c>
      <c r="G191">
        <v>25</v>
      </c>
      <c r="H191">
        <v>28</v>
      </c>
      <c r="I191">
        <v>1</v>
      </c>
      <c r="J191" s="3">
        <v>6.6000000000000003E-2</v>
      </c>
      <c r="K191" s="3">
        <v>0.23200000000000001</v>
      </c>
      <c r="L191">
        <v>0.18099999999999999</v>
      </c>
      <c r="M191">
        <v>0.308</v>
      </c>
      <c r="N191">
        <v>0.26200000000000001</v>
      </c>
      <c r="O191">
        <v>0.312</v>
      </c>
      <c r="P191">
        <v>0.443</v>
      </c>
      <c r="Q191">
        <v>0.32600000000000001</v>
      </c>
      <c r="R191">
        <v>113</v>
      </c>
      <c r="S191">
        <v>-0.2</v>
      </c>
      <c r="T191">
        <v>3.1</v>
      </c>
      <c r="U191">
        <v>-4.0999999999999996</v>
      </c>
      <c r="V191">
        <v>0.6</v>
      </c>
    </row>
    <row r="192" spans="1:22" x14ac:dyDescent="0.45">
      <c r="A192">
        <v>191</v>
      </c>
      <c r="B192" t="s">
        <v>423</v>
      </c>
      <c r="C192" t="s">
        <v>39</v>
      </c>
      <c r="D192">
        <v>37</v>
      </c>
      <c r="E192">
        <v>160</v>
      </c>
      <c r="F192">
        <v>3</v>
      </c>
      <c r="G192">
        <v>19</v>
      </c>
      <c r="H192">
        <v>16</v>
      </c>
      <c r="I192">
        <v>2</v>
      </c>
      <c r="J192" s="3">
        <v>0.106</v>
      </c>
      <c r="K192" s="3">
        <v>0.186</v>
      </c>
      <c r="L192">
        <v>0.13900000000000001</v>
      </c>
      <c r="M192">
        <v>0.3</v>
      </c>
      <c r="N192">
        <v>0.254</v>
      </c>
      <c r="O192">
        <v>0.36</v>
      </c>
      <c r="P192">
        <v>0.39300000000000002</v>
      </c>
      <c r="Q192">
        <v>0.33500000000000002</v>
      </c>
      <c r="R192">
        <v>117</v>
      </c>
      <c r="S192">
        <v>0.1</v>
      </c>
      <c r="T192">
        <v>3.3</v>
      </c>
      <c r="U192">
        <v>-2.8</v>
      </c>
      <c r="V192">
        <v>0.6</v>
      </c>
    </row>
    <row r="193" spans="1:22" x14ac:dyDescent="0.45">
      <c r="A193">
        <v>192</v>
      </c>
      <c r="B193" t="s">
        <v>424</v>
      </c>
      <c r="C193" t="s">
        <v>10</v>
      </c>
      <c r="D193">
        <v>52</v>
      </c>
      <c r="E193">
        <v>224</v>
      </c>
      <c r="F193">
        <v>8</v>
      </c>
      <c r="G193">
        <v>25</v>
      </c>
      <c r="H193">
        <v>30</v>
      </c>
      <c r="I193">
        <v>0</v>
      </c>
      <c r="J193" s="3">
        <v>9.1999999999999998E-2</v>
      </c>
      <c r="K193" s="3">
        <v>0.28699999999999998</v>
      </c>
      <c r="L193">
        <v>0.189</v>
      </c>
      <c r="M193">
        <v>0.315</v>
      </c>
      <c r="N193">
        <v>0.245</v>
      </c>
      <c r="O193">
        <v>0.31900000000000001</v>
      </c>
      <c r="P193">
        <v>0.433</v>
      </c>
      <c r="Q193">
        <v>0.32700000000000001</v>
      </c>
      <c r="R193">
        <v>116</v>
      </c>
      <c r="S193">
        <v>-0.4</v>
      </c>
      <c r="T193">
        <v>3.7</v>
      </c>
      <c r="U193">
        <v>-5.6</v>
      </c>
      <c r="V193">
        <v>0.6</v>
      </c>
    </row>
    <row r="194" spans="1:22" x14ac:dyDescent="0.45">
      <c r="A194">
        <v>193</v>
      </c>
      <c r="B194" t="s">
        <v>425</v>
      </c>
      <c r="C194" t="s">
        <v>82</v>
      </c>
      <c r="D194">
        <v>39</v>
      </c>
      <c r="E194">
        <v>170</v>
      </c>
      <c r="F194">
        <v>3</v>
      </c>
      <c r="G194">
        <v>19</v>
      </c>
      <c r="H194">
        <v>14</v>
      </c>
      <c r="I194">
        <v>9</v>
      </c>
      <c r="J194" s="3">
        <v>7.2999999999999995E-2</v>
      </c>
      <c r="K194" s="3">
        <v>0.217</v>
      </c>
      <c r="L194">
        <v>0.11600000000000001</v>
      </c>
      <c r="M194">
        <v>0.30299999999999999</v>
      </c>
      <c r="N194">
        <v>0.24199999999999999</v>
      </c>
      <c r="O194">
        <v>0.32300000000000001</v>
      </c>
      <c r="P194">
        <v>0.35799999999999998</v>
      </c>
      <c r="Q194">
        <v>0.30299999999999999</v>
      </c>
      <c r="R194">
        <v>100</v>
      </c>
      <c r="S194">
        <v>0.7</v>
      </c>
      <c r="T194">
        <v>0.7</v>
      </c>
      <c r="U194">
        <v>-0.6</v>
      </c>
      <c r="V194">
        <v>0.6</v>
      </c>
    </row>
    <row r="195" spans="1:22" x14ac:dyDescent="0.45">
      <c r="A195">
        <v>194</v>
      </c>
      <c r="B195" t="s">
        <v>426</v>
      </c>
      <c r="C195" t="s">
        <v>14</v>
      </c>
      <c r="D195">
        <v>49</v>
      </c>
      <c r="E195">
        <v>211</v>
      </c>
      <c r="F195">
        <v>2</v>
      </c>
      <c r="G195">
        <v>25</v>
      </c>
      <c r="H195">
        <v>17</v>
      </c>
      <c r="I195">
        <v>1</v>
      </c>
      <c r="J195" s="3">
        <v>6.5000000000000002E-2</v>
      </c>
      <c r="K195" s="3">
        <v>6.5000000000000002E-2</v>
      </c>
      <c r="L195">
        <v>9.2999999999999999E-2</v>
      </c>
      <c r="M195">
        <v>0.32</v>
      </c>
      <c r="N195">
        <v>0.307</v>
      </c>
      <c r="O195">
        <v>0.35599999999999998</v>
      </c>
      <c r="P195">
        <v>0.39900000000000002</v>
      </c>
      <c r="Q195">
        <v>0.33</v>
      </c>
      <c r="R195">
        <v>119</v>
      </c>
      <c r="S195">
        <v>-0.5</v>
      </c>
      <c r="T195">
        <v>4.0999999999999996</v>
      </c>
      <c r="U195">
        <v>-5.6</v>
      </c>
      <c r="V195">
        <v>0.6</v>
      </c>
    </row>
    <row r="196" spans="1:22" x14ac:dyDescent="0.45">
      <c r="A196">
        <v>195</v>
      </c>
      <c r="B196" t="s">
        <v>427</v>
      </c>
      <c r="C196" t="s">
        <v>70</v>
      </c>
      <c r="D196">
        <v>44</v>
      </c>
      <c r="E196">
        <v>191</v>
      </c>
      <c r="F196">
        <v>6</v>
      </c>
      <c r="G196">
        <v>21</v>
      </c>
      <c r="H196">
        <v>19</v>
      </c>
      <c r="I196">
        <v>1</v>
      </c>
      <c r="J196" s="3">
        <v>0.114</v>
      </c>
      <c r="K196" s="3">
        <v>0.221</v>
      </c>
      <c r="L196">
        <v>0.17799999999999999</v>
      </c>
      <c r="M196">
        <v>0.25900000000000001</v>
      </c>
      <c r="N196">
        <v>0.22</v>
      </c>
      <c r="O196">
        <v>0.311</v>
      </c>
      <c r="P196">
        <v>0.39800000000000002</v>
      </c>
      <c r="Q196">
        <v>0.311</v>
      </c>
      <c r="R196">
        <v>106</v>
      </c>
      <c r="S196">
        <v>-0.3</v>
      </c>
      <c r="T196">
        <v>1</v>
      </c>
      <c r="U196">
        <v>-1.6</v>
      </c>
      <c r="V196">
        <v>0.6</v>
      </c>
    </row>
    <row r="197" spans="1:22" x14ac:dyDescent="0.45">
      <c r="A197">
        <v>196</v>
      </c>
      <c r="B197" t="s">
        <v>428</v>
      </c>
      <c r="C197" t="s">
        <v>16</v>
      </c>
      <c r="D197">
        <v>47</v>
      </c>
      <c r="E197">
        <v>202</v>
      </c>
      <c r="F197">
        <v>8</v>
      </c>
      <c r="G197">
        <v>26</v>
      </c>
      <c r="H197">
        <v>26</v>
      </c>
      <c r="I197">
        <v>0</v>
      </c>
      <c r="J197" s="3">
        <v>0.112</v>
      </c>
      <c r="K197" s="3">
        <v>0.254</v>
      </c>
      <c r="L197">
        <v>0.19900000000000001</v>
      </c>
      <c r="M197">
        <v>0.27500000000000002</v>
      </c>
      <c r="N197">
        <v>0.23200000000000001</v>
      </c>
      <c r="O197">
        <v>0.32400000000000001</v>
      </c>
      <c r="P197">
        <v>0.43</v>
      </c>
      <c r="Q197">
        <v>0.32900000000000001</v>
      </c>
      <c r="R197">
        <v>117</v>
      </c>
      <c r="S197">
        <v>-0.2</v>
      </c>
      <c r="T197">
        <v>3.7</v>
      </c>
      <c r="U197">
        <v>-5</v>
      </c>
      <c r="V197">
        <v>0.6</v>
      </c>
    </row>
    <row r="198" spans="1:22" x14ac:dyDescent="0.45">
      <c r="A198">
        <v>197</v>
      </c>
      <c r="B198" t="s">
        <v>429</v>
      </c>
      <c r="C198" t="s">
        <v>178</v>
      </c>
      <c r="D198">
        <v>43</v>
      </c>
      <c r="E198">
        <v>185</v>
      </c>
      <c r="F198">
        <v>5</v>
      </c>
      <c r="G198">
        <v>23</v>
      </c>
      <c r="H198">
        <v>20</v>
      </c>
      <c r="I198">
        <v>1</v>
      </c>
      <c r="J198" s="3">
        <v>7.5999999999999998E-2</v>
      </c>
      <c r="K198" s="3">
        <v>0.156</v>
      </c>
      <c r="L198">
        <v>0.14599999999999999</v>
      </c>
      <c r="M198">
        <v>0.28100000000000003</v>
      </c>
      <c r="N198">
        <v>0.25600000000000001</v>
      </c>
      <c r="O198">
        <v>0.314</v>
      </c>
      <c r="P198">
        <v>0.40100000000000002</v>
      </c>
      <c r="Q198">
        <v>0.311</v>
      </c>
      <c r="R198">
        <v>103</v>
      </c>
      <c r="S198">
        <v>-0.3</v>
      </c>
      <c r="T198">
        <v>0.4</v>
      </c>
      <c r="U198">
        <v>-0.9</v>
      </c>
      <c r="V198">
        <v>0.6</v>
      </c>
    </row>
    <row r="199" spans="1:22" x14ac:dyDescent="0.45">
      <c r="A199">
        <v>198</v>
      </c>
      <c r="B199" t="s">
        <v>430</v>
      </c>
      <c r="C199" t="s">
        <v>70</v>
      </c>
      <c r="D199">
        <v>38</v>
      </c>
      <c r="E199">
        <v>165</v>
      </c>
      <c r="F199">
        <v>4</v>
      </c>
      <c r="G199">
        <v>18</v>
      </c>
      <c r="H199">
        <v>17</v>
      </c>
      <c r="I199">
        <v>3</v>
      </c>
      <c r="J199" s="3">
        <v>7.8E-2</v>
      </c>
      <c r="K199" s="3">
        <v>0.23499999999999999</v>
      </c>
      <c r="L199">
        <v>0.13300000000000001</v>
      </c>
      <c r="M199">
        <v>0.28100000000000003</v>
      </c>
      <c r="N199">
        <v>0.22900000000000001</v>
      </c>
      <c r="O199">
        <v>0.29699999999999999</v>
      </c>
      <c r="P199">
        <v>0.36199999999999999</v>
      </c>
      <c r="Q199">
        <v>0.28999999999999998</v>
      </c>
      <c r="R199">
        <v>91</v>
      </c>
      <c r="S199">
        <v>0</v>
      </c>
      <c r="T199">
        <v>-1.6</v>
      </c>
      <c r="U199">
        <v>1.8</v>
      </c>
      <c r="V199">
        <v>0.6</v>
      </c>
    </row>
    <row r="200" spans="1:22" x14ac:dyDescent="0.45">
      <c r="A200">
        <v>199</v>
      </c>
      <c r="B200" t="s">
        <v>431</v>
      </c>
      <c r="C200" t="s">
        <v>39</v>
      </c>
      <c r="D200">
        <v>45</v>
      </c>
      <c r="E200">
        <v>195</v>
      </c>
      <c r="F200">
        <v>5</v>
      </c>
      <c r="G200">
        <v>23</v>
      </c>
      <c r="H200">
        <v>18</v>
      </c>
      <c r="I200">
        <v>1</v>
      </c>
      <c r="J200" s="3">
        <v>6.7000000000000004E-2</v>
      </c>
      <c r="K200" s="3">
        <v>0.21</v>
      </c>
      <c r="L200">
        <v>0.151</v>
      </c>
      <c r="M200">
        <v>0.30299999999999999</v>
      </c>
      <c r="N200">
        <v>0.255</v>
      </c>
      <c r="O200">
        <v>0.309</v>
      </c>
      <c r="P200">
        <v>0.40600000000000003</v>
      </c>
      <c r="Q200">
        <v>0.311</v>
      </c>
      <c r="R200">
        <v>101</v>
      </c>
      <c r="S200">
        <v>-0.7</v>
      </c>
      <c r="T200">
        <v>-0.5</v>
      </c>
      <c r="U200">
        <v>-0.4</v>
      </c>
      <c r="V200">
        <v>0.6</v>
      </c>
    </row>
    <row r="201" spans="1:22" x14ac:dyDescent="0.45">
      <c r="A201">
        <v>200</v>
      </c>
      <c r="B201" t="s">
        <v>432</v>
      </c>
      <c r="C201" t="s">
        <v>104</v>
      </c>
      <c r="D201">
        <v>41</v>
      </c>
      <c r="E201">
        <v>161</v>
      </c>
      <c r="F201">
        <v>5</v>
      </c>
      <c r="G201">
        <v>16</v>
      </c>
      <c r="H201">
        <v>18</v>
      </c>
      <c r="I201">
        <v>1</v>
      </c>
      <c r="J201" s="3">
        <v>5.3999999999999999E-2</v>
      </c>
      <c r="K201" s="3">
        <v>0.106</v>
      </c>
      <c r="L201">
        <v>0.14699999999999999</v>
      </c>
      <c r="M201">
        <v>0.25600000000000001</v>
      </c>
      <c r="N201">
        <v>0.253</v>
      </c>
      <c r="O201">
        <v>0.3</v>
      </c>
      <c r="P201">
        <v>0.4</v>
      </c>
      <c r="Q201">
        <v>0.30499999999999999</v>
      </c>
      <c r="R201">
        <v>96</v>
      </c>
      <c r="S201">
        <v>-0.3</v>
      </c>
      <c r="T201">
        <v>-1.1000000000000001</v>
      </c>
      <c r="U201">
        <v>1</v>
      </c>
      <c r="V201">
        <v>0.6</v>
      </c>
    </row>
    <row r="202" spans="1:22" x14ac:dyDescent="0.45">
      <c r="A202">
        <v>201</v>
      </c>
      <c r="B202" t="s">
        <v>433</v>
      </c>
      <c r="C202" t="s">
        <v>107</v>
      </c>
      <c r="D202">
        <v>46</v>
      </c>
      <c r="E202">
        <v>197</v>
      </c>
      <c r="F202">
        <v>6</v>
      </c>
      <c r="G202">
        <v>23</v>
      </c>
      <c r="H202">
        <v>25</v>
      </c>
      <c r="I202">
        <v>5</v>
      </c>
      <c r="J202" s="3">
        <v>8.7999999999999995E-2</v>
      </c>
      <c r="K202" s="3">
        <v>0.28499999999999998</v>
      </c>
      <c r="L202">
        <v>0.16900000000000001</v>
      </c>
      <c r="M202">
        <v>0.313</v>
      </c>
      <c r="N202">
        <v>0.24</v>
      </c>
      <c r="O202">
        <v>0.308</v>
      </c>
      <c r="P202">
        <v>0.40899999999999997</v>
      </c>
      <c r="Q202">
        <v>0.312</v>
      </c>
      <c r="R202">
        <v>99</v>
      </c>
      <c r="S202">
        <v>-0.1</v>
      </c>
      <c r="T202">
        <v>-0.2</v>
      </c>
      <c r="U202">
        <v>-1.1000000000000001</v>
      </c>
      <c r="V202">
        <v>0.6</v>
      </c>
    </row>
    <row r="203" spans="1:22" x14ac:dyDescent="0.45">
      <c r="A203">
        <v>202</v>
      </c>
      <c r="B203" t="s">
        <v>120</v>
      </c>
      <c r="C203" t="s">
        <v>46</v>
      </c>
      <c r="D203">
        <v>23</v>
      </c>
      <c r="E203">
        <v>99</v>
      </c>
      <c r="F203">
        <v>4</v>
      </c>
      <c r="G203">
        <v>13</v>
      </c>
      <c r="H203">
        <v>13</v>
      </c>
      <c r="I203">
        <v>2</v>
      </c>
      <c r="J203" s="3">
        <v>0.104</v>
      </c>
      <c r="K203" s="3">
        <v>0.32200000000000001</v>
      </c>
      <c r="L203">
        <v>0.183</v>
      </c>
      <c r="M203">
        <v>0.317</v>
      </c>
      <c r="N203">
        <v>0.23100000000000001</v>
      </c>
      <c r="O203">
        <v>0.32400000000000001</v>
      </c>
      <c r="P203">
        <v>0.41399999999999998</v>
      </c>
      <c r="Q203">
        <v>0.32400000000000001</v>
      </c>
      <c r="R203">
        <v>112</v>
      </c>
      <c r="S203">
        <v>0</v>
      </c>
      <c r="T203">
        <v>1.4</v>
      </c>
      <c r="U203">
        <v>0.6</v>
      </c>
      <c r="V203">
        <v>0.6</v>
      </c>
    </row>
    <row r="204" spans="1:22" x14ac:dyDescent="0.45">
      <c r="A204">
        <v>203</v>
      </c>
      <c r="B204" t="s">
        <v>434</v>
      </c>
      <c r="C204" t="s">
        <v>39</v>
      </c>
      <c r="D204">
        <v>27</v>
      </c>
      <c r="E204">
        <v>106</v>
      </c>
      <c r="F204">
        <v>3</v>
      </c>
      <c r="G204">
        <v>11</v>
      </c>
      <c r="H204">
        <v>12</v>
      </c>
      <c r="I204">
        <v>0</v>
      </c>
      <c r="J204" s="3">
        <v>9.1999999999999998E-2</v>
      </c>
      <c r="K204" s="3">
        <v>0.21199999999999999</v>
      </c>
      <c r="L204">
        <v>0.14199999999999999</v>
      </c>
      <c r="M204">
        <v>0.26700000000000002</v>
      </c>
      <c r="N204">
        <v>0.22900000000000001</v>
      </c>
      <c r="O204">
        <v>0.311</v>
      </c>
      <c r="P204">
        <v>0.371</v>
      </c>
      <c r="Q204">
        <v>0.30199999999999999</v>
      </c>
      <c r="R204">
        <v>95</v>
      </c>
      <c r="S204">
        <v>-0.2</v>
      </c>
      <c r="T204">
        <v>-0.9</v>
      </c>
      <c r="U204">
        <v>2.7</v>
      </c>
      <c r="V204">
        <v>0.5</v>
      </c>
    </row>
    <row r="205" spans="1:22" x14ac:dyDescent="0.45">
      <c r="A205">
        <v>204</v>
      </c>
      <c r="B205" t="s">
        <v>435</v>
      </c>
      <c r="C205" t="s">
        <v>104</v>
      </c>
      <c r="D205">
        <v>49</v>
      </c>
      <c r="E205">
        <v>213</v>
      </c>
      <c r="F205">
        <v>1</v>
      </c>
      <c r="G205">
        <v>28</v>
      </c>
      <c r="H205">
        <v>18</v>
      </c>
      <c r="I205">
        <v>12</v>
      </c>
      <c r="J205" s="3">
        <v>5.8999999999999997E-2</v>
      </c>
      <c r="K205" s="3">
        <v>0.182</v>
      </c>
      <c r="L205">
        <v>7.0999999999999994E-2</v>
      </c>
      <c r="M205">
        <v>0.30099999999999999</v>
      </c>
      <c r="N205">
        <v>0.245</v>
      </c>
      <c r="O205">
        <v>0.30499999999999999</v>
      </c>
      <c r="P205">
        <v>0.316</v>
      </c>
      <c r="Q205">
        <v>0.27900000000000003</v>
      </c>
      <c r="R205">
        <v>78</v>
      </c>
      <c r="S205">
        <v>1.3</v>
      </c>
      <c r="T205">
        <v>-4.2</v>
      </c>
      <c r="U205">
        <v>2.2999999999999998</v>
      </c>
      <c r="V205">
        <v>0.5</v>
      </c>
    </row>
    <row r="206" spans="1:22" x14ac:dyDescent="0.45">
      <c r="A206">
        <v>205</v>
      </c>
      <c r="B206" t="s">
        <v>436</v>
      </c>
      <c r="C206" t="s">
        <v>46</v>
      </c>
      <c r="D206">
        <v>44</v>
      </c>
      <c r="E206">
        <v>192</v>
      </c>
      <c r="F206">
        <v>6</v>
      </c>
      <c r="G206">
        <v>24</v>
      </c>
      <c r="H206">
        <v>22</v>
      </c>
      <c r="I206">
        <v>2</v>
      </c>
      <c r="J206" s="3">
        <v>0.08</v>
      </c>
      <c r="K206" s="3">
        <v>0.28299999999999997</v>
      </c>
      <c r="L206">
        <v>0.16700000000000001</v>
      </c>
      <c r="M206">
        <v>0.29699999999999999</v>
      </c>
      <c r="N206">
        <v>0.22900000000000001</v>
      </c>
      <c r="O206">
        <v>0.307</v>
      </c>
      <c r="P206">
        <v>0.39700000000000002</v>
      </c>
      <c r="Q206">
        <v>0.308</v>
      </c>
      <c r="R206">
        <v>101</v>
      </c>
      <c r="S206">
        <v>-0.5</v>
      </c>
      <c r="T206">
        <v>-0.3</v>
      </c>
      <c r="U206">
        <v>-1</v>
      </c>
      <c r="V206">
        <v>0.5</v>
      </c>
    </row>
    <row r="207" spans="1:22" x14ac:dyDescent="0.45">
      <c r="A207">
        <v>206</v>
      </c>
      <c r="B207" t="s">
        <v>437</v>
      </c>
      <c r="C207" t="s">
        <v>70</v>
      </c>
      <c r="D207">
        <v>36</v>
      </c>
      <c r="E207">
        <v>157</v>
      </c>
      <c r="F207">
        <v>3</v>
      </c>
      <c r="G207">
        <v>17</v>
      </c>
      <c r="H207">
        <v>15</v>
      </c>
      <c r="I207">
        <v>2</v>
      </c>
      <c r="J207" s="3">
        <v>6.9000000000000006E-2</v>
      </c>
      <c r="K207" s="3">
        <v>0.184</v>
      </c>
      <c r="L207">
        <v>0.13400000000000001</v>
      </c>
      <c r="M207">
        <v>0.28699999999999998</v>
      </c>
      <c r="N207">
        <v>0.247</v>
      </c>
      <c r="O207">
        <v>0.309</v>
      </c>
      <c r="P207">
        <v>0.38200000000000001</v>
      </c>
      <c r="Q207">
        <v>0.30399999999999999</v>
      </c>
      <c r="R207">
        <v>101</v>
      </c>
      <c r="S207">
        <v>-0.2</v>
      </c>
      <c r="T207">
        <v>-0.1</v>
      </c>
      <c r="U207">
        <v>0.2</v>
      </c>
      <c r="V207">
        <v>0.5</v>
      </c>
    </row>
    <row r="208" spans="1:22" x14ac:dyDescent="0.45">
      <c r="A208">
        <v>207</v>
      </c>
      <c r="B208" t="s">
        <v>438</v>
      </c>
      <c r="C208" t="s">
        <v>104</v>
      </c>
      <c r="D208">
        <v>44</v>
      </c>
      <c r="E208">
        <v>188</v>
      </c>
      <c r="F208">
        <v>5</v>
      </c>
      <c r="G208">
        <v>22</v>
      </c>
      <c r="H208">
        <v>21</v>
      </c>
      <c r="I208">
        <v>3</v>
      </c>
      <c r="J208" s="3">
        <v>0.13400000000000001</v>
      </c>
      <c r="K208" s="3">
        <v>0.2</v>
      </c>
      <c r="L208">
        <v>0.15</v>
      </c>
      <c r="M208">
        <v>0.28599999999999998</v>
      </c>
      <c r="N208">
        <v>0.24399999999999999</v>
      </c>
      <c r="O208">
        <v>0.35599999999999998</v>
      </c>
      <c r="P208">
        <v>0.39300000000000002</v>
      </c>
      <c r="Q208">
        <v>0.33300000000000002</v>
      </c>
      <c r="R208">
        <v>115</v>
      </c>
      <c r="S208">
        <v>-0.2</v>
      </c>
      <c r="T208">
        <v>3.1</v>
      </c>
      <c r="U208">
        <v>-4.3</v>
      </c>
      <c r="V208">
        <v>0.5</v>
      </c>
    </row>
    <row r="209" spans="1:22" x14ac:dyDescent="0.45">
      <c r="A209">
        <v>208</v>
      </c>
      <c r="B209" t="s">
        <v>439</v>
      </c>
      <c r="C209" t="s">
        <v>46</v>
      </c>
      <c r="D209">
        <v>39</v>
      </c>
      <c r="E209">
        <v>167</v>
      </c>
      <c r="F209">
        <v>3</v>
      </c>
      <c r="G209">
        <v>21</v>
      </c>
      <c r="H209">
        <v>17</v>
      </c>
      <c r="I209">
        <v>2</v>
      </c>
      <c r="J209" s="3">
        <v>8.5999999999999993E-2</v>
      </c>
      <c r="K209" s="3">
        <v>0.21199999999999999</v>
      </c>
      <c r="L209">
        <v>0.123</v>
      </c>
      <c r="M209">
        <v>0.29899999999999999</v>
      </c>
      <c r="N209">
        <v>0.245</v>
      </c>
      <c r="O209">
        <v>0.31</v>
      </c>
      <c r="P209">
        <v>0.36799999999999999</v>
      </c>
      <c r="Q209">
        <v>0.29899999999999999</v>
      </c>
      <c r="R209">
        <v>94</v>
      </c>
      <c r="S209">
        <v>-0.2</v>
      </c>
      <c r="T209">
        <v>-1.3</v>
      </c>
      <c r="U209">
        <v>0.8</v>
      </c>
      <c r="V209">
        <v>0.5</v>
      </c>
    </row>
    <row r="210" spans="1:22" x14ac:dyDescent="0.45">
      <c r="A210">
        <v>209</v>
      </c>
      <c r="B210" t="s">
        <v>440</v>
      </c>
      <c r="C210" t="s">
        <v>10</v>
      </c>
      <c r="D210">
        <v>35</v>
      </c>
      <c r="E210">
        <v>153</v>
      </c>
      <c r="F210">
        <v>4</v>
      </c>
      <c r="G210">
        <v>21</v>
      </c>
      <c r="H210">
        <v>17</v>
      </c>
      <c r="I210">
        <v>8</v>
      </c>
      <c r="J210" s="3">
        <v>5.8999999999999997E-2</v>
      </c>
      <c r="K210" s="3">
        <v>0.20200000000000001</v>
      </c>
      <c r="L210">
        <v>0.13100000000000001</v>
      </c>
      <c r="M210">
        <v>0.31900000000000001</v>
      </c>
      <c r="N210">
        <v>0.26800000000000002</v>
      </c>
      <c r="O210">
        <v>0.32400000000000001</v>
      </c>
      <c r="P210">
        <v>0.39900000000000002</v>
      </c>
      <c r="Q210">
        <v>0.317</v>
      </c>
      <c r="R210">
        <v>109</v>
      </c>
      <c r="S210">
        <v>0.8</v>
      </c>
      <c r="T210">
        <v>2.4</v>
      </c>
      <c r="U210">
        <v>-2.5</v>
      </c>
      <c r="V210">
        <v>0.5</v>
      </c>
    </row>
    <row r="211" spans="1:22" x14ac:dyDescent="0.45">
      <c r="A211">
        <v>210</v>
      </c>
      <c r="B211" t="s">
        <v>441</v>
      </c>
      <c r="C211" t="s">
        <v>207</v>
      </c>
      <c r="D211">
        <v>26</v>
      </c>
      <c r="E211">
        <v>114</v>
      </c>
      <c r="F211">
        <v>3</v>
      </c>
      <c r="G211">
        <v>13</v>
      </c>
      <c r="H211">
        <v>12</v>
      </c>
      <c r="I211">
        <v>1</v>
      </c>
      <c r="J211" s="3">
        <v>9.0999999999999998E-2</v>
      </c>
      <c r="K211" s="3">
        <v>0.27300000000000002</v>
      </c>
      <c r="L211">
        <v>0.157</v>
      </c>
      <c r="M211">
        <v>0.33300000000000002</v>
      </c>
      <c r="N211">
        <v>0.254</v>
      </c>
      <c r="O211">
        <v>0.32700000000000001</v>
      </c>
      <c r="P211">
        <v>0.41099999999999998</v>
      </c>
      <c r="Q211">
        <v>0.32300000000000001</v>
      </c>
      <c r="R211">
        <v>108</v>
      </c>
      <c r="S211">
        <v>-0.2</v>
      </c>
      <c r="T211">
        <v>0.9</v>
      </c>
      <c r="U211">
        <v>0.5</v>
      </c>
      <c r="V211">
        <v>0.5</v>
      </c>
    </row>
    <row r="212" spans="1:22" x14ac:dyDescent="0.45">
      <c r="A212">
        <v>211</v>
      </c>
      <c r="B212" t="s">
        <v>442</v>
      </c>
      <c r="C212" t="s">
        <v>21</v>
      </c>
      <c r="D212">
        <v>40</v>
      </c>
      <c r="E212">
        <v>171</v>
      </c>
      <c r="F212">
        <v>5</v>
      </c>
      <c r="G212">
        <v>21</v>
      </c>
      <c r="H212">
        <v>23</v>
      </c>
      <c r="I212">
        <v>1</v>
      </c>
      <c r="J212" s="3">
        <v>6.4000000000000001E-2</v>
      </c>
      <c r="K212" s="3">
        <v>0.22800000000000001</v>
      </c>
      <c r="L212">
        <v>0.151</v>
      </c>
      <c r="M212">
        <v>0.31</v>
      </c>
      <c r="N212">
        <v>0.255</v>
      </c>
      <c r="O212">
        <v>0.32100000000000001</v>
      </c>
      <c r="P212">
        <v>0.40600000000000003</v>
      </c>
      <c r="Q212">
        <v>0.317</v>
      </c>
      <c r="R212">
        <v>108</v>
      </c>
      <c r="S212">
        <v>-0.3</v>
      </c>
      <c r="T212">
        <v>1.2</v>
      </c>
      <c r="U212">
        <v>-1.6</v>
      </c>
      <c r="V212">
        <v>0.5</v>
      </c>
    </row>
    <row r="213" spans="1:22" x14ac:dyDescent="0.45">
      <c r="A213">
        <v>212</v>
      </c>
      <c r="B213" t="s">
        <v>443</v>
      </c>
      <c r="C213" t="s">
        <v>98</v>
      </c>
      <c r="D213">
        <v>36</v>
      </c>
      <c r="E213">
        <v>155</v>
      </c>
      <c r="F213">
        <v>2</v>
      </c>
      <c r="G213">
        <v>17</v>
      </c>
      <c r="H213">
        <v>16</v>
      </c>
      <c r="I213">
        <v>4</v>
      </c>
      <c r="J213" s="3">
        <v>5.8000000000000003E-2</v>
      </c>
      <c r="K213" s="3">
        <v>0.15</v>
      </c>
      <c r="L213">
        <v>9.6000000000000002E-2</v>
      </c>
      <c r="M213">
        <v>0.29799999999999999</v>
      </c>
      <c r="N213">
        <v>0.26200000000000001</v>
      </c>
      <c r="O213">
        <v>0.315</v>
      </c>
      <c r="P213">
        <v>0.35799999999999998</v>
      </c>
      <c r="Q213">
        <v>0.29699999999999999</v>
      </c>
      <c r="R213">
        <v>93</v>
      </c>
      <c r="S213">
        <v>0.1</v>
      </c>
      <c r="T213">
        <v>-1.2</v>
      </c>
      <c r="U213">
        <v>1.3</v>
      </c>
      <c r="V213">
        <v>0.5</v>
      </c>
    </row>
    <row r="214" spans="1:22" x14ac:dyDescent="0.45">
      <c r="A214">
        <v>213</v>
      </c>
      <c r="B214" t="s">
        <v>444</v>
      </c>
      <c r="C214" t="s">
        <v>76</v>
      </c>
      <c r="D214">
        <v>38</v>
      </c>
      <c r="E214">
        <v>166</v>
      </c>
      <c r="F214">
        <v>7</v>
      </c>
      <c r="G214">
        <v>20</v>
      </c>
      <c r="H214">
        <v>21</v>
      </c>
      <c r="I214">
        <v>4</v>
      </c>
      <c r="J214" s="3">
        <v>0.129</v>
      </c>
      <c r="K214" s="3">
        <v>0.29799999999999999</v>
      </c>
      <c r="L214">
        <v>0.20699999999999999</v>
      </c>
      <c r="M214">
        <v>0.27800000000000002</v>
      </c>
      <c r="N214">
        <v>0.22</v>
      </c>
      <c r="O214">
        <v>0.32600000000000001</v>
      </c>
      <c r="P214">
        <v>0.42699999999999999</v>
      </c>
      <c r="Q214">
        <v>0.32800000000000001</v>
      </c>
      <c r="R214">
        <v>111</v>
      </c>
      <c r="S214">
        <v>0.1</v>
      </c>
      <c r="T214">
        <v>2.2000000000000002</v>
      </c>
      <c r="U214">
        <v>-2.7</v>
      </c>
      <c r="V214">
        <v>0.5</v>
      </c>
    </row>
    <row r="215" spans="1:22" x14ac:dyDescent="0.45">
      <c r="A215">
        <v>214</v>
      </c>
      <c r="B215" t="s">
        <v>445</v>
      </c>
      <c r="C215" t="s">
        <v>207</v>
      </c>
      <c r="D215">
        <v>38</v>
      </c>
      <c r="E215">
        <v>165</v>
      </c>
      <c r="F215">
        <v>7</v>
      </c>
      <c r="G215">
        <v>18</v>
      </c>
      <c r="H215">
        <v>19</v>
      </c>
      <c r="I215">
        <v>1</v>
      </c>
      <c r="J215" s="3">
        <v>6.0999999999999999E-2</v>
      </c>
      <c r="K215" s="3">
        <v>0.309</v>
      </c>
      <c r="L215">
        <v>0.185</v>
      </c>
      <c r="M215">
        <v>0.27</v>
      </c>
      <c r="N215">
        <v>0.216</v>
      </c>
      <c r="O215">
        <v>0.27700000000000002</v>
      </c>
      <c r="P215">
        <v>0.4</v>
      </c>
      <c r="Q215">
        <v>0.29499999999999998</v>
      </c>
      <c r="R215">
        <v>89</v>
      </c>
      <c r="S215">
        <v>-0.3</v>
      </c>
      <c r="T215">
        <v>-2.5</v>
      </c>
      <c r="U215">
        <v>2.2000000000000002</v>
      </c>
      <c r="V215">
        <v>0.5</v>
      </c>
    </row>
    <row r="216" spans="1:22" x14ac:dyDescent="0.45">
      <c r="A216">
        <v>215</v>
      </c>
      <c r="B216" t="s">
        <v>86</v>
      </c>
      <c r="C216" t="s">
        <v>16</v>
      </c>
      <c r="D216">
        <v>34</v>
      </c>
      <c r="E216">
        <v>145</v>
      </c>
      <c r="F216">
        <v>4</v>
      </c>
      <c r="G216">
        <v>18</v>
      </c>
      <c r="H216">
        <v>17</v>
      </c>
      <c r="I216">
        <v>3</v>
      </c>
      <c r="J216" s="3">
        <v>4.3999999999999997E-2</v>
      </c>
      <c r="K216" s="3">
        <v>0.19800000000000001</v>
      </c>
      <c r="L216">
        <v>0.13600000000000001</v>
      </c>
      <c r="M216">
        <v>0.28699999999999998</v>
      </c>
      <c r="N216">
        <v>0.247</v>
      </c>
      <c r="O216">
        <v>0.29199999999999998</v>
      </c>
      <c r="P216">
        <v>0.38200000000000001</v>
      </c>
      <c r="Q216">
        <v>0.29399999999999998</v>
      </c>
      <c r="R216">
        <v>93</v>
      </c>
      <c r="S216">
        <v>-0.1</v>
      </c>
      <c r="T216">
        <v>-1.3</v>
      </c>
      <c r="U216">
        <v>1.4</v>
      </c>
      <c r="V216">
        <v>0.5</v>
      </c>
    </row>
    <row r="217" spans="1:22" x14ac:dyDescent="0.45">
      <c r="A217">
        <v>216</v>
      </c>
      <c r="B217" t="s">
        <v>446</v>
      </c>
      <c r="C217" t="s">
        <v>42</v>
      </c>
      <c r="D217">
        <v>43</v>
      </c>
      <c r="E217">
        <v>185</v>
      </c>
      <c r="F217">
        <v>3</v>
      </c>
      <c r="G217">
        <v>20</v>
      </c>
      <c r="H217">
        <v>18</v>
      </c>
      <c r="I217">
        <v>2</v>
      </c>
      <c r="J217" s="3">
        <v>0.108</v>
      </c>
      <c r="K217" s="3">
        <v>0.17</v>
      </c>
      <c r="L217">
        <v>0.11799999999999999</v>
      </c>
      <c r="M217">
        <v>0.28999999999999998</v>
      </c>
      <c r="N217">
        <v>0.251</v>
      </c>
      <c r="O217">
        <v>0.34</v>
      </c>
      <c r="P217">
        <v>0.36899999999999999</v>
      </c>
      <c r="Q217">
        <v>0.316</v>
      </c>
      <c r="R217">
        <v>102</v>
      </c>
      <c r="S217">
        <v>-0.3</v>
      </c>
      <c r="T217">
        <v>0.2</v>
      </c>
      <c r="U217">
        <v>-1.2</v>
      </c>
      <c r="V217">
        <v>0.5</v>
      </c>
    </row>
    <row r="218" spans="1:22" x14ac:dyDescent="0.45">
      <c r="A218">
        <v>217</v>
      </c>
      <c r="B218" t="s">
        <v>447</v>
      </c>
      <c r="C218" t="s">
        <v>59</v>
      </c>
      <c r="D218">
        <v>22</v>
      </c>
      <c r="E218">
        <v>93</v>
      </c>
      <c r="F218">
        <v>3</v>
      </c>
      <c r="G218">
        <v>12</v>
      </c>
      <c r="H218">
        <v>10</v>
      </c>
      <c r="I218">
        <v>2</v>
      </c>
      <c r="J218" s="3">
        <v>0.14399999999999999</v>
      </c>
      <c r="K218" s="3">
        <v>0.316</v>
      </c>
      <c r="L218">
        <v>0.153</v>
      </c>
      <c r="M218">
        <v>0.33500000000000002</v>
      </c>
      <c r="N218">
        <v>0.23300000000000001</v>
      </c>
      <c r="O218">
        <v>0.34899999999999998</v>
      </c>
      <c r="P218">
        <v>0.38600000000000001</v>
      </c>
      <c r="Q218">
        <v>0.32800000000000001</v>
      </c>
      <c r="R218">
        <v>114</v>
      </c>
      <c r="S218">
        <v>0</v>
      </c>
      <c r="T218">
        <v>1.6</v>
      </c>
      <c r="U218">
        <v>0.4</v>
      </c>
      <c r="V218">
        <v>0.5</v>
      </c>
    </row>
    <row r="219" spans="1:22" x14ac:dyDescent="0.45">
      <c r="A219">
        <v>218</v>
      </c>
      <c r="B219" t="s">
        <v>448</v>
      </c>
      <c r="C219" t="s">
        <v>155</v>
      </c>
      <c r="D219">
        <v>38</v>
      </c>
      <c r="E219">
        <v>163</v>
      </c>
      <c r="F219">
        <v>6</v>
      </c>
      <c r="G219">
        <v>20</v>
      </c>
      <c r="H219">
        <v>21</v>
      </c>
      <c r="I219">
        <v>2</v>
      </c>
      <c r="J219" s="3">
        <v>4.7E-2</v>
      </c>
      <c r="K219" s="3">
        <v>0.20100000000000001</v>
      </c>
      <c r="L219">
        <v>0.16900000000000001</v>
      </c>
      <c r="M219">
        <v>0.28999999999999998</v>
      </c>
      <c r="N219">
        <v>0.25600000000000001</v>
      </c>
      <c r="O219">
        <v>0.29799999999999999</v>
      </c>
      <c r="P219">
        <v>0.42499999999999999</v>
      </c>
      <c r="Q219">
        <v>0.313</v>
      </c>
      <c r="R219">
        <v>98</v>
      </c>
      <c r="S219">
        <v>-0.1</v>
      </c>
      <c r="T219">
        <v>-0.5</v>
      </c>
      <c r="U219">
        <v>0.2</v>
      </c>
      <c r="V219">
        <v>0.5</v>
      </c>
    </row>
    <row r="220" spans="1:22" x14ac:dyDescent="0.45">
      <c r="A220">
        <v>219</v>
      </c>
      <c r="B220" t="s">
        <v>449</v>
      </c>
      <c r="C220" t="s">
        <v>31</v>
      </c>
      <c r="D220">
        <v>47</v>
      </c>
      <c r="E220">
        <v>204</v>
      </c>
      <c r="F220">
        <v>9</v>
      </c>
      <c r="G220">
        <v>26</v>
      </c>
      <c r="H220">
        <v>29</v>
      </c>
      <c r="I220">
        <v>4</v>
      </c>
      <c r="J220" s="3">
        <v>9.2999999999999999E-2</v>
      </c>
      <c r="K220" s="3">
        <v>0.28399999999999997</v>
      </c>
      <c r="L220">
        <v>0.20699999999999999</v>
      </c>
      <c r="M220">
        <v>0.27600000000000002</v>
      </c>
      <c r="N220">
        <v>0.22700000000000001</v>
      </c>
      <c r="O220">
        <v>0.307</v>
      </c>
      <c r="P220">
        <v>0.434</v>
      </c>
      <c r="Q220">
        <v>0.32100000000000001</v>
      </c>
      <c r="R220">
        <v>108</v>
      </c>
      <c r="S220">
        <v>-0.3</v>
      </c>
      <c r="T220">
        <v>1.7</v>
      </c>
      <c r="U220">
        <v>-3.6</v>
      </c>
      <c r="V220">
        <v>0.5</v>
      </c>
    </row>
    <row r="221" spans="1:22" x14ac:dyDescent="0.45">
      <c r="A221">
        <v>220</v>
      </c>
      <c r="B221" t="s">
        <v>450</v>
      </c>
      <c r="C221" t="s">
        <v>46</v>
      </c>
      <c r="D221">
        <v>31</v>
      </c>
      <c r="E221">
        <v>135</v>
      </c>
      <c r="F221">
        <v>4</v>
      </c>
      <c r="G221">
        <v>16</v>
      </c>
      <c r="H221">
        <v>17</v>
      </c>
      <c r="I221">
        <v>2</v>
      </c>
      <c r="J221" s="3">
        <v>9.0999999999999998E-2</v>
      </c>
      <c r="K221" s="3">
        <v>0.182</v>
      </c>
      <c r="L221">
        <v>0.17</v>
      </c>
      <c r="M221">
        <v>0.26200000000000001</v>
      </c>
      <c r="N221">
        <v>0.23499999999999999</v>
      </c>
      <c r="O221">
        <v>0.313</v>
      </c>
      <c r="P221">
        <v>0.40600000000000003</v>
      </c>
      <c r="Q221">
        <v>0.314</v>
      </c>
      <c r="R221">
        <v>105</v>
      </c>
      <c r="S221">
        <v>0</v>
      </c>
      <c r="T221">
        <v>0.8</v>
      </c>
      <c r="U221">
        <v>-0.4</v>
      </c>
      <c r="V221">
        <v>0.5</v>
      </c>
    </row>
    <row r="222" spans="1:22" x14ac:dyDescent="0.45">
      <c r="A222">
        <v>221</v>
      </c>
      <c r="B222" t="s">
        <v>451</v>
      </c>
      <c r="C222" t="s">
        <v>59</v>
      </c>
      <c r="D222">
        <v>26</v>
      </c>
      <c r="E222">
        <v>114</v>
      </c>
      <c r="F222">
        <v>4</v>
      </c>
      <c r="G222">
        <v>14</v>
      </c>
      <c r="H222">
        <v>16</v>
      </c>
      <c r="I222">
        <v>0</v>
      </c>
      <c r="J222" s="3">
        <v>0.105</v>
      </c>
      <c r="K222" s="3">
        <v>0.34699999999999998</v>
      </c>
      <c r="L222">
        <v>0.20399999999999999</v>
      </c>
      <c r="M222">
        <v>0.34100000000000003</v>
      </c>
      <c r="N222">
        <v>0.23400000000000001</v>
      </c>
      <c r="O222">
        <v>0.34</v>
      </c>
      <c r="P222">
        <v>0.438</v>
      </c>
      <c r="Q222">
        <v>0.33900000000000002</v>
      </c>
      <c r="R222">
        <v>122</v>
      </c>
      <c r="S222">
        <v>-0.3</v>
      </c>
      <c r="T222">
        <v>2.6</v>
      </c>
      <c r="U222">
        <v>-1.4</v>
      </c>
      <c r="V222">
        <v>0.5</v>
      </c>
    </row>
    <row r="223" spans="1:22" x14ac:dyDescent="0.45">
      <c r="A223">
        <v>222</v>
      </c>
      <c r="B223" t="s">
        <v>452</v>
      </c>
      <c r="C223" t="s">
        <v>76</v>
      </c>
      <c r="D223">
        <v>41</v>
      </c>
      <c r="E223">
        <v>178</v>
      </c>
      <c r="F223">
        <v>4</v>
      </c>
      <c r="G223">
        <v>23</v>
      </c>
      <c r="H223">
        <v>16</v>
      </c>
      <c r="I223">
        <v>1</v>
      </c>
      <c r="J223" s="3">
        <v>0.107</v>
      </c>
      <c r="K223" s="3">
        <v>0.21299999999999999</v>
      </c>
      <c r="L223">
        <v>0.14899999999999999</v>
      </c>
      <c r="M223">
        <v>0.3</v>
      </c>
      <c r="N223">
        <v>0.246</v>
      </c>
      <c r="O223">
        <v>0.33900000000000002</v>
      </c>
      <c r="P223">
        <v>0.39600000000000002</v>
      </c>
      <c r="Q223">
        <v>0.32500000000000001</v>
      </c>
      <c r="R223">
        <v>109</v>
      </c>
      <c r="S223">
        <v>-0.5</v>
      </c>
      <c r="T223">
        <v>1.3</v>
      </c>
      <c r="U223">
        <v>-2.5</v>
      </c>
      <c r="V223">
        <v>0.5</v>
      </c>
    </row>
    <row r="224" spans="1:22" x14ac:dyDescent="0.45">
      <c r="A224">
        <v>223</v>
      </c>
      <c r="B224" t="s">
        <v>453</v>
      </c>
      <c r="C224" t="s">
        <v>73</v>
      </c>
      <c r="D224">
        <v>20</v>
      </c>
      <c r="E224">
        <v>87</v>
      </c>
      <c r="F224">
        <v>2</v>
      </c>
      <c r="G224">
        <v>11</v>
      </c>
      <c r="H224">
        <v>10</v>
      </c>
      <c r="I224">
        <v>2</v>
      </c>
      <c r="J224" s="3">
        <v>0.04</v>
      </c>
      <c r="K224" s="3">
        <v>0.23100000000000001</v>
      </c>
      <c r="L224">
        <v>0.155</v>
      </c>
      <c r="M224">
        <v>0.314</v>
      </c>
      <c r="N224">
        <v>0.25600000000000001</v>
      </c>
      <c r="O224">
        <v>0.311</v>
      </c>
      <c r="P224">
        <v>0.41099999999999998</v>
      </c>
      <c r="Q224">
        <v>0.315</v>
      </c>
      <c r="R224">
        <v>103</v>
      </c>
      <c r="S224">
        <v>0</v>
      </c>
      <c r="T224">
        <v>0.2</v>
      </c>
      <c r="U224">
        <v>1.6</v>
      </c>
      <c r="V224">
        <v>0.5</v>
      </c>
    </row>
    <row r="225" spans="1:22" x14ac:dyDescent="0.45">
      <c r="A225">
        <v>224</v>
      </c>
      <c r="B225" t="s">
        <v>454</v>
      </c>
      <c r="C225" t="s">
        <v>98</v>
      </c>
      <c r="D225">
        <v>44</v>
      </c>
      <c r="E225">
        <v>190</v>
      </c>
      <c r="F225">
        <v>5</v>
      </c>
      <c r="G225">
        <v>22</v>
      </c>
      <c r="H225">
        <v>21</v>
      </c>
      <c r="I225">
        <v>1</v>
      </c>
      <c r="J225" s="3">
        <v>9.7000000000000003E-2</v>
      </c>
      <c r="K225" s="3">
        <v>0.18099999999999999</v>
      </c>
      <c r="L225">
        <v>0.14099999999999999</v>
      </c>
      <c r="M225">
        <v>0.29199999999999998</v>
      </c>
      <c r="N225">
        <v>0.255</v>
      </c>
      <c r="O225">
        <v>0.33800000000000002</v>
      </c>
      <c r="P225">
        <v>0.39500000000000002</v>
      </c>
      <c r="Q225">
        <v>0.32500000000000001</v>
      </c>
      <c r="R225">
        <v>112</v>
      </c>
      <c r="S225">
        <v>-0.5</v>
      </c>
      <c r="T225">
        <v>2.2000000000000002</v>
      </c>
      <c r="U225">
        <v>-3.6</v>
      </c>
      <c r="V225">
        <v>0.5</v>
      </c>
    </row>
    <row r="226" spans="1:22" x14ac:dyDescent="0.45">
      <c r="A226">
        <v>225</v>
      </c>
      <c r="B226" t="s">
        <v>184</v>
      </c>
      <c r="C226" t="s">
        <v>7</v>
      </c>
      <c r="D226">
        <v>27</v>
      </c>
      <c r="E226">
        <v>108</v>
      </c>
      <c r="F226">
        <v>2</v>
      </c>
      <c r="G226">
        <v>10</v>
      </c>
      <c r="H226">
        <v>10</v>
      </c>
      <c r="I226">
        <v>0</v>
      </c>
      <c r="J226" s="3">
        <v>6.6000000000000003E-2</v>
      </c>
      <c r="K226" s="3">
        <v>0.214</v>
      </c>
      <c r="L226">
        <v>9.0999999999999998E-2</v>
      </c>
      <c r="M226">
        <v>0.30299999999999999</v>
      </c>
      <c r="N226">
        <v>0.246</v>
      </c>
      <c r="O226">
        <v>0.29899999999999999</v>
      </c>
      <c r="P226">
        <v>0.33800000000000002</v>
      </c>
      <c r="Q226">
        <v>0.28299999999999997</v>
      </c>
      <c r="R226">
        <v>80</v>
      </c>
      <c r="S226">
        <v>-0.5</v>
      </c>
      <c r="T226">
        <v>-2.9</v>
      </c>
      <c r="U226">
        <v>4</v>
      </c>
      <c r="V226">
        <v>0.5</v>
      </c>
    </row>
    <row r="227" spans="1:22" x14ac:dyDescent="0.45">
      <c r="A227">
        <v>226</v>
      </c>
      <c r="B227" t="s">
        <v>455</v>
      </c>
      <c r="C227" t="s">
        <v>16</v>
      </c>
      <c r="D227">
        <v>29</v>
      </c>
      <c r="E227">
        <v>123</v>
      </c>
      <c r="F227">
        <v>2</v>
      </c>
      <c r="G227">
        <v>14</v>
      </c>
      <c r="H227">
        <v>13</v>
      </c>
      <c r="I227">
        <v>2</v>
      </c>
      <c r="J227" s="3">
        <v>0.08</v>
      </c>
      <c r="K227" s="3">
        <v>0.248</v>
      </c>
      <c r="L227">
        <v>0.126</v>
      </c>
      <c r="M227">
        <v>0.317</v>
      </c>
      <c r="N227">
        <v>0.246</v>
      </c>
      <c r="O227">
        <v>0.311</v>
      </c>
      <c r="P227">
        <v>0.372</v>
      </c>
      <c r="Q227">
        <v>0.30099999999999999</v>
      </c>
      <c r="R227">
        <v>98</v>
      </c>
      <c r="S227">
        <v>-0.3</v>
      </c>
      <c r="T227">
        <v>-0.7</v>
      </c>
      <c r="U227">
        <v>1.2</v>
      </c>
      <c r="V227">
        <v>0.5</v>
      </c>
    </row>
    <row r="228" spans="1:22" x14ac:dyDescent="0.45">
      <c r="A228">
        <v>227</v>
      </c>
      <c r="B228" t="s">
        <v>456</v>
      </c>
      <c r="C228" t="s">
        <v>28</v>
      </c>
      <c r="D228">
        <v>24</v>
      </c>
      <c r="E228">
        <v>102</v>
      </c>
      <c r="F228">
        <v>5</v>
      </c>
      <c r="G228">
        <v>14</v>
      </c>
      <c r="H228">
        <v>14</v>
      </c>
      <c r="I228">
        <v>0</v>
      </c>
      <c r="J228" s="3">
        <v>0.13700000000000001</v>
      </c>
      <c r="K228" s="3">
        <v>0.24299999999999999</v>
      </c>
      <c r="L228">
        <v>0.221</v>
      </c>
      <c r="M228">
        <v>0.311</v>
      </c>
      <c r="N228">
        <v>0.26200000000000001</v>
      </c>
      <c r="O228">
        <v>0.36399999999999999</v>
      </c>
      <c r="P228">
        <v>0.48299999999999998</v>
      </c>
      <c r="Q228">
        <v>0.36599999999999999</v>
      </c>
      <c r="R228">
        <v>133</v>
      </c>
      <c r="S228">
        <v>-0.3</v>
      </c>
      <c r="T228">
        <v>3.6</v>
      </c>
      <c r="U228">
        <v>-2.2000000000000002</v>
      </c>
      <c r="V228">
        <v>0.5</v>
      </c>
    </row>
    <row r="229" spans="1:22" x14ac:dyDescent="0.45">
      <c r="A229">
        <v>228</v>
      </c>
      <c r="B229" t="s">
        <v>457</v>
      </c>
      <c r="C229" t="s">
        <v>178</v>
      </c>
      <c r="D229">
        <v>22</v>
      </c>
      <c r="E229">
        <v>86</v>
      </c>
      <c r="F229">
        <v>2</v>
      </c>
      <c r="G229">
        <v>9</v>
      </c>
      <c r="H229">
        <v>11</v>
      </c>
      <c r="I229">
        <v>0</v>
      </c>
      <c r="J229" s="3">
        <v>5.1999999999999998E-2</v>
      </c>
      <c r="K229" s="3">
        <v>0.16800000000000001</v>
      </c>
      <c r="L229">
        <v>0.13700000000000001</v>
      </c>
      <c r="M229">
        <v>0.26200000000000001</v>
      </c>
      <c r="N229">
        <v>0.24</v>
      </c>
      <c r="O229">
        <v>0.28199999999999997</v>
      </c>
      <c r="P229">
        <v>0.376</v>
      </c>
      <c r="Q229">
        <v>0.28699999999999998</v>
      </c>
      <c r="R229">
        <v>87</v>
      </c>
      <c r="S229">
        <v>-0.2</v>
      </c>
      <c r="T229">
        <v>-1.5</v>
      </c>
      <c r="U229">
        <v>3.4</v>
      </c>
      <c r="V229">
        <v>0.5</v>
      </c>
    </row>
    <row r="230" spans="1:22" x14ac:dyDescent="0.45">
      <c r="A230">
        <v>229</v>
      </c>
      <c r="B230" t="s">
        <v>458</v>
      </c>
      <c r="C230" t="s">
        <v>7</v>
      </c>
      <c r="D230">
        <v>48</v>
      </c>
      <c r="E230">
        <v>206</v>
      </c>
      <c r="F230">
        <v>7</v>
      </c>
      <c r="G230">
        <v>22</v>
      </c>
      <c r="H230">
        <v>24</v>
      </c>
      <c r="I230">
        <v>1</v>
      </c>
      <c r="J230" s="3">
        <v>6.3E-2</v>
      </c>
      <c r="K230" s="3">
        <v>0.23799999999999999</v>
      </c>
      <c r="L230">
        <v>0.16300000000000001</v>
      </c>
      <c r="M230">
        <v>0.312</v>
      </c>
      <c r="N230">
        <v>0.25900000000000001</v>
      </c>
      <c r="O230">
        <v>0.307</v>
      </c>
      <c r="P230">
        <v>0.42199999999999999</v>
      </c>
      <c r="Q230">
        <v>0.316</v>
      </c>
      <c r="R230">
        <v>104</v>
      </c>
      <c r="S230">
        <v>-0.3</v>
      </c>
      <c r="T230">
        <v>0.6</v>
      </c>
      <c r="U230">
        <v>-2.9</v>
      </c>
      <c r="V230">
        <v>0.5</v>
      </c>
    </row>
    <row r="231" spans="1:22" x14ac:dyDescent="0.45">
      <c r="A231">
        <v>230</v>
      </c>
      <c r="B231" t="s">
        <v>459</v>
      </c>
      <c r="C231" t="s">
        <v>107</v>
      </c>
      <c r="D231">
        <v>46</v>
      </c>
      <c r="E231">
        <v>197</v>
      </c>
      <c r="F231">
        <v>2</v>
      </c>
      <c r="G231">
        <v>21</v>
      </c>
      <c r="H231">
        <v>20</v>
      </c>
      <c r="I231">
        <v>3</v>
      </c>
      <c r="J231" s="3">
        <v>8.8999999999999996E-2</v>
      </c>
      <c r="K231" s="3">
        <v>0.214</v>
      </c>
      <c r="L231">
        <v>8.7999999999999995E-2</v>
      </c>
      <c r="M231">
        <v>0.29799999999999999</v>
      </c>
      <c r="N231">
        <v>0.23699999999999999</v>
      </c>
      <c r="O231">
        <v>0.32</v>
      </c>
      <c r="P231">
        <v>0.32500000000000001</v>
      </c>
      <c r="Q231">
        <v>0.29099999999999998</v>
      </c>
      <c r="R231">
        <v>85</v>
      </c>
      <c r="S231">
        <v>-0.2</v>
      </c>
      <c r="T231">
        <v>-3.7</v>
      </c>
      <c r="U231">
        <v>1.6</v>
      </c>
      <c r="V231">
        <v>0.5</v>
      </c>
    </row>
    <row r="232" spans="1:22" x14ac:dyDescent="0.45">
      <c r="A232">
        <v>231</v>
      </c>
      <c r="B232" t="s">
        <v>460</v>
      </c>
      <c r="C232" t="s">
        <v>170</v>
      </c>
      <c r="D232">
        <v>34</v>
      </c>
      <c r="E232">
        <v>148</v>
      </c>
      <c r="F232">
        <v>2</v>
      </c>
      <c r="G232">
        <v>19</v>
      </c>
      <c r="H232">
        <v>14</v>
      </c>
      <c r="I232">
        <v>3</v>
      </c>
      <c r="J232" s="3">
        <v>0.08</v>
      </c>
      <c r="K232" s="3">
        <v>0.189</v>
      </c>
      <c r="L232">
        <v>0.111</v>
      </c>
      <c r="M232">
        <v>0.28599999999999998</v>
      </c>
      <c r="N232">
        <v>0.23899999999999999</v>
      </c>
      <c r="O232">
        <v>0.31</v>
      </c>
      <c r="P232">
        <v>0.35</v>
      </c>
      <c r="Q232">
        <v>0.29299999999999998</v>
      </c>
      <c r="R232">
        <v>91</v>
      </c>
      <c r="S232">
        <v>-0.3</v>
      </c>
      <c r="T232">
        <v>-1.9</v>
      </c>
      <c r="U232">
        <v>1.7</v>
      </c>
      <c r="V232">
        <v>0.5</v>
      </c>
    </row>
    <row r="233" spans="1:22" x14ac:dyDescent="0.45">
      <c r="A233">
        <v>232</v>
      </c>
      <c r="B233" t="s">
        <v>461</v>
      </c>
      <c r="C233" t="s">
        <v>39</v>
      </c>
      <c r="D233">
        <v>29</v>
      </c>
      <c r="E233">
        <v>115</v>
      </c>
      <c r="F233">
        <v>4</v>
      </c>
      <c r="G233">
        <v>14</v>
      </c>
      <c r="H233">
        <v>14</v>
      </c>
      <c r="I233">
        <v>0</v>
      </c>
      <c r="J233" s="3">
        <v>7.0000000000000007E-2</v>
      </c>
      <c r="K233" s="3">
        <v>0.315</v>
      </c>
      <c r="L233">
        <v>0.17699999999999999</v>
      </c>
      <c r="M233">
        <v>0.26400000000000001</v>
      </c>
      <c r="N233">
        <v>0.20599999999999999</v>
      </c>
      <c r="O233">
        <v>0.26800000000000002</v>
      </c>
      <c r="P233">
        <v>0.38300000000000001</v>
      </c>
      <c r="Q233">
        <v>0.28399999999999997</v>
      </c>
      <c r="R233">
        <v>82</v>
      </c>
      <c r="S233">
        <v>-0.2</v>
      </c>
      <c r="T233">
        <v>-2.6</v>
      </c>
      <c r="U233">
        <v>3.4</v>
      </c>
      <c r="V233">
        <v>0.5</v>
      </c>
    </row>
    <row r="234" spans="1:22" x14ac:dyDescent="0.45">
      <c r="A234">
        <v>233</v>
      </c>
      <c r="B234" t="s">
        <v>462</v>
      </c>
      <c r="C234" t="s">
        <v>18</v>
      </c>
      <c r="D234">
        <v>23</v>
      </c>
      <c r="E234">
        <v>100</v>
      </c>
      <c r="F234">
        <v>2</v>
      </c>
      <c r="G234">
        <v>13</v>
      </c>
      <c r="H234">
        <v>10</v>
      </c>
      <c r="I234">
        <v>6</v>
      </c>
      <c r="J234" s="3">
        <v>7.8E-2</v>
      </c>
      <c r="K234" s="3">
        <v>0.19900000000000001</v>
      </c>
      <c r="L234">
        <v>0.13200000000000001</v>
      </c>
      <c r="M234">
        <v>0.32200000000000001</v>
      </c>
      <c r="N234">
        <v>0.26500000000000001</v>
      </c>
      <c r="O234">
        <v>0.33400000000000002</v>
      </c>
      <c r="P234">
        <v>0.39700000000000002</v>
      </c>
      <c r="Q234">
        <v>0.32100000000000001</v>
      </c>
      <c r="R234">
        <v>107</v>
      </c>
      <c r="S234">
        <v>0.5</v>
      </c>
      <c r="T234">
        <v>1.3</v>
      </c>
      <c r="U234">
        <v>-0.2</v>
      </c>
      <c r="V234">
        <v>0.5</v>
      </c>
    </row>
    <row r="235" spans="1:22" x14ac:dyDescent="0.45">
      <c r="A235">
        <v>234</v>
      </c>
      <c r="B235" t="s">
        <v>463</v>
      </c>
      <c r="C235" t="s">
        <v>31</v>
      </c>
      <c r="D235">
        <v>28</v>
      </c>
      <c r="E235">
        <v>123</v>
      </c>
      <c r="F235">
        <v>3</v>
      </c>
      <c r="G235">
        <v>17</v>
      </c>
      <c r="H235">
        <v>15</v>
      </c>
      <c r="I235">
        <v>7</v>
      </c>
      <c r="J235" s="3">
        <v>0.06</v>
      </c>
      <c r="K235" s="3">
        <v>0.27900000000000003</v>
      </c>
      <c r="L235">
        <v>0.14499999999999999</v>
      </c>
      <c r="M235">
        <v>0.29899999999999999</v>
      </c>
      <c r="N235">
        <v>0.22700000000000001</v>
      </c>
      <c r="O235">
        <v>0.28599999999999998</v>
      </c>
      <c r="P235">
        <v>0.372</v>
      </c>
      <c r="Q235">
        <v>0.28799999999999998</v>
      </c>
      <c r="R235">
        <v>85</v>
      </c>
      <c r="S235">
        <v>0.5</v>
      </c>
      <c r="T235">
        <v>-1.6</v>
      </c>
      <c r="U235">
        <v>2</v>
      </c>
      <c r="V235">
        <v>0.5</v>
      </c>
    </row>
    <row r="236" spans="1:22" x14ac:dyDescent="0.45">
      <c r="A236">
        <v>235</v>
      </c>
      <c r="B236" t="s">
        <v>464</v>
      </c>
      <c r="C236" t="s">
        <v>70</v>
      </c>
      <c r="D236">
        <v>27</v>
      </c>
      <c r="E236">
        <v>116</v>
      </c>
      <c r="F236">
        <v>2</v>
      </c>
      <c r="G236">
        <v>16</v>
      </c>
      <c r="H236">
        <v>12</v>
      </c>
      <c r="I236">
        <v>4</v>
      </c>
      <c r="J236" s="3">
        <v>9.8000000000000004E-2</v>
      </c>
      <c r="K236" s="3">
        <v>0.254</v>
      </c>
      <c r="L236">
        <v>0.105</v>
      </c>
      <c r="M236">
        <v>0.313</v>
      </c>
      <c r="N236">
        <v>0.23499999999999999</v>
      </c>
      <c r="O236">
        <v>0.32800000000000001</v>
      </c>
      <c r="P236">
        <v>0.33900000000000002</v>
      </c>
      <c r="Q236">
        <v>0.30099999999999999</v>
      </c>
      <c r="R236">
        <v>99</v>
      </c>
      <c r="S236">
        <v>0.1</v>
      </c>
      <c r="T236">
        <v>-0.1</v>
      </c>
      <c r="U236">
        <v>0.8</v>
      </c>
      <c r="V236">
        <v>0.5</v>
      </c>
    </row>
    <row r="237" spans="1:22" x14ac:dyDescent="0.45">
      <c r="A237">
        <v>236</v>
      </c>
      <c r="B237" t="s">
        <v>465</v>
      </c>
      <c r="C237" t="s">
        <v>36</v>
      </c>
      <c r="D237">
        <v>38</v>
      </c>
      <c r="E237">
        <v>166</v>
      </c>
      <c r="F237">
        <v>4</v>
      </c>
      <c r="G237">
        <v>19</v>
      </c>
      <c r="H237">
        <v>20</v>
      </c>
      <c r="I237">
        <v>8</v>
      </c>
      <c r="J237" s="3">
        <v>9.4E-2</v>
      </c>
      <c r="K237" s="3">
        <v>0.21</v>
      </c>
      <c r="L237">
        <v>0.14699999999999999</v>
      </c>
      <c r="M237">
        <v>0.31</v>
      </c>
      <c r="N237">
        <v>0.26</v>
      </c>
      <c r="O237">
        <v>0.33700000000000002</v>
      </c>
      <c r="P237">
        <v>0.40699999999999997</v>
      </c>
      <c r="Q237">
        <v>0.32600000000000001</v>
      </c>
      <c r="R237">
        <v>106</v>
      </c>
      <c r="S237">
        <v>0.3</v>
      </c>
      <c r="T237">
        <v>1.3</v>
      </c>
      <c r="U237">
        <v>-2.4</v>
      </c>
      <c r="V237">
        <v>0.5</v>
      </c>
    </row>
    <row r="238" spans="1:22" x14ac:dyDescent="0.45">
      <c r="A238">
        <v>237</v>
      </c>
      <c r="B238" t="s">
        <v>466</v>
      </c>
      <c r="C238" t="s">
        <v>7</v>
      </c>
      <c r="D238">
        <v>56</v>
      </c>
      <c r="E238">
        <v>243</v>
      </c>
      <c r="F238">
        <v>8</v>
      </c>
      <c r="G238">
        <v>24</v>
      </c>
      <c r="H238">
        <v>28</v>
      </c>
      <c r="I238">
        <v>0</v>
      </c>
      <c r="J238" s="3">
        <v>9.6000000000000002E-2</v>
      </c>
      <c r="K238" s="3">
        <v>0.20100000000000001</v>
      </c>
      <c r="L238">
        <v>0.161</v>
      </c>
      <c r="M238">
        <v>0.28899999999999998</v>
      </c>
      <c r="N238">
        <v>0.252</v>
      </c>
      <c r="O238">
        <v>0.32700000000000001</v>
      </c>
      <c r="P238">
        <v>0.41199999999999998</v>
      </c>
      <c r="Q238">
        <v>0.32400000000000001</v>
      </c>
      <c r="R238">
        <v>108</v>
      </c>
      <c r="S238">
        <v>-0.5</v>
      </c>
      <c r="T238">
        <v>1.9</v>
      </c>
      <c r="U238">
        <v>-5.6</v>
      </c>
      <c r="V238">
        <v>0.5</v>
      </c>
    </row>
    <row r="239" spans="1:22" x14ac:dyDescent="0.45">
      <c r="A239">
        <v>238</v>
      </c>
      <c r="B239" t="s">
        <v>467</v>
      </c>
      <c r="C239" t="s">
        <v>28</v>
      </c>
      <c r="D239">
        <v>38</v>
      </c>
      <c r="E239">
        <v>166</v>
      </c>
      <c r="F239">
        <v>4</v>
      </c>
      <c r="G239">
        <v>19</v>
      </c>
      <c r="H239">
        <v>22</v>
      </c>
      <c r="I239">
        <v>1</v>
      </c>
      <c r="J239" s="3">
        <v>7.5999999999999998E-2</v>
      </c>
      <c r="K239" s="3">
        <v>0.128</v>
      </c>
      <c r="L239">
        <v>0.14899999999999999</v>
      </c>
      <c r="M239">
        <v>0.311</v>
      </c>
      <c r="N239">
        <v>0.28899999999999998</v>
      </c>
      <c r="O239">
        <v>0.35299999999999998</v>
      </c>
      <c r="P239">
        <v>0.439</v>
      </c>
      <c r="Q239">
        <v>0.34399999999999997</v>
      </c>
      <c r="R239">
        <v>118</v>
      </c>
      <c r="S239">
        <v>-0.2</v>
      </c>
      <c r="T239">
        <v>3.2</v>
      </c>
      <c r="U239">
        <v>-4.0999999999999996</v>
      </c>
      <c r="V239">
        <v>0.5</v>
      </c>
    </row>
    <row r="240" spans="1:22" x14ac:dyDescent="0.45">
      <c r="A240">
        <v>239</v>
      </c>
      <c r="B240" t="s">
        <v>468</v>
      </c>
      <c r="C240" t="s">
        <v>36</v>
      </c>
      <c r="D240">
        <v>41</v>
      </c>
      <c r="E240">
        <v>178</v>
      </c>
      <c r="F240">
        <v>6</v>
      </c>
      <c r="G240">
        <v>23</v>
      </c>
      <c r="H240">
        <v>21</v>
      </c>
      <c r="I240">
        <v>7</v>
      </c>
      <c r="J240" s="3">
        <v>0.124</v>
      </c>
      <c r="K240" s="3">
        <v>0.34</v>
      </c>
      <c r="L240">
        <v>0.193</v>
      </c>
      <c r="M240">
        <v>0.308</v>
      </c>
      <c r="N240">
        <v>0.215</v>
      </c>
      <c r="O240">
        <v>0.318</v>
      </c>
      <c r="P240">
        <v>0.40799999999999997</v>
      </c>
      <c r="Q240">
        <v>0.31900000000000001</v>
      </c>
      <c r="R240">
        <v>100</v>
      </c>
      <c r="S240">
        <v>0.4</v>
      </c>
      <c r="T240">
        <v>0.5</v>
      </c>
      <c r="U240">
        <v>-2</v>
      </c>
      <c r="V240">
        <v>0.5</v>
      </c>
    </row>
    <row r="241" spans="1:22" x14ac:dyDescent="0.45">
      <c r="A241">
        <v>240</v>
      </c>
      <c r="B241" t="s">
        <v>469</v>
      </c>
      <c r="C241" t="s">
        <v>76</v>
      </c>
      <c r="D241">
        <v>35</v>
      </c>
      <c r="E241">
        <v>150</v>
      </c>
      <c r="F241">
        <v>4</v>
      </c>
      <c r="G241">
        <v>18</v>
      </c>
      <c r="H241">
        <v>19</v>
      </c>
      <c r="I241">
        <v>3</v>
      </c>
      <c r="J241" s="3">
        <v>7.3999999999999996E-2</v>
      </c>
      <c r="K241" s="3">
        <v>0.17899999999999999</v>
      </c>
      <c r="L241">
        <v>0.13800000000000001</v>
      </c>
      <c r="M241">
        <v>0.29099999999999998</v>
      </c>
      <c r="N241">
        <v>0.25600000000000001</v>
      </c>
      <c r="O241">
        <v>0.32200000000000001</v>
      </c>
      <c r="P241">
        <v>0.39400000000000002</v>
      </c>
      <c r="Q241">
        <v>0.316</v>
      </c>
      <c r="R241">
        <v>102</v>
      </c>
      <c r="S241">
        <v>-0.1</v>
      </c>
      <c r="T241">
        <v>0.3</v>
      </c>
      <c r="U241">
        <v>-0.9</v>
      </c>
      <c r="V241">
        <v>0.5</v>
      </c>
    </row>
    <row r="242" spans="1:22" x14ac:dyDescent="0.45">
      <c r="A242">
        <v>241</v>
      </c>
      <c r="B242" t="s">
        <v>470</v>
      </c>
      <c r="C242" t="s">
        <v>70</v>
      </c>
      <c r="D242">
        <v>46</v>
      </c>
      <c r="E242">
        <v>201</v>
      </c>
      <c r="F242">
        <v>6</v>
      </c>
      <c r="G242">
        <v>24</v>
      </c>
      <c r="H242">
        <v>23</v>
      </c>
      <c r="I242">
        <v>5</v>
      </c>
      <c r="J242" s="3">
        <v>7.5999999999999998E-2</v>
      </c>
      <c r="K242" s="3">
        <v>0.27300000000000002</v>
      </c>
      <c r="L242">
        <v>0.16300000000000001</v>
      </c>
      <c r="M242">
        <v>0.29899999999999999</v>
      </c>
      <c r="N242">
        <v>0.23499999999999999</v>
      </c>
      <c r="O242">
        <v>0.29399999999999998</v>
      </c>
      <c r="P242">
        <v>0.39800000000000002</v>
      </c>
      <c r="Q242">
        <v>0.30099999999999999</v>
      </c>
      <c r="R242">
        <v>99</v>
      </c>
      <c r="S242">
        <v>0.4</v>
      </c>
      <c r="T242">
        <v>0.1</v>
      </c>
      <c r="U242">
        <v>-2.2000000000000002</v>
      </c>
      <c r="V242">
        <v>0.5</v>
      </c>
    </row>
    <row r="243" spans="1:22" x14ac:dyDescent="0.45">
      <c r="A243">
        <v>242</v>
      </c>
      <c r="B243" t="s">
        <v>471</v>
      </c>
      <c r="C243" t="s">
        <v>178</v>
      </c>
      <c r="D243">
        <v>37</v>
      </c>
      <c r="E243">
        <v>160</v>
      </c>
      <c r="F243">
        <v>9</v>
      </c>
      <c r="G243">
        <v>18</v>
      </c>
      <c r="H243">
        <v>25</v>
      </c>
      <c r="I243">
        <v>0</v>
      </c>
      <c r="J243" s="3">
        <v>9.5000000000000001E-2</v>
      </c>
      <c r="K243" s="3">
        <v>0.30099999999999999</v>
      </c>
      <c r="L243">
        <v>0.23100000000000001</v>
      </c>
      <c r="M243">
        <v>0.28100000000000003</v>
      </c>
      <c r="N243">
        <v>0.23400000000000001</v>
      </c>
      <c r="O243">
        <v>0.31</v>
      </c>
      <c r="P243">
        <v>0.46500000000000002</v>
      </c>
      <c r="Q243">
        <v>0.33400000000000002</v>
      </c>
      <c r="R243">
        <v>119</v>
      </c>
      <c r="S243">
        <v>-0.3</v>
      </c>
      <c r="T243">
        <v>3.2</v>
      </c>
      <c r="U243">
        <v>-4</v>
      </c>
      <c r="V243">
        <v>0.5</v>
      </c>
    </row>
    <row r="244" spans="1:22" x14ac:dyDescent="0.45">
      <c r="A244">
        <v>243</v>
      </c>
      <c r="B244" t="s">
        <v>472</v>
      </c>
      <c r="C244" t="s">
        <v>89</v>
      </c>
      <c r="D244">
        <v>37</v>
      </c>
      <c r="E244">
        <v>158</v>
      </c>
      <c r="F244">
        <v>3</v>
      </c>
      <c r="G244">
        <v>19</v>
      </c>
      <c r="H244">
        <v>14</v>
      </c>
      <c r="I244">
        <v>7</v>
      </c>
      <c r="J244" s="3">
        <v>0.124</v>
      </c>
      <c r="K244" s="3">
        <v>0.26500000000000001</v>
      </c>
      <c r="L244">
        <v>0.114</v>
      </c>
      <c r="M244">
        <v>0.26200000000000001</v>
      </c>
      <c r="N244">
        <v>0.19800000000000001</v>
      </c>
      <c r="O244">
        <v>0.29799999999999999</v>
      </c>
      <c r="P244">
        <v>0.312</v>
      </c>
      <c r="Q244">
        <v>0.27600000000000002</v>
      </c>
      <c r="R244">
        <v>82</v>
      </c>
      <c r="S244">
        <v>0.7</v>
      </c>
      <c r="T244">
        <v>-2.7</v>
      </c>
      <c r="U244">
        <v>1.9</v>
      </c>
      <c r="V244">
        <v>0.5</v>
      </c>
    </row>
    <row r="245" spans="1:22" x14ac:dyDescent="0.45">
      <c r="A245">
        <v>244</v>
      </c>
      <c r="B245" t="s">
        <v>473</v>
      </c>
      <c r="C245" t="s">
        <v>178</v>
      </c>
      <c r="D245">
        <v>20</v>
      </c>
      <c r="E245">
        <v>86</v>
      </c>
      <c r="F245">
        <v>3</v>
      </c>
      <c r="G245">
        <v>11</v>
      </c>
      <c r="H245">
        <v>10</v>
      </c>
      <c r="I245">
        <v>2</v>
      </c>
      <c r="J245" s="3">
        <v>0.12</v>
      </c>
      <c r="K245" s="3">
        <v>0.25800000000000001</v>
      </c>
      <c r="L245">
        <v>0.185</v>
      </c>
      <c r="M245">
        <v>0.25700000000000001</v>
      </c>
      <c r="N245">
        <v>0.21299999999999999</v>
      </c>
      <c r="O245">
        <v>0.316</v>
      </c>
      <c r="P245">
        <v>0.39800000000000002</v>
      </c>
      <c r="Q245">
        <v>0.314</v>
      </c>
      <c r="R245">
        <v>105</v>
      </c>
      <c r="S245">
        <v>0</v>
      </c>
      <c r="T245">
        <v>0.5</v>
      </c>
      <c r="U245">
        <v>1</v>
      </c>
      <c r="V245">
        <v>0.5</v>
      </c>
    </row>
    <row r="246" spans="1:22" x14ac:dyDescent="0.45">
      <c r="A246">
        <v>245</v>
      </c>
      <c r="B246" t="s">
        <v>474</v>
      </c>
      <c r="C246" t="s">
        <v>98</v>
      </c>
      <c r="D246">
        <v>28</v>
      </c>
      <c r="E246">
        <v>120</v>
      </c>
      <c r="F246">
        <v>2</v>
      </c>
      <c r="G246">
        <v>15</v>
      </c>
      <c r="H246">
        <v>12</v>
      </c>
      <c r="I246">
        <v>3</v>
      </c>
      <c r="J246" s="3">
        <v>6.7000000000000004E-2</v>
      </c>
      <c r="K246" s="3">
        <v>0.25700000000000001</v>
      </c>
      <c r="L246">
        <v>0.127</v>
      </c>
      <c r="M246">
        <v>0.29499999999999998</v>
      </c>
      <c r="N246">
        <v>0.22800000000000001</v>
      </c>
      <c r="O246">
        <v>0.28399999999999997</v>
      </c>
      <c r="P246">
        <v>0.35399999999999998</v>
      </c>
      <c r="Q246">
        <v>0.28000000000000003</v>
      </c>
      <c r="R246">
        <v>81</v>
      </c>
      <c r="S246">
        <v>0.3</v>
      </c>
      <c r="T246">
        <v>-2.4</v>
      </c>
      <c r="U246">
        <v>2.8</v>
      </c>
      <c r="V246">
        <v>0.5</v>
      </c>
    </row>
    <row r="247" spans="1:22" x14ac:dyDescent="0.45">
      <c r="A247">
        <v>246</v>
      </c>
      <c r="B247" t="s">
        <v>475</v>
      </c>
      <c r="C247" t="s">
        <v>46</v>
      </c>
      <c r="D247">
        <v>19</v>
      </c>
      <c r="E247">
        <v>81</v>
      </c>
      <c r="F247">
        <v>4</v>
      </c>
      <c r="G247">
        <v>12</v>
      </c>
      <c r="H247">
        <v>12</v>
      </c>
      <c r="I247">
        <v>0</v>
      </c>
      <c r="J247" s="3">
        <v>0.14099999999999999</v>
      </c>
      <c r="K247" s="3">
        <v>0.26400000000000001</v>
      </c>
      <c r="L247">
        <v>0.22800000000000001</v>
      </c>
      <c r="M247">
        <v>0.24399999999999999</v>
      </c>
      <c r="N247">
        <v>0.216</v>
      </c>
      <c r="O247">
        <v>0.33400000000000002</v>
      </c>
      <c r="P247">
        <v>0.44400000000000001</v>
      </c>
      <c r="Q247">
        <v>0.33700000000000002</v>
      </c>
      <c r="R247">
        <v>121</v>
      </c>
      <c r="S247">
        <v>-0.2</v>
      </c>
      <c r="T247">
        <v>1.8</v>
      </c>
      <c r="U247">
        <v>-0.2</v>
      </c>
      <c r="V247">
        <v>0.4</v>
      </c>
    </row>
    <row r="248" spans="1:22" x14ac:dyDescent="0.45">
      <c r="A248">
        <v>247</v>
      </c>
      <c r="B248" t="s">
        <v>476</v>
      </c>
      <c r="C248" t="s">
        <v>73</v>
      </c>
      <c r="D248">
        <v>42</v>
      </c>
      <c r="E248">
        <v>184</v>
      </c>
      <c r="F248">
        <v>2</v>
      </c>
      <c r="G248">
        <v>22</v>
      </c>
      <c r="H248">
        <v>18</v>
      </c>
      <c r="I248">
        <v>10</v>
      </c>
      <c r="J248" s="3">
        <v>4.2999999999999997E-2</v>
      </c>
      <c r="K248" s="3">
        <v>0.21</v>
      </c>
      <c r="L248">
        <v>9.5000000000000001E-2</v>
      </c>
      <c r="M248">
        <v>0.29599999999999999</v>
      </c>
      <c r="N248">
        <v>0.23899999999999999</v>
      </c>
      <c r="O248">
        <v>0.28100000000000003</v>
      </c>
      <c r="P248">
        <v>0.33400000000000002</v>
      </c>
      <c r="Q248">
        <v>0.27100000000000002</v>
      </c>
      <c r="R248">
        <v>72</v>
      </c>
      <c r="S248">
        <v>0.9</v>
      </c>
      <c r="T248">
        <v>-5</v>
      </c>
      <c r="U248">
        <v>3</v>
      </c>
      <c r="V248">
        <v>0.4</v>
      </c>
    </row>
    <row r="249" spans="1:22" x14ac:dyDescent="0.45">
      <c r="A249">
        <v>248</v>
      </c>
      <c r="B249" t="s">
        <v>477</v>
      </c>
      <c r="C249" t="s">
        <v>56</v>
      </c>
      <c r="D249">
        <v>24</v>
      </c>
      <c r="E249">
        <v>105</v>
      </c>
      <c r="F249">
        <v>2</v>
      </c>
      <c r="G249">
        <v>14</v>
      </c>
      <c r="H249">
        <v>11</v>
      </c>
      <c r="I249">
        <v>3</v>
      </c>
      <c r="J249" s="3">
        <v>0.104</v>
      </c>
      <c r="K249" s="3">
        <v>0.27300000000000002</v>
      </c>
      <c r="L249">
        <v>0.125</v>
      </c>
      <c r="M249">
        <v>0.308</v>
      </c>
      <c r="N249">
        <v>0.23100000000000001</v>
      </c>
      <c r="O249">
        <v>0.316</v>
      </c>
      <c r="P249">
        <v>0.35599999999999998</v>
      </c>
      <c r="Q249">
        <v>0.3</v>
      </c>
      <c r="R249">
        <v>92</v>
      </c>
      <c r="S249">
        <v>0.1</v>
      </c>
      <c r="T249">
        <v>-0.8</v>
      </c>
      <c r="U249">
        <v>1.5</v>
      </c>
      <c r="V249">
        <v>0.4</v>
      </c>
    </row>
    <row r="250" spans="1:22" x14ac:dyDescent="0.45">
      <c r="A250">
        <v>249</v>
      </c>
      <c r="B250" t="s">
        <v>478</v>
      </c>
      <c r="C250" t="s">
        <v>170</v>
      </c>
      <c r="D250">
        <v>34</v>
      </c>
      <c r="E250">
        <v>148</v>
      </c>
      <c r="F250">
        <v>3</v>
      </c>
      <c r="G250">
        <v>15</v>
      </c>
      <c r="H250">
        <v>15</v>
      </c>
      <c r="I250">
        <v>3</v>
      </c>
      <c r="J250" s="3">
        <v>0.09</v>
      </c>
      <c r="K250" s="3">
        <v>0.25900000000000001</v>
      </c>
      <c r="L250">
        <v>0.121</v>
      </c>
      <c r="M250">
        <v>0.29499999999999998</v>
      </c>
      <c r="N250">
        <v>0.22700000000000001</v>
      </c>
      <c r="O250">
        <v>0.29799999999999999</v>
      </c>
      <c r="P250">
        <v>0.34799999999999998</v>
      </c>
      <c r="Q250">
        <v>0.28699999999999998</v>
      </c>
      <c r="R250">
        <v>86</v>
      </c>
      <c r="S250">
        <v>0.1</v>
      </c>
      <c r="T250">
        <v>-2.2000000000000002</v>
      </c>
      <c r="U250">
        <v>1.6</v>
      </c>
      <c r="V250">
        <v>0.4</v>
      </c>
    </row>
    <row r="251" spans="1:22" x14ac:dyDescent="0.45">
      <c r="A251">
        <v>250</v>
      </c>
      <c r="B251" t="s">
        <v>75</v>
      </c>
      <c r="C251" t="s">
        <v>73</v>
      </c>
      <c r="D251">
        <v>26</v>
      </c>
      <c r="E251">
        <v>112</v>
      </c>
      <c r="F251">
        <v>3</v>
      </c>
      <c r="G251">
        <v>15</v>
      </c>
      <c r="H251">
        <v>13</v>
      </c>
      <c r="I251">
        <v>1</v>
      </c>
      <c r="J251" s="3">
        <v>6.3E-2</v>
      </c>
      <c r="K251" s="3">
        <v>0.23300000000000001</v>
      </c>
      <c r="L251">
        <v>0.17</v>
      </c>
      <c r="M251">
        <v>0.31900000000000001</v>
      </c>
      <c r="N251">
        <v>0.26300000000000001</v>
      </c>
      <c r="O251">
        <v>0.318</v>
      </c>
      <c r="P251">
        <v>0.432</v>
      </c>
      <c r="Q251">
        <v>0.32500000000000001</v>
      </c>
      <c r="R251">
        <v>109</v>
      </c>
      <c r="S251">
        <v>-0.2</v>
      </c>
      <c r="T251">
        <v>1</v>
      </c>
      <c r="U251">
        <v>-0.7</v>
      </c>
      <c r="V251">
        <v>0.4</v>
      </c>
    </row>
    <row r="252" spans="1:22" x14ac:dyDescent="0.45">
      <c r="A252">
        <v>251</v>
      </c>
      <c r="B252" t="s">
        <v>479</v>
      </c>
      <c r="C252" t="s">
        <v>39</v>
      </c>
      <c r="D252">
        <v>26</v>
      </c>
      <c r="E252">
        <v>111</v>
      </c>
      <c r="F252">
        <v>3</v>
      </c>
      <c r="G252">
        <v>13</v>
      </c>
      <c r="H252">
        <v>13</v>
      </c>
      <c r="I252">
        <v>1</v>
      </c>
      <c r="J252" s="3">
        <v>6.6000000000000003E-2</v>
      </c>
      <c r="K252" s="3">
        <v>0.188</v>
      </c>
      <c r="L252">
        <v>0.14699999999999999</v>
      </c>
      <c r="M252">
        <v>0.308</v>
      </c>
      <c r="N252">
        <v>0.26500000000000001</v>
      </c>
      <c r="O252">
        <v>0.318</v>
      </c>
      <c r="P252">
        <v>0.41199999999999998</v>
      </c>
      <c r="Q252">
        <v>0.318</v>
      </c>
      <c r="R252">
        <v>106</v>
      </c>
      <c r="S252">
        <v>-0.2</v>
      </c>
      <c r="T252">
        <v>0.5</v>
      </c>
      <c r="U252">
        <v>0</v>
      </c>
      <c r="V252">
        <v>0.4</v>
      </c>
    </row>
    <row r="253" spans="1:22" x14ac:dyDescent="0.45">
      <c r="A253">
        <v>252</v>
      </c>
      <c r="B253" t="s">
        <v>480</v>
      </c>
      <c r="C253" t="s">
        <v>14</v>
      </c>
      <c r="D253">
        <v>26</v>
      </c>
      <c r="E253">
        <v>104</v>
      </c>
      <c r="F253">
        <v>3</v>
      </c>
      <c r="G253">
        <v>12</v>
      </c>
      <c r="H253">
        <v>14</v>
      </c>
      <c r="I253">
        <v>0</v>
      </c>
      <c r="J253" s="3">
        <v>6.3E-2</v>
      </c>
      <c r="K253" s="3">
        <v>0.16300000000000001</v>
      </c>
      <c r="L253">
        <v>0.14499999999999999</v>
      </c>
      <c r="M253">
        <v>0.27500000000000002</v>
      </c>
      <c r="N253">
        <v>0.25</v>
      </c>
      <c r="O253">
        <v>0.30199999999999999</v>
      </c>
      <c r="P253">
        <v>0.39500000000000002</v>
      </c>
      <c r="Q253">
        <v>0.30399999999999999</v>
      </c>
      <c r="R253">
        <v>101</v>
      </c>
      <c r="S253">
        <v>-0.2</v>
      </c>
      <c r="T253">
        <v>-0.1</v>
      </c>
      <c r="U253">
        <v>0.7</v>
      </c>
      <c r="V253">
        <v>0.4</v>
      </c>
    </row>
    <row r="254" spans="1:22" x14ac:dyDescent="0.45">
      <c r="A254">
        <v>253</v>
      </c>
      <c r="B254" t="s">
        <v>481</v>
      </c>
      <c r="C254" t="s">
        <v>170</v>
      </c>
      <c r="D254">
        <v>31</v>
      </c>
      <c r="E254">
        <v>135</v>
      </c>
      <c r="F254">
        <v>2</v>
      </c>
      <c r="G254">
        <v>18</v>
      </c>
      <c r="H254">
        <v>15</v>
      </c>
      <c r="I254">
        <v>4</v>
      </c>
      <c r="J254" s="3">
        <v>6.9000000000000006E-2</v>
      </c>
      <c r="K254" s="3">
        <v>0.14000000000000001</v>
      </c>
      <c r="L254">
        <v>0.105</v>
      </c>
      <c r="M254">
        <v>0.27100000000000002</v>
      </c>
      <c r="N254">
        <v>0.24199999999999999</v>
      </c>
      <c r="O254">
        <v>0.32400000000000001</v>
      </c>
      <c r="P254">
        <v>0.34799999999999998</v>
      </c>
      <c r="Q254">
        <v>0.30099999999999999</v>
      </c>
      <c r="R254">
        <v>96</v>
      </c>
      <c r="S254">
        <v>0</v>
      </c>
      <c r="T254">
        <v>-0.6</v>
      </c>
      <c r="U254">
        <v>0.3</v>
      </c>
      <c r="V254">
        <v>0.4</v>
      </c>
    </row>
    <row r="255" spans="1:22" x14ac:dyDescent="0.45">
      <c r="A255">
        <v>254</v>
      </c>
      <c r="B255" t="s">
        <v>482</v>
      </c>
      <c r="C255" t="s">
        <v>59</v>
      </c>
      <c r="D255">
        <v>31</v>
      </c>
      <c r="E255">
        <v>132</v>
      </c>
      <c r="F255">
        <v>3</v>
      </c>
      <c r="G255">
        <v>15</v>
      </c>
      <c r="H255">
        <v>14</v>
      </c>
      <c r="I255">
        <v>1</v>
      </c>
      <c r="J255" s="3">
        <v>7.1999999999999995E-2</v>
      </c>
      <c r="K255" s="3">
        <v>0.186</v>
      </c>
      <c r="L255">
        <v>0.13</v>
      </c>
      <c r="M255">
        <v>0.28899999999999998</v>
      </c>
      <c r="N255">
        <v>0.247</v>
      </c>
      <c r="O255">
        <v>0.30199999999999999</v>
      </c>
      <c r="P255">
        <v>0.378</v>
      </c>
      <c r="Q255">
        <v>0.29799999999999999</v>
      </c>
      <c r="R255">
        <v>93</v>
      </c>
      <c r="S255">
        <v>-0.3</v>
      </c>
      <c r="T255">
        <v>-1.3</v>
      </c>
      <c r="U255">
        <v>1.1000000000000001</v>
      </c>
      <c r="V255">
        <v>0.4</v>
      </c>
    </row>
    <row r="256" spans="1:22" x14ac:dyDescent="0.45">
      <c r="A256">
        <v>255</v>
      </c>
      <c r="B256" t="s">
        <v>483</v>
      </c>
      <c r="C256" t="s">
        <v>82</v>
      </c>
      <c r="D256">
        <v>34</v>
      </c>
      <c r="E256">
        <v>143</v>
      </c>
      <c r="F256">
        <v>6</v>
      </c>
      <c r="G256">
        <v>16</v>
      </c>
      <c r="H256">
        <v>17</v>
      </c>
      <c r="I256">
        <v>0</v>
      </c>
      <c r="J256" s="3">
        <v>0.123</v>
      </c>
      <c r="K256" s="3">
        <v>0.28499999999999998</v>
      </c>
      <c r="L256">
        <v>0.182</v>
      </c>
      <c r="M256">
        <v>0.25900000000000001</v>
      </c>
      <c r="N256">
        <v>0.20899999999999999</v>
      </c>
      <c r="O256">
        <v>0.314</v>
      </c>
      <c r="P256">
        <v>0.39</v>
      </c>
      <c r="Q256">
        <v>0.311</v>
      </c>
      <c r="R256">
        <v>105</v>
      </c>
      <c r="S256">
        <v>-0.2</v>
      </c>
      <c r="T256">
        <v>0.7</v>
      </c>
      <c r="U256">
        <v>-1.2</v>
      </c>
      <c r="V256">
        <v>0.4</v>
      </c>
    </row>
    <row r="257" spans="1:22" x14ac:dyDescent="0.45">
      <c r="A257">
        <v>256</v>
      </c>
      <c r="B257" t="s">
        <v>484</v>
      </c>
      <c r="C257" t="s">
        <v>76</v>
      </c>
      <c r="D257">
        <v>27</v>
      </c>
      <c r="E257">
        <v>105</v>
      </c>
      <c r="F257">
        <v>3</v>
      </c>
      <c r="G257">
        <v>12</v>
      </c>
      <c r="H257">
        <v>13</v>
      </c>
      <c r="I257">
        <v>0</v>
      </c>
      <c r="J257" s="3">
        <v>7.6999999999999999E-2</v>
      </c>
      <c r="K257" s="3">
        <v>0.29299999999999998</v>
      </c>
      <c r="L257">
        <v>0.13700000000000001</v>
      </c>
      <c r="M257">
        <v>0.31</v>
      </c>
      <c r="N257">
        <v>0.23300000000000001</v>
      </c>
      <c r="O257">
        <v>0.30499999999999999</v>
      </c>
      <c r="P257">
        <v>0.37</v>
      </c>
      <c r="Q257">
        <v>0.29899999999999999</v>
      </c>
      <c r="R257">
        <v>91</v>
      </c>
      <c r="S257">
        <v>-0.2</v>
      </c>
      <c r="T257">
        <v>-1.3</v>
      </c>
      <c r="U257">
        <v>1.8</v>
      </c>
      <c r="V257">
        <v>0.4</v>
      </c>
    </row>
    <row r="258" spans="1:22" x14ac:dyDescent="0.45">
      <c r="A258">
        <v>257</v>
      </c>
      <c r="B258" t="s">
        <v>485</v>
      </c>
      <c r="C258" t="s">
        <v>309</v>
      </c>
      <c r="D258">
        <v>19</v>
      </c>
      <c r="E258">
        <v>76</v>
      </c>
      <c r="F258">
        <v>1</v>
      </c>
      <c r="G258">
        <v>7</v>
      </c>
      <c r="H258">
        <v>8</v>
      </c>
      <c r="I258">
        <v>0</v>
      </c>
      <c r="J258" s="3">
        <v>9.7000000000000003E-2</v>
      </c>
      <c r="K258" s="3">
        <v>0.219</v>
      </c>
      <c r="L258">
        <v>0.13</v>
      </c>
      <c r="M258">
        <v>0.313</v>
      </c>
      <c r="N258">
        <v>0.252</v>
      </c>
      <c r="O258">
        <v>0.33500000000000002</v>
      </c>
      <c r="P258">
        <v>0.38200000000000001</v>
      </c>
      <c r="Q258">
        <v>0.317</v>
      </c>
      <c r="R258">
        <v>90</v>
      </c>
      <c r="S258">
        <v>-0.2</v>
      </c>
      <c r="T258">
        <v>-1.1000000000000001</v>
      </c>
      <c r="U258">
        <v>2.6</v>
      </c>
      <c r="V258">
        <v>0.4</v>
      </c>
    </row>
    <row r="259" spans="1:22" x14ac:dyDescent="0.45">
      <c r="A259">
        <v>258</v>
      </c>
      <c r="B259" t="s">
        <v>486</v>
      </c>
      <c r="C259" t="s">
        <v>28</v>
      </c>
      <c r="D259">
        <v>31</v>
      </c>
      <c r="E259">
        <v>133</v>
      </c>
      <c r="F259">
        <v>2</v>
      </c>
      <c r="G259">
        <v>17</v>
      </c>
      <c r="H259">
        <v>15</v>
      </c>
      <c r="I259">
        <v>2</v>
      </c>
      <c r="J259" s="3">
        <v>7.2999999999999995E-2</v>
      </c>
      <c r="K259" s="3">
        <v>0.16500000000000001</v>
      </c>
      <c r="L259">
        <v>0.122</v>
      </c>
      <c r="M259">
        <v>0.313</v>
      </c>
      <c r="N259">
        <v>0.27</v>
      </c>
      <c r="O259">
        <v>0.33700000000000002</v>
      </c>
      <c r="P259">
        <v>0.39200000000000002</v>
      </c>
      <c r="Q259">
        <v>0.32100000000000001</v>
      </c>
      <c r="R259">
        <v>102</v>
      </c>
      <c r="S259">
        <v>0</v>
      </c>
      <c r="T259">
        <v>0.3</v>
      </c>
      <c r="U259">
        <v>-0.6</v>
      </c>
      <c r="V259">
        <v>0.4</v>
      </c>
    </row>
    <row r="260" spans="1:22" x14ac:dyDescent="0.45">
      <c r="A260">
        <v>259</v>
      </c>
      <c r="B260" t="s">
        <v>487</v>
      </c>
      <c r="C260" t="s">
        <v>7</v>
      </c>
      <c r="D260">
        <v>37</v>
      </c>
      <c r="E260">
        <v>158</v>
      </c>
      <c r="F260">
        <v>1</v>
      </c>
      <c r="G260">
        <v>20</v>
      </c>
      <c r="H260">
        <v>15</v>
      </c>
      <c r="I260">
        <v>5</v>
      </c>
      <c r="J260" s="3">
        <v>5.2999999999999999E-2</v>
      </c>
      <c r="K260" s="3">
        <v>0.16600000000000001</v>
      </c>
      <c r="L260">
        <v>8.8999999999999996E-2</v>
      </c>
      <c r="M260">
        <v>0.30599999999999999</v>
      </c>
      <c r="N260">
        <v>0.25900000000000001</v>
      </c>
      <c r="O260">
        <v>0.30399999999999999</v>
      </c>
      <c r="P260">
        <v>0.34799999999999998</v>
      </c>
      <c r="Q260">
        <v>0.28699999999999998</v>
      </c>
      <c r="R260">
        <v>83</v>
      </c>
      <c r="S260">
        <v>0.1</v>
      </c>
      <c r="T260">
        <v>-2.9</v>
      </c>
      <c r="U260">
        <v>1.5</v>
      </c>
      <c r="V260">
        <v>0.4</v>
      </c>
    </row>
    <row r="261" spans="1:22" x14ac:dyDescent="0.45">
      <c r="A261">
        <v>260</v>
      </c>
      <c r="B261" t="s">
        <v>488</v>
      </c>
      <c r="C261" t="s">
        <v>46</v>
      </c>
      <c r="D261">
        <v>19</v>
      </c>
      <c r="E261">
        <v>84</v>
      </c>
      <c r="F261">
        <v>1</v>
      </c>
      <c r="G261">
        <v>9</v>
      </c>
      <c r="H261">
        <v>9</v>
      </c>
      <c r="I261">
        <v>2</v>
      </c>
      <c r="J261" s="3">
        <v>0.06</v>
      </c>
      <c r="K261" s="3">
        <v>0.11899999999999999</v>
      </c>
      <c r="L261">
        <v>0.112</v>
      </c>
      <c r="M261">
        <v>0.27800000000000002</v>
      </c>
      <c r="N261">
        <v>0.255</v>
      </c>
      <c r="O261">
        <v>0.30499999999999999</v>
      </c>
      <c r="P261">
        <v>0.36699999999999999</v>
      </c>
      <c r="Q261">
        <v>0.29499999999999998</v>
      </c>
      <c r="R261">
        <v>92</v>
      </c>
      <c r="S261">
        <v>0</v>
      </c>
      <c r="T261">
        <v>-0.8</v>
      </c>
      <c r="U261">
        <v>1.8</v>
      </c>
      <c r="V261">
        <v>0.4</v>
      </c>
    </row>
    <row r="262" spans="1:22" x14ac:dyDescent="0.45">
      <c r="A262">
        <v>261</v>
      </c>
      <c r="B262" t="s">
        <v>489</v>
      </c>
      <c r="C262" t="s">
        <v>104</v>
      </c>
      <c r="D262">
        <v>43</v>
      </c>
      <c r="E262">
        <v>185</v>
      </c>
      <c r="F262">
        <v>7</v>
      </c>
      <c r="G262">
        <v>21</v>
      </c>
      <c r="H262">
        <v>24</v>
      </c>
      <c r="I262">
        <v>1</v>
      </c>
      <c r="J262" s="3">
        <v>6.7000000000000004E-2</v>
      </c>
      <c r="K262" s="3">
        <v>0.22</v>
      </c>
      <c r="L262">
        <v>0.189</v>
      </c>
      <c r="M262">
        <v>0.31</v>
      </c>
      <c r="N262">
        <v>0.26600000000000001</v>
      </c>
      <c r="O262">
        <v>0.31900000000000001</v>
      </c>
      <c r="P262">
        <v>0.45600000000000002</v>
      </c>
      <c r="Q262">
        <v>0.33500000000000002</v>
      </c>
      <c r="R262">
        <v>116</v>
      </c>
      <c r="S262">
        <v>-0.3</v>
      </c>
      <c r="T262">
        <v>3.2</v>
      </c>
      <c r="U262">
        <v>-5.6</v>
      </c>
      <c r="V262">
        <v>0.4</v>
      </c>
    </row>
    <row r="263" spans="1:22" x14ac:dyDescent="0.45">
      <c r="A263">
        <v>262</v>
      </c>
      <c r="B263" t="s">
        <v>490</v>
      </c>
      <c r="D263">
        <v>23</v>
      </c>
      <c r="E263">
        <v>98</v>
      </c>
      <c r="F263">
        <v>4</v>
      </c>
      <c r="G263">
        <v>13</v>
      </c>
      <c r="H263">
        <v>13</v>
      </c>
      <c r="I263">
        <v>3</v>
      </c>
      <c r="J263" s="3">
        <v>4.7E-2</v>
      </c>
      <c r="K263" s="3">
        <v>0.20799999999999999</v>
      </c>
      <c r="L263">
        <v>0.183</v>
      </c>
      <c r="M263">
        <v>0.28799999999999998</v>
      </c>
      <c r="N263">
        <v>0.254</v>
      </c>
      <c r="O263">
        <v>0.30299999999999999</v>
      </c>
      <c r="P263">
        <v>0.438</v>
      </c>
      <c r="Q263">
        <v>0.32</v>
      </c>
      <c r="R263">
        <v>106</v>
      </c>
      <c r="S263">
        <v>0.1</v>
      </c>
      <c r="T263">
        <v>0.7</v>
      </c>
      <c r="U263">
        <v>-0.1</v>
      </c>
      <c r="V263">
        <v>0.4</v>
      </c>
    </row>
    <row r="264" spans="1:22" x14ac:dyDescent="0.45">
      <c r="A264">
        <v>263</v>
      </c>
      <c r="B264" t="s">
        <v>491</v>
      </c>
      <c r="C264" t="s">
        <v>7</v>
      </c>
      <c r="D264">
        <v>30</v>
      </c>
      <c r="E264">
        <v>117</v>
      </c>
      <c r="F264">
        <v>2</v>
      </c>
      <c r="G264">
        <v>11</v>
      </c>
      <c r="H264">
        <v>11</v>
      </c>
      <c r="I264">
        <v>1</v>
      </c>
      <c r="J264" s="3">
        <v>5.5E-2</v>
      </c>
      <c r="K264" s="3">
        <v>0.16200000000000001</v>
      </c>
      <c r="L264">
        <v>0.112</v>
      </c>
      <c r="M264">
        <v>0.25700000000000001</v>
      </c>
      <c r="N264">
        <v>0.22900000000000001</v>
      </c>
      <c r="O264">
        <v>0.28499999999999998</v>
      </c>
      <c r="P264">
        <v>0.34100000000000003</v>
      </c>
      <c r="Q264">
        <v>0.27800000000000002</v>
      </c>
      <c r="R264">
        <v>77</v>
      </c>
      <c r="S264">
        <v>-0.3</v>
      </c>
      <c r="T264">
        <v>-3.4</v>
      </c>
      <c r="U264">
        <v>3.1</v>
      </c>
      <c r="V264">
        <v>0.4</v>
      </c>
    </row>
    <row r="265" spans="1:22" x14ac:dyDescent="0.45">
      <c r="A265">
        <v>264</v>
      </c>
      <c r="B265" t="s">
        <v>492</v>
      </c>
      <c r="C265" t="s">
        <v>31</v>
      </c>
      <c r="D265">
        <v>33</v>
      </c>
      <c r="E265">
        <v>131</v>
      </c>
      <c r="F265">
        <v>3</v>
      </c>
      <c r="G265">
        <v>11</v>
      </c>
      <c r="H265">
        <v>14</v>
      </c>
      <c r="I265">
        <v>0</v>
      </c>
      <c r="J265" s="3">
        <v>8.6999999999999994E-2</v>
      </c>
      <c r="K265" s="3">
        <v>0.246</v>
      </c>
      <c r="L265">
        <v>0.11899999999999999</v>
      </c>
      <c r="M265">
        <v>0.27700000000000002</v>
      </c>
      <c r="N265">
        <v>0.22</v>
      </c>
      <c r="O265">
        <v>0.308</v>
      </c>
      <c r="P265">
        <v>0.33900000000000002</v>
      </c>
      <c r="Q265">
        <v>0.29099999999999998</v>
      </c>
      <c r="R265">
        <v>87</v>
      </c>
      <c r="S265">
        <v>-0.3</v>
      </c>
      <c r="T265">
        <v>-2.2000000000000002</v>
      </c>
      <c r="U265">
        <v>1.5</v>
      </c>
      <c r="V265">
        <v>0.4</v>
      </c>
    </row>
    <row r="266" spans="1:22" x14ac:dyDescent="0.45">
      <c r="A266">
        <v>265</v>
      </c>
      <c r="B266" t="s">
        <v>493</v>
      </c>
      <c r="C266" t="s">
        <v>31</v>
      </c>
      <c r="D266">
        <v>29</v>
      </c>
      <c r="E266">
        <v>126</v>
      </c>
      <c r="F266">
        <v>7</v>
      </c>
      <c r="G266">
        <v>16</v>
      </c>
      <c r="H266">
        <v>19</v>
      </c>
      <c r="I266">
        <v>2</v>
      </c>
      <c r="J266" s="3">
        <v>9.5000000000000001E-2</v>
      </c>
      <c r="K266" s="3">
        <v>0.35699999999999998</v>
      </c>
      <c r="L266">
        <v>0.23499999999999999</v>
      </c>
      <c r="M266">
        <v>0.27300000000000002</v>
      </c>
      <c r="N266">
        <v>0.21</v>
      </c>
      <c r="O266">
        <v>0.29599999999999999</v>
      </c>
      <c r="P266">
        <v>0.44500000000000001</v>
      </c>
      <c r="Q266">
        <v>0.32</v>
      </c>
      <c r="R266">
        <v>108</v>
      </c>
      <c r="S266">
        <v>0.1</v>
      </c>
      <c r="T266">
        <v>1.2</v>
      </c>
      <c r="U266">
        <v>-1.8</v>
      </c>
      <c r="V266">
        <v>0.4</v>
      </c>
    </row>
    <row r="267" spans="1:22" x14ac:dyDescent="0.45">
      <c r="A267">
        <v>266</v>
      </c>
      <c r="B267" t="s">
        <v>494</v>
      </c>
      <c r="C267" t="s">
        <v>59</v>
      </c>
      <c r="D267">
        <v>37</v>
      </c>
      <c r="E267">
        <v>161</v>
      </c>
      <c r="F267">
        <v>6</v>
      </c>
      <c r="G267">
        <v>19</v>
      </c>
      <c r="H267">
        <v>21</v>
      </c>
      <c r="I267">
        <v>1</v>
      </c>
      <c r="J267" s="3">
        <v>0.105</v>
      </c>
      <c r="K267" s="3">
        <v>0.29099999999999998</v>
      </c>
      <c r="L267">
        <v>0.16900000000000001</v>
      </c>
      <c r="M267">
        <v>0.30199999999999999</v>
      </c>
      <c r="N267">
        <v>0.23200000000000001</v>
      </c>
      <c r="O267">
        <v>0.32</v>
      </c>
      <c r="P267">
        <v>0.40100000000000002</v>
      </c>
      <c r="Q267">
        <v>0.316</v>
      </c>
      <c r="R267">
        <v>106</v>
      </c>
      <c r="S267">
        <v>-0.2</v>
      </c>
      <c r="T267">
        <v>0.9</v>
      </c>
      <c r="U267">
        <v>-2.5</v>
      </c>
      <c r="V267">
        <v>0.4</v>
      </c>
    </row>
    <row r="268" spans="1:22" x14ac:dyDescent="0.45">
      <c r="A268">
        <v>267</v>
      </c>
      <c r="B268" t="s">
        <v>495</v>
      </c>
      <c r="C268" t="s">
        <v>31</v>
      </c>
      <c r="D268">
        <v>24</v>
      </c>
      <c r="E268">
        <v>103</v>
      </c>
      <c r="F268">
        <v>2</v>
      </c>
      <c r="G268">
        <v>15</v>
      </c>
      <c r="H268">
        <v>10</v>
      </c>
      <c r="I268">
        <v>2</v>
      </c>
      <c r="J268" s="3">
        <v>0.125</v>
      </c>
      <c r="K268" s="3">
        <v>0.22</v>
      </c>
      <c r="L268">
        <v>0.11899999999999999</v>
      </c>
      <c r="M268">
        <v>0.29599999999999999</v>
      </c>
      <c r="N268">
        <v>0.23799999999999999</v>
      </c>
      <c r="O268">
        <v>0.33900000000000002</v>
      </c>
      <c r="P268">
        <v>0.35699999999999998</v>
      </c>
      <c r="Q268">
        <v>0.312</v>
      </c>
      <c r="R268">
        <v>102</v>
      </c>
      <c r="S268">
        <v>0.1</v>
      </c>
      <c r="T268">
        <v>0.3</v>
      </c>
      <c r="U268">
        <v>-0.2</v>
      </c>
      <c r="V268">
        <v>0.4</v>
      </c>
    </row>
    <row r="269" spans="1:22" x14ac:dyDescent="0.45">
      <c r="A269">
        <v>268</v>
      </c>
      <c r="B269" t="s">
        <v>496</v>
      </c>
      <c r="C269" t="s">
        <v>21</v>
      </c>
      <c r="D269">
        <v>21</v>
      </c>
      <c r="E269">
        <v>92</v>
      </c>
      <c r="F269">
        <v>2</v>
      </c>
      <c r="G269">
        <v>13</v>
      </c>
      <c r="H269">
        <v>10</v>
      </c>
      <c r="I269">
        <v>2</v>
      </c>
      <c r="J269" s="3">
        <v>0.11</v>
      </c>
      <c r="K269" s="3">
        <v>0.24099999999999999</v>
      </c>
      <c r="L269">
        <v>0.121</v>
      </c>
      <c r="M269">
        <v>0.318</v>
      </c>
      <c r="N269">
        <v>0.246</v>
      </c>
      <c r="O269">
        <v>0.33</v>
      </c>
      <c r="P269">
        <v>0.36699999999999999</v>
      </c>
      <c r="Q269">
        <v>0.309</v>
      </c>
      <c r="R269">
        <v>102</v>
      </c>
      <c r="S269">
        <v>-0.2</v>
      </c>
      <c r="T269">
        <v>0</v>
      </c>
      <c r="U269">
        <v>0.5</v>
      </c>
      <c r="V269">
        <v>0.4</v>
      </c>
    </row>
    <row r="270" spans="1:22" x14ac:dyDescent="0.45">
      <c r="A270">
        <v>269</v>
      </c>
      <c r="B270" t="s">
        <v>497</v>
      </c>
      <c r="C270" t="s">
        <v>170</v>
      </c>
      <c r="D270">
        <v>36</v>
      </c>
      <c r="E270">
        <v>156</v>
      </c>
      <c r="F270">
        <v>3</v>
      </c>
      <c r="G270">
        <v>17</v>
      </c>
      <c r="H270">
        <v>16</v>
      </c>
      <c r="I270">
        <v>3</v>
      </c>
      <c r="J270" s="3">
        <v>5.8999999999999997E-2</v>
      </c>
      <c r="K270" s="3">
        <v>0.13300000000000001</v>
      </c>
      <c r="L270">
        <v>0.121</v>
      </c>
      <c r="M270">
        <v>0.28399999999999997</v>
      </c>
      <c r="N270">
        <v>0.26</v>
      </c>
      <c r="O270">
        <v>0.311</v>
      </c>
      <c r="P270">
        <v>0.38</v>
      </c>
      <c r="Q270">
        <v>0.30199999999999999</v>
      </c>
      <c r="R270">
        <v>97</v>
      </c>
      <c r="S270">
        <v>0</v>
      </c>
      <c r="T270">
        <v>-0.6</v>
      </c>
      <c r="U270">
        <v>-0.9</v>
      </c>
      <c r="V270">
        <v>0.4</v>
      </c>
    </row>
    <row r="271" spans="1:22" x14ac:dyDescent="0.45">
      <c r="A271">
        <v>270</v>
      </c>
      <c r="B271" t="s">
        <v>498</v>
      </c>
      <c r="C271" t="s">
        <v>7</v>
      </c>
      <c r="D271">
        <v>35</v>
      </c>
      <c r="E271">
        <v>153</v>
      </c>
      <c r="F271">
        <v>2</v>
      </c>
      <c r="G271">
        <v>20</v>
      </c>
      <c r="H271">
        <v>13</v>
      </c>
      <c r="I271">
        <v>6</v>
      </c>
      <c r="J271" s="3">
        <v>8.1000000000000003E-2</v>
      </c>
      <c r="K271" s="3">
        <v>0.19</v>
      </c>
      <c r="L271">
        <v>0.115</v>
      </c>
      <c r="M271">
        <v>0.29599999999999999</v>
      </c>
      <c r="N271">
        <v>0.245</v>
      </c>
      <c r="O271">
        <v>0.314</v>
      </c>
      <c r="P271">
        <v>0.36</v>
      </c>
      <c r="Q271">
        <v>0.29799999999999999</v>
      </c>
      <c r="R271">
        <v>91</v>
      </c>
      <c r="S271">
        <v>-0.5</v>
      </c>
      <c r="T271">
        <v>-2.1</v>
      </c>
      <c r="U271">
        <v>0.5</v>
      </c>
      <c r="V271">
        <v>0.4</v>
      </c>
    </row>
    <row r="272" spans="1:22" x14ac:dyDescent="0.45">
      <c r="A272">
        <v>271</v>
      </c>
      <c r="B272" t="s">
        <v>499</v>
      </c>
      <c r="C272" t="s">
        <v>82</v>
      </c>
      <c r="D272">
        <v>34</v>
      </c>
      <c r="E272">
        <v>148</v>
      </c>
      <c r="F272">
        <v>6</v>
      </c>
      <c r="G272">
        <v>19</v>
      </c>
      <c r="H272">
        <v>18</v>
      </c>
      <c r="I272">
        <v>4</v>
      </c>
      <c r="J272" s="3">
        <v>5.5E-2</v>
      </c>
      <c r="K272" s="3">
        <v>0.31</v>
      </c>
      <c r="L272">
        <v>0.17899999999999999</v>
      </c>
      <c r="M272">
        <v>0.30599999999999999</v>
      </c>
      <c r="N272">
        <v>0.23100000000000001</v>
      </c>
      <c r="O272">
        <v>0.30599999999999999</v>
      </c>
      <c r="P272">
        <v>0.41</v>
      </c>
      <c r="Q272">
        <v>0.315</v>
      </c>
      <c r="R272">
        <v>108</v>
      </c>
      <c r="S272">
        <v>0.2</v>
      </c>
      <c r="T272">
        <v>1.5</v>
      </c>
      <c r="U272">
        <v>-2.8</v>
      </c>
      <c r="V272">
        <v>0.4</v>
      </c>
    </row>
    <row r="273" spans="1:22" x14ac:dyDescent="0.45">
      <c r="A273">
        <v>272</v>
      </c>
      <c r="B273" t="s">
        <v>500</v>
      </c>
      <c r="C273" t="s">
        <v>191</v>
      </c>
      <c r="D273">
        <v>21</v>
      </c>
      <c r="E273">
        <v>84</v>
      </c>
      <c r="F273">
        <v>2</v>
      </c>
      <c r="G273">
        <v>8</v>
      </c>
      <c r="H273">
        <v>10</v>
      </c>
      <c r="I273">
        <v>0</v>
      </c>
      <c r="J273" s="3">
        <v>7.9000000000000001E-2</v>
      </c>
      <c r="K273" s="3">
        <v>0.191</v>
      </c>
      <c r="L273">
        <v>0.128</v>
      </c>
      <c r="M273">
        <v>0.27</v>
      </c>
      <c r="N273">
        <v>0.23699999999999999</v>
      </c>
      <c r="O273">
        <v>0.308</v>
      </c>
      <c r="P273">
        <v>0.36499999999999999</v>
      </c>
      <c r="Q273">
        <v>0.29599999999999999</v>
      </c>
      <c r="R273">
        <v>91</v>
      </c>
      <c r="S273">
        <v>-0.2</v>
      </c>
      <c r="T273">
        <v>-1</v>
      </c>
      <c r="U273">
        <v>1.7</v>
      </c>
      <c r="V273">
        <v>0.4</v>
      </c>
    </row>
    <row r="274" spans="1:22" x14ac:dyDescent="0.45">
      <c r="A274">
        <v>273</v>
      </c>
      <c r="B274" t="s">
        <v>501</v>
      </c>
      <c r="C274" t="s">
        <v>70</v>
      </c>
      <c r="D274">
        <v>35</v>
      </c>
      <c r="E274">
        <v>152</v>
      </c>
      <c r="F274">
        <v>4</v>
      </c>
      <c r="G274">
        <v>17</v>
      </c>
      <c r="H274">
        <v>17</v>
      </c>
      <c r="I274">
        <v>2</v>
      </c>
      <c r="J274" s="3">
        <v>5.5E-2</v>
      </c>
      <c r="K274" s="3">
        <v>0.14199999999999999</v>
      </c>
      <c r="L274">
        <v>0.13300000000000001</v>
      </c>
      <c r="M274">
        <v>0.29599999999999999</v>
      </c>
      <c r="N274">
        <v>0.27100000000000002</v>
      </c>
      <c r="O274">
        <v>0.311</v>
      </c>
      <c r="P274">
        <v>0.40300000000000002</v>
      </c>
      <c r="Q274">
        <v>0.31</v>
      </c>
      <c r="R274">
        <v>105</v>
      </c>
      <c r="S274">
        <v>-0.2</v>
      </c>
      <c r="T274">
        <v>0.7</v>
      </c>
      <c r="U274">
        <v>-2.2000000000000002</v>
      </c>
      <c r="V274">
        <v>0.4</v>
      </c>
    </row>
    <row r="275" spans="1:22" x14ac:dyDescent="0.45">
      <c r="A275">
        <v>274</v>
      </c>
      <c r="B275" t="s">
        <v>502</v>
      </c>
      <c r="C275" t="s">
        <v>207</v>
      </c>
      <c r="D275">
        <v>44</v>
      </c>
      <c r="E275">
        <v>191</v>
      </c>
      <c r="F275">
        <v>7</v>
      </c>
      <c r="G275">
        <v>20</v>
      </c>
      <c r="H275">
        <v>25</v>
      </c>
      <c r="I275">
        <v>0</v>
      </c>
      <c r="J275" s="3">
        <v>6.8000000000000005E-2</v>
      </c>
      <c r="K275" s="3">
        <v>0.19800000000000001</v>
      </c>
      <c r="L275">
        <v>0.17499999999999999</v>
      </c>
      <c r="M275">
        <v>0.28599999999999998</v>
      </c>
      <c r="N275">
        <v>0.254</v>
      </c>
      <c r="O275">
        <v>0.314</v>
      </c>
      <c r="P275">
        <v>0.42899999999999999</v>
      </c>
      <c r="Q275">
        <v>0.32300000000000001</v>
      </c>
      <c r="R275">
        <v>108</v>
      </c>
      <c r="S275">
        <v>-0.4</v>
      </c>
      <c r="T275">
        <v>1.5</v>
      </c>
      <c r="U275">
        <v>-4.3</v>
      </c>
      <c r="V275">
        <v>0.4</v>
      </c>
    </row>
    <row r="276" spans="1:22" x14ac:dyDescent="0.45">
      <c r="A276">
        <v>275</v>
      </c>
      <c r="B276" t="s">
        <v>503</v>
      </c>
      <c r="C276" t="s">
        <v>10</v>
      </c>
      <c r="D276">
        <v>24</v>
      </c>
      <c r="E276">
        <v>102</v>
      </c>
      <c r="F276">
        <v>3</v>
      </c>
      <c r="G276">
        <v>14</v>
      </c>
      <c r="H276">
        <v>13</v>
      </c>
      <c r="I276">
        <v>2</v>
      </c>
      <c r="J276" s="3">
        <v>5.1999999999999998E-2</v>
      </c>
      <c r="K276" s="3">
        <v>0.23100000000000001</v>
      </c>
      <c r="L276">
        <v>0.18099999999999999</v>
      </c>
      <c r="M276">
        <v>0.27100000000000002</v>
      </c>
      <c r="N276">
        <v>0.23200000000000001</v>
      </c>
      <c r="O276">
        <v>0.28399999999999997</v>
      </c>
      <c r="P276">
        <v>0.41299999999999998</v>
      </c>
      <c r="Q276">
        <v>0.30199999999999999</v>
      </c>
      <c r="R276">
        <v>99</v>
      </c>
      <c r="S276">
        <v>0.2</v>
      </c>
      <c r="T276">
        <v>0</v>
      </c>
      <c r="U276">
        <v>-0.1</v>
      </c>
      <c r="V276">
        <v>0.4</v>
      </c>
    </row>
    <row r="277" spans="1:22" x14ac:dyDescent="0.45">
      <c r="A277">
        <v>276</v>
      </c>
      <c r="B277" t="s">
        <v>504</v>
      </c>
      <c r="C277" t="s">
        <v>28</v>
      </c>
      <c r="D277">
        <v>35</v>
      </c>
      <c r="E277">
        <v>150</v>
      </c>
      <c r="F277">
        <v>4</v>
      </c>
      <c r="G277">
        <v>16</v>
      </c>
      <c r="H277">
        <v>18</v>
      </c>
      <c r="I277">
        <v>0</v>
      </c>
      <c r="J277" s="3">
        <v>8.4000000000000005E-2</v>
      </c>
      <c r="K277" s="3">
        <v>0.184</v>
      </c>
      <c r="L277">
        <v>0.14899999999999999</v>
      </c>
      <c r="M277">
        <v>0.308</v>
      </c>
      <c r="N277">
        <v>0.26600000000000001</v>
      </c>
      <c r="O277">
        <v>0.33800000000000002</v>
      </c>
      <c r="P277">
        <v>0.41499999999999998</v>
      </c>
      <c r="Q277">
        <v>0.33100000000000002</v>
      </c>
      <c r="R277">
        <v>108</v>
      </c>
      <c r="S277">
        <v>-0.3</v>
      </c>
      <c r="T277">
        <v>1.1000000000000001</v>
      </c>
      <c r="U277">
        <v>-2.6</v>
      </c>
      <c r="V277">
        <v>0.4</v>
      </c>
    </row>
    <row r="278" spans="1:22" x14ac:dyDescent="0.45">
      <c r="A278">
        <v>277</v>
      </c>
      <c r="B278" t="s">
        <v>505</v>
      </c>
      <c r="C278" t="s">
        <v>309</v>
      </c>
      <c r="D278">
        <v>25</v>
      </c>
      <c r="E278">
        <v>108</v>
      </c>
      <c r="F278">
        <v>3</v>
      </c>
      <c r="G278">
        <v>15</v>
      </c>
      <c r="H278">
        <v>14</v>
      </c>
      <c r="I278">
        <v>1</v>
      </c>
      <c r="J278" s="3">
        <v>7.4999999999999997E-2</v>
      </c>
      <c r="K278" s="3">
        <v>0.255</v>
      </c>
      <c r="L278">
        <v>0.184</v>
      </c>
      <c r="M278">
        <v>0.33300000000000002</v>
      </c>
      <c r="N278">
        <v>0.26300000000000001</v>
      </c>
      <c r="O278">
        <v>0.32400000000000001</v>
      </c>
      <c r="P278">
        <v>0.44600000000000001</v>
      </c>
      <c r="Q278">
        <v>0.33200000000000002</v>
      </c>
      <c r="R278">
        <v>100</v>
      </c>
      <c r="S278">
        <v>-0.2</v>
      </c>
      <c r="T278">
        <v>-0.2</v>
      </c>
      <c r="U278">
        <v>-0.1</v>
      </c>
      <c r="V278">
        <v>0.3</v>
      </c>
    </row>
    <row r="279" spans="1:22" x14ac:dyDescent="0.45">
      <c r="A279">
        <v>278</v>
      </c>
      <c r="B279" t="s">
        <v>506</v>
      </c>
      <c r="C279" t="s">
        <v>98</v>
      </c>
      <c r="D279">
        <v>23</v>
      </c>
      <c r="E279">
        <v>98</v>
      </c>
      <c r="F279">
        <v>2</v>
      </c>
      <c r="G279">
        <v>11</v>
      </c>
      <c r="H279">
        <v>11</v>
      </c>
      <c r="I279">
        <v>1</v>
      </c>
      <c r="J279" s="3">
        <v>4.2999999999999997E-2</v>
      </c>
      <c r="K279" s="3">
        <v>8.8999999999999996E-2</v>
      </c>
      <c r="L279">
        <v>0.13100000000000001</v>
      </c>
      <c r="M279">
        <v>0.27500000000000002</v>
      </c>
      <c r="N279">
        <v>0.26600000000000001</v>
      </c>
      <c r="O279">
        <v>0.30099999999999999</v>
      </c>
      <c r="P279">
        <v>0.39800000000000002</v>
      </c>
      <c r="Q279">
        <v>0.30299999999999999</v>
      </c>
      <c r="R279">
        <v>97</v>
      </c>
      <c r="S279">
        <v>-0.1</v>
      </c>
      <c r="T279">
        <v>-0.4</v>
      </c>
      <c r="U279">
        <v>0.5</v>
      </c>
      <c r="V279">
        <v>0.3</v>
      </c>
    </row>
    <row r="280" spans="1:22" x14ac:dyDescent="0.45">
      <c r="A280">
        <v>279</v>
      </c>
      <c r="B280" t="s">
        <v>507</v>
      </c>
      <c r="C280" t="s">
        <v>39</v>
      </c>
      <c r="D280">
        <v>27</v>
      </c>
      <c r="E280">
        <v>118</v>
      </c>
      <c r="F280">
        <v>3</v>
      </c>
      <c r="G280">
        <v>14</v>
      </c>
      <c r="H280">
        <v>13</v>
      </c>
      <c r="I280">
        <v>3</v>
      </c>
      <c r="J280" s="3">
        <v>8.5000000000000006E-2</v>
      </c>
      <c r="K280" s="3">
        <v>0.26100000000000001</v>
      </c>
      <c r="L280">
        <v>0.14599999999999999</v>
      </c>
      <c r="M280">
        <v>0.27500000000000002</v>
      </c>
      <c r="N280">
        <v>0.218</v>
      </c>
      <c r="O280">
        <v>0.28999999999999998</v>
      </c>
      <c r="P280">
        <v>0.36399999999999999</v>
      </c>
      <c r="Q280">
        <v>0.28799999999999998</v>
      </c>
      <c r="R280">
        <v>85</v>
      </c>
      <c r="S280">
        <v>0.1</v>
      </c>
      <c r="T280">
        <v>-2</v>
      </c>
      <c r="U280">
        <v>1.4</v>
      </c>
      <c r="V280">
        <v>0.3</v>
      </c>
    </row>
    <row r="281" spans="1:22" x14ac:dyDescent="0.45">
      <c r="A281">
        <v>280</v>
      </c>
      <c r="B281" t="s">
        <v>508</v>
      </c>
      <c r="C281" t="s">
        <v>21</v>
      </c>
      <c r="D281">
        <v>17</v>
      </c>
      <c r="E281">
        <v>74</v>
      </c>
      <c r="F281">
        <v>2</v>
      </c>
      <c r="G281">
        <v>9</v>
      </c>
      <c r="H281">
        <v>10</v>
      </c>
      <c r="I281">
        <v>0</v>
      </c>
      <c r="J281" s="3">
        <v>9.4E-2</v>
      </c>
      <c r="K281" s="3">
        <v>0.27500000000000002</v>
      </c>
      <c r="L281">
        <v>0.17</v>
      </c>
      <c r="M281">
        <v>0.29599999999999999</v>
      </c>
      <c r="N281">
        <v>0.23100000000000001</v>
      </c>
      <c r="O281">
        <v>0.315</v>
      </c>
      <c r="P281">
        <v>0.40200000000000002</v>
      </c>
      <c r="Q281">
        <v>0.315</v>
      </c>
      <c r="R281">
        <v>106</v>
      </c>
      <c r="S281">
        <v>-0.1</v>
      </c>
      <c r="T281">
        <v>0.4</v>
      </c>
      <c r="U281">
        <v>0.4</v>
      </c>
      <c r="V281">
        <v>0.3</v>
      </c>
    </row>
    <row r="282" spans="1:22" x14ac:dyDescent="0.45">
      <c r="A282">
        <v>281</v>
      </c>
      <c r="B282" t="s">
        <v>509</v>
      </c>
      <c r="C282" t="s">
        <v>309</v>
      </c>
      <c r="D282">
        <v>42</v>
      </c>
      <c r="E282">
        <v>169</v>
      </c>
      <c r="F282">
        <v>4</v>
      </c>
      <c r="G282">
        <v>16</v>
      </c>
      <c r="H282">
        <v>20</v>
      </c>
      <c r="I282">
        <v>0</v>
      </c>
      <c r="J282" s="3">
        <v>6.4000000000000001E-2</v>
      </c>
      <c r="K282" s="3">
        <v>0.20100000000000001</v>
      </c>
      <c r="L282">
        <v>0.14000000000000001</v>
      </c>
      <c r="M282">
        <v>0.312</v>
      </c>
      <c r="N282">
        <v>0.26500000000000001</v>
      </c>
      <c r="O282">
        <v>0.316</v>
      </c>
      <c r="P282">
        <v>0.40400000000000003</v>
      </c>
      <c r="Q282">
        <v>0.314</v>
      </c>
      <c r="R282">
        <v>87</v>
      </c>
      <c r="S282">
        <v>-0.4</v>
      </c>
      <c r="T282">
        <v>-2.9</v>
      </c>
      <c r="U282">
        <v>0.4</v>
      </c>
      <c r="V282">
        <v>0.3</v>
      </c>
    </row>
    <row r="283" spans="1:22" x14ac:dyDescent="0.45">
      <c r="A283">
        <v>282</v>
      </c>
      <c r="B283" t="s">
        <v>510</v>
      </c>
      <c r="C283" t="s">
        <v>130</v>
      </c>
      <c r="D283">
        <v>17</v>
      </c>
      <c r="E283">
        <v>75</v>
      </c>
      <c r="F283">
        <v>2</v>
      </c>
      <c r="G283">
        <v>10</v>
      </c>
      <c r="H283">
        <v>9</v>
      </c>
      <c r="I283">
        <v>2</v>
      </c>
      <c r="J283" s="3">
        <v>0.114</v>
      </c>
      <c r="K283" s="3">
        <v>0.26</v>
      </c>
      <c r="L283">
        <v>0.156</v>
      </c>
      <c r="M283">
        <v>0.32200000000000001</v>
      </c>
      <c r="N283">
        <v>0.248</v>
      </c>
      <c r="O283">
        <v>0.34399999999999997</v>
      </c>
      <c r="P283">
        <v>0.40300000000000002</v>
      </c>
      <c r="Q283">
        <v>0.32900000000000001</v>
      </c>
      <c r="R283">
        <v>111</v>
      </c>
      <c r="S283">
        <v>0</v>
      </c>
      <c r="T283">
        <v>1</v>
      </c>
      <c r="U283">
        <v>-0.2</v>
      </c>
      <c r="V283">
        <v>0.3</v>
      </c>
    </row>
    <row r="284" spans="1:22" x14ac:dyDescent="0.45">
      <c r="A284">
        <v>283</v>
      </c>
      <c r="B284" t="s">
        <v>511</v>
      </c>
      <c r="C284" t="s">
        <v>155</v>
      </c>
      <c r="D284">
        <v>34</v>
      </c>
      <c r="E284">
        <v>145</v>
      </c>
      <c r="F284">
        <v>5</v>
      </c>
      <c r="G284">
        <v>17</v>
      </c>
      <c r="H284">
        <v>18</v>
      </c>
      <c r="I284">
        <v>0</v>
      </c>
      <c r="J284" s="3">
        <v>8.4000000000000005E-2</v>
      </c>
      <c r="K284" s="3">
        <v>0.20200000000000001</v>
      </c>
      <c r="L284">
        <v>0.18099999999999999</v>
      </c>
      <c r="M284">
        <v>0.27400000000000002</v>
      </c>
      <c r="N284">
        <v>0.24299999999999999</v>
      </c>
      <c r="O284">
        <v>0.31</v>
      </c>
      <c r="P284">
        <v>0.42399999999999999</v>
      </c>
      <c r="Q284">
        <v>0.32</v>
      </c>
      <c r="R284">
        <v>103</v>
      </c>
      <c r="S284">
        <v>-0.3</v>
      </c>
      <c r="T284">
        <v>0.2</v>
      </c>
      <c r="U284">
        <v>-1.8</v>
      </c>
      <c r="V284">
        <v>0.3</v>
      </c>
    </row>
    <row r="285" spans="1:22" x14ac:dyDescent="0.45">
      <c r="A285">
        <v>284</v>
      </c>
      <c r="B285" t="s">
        <v>512</v>
      </c>
      <c r="C285" t="s">
        <v>36</v>
      </c>
      <c r="D285">
        <v>37</v>
      </c>
      <c r="E285">
        <v>161</v>
      </c>
      <c r="F285">
        <v>4</v>
      </c>
      <c r="G285">
        <v>20</v>
      </c>
      <c r="H285">
        <v>20</v>
      </c>
      <c r="I285">
        <v>5</v>
      </c>
      <c r="J285" s="3">
        <v>7.0999999999999994E-2</v>
      </c>
      <c r="K285" s="3">
        <v>0.224</v>
      </c>
      <c r="L285">
        <v>0.13300000000000001</v>
      </c>
      <c r="M285">
        <v>0.313</v>
      </c>
      <c r="N285">
        <v>0.25700000000000001</v>
      </c>
      <c r="O285">
        <v>0.316</v>
      </c>
      <c r="P285">
        <v>0.39100000000000001</v>
      </c>
      <c r="Q285">
        <v>0.31</v>
      </c>
      <c r="R285">
        <v>94</v>
      </c>
      <c r="S285">
        <v>0.1</v>
      </c>
      <c r="T285">
        <v>-1</v>
      </c>
      <c r="U285">
        <v>-1.3</v>
      </c>
      <c r="V285">
        <v>0.3</v>
      </c>
    </row>
    <row r="286" spans="1:22" x14ac:dyDescent="0.45">
      <c r="A286">
        <v>285</v>
      </c>
      <c r="B286" t="s">
        <v>513</v>
      </c>
      <c r="C286" t="s">
        <v>107</v>
      </c>
      <c r="D286">
        <v>21</v>
      </c>
      <c r="E286">
        <v>91</v>
      </c>
      <c r="F286">
        <v>3</v>
      </c>
      <c r="G286">
        <v>12</v>
      </c>
      <c r="H286">
        <v>10</v>
      </c>
      <c r="I286">
        <v>2</v>
      </c>
      <c r="J286" s="3">
        <v>7.3999999999999996E-2</v>
      </c>
      <c r="K286" s="3">
        <v>0.29399999999999998</v>
      </c>
      <c r="L286">
        <v>0.16800000000000001</v>
      </c>
      <c r="M286">
        <v>0.29799999999999999</v>
      </c>
      <c r="N286">
        <v>0.22600000000000001</v>
      </c>
      <c r="O286">
        <v>0.30499999999999999</v>
      </c>
      <c r="P286">
        <v>0.39300000000000002</v>
      </c>
      <c r="Q286">
        <v>0.308</v>
      </c>
      <c r="R286">
        <v>97</v>
      </c>
      <c r="S286">
        <v>0</v>
      </c>
      <c r="T286">
        <v>-0.3</v>
      </c>
      <c r="U286">
        <v>0.4</v>
      </c>
      <c r="V286">
        <v>0.3</v>
      </c>
    </row>
    <row r="287" spans="1:22" x14ac:dyDescent="0.45">
      <c r="A287">
        <v>286</v>
      </c>
      <c r="B287" t="s">
        <v>514</v>
      </c>
      <c r="C287" t="s">
        <v>73</v>
      </c>
      <c r="D287">
        <v>54</v>
      </c>
      <c r="E287">
        <v>235</v>
      </c>
      <c r="F287">
        <v>9</v>
      </c>
      <c r="G287">
        <v>27</v>
      </c>
      <c r="H287">
        <v>32</v>
      </c>
      <c r="I287">
        <v>2</v>
      </c>
      <c r="J287" s="3">
        <v>6.0999999999999999E-2</v>
      </c>
      <c r="K287" s="3">
        <v>0.24299999999999999</v>
      </c>
      <c r="L287">
        <v>0.18</v>
      </c>
      <c r="M287">
        <v>0.30199999999999999</v>
      </c>
      <c r="N287">
        <v>0.252</v>
      </c>
      <c r="O287">
        <v>0.30199999999999999</v>
      </c>
      <c r="P287">
        <v>0.432</v>
      </c>
      <c r="Q287">
        <v>0.317</v>
      </c>
      <c r="R287">
        <v>104</v>
      </c>
      <c r="S287">
        <v>-0.1</v>
      </c>
      <c r="T287">
        <v>1</v>
      </c>
      <c r="U287">
        <v>-5.8</v>
      </c>
      <c r="V287">
        <v>0.3</v>
      </c>
    </row>
    <row r="288" spans="1:22" x14ac:dyDescent="0.45">
      <c r="A288">
        <v>287</v>
      </c>
      <c r="B288" t="s">
        <v>515</v>
      </c>
      <c r="C288" t="s">
        <v>104</v>
      </c>
      <c r="D288">
        <v>24</v>
      </c>
      <c r="E288">
        <v>105</v>
      </c>
      <c r="F288">
        <v>1</v>
      </c>
      <c r="G288">
        <v>11</v>
      </c>
      <c r="H288">
        <v>11</v>
      </c>
      <c r="I288">
        <v>1</v>
      </c>
      <c r="J288" s="3">
        <v>6.3E-2</v>
      </c>
      <c r="K288" s="3">
        <v>0.105</v>
      </c>
      <c r="L288">
        <v>0.104</v>
      </c>
      <c r="M288">
        <v>0.27300000000000002</v>
      </c>
      <c r="N288">
        <v>0.253</v>
      </c>
      <c r="O288">
        <v>0.30099999999999999</v>
      </c>
      <c r="P288">
        <v>0.35699999999999998</v>
      </c>
      <c r="Q288">
        <v>0.28899999999999998</v>
      </c>
      <c r="R288">
        <v>85</v>
      </c>
      <c r="S288">
        <v>-0.2</v>
      </c>
      <c r="T288">
        <v>-2.1</v>
      </c>
      <c r="U288">
        <v>1.6</v>
      </c>
      <c r="V288">
        <v>0.3</v>
      </c>
    </row>
    <row r="289" spans="1:22" x14ac:dyDescent="0.45">
      <c r="A289">
        <v>288</v>
      </c>
      <c r="B289" t="s">
        <v>516</v>
      </c>
      <c r="C289" t="s">
        <v>76</v>
      </c>
      <c r="D289">
        <v>22</v>
      </c>
      <c r="E289">
        <v>89</v>
      </c>
      <c r="F289">
        <v>2</v>
      </c>
      <c r="G289">
        <v>8</v>
      </c>
      <c r="H289">
        <v>9</v>
      </c>
      <c r="I289">
        <v>0</v>
      </c>
      <c r="J289" s="3">
        <v>0.109</v>
      </c>
      <c r="K289" s="3">
        <v>0.20200000000000001</v>
      </c>
      <c r="L289">
        <v>0.121</v>
      </c>
      <c r="M289">
        <v>0.26300000000000001</v>
      </c>
      <c r="N289">
        <v>0.224</v>
      </c>
      <c r="O289">
        <v>0.312</v>
      </c>
      <c r="P289">
        <v>0.34499999999999997</v>
      </c>
      <c r="Q289">
        <v>0.29399999999999998</v>
      </c>
      <c r="R289">
        <v>87</v>
      </c>
      <c r="S289">
        <v>-0.2</v>
      </c>
      <c r="T289">
        <v>-1.5</v>
      </c>
      <c r="U289">
        <v>1.6</v>
      </c>
      <c r="V289">
        <v>0.3</v>
      </c>
    </row>
    <row r="290" spans="1:22" x14ac:dyDescent="0.45">
      <c r="A290">
        <v>289</v>
      </c>
      <c r="B290" t="s">
        <v>517</v>
      </c>
      <c r="C290" t="s">
        <v>207</v>
      </c>
      <c r="D290">
        <v>47</v>
      </c>
      <c r="E290">
        <v>203</v>
      </c>
      <c r="F290">
        <v>5</v>
      </c>
      <c r="G290">
        <v>24</v>
      </c>
      <c r="H290">
        <v>19</v>
      </c>
      <c r="I290">
        <v>5</v>
      </c>
      <c r="J290" s="3">
        <v>9.7000000000000003E-2</v>
      </c>
      <c r="K290" s="3">
        <v>0.23</v>
      </c>
      <c r="L290">
        <v>0.13900000000000001</v>
      </c>
      <c r="M290">
        <v>0.307</v>
      </c>
      <c r="N290">
        <v>0.248</v>
      </c>
      <c r="O290">
        <v>0.32500000000000001</v>
      </c>
      <c r="P290">
        <v>0.38700000000000001</v>
      </c>
      <c r="Q290">
        <v>0.314</v>
      </c>
      <c r="R290">
        <v>102</v>
      </c>
      <c r="S290">
        <v>0.1</v>
      </c>
      <c r="T290">
        <v>0.6</v>
      </c>
      <c r="U290">
        <v>-4.2</v>
      </c>
      <c r="V290">
        <v>0.3</v>
      </c>
    </row>
    <row r="291" spans="1:22" x14ac:dyDescent="0.45">
      <c r="A291">
        <v>290</v>
      </c>
      <c r="B291" t="s">
        <v>518</v>
      </c>
      <c r="C291" t="s">
        <v>28</v>
      </c>
      <c r="D291">
        <v>17</v>
      </c>
      <c r="E291">
        <v>71</v>
      </c>
      <c r="F291">
        <v>1</v>
      </c>
      <c r="G291">
        <v>9</v>
      </c>
      <c r="H291">
        <v>9</v>
      </c>
      <c r="I291">
        <v>1</v>
      </c>
      <c r="J291" s="3">
        <v>0.11</v>
      </c>
      <c r="K291" s="3">
        <v>0.23499999999999999</v>
      </c>
      <c r="L291">
        <v>0.14499999999999999</v>
      </c>
      <c r="M291">
        <v>0.36299999999999999</v>
      </c>
      <c r="N291">
        <v>0.28100000000000003</v>
      </c>
      <c r="O291">
        <v>0.373</v>
      </c>
      <c r="P291">
        <v>0.42599999999999999</v>
      </c>
      <c r="Q291">
        <v>0.35199999999999998</v>
      </c>
      <c r="R291">
        <v>123</v>
      </c>
      <c r="S291">
        <v>-0.2</v>
      </c>
      <c r="T291">
        <v>1.8</v>
      </c>
      <c r="U291">
        <v>-1.1000000000000001</v>
      </c>
      <c r="V291">
        <v>0.3</v>
      </c>
    </row>
    <row r="292" spans="1:22" x14ac:dyDescent="0.45">
      <c r="A292">
        <v>291</v>
      </c>
      <c r="B292" t="s">
        <v>519</v>
      </c>
      <c r="C292" t="s">
        <v>59</v>
      </c>
      <c r="D292">
        <v>25</v>
      </c>
      <c r="E292">
        <v>100</v>
      </c>
      <c r="F292">
        <v>2</v>
      </c>
      <c r="G292">
        <v>9</v>
      </c>
      <c r="H292">
        <v>9</v>
      </c>
      <c r="I292">
        <v>1</v>
      </c>
      <c r="J292" s="3">
        <v>5.8000000000000003E-2</v>
      </c>
      <c r="K292" s="3">
        <v>0.20599999999999999</v>
      </c>
      <c r="L292">
        <v>0.10199999999999999</v>
      </c>
      <c r="M292">
        <v>0.27600000000000002</v>
      </c>
      <c r="N292">
        <v>0.23200000000000001</v>
      </c>
      <c r="O292">
        <v>0.27700000000000002</v>
      </c>
      <c r="P292">
        <v>0.33400000000000002</v>
      </c>
      <c r="Q292">
        <v>0.26900000000000002</v>
      </c>
      <c r="R292">
        <v>73</v>
      </c>
      <c r="S292">
        <v>-0.2</v>
      </c>
      <c r="T292">
        <v>-3.3</v>
      </c>
      <c r="U292">
        <v>3.1</v>
      </c>
      <c r="V292">
        <v>0.3</v>
      </c>
    </row>
    <row r="293" spans="1:22" x14ac:dyDescent="0.45">
      <c r="A293">
        <v>292</v>
      </c>
      <c r="B293" t="s">
        <v>520</v>
      </c>
      <c r="C293" t="s">
        <v>269</v>
      </c>
      <c r="D293">
        <v>22</v>
      </c>
      <c r="E293">
        <v>97</v>
      </c>
      <c r="F293">
        <v>2</v>
      </c>
      <c r="G293">
        <v>11</v>
      </c>
      <c r="H293">
        <v>10</v>
      </c>
      <c r="I293">
        <v>1</v>
      </c>
      <c r="J293" s="3">
        <v>9.4E-2</v>
      </c>
      <c r="K293" s="3">
        <v>0.21299999999999999</v>
      </c>
      <c r="L293">
        <v>0.13800000000000001</v>
      </c>
      <c r="M293">
        <v>0.29699999999999999</v>
      </c>
      <c r="N293">
        <v>0.245</v>
      </c>
      <c r="O293">
        <v>0.32600000000000001</v>
      </c>
      <c r="P293">
        <v>0.38300000000000001</v>
      </c>
      <c r="Q293">
        <v>0.313</v>
      </c>
      <c r="R293">
        <v>104</v>
      </c>
      <c r="S293">
        <v>-0.2</v>
      </c>
      <c r="T293">
        <v>0.3</v>
      </c>
      <c r="U293">
        <v>-0.6</v>
      </c>
      <c r="V293">
        <v>0.3</v>
      </c>
    </row>
    <row r="294" spans="1:22" x14ac:dyDescent="0.45">
      <c r="A294">
        <v>293</v>
      </c>
      <c r="B294" t="s">
        <v>521</v>
      </c>
      <c r="C294" t="s">
        <v>170</v>
      </c>
      <c r="D294">
        <v>31</v>
      </c>
      <c r="E294">
        <v>133</v>
      </c>
      <c r="F294">
        <v>2</v>
      </c>
      <c r="G294">
        <v>13</v>
      </c>
      <c r="H294">
        <v>14</v>
      </c>
      <c r="I294">
        <v>2</v>
      </c>
      <c r="J294" s="3">
        <v>7.0999999999999994E-2</v>
      </c>
      <c r="K294" s="3">
        <v>0.221</v>
      </c>
      <c r="L294">
        <v>0.12</v>
      </c>
      <c r="M294">
        <v>0.28599999999999998</v>
      </c>
      <c r="N294">
        <v>0.23200000000000001</v>
      </c>
      <c r="O294">
        <v>0.29599999999999999</v>
      </c>
      <c r="P294">
        <v>0.35199999999999998</v>
      </c>
      <c r="Q294">
        <v>0.28599999999999998</v>
      </c>
      <c r="R294">
        <v>86</v>
      </c>
      <c r="S294">
        <v>-0.1</v>
      </c>
      <c r="T294">
        <v>-2.2999999999999998</v>
      </c>
      <c r="U294">
        <v>0.9</v>
      </c>
      <c r="V294">
        <v>0.3</v>
      </c>
    </row>
    <row r="295" spans="1:22" x14ac:dyDescent="0.45">
      <c r="A295">
        <v>294</v>
      </c>
      <c r="B295" t="s">
        <v>194</v>
      </c>
      <c r="C295" t="s">
        <v>10</v>
      </c>
      <c r="D295">
        <v>20</v>
      </c>
      <c r="E295">
        <v>79</v>
      </c>
      <c r="F295">
        <v>2</v>
      </c>
      <c r="G295">
        <v>8</v>
      </c>
      <c r="H295">
        <v>10</v>
      </c>
      <c r="I295">
        <v>0</v>
      </c>
      <c r="J295" s="3">
        <v>7.0999999999999994E-2</v>
      </c>
      <c r="K295" s="3">
        <v>0.26600000000000001</v>
      </c>
      <c r="L295">
        <v>0.155</v>
      </c>
      <c r="M295">
        <v>0.28499999999999998</v>
      </c>
      <c r="N295">
        <v>0.22800000000000001</v>
      </c>
      <c r="O295">
        <v>0.28499999999999998</v>
      </c>
      <c r="P295">
        <v>0.38400000000000001</v>
      </c>
      <c r="Q295">
        <v>0.29099999999999998</v>
      </c>
      <c r="R295">
        <v>91</v>
      </c>
      <c r="S295">
        <v>-0.3</v>
      </c>
      <c r="T295">
        <v>-1.1000000000000001</v>
      </c>
      <c r="U295">
        <v>1.3</v>
      </c>
      <c r="V295">
        <v>0.3</v>
      </c>
    </row>
    <row r="296" spans="1:22" x14ac:dyDescent="0.45">
      <c r="A296">
        <v>295</v>
      </c>
      <c r="B296" t="s">
        <v>522</v>
      </c>
      <c r="C296" t="s">
        <v>76</v>
      </c>
      <c r="D296">
        <v>24</v>
      </c>
      <c r="E296">
        <v>105</v>
      </c>
      <c r="F296">
        <v>3</v>
      </c>
      <c r="G296">
        <v>12</v>
      </c>
      <c r="H296">
        <v>10</v>
      </c>
      <c r="I296">
        <v>3</v>
      </c>
      <c r="J296" s="3">
        <v>7.5999999999999998E-2</v>
      </c>
      <c r="K296" s="3">
        <v>0.307</v>
      </c>
      <c r="L296">
        <v>0.122</v>
      </c>
      <c r="M296">
        <v>0.30299999999999999</v>
      </c>
      <c r="N296">
        <v>0.222</v>
      </c>
      <c r="O296">
        <v>0.28399999999999997</v>
      </c>
      <c r="P296">
        <v>0.34399999999999997</v>
      </c>
      <c r="Q296">
        <v>0.27800000000000002</v>
      </c>
      <c r="R296">
        <v>76</v>
      </c>
      <c r="S296">
        <v>0.2</v>
      </c>
      <c r="T296">
        <v>-2.7</v>
      </c>
      <c r="U296">
        <v>2.1</v>
      </c>
      <c r="V296">
        <v>0.3</v>
      </c>
    </row>
    <row r="297" spans="1:22" x14ac:dyDescent="0.45">
      <c r="A297">
        <v>296</v>
      </c>
      <c r="B297" t="s">
        <v>118</v>
      </c>
      <c r="C297" t="s">
        <v>46</v>
      </c>
      <c r="D297">
        <v>22</v>
      </c>
      <c r="E297">
        <v>96</v>
      </c>
      <c r="F297">
        <v>3</v>
      </c>
      <c r="G297">
        <v>11</v>
      </c>
      <c r="H297">
        <v>11</v>
      </c>
      <c r="I297">
        <v>2</v>
      </c>
      <c r="J297" s="3">
        <v>0.109</v>
      </c>
      <c r="K297" s="3">
        <v>0.32200000000000001</v>
      </c>
      <c r="L297">
        <v>0.14899999999999999</v>
      </c>
      <c r="M297">
        <v>0.30499999999999999</v>
      </c>
      <c r="N297">
        <v>0.216</v>
      </c>
      <c r="O297">
        <v>0.309</v>
      </c>
      <c r="P297">
        <v>0.36499999999999999</v>
      </c>
      <c r="Q297">
        <v>0.29899999999999999</v>
      </c>
      <c r="R297">
        <v>94</v>
      </c>
      <c r="S297">
        <v>0.1</v>
      </c>
      <c r="T297">
        <v>-0.5</v>
      </c>
      <c r="U297">
        <v>0.1</v>
      </c>
      <c r="V297">
        <v>0.3</v>
      </c>
    </row>
    <row r="298" spans="1:22" x14ac:dyDescent="0.45">
      <c r="A298">
        <v>297</v>
      </c>
      <c r="B298" t="s">
        <v>523</v>
      </c>
      <c r="C298" t="s">
        <v>39</v>
      </c>
      <c r="D298">
        <v>26</v>
      </c>
      <c r="E298">
        <v>111</v>
      </c>
      <c r="F298">
        <v>5</v>
      </c>
      <c r="G298">
        <v>15</v>
      </c>
      <c r="H298">
        <v>14</v>
      </c>
      <c r="I298">
        <v>0</v>
      </c>
      <c r="J298" s="3">
        <v>9.6000000000000002E-2</v>
      </c>
      <c r="K298" s="3">
        <v>0.23899999999999999</v>
      </c>
      <c r="L298">
        <v>0.21099999999999999</v>
      </c>
      <c r="M298">
        <v>0.26900000000000002</v>
      </c>
      <c r="N298">
        <v>0.23400000000000001</v>
      </c>
      <c r="O298">
        <v>0.315</v>
      </c>
      <c r="P298">
        <v>0.44500000000000001</v>
      </c>
      <c r="Q298">
        <v>0.33</v>
      </c>
      <c r="R298">
        <v>114</v>
      </c>
      <c r="S298">
        <v>-0.1</v>
      </c>
      <c r="T298">
        <v>1.7</v>
      </c>
      <c r="U298">
        <v>-2.4</v>
      </c>
      <c r="V298">
        <v>0.3</v>
      </c>
    </row>
    <row r="299" spans="1:22" x14ac:dyDescent="0.45">
      <c r="A299">
        <v>298</v>
      </c>
      <c r="B299" t="s">
        <v>524</v>
      </c>
      <c r="C299" t="s">
        <v>76</v>
      </c>
      <c r="D299">
        <v>48</v>
      </c>
      <c r="E299">
        <v>209</v>
      </c>
      <c r="F299">
        <v>6</v>
      </c>
      <c r="G299">
        <v>26</v>
      </c>
      <c r="H299">
        <v>18</v>
      </c>
      <c r="I299">
        <v>3</v>
      </c>
      <c r="J299" s="3">
        <v>0.125</v>
      </c>
      <c r="K299" s="3">
        <v>0.23100000000000001</v>
      </c>
      <c r="L299">
        <v>0.151</v>
      </c>
      <c r="M299">
        <v>0.28299999999999997</v>
      </c>
      <c r="N299">
        <v>0.23300000000000001</v>
      </c>
      <c r="O299">
        <v>0.33500000000000002</v>
      </c>
      <c r="P299">
        <v>0.38400000000000001</v>
      </c>
      <c r="Q299">
        <v>0.32</v>
      </c>
      <c r="R299">
        <v>105</v>
      </c>
      <c r="S299">
        <v>-0.3</v>
      </c>
      <c r="T299">
        <v>0.9</v>
      </c>
      <c r="U299">
        <v>-5.2</v>
      </c>
      <c r="V299">
        <v>0.3</v>
      </c>
    </row>
    <row r="300" spans="1:22" x14ac:dyDescent="0.45">
      <c r="A300">
        <v>299</v>
      </c>
      <c r="B300" t="s">
        <v>525</v>
      </c>
      <c r="C300" t="s">
        <v>155</v>
      </c>
      <c r="D300">
        <v>22</v>
      </c>
      <c r="E300">
        <v>95</v>
      </c>
      <c r="F300">
        <v>2</v>
      </c>
      <c r="G300">
        <v>15</v>
      </c>
      <c r="H300">
        <v>11</v>
      </c>
      <c r="I300">
        <v>10</v>
      </c>
      <c r="J300" s="3">
        <v>6.5000000000000002E-2</v>
      </c>
      <c r="K300" s="3">
        <v>0.23400000000000001</v>
      </c>
      <c r="L300">
        <v>0.11799999999999999</v>
      </c>
      <c r="M300">
        <v>0.32600000000000001</v>
      </c>
      <c r="N300">
        <v>0.25700000000000001</v>
      </c>
      <c r="O300">
        <v>0.318</v>
      </c>
      <c r="P300">
        <v>0.374</v>
      </c>
      <c r="Q300">
        <v>0.30599999999999999</v>
      </c>
      <c r="R300">
        <v>93</v>
      </c>
      <c r="S300">
        <v>1</v>
      </c>
      <c r="T300">
        <v>0.2</v>
      </c>
      <c r="U300">
        <v>-0.5</v>
      </c>
      <c r="V300">
        <v>0.3</v>
      </c>
    </row>
    <row r="301" spans="1:22" x14ac:dyDescent="0.45">
      <c r="A301">
        <v>300</v>
      </c>
      <c r="B301" t="s">
        <v>526</v>
      </c>
      <c r="C301" t="s">
        <v>207</v>
      </c>
      <c r="D301">
        <v>33</v>
      </c>
      <c r="E301">
        <v>143</v>
      </c>
      <c r="F301">
        <v>0</v>
      </c>
      <c r="G301">
        <v>15</v>
      </c>
      <c r="H301">
        <v>9</v>
      </c>
      <c r="I301">
        <v>3</v>
      </c>
      <c r="J301" s="3">
        <v>0.08</v>
      </c>
      <c r="K301" s="3">
        <v>0.14899999999999999</v>
      </c>
      <c r="L301">
        <v>5.8999999999999997E-2</v>
      </c>
      <c r="M301">
        <v>0.28299999999999997</v>
      </c>
      <c r="N301">
        <v>0.24</v>
      </c>
      <c r="O301">
        <v>0.309</v>
      </c>
      <c r="P301">
        <v>0.29899999999999999</v>
      </c>
      <c r="Q301">
        <v>0.27500000000000002</v>
      </c>
      <c r="R301">
        <v>75</v>
      </c>
      <c r="S301">
        <v>-0.3</v>
      </c>
      <c r="T301">
        <v>-4.4000000000000004</v>
      </c>
      <c r="U301">
        <v>2.5</v>
      </c>
      <c r="V301">
        <v>0.3</v>
      </c>
    </row>
    <row r="302" spans="1:22" x14ac:dyDescent="0.45">
      <c r="A302">
        <v>301</v>
      </c>
      <c r="B302" t="s">
        <v>527</v>
      </c>
      <c r="C302" t="s">
        <v>28</v>
      </c>
      <c r="D302">
        <v>24</v>
      </c>
      <c r="E302">
        <v>93</v>
      </c>
      <c r="F302">
        <v>1</v>
      </c>
      <c r="G302">
        <v>7</v>
      </c>
      <c r="H302">
        <v>9</v>
      </c>
      <c r="I302">
        <v>1</v>
      </c>
      <c r="J302" s="3">
        <v>6.2E-2</v>
      </c>
      <c r="K302" s="3">
        <v>0.23100000000000001</v>
      </c>
      <c r="L302">
        <v>9.6000000000000002E-2</v>
      </c>
      <c r="M302">
        <v>0.316</v>
      </c>
      <c r="N302">
        <v>0.248</v>
      </c>
      <c r="O302">
        <v>0.29899999999999999</v>
      </c>
      <c r="P302">
        <v>0.34399999999999997</v>
      </c>
      <c r="Q302">
        <v>0.28399999999999997</v>
      </c>
      <c r="R302">
        <v>76</v>
      </c>
      <c r="S302">
        <v>-0.1</v>
      </c>
      <c r="T302">
        <v>-2.6</v>
      </c>
      <c r="U302">
        <v>2.2999999999999998</v>
      </c>
      <c r="V302">
        <v>0.3</v>
      </c>
    </row>
    <row r="303" spans="1:22" x14ac:dyDescent="0.45">
      <c r="A303">
        <v>302</v>
      </c>
      <c r="B303" t="s">
        <v>528</v>
      </c>
      <c r="C303" t="s">
        <v>28</v>
      </c>
      <c r="D303">
        <v>18</v>
      </c>
      <c r="E303">
        <v>76</v>
      </c>
      <c r="F303">
        <v>2</v>
      </c>
      <c r="G303">
        <v>9</v>
      </c>
      <c r="H303">
        <v>10</v>
      </c>
      <c r="I303">
        <v>4</v>
      </c>
      <c r="J303" s="3">
        <v>5.8999999999999997E-2</v>
      </c>
      <c r="K303" s="3">
        <v>0.30399999999999999</v>
      </c>
      <c r="L303">
        <v>0.161</v>
      </c>
      <c r="M303">
        <v>0.34100000000000003</v>
      </c>
      <c r="N303">
        <v>0.252</v>
      </c>
      <c r="O303">
        <v>0.29899999999999999</v>
      </c>
      <c r="P303">
        <v>0.41299999999999998</v>
      </c>
      <c r="Q303">
        <v>0.308</v>
      </c>
      <c r="R303">
        <v>93</v>
      </c>
      <c r="S303">
        <v>0.4</v>
      </c>
      <c r="T303">
        <v>-0.3</v>
      </c>
      <c r="U303">
        <v>0.4</v>
      </c>
      <c r="V303">
        <v>0.3</v>
      </c>
    </row>
    <row r="304" spans="1:22" x14ac:dyDescent="0.45">
      <c r="A304">
        <v>303</v>
      </c>
      <c r="B304" t="s">
        <v>529</v>
      </c>
      <c r="C304" t="s">
        <v>191</v>
      </c>
      <c r="D304">
        <v>47</v>
      </c>
      <c r="E304">
        <v>204</v>
      </c>
      <c r="F304">
        <v>7</v>
      </c>
      <c r="G304">
        <v>24</v>
      </c>
      <c r="H304">
        <v>22</v>
      </c>
      <c r="I304">
        <v>0</v>
      </c>
      <c r="J304" s="3">
        <v>0.13300000000000001</v>
      </c>
      <c r="K304" s="3">
        <v>0.28000000000000003</v>
      </c>
      <c r="L304">
        <v>0.157</v>
      </c>
      <c r="M304">
        <v>0.28199999999999997</v>
      </c>
      <c r="N304">
        <v>0.219</v>
      </c>
      <c r="O304">
        <v>0.32300000000000001</v>
      </c>
      <c r="P304">
        <v>0.376</v>
      </c>
      <c r="Q304">
        <v>0.31</v>
      </c>
      <c r="R304">
        <v>101</v>
      </c>
      <c r="S304">
        <v>-0.4</v>
      </c>
      <c r="T304">
        <v>-0.1</v>
      </c>
      <c r="U304">
        <v>-3.9</v>
      </c>
      <c r="V304">
        <v>0.3</v>
      </c>
    </row>
    <row r="305" spans="1:22" x14ac:dyDescent="0.45">
      <c r="A305">
        <v>304</v>
      </c>
      <c r="B305" t="s">
        <v>530</v>
      </c>
      <c r="C305" t="s">
        <v>207</v>
      </c>
      <c r="D305">
        <v>30</v>
      </c>
      <c r="E305">
        <v>131</v>
      </c>
      <c r="F305">
        <v>5</v>
      </c>
      <c r="G305">
        <v>13</v>
      </c>
      <c r="H305">
        <v>17</v>
      </c>
      <c r="I305">
        <v>0</v>
      </c>
      <c r="J305" s="3">
        <v>7.1999999999999995E-2</v>
      </c>
      <c r="K305" s="3">
        <v>0.20399999999999999</v>
      </c>
      <c r="L305">
        <v>0.16900000000000001</v>
      </c>
      <c r="M305">
        <v>0.30499999999999999</v>
      </c>
      <c r="N305">
        <v>0.26800000000000002</v>
      </c>
      <c r="O305">
        <v>0.32100000000000001</v>
      </c>
      <c r="P305">
        <v>0.437</v>
      </c>
      <c r="Q305">
        <v>0.32900000000000001</v>
      </c>
      <c r="R305">
        <v>112</v>
      </c>
      <c r="S305">
        <v>-0.2</v>
      </c>
      <c r="T305">
        <v>1.6</v>
      </c>
      <c r="U305">
        <v>-3.3</v>
      </c>
      <c r="V305">
        <v>0.3</v>
      </c>
    </row>
    <row r="306" spans="1:22" x14ac:dyDescent="0.45">
      <c r="A306">
        <v>305</v>
      </c>
      <c r="B306" t="s">
        <v>531</v>
      </c>
      <c r="C306" t="s">
        <v>39</v>
      </c>
      <c r="D306">
        <v>23</v>
      </c>
      <c r="E306">
        <v>101</v>
      </c>
      <c r="F306">
        <v>2</v>
      </c>
      <c r="G306">
        <v>9</v>
      </c>
      <c r="H306">
        <v>11</v>
      </c>
      <c r="I306">
        <v>0</v>
      </c>
      <c r="J306" s="3">
        <v>5.3999999999999999E-2</v>
      </c>
      <c r="K306" s="3">
        <v>0.16900000000000001</v>
      </c>
      <c r="L306">
        <v>0.114</v>
      </c>
      <c r="M306">
        <v>0.309</v>
      </c>
      <c r="N306">
        <v>0.27</v>
      </c>
      <c r="O306">
        <v>0.31</v>
      </c>
      <c r="P306">
        <v>0.38400000000000001</v>
      </c>
      <c r="Q306">
        <v>0.30299999999999999</v>
      </c>
      <c r="R306">
        <v>95</v>
      </c>
      <c r="S306">
        <v>-0.2</v>
      </c>
      <c r="T306">
        <v>-0.7</v>
      </c>
      <c r="U306">
        <v>0.1</v>
      </c>
      <c r="V306">
        <v>0.3</v>
      </c>
    </row>
    <row r="307" spans="1:22" x14ac:dyDescent="0.45">
      <c r="A307">
        <v>306</v>
      </c>
      <c r="B307" t="s">
        <v>532</v>
      </c>
      <c r="C307" t="s">
        <v>21</v>
      </c>
      <c r="D307">
        <v>14</v>
      </c>
      <c r="E307">
        <v>59</v>
      </c>
      <c r="F307">
        <v>1</v>
      </c>
      <c r="G307">
        <v>7</v>
      </c>
      <c r="H307">
        <v>6</v>
      </c>
      <c r="I307">
        <v>0</v>
      </c>
      <c r="J307" s="3">
        <v>7.5999999999999998E-2</v>
      </c>
      <c r="K307" s="3">
        <v>0.22800000000000001</v>
      </c>
      <c r="L307">
        <v>0.13900000000000001</v>
      </c>
      <c r="M307">
        <v>0.30599999999999999</v>
      </c>
      <c r="N307">
        <v>0.249</v>
      </c>
      <c r="O307">
        <v>0.318</v>
      </c>
      <c r="P307">
        <v>0.38700000000000001</v>
      </c>
      <c r="Q307">
        <v>0.311</v>
      </c>
      <c r="R307">
        <v>103</v>
      </c>
      <c r="S307">
        <v>-0.1</v>
      </c>
      <c r="T307">
        <v>0.1</v>
      </c>
      <c r="U307">
        <v>0.3</v>
      </c>
      <c r="V307">
        <v>0.2</v>
      </c>
    </row>
    <row r="308" spans="1:22" x14ac:dyDescent="0.45">
      <c r="A308">
        <v>307</v>
      </c>
      <c r="B308" t="s">
        <v>533</v>
      </c>
      <c r="C308" t="s">
        <v>39</v>
      </c>
      <c r="D308">
        <v>45</v>
      </c>
      <c r="E308">
        <v>195</v>
      </c>
      <c r="F308">
        <v>3</v>
      </c>
      <c r="G308">
        <v>26</v>
      </c>
      <c r="H308">
        <v>19</v>
      </c>
      <c r="I308">
        <v>5</v>
      </c>
      <c r="J308" s="3">
        <v>7.3999999999999996E-2</v>
      </c>
      <c r="K308" s="3">
        <v>0.193</v>
      </c>
      <c r="L308">
        <v>0.125</v>
      </c>
      <c r="M308">
        <v>0.29699999999999999</v>
      </c>
      <c r="N308">
        <v>0.248</v>
      </c>
      <c r="O308">
        <v>0.308</v>
      </c>
      <c r="P308">
        <v>0.373</v>
      </c>
      <c r="Q308">
        <v>0.29899999999999999</v>
      </c>
      <c r="R308">
        <v>93</v>
      </c>
      <c r="S308">
        <v>0</v>
      </c>
      <c r="T308">
        <v>-1.6</v>
      </c>
      <c r="U308">
        <v>-2.2999999999999998</v>
      </c>
      <c r="V308">
        <v>0.2</v>
      </c>
    </row>
    <row r="309" spans="1:22" x14ac:dyDescent="0.45">
      <c r="A309">
        <v>308</v>
      </c>
      <c r="B309" t="s">
        <v>534</v>
      </c>
      <c r="C309" t="s">
        <v>39</v>
      </c>
      <c r="D309">
        <v>21</v>
      </c>
      <c r="E309">
        <v>89</v>
      </c>
      <c r="F309">
        <v>4</v>
      </c>
      <c r="G309">
        <v>11</v>
      </c>
      <c r="H309">
        <v>13</v>
      </c>
      <c r="I309">
        <v>1</v>
      </c>
      <c r="J309" s="3">
        <v>6.5000000000000002E-2</v>
      </c>
      <c r="K309" s="3">
        <v>0.23599999999999999</v>
      </c>
      <c r="L309">
        <v>0.20300000000000001</v>
      </c>
      <c r="M309">
        <v>0.308</v>
      </c>
      <c r="N309">
        <v>0.26100000000000001</v>
      </c>
      <c r="O309">
        <v>0.32</v>
      </c>
      <c r="P309">
        <v>0.46400000000000002</v>
      </c>
      <c r="Q309">
        <v>0.33600000000000002</v>
      </c>
      <c r="R309">
        <v>118</v>
      </c>
      <c r="S309">
        <v>-0.2</v>
      </c>
      <c r="T309">
        <v>1.6</v>
      </c>
      <c r="U309">
        <v>-2.1</v>
      </c>
      <c r="V309">
        <v>0.2</v>
      </c>
    </row>
    <row r="310" spans="1:22" x14ac:dyDescent="0.45">
      <c r="A310">
        <v>309</v>
      </c>
      <c r="B310" t="s">
        <v>535</v>
      </c>
      <c r="C310" t="s">
        <v>46</v>
      </c>
      <c r="D310">
        <v>16</v>
      </c>
      <c r="E310">
        <v>69</v>
      </c>
      <c r="F310">
        <v>2</v>
      </c>
      <c r="G310">
        <v>10</v>
      </c>
      <c r="H310">
        <v>9</v>
      </c>
      <c r="I310">
        <v>1</v>
      </c>
      <c r="J310" s="3">
        <v>9.7000000000000003E-2</v>
      </c>
      <c r="K310" s="3">
        <v>0.2</v>
      </c>
      <c r="L310">
        <v>0.16700000000000001</v>
      </c>
      <c r="M310">
        <v>0.29199999999999998</v>
      </c>
      <c r="N310">
        <v>0.252</v>
      </c>
      <c r="O310">
        <v>0.33</v>
      </c>
      <c r="P310">
        <v>0.41899999999999998</v>
      </c>
      <c r="Q310">
        <v>0.32700000000000001</v>
      </c>
      <c r="R310">
        <v>114</v>
      </c>
      <c r="S310">
        <v>0</v>
      </c>
      <c r="T310">
        <v>1.1000000000000001</v>
      </c>
      <c r="U310">
        <v>-1.1000000000000001</v>
      </c>
      <c r="V310">
        <v>0.2</v>
      </c>
    </row>
    <row r="311" spans="1:22" x14ac:dyDescent="0.45">
      <c r="A311">
        <v>310</v>
      </c>
      <c r="B311" t="s">
        <v>188</v>
      </c>
      <c r="C311" t="s">
        <v>46</v>
      </c>
      <c r="D311">
        <v>19</v>
      </c>
      <c r="E311">
        <v>84</v>
      </c>
      <c r="F311">
        <v>2</v>
      </c>
      <c r="G311">
        <v>11</v>
      </c>
      <c r="H311">
        <v>8</v>
      </c>
      <c r="I311">
        <v>1</v>
      </c>
      <c r="J311" s="3">
        <v>0.11700000000000001</v>
      </c>
      <c r="K311" s="3">
        <v>0.28399999999999997</v>
      </c>
      <c r="L311">
        <v>0.13300000000000001</v>
      </c>
      <c r="M311">
        <v>0.29199999999999998</v>
      </c>
      <c r="N311">
        <v>0.217</v>
      </c>
      <c r="O311">
        <v>0.32400000000000001</v>
      </c>
      <c r="P311">
        <v>0.35</v>
      </c>
      <c r="Q311">
        <v>0.30399999999999999</v>
      </c>
      <c r="R311">
        <v>98</v>
      </c>
      <c r="S311">
        <v>0</v>
      </c>
      <c r="T311">
        <v>-0.2</v>
      </c>
      <c r="U311">
        <v>-0.3</v>
      </c>
      <c r="V311">
        <v>0.2</v>
      </c>
    </row>
    <row r="312" spans="1:22" x14ac:dyDescent="0.45">
      <c r="A312">
        <v>311</v>
      </c>
      <c r="B312" t="s">
        <v>536</v>
      </c>
      <c r="C312" t="s">
        <v>56</v>
      </c>
      <c r="D312">
        <v>14</v>
      </c>
      <c r="E312">
        <v>61</v>
      </c>
      <c r="F312">
        <v>1</v>
      </c>
      <c r="G312">
        <v>8</v>
      </c>
      <c r="H312">
        <v>6</v>
      </c>
      <c r="I312">
        <v>2</v>
      </c>
      <c r="J312" s="3">
        <v>9.9000000000000005E-2</v>
      </c>
      <c r="K312" s="3">
        <v>0.23699999999999999</v>
      </c>
      <c r="L312">
        <v>0.105</v>
      </c>
      <c r="M312">
        <v>0.313</v>
      </c>
      <c r="N312">
        <v>0.24199999999999999</v>
      </c>
      <c r="O312">
        <v>0.32500000000000001</v>
      </c>
      <c r="P312">
        <v>0.34799999999999998</v>
      </c>
      <c r="Q312">
        <v>0.30099999999999999</v>
      </c>
      <c r="R312">
        <v>93</v>
      </c>
      <c r="S312">
        <v>0</v>
      </c>
      <c r="T312">
        <v>-0.5</v>
      </c>
      <c r="U312">
        <v>0.7</v>
      </c>
      <c r="V312">
        <v>0.2</v>
      </c>
    </row>
    <row r="313" spans="1:22" x14ac:dyDescent="0.45">
      <c r="A313">
        <v>312</v>
      </c>
      <c r="B313" t="s">
        <v>537</v>
      </c>
      <c r="C313" t="s">
        <v>89</v>
      </c>
      <c r="D313">
        <v>19</v>
      </c>
      <c r="E313">
        <v>76</v>
      </c>
      <c r="F313">
        <v>3</v>
      </c>
      <c r="G313">
        <v>8</v>
      </c>
      <c r="H313">
        <v>10</v>
      </c>
      <c r="I313">
        <v>0</v>
      </c>
      <c r="J313" s="3">
        <v>6.2E-2</v>
      </c>
      <c r="K313" s="3">
        <v>0.34499999999999997</v>
      </c>
      <c r="L313">
        <v>0.182</v>
      </c>
      <c r="M313">
        <v>0.255</v>
      </c>
      <c r="N313">
        <v>0.19</v>
      </c>
      <c r="O313">
        <v>0.25800000000000001</v>
      </c>
      <c r="P313">
        <v>0.372</v>
      </c>
      <c r="Q313">
        <v>0.27400000000000002</v>
      </c>
      <c r="R313">
        <v>80</v>
      </c>
      <c r="S313">
        <v>-0.2</v>
      </c>
      <c r="T313">
        <v>-1.9</v>
      </c>
      <c r="U313">
        <v>1.7</v>
      </c>
      <c r="V313">
        <v>0.2</v>
      </c>
    </row>
    <row r="314" spans="1:22" x14ac:dyDescent="0.45">
      <c r="A314">
        <v>313</v>
      </c>
      <c r="B314" t="s">
        <v>538</v>
      </c>
      <c r="C314" t="s">
        <v>56</v>
      </c>
      <c r="D314">
        <v>26</v>
      </c>
      <c r="E314">
        <v>110</v>
      </c>
      <c r="F314">
        <v>5</v>
      </c>
      <c r="G314">
        <v>12</v>
      </c>
      <c r="H314">
        <v>15</v>
      </c>
      <c r="I314">
        <v>0</v>
      </c>
      <c r="J314" s="3">
        <v>9.2999999999999999E-2</v>
      </c>
      <c r="K314" s="3">
        <v>0.28399999999999997</v>
      </c>
      <c r="L314">
        <v>0.20899999999999999</v>
      </c>
      <c r="M314">
        <v>0.253</v>
      </c>
      <c r="N314">
        <v>0.215</v>
      </c>
      <c r="O314">
        <v>0.30099999999999999</v>
      </c>
      <c r="P314">
        <v>0.42299999999999999</v>
      </c>
      <c r="Q314">
        <v>0.315</v>
      </c>
      <c r="R314">
        <v>103</v>
      </c>
      <c r="S314">
        <v>-0.2</v>
      </c>
      <c r="T314">
        <v>0.2</v>
      </c>
      <c r="U314">
        <v>-1.6</v>
      </c>
      <c r="V314">
        <v>0.2</v>
      </c>
    </row>
    <row r="315" spans="1:22" x14ac:dyDescent="0.45">
      <c r="A315">
        <v>314</v>
      </c>
      <c r="B315" t="s">
        <v>539</v>
      </c>
      <c r="C315" t="s">
        <v>98</v>
      </c>
      <c r="D315">
        <v>17</v>
      </c>
      <c r="E315">
        <v>73</v>
      </c>
      <c r="F315">
        <v>1</v>
      </c>
      <c r="G315">
        <v>9</v>
      </c>
      <c r="H315">
        <v>8</v>
      </c>
      <c r="I315">
        <v>1</v>
      </c>
      <c r="J315" s="3">
        <v>7.4999999999999997E-2</v>
      </c>
      <c r="K315" s="3">
        <v>0.20899999999999999</v>
      </c>
      <c r="L315">
        <v>9.9000000000000005E-2</v>
      </c>
      <c r="M315">
        <v>0.29699999999999999</v>
      </c>
      <c r="N315">
        <v>0.23699999999999999</v>
      </c>
      <c r="O315">
        <v>0.32600000000000001</v>
      </c>
      <c r="P315">
        <v>0.33600000000000002</v>
      </c>
      <c r="Q315">
        <v>0.29899999999999999</v>
      </c>
      <c r="R315">
        <v>94</v>
      </c>
      <c r="S315">
        <v>-0.1</v>
      </c>
      <c r="T315">
        <v>-0.6</v>
      </c>
      <c r="U315">
        <v>0.5</v>
      </c>
      <c r="V315">
        <v>0.2</v>
      </c>
    </row>
    <row r="316" spans="1:22" x14ac:dyDescent="0.45">
      <c r="A316">
        <v>315</v>
      </c>
      <c r="B316" t="s">
        <v>540</v>
      </c>
      <c r="C316" t="s">
        <v>207</v>
      </c>
      <c r="D316">
        <v>34</v>
      </c>
      <c r="E316">
        <v>133</v>
      </c>
      <c r="F316">
        <v>4</v>
      </c>
      <c r="G316">
        <v>14</v>
      </c>
      <c r="H316">
        <v>14</v>
      </c>
      <c r="I316">
        <v>2</v>
      </c>
      <c r="J316" s="3">
        <v>5.0999999999999997E-2</v>
      </c>
      <c r="K316" s="3">
        <v>0.28999999999999998</v>
      </c>
      <c r="L316">
        <v>0.13800000000000001</v>
      </c>
      <c r="M316">
        <v>0.28100000000000003</v>
      </c>
      <c r="N316">
        <v>0.217</v>
      </c>
      <c r="O316">
        <v>0.26</v>
      </c>
      <c r="P316">
        <v>0.35499999999999998</v>
      </c>
      <c r="Q316">
        <v>0.26900000000000002</v>
      </c>
      <c r="R316">
        <v>71</v>
      </c>
      <c r="S316">
        <v>0</v>
      </c>
      <c r="T316">
        <v>-4.5</v>
      </c>
      <c r="U316">
        <v>2.4</v>
      </c>
      <c r="V316">
        <v>0.2</v>
      </c>
    </row>
    <row r="317" spans="1:22" x14ac:dyDescent="0.45">
      <c r="A317">
        <v>316</v>
      </c>
      <c r="B317" t="s">
        <v>541</v>
      </c>
      <c r="C317" t="s">
        <v>36</v>
      </c>
      <c r="D317">
        <v>15</v>
      </c>
      <c r="E317">
        <v>58</v>
      </c>
      <c r="F317">
        <v>1</v>
      </c>
      <c r="G317">
        <v>5</v>
      </c>
      <c r="H317">
        <v>6</v>
      </c>
      <c r="I317">
        <v>0</v>
      </c>
      <c r="J317" s="3">
        <v>8.7999999999999995E-2</v>
      </c>
      <c r="K317" s="3">
        <v>0.28999999999999998</v>
      </c>
      <c r="L317">
        <v>0.128</v>
      </c>
      <c r="M317">
        <v>0.309</v>
      </c>
      <c r="N317">
        <v>0.22600000000000001</v>
      </c>
      <c r="O317">
        <v>0.311</v>
      </c>
      <c r="P317">
        <v>0.35499999999999998</v>
      </c>
      <c r="Q317">
        <v>0.29799999999999999</v>
      </c>
      <c r="R317">
        <v>86</v>
      </c>
      <c r="S317">
        <v>0</v>
      </c>
      <c r="T317">
        <v>-1</v>
      </c>
      <c r="U317">
        <v>1.2</v>
      </c>
      <c r="V317">
        <v>0.2</v>
      </c>
    </row>
    <row r="318" spans="1:22" x14ac:dyDescent="0.45">
      <c r="A318">
        <v>317</v>
      </c>
      <c r="B318" t="s">
        <v>542</v>
      </c>
      <c r="C318" t="s">
        <v>269</v>
      </c>
      <c r="D318">
        <v>26</v>
      </c>
      <c r="E318">
        <v>112</v>
      </c>
      <c r="F318">
        <v>1</v>
      </c>
      <c r="G318">
        <v>14</v>
      </c>
      <c r="H318">
        <v>9</v>
      </c>
      <c r="I318">
        <v>5</v>
      </c>
      <c r="J318" s="3">
        <v>7.9000000000000001E-2</v>
      </c>
      <c r="K318" s="3">
        <v>0.249</v>
      </c>
      <c r="L318">
        <v>9.0999999999999998E-2</v>
      </c>
      <c r="M318">
        <v>0.28999999999999998</v>
      </c>
      <c r="N318">
        <v>0.221</v>
      </c>
      <c r="O318">
        <v>0.28899999999999998</v>
      </c>
      <c r="P318">
        <v>0.312</v>
      </c>
      <c r="Q318">
        <v>0.26900000000000002</v>
      </c>
      <c r="R318">
        <v>74</v>
      </c>
      <c r="S318">
        <v>0.1</v>
      </c>
      <c r="T318">
        <v>-3.2</v>
      </c>
      <c r="U318">
        <v>1.6</v>
      </c>
      <c r="V318">
        <v>0.2</v>
      </c>
    </row>
    <row r="319" spans="1:22" x14ac:dyDescent="0.45">
      <c r="A319">
        <v>318</v>
      </c>
      <c r="B319" t="s">
        <v>543</v>
      </c>
      <c r="C319" t="s">
        <v>59</v>
      </c>
      <c r="D319">
        <v>24</v>
      </c>
      <c r="E319">
        <v>104</v>
      </c>
      <c r="F319">
        <v>2</v>
      </c>
      <c r="G319">
        <v>12</v>
      </c>
      <c r="H319">
        <v>11</v>
      </c>
      <c r="I319">
        <v>2</v>
      </c>
      <c r="J319" s="3">
        <v>6.8000000000000005E-2</v>
      </c>
      <c r="K319" s="3">
        <v>0.16</v>
      </c>
      <c r="L319">
        <v>0.11899999999999999</v>
      </c>
      <c r="M319">
        <v>0.29599999999999999</v>
      </c>
      <c r="N319">
        <v>0.25900000000000001</v>
      </c>
      <c r="O319">
        <v>0.314</v>
      </c>
      <c r="P319">
        <v>0.378</v>
      </c>
      <c r="Q319">
        <v>0.30299999999999999</v>
      </c>
      <c r="R319">
        <v>97</v>
      </c>
      <c r="S319">
        <v>0</v>
      </c>
      <c r="T319">
        <v>-0.3</v>
      </c>
      <c r="U319">
        <v>-0.9</v>
      </c>
      <c r="V319">
        <v>0.2</v>
      </c>
    </row>
    <row r="320" spans="1:22" x14ac:dyDescent="0.45">
      <c r="A320">
        <v>319</v>
      </c>
      <c r="B320" t="s">
        <v>544</v>
      </c>
      <c r="C320" t="s">
        <v>89</v>
      </c>
      <c r="D320">
        <v>30</v>
      </c>
      <c r="E320">
        <v>128</v>
      </c>
      <c r="F320">
        <v>5</v>
      </c>
      <c r="G320">
        <v>15</v>
      </c>
      <c r="H320">
        <v>18</v>
      </c>
      <c r="I320">
        <v>1</v>
      </c>
      <c r="J320" s="3">
        <v>5.7000000000000002E-2</v>
      </c>
      <c r="K320" s="3">
        <v>0.22800000000000001</v>
      </c>
      <c r="L320">
        <v>0.158</v>
      </c>
      <c r="M320">
        <v>0.28999999999999998</v>
      </c>
      <c r="N320">
        <v>0.248</v>
      </c>
      <c r="O320">
        <v>0.29699999999999999</v>
      </c>
      <c r="P320">
        <v>0.40600000000000003</v>
      </c>
      <c r="Q320">
        <v>0.30499999999999999</v>
      </c>
      <c r="R320">
        <v>101</v>
      </c>
      <c r="S320">
        <v>-0.3</v>
      </c>
      <c r="T320">
        <v>-0.1</v>
      </c>
      <c r="U320">
        <v>-1.9</v>
      </c>
      <c r="V320">
        <v>0.2</v>
      </c>
    </row>
    <row r="321" spans="1:22" x14ac:dyDescent="0.45">
      <c r="A321">
        <v>320</v>
      </c>
      <c r="B321" t="s">
        <v>32</v>
      </c>
      <c r="C321" t="s">
        <v>31</v>
      </c>
      <c r="D321">
        <v>13</v>
      </c>
      <c r="E321">
        <v>50</v>
      </c>
      <c r="F321">
        <v>2</v>
      </c>
      <c r="G321">
        <v>6</v>
      </c>
      <c r="H321">
        <v>5</v>
      </c>
      <c r="I321">
        <v>0</v>
      </c>
      <c r="J321" s="3">
        <v>4.4999999999999998E-2</v>
      </c>
      <c r="K321" s="3">
        <v>0.251</v>
      </c>
      <c r="L321">
        <v>0.153</v>
      </c>
      <c r="M321">
        <v>0.28999999999999998</v>
      </c>
      <c r="N321">
        <v>0.23799999999999999</v>
      </c>
      <c r="O321">
        <v>0.27500000000000002</v>
      </c>
      <c r="P321">
        <v>0.39200000000000002</v>
      </c>
      <c r="Q321">
        <v>0.28899999999999998</v>
      </c>
      <c r="R321">
        <v>86</v>
      </c>
      <c r="S321">
        <v>-0.1</v>
      </c>
      <c r="T321">
        <v>-0.9</v>
      </c>
      <c r="U321">
        <v>1.3</v>
      </c>
      <c r="V321">
        <v>0.2</v>
      </c>
    </row>
    <row r="322" spans="1:22" x14ac:dyDescent="0.45">
      <c r="A322">
        <v>321</v>
      </c>
      <c r="B322" t="s">
        <v>545</v>
      </c>
      <c r="C322" t="s">
        <v>42</v>
      </c>
      <c r="D322">
        <v>36</v>
      </c>
      <c r="E322">
        <v>155</v>
      </c>
      <c r="F322">
        <v>8</v>
      </c>
      <c r="G322">
        <v>20</v>
      </c>
      <c r="H322">
        <v>23</v>
      </c>
      <c r="I322">
        <v>4</v>
      </c>
      <c r="J322" s="3">
        <v>7.3999999999999996E-2</v>
      </c>
      <c r="K322" s="3">
        <v>0.32</v>
      </c>
      <c r="L322">
        <v>0.20899999999999999</v>
      </c>
      <c r="M322">
        <v>0.27</v>
      </c>
      <c r="N322">
        <v>0.216</v>
      </c>
      <c r="O322">
        <v>0.28199999999999997</v>
      </c>
      <c r="P322">
        <v>0.42499999999999999</v>
      </c>
      <c r="Q322">
        <v>0.30499999999999999</v>
      </c>
      <c r="R322">
        <v>95</v>
      </c>
      <c r="S322">
        <v>-0.2</v>
      </c>
      <c r="T322">
        <v>-1</v>
      </c>
      <c r="U322">
        <v>-1.9</v>
      </c>
      <c r="V322">
        <v>0.2</v>
      </c>
    </row>
    <row r="323" spans="1:22" x14ac:dyDescent="0.45">
      <c r="A323">
        <v>322</v>
      </c>
      <c r="B323" t="s">
        <v>546</v>
      </c>
      <c r="C323" t="s">
        <v>14</v>
      </c>
      <c r="D323">
        <v>15</v>
      </c>
      <c r="E323">
        <v>63</v>
      </c>
      <c r="F323">
        <v>1</v>
      </c>
      <c r="G323">
        <v>6</v>
      </c>
      <c r="H323">
        <v>6</v>
      </c>
      <c r="I323">
        <v>0</v>
      </c>
      <c r="J323" s="3">
        <v>7.0000000000000007E-2</v>
      </c>
      <c r="K323" s="3">
        <v>0.215</v>
      </c>
      <c r="L323">
        <v>0.10100000000000001</v>
      </c>
      <c r="M323">
        <v>0.34200000000000003</v>
      </c>
      <c r="N323">
        <v>0.27300000000000002</v>
      </c>
      <c r="O323">
        <v>0.33900000000000002</v>
      </c>
      <c r="P323">
        <v>0.374</v>
      </c>
      <c r="Q323">
        <v>0.316</v>
      </c>
      <c r="R323">
        <v>109</v>
      </c>
      <c r="S323">
        <v>-0.2</v>
      </c>
      <c r="T323">
        <v>0.5</v>
      </c>
      <c r="U323">
        <v>-0.5</v>
      </c>
      <c r="V323">
        <v>0.2</v>
      </c>
    </row>
    <row r="324" spans="1:22" x14ac:dyDescent="0.45">
      <c r="A324">
        <v>323</v>
      </c>
      <c r="B324" t="s">
        <v>547</v>
      </c>
      <c r="C324" t="s">
        <v>89</v>
      </c>
      <c r="D324">
        <v>30</v>
      </c>
      <c r="E324">
        <v>130</v>
      </c>
      <c r="F324">
        <v>4</v>
      </c>
      <c r="G324">
        <v>14</v>
      </c>
      <c r="H324">
        <v>16</v>
      </c>
      <c r="I324">
        <v>3</v>
      </c>
      <c r="J324" s="3">
        <v>7.1999999999999995E-2</v>
      </c>
      <c r="K324" s="3">
        <v>0.223</v>
      </c>
      <c r="L324">
        <v>0.16700000000000001</v>
      </c>
      <c r="M324">
        <v>0.25700000000000001</v>
      </c>
      <c r="N324">
        <v>0.22</v>
      </c>
      <c r="O324">
        <v>0.28799999999999998</v>
      </c>
      <c r="P324">
        <v>0.38700000000000001</v>
      </c>
      <c r="Q324">
        <v>0.29499999999999998</v>
      </c>
      <c r="R324">
        <v>94</v>
      </c>
      <c r="S324">
        <v>0.1</v>
      </c>
      <c r="T324">
        <v>-0.7</v>
      </c>
      <c r="U324">
        <v>-1.4</v>
      </c>
      <c r="V324">
        <v>0.2</v>
      </c>
    </row>
    <row r="325" spans="1:22" x14ac:dyDescent="0.45">
      <c r="A325">
        <v>324</v>
      </c>
      <c r="B325" t="s">
        <v>548</v>
      </c>
      <c r="C325" t="s">
        <v>76</v>
      </c>
      <c r="D325">
        <v>38</v>
      </c>
      <c r="E325">
        <v>163</v>
      </c>
      <c r="F325">
        <v>6</v>
      </c>
      <c r="G325">
        <v>16</v>
      </c>
      <c r="H325">
        <v>20</v>
      </c>
      <c r="I325">
        <v>0</v>
      </c>
      <c r="J325" s="3">
        <v>8.8999999999999996E-2</v>
      </c>
      <c r="K325" s="3">
        <v>0.20300000000000001</v>
      </c>
      <c r="L325">
        <v>0.17</v>
      </c>
      <c r="M325">
        <v>0.27200000000000002</v>
      </c>
      <c r="N325">
        <v>0.245</v>
      </c>
      <c r="O325">
        <v>0.314</v>
      </c>
      <c r="P325">
        <v>0.41499999999999998</v>
      </c>
      <c r="Q325">
        <v>0.315</v>
      </c>
      <c r="R325">
        <v>102</v>
      </c>
      <c r="S325">
        <v>-0.2</v>
      </c>
      <c r="T325">
        <v>0.2</v>
      </c>
      <c r="U325">
        <v>-3.6</v>
      </c>
      <c r="V325">
        <v>0.2</v>
      </c>
    </row>
    <row r="326" spans="1:22" x14ac:dyDescent="0.45">
      <c r="A326">
        <v>325</v>
      </c>
      <c r="B326" t="s">
        <v>549</v>
      </c>
      <c r="C326" t="s">
        <v>104</v>
      </c>
      <c r="D326">
        <v>24</v>
      </c>
      <c r="E326">
        <v>105</v>
      </c>
      <c r="F326">
        <v>5</v>
      </c>
      <c r="G326">
        <v>13</v>
      </c>
      <c r="H326">
        <v>11</v>
      </c>
      <c r="I326">
        <v>1</v>
      </c>
      <c r="J326" s="3">
        <v>0.14099999999999999</v>
      </c>
      <c r="K326" s="3">
        <v>0.38400000000000001</v>
      </c>
      <c r="L326">
        <v>0.216</v>
      </c>
      <c r="M326">
        <v>0.249</v>
      </c>
      <c r="N326">
        <v>0.182</v>
      </c>
      <c r="O326">
        <v>0.30499999999999999</v>
      </c>
      <c r="P326">
        <v>0.39800000000000002</v>
      </c>
      <c r="Q326">
        <v>0.31</v>
      </c>
      <c r="R326">
        <v>99</v>
      </c>
      <c r="S326">
        <v>-0.2</v>
      </c>
      <c r="T326">
        <v>-0.3</v>
      </c>
      <c r="U326">
        <v>-1.2</v>
      </c>
      <c r="V326">
        <v>0.2</v>
      </c>
    </row>
    <row r="327" spans="1:22" x14ac:dyDescent="0.45">
      <c r="A327">
        <v>326</v>
      </c>
      <c r="B327" t="s">
        <v>550</v>
      </c>
      <c r="C327" t="s">
        <v>269</v>
      </c>
      <c r="D327">
        <v>13</v>
      </c>
      <c r="E327">
        <v>51</v>
      </c>
      <c r="F327">
        <v>1</v>
      </c>
      <c r="G327">
        <v>5</v>
      </c>
      <c r="H327">
        <v>6</v>
      </c>
      <c r="I327">
        <v>0</v>
      </c>
      <c r="J327" s="3">
        <v>7.6999999999999999E-2</v>
      </c>
      <c r="K327" s="3">
        <v>0.25</v>
      </c>
      <c r="L327">
        <v>0.108</v>
      </c>
      <c r="M327">
        <v>0.28899999999999998</v>
      </c>
      <c r="N327">
        <v>0.22600000000000001</v>
      </c>
      <c r="O327">
        <v>0.29099999999999998</v>
      </c>
      <c r="P327">
        <v>0.33400000000000002</v>
      </c>
      <c r="Q327">
        <v>0.27700000000000002</v>
      </c>
      <c r="R327">
        <v>80</v>
      </c>
      <c r="S327">
        <v>-0.1</v>
      </c>
      <c r="T327">
        <v>-1.3</v>
      </c>
      <c r="U327">
        <v>1.6</v>
      </c>
      <c r="V327">
        <v>0.2</v>
      </c>
    </row>
    <row r="328" spans="1:22" x14ac:dyDescent="0.45">
      <c r="A328">
        <v>327</v>
      </c>
      <c r="B328" t="s">
        <v>551</v>
      </c>
      <c r="C328" t="s">
        <v>10</v>
      </c>
      <c r="D328">
        <v>12</v>
      </c>
      <c r="E328">
        <v>51</v>
      </c>
      <c r="F328">
        <v>2</v>
      </c>
      <c r="G328">
        <v>6</v>
      </c>
      <c r="H328">
        <v>6</v>
      </c>
      <c r="I328">
        <v>0</v>
      </c>
      <c r="J328" s="3">
        <v>8.5999999999999993E-2</v>
      </c>
      <c r="K328" s="3">
        <v>0.26400000000000001</v>
      </c>
      <c r="L328">
        <v>0.14000000000000001</v>
      </c>
      <c r="M328">
        <v>0.30499999999999999</v>
      </c>
      <c r="N328">
        <v>0.24099999999999999</v>
      </c>
      <c r="O328">
        <v>0.314</v>
      </c>
      <c r="P328">
        <v>0.38200000000000001</v>
      </c>
      <c r="Q328">
        <v>0.307</v>
      </c>
      <c r="R328">
        <v>102</v>
      </c>
      <c r="S328">
        <v>-0.1</v>
      </c>
      <c r="T328">
        <v>0</v>
      </c>
      <c r="U328">
        <v>0.3</v>
      </c>
      <c r="V328">
        <v>0.2</v>
      </c>
    </row>
    <row r="329" spans="1:22" x14ac:dyDescent="0.45">
      <c r="A329">
        <v>328</v>
      </c>
      <c r="B329" t="s">
        <v>552</v>
      </c>
      <c r="C329" t="s">
        <v>36</v>
      </c>
      <c r="D329">
        <v>15</v>
      </c>
      <c r="E329">
        <v>66</v>
      </c>
      <c r="F329">
        <v>2</v>
      </c>
      <c r="G329">
        <v>8</v>
      </c>
      <c r="H329">
        <v>8</v>
      </c>
      <c r="I329">
        <v>2</v>
      </c>
      <c r="J329" s="3">
        <v>0.08</v>
      </c>
      <c r="K329" s="3">
        <v>0.26200000000000001</v>
      </c>
      <c r="L329">
        <v>0.16500000000000001</v>
      </c>
      <c r="M329">
        <v>0.29599999999999999</v>
      </c>
      <c r="N329">
        <v>0.23400000000000001</v>
      </c>
      <c r="O329">
        <v>0.314</v>
      </c>
      <c r="P329">
        <v>0.39900000000000002</v>
      </c>
      <c r="Q329">
        <v>0.314</v>
      </c>
      <c r="R329">
        <v>97</v>
      </c>
      <c r="S329">
        <v>0.2</v>
      </c>
      <c r="T329">
        <v>0</v>
      </c>
      <c r="U329">
        <v>-0.2</v>
      </c>
      <c r="V329">
        <v>0.2</v>
      </c>
    </row>
    <row r="330" spans="1:22" x14ac:dyDescent="0.45">
      <c r="A330">
        <v>329</v>
      </c>
      <c r="B330" t="s">
        <v>553</v>
      </c>
      <c r="C330" t="s">
        <v>70</v>
      </c>
      <c r="D330">
        <v>17</v>
      </c>
      <c r="E330">
        <v>73</v>
      </c>
      <c r="F330">
        <v>1</v>
      </c>
      <c r="G330">
        <v>9</v>
      </c>
      <c r="H330">
        <v>8</v>
      </c>
      <c r="I330">
        <v>7</v>
      </c>
      <c r="J330" s="3">
        <v>6.0999999999999999E-2</v>
      </c>
      <c r="K330" s="3">
        <v>0.216</v>
      </c>
      <c r="L330">
        <v>0.121</v>
      </c>
      <c r="M330">
        <v>0.30299999999999999</v>
      </c>
      <c r="N330">
        <v>0.245</v>
      </c>
      <c r="O330">
        <v>0.314</v>
      </c>
      <c r="P330">
        <v>0.36699999999999999</v>
      </c>
      <c r="Q330">
        <v>0.30099999999999999</v>
      </c>
      <c r="R330">
        <v>99</v>
      </c>
      <c r="S330">
        <v>0.6</v>
      </c>
      <c r="T330">
        <v>0.5</v>
      </c>
      <c r="U330">
        <v>-0.9</v>
      </c>
      <c r="V330">
        <v>0.2</v>
      </c>
    </row>
    <row r="331" spans="1:22" x14ac:dyDescent="0.45">
      <c r="A331">
        <v>330</v>
      </c>
      <c r="B331" t="s">
        <v>554</v>
      </c>
      <c r="C331" t="s">
        <v>39</v>
      </c>
      <c r="D331">
        <v>43</v>
      </c>
      <c r="E331">
        <v>187</v>
      </c>
      <c r="F331">
        <v>4</v>
      </c>
      <c r="G331">
        <v>20</v>
      </c>
      <c r="H331">
        <v>22</v>
      </c>
      <c r="I331">
        <v>4</v>
      </c>
      <c r="J331" s="3">
        <v>4.1000000000000002E-2</v>
      </c>
      <c r="K331" s="3">
        <v>0.24399999999999999</v>
      </c>
      <c r="L331">
        <v>0.127</v>
      </c>
      <c r="M331">
        <v>0.27200000000000002</v>
      </c>
      <c r="N331">
        <v>0.221</v>
      </c>
      <c r="O331">
        <v>0.26300000000000001</v>
      </c>
      <c r="P331">
        <v>0.34899999999999998</v>
      </c>
      <c r="Q331">
        <v>0.26700000000000002</v>
      </c>
      <c r="R331">
        <v>70</v>
      </c>
      <c r="S331">
        <v>0.2</v>
      </c>
      <c r="T331">
        <v>-6.3</v>
      </c>
      <c r="U331">
        <v>2.1</v>
      </c>
      <c r="V331">
        <v>0.2</v>
      </c>
    </row>
    <row r="332" spans="1:22" x14ac:dyDescent="0.45">
      <c r="A332">
        <v>331</v>
      </c>
      <c r="B332" t="s">
        <v>555</v>
      </c>
      <c r="C332" t="s">
        <v>7</v>
      </c>
      <c r="D332">
        <v>22</v>
      </c>
      <c r="E332">
        <v>95</v>
      </c>
      <c r="F332">
        <v>2</v>
      </c>
      <c r="G332">
        <v>11</v>
      </c>
      <c r="H332">
        <v>10</v>
      </c>
      <c r="I332">
        <v>0</v>
      </c>
      <c r="J332" s="3">
        <v>7.4999999999999997E-2</v>
      </c>
      <c r="K332" s="3">
        <v>0.20300000000000001</v>
      </c>
      <c r="L332">
        <v>0.123</v>
      </c>
      <c r="M332">
        <v>0.28799999999999998</v>
      </c>
      <c r="N332">
        <v>0.24099999999999999</v>
      </c>
      <c r="O332">
        <v>0.30299999999999999</v>
      </c>
      <c r="P332">
        <v>0.36399999999999999</v>
      </c>
      <c r="Q332">
        <v>0.29399999999999998</v>
      </c>
      <c r="R332">
        <v>88</v>
      </c>
      <c r="S332">
        <v>-0.1</v>
      </c>
      <c r="T332">
        <v>-1.4</v>
      </c>
      <c r="U332">
        <v>0.1</v>
      </c>
      <c r="V332">
        <v>0.2</v>
      </c>
    </row>
    <row r="333" spans="1:22" x14ac:dyDescent="0.45">
      <c r="A333">
        <v>332</v>
      </c>
      <c r="B333" t="s">
        <v>556</v>
      </c>
      <c r="C333" t="s">
        <v>269</v>
      </c>
      <c r="D333">
        <v>12</v>
      </c>
      <c r="E333">
        <v>51</v>
      </c>
      <c r="F333">
        <v>2</v>
      </c>
      <c r="G333">
        <v>5</v>
      </c>
      <c r="H333">
        <v>7</v>
      </c>
      <c r="I333">
        <v>1</v>
      </c>
      <c r="J333" s="3">
        <v>8.1000000000000003E-2</v>
      </c>
      <c r="K333" s="3">
        <v>0.22700000000000001</v>
      </c>
      <c r="L333">
        <v>0.191</v>
      </c>
      <c r="M333">
        <v>0.30499999999999999</v>
      </c>
      <c r="N333">
        <v>0.26100000000000001</v>
      </c>
      <c r="O333">
        <v>0.33100000000000002</v>
      </c>
      <c r="P333">
        <v>0.45200000000000001</v>
      </c>
      <c r="Q333">
        <v>0.34</v>
      </c>
      <c r="R333">
        <v>122</v>
      </c>
      <c r="S333">
        <v>-0.1</v>
      </c>
      <c r="T333">
        <v>1.3</v>
      </c>
      <c r="U333">
        <v>-1.1000000000000001</v>
      </c>
      <c r="V333">
        <v>0.2</v>
      </c>
    </row>
    <row r="334" spans="1:22" x14ac:dyDescent="0.45">
      <c r="A334">
        <v>333</v>
      </c>
      <c r="B334" t="s">
        <v>557</v>
      </c>
      <c r="C334" t="s">
        <v>14</v>
      </c>
      <c r="D334">
        <v>21</v>
      </c>
      <c r="E334">
        <v>90</v>
      </c>
      <c r="F334">
        <v>2</v>
      </c>
      <c r="G334">
        <v>9</v>
      </c>
      <c r="H334">
        <v>9</v>
      </c>
      <c r="I334">
        <v>0</v>
      </c>
      <c r="J334" s="3">
        <v>6.8000000000000005E-2</v>
      </c>
      <c r="K334" s="3">
        <v>0.2</v>
      </c>
      <c r="L334">
        <v>0.14000000000000001</v>
      </c>
      <c r="M334">
        <v>0.29199999999999998</v>
      </c>
      <c r="N334">
        <v>0.247</v>
      </c>
      <c r="O334">
        <v>0.30199999999999999</v>
      </c>
      <c r="P334">
        <v>0.38700000000000001</v>
      </c>
      <c r="Q334">
        <v>0.3</v>
      </c>
      <c r="R334">
        <v>98</v>
      </c>
      <c r="S334">
        <v>-0.1</v>
      </c>
      <c r="T334">
        <v>-0.3</v>
      </c>
      <c r="U334">
        <v>-0.8</v>
      </c>
      <c r="V334">
        <v>0.2</v>
      </c>
    </row>
    <row r="335" spans="1:22" x14ac:dyDescent="0.45">
      <c r="A335">
        <v>334</v>
      </c>
      <c r="B335" t="s">
        <v>558</v>
      </c>
      <c r="C335" t="s">
        <v>39</v>
      </c>
      <c r="D335">
        <v>18</v>
      </c>
      <c r="E335">
        <v>79</v>
      </c>
      <c r="F335">
        <v>2</v>
      </c>
      <c r="G335">
        <v>9</v>
      </c>
      <c r="H335">
        <v>6</v>
      </c>
      <c r="I335">
        <v>2</v>
      </c>
      <c r="J335" s="3">
        <v>7.9000000000000001E-2</v>
      </c>
      <c r="K335" s="3">
        <v>0.221</v>
      </c>
      <c r="L335">
        <v>0.13900000000000001</v>
      </c>
      <c r="M335">
        <v>0.28000000000000003</v>
      </c>
      <c r="N335">
        <v>0.23</v>
      </c>
      <c r="O335">
        <v>0.29599999999999999</v>
      </c>
      <c r="P335">
        <v>0.36899999999999999</v>
      </c>
      <c r="Q335">
        <v>0.29199999999999998</v>
      </c>
      <c r="R335">
        <v>88</v>
      </c>
      <c r="S335">
        <v>0.1</v>
      </c>
      <c r="T335">
        <v>-1</v>
      </c>
      <c r="U335">
        <v>0.4</v>
      </c>
      <c r="V335">
        <v>0.2</v>
      </c>
    </row>
    <row r="336" spans="1:22" x14ac:dyDescent="0.45">
      <c r="A336">
        <v>335</v>
      </c>
      <c r="B336" t="s">
        <v>559</v>
      </c>
      <c r="C336" t="s">
        <v>31</v>
      </c>
      <c r="D336">
        <v>17</v>
      </c>
      <c r="E336">
        <v>71</v>
      </c>
      <c r="F336">
        <v>2</v>
      </c>
      <c r="G336">
        <v>7</v>
      </c>
      <c r="H336">
        <v>8</v>
      </c>
      <c r="I336">
        <v>1</v>
      </c>
      <c r="J336" s="3">
        <v>7.9000000000000001E-2</v>
      </c>
      <c r="K336" s="3">
        <v>0.26800000000000002</v>
      </c>
      <c r="L336">
        <v>0.13400000000000001</v>
      </c>
      <c r="M336">
        <v>0.30099999999999999</v>
      </c>
      <c r="N336">
        <v>0.23</v>
      </c>
      <c r="O336">
        <v>0.30399999999999999</v>
      </c>
      <c r="P336">
        <v>0.36499999999999999</v>
      </c>
      <c r="Q336">
        <v>0.29599999999999999</v>
      </c>
      <c r="R336">
        <v>91</v>
      </c>
      <c r="S336">
        <v>-0.1</v>
      </c>
      <c r="T336">
        <v>-0.8</v>
      </c>
      <c r="U336">
        <v>0.3</v>
      </c>
      <c r="V336">
        <v>0.2</v>
      </c>
    </row>
    <row r="337" spans="1:22" x14ac:dyDescent="0.45">
      <c r="A337">
        <v>336</v>
      </c>
      <c r="B337" t="s">
        <v>560</v>
      </c>
      <c r="C337" t="s">
        <v>104</v>
      </c>
      <c r="D337">
        <v>48</v>
      </c>
      <c r="E337">
        <v>208</v>
      </c>
      <c r="F337">
        <v>7</v>
      </c>
      <c r="G337">
        <v>25</v>
      </c>
      <c r="H337">
        <v>26</v>
      </c>
      <c r="I337">
        <v>4</v>
      </c>
      <c r="J337" s="3">
        <v>8.4000000000000005E-2</v>
      </c>
      <c r="K337" s="3">
        <v>0.33100000000000002</v>
      </c>
      <c r="L337">
        <v>0.17599999999999999</v>
      </c>
      <c r="M337">
        <v>0.309</v>
      </c>
      <c r="N337">
        <v>0.222</v>
      </c>
      <c r="O337">
        <v>0.29299999999999998</v>
      </c>
      <c r="P337">
        <v>0.39800000000000002</v>
      </c>
      <c r="Q337">
        <v>0.30199999999999999</v>
      </c>
      <c r="R337">
        <v>93</v>
      </c>
      <c r="S337">
        <v>-0.1</v>
      </c>
      <c r="T337">
        <v>-1.7</v>
      </c>
      <c r="U337">
        <v>-3.5</v>
      </c>
      <c r="V337">
        <v>0.2</v>
      </c>
    </row>
    <row r="338" spans="1:22" x14ac:dyDescent="0.45">
      <c r="A338">
        <v>337</v>
      </c>
      <c r="B338" t="s">
        <v>561</v>
      </c>
      <c r="C338" t="s">
        <v>10</v>
      </c>
      <c r="D338">
        <v>15</v>
      </c>
      <c r="E338">
        <v>66</v>
      </c>
      <c r="F338">
        <v>1</v>
      </c>
      <c r="G338">
        <v>8</v>
      </c>
      <c r="H338">
        <v>7</v>
      </c>
      <c r="I338">
        <v>0</v>
      </c>
      <c r="J338" s="3">
        <v>4.2000000000000003E-2</v>
      </c>
      <c r="K338" s="3">
        <v>0.14399999999999999</v>
      </c>
      <c r="L338">
        <v>0.111</v>
      </c>
      <c r="M338">
        <v>0.30399999999999999</v>
      </c>
      <c r="N338">
        <v>0.26900000000000002</v>
      </c>
      <c r="O338">
        <v>0.31</v>
      </c>
      <c r="P338">
        <v>0.38</v>
      </c>
      <c r="Q338">
        <v>0.30199999999999999</v>
      </c>
      <c r="R338">
        <v>99</v>
      </c>
      <c r="S338">
        <v>-0.2</v>
      </c>
      <c r="T338">
        <v>-0.3</v>
      </c>
      <c r="U338">
        <v>-0.2</v>
      </c>
      <c r="V338">
        <v>0.2</v>
      </c>
    </row>
    <row r="339" spans="1:22" x14ac:dyDescent="0.45">
      <c r="A339">
        <v>338</v>
      </c>
      <c r="B339" t="s">
        <v>562</v>
      </c>
      <c r="C339" t="s">
        <v>178</v>
      </c>
      <c r="D339">
        <v>15</v>
      </c>
      <c r="E339">
        <v>64</v>
      </c>
      <c r="F339">
        <v>2</v>
      </c>
      <c r="G339">
        <v>8</v>
      </c>
      <c r="H339">
        <v>8</v>
      </c>
      <c r="I339">
        <v>1</v>
      </c>
      <c r="J339" s="3">
        <v>6.9000000000000006E-2</v>
      </c>
      <c r="K339" s="3">
        <v>0.23</v>
      </c>
      <c r="L339">
        <v>0.13600000000000001</v>
      </c>
      <c r="M339">
        <v>0.28599999999999998</v>
      </c>
      <c r="N339">
        <v>0.23699999999999999</v>
      </c>
      <c r="O339">
        <v>0.29199999999999998</v>
      </c>
      <c r="P339">
        <v>0.373</v>
      </c>
      <c r="Q339">
        <v>0.29099999999999998</v>
      </c>
      <c r="R339">
        <v>89</v>
      </c>
      <c r="S339">
        <v>0</v>
      </c>
      <c r="T339">
        <v>-0.8</v>
      </c>
      <c r="U339">
        <v>0.6</v>
      </c>
      <c r="V339">
        <v>0.2</v>
      </c>
    </row>
    <row r="340" spans="1:22" x14ac:dyDescent="0.45">
      <c r="A340">
        <v>339</v>
      </c>
      <c r="B340" t="s">
        <v>128</v>
      </c>
      <c r="C340" t="s">
        <v>16</v>
      </c>
      <c r="D340">
        <v>15</v>
      </c>
      <c r="E340">
        <v>66</v>
      </c>
      <c r="F340">
        <v>2</v>
      </c>
      <c r="G340">
        <v>7</v>
      </c>
      <c r="H340">
        <v>8</v>
      </c>
      <c r="I340">
        <v>0</v>
      </c>
      <c r="J340" s="3">
        <v>8.6999999999999994E-2</v>
      </c>
      <c r="K340" s="3">
        <v>0.14699999999999999</v>
      </c>
      <c r="L340">
        <v>0.16200000000000001</v>
      </c>
      <c r="M340">
        <v>0.26400000000000001</v>
      </c>
      <c r="N340">
        <v>0.249</v>
      </c>
      <c r="O340">
        <v>0.32100000000000001</v>
      </c>
      <c r="P340">
        <v>0.41099999999999998</v>
      </c>
      <c r="Q340">
        <v>0.31900000000000001</v>
      </c>
      <c r="R340">
        <v>110</v>
      </c>
      <c r="S340">
        <v>-0.2</v>
      </c>
      <c r="T340">
        <v>0.6</v>
      </c>
      <c r="U340">
        <v>-1</v>
      </c>
      <c r="V340">
        <v>0.2</v>
      </c>
    </row>
    <row r="341" spans="1:22" x14ac:dyDescent="0.45">
      <c r="A341">
        <v>340</v>
      </c>
      <c r="B341" t="s">
        <v>563</v>
      </c>
      <c r="C341" t="s">
        <v>191</v>
      </c>
      <c r="D341">
        <v>30</v>
      </c>
      <c r="E341">
        <v>130</v>
      </c>
      <c r="F341">
        <v>2</v>
      </c>
      <c r="G341">
        <v>17</v>
      </c>
      <c r="H341">
        <v>15</v>
      </c>
      <c r="I341">
        <v>1</v>
      </c>
      <c r="J341" s="3">
        <v>4.3999999999999997E-2</v>
      </c>
      <c r="K341" s="3">
        <v>0.14099999999999999</v>
      </c>
      <c r="L341">
        <v>0.11799999999999999</v>
      </c>
      <c r="M341">
        <v>0.29399999999999998</v>
      </c>
      <c r="N341">
        <v>0.26500000000000001</v>
      </c>
      <c r="O341">
        <v>0.3</v>
      </c>
      <c r="P341">
        <v>0.38300000000000001</v>
      </c>
      <c r="Q341">
        <v>0.29799999999999999</v>
      </c>
      <c r="R341">
        <v>93</v>
      </c>
      <c r="S341">
        <v>-0.3</v>
      </c>
      <c r="T341">
        <v>-1.4</v>
      </c>
      <c r="U341">
        <v>-1.1000000000000001</v>
      </c>
      <c r="V341">
        <v>0.2</v>
      </c>
    </row>
    <row r="342" spans="1:22" x14ac:dyDescent="0.45">
      <c r="A342">
        <v>341</v>
      </c>
      <c r="B342" t="s">
        <v>564</v>
      </c>
      <c r="C342" t="s">
        <v>309</v>
      </c>
      <c r="D342">
        <v>44</v>
      </c>
      <c r="E342">
        <v>190</v>
      </c>
      <c r="F342">
        <v>6</v>
      </c>
      <c r="G342">
        <v>23</v>
      </c>
      <c r="H342">
        <v>21</v>
      </c>
      <c r="I342">
        <v>1</v>
      </c>
      <c r="J342" s="3">
        <v>9.6000000000000002E-2</v>
      </c>
      <c r="K342" s="3">
        <v>0.22800000000000001</v>
      </c>
      <c r="L342">
        <v>0.16500000000000001</v>
      </c>
      <c r="M342">
        <v>0.315</v>
      </c>
      <c r="N342">
        <v>0.25800000000000001</v>
      </c>
      <c r="O342">
        <v>0.34300000000000003</v>
      </c>
      <c r="P342">
        <v>0.42299999999999999</v>
      </c>
      <c r="Q342">
        <v>0.33600000000000002</v>
      </c>
      <c r="R342">
        <v>103</v>
      </c>
      <c r="S342">
        <v>-0.3</v>
      </c>
      <c r="T342">
        <v>0.2</v>
      </c>
      <c r="U342">
        <v>-4.9000000000000004</v>
      </c>
      <c r="V342">
        <v>0.2</v>
      </c>
    </row>
    <row r="343" spans="1:22" x14ac:dyDescent="0.45">
      <c r="A343">
        <v>342</v>
      </c>
      <c r="B343" t="s">
        <v>565</v>
      </c>
      <c r="C343" t="s">
        <v>56</v>
      </c>
      <c r="D343">
        <v>11</v>
      </c>
      <c r="E343">
        <v>45</v>
      </c>
      <c r="F343">
        <v>2</v>
      </c>
      <c r="G343">
        <v>5</v>
      </c>
      <c r="H343">
        <v>7</v>
      </c>
      <c r="I343">
        <v>0</v>
      </c>
      <c r="J343" s="3">
        <v>6.9000000000000006E-2</v>
      </c>
      <c r="K343" s="3">
        <v>0.315</v>
      </c>
      <c r="L343">
        <v>0.18099999999999999</v>
      </c>
      <c r="M343">
        <v>0.30499999999999999</v>
      </c>
      <c r="N343">
        <v>0.23499999999999999</v>
      </c>
      <c r="O343">
        <v>0.28799999999999998</v>
      </c>
      <c r="P343">
        <v>0.41599999999999998</v>
      </c>
      <c r="Q343">
        <v>0.30499999999999999</v>
      </c>
      <c r="R343">
        <v>96</v>
      </c>
      <c r="S343">
        <v>0</v>
      </c>
      <c r="T343">
        <v>-0.2</v>
      </c>
      <c r="U343">
        <v>0.5</v>
      </c>
      <c r="V343">
        <v>0.2</v>
      </c>
    </row>
    <row r="344" spans="1:22" x14ac:dyDescent="0.45">
      <c r="A344">
        <v>343</v>
      </c>
      <c r="B344" t="s">
        <v>566</v>
      </c>
      <c r="C344" t="s">
        <v>207</v>
      </c>
      <c r="D344">
        <v>39</v>
      </c>
      <c r="E344">
        <v>169</v>
      </c>
      <c r="F344">
        <v>3</v>
      </c>
      <c r="G344">
        <v>19</v>
      </c>
      <c r="H344">
        <v>17</v>
      </c>
      <c r="I344">
        <v>3</v>
      </c>
      <c r="J344" s="3">
        <v>8.7999999999999995E-2</v>
      </c>
      <c r="K344" s="3">
        <v>0.158</v>
      </c>
      <c r="L344">
        <v>0.122</v>
      </c>
      <c r="M344">
        <v>0.28599999999999998</v>
      </c>
      <c r="N344">
        <v>0.253</v>
      </c>
      <c r="O344">
        <v>0.31900000000000001</v>
      </c>
      <c r="P344">
        <v>0.374</v>
      </c>
      <c r="Q344">
        <v>0.30499999999999999</v>
      </c>
      <c r="R344">
        <v>96</v>
      </c>
      <c r="S344">
        <v>0</v>
      </c>
      <c r="T344">
        <v>-0.8</v>
      </c>
      <c r="U344">
        <v>-2.9</v>
      </c>
      <c r="V344">
        <v>0.2</v>
      </c>
    </row>
    <row r="345" spans="1:22" x14ac:dyDescent="0.45">
      <c r="A345">
        <v>344</v>
      </c>
      <c r="B345" t="s">
        <v>567</v>
      </c>
      <c r="C345" t="s">
        <v>89</v>
      </c>
      <c r="D345">
        <v>17</v>
      </c>
      <c r="E345">
        <v>75</v>
      </c>
      <c r="F345">
        <v>1</v>
      </c>
      <c r="G345">
        <v>8</v>
      </c>
      <c r="H345">
        <v>8</v>
      </c>
      <c r="I345">
        <v>2</v>
      </c>
      <c r="J345" s="3">
        <v>4.1000000000000002E-2</v>
      </c>
      <c r="K345" s="3">
        <v>0.18</v>
      </c>
      <c r="L345">
        <v>0.11600000000000001</v>
      </c>
      <c r="M345">
        <v>0.32500000000000001</v>
      </c>
      <c r="N345">
        <v>0.27400000000000002</v>
      </c>
      <c r="O345">
        <v>0.308</v>
      </c>
      <c r="P345">
        <v>0.39</v>
      </c>
      <c r="Q345">
        <v>0.30399999999999999</v>
      </c>
      <c r="R345">
        <v>101</v>
      </c>
      <c r="S345">
        <v>0.1</v>
      </c>
      <c r="T345">
        <v>0.1</v>
      </c>
      <c r="U345">
        <v>-0.9</v>
      </c>
      <c r="V345">
        <v>0.2</v>
      </c>
    </row>
    <row r="346" spans="1:22" x14ac:dyDescent="0.45">
      <c r="A346">
        <v>345</v>
      </c>
      <c r="B346" t="s">
        <v>568</v>
      </c>
      <c r="C346" t="s">
        <v>155</v>
      </c>
      <c r="D346">
        <v>41</v>
      </c>
      <c r="E346">
        <v>175</v>
      </c>
      <c r="F346">
        <v>7</v>
      </c>
      <c r="G346">
        <v>21</v>
      </c>
      <c r="H346">
        <v>21</v>
      </c>
      <c r="I346">
        <v>1</v>
      </c>
      <c r="J346" s="3">
        <v>9.4E-2</v>
      </c>
      <c r="K346" s="3">
        <v>0.26200000000000001</v>
      </c>
      <c r="L346">
        <v>0.20399999999999999</v>
      </c>
      <c r="M346">
        <v>0.28399999999999997</v>
      </c>
      <c r="N346">
        <v>0.23400000000000001</v>
      </c>
      <c r="O346">
        <v>0.309</v>
      </c>
      <c r="P346">
        <v>0.438</v>
      </c>
      <c r="Q346">
        <v>0.32300000000000001</v>
      </c>
      <c r="R346">
        <v>105</v>
      </c>
      <c r="S346">
        <v>-0.4</v>
      </c>
      <c r="T346">
        <v>0.6</v>
      </c>
      <c r="U346">
        <v>-4.7</v>
      </c>
      <c r="V346">
        <v>0.2</v>
      </c>
    </row>
    <row r="347" spans="1:22" x14ac:dyDescent="0.45">
      <c r="A347">
        <v>346</v>
      </c>
      <c r="B347" t="s">
        <v>569</v>
      </c>
      <c r="C347" t="s">
        <v>70</v>
      </c>
      <c r="D347">
        <v>13</v>
      </c>
      <c r="E347">
        <v>56</v>
      </c>
      <c r="F347">
        <v>1</v>
      </c>
      <c r="G347">
        <v>6</v>
      </c>
      <c r="H347">
        <v>6</v>
      </c>
      <c r="I347">
        <v>1</v>
      </c>
      <c r="J347" s="3">
        <v>8.5000000000000006E-2</v>
      </c>
      <c r="K347" s="3">
        <v>0.19500000000000001</v>
      </c>
      <c r="L347">
        <v>0.114</v>
      </c>
      <c r="M347">
        <v>0.26200000000000001</v>
      </c>
      <c r="N347">
        <v>0.221</v>
      </c>
      <c r="O347">
        <v>0.30499999999999999</v>
      </c>
      <c r="P347">
        <v>0.33600000000000002</v>
      </c>
      <c r="Q347">
        <v>0.28799999999999998</v>
      </c>
      <c r="R347">
        <v>89</v>
      </c>
      <c r="S347">
        <v>-0.1</v>
      </c>
      <c r="T347">
        <v>-0.8</v>
      </c>
      <c r="U347">
        <v>0.6</v>
      </c>
      <c r="V347">
        <v>0.2</v>
      </c>
    </row>
    <row r="348" spans="1:22" x14ac:dyDescent="0.45">
      <c r="A348">
        <v>347</v>
      </c>
      <c r="B348" t="s">
        <v>570</v>
      </c>
      <c r="C348" t="s">
        <v>18</v>
      </c>
      <c r="D348">
        <v>16</v>
      </c>
      <c r="E348">
        <v>68</v>
      </c>
      <c r="F348">
        <v>2</v>
      </c>
      <c r="G348">
        <v>8</v>
      </c>
      <c r="H348">
        <v>8</v>
      </c>
      <c r="I348">
        <v>0</v>
      </c>
      <c r="J348" s="3">
        <v>0.06</v>
      </c>
      <c r="K348" s="3">
        <v>0.214</v>
      </c>
      <c r="L348">
        <v>0.14899999999999999</v>
      </c>
      <c r="M348">
        <v>0.30399999999999999</v>
      </c>
      <c r="N348">
        <v>0.255</v>
      </c>
      <c r="O348">
        <v>0.30499999999999999</v>
      </c>
      <c r="P348">
        <v>0.40400000000000003</v>
      </c>
      <c r="Q348">
        <v>0.308</v>
      </c>
      <c r="R348">
        <v>98</v>
      </c>
      <c r="S348">
        <v>-0.1</v>
      </c>
      <c r="T348">
        <v>-0.3</v>
      </c>
      <c r="U348">
        <v>-0.5</v>
      </c>
      <c r="V348">
        <v>0.2</v>
      </c>
    </row>
    <row r="349" spans="1:22" x14ac:dyDescent="0.45">
      <c r="A349">
        <v>348</v>
      </c>
      <c r="B349" t="s">
        <v>571</v>
      </c>
      <c r="C349" t="s">
        <v>36</v>
      </c>
      <c r="D349">
        <v>15</v>
      </c>
      <c r="E349">
        <v>66</v>
      </c>
      <c r="F349">
        <v>1</v>
      </c>
      <c r="G349">
        <v>7</v>
      </c>
      <c r="H349">
        <v>7</v>
      </c>
      <c r="I349">
        <v>1</v>
      </c>
      <c r="J349" s="3">
        <v>7.0999999999999994E-2</v>
      </c>
      <c r="K349" s="3">
        <v>0.13600000000000001</v>
      </c>
      <c r="L349">
        <v>0.104</v>
      </c>
      <c r="M349">
        <v>0.28199999999999997</v>
      </c>
      <c r="N349">
        <v>0.25700000000000001</v>
      </c>
      <c r="O349">
        <v>0.311</v>
      </c>
      <c r="P349">
        <v>0.36099999999999999</v>
      </c>
      <c r="Q349">
        <v>0.29499999999999998</v>
      </c>
      <c r="R349">
        <v>84</v>
      </c>
      <c r="S349">
        <v>-0.1</v>
      </c>
      <c r="T349">
        <v>-1.3</v>
      </c>
      <c r="U349">
        <v>0.6</v>
      </c>
      <c r="V349">
        <v>0.2</v>
      </c>
    </row>
    <row r="350" spans="1:22" x14ac:dyDescent="0.45">
      <c r="A350">
        <v>349</v>
      </c>
      <c r="B350" t="s">
        <v>572</v>
      </c>
      <c r="C350" t="s">
        <v>207</v>
      </c>
      <c r="D350">
        <v>12</v>
      </c>
      <c r="E350">
        <v>53</v>
      </c>
      <c r="F350">
        <v>1</v>
      </c>
      <c r="G350">
        <v>6</v>
      </c>
      <c r="H350">
        <v>6</v>
      </c>
      <c r="I350">
        <v>0</v>
      </c>
      <c r="J350" s="3">
        <v>0.105</v>
      </c>
      <c r="K350" s="3">
        <v>0.23599999999999999</v>
      </c>
      <c r="L350">
        <v>0.13600000000000001</v>
      </c>
      <c r="M350">
        <v>0.28599999999999998</v>
      </c>
      <c r="N350">
        <v>0.22800000000000001</v>
      </c>
      <c r="O350">
        <v>0.33</v>
      </c>
      <c r="P350">
        <v>0.36399999999999999</v>
      </c>
      <c r="Q350">
        <v>0.309</v>
      </c>
      <c r="R350">
        <v>99</v>
      </c>
      <c r="S350">
        <v>-0.2</v>
      </c>
      <c r="T350">
        <v>-0.3</v>
      </c>
      <c r="U350">
        <v>0.1</v>
      </c>
      <c r="V350">
        <v>0.2</v>
      </c>
    </row>
    <row r="351" spans="1:22" x14ac:dyDescent="0.45">
      <c r="A351">
        <v>350</v>
      </c>
      <c r="B351" t="s">
        <v>573</v>
      </c>
      <c r="C351" t="s">
        <v>309</v>
      </c>
      <c r="D351">
        <v>44</v>
      </c>
      <c r="E351">
        <v>188</v>
      </c>
      <c r="F351">
        <v>4</v>
      </c>
      <c r="G351">
        <v>23</v>
      </c>
      <c r="H351">
        <v>21</v>
      </c>
      <c r="I351">
        <v>2</v>
      </c>
      <c r="J351" s="3">
        <v>8.1000000000000003E-2</v>
      </c>
      <c r="K351" s="3">
        <v>0.16500000000000001</v>
      </c>
      <c r="L351">
        <v>0.14899999999999999</v>
      </c>
      <c r="M351">
        <v>0.30499999999999999</v>
      </c>
      <c r="N351">
        <v>0.26600000000000001</v>
      </c>
      <c r="O351">
        <v>0.33800000000000002</v>
      </c>
      <c r="P351">
        <v>0.41499999999999998</v>
      </c>
      <c r="Q351">
        <v>0.32900000000000001</v>
      </c>
      <c r="R351">
        <v>98</v>
      </c>
      <c r="S351">
        <v>-0.2</v>
      </c>
      <c r="T351">
        <v>-0.7</v>
      </c>
      <c r="U351">
        <v>-4.0999999999999996</v>
      </c>
      <c r="V351">
        <v>0.2</v>
      </c>
    </row>
    <row r="352" spans="1:22" x14ac:dyDescent="0.45">
      <c r="A352">
        <v>351</v>
      </c>
      <c r="B352" t="s">
        <v>574</v>
      </c>
      <c r="C352" t="s">
        <v>155</v>
      </c>
      <c r="D352">
        <v>13</v>
      </c>
      <c r="E352">
        <v>58</v>
      </c>
      <c r="F352">
        <v>1</v>
      </c>
      <c r="G352">
        <v>7</v>
      </c>
      <c r="H352">
        <v>6</v>
      </c>
      <c r="I352">
        <v>1</v>
      </c>
      <c r="J352" s="3">
        <v>0.08</v>
      </c>
      <c r="K352" s="3">
        <v>0.155</v>
      </c>
      <c r="L352">
        <v>0.113</v>
      </c>
      <c r="M352">
        <v>0.28199999999999997</v>
      </c>
      <c r="N352">
        <v>0.249</v>
      </c>
      <c r="O352">
        <v>0.317</v>
      </c>
      <c r="P352">
        <v>0.36299999999999999</v>
      </c>
      <c r="Q352">
        <v>0.30199999999999999</v>
      </c>
      <c r="R352">
        <v>90</v>
      </c>
      <c r="S352">
        <v>-0.1</v>
      </c>
      <c r="T352">
        <v>-0.7</v>
      </c>
      <c r="U352">
        <v>0.3</v>
      </c>
      <c r="V352">
        <v>0.2</v>
      </c>
    </row>
    <row r="353" spans="1:22" x14ac:dyDescent="0.45">
      <c r="A353">
        <v>352</v>
      </c>
      <c r="B353" t="s">
        <v>575</v>
      </c>
      <c r="C353" t="s">
        <v>31</v>
      </c>
      <c r="D353">
        <v>11</v>
      </c>
      <c r="E353">
        <v>47</v>
      </c>
      <c r="F353">
        <v>0</v>
      </c>
      <c r="G353">
        <v>6</v>
      </c>
      <c r="H353">
        <v>4</v>
      </c>
      <c r="I353">
        <v>2</v>
      </c>
      <c r="J353" s="3">
        <v>9.6000000000000002E-2</v>
      </c>
      <c r="K353" s="3">
        <v>0.21</v>
      </c>
      <c r="L353">
        <v>9.4E-2</v>
      </c>
      <c r="M353">
        <v>0.311</v>
      </c>
      <c r="N353">
        <v>0.248</v>
      </c>
      <c r="O353">
        <v>0.318</v>
      </c>
      <c r="P353">
        <v>0.34200000000000003</v>
      </c>
      <c r="Q353">
        <v>0.29499999999999998</v>
      </c>
      <c r="R353">
        <v>90</v>
      </c>
      <c r="S353">
        <v>0.1</v>
      </c>
      <c r="T353">
        <v>-0.4</v>
      </c>
      <c r="U353">
        <v>0.4</v>
      </c>
      <c r="V353">
        <v>0.2</v>
      </c>
    </row>
    <row r="354" spans="1:22" x14ac:dyDescent="0.45">
      <c r="A354">
        <v>353</v>
      </c>
      <c r="B354" t="s">
        <v>179</v>
      </c>
      <c r="C354" t="s">
        <v>178</v>
      </c>
      <c r="D354">
        <v>14</v>
      </c>
      <c r="E354">
        <v>62</v>
      </c>
      <c r="F354">
        <v>2</v>
      </c>
      <c r="G354">
        <v>6</v>
      </c>
      <c r="H354">
        <v>6</v>
      </c>
      <c r="I354">
        <v>0</v>
      </c>
      <c r="J354" s="3">
        <v>9.2999999999999999E-2</v>
      </c>
      <c r="K354" s="3">
        <v>0.28899999999999998</v>
      </c>
      <c r="L354">
        <v>0.17799999999999999</v>
      </c>
      <c r="M354">
        <v>0.314</v>
      </c>
      <c r="N354">
        <v>0.24099999999999999</v>
      </c>
      <c r="O354">
        <v>0.32400000000000001</v>
      </c>
      <c r="P354">
        <v>0.41899999999999998</v>
      </c>
      <c r="Q354">
        <v>0.32600000000000001</v>
      </c>
      <c r="R354">
        <v>113</v>
      </c>
      <c r="S354">
        <v>-0.1</v>
      </c>
      <c r="T354">
        <v>0.8</v>
      </c>
      <c r="U354">
        <v>-1.3</v>
      </c>
      <c r="V354">
        <v>0.2</v>
      </c>
    </row>
    <row r="355" spans="1:22" x14ac:dyDescent="0.45">
      <c r="A355">
        <v>354</v>
      </c>
      <c r="B355" t="s">
        <v>576</v>
      </c>
      <c r="C355" t="s">
        <v>7</v>
      </c>
      <c r="D355">
        <v>8</v>
      </c>
      <c r="E355">
        <v>33</v>
      </c>
      <c r="F355">
        <v>1</v>
      </c>
      <c r="G355">
        <v>4</v>
      </c>
      <c r="H355">
        <v>3</v>
      </c>
      <c r="I355">
        <v>0</v>
      </c>
      <c r="J355" s="3">
        <v>0.109</v>
      </c>
      <c r="K355" s="3">
        <v>0.189</v>
      </c>
      <c r="L355">
        <v>0.12</v>
      </c>
      <c r="M355">
        <v>0.29199999999999998</v>
      </c>
      <c r="N355">
        <v>0.24399999999999999</v>
      </c>
      <c r="O355">
        <v>0.34100000000000003</v>
      </c>
      <c r="P355">
        <v>0.36399999999999999</v>
      </c>
      <c r="Q355">
        <v>0.316</v>
      </c>
      <c r="R355">
        <v>103</v>
      </c>
      <c r="S355">
        <v>-0.1</v>
      </c>
      <c r="T355">
        <v>0</v>
      </c>
      <c r="U355">
        <v>0.4</v>
      </c>
      <c r="V355">
        <v>0.2</v>
      </c>
    </row>
    <row r="356" spans="1:22" x14ac:dyDescent="0.45">
      <c r="A356">
        <v>355</v>
      </c>
      <c r="B356" t="s">
        <v>577</v>
      </c>
      <c r="C356" t="s">
        <v>191</v>
      </c>
      <c r="D356">
        <v>12</v>
      </c>
      <c r="E356">
        <v>51</v>
      </c>
      <c r="F356">
        <v>2</v>
      </c>
      <c r="G356">
        <v>6</v>
      </c>
      <c r="H356">
        <v>8</v>
      </c>
      <c r="I356">
        <v>2</v>
      </c>
      <c r="J356" s="3">
        <v>6.6000000000000003E-2</v>
      </c>
      <c r="K356" s="3">
        <v>0.377</v>
      </c>
      <c r="L356">
        <v>0.192</v>
      </c>
      <c r="M356">
        <v>0.34100000000000003</v>
      </c>
      <c r="N356">
        <v>0.23100000000000001</v>
      </c>
      <c r="O356">
        <v>0.28699999999999998</v>
      </c>
      <c r="P356">
        <v>0.42299999999999999</v>
      </c>
      <c r="Q356">
        <v>0.30599999999999999</v>
      </c>
      <c r="R356">
        <v>98</v>
      </c>
      <c r="S356">
        <v>0.1</v>
      </c>
      <c r="T356">
        <v>0</v>
      </c>
      <c r="U356">
        <v>-0.2</v>
      </c>
      <c r="V356">
        <v>0.2</v>
      </c>
    </row>
    <row r="357" spans="1:22" x14ac:dyDescent="0.45">
      <c r="A357">
        <v>356</v>
      </c>
      <c r="B357" t="s">
        <v>578</v>
      </c>
      <c r="C357" t="s">
        <v>16</v>
      </c>
      <c r="D357">
        <v>12</v>
      </c>
      <c r="E357">
        <v>47</v>
      </c>
      <c r="F357">
        <v>1</v>
      </c>
      <c r="G357">
        <v>4</v>
      </c>
      <c r="H357">
        <v>4</v>
      </c>
      <c r="I357">
        <v>0</v>
      </c>
      <c r="J357" s="3">
        <v>0.11899999999999999</v>
      </c>
      <c r="K357" s="3">
        <v>0.26200000000000001</v>
      </c>
      <c r="L357">
        <v>0.09</v>
      </c>
      <c r="M357">
        <v>0.28599999999999998</v>
      </c>
      <c r="N357">
        <v>0.21099999999999999</v>
      </c>
      <c r="O357">
        <v>0.31900000000000001</v>
      </c>
      <c r="P357">
        <v>0.30099999999999999</v>
      </c>
      <c r="Q357">
        <v>0.28399999999999997</v>
      </c>
      <c r="R357">
        <v>85</v>
      </c>
      <c r="S357">
        <v>-0.2</v>
      </c>
      <c r="T357">
        <v>-1</v>
      </c>
      <c r="U357">
        <v>0.9</v>
      </c>
      <c r="V357">
        <v>0.2</v>
      </c>
    </row>
    <row r="358" spans="1:22" x14ac:dyDescent="0.45">
      <c r="A358">
        <v>357</v>
      </c>
      <c r="B358" t="s">
        <v>579</v>
      </c>
      <c r="C358" t="s">
        <v>18</v>
      </c>
      <c r="D358">
        <v>16</v>
      </c>
      <c r="E358">
        <v>68</v>
      </c>
      <c r="F358">
        <v>1</v>
      </c>
      <c r="G358">
        <v>7</v>
      </c>
      <c r="H358">
        <v>6</v>
      </c>
      <c r="I358">
        <v>1</v>
      </c>
      <c r="J358" s="3">
        <v>5.1999999999999998E-2</v>
      </c>
      <c r="K358" s="3">
        <v>0.13500000000000001</v>
      </c>
      <c r="L358">
        <v>9.6000000000000002E-2</v>
      </c>
      <c r="M358">
        <v>0.3</v>
      </c>
      <c r="N358">
        <v>0.26400000000000001</v>
      </c>
      <c r="O358">
        <v>0.30499999999999999</v>
      </c>
      <c r="P358">
        <v>0.36</v>
      </c>
      <c r="Q358">
        <v>0.29099999999999998</v>
      </c>
      <c r="R358">
        <v>86</v>
      </c>
      <c r="S358">
        <v>0</v>
      </c>
      <c r="T358">
        <v>-1.1000000000000001</v>
      </c>
      <c r="U358">
        <v>0.3</v>
      </c>
      <c r="V358">
        <v>0.2</v>
      </c>
    </row>
    <row r="359" spans="1:22" x14ac:dyDescent="0.45">
      <c r="A359">
        <v>358</v>
      </c>
      <c r="B359" t="s">
        <v>580</v>
      </c>
      <c r="C359" t="s">
        <v>18</v>
      </c>
      <c r="D359">
        <v>13</v>
      </c>
      <c r="E359">
        <v>53</v>
      </c>
      <c r="F359">
        <v>1</v>
      </c>
      <c r="G359">
        <v>5</v>
      </c>
      <c r="H359">
        <v>4</v>
      </c>
      <c r="I359">
        <v>0</v>
      </c>
      <c r="J359" s="3">
        <v>9.8000000000000004E-2</v>
      </c>
      <c r="K359" s="3">
        <v>0.22800000000000001</v>
      </c>
      <c r="L359">
        <v>7.6999999999999999E-2</v>
      </c>
      <c r="M359">
        <v>0.30199999999999999</v>
      </c>
      <c r="N359">
        <v>0.23300000000000001</v>
      </c>
      <c r="O359">
        <v>0.311</v>
      </c>
      <c r="P359">
        <v>0.31</v>
      </c>
      <c r="Q359">
        <v>0.28000000000000003</v>
      </c>
      <c r="R359">
        <v>79</v>
      </c>
      <c r="S359">
        <v>-0.1</v>
      </c>
      <c r="T359">
        <v>-1.4</v>
      </c>
      <c r="U359">
        <v>1.1000000000000001</v>
      </c>
      <c r="V359">
        <v>0.2</v>
      </c>
    </row>
    <row r="360" spans="1:22" x14ac:dyDescent="0.45">
      <c r="A360">
        <v>359</v>
      </c>
      <c r="B360" t="s">
        <v>581</v>
      </c>
      <c r="C360" t="s">
        <v>46</v>
      </c>
      <c r="D360">
        <v>14</v>
      </c>
      <c r="E360">
        <v>59</v>
      </c>
      <c r="F360">
        <v>1</v>
      </c>
      <c r="G360">
        <v>6</v>
      </c>
      <c r="H360">
        <v>6</v>
      </c>
      <c r="I360">
        <v>1</v>
      </c>
      <c r="J360" s="3">
        <v>0.06</v>
      </c>
      <c r="K360" s="3">
        <v>0.22500000000000001</v>
      </c>
      <c r="L360">
        <v>0.114</v>
      </c>
      <c r="M360">
        <v>0.27700000000000002</v>
      </c>
      <c r="N360">
        <v>0.224</v>
      </c>
      <c r="O360">
        <v>0.27200000000000002</v>
      </c>
      <c r="P360">
        <v>0.33800000000000002</v>
      </c>
      <c r="Q360">
        <v>0.26700000000000002</v>
      </c>
      <c r="R360">
        <v>73</v>
      </c>
      <c r="S360">
        <v>0</v>
      </c>
      <c r="T360">
        <v>-1.9</v>
      </c>
      <c r="U360">
        <v>1.4</v>
      </c>
      <c r="V360">
        <v>0.2</v>
      </c>
    </row>
    <row r="361" spans="1:22" x14ac:dyDescent="0.45">
      <c r="A361">
        <v>360</v>
      </c>
      <c r="B361" t="s">
        <v>25</v>
      </c>
      <c r="C361" t="s">
        <v>21</v>
      </c>
      <c r="D361">
        <v>18</v>
      </c>
      <c r="E361">
        <v>76</v>
      </c>
      <c r="F361">
        <v>1</v>
      </c>
      <c r="G361">
        <v>7</v>
      </c>
      <c r="H361">
        <v>7</v>
      </c>
      <c r="I361">
        <v>1</v>
      </c>
      <c r="J361" s="3">
        <v>9.8000000000000004E-2</v>
      </c>
      <c r="K361" s="3">
        <v>0.29799999999999999</v>
      </c>
      <c r="L361">
        <v>9.8000000000000004E-2</v>
      </c>
      <c r="M361">
        <v>0.32500000000000001</v>
      </c>
      <c r="N361">
        <v>0.22800000000000001</v>
      </c>
      <c r="O361">
        <v>0.30399999999999999</v>
      </c>
      <c r="P361">
        <v>0.32600000000000001</v>
      </c>
      <c r="Q361">
        <v>0.28199999999999997</v>
      </c>
      <c r="R361">
        <v>84</v>
      </c>
      <c r="S361">
        <v>-0.2</v>
      </c>
      <c r="T361">
        <v>-1.7</v>
      </c>
      <c r="U361">
        <v>0.6</v>
      </c>
      <c r="V361">
        <v>0.1</v>
      </c>
    </row>
    <row r="362" spans="1:22" x14ac:dyDescent="0.45">
      <c r="A362">
        <v>361</v>
      </c>
      <c r="B362" t="s">
        <v>582</v>
      </c>
      <c r="C362" t="s">
        <v>269</v>
      </c>
      <c r="D362">
        <v>8</v>
      </c>
      <c r="E362">
        <v>33</v>
      </c>
      <c r="F362">
        <v>1</v>
      </c>
      <c r="G362">
        <v>4</v>
      </c>
      <c r="H362">
        <v>4</v>
      </c>
      <c r="I362">
        <v>0</v>
      </c>
      <c r="J362" s="3">
        <v>0.09</v>
      </c>
      <c r="K362" s="3">
        <v>0.24199999999999999</v>
      </c>
      <c r="L362">
        <v>0.14599999999999999</v>
      </c>
      <c r="M362">
        <v>0.28299999999999997</v>
      </c>
      <c r="N362">
        <v>0.23</v>
      </c>
      <c r="O362">
        <v>0.308</v>
      </c>
      <c r="P362">
        <v>0.376</v>
      </c>
      <c r="Q362">
        <v>0.30099999999999999</v>
      </c>
      <c r="R362">
        <v>96</v>
      </c>
      <c r="S362">
        <v>0</v>
      </c>
      <c r="T362">
        <v>-0.2</v>
      </c>
      <c r="U362">
        <v>0.5</v>
      </c>
      <c r="V362">
        <v>0.1</v>
      </c>
    </row>
    <row r="363" spans="1:22" x14ac:dyDescent="0.45">
      <c r="A363">
        <v>362</v>
      </c>
      <c r="B363" t="s">
        <v>583</v>
      </c>
      <c r="C363" t="s">
        <v>207</v>
      </c>
      <c r="D363">
        <v>21</v>
      </c>
      <c r="E363">
        <v>82</v>
      </c>
      <c r="F363">
        <v>2</v>
      </c>
      <c r="G363">
        <v>8</v>
      </c>
      <c r="H363">
        <v>9</v>
      </c>
      <c r="I363">
        <v>1</v>
      </c>
      <c r="J363" s="3">
        <v>5.6000000000000001E-2</v>
      </c>
      <c r="K363" s="3">
        <v>0.23</v>
      </c>
      <c r="L363">
        <v>0.113</v>
      </c>
      <c r="M363">
        <v>0.27700000000000002</v>
      </c>
      <c r="N363">
        <v>0.22700000000000001</v>
      </c>
      <c r="O363">
        <v>0.28000000000000003</v>
      </c>
      <c r="P363">
        <v>0.34</v>
      </c>
      <c r="Q363">
        <v>0.27300000000000002</v>
      </c>
      <c r="R363">
        <v>74</v>
      </c>
      <c r="S363">
        <v>-0.1</v>
      </c>
      <c r="T363">
        <v>-2.6</v>
      </c>
      <c r="U363">
        <v>1.3</v>
      </c>
      <c r="V363">
        <v>0.1</v>
      </c>
    </row>
    <row r="364" spans="1:22" x14ac:dyDescent="0.45">
      <c r="A364">
        <v>363</v>
      </c>
      <c r="B364" t="s">
        <v>584</v>
      </c>
      <c r="C364" t="s">
        <v>56</v>
      </c>
      <c r="D364">
        <v>28</v>
      </c>
      <c r="E364">
        <v>120</v>
      </c>
      <c r="F364">
        <v>4</v>
      </c>
      <c r="G364">
        <v>13</v>
      </c>
      <c r="H364">
        <v>15</v>
      </c>
      <c r="I364">
        <v>3</v>
      </c>
      <c r="J364" s="3">
        <v>0.114</v>
      </c>
      <c r="K364" s="3">
        <v>0.309</v>
      </c>
      <c r="L364">
        <v>0.17899999999999999</v>
      </c>
      <c r="M364">
        <v>0.29099999999999998</v>
      </c>
      <c r="N364">
        <v>0.219</v>
      </c>
      <c r="O364">
        <v>0.315</v>
      </c>
      <c r="P364">
        <v>0.39800000000000002</v>
      </c>
      <c r="Q364">
        <v>0.314</v>
      </c>
      <c r="R364">
        <v>102</v>
      </c>
      <c r="S364">
        <v>0.1</v>
      </c>
      <c r="T364">
        <v>0.4</v>
      </c>
      <c r="U364">
        <v>-3</v>
      </c>
      <c r="V364">
        <v>0.1</v>
      </c>
    </row>
    <row r="365" spans="1:22" x14ac:dyDescent="0.45">
      <c r="A365">
        <v>364</v>
      </c>
      <c r="B365" t="s">
        <v>585</v>
      </c>
      <c r="C365" t="s">
        <v>107</v>
      </c>
      <c r="D365">
        <v>44</v>
      </c>
      <c r="E365">
        <v>189</v>
      </c>
      <c r="F365">
        <v>9</v>
      </c>
      <c r="G365">
        <v>21</v>
      </c>
      <c r="H365">
        <v>27</v>
      </c>
      <c r="I365">
        <v>1</v>
      </c>
      <c r="J365" s="3">
        <v>6.5000000000000002E-2</v>
      </c>
      <c r="K365" s="3">
        <v>0.315</v>
      </c>
      <c r="L365">
        <v>0.20399999999999999</v>
      </c>
      <c r="M365">
        <v>0.26200000000000001</v>
      </c>
      <c r="N365">
        <v>0.21199999999999999</v>
      </c>
      <c r="O365">
        <v>0.27200000000000002</v>
      </c>
      <c r="P365">
        <v>0.41599999999999998</v>
      </c>
      <c r="Q365">
        <v>0.29799999999999999</v>
      </c>
      <c r="R365">
        <v>90</v>
      </c>
      <c r="S365">
        <v>-0.2</v>
      </c>
      <c r="T365">
        <v>-2.5</v>
      </c>
      <c r="U365">
        <v>-2.5</v>
      </c>
      <c r="V365">
        <v>0.1</v>
      </c>
    </row>
    <row r="366" spans="1:22" x14ac:dyDescent="0.45">
      <c r="A366">
        <v>365</v>
      </c>
      <c r="B366" t="s">
        <v>586</v>
      </c>
      <c r="C366" t="s">
        <v>46</v>
      </c>
      <c r="D366">
        <v>9</v>
      </c>
      <c r="E366">
        <v>36</v>
      </c>
      <c r="F366">
        <v>1</v>
      </c>
      <c r="G366">
        <v>4</v>
      </c>
      <c r="H366">
        <v>3</v>
      </c>
      <c r="I366">
        <v>0</v>
      </c>
      <c r="J366" s="3">
        <v>9.4E-2</v>
      </c>
      <c r="K366" s="3">
        <v>0.224</v>
      </c>
      <c r="L366">
        <v>8.7999999999999995E-2</v>
      </c>
      <c r="M366">
        <v>0.28999999999999998</v>
      </c>
      <c r="N366">
        <v>0.23</v>
      </c>
      <c r="O366">
        <v>0.31</v>
      </c>
      <c r="P366">
        <v>0.318</v>
      </c>
      <c r="Q366">
        <v>0.28399999999999997</v>
      </c>
      <c r="R366">
        <v>84</v>
      </c>
      <c r="S366">
        <v>0</v>
      </c>
      <c r="T366">
        <v>-0.7</v>
      </c>
      <c r="U366">
        <v>0.9</v>
      </c>
      <c r="V366">
        <v>0.1</v>
      </c>
    </row>
    <row r="367" spans="1:22" x14ac:dyDescent="0.45">
      <c r="A367">
        <v>366</v>
      </c>
      <c r="B367" t="s">
        <v>587</v>
      </c>
      <c r="C367" t="s">
        <v>155</v>
      </c>
      <c r="D367">
        <v>19</v>
      </c>
      <c r="E367">
        <v>80</v>
      </c>
      <c r="F367">
        <v>1</v>
      </c>
      <c r="G367">
        <v>10</v>
      </c>
      <c r="H367">
        <v>7</v>
      </c>
      <c r="I367">
        <v>3</v>
      </c>
      <c r="J367" s="3">
        <v>7.3999999999999996E-2</v>
      </c>
      <c r="K367" s="3">
        <v>0.24199999999999999</v>
      </c>
      <c r="L367">
        <v>0.10299999999999999</v>
      </c>
      <c r="M367">
        <v>0.32800000000000001</v>
      </c>
      <c r="N367">
        <v>0.25</v>
      </c>
      <c r="O367">
        <v>0.309</v>
      </c>
      <c r="P367">
        <v>0.35199999999999998</v>
      </c>
      <c r="Q367">
        <v>0.29299999999999998</v>
      </c>
      <c r="R367">
        <v>84</v>
      </c>
      <c r="S367">
        <v>0.2</v>
      </c>
      <c r="T367">
        <v>-1.3</v>
      </c>
      <c r="U367">
        <v>0.1</v>
      </c>
      <c r="V367">
        <v>0.1</v>
      </c>
    </row>
    <row r="368" spans="1:22" x14ac:dyDescent="0.45">
      <c r="A368">
        <v>367</v>
      </c>
      <c r="B368" t="s">
        <v>588</v>
      </c>
      <c r="C368" t="s">
        <v>107</v>
      </c>
      <c r="D368">
        <v>28</v>
      </c>
      <c r="E368">
        <v>119</v>
      </c>
      <c r="F368">
        <v>2</v>
      </c>
      <c r="G368">
        <v>14</v>
      </c>
      <c r="H368">
        <v>13</v>
      </c>
      <c r="I368">
        <v>5</v>
      </c>
      <c r="J368" s="3">
        <v>6.4000000000000001E-2</v>
      </c>
      <c r="K368" s="3">
        <v>0.159</v>
      </c>
      <c r="L368">
        <v>0.105</v>
      </c>
      <c r="M368">
        <v>0.28100000000000003</v>
      </c>
      <c r="N368">
        <v>0.247</v>
      </c>
      <c r="O368">
        <v>0.29899999999999999</v>
      </c>
      <c r="P368">
        <v>0.35199999999999998</v>
      </c>
      <c r="Q368">
        <v>0.28699999999999998</v>
      </c>
      <c r="R368">
        <v>83</v>
      </c>
      <c r="S368">
        <v>0.3</v>
      </c>
      <c r="T368">
        <v>-2.1</v>
      </c>
      <c r="U368">
        <v>-0.6</v>
      </c>
      <c r="V368">
        <v>0.1</v>
      </c>
    </row>
    <row r="369" spans="1:22" x14ac:dyDescent="0.45">
      <c r="A369">
        <v>368</v>
      </c>
      <c r="B369" t="s">
        <v>589</v>
      </c>
      <c r="C369" t="s">
        <v>170</v>
      </c>
      <c r="D369">
        <v>11</v>
      </c>
      <c r="E369">
        <v>46</v>
      </c>
      <c r="F369">
        <v>1</v>
      </c>
      <c r="G369">
        <v>6</v>
      </c>
      <c r="H369">
        <v>6</v>
      </c>
      <c r="I369">
        <v>0</v>
      </c>
      <c r="J369" s="3">
        <v>9.9000000000000005E-2</v>
      </c>
      <c r="K369" s="3">
        <v>0.21299999999999999</v>
      </c>
      <c r="L369">
        <v>0.17599999999999999</v>
      </c>
      <c r="M369">
        <v>0.28599999999999998</v>
      </c>
      <c r="N369">
        <v>0.24299999999999999</v>
      </c>
      <c r="O369">
        <v>0.32500000000000001</v>
      </c>
      <c r="P369">
        <v>0.41899999999999998</v>
      </c>
      <c r="Q369">
        <v>0.32500000000000001</v>
      </c>
      <c r="R369">
        <v>113</v>
      </c>
      <c r="S369">
        <v>-0.1</v>
      </c>
      <c r="T369">
        <v>0.6</v>
      </c>
      <c r="U369">
        <v>-0.7</v>
      </c>
      <c r="V369">
        <v>0.1</v>
      </c>
    </row>
    <row r="370" spans="1:22" x14ac:dyDescent="0.45">
      <c r="A370">
        <v>369</v>
      </c>
      <c r="B370" t="s">
        <v>590</v>
      </c>
      <c r="C370" t="s">
        <v>16</v>
      </c>
      <c r="D370">
        <v>15</v>
      </c>
      <c r="E370">
        <v>66</v>
      </c>
      <c r="F370">
        <v>2</v>
      </c>
      <c r="G370">
        <v>8</v>
      </c>
      <c r="H370">
        <v>8</v>
      </c>
      <c r="I370">
        <v>2</v>
      </c>
      <c r="J370" s="3">
        <v>5.7000000000000002E-2</v>
      </c>
      <c r="K370" s="3">
        <v>0.26</v>
      </c>
      <c r="L370">
        <v>0.129</v>
      </c>
      <c r="M370">
        <v>0.312</v>
      </c>
      <c r="N370">
        <v>0.24399999999999999</v>
      </c>
      <c r="O370">
        <v>0.29099999999999998</v>
      </c>
      <c r="P370">
        <v>0.373</v>
      </c>
      <c r="Q370">
        <v>0.29099999999999998</v>
      </c>
      <c r="R370">
        <v>90</v>
      </c>
      <c r="S370">
        <v>0</v>
      </c>
      <c r="T370">
        <v>-0.8</v>
      </c>
      <c r="U370">
        <v>-0.1</v>
      </c>
      <c r="V370">
        <v>0.1</v>
      </c>
    </row>
    <row r="371" spans="1:22" x14ac:dyDescent="0.45">
      <c r="A371">
        <v>370</v>
      </c>
      <c r="B371" t="s">
        <v>591</v>
      </c>
      <c r="C371" t="s">
        <v>170</v>
      </c>
      <c r="D371">
        <v>19</v>
      </c>
      <c r="E371">
        <v>75</v>
      </c>
      <c r="F371">
        <v>1</v>
      </c>
      <c r="G371">
        <v>6</v>
      </c>
      <c r="H371">
        <v>6</v>
      </c>
      <c r="I371">
        <v>1</v>
      </c>
      <c r="J371" s="3">
        <v>5.8000000000000003E-2</v>
      </c>
      <c r="K371" s="3">
        <v>0.27400000000000002</v>
      </c>
      <c r="L371">
        <v>8.5000000000000006E-2</v>
      </c>
      <c r="M371">
        <v>0.25</v>
      </c>
      <c r="N371">
        <v>0.19</v>
      </c>
      <c r="O371">
        <v>0.247</v>
      </c>
      <c r="P371">
        <v>0.27500000000000002</v>
      </c>
      <c r="Q371">
        <v>0.23499999999999999</v>
      </c>
      <c r="R371">
        <v>51</v>
      </c>
      <c r="S371">
        <v>-0.1</v>
      </c>
      <c r="T371">
        <v>-4.4000000000000004</v>
      </c>
      <c r="U371">
        <v>3.3</v>
      </c>
      <c r="V371">
        <v>0.1</v>
      </c>
    </row>
    <row r="372" spans="1:22" x14ac:dyDescent="0.45">
      <c r="A372">
        <v>371</v>
      </c>
      <c r="B372" t="s">
        <v>592</v>
      </c>
      <c r="C372" t="s">
        <v>42</v>
      </c>
      <c r="D372">
        <v>16</v>
      </c>
      <c r="E372">
        <v>63</v>
      </c>
      <c r="F372">
        <v>2</v>
      </c>
      <c r="G372">
        <v>7</v>
      </c>
      <c r="H372">
        <v>6</v>
      </c>
      <c r="I372">
        <v>0</v>
      </c>
      <c r="J372" s="3">
        <v>0.11600000000000001</v>
      </c>
      <c r="K372" s="3">
        <v>0.26400000000000001</v>
      </c>
      <c r="L372">
        <v>0.13300000000000001</v>
      </c>
      <c r="M372">
        <v>0.28699999999999998</v>
      </c>
      <c r="N372">
        <v>0.222</v>
      </c>
      <c r="O372">
        <v>0.31900000000000001</v>
      </c>
      <c r="P372">
        <v>0.35499999999999998</v>
      </c>
      <c r="Q372">
        <v>0.30099999999999999</v>
      </c>
      <c r="R372">
        <v>92</v>
      </c>
      <c r="S372">
        <v>-0.1</v>
      </c>
      <c r="T372">
        <v>-0.7</v>
      </c>
      <c r="U372">
        <v>0</v>
      </c>
      <c r="V372">
        <v>0.1</v>
      </c>
    </row>
    <row r="373" spans="1:22" x14ac:dyDescent="0.45">
      <c r="A373">
        <v>372</v>
      </c>
      <c r="B373" t="s">
        <v>115</v>
      </c>
      <c r="C373" t="s">
        <v>21</v>
      </c>
      <c r="D373">
        <v>10</v>
      </c>
      <c r="E373">
        <v>43</v>
      </c>
      <c r="F373">
        <v>1</v>
      </c>
      <c r="G373">
        <v>6</v>
      </c>
      <c r="H373">
        <v>6</v>
      </c>
      <c r="I373">
        <v>1</v>
      </c>
      <c r="J373" s="3">
        <v>6.8000000000000005E-2</v>
      </c>
      <c r="K373" s="3">
        <v>0.24299999999999999</v>
      </c>
      <c r="L373">
        <v>0.155</v>
      </c>
      <c r="M373">
        <v>0.30099999999999999</v>
      </c>
      <c r="N373">
        <v>0.247</v>
      </c>
      <c r="O373">
        <v>0.30399999999999999</v>
      </c>
      <c r="P373">
        <v>0.40200000000000002</v>
      </c>
      <c r="Q373">
        <v>0.308</v>
      </c>
      <c r="R373">
        <v>101</v>
      </c>
      <c r="S373">
        <v>-0.1</v>
      </c>
      <c r="T373">
        <v>0</v>
      </c>
      <c r="U373">
        <v>-0.1</v>
      </c>
      <c r="V373">
        <v>0.1</v>
      </c>
    </row>
    <row r="374" spans="1:22" x14ac:dyDescent="0.45">
      <c r="A374">
        <v>373</v>
      </c>
      <c r="B374" t="s">
        <v>593</v>
      </c>
      <c r="C374" t="s">
        <v>155</v>
      </c>
      <c r="D374">
        <v>32</v>
      </c>
      <c r="E374">
        <v>140</v>
      </c>
      <c r="F374">
        <v>2</v>
      </c>
      <c r="G374">
        <v>16</v>
      </c>
      <c r="H374">
        <v>13</v>
      </c>
      <c r="I374">
        <v>2</v>
      </c>
      <c r="J374" s="3">
        <v>7.2999999999999995E-2</v>
      </c>
      <c r="K374" s="3">
        <v>0.14299999999999999</v>
      </c>
      <c r="L374">
        <v>0.107</v>
      </c>
      <c r="M374">
        <v>0.28299999999999997</v>
      </c>
      <c r="N374">
        <v>0.25</v>
      </c>
      <c r="O374">
        <v>0.315</v>
      </c>
      <c r="P374">
        <v>0.35699999999999998</v>
      </c>
      <c r="Q374">
        <v>0.29799999999999999</v>
      </c>
      <c r="R374">
        <v>88</v>
      </c>
      <c r="S374">
        <v>-0.2</v>
      </c>
      <c r="T374">
        <v>-2.2000000000000002</v>
      </c>
      <c r="U374">
        <v>-1</v>
      </c>
      <c r="V374">
        <v>0.1</v>
      </c>
    </row>
    <row r="375" spans="1:22" x14ac:dyDescent="0.45">
      <c r="A375">
        <v>374</v>
      </c>
      <c r="B375" t="s">
        <v>594</v>
      </c>
      <c r="C375" t="s">
        <v>82</v>
      </c>
      <c r="D375">
        <v>16</v>
      </c>
      <c r="E375">
        <v>69</v>
      </c>
      <c r="F375">
        <v>1</v>
      </c>
      <c r="G375">
        <v>8</v>
      </c>
      <c r="H375">
        <v>6</v>
      </c>
      <c r="I375">
        <v>3</v>
      </c>
      <c r="J375" s="3">
        <v>0.108</v>
      </c>
      <c r="K375" s="3">
        <v>0.253</v>
      </c>
      <c r="L375">
        <v>7.8E-2</v>
      </c>
      <c r="M375">
        <v>0.28899999999999998</v>
      </c>
      <c r="N375">
        <v>0.214</v>
      </c>
      <c r="O375">
        <v>0.307</v>
      </c>
      <c r="P375">
        <v>0.29199999999999998</v>
      </c>
      <c r="Q375">
        <v>0.27400000000000002</v>
      </c>
      <c r="R375">
        <v>80</v>
      </c>
      <c r="S375">
        <v>0.1</v>
      </c>
      <c r="T375">
        <v>-1.5</v>
      </c>
      <c r="U375">
        <v>0.6</v>
      </c>
      <c r="V375">
        <v>0.1</v>
      </c>
    </row>
    <row r="376" spans="1:22" x14ac:dyDescent="0.45">
      <c r="A376">
        <v>375</v>
      </c>
      <c r="B376" t="s">
        <v>595</v>
      </c>
      <c r="C376" t="s">
        <v>89</v>
      </c>
      <c r="D376">
        <v>12</v>
      </c>
      <c r="E376">
        <v>50</v>
      </c>
      <c r="F376">
        <v>1</v>
      </c>
      <c r="G376">
        <v>5</v>
      </c>
      <c r="H376">
        <v>6</v>
      </c>
      <c r="I376">
        <v>0</v>
      </c>
      <c r="J376" s="3">
        <v>7.3999999999999996E-2</v>
      </c>
      <c r="K376" s="3">
        <v>0.20799999999999999</v>
      </c>
      <c r="L376">
        <v>0.13300000000000001</v>
      </c>
      <c r="M376">
        <v>0.29899999999999999</v>
      </c>
      <c r="N376">
        <v>0.248</v>
      </c>
      <c r="O376">
        <v>0.313</v>
      </c>
      <c r="P376">
        <v>0.38100000000000001</v>
      </c>
      <c r="Q376">
        <v>0.30499999999999999</v>
      </c>
      <c r="R376">
        <v>102</v>
      </c>
      <c r="S376">
        <v>-0.1</v>
      </c>
      <c r="T376">
        <v>0</v>
      </c>
      <c r="U376">
        <v>-0.4</v>
      </c>
      <c r="V376">
        <v>0.1</v>
      </c>
    </row>
    <row r="377" spans="1:22" x14ac:dyDescent="0.45">
      <c r="A377">
        <v>376</v>
      </c>
      <c r="B377" t="s">
        <v>596</v>
      </c>
      <c r="C377" t="s">
        <v>39</v>
      </c>
      <c r="D377">
        <v>24</v>
      </c>
      <c r="E377">
        <v>103</v>
      </c>
      <c r="F377">
        <v>3</v>
      </c>
      <c r="G377">
        <v>12</v>
      </c>
      <c r="H377">
        <v>11</v>
      </c>
      <c r="I377">
        <v>1</v>
      </c>
      <c r="J377" s="3">
        <v>0.126</v>
      </c>
      <c r="K377" s="3">
        <v>0.28000000000000003</v>
      </c>
      <c r="L377">
        <v>0.15</v>
      </c>
      <c r="M377">
        <v>0.30199999999999999</v>
      </c>
      <c r="N377">
        <v>0.23100000000000001</v>
      </c>
      <c r="O377">
        <v>0.33500000000000002</v>
      </c>
      <c r="P377">
        <v>0.38</v>
      </c>
      <c r="Q377">
        <v>0.31900000000000001</v>
      </c>
      <c r="R377">
        <v>106</v>
      </c>
      <c r="S377">
        <v>-0.2</v>
      </c>
      <c r="T377">
        <v>0.5</v>
      </c>
      <c r="U377">
        <v>-2.6</v>
      </c>
      <c r="V377">
        <v>0.1</v>
      </c>
    </row>
    <row r="378" spans="1:22" x14ac:dyDescent="0.45">
      <c r="A378">
        <v>377</v>
      </c>
      <c r="B378" t="s">
        <v>113</v>
      </c>
      <c r="C378" t="s">
        <v>21</v>
      </c>
      <c r="D378">
        <v>9</v>
      </c>
      <c r="E378">
        <v>41</v>
      </c>
      <c r="F378">
        <v>1</v>
      </c>
      <c r="G378">
        <v>6</v>
      </c>
      <c r="H378">
        <v>4</v>
      </c>
      <c r="I378">
        <v>3</v>
      </c>
      <c r="J378" s="3">
        <v>0.05</v>
      </c>
      <c r="K378" s="3">
        <v>0.247</v>
      </c>
      <c r="L378">
        <v>0.153</v>
      </c>
      <c r="M378">
        <v>0.28899999999999998</v>
      </c>
      <c r="N378">
        <v>0.23200000000000001</v>
      </c>
      <c r="O378">
        <v>0.27400000000000002</v>
      </c>
      <c r="P378">
        <v>0.38400000000000001</v>
      </c>
      <c r="Q378">
        <v>0.28499999999999998</v>
      </c>
      <c r="R378">
        <v>86</v>
      </c>
      <c r="S378">
        <v>0.3</v>
      </c>
      <c r="T378">
        <v>-0.4</v>
      </c>
      <c r="U378">
        <v>0.4</v>
      </c>
      <c r="V378">
        <v>0.1</v>
      </c>
    </row>
    <row r="379" spans="1:22" x14ac:dyDescent="0.45">
      <c r="A379">
        <v>378</v>
      </c>
      <c r="B379" t="s">
        <v>597</v>
      </c>
      <c r="C379" t="s">
        <v>76</v>
      </c>
      <c r="D379">
        <v>15</v>
      </c>
      <c r="E379">
        <v>66</v>
      </c>
      <c r="F379">
        <v>1</v>
      </c>
      <c r="G379">
        <v>7</v>
      </c>
      <c r="H379">
        <v>6</v>
      </c>
      <c r="I379">
        <v>1</v>
      </c>
      <c r="J379" s="3">
        <v>9.2999999999999999E-2</v>
      </c>
      <c r="K379" s="3">
        <v>0.254</v>
      </c>
      <c r="L379">
        <v>9.2999999999999999E-2</v>
      </c>
      <c r="M379">
        <v>0.308</v>
      </c>
      <c r="N379">
        <v>0.23200000000000001</v>
      </c>
      <c r="O379">
        <v>0.307</v>
      </c>
      <c r="P379">
        <v>0.32500000000000001</v>
      </c>
      <c r="Q379">
        <v>0.28399999999999997</v>
      </c>
      <c r="R379">
        <v>80</v>
      </c>
      <c r="S379">
        <v>0</v>
      </c>
      <c r="T379">
        <v>-1.5</v>
      </c>
      <c r="U379">
        <v>0.5</v>
      </c>
      <c r="V379">
        <v>0.1</v>
      </c>
    </row>
    <row r="380" spans="1:22" x14ac:dyDescent="0.45">
      <c r="A380">
        <v>379</v>
      </c>
      <c r="B380" t="s">
        <v>598</v>
      </c>
      <c r="C380" t="s">
        <v>269</v>
      </c>
      <c r="D380">
        <v>19</v>
      </c>
      <c r="E380">
        <v>82</v>
      </c>
      <c r="F380">
        <v>2</v>
      </c>
      <c r="G380">
        <v>8</v>
      </c>
      <c r="H380">
        <v>9</v>
      </c>
      <c r="I380">
        <v>0</v>
      </c>
      <c r="J380" s="3">
        <v>0.122</v>
      </c>
      <c r="K380" s="3">
        <v>0.28599999999999998</v>
      </c>
      <c r="L380">
        <v>0.16400000000000001</v>
      </c>
      <c r="M380">
        <v>0.29399999999999998</v>
      </c>
      <c r="N380">
        <v>0.223</v>
      </c>
      <c r="O380">
        <v>0.32900000000000001</v>
      </c>
      <c r="P380">
        <v>0.38700000000000001</v>
      </c>
      <c r="Q380">
        <v>0.318</v>
      </c>
      <c r="R380">
        <v>108</v>
      </c>
      <c r="S380">
        <v>-0.3</v>
      </c>
      <c r="T380">
        <v>0.5</v>
      </c>
      <c r="U380">
        <v>-2</v>
      </c>
      <c r="V380">
        <v>0.1</v>
      </c>
    </row>
    <row r="381" spans="1:22" x14ac:dyDescent="0.45">
      <c r="A381">
        <v>380</v>
      </c>
      <c r="B381" t="s">
        <v>599</v>
      </c>
      <c r="C381" t="s">
        <v>46</v>
      </c>
      <c r="D381">
        <v>18</v>
      </c>
      <c r="E381">
        <v>79</v>
      </c>
      <c r="F381">
        <v>2</v>
      </c>
      <c r="G381">
        <v>9</v>
      </c>
      <c r="H381">
        <v>9</v>
      </c>
      <c r="I381">
        <v>0</v>
      </c>
      <c r="J381" s="3">
        <v>7.8E-2</v>
      </c>
      <c r="K381" s="3">
        <v>0.20799999999999999</v>
      </c>
      <c r="L381">
        <v>0.13800000000000001</v>
      </c>
      <c r="M381">
        <v>0.26</v>
      </c>
      <c r="N381">
        <v>0.223</v>
      </c>
      <c r="O381">
        <v>0.28799999999999998</v>
      </c>
      <c r="P381">
        <v>0.36099999999999999</v>
      </c>
      <c r="Q381">
        <v>0.28499999999999998</v>
      </c>
      <c r="R381">
        <v>85</v>
      </c>
      <c r="S381">
        <v>-0.1</v>
      </c>
      <c r="T381">
        <v>-1.5</v>
      </c>
      <c r="U381">
        <v>0.1</v>
      </c>
      <c r="V381">
        <v>0.1</v>
      </c>
    </row>
    <row r="382" spans="1:22" x14ac:dyDescent="0.45">
      <c r="A382">
        <v>381</v>
      </c>
      <c r="B382" t="s">
        <v>600</v>
      </c>
      <c r="C382" t="s">
        <v>178</v>
      </c>
      <c r="D382">
        <v>17</v>
      </c>
      <c r="E382">
        <v>74</v>
      </c>
      <c r="F382">
        <v>3</v>
      </c>
      <c r="G382">
        <v>8</v>
      </c>
      <c r="H382">
        <v>8</v>
      </c>
      <c r="I382">
        <v>0</v>
      </c>
      <c r="J382" s="3">
        <v>8.2000000000000003E-2</v>
      </c>
      <c r="K382" s="3">
        <v>0.191</v>
      </c>
      <c r="L382">
        <v>0.16200000000000001</v>
      </c>
      <c r="M382">
        <v>0.253</v>
      </c>
      <c r="N382">
        <v>0.23</v>
      </c>
      <c r="O382">
        <v>0.316</v>
      </c>
      <c r="P382">
        <v>0.39200000000000002</v>
      </c>
      <c r="Q382">
        <v>0.312</v>
      </c>
      <c r="R382">
        <v>104</v>
      </c>
      <c r="S382">
        <v>-0.2</v>
      </c>
      <c r="T382">
        <v>0.1</v>
      </c>
      <c r="U382">
        <v>-1.3</v>
      </c>
      <c r="V382">
        <v>0.1</v>
      </c>
    </row>
    <row r="383" spans="1:22" x14ac:dyDescent="0.45">
      <c r="A383">
        <v>382</v>
      </c>
      <c r="B383" t="s">
        <v>601</v>
      </c>
      <c r="C383" t="s">
        <v>21</v>
      </c>
      <c r="D383">
        <v>14</v>
      </c>
      <c r="E383">
        <v>54</v>
      </c>
      <c r="F383">
        <v>1</v>
      </c>
      <c r="G383">
        <v>6</v>
      </c>
      <c r="H383">
        <v>6</v>
      </c>
      <c r="I383">
        <v>1</v>
      </c>
      <c r="J383" s="3">
        <v>5.3999999999999999E-2</v>
      </c>
      <c r="K383" s="3">
        <v>0.255</v>
      </c>
      <c r="L383">
        <v>0.11799999999999999</v>
      </c>
      <c r="M383">
        <v>0.28899999999999998</v>
      </c>
      <c r="N383">
        <v>0.22900000000000001</v>
      </c>
      <c r="O383">
        <v>0.27900000000000003</v>
      </c>
      <c r="P383">
        <v>0.34699999999999998</v>
      </c>
      <c r="Q383">
        <v>0.27600000000000002</v>
      </c>
      <c r="R383">
        <v>79</v>
      </c>
      <c r="S383">
        <v>0</v>
      </c>
      <c r="T383">
        <v>-1.3</v>
      </c>
      <c r="U383">
        <v>0.8</v>
      </c>
      <c r="V383">
        <v>0.1</v>
      </c>
    </row>
    <row r="384" spans="1:22" x14ac:dyDescent="0.45">
      <c r="A384">
        <v>383</v>
      </c>
      <c r="B384" t="s">
        <v>602</v>
      </c>
      <c r="C384" t="s">
        <v>107</v>
      </c>
      <c r="D384">
        <v>5</v>
      </c>
      <c r="E384">
        <v>23</v>
      </c>
      <c r="F384">
        <v>1</v>
      </c>
      <c r="G384">
        <v>3</v>
      </c>
      <c r="H384">
        <v>3</v>
      </c>
      <c r="I384">
        <v>0</v>
      </c>
      <c r="J384" s="3">
        <v>6.8000000000000005E-2</v>
      </c>
      <c r="K384" s="3">
        <v>0.16400000000000001</v>
      </c>
      <c r="L384">
        <v>0.188</v>
      </c>
      <c r="M384">
        <v>0.29099999999999998</v>
      </c>
      <c r="N384">
        <v>0.26800000000000002</v>
      </c>
      <c r="O384">
        <v>0.32300000000000001</v>
      </c>
      <c r="P384">
        <v>0.45600000000000002</v>
      </c>
      <c r="Q384">
        <v>0.33600000000000002</v>
      </c>
      <c r="R384">
        <v>116</v>
      </c>
      <c r="S384">
        <v>0</v>
      </c>
      <c r="T384">
        <v>0.4</v>
      </c>
      <c r="U384">
        <v>-0.1</v>
      </c>
      <c r="V384">
        <v>0.1</v>
      </c>
    </row>
    <row r="385" spans="1:22" x14ac:dyDescent="0.45">
      <c r="A385">
        <v>384</v>
      </c>
      <c r="B385" t="s">
        <v>208</v>
      </c>
      <c r="C385" t="s">
        <v>207</v>
      </c>
      <c r="D385">
        <v>17</v>
      </c>
      <c r="E385">
        <v>75</v>
      </c>
      <c r="F385">
        <v>2</v>
      </c>
      <c r="G385">
        <v>10</v>
      </c>
      <c r="H385">
        <v>9</v>
      </c>
      <c r="I385">
        <v>2</v>
      </c>
      <c r="J385" s="3">
        <v>8.5000000000000006E-2</v>
      </c>
      <c r="K385" s="3">
        <v>0.23899999999999999</v>
      </c>
      <c r="L385">
        <v>0.159</v>
      </c>
      <c r="M385">
        <v>0.29299999999999998</v>
      </c>
      <c r="N385">
        <v>0.24</v>
      </c>
      <c r="O385">
        <v>0.309</v>
      </c>
      <c r="P385">
        <v>0.4</v>
      </c>
      <c r="Q385">
        <v>0.31</v>
      </c>
      <c r="R385">
        <v>99</v>
      </c>
      <c r="S385">
        <v>0.1</v>
      </c>
      <c r="T385">
        <v>0</v>
      </c>
      <c r="U385">
        <v>-1.3</v>
      </c>
      <c r="V385">
        <v>0.1</v>
      </c>
    </row>
    <row r="386" spans="1:22" x14ac:dyDescent="0.45">
      <c r="A386">
        <v>385</v>
      </c>
      <c r="B386" t="s">
        <v>603</v>
      </c>
      <c r="C386" t="s">
        <v>82</v>
      </c>
      <c r="D386">
        <v>30</v>
      </c>
      <c r="E386">
        <v>131</v>
      </c>
      <c r="F386">
        <v>5</v>
      </c>
      <c r="G386">
        <v>16</v>
      </c>
      <c r="H386">
        <v>17</v>
      </c>
      <c r="I386">
        <v>0</v>
      </c>
      <c r="J386" s="3">
        <v>8.6999999999999994E-2</v>
      </c>
      <c r="K386" s="3">
        <v>0.27300000000000002</v>
      </c>
      <c r="L386">
        <v>0.16700000000000001</v>
      </c>
      <c r="M386">
        <v>0.27400000000000002</v>
      </c>
      <c r="N386">
        <v>0.222</v>
      </c>
      <c r="O386">
        <v>0.29599999999999999</v>
      </c>
      <c r="P386">
        <v>0.38900000000000001</v>
      </c>
      <c r="Q386">
        <v>0.3</v>
      </c>
      <c r="R386">
        <v>98</v>
      </c>
      <c r="S386">
        <v>-0.2</v>
      </c>
      <c r="T386">
        <v>-0.6</v>
      </c>
      <c r="U386">
        <v>-2.6</v>
      </c>
      <c r="V386">
        <v>0.1</v>
      </c>
    </row>
    <row r="387" spans="1:22" x14ac:dyDescent="0.45">
      <c r="A387">
        <v>386</v>
      </c>
      <c r="B387" t="s">
        <v>604</v>
      </c>
      <c r="C387" t="s">
        <v>98</v>
      </c>
      <c r="D387">
        <v>13</v>
      </c>
      <c r="E387">
        <v>55</v>
      </c>
      <c r="F387">
        <v>1</v>
      </c>
      <c r="G387">
        <v>6</v>
      </c>
      <c r="H387">
        <v>7</v>
      </c>
      <c r="I387">
        <v>0</v>
      </c>
      <c r="J387" s="3">
        <v>7.6999999999999999E-2</v>
      </c>
      <c r="K387" s="3">
        <v>0.254</v>
      </c>
      <c r="L387">
        <v>0.14699999999999999</v>
      </c>
      <c r="M387">
        <v>0.28999999999999998</v>
      </c>
      <c r="N387">
        <v>0.23100000000000001</v>
      </c>
      <c r="O387">
        <v>0.29599999999999999</v>
      </c>
      <c r="P387">
        <v>0.378</v>
      </c>
      <c r="Q387">
        <v>0.29599999999999999</v>
      </c>
      <c r="R387">
        <v>92</v>
      </c>
      <c r="S387">
        <v>-0.1</v>
      </c>
      <c r="T387">
        <v>-0.6</v>
      </c>
      <c r="U387">
        <v>0</v>
      </c>
      <c r="V387">
        <v>0.1</v>
      </c>
    </row>
    <row r="388" spans="1:22" x14ac:dyDescent="0.45">
      <c r="A388">
        <v>387</v>
      </c>
      <c r="B388" t="s">
        <v>605</v>
      </c>
      <c r="C388" t="s">
        <v>70</v>
      </c>
      <c r="D388">
        <v>18</v>
      </c>
      <c r="E388">
        <v>80</v>
      </c>
      <c r="F388">
        <v>2</v>
      </c>
      <c r="G388">
        <v>9</v>
      </c>
      <c r="H388">
        <v>8</v>
      </c>
      <c r="I388">
        <v>2</v>
      </c>
      <c r="J388" s="3">
        <v>7.3999999999999996E-2</v>
      </c>
      <c r="K388" s="3">
        <v>0.26300000000000001</v>
      </c>
      <c r="L388">
        <v>0.14099999999999999</v>
      </c>
      <c r="M388">
        <v>0.27900000000000003</v>
      </c>
      <c r="N388">
        <v>0.22</v>
      </c>
      <c r="O388">
        <v>0.28899999999999998</v>
      </c>
      <c r="P388">
        <v>0.36</v>
      </c>
      <c r="Q388">
        <v>0.28699999999999998</v>
      </c>
      <c r="R388">
        <v>89</v>
      </c>
      <c r="S388">
        <v>0.1</v>
      </c>
      <c r="T388">
        <v>-0.9</v>
      </c>
      <c r="U388">
        <v>-0.5</v>
      </c>
      <c r="V388">
        <v>0.1</v>
      </c>
    </row>
    <row r="389" spans="1:22" x14ac:dyDescent="0.45">
      <c r="A389">
        <v>388</v>
      </c>
      <c r="B389" t="s">
        <v>162</v>
      </c>
      <c r="C389" t="s">
        <v>36</v>
      </c>
      <c r="D389">
        <v>17</v>
      </c>
      <c r="E389">
        <v>74</v>
      </c>
      <c r="F389">
        <v>2</v>
      </c>
      <c r="G389">
        <v>10</v>
      </c>
      <c r="H389">
        <v>8</v>
      </c>
      <c r="I389">
        <v>2</v>
      </c>
      <c r="J389" s="3">
        <v>0.107</v>
      </c>
      <c r="K389" s="3">
        <v>0.27500000000000002</v>
      </c>
      <c r="L389">
        <v>0.13800000000000001</v>
      </c>
      <c r="M389">
        <v>0.30499999999999999</v>
      </c>
      <c r="N389">
        <v>0.23400000000000001</v>
      </c>
      <c r="O389">
        <v>0.32600000000000001</v>
      </c>
      <c r="P389">
        <v>0.372</v>
      </c>
      <c r="Q389">
        <v>0.309</v>
      </c>
      <c r="R389">
        <v>94</v>
      </c>
      <c r="S389">
        <v>0</v>
      </c>
      <c r="T389">
        <v>-0.5</v>
      </c>
      <c r="U389">
        <v>-0.9</v>
      </c>
      <c r="V389">
        <v>0.1</v>
      </c>
    </row>
    <row r="390" spans="1:22" x14ac:dyDescent="0.45">
      <c r="A390">
        <v>389</v>
      </c>
      <c r="B390" t="s">
        <v>606</v>
      </c>
      <c r="C390" t="s">
        <v>82</v>
      </c>
      <c r="D390">
        <v>27</v>
      </c>
      <c r="E390">
        <v>116</v>
      </c>
      <c r="F390">
        <v>3</v>
      </c>
      <c r="G390">
        <v>11</v>
      </c>
      <c r="H390">
        <v>14</v>
      </c>
      <c r="I390">
        <v>2</v>
      </c>
      <c r="J390" s="3">
        <v>6.8000000000000005E-2</v>
      </c>
      <c r="K390" s="3">
        <v>0.26300000000000001</v>
      </c>
      <c r="L390">
        <v>0.14699999999999999</v>
      </c>
      <c r="M390">
        <v>0.28100000000000003</v>
      </c>
      <c r="N390">
        <v>0.221</v>
      </c>
      <c r="O390">
        <v>0.3</v>
      </c>
      <c r="P390">
        <v>0.36799999999999999</v>
      </c>
      <c r="Q390">
        <v>0.29699999999999999</v>
      </c>
      <c r="R390">
        <v>95</v>
      </c>
      <c r="S390">
        <v>0</v>
      </c>
      <c r="T390">
        <v>-0.6</v>
      </c>
      <c r="U390">
        <v>-2.1</v>
      </c>
      <c r="V390">
        <v>0.1</v>
      </c>
    </row>
    <row r="391" spans="1:22" x14ac:dyDescent="0.45">
      <c r="A391">
        <v>390</v>
      </c>
      <c r="B391" t="s">
        <v>607</v>
      </c>
      <c r="C391" t="s">
        <v>207</v>
      </c>
      <c r="D391">
        <v>36</v>
      </c>
      <c r="E391">
        <v>157</v>
      </c>
      <c r="F391">
        <v>4</v>
      </c>
      <c r="G391">
        <v>18</v>
      </c>
      <c r="H391">
        <v>16</v>
      </c>
      <c r="I391">
        <v>4</v>
      </c>
      <c r="J391" s="3">
        <v>6.5000000000000002E-2</v>
      </c>
      <c r="K391" s="3">
        <v>0.27800000000000002</v>
      </c>
      <c r="L391">
        <v>0.127</v>
      </c>
      <c r="M391">
        <v>0.28199999999999997</v>
      </c>
      <c r="N391">
        <v>0.217</v>
      </c>
      <c r="O391">
        <v>0.27</v>
      </c>
      <c r="P391">
        <v>0.34399999999999997</v>
      </c>
      <c r="Q391">
        <v>0.26900000000000002</v>
      </c>
      <c r="R391">
        <v>71</v>
      </c>
      <c r="S391">
        <v>0.2</v>
      </c>
      <c r="T391">
        <v>-5.0999999999999996</v>
      </c>
      <c r="U391">
        <v>1.1000000000000001</v>
      </c>
      <c r="V391">
        <v>0.1</v>
      </c>
    </row>
    <row r="392" spans="1:22" x14ac:dyDescent="0.45">
      <c r="A392">
        <v>391</v>
      </c>
      <c r="B392" t="s">
        <v>608</v>
      </c>
      <c r="C392" t="s">
        <v>16</v>
      </c>
      <c r="D392">
        <v>6</v>
      </c>
      <c r="E392">
        <v>25</v>
      </c>
      <c r="F392">
        <v>1</v>
      </c>
      <c r="G392">
        <v>3</v>
      </c>
      <c r="H392">
        <v>3</v>
      </c>
      <c r="I392">
        <v>0</v>
      </c>
      <c r="J392" s="3">
        <v>9.8000000000000004E-2</v>
      </c>
      <c r="K392" s="3">
        <v>0.28799999999999998</v>
      </c>
      <c r="L392">
        <v>0.17</v>
      </c>
      <c r="M392">
        <v>0.308</v>
      </c>
      <c r="N392">
        <v>0.23799999999999999</v>
      </c>
      <c r="O392">
        <v>0.315</v>
      </c>
      <c r="P392">
        <v>0.40799999999999997</v>
      </c>
      <c r="Q392">
        <v>0.317</v>
      </c>
      <c r="R392">
        <v>108</v>
      </c>
      <c r="S392">
        <v>-0.1</v>
      </c>
      <c r="T392">
        <v>0.2</v>
      </c>
      <c r="U392">
        <v>0.1</v>
      </c>
      <c r="V392">
        <v>0.1</v>
      </c>
    </row>
    <row r="393" spans="1:22" x14ac:dyDescent="0.45">
      <c r="A393">
        <v>392</v>
      </c>
      <c r="B393" t="s">
        <v>609</v>
      </c>
      <c r="C393" t="s">
        <v>104</v>
      </c>
      <c r="D393">
        <v>16</v>
      </c>
      <c r="E393">
        <v>65</v>
      </c>
      <c r="F393">
        <v>2</v>
      </c>
      <c r="G393">
        <v>5</v>
      </c>
      <c r="H393">
        <v>7</v>
      </c>
      <c r="I393">
        <v>0</v>
      </c>
      <c r="J393" s="3">
        <v>7.9000000000000001E-2</v>
      </c>
      <c r="K393" s="3">
        <v>0.307</v>
      </c>
      <c r="L393">
        <v>0.151</v>
      </c>
      <c r="M393">
        <v>0.30199999999999999</v>
      </c>
      <c r="N393">
        <v>0.22</v>
      </c>
      <c r="O393">
        <v>0.3</v>
      </c>
      <c r="P393">
        <v>0.372</v>
      </c>
      <c r="Q393">
        <v>0.29599999999999999</v>
      </c>
      <c r="R393">
        <v>90</v>
      </c>
      <c r="S393">
        <v>-0.1</v>
      </c>
      <c r="T393">
        <v>-0.9</v>
      </c>
      <c r="U393">
        <v>-0.2</v>
      </c>
      <c r="V393">
        <v>0.1</v>
      </c>
    </row>
    <row r="394" spans="1:22" x14ac:dyDescent="0.45">
      <c r="A394">
        <v>393</v>
      </c>
      <c r="B394" t="s">
        <v>610</v>
      </c>
      <c r="C394" t="s">
        <v>130</v>
      </c>
      <c r="D394">
        <v>15</v>
      </c>
      <c r="E394">
        <v>65</v>
      </c>
      <c r="F394">
        <v>2</v>
      </c>
      <c r="G394">
        <v>8</v>
      </c>
      <c r="H394">
        <v>6</v>
      </c>
      <c r="I394">
        <v>1</v>
      </c>
      <c r="J394" s="3">
        <v>0.13400000000000001</v>
      </c>
      <c r="K394" s="3">
        <v>0.24199999999999999</v>
      </c>
      <c r="L394">
        <v>0.14399999999999999</v>
      </c>
      <c r="M394">
        <v>0.29299999999999998</v>
      </c>
      <c r="N394">
        <v>0.23300000000000001</v>
      </c>
      <c r="O394">
        <v>0.34100000000000003</v>
      </c>
      <c r="P394">
        <v>0.376</v>
      </c>
      <c r="Q394">
        <v>0.32</v>
      </c>
      <c r="R394">
        <v>105</v>
      </c>
      <c r="S394">
        <v>0</v>
      </c>
      <c r="T394">
        <v>0.3</v>
      </c>
      <c r="U394">
        <v>-1.4</v>
      </c>
      <c r="V394">
        <v>0.1</v>
      </c>
    </row>
    <row r="395" spans="1:22" x14ac:dyDescent="0.45">
      <c r="A395">
        <v>394</v>
      </c>
      <c r="B395" t="s">
        <v>611</v>
      </c>
      <c r="C395" t="s">
        <v>7</v>
      </c>
      <c r="D395">
        <v>35</v>
      </c>
      <c r="E395">
        <v>153</v>
      </c>
      <c r="F395">
        <v>4</v>
      </c>
      <c r="G395">
        <v>19</v>
      </c>
      <c r="H395">
        <v>17</v>
      </c>
      <c r="I395">
        <v>3</v>
      </c>
      <c r="J395" s="3">
        <v>4.5999999999999999E-2</v>
      </c>
      <c r="K395" s="3">
        <v>0.223</v>
      </c>
      <c r="L395">
        <v>0.157</v>
      </c>
      <c r="M395">
        <v>0.30099999999999999</v>
      </c>
      <c r="N395">
        <v>0.252</v>
      </c>
      <c r="O395">
        <v>0.29199999999999998</v>
      </c>
      <c r="P395">
        <v>0.41</v>
      </c>
      <c r="Q395">
        <v>0.30399999999999999</v>
      </c>
      <c r="R395">
        <v>95</v>
      </c>
      <c r="S395">
        <v>-0.4</v>
      </c>
      <c r="T395">
        <v>-1.3</v>
      </c>
      <c r="U395">
        <v>-2.8</v>
      </c>
      <c r="V395">
        <v>0.1</v>
      </c>
    </row>
    <row r="396" spans="1:22" x14ac:dyDescent="0.45">
      <c r="A396">
        <v>395</v>
      </c>
      <c r="B396" t="s">
        <v>612</v>
      </c>
      <c r="C396" t="s">
        <v>42</v>
      </c>
      <c r="D396">
        <v>12</v>
      </c>
      <c r="E396">
        <v>53</v>
      </c>
      <c r="F396">
        <v>0</v>
      </c>
      <c r="G396">
        <v>4</v>
      </c>
      <c r="H396">
        <v>4</v>
      </c>
      <c r="I396">
        <v>0</v>
      </c>
      <c r="J396" s="3">
        <v>0.104</v>
      </c>
      <c r="K396" s="3">
        <v>0.17899999999999999</v>
      </c>
      <c r="L396">
        <v>7.4999999999999997E-2</v>
      </c>
      <c r="M396">
        <v>0.30299999999999999</v>
      </c>
      <c r="N396">
        <v>0.248</v>
      </c>
      <c r="O396">
        <v>0.32800000000000001</v>
      </c>
      <c r="P396">
        <v>0.32400000000000001</v>
      </c>
      <c r="Q396">
        <v>0.29199999999999998</v>
      </c>
      <c r="R396">
        <v>86</v>
      </c>
      <c r="S396">
        <v>-0.2</v>
      </c>
      <c r="T396">
        <v>-1.1000000000000001</v>
      </c>
      <c r="U396">
        <v>0.4</v>
      </c>
      <c r="V396">
        <v>0.1</v>
      </c>
    </row>
    <row r="397" spans="1:22" x14ac:dyDescent="0.45">
      <c r="A397">
        <v>396</v>
      </c>
      <c r="B397" t="s">
        <v>613</v>
      </c>
      <c r="C397" t="s">
        <v>191</v>
      </c>
      <c r="D397">
        <v>27</v>
      </c>
      <c r="E397">
        <v>117</v>
      </c>
      <c r="F397">
        <v>3</v>
      </c>
      <c r="G397">
        <v>13</v>
      </c>
      <c r="H397">
        <v>15</v>
      </c>
      <c r="I397">
        <v>3</v>
      </c>
      <c r="J397" s="3">
        <v>7.6999999999999999E-2</v>
      </c>
      <c r="K397" s="3">
        <v>0.30399999999999999</v>
      </c>
      <c r="L397">
        <v>0.14699999999999999</v>
      </c>
      <c r="M397">
        <v>0.311</v>
      </c>
      <c r="N397">
        <v>0.22800000000000001</v>
      </c>
      <c r="O397">
        <v>0.3</v>
      </c>
      <c r="P397">
        <v>0.374</v>
      </c>
      <c r="Q397">
        <v>0.29699999999999999</v>
      </c>
      <c r="R397">
        <v>92</v>
      </c>
      <c r="S397">
        <v>0</v>
      </c>
      <c r="T397">
        <v>-1.1000000000000001</v>
      </c>
      <c r="U397">
        <v>-1.7</v>
      </c>
      <c r="V397">
        <v>0.1</v>
      </c>
    </row>
    <row r="398" spans="1:22" x14ac:dyDescent="0.45">
      <c r="A398">
        <v>397</v>
      </c>
      <c r="B398" t="s">
        <v>614</v>
      </c>
      <c r="C398" t="s">
        <v>70</v>
      </c>
      <c r="D398">
        <v>16</v>
      </c>
      <c r="E398">
        <v>70</v>
      </c>
      <c r="F398">
        <v>3</v>
      </c>
      <c r="G398">
        <v>7</v>
      </c>
      <c r="H398">
        <v>9</v>
      </c>
      <c r="I398">
        <v>1</v>
      </c>
      <c r="J398" s="3">
        <v>7.8E-2</v>
      </c>
      <c r="K398" s="3">
        <v>0.28499999999999998</v>
      </c>
      <c r="L398">
        <v>0.19700000000000001</v>
      </c>
      <c r="M398">
        <v>0.28000000000000003</v>
      </c>
      <c r="N398">
        <v>0.22800000000000001</v>
      </c>
      <c r="O398">
        <v>0.28999999999999998</v>
      </c>
      <c r="P398">
        <v>0.42499999999999999</v>
      </c>
      <c r="Q398">
        <v>0.309</v>
      </c>
      <c r="R398">
        <v>104</v>
      </c>
      <c r="S398">
        <v>0</v>
      </c>
      <c r="T398">
        <v>0.3</v>
      </c>
      <c r="U398">
        <v>-1.6</v>
      </c>
      <c r="V398">
        <v>0.1</v>
      </c>
    </row>
    <row r="399" spans="1:22" x14ac:dyDescent="0.45">
      <c r="A399">
        <v>398</v>
      </c>
      <c r="B399" t="s">
        <v>615</v>
      </c>
      <c r="C399" t="s">
        <v>269</v>
      </c>
      <c r="D399">
        <v>6</v>
      </c>
      <c r="E399">
        <v>24</v>
      </c>
      <c r="F399">
        <v>0</v>
      </c>
      <c r="G399">
        <v>3</v>
      </c>
      <c r="H399">
        <v>2</v>
      </c>
      <c r="I399">
        <v>0</v>
      </c>
      <c r="J399" s="3">
        <v>0.107</v>
      </c>
      <c r="K399" s="3">
        <v>0.23</v>
      </c>
      <c r="L399">
        <v>0.115</v>
      </c>
      <c r="M399">
        <v>0.307</v>
      </c>
      <c r="N399">
        <v>0.24299999999999999</v>
      </c>
      <c r="O399">
        <v>0.33400000000000002</v>
      </c>
      <c r="P399">
        <v>0.35799999999999998</v>
      </c>
      <c r="Q399">
        <v>0.31</v>
      </c>
      <c r="R399">
        <v>102</v>
      </c>
      <c r="S399">
        <v>0</v>
      </c>
      <c r="T399">
        <v>0.1</v>
      </c>
      <c r="U399">
        <v>0.1</v>
      </c>
      <c r="V399">
        <v>0.1</v>
      </c>
    </row>
    <row r="400" spans="1:22" x14ac:dyDescent="0.45">
      <c r="A400">
        <v>399</v>
      </c>
      <c r="B400" t="s">
        <v>616</v>
      </c>
      <c r="C400" t="s">
        <v>82</v>
      </c>
      <c r="D400">
        <v>9</v>
      </c>
      <c r="E400">
        <v>39</v>
      </c>
      <c r="F400">
        <v>2</v>
      </c>
      <c r="G400">
        <v>5</v>
      </c>
      <c r="H400">
        <v>5</v>
      </c>
      <c r="I400">
        <v>0</v>
      </c>
      <c r="J400" s="3">
        <v>7.1999999999999995E-2</v>
      </c>
      <c r="K400" s="3">
        <v>0.217</v>
      </c>
      <c r="L400">
        <v>0.18</v>
      </c>
      <c r="M400">
        <v>0.27</v>
      </c>
      <c r="N400">
        <v>0.23899999999999999</v>
      </c>
      <c r="O400">
        <v>0.29599999999999999</v>
      </c>
      <c r="P400">
        <v>0.41899999999999998</v>
      </c>
      <c r="Q400">
        <v>0.309</v>
      </c>
      <c r="R400">
        <v>104</v>
      </c>
      <c r="S400">
        <v>0</v>
      </c>
      <c r="T400">
        <v>0.1</v>
      </c>
      <c r="U400">
        <v>-0.5</v>
      </c>
      <c r="V400">
        <v>0.1</v>
      </c>
    </row>
    <row r="401" spans="1:22" x14ac:dyDescent="0.45">
      <c r="A401">
        <v>400</v>
      </c>
      <c r="B401" t="s">
        <v>617</v>
      </c>
      <c r="C401" t="s">
        <v>73</v>
      </c>
      <c r="D401">
        <v>9</v>
      </c>
      <c r="E401">
        <v>35</v>
      </c>
      <c r="F401">
        <v>0</v>
      </c>
      <c r="G401">
        <v>4</v>
      </c>
      <c r="H401">
        <v>3</v>
      </c>
      <c r="I401">
        <v>1</v>
      </c>
      <c r="J401" s="3">
        <v>0.1</v>
      </c>
      <c r="K401" s="3">
        <v>0.24299999999999999</v>
      </c>
      <c r="L401">
        <v>8.2000000000000003E-2</v>
      </c>
      <c r="M401">
        <v>0.29099999999999998</v>
      </c>
      <c r="N401">
        <v>0.221</v>
      </c>
      <c r="O401">
        <v>0.30599999999999999</v>
      </c>
      <c r="P401">
        <v>0.30199999999999999</v>
      </c>
      <c r="Q401">
        <v>0.27700000000000002</v>
      </c>
      <c r="R401">
        <v>76</v>
      </c>
      <c r="S401">
        <v>0.1</v>
      </c>
      <c r="T401">
        <v>-0.9</v>
      </c>
      <c r="U401">
        <v>0.6</v>
      </c>
      <c r="V401">
        <v>0.1</v>
      </c>
    </row>
    <row r="402" spans="1:22" x14ac:dyDescent="0.45">
      <c r="A402">
        <v>401</v>
      </c>
      <c r="B402" t="s">
        <v>618</v>
      </c>
      <c r="C402" t="s">
        <v>178</v>
      </c>
      <c r="D402">
        <v>9</v>
      </c>
      <c r="E402">
        <v>37</v>
      </c>
      <c r="F402">
        <v>1</v>
      </c>
      <c r="G402">
        <v>4</v>
      </c>
      <c r="H402">
        <v>3</v>
      </c>
      <c r="I402">
        <v>2</v>
      </c>
      <c r="J402" s="3">
        <v>8.6999999999999994E-2</v>
      </c>
      <c r="K402" s="3">
        <v>0.216</v>
      </c>
      <c r="L402">
        <v>0.111</v>
      </c>
      <c r="M402">
        <v>0.3</v>
      </c>
      <c r="N402">
        <v>0.24399999999999999</v>
      </c>
      <c r="O402">
        <v>0.314</v>
      </c>
      <c r="P402">
        <v>0.35499999999999998</v>
      </c>
      <c r="Q402">
        <v>0.29699999999999999</v>
      </c>
      <c r="R402">
        <v>93</v>
      </c>
      <c r="S402">
        <v>0.1</v>
      </c>
      <c r="T402">
        <v>-0.2</v>
      </c>
      <c r="U402">
        <v>-0.1</v>
      </c>
      <c r="V402">
        <v>0.1</v>
      </c>
    </row>
    <row r="403" spans="1:22" x14ac:dyDescent="0.45">
      <c r="A403">
        <v>402</v>
      </c>
      <c r="B403" t="s">
        <v>619</v>
      </c>
      <c r="C403" t="s">
        <v>39</v>
      </c>
      <c r="D403">
        <v>6</v>
      </c>
      <c r="E403">
        <v>25</v>
      </c>
      <c r="F403">
        <v>1</v>
      </c>
      <c r="G403">
        <v>2</v>
      </c>
      <c r="H403">
        <v>3</v>
      </c>
      <c r="I403">
        <v>0</v>
      </c>
      <c r="J403" s="3">
        <v>9.9000000000000005E-2</v>
      </c>
      <c r="K403" s="3">
        <v>0.28599999999999998</v>
      </c>
      <c r="L403">
        <v>0.16400000000000001</v>
      </c>
      <c r="M403">
        <v>0.28899999999999998</v>
      </c>
      <c r="N403">
        <v>0.223</v>
      </c>
      <c r="O403">
        <v>0.308</v>
      </c>
      <c r="P403">
        <v>0.38700000000000001</v>
      </c>
      <c r="Q403">
        <v>0.30499999999999999</v>
      </c>
      <c r="R403">
        <v>97</v>
      </c>
      <c r="S403">
        <v>0</v>
      </c>
      <c r="T403">
        <v>-0.1</v>
      </c>
      <c r="U403">
        <v>0.2</v>
      </c>
      <c r="V403">
        <v>0.1</v>
      </c>
    </row>
    <row r="404" spans="1:22" x14ac:dyDescent="0.45">
      <c r="A404">
        <v>403</v>
      </c>
      <c r="B404" t="s">
        <v>620</v>
      </c>
      <c r="C404" t="s">
        <v>70</v>
      </c>
      <c r="D404">
        <v>21</v>
      </c>
      <c r="E404">
        <v>82</v>
      </c>
      <c r="F404">
        <v>2</v>
      </c>
      <c r="G404">
        <v>8</v>
      </c>
      <c r="H404">
        <v>8</v>
      </c>
      <c r="I404">
        <v>0</v>
      </c>
      <c r="J404" s="3">
        <v>8.8999999999999996E-2</v>
      </c>
      <c r="K404" s="3">
        <v>0.38300000000000001</v>
      </c>
      <c r="L404">
        <v>0.129</v>
      </c>
      <c r="M404">
        <v>0.315</v>
      </c>
      <c r="N404">
        <v>0.20300000000000001</v>
      </c>
      <c r="O404">
        <v>0.28100000000000003</v>
      </c>
      <c r="P404">
        <v>0.33100000000000002</v>
      </c>
      <c r="Q404">
        <v>0.27300000000000002</v>
      </c>
      <c r="R404">
        <v>79</v>
      </c>
      <c r="S404">
        <v>-0.2</v>
      </c>
      <c r="T404">
        <v>-2.1</v>
      </c>
      <c r="U404">
        <v>0.3</v>
      </c>
      <c r="V404">
        <v>0.1</v>
      </c>
    </row>
    <row r="405" spans="1:22" x14ac:dyDescent="0.45">
      <c r="A405">
        <v>404</v>
      </c>
      <c r="B405" t="s">
        <v>621</v>
      </c>
      <c r="C405" t="s">
        <v>28</v>
      </c>
      <c r="D405">
        <v>7</v>
      </c>
      <c r="E405">
        <v>31</v>
      </c>
      <c r="F405">
        <v>1</v>
      </c>
      <c r="G405">
        <v>4</v>
      </c>
      <c r="H405">
        <v>4</v>
      </c>
      <c r="I405">
        <v>0</v>
      </c>
      <c r="J405" s="3">
        <v>8.5000000000000006E-2</v>
      </c>
      <c r="K405" s="3">
        <v>0.23799999999999999</v>
      </c>
      <c r="L405">
        <v>0.18099999999999999</v>
      </c>
      <c r="M405">
        <v>0.29499999999999998</v>
      </c>
      <c r="N405">
        <v>0.247</v>
      </c>
      <c r="O405">
        <v>0.313</v>
      </c>
      <c r="P405">
        <v>0.42799999999999999</v>
      </c>
      <c r="Q405">
        <v>0.32100000000000001</v>
      </c>
      <c r="R405">
        <v>102</v>
      </c>
      <c r="S405">
        <v>-0.1</v>
      </c>
      <c r="T405">
        <v>0</v>
      </c>
      <c r="U405">
        <v>-0.1</v>
      </c>
      <c r="V405">
        <v>0.1</v>
      </c>
    </row>
    <row r="406" spans="1:22" x14ac:dyDescent="0.45">
      <c r="A406">
        <v>405</v>
      </c>
      <c r="B406" t="s">
        <v>34</v>
      </c>
      <c r="C406" t="s">
        <v>31</v>
      </c>
      <c r="D406">
        <v>11</v>
      </c>
      <c r="E406">
        <v>45</v>
      </c>
      <c r="F406">
        <v>1</v>
      </c>
      <c r="G406">
        <v>5</v>
      </c>
      <c r="H406">
        <v>4</v>
      </c>
      <c r="I406">
        <v>0</v>
      </c>
      <c r="J406" s="3">
        <v>4.2999999999999997E-2</v>
      </c>
      <c r="K406" s="3">
        <v>0.251</v>
      </c>
      <c r="L406">
        <v>9.9000000000000005E-2</v>
      </c>
      <c r="M406">
        <v>0.28699999999999998</v>
      </c>
      <c r="N406">
        <v>0.22700000000000001</v>
      </c>
      <c r="O406">
        <v>0.26100000000000001</v>
      </c>
      <c r="P406">
        <v>0.32600000000000001</v>
      </c>
      <c r="Q406">
        <v>0.25800000000000001</v>
      </c>
      <c r="R406">
        <v>65</v>
      </c>
      <c r="S406">
        <v>-0.1</v>
      </c>
      <c r="T406">
        <v>-2</v>
      </c>
      <c r="U406">
        <v>1.3</v>
      </c>
      <c r="V406">
        <v>0.1</v>
      </c>
    </row>
    <row r="407" spans="1:22" x14ac:dyDescent="0.45">
      <c r="A407">
        <v>406</v>
      </c>
      <c r="B407" t="s">
        <v>622</v>
      </c>
      <c r="C407" t="s">
        <v>59</v>
      </c>
      <c r="D407">
        <v>7</v>
      </c>
      <c r="E407">
        <v>31</v>
      </c>
      <c r="F407">
        <v>1</v>
      </c>
      <c r="G407">
        <v>3</v>
      </c>
      <c r="H407">
        <v>3</v>
      </c>
      <c r="I407">
        <v>0</v>
      </c>
      <c r="J407" s="3">
        <v>0.06</v>
      </c>
      <c r="K407" s="3">
        <v>0.20799999999999999</v>
      </c>
      <c r="L407">
        <v>0.11700000000000001</v>
      </c>
      <c r="M407">
        <v>0.28199999999999997</v>
      </c>
      <c r="N407">
        <v>0.23400000000000001</v>
      </c>
      <c r="O407">
        <v>0.3</v>
      </c>
      <c r="P407">
        <v>0.35099999999999998</v>
      </c>
      <c r="Q407">
        <v>0.28899999999999998</v>
      </c>
      <c r="R407">
        <v>87</v>
      </c>
      <c r="S407">
        <v>-0.2</v>
      </c>
      <c r="T407">
        <v>-0.6</v>
      </c>
      <c r="U407">
        <v>0.5</v>
      </c>
      <c r="V407">
        <v>0.1</v>
      </c>
    </row>
    <row r="408" spans="1:22" x14ac:dyDescent="0.45">
      <c r="A408">
        <v>407</v>
      </c>
      <c r="B408" t="s">
        <v>623</v>
      </c>
      <c r="C408" t="s">
        <v>76</v>
      </c>
      <c r="D408">
        <v>6</v>
      </c>
      <c r="E408">
        <v>23</v>
      </c>
      <c r="F408">
        <v>1</v>
      </c>
      <c r="G408">
        <v>3</v>
      </c>
      <c r="H408">
        <v>3</v>
      </c>
      <c r="I408">
        <v>0</v>
      </c>
      <c r="J408" s="3">
        <v>0.104</v>
      </c>
      <c r="K408" s="3">
        <v>0.25900000000000001</v>
      </c>
      <c r="L408">
        <v>0.158</v>
      </c>
      <c r="M408">
        <v>0.28699999999999998</v>
      </c>
      <c r="N408">
        <v>0.22700000000000001</v>
      </c>
      <c r="O408">
        <v>0.32900000000000001</v>
      </c>
      <c r="P408">
        <v>0.38500000000000001</v>
      </c>
      <c r="Q408">
        <v>0.315</v>
      </c>
      <c r="R408">
        <v>102</v>
      </c>
      <c r="S408">
        <v>-0.1</v>
      </c>
      <c r="T408">
        <v>0</v>
      </c>
      <c r="U408">
        <v>0.1</v>
      </c>
      <c r="V408">
        <v>0.1</v>
      </c>
    </row>
    <row r="409" spans="1:22" x14ac:dyDescent="0.45">
      <c r="A409">
        <v>408</v>
      </c>
      <c r="B409" t="s">
        <v>624</v>
      </c>
      <c r="C409" t="s">
        <v>42</v>
      </c>
      <c r="D409">
        <v>32</v>
      </c>
      <c r="E409">
        <v>140</v>
      </c>
      <c r="F409">
        <v>5</v>
      </c>
      <c r="G409">
        <v>16</v>
      </c>
      <c r="H409">
        <v>17</v>
      </c>
      <c r="I409">
        <v>2</v>
      </c>
      <c r="J409" s="3">
        <v>4.8000000000000001E-2</v>
      </c>
      <c r="K409" s="3">
        <v>0.29799999999999999</v>
      </c>
      <c r="L409">
        <v>0.17399999999999999</v>
      </c>
      <c r="M409">
        <v>0.29499999999999998</v>
      </c>
      <c r="N409">
        <v>0.22900000000000001</v>
      </c>
      <c r="O409">
        <v>0.27</v>
      </c>
      <c r="P409">
        <v>0.40300000000000002</v>
      </c>
      <c r="Q409">
        <v>0.28899999999999998</v>
      </c>
      <c r="R409">
        <v>84</v>
      </c>
      <c r="S409">
        <v>-0.2</v>
      </c>
      <c r="T409">
        <v>-2.8</v>
      </c>
      <c r="U409">
        <v>-1</v>
      </c>
      <c r="V409">
        <v>0.1</v>
      </c>
    </row>
    <row r="410" spans="1:22" x14ac:dyDescent="0.45">
      <c r="A410">
        <v>409</v>
      </c>
      <c r="B410" t="s">
        <v>625</v>
      </c>
      <c r="C410" t="s">
        <v>70</v>
      </c>
      <c r="D410">
        <v>17</v>
      </c>
      <c r="E410">
        <v>73</v>
      </c>
      <c r="F410">
        <v>2</v>
      </c>
      <c r="G410">
        <v>8</v>
      </c>
      <c r="H410">
        <v>8</v>
      </c>
      <c r="I410">
        <v>0</v>
      </c>
      <c r="J410" s="3">
        <v>8.5000000000000006E-2</v>
      </c>
      <c r="K410" s="3">
        <v>0.21</v>
      </c>
      <c r="L410">
        <v>0.13600000000000001</v>
      </c>
      <c r="M410">
        <v>0.26900000000000002</v>
      </c>
      <c r="N410">
        <v>0.22900000000000001</v>
      </c>
      <c r="O410">
        <v>0.30599999999999999</v>
      </c>
      <c r="P410">
        <v>0.36499999999999999</v>
      </c>
      <c r="Q410">
        <v>0.29799999999999999</v>
      </c>
      <c r="R410">
        <v>97</v>
      </c>
      <c r="S410">
        <v>-0.1</v>
      </c>
      <c r="T410">
        <v>-0.4</v>
      </c>
      <c r="U410">
        <v>-1.2</v>
      </c>
      <c r="V410">
        <v>0.1</v>
      </c>
    </row>
    <row r="411" spans="1:22" x14ac:dyDescent="0.45">
      <c r="A411">
        <v>410</v>
      </c>
      <c r="B411" t="s">
        <v>626</v>
      </c>
      <c r="C411" t="s">
        <v>39</v>
      </c>
      <c r="D411">
        <v>15</v>
      </c>
      <c r="E411">
        <v>64</v>
      </c>
      <c r="F411">
        <v>1</v>
      </c>
      <c r="G411">
        <v>7</v>
      </c>
      <c r="H411">
        <v>6</v>
      </c>
      <c r="I411">
        <v>1</v>
      </c>
      <c r="J411" s="3">
        <v>9.1999999999999998E-2</v>
      </c>
      <c r="K411" s="3">
        <v>0.25700000000000001</v>
      </c>
      <c r="L411">
        <v>0.13900000000000001</v>
      </c>
      <c r="M411">
        <v>0.3</v>
      </c>
      <c r="N411">
        <v>0.23200000000000001</v>
      </c>
      <c r="O411">
        <v>0.30499999999999999</v>
      </c>
      <c r="P411">
        <v>0.371</v>
      </c>
      <c r="Q411">
        <v>0.29799999999999999</v>
      </c>
      <c r="R411">
        <v>91</v>
      </c>
      <c r="S411">
        <v>-0.1</v>
      </c>
      <c r="T411">
        <v>-0.8</v>
      </c>
      <c r="U411">
        <v>-0.5</v>
      </c>
      <c r="V411">
        <v>0.1</v>
      </c>
    </row>
    <row r="412" spans="1:22" x14ac:dyDescent="0.45">
      <c r="A412">
        <v>411</v>
      </c>
      <c r="B412" t="s">
        <v>627</v>
      </c>
      <c r="C412" t="s">
        <v>170</v>
      </c>
      <c r="D412">
        <v>9</v>
      </c>
      <c r="E412">
        <v>41</v>
      </c>
      <c r="F412">
        <v>1</v>
      </c>
      <c r="G412">
        <v>4</v>
      </c>
      <c r="H412">
        <v>4</v>
      </c>
      <c r="I412">
        <v>1</v>
      </c>
      <c r="J412" s="3">
        <v>6.2E-2</v>
      </c>
      <c r="K412" s="3">
        <v>0.28499999999999998</v>
      </c>
      <c r="L412">
        <v>0.14099999999999999</v>
      </c>
      <c r="M412">
        <v>0.29799999999999999</v>
      </c>
      <c r="N412">
        <v>0.22800000000000001</v>
      </c>
      <c r="O412">
        <v>0.28199999999999997</v>
      </c>
      <c r="P412">
        <v>0.36899999999999999</v>
      </c>
      <c r="Q412">
        <v>0.28499999999999998</v>
      </c>
      <c r="R412">
        <v>85</v>
      </c>
      <c r="S412">
        <v>-0.1</v>
      </c>
      <c r="T412">
        <v>-0.8</v>
      </c>
      <c r="U412">
        <v>0.3</v>
      </c>
      <c r="V412">
        <v>0.1</v>
      </c>
    </row>
    <row r="413" spans="1:22" x14ac:dyDescent="0.45">
      <c r="A413">
        <v>412</v>
      </c>
      <c r="B413" t="s">
        <v>628</v>
      </c>
      <c r="C413" t="s">
        <v>89</v>
      </c>
      <c r="D413">
        <v>6</v>
      </c>
      <c r="E413">
        <v>23</v>
      </c>
      <c r="F413">
        <v>1</v>
      </c>
      <c r="G413">
        <v>2</v>
      </c>
      <c r="H413">
        <v>3</v>
      </c>
      <c r="I413">
        <v>0</v>
      </c>
      <c r="J413" s="3">
        <v>4.8000000000000001E-2</v>
      </c>
      <c r="K413" s="3">
        <v>0.33300000000000002</v>
      </c>
      <c r="L413">
        <v>0.17100000000000001</v>
      </c>
      <c r="M413">
        <v>0.30599999999999999</v>
      </c>
      <c r="N413">
        <v>0.22600000000000001</v>
      </c>
      <c r="O413">
        <v>0.26900000000000002</v>
      </c>
      <c r="P413">
        <v>0.39700000000000002</v>
      </c>
      <c r="Q413">
        <v>0.28899999999999998</v>
      </c>
      <c r="R413">
        <v>90</v>
      </c>
      <c r="S413">
        <v>0</v>
      </c>
      <c r="T413">
        <v>-0.3</v>
      </c>
      <c r="U413">
        <v>0.4</v>
      </c>
      <c r="V413">
        <v>0.1</v>
      </c>
    </row>
    <row r="414" spans="1:22" x14ac:dyDescent="0.45">
      <c r="A414">
        <v>413</v>
      </c>
      <c r="B414" t="s">
        <v>629</v>
      </c>
      <c r="C414" t="s">
        <v>89</v>
      </c>
      <c r="D414">
        <v>7</v>
      </c>
      <c r="E414">
        <v>30</v>
      </c>
      <c r="F414">
        <v>1</v>
      </c>
      <c r="G414">
        <v>4</v>
      </c>
      <c r="H414">
        <v>4</v>
      </c>
      <c r="I414">
        <v>0</v>
      </c>
      <c r="J414" s="3">
        <v>9.4E-2</v>
      </c>
      <c r="K414" s="3">
        <v>0.24</v>
      </c>
      <c r="L414">
        <v>0.151</v>
      </c>
      <c r="M414">
        <v>0.312</v>
      </c>
      <c r="N414">
        <v>0.25</v>
      </c>
      <c r="O414">
        <v>0.33400000000000002</v>
      </c>
      <c r="P414">
        <v>0.40200000000000002</v>
      </c>
      <c r="Q414">
        <v>0.32400000000000001</v>
      </c>
      <c r="R414">
        <v>114</v>
      </c>
      <c r="S414">
        <v>-0.1</v>
      </c>
      <c r="T414">
        <v>0.4</v>
      </c>
      <c r="U414">
        <v>-0.6</v>
      </c>
      <c r="V414">
        <v>0.1</v>
      </c>
    </row>
    <row r="415" spans="1:22" x14ac:dyDescent="0.45">
      <c r="A415">
        <v>414</v>
      </c>
      <c r="B415" t="s">
        <v>129</v>
      </c>
      <c r="C415" t="s">
        <v>16</v>
      </c>
      <c r="D415">
        <v>9</v>
      </c>
      <c r="E415">
        <v>37</v>
      </c>
      <c r="F415">
        <v>1</v>
      </c>
      <c r="G415">
        <v>5</v>
      </c>
      <c r="H415">
        <v>5</v>
      </c>
      <c r="I415">
        <v>0</v>
      </c>
      <c r="J415" s="3">
        <v>8.3000000000000004E-2</v>
      </c>
      <c r="K415" s="3">
        <v>0.30199999999999999</v>
      </c>
      <c r="L415">
        <v>0.17499999999999999</v>
      </c>
      <c r="M415">
        <v>0.28599999999999998</v>
      </c>
      <c r="N415">
        <v>0.222</v>
      </c>
      <c r="O415">
        <v>0.29599999999999999</v>
      </c>
      <c r="P415">
        <v>0.39700000000000002</v>
      </c>
      <c r="Q415">
        <v>0.30399999999999999</v>
      </c>
      <c r="R415">
        <v>99</v>
      </c>
      <c r="S415">
        <v>0</v>
      </c>
      <c r="T415">
        <v>-0.1</v>
      </c>
      <c r="U415">
        <v>-0.4</v>
      </c>
      <c r="V415">
        <v>0.1</v>
      </c>
    </row>
    <row r="416" spans="1:22" x14ac:dyDescent="0.45">
      <c r="A416">
        <v>415</v>
      </c>
      <c r="B416" t="s">
        <v>630</v>
      </c>
      <c r="C416" t="s">
        <v>104</v>
      </c>
      <c r="D416">
        <v>18</v>
      </c>
      <c r="E416">
        <v>78</v>
      </c>
      <c r="F416">
        <v>1</v>
      </c>
      <c r="G416">
        <v>9</v>
      </c>
      <c r="H416">
        <v>10</v>
      </c>
      <c r="I416">
        <v>1</v>
      </c>
      <c r="J416" s="3">
        <v>3.5999999999999997E-2</v>
      </c>
      <c r="K416" s="3">
        <v>0.17599999999999999</v>
      </c>
      <c r="L416">
        <v>0.111</v>
      </c>
      <c r="M416">
        <v>0.33</v>
      </c>
      <c r="N416">
        <v>0.28399999999999997</v>
      </c>
      <c r="O416">
        <v>0.31900000000000001</v>
      </c>
      <c r="P416">
        <v>0.39500000000000002</v>
      </c>
      <c r="Q416">
        <v>0.312</v>
      </c>
      <c r="R416">
        <v>100</v>
      </c>
      <c r="S416">
        <v>-0.2</v>
      </c>
      <c r="T416">
        <v>-0.1</v>
      </c>
      <c r="U416">
        <v>-1.8</v>
      </c>
      <c r="V416">
        <v>0.1</v>
      </c>
    </row>
    <row r="417" spans="1:22" x14ac:dyDescent="0.45">
      <c r="A417">
        <v>416</v>
      </c>
      <c r="B417" t="s">
        <v>631</v>
      </c>
      <c r="C417" t="s">
        <v>178</v>
      </c>
      <c r="D417">
        <v>3</v>
      </c>
      <c r="E417">
        <v>15</v>
      </c>
      <c r="F417">
        <v>0</v>
      </c>
      <c r="G417">
        <v>2</v>
      </c>
      <c r="H417">
        <v>2</v>
      </c>
      <c r="I417">
        <v>1</v>
      </c>
      <c r="J417" s="3">
        <v>6.5000000000000002E-2</v>
      </c>
      <c r="K417" s="3">
        <v>0.23100000000000001</v>
      </c>
      <c r="L417">
        <v>0.14699999999999999</v>
      </c>
      <c r="M417">
        <v>0.29499999999999998</v>
      </c>
      <c r="N417">
        <v>0.24399999999999999</v>
      </c>
      <c r="O417">
        <v>0.30599999999999999</v>
      </c>
      <c r="P417">
        <v>0.39100000000000001</v>
      </c>
      <c r="Q417">
        <v>0.307</v>
      </c>
      <c r="R417">
        <v>100</v>
      </c>
      <c r="S417">
        <v>0</v>
      </c>
      <c r="T417">
        <v>0</v>
      </c>
      <c r="U417">
        <v>0.2</v>
      </c>
      <c r="V417">
        <v>0.1</v>
      </c>
    </row>
    <row r="418" spans="1:22" x14ac:dyDescent="0.45">
      <c r="A418">
        <v>417</v>
      </c>
      <c r="B418" t="s">
        <v>632</v>
      </c>
      <c r="C418" t="s">
        <v>130</v>
      </c>
      <c r="D418">
        <v>13</v>
      </c>
      <c r="E418">
        <v>58</v>
      </c>
      <c r="F418">
        <v>0</v>
      </c>
      <c r="G418">
        <v>7</v>
      </c>
      <c r="H418">
        <v>4</v>
      </c>
      <c r="I418">
        <v>3</v>
      </c>
      <c r="J418" s="3">
        <v>0.10199999999999999</v>
      </c>
      <c r="K418" s="3">
        <v>0.18</v>
      </c>
      <c r="L418">
        <v>5.6000000000000001E-2</v>
      </c>
      <c r="M418">
        <v>0.28399999999999997</v>
      </c>
      <c r="N418">
        <v>0.23100000000000001</v>
      </c>
      <c r="O418">
        <v>0.317</v>
      </c>
      <c r="P418">
        <v>0.28699999999999998</v>
      </c>
      <c r="Q418">
        <v>0.27600000000000002</v>
      </c>
      <c r="R418">
        <v>74</v>
      </c>
      <c r="S418">
        <v>0.3</v>
      </c>
      <c r="T418">
        <v>-1.4</v>
      </c>
      <c r="U418">
        <v>0.2</v>
      </c>
      <c r="V418">
        <v>0.1</v>
      </c>
    </row>
    <row r="419" spans="1:22" x14ac:dyDescent="0.45">
      <c r="A419">
        <v>418</v>
      </c>
      <c r="B419" t="s">
        <v>633</v>
      </c>
      <c r="C419" t="s">
        <v>155</v>
      </c>
      <c r="D419">
        <v>6</v>
      </c>
      <c r="E419">
        <v>28</v>
      </c>
      <c r="F419">
        <v>1</v>
      </c>
      <c r="G419">
        <v>4</v>
      </c>
      <c r="H419">
        <v>3</v>
      </c>
      <c r="I419">
        <v>1</v>
      </c>
      <c r="J419" s="3">
        <v>8.2000000000000003E-2</v>
      </c>
      <c r="K419" s="3">
        <v>0.30099999999999999</v>
      </c>
      <c r="L419">
        <v>0.16200000000000001</v>
      </c>
      <c r="M419">
        <v>0.33400000000000002</v>
      </c>
      <c r="N419">
        <v>0.24399999999999999</v>
      </c>
      <c r="O419">
        <v>0.312</v>
      </c>
      <c r="P419">
        <v>0.40600000000000003</v>
      </c>
      <c r="Q419">
        <v>0.314</v>
      </c>
      <c r="R419">
        <v>99</v>
      </c>
      <c r="S419">
        <v>0</v>
      </c>
      <c r="T419">
        <v>0</v>
      </c>
      <c r="U419">
        <v>-0.3</v>
      </c>
      <c r="V419">
        <v>0.1</v>
      </c>
    </row>
    <row r="420" spans="1:22" x14ac:dyDescent="0.45">
      <c r="A420">
        <v>419</v>
      </c>
      <c r="B420" t="s">
        <v>634</v>
      </c>
      <c r="C420" t="s">
        <v>130</v>
      </c>
      <c r="D420">
        <v>9</v>
      </c>
      <c r="E420">
        <v>38</v>
      </c>
      <c r="F420">
        <v>1</v>
      </c>
      <c r="G420">
        <v>5</v>
      </c>
      <c r="H420">
        <v>5</v>
      </c>
      <c r="I420">
        <v>0</v>
      </c>
      <c r="J420" s="3">
        <v>0.09</v>
      </c>
      <c r="K420" s="3">
        <v>0.17399999999999999</v>
      </c>
      <c r="L420">
        <v>0.16800000000000001</v>
      </c>
      <c r="M420">
        <v>0.27300000000000002</v>
      </c>
      <c r="N420">
        <v>0.24299999999999999</v>
      </c>
      <c r="O420">
        <v>0.32700000000000001</v>
      </c>
      <c r="P420">
        <v>0.41099999999999998</v>
      </c>
      <c r="Q420">
        <v>0.32400000000000001</v>
      </c>
      <c r="R420">
        <v>108</v>
      </c>
      <c r="S420">
        <v>-0.1</v>
      </c>
      <c r="T420">
        <v>0.2</v>
      </c>
      <c r="U420">
        <v>-0.8</v>
      </c>
      <c r="V420">
        <v>0.1</v>
      </c>
    </row>
    <row r="421" spans="1:22" x14ac:dyDescent="0.45">
      <c r="A421">
        <v>420</v>
      </c>
      <c r="B421" t="s">
        <v>635</v>
      </c>
      <c r="C421" t="s">
        <v>14</v>
      </c>
      <c r="D421">
        <v>10</v>
      </c>
      <c r="E421">
        <v>44</v>
      </c>
      <c r="F421">
        <v>1</v>
      </c>
      <c r="G421">
        <v>5</v>
      </c>
      <c r="H421">
        <v>4</v>
      </c>
      <c r="I421">
        <v>2</v>
      </c>
      <c r="J421" s="3">
        <v>8.4000000000000005E-2</v>
      </c>
      <c r="K421" s="3">
        <v>0.28100000000000003</v>
      </c>
      <c r="L421">
        <v>0.1</v>
      </c>
      <c r="M421">
        <v>0.309</v>
      </c>
      <c r="N421">
        <v>0.224</v>
      </c>
      <c r="O421">
        <v>0.29699999999999999</v>
      </c>
      <c r="P421">
        <v>0.32400000000000001</v>
      </c>
      <c r="Q421">
        <v>0.27800000000000002</v>
      </c>
      <c r="R421">
        <v>83</v>
      </c>
      <c r="S421">
        <v>0.1</v>
      </c>
      <c r="T421">
        <v>-0.7</v>
      </c>
      <c r="U421">
        <v>-0.1</v>
      </c>
      <c r="V421">
        <v>0.1</v>
      </c>
    </row>
    <row r="422" spans="1:22" x14ac:dyDescent="0.45">
      <c r="A422">
        <v>421</v>
      </c>
      <c r="B422" t="s">
        <v>636</v>
      </c>
      <c r="C422" t="s">
        <v>130</v>
      </c>
      <c r="D422">
        <v>6</v>
      </c>
      <c r="E422">
        <v>25</v>
      </c>
      <c r="F422">
        <v>1</v>
      </c>
      <c r="G422">
        <v>3</v>
      </c>
      <c r="H422">
        <v>3</v>
      </c>
      <c r="I422">
        <v>0</v>
      </c>
      <c r="J422" s="3">
        <v>5.1999999999999998E-2</v>
      </c>
      <c r="K422" s="3">
        <v>0.26</v>
      </c>
      <c r="L422">
        <v>0.14499999999999999</v>
      </c>
      <c r="M422">
        <v>0.318</v>
      </c>
      <c r="N422">
        <v>0.25</v>
      </c>
      <c r="O422">
        <v>0.29599999999999999</v>
      </c>
      <c r="P422">
        <v>0.39500000000000002</v>
      </c>
      <c r="Q422">
        <v>0.3</v>
      </c>
      <c r="R422">
        <v>91</v>
      </c>
      <c r="S422">
        <v>-0.1</v>
      </c>
      <c r="T422">
        <v>-0.3</v>
      </c>
      <c r="U422">
        <v>0.1</v>
      </c>
      <c r="V422">
        <v>0.1</v>
      </c>
    </row>
    <row r="423" spans="1:22" x14ac:dyDescent="0.45">
      <c r="A423">
        <v>422</v>
      </c>
      <c r="B423" t="s">
        <v>637</v>
      </c>
      <c r="C423" t="s">
        <v>73</v>
      </c>
      <c r="D423">
        <v>3</v>
      </c>
      <c r="E423">
        <v>12</v>
      </c>
      <c r="F423">
        <v>0</v>
      </c>
      <c r="G423">
        <v>1</v>
      </c>
      <c r="H423">
        <v>1</v>
      </c>
      <c r="I423">
        <v>0</v>
      </c>
      <c r="J423" s="3">
        <v>7.0999999999999994E-2</v>
      </c>
      <c r="K423" s="3">
        <v>0.13600000000000001</v>
      </c>
      <c r="L423">
        <v>0.107</v>
      </c>
      <c r="M423">
        <v>0.28000000000000003</v>
      </c>
      <c r="N423">
        <v>0.25</v>
      </c>
      <c r="O423">
        <v>0.315</v>
      </c>
      <c r="P423">
        <v>0.35699999999999998</v>
      </c>
      <c r="Q423">
        <v>0.29899999999999999</v>
      </c>
      <c r="R423">
        <v>91</v>
      </c>
      <c r="S423">
        <v>0</v>
      </c>
      <c r="T423">
        <v>-0.1</v>
      </c>
      <c r="U423">
        <v>0.3</v>
      </c>
      <c r="V423">
        <v>0.1</v>
      </c>
    </row>
    <row r="424" spans="1:22" x14ac:dyDescent="0.45">
      <c r="A424">
        <v>423</v>
      </c>
      <c r="B424" t="s">
        <v>638</v>
      </c>
      <c r="C424" t="s">
        <v>76</v>
      </c>
      <c r="D424">
        <v>9</v>
      </c>
      <c r="E424">
        <v>41</v>
      </c>
      <c r="F424">
        <v>1</v>
      </c>
      <c r="G424">
        <v>5</v>
      </c>
      <c r="H424">
        <v>5</v>
      </c>
      <c r="I424">
        <v>1</v>
      </c>
      <c r="J424" s="3">
        <v>6.5000000000000002E-2</v>
      </c>
      <c r="K424" s="3">
        <v>0.182</v>
      </c>
      <c r="L424">
        <v>0.14899999999999999</v>
      </c>
      <c r="M424">
        <v>0.29199999999999998</v>
      </c>
      <c r="N424">
        <v>0.25800000000000001</v>
      </c>
      <c r="O424">
        <v>0.317</v>
      </c>
      <c r="P424">
        <v>0.40699999999999997</v>
      </c>
      <c r="Q424">
        <v>0.316</v>
      </c>
      <c r="R424">
        <v>102</v>
      </c>
      <c r="S424">
        <v>-0.1</v>
      </c>
      <c r="T424">
        <v>0</v>
      </c>
      <c r="U424">
        <v>-0.8</v>
      </c>
      <c r="V424">
        <v>0.1</v>
      </c>
    </row>
    <row r="425" spans="1:22" x14ac:dyDescent="0.45">
      <c r="A425">
        <v>424</v>
      </c>
      <c r="B425" t="s">
        <v>639</v>
      </c>
      <c r="D425">
        <v>6</v>
      </c>
      <c r="E425">
        <v>23</v>
      </c>
      <c r="F425">
        <v>1</v>
      </c>
      <c r="G425">
        <v>2</v>
      </c>
      <c r="H425">
        <v>3</v>
      </c>
      <c r="I425">
        <v>0</v>
      </c>
      <c r="J425" s="3">
        <v>4.3999999999999997E-2</v>
      </c>
      <c r="K425" s="3">
        <v>0.23200000000000001</v>
      </c>
      <c r="L425">
        <v>0.129</v>
      </c>
      <c r="M425">
        <v>0.28199999999999997</v>
      </c>
      <c r="N425">
        <v>0.23400000000000001</v>
      </c>
      <c r="O425">
        <v>0.27900000000000003</v>
      </c>
      <c r="P425">
        <v>0.36299999999999999</v>
      </c>
      <c r="Q425">
        <v>0.28000000000000003</v>
      </c>
      <c r="R425">
        <v>79</v>
      </c>
      <c r="S425">
        <v>0</v>
      </c>
      <c r="T425">
        <v>-0.6</v>
      </c>
      <c r="U425">
        <v>0.4</v>
      </c>
      <c r="V425">
        <v>0.1</v>
      </c>
    </row>
    <row r="426" spans="1:22" x14ac:dyDescent="0.45">
      <c r="A426">
        <v>425</v>
      </c>
      <c r="B426" t="s">
        <v>640</v>
      </c>
      <c r="D426">
        <v>10</v>
      </c>
      <c r="E426">
        <v>45</v>
      </c>
      <c r="F426">
        <v>2</v>
      </c>
      <c r="G426">
        <v>5</v>
      </c>
      <c r="H426">
        <v>6</v>
      </c>
      <c r="I426">
        <v>0</v>
      </c>
      <c r="J426" s="3">
        <v>0.105</v>
      </c>
      <c r="K426" s="3">
        <v>0.36699999999999999</v>
      </c>
      <c r="L426">
        <v>0.20699999999999999</v>
      </c>
      <c r="M426">
        <v>0.29399999999999998</v>
      </c>
      <c r="N426">
        <v>0.21199999999999999</v>
      </c>
      <c r="O426">
        <v>0.29899999999999999</v>
      </c>
      <c r="P426">
        <v>0.41899999999999998</v>
      </c>
      <c r="Q426">
        <v>0.313</v>
      </c>
      <c r="R426">
        <v>102</v>
      </c>
      <c r="S426">
        <v>-0.1</v>
      </c>
      <c r="T426">
        <v>0</v>
      </c>
      <c r="U426">
        <v>-0.9</v>
      </c>
      <c r="V426">
        <v>0.1</v>
      </c>
    </row>
    <row r="427" spans="1:22" x14ac:dyDescent="0.45">
      <c r="A427">
        <v>426</v>
      </c>
      <c r="B427" t="s">
        <v>641</v>
      </c>
      <c r="C427" t="s">
        <v>104</v>
      </c>
      <c r="D427">
        <v>3</v>
      </c>
      <c r="E427">
        <v>14</v>
      </c>
      <c r="F427">
        <v>0</v>
      </c>
      <c r="G427">
        <v>1</v>
      </c>
      <c r="H427">
        <v>1</v>
      </c>
      <c r="I427">
        <v>0</v>
      </c>
      <c r="J427" s="3">
        <v>9.5000000000000001E-2</v>
      </c>
      <c r="K427" s="3">
        <v>0.19500000000000001</v>
      </c>
      <c r="L427">
        <v>0.105</v>
      </c>
      <c r="M427">
        <v>0.28399999999999997</v>
      </c>
      <c r="N427">
        <v>0.23599999999999999</v>
      </c>
      <c r="O427">
        <v>0.313</v>
      </c>
      <c r="P427">
        <v>0.34100000000000003</v>
      </c>
      <c r="Q427">
        <v>0.29299999999999998</v>
      </c>
      <c r="R427">
        <v>87</v>
      </c>
      <c r="S427">
        <v>0</v>
      </c>
      <c r="T427">
        <v>-0.2</v>
      </c>
      <c r="U427">
        <v>0.3</v>
      </c>
      <c r="V427">
        <v>0.1</v>
      </c>
    </row>
    <row r="428" spans="1:22" x14ac:dyDescent="0.45">
      <c r="A428">
        <v>427</v>
      </c>
      <c r="B428" t="s">
        <v>642</v>
      </c>
      <c r="C428" t="s">
        <v>39</v>
      </c>
      <c r="D428">
        <v>6</v>
      </c>
      <c r="E428">
        <v>25</v>
      </c>
      <c r="F428">
        <v>1</v>
      </c>
      <c r="G428">
        <v>3</v>
      </c>
      <c r="H428">
        <v>2</v>
      </c>
      <c r="I428">
        <v>1</v>
      </c>
      <c r="J428" s="3">
        <v>0.107</v>
      </c>
      <c r="K428" s="3">
        <v>0.25600000000000001</v>
      </c>
      <c r="L428">
        <v>0.159</v>
      </c>
      <c r="M428">
        <v>0.29099999999999998</v>
      </c>
      <c r="N428">
        <v>0.23</v>
      </c>
      <c r="O428">
        <v>0.311</v>
      </c>
      <c r="P428">
        <v>0.38900000000000001</v>
      </c>
      <c r="Q428">
        <v>0.307</v>
      </c>
      <c r="R428">
        <v>98</v>
      </c>
      <c r="S428">
        <v>0</v>
      </c>
      <c r="T428">
        <v>0</v>
      </c>
      <c r="U428">
        <v>-0.2</v>
      </c>
      <c r="V428">
        <v>0.1</v>
      </c>
    </row>
    <row r="429" spans="1:22" x14ac:dyDescent="0.45">
      <c r="A429">
        <v>428</v>
      </c>
      <c r="B429" t="s">
        <v>643</v>
      </c>
      <c r="C429" t="s">
        <v>16</v>
      </c>
      <c r="D429">
        <v>5</v>
      </c>
      <c r="E429">
        <v>20</v>
      </c>
      <c r="F429">
        <v>1</v>
      </c>
      <c r="G429">
        <v>2</v>
      </c>
      <c r="H429">
        <v>2</v>
      </c>
      <c r="I429">
        <v>0</v>
      </c>
      <c r="J429" s="3">
        <v>9.6000000000000002E-2</v>
      </c>
      <c r="K429" s="3">
        <v>0.313</v>
      </c>
      <c r="L429">
        <v>0.14499999999999999</v>
      </c>
      <c r="M429">
        <v>0.309</v>
      </c>
      <c r="N429">
        <v>0.223</v>
      </c>
      <c r="O429">
        <v>0.3</v>
      </c>
      <c r="P429">
        <v>0.36799999999999999</v>
      </c>
      <c r="Q429">
        <v>0.29499999999999998</v>
      </c>
      <c r="R429">
        <v>94</v>
      </c>
      <c r="S429">
        <v>0</v>
      </c>
      <c r="T429">
        <v>-0.2</v>
      </c>
      <c r="U429">
        <v>0</v>
      </c>
      <c r="V429">
        <v>0.1</v>
      </c>
    </row>
    <row r="430" spans="1:22" x14ac:dyDescent="0.45">
      <c r="A430">
        <v>429</v>
      </c>
      <c r="B430" t="s">
        <v>644</v>
      </c>
      <c r="C430" t="s">
        <v>70</v>
      </c>
      <c r="D430">
        <v>4</v>
      </c>
      <c r="E430">
        <v>17</v>
      </c>
      <c r="F430">
        <v>0</v>
      </c>
      <c r="G430">
        <v>2</v>
      </c>
      <c r="H430">
        <v>2</v>
      </c>
      <c r="I430">
        <v>0</v>
      </c>
      <c r="J430" s="3">
        <v>6.4000000000000001E-2</v>
      </c>
      <c r="K430" s="3">
        <v>0.17699999999999999</v>
      </c>
      <c r="L430">
        <v>0.10199999999999999</v>
      </c>
      <c r="M430">
        <v>0.28299999999999997</v>
      </c>
      <c r="N430">
        <v>0.24099999999999999</v>
      </c>
      <c r="O430">
        <v>0.29399999999999998</v>
      </c>
      <c r="P430">
        <v>0.34300000000000003</v>
      </c>
      <c r="Q430">
        <v>0.28199999999999997</v>
      </c>
      <c r="R430">
        <v>85</v>
      </c>
      <c r="S430">
        <v>0</v>
      </c>
      <c r="T430">
        <v>-0.3</v>
      </c>
      <c r="U430">
        <v>0.3</v>
      </c>
      <c r="V430">
        <v>0.1</v>
      </c>
    </row>
    <row r="431" spans="1:22" x14ac:dyDescent="0.45">
      <c r="A431">
        <v>430</v>
      </c>
      <c r="B431" t="s">
        <v>102</v>
      </c>
      <c r="C431" t="s">
        <v>98</v>
      </c>
      <c r="D431">
        <v>6</v>
      </c>
      <c r="E431">
        <v>25</v>
      </c>
      <c r="F431">
        <v>1</v>
      </c>
      <c r="G431">
        <v>3</v>
      </c>
      <c r="H431">
        <v>3</v>
      </c>
      <c r="I431">
        <v>2</v>
      </c>
      <c r="J431" s="3">
        <v>8.5000000000000006E-2</v>
      </c>
      <c r="K431" s="3">
        <v>0.32600000000000001</v>
      </c>
      <c r="L431">
        <v>0.14699999999999999</v>
      </c>
      <c r="M431">
        <v>0.28699999999999998</v>
      </c>
      <c r="N431">
        <v>0.20399999999999999</v>
      </c>
      <c r="O431">
        <v>0.27800000000000002</v>
      </c>
      <c r="P431">
        <v>0.35099999999999998</v>
      </c>
      <c r="Q431">
        <v>0.27800000000000002</v>
      </c>
      <c r="R431">
        <v>79</v>
      </c>
      <c r="S431">
        <v>0.1</v>
      </c>
      <c r="T431">
        <v>-0.5</v>
      </c>
      <c r="U431">
        <v>0.2</v>
      </c>
      <c r="V431">
        <v>0.1</v>
      </c>
    </row>
    <row r="432" spans="1:22" x14ac:dyDescent="0.45">
      <c r="A432">
        <v>431</v>
      </c>
      <c r="B432" t="s">
        <v>645</v>
      </c>
      <c r="C432" t="s">
        <v>70</v>
      </c>
      <c r="D432">
        <v>8</v>
      </c>
      <c r="E432">
        <v>34</v>
      </c>
      <c r="F432">
        <v>1</v>
      </c>
      <c r="G432">
        <v>4</v>
      </c>
      <c r="H432">
        <v>3</v>
      </c>
      <c r="I432">
        <v>0</v>
      </c>
      <c r="J432" s="3">
        <v>0.13100000000000001</v>
      </c>
      <c r="K432" s="3">
        <v>0.32800000000000001</v>
      </c>
      <c r="L432">
        <v>0.157</v>
      </c>
      <c r="M432">
        <v>0.28199999999999997</v>
      </c>
      <c r="N432">
        <v>0.2</v>
      </c>
      <c r="O432">
        <v>0.32</v>
      </c>
      <c r="P432">
        <v>0.35699999999999998</v>
      </c>
      <c r="Q432">
        <v>0.30399999999999999</v>
      </c>
      <c r="R432">
        <v>101</v>
      </c>
      <c r="S432">
        <v>0</v>
      </c>
      <c r="T432">
        <v>0</v>
      </c>
      <c r="U432">
        <v>-0.6</v>
      </c>
      <c r="V432">
        <v>0.1</v>
      </c>
    </row>
    <row r="433" spans="1:22" x14ac:dyDescent="0.45">
      <c r="A433">
        <v>432</v>
      </c>
      <c r="B433" t="s">
        <v>646</v>
      </c>
      <c r="C433" t="s">
        <v>18</v>
      </c>
      <c r="D433">
        <v>12</v>
      </c>
      <c r="E433">
        <v>50</v>
      </c>
      <c r="F433">
        <v>1</v>
      </c>
      <c r="G433">
        <v>5</v>
      </c>
      <c r="H433">
        <v>6</v>
      </c>
      <c r="I433">
        <v>1</v>
      </c>
      <c r="J433" s="3">
        <v>7.4999999999999997E-2</v>
      </c>
      <c r="K433" s="3">
        <v>0.315</v>
      </c>
      <c r="L433">
        <v>0.11799999999999999</v>
      </c>
      <c r="M433">
        <v>0.32900000000000001</v>
      </c>
      <c r="N433">
        <v>0.23</v>
      </c>
      <c r="O433">
        <v>0.30399999999999999</v>
      </c>
      <c r="P433">
        <v>0.34799999999999998</v>
      </c>
      <c r="Q433">
        <v>0.29099999999999998</v>
      </c>
      <c r="R433">
        <v>86</v>
      </c>
      <c r="S433">
        <v>-0.1</v>
      </c>
      <c r="T433">
        <v>-0.9</v>
      </c>
      <c r="U433">
        <v>-0.3</v>
      </c>
      <c r="V433">
        <v>0.1</v>
      </c>
    </row>
    <row r="434" spans="1:22" x14ac:dyDescent="0.45">
      <c r="A434">
        <v>433</v>
      </c>
      <c r="B434" t="s">
        <v>647</v>
      </c>
      <c r="C434" t="s">
        <v>104</v>
      </c>
      <c r="D434">
        <v>43</v>
      </c>
      <c r="E434">
        <v>185</v>
      </c>
      <c r="F434">
        <v>3</v>
      </c>
      <c r="G434">
        <v>18</v>
      </c>
      <c r="H434">
        <v>17</v>
      </c>
      <c r="I434">
        <v>4</v>
      </c>
      <c r="J434" s="3">
        <v>3.9E-2</v>
      </c>
      <c r="K434" s="3">
        <v>0.21</v>
      </c>
      <c r="L434">
        <v>9.4E-2</v>
      </c>
      <c r="M434">
        <v>0.28599999999999998</v>
      </c>
      <c r="N434">
        <v>0.23599999999999999</v>
      </c>
      <c r="O434">
        <v>0.26900000000000002</v>
      </c>
      <c r="P434">
        <v>0.32900000000000001</v>
      </c>
      <c r="Q434">
        <v>0.26300000000000001</v>
      </c>
      <c r="R434">
        <v>67</v>
      </c>
      <c r="S434">
        <v>-0.1</v>
      </c>
      <c r="T434">
        <v>-7.3</v>
      </c>
      <c r="U434">
        <v>1.5</v>
      </c>
      <c r="V434">
        <v>0.1</v>
      </c>
    </row>
    <row r="435" spans="1:22" x14ac:dyDescent="0.45">
      <c r="A435">
        <v>434</v>
      </c>
      <c r="B435" t="s">
        <v>648</v>
      </c>
      <c r="C435" t="s">
        <v>70</v>
      </c>
      <c r="D435">
        <v>2</v>
      </c>
      <c r="E435">
        <v>10</v>
      </c>
      <c r="F435">
        <v>0</v>
      </c>
      <c r="G435">
        <v>1</v>
      </c>
      <c r="H435">
        <v>1</v>
      </c>
      <c r="I435">
        <v>0</v>
      </c>
      <c r="J435" s="3">
        <v>6.8000000000000005E-2</v>
      </c>
      <c r="K435" s="3">
        <v>0.193</v>
      </c>
      <c r="L435">
        <v>0.153</v>
      </c>
      <c r="M435">
        <v>0.28199999999999997</v>
      </c>
      <c r="N435">
        <v>0.248</v>
      </c>
      <c r="O435">
        <v>0.29899999999999999</v>
      </c>
      <c r="P435">
        <v>0.40100000000000002</v>
      </c>
      <c r="Q435">
        <v>0.30499999999999999</v>
      </c>
      <c r="R435">
        <v>102</v>
      </c>
      <c r="S435">
        <v>0</v>
      </c>
      <c r="T435">
        <v>0</v>
      </c>
      <c r="U435">
        <v>0.1</v>
      </c>
      <c r="V435">
        <v>0</v>
      </c>
    </row>
    <row r="436" spans="1:22" x14ac:dyDescent="0.45">
      <c r="A436">
        <v>435</v>
      </c>
      <c r="B436" t="s">
        <v>79</v>
      </c>
      <c r="C436" t="s">
        <v>76</v>
      </c>
      <c r="D436">
        <v>8</v>
      </c>
      <c r="E436">
        <v>36</v>
      </c>
      <c r="F436">
        <v>0</v>
      </c>
      <c r="G436">
        <v>5</v>
      </c>
      <c r="H436">
        <v>3</v>
      </c>
      <c r="I436">
        <v>2</v>
      </c>
      <c r="J436" s="3">
        <v>8.3000000000000004E-2</v>
      </c>
      <c r="K436" s="3">
        <v>0.22500000000000001</v>
      </c>
      <c r="L436">
        <v>9.0999999999999998E-2</v>
      </c>
      <c r="M436">
        <v>0.30599999999999999</v>
      </c>
      <c r="N436">
        <v>0.23899999999999999</v>
      </c>
      <c r="O436">
        <v>0.30599999999999999</v>
      </c>
      <c r="P436">
        <v>0.33</v>
      </c>
      <c r="Q436">
        <v>0.28399999999999997</v>
      </c>
      <c r="R436">
        <v>80</v>
      </c>
      <c r="S436">
        <v>0</v>
      </c>
      <c r="T436">
        <v>-0.8</v>
      </c>
      <c r="U436">
        <v>0.1</v>
      </c>
      <c r="V436">
        <v>0</v>
      </c>
    </row>
    <row r="437" spans="1:22" x14ac:dyDescent="0.45">
      <c r="A437">
        <v>436</v>
      </c>
      <c r="B437" t="s">
        <v>649</v>
      </c>
      <c r="C437" t="s">
        <v>16</v>
      </c>
      <c r="D437">
        <v>10</v>
      </c>
      <c r="E437">
        <v>44</v>
      </c>
      <c r="F437">
        <v>1</v>
      </c>
      <c r="G437">
        <v>5</v>
      </c>
      <c r="H437">
        <v>5</v>
      </c>
      <c r="I437">
        <v>1</v>
      </c>
      <c r="J437" s="3">
        <v>6.2E-2</v>
      </c>
      <c r="K437" s="3">
        <v>0.125</v>
      </c>
      <c r="L437">
        <v>0.129</v>
      </c>
      <c r="M437">
        <v>0.27500000000000002</v>
      </c>
      <c r="N437">
        <v>0.25800000000000001</v>
      </c>
      <c r="O437">
        <v>0.31</v>
      </c>
      <c r="P437">
        <v>0.38700000000000001</v>
      </c>
      <c r="Q437">
        <v>0.30499999999999999</v>
      </c>
      <c r="R437">
        <v>100</v>
      </c>
      <c r="S437">
        <v>0</v>
      </c>
      <c r="T437">
        <v>0</v>
      </c>
      <c r="U437">
        <v>-1</v>
      </c>
      <c r="V437">
        <v>0</v>
      </c>
    </row>
    <row r="438" spans="1:22" x14ac:dyDescent="0.45">
      <c r="A438">
        <v>437</v>
      </c>
      <c r="B438" t="s">
        <v>650</v>
      </c>
      <c r="C438" t="s">
        <v>191</v>
      </c>
      <c r="D438">
        <v>8</v>
      </c>
      <c r="E438">
        <v>33</v>
      </c>
      <c r="F438">
        <v>1</v>
      </c>
      <c r="G438">
        <v>4</v>
      </c>
      <c r="H438">
        <v>4</v>
      </c>
      <c r="I438">
        <v>1</v>
      </c>
      <c r="J438" s="3">
        <v>8.5000000000000006E-2</v>
      </c>
      <c r="K438" s="3">
        <v>0.32900000000000001</v>
      </c>
      <c r="L438">
        <v>0.124</v>
      </c>
      <c r="M438">
        <v>0.3</v>
      </c>
      <c r="N438">
        <v>0.20399999999999999</v>
      </c>
      <c r="O438">
        <v>0.29099999999999998</v>
      </c>
      <c r="P438">
        <v>0.32800000000000001</v>
      </c>
      <c r="Q438">
        <v>0.27900000000000003</v>
      </c>
      <c r="R438">
        <v>80</v>
      </c>
      <c r="S438">
        <v>-0.1</v>
      </c>
      <c r="T438">
        <v>-0.8</v>
      </c>
      <c r="U438">
        <v>0.2</v>
      </c>
      <c r="V438">
        <v>0</v>
      </c>
    </row>
    <row r="439" spans="1:22" x14ac:dyDescent="0.45">
      <c r="A439">
        <v>438</v>
      </c>
      <c r="B439" t="s">
        <v>651</v>
      </c>
      <c r="C439" t="s">
        <v>39</v>
      </c>
      <c r="D439">
        <v>3</v>
      </c>
      <c r="E439">
        <v>11</v>
      </c>
      <c r="F439">
        <v>0</v>
      </c>
      <c r="G439">
        <v>1</v>
      </c>
      <c r="H439">
        <v>1</v>
      </c>
      <c r="I439">
        <v>0</v>
      </c>
      <c r="J439" s="3">
        <v>7.0999999999999994E-2</v>
      </c>
      <c r="K439" s="3">
        <v>0.32100000000000001</v>
      </c>
      <c r="L439">
        <v>0.13900000000000001</v>
      </c>
      <c r="M439">
        <v>0.29699999999999999</v>
      </c>
      <c r="N439">
        <v>0.21199999999999999</v>
      </c>
      <c r="O439">
        <v>0.28799999999999998</v>
      </c>
      <c r="P439">
        <v>0.35099999999999998</v>
      </c>
      <c r="Q439">
        <v>0.28399999999999997</v>
      </c>
      <c r="R439">
        <v>82</v>
      </c>
      <c r="S439">
        <v>0</v>
      </c>
      <c r="T439">
        <v>-0.3</v>
      </c>
      <c r="U439">
        <v>0.3</v>
      </c>
      <c r="V439">
        <v>0</v>
      </c>
    </row>
    <row r="440" spans="1:22" x14ac:dyDescent="0.45">
      <c r="A440">
        <v>439</v>
      </c>
      <c r="B440" t="s">
        <v>652</v>
      </c>
      <c r="C440" t="s">
        <v>76</v>
      </c>
      <c r="D440">
        <v>4</v>
      </c>
      <c r="E440">
        <v>16</v>
      </c>
      <c r="F440">
        <v>0</v>
      </c>
      <c r="G440">
        <v>1</v>
      </c>
      <c r="H440">
        <v>2</v>
      </c>
      <c r="I440">
        <v>0</v>
      </c>
      <c r="J440" s="3">
        <v>6.5000000000000002E-2</v>
      </c>
      <c r="K440" s="3">
        <v>0.24299999999999999</v>
      </c>
      <c r="L440">
        <v>9.9000000000000005E-2</v>
      </c>
      <c r="M440">
        <v>0.29499999999999998</v>
      </c>
      <c r="N440">
        <v>0.224</v>
      </c>
      <c r="O440">
        <v>0.28399999999999997</v>
      </c>
      <c r="P440">
        <v>0.32300000000000001</v>
      </c>
      <c r="Q440">
        <v>0.27</v>
      </c>
      <c r="R440">
        <v>71</v>
      </c>
      <c r="S440">
        <v>0</v>
      </c>
      <c r="T440">
        <v>-0.6</v>
      </c>
      <c r="U440">
        <v>0.5</v>
      </c>
      <c r="V440">
        <v>0</v>
      </c>
    </row>
    <row r="441" spans="1:22" x14ac:dyDescent="0.45">
      <c r="A441">
        <v>440</v>
      </c>
      <c r="B441" t="s">
        <v>653</v>
      </c>
      <c r="C441" t="s">
        <v>14</v>
      </c>
      <c r="D441">
        <v>7</v>
      </c>
      <c r="E441">
        <v>31</v>
      </c>
      <c r="F441">
        <v>0</v>
      </c>
      <c r="G441">
        <v>3</v>
      </c>
      <c r="H441">
        <v>3</v>
      </c>
      <c r="I441">
        <v>0</v>
      </c>
      <c r="J441" s="3">
        <v>7.9000000000000001E-2</v>
      </c>
      <c r="K441" s="3">
        <v>0.23300000000000001</v>
      </c>
      <c r="L441">
        <v>0.113</v>
      </c>
      <c r="M441">
        <v>0.29499999999999998</v>
      </c>
      <c r="N441">
        <v>0.23300000000000001</v>
      </c>
      <c r="O441">
        <v>0.29699999999999999</v>
      </c>
      <c r="P441">
        <v>0.34599999999999997</v>
      </c>
      <c r="Q441">
        <v>0.28399999999999997</v>
      </c>
      <c r="R441">
        <v>87</v>
      </c>
      <c r="S441">
        <v>-0.1</v>
      </c>
      <c r="T441">
        <v>-0.5</v>
      </c>
      <c r="U441">
        <v>-0.1</v>
      </c>
      <c r="V441">
        <v>0</v>
      </c>
    </row>
    <row r="442" spans="1:22" x14ac:dyDescent="0.45">
      <c r="A442">
        <v>441</v>
      </c>
      <c r="B442" t="s">
        <v>654</v>
      </c>
      <c r="C442" t="s">
        <v>39</v>
      </c>
      <c r="D442">
        <v>4</v>
      </c>
      <c r="E442">
        <v>17</v>
      </c>
      <c r="F442">
        <v>0</v>
      </c>
      <c r="G442">
        <v>2</v>
      </c>
      <c r="H442">
        <v>2</v>
      </c>
      <c r="I442">
        <v>0</v>
      </c>
      <c r="J442" s="3">
        <v>0.09</v>
      </c>
      <c r="K442" s="3">
        <v>0.307</v>
      </c>
      <c r="L442">
        <v>0.13300000000000001</v>
      </c>
      <c r="M442">
        <v>0.28499999999999998</v>
      </c>
      <c r="N442">
        <v>0.21</v>
      </c>
      <c r="O442">
        <v>0.29099999999999998</v>
      </c>
      <c r="P442">
        <v>0.34300000000000003</v>
      </c>
      <c r="Q442">
        <v>0.28299999999999997</v>
      </c>
      <c r="R442">
        <v>81</v>
      </c>
      <c r="S442">
        <v>0</v>
      </c>
      <c r="T442">
        <v>-0.4</v>
      </c>
      <c r="U442">
        <v>0.2</v>
      </c>
      <c r="V442">
        <v>0</v>
      </c>
    </row>
    <row r="443" spans="1:22" x14ac:dyDescent="0.45">
      <c r="A443">
        <v>442</v>
      </c>
      <c r="B443" t="s">
        <v>655</v>
      </c>
      <c r="D443">
        <v>6</v>
      </c>
      <c r="E443">
        <v>25</v>
      </c>
      <c r="F443">
        <v>1</v>
      </c>
      <c r="G443">
        <v>2</v>
      </c>
      <c r="H443">
        <v>3</v>
      </c>
      <c r="I443">
        <v>0</v>
      </c>
      <c r="J443" s="3">
        <v>0.13900000000000001</v>
      </c>
      <c r="K443" s="3">
        <v>0.245</v>
      </c>
      <c r="L443">
        <v>0.17399999999999999</v>
      </c>
      <c r="M443">
        <v>0.27200000000000002</v>
      </c>
      <c r="N443">
        <v>0.22600000000000001</v>
      </c>
      <c r="O443">
        <v>0.33400000000000002</v>
      </c>
      <c r="P443">
        <v>0.4</v>
      </c>
      <c r="Q443">
        <v>0.32400000000000001</v>
      </c>
      <c r="R443">
        <v>110</v>
      </c>
      <c r="S443">
        <v>-0.1</v>
      </c>
      <c r="T443">
        <v>0.2</v>
      </c>
      <c r="U443">
        <v>-0.6</v>
      </c>
      <c r="V443">
        <v>0</v>
      </c>
    </row>
    <row r="444" spans="1:22" x14ac:dyDescent="0.45">
      <c r="A444">
        <v>443</v>
      </c>
      <c r="B444" t="s">
        <v>656</v>
      </c>
      <c r="C444" t="s">
        <v>130</v>
      </c>
      <c r="D444">
        <v>2</v>
      </c>
      <c r="E444">
        <v>7</v>
      </c>
      <c r="F444">
        <v>0</v>
      </c>
      <c r="G444">
        <v>1</v>
      </c>
      <c r="H444">
        <v>1</v>
      </c>
      <c r="I444">
        <v>0</v>
      </c>
      <c r="J444" s="3">
        <v>0.08</v>
      </c>
      <c r="K444" s="3">
        <v>0.313</v>
      </c>
      <c r="L444">
        <v>0.19900000000000001</v>
      </c>
      <c r="M444">
        <v>0.29799999999999999</v>
      </c>
      <c r="N444">
        <v>0.23400000000000001</v>
      </c>
      <c r="O444">
        <v>0.3</v>
      </c>
      <c r="P444">
        <v>0.433</v>
      </c>
      <c r="Q444">
        <v>0.317</v>
      </c>
      <c r="R444">
        <v>103</v>
      </c>
      <c r="S444">
        <v>0</v>
      </c>
      <c r="T444">
        <v>0</v>
      </c>
      <c r="U444">
        <v>0.2</v>
      </c>
      <c r="V444">
        <v>0</v>
      </c>
    </row>
    <row r="445" spans="1:22" x14ac:dyDescent="0.45">
      <c r="A445">
        <v>444</v>
      </c>
      <c r="B445" t="s">
        <v>657</v>
      </c>
      <c r="C445" t="s">
        <v>178</v>
      </c>
      <c r="D445">
        <v>4</v>
      </c>
      <c r="E445">
        <v>17</v>
      </c>
      <c r="F445">
        <v>0</v>
      </c>
      <c r="G445">
        <v>2</v>
      </c>
      <c r="H445">
        <v>2</v>
      </c>
      <c r="I445">
        <v>1</v>
      </c>
      <c r="J445" s="3">
        <v>9.8000000000000004E-2</v>
      </c>
      <c r="K445" s="3">
        <v>0.28299999999999997</v>
      </c>
      <c r="L445">
        <v>0.14599999999999999</v>
      </c>
      <c r="M445">
        <v>0.30499999999999999</v>
      </c>
      <c r="N445">
        <v>0.23100000000000001</v>
      </c>
      <c r="O445">
        <v>0.308</v>
      </c>
      <c r="P445">
        <v>0.377</v>
      </c>
      <c r="Q445">
        <v>0.30099999999999999</v>
      </c>
      <c r="R445">
        <v>96</v>
      </c>
      <c r="S445">
        <v>0</v>
      </c>
      <c r="T445">
        <v>0</v>
      </c>
      <c r="U445">
        <v>-0.1</v>
      </c>
      <c r="V445">
        <v>0</v>
      </c>
    </row>
    <row r="446" spans="1:22" x14ac:dyDescent="0.45">
      <c r="A446">
        <v>445</v>
      </c>
      <c r="B446" t="s">
        <v>658</v>
      </c>
      <c r="C446" t="s">
        <v>18</v>
      </c>
      <c r="D446">
        <v>2</v>
      </c>
      <c r="E446">
        <v>8</v>
      </c>
      <c r="F446">
        <v>0</v>
      </c>
      <c r="G446">
        <v>1</v>
      </c>
      <c r="H446">
        <v>1</v>
      </c>
      <c r="I446">
        <v>0</v>
      </c>
      <c r="J446" s="3">
        <v>8.1000000000000003E-2</v>
      </c>
      <c r="K446" s="3">
        <v>0.26</v>
      </c>
      <c r="L446">
        <v>0.13300000000000001</v>
      </c>
      <c r="M446">
        <v>0.32300000000000001</v>
      </c>
      <c r="N446">
        <v>0.247</v>
      </c>
      <c r="O446">
        <v>0.32200000000000001</v>
      </c>
      <c r="P446">
        <v>0.38</v>
      </c>
      <c r="Q446">
        <v>0.31</v>
      </c>
      <c r="R446">
        <v>99</v>
      </c>
      <c r="S446">
        <v>0</v>
      </c>
      <c r="T446">
        <v>0</v>
      </c>
      <c r="U446">
        <v>0.1</v>
      </c>
      <c r="V446">
        <v>0</v>
      </c>
    </row>
    <row r="447" spans="1:22" x14ac:dyDescent="0.45">
      <c r="A447">
        <v>446</v>
      </c>
      <c r="B447" t="s">
        <v>659</v>
      </c>
      <c r="C447" t="s">
        <v>14</v>
      </c>
      <c r="D447">
        <v>7</v>
      </c>
      <c r="E447">
        <v>29</v>
      </c>
      <c r="F447">
        <v>0</v>
      </c>
      <c r="G447">
        <v>4</v>
      </c>
      <c r="H447">
        <v>2</v>
      </c>
      <c r="I447">
        <v>2</v>
      </c>
      <c r="J447" s="3">
        <v>8.6999999999999994E-2</v>
      </c>
      <c r="K447" s="3">
        <v>0.23699999999999999</v>
      </c>
      <c r="L447">
        <v>6.9000000000000006E-2</v>
      </c>
      <c r="M447">
        <v>0.30199999999999999</v>
      </c>
      <c r="N447">
        <v>0.22900000000000001</v>
      </c>
      <c r="O447">
        <v>0.30399999999999999</v>
      </c>
      <c r="P447">
        <v>0.29799999999999999</v>
      </c>
      <c r="Q447">
        <v>0.27200000000000002</v>
      </c>
      <c r="R447">
        <v>79</v>
      </c>
      <c r="S447">
        <v>0.1</v>
      </c>
      <c r="T447">
        <v>-0.6</v>
      </c>
      <c r="U447">
        <v>0</v>
      </c>
      <c r="V447">
        <v>0</v>
      </c>
    </row>
    <row r="448" spans="1:22" x14ac:dyDescent="0.45">
      <c r="A448">
        <v>447</v>
      </c>
      <c r="B448" t="s">
        <v>660</v>
      </c>
      <c r="C448" t="s">
        <v>178</v>
      </c>
      <c r="D448">
        <v>5</v>
      </c>
      <c r="E448">
        <v>20</v>
      </c>
      <c r="F448">
        <v>0</v>
      </c>
      <c r="G448">
        <v>2</v>
      </c>
      <c r="H448">
        <v>2</v>
      </c>
      <c r="I448">
        <v>0</v>
      </c>
      <c r="J448" s="3">
        <v>0.10299999999999999</v>
      </c>
      <c r="K448" s="3">
        <v>0.26500000000000001</v>
      </c>
      <c r="L448">
        <v>0.14499999999999999</v>
      </c>
      <c r="M448">
        <v>0.28599999999999998</v>
      </c>
      <c r="N448">
        <v>0.22</v>
      </c>
      <c r="O448">
        <v>0.31</v>
      </c>
      <c r="P448">
        <v>0.36399999999999999</v>
      </c>
      <c r="Q448">
        <v>0.3</v>
      </c>
      <c r="R448">
        <v>96</v>
      </c>
      <c r="S448">
        <v>0</v>
      </c>
      <c r="T448">
        <v>-0.1</v>
      </c>
      <c r="U448">
        <v>-0.1</v>
      </c>
      <c r="V448">
        <v>0</v>
      </c>
    </row>
    <row r="449" spans="1:22" x14ac:dyDescent="0.45">
      <c r="A449">
        <v>448</v>
      </c>
      <c r="B449" t="s">
        <v>661</v>
      </c>
      <c r="C449" t="s">
        <v>89</v>
      </c>
      <c r="D449">
        <v>6</v>
      </c>
      <c r="E449">
        <v>25</v>
      </c>
      <c r="F449">
        <v>1</v>
      </c>
      <c r="G449">
        <v>3</v>
      </c>
      <c r="H449">
        <v>3</v>
      </c>
      <c r="I449">
        <v>1</v>
      </c>
      <c r="J449" s="3">
        <v>0.115</v>
      </c>
      <c r="K449" s="3">
        <v>0.38</v>
      </c>
      <c r="L449">
        <v>0.13400000000000001</v>
      </c>
      <c r="M449">
        <v>0.30599999999999999</v>
      </c>
      <c r="N449">
        <v>0.192</v>
      </c>
      <c r="O449">
        <v>0.28999999999999998</v>
      </c>
      <c r="P449">
        <v>0.32600000000000001</v>
      </c>
      <c r="Q449">
        <v>0.27800000000000002</v>
      </c>
      <c r="R449">
        <v>83</v>
      </c>
      <c r="S449">
        <v>0</v>
      </c>
      <c r="T449">
        <v>-0.5</v>
      </c>
      <c r="U449">
        <v>0.1</v>
      </c>
      <c r="V449">
        <v>0</v>
      </c>
    </row>
    <row r="450" spans="1:22" x14ac:dyDescent="0.45">
      <c r="A450">
        <v>449</v>
      </c>
      <c r="B450" t="s">
        <v>662</v>
      </c>
      <c r="C450" t="s">
        <v>14</v>
      </c>
      <c r="D450">
        <v>2</v>
      </c>
      <c r="E450">
        <v>10</v>
      </c>
      <c r="F450">
        <v>0</v>
      </c>
      <c r="G450">
        <v>1</v>
      </c>
      <c r="H450">
        <v>1</v>
      </c>
      <c r="I450">
        <v>0</v>
      </c>
      <c r="J450" s="3">
        <v>7.0999999999999994E-2</v>
      </c>
      <c r="K450" s="3">
        <v>0.25700000000000001</v>
      </c>
      <c r="L450">
        <v>0.158</v>
      </c>
      <c r="M450">
        <v>0.30099999999999999</v>
      </c>
      <c r="N450">
        <v>0.23899999999999999</v>
      </c>
      <c r="O450">
        <v>0.29899999999999999</v>
      </c>
      <c r="P450">
        <v>0.39700000000000002</v>
      </c>
      <c r="Q450">
        <v>0.30299999999999999</v>
      </c>
      <c r="R450">
        <v>100</v>
      </c>
      <c r="S450">
        <v>0</v>
      </c>
      <c r="T450">
        <v>0</v>
      </c>
      <c r="U450">
        <v>0.1</v>
      </c>
      <c r="V450">
        <v>0</v>
      </c>
    </row>
    <row r="451" spans="1:22" x14ac:dyDescent="0.45">
      <c r="A451">
        <v>450</v>
      </c>
      <c r="B451" t="s">
        <v>663</v>
      </c>
      <c r="D451">
        <v>6</v>
      </c>
      <c r="E451">
        <v>28</v>
      </c>
      <c r="F451">
        <v>1</v>
      </c>
      <c r="G451">
        <v>3</v>
      </c>
      <c r="H451">
        <v>3</v>
      </c>
      <c r="I451">
        <v>0</v>
      </c>
      <c r="J451" s="3">
        <v>6.2E-2</v>
      </c>
      <c r="K451" s="3">
        <v>0.28299999999999997</v>
      </c>
      <c r="L451">
        <v>0.14499999999999999</v>
      </c>
      <c r="M451">
        <v>0.30099999999999999</v>
      </c>
      <c r="N451">
        <v>0.23300000000000001</v>
      </c>
      <c r="O451">
        <v>0.29099999999999998</v>
      </c>
      <c r="P451">
        <v>0.378</v>
      </c>
      <c r="Q451">
        <v>0.29199999999999998</v>
      </c>
      <c r="R451">
        <v>87</v>
      </c>
      <c r="S451">
        <v>0</v>
      </c>
      <c r="T451">
        <v>-0.4</v>
      </c>
      <c r="U451">
        <v>-0.1</v>
      </c>
      <c r="V451">
        <v>0</v>
      </c>
    </row>
    <row r="452" spans="1:22" x14ac:dyDescent="0.45">
      <c r="A452">
        <v>451</v>
      </c>
      <c r="B452" t="s">
        <v>38</v>
      </c>
      <c r="C452" t="s">
        <v>36</v>
      </c>
      <c r="D452">
        <v>11</v>
      </c>
      <c r="E452">
        <v>48</v>
      </c>
      <c r="F452">
        <v>2</v>
      </c>
      <c r="G452">
        <v>6</v>
      </c>
      <c r="H452">
        <v>7</v>
      </c>
      <c r="I452">
        <v>1</v>
      </c>
      <c r="J452" s="3">
        <v>0.05</v>
      </c>
      <c r="K452" s="3">
        <v>0.38300000000000001</v>
      </c>
      <c r="L452">
        <v>0.21</v>
      </c>
      <c r="M452">
        <v>0.311</v>
      </c>
      <c r="N452">
        <v>0.218</v>
      </c>
      <c r="O452">
        <v>0.26800000000000002</v>
      </c>
      <c r="P452">
        <v>0.42899999999999999</v>
      </c>
      <c r="Q452">
        <v>0.29899999999999999</v>
      </c>
      <c r="R452">
        <v>87</v>
      </c>
      <c r="S452">
        <v>0</v>
      </c>
      <c r="T452">
        <v>-0.8</v>
      </c>
      <c r="U452">
        <v>-0.5</v>
      </c>
      <c r="V452">
        <v>0</v>
      </c>
    </row>
    <row r="453" spans="1:22" x14ac:dyDescent="0.45">
      <c r="A453">
        <v>452</v>
      </c>
      <c r="B453" t="s">
        <v>664</v>
      </c>
      <c r="C453" t="s">
        <v>155</v>
      </c>
      <c r="D453">
        <v>2</v>
      </c>
      <c r="E453">
        <v>10</v>
      </c>
      <c r="F453">
        <v>0</v>
      </c>
      <c r="G453">
        <v>1</v>
      </c>
      <c r="H453">
        <v>1</v>
      </c>
      <c r="I453">
        <v>0</v>
      </c>
      <c r="J453" s="3">
        <v>0.1</v>
      </c>
      <c r="K453" s="3">
        <v>0.249</v>
      </c>
      <c r="L453">
        <v>0.13500000000000001</v>
      </c>
      <c r="M453">
        <v>0.316</v>
      </c>
      <c r="N453">
        <v>0.246</v>
      </c>
      <c r="O453">
        <v>0.33400000000000002</v>
      </c>
      <c r="P453">
        <v>0.38100000000000001</v>
      </c>
      <c r="Q453">
        <v>0.317</v>
      </c>
      <c r="R453">
        <v>101</v>
      </c>
      <c r="S453">
        <v>0</v>
      </c>
      <c r="T453">
        <v>0</v>
      </c>
      <c r="U453">
        <v>0</v>
      </c>
      <c r="V453">
        <v>0</v>
      </c>
    </row>
    <row r="454" spans="1:22" x14ac:dyDescent="0.45">
      <c r="A454">
        <v>453</v>
      </c>
      <c r="B454" t="s">
        <v>665</v>
      </c>
      <c r="C454" t="s">
        <v>191</v>
      </c>
      <c r="D454">
        <v>2</v>
      </c>
      <c r="E454">
        <v>9</v>
      </c>
      <c r="F454">
        <v>0</v>
      </c>
      <c r="G454">
        <v>1</v>
      </c>
      <c r="H454">
        <v>1</v>
      </c>
      <c r="I454">
        <v>0</v>
      </c>
      <c r="J454" s="3">
        <v>6.8000000000000005E-2</v>
      </c>
      <c r="K454" s="3">
        <v>0.20599999999999999</v>
      </c>
      <c r="L454">
        <v>0.107</v>
      </c>
      <c r="M454">
        <v>0.27400000000000002</v>
      </c>
      <c r="N454">
        <v>0.22600000000000001</v>
      </c>
      <c r="O454">
        <v>0.31</v>
      </c>
      <c r="P454">
        <v>0.33300000000000002</v>
      </c>
      <c r="Q454">
        <v>0.28899999999999998</v>
      </c>
      <c r="R454">
        <v>87</v>
      </c>
      <c r="S454">
        <v>0</v>
      </c>
      <c r="T454">
        <v>-0.2</v>
      </c>
      <c r="U454">
        <v>0.2</v>
      </c>
      <c r="V454">
        <v>0</v>
      </c>
    </row>
    <row r="455" spans="1:22" x14ac:dyDescent="0.45">
      <c r="A455">
        <v>454</v>
      </c>
      <c r="B455" t="s">
        <v>666</v>
      </c>
      <c r="C455" t="s">
        <v>73</v>
      </c>
      <c r="D455">
        <v>2</v>
      </c>
      <c r="E455">
        <v>8</v>
      </c>
      <c r="F455">
        <v>0</v>
      </c>
      <c r="G455">
        <v>1</v>
      </c>
      <c r="H455">
        <v>1</v>
      </c>
      <c r="I455">
        <v>0</v>
      </c>
      <c r="J455" s="3">
        <v>7.4999999999999997E-2</v>
      </c>
      <c r="K455" s="3">
        <v>0.25700000000000001</v>
      </c>
      <c r="L455">
        <v>0.20300000000000001</v>
      </c>
      <c r="M455">
        <v>0.27400000000000002</v>
      </c>
      <c r="N455">
        <v>0.23200000000000001</v>
      </c>
      <c r="O455">
        <v>0.29199999999999998</v>
      </c>
      <c r="P455">
        <v>0.434</v>
      </c>
      <c r="Q455">
        <v>0.313</v>
      </c>
      <c r="R455">
        <v>101</v>
      </c>
      <c r="S455">
        <v>0</v>
      </c>
      <c r="T455">
        <v>0</v>
      </c>
      <c r="U455">
        <v>0.1</v>
      </c>
      <c r="V455">
        <v>0</v>
      </c>
    </row>
    <row r="456" spans="1:22" x14ac:dyDescent="0.45">
      <c r="A456">
        <v>455</v>
      </c>
      <c r="B456" t="s">
        <v>667</v>
      </c>
      <c r="C456" t="s">
        <v>36</v>
      </c>
      <c r="D456">
        <v>4</v>
      </c>
      <c r="E456">
        <v>16</v>
      </c>
      <c r="F456">
        <v>0</v>
      </c>
      <c r="G456">
        <v>2</v>
      </c>
      <c r="H456">
        <v>2</v>
      </c>
      <c r="I456">
        <v>0</v>
      </c>
      <c r="J456" s="3">
        <v>7.1999999999999995E-2</v>
      </c>
      <c r="K456" s="3">
        <v>0.24099999999999999</v>
      </c>
      <c r="L456">
        <v>0.115</v>
      </c>
      <c r="M456">
        <v>0.29399999999999998</v>
      </c>
      <c r="N456">
        <v>0.23300000000000001</v>
      </c>
      <c r="O456">
        <v>0.29699999999999999</v>
      </c>
      <c r="P456">
        <v>0.34899999999999998</v>
      </c>
      <c r="Q456">
        <v>0.28699999999999998</v>
      </c>
      <c r="R456">
        <v>79</v>
      </c>
      <c r="S456">
        <v>0</v>
      </c>
      <c r="T456">
        <v>-0.4</v>
      </c>
      <c r="U456">
        <v>0.2</v>
      </c>
      <c r="V456">
        <v>0</v>
      </c>
    </row>
    <row r="457" spans="1:22" x14ac:dyDescent="0.45">
      <c r="A457">
        <v>456</v>
      </c>
      <c r="B457" t="s">
        <v>668</v>
      </c>
      <c r="C457" t="s">
        <v>82</v>
      </c>
      <c r="D457">
        <v>3</v>
      </c>
      <c r="E457">
        <v>12</v>
      </c>
      <c r="F457">
        <v>0</v>
      </c>
      <c r="G457">
        <v>1</v>
      </c>
      <c r="H457">
        <v>1</v>
      </c>
      <c r="I457">
        <v>1</v>
      </c>
      <c r="J457" s="3">
        <v>6.0999999999999999E-2</v>
      </c>
      <c r="K457" s="3">
        <v>0.26</v>
      </c>
      <c r="L457">
        <v>0.125</v>
      </c>
      <c r="M457">
        <v>0.27800000000000002</v>
      </c>
      <c r="N457">
        <v>0.217</v>
      </c>
      <c r="O457">
        <v>0.27400000000000002</v>
      </c>
      <c r="P457">
        <v>0.34200000000000003</v>
      </c>
      <c r="Q457">
        <v>0.27200000000000002</v>
      </c>
      <c r="R457">
        <v>78</v>
      </c>
      <c r="S457">
        <v>0</v>
      </c>
      <c r="T457">
        <v>-0.3</v>
      </c>
      <c r="U457">
        <v>0.2</v>
      </c>
      <c r="V457">
        <v>0</v>
      </c>
    </row>
    <row r="458" spans="1:22" x14ac:dyDescent="0.45">
      <c r="A458">
        <v>457</v>
      </c>
      <c r="B458" t="s">
        <v>669</v>
      </c>
      <c r="C458" t="s">
        <v>269</v>
      </c>
      <c r="D458">
        <v>3</v>
      </c>
      <c r="E458">
        <v>13</v>
      </c>
      <c r="F458">
        <v>0</v>
      </c>
      <c r="G458">
        <v>2</v>
      </c>
      <c r="H458">
        <v>1</v>
      </c>
      <c r="I458">
        <v>1</v>
      </c>
      <c r="J458" s="3">
        <v>5.3999999999999999E-2</v>
      </c>
      <c r="K458" s="3">
        <v>0.189</v>
      </c>
      <c r="L458">
        <v>9.0999999999999998E-2</v>
      </c>
      <c r="M458">
        <v>0.28499999999999998</v>
      </c>
      <c r="N458">
        <v>0.23599999999999999</v>
      </c>
      <c r="O458">
        <v>0.29099999999999998</v>
      </c>
      <c r="P458">
        <v>0.32600000000000001</v>
      </c>
      <c r="Q458">
        <v>0.27400000000000002</v>
      </c>
      <c r="R458">
        <v>77</v>
      </c>
      <c r="S458">
        <v>0.1</v>
      </c>
      <c r="T458">
        <v>-0.2</v>
      </c>
      <c r="U458">
        <v>0.1</v>
      </c>
      <c r="V458">
        <v>0</v>
      </c>
    </row>
    <row r="459" spans="1:22" x14ac:dyDescent="0.45">
      <c r="A459">
        <v>458</v>
      </c>
      <c r="B459" t="s">
        <v>670</v>
      </c>
      <c r="C459" t="s">
        <v>178</v>
      </c>
      <c r="D459">
        <v>3</v>
      </c>
      <c r="E459">
        <v>14</v>
      </c>
      <c r="F459">
        <v>0</v>
      </c>
      <c r="G459">
        <v>1</v>
      </c>
      <c r="H459">
        <v>1</v>
      </c>
      <c r="I459">
        <v>0</v>
      </c>
      <c r="J459" s="3">
        <v>0.1</v>
      </c>
      <c r="K459" s="3">
        <v>0.314</v>
      </c>
      <c r="L459">
        <v>0.11700000000000001</v>
      </c>
      <c r="M459">
        <v>0.27800000000000002</v>
      </c>
      <c r="N459">
        <v>0.2</v>
      </c>
      <c r="O459">
        <v>0.29099999999999998</v>
      </c>
      <c r="P459">
        <v>0.316</v>
      </c>
      <c r="Q459">
        <v>0.27400000000000002</v>
      </c>
      <c r="R459">
        <v>77</v>
      </c>
      <c r="S459">
        <v>0</v>
      </c>
      <c r="T459">
        <v>-0.4</v>
      </c>
      <c r="U459">
        <v>0.3</v>
      </c>
      <c r="V459">
        <v>0</v>
      </c>
    </row>
    <row r="460" spans="1:22" x14ac:dyDescent="0.45">
      <c r="A460">
        <v>459</v>
      </c>
      <c r="B460" t="s">
        <v>671</v>
      </c>
      <c r="C460" t="s">
        <v>7</v>
      </c>
      <c r="D460">
        <v>3</v>
      </c>
      <c r="E460">
        <v>15</v>
      </c>
      <c r="F460">
        <v>0</v>
      </c>
      <c r="G460">
        <v>2</v>
      </c>
      <c r="H460">
        <v>2</v>
      </c>
      <c r="I460">
        <v>0</v>
      </c>
      <c r="J460" s="3">
        <v>7.8E-2</v>
      </c>
      <c r="K460" s="3">
        <v>0.23499999999999999</v>
      </c>
      <c r="L460">
        <v>0.13300000000000001</v>
      </c>
      <c r="M460">
        <v>0.28100000000000003</v>
      </c>
      <c r="N460">
        <v>0.22900000000000001</v>
      </c>
      <c r="O460">
        <v>0.29699999999999999</v>
      </c>
      <c r="P460">
        <v>0.36199999999999999</v>
      </c>
      <c r="Q460">
        <v>0.28999999999999998</v>
      </c>
      <c r="R460">
        <v>86</v>
      </c>
      <c r="S460">
        <v>0</v>
      </c>
      <c r="T460">
        <v>-0.2</v>
      </c>
      <c r="U460">
        <v>0.1</v>
      </c>
      <c r="V460">
        <v>0</v>
      </c>
    </row>
    <row r="461" spans="1:22" x14ac:dyDescent="0.45">
      <c r="A461">
        <v>460</v>
      </c>
      <c r="B461" t="s">
        <v>122</v>
      </c>
      <c r="C461" t="s">
        <v>7</v>
      </c>
      <c r="D461">
        <v>3</v>
      </c>
      <c r="E461">
        <v>15</v>
      </c>
      <c r="F461">
        <v>0</v>
      </c>
      <c r="G461">
        <v>2</v>
      </c>
      <c r="H461">
        <v>2</v>
      </c>
      <c r="I461">
        <v>1</v>
      </c>
      <c r="J461" s="3">
        <v>8.1000000000000003E-2</v>
      </c>
      <c r="K461" s="3">
        <v>0.27300000000000002</v>
      </c>
      <c r="L461">
        <v>9.7000000000000003E-2</v>
      </c>
      <c r="M461">
        <v>0.33200000000000002</v>
      </c>
      <c r="N461">
        <v>0.24199999999999999</v>
      </c>
      <c r="O461">
        <v>0.309</v>
      </c>
      <c r="P461">
        <v>0.33900000000000002</v>
      </c>
      <c r="Q461">
        <v>0.28899999999999998</v>
      </c>
      <c r="R461">
        <v>85</v>
      </c>
      <c r="S461">
        <v>0.1</v>
      </c>
      <c r="T461">
        <v>-0.2</v>
      </c>
      <c r="U461">
        <v>0</v>
      </c>
      <c r="V461">
        <v>0</v>
      </c>
    </row>
    <row r="462" spans="1:22" x14ac:dyDescent="0.45">
      <c r="A462">
        <v>461</v>
      </c>
      <c r="B462" t="s">
        <v>672</v>
      </c>
      <c r="C462" t="s">
        <v>10</v>
      </c>
      <c r="D462">
        <v>13</v>
      </c>
      <c r="E462">
        <v>56</v>
      </c>
      <c r="F462">
        <v>2</v>
      </c>
      <c r="G462">
        <v>5</v>
      </c>
      <c r="H462">
        <v>6</v>
      </c>
      <c r="I462">
        <v>0</v>
      </c>
      <c r="J462" s="3">
        <v>0.10299999999999999</v>
      </c>
      <c r="K462" s="3">
        <v>0.26400000000000001</v>
      </c>
      <c r="L462">
        <v>0.14499999999999999</v>
      </c>
      <c r="M462">
        <v>0.25800000000000001</v>
      </c>
      <c r="N462">
        <v>0.20799999999999999</v>
      </c>
      <c r="O462">
        <v>0.30299999999999999</v>
      </c>
      <c r="P462">
        <v>0.35299999999999998</v>
      </c>
      <c r="Q462">
        <v>0.29299999999999998</v>
      </c>
      <c r="R462">
        <v>93</v>
      </c>
      <c r="S462">
        <v>-0.1</v>
      </c>
      <c r="T462">
        <v>-0.5</v>
      </c>
      <c r="U462">
        <v>-1</v>
      </c>
      <c r="V462">
        <v>0</v>
      </c>
    </row>
    <row r="463" spans="1:22" x14ac:dyDescent="0.45">
      <c r="A463">
        <v>462</v>
      </c>
      <c r="B463" t="s">
        <v>673</v>
      </c>
      <c r="C463" t="s">
        <v>309</v>
      </c>
      <c r="D463">
        <v>12</v>
      </c>
      <c r="E463">
        <v>50</v>
      </c>
      <c r="F463">
        <v>2</v>
      </c>
      <c r="G463">
        <v>7</v>
      </c>
      <c r="H463">
        <v>6</v>
      </c>
      <c r="I463">
        <v>1</v>
      </c>
      <c r="J463" s="3">
        <v>9.1999999999999998E-2</v>
      </c>
      <c r="K463" s="3">
        <v>0.32200000000000001</v>
      </c>
      <c r="L463">
        <v>0.20300000000000001</v>
      </c>
      <c r="M463">
        <v>0.29099999999999998</v>
      </c>
      <c r="N463">
        <v>0.223</v>
      </c>
      <c r="O463">
        <v>0.29699999999999999</v>
      </c>
      <c r="P463">
        <v>0.42599999999999999</v>
      </c>
      <c r="Q463">
        <v>0.312</v>
      </c>
      <c r="R463">
        <v>86</v>
      </c>
      <c r="S463">
        <v>0.1</v>
      </c>
      <c r="T463">
        <v>-0.7</v>
      </c>
      <c r="U463">
        <v>-0.7</v>
      </c>
      <c r="V463">
        <v>0</v>
      </c>
    </row>
    <row r="464" spans="1:22" x14ac:dyDescent="0.45">
      <c r="A464">
        <v>463</v>
      </c>
      <c r="B464" t="s">
        <v>674</v>
      </c>
      <c r="C464" t="s">
        <v>73</v>
      </c>
      <c r="D464">
        <v>8</v>
      </c>
      <c r="E464">
        <v>33</v>
      </c>
      <c r="F464">
        <v>1</v>
      </c>
      <c r="G464">
        <v>4</v>
      </c>
      <c r="H464">
        <v>4</v>
      </c>
      <c r="I464">
        <v>1</v>
      </c>
      <c r="J464" s="3">
        <v>0.09</v>
      </c>
      <c r="K464" s="3">
        <v>0.30199999999999999</v>
      </c>
      <c r="L464">
        <v>0.17899999999999999</v>
      </c>
      <c r="M464">
        <v>0.28100000000000003</v>
      </c>
      <c r="N464">
        <v>0.22</v>
      </c>
      <c r="O464">
        <v>0.29199999999999998</v>
      </c>
      <c r="P464">
        <v>0.39900000000000002</v>
      </c>
      <c r="Q464">
        <v>0.30099999999999999</v>
      </c>
      <c r="R464">
        <v>93</v>
      </c>
      <c r="S464">
        <v>0.1</v>
      </c>
      <c r="T464">
        <v>-0.2</v>
      </c>
      <c r="U464">
        <v>-0.6</v>
      </c>
      <c r="V464">
        <v>0</v>
      </c>
    </row>
    <row r="465" spans="1:22" x14ac:dyDescent="0.45">
      <c r="A465">
        <v>464</v>
      </c>
      <c r="B465" t="s">
        <v>675</v>
      </c>
      <c r="C465" t="s">
        <v>42</v>
      </c>
      <c r="D465">
        <v>20</v>
      </c>
      <c r="E465">
        <v>85</v>
      </c>
      <c r="F465">
        <v>2</v>
      </c>
      <c r="G465">
        <v>9</v>
      </c>
      <c r="H465">
        <v>9</v>
      </c>
      <c r="I465">
        <v>0</v>
      </c>
      <c r="J465" s="3">
        <v>8.5000000000000006E-2</v>
      </c>
      <c r="K465" s="3">
        <v>0.14299999999999999</v>
      </c>
      <c r="L465">
        <v>0.13800000000000001</v>
      </c>
      <c r="M465">
        <v>0.27400000000000002</v>
      </c>
      <c r="N465">
        <v>0.252</v>
      </c>
      <c r="O465">
        <v>0.318</v>
      </c>
      <c r="P465">
        <v>0.38900000000000001</v>
      </c>
      <c r="Q465">
        <v>0.31</v>
      </c>
      <c r="R465">
        <v>98</v>
      </c>
      <c r="S465">
        <v>-0.3</v>
      </c>
      <c r="T465">
        <v>-0.4</v>
      </c>
      <c r="U465">
        <v>-2</v>
      </c>
      <c r="V465">
        <v>0</v>
      </c>
    </row>
    <row r="466" spans="1:22" x14ac:dyDescent="0.45">
      <c r="A466">
        <v>465</v>
      </c>
      <c r="B466" t="s">
        <v>676</v>
      </c>
      <c r="C466" t="s">
        <v>207</v>
      </c>
      <c r="D466">
        <v>4</v>
      </c>
      <c r="E466">
        <v>19</v>
      </c>
      <c r="F466">
        <v>1</v>
      </c>
      <c r="G466">
        <v>2</v>
      </c>
      <c r="H466">
        <v>2</v>
      </c>
      <c r="I466">
        <v>0</v>
      </c>
      <c r="J466" s="3">
        <v>0.04</v>
      </c>
      <c r="K466" s="3">
        <v>0.23599999999999999</v>
      </c>
      <c r="L466">
        <v>0.13400000000000001</v>
      </c>
      <c r="M466">
        <v>0.29099999999999998</v>
      </c>
      <c r="N466">
        <v>0.24099999999999999</v>
      </c>
      <c r="O466">
        <v>0.27600000000000002</v>
      </c>
      <c r="P466">
        <v>0.375</v>
      </c>
      <c r="Q466">
        <v>0.28199999999999997</v>
      </c>
      <c r="R466">
        <v>80</v>
      </c>
      <c r="S466">
        <v>0</v>
      </c>
      <c r="T466">
        <v>-0.5</v>
      </c>
      <c r="U466">
        <v>0.2</v>
      </c>
      <c r="V466">
        <v>0</v>
      </c>
    </row>
    <row r="467" spans="1:22" x14ac:dyDescent="0.45">
      <c r="A467">
        <v>466</v>
      </c>
      <c r="B467" t="s">
        <v>677</v>
      </c>
      <c r="C467" t="s">
        <v>56</v>
      </c>
      <c r="D467">
        <v>2</v>
      </c>
      <c r="E467">
        <v>10</v>
      </c>
      <c r="F467">
        <v>0</v>
      </c>
      <c r="G467">
        <v>1</v>
      </c>
      <c r="H467">
        <v>1</v>
      </c>
      <c r="I467">
        <v>0</v>
      </c>
      <c r="J467" s="3">
        <v>9.4E-2</v>
      </c>
      <c r="K467" s="3">
        <v>0.215</v>
      </c>
      <c r="L467">
        <v>0.113</v>
      </c>
      <c r="M467">
        <v>0.307</v>
      </c>
      <c r="N467">
        <v>0.245</v>
      </c>
      <c r="O467">
        <v>0.32200000000000001</v>
      </c>
      <c r="P467">
        <v>0.35799999999999998</v>
      </c>
      <c r="Q467">
        <v>0.30299999999999999</v>
      </c>
      <c r="R467">
        <v>94</v>
      </c>
      <c r="S467">
        <v>0</v>
      </c>
      <c r="T467">
        <v>-0.1</v>
      </c>
      <c r="U467">
        <v>0</v>
      </c>
      <c r="V467">
        <v>0</v>
      </c>
    </row>
    <row r="468" spans="1:22" x14ac:dyDescent="0.45">
      <c r="A468">
        <v>467</v>
      </c>
      <c r="B468" t="s">
        <v>678</v>
      </c>
      <c r="C468" t="s">
        <v>21</v>
      </c>
      <c r="D468">
        <v>2</v>
      </c>
      <c r="E468">
        <v>10</v>
      </c>
      <c r="F468">
        <v>0</v>
      </c>
      <c r="G468">
        <v>1</v>
      </c>
      <c r="H468">
        <v>1</v>
      </c>
      <c r="I468">
        <v>0</v>
      </c>
      <c r="J468" s="3">
        <v>8.5000000000000006E-2</v>
      </c>
      <c r="K468" s="3">
        <v>0.309</v>
      </c>
      <c r="L468">
        <v>0.185</v>
      </c>
      <c r="M468">
        <v>0.312</v>
      </c>
      <c r="N468">
        <v>0.23699999999999999</v>
      </c>
      <c r="O468">
        <v>0.31</v>
      </c>
      <c r="P468">
        <v>0.42299999999999999</v>
      </c>
      <c r="Q468">
        <v>0.31900000000000001</v>
      </c>
      <c r="R468">
        <v>109</v>
      </c>
      <c r="S468">
        <v>0</v>
      </c>
      <c r="T468">
        <v>0.1</v>
      </c>
      <c r="U468">
        <v>-0.1</v>
      </c>
      <c r="V468">
        <v>0</v>
      </c>
    </row>
    <row r="469" spans="1:22" x14ac:dyDescent="0.45">
      <c r="A469">
        <v>468</v>
      </c>
      <c r="B469" t="s">
        <v>679</v>
      </c>
      <c r="C469" t="s">
        <v>309</v>
      </c>
      <c r="D469">
        <v>13</v>
      </c>
      <c r="E469">
        <v>54</v>
      </c>
      <c r="F469">
        <v>2</v>
      </c>
      <c r="G469">
        <v>7</v>
      </c>
      <c r="H469">
        <v>9</v>
      </c>
      <c r="I469">
        <v>0</v>
      </c>
      <c r="J469" s="3">
        <v>5.7000000000000002E-2</v>
      </c>
      <c r="K469" s="3">
        <v>0.27800000000000002</v>
      </c>
      <c r="L469">
        <v>0.219</v>
      </c>
      <c r="M469">
        <v>0.28599999999999998</v>
      </c>
      <c r="N469">
        <v>0.23699999999999999</v>
      </c>
      <c r="O469">
        <v>0.29099999999999998</v>
      </c>
      <c r="P469">
        <v>0.45600000000000002</v>
      </c>
      <c r="Q469">
        <v>0.32100000000000001</v>
      </c>
      <c r="R469">
        <v>92</v>
      </c>
      <c r="S469">
        <v>-0.1</v>
      </c>
      <c r="T469">
        <v>-0.6</v>
      </c>
      <c r="U469">
        <v>-0.9</v>
      </c>
      <c r="V469">
        <v>0</v>
      </c>
    </row>
    <row r="470" spans="1:22" x14ac:dyDescent="0.45">
      <c r="A470">
        <v>469</v>
      </c>
      <c r="B470" t="s">
        <v>680</v>
      </c>
      <c r="C470" t="s">
        <v>207</v>
      </c>
      <c r="D470">
        <v>3</v>
      </c>
      <c r="E470">
        <v>15</v>
      </c>
      <c r="F470">
        <v>0</v>
      </c>
      <c r="G470">
        <v>2</v>
      </c>
      <c r="H470">
        <v>2</v>
      </c>
      <c r="I470">
        <v>0</v>
      </c>
      <c r="J470" s="3">
        <v>8.8999999999999996E-2</v>
      </c>
      <c r="K470" s="3">
        <v>0.29699999999999999</v>
      </c>
      <c r="L470">
        <v>0.13900000000000001</v>
      </c>
      <c r="M470">
        <v>0.311</v>
      </c>
      <c r="N470">
        <v>0.23</v>
      </c>
      <c r="O470">
        <v>0.30499999999999999</v>
      </c>
      <c r="P470">
        <v>0.36899999999999999</v>
      </c>
      <c r="Q470">
        <v>0.29799999999999999</v>
      </c>
      <c r="R470">
        <v>91</v>
      </c>
      <c r="S470">
        <v>0</v>
      </c>
      <c r="T470">
        <v>-0.2</v>
      </c>
      <c r="U470">
        <v>0</v>
      </c>
      <c r="V470">
        <v>0</v>
      </c>
    </row>
    <row r="471" spans="1:22" x14ac:dyDescent="0.45">
      <c r="A471">
        <v>470</v>
      </c>
      <c r="B471" t="s">
        <v>681</v>
      </c>
      <c r="C471" t="s">
        <v>309</v>
      </c>
      <c r="D471">
        <v>5</v>
      </c>
      <c r="E471">
        <v>20</v>
      </c>
      <c r="F471">
        <v>0</v>
      </c>
      <c r="G471">
        <v>3</v>
      </c>
      <c r="H471">
        <v>2</v>
      </c>
      <c r="I471">
        <v>0</v>
      </c>
      <c r="J471" s="3">
        <v>8.5999999999999993E-2</v>
      </c>
      <c r="K471" s="3">
        <v>0.14199999999999999</v>
      </c>
      <c r="L471">
        <v>0.13100000000000001</v>
      </c>
      <c r="M471">
        <v>0.29399999999999998</v>
      </c>
      <c r="N471">
        <v>0.26600000000000001</v>
      </c>
      <c r="O471">
        <v>0.33700000000000002</v>
      </c>
      <c r="P471">
        <v>0.39700000000000002</v>
      </c>
      <c r="Q471">
        <v>0.32300000000000001</v>
      </c>
      <c r="R471">
        <v>93</v>
      </c>
      <c r="S471">
        <v>0</v>
      </c>
      <c r="T471">
        <v>-0.2</v>
      </c>
      <c r="U471">
        <v>-0.2</v>
      </c>
      <c r="V471">
        <v>0</v>
      </c>
    </row>
    <row r="472" spans="1:22" x14ac:dyDescent="0.45">
      <c r="A472">
        <v>471</v>
      </c>
      <c r="B472" t="s">
        <v>682</v>
      </c>
      <c r="C472" t="s">
        <v>28</v>
      </c>
      <c r="D472">
        <v>2</v>
      </c>
      <c r="E472">
        <v>10</v>
      </c>
      <c r="F472">
        <v>0</v>
      </c>
      <c r="G472">
        <v>1</v>
      </c>
      <c r="H472">
        <v>1</v>
      </c>
      <c r="I472">
        <v>0</v>
      </c>
      <c r="J472" s="3">
        <v>8.5000000000000006E-2</v>
      </c>
      <c r="K472" s="3">
        <v>0.18099999999999999</v>
      </c>
      <c r="L472">
        <v>0.14499999999999999</v>
      </c>
      <c r="M472">
        <v>0.29299999999999998</v>
      </c>
      <c r="N472">
        <v>0.25800000000000001</v>
      </c>
      <c r="O472">
        <v>0.33100000000000002</v>
      </c>
      <c r="P472">
        <v>0.40300000000000002</v>
      </c>
      <c r="Q472">
        <v>0.32200000000000001</v>
      </c>
      <c r="R472">
        <v>103</v>
      </c>
      <c r="S472">
        <v>0</v>
      </c>
      <c r="T472">
        <v>0</v>
      </c>
      <c r="U472">
        <v>-0.1</v>
      </c>
      <c r="V472">
        <v>0</v>
      </c>
    </row>
    <row r="473" spans="1:22" x14ac:dyDescent="0.45">
      <c r="A473">
        <v>472</v>
      </c>
      <c r="B473" t="s">
        <v>683</v>
      </c>
      <c r="C473" t="s">
        <v>82</v>
      </c>
      <c r="D473">
        <v>2</v>
      </c>
      <c r="E473">
        <v>10</v>
      </c>
      <c r="F473">
        <v>0</v>
      </c>
      <c r="G473">
        <v>1</v>
      </c>
      <c r="H473">
        <v>1</v>
      </c>
      <c r="I473">
        <v>0</v>
      </c>
      <c r="J473" s="3">
        <v>7.5999999999999998E-2</v>
      </c>
      <c r="K473" s="3">
        <v>0.317</v>
      </c>
      <c r="L473">
        <v>0.14699999999999999</v>
      </c>
      <c r="M473">
        <v>0.30299999999999999</v>
      </c>
      <c r="N473">
        <v>0.219</v>
      </c>
      <c r="O473">
        <v>0.28499999999999998</v>
      </c>
      <c r="P473">
        <v>0.36599999999999999</v>
      </c>
      <c r="Q473">
        <v>0.28599999999999998</v>
      </c>
      <c r="R473">
        <v>88</v>
      </c>
      <c r="S473">
        <v>0</v>
      </c>
      <c r="T473">
        <v>-0.1</v>
      </c>
      <c r="U473">
        <v>0.1</v>
      </c>
      <c r="V473">
        <v>0</v>
      </c>
    </row>
    <row r="474" spans="1:22" x14ac:dyDescent="0.45">
      <c r="A474">
        <v>473</v>
      </c>
      <c r="B474" t="s">
        <v>684</v>
      </c>
      <c r="C474" t="s">
        <v>309</v>
      </c>
      <c r="D474">
        <v>3</v>
      </c>
      <c r="E474">
        <v>15</v>
      </c>
      <c r="F474">
        <v>0</v>
      </c>
      <c r="G474">
        <v>2</v>
      </c>
      <c r="H474">
        <v>2</v>
      </c>
      <c r="I474">
        <v>0</v>
      </c>
      <c r="J474" s="3">
        <v>0.104</v>
      </c>
      <c r="K474" s="3">
        <v>0.27200000000000002</v>
      </c>
      <c r="L474">
        <v>0.19</v>
      </c>
      <c r="M474">
        <v>0.312</v>
      </c>
      <c r="N474">
        <v>0.24299999999999999</v>
      </c>
      <c r="O474">
        <v>0.32800000000000001</v>
      </c>
      <c r="P474">
        <v>0.432</v>
      </c>
      <c r="Q474">
        <v>0.33100000000000002</v>
      </c>
      <c r="R474">
        <v>99</v>
      </c>
      <c r="S474">
        <v>0</v>
      </c>
      <c r="T474">
        <v>0</v>
      </c>
      <c r="U474">
        <v>-0.2</v>
      </c>
      <c r="V474">
        <v>0</v>
      </c>
    </row>
    <row r="475" spans="1:22" x14ac:dyDescent="0.45">
      <c r="A475">
        <v>474</v>
      </c>
      <c r="B475" t="s">
        <v>88</v>
      </c>
      <c r="C475" t="s">
        <v>16</v>
      </c>
      <c r="D475">
        <v>7</v>
      </c>
      <c r="E475">
        <v>32</v>
      </c>
      <c r="F475">
        <v>1</v>
      </c>
      <c r="G475">
        <v>3</v>
      </c>
      <c r="H475">
        <v>4</v>
      </c>
      <c r="I475">
        <v>0</v>
      </c>
      <c r="J475" s="3">
        <v>4.9000000000000002E-2</v>
      </c>
      <c r="K475" s="3">
        <v>0.22800000000000001</v>
      </c>
      <c r="L475">
        <v>0.13</v>
      </c>
      <c r="M475">
        <v>0.29099999999999998</v>
      </c>
      <c r="N475">
        <v>0.23899999999999999</v>
      </c>
      <c r="O475">
        <v>0.28399999999999997</v>
      </c>
      <c r="P475">
        <v>0.36799999999999999</v>
      </c>
      <c r="Q475">
        <v>0.28599999999999998</v>
      </c>
      <c r="R475">
        <v>87</v>
      </c>
      <c r="S475">
        <v>-0.1</v>
      </c>
      <c r="T475">
        <v>-0.6</v>
      </c>
      <c r="U475">
        <v>-0.3</v>
      </c>
      <c r="V475">
        <v>0</v>
      </c>
    </row>
    <row r="476" spans="1:22" x14ac:dyDescent="0.45">
      <c r="A476">
        <v>475</v>
      </c>
      <c r="B476" t="s">
        <v>685</v>
      </c>
      <c r="C476" t="s">
        <v>14</v>
      </c>
      <c r="D476">
        <v>2</v>
      </c>
      <c r="E476">
        <v>7</v>
      </c>
      <c r="F476">
        <v>0</v>
      </c>
      <c r="G476">
        <v>1</v>
      </c>
      <c r="H476">
        <v>1</v>
      </c>
      <c r="I476">
        <v>0</v>
      </c>
      <c r="J476" s="3">
        <v>7.2999999999999995E-2</v>
      </c>
      <c r="K476" s="3">
        <v>0.156</v>
      </c>
      <c r="L476">
        <v>0.125</v>
      </c>
      <c r="M476">
        <v>0.27400000000000002</v>
      </c>
      <c r="N476">
        <v>0.24399999999999999</v>
      </c>
      <c r="O476">
        <v>0.30199999999999999</v>
      </c>
      <c r="P476">
        <v>0.36799999999999999</v>
      </c>
      <c r="Q476">
        <v>0.29399999999999998</v>
      </c>
      <c r="R476">
        <v>94</v>
      </c>
      <c r="S476">
        <v>0</v>
      </c>
      <c r="T476">
        <v>-0.1</v>
      </c>
      <c r="U476">
        <v>0.1</v>
      </c>
      <c r="V476">
        <v>0</v>
      </c>
    </row>
    <row r="477" spans="1:22" x14ac:dyDescent="0.45">
      <c r="A477">
        <v>476</v>
      </c>
      <c r="B477" t="s">
        <v>686</v>
      </c>
      <c r="C477" t="s">
        <v>207</v>
      </c>
      <c r="D477">
        <v>6</v>
      </c>
      <c r="E477">
        <v>24</v>
      </c>
      <c r="F477">
        <v>1</v>
      </c>
      <c r="G477">
        <v>3</v>
      </c>
      <c r="H477">
        <v>3</v>
      </c>
      <c r="I477">
        <v>0</v>
      </c>
      <c r="J477" s="3">
        <v>5.7000000000000002E-2</v>
      </c>
      <c r="K477" s="3">
        <v>0.25700000000000001</v>
      </c>
      <c r="L477">
        <v>0.157</v>
      </c>
      <c r="M477">
        <v>0.29299999999999998</v>
      </c>
      <c r="N477">
        <v>0.24</v>
      </c>
      <c r="O477">
        <v>0.28899999999999998</v>
      </c>
      <c r="P477">
        <v>0.39800000000000002</v>
      </c>
      <c r="Q477">
        <v>0.29799999999999999</v>
      </c>
      <c r="R477">
        <v>91</v>
      </c>
      <c r="S477">
        <v>-0.1</v>
      </c>
      <c r="T477">
        <v>-0.3</v>
      </c>
      <c r="U477">
        <v>-0.2</v>
      </c>
      <c r="V477">
        <v>0</v>
      </c>
    </row>
    <row r="478" spans="1:22" x14ac:dyDescent="0.45">
      <c r="A478">
        <v>477</v>
      </c>
      <c r="B478" t="s">
        <v>687</v>
      </c>
      <c r="C478" t="s">
        <v>207</v>
      </c>
      <c r="D478">
        <v>6</v>
      </c>
      <c r="E478">
        <v>27</v>
      </c>
      <c r="F478">
        <v>0</v>
      </c>
      <c r="G478">
        <v>3</v>
      </c>
      <c r="H478">
        <v>3</v>
      </c>
      <c r="I478">
        <v>0</v>
      </c>
      <c r="J478" s="3">
        <v>7.0000000000000007E-2</v>
      </c>
      <c r="K478" s="3">
        <v>0.248</v>
      </c>
      <c r="L478">
        <v>0.113</v>
      </c>
      <c r="M478">
        <v>0.29899999999999999</v>
      </c>
      <c r="N478">
        <v>0.23200000000000001</v>
      </c>
      <c r="O478">
        <v>0.29599999999999999</v>
      </c>
      <c r="P478">
        <v>0.34499999999999997</v>
      </c>
      <c r="Q478">
        <v>0.28399999999999997</v>
      </c>
      <c r="R478">
        <v>81</v>
      </c>
      <c r="S478">
        <v>-0.1</v>
      </c>
      <c r="T478">
        <v>-0.7</v>
      </c>
      <c r="U478">
        <v>0</v>
      </c>
      <c r="V478">
        <v>0</v>
      </c>
    </row>
    <row r="479" spans="1:22" x14ac:dyDescent="0.45">
      <c r="A479">
        <v>478</v>
      </c>
      <c r="B479" t="s">
        <v>123</v>
      </c>
      <c r="C479" t="s">
        <v>59</v>
      </c>
      <c r="D479">
        <v>2</v>
      </c>
      <c r="E479">
        <v>7</v>
      </c>
      <c r="F479">
        <v>0</v>
      </c>
      <c r="G479">
        <v>1</v>
      </c>
      <c r="H479">
        <v>1</v>
      </c>
      <c r="I479">
        <v>0</v>
      </c>
      <c r="J479" s="3">
        <v>5.0999999999999997E-2</v>
      </c>
      <c r="K479" s="3">
        <v>0.38500000000000001</v>
      </c>
      <c r="L479">
        <v>0.156</v>
      </c>
      <c r="M479">
        <v>0.318</v>
      </c>
      <c r="N479">
        <v>0.215</v>
      </c>
      <c r="O479">
        <v>0.26300000000000001</v>
      </c>
      <c r="P479">
        <v>0.371</v>
      </c>
      <c r="Q479">
        <v>0.27700000000000002</v>
      </c>
      <c r="R479">
        <v>79</v>
      </c>
      <c r="S479">
        <v>0</v>
      </c>
      <c r="T479">
        <v>-0.2</v>
      </c>
      <c r="U479">
        <v>0.2</v>
      </c>
      <c r="V479">
        <v>0</v>
      </c>
    </row>
    <row r="480" spans="1:22" x14ac:dyDescent="0.45">
      <c r="A480">
        <v>479</v>
      </c>
      <c r="B480" t="s">
        <v>688</v>
      </c>
      <c r="D480">
        <v>7</v>
      </c>
      <c r="E480">
        <v>30</v>
      </c>
      <c r="F480">
        <v>0</v>
      </c>
      <c r="G480">
        <v>3</v>
      </c>
      <c r="H480">
        <v>2</v>
      </c>
      <c r="I480">
        <v>1</v>
      </c>
      <c r="J480" s="3">
        <v>3.9E-2</v>
      </c>
      <c r="K480" s="3">
        <v>0.22900000000000001</v>
      </c>
      <c r="L480">
        <v>7.2999999999999995E-2</v>
      </c>
      <c r="M480">
        <v>0.33400000000000002</v>
      </c>
      <c r="N480">
        <v>0.26100000000000001</v>
      </c>
      <c r="O480">
        <v>0.29199999999999998</v>
      </c>
      <c r="P480">
        <v>0.33400000000000002</v>
      </c>
      <c r="Q480">
        <v>0.27600000000000002</v>
      </c>
      <c r="R480">
        <v>77</v>
      </c>
      <c r="S480">
        <v>0</v>
      </c>
      <c r="T480">
        <v>-0.8</v>
      </c>
      <c r="U480">
        <v>0.1</v>
      </c>
      <c r="V480">
        <v>0</v>
      </c>
    </row>
    <row r="481" spans="1:22" x14ac:dyDescent="0.45">
      <c r="A481">
        <v>480</v>
      </c>
      <c r="B481" t="s">
        <v>689</v>
      </c>
      <c r="C481" t="s">
        <v>89</v>
      </c>
      <c r="D481">
        <v>5</v>
      </c>
      <c r="E481">
        <v>23</v>
      </c>
      <c r="F481">
        <v>0</v>
      </c>
      <c r="G481">
        <v>3</v>
      </c>
      <c r="H481">
        <v>2</v>
      </c>
      <c r="I481">
        <v>0</v>
      </c>
      <c r="J481" s="3">
        <v>7.3999999999999996E-2</v>
      </c>
      <c r="K481" s="3">
        <v>0.20499999999999999</v>
      </c>
      <c r="L481">
        <v>0.108</v>
      </c>
      <c r="M481">
        <v>0.28799999999999998</v>
      </c>
      <c r="N481">
        <v>0.23300000000000001</v>
      </c>
      <c r="O481">
        <v>0.29699999999999999</v>
      </c>
      <c r="P481">
        <v>0.34100000000000003</v>
      </c>
      <c r="Q481">
        <v>0.28299999999999997</v>
      </c>
      <c r="R481">
        <v>86</v>
      </c>
      <c r="S481">
        <v>0</v>
      </c>
      <c r="T481">
        <v>-0.4</v>
      </c>
      <c r="U481">
        <v>-0.1</v>
      </c>
      <c r="V481">
        <v>0</v>
      </c>
    </row>
    <row r="482" spans="1:22" x14ac:dyDescent="0.45">
      <c r="A482">
        <v>481</v>
      </c>
      <c r="B482" t="s">
        <v>690</v>
      </c>
      <c r="C482" t="s">
        <v>207</v>
      </c>
      <c r="D482">
        <v>2</v>
      </c>
      <c r="E482">
        <v>7</v>
      </c>
      <c r="F482">
        <v>0</v>
      </c>
      <c r="G482">
        <v>1</v>
      </c>
      <c r="H482">
        <v>1</v>
      </c>
      <c r="I482">
        <v>0</v>
      </c>
      <c r="J482" s="3">
        <v>0.05</v>
      </c>
      <c r="K482" s="3">
        <v>0.13</v>
      </c>
      <c r="L482">
        <v>0.126</v>
      </c>
      <c r="M482">
        <v>0.26100000000000001</v>
      </c>
      <c r="N482">
        <v>0.246</v>
      </c>
      <c r="O482">
        <v>0.28999999999999998</v>
      </c>
      <c r="P482">
        <v>0.372</v>
      </c>
      <c r="Q482">
        <v>0.28999999999999998</v>
      </c>
      <c r="R482">
        <v>86</v>
      </c>
      <c r="S482">
        <v>0</v>
      </c>
      <c r="T482">
        <v>-0.1</v>
      </c>
      <c r="U482">
        <v>0.1</v>
      </c>
      <c r="V482">
        <v>0</v>
      </c>
    </row>
    <row r="483" spans="1:22" x14ac:dyDescent="0.45">
      <c r="A483">
        <v>482</v>
      </c>
      <c r="B483" t="s">
        <v>691</v>
      </c>
      <c r="C483" t="s">
        <v>70</v>
      </c>
      <c r="D483">
        <v>2</v>
      </c>
      <c r="E483">
        <v>7</v>
      </c>
      <c r="F483">
        <v>0</v>
      </c>
      <c r="G483">
        <v>1</v>
      </c>
      <c r="H483">
        <v>1</v>
      </c>
      <c r="I483">
        <v>0</v>
      </c>
      <c r="J483" s="3">
        <v>6.7000000000000004E-2</v>
      </c>
      <c r="K483" s="3">
        <v>0.17599999999999999</v>
      </c>
      <c r="L483">
        <v>8.6999999999999994E-2</v>
      </c>
      <c r="M483">
        <v>0.27700000000000002</v>
      </c>
      <c r="N483">
        <v>0.23300000000000001</v>
      </c>
      <c r="O483">
        <v>0.28899999999999998</v>
      </c>
      <c r="P483">
        <v>0.32</v>
      </c>
      <c r="Q483">
        <v>0.27100000000000002</v>
      </c>
      <c r="R483">
        <v>78</v>
      </c>
      <c r="S483">
        <v>0</v>
      </c>
      <c r="T483">
        <v>-0.2</v>
      </c>
      <c r="U483">
        <v>0.1</v>
      </c>
      <c r="V483">
        <v>0</v>
      </c>
    </row>
    <row r="484" spans="1:22" x14ac:dyDescent="0.45">
      <c r="A484">
        <v>483</v>
      </c>
      <c r="B484" t="s">
        <v>692</v>
      </c>
      <c r="C484" t="s">
        <v>31</v>
      </c>
      <c r="D484">
        <v>2</v>
      </c>
      <c r="E484">
        <v>10</v>
      </c>
      <c r="F484">
        <v>0</v>
      </c>
      <c r="G484">
        <v>1</v>
      </c>
      <c r="H484">
        <v>1</v>
      </c>
      <c r="I484">
        <v>0</v>
      </c>
      <c r="J484" s="3">
        <v>7.0000000000000007E-2</v>
      </c>
      <c r="K484" s="3">
        <v>0.33900000000000002</v>
      </c>
      <c r="L484">
        <v>0.187</v>
      </c>
      <c r="M484">
        <v>0.30099999999999999</v>
      </c>
      <c r="N484">
        <v>0.223</v>
      </c>
      <c r="O484">
        <v>0.28199999999999997</v>
      </c>
      <c r="P484">
        <v>0.41</v>
      </c>
      <c r="Q484">
        <v>0.3</v>
      </c>
      <c r="R484">
        <v>94</v>
      </c>
      <c r="S484">
        <v>0</v>
      </c>
      <c r="T484">
        <v>-0.1</v>
      </c>
      <c r="U484">
        <v>-0.1</v>
      </c>
      <c r="V484">
        <v>0</v>
      </c>
    </row>
    <row r="485" spans="1:22" x14ac:dyDescent="0.45">
      <c r="A485">
        <v>484</v>
      </c>
      <c r="B485" t="s">
        <v>693</v>
      </c>
      <c r="C485" t="s">
        <v>56</v>
      </c>
      <c r="D485">
        <v>1</v>
      </c>
      <c r="E485">
        <v>5</v>
      </c>
      <c r="F485">
        <v>0</v>
      </c>
      <c r="G485">
        <v>1</v>
      </c>
      <c r="H485">
        <v>1</v>
      </c>
      <c r="I485">
        <v>0</v>
      </c>
      <c r="J485" s="3">
        <v>0.11600000000000001</v>
      </c>
      <c r="K485" s="3">
        <v>0.22900000000000001</v>
      </c>
      <c r="L485">
        <v>0.14699999999999999</v>
      </c>
      <c r="M485">
        <v>0.30099999999999999</v>
      </c>
      <c r="N485">
        <v>0.23699999999999999</v>
      </c>
      <c r="O485">
        <v>0.34</v>
      </c>
      <c r="P485">
        <v>0.38400000000000001</v>
      </c>
      <c r="Q485">
        <v>0.32100000000000001</v>
      </c>
      <c r="R485">
        <v>107</v>
      </c>
      <c r="S485">
        <v>0</v>
      </c>
      <c r="T485">
        <v>0.1</v>
      </c>
      <c r="U485">
        <v>0</v>
      </c>
      <c r="V485">
        <v>0</v>
      </c>
    </row>
    <row r="486" spans="1:22" x14ac:dyDescent="0.45">
      <c r="A486">
        <v>485</v>
      </c>
      <c r="B486" t="s">
        <v>694</v>
      </c>
      <c r="C486" t="s">
        <v>10</v>
      </c>
      <c r="D486">
        <v>1</v>
      </c>
      <c r="E486">
        <v>5</v>
      </c>
      <c r="F486">
        <v>0</v>
      </c>
      <c r="G486">
        <v>0</v>
      </c>
      <c r="H486">
        <v>0</v>
      </c>
      <c r="I486">
        <v>0</v>
      </c>
      <c r="J486" s="3">
        <v>0.11</v>
      </c>
      <c r="K486" s="3">
        <v>0.27</v>
      </c>
      <c r="L486">
        <v>0.11799999999999999</v>
      </c>
      <c r="M486">
        <v>0.29899999999999999</v>
      </c>
      <c r="N486">
        <v>0.22500000000000001</v>
      </c>
      <c r="O486">
        <v>0.31900000000000001</v>
      </c>
      <c r="P486">
        <v>0.34200000000000003</v>
      </c>
      <c r="Q486">
        <v>0.29799999999999999</v>
      </c>
      <c r="R486">
        <v>96</v>
      </c>
      <c r="S486">
        <v>0</v>
      </c>
      <c r="T486">
        <v>0</v>
      </c>
      <c r="U486">
        <v>0.1</v>
      </c>
      <c r="V486">
        <v>0</v>
      </c>
    </row>
    <row r="487" spans="1:22" x14ac:dyDescent="0.45">
      <c r="A487">
        <v>486</v>
      </c>
      <c r="B487" t="s">
        <v>695</v>
      </c>
      <c r="C487" t="s">
        <v>269</v>
      </c>
      <c r="D487">
        <v>1</v>
      </c>
      <c r="E487">
        <v>5</v>
      </c>
      <c r="F487">
        <v>0</v>
      </c>
      <c r="G487">
        <v>1</v>
      </c>
      <c r="H487">
        <v>1</v>
      </c>
      <c r="I487">
        <v>0</v>
      </c>
      <c r="J487" s="3">
        <v>5.3999999999999999E-2</v>
      </c>
      <c r="K487" s="3">
        <v>0.25700000000000001</v>
      </c>
      <c r="L487">
        <v>0.13800000000000001</v>
      </c>
      <c r="M487">
        <v>0.307</v>
      </c>
      <c r="N487">
        <v>0.24299999999999999</v>
      </c>
      <c r="O487">
        <v>0.29299999999999998</v>
      </c>
      <c r="P487">
        <v>0.38100000000000001</v>
      </c>
      <c r="Q487">
        <v>0.29399999999999998</v>
      </c>
      <c r="R487">
        <v>91</v>
      </c>
      <c r="S487">
        <v>0</v>
      </c>
      <c r="T487">
        <v>-0.1</v>
      </c>
      <c r="U487">
        <v>0.1</v>
      </c>
      <c r="V487">
        <v>0</v>
      </c>
    </row>
    <row r="488" spans="1:22" x14ac:dyDescent="0.45">
      <c r="A488">
        <v>487</v>
      </c>
      <c r="B488" t="s">
        <v>696</v>
      </c>
      <c r="C488" t="s">
        <v>130</v>
      </c>
      <c r="D488">
        <v>2</v>
      </c>
      <c r="E488">
        <v>10</v>
      </c>
      <c r="F488">
        <v>0</v>
      </c>
      <c r="G488">
        <v>1</v>
      </c>
      <c r="H488">
        <v>1</v>
      </c>
      <c r="I488">
        <v>0</v>
      </c>
      <c r="J488" s="3">
        <v>8.8999999999999996E-2</v>
      </c>
      <c r="K488" s="3">
        <v>0.26900000000000002</v>
      </c>
      <c r="L488">
        <v>0.17100000000000001</v>
      </c>
      <c r="M488">
        <v>0.25</v>
      </c>
      <c r="N488">
        <v>0.20899999999999999</v>
      </c>
      <c r="O488">
        <v>0.29299999999999998</v>
      </c>
      <c r="P488">
        <v>0.38</v>
      </c>
      <c r="Q488">
        <v>0.29699999999999999</v>
      </c>
      <c r="R488">
        <v>89</v>
      </c>
      <c r="S488">
        <v>0</v>
      </c>
      <c r="T488">
        <v>-0.1</v>
      </c>
      <c r="U488">
        <v>0</v>
      </c>
      <c r="V488">
        <v>0</v>
      </c>
    </row>
    <row r="489" spans="1:22" x14ac:dyDescent="0.45">
      <c r="A489">
        <v>488</v>
      </c>
      <c r="B489" t="s">
        <v>697</v>
      </c>
      <c r="C489" t="s">
        <v>104</v>
      </c>
      <c r="D489">
        <v>3</v>
      </c>
      <c r="E489">
        <v>13</v>
      </c>
      <c r="F489">
        <v>0</v>
      </c>
      <c r="G489">
        <v>2</v>
      </c>
      <c r="H489">
        <v>2</v>
      </c>
      <c r="I489">
        <v>0</v>
      </c>
      <c r="J489" s="3">
        <v>0.06</v>
      </c>
      <c r="K489" s="3">
        <v>0.29799999999999999</v>
      </c>
      <c r="L489">
        <v>0.18</v>
      </c>
      <c r="M489">
        <v>0.30399999999999999</v>
      </c>
      <c r="N489">
        <v>0.23699999999999999</v>
      </c>
      <c r="O489">
        <v>0.28799999999999998</v>
      </c>
      <c r="P489">
        <v>0.41699999999999998</v>
      </c>
      <c r="Q489">
        <v>0.30499999999999999</v>
      </c>
      <c r="R489">
        <v>96</v>
      </c>
      <c r="S489">
        <v>0</v>
      </c>
      <c r="T489">
        <v>-0.1</v>
      </c>
      <c r="U489">
        <v>-0.2</v>
      </c>
      <c r="V489">
        <v>0</v>
      </c>
    </row>
    <row r="490" spans="1:22" x14ac:dyDescent="0.45">
      <c r="A490">
        <v>489</v>
      </c>
      <c r="B490" t="s">
        <v>698</v>
      </c>
      <c r="C490" t="s">
        <v>56</v>
      </c>
      <c r="D490">
        <v>1</v>
      </c>
      <c r="E490">
        <v>5</v>
      </c>
      <c r="F490">
        <v>0</v>
      </c>
      <c r="G490">
        <v>1</v>
      </c>
      <c r="H490">
        <v>0</v>
      </c>
      <c r="I490">
        <v>0</v>
      </c>
      <c r="J490" s="3">
        <v>0.11</v>
      </c>
      <c r="K490" s="3">
        <v>0.35</v>
      </c>
      <c r="L490">
        <v>0.14499999999999999</v>
      </c>
      <c r="M490">
        <v>0.32200000000000001</v>
      </c>
      <c r="N490">
        <v>0.21199999999999999</v>
      </c>
      <c r="O490">
        <v>0.30399999999999999</v>
      </c>
      <c r="P490">
        <v>0.35799999999999998</v>
      </c>
      <c r="Q490">
        <v>0.29399999999999998</v>
      </c>
      <c r="R490">
        <v>88</v>
      </c>
      <c r="S490">
        <v>0</v>
      </c>
      <c r="T490">
        <v>-0.1</v>
      </c>
      <c r="U490">
        <v>0.1</v>
      </c>
      <c r="V490">
        <v>0</v>
      </c>
    </row>
    <row r="491" spans="1:22" x14ac:dyDescent="0.45">
      <c r="A491">
        <v>490</v>
      </c>
      <c r="B491" t="s">
        <v>699</v>
      </c>
      <c r="C491" t="s">
        <v>82</v>
      </c>
      <c r="D491">
        <v>11</v>
      </c>
      <c r="E491">
        <v>49</v>
      </c>
      <c r="F491">
        <v>2</v>
      </c>
      <c r="G491">
        <v>6</v>
      </c>
      <c r="H491">
        <v>6</v>
      </c>
      <c r="I491">
        <v>0</v>
      </c>
      <c r="J491" s="3">
        <v>0.08</v>
      </c>
      <c r="K491" s="3">
        <v>0.28999999999999998</v>
      </c>
      <c r="L491">
        <v>0.16200000000000001</v>
      </c>
      <c r="M491">
        <v>0.27100000000000002</v>
      </c>
      <c r="N491">
        <v>0.214</v>
      </c>
      <c r="O491">
        <v>0.28199999999999997</v>
      </c>
      <c r="P491">
        <v>0.377</v>
      </c>
      <c r="Q491">
        <v>0.28899999999999998</v>
      </c>
      <c r="R491">
        <v>90</v>
      </c>
      <c r="S491">
        <v>-0.1</v>
      </c>
      <c r="T491">
        <v>-0.6</v>
      </c>
      <c r="U491">
        <v>-0.8</v>
      </c>
      <c r="V491">
        <v>0</v>
      </c>
    </row>
    <row r="492" spans="1:22" x14ac:dyDescent="0.45">
      <c r="A492">
        <v>491</v>
      </c>
      <c r="B492" t="s">
        <v>700</v>
      </c>
      <c r="C492" t="s">
        <v>10</v>
      </c>
      <c r="D492">
        <v>2</v>
      </c>
      <c r="E492">
        <v>8</v>
      </c>
      <c r="F492">
        <v>0</v>
      </c>
      <c r="G492">
        <v>1</v>
      </c>
      <c r="H492">
        <v>1</v>
      </c>
      <c r="I492">
        <v>0</v>
      </c>
      <c r="J492" s="3">
        <v>0.11899999999999999</v>
      </c>
      <c r="K492" s="3">
        <v>0.26</v>
      </c>
      <c r="L492">
        <v>0.13</v>
      </c>
      <c r="M492">
        <v>0.29199999999999998</v>
      </c>
      <c r="N492">
        <v>0.224</v>
      </c>
      <c r="O492">
        <v>0.32100000000000001</v>
      </c>
      <c r="P492">
        <v>0.35299999999999998</v>
      </c>
      <c r="Q492">
        <v>0.30099999999999999</v>
      </c>
      <c r="R492">
        <v>98</v>
      </c>
      <c r="S492">
        <v>0</v>
      </c>
      <c r="T492">
        <v>0</v>
      </c>
      <c r="U492">
        <v>-0.1</v>
      </c>
      <c r="V492">
        <v>0</v>
      </c>
    </row>
    <row r="493" spans="1:22" x14ac:dyDescent="0.45">
      <c r="A493">
        <v>492</v>
      </c>
      <c r="B493" t="s">
        <v>701</v>
      </c>
      <c r="C493" t="s">
        <v>107</v>
      </c>
      <c r="D493">
        <v>2</v>
      </c>
      <c r="E493">
        <v>8</v>
      </c>
      <c r="F493">
        <v>0</v>
      </c>
      <c r="G493">
        <v>1</v>
      </c>
      <c r="H493">
        <v>1</v>
      </c>
      <c r="I493">
        <v>0</v>
      </c>
      <c r="J493" s="3">
        <v>9.0999999999999998E-2</v>
      </c>
      <c r="K493" s="3">
        <v>0.33800000000000002</v>
      </c>
      <c r="L493">
        <v>0.13300000000000001</v>
      </c>
      <c r="M493">
        <v>0.29699999999999999</v>
      </c>
      <c r="N493">
        <v>0.20899999999999999</v>
      </c>
      <c r="O493">
        <v>0.28799999999999998</v>
      </c>
      <c r="P493">
        <v>0.34100000000000003</v>
      </c>
      <c r="Q493">
        <v>0.28100000000000003</v>
      </c>
      <c r="R493">
        <v>78</v>
      </c>
      <c r="S493">
        <v>0</v>
      </c>
      <c r="T493">
        <v>-0.2</v>
      </c>
      <c r="U493">
        <v>0.1</v>
      </c>
      <c r="V493">
        <v>0</v>
      </c>
    </row>
    <row r="494" spans="1:22" x14ac:dyDescent="0.45">
      <c r="A494">
        <v>493</v>
      </c>
      <c r="B494" t="s">
        <v>702</v>
      </c>
      <c r="C494" t="s">
        <v>31</v>
      </c>
      <c r="D494">
        <v>1</v>
      </c>
      <c r="E494">
        <v>5</v>
      </c>
      <c r="F494">
        <v>0</v>
      </c>
      <c r="G494">
        <v>1</v>
      </c>
      <c r="H494">
        <v>1</v>
      </c>
      <c r="I494">
        <v>0</v>
      </c>
      <c r="J494" s="3">
        <v>8.2000000000000003E-2</v>
      </c>
      <c r="K494" s="3">
        <v>0.252</v>
      </c>
      <c r="L494">
        <v>0.183</v>
      </c>
      <c r="M494">
        <v>0.29799999999999999</v>
      </c>
      <c r="N494">
        <v>0.245</v>
      </c>
      <c r="O494">
        <v>0.317</v>
      </c>
      <c r="P494">
        <v>0.42799999999999999</v>
      </c>
      <c r="Q494">
        <v>0.32300000000000001</v>
      </c>
      <c r="R494">
        <v>110</v>
      </c>
      <c r="S494">
        <v>0</v>
      </c>
      <c r="T494">
        <v>0</v>
      </c>
      <c r="U494">
        <v>-0.1</v>
      </c>
      <c r="V494">
        <v>0</v>
      </c>
    </row>
    <row r="495" spans="1:22" x14ac:dyDescent="0.45">
      <c r="A495">
        <v>494</v>
      </c>
      <c r="B495" t="s">
        <v>703</v>
      </c>
      <c r="C495" t="s">
        <v>42</v>
      </c>
      <c r="D495">
        <v>45</v>
      </c>
      <c r="E495">
        <v>195</v>
      </c>
      <c r="F495">
        <v>6</v>
      </c>
      <c r="G495">
        <v>22</v>
      </c>
      <c r="H495">
        <v>23</v>
      </c>
      <c r="I495">
        <v>0</v>
      </c>
      <c r="J495" s="3">
        <v>6.3E-2</v>
      </c>
      <c r="K495" s="3">
        <v>0.24199999999999999</v>
      </c>
      <c r="L495">
        <v>0.157</v>
      </c>
      <c r="M495">
        <v>0.27400000000000002</v>
      </c>
      <c r="N495">
        <v>0.22800000000000001</v>
      </c>
      <c r="O495">
        <v>0.28499999999999998</v>
      </c>
      <c r="P495">
        <v>0.38600000000000001</v>
      </c>
      <c r="Q495">
        <v>0.29299999999999998</v>
      </c>
      <c r="R495">
        <v>87</v>
      </c>
      <c r="S495">
        <v>-0.5</v>
      </c>
      <c r="T495">
        <v>-3.5</v>
      </c>
      <c r="U495">
        <v>-2.7</v>
      </c>
      <c r="V495">
        <v>0</v>
      </c>
    </row>
    <row r="496" spans="1:22" x14ac:dyDescent="0.45">
      <c r="A496">
        <v>495</v>
      </c>
      <c r="B496" t="s">
        <v>704</v>
      </c>
      <c r="C496" t="s">
        <v>36</v>
      </c>
      <c r="D496">
        <v>1</v>
      </c>
      <c r="E496">
        <v>5</v>
      </c>
      <c r="F496">
        <v>0</v>
      </c>
      <c r="G496">
        <v>1</v>
      </c>
      <c r="H496">
        <v>1</v>
      </c>
      <c r="I496">
        <v>0</v>
      </c>
      <c r="J496" s="3">
        <v>7.8E-2</v>
      </c>
      <c r="K496" s="3">
        <v>0.27700000000000002</v>
      </c>
      <c r="L496">
        <v>0.15</v>
      </c>
      <c r="M496">
        <v>0.307</v>
      </c>
      <c r="N496">
        <v>0.23599999999999999</v>
      </c>
      <c r="O496">
        <v>0.32900000000000001</v>
      </c>
      <c r="P496">
        <v>0.38700000000000001</v>
      </c>
      <c r="Q496">
        <v>0.318</v>
      </c>
      <c r="R496">
        <v>100</v>
      </c>
      <c r="S496">
        <v>0</v>
      </c>
      <c r="T496">
        <v>0</v>
      </c>
      <c r="U496">
        <v>-0.1</v>
      </c>
      <c r="V496">
        <v>0</v>
      </c>
    </row>
    <row r="497" spans="1:22" x14ac:dyDescent="0.45">
      <c r="A497">
        <v>496</v>
      </c>
      <c r="B497" t="s">
        <v>705</v>
      </c>
      <c r="C497" t="s">
        <v>207</v>
      </c>
      <c r="D497">
        <v>2</v>
      </c>
      <c r="E497">
        <v>7</v>
      </c>
      <c r="F497">
        <v>0</v>
      </c>
      <c r="G497">
        <v>1</v>
      </c>
      <c r="H497">
        <v>1</v>
      </c>
      <c r="I497">
        <v>0</v>
      </c>
      <c r="J497" s="3">
        <v>6.3E-2</v>
      </c>
      <c r="K497" s="3">
        <v>0.23200000000000001</v>
      </c>
      <c r="L497">
        <v>0.14299999999999999</v>
      </c>
      <c r="M497">
        <v>0.26900000000000002</v>
      </c>
      <c r="N497">
        <v>0.22900000000000001</v>
      </c>
      <c r="O497">
        <v>0.28599999999999998</v>
      </c>
      <c r="P497">
        <v>0.372</v>
      </c>
      <c r="Q497">
        <v>0.28899999999999998</v>
      </c>
      <c r="R497">
        <v>85</v>
      </c>
      <c r="S497">
        <v>0</v>
      </c>
      <c r="T497">
        <v>-0.1</v>
      </c>
      <c r="U497">
        <v>0</v>
      </c>
      <c r="V497">
        <v>0</v>
      </c>
    </row>
    <row r="498" spans="1:22" x14ac:dyDescent="0.45">
      <c r="A498">
        <v>497</v>
      </c>
      <c r="B498" t="s">
        <v>706</v>
      </c>
      <c r="C498" t="s">
        <v>7</v>
      </c>
      <c r="D498">
        <v>2</v>
      </c>
      <c r="E498">
        <v>8</v>
      </c>
      <c r="F498">
        <v>0</v>
      </c>
      <c r="G498">
        <v>1</v>
      </c>
      <c r="H498">
        <v>1</v>
      </c>
      <c r="I498">
        <v>0</v>
      </c>
      <c r="J498" s="3">
        <v>6.5000000000000002E-2</v>
      </c>
      <c r="K498" s="3">
        <v>0.25700000000000001</v>
      </c>
      <c r="L498">
        <v>0.13400000000000001</v>
      </c>
      <c r="M498">
        <v>0.32800000000000001</v>
      </c>
      <c r="N498">
        <v>0.25600000000000001</v>
      </c>
      <c r="O498">
        <v>0.317</v>
      </c>
      <c r="P498">
        <v>0.39100000000000001</v>
      </c>
      <c r="Q498">
        <v>0.311</v>
      </c>
      <c r="R498">
        <v>100</v>
      </c>
      <c r="S498">
        <v>0</v>
      </c>
      <c r="T498">
        <v>0</v>
      </c>
      <c r="U498">
        <v>-0.1</v>
      </c>
      <c r="V498">
        <v>0</v>
      </c>
    </row>
    <row r="499" spans="1:22" x14ac:dyDescent="0.45">
      <c r="A499">
        <v>498</v>
      </c>
      <c r="B499" t="s">
        <v>707</v>
      </c>
      <c r="C499" t="s">
        <v>104</v>
      </c>
      <c r="D499">
        <v>1</v>
      </c>
      <c r="E499">
        <v>5</v>
      </c>
      <c r="F499">
        <v>0</v>
      </c>
      <c r="G499">
        <v>1</v>
      </c>
      <c r="H499">
        <v>1</v>
      </c>
      <c r="I499">
        <v>0</v>
      </c>
      <c r="J499" s="3">
        <v>0.06</v>
      </c>
      <c r="K499" s="3">
        <v>0.27500000000000002</v>
      </c>
      <c r="L499">
        <v>0.126</v>
      </c>
      <c r="M499">
        <v>0.28399999999999997</v>
      </c>
      <c r="N499">
        <v>0.219</v>
      </c>
      <c r="O499">
        <v>0.28699999999999998</v>
      </c>
      <c r="P499">
        <v>0.34399999999999997</v>
      </c>
      <c r="Q499">
        <v>0.28100000000000003</v>
      </c>
      <c r="R499">
        <v>80</v>
      </c>
      <c r="S499">
        <v>0</v>
      </c>
      <c r="T499">
        <v>-0.2</v>
      </c>
      <c r="U499">
        <v>0.1</v>
      </c>
      <c r="V499">
        <v>0</v>
      </c>
    </row>
    <row r="500" spans="1:22" x14ac:dyDescent="0.45">
      <c r="A500">
        <v>499</v>
      </c>
      <c r="B500" t="s">
        <v>102</v>
      </c>
      <c r="C500" t="s">
        <v>98</v>
      </c>
      <c r="D500">
        <v>1</v>
      </c>
      <c r="E500">
        <v>5</v>
      </c>
      <c r="F500">
        <v>0</v>
      </c>
      <c r="G500">
        <v>1</v>
      </c>
      <c r="H500">
        <v>1</v>
      </c>
      <c r="I500">
        <v>0</v>
      </c>
      <c r="J500" s="3">
        <v>8.5000000000000006E-2</v>
      </c>
      <c r="K500" s="3">
        <v>0.32600000000000001</v>
      </c>
      <c r="L500">
        <v>0.14699999999999999</v>
      </c>
      <c r="M500">
        <v>0.28699999999999998</v>
      </c>
      <c r="N500">
        <v>0.20399999999999999</v>
      </c>
      <c r="O500">
        <v>0.27800000000000002</v>
      </c>
      <c r="P500">
        <v>0.35099999999999998</v>
      </c>
      <c r="Q500">
        <v>0.27800000000000002</v>
      </c>
      <c r="R500">
        <v>82</v>
      </c>
      <c r="S500">
        <v>0</v>
      </c>
      <c r="T500">
        <v>-0.1</v>
      </c>
      <c r="U500">
        <v>0</v>
      </c>
      <c r="V500">
        <v>0</v>
      </c>
    </row>
    <row r="501" spans="1:22" x14ac:dyDescent="0.45">
      <c r="A501">
        <v>500</v>
      </c>
      <c r="B501" t="s">
        <v>708</v>
      </c>
      <c r="C501" t="s">
        <v>18</v>
      </c>
      <c r="D501">
        <v>1</v>
      </c>
      <c r="E501">
        <v>5</v>
      </c>
      <c r="F501">
        <v>0</v>
      </c>
      <c r="G501">
        <v>1</v>
      </c>
      <c r="H501">
        <v>1</v>
      </c>
      <c r="I501">
        <v>0</v>
      </c>
      <c r="J501" s="3">
        <v>0.10100000000000001</v>
      </c>
      <c r="K501" s="3">
        <v>0.19500000000000001</v>
      </c>
      <c r="L501">
        <v>0.14799999999999999</v>
      </c>
      <c r="M501">
        <v>0.29299999999999998</v>
      </c>
      <c r="N501">
        <v>0.252</v>
      </c>
      <c r="O501">
        <v>0.32800000000000001</v>
      </c>
      <c r="P501">
        <v>0.4</v>
      </c>
      <c r="Q501">
        <v>0.32</v>
      </c>
      <c r="R501">
        <v>106</v>
      </c>
      <c r="S501">
        <v>0</v>
      </c>
      <c r="T501">
        <v>0</v>
      </c>
      <c r="U501">
        <v>-0.1</v>
      </c>
      <c r="V501">
        <v>0</v>
      </c>
    </row>
    <row r="502" spans="1:22" x14ac:dyDescent="0.45">
      <c r="A502">
        <v>501</v>
      </c>
      <c r="B502" t="s">
        <v>709</v>
      </c>
      <c r="C502" t="s">
        <v>104</v>
      </c>
      <c r="D502">
        <v>2</v>
      </c>
      <c r="E502">
        <v>10</v>
      </c>
      <c r="F502">
        <v>0</v>
      </c>
      <c r="G502">
        <v>1</v>
      </c>
      <c r="H502">
        <v>1</v>
      </c>
      <c r="I502">
        <v>0</v>
      </c>
      <c r="J502" s="3">
        <v>6.2E-2</v>
      </c>
      <c r="K502" s="3">
        <v>0.21199999999999999</v>
      </c>
      <c r="L502">
        <v>0.13300000000000001</v>
      </c>
      <c r="M502">
        <v>0.30399999999999999</v>
      </c>
      <c r="N502">
        <v>0.25600000000000001</v>
      </c>
      <c r="O502">
        <v>0.307</v>
      </c>
      <c r="P502">
        <v>0.39</v>
      </c>
      <c r="Q502">
        <v>0.30399999999999999</v>
      </c>
      <c r="R502">
        <v>95</v>
      </c>
      <c r="S502">
        <v>0</v>
      </c>
      <c r="T502">
        <v>-0.1</v>
      </c>
      <c r="U502">
        <v>-0.2</v>
      </c>
      <c r="V502">
        <v>0</v>
      </c>
    </row>
    <row r="503" spans="1:22" x14ac:dyDescent="0.45">
      <c r="A503">
        <v>502</v>
      </c>
      <c r="B503" t="s">
        <v>710</v>
      </c>
      <c r="C503" t="s">
        <v>104</v>
      </c>
      <c r="D503">
        <v>1</v>
      </c>
      <c r="E503">
        <v>3</v>
      </c>
      <c r="F503">
        <v>0</v>
      </c>
      <c r="G503">
        <v>0</v>
      </c>
      <c r="H503">
        <v>0</v>
      </c>
      <c r="I503">
        <v>0</v>
      </c>
      <c r="J503" s="3">
        <v>0.111</v>
      </c>
      <c r="K503" s="3">
        <v>0.184</v>
      </c>
      <c r="L503">
        <v>0.13700000000000001</v>
      </c>
      <c r="M503">
        <v>0.27600000000000002</v>
      </c>
      <c r="N503">
        <v>0.23799999999999999</v>
      </c>
      <c r="O503">
        <v>0.33500000000000002</v>
      </c>
      <c r="P503">
        <v>0.376</v>
      </c>
      <c r="Q503">
        <v>0.317</v>
      </c>
      <c r="R503">
        <v>104</v>
      </c>
      <c r="S503">
        <v>0</v>
      </c>
      <c r="T503">
        <v>0</v>
      </c>
      <c r="U503">
        <v>0</v>
      </c>
      <c r="V503">
        <v>0</v>
      </c>
    </row>
    <row r="504" spans="1:22" x14ac:dyDescent="0.45">
      <c r="A504">
        <v>503</v>
      </c>
      <c r="B504" t="s">
        <v>711</v>
      </c>
      <c r="C504" t="s">
        <v>130</v>
      </c>
      <c r="D504">
        <v>1</v>
      </c>
      <c r="E504">
        <v>5</v>
      </c>
      <c r="F504">
        <v>0</v>
      </c>
      <c r="G504">
        <v>1</v>
      </c>
      <c r="H504">
        <v>1</v>
      </c>
      <c r="I504">
        <v>0</v>
      </c>
      <c r="J504" s="3">
        <v>7.5999999999999998E-2</v>
      </c>
      <c r="K504" s="3">
        <v>0.253</v>
      </c>
      <c r="L504">
        <v>9.5000000000000001E-2</v>
      </c>
      <c r="M504">
        <v>0.29299999999999998</v>
      </c>
      <c r="N504">
        <v>0.22500000000000001</v>
      </c>
      <c r="O504">
        <v>0.29099999999999998</v>
      </c>
      <c r="P504">
        <v>0.31900000000000001</v>
      </c>
      <c r="Q504">
        <v>0.27300000000000002</v>
      </c>
      <c r="R504">
        <v>72</v>
      </c>
      <c r="S504">
        <v>0</v>
      </c>
      <c r="T504">
        <v>-0.2</v>
      </c>
      <c r="U504">
        <v>0.1</v>
      </c>
      <c r="V504">
        <v>0</v>
      </c>
    </row>
    <row r="505" spans="1:22" x14ac:dyDescent="0.45">
      <c r="A505">
        <v>504</v>
      </c>
      <c r="B505" t="s">
        <v>712</v>
      </c>
      <c r="C505" t="s">
        <v>18</v>
      </c>
      <c r="D505">
        <v>1</v>
      </c>
      <c r="E505">
        <v>3</v>
      </c>
      <c r="F505">
        <v>0</v>
      </c>
      <c r="G505">
        <v>0</v>
      </c>
      <c r="H505">
        <v>0</v>
      </c>
      <c r="I505">
        <v>0</v>
      </c>
      <c r="J505" s="3">
        <v>8.7999999999999995E-2</v>
      </c>
      <c r="K505" s="3">
        <v>0.19600000000000001</v>
      </c>
      <c r="L505">
        <v>0.11700000000000001</v>
      </c>
      <c r="M505">
        <v>0.29399999999999998</v>
      </c>
      <c r="N505">
        <v>0.24299999999999999</v>
      </c>
      <c r="O505">
        <v>0.316</v>
      </c>
      <c r="P505">
        <v>0.36</v>
      </c>
      <c r="Q505">
        <v>0.3</v>
      </c>
      <c r="R505">
        <v>93</v>
      </c>
      <c r="S505">
        <v>0</v>
      </c>
      <c r="T505">
        <v>0</v>
      </c>
      <c r="U505">
        <v>0</v>
      </c>
      <c r="V505">
        <v>0</v>
      </c>
    </row>
    <row r="506" spans="1:22" x14ac:dyDescent="0.45">
      <c r="A506">
        <v>505</v>
      </c>
      <c r="B506" t="s">
        <v>713</v>
      </c>
      <c r="C506" t="s">
        <v>28</v>
      </c>
      <c r="D506">
        <v>1</v>
      </c>
      <c r="E506">
        <v>2</v>
      </c>
      <c r="F506">
        <v>0</v>
      </c>
      <c r="G506">
        <v>0</v>
      </c>
      <c r="H506">
        <v>0</v>
      </c>
      <c r="I506">
        <v>0</v>
      </c>
      <c r="J506" s="3">
        <v>0.09</v>
      </c>
      <c r="K506" s="3">
        <v>0.19700000000000001</v>
      </c>
      <c r="L506">
        <v>8.2000000000000003E-2</v>
      </c>
      <c r="M506">
        <v>0.317</v>
      </c>
      <c r="N506">
        <v>0.251</v>
      </c>
      <c r="O506">
        <v>0.33100000000000002</v>
      </c>
      <c r="P506">
        <v>0.33300000000000002</v>
      </c>
      <c r="Q506">
        <v>0.29899999999999999</v>
      </c>
      <c r="R506">
        <v>87</v>
      </c>
      <c r="S506">
        <v>0</v>
      </c>
      <c r="T506">
        <v>0</v>
      </c>
      <c r="U506">
        <v>0.1</v>
      </c>
      <c r="V506">
        <v>0</v>
      </c>
    </row>
    <row r="507" spans="1:22" x14ac:dyDescent="0.45">
      <c r="A507">
        <v>506</v>
      </c>
      <c r="B507" t="s">
        <v>714</v>
      </c>
      <c r="C507" t="s">
        <v>7</v>
      </c>
      <c r="D507">
        <v>1</v>
      </c>
      <c r="E507">
        <v>5</v>
      </c>
      <c r="F507">
        <v>0</v>
      </c>
      <c r="G507">
        <v>0</v>
      </c>
      <c r="H507">
        <v>0</v>
      </c>
      <c r="I507">
        <v>0</v>
      </c>
      <c r="J507" s="3">
        <v>9.4E-2</v>
      </c>
      <c r="K507" s="3">
        <v>0.19400000000000001</v>
      </c>
      <c r="L507">
        <v>8.4000000000000005E-2</v>
      </c>
      <c r="M507">
        <v>0.29799999999999999</v>
      </c>
      <c r="N507">
        <v>0.24399999999999999</v>
      </c>
      <c r="O507">
        <v>0.314</v>
      </c>
      <c r="P507">
        <v>0.32800000000000001</v>
      </c>
      <c r="Q507">
        <v>0.28799999999999998</v>
      </c>
      <c r="R507">
        <v>84</v>
      </c>
      <c r="S507">
        <v>0</v>
      </c>
      <c r="T507">
        <v>-0.1</v>
      </c>
      <c r="U507">
        <v>0</v>
      </c>
      <c r="V507">
        <v>0</v>
      </c>
    </row>
    <row r="508" spans="1:22" x14ac:dyDescent="0.45">
      <c r="A508">
        <v>507</v>
      </c>
      <c r="B508" t="s">
        <v>715</v>
      </c>
      <c r="C508" t="s">
        <v>207</v>
      </c>
      <c r="D508">
        <v>4</v>
      </c>
      <c r="E508">
        <v>17</v>
      </c>
      <c r="F508">
        <v>0</v>
      </c>
      <c r="G508">
        <v>2</v>
      </c>
      <c r="H508">
        <v>2</v>
      </c>
      <c r="I508">
        <v>1</v>
      </c>
      <c r="J508" s="3">
        <v>4.8000000000000001E-2</v>
      </c>
      <c r="K508" s="3">
        <v>0.222</v>
      </c>
      <c r="L508">
        <v>0.13100000000000001</v>
      </c>
      <c r="M508">
        <v>0.25</v>
      </c>
      <c r="N508">
        <v>0.21299999999999999</v>
      </c>
      <c r="O508">
        <v>0.25600000000000001</v>
      </c>
      <c r="P508">
        <v>0.34399999999999997</v>
      </c>
      <c r="Q508">
        <v>0.26200000000000001</v>
      </c>
      <c r="R508">
        <v>66</v>
      </c>
      <c r="S508">
        <v>0.1</v>
      </c>
      <c r="T508">
        <v>-0.6</v>
      </c>
      <c r="U508">
        <v>0.1</v>
      </c>
      <c r="V508">
        <v>0</v>
      </c>
    </row>
    <row r="509" spans="1:22" x14ac:dyDescent="0.45">
      <c r="A509">
        <v>508</v>
      </c>
      <c r="B509" t="s">
        <v>716</v>
      </c>
      <c r="C509" t="s">
        <v>7</v>
      </c>
      <c r="D509">
        <v>1</v>
      </c>
      <c r="E509">
        <v>5</v>
      </c>
      <c r="F509">
        <v>0</v>
      </c>
      <c r="G509">
        <v>1</v>
      </c>
      <c r="H509">
        <v>1</v>
      </c>
      <c r="I509">
        <v>0</v>
      </c>
      <c r="J509" s="3">
        <v>6.2E-2</v>
      </c>
      <c r="K509" s="3">
        <v>0.32900000000000001</v>
      </c>
      <c r="L509">
        <v>0.16800000000000001</v>
      </c>
      <c r="M509">
        <v>0.28299999999999997</v>
      </c>
      <c r="N509">
        <v>0.21099999999999999</v>
      </c>
      <c r="O509">
        <v>0.26900000000000002</v>
      </c>
      <c r="P509">
        <v>0.379</v>
      </c>
      <c r="Q509">
        <v>0.28299999999999997</v>
      </c>
      <c r="R509">
        <v>80</v>
      </c>
      <c r="S509">
        <v>0</v>
      </c>
      <c r="T509">
        <v>-0.1</v>
      </c>
      <c r="U509">
        <v>0.1</v>
      </c>
      <c r="V509">
        <v>0</v>
      </c>
    </row>
    <row r="510" spans="1:22" x14ac:dyDescent="0.45">
      <c r="A510">
        <v>509</v>
      </c>
      <c r="B510" t="s">
        <v>717</v>
      </c>
      <c r="C510" t="s">
        <v>82</v>
      </c>
      <c r="D510">
        <v>1</v>
      </c>
      <c r="E510">
        <v>2</v>
      </c>
      <c r="F510">
        <v>0</v>
      </c>
      <c r="G510">
        <v>0</v>
      </c>
      <c r="H510">
        <v>0</v>
      </c>
      <c r="I510">
        <v>0</v>
      </c>
      <c r="J510" s="3">
        <v>9.4E-2</v>
      </c>
      <c r="K510" s="3">
        <v>0.254</v>
      </c>
      <c r="L510">
        <v>0.155</v>
      </c>
      <c r="M510">
        <v>0.28100000000000003</v>
      </c>
      <c r="N510">
        <v>0.22600000000000001</v>
      </c>
      <c r="O510">
        <v>0.32</v>
      </c>
      <c r="P510">
        <v>0.38100000000000001</v>
      </c>
      <c r="Q510">
        <v>0.311</v>
      </c>
      <c r="R510">
        <v>105</v>
      </c>
      <c r="S510">
        <v>0</v>
      </c>
      <c r="T510">
        <v>0</v>
      </c>
      <c r="U510">
        <v>0</v>
      </c>
      <c r="V510">
        <v>0</v>
      </c>
    </row>
    <row r="511" spans="1:22" x14ac:dyDescent="0.45">
      <c r="A511">
        <v>510</v>
      </c>
      <c r="B511" t="s">
        <v>718</v>
      </c>
      <c r="C511" t="s">
        <v>155</v>
      </c>
      <c r="D511">
        <v>1</v>
      </c>
      <c r="E511">
        <v>2</v>
      </c>
      <c r="F511">
        <v>0</v>
      </c>
      <c r="G511">
        <v>0</v>
      </c>
      <c r="H511">
        <v>0</v>
      </c>
      <c r="I511">
        <v>0</v>
      </c>
      <c r="J511" s="3">
        <v>9.6000000000000002E-2</v>
      </c>
      <c r="K511" s="3">
        <v>0.16700000000000001</v>
      </c>
      <c r="L511">
        <v>0.106</v>
      </c>
      <c r="M511">
        <v>0.30199999999999999</v>
      </c>
      <c r="N511">
        <v>0.26</v>
      </c>
      <c r="O511">
        <v>0.34</v>
      </c>
      <c r="P511">
        <v>0.36599999999999999</v>
      </c>
      <c r="Q511">
        <v>0.314</v>
      </c>
      <c r="R511">
        <v>99</v>
      </c>
      <c r="S511">
        <v>0</v>
      </c>
      <c r="T511">
        <v>0</v>
      </c>
      <c r="U511">
        <v>0</v>
      </c>
      <c r="V511">
        <v>0</v>
      </c>
    </row>
    <row r="512" spans="1:22" x14ac:dyDescent="0.45">
      <c r="A512">
        <v>511</v>
      </c>
      <c r="B512" t="s">
        <v>719</v>
      </c>
      <c r="C512" t="s">
        <v>309</v>
      </c>
      <c r="D512">
        <v>2</v>
      </c>
      <c r="E512">
        <v>8</v>
      </c>
      <c r="F512">
        <v>0</v>
      </c>
      <c r="G512">
        <v>1</v>
      </c>
      <c r="H512">
        <v>1</v>
      </c>
      <c r="I512">
        <v>0</v>
      </c>
      <c r="J512" s="3">
        <v>6.6000000000000003E-2</v>
      </c>
      <c r="K512" s="3">
        <v>0.372</v>
      </c>
      <c r="L512">
        <v>0.14199999999999999</v>
      </c>
      <c r="M512">
        <v>0.34899999999999998</v>
      </c>
      <c r="N512">
        <v>0.22500000000000001</v>
      </c>
      <c r="O512">
        <v>0.28899999999999998</v>
      </c>
      <c r="P512">
        <v>0.36699999999999999</v>
      </c>
      <c r="Q512">
        <v>0.28899999999999998</v>
      </c>
      <c r="R512">
        <v>70</v>
      </c>
      <c r="S512">
        <v>0</v>
      </c>
      <c r="T512">
        <v>-0.2</v>
      </c>
      <c r="U512">
        <v>0.1</v>
      </c>
      <c r="V512">
        <v>0</v>
      </c>
    </row>
    <row r="513" spans="1:22" x14ac:dyDescent="0.45">
      <c r="A513">
        <v>512</v>
      </c>
      <c r="B513" t="s">
        <v>720</v>
      </c>
      <c r="C513" t="s">
        <v>76</v>
      </c>
      <c r="D513">
        <v>2</v>
      </c>
      <c r="E513">
        <v>10</v>
      </c>
      <c r="F513">
        <v>0</v>
      </c>
      <c r="G513">
        <v>1</v>
      </c>
      <c r="H513">
        <v>1</v>
      </c>
      <c r="I513">
        <v>0</v>
      </c>
      <c r="J513" s="3">
        <v>6.4000000000000001E-2</v>
      </c>
      <c r="K513" s="3">
        <v>0.20799999999999999</v>
      </c>
      <c r="L513">
        <v>9.6000000000000002E-2</v>
      </c>
      <c r="M513">
        <v>0.29499999999999998</v>
      </c>
      <c r="N513">
        <v>0.23899999999999999</v>
      </c>
      <c r="O513">
        <v>0.29499999999999998</v>
      </c>
      <c r="P513">
        <v>0.33500000000000002</v>
      </c>
      <c r="Q513">
        <v>0.28000000000000003</v>
      </c>
      <c r="R513">
        <v>78</v>
      </c>
      <c r="S513">
        <v>0</v>
      </c>
      <c r="T513">
        <v>-0.3</v>
      </c>
      <c r="U513">
        <v>0</v>
      </c>
      <c r="V513">
        <v>0</v>
      </c>
    </row>
    <row r="514" spans="1:22" x14ac:dyDescent="0.45">
      <c r="A514">
        <v>513</v>
      </c>
      <c r="B514" t="s">
        <v>721</v>
      </c>
      <c r="C514" t="s">
        <v>42</v>
      </c>
      <c r="D514">
        <v>1</v>
      </c>
      <c r="E514">
        <v>3</v>
      </c>
      <c r="F514">
        <v>0</v>
      </c>
      <c r="G514">
        <v>0</v>
      </c>
      <c r="H514">
        <v>0</v>
      </c>
      <c r="I514">
        <v>0</v>
      </c>
      <c r="J514" s="3">
        <v>0.09</v>
      </c>
      <c r="K514" s="3">
        <v>0.11</v>
      </c>
      <c r="L514">
        <v>0.08</v>
      </c>
      <c r="M514">
        <v>0.29499999999999998</v>
      </c>
      <c r="N514">
        <v>0.26900000000000002</v>
      </c>
      <c r="O514">
        <v>0.34799999999999998</v>
      </c>
      <c r="P514">
        <v>0.34899999999999998</v>
      </c>
      <c r="Q514">
        <v>0.313</v>
      </c>
      <c r="R514">
        <v>100</v>
      </c>
      <c r="S514">
        <v>0</v>
      </c>
      <c r="T514">
        <v>0</v>
      </c>
      <c r="U514">
        <v>0</v>
      </c>
      <c r="V514">
        <v>0</v>
      </c>
    </row>
    <row r="515" spans="1:22" x14ac:dyDescent="0.45">
      <c r="A515">
        <v>514</v>
      </c>
      <c r="B515" t="s">
        <v>722</v>
      </c>
      <c r="C515" t="s">
        <v>56</v>
      </c>
      <c r="D515">
        <v>1</v>
      </c>
      <c r="E515">
        <v>5</v>
      </c>
      <c r="F515">
        <v>0</v>
      </c>
      <c r="G515">
        <v>1</v>
      </c>
      <c r="H515">
        <v>1</v>
      </c>
      <c r="I515">
        <v>0</v>
      </c>
      <c r="J515" s="3">
        <v>8.3000000000000004E-2</v>
      </c>
      <c r="K515" s="3">
        <v>0.28899999999999998</v>
      </c>
      <c r="L515">
        <v>0.16</v>
      </c>
      <c r="M515">
        <v>0.28399999999999997</v>
      </c>
      <c r="N515">
        <v>0.221</v>
      </c>
      <c r="O515">
        <v>0.29299999999999998</v>
      </c>
      <c r="P515">
        <v>0.38100000000000001</v>
      </c>
      <c r="Q515">
        <v>0.29599999999999999</v>
      </c>
      <c r="R515">
        <v>90</v>
      </c>
      <c r="S515">
        <v>0</v>
      </c>
      <c r="T515">
        <v>-0.1</v>
      </c>
      <c r="U515">
        <v>0</v>
      </c>
      <c r="V515">
        <v>0</v>
      </c>
    </row>
    <row r="516" spans="1:22" x14ac:dyDescent="0.45">
      <c r="A516">
        <v>515</v>
      </c>
      <c r="B516" t="s">
        <v>723</v>
      </c>
      <c r="C516" t="s">
        <v>89</v>
      </c>
      <c r="D516">
        <v>1</v>
      </c>
      <c r="E516">
        <v>5</v>
      </c>
      <c r="F516">
        <v>0</v>
      </c>
      <c r="G516">
        <v>1</v>
      </c>
      <c r="H516">
        <v>1</v>
      </c>
      <c r="I516">
        <v>0</v>
      </c>
      <c r="J516" s="3">
        <v>0.106</v>
      </c>
      <c r="K516" s="3">
        <v>0.30399999999999999</v>
      </c>
      <c r="L516">
        <v>0.16600000000000001</v>
      </c>
      <c r="M516">
        <v>0.30599999999999999</v>
      </c>
      <c r="N516">
        <v>0.223</v>
      </c>
      <c r="O516">
        <v>0.313</v>
      </c>
      <c r="P516">
        <v>0.38900000000000001</v>
      </c>
      <c r="Q516">
        <v>0.309</v>
      </c>
      <c r="R516">
        <v>104</v>
      </c>
      <c r="S516">
        <v>0</v>
      </c>
      <c r="T516">
        <v>0</v>
      </c>
      <c r="U516">
        <v>-0.1</v>
      </c>
      <c r="V516">
        <v>0</v>
      </c>
    </row>
    <row r="517" spans="1:22" x14ac:dyDescent="0.45">
      <c r="A517">
        <v>516</v>
      </c>
      <c r="B517" t="s">
        <v>724</v>
      </c>
      <c r="D517">
        <v>2</v>
      </c>
      <c r="E517">
        <v>8</v>
      </c>
      <c r="F517">
        <v>0</v>
      </c>
      <c r="G517">
        <v>1</v>
      </c>
      <c r="H517">
        <v>1</v>
      </c>
      <c r="I517">
        <v>0</v>
      </c>
      <c r="J517" s="3">
        <v>7.0000000000000007E-2</v>
      </c>
      <c r="K517" s="3">
        <v>0.216</v>
      </c>
      <c r="L517">
        <v>0.10199999999999999</v>
      </c>
      <c r="M517">
        <v>0.29499999999999998</v>
      </c>
      <c r="N517">
        <v>0.23899999999999999</v>
      </c>
      <c r="O517">
        <v>0.29299999999999998</v>
      </c>
      <c r="P517">
        <v>0.34100000000000003</v>
      </c>
      <c r="Q517">
        <v>0.28000000000000003</v>
      </c>
      <c r="R517">
        <v>80</v>
      </c>
      <c r="S517">
        <v>0</v>
      </c>
      <c r="T517">
        <v>-0.2</v>
      </c>
      <c r="U517">
        <v>0</v>
      </c>
      <c r="V517">
        <v>0</v>
      </c>
    </row>
    <row r="518" spans="1:22" x14ac:dyDescent="0.45">
      <c r="A518">
        <v>517</v>
      </c>
      <c r="B518" t="s">
        <v>40</v>
      </c>
      <c r="C518" t="s">
        <v>39</v>
      </c>
      <c r="D518">
        <v>5</v>
      </c>
      <c r="E518">
        <v>22</v>
      </c>
      <c r="F518">
        <v>0</v>
      </c>
      <c r="G518">
        <v>3</v>
      </c>
      <c r="H518">
        <v>2</v>
      </c>
      <c r="I518">
        <v>0</v>
      </c>
      <c r="J518" s="3">
        <v>8.2000000000000003E-2</v>
      </c>
      <c r="K518" s="3">
        <v>0.23499999999999999</v>
      </c>
      <c r="L518">
        <v>9.7000000000000003E-2</v>
      </c>
      <c r="M518">
        <v>0.30499999999999999</v>
      </c>
      <c r="N518">
        <v>0.23599999999999999</v>
      </c>
      <c r="O518">
        <v>0.30299999999999999</v>
      </c>
      <c r="P518">
        <v>0.33300000000000002</v>
      </c>
      <c r="Q518">
        <v>0.28399999999999997</v>
      </c>
      <c r="R518">
        <v>82</v>
      </c>
      <c r="S518">
        <v>-0.1</v>
      </c>
      <c r="T518">
        <v>-0.5</v>
      </c>
      <c r="U518">
        <v>-0.1</v>
      </c>
      <c r="V518">
        <v>0</v>
      </c>
    </row>
    <row r="519" spans="1:22" x14ac:dyDescent="0.45">
      <c r="A519">
        <v>518</v>
      </c>
      <c r="B519" t="s">
        <v>725</v>
      </c>
      <c r="C519" t="s">
        <v>98</v>
      </c>
      <c r="D519">
        <v>1</v>
      </c>
      <c r="E519">
        <v>3</v>
      </c>
      <c r="F519">
        <v>0</v>
      </c>
      <c r="G519">
        <v>0</v>
      </c>
      <c r="H519">
        <v>0</v>
      </c>
      <c r="I519">
        <v>0</v>
      </c>
      <c r="J519" s="3">
        <v>6.8000000000000005E-2</v>
      </c>
      <c r="K519" s="3">
        <v>0.16900000000000001</v>
      </c>
      <c r="L519">
        <v>0.11700000000000001</v>
      </c>
      <c r="M519">
        <v>0.309</v>
      </c>
      <c r="N519">
        <v>0.26500000000000001</v>
      </c>
      <c r="O519">
        <v>0.32100000000000001</v>
      </c>
      <c r="P519">
        <v>0.38200000000000001</v>
      </c>
      <c r="Q519">
        <v>0.308</v>
      </c>
      <c r="R519">
        <v>101</v>
      </c>
      <c r="S519">
        <v>0</v>
      </c>
      <c r="T519">
        <v>0</v>
      </c>
      <c r="U519">
        <v>0</v>
      </c>
      <c r="V519">
        <v>0</v>
      </c>
    </row>
    <row r="520" spans="1:22" x14ac:dyDescent="0.45">
      <c r="A520">
        <v>519</v>
      </c>
      <c r="B520" t="s">
        <v>726</v>
      </c>
      <c r="C520" t="s">
        <v>170</v>
      </c>
      <c r="D520">
        <v>1</v>
      </c>
      <c r="E520">
        <v>3</v>
      </c>
      <c r="F520">
        <v>0</v>
      </c>
      <c r="G520">
        <v>0</v>
      </c>
      <c r="H520">
        <v>0</v>
      </c>
      <c r="I520">
        <v>0</v>
      </c>
      <c r="J520" s="3">
        <v>8.5999999999999993E-2</v>
      </c>
      <c r="K520" s="3">
        <v>0.17299999999999999</v>
      </c>
      <c r="L520">
        <v>6.5000000000000002E-2</v>
      </c>
      <c r="M520">
        <v>0.30199999999999999</v>
      </c>
      <c r="N520">
        <v>0.249</v>
      </c>
      <c r="O520">
        <v>0.315</v>
      </c>
      <c r="P520">
        <v>0.314</v>
      </c>
      <c r="Q520">
        <v>0.28299999999999997</v>
      </c>
      <c r="R520">
        <v>84</v>
      </c>
      <c r="S520">
        <v>0</v>
      </c>
      <c r="T520">
        <v>0</v>
      </c>
      <c r="U520">
        <v>0</v>
      </c>
      <c r="V520">
        <v>0</v>
      </c>
    </row>
    <row r="521" spans="1:22" x14ac:dyDescent="0.45">
      <c r="A521">
        <v>520</v>
      </c>
      <c r="B521" t="s">
        <v>727</v>
      </c>
      <c r="C521" t="s">
        <v>191</v>
      </c>
      <c r="D521">
        <v>1</v>
      </c>
      <c r="E521">
        <v>3</v>
      </c>
      <c r="F521">
        <v>0</v>
      </c>
      <c r="G521">
        <v>0</v>
      </c>
      <c r="H521">
        <v>0</v>
      </c>
      <c r="I521">
        <v>0</v>
      </c>
      <c r="J521" s="3">
        <v>0.112</v>
      </c>
      <c r="K521" s="3">
        <v>0.26200000000000001</v>
      </c>
      <c r="L521">
        <v>0.14699999999999999</v>
      </c>
      <c r="M521">
        <v>0.29899999999999999</v>
      </c>
      <c r="N521">
        <v>0.22600000000000001</v>
      </c>
      <c r="O521">
        <v>0.32400000000000001</v>
      </c>
      <c r="P521">
        <v>0.373</v>
      </c>
      <c r="Q521">
        <v>0.31</v>
      </c>
      <c r="R521">
        <v>101</v>
      </c>
      <c r="S521">
        <v>0</v>
      </c>
      <c r="T521">
        <v>0</v>
      </c>
      <c r="U521">
        <v>0</v>
      </c>
      <c r="V521">
        <v>0</v>
      </c>
    </row>
    <row r="522" spans="1:22" x14ac:dyDescent="0.45">
      <c r="A522">
        <v>521</v>
      </c>
      <c r="B522" t="s">
        <v>728</v>
      </c>
      <c r="C522" t="s">
        <v>39</v>
      </c>
      <c r="D522">
        <v>1</v>
      </c>
      <c r="E522">
        <v>2</v>
      </c>
      <c r="F522">
        <v>0</v>
      </c>
      <c r="G522">
        <v>0</v>
      </c>
      <c r="H522">
        <v>0</v>
      </c>
      <c r="I522">
        <v>0</v>
      </c>
      <c r="J522" s="3">
        <v>6.2E-2</v>
      </c>
      <c r="K522" s="3">
        <v>0.25</v>
      </c>
      <c r="L522">
        <v>0.13800000000000001</v>
      </c>
      <c r="M522">
        <v>0.30299999999999999</v>
      </c>
      <c r="N522">
        <v>0.23899999999999999</v>
      </c>
      <c r="O522">
        <v>0.30299999999999999</v>
      </c>
      <c r="P522">
        <v>0.377</v>
      </c>
      <c r="Q522">
        <v>0.3</v>
      </c>
      <c r="R522">
        <v>93</v>
      </c>
      <c r="S522">
        <v>0</v>
      </c>
      <c r="T522">
        <v>0</v>
      </c>
      <c r="U522">
        <v>0</v>
      </c>
      <c r="V522">
        <v>0</v>
      </c>
    </row>
    <row r="523" spans="1:22" x14ac:dyDescent="0.45">
      <c r="A523">
        <v>522</v>
      </c>
      <c r="B523" t="s">
        <v>729</v>
      </c>
      <c r="C523" t="s">
        <v>7</v>
      </c>
      <c r="D523">
        <v>2</v>
      </c>
      <c r="E523">
        <v>10</v>
      </c>
      <c r="F523">
        <v>0</v>
      </c>
      <c r="G523">
        <v>1</v>
      </c>
      <c r="H523">
        <v>1</v>
      </c>
      <c r="I523">
        <v>0</v>
      </c>
      <c r="J523" s="3">
        <v>0.05</v>
      </c>
      <c r="K523" s="3">
        <v>0.183</v>
      </c>
      <c r="L523">
        <v>5.8000000000000003E-2</v>
      </c>
      <c r="M523">
        <v>0.27800000000000002</v>
      </c>
      <c r="N523">
        <v>0.23</v>
      </c>
      <c r="O523">
        <v>0.27600000000000002</v>
      </c>
      <c r="P523">
        <v>0.28799999999999998</v>
      </c>
      <c r="Q523">
        <v>0.252</v>
      </c>
      <c r="R523">
        <v>60</v>
      </c>
      <c r="S523">
        <v>0</v>
      </c>
      <c r="T523">
        <v>-0.5</v>
      </c>
      <c r="U523">
        <v>0.2</v>
      </c>
      <c r="V523">
        <v>0</v>
      </c>
    </row>
    <row r="524" spans="1:22" x14ac:dyDescent="0.45">
      <c r="A524">
        <v>523</v>
      </c>
      <c r="B524" t="s">
        <v>730</v>
      </c>
      <c r="C524" t="s">
        <v>28</v>
      </c>
      <c r="D524">
        <v>2</v>
      </c>
      <c r="E524">
        <v>8</v>
      </c>
      <c r="F524">
        <v>0</v>
      </c>
      <c r="G524">
        <v>1</v>
      </c>
      <c r="H524">
        <v>1</v>
      </c>
      <c r="I524">
        <v>0</v>
      </c>
      <c r="J524" s="3">
        <v>8.5999999999999993E-2</v>
      </c>
      <c r="K524" s="3">
        <v>0.376</v>
      </c>
      <c r="L524">
        <v>0.184</v>
      </c>
      <c r="M524">
        <v>0.31</v>
      </c>
      <c r="N524">
        <v>0.21299999999999999</v>
      </c>
      <c r="O524">
        <v>0.29399999999999998</v>
      </c>
      <c r="P524">
        <v>0.39700000000000002</v>
      </c>
      <c r="Q524">
        <v>0.30299999999999999</v>
      </c>
      <c r="R524">
        <v>89</v>
      </c>
      <c r="S524">
        <v>0</v>
      </c>
      <c r="T524">
        <v>-0.1</v>
      </c>
      <c r="U524">
        <v>-0.1</v>
      </c>
      <c r="V524">
        <v>0</v>
      </c>
    </row>
    <row r="525" spans="1:22" x14ac:dyDescent="0.45">
      <c r="A525">
        <v>524</v>
      </c>
      <c r="B525" t="s">
        <v>731</v>
      </c>
      <c r="C525" t="s">
        <v>10</v>
      </c>
      <c r="D525">
        <v>1</v>
      </c>
      <c r="E525">
        <v>3</v>
      </c>
      <c r="F525">
        <v>0</v>
      </c>
      <c r="G525">
        <v>0</v>
      </c>
      <c r="H525">
        <v>0</v>
      </c>
      <c r="I525">
        <v>0</v>
      </c>
      <c r="J525" s="3">
        <v>7.5999999999999998E-2</v>
      </c>
      <c r="K525" s="3">
        <v>0.19</v>
      </c>
      <c r="L525">
        <v>0.12</v>
      </c>
      <c r="M525">
        <v>0.30099999999999999</v>
      </c>
      <c r="N525">
        <v>0.254</v>
      </c>
      <c r="O525">
        <v>0.314</v>
      </c>
      <c r="P525">
        <v>0.374</v>
      </c>
      <c r="Q525">
        <v>0.30199999999999999</v>
      </c>
      <c r="R525">
        <v>99</v>
      </c>
      <c r="S525">
        <v>0</v>
      </c>
      <c r="T525">
        <v>0</v>
      </c>
      <c r="U525">
        <v>0</v>
      </c>
      <c r="V525">
        <v>0</v>
      </c>
    </row>
    <row r="526" spans="1:22" x14ac:dyDescent="0.45">
      <c r="A526">
        <v>525</v>
      </c>
      <c r="B526" t="s">
        <v>732</v>
      </c>
      <c r="C526" t="s">
        <v>16</v>
      </c>
      <c r="D526">
        <v>1</v>
      </c>
      <c r="E526">
        <v>2</v>
      </c>
      <c r="F526">
        <v>0</v>
      </c>
      <c r="G526">
        <v>0</v>
      </c>
      <c r="H526">
        <v>0</v>
      </c>
      <c r="I526">
        <v>0</v>
      </c>
      <c r="J526" s="3">
        <v>0.1</v>
      </c>
      <c r="K526" s="3">
        <v>0.21</v>
      </c>
      <c r="L526">
        <v>9.0999999999999998E-2</v>
      </c>
      <c r="M526">
        <v>0.34</v>
      </c>
      <c r="N526">
        <v>0.26800000000000002</v>
      </c>
      <c r="O526">
        <v>0.34599999999999997</v>
      </c>
      <c r="P526">
        <v>0.35899999999999999</v>
      </c>
      <c r="Q526">
        <v>0.316</v>
      </c>
      <c r="R526">
        <v>107</v>
      </c>
      <c r="S526">
        <v>0</v>
      </c>
      <c r="T526">
        <v>0</v>
      </c>
      <c r="U526">
        <v>0</v>
      </c>
      <c r="V526">
        <v>0</v>
      </c>
    </row>
    <row r="527" spans="1:22" x14ac:dyDescent="0.45">
      <c r="A527">
        <v>526</v>
      </c>
      <c r="B527" t="s">
        <v>733</v>
      </c>
      <c r="C527" t="s">
        <v>191</v>
      </c>
      <c r="D527">
        <v>1</v>
      </c>
      <c r="E527">
        <v>5</v>
      </c>
      <c r="F527">
        <v>0</v>
      </c>
      <c r="G527">
        <v>1</v>
      </c>
      <c r="H527">
        <v>0</v>
      </c>
      <c r="I527">
        <v>0</v>
      </c>
      <c r="J527" s="3">
        <v>0.09</v>
      </c>
      <c r="K527" s="3">
        <v>0.26400000000000001</v>
      </c>
      <c r="L527">
        <v>0.11</v>
      </c>
      <c r="M527">
        <v>0.27100000000000002</v>
      </c>
      <c r="N527">
        <v>0.20899999999999999</v>
      </c>
      <c r="O527">
        <v>0.28899999999999998</v>
      </c>
      <c r="P527">
        <v>0.31900000000000001</v>
      </c>
      <c r="Q527">
        <v>0.27400000000000002</v>
      </c>
      <c r="R527">
        <v>76</v>
      </c>
      <c r="S527">
        <v>0</v>
      </c>
      <c r="T527">
        <v>-0.2</v>
      </c>
      <c r="U527">
        <v>0.1</v>
      </c>
      <c r="V527">
        <v>0</v>
      </c>
    </row>
    <row r="528" spans="1:22" x14ac:dyDescent="0.45">
      <c r="A528">
        <v>527</v>
      </c>
      <c r="B528" t="s">
        <v>734</v>
      </c>
      <c r="C528" t="s">
        <v>309</v>
      </c>
      <c r="D528">
        <v>9</v>
      </c>
      <c r="E528">
        <v>40</v>
      </c>
      <c r="F528">
        <v>1</v>
      </c>
      <c r="G528">
        <v>4</v>
      </c>
      <c r="H528">
        <v>5</v>
      </c>
      <c r="I528">
        <v>1</v>
      </c>
      <c r="J528" s="3">
        <v>8.3000000000000004E-2</v>
      </c>
      <c r="K528" s="3">
        <v>0.27900000000000003</v>
      </c>
      <c r="L528">
        <v>0.15</v>
      </c>
      <c r="M528">
        <v>0.311</v>
      </c>
      <c r="N528">
        <v>0.23799999999999999</v>
      </c>
      <c r="O528">
        <v>0.3</v>
      </c>
      <c r="P528">
        <v>0.38900000000000001</v>
      </c>
      <c r="Q528">
        <v>0.30099999999999999</v>
      </c>
      <c r="R528">
        <v>79</v>
      </c>
      <c r="S528">
        <v>0</v>
      </c>
      <c r="T528">
        <v>-1</v>
      </c>
      <c r="U528">
        <v>-0.3</v>
      </c>
      <c r="V528">
        <v>0</v>
      </c>
    </row>
    <row r="529" spans="1:22" x14ac:dyDescent="0.45">
      <c r="A529">
        <v>528</v>
      </c>
      <c r="B529" t="s">
        <v>735</v>
      </c>
      <c r="C529" t="s">
        <v>207</v>
      </c>
      <c r="D529">
        <v>29</v>
      </c>
      <c r="E529">
        <v>126</v>
      </c>
      <c r="F529">
        <v>4</v>
      </c>
      <c r="G529">
        <v>11</v>
      </c>
      <c r="H529">
        <v>14</v>
      </c>
      <c r="I529">
        <v>0</v>
      </c>
      <c r="J529" s="3">
        <v>8.7999999999999995E-2</v>
      </c>
      <c r="K529" s="3">
        <v>0.20399999999999999</v>
      </c>
      <c r="L529">
        <v>0.154</v>
      </c>
      <c r="M529">
        <v>0.27200000000000002</v>
      </c>
      <c r="N529">
        <v>0.23599999999999999</v>
      </c>
      <c r="O529">
        <v>0.307</v>
      </c>
      <c r="P529">
        <v>0.39100000000000001</v>
      </c>
      <c r="Q529">
        <v>0.30499999999999999</v>
      </c>
      <c r="R529">
        <v>96</v>
      </c>
      <c r="S529">
        <v>-0.3</v>
      </c>
      <c r="T529">
        <v>-0.8</v>
      </c>
      <c r="U529">
        <v>-3.2</v>
      </c>
      <c r="V529">
        <v>0</v>
      </c>
    </row>
    <row r="530" spans="1:22" x14ac:dyDescent="0.45">
      <c r="A530">
        <v>529</v>
      </c>
      <c r="B530" t="s">
        <v>736</v>
      </c>
      <c r="C530" t="s">
        <v>170</v>
      </c>
      <c r="D530">
        <v>2</v>
      </c>
      <c r="E530">
        <v>10</v>
      </c>
      <c r="F530">
        <v>0</v>
      </c>
      <c r="G530">
        <v>1</v>
      </c>
      <c r="H530">
        <v>1</v>
      </c>
      <c r="I530">
        <v>0</v>
      </c>
      <c r="J530" s="3">
        <v>5.8000000000000003E-2</v>
      </c>
      <c r="K530" s="3">
        <v>0.30199999999999999</v>
      </c>
      <c r="L530">
        <v>0.112</v>
      </c>
      <c r="M530">
        <v>0.316</v>
      </c>
      <c r="N530">
        <v>0.22600000000000001</v>
      </c>
      <c r="O530">
        <v>0.27700000000000002</v>
      </c>
      <c r="P530">
        <v>0.33800000000000002</v>
      </c>
      <c r="Q530">
        <v>0.27100000000000002</v>
      </c>
      <c r="R530">
        <v>76</v>
      </c>
      <c r="S530">
        <v>0</v>
      </c>
      <c r="T530">
        <v>-0.3</v>
      </c>
      <c r="U530">
        <v>0</v>
      </c>
      <c r="V530">
        <v>0</v>
      </c>
    </row>
    <row r="531" spans="1:22" x14ac:dyDescent="0.45">
      <c r="A531">
        <v>530</v>
      </c>
      <c r="B531" t="s">
        <v>737</v>
      </c>
      <c r="C531" t="s">
        <v>82</v>
      </c>
      <c r="D531">
        <v>1</v>
      </c>
      <c r="E531">
        <v>5</v>
      </c>
      <c r="F531">
        <v>0</v>
      </c>
      <c r="G531">
        <v>0</v>
      </c>
      <c r="H531">
        <v>0</v>
      </c>
      <c r="I531">
        <v>0</v>
      </c>
      <c r="J531" s="3">
        <v>7.0999999999999994E-2</v>
      </c>
      <c r="K531" s="3">
        <v>0.38500000000000001</v>
      </c>
      <c r="L531">
        <v>0.13600000000000001</v>
      </c>
      <c r="M531">
        <v>0.28000000000000003</v>
      </c>
      <c r="N531">
        <v>0.185</v>
      </c>
      <c r="O531">
        <v>0.25</v>
      </c>
      <c r="P531">
        <v>0.32100000000000001</v>
      </c>
      <c r="Q531">
        <v>0.253</v>
      </c>
      <c r="R531">
        <v>66</v>
      </c>
      <c r="S531">
        <v>0</v>
      </c>
      <c r="T531">
        <v>-0.2</v>
      </c>
      <c r="U531">
        <v>0.1</v>
      </c>
      <c r="V531">
        <v>0</v>
      </c>
    </row>
    <row r="532" spans="1:22" x14ac:dyDescent="0.45">
      <c r="A532">
        <v>531</v>
      </c>
      <c r="B532" t="s">
        <v>738</v>
      </c>
      <c r="C532" t="s">
        <v>309</v>
      </c>
      <c r="D532">
        <v>10</v>
      </c>
      <c r="E532">
        <v>43</v>
      </c>
      <c r="F532">
        <v>1</v>
      </c>
      <c r="G532">
        <v>5</v>
      </c>
      <c r="H532">
        <v>5</v>
      </c>
      <c r="I532">
        <v>1</v>
      </c>
      <c r="J532" s="3">
        <v>5.6000000000000001E-2</v>
      </c>
      <c r="K532" s="3">
        <v>0.27300000000000002</v>
      </c>
      <c r="L532">
        <v>0.11799999999999999</v>
      </c>
      <c r="M532">
        <v>0.311</v>
      </c>
      <c r="N532">
        <v>0.23499999999999999</v>
      </c>
      <c r="O532">
        <v>0.28199999999999997</v>
      </c>
      <c r="P532">
        <v>0.35299999999999998</v>
      </c>
      <c r="Q532">
        <v>0.27800000000000002</v>
      </c>
      <c r="R532">
        <v>62</v>
      </c>
      <c r="S532">
        <v>-0.1</v>
      </c>
      <c r="T532">
        <v>-2</v>
      </c>
      <c r="U532">
        <v>0.6</v>
      </c>
      <c r="V532">
        <v>0</v>
      </c>
    </row>
    <row r="533" spans="1:22" x14ac:dyDescent="0.45">
      <c r="A533">
        <v>532</v>
      </c>
      <c r="B533" t="s">
        <v>739</v>
      </c>
      <c r="C533" t="s">
        <v>170</v>
      </c>
      <c r="D533">
        <v>2</v>
      </c>
      <c r="E533">
        <v>8</v>
      </c>
      <c r="F533">
        <v>0</v>
      </c>
      <c r="G533">
        <v>1</v>
      </c>
      <c r="H533">
        <v>1</v>
      </c>
      <c r="I533">
        <v>0</v>
      </c>
      <c r="J533" s="3">
        <v>7.3999999999999996E-2</v>
      </c>
      <c r="K533" s="3">
        <v>0.32400000000000001</v>
      </c>
      <c r="L533">
        <v>0.153</v>
      </c>
      <c r="M533">
        <v>0.313</v>
      </c>
      <c r="N533">
        <v>0.22600000000000001</v>
      </c>
      <c r="O533">
        <v>0.28899999999999998</v>
      </c>
      <c r="P533">
        <v>0.379</v>
      </c>
      <c r="Q533">
        <v>0.29199999999999998</v>
      </c>
      <c r="R533">
        <v>90</v>
      </c>
      <c r="S533">
        <v>0</v>
      </c>
      <c r="T533">
        <v>-0.1</v>
      </c>
      <c r="U533">
        <v>-0.1</v>
      </c>
      <c r="V533">
        <v>0</v>
      </c>
    </row>
    <row r="534" spans="1:22" x14ac:dyDescent="0.45">
      <c r="A534">
        <v>533</v>
      </c>
      <c r="B534" t="s">
        <v>740</v>
      </c>
      <c r="C534" t="s">
        <v>56</v>
      </c>
      <c r="D534">
        <v>1</v>
      </c>
      <c r="E534">
        <v>3</v>
      </c>
      <c r="F534">
        <v>0</v>
      </c>
      <c r="G534">
        <v>0</v>
      </c>
      <c r="H534">
        <v>0</v>
      </c>
      <c r="I534">
        <v>0</v>
      </c>
      <c r="J534" s="3">
        <v>9.1999999999999998E-2</v>
      </c>
      <c r="K534" s="3">
        <v>0.36199999999999999</v>
      </c>
      <c r="L534">
        <v>0.17799999999999999</v>
      </c>
      <c r="M534">
        <v>0.317</v>
      </c>
      <c r="N534">
        <v>0.214</v>
      </c>
      <c r="O534">
        <v>0.30299999999999999</v>
      </c>
      <c r="P534">
        <v>0.39200000000000002</v>
      </c>
      <c r="Q534">
        <v>0.30499999999999999</v>
      </c>
      <c r="R534">
        <v>96</v>
      </c>
      <c r="S534">
        <v>0</v>
      </c>
      <c r="T534">
        <v>0</v>
      </c>
      <c r="U534">
        <v>0</v>
      </c>
      <c r="V534">
        <v>0</v>
      </c>
    </row>
    <row r="535" spans="1:22" x14ac:dyDescent="0.45">
      <c r="A535">
        <v>534</v>
      </c>
      <c r="B535" t="s">
        <v>741</v>
      </c>
      <c r="C535" t="s">
        <v>155</v>
      </c>
      <c r="D535">
        <v>1</v>
      </c>
      <c r="E535">
        <v>5</v>
      </c>
      <c r="F535">
        <v>0</v>
      </c>
      <c r="G535">
        <v>1</v>
      </c>
      <c r="H535">
        <v>1</v>
      </c>
      <c r="I535">
        <v>0</v>
      </c>
      <c r="J535" s="3">
        <v>0.10199999999999999</v>
      </c>
      <c r="K535" s="3">
        <v>0.34399999999999997</v>
      </c>
      <c r="L535">
        <v>0.17599999999999999</v>
      </c>
      <c r="M535">
        <v>0.33200000000000002</v>
      </c>
      <c r="N535">
        <v>0.22800000000000001</v>
      </c>
      <c r="O535">
        <v>0.317</v>
      </c>
      <c r="P535">
        <v>0.40400000000000003</v>
      </c>
      <c r="Q535">
        <v>0.316</v>
      </c>
      <c r="R535">
        <v>100</v>
      </c>
      <c r="S535">
        <v>0</v>
      </c>
      <c r="T535">
        <v>0</v>
      </c>
      <c r="U535">
        <v>-0.1</v>
      </c>
      <c r="V535">
        <v>0</v>
      </c>
    </row>
    <row r="536" spans="1:22" x14ac:dyDescent="0.45">
      <c r="A536">
        <v>535</v>
      </c>
      <c r="B536" t="s">
        <v>742</v>
      </c>
      <c r="C536" t="s">
        <v>107</v>
      </c>
      <c r="D536">
        <v>1</v>
      </c>
      <c r="E536">
        <v>2</v>
      </c>
      <c r="F536">
        <v>0</v>
      </c>
      <c r="G536">
        <v>0</v>
      </c>
      <c r="H536">
        <v>0</v>
      </c>
      <c r="I536">
        <v>0</v>
      </c>
      <c r="J536" s="3">
        <v>6.9000000000000006E-2</v>
      </c>
      <c r="K536" s="3">
        <v>0.26600000000000001</v>
      </c>
      <c r="L536">
        <v>0.13900000000000001</v>
      </c>
      <c r="M536">
        <v>0.28599999999999998</v>
      </c>
      <c r="N536">
        <v>0.22600000000000001</v>
      </c>
      <c r="O536">
        <v>0.27800000000000002</v>
      </c>
      <c r="P536">
        <v>0.36499999999999999</v>
      </c>
      <c r="Q536">
        <v>0.28100000000000003</v>
      </c>
      <c r="R536">
        <v>79</v>
      </c>
      <c r="S536">
        <v>0</v>
      </c>
      <c r="T536">
        <v>-0.1</v>
      </c>
      <c r="U536">
        <v>0</v>
      </c>
      <c r="V536">
        <v>0</v>
      </c>
    </row>
    <row r="537" spans="1:22" x14ac:dyDescent="0.45">
      <c r="A537">
        <v>536</v>
      </c>
      <c r="B537" t="s">
        <v>743</v>
      </c>
      <c r="C537" t="s">
        <v>14</v>
      </c>
      <c r="D537">
        <v>2</v>
      </c>
      <c r="E537">
        <v>10</v>
      </c>
      <c r="F537">
        <v>0</v>
      </c>
      <c r="G537">
        <v>1</v>
      </c>
      <c r="H537">
        <v>1</v>
      </c>
      <c r="I537">
        <v>0</v>
      </c>
      <c r="J537" s="3">
        <v>4.9000000000000002E-2</v>
      </c>
      <c r="K537" s="3">
        <v>0.249</v>
      </c>
      <c r="L537">
        <v>9.4E-2</v>
      </c>
      <c r="M537">
        <v>0.30499999999999999</v>
      </c>
      <c r="N537">
        <v>0.23499999999999999</v>
      </c>
      <c r="O537">
        <v>0.27600000000000002</v>
      </c>
      <c r="P537">
        <v>0.32900000000000001</v>
      </c>
      <c r="Q537">
        <v>0.26700000000000002</v>
      </c>
      <c r="R537">
        <v>75</v>
      </c>
      <c r="S537">
        <v>0</v>
      </c>
      <c r="T537">
        <v>-0.3</v>
      </c>
      <c r="U537">
        <v>0</v>
      </c>
      <c r="V537">
        <v>0</v>
      </c>
    </row>
    <row r="538" spans="1:22" x14ac:dyDescent="0.45">
      <c r="A538">
        <v>537</v>
      </c>
      <c r="B538" t="s">
        <v>111</v>
      </c>
      <c r="C538" t="s">
        <v>107</v>
      </c>
      <c r="D538">
        <v>1</v>
      </c>
      <c r="E538">
        <v>3</v>
      </c>
      <c r="F538">
        <v>0</v>
      </c>
      <c r="G538">
        <v>0</v>
      </c>
      <c r="H538">
        <v>0</v>
      </c>
      <c r="I538">
        <v>0</v>
      </c>
      <c r="J538" s="3">
        <v>0.127</v>
      </c>
      <c r="K538" s="3">
        <v>0.30199999999999999</v>
      </c>
      <c r="L538">
        <v>0.121</v>
      </c>
      <c r="M538">
        <v>0.26500000000000001</v>
      </c>
      <c r="N538">
        <v>0.191</v>
      </c>
      <c r="O538">
        <v>0.3</v>
      </c>
      <c r="P538">
        <v>0.312</v>
      </c>
      <c r="Q538">
        <v>0.27800000000000002</v>
      </c>
      <c r="R538">
        <v>76</v>
      </c>
      <c r="S538">
        <v>0</v>
      </c>
      <c r="T538">
        <v>-0.1</v>
      </c>
      <c r="U538">
        <v>0</v>
      </c>
      <c r="V538">
        <v>0</v>
      </c>
    </row>
    <row r="539" spans="1:22" x14ac:dyDescent="0.45">
      <c r="A539">
        <v>538</v>
      </c>
      <c r="B539" t="s">
        <v>744</v>
      </c>
      <c r="C539" t="s">
        <v>36</v>
      </c>
      <c r="D539">
        <v>1</v>
      </c>
      <c r="E539">
        <v>3</v>
      </c>
      <c r="F539">
        <v>0</v>
      </c>
      <c r="G539">
        <v>0</v>
      </c>
      <c r="H539">
        <v>0</v>
      </c>
      <c r="I539">
        <v>0</v>
      </c>
      <c r="J539" s="3">
        <v>0.104</v>
      </c>
      <c r="K539" s="3">
        <v>0.191</v>
      </c>
      <c r="L539">
        <v>7.1999999999999995E-2</v>
      </c>
      <c r="M539">
        <v>0.30399999999999999</v>
      </c>
      <c r="N539">
        <v>0.24199999999999999</v>
      </c>
      <c r="O539">
        <v>0.35199999999999998</v>
      </c>
      <c r="P539">
        <v>0.314</v>
      </c>
      <c r="Q539">
        <v>0.307</v>
      </c>
      <c r="R539">
        <v>92</v>
      </c>
      <c r="S539">
        <v>0</v>
      </c>
      <c r="T539">
        <v>0</v>
      </c>
      <c r="U539">
        <v>0</v>
      </c>
      <c r="V539">
        <v>0</v>
      </c>
    </row>
    <row r="540" spans="1:22" x14ac:dyDescent="0.45">
      <c r="A540">
        <v>539</v>
      </c>
      <c r="B540" t="s">
        <v>745</v>
      </c>
      <c r="C540" t="s">
        <v>107</v>
      </c>
      <c r="D540">
        <v>1</v>
      </c>
      <c r="E540">
        <v>3</v>
      </c>
      <c r="F540">
        <v>0</v>
      </c>
      <c r="G540">
        <v>0</v>
      </c>
      <c r="H540">
        <v>0</v>
      </c>
      <c r="I540">
        <v>0</v>
      </c>
      <c r="J540" s="3">
        <v>7.0000000000000007E-2</v>
      </c>
      <c r="K540" s="3">
        <v>0.128</v>
      </c>
      <c r="L540">
        <v>0.125</v>
      </c>
      <c r="M540">
        <v>0.30199999999999999</v>
      </c>
      <c r="N540">
        <v>0.27700000000000002</v>
      </c>
      <c r="O540">
        <v>0.32900000000000001</v>
      </c>
      <c r="P540">
        <v>0.40300000000000002</v>
      </c>
      <c r="Q540">
        <v>0.318</v>
      </c>
      <c r="R540">
        <v>103</v>
      </c>
      <c r="S540">
        <v>0</v>
      </c>
      <c r="T540">
        <v>0</v>
      </c>
      <c r="U540">
        <v>0</v>
      </c>
      <c r="V540">
        <v>0</v>
      </c>
    </row>
    <row r="541" spans="1:22" x14ac:dyDescent="0.45">
      <c r="A541">
        <v>540</v>
      </c>
      <c r="B541" t="s">
        <v>746</v>
      </c>
      <c r="C541" t="s">
        <v>31</v>
      </c>
      <c r="D541">
        <v>1</v>
      </c>
      <c r="E541">
        <v>2</v>
      </c>
      <c r="F541">
        <v>0</v>
      </c>
      <c r="G541">
        <v>0</v>
      </c>
      <c r="H541">
        <v>0</v>
      </c>
      <c r="I541">
        <v>0</v>
      </c>
      <c r="J541" s="3">
        <v>6.3E-2</v>
      </c>
      <c r="K541" s="3">
        <v>0.26100000000000001</v>
      </c>
      <c r="L541">
        <v>0.111</v>
      </c>
      <c r="M541">
        <v>0.3</v>
      </c>
      <c r="N541">
        <v>0.23200000000000001</v>
      </c>
      <c r="O541">
        <v>0.29099999999999998</v>
      </c>
      <c r="P541">
        <v>0.34300000000000003</v>
      </c>
      <c r="Q541">
        <v>0.28100000000000003</v>
      </c>
      <c r="R541">
        <v>81</v>
      </c>
      <c r="S541">
        <v>0</v>
      </c>
      <c r="T541">
        <v>-0.1</v>
      </c>
      <c r="U541">
        <v>0</v>
      </c>
      <c r="V541">
        <v>0</v>
      </c>
    </row>
    <row r="542" spans="1:22" x14ac:dyDescent="0.45">
      <c r="A542">
        <v>541</v>
      </c>
      <c r="B542" t="s">
        <v>747</v>
      </c>
      <c r="C542" t="s">
        <v>269</v>
      </c>
      <c r="D542">
        <v>1</v>
      </c>
      <c r="E542">
        <v>5</v>
      </c>
      <c r="F542">
        <v>0</v>
      </c>
      <c r="G542">
        <v>1</v>
      </c>
      <c r="H542">
        <v>0</v>
      </c>
      <c r="I542">
        <v>0</v>
      </c>
      <c r="J542" s="3">
        <v>0.08</v>
      </c>
      <c r="K542" s="3">
        <v>0.122</v>
      </c>
      <c r="L542">
        <v>9.6000000000000002E-2</v>
      </c>
      <c r="M542">
        <v>0.251</v>
      </c>
      <c r="N542">
        <v>0.23</v>
      </c>
      <c r="O542">
        <v>0.309</v>
      </c>
      <c r="P542">
        <v>0.32500000000000001</v>
      </c>
      <c r="Q542">
        <v>0.28599999999999998</v>
      </c>
      <c r="R542">
        <v>85</v>
      </c>
      <c r="S542">
        <v>0</v>
      </c>
      <c r="T542">
        <v>-0.1</v>
      </c>
      <c r="U542">
        <v>0</v>
      </c>
      <c r="V542">
        <v>0</v>
      </c>
    </row>
    <row r="543" spans="1:22" x14ac:dyDescent="0.45">
      <c r="A543">
        <v>542</v>
      </c>
      <c r="B543" t="s">
        <v>748</v>
      </c>
      <c r="C543" t="s">
        <v>59</v>
      </c>
      <c r="D543">
        <v>1</v>
      </c>
      <c r="E543">
        <v>3</v>
      </c>
      <c r="F543">
        <v>0</v>
      </c>
      <c r="G543">
        <v>0</v>
      </c>
      <c r="H543">
        <v>0</v>
      </c>
      <c r="I543">
        <v>0</v>
      </c>
      <c r="J543" s="3">
        <v>7.8E-2</v>
      </c>
      <c r="K543" s="3">
        <v>0.23799999999999999</v>
      </c>
      <c r="L543">
        <v>0.16300000000000001</v>
      </c>
      <c r="M543">
        <v>0.28599999999999998</v>
      </c>
      <c r="N543">
        <v>0.23699999999999999</v>
      </c>
      <c r="O543">
        <v>0.30599999999999999</v>
      </c>
      <c r="P543">
        <v>0.4</v>
      </c>
      <c r="Q543">
        <v>0.308</v>
      </c>
      <c r="R543">
        <v>100</v>
      </c>
      <c r="S543">
        <v>0</v>
      </c>
      <c r="T543">
        <v>0</v>
      </c>
      <c r="U543">
        <v>0</v>
      </c>
      <c r="V543">
        <v>0</v>
      </c>
    </row>
    <row r="544" spans="1:22" x14ac:dyDescent="0.45">
      <c r="A544">
        <v>543</v>
      </c>
      <c r="B544" t="s">
        <v>749</v>
      </c>
      <c r="C544" t="s">
        <v>104</v>
      </c>
      <c r="D544">
        <v>2</v>
      </c>
      <c r="E544">
        <v>8</v>
      </c>
      <c r="F544">
        <v>0</v>
      </c>
      <c r="G544">
        <v>1</v>
      </c>
      <c r="H544">
        <v>1</v>
      </c>
      <c r="I544">
        <v>0</v>
      </c>
      <c r="J544" s="3">
        <v>4.3999999999999997E-2</v>
      </c>
      <c r="K544" s="3">
        <v>0.28499999999999998</v>
      </c>
      <c r="L544">
        <v>0.125</v>
      </c>
      <c r="M544">
        <v>0.308</v>
      </c>
      <c r="N544">
        <v>0.23200000000000001</v>
      </c>
      <c r="O544">
        <v>0.28000000000000003</v>
      </c>
      <c r="P544">
        <v>0.35699999999999998</v>
      </c>
      <c r="Q544">
        <v>0.28000000000000003</v>
      </c>
      <c r="R544">
        <v>79</v>
      </c>
      <c r="S544">
        <v>0</v>
      </c>
      <c r="T544">
        <v>-0.2</v>
      </c>
      <c r="U544">
        <v>0</v>
      </c>
      <c r="V544">
        <v>0</v>
      </c>
    </row>
    <row r="545" spans="1:22" x14ac:dyDescent="0.45">
      <c r="A545">
        <v>544</v>
      </c>
      <c r="B545" t="s">
        <v>750</v>
      </c>
      <c r="C545" t="s">
        <v>18</v>
      </c>
      <c r="D545">
        <v>1</v>
      </c>
      <c r="E545">
        <v>5</v>
      </c>
      <c r="F545">
        <v>0</v>
      </c>
      <c r="G545">
        <v>0</v>
      </c>
      <c r="H545">
        <v>0</v>
      </c>
      <c r="I545">
        <v>0</v>
      </c>
      <c r="J545" s="3">
        <v>8.6999999999999994E-2</v>
      </c>
      <c r="K545" s="3">
        <v>0.30599999999999999</v>
      </c>
      <c r="L545">
        <v>0.108</v>
      </c>
      <c r="M545">
        <v>0.30299999999999999</v>
      </c>
      <c r="N545">
        <v>0.214</v>
      </c>
      <c r="O545">
        <v>0.28599999999999998</v>
      </c>
      <c r="P545">
        <v>0.32200000000000001</v>
      </c>
      <c r="Q545">
        <v>0.27200000000000002</v>
      </c>
      <c r="R545">
        <v>73</v>
      </c>
      <c r="S545">
        <v>0</v>
      </c>
      <c r="T545">
        <v>-0.2</v>
      </c>
      <c r="U545">
        <v>0</v>
      </c>
      <c r="V545">
        <v>0</v>
      </c>
    </row>
    <row r="546" spans="1:22" x14ac:dyDescent="0.45">
      <c r="A546">
        <v>545</v>
      </c>
      <c r="B546" t="s">
        <v>751</v>
      </c>
      <c r="C546" t="s">
        <v>98</v>
      </c>
      <c r="D546">
        <v>11</v>
      </c>
      <c r="E546">
        <v>48</v>
      </c>
      <c r="F546">
        <v>2</v>
      </c>
      <c r="G546">
        <v>4</v>
      </c>
      <c r="H546">
        <v>6</v>
      </c>
      <c r="I546">
        <v>0</v>
      </c>
      <c r="J546" s="3">
        <v>0.121</v>
      </c>
      <c r="K546" s="3">
        <v>0.27400000000000002</v>
      </c>
      <c r="L546">
        <v>0.16600000000000001</v>
      </c>
      <c r="M546">
        <v>0.251</v>
      </c>
      <c r="N546">
        <v>0.20100000000000001</v>
      </c>
      <c r="O546">
        <v>0.31</v>
      </c>
      <c r="P546">
        <v>0.36699999999999999</v>
      </c>
      <c r="Q546">
        <v>0.30099999999999999</v>
      </c>
      <c r="R546">
        <v>96</v>
      </c>
      <c r="S546">
        <v>-0.1</v>
      </c>
      <c r="T546">
        <v>-0.4</v>
      </c>
      <c r="U546">
        <v>-1.1000000000000001</v>
      </c>
      <c r="V546">
        <v>0</v>
      </c>
    </row>
    <row r="547" spans="1:22" x14ac:dyDescent="0.45">
      <c r="A547">
        <v>546</v>
      </c>
      <c r="B547" t="s">
        <v>752</v>
      </c>
      <c r="C547" t="s">
        <v>21</v>
      </c>
      <c r="D547">
        <v>1</v>
      </c>
      <c r="E547">
        <v>2</v>
      </c>
      <c r="F547">
        <v>0</v>
      </c>
      <c r="G547">
        <v>0</v>
      </c>
      <c r="H547">
        <v>0</v>
      </c>
      <c r="I547">
        <v>0</v>
      </c>
      <c r="J547" s="3">
        <v>6.3E-2</v>
      </c>
      <c r="K547" s="3">
        <v>0.40100000000000002</v>
      </c>
      <c r="L547">
        <v>0.14899999999999999</v>
      </c>
      <c r="M547">
        <v>0.30099999999999999</v>
      </c>
      <c r="N547">
        <v>0.19500000000000001</v>
      </c>
      <c r="O547">
        <v>0.253</v>
      </c>
      <c r="P547">
        <v>0.34300000000000003</v>
      </c>
      <c r="Q547">
        <v>0.26200000000000001</v>
      </c>
      <c r="R547">
        <v>69</v>
      </c>
      <c r="S547">
        <v>0</v>
      </c>
      <c r="T547">
        <v>-0.1</v>
      </c>
      <c r="U547">
        <v>0.1</v>
      </c>
      <c r="V547">
        <v>0</v>
      </c>
    </row>
    <row r="548" spans="1:22" x14ac:dyDescent="0.45">
      <c r="A548">
        <v>547</v>
      </c>
      <c r="B548" t="s">
        <v>753</v>
      </c>
      <c r="C548" t="s">
        <v>309</v>
      </c>
      <c r="D548">
        <v>1</v>
      </c>
      <c r="E548">
        <v>3</v>
      </c>
      <c r="F548">
        <v>0</v>
      </c>
      <c r="G548">
        <v>0</v>
      </c>
      <c r="H548">
        <v>0</v>
      </c>
      <c r="I548">
        <v>0</v>
      </c>
      <c r="J548" s="3">
        <v>6.2E-2</v>
      </c>
      <c r="K548" s="3">
        <v>0.186</v>
      </c>
      <c r="L548">
        <v>0.10100000000000001</v>
      </c>
      <c r="M548">
        <v>0.311</v>
      </c>
      <c r="N548">
        <v>0.25900000000000001</v>
      </c>
      <c r="O548">
        <v>0.308</v>
      </c>
      <c r="P548">
        <v>0.36</v>
      </c>
      <c r="Q548">
        <v>0.29399999999999998</v>
      </c>
      <c r="R548">
        <v>74</v>
      </c>
      <c r="S548">
        <v>0</v>
      </c>
      <c r="T548">
        <v>-0.1</v>
      </c>
      <c r="U548">
        <v>0</v>
      </c>
      <c r="V548">
        <v>0</v>
      </c>
    </row>
    <row r="549" spans="1:22" x14ac:dyDescent="0.45">
      <c r="A549">
        <v>548</v>
      </c>
      <c r="B549" t="s">
        <v>754</v>
      </c>
      <c r="C549" t="s">
        <v>98</v>
      </c>
      <c r="D549">
        <v>1</v>
      </c>
      <c r="E549">
        <v>5</v>
      </c>
      <c r="F549">
        <v>0</v>
      </c>
      <c r="G549">
        <v>0</v>
      </c>
      <c r="H549">
        <v>0</v>
      </c>
      <c r="I549">
        <v>0</v>
      </c>
      <c r="J549" s="3">
        <v>5.1999999999999998E-2</v>
      </c>
      <c r="K549" s="3">
        <v>0.308</v>
      </c>
      <c r="L549">
        <v>0.114</v>
      </c>
      <c r="M549">
        <v>0.25</v>
      </c>
      <c r="N549">
        <v>0.187</v>
      </c>
      <c r="O549">
        <v>0.24199999999999999</v>
      </c>
      <c r="P549">
        <v>0.30099999999999999</v>
      </c>
      <c r="Q549">
        <v>0.24199999999999999</v>
      </c>
      <c r="R549">
        <v>54</v>
      </c>
      <c r="S549">
        <v>0</v>
      </c>
      <c r="T549">
        <v>-0.3</v>
      </c>
      <c r="U549">
        <v>0.1</v>
      </c>
      <c r="V549">
        <v>0</v>
      </c>
    </row>
    <row r="550" spans="1:22" x14ac:dyDescent="0.45">
      <c r="A550">
        <v>549</v>
      </c>
      <c r="B550" t="s">
        <v>755</v>
      </c>
      <c r="C550" t="s">
        <v>76</v>
      </c>
      <c r="D550">
        <v>1</v>
      </c>
      <c r="E550">
        <v>3</v>
      </c>
      <c r="F550">
        <v>0</v>
      </c>
      <c r="G550">
        <v>0</v>
      </c>
      <c r="H550">
        <v>0</v>
      </c>
      <c r="I550">
        <v>0</v>
      </c>
      <c r="J550" s="3">
        <v>5.6000000000000001E-2</v>
      </c>
      <c r="K550" s="3">
        <v>0.23100000000000001</v>
      </c>
      <c r="L550">
        <v>0.121</v>
      </c>
      <c r="M550">
        <v>0.29299999999999998</v>
      </c>
      <c r="N550">
        <v>0.23699999999999999</v>
      </c>
      <c r="O550">
        <v>0.28199999999999997</v>
      </c>
      <c r="P550">
        <v>0.35799999999999998</v>
      </c>
      <c r="Q550">
        <v>0.28100000000000003</v>
      </c>
      <c r="R550">
        <v>78</v>
      </c>
      <c r="S550">
        <v>0</v>
      </c>
      <c r="T550">
        <v>-0.1</v>
      </c>
      <c r="U550">
        <v>0</v>
      </c>
      <c r="V550">
        <v>0</v>
      </c>
    </row>
    <row r="551" spans="1:22" x14ac:dyDescent="0.45">
      <c r="A551">
        <v>550</v>
      </c>
      <c r="B551" t="s">
        <v>756</v>
      </c>
      <c r="C551" t="s">
        <v>46</v>
      </c>
      <c r="D551">
        <v>1</v>
      </c>
      <c r="E551">
        <v>2</v>
      </c>
      <c r="F551">
        <v>0</v>
      </c>
      <c r="G551">
        <v>0</v>
      </c>
      <c r="H551">
        <v>0</v>
      </c>
      <c r="I551">
        <v>0</v>
      </c>
      <c r="J551" s="3">
        <v>9.5000000000000001E-2</v>
      </c>
      <c r="K551" s="3">
        <v>0.25600000000000001</v>
      </c>
      <c r="L551">
        <v>0.14599999999999999</v>
      </c>
      <c r="M551">
        <v>0.28299999999999997</v>
      </c>
      <c r="N551">
        <v>0.22600000000000001</v>
      </c>
      <c r="O551">
        <v>0.29799999999999999</v>
      </c>
      <c r="P551">
        <v>0.372</v>
      </c>
      <c r="Q551">
        <v>0.29499999999999998</v>
      </c>
      <c r="R551">
        <v>92</v>
      </c>
      <c r="S551">
        <v>0</v>
      </c>
      <c r="T551">
        <v>0</v>
      </c>
      <c r="U551">
        <v>0</v>
      </c>
      <c r="V551">
        <v>0</v>
      </c>
    </row>
    <row r="552" spans="1:22" x14ac:dyDescent="0.45">
      <c r="A552">
        <v>551</v>
      </c>
      <c r="B552" t="s">
        <v>757</v>
      </c>
      <c r="C552" t="s">
        <v>42</v>
      </c>
      <c r="D552">
        <v>1</v>
      </c>
      <c r="E552">
        <v>2</v>
      </c>
      <c r="F552">
        <v>0</v>
      </c>
      <c r="G552">
        <v>0</v>
      </c>
      <c r="H552">
        <v>0</v>
      </c>
      <c r="I552">
        <v>0</v>
      </c>
      <c r="J552" s="3">
        <v>8.5999999999999993E-2</v>
      </c>
      <c r="K552" s="3">
        <v>0.32</v>
      </c>
      <c r="L552">
        <v>0.13500000000000001</v>
      </c>
      <c r="M552">
        <v>0.26700000000000002</v>
      </c>
      <c r="N552">
        <v>0.19600000000000001</v>
      </c>
      <c r="O552">
        <v>0.27200000000000002</v>
      </c>
      <c r="P552">
        <v>0.33100000000000002</v>
      </c>
      <c r="Q552">
        <v>0.26900000000000002</v>
      </c>
      <c r="R552">
        <v>70</v>
      </c>
      <c r="S552">
        <v>0</v>
      </c>
      <c r="T552">
        <v>-0.1</v>
      </c>
      <c r="U552">
        <v>0</v>
      </c>
      <c r="V552">
        <v>0</v>
      </c>
    </row>
    <row r="553" spans="1:22" x14ac:dyDescent="0.45">
      <c r="A553">
        <v>552</v>
      </c>
      <c r="B553" t="s">
        <v>758</v>
      </c>
      <c r="C553" t="s">
        <v>107</v>
      </c>
      <c r="D553">
        <v>1</v>
      </c>
      <c r="E553">
        <v>3</v>
      </c>
      <c r="F553">
        <v>0</v>
      </c>
      <c r="G553">
        <v>0</v>
      </c>
      <c r="H553">
        <v>0</v>
      </c>
      <c r="I553">
        <v>0</v>
      </c>
      <c r="J553" s="3">
        <v>0.08</v>
      </c>
      <c r="K553" s="3">
        <v>0.26500000000000001</v>
      </c>
      <c r="L553">
        <v>0.109</v>
      </c>
      <c r="M553">
        <v>0.30399999999999999</v>
      </c>
      <c r="N553">
        <v>0.23</v>
      </c>
      <c r="O553">
        <v>0.29799999999999999</v>
      </c>
      <c r="P553">
        <v>0.33900000000000002</v>
      </c>
      <c r="Q553">
        <v>0.28199999999999997</v>
      </c>
      <c r="R553">
        <v>79</v>
      </c>
      <c r="S553">
        <v>0</v>
      </c>
      <c r="T553">
        <v>-0.1</v>
      </c>
      <c r="U553">
        <v>0</v>
      </c>
      <c r="V553">
        <v>0</v>
      </c>
    </row>
    <row r="554" spans="1:22" x14ac:dyDescent="0.45">
      <c r="A554">
        <v>553</v>
      </c>
      <c r="B554" t="s">
        <v>759</v>
      </c>
      <c r="C554" t="s">
        <v>36</v>
      </c>
      <c r="D554">
        <v>2</v>
      </c>
      <c r="E554">
        <v>10</v>
      </c>
      <c r="F554">
        <v>0</v>
      </c>
      <c r="G554">
        <v>1</v>
      </c>
      <c r="H554">
        <v>1</v>
      </c>
      <c r="I554">
        <v>0</v>
      </c>
      <c r="J554" s="3">
        <v>9.2999999999999999E-2</v>
      </c>
      <c r="K554" s="3">
        <v>0.23899999999999999</v>
      </c>
      <c r="L554">
        <v>0.14899999999999999</v>
      </c>
      <c r="M554">
        <v>0.28399999999999997</v>
      </c>
      <c r="N554">
        <v>0.23300000000000001</v>
      </c>
      <c r="O554">
        <v>0.31900000000000001</v>
      </c>
      <c r="P554">
        <v>0.38100000000000001</v>
      </c>
      <c r="Q554">
        <v>0.31</v>
      </c>
      <c r="R554">
        <v>94</v>
      </c>
      <c r="S554">
        <v>0</v>
      </c>
      <c r="T554">
        <v>-0.1</v>
      </c>
      <c r="U554">
        <v>-0.2</v>
      </c>
      <c r="V554">
        <v>0</v>
      </c>
    </row>
    <row r="555" spans="1:22" x14ac:dyDescent="0.45">
      <c r="A555">
        <v>554</v>
      </c>
      <c r="B555" t="s">
        <v>760</v>
      </c>
      <c r="C555" t="s">
        <v>104</v>
      </c>
      <c r="D555">
        <v>6</v>
      </c>
      <c r="E555">
        <v>25</v>
      </c>
      <c r="F555">
        <v>0</v>
      </c>
      <c r="G555">
        <v>3</v>
      </c>
      <c r="H555">
        <v>2</v>
      </c>
      <c r="I555">
        <v>1</v>
      </c>
      <c r="J555" s="3">
        <v>0.104</v>
      </c>
      <c r="K555" s="3">
        <v>0.22600000000000001</v>
      </c>
      <c r="L555">
        <v>4.8000000000000001E-2</v>
      </c>
      <c r="M555">
        <v>0.28100000000000003</v>
      </c>
      <c r="N555">
        <v>0.21299999999999999</v>
      </c>
      <c r="O555">
        <v>0.29699999999999999</v>
      </c>
      <c r="P555">
        <v>0.26100000000000001</v>
      </c>
      <c r="Q555">
        <v>0.25700000000000001</v>
      </c>
      <c r="R555">
        <v>63</v>
      </c>
      <c r="S555">
        <v>0.1</v>
      </c>
      <c r="T555">
        <v>-1</v>
      </c>
      <c r="U555">
        <v>0.2</v>
      </c>
      <c r="V555">
        <v>0</v>
      </c>
    </row>
    <row r="556" spans="1:22" x14ac:dyDescent="0.45">
      <c r="A556">
        <v>555</v>
      </c>
      <c r="B556" t="s">
        <v>761</v>
      </c>
      <c r="C556" t="s">
        <v>31</v>
      </c>
      <c r="D556">
        <v>1</v>
      </c>
      <c r="E556">
        <v>2</v>
      </c>
      <c r="F556">
        <v>0</v>
      </c>
      <c r="G556">
        <v>0</v>
      </c>
      <c r="H556">
        <v>0</v>
      </c>
      <c r="I556">
        <v>0</v>
      </c>
      <c r="J556" s="3">
        <v>9.5000000000000001E-2</v>
      </c>
      <c r="K556" s="3">
        <v>0.35199999999999998</v>
      </c>
      <c r="L556">
        <v>0.13800000000000001</v>
      </c>
      <c r="M556">
        <v>0.31900000000000001</v>
      </c>
      <c r="N556">
        <v>0.214</v>
      </c>
      <c r="O556">
        <v>0.29499999999999998</v>
      </c>
      <c r="P556">
        <v>0.35199999999999998</v>
      </c>
      <c r="Q556">
        <v>0.28799999999999998</v>
      </c>
      <c r="R556">
        <v>86</v>
      </c>
      <c r="S556">
        <v>0</v>
      </c>
      <c r="T556">
        <v>-0.1</v>
      </c>
      <c r="U556">
        <v>0</v>
      </c>
      <c r="V556">
        <v>0</v>
      </c>
    </row>
    <row r="557" spans="1:22" x14ac:dyDescent="0.45">
      <c r="A557">
        <v>556</v>
      </c>
      <c r="B557" t="s">
        <v>762</v>
      </c>
      <c r="C557" t="s">
        <v>14</v>
      </c>
      <c r="D557">
        <v>0</v>
      </c>
      <c r="E557">
        <v>0</v>
      </c>
      <c r="F557">
        <v>0</v>
      </c>
      <c r="G557">
        <v>0</v>
      </c>
      <c r="H557">
        <v>0</v>
      </c>
      <c r="I557">
        <v>0</v>
      </c>
      <c r="J557" s="3">
        <v>0</v>
      </c>
      <c r="K557" s="3">
        <v>0</v>
      </c>
      <c r="L557">
        <v>0</v>
      </c>
      <c r="M557">
        <v>0</v>
      </c>
      <c r="N557">
        <v>0</v>
      </c>
      <c r="O557">
        <v>0</v>
      </c>
      <c r="P557">
        <v>0</v>
      </c>
      <c r="Q557">
        <v>0</v>
      </c>
      <c r="R557">
        <v>-100</v>
      </c>
      <c r="S557">
        <v>0</v>
      </c>
      <c r="T557">
        <v>0</v>
      </c>
      <c r="U557">
        <v>0</v>
      </c>
      <c r="V557">
        <v>0</v>
      </c>
    </row>
    <row r="558" spans="1:22" x14ac:dyDescent="0.45">
      <c r="A558">
        <v>557</v>
      </c>
      <c r="B558" t="s">
        <v>763</v>
      </c>
      <c r="C558" t="s">
        <v>76</v>
      </c>
      <c r="D558">
        <v>1</v>
      </c>
      <c r="E558">
        <v>3</v>
      </c>
      <c r="F558">
        <v>0</v>
      </c>
      <c r="G558">
        <v>0</v>
      </c>
      <c r="H558">
        <v>0</v>
      </c>
      <c r="I558">
        <v>0</v>
      </c>
      <c r="J558" s="3">
        <v>5.6000000000000001E-2</v>
      </c>
      <c r="K558" s="3">
        <v>0.307</v>
      </c>
      <c r="L558">
        <v>0.14599999999999999</v>
      </c>
      <c r="M558">
        <v>0.28799999999999998</v>
      </c>
      <c r="N558">
        <v>0.217</v>
      </c>
      <c r="O558">
        <v>0.26600000000000001</v>
      </c>
      <c r="P558">
        <v>0.36299999999999999</v>
      </c>
      <c r="Q558">
        <v>0.27400000000000002</v>
      </c>
      <c r="R558">
        <v>74</v>
      </c>
      <c r="S558">
        <v>0</v>
      </c>
      <c r="T558">
        <v>-0.1</v>
      </c>
      <c r="U558">
        <v>0</v>
      </c>
      <c r="V558">
        <v>0</v>
      </c>
    </row>
    <row r="559" spans="1:22" x14ac:dyDescent="0.45">
      <c r="A559">
        <v>558</v>
      </c>
      <c r="B559" t="s">
        <v>764</v>
      </c>
      <c r="C559" t="s">
        <v>36</v>
      </c>
      <c r="D559">
        <v>1</v>
      </c>
      <c r="E559">
        <v>5</v>
      </c>
      <c r="F559">
        <v>0</v>
      </c>
      <c r="G559">
        <v>1</v>
      </c>
      <c r="H559">
        <v>0</v>
      </c>
      <c r="I559">
        <v>0</v>
      </c>
      <c r="J559" s="3">
        <v>8.5999999999999993E-2</v>
      </c>
      <c r="K559" s="3">
        <v>0.26400000000000001</v>
      </c>
      <c r="L559">
        <v>8.8999999999999996E-2</v>
      </c>
      <c r="M559">
        <v>0.29199999999999998</v>
      </c>
      <c r="N559">
        <v>0.219</v>
      </c>
      <c r="O559">
        <v>0.28899999999999998</v>
      </c>
      <c r="P559">
        <v>0.308</v>
      </c>
      <c r="Q559">
        <v>0.26800000000000002</v>
      </c>
      <c r="R559">
        <v>66</v>
      </c>
      <c r="S559">
        <v>0</v>
      </c>
      <c r="T559">
        <v>-0.2</v>
      </c>
      <c r="U559">
        <v>0</v>
      </c>
      <c r="V559">
        <v>0</v>
      </c>
    </row>
    <row r="560" spans="1:22" x14ac:dyDescent="0.45">
      <c r="A560">
        <v>559</v>
      </c>
      <c r="B560" t="s">
        <v>765</v>
      </c>
      <c r="C560" t="s">
        <v>207</v>
      </c>
      <c r="D560">
        <v>1</v>
      </c>
      <c r="E560">
        <v>2</v>
      </c>
      <c r="F560">
        <v>0</v>
      </c>
      <c r="G560">
        <v>0</v>
      </c>
      <c r="H560">
        <v>0</v>
      </c>
      <c r="I560">
        <v>0</v>
      </c>
      <c r="J560" s="3">
        <v>4.2000000000000003E-2</v>
      </c>
      <c r="K560" s="3">
        <v>0.375</v>
      </c>
      <c r="L560">
        <v>0.17699999999999999</v>
      </c>
      <c r="M560">
        <v>0.312</v>
      </c>
      <c r="N560">
        <v>0.221</v>
      </c>
      <c r="O560">
        <v>0.25700000000000001</v>
      </c>
      <c r="P560">
        <v>0.39800000000000002</v>
      </c>
      <c r="Q560">
        <v>0.28199999999999997</v>
      </c>
      <c r="R560">
        <v>80</v>
      </c>
      <c r="S560">
        <v>0</v>
      </c>
      <c r="T560">
        <v>-0.1</v>
      </c>
      <c r="U560">
        <v>0</v>
      </c>
      <c r="V560">
        <v>0</v>
      </c>
    </row>
    <row r="561" spans="1:22" x14ac:dyDescent="0.45">
      <c r="A561">
        <v>560</v>
      </c>
      <c r="B561" t="s">
        <v>766</v>
      </c>
      <c r="C561" t="s">
        <v>155</v>
      </c>
      <c r="D561">
        <v>17</v>
      </c>
      <c r="E561">
        <v>75</v>
      </c>
      <c r="F561">
        <v>3</v>
      </c>
      <c r="G561">
        <v>10</v>
      </c>
      <c r="H561">
        <v>10</v>
      </c>
      <c r="I561">
        <v>1</v>
      </c>
      <c r="J561" s="3">
        <v>7.5999999999999998E-2</v>
      </c>
      <c r="K561" s="3">
        <v>0.29599999999999999</v>
      </c>
      <c r="L561">
        <v>0.183</v>
      </c>
      <c r="M561">
        <v>0.28999999999999998</v>
      </c>
      <c r="N561">
        <v>0.22800000000000001</v>
      </c>
      <c r="O561">
        <v>0.29299999999999998</v>
      </c>
      <c r="P561">
        <v>0.41099999999999998</v>
      </c>
      <c r="Q561">
        <v>0.30499999999999999</v>
      </c>
      <c r="R561">
        <v>93</v>
      </c>
      <c r="S561">
        <v>0</v>
      </c>
      <c r="T561">
        <v>-0.6</v>
      </c>
      <c r="U561">
        <v>-1.8</v>
      </c>
      <c r="V561">
        <v>0</v>
      </c>
    </row>
    <row r="562" spans="1:22" x14ac:dyDescent="0.45">
      <c r="A562">
        <v>561</v>
      </c>
      <c r="B562" t="s">
        <v>767</v>
      </c>
      <c r="C562" t="s">
        <v>155</v>
      </c>
      <c r="D562">
        <v>2</v>
      </c>
      <c r="E562">
        <v>8</v>
      </c>
      <c r="F562">
        <v>0</v>
      </c>
      <c r="G562">
        <v>1</v>
      </c>
      <c r="H562">
        <v>1</v>
      </c>
      <c r="I562">
        <v>0</v>
      </c>
      <c r="J562" s="3">
        <v>5.3999999999999999E-2</v>
      </c>
      <c r="K562" s="3">
        <v>0.29899999999999999</v>
      </c>
      <c r="L562">
        <v>0.16300000000000001</v>
      </c>
      <c r="M562">
        <v>0.28199999999999997</v>
      </c>
      <c r="N562">
        <v>0.217</v>
      </c>
      <c r="O562">
        <v>0.26200000000000001</v>
      </c>
      <c r="P562">
        <v>0.38</v>
      </c>
      <c r="Q562">
        <v>0.27800000000000002</v>
      </c>
      <c r="R562">
        <v>74</v>
      </c>
      <c r="S562">
        <v>0</v>
      </c>
      <c r="T562">
        <v>-0.2</v>
      </c>
      <c r="U562">
        <v>0</v>
      </c>
      <c r="V562">
        <v>0</v>
      </c>
    </row>
    <row r="563" spans="1:22" x14ac:dyDescent="0.45">
      <c r="A563">
        <v>562</v>
      </c>
      <c r="B563" t="s">
        <v>768</v>
      </c>
      <c r="C563" t="s">
        <v>98</v>
      </c>
      <c r="D563">
        <v>3</v>
      </c>
      <c r="E563">
        <v>13</v>
      </c>
      <c r="F563">
        <v>0</v>
      </c>
      <c r="G563">
        <v>2</v>
      </c>
      <c r="H563">
        <v>1</v>
      </c>
      <c r="I563">
        <v>1</v>
      </c>
      <c r="J563" s="3">
        <v>9.1999999999999998E-2</v>
      </c>
      <c r="K563" s="3">
        <v>0.30399999999999999</v>
      </c>
      <c r="L563">
        <v>0.113</v>
      </c>
      <c r="M563">
        <v>0.29299999999999998</v>
      </c>
      <c r="N563">
        <v>0.20499999999999999</v>
      </c>
      <c r="O563">
        <v>0.28199999999999997</v>
      </c>
      <c r="P563">
        <v>0.318</v>
      </c>
      <c r="Q563">
        <v>0.26800000000000002</v>
      </c>
      <c r="R563">
        <v>73</v>
      </c>
      <c r="S563">
        <v>0.1</v>
      </c>
      <c r="T563">
        <v>-0.3</v>
      </c>
      <c r="U563">
        <v>-0.1</v>
      </c>
      <c r="V563">
        <v>0</v>
      </c>
    </row>
    <row r="564" spans="1:22" x14ac:dyDescent="0.45">
      <c r="A564">
        <v>563</v>
      </c>
      <c r="B564" t="s">
        <v>769</v>
      </c>
      <c r="C564" t="s">
        <v>59</v>
      </c>
      <c r="D564">
        <v>10</v>
      </c>
      <c r="E564">
        <v>44</v>
      </c>
      <c r="F564">
        <v>0</v>
      </c>
      <c r="G564">
        <v>6</v>
      </c>
      <c r="H564">
        <v>4</v>
      </c>
      <c r="I564">
        <v>2</v>
      </c>
      <c r="J564" s="3">
        <v>9.2999999999999999E-2</v>
      </c>
      <c r="K564" s="3">
        <v>0.19600000000000001</v>
      </c>
      <c r="L564">
        <v>8.4000000000000005E-2</v>
      </c>
      <c r="M564">
        <v>0.29099999999999998</v>
      </c>
      <c r="N564">
        <v>0.23400000000000001</v>
      </c>
      <c r="O564">
        <v>0.32700000000000001</v>
      </c>
      <c r="P564">
        <v>0.318</v>
      </c>
      <c r="Q564">
        <v>0.29399999999999998</v>
      </c>
      <c r="R564">
        <v>91</v>
      </c>
      <c r="S564">
        <v>0</v>
      </c>
      <c r="T564">
        <v>-0.4</v>
      </c>
      <c r="U564">
        <v>-1.1000000000000001</v>
      </c>
      <c r="V564">
        <v>0</v>
      </c>
    </row>
    <row r="565" spans="1:22" x14ac:dyDescent="0.45">
      <c r="A565">
        <v>564</v>
      </c>
      <c r="B565" t="s">
        <v>770</v>
      </c>
      <c r="C565" t="s">
        <v>170</v>
      </c>
      <c r="D565">
        <v>15</v>
      </c>
      <c r="E565">
        <v>66</v>
      </c>
      <c r="F565">
        <v>2</v>
      </c>
      <c r="G565">
        <v>8</v>
      </c>
      <c r="H565">
        <v>9</v>
      </c>
      <c r="I565">
        <v>0</v>
      </c>
      <c r="J565" s="3">
        <v>6.5000000000000002E-2</v>
      </c>
      <c r="K565" s="3">
        <v>0.29399999999999998</v>
      </c>
      <c r="L565">
        <v>0.17699999999999999</v>
      </c>
      <c r="M565">
        <v>0.27500000000000002</v>
      </c>
      <c r="N565">
        <v>0.218</v>
      </c>
      <c r="O565">
        <v>0.28199999999999997</v>
      </c>
      <c r="P565">
        <v>0.39400000000000002</v>
      </c>
      <c r="Q565">
        <v>0.29499999999999998</v>
      </c>
      <c r="R565">
        <v>92</v>
      </c>
      <c r="S565">
        <v>-0.2</v>
      </c>
      <c r="T565">
        <v>-0.8</v>
      </c>
      <c r="U565">
        <v>-1.5</v>
      </c>
      <c r="V565">
        <v>0</v>
      </c>
    </row>
    <row r="566" spans="1:22" x14ac:dyDescent="0.45">
      <c r="A566">
        <v>565</v>
      </c>
      <c r="B566" t="s">
        <v>771</v>
      </c>
      <c r="C566" t="s">
        <v>130</v>
      </c>
      <c r="D566">
        <v>14</v>
      </c>
      <c r="E566">
        <v>57</v>
      </c>
      <c r="F566">
        <v>1</v>
      </c>
      <c r="G566">
        <v>6</v>
      </c>
      <c r="H566">
        <v>6</v>
      </c>
      <c r="I566">
        <v>0</v>
      </c>
      <c r="J566" s="3">
        <v>5.7000000000000002E-2</v>
      </c>
      <c r="K566" s="3">
        <v>0.23799999999999999</v>
      </c>
      <c r="L566">
        <v>0.11600000000000001</v>
      </c>
      <c r="M566">
        <v>0.26400000000000001</v>
      </c>
      <c r="N566">
        <v>0.216</v>
      </c>
      <c r="O566">
        <v>0.27300000000000002</v>
      </c>
      <c r="P566">
        <v>0.33200000000000002</v>
      </c>
      <c r="Q566">
        <v>0.26700000000000002</v>
      </c>
      <c r="R566">
        <v>68</v>
      </c>
      <c r="S566">
        <v>-0.1</v>
      </c>
      <c r="T566">
        <v>-2.2000000000000002</v>
      </c>
      <c r="U566">
        <v>0.1</v>
      </c>
      <c r="V566">
        <v>0</v>
      </c>
    </row>
    <row r="567" spans="1:22" x14ac:dyDescent="0.45">
      <c r="A567">
        <v>566</v>
      </c>
      <c r="B567" t="s">
        <v>772</v>
      </c>
      <c r="D567">
        <v>3</v>
      </c>
      <c r="E567">
        <v>14</v>
      </c>
      <c r="F567">
        <v>0</v>
      </c>
      <c r="G567">
        <v>1</v>
      </c>
      <c r="H567">
        <v>1</v>
      </c>
      <c r="I567">
        <v>0</v>
      </c>
      <c r="J567" s="3">
        <v>7.6999999999999999E-2</v>
      </c>
      <c r="K567" s="3">
        <v>0.32900000000000001</v>
      </c>
      <c r="L567">
        <v>0.125</v>
      </c>
      <c r="M567">
        <v>0.214</v>
      </c>
      <c r="N567">
        <v>0.16200000000000001</v>
      </c>
      <c r="O567">
        <v>0.23499999999999999</v>
      </c>
      <c r="P567">
        <v>0.28699999999999998</v>
      </c>
      <c r="Q567">
        <v>0.23499999999999999</v>
      </c>
      <c r="R567">
        <v>49</v>
      </c>
      <c r="S567">
        <v>0</v>
      </c>
      <c r="T567">
        <v>-0.9</v>
      </c>
      <c r="U567">
        <v>0.1</v>
      </c>
      <c r="V567">
        <v>0</v>
      </c>
    </row>
    <row r="568" spans="1:22" x14ac:dyDescent="0.45">
      <c r="A568">
        <v>567</v>
      </c>
      <c r="B568" t="s">
        <v>52</v>
      </c>
      <c r="C568" t="s">
        <v>7</v>
      </c>
      <c r="D568">
        <v>17</v>
      </c>
      <c r="E568">
        <v>75</v>
      </c>
      <c r="F568">
        <v>2</v>
      </c>
      <c r="G568">
        <v>8</v>
      </c>
      <c r="H568">
        <v>9</v>
      </c>
      <c r="I568">
        <v>0</v>
      </c>
      <c r="J568" s="3">
        <v>3.7999999999999999E-2</v>
      </c>
      <c r="K568" s="3">
        <v>0.308</v>
      </c>
      <c r="L568">
        <v>0.13600000000000001</v>
      </c>
      <c r="M568">
        <v>0.32800000000000001</v>
      </c>
      <c r="N568">
        <v>0.24399999999999999</v>
      </c>
      <c r="O568">
        <v>0.27600000000000002</v>
      </c>
      <c r="P568">
        <v>0.38</v>
      </c>
      <c r="Q568">
        <v>0.28499999999999998</v>
      </c>
      <c r="R568">
        <v>82</v>
      </c>
      <c r="S568">
        <v>-0.1</v>
      </c>
      <c r="T568">
        <v>-1.7</v>
      </c>
      <c r="U568">
        <v>-1.4</v>
      </c>
      <c r="V568">
        <v>-0.1</v>
      </c>
    </row>
    <row r="569" spans="1:22" x14ac:dyDescent="0.45">
      <c r="A569">
        <v>568</v>
      </c>
      <c r="B569" t="s">
        <v>773</v>
      </c>
      <c r="C569" t="s">
        <v>191</v>
      </c>
      <c r="D569">
        <v>8</v>
      </c>
      <c r="E569">
        <v>36</v>
      </c>
      <c r="F569">
        <v>1</v>
      </c>
      <c r="G569">
        <v>3</v>
      </c>
      <c r="H569">
        <v>3</v>
      </c>
      <c r="I569">
        <v>0</v>
      </c>
      <c r="J569" s="3">
        <v>5.1999999999999998E-2</v>
      </c>
      <c r="K569" s="3">
        <v>0.192</v>
      </c>
      <c r="L569">
        <v>0.115</v>
      </c>
      <c r="M569">
        <v>0.27600000000000002</v>
      </c>
      <c r="N569">
        <v>0.23499999999999999</v>
      </c>
      <c r="O569">
        <v>0.28599999999999998</v>
      </c>
      <c r="P569">
        <v>0.35</v>
      </c>
      <c r="Q569">
        <v>0.27800000000000002</v>
      </c>
      <c r="R569">
        <v>79</v>
      </c>
      <c r="S569">
        <v>-0.1</v>
      </c>
      <c r="T569">
        <v>-0.9</v>
      </c>
      <c r="U569">
        <v>-0.8</v>
      </c>
      <c r="V569">
        <v>-0.1</v>
      </c>
    </row>
    <row r="570" spans="1:22" x14ac:dyDescent="0.45">
      <c r="A570">
        <v>569</v>
      </c>
      <c r="B570" t="s">
        <v>774</v>
      </c>
      <c r="C570" t="s">
        <v>107</v>
      </c>
      <c r="D570">
        <v>22</v>
      </c>
      <c r="E570">
        <v>93</v>
      </c>
      <c r="F570">
        <v>3</v>
      </c>
      <c r="G570">
        <v>11</v>
      </c>
      <c r="H570">
        <v>11</v>
      </c>
      <c r="I570">
        <v>1</v>
      </c>
      <c r="J570" s="3">
        <v>5.7000000000000002E-2</v>
      </c>
      <c r="K570" s="3">
        <v>0.20799999999999999</v>
      </c>
      <c r="L570">
        <v>0.16500000000000001</v>
      </c>
      <c r="M570">
        <v>0.252</v>
      </c>
      <c r="N570">
        <v>0.22600000000000001</v>
      </c>
      <c r="O570">
        <v>0.26900000000000002</v>
      </c>
      <c r="P570">
        <v>0.39100000000000001</v>
      </c>
      <c r="Q570">
        <v>0.28599999999999998</v>
      </c>
      <c r="R570">
        <v>81</v>
      </c>
      <c r="S570">
        <v>0</v>
      </c>
      <c r="T570">
        <v>-2.1</v>
      </c>
      <c r="U570">
        <v>-1.8</v>
      </c>
      <c r="V570">
        <v>-0.1</v>
      </c>
    </row>
    <row r="571" spans="1:22" x14ac:dyDescent="0.45">
      <c r="A571">
        <v>570</v>
      </c>
      <c r="B571" t="s">
        <v>775</v>
      </c>
      <c r="C571" t="s">
        <v>178</v>
      </c>
      <c r="D571">
        <v>28</v>
      </c>
      <c r="E571">
        <v>123</v>
      </c>
      <c r="F571">
        <v>5</v>
      </c>
      <c r="G571">
        <v>15</v>
      </c>
      <c r="H571">
        <v>18</v>
      </c>
      <c r="I571">
        <v>1</v>
      </c>
      <c r="J571" s="3">
        <v>9.4E-2</v>
      </c>
      <c r="K571" s="3">
        <v>0.23599999999999999</v>
      </c>
      <c r="L571">
        <v>0.191</v>
      </c>
      <c r="M571">
        <v>0.26100000000000001</v>
      </c>
      <c r="N571">
        <v>0.22800000000000001</v>
      </c>
      <c r="O571">
        <v>0.316</v>
      </c>
      <c r="P571">
        <v>0.41899999999999998</v>
      </c>
      <c r="Q571">
        <v>0.32200000000000001</v>
      </c>
      <c r="R571">
        <v>111</v>
      </c>
      <c r="S571">
        <v>-0.2</v>
      </c>
      <c r="T571">
        <v>1.3</v>
      </c>
      <c r="U571">
        <v>-6.2</v>
      </c>
      <c r="V571">
        <v>-0.1</v>
      </c>
    </row>
    <row r="572" spans="1:22" x14ac:dyDescent="0.45">
      <c r="A572">
        <v>571</v>
      </c>
      <c r="B572" t="s">
        <v>776</v>
      </c>
      <c r="C572" t="s">
        <v>207</v>
      </c>
      <c r="D572">
        <v>19</v>
      </c>
      <c r="E572">
        <v>82</v>
      </c>
      <c r="F572">
        <v>2</v>
      </c>
      <c r="G572">
        <v>10</v>
      </c>
      <c r="H572">
        <v>7</v>
      </c>
      <c r="I572">
        <v>1</v>
      </c>
      <c r="J572" s="3">
        <v>8.7999999999999995E-2</v>
      </c>
      <c r="K572" s="3">
        <v>0.20599999999999999</v>
      </c>
      <c r="L572">
        <v>0.113</v>
      </c>
      <c r="M572">
        <v>0.252</v>
      </c>
      <c r="N572">
        <v>0.21299999999999999</v>
      </c>
      <c r="O572">
        <v>0.28699999999999998</v>
      </c>
      <c r="P572">
        <v>0.32600000000000001</v>
      </c>
      <c r="Q572">
        <v>0.27400000000000002</v>
      </c>
      <c r="R572">
        <v>74</v>
      </c>
      <c r="S572">
        <v>-0.3</v>
      </c>
      <c r="T572">
        <v>-2.7</v>
      </c>
      <c r="U572">
        <v>-0.9</v>
      </c>
      <c r="V572">
        <v>-0.1</v>
      </c>
    </row>
    <row r="573" spans="1:22" x14ac:dyDescent="0.45">
      <c r="A573">
        <v>572</v>
      </c>
      <c r="B573" t="s">
        <v>777</v>
      </c>
      <c r="C573" t="s">
        <v>309</v>
      </c>
      <c r="D573">
        <v>42</v>
      </c>
      <c r="E573">
        <v>180</v>
      </c>
      <c r="F573">
        <v>7</v>
      </c>
      <c r="G573">
        <v>21</v>
      </c>
      <c r="H573">
        <v>23</v>
      </c>
      <c r="I573">
        <v>2</v>
      </c>
      <c r="J573" s="3">
        <v>8.7999999999999995E-2</v>
      </c>
      <c r="K573" s="3">
        <v>0.29799999999999999</v>
      </c>
      <c r="L573">
        <v>0.193</v>
      </c>
      <c r="M573">
        <v>0.27300000000000002</v>
      </c>
      <c r="N573">
        <v>0.218</v>
      </c>
      <c r="O573">
        <v>0.28999999999999998</v>
      </c>
      <c r="P573">
        <v>0.41099999999999998</v>
      </c>
      <c r="Q573">
        <v>0.30399999999999999</v>
      </c>
      <c r="R573">
        <v>80</v>
      </c>
      <c r="S573">
        <v>-0.1</v>
      </c>
      <c r="T573">
        <v>-4.3</v>
      </c>
      <c r="U573">
        <v>-3.4</v>
      </c>
      <c r="V573">
        <v>-0.2</v>
      </c>
    </row>
    <row r="574" spans="1:22" x14ac:dyDescent="0.45">
      <c r="A574">
        <v>573</v>
      </c>
      <c r="B574" t="s">
        <v>778</v>
      </c>
      <c r="C574" t="s">
        <v>70</v>
      </c>
      <c r="D574">
        <v>28</v>
      </c>
      <c r="E574">
        <v>121</v>
      </c>
      <c r="F574">
        <v>4</v>
      </c>
      <c r="G574">
        <v>10</v>
      </c>
      <c r="H574">
        <v>14</v>
      </c>
      <c r="I574">
        <v>0</v>
      </c>
      <c r="J574" s="3">
        <v>6.4000000000000001E-2</v>
      </c>
      <c r="K574" s="3">
        <v>0.28599999999999998</v>
      </c>
      <c r="L574">
        <v>0.16200000000000001</v>
      </c>
      <c r="M574">
        <v>0.26300000000000001</v>
      </c>
      <c r="N574">
        <v>0.21199999999999999</v>
      </c>
      <c r="O574">
        <v>0.26700000000000002</v>
      </c>
      <c r="P574">
        <v>0.373</v>
      </c>
      <c r="Q574">
        <v>0.27800000000000002</v>
      </c>
      <c r="R574">
        <v>83</v>
      </c>
      <c r="S574">
        <v>-0.2</v>
      </c>
      <c r="T574">
        <v>-2.6</v>
      </c>
      <c r="U574">
        <v>-3.5</v>
      </c>
      <c r="V574">
        <v>-0.2</v>
      </c>
    </row>
    <row r="575" spans="1:22" x14ac:dyDescent="0.45">
      <c r="A575" t="s">
        <v>779</v>
      </c>
    </row>
    <row r="576" spans="1:22" x14ac:dyDescent="0.45">
      <c r="A576" t="s">
        <v>780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7A12C-CA63-4847-8677-DA92BAECFEDB}">
  <sheetPr>
    <tabColor rgb="FFFFC000"/>
  </sheetPr>
  <dimension ref="A1:AO688"/>
  <sheetViews>
    <sheetView workbookViewId="0">
      <selection sqref="A1:AI10"/>
    </sheetView>
  </sheetViews>
  <sheetFormatPr defaultRowHeight="14.25" x14ac:dyDescent="0.45"/>
  <sheetData>
    <row r="1" spans="1:41" x14ac:dyDescent="0.45">
      <c r="A1" t="s">
        <v>217</v>
      </c>
      <c r="B1" t="s">
        <v>133</v>
      </c>
      <c r="C1" t="s">
        <v>6647</v>
      </c>
      <c r="D1" t="s">
        <v>2837</v>
      </c>
      <c r="E1" t="s">
        <v>7056</v>
      </c>
      <c r="F1" t="s">
        <v>7057</v>
      </c>
      <c r="G1" t="s">
        <v>218</v>
      </c>
      <c r="H1" t="s">
        <v>7058</v>
      </c>
      <c r="I1" t="s">
        <v>7059</v>
      </c>
      <c r="J1" t="s">
        <v>7060</v>
      </c>
      <c r="K1" t="s">
        <v>7061</v>
      </c>
      <c r="L1" t="s">
        <v>7062</v>
      </c>
      <c r="M1" t="s">
        <v>782</v>
      </c>
      <c r="N1" t="s">
        <v>221</v>
      </c>
      <c r="O1" t="s">
        <v>7063</v>
      </c>
      <c r="P1" t="s">
        <v>220</v>
      </c>
      <c r="Q1" t="s">
        <v>783</v>
      </c>
      <c r="R1" t="s">
        <v>784</v>
      </c>
      <c r="S1" t="s">
        <v>786</v>
      </c>
      <c r="T1" t="s">
        <v>785</v>
      </c>
      <c r="U1" t="s">
        <v>7064</v>
      </c>
      <c r="V1" t="s">
        <v>7065</v>
      </c>
      <c r="W1" t="s">
        <v>7066</v>
      </c>
      <c r="X1" t="s">
        <v>7067</v>
      </c>
      <c r="Y1" t="s">
        <v>225</v>
      </c>
      <c r="Z1" t="s">
        <v>224</v>
      </c>
      <c r="AA1" t="s">
        <v>7068</v>
      </c>
      <c r="AB1" t="s">
        <v>228</v>
      </c>
      <c r="AC1" t="s">
        <v>7069</v>
      </c>
      <c r="AD1" t="s">
        <v>227</v>
      </c>
      <c r="AE1" t="s">
        <v>7070</v>
      </c>
      <c r="AF1" t="s">
        <v>7071</v>
      </c>
      <c r="AG1" t="s">
        <v>7072</v>
      </c>
      <c r="AH1" t="s">
        <v>7073</v>
      </c>
      <c r="AI1" t="s">
        <v>236</v>
      </c>
      <c r="AJ1" t="s">
        <v>7074</v>
      </c>
      <c r="AK1" t="s">
        <v>799</v>
      </c>
      <c r="AL1" t="s">
        <v>800</v>
      </c>
      <c r="AM1" t="s">
        <v>801</v>
      </c>
      <c r="AN1" t="s">
        <v>802</v>
      </c>
      <c r="AO1" t="s">
        <v>803</v>
      </c>
    </row>
    <row r="2" spans="1:41" x14ac:dyDescent="0.45">
      <c r="A2" t="s">
        <v>7075</v>
      </c>
      <c r="B2" t="s">
        <v>73</v>
      </c>
      <c r="C2">
        <v>4</v>
      </c>
      <c r="D2">
        <v>3</v>
      </c>
      <c r="F2">
        <v>3.6406399999999999</v>
      </c>
      <c r="G2">
        <v>11</v>
      </c>
      <c r="H2">
        <v>11</v>
      </c>
      <c r="K2">
        <v>64</v>
      </c>
      <c r="L2">
        <v>266</v>
      </c>
      <c r="M2">
        <v>57</v>
      </c>
      <c r="N2">
        <v>28</v>
      </c>
      <c r="O2">
        <v>26</v>
      </c>
      <c r="P2">
        <v>6</v>
      </c>
      <c r="Q2">
        <v>19</v>
      </c>
      <c r="S2">
        <v>3</v>
      </c>
      <c r="T2">
        <v>67</v>
      </c>
      <c r="U2">
        <v>9.4234200000000001</v>
      </c>
      <c r="V2">
        <v>2.62683</v>
      </c>
      <c r="W2">
        <v>3.58738</v>
      </c>
      <c r="X2">
        <v>0.84160400000000002</v>
      </c>
      <c r="Y2">
        <v>0.251413</v>
      </c>
      <c r="Z2">
        <v>7.0082699999999998E-2</v>
      </c>
      <c r="AA2">
        <v>0.18133047223091101</v>
      </c>
      <c r="AB2">
        <v>0.23507400000000001</v>
      </c>
      <c r="AC2">
        <v>1.1911799999999999</v>
      </c>
      <c r="AD2">
        <v>0.30010100000000001</v>
      </c>
      <c r="AE2">
        <v>0.70877699999999999</v>
      </c>
      <c r="AH2">
        <v>3.2814700000000001</v>
      </c>
      <c r="AI2">
        <v>1.55202</v>
      </c>
      <c r="AJ2">
        <v>1.2159</v>
      </c>
      <c r="AK2">
        <v>23.399999618530199</v>
      </c>
      <c r="AO2">
        <v>10310</v>
      </c>
    </row>
    <row r="3" spans="1:41" x14ac:dyDescent="0.45">
      <c r="A3" t="s">
        <v>7076</v>
      </c>
      <c r="B3" t="s">
        <v>73</v>
      </c>
      <c r="C3">
        <v>4</v>
      </c>
      <c r="D3">
        <v>4</v>
      </c>
      <c r="F3">
        <v>4.1370199999999997</v>
      </c>
      <c r="G3">
        <v>11</v>
      </c>
      <c r="H3">
        <v>11</v>
      </c>
      <c r="K3">
        <v>68</v>
      </c>
      <c r="L3">
        <v>279</v>
      </c>
      <c r="M3">
        <v>64</v>
      </c>
      <c r="N3">
        <v>34</v>
      </c>
      <c r="O3">
        <v>31</v>
      </c>
      <c r="P3">
        <v>8</v>
      </c>
      <c r="Q3">
        <v>15</v>
      </c>
      <c r="S3">
        <v>2</v>
      </c>
      <c r="T3">
        <v>70</v>
      </c>
      <c r="U3">
        <v>9.2820499999999999</v>
      </c>
      <c r="V3">
        <v>1.9433199999999999</v>
      </c>
      <c r="W3">
        <v>4.7763999999999998</v>
      </c>
      <c r="X3">
        <v>1.0984</v>
      </c>
      <c r="Y3">
        <v>0.249505</v>
      </c>
      <c r="Z3">
        <v>5.2237199999999998E-2</v>
      </c>
      <c r="AA3">
        <v>0.19726828485727299</v>
      </c>
      <c r="AB3">
        <v>0.24291499999999999</v>
      </c>
      <c r="AC3">
        <v>1.16089</v>
      </c>
      <c r="AD3">
        <v>0.30069499999999999</v>
      </c>
      <c r="AE3">
        <v>0.66791</v>
      </c>
      <c r="AH3">
        <v>3.3971200000000001</v>
      </c>
      <c r="AI3">
        <v>1.47509</v>
      </c>
      <c r="AJ3">
        <v>0.84360100000000005</v>
      </c>
      <c r="AK3">
        <v>52.819999694824197</v>
      </c>
      <c r="AO3">
        <v>16149</v>
      </c>
    </row>
    <row r="4" spans="1:41" x14ac:dyDescent="0.45">
      <c r="A4" t="s">
        <v>7077</v>
      </c>
      <c r="B4" t="s">
        <v>82</v>
      </c>
      <c r="C4">
        <v>5</v>
      </c>
      <c r="D4">
        <v>3</v>
      </c>
      <c r="F4">
        <v>3.29549</v>
      </c>
      <c r="G4">
        <v>11</v>
      </c>
      <c r="H4">
        <v>11</v>
      </c>
      <c r="K4">
        <v>62</v>
      </c>
      <c r="L4">
        <v>254</v>
      </c>
      <c r="M4">
        <v>60</v>
      </c>
      <c r="N4">
        <v>25</v>
      </c>
      <c r="O4">
        <v>23</v>
      </c>
      <c r="P4">
        <v>6</v>
      </c>
      <c r="Q4">
        <v>9</v>
      </c>
      <c r="S4">
        <v>2</v>
      </c>
      <c r="T4">
        <v>59</v>
      </c>
      <c r="U4">
        <v>8.4349500000000006</v>
      </c>
      <c r="V4">
        <v>1.2810600000000001</v>
      </c>
      <c r="W4">
        <v>6.5843499999999997</v>
      </c>
      <c r="X4">
        <v>0.93025599999999997</v>
      </c>
      <c r="Y4">
        <v>0.23047200000000001</v>
      </c>
      <c r="Z4">
        <v>3.5002999999999999E-2</v>
      </c>
      <c r="AA4">
        <v>0.195469010621309</v>
      </c>
      <c r="AB4">
        <v>0.245584</v>
      </c>
      <c r="AC4">
        <v>1.09768</v>
      </c>
      <c r="AD4">
        <v>0.29899199999999998</v>
      </c>
      <c r="AE4">
        <v>0.73419999999999996</v>
      </c>
      <c r="AH4">
        <v>3.1415799999999998</v>
      </c>
      <c r="AI4">
        <v>1.4638199999999999</v>
      </c>
      <c r="AJ4">
        <v>1.2357499999999999</v>
      </c>
      <c r="AK4">
        <v>33.159999847412102</v>
      </c>
      <c r="AO4">
        <v>25436</v>
      </c>
    </row>
    <row r="5" spans="1:41" x14ac:dyDescent="0.45">
      <c r="A5" t="s">
        <v>7078</v>
      </c>
      <c r="B5" t="s">
        <v>21</v>
      </c>
      <c r="C5">
        <v>4</v>
      </c>
      <c r="D5">
        <v>3</v>
      </c>
      <c r="F5">
        <v>3.6649699999999998</v>
      </c>
      <c r="G5">
        <v>11</v>
      </c>
      <c r="H5">
        <v>11</v>
      </c>
      <c r="K5">
        <v>68</v>
      </c>
      <c r="L5">
        <v>278</v>
      </c>
      <c r="M5">
        <v>58</v>
      </c>
      <c r="N5">
        <v>30</v>
      </c>
      <c r="O5">
        <v>28</v>
      </c>
      <c r="P5">
        <v>7</v>
      </c>
      <c r="Q5">
        <v>19</v>
      </c>
      <c r="S5">
        <v>2</v>
      </c>
      <c r="T5">
        <v>69</v>
      </c>
      <c r="U5">
        <v>9.2229500000000009</v>
      </c>
      <c r="V5">
        <v>2.53939</v>
      </c>
      <c r="W5">
        <v>3.6319499999999998</v>
      </c>
      <c r="X5">
        <v>0.88953800000000005</v>
      </c>
      <c r="Y5">
        <v>0.249775</v>
      </c>
      <c r="Z5">
        <v>6.8771600000000002E-2</v>
      </c>
      <c r="AA5">
        <v>0.18100351095199499</v>
      </c>
      <c r="AB5">
        <v>0.223801</v>
      </c>
      <c r="AC5">
        <v>1.1306400000000001</v>
      </c>
      <c r="AD5">
        <v>0.28101599999999999</v>
      </c>
      <c r="AE5">
        <v>0.69337199999999999</v>
      </c>
      <c r="AH5">
        <v>3.3129400000000002</v>
      </c>
      <c r="AI5">
        <v>1.44493</v>
      </c>
      <c r="AJ5">
        <v>1.1299600000000001</v>
      </c>
      <c r="AK5">
        <v>19.4500007629394</v>
      </c>
      <c r="AO5">
        <v>19361</v>
      </c>
    </row>
    <row r="6" spans="1:41" x14ac:dyDescent="0.45">
      <c r="A6" t="s">
        <v>7079</v>
      </c>
      <c r="B6" t="s">
        <v>16</v>
      </c>
      <c r="C6">
        <v>5</v>
      </c>
      <c r="D6">
        <v>3</v>
      </c>
      <c r="F6">
        <v>3.3193700000000002</v>
      </c>
      <c r="G6">
        <v>11</v>
      </c>
      <c r="H6">
        <v>11</v>
      </c>
      <c r="K6">
        <v>70</v>
      </c>
      <c r="L6">
        <v>290</v>
      </c>
      <c r="M6">
        <v>67</v>
      </c>
      <c r="N6">
        <v>28</v>
      </c>
      <c r="O6">
        <v>26</v>
      </c>
      <c r="P6">
        <v>5</v>
      </c>
      <c r="Q6">
        <v>16</v>
      </c>
      <c r="S6">
        <v>2</v>
      </c>
      <c r="T6">
        <v>60</v>
      </c>
      <c r="U6">
        <v>7.6830600000000002</v>
      </c>
      <c r="V6">
        <v>2.0452699999999999</v>
      </c>
      <c r="W6">
        <v>3.7565</v>
      </c>
      <c r="X6">
        <v>0.649115</v>
      </c>
      <c r="Y6">
        <v>0.20588300000000001</v>
      </c>
      <c r="Z6">
        <v>5.48072E-2</v>
      </c>
      <c r="AA6">
        <v>0.151075974106788</v>
      </c>
      <c r="AB6">
        <v>0.24482499999999999</v>
      </c>
      <c r="AC6">
        <v>1.1796800000000001</v>
      </c>
      <c r="AD6">
        <v>0.296954</v>
      </c>
      <c r="AE6">
        <v>0.721966</v>
      </c>
      <c r="AH6">
        <v>3.1417299999999999</v>
      </c>
      <c r="AI6">
        <v>1.4156599999999999</v>
      </c>
      <c r="AJ6">
        <v>1.4804600000000001</v>
      </c>
      <c r="AK6">
        <v>50.25</v>
      </c>
      <c r="AO6">
        <v>17995</v>
      </c>
    </row>
    <row r="7" spans="1:41" x14ac:dyDescent="0.45">
      <c r="A7" t="s">
        <v>7080</v>
      </c>
      <c r="B7" t="s">
        <v>82</v>
      </c>
      <c r="C7">
        <v>5</v>
      </c>
      <c r="D7">
        <v>3</v>
      </c>
      <c r="F7">
        <v>3.4524699999999999</v>
      </c>
      <c r="G7">
        <v>11</v>
      </c>
      <c r="H7">
        <v>11</v>
      </c>
      <c r="K7">
        <v>65</v>
      </c>
      <c r="L7">
        <v>266</v>
      </c>
      <c r="M7">
        <v>55</v>
      </c>
      <c r="N7">
        <v>27</v>
      </c>
      <c r="O7">
        <v>25</v>
      </c>
      <c r="P7">
        <v>7</v>
      </c>
      <c r="Q7">
        <v>19</v>
      </c>
      <c r="S7">
        <v>2</v>
      </c>
      <c r="T7">
        <v>67</v>
      </c>
      <c r="U7">
        <v>9.2925000000000004</v>
      </c>
      <c r="V7">
        <v>2.6316099999999998</v>
      </c>
      <c r="W7">
        <v>3.53111</v>
      </c>
      <c r="X7">
        <v>0.96411599999999997</v>
      </c>
      <c r="Y7">
        <v>0.250363</v>
      </c>
      <c r="Z7">
        <v>7.0902099999999996E-2</v>
      </c>
      <c r="AA7">
        <v>0.179460734128952</v>
      </c>
      <c r="AB7">
        <v>0.22597999999999999</v>
      </c>
      <c r="AC7">
        <v>1.1514200000000001</v>
      </c>
      <c r="AD7">
        <v>0.28249000000000002</v>
      </c>
      <c r="AE7">
        <v>0.73339500000000002</v>
      </c>
      <c r="AH7">
        <v>3.4387500000000002</v>
      </c>
      <c r="AI7">
        <v>1.3170200000000001</v>
      </c>
      <c r="AJ7">
        <v>1.20526</v>
      </c>
      <c r="AK7">
        <v>28.4899997711181</v>
      </c>
      <c r="AO7">
        <v>15689</v>
      </c>
    </row>
    <row r="8" spans="1:41" x14ac:dyDescent="0.45">
      <c r="A8" t="s">
        <v>7081</v>
      </c>
      <c r="B8" t="s">
        <v>59</v>
      </c>
      <c r="C8">
        <v>4</v>
      </c>
      <c r="D8">
        <v>3</v>
      </c>
      <c r="F8">
        <v>3.8765100000000001</v>
      </c>
      <c r="G8">
        <v>12</v>
      </c>
      <c r="H8">
        <v>12</v>
      </c>
      <c r="K8">
        <v>66</v>
      </c>
      <c r="L8">
        <v>271</v>
      </c>
      <c r="M8">
        <v>59</v>
      </c>
      <c r="N8">
        <v>31</v>
      </c>
      <c r="O8">
        <v>28</v>
      </c>
      <c r="P8">
        <v>9</v>
      </c>
      <c r="Q8">
        <v>16</v>
      </c>
      <c r="S8">
        <v>3</v>
      </c>
      <c r="T8">
        <v>73</v>
      </c>
      <c r="U8">
        <v>9.9775299999999998</v>
      </c>
      <c r="V8">
        <v>2.1951200000000002</v>
      </c>
      <c r="W8">
        <v>4.5453200000000002</v>
      </c>
      <c r="X8">
        <v>1.1749400000000001</v>
      </c>
      <c r="Y8">
        <v>0.26923999999999998</v>
      </c>
      <c r="Z8">
        <v>5.9234500000000002E-2</v>
      </c>
      <c r="AA8">
        <v>0.210005443543195</v>
      </c>
      <c r="AB8">
        <v>0.23474800000000001</v>
      </c>
      <c r="AC8">
        <v>1.14245</v>
      </c>
      <c r="AD8">
        <v>0.29669099999999998</v>
      </c>
      <c r="AE8">
        <v>0.70259899999999997</v>
      </c>
      <c r="AH8">
        <v>3.4925099999999998</v>
      </c>
      <c r="AI8">
        <v>1.2759799999999999</v>
      </c>
      <c r="AJ8">
        <v>0.92505700000000002</v>
      </c>
      <c r="AK8">
        <v>33.970001220703097</v>
      </c>
      <c r="AO8">
        <v>17085</v>
      </c>
    </row>
    <row r="9" spans="1:41" x14ac:dyDescent="0.45">
      <c r="A9" t="s">
        <v>7082</v>
      </c>
      <c r="B9" t="s">
        <v>39</v>
      </c>
      <c r="C9">
        <v>3</v>
      </c>
      <c r="D9">
        <v>2</v>
      </c>
      <c r="F9">
        <v>3.3287399999999998</v>
      </c>
      <c r="G9">
        <v>8</v>
      </c>
      <c r="H9">
        <v>8</v>
      </c>
      <c r="K9">
        <v>46</v>
      </c>
      <c r="L9">
        <v>185</v>
      </c>
      <c r="M9">
        <v>39</v>
      </c>
      <c r="N9">
        <v>18</v>
      </c>
      <c r="O9">
        <v>17</v>
      </c>
      <c r="P9">
        <v>4</v>
      </c>
      <c r="Q9">
        <v>10</v>
      </c>
      <c r="S9">
        <v>2</v>
      </c>
      <c r="T9">
        <v>51</v>
      </c>
      <c r="U9">
        <v>10.0983</v>
      </c>
      <c r="V9">
        <v>1.9802200000000001</v>
      </c>
      <c r="W9">
        <v>5.0995699999999999</v>
      </c>
      <c r="X9">
        <v>0.86152399999999996</v>
      </c>
      <c r="Y9">
        <v>0.27664899999999998</v>
      </c>
      <c r="Z9">
        <v>5.4249499999999999E-2</v>
      </c>
      <c r="AA9">
        <v>0.22239949554204899</v>
      </c>
      <c r="AB9">
        <v>0.22667899999999999</v>
      </c>
      <c r="AC9">
        <v>1.08077</v>
      </c>
      <c r="AD9">
        <v>0.29658400000000001</v>
      </c>
      <c r="AE9">
        <v>0.71691899999999997</v>
      </c>
      <c r="AH9">
        <v>2.9191400000000001</v>
      </c>
      <c r="AI9">
        <v>1.2407900000000001</v>
      </c>
      <c r="AJ9">
        <v>1.0761099999999999</v>
      </c>
      <c r="AK9">
        <v>44.560001373291001</v>
      </c>
      <c r="AO9">
        <v>22267</v>
      </c>
    </row>
    <row r="10" spans="1:41" x14ac:dyDescent="0.45">
      <c r="A10" t="s">
        <v>7083</v>
      </c>
      <c r="B10" t="s">
        <v>14</v>
      </c>
      <c r="C10">
        <v>4</v>
      </c>
      <c r="D10">
        <v>3</v>
      </c>
      <c r="F10">
        <v>3.4939300000000002</v>
      </c>
      <c r="G10">
        <v>11</v>
      </c>
      <c r="H10">
        <v>11</v>
      </c>
      <c r="K10">
        <v>61</v>
      </c>
      <c r="L10">
        <v>254</v>
      </c>
      <c r="M10">
        <v>50</v>
      </c>
      <c r="N10">
        <v>26</v>
      </c>
      <c r="O10">
        <v>24</v>
      </c>
      <c r="P10">
        <v>7</v>
      </c>
      <c r="Q10">
        <v>23</v>
      </c>
      <c r="S10">
        <v>2</v>
      </c>
      <c r="T10">
        <v>76</v>
      </c>
      <c r="U10">
        <v>11.297599999999999</v>
      </c>
      <c r="V10">
        <v>3.4667300000000001</v>
      </c>
      <c r="W10">
        <v>3.2588599999999999</v>
      </c>
      <c r="X10">
        <v>1.03593</v>
      </c>
      <c r="Y10">
        <v>0.300205</v>
      </c>
      <c r="Z10">
        <v>9.2119699999999999E-2</v>
      </c>
      <c r="AA10">
        <v>0.20808511972427299</v>
      </c>
      <c r="AB10">
        <v>0.21668799999999999</v>
      </c>
      <c r="AC10">
        <v>1.2007399999999999</v>
      </c>
      <c r="AD10">
        <v>0.29266700000000001</v>
      </c>
      <c r="AE10">
        <v>0.74910600000000005</v>
      </c>
      <c r="AH10">
        <v>3.3819300000000001</v>
      </c>
      <c r="AI10">
        <v>1.1960299999999999</v>
      </c>
      <c r="AJ10">
        <v>1.05945</v>
      </c>
      <c r="AK10">
        <v>97.830001831054602</v>
      </c>
      <c r="AO10">
        <v>18525</v>
      </c>
    </row>
    <row r="11" spans="1:41" x14ac:dyDescent="0.45">
      <c r="A11" t="s">
        <v>7084</v>
      </c>
      <c r="B11" t="s">
        <v>82</v>
      </c>
      <c r="C11">
        <v>4</v>
      </c>
      <c r="D11">
        <v>3</v>
      </c>
      <c r="F11">
        <v>3.45411</v>
      </c>
      <c r="G11">
        <v>11</v>
      </c>
      <c r="H11">
        <v>11</v>
      </c>
      <c r="K11">
        <v>66</v>
      </c>
      <c r="L11">
        <v>273</v>
      </c>
      <c r="M11">
        <v>61</v>
      </c>
      <c r="N11">
        <v>28</v>
      </c>
      <c r="O11">
        <v>25</v>
      </c>
      <c r="P11">
        <v>8</v>
      </c>
      <c r="Q11">
        <v>16</v>
      </c>
      <c r="S11">
        <v>2</v>
      </c>
      <c r="T11">
        <v>63</v>
      </c>
      <c r="U11">
        <v>8.5892099999999996</v>
      </c>
      <c r="V11">
        <v>2.1768800000000001</v>
      </c>
      <c r="W11">
        <v>3.9456500000000001</v>
      </c>
      <c r="X11">
        <v>1.03816</v>
      </c>
      <c r="Y11">
        <v>0.23100899999999999</v>
      </c>
      <c r="Z11">
        <v>5.8547799999999997E-2</v>
      </c>
      <c r="AA11">
        <v>0.17246146872639601</v>
      </c>
      <c r="AB11">
        <v>0.23796800000000001</v>
      </c>
      <c r="AC11">
        <v>1.16124</v>
      </c>
      <c r="AD11">
        <v>0.287796</v>
      </c>
      <c r="AE11">
        <v>0.74426599999999998</v>
      </c>
      <c r="AH11">
        <v>3.5373399999999999</v>
      </c>
      <c r="AI11">
        <v>1.1857899999999999</v>
      </c>
      <c r="AJ11">
        <v>1.1572800000000001</v>
      </c>
      <c r="AK11">
        <v>61.159999847412102</v>
      </c>
      <c r="AO11">
        <v>22250</v>
      </c>
    </row>
    <row r="12" spans="1:41" x14ac:dyDescent="0.45">
      <c r="A12" t="s">
        <v>7085</v>
      </c>
      <c r="B12" t="s">
        <v>46</v>
      </c>
      <c r="C12">
        <v>4</v>
      </c>
      <c r="D12">
        <v>2</v>
      </c>
      <c r="F12">
        <v>3.5021300000000002</v>
      </c>
      <c r="G12">
        <v>9</v>
      </c>
      <c r="H12">
        <v>9</v>
      </c>
      <c r="K12">
        <v>54</v>
      </c>
      <c r="L12">
        <v>213</v>
      </c>
      <c r="M12">
        <v>41</v>
      </c>
      <c r="N12">
        <v>23</v>
      </c>
      <c r="O12">
        <v>21</v>
      </c>
      <c r="P12">
        <v>6</v>
      </c>
      <c r="Q12">
        <v>12</v>
      </c>
      <c r="S12">
        <v>1</v>
      </c>
      <c r="T12">
        <v>55</v>
      </c>
      <c r="U12">
        <v>9.09802</v>
      </c>
      <c r="V12">
        <v>1.92069</v>
      </c>
      <c r="W12">
        <v>4.7368399999999999</v>
      </c>
      <c r="X12">
        <v>1.00728</v>
      </c>
      <c r="Y12">
        <v>0.25692399999999999</v>
      </c>
      <c r="Z12">
        <v>5.42394E-2</v>
      </c>
      <c r="AA12">
        <v>0.20268421247601501</v>
      </c>
      <c r="AB12">
        <v>0.20321</v>
      </c>
      <c r="AC12">
        <v>0.96445899999999996</v>
      </c>
      <c r="AD12">
        <v>0.248388</v>
      </c>
      <c r="AE12">
        <v>0.67035800000000001</v>
      </c>
      <c r="AH12">
        <v>3.2921999999999998</v>
      </c>
      <c r="AI12">
        <v>1.1760200000000001</v>
      </c>
      <c r="AJ12">
        <v>1.0182899999999999</v>
      </c>
      <c r="AK12">
        <v>37.169998168945298</v>
      </c>
      <c r="AO12">
        <v>33825</v>
      </c>
    </row>
    <row r="13" spans="1:41" x14ac:dyDescent="0.45">
      <c r="A13" t="s">
        <v>7086</v>
      </c>
      <c r="B13" t="s">
        <v>98</v>
      </c>
      <c r="C13">
        <v>5</v>
      </c>
      <c r="D13">
        <v>3</v>
      </c>
      <c r="F13">
        <v>3.7116400000000001</v>
      </c>
      <c r="G13">
        <v>11</v>
      </c>
      <c r="H13">
        <v>11</v>
      </c>
      <c r="K13">
        <v>61</v>
      </c>
      <c r="L13">
        <v>255</v>
      </c>
      <c r="M13">
        <v>59</v>
      </c>
      <c r="N13">
        <v>27</v>
      </c>
      <c r="O13">
        <v>25</v>
      </c>
      <c r="P13">
        <v>8</v>
      </c>
      <c r="Q13">
        <v>15</v>
      </c>
      <c r="S13">
        <v>1</v>
      </c>
      <c r="T13">
        <v>64</v>
      </c>
      <c r="U13">
        <v>9.5152699999999992</v>
      </c>
      <c r="V13">
        <v>2.2342499999999998</v>
      </c>
      <c r="W13">
        <v>4.2588200000000001</v>
      </c>
      <c r="X13">
        <v>1.2156899999999999</v>
      </c>
      <c r="Y13">
        <v>0.25215500000000002</v>
      </c>
      <c r="Z13">
        <v>5.9207599999999999E-2</v>
      </c>
      <c r="AA13">
        <v>0.19294698908925001</v>
      </c>
      <c r="AB13">
        <v>0.247168</v>
      </c>
      <c r="AC13">
        <v>1.2188099999999999</v>
      </c>
      <c r="AD13">
        <v>0.30554500000000001</v>
      </c>
      <c r="AE13">
        <v>0.74831899999999996</v>
      </c>
      <c r="AH13">
        <v>3.5828899999999999</v>
      </c>
      <c r="AI13">
        <v>1.1686099999999999</v>
      </c>
      <c r="AJ13">
        <v>1.0302500000000001</v>
      </c>
      <c r="AK13">
        <v>38.189998626708899</v>
      </c>
      <c r="AO13">
        <v>14107</v>
      </c>
    </row>
    <row r="14" spans="1:41" x14ac:dyDescent="0.45">
      <c r="A14" t="s">
        <v>7087</v>
      </c>
      <c r="B14" t="s">
        <v>59</v>
      </c>
      <c r="C14">
        <v>4</v>
      </c>
      <c r="D14">
        <v>3</v>
      </c>
      <c r="F14">
        <v>3.97845</v>
      </c>
      <c r="G14">
        <v>11</v>
      </c>
      <c r="H14">
        <v>11</v>
      </c>
      <c r="K14">
        <v>60</v>
      </c>
      <c r="L14">
        <v>246</v>
      </c>
      <c r="M14">
        <v>54</v>
      </c>
      <c r="N14">
        <v>29</v>
      </c>
      <c r="O14">
        <v>27</v>
      </c>
      <c r="P14">
        <v>8</v>
      </c>
      <c r="Q14">
        <v>14</v>
      </c>
      <c r="S14">
        <v>3</v>
      </c>
      <c r="T14">
        <v>64</v>
      </c>
      <c r="U14">
        <v>9.5348600000000001</v>
      </c>
      <c r="V14">
        <v>2.04813</v>
      </c>
      <c r="W14">
        <v>4.6554099999999998</v>
      </c>
      <c r="X14">
        <v>1.2316400000000001</v>
      </c>
      <c r="Y14">
        <v>0.25859700000000002</v>
      </c>
      <c r="Z14">
        <v>5.5547600000000003E-2</v>
      </c>
      <c r="AA14">
        <v>0.20304902270436201</v>
      </c>
      <c r="AB14">
        <v>0.23481199999999999</v>
      </c>
      <c r="AC14">
        <v>1.12358</v>
      </c>
      <c r="AD14">
        <v>0.28980299999999998</v>
      </c>
      <c r="AE14">
        <v>0.69001599999999996</v>
      </c>
      <c r="AH14">
        <v>3.6461700000000001</v>
      </c>
      <c r="AI14">
        <v>1.13195</v>
      </c>
      <c r="AJ14">
        <v>0.75420799999999999</v>
      </c>
      <c r="AK14">
        <v>85.849998474121094</v>
      </c>
      <c r="AO14">
        <v>21390</v>
      </c>
    </row>
    <row r="15" spans="1:41" x14ac:dyDescent="0.45">
      <c r="A15" t="s">
        <v>22</v>
      </c>
      <c r="B15" t="s">
        <v>21</v>
      </c>
      <c r="C15">
        <v>4</v>
      </c>
      <c r="D15">
        <v>3</v>
      </c>
      <c r="F15">
        <v>3.6206299999999998</v>
      </c>
      <c r="G15">
        <v>10</v>
      </c>
      <c r="H15">
        <v>10</v>
      </c>
      <c r="K15">
        <v>55</v>
      </c>
      <c r="L15">
        <v>226</v>
      </c>
      <c r="M15">
        <v>54</v>
      </c>
      <c r="N15">
        <v>24</v>
      </c>
      <c r="O15">
        <v>22</v>
      </c>
      <c r="P15">
        <v>6</v>
      </c>
      <c r="Q15">
        <v>8</v>
      </c>
      <c r="S15">
        <v>2</v>
      </c>
      <c r="T15">
        <v>50</v>
      </c>
      <c r="U15">
        <v>8.2080800000000007</v>
      </c>
      <c r="V15">
        <v>1.33124</v>
      </c>
      <c r="W15">
        <v>6.1657599999999997</v>
      </c>
      <c r="X15">
        <v>1.0418400000000001</v>
      </c>
      <c r="Y15">
        <v>0.22289700000000001</v>
      </c>
      <c r="Z15">
        <v>3.6150700000000001E-2</v>
      </c>
      <c r="AA15">
        <v>0.18674611300230001</v>
      </c>
      <c r="AB15">
        <v>0.249082</v>
      </c>
      <c r="AC15">
        <v>1.12341</v>
      </c>
      <c r="AD15">
        <v>0.29763099999999998</v>
      </c>
      <c r="AE15">
        <v>0.71372400000000003</v>
      </c>
      <c r="AH15">
        <v>3.3495699999999999</v>
      </c>
      <c r="AI15">
        <v>1.1052500000000001</v>
      </c>
      <c r="AJ15">
        <v>0.88073500000000005</v>
      </c>
      <c r="AK15">
        <v>75.639999389648395</v>
      </c>
      <c r="AO15">
        <v>13774</v>
      </c>
    </row>
    <row r="16" spans="1:41" x14ac:dyDescent="0.45">
      <c r="A16" t="s">
        <v>7088</v>
      </c>
      <c r="B16" t="s">
        <v>31</v>
      </c>
      <c r="C16">
        <v>3</v>
      </c>
      <c r="D16">
        <v>2</v>
      </c>
      <c r="F16">
        <v>3.5848499999999999</v>
      </c>
      <c r="G16">
        <v>9</v>
      </c>
      <c r="H16">
        <v>9</v>
      </c>
      <c r="K16">
        <v>50</v>
      </c>
      <c r="L16">
        <v>210</v>
      </c>
      <c r="M16">
        <v>47</v>
      </c>
      <c r="N16">
        <v>22</v>
      </c>
      <c r="O16">
        <v>20</v>
      </c>
      <c r="P16">
        <v>6</v>
      </c>
      <c r="Q16">
        <v>13</v>
      </c>
      <c r="S16">
        <v>2</v>
      </c>
      <c r="T16">
        <v>54</v>
      </c>
      <c r="U16">
        <v>9.5777599999999996</v>
      </c>
      <c r="V16">
        <v>2.2335199999999999</v>
      </c>
      <c r="W16">
        <v>4.2881900000000002</v>
      </c>
      <c r="X16">
        <v>1.04308</v>
      </c>
      <c r="Y16">
        <v>0.25589600000000001</v>
      </c>
      <c r="Z16">
        <v>5.9674499999999998E-2</v>
      </c>
      <c r="AA16">
        <v>0.19622142240404999</v>
      </c>
      <c r="AB16">
        <v>0.241676</v>
      </c>
      <c r="AC16">
        <v>1.1847099999999999</v>
      </c>
      <c r="AD16">
        <v>0.30449500000000002</v>
      </c>
      <c r="AE16">
        <v>0.73524999999999996</v>
      </c>
      <c r="AH16">
        <v>3.3717600000000001</v>
      </c>
      <c r="AI16">
        <v>1.0772299999999999</v>
      </c>
      <c r="AJ16">
        <v>0.89962699999999995</v>
      </c>
      <c r="AK16">
        <v>170.22999572753901</v>
      </c>
      <c r="AO16">
        <v>33829</v>
      </c>
    </row>
    <row r="17" spans="1:41" x14ac:dyDescent="0.45">
      <c r="A17" t="s">
        <v>7089</v>
      </c>
      <c r="B17" t="s">
        <v>107</v>
      </c>
      <c r="C17">
        <v>4</v>
      </c>
      <c r="D17">
        <v>2</v>
      </c>
      <c r="F17">
        <v>3.4554800000000001</v>
      </c>
      <c r="G17">
        <v>8</v>
      </c>
      <c r="H17">
        <v>7</v>
      </c>
      <c r="K17">
        <v>43</v>
      </c>
      <c r="L17">
        <v>174</v>
      </c>
      <c r="M17">
        <v>33</v>
      </c>
      <c r="N17">
        <v>18</v>
      </c>
      <c r="O17">
        <v>16</v>
      </c>
      <c r="P17">
        <v>5</v>
      </c>
      <c r="Q17">
        <v>13</v>
      </c>
      <c r="S17">
        <v>2</v>
      </c>
      <c r="T17">
        <v>62</v>
      </c>
      <c r="U17">
        <v>13.018599999999999</v>
      </c>
      <c r="V17">
        <v>2.8231299999999999</v>
      </c>
      <c r="W17">
        <v>4.6113999999999997</v>
      </c>
      <c r="X17">
        <v>1.09707</v>
      </c>
      <c r="Y17">
        <v>0.35491699999999998</v>
      </c>
      <c r="Z17">
        <v>7.6965199999999998E-2</v>
      </c>
      <c r="AA17">
        <v>0.27795198559760997</v>
      </c>
      <c r="AB17">
        <v>0.20918200000000001</v>
      </c>
      <c r="AC17">
        <v>1.0893900000000001</v>
      </c>
      <c r="AD17">
        <v>0.305535</v>
      </c>
      <c r="AE17">
        <v>0.73150999999999999</v>
      </c>
      <c r="AH17">
        <v>2.9365600000000001</v>
      </c>
      <c r="AI17">
        <v>1.07483</v>
      </c>
      <c r="AJ17">
        <v>0.91048300000000004</v>
      </c>
      <c r="AK17">
        <v>5.17000007629394</v>
      </c>
      <c r="AO17">
        <v>27498</v>
      </c>
    </row>
    <row r="18" spans="1:41" x14ac:dyDescent="0.45">
      <c r="A18" t="s">
        <v>7090</v>
      </c>
      <c r="B18" t="s">
        <v>191</v>
      </c>
      <c r="C18">
        <v>5</v>
      </c>
      <c r="D18">
        <v>3</v>
      </c>
      <c r="F18">
        <v>3.4142999999999999</v>
      </c>
      <c r="G18">
        <v>10</v>
      </c>
      <c r="H18">
        <v>10</v>
      </c>
      <c r="K18">
        <v>66</v>
      </c>
      <c r="L18">
        <v>278</v>
      </c>
      <c r="M18">
        <v>59</v>
      </c>
      <c r="N18">
        <v>27</v>
      </c>
      <c r="O18">
        <v>25</v>
      </c>
      <c r="P18">
        <v>6</v>
      </c>
      <c r="Q18">
        <v>23</v>
      </c>
      <c r="S18">
        <v>4</v>
      </c>
      <c r="T18">
        <v>60</v>
      </c>
      <c r="U18">
        <v>8.1083700000000007</v>
      </c>
      <c r="V18">
        <v>3.0714399999999999</v>
      </c>
      <c r="W18">
        <v>2.63992</v>
      </c>
      <c r="X18">
        <v>0.76400999999999997</v>
      </c>
      <c r="Y18">
        <v>0.21460000000000001</v>
      </c>
      <c r="Z18">
        <v>8.1290299999999996E-2</v>
      </c>
      <c r="AA18">
        <v>0.133309580385684</v>
      </c>
      <c r="AB18">
        <v>0.23360400000000001</v>
      </c>
      <c r="AC18">
        <v>1.22939</v>
      </c>
      <c r="AD18">
        <v>0.28523799999999999</v>
      </c>
      <c r="AE18">
        <v>0.73570599999999997</v>
      </c>
      <c r="AH18">
        <v>3.6338300000000001</v>
      </c>
      <c r="AI18">
        <v>1.0744400000000001</v>
      </c>
      <c r="AJ18">
        <v>1.38039</v>
      </c>
      <c r="AK18">
        <v>55.169998168945298</v>
      </c>
      <c r="AO18">
        <v>17295</v>
      </c>
    </row>
    <row r="19" spans="1:41" x14ac:dyDescent="0.45">
      <c r="A19" t="s">
        <v>7091</v>
      </c>
      <c r="B19" t="s">
        <v>107</v>
      </c>
      <c r="C19">
        <v>4</v>
      </c>
      <c r="D19">
        <v>2</v>
      </c>
      <c r="F19">
        <v>3.2560799999999999</v>
      </c>
      <c r="G19">
        <v>8</v>
      </c>
      <c r="H19">
        <v>8</v>
      </c>
      <c r="K19">
        <v>44</v>
      </c>
      <c r="L19">
        <v>181</v>
      </c>
      <c r="M19">
        <v>38</v>
      </c>
      <c r="N19">
        <v>17</v>
      </c>
      <c r="O19">
        <v>16</v>
      </c>
      <c r="P19">
        <v>5</v>
      </c>
      <c r="Q19">
        <v>12</v>
      </c>
      <c r="S19">
        <v>3</v>
      </c>
      <c r="T19">
        <v>56</v>
      </c>
      <c r="U19">
        <v>11.4107</v>
      </c>
      <c r="V19">
        <v>2.3913600000000002</v>
      </c>
      <c r="W19">
        <v>4.7716500000000002</v>
      </c>
      <c r="X19">
        <v>0.97443000000000002</v>
      </c>
      <c r="Y19">
        <v>0.308479</v>
      </c>
      <c r="Z19">
        <v>6.4648200000000003E-2</v>
      </c>
      <c r="AA19">
        <v>0.243830487132072</v>
      </c>
      <c r="AB19">
        <v>0.22859699999999999</v>
      </c>
      <c r="AC19">
        <v>1.1295599999999999</v>
      </c>
      <c r="AD19">
        <v>0.31445800000000002</v>
      </c>
      <c r="AE19">
        <v>0.75289200000000001</v>
      </c>
      <c r="AH19">
        <v>3.0080300000000002</v>
      </c>
      <c r="AI19">
        <v>1.071</v>
      </c>
      <c r="AJ19">
        <v>1.1015600000000001</v>
      </c>
      <c r="AK19">
        <v>107.169998168945</v>
      </c>
      <c r="AO19">
        <v>10603</v>
      </c>
    </row>
    <row r="20" spans="1:41" x14ac:dyDescent="0.45">
      <c r="A20" t="s">
        <v>7092</v>
      </c>
      <c r="B20" t="s">
        <v>98</v>
      </c>
      <c r="C20">
        <v>5</v>
      </c>
      <c r="D20">
        <v>3</v>
      </c>
      <c r="F20">
        <v>3.8587699999999998</v>
      </c>
      <c r="G20">
        <v>11</v>
      </c>
      <c r="H20">
        <v>11</v>
      </c>
      <c r="K20">
        <v>63</v>
      </c>
      <c r="L20">
        <v>267</v>
      </c>
      <c r="M20">
        <v>59</v>
      </c>
      <c r="N20">
        <v>30</v>
      </c>
      <c r="O20">
        <v>27</v>
      </c>
      <c r="P20">
        <v>7</v>
      </c>
      <c r="Q20">
        <v>19</v>
      </c>
      <c r="S20">
        <v>5</v>
      </c>
      <c r="T20">
        <v>56</v>
      </c>
      <c r="U20">
        <v>7.9872199999999998</v>
      </c>
      <c r="V20">
        <v>2.7443300000000002</v>
      </c>
      <c r="W20">
        <v>2.91045</v>
      </c>
      <c r="X20">
        <v>1.0051000000000001</v>
      </c>
      <c r="Y20">
        <v>0.21102099999999999</v>
      </c>
      <c r="Z20">
        <v>7.2504700000000005E-2</v>
      </c>
      <c r="AA20">
        <v>0.138516455888748</v>
      </c>
      <c r="AB20">
        <v>0.24363599999999999</v>
      </c>
      <c r="AC20">
        <v>1.23719</v>
      </c>
      <c r="AD20">
        <v>0.29023500000000002</v>
      </c>
      <c r="AE20">
        <v>0.713476</v>
      </c>
      <c r="AH20">
        <v>3.9572799999999999</v>
      </c>
      <c r="AI20">
        <v>1.0059199999999999</v>
      </c>
      <c r="AJ20">
        <v>0.83623400000000003</v>
      </c>
      <c r="AK20">
        <v>124.76999664306599</v>
      </c>
      <c r="AO20">
        <v>12304</v>
      </c>
    </row>
    <row r="21" spans="1:41" x14ac:dyDescent="0.45">
      <c r="A21" t="s">
        <v>7093</v>
      </c>
      <c r="B21" t="s">
        <v>269</v>
      </c>
      <c r="C21">
        <v>4</v>
      </c>
      <c r="D21">
        <v>2</v>
      </c>
      <c r="F21">
        <v>3.3069999999999999</v>
      </c>
      <c r="G21">
        <v>10</v>
      </c>
      <c r="H21">
        <v>10</v>
      </c>
      <c r="K21">
        <v>59</v>
      </c>
      <c r="L21">
        <v>243</v>
      </c>
      <c r="M21">
        <v>51</v>
      </c>
      <c r="N21">
        <v>23</v>
      </c>
      <c r="O21">
        <v>22</v>
      </c>
      <c r="P21">
        <v>6</v>
      </c>
      <c r="Q21">
        <v>17</v>
      </c>
      <c r="S21">
        <v>2</v>
      </c>
      <c r="T21">
        <v>58</v>
      </c>
      <c r="U21">
        <v>8.9329900000000002</v>
      </c>
      <c r="V21">
        <v>2.6161400000000001</v>
      </c>
      <c r="W21">
        <v>3.4145699999999999</v>
      </c>
      <c r="X21">
        <v>0.98061900000000002</v>
      </c>
      <c r="Y21">
        <v>0.24016100000000001</v>
      </c>
      <c r="Z21">
        <v>7.0334199999999999E-2</v>
      </c>
      <c r="AA21">
        <v>0.169826924800872</v>
      </c>
      <c r="AB21">
        <v>0.22879099999999999</v>
      </c>
      <c r="AC21">
        <v>1.1615500000000001</v>
      </c>
      <c r="AD21">
        <v>0.28168100000000001</v>
      </c>
      <c r="AE21">
        <v>0.75534800000000002</v>
      </c>
      <c r="AH21">
        <v>3.5537800000000002</v>
      </c>
      <c r="AI21">
        <v>0.98651999999999995</v>
      </c>
      <c r="AJ21">
        <v>1.3557699999999999</v>
      </c>
      <c r="AK21">
        <v>132.38000488281199</v>
      </c>
      <c r="AO21">
        <v>12768</v>
      </c>
    </row>
    <row r="22" spans="1:41" x14ac:dyDescent="0.45">
      <c r="A22" t="s">
        <v>7094</v>
      </c>
      <c r="B22" t="s">
        <v>170</v>
      </c>
      <c r="C22">
        <v>3</v>
      </c>
      <c r="D22">
        <v>3</v>
      </c>
      <c r="F22">
        <v>3.70601</v>
      </c>
      <c r="G22">
        <v>11</v>
      </c>
      <c r="H22">
        <v>11</v>
      </c>
      <c r="K22">
        <v>58</v>
      </c>
      <c r="L22">
        <v>241</v>
      </c>
      <c r="M22">
        <v>52</v>
      </c>
      <c r="N22">
        <v>26</v>
      </c>
      <c r="O22">
        <v>24</v>
      </c>
      <c r="P22">
        <v>7</v>
      </c>
      <c r="Q22">
        <v>18</v>
      </c>
      <c r="S22">
        <v>2</v>
      </c>
      <c r="T22">
        <v>58</v>
      </c>
      <c r="U22">
        <v>9.1262399999999992</v>
      </c>
      <c r="V22">
        <v>2.7449499999999998</v>
      </c>
      <c r="W22">
        <v>3.3247399999999998</v>
      </c>
      <c r="X22">
        <v>1.09656</v>
      </c>
      <c r="Y22">
        <v>0.24254000000000001</v>
      </c>
      <c r="Z22">
        <v>7.2949899999999998E-2</v>
      </c>
      <c r="AA22">
        <v>0.169589757919311</v>
      </c>
      <c r="AB22">
        <v>0.235347</v>
      </c>
      <c r="AC22">
        <v>1.20838</v>
      </c>
      <c r="AD22">
        <v>0.28917700000000002</v>
      </c>
      <c r="AE22">
        <v>0.73308200000000001</v>
      </c>
      <c r="AH22">
        <v>3.7258399999999998</v>
      </c>
      <c r="AI22">
        <v>0.984406</v>
      </c>
      <c r="AJ22">
        <v>0.92350299999999996</v>
      </c>
      <c r="AK22">
        <v>104.81999969482401</v>
      </c>
      <c r="AO22">
        <v>30134</v>
      </c>
    </row>
    <row r="23" spans="1:41" x14ac:dyDescent="0.45">
      <c r="A23" t="s">
        <v>7095</v>
      </c>
      <c r="B23" t="s">
        <v>46</v>
      </c>
      <c r="C23">
        <v>4</v>
      </c>
      <c r="D23">
        <v>2</v>
      </c>
      <c r="F23">
        <v>3.3775599999999999</v>
      </c>
      <c r="G23">
        <v>9</v>
      </c>
      <c r="H23">
        <v>9</v>
      </c>
      <c r="K23">
        <v>47</v>
      </c>
      <c r="L23">
        <v>194</v>
      </c>
      <c r="M23">
        <v>39</v>
      </c>
      <c r="N23">
        <v>19</v>
      </c>
      <c r="O23">
        <v>18</v>
      </c>
      <c r="P23">
        <v>7</v>
      </c>
      <c r="Q23">
        <v>15</v>
      </c>
      <c r="S23">
        <v>0</v>
      </c>
      <c r="T23">
        <v>61</v>
      </c>
      <c r="U23">
        <v>11.531499999999999</v>
      </c>
      <c r="V23">
        <v>2.7703600000000002</v>
      </c>
      <c r="W23">
        <v>4.1624400000000001</v>
      </c>
      <c r="X23">
        <v>1.2468699999999999</v>
      </c>
      <c r="Y23">
        <v>0.31218200000000002</v>
      </c>
      <c r="Z23">
        <v>7.4999700000000002E-2</v>
      </c>
      <c r="AA23">
        <v>0.23718225955963099</v>
      </c>
      <c r="AB23">
        <v>0.21482399999999999</v>
      </c>
      <c r="AC23">
        <v>1.12338</v>
      </c>
      <c r="AD23">
        <v>0.28486800000000001</v>
      </c>
      <c r="AE23">
        <v>0.76979299999999995</v>
      </c>
      <c r="AH23">
        <v>3.30491</v>
      </c>
      <c r="AI23">
        <v>0.98023899999999997</v>
      </c>
      <c r="AJ23">
        <v>0.99934999999999996</v>
      </c>
      <c r="AK23">
        <v>37.9799995422363</v>
      </c>
      <c r="AO23">
        <v>14374</v>
      </c>
    </row>
    <row r="24" spans="1:41" x14ac:dyDescent="0.45">
      <c r="A24" t="s">
        <v>7096</v>
      </c>
      <c r="B24" t="s">
        <v>36</v>
      </c>
      <c r="C24">
        <v>3</v>
      </c>
      <c r="D24">
        <v>3</v>
      </c>
      <c r="F24">
        <v>4.1280599999999996</v>
      </c>
      <c r="G24">
        <v>10</v>
      </c>
      <c r="H24">
        <v>10</v>
      </c>
      <c r="K24">
        <v>54</v>
      </c>
      <c r="L24">
        <v>224</v>
      </c>
      <c r="M24">
        <v>43</v>
      </c>
      <c r="N24">
        <v>27</v>
      </c>
      <c r="O24">
        <v>25</v>
      </c>
      <c r="P24">
        <v>7</v>
      </c>
      <c r="Q24">
        <v>21</v>
      </c>
      <c r="S24">
        <v>5</v>
      </c>
      <c r="T24">
        <v>66</v>
      </c>
      <c r="U24">
        <v>11.068899999999999</v>
      </c>
      <c r="V24">
        <v>3.4535800000000001</v>
      </c>
      <c r="W24">
        <v>3.2050399999999999</v>
      </c>
      <c r="X24">
        <v>1.21936</v>
      </c>
      <c r="Y24">
        <v>0.29492499999999999</v>
      </c>
      <c r="Z24">
        <v>9.2018900000000001E-2</v>
      </c>
      <c r="AA24">
        <v>0.202905714511871</v>
      </c>
      <c r="AB24">
        <v>0.21870800000000001</v>
      </c>
      <c r="AC24">
        <v>1.19041</v>
      </c>
      <c r="AD24">
        <v>0.288933</v>
      </c>
      <c r="AE24">
        <v>0.69134499999999999</v>
      </c>
      <c r="AH24">
        <v>3.8898199999999998</v>
      </c>
      <c r="AI24">
        <v>0.96548999999999996</v>
      </c>
      <c r="AJ24">
        <v>0.79393199999999997</v>
      </c>
      <c r="AK24">
        <v>140.03999328613199</v>
      </c>
      <c r="AO24">
        <v>22182</v>
      </c>
    </row>
    <row r="25" spans="1:41" x14ac:dyDescent="0.45">
      <c r="A25" t="s">
        <v>7097</v>
      </c>
      <c r="B25" t="s">
        <v>73</v>
      </c>
      <c r="C25">
        <v>3</v>
      </c>
      <c r="D25">
        <v>2</v>
      </c>
      <c r="F25">
        <v>3.8882599999999998</v>
      </c>
      <c r="G25">
        <v>11</v>
      </c>
      <c r="H25">
        <v>10</v>
      </c>
      <c r="K25">
        <v>57</v>
      </c>
      <c r="L25">
        <v>238</v>
      </c>
      <c r="M25">
        <v>54</v>
      </c>
      <c r="N25">
        <v>27</v>
      </c>
      <c r="O25">
        <v>24</v>
      </c>
      <c r="P25">
        <v>6</v>
      </c>
      <c r="Q25">
        <v>16</v>
      </c>
      <c r="S25">
        <v>2</v>
      </c>
      <c r="T25">
        <v>47</v>
      </c>
      <c r="U25">
        <v>7.5378699999999998</v>
      </c>
      <c r="V25">
        <v>2.5294400000000001</v>
      </c>
      <c r="W25">
        <v>2.9800599999999999</v>
      </c>
      <c r="X25">
        <v>0.87917800000000002</v>
      </c>
      <c r="Y25">
        <v>0.19887299999999999</v>
      </c>
      <c r="Z25">
        <v>6.6734500000000002E-2</v>
      </c>
      <c r="AA25">
        <v>0.13213811814785001</v>
      </c>
      <c r="AB25">
        <v>0.247113</v>
      </c>
      <c r="AC25">
        <v>1.24468</v>
      </c>
      <c r="AD25">
        <v>0.29212100000000002</v>
      </c>
      <c r="AE25">
        <v>0.69958600000000004</v>
      </c>
      <c r="AH25">
        <v>3.6734499999999999</v>
      </c>
      <c r="AI25">
        <v>0.95737399999999995</v>
      </c>
      <c r="AJ25">
        <v>0.85140400000000005</v>
      </c>
      <c r="AK25">
        <v>214.32000732421801</v>
      </c>
      <c r="AO25">
        <v>20778</v>
      </c>
    </row>
    <row r="26" spans="1:41" x14ac:dyDescent="0.45">
      <c r="A26" t="s">
        <v>7098</v>
      </c>
      <c r="B26" t="s">
        <v>56</v>
      </c>
      <c r="C26">
        <v>4</v>
      </c>
      <c r="D26">
        <v>3</v>
      </c>
      <c r="F26">
        <v>3.90768</v>
      </c>
      <c r="G26">
        <v>11</v>
      </c>
      <c r="H26">
        <v>11</v>
      </c>
      <c r="K26">
        <v>59</v>
      </c>
      <c r="L26">
        <v>243</v>
      </c>
      <c r="M26">
        <v>47</v>
      </c>
      <c r="N26">
        <v>28</v>
      </c>
      <c r="O26">
        <v>25</v>
      </c>
      <c r="P26">
        <v>8</v>
      </c>
      <c r="Q26">
        <v>22</v>
      </c>
      <c r="S26">
        <v>3</v>
      </c>
      <c r="T26">
        <v>69</v>
      </c>
      <c r="U26">
        <v>10.581200000000001</v>
      </c>
      <c r="V26">
        <v>3.3425199999999999</v>
      </c>
      <c r="W26">
        <v>3.1656300000000002</v>
      </c>
      <c r="X26">
        <v>1.21166</v>
      </c>
      <c r="Y26">
        <v>0.28273100000000001</v>
      </c>
      <c r="Z26">
        <v>8.9312699999999995E-2</v>
      </c>
      <c r="AA26">
        <v>0.19341783970594401</v>
      </c>
      <c r="AB26">
        <v>0.21704000000000001</v>
      </c>
      <c r="AC26">
        <v>1.1805399999999999</v>
      </c>
      <c r="AD26">
        <v>0.27898099999999998</v>
      </c>
      <c r="AE26">
        <v>0.71427099999999999</v>
      </c>
      <c r="AH26">
        <v>3.8323700000000001</v>
      </c>
      <c r="AI26">
        <v>0.95573200000000003</v>
      </c>
      <c r="AJ26">
        <v>0.87844</v>
      </c>
      <c r="AK26">
        <v>50.4799995422363</v>
      </c>
      <c r="AO26">
        <v>18679</v>
      </c>
    </row>
    <row r="27" spans="1:41" x14ac:dyDescent="0.45">
      <c r="A27" t="s">
        <v>7099</v>
      </c>
      <c r="B27" t="s">
        <v>155</v>
      </c>
      <c r="C27">
        <v>3</v>
      </c>
      <c r="D27">
        <v>3</v>
      </c>
      <c r="F27">
        <v>3.6133899999999999</v>
      </c>
      <c r="G27">
        <v>11</v>
      </c>
      <c r="H27">
        <v>8</v>
      </c>
      <c r="K27">
        <v>49</v>
      </c>
      <c r="L27">
        <v>206</v>
      </c>
      <c r="M27">
        <v>43</v>
      </c>
      <c r="N27">
        <v>21</v>
      </c>
      <c r="O27">
        <v>20</v>
      </c>
      <c r="P27">
        <v>5</v>
      </c>
      <c r="Q27">
        <v>18</v>
      </c>
      <c r="S27">
        <v>1</v>
      </c>
      <c r="T27">
        <v>53</v>
      </c>
      <c r="U27">
        <v>9.8708600000000004</v>
      </c>
      <c r="V27">
        <v>3.2916500000000002</v>
      </c>
      <c r="W27">
        <v>2.9987599999999999</v>
      </c>
      <c r="X27">
        <v>0.88022999999999996</v>
      </c>
      <c r="Y27">
        <v>0.25917200000000001</v>
      </c>
      <c r="Z27">
        <v>8.64264E-2</v>
      </c>
      <c r="AA27">
        <v>0.17274525761604301</v>
      </c>
      <c r="AB27">
        <v>0.23162099999999999</v>
      </c>
      <c r="AC27">
        <v>1.25604</v>
      </c>
      <c r="AD27">
        <v>0.29914400000000002</v>
      </c>
      <c r="AE27">
        <v>0.73239900000000002</v>
      </c>
      <c r="AH27">
        <v>3.3849800000000001</v>
      </c>
      <c r="AI27">
        <v>0.95569199999999999</v>
      </c>
      <c r="AJ27">
        <v>0.990143</v>
      </c>
      <c r="AK27">
        <v>79.610000610351506</v>
      </c>
      <c r="AO27">
        <v>21846</v>
      </c>
    </row>
    <row r="28" spans="1:41" x14ac:dyDescent="0.45">
      <c r="A28" t="s">
        <v>7100</v>
      </c>
      <c r="B28" t="s">
        <v>107</v>
      </c>
      <c r="C28">
        <v>4</v>
      </c>
      <c r="D28">
        <v>2</v>
      </c>
      <c r="F28">
        <v>3.4200400000000002</v>
      </c>
      <c r="G28">
        <v>9</v>
      </c>
      <c r="H28">
        <v>9</v>
      </c>
      <c r="K28">
        <v>52</v>
      </c>
      <c r="L28">
        <v>219</v>
      </c>
      <c r="M28">
        <v>49</v>
      </c>
      <c r="N28">
        <v>22</v>
      </c>
      <c r="O28">
        <v>20</v>
      </c>
      <c r="P28">
        <v>4</v>
      </c>
      <c r="Q28">
        <v>15</v>
      </c>
      <c r="S28">
        <v>2</v>
      </c>
      <c r="T28">
        <v>48</v>
      </c>
      <c r="U28">
        <v>8.2063199999999998</v>
      </c>
      <c r="V28">
        <v>2.6198000000000001</v>
      </c>
      <c r="W28">
        <v>3.1324200000000002</v>
      </c>
      <c r="X28">
        <v>0.76959100000000003</v>
      </c>
      <c r="Y28">
        <v>0.21720200000000001</v>
      </c>
      <c r="Z28">
        <v>6.9340100000000002E-2</v>
      </c>
      <c r="AA28">
        <v>0.14786232262849799</v>
      </c>
      <c r="AB28">
        <v>0.24210599999999999</v>
      </c>
      <c r="AC28">
        <v>1.22882</v>
      </c>
      <c r="AD28">
        <v>0.29633199999999998</v>
      </c>
      <c r="AE28">
        <v>0.73552200000000001</v>
      </c>
      <c r="AH28">
        <v>3.4052699999999998</v>
      </c>
      <c r="AI28">
        <v>0.95351900000000001</v>
      </c>
      <c r="AJ28">
        <v>1.09127</v>
      </c>
      <c r="AK28">
        <v>59.080001831054602</v>
      </c>
      <c r="AO28">
        <v>13743</v>
      </c>
    </row>
    <row r="29" spans="1:41" x14ac:dyDescent="0.45">
      <c r="A29" t="s">
        <v>7101</v>
      </c>
      <c r="B29" t="s">
        <v>73</v>
      </c>
      <c r="C29">
        <v>4</v>
      </c>
      <c r="D29">
        <v>2</v>
      </c>
      <c r="F29">
        <v>3.66045</v>
      </c>
      <c r="G29">
        <v>11</v>
      </c>
      <c r="H29">
        <v>10</v>
      </c>
      <c r="K29">
        <v>54</v>
      </c>
      <c r="L29">
        <v>231</v>
      </c>
      <c r="M29">
        <v>52</v>
      </c>
      <c r="N29">
        <v>24</v>
      </c>
      <c r="O29">
        <v>22</v>
      </c>
      <c r="P29">
        <v>5</v>
      </c>
      <c r="Q29">
        <v>17</v>
      </c>
      <c r="S29">
        <v>2</v>
      </c>
      <c r="T29">
        <v>49</v>
      </c>
      <c r="U29">
        <v>8.1586599999999994</v>
      </c>
      <c r="V29">
        <v>2.7818700000000001</v>
      </c>
      <c r="W29">
        <v>2.9327999999999999</v>
      </c>
      <c r="X29">
        <v>0.88616099999999998</v>
      </c>
      <c r="Y29">
        <v>0.21371200000000001</v>
      </c>
      <c r="Z29">
        <v>7.2869699999999996E-2</v>
      </c>
      <c r="AA29">
        <v>0.14084228873252799</v>
      </c>
      <c r="AB29">
        <v>0.247139</v>
      </c>
      <c r="AC29">
        <v>1.2723899999999999</v>
      </c>
      <c r="AD29">
        <v>0.29896</v>
      </c>
      <c r="AE29">
        <v>0.73184300000000002</v>
      </c>
      <c r="AH29">
        <v>3.6419299999999999</v>
      </c>
      <c r="AI29">
        <v>0.92659199999999997</v>
      </c>
      <c r="AJ29">
        <v>0.97356900000000002</v>
      </c>
      <c r="AK29">
        <v>335.39001464843699</v>
      </c>
      <c r="AO29">
        <v>17277</v>
      </c>
    </row>
    <row r="30" spans="1:41" x14ac:dyDescent="0.45">
      <c r="A30" t="s">
        <v>7102</v>
      </c>
      <c r="B30" t="s">
        <v>18</v>
      </c>
      <c r="C30">
        <v>3</v>
      </c>
      <c r="D30">
        <v>3</v>
      </c>
      <c r="F30">
        <v>4.0091599999999996</v>
      </c>
      <c r="G30">
        <v>10</v>
      </c>
      <c r="H30">
        <v>10</v>
      </c>
      <c r="K30">
        <v>57</v>
      </c>
      <c r="L30">
        <v>237</v>
      </c>
      <c r="M30">
        <v>55</v>
      </c>
      <c r="N30">
        <v>27</v>
      </c>
      <c r="O30">
        <v>25</v>
      </c>
      <c r="P30">
        <v>7</v>
      </c>
      <c r="Q30">
        <v>14</v>
      </c>
      <c r="S30">
        <v>2</v>
      </c>
      <c r="T30">
        <v>55</v>
      </c>
      <c r="U30">
        <v>8.6861499999999996</v>
      </c>
      <c r="V30">
        <v>2.1600700000000002</v>
      </c>
      <c r="W30">
        <v>4.0212399999999997</v>
      </c>
      <c r="X30">
        <v>1.1329800000000001</v>
      </c>
      <c r="Y30">
        <v>0.230271</v>
      </c>
      <c r="Z30">
        <v>5.7263799999999997E-2</v>
      </c>
      <c r="AA30">
        <v>0.173007693141698</v>
      </c>
      <c r="AB30">
        <v>0.250419</v>
      </c>
      <c r="AC30">
        <v>1.22034</v>
      </c>
      <c r="AD30">
        <v>0.302593</v>
      </c>
      <c r="AE30">
        <v>0.70505099999999998</v>
      </c>
      <c r="AH30">
        <v>3.6786799999999999</v>
      </c>
      <c r="AI30">
        <v>0.914211</v>
      </c>
      <c r="AJ30">
        <v>0.85405900000000001</v>
      </c>
      <c r="AK30">
        <v>206.669998168945</v>
      </c>
      <c r="AO30">
        <v>27782</v>
      </c>
    </row>
    <row r="31" spans="1:41" x14ac:dyDescent="0.45">
      <c r="A31" t="s">
        <v>7103</v>
      </c>
      <c r="B31" t="s">
        <v>130</v>
      </c>
      <c r="C31">
        <v>3</v>
      </c>
      <c r="D31">
        <v>3</v>
      </c>
      <c r="F31">
        <v>4.1525699999999999</v>
      </c>
      <c r="G31">
        <v>10</v>
      </c>
      <c r="H31">
        <v>9</v>
      </c>
      <c r="K31">
        <v>49</v>
      </c>
      <c r="L31">
        <v>206</v>
      </c>
      <c r="M31">
        <v>46</v>
      </c>
      <c r="N31">
        <v>24</v>
      </c>
      <c r="O31">
        <v>22</v>
      </c>
      <c r="P31">
        <v>6</v>
      </c>
      <c r="Q31">
        <v>15</v>
      </c>
      <c r="S31">
        <v>2</v>
      </c>
      <c r="T31">
        <v>46</v>
      </c>
      <c r="U31">
        <v>8.4597499999999997</v>
      </c>
      <c r="V31">
        <v>2.6915499999999999</v>
      </c>
      <c r="W31">
        <v>3.1430699999999998</v>
      </c>
      <c r="X31">
        <v>1.0282800000000001</v>
      </c>
      <c r="Y31">
        <v>0.222577</v>
      </c>
      <c r="Z31">
        <v>7.0815199999999995E-2</v>
      </c>
      <c r="AA31">
        <v>0.15176223218441001</v>
      </c>
      <c r="AB31">
        <v>0.24523200000000001</v>
      </c>
      <c r="AC31">
        <v>1.2527699999999999</v>
      </c>
      <c r="AD31">
        <v>0.29612699999999997</v>
      </c>
      <c r="AE31">
        <v>0.68744700000000003</v>
      </c>
      <c r="AH31">
        <v>3.7506599999999999</v>
      </c>
      <c r="AI31">
        <v>0.88391799999999998</v>
      </c>
      <c r="AJ31">
        <v>0.662323</v>
      </c>
      <c r="AK31">
        <v>306.329986572265</v>
      </c>
      <c r="AO31">
        <v>14916</v>
      </c>
    </row>
    <row r="32" spans="1:41" x14ac:dyDescent="0.45">
      <c r="A32" t="s">
        <v>7104</v>
      </c>
      <c r="B32" t="s">
        <v>76</v>
      </c>
      <c r="C32">
        <v>3</v>
      </c>
      <c r="D32">
        <v>4</v>
      </c>
      <c r="F32">
        <v>4.14602</v>
      </c>
      <c r="G32">
        <v>11</v>
      </c>
      <c r="H32">
        <v>11</v>
      </c>
      <c r="K32">
        <v>63</v>
      </c>
      <c r="L32">
        <v>269</v>
      </c>
      <c r="M32">
        <v>63</v>
      </c>
      <c r="N32">
        <v>32</v>
      </c>
      <c r="O32">
        <v>29</v>
      </c>
      <c r="P32">
        <v>7</v>
      </c>
      <c r="Q32">
        <v>19</v>
      </c>
      <c r="S32">
        <v>5</v>
      </c>
      <c r="T32">
        <v>59</v>
      </c>
      <c r="U32">
        <v>8.4121100000000002</v>
      </c>
      <c r="V32">
        <v>2.7480000000000002</v>
      </c>
      <c r="W32">
        <v>3.0611799999999998</v>
      </c>
      <c r="X32">
        <v>1.0119100000000001</v>
      </c>
      <c r="Y32">
        <v>0.21876699999999999</v>
      </c>
      <c r="Z32">
        <v>7.1465100000000004E-2</v>
      </c>
      <c r="AA32">
        <v>0.14730220288038201</v>
      </c>
      <c r="AB32">
        <v>0.25622899999999998</v>
      </c>
      <c r="AC32">
        <v>1.30186</v>
      </c>
      <c r="AD32">
        <v>0.31107200000000002</v>
      </c>
      <c r="AE32">
        <v>0.70001500000000005</v>
      </c>
      <c r="AH32">
        <v>3.8851100000000001</v>
      </c>
      <c r="AI32">
        <v>0.87756400000000001</v>
      </c>
      <c r="AJ32">
        <v>0.75891699999999995</v>
      </c>
      <c r="AK32">
        <v>156.86999511718699</v>
      </c>
      <c r="AO32">
        <v>17594</v>
      </c>
    </row>
    <row r="33" spans="1:41" x14ac:dyDescent="0.45">
      <c r="A33" t="s">
        <v>7105</v>
      </c>
      <c r="B33" t="s">
        <v>31</v>
      </c>
      <c r="C33">
        <v>3</v>
      </c>
      <c r="D33">
        <v>2</v>
      </c>
      <c r="F33">
        <v>3.5307200000000001</v>
      </c>
      <c r="G33">
        <v>10</v>
      </c>
      <c r="H33">
        <v>9</v>
      </c>
      <c r="K33">
        <v>53</v>
      </c>
      <c r="L33">
        <v>222</v>
      </c>
      <c r="M33">
        <v>51</v>
      </c>
      <c r="N33">
        <v>23</v>
      </c>
      <c r="O33">
        <v>21</v>
      </c>
      <c r="P33">
        <v>5</v>
      </c>
      <c r="Q33">
        <v>15</v>
      </c>
      <c r="S33">
        <v>2</v>
      </c>
      <c r="T33">
        <v>49</v>
      </c>
      <c r="U33">
        <v>8.3671699999999998</v>
      </c>
      <c r="V33">
        <v>2.5171999999999999</v>
      </c>
      <c r="W33">
        <v>3.3240099999999999</v>
      </c>
      <c r="X33">
        <v>0.93050999999999995</v>
      </c>
      <c r="Y33">
        <v>0.22090499999999999</v>
      </c>
      <c r="Z33">
        <v>6.64574E-2</v>
      </c>
      <c r="AA33">
        <v>0.154447376728057</v>
      </c>
      <c r="AB33">
        <v>0.24690799999999999</v>
      </c>
      <c r="AC33">
        <v>1.2386699999999999</v>
      </c>
      <c r="AD33">
        <v>0.30011500000000002</v>
      </c>
      <c r="AE33">
        <v>0.74251400000000001</v>
      </c>
      <c r="AH33">
        <v>3.6014300000000001</v>
      </c>
      <c r="AI33">
        <v>0.86341699999999999</v>
      </c>
      <c r="AJ33">
        <v>0.97668299999999997</v>
      </c>
      <c r="AK33">
        <v>94.830001831054602</v>
      </c>
      <c r="AO33">
        <v>17312</v>
      </c>
    </row>
    <row r="34" spans="1:41" x14ac:dyDescent="0.45">
      <c r="A34" t="s">
        <v>7106</v>
      </c>
      <c r="B34" t="s">
        <v>21</v>
      </c>
      <c r="C34">
        <v>3</v>
      </c>
      <c r="D34">
        <v>3</v>
      </c>
      <c r="F34">
        <v>4.0753599999999999</v>
      </c>
      <c r="G34">
        <v>10</v>
      </c>
      <c r="H34">
        <v>10</v>
      </c>
      <c r="K34">
        <v>55</v>
      </c>
      <c r="L34">
        <v>231</v>
      </c>
      <c r="M34">
        <v>50</v>
      </c>
      <c r="N34">
        <v>27</v>
      </c>
      <c r="O34">
        <v>25</v>
      </c>
      <c r="P34">
        <v>7</v>
      </c>
      <c r="Q34">
        <v>17</v>
      </c>
      <c r="S34">
        <v>2</v>
      </c>
      <c r="T34">
        <v>60</v>
      </c>
      <c r="U34">
        <v>9.7858900000000002</v>
      </c>
      <c r="V34">
        <v>2.7528600000000001</v>
      </c>
      <c r="W34">
        <v>3.5548099999999998</v>
      </c>
      <c r="X34">
        <v>1.18137</v>
      </c>
      <c r="Y34">
        <v>0.26009199999999999</v>
      </c>
      <c r="Z34">
        <v>7.3165999999999995E-2</v>
      </c>
      <c r="AA34">
        <v>0.18692550808191299</v>
      </c>
      <c r="AB34">
        <v>0.234824</v>
      </c>
      <c r="AC34">
        <v>1.20556</v>
      </c>
      <c r="AD34">
        <v>0.29410700000000001</v>
      </c>
      <c r="AE34">
        <v>0.69815300000000002</v>
      </c>
      <c r="AH34">
        <v>3.7224200000000001</v>
      </c>
      <c r="AI34">
        <v>0.85947399999999996</v>
      </c>
      <c r="AJ34">
        <v>0.61899899999999997</v>
      </c>
      <c r="AK34">
        <v>64.760002136230398</v>
      </c>
      <c r="AO34">
        <v>24492</v>
      </c>
    </row>
    <row r="35" spans="1:41" x14ac:dyDescent="0.45">
      <c r="A35" t="s">
        <v>7107</v>
      </c>
      <c r="B35" t="s">
        <v>170</v>
      </c>
      <c r="C35">
        <v>2</v>
      </c>
      <c r="D35">
        <v>2</v>
      </c>
      <c r="F35">
        <v>3.4123899999999998</v>
      </c>
      <c r="G35">
        <v>7</v>
      </c>
      <c r="H35">
        <v>6</v>
      </c>
      <c r="K35">
        <v>39</v>
      </c>
      <c r="L35">
        <v>162</v>
      </c>
      <c r="M35">
        <v>36</v>
      </c>
      <c r="N35">
        <v>16</v>
      </c>
      <c r="O35">
        <v>15</v>
      </c>
      <c r="P35">
        <v>4</v>
      </c>
      <c r="Q35">
        <v>9</v>
      </c>
      <c r="S35">
        <v>1</v>
      </c>
      <c r="T35">
        <v>41</v>
      </c>
      <c r="U35">
        <v>9.4951100000000004</v>
      </c>
      <c r="V35">
        <v>2.16391</v>
      </c>
      <c r="W35">
        <v>4.38795</v>
      </c>
      <c r="X35">
        <v>0.97506099999999996</v>
      </c>
      <c r="Y35">
        <v>0.25525999999999999</v>
      </c>
      <c r="Z35">
        <v>5.8173000000000002E-2</v>
      </c>
      <c r="AA35">
        <v>0.19708715006709099</v>
      </c>
      <c r="AB35">
        <v>0.23769599999999999</v>
      </c>
      <c r="AC35">
        <v>1.15964</v>
      </c>
      <c r="AD35">
        <v>0.29989900000000003</v>
      </c>
      <c r="AE35">
        <v>0.74161100000000002</v>
      </c>
      <c r="AH35">
        <v>3.23915</v>
      </c>
      <c r="AI35">
        <v>0.83423199999999997</v>
      </c>
      <c r="AJ35">
        <v>0.77333099999999999</v>
      </c>
      <c r="AK35">
        <v>138.80999755859301</v>
      </c>
      <c r="AO35">
        <v>19427</v>
      </c>
    </row>
    <row r="36" spans="1:41" x14ac:dyDescent="0.45">
      <c r="A36" t="s">
        <v>7108</v>
      </c>
      <c r="B36" t="s">
        <v>18</v>
      </c>
      <c r="C36">
        <v>5</v>
      </c>
      <c r="D36">
        <v>3</v>
      </c>
      <c r="F36">
        <v>3.55348</v>
      </c>
      <c r="G36">
        <v>11</v>
      </c>
      <c r="H36">
        <v>11</v>
      </c>
      <c r="K36">
        <v>61</v>
      </c>
      <c r="L36">
        <v>254</v>
      </c>
      <c r="M36">
        <v>54</v>
      </c>
      <c r="N36">
        <v>26</v>
      </c>
      <c r="O36">
        <v>24</v>
      </c>
      <c r="P36">
        <v>7</v>
      </c>
      <c r="Q36">
        <v>19</v>
      </c>
      <c r="S36">
        <v>2</v>
      </c>
      <c r="T36">
        <v>58</v>
      </c>
      <c r="U36">
        <v>8.5467300000000002</v>
      </c>
      <c r="V36">
        <v>2.7638699999999998</v>
      </c>
      <c r="W36">
        <v>3.0923099999999999</v>
      </c>
      <c r="X36">
        <v>1.0368599999999999</v>
      </c>
      <c r="Y36">
        <v>0.22794200000000001</v>
      </c>
      <c r="Z36">
        <v>7.37125E-2</v>
      </c>
      <c r="AA36">
        <v>0.154229275882244</v>
      </c>
      <c r="AB36">
        <v>0.232372</v>
      </c>
      <c r="AC36">
        <v>1.19598</v>
      </c>
      <c r="AD36">
        <v>0.28027600000000003</v>
      </c>
      <c r="AE36">
        <v>0.74110500000000001</v>
      </c>
      <c r="AH36">
        <v>3.7640699999999998</v>
      </c>
      <c r="AI36">
        <v>0.833117</v>
      </c>
      <c r="AJ36">
        <v>1.2244699999999999</v>
      </c>
      <c r="AK36">
        <v>40.020000457763601</v>
      </c>
      <c r="AO36">
        <v>19291</v>
      </c>
    </row>
    <row r="37" spans="1:41" x14ac:dyDescent="0.45">
      <c r="A37" t="s">
        <v>7109</v>
      </c>
      <c r="B37" t="s">
        <v>28</v>
      </c>
      <c r="C37">
        <v>3</v>
      </c>
      <c r="D37">
        <v>3</v>
      </c>
      <c r="F37">
        <v>4.06881</v>
      </c>
      <c r="G37">
        <v>10</v>
      </c>
      <c r="H37">
        <v>9</v>
      </c>
      <c r="K37">
        <v>47</v>
      </c>
      <c r="L37">
        <v>201</v>
      </c>
      <c r="M37">
        <v>46</v>
      </c>
      <c r="N37">
        <v>23</v>
      </c>
      <c r="O37">
        <v>21</v>
      </c>
      <c r="P37">
        <v>5</v>
      </c>
      <c r="Q37">
        <v>15</v>
      </c>
      <c r="S37">
        <v>4</v>
      </c>
      <c r="T37">
        <v>47</v>
      </c>
      <c r="U37">
        <v>8.9839000000000002</v>
      </c>
      <c r="V37">
        <v>2.8426800000000001</v>
      </c>
      <c r="W37">
        <v>3.1603599999999998</v>
      </c>
      <c r="X37">
        <v>0.86871600000000004</v>
      </c>
      <c r="Y37">
        <v>0.23480300000000001</v>
      </c>
      <c r="Z37">
        <v>7.4296299999999996E-2</v>
      </c>
      <c r="AA37">
        <v>0.16050703078508299</v>
      </c>
      <c r="AB37">
        <v>0.24959700000000001</v>
      </c>
      <c r="AC37">
        <v>1.27868</v>
      </c>
      <c r="AD37">
        <v>0.31356000000000001</v>
      </c>
      <c r="AE37">
        <v>0.68845299999999998</v>
      </c>
      <c r="AH37">
        <v>3.5825900000000002</v>
      </c>
      <c r="AI37">
        <v>0.82940599999999998</v>
      </c>
      <c r="AJ37">
        <v>0.72024500000000002</v>
      </c>
      <c r="AK37">
        <v>367.29000854492102</v>
      </c>
      <c r="AO37">
        <v>19879</v>
      </c>
    </row>
    <row r="38" spans="1:41" x14ac:dyDescent="0.45">
      <c r="A38" t="s">
        <v>7110</v>
      </c>
      <c r="B38" t="s">
        <v>59</v>
      </c>
      <c r="C38">
        <v>3</v>
      </c>
      <c r="D38">
        <v>3</v>
      </c>
      <c r="F38">
        <v>4.0574599999999998</v>
      </c>
      <c r="G38">
        <v>11</v>
      </c>
      <c r="H38">
        <v>11</v>
      </c>
      <c r="K38">
        <v>56</v>
      </c>
      <c r="L38">
        <v>233</v>
      </c>
      <c r="M38">
        <v>54</v>
      </c>
      <c r="N38">
        <v>27</v>
      </c>
      <c r="O38">
        <v>25</v>
      </c>
      <c r="P38">
        <v>9</v>
      </c>
      <c r="Q38">
        <v>14</v>
      </c>
      <c r="S38">
        <v>2</v>
      </c>
      <c r="T38">
        <v>56</v>
      </c>
      <c r="U38">
        <v>9.0703099999999992</v>
      </c>
      <c r="V38">
        <v>2.18269</v>
      </c>
      <c r="W38">
        <v>4.1555600000000004</v>
      </c>
      <c r="X38">
        <v>1.4103600000000001</v>
      </c>
      <c r="Y38">
        <v>0.241318</v>
      </c>
      <c r="Z38">
        <v>5.8071200000000003E-2</v>
      </c>
      <c r="AA38">
        <v>0.183246836066246</v>
      </c>
      <c r="AB38">
        <v>0.246194</v>
      </c>
      <c r="AC38">
        <v>1.2040500000000001</v>
      </c>
      <c r="AD38">
        <v>0.29361799999999999</v>
      </c>
      <c r="AE38">
        <v>0.72514100000000004</v>
      </c>
      <c r="AH38">
        <v>3.9766699999999999</v>
      </c>
      <c r="AI38">
        <v>0.81382399999999999</v>
      </c>
      <c r="AJ38">
        <v>0.71095799999999998</v>
      </c>
      <c r="AK38">
        <v>121.709999084472</v>
      </c>
      <c r="AO38">
        <v>21224</v>
      </c>
    </row>
    <row r="39" spans="1:41" x14ac:dyDescent="0.45">
      <c r="A39" t="s">
        <v>7111</v>
      </c>
      <c r="B39" t="s">
        <v>178</v>
      </c>
      <c r="C39">
        <v>3</v>
      </c>
      <c r="D39">
        <v>2</v>
      </c>
      <c r="F39">
        <v>3.9626899999999998</v>
      </c>
      <c r="G39">
        <v>9</v>
      </c>
      <c r="H39">
        <v>8</v>
      </c>
      <c r="K39">
        <v>46</v>
      </c>
      <c r="L39">
        <v>192</v>
      </c>
      <c r="M39">
        <v>42</v>
      </c>
      <c r="N39">
        <v>22</v>
      </c>
      <c r="O39">
        <v>20</v>
      </c>
      <c r="P39">
        <v>7</v>
      </c>
      <c r="Q39">
        <v>11</v>
      </c>
      <c r="S39">
        <v>1</v>
      </c>
      <c r="T39">
        <v>44</v>
      </c>
      <c r="U39">
        <v>8.4994399999999999</v>
      </c>
      <c r="V39">
        <v>2.1743700000000001</v>
      </c>
      <c r="W39">
        <v>3.9089100000000001</v>
      </c>
      <c r="X39">
        <v>1.28945</v>
      </c>
      <c r="Y39">
        <v>0.228856</v>
      </c>
      <c r="Z39">
        <v>5.8547299999999997E-2</v>
      </c>
      <c r="AA39">
        <v>0.170309133827686</v>
      </c>
      <c r="AB39">
        <v>0.237148</v>
      </c>
      <c r="AC39">
        <v>1.1569</v>
      </c>
      <c r="AD39">
        <v>0.27851199999999998</v>
      </c>
      <c r="AE39">
        <v>0.70929900000000001</v>
      </c>
      <c r="AH39">
        <v>3.9174000000000002</v>
      </c>
      <c r="AI39">
        <v>0.79969599999999996</v>
      </c>
      <c r="AJ39">
        <v>0.57370100000000002</v>
      </c>
      <c r="AK39">
        <v>225.44999694824199</v>
      </c>
      <c r="AO39">
        <v>17874</v>
      </c>
    </row>
    <row r="40" spans="1:41" x14ac:dyDescent="0.45">
      <c r="A40" t="s">
        <v>7112</v>
      </c>
      <c r="B40" t="s">
        <v>178</v>
      </c>
      <c r="C40">
        <v>3</v>
      </c>
      <c r="D40">
        <v>2</v>
      </c>
      <c r="F40">
        <v>3.8149199999999999</v>
      </c>
      <c r="G40">
        <v>8</v>
      </c>
      <c r="H40">
        <v>8</v>
      </c>
      <c r="K40">
        <v>51</v>
      </c>
      <c r="L40">
        <v>209</v>
      </c>
      <c r="M40">
        <v>45</v>
      </c>
      <c r="N40">
        <v>23</v>
      </c>
      <c r="O40">
        <v>21</v>
      </c>
      <c r="P40">
        <v>8</v>
      </c>
      <c r="Q40">
        <v>14</v>
      </c>
      <c r="S40">
        <v>1</v>
      </c>
      <c r="T40">
        <v>55</v>
      </c>
      <c r="U40">
        <v>9.7176200000000001</v>
      </c>
      <c r="V40">
        <v>2.4960599999999999</v>
      </c>
      <c r="W40">
        <v>3.8931900000000002</v>
      </c>
      <c r="X40">
        <v>1.3832599999999999</v>
      </c>
      <c r="Y40">
        <v>0.26117499999999999</v>
      </c>
      <c r="Z40">
        <v>6.7085000000000006E-2</v>
      </c>
      <c r="AA40">
        <v>0.19408956170082001</v>
      </c>
      <c r="AB40">
        <v>0.23035900000000001</v>
      </c>
      <c r="AC40">
        <v>1.1598599999999999</v>
      </c>
      <c r="AD40">
        <v>0.28057300000000002</v>
      </c>
      <c r="AE40">
        <v>0.74005600000000005</v>
      </c>
      <c r="AH40">
        <v>3.8908499999999999</v>
      </c>
      <c r="AI40">
        <v>0.78961400000000004</v>
      </c>
      <c r="AJ40">
        <v>0.79857199999999995</v>
      </c>
      <c r="AK40">
        <v>91.569999694824205</v>
      </c>
      <c r="AO40">
        <v>13125</v>
      </c>
    </row>
    <row r="41" spans="1:41" x14ac:dyDescent="0.45">
      <c r="A41" t="s">
        <v>7113</v>
      </c>
      <c r="B41" t="s">
        <v>21</v>
      </c>
      <c r="C41">
        <v>3</v>
      </c>
      <c r="D41">
        <v>2</v>
      </c>
      <c r="F41">
        <v>3.5630799999999998</v>
      </c>
      <c r="G41">
        <v>9</v>
      </c>
      <c r="H41">
        <v>9</v>
      </c>
      <c r="K41">
        <v>46</v>
      </c>
      <c r="L41">
        <v>191</v>
      </c>
      <c r="M41">
        <v>39</v>
      </c>
      <c r="N41">
        <v>20</v>
      </c>
      <c r="O41">
        <v>18</v>
      </c>
      <c r="P41">
        <v>5</v>
      </c>
      <c r="Q41">
        <v>16</v>
      </c>
      <c r="S41">
        <v>2</v>
      </c>
      <c r="T41">
        <v>46</v>
      </c>
      <c r="U41">
        <v>9.1658000000000008</v>
      </c>
      <c r="V41">
        <v>3.18927</v>
      </c>
      <c r="W41">
        <v>2.8739499999999998</v>
      </c>
      <c r="X41">
        <v>0.90675300000000003</v>
      </c>
      <c r="Y41">
        <v>0.24297199999999999</v>
      </c>
      <c r="Z41">
        <v>8.4542999999999993E-2</v>
      </c>
      <c r="AA41">
        <v>0.158429250121116</v>
      </c>
      <c r="AB41">
        <v>0.22792999999999999</v>
      </c>
      <c r="AC41">
        <v>1.21879</v>
      </c>
      <c r="AD41">
        <v>0.285665</v>
      </c>
      <c r="AE41">
        <v>0.73159200000000002</v>
      </c>
      <c r="AH41">
        <v>3.6129799999999999</v>
      </c>
      <c r="AI41">
        <v>0.777833</v>
      </c>
      <c r="AJ41">
        <v>0.796149</v>
      </c>
      <c r="AK41">
        <v>369.39999389648398</v>
      </c>
      <c r="AO41">
        <v>24586</v>
      </c>
    </row>
    <row r="42" spans="1:41" x14ac:dyDescent="0.45">
      <c r="A42" t="s">
        <v>7114</v>
      </c>
      <c r="B42" t="s">
        <v>18</v>
      </c>
      <c r="C42">
        <v>4</v>
      </c>
      <c r="D42">
        <v>3</v>
      </c>
      <c r="F42">
        <v>3.66371</v>
      </c>
      <c r="G42">
        <v>10</v>
      </c>
      <c r="H42">
        <v>10</v>
      </c>
      <c r="K42">
        <v>54</v>
      </c>
      <c r="L42">
        <v>232</v>
      </c>
      <c r="M42">
        <v>55</v>
      </c>
      <c r="N42">
        <v>24</v>
      </c>
      <c r="O42">
        <v>22</v>
      </c>
      <c r="P42">
        <v>6</v>
      </c>
      <c r="Q42">
        <v>16</v>
      </c>
      <c r="S42">
        <v>1</v>
      </c>
      <c r="T42">
        <v>47</v>
      </c>
      <c r="U42">
        <v>7.7904799999999996</v>
      </c>
      <c r="V42">
        <v>2.73441</v>
      </c>
      <c r="W42">
        <v>2.8490600000000001</v>
      </c>
      <c r="X42">
        <v>0.96551799999999999</v>
      </c>
      <c r="Y42">
        <v>0.20217399999999999</v>
      </c>
      <c r="Z42">
        <v>7.09616E-2</v>
      </c>
      <c r="AA42">
        <v>0.131212003529071</v>
      </c>
      <c r="AB42">
        <v>0.25490400000000002</v>
      </c>
      <c r="AC42">
        <v>1.3131600000000001</v>
      </c>
      <c r="AD42">
        <v>0.30201600000000001</v>
      </c>
      <c r="AE42">
        <v>0.74867300000000003</v>
      </c>
      <c r="AH42">
        <v>3.7719100000000001</v>
      </c>
      <c r="AI42">
        <v>0.77702599999999999</v>
      </c>
      <c r="AJ42">
        <v>0.97690999999999995</v>
      </c>
      <c r="AK42">
        <v>170.42999267578099</v>
      </c>
      <c r="AO42">
        <v>16511</v>
      </c>
    </row>
    <row r="43" spans="1:41" x14ac:dyDescent="0.45">
      <c r="A43" t="s">
        <v>7115</v>
      </c>
      <c r="B43" t="s">
        <v>155</v>
      </c>
      <c r="C43">
        <v>3</v>
      </c>
      <c r="D43">
        <v>3</v>
      </c>
      <c r="F43">
        <v>3.90672</v>
      </c>
      <c r="G43">
        <v>11</v>
      </c>
      <c r="H43">
        <v>9</v>
      </c>
      <c r="K43">
        <v>52</v>
      </c>
      <c r="L43">
        <v>220</v>
      </c>
      <c r="M43">
        <v>53</v>
      </c>
      <c r="N43">
        <v>24</v>
      </c>
      <c r="O43">
        <v>22</v>
      </c>
      <c r="P43">
        <v>6</v>
      </c>
      <c r="Q43">
        <v>14</v>
      </c>
      <c r="S43">
        <v>2</v>
      </c>
      <c r="T43">
        <v>45</v>
      </c>
      <c r="U43">
        <v>7.9171899999999997</v>
      </c>
      <c r="V43">
        <v>2.46468</v>
      </c>
      <c r="W43">
        <v>3.2122600000000001</v>
      </c>
      <c r="X43">
        <v>1.0657000000000001</v>
      </c>
      <c r="Y43">
        <v>0.206178</v>
      </c>
      <c r="Z43">
        <v>6.4184599999999994E-2</v>
      </c>
      <c r="AA43">
        <v>0.14199331402778601</v>
      </c>
      <c r="AB43">
        <v>0.25897199999999998</v>
      </c>
      <c r="AC43">
        <v>1.2979499999999999</v>
      </c>
      <c r="AD43">
        <v>0.30635000000000001</v>
      </c>
      <c r="AE43">
        <v>0.72967899999999997</v>
      </c>
      <c r="AH43">
        <v>3.85947</v>
      </c>
      <c r="AI43">
        <v>0.76770300000000002</v>
      </c>
      <c r="AJ43">
        <v>0.88619000000000003</v>
      </c>
      <c r="AK43">
        <v>260.22000122070301</v>
      </c>
      <c r="AO43">
        <v>12447</v>
      </c>
    </row>
    <row r="44" spans="1:41" x14ac:dyDescent="0.45">
      <c r="A44" t="s">
        <v>7116</v>
      </c>
      <c r="B44" t="s">
        <v>207</v>
      </c>
      <c r="C44">
        <v>3</v>
      </c>
      <c r="D44">
        <v>1</v>
      </c>
      <c r="F44">
        <v>2.9902099999999998</v>
      </c>
      <c r="G44">
        <v>16</v>
      </c>
      <c r="H44">
        <v>4</v>
      </c>
      <c r="K44">
        <v>32</v>
      </c>
      <c r="L44">
        <v>130</v>
      </c>
      <c r="M44">
        <v>25</v>
      </c>
      <c r="N44">
        <v>11</v>
      </c>
      <c r="O44">
        <v>11</v>
      </c>
      <c r="P44">
        <v>3</v>
      </c>
      <c r="Q44">
        <v>11</v>
      </c>
      <c r="S44">
        <v>1</v>
      </c>
      <c r="T44">
        <v>42</v>
      </c>
      <c r="U44">
        <v>11.9367</v>
      </c>
      <c r="V44">
        <v>3.0099</v>
      </c>
      <c r="W44">
        <v>3.9657900000000001</v>
      </c>
      <c r="X44">
        <v>0.95081499999999997</v>
      </c>
      <c r="Y44">
        <v>0.32305699999999998</v>
      </c>
      <c r="Z44">
        <v>8.1460699999999997E-2</v>
      </c>
      <c r="AA44">
        <v>0.241595864295959</v>
      </c>
      <c r="AB44">
        <v>0.21104400000000001</v>
      </c>
      <c r="AC44">
        <v>1.12304</v>
      </c>
      <c r="AD44">
        <v>0.29632599999999998</v>
      </c>
      <c r="AE44">
        <v>0.78133200000000003</v>
      </c>
      <c r="AH44">
        <v>2.97004</v>
      </c>
      <c r="AI44">
        <v>0.75277799999999995</v>
      </c>
      <c r="AJ44">
        <v>0.79071000000000002</v>
      </c>
      <c r="AK44">
        <v>427.42999267578102</v>
      </c>
      <c r="AO44">
        <v>27463</v>
      </c>
    </row>
    <row r="45" spans="1:41" x14ac:dyDescent="0.45">
      <c r="A45" t="s">
        <v>7117</v>
      </c>
      <c r="B45" t="s">
        <v>104</v>
      </c>
      <c r="C45">
        <v>3</v>
      </c>
      <c r="D45">
        <v>3</v>
      </c>
      <c r="F45">
        <v>4.0135399999999999</v>
      </c>
      <c r="G45">
        <v>10</v>
      </c>
      <c r="H45">
        <v>9</v>
      </c>
      <c r="K45">
        <v>48</v>
      </c>
      <c r="L45">
        <v>206</v>
      </c>
      <c r="M45">
        <v>44</v>
      </c>
      <c r="N45">
        <v>23</v>
      </c>
      <c r="O45">
        <v>21</v>
      </c>
      <c r="P45">
        <v>6</v>
      </c>
      <c r="Q45">
        <v>20</v>
      </c>
      <c r="S45">
        <v>2</v>
      </c>
      <c r="T45">
        <v>53</v>
      </c>
      <c r="U45">
        <v>9.9536899999999999</v>
      </c>
      <c r="V45">
        <v>3.68207</v>
      </c>
      <c r="W45">
        <v>2.7032799999999999</v>
      </c>
      <c r="X45">
        <v>1.0341499999999999</v>
      </c>
      <c r="Y45">
        <v>0.25687399999999999</v>
      </c>
      <c r="Z45">
        <v>9.5022800000000004E-2</v>
      </c>
      <c r="AA45">
        <v>0.16185083240270601</v>
      </c>
      <c r="AB45">
        <v>0.23854500000000001</v>
      </c>
      <c r="AC45">
        <v>1.32874</v>
      </c>
      <c r="AD45">
        <v>0.305481</v>
      </c>
      <c r="AE45">
        <v>0.72269300000000003</v>
      </c>
      <c r="AH45">
        <v>3.7758799999999999</v>
      </c>
      <c r="AI45">
        <v>0.752583</v>
      </c>
      <c r="AJ45">
        <v>0.68494999999999995</v>
      </c>
      <c r="AK45">
        <v>267.33999633789</v>
      </c>
      <c r="AO45">
        <v>22201</v>
      </c>
    </row>
    <row r="46" spans="1:41" x14ac:dyDescent="0.45">
      <c r="A46" t="s">
        <v>7118</v>
      </c>
      <c r="B46" t="s">
        <v>207</v>
      </c>
      <c r="C46">
        <v>3</v>
      </c>
      <c r="D46">
        <v>4</v>
      </c>
      <c r="F46">
        <v>4.60947</v>
      </c>
      <c r="G46">
        <v>9</v>
      </c>
      <c r="H46">
        <v>9</v>
      </c>
      <c r="K46">
        <v>50</v>
      </c>
      <c r="L46">
        <v>217</v>
      </c>
      <c r="M46">
        <v>52</v>
      </c>
      <c r="N46">
        <v>28</v>
      </c>
      <c r="O46">
        <v>26</v>
      </c>
      <c r="P46">
        <v>8</v>
      </c>
      <c r="Q46">
        <v>16</v>
      </c>
      <c r="S46">
        <v>1</v>
      </c>
      <c r="T46">
        <v>48</v>
      </c>
      <c r="U46">
        <v>8.5843500000000006</v>
      </c>
      <c r="V46">
        <v>2.78009</v>
      </c>
      <c r="W46">
        <v>3.08779</v>
      </c>
      <c r="X46">
        <v>1.4033899999999999</v>
      </c>
      <c r="Y46">
        <v>0.22101999999999999</v>
      </c>
      <c r="Z46">
        <v>7.1578500000000003E-2</v>
      </c>
      <c r="AA46">
        <v>0.14944107085466299</v>
      </c>
      <c r="AB46">
        <v>0.25966</v>
      </c>
      <c r="AC46">
        <v>1.3438699999999999</v>
      </c>
      <c r="AD46">
        <v>0.30563299999999999</v>
      </c>
      <c r="AE46">
        <v>0.69935599999999998</v>
      </c>
      <c r="AH46">
        <v>4.2514500000000002</v>
      </c>
      <c r="AI46">
        <v>0.73545199999999999</v>
      </c>
      <c r="AJ46">
        <v>0.29966500000000001</v>
      </c>
      <c r="AK46">
        <v>357.27999877929602</v>
      </c>
      <c r="AO46">
        <v>17425</v>
      </c>
    </row>
    <row r="47" spans="1:41" x14ac:dyDescent="0.45">
      <c r="A47" t="s">
        <v>7119</v>
      </c>
      <c r="B47" t="s">
        <v>39</v>
      </c>
      <c r="C47">
        <v>3</v>
      </c>
      <c r="D47">
        <v>3</v>
      </c>
      <c r="F47">
        <v>4.0333100000000002</v>
      </c>
      <c r="G47">
        <v>10</v>
      </c>
      <c r="H47">
        <v>9</v>
      </c>
      <c r="K47">
        <v>47</v>
      </c>
      <c r="L47">
        <v>202</v>
      </c>
      <c r="M47">
        <v>44</v>
      </c>
      <c r="N47">
        <v>23</v>
      </c>
      <c r="O47">
        <v>21</v>
      </c>
      <c r="P47">
        <v>5</v>
      </c>
      <c r="Q47">
        <v>18</v>
      </c>
      <c r="S47">
        <v>2</v>
      </c>
      <c r="T47">
        <v>44</v>
      </c>
      <c r="U47">
        <v>8.4569200000000002</v>
      </c>
      <c r="V47">
        <v>3.3910399999999998</v>
      </c>
      <c r="W47">
        <v>2.4939</v>
      </c>
      <c r="X47">
        <v>0.88084300000000004</v>
      </c>
      <c r="Y47">
        <v>0.219722</v>
      </c>
      <c r="Z47">
        <v>8.8103799999999996E-2</v>
      </c>
      <c r="AA47">
        <v>0.131618492305278</v>
      </c>
      <c r="AB47">
        <v>0.24044599999999999</v>
      </c>
      <c r="AC47">
        <v>1.3057399999999999</v>
      </c>
      <c r="AD47">
        <v>0.29409099999999999</v>
      </c>
      <c r="AE47">
        <v>0.70044700000000004</v>
      </c>
      <c r="AH47">
        <v>3.7752300000000001</v>
      </c>
      <c r="AI47">
        <v>0.73457700000000004</v>
      </c>
      <c r="AJ47">
        <v>0.58837700000000004</v>
      </c>
      <c r="AK47">
        <v>286.82000732421801</v>
      </c>
      <c r="AO47">
        <v>24968</v>
      </c>
    </row>
    <row r="48" spans="1:41" x14ac:dyDescent="0.45">
      <c r="A48" t="s">
        <v>7120</v>
      </c>
      <c r="B48" t="s">
        <v>42</v>
      </c>
      <c r="C48">
        <v>3</v>
      </c>
      <c r="D48">
        <v>3</v>
      </c>
      <c r="F48">
        <v>4.0306899999999999</v>
      </c>
      <c r="G48">
        <v>9</v>
      </c>
      <c r="H48">
        <v>9</v>
      </c>
      <c r="K48">
        <v>49</v>
      </c>
      <c r="L48">
        <v>213</v>
      </c>
      <c r="M48">
        <v>47</v>
      </c>
      <c r="N48">
        <v>24</v>
      </c>
      <c r="O48">
        <v>22</v>
      </c>
      <c r="P48">
        <v>6</v>
      </c>
      <c r="Q48">
        <v>20</v>
      </c>
      <c r="S48">
        <v>2</v>
      </c>
      <c r="T48">
        <v>49</v>
      </c>
      <c r="U48">
        <v>9.0133200000000002</v>
      </c>
      <c r="V48">
        <v>3.6991299999999998</v>
      </c>
      <c r="W48">
        <v>2.4365999999999999</v>
      </c>
      <c r="X48">
        <v>1.0236799999999999</v>
      </c>
      <c r="Y48">
        <v>0.230263</v>
      </c>
      <c r="Z48">
        <v>9.4501699999999994E-2</v>
      </c>
      <c r="AA48">
        <v>0.135761529207229</v>
      </c>
      <c r="AB48">
        <v>0.247197</v>
      </c>
      <c r="AC48">
        <v>1.3756900000000001</v>
      </c>
      <c r="AD48">
        <v>0.30529600000000001</v>
      </c>
      <c r="AE48">
        <v>0.73072599999999999</v>
      </c>
      <c r="AH48">
        <v>3.9591099999999999</v>
      </c>
      <c r="AI48">
        <v>0.72525700000000004</v>
      </c>
      <c r="AJ48">
        <v>0.66118200000000005</v>
      </c>
      <c r="AK48">
        <v>439.85998535156199</v>
      </c>
      <c r="AO48">
        <v>19447</v>
      </c>
    </row>
    <row r="49" spans="1:41" x14ac:dyDescent="0.45">
      <c r="A49" t="s">
        <v>7121</v>
      </c>
      <c r="B49" t="s">
        <v>82</v>
      </c>
      <c r="C49">
        <v>3</v>
      </c>
      <c r="D49">
        <v>3</v>
      </c>
      <c r="F49">
        <v>3.99593</v>
      </c>
      <c r="G49">
        <v>10</v>
      </c>
      <c r="H49">
        <v>10</v>
      </c>
      <c r="K49">
        <v>52</v>
      </c>
      <c r="L49">
        <v>218</v>
      </c>
      <c r="M49">
        <v>50</v>
      </c>
      <c r="N49">
        <v>25</v>
      </c>
      <c r="O49">
        <v>23</v>
      </c>
      <c r="P49">
        <v>7</v>
      </c>
      <c r="Q49">
        <v>13</v>
      </c>
      <c r="S49">
        <v>2</v>
      </c>
      <c r="T49">
        <v>47</v>
      </c>
      <c r="U49">
        <v>8.0364299999999993</v>
      </c>
      <c r="V49">
        <v>2.2599</v>
      </c>
      <c r="W49">
        <v>3.5561099999999999</v>
      </c>
      <c r="X49">
        <v>1.14486</v>
      </c>
      <c r="Y49">
        <v>0.21443300000000001</v>
      </c>
      <c r="Z49">
        <v>6.0299999999999999E-2</v>
      </c>
      <c r="AA49">
        <v>0.154133070260286</v>
      </c>
      <c r="AB49">
        <v>0.243863</v>
      </c>
      <c r="AC49">
        <v>1.1959599999999999</v>
      </c>
      <c r="AD49">
        <v>0.28645300000000001</v>
      </c>
      <c r="AE49">
        <v>0.70083499999999999</v>
      </c>
      <c r="AH49">
        <v>3.8797000000000001</v>
      </c>
      <c r="AI49">
        <v>0.72460899999999995</v>
      </c>
      <c r="AJ49">
        <v>0.58715799999999996</v>
      </c>
      <c r="AK49">
        <v>169.58000183105401</v>
      </c>
      <c r="AO49">
        <v>29837</v>
      </c>
    </row>
    <row r="50" spans="1:41" x14ac:dyDescent="0.45">
      <c r="A50" t="s">
        <v>7122</v>
      </c>
      <c r="B50" t="s">
        <v>155</v>
      </c>
      <c r="C50">
        <v>3</v>
      </c>
      <c r="D50">
        <v>4</v>
      </c>
      <c r="F50">
        <v>4.4963199999999999</v>
      </c>
      <c r="G50">
        <v>10</v>
      </c>
      <c r="H50">
        <v>10</v>
      </c>
      <c r="K50">
        <v>55</v>
      </c>
      <c r="L50">
        <v>236</v>
      </c>
      <c r="M50">
        <v>56</v>
      </c>
      <c r="N50">
        <v>30</v>
      </c>
      <c r="O50">
        <v>27</v>
      </c>
      <c r="P50">
        <v>6</v>
      </c>
      <c r="Q50">
        <v>17</v>
      </c>
      <c r="S50">
        <v>4</v>
      </c>
      <c r="T50">
        <v>52</v>
      </c>
      <c r="U50">
        <v>8.4558400000000002</v>
      </c>
      <c r="V50">
        <v>2.80288</v>
      </c>
      <c r="W50">
        <v>3.0168400000000002</v>
      </c>
      <c r="X50">
        <v>1.05653</v>
      </c>
      <c r="Y50">
        <v>0.218698</v>
      </c>
      <c r="Z50">
        <v>7.2492399999999999E-2</v>
      </c>
      <c r="AA50">
        <v>0.14620553702115999</v>
      </c>
      <c r="AB50">
        <v>0.25894499999999998</v>
      </c>
      <c r="AC50">
        <v>1.3250500000000001</v>
      </c>
      <c r="AD50">
        <v>0.313641</v>
      </c>
      <c r="AE50">
        <v>0.67374500000000004</v>
      </c>
      <c r="AH50">
        <v>3.9348700000000001</v>
      </c>
      <c r="AI50">
        <v>0.72449200000000002</v>
      </c>
      <c r="AJ50">
        <v>0.49768000000000001</v>
      </c>
      <c r="AK50">
        <v>440.63000488281199</v>
      </c>
      <c r="AO50">
        <v>25377</v>
      </c>
    </row>
    <row r="51" spans="1:41" x14ac:dyDescent="0.45">
      <c r="A51" t="s">
        <v>7123</v>
      </c>
      <c r="B51" t="s">
        <v>191</v>
      </c>
      <c r="C51">
        <v>4</v>
      </c>
      <c r="D51">
        <v>4</v>
      </c>
      <c r="F51">
        <v>4.1343300000000003</v>
      </c>
      <c r="G51">
        <v>11</v>
      </c>
      <c r="H51">
        <v>9</v>
      </c>
      <c r="K51">
        <v>54</v>
      </c>
      <c r="L51">
        <v>230</v>
      </c>
      <c r="M51">
        <v>49</v>
      </c>
      <c r="N51">
        <v>27</v>
      </c>
      <c r="O51">
        <v>25</v>
      </c>
      <c r="P51">
        <v>7</v>
      </c>
      <c r="Q51">
        <v>21</v>
      </c>
      <c r="S51">
        <v>2</v>
      </c>
      <c r="T51">
        <v>56</v>
      </c>
      <c r="U51">
        <v>9.3510000000000009</v>
      </c>
      <c r="V51">
        <v>3.4749599999999998</v>
      </c>
      <c r="W51">
        <v>2.6909700000000001</v>
      </c>
      <c r="X51">
        <v>1.089</v>
      </c>
      <c r="Y51">
        <v>0.24293100000000001</v>
      </c>
      <c r="Z51">
        <v>9.0276400000000007E-2</v>
      </c>
      <c r="AA51">
        <v>0.15265455096960001</v>
      </c>
      <c r="AB51">
        <v>0.23802699999999999</v>
      </c>
      <c r="AC51">
        <v>1.3027299999999999</v>
      </c>
      <c r="AD51">
        <v>0.29566999999999999</v>
      </c>
      <c r="AE51">
        <v>0.708897</v>
      </c>
      <c r="AH51">
        <v>3.9160300000000001</v>
      </c>
      <c r="AI51">
        <v>0.72270900000000005</v>
      </c>
      <c r="AJ51">
        <v>0.57382</v>
      </c>
      <c r="AK51">
        <v>159.63999938964801</v>
      </c>
      <c r="AO51">
        <v>25880</v>
      </c>
    </row>
    <row r="52" spans="1:41" x14ac:dyDescent="0.45">
      <c r="A52" t="s">
        <v>7124</v>
      </c>
      <c r="B52" t="s">
        <v>130</v>
      </c>
      <c r="C52">
        <v>3</v>
      </c>
      <c r="D52">
        <v>3</v>
      </c>
      <c r="F52">
        <v>4.0760300000000003</v>
      </c>
      <c r="G52">
        <v>9</v>
      </c>
      <c r="H52">
        <v>9</v>
      </c>
      <c r="K52">
        <v>50</v>
      </c>
      <c r="L52">
        <v>210</v>
      </c>
      <c r="M52">
        <v>48</v>
      </c>
      <c r="N52">
        <v>25</v>
      </c>
      <c r="O52">
        <v>23</v>
      </c>
      <c r="P52">
        <v>7</v>
      </c>
      <c r="Q52">
        <v>14</v>
      </c>
      <c r="S52">
        <v>2</v>
      </c>
      <c r="T52">
        <v>48</v>
      </c>
      <c r="U52">
        <v>8.5621100000000006</v>
      </c>
      <c r="V52">
        <v>2.5474399999999999</v>
      </c>
      <c r="W52">
        <v>3.3610699999999998</v>
      </c>
      <c r="X52">
        <v>1.23973</v>
      </c>
      <c r="Y52">
        <v>0.22568199999999999</v>
      </c>
      <c r="Z52">
        <v>6.71461E-2</v>
      </c>
      <c r="AA52">
        <v>0.158536367118358</v>
      </c>
      <c r="AB52">
        <v>0.24721399999999999</v>
      </c>
      <c r="AC52">
        <v>1.24475</v>
      </c>
      <c r="AD52">
        <v>0.294157</v>
      </c>
      <c r="AE52">
        <v>0.71534699999999996</v>
      </c>
      <c r="AH52">
        <v>4.00678</v>
      </c>
      <c r="AI52">
        <v>0.70157099999999994</v>
      </c>
      <c r="AJ52">
        <v>0.634606</v>
      </c>
      <c r="AK52">
        <v>199.13999938964801</v>
      </c>
      <c r="AO52">
        <v>9132</v>
      </c>
    </row>
    <row r="53" spans="1:41" x14ac:dyDescent="0.45">
      <c r="A53" t="s">
        <v>7125</v>
      </c>
      <c r="B53" t="s">
        <v>98</v>
      </c>
      <c r="C53">
        <v>3</v>
      </c>
      <c r="D53">
        <v>3</v>
      </c>
      <c r="F53">
        <v>4.13192</v>
      </c>
      <c r="G53">
        <v>10</v>
      </c>
      <c r="H53">
        <v>10</v>
      </c>
      <c r="K53">
        <v>54</v>
      </c>
      <c r="L53">
        <v>233</v>
      </c>
      <c r="M53">
        <v>54</v>
      </c>
      <c r="N53">
        <v>27</v>
      </c>
      <c r="O53">
        <v>25</v>
      </c>
      <c r="P53">
        <v>8</v>
      </c>
      <c r="Q53">
        <v>18</v>
      </c>
      <c r="S53">
        <v>2</v>
      </c>
      <c r="T53">
        <v>57</v>
      </c>
      <c r="U53">
        <v>9.3971599999999995</v>
      </c>
      <c r="V53">
        <v>3.0364599999999999</v>
      </c>
      <c r="W53">
        <v>3.0947800000000001</v>
      </c>
      <c r="X53">
        <v>1.39463</v>
      </c>
      <c r="Y53">
        <v>0.242649</v>
      </c>
      <c r="Z53">
        <v>7.8406100000000006E-2</v>
      </c>
      <c r="AA53">
        <v>0.16424319148063601</v>
      </c>
      <c r="AB53">
        <v>0.25175199999999998</v>
      </c>
      <c r="AC53">
        <v>1.3284199999999999</v>
      </c>
      <c r="AD53">
        <v>0.30542000000000002</v>
      </c>
      <c r="AE53">
        <v>0.74620900000000001</v>
      </c>
      <c r="AH53">
        <v>4.16866</v>
      </c>
      <c r="AI53">
        <v>0.70113999999999999</v>
      </c>
      <c r="AJ53">
        <v>0.58171200000000001</v>
      </c>
      <c r="AK53">
        <v>227.97999572753901</v>
      </c>
      <c r="AO53">
        <v>20633</v>
      </c>
    </row>
    <row r="54" spans="1:41" x14ac:dyDescent="0.45">
      <c r="A54" t="s">
        <v>7126</v>
      </c>
      <c r="B54" t="s">
        <v>178</v>
      </c>
      <c r="C54">
        <v>3</v>
      </c>
      <c r="D54">
        <v>3</v>
      </c>
      <c r="F54">
        <v>4.3008300000000004</v>
      </c>
      <c r="G54">
        <v>9</v>
      </c>
      <c r="H54">
        <v>9</v>
      </c>
      <c r="K54">
        <v>47</v>
      </c>
      <c r="L54">
        <v>196</v>
      </c>
      <c r="M54">
        <v>41</v>
      </c>
      <c r="N54">
        <v>24</v>
      </c>
      <c r="O54">
        <v>22</v>
      </c>
      <c r="P54">
        <v>7</v>
      </c>
      <c r="Q54">
        <v>14</v>
      </c>
      <c r="S54">
        <v>3</v>
      </c>
      <c r="T54">
        <v>53</v>
      </c>
      <c r="U54">
        <v>10.0938</v>
      </c>
      <c r="V54">
        <v>2.76457</v>
      </c>
      <c r="W54">
        <v>3.6511300000000002</v>
      </c>
      <c r="X54">
        <v>1.3843700000000001</v>
      </c>
      <c r="Y54">
        <v>0.26986100000000002</v>
      </c>
      <c r="Z54">
        <v>7.3911599999999994E-2</v>
      </c>
      <c r="AA54">
        <v>0.195948980748653</v>
      </c>
      <c r="AB54">
        <v>0.23030500000000001</v>
      </c>
      <c r="AC54">
        <v>1.1800600000000001</v>
      </c>
      <c r="AD54">
        <v>0.285937</v>
      </c>
      <c r="AE54">
        <v>0.68480099999999999</v>
      </c>
      <c r="AH54">
        <v>3.9970599999999998</v>
      </c>
      <c r="AI54">
        <v>0.69558299999999995</v>
      </c>
      <c r="AJ54">
        <v>0.437971</v>
      </c>
      <c r="AK54">
        <v>142.21000671386699</v>
      </c>
      <c r="AO54">
        <v>16137</v>
      </c>
    </row>
    <row r="55" spans="1:41" x14ac:dyDescent="0.45">
      <c r="A55" t="s">
        <v>7127</v>
      </c>
      <c r="B55" t="s">
        <v>76</v>
      </c>
      <c r="C55">
        <v>2</v>
      </c>
      <c r="D55">
        <v>2</v>
      </c>
      <c r="F55">
        <v>4.0877999999999997</v>
      </c>
      <c r="G55">
        <v>8</v>
      </c>
      <c r="H55">
        <v>8</v>
      </c>
      <c r="K55">
        <v>42</v>
      </c>
      <c r="L55">
        <v>174</v>
      </c>
      <c r="M55">
        <v>38</v>
      </c>
      <c r="N55">
        <v>21</v>
      </c>
      <c r="O55">
        <v>19</v>
      </c>
      <c r="P55">
        <v>5</v>
      </c>
      <c r="Q55">
        <v>12</v>
      </c>
      <c r="S55">
        <v>1</v>
      </c>
      <c r="T55">
        <v>39</v>
      </c>
      <c r="U55">
        <v>8.5357800000000008</v>
      </c>
      <c r="V55">
        <v>2.6625399999999999</v>
      </c>
      <c r="W55">
        <v>3.2058800000000001</v>
      </c>
      <c r="X55">
        <v>1.06697</v>
      </c>
      <c r="Y55">
        <v>0.22728599999999999</v>
      </c>
      <c r="Z55">
        <v>7.0896600000000004E-2</v>
      </c>
      <c r="AA55">
        <v>0.15638943016529</v>
      </c>
      <c r="AB55">
        <v>0.23468</v>
      </c>
      <c r="AC55">
        <v>1.20262</v>
      </c>
      <c r="AD55">
        <v>0.28181899999999999</v>
      </c>
      <c r="AE55">
        <v>0.68386400000000003</v>
      </c>
      <c r="AH55">
        <v>3.7139899999999999</v>
      </c>
      <c r="AI55">
        <v>0.68738699999999997</v>
      </c>
      <c r="AJ55">
        <v>0.53983599999999998</v>
      </c>
      <c r="AK55">
        <v>294.72000122070301</v>
      </c>
      <c r="AO55">
        <v>33677</v>
      </c>
    </row>
    <row r="56" spans="1:41" x14ac:dyDescent="0.45">
      <c r="A56" t="s">
        <v>7128</v>
      </c>
      <c r="B56" t="s">
        <v>39</v>
      </c>
      <c r="C56">
        <v>2</v>
      </c>
      <c r="D56">
        <v>3</v>
      </c>
      <c r="F56">
        <v>4.2011000000000003</v>
      </c>
      <c r="G56">
        <v>9</v>
      </c>
      <c r="H56">
        <v>9</v>
      </c>
      <c r="K56">
        <v>48</v>
      </c>
      <c r="L56">
        <v>205</v>
      </c>
      <c r="M56">
        <v>44</v>
      </c>
      <c r="N56">
        <v>25</v>
      </c>
      <c r="O56">
        <v>23</v>
      </c>
      <c r="P56">
        <v>6</v>
      </c>
      <c r="Q56">
        <v>17</v>
      </c>
      <c r="S56">
        <v>3</v>
      </c>
      <c r="T56">
        <v>53</v>
      </c>
      <c r="U56">
        <v>9.9026200000000006</v>
      </c>
      <c r="V56">
        <v>3.1041699999999999</v>
      </c>
      <c r="W56">
        <v>3.1901000000000002</v>
      </c>
      <c r="X56">
        <v>1.1963999999999999</v>
      </c>
      <c r="Y56">
        <v>0.26009500000000002</v>
      </c>
      <c r="Z56">
        <v>8.1531800000000001E-2</v>
      </c>
      <c r="AA56">
        <v>0.178563177585601</v>
      </c>
      <c r="AB56">
        <v>0.23747299999999999</v>
      </c>
      <c r="AC56">
        <v>1.25448</v>
      </c>
      <c r="AD56">
        <v>0.29905399999999999</v>
      </c>
      <c r="AE56">
        <v>0.69928699999999999</v>
      </c>
      <c r="AH56">
        <v>3.8709600000000002</v>
      </c>
      <c r="AI56">
        <v>0.68415899999999996</v>
      </c>
      <c r="AJ56">
        <v>0.456397</v>
      </c>
      <c r="AK56">
        <v>336.82000732421801</v>
      </c>
      <c r="AO56">
        <v>17479</v>
      </c>
    </row>
    <row r="57" spans="1:41" x14ac:dyDescent="0.45">
      <c r="A57" t="s">
        <v>7129</v>
      </c>
      <c r="B57" t="s">
        <v>178</v>
      </c>
      <c r="C57">
        <v>2</v>
      </c>
      <c r="D57">
        <v>2</v>
      </c>
      <c r="F57">
        <v>3.9848699999999999</v>
      </c>
      <c r="G57">
        <v>9</v>
      </c>
      <c r="H57">
        <v>8</v>
      </c>
      <c r="K57">
        <v>40</v>
      </c>
      <c r="L57">
        <v>172</v>
      </c>
      <c r="M57">
        <v>32</v>
      </c>
      <c r="N57">
        <v>19</v>
      </c>
      <c r="O57">
        <v>18</v>
      </c>
      <c r="P57">
        <v>5</v>
      </c>
      <c r="Q57">
        <v>21</v>
      </c>
      <c r="S57">
        <v>2</v>
      </c>
      <c r="T57">
        <v>49</v>
      </c>
      <c r="U57">
        <v>11.050800000000001</v>
      </c>
      <c r="V57">
        <v>4.7283299999999997</v>
      </c>
      <c r="W57">
        <v>2.3371499999999998</v>
      </c>
      <c r="X57">
        <v>1.05785</v>
      </c>
      <c r="Y57">
        <v>0.284584</v>
      </c>
      <c r="Z57">
        <v>0.121766</v>
      </c>
      <c r="AA57">
        <v>0.16281874477863301</v>
      </c>
      <c r="AB57">
        <v>0.21607799999999999</v>
      </c>
      <c r="AC57">
        <v>1.3336300000000001</v>
      </c>
      <c r="AD57">
        <v>0.28838000000000003</v>
      </c>
      <c r="AE57">
        <v>0.72909199999999996</v>
      </c>
      <c r="AH57">
        <v>3.9373200000000002</v>
      </c>
      <c r="AI57">
        <v>0.682033</v>
      </c>
      <c r="AJ57">
        <v>0.51275300000000001</v>
      </c>
      <c r="AK57">
        <v>506.850006103515</v>
      </c>
      <c r="AO57">
        <v>21052</v>
      </c>
    </row>
    <row r="58" spans="1:41" x14ac:dyDescent="0.45">
      <c r="A58" t="s">
        <v>7130</v>
      </c>
      <c r="B58" t="s">
        <v>36</v>
      </c>
      <c r="C58">
        <v>3</v>
      </c>
      <c r="D58">
        <v>4</v>
      </c>
      <c r="F58">
        <v>4.7845599999999999</v>
      </c>
      <c r="G58">
        <v>11</v>
      </c>
      <c r="H58">
        <v>11</v>
      </c>
      <c r="K58">
        <v>55</v>
      </c>
      <c r="L58">
        <v>238</v>
      </c>
      <c r="M58">
        <v>54</v>
      </c>
      <c r="N58">
        <v>32</v>
      </c>
      <c r="O58">
        <v>29</v>
      </c>
      <c r="P58">
        <v>9</v>
      </c>
      <c r="Q58">
        <v>21</v>
      </c>
      <c r="S58">
        <v>1</v>
      </c>
      <c r="T58">
        <v>55</v>
      </c>
      <c r="U58">
        <v>8.9790700000000001</v>
      </c>
      <c r="V58">
        <v>3.49186</v>
      </c>
      <c r="W58">
        <v>2.5714299999999999</v>
      </c>
      <c r="X58">
        <v>1.4369499999999999</v>
      </c>
      <c r="Y58">
        <v>0.229605</v>
      </c>
      <c r="Z58">
        <v>8.9290900000000006E-2</v>
      </c>
      <c r="AA58">
        <v>0.140314221382141</v>
      </c>
      <c r="AB58">
        <v>0.24996199999999999</v>
      </c>
      <c r="AC58">
        <v>1.37175</v>
      </c>
      <c r="AD58">
        <v>0.29661799999999999</v>
      </c>
      <c r="AE58">
        <v>0.69142000000000003</v>
      </c>
      <c r="AH58">
        <v>4.4516999999999998</v>
      </c>
      <c r="AI58">
        <v>0.67769500000000005</v>
      </c>
      <c r="AJ58">
        <v>0.37316100000000002</v>
      </c>
      <c r="AK58">
        <v>295.600006103515</v>
      </c>
      <c r="AO58">
        <v>29911</v>
      </c>
    </row>
    <row r="59" spans="1:41" x14ac:dyDescent="0.45">
      <c r="A59" t="s">
        <v>7131</v>
      </c>
      <c r="B59" t="s">
        <v>130</v>
      </c>
      <c r="C59">
        <v>3</v>
      </c>
      <c r="D59">
        <v>2</v>
      </c>
      <c r="F59">
        <v>3.9005899999999998</v>
      </c>
      <c r="G59">
        <v>7</v>
      </c>
      <c r="H59">
        <v>7</v>
      </c>
      <c r="K59">
        <v>39</v>
      </c>
      <c r="L59">
        <v>162</v>
      </c>
      <c r="M59">
        <v>36</v>
      </c>
      <c r="N59">
        <v>18</v>
      </c>
      <c r="O59">
        <v>17</v>
      </c>
      <c r="P59">
        <v>6</v>
      </c>
      <c r="Q59">
        <v>10</v>
      </c>
      <c r="S59">
        <v>2</v>
      </c>
      <c r="T59">
        <v>42</v>
      </c>
      <c r="U59">
        <v>9.7117500000000003</v>
      </c>
      <c r="V59">
        <v>2.3067299999999999</v>
      </c>
      <c r="W59">
        <v>4.2101800000000003</v>
      </c>
      <c r="X59">
        <v>1.43916</v>
      </c>
      <c r="Y59">
        <v>0.26045200000000002</v>
      </c>
      <c r="Z59">
        <v>6.1862399999999998E-2</v>
      </c>
      <c r="AA59">
        <v>0.19858925044536499</v>
      </c>
      <c r="AB59">
        <v>0.237707</v>
      </c>
      <c r="AC59">
        <v>1.1687700000000001</v>
      </c>
      <c r="AD59">
        <v>0.28948699999999999</v>
      </c>
      <c r="AE59">
        <v>0.738367</v>
      </c>
      <c r="AH59">
        <v>3.9771000000000001</v>
      </c>
      <c r="AI59">
        <v>0.67710599999999999</v>
      </c>
      <c r="AJ59">
        <v>0.65015299999999998</v>
      </c>
      <c r="AK59">
        <v>309.35998535156199</v>
      </c>
      <c r="AO59">
        <v>3137</v>
      </c>
    </row>
    <row r="60" spans="1:41" x14ac:dyDescent="0.45">
      <c r="A60" t="s">
        <v>7132</v>
      </c>
      <c r="B60" t="s">
        <v>7</v>
      </c>
      <c r="C60">
        <v>3</v>
      </c>
      <c r="D60">
        <v>3</v>
      </c>
      <c r="F60">
        <v>4.0982599999999998</v>
      </c>
      <c r="G60">
        <v>9</v>
      </c>
      <c r="H60">
        <v>9</v>
      </c>
      <c r="K60">
        <v>49</v>
      </c>
      <c r="L60">
        <v>207</v>
      </c>
      <c r="M60">
        <v>45</v>
      </c>
      <c r="N60">
        <v>24</v>
      </c>
      <c r="O60">
        <v>22</v>
      </c>
      <c r="P60">
        <v>6</v>
      </c>
      <c r="Q60">
        <v>17</v>
      </c>
      <c r="S60">
        <v>2</v>
      </c>
      <c r="T60">
        <v>53</v>
      </c>
      <c r="U60">
        <v>9.7047899999999991</v>
      </c>
      <c r="V60">
        <v>3.1119300000000001</v>
      </c>
      <c r="W60">
        <v>3.1185800000000001</v>
      </c>
      <c r="X60">
        <v>1.1972100000000001</v>
      </c>
      <c r="Y60">
        <v>0.25368499999999999</v>
      </c>
      <c r="Z60">
        <v>8.1346399999999999E-2</v>
      </c>
      <c r="AA60">
        <v>0.17233856767416</v>
      </c>
      <c r="AB60">
        <v>0.240342</v>
      </c>
      <c r="AC60">
        <v>1.27528</v>
      </c>
      <c r="AD60">
        <v>0.299869</v>
      </c>
      <c r="AE60">
        <v>0.71651799999999999</v>
      </c>
      <c r="AH60">
        <v>3.86504</v>
      </c>
      <c r="AI60">
        <v>0.67149999999999999</v>
      </c>
      <c r="AJ60">
        <v>0.65742400000000001</v>
      </c>
      <c r="AK60">
        <v>79.319999694824205</v>
      </c>
      <c r="AO60">
        <v>19959</v>
      </c>
    </row>
    <row r="61" spans="1:41" x14ac:dyDescent="0.45">
      <c r="A61" t="s">
        <v>68</v>
      </c>
      <c r="B61" t="s">
        <v>10</v>
      </c>
      <c r="C61">
        <v>3</v>
      </c>
      <c r="D61">
        <v>2</v>
      </c>
      <c r="F61">
        <v>3.6964199999999998</v>
      </c>
      <c r="G61">
        <v>7</v>
      </c>
      <c r="H61">
        <v>7</v>
      </c>
      <c r="K61">
        <v>41</v>
      </c>
      <c r="L61">
        <v>175</v>
      </c>
      <c r="M61">
        <v>34</v>
      </c>
      <c r="N61">
        <v>18</v>
      </c>
      <c r="O61">
        <v>17</v>
      </c>
      <c r="P61">
        <v>5</v>
      </c>
      <c r="Q61">
        <v>19</v>
      </c>
      <c r="S61">
        <v>1</v>
      </c>
      <c r="T61">
        <v>49</v>
      </c>
      <c r="U61">
        <v>10.798400000000001</v>
      </c>
      <c r="V61">
        <v>4.2154800000000003</v>
      </c>
      <c r="W61">
        <v>2.5616099999999999</v>
      </c>
      <c r="X61">
        <v>1.0288999999999999</v>
      </c>
      <c r="Y61">
        <v>0.28037899999999999</v>
      </c>
      <c r="Z61">
        <v>0.109454</v>
      </c>
      <c r="AA61">
        <v>0.170925043523311</v>
      </c>
      <c r="AB61">
        <v>0.22013199999999999</v>
      </c>
      <c r="AC61">
        <v>1.29959</v>
      </c>
      <c r="AD61">
        <v>0.29120400000000002</v>
      </c>
      <c r="AE61">
        <v>0.748691</v>
      </c>
      <c r="AH61">
        <v>3.73956</v>
      </c>
      <c r="AI61">
        <v>0.66596699999999998</v>
      </c>
      <c r="AJ61">
        <v>0.66733100000000001</v>
      </c>
      <c r="AK61">
        <v>225.100006103515</v>
      </c>
      <c r="AO61">
        <v>31838</v>
      </c>
    </row>
    <row r="62" spans="1:41" x14ac:dyDescent="0.45">
      <c r="A62" t="s">
        <v>7133</v>
      </c>
      <c r="B62" t="s">
        <v>28</v>
      </c>
      <c r="C62">
        <v>3</v>
      </c>
      <c r="D62">
        <v>3</v>
      </c>
      <c r="F62">
        <v>4.64907</v>
      </c>
      <c r="G62">
        <v>10</v>
      </c>
      <c r="H62">
        <v>9</v>
      </c>
      <c r="K62">
        <v>47</v>
      </c>
      <c r="L62">
        <v>199</v>
      </c>
      <c r="M62">
        <v>47</v>
      </c>
      <c r="N62">
        <v>26</v>
      </c>
      <c r="O62">
        <v>24</v>
      </c>
      <c r="P62">
        <v>7</v>
      </c>
      <c r="Q62">
        <v>14</v>
      </c>
      <c r="S62">
        <v>2</v>
      </c>
      <c r="T62">
        <v>46</v>
      </c>
      <c r="U62">
        <v>8.9142799999999998</v>
      </c>
      <c r="V62">
        <v>2.6633900000000001</v>
      </c>
      <c r="W62">
        <v>3.3469699999999998</v>
      </c>
      <c r="X62">
        <v>1.38182</v>
      </c>
      <c r="Y62">
        <v>0.23208500000000001</v>
      </c>
      <c r="Z62">
        <v>6.9341700000000006E-2</v>
      </c>
      <c r="AA62">
        <v>0.16274298727512301</v>
      </c>
      <c r="AB62">
        <v>0.25446000000000002</v>
      </c>
      <c r="AC62">
        <v>1.2952600000000001</v>
      </c>
      <c r="AD62">
        <v>0.30388799999999999</v>
      </c>
      <c r="AE62">
        <v>0.67923</v>
      </c>
      <c r="AH62">
        <v>4.1794599999999997</v>
      </c>
      <c r="AI62">
        <v>0.65596200000000005</v>
      </c>
      <c r="AJ62">
        <v>0.42632900000000001</v>
      </c>
      <c r="AK62">
        <v>231.42999267578099</v>
      </c>
      <c r="AO62">
        <v>20531</v>
      </c>
    </row>
    <row r="63" spans="1:41" x14ac:dyDescent="0.45">
      <c r="A63" t="s">
        <v>7134</v>
      </c>
      <c r="B63" t="s">
        <v>28</v>
      </c>
      <c r="C63">
        <v>4</v>
      </c>
      <c r="D63">
        <v>4</v>
      </c>
      <c r="F63">
        <v>4.5566800000000001</v>
      </c>
      <c r="G63">
        <v>10</v>
      </c>
      <c r="H63">
        <v>10</v>
      </c>
      <c r="K63">
        <v>55</v>
      </c>
      <c r="L63">
        <v>241</v>
      </c>
      <c r="M63">
        <v>59</v>
      </c>
      <c r="N63">
        <v>30</v>
      </c>
      <c r="O63">
        <v>28</v>
      </c>
      <c r="P63">
        <v>7</v>
      </c>
      <c r="Q63">
        <v>20</v>
      </c>
      <c r="S63">
        <v>2</v>
      </c>
      <c r="T63">
        <v>51</v>
      </c>
      <c r="U63">
        <v>8.3572100000000002</v>
      </c>
      <c r="V63">
        <v>3.2877200000000002</v>
      </c>
      <c r="W63">
        <v>2.5419499999999999</v>
      </c>
      <c r="X63">
        <v>1.1331800000000001</v>
      </c>
      <c r="Y63">
        <v>0.21052299999999999</v>
      </c>
      <c r="Z63">
        <v>8.2819500000000004E-2</v>
      </c>
      <c r="AA63">
        <v>0.12770355492830199</v>
      </c>
      <c r="AB63">
        <v>0.26796500000000001</v>
      </c>
      <c r="AC63">
        <v>1.4391499999999999</v>
      </c>
      <c r="AD63">
        <v>0.321017</v>
      </c>
      <c r="AE63">
        <v>0.70381099999999996</v>
      </c>
      <c r="AH63">
        <v>4.1328500000000004</v>
      </c>
      <c r="AI63">
        <v>0.654559</v>
      </c>
      <c r="AJ63">
        <v>0.55194799999999999</v>
      </c>
      <c r="AK63">
        <v>218.24000549316401</v>
      </c>
      <c r="AO63">
        <v>23920</v>
      </c>
    </row>
    <row r="64" spans="1:41" x14ac:dyDescent="0.45">
      <c r="A64" t="s">
        <v>7135</v>
      </c>
      <c r="B64" t="s">
        <v>89</v>
      </c>
      <c r="C64">
        <v>3</v>
      </c>
      <c r="D64">
        <v>3</v>
      </c>
      <c r="F64">
        <v>4.0656699999999999</v>
      </c>
      <c r="G64">
        <v>10</v>
      </c>
      <c r="H64">
        <v>10</v>
      </c>
      <c r="K64">
        <v>47</v>
      </c>
      <c r="L64">
        <v>200</v>
      </c>
      <c r="M64">
        <v>42</v>
      </c>
      <c r="N64">
        <v>23</v>
      </c>
      <c r="O64">
        <v>21</v>
      </c>
      <c r="P64">
        <v>7</v>
      </c>
      <c r="Q64">
        <v>17</v>
      </c>
      <c r="S64">
        <v>1</v>
      </c>
      <c r="T64">
        <v>51</v>
      </c>
      <c r="U64">
        <v>9.7724399999999996</v>
      </c>
      <c r="V64">
        <v>3.1393300000000002</v>
      </c>
      <c r="W64">
        <v>3.1128999999999998</v>
      </c>
      <c r="X64">
        <v>1.26586</v>
      </c>
      <c r="Y64">
        <v>0.25750499999999998</v>
      </c>
      <c r="Z64">
        <v>8.2721799999999998E-2</v>
      </c>
      <c r="AA64">
        <v>0.17478314787149399</v>
      </c>
      <c r="AB64">
        <v>0.23224900000000001</v>
      </c>
      <c r="AC64">
        <v>1.2414700000000001</v>
      </c>
      <c r="AD64">
        <v>0.28734799999999999</v>
      </c>
      <c r="AE64">
        <v>0.71843500000000005</v>
      </c>
      <c r="AH64">
        <v>3.9193699999999998</v>
      </c>
      <c r="AI64">
        <v>0.65090700000000001</v>
      </c>
      <c r="AJ64">
        <v>0.47986699999999999</v>
      </c>
      <c r="AK64">
        <v>316.39001464843699</v>
      </c>
      <c r="AO64">
        <v>22543</v>
      </c>
    </row>
    <row r="65" spans="1:41" x14ac:dyDescent="0.45">
      <c r="A65" t="s">
        <v>7136</v>
      </c>
      <c r="B65" t="s">
        <v>16</v>
      </c>
      <c r="C65">
        <v>3</v>
      </c>
      <c r="D65">
        <v>2</v>
      </c>
      <c r="F65">
        <v>3.66778</v>
      </c>
      <c r="G65">
        <v>8</v>
      </c>
      <c r="H65">
        <v>8</v>
      </c>
      <c r="K65">
        <v>45</v>
      </c>
      <c r="L65">
        <v>194</v>
      </c>
      <c r="M65">
        <v>38</v>
      </c>
      <c r="N65">
        <v>20</v>
      </c>
      <c r="O65">
        <v>18</v>
      </c>
      <c r="P65">
        <v>5</v>
      </c>
      <c r="Q65">
        <v>22</v>
      </c>
      <c r="S65">
        <v>1</v>
      </c>
      <c r="T65">
        <v>56</v>
      </c>
      <c r="U65">
        <v>11.1426</v>
      </c>
      <c r="V65">
        <v>4.4492000000000003</v>
      </c>
      <c r="W65">
        <v>2.50441</v>
      </c>
      <c r="X65">
        <v>0.98919500000000005</v>
      </c>
      <c r="Y65">
        <v>0.28583199999999997</v>
      </c>
      <c r="Z65">
        <v>0.114132</v>
      </c>
      <c r="AA65">
        <v>0.171700313687324</v>
      </c>
      <c r="AB65">
        <v>0.22414799999999999</v>
      </c>
      <c r="AC65">
        <v>1.34998</v>
      </c>
      <c r="AD65">
        <v>0.30199900000000002</v>
      </c>
      <c r="AE65">
        <v>0.75830500000000001</v>
      </c>
      <c r="AH65">
        <v>3.6383000000000001</v>
      </c>
      <c r="AI65">
        <v>0.64923500000000001</v>
      </c>
      <c r="AJ65">
        <v>0.72419100000000003</v>
      </c>
      <c r="AK65">
        <v>73.190002441406193</v>
      </c>
      <c r="AO65">
        <v>13543</v>
      </c>
    </row>
    <row r="66" spans="1:41" x14ac:dyDescent="0.45">
      <c r="A66" t="s">
        <v>7137</v>
      </c>
      <c r="B66" t="s">
        <v>14</v>
      </c>
      <c r="C66">
        <v>3</v>
      </c>
      <c r="D66">
        <v>3</v>
      </c>
      <c r="F66">
        <v>3.9821399999999998</v>
      </c>
      <c r="G66">
        <v>7</v>
      </c>
      <c r="H66">
        <v>7</v>
      </c>
      <c r="K66">
        <v>43</v>
      </c>
      <c r="L66">
        <v>179</v>
      </c>
      <c r="M66">
        <v>39</v>
      </c>
      <c r="N66">
        <v>21</v>
      </c>
      <c r="O66">
        <v>19</v>
      </c>
      <c r="P66">
        <v>5</v>
      </c>
      <c r="Q66">
        <v>11</v>
      </c>
      <c r="S66">
        <v>2</v>
      </c>
      <c r="T66">
        <v>42</v>
      </c>
      <c r="U66">
        <v>8.6959300000000006</v>
      </c>
      <c r="V66">
        <v>2.3820800000000002</v>
      </c>
      <c r="W66">
        <v>3.65056</v>
      </c>
      <c r="X66">
        <v>1.13791</v>
      </c>
      <c r="Y66">
        <v>0.23419300000000001</v>
      </c>
      <c r="Z66">
        <v>6.4152799999999996E-2</v>
      </c>
      <c r="AA66">
        <v>0.17004060000181101</v>
      </c>
      <c r="AB66">
        <v>0.233873</v>
      </c>
      <c r="AC66">
        <v>1.1553599999999999</v>
      </c>
      <c r="AD66">
        <v>0.28141300000000002</v>
      </c>
      <c r="AE66">
        <v>0.68934700000000004</v>
      </c>
      <c r="AH66">
        <v>3.8061400000000001</v>
      </c>
      <c r="AI66">
        <v>0.63931000000000004</v>
      </c>
      <c r="AJ66">
        <v>0.45230100000000001</v>
      </c>
      <c r="AK66">
        <v>175.669998168945</v>
      </c>
      <c r="AO66">
        <v>13074</v>
      </c>
    </row>
    <row r="67" spans="1:41" x14ac:dyDescent="0.45">
      <c r="A67" t="s">
        <v>7138</v>
      </c>
      <c r="B67" t="s">
        <v>107</v>
      </c>
      <c r="C67">
        <v>3</v>
      </c>
      <c r="D67">
        <v>2</v>
      </c>
      <c r="F67">
        <v>3.5237099999999999</v>
      </c>
      <c r="G67">
        <v>17</v>
      </c>
      <c r="H67">
        <v>5</v>
      </c>
      <c r="K67">
        <v>38</v>
      </c>
      <c r="L67">
        <v>160</v>
      </c>
      <c r="M67">
        <v>34</v>
      </c>
      <c r="N67">
        <v>16</v>
      </c>
      <c r="O67">
        <v>15</v>
      </c>
      <c r="P67">
        <v>4</v>
      </c>
      <c r="Q67">
        <v>14</v>
      </c>
      <c r="S67">
        <v>1</v>
      </c>
      <c r="T67">
        <v>40</v>
      </c>
      <c r="U67">
        <v>9.5027699999999999</v>
      </c>
      <c r="V67">
        <v>3.28518</v>
      </c>
      <c r="W67">
        <v>2.89262</v>
      </c>
      <c r="X67">
        <v>0.85436800000000002</v>
      </c>
      <c r="Y67">
        <v>0.249361</v>
      </c>
      <c r="Z67">
        <v>8.6205900000000002E-2</v>
      </c>
      <c r="AA67">
        <v>0.16315484791994</v>
      </c>
      <c r="AB67">
        <v>0.23238</v>
      </c>
      <c r="AC67">
        <v>1.25989</v>
      </c>
      <c r="AD67">
        <v>0.296263</v>
      </c>
      <c r="AE67">
        <v>0.74031000000000002</v>
      </c>
      <c r="AH67">
        <v>3.4155199999999999</v>
      </c>
      <c r="AI67">
        <v>0.61858199999999997</v>
      </c>
      <c r="AJ67">
        <v>0.67522700000000002</v>
      </c>
      <c r="AK67">
        <v>362.67001342773398</v>
      </c>
      <c r="AO67">
        <v>16400</v>
      </c>
    </row>
    <row r="68" spans="1:41" x14ac:dyDescent="0.45">
      <c r="A68" t="s">
        <v>7139</v>
      </c>
      <c r="B68" t="s">
        <v>46</v>
      </c>
      <c r="C68">
        <v>3</v>
      </c>
      <c r="D68">
        <v>2</v>
      </c>
      <c r="F68">
        <v>3.9718100000000001</v>
      </c>
      <c r="G68">
        <v>7</v>
      </c>
      <c r="H68">
        <v>7</v>
      </c>
      <c r="K68">
        <v>43</v>
      </c>
      <c r="L68">
        <v>179</v>
      </c>
      <c r="M68">
        <v>40</v>
      </c>
      <c r="N68">
        <v>21</v>
      </c>
      <c r="O68">
        <v>19</v>
      </c>
      <c r="P68">
        <v>6</v>
      </c>
      <c r="Q68">
        <v>11</v>
      </c>
      <c r="S68">
        <v>2</v>
      </c>
      <c r="T68">
        <v>41</v>
      </c>
      <c r="U68">
        <v>8.5503300000000007</v>
      </c>
      <c r="V68">
        <v>2.1938900000000001</v>
      </c>
      <c r="W68">
        <v>3.8973300000000002</v>
      </c>
      <c r="X68">
        <v>1.30192</v>
      </c>
      <c r="Y68">
        <v>0.230217</v>
      </c>
      <c r="Z68">
        <v>5.9070499999999998E-2</v>
      </c>
      <c r="AA68">
        <v>0.17114668712019901</v>
      </c>
      <c r="AB68">
        <v>0.23758099999999999</v>
      </c>
      <c r="AC68">
        <v>1.1568799999999999</v>
      </c>
      <c r="AD68">
        <v>0.27957199999999999</v>
      </c>
      <c r="AE68">
        <v>0.70957800000000004</v>
      </c>
      <c r="AH68">
        <v>3.9733800000000001</v>
      </c>
      <c r="AI68">
        <v>0.61513300000000004</v>
      </c>
      <c r="AJ68">
        <v>0.51939599999999997</v>
      </c>
      <c r="AK68">
        <v>182.27999877929599</v>
      </c>
      <c r="AO68">
        <v>19374</v>
      </c>
    </row>
    <row r="69" spans="1:41" x14ac:dyDescent="0.45">
      <c r="A69" t="s">
        <v>7140</v>
      </c>
      <c r="B69" t="s">
        <v>14</v>
      </c>
      <c r="C69">
        <v>3</v>
      </c>
      <c r="D69">
        <v>2</v>
      </c>
      <c r="F69">
        <v>3.5481500000000001</v>
      </c>
      <c r="G69">
        <v>14</v>
      </c>
      <c r="H69">
        <v>5</v>
      </c>
      <c r="K69">
        <v>41</v>
      </c>
      <c r="L69">
        <v>171</v>
      </c>
      <c r="M69">
        <v>34</v>
      </c>
      <c r="N69">
        <v>18</v>
      </c>
      <c r="O69">
        <v>16</v>
      </c>
      <c r="P69">
        <v>5</v>
      </c>
      <c r="Q69">
        <v>15</v>
      </c>
      <c r="S69">
        <v>2</v>
      </c>
      <c r="T69">
        <v>51</v>
      </c>
      <c r="U69">
        <v>11.1722</v>
      </c>
      <c r="V69">
        <v>3.3577499999999998</v>
      </c>
      <c r="W69">
        <v>3.3273000000000001</v>
      </c>
      <c r="X69">
        <v>1.19252</v>
      </c>
      <c r="Y69">
        <v>0.29661999999999999</v>
      </c>
      <c r="Z69">
        <v>8.9147400000000002E-2</v>
      </c>
      <c r="AA69">
        <v>0.20747245103120801</v>
      </c>
      <c r="AB69">
        <v>0.220554</v>
      </c>
      <c r="AC69">
        <v>1.2047699999999999</v>
      </c>
      <c r="AD69">
        <v>0.29168699999999997</v>
      </c>
      <c r="AE69">
        <v>0.761575</v>
      </c>
      <c r="AH69">
        <v>3.6251799999999998</v>
      </c>
      <c r="AI69">
        <v>0.60576099999999999</v>
      </c>
      <c r="AJ69">
        <v>0.54349499999999995</v>
      </c>
      <c r="AK69">
        <v>132.44999694824199</v>
      </c>
      <c r="AO69">
        <v>19853</v>
      </c>
    </row>
    <row r="70" spans="1:41" x14ac:dyDescent="0.45">
      <c r="A70" t="s">
        <v>7141</v>
      </c>
      <c r="B70" t="s">
        <v>42</v>
      </c>
      <c r="C70">
        <v>2</v>
      </c>
      <c r="D70">
        <v>3</v>
      </c>
      <c r="F70">
        <v>4.4435500000000001</v>
      </c>
      <c r="G70">
        <v>8</v>
      </c>
      <c r="H70">
        <v>8</v>
      </c>
      <c r="K70">
        <v>45</v>
      </c>
      <c r="L70">
        <v>191</v>
      </c>
      <c r="M70">
        <v>42</v>
      </c>
      <c r="N70">
        <v>24</v>
      </c>
      <c r="O70">
        <v>22</v>
      </c>
      <c r="P70">
        <v>6</v>
      </c>
      <c r="Q70">
        <v>17</v>
      </c>
      <c r="S70">
        <v>3</v>
      </c>
      <c r="T70">
        <v>47</v>
      </c>
      <c r="U70">
        <v>9.5250400000000006</v>
      </c>
      <c r="V70">
        <v>3.3715000000000002</v>
      </c>
      <c r="W70">
        <v>2.82517</v>
      </c>
      <c r="X70">
        <v>1.2905500000000001</v>
      </c>
      <c r="Y70">
        <v>0.24726000000000001</v>
      </c>
      <c r="Z70">
        <v>8.7520500000000001E-2</v>
      </c>
      <c r="AA70">
        <v>0.15973935276269899</v>
      </c>
      <c r="AB70">
        <v>0.241844</v>
      </c>
      <c r="AC70">
        <v>1.3053699999999999</v>
      </c>
      <c r="AD70">
        <v>0.29747099999999999</v>
      </c>
      <c r="AE70">
        <v>0.695905</v>
      </c>
      <c r="AH70">
        <v>4.1854399999999998</v>
      </c>
      <c r="AI70">
        <v>0.60329100000000002</v>
      </c>
      <c r="AJ70">
        <v>0.40927799999999998</v>
      </c>
      <c r="AK70">
        <v>228.11000061035099</v>
      </c>
      <c r="AO70">
        <v>27468</v>
      </c>
    </row>
    <row r="71" spans="1:41" x14ac:dyDescent="0.45">
      <c r="A71" t="s">
        <v>7142</v>
      </c>
      <c r="B71" t="s">
        <v>178</v>
      </c>
      <c r="C71">
        <v>3</v>
      </c>
      <c r="D71">
        <v>2</v>
      </c>
      <c r="F71">
        <v>4.2832400000000002</v>
      </c>
      <c r="G71">
        <v>9</v>
      </c>
      <c r="H71">
        <v>8</v>
      </c>
      <c r="K71">
        <v>41</v>
      </c>
      <c r="L71">
        <v>176</v>
      </c>
      <c r="M71">
        <v>40</v>
      </c>
      <c r="N71">
        <v>21</v>
      </c>
      <c r="O71">
        <v>20</v>
      </c>
      <c r="P71">
        <v>6</v>
      </c>
      <c r="Q71">
        <v>14</v>
      </c>
      <c r="S71">
        <v>3</v>
      </c>
      <c r="T71">
        <v>42</v>
      </c>
      <c r="U71">
        <v>9.2280099999999994</v>
      </c>
      <c r="V71">
        <v>2.9359700000000002</v>
      </c>
      <c r="W71">
        <v>3.1430899999999999</v>
      </c>
      <c r="X71">
        <v>1.21309</v>
      </c>
      <c r="Y71">
        <v>0.24098600000000001</v>
      </c>
      <c r="Z71">
        <v>7.6671699999999995E-2</v>
      </c>
      <c r="AA71">
        <v>0.16431418806314399</v>
      </c>
      <c r="AB71">
        <v>0.247586</v>
      </c>
      <c r="AC71">
        <v>1.28121</v>
      </c>
      <c r="AD71">
        <v>0.30410700000000002</v>
      </c>
      <c r="AE71">
        <v>0.69922799999999996</v>
      </c>
      <c r="AH71">
        <v>4.0371899999999998</v>
      </c>
      <c r="AI71">
        <v>0.59996700000000003</v>
      </c>
      <c r="AJ71">
        <v>0.36522100000000002</v>
      </c>
      <c r="AK71">
        <v>337.64999389648398</v>
      </c>
      <c r="AO71">
        <v>19899</v>
      </c>
    </row>
    <row r="72" spans="1:41" x14ac:dyDescent="0.45">
      <c r="A72" t="s">
        <v>7143</v>
      </c>
      <c r="B72" t="s">
        <v>46</v>
      </c>
      <c r="C72">
        <v>3</v>
      </c>
      <c r="D72">
        <v>2</v>
      </c>
      <c r="F72">
        <v>4.4523599999999997</v>
      </c>
      <c r="G72">
        <v>10</v>
      </c>
      <c r="H72">
        <v>8</v>
      </c>
      <c r="K72">
        <v>46</v>
      </c>
      <c r="L72">
        <v>197</v>
      </c>
      <c r="M72">
        <v>46</v>
      </c>
      <c r="N72">
        <v>25</v>
      </c>
      <c r="O72">
        <v>23</v>
      </c>
      <c r="P72">
        <v>6</v>
      </c>
      <c r="Q72">
        <v>15</v>
      </c>
      <c r="S72">
        <v>1</v>
      </c>
      <c r="T72">
        <v>42</v>
      </c>
      <c r="U72">
        <v>8.20397</v>
      </c>
      <c r="V72">
        <v>2.9510399999999999</v>
      </c>
      <c r="W72">
        <v>2.78003</v>
      </c>
      <c r="X72">
        <v>1.1274599999999999</v>
      </c>
      <c r="Y72">
        <v>0.21181700000000001</v>
      </c>
      <c r="Z72">
        <v>7.6192499999999996E-2</v>
      </c>
      <c r="AA72">
        <v>0.13562476634979201</v>
      </c>
      <c r="AB72">
        <v>0.25382100000000002</v>
      </c>
      <c r="AC72">
        <v>1.3333699999999999</v>
      </c>
      <c r="AD72">
        <v>0.30097200000000002</v>
      </c>
      <c r="AE72">
        <v>0.68709299999999995</v>
      </c>
      <c r="AH72">
        <v>3.9748100000000002</v>
      </c>
      <c r="AI72">
        <v>0.59759899999999999</v>
      </c>
      <c r="AJ72">
        <v>0.271727</v>
      </c>
      <c r="AK72">
        <v>344.29000854492102</v>
      </c>
      <c r="AO72">
        <v>27792</v>
      </c>
    </row>
    <row r="73" spans="1:41" x14ac:dyDescent="0.45">
      <c r="A73" t="s">
        <v>7144</v>
      </c>
      <c r="B73" t="s">
        <v>36</v>
      </c>
      <c r="C73">
        <v>2</v>
      </c>
      <c r="D73">
        <v>2</v>
      </c>
      <c r="F73">
        <v>3.8563299999999998</v>
      </c>
      <c r="G73">
        <v>19</v>
      </c>
      <c r="H73">
        <v>3</v>
      </c>
      <c r="K73">
        <v>38</v>
      </c>
      <c r="L73">
        <v>162</v>
      </c>
      <c r="M73">
        <v>38</v>
      </c>
      <c r="N73">
        <v>18</v>
      </c>
      <c r="O73">
        <v>16</v>
      </c>
      <c r="P73">
        <v>4</v>
      </c>
      <c r="Q73">
        <v>11</v>
      </c>
      <c r="S73">
        <v>1</v>
      </c>
      <c r="T73">
        <v>37</v>
      </c>
      <c r="U73">
        <v>8.6693700000000007</v>
      </c>
      <c r="V73">
        <v>2.54887</v>
      </c>
      <c r="W73">
        <v>3.4012600000000002</v>
      </c>
      <c r="X73">
        <v>1.0227599999999999</v>
      </c>
      <c r="Y73">
        <v>0.226132</v>
      </c>
      <c r="Z73">
        <v>6.64849E-2</v>
      </c>
      <c r="AA73">
        <v>0.15964743494987399</v>
      </c>
      <c r="AB73">
        <v>0.254612</v>
      </c>
      <c r="AC73">
        <v>1.28826</v>
      </c>
      <c r="AD73">
        <v>0.31054500000000002</v>
      </c>
      <c r="AE73">
        <v>0.72843199999999997</v>
      </c>
      <c r="AH73">
        <v>3.6308500000000001</v>
      </c>
      <c r="AI73">
        <v>0.59135800000000005</v>
      </c>
      <c r="AJ73">
        <v>0.461227</v>
      </c>
      <c r="AK73">
        <v>433.07000732421801</v>
      </c>
      <c r="AO73">
        <v>12730</v>
      </c>
    </row>
    <row r="74" spans="1:41" x14ac:dyDescent="0.45">
      <c r="A74" t="s">
        <v>7145</v>
      </c>
      <c r="B74" t="s">
        <v>31</v>
      </c>
      <c r="C74">
        <v>3</v>
      </c>
      <c r="D74">
        <v>3</v>
      </c>
      <c r="F74">
        <v>4.3372599999999997</v>
      </c>
      <c r="G74">
        <v>9</v>
      </c>
      <c r="H74">
        <v>9</v>
      </c>
      <c r="K74">
        <v>50</v>
      </c>
      <c r="L74">
        <v>210</v>
      </c>
      <c r="M74">
        <v>50</v>
      </c>
      <c r="N74">
        <v>26</v>
      </c>
      <c r="O74">
        <v>24</v>
      </c>
      <c r="P74">
        <v>7</v>
      </c>
      <c r="Q74">
        <v>12</v>
      </c>
      <c r="S74">
        <v>1</v>
      </c>
      <c r="T74">
        <v>42</v>
      </c>
      <c r="U74">
        <v>7.61226</v>
      </c>
      <c r="V74">
        <v>2.2643800000000001</v>
      </c>
      <c r="W74">
        <v>3.3617400000000002</v>
      </c>
      <c r="X74">
        <v>1.2877400000000001</v>
      </c>
      <c r="Y74">
        <v>0.20034199999999999</v>
      </c>
      <c r="Z74">
        <v>5.9594800000000003E-2</v>
      </c>
      <c r="AA74">
        <v>0.14074743911623899</v>
      </c>
      <c r="AB74">
        <v>0.254191</v>
      </c>
      <c r="AC74">
        <v>1.25467</v>
      </c>
      <c r="AD74">
        <v>0.29080699999999998</v>
      </c>
      <c r="AE74">
        <v>0.69316999999999995</v>
      </c>
      <c r="AH74">
        <v>4.1384299999999996</v>
      </c>
      <c r="AI74">
        <v>0.56996500000000005</v>
      </c>
      <c r="AJ74">
        <v>0.47852800000000001</v>
      </c>
      <c r="AK74">
        <v>385.91000366210898</v>
      </c>
      <c r="AO74">
        <v>11674</v>
      </c>
    </row>
    <row r="75" spans="1:41" x14ac:dyDescent="0.45">
      <c r="A75" t="s">
        <v>7146</v>
      </c>
      <c r="B75" t="s">
        <v>76</v>
      </c>
      <c r="C75">
        <v>2</v>
      </c>
      <c r="D75">
        <v>3</v>
      </c>
      <c r="F75">
        <v>4.3824699999999996</v>
      </c>
      <c r="G75">
        <v>9</v>
      </c>
      <c r="H75">
        <v>9</v>
      </c>
      <c r="K75">
        <v>46</v>
      </c>
      <c r="L75">
        <v>195</v>
      </c>
      <c r="M75">
        <v>43</v>
      </c>
      <c r="N75">
        <v>24</v>
      </c>
      <c r="O75">
        <v>22</v>
      </c>
      <c r="P75">
        <v>6</v>
      </c>
      <c r="Q75">
        <v>17</v>
      </c>
      <c r="S75">
        <v>3</v>
      </c>
      <c r="T75">
        <v>44</v>
      </c>
      <c r="U75">
        <v>8.7207299999999996</v>
      </c>
      <c r="V75">
        <v>3.2780999999999998</v>
      </c>
      <c r="W75">
        <v>2.6602999999999999</v>
      </c>
      <c r="X75">
        <v>1.1180399999999999</v>
      </c>
      <c r="Y75">
        <v>0.226054</v>
      </c>
      <c r="Z75">
        <v>8.4973300000000002E-2</v>
      </c>
      <c r="AA75">
        <v>0.14108118414878801</v>
      </c>
      <c r="AB75">
        <v>0.24637500000000001</v>
      </c>
      <c r="AC75">
        <v>1.31453</v>
      </c>
      <c r="AD75">
        <v>0.298877</v>
      </c>
      <c r="AE75">
        <v>0.68844300000000003</v>
      </c>
      <c r="AH75">
        <v>4.1079699999999999</v>
      </c>
      <c r="AI75">
        <v>0.56981099999999996</v>
      </c>
      <c r="AJ75">
        <v>0.49010599999999999</v>
      </c>
      <c r="AK75">
        <v>999</v>
      </c>
      <c r="AO75">
        <v>27863</v>
      </c>
    </row>
    <row r="76" spans="1:41" x14ac:dyDescent="0.45">
      <c r="A76" t="s">
        <v>7147</v>
      </c>
      <c r="B76" t="s">
        <v>14</v>
      </c>
      <c r="C76">
        <v>3</v>
      </c>
      <c r="D76">
        <v>3</v>
      </c>
      <c r="F76">
        <v>4.30349</v>
      </c>
      <c r="G76">
        <v>9</v>
      </c>
      <c r="H76">
        <v>8</v>
      </c>
      <c r="K76">
        <v>47</v>
      </c>
      <c r="L76">
        <v>199</v>
      </c>
      <c r="M76">
        <v>46</v>
      </c>
      <c r="N76">
        <v>24</v>
      </c>
      <c r="O76">
        <v>22</v>
      </c>
      <c r="P76">
        <v>6</v>
      </c>
      <c r="Q76">
        <v>14</v>
      </c>
      <c r="S76">
        <v>2</v>
      </c>
      <c r="T76">
        <v>40</v>
      </c>
      <c r="U76">
        <v>7.68161</v>
      </c>
      <c r="V76">
        <v>2.6517900000000001</v>
      </c>
      <c r="W76">
        <v>2.89676</v>
      </c>
      <c r="X76">
        <v>1.1890099999999999</v>
      </c>
      <c r="Y76">
        <v>0.20077200000000001</v>
      </c>
      <c r="Z76">
        <v>6.9308999999999996E-2</v>
      </c>
      <c r="AA76">
        <v>0.131462782621383</v>
      </c>
      <c r="AB76">
        <v>0.25268299999999999</v>
      </c>
      <c r="AC76">
        <v>1.28349</v>
      </c>
      <c r="AD76">
        <v>0.292624</v>
      </c>
      <c r="AE76">
        <v>0.695241</v>
      </c>
      <c r="AH76">
        <v>4.1667399999999999</v>
      </c>
      <c r="AI76">
        <v>0.567276</v>
      </c>
      <c r="AJ76">
        <v>0.371562</v>
      </c>
      <c r="AK76">
        <v>660.03997802734295</v>
      </c>
      <c r="AO76">
        <v>25550</v>
      </c>
    </row>
    <row r="77" spans="1:41" x14ac:dyDescent="0.45">
      <c r="A77" t="s">
        <v>7148</v>
      </c>
      <c r="B77" t="s">
        <v>98</v>
      </c>
      <c r="C77">
        <v>4</v>
      </c>
      <c r="D77">
        <v>4</v>
      </c>
      <c r="F77">
        <v>4.5852500000000003</v>
      </c>
      <c r="G77">
        <v>11</v>
      </c>
      <c r="H77">
        <v>11</v>
      </c>
      <c r="K77">
        <v>62</v>
      </c>
      <c r="L77">
        <v>266</v>
      </c>
      <c r="M77">
        <v>63</v>
      </c>
      <c r="N77">
        <v>34</v>
      </c>
      <c r="O77">
        <v>32</v>
      </c>
      <c r="P77">
        <v>10</v>
      </c>
      <c r="Q77">
        <v>18</v>
      </c>
      <c r="S77">
        <v>5</v>
      </c>
      <c r="T77">
        <v>56</v>
      </c>
      <c r="U77">
        <v>8.0431100000000004</v>
      </c>
      <c r="V77">
        <v>2.6243599999999998</v>
      </c>
      <c r="W77">
        <v>3.0647899999999999</v>
      </c>
      <c r="X77">
        <v>1.41164</v>
      </c>
      <c r="Y77">
        <v>0.20893</v>
      </c>
      <c r="Z77">
        <v>6.8170900000000006E-2</v>
      </c>
      <c r="AA77">
        <v>0.14075869321823101</v>
      </c>
      <c r="AB77">
        <v>0.25982899999999998</v>
      </c>
      <c r="AC77">
        <v>1.3081499999999999</v>
      </c>
      <c r="AD77">
        <v>0.3004</v>
      </c>
      <c r="AE77">
        <v>0.69300099999999998</v>
      </c>
      <c r="AH77">
        <v>4.4897299999999998</v>
      </c>
      <c r="AI77">
        <v>0.55809399999999998</v>
      </c>
      <c r="AJ77">
        <v>0.36271700000000001</v>
      </c>
      <c r="AK77">
        <v>159.5</v>
      </c>
      <c r="AO77">
        <v>14168</v>
      </c>
    </row>
    <row r="78" spans="1:41" x14ac:dyDescent="0.45">
      <c r="A78" t="s">
        <v>7149</v>
      </c>
      <c r="B78" t="s">
        <v>36</v>
      </c>
      <c r="C78">
        <v>2</v>
      </c>
      <c r="D78">
        <v>4</v>
      </c>
      <c r="F78">
        <v>4.9261400000000002</v>
      </c>
      <c r="G78">
        <v>9</v>
      </c>
      <c r="H78">
        <v>9</v>
      </c>
      <c r="K78">
        <v>49</v>
      </c>
      <c r="L78">
        <v>213</v>
      </c>
      <c r="M78">
        <v>50</v>
      </c>
      <c r="N78">
        <v>29</v>
      </c>
      <c r="O78">
        <v>27</v>
      </c>
      <c r="P78">
        <v>8</v>
      </c>
      <c r="Q78">
        <v>18</v>
      </c>
      <c r="S78">
        <v>2</v>
      </c>
      <c r="T78">
        <v>48</v>
      </c>
      <c r="U78">
        <v>8.8239199999999993</v>
      </c>
      <c r="V78">
        <v>3.30531</v>
      </c>
      <c r="W78">
        <v>2.6696200000000001</v>
      </c>
      <c r="X78">
        <v>1.4811099999999999</v>
      </c>
      <c r="Y78">
        <v>0.22417400000000001</v>
      </c>
      <c r="Z78">
        <v>8.3972199999999997E-2</v>
      </c>
      <c r="AA78">
        <v>0.14020165801048201</v>
      </c>
      <c r="AB78">
        <v>0.26076899999999997</v>
      </c>
      <c r="AC78">
        <v>1.40045</v>
      </c>
      <c r="AD78">
        <v>0.30833899999999997</v>
      </c>
      <c r="AE78">
        <v>0.68843600000000005</v>
      </c>
      <c r="AH78">
        <v>4.5557499999999997</v>
      </c>
      <c r="AI78">
        <v>0.55198599999999998</v>
      </c>
      <c r="AJ78">
        <v>0.28724899999999998</v>
      </c>
      <c r="AK78">
        <v>325.829986572265</v>
      </c>
      <c r="AO78">
        <v>14309</v>
      </c>
    </row>
    <row r="79" spans="1:41" x14ac:dyDescent="0.45">
      <c r="A79" t="s">
        <v>7150</v>
      </c>
      <c r="B79" t="s">
        <v>42</v>
      </c>
      <c r="C79">
        <v>2</v>
      </c>
      <c r="D79">
        <v>4</v>
      </c>
      <c r="F79">
        <v>4.7481900000000001</v>
      </c>
      <c r="G79">
        <v>10</v>
      </c>
      <c r="H79">
        <v>9</v>
      </c>
      <c r="K79">
        <v>53</v>
      </c>
      <c r="L79">
        <v>228</v>
      </c>
      <c r="M79">
        <v>54</v>
      </c>
      <c r="N79">
        <v>30</v>
      </c>
      <c r="O79">
        <v>28</v>
      </c>
      <c r="P79">
        <v>8</v>
      </c>
      <c r="Q79">
        <v>18</v>
      </c>
      <c r="S79">
        <v>2</v>
      </c>
      <c r="T79">
        <v>45</v>
      </c>
      <c r="U79">
        <v>7.64377</v>
      </c>
      <c r="V79">
        <v>3.1335700000000002</v>
      </c>
      <c r="W79">
        <v>2.4393199999999999</v>
      </c>
      <c r="X79">
        <v>1.3043899999999999</v>
      </c>
      <c r="Y79">
        <v>0.19522800000000001</v>
      </c>
      <c r="Z79">
        <v>8.0033800000000002E-2</v>
      </c>
      <c r="AA79">
        <v>0.11519429087638799</v>
      </c>
      <c r="AB79">
        <v>0.26068999999999998</v>
      </c>
      <c r="AC79">
        <v>1.38191</v>
      </c>
      <c r="AD79">
        <v>0.29914499999999999</v>
      </c>
      <c r="AE79">
        <v>0.68571099999999996</v>
      </c>
      <c r="AH79">
        <v>4.4832799999999997</v>
      </c>
      <c r="AI79">
        <v>0.54970799999999997</v>
      </c>
      <c r="AJ79">
        <v>0.30041800000000002</v>
      </c>
      <c r="AK79">
        <v>578.07000732421795</v>
      </c>
      <c r="AO79">
        <v>12880</v>
      </c>
    </row>
    <row r="80" spans="1:41" x14ac:dyDescent="0.45">
      <c r="A80" t="s">
        <v>7151</v>
      </c>
      <c r="B80" t="s">
        <v>28</v>
      </c>
      <c r="C80">
        <v>3</v>
      </c>
      <c r="D80">
        <v>3</v>
      </c>
      <c r="F80">
        <v>4.4875499999999997</v>
      </c>
      <c r="G80">
        <v>11</v>
      </c>
      <c r="H80">
        <v>8</v>
      </c>
      <c r="K80">
        <v>48</v>
      </c>
      <c r="L80">
        <v>204</v>
      </c>
      <c r="M80">
        <v>45</v>
      </c>
      <c r="N80">
        <v>26</v>
      </c>
      <c r="O80">
        <v>24</v>
      </c>
      <c r="P80">
        <v>8</v>
      </c>
      <c r="Q80">
        <v>16</v>
      </c>
      <c r="S80">
        <v>1</v>
      </c>
      <c r="T80">
        <v>53</v>
      </c>
      <c r="U80">
        <v>9.8616200000000003</v>
      </c>
      <c r="V80">
        <v>2.9872200000000002</v>
      </c>
      <c r="W80">
        <v>3.3012700000000001</v>
      </c>
      <c r="X80">
        <v>1.48305</v>
      </c>
      <c r="Y80">
        <v>0.25869199999999998</v>
      </c>
      <c r="Z80">
        <v>7.8361399999999998E-2</v>
      </c>
      <c r="AA80">
        <v>0.180330879986286</v>
      </c>
      <c r="AB80">
        <v>0.23930199999999999</v>
      </c>
      <c r="AC80">
        <v>1.2599100000000001</v>
      </c>
      <c r="AD80">
        <v>0.29159000000000002</v>
      </c>
      <c r="AE80">
        <v>0.69755599999999995</v>
      </c>
      <c r="AH80">
        <v>4.1668799999999999</v>
      </c>
      <c r="AI80">
        <v>0.53866000000000003</v>
      </c>
      <c r="AJ80">
        <v>0.46551500000000001</v>
      </c>
      <c r="AK80">
        <v>160.600006103515</v>
      </c>
      <c r="AO80">
        <v>15454</v>
      </c>
    </row>
    <row r="81" spans="1:41" x14ac:dyDescent="0.45">
      <c r="A81" t="s">
        <v>7152</v>
      </c>
      <c r="B81" t="s">
        <v>130</v>
      </c>
      <c r="C81">
        <v>3</v>
      </c>
      <c r="D81">
        <v>3</v>
      </c>
      <c r="F81">
        <v>4.5038299999999998</v>
      </c>
      <c r="G81">
        <v>10</v>
      </c>
      <c r="H81">
        <v>9</v>
      </c>
      <c r="K81">
        <v>47</v>
      </c>
      <c r="L81">
        <v>202</v>
      </c>
      <c r="M81">
        <v>46</v>
      </c>
      <c r="N81">
        <v>26</v>
      </c>
      <c r="O81">
        <v>24</v>
      </c>
      <c r="P81">
        <v>7</v>
      </c>
      <c r="Q81">
        <v>16</v>
      </c>
      <c r="S81">
        <v>3</v>
      </c>
      <c r="T81">
        <v>48</v>
      </c>
      <c r="U81">
        <v>9.1198899999999998</v>
      </c>
      <c r="V81">
        <v>2.9791400000000001</v>
      </c>
      <c r="W81">
        <v>3.0612499999999998</v>
      </c>
      <c r="X81">
        <v>1.4089400000000001</v>
      </c>
      <c r="Y81">
        <v>0.236099</v>
      </c>
      <c r="Z81">
        <v>7.7124999999999999E-2</v>
      </c>
      <c r="AA81">
        <v>0.15897408127784701</v>
      </c>
      <c r="AB81">
        <v>0.25315500000000002</v>
      </c>
      <c r="AC81">
        <v>1.31846</v>
      </c>
      <c r="AD81">
        <v>0.30428100000000002</v>
      </c>
      <c r="AE81">
        <v>0.70456200000000002</v>
      </c>
      <c r="AH81">
        <v>4.3255800000000004</v>
      </c>
      <c r="AI81">
        <v>0.53821699999999995</v>
      </c>
      <c r="AJ81">
        <v>0.33674500000000002</v>
      </c>
      <c r="AK81">
        <v>373.67001342773398</v>
      </c>
      <c r="AO81">
        <v>15423</v>
      </c>
    </row>
    <row r="82" spans="1:41" x14ac:dyDescent="0.45">
      <c r="A82" t="s">
        <v>3497</v>
      </c>
      <c r="B82" t="s">
        <v>56</v>
      </c>
      <c r="C82">
        <v>1</v>
      </c>
      <c r="D82">
        <v>2</v>
      </c>
      <c r="F82">
        <v>4.2384700000000004</v>
      </c>
      <c r="G82">
        <v>7</v>
      </c>
      <c r="H82">
        <v>7</v>
      </c>
      <c r="K82">
        <v>36</v>
      </c>
      <c r="L82">
        <v>154</v>
      </c>
      <c r="M82">
        <v>35</v>
      </c>
      <c r="N82">
        <v>19</v>
      </c>
      <c r="O82">
        <v>17</v>
      </c>
      <c r="P82">
        <v>5</v>
      </c>
      <c r="Q82">
        <v>11</v>
      </c>
      <c r="S82">
        <v>3</v>
      </c>
      <c r="T82">
        <v>35</v>
      </c>
      <c r="U82">
        <v>8.5759000000000007</v>
      </c>
      <c r="V82">
        <v>2.7667799999999998</v>
      </c>
      <c r="W82">
        <v>3.0995900000000001</v>
      </c>
      <c r="X82">
        <v>1.14158</v>
      </c>
      <c r="Y82">
        <v>0.22486900000000001</v>
      </c>
      <c r="Z82">
        <v>7.2547899999999998E-2</v>
      </c>
      <c r="AA82">
        <v>0.15232107788324301</v>
      </c>
      <c r="AB82">
        <v>0.24981100000000001</v>
      </c>
      <c r="AC82">
        <v>1.2665599999999999</v>
      </c>
      <c r="AD82">
        <v>0.30158600000000002</v>
      </c>
      <c r="AE82">
        <v>0.69300399999999995</v>
      </c>
      <c r="AH82">
        <v>4.0802300000000002</v>
      </c>
      <c r="AI82">
        <v>0.53560300000000005</v>
      </c>
      <c r="AJ82">
        <v>0.339368</v>
      </c>
      <c r="AK82">
        <v>999</v>
      </c>
      <c r="AO82">
        <v>29812</v>
      </c>
    </row>
    <row r="83" spans="1:41" x14ac:dyDescent="0.45">
      <c r="A83" t="s">
        <v>7153</v>
      </c>
      <c r="B83" t="s">
        <v>36</v>
      </c>
      <c r="C83">
        <v>2</v>
      </c>
      <c r="D83">
        <v>2</v>
      </c>
      <c r="F83">
        <v>4.5139100000000001</v>
      </c>
      <c r="G83">
        <v>7</v>
      </c>
      <c r="H83">
        <v>7</v>
      </c>
      <c r="K83">
        <v>37</v>
      </c>
      <c r="L83">
        <v>156</v>
      </c>
      <c r="M83">
        <v>35</v>
      </c>
      <c r="N83">
        <v>20</v>
      </c>
      <c r="O83">
        <v>18</v>
      </c>
      <c r="P83">
        <v>5</v>
      </c>
      <c r="Q83">
        <v>12</v>
      </c>
      <c r="S83">
        <v>6</v>
      </c>
      <c r="T83">
        <v>42</v>
      </c>
      <c r="U83">
        <v>10.2765</v>
      </c>
      <c r="V83">
        <v>2.9242499999999998</v>
      </c>
      <c r="W83">
        <v>3.51423</v>
      </c>
      <c r="X83">
        <v>1.23739</v>
      </c>
      <c r="Y83">
        <v>0.26900400000000002</v>
      </c>
      <c r="Z83">
        <v>7.6547100000000007E-2</v>
      </c>
      <c r="AA83">
        <v>0.192457109689712</v>
      </c>
      <c r="AB83">
        <v>0.25045200000000001</v>
      </c>
      <c r="AC83">
        <v>1.26725</v>
      </c>
      <c r="AD83">
        <v>0.32411499999999999</v>
      </c>
      <c r="AE83">
        <v>0.67185899999999998</v>
      </c>
      <c r="AH83">
        <v>4.0930600000000004</v>
      </c>
      <c r="AI83">
        <v>0.53110599999999997</v>
      </c>
      <c r="AJ83">
        <v>0.396644</v>
      </c>
      <c r="AK83">
        <v>260.04998779296801</v>
      </c>
      <c r="AO83">
        <v>26378</v>
      </c>
    </row>
    <row r="84" spans="1:41" x14ac:dyDescent="0.45">
      <c r="A84" t="s">
        <v>7154</v>
      </c>
      <c r="B84" t="s">
        <v>18</v>
      </c>
      <c r="C84">
        <v>3</v>
      </c>
      <c r="D84">
        <v>3</v>
      </c>
      <c r="F84">
        <v>4.2244200000000003</v>
      </c>
      <c r="G84">
        <v>10</v>
      </c>
      <c r="H84">
        <v>9</v>
      </c>
      <c r="K84">
        <v>53</v>
      </c>
      <c r="L84">
        <v>227</v>
      </c>
      <c r="M84">
        <v>54</v>
      </c>
      <c r="N84">
        <v>27</v>
      </c>
      <c r="O84">
        <v>25</v>
      </c>
      <c r="P84">
        <v>6</v>
      </c>
      <c r="Q84">
        <v>16</v>
      </c>
      <c r="S84">
        <v>2</v>
      </c>
      <c r="T84">
        <v>40</v>
      </c>
      <c r="U84">
        <v>6.8361599999999996</v>
      </c>
      <c r="V84">
        <v>2.67191</v>
      </c>
      <c r="W84">
        <v>2.5585300000000002</v>
      </c>
      <c r="X84">
        <v>1.08911</v>
      </c>
      <c r="Y84">
        <v>0.177366</v>
      </c>
      <c r="Z84">
        <v>6.9323300000000004E-2</v>
      </c>
      <c r="AA84">
        <v>0.108042657375335</v>
      </c>
      <c r="AB84">
        <v>0.25850400000000001</v>
      </c>
      <c r="AC84">
        <v>1.31776</v>
      </c>
      <c r="AD84">
        <v>0.29324899999999998</v>
      </c>
      <c r="AE84">
        <v>0.70324500000000001</v>
      </c>
      <c r="AH84">
        <v>4.1969200000000004</v>
      </c>
      <c r="AI84">
        <v>0.52942599999999995</v>
      </c>
      <c r="AJ84">
        <v>0.58650899999999995</v>
      </c>
      <c r="AK84">
        <v>481.08999633789</v>
      </c>
      <c r="AO84">
        <v>26253</v>
      </c>
    </row>
    <row r="85" spans="1:41" x14ac:dyDescent="0.45">
      <c r="A85" t="s">
        <v>7155</v>
      </c>
      <c r="B85" t="s">
        <v>82</v>
      </c>
      <c r="C85">
        <v>2</v>
      </c>
      <c r="D85">
        <v>2</v>
      </c>
      <c r="F85">
        <v>4.0376300000000001</v>
      </c>
      <c r="G85">
        <v>8</v>
      </c>
      <c r="H85">
        <v>8</v>
      </c>
      <c r="K85">
        <v>36</v>
      </c>
      <c r="L85">
        <v>148</v>
      </c>
      <c r="M85">
        <v>33</v>
      </c>
      <c r="N85">
        <v>17</v>
      </c>
      <c r="O85">
        <v>16</v>
      </c>
      <c r="P85">
        <v>4</v>
      </c>
      <c r="Q85">
        <v>9</v>
      </c>
      <c r="S85">
        <v>3</v>
      </c>
      <c r="T85">
        <v>33</v>
      </c>
      <c r="U85">
        <v>8.3972300000000004</v>
      </c>
      <c r="V85">
        <v>2.2618399999999999</v>
      </c>
      <c r="W85">
        <v>3.7125599999999999</v>
      </c>
      <c r="X85">
        <v>1.07629</v>
      </c>
      <c r="Y85">
        <v>0.22556599999999999</v>
      </c>
      <c r="Z85">
        <v>6.0757600000000002E-2</v>
      </c>
      <c r="AA85">
        <v>0.164808589965105</v>
      </c>
      <c r="AB85">
        <v>0.24086199999999999</v>
      </c>
      <c r="AC85">
        <v>1.1670499999999999</v>
      </c>
      <c r="AD85">
        <v>0.28958299999999998</v>
      </c>
      <c r="AE85">
        <v>0.67966599999999999</v>
      </c>
      <c r="AH85">
        <v>3.83501</v>
      </c>
      <c r="AI85">
        <v>0.52820900000000004</v>
      </c>
      <c r="AJ85">
        <v>0.43970599999999999</v>
      </c>
      <c r="AK85">
        <v>183.14999389648401</v>
      </c>
      <c r="AO85">
        <v>30279</v>
      </c>
    </row>
    <row r="86" spans="1:41" x14ac:dyDescent="0.45">
      <c r="A86" t="s">
        <v>7156</v>
      </c>
      <c r="B86" t="s">
        <v>59</v>
      </c>
      <c r="C86">
        <v>2</v>
      </c>
      <c r="D86">
        <v>2</v>
      </c>
      <c r="F86">
        <v>4.5691699999999997</v>
      </c>
      <c r="G86">
        <v>7</v>
      </c>
      <c r="H86">
        <v>7</v>
      </c>
      <c r="K86">
        <v>34</v>
      </c>
      <c r="L86">
        <v>144</v>
      </c>
      <c r="M86">
        <v>35</v>
      </c>
      <c r="N86">
        <v>19</v>
      </c>
      <c r="O86">
        <v>17</v>
      </c>
      <c r="P86">
        <v>5</v>
      </c>
      <c r="Q86">
        <v>8</v>
      </c>
      <c r="S86">
        <v>0</v>
      </c>
      <c r="T86">
        <v>32</v>
      </c>
      <c r="U86">
        <v>8.4981399999999994</v>
      </c>
      <c r="V86">
        <v>2.10162</v>
      </c>
      <c r="W86">
        <v>4.0436100000000001</v>
      </c>
      <c r="X86">
        <v>1.28908</v>
      </c>
      <c r="Y86">
        <v>0.222973</v>
      </c>
      <c r="Z86">
        <v>5.5141999999999997E-2</v>
      </c>
      <c r="AA86">
        <v>0.167830616235733</v>
      </c>
      <c r="AB86">
        <v>0.25841599999999998</v>
      </c>
      <c r="AC86">
        <v>1.26417</v>
      </c>
      <c r="AD86">
        <v>0.30591400000000002</v>
      </c>
      <c r="AE86">
        <v>0.66971199999999997</v>
      </c>
      <c r="AH86">
        <v>3.8557399999999999</v>
      </c>
      <c r="AI86">
        <v>0.52770399999999995</v>
      </c>
      <c r="AJ86">
        <v>0.16447700000000001</v>
      </c>
      <c r="AK86">
        <v>310.95001220703102</v>
      </c>
      <c r="AO86">
        <v>20099</v>
      </c>
    </row>
    <row r="87" spans="1:41" x14ac:dyDescent="0.45">
      <c r="A87" t="s">
        <v>7157</v>
      </c>
      <c r="B87" t="s">
        <v>36</v>
      </c>
      <c r="C87">
        <v>2</v>
      </c>
      <c r="D87">
        <v>3</v>
      </c>
      <c r="F87">
        <v>5.04664</v>
      </c>
      <c r="G87">
        <v>9</v>
      </c>
      <c r="H87">
        <v>9</v>
      </c>
      <c r="K87">
        <v>47</v>
      </c>
      <c r="L87">
        <v>203</v>
      </c>
      <c r="M87">
        <v>49</v>
      </c>
      <c r="N87">
        <v>28</v>
      </c>
      <c r="O87">
        <v>26</v>
      </c>
      <c r="P87">
        <v>6</v>
      </c>
      <c r="Q87">
        <v>16</v>
      </c>
      <c r="S87">
        <v>3</v>
      </c>
      <c r="T87">
        <v>38</v>
      </c>
      <c r="U87">
        <v>7.3220999999999998</v>
      </c>
      <c r="V87">
        <v>3.1043599999999998</v>
      </c>
      <c r="W87">
        <v>2.3586499999999999</v>
      </c>
      <c r="X87">
        <v>1.1526700000000001</v>
      </c>
      <c r="Y87">
        <v>0.18670999999999999</v>
      </c>
      <c r="Z87">
        <v>7.9159599999999997E-2</v>
      </c>
      <c r="AA87">
        <v>0.107550233602523</v>
      </c>
      <c r="AB87">
        <v>0.26519700000000002</v>
      </c>
      <c r="AC87">
        <v>1.39011</v>
      </c>
      <c r="AD87">
        <v>0.305753</v>
      </c>
      <c r="AE87">
        <v>0.64470499999999997</v>
      </c>
      <c r="AH87">
        <v>4.4295499999999999</v>
      </c>
      <c r="AI87">
        <v>0.52153499999999997</v>
      </c>
      <c r="AJ87">
        <v>0.25811400000000001</v>
      </c>
      <c r="AK87">
        <v>413.850006103515</v>
      </c>
      <c r="AO87">
        <v>27552</v>
      </c>
    </row>
    <row r="88" spans="1:41" x14ac:dyDescent="0.45">
      <c r="A88" t="s">
        <v>7158</v>
      </c>
      <c r="B88" t="s">
        <v>155</v>
      </c>
      <c r="C88">
        <v>3</v>
      </c>
      <c r="D88">
        <v>3</v>
      </c>
      <c r="F88">
        <v>4.3160100000000003</v>
      </c>
      <c r="G88">
        <v>9</v>
      </c>
      <c r="H88">
        <v>9</v>
      </c>
      <c r="K88">
        <v>46</v>
      </c>
      <c r="L88">
        <v>198</v>
      </c>
      <c r="M88">
        <v>47</v>
      </c>
      <c r="N88">
        <v>24</v>
      </c>
      <c r="O88">
        <v>22</v>
      </c>
      <c r="P88">
        <v>7</v>
      </c>
      <c r="Q88">
        <v>14</v>
      </c>
      <c r="S88">
        <v>1</v>
      </c>
      <c r="T88">
        <v>38</v>
      </c>
      <c r="U88">
        <v>7.5111699999999999</v>
      </c>
      <c r="V88">
        <v>2.7218800000000001</v>
      </c>
      <c r="W88">
        <v>2.7595499999999999</v>
      </c>
      <c r="X88">
        <v>1.2742500000000001</v>
      </c>
      <c r="Y88">
        <v>0.194489</v>
      </c>
      <c r="Z88">
        <v>7.0478600000000002E-2</v>
      </c>
      <c r="AA88">
        <v>0.124010890722274</v>
      </c>
      <c r="AB88">
        <v>0.25782100000000002</v>
      </c>
      <c r="AC88">
        <v>1.32372</v>
      </c>
      <c r="AD88">
        <v>0.29470099999999999</v>
      </c>
      <c r="AE88">
        <v>0.71298099999999998</v>
      </c>
      <c r="AH88">
        <v>4.3040599999999998</v>
      </c>
      <c r="AI88">
        <v>0.52026099999999997</v>
      </c>
      <c r="AJ88">
        <v>0.52314499999999997</v>
      </c>
      <c r="AK88">
        <v>290.5</v>
      </c>
      <c r="AO88">
        <v>14078</v>
      </c>
    </row>
    <row r="89" spans="1:41" x14ac:dyDescent="0.45">
      <c r="A89" t="s">
        <v>7159</v>
      </c>
      <c r="B89" t="s">
        <v>46</v>
      </c>
      <c r="C89">
        <v>3</v>
      </c>
      <c r="D89">
        <v>2</v>
      </c>
      <c r="F89">
        <v>4.1911100000000001</v>
      </c>
      <c r="G89">
        <v>7</v>
      </c>
      <c r="H89">
        <v>7</v>
      </c>
      <c r="K89">
        <v>38</v>
      </c>
      <c r="L89">
        <v>160</v>
      </c>
      <c r="M89">
        <v>34</v>
      </c>
      <c r="N89">
        <v>19</v>
      </c>
      <c r="O89">
        <v>18</v>
      </c>
      <c r="P89">
        <v>5</v>
      </c>
      <c r="Q89">
        <v>13</v>
      </c>
      <c r="S89">
        <v>2</v>
      </c>
      <c r="T89">
        <v>35</v>
      </c>
      <c r="U89">
        <v>8.3703500000000002</v>
      </c>
      <c r="V89">
        <v>3.01003</v>
      </c>
      <c r="W89">
        <v>2.7808199999999998</v>
      </c>
      <c r="X89">
        <v>1.0823700000000001</v>
      </c>
      <c r="Y89">
        <v>0.22114600000000001</v>
      </c>
      <c r="Z89">
        <v>7.9525499999999999E-2</v>
      </c>
      <c r="AA89">
        <v>0.141620688140392</v>
      </c>
      <c r="AB89">
        <v>0.23549500000000001</v>
      </c>
      <c r="AC89">
        <v>1.23569</v>
      </c>
      <c r="AD89">
        <v>0.28126099999999998</v>
      </c>
      <c r="AE89">
        <v>0.68350200000000005</v>
      </c>
      <c r="AH89">
        <v>3.9819599999999999</v>
      </c>
      <c r="AI89">
        <v>0.51389399999999996</v>
      </c>
      <c r="AJ89">
        <v>0.41266999999999998</v>
      </c>
      <c r="AK89">
        <v>66.5</v>
      </c>
      <c r="AO89">
        <v>27483</v>
      </c>
    </row>
    <row r="90" spans="1:41" x14ac:dyDescent="0.45">
      <c r="A90" t="s">
        <v>7160</v>
      </c>
      <c r="B90" t="s">
        <v>107</v>
      </c>
      <c r="C90">
        <v>4</v>
      </c>
      <c r="D90">
        <v>3</v>
      </c>
      <c r="F90">
        <v>4.2460699999999996</v>
      </c>
      <c r="G90">
        <v>10</v>
      </c>
      <c r="H90">
        <v>10</v>
      </c>
      <c r="K90">
        <v>57</v>
      </c>
      <c r="L90">
        <v>246</v>
      </c>
      <c r="M90">
        <v>53</v>
      </c>
      <c r="N90">
        <v>29</v>
      </c>
      <c r="O90">
        <v>27</v>
      </c>
      <c r="P90">
        <v>7</v>
      </c>
      <c r="Q90">
        <v>24</v>
      </c>
      <c r="S90">
        <v>6</v>
      </c>
      <c r="T90">
        <v>61</v>
      </c>
      <c r="U90">
        <v>9.6688399999999994</v>
      </c>
      <c r="V90">
        <v>3.7361800000000001</v>
      </c>
      <c r="W90">
        <v>2.5878899999999998</v>
      </c>
      <c r="X90">
        <v>1.1712100000000001</v>
      </c>
      <c r="Y90">
        <v>0.248645</v>
      </c>
      <c r="Z90">
        <v>9.6080299999999993E-2</v>
      </c>
      <c r="AA90">
        <v>0.1525649279356</v>
      </c>
      <c r="AB90">
        <v>0.24432000000000001</v>
      </c>
      <c r="AC90">
        <v>1.34487</v>
      </c>
      <c r="AD90">
        <v>0.30742599999999998</v>
      </c>
      <c r="AE90">
        <v>0.715638</v>
      </c>
      <c r="AH90">
        <v>4.2318899999999999</v>
      </c>
      <c r="AI90">
        <v>0.51303799999999999</v>
      </c>
      <c r="AJ90">
        <v>0.68232899999999996</v>
      </c>
      <c r="AK90">
        <v>224.509994506835</v>
      </c>
      <c r="AO90">
        <v>4676</v>
      </c>
    </row>
    <row r="91" spans="1:41" x14ac:dyDescent="0.45">
      <c r="A91" t="s">
        <v>7161</v>
      </c>
      <c r="B91" t="s">
        <v>191</v>
      </c>
      <c r="C91">
        <v>3</v>
      </c>
      <c r="D91">
        <v>3</v>
      </c>
      <c r="F91">
        <v>4.0775899999999998</v>
      </c>
      <c r="G91">
        <v>8</v>
      </c>
      <c r="H91">
        <v>8</v>
      </c>
      <c r="K91">
        <v>47</v>
      </c>
      <c r="L91">
        <v>198</v>
      </c>
      <c r="M91">
        <v>45</v>
      </c>
      <c r="N91">
        <v>23</v>
      </c>
      <c r="O91">
        <v>21</v>
      </c>
      <c r="P91">
        <v>7</v>
      </c>
      <c r="Q91">
        <v>15</v>
      </c>
      <c r="S91">
        <v>2</v>
      </c>
      <c r="T91">
        <v>39</v>
      </c>
      <c r="U91">
        <v>7.4989299999999997</v>
      </c>
      <c r="V91">
        <v>2.8039100000000001</v>
      </c>
      <c r="W91">
        <v>2.6744500000000002</v>
      </c>
      <c r="X91">
        <v>1.29714</v>
      </c>
      <c r="Y91">
        <v>0.19667499999999999</v>
      </c>
      <c r="Z91">
        <v>7.3538300000000001E-2</v>
      </c>
      <c r="AA91">
        <v>0.12313654273748301</v>
      </c>
      <c r="AB91">
        <v>0.24642500000000001</v>
      </c>
      <c r="AC91">
        <v>1.26966</v>
      </c>
      <c r="AD91">
        <v>0.27965099999999998</v>
      </c>
      <c r="AE91">
        <v>0.72779300000000002</v>
      </c>
      <c r="AH91">
        <v>4.3954700000000004</v>
      </c>
      <c r="AI91">
        <v>0.51206200000000002</v>
      </c>
      <c r="AJ91">
        <v>0.57154000000000005</v>
      </c>
      <c r="AK91">
        <v>169.17999267578099</v>
      </c>
      <c r="AO91">
        <v>8700</v>
      </c>
    </row>
    <row r="92" spans="1:41" x14ac:dyDescent="0.45">
      <c r="A92" t="s">
        <v>7162</v>
      </c>
      <c r="B92" t="s">
        <v>309</v>
      </c>
      <c r="C92">
        <v>2</v>
      </c>
      <c r="D92">
        <v>3</v>
      </c>
      <c r="F92">
        <v>4.9523799999999998</v>
      </c>
      <c r="G92">
        <v>8</v>
      </c>
      <c r="H92">
        <v>8</v>
      </c>
      <c r="K92">
        <v>42</v>
      </c>
      <c r="L92">
        <v>185</v>
      </c>
      <c r="M92">
        <v>44</v>
      </c>
      <c r="N92">
        <v>25</v>
      </c>
      <c r="O92">
        <v>23</v>
      </c>
      <c r="P92">
        <v>6</v>
      </c>
      <c r="Q92">
        <v>15</v>
      </c>
      <c r="S92">
        <v>1</v>
      </c>
      <c r="T92">
        <v>37</v>
      </c>
      <c r="U92">
        <v>7.9836200000000002</v>
      </c>
      <c r="V92">
        <v>3.2615099999999999</v>
      </c>
      <c r="W92">
        <v>2.4478300000000002</v>
      </c>
      <c r="X92">
        <v>1.2573399999999999</v>
      </c>
      <c r="Y92">
        <v>0.20260600000000001</v>
      </c>
      <c r="Z92">
        <v>8.2769599999999999E-2</v>
      </c>
      <c r="AA92">
        <v>0.119835957884788</v>
      </c>
      <c r="AB92">
        <v>0.262685</v>
      </c>
      <c r="AC92">
        <v>1.4083399999999999</v>
      </c>
      <c r="AD92">
        <v>0.30668200000000001</v>
      </c>
      <c r="AE92">
        <v>0.66808800000000002</v>
      </c>
      <c r="AH92">
        <v>4.3745799999999999</v>
      </c>
      <c r="AI92">
        <v>0.509853</v>
      </c>
      <c r="AJ92">
        <v>0.43845299999999998</v>
      </c>
      <c r="AK92">
        <v>740.96002197265602</v>
      </c>
      <c r="AO92">
        <v>21446</v>
      </c>
    </row>
    <row r="93" spans="1:41" x14ac:dyDescent="0.45">
      <c r="A93" t="s">
        <v>117</v>
      </c>
      <c r="B93" t="s">
        <v>46</v>
      </c>
      <c r="C93">
        <v>3</v>
      </c>
      <c r="D93">
        <v>1</v>
      </c>
      <c r="F93">
        <v>3.48719</v>
      </c>
      <c r="G93">
        <v>5</v>
      </c>
      <c r="H93">
        <v>5</v>
      </c>
      <c r="K93">
        <v>28</v>
      </c>
      <c r="L93">
        <v>116</v>
      </c>
      <c r="M93">
        <v>26</v>
      </c>
      <c r="N93">
        <v>12</v>
      </c>
      <c r="O93">
        <v>11</v>
      </c>
      <c r="P93">
        <v>4</v>
      </c>
      <c r="Q93">
        <v>7</v>
      </c>
      <c r="S93">
        <v>0</v>
      </c>
      <c r="T93">
        <v>29</v>
      </c>
      <c r="U93">
        <v>9.1540700000000008</v>
      </c>
      <c r="V93">
        <v>2.2588900000000001</v>
      </c>
      <c r="W93">
        <v>4.0524699999999996</v>
      </c>
      <c r="X93">
        <v>1.22705</v>
      </c>
      <c r="Y93">
        <v>0.24615300000000001</v>
      </c>
      <c r="Z93">
        <v>6.0741400000000001E-2</v>
      </c>
      <c r="AA93">
        <v>0.18541125580668399</v>
      </c>
      <c r="AB93">
        <v>0.23522899999999999</v>
      </c>
      <c r="AC93">
        <v>1.1599200000000001</v>
      </c>
      <c r="AD93">
        <v>0.28502899999999998</v>
      </c>
      <c r="AE93">
        <v>0.76236000000000004</v>
      </c>
      <c r="AH93">
        <v>3.6852299999999998</v>
      </c>
      <c r="AI93">
        <v>0.50652699999999995</v>
      </c>
      <c r="AJ93">
        <v>0.51942299999999997</v>
      </c>
      <c r="AK93">
        <v>477.5</v>
      </c>
      <c r="AO93">
        <v>2036</v>
      </c>
    </row>
    <row r="94" spans="1:41" x14ac:dyDescent="0.45">
      <c r="A94" t="s">
        <v>7163</v>
      </c>
      <c r="B94" t="s">
        <v>7</v>
      </c>
      <c r="C94">
        <v>2</v>
      </c>
      <c r="D94">
        <v>3</v>
      </c>
      <c r="F94">
        <v>4.4460800000000003</v>
      </c>
      <c r="G94">
        <v>9</v>
      </c>
      <c r="H94">
        <v>9</v>
      </c>
      <c r="K94">
        <v>44</v>
      </c>
      <c r="L94">
        <v>190</v>
      </c>
      <c r="M94">
        <v>45</v>
      </c>
      <c r="N94">
        <v>23</v>
      </c>
      <c r="O94">
        <v>22</v>
      </c>
      <c r="P94">
        <v>5</v>
      </c>
      <c r="Q94">
        <v>16</v>
      </c>
      <c r="S94">
        <v>2</v>
      </c>
      <c r="T94">
        <v>40</v>
      </c>
      <c r="U94">
        <v>8.31433</v>
      </c>
      <c r="V94">
        <v>3.4027699999999999</v>
      </c>
      <c r="W94">
        <v>2.4434</v>
      </c>
      <c r="X94">
        <v>1.0456000000000001</v>
      </c>
      <c r="Y94">
        <v>0.21121799999999999</v>
      </c>
      <c r="Z94">
        <v>8.6444199999999999E-2</v>
      </c>
      <c r="AA94">
        <v>0.124773286283016</v>
      </c>
      <c r="AB94">
        <v>0.25901200000000002</v>
      </c>
      <c r="AC94">
        <v>1.40259</v>
      </c>
      <c r="AD94">
        <v>0.31155699999999997</v>
      </c>
      <c r="AE94">
        <v>0.69811500000000004</v>
      </c>
      <c r="AH94">
        <v>4.0606799999999996</v>
      </c>
      <c r="AI94">
        <v>0.49338700000000002</v>
      </c>
      <c r="AJ94">
        <v>0.44235400000000002</v>
      </c>
      <c r="AK94">
        <v>321.63000488281199</v>
      </c>
      <c r="AO94">
        <v>22286</v>
      </c>
    </row>
    <row r="95" spans="1:41" x14ac:dyDescent="0.45">
      <c r="A95" t="s">
        <v>7164</v>
      </c>
      <c r="B95" t="s">
        <v>269</v>
      </c>
      <c r="C95">
        <v>4</v>
      </c>
      <c r="D95">
        <v>4</v>
      </c>
      <c r="F95">
        <v>4.3994600000000004</v>
      </c>
      <c r="G95">
        <v>11</v>
      </c>
      <c r="H95">
        <v>11</v>
      </c>
      <c r="K95">
        <v>62</v>
      </c>
      <c r="L95">
        <v>264</v>
      </c>
      <c r="M95">
        <v>67</v>
      </c>
      <c r="N95">
        <v>33</v>
      </c>
      <c r="O95">
        <v>30</v>
      </c>
      <c r="P95">
        <v>9</v>
      </c>
      <c r="Q95">
        <v>13</v>
      </c>
      <c r="S95">
        <v>2</v>
      </c>
      <c r="T95">
        <v>43</v>
      </c>
      <c r="U95">
        <v>6.2394600000000002</v>
      </c>
      <c r="V95">
        <v>1.8309</v>
      </c>
      <c r="W95">
        <v>3.40787</v>
      </c>
      <c r="X95">
        <v>1.37235</v>
      </c>
      <c r="Y95">
        <v>0.16330700000000001</v>
      </c>
      <c r="Z95">
        <v>4.7920499999999998E-2</v>
      </c>
      <c r="AA95">
        <v>0.11538628861307999</v>
      </c>
      <c r="AB95">
        <v>0.26929700000000001</v>
      </c>
      <c r="AC95">
        <v>1.28305</v>
      </c>
      <c r="AD95">
        <v>0.29309400000000002</v>
      </c>
      <c r="AE95">
        <v>0.70281800000000005</v>
      </c>
      <c r="AH95">
        <v>4.4472800000000001</v>
      </c>
      <c r="AI95">
        <v>0.49270399999999998</v>
      </c>
      <c r="AJ95">
        <v>0.46920099999999998</v>
      </c>
      <c r="AK95">
        <v>407.20001220703102</v>
      </c>
      <c r="AO95">
        <v>9803</v>
      </c>
    </row>
    <row r="96" spans="1:41" x14ac:dyDescent="0.45">
      <c r="A96" t="s">
        <v>7165</v>
      </c>
      <c r="B96" t="s">
        <v>59</v>
      </c>
      <c r="C96">
        <v>2</v>
      </c>
      <c r="D96">
        <v>2</v>
      </c>
      <c r="F96">
        <v>4.3886599999999998</v>
      </c>
      <c r="G96">
        <v>9</v>
      </c>
      <c r="H96">
        <v>8</v>
      </c>
      <c r="K96">
        <v>44</v>
      </c>
      <c r="L96">
        <v>191</v>
      </c>
      <c r="M96">
        <v>44</v>
      </c>
      <c r="N96">
        <v>23</v>
      </c>
      <c r="O96">
        <v>21</v>
      </c>
      <c r="P96">
        <v>5</v>
      </c>
      <c r="Q96">
        <v>17</v>
      </c>
      <c r="S96">
        <v>1</v>
      </c>
      <c r="T96">
        <v>37</v>
      </c>
      <c r="U96">
        <v>7.5545299999999997</v>
      </c>
      <c r="V96">
        <v>3.4936199999999999</v>
      </c>
      <c r="W96">
        <v>2.1623800000000002</v>
      </c>
      <c r="X96">
        <v>1.0305899999999999</v>
      </c>
      <c r="Y96">
        <v>0.19288</v>
      </c>
      <c r="Z96">
        <v>8.9198E-2</v>
      </c>
      <c r="AA96">
        <v>0.103682160377502</v>
      </c>
      <c r="AB96">
        <v>0.25272099999999997</v>
      </c>
      <c r="AC96">
        <v>1.38378</v>
      </c>
      <c r="AD96">
        <v>0.29510999999999998</v>
      </c>
      <c r="AE96">
        <v>0.69781199999999999</v>
      </c>
      <c r="AH96">
        <v>4.1898499999999999</v>
      </c>
      <c r="AI96">
        <v>0.49136400000000002</v>
      </c>
      <c r="AJ96">
        <v>0.3624</v>
      </c>
      <c r="AK96">
        <v>744.10998535156205</v>
      </c>
      <c r="AO96">
        <v>24494</v>
      </c>
    </row>
    <row r="97" spans="1:41" x14ac:dyDescent="0.45">
      <c r="A97" t="s">
        <v>7166</v>
      </c>
      <c r="B97" t="s">
        <v>269</v>
      </c>
      <c r="C97">
        <v>3</v>
      </c>
      <c r="D97">
        <v>3</v>
      </c>
      <c r="F97">
        <v>4.5610799999999996</v>
      </c>
      <c r="G97">
        <v>10</v>
      </c>
      <c r="H97">
        <v>10</v>
      </c>
      <c r="K97">
        <v>53</v>
      </c>
      <c r="L97">
        <v>232</v>
      </c>
      <c r="M97">
        <v>54</v>
      </c>
      <c r="N97">
        <v>29</v>
      </c>
      <c r="O97">
        <v>27</v>
      </c>
      <c r="P97">
        <v>8</v>
      </c>
      <c r="Q97">
        <v>19</v>
      </c>
      <c r="S97">
        <v>2</v>
      </c>
      <c r="T97">
        <v>50</v>
      </c>
      <c r="U97">
        <v>8.4234500000000008</v>
      </c>
      <c r="V97">
        <v>3.2409599999999998</v>
      </c>
      <c r="W97">
        <v>2.5990600000000001</v>
      </c>
      <c r="X97">
        <v>1.31091</v>
      </c>
      <c r="Y97">
        <v>0.21549199999999999</v>
      </c>
      <c r="Z97">
        <v>8.2911700000000005E-2</v>
      </c>
      <c r="AA97">
        <v>0.132580555975437</v>
      </c>
      <c r="AB97">
        <v>0.25701800000000002</v>
      </c>
      <c r="AC97">
        <v>1.37195</v>
      </c>
      <c r="AD97">
        <v>0.303365</v>
      </c>
      <c r="AE97">
        <v>0.70297399999999999</v>
      </c>
      <c r="AH97">
        <v>4.3838200000000001</v>
      </c>
      <c r="AI97">
        <v>0.49096000000000001</v>
      </c>
      <c r="AJ97">
        <v>0.32097199999999998</v>
      </c>
      <c r="AK97">
        <v>311.52999877929602</v>
      </c>
      <c r="AO97">
        <v>2520</v>
      </c>
    </row>
    <row r="98" spans="1:41" x14ac:dyDescent="0.45">
      <c r="A98" t="s">
        <v>7167</v>
      </c>
      <c r="B98" t="s">
        <v>28</v>
      </c>
      <c r="C98">
        <v>2</v>
      </c>
      <c r="D98">
        <v>1</v>
      </c>
      <c r="F98">
        <v>3.7959800000000001</v>
      </c>
      <c r="G98">
        <v>8</v>
      </c>
      <c r="H98">
        <v>4</v>
      </c>
      <c r="K98">
        <v>25</v>
      </c>
      <c r="L98">
        <v>106</v>
      </c>
      <c r="M98">
        <v>25</v>
      </c>
      <c r="N98">
        <v>12</v>
      </c>
      <c r="O98">
        <v>11</v>
      </c>
      <c r="P98">
        <v>3</v>
      </c>
      <c r="Q98">
        <v>6</v>
      </c>
      <c r="S98">
        <v>1</v>
      </c>
      <c r="T98">
        <v>26</v>
      </c>
      <c r="U98">
        <v>9.4261199999999992</v>
      </c>
      <c r="V98">
        <v>2.1349800000000001</v>
      </c>
      <c r="W98">
        <v>4.4150900000000002</v>
      </c>
      <c r="X98">
        <v>1.03929</v>
      </c>
      <c r="Y98">
        <v>0.25017899999999998</v>
      </c>
      <c r="Z98">
        <v>5.6664399999999997E-2</v>
      </c>
      <c r="AA98">
        <v>0.19351431727409299</v>
      </c>
      <c r="AB98">
        <v>0.249332</v>
      </c>
      <c r="AC98">
        <v>1.2127300000000001</v>
      </c>
      <c r="AD98">
        <v>0.312778</v>
      </c>
      <c r="AE98">
        <v>0.71763200000000005</v>
      </c>
      <c r="AH98">
        <v>3.3712399999999998</v>
      </c>
      <c r="AI98">
        <v>0.48938300000000001</v>
      </c>
      <c r="AJ98">
        <v>0.36993900000000002</v>
      </c>
      <c r="AK98">
        <v>332.75</v>
      </c>
      <c r="AO98">
        <v>20191</v>
      </c>
    </row>
    <row r="99" spans="1:41" x14ac:dyDescent="0.45">
      <c r="A99" t="s">
        <v>7168</v>
      </c>
      <c r="B99" t="s">
        <v>269</v>
      </c>
      <c r="C99">
        <v>3</v>
      </c>
      <c r="D99">
        <v>3</v>
      </c>
      <c r="F99">
        <v>4.5158100000000001</v>
      </c>
      <c r="G99">
        <v>10</v>
      </c>
      <c r="H99">
        <v>10</v>
      </c>
      <c r="K99">
        <v>56</v>
      </c>
      <c r="L99">
        <v>247</v>
      </c>
      <c r="M99">
        <v>58</v>
      </c>
      <c r="N99">
        <v>31</v>
      </c>
      <c r="O99">
        <v>28</v>
      </c>
      <c r="P99">
        <v>7</v>
      </c>
      <c r="Q99">
        <v>22</v>
      </c>
      <c r="S99">
        <v>2</v>
      </c>
      <c r="T99">
        <v>48</v>
      </c>
      <c r="U99">
        <v>7.6794700000000002</v>
      </c>
      <c r="V99">
        <v>3.5090599999999998</v>
      </c>
      <c r="W99">
        <v>2.1884700000000001</v>
      </c>
      <c r="X99">
        <v>1.0913900000000001</v>
      </c>
      <c r="Y99">
        <v>0.194411</v>
      </c>
      <c r="Z99">
        <v>8.8834399999999994E-2</v>
      </c>
      <c r="AA99">
        <v>0.105576612055301</v>
      </c>
      <c r="AB99">
        <v>0.26003799999999999</v>
      </c>
      <c r="AC99">
        <v>1.42011</v>
      </c>
      <c r="AD99">
        <v>0.30427700000000002</v>
      </c>
      <c r="AE99">
        <v>0.69958799999999999</v>
      </c>
      <c r="AH99">
        <v>4.2945900000000004</v>
      </c>
      <c r="AI99">
        <v>0.48883799999999999</v>
      </c>
      <c r="AJ99">
        <v>0.30390299999999998</v>
      </c>
      <c r="AK99">
        <v>454.17001342773398</v>
      </c>
      <c r="AO99">
        <v>10123</v>
      </c>
    </row>
    <row r="100" spans="1:41" x14ac:dyDescent="0.45">
      <c r="A100" t="s">
        <v>7169</v>
      </c>
      <c r="B100" t="s">
        <v>170</v>
      </c>
      <c r="C100">
        <v>3</v>
      </c>
      <c r="D100">
        <v>3</v>
      </c>
      <c r="F100">
        <v>4.3781800000000004</v>
      </c>
      <c r="G100">
        <v>9</v>
      </c>
      <c r="H100">
        <v>9</v>
      </c>
      <c r="K100">
        <v>52</v>
      </c>
      <c r="L100">
        <v>221</v>
      </c>
      <c r="M100">
        <v>48</v>
      </c>
      <c r="N100">
        <v>27</v>
      </c>
      <c r="O100">
        <v>25</v>
      </c>
      <c r="P100">
        <v>8</v>
      </c>
      <c r="Q100">
        <v>19</v>
      </c>
      <c r="S100">
        <v>1</v>
      </c>
      <c r="T100">
        <v>52</v>
      </c>
      <c r="U100">
        <v>8.9592899999999993</v>
      </c>
      <c r="V100">
        <v>3.2765399999999998</v>
      </c>
      <c r="W100">
        <v>2.7343799999999998</v>
      </c>
      <c r="X100">
        <v>1.46499</v>
      </c>
      <c r="Y100">
        <v>0.233296</v>
      </c>
      <c r="Z100">
        <v>8.5319800000000001E-2</v>
      </c>
      <c r="AA100">
        <v>0.14797648042440401</v>
      </c>
      <c r="AB100">
        <v>0.239758</v>
      </c>
      <c r="AC100">
        <v>1.29437</v>
      </c>
      <c r="AD100">
        <v>0.28198000000000001</v>
      </c>
      <c r="AE100">
        <v>0.71787699999999999</v>
      </c>
      <c r="AH100">
        <v>4.4285600000000001</v>
      </c>
      <c r="AI100">
        <v>0.48850500000000002</v>
      </c>
      <c r="AJ100">
        <v>0.43756499999999998</v>
      </c>
      <c r="AK100">
        <v>210.05000305175699</v>
      </c>
      <c r="AO100">
        <v>18000</v>
      </c>
    </row>
    <row r="101" spans="1:41" x14ac:dyDescent="0.45">
      <c r="A101" t="s">
        <v>7170</v>
      </c>
      <c r="B101" t="s">
        <v>7</v>
      </c>
      <c r="C101">
        <v>2</v>
      </c>
      <c r="D101">
        <v>2</v>
      </c>
      <c r="F101">
        <v>4.0359699999999998</v>
      </c>
      <c r="G101">
        <v>8</v>
      </c>
      <c r="H101">
        <v>8</v>
      </c>
      <c r="K101">
        <v>40</v>
      </c>
      <c r="L101">
        <v>170</v>
      </c>
      <c r="M101">
        <v>41</v>
      </c>
      <c r="N101">
        <v>19</v>
      </c>
      <c r="O101">
        <v>18</v>
      </c>
      <c r="P101">
        <v>5</v>
      </c>
      <c r="Q101">
        <v>10</v>
      </c>
      <c r="S101">
        <v>3</v>
      </c>
      <c r="T101">
        <v>37</v>
      </c>
      <c r="U101">
        <v>8.2558900000000008</v>
      </c>
      <c r="V101">
        <v>2.3108499999999998</v>
      </c>
      <c r="W101">
        <v>3.57267</v>
      </c>
      <c r="X101">
        <v>1.13788</v>
      </c>
      <c r="Y101">
        <v>0.21559400000000001</v>
      </c>
      <c r="Z101">
        <v>6.03454E-2</v>
      </c>
      <c r="AA101">
        <v>0.15524879097938499</v>
      </c>
      <c r="AB101">
        <v>0.26225599999999999</v>
      </c>
      <c r="AC101">
        <v>1.28498</v>
      </c>
      <c r="AD101">
        <v>0.31345600000000001</v>
      </c>
      <c r="AE101">
        <v>0.71982000000000002</v>
      </c>
      <c r="AH101">
        <v>3.9544700000000002</v>
      </c>
      <c r="AI101">
        <v>0.47921000000000002</v>
      </c>
      <c r="AJ101">
        <v>0.59821500000000005</v>
      </c>
      <c r="AK101">
        <v>247.08000183105401</v>
      </c>
      <c r="AO101">
        <v>21844</v>
      </c>
    </row>
    <row r="102" spans="1:41" x14ac:dyDescent="0.45">
      <c r="A102" t="s">
        <v>35</v>
      </c>
      <c r="B102" t="s">
        <v>31</v>
      </c>
      <c r="C102">
        <v>2</v>
      </c>
      <c r="D102">
        <v>2</v>
      </c>
      <c r="F102">
        <v>4.0134999999999996</v>
      </c>
      <c r="G102">
        <v>9</v>
      </c>
      <c r="H102">
        <v>6</v>
      </c>
      <c r="K102">
        <v>32</v>
      </c>
      <c r="L102">
        <v>138</v>
      </c>
      <c r="M102">
        <v>29</v>
      </c>
      <c r="N102">
        <v>16</v>
      </c>
      <c r="O102">
        <v>14</v>
      </c>
      <c r="P102">
        <v>4</v>
      </c>
      <c r="Q102">
        <v>13</v>
      </c>
      <c r="S102">
        <v>1</v>
      </c>
      <c r="T102">
        <v>34</v>
      </c>
      <c r="U102">
        <v>9.53843</v>
      </c>
      <c r="V102">
        <v>3.6681599999999999</v>
      </c>
      <c r="W102">
        <v>2.60033</v>
      </c>
      <c r="X102">
        <v>1.0463100000000001</v>
      </c>
      <c r="Y102">
        <v>0.247201</v>
      </c>
      <c r="Z102">
        <v>9.5064999999999997E-2</v>
      </c>
      <c r="AA102">
        <v>0.15213553607463801</v>
      </c>
      <c r="AB102">
        <v>0.23532500000000001</v>
      </c>
      <c r="AC102">
        <v>1.3123</v>
      </c>
      <c r="AD102">
        <v>0.29547299999999999</v>
      </c>
      <c r="AE102">
        <v>0.71992</v>
      </c>
      <c r="AH102">
        <v>3.8628200000000001</v>
      </c>
      <c r="AI102">
        <v>0.47555599999999998</v>
      </c>
      <c r="AJ102">
        <v>0.342754</v>
      </c>
      <c r="AK102">
        <v>704.08001708984295</v>
      </c>
      <c r="AO102">
        <v>23590</v>
      </c>
    </row>
    <row r="103" spans="1:41" x14ac:dyDescent="0.45">
      <c r="A103" t="s">
        <v>7171</v>
      </c>
      <c r="B103" t="s">
        <v>21</v>
      </c>
      <c r="C103">
        <v>3</v>
      </c>
      <c r="D103">
        <v>3</v>
      </c>
      <c r="F103">
        <v>4.28315</v>
      </c>
      <c r="G103">
        <v>10</v>
      </c>
      <c r="H103">
        <v>9</v>
      </c>
      <c r="K103">
        <v>50</v>
      </c>
      <c r="L103">
        <v>215</v>
      </c>
      <c r="M103">
        <v>49</v>
      </c>
      <c r="N103">
        <v>26</v>
      </c>
      <c r="O103">
        <v>24</v>
      </c>
      <c r="P103">
        <v>7</v>
      </c>
      <c r="Q103">
        <v>17</v>
      </c>
      <c r="S103">
        <v>2</v>
      </c>
      <c r="T103">
        <v>45</v>
      </c>
      <c r="U103">
        <v>8.0665899999999997</v>
      </c>
      <c r="V103">
        <v>3.0636800000000002</v>
      </c>
      <c r="W103">
        <v>2.6329799999999999</v>
      </c>
      <c r="X103">
        <v>1.21814</v>
      </c>
      <c r="Y103">
        <v>0.20889099999999999</v>
      </c>
      <c r="Z103">
        <v>7.9336400000000001E-2</v>
      </c>
      <c r="AA103">
        <v>0.129554703831672</v>
      </c>
      <c r="AB103">
        <v>0.250643</v>
      </c>
      <c r="AC103">
        <v>1.32121</v>
      </c>
      <c r="AD103">
        <v>0.293406</v>
      </c>
      <c r="AE103">
        <v>0.71035300000000001</v>
      </c>
      <c r="AH103">
        <v>4.2425100000000002</v>
      </c>
      <c r="AI103">
        <v>0.475157</v>
      </c>
      <c r="AJ103">
        <v>0.40023900000000001</v>
      </c>
      <c r="AK103">
        <v>313.70001220703102</v>
      </c>
      <c r="AO103">
        <v>19350</v>
      </c>
    </row>
    <row r="104" spans="1:41" x14ac:dyDescent="0.45">
      <c r="A104" t="s">
        <v>7172</v>
      </c>
      <c r="B104" t="s">
        <v>76</v>
      </c>
      <c r="C104">
        <v>2</v>
      </c>
      <c r="D104">
        <v>3</v>
      </c>
      <c r="F104">
        <v>4.5509399999999998</v>
      </c>
      <c r="G104">
        <v>10</v>
      </c>
      <c r="H104">
        <v>9</v>
      </c>
      <c r="K104">
        <v>44</v>
      </c>
      <c r="L104">
        <v>189</v>
      </c>
      <c r="M104">
        <v>46</v>
      </c>
      <c r="N104">
        <v>24</v>
      </c>
      <c r="O104">
        <v>22</v>
      </c>
      <c r="P104">
        <v>6</v>
      </c>
      <c r="Q104">
        <v>13</v>
      </c>
      <c r="S104">
        <v>1</v>
      </c>
      <c r="T104">
        <v>32</v>
      </c>
      <c r="U104">
        <v>6.5698600000000003</v>
      </c>
      <c r="V104">
        <v>2.6288800000000001</v>
      </c>
      <c r="W104">
        <v>2.4991099999999999</v>
      </c>
      <c r="X104">
        <v>1.2143999999999999</v>
      </c>
      <c r="Y104">
        <v>0.169428</v>
      </c>
      <c r="Z104">
        <v>6.7795400000000006E-2</v>
      </c>
      <c r="AA104">
        <v>0.10163303464651099</v>
      </c>
      <c r="AB104">
        <v>0.26315</v>
      </c>
      <c r="AC104">
        <v>1.34453</v>
      </c>
      <c r="AD104">
        <v>0.292715</v>
      </c>
      <c r="AE104">
        <v>0.68785300000000005</v>
      </c>
      <c r="AH104">
        <v>4.3646200000000004</v>
      </c>
      <c r="AI104">
        <v>0.47370000000000001</v>
      </c>
      <c r="AJ104">
        <v>0.35511100000000001</v>
      </c>
      <c r="AK104">
        <v>737.70001220703102</v>
      </c>
      <c r="AO104">
        <v>20070</v>
      </c>
    </row>
    <row r="105" spans="1:41" x14ac:dyDescent="0.45">
      <c r="A105" t="s">
        <v>7173</v>
      </c>
      <c r="B105" t="s">
        <v>14</v>
      </c>
      <c r="C105">
        <v>3</v>
      </c>
      <c r="D105">
        <v>2</v>
      </c>
      <c r="F105">
        <v>3.7494900000000002</v>
      </c>
      <c r="G105">
        <v>7</v>
      </c>
      <c r="H105">
        <v>7</v>
      </c>
      <c r="K105">
        <v>42</v>
      </c>
      <c r="L105">
        <v>173</v>
      </c>
      <c r="M105">
        <v>39</v>
      </c>
      <c r="N105">
        <v>19</v>
      </c>
      <c r="O105">
        <v>17</v>
      </c>
      <c r="P105">
        <v>5</v>
      </c>
      <c r="Q105">
        <v>11</v>
      </c>
      <c r="S105">
        <v>4</v>
      </c>
      <c r="T105">
        <v>39</v>
      </c>
      <c r="U105">
        <v>8.3483300000000007</v>
      </c>
      <c r="V105">
        <v>2.2722199999999999</v>
      </c>
      <c r="W105">
        <v>3.6740900000000001</v>
      </c>
      <c r="X105">
        <v>1.1775100000000001</v>
      </c>
      <c r="Y105">
        <v>0.223024</v>
      </c>
      <c r="Z105">
        <v>6.0701900000000003E-2</v>
      </c>
      <c r="AA105">
        <v>0.16232228651642799</v>
      </c>
      <c r="AB105">
        <v>0.24598100000000001</v>
      </c>
      <c r="AC105">
        <v>1.18981</v>
      </c>
      <c r="AD105">
        <v>0.29304200000000002</v>
      </c>
      <c r="AE105">
        <v>0.73210900000000001</v>
      </c>
      <c r="AH105">
        <v>4.0342799999999999</v>
      </c>
      <c r="AI105">
        <v>0.47057500000000002</v>
      </c>
      <c r="AJ105">
        <v>0.60642200000000002</v>
      </c>
      <c r="AK105">
        <v>93.050003051757798</v>
      </c>
      <c r="AO105">
        <v>12970</v>
      </c>
    </row>
    <row r="106" spans="1:41" x14ac:dyDescent="0.45">
      <c r="A106" t="s">
        <v>7174</v>
      </c>
      <c r="B106" t="s">
        <v>16</v>
      </c>
      <c r="C106">
        <v>2</v>
      </c>
      <c r="D106">
        <v>2</v>
      </c>
      <c r="F106">
        <v>4.2328900000000003</v>
      </c>
      <c r="G106">
        <v>10</v>
      </c>
      <c r="H106">
        <v>10</v>
      </c>
      <c r="K106">
        <v>42</v>
      </c>
      <c r="L106">
        <v>182</v>
      </c>
      <c r="M106">
        <v>38</v>
      </c>
      <c r="N106">
        <v>22</v>
      </c>
      <c r="O106">
        <v>20</v>
      </c>
      <c r="P106">
        <v>5</v>
      </c>
      <c r="Q106">
        <v>18</v>
      </c>
      <c r="S106">
        <v>3</v>
      </c>
      <c r="T106">
        <v>46</v>
      </c>
      <c r="U106">
        <v>9.8085799999999992</v>
      </c>
      <c r="V106">
        <v>3.9243600000000001</v>
      </c>
      <c r="W106">
        <v>2.4994100000000001</v>
      </c>
      <c r="X106">
        <v>1.03321</v>
      </c>
      <c r="Y106">
        <v>0.252826</v>
      </c>
      <c r="Z106">
        <v>0.10115399999999999</v>
      </c>
      <c r="AA106">
        <v>0.15167168527841501</v>
      </c>
      <c r="AB106">
        <v>0.236734</v>
      </c>
      <c r="AC106">
        <v>1.3344</v>
      </c>
      <c r="AD106">
        <v>0.30251400000000001</v>
      </c>
      <c r="AE106">
        <v>0.70137000000000005</v>
      </c>
      <c r="AH106">
        <v>4.0032199999999998</v>
      </c>
      <c r="AI106">
        <v>0.46036700000000003</v>
      </c>
      <c r="AJ106">
        <v>0.31930799999999998</v>
      </c>
      <c r="AK106">
        <v>235.39999389648401</v>
      </c>
      <c r="AO106">
        <v>27758</v>
      </c>
    </row>
    <row r="107" spans="1:41" x14ac:dyDescent="0.45">
      <c r="A107" t="s">
        <v>7175</v>
      </c>
      <c r="B107" t="s">
        <v>70</v>
      </c>
      <c r="C107">
        <v>2</v>
      </c>
      <c r="D107">
        <v>3</v>
      </c>
      <c r="F107">
        <v>4.2955500000000004</v>
      </c>
      <c r="G107">
        <v>10</v>
      </c>
      <c r="H107">
        <v>8</v>
      </c>
      <c r="K107">
        <v>47</v>
      </c>
      <c r="L107">
        <v>202</v>
      </c>
      <c r="M107">
        <v>49</v>
      </c>
      <c r="N107">
        <v>24</v>
      </c>
      <c r="O107">
        <v>22</v>
      </c>
      <c r="P107">
        <v>6</v>
      </c>
      <c r="Q107">
        <v>15</v>
      </c>
      <c r="S107">
        <v>2</v>
      </c>
      <c r="T107">
        <v>37</v>
      </c>
      <c r="U107">
        <v>7.2015599999999997</v>
      </c>
      <c r="V107">
        <v>2.8395899999999998</v>
      </c>
      <c r="W107">
        <v>2.53613</v>
      </c>
      <c r="X107">
        <v>1.071</v>
      </c>
      <c r="Y107">
        <v>0.18484</v>
      </c>
      <c r="Z107">
        <v>7.2882799999999998E-2</v>
      </c>
      <c r="AA107">
        <v>0.111957184970378</v>
      </c>
      <c r="AB107">
        <v>0.26363900000000001</v>
      </c>
      <c r="AC107">
        <v>1.3624499999999999</v>
      </c>
      <c r="AD107">
        <v>0.30404999999999999</v>
      </c>
      <c r="AE107">
        <v>0.70549200000000001</v>
      </c>
      <c r="AH107">
        <v>4.1633699999999996</v>
      </c>
      <c r="AI107">
        <v>0.46015400000000001</v>
      </c>
      <c r="AJ107">
        <v>0.34956599999999999</v>
      </c>
      <c r="AK107">
        <v>733.32000732421795</v>
      </c>
      <c r="AO107">
        <v>27707</v>
      </c>
    </row>
    <row r="108" spans="1:41" x14ac:dyDescent="0.45">
      <c r="A108" t="s">
        <v>3065</v>
      </c>
      <c r="B108" t="s">
        <v>207</v>
      </c>
      <c r="C108">
        <v>2</v>
      </c>
      <c r="D108">
        <v>2</v>
      </c>
      <c r="F108">
        <v>4.6549100000000001</v>
      </c>
      <c r="G108">
        <v>7</v>
      </c>
      <c r="H108">
        <v>7</v>
      </c>
      <c r="K108">
        <v>34</v>
      </c>
      <c r="L108">
        <v>148</v>
      </c>
      <c r="M108">
        <v>35</v>
      </c>
      <c r="N108">
        <v>19</v>
      </c>
      <c r="O108">
        <v>18</v>
      </c>
      <c r="P108">
        <v>5</v>
      </c>
      <c r="Q108">
        <v>12</v>
      </c>
      <c r="S108">
        <v>0</v>
      </c>
      <c r="T108">
        <v>30</v>
      </c>
      <c r="U108">
        <v>7.9477900000000004</v>
      </c>
      <c r="V108">
        <v>3.0650200000000001</v>
      </c>
      <c r="W108">
        <v>2.59307</v>
      </c>
      <c r="X108">
        <v>1.3591200000000001</v>
      </c>
      <c r="Y108">
        <v>0.20385</v>
      </c>
      <c r="Z108">
        <v>7.86134E-2</v>
      </c>
      <c r="AA108">
        <v>0.12523636221885601</v>
      </c>
      <c r="AB108">
        <v>0.256386</v>
      </c>
      <c r="AC108">
        <v>1.3626499999999999</v>
      </c>
      <c r="AD108">
        <v>0.29503699999999999</v>
      </c>
      <c r="AE108">
        <v>0.69530899999999995</v>
      </c>
      <c r="AH108">
        <v>4.3765599999999996</v>
      </c>
      <c r="AI108">
        <v>0.45932600000000001</v>
      </c>
      <c r="AJ108">
        <v>0.20693400000000001</v>
      </c>
      <c r="AK108">
        <v>999</v>
      </c>
      <c r="AO108">
        <v>31967</v>
      </c>
    </row>
    <row r="109" spans="1:41" x14ac:dyDescent="0.45">
      <c r="A109" t="s">
        <v>7176</v>
      </c>
      <c r="B109" t="s">
        <v>104</v>
      </c>
      <c r="C109">
        <v>2</v>
      </c>
      <c r="D109">
        <v>3</v>
      </c>
      <c r="F109">
        <v>4.6353900000000001</v>
      </c>
      <c r="G109">
        <v>10</v>
      </c>
      <c r="H109">
        <v>10</v>
      </c>
      <c r="K109">
        <v>52</v>
      </c>
      <c r="L109">
        <v>224</v>
      </c>
      <c r="M109">
        <v>51</v>
      </c>
      <c r="N109">
        <v>29</v>
      </c>
      <c r="O109">
        <v>27</v>
      </c>
      <c r="P109">
        <v>7</v>
      </c>
      <c r="Q109">
        <v>18</v>
      </c>
      <c r="S109">
        <v>3</v>
      </c>
      <c r="T109">
        <v>45</v>
      </c>
      <c r="U109">
        <v>7.7587599999999997</v>
      </c>
      <c r="V109">
        <v>3.0805099999999999</v>
      </c>
      <c r="W109">
        <v>2.5186600000000001</v>
      </c>
      <c r="X109">
        <v>1.29121</v>
      </c>
      <c r="Y109">
        <v>0.20072499999999999</v>
      </c>
      <c r="Z109">
        <v>7.9695199999999994E-2</v>
      </c>
      <c r="AA109">
        <v>0.121029637753963</v>
      </c>
      <c r="AB109">
        <v>0.25265399999999999</v>
      </c>
      <c r="AC109">
        <v>1.3265</v>
      </c>
      <c r="AD109">
        <v>0.29092000000000001</v>
      </c>
      <c r="AE109">
        <v>0.68109399999999998</v>
      </c>
      <c r="AH109">
        <v>4.4818699999999998</v>
      </c>
      <c r="AI109">
        <v>0.44829400000000003</v>
      </c>
      <c r="AJ109">
        <v>0.34033600000000003</v>
      </c>
      <c r="AK109">
        <v>622.66998291015602</v>
      </c>
      <c r="AO109">
        <v>21504</v>
      </c>
    </row>
    <row r="110" spans="1:41" x14ac:dyDescent="0.45">
      <c r="A110" t="s">
        <v>7177</v>
      </c>
      <c r="B110" t="s">
        <v>89</v>
      </c>
      <c r="C110">
        <v>2</v>
      </c>
      <c r="D110">
        <v>2</v>
      </c>
      <c r="F110">
        <v>3.9249299999999998</v>
      </c>
      <c r="G110">
        <v>8</v>
      </c>
      <c r="H110">
        <v>7</v>
      </c>
      <c r="K110">
        <v>37</v>
      </c>
      <c r="L110">
        <v>154</v>
      </c>
      <c r="M110">
        <v>31</v>
      </c>
      <c r="N110">
        <v>17</v>
      </c>
      <c r="O110">
        <v>16</v>
      </c>
      <c r="P110">
        <v>5</v>
      </c>
      <c r="Q110">
        <v>14</v>
      </c>
      <c r="S110">
        <v>2</v>
      </c>
      <c r="T110">
        <v>40</v>
      </c>
      <c r="U110">
        <v>9.8174799999999998</v>
      </c>
      <c r="V110">
        <v>3.5183399999999998</v>
      </c>
      <c r="W110">
        <v>2.7903699999999998</v>
      </c>
      <c r="X110">
        <v>1.2019200000000001</v>
      </c>
      <c r="Y110">
        <v>0.25859799999999999</v>
      </c>
      <c r="Z110">
        <v>9.2674999999999993E-2</v>
      </c>
      <c r="AA110">
        <v>0.165922790765762</v>
      </c>
      <c r="AB110">
        <v>0.22609599999999999</v>
      </c>
      <c r="AC110">
        <v>1.24282</v>
      </c>
      <c r="AD110">
        <v>0.28242800000000001</v>
      </c>
      <c r="AE110">
        <v>0.72812500000000002</v>
      </c>
      <c r="AH110">
        <v>4.0486599999999999</v>
      </c>
      <c r="AI110">
        <v>0.44645400000000002</v>
      </c>
      <c r="AJ110">
        <v>0.48741200000000001</v>
      </c>
      <c r="AK110">
        <v>187.759994506835</v>
      </c>
      <c r="AO110">
        <v>26221</v>
      </c>
    </row>
    <row r="111" spans="1:41" x14ac:dyDescent="0.45">
      <c r="A111" t="s">
        <v>7178</v>
      </c>
      <c r="B111" t="s">
        <v>170</v>
      </c>
      <c r="C111">
        <v>2</v>
      </c>
      <c r="D111">
        <v>1</v>
      </c>
      <c r="F111">
        <v>2.64222</v>
      </c>
      <c r="G111">
        <v>27</v>
      </c>
      <c r="H111">
        <v>0</v>
      </c>
      <c r="K111">
        <v>26</v>
      </c>
      <c r="L111">
        <v>105</v>
      </c>
      <c r="M111">
        <v>22</v>
      </c>
      <c r="N111">
        <v>8</v>
      </c>
      <c r="O111">
        <v>8</v>
      </c>
      <c r="P111">
        <v>2</v>
      </c>
      <c r="Q111">
        <v>6</v>
      </c>
      <c r="S111">
        <v>1</v>
      </c>
      <c r="T111">
        <v>26</v>
      </c>
      <c r="U111">
        <v>9.0680200000000006</v>
      </c>
      <c r="V111">
        <v>2.0212300000000001</v>
      </c>
      <c r="W111">
        <v>4.4863799999999996</v>
      </c>
      <c r="X111">
        <v>0.58198899999999998</v>
      </c>
      <c r="Y111">
        <v>0.24948000000000001</v>
      </c>
      <c r="Z111">
        <v>5.5608299999999999E-2</v>
      </c>
      <c r="AA111">
        <v>0.193871680647134</v>
      </c>
      <c r="AB111">
        <v>0.22242100000000001</v>
      </c>
      <c r="AC111">
        <v>1.0676600000000001</v>
      </c>
      <c r="AD111">
        <v>0.28636699999999998</v>
      </c>
      <c r="AE111">
        <v>0.766073</v>
      </c>
      <c r="AH111">
        <v>2.7130399999999999</v>
      </c>
      <c r="AI111">
        <v>0.44213400000000003</v>
      </c>
      <c r="AJ111">
        <v>0.54750299999999996</v>
      </c>
      <c r="AK111">
        <v>52.909999847412102</v>
      </c>
      <c r="AO111">
        <v>21032</v>
      </c>
    </row>
    <row r="112" spans="1:41" x14ac:dyDescent="0.45">
      <c r="A112" t="s">
        <v>7179</v>
      </c>
      <c r="B112" t="s">
        <v>73</v>
      </c>
      <c r="C112">
        <v>3</v>
      </c>
      <c r="D112">
        <v>1</v>
      </c>
      <c r="F112">
        <v>3.4469799999999999</v>
      </c>
      <c r="G112">
        <v>20</v>
      </c>
      <c r="H112">
        <v>2</v>
      </c>
      <c r="K112">
        <v>26</v>
      </c>
      <c r="L112">
        <v>104</v>
      </c>
      <c r="M112">
        <v>21</v>
      </c>
      <c r="N112">
        <v>11</v>
      </c>
      <c r="O112">
        <v>10</v>
      </c>
      <c r="P112">
        <v>3</v>
      </c>
      <c r="Q112">
        <v>6</v>
      </c>
      <c r="S112">
        <v>1</v>
      </c>
      <c r="T112">
        <v>30</v>
      </c>
      <c r="U112">
        <v>10.516299999999999</v>
      </c>
      <c r="V112">
        <v>2.20275</v>
      </c>
      <c r="W112">
        <v>4.7741899999999999</v>
      </c>
      <c r="X112">
        <v>1.0816399999999999</v>
      </c>
      <c r="Y112">
        <v>0.28867399999999999</v>
      </c>
      <c r="Z112">
        <v>6.0465600000000001E-2</v>
      </c>
      <c r="AA112">
        <v>0.228208683431148</v>
      </c>
      <c r="AB112">
        <v>0.219807</v>
      </c>
      <c r="AC112">
        <v>1.0712299999999999</v>
      </c>
      <c r="AD112">
        <v>0.28579300000000002</v>
      </c>
      <c r="AE112">
        <v>0.72529900000000003</v>
      </c>
      <c r="AH112">
        <v>3.2315800000000001</v>
      </c>
      <c r="AI112">
        <v>0.44115700000000002</v>
      </c>
      <c r="AJ112">
        <v>0.36224800000000001</v>
      </c>
      <c r="AK112">
        <v>496.27999877929602</v>
      </c>
      <c r="AO112">
        <v>13799</v>
      </c>
    </row>
    <row r="113" spans="1:41" x14ac:dyDescent="0.45">
      <c r="A113" t="s">
        <v>7180</v>
      </c>
      <c r="B113" t="s">
        <v>10</v>
      </c>
      <c r="C113">
        <v>2</v>
      </c>
      <c r="D113">
        <v>3</v>
      </c>
      <c r="F113">
        <v>4.6262600000000003</v>
      </c>
      <c r="G113">
        <v>11</v>
      </c>
      <c r="H113">
        <v>7</v>
      </c>
      <c r="K113">
        <v>46</v>
      </c>
      <c r="L113">
        <v>201</v>
      </c>
      <c r="M113">
        <v>46</v>
      </c>
      <c r="N113">
        <v>26</v>
      </c>
      <c r="O113">
        <v>24</v>
      </c>
      <c r="P113">
        <v>6</v>
      </c>
      <c r="Q113">
        <v>17</v>
      </c>
      <c r="S113">
        <v>2</v>
      </c>
      <c r="T113">
        <v>47</v>
      </c>
      <c r="U113">
        <v>9.0405499999999996</v>
      </c>
      <c r="V113">
        <v>3.2663500000000001</v>
      </c>
      <c r="W113">
        <v>2.7677900000000002</v>
      </c>
      <c r="X113">
        <v>1.2407699999999999</v>
      </c>
      <c r="Y113">
        <v>0.232212</v>
      </c>
      <c r="Z113">
        <v>8.3898100000000003E-2</v>
      </c>
      <c r="AA113">
        <v>0.148313753306865</v>
      </c>
      <c r="AB113">
        <v>0.25287100000000001</v>
      </c>
      <c r="AC113">
        <v>1.3523400000000001</v>
      </c>
      <c r="AD113">
        <v>0.30737900000000001</v>
      </c>
      <c r="AE113">
        <v>0.68454400000000004</v>
      </c>
      <c r="AH113">
        <v>4.1655100000000003</v>
      </c>
      <c r="AI113">
        <v>0.43735000000000002</v>
      </c>
      <c r="AJ113">
        <v>8.4445800000000001E-2</v>
      </c>
      <c r="AK113">
        <v>319.73001098632801</v>
      </c>
      <c r="AO113">
        <v>15873</v>
      </c>
    </row>
    <row r="114" spans="1:41" x14ac:dyDescent="0.45">
      <c r="A114" t="s">
        <v>7181</v>
      </c>
      <c r="B114" t="s">
        <v>130</v>
      </c>
      <c r="C114">
        <v>2</v>
      </c>
      <c r="D114">
        <v>2</v>
      </c>
      <c r="F114">
        <v>4.2944399999999998</v>
      </c>
      <c r="G114">
        <v>7</v>
      </c>
      <c r="H114">
        <v>6</v>
      </c>
      <c r="K114">
        <v>30</v>
      </c>
      <c r="L114">
        <v>129</v>
      </c>
      <c r="M114">
        <v>31</v>
      </c>
      <c r="N114">
        <v>16</v>
      </c>
      <c r="O114">
        <v>14</v>
      </c>
      <c r="P114">
        <v>4</v>
      </c>
      <c r="Q114">
        <v>7</v>
      </c>
      <c r="S114">
        <v>1</v>
      </c>
      <c r="T114">
        <v>26</v>
      </c>
      <c r="U114">
        <v>7.7674899999999996</v>
      </c>
      <c r="V114">
        <v>2.2033100000000001</v>
      </c>
      <c r="W114">
        <v>3.5253700000000001</v>
      </c>
      <c r="X114">
        <v>1.2825200000000001</v>
      </c>
      <c r="Y114">
        <v>0.203213</v>
      </c>
      <c r="Z114">
        <v>5.7643E-2</v>
      </c>
      <c r="AA114">
        <v>0.14557006582617699</v>
      </c>
      <c r="AB114">
        <v>0.26051800000000003</v>
      </c>
      <c r="AC114">
        <v>1.2790900000000001</v>
      </c>
      <c r="AD114">
        <v>0.300815</v>
      </c>
      <c r="AE114">
        <v>0.70437700000000003</v>
      </c>
      <c r="AH114">
        <v>4.1002999999999998</v>
      </c>
      <c r="AI114">
        <v>0.43576799999999999</v>
      </c>
      <c r="AJ114">
        <v>0.27046100000000001</v>
      </c>
      <c r="AK114">
        <v>612.36999511718705</v>
      </c>
      <c r="AO114">
        <v>27597</v>
      </c>
    </row>
    <row r="115" spans="1:41" x14ac:dyDescent="0.45">
      <c r="A115" t="s">
        <v>7182</v>
      </c>
      <c r="C115">
        <v>2</v>
      </c>
      <c r="D115">
        <v>3</v>
      </c>
      <c r="F115">
        <v>4.5896299999999997</v>
      </c>
      <c r="G115">
        <v>10</v>
      </c>
      <c r="H115">
        <v>8</v>
      </c>
      <c r="K115">
        <v>47</v>
      </c>
      <c r="L115">
        <v>202</v>
      </c>
      <c r="M115">
        <v>49</v>
      </c>
      <c r="N115">
        <v>26</v>
      </c>
      <c r="O115">
        <v>24</v>
      </c>
      <c r="P115">
        <v>7</v>
      </c>
      <c r="Q115">
        <v>14</v>
      </c>
      <c r="S115">
        <v>2</v>
      </c>
      <c r="T115">
        <v>40</v>
      </c>
      <c r="U115">
        <v>7.5512699999999997</v>
      </c>
      <c r="V115">
        <v>2.6105800000000001</v>
      </c>
      <c r="W115">
        <v>2.89256</v>
      </c>
      <c r="X115">
        <v>1.33765</v>
      </c>
      <c r="Y115">
        <v>0.19570699999999999</v>
      </c>
      <c r="Z115">
        <v>6.7658599999999999E-2</v>
      </c>
      <c r="AA115">
        <v>0.12804815173149101</v>
      </c>
      <c r="AB115">
        <v>0.25986500000000001</v>
      </c>
      <c r="AC115">
        <v>1.31968</v>
      </c>
      <c r="AD115">
        <v>0.296184</v>
      </c>
      <c r="AE115">
        <v>0.68853600000000004</v>
      </c>
      <c r="AH115">
        <v>4.3722799999999999</v>
      </c>
      <c r="AI115">
        <v>0.42487999999999998</v>
      </c>
      <c r="AJ115">
        <v>0.30132199999999998</v>
      </c>
      <c r="AK115">
        <v>489.829986572265</v>
      </c>
      <c r="AO115">
        <v>12317</v>
      </c>
    </row>
    <row r="116" spans="1:41" x14ac:dyDescent="0.45">
      <c r="A116" t="s">
        <v>7183</v>
      </c>
      <c r="B116" t="s">
        <v>10</v>
      </c>
      <c r="C116">
        <v>2</v>
      </c>
      <c r="D116">
        <v>2</v>
      </c>
      <c r="F116">
        <v>4.78986</v>
      </c>
      <c r="G116">
        <v>8</v>
      </c>
      <c r="H116">
        <v>8</v>
      </c>
      <c r="K116">
        <v>42</v>
      </c>
      <c r="L116">
        <v>183</v>
      </c>
      <c r="M116">
        <v>43</v>
      </c>
      <c r="N116">
        <v>25</v>
      </c>
      <c r="O116">
        <v>23</v>
      </c>
      <c r="P116">
        <v>5</v>
      </c>
      <c r="Q116">
        <v>15</v>
      </c>
      <c r="S116">
        <v>3</v>
      </c>
      <c r="T116">
        <v>37</v>
      </c>
      <c r="U116">
        <v>7.7967199999999997</v>
      </c>
      <c r="V116">
        <v>3.1504300000000001</v>
      </c>
      <c r="W116">
        <v>2.4748100000000002</v>
      </c>
      <c r="X116">
        <v>1.0966400000000001</v>
      </c>
      <c r="Y116">
        <v>0.20035600000000001</v>
      </c>
      <c r="Z116">
        <v>8.0958000000000002E-2</v>
      </c>
      <c r="AA116">
        <v>0.119397550821304</v>
      </c>
      <c r="AB116">
        <v>0.25691999999999998</v>
      </c>
      <c r="AC116">
        <v>1.3550599999999999</v>
      </c>
      <c r="AD116">
        <v>0.30207800000000001</v>
      </c>
      <c r="AE116">
        <v>0.65563000000000005</v>
      </c>
      <c r="AH116">
        <v>4.2305299999999999</v>
      </c>
      <c r="AI116">
        <v>0.42224400000000001</v>
      </c>
      <c r="AJ116">
        <v>-1.49121E-3</v>
      </c>
      <c r="AK116">
        <v>258.5</v>
      </c>
      <c r="AO116">
        <v>15890</v>
      </c>
    </row>
    <row r="117" spans="1:41" x14ac:dyDescent="0.45">
      <c r="A117" t="s">
        <v>7184</v>
      </c>
      <c r="B117" t="s">
        <v>39</v>
      </c>
      <c r="C117">
        <v>2</v>
      </c>
      <c r="D117">
        <v>2</v>
      </c>
      <c r="F117">
        <v>4.3421099999999999</v>
      </c>
      <c r="G117">
        <v>7</v>
      </c>
      <c r="H117">
        <v>7</v>
      </c>
      <c r="K117">
        <v>37</v>
      </c>
      <c r="L117">
        <v>157</v>
      </c>
      <c r="M117">
        <v>36</v>
      </c>
      <c r="N117">
        <v>20</v>
      </c>
      <c r="O117">
        <v>18</v>
      </c>
      <c r="P117">
        <v>5</v>
      </c>
      <c r="Q117">
        <v>10</v>
      </c>
      <c r="S117">
        <v>2</v>
      </c>
      <c r="T117">
        <v>27</v>
      </c>
      <c r="U117">
        <v>6.5282299999999998</v>
      </c>
      <c r="V117">
        <v>2.49594</v>
      </c>
      <c r="W117">
        <v>2.6155499999999998</v>
      </c>
      <c r="X117">
        <v>1.1011500000000001</v>
      </c>
      <c r="Y117">
        <v>0.172319</v>
      </c>
      <c r="Z117">
        <v>6.5882800000000005E-2</v>
      </c>
      <c r="AA117">
        <v>0.106436692178249</v>
      </c>
      <c r="AB117">
        <v>0.249613</v>
      </c>
      <c r="AC117">
        <v>1.2464599999999999</v>
      </c>
      <c r="AD117">
        <v>0.27902100000000002</v>
      </c>
      <c r="AE117">
        <v>0.67156800000000005</v>
      </c>
      <c r="AH117">
        <v>4.26335</v>
      </c>
      <c r="AI117">
        <v>0.41877399999999998</v>
      </c>
      <c r="AJ117">
        <v>0.27854400000000001</v>
      </c>
      <c r="AK117">
        <v>411.829986572265</v>
      </c>
      <c r="AO117">
        <v>20492</v>
      </c>
    </row>
    <row r="118" spans="1:41" x14ac:dyDescent="0.45">
      <c r="A118" t="s">
        <v>7185</v>
      </c>
      <c r="B118" t="s">
        <v>89</v>
      </c>
      <c r="C118">
        <v>2</v>
      </c>
      <c r="D118">
        <v>2</v>
      </c>
      <c r="F118">
        <v>3.9211200000000002</v>
      </c>
      <c r="G118">
        <v>12</v>
      </c>
      <c r="H118">
        <v>6</v>
      </c>
      <c r="K118">
        <v>40</v>
      </c>
      <c r="L118">
        <v>166</v>
      </c>
      <c r="M118">
        <v>39</v>
      </c>
      <c r="N118">
        <v>19</v>
      </c>
      <c r="O118">
        <v>17</v>
      </c>
      <c r="P118">
        <v>6</v>
      </c>
      <c r="Q118">
        <v>8</v>
      </c>
      <c r="S118">
        <v>1</v>
      </c>
      <c r="T118">
        <v>34</v>
      </c>
      <c r="U118">
        <v>7.6676000000000002</v>
      </c>
      <c r="V118">
        <v>1.82586</v>
      </c>
      <c r="W118">
        <v>4.1994499999999997</v>
      </c>
      <c r="X118">
        <v>1.28209</v>
      </c>
      <c r="Y118">
        <v>0.206016</v>
      </c>
      <c r="Z118">
        <v>4.9057799999999999E-2</v>
      </c>
      <c r="AA118">
        <v>0.156958077102899</v>
      </c>
      <c r="AB118">
        <v>0.24790400000000001</v>
      </c>
      <c r="AC118">
        <v>1.16883</v>
      </c>
      <c r="AD118">
        <v>0.28376200000000001</v>
      </c>
      <c r="AE118">
        <v>0.71721500000000005</v>
      </c>
      <c r="AH118">
        <v>4.0076799999999997</v>
      </c>
      <c r="AI118">
        <v>0.417653</v>
      </c>
      <c r="AJ118">
        <v>0.40360299999999999</v>
      </c>
      <c r="AK118">
        <v>339.64999389648398</v>
      </c>
      <c r="AO118">
        <v>15823</v>
      </c>
    </row>
    <row r="119" spans="1:41" x14ac:dyDescent="0.45">
      <c r="A119" t="s">
        <v>7186</v>
      </c>
      <c r="B119" t="s">
        <v>170</v>
      </c>
      <c r="C119">
        <v>2</v>
      </c>
      <c r="D119">
        <v>2</v>
      </c>
      <c r="F119">
        <v>4.0645899999999999</v>
      </c>
      <c r="G119">
        <v>8</v>
      </c>
      <c r="H119">
        <v>8</v>
      </c>
      <c r="K119">
        <v>37</v>
      </c>
      <c r="L119">
        <v>158</v>
      </c>
      <c r="M119">
        <v>33</v>
      </c>
      <c r="N119">
        <v>18</v>
      </c>
      <c r="O119">
        <v>17</v>
      </c>
      <c r="P119">
        <v>4</v>
      </c>
      <c r="Q119">
        <v>15</v>
      </c>
      <c r="S119">
        <v>2</v>
      </c>
      <c r="T119">
        <v>36</v>
      </c>
      <c r="U119">
        <v>8.8035899999999998</v>
      </c>
      <c r="V119">
        <v>3.6411600000000002</v>
      </c>
      <c r="W119">
        <v>2.4178000000000002</v>
      </c>
      <c r="X119">
        <v>1.0709299999999999</v>
      </c>
      <c r="Y119">
        <v>0.229099</v>
      </c>
      <c r="Z119">
        <v>9.4755300000000001E-2</v>
      </c>
      <c r="AA119">
        <v>0.134343847632408</v>
      </c>
      <c r="AB119">
        <v>0.23449</v>
      </c>
      <c r="AC119">
        <v>1.29759</v>
      </c>
      <c r="AD119">
        <v>0.28549600000000003</v>
      </c>
      <c r="AE119">
        <v>0.71326100000000003</v>
      </c>
      <c r="AH119">
        <v>4.1174900000000001</v>
      </c>
      <c r="AI119">
        <v>0.41248200000000002</v>
      </c>
      <c r="AJ119">
        <v>0.43734499999999998</v>
      </c>
      <c r="AK119">
        <v>198.419998168945</v>
      </c>
      <c r="AO119">
        <v>30122</v>
      </c>
    </row>
    <row r="120" spans="1:41" x14ac:dyDescent="0.45">
      <c r="A120" t="s">
        <v>7187</v>
      </c>
      <c r="B120" t="s">
        <v>76</v>
      </c>
      <c r="C120">
        <v>2</v>
      </c>
      <c r="D120">
        <v>3</v>
      </c>
      <c r="F120">
        <v>4.2475500000000004</v>
      </c>
      <c r="G120">
        <v>12</v>
      </c>
      <c r="H120">
        <v>7</v>
      </c>
      <c r="K120">
        <v>46</v>
      </c>
      <c r="L120">
        <v>199</v>
      </c>
      <c r="M120">
        <v>46</v>
      </c>
      <c r="N120">
        <v>23</v>
      </c>
      <c r="O120">
        <v>22</v>
      </c>
      <c r="P120">
        <v>5</v>
      </c>
      <c r="Q120">
        <v>17</v>
      </c>
      <c r="S120">
        <v>2</v>
      </c>
      <c r="T120">
        <v>38</v>
      </c>
      <c r="U120">
        <v>7.5602900000000002</v>
      </c>
      <c r="V120">
        <v>3.4137499999999998</v>
      </c>
      <c r="W120">
        <v>2.2146599999999999</v>
      </c>
      <c r="X120">
        <v>0.97854799999999997</v>
      </c>
      <c r="Y120">
        <v>0.19288</v>
      </c>
      <c r="Z120">
        <v>8.7092199999999995E-2</v>
      </c>
      <c r="AA120">
        <v>0.105787374079227</v>
      </c>
      <c r="AB120">
        <v>0.256606</v>
      </c>
      <c r="AC120">
        <v>1.38706</v>
      </c>
      <c r="AD120">
        <v>0.30184</v>
      </c>
      <c r="AE120">
        <v>0.70784100000000005</v>
      </c>
      <c r="AH120">
        <v>4.1602499999999996</v>
      </c>
      <c r="AI120">
        <v>0.41021000000000002</v>
      </c>
      <c r="AJ120">
        <v>0.533744</v>
      </c>
      <c r="AK120">
        <v>668.530029296875</v>
      </c>
      <c r="AO120">
        <v>27646</v>
      </c>
    </row>
    <row r="121" spans="1:41" x14ac:dyDescent="0.45">
      <c r="A121" t="s">
        <v>7188</v>
      </c>
      <c r="B121" t="s">
        <v>70</v>
      </c>
      <c r="C121">
        <v>3</v>
      </c>
      <c r="D121">
        <v>4</v>
      </c>
      <c r="F121">
        <v>4.3310700000000004</v>
      </c>
      <c r="G121">
        <v>10</v>
      </c>
      <c r="H121">
        <v>10</v>
      </c>
      <c r="K121">
        <v>52</v>
      </c>
      <c r="L121">
        <v>224</v>
      </c>
      <c r="M121">
        <v>52</v>
      </c>
      <c r="N121">
        <v>27</v>
      </c>
      <c r="O121">
        <v>25</v>
      </c>
      <c r="P121">
        <v>8</v>
      </c>
      <c r="Q121">
        <v>16</v>
      </c>
      <c r="S121">
        <v>4</v>
      </c>
      <c r="T121">
        <v>45</v>
      </c>
      <c r="U121">
        <v>7.7960099999999999</v>
      </c>
      <c r="V121">
        <v>2.7526099999999998</v>
      </c>
      <c r="W121">
        <v>2.83222</v>
      </c>
      <c r="X121">
        <v>1.3048299999999999</v>
      </c>
      <c r="Y121">
        <v>0.202545</v>
      </c>
      <c r="Z121">
        <v>7.1514499999999995E-2</v>
      </c>
      <c r="AA121">
        <v>0.13103051483631101</v>
      </c>
      <c r="AB121">
        <v>0.25762200000000002</v>
      </c>
      <c r="AC121">
        <v>1.30837</v>
      </c>
      <c r="AD121">
        <v>0.297732</v>
      </c>
      <c r="AE121">
        <v>0.71041699999999997</v>
      </c>
      <c r="AH121">
        <v>4.4510699999999996</v>
      </c>
      <c r="AI121">
        <v>0.41018399999999999</v>
      </c>
      <c r="AJ121">
        <v>0.36513200000000001</v>
      </c>
      <c r="AK121">
        <v>361.70999145507801</v>
      </c>
      <c r="AO121">
        <v>23429</v>
      </c>
    </row>
    <row r="122" spans="1:41" x14ac:dyDescent="0.45">
      <c r="A122" t="s">
        <v>7189</v>
      </c>
      <c r="B122" t="s">
        <v>76</v>
      </c>
      <c r="C122">
        <v>2</v>
      </c>
      <c r="D122">
        <v>3</v>
      </c>
      <c r="F122">
        <v>4.52067</v>
      </c>
      <c r="G122">
        <v>10</v>
      </c>
      <c r="H122">
        <v>8</v>
      </c>
      <c r="K122">
        <v>48</v>
      </c>
      <c r="L122">
        <v>210</v>
      </c>
      <c r="M122">
        <v>52</v>
      </c>
      <c r="N122">
        <v>26</v>
      </c>
      <c r="O122">
        <v>24</v>
      </c>
      <c r="P122">
        <v>6</v>
      </c>
      <c r="Q122">
        <v>17</v>
      </c>
      <c r="S122">
        <v>2</v>
      </c>
      <c r="T122">
        <v>36</v>
      </c>
      <c r="U122">
        <v>6.7119900000000001</v>
      </c>
      <c r="V122">
        <v>3.1616</v>
      </c>
      <c r="W122">
        <v>2.12297</v>
      </c>
      <c r="X122">
        <v>1.0552900000000001</v>
      </c>
      <c r="Y122">
        <v>0.16943900000000001</v>
      </c>
      <c r="Z122">
        <v>7.9811999999999994E-2</v>
      </c>
      <c r="AA122">
        <v>8.9626692235469804E-2</v>
      </c>
      <c r="AB122">
        <v>0.270343</v>
      </c>
      <c r="AC122">
        <v>1.4360900000000001</v>
      </c>
      <c r="AD122">
        <v>0.30719200000000002</v>
      </c>
      <c r="AE122">
        <v>0.69981099999999996</v>
      </c>
      <c r="AH122">
        <v>4.3421000000000003</v>
      </c>
      <c r="AI122">
        <v>0.40475100000000003</v>
      </c>
      <c r="AJ122">
        <v>0.39319500000000002</v>
      </c>
      <c r="AK122">
        <v>576.780029296875</v>
      </c>
      <c r="AO122">
        <v>6902</v>
      </c>
    </row>
    <row r="123" spans="1:41" x14ac:dyDescent="0.45">
      <c r="A123" t="s">
        <v>7190</v>
      </c>
      <c r="B123" t="s">
        <v>191</v>
      </c>
      <c r="C123">
        <v>2</v>
      </c>
      <c r="D123">
        <v>2</v>
      </c>
      <c r="F123">
        <v>4.2041700000000004</v>
      </c>
      <c r="G123">
        <v>8</v>
      </c>
      <c r="H123">
        <v>7</v>
      </c>
      <c r="K123">
        <v>42</v>
      </c>
      <c r="L123">
        <v>179</v>
      </c>
      <c r="M123">
        <v>36</v>
      </c>
      <c r="N123">
        <v>21</v>
      </c>
      <c r="O123">
        <v>20</v>
      </c>
      <c r="P123">
        <v>6</v>
      </c>
      <c r="Q123">
        <v>18</v>
      </c>
      <c r="S123">
        <v>2</v>
      </c>
      <c r="T123">
        <v>41</v>
      </c>
      <c r="U123">
        <v>8.9084900000000005</v>
      </c>
      <c r="V123">
        <v>3.8929100000000001</v>
      </c>
      <c r="W123">
        <v>2.2883900000000001</v>
      </c>
      <c r="X123">
        <v>1.2782</v>
      </c>
      <c r="Y123">
        <v>0.23236299999999999</v>
      </c>
      <c r="Z123">
        <v>0.10154000000000001</v>
      </c>
      <c r="AA123">
        <v>0.13082278519868801</v>
      </c>
      <c r="AB123">
        <v>0.225831</v>
      </c>
      <c r="AC123">
        <v>1.28748</v>
      </c>
      <c r="AD123">
        <v>0.26863100000000001</v>
      </c>
      <c r="AE123">
        <v>0.71623599999999998</v>
      </c>
      <c r="AH123">
        <v>4.4319699999999997</v>
      </c>
      <c r="AI123">
        <v>0.40292800000000001</v>
      </c>
      <c r="AJ123">
        <v>0.45253399999999999</v>
      </c>
      <c r="AK123">
        <v>172.75</v>
      </c>
      <c r="AO123">
        <v>17606</v>
      </c>
    </row>
    <row r="124" spans="1:41" x14ac:dyDescent="0.45">
      <c r="A124" t="s">
        <v>172</v>
      </c>
      <c r="B124" t="s">
        <v>56</v>
      </c>
      <c r="C124">
        <v>2</v>
      </c>
      <c r="D124">
        <v>3</v>
      </c>
      <c r="F124">
        <v>4.82111</v>
      </c>
      <c r="G124">
        <v>9</v>
      </c>
      <c r="H124">
        <v>9</v>
      </c>
      <c r="K124">
        <v>48</v>
      </c>
      <c r="L124">
        <v>204</v>
      </c>
      <c r="M124">
        <v>47</v>
      </c>
      <c r="N124">
        <v>28</v>
      </c>
      <c r="O124">
        <v>26</v>
      </c>
      <c r="P124">
        <v>8</v>
      </c>
      <c r="Q124">
        <v>15</v>
      </c>
      <c r="S124">
        <v>2</v>
      </c>
      <c r="T124">
        <v>46</v>
      </c>
      <c r="U124">
        <v>8.6934299999999993</v>
      </c>
      <c r="V124">
        <v>2.7663500000000001</v>
      </c>
      <c r="W124">
        <v>3.14256</v>
      </c>
      <c r="X124">
        <v>1.5486</v>
      </c>
      <c r="Y124">
        <v>0.226408</v>
      </c>
      <c r="Z124">
        <v>7.2045799999999993E-2</v>
      </c>
      <c r="AA124">
        <v>0.15436267107725099</v>
      </c>
      <c r="AB124">
        <v>0.25260100000000002</v>
      </c>
      <c r="AC124">
        <v>1.2947200000000001</v>
      </c>
      <c r="AD124">
        <v>0.29424899999999998</v>
      </c>
      <c r="AE124">
        <v>0.67606999999999995</v>
      </c>
      <c r="AH124">
        <v>4.5208599999999999</v>
      </c>
      <c r="AI124">
        <v>0.40212900000000001</v>
      </c>
      <c r="AJ124">
        <v>0.19069800000000001</v>
      </c>
      <c r="AK124">
        <v>192.83999633789</v>
      </c>
      <c r="AO124">
        <v>19479</v>
      </c>
    </row>
    <row r="125" spans="1:41" x14ac:dyDescent="0.45">
      <c r="A125" t="s">
        <v>7191</v>
      </c>
      <c r="B125" t="s">
        <v>21</v>
      </c>
      <c r="C125">
        <v>1</v>
      </c>
      <c r="D125">
        <v>1</v>
      </c>
      <c r="F125">
        <v>3.95702</v>
      </c>
      <c r="G125">
        <v>15</v>
      </c>
      <c r="H125">
        <v>2</v>
      </c>
      <c r="K125">
        <v>25</v>
      </c>
      <c r="L125">
        <v>104</v>
      </c>
      <c r="M125">
        <v>23</v>
      </c>
      <c r="N125">
        <v>12</v>
      </c>
      <c r="O125">
        <v>11</v>
      </c>
      <c r="P125">
        <v>3</v>
      </c>
      <c r="Q125">
        <v>7</v>
      </c>
      <c r="S125">
        <v>1</v>
      </c>
      <c r="T125">
        <v>28</v>
      </c>
      <c r="U125">
        <v>10.1829</v>
      </c>
      <c r="V125">
        <v>2.6879599999999999</v>
      </c>
      <c r="W125">
        <v>3.7883399999999998</v>
      </c>
      <c r="X125">
        <v>1.1213599999999999</v>
      </c>
      <c r="Y125">
        <v>0.268673</v>
      </c>
      <c r="Z125">
        <v>7.0920999999999998E-2</v>
      </c>
      <c r="AA125">
        <v>0.19775198400020599</v>
      </c>
      <c r="AB125">
        <v>0.24069699999999999</v>
      </c>
      <c r="AC125">
        <v>1.23444</v>
      </c>
      <c r="AD125">
        <v>0.30822899999999998</v>
      </c>
      <c r="AE125">
        <v>0.71371300000000004</v>
      </c>
      <c r="AH125">
        <v>3.47004</v>
      </c>
      <c r="AI125">
        <v>0.39818700000000001</v>
      </c>
      <c r="AJ125">
        <v>0.16891800000000001</v>
      </c>
      <c r="AK125">
        <v>750.17999267578102</v>
      </c>
      <c r="AO125">
        <v>19362</v>
      </c>
    </row>
    <row r="126" spans="1:41" x14ac:dyDescent="0.45">
      <c r="A126" t="s">
        <v>7192</v>
      </c>
      <c r="B126" t="s">
        <v>56</v>
      </c>
      <c r="C126">
        <v>2</v>
      </c>
      <c r="D126">
        <v>3</v>
      </c>
      <c r="F126">
        <v>4.5797499999999998</v>
      </c>
      <c r="G126">
        <v>9</v>
      </c>
      <c r="H126">
        <v>8</v>
      </c>
      <c r="K126">
        <v>42</v>
      </c>
      <c r="L126">
        <v>182</v>
      </c>
      <c r="M126">
        <v>42</v>
      </c>
      <c r="N126">
        <v>23</v>
      </c>
      <c r="O126">
        <v>21</v>
      </c>
      <c r="P126">
        <v>6</v>
      </c>
      <c r="Q126">
        <v>15</v>
      </c>
      <c r="S126">
        <v>1</v>
      </c>
      <c r="T126">
        <v>39</v>
      </c>
      <c r="U126">
        <v>8.3657900000000005</v>
      </c>
      <c r="V126">
        <v>3.13476</v>
      </c>
      <c r="W126">
        <v>2.66872</v>
      </c>
      <c r="X126">
        <v>1.3814200000000001</v>
      </c>
      <c r="Y126">
        <v>0.215112</v>
      </c>
      <c r="Z126">
        <v>8.0605099999999999E-2</v>
      </c>
      <c r="AA126">
        <v>0.134507350623607</v>
      </c>
      <c r="AB126">
        <v>0.25426199999999999</v>
      </c>
      <c r="AC126">
        <v>1.35026</v>
      </c>
      <c r="AD126">
        <v>0.29691299999999998</v>
      </c>
      <c r="AE126">
        <v>0.70210399999999995</v>
      </c>
      <c r="AH126">
        <v>4.4208100000000004</v>
      </c>
      <c r="AI126">
        <v>0.39637099999999997</v>
      </c>
      <c r="AJ126">
        <v>0.30218800000000001</v>
      </c>
      <c r="AK126">
        <v>999</v>
      </c>
      <c r="AO126">
        <v>22191</v>
      </c>
    </row>
    <row r="127" spans="1:41" x14ac:dyDescent="0.45">
      <c r="A127" t="s">
        <v>7193</v>
      </c>
      <c r="B127" t="s">
        <v>170</v>
      </c>
      <c r="C127">
        <v>2</v>
      </c>
      <c r="D127">
        <v>2</v>
      </c>
      <c r="F127">
        <v>4.1184799999999999</v>
      </c>
      <c r="G127">
        <v>15</v>
      </c>
      <c r="H127">
        <v>5</v>
      </c>
      <c r="K127">
        <v>34</v>
      </c>
      <c r="L127">
        <v>145</v>
      </c>
      <c r="M127">
        <v>33</v>
      </c>
      <c r="N127">
        <v>17</v>
      </c>
      <c r="O127">
        <v>16</v>
      </c>
      <c r="P127">
        <v>4</v>
      </c>
      <c r="Q127">
        <v>11</v>
      </c>
      <c r="S127">
        <v>3</v>
      </c>
      <c r="T127">
        <v>30</v>
      </c>
      <c r="U127">
        <v>7.9849800000000002</v>
      </c>
      <c r="V127">
        <v>2.9531800000000001</v>
      </c>
      <c r="W127">
        <v>2.7038500000000001</v>
      </c>
      <c r="X127">
        <v>1.0363100000000001</v>
      </c>
      <c r="Y127">
        <v>0.208042</v>
      </c>
      <c r="Z127">
        <v>7.69426E-2</v>
      </c>
      <c r="AA127">
        <v>0.13109895586967399</v>
      </c>
      <c r="AB127">
        <v>0.25066699999999997</v>
      </c>
      <c r="AC127">
        <v>1.29569</v>
      </c>
      <c r="AD127">
        <v>0.29829899999999998</v>
      </c>
      <c r="AE127">
        <v>0.70365699999999998</v>
      </c>
      <c r="AH127">
        <v>4.0794499999999996</v>
      </c>
      <c r="AI127">
        <v>0.39499600000000001</v>
      </c>
      <c r="AJ127">
        <v>0.25613599999999997</v>
      </c>
      <c r="AK127">
        <v>750.60998535156205</v>
      </c>
      <c r="AO127">
        <v>25636</v>
      </c>
    </row>
    <row r="128" spans="1:41" x14ac:dyDescent="0.45">
      <c r="A128" t="s">
        <v>7194</v>
      </c>
      <c r="B128" t="s">
        <v>309</v>
      </c>
      <c r="C128">
        <v>2</v>
      </c>
      <c r="D128">
        <v>2</v>
      </c>
      <c r="F128">
        <v>4.9206099999999999</v>
      </c>
      <c r="G128">
        <v>6</v>
      </c>
      <c r="H128">
        <v>6</v>
      </c>
      <c r="K128">
        <v>34</v>
      </c>
      <c r="L128">
        <v>147</v>
      </c>
      <c r="M128">
        <v>34</v>
      </c>
      <c r="N128">
        <v>20</v>
      </c>
      <c r="O128">
        <v>18</v>
      </c>
      <c r="P128">
        <v>5</v>
      </c>
      <c r="Q128">
        <v>12</v>
      </c>
      <c r="S128">
        <v>1</v>
      </c>
      <c r="T128">
        <v>29</v>
      </c>
      <c r="U128">
        <v>7.7380300000000002</v>
      </c>
      <c r="V128">
        <v>3.1754899999999999</v>
      </c>
      <c r="W128">
        <v>2.4367999999999999</v>
      </c>
      <c r="X128">
        <v>1.2158899999999999</v>
      </c>
      <c r="Y128">
        <v>0.198492</v>
      </c>
      <c r="Z128">
        <v>8.1456100000000004E-2</v>
      </c>
      <c r="AA128">
        <v>0.117036379873752</v>
      </c>
      <c r="AB128">
        <v>0.25526799999999999</v>
      </c>
      <c r="AC128">
        <v>1.3629500000000001</v>
      </c>
      <c r="AD128">
        <v>0.29539399999999999</v>
      </c>
      <c r="AE128">
        <v>0.65485199999999999</v>
      </c>
      <c r="AH128">
        <v>4.3031199999999998</v>
      </c>
      <c r="AI128">
        <v>0.38879799999999998</v>
      </c>
      <c r="AJ128">
        <v>0.37598500000000001</v>
      </c>
      <c r="AK128">
        <v>749.47998046875</v>
      </c>
      <c r="AO128">
        <v>15038</v>
      </c>
    </row>
    <row r="129" spans="1:41" x14ac:dyDescent="0.45">
      <c r="A129" t="s">
        <v>7195</v>
      </c>
      <c r="B129" t="s">
        <v>18</v>
      </c>
      <c r="C129">
        <v>2</v>
      </c>
      <c r="D129">
        <v>2</v>
      </c>
      <c r="F129">
        <v>4.0238699999999996</v>
      </c>
      <c r="G129">
        <v>7</v>
      </c>
      <c r="H129">
        <v>7</v>
      </c>
      <c r="K129">
        <v>41</v>
      </c>
      <c r="L129">
        <v>176</v>
      </c>
      <c r="M129">
        <v>40</v>
      </c>
      <c r="N129">
        <v>20</v>
      </c>
      <c r="O129">
        <v>19</v>
      </c>
      <c r="P129">
        <v>6</v>
      </c>
      <c r="Q129">
        <v>13</v>
      </c>
      <c r="S129">
        <v>1</v>
      </c>
      <c r="T129">
        <v>36</v>
      </c>
      <c r="U129">
        <v>7.7961200000000002</v>
      </c>
      <c r="V129">
        <v>2.71902</v>
      </c>
      <c r="W129">
        <v>2.8672599999999999</v>
      </c>
      <c r="X129">
        <v>1.2271700000000001</v>
      </c>
      <c r="Y129">
        <v>0.20411599999999999</v>
      </c>
      <c r="Z129">
        <v>7.1188600000000005E-2</v>
      </c>
      <c r="AA129">
        <v>0.132927350699901</v>
      </c>
      <c r="AB129">
        <v>0.24813299999999999</v>
      </c>
      <c r="AC129">
        <v>1.2758100000000001</v>
      </c>
      <c r="AD129">
        <v>0.28661500000000001</v>
      </c>
      <c r="AE129">
        <v>0.72801400000000005</v>
      </c>
      <c r="AH129">
        <v>4.1423500000000004</v>
      </c>
      <c r="AI129">
        <v>0.38734499999999999</v>
      </c>
      <c r="AJ129">
        <v>0.55384500000000003</v>
      </c>
      <c r="AK129">
        <v>139.86000061035099</v>
      </c>
      <c r="AO129">
        <v>11156</v>
      </c>
    </row>
    <row r="130" spans="1:41" x14ac:dyDescent="0.45">
      <c r="A130" t="s">
        <v>131</v>
      </c>
      <c r="B130" t="s">
        <v>130</v>
      </c>
      <c r="C130">
        <v>3</v>
      </c>
      <c r="D130">
        <v>3</v>
      </c>
      <c r="F130">
        <v>4.6298599999999999</v>
      </c>
      <c r="G130">
        <v>10</v>
      </c>
      <c r="H130">
        <v>8</v>
      </c>
      <c r="K130">
        <v>46</v>
      </c>
      <c r="L130">
        <v>203</v>
      </c>
      <c r="M130">
        <v>48</v>
      </c>
      <c r="N130">
        <v>26</v>
      </c>
      <c r="O130">
        <v>24</v>
      </c>
      <c r="P130">
        <v>7</v>
      </c>
      <c r="Q130">
        <v>17</v>
      </c>
      <c r="S130">
        <v>3</v>
      </c>
      <c r="T130">
        <v>44</v>
      </c>
      <c r="U130">
        <v>8.4847400000000004</v>
      </c>
      <c r="V130">
        <v>3.3844400000000001</v>
      </c>
      <c r="W130">
        <v>2.5069900000000001</v>
      </c>
      <c r="X130">
        <v>1.35894</v>
      </c>
      <c r="Y130">
        <v>0.21560199999999999</v>
      </c>
      <c r="Z130">
        <v>8.6000499999999994E-2</v>
      </c>
      <c r="AA130">
        <v>0.12960177659988401</v>
      </c>
      <c r="AB130">
        <v>0.26049299999999997</v>
      </c>
      <c r="AC130">
        <v>1.40083</v>
      </c>
      <c r="AD130">
        <v>0.30764399999999997</v>
      </c>
      <c r="AE130">
        <v>0.70761600000000002</v>
      </c>
      <c r="AH130">
        <v>4.5363100000000003</v>
      </c>
      <c r="AI130">
        <v>0.38169399999999998</v>
      </c>
      <c r="AJ130">
        <v>0.263575</v>
      </c>
      <c r="AK130">
        <v>370.079986572265</v>
      </c>
      <c r="AO130">
        <v>19409</v>
      </c>
    </row>
    <row r="131" spans="1:41" x14ac:dyDescent="0.45">
      <c r="A131" t="s">
        <v>7196</v>
      </c>
      <c r="B131" t="s">
        <v>191</v>
      </c>
      <c r="C131">
        <v>3</v>
      </c>
      <c r="D131">
        <v>3</v>
      </c>
      <c r="F131">
        <v>4.46516</v>
      </c>
      <c r="G131">
        <v>10</v>
      </c>
      <c r="H131">
        <v>8</v>
      </c>
      <c r="K131">
        <v>43</v>
      </c>
      <c r="L131">
        <v>187</v>
      </c>
      <c r="M131">
        <v>38</v>
      </c>
      <c r="N131">
        <v>23</v>
      </c>
      <c r="O131">
        <v>21</v>
      </c>
      <c r="P131">
        <v>5</v>
      </c>
      <c r="Q131">
        <v>20</v>
      </c>
      <c r="S131">
        <v>3</v>
      </c>
      <c r="T131">
        <v>44</v>
      </c>
      <c r="U131">
        <v>9.0997599999999998</v>
      </c>
      <c r="V131">
        <v>4.2020799999999996</v>
      </c>
      <c r="W131">
        <v>2.16554</v>
      </c>
      <c r="X131">
        <v>1.14516</v>
      </c>
      <c r="Y131">
        <v>0.23341100000000001</v>
      </c>
      <c r="Z131">
        <v>0.107784</v>
      </c>
      <c r="AA131">
        <v>0.12562679499387699</v>
      </c>
      <c r="AB131">
        <v>0.23491600000000001</v>
      </c>
      <c r="AC131">
        <v>1.35802</v>
      </c>
      <c r="AD131">
        <v>0.28771099999999999</v>
      </c>
      <c r="AE131">
        <v>0.69392500000000001</v>
      </c>
      <c r="AH131">
        <v>4.3901399999999997</v>
      </c>
      <c r="AI131">
        <v>0.37979200000000002</v>
      </c>
      <c r="AJ131">
        <v>0.300651</v>
      </c>
      <c r="AK131">
        <v>999</v>
      </c>
      <c r="AO131">
        <v>29921</v>
      </c>
    </row>
    <row r="132" spans="1:41" x14ac:dyDescent="0.45">
      <c r="A132" t="s">
        <v>7197</v>
      </c>
      <c r="B132" t="s">
        <v>18</v>
      </c>
      <c r="C132">
        <v>2</v>
      </c>
      <c r="D132">
        <v>2</v>
      </c>
      <c r="F132">
        <v>4.3625800000000003</v>
      </c>
      <c r="G132">
        <v>9</v>
      </c>
      <c r="H132">
        <v>8</v>
      </c>
      <c r="K132">
        <v>43</v>
      </c>
      <c r="L132">
        <v>181</v>
      </c>
      <c r="M132">
        <v>44</v>
      </c>
      <c r="N132">
        <v>22</v>
      </c>
      <c r="O132">
        <v>21</v>
      </c>
      <c r="P132">
        <v>6</v>
      </c>
      <c r="Q132">
        <v>11</v>
      </c>
      <c r="S132">
        <v>3</v>
      </c>
      <c r="T132">
        <v>34</v>
      </c>
      <c r="U132">
        <v>7.1980399999999998</v>
      </c>
      <c r="V132">
        <v>2.2274099999999999</v>
      </c>
      <c r="W132">
        <v>3.2315800000000001</v>
      </c>
      <c r="X132">
        <v>1.2754799999999999</v>
      </c>
      <c r="Y132">
        <v>0.18832699999999999</v>
      </c>
      <c r="Z132">
        <v>5.8277200000000001E-2</v>
      </c>
      <c r="AA132">
        <v>0.13005008175969099</v>
      </c>
      <c r="AB132">
        <v>0.262625</v>
      </c>
      <c r="AC132">
        <v>1.2809699999999999</v>
      </c>
      <c r="AD132">
        <v>0.29787999999999998</v>
      </c>
      <c r="AE132">
        <v>0.69657800000000003</v>
      </c>
      <c r="AH132">
        <v>4.3205099999999996</v>
      </c>
      <c r="AI132">
        <v>0.37237300000000001</v>
      </c>
      <c r="AJ132">
        <v>0.46506199999999998</v>
      </c>
      <c r="AK132">
        <v>747.85998535156205</v>
      </c>
      <c r="AO132">
        <v>27500</v>
      </c>
    </row>
    <row r="133" spans="1:41" x14ac:dyDescent="0.45">
      <c r="A133" t="s">
        <v>7198</v>
      </c>
      <c r="B133" t="s">
        <v>269</v>
      </c>
      <c r="C133">
        <v>2</v>
      </c>
      <c r="D133">
        <v>2</v>
      </c>
      <c r="F133">
        <v>4.2113199999999997</v>
      </c>
      <c r="G133">
        <v>7</v>
      </c>
      <c r="H133">
        <v>6</v>
      </c>
      <c r="K133">
        <v>31</v>
      </c>
      <c r="L133">
        <v>134</v>
      </c>
      <c r="M133">
        <v>32</v>
      </c>
      <c r="N133">
        <v>16</v>
      </c>
      <c r="O133">
        <v>14</v>
      </c>
      <c r="P133">
        <v>4</v>
      </c>
      <c r="Q133">
        <v>10</v>
      </c>
      <c r="S133">
        <v>1</v>
      </c>
      <c r="T133">
        <v>28</v>
      </c>
      <c r="U133">
        <v>8.2187199999999994</v>
      </c>
      <c r="V133">
        <v>2.89995</v>
      </c>
      <c r="W133">
        <v>2.8340900000000002</v>
      </c>
      <c r="X133">
        <v>1.10066</v>
      </c>
      <c r="Y133">
        <v>0.210538</v>
      </c>
      <c r="Z133">
        <v>7.4287500000000006E-2</v>
      </c>
      <c r="AA133">
        <v>0.13625010848045299</v>
      </c>
      <c r="AB133">
        <v>0.263071</v>
      </c>
      <c r="AC133">
        <v>1.36694</v>
      </c>
      <c r="AD133">
        <v>0.31420300000000001</v>
      </c>
      <c r="AE133">
        <v>0.71782999999999997</v>
      </c>
      <c r="AH133">
        <v>4.0049000000000001</v>
      </c>
      <c r="AI133">
        <v>0.36966199999999999</v>
      </c>
      <c r="AJ133">
        <v>0.27530900000000003</v>
      </c>
      <c r="AK133">
        <v>389.55999755859301</v>
      </c>
      <c r="AO133">
        <v>13361</v>
      </c>
    </row>
    <row r="134" spans="1:41" x14ac:dyDescent="0.45">
      <c r="A134" t="s">
        <v>7199</v>
      </c>
      <c r="B134" t="s">
        <v>59</v>
      </c>
      <c r="C134">
        <v>3</v>
      </c>
      <c r="D134">
        <v>2</v>
      </c>
      <c r="F134">
        <v>3.8248000000000002</v>
      </c>
      <c r="G134">
        <v>22</v>
      </c>
      <c r="H134">
        <v>2</v>
      </c>
      <c r="K134">
        <v>28</v>
      </c>
      <c r="L134">
        <v>115</v>
      </c>
      <c r="M134">
        <v>24</v>
      </c>
      <c r="N134">
        <v>13</v>
      </c>
      <c r="O134">
        <v>12</v>
      </c>
      <c r="P134">
        <v>3</v>
      </c>
      <c r="Q134">
        <v>8</v>
      </c>
      <c r="S134">
        <v>1</v>
      </c>
      <c r="T134">
        <v>31</v>
      </c>
      <c r="U134">
        <v>10.0779</v>
      </c>
      <c r="V134">
        <v>2.7054800000000001</v>
      </c>
      <c r="W134">
        <v>3.7250000000000001</v>
      </c>
      <c r="X134">
        <v>1.0070399999999999</v>
      </c>
      <c r="Y134">
        <v>0.27003899999999997</v>
      </c>
      <c r="Z134">
        <v>7.2493699999999994E-2</v>
      </c>
      <c r="AA134">
        <v>0.19754545390605899</v>
      </c>
      <c r="AB134">
        <v>0.22886899999999999</v>
      </c>
      <c r="AC134">
        <v>1.17092</v>
      </c>
      <c r="AD134">
        <v>0.29498999999999997</v>
      </c>
      <c r="AE134">
        <v>0.699013</v>
      </c>
      <c r="AH134">
        <v>3.3901400000000002</v>
      </c>
      <c r="AI134">
        <v>0.36913200000000002</v>
      </c>
      <c r="AJ134">
        <v>0.221609</v>
      </c>
      <c r="AK134">
        <v>421.42001342773398</v>
      </c>
      <c r="AO134">
        <v>20253</v>
      </c>
    </row>
    <row r="135" spans="1:41" x14ac:dyDescent="0.45">
      <c r="A135" t="s">
        <v>124</v>
      </c>
      <c r="B135" t="s">
        <v>70</v>
      </c>
      <c r="C135">
        <v>2</v>
      </c>
      <c r="D135">
        <v>2</v>
      </c>
      <c r="F135">
        <v>4.2218299999999997</v>
      </c>
      <c r="G135">
        <v>7</v>
      </c>
      <c r="H135">
        <v>5</v>
      </c>
      <c r="K135">
        <v>31</v>
      </c>
      <c r="L135">
        <v>133</v>
      </c>
      <c r="M135">
        <v>33</v>
      </c>
      <c r="N135">
        <v>16</v>
      </c>
      <c r="O135">
        <v>15</v>
      </c>
      <c r="P135">
        <v>4</v>
      </c>
      <c r="Q135">
        <v>8</v>
      </c>
      <c r="S135">
        <v>1</v>
      </c>
      <c r="T135">
        <v>24</v>
      </c>
      <c r="U135">
        <v>7.0354999999999999</v>
      </c>
      <c r="V135">
        <v>2.2525900000000001</v>
      </c>
      <c r="W135">
        <v>3.1232899999999999</v>
      </c>
      <c r="X135">
        <v>1.11087</v>
      </c>
      <c r="Y135">
        <v>0.18284400000000001</v>
      </c>
      <c r="Z135">
        <v>5.85421E-2</v>
      </c>
      <c r="AA135">
        <v>0.124301794916391</v>
      </c>
      <c r="AB135">
        <v>0.26460699999999998</v>
      </c>
      <c r="AC135">
        <v>1.3099099999999999</v>
      </c>
      <c r="AD135">
        <v>0.30206100000000002</v>
      </c>
      <c r="AE135">
        <v>0.70356200000000002</v>
      </c>
      <c r="AH135">
        <v>3.9967000000000001</v>
      </c>
      <c r="AI135">
        <v>0.36690200000000001</v>
      </c>
      <c r="AJ135">
        <v>0.20427500000000001</v>
      </c>
      <c r="AK135">
        <v>548.86999511718705</v>
      </c>
      <c r="AO135">
        <v>13273</v>
      </c>
    </row>
    <row r="136" spans="1:41" x14ac:dyDescent="0.45">
      <c r="A136" t="s">
        <v>125</v>
      </c>
      <c r="B136" t="s">
        <v>70</v>
      </c>
      <c r="C136">
        <v>1</v>
      </c>
      <c r="D136">
        <v>0</v>
      </c>
      <c r="F136">
        <v>2.9609700000000001</v>
      </c>
      <c r="G136">
        <v>18</v>
      </c>
      <c r="H136">
        <v>0</v>
      </c>
      <c r="K136">
        <v>20</v>
      </c>
      <c r="L136">
        <v>80</v>
      </c>
      <c r="M136">
        <v>14</v>
      </c>
      <c r="N136">
        <v>7</v>
      </c>
      <c r="O136">
        <v>7</v>
      </c>
      <c r="P136">
        <v>2</v>
      </c>
      <c r="Q136">
        <v>8</v>
      </c>
      <c r="S136">
        <v>1</v>
      </c>
      <c r="T136">
        <v>29</v>
      </c>
      <c r="U136">
        <v>12.9903</v>
      </c>
      <c r="V136">
        <v>3.4292199999999999</v>
      </c>
      <c r="W136">
        <v>3.7881399999999998</v>
      </c>
      <c r="X136">
        <v>0.87183500000000003</v>
      </c>
      <c r="Y136">
        <v>0.35532399999999997</v>
      </c>
      <c r="Z136">
        <v>9.3799300000000002E-2</v>
      </c>
      <c r="AA136">
        <v>0.26152515411376898</v>
      </c>
      <c r="AB136">
        <v>0.190668</v>
      </c>
      <c r="AC136">
        <v>1.07612</v>
      </c>
      <c r="AD136">
        <v>0.28414699999999998</v>
      </c>
      <c r="AE136">
        <v>0.76397000000000004</v>
      </c>
      <c r="AH136">
        <v>2.76518</v>
      </c>
      <c r="AI136">
        <v>0.365929</v>
      </c>
      <c r="AJ136">
        <v>0.30973400000000001</v>
      </c>
      <c r="AK136">
        <v>197.27999877929599</v>
      </c>
      <c r="AO136">
        <v>31757</v>
      </c>
    </row>
    <row r="137" spans="1:41" x14ac:dyDescent="0.45">
      <c r="A137" t="s">
        <v>7200</v>
      </c>
      <c r="B137" t="s">
        <v>170</v>
      </c>
      <c r="C137">
        <v>2</v>
      </c>
      <c r="D137">
        <v>3</v>
      </c>
      <c r="F137">
        <v>4.5635199999999996</v>
      </c>
      <c r="G137">
        <v>10</v>
      </c>
      <c r="H137">
        <v>10</v>
      </c>
      <c r="K137">
        <v>49</v>
      </c>
      <c r="L137">
        <v>210</v>
      </c>
      <c r="M137">
        <v>48</v>
      </c>
      <c r="N137">
        <v>27</v>
      </c>
      <c r="O137">
        <v>25</v>
      </c>
      <c r="P137">
        <v>7</v>
      </c>
      <c r="Q137">
        <v>18</v>
      </c>
      <c r="S137">
        <v>2</v>
      </c>
      <c r="T137">
        <v>44</v>
      </c>
      <c r="U137">
        <v>8.1913400000000003</v>
      </c>
      <c r="V137">
        <v>3.3017400000000001</v>
      </c>
      <c r="W137">
        <v>2.4809199999999998</v>
      </c>
      <c r="X137">
        <v>1.3904300000000001</v>
      </c>
      <c r="Y137">
        <v>0.20987600000000001</v>
      </c>
      <c r="Z137">
        <v>8.4596199999999996E-2</v>
      </c>
      <c r="AA137">
        <v>0.12527993321418701</v>
      </c>
      <c r="AB137">
        <v>0.25401699999999999</v>
      </c>
      <c r="AC137">
        <v>1.3662300000000001</v>
      </c>
      <c r="AD137">
        <v>0.29442200000000002</v>
      </c>
      <c r="AE137">
        <v>0.70880299999999996</v>
      </c>
      <c r="AH137">
        <v>4.5380700000000003</v>
      </c>
      <c r="AI137">
        <v>0.36555599999999999</v>
      </c>
      <c r="AJ137">
        <v>0.25321300000000002</v>
      </c>
      <c r="AK137">
        <v>341.04000854492102</v>
      </c>
      <c r="AO137">
        <v>27589</v>
      </c>
    </row>
    <row r="138" spans="1:41" x14ac:dyDescent="0.45">
      <c r="A138" t="s">
        <v>7201</v>
      </c>
      <c r="B138" t="s">
        <v>28</v>
      </c>
      <c r="C138">
        <v>2</v>
      </c>
      <c r="D138">
        <v>2</v>
      </c>
      <c r="F138">
        <v>4.8349599999999997</v>
      </c>
      <c r="G138">
        <v>9</v>
      </c>
      <c r="H138">
        <v>6</v>
      </c>
      <c r="K138">
        <v>36</v>
      </c>
      <c r="L138">
        <v>158</v>
      </c>
      <c r="M138">
        <v>41</v>
      </c>
      <c r="N138">
        <v>21</v>
      </c>
      <c r="O138">
        <v>20</v>
      </c>
      <c r="P138">
        <v>5</v>
      </c>
      <c r="Q138">
        <v>9</v>
      </c>
      <c r="S138">
        <v>3</v>
      </c>
      <c r="T138">
        <v>29</v>
      </c>
      <c r="U138">
        <v>7.0960400000000003</v>
      </c>
      <c r="V138">
        <v>2.19373</v>
      </c>
      <c r="W138">
        <v>3.2346900000000001</v>
      </c>
      <c r="X138">
        <v>1.1752100000000001</v>
      </c>
      <c r="Y138">
        <v>0.18134500000000001</v>
      </c>
      <c r="Z138">
        <v>5.6062599999999997E-2</v>
      </c>
      <c r="AA138">
        <v>0.12528284266591</v>
      </c>
      <c r="AB138">
        <v>0.28379199999999999</v>
      </c>
      <c r="AC138">
        <v>1.38144</v>
      </c>
      <c r="AD138">
        <v>0.32594099999999998</v>
      </c>
      <c r="AE138">
        <v>0.66535</v>
      </c>
      <c r="AH138">
        <v>4.2802600000000002</v>
      </c>
      <c r="AI138">
        <v>0.365039</v>
      </c>
      <c r="AJ138">
        <v>0.19800899999999999</v>
      </c>
      <c r="AK138">
        <v>742.28997802734295</v>
      </c>
      <c r="AO138">
        <v>24975</v>
      </c>
    </row>
    <row r="139" spans="1:41" x14ac:dyDescent="0.45">
      <c r="A139" t="s">
        <v>3803</v>
      </c>
      <c r="B139" t="s">
        <v>104</v>
      </c>
      <c r="C139">
        <v>2</v>
      </c>
      <c r="D139">
        <v>3</v>
      </c>
      <c r="F139">
        <v>4.7282200000000003</v>
      </c>
      <c r="G139">
        <v>9</v>
      </c>
      <c r="H139">
        <v>9</v>
      </c>
      <c r="K139">
        <v>42</v>
      </c>
      <c r="L139">
        <v>186</v>
      </c>
      <c r="M139">
        <v>43</v>
      </c>
      <c r="N139">
        <v>24</v>
      </c>
      <c r="O139">
        <v>22</v>
      </c>
      <c r="P139">
        <v>6</v>
      </c>
      <c r="Q139">
        <v>17</v>
      </c>
      <c r="S139">
        <v>1</v>
      </c>
      <c r="T139">
        <v>38</v>
      </c>
      <c r="U139">
        <v>8.0861000000000001</v>
      </c>
      <c r="V139">
        <v>3.72986</v>
      </c>
      <c r="W139">
        <v>2.1679400000000002</v>
      </c>
      <c r="X139">
        <v>1.2242999999999999</v>
      </c>
      <c r="Y139">
        <v>0.20333200000000001</v>
      </c>
      <c r="Z139">
        <v>9.3790299999999993E-2</v>
      </c>
      <c r="AA139">
        <v>0.109541378915309</v>
      </c>
      <c r="AB139">
        <v>0.25950800000000002</v>
      </c>
      <c r="AC139">
        <v>1.4479500000000001</v>
      </c>
      <c r="AD139">
        <v>0.304427</v>
      </c>
      <c r="AE139">
        <v>0.69734200000000002</v>
      </c>
      <c r="AH139">
        <v>4.4226400000000003</v>
      </c>
      <c r="AI139">
        <v>0.36459999999999998</v>
      </c>
      <c r="AJ139">
        <v>0.21771699999999999</v>
      </c>
      <c r="AK139">
        <v>999</v>
      </c>
      <c r="AO139">
        <v>27636</v>
      </c>
    </row>
    <row r="140" spans="1:41" x14ac:dyDescent="0.45">
      <c r="A140" t="s">
        <v>7202</v>
      </c>
      <c r="B140" t="s">
        <v>155</v>
      </c>
      <c r="C140">
        <v>2</v>
      </c>
      <c r="D140">
        <v>4</v>
      </c>
      <c r="F140">
        <v>4.90428</v>
      </c>
      <c r="G140">
        <v>10</v>
      </c>
      <c r="H140">
        <v>8</v>
      </c>
      <c r="K140">
        <v>45</v>
      </c>
      <c r="L140">
        <v>200</v>
      </c>
      <c r="M140">
        <v>46</v>
      </c>
      <c r="N140">
        <v>27</v>
      </c>
      <c r="O140">
        <v>25</v>
      </c>
      <c r="P140">
        <v>6</v>
      </c>
      <c r="Q140">
        <v>19</v>
      </c>
      <c r="S140">
        <v>2</v>
      </c>
      <c r="T140">
        <v>44</v>
      </c>
      <c r="U140">
        <v>8.7796199999999995</v>
      </c>
      <c r="V140">
        <v>3.70363</v>
      </c>
      <c r="W140">
        <v>2.3705500000000002</v>
      </c>
      <c r="X140">
        <v>1.2667999999999999</v>
      </c>
      <c r="Y140">
        <v>0.221722</v>
      </c>
      <c r="Z140">
        <v>9.3532100000000007E-2</v>
      </c>
      <c r="AA140">
        <v>0.128190122544765</v>
      </c>
      <c r="AB140">
        <v>0.25805</v>
      </c>
      <c r="AC140">
        <v>1.4265399999999999</v>
      </c>
      <c r="AD140">
        <v>0.310336</v>
      </c>
      <c r="AE140">
        <v>0.67852699999999999</v>
      </c>
      <c r="AH140">
        <v>4.4205300000000003</v>
      </c>
      <c r="AI140">
        <v>0.36250900000000003</v>
      </c>
      <c r="AJ140">
        <v>0.150117</v>
      </c>
      <c r="AK140">
        <v>670.14001464843705</v>
      </c>
      <c r="AO140">
        <v>27451</v>
      </c>
    </row>
    <row r="141" spans="1:41" x14ac:dyDescent="0.45">
      <c r="A141" t="s">
        <v>7203</v>
      </c>
      <c r="B141" t="s">
        <v>59</v>
      </c>
      <c r="C141">
        <v>2</v>
      </c>
      <c r="D141">
        <v>2</v>
      </c>
      <c r="F141">
        <v>4.4677199999999999</v>
      </c>
      <c r="G141">
        <v>8</v>
      </c>
      <c r="H141">
        <v>7</v>
      </c>
      <c r="K141">
        <v>39</v>
      </c>
      <c r="L141">
        <v>165</v>
      </c>
      <c r="M141">
        <v>39</v>
      </c>
      <c r="N141">
        <v>21</v>
      </c>
      <c r="O141">
        <v>19</v>
      </c>
      <c r="P141">
        <v>6</v>
      </c>
      <c r="Q141">
        <v>12</v>
      </c>
      <c r="S141">
        <v>2</v>
      </c>
      <c r="T141">
        <v>37</v>
      </c>
      <c r="U141">
        <v>8.5310199999999998</v>
      </c>
      <c r="V141">
        <v>2.7378900000000002</v>
      </c>
      <c r="W141">
        <v>3.11591</v>
      </c>
      <c r="X141">
        <v>1.3232200000000001</v>
      </c>
      <c r="Y141">
        <v>0.221384</v>
      </c>
      <c r="Z141">
        <v>7.1049500000000002E-2</v>
      </c>
      <c r="AA141">
        <v>0.15033454447984601</v>
      </c>
      <c r="AB141">
        <v>0.25603999999999999</v>
      </c>
      <c r="AC141">
        <v>1.3105100000000001</v>
      </c>
      <c r="AD141">
        <v>0.30306</v>
      </c>
      <c r="AE141">
        <v>0.697878</v>
      </c>
      <c r="AH141">
        <v>4.21279</v>
      </c>
      <c r="AI141">
        <v>0.36249799999999999</v>
      </c>
      <c r="AJ141">
        <v>0.25750499999999998</v>
      </c>
      <c r="AK141">
        <v>282.32000732421801</v>
      </c>
      <c r="AO141">
        <v>27691</v>
      </c>
    </row>
    <row r="142" spans="1:41" x14ac:dyDescent="0.45">
      <c r="A142" t="s">
        <v>7204</v>
      </c>
      <c r="B142" t="s">
        <v>207</v>
      </c>
      <c r="C142">
        <v>2</v>
      </c>
      <c r="D142">
        <v>3</v>
      </c>
      <c r="F142">
        <v>5.2255500000000001</v>
      </c>
      <c r="G142">
        <v>10</v>
      </c>
      <c r="H142">
        <v>8</v>
      </c>
      <c r="K142">
        <v>44</v>
      </c>
      <c r="L142">
        <v>198</v>
      </c>
      <c r="M142">
        <v>50</v>
      </c>
      <c r="N142">
        <v>28</v>
      </c>
      <c r="O142">
        <v>26</v>
      </c>
      <c r="P142">
        <v>7</v>
      </c>
      <c r="Q142">
        <v>17</v>
      </c>
      <c r="S142">
        <v>1</v>
      </c>
      <c r="T142">
        <v>35</v>
      </c>
      <c r="U142">
        <v>7.0773599999999997</v>
      </c>
      <c r="V142">
        <v>3.5343499999999999</v>
      </c>
      <c r="W142">
        <v>2.0024500000000001</v>
      </c>
      <c r="X142">
        <v>1.38432</v>
      </c>
      <c r="Y142">
        <v>0.175617</v>
      </c>
      <c r="Z142">
        <v>8.7701000000000001E-2</v>
      </c>
      <c r="AA142">
        <v>8.7915673851966802E-2</v>
      </c>
      <c r="AB142">
        <v>0.27517599999999998</v>
      </c>
      <c r="AC142">
        <v>1.51034</v>
      </c>
      <c r="AD142">
        <v>0.308784</v>
      </c>
      <c r="AE142">
        <v>0.67894500000000002</v>
      </c>
      <c r="AH142">
        <v>4.8185900000000004</v>
      </c>
      <c r="AI142">
        <v>0.36153099999999999</v>
      </c>
      <c r="AJ142">
        <v>-8.1963099999999997E-2</v>
      </c>
      <c r="AK142">
        <v>715.260009765625</v>
      </c>
      <c r="AO142">
        <v>13896</v>
      </c>
    </row>
    <row r="143" spans="1:41" x14ac:dyDescent="0.45">
      <c r="A143" t="s">
        <v>7205</v>
      </c>
      <c r="B143" t="s">
        <v>178</v>
      </c>
      <c r="C143">
        <v>3</v>
      </c>
      <c r="D143">
        <v>3</v>
      </c>
      <c r="F143">
        <v>4.4490400000000001</v>
      </c>
      <c r="G143">
        <v>10</v>
      </c>
      <c r="H143">
        <v>9</v>
      </c>
      <c r="K143">
        <v>51</v>
      </c>
      <c r="L143">
        <v>222</v>
      </c>
      <c r="M143">
        <v>51</v>
      </c>
      <c r="N143">
        <v>28</v>
      </c>
      <c r="O143">
        <v>25</v>
      </c>
      <c r="P143">
        <v>7</v>
      </c>
      <c r="Q143">
        <v>19</v>
      </c>
      <c r="S143">
        <v>2</v>
      </c>
      <c r="T143">
        <v>41</v>
      </c>
      <c r="U143">
        <v>7.1441800000000004</v>
      </c>
      <c r="V143">
        <v>3.27854</v>
      </c>
      <c r="W143">
        <v>2.1790699999999998</v>
      </c>
      <c r="X143">
        <v>1.23136</v>
      </c>
      <c r="Y143">
        <v>0.18351300000000001</v>
      </c>
      <c r="Z143">
        <v>8.4215999999999999E-2</v>
      </c>
      <c r="AA143">
        <v>9.9296525120735099E-2</v>
      </c>
      <c r="AB143">
        <v>0.25411</v>
      </c>
      <c r="AC143">
        <v>1.3592599999999999</v>
      </c>
      <c r="AD143">
        <v>0.287499</v>
      </c>
      <c r="AE143">
        <v>0.70388499999999998</v>
      </c>
      <c r="AH143">
        <v>4.5640999999999998</v>
      </c>
      <c r="AI143">
        <v>0.356487</v>
      </c>
      <c r="AJ143">
        <v>0.26441500000000001</v>
      </c>
      <c r="AK143">
        <v>257.57000732421801</v>
      </c>
      <c r="AO143">
        <v>13431</v>
      </c>
    </row>
    <row r="144" spans="1:41" x14ac:dyDescent="0.45">
      <c r="A144" t="s">
        <v>7206</v>
      </c>
      <c r="B144" t="s">
        <v>14</v>
      </c>
      <c r="C144">
        <v>2</v>
      </c>
      <c r="D144">
        <v>2</v>
      </c>
      <c r="F144">
        <v>4.0497699999999996</v>
      </c>
      <c r="G144">
        <v>11</v>
      </c>
      <c r="H144">
        <v>5</v>
      </c>
      <c r="K144">
        <v>34</v>
      </c>
      <c r="L144">
        <v>143</v>
      </c>
      <c r="M144">
        <v>33</v>
      </c>
      <c r="N144">
        <v>17</v>
      </c>
      <c r="O144">
        <v>15</v>
      </c>
      <c r="P144">
        <v>4</v>
      </c>
      <c r="Q144">
        <v>9</v>
      </c>
      <c r="S144">
        <v>1</v>
      </c>
      <c r="T144">
        <v>26</v>
      </c>
      <c r="U144">
        <v>6.90184</v>
      </c>
      <c r="V144">
        <v>2.4609000000000001</v>
      </c>
      <c r="W144">
        <v>2.8046000000000002</v>
      </c>
      <c r="X144">
        <v>1.0522499999999999</v>
      </c>
      <c r="Y144">
        <v>0.181755</v>
      </c>
      <c r="Z144">
        <v>6.4806299999999997E-2</v>
      </c>
      <c r="AA144">
        <v>0.11694923043251</v>
      </c>
      <c r="AB144">
        <v>0.251357</v>
      </c>
      <c r="AC144">
        <v>1.25481</v>
      </c>
      <c r="AD144">
        <v>0.28619600000000001</v>
      </c>
      <c r="AE144">
        <v>0.70175900000000002</v>
      </c>
      <c r="AH144">
        <v>4.0739099999999997</v>
      </c>
      <c r="AI144">
        <v>0.352993</v>
      </c>
      <c r="AJ144">
        <v>0.248944</v>
      </c>
      <c r="AK144">
        <v>481.91000366210898</v>
      </c>
      <c r="AO144">
        <v>25386</v>
      </c>
    </row>
    <row r="145" spans="1:41" x14ac:dyDescent="0.45">
      <c r="A145" t="s">
        <v>7207</v>
      </c>
      <c r="B145" t="s">
        <v>107</v>
      </c>
      <c r="C145">
        <v>3</v>
      </c>
      <c r="D145">
        <v>2</v>
      </c>
      <c r="F145">
        <v>4.3481100000000001</v>
      </c>
      <c r="G145">
        <v>9</v>
      </c>
      <c r="H145">
        <v>9</v>
      </c>
      <c r="K145">
        <v>48</v>
      </c>
      <c r="L145">
        <v>207</v>
      </c>
      <c r="M145">
        <v>48</v>
      </c>
      <c r="N145">
        <v>25</v>
      </c>
      <c r="O145">
        <v>23</v>
      </c>
      <c r="P145">
        <v>6</v>
      </c>
      <c r="Q145">
        <v>18</v>
      </c>
      <c r="S145">
        <v>2</v>
      </c>
      <c r="T145">
        <v>39</v>
      </c>
      <c r="U145">
        <v>7.3859199999999996</v>
      </c>
      <c r="V145">
        <v>3.31799</v>
      </c>
      <c r="W145">
        <v>2.2260200000000001</v>
      </c>
      <c r="X145">
        <v>1.12053</v>
      </c>
      <c r="Y145">
        <v>0.18931600000000001</v>
      </c>
      <c r="Z145">
        <v>8.5046899999999995E-2</v>
      </c>
      <c r="AA145">
        <v>0.104269094765186</v>
      </c>
      <c r="AB145">
        <v>0.25508900000000001</v>
      </c>
      <c r="AC145">
        <v>1.36754</v>
      </c>
      <c r="AD145">
        <v>0.29433799999999999</v>
      </c>
      <c r="AE145">
        <v>0.705986</v>
      </c>
      <c r="AH145">
        <v>4.3773499999999999</v>
      </c>
      <c r="AI145">
        <v>0.35177399999999998</v>
      </c>
      <c r="AJ145">
        <v>0.51624199999999998</v>
      </c>
      <c r="AK145">
        <v>491.22000122070301</v>
      </c>
      <c r="AO145">
        <v>27779</v>
      </c>
    </row>
    <row r="146" spans="1:41" x14ac:dyDescent="0.45">
      <c r="A146" t="s">
        <v>7208</v>
      </c>
      <c r="B146" t="s">
        <v>28</v>
      </c>
      <c r="C146">
        <v>2</v>
      </c>
      <c r="D146">
        <v>2</v>
      </c>
      <c r="F146">
        <v>4.4791999999999996</v>
      </c>
      <c r="G146">
        <v>14</v>
      </c>
      <c r="H146">
        <v>4</v>
      </c>
      <c r="K146">
        <v>33</v>
      </c>
      <c r="L146">
        <v>142</v>
      </c>
      <c r="M146">
        <v>34</v>
      </c>
      <c r="N146">
        <v>18</v>
      </c>
      <c r="O146">
        <v>16</v>
      </c>
      <c r="P146">
        <v>4</v>
      </c>
      <c r="Q146">
        <v>11</v>
      </c>
      <c r="S146">
        <v>1</v>
      </c>
      <c r="T146">
        <v>28</v>
      </c>
      <c r="U146">
        <v>7.8615599999999999</v>
      </c>
      <c r="V146">
        <v>3.12832</v>
      </c>
      <c r="W146">
        <v>2.5130300000000001</v>
      </c>
      <c r="X146">
        <v>1.0281499999999999</v>
      </c>
      <c r="Y146">
        <v>0.19967399999999999</v>
      </c>
      <c r="Z146">
        <v>7.9455700000000004E-2</v>
      </c>
      <c r="AA146">
        <v>0.120218478143215</v>
      </c>
      <c r="AB146">
        <v>0.26523799999999997</v>
      </c>
      <c r="AC146">
        <v>1.4051899999999999</v>
      </c>
      <c r="AD146">
        <v>0.314494</v>
      </c>
      <c r="AE146">
        <v>0.69401400000000002</v>
      </c>
      <c r="AH146">
        <v>4.0429500000000003</v>
      </c>
      <c r="AI146">
        <v>0.34872300000000001</v>
      </c>
      <c r="AJ146">
        <v>0.22067800000000001</v>
      </c>
      <c r="AK146">
        <v>705.07000732421795</v>
      </c>
      <c r="AO146">
        <v>22387</v>
      </c>
    </row>
    <row r="147" spans="1:41" x14ac:dyDescent="0.45">
      <c r="A147" t="s">
        <v>7209</v>
      </c>
      <c r="B147" t="s">
        <v>70</v>
      </c>
      <c r="C147">
        <v>2</v>
      </c>
      <c r="D147">
        <v>3</v>
      </c>
      <c r="F147">
        <v>4.5636700000000001</v>
      </c>
      <c r="G147">
        <v>9</v>
      </c>
      <c r="H147">
        <v>8</v>
      </c>
      <c r="K147">
        <v>43</v>
      </c>
      <c r="L147">
        <v>182</v>
      </c>
      <c r="M147">
        <v>43</v>
      </c>
      <c r="N147">
        <v>23</v>
      </c>
      <c r="O147">
        <v>22</v>
      </c>
      <c r="P147">
        <v>6</v>
      </c>
      <c r="Q147">
        <v>13</v>
      </c>
      <c r="S147">
        <v>4</v>
      </c>
      <c r="T147">
        <v>32</v>
      </c>
      <c r="U147">
        <v>6.76755</v>
      </c>
      <c r="V147">
        <v>2.8160599999999998</v>
      </c>
      <c r="W147">
        <v>2.4032</v>
      </c>
      <c r="X147">
        <v>1.1669799999999999</v>
      </c>
      <c r="Y147">
        <v>0.175396</v>
      </c>
      <c r="Z147">
        <v>7.2984499999999994E-2</v>
      </c>
      <c r="AA147">
        <v>0.102411851286888</v>
      </c>
      <c r="AB147">
        <v>0.26032699999999998</v>
      </c>
      <c r="AC147">
        <v>1.3226100000000001</v>
      </c>
      <c r="AD147">
        <v>0.29364200000000001</v>
      </c>
      <c r="AE147">
        <v>0.67606299999999997</v>
      </c>
      <c r="AH147">
        <v>4.5502500000000001</v>
      </c>
      <c r="AI147">
        <v>0.34807700000000003</v>
      </c>
      <c r="AJ147">
        <v>0.22095799999999999</v>
      </c>
      <c r="AK147">
        <v>743.39001464843705</v>
      </c>
      <c r="AO147">
        <v>26257</v>
      </c>
    </row>
    <row r="148" spans="1:41" x14ac:dyDescent="0.45">
      <c r="A148" t="s">
        <v>7210</v>
      </c>
      <c r="B148" t="s">
        <v>104</v>
      </c>
      <c r="C148">
        <v>2</v>
      </c>
      <c r="D148">
        <v>2</v>
      </c>
      <c r="F148">
        <v>4.6689800000000004</v>
      </c>
      <c r="G148">
        <v>8</v>
      </c>
      <c r="H148">
        <v>7</v>
      </c>
      <c r="K148">
        <v>37</v>
      </c>
      <c r="L148">
        <v>162</v>
      </c>
      <c r="M148">
        <v>40</v>
      </c>
      <c r="N148">
        <v>21</v>
      </c>
      <c r="O148">
        <v>19</v>
      </c>
      <c r="P148">
        <v>5</v>
      </c>
      <c r="Q148">
        <v>12</v>
      </c>
      <c r="S148">
        <v>1</v>
      </c>
      <c r="T148">
        <v>31</v>
      </c>
      <c r="U148">
        <v>7.4769899999999998</v>
      </c>
      <c r="V148">
        <v>3.0244599999999999</v>
      </c>
      <c r="W148">
        <v>2.4721700000000002</v>
      </c>
      <c r="X148">
        <v>1.28146</v>
      </c>
      <c r="Y148">
        <v>0.188638</v>
      </c>
      <c r="Z148">
        <v>7.6304700000000003E-2</v>
      </c>
      <c r="AA148">
        <v>0.112333737313747</v>
      </c>
      <c r="AB148">
        <v>0.27256000000000002</v>
      </c>
      <c r="AC148">
        <v>1.4357800000000001</v>
      </c>
      <c r="AD148">
        <v>0.31268800000000002</v>
      </c>
      <c r="AE148">
        <v>0.70516400000000001</v>
      </c>
      <c r="AH148">
        <v>4.4401200000000003</v>
      </c>
      <c r="AI148">
        <v>0.34533900000000001</v>
      </c>
      <c r="AJ148">
        <v>0.19542200000000001</v>
      </c>
      <c r="AK148">
        <v>738.71002197265602</v>
      </c>
      <c r="AO148">
        <v>16977</v>
      </c>
    </row>
    <row r="149" spans="1:41" x14ac:dyDescent="0.45">
      <c r="A149" t="s">
        <v>7211</v>
      </c>
      <c r="B149" t="s">
        <v>10</v>
      </c>
      <c r="C149">
        <v>1</v>
      </c>
      <c r="D149">
        <v>2</v>
      </c>
      <c r="F149">
        <v>4.6603199999999996</v>
      </c>
      <c r="G149">
        <v>6</v>
      </c>
      <c r="H149">
        <v>6</v>
      </c>
      <c r="K149">
        <v>28</v>
      </c>
      <c r="L149">
        <v>118</v>
      </c>
      <c r="M149">
        <v>28</v>
      </c>
      <c r="N149">
        <v>16</v>
      </c>
      <c r="O149">
        <v>14</v>
      </c>
      <c r="P149">
        <v>4</v>
      </c>
      <c r="Q149">
        <v>8</v>
      </c>
      <c r="S149">
        <v>2</v>
      </c>
      <c r="T149">
        <v>25</v>
      </c>
      <c r="U149">
        <v>8.1028199999999995</v>
      </c>
      <c r="V149">
        <v>2.48075</v>
      </c>
      <c r="W149">
        <v>3.26627</v>
      </c>
      <c r="X149">
        <v>1.2770699999999999</v>
      </c>
      <c r="Y149">
        <v>0.21227499999999999</v>
      </c>
      <c r="Z149">
        <v>6.49898E-2</v>
      </c>
      <c r="AA149">
        <v>0.147284671664237</v>
      </c>
      <c r="AB149">
        <v>0.25558399999999998</v>
      </c>
      <c r="AC149">
        <v>1.2721</v>
      </c>
      <c r="AD149">
        <v>0.29915999999999998</v>
      </c>
      <c r="AE149">
        <v>0.66073300000000001</v>
      </c>
      <c r="AH149">
        <v>4.2145400000000004</v>
      </c>
      <c r="AI149">
        <v>0.34483799999999998</v>
      </c>
      <c r="AJ149">
        <v>6.3537300000000005E-2</v>
      </c>
      <c r="AK149">
        <v>999</v>
      </c>
      <c r="AO149">
        <v>30107</v>
      </c>
    </row>
    <row r="150" spans="1:41" x14ac:dyDescent="0.45">
      <c r="A150" t="s">
        <v>2392</v>
      </c>
      <c r="B150" t="s">
        <v>10</v>
      </c>
      <c r="C150">
        <v>1</v>
      </c>
      <c r="D150">
        <v>1</v>
      </c>
      <c r="F150">
        <v>3.2350599999999998</v>
      </c>
      <c r="G150">
        <v>19</v>
      </c>
      <c r="H150">
        <v>0</v>
      </c>
      <c r="K150">
        <v>19</v>
      </c>
      <c r="L150">
        <v>77</v>
      </c>
      <c r="M150">
        <v>14</v>
      </c>
      <c r="N150">
        <v>7</v>
      </c>
      <c r="O150">
        <v>7</v>
      </c>
      <c r="P150">
        <v>2</v>
      </c>
      <c r="Q150">
        <v>7</v>
      </c>
      <c r="S150">
        <v>2</v>
      </c>
      <c r="T150">
        <v>29</v>
      </c>
      <c r="U150">
        <v>13.846299999999999</v>
      </c>
      <c r="V150">
        <v>3.1679499999999998</v>
      </c>
      <c r="W150">
        <v>4.3707500000000001</v>
      </c>
      <c r="X150">
        <v>0.90512700000000001</v>
      </c>
      <c r="Y150">
        <v>0.37913400000000003</v>
      </c>
      <c r="Z150">
        <v>8.6743399999999998E-2</v>
      </c>
      <c r="AA150">
        <v>0.29239016026258402</v>
      </c>
      <c r="AB150">
        <v>0.197931</v>
      </c>
      <c r="AC150">
        <v>1.0686800000000001</v>
      </c>
      <c r="AD150">
        <v>0.31088199999999999</v>
      </c>
      <c r="AE150">
        <v>0.73066600000000004</v>
      </c>
      <c r="AH150">
        <v>2.6844299999999999</v>
      </c>
      <c r="AI150">
        <v>0.34429399999999999</v>
      </c>
      <c r="AJ150">
        <v>0.26513100000000001</v>
      </c>
      <c r="AK150">
        <v>42.860000610351499</v>
      </c>
      <c r="AO150">
        <v>14710</v>
      </c>
    </row>
    <row r="151" spans="1:41" x14ac:dyDescent="0.45">
      <c r="A151" t="s">
        <v>7212</v>
      </c>
      <c r="B151" t="s">
        <v>7</v>
      </c>
      <c r="C151">
        <v>2</v>
      </c>
      <c r="D151">
        <v>3</v>
      </c>
      <c r="F151">
        <v>4.5947300000000002</v>
      </c>
      <c r="G151">
        <v>9</v>
      </c>
      <c r="H151">
        <v>8</v>
      </c>
      <c r="K151">
        <v>41</v>
      </c>
      <c r="L151">
        <v>179</v>
      </c>
      <c r="M151">
        <v>43</v>
      </c>
      <c r="N151">
        <v>23</v>
      </c>
      <c r="O151">
        <v>21</v>
      </c>
      <c r="P151">
        <v>5</v>
      </c>
      <c r="Q151">
        <v>15</v>
      </c>
      <c r="S151">
        <v>2</v>
      </c>
      <c r="T151">
        <v>35</v>
      </c>
      <c r="U151">
        <v>7.7200600000000001</v>
      </c>
      <c r="V151">
        <v>3.32897</v>
      </c>
      <c r="W151">
        <v>2.3190499999999998</v>
      </c>
      <c r="X151">
        <v>1.12605</v>
      </c>
      <c r="Y151">
        <v>0.19473199999999999</v>
      </c>
      <c r="Z151">
        <v>8.3970400000000001E-2</v>
      </c>
      <c r="AA151">
        <v>0.110761523246765</v>
      </c>
      <c r="AB151">
        <v>0.268069</v>
      </c>
      <c r="AC151">
        <v>1.43574</v>
      </c>
      <c r="AD151">
        <v>0.31429699999999999</v>
      </c>
      <c r="AE151">
        <v>0.69874499999999995</v>
      </c>
      <c r="AH151">
        <v>4.3406000000000002</v>
      </c>
      <c r="AI151">
        <v>0.344246</v>
      </c>
      <c r="AJ151">
        <v>0.245838</v>
      </c>
      <c r="AK151">
        <v>477.70999145507801</v>
      </c>
      <c r="AO151">
        <v>23796</v>
      </c>
    </row>
    <row r="152" spans="1:41" x14ac:dyDescent="0.45">
      <c r="A152" t="s">
        <v>7213</v>
      </c>
      <c r="B152" t="s">
        <v>10</v>
      </c>
      <c r="C152">
        <v>2</v>
      </c>
      <c r="D152">
        <v>2</v>
      </c>
      <c r="F152">
        <v>4.7158899999999999</v>
      </c>
      <c r="G152">
        <v>9</v>
      </c>
      <c r="H152">
        <v>8</v>
      </c>
      <c r="K152">
        <v>40</v>
      </c>
      <c r="L152">
        <v>177</v>
      </c>
      <c r="M152">
        <v>40</v>
      </c>
      <c r="N152">
        <v>23</v>
      </c>
      <c r="O152">
        <v>21</v>
      </c>
      <c r="P152">
        <v>5</v>
      </c>
      <c r="Q152">
        <v>19</v>
      </c>
      <c r="S152">
        <v>3</v>
      </c>
      <c r="T152">
        <v>41</v>
      </c>
      <c r="U152">
        <v>9.2240500000000001</v>
      </c>
      <c r="V152">
        <v>4.1983199999999998</v>
      </c>
      <c r="W152">
        <v>2.1970800000000001</v>
      </c>
      <c r="X152">
        <v>1.0470299999999999</v>
      </c>
      <c r="Y152">
        <v>0.230936</v>
      </c>
      <c r="Z152">
        <v>0.105111</v>
      </c>
      <c r="AA152">
        <v>0.125825755298137</v>
      </c>
      <c r="AB152">
        <v>0.25542999999999999</v>
      </c>
      <c r="AC152">
        <v>1.4628000000000001</v>
      </c>
      <c r="AD152">
        <v>0.318911</v>
      </c>
      <c r="AE152">
        <v>0.68715199999999999</v>
      </c>
      <c r="AH152">
        <v>4.2178100000000001</v>
      </c>
      <c r="AI152">
        <v>0.34322999999999998</v>
      </c>
      <c r="AJ152">
        <v>6.5905900000000003E-2</v>
      </c>
      <c r="AK152">
        <v>718.55999755859295</v>
      </c>
      <c r="AO152">
        <v>20302</v>
      </c>
    </row>
    <row r="153" spans="1:41" x14ac:dyDescent="0.45">
      <c r="A153" t="s">
        <v>7214</v>
      </c>
      <c r="B153" t="s">
        <v>16</v>
      </c>
      <c r="C153">
        <v>2</v>
      </c>
      <c r="D153">
        <v>1</v>
      </c>
      <c r="F153">
        <v>3.589</v>
      </c>
      <c r="G153">
        <v>23</v>
      </c>
      <c r="H153">
        <v>3</v>
      </c>
      <c r="K153">
        <v>25</v>
      </c>
      <c r="L153">
        <v>106</v>
      </c>
      <c r="M153">
        <v>23</v>
      </c>
      <c r="N153">
        <v>11</v>
      </c>
      <c r="O153">
        <v>10</v>
      </c>
      <c r="P153">
        <v>2</v>
      </c>
      <c r="Q153">
        <v>8</v>
      </c>
      <c r="S153">
        <v>2</v>
      </c>
      <c r="T153">
        <v>30</v>
      </c>
      <c r="U153">
        <v>10.852</v>
      </c>
      <c r="V153">
        <v>2.9844900000000001</v>
      </c>
      <c r="W153">
        <v>3.6361300000000001</v>
      </c>
      <c r="X153">
        <v>0.87503399999999998</v>
      </c>
      <c r="Y153">
        <v>0.28566999999999998</v>
      </c>
      <c r="Z153">
        <v>7.8564499999999995E-2</v>
      </c>
      <c r="AA153">
        <v>0.207105807960033</v>
      </c>
      <c r="AB153">
        <v>0.23885400000000001</v>
      </c>
      <c r="AC153">
        <v>1.2415</v>
      </c>
      <c r="AD153">
        <v>0.32423600000000002</v>
      </c>
      <c r="AE153">
        <v>0.73100900000000002</v>
      </c>
      <c r="AH153">
        <v>3.2297799999999999</v>
      </c>
      <c r="AI153">
        <v>0.34284599999999998</v>
      </c>
      <c r="AJ153">
        <v>0.27040599999999998</v>
      </c>
      <c r="AK153">
        <v>748.96002197265602</v>
      </c>
      <c r="AO153">
        <v>20423</v>
      </c>
    </row>
    <row r="154" spans="1:41" x14ac:dyDescent="0.45">
      <c r="A154" t="s">
        <v>7215</v>
      </c>
      <c r="B154" t="s">
        <v>309</v>
      </c>
      <c r="C154">
        <v>2</v>
      </c>
      <c r="D154">
        <v>4</v>
      </c>
      <c r="F154">
        <v>4.91845</v>
      </c>
      <c r="G154">
        <v>10</v>
      </c>
      <c r="H154">
        <v>9</v>
      </c>
      <c r="K154">
        <v>51</v>
      </c>
      <c r="L154">
        <v>224</v>
      </c>
      <c r="M154">
        <v>55</v>
      </c>
      <c r="N154">
        <v>30</v>
      </c>
      <c r="O154">
        <v>28</v>
      </c>
      <c r="P154">
        <v>7</v>
      </c>
      <c r="Q154">
        <v>18</v>
      </c>
      <c r="S154">
        <v>3</v>
      </c>
      <c r="T154">
        <v>36</v>
      </c>
      <c r="U154">
        <v>6.2881099999999996</v>
      </c>
      <c r="V154">
        <v>3.1656599999999999</v>
      </c>
      <c r="W154">
        <v>1.9863500000000001</v>
      </c>
      <c r="X154">
        <v>1.2921899999999999</v>
      </c>
      <c r="Y154">
        <v>0.15862699999999999</v>
      </c>
      <c r="Z154">
        <v>7.9858299999999993E-2</v>
      </c>
      <c r="AA154">
        <v>7.8768424689769703E-2</v>
      </c>
      <c r="AB154">
        <v>0.273177</v>
      </c>
      <c r="AC154">
        <v>1.44075</v>
      </c>
      <c r="AD154">
        <v>0.30069099999999999</v>
      </c>
      <c r="AE154">
        <v>0.68299200000000004</v>
      </c>
      <c r="AH154">
        <v>4.8663299999999996</v>
      </c>
      <c r="AI154">
        <v>0.33983600000000003</v>
      </c>
      <c r="AJ154">
        <v>0.552844</v>
      </c>
      <c r="AK154">
        <v>692.09997558593705</v>
      </c>
      <c r="AO154">
        <v>19312</v>
      </c>
    </row>
    <row r="155" spans="1:41" x14ac:dyDescent="0.45">
      <c r="A155" t="s">
        <v>7216</v>
      </c>
      <c r="B155" t="s">
        <v>31</v>
      </c>
      <c r="C155">
        <v>2</v>
      </c>
      <c r="D155">
        <v>2</v>
      </c>
      <c r="F155">
        <v>4.2760699999999998</v>
      </c>
      <c r="G155">
        <v>7</v>
      </c>
      <c r="H155">
        <v>7</v>
      </c>
      <c r="K155">
        <v>31</v>
      </c>
      <c r="L155">
        <v>135</v>
      </c>
      <c r="M155">
        <v>31</v>
      </c>
      <c r="N155">
        <v>16</v>
      </c>
      <c r="O155">
        <v>15</v>
      </c>
      <c r="P155">
        <v>4</v>
      </c>
      <c r="Q155">
        <v>11</v>
      </c>
      <c r="S155">
        <v>1</v>
      </c>
      <c r="T155">
        <v>28</v>
      </c>
      <c r="U155">
        <v>8.0241799999999994</v>
      </c>
      <c r="V155">
        <v>3.1661299999999999</v>
      </c>
      <c r="W155">
        <v>2.5343800000000001</v>
      </c>
      <c r="X155">
        <v>1.05745</v>
      </c>
      <c r="Y155">
        <v>0.20772599999999999</v>
      </c>
      <c r="Z155">
        <v>8.19632E-2</v>
      </c>
      <c r="AA155">
        <v>0.12576281279325399</v>
      </c>
      <c r="AB155">
        <v>0.24903700000000001</v>
      </c>
      <c r="AC155">
        <v>1.32274</v>
      </c>
      <c r="AD155">
        <v>0.29533900000000002</v>
      </c>
      <c r="AE155">
        <v>0.69614299999999996</v>
      </c>
      <c r="AH155">
        <v>4.0670400000000004</v>
      </c>
      <c r="AI155">
        <v>0.33304499999999998</v>
      </c>
      <c r="AJ155">
        <v>0.30873299999999998</v>
      </c>
      <c r="AK155">
        <v>436.79000854492102</v>
      </c>
      <c r="AO155">
        <v>30094</v>
      </c>
    </row>
    <row r="156" spans="1:41" x14ac:dyDescent="0.45">
      <c r="A156" t="s">
        <v>7217</v>
      </c>
      <c r="B156" t="s">
        <v>82</v>
      </c>
      <c r="C156">
        <v>2</v>
      </c>
      <c r="D156">
        <v>1</v>
      </c>
      <c r="F156">
        <v>3.0325199999999999</v>
      </c>
      <c r="G156">
        <v>22</v>
      </c>
      <c r="H156">
        <v>0</v>
      </c>
      <c r="K156">
        <v>21</v>
      </c>
      <c r="L156">
        <v>84</v>
      </c>
      <c r="M156">
        <v>15</v>
      </c>
      <c r="N156">
        <v>8</v>
      </c>
      <c r="O156">
        <v>7</v>
      </c>
      <c r="P156">
        <v>2</v>
      </c>
      <c r="Q156">
        <v>8</v>
      </c>
      <c r="S156">
        <v>2</v>
      </c>
      <c r="T156">
        <v>30</v>
      </c>
      <c r="U156">
        <v>13.0604</v>
      </c>
      <c r="V156">
        <v>3.57233</v>
      </c>
      <c r="W156">
        <v>3.6560000000000001</v>
      </c>
      <c r="X156">
        <v>0.78114899999999998</v>
      </c>
      <c r="Y156">
        <v>0.35315099999999999</v>
      </c>
      <c r="Z156">
        <v>9.6595E-2</v>
      </c>
      <c r="AA156">
        <v>0.25655638426542199</v>
      </c>
      <c r="AB156">
        <v>0.199486</v>
      </c>
      <c r="AC156">
        <v>1.1224700000000001</v>
      </c>
      <c r="AD156">
        <v>0.30429299999999998</v>
      </c>
      <c r="AE156">
        <v>0.75549999999999995</v>
      </c>
      <c r="AH156">
        <v>2.7852100000000002</v>
      </c>
      <c r="AI156">
        <v>0.32985900000000001</v>
      </c>
      <c r="AJ156">
        <v>0.25605099999999997</v>
      </c>
      <c r="AK156">
        <v>76</v>
      </c>
      <c r="AO156">
        <v>20373</v>
      </c>
    </row>
    <row r="157" spans="1:41" x14ac:dyDescent="0.45">
      <c r="A157" t="s">
        <v>7218</v>
      </c>
      <c r="B157" t="s">
        <v>207</v>
      </c>
      <c r="C157">
        <v>2</v>
      </c>
      <c r="D157">
        <v>3</v>
      </c>
      <c r="F157">
        <v>4.7968999999999999</v>
      </c>
      <c r="G157">
        <v>6</v>
      </c>
      <c r="H157">
        <v>6</v>
      </c>
      <c r="K157">
        <v>31</v>
      </c>
      <c r="L157">
        <v>132</v>
      </c>
      <c r="M157">
        <v>31</v>
      </c>
      <c r="N157">
        <v>18</v>
      </c>
      <c r="O157">
        <v>16</v>
      </c>
      <c r="P157">
        <v>5</v>
      </c>
      <c r="Q157">
        <v>11</v>
      </c>
      <c r="S157">
        <v>2</v>
      </c>
      <c r="T157">
        <v>27</v>
      </c>
      <c r="U157">
        <v>7.9173799999999996</v>
      </c>
      <c r="V157">
        <v>3.1381399999999999</v>
      </c>
      <c r="W157">
        <v>2.5229499999999998</v>
      </c>
      <c r="X157">
        <v>1.4406600000000001</v>
      </c>
      <c r="Y157">
        <v>0.20328599999999999</v>
      </c>
      <c r="Z157">
        <v>8.0574400000000004E-2</v>
      </c>
      <c r="AA157">
        <v>0.12271112948656</v>
      </c>
      <c r="AB157">
        <v>0.257191</v>
      </c>
      <c r="AC157">
        <v>1.3582000000000001</v>
      </c>
      <c r="AD157">
        <v>0.29439500000000002</v>
      </c>
      <c r="AE157">
        <v>0.68677100000000002</v>
      </c>
      <c r="AH157">
        <v>4.6713300000000002</v>
      </c>
      <c r="AI157">
        <v>0.322432</v>
      </c>
      <c r="AJ157">
        <v>0.123278</v>
      </c>
      <c r="AK157">
        <v>487.25</v>
      </c>
      <c r="AO157">
        <v>12808</v>
      </c>
    </row>
    <row r="158" spans="1:41" x14ac:dyDescent="0.45">
      <c r="A158" t="s">
        <v>7219</v>
      </c>
      <c r="B158" t="s">
        <v>14</v>
      </c>
      <c r="C158">
        <v>2</v>
      </c>
      <c r="D158">
        <v>2</v>
      </c>
      <c r="F158">
        <v>4.4115799999999998</v>
      </c>
      <c r="G158">
        <v>8</v>
      </c>
      <c r="H158">
        <v>7</v>
      </c>
      <c r="K158">
        <v>38</v>
      </c>
      <c r="L158">
        <v>161</v>
      </c>
      <c r="M158">
        <v>37</v>
      </c>
      <c r="N158">
        <v>20</v>
      </c>
      <c r="O158">
        <v>18</v>
      </c>
      <c r="P158">
        <v>5</v>
      </c>
      <c r="Q158">
        <v>13</v>
      </c>
      <c r="S158">
        <v>2</v>
      </c>
      <c r="T158">
        <v>30</v>
      </c>
      <c r="U158">
        <v>7.2461200000000003</v>
      </c>
      <c r="V158">
        <v>3.0281500000000001</v>
      </c>
      <c r="W158">
        <v>2.3929200000000002</v>
      </c>
      <c r="X158">
        <v>1.23577</v>
      </c>
      <c r="Y158">
        <v>0.18748699999999999</v>
      </c>
      <c r="Z158">
        <v>7.8350900000000001E-2</v>
      </c>
      <c r="AA158">
        <v>0.109136350452899</v>
      </c>
      <c r="AB158">
        <v>0.25428499999999998</v>
      </c>
      <c r="AC158">
        <v>1.3278700000000001</v>
      </c>
      <c r="AD158">
        <v>0.28890100000000002</v>
      </c>
      <c r="AE158">
        <v>0.70011000000000001</v>
      </c>
      <c r="AH158">
        <v>4.5041399999999996</v>
      </c>
      <c r="AI158">
        <v>0.32097599999999998</v>
      </c>
      <c r="AJ158">
        <v>0.23632400000000001</v>
      </c>
      <c r="AK158">
        <v>630.21002197265602</v>
      </c>
      <c r="AO158">
        <v>24719</v>
      </c>
    </row>
    <row r="159" spans="1:41" x14ac:dyDescent="0.45">
      <c r="A159" t="s">
        <v>7220</v>
      </c>
      <c r="B159" t="s">
        <v>21</v>
      </c>
      <c r="C159">
        <v>3</v>
      </c>
      <c r="D159">
        <v>3</v>
      </c>
      <c r="F159">
        <v>4.57531</v>
      </c>
      <c r="G159">
        <v>10</v>
      </c>
      <c r="H159">
        <v>8</v>
      </c>
      <c r="K159">
        <v>49</v>
      </c>
      <c r="L159">
        <v>210</v>
      </c>
      <c r="M159">
        <v>53</v>
      </c>
      <c r="N159">
        <v>27</v>
      </c>
      <c r="O159">
        <v>25</v>
      </c>
      <c r="P159">
        <v>7</v>
      </c>
      <c r="Q159">
        <v>11</v>
      </c>
      <c r="S159">
        <v>2</v>
      </c>
      <c r="T159">
        <v>35</v>
      </c>
      <c r="U159">
        <v>6.3977899999999996</v>
      </c>
      <c r="V159">
        <v>1.98481</v>
      </c>
      <c r="W159">
        <v>3.2233800000000001</v>
      </c>
      <c r="X159">
        <v>1.35497</v>
      </c>
      <c r="Y159">
        <v>0.16681000000000001</v>
      </c>
      <c r="Z159">
        <v>5.1749900000000001E-2</v>
      </c>
      <c r="AA159">
        <v>0.11505988240242</v>
      </c>
      <c r="AB159">
        <v>0.27014199999999999</v>
      </c>
      <c r="AC159">
        <v>1.2986200000000001</v>
      </c>
      <c r="AD159">
        <v>0.29639399999999999</v>
      </c>
      <c r="AE159">
        <v>0.68580200000000002</v>
      </c>
      <c r="AH159">
        <v>4.4905799999999996</v>
      </c>
      <c r="AI159">
        <v>0.31573099999999998</v>
      </c>
      <c r="AJ159">
        <v>0.224633</v>
      </c>
      <c r="AK159">
        <v>494.82000732421801</v>
      </c>
      <c r="AO159">
        <v>19244</v>
      </c>
    </row>
    <row r="160" spans="1:41" x14ac:dyDescent="0.45">
      <c r="A160" t="s">
        <v>5278</v>
      </c>
      <c r="B160" t="s">
        <v>170</v>
      </c>
      <c r="C160">
        <v>2</v>
      </c>
      <c r="D160">
        <v>1</v>
      </c>
      <c r="F160">
        <v>3.1952500000000001</v>
      </c>
      <c r="G160">
        <v>19</v>
      </c>
      <c r="H160">
        <v>0</v>
      </c>
      <c r="K160">
        <v>23</v>
      </c>
      <c r="L160">
        <v>95</v>
      </c>
      <c r="M160">
        <v>18</v>
      </c>
      <c r="N160">
        <v>9</v>
      </c>
      <c r="O160">
        <v>8</v>
      </c>
      <c r="P160">
        <v>2</v>
      </c>
      <c r="Q160">
        <v>9</v>
      </c>
      <c r="S160">
        <v>2</v>
      </c>
      <c r="T160">
        <v>29</v>
      </c>
      <c r="U160">
        <v>11.5136</v>
      </c>
      <c r="V160">
        <v>3.44963</v>
      </c>
      <c r="W160">
        <v>3.3376299999999999</v>
      </c>
      <c r="X160">
        <v>0.755718</v>
      </c>
      <c r="Y160">
        <v>0.30776100000000001</v>
      </c>
      <c r="Z160">
        <v>9.2209299999999994E-2</v>
      </c>
      <c r="AA160">
        <v>0.21555124968290301</v>
      </c>
      <c r="AB160">
        <v>0.214369</v>
      </c>
      <c r="AC160">
        <v>1.1754800000000001</v>
      </c>
      <c r="AD160">
        <v>0.303672</v>
      </c>
      <c r="AE160">
        <v>0.74634800000000001</v>
      </c>
      <c r="AH160">
        <v>3.06</v>
      </c>
      <c r="AI160">
        <v>0.31533099999999997</v>
      </c>
      <c r="AJ160">
        <v>0.276258</v>
      </c>
      <c r="AK160">
        <v>999</v>
      </c>
      <c r="AO160">
        <v>27867</v>
      </c>
    </row>
    <row r="161" spans="1:41" x14ac:dyDescent="0.45">
      <c r="A161" t="s">
        <v>7221</v>
      </c>
      <c r="B161" t="s">
        <v>21</v>
      </c>
      <c r="C161">
        <v>2</v>
      </c>
      <c r="D161">
        <v>2</v>
      </c>
      <c r="F161">
        <v>4.2897100000000004</v>
      </c>
      <c r="G161">
        <v>9</v>
      </c>
      <c r="H161">
        <v>6</v>
      </c>
      <c r="K161">
        <v>31</v>
      </c>
      <c r="L161">
        <v>129</v>
      </c>
      <c r="M161">
        <v>27</v>
      </c>
      <c r="N161">
        <v>16</v>
      </c>
      <c r="O161">
        <v>15</v>
      </c>
      <c r="P161">
        <v>5</v>
      </c>
      <c r="Q161">
        <v>10</v>
      </c>
      <c r="S161">
        <v>1</v>
      </c>
      <c r="T161">
        <v>28</v>
      </c>
      <c r="U161">
        <v>8.0926500000000008</v>
      </c>
      <c r="V161">
        <v>2.7477100000000001</v>
      </c>
      <c r="W161">
        <v>2.9452400000000001</v>
      </c>
      <c r="X161">
        <v>1.3804000000000001</v>
      </c>
      <c r="Y161">
        <v>0.21684800000000001</v>
      </c>
      <c r="Z161">
        <v>7.3626499999999998E-2</v>
      </c>
      <c r="AA161">
        <v>0.14322114735841701</v>
      </c>
      <c r="AB161">
        <v>0.22870599999999999</v>
      </c>
      <c r="AC161">
        <v>1.17835</v>
      </c>
      <c r="AD161">
        <v>0.26029999999999998</v>
      </c>
      <c r="AE161">
        <v>0.68519399999999997</v>
      </c>
      <c r="AH161">
        <v>4.3263800000000003</v>
      </c>
      <c r="AI161">
        <v>0.31495499999999998</v>
      </c>
      <c r="AJ161">
        <v>0.23852899999999999</v>
      </c>
      <c r="AK161">
        <v>313.30999755859301</v>
      </c>
      <c r="AO161">
        <v>20000</v>
      </c>
    </row>
    <row r="162" spans="1:41" x14ac:dyDescent="0.45">
      <c r="A162" t="s">
        <v>7222</v>
      </c>
      <c r="B162" t="s">
        <v>191</v>
      </c>
      <c r="C162">
        <v>3</v>
      </c>
      <c r="D162">
        <v>3</v>
      </c>
      <c r="F162">
        <v>4.4537100000000001</v>
      </c>
      <c r="G162">
        <v>11</v>
      </c>
      <c r="H162">
        <v>7</v>
      </c>
      <c r="K162">
        <v>43</v>
      </c>
      <c r="L162">
        <v>186</v>
      </c>
      <c r="M162">
        <v>41</v>
      </c>
      <c r="N162">
        <v>23</v>
      </c>
      <c r="O162">
        <v>21</v>
      </c>
      <c r="P162">
        <v>7</v>
      </c>
      <c r="Q162">
        <v>19</v>
      </c>
      <c r="S162">
        <v>1</v>
      </c>
      <c r="T162">
        <v>43</v>
      </c>
      <c r="U162">
        <v>9.1284500000000008</v>
      </c>
      <c r="V162">
        <v>3.9634800000000001</v>
      </c>
      <c r="W162">
        <v>2.30314</v>
      </c>
      <c r="X162">
        <v>1.38818</v>
      </c>
      <c r="Y162">
        <v>0.23213600000000001</v>
      </c>
      <c r="Z162">
        <v>0.10079100000000001</v>
      </c>
      <c r="AA162">
        <v>0.13134490698575901</v>
      </c>
      <c r="AB162">
        <v>0.24398600000000001</v>
      </c>
      <c r="AC162">
        <v>1.3951</v>
      </c>
      <c r="AD162">
        <v>0.29166799999999998</v>
      </c>
      <c r="AE162">
        <v>0.72696700000000003</v>
      </c>
      <c r="AH162">
        <v>4.4885999999999999</v>
      </c>
      <c r="AI162">
        <v>0.312419</v>
      </c>
      <c r="AJ162">
        <v>0.27669899999999997</v>
      </c>
      <c r="AK162">
        <v>617.22998046875</v>
      </c>
      <c r="AO162">
        <v>19407</v>
      </c>
    </row>
    <row r="163" spans="1:41" x14ac:dyDescent="0.45">
      <c r="A163" t="s">
        <v>7223</v>
      </c>
      <c r="B163" t="s">
        <v>76</v>
      </c>
      <c r="C163">
        <v>2</v>
      </c>
      <c r="D163">
        <v>4</v>
      </c>
      <c r="F163">
        <v>4.8808699999999998</v>
      </c>
      <c r="G163">
        <v>9</v>
      </c>
      <c r="H163">
        <v>7</v>
      </c>
      <c r="K163">
        <v>42</v>
      </c>
      <c r="L163">
        <v>183</v>
      </c>
      <c r="M163">
        <v>43</v>
      </c>
      <c r="N163">
        <v>25</v>
      </c>
      <c r="O163">
        <v>23</v>
      </c>
      <c r="P163">
        <v>5</v>
      </c>
      <c r="Q163">
        <v>16</v>
      </c>
      <c r="S163">
        <v>2</v>
      </c>
      <c r="T163">
        <v>34</v>
      </c>
      <c r="U163">
        <v>7.3480699999999999</v>
      </c>
      <c r="V163">
        <v>3.4157799999999998</v>
      </c>
      <c r="W163">
        <v>2.1512099999999998</v>
      </c>
      <c r="X163">
        <v>1.1304700000000001</v>
      </c>
      <c r="Y163">
        <v>0.18681200000000001</v>
      </c>
      <c r="Z163">
        <v>8.6840299999999995E-2</v>
      </c>
      <c r="AA163">
        <v>9.9971622228622395E-2</v>
      </c>
      <c r="AB163">
        <v>0.25993100000000002</v>
      </c>
      <c r="AC163">
        <v>1.40296</v>
      </c>
      <c r="AD163">
        <v>0.29974800000000001</v>
      </c>
      <c r="AE163">
        <v>0.66292700000000004</v>
      </c>
      <c r="AH163">
        <v>4.4423700000000004</v>
      </c>
      <c r="AI163">
        <v>0.30800899999999998</v>
      </c>
      <c r="AJ163">
        <v>0.122611</v>
      </c>
      <c r="AK163">
        <v>711.16998291015602</v>
      </c>
      <c r="AO163">
        <v>25977</v>
      </c>
    </row>
    <row r="164" spans="1:41" x14ac:dyDescent="0.45">
      <c r="A164" t="s">
        <v>7224</v>
      </c>
      <c r="B164" t="s">
        <v>73</v>
      </c>
      <c r="C164">
        <v>2</v>
      </c>
      <c r="D164">
        <v>1</v>
      </c>
      <c r="F164">
        <v>3.4452400000000001</v>
      </c>
      <c r="G164">
        <v>23</v>
      </c>
      <c r="H164">
        <v>0</v>
      </c>
      <c r="K164">
        <v>22</v>
      </c>
      <c r="L164">
        <v>90</v>
      </c>
      <c r="M164">
        <v>17</v>
      </c>
      <c r="N164">
        <v>9</v>
      </c>
      <c r="O164">
        <v>8</v>
      </c>
      <c r="P164">
        <v>2</v>
      </c>
      <c r="Q164">
        <v>8</v>
      </c>
      <c r="S164">
        <v>1</v>
      </c>
      <c r="T164">
        <v>27</v>
      </c>
      <c r="U164">
        <v>11.094099999999999</v>
      </c>
      <c r="V164">
        <v>3.3646699999999998</v>
      </c>
      <c r="W164">
        <v>3.2972199999999998</v>
      </c>
      <c r="X164">
        <v>0.97201599999999999</v>
      </c>
      <c r="Y164">
        <v>0.29956199999999999</v>
      </c>
      <c r="Z164">
        <v>9.08529E-2</v>
      </c>
      <c r="AA164">
        <v>0.20870922505855499</v>
      </c>
      <c r="AB164">
        <v>0.20532800000000001</v>
      </c>
      <c r="AC164">
        <v>1.1355999999999999</v>
      </c>
      <c r="AD164">
        <v>0.27593099999999998</v>
      </c>
      <c r="AE164">
        <v>0.73091300000000003</v>
      </c>
      <c r="AH164">
        <v>3.2966700000000002</v>
      </c>
      <c r="AI164">
        <v>0.30659700000000001</v>
      </c>
      <c r="AJ164">
        <v>0.259573</v>
      </c>
      <c r="AK164">
        <v>437.600006103515</v>
      </c>
      <c r="AO164">
        <v>17432</v>
      </c>
    </row>
    <row r="165" spans="1:41" x14ac:dyDescent="0.45">
      <c r="A165" t="s">
        <v>3819</v>
      </c>
      <c r="B165" t="s">
        <v>207</v>
      </c>
      <c r="C165">
        <v>1</v>
      </c>
      <c r="D165">
        <v>2</v>
      </c>
      <c r="F165">
        <v>4.8588399999999998</v>
      </c>
      <c r="G165">
        <v>8</v>
      </c>
      <c r="H165">
        <v>7</v>
      </c>
      <c r="K165">
        <v>37</v>
      </c>
      <c r="L165">
        <v>161</v>
      </c>
      <c r="M165">
        <v>40</v>
      </c>
      <c r="N165">
        <v>22</v>
      </c>
      <c r="O165">
        <v>20</v>
      </c>
      <c r="P165">
        <v>5</v>
      </c>
      <c r="Q165">
        <v>11</v>
      </c>
      <c r="S165">
        <v>0</v>
      </c>
      <c r="T165">
        <v>23</v>
      </c>
      <c r="U165">
        <v>5.6999700000000004</v>
      </c>
      <c r="V165">
        <v>2.7877999999999998</v>
      </c>
      <c r="W165">
        <v>2.04461</v>
      </c>
      <c r="X165">
        <v>1.24363</v>
      </c>
      <c r="Y165">
        <v>0.14518400000000001</v>
      </c>
      <c r="Z165">
        <v>7.1008199999999994E-2</v>
      </c>
      <c r="AA165">
        <v>7.4175894260406494E-2</v>
      </c>
      <c r="AB165">
        <v>0.27002199999999998</v>
      </c>
      <c r="AC165">
        <v>1.40106</v>
      </c>
      <c r="AD165">
        <v>0.29147200000000001</v>
      </c>
      <c r="AE165">
        <v>0.67426299999999995</v>
      </c>
      <c r="AH165">
        <v>4.63476</v>
      </c>
      <c r="AI165">
        <v>0.30641299999999999</v>
      </c>
      <c r="AJ165">
        <v>8.5944499999999993E-2</v>
      </c>
      <c r="AK165">
        <v>999</v>
      </c>
      <c r="AO165">
        <v>31730</v>
      </c>
    </row>
    <row r="166" spans="1:41" x14ac:dyDescent="0.45">
      <c r="A166" t="s">
        <v>7225</v>
      </c>
      <c r="B166" t="s">
        <v>73</v>
      </c>
      <c r="C166">
        <v>2</v>
      </c>
      <c r="D166">
        <v>3</v>
      </c>
      <c r="F166">
        <v>5.0232999999999999</v>
      </c>
      <c r="G166">
        <v>9</v>
      </c>
      <c r="H166">
        <v>9</v>
      </c>
      <c r="K166">
        <v>46</v>
      </c>
      <c r="L166">
        <v>203</v>
      </c>
      <c r="M166">
        <v>48</v>
      </c>
      <c r="N166">
        <v>28</v>
      </c>
      <c r="O166">
        <v>26</v>
      </c>
      <c r="P166">
        <v>7</v>
      </c>
      <c r="Q166">
        <v>17</v>
      </c>
      <c r="S166">
        <v>2</v>
      </c>
      <c r="T166">
        <v>37</v>
      </c>
      <c r="U166">
        <v>7.1240800000000002</v>
      </c>
      <c r="V166">
        <v>3.3509500000000001</v>
      </c>
      <c r="W166">
        <v>2.1259800000000002</v>
      </c>
      <c r="X166">
        <v>1.3896299999999999</v>
      </c>
      <c r="Y166">
        <v>0.180863</v>
      </c>
      <c r="Z166">
        <v>8.5072800000000004E-2</v>
      </c>
      <c r="AA166">
        <v>9.5790639519691398E-2</v>
      </c>
      <c r="AB166">
        <v>0.26173200000000002</v>
      </c>
      <c r="AC166">
        <v>1.40988</v>
      </c>
      <c r="AD166">
        <v>0.29260700000000001</v>
      </c>
      <c r="AE166">
        <v>0.67286000000000001</v>
      </c>
      <c r="AH166">
        <v>4.8042800000000003</v>
      </c>
      <c r="AI166">
        <v>0.30467499999999997</v>
      </c>
      <c r="AJ166">
        <v>7.8968899999999995E-2</v>
      </c>
      <c r="AK166">
        <v>475.5</v>
      </c>
      <c r="AO166">
        <v>11836</v>
      </c>
    </row>
    <row r="167" spans="1:41" x14ac:dyDescent="0.45">
      <c r="A167" t="s">
        <v>204</v>
      </c>
      <c r="B167" t="s">
        <v>42</v>
      </c>
      <c r="C167">
        <v>1</v>
      </c>
      <c r="D167">
        <v>2</v>
      </c>
      <c r="F167">
        <v>4.9107900000000004</v>
      </c>
      <c r="G167">
        <v>11</v>
      </c>
      <c r="H167">
        <v>5</v>
      </c>
      <c r="K167">
        <v>32</v>
      </c>
      <c r="L167">
        <v>138</v>
      </c>
      <c r="M167">
        <v>31</v>
      </c>
      <c r="N167">
        <v>19</v>
      </c>
      <c r="O167">
        <v>17</v>
      </c>
      <c r="P167">
        <v>5</v>
      </c>
      <c r="Q167">
        <v>12</v>
      </c>
      <c r="S167">
        <v>1</v>
      </c>
      <c r="T167">
        <v>31</v>
      </c>
      <c r="U167">
        <v>8.9313099999999999</v>
      </c>
      <c r="V167">
        <v>3.4210099999999999</v>
      </c>
      <c r="W167">
        <v>2.6107200000000002</v>
      </c>
      <c r="X167">
        <v>1.31694</v>
      </c>
      <c r="Y167">
        <v>0.22888800000000001</v>
      </c>
      <c r="Z167">
        <v>8.7672399999999998E-2</v>
      </c>
      <c r="AA167">
        <v>0.14121572673320701</v>
      </c>
      <c r="AB167">
        <v>0.25051600000000002</v>
      </c>
      <c r="AC167">
        <v>1.3624499999999999</v>
      </c>
      <c r="AD167">
        <v>0.30044700000000002</v>
      </c>
      <c r="AE167">
        <v>0.66461899999999996</v>
      </c>
      <c r="AH167">
        <v>4.3036000000000003</v>
      </c>
      <c r="AI167">
        <v>0.30462699999999998</v>
      </c>
      <c r="AJ167">
        <v>3.6456799999999998E-2</v>
      </c>
      <c r="AK167">
        <v>685</v>
      </c>
      <c r="AO167">
        <v>22810</v>
      </c>
    </row>
    <row r="168" spans="1:41" x14ac:dyDescent="0.45">
      <c r="A168" t="s">
        <v>7226</v>
      </c>
      <c r="B168" t="s">
        <v>42</v>
      </c>
      <c r="C168">
        <v>2</v>
      </c>
      <c r="D168">
        <v>3</v>
      </c>
      <c r="F168">
        <v>4.9368600000000002</v>
      </c>
      <c r="G168">
        <v>9</v>
      </c>
      <c r="H168">
        <v>8</v>
      </c>
      <c r="K168">
        <v>45</v>
      </c>
      <c r="L168">
        <v>197</v>
      </c>
      <c r="M168">
        <v>47</v>
      </c>
      <c r="N168">
        <v>27</v>
      </c>
      <c r="O168">
        <v>25</v>
      </c>
      <c r="P168">
        <v>8</v>
      </c>
      <c r="Q168">
        <v>16</v>
      </c>
      <c r="S168">
        <v>2</v>
      </c>
      <c r="T168">
        <v>42</v>
      </c>
      <c r="U168">
        <v>8.3224800000000005</v>
      </c>
      <c r="V168">
        <v>3.2433800000000002</v>
      </c>
      <c r="W168">
        <v>2.5659900000000002</v>
      </c>
      <c r="X168">
        <v>1.5312300000000001</v>
      </c>
      <c r="Y168">
        <v>0.212031</v>
      </c>
      <c r="Z168">
        <v>8.2631599999999999E-2</v>
      </c>
      <c r="AA168">
        <v>0.12939987331628799</v>
      </c>
      <c r="AB168">
        <v>0.26032300000000003</v>
      </c>
      <c r="AC168">
        <v>1.39015</v>
      </c>
      <c r="AD168">
        <v>0.30047800000000002</v>
      </c>
      <c r="AE168">
        <v>0.68918400000000002</v>
      </c>
      <c r="AH168">
        <v>4.7217700000000002</v>
      </c>
      <c r="AI168">
        <v>0.30345800000000001</v>
      </c>
      <c r="AJ168">
        <v>0.106937</v>
      </c>
      <c r="AK168">
        <v>267.75</v>
      </c>
      <c r="AO168">
        <v>19867</v>
      </c>
    </row>
    <row r="169" spans="1:41" x14ac:dyDescent="0.45">
      <c r="A169" t="s">
        <v>7227</v>
      </c>
      <c r="B169" t="s">
        <v>130</v>
      </c>
      <c r="C169">
        <v>2</v>
      </c>
      <c r="D169">
        <v>3</v>
      </c>
      <c r="F169">
        <v>4.8323200000000002</v>
      </c>
      <c r="G169">
        <v>9</v>
      </c>
      <c r="H169">
        <v>8</v>
      </c>
      <c r="K169">
        <v>46</v>
      </c>
      <c r="L169">
        <v>200</v>
      </c>
      <c r="M169">
        <v>45</v>
      </c>
      <c r="N169">
        <v>27</v>
      </c>
      <c r="O169">
        <v>25</v>
      </c>
      <c r="P169">
        <v>7</v>
      </c>
      <c r="Q169">
        <v>19</v>
      </c>
      <c r="S169">
        <v>2</v>
      </c>
      <c r="T169">
        <v>37</v>
      </c>
      <c r="U169">
        <v>7.3029700000000002</v>
      </c>
      <c r="V169">
        <v>3.6471499999999999</v>
      </c>
      <c r="W169">
        <v>2.00238</v>
      </c>
      <c r="X169">
        <v>1.3443700000000001</v>
      </c>
      <c r="Y169">
        <v>0.186721</v>
      </c>
      <c r="Z169">
        <v>9.3249799999999994E-2</v>
      </c>
      <c r="AA169">
        <v>9.3471564352512304E-2</v>
      </c>
      <c r="AB169">
        <v>0.24925</v>
      </c>
      <c r="AC169">
        <v>1.3786400000000001</v>
      </c>
      <c r="AD169">
        <v>0.27985199999999999</v>
      </c>
      <c r="AE169">
        <v>0.67979100000000003</v>
      </c>
      <c r="AH169">
        <v>4.7832100000000004</v>
      </c>
      <c r="AI169">
        <v>0.30292200000000002</v>
      </c>
      <c r="AJ169">
        <v>0.17900199999999999</v>
      </c>
      <c r="AK169">
        <v>502.64999389648398</v>
      </c>
      <c r="AO169">
        <v>14843</v>
      </c>
    </row>
    <row r="170" spans="1:41" x14ac:dyDescent="0.45">
      <c r="A170" t="s">
        <v>7228</v>
      </c>
      <c r="B170" t="s">
        <v>46</v>
      </c>
      <c r="C170">
        <v>1</v>
      </c>
      <c r="D170">
        <v>1</v>
      </c>
      <c r="F170">
        <v>4.1834300000000004</v>
      </c>
      <c r="G170">
        <v>10</v>
      </c>
      <c r="H170">
        <v>4</v>
      </c>
      <c r="K170">
        <v>25</v>
      </c>
      <c r="L170">
        <v>108</v>
      </c>
      <c r="M170">
        <v>24</v>
      </c>
      <c r="N170">
        <v>13</v>
      </c>
      <c r="O170">
        <v>12</v>
      </c>
      <c r="P170">
        <v>3</v>
      </c>
      <c r="Q170">
        <v>9</v>
      </c>
      <c r="S170">
        <v>1</v>
      </c>
      <c r="T170">
        <v>27</v>
      </c>
      <c r="U170">
        <v>9.7901100000000003</v>
      </c>
      <c r="V170">
        <v>3.13408</v>
      </c>
      <c r="W170">
        <v>3.1237599999999999</v>
      </c>
      <c r="X170">
        <v>1.2101900000000001</v>
      </c>
      <c r="Y170">
        <v>0.25397399999999998</v>
      </c>
      <c r="Z170">
        <v>8.1304000000000001E-2</v>
      </c>
      <c r="AA170">
        <v>0.17267030477523801</v>
      </c>
      <c r="AB170">
        <v>0.247055</v>
      </c>
      <c r="AC170">
        <v>1.30715</v>
      </c>
      <c r="AD170">
        <v>0.31004500000000002</v>
      </c>
      <c r="AE170">
        <v>0.71669099999999997</v>
      </c>
      <c r="AH170">
        <v>3.9204599999999998</v>
      </c>
      <c r="AI170">
        <v>0.30167100000000002</v>
      </c>
      <c r="AJ170">
        <v>0.161304</v>
      </c>
      <c r="AK170">
        <v>598.79998779296795</v>
      </c>
      <c r="AO170">
        <v>23221</v>
      </c>
    </row>
    <row r="171" spans="1:41" x14ac:dyDescent="0.45">
      <c r="A171" t="s">
        <v>7229</v>
      </c>
      <c r="B171" t="s">
        <v>59</v>
      </c>
      <c r="C171">
        <v>1</v>
      </c>
      <c r="D171">
        <v>1</v>
      </c>
      <c r="F171">
        <v>3.8647800000000001</v>
      </c>
      <c r="G171">
        <v>14</v>
      </c>
      <c r="H171">
        <v>2</v>
      </c>
      <c r="K171">
        <v>26</v>
      </c>
      <c r="L171">
        <v>108</v>
      </c>
      <c r="M171">
        <v>24</v>
      </c>
      <c r="N171">
        <v>12</v>
      </c>
      <c r="O171">
        <v>11</v>
      </c>
      <c r="P171">
        <v>3</v>
      </c>
      <c r="Q171">
        <v>8</v>
      </c>
      <c r="S171">
        <v>2</v>
      </c>
      <c r="T171">
        <v>27</v>
      </c>
      <c r="U171">
        <v>9.5850100000000005</v>
      </c>
      <c r="V171">
        <v>2.96427</v>
      </c>
      <c r="W171">
        <v>3.2335199999999999</v>
      </c>
      <c r="X171">
        <v>1.06681</v>
      </c>
      <c r="Y171">
        <v>0.25141400000000003</v>
      </c>
      <c r="Z171">
        <v>7.7752399999999999E-2</v>
      </c>
      <c r="AA171">
        <v>0.17366133630275701</v>
      </c>
      <c r="AB171">
        <v>0.24329000000000001</v>
      </c>
      <c r="AC171">
        <v>1.2613300000000001</v>
      </c>
      <c r="AD171">
        <v>0.30728699999999998</v>
      </c>
      <c r="AE171">
        <v>0.72538100000000005</v>
      </c>
      <c r="AH171">
        <v>3.7700300000000002</v>
      </c>
      <c r="AI171">
        <v>0.29945899999999998</v>
      </c>
      <c r="AJ171">
        <v>0.24491599999999999</v>
      </c>
      <c r="AK171">
        <v>999</v>
      </c>
      <c r="AO171">
        <v>21461</v>
      </c>
    </row>
    <row r="172" spans="1:41" x14ac:dyDescent="0.45">
      <c r="A172" t="s">
        <v>7230</v>
      </c>
      <c r="B172" t="s">
        <v>89</v>
      </c>
      <c r="C172">
        <v>2</v>
      </c>
      <c r="D172">
        <v>1</v>
      </c>
      <c r="F172">
        <v>3.3555600000000001</v>
      </c>
      <c r="G172">
        <v>20</v>
      </c>
      <c r="H172">
        <v>0</v>
      </c>
      <c r="K172">
        <v>18</v>
      </c>
      <c r="L172">
        <v>75</v>
      </c>
      <c r="M172">
        <v>14</v>
      </c>
      <c r="N172">
        <v>7</v>
      </c>
      <c r="O172">
        <v>7</v>
      </c>
      <c r="P172">
        <v>1</v>
      </c>
      <c r="Q172">
        <v>7</v>
      </c>
      <c r="S172">
        <v>0</v>
      </c>
      <c r="T172">
        <v>23</v>
      </c>
      <c r="U172">
        <v>11.497400000000001</v>
      </c>
      <c r="V172">
        <v>3.7581099999999998</v>
      </c>
      <c r="W172">
        <v>3.0593499999999998</v>
      </c>
      <c r="X172">
        <v>0.669099</v>
      </c>
      <c r="Y172">
        <v>0.30396499999999999</v>
      </c>
      <c r="Z172">
        <v>9.9356200000000006E-2</v>
      </c>
      <c r="AA172">
        <v>0.204608984291553</v>
      </c>
      <c r="AB172">
        <v>0.21382200000000001</v>
      </c>
      <c r="AC172">
        <v>1.22109</v>
      </c>
      <c r="AD172">
        <v>0.30305700000000002</v>
      </c>
      <c r="AE172">
        <v>0.73036999999999996</v>
      </c>
      <c r="AH172">
        <v>2.88897</v>
      </c>
      <c r="AI172">
        <v>0.29309200000000002</v>
      </c>
      <c r="AJ172">
        <v>0.20135700000000001</v>
      </c>
      <c r="AK172">
        <v>86.790000915527301</v>
      </c>
      <c r="AO172">
        <v>17998</v>
      </c>
    </row>
    <row r="173" spans="1:41" x14ac:dyDescent="0.45">
      <c r="A173" t="s">
        <v>7231</v>
      </c>
      <c r="B173" t="s">
        <v>309</v>
      </c>
      <c r="C173">
        <v>2</v>
      </c>
      <c r="D173">
        <v>3</v>
      </c>
      <c r="F173">
        <v>5.4465899999999996</v>
      </c>
      <c r="G173">
        <v>9</v>
      </c>
      <c r="H173">
        <v>8</v>
      </c>
      <c r="K173">
        <v>47</v>
      </c>
      <c r="L173">
        <v>206</v>
      </c>
      <c r="M173">
        <v>53</v>
      </c>
      <c r="N173">
        <v>31</v>
      </c>
      <c r="O173">
        <v>28</v>
      </c>
      <c r="P173">
        <v>8</v>
      </c>
      <c r="Q173">
        <v>14</v>
      </c>
      <c r="S173">
        <v>1</v>
      </c>
      <c r="T173">
        <v>34</v>
      </c>
      <c r="U173">
        <v>6.4658899999999999</v>
      </c>
      <c r="V173">
        <v>2.6126900000000002</v>
      </c>
      <c r="W173">
        <v>2.4748000000000001</v>
      </c>
      <c r="X173">
        <v>1.58036</v>
      </c>
      <c r="Y173">
        <v>0.16398099999999999</v>
      </c>
      <c r="Z173">
        <v>6.6260299999999994E-2</v>
      </c>
      <c r="AA173">
        <v>9.7720511257648399E-2</v>
      </c>
      <c r="AB173">
        <v>0.27645399999999998</v>
      </c>
      <c r="AC173">
        <v>1.4169400000000001</v>
      </c>
      <c r="AD173">
        <v>0.29894900000000002</v>
      </c>
      <c r="AE173">
        <v>0.64822400000000002</v>
      </c>
      <c r="AH173">
        <v>4.9064899999999998</v>
      </c>
      <c r="AI173">
        <v>0.29003000000000001</v>
      </c>
      <c r="AJ173">
        <v>0.218643</v>
      </c>
      <c r="AK173">
        <v>733.78997802734295</v>
      </c>
      <c r="AO173">
        <v>16561</v>
      </c>
    </row>
    <row r="174" spans="1:41" x14ac:dyDescent="0.45">
      <c r="A174" t="s">
        <v>7232</v>
      </c>
      <c r="B174" t="s">
        <v>309</v>
      </c>
      <c r="C174">
        <v>2</v>
      </c>
      <c r="D174">
        <v>3</v>
      </c>
      <c r="F174">
        <v>5.21821</v>
      </c>
      <c r="G174">
        <v>8</v>
      </c>
      <c r="H174">
        <v>8</v>
      </c>
      <c r="K174">
        <v>43</v>
      </c>
      <c r="L174">
        <v>191</v>
      </c>
      <c r="M174">
        <v>51</v>
      </c>
      <c r="N174">
        <v>27</v>
      </c>
      <c r="O174">
        <v>25</v>
      </c>
      <c r="P174">
        <v>7</v>
      </c>
      <c r="Q174">
        <v>13</v>
      </c>
      <c r="S174">
        <v>2</v>
      </c>
      <c r="T174">
        <v>29</v>
      </c>
      <c r="U174">
        <v>6.0046299999999997</v>
      </c>
      <c r="V174">
        <v>2.6516999999999999</v>
      </c>
      <c r="W174">
        <v>2.2644500000000001</v>
      </c>
      <c r="X174">
        <v>1.4210499999999999</v>
      </c>
      <c r="Y174">
        <v>0.150528</v>
      </c>
      <c r="Z174">
        <v>6.6474500000000006E-2</v>
      </c>
      <c r="AA174">
        <v>8.4053516387939398E-2</v>
      </c>
      <c r="AB174">
        <v>0.28654099999999999</v>
      </c>
      <c r="AC174">
        <v>1.46929</v>
      </c>
      <c r="AD174">
        <v>0.31052200000000002</v>
      </c>
      <c r="AE174">
        <v>0.67220599999999997</v>
      </c>
      <c r="AH174">
        <v>4.8596899999999996</v>
      </c>
      <c r="AI174">
        <v>0.28501700000000002</v>
      </c>
      <c r="AJ174">
        <v>0.32665300000000003</v>
      </c>
      <c r="AK174">
        <v>654.39001464843705</v>
      </c>
      <c r="AO174">
        <v>16256</v>
      </c>
    </row>
    <row r="175" spans="1:41" x14ac:dyDescent="0.45">
      <c r="A175" t="s">
        <v>7233</v>
      </c>
      <c r="B175" t="s">
        <v>42</v>
      </c>
      <c r="C175">
        <v>1</v>
      </c>
      <c r="D175">
        <v>2</v>
      </c>
      <c r="F175">
        <v>4.6946500000000002</v>
      </c>
      <c r="G175">
        <v>8</v>
      </c>
      <c r="H175">
        <v>4</v>
      </c>
      <c r="K175">
        <v>27</v>
      </c>
      <c r="L175">
        <v>119</v>
      </c>
      <c r="M175">
        <v>27</v>
      </c>
      <c r="N175">
        <v>15</v>
      </c>
      <c r="O175">
        <v>14</v>
      </c>
      <c r="P175">
        <v>4</v>
      </c>
      <c r="Q175">
        <v>11</v>
      </c>
      <c r="S175">
        <v>2</v>
      </c>
      <c r="T175">
        <v>27</v>
      </c>
      <c r="U175">
        <v>8.7962299999999995</v>
      </c>
      <c r="V175">
        <v>3.79603</v>
      </c>
      <c r="W175">
        <v>2.3172100000000002</v>
      </c>
      <c r="X175">
        <v>1.2628999999999999</v>
      </c>
      <c r="Y175">
        <v>0.22369700000000001</v>
      </c>
      <c r="Z175">
        <v>9.6536899999999995E-2</v>
      </c>
      <c r="AA175">
        <v>0.127159893512725</v>
      </c>
      <c r="AB175">
        <v>0.25078600000000001</v>
      </c>
      <c r="AC175">
        <v>1.3961699999999999</v>
      </c>
      <c r="AD175">
        <v>0.30136299999999999</v>
      </c>
      <c r="AE175">
        <v>0.69114799999999998</v>
      </c>
      <c r="AH175">
        <v>4.4638</v>
      </c>
      <c r="AI175">
        <v>0.28231899999999999</v>
      </c>
      <c r="AJ175">
        <v>0.14016799999999999</v>
      </c>
      <c r="AK175">
        <v>749.69000244140602</v>
      </c>
      <c r="AO175">
        <v>19911</v>
      </c>
    </row>
    <row r="176" spans="1:41" x14ac:dyDescent="0.45">
      <c r="A176" t="s">
        <v>7234</v>
      </c>
      <c r="B176" t="s">
        <v>309</v>
      </c>
      <c r="C176">
        <v>1</v>
      </c>
      <c r="D176">
        <v>2</v>
      </c>
      <c r="F176">
        <v>5.1510899999999999</v>
      </c>
      <c r="G176">
        <v>10</v>
      </c>
      <c r="H176">
        <v>7</v>
      </c>
      <c r="K176">
        <v>36</v>
      </c>
      <c r="L176">
        <v>162</v>
      </c>
      <c r="M176">
        <v>43</v>
      </c>
      <c r="N176">
        <v>22</v>
      </c>
      <c r="O176">
        <v>21</v>
      </c>
      <c r="P176">
        <v>5</v>
      </c>
      <c r="Q176">
        <v>12</v>
      </c>
      <c r="S176">
        <v>1</v>
      </c>
      <c r="T176">
        <v>21</v>
      </c>
      <c r="U176">
        <v>5.2477200000000002</v>
      </c>
      <c r="V176">
        <v>3.0303</v>
      </c>
      <c r="W176">
        <v>1.7317499999999999</v>
      </c>
      <c r="X176">
        <v>1.1667799999999999</v>
      </c>
      <c r="Y176">
        <v>0.129665</v>
      </c>
      <c r="Z176">
        <v>7.4875200000000003E-2</v>
      </c>
      <c r="AA176">
        <v>5.4790072143077802E-2</v>
      </c>
      <c r="AB176">
        <v>0.28959400000000002</v>
      </c>
      <c r="AC176">
        <v>1.5361100000000001</v>
      </c>
      <c r="AD176">
        <v>0.31197999999999998</v>
      </c>
      <c r="AE176">
        <v>0.67473000000000005</v>
      </c>
      <c r="AH176">
        <v>4.7275499999999999</v>
      </c>
      <c r="AI176">
        <v>0.28155000000000002</v>
      </c>
      <c r="AJ176">
        <v>0.29679499999999998</v>
      </c>
      <c r="AK176">
        <v>999</v>
      </c>
      <c r="AO176">
        <v>26952</v>
      </c>
    </row>
    <row r="177" spans="1:41" x14ac:dyDescent="0.45">
      <c r="A177" t="s">
        <v>7235</v>
      </c>
      <c r="B177" t="s">
        <v>191</v>
      </c>
      <c r="C177">
        <v>2</v>
      </c>
      <c r="D177">
        <v>1</v>
      </c>
      <c r="F177">
        <v>3.10093</v>
      </c>
      <c r="G177">
        <v>21</v>
      </c>
      <c r="H177">
        <v>0</v>
      </c>
      <c r="K177">
        <v>21</v>
      </c>
      <c r="L177">
        <v>85</v>
      </c>
      <c r="M177">
        <v>18</v>
      </c>
      <c r="N177">
        <v>8</v>
      </c>
      <c r="O177">
        <v>7</v>
      </c>
      <c r="P177">
        <v>2</v>
      </c>
      <c r="Q177">
        <v>5</v>
      </c>
      <c r="S177">
        <v>0</v>
      </c>
      <c r="T177">
        <v>23</v>
      </c>
      <c r="U177">
        <v>10.1523</v>
      </c>
      <c r="V177">
        <v>2.37608</v>
      </c>
      <c r="W177">
        <v>4.2727300000000001</v>
      </c>
      <c r="X177">
        <v>0.91312099999999996</v>
      </c>
      <c r="Y177">
        <v>0.27555400000000002</v>
      </c>
      <c r="Z177">
        <v>6.4491300000000001E-2</v>
      </c>
      <c r="AA177">
        <v>0.21106246858835201</v>
      </c>
      <c r="AB177">
        <v>0.22353700000000001</v>
      </c>
      <c r="AC177">
        <v>1.1181399999999999</v>
      </c>
      <c r="AD177">
        <v>0.290441</v>
      </c>
      <c r="AE177">
        <v>0.76183999999999996</v>
      </c>
      <c r="AH177">
        <v>3.02406</v>
      </c>
      <c r="AI177">
        <v>0.281138</v>
      </c>
      <c r="AJ177">
        <v>0.28613100000000002</v>
      </c>
      <c r="AK177">
        <v>305.05999755859301</v>
      </c>
      <c r="AO177">
        <v>7005</v>
      </c>
    </row>
    <row r="178" spans="1:41" x14ac:dyDescent="0.45">
      <c r="A178" t="s">
        <v>7236</v>
      </c>
      <c r="B178" t="s">
        <v>107</v>
      </c>
      <c r="C178">
        <v>2</v>
      </c>
      <c r="D178">
        <v>1</v>
      </c>
      <c r="F178">
        <v>3.0606300000000002</v>
      </c>
      <c r="G178">
        <v>22</v>
      </c>
      <c r="H178">
        <v>0</v>
      </c>
      <c r="K178">
        <v>20</v>
      </c>
      <c r="L178">
        <v>83</v>
      </c>
      <c r="M178">
        <v>18</v>
      </c>
      <c r="N178">
        <v>8</v>
      </c>
      <c r="O178">
        <v>7</v>
      </c>
      <c r="P178">
        <v>2</v>
      </c>
      <c r="Q178">
        <v>5</v>
      </c>
      <c r="S178">
        <v>1</v>
      </c>
      <c r="T178">
        <v>24</v>
      </c>
      <c r="U178">
        <v>10.6731</v>
      </c>
      <c r="V178">
        <v>2.1202800000000002</v>
      </c>
      <c r="W178">
        <v>5.0338200000000004</v>
      </c>
      <c r="X178">
        <v>0.95259099999999997</v>
      </c>
      <c r="Y178">
        <v>0.289771</v>
      </c>
      <c r="Z178">
        <v>5.7564900000000002E-2</v>
      </c>
      <c r="AA178">
        <v>0.23220621794462201</v>
      </c>
      <c r="AB178">
        <v>0.22984299999999999</v>
      </c>
      <c r="AC178">
        <v>1.1150199999999999</v>
      </c>
      <c r="AD178">
        <v>0.305226</v>
      </c>
      <c r="AE178">
        <v>0.77094399999999996</v>
      </c>
      <c r="AH178">
        <v>2.9460799999999998</v>
      </c>
      <c r="AI178">
        <v>0.28073500000000001</v>
      </c>
      <c r="AJ178">
        <v>0.26222499999999999</v>
      </c>
      <c r="AK178">
        <v>61.150001525878899</v>
      </c>
      <c r="AO178">
        <v>17130</v>
      </c>
    </row>
    <row r="179" spans="1:41" x14ac:dyDescent="0.45">
      <c r="A179" t="s">
        <v>7237</v>
      </c>
      <c r="B179" t="s">
        <v>21</v>
      </c>
      <c r="C179">
        <v>1</v>
      </c>
      <c r="D179">
        <v>1</v>
      </c>
      <c r="F179">
        <v>4.11951</v>
      </c>
      <c r="G179">
        <v>5</v>
      </c>
      <c r="H179">
        <v>5</v>
      </c>
      <c r="K179">
        <v>25</v>
      </c>
      <c r="L179">
        <v>103</v>
      </c>
      <c r="M179">
        <v>24</v>
      </c>
      <c r="N179">
        <v>12</v>
      </c>
      <c r="O179">
        <v>11</v>
      </c>
      <c r="P179">
        <v>4</v>
      </c>
      <c r="Q179">
        <v>6</v>
      </c>
      <c r="S179">
        <v>1</v>
      </c>
      <c r="T179">
        <v>19</v>
      </c>
      <c r="U179">
        <v>6.7724299999999999</v>
      </c>
      <c r="V179">
        <v>2.1282399999999999</v>
      </c>
      <c r="W179">
        <v>3.1821700000000002</v>
      </c>
      <c r="X179">
        <v>1.31159</v>
      </c>
      <c r="Y179">
        <v>0.18105499999999999</v>
      </c>
      <c r="Z179">
        <v>5.6896700000000001E-2</v>
      </c>
      <c r="AA179">
        <v>0.12415832653641699</v>
      </c>
      <c r="AB179">
        <v>0.246338</v>
      </c>
      <c r="AC179">
        <v>1.19278</v>
      </c>
      <c r="AD179">
        <v>0.27165299999999998</v>
      </c>
      <c r="AE179">
        <v>0.70316299999999998</v>
      </c>
      <c r="AH179">
        <v>4.35466</v>
      </c>
      <c r="AI179">
        <v>0.28018100000000001</v>
      </c>
      <c r="AJ179">
        <v>0.310224</v>
      </c>
      <c r="AK179">
        <v>373.73001098632801</v>
      </c>
      <c r="AO179">
        <v>16269</v>
      </c>
    </row>
    <row r="180" spans="1:41" x14ac:dyDescent="0.45">
      <c r="A180" t="s">
        <v>7238</v>
      </c>
      <c r="B180" t="s">
        <v>73</v>
      </c>
      <c r="C180">
        <v>1</v>
      </c>
      <c r="D180">
        <v>1</v>
      </c>
      <c r="F180">
        <v>3.3089400000000002</v>
      </c>
      <c r="G180">
        <v>21</v>
      </c>
      <c r="H180">
        <v>0</v>
      </c>
      <c r="K180">
        <v>21</v>
      </c>
      <c r="L180">
        <v>88</v>
      </c>
      <c r="M180">
        <v>19</v>
      </c>
      <c r="N180">
        <v>9</v>
      </c>
      <c r="O180">
        <v>8</v>
      </c>
      <c r="P180">
        <v>2</v>
      </c>
      <c r="Q180">
        <v>5</v>
      </c>
      <c r="S180">
        <v>2</v>
      </c>
      <c r="T180">
        <v>24</v>
      </c>
      <c r="U180">
        <v>9.97621</v>
      </c>
      <c r="V180">
        <v>2.2625500000000001</v>
      </c>
      <c r="W180">
        <v>4.4092799999999999</v>
      </c>
      <c r="X180">
        <v>0.84010200000000002</v>
      </c>
      <c r="Y180">
        <v>0.26973000000000003</v>
      </c>
      <c r="Z180">
        <v>6.1173199999999997E-2</v>
      </c>
      <c r="AA180">
        <v>0.20855690166354099</v>
      </c>
      <c r="AB180">
        <v>0.23338400000000001</v>
      </c>
      <c r="AC180">
        <v>1.1345000000000001</v>
      </c>
      <c r="AD180">
        <v>0.30586099999999999</v>
      </c>
      <c r="AE180">
        <v>0.73207500000000003</v>
      </c>
      <c r="AH180">
        <v>3.11646</v>
      </c>
      <c r="AI180">
        <v>0.27919899999999997</v>
      </c>
      <c r="AJ180">
        <v>0.205318</v>
      </c>
      <c r="AK180">
        <v>418.94000244140602</v>
      </c>
      <c r="AO180">
        <v>31776</v>
      </c>
    </row>
    <row r="181" spans="1:41" x14ac:dyDescent="0.45">
      <c r="A181" t="s">
        <v>7239</v>
      </c>
      <c r="B181" t="s">
        <v>191</v>
      </c>
      <c r="C181">
        <v>2</v>
      </c>
      <c r="D181">
        <v>1</v>
      </c>
      <c r="F181">
        <v>3.2029200000000002</v>
      </c>
      <c r="G181">
        <v>23</v>
      </c>
      <c r="H181">
        <v>0</v>
      </c>
      <c r="K181">
        <v>22</v>
      </c>
      <c r="L181">
        <v>88</v>
      </c>
      <c r="M181">
        <v>15</v>
      </c>
      <c r="N181">
        <v>8</v>
      </c>
      <c r="O181">
        <v>8</v>
      </c>
      <c r="P181">
        <v>3</v>
      </c>
      <c r="Q181">
        <v>8</v>
      </c>
      <c r="S181">
        <v>1</v>
      </c>
      <c r="T181">
        <v>32</v>
      </c>
      <c r="U181">
        <v>13.341200000000001</v>
      </c>
      <c r="V181">
        <v>3.2553299999999998</v>
      </c>
      <c r="W181">
        <v>4.0982700000000003</v>
      </c>
      <c r="X181">
        <v>1.3266</v>
      </c>
      <c r="Y181">
        <v>0.36640600000000001</v>
      </c>
      <c r="Z181">
        <v>8.9405100000000001E-2</v>
      </c>
      <c r="AA181">
        <v>0.27700068056583399</v>
      </c>
      <c r="AB181">
        <v>0.19092899999999999</v>
      </c>
      <c r="AC181">
        <v>1.0584899999999999</v>
      </c>
      <c r="AD181">
        <v>0.27201399999999998</v>
      </c>
      <c r="AE181">
        <v>0.78821799999999997</v>
      </c>
      <c r="AH181">
        <v>3.2830599999999999</v>
      </c>
      <c r="AI181">
        <v>0.27909200000000001</v>
      </c>
      <c r="AJ181">
        <v>0.34032800000000002</v>
      </c>
      <c r="AK181">
        <v>46.099998474121001</v>
      </c>
      <c r="AO181">
        <v>14212</v>
      </c>
    </row>
    <row r="182" spans="1:41" x14ac:dyDescent="0.45">
      <c r="A182" t="s">
        <v>11</v>
      </c>
      <c r="B182" t="s">
        <v>10</v>
      </c>
      <c r="C182">
        <v>2</v>
      </c>
      <c r="D182">
        <v>3</v>
      </c>
      <c r="F182">
        <v>4.6405900000000004</v>
      </c>
      <c r="G182">
        <v>8</v>
      </c>
      <c r="H182">
        <v>8</v>
      </c>
      <c r="K182">
        <v>39</v>
      </c>
      <c r="L182">
        <v>173</v>
      </c>
      <c r="M182">
        <v>41</v>
      </c>
      <c r="N182">
        <v>22</v>
      </c>
      <c r="O182">
        <v>20</v>
      </c>
      <c r="P182">
        <v>5</v>
      </c>
      <c r="Q182">
        <v>16</v>
      </c>
      <c r="S182">
        <v>2</v>
      </c>
      <c r="T182">
        <v>37</v>
      </c>
      <c r="U182">
        <v>8.3999699999999997</v>
      </c>
      <c r="V182">
        <v>3.7130700000000001</v>
      </c>
      <c r="W182">
        <v>2.26227</v>
      </c>
      <c r="X182">
        <v>1.21339</v>
      </c>
      <c r="Y182">
        <v>0.21094299999999999</v>
      </c>
      <c r="Z182">
        <v>9.3243999999999994E-2</v>
      </c>
      <c r="AA182">
        <v>0.117699280381202</v>
      </c>
      <c r="AB182">
        <v>0.26221899999999998</v>
      </c>
      <c r="AC182">
        <v>1.4525999999999999</v>
      </c>
      <c r="AD182">
        <v>0.31234499999999998</v>
      </c>
      <c r="AE182">
        <v>0.70589199999999996</v>
      </c>
      <c r="AH182">
        <v>4.40381</v>
      </c>
      <c r="AI182">
        <v>0.27724300000000002</v>
      </c>
      <c r="AJ182">
        <v>0.117867</v>
      </c>
      <c r="AK182">
        <v>416.44000244140602</v>
      </c>
      <c r="AO182">
        <v>21318</v>
      </c>
    </row>
    <row r="183" spans="1:41" x14ac:dyDescent="0.45">
      <c r="A183" t="s">
        <v>7240</v>
      </c>
      <c r="B183" t="s">
        <v>98</v>
      </c>
      <c r="C183">
        <v>2</v>
      </c>
      <c r="D183">
        <v>2</v>
      </c>
      <c r="F183">
        <v>4.6274600000000001</v>
      </c>
      <c r="G183">
        <v>7</v>
      </c>
      <c r="H183">
        <v>7</v>
      </c>
      <c r="K183">
        <v>33</v>
      </c>
      <c r="L183">
        <v>142</v>
      </c>
      <c r="M183">
        <v>31</v>
      </c>
      <c r="N183">
        <v>19</v>
      </c>
      <c r="O183">
        <v>17</v>
      </c>
      <c r="P183">
        <v>5</v>
      </c>
      <c r="Q183">
        <v>13</v>
      </c>
      <c r="S183">
        <v>4</v>
      </c>
      <c r="T183">
        <v>31</v>
      </c>
      <c r="U183">
        <v>8.3468099999999996</v>
      </c>
      <c r="V183">
        <v>3.40808</v>
      </c>
      <c r="W183">
        <v>2.4491200000000002</v>
      </c>
      <c r="X183">
        <v>1.29148</v>
      </c>
      <c r="Y183">
        <v>0.21737300000000001</v>
      </c>
      <c r="Z183">
        <v>8.8755500000000001E-2</v>
      </c>
      <c r="AA183">
        <v>0.12861760705709399</v>
      </c>
      <c r="AB183">
        <v>0.24279999999999999</v>
      </c>
      <c r="AC183">
        <v>1.29619</v>
      </c>
      <c r="AD183">
        <v>0.285829</v>
      </c>
      <c r="AE183">
        <v>0.67316799999999999</v>
      </c>
      <c r="AH183">
        <v>4.6164899999999998</v>
      </c>
      <c r="AI183">
        <v>0.27301300000000001</v>
      </c>
      <c r="AJ183">
        <v>0.10212599999999999</v>
      </c>
      <c r="AK183">
        <v>492.80999755859301</v>
      </c>
      <c r="AO183">
        <v>26410</v>
      </c>
    </row>
    <row r="184" spans="1:41" x14ac:dyDescent="0.45">
      <c r="A184" t="s">
        <v>8</v>
      </c>
      <c r="B184" t="s">
        <v>7</v>
      </c>
      <c r="C184">
        <v>1</v>
      </c>
      <c r="D184">
        <v>1</v>
      </c>
      <c r="F184">
        <v>4.2763900000000001</v>
      </c>
      <c r="G184">
        <v>5</v>
      </c>
      <c r="H184">
        <v>5</v>
      </c>
      <c r="K184">
        <v>21</v>
      </c>
      <c r="L184">
        <v>93</v>
      </c>
      <c r="M184">
        <v>21</v>
      </c>
      <c r="N184">
        <v>11</v>
      </c>
      <c r="O184">
        <v>10</v>
      </c>
      <c r="P184">
        <v>3</v>
      </c>
      <c r="Q184">
        <v>9</v>
      </c>
      <c r="S184">
        <v>1</v>
      </c>
      <c r="T184">
        <v>20</v>
      </c>
      <c r="U184">
        <v>8.5941799999999997</v>
      </c>
      <c r="V184">
        <v>3.6349100000000001</v>
      </c>
      <c r="W184">
        <v>2.3643399999999999</v>
      </c>
      <c r="X184">
        <v>1.0801400000000001</v>
      </c>
      <c r="Y184">
        <v>0.21867800000000001</v>
      </c>
      <c r="Z184">
        <v>9.2490199999999995E-2</v>
      </c>
      <c r="AA184">
        <v>0.12618824094533901</v>
      </c>
      <c r="AB184">
        <v>0.25198300000000001</v>
      </c>
      <c r="AC184">
        <v>1.39456</v>
      </c>
      <c r="AD184">
        <v>0.30478899999999998</v>
      </c>
      <c r="AE184">
        <v>0.71590699999999996</v>
      </c>
      <c r="AH184">
        <v>4.0989300000000002</v>
      </c>
      <c r="AI184">
        <v>0.272725</v>
      </c>
      <c r="AJ184">
        <v>0.208759</v>
      </c>
      <c r="AK184">
        <v>400.79998779296801</v>
      </c>
      <c r="AO184">
        <v>27474</v>
      </c>
    </row>
    <row r="185" spans="1:41" x14ac:dyDescent="0.45">
      <c r="A185" t="s">
        <v>7241</v>
      </c>
      <c r="B185" t="s">
        <v>39</v>
      </c>
      <c r="C185">
        <v>1</v>
      </c>
      <c r="D185">
        <v>2</v>
      </c>
      <c r="F185">
        <v>4.6014400000000002</v>
      </c>
      <c r="G185">
        <v>5</v>
      </c>
      <c r="H185">
        <v>5</v>
      </c>
      <c r="K185">
        <v>27</v>
      </c>
      <c r="L185">
        <v>115</v>
      </c>
      <c r="M185">
        <v>26</v>
      </c>
      <c r="N185">
        <v>15</v>
      </c>
      <c r="O185">
        <v>14</v>
      </c>
      <c r="P185">
        <v>3</v>
      </c>
      <c r="Q185">
        <v>10</v>
      </c>
      <c r="S185">
        <v>1</v>
      </c>
      <c r="T185">
        <v>21</v>
      </c>
      <c r="U185">
        <v>7.2436499999999997</v>
      </c>
      <c r="V185">
        <v>3.2879</v>
      </c>
      <c r="W185">
        <v>2.2031299999999998</v>
      </c>
      <c r="X185">
        <v>1.14489</v>
      </c>
      <c r="Y185">
        <v>0.186275</v>
      </c>
      <c r="Z185">
        <v>8.4550399999999998E-2</v>
      </c>
      <c r="AA185">
        <v>0.10172467678785301</v>
      </c>
      <c r="AB185">
        <v>0.25169599999999998</v>
      </c>
      <c r="AC185">
        <v>1.35412</v>
      </c>
      <c r="AD185">
        <v>0.28753299999999998</v>
      </c>
      <c r="AE185">
        <v>0.67888800000000005</v>
      </c>
      <c r="AH185">
        <v>4.3637100000000002</v>
      </c>
      <c r="AI185">
        <v>0.27029700000000001</v>
      </c>
      <c r="AJ185">
        <v>0.16320100000000001</v>
      </c>
      <c r="AK185">
        <v>417.07000732421801</v>
      </c>
      <c r="AO185">
        <v>20369</v>
      </c>
    </row>
    <row r="186" spans="1:41" x14ac:dyDescent="0.45">
      <c r="A186" t="s">
        <v>7242</v>
      </c>
      <c r="B186" t="s">
        <v>46</v>
      </c>
      <c r="C186">
        <v>1</v>
      </c>
      <c r="D186">
        <v>1</v>
      </c>
      <c r="F186">
        <v>4.7349800000000002</v>
      </c>
      <c r="G186">
        <v>6</v>
      </c>
      <c r="H186">
        <v>6</v>
      </c>
      <c r="K186">
        <v>27</v>
      </c>
      <c r="L186">
        <v>115</v>
      </c>
      <c r="M186">
        <v>27</v>
      </c>
      <c r="N186">
        <v>15</v>
      </c>
      <c r="O186">
        <v>14</v>
      </c>
      <c r="P186">
        <v>4</v>
      </c>
      <c r="Q186">
        <v>9</v>
      </c>
      <c r="S186">
        <v>1</v>
      </c>
      <c r="T186">
        <v>24</v>
      </c>
      <c r="U186">
        <v>7.9470000000000001</v>
      </c>
      <c r="V186">
        <v>2.9618000000000002</v>
      </c>
      <c r="W186">
        <v>2.6831700000000001</v>
      </c>
      <c r="X186">
        <v>1.41492</v>
      </c>
      <c r="Y186">
        <v>0.20416799999999999</v>
      </c>
      <c r="Z186">
        <v>7.6092300000000002E-2</v>
      </c>
      <c r="AA186">
        <v>0.12807609885931001</v>
      </c>
      <c r="AB186">
        <v>0.25888499999999998</v>
      </c>
      <c r="AC186">
        <v>1.3555200000000001</v>
      </c>
      <c r="AD186">
        <v>0.297209</v>
      </c>
      <c r="AE186">
        <v>0.69019600000000003</v>
      </c>
      <c r="AH186">
        <v>4.5008699999999999</v>
      </c>
      <c r="AI186">
        <v>0.26989800000000003</v>
      </c>
      <c r="AJ186">
        <v>0.13934099999999999</v>
      </c>
      <c r="AK186">
        <v>750.59997558593705</v>
      </c>
      <c r="AO186">
        <v>27487</v>
      </c>
    </row>
    <row r="187" spans="1:41" x14ac:dyDescent="0.45">
      <c r="A187" t="s">
        <v>7243</v>
      </c>
      <c r="B187" t="s">
        <v>36</v>
      </c>
      <c r="C187">
        <v>1</v>
      </c>
      <c r="D187">
        <v>2</v>
      </c>
      <c r="F187">
        <v>5.0531100000000002</v>
      </c>
      <c r="G187">
        <v>9</v>
      </c>
      <c r="H187">
        <v>4</v>
      </c>
      <c r="K187">
        <v>32</v>
      </c>
      <c r="L187">
        <v>140</v>
      </c>
      <c r="M187">
        <v>33</v>
      </c>
      <c r="N187">
        <v>19</v>
      </c>
      <c r="O187">
        <v>18</v>
      </c>
      <c r="P187">
        <v>5</v>
      </c>
      <c r="Q187">
        <v>12</v>
      </c>
      <c r="S187">
        <v>2</v>
      </c>
      <c r="T187">
        <v>27</v>
      </c>
      <c r="U187">
        <v>7.7068099999999999</v>
      </c>
      <c r="V187">
        <v>3.2664599999999999</v>
      </c>
      <c r="W187">
        <v>2.3593799999999998</v>
      </c>
      <c r="X187">
        <v>1.30786</v>
      </c>
      <c r="Y187">
        <v>0.19569500000000001</v>
      </c>
      <c r="Z187">
        <v>8.2943699999999995E-2</v>
      </c>
      <c r="AA187">
        <v>0.11275156587362201</v>
      </c>
      <c r="AB187">
        <v>0.26501400000000003</v>
      </c>
      <c r="AC187">
        <v>1.4068499999999999</v>
      </c>
      <c r="AD187">
        <v>0.30590899999999999</v>
      </c>
      <c r="AE187">
        <v>0.66193100000000005</v>
      </c>
      <c r="AH187">
        <v>4.6294700000000004</v>
      </c>
      <c r="AI187">
        <v>0.26858599999999999</v>
      </c>
      <c r="AJ187">
        <v>0.115761</v>
      </c>
      <c r="AK187">
        <v>748.30999755859295</v>
      </c>
      <c r="AO187">
        <v>27685</v>
      </c>
    </row>
    <row r="188" spans="1:41" x14ac:dyDescent="0.45">
      <c r="A188" t="s">
        <v>7244</v>
      </c>
      <c r="B188" t="s">
        <v>170</v>
      </c>
      <c r="C188">
        <v>2</v>
      </c>
      <c r="D188">
        <v>3</v>
      </c>
      <c r="F188">
        <v>4.6960699999999997</v>
      </c>
      <c r="G188">
        <v>8</v>
      </c>
      <c r="H188">
        <v>7</v>
      </c>
      <c r="K188">
        <v>40</v>
      </c>
      <c r="L188">
        <v>175</v>
      </c>
      <c r="M188">
        <v>43</v>
      </c>
      <c r="N188">
        <v>23</v>
      </c>
      <c r="O188">
        <v>21</v>
      </c>
      <c r="P188">
        <v>6</v>
      </c>
      <c r="Q188">
        <v>14</v>
      </c>
      <c r="S188">
        <v>2</v>
      </c>
      <c r="T188">
        <v>34</v>
      </c>
      <c r="U188">
        <v>7.7367600000000003</v>
      </c>
      <c r="V188">
        <v>3.0988000000000002</v>
      </c>
      <c r="W188">
        <v>2.4967000000000001</v>
      </c>
      <c r="X188">
        <v>1.3857600000000001</v>
      </c>
      <c r="Y188">
        <v>0.19608300000000001</v>
      </c>
      <c r="Z188">
        <v>7.8536999999999996E-2</v>
      </c>
      <c r="AA188">
        <v>0.11754623800516099</v>
      </c>
      <c r="AB188">
        <v>0.26801000000000003</v>
      </c>
      <c r="AC188">
        <v>1.4149799999999999</v>
      </c>
      <c r="AD188">
        <v>0.30748599999999998</v>
      </c>
      <c r="AE188">
        <v>0.70686099999999996</v>
      </c>
      <c r="AH188">
        <v>4.5929399999999996</v>
      </c>
      <c r="AI188">
        <v>0.26799299999999998</v>
      </c>
      <c r="AJ188">
        <v>0.10029399999999999</v>
      </c>
      <c r="AK188">
        <v>749.67999267578102</v>
      </c>
      <c r="AO188">
        <v>14932</v>
      </c>
    </row>
    <row r="189" spans="1:41" x14ac:dyDescent="0.45">
      <c r="A189" t="s">
        <v>7245</v>
      </c>
      <c r="B189" t="s">
        <v>89</v>
      </c>
      <c r="C189">
        <v>1</v>
      </c>
      <c r="D189">
        <v>1</v>
      </c>
      <c r="F189">
        <v>4.2175500000000001</v>
      </c>
      <c r="G189">
        <v>4</v>
      </c>
      <c r="H189">
        <v>4</v>
      </c>
      <c r="K189">
        <v>18</v>
      </c>
      <c r="L189">
        <v>79</v>
      </c>
      <c r="M189">
        <v>17</v>
      </c>
      <c r="N189">
        <v>9</v>
      </c>
      <c r="O189">
        <v>9</v>
      </c>
      <c r="P189">
        <v>2</v>
      </c>
      <c r="Q189">
        <v>7</v>
      </c>
      <c r="S189">
        <v>1</v>
      </c>
      <c r="T189">
        <v>19</v>
      </c>
      <c r="U189">
        <v>9.5227400000000006</v>
      </c>
      <c r="V189">
        <v>3.4056299999999999</v>
      </c>
      <c r="W189">
        <v>2.7961800000000001</v>
      </c>
      <c r="X189">
        <v>1.12798</v>
      </c>
      <c r="Y189">
        <v>0.24782399999999999</v>
      </c>
      <c r="Z189">
        <v>8.8629399999999997E-2</v>
      </c>
      <c r="AA189">
        <v>0.15919414907693799</v>
      </c>
      <c r="AB189">
        <v>0.23874100000000001</v>
      </c>
      <c r="AC189">
        <v>1.29471</v>
      </c>
      <c r="AD189">
        <v>0.29795700000000003</v>
      </c>
      <c r="AE189">
        <v>0.70167100000000004</v>
      </c>
      <c r="AH189">
        <v>3.9504000000000001</v>
      </c>
      <c r="AI189">
        <v>0.26604499999999998</v>
      </c>
      <c r="AJ189">
        <v>0.16330900000000001</v>
      </c>
      <c r="AK189">
        <v>293.11999511718699</v>
      </c>
      <c r="AO189">
        <v>22264</v>
      </c>
    </row>
    <row r="190" spans="1:41" x14ac:dyDescent="0.45">
      <c r="A190" t="s">
        <v>7246</v>
      </c>
      <c r="B190" t="s">
        <v>70</v>
      </c>
      <c r="C190">
        <v>1</v>
      </c>
      <c r="D190">
        <v>2</v>
      </c>
      <c r="F190">
        <v>4.7395800000000001</v>
      </c>
      <c r="G190">
        <v>9</v>
      </c>
      <c r="H190">
        <v>5</v>
      </c>
      <c r="K190">
        <v>37</v>
      </c>
      <c r="L190">
        <v>161</v>
      </c>
      <c r="M190">
        <v>38</v>
      </c>
      <c r="N190">
        <v>21</v>
      </c>
      <c r="O190">
        <v>19</v>
      </c>
      <c r="P190">
        <v>5</v>
      </c>
      <c r="Q190">
        <v>14</v>
      </c>
      <c r="S190">
        <v>1</v>
      </c>
      <c r="T190">
        <v>31</v>
      </c>
      <c r="U190">
        <v>7.5623800000000001</v>
      </c>
      <c r="V190">
        <v>3.5612300000000001</v>
      </c>
      <c r="W190">
        <v>2.1235300000000001</v>
      </c>
      <c r="X190">
        <v>1.1154999999999999</v>
      </c>
      <c r="Y190">
        <v>0.19112999999999999</v>
      </c>
      <c r="Z190">
        <v>9.0006000000000003E-2</v>
      </c>
      <c r="AA190">
        <v>0.10112436860799701</v>
      </c>
      <c r="AB190">
        <v>0.26036300000000001</v>
      </c>
      <c r="AC190">
        <v>1.4277599999999999</v>
      </c>
      <c r="AD190">
        <v>0.302734</v>
      </c>
      <c r="AE190">
        <v>0.68196500000000004</v>
      </c>
      <c r="AH190">
        <v>4.3707900000000004</v>
      </c>
      <c r="AI190">
        <v>0.26572099999999998</v>
      </c>
      <c r="AJ190">
        <v>2.2452099999999999E-2</v>
      </c>
      <c r="AK190">
        <v>748.40997314453102</v>
      </c>
      <c r="AO190">
        <v>20167</v>
      </c>
    </row>
    <row r="191" spans="1:41" x14ac:dyDescent="0.45">
      <c r="A191" t="s">
        <v>7247</v>
      </c>
      <c r="B191" t="s">
        <v>31</v>
      </c>
      <c r="C191">
        <v>2</v>
      </c>
      <c r="D191">
        <v>3</v>
      </c>
      <c r="F191">
        <v>4.7934400000000004</v>
      </c>
      <c r="G191">
        <v>9</v>
      </c>
      <c r="H191">
        <v>8</v>
      </c>
      <c r="K191">
        <v>46</v>
      </c>
      <c r="L191">
        <v>197</v>
      </c>
      <c r="M191">
        <v>50</v>
      </c>
      <c r="N191">
        <v>26</v>
      </c>
      <c r="O191">
        <v>24</v>
      </c>
      <c r="P191">
        <v>8</v>
      </c>
      <c r="Q191">
        <v>12</v>
      </c>
      <c r="S191">
        <v>2</v>
      </c>
      <c r="T191">
        <v>34</v>
      </c>
      <c r="U191">
        <v>6.7706600000000003</v>
      </c>
      <c r="V191">
        <v>2.3296899999999998</v>
      </c>
      <c r="W191">
        <v>2.90625</v>
      </c>
      <c r="X191">
        <v>1.4903200000000001</v>
      </c>
      <c r="Y191">
        <v>0.17411499999999999</v>
      </c>
      <c r="Z191">
        <v>5.9910499999999998E-2</v>
      </c>
      <c r="AA191">
        <v>0.114204332232475</v>
      </c>
      <c r="AB191">
        <v>0.272947</v>
      </c>
      <c r="AC191">
        <v>1.3558300000000001</v>
      </c>
      <c r="AD191">
        <v>0.30033900000000002</v>
      </c>
      <c r="AE191">
        <v>0.69120199999999998</v>
      </c>
      <c r="AH191">
        <v>4.6961000000000004</v>
      </c>
      <c r="AI191">
        <v>0.26327299999999998</v>
      </c>
      <c r="AJ191">
        <v>0.22073200000000001</v>
      </c>
      <c r="AK191">
        <v>442.22000122070301</v>
      </c>
      <c r="AO191">
        <v>12049</v>
      </c>
    </row>
    <row r="192" spans="1:41" x14ac:dyDescent="0.45">
      <c r="A192" t="s">
        <v>7248</v>
      </c>
      <c r="B192" t="s">
        <v>59</v>
      </c>
      <c r="C192">
        <v>3</v>
      </c>
      <c r="D192">
        <v>1</v>
      </c>
      <c r="F192">
        <v>3.23245</v>
      </c>
      <c r="G192">
        <v>22</v>
      </c>
      <c r="H192">
        <v>0</v>
      </c>
      <c r="K192">
        <v>22</v>
      </c>
      <c r="L192">
        <v>91</v>
      </c>
      <c r="M192">
        <v>19</v>
      </c>
      <c r="N192">
        <v>9</v>
      </c>
      <c r="O192">
        <v>8</v>
      </c>
      <c r="P192">
        <v>2</v>
      </c>
      <c r="Q192">
        <v>7</v>
      </c>
      <c r="S192">
        <v>2</v>
      </c>
      <c r="T192">
        <v>28</v>
      </c>
      <c r="U192">
        <v>11.2887</v>
      </c>
      <c r="V192">
        <v>2.8908999999999998</v>
      </c>
      <c r="W192">
        <v>3.9049200000000002</v>
      </c>
      <c r="X192">
        <v>0.92887900000000001</v>
      </c>
      <c r="Y192">
        <v>0.30224200000000001</v>
      </c>
      <c r="Z192">
        <v>7.7400399999999994E-2</v>
      </c>
      <c r="AA192">
        <v>0.22484175115823701</v>
      </c>
      <c r="AB192">
        <v>0.22581100000000001</v>
      </c>
      <c r="AC192">
        <v>1.1696200000000001</v>
      </c>
      <c r="AD192">
        <v>0.31054399999999999</v>
      </c>
      <c r="AE192">
        <v>0.760127</v>
      </c>
      <c r="AH192">
        <v>3.15456</v>
      </c>
      <c r="AI192">
        <v>0.26098100000000002</v>
      </c>
      <c r="AJ192">
        <v>0.229683</v>
      </c>
      <c r="AK192">
        <v>67.410003662109304</v>
      </c>
      <c r="AO192">
        <v>21029</v>
      </c>
    </row>
    <row r="193" spans="1:41" x14ac:dyDescent="0.45">
      <c r="A193" t="s">
        <v>7249</v>
      </c>
      <c r="B193" t="s">
        <v>269</v>
      </c>
      <c r="C193">
        <v>2</v>
      </c>
      <c r="D193">
        <v>3</v>
      </c>
      <c r="F193">
        <v>4.4789599999999998</v>
      </c>
      <c r="G193">
        <v>14</v>
      </c>
      <c r="H193">
        <v>7</v>
      </c>
      <c r="K193">
        <v>40</v>
      </c>
      <c r="L193">
        <v>174</v>
      </c>
      <c r="M193">
        <v>40</v>
      </c>
      <c r="N193">
        <v>22</v>
      </c>
      <c r="O193">
        <v>20</v>
      </c>
      <c r="P193">
        <v>5</v>
      </c>
      <c r="Q193">
        <v>16</v>
      </c>
      <c r="S193">
        <v>2</v>
      </c>
      <c r="T193">
        <v>35</v>
      </c>
      <c r="U193">
        <v>7.8768700000000003</v>
      </c>
      <c r="V193">
        <v>3.6315400000000002</v>
      </c>
      <c r="W193">
        <v>2.1690100000000001</v>
      </c>
      <c r="X193">
        <v>1.1303799999999999</v>
      </c>
      <c r="Y193">
        <v>0.20041</v>
      </c>
      <c r="Z193">
        <v>9.2396699999999998E-2</v>
      </c>
      <c r="AA193">
        <v>0.10801300406455901</v>
      </c>
      <c r="AB193">
        <v>0.25431700000000002</v>
      </c>
      <c r="AC193">
        <v>1.39764</v>
      </c>
      <c r="AD193">
        <v>0.298647</v>
      </c>
      <c r="AE193">
        <v>0.701179</v>
      </c>
      <c r="AH193">
        <v>4.3995199999999999</v>
      </c>
      <c r="AI193">
        <v>0.26068200000000002</v>
      </c>
      <c r="AJ193">
        <v>0.160831</v>
      </c>
      <c r="AK193">
        <v>674.84997558593705</v>
      </c>
      <c r="AO193">
        <v>22294</v>
      </c>
    </row>
    <row r="194" spans="1:41" x14ac:dyDescent="0.45">
      <c r="A194" t="s">
        <v>7250</v>
      </c>
      <c r="B194" t="s">
        <v>7</v>
      </c>
      <c r="C194">
        <v>1</v>
      </c>
      <c r="D194">
        <v>2</v>
      </c>
      <c r="F194">
        <v>4.3691599999999999</v>
      </c>
      <c r="G194">
        <v>7</v>
      </c>
      <c r="H194">
        <v>5</v>
      </c>
      <c r="K194">
        <v>35</v>
      </c>
      <c r="L194">
        <v>150</v>
      </c>
      <c r="M194">
        <v>35</v>
      </c>
      <c r="N194">
        <v>19</v>
      </c>
      <c r="O194">
        <v>17</v>
      </c>
      <c r="P194">
        <v>5</v>
      </c>
      <c r="Q194">
        <v>10</v>
      </c>
      <c r="S194">
        <v>3</v>
      </c>
      <c r="T194">
        <v>26</v>
      </c>
      <c r="U194">
        <v>6.6742400000000002</v>
      </c>
      <c r="V194">
        <v>2.5232299999999999</v>
      </c>
      <c r="W194">
        <v>2.6451199999999999</v>
      </c>
      <c r="X194">
        <v>1.3183</v>
      </c>
      <c r="Y194">
        <v>0.17458899999999999</v>
      </c>
      <c r="Z194">
        <v>6.6004400000000005E-2</v>
      </c>
      <c r="AA194">
        <v>0.10858487337827601</v>
      </c>
      <c r="AB194">
        <v>0.25772299999999998</v>
      </c>
      <c r="AC194">
        <v>1.28376</v>
      </c>
      <c r="AD194">
        <v>0.28514099999999998</v>
      </c>
      <c r="AE194">
        <v>0.70092500000000002</v>
      </c>
      <c r="AH194">
        <v>4.6268399999999996</v>
      </c>
      <c r="AI194">
        <v>0.25907200000000002</v>
      </c>
      <c r="AJ194">
        <v>0.18387400000000001</v>
      </c>
      <c r="AK194">
        <v>999</v>
      </c>
      <c r="AO194">
        <v>20038</v>
      </c>
    </row>
    <row r="195" spans="1:41" x14ac:dyDescent="0.45">
      <c r="A195" t="s">
        <v>7251</v>
      </c>
      <c r="B195" t="s">
        <v>39</v>
      </c>
      <c r="C195">
        <v>1</v>
      </c>
      <c r="D195">
        <v>1</v>
      </c>
      <c r="F195">
        <v>3.7926299999999999</v>
      </c>
      <c r="G195">
        <v>19</v>
      </c>
      <c r="H195">
        <v>1</v>
      </c>
      <c r="K195">
        <v>28</v>
      </c>
      <c r="L195">
        <v>115</v>
      </c>
      <c r="M195">
        <v>26</v>
      </c>
      <c r="N195">
        <v>13</v>
      </c>
      <c r="O195">
        <v>12</v>
      </c>
      <c r="P195">
        <v>3</v>
      </c>
      <c r="Q195">
        <v>7</v>
      </c>
      <c r="S195">
        <v>1</v>
      </c>
      <c r="T195">
        <v>25</v>
      </c>
      <c r="U195">
        <v>8.0111100000000004</v>
      </c>
      <c r="V195">
        <v>2.3019599999999998</v>
      </c>
      <c r="W195">
        <v>3.4801199999999999</v>
      </c>
      <c r="X195">
        <v>0.97850899999999996</v>
      </c>
      <c r="Y195">
        <v>0.21485799999999999</v>
      </c>
      <c r="Z195">
        <v>6.1738599999999998E-2</v>
      </c>
      <c r="AA195">
        <v>0.15311931818723601</v>
      </c>
      <c r="AB195">
        <v>0.239596</v>
      </c>
      <c r="AC195">
        <v>1.17492</v>
      </c>
      <c r="AD195">
        <v>0.28562300000000002</v>
      </c>
      <c r="AE195">
        <v>0.70095499999999999</v>
      </c>
      <c r="AH195">
        <v>3.69598</v>
      </c>
      <c r="AI195">
        <v>0.25853799999999999</v>
      </c>
      <c r="AJ195">
        <v>0.21055699999999999</v>
      </c>
      <c r="AK195">
        <v>744.510009765625</v>
      </c>
      <c r="AO195">
        <v>26231</v>
      </c>
    </row>
    <row r="196" spans="1:41" x14ac:dyDescent="0.45">
      <c r="A196" t="s">
        <v>4356</v>
      </c>
      <c r="B196" t="s">
        <v>56</v>
      </c>
      <c r="C196">
        <v>2</v>
      </c>
      <c r="D196">
        <v>2</v>
      </c>
      <c r="F196">
        <v>4.6823899999999998</v>
      </c>
      <c r="G196">
        <v>7</v>
      </c>
      <c r="H196">
        <v>7</v>
      </c>
      <c r="K196">
        <v>31</v>
      </c>
      <c r="L196">
        <v>135</v>
      </c>
      <c r="M196">
        <v>29</v>
      </c>
      <c r="N196">
        <v>18</v>
      </c>
      <c r="O196">
        <v>16</v>
      </c>
      <c r="P196">
        <v>5</v>
      </c>
      <c r="Q196">
        <v>13</v>
      </c>
      <c r="S196">
        <v>2</v>
      </c>
      <c r="T196">
        <v>31</v>
      </c>
      <c r="U196">
        <v>8.8216099999999997</v>
      </c>
      <c r="V196">
        <v>3.8283700000000001</v>
      </c>
      <c r="W196">
        <v>2.3042699999999998</v>
      </c>
      <c r="X196">
        <v>1.30884</v>
      </c>
      <c r="Y196">
        <v>0.22595499999999999</v>
      </c>
      <c r="Z196">
        <v>9.8058999999999993E-2</v>
      </c>
      <c r="AA196">
        <v>0.12789572030305801</v>
      </c>
      <c r="AB196">
        <v>0.24521499999999999</v>
      </c>
      <c r="AC196">
        <v>1.3651800000000001</v>
      </c>
      <c r="AD196">
        <v>0.29345700000000002</v>
      </c>
      <c r="AE196">
        <v>0.68843699999999997</v>
      </c>
      <c r="AH196">
        <v>4.5892499999999998</v>
      </c>
      <c r="AI196">
        <v>0.25740099999999999</v>
      </c>
      <c r="AJ196">
        <v>0.12970899999999999</v>
      </c>
      <c r="AK196">
        <v>999</v>
      </c>
      <c r="AO196">
        <v>30161</v>
      </c>
    </row>
    <row r="197" spans="1:41" x14ac:dyDescent="0.45">
      <c r="A197" t="s">
        <v>7252</v>
      </c>
      <c r="B197" t="s">
        <v>89</v>
      </c>
      <c r="C197">
        <v>1</v>
      </c>
      <c r="D197">
        <v>1</v>
      </c>
      <c r="F197">
        <v>3.8635100000000002</v>
      </c>
      <c r="G197">
        <v>18</v>
      </c>
      <c r="H197">
        <v>2</v>
      </c>
      <c r="K197">
        <v>22</v>
      </c>
      <c r="L197">
        <v>92</v>
      </c>
      <c r="M197">
        <v>20</v>
      </c>
      <c r="N197">
        <v>10</v>
      </c>
      <c r="O197">
        <v>9</v>
      </c>
      <c r="P197">
        <v>2</v>
      </c>
      <c r="Q197">
        <v>7</v>
      </c>
      <c r="S197">
        <v>1</v>
      </c>
      <c r="T197">
        <v>23</v>
      </c>
      <c r="U197">
        <v>9.4497800000000005</v>
      </c>
      <c r="V197">
        <v>3.0417299999999998</v>
      </c>
      <c r="W197">
        <v>3.1067100000000001</v>
      </c>
      <c r="X197">
        <v>0.98299899999999996</v>
      </c>
      <c r="Y197">
        <v>0.24668200000000001</v>
      </c>
      <c r="Z197">
        <v>7.9403000000000001E-2</v>
      </c>
      <c r="AA197">
        <v>0.16727889329195</v>
      </c>
      <c r="AB197">
        <v>0.244065</v>
      </c>
      <c r="AC197">
        <v>1.282</v>
      </c>
      <c r="AD197">
        <v>0.30819000000000002</v>
      </c>
      <c r="AE197">
        <v>0.72216800000000003</v>
      </c>
      <c r="AH197">
        <v>3.6282899999999998</v>
      </c>
      <c r="AI197">
        <v>0.25678600000000001</v>
      </c>
      <c r="AJ197">
        <v>0.172296</v>
      </c>
      <c r="AK197">
        <v>748.09997558593705</v>
      </c>
      <c r="AO197">
        <v>12857</v>
      </c>
    </row>
    <row r="198" spans="1:41" x14ac:dyDescent="0.45">
      <c r="A198" t="s">
        <v>3139</v>
      </c>
      <c r="B198" t="s">
        <v>21</v>
      </c>
      <c r="C198">
        <v>2</v>
      </c>
      <c r="D198">
        <v>3</v>
      </c>
      <c r="F198">
        <v>4.8717199999999998</v>
      </c>
      <c r="G198">
        <v>7</v>
      </c>
      <c r="H198">
        <v>7</v>
      </c>
      <c r="K198">
        <v>34</v>
      </c>
      <c r="L198">
        <v>150</v>
      </c>
      <c r="M198">
        <v>33</v>
      </c>
      <c r="N198">
        <v>20</v>
      </c>
      <c r="O198">
        <v>18</v>
      </c>
      <c r="P198">
        <v>5</v>
      </c>
      <c r="Q198">
        <v>16</v>
      </c>
      <c r="S198">
        <v>2</v>
      </c>
      <c r="T198">
        <v>33</v>
      </c>
      <c r="U198">
        <v>8.7423199999999994</v>
      </c>
      <c r="V198">
        <v>4.1641500000000002</v>
      </c>
      <c r="W198">
        <v>2.0994199999999998</v>
      </c>
      <c r="X198">
        <v>1.32605</v>
      </c>
      <c r="Y198">
        <v>0.22036700000000001</v>
      </c>
      <c r="Z198">
        <v>0.104965</v>
      </c>
      <c r="AA198">
        <v>0.115401431918144</v>
      </c>
      <c r="AB198">
        <v>0.24940799999999999</v>
      </c>
      <c r="AC198">
        <v>1.43486</v>
      </c>
      <c r="AD198">
        <v>0.29678700000000002</v>
      </c>
      <c r="AE198">
        <v>0.68899500000000002</v>
      </c>
      <c r="AH198">
        <v>4.6456999999999997</v>
      </c>
      <c r="AI198">
        <v>0.25499699999999997</v>
      </c>
      <c r="AJ198">
        <v>4.63176E-2</v>
      </c>
      <c r="AK198">
        <v>999</v>
      </c>
      <c r="AO198">
        <v>30055</v>
      </c>
    </row>
    <row r="199" spans="1:41" x14ac:dyDescent="0.45">
      <c r="A199" t="s">
        <v>29</v>
      </c>
      <c r="B199" t="s">
        <v>28</v>
      </c>
      <c r="C199">
        <v>3</v>
      </c>
      <c r="D199">
        <v>3</v>
      </c>
      <c r="F199">
        <v>4.8060600000000004</v>
      </c>
      <c r="G199">
        <v>9</v>
      </c>
      <c r="H199">
        <v>8</v>
      </c>
      <c r="K199">
        <v>41</v>
      </c>
      <c r="L199">
        <v>183</v>
      </c>
      <c r="M199">
        <v>42</v>
      </c>
      <c r="N199">
        <v>24</v>
      </c>
      <c r="O199">
        <v>22</v>
      </c>
      <c r="P199">
        <v>6</v>
      </c>
      <c r="Q199">
        <v>19</v>
      </c>
      <c r="S199">
        <v>1</v>
      </c>
      <c r="T199">
        <v>39</v>
      </c>
      <c r="U199">
        <v>8.5388000000000002</v>
      </c>
      <c r="V199">
        <v>4.0926999999999998</v>
      </c>
      <c r="W199">
        <v>2.0863499999999999</v>
      </c>
      <c r="X199">
        <v>1.4183600000000001</v>
      </c>
      <c r="Y199">
        <v>0.21271399999999999</v>
      </c>
      <c r="Z199">
        <v>0.101955</v>
      </c>
      <c r="AA199">
        <v>0.110758982598781</v>
      </c>
      <c r="AB199">
        <v>0.25884499999999999</v>
      </c>
      <c r="AC199">
        <v>1.48743</v>
      </c>
      <c r="AD199">
        <v>0.30351</v>
      </c>
      <c r="AE199">
        <v>0.71596899999999997</v>
      </c>
      <c r="AH199">
        <v>4.7061900000000003</v>
      </c>
      <c r="AI199">
        <v>0.25494600000000001</v>
      </c>
      <c r="AJ199">
        <v>8.0127799999999999E-2</v>
      </c>
      <c r="AK199">
        <v>302.64999389648398</v>
      </c>
      <c r="AO199">
        <v>11828</v>
      </c>
    </row>
    <row r="200" spans="1:41" x14ac:dyDescent="0.45">
      <c r="A200" t="s">
        <v>7253</v>
      </c>
      <c r="B200" t="s">
        <v>46</v>
      </c>
      <c r="C200">
        <v>2</v>
      </c>
      <c r="D200">
        <v>1</v>
      </c>
      <c r="F200">
        <v>3.6498499999999998</v>
      </c>
      <c r="G200">
        <v>23</v>
      </c>
      <c r="H200">
        <v>0</v>
      </c>
      <c r="K200">
        <v>22</v>
      </c>
      <c r="L200">
        <v>92</v>
      </c>
      <c r="M200">
        <v>17</v>
      </c>
      <c r="N200">
        <v>10</v>
      </c>
      <c r="O200">
        <v>9</v>
      </c>
      <c r="P200">
        <v>3</v>
      </c>
      <c r="Q200">
        <v>9</v>
      </c>
      <c r="S200">
        <v>1</v>
      </c>
      <c r="T200">
        <v>29</v>
      </c>
      <c r="U200">
        <v>12.099</v>
      </c>
      <c r="V200">
        <v>3.7887599999999999</v>
      </c>
      <c r="W200">
        <v>3.1934</v>
      </c>
      <c r="X200">
        <v>1.17058</v>
      </c>
      <c r="Y200">
        <v>0.321079</v>
      </c>
      <c r="Z200">
        <v>0.100545</v>
      </c>
      <c r="AA200">
        <v>0.22053439170122099</v>
      </c>
      <c r="AB200">
        <v>0.20996799999999999</v>
      </c>
      <c r="AC200">
        <v>1.20316</v>
      </c>
      <c r="AD200">
        <v>0.28972100000000001</v>
      </c>
      <c r="AE200">
        <v>0.74662499999999998</v>
      </c>
      <c r="AH200">
        <v>3.5301900000000002</v>
      </c>
      <c r="AI200">
        <v>0.25306000000000001</v>
      </c>
      <c r="AJ200">
        <v>0.124579</v>
      </c>
      <c r="AK200">
        <v>737.41998291015602</v>
      </c>
      <c r="AO200">
        <v>25007</v>
      </c>
    </row>
    <row r="201" spans="1:41" x14ac:dyDescent="0.45">
      <c r="A201" t="s">
        <v>7254</v>
      </c>
      <c r="B201" t="s">
        <v>7</v>
      </c>
      <c r="C201">
        <v>3</v>
      </c>
      <c r="D201">
        <v>2</v>
      </c>
      <c r="F201">
        <v>3.51356</v>
      </c>
      <c r="G201">
        <v>24</v>
      </c>
      <c r="H201">
        <v>0</v>
      </c>
      <c r="K201">
        <v>23</v>
      </c>
      <c r="L201">
        <v>100</v>
      </c>
      <c r="M201">
        <v>19</v>
      </c>
      <c r="N201">
        <v>10</v>
      </c>
      <c r="O201">
        <v>9</v>
      </c>
      <c r="P201">
        <v>2</v>
      </c>
      <c r="Q201">
        <v>12</v>
      </c>
      <c r="S201">
        <v>1</v>
      </c>
      <c r="T201">
        <v>32</v>
      </c>
      <c r="U201">
        <v>12.300700000000001</v>
      </c>
      <c r="V201">
        <v>4.45444</v>
      </c>
      <c r="W201">
        <v>2.76145</v>
      </c>
      <c r="X201">
        <v>0.790578</v>
      </c>
      <c r="Y201">
        <v>0.31992399999999999</v>
      </c>
      <c r="Z201">
        <v>0.115854</v>
      </c>
      <c r="AA201">
        <v>0.20407062023878</v>
      </c>
      <c r="AB201">
        <v>0.21299699999999999</v>
      </c>
      <c r="AC201">
        <v>1.28678</v>
      </c>
      <c r="AD201">
        <v>0.311085</v>
      </c>
      <c r="AE201">
        <v>0.74105299999999996</v>
      </c>
      <c r="AH201">
        <v>3.2147600000000001</v>
      </c>
      <c r="AI201">
        <v>0.25260899999999997</v>
      </c>
      <c r="AJ201">
        <v>0.20920900000000001</v>
      </c>
      <c r="AK201">
        <v>104.879997253417</v>
      </c>
      <c r="AO201">
        <v>17586</v>
      </c>
    </row>
    <row r="202" spans="1:41" x14ac:dyDescent="0.45">
      <c r="A202" t="s">
        <v>7255</v>
      </c>
      <c r="B202" t="s">
        <v>73</v>
      </c>
      <c r="C202">
        <v>1</v>
      </c>
      <c r="D202">
        <v>1</v>
      </c>
      <c r="F202">
        <v>3.6272099999999998</v>
      </c>
      <c r="G202">
        <v>21</v>
      </c>
      <c r="H202">
        <v>0</v>
      </c>
      <c r="K202">
        <v>20</v>
      </c>
      <c r="L202">
        <v>84</v>
      </c>
      <c r="M202">
        <v>17</v>
      </c>
      <c r="N202">
        <v>9</v>
      </c>
      <c r="O202">
        <v>8</v>
      </c>
      <c r="P202">
        <v>2</v>
      </c>
      <c r="Q202">
        <v>8</v>
      </c>
      <c r="S202">
        <v>0</v>
      </c>
      <c r="T202">
        <v>25</v>
      </c>
      <c r="U202">
        <v>11.418699999999999</v>
      </c>
      <c r="V202">
        <v>3.7821799999999999</v>
      </c>
      <c r="W202">
        <v>3.0190700000000001</v>
      </c>
      <c r="X202">
        <v>0.92751099999999997</v>
      </c>
      <c r="Y202">
        <v>0.29826000000000003</v>
      </c>
      <c r="Z202">
        <v>9.8792099999999994E-2</v>
      </c>
      <c r="AA202">
        <v>0.19946839660406099</v>
      </c>
      <c r="AB202">
        <v>0.22345300000000001</v>
      </c>
      <c r="AC202">
        <v>1.272</v>
      </c>
      <c r="AD202">
        <v>0.30684400000000001</v>
      </c>
      <c r="AE202">
        <v>0.73948499999999995</v>
      </c>
      <c r="AH202">
        <v>3.27122</v>
      </c>
      <c r="AI202">
        <v>0.25207600000000002</v>
      </c>
      <c r="AJ202">
        <v>0.15112500000000001</v>
      </c>
      <c r="AK202">
        <v>158.80000305175699</v>
      </c>
      <c r="AO202">
        <v>17780</v>
      </c>
    </row>
    <row r="203" spans="1:41" x14ac:dyDescent="0.45">
      <c r="A203" t="s">
        <v>7256</v>
      </c>
      <c r="B203" t="s">
        <v>269</v>
      </c>
      <c r="C203">
        <v>2</v>
      </c>
      <c r="D203">
        <v>1</v>
      </c>
      <c r="F203">
        <v>3.0799799999999999</v>
      </c>
      <c r="G203">
        <v>20</v>
      </c>
      <c r="H203">
        <v>0</v>
      </c>
      <c r="K203">
        <v>21</v>
      </c>
      <c r="L203">
        <v>88</v>
      </c>
      <c r="M203">
        <v>16</v>
      </c>
      <c r="N203">
        <v>8</v>
      </c>
      <c r="O203">
        <v>7</v>
      </c>
      <c r="P203">
        <v>2</v>
      </c>
      <c r="Q203">
        <v>9</v>
      </c>
      <c r="S203">
        <v>0</v>
      </c>
      <c r="T203">
        <v>25</v>
      </c>
      <c r="U203">
        <v>10.7646</v>
      </c>
      <c r="V203">
        <v>3.7009300000000001</v>
      </c>
      <c r="W203">
        <v>2.90862</v>
      </c>
      <c r="X203">
        <v>0.89865899999999999</v>
      </c>
      <c r="Y203">
        <v>0.28772900000000001</v>
      </c>
      <c r="Z203">
        <v>9.8923200000000003E-2</v>
      </c>
      <c r="AA203">
        <v>0.188806317746639</v>
      </c>
      <c r="AB203">
        <v>0.20483199999999999</v>
      </c>
      <c r="AC203">
        <v>1.17845</v>
      </c>
      <c r="AD203">
        <v>0.27242699999999997</v>
      </c>
      <c r="AE203">
        <v>0.77645500000000001</v>
      </c>
      <c r="AH203">
        <v>3.2825500000000001</v>
      </c>
      <c r="AI203">
        <v>0.25093399999999999</v>
      </c>
      <c r="AJ203">
        <v>0.284584</v>
      </c>
      <c r="AK203">
        <v>92.540000915527301</v>
      </c>
      <c r="AO203">
        <v>18138</v>
      </c>
    </row>
    <row r="204" spans="1:41" x14ac:dyDescent="0.45">
      <c r="A204" t="s">
        <v>7257</v>
      </c>
      <c r="B204" t="s">
        <v>59</v>
      </c>
      <c r="C204">
        <v>2</v>
      </c>
      <c r="D204">
        <v>2</v>
      </c>
      <c r="F204">
        <v>4.8713699999999998</v>
      </c>
      <c r="G204">
        <v>7</v>
      </c>
      <c r="H204">
        <v>6</v>
      </c>
      <c r="K204">
        <v>29</v>
      </c>
      <c r="L204">
        <v>128</v>
      </c>
      <c r="M204">
        <v>32</v>
      </c>
      <c r="N204">
        <v>17</v>
      </c>
      <c r="O204">
        <v>16</v>
      </c>
      <c r="P204">
        <v>4</v>
      </c>
      <c r="Q204">
        <v>10</v>
      </c>
      <c r="S204">
        <v>1</v>
      </c>
      <c r="T204">
        <v>21</v>
      </c>
      <c r="U204">
        <v>6.4661600000000004</v>
      </c>
      <c r="V204">
        <v>3.14317</v>
      </c>
      <c r="W204">
        <v>2.05721</v>
      </c>
      <c r="X204">
        <v>1.1867799999999999</v>
      </c>
      <c r="Y204">
        <v>0.16279299999999999</v>
      </c>
      <c r="Z204">
        <v>7.9133200000000001E-2</v>
      </c>
      <c r="AA204">
        <v>8.3660259842872606E-2</v>
      </c>
      <c r="AB204">
        <v>0.27291199999999999</v>
      </c>
      <c r="AC204">
        <v>1.44878</v>
      </c>
      <c r="AD204">
        <v>0.30443500000000001</v>
      </c>
      <c r="AE204">
        <v>0.68064599999999997</v>
      </c>
      <c r="AH204">
        <v>4.5735099999999997</v>
      </c>
      <c r="AI204">
        <v>0.248108</v>
      </c>
      <c r="AJ204">
        <v>5.0992299999999997E-2</v>
      </c>
      <c r="AK204">
        <v>999</v>
      </c>
      <c r="AO204">
        <v>19736</v>
      </c>
    </row>
    <row r="205" spans="1:41" x14ac:dyDescent="0.45">
      <c r="A205" t="s">
        <v>7258</v>
      </c>
      <c r="B205" t="s">
        <v>39</v>
      </c>
      <c r="C205">
        <v>1</v>
      </c>
      <c r="D205">
        <v>3</v>
      </c>
      <c r="F205">
        <v>5.0410300000000001</v>
      </c>
      <c r="G205">
        <v>9</v>
      </c>
      <c r="H205">
        <v>8</v>
      </c>
      <c r="K205">
        <v>37</v>
      </c>
      <c r="L205">
        <v>161</v>
      </c>
      <c r="M205">
        <v>38</v>
      </c>
      <c r="N205">
        <v>23</v>
      </c>
      <c r="O205">
        <v>21</v>
      </c>
      <c r="P205">
        <v>6</v>
      </c>
      <c r="Q205">
        <v>12</v>
      </c>
      <c r="S205">
        <v>1</v>
      </c>
      <c r="T205">
        <v>33</v>
      </c>
      <c r="U205">
        <v>7.9479800000000003</v>
      </c>
      <c r="V205">
        <v>2.9273799999999999</v>
      </c>
      <c r="W205">
        <v>2.7150500000000002</v>
      </c>
      <c r="X205">
        <v>1.5371300000000001</v>
      </c>
      <c r="Y205">
        <v>0.204292</v>
      </c>
      <c r="Z205">
        <v>7.5244199999999997E-2</v>
      </c>
      <c r="AA205">
        <v>0.12904777377843801</v>
      </c>
      <c r="AB205">
        <v>0.25875500000000001</v>
      </c>
      <c r="AC205">
        <v>1.3534600000000001</v>
      </c>
      <c r="AD205">
        <v>0.293659</v>
      </c>
      <c r="AE205">
        <v>0.66822700000000002</v>
      </c>
      <c r="AH205">
        <v>4.6445499999999997</v>
      </c>
      <c r="AI205">
        <v>0.24771000000000001</v>
      </c>
      <c r="AJ205">
        <v>-2.5427100000000001E-2</v>
      </c>
      <c r="AK205">
        <v>238.350006103515</v>
      </c>
      <c r="AO205">
        <v>18498</v>
      </c>
    </row>
    <row r="206" spans="1:41" x14ac:dyDescent="0.45">
      <c r="A206" t="s">
        <v>19</v>
      </c>
      <c r="B206" t="s">
        <v>18</v>
      </c>
      <c r="C206">
        <v>2</v>
      </c>
      <c r="D206">
        <v>2</v>
      </c>
      <c r="F206">
        <v>3.9383900000000001</v>
      </c>
      <c r="G206">
        <v>19</v>
      </c>
      <c r="H206">
        <v>1</v>
      </c>
      <c r="K206">
        <v>22</v>
      </c>
      <c r="L206">
        <v>93</v>
      </c>
      <c r="M206">
        <v>20</v>
      </c>
      <c r="N206">
        <v>10</v>
      </c>
      <c r="O206">
        <v>9</v>
      </c>
      <c r="P206">
        <v>2</v>
      </c>
      <c r="Q206">
        <v>8</v>
      </c>
      <c r="S206">
        <v>1</v>
      </c>
      <c r="T206">
        <v>27</v>
      </c>
      <c r="U206">
        <v>11.055300000000001</v>
      </c>
      <c r="V206">
        <v>3.5310299999999999</v>
      </c>
      <c r="W206">
        <v>3.13089</v>
      </c>
      <c r="X206">
        <v>1.03528</v>
      </c>
      <c r="Y206">
        <v>0.28548099999999998</v>
      </c>
      <c r="Z206">
        <v>9.1181899999999996E-2</v>
      </c>
      <c r="AA206">
        <v>0.19429869204759501</v>
      </c>
      <c r="AB206">
        <v>0.241006</v>
      </c>
      <c r="AC206">
        <v>1.3219099999999999</v>
      </c>
      <c r="AD206">
        <v>0.324046</v>
      </c>
      <c r="AE206">
        <v>0.72898799999999997</v>
      </c>
      <c r="AH206">
        <v>3.5188799999999998</v>
      </c>
      <c r="AI206">
        <v>0.24501899999999999</v>
      </c>
      <c r="AJ206">
        <v>0.202984</v>
      </c>
      <c r="AK206">
        <v>271.29000854492102</v>
      </c>
      <c r="AO206">
        <v>19343</v>
      </c>
    </row>
    <row r="207" spans="1:41" x14ac:dyDescent="0.45">
      <c r="A207" t="s">
        <v>3023</v>
      </c>
      <c r="B207" t="s">
        <v>59</v>
      </c>
      <c r="C207">
        <v>1</v>
      </c>
      <c r="D207">
        <v>2</v>
      </c>
      <c r="F207">
        <v>4.75793</v>
      </c>
      <c r="G207">
        <v>6</v>
      </c>
      <c r="H207">
        <v>6</v>
      </c>
      <c r="K207">
        <v>26</v>
      </c>
      <c r="L207">
        <v>113</v>
      </c>
      <c r="M207">
        <v>26</v>
      </c>
      <c r="N207">
        <v>15</v>
      </c>
      <c r="O207">
        <v>14</v>
      </c>
      <c r="P207">
        <v>4</v>
      </c>
      <c r="Q207">
        <v>10</v>
      </c>
      <c r="S207">
        <v>1</v>
      </c>
      <c r="T207">
        <v>25</v>
      </c>
      <c r="U207">
        <v>8.5868000000000002</v>
      </c>
      <c r="V207">
        <v>3.64899</v>
      </c>
      <c r="W207">
        <v>2.3532000000000002</v>
      </c>
      <c r="X207">
        <v>1.29688</v>
      </c>
      <c r="Y207">
        <v>0.21828900000000001</v>
      </c>
      <c r="Z207">
        <v>9.2762499999999998E-2</v>
      </c>
      <c r="AA207">
        <v>0.12552627176046299</v>
      </c>
      <c r="AB207">
        <v>0.25233800000000001</v>
      </c>
      <c r="AC207">
        <v>1.39859</v>
      </c>
      <c r="AD207">
        <v>0.29921500000000001</v>
      </c>
      <c r="AE207">
        <v>0.68844099999999997</v>
      </c>
      <c r="AH207">
        <v>4.4130099999999999</v>
      </c>
      <c r="AI207">
        <v>0.24388399999999999</v>
      </c>
      <c r="AJ207">
        <v>7.8321699999999994E-2</v>
      </c>
      <c r="AK207">
        <v>999</v>
      </c>
      <c r="AO207">
        <v>30056</v>
      </c>
    </row>
    <row r="208" spans="1:41" x14ac:dyDescent="0.45">
      <c r="A208" t="s">
        <v>71</v>
      </c>
      <c r="B208" t="s">
        <v>70</v>
      </c>
      <c r="C208">
        <v>1</v>
      </c>
      <c r="D208">
        <v>2</v>
      </c>
      <c r="F208">
        <v>4.6363399999999997</v>
      </c>
      <c r="G208">
        <v>7</v>
      </c>
      <c r="H208">
        <v>7</v>
      </c>
      <c r="K208">
        <v>34</v>
      </c>
      <c r="L208">
        <v>149</v>
      </c>
      <c r="M208">
        <v>37</v>
      </c>
      <c r="N208">
        <v>19</v>
      </c>
      <c r="O208">
        <v>17</v>
      </c>
      <c r="P208">
        <v>4</v>
      </c>
      <c r="Q208">
        <v>12</v>
      </c>
      <c r="S208">
        <v>1</v>
      </c>
      <c r="T208">
        <v>27</v>
      </c>
      <c r="U208">
        <v>7.1731400000000001</v>
      </c>
      <c r="V208">
        <v>3.0774499999999998</v>
      </c>
      <c r="W208">
        <v>2.33087</v>
      </c>
      <c r="X208">
        <v>1.1775100000000001</v>
      </c>
      <c r="Y208">
        <v>0.18055099999999999</v>
      </c>
      <c r="Z208">
        <v>7.7460600000000004E-2</v>
      </c>
      <c r="AA208">
        <v>0.10308991372585199</v>
      </c>
      <c r="AB208">
        <v>0.27359299999999998</v>
      </c>
      <c r="AC208">
        <v>1.44713</v>
      </c>
      <c r="AD208">
        <v>0.31312699999999999</v>
      </c>
      <c r="AE208">
        <v>0.70191000000000003</v>
      </c>
      <c r="AH208">
        <v>4.3742099999999997</v>
      </c>
      <c r="AI208">
        <v>0.24229000000000001</v>
      </c>
      <c r="AJ208">
        <v>9.9714300000000006E-2</v>
      </c>
      <c r="AK208">
        <v>545.75</v>
      </c>
      <c r="AO208">
        <v>14739</v>
      </c>
    </row>
    <row r="209" spans="1:41" x14ac:dyDescent="0.45">
      <c r="A209" t="s">
        <v>7259</v>
      </c>
      <c r="B209" t="s">
        <v>191</v>
      </c>
      <c r="C209">
        <v>2</v>
      </c>
      <c r="D209">
        <v>2</v>
      </c>
      <c r="F209">
        <v>4.3902000000000001</v>
      </c>
      <c r="G209">
        <v>7</v>
      </c>
      <c r="H209">
        <v>6</v>
      </c>
      <c r="K209">
        <v>36</v>
      </c>
      <c r="L209">
        <v>158</v>
      </c>
      <c r="M209">
        <v>36</v>
      </c>
      <c r="N209">
        <v>19</v>
      </c>
      <c r="O209">
        <v>17</v>
      </c>
      <c r="P209">
        <v>5</v>
      </c>
      <c r="Q209">
        <v>16</v>
      </c>
      <c r="S209">
        <v>1</v>
      </c>
      <c r="T209">
        <v>34</v>
      </c>
      <c r="U209">
        <v>8.5154599999999991</v>
      </c>
      <c r="V209">
        <v>4.05281</v>
      </c>
      <c r="W209">
        <v>2.1011199999999999</v>
      </c>
      <c r="X209">
        <v>1.2921199999999999</v>
      </c>
      <c r="Y209">
        <v>0.21412900000000001</v>
      </c>
      <c r="Z209">
        <v>0.101912</v>
      </c>
      <c r="AA209">
        <v>0.112217292189598</v>
      </c>
      <c r="AB209">
        <v>0.25219399999999997</v>
      </c>
      <c r="AC209">
        <v>1.4463200000000001</v>
      </c>
      <c r="AD209">
        <v>0.298093</v>
      </c>
      <c r="AE209">
        <v>0.73563400000000001</v>
      </c>
      <c r="AH209">
        <v>4.5248999999999997</v>
      </c>
      <c r="AI209">
        <v>0.24162</v>
      </c>
      <c r="AJ209">
        <v>0.28369699999999998</v>
      </c>
      <c r="AK209">
        <v>457.239990234375</v>
      </c>
      <c r="AO209">
        <v>21212</v>
      </c>
    </row>
    <row r="210" spans="1:41" x14ac:dyDescent="0.45">
      <c r="A210" t="s">
        <v>7260</v>
      </c>
      <c r="B210" t="s">
        <v>82</v>
      </c>
      <c r="C210">
        <v>1</v>
      </c>
      <c r="D210">
        <v>0</v>
      </c>
      <c r="F210">
        <v>3.4482400000000002</v>
      </c>
      <c r="G210">
        <v>16</v>
      </c>
      <c r="H210">
        <v>0</v>
      </c>
      <c r="K210">
        <v>17</v>
      </c>
      <c r="L210">
        <v>71</v>
      </c>
      <c r="M210">
        <v>16</v>
      </c>
      <c r="N210">
        <v>7</v>
      </c>
      <c r="O210">
        <v>7</v>
      </c>
      <c r="P210">
        <v>1</v>
      </c>
      <c r="Q210">
        <v>4</v>
      </c>
      <c r="S210">
        <v>1</v>
      </c>
      <c r="T210">
        <v>19</v>
      </c>
      <c r="U210">
        <v>10.167</v>
      </c>
      <c r="V210">
        <v>2.2201200000000001</v>
      </c>
      <c r="W210">
        <v>4.5794899999999998</v>
      </c>
      <c r="X210">
        <v>0.75142699999999996</v>
      </c>
      <c r="Y210">
        <v>0.27210600000000001</v>
      </c>
      <c r="Z210">
        <v>5.9418400000000003E-2</v>
      </c>
      <c r="AA210">
        <v>0.212687548249959</v>
      </c>
      <c r="AB210">
        <v>0.24215700000000001</v>
      </c>
      <c r="AC210">
        <v>1.17543</v>
      </c>
      <c r="AD210">
        <v>0.32235200000000003</v>
      </c>
      <c r="AE210">
        <v>0.717001</v>
      </c>
      <c r="AH210">
        <v>2.9178000000000002</v>
      </c>
      <c r="AI210">
        <v>0.24024999999999999</v>
      </c>
      <c r="AJ210">
        <v>0.14979200000000001</v>
      </c>
      <c r="AK210">
        <v>634.67999267578102</v>
      </c>
      <c r="AO210">
        <v>21894</v>
      </c>
    </row>
    <row r="211" spans="1:41" x14ac:dyDescent="0.45">
      <c r="A211" t="s">
        <v>7261</v>
      </c>
      <c r="B211" t="s">
        <v>39</v>
      </c>
      <c r="C211">
        <v>1</v>
      </c>
      <c r="D211">
        <v>1</v>
      </c>
      <c r="F211">
        <v>4.24078</v>
      </c>
      <c r="G211">
        <v>10</v>
      </c>
      <c r="H211">
        <v>3</v>
      </c>
      <c r="K211">
        <v>23</v>
      </c>
      <c r="L211">
        <v>99</v>
      </c>
      <c r="M211">
        <v>23</v>
      </c>
      <c r="N211">
        <v>12</v>
      </c>
      <c r="O211">
        <v>11</v>
      </c>
      <c r="P211">
        <v>2</v>
      </c>
      <c r="Q211">
        <v>8</v>
      </c>
      <c r="S211">
        <v>1</v>
      </c>
      <c r="T211">
        <v>20</v>
      </c>
      <c r="U211">
        <v>7.6006499999999999</v>
      </c>
      <c r="V211">
        <v>3.0015800000000001</v>
      </c>
      <c r="W211">
        <v>2.5322100000000001</v>
      </c>
      <c r="X211">
        <v>0.96689599999999998</v>
      </c>
      <c r="Y211">
        <v>0.197826</v>
      </c>
      <c r="Z211">
        <v>7.8123899999999996E-2</v>
      </c>
      <c r="AA211">
        <v>0.119702376425266</v>
      </c>
      <c r="AB211">
        <v>0.24884899999999999</v>
      </c>
      <c r="AC211">
        <v>1.3014600000000001</v>
      </c>
      <c r="AD211">
        <v>0.29291699999999998</v>
      </c>
      <c r="AE211">
        <v>0.68570900000000001</v>
      </c>
      <c r="AH211">
        <v>3.9884300000000001</v>
      </c>
      <c r="AI211">
        <v>0.238951</v>
      </c>
      <c r="AJ211">
        <v>0.14288600000000001</v>
      </c>
      <c r="AK211">
        <v>748.530029296875</v>
      </c>
      <c r="AO211">
        <v>26079</v>
      </c>
    </row>
    <row r="212" spans="1:41" x14ac:dyDescent="0.45">
      <c r="A212" t="s">
        <v>7262</v>
      </c>
      <c r="B212" t="s">
        <v>56</v>
      </c>
      <c r="C212">
        <v>1</v>
      </c>
      <c r="D212">
        <v>0</v>
      </c>
      <c r="F212">
        <v>3.3446199999999999</v>
      </c>
      <c r="G212">
        <v>14</v>
      </c>
      <c r="H212">
        <v>0</v>
      </c>
      <c r="K212">
        <v>15</v>
      </c>
      <c r="L212">
        <v>63</v>
      </c>
      <c r="M212">
        <v>14</v>
      </c>
      <c r="N212">
        <v>6</v>
      </c>
      <c r="O212">
        <v>6</v>
      </c>
      <c r="P212">
        <v>2</v>
      </c>
      <c r="Q212">
        <v>5</v>
      </c>
      <c r="S212">
        <v>0</v>
      </c>
      <c r="T212">
        <v>20</v>
      </c>
      <c r="U212">
        <v>12.068099999999999</v>
      </c>
      <c r="V212">
        <v>2.8355100000000002</v>
      </c>
      <c r="W212">
        <v>4.2560399999999996</v>
      </c>
      <c r="X212">
        <v>1.0821499999999999</v>
      </c>
      <c r="Y212">
        <v>0.318328</v>
      </c>
      <c r="Z212">
        <v>7.4794399999999997E-2</v>
      </c>
      <c r="AA212">
        <v>0.243533425033092</v>
      </c>
      <c r="AB212">
        <v>0.23611399999999999</v>
      </c>
      <c r="AC212">
        <v>1.2284200000000001</v>
      </c>
      <c r="AD212">
        <v>0.32948100000000002</v>
      </c>
      <c r="AE212">
        <v>0.77775000000000005</v>
      </c>
      <c r="AH212">
        <v>3.0562200000000002</v>
      </c>
      <c r="AI212">
        <v>0.23863500000000001</v>
      </c>
      <c r="AJ212">
        <v>0.18939900000000001</v>
      </c>
      <c r="AK212">
        <v>475.41000366210898</v>
      </c>
      <c r="AO212">
        <v>17722</v>
      </c>
    </row>
    <row r="213" spans="1:41" x14ac:dyDescent="0.45">
      <c r="A213" t="s">
        <v>7263</v>
      </c>
      <c r="B213" t="s">
        <v>76</v>
      </c>
      <c r="C213">
        <v>1</v>
      </c>
      <c r="D213">
        <v>1</v>
      </c>
      <c r="F213">
        <v>3.5006699999999999</v>
      </c>
      <c r="G213">
        <v>22</v>
      </c>
      <c r="H213">
        <v>0</v>
      </c>
      <c r="K213">
        <v>22</v>
      </c>
      <c r="L213">
        <v>89</v>
      </c>
      <c r="M213">
        <v>19</v>
      </c>
      <c r="N213">
        <v>9</v>
      </c>
      <c r="O213">
        <v>8</v>
      </c>
      <c r="P213">
        <v>3</v>
      </c>
      <c r="Q213">
        <v>6</v>
      </c>
      <c r="S213">
        <v>1</v>
      </c>
      <c r="T213">
        <v>25</v>
      </c>
      <c r="U213">
        <v>10.5197</v>
      </c>
      <c r="V213">
        <v>2.4979499999999999</v>
      </c>
      <c r="W213">
        <v>4.2113199999999997</v>
      </c>
      <c r="X213">
        <v>1.17828</v>
      </c>
      <c r="Y213">
        <v>0.28367199999999998</v>
      </c>
      <c r="Z213">
        <v>6.73594E-2</v>
      </c>
      <c r="AA213">
        <v>0.21631265431642499</v>
      </c>
      <c r="AB213">
        <v>0.227628</v>
      </c>
      <c r="AC213">
        <v>1.14324</v>
      </c>
      <c r="AD213">
        <v>0.29351899999999997</v>
      </c>
      <c r="AE213">
        <v>0.75051100000000004</v>
      </c>
      <c r="AH213">
        <v>3.4592800000000001</v>
      </c>
      <c r="AI213">
        <v>0.23733299999999999</v>
      </c>
      <c r="AJ213">
        <v>0.26779500000000001</v>
      </c>
      <c r="AK213">
        <v>79.209999084472599</v>
      </c>
      <c r="AO213">
        <v>19569</v>
      </c>
    </row>
    <row r="214" spans="1:41" x14ac:dyDescent="0.45">
      <c r="A214" t="s">
        <v>7264</v>
      </c>
      <c r="B214" t="s">
        <v>21</v>
      </c>
      <c r="C214">
        <v>2</v>
      </c>
      <c r="D214">
        <v>2</v>
      </c>
      <c r="F214">
        <v>4.7104299999999997</v>
      </c>
      <c r="G214">
        <v>8</v>
      </c>
      <c r="H214">
        <v>6</v>
      </c>
      <c r="K214">
        <v>33</v>
      </c>
      <c r="L214">
        <v>144</v>
      </c>
      <c r="M214">
        <v>35</v>
      </c>
      <c r="N214">
        <v>19</v>
      </c>
      <c r="O214">
        <v>17</v>
      </c>
      <c r="P214">
        <v>4</v>
      </c>
      <c r="Q214">
        <v>12</v>
      </c>
      <c r="S214">
        <v>1</v>
      </c>
      <c r="T214">
        <v>25</v>
      </c>
      <c r="U214">
        <v>6.8811299999999997</v>
      </c>
      <c r="V214">
        <v>3.42807</v>
      </c>
      <c r="W214">
        <v>2.0072899999999998</v>
      </c>
      <c r="X214">
        <v>1.14269</v>
      </c>
      <c r="Y214">
        <v>0.17281299999999999</v>
      </c>
      <c r="Z214">
        <v>8.6093100000000006E-2</v>
      </c>
      <c r="AA214">
        <v>8.6720369756221702E-2</v>
      </c>
      <c r="AB214">
        <v>0.26851599999999998</v>
      </c>
      <c r="AC214">
        <v>1.4580299999999999</v>
      </c>
      <c r="AD214">
        <v>0.30455100000000002</v>
      </c>
      <c r="AE214">
        <v>0.69448799999999999</v>
      </c>
      <c r="AH214">
        <v>4.5028300000000003</v>
      </c>
      <c r="AI214">
        <v>0.23701900000000001</v>
      </c>
      <c r="AJ214">
        <v>6.3047599999999995E-2</v>
      </c>
      <c r="AK214">
        <v>731.719970703125</v>
      </c>
      <c r="AO214">
        <v>6175</v>
      </c>
    </row>
    <row r="215" spans="1:41" x14ac:dyDescent="0.45">
      <c r="A215" t="s">
        <v>7265</v>
      </c>
      <c r="B215" t="s">
        <v>28</v>
      </c>
      <c r="C215">
        <v>2</v>
      </c>
      <c r="D215">
        <v>2</v>
      </c>
      <c r="F215">
        <v>4.1280900000000003</v>
      </c>
      <c r="G215">
        <v>13</v>
      </c>
      <c r="H215">
        <v>1</v>
      </c>
      <c r="K215">
        <v>21</v>
      </c>
      <c r="L215">
        <v>91</v>
      </c>
      <c r="M215">
        <v>21</v>
      </c>
      <c r="N215">
        <v>10</v>
      </c>
      <c r="O215">
        <v>10</v>
      </c>
      <c r="P215">
        <v>2</v>
      </c>
      <c r="Q215">
        <v>8</v>
      </c>
      <c r="S215">
        <v>1</v>
      </c>
      <c r="T215">
        <v>23</v>
      </c>
      <c r="U215">
        <v>9.7407699999999995</v>
      </c>
      <c r="V215">
        <v>3.60155</v>
      </c>
      <c r="W215">
        <v>2.7046100000000002</v>
      </c>
      <c r="X215">
        <v>1.0150699999999999</v>
      </c>
      <c r="Y215">
        <v>0.24734300000000001</v>
      </c>
      <c r="Z215">
        <v>9.1452599999999995E-2</v>
      </c>
      <c r="AA215">
        <v>0.155890688300132</v>
      </c>
      <c r="AB215">
        <v>0.25314500000000001</v>
      </c>
      <c r="AC215">
        <v>1.3991499999999999</v>
      </c>
      <c r="AD215">
        <v>0.32211400000000001</v>
      </c>
      <c r="AE215">
        <v>0.72555000000000003</v>
      </c>
      <c r="AH215">
        <v>3.7329300000000001</v>
      </c>
      <c r="AI215">
        <v>0.23406199999999999</v>
      </c>
      <c r="AJ215">
        <v>0.20507300000000001</v>
      </c>
      <c r="AK215">
        <v>999</v>
      </c>
      <c r="AO215">
        <v>25648</v>
      </c>
    </row>
    <row r="216" spans="1:41" x14ac:dyDescent="0.45">
      <c r="A216" t="s">
        <v>7266</v>
      </c>
      <c r="B216" t="s">
        <v>70</v>
      </c>
      <c r="C216">
        <v>1</v>
      </c>
      <c r="D216">
        <v>2</v>
      </c>
      <c r="F216">
        <v>4.4979699999999996</v>
      </c>
      <c r="G216">
        <v>8</v>
      </c>
      <c r="H216">
        <v>5</v>
      </c>
      <c r="K216">
        <v>26</v>
      </c>
      <c r="L216">
        <v>116</v>
      </c>
      <c r="M216">
        <v>26</v>
      </c>
      <c r="N216">
        <v>14</v>
      </c>
      <c r="O216">
        <v>13</v>
      </c>
      <c r="P216">
        <v>3</v>
      </c>
      <c r="Q216">
        <v>12</v>
      </c>
      <c r="S216">
        <v>3</v>
      </c>
      <c r="T216">
        <v>24</v>
      </c>
      <c r="U216">
        <v>8.3123299999999993</v>
      </c>
      <c r="V216">
        <v>4.1561599999999999</v>
      </c>
      <c r="W216">
        <v>2</v>
      </c>
      <c r="X216">
        <v>0.93731699999999996</v>
      </c>
      <c r="Y216">
        <v>0.20970900000000001</v>
      </c>
      <c r="Z216">
        <v>0.104855</v>
      </c>
      <c r="AA216">
        <v>0.104854710400104</v>
      </c>
      <c r="AB216">
        <v>0.254083</v>
      </c>
      <c r="AC216">
        <v>1.4327099999999999</v>
      </c>
      <c r="AD216">
        <v>0.310278</v>
      </c>
      <c r="AE216">
        <v>0.69117600000000001</v>
      </c>
      <c r="AH216">
        <v>4.3983800000000004</v>
      </c>
      <c r="AI216">
        <v>0.23388700000000001</v>
      </c>
      <c r="AJ216">
        <v>0.10077</v>
      </c>
      <c r="AK216">
        <v>999</v>
      </c>
      <c r="AO216">
        <v>23150</v>
      </c>
    </row>
    <row r="217" spans="1:41" x14ac:dyDescent="0.45">
      <c r="A217" t="s">
        <v>3171</v>
      </c>
      <c r="B217" t="s">
        <v>46</v>
      </c>
      <c r="C217">
        <v>1</v>
      </c>
      <c r="D217">
        <v>1</v>
      </c>
      <c r="F217">
        <v>4.4379900000000001</v>
      </c>
      <c r="G217">
        <v>6</v>
      </c>
      <c r="H217">
        <v>4</v>
      </c>
      <c r="K217">
        <v>20</v>
      </c>
      <c r="L217">
        <v>85</v>
      </c>
      <c r="M217">
        <v>17</v>
      </c>
      <c r="N217">
        <v>10</v>
      </c>
      <c r="O217">
        <v>10</v>
      </c>
      <c r="P217">
        <v>3</v>
      </c>
      <c r="Q217">
        <v>10</v>
      </c>
      <c r="S217">
        <v>1</v>
      </c>
      <c r="T217">
        <v>23</v>
      </c>
      <c r="U217">
        <v>10.707599999999999</v>
      </c>
      <c r="V217">
        <v>4.3772000000000002</v>
      </c>
      <c r="W217">
        <v>2.4462199999999998</v>
      </c>
      <c r="X217">
        <v>1.2119899999999999</v>
      </c>
      <c r="Y217">
        <v>0.274341</v>
      </c>
      <c r="Z217">
        <v>0.112149</v>
      </c>
      <c r="AA217">
        <v>0.162191972136497</v>
      </c>
      <c r="AB217">
        <v>0.22972899999999999</v>
      </c>
      <c r="AC217">
        <v>1.35683</v>
      </c>
      <c r="AD217">
        <v>0.29853400000000002</v>
      </c>
      <c r="AE217">
        <v>0.702596</v>
      </c>
      <c r="AH217">
        <v>4.1568699999999996</v>
      </c>
      <c r="AI217">
        <v>0.232268</v>
      </c>
      <c r="AJ217">
        <v>0.19892399999999999</v>
      </c>
      <c r="AK217">
        <v>636.14001464843705</v>
      </c>
      <c r="AO217">
        <v>27514</v>
      </c>
    </row>
    <row r="218" spans="1:41" x14ac:dyDescent="0.45">
      <c r="A218" t="s">
        <v>7267</v>
      </c>
      <c r="B218" t="s">
        <v>70</v>
      </c>
      <c r="C218">
        <v>1</v>
      </c>
      <c r="D218">
        <v>2</v>
      </c>
      <c r="F218">
        <v>4.5880599999999996</v>
      </c>
      <c r="G218">
        <v>7</v>
      </c>
      <c r="H218">
        <v>5</v>
      </c>
      <c r="K218">
        <v>29</v>
      </c>
      <c r="L218">
        <v>127</v>
      </c>
      <c r="M218">
        <v>30</v>
      </c>
      <c r="N218">
        <v>16</v>
      </c>
      <c r="O218">
        <v>15</v>
      </c>
      <c r="P218">
        <v>4</v>
      </c>
      <c r="Q218">
        <v>10</v>
      </c>
      <c r="S218">
        <v>3</v>
      </c>
      <c r="T218">
        <v>26</v>
      </c>
      <c r="U218">
        <v>8.0345099999999992</v>
      </c>
      <c r="V218">
        <v>3.0716399999999999</v>
      </c>
      <c r="W218">
        <v>2.61571</v>
      </c>
      <c r="X218">
        <v>1.1021399999999999</v>
      </c>
      <c r="Y218">
        <v>0.206704</v>
      </c>
      <c r="Z218">
        <v>7.9023999999999997E-2</v>
      </c>
      <c r="AA218">
        <v>0.127680048346519</v>
      </c>
      <c r="AB218">
        <v>0.25999100000000003</v>
      </c>
      <c r="AC218">
        <v>1.3492299999999999</v>
      </c>
      <c r="AD218">
        <v>0.30942999999999998</v>
      </c>
      <c r="AE218">
        <v>0.675095</v>
      </c>
      <c r="AH218">
        <v>4.27555</v>
      </c>
      <c r="AI218">
        <v>0.232011</v>
      </c>
      <c r="AJ218">
        <v>8.3293500000000006E-2</v>
      </c>
      <c r="AK218">
        <v>541.79998779296795</v>
      </c>
      <c r="AO218">
        <v>13781</v>
      </c>
    </row>
    <row r="219" spans="1:41" x14ac:dyDescent="0.45">
      <c r="A219" t="s">
        <v>7268</v>
      </c>
      <c r="B219" t="s">
        <v>76</v>
      </c>
      <c r="C219">
        <v>2</v>
      </c>
      <c r="D219">
        <v>2</v>
      </c>
      <c r="F219">
        <v>4.0324200000000001</v>
      </c>
      <c r="G219">
        <v>15</v>
      </c>
      <c r="H219">
        <v>3</v>
      </c>
      <c r="K219">
        <v>24</v>
      </c>
      <c r="L219">
        <v>103</v>
      </c>
      <c r="M219">
        <v>23</v>
      </c>
      <c r="N219">
        <v>12</v>
      </c>
      <c r="O219">
        <v>11</v>
      </c>
      <c r="P219">
        <v>2</v>
      </c>
      <c r="Q219">
        <v>10</v>
      </c>
      <c r="S219">
        <v>1</v>
      </c>
      <c r="T219">
        <v>21</v>
      </c>
      <c r="U219">
        <v>7.8713300000000004</v>
      </c>
      <c r="V219">
        <v>3.6686999999999999</v>
      </c>
      <c r="W219">
        <v>2.14554</v>
      </c>
      <c r="X219">
        <v>0.82674800000000004</v>
      </c>
      <c r="Y219">
        <v>0.20120099999999999</v>
      </c>
      <c r="Z219">
        <v>9.3776300000000007E-2</v>
      </c>
      <c r="AA219">
        <v>0.10742448270320799</v>
      </c>
      <c r="AB219">
        <v>0.24853</v>
      </c>
      <c r="AC219">
        <v>1.37761</v>
      </c>
      <c r="AD219">
        <v>0.29904399999999998</v>
      </c>
      <c r="AE219">
        <v>0.71305099999999999</v>
      </c>
      <c r="AH219">
        <v>3.9199700000000002</v>
      </c>
      <c r="AI219">
        <v>0.23197899999999999</v>
      </c>
      <c r="AJ219">
        <v>0.20180400000000001</v>
      </c>
      <c r="AK219">
        <v>999</v>
      </c>
      <c r="AO219">
        <v>27572</v>
      </c>
    </row>
    <row r="220" spans="1:41" x14ac:dyDescent="0.45">
      <c r="A220" t="s">
        <v>58</v>
      </c>
      <c r="B220" t="s">
        <v>56</v>
      </c>
      <c r="C220">
        <v>1</v>
      </c>
      <c r="D220">
        <v>2</v>
      </c>
      <c r="F220">
        <v>4.6909900000000002</v>
      </c>
      <c r="G220">
        <v>7</v>
      </c>
      <c r="H220">
        <v>5</v>
      </c>
      <c r="K220">
        <v>31</v>
      </c>
      <c r="L220">
        <v>134</v>
      </c>
      <c r="M220">
        <v>34</v>
      </c>
      <c r="N220">
        <v>17</v>
      </c>
      <c r="O220">
        <v>16</v>
      </c>
      <c r="P220">
        <v>5</v>
      </c>
      <c r="Q220">
        <v>9</v>
      </c>
      <c r="S220">
        <v>1</v>
      </c>
      <c r="T220">
        <v>21</v>
      </c>
      <c r="U220">
        <v>6.1920299999999999</v>
      </c>
      <c r="V220">
        <v>2.6726299999999998</v>
      </c>
      <c r="W220">
        <v>2.3168299999999999</v>
      </c>
      <c r="X220">
        <v>1.34293</v>
      </c>
      <c r="Y220">
        <v>0.15787999999999999</v>
      </c>
      <c r="Z220">
        <v>6.8144700000000002E-2</v>
      </c>
      <c r="AA220">
        <v>8.97350758314132E-2</v>
      </c>
      <c r="AB220">
        <v>0.27196500000000001</v>
      </c>
      <c r="AC220">
        <v>1.39476</v>
      </c>
      <c r="AD220">
        <v>0.29649500000000001</v>
      </c>
      <c r="AE220">
        <v>0.69840800000000003</v>
      </c>
      <c r="AH220">
        <v>4.6703999999999999</v>
      </c>
      <c r="AI220">
        <v>0.23039699999999999</v>
      </c>
      <c r="AJ220">
        <v>0.20512900000000001</v>
      </c>
      <c r="AK220">
        <v>999</v>
      </c>
      <c r="AO220">
        <v>23301</v>
      </c>
    </row>
    <row r="221" spans="1:41" x14ac:dyDescent="0.45">
      <c r="A221" t="s">
        <v>7269</v>
      </c>
      <c r="B221" t="s">
        <v>104</v>
      </c>
      <c r="C221">
        <v>2</v>
      </c>
      <c r="D221">
        <v>5</v>
      </c>
      <c r="F221">
        <v>5.2860399999999998</v>
      </c>
      <c r="G221">
        <v>10</v>
      </c>
      <c r="H221">
        <v>10</v>
      </c>
      <c r="K221">
        <v>54</v>
      </c>
      <c r="L221">
        <v>245</v>
      </c>
      <c r="M221">
        <v>65</v>
      </c>
      <c r="N221">
        <v>35</v>
      </c>
      <c r="O221">
        <v>32</v>
      </c>
      <c r="P221">
        <v>9</v>
      </c>
      <c r="Q221">
        <v>19</v>
      </c>
      <c r="S221">
        <v>1</v>
      </c>
      <c r="T221">
        <v>41</v>
      </c>
      <c r="U221">
        <v>6.8028199999999996</v>
      </c>
      <c r="V221">
        <v>3.1225499999999999</v>
      </c>
      <c r="W221">
        <v>2.1786099999999999</v>
      </c>
      <c r="X221">
        <v>1.44936</v>
      </c>
      <c r="Y221">
        <v>0.16795499999999999</v>
      </c>
      <c r="Z221">
        <v>7.7092599999999997E-2</v>
      </c>
      <c r="AA221">
        <v>9.08623561263084E-2</v>
      </c>
      <c r="AB221">
        <v>0.28744500000000001</v>
      </c>
      <c r="AC221">
        <v>1.53382</v>
      </c>
      <c r="AD221">
        <v>0.31936300000000001</v>
      </c>
      <c r="AE221">
        <v>0.68437300000000001</v>
      </c>
      <c r="AH221">
        <v>4.8389899999999999</v>
      </c>
      <c r="AI221">
        <v>0.23008300000000001</v>
      </c>
      <c r="AJ221">
        <v>-0.10739899999999999</v>
      </c>
      <c r="AK221">
        <v>641.39001464843705</v>
      </c>
      <c r="AO221">
        <v>9323</v>
      </c>
    </row>
    <row r="222" spans="1:41" x14ac:dyDescent="0.45">
      <c r="A222" t="s">
        <v>7270</v>
      </c>
      <c r="B222" t="s">
        <v>70</v>
      </c>
      <c r="C222">
        <v>1</v>
      </c>
      <c r="D222">
        <v>2</v>
      </c>
      <c r="F222">
        <v>4.6136600000000003</v>
      </c>
      <c r="G222">
        <v>7</v>
      </c>
      <c r="H222">
        <v>6</v>
      </c>
      <c r="K222">
        <v>32</v>
      </c>
      <c r="L222">
        <v>143</v>
      </c>
      <c r="M222">
        <v>31</v>
      </c>
      <c r="N222">
        <v>18</v>
      </c>
      <c r="O222">
        <v>16</v>
      </c>
      <c r="P222">
        <v>3</v>
      </c>
      <c r="Q222">
        <v>17</v>
      </c>
      <c r="S222">
        <v>2</v>
      </c>
      <c r="T222">
        <v>30</v>
      </c>
      <c r="U222">
        <v>8.5106099999999998</v>
      </c>
      <c r="V222">
        <v>4.8418299999999999</v>
      </c>
      <c r="W222">
        <v>1.75773</v>
      </c>
      <c r="X222">
        <v>0.98153299999999999</v>
      </c>
      <c r="Y222">
        <v>0.21152699999999999</v>
      </c>
      <c r="Z222">
        <v>0.120342</v>
      </c>
      <c r="AA222">
        <v>9.1185875236987998E-2</v>
      </c>
      <c r="AB222">
        <v>0.24759900000000001</v>
      </c>
      <c r="AC222">
        <v>1.49766</v>
      </c>
      <c r="AD222">
        <v>0.30150300000000002</v>
      </c>
      <c r="AE222">
        <v>0.69923500000000005</v>
      </c>
      <c r="AH222">
        <v>4.4530200000000004</v>
      </c>
      <c r="AI222">
        <v>0.22917699999999999</v>
      </c>
      <c r="AJ222">
        <v>7.0915500000000006E-2</v>
      </c>
      <c r="AK222">
        <v>712.05999755859295</v>
      </c>
      <c r="AO222">
        <v>21649</v>
      </c>
    </row>
    <row r="223" spans="1:41" x14ac:dyDescent="0.45">
      <c r="A223" t="s">
        <v>7271</v>
      </c>
      <c r="B223" t="s">
        <v>207</v>
      </c>
      <c r="C223">
        <v>1</v>
      </c>
      <c r="D223">
        <v>1</v>
      </c>
      <c r="F223">
        <v>4.1110199999999999</v>
      </c>
      <c r="G223">
        <v>15</v>
      </c>
      <c r="H223">
        <v>1</v>
      </c>
      <c r="K223">
        <v>25</v>
      </c>
      <c r="L223">
        <v>107</v>
      </c>
      <c r="M223">
        <v>25</v>
      </c>
      <c r="N223">
        <v>13</v>
      </c>
      <c r="O223">
        <v>12</v>
      </c>
      <c r="P223">
        <v>3</v>
      </c>
      <c r="Q223">
        <v>7</v>
      </c>
      <c r="S223">
        <v>1</v>
      </c>
      <c r="T223">
        <v>25</v>
      </c>
      <c r="U223">
        <v>8.7657100000000003</v>
      </c>
      <c r="V223">
        <v>2.5848599999999999</v>
      </c>
      <c r="W223">
        <v>3.3911799999999999</v>
      </c>
      <c r="X223">
        <v>1.22401</v>
      </c>
      <c r="Y223">
        <v>0.22859099999999999</v>
      </c>
      <c r="Z223">
        <v>6.7407499999999995E-2</v>
      </c>
      <c r="AA223">
        <v>0.16118323057889899</v>
      </c>
      <c r="AB223">
        <v>0.254745</v>
      </c>
      <c r="AC223">
        <v>1.2888999999999999</v>
      </c>
      <c r="AD223">
        <v>0.30674600000000002</v>
      </c>
      <c r="AE223">
        <v>0.72134900000000002</v>
      </c>
      <c r="AH223">
        <v>3.9488400000000001</v>
      </c>
      <c r="AI223">
        <v>0.22891500000000001</v>
      </c>
      <c r="AJ223">
        <v>6.4266400000000001E-2</v>
      </c>
      <c r="AK223">
        <v>750.79998779296795</v>
      </c>
      <c r="AO223">
        <v>16990</v>
      </c>
    </row>
    <row r="224" spans="1:41" x14ac:dyDescent="0.45">
      <c r="A224" t="s">
        <v>7272</v>
      </c>
      <c r="B224" t="s">
        <v>31</v>
      </c>
      <c r="C224">
        <v>2</v>
      </c>
      <c r="D224">
        <v>3</v>
      </c>
      <c r="F224">
        <v>4.6298700000000004</v>
      </c>
      <c r="G224">
        <v>12</v>
      </c>
      <c r="H224">
        <v>5</v>
      </c>
      <c r="K224">
        <v>35</v>
      </c>
      <c r="L224">
        <v>153</v>
      </c>
      <c r="M224">
        <v>36</v>
      </c>
      <c r="N224">
        <v>20</v>
      </c>
      <c r="O224">
        <v>18</v>
      </c>
      <c r="P224">
        <v>6</v>
      </c>
      <c r="Q224">
        <v>13</v>
      </c>
      <c r="S224">
        <v>2</v>
      </c>
      <c r="T224">
        <v>33</v>
      </c>
      <c r="U224">
        <v>8.5539000000000005</v>
      </c>
      <c r="V224">
        <v>3.2160500000000001</v>
      </c>
      <c r="W224">
        <v>2.6597599999999999</v>
      </c>
      <c r="X224">
        <v>1.44417</v>
      </c>
      <c r="Y224">
        <v>0.21829699999999999</v>
      </c>
      <c r="Z224">
        <v>8.2074099999999997E-2</v>
      </c>
      <c r="AA224">
        <v>0.13622313737869199</v>
      </c>
      <c r="AB224">
        <v>0.25922000000000001</v>
      </c>
      <c r="AC224">
        <v>1.3819600000000001</v>
      </c>
      <c r="AD224">
        <v>0.304087</v>
      </c>
      <c r="AE224">
        <v>0.71095399999999997</v>
      </c>
      <c r="AH224">
        <v>4.5316000000000001</v>
      </c>
      <c r="AI224">
        <v>0.228296</v>
      </c>
      <c r="AJ224">
        <v>7.4761499999999995E-2</v>
      </c>
      <c r="AK224">
        <v>661.46002197265602</v>
      </c>
      <c r="AO224">
        <v>11760</v>
      </c>
    </row>
    <row r="225" spans="1:41" x14ac:dyDescent="0.45">
      <c r="A225" t="s">
        <v>7273</v>
      </c>
      <c r="B225" t="s">
        <v>56</v>
      </c>
      <c r="C225">
        <v>1</v>
      </c>
      <c r="D225">
        <v>1</v>
      </c>
      <c r="F225">
        <v>4.4471699999999998</v>
      </c>
      <c r="G225">
        <v>9</v>
      </c>
      <c r="H225">
        <v>3</v>
      </c>
      <c r="K225">
        <v>26</v>
      </c>
      <c r="L225">
        <v>111</v>
      </c>
      <c r="M225">
        <v>27</v>
      </c>
      <c r="N225">
        <v>14</v>
      </c>
      <c r="O225">
        <v>13</v>
      </c>
      <c r="P225">
        <v>4</v>
      </c>
      <c r="Q225">
        <v>7</v>
      </c>
      <c r="S225">
        <v>1</v>
      </c>
      <c r="T225">
        <v>26</v>
      </c>
      <c r="U225">
        <v>8.9983400000000007</v>
      </c>
      <c r="V225">
        <v>2.3890799999999999</v>
      </c>
      <c r="W225">
        <v>3.7664499999999999</v>
      </c>
      <c r="X225">
        <v>1.46174</v>
      </c>
      <c r="Y225">
        <v>0.234491</v>
      </c>
      <c r="Z225">
        <v>6.2257899999999998E-2</v>
      </c>
      <c r="AA225">
        <v>0.17223320901393799</v>
      </c>
      <c r="AB225">
        <v>0.25944400000000001</v>
      </c>
      <c r="AC225">
        <v>1.29101</v>
      </c>
      <c r="AD225">
        <v>0.30929499999999999</v>
      </c>
      <c r="AE225">
        <v>0.708812</v>
      </c>
      <c r="AH225">
        <v>4.1873199999999997</v>
      </c>
      <c r="AI225">
        <v>0.22612599999999999</v>
      </c>
      <c r="AJ225">
        <v>0.142237</v>
      </c>
      <c r="AK225">
        <v>543.82000732421795</v>
      </c>
      <c r="AO225">
        <v>13619</v>
      </c>
    </row>
    <row r="226" spans="1:41" x14ac:dyDescent="0.45">
      <c r="A226" t="s">
        <v>7274</v>
      </c>
      <c r="B226" t="s">
        <v>155</v>
      </c>
      <c r="C226">
        <v>1</v>
      </c>
      <c r="D226">
        <v>1</v>
      </c>
      <c r="F226">
        <v>4.4079699999999997</v>
      </c>
      <c r="G226">
        <v>13</v>
      </c>
      <c r="H226">
        <v>4</v>
      </c>
      <c r="K226">
        <v>27</v>
      </c>
      <c r="L226">
        <v>116</v>
      </c>
      <c r="M226">
        <v>28</v>
      </c>
      <c r="N226">
        <v>14</v>
      </c>
      <c r="O226">
        <v>13</v>
      </c>
      <c r="P226">
        <v>3</v>
      </c>
      <c r="Q226">
        <v>9</v>
      </c>
      <c r="S226">
        <v>1</v>
      </c>
      <c r="T226">
        <v>21</v>
      </c>
      <c r="U226">
        <v>6.9669299999999996</v>
      </c>
      <c r="V226">
        <v>2.9826199999999998</v>
      </c>
      <c r="W226">
        <v>2.3358400000000001</v>
      </c>
      <c r="X226">
        <v>1.0016799999999999</v>
      </c>
      <c r="Y226">
        <v>0.17887600000000001</v>
      </c>
      <c r="Z226">
        <v>7.65787E-2</v>
      </c>
      <c r="AA226">
        <v>0.10229688137769601</v>
      </c>
      <c r="AB226">
        <v>0.26113700000000001</v>
      </c>
      <c r="AC226">
        <v>1.3619399999999999</v>
      </c>
      <c r="AD226">
        <v>0.30031200000000002</v>
      </c>
      <c r="AE226">
        <v>0.68780600000000003</v>
      </c>
      <c r="AH226">
        <v>4.1853600000000002</v>
      </c>
      <c r="AI226">
        <v>0.225687</v>
      </c>
      <c r="AJ226">
        <v>0.231848</v>
      </c>
      <c r="AK226">
        <v>750.36999511718705</v>
      </c>
      <c r="AO226">
        <v>22717</v>
      </c>
    </row>
    <row r="227" spans="1:41" x14ac:dyDescent="0.45">
      <c r="A227" t="s">
        <v>2926</v>
      </c>
      <c r="B227" t="s">
        <v>107</v>
      </c>
      <c r="C227">
        <v>1</v>
      </c>
      <c r="D227">
        <v>1</v>
      </c>
      <c r="F227">
        <v>4.5779399999999999</v>
      </c>
      <c r="G227">
        <v>7</v>
      </c>
      <c r="H227">
        <v>7</v>
      </c>
      <c r="K227">
        <v>26</v>
      </c>
      <c r="L227">
        <v>116</v>
      </c>
      <c r="M227">
        <v>24</v>
      </c>
      <c r="N227">
        <v>15</v>
      </c>
      <c r="O227">
        <v>13</v>
      </c>
      <c r="P227">
        <v>4</v>
      </c>
      <c r="Q227">
        <v>14</v>
      </c>
      <c r="S227">
        <v>1</v>
      </c>
      <c r="T227">
        <v>27</v>
      </c>
      <c r="U227">
        <v>9.2909000000000006</v>
      </c>
      <c r="V227">
        <v>4.7323599999999999</v>
      </c>
      <c r="W227">
        <v>1.9632700000000001</v>
      </c>
      <c r="X227">
        <v>1.2166699999999999</v>
      </c>
      <c r="Y227">
        <v>0.23330899999999999</v>
      </c>
      <c r="Z227">
        <v>0.118837</v>
      </c>
      <c r="AA227">
        <v>0.11447194963693599</v>
      </c>
      <c r="AB227">
        <v>0.23924999999999999</v>
      </c>
      <c r="AC227">
        <v>1.44939</v>
      </c>
      <c r="AD227">
        <v>0.29277900000000001</v>
      </c>
      <c r="AE227">
        <v>0.71143199999999995</v>
      </c>
      <c r="AH227">
        <v>4.5290600000000003</v>
      </c>
      <c r="AI227">
        <v>0.22414200000000001</v>
      </c>
      <c r="AJ227">
        <v>0.13492399999999999</v>
      </c>
      <c r="AK227">
        <v>419.08999633789</v>
      </c>
      <c r="AO227">
        <v>29960</v>
      </c>
    </row>
    <row r="228" spans="1:41" x14ac:dyDescent="0.45">
      <c r="A228" t="s">
        <v>7275</v>
      </c>
      <c r="B228" t="s">
        <v>10</v>
      </c>
      <c r="C228">
        <v>2</v>
      </c>
      <c r="D228">
        <v>3</v>
      </c>
      <c r="F228">
        <v>4.7275999999999998</v>
      </c>
      <c r="G228">
        <v>9</v>
      </c>
      <c r="H228">
        <v>7</v>
      </c>
      <c r="K228">
        <v>37</v>
      </c>
      <c r="L228">
        <v>165</v>
      </c>
      <c r="M228">
        <v>37</v>
      </c>
      <c r="N228">
        <v>21</v>
      </c>
      <c r="O228">
        <v>20</v>
      </c>
      <c r="P228">
        <v>5</v>
      </c>
      <c r="Q228">
        <v>17</v>
      </c>
      <c r="S228">
        <v>3</v>
      </c>
      <c r="T228">
        <v>35</v>
      </c>
      <c r="U228">
        <v>8.3972099999999994</v>
      </c>
      <c r="V228">
        <v>4.1931500000000002</v>
      </c>
      <c r="W228">
        <v>2.0026000000000002</v>
      </c>
      <c r="X228">
        <v>1.1341699999999999</v>
      </c>
      <c r="Y228">
        <v>0.210868</v>
      </c>
      <c r="Z228">
        <v>0.105297</v>
      </c>
      <c r="AA228">
        <v>0.105570778250694</v>
      </c>
      <c r="AB228">
        <v>0.25394099999999997</v>
      </c>
      <c r="AC228">
        <v>1.4527399999999999</v>
      </c>
      <c r="AD228">
        <v>0.30449399999999999</v>
      </c>
      <c r="AE228">
        <v>0.69087600000000005</v>
      </c>
      <c r="AH228">
        <v>4.5309999999999997</v>
      </c>
      <c r="AI228">
        <v>0.22315099999999999</v>
      </c>
      <c r="AJ228">
        <v>7.6837799999999998E-2</v>
      </c>
      <c r="AK228">
        <v>691.32000732421795</v>
      </c>
      <c r="AO228">
        <v>23313</v>
      </c>
    </row>
    <row r="229" spans="1:41" x14ac:dyDescent="0.45">
      <c r="A229" t="s">
        <v>7276</v>
      </c>
      <c r="B229" t="s">
        <v>104</v>
      </c>
      <c r="C229">
        <v>1</v>
      </c>
      <c r="D229">
        <v>2</v>
      </c>
      <c r="F229">
        <v>5.0623800000000001</v>
      </c>
      <c r="G229">
        <v>6</v>
      </c>
      <c r="H229">
        <v>6</v>
      </c>
      <c r="K229">
        <v>30</v>
      </c>
      <c r="L229">
        <v>132</v>
      </c>
      <c r="M229">
        <v>31</v>
      </c>
      <c r="N229">
        <v>18</v>
      </c>
      <c r="O229">
        <v>17</v>
      </c>
      <c r="P229">
        <v>4</v>
      </c>
      <c r="Q229">
        <v>13</v>
      </c>
      <c r="S229">
        <v>2</v>
      </c>
      <c r="T229">
        <v>25</v>
      </c>
      <c r="U229">
        <v>7.4514100000000001</v>
      </c>
      <c r="V229">
        <v>3.8428599999999999</v>
      </c>
      <c r="W229">
        <v>1.93902</v>
      </c>
      <c r="X229">
        <v>1.10466</v>
      </c>
      <c r="Y229">
        <v>0.186589</v>
      </c>
      <c r="Z229">
        <v>9.6228300000000003E-2</v>
      </c>
      <c r="AA229">
        <v>9.0360701084136894E-2</v>
      </c>
      <c r="AB229">
        <v>0.26393100000000003</v>
      </c>
      <c r="AC229">
        <v>1.46872</v>
      </c>
      <c r="AD229">
        <v>0.30670799999999998</v>
      </c>
      <c r="AE229">
        <v>0.66106200000000004</v>
      </c>
      <c r="AH229">
        <v>4.5533599999999996</v>
      </c>
      <c r="AI229">
        <v>0.22071199999999999</v>
      </c>
      <c r="AJ229">
        <v>7.3474100000000001E-2</v>
      </c>
      <c r="AK229">
        <v>999</v>
      </c>
      <c r="AO229">
        <v>22925</v>
      </c>
    </row>
    <row r="230" spans="1:41" x14ac:dyDescent="0.45">
      <c r="A230" t="s">
        <v>7277</v>
      </c>
      <c r="B230" t="s">
        <v>39</v>
      </c>
      <c r="C230">
        <v>1</v>
      </c>
      <c r="D230">
        <v>1</v>
      </c>
      <c r="F230">
        <v>3.7860499999999999</v>
      </c>
      <c r="G230">
        <v>22</v>
      </c>
      <c r="H230">
        <v>1</v>
      </c>
      <c r="K230">
        <v>22</v>
      </c>
      <c r="L230">
        <v>94</v>
      </c>
      <c r="M230">
        <v>21</v>
      </c>
      <c r="N230">
        <v>10</v>
      </c>
      <c r="O230">
        <v>9</v>
      </c>
      <c r="P230">
        <v>2</v>
      </c>
      <c r="Q230">
        <v>7</v>
      </c>
      <c r="S230">
        <v>1</v>
      </c>
      <c r="T230">
        <v>21</v>
      </c>
      <c r="U230">
        <v>8.7736099999999997</v>
      </c>
      <c r="V230">
        <v>3.0613899999999998</v>
      </c>
      <c r="W230">
        <v>2.8658899999999998</v>
      </c>
      <c r="X230">
        <v>0.83005700000000004</v>
      </c>
      <c r="Y230">
        <v>0.22849</v>
      </c>
      <c r="Z230">
        <v>7.9727500000000007E-2</v>
      </c>
      <c r="AA230">
        <v>0.14876264333724901</v>
      </c>
      <c r="AB230">
        <v>0.24542900000000001</v>
      </c>
      <c r="AC230">
        <v>1.29454</v>
      </c>
      <c r="AD230">
        <v>0.30556</v>
      </c>
      <c r="AE230">
        <v>0.71844200000000003</v>
      </c>
      <c r="AH230">
        <v>3.5257700000000001</v>
      </c>
      <c r="AI230">
        <v>0.22000400000000001</v>
      </c>
      <c r="AJ230">
        <v>0.182199</v>
      </c>
      <c r="AK230">
        <v>729.30999755859295</v>
      </c>
      <c r="AO230">
        <v>19769</v>
      </c>
    </row>
    <row r="231" spans="1:41" x14ac:dyDescent="0.45">
      <c r="A231" t="s">
        <v>7278</v>
      </c>
      <c r="B231" t="s">
        <v>170</v>
      </c>
      <c r="C231">
        <v>2</v>
      </c>
      <c r="D231">
        <v>1</v>
      </c>
      <c r="F231">
        <v>3.6342300000000001</v>
      </c>
      <c r="G231">
        <v>24</v>
      </c>
      <c r="H231">
        <v>0</v>
      </c>
      <c r="K231">
        <v>24</v>
      </c>
      <c r="L231">
        <v>101</v>
      </c>
      <c r="M231">
        <v>19</v>
      </c>
      <c r="N231">
        <v>10</v>
      </c>
      <c r="O231">
        <v>10</v>
      </c>
      <c r="P231">
        <v>3</v>
      </c>
      <c r="Q231">
        <v>10</v>
      </c>
      <c r="S231">
        <v>1</v>
      </c>
      <c r="T231">
        <v>31</v>
      </c>
      <c r="U231">
        <v>11.852499999999999</v>
      </c>
      <c r="V231">
        <v>3.91106</v>
      </c>
      <c r="W231">
        <v>3.0305</v>
      </c>
      <c r="X231">
        <v>1.0225</v>
      </c>
      <c r="Y231">
        <v>0.31220700000000001</v>
      </c>
      <c r="Z231">
        <v>0.103021</v>
      </c>
      <c r="AA231">
        <v>0.20918522775173101</v>
      </c>
      <c r="AB231">
        <v>0.21376000000000001</v>
      </c>
      <c r="AC231">
        <v>1.23505</v>
      </c>
      <c r="AD231">
        <v>0.29680499999999999</v>
      </c>
      <c r="AE231">
        <v>0.73990500000000003</v>
      </c>
      <c r="AH231">
        <v>3.40618</v>
      </c>
      <c r="AI231">
        <v>0.219974</v>
      </c>
      <c r="AJ231">
        <v>0.22247500000000001</v>
      </c>
      <c r="AK231">
        <v>493.77999877929602</v>
      </c>
      <c r="AO231">
        <v>14993</v>
      </c>
    </row>
    <row r="232" spans="1:41" x14ac:dyDescent="0.45">
      <c r="A232" t="s">
        <v>7279</v>
      </c>
      <c r="B232" t="s">
        <v>76</v>
      </c>
      <c r="C232">
        <v>1</v>
      </c>
      <c r="D232">
        <v>2</v>
      </c>
      <c r="F232">
        <v>4.4834300000000002</v>
      </c>
      <c r="G232">
        <v>6</v>
      </c>
      <c r="H232">
        <v>6</v>
      </c>
      <c r="K232">
        <v>31</v>
      </c>
      <c r="L232">
        <v>134</v>
      </c>
      <c r="M232">
        <v>33</v>
      </c>
      <c r="N232">
        <v>17</v>
      </c>
      <c r="O232">
        <v>15</v>
      </c>
      <c r="P232">
        <v>4</v>
      </c>
      <c r="Q232">
        <v>9</v>
      </c>
      <c r="S232">
        <v>1</v>
      </c>
      <c r="T232">
        <v>20</v>
      </c>
      <c r="U232">
        <v>5.9065399999999997</v>
      </c>
      <c r="V232">
        <v>2.62513</v>
      </c>
      <c r="W232">
        <v>2.25</v>
      </c>
      <c r="X232">
        <v>1.20756</v>
      </c>
      <c r="Y232">
        <v>0.15187400000000001</v>
      </c>
      <c r="Z232">
        <v>6.7499400000000001E-2</v>
      </c>
      <c r="AA232">
        <v>8.4374204277992207E-2</v>
      </c>
      <c r="AB232">
        <v>0.26662400000000003</v>
      </c>
      <c r="AC232">
        <v>1.35964</v>
      </c>
      <c r="AD232">
        <v>0.29044399999999998</v>
      </c>
      <c r="AE232">
        <v>0.69821299999999997</v>
      </c>
      <c r="AH232">
        <v>4.5218999999999996</v>
      </c>
      <c r="AI232">
        <v>0.21933</v>
      </c>
      <c r="AJ232">
        <v>0.24831300000000001</v>
      </c>
      <c r="AK232">
        <v>634.219970703125</v>
      </c>
      <c r="AO232">
        <v>15467</v>
      </c>
    </row>
    <row r="233" spans="1:41" x14ac:dyDescent="0.45">
      <c r="A233" t="s">
        <v>7280</v>
      </c>
      <c r="B233" t="s">
        <v>207</v>
      </c>
      <c r="C233">
        <v>1</v>
      </c>
      <c r="D233">
        <v>1</v>
      </c>
      <c r="F233">
        <v>4.0686499999999999</v>
      </c>
      <c r="G233">
        <v>19</v>
      </c>
      <c r="H233">
        <v>2</v>
      </c>
      <c r="K233">
        <v>17</v>
      </c>
      <c r="L233">
        <v>73</v>
      </c>
      <c r="M233">
        <v>16</v>
      </c>
      <c r="N233">
        <v>9</v>
      </c>
      <c r="O233">
        <v>8</v>
      </c>
      <c r="P233">
        <v>2</v>
      </c>
      <c r="Q233">
        <v>5</v>
      </c>
      <c r="S233">
        <v>1</v>
      </c>
      <c r="T233">
        <v>19</v>
      </c>
      <c r="U233">
        <v>10.0585</v>
      </c>
      <c r="V233">
        <v>2.6962100000000002</v>
      </c>
      <c r="W233">
        <v>3.73061</v>
      </c>
      <c r="X233">
        <v>1.2875799999999999</v>
      </c>
      <c r="Y233">
        <v>0.26508399999999999</v>
      </c>
      <c r="Z233">
        <v>7.1056400000000006E-2</v>
      </c>
      <c r="AA233">
        <v>0.19402739405632</v>
      </c>
      <c r="AB233">
        <v>0.242095</v>
      </c>
      <c r="AC233">
        <v>1.2397499999999999</v>
      </c>
      <c r="AD233">
        <v>0.30391499999999999</v>
      </c>
      <c r="AE233">
        <v>0.71995799999999999</v>
      </c>
      <c r="AH233">
        <v>3.7653699999999999</v>
      </c>
      <c r="AI233">
        <v>0.21857699999999999</v>
      </c>
      <c r="AJ233">
        <v>4.5445100000000002E-2</v>
      </c>
      <c r="AK233">
        <v>455.51998901367102</v>
      </c>
      <c r="AO233">
        <v>12777</v>
      </c>
    </row>
    <row r="234" spans="1:41" x14ac:dyDescent="0.45">
      <c r="A234" t="s">
        <v>7281</v>
      </c>
      <c r="B234" t="s">
        <v>42</v>
      </c>
      <c r="C234">
        <v>2</v>
      </c>
      <c r="D234">
        <v>2</v>
      </c>
      <c r="F234">
        <v>4.3318899999999996</v>
      </c>
      <c r="G234">
        <v>17</v>
      </c>
      <c r="H234">
        <v>3</v>
      </c>
      <c r="K234">
        <v>32</v>
      </c>
      <c r="L234">
        <v>138</v>
      </c>
      <c r="M234">
        <v>28</v>
      </c>
      <c r="N234">
        <v>17</v>
      </c>
      <c r="O234">
        <v>15</v>
      </c>
      <c r="P234">
        <v>3</v>
      </c>
      <c r="Q234">
        <v>15</v>
      </c>
      <c r="S234">
        <v>4</v>
      </c>
      <c r="T234">
        <v>33</v>
      </c>
      <c r="U234">
        <v>9.4407499999999995</v>
      </c>
      <c r="V234">
        <v>4.2661899999999999</v>
      </c>
      <c r="W234">
        <v>2.21292</v>
      </c>
      <c r="X234">
        <v>0.95221900000000004</v>
      </c>
      <c r="Y234">
        <v>0.24158399999999999</v>
      </c>
      <c r="Z234">
        <v>0.10917</v>
      </c>
      <c r="AA234">
        <v>0.13241451233625401</v>
      </c>
      <c r="AB234">
        <v>0.23830100000000001</v>
      </c>
      <c r="AC234">
        <v>1.3669100000000001</v>
      </c>
      <c r="AD234">
        <v>0.303645</v>
      </c>
      <c r="AE234">
        <v>0.69227499999999997</v>
      </c>
      <c r="AH234">
        <v>4.20587</v>
      </c>
      <c r="AI234">
        <v>0.21842800000000001</v>
      </c>
      <c r="AJ234">
        <v>0.14222499999999999</v>
      </c>
      <c r="AK234">
        <v>681.95001220703102</v>
      </c>
      <c r="AO234">
        <v>22100</v>
      </c>
    </row>
    <row r="235" spans="1:41" x14ac:dyDescent="0.45">
      <c r="A235" t="s">
        <v>7282</v>
      </c>
      <c r="B235" t="s">
        <v>104</v>
      </c>
      <c r="C235">
        <v>2</v>
      </c>
      <c r="D235">
        <v>3</v>
      </c>
      <c r="F235">
        <v>4.6133199999999999</v>
      </c>
      <c r="G235">
        <v>7</v>
      </c>
      <c r="H235">
        <v>7</v>
      </c>
      <c r="K235">
        <v>36</v>
      </c>
      <c r="L235">
        <v>158</v>
      </c>
      <c r="M235">
        <v>34</v>
      </c>
      <c r="N235">
        <v>20</v>
      </c>
      <c r="O235">
        <v>19</v>
      </c>
      <c r="P235">
        <v>6</v>
      </c>
      <c r="Q235">
        <v>16</v>
      </c>
      <c r="S235">
        <v>2</v>
      </c>
      <c r="T235">
        <v>35</v>
      </c>
      <c r="U235">
        <v>8.7330299999999994</v>
      </c>
      <c r="V235">
        <v>4.0259799999999997</v>
      </c>
      <c r="W235">
        <v>2.1691699999999998</v>
      </c>
      <c r="X235">
        <v>1.4774700000000001</v>
      </c>
      <c r="Y235">
        <v>0.22297800000000001</v>
      </c>
      <c r="Z235">
        <v>0.102794</v>
      </c>
      <c r="AA235">
        <v>0.120183885097503</v>
      </c>
      <c r="AB235">
        <v>0.24156900000000001</v>
      </c>
      <c r="AC235">
        <v>1.3791599999999999</v>
      </c>
      <c r="AD235">
        <v>0.28192899999999999</v>
      </c>
      <c r="AE235">
        <v>0.715194</v>
      </c>
      <c r="AH235">
        <v>4.8193999999999999</v>
      </c>
      <c r="AI235">
        <v>0.217777</v>
      </c>
      <c r="AJ235">
        <v>0.243114</v>
      </c>
      <c r="AK235">
        <v>383.64001464843699</v>
      </c>
      <c r="AO235">
        <v>24580</v>
      </c>
    </row>
    <row r="236" spans="1:41" x14ac:dyDescent="0.45">
      <c r="A236" t="s">
        <v>7283</v>
      </c>
      <c r="B236" t="s">
        <v>39</v>
      </c>
      <c r="C236">
        <v>1</v>
      </c>
      <c r="D236">
        <v>2</v>
      </c>
      <c r="F236">
        <v>4.7564000000000002</v>
      </c>
      <c r="G236">
        <v>10</v>
      </c>
      <c r="H236">
        <v>4</v>
      </c>
      <c r="K236">
        <v>28</v>
      </c>
      <c r="L236">
        <v>119</v>
      </c>
      <c r="M236">
        <v>28</v>
      </c>
      <c r="N236">
        <v>16</v>
      </c>
      <c r="O236">
        <v>15</v>
      </c>
      <c r="P236">
        <v>4</v>
      </c>
      <c r="Q236">
        <v>9</v>
      </c>
      <c r="S236">
        <v>1</v>
      </c>
      <c r="T236">
        <v>26</v>
      </c>
      <c r="U236">
        <v>8.3756400000000006</v>
      </c>
      <c r="V236">
        <v>3.0180600000000002</v>
      </c>
      <c r="W236">
        <v>2.7751800000000002</v>
      </c>
      <c r="X236">
        <v>1.38534</v>
      </c>
      <c r="Y236">
        <v>0.21620800000000001</v>
      </c>
      <c r="Z236">
        <v>7.7907699999999996E-2</v>
      </c>
      <c r="AA236">
        <v>0.13829988241195601</v>
      </c>
      <c r="AB236">
        <v>0.25300499999999998</v>
      </c>
      <c r="AC236">
        <v>1.33355</v>
      </c>
      <c r="AD236">
        <v>0.29511500000000002</v>
      </c>
      <c r="AE236">
        <v>0.67895300000000003</v>
      </c>
      <c r="AH236">
        <v>4.35947</v>
      </c>
      <c r="AI236">
        <v>0.21607100000000001</v>
      </c>
      <c r="AJ236">
        <v>5.7606600000000001E-2</v>
      </c>
      <c r="AK236">
        <v>712.89001464843705</v>
      </c>
      <c r="AO236">
        <v>19874</v>
      </c>
    </row>
    <row r="237" spans="1:41" x14ac:dyDescent="0.45">
      <c r="A237" t="s">
        <v>7284</v>
      </c>
      <c r="B237" t="s">
        <v>107</v>
      </c>
      <c r="C237">
        <v>2</v>
      </c>
      <c r="D237">
        <v>1</v>
      </c>
      <c r="F237">
        <v>3.3775900000000001</v>
      </c>
      <c r="G237">
        <v>17</v>
      </c>
      <c r="H237">
        <v>0</v>
      </c>
      <c r="K237">
        <v>20</v>
      </c>
      <c r="L237">
        <v>81</v>
      </c>
      <c r="M237">
        <v>18</v>
      </c>
      <c r="N237">
        <v>8</v>
      </c>
      <c r="O237">
        <v>7</v>
      </c>
      <c r="P237">
        <v>2</v>
      </c>
      <c r="Q237">
        <v>5</v>
      </c>
      <c r="S237">
        <v>0</v>
      </c>
      <c r="T237">
        <v>22</v>
      </c>
      <c r="U237">
        <v>9.8719800000000006</v>
      </c>
      <c r="V237">
        <v>2.2985199999999999</v>
      </c>
      <c r="W237">
        <v>4.2949299999999999</v>
      </c>
      <c r="X237">
        <v>1.0380400000000001</v>
      </c>
      <c r="Y237">
        <v>0.26438699999999998</v>
      </c>
      <c r="Z237">
        <v>6.1557899999999999E-2</v>
      </c>
      <c r="AA237">
        <v>0.20282916352152799</v>
      </c>
      <c r="AB237">
        <v>0.23588300000000001</v>
      </c>
      <c r="AC237">
        <v>1.17378</v>
      </c>
      <c r="AD237">
        <v>0.299514</v>
      </c>
      <c r="AE237">
        <v>0.756548</v>
      </c>
      <c r="AH237">
        <v>3.2147700000000001</v>
      </c>
      <c r="AI237">
        <v>0.215916</v>
      </c>
      <c r="AJ237">
        <v>0.26267400000000002</v>
      </c>
      <c r="AK237">
        <v>750.83001708984295</v>
      </c>
      <c r="AO237">
        <v>19996</v>
      </c>
    </row>
    <row r="238" spans="1:41" x14ac:dyDescent="0.45">
      <c r="A238" t="s">
        <v>171</v>
      </c>
      <c r="B238" t="s">
        <v>170</v>
      </c>
      <c r="C238">
        <v>1</v>
      </c>
      <c r="D238">
        <v>1</v>
      </c>
      <c r="F238">
        <v>4.3819800000000004</v>
      </c>
      <c r="G238">
        <v>6</v>
      </c>
      <c r="H238">
        <v>4</v>
      </c>
      <c r="K238">
        <v>21</v>
      </c>
      <c r="L238">
        <v>89</v>
      </c>
      <c r="M238">
        <v>19</v>
      </c>
      <c r="N238">
        <v>11</v>
      </c>
      <c r="O238">
        <v>10</v>
      </c>
      <c r="P238">
        <v>3</v>
      </c>
      <c r="Q238">
        <v>8</v>
      </c>
      <c r="S238">
        <v>1</v>
      </c>
      <c r="T238">
        <v>20</v>
      </c>
      <c r="U238">
        <v>8.8194499999999998</v>
      </c>
      <c r="V238">
        <v>3.6016699999999999</v>
      </c>
      <c r="W238">
        <v>2.4487100000000002</v>
      </c>
      <c r="X238">
        <v>1.24925</v>
      </c>
      <c r="Y238">
        <v>0.227326</v>
      </c>
      <c r="Z238">
        <v>9.2835000000000001E-2</v>
      </c>
      <c r="AA238">
        <v>0.13449138402938801</v>
      </c>
      <c r="AB238">
        <v>0.242123</v>
      </c>
      <c r="AC238">
        <v>1.3382099999999999</v>
      </c>
      <c r="AD238">
        <v>0.29005399999999998</v>
      </c>
      <c r="AE238">
        <v>0.70722700000000005</v>
      </c>
      <c r="AH238">
        <v>4.2972700000000001</v>
      </c>
      <c r="AI238">
        <v>0.210318</v>
      </c>
      <c r="AJ238">
        <v>0.14702200000000001</v>
      </c>
      <c r="AK238">
        <v>748.95001220703102</v>
      </c>
      <c r="AO238">
        <v>23252</v>
      </c>
    </row>
    <row r="239" spans="1:41" x14ac:dyDescent="0.45">
      <c r="A239" t="s">
        <v>72</v>
      </c>
      <c r="B239" t="s">
        <v>70</v>
      </c>
      <c r="C239">
        <v>1</v>
      </c>
      <c r="D239">
        <v>2</v>
      </c>
      <c r="F239">
        <v>4.8471200000000003</v>
      </c>
      <c r="G239">
        <v>8</v>
      </c>
      <c r="H239">
        <v>6</v>
      </c>
      <c r="K239">
        <v>32</v>
      </c>
      <c r="L239">
        <v>143</v>
      </c>
      <c r="M239">
        <v>32</v>
      </c>
      <c r="N239">
        <v>19</v>
      </c>
      <c r="O239">
        <v>17</v>
      </c>
      <c r="P239">
        <v>4</v>
      </c>
      <c r="Q239">
        <v>16</v>
      </c>
      <c r="S239">
        <v>2</v>
      </c>
      <c r="T239">
        <v>28</v>
      </c>
      <c r="U239">
        <v>7.9734100000000003</v>
      </c>
      <c r="V239">
        <v>4.4071400000000001</v>
      </c>
      <c r="W239">
        <v>1.8091999999999999</v>
      </c>
      <c r="X239">
        <v>1.0734600000000001</v>
      </c>
      <c r="Y239">
        <v>0.198958</v>
      </c>
      <c r="Z239">
        <v>0.10997</v>
      </c>
      <c r="AA239">
        <v>8.8987827301025293E-2</v>
      </c>
      <c r="AB239">
        <v>0.25440800000000002</v>
      </c>
      <c r="AC239">
        <v>1.48227</v>
      </c>
      <c r="AD239">
        <v>0.30152200000000001</v>
      </c>
      <c r="AE239">
        <v>0.68188099999999996</v>
      </c>
      <c r="AH239">
        <v>4.5755800000000004</v>
      </c>
      <c r="AI239">
        <v>0.209622</v>
      </c>
      <c r="AJ239">
        <v>-4.1674000000000003E-2</v>
      </c>
      <c r="AK239">
        <v>999</v>
      </c>
      <c r="AO239">
        <v>21520</v>
      </c>
    </row>
    <row r="240" spans="1:41" x14ac:dyDescent="0.45">
      <c r="A240" t="s">
        <v>7285</v>
      </c>
      <c r="B240" t="s">
        <v>191</v>
      </c>
      <c r="C240">
        <v>1</v>
      </c>
      <c r="D240">
        <v>1</v>
      </c>
      <c r="F240">
        <v>3.4138999999999999</v>
      </c>
      <c r="G240">
        <v>24</v>
      </c>
      <c r="H240">
        <v>0</v>
      </c>
      <c r="K240">
        <v>26</v>
      </c>
      <c r="L240">
        <v>109</v>
      </c>
      <c r="M240">
        <v>19</v>
      </c>
      <c r="N240">
        <v>11</v>
      </c>
      <c r="O240">
        <v>10</v>
      </c>
      <c r="P240">
        <v>3</v>
      </c>
      <c r="Q240">
        <v>13</v>
      </c>
      <c r="S240">
        <v>2</v>
      </c>
      <c r="T240">
        <v>36</v>
      </c>
      <c r="U240">
        <v>12.754</v>
      </c>
      <c r="V240">
        <v>4.5866800000000003</v>
      </c>
      <c r="W240">
        <v>2.7806600000000001</v>
      </c>
      <c r="X240">
        <v>0.99021599999999999</v>
      </c>
      <c r="Y240">
        <v>0.33468199999999998</v>
      </c>
      <c r="Z240">
        <v>0.120361</v>
      </c>
      <c r="AA240">
        <v>0.21432099491357801</v>
      </c>
      <c r="AB240">
        <v>0.202519</v>
      </c>
      <c r="AC240">
        <v>1.24753</v>
      </c>
      <c r="AD240">
        <v>0.29666100000000001</v>
      </c>
      <c r="AE240">
        <v>0.76380899999999996</v>
      </c>
      <c r="AH240">
        <v>3.5108999999999999</v>
      </c>
      <c r="AI240">
        <v>0.20902000000000001</v>
      </c>
      <c r="AJ240">
        <v>0.23788799999999999</v>
      </c>
      <c r="AK240">
        <v>405.66000366210898</v>
      </c>
      <c r="AO240">
        <v>16609</v>
      </c>
    </row>
    <row r="241" spans="1:41" x14ac:dyDescent="0.45">
      <c r="A241" t="s">
        <v>7286</v>
      </c>
      <c r="B241" t="s">
        <v>178</v>
      </c>
      <c r="C241">
        <v>2</v>
      </c>
      <c r="D241">
        <v>1</v>
      </c>
      <c r="F241">
        <v>3.4888599999999999</v>
      </c>
      <c r="G241">
        <v>22</v>
      </c>
      <c r="H241">
        <v>0</v>
      </c>
      <c r="K241">
        <v>22</v>
      </c>
      <c r="L241">
        <v>91</v>
      </c>
      <c r="M241">
        <v>18</v>
      </c>
      <c r="N241">
        <v>9</v>
      </c>
      <c r="O241">
        <v>9</v>
      </c>
      <c r="P241">
        <v>2</v>
      </c>
      <c r="Q241">
        <v>7</v>
      </c>
      <c r="S241">
        <v>2</v>
      </c>
      <c r="T241">
        <v>24</v>
      </c>
      <c r="U241">
        <v>9.5677400000000006</v>
      </c>
      <c r="V241">
        <v>3.0446800000000001</v>
      </c>
      <c r="W241">
        <v>3.1424400000000001</v>
      </c>
      <c r="X241">
        <v>0.82312700000000005</v>
      </c>
      <c r="Y241">
        <v>0.25806499999999999</v>
      </c>
      <c r="Z241">
        <v>8.2122500000000001E-2</v>
      </c>
      <c r="AA241">
        <v>0.17594261467456801</v>
      </c>
      <c r="AB241">
        <v>0.218052</v>
      </c>
      <c r="AC241">
        <v>1.14584</v>
      </c>
      <c r="AD241">
        <v>0.28093800000000002</v>
      </c>
      <c r="AE241">
        <v>0.71181099999999997</v>
      </c>
      <c r="AH241">
        <v>3.4537399999999998</v>
      </c>
      <c r="AI241">
        <v>0.20761499999999999</v>
      </c>
      <c r="AJ241">
        <v>0.222276</v>
      </c>
      <c r="AK241">
        <v>97.290000915527301</v>
      </c>
      <c r="AO241">
        <v>13649</v>
      </c>
    </row>
    <row r="242" spans="1:41" x14ac:dyDescent="0.45">
      <c r="A242" t="s">
        <v>7287</v>
      </c>
      <c r="B242" t="s">
        <v>56</v>
      </c>
      <c r="C242">
        <v>1</v>
      </c>
      <c r="D242">
        <v>1</v>
      </c>
      <c r="F242">
        <v>4.3603100000000001</v>
      </c>
      <c r="G242">
        <v>9</v>
      </c>
      <c r="H242">
        <v>4</v>
      </c>
      <c r="K242">
        <v>22</v>
      </c>
      <c r="L242">
        <v>97</v>
      </c>
      <c r="M242">
        <v>20</v>
      </c>
      <c r="N242">
        <v>12</v>
      </c>
      <c r="O242">
        <v>11</v>
      </c>
      <c r="P242">
        <v>3</v>
      </c>
      <c r="Q242">
        <v>11</v>
      </c>
      <c r="S242">
        <v>1</v>
      </c>
      <c r="T242">
        <v>27</v>
      </c>
      <c r="U242">
        <v>10.9411</v>
      </c>
      <c r="V242">
        <v>4.4663300000000001</v>
      </c>
      <c r="W242">
        <v>2.4496899999999999</v>
      </c>
      <c r="X242">
        <v>1.3023</v>
      </c>
      <c r="Y242">
        <v>0.278339</v>
      </c>
      <c r="Z242">
        <v>0.113622</v>
      </c>
      <c r="AA242">
        <v>0.16471703350543901</v>
      </c>
      <c r="AB242">
        <v>0.23366799999999999</v>
      </c>
      <c r="AC242">
        <v>1.38659</v>
      </c>
      <c r="AD242">
        <v>0.30435699999999999</v>
      </c>
      <c r="AE242">
        <v>0.72633000000000003</v>
      </c>
      <c r="AH242">
        <v>4.2649100000000004</v>
      </c>
      <c r="AI242">
        <v>0.20724500000000001</v>
      </c>
      <c r="AJ242">
        <v>0.123505</v>
      </c>
      <c r="AK242">
        <v>309.70001220703102</v>
      </c>
      <c r="AO242">
        <v>22207</v>
      </c>
    </row>
    <row r="243" spans="1:41" x14ac:dyDescent="0.45">
      <c r="A243" t="s">
        <v>156</v>
      </c>
      <c r="B243" t="s">
        <v>155</v>
      </c>
      <c r="C243">
        <v>1</v>
      </c>
      <c r="D243">
        <v>1</v>
      </c>
      <c r="F243">
        <v>4.0344800000000003</v>
      </c>
      <c r="G243">
        <v>20</v>
      </c>
      <c r="H243">
        <v>0</v>
      </c>
      <c r="K243">
        <v>22</v>
      </c>
      <c r="L243">
        <v>91</v>
      </c>
      <c r="M243">
        <v>21</v>
      </c>
      <c r="N243">
        <v>10</v>
      </c>
      <c r="O243">
        <v>10</v>
      </c>
      <c r="P243">
        <v>2</v>
      </c>
      <c r="Q243">
        <v>6</v>
      </c>
      <c r="S243">
        <v>1</v>
      </c>
      <c r="T243">
        <v>23</v>
      </c>
      <c r="U243">
        <v>9.47438</v>
      </c>
      <c r="V243">
        <v>2.5987399999999998</v>
      </c>
      <c r="W243">
        <v>3.6457600000000001</v>
      </c>
      <c r="X243">
        <v>0.960067</v>
      </c>
      <c r="Y243">
        <v>0.249665</v>
      </c>
      <c r="Z243">
        <v>6.8480899999999997E-2</v>
      </c>
      <c r="AA243">
        <v>0.181183956563472</v>
      </c>
      <c r="AB243">
        <v>0.246805</v>
      </c>
      <c r="AC243">
        <v>1.2423599999999999</v>
      </c>
      <c r="AD243">
        <v>0.313164</v>
      </c>
      <c r="AE243">
        <v>0.69084500000000004</v>
      </c>
      <c r="AH243">
        <v>3.4822600000000001</v>
      </c>
      <c r="AI243">
        <v>0.207035</v>
      </c>
      <c r="AJ243">
        <v>0.17835999999999999</v>
      </c>
      <c r="AK243">
        <v>256.600006103515</v>
      </c>
      <c r="AO243">
        <v>15507</v>
      </c>
    </row>
    <row r="244" spans="1:41" x14ac:dyDescent="0.45">
      <c r="A244" t="s">
        <v>7288</v>
      </c>
      <c r="B244" t="s">
        <v>107</v>
      </c>
      <c r="C244">
        <v>2</v>
      </c>
      <c r="D244">
        <v>1</v>
      </c>
      <c r="F244">
        <v>3.6043400000000001</v>
      </c>
      <c r="G244">
        <v>21</v>
      </c>
      <c r="H244">
        <v>0</v>
      </c>
      <c r="K244">
        <v>21</v>
      </c>
      <c r="L244">
        <v>90</v>
      </c>
      <c r="M244">
        <v>18</v>
      </c>
      <c r="N244">
        <v>9</v>
      </c>
      <c r="O244">
        <v>9</v>
      </c>
      <c r="P244">
        <v>2</v>
      </c>
      <c r="Q244">
        <v>8</v>
      </c>
      <c r="S244">
        <v>1</v>
      </c>
      <c r="T244">
        <v>26</v>
      </c>
      <c r="U244">
        <v>11.0082</v>
      </c>
      <c r="V244">
        <v>3.5456699999999999</v>
      </c>
      <c r="W244">
        <v>3.1046800000000001</v>
      </c>
      <c r="X244">
        <v>0.83025300000000002</v>
      </c>
      <c r="Y244">
        <v>0.28906999999999999</v>
      </c>
      <c r="Z244">
        <v>9.3107899999999993E-2</v>
      </c>
      <c r="AA244">
        <v>0.19596261531114501</v>
      </c>
      <c r="AB244">
        <v>0.22725300000000001</v>
      </c>
      <c r="AC244">
        <v>1.2512000000000001</v>
      </c>
      <c r="AD244">
        <v>0.31137700000000001</v>
      </c>
      <c r="AE244">
        <v>0.72714500000000004</v>
      </c>
      <c r="AH244">
        <v>3.2732100000000002</v>
      </c>
      <c r="AI244">
        <v>0.20587900000000001</v>
      </c>
      <c r="AJ244">
        <v>0.213617</v>
      </c>
      <c r="AK244">
        <v>746.53997802734295</v>
      </c>
      <c r="AO244">
        <v>16258</v>
      </c>
    </row>
    <row r="245" spans="1:41" x14ac:dyDescent="0.45">
      <c r="A245" t="s">
        <v>7289</v>
      </c>
      <c r="B245" t="s">
        <v>98</v>
      </c>
      <c r="C245">
        <v>1</v>
      </c>
      <c r="D245">
        <v>1</v>
      </c>
      <c r="F245">
        <v>4.0259</v>
      </c>
      <c r="G245">
        <v>15</v>
      </c>
      <c r="H245">
        <v>2</v>
      </c>
      <c r="K245">
        <v>19</v>
      </c>
      <c r="L245">
        <v>83</v>
      </c>
      <c r="M245">
        <v>17</v>
      </c>
      <c r="N245">
        <v>9</v>
      </c>
      <c r="O245">
        <v>9</v>
      </c>
      <c r="P245">
        <v>2</v>
      </c>
      <c r="Q245">
        <v>8</v>
      </c>
      <c r="S245">
        <v>1</v>
      </c>
      <c r="T245">
        <v>20</v>
      </c>
      <c r="U245">
        <v>9.4627599999999994</v>
      </c>
      <c r="V245">
        <v>3.9127800000000001</v>
      </c>
      <c r="W245">
        <v>2.4184199999999998</v>
      </c>
      <c r="X245">
        <v>0.92671199999999998</v>
      </c>
      <c r="Y245">
        <v>0.24554699999999999</v>
      </c>
      <c r="Z245">
        <v>0.101532</v>
      </c>
      <c r="AA245">
        <v>0.14401502907276101</v>
      </c>
      <c r="AB245">
        <v>0.230354</v>
      </c>
      <c r="AC245">
        <v>1.3072699999999999</v>
      </c>
      <c r="AD245">
        <v>0.29223500000000002</v>
      </c>
      <c r="AE245">
        <v>0.705905</v>
      </c>
      <c r="AH245">
        <v>3.8614600000000001</v>
      </c>
      <c r="AI245">
        <v>0.202457</v>
      </c>
      <c r="AJ245">
        <v>0.14980399999999999</v>
      </c>
      <c r="AK245">
        <v>576.61999511718705</v>
      </c>
      <c r="AO245">
        <v>33838</v>
      </c>
    </row>
    <row r="246" spans="1:41" x14ac:dyDescent="0.45">
      <c r="A246" t="s">
        <v>7290</v>
      </c>
      <c r="B246" t="s">
        <v>18</v>
      </c>
      <c r="C246">
        <v>2</v>
      </c>
      <c r="D246">
        <v>1</v>
      </c>
      <c r="F246">
        <v>3.2415400000000001</v>
      </c>
      <c r="G246">
        <v>22</v>
      </c>
      <c r="H246">
        <v>0</v>
      </c>
      <c r="K246">
        <v>23</v>
      </c>
      <c r="L246">
        <v>95</v>
      </c>
      <c r="M246">
        <v>20</v>
      </c>
      <c r="N246">
        <v>9</v>
      </c>
      <c r="O246">
        <v>8</v>
      </c>
      <c r="P246">
        <v>2</v>
      </c>
      <c r="Q246">
        <v>7</v>
      </c>
      <c r="S246">
        <v>1</v>
      </c>
      <c r="T246">
        <v>24</v>
      </c>
      <c r="U246">
        <v>9.5108099999999993</v>
      </c>
      <c r="V246">
        <v>2.8024499999999999</v>
      </c>
      <c r="W246">
        <v>3.3937499999999998</v>
      </c>
      <c r="X246">
        <v>0.88452299999999995</v>
      </c>
      <c r="Y246">
        <v>0.254689</v>
      </c>
      <c r="Z246">
        <v>7.5046399999999999E-2</v>
      </c>
      <c r="AA246">
        <v>0.179642438888549</v>
      </c>
      <c r="AB246">
        <v>0.22736400000000001</v>
      </c>
      <c r="AC246">
        <v>1.1755599999999999</v>
      </c>
      <c r="AD246">
        <v>0.28947400000000001</v>
      </c>
      <c r="AE246">
        <v>0.75538799999999995</v>
      </c>
      <c r="AH246">
        <v>3.3521899999999998</v>
      </c>
      <c r="AI246">
        <v>0.202015</v>
      </c>
      <c r="AJ246">
        <v>0.31129200000000001</v>
      </c>
      <c r="AK246">
        <v>461.07000732421801</v>
      </c>
      <c r="AO246">
        <v>19876</v>
      </c>
    </row>
    <row r="247" spans="1:41" x14ac:dyDescent="0.45">
      <c r="A247" t="s">
        <v>7291</v>
      </c>
      <c r="B247" t="s">
        <v>31</v>
      </c>
      <c r="C247">
        <v>2</v>
      </c>
      <c r="D247">
        <v>2</v>
      </c>
      <c r="F247">
        <v>4.7479100000000001</v>
      </c>
      <c r="G247">
        <v>12</v>
      </c>
      <c r="H247">
        <v>5</v>
      </c>
      <c r="K247">
        <v>35</v>
      </c>
      <c r="L247">
        <v>149</v>
      </c>
      <c r="M247">
        <v>34</v>
      </c>
      <c r="N247">
        <v>20</v>
      </c>
      <c r="O247">
        <v>18</v>
      </c>
      <c r="P247">
        <v>5</v>
      </c>
      <c r="Q247">
        <v>12</v>
      </c>
      <c r="S247">
        <v>1</v>
      </c>
      <c r="T247">
        <v>33</v>
      </c>
      <c r="U247">
        <v>8.4844899999999992</v>
      </c>
      <c r="V247">
        <v>3.2567300000000001</v>
      </c>
      <c r="W247">
        <v>2.6052200000000001</v>
      </c>
      <c r="X247">
        <v>1.37066</v>
      </c>
      <c r="Y247">
        <v>0.21867600000000001</v>
      </c>
      <c r="Z247">
        <v>8.3937700000000004E-2</v>
      </c>
      <c r="AA247">
        <v>0.134738229215145</v>
      </c>
      <c r="AB247">
        <v>0.25002099999999999</v>
      </c>
      <c r="AC247">
        <v>1.3398000000000001</v>
      </c>
      <c r="AD247">
        <v>0.293155</v>
      </c>
      <c r="AE247">
        <v>0.68026799999999998</v>
      </c>
      <c r="AH247">
        <v>4.4362300000000001</v>
      </c>
      <c r="AI247">
        <v>0.20164299999999999</v>
      </c>
      <c r="AJ247">
        <v>7.4761499999999995E-2</v>
      </c>
      <c r="AK247">
        <v>618.52001953125</v>
      </c>
      <c r="AO247">
        <v>27581</v>
      </c>
    </row>
    <row r="248" spans="1:41" x14ac:dyDescent="0.45">
      <c r="A248" t="s">
        <v>7292</v>
      </c>
      <c r="B248" t="s">
        <v>178</v>
      </c>
      <c r="C248">
        <v>1</v>
      </c>
      <c r="D248">
        <v>2</v>
      </c>
      <c r="F248">
        <v>5.0657300000000003</v>
      </c>
      <c r="G248">
        <v>13</v>
      </c>
      <c r="H248">
        <v>5</v>
      </c>
      <c r="K248">
        <v>33</v>
      </c>
      <c r="L248">
        <v>146</v>
      </c>
      <c r="M248">
        <v>35</v>
      </c>
      <c r="N248">
        <v>20</v>
      </c>
      <c r="O248">
        <v>19</v>
      </c>
      <c r="P248">
        <v>6</v>
      </c>
      <c r="Q248">
        <v>12</v>
      </c>
      <c r="S248">
        <v>1</v>
      </c>
      <c r="T248">
        <v>33</v>
      </c>
      <c r="U248">
        <v>8.8962000000000003</v>
      </c>
      <c r="V248">
        <v>3.1935099999999998</v>
      </c>
      <c r="W248">
        <v>2.7857099999999999</v>
      </c>
      <c r="X248">
        <v>1.5324199999999999</v>
      </c>
      <c r="Y248">
        <v>0.22584299999999999</v>
      </c>
      <c r="Z248">
        <v>8.1072000000000005E-2</v>
      </c>
      <c r="AA248">
        <v>0.144771352410316</v>
      </c>
      <c r="AB248">
        <v>0.26347399999999999</v>
      </c>
      <c r="AC248">
        <v>1.4033800000000001</v>
      </c>
      <c r="AD248">
        <v>0.31134000000000001</v>
      </c>
      <c r="AE248">
        <v>0.67946399999999996</v>
      </c>
      <c r="AH248">
        <v>4.5707599999999999</v>
      </c>
      <c r="AI248">
        <v>0.20144599999999999</v>
      </c>
      <c r="AJ248">
        <v>-9.7242300000000004E-2</v>
      </c>
      <c r="AK248">
        <v>728.45001220703102</v>
      </c>
      <c r="AO248">
        <v>16918</v>
      </c>
    </row>
    <row r="249" spans="1:41" x14ac:dyDescent="0.45">
      <c r="A249" t="s">
        <v>7293</v>
      </c>
      <c r="B249" t="s">
        <v>31</v>
      </c>
      <c r="C249">
        <v>2</v>
      </c>
      <c r="D249">
        <v>2</v>
      </c>
      <c r="F249">
        <v>4.4361699999999997</v>
      </c>
      <c r="G249">
        <v>11</v>
      </c>
      <c r="H249">
        <v>7</v>
      </c>
      <c r="K249">
        <v>42</v>
      </c>
      <c r="L249">
        <v>186</v>
      </c>
      <c r="M249">
        <v>42</v>
      </c>
      <c r="N249">
        <v>23</v>
      </c>
      <c r="O249">
        <v>21</v>
      </c>
      <c r="P249">
        <v>6</v>
      </c>
      <c r="Q249">
        <v>18</v>
      </c>
      <c r="S249">
        <v>2</v>
      </c>
      <c r="T249">
        <v>36</v>
      </c>
      <c r="U249">
        <v>7.6104599999999998</v>
      </c>
      <c r="V249">
        <v>3.7983099999999999</v>
      </c>
      <c r="W249">
        <v>2.0036499999999999</v>
      </c>
      <c r="X249">
        <v>1.2045699999999999</v>
      </c>
      <c r="Y249">
        <v>0.19269700000000001</v>
      </c>
      <c r="Z249">
        <v>9.6173300000000003E-2</v>
      </c>
      <c r="AA249">
        <v>9.6523903310298906E-2</v>
      </c>
      <c r="AB249">
        <v>0.25511600000000001</v>
      </c>
      <c r="AC249">
        <v>1.4196200000000001</v>
      </c>
      <c r="AD249">
        <v>0.29470499999999999</v>
      </c>
      <c r="AE249">
        <v>0.71726999999999996</v>
      </c>
      <c r="AH249">
        <v>4.6254799999999996</v>
      </c>
      <c r="AI249">
        <v>0.20056599999999999</v>
      </c>
      <c r="AJ249">
        <v>0.24051900000000001</v>
      </c>
      <c r="AK249">
        <v>522.760009765625</v>
      </c>
      <c r="AO249">
        <v>21741</v>
      </c>
    </row>
    <row r="250" spans="1:41" x14ac:dyDescent="0.45">
      <c r="A250" t="s">
        <v>7294</v>
      </c>
      <c r="B250" t="s">
        <v>155</v>
      </c>
      <c r="C250">
        <v>1</v>
      </c>
      <c r="D250">
        <v>2</v>
      </c>
      <c r="F250">
        <v>4.7561600000000004</v>
      </c>
      <c r="G250">
        <v>6</v>
      </c>
      <c r="H250">
        <v>5</v>
      </c>
      <c r="K250">
        <v>27</v>
      </c>
      <c r="L250">
        <v>117</v>
      </c>
      <c r="M250">
        <v>27</v>
      </c>
      <c r="N250">
        <v>15</v>
      </c>
      <c r="O250">
        <v>14</v>
      </c>
      <c r="P250">
        <v>3</v>
      </c>
      <c r="Q250">
        <v>11</v>
      </c>
      <c r="S250">
        <v>1</v>
      </c>
      <c r="T250">
        <v>24</v>
      </c>
      <c r="U250">
        <v>8.1228700000000007</v>
      </c>
      <c r="V250">
        <v>3.7866599999999999</v>
      </c>
      <c r="W250">
        <v>2.14513</v>
      </c>
      <c r="X250">
        <v>1.15933</v>
      </c>
      <c r="Y250">
        <v>0.20493900000000001</v>
      </c>
      <c r="Z250">
        <v>9.5536999999999997E-2</v>
      </c>
      <c r="AA250">
        <v>0.10940223187208099</v>
      </c>
      <c r="AB250">
        <v>0.257158</v>
      </c>
      <c r="AC250">
        <v>1.4332199999999999</v>
      </c>
      <c r="AD250">
        <v>0.30409999999999998</v>
      </c>
      <c r="AE250">
        <v>0.68546600000000002</v>
      </c>
      <c r="AH250">
        <v>4.4127200000000002</v>
      </c>
      <c r="AI250">
        <v>0.19944400000000001</v>
      </c>
      <c r="AJ250">
        <v>0.20716000000000001</v>
      </c>
      <c r="AK250">
        <v>748.33001708984295</v>
      </c>
      <c r="AO250">
        <v>21455</v>
      </c>
    </row>
    <row r="251" spans="1:41" x14ac:dyDescent="0.45">
      <c r="A251" t="s">
        <v>7295</v>
      </c>
      <c r="B251" t="s">
        <v>42</v>
      </c>
      <c r="C251">
        <v>1</v>
      </c>
      <c r="D251">
        <v>1</v>
      </c>
      <c r="F251">
        <v>4.5820499999999997</v>
      </c>
      <c r="G251">
        <v>6</v>
      </c>
      <c r="H251">
        <v>5</v>
      </c>
      <c r="K251">
        <v>25</v>
      </c>
      <c r="L251">
        <v>108</v>
      </c>
      <c r="M251">
        <v>24</v>
      </c>
      <c r="N251">
        <v>14</v>
      </c>
      <c r="O251">
        <v>13</v>
      </c>
      <c r="P251">
        <v>4</v>
      </c>
      <c r="Q251">
        <v>10</v>
      </c>
      <c r="S251">
        <v>1</v>
      </c>
      <c r="T251">
        <v>26</v>
      </c>
      <c r="U251">
        <v>9.2933599999999998</v>
      </c>
      <c r="V251">
        <v>3.7716799999999999</v>
      </c>
      <c r="W251">
        <v>2.4639799999999998</v>
      </c>
      <c r="X251">
        <v>1.4223699999999999</v>
      </c>
      <c r="Y251">
        <v>0.23796800000000001</v>
      </c>
      <c r="Z251">
        <v>9.6578600000000001E-2</v>
      </c>
      <c r="AA251">
        <v>0.14138950407504999</v>
      </c>
      <c r="AB251">
        <v>0.24364</v>
      </c>
      <c r="AC251">
        <v>1.36466</v>
      </c>
      <c r="AD251">
        <v>0.29271999999999998</v>
      </c>
      <c r="AE251">
        <v>0.70952499999999996</v>
      </c>
      <c r="AH251">
        <v>4.5067500000000003</v>
      </c>
      <c r="AI251">
        <v>0.19942199999999999</v>
      </c>
      <c r="AJ251">
        <v>0.15138199999999999</v>
      </c>
      <c r="AK251">
        <v>352.23001098632801</v>
      </c>
      <c r="AO251">
        <v>30074</v>
      </c>
    </row>
    <row r="252" spans="1:41" x14ac:dyDescent="0.45">
      <c r="A252" t="s">
        <v>7296</v>
      </c>
      <c r="B252" t="s">
        <v>42</v>
      </c>
      <c r="C252">
        <v>1</v>
      </c>
      <c r="D252">
        <v>1</v>
      </c>
      <c r="F252">
        <v>3.9742700000000002</v>
      </c>
      <c r="G252">
        <v>21</v>
      </c>
      <c r="H252">
        <v>0</v>
      </c>
      <c r="K252">
        <v>19</v>
      </c>
      <c r="L252">
        <v>79</v>
      </c>
      <c r="M252">
        <v>16</v>
      </c>
      <c r="N252">
        <v>9</v>
      </c>
      <c r="O252">
        <v>8</v>
      </c>
      <c r="P252">
        <v>2</v>
      </c>
      <c r="Q252">
        <v>7</v>
      </c>
      <c r="S252">
        <v>0</v>
      </c>
      <c r="T252">
        <v>21</v>
      </c>
      <c r="U252">
        <v>10.003</v>
      </c>
      <c r="V252">
        <v>3.0883799999999999</v>
      </c>
      <c r="W252">
        <v>3.2389100000000002</v>
      </c>
      <c r="X252">
        <v>1.1805399999999999</v>
      </c>
      <c r="Y252">
        <v>0.265378</v>
      </c>
      <c r="Z252">
        <v>8.1934499999999993E-2</v>
      </c>
      <c r="AA252">
        <v>0.18344373255968</v>
      </c>
      <c r="AB252">
        <v>0.226802</v>
      </c>
      <c r="AC252">
        <v>1.21228</v>
      </c>
      <c r="AD252">
        <v>0.28498099999999998</v>
      </c>
      <c r="AE252">
        <v>0.71190699999999996</v>
      </c>
      <c r="AH252">
        <v>3.6934300000000002</v>
      </c>
      <c r="AI252">
        <v>0.1991</v>
      </c>
      <c r="AJ252">
        <v>9.7651699999999994E-2</v>
      </c>
      <c r="AK252">
        <v>201.27000427246</v>
      </c>
      <c r="AO252">
        <v>14542</v>
      </c>
    </row>
    <row r="253" spans="1:41" x14ac:dyDescent="0.45">
      <c r="A253" t="s">
        <v>7297</v>
      </c>
      <c r="B253" t="s">
        <v>28</v>
      </c>
      <c r="C253">
        <v>1</v>
      </c>
      <c r="D253">
        <v>1</v>
      </c>
      <c r="F253">
        <v>3.7660499999999999</v>
      </c>
      <c r="G253">
        <v>19</v>
      </c>
      <c r="H253">
        <v>0</v>
      </c>
      <c r="K253">
        <v>18</v>
      </c>
      <c r="L253">
        <v>76</v>
      </c>
      <c r="M253">
        <v>16</v>
      </c>
      <c r="N253">
        <v>8</v>
      </c>
      <c r="O253">
        <v>7</v>
      </c>
      <c r="P253">
        <v>2</v>
      </c>
      <c r="Q253">
        <v>7</v>
      </c>
      <c r="S253">
        <v>1</v>
      </c>
      <c r="T253">
        <v>21</v>
      </c>
      <c r="U253">
        <v>10.3849</v>
      </c>
      <c r="V253">
        <v>3.4196900000000001</v>
      </c>
      <c r="W253">
        <v>3.0367899999999999</v>
      </c>
      <c r="X253">
        <v>1.06365</v>
      </c>
      <c r="Y253">
        <v>0.27207100000000001</v>
      </c>
      <c r="Z253">
        <v>8.9591699999999996E-2</v>
      </c>
      <c r="AA253">
        <v>0.18247937411069801</v>
      </c>
      <c r="AB253">
        <v>0.23105700000000001</v>
      </c>
      <c r="AC253">
        <v>1.26329</v>
      </c>
      <c r="AD253">
        <v>0.29994700000000002</v>
      </c>
      <c r="AE253">
        <v>0.73640899999999998</v>
      </c>
      <c r="AH253">
        <v>3.62588</v>
      </c>
      <c r="AI253">
        <v>0.19345200000000001</v>
      </c>
      <c r="AJ253">
        <v>0.179177</v>
      </c>
      <c r="AK253">
        <v>128.25</v>
      </c>
      <c r="AO253">
        <v>3096</v>
      </c>
    </row>
    <row r="254" spans="1:41" x14ac:dyDescent="0.45">
      <c r="A254" t="s">
        <v>108</v>
      </c>
      <c r="B254" t="s">
        <v>107</v>
      </c>
      <c r="C254">
        <v>2</v>
      </c>
      <c r="D254">
        <v>2</v>
      </c>
      <c r="F254">
        <v>4.63598</v>
      </c>
      <c r="G254">
        <v>6</v>
      </c>
      <c r="H254">
        <v>5</v>
      </c>
      <c r="K254">
        <v>32</v>
      </c>
      <c r="L254">
        <v>138</v>
      </c>
      <c r="M254">
        <v>34</v>
      </c>
      <c r="N254">
        <v>18</v>
      </c>
      <c r="O254">
        <v>16</v>
      </c>
      <c r="P254">
        <v>5</v>
      </c>
      <c r="Q254">
        <v>10</v>
      </c>
      <c r="S254">
        <v>2</v>
      </c>
      <c r="T254">
        <v>26</v>
      </c>
      <c r="U254">
        <v>7.3603199999999998</v>
      </c>
      <c r="V254">
        <v>2.71136</v>
      </c>
      <c r="W254">
        <v>2.7146300000000001</v>
      </c>
      <c r="X254">
        <v>1.3004100000000001</v>
      </c>
      <c r="Y254">
        <v>0.18907299999999999</v>
      </c>
      <c r="Z254">
        <v>6.9649799999999998E-2</v>
      </c>
      <c r="AA254">
        <v>0.119423545897006</v>
      </c>
      <c r="AB254">
        <v>0.26688000000000001</v>
      </c>
      <c r="AC254">
        <v>1.35825</v>
      </c>
      <c r="AD254">
        <v>0.30434499999999998</v>
      </c>
      <c r="AE254">
        <v>0.690635</v>
      </c>
      <c r="AH254">
        <v>4.4802299999999997</v>
      </c>
      <c r="AI254">
        <v>0.19317200000000001</v>
      </c>
      <c r="AJ254">
        <v>0.200347</v>
      </c>
      <c r="AK254">
        <v>749.66998291015602</v>
      </c>
      <c r="AO254">
        <v>21238</v>
      </c>
    </row>
    <row r="255" spans="1:41" x14ac:dyDescent="0.45">
      <c r="A255" t="s">
        <v>4240</v>
      </c>
      <c r="B255" t="s">
        <v>16</v>
      </c>
      <c r="C255">
        <v>1</v>
      </c>
      <c r="D255">
        <v>2</v>
      </c>
      <c r="F255">
        <v>4.6788299999999996</v>
      </c>
      <c r="G255">
        <v>7</v>
      </c>
      <c r="H255">
        <v>7</v>
      </c>
      <c r="K255">
        <v>29</v>
      </c>
      <c r="L255">
        <v>126</v>
      </c>
      <c r="M255">
        <v>29</v>
      </c>
      <c r="N255">
        <v>16</v>
      </c>
      <c r="O255">
        <v>15</v>
      </c>
      <c r="P255">
        <v>4</v>
      </c>
      <c r="Q255">
        <v>12</v>
      </c>
      <c r="S255">
        <v>2</v>
      </c>
      <c r="T255">
        <v>27</v>
      </c>
      <c r="U255">
        <v>8.4078800000000005</v>
      </c>
      <c r="V255">
        <v>3.6014300000000001</v>
      </c>
      <c r="W255">
        <v>2.3345899999999999</v>
      </c>
      <c r="X255">
        <v>1.2662899999999999</v>
      </c>
      <c r="Y255">
        <v>0.21384</v>
      </c>
      <c r="Z255">
        <v>9.1596300000000005E-2</v>
      </c>
      <c r="AA255">
        <v>0.12224388867616599</v>
      </c>
      <c r="AB255">
        <v>0.25672699999999998</v>
      </c>
      <c r="AC255">
        <v>1.3972500000000001</v>
      </c>
      <c r="AD255">
        <v>0.30487999999999998</v>
      </c>
      <c r="AE255">
        <v>0.69332099999999997</v>
      </c>
      <c r="AH255">
        <v>4.5582799999999999</v>
      </c>
      <c r="AI255">
        <v>0.19228500000000001</v>
      </c>
      <c r="AJ255">
        <v>0.13699</v>
      </c>
      <c r="AK255">
        <v>999</v>
      </c>
      <c r="AO255">
        <v>30171</v>
      </c>
    </row>
    <row r="256" spans="1:41" x14ac:dyDescent="0.45">
      <c r="A256" t="s">
        <v>43</v>
      </c>
      <c r="B256" t="s">
        <v>42</v>
      </c>
      <c r="C256">
        <v>1</v>
      </c>
      <c r="D256">
        <v>2</v>
      </c>
      <c r="F256">
        <v>4.6150099999999998</v>
      </c>
      <c r="G256">
        <v>5</v>
      </c>
      <c r="H256">
        <v>4</v>
      </c>
      <c r="K256">
        <v>23</v>
      </c>
      <c r="L256">
        <v>99</v>
      </c>
      <c r="M256">
        <v>23</v>
      </c>
      <c r="N256">
        <v>13</v>
      </c>
      <c r="O256">
        <v>12</v>
      </c>
      <c r="P256">
        <v>3</v>
      </c>
      <c r="Q256">
        <v>7</v>
      </c>
      <c r="S256">
        <v>1</v>
      </c>
      <c r="T256">
        <v>19</v>
      </c>
      <c r="U256">
        <v>7.2742199999999997</v>
      </c>
      <c r="V256">
        <v>2.9339900000000001</v>
      </c>
      <c r="W256">
        <v>2.4792900000000002</v>
      </c>
      <c r="X256">
        <v>1.35415</v>
      </c>
      <c r="Y256">
        <v>0.18798599999999999</v>
      </c>
      <c r="Z256">
        <v>7.5822600000000004E-2</v>
      </c>
      <c r="AA256">
        <v>0.112163558602333</v>
      </c>
      <c r="AB256">
        <v>0.25734800000000002</v>
      </c>
      <c r="AC256">
        <v>1.33294</v>
      </c>
      <c r="AD256">
        <v>0.289935</v>
      </c>
      <c r="AE256">
        <v>0.69105799999999995</v>
      </c>
      <c r="AH256">
        <v>4.6427699999999996</v>
      </c>
      <c r="AI256">
        <v>0.191214</v>
      </c>
      <c r="AJ256">
        <v>0.12572</v>
      </c>
      <c r="AK256">
        <v>999</v>
      </c>
      <c r="AO256">
        <v>27582</v>
      </c>
    </row>
    <row r="257" spans="1:41" x14ac:dyDescent="0.45">
      <c r="A257" t="s">
        <v>7298</v>
      </c>
      <c r="B257" t="s">
        <v>170</v>
      </c>
      <c r="C257">
        <v>2</v>
      </c>
      <c r="D257">
        <v>3</v>
      </c>
      <c r="F257">
        <v>5.2051999999999996</v>
      </c>
      <c r="G257">
        <v>8</v>
      </c>
      <c r="H257">
        <v>8</v>
      </c>
      <c r="K257">
        <v>37</v>
      </c>
      <c r="L257">
        <v>164</v>
      </c>
      <c r="M257">
        <v>43</v>
      </c>
      <c r="N257">
        <v>23</v>
      </c>
      <c r="O257">
        <v>21</v>
      </c>
      <c r="P257">
        <v>6</v>
      </c>
      <c r="Q257">
        <v>12</v>
      </c>
      <c r="S257">
        <v>2</v>
      </c>
      <c r="T257">
        <v>32</v>
      </c>
      <c r="U257">
        <v>7.7409800000000004</v>
      </c>
      <c r="V257">
        <v>3.0464500000000001</v>
      </c>
      <c r="W257">
        <v>2.5409799999999998</v>
      </c>
      <c r="X257">
        <v>1.4594100000000001</v>
      </c>
      <c r="Y257">
        <v>0.19217100000000001</v>
      </c>
      <c r="Z257">
        <v>7.5628399999999998E-2</v>
      </c>
      <c r="AA257">
        <v>0.1165422052145</v>
      </c>
      <c r="AB257">
        <v>0.28572700000000001</v>
      </c>
      <c r="AC257">
        <v>1.50583</v>
      </c>
      <c r="AD257">
        <v>0.32814399999999999</v>
      </c>
      <c r="AE257">
        <v>0.68593499999999996</v>
      </c>
      <c r="AH257">
        <v>4.7016499999999999</v>
      </c>
      <c r="AI257">
        <v>0.18976799999999999</v>
      </c>
      <c r="AJ257">
        <v>-6.6188200000000003E-2</v>
      </c>
      <c r="AK257">
        <v>706.27001953125</v>
      </c>
      <c r="AO257">
        <v>6632</v>
      </c>
    </row>
    <row r="258" spans="1:41" x14ac:dyDescent="0.45">
      <c r="A258" t="s">
        <v>7299</v>
      </c>
      <c r="B258" t="s">
        <v>207</v>
      </c>
      <c r="C258">
        <v>1</v>
      </c>
      <c r="D258">
        <v>3</v>
      </c>
      <c r="F258">
        <v>5.31717</v>
      </c>
      <c r="G258">
        <v>10</v>
      </c>
      <c r="H258">
        <v>6</v>
      </c>
      <c r="K258">
        <v>35</v>
      </c>
      <c r="L258">
        <v>155</v>
      </c>
      <c r="M258">
        <v>37</v>
      </c>
      <c r="N258">
        <v>22</v>
      </c>
      <c r="O258">
        <v>20</v>
      </c>
      <c r="P258">
        <v>5</v>
      </c>
      <c r="Q258">
        <v>15</v>
      </c>
      <c r="S258">
        <v>0</v>
      </c>
      <c r="T258">
        <v>26</v>
      </c>
      <c r="U258">
        <v>6.6476199999999999</v>
      </c>
      <c r="V258">
        <v>3.8460100000000002</v>
      </c>
      <c r="W258">
        <v>1.72845</v>
      </c>
      <c r="X258">
        <v>1.3427899999999999</v>
      </c>
      <c r="Y258">
        <v>0.16559299999999999</v>
      </c>
      <c r="Z258">
        <v>9.5804500000000001E-2</v>
      </c>
      <c r="AA258">
        <v>6.9788634777068995E-2</v>
      </c>
      <c r="AB258">
        <v>0.265121</v>
      </c>
      <c r="AC258">
        <v>1.49482</v>
      </c>
      <c r="AD258">
        <v>0.29258099999999998</v>
      </c>
      <c r="AE258">
        <v>0.66305400000000003</v>
      </c>
      <c r="AH258">
        <v>4.9075699999999998</v>
      </c>
      <c r="AI258">
        <v>0.188883</v>
      </c>
      <c r="AJ258">
        <v>-6.8219399999999999E-2</v>
      </c>
      <c r="AK258">
        <v>745.13000488281205</v>
      </c>
      <c r="AO258">
        <v>27472</v>
      </c>
    </row>
    <row r="259" spans="1:41" x14ac:dyDescent="0.45">
      <c r="A259" t="s">
        <v>7300</v>
      </c>
      <c r="B259" t="s">
        <v>309</v>
      </c>
      <c r="C259">
        <v>1</v>
      </c>
      <c r="D259">
        <v>2</v>
      </c>
      <c r="F259">
        <v>5.3154399999999997</v>
      </c>
      <c r="G259">
        <v>10</v>
      </c>
      <c r="H259">
        <v>5</v>
      </c>
      <c r="K259">
        <v>31</v>
      </c>
      <c r="L259">
        <v>140</v>
      </c>
      <c r="M259">
        <v>34</v>
      </c>
      <c r="N259">
        <v>20</v>
      </c>
      <c r="O259">
        <v>18</v>
      </c>
      <c r="P259">
        <v>4</v>
      </c>
      <c r="Q259">
        <v>13</v>
      </c>
      <c r="S259">
        <v>2</v>
      </c>
      <c r="T259">
        <v>25</v>
      </c>
      <c r="U259">
        <v>7.3202199999999999</v>
      </c>
      <c r="V259">
        <v>3.7942499999999999</v>
      </c>
      <c r="W259">
        <v>1.9292899999999999</v>
      </c>
      <c r="X259">
        <v>1.2583599999999999</v>
      </c>
      <c r="Y259">
        <v>0.18179699999999999</v>
      </c>
      <c r="Z259">
        <v>9.4229800000000002E-2</v>
      </c>
      <c r="AA259">
        <v>8.7567128241062095E-2</v>
      </c>
      <c r="AB259">
        <v>0.27141300000000002</v>
      </c>
      <c r="AC259">
        <v>1.50566</v>
      </c>
      <c r="AD259">
        <v>0.31050699999999998</v>
      </c>
      <c r="AE259">
        <v>0.65935600000000005</v>
      </c>
      <c r="AH259">
        <v>4.7732400000000004</v>
      </c>
      <c r="AI259">
        <v>0.18807599999999999</v>
      </c>
      <c r="AJ259">
        <v>0.13588900000000001</v>
      </c>
      <c r="AK259">
        <v>999</v>
      </c>
      <c r="AO259">
        <v>17969</v>
      </c>
    </row>
    <row r="260" spans="1:41" x14ac:dyDescent="0.45">
      <c r="A260" t="s">
        <v>7301</v>
      </c>
      <c r="B260" t="s">
        <v>207</v>
      </c>
      <c r="C260">
        <v>2</v>
      </c>
      <c r="D260">
        <v>3</v>
      </c>
      <c r="F260">
        <v>5.19407</v>
      </c>
      <c r="G260">
        <v>9</v>
      </c>
      <c r="H260">
        <v>6</v>
      </c>
      <c r="K260">
        <v>36</v>
      </c>
      <c r="L260">
        <v>160</v>
      </c>
      <c r="M260">
        <v>37</v>
      </c>
      <c r="N260">
        <v>23</v>
      </c>
      <c r="O260">
        <v>21</v>
      </c>
      <c r="P260">
        <v>6</v>
      </c>
      <c r="Q260">
        <v>15</v>
      </c>
      <c r="S260">
        <v>3</v>
      </c>
      <c r="T260">
        <v>33</v>
      </c>
      <c r="U260">
        <v>8.1402599999999996</v>
      </c>
      <c r="V260">
        <v>3.76275</v>
      </c>
      <c r="W260">
        <v>2.1633800000000001</v>
      </c>
      <c r="X260">
        <v>1.4256</v>
      </c>
      <c r="Y260">
        <v>0.20479800000000001</v>
      </c>
      <c r="Z260">
        <v>9.4665700000000005E-2</v>
      </c>
      <c r="AA260">
        <v>0.110132172703742</v>
      </c>
      <c r="AB260">
        <v>0.26170599999999999</v>
      </c>
      <c r="AC260">
        <v>1.4455199999999999</v>
      </c>
      <c r="AD260">
        <v>0.30353599999999997</v>
      </c>
      <c r="AE260">
        <v>0.66860900000000001</v>
      </c>
      <c r="AH260">
        <v>4.86477</v>
      </c>
      <c r="AI260">
        <v>0.185307</v>
      </c>
      <c r="AJ260">
        <v>-9.3338699999999997E-2</v>
      </c>
      <c r="AK260">
        <v>457.01998901367102</v>
      </c>
      <c r="AO260">
        <v>18383</v>
      </c>
    </row>
    <row r="261" spans="1:41" x14ac:dyDescent="0.45">
      <c r="A261" t="s">
        <v>7302</v>
      </c>
      <c r="B261" t="s">
        <v>107</v>
      </c>
      <c r="C261">
        <v>1</v>
      </c>
      <c r="D261">
        <v>1</v>
      </c>
      <c r="F261">
        <v>3.3502999999999998</v>
      </c>
      <c r="G261">
        <v>22</v>
      </c>
      <c r="H261">
        <v>0</v>
      </c>
      <c r="K261">
        <v>20</v>
      </c>
      <c r="L261">
        <v>84</v>
      </c>
      <c r="M261">
        <v>17</v>
      </c>
      <c r="N261">
        <v>8</v>
      </c>
      <c r="O261">
        <v>8</v>
      </c>
      <c r="P261">
        <v>2</v>
      </c>
      <c r="Q261">
        <v>7</v>
      </c>
      <c r="S261">
        <v>1</v>
      </c>
      <c r="T261">
        <v>25</v>
      </c>
      <c r="U261">
        <v>11.0107</v>
      </c>
      <c r="V261">
        <v>3.16506</v>
      </c>
      <c r="W261">
        <v>3.4788299999999999</v>
      </c>
      <c r="X261">
        <v>0.98972499999999997</v>
      </c>
      <c r="Y261">
        <v>0.29286400000000001</v>
      </c>
      <c r="Z261">
        <v>8.4184700000000001E-2</v>
      </c>
      <c r="AA261">
        <v>0.208679273724555</v>
      </c>
      <c r="AB261">
        <v>0.225221</v>
      </c>
      <c r="AC261">
        <v>1.19783</v>
      </c>
      <c r="AD261">
        <v>0.303755</v>
      </c>
      <c r="AE261">
        <v>0.75986699999999996</v>
      </c>
      <c r="AH261">
        <v>3.3869699999999998</v>
      </c>
      <c r="AI261">
        <v>0.184834</v>
      </c>
      <c r="AJ261">
        <v>0.26222499999999999</v>
      </c>
      <c r="AK261">
        <v>668.60998535156205</v>
      </c>
      <c r="AO261">
        <v>15761</v>
      </c>
    </row>
    <row r="262" spans="1:41" x14ac:dyDescent="0.45">
      <c r="A262" t="s">
        <v>7303</v>
      </c>
      <c r="B262" t="s">
        <v>59</v>
      </c>
      <c r="C262">
        <v>1</v>
      </c>
      <c r="D262">
        <v>1</v>
      </c>
      <c r="F262">
        <v>3.9128699999999998</v>
      </c>
      <c r="G262">
        <v>14</v>
      </c>
      <c r="H262">
        <v>1</v>
      </c>
      <c r="K262">
        <v>17</v>
      </c>
      <c r="L262">
        <v>72</v>
      </c>
      <c r="M262">
        <v>15</v>
      </c>
      <c r="N262">
        <v>8</v>
      </c>
      <c r="O262">
        <v>7</v>
      </c>
      <c r="P262">
        <v>2</v>
      </c>
      <c r="Q262">
        <v>7</v>
      </c>
      <c r="S262">
        <v>1</v>
      </c>
      <c r="T262">
        <v>18</v>
      </c>
      <c r="U262">
        <v>9.48123</v>
      </c>
      <c r="V262">
        <v>3.6352899999999999</v>
      </c>
      <c r="W262">
        <v>2.6081099999999999</v>
      </c>
      <c r="X262">
        <v>0.90882300000000005</v>
      </c>
      <c r="Y262">
        <v>0.24782199999999999</v>
      </c>
      <c r="Z262">
        <v>9.5019800000000001E-2</v>
      </c>
      <c r="AA262">
        <v>0.152802199125289</v>
      </c>
      <c r="AB262">
        <v>0.23057</v>
      </c>
      <c r="AC262">
        <v>1.2764500000000001</v>
      </c>
      <c r="AD262">
        <v>0.29338999999999998</v>
      </c>
      <c r="AE262">
        <v>0.70821699999999999</v>
      </c>
      <c r="AH262">
        <v>3.7488600000000001</v>
      </c>
      <c r="AI262">
        <v>0.18398800000000001</v>
      </c>
      <c r="AJ262">
        <v>0.113775</v>
      </c>
      <c r="AK262">
        <v>748.5</v>
      </c>
      <c r="AO262">
        <v>19459</v>
      </c>
    </row>
    <row r="263" spans="1:41" x14ac:dyDescent="0.45">
      <c r="A263" t="s">
        <v>5779</v>
      </c>
      <c r="B263" t="s">
        <v>155</v>
      </c>
      <c r="C263">
        <v>1</v>
      </c>
      <c r="D263">
        <v>2</v>
      </c>
      <c r="F263">
        <v>5.0675499999999998</v>
      </c>
      <c r="G263">
        <v>6</v>
      </c>
      <c r="H263">
        <v>5</v>
      </c>
      <c r="K263">
        <v>27</v>
      </c>
      <c r="L263">
        <v>121</v>
      </c>
      <c r="M263">
        <v>29</v>
      </c>
      <c r="N263">
        <v>17</v>
      </c>
      <c r="O263">
        <v>15</v>
      </c>
      <c r="P263">
        <v>3</v>
      </c>
      <c r="Q263">
        <v>12</v>
      </c>
      <c r="S263">
        <v>2</v>
      </c>
      <c r="T263">
        <v>21</v>
      </c>
      <c r="U263">
        <v>7.0903099999999997</v>
      </c>
      <c r="V263">
        <v>4.0316000000000001</v>
      </c>
      <c r="W263">
        <v>1.75868</v>
      </c>
      <c r="X263">
        <v>1.13504</v>
      </c>
      <c r="Y263">
        <v>0.17588899999999999</v>
      </c>
      <c r="Z263">
        <v>0.100012</v>
      </c>
      <c r="AA263">
        <v>7.5877174735069206E-2</v>
      </c>
      <c r="AB263">
        <v>0.26864700000000002</v>
      </c>
      <c r="AC263">
        <v>1.51153</v>
      </c>
      <c r="AD263">
        <v>0.307861</v>
      </c>
      <c r="AE263">
        <v>0.67380600000000002</v>
      </c>
      <c r="AH263">
        <v>4.7669199999999998</v>
      </c>
      <c r="AI263">
        <v>0.18323999999999999</v>
      </c>
      <c r="AJ263">
        <v>1.7966300000000001E-2</v>
      </c>
      <c r="AK263">
        <v>999</v>
      </c>
      <c r="AO263">
        <v>27453</v>
      </c>
    </row>
    <row r="264" spans="1:41" x14ac:dyDescent="0.45">
      <c r="A264" t="s">
        <v>7304</v>
      </c>
      <c r="B264" t="s">
        <v>39</v>
      </c>
      <c r="C264">
        <v>2</v>
      </c>
      <c r="D264">
        <v>3</v>
      </c>
      <c r="F264">
        <v>5.0414500000000002</v>
      </c>
      <c r="G264">
        <v>7</v>
      </c>
      <c r="H264">
        <v>7</v>
      </c>
      <c r="K264">
        <v>34</v>
      </c>
      <c r="L264">
        <v>148</v>
      </c>
      <c r="M264">
        <v>35</v>
      </c>
      <c r="N264">
        <v>21</v>
      </c>
      <c r="O264">
        <v>19</v>
      </c>
      <c r="P264">
        <v>5</v>
      </c>
      <c r="Q264">
        <v>12</v>
      </c>
      <c r="S264">
        <v>2</v>
      </c>
      <c r="T264">
        <v>29</v>
      </c>
      <c r="U264">
        <v>7.5522099999999996</v>
      </c>
      <c r="V264">
        <v>3.2850700000000002</v>
      </c>
      <c r="W264">
        <v>2.29895</v>
      </c>
      <c r="X264">
        <v>1.40707</v>
      </c>
      <c r="Y264">
        <v>0.19265399999999999</v>
      </c>
      <c r="Z264">
        <v>8.3801E-2</v>
      </c>
      <c r="AA264">
        <v>0.108853392302989</v>
      </c>
      <c r="AB264">
        <v>0.26056099999999999</v>
      </c>
      <c r="AC264">
        <v>1.3875200000000001</v>
      </c>
      <c r="AD264">
        <v>0.29574299999999998</v>
      </c>
      <c r="AE264">
        <v>0.66628500000000002</v>
      </c>
      <c r="AH264">
        <v>4.7912499999999998</v>
      </c>
      <c r="AI264">
        <v>0.182782</v>
      </c>
      <c r="AJ264">
        <v>8.62983E-4</v>
      </c>
      <c r="AK264">
        <v>743.44000244140602</v>
      </c>
      <c r="AO264">
        <v>22630</v>
      </c>
    </row>
    <row r="265" spans="1:41" x14ac:dyDescent="0.45">
      <c r="A265" t="s">
        <v>7305</v>
      </c>
      <c r="B265" t="s">
        <v>18</v>
      </c>
      <c r="C265">
        <v>2</v>
      </c>
      <c r="D265">
        <v>1</v>
      </c>
      <c r="F265">
        <v>3.47174</v>
      </c>
      <c r="G265">
        <v>20</v>
      </c>
      <c r="H265">
        <v>1</v>
      </c>
      <c r="K265">
        <v>18</v>
      </c>
      <c r="L265">
        <v>79</v>
      </c>
      <c r="M265">
        <v>19</v>
      </c>
      <c r="N265">
        <v>8</v>
      </c>
      <c r="O265">
        <v>7</v>
      </c>
      <c r="P265">
        <v>1</v>
      </c>
      <c r="Q265">
        <v>5</v>
      </c>
      <c r="S265">
        <v>0</v>
      </c>
      <c r="T265">
        <v>16</v>
      </c>
      <c r="U265">
        <v>7.7865399999999996</v>
      </c>
      <c r="V265">
        <v>2.49472</v>
      </c>
      <c r="W265">
        <v>3.12121</v>
      </c>
      <c r="X265">
        <v>0.71277599999999997</v>
      </c>
      <c r="Y265">
        <v>0.202872</v>
      </c>
      <c r="Z265">
        <v>6.4997899999999997E-2</v>
      </c>
      <c r="AA265">
        <v>0.13787444680929101</v>
      </c>
      <c r="AB265">
        <v>0.25731599999999999</v>
      </c>
      <c r="AC265">
        <v>1.2964199999999999</v>
      </c>
      <c r="AD265">
        <v>0.31161499999999998</v>
      </c>
      <c r="AE265">
        <v>0.73985299999999998</v>
      </c>
      <c r="AH265">
        <v>3.35297</v>
      </c>
      <c r="AI265">
        <v>0.18246799999999999</v>
      </c>
      <c r="AJ265">
        <v>0.18129999999999999</v>
      </c>
      <c r="AK265">
        <v>999</v>
      </c>
      <c r="AO265">
        <v>14857</v>
      </c>
    </row>
    <row r="266" spans="1:41" x14ac:dyDescent="0.45">
      <c r="A266" t="s">
        <v>7306</v>
      </c>
      <c r="B266" t="s">
        <v>39</v>
      </c>
      <c r="C266">
        <v>1</v>
      </c>
      <c r="D266">
        <v>2</v>
      </c>
      <c r="F266">
        <v>4.9839200000000003</v>
      </c>
      <c r="G266">
        <v>11</v>
      </c>
      <c r="H266">
        <v>5</v>
      </c>
      <c r="K266">
        <v>34</v>
      </c>
      <c r="L266">
        <v>151</v>
      </c>
      <c r="M266">
        <v>34</v>
      </c>
      <c r="N266">
        <v>21</v>
      </c>
      <c r="O266">
        <v>19</v>
      </c>
      <c r="P266">
        <v>5</v>
      </c>
      <c r="Q266">
        <v>16</v>
      </c>
      <c r="S266">
        <v>1</v>
      </c>
      <c r="T266">
        <v>34</v>
      </c>
      <c r="U266">
        <v>8.9945799999999991</v>
      </c>
      <c r="V266">
        <v>4.1813900000000004</v>
      </c>
      <c r="W266">
        <v>2.1511</v>
      </c>
      <c r="X266">
        <v>1.33253</v>
      </c>
      <c r="Y266">
        <v>0.22489200000000001</v>
      </c>
      <c r="Z266">
        <v>0.104548</v>
      </c>
      <c r="AA266">
        <v>0.12034455686807601</v>
      </c>
      <c r="AB266">
        <v>0.25441399999999997</v>
      </c>
      <c r="AC266">
        <v>1.4695199999999999</v>
      </c>
      <c r="AD266">
        <v>0.305751</v>
      </c>
      <c r="AE266">
        <v>0.68734899999999999</v>
      </c>
      <c r="AH266">
        <v>4.5508100000000002</v>
      </c>
      <c r="AI266">
        <v>0.18218000000000001</v>
      </c>
      <c r="AJ266">
        <v>-7.2117399999999998E-2</v>
      </c>
      <c r="AK266">
        <v>750.70001220703102</v>
      </c>
      <c r="AO266">
        <v>19962</v>
      </c>
    </row>
    <row r="267" spans="1:41" x14ac:dyDescent="0.45">
      <c r="A267" t="s">
        <v>5633</v>
      </c>
      <c r="B267" t="s">
        <v>18</v>
      </c>
      <c r="C267">
        <v>2</v>
      </c>
      <c r="D267">
        <v>2</v>
      </c>
      <c r="F267">
        <v>4.5631500000000003</v>
      </c>
      <c r="G267">
        <v>7</v>
      </c>
      <c r="H267">
        <v>7</v>
      </c>
      <c r="K267">
        <v>35</v>
      </c>
      <c r="L267">
        <v>157</v>
      </c>
      <c r="M267">
        <v>36</v>
      </c>
      <c r="N267">
        <v>19</v>
      </c>
      <c r="O267">
        <v>18</v>
      </c>
      <c r="P267">
        <v>3</v>
      </c>
      <c r="Q267">
        <v>17</v>
      </c>
      <c r="S267">
        <v>2</v>
      </c>
      <c r="T267">
        <v>25</v>
      </c>
      <c r="U267">
        <v>6.4625000000000004</v>
      </c>
      <c r="V267">
        <v>4.3007299999999997</v>
      </c>
      <c r="W267">
        <v>1.50265</v>
      </c>
      <c r="X267">
        <v>0.81565600000000005</v>
      </c>
      <c r="Y267">
        <v>0.16014100000000001</v>
      </c>
      <c r="Z267">
        <v>0.106572</v>
      </c>
      <c r="AA267">
        <v>5.3568758070468903E-2</v>
      </c>
      <c r="AB267">
        <v>0.26404300000000003</v>
      </c>
      <c r="AC267">
        <v>1.5187299999999999</v>
      </c>
      <c r="AD267">
        <v>0.30326599999999998</v>
      </c>
      <c r="AE267">
        <v>0.69520700000000002</v>
      </c>
      <c r="AH267">
        <v>4.5106400000000004</v>
      </c>
      <c r="AI267">
        <v>0.181118</v>
      </c>
      <c r="AJ267">
        <v>0.277111</v>
      </c>
      <c r="AK267">
        <v>999</v>
      </c>
      <c r="AO267">
        <v>26270</v>
      </c>
    </row>
    <row r="268" spans="1:41" x14ac:dyDescent="0.45">
      <c r="A268" t="s">
        <v>7307</v>
      </c>
      <c r="B268" t="s">
        <v>107</v>
      </c>
      <c r="C268">
        <v>2</v>
      </c>
      <c r="D268">
        <v>1</v>
      </c>
      <c r="F268">
        <v>3.7571500000000002</v>
      </c>
      <c r="G268">
        <v>21</v>
      </c>
      <c r="H268">
        <v>0</v>
      </c>
      <c r="K268">
        <v>19</v>
      </c>
      <c r="L268">
        <v>82</v>
      </c>
      <c r="M268">
        <v>17</v>
      </c>
      <c r="N268">
        <v>9</v>
      </c>
      <c r="O268">
        <v>8</v>
      </c>
      <c r="P268">
        <v>2</v>
      </c>
      <c r="Q268">
        <v>8</v>
      </c>
      <c r="S268">
        <v>0</v>
      </c>
      <c r="T268">
        <v>26</v>
      </c>
      <c r="U268">
        <v>12.2157</v>
      </c>
      <c r="V268">
        <v>3.7343999999999999</v>
      </c>
      <c r="W268">
        <v>3.2711399999999999</v>
      </c>
      <c r="X268">
        <v>1.13229</v>
      </c>
      <c r="Y268">
        <v>0.31495800000000002</v>
      </c>
      <c r="Z268">
        <v>9.6283900000000006E-2</v>
      </c>
      <c r="AA268">
        <v>0.21867390722036301</v>
      </c>
      <c r="AB268">
        <v>0.234625</v>
      </c>
      <c r="AC268">
        <v>1.3241499999999999</v>
      </c>
      <c r="AD268">
        <v>0.32750000000000001</v>
      </c>
      <c r="AE268">
        <v>0.75816700000000004</v>
      </c>
      <c r="AH268">
        <v>3.3667699999999998</v>
      </c>
      <c r="AI268">
        <v>0.18044099999999999</v>
      </c>
      <c r="AJ268">
        <v>0.10535899999999999</v>
      </c>
      <c r="AK268">
        <v>646.19000244140602</v>
      </c>
      <c r="AO268">
        <v>13435</v>
      </c>
    </row>
    <row r="269" spans="1:41" x14ac:dyDescent="0.45">
      <c r="A269" t="s">
        <v>5440</v>
      </c>
      <c r="B269" t="s">
        <v>89</v>
      </c>
      <c r="C269">
        <v>1</v>
      </c>
      <c r="D269">
        <v>1</v>
      </c>
      <c r="F269">
        <v>4.5479200000000004</v>
      </c>
      <c r="G269">
        <v>7</v>
      </c>
      <c r="H269">
        <v>5</v>
      </c>
      <c r="K269">
        <v>24</v>
      </c>
      <c r="L269">
        <v>106</v>
      </c>
      <c r="M269">
        <v>23</v>
      </c>
      <c r="N269">
        <v>13</v>
      </c>
      <c r="O269">
        <v>12</v>
      </c>
      <c r="P269">
        <v>3</v>
      </c>
      <c r="Q269">
        <v>11</v>
      </c>
      <c r="S269">
        <v>2</v>
      </c>
      <c r="T269">
        <v>24</v>
      </c>
      <c r="U269">
        <v>8.7891300000000001</v>
      </c>
      <c r="V269">
        <v>4.0673599999999999</v>
      </c>
      <c r="W269">
        <v>2.1608999999999998</v>
      </c>
      <c r="X269">
        <v>1.1597299999999999</v>
      </c>
      <c r="Y269">
        <v>0.22304599999999999</v>
      </c>
      <c r="Z269">
        <v>0.10321900000000001</v>
      </c>
      <c r="AA269">
        <v>0.119826838374137</v>
      </c>
      <c r="AB269">
        <v>0.248885</v>
      </c>
      <c r="AC269">
        <v>1.40533</v>
      </c>
      <c r="AD269">
        <v>0.30255599999999999</v>
      </c>
      <c r="AE269">
        <v>0.69886999999999999</v>
      </c>
      <c r="AH269">
        <v>4.5079700000000003</v>
      </c>
      <c r="AI269">
        <v>0.178846</v>
      </c>
      <c r="AJ269">
        <v>9.3956700000000004E-2</v>
      </c>
      <c r="AK269">
        <v>745.59997558593705</v>
      </c>
      <c r="AO269">
        <v>25098</v>
      </c>
    </row>
    <row r="270" spans="1:41" x14ac:dyDescent="0.45">
      <c r="A270" t="s">
        <v>4228</v>
      </c>
      <c r="B270" t="s">
        <v>104</v>
      </c>
      <c r="C270">
        <v>1</v>
      </c>
      <c r="D270">
        <v>2</v>
      </c>
      <c r="F270">
        <v>5.0299699999999996</v>
      </c>
      <c r="G270">
        <v>7</v>
      </c>
      <c r="H270">
        <v>7</v>
      </c>
      <c r="K270">
        <v>30</v>
      </c>
      <c r="L270">
        <v>132</v>
      </c>
      <c r="M270">
        <v>27</v>
      </c>
      <c r="N270">
        <v>18</v>
      </c>
      <c r="O270">
        <v>17</v>
      </c>
      <c r="P270">
        <v>4</v>
      </c>
      <c r="Q270">
        <v>17</v>
      </c>
      <c r="S270">
        <v>2</v>
      </c>
      <c r="T270">
        <v>32</v>
      </c>
      <c r="U270">
        <v>9.64025</v>
      </c>
      <c r="V270">
        <v>5.20181</v>
      </c>
      <c r="W270">
        <v>1.8532500000000001</v>
      </c>
      <c r="X270">
        <v>1.24979</v>
      </c>
      <c r="Y270">
        <v>0.24007600000000001</v>
      </c>
      <c r="Z270">
        <v>0.12954299999999999</v>
      </c>
      <c r="AA270">
        <v>0.110532537102699</v>
      </c>
      <c r="AB270">
        <v>0.238395</v>
      </c>
      <c r="AC270">
        <v>1.48468</v>
      </c>
      <c r="AD270">
        <v>0.29607899999999998</v>
      </c>
      <c r="AE270">
        <v>0.67985600000000002</v>
      </c>
      <c r="AH270">
        <v>4.7808299999999999</v>
      </c>
      <c r="AI270">
        <v>0.17802899999999999</v>
      </c>
      <c r="AJ270">
        <v>7.1828400000000001E-2</v>
      </c>
      <c r="AK270">
        <v>750.52001953125</v>
      </c>
      <c r="AO270">
        <v>26389</v>
      </c>
    </row>
    <row r="271" spans="1:41" x14ac:dyDescent="0.45">
      <c r="A271" t="s">
        <v>7308</v>
      </c>
      <c r="B271" t="s">
        <v>7</v>
      </c>
      <c r="C271">
        <v>1</v>
      </c>
      <c r="D271">
        <v>1</v>
      </c>
      <c r="F271">
        <v>3.7943199999999999</v>
      </c>
      <c r="G271">
        <v>22</v>
      </c>
      <c r="H271">
        <v>0</v>
      </c>
      <c r="K271">
        <v>21</v>
      </c>
      <c r="L271">
        <v>89</v>
      </c>
      <c r="M271">
        <v>19</v>
      </c>
      <c r="N271">
        <v>10</v>
      </c>
      <c r="O271">
        <v>9</v>
      </c>
      <c r="P271">
        <v>3</v>
      </c>
      <c r="Q271">
        <v>8</v>
      </c>
      <c r="S271">
        <v>1</v>
      </c>
      <c r="T271">
        <v>25</v>
      </c>
      <c r="U271">
        <v>10.813499999999999</v>
      </c>
      <c r="V271">
        <v>3.2204299999999999</v>
      </c>
      <c r="W271">
        <v>3.3577699999999999</v>
      </c>
      <c r="X271">
        <v>1.1049599999999999</v>
      </c>
      <c r="Y271">
        <v>0.28451100000000001</v>
      </c>
      <c r="Z271">
        <v>8.4732100000000005E-2</v>
      </c>
      <c r="AA271">
        <v>0.19977883994579301</v>
      </c>
      <c r="AB271">
        <v>0.23249600000000001</v>
      </c>
      <c r="AC271">
        <v>1.2437800000000001</v>
      </c>
      <c r="AD271">
        <v>0.306948</v>
      </c>
      <c r="AE271">
        <v>0.73284000000000005</v>
      </c>
      <c r="AH271">
        <v>3.57321</v>
      </c>
      <c r="AI271">
        <v>0.177507</v>
      </c>
      <c r="AJ271">
        <v>0.101117</v>
      </c>
      <c r="AK271">
        <v>463.20999145507801</v>
      </c>
      <c r="AO271">
        <v>25942</v>
      </c>
    </row>
    <row r="272" spans="1:41" x14ac:dyDescent="0.45">
      <c r="A272" t="s">
        <v>7309</v>
      </c>
      <c r="B272" t="s">
        <v>16</v>
      </c>
      <c r="C272">
        <v>2</v>
      </c>
      <c r="D272">
        <v>2</v>
      </c>
      <c r="F272">
        <v>4.1418999999999997</v>
      </c>
      <c r="G272">
        <v>5</v>
      </c>
      <c r="H272">
        <v>5</v>
      </c>
      <c r="K272">
        <v>31</v>
      </c>
      <c r="L272">
        <v>135</v>
      </c>
      <c r="M272">
        <v>30</v>
      </c>
      <c r="N272">
        <v>16</v>
      </c>
      <c r="O272">
        <v>14</v>
      </c>
      <c r="P272">
        <v>5</v>
      </c>
      <c r="Q272">
        <v>12</v>
      </c>
      <c r="S272">
        <v>1</v>
      </c>
      <c r="T272">
        <v>35</v>
      </c>
      <c r="U272">
        <v>10.102</v>
      </c>
      <c r="V272">
        <v>3.4027799999999999</v>
      </c>
      <c r="W272">
        <v>2.96875</v>
      </c>
      <c r="X272">
        <v>1.5137400000000001</v>
      </c>
      <c r="Y272">
        <v>0.26037199999999999</v>
      </c>
      <c r="Z272">
        <v>8.7704299999999999E-2</v>
      </c>
      <c r="AA272">
        <v>0.17266790568828499</v>
      </c>
      <c r="AB272">
        <v>0.24555299999999999</v>
      </c>
      <c r="AC272">
        <v>1.3335699999999999</v>
      </c>
      <c r="AD272">
        <v>0.30274499999999999</v>
      </c>
      <c r="AE272">
        <v>0.75889300000000004</v>
      </c>
      <c r="AH272">
        <v>4.34396</v>
      </c>
      <c r="AI272">
        <v>0.177483</v>
      </c>
      <c r="AJ272">
        <v>0.26129400000000003</v>
      </c>
      <c r="AK272">
        <v>544.03997802734295</v>
      </c>
      <c r="AO272">
        <v>11486</v>
      </c>
    </row>
    <row r="273" spans="1:41" x14ac:dyDescent="0.45">
      <c r="A273" t="s">
        <v>7310</v>
      </c>
      <c r="B273" t="s">
        <v>73</v>
      </c>
      <c r="C273">
        <v>1</v>
      </c>
      <c r="D273">
        <v>1</v>
      </c>
      <c r="F273">
        <v>5.2648599999999997</v>
      </c>
      <c r="G273">
        <v>7</v>
      </c>
      <c r="H273">
        <v>4</v>
      </c>
      <c r="K273">
        <v>23</v>
      </c>
      <c r="L273">
        <v>103</v>
      </c>
      <c r="M273">
        <v>25</v>
      </c>
      <c r="N273">
        <v>15</v>
      </c>
      <c r="O273">
        <v>13</v>
      </c>
      <c r="P273">
        <v>3</v>
      </c>
      <c r="Q273">
        <v>10</v>
      </c>
      <c r="S273">
        <v>1</v>
      </c>
      <c r="T273">
        <v>19</v>
      </c>
      <c r="U273">
        <v>7.3487499999999999</v>
      </c>
      <c r="V273">
        <v>3.8863599999999998</v>
      </c>
      <c r="W273">
        <v>1.8909100000000001</v>
      </c>
      <c r="X273">
        <v>1.16591</v>
      </c>
      <c r="Y273">
        <v>0.18246999999999999</v>
      </c>
      <c r="Z273">
        <v>9.6498299999999995E-2</v>
      </c>
      <c r="AA273">
        <v>8.59712064266204E-2</v>
      </c>
      <c r="AB273">
        <v>0.270119</v>
      </c>
      <c r="AC273">
        <v>1.5064299999999999</v>
      </c>
      <c r="AD273">
        <v>0.31167600000000001</v>
      </c>
      <c r="AE273">
        <v>0.65700599999999998</v>
      </c>
      <c r="AH273">
        <v>4.6837799999999996</v>
      </c>
      <c r="AI273">
        <v>0.176203</v>
      </c>
      <c r="AJ273">
        <v>-9.0398900000000004E-2</v>
      </c>
      <c r="AK273">
        <v>999</v>
      </c>
      <c r="AO273">
        <v>20153</v>
      </c>
    </row>
    <row r="274" spans="1:41" x14ac:dyDescent="0.45">
      <c r="A274" t="s">
        <v>7311</v>
      </c>
      <c r="B274" t="s">
        <v>56</v>
      </c>
      <c r="C274">
        <v>2</v>
      </c>
      <c r="D274">
        <v>2</v>
      </c>
      <c r="F274">
        <v>4.4144199999999998</v>
      </c>
      <c r="G274">
        <v>7</v>
      </c>
      <c r="H274">
        <v>5</v>
      </c>
      <c r="K274">
        <v>23</v>
      </c>
      <c r="L274">
        <v>104</v>
      </c>
      <c r="M274">
        <v>22</v>
      </c>
      <c r="N274">
        <v>12</v>
      </c>
      <c r="O274">
        <v>11</v>
      </c>
      <c r="P274">
        <v>3</v>
      </c>
      <c r="Q274">
        <v>12</v>
      </c>
      <c r="S274">
        <v>1</v>
      </c>
      <c r="T274">
        <v>26</v>
      </c>
      <c r="U274">
        <v>9.9625400000000006</v>
      </c>
      <c r="V274">
        <v>4.6229699999999996</v>
      </c>
      <c r="W274">
        <v>2.1550099999999999</v>
      </c>
      <c r="X274">
        <v>1.1972499999999999</v>
      </c>
      <c r="Y274">
        <v>0.248921</v>
      </c>
      <c r="Z274">
        <v>0.115508</v>
      </c>
      <c r="AA274">
        <v>0.13341267406940399</v>
      </c>
      <c r="AB274">
        <v>0.24620900000000001</v>
      </c>
      <c r="AC274">
        <v>1.4689399999999999</v>
      </c>
      <c r="AD274">
        <v>0.31146200000000002</v>
      </c>
      <c r="AE274">
        <v>0.72955099999999995</v>
      </c>
      <c r="AH274">
        <v>4.3596500000000002</v>
      </c>
      <c r="AI274">
        <v>0.17322299999999999</v>
      </c>
      <c r="AJ274">
        <v>0.21357200000000001</v>
      </c>
      <c r="AK274">
        <v>462.95001220703102</v>
      </c>
      <c r="AO274">
        <v>23550</v>
      </c>
    </row>
    <row r="275" spans="1:41" x14ac:dyDescent="0.45">
      <c r="A275" t="s">
        <v>83</v>
      </c>
      <c r="B275" t="s">
        <v>82</v>
      </c>
      <c r="C275">
        <v>1</v>
      </c>
      <c r="D275">
        <v>1</v>
      </c>
      <c r="F275">
        <v>3.7742399999999998</v>
      </c>
      <c r="G275">
        <v>20</v>
      </c>
      <c r="H275">
        <v>0</v>
      </c>
      <c r="K275">
        <v>19</v>
      </c>
      <c r="L275">
        <v>79</v>
      </c>
      <c r="M275">
        <v>17</v>
      </c>
      <c r="N275">
        <v>9</v>
      </c>
      <c r="O275">
        <v>8</v>
      </c>
      <c r="P275">
        <v>2</v>
      </c>
      <c r="Q275">
        <v>6</v>
      </c>
      <c r="S275">
        <v>1</v>
      </c>
      <c r="T275">
        <v>22</v>
      </c>
      <c r="U275">
        <v>10.495699999999999</v>
      </c>
      <c r="V275">
        <v>2.8768500000000001</v>
      </c>
      <c r="W275">
        <v>3.6483500000000002</v>
      </c>
      <c r="X275">
        <v>1.18024</v>
      </c>
      <c r="Y275">
        <v>0.27882200000000001</v>
      </c>
      <c r="Z275">
        <v>7.6424000000000006E-2</v>
      </c>
      <c r="AA275">
        <v>0.20239768922328899</v>
      </c>
      <c r="AB275">
        <v>0.23341200000000001</v>
      </c>
      <c r="AC275">
        <v>1.2049099999999999</v>
      </c>
      <c r="AD275">
        <v>0.30220999999999998</v>
      </c>
      <c r="AE275">
        <v>0.73344799999999999</v>
      </c>
      <c r="AH275">
        <v>3.6850900000000002</v>
      </c>
      <c r="AI275">
        <v>0.17296400000000001</v>
      </c>
      <c r="AJ275">
        <v>6.7190399999999997E-2</v>
      </c>
      <c r="AK275">
        <v>571.84997558593705</v>
      </c>
      <c r="AO275">
        <v>12095</v>
      </c>
    </row>
    <row r="276" spans="1:41" x14ac:dyDescent="0.45">
      <c r="A276" t="s">
        <v>3601</v>
      </c>
      <c r="B276" t="s">
        <v>36</v>
      </c>
      <c r="C276">
        <v>2</v>
      </c>
      <c r="D276">
        <v>1</v>
      </c>
      <c r="F276">
        <v>3.73814</v>
      </c>
      <c r="G276">
        <v>23</v>
      </c>
      <c r="H276">
        <v>0</v>
      </c>
      <c r="K276">
        <v>21</v>
      </c>
      <c r="L276">
        <v>92</v>
      </c>
      <c r="M276">
        <v>19</v>
      </c>
      <c r="N276">
        <v>10</v>
      </c>
      <c r="O276">
        <v>9</v>
      </c>
      <c r="P276">
        <v>3</v>
      </c>
      <c r="Q276">
        <v>10</v>
      </c>
      <c r="S276">
        <v>1</v>
      </c>
      <c r="T276">
        <v>30</v>
      </c>
      <c r="U276">
        <v>12.763400000000001</v>
      </c>
      <c r="V276">
        <v>4.2834700000000003</v>
      </c>
      <c r="W276">
        <v>2.9796800000000001</v>
      </c>
      <c r="X276">
        <v>1.26667</v>
      </c>
      <c r="Y276">
        <v>0.32561800000000002</v>
      </c>
      <c r="Z276">
        <v>0.109279</v>
      </c>
      <c r="AA276">
        <v>0.216338530182838</v>
      </c>
      <c r="AB276">
        <v>0.23389399999999999</v>
      </c>
      <c r="AC276">
        <v>1.3674599999999999</v>
      </c>
      <c r="AD276">
        <v>0.33327299999999999</v>
      </c>
      <c r="AE276">
        <v>0.78261899999999995</v>
      </c>
      <c r="AH276">
        <v>3.7671800000000002</v>
      </c>
      <c r="AI276">
        <v>0.17247999999999999</v>
      </c>
      <c r="AJ276">
        <v>0.14769399999999999</v>
      </c>
      <c r="AK276">
        <v>732.28997802734295</v>
      </c>
      <c r="AO276">
        <v>7048</v>
      </c>
    </row>
    <row r="277" spans="1:41" x14ac:dyDescent="0.45">
      <c r="A277" t="s">
        <v>7312</v>
      </c>
      <c r="B277" t="s">
        <v>21</v>
      </c>
      <c r="C277">
        <v>1</v>
      </c>
      <c r="D277">
        <v>1</v>
      </c>
      <c r="F277">
        <v>4.1363099999999999</v>
      </c>
      <c r="G277">
        <v>24</v>
      </c>
      <c r="H277">
        <v>0</v>
      </c>
      <c r="K277">
        <v>23</v>
      </c>
      <c r="L277">
        <v>98</v>
      </c>
      <c r="M277">
        <v>20</v>
      </c>
      <c r="N277">
        <v>11</v>
      </c>
      <c r="O277">
        <v>10</v>
      </c>
      <c r="P277">
        <v>2</v>
      </c>
      <c r="Q277">
        <v>10</v>
      </c>
      <c r="S277">
        <v>1</v>
      </c>
      <c r="T277">
        <v>25</v>
      </c>
      <c r="U277">
        <v>9.8835200000000007</v>
      </c>
      <c r="V277">
        <v>3.9355199999999999</v>
      </c>
      <c r="W277">
        <v>2.5113599999999998</v>
      </c>
      <c r="X277">
        <v>0.93021399999999999</v>
      </c>
      <c r="Y277">
        <v>0.255741</v>
      </c>
      <c r="Z277">
        <v>0.10183399999999999</v>
      </c>
      <c r="AA277">
        <v>0.153907731175422</v>
      </c>
      <c r="AB277">
        <v>0.23023299999999999</v>
      </c>
      <c r="AC277">
        <v>1.31769</v>
      </c>
      <c r="AD277">
        <v>0.29630600000000001</v>
      </c>
      <c r="AE277">
        <v>0.69747800000000004</v>
      </c>
      <c r="AH277">
        <v>3.70051</v>
      </c>
      <c r="AI277">
        <v>0.17215</v>
      </c>
      <c r="AJ277">
        <v>5.9662199999999999E-2</v>
      </c>
      <c r="AK277">
        <v>999</v>
      </c>
      <c r="AO277">
        <v>19274</v>
      </c>
    </row>
    <row r="278" spans="1:41" x14ac:dyDescent="0.45">
      <c r="A278" t="s">
        <v>196</v>
      </c>
      <c r="B278" t="s">
        <v>7</v>
      </c>
      <c r="C278">
        <v>1</v>
      </c>
      <c r="D278">
        <v>2</v>
      </c>
      <c r="F278">
        <v>5.3128500000000001</v>
      </c>
      <c r="G278">
        <v>7</v>
      </c>
      <c r="H278">
        <v>5</v>
      </c>
      <c r="K278">
        <v>26</v>
      </c>
      <c r="L278">
        <v>119</v>
      </c>
      <c r="M278">
        <v>32</v>
      </c>
      <c r="N278">
        <v>17</v>
      </c>
      <c r="O278">
        <v>16</v>
      </c>
      <c r="P278">
        <v>4</v>
      </c>
      <c r="Q278">
        <v>9</v>
      </c>
      <c r="S278">
        <v>1</v>
      </c>
      <c r="T278">
        <v>19</v>
      </c>
      <c r="U278">
        <v>6.3319299999999998</v>
      </c>
      <c r="V278">
        <v>2.9165999999999999</v>
      </c>
      <c r="W278">
        <v>2.1709999999999998</v>
      </c>
      <c r="X278">
        <v>1.26234</v>
      </c>
      <c r="Y278">
        <v>0.15670100000000001</v>
      </c>
      <c r="Z278">
        <v>7.2179099999999996E-2</v>
      </c>
      <c r="AA278">
        <v>8.4521509706974002E-2</v>
      </c>
      <c r="AB278">
        <v>0.29070099999999999</v>
      </c>
      <c r="AC278">
        <v>1.52502</v>
      </c>
      <c r="AD278">
        <v>0.32265199999999999</v>
      </c>
      <c r="AE278">
        <v>0.66486100000000004</v>
      </c>
      <c r="AH278">
        <v>4.6348399999999996</v>
      </c>
      <c r="AI278">
        <v>0.17164499999999999</v>
      </c>
      <c r="AJ278">
        <v>-9.0976000000000001E-2</v>
      </c>
      <c r="AK278">
        <v>999</v>
      </c>
      <c r="AO278">
        <v>19453</v>
      </c>
    </row>
    <row r="279" spans="1:41" x14ac:dyDescent="0.45">
      <c r="A279" t="s">
        <v>7313</v>
      </c>
      <c r="B279" t="s">
        <v>10</v>
      </c>
      <c r="C279">
        <v>2</v>
      </c>
      <c r="D279">
        <v>3</v>
      </c>
      <c r="F279">
        <v>5.0487900000000003</v>
      </c>
      <c r="G279">
        <v>9</v>
      </c>
      <c r="H279">
        <v>8</v>
      </c>
      <c r="K279">
        <v>43</v>
      </c>
      <c r="L279">
        <v>193</v>
      </c>
      <c r="M279">
        <v>49</v>
      </c>
      <c r="N279">
        <v>26</v>
      </c>
      <c r="O279">
        <v>24</v>
      </c>
      <c r="P279">
        <v>6</v>
      </c>
      <c r="Q279">
        <v>17</v>
      </c>
      <c r="S279">
        <v>2</v>
      </c>
      <c r="T279">
        <v>37</v>
      </c>
      <c r="U279">
        <v>7.7223800000000002</v>
      </c>
      <c r="V279">
        <v>3.5192399999999999</v>
      </c>
      <c r="W279">
        <v>2.1943299999999999</v>
      </c>
      <c r="X279">
        <v>1.31081</v>
      </c>
      <c r="Y279">
        <v>0.19103300000000001</v>
      </c>
      <c r="Z279">
        <v>8.7057599999999999E-2</v>
      </c>
      <c r="AA279">
        <v>0.10397563129663399</v>
      </c>
      <c r="AB279">
        <v>0.27879300000000001</v>
      </c>
      <c r="AC279">
        <v>1.5215799999999999</v>
      </c>
      <c r="AD279">
        <v>0.322764</v>
      </c>
      <c r="AE279">
        <v>0.691994</v>
      </c>
      <c r="AH279">
        <v>4.6295099999999998</v>
      </c>
      <c r="AI279">
        <v>0.17156299999999999</v>
      </c>
      <c r="AJ279">
        <v>-5.4226000000000003E-2</v>
      </c>
      <c r="AK279">
        <v>394.72000122070301</v>
      </c>
      <c r="AO279">
        <v>11423</v>
      </c>
    </row>
    <row r="280" spans="1:41" x14ac:dyDescent="0.45">
      <c r="A280" t="s">
        <v>7314</v>
      </c>
      <c r="B280" t="s">
        <v>89</v>
      </c>
      <c r="C280">
        <v>2</v>
      </c>
      <c r="D280">
        <v>1</v>
      </c>
      <c r="F280">
        <v>3.49695</v>
      </c>
      <c r="G280">
        <v>22</v>
      </c>
      <c r="H280">
        <v>0</v>
      </c>
      <c r="K280">
        <v>21</v>
      </c>
      <c r="L280">
        <v>86</v>
      </c>
      <c r="M280">
        <v>16</v>
      </c>
      <c r="N280">
        <v>9</v>
      </c>
      <c r="O280">
        <v>8</v>
      </c>
      <c r="P280">
        <v>2</v>
      </c>
      <c r="Q280">
        <v>8</v>
      </c>
      <c r="S280">
        <v>2</v>
      </c>
      <c r="T280">
        <v>25</v>
      </c>
      <c r="U280">
        <v>10.676299999999999</v>
      </c>
      <c r="V280">
        <v>3.2995999999999999</v>
      </c>
      <c r="W280">
        <v>3.23563</v>
      </c>
      <c r="X280">
        <v>0.929199</v>
      </c>
      <c r="Y280">
        <v>0.289464</v>
      </c>
      <c r="Z280">
        <v>8.9461299999999994E-2</v>
      </c>
      <c r="AA280">
        <v>0.20000246912240899</v>
      </c>
      <c r="AB280">
        <v>0.20796899999999999</v>
      </c>
      <c r="AC280">
        <v>1.12053</v>
      </c>
      <c r="AD280">
        <v>0.27858500000000003</v>
      </c>
      <c r="AE280">
        <v>0.71536999999999995</v>
      </c>
      <c r="AH280">
        <v>3.53172</v>
      </c>
      <c r="AI280">
        <v>0.169568</v>
      </c>
      <c r="AJ280">
        <v>0.14335300000000001</v>
      </c>
      <c r="AK280">
        <v>312.80999755859301</v>
      </c>
      <c r="AO280">
        <v>11861</v>
      </c>
    </row>
    <row r="281" spans="1:41" x14ac:dyDescent="0.45">
      <c r="A281" t="s">
        <v>7315</v>
      </c>
      <c r="B281" t="s">
        <v>89</v>
      </c>
      <c r="C281">
        <v>1</v>
      </c>
      <c r="D281">
        <v>1</v>
      </c>
      <c r="F281">
        <v>4.4060699999999997</v>
      </c>
      <c r="G281">
        <v>6</v>
      </c>
      <c r="H281">
        <v>4</v>
      </c>
      <c r="K281">
        <v>22</v>
      </c>
      <c r="L281">
        <v>97</v>
      </c>
      <c r="M281">
        <v>22</v>
      </c>
      <c r="N281">
        <v>12</v>
      </c>
      <c r="O281">
        <v>11</v>
      </c>
      <c r="P281">
        <v>3</v>
      </c>
      <c r="Q281">
        <v>9</v>
      </c>
      <c r="S281">
        <v>1</v>
      </c>
      <c r="T281">
        <v>20</v>
      </c>
      <c r="U281">
        <v>8.14635</v>
      </c>
      <c r="V281">
        <v>3.8022300000000002</v>
      </c>
      <c r="W281">
        <v>2.1425200000000002</v>
      </c>
      <c r="X281">
        <v>1.0657099999999999</v>
      </c>
      <c r="Y281">
        <v>0.206706</v>
      </c>
      <c r="Z281">
        <v>9.6477900000000005E-2</v>
      </c>
      <c r="AA281">
        <v>0.110227696597576</v>
      </c>
      <c r="AB281">
        <v>0.25199500000000002</v>
      </c>
      <c r="AC281">
        <v>1.40835</v>
      </c>
      <c r="AD281">
        <v>0.300292</v>
      </c>
      <c r="AE281">
        <v>0.70516299999999998</v>
      </c>
      <c r="AH281">
        <v>4.2719100000000001</v>
      </c>
      <c r="AI281">
        <v>0.169541</v>
      </c>
      <c r="AJ281">
        <v>7.3987200000000003E-2</v>
      </c>
      <c r="AK281">
        <v>725.77001953125</v>
      </c>
      <c r="AO281">
        <v>18318</v>
      </c>
    </row>
    <row r="282" spans="1:41" x14ac:dyDescent="0.45">
      <c r="A282" t="s">
        <v>7316</v>
      </c>
      <c r="B282" t="s">
        <v>16</v>
      </c>
      <c r="C282">
        <v>2</v>
      </c>
      <c r="D282">
        <v>2</v>
      </c>
      <c r="F282">
        <v>4.5839800000000004</v>
      </c>
      <c r="G282">
        <v>8</v>
      </c>
      <c r="H282">
        <v>6</v>
      </c>
      <c r="K282">
        <v>33</v>
      </c>
      <c r="L282">
        <v>141</v>
      </c>
      <c r="M282">
        <v>33</v>
      </c>
      <c r="N282">
        <v>18</v>
      </c>
      <c r="O282">
        <v>17</v>
      </c>
      <c r="P282">
        <v>4</v>
      </c>
      <c r="Q282">
        <v>11</v>
      </c>
      <c r="S282">
        <v>2</v>
      </c>
      <c r="T282">
        <v>30</v>
      </c>
      <c r="U282">
        <v>8.20078</v>
      </c>
      <c r="V282">
        <v>3.0805600000000002</v>
      </c>
      <c r="W282">
        <v>2.6621100000000002</v>
      </c>
      <c r="X282">
        <v>1.2274099999999999</v>
      </c>
      <c r="Y282">
        <v>0.21049799999999999</v>
      </c>
      <c r="Z282">
        <v>7.9071799999999998E-2</v>
      </c>
      <c r="AA282">
        <v>0.131426006555557</v>
      </c>
      <c r="AB282">
        <v>0.25964599999999999</v>
      </c>
      <c r="AC282">
        <v>1.3584400000000001</v>
      </c>
      <c r="AD282">
        <v>0.30696600000000002</v>
      </c>
      <c r="AE282">
        <v>0.68934700000000004</v>
      </c>
      <c r="AH282">
        <v>4.3389600000000002</v>
      </c>
      <c r="AI282">
        <v>0.167356</v>
      </c>
      <c r="AJ282">
        <v>0.156416</v>
      </c>
      <c r="AK282">
        <v>450.82000732421801</v>
      </c>
      <c r="AO282">
        <v>23499</v>
      </c>
    </row>
    <row r="283" spans="1:41" x14ac:dyDescent="0.45">
      <c r="A283" t="s">
        <v>7317</v>
      </c>
      <c r="B283" t="s">
        <v>269</v>
      </c>
      <c r="C283">
        <v>2</v>
      </c>
      <c r="D283">
        <v>1</v>
      </c>
      <c r="F283">
        <v>3.6396799999999998</v>
      </c>
      <c r="G283">
        <v>18</v>
      </c>
      <c r="H283">
        <v>1</v>
      </c>
      <c r="K283">
        <v>22</v>
      </c>
      <c r="L283">
        <v>93</v>
      </c>
      <c r="M283">
        <v>21</v>
      </c>
      <c r="N283">
        <v>10</v>
      </c>
      <c r="O283">
        <v>9</v>
      </c>
      <c r="P283">
        <v>3</v>
      </c>
      <c r="Q283">
        <v>7</v>
      </c>
      <c r="S283">
        <v>1</v>
      </c>
      <c r="T283">
        <v>24</v>
      </c>
      <c r="U283">
        <v>9.7181499999999996</v>
      </c>
      <c r="V283">
        <v>2.91452</v>
      </c>
      <c r="W283">
        <v>3.33439</v>
      </c>
      <c r="X283">
        <v>1.1138300000000001</v>
      </c>
      <c r="Y283">
        <v>0.25422499999999998</v>
      </c>
      <c r="Z283">
        <v>7.62433E-2</v>
      </c>
      <c r="AA283">
        <v>0.177981957793235</v>
      </c>
      <c r="AB283">
        <v>0.24463499999999999</v>
      </c>
      <c r="AC283">
        <v>1.27207</v>
      </c>
      <c r="AD283">
        <v>0.30849500000000002</v>
      </c>
      <c r="AE283">
        <v>0.75763499999999995</v>
      </c>
      <c r="AH283">
        <v>3.70608</v>
      </c>
      <c r="AI283">
        <v>0.16545499999999999</v>
      </c>
      <c r="AJ283">
        <v>0.17508699999999999</v>
      </c>
      <c r="AK283">
        <v>686.65002441406205</v>
      </c>
      <c r="AO283">
        <v>19574</v>
      </c>
    </row>
    <row r="284" spans="1:41" x14ac:dyDescent="0.45">
      <c r="A284" t="s">
        <v>7318</v>
      </c>
      <c r="B284" t="s">
        <v>59</v>
      </c>
      <c r="C284">
        <v>0</v>
      </c>
      <c r="D284">
        <v>0</v>
      </c>
      <c r="F284">
        <v>3.2770199999999998</v>
      </c>
      <c r="G284">
        <v>12</v>
      </c>
      <c r="H284">
        <v>0</v>
      </c>
      <c r="K284">
        <v>12</v>
      </c>
      <c r="L284">
        <v>50</v>
      </c>
      <c r="M284">
        <v>9</v>
      </c>
      <c r="N284">
        <v>5</v>
      </c>
      <c r="O284">
        <v>4</v>
      </c>
      <c r="P284">
        <v>1</v>
      </c>
      <c r="Q284">
        <v>5</v>
      </c>
      <c r="S284">
        <v>1</v>
      </c>
      <c r="T284">
        <v>17</v>
      </c>
      <c r="U284">
        <v>12.599399999999999</v>
      </c>
      <c r="V284">
        <v>3.8889100000000001</v>
      </c>
      <c r="W284">
        <v>3.2398199999999999</v>
      </c>
      <c r="X284">
        <v>0.91503800000000002</v>
      </c>
      <c r="Y284">
        <v>0.33350200000000002</v>
      </c>
      <c r="Z284">
        <v>0.102939</v>
      </c>
      <c r="AA284">
        <v>0.230563774704933</v>
      </c>
      <c r="AB284">
        <v>0.209481</v>
      </c>
      <c r="AC284">
        <v>1.2119</v>
      </c>
      <c r="AD284">
        <v>0.30533500000000002</v>
      </c>
      <c r="AE284">
        <v>0.76304700000000003</v>
      </c>
      <c r="AH284">
        <v>3.0901900000000002</v>
      </c>
      <c r="AI284">
        <v>0.164687</v>
      </c>
      <c r="AJ284">
        <v>0.115594</v>
      </c>
      <c r="AK284">
        <v>545.58001708984295</v>
      </c>
      <c r="AO284">
        <v>16727</v>
      </c>
    </row>
    <row r="285" spans="1:41" x14ac:dyDescent="0.45">
      <c r="A285" t="s">
        <v>7319</v>
      </c>
      <c r="B285" t="s">
        <v>170</v>
      </c>
      <c r="C285">
        <v>1</v>
      </c>
      <c r="D285">
        <v>1</v>
      </c>
      <c r="F285">
        <v>3.9428800000000002</v>
      </c>
      <c r="G285">
        <v>13</v>
      </c>
      <c r="H285">
        <v>1</v>
      </c>
      <c r="K285">
        <v>21</v>
      </c>
      <c r="L285">
        <v>90</v>
      </c>
      <c r="M285">
        <v>20</v>
      </c>
      <c r="N285">
        <v>10</v>
      </c>
      <c r="O285">
        <v>9</v>
      </c>
      <c r="P285">
        <v>3</v>
      </c>
      <c r="Q285">
        <v>6</v>
      </c>
      <c r="S285">
        <v>1</v>
      </c>
      <c r="T285">
        <v>21</v>
      </c>
      <c r="U285">
        <v>8.9213299999999993</v>
      </c>
      <c r="V285">
        <v>2.6821100000000002</v>
      </c>
      <c r="W285">
        <v>3.3262399999999999</v>
      </c>
      <c r="X285">
        <v>1.15083</v>
      </c>
      <c r="Y285">
        <v>0.23563999999999999</v>
      </c>
      <c r="Z285">
        <v>7.0842799999999997E-2</v>
      </c>
      <c r="AA285">
        <v>0.16479741036891901</v>
      </c>
      <c r="AB285">
        <v>0.24180699999999999</v>
      </c>
      <c r="AC285">
        <v>1.23472</v>
      </c>
      <c r="AD285">
        <v>0.293626</v>
      </c>
      <c r="AE285">
        <v>0.71850499999999995</v>
      </c>
      <c r="AH285">
        <v>3.8214299999999999</v>
      </c>
      <c r="AI285">
        <v>0.16364400000000001</v>
      </c>
      <c r="AJ285">
        <v>0.12292400000000001</v>
      </c>
      <c r="AK285">
        <v>999</v>
      </c>
      <c r="AO285">
        <v>20203</v>
      </c>
    </row>
    <row r="286" spans="1:41" x14ac:dyDescent="0.45">
      <c r="A286" t="s">
        <v>7320</v>
      </c>
      <c r="B286" t="s">
        <v>130</v>
      </c>
      <c r="C286">
        <v>2</v>
      </c>
      <c r="D286">
        <v>1</v>
      </c>
      <c r="F286">
        <v>3.7206899999999998</v>
      </c>
      <c r="G286">
        <v>20</v>
      </c>
      <c r="H286">
        <v>0</v>
      </c>
      <c r="K286">
        <v>20</v>
      </c>
      <c r="L286">
        <v>86</v>
      </c>
      <c r="M286">
        <v>17</v>
      </c>
      <c r="N286">
        <v>9</v>
      </c>
      <c r="O286">
        <v>8</v>
      </c>
      <c r="P286">
        <v>3</v>
      </c>
      <c r="Q286">
        <v>8</v>
      </c>
      <c r="S286">
        <v>1</v>
      </c>
      <c r="T286">
        <v>27</v>
      </c>
      <c r="U286">
        <v>11.7445</v>
      </c>
      <c r="V286">
        <v>3.6046499999999999</v>
      </c>
      <c r="W286">
        <v>3.2581500000000001</v>
      </c>
      <c r="X286">
        <v>1.28318</v>
      </c>
      <c r="Y286">
        <v>0.30918699999999999</v>
      </c>
      <c r="Z286">
        <v>9.4896499999999995E-2</v>
      </c>
      <c r="AA286">
        <v>0.214290626347064</v>
      </c>
      <c r="AB286">
        <v>0.22280700000000001</v>
      </c>
      <c r="AC286">
        <v>1.23783</v>
      </c>
      <c r="AD286">
        <v>0.30068800000000001</v>
      </c>
      <c r="AE286">
        <v>0.75944199999999995</v>
      </c>
      <c r="AH286">
        <v>3.7742300000000002</v>
      </c>
      <c r="AI286">
        <v>0.16345199999999999</v>
      </c>
      <c r="AJ286">
        <v>0.15587400000000001</v>
      </c>
      <c r="AK286">
        <v>339.29000854492102</v>
      </c>
      <c r="AO286">
        <v>8241</v>
      </c>
    </row>
    <row r="287" spans="1:41" x14ac:dyDescent="0.45">
      <c r="A287" t="s">
        <v>7321</v>
      </c>
      <c r="B287" t="s">
        <v>98</v>
      </c>
      <c r="C287">
        <v>2</v>
      </c>
      <c r="D287">
        <v>2</v>
      </c>
      <c r="F287">
        <v>4.6187300000000002</v>
      </c>
      <c r="G287">
        <v>10</v>
      </c>
      <c r="H287">
        <v>4</v>
      </c>
      <c r="K287">
        <v>28</v>
      </c>
      <c r="L287">
        <v>121</v>
      </c>
      <c r="M287">
        <v>27</v>
      </c>
      <c r="N287">
        <v>16</v>
      </c>
      <c r="O287">
        <v>15</v>
      </c>
      <c r="P287">
        <v>5</v>
      </c>
      <c r="Q287">
        <v>10</v>
      </c>
      <c r="S287">
        <v>2</v>
      </c>
      <c r="T287">
        <v>27</v>
      </c>
      <c r="U287">
        <v>8.4366400000000006</v>
      </c>
      <c r="V287">
        <v>3.1954899999999999</v>
      </c>
      <c r="W287">
        <v>2.64018</v>
      </c>
      <c r="X287">
        <v>1.4601900000000001</v>
      </c>
      <c r="Y287">
        <v>0.218643</v>
      </c>
      <c r="Z287">
        <v>8.2813899999999996E-2</v>
      </c>
      <c r="AA287">
        <v>0.135829478502273</v>
      </c>
      <c r="AB287">
        <v>0.24912200000000001</v>
      </c>
      <c r="AC287">
        <v>1.3165199999999999</v>
      </c>
      <c r="AD287">
        <v>0.28959699999999999</v>
      </c>
      <c r="AE287">
        <v>0.69645400000000002</v>
      </c>
      <c r="AH287">
        <v>4.6611599999999997</v>
      </c>
      <c r="AI287">
        <v>0.16320499999999999</v>
      </c>
      <c r="AJ287">
        <v>3.0689000000000001E-2</v>
      </c>
      <c r="AK287">
        <v>490.04998779296801</v>
      </c>
      <c r="AO287">
        <v>20548</v>
      </c>
    </row>
    <row r="288" spans="1:41" x14ac:dyDescent="0.45">
      <c r="A288" t="s">
        <v>5309</v>
      </c>
      <c r="B288" t="s">
        <v>59</v>
      </c>
      <c r="C288">
        <v>1</v>
      </c>
      <c r="D288">
        <v>1</v>
      </c>
      <c r="F288">
        <v>4.7229299999999999</v>
      </c>
      <c r="G288">
        <v>8</v>
      </c>
      <c r="H288">
        <v>2</v>
      </c>
      <c r="K288">
        <v>20</v>
      </c>
      <c r="L288">
        <v>88</v>
      </c>
      <c r="M288">
        <v>20</v>
      </c>
      <c r="N288">
        <v>11</v>
      </c>
      <c r="O288">
        <v>10</v>
      </c>
      <c r="P288">
        <v>2</v>
      </c>
      <c r="Q288">
        <v>8</v>
      </c>
      <c r="S288">
        <v>1</v>
      </c>
      <c r="T288">
        <v>17</v>
      </c>
      <c r="U288">
        <v>7.5791700000000004</v>
      </c>
      <c r="V288">
        <v>3.6334200000000001</v>
      </c>
      <c r="W288">
        <v>2.08596</v>
      </c>
      <c r="X288">
        <v>1.03068</v>
      </c>
      <c r="Y288">
        <v>0.19192000000000001</v>
      </c>
      <c r="Z288">
        <v>9.2005600000000007E-2</v>
      </c>
      <c r="AA288">
        <v>9.9914379417896201E-2</v>
      </c>
      <c r="AB288">
        <v>0.25822699999999998</v>
      </c>
      <c r="AC288">
        <v>1.4194</v>
      </c>
      <c r="AD288">
        <v>0.30274400000000001</v>
      </c>
      <c r="AE288">
        <v>0.67430500000000004</v>
      </c>
      <c r="AH288">
        <v>4.3113200000000003</v>
      </c>
      <c r="AI288">
        <v>0.16233300000000001</v>
      </c>
      <c r="AJ288">
        <v>3.77107E-2</v>
      </c>
      <c r="AK288">
        <v>999</v>
      </c>
      <c r="AO288">
        <v>24094</v>
      </c>
    </row>
    <row r="289" spans="1:41" x14ac:dyDescent="0.45">
      <c r="A289" t="s">
        <v>7322</v>
      </c>
      <c r="B289" t="s">
        <v>104</v>
      </c>
      <c r="C289">
        <v>1</v>
      </c>
      <c r="D289">
        <v>2</v>
      </c>
      <c r="F289">
        <v>4.0918799999999997</v>
      </c>
      <c r="G289">
        <v>23</v>
      </c>
      <c r="H289">
        <v>0</v>
      </c>
      <c r="K289">
        <v>21</v>
      </c>
      <c r="L289">
        <v>92</v>
      </c>
      <c r="M289">
        <v>22</v>
      </c>
      <c r="N289">
        <v>11</v>
      </c>
      <c r="O289">
        <v>10</v>
      </c>
      <c r="P289">
        <v>2</v>
      </c>
      <c r="Q289">
        <v>6</v>
      </c>
      <c r="S289">
        <v>0</v>
      </c>
      <c r="T289">
        <v>18</v>
      </c>
      <c r="U289">
        <v>7.6645300000000001</v>
      </c>
      <c r="V289">
        <v>2.72662</v>
      </c>
      <c r="W289">
        <v>2.8109999999999999</v>
      </c>
      <c r="X289">
        <v>0.824546</v>
      </c>
      <c r="Y289">
        <v>0.19810800000000001</v>
      </c>
      <c r="Z289">
        <v>7.0476200000000003E-2</v>
      </c>
      <c r="AA289">
        <v>0.127632245421409</v>
      </c>
      <c r="AB289">
        <v>0.25794499999999998</v>
      </c>
      <c r="AC289">
        <v>1.3306899999999999</v>
      </c>
      <c r="AD289">
        <v>0.30782300000000001</v>
      </c>
      <c r="AE289">
        <v>0.69567800000000002</v>
      </c>
      <c r="AH289">
        <v>3.5739899999999998</v>
      </c>
      <c r="AI289">
        <v>0.16101799999999999</v>
      </c>
      <c r="AJ289">
        <v>-2.3255699999999999E-3</v>
      </c>
      <c r="AK289">
        <v>744.47998046875</v>
      </c>
      <c r="AO289">
        <v>13394</v>
      </c>
    </row>
    <row r="290" spans="1:41" x14ac:dyDescent="0.45">
      <c r="A290" t="s">
        <v>7323</v>
      </c>
      <c r="B290" t="s">
        <v>98</v>
      </c>
      <c r="C290">
        <v>1</v>
      </c>
      <c r="D290">
        <v>1</v>
      </c>
      <c r="F290">
        <v>4.4797200000000004</v>
      </c>
      <c r="G290">
        <v>20</v>
      </c>
      <c r="H290">
        <v>1</v>
      </c>
      <c r="K290">
        <v>25</v>
      </c>
      <c r="L290">
        <v>105</v>
      </c>
      <c r="M290">
        <v>21</v>
      </c>
      <c r="N290">
        <v>13</v>
      </c>
      <c r="O290">
        <v>12</v>
      </c>
      <c r="P290">
        <v>4</v>
      </c>
      <c r="Q290">
        <v>11</v>
      </c>
      <c r="S290">
        <v>0</v>
      </c>
      <c r="T290">
        <v>29</v>
      </c>
      <c r="U290">
        <v>10.737399999999999</v>
      </c>
      <c r="V290">
        <v>4.02956</v>
      </c>
      <c r="W290">
        <v>2.66465</v>
      </c>
      <c r="X290">
        <v>1.3513299999999999</v>
      </c>
      <c r="Y290">
        <v>0.27797500000000003</v>
      </c>
      <c r="Z290">
        <v>0.10432</v>
      </c>
      <c r="AA290">
        <v>0.17365525662899001</v>
      </c>
      <c r="AB290">
        <v>0.225492</v>
      </c>
      <c r="AC290">
        <v>1.3123100000000001</v>
      </c>
      <c r="AD290">
        <v>0.286804</v>
      </c>
      <c r="AE290">
        <v>0.69982699999999998</v>
      </c>
      <c r="AH290">
        <v>4.0818500000000002</v>
      </c>
      <c r="AI290">
        <v>0.16035099999999999</v>
      </c>
      <c r="AJ290">
        <v>1.8686000000000001E-2</v>
      </c>
      <c r="AK290">
        <v>745.92999267578102</v>
      </c>
      <c r="AO290">
        <v>19309</v>
      </c>
    </row>
    <row r="291" spans="1:41" x14ac:dyDescent="0.45">
      <c r="A291" t="s">
        <v>7324</v>
      </c>
      <c r="B291" t="s">
        <v>31</v>
      </c>
      <c r="C291">
        <v>2</v>
      </c>
      <c r="D291">
        <v>1</v>
      </c>
      <c r="F291">
        <v>3.87887</v>
      </c>
      <c r="G291">
        <v>17</v>
      </c>
      <c r="H291">
        <v>1</v>
      </c>
      <c r="K291">
        <v>24</v>
      </c>
      <c r="L291">
        <v>99</v>
      </c>
      <c r="M291">
        <v>20</v>
      </c>
      <c r="N291">
        <v>11</v>
      </c>
      <c r="O291">
        <v>10</v>
      </c>
      <c r="P291">
        <v>3</v>
      </c>
      <c r="Q291">
        <v>9</v>
      </c>
      <c r="S291">
        <v>2</v>
      </c>
      <c r="T291">
        <v>27</v>
      </c>
      <c r="U291">
        <v>10.2112</v>
      </c>
      <c r="V291">
        <v>3.50312</v>
      </c>
      <c r="W291">
        <v>2.9148900000000002</v>
      </c>
      <c r="X291">
        <v>1.04348</v>
      </c>
      <c r="Y291">
        <v>0.26946799999999999</v>
      </c>
      <c r="Z291">
        <v>9.2445299999999994E-2</v>
      </c>
      <c r="AA291">
        <v>0.17702294141054101</v>
      </c>
      <c r="AB291">
        <v>0.22558300000000001</v>
      </c>
      <c r="AC291">
        <v>1.23359</v>
      </c>
      <c r="AD291">
        <v>0.29224499999999998</v>
      </c>
      <c r="AE291">
        <v>0.71422399999999997</v>
      </c>
      <c r="AH291">
        <v>3.78342</v>
      </c>
      <c r="AI291">
        <v>0.159884</v>
      </c>
      <c r="AJ291">
        <v>0.20049700000000001</v>
      </c>
      <c r="AK291">
        <v>721.91998291015602</v>
      </c>
      <c r="AO291">
        <v>15551</v>
      </c>
    </row>
    <row r="292" spans="1:41" x14ac:dyDescent="0.45">
      <c r="A292" t="s">
        <v>7325</v>
      </c>
      <c r="B292" t="s">
        <v>14</v>
      </c>
      <c r="C292">
        <v>1</v>
      </c>
      <c r="D292">
        <v>1</v>
      </c>
      <c r="F292">
        <v>3.57972</v>
      </c>
      <c r="G292">
        <v>13</v>
      </c>
      <c r="H292">
        <v>1</v>
      </c>
      <c r="K292">
        <v>17</v>
      </c>
      <c r="L292">
        <v>71</v>
      </c>
      <c r="M292">
        <v>15</v>
      </c>
      <c r="N292">
        <v>7</v>
      </c>
      <c r="O292">
        <v>7</v>
      </c>
      <c r="P292">
        <v>2</v>
      </c>
      <c r="Q292">
        <v>6</v>
      </c>
      <c r="S292">
        <v>0</v>
      </c>
      <c r="T292">
        <v>17</v>
      </c>
      <c r="U292">
        <v>8.9490300000000005</v>
      </c>
      <c r="V292">
        <v>3.0823200000000002</v>
      </c>
      <c r="W292">
        <v>2.9033500000000001</v>
      </c>
      <c r="X292">
        <v>0.93959099999999995</v>
      </c>
      <c r="Y292">
        <v>0.23568</v>
      </c>
      <c r="Z292">
        <v>8.1175200000000003E-2</v>
      </c>
      <c r="AA292">
        <v>0.15450449287891299</v>
      </c>
      <c r="AB292">
        <v>0.23499200000000001</v>
      </c>
      <c r="AC292">
        <v>1.24685</v>
      </c>
      <c r="AD292">
        <v>0.29092200000000001</v>
      </c>
      <c r="AE292">
        <v>0.74000600000000005</v>
      </c>
      <c r="AH292">
        <v>3.62296</v>
      </c>
      <c r="AI292">
        <v>0.15895799999999999</v>
      </c>
      <c r="AJ292">
        <v>0.20111200000000001</v>
      </c>
      <c r="AK292">
        <v>750.11999511718705</v>
      </c>
      <c r="AO292">
        <v>20039</v>
      </c>
    </row>
    <row r="293" spans="1:41" x14ac:dyDescent="0.45">
      <c r="A293" t="s">
        <v>7326</v>
      </c>
      <c r="B293" t="s">
        <v>7</v>
      </c>
      <c r="C293">
        <v>1</v>
      </c>
      <c r="D293">
        <v>2</v>
      </c>
      <c r="F293">
        <v>4.6280099999999997</v>
      </c>
      <c r="G293">
        <v>10</v>
      </c>
      <c r="H293">
        <v>4</v>
      </c>
      <c r="K293">
        <v>28</v>
      </c>
      <c r="L293">
        <v>124</v>
      </c>
      <c r="M293">
        <v>31</v>
      </c>
      <c r="N293">
        <v>16</v>
      </c>
      <c r="O293">
        <v>15</v>
      </c>
      <c r="P293">
        <v>4</v>
      </c>
      <c r="Q293">
        <v>8</v>
      </c>
      <c r="S293">
        <v>1</v>
      </c>
      <c r="T293">
        <v>21</v>
      </c>
      <c r="U293">
        <v>6.6373600000000001</v>
      </c>
      <c r="V293">
        <v>2.6100400000000001</v>
      </c>
      <c r="W293">
        <v>2.5430100000000002</v>
      </c>
      <c r="X293">
        <v>1.11558</v>
      </c>
      <c r="Y293">
        <v>0.16953799999999999</v>
      </c>
      <c r="Z293">
        <v>6.6668099999999994E-2</v>
      </c>
      <c r="AA293">
        <v>0.10286958515644</v>
      </c>
      <c r="AB293">
        <v>0.272673</v>
      </c>
      <c r="AC293">
        <v>1.3853599999999999</v>
      </c>
      <c r="AD293">
        <v>0.30782799999999999</v>
      </c>
      <c r="AE293">
        <v>0.68196400000000001</v>
      </c>
      <c r="AH293">
        <v>4.2780500000000004</v>
      </c>
      <c r="AI293">
        <v>0.15856799999999999</v>
      </c>
      <c r="AJ293">
        <v>7.9421400000000003E-2</v>
      </c>
      <c r="AK293">
        <v>999</v>
      </c>
      <c r="AO293">
        <v>26304</v>
      </c>
    </row>
    <row r="294" spans="1:41" x14ac:dyDescent="0.45">
      <c r="A294" t="s">
        <v>7327</v>
      </c>
      <c r="B294" t="s">
        <v>56</v>
      </c>
      <c r="C294">
        <v>1</v>
      </c>
      <c r="D294">
        <v>1</v>
      </c>
      <c r="F294">
        <v>4.1337200000000003</v>
      </c>
      <c r="G294">
        <v>17</v>
      </c>
      <c r="H294">
        <v>1</v>
      </c>
      <c r="K294">
        <v>23</v>
      </c>
      <c r="L294">
        <v>97</v>
      </c>
      <c r="M294">
        <v>21</v>
      </c>
      <c r="N294">
        <v>11</v>
      </c>
      <c r="O294">
        <v>10</v>
      </c>
      <c r="P294">
        <v>3</v>
      </c>
      <c r="Q294">
        <v>9</v>
      </c>
      <c r="S294">
        <v>1</v>
      </c>
      <c r="T294">
        <v>26</v>
      </c>
      <c r="U294">
        <v>10.3139</v>
      </c>
      <c r="V294">
        <v>3.6057999999999999</v>
      </c>
      <c r="W294">
        <v>2.8603499999999999</v>
      </c>
      <c r="X294">
        <v>1.22292</v>
      </c>
      <c r="Y294">
        <v>0.267065</v>
      </c>
      <c r="Z294">
        <v>9.3368000000000007E-2</v>
      </c>
      <c r="AA294">
        <v>0.173697039484977</v>
      </c>
      <c r="AB294">
        <v>0.238014</v>
      </c>
      <c r="AC294">
        <v>1.3130599999999999</v>
      </c>
      <c r="AD294">
        <v>0.30433500000000002</v>
      </c>
      <c r="AE294">
        <v>0.72479199999999999</v>
      </c>
      <c r="AH294">
        <v>3.9902299999999999</v>
      </c>
      <c r="AI294">
        <v>0.15721299999999999</v>
      </c>
      <c r="AJ294">
        <v>0.15806200000000001</v>
      </c>
      <c r="AK294">
        <v>999</v>
      </c>
      <c r="AO294">
        <v>19924</v>
      </c>
    </row>
    <row r="295" spans="1:41" x14ac:dyDescent="0.45">
      <c r="A295" t="s">
        <v>7328</v>
      </c>
      <c r="B295" t="s">
        <v>7</v>
      </c>
      <c r="C295">
        <v>1</v>
      </c>
      <c r="D295">
        <v>2</v>
      </c>
      <c r="F295">
        <v>4.63619</v>
      </c>
      <c r="G295">
        <v>5</v>
      </c>
      <c r="H295">
        <v>4</v>
      </c>
      <c r="K295">
        <v>22</v>
      </c>
      <c r="L295">
        <v>96</v>
      </c>
      <c r="M295">
        <v>24</v>
      </c>
      <c r="N295">
        <v>12</v>
      </c>
      <c r="O295">
        <v>11</v>
      </c>
      <c r="P295">
        <v>2</v>
      </c>
      <c r="Q295">
        <v>7</v>
      </c>
      <c r="S295">
        <v>1</v>
      </c>
      <c r="T295">
        <v>16</v>
      </c>
      <c r="U295">
        <v>6.5301900000000002</v>
      </c>
      <c r="V295">
        <v>3.0621800000000001</v>
      </c>
      <c r="W295">
        <v>2.13253</v>
      </c>
      <c r="X295">
        <v>1.0330299999999999</v>
      </c>
      <c r="Y295">
        <v>0.16422600000000001</v>
      </c>
      <c r="Z295">
        <v>7.7010099999999998E-2</v>
      </c>
      <c r="AA295">
        <v>8.7216280400752993E-2</v>
      </c>
      <c r="AB295">
        <v>0.27614499999999997</v>
      </c>
      <c r="AC295">
        <v>1.4533199999999999</v>
      </c>
      <c r="AD295">
        <v>0.31290499999999999</v>
      </c>
      <c r="AE295">
        <v>0.69114500000000001</v>
      </c>
      <c r="AH295">
        <v>4.34612</v>
      </c>
      <c r="AI295">
        <v>0.15202099999999999</v>
      </c>
      <c r="AJ295">
        <v>0.16050900000000001</v>
      </c>
      <c r="AK295">
        <v>632.36999511718705</v>
      </c>
      <c r="AO295">
        <v>19680</v>
      </c>
    </row>
    <row r="296" spans="1:41" x14ac:dyDescent="0.45">
      <c r="A296" t="s">
        <v>7329</v>
      </c>
      <c r="B296" t="s">
        <v>36</v>
      </c>
      <c r="C296">
        <v>2</v>
      </c>
      <c r="D296">
        <v>2</v>
      </c>
      <c r="F296">
        <v>3.9508800000000002</v>
      </c>
      <c r="G296">
        <v>24</v>
      </c>
      <c r="H296">
        <v>0</v>
      </c>
      <c r="K296">
        <v>24</v>
      </c>
      <c r="L296">
        <v>99</v>
      </c>
      <c r="M296">
        <v>17</v>
      </c>
      <c r="N296">
        <v>11</v>
      </c>
      <c r="O296">
        <v>10</v>
      </c>
      <c r="P296">
        <v>2</v>
      </c>
      <c r="Q296">
        <v>12</v>
      </c>
      <c r="S296">
        <v>2</v>
      </c>
      <c r="T296">
        <v>26</v>
      </c>
      <c r="U296">
        <v>10.1006</v>
      </c>
      <c r="V296">
        <v>4.7043799999999996</v>
      </c>
      <c r="W296">
        <v>2.1470600000000002</v>
      </c>
      <c r="X296">
        <v>0.899366</v>
      </c>
      <c r="Y296">
        <v>0.26608199999999999</v>
      </c>
      <c r="Z296">
        <v>0.123929</v>
      </c>
      <c r="AA296">
        <v>0.142153546214103</v>
      </c>
      <c r="AB296">
        <v>0.20014799999999999</v>
      </c>
      <c r="AC296">
        <v>1.2413099999999999</v>
      </c>
      <c r="AD296">
        <v>0.26124700000000001</v>
      </c>
      <c r="AE296">
        <v>0.69379500000000005</v>
      </c>
      <c r="AH296">
        <v>4.0798199999999998</v>
      </c>
      <c r="AI296">
        <v>0.15182200000000001</v>
      </c>
      <c r="AJ296">
        <v>0.211205</v>
      </c>
      <c r="AK296">
        <v>77.360000610351506</v>
      </c>
      <c r="AO296">
        <v>21132</v>
      </c>
    </row>
    <row r="297" spans="1:41" x14ac:dyDescent="0.45">
      <c r="A297" t="s">
        <v>7330</v>
      </c>
      <c r="B297" t="s">
        <v>7</v>
      </c>
      <c r="C297">
        <v>0</v>
      </c>
      <c r="D297">
        <v>1</v>
      </c>
      <c r="F297">
        <v>5.8959200000000003</v>
      </c>
      <c r="G297">
        <v>6</v>
      </c>
      <c r="H297">
        <v>4</v>
      </c>
      <c r="K297">
        <v>22</v>
      </c>
      <c r="L297">
        <v>101</v>
      </c>
      <c r="M297">
        <v>29</v>
      </c>
      <c r="N297">
        <v>16</v>
      </c>
      <c r="O297">
        <v>14</v>
      </c>
      <c r="P297">
        <v>3</v>
      </c>
      <c r="Q297">
        <v>7</v>
      </c>
      <c r="S297">
        <v>1</v>
      </c>
      <c r="T297">
        <v>17</v>
      </c>
      <c r="U297">
        <v>7.0238399999999999</v>
      </c>
      <c r="V297">
        <v>2.8875299999999999</v>
      </c>
      <c r="W297">
        <v>2.4324699999999999</v>
      </c>
      <c r="X297">
        <v>1.3431599999999999</v>
      </c>
      <c r="Y297">
        <v>0.169571</v>
      </c>
      <c r="Z297">
        <v>6.9711599999999999E-2</v>
      </c>
      <c r="AA297">
        <v>9.9859766662120805E-2</v>
      </c>
      <c r="AB297">
        <v>0.30969400000000002</v>
      </c>
      <c r="AC297">
        <v>1.63398</v>
      </c>
      <c r="AD297">
        <v>0.35158299999999998</v>
      </c>
      <c r="AE297">
        <v>0.64693500000000004</v>
      </c>
      <c r="AH297">
        <v>4.6089599999999997</v>
      </c>
      <c r="AI297">
        <v>0.14798700000000001</v>
      </c>
      <c r="AJ297">
        <v>-0.23017399999999999</v>
      </c>
      <c r="AK297">
        <v>999</v>
      </c>
      <c r="AO297">
        <v>23899</v>
      </c>
    </row>
    <row r="298" spans="1:41" x14ac:dyDescent="0.45">
      <c r="A298" t="s">
        <v>65</v>
      </c>
      <c r="B298" t="s">
        <v>10</v>
      </c>
      <c r="C298">
        <v>2</v>
      </c>
      <c r="D298">
        <v>2</v>
      </c>
      <c r="F298">
        <v>4.6323800000000004</v>
      </c>
      <c r="G298">
        <v>10</v>
      </c>
      <c r="H298">
        <v>6</v>
      </c>
      <c r="K298">
        <v>40</v>
      </c>
      <c r="L298">
        <v>177</v>
      </c>
      <c r="M298">
        <v>41</v>
      </c>
      <c r="N298">
        <v>22</v>
      </c>
      <c r="O298">
        <v>21</v>
      </c>
      <c r="P298">
        <v>5</v>
      </c>
      <c r="Q298">
        <v>17</v>
      </c>
      <c r="S298">
        <v>2</v>
      </c>
      <c r="T298">
        <v>28</v>
      </c>
      <c r="U298">
        <v>6.2285700000000004</v>
      </c>
      <c r="V298">
        <v>3.6945700000000001</v>
      </c>
      <c r="W298">
        <v>1.68587</v>
      </c>
      <c r="X298">
        <v>1.0490699999999999</v>
      </c>
      <c r="Y298">
        <v>0.15714700000000001</v>
      </c>
      <c r="Z298">
        <v>9.32143E-2</v>
      </c>
      <c r="AA298">
        <v>6.3932999968528706E-2</v>
      </c>
      <c r="AB298">
        <v>0.26067899999999999</v>
      </c>
      <c r="AC298">
        <v>1.44035</v>
      </c>
      <c r="AD298">
        <v>0.29066799999999998</v>
      </c>
      <c r="AE298">
        <v>0.68971899999999997</v>
      </c>
      <c r="AH298">
        <v>4.6340899999999996</v>
      </c>
      <c r="AI298">
        <v>0.147951</v>
      </c>
      <c r="AJ298">
        <v>0.12928899999999999</v>
      </c>
      <c r="AK298">
        <v>532.59997558593705</v>
      </c>
      <c r="AO298">
        <v>12718</v>
      </c>
    </row>
    <row r="299" spans="1:41" x14ac:dyDescent="0.45">
      <c r="A299" t="s">
        <v>3632</v>
      </c>
      <c r="B299" t="s">
        <v>207</v>
      </c>
      <c r="C299">
        <v>1</v>
      </c>
      <c r="D299">
        <v>2</v>
      </c>
      <c r="F299">
        <v>5.5012600000000003</v>
      </c>
      <c r="G299">
        <v>7</v>
      </c>
      <c r="H299">
        <v>7</v>
      </c>
      <c r="K299">
        <v>28</v>
      </c>
      <c r="L299">
        <v>129</v>
      </c>
      <c r="M299">
        <v>28</v>
      </c>
      <c r="N299">
        <v>19</v>
      </c>
      <c r="O299">
        <v>17</v>
      </c>
      <c r="P299">
        <v>5</v>
      </c>
      <c r="Q299">
        <v>16</v>
      </c>
      <c r="S299">
        <v>2</v>
      </c>
      <c r="T299">
        <v>28</v>
      </c>
      <c r="U299">
        <v>8.8150499999999994</v>
      </c>
      <c r="V299">
        <v>5.2067399999999999</v>
      </c>
      <c r="W299">
        <v>1.6930099999999999</v>
      </c>
      <c r="X299">
        <v>1.43658</v>
      </c>
      <c r="Y299">
        <v>0.21562200000000001</v>
      </c>
      <c r="Z299">
        <v>0.12736</v>
      </c>
      <c r="AA299">
        <v>8.8261321187019307E-2</v>
      </c>
      <c r="AB299">
        <v>0.25365799999999999</v>
      </c>
      <c r="AC299">
        <v>1.56785</v>
      </c>
      <c r="AD299">
        <v>0.30049199999999998</v>
      </c>
      <c r="AE299">
        <v>0.67201599999999995</v>
      </c>
      <c r="AH299">
        <v>5.18581</v>
      </c>
      <c r="AI299">
        <v>0.14766699999999999</v>
      </c>
      <c r="AJ299">
        <v>-0.150834</v>
      </c>
      <c r="AK299">
        <v>999</v>
      </c>
      <c r="AO299">
        <v>29833</v>
      </c>
    </row>
    <row r="300" spans="1:41" x14ac:dyDescent="0.45">
      <c r="A300" t="s">
        <v>7331</v>
      </c>
      <c r="B300" t="s">
        <v>130</v>
      </c>
      <c r="C300">
        <v>1</v>
      </c>
      <c r="D300">
        <v>1</v>
      </c>
      <c r="F300">
        <v>3.9468899999999998</v>
      </c>
      <c r="G300">
        <v>17</v>
      </c>
      <c r="H300">
        <v>0</v>
      </c>
      <c r="K300">
        <v>16</v>
      </c>
      <c r="L300">
        <v>69</v>
      </c>
      <c r="M300">
        <v>15</v>
      </c>
      <c r="N300">
        <v>8</v>
      </c>
      <c r="O300">
        <v>7</v>
      </c>
      <c r="P300">
        <v>2</v>
      </c>
      <c r="Q300">
        <v>6</v>
      </c>
      <c r="S300">
        <v>0</v>
      </c>
      <c r="T300">
        <v>19</v>
      </c>
      <c r="U300">
        <v>10.4353</v>
      </c>
      <c r="V300">
        <v>3.4120200000000001</v>
      </c>
      <c r="W300">
        <v>3.0583900000000002</v>
      </c>
      <c r="X300">
        <v>1.1954499999999999</v>
      </c>
      <c r="Y300">
        <v>0.27109299999999997</v>
      </c>
      <c r="Z300">
        <v>8.8638999999999996E-2</v>
      </c>
      <c r="AA300">
        <v>0.18245394527912101</v>
      </c>
      <c r="AB300">
        <v>0.235928</v>
      </c>
      <c r="AC300">
        <v>1.2987500000000001</v>
      </c>
      <c r="AD300">
        <v>0.30196299999999998</v>
      </c>
      <c r="AE300">
        <v>0.73874799999999996</v>
      </c>
      <c r="AH300">
        <v>3.6881200000000001</v>
      </c>
      <c r="AI300">
        <v>0.14755699999999999</v>
      </c>
      <c r="AJ300">
        <v>4.30725E-2</v>
      </c>
      <c r="AK300">
        <v>588.15997314453102</v>
      </c>
      <c r="AO300">
        <v>18323</v>
      </c>
    </row>
    <row r="301" spans="1:41" x14ac:dyDescent="0.45">
      <c r="A301" t="s">
        <v>7332</v>
      </c>
      <c r="B301" t="s">
        <v>76</v>
      </c>
      <c r="C301">
        <v>1</v>
      </c>
      <c r="D301">
        <v>2</v>
      </c>
      <c r="F301">
        <v>4.5362</v>
      </c>
      <c r="G301">
        <v>13</v>
      </c>
      <c r="H301">
        <v>4</v>
      </c>
      <c r="K301">
        <v>29</v>
      </c>
      <c r="L301">
        <v>129</v>
      </c>
      <c r="M301">
        <v>27</v>
      </c>
      <c r="N301">
        <v>16</v>
      </c>
      <c r="O301">
        <v>15</v>
      </c>
      <c r="P301">
        <v>3</v>
      </c>
      <c r="Q301">
        <v>15</v>
      </c>
      <c r="S301">
        <v>2</v>
      </c>
      <c r="T301">
        <v>29</v>
      </c>
      <c r="U301">
        <v>9.1743500000000004</v>
      </c>
      <c r="V301">
        <v>4.7915200000000002</v>
      </c>
      <c r="W301">
        <v>1.9147099999999999</v>
      </c>
      <c r="X301">
        <v>0.98648999999999998</v>
      </c>
      <c r="Y301">
        <v>0.22900899999999999</v>
      </c>
      <c r="Z301">
        <v>0.119606</v>
      </c>
      <c r="AA301">
        <v>0.109403870999813</v>
      </c>
      <c r="AB301">
        <v>0.24537300000000001</v>
      </c>
      <c r="AC301">
        <v>1.4761</v>
      </c>
      <c r="AD301">
        <v>0.30698799999999998</v>
      </c>
      <c r="AE301">
        <v>0.70181300000000002</v>
      </c>
      <c r="AH301">
        <v>4.3447699999999996</v>
      </c>
      <c r="AI301">
        <v>0.14499100000000001</v>
      </c>
      <c r="AJ301">
        <v>0.131277</v>
      </c>
      <c r="AK301">
        <v>999</v>
      </c>
      <c r="AO301">
        <v>27775</v>
      </c>
    </row>
    <row r="302" spans="1:41" x14ac:dyDescent="0.45">
      <c r="A302" t="s">
        <v>211</v>
      </c>
      <c r="B302" t="s">
        <v>31</v>
      </c>
      <c r="C302">
        <v>1</v>
      </c>
      <c r="D302">
        <v>1</v>
      </c>
      <c r="F302">
        <v>4.7025699999999997</v>
      </c>
      <c r="G302">
        <v>13</v>
      </c>
      <c r="H302">
        <v>2</v>
      </c>
      <c r="K302">
        <v>22</v>
      </c>
      <c r="L302">
        <v>98</v>
      </c>
      <c r="M302">
        <v>23</v>
      </c>
      <c r="N302">
        <v>13</v>
      </c>
      <c r="O302">
        <v>12</v>
      </c>
      <c r="P302">
        <v>3</v>
      </c>
      <c r="Q302">
        <v>8</v>
      </c>
      <c r="S302">
        <v>1</v>
      </c>
      <c r="T302">
        <v>22</v>
      </c>
      <c r="U302">
        <v>8.8591999999999995</v>
      </c>
      <c r="V302">
        <v>3.0501299999999998</v>
      </c>
      <c r="W302">
        <v>2.9045299999999998</v>
      </c>
      <c r="X302">
        <v>1.2606999999999999</v>
      </c>
      <c r="Y302">
        <v>0.22575899999999999</v>
      </c>
      <c r="Z302">
        <v>7.7726600000000007E-2</v>
      </c>
      <c r="AA302">
        <v>0.14803275465965199</v>
      </c>
      <c r="AB302">
        <v>0.26449499999999998</v>
      </c>
      <c r="AC302">
        <v>1.3870899999999999</v>
      </c>
      <c r="AD302">
        <v>0.31992100000000001</v>
      </c>
      <c r="AE302">
        <v>0.68779100000000004</v>
      </c>
      <c r="AH302">
        <v>4.1869399999999999</v>
      </c>
      <c r="AI302">
        <v>0.14466799999999999</v>
      </c>
      <c r="AJ302">
        <v>-6.5118099999999998E-2</v>
      </c>
      <c r="AK302">
        <v>999</v>
      </c>
      <c r="AO302">
        <v>19976</v>
      </c>
    </row>
    <row r="303" spans="1:41" x14ac:dyDescent="0.45">
      <c r="A303" t="s">
        <v>3785</v>
      </c>
      <c r="B303" t="s">
        <v>18</v>
      </c>
      <c r="C303">
        <v>1</v>
      </c>
      <c r="D303">
        <v>2</v>
      </c>
      <c r="F303">
        <v>4.4044100000000004</v>
      </c>
      <c r="G303">
        <v>7</v>
      </c>
      <c r="H303">
        <v>7</v>
      </c>
      <c r="K303">
        <v>31</v>
      </c>
      <c r="L303">
        <v>135</v>
      </c>
      <c r="M303">
        <v>31</v>
      </c>
      <c r="N303">
        <v>16</v>
      </c>
      <c r="O303">
        <v>15</v>
      </c>
      <c r="P303">
        <v>4</v>
      </c>
      <c r="Q303">
        <v>13</v>
      </c>
      <c r="S303">
        <v>1</v>
      </c>
      <c r="T303">
        <v>27</v>
      </c>
      <c r="U303">
        <v>8.0168599999999994</v>
      </c>
      <c r="V303">
        <v>3.9691900000000002</v>
      </c>
      <c r="W303">
        <v>2.0197699999999998</v>
      </c>
      <c r="X303">
        <v>1.18357</v>
      </c>
      <c r="Y303">
        <v>0.20166799999999999</v>
      </c>
      <c r="Z303">
        <v>9.9846799999999999E-2</v>
      </c>
      <c r="AA303">
        <v>0.10182071477174701</v>
      </c>
      <c r="AB303">
        <v>0.25495000000000001</v>
      </c>
      <c r="AC303">
        <v>1.4465399999999999</v>
      </c>
      <c r="AD303">
        <v>0.29914299999999999</v>
      </c>
      <c r="AE303">
        <v>0.72448100000000004</v>
      </c>
      <c r="AH303">
        <v>4.4900200000000003</v>
      </c>
      <c r="AI303">
        <v>0.144404</v>
      </c>
      <c r="AJ303">
        <v>0.32861600000000002</v>
      </c>
      <c r="AK303">
        <v>749.90997314453102</v>
      </c>
      <c r="AO303">
        <v>27974</v>
      </c>
    </row>
    <row r="304" spans="1:41" x14ac:dyDescent="0.45">
      <c r="A304" t="s">
        <v>7333</v>
      </c>
      <c r="B304" t="s">
        <v>107</v>
      </c>
      <c r="C304">
        <v>2</v>
      </c>
      <c r="D304">
        <v>2</v>
      </c>
      <c r="F304">
        <v>4.1070000000000002</v>
      </c>
      <c r="G304">
        <v>24</v>
      </c>
      <c r="H304">
        <v>0</v>
      </c>
      <c r="K304">
        <v>21</v>
      </c>
      <c r="L304">
        <v>87</v>
      </c>
      <c r="M304">
        <v>19</v>
      </c>
      <c r="N304">
        <v>10</v>
      </c>
      <c r="O304">
        <v>9</v>
      </c>
      <c r="P304">
        <v>3</v>
      </c>
      <c r="Q304">
        <v>6</v>
      </c>
      <c r="S304">
        <v>1</v>
      </c>
      <c r="T304">
        <v>25</v>
      </c>
      <c r="U304">
        <v>10.7005</v>
      </c>
      <c r="V304">
        <v>2.6476500000000001</v>
      </c>
      <c r="W304">
        <v>4.0415099999999997</v>
      </c>
      <c r="X304">
        <v>1.3587899999999999</v>
      </c>
      <c r="Y304">
        <v>0.28438999999999998</v>
      </c>
      <c r="Z304">
        <v>7.0367200000000005E-2</v>
      </c>
      <c r="AA304">
        <v>0.214022547006607</v>
      </c>
      <c r="AB304">
        <v>0.23566699999999999</v>
      </c>
      <c r="AC304">
        <v>1.2022600000000001</v>
      </c>
      <c r="AD304">
        <v>0.30123899999999998</v>
      </c>
      <c r="AE304">
        <v>0.71273699999999995</v>
      </c>
      <c r="AH304">
        <v>3.7102499999999998</v>
      </c>
      <c r="AI304">
        <v>0.143179</v>
      </c>
      <c r="AJ304">
        <v>0.11107</v>
      </c>
      <c r="AK304">
        <v>445.83999633789</v>
      </c>
      <c r="AO304">
        <v>18655</v>
      </c>
    </row>
    <row r="305" spans="1:41" x14ac:dyDescent="0.45">
      <c r="A305" t="s">
        <v>7334</v>
      </c>
      <c r="B305" t="s">
        <v>7</v>
      </c>
      <c r="C305">
        <v>2</v>
      </c>
      <c r="D305">
        <v>3</v>
      </c>
      <c r="F305">
        <v>4.7564200000000003</v>
      </c>
      <c r="G305">
        <v>7</v>
      </c>
      <c r="H305">
        <v>7</v>
      </c>
      <c r="K305">
        <v>34</v>
      </c>
      <c r="L305">
        <v>150</v>
      </c>
      <c r="M305">
        <v>31</v>
      </c>
      <c r="N305">
        <v>20</v>
      </c>
      <c r="O305">
        <v>18</v>
      </c>
      <c r="P305">
        <v>5</v>
      </c>
      <c r="Q305">
        <v>17</v>
      </c>
      <c r="S305">
        <v>2</v>
      </c>
      <c r="T305">
        <v>37</v>
      </c>
      <c r="U305">
        <v>9.7278900000000004</v>
      </c>
      <c r="V305">
        <v>4.5198600000000004</v>
      </c>
      <c r="W305">
        <v>2.1522600000000001</v>
      </c>
      <c r="X305">
        <v>1.3822000000000001</v>
      </c>
      <c r="Y305">
        <v>0.247365</v>
      </c>
      <c r="Z305">
        <v>0.11493299999999999</v>
      </c>
      <c r="AA305">
        <v>0.13243207335472101</v>
      </c>
      <c r="AB305">
        <v>0.23400699999999999</v>
      </c>
      <c r="AC305">
        <v>1.3931</v>
      </c>
      <c r="AD305">
        <v>0.28659699999999999</v>
      </c>
      <c r="AE305">
        <v>0.69489699999999999</v>
      </c>
      <c r="AH305">
        <v>4.6651499999999997</v>
      </c>
      <c r="AI305">
        <v>0.14299899999999999</v>
      </c>
      <c r="AJ305">
        <v>0.122461</v>
      </c>
      <c r="AK305">
        <v>340.20999145507801</v>
      </c>
      <c r="AO305">
        <v>21690</v>
      </c>
    </row>
    <row r="306" spans="1:41" x14ac:dyDescent="0.45">
      <c r="A306" t="s">
        <v>7335</v>
      </c>
      <c r="B306" t="s">
        <v>155</v>
      </c>
      <c r="C306">
        <v>1</v>
      </c>
      <c r="D306">
        <v>2</v>
      </c>
      <c r="F306">
        <v>5.2138499999999999</v>
      </c>
      <c r="G306">
        <v>6</v>
      </c>
      <c r="H306">
        <v>5</v>
      </c>
      <c r="K306">
        <v>27</v>
      </c>
      <c r="L306">
        <v>120</v>
      </c>
      <c r="M306">
        <v>30</v>
      </c>
      <c r="N306">
        <v>17</v>
      </c>
      <c r="O306">
        <v>16</v>
      </c>
      <c r="P306">
        <v>4</v>
      </c>
      <c r="Q306">
        <v>10</v>
      </c>
      <c r="S306">
        <v>2</v>
      </c>
      <c r="T306">
        <v>23</v>
      </c>
      <c r="U306">
        <v>7.8209999999999997</v>
      </c>
      <c r="V306">
        <v>3.4100999999999999</v>
      </c>
      <c r="W306">
        <v>2.2934800000000002</v>
      </c>
      <c r="X306">
        <v>1.4159299999999999</v>
      </c>
      <c r="Y306">
        <v>0.195323</v>
      </c>
      <c r="Z306">
        <v>8.5164299999999998E-2</v>
      </c>
      <c r="AA306">
        <v>0.11015819758176799</v>
      </c>
      <c r="AB306">
        <v>0.27452100000000002</v>
      </c>
      <c r="AC306">
        <v>1.47906</v>
      </c>
      <c r="AD306">
        <v>0.31625700000000001</v>
      </c>
      <c r="AE306">
        <v>0.67474100000000004</v>
      </c>
      <c r="AH306">
        <v>4.7747200000000003</v>
      </c>
      <c r="AI306">
        <v>0.142095</v>
      </c>
      <c r="AJ306">
        <v>1.7966300000000001E-2</v>
      </c>
      <c r="AK306">
        <v>723.30999755859295</v>
      </c>
      <c r="AO306">
        <v>21537</v>
      </c>
    </row>
    <row r="307" spans="1:41" x14ac:dyDescent="0.45">
      <c r="A307" t="s">
        <v>4079</v>
      </c>
      <c r="B307" t="s">
        <v>70</v>
      </c>
      <c r="C307">
        <v>1</v>
      </c>
      <c r="D307">
        <v>1</v>
      </c>
      <c r="F307">
        <v>4.2147600000000001</v>
      </c>
      <c r="G307">
        <v>6</v>
      </c>
      <c r="H307">
        <v>4</v>
      </c>
      <c r="K307">
        <v>15</v>
      </c>
      <c r="L307">
        <v>66</v>
      </c>
      <c r="M307">
        <v>16</v>
      </c>
      <c r="N307">
        <v>8</v>
      </c>
      <c r="O307">
        <v>7</v>
      </c>
      <c r="P307">
        <v>2</v>
      </c>
      <c r="Q307">
        <v>4</v>
      </c>
      <c r="S307">
        <v>0</v>
      </c>
      <c r="T307">
        <v>13</v>
      </c>
      <c r="U307">
        <v>7.5284000000000004</v>
      </c>
      <c r="V307">
        <v>2.4557199999999999</v>
      </c>
      <c r="W307">
        <v>3.0656599999999998</v>
      </c>
      <c r="X307">
        <v>1.19065</v>
      </c>
      <c r="Y307">
        <v>0.19631499999999999</v>
      </c>
      <c r="Z307">
        <v>6.4036899999999994E-2</v>
      </c>
      <c r="AA307">
        <v>0.13227833062410299</v>
      </c>
      <c r="AB307">
        <v>0.25795200000000001</v>
      </c>
      <c r="AC307">
        <v>1.2937700000000001</v>
      </c>
      <c r="AD307">
        <v>0.29729800000000001</v>
      </c>
      <c r="AE307">
        <v>0.70789400000000002</v>
      </c>
      <c r="AH307">
        <v>4.0993599999999999</v>
      </c>
      <c r="AI307">
        <v>0.13711999999999999</v>
      </c>
      <c r="AJ307">
        <v>6.8238599999999996E-2</v>
      </c>
      <c r="AK307">
        <v>999</v>
      </c>
      <c r="AO307">
        <v>25582</v>
      </c>
    </row>
    <row r="308" spans="1:41" x14ac:dyDescent="0.45">
      <c r="A308" t="s">
        <v>7336</v>
      </c>
      <c r="B308" t="s">
        <v>309</v>
      </c>
      <c r="C308">
        <v>2</v>
      </c>
      <c r="D308">
        <v>4</v>
      </c>
      <c r="F308">
        <v>5.3341500000000002</v>
      </c>
      <c r="G308">
        <v>9</v>
      </c>
      <c r="H308">
        <v>8</v>
      </c>
      <c r="K308">
        <v>45</v>
      </c>
      <c r="L308">
        <v>203</v>
      </c>
      <c r="M308">
        <v>51</v>
      </c>
      <c r="N308">
        <v>29</v>
      </c>
      <c r="O308">
        <v>26</v>
      </c>
      <c r="P308">
        <v>6</v>
      </c>
      <c r="Q308">
        <v>20</v>
      </c>
      <c r="S308">
        <v>3</v>
      </c>
      <c r="T308">
        <v>27</v>
      </c>
      <c r="U308">
        <v>5.3582999999999998</v>
      </c>
      <c r="V308">
        <v>3.9583400000000002</v>
      </c>
      <c r="W308">
        <v>1.3536699999999999</v>
      </c>
      <c r="X308">
        <v>1.1450100000000001</v>
      </c>
      <c r="Y308">
        <v>0.13106599999999999</v>
      </c>
      <c r="Z308">
        <v>9.6822599999999995E-2</v>
      </c>
      <c r="AA308">
        <v>3.4243464469909599E-2</v>
      </c>
      <c r="AB308">
        <v>0.28214400000000001</v>
      </c>
      <c r="AC308">
        <v>1.5809599999999999</v>
      </c>
      <c r="AD308">
        <v>0.30521799999999999</v>
      </c>
      <c r="AE308">
        <v>0.66774100000000003</v>
      </c>
      <c r="AH308">
        <v>5.1000300000000003</v>
      </c>
      <c r="AI308">
        <v>0.13702700000000001</v>
      </c>
      <c r="AJ308">
        <v>0.26671099999999998</v>
      </c>
      <c r="AK308">
        <v>748.75</v>
      </c>
      <c r="AO308">
        <v>19206</v>
      </c>
    </row>
    <row r="309" spans="1:41" x14ac:dyDescent="0.45">
      <c r="A309" t="s">
        <v>7337</v>
      </c>
      <c r="B309" t="s">
        <v>56</v>
      </c>
      <c r="C309">
        <v>1</v>
      </c>
      <c r="D309">
        <v>2</v>
      </c>
      <c r="F309">
        <v>4.6038800000000002</v>
      </c>
      <c r="G309">
        <v>6</v>
      </c>
      <c r="H309">
        <v>5</v>
      </c>
      <c r="K309">
        <v>24</v>
      </c>
      <c r="L309">
        <v>106</v>
      </c>
      <c r="M309">
        <v>25</v>
      </c>
      <c r="N309">
        <v>14</v>
      </c>
      <c r="O309">
        <v>12</v>
      </c>
      <c r="P309">
        <v>3</v>
      </c>
      <c r="Q309">
        <v>9</v>
      </c>
      <c r="S309">
        <v>1</v>
      </c>
      <c r="T309">
        <v>21</v>
      </c>
      <c r="U309">
        <v>7.56372</v>
      </c>
      <c r="V309">
        <v>3.3607300000000002</v>
      </c>
      <c r="W309">
        <v>2.2506200000000001</v>
      </c>
      <c r="X309">
        <v>1.2759100000000001</v>
      </c>
      <c r="Y309">
        <v>0.192852</v>
      </c>
      <c r="Z309">
        <v>8.5688600000000004E-2</v>
      </c>
      <c r="AA309">
        <v>0.107163898646831</v>
      </c>
      <c r="AB309">
        <v>0.25883800000000001</v>
      </c>
      <c r="AC309">
        <v>1.3896200000000001</v>
      </c>
      <c r="AD309">
        <v>0.297039</v>
      </c>
      <c r="AE309">
        <v>0.69982599999999995</v>
      </c>
      <c r="AH309">
        <v>4.6005000000000003</v>
      </c>
      <c r="AI309">
        <v>0.13697400000000001</v>
      </c>
      <c r="AJ309">
        <v>8.4340999999999999E-2</v>
      </c>
      <c r="AK309">
        <v>684.42999267578102</v>
      </c>
      <c r="AO309">
        <v>12972</v>
      </c>
    </row>
    <row r="310" spans="1:41" x14ac:dyDescent="0.45">
      <c r="A310" t="s">
        <v>7338</v>
      </c>
      <c r="B310" t="s">
        <v>73</v>
      </c>
      <c r="C310">
        <v>1</v>
      </c>
      <c r="D310">
        <v>1</v>
      </c>
      <c r="F310">
        <v>5.2740099999999996</v>
      </c>
      <c r="G310">
        <v>7</v>
      </c>
      <c r="H310">
        <v>5</v>
      </c>
      <c r="K310">
        <v>24</v>
      </c>
      <c r="L310">
        <v>105</v>
      </c>
      <c r="M310">
        <v>24</v>
      </c>
      <c r="N310">
        <v>15</v>
      </c>
      <c r="O310">
        <v>14</v>
      </c>
      <c r="P310">
        <v>4</v>
      </c>
      <c r="Q310">
        <v>10</v>
      </c>
      <c r="S310">
        <v>2</v>
      </c>
      <c r="T310">
        <v>24</v>
      </c>
      <c r="U310">
        <v>9.07864</v>
      </c>
      <c r="V310">
        <v>3.73271</v>
      </c>
      <c r="W310">
        <v>2.4321799999999998</v>
      </c>
      <c r="X310">
        <v>1.3557900000000001</v>
      </c>
      <c r="Y310">
        <v>0.22892999999999999</v>
      </c>
      <c r="Z310">
        <v>9.4125100000000003E-2</v>
      </c>
      <c r="AA310">
        <v>0.13480446487665099</v>
      </c>
      <c r="AB310">
        <v>0.261463</v>
      </c>
      <c r="AC310">
        <v>1.43197</v>
      </c>
      <c r="AD310">
        <v>0.317297</v>
      </c>
      <c r="AE310">
        <v>0.65107899999999996</v>
      </c>
      <c r="AH310">
        <v>4.6312899999999999</v>
      </c>
      <c r="AI310">
        <v>0.13689200000000001</v>
      </c>
      <c r="AJ310">
        <v>-1.79489E-2</v>
      </c>
      <c r="AK310">
        <v>647.22998046875</v>
      </c>
      <c r="AO310">
        <v>16207</v>
      </c>
    </row>
    <row r="311" spans="1:41" x14ac:dyDescent="0.45">
      <c r="A311" t="s">
        <v>7339</v>
      </c>
      <c r="B311" t="s">
        <v>130</v>
      </c>
      <c r="C311">
        <v>1</v>
      </c>
      <c r="D311">
        <v>1</v>
      </c>
      <c r="F311">
        <v>4.1204900000000002</v>
      </c>
      <c r="G311">
        <v>21</v>
      </c>
      <c r="H311">
        <v>0</v>
      </c>
      <c r="K311">
        <v>22</v>
      </c>
      <c r="L311">
        <v>93</v>
      </c>
      <c r="M311">
        <v>17</v>
      </c>
      <c r="N311">
        <v>11</v>
      </c>
      <c r="O311">
        <v>10</v>
      </c>
      <c r="P311">
        <v>3</v>
      </c>
      <c r="Q311">
        <v>12</v>
      </c>
      <c r="S311">
        <v>2</v>
      </c>
      <c r="T311">
        <v>28</v>
      </c>
      <c r="U311">
        <v>11.553100000000001</v>
      </c>
      <c r="V311">
        <v>4.8361700000000001</v>
      </c>
      <c r="W311">
        <v>2.38889</v>
      </c>
      <c r="X311">
        <v>1.18588</v>
      </c>
      <c r="Y311">
        <v>0.29803000000000002</v>
      </c>
      <c r="Z311">
        <v>0.12475700000000001</v>
      </c>
      <c r="AA311">
        <v>0.17327311635017301</v>
      </c>
      <c r="AB311">
        <v>0.212725</v>
      </c>
      <c r="AC311">
        <v>1.3244</v>
      </c>
      <c r="AD311">
        <v>0.286852</v>
      </c>
      <c r="AE311">
        <v>0.725271</v>
      </c>
      <c r="AH311">
        <v>4.1106199999999999</v>
      </c>
      <c r="AI311">
        <v>0.13684399999999999</v>
      </c>
      <c r="AJ311">
        <v>5.9224800000000001E-2</v>
      </c>
      <c r="AK311">
        <v>182.69999694824199</v>
      </c>
      <c r="AO311">
        <v>14524</v>
      </c>
    </row>
    <row r="312" spans="1:41" x14ac:dyDescent="0.45">
      <c r="A312" t="s">
        <v>7340</v>
      </c>
      <c r="B312" t="s">
        <v>89</v>
      </c>
      <c r="C312">
        <v>1</v>
      </c>
      <c r="D312">
        <v>1</v>
      </c>
      <c r="F312">
        <v>3.8879700000000001</v>
      </c>
      <c r="G312">
        <v>21</v>
      </c>
      <c r="H312">
        <v>0</v>
      </c>
      <c r="K312">
        <v>23</v>
      </c>
      <c r="L312">
        <v>94</v>
      </c>
      <c r="M312">
        <v>21</v>
      </c>
      <c r="N312">
        <v>11</v>
      </c>
      <c r="O312">
        <v>10</v>
      </c>
      <c r="P312">
        <v>2</v>
      </c>
      <c r="Q312">
        <v>5</v>
      </c>
      <c r="S312">
        <v>2</v>
      </c>
      <c r="T312">
        <v>21</v>
      </c>
      <c r="U312">
        <v>8.3062500000000004</v>
      </c>
      <c r="V312">
        <v>1.87869</v>
      </c>
      <c r="W312">
        <v>4.4212999999999996</v>
      </c>
      <c r="X312">
        <v>0.96543800000000002</v>
      </c>
      <c r="Y312">
        <v>0.22511200000000001</v>
      </c>
      <c r="Z312">
        <v>5.09154E-2</v>
      </c>
      <c r="AA312">
        <v>0.174196802079677</v>
      </c>
      <c r="AB312">
        <v>0.24365500000000001</v>
      </c>
      <c r="AC312">
        <v>1.1311599999999999</v>
      </c>
      <c r="AD312">
        <v>0.295819</v>
      </c>
      <c r="AE312">
        <v>0.67442299999999999</v>
      </c>
      <c r="AH312">
        <v>3.6339100000000002</v>
      </c>
      <c r="AI312">
        <v>0.13677600000000001</v>
      </c>
      <c r="AJ312">
        <v>3.2223599999999998E-2</v>
      </c>
      <c r="AK312">
        <v>749.67999267578102</v>
      </c>
      <c r="AO312">
        <v>25679</v>
      </c>
    </row>
    <row r="313" spans="1:41" x14ac:dyDescent="0.45">
      <c r="A313" t="s">
        <v>7341</v>
      </c>
      <c r="B313" t="s">
        <v>39</v>
      </c>
      <c r="C313">
        <v>1</v>
      </c>
      <c r="D313">
        <v>1</v>
      </c>
      <c r="F313">
        <v>3.7886199999999999</v>
      </c>
      <c r="G313">
        <v>21</v>
      </c>
      <c r="H313">
        <v>0</v>
      </c>
      <c r="K313">
        <v>19</v>
      </c>
      <c r="L313">
        <v>79</v>
      </c>
      <c r="M313">
        <v>16</v>
      </c>
      <c r="N313">
        <v>9</v>
      </c>
      <c r="O313">
        <v>8</v>
      </c>
      <c r="P313">
        <v>2</v>
      </c>
      <c r="Q313">
        <v>8</v>
      </c>
      <c r="S313">
        <v>1</v>
      </c>
      <c r="T313">
        <v>21</v>
      </c>
      <c r="U313">
        <v>10.293699999999999</v>
      </c>
      <c r="V313">
        <v>3.7985099999999998</v>
      </c>
      <c r="W313">
        <v>2.70994</v>
      </c>
      <c r="X313">
        <v>0.97585999999999995</v>
      </c>
      <c r="Y313">
        <v>0.26905899999999999</v>
      </c>
      <c r="Z313">
        <v>9.9285799999999994E-2</v>
      </c>
      <c r="AA313">
        <v>0.16977325081825201</v>
      </c>
      <c r="AB313">
        <v>0.22439700000000001</v>
      </c>
      <c r="AC313">
        <v>1.27339</v>
      </c>
      <c r="AD313">
        <v>0.29228599999999999</v>
      </c>
      <c r="AE313">
        <v>0.72738599999999998</v>
      </c>
      <c r="AH313">
        <v>3.6361500000000002</v>
      </c>
      <c r="AI313">
        <v>0.136156</v>
      </c>
      <c r="AJ313">
        <v>8.2926899999999998E-2</v>
      </c>
      <c r="AK313">
        <v>745.70001220703102</v>
      </c>
      <c r="AO313">
        <v>12988</v>
      </c>
    </row>
    <row r="314" spans="1:41" x14ac:dyDescent="0.45">
      <c r="A314" t="s">
        <v>7342</v>
      </c>
      <c r="B314" t="s">
        <v>191</v>
      </c>
      <c r="C314">
        <v>1</v>
      </c>
      <c r="D314">
        <v>1</v>
      </c>
      <c r="F314">
        <v>4.5272600000000001</v>
      </c>
      <c r="G314">
        <v>9</v>
      </c>
      <c r="H314">
        <v>3</v>
      </c>
      <c r="K314">
        <v>21</v>
      </c>
      <c r="L314">
        <v>95</v>
      </c>
      <c r="M314">
        <v>20</v>
      </c>
      <c r="N314">
        <v>12</v>
      </c>
      <c r="O314">
        <v>11</v>
      </c>
      <c r="P314">
        <v>2</v>
      </c>
      <c r="Q314">
        <v>11</v>
      </c>
      <c r="S314">
        <v>1</v>
      </c>
      <c r="T314">
        <v>21</v>
      </c>
      <c r="U314">
        <v>9.0178200000000004</v>
      </c>
      <c r="V314">
        <v>4.5611699999999997</v>
      </c>
      <c r="W314">
        <v>1.9770799999999999</v>
      </c>
      <c r="X314">
        <v>0.98825399999999997</v>
      </c>
      <c r="Y314">
        <v>0.22645699999999999</v>
      </c>
      <c r="Z314">
        <v>0.114541</v>
      </c>
      <c r="AA314">
        <v>0.11191581934690401</v>
      </c>
      <c r="AB314">
        <v>0.244785</v>
      </c>
      <c r="AC314">
        <v>1.45031</v>
      </c>
      <c r="AD314">
        <v>0.30397600000000002</v>
      </c>
      <c r="AE314">
        <v>0.69686199999999998</v>
      </c>
      <c r="AH314">
        <v>4.2769300000000001</v>
      </c>
      <c r="AI314">
        <v>0.13508300000000001</v>
      </c>
      <c r="AJ314">
        <v>1.74641E-2</v>
      </c>
      <c r="AK314">
        <v>999</v>
      </c>
      <c r="AO314">
        <v>24977</v>
      </c>
    </row>
    <row r="315" spans="1:41" x14ac:dyDescent="0.45">
      <c r="A315" t="s">
        <v>7343</v>
      </c>
      <c r="B315" t="s">
        <v>107</v>
      </c>
      <c r="C315">
        <v>1</v>
      </c>
      <c r="D315">
        <v>1</v>
      </c>
      <c r="F315">
        <v>4.70749</v>
      </c>
      <c r="G315">
        <v>5</v>
      </c>
      <c r="H315">
        <v>4</v>
      </c>
      <c r="K315">
        <v>22</v>
      </c>
      <c r="L315">
        <v>97</v>
      </c>
      <c r="M315">
        <v>23</v>
      </c>
      <c r="N315">
        <v>13</v>
      </c>
      <c r="O315">
        <v>12</v>
      </c>
      <c r="P315">
        <v>4</v>
      </c>
      <c r="Q315">
        <v>8</v>
      </c>
      <c r="S315">
        <v>0</v>
      </c>
      <c r="T315">
        <v>19</v>
      </c>
      <c r="U315">
        <v>7.6689299999999996</v>
      </c>
      <c r="V315">
        <v>3.0657100000000002</v>
      </c>
      <c r="W315">
        <v>2.5015200000000002</v>
      </c>
      <c r="X315">
        <v>1.4536500000000001</v>
      </c>
      <c r="Y315">
        <v>0.195329</v>
      </c>
      <c r="Z315">
        <v>7.8084100000000004E-2</v>
      </c>
      <c r="AA315">
        <v>0.11724486202001499</v>
      </c>
      <c r="AB315">
        <v>0.26314599999999999</v>
      </c>
      <c r="AC315">
        <v>1.39377</v>
      </c>
      <c r="AD315">
        <v>0.29835299999999998</v>
      </c>
      <c r="AE315">
        <v>0.70674800000000004</v>
      </c>
      <c r="AH315">
        <v>4.6193999999999997</v>
      </c>
      <c r="AI315">
        <v>0.13447500000000001</v>
      </c>
      <c r="AJ315">
        <v>7.4626200000000004E-2</v>
      </c>
      <c r="AK315">
        <v>747.969970703125</v>
      </c>
      <c r="AO315">
        <v>25928</v>
      </c>
    </row>
    <row r="316" spans="1:41" x14ac:dyDescent="0.45">
      <c r="A316" t="s">
        <v>7344</v>
      </c>
      <c r="B316" t="s">
        <v>170</v>
      </c>
      <c r="C316">
        <v>1</v>
      </c>
      <c r="D316">
        <v>1</v>
      </c>
      <c r="F316">
        <v>3.5995400000000002</v>
      </c>
      <c r="G316">
        <v>19</v>
      </c>
      <c r="H316">
        <v>0</v>
      </c>
      <c r="K316">
        <v>18</v>
      </c>
      <c r="L316">
        <v>78</v>
      </c>
      <c r="M316">
        <v>17</v>
      </c>
      <c r="N316">
        <v>8</v>
      </c>
      <c r="O316">
        <v>7</v>
      </c>
      <c r="P316">
        <v>2</v>
      </c>
      <c r="Q316">
        <v>7</v>
      </c>
      <c r="S316">
        <v>0</v>
      </c>
      <c r="T316">
        <v>20</v>
      </c>
      <c r="U316">
        <v>9.8713700000000006</v>
      </c>
      <c r="V316">
        <v>3.26078</v>
      </c>
      <c r="W316">
        <v>3.0272999999999999</v>
      </c>
      <c r="X316">
        <v>1.0016</v>
      </c>
      <c r="Y316">
        <v>0.25661099999999998</v>
      </c>
      <c r="Z316">
        <v>8.4765499999999994E-2</v>
      </c>
      <c r="AA316">
        <v>0.171845316886901</v>
      </c>
      <c r="AB316">
        <v>0.24004900000000001</v>
      </c>
      <c r="AC316">
        <v>1.2981</v>
      </c>
      <c r="AD316">
        <v>0.30647999999999997</v>
      </c>
      <c r="AE316">
        <v>0.75582400000000005</v>
      </c>
      <c r="AH316">
        <v>3.5238299999999998</v>
      </c>
      <c r="AI316">
        <v>0.13421</v>
      </c>
      <c r="AJ316">
        <v>0.11330800000000001</v>
      </c>
      <c r="AK316">
        <v>999</v>
      </c>
      <c r="AO316">
        <v>18548</v>
      </c>
    </row>
    <row r="317" spans="1:41" x14ac:dyDescent="0.45">
      <c r="A317" t="s">
        <v>7345</v>
      </c>
      <c r="B317" t="s">
        <v>73</v>
      </c>
      <c r="C317">
        <v>1</v>
      </c>
      <c r="D317">
        <v>2</v>
      </c>
      <c r="F317">
        <v>5.3882199999999996</v>
      </c>
      <c r="G317">
        <v>6</v>
      </c>
      <c r="H317">
        <v>6</v>
      </c>
      <c r="K317">
        <v>29</v>
      </c>
      <c r="L317">
        <v>128</v>
      </c>
      <c r="M317">
        <v>32</v>
      </c>
      <c r="N317">
        <v>19</v>
      </c>
      <c r="O317">
        <v>17</v>
      </c>
      <c r="P317">
        <v>5</v>
      </c>
      <c r="Q317">
        <v>11</v>
      </c>
      <c r="S317">
        <v>1</v>
      </c>
      <c r="T317">
        <v>21</v>
      </c>
      <c r="U317">
        <v>6.5427</v>
      </c>
      <c r="V317">
        <v>3.3315999999999999</v>
      </c>
      <c r="W317">
        <v>1.96383</v>
      </c>
      <c r="X317">
        <v>1.4956799999999999</v>
      </c>
      <c r="Y317">
        <v>0.16303000000000001</v>
      </c>
      <c r="Z317">
        <v>8.3016599999999996E-2</v>
      </c>
      <c r="AA317">
        <v>8.00138413906097E-2</v>
      </c>
      <c r="AB317">
        <v>0.27715400000000001</v>
      </c>
      <c r="AC317">
        <v>1.49383</v>
      </c>
      <c r="AD317">
        <v>0.30288999999999999</v>
      </c>
      <c r="AE317">
        <v>0.668489</v>
      </c>
      <c r="AH317">
        <v>5.0639599999999998</v>
      </c>
      <c r="AI317">
        <v>0.134048</v>
      </c>
      <c r="AJ317">
        <v>-7.6524999999999996E-2</v>
      </c>
      <c r="AK317">
        <v>999</v>
      </c>
      <c r="AO317">
        <v>20629</v>
      </c>
    </row>
    <row r="318" spans="1:41" x14ac:dyDescent="0.45">
      <c r="A318" t="s">
        <v>7346</v>
      </c>
      <c r="B318" t="s">
        <v>82</v>
      </c>
      <c r="C318">
        <v>2</v>
      </c>
      <c r="D318">
        <v>3</v>
      </c>
      <c r="F318">
        <v>4.7348100000000004</v>
      </c>
      <c r="G318">
        <v>7</v>
      </c>
      <c r="H318">
        <v>7</v>
      </c>
      <c r="K318">
        <v>30</v>
      </c>
      <c r="L318">
        <v>132</v>
      </c>
      <c r="M318">
        <v>31</v>
      </c>
      <c r="N318">
        <v>17</v>
      </c>
      <c r="O318">
        <v>16</v>
      </c>
      <c r="P318">
        <v>4</v>
      </c>
      <c r="Q318">
        <v>11</v>
      </c>
      <c r="S318">
        <v>2</v>
      </c>
      <c r="T318">
        <v>22</v>
      </c>
      <c r="U318">
        <v>6.6146799999999999</v>
      </c>
      <c r="V318">
        <v>3.2010700000000001</v>
      </c>
      <c r="W318">
        <v>2.0663999999999998</v>
      </c>
      <c r="X318">
        <v>1.2623899999999999</v>
      </c>
      <c r="Y318">
        <v>0.16897999999999999</v>
      </c>
      <c r="Z318">
        <v>8.1775E-2</v>
      </c>
      <c r="AA318">
        <v>8.7204724550247095E-2</v>
      </c>
      <c r="AB318">
        <v>0.26179000000000002</v>
      </c>
      <c r="AC318">
        <v>1.3849</v>
      </c>
      <c r="AD318">
        <v>0.29086400000000001</v>
      </c>
      <c r="AE318">
        <v>0.68409200000000003</v>
      </c>
      <c r="AH318">
        <v>4.7503099999999998</v>
      </c>
      <c r="AI318">
        <v>0.133523</v>
      </c>
      <c r="AJ318">
        <v>6.9125599999999995E-2</v>
      </c>
      <c r="AK318">
        <v>606.90002441406205</v>
      </c>
      <c r="AO318">
        <v>27470</v>
      </c>
    </row>
    <row r="319" spans="1:41" x14ac:dyDescent="0.45">
      <c r="A319" t="s">
        <v>7347</v>
      </c>
      <c r="B319" t="s">
        <v>155</v>
      </c>
      <c r="C319">
        <v>1</v>
      </c>
      <c r="D319">
        <v>1</v>
      </c>
      <c r="F319">
        <v>3.9762499999999998</v>
      </c>
      <c r="G319">
        <v>20</v>
      </c>
      <c r="H319">
        <v>0</v>
      </c>
      <c r="K319">
        <v>21</v>
      </c>
      <c r="L319">
        <v>89</v>
      </c>
      <c r="M319">
        <v>19</v>
      </c>
      <c r="N319">
        <v>10</v>
      </c>
      <c r="O319">
        <v>9</v>
      </c>
      <c r="P319">
        <v>2</v>
      </c>
      <c r="Q319">
        <v>8</v>
      </c>
      <c r="S319">
        <v>1</v>
      </c>
      <c r="T319">
        <v>20</v>
      </c>
      <c r="U319">
        <v>8.5590399999999995</v>
      </c>
      <c r="V319">
        <v>3.4371</v>
      </c>
      <c r="W319">
        <v>2.4902000000000002</v>
      </c>
      <c r="X319">
        <v>0.81835599999999997</v>
      </c>
      <c r="Y319">
        <v>0.22181899999999999</v>
      </c>
      <c r="Z319">
        <v>8.9076900000000001E-2</v>
      </c>
      <c r="AA319">
        <v>0.13274203240871399</v>
      </c>
      <c r="AB319">
        <v>0.24351500000000001</v>
      </c>
      <c r="AC319">
        <v>1.31599</v>
      </c>
      <c r="AD319">
        <v>0.301784</v>
      </c>
      <c r="AE319">
        <v>0.70309900000000003</v>
      </c>
      <c r="AH319">
        <v>3.7773400000000001</v>
      </c>
      <c r="AI319">
        <v>0.13350100000000001</v>
      </c>
      <c r="AJ319">
        <v>0.124487</v>
      </c>
      <c r="AK319">
        <v>676.30999755859295</v>
      </c>
      <c r="AO319">
        <v>20020</v>
      </c>
    </row>
    <row r="320" spans="1:41" x14ac:dyDescent="0.45">
      <c r="A320" t="s">
        <v>7348</v>
      </c>
      <c r="B320" t="s">
        <v>178</v>
      </c>
      <c r="C320">
        <v>1</v>
      </c>
      <c r="D320">
        <v>1</v>
      </c>
      <c r="F320">
        <v>4.2090399999999999</v>
      </c>
      <c r="G320">
        <v>22</v>
      </c>
      <c r="H320">
        <v>1</v>
      </c>
      <c r="K320">
        <v>20</v>
      </c>
      <c r="L320">
        <v>83</v>
      </c>
      <c r="M320">
        <v>17</v>
      </c>
      <c r="N320">
        <v>10</v>
      </c>
      <c r="O320">
        <v>9</v>
      </c>
      <c r="P320">
        <v>3</v>
      </c>
      <c r="Q320">
        <v>7</v>
      </c>
      <c r="S320">
        <v>2</v>
      </c>
      <c r="T320">
        <v>22</v>
      </c>
      <c r="U320">
        <v>9.9210499999999993</v>
      </c>
      <c r="V320">
        <v>3.41316</v>
      </c>
      <c r="W320">
        <v>2.9067099999999999</v>
      </c>
      <c r="X320">
        <v>1.1642600000000001</v>
      </c>
      <c r="Y320">
        <v>0.26003399999999999</v>
      </c>
      <c r="Z320">
        <v>8.9460100000000001E-2</v>
      </c>
      <c r="AA320">
        <v>0.17057417333125999</v>
      </c>
      <c r="AB320">
        <v>0.234512</v>
      </c>
      <c r="AC320">
        <v>1.26319</v>
      </c>
      <c r="AD320">
        <v>0.29736200000000002</v>
      </c>
      <c r="AE320">
        <v>0.69759000000000004</v>
      </c>
      <c r="AH320">
        <v>4.0297099999999997</v>
      </c>
      <c r="AI320">
        <v>0.13306799999999999</v>
      </c>
      <c r="AJ320">
        <v>4.6664200000000003E-2</v>
      </c>
      <c r="AK320">
        <v>731.05999755859295</v>
      </c>
      <c r="AO320">
        <v>19349</v>
      </c>
    </row>
    <row r="321" spans="1:41" x14ac:dyDescent="0.45">
      <c r="A321" t="s">
        <v>7349</v>
      </c>
      <c r="C321">
        <v>1</v>
      </c>
      <c r="D321">
        <v>2</v>
      </c>
      <c r="F321">
        <v>4.7357699999999996</v>
      </c>
      <c r="G321">
        <v>7</v>
      </c>
      <c r="H321">
        <v>4</v>
      </c>
      <c r="K321">
        <v>23</v>
      </c>
      <c r="L321">
        <v>100</v>
      </c>
      <c r="M321">
        <v>23</v>
      </c>
      <c r="N321">
        <v>13</v>
      </c>
      <c r="O321">
        <v>12</v>
      </c>
      <c r="P321">
        <v>5</v>
      </c>
      <c r="Q321">
        <v>7</v>
      </c>
      <c r="S321">
        <v>1</v>
      </c>
      <c r="T321">
        <v>23</v>
      </c>
      <c r="U321">
        <v>8.9835399999999996</v>
      </c>
      <c r="V321">
        <v>2.8724699999999999</v>
      </c>
      <c r="W321">
        <v>3.1274600000000001</v>
      </c>
      <c r="X321">
        <v>1.73367</v>
      </c>
      <c r="Y321">
        <v>0.23341000000000001</v>
      </c>
      <c r="Z321">
        <v>7.4632299999999999E-2</v>
      </c>
      <c r="AA321">
        <v>0.15877748280763601</v>
      </c>
      <c r="AB321">
        <v>0.25216899999999998</v>
      </c>
      <c r="AC321">
        <v>1.30366</v>
      </c>
      <c r="AD321">
        <v>0.29184399999999999</v>
      </c>
      <c r="AE321">
        <v>0.70766300000000004</v>
      </c>
      <c r="AH321">
        <v>4.7678799999999999</v>
      </c>
      <c r="AI321">
        <v>0.132442</v>
      </c>
      <c r="AJ321">
        <v>0.100019</v>
      </c>
      <c r="AK321">
        <v>999</v>
      </c>
      <c r="AO321">
        <v>16933</v>
      </c>
    </row>
    <row r="322" spans="1:41" x14ac:dyDescent="0.45">
      <c r="A322" t="s">
        <v>7350</v>
      </c>
      <c r="B322" t="s">
        <v>7</v>
      </c>
      <c r="C322">
        <v>1</v>
      </c>
      <c r="D322">
        <v>1</v>
      </c>
      <c r="F322">
        <v>3.8375499999999998</v>
      </c>
      <c r="G322">
        <v>19</v>
      </c>
      <c r="H322">
        <v>0</v>
      </c>
      <c r="K322">
        <v>18</v>
      </c>
      <c r="L322">
        <v>74</v>
      </c>
      <c r="M322">
        <v>16</v>
      </c>
      <c r="N322">
        <v>8</v>
      </c>
      <c r="O322">
        <v>8</v>
      </c>
      <c r="P322">
        <v>2</v>
      </c>
      <c r="Q322">
        <v>6</v>
      </c>
      <c r="S322">
        <v>2</v>
      </c>
      <c r="T322">
        <v>18</v>
      </c>
      <c r="U322">
        <v>9.3973600000000008</v>
      </c>
      <c r="V322">
        <v>3.0759099999999999</v>
      </c>
      <c r="W322">
        <v>3.0551499999999998</v>
      </c>
      <c r="X322">
        <v>0.80290300000000003</v>
      </c>
      <c r="Y322">
        <v>0.24873500000000001</v>
      </c>
      <c r="Z322">
        <v>8.1415100000000004E-2</v>
      </c>
      <c r="AA322">
        <v>0.167320035398006</v>
      </c>
      <c r="AB322">
        <v>0.234648</v>
      </c>
      <c r="AC322">
        <v>1.22418</v>
      </c>
      <c r="AD322">
        <v>0.30191699999999999</v>
      </c>
      <c r="AE322">
        <v>0.69200300000000003</v>
      </c>
      <c r="AH322">
        <v>3.5262099999999998</v>
      </c>
      <c r="AI322">
        <v>0.132133</v>
      </c>
      <c r="AJ322">
        <v>0.145702</v>
      </c>
      <c r="AK322">
        <v>647.30999755859295</v>
      </c>
      <c r="AO322">
        <v>19742</v>
      </c>
    </row>
    <row r="323" spans="1:41" x14ac:dyDescent="0.45">
      <c r="A323" t="s">
        <v>45</v>
      </c>
      <c r="B323" t="s">
        <v>42</v>
      </c>
      <c r="C323">
        <v>1</v>
      </c>
      <c r="D323">
        <v>2</v>
      </c>
      <c r="F323">
        <v>5.0102500000000001</v>
      </c>
      <c r="G323">
        <v>6</v>
      </c>
      <c r="H323">
        <v>5</v>
      </c>
      <c r="K323">
        <v>29</v>
      </c>
      <c r="L323">
        <v>130</v>
      </c>
      <c r="M323">
        <v>31</v>
      </c>
      <c r="N323">
        <v>18</v>
      </c>
      <c r="O323">
        <v>16</v>
      </c>
      <c r="P323">
        <v>5</v>
      </c>
      <c r="Q323">
        <v>12</v>
      </c>
      <c r="S323">
        <v>1</v>
      </c>
      <c r="T323">
        <v>27</v>
      </c>
      <c r="U323">
        <v>8.2327300000000001</v>
      </c>
      <c r="V323">
        <v>3.7960500000000001</v>
      </c>
      <c r="W323">
        <v>2.1687599999999998</v>
      </c>
      <c r="X323">
        <v>1.4720800000000001</v>
      </c>
      <c r="Y323">
        <v>0.20602100000000001</v>
      </c>
      <c r="Z323">
        <v>9.4994899999999993E-2</v>
      </c>
      <c r="AA323">
        <v>0.111026331782341</v>
      </c>
      <c r="AB323">
        <v>0.26324199999999998</v>
      </c>
      <c r="AC323">
        <v>1.4685999999999999</v>
      </c>
      <c r="AD323">
        <v>0.30474699999999999</v>
      </c>
      <c r="AE323">
        <v>0.69658900000000001</v>
      </c>
      <c r="AH323">
        <v>4.8301100000000003</v>
      </c>
      <c r="AI323">
        <v>0.131774</v>
      </c>
      <c r="AJ323">
        <v>7.9610800000000006E-3</v>
      </c>
      <c r="AK323">
        <v>999</v>
      </c>
      <c r="AO323">
        <v>20009</v>
      </c>
    </row>
    <row r="324" spans="1:41" x14ac:dyDescent="0.45">
      <c r="A324" t="s">
        <v>7351</v>
      </c>
      <c r="B324" t="s">
        <v>14</v>
      </c>
      <c r="C324">
        <v>1</v>
      </c>
      <c r="D324">
        <v>1</v>
      </c>
      <c r="F324">
        <v>3.7866</v>
      </c>
      <c r="G324">
        <v>19</v>
      </c>
      <c r="H324">
        <v>0</v>
      </c>
      <c r="K324">
        <v>17</v>
      </c>
      <c r="L324">
        <v>73</v>
      </c>
      <c r="M324">
        <v>13</v>
      </c>
      <c r="N324">
        <v>8</v>
      </c>
      <c r="O324">
        <v>7</v>
      </c>
      <c r="P324">
        <v>2</v>
      </c>
      <c r="Q324">
        <v>10</v>
      </c>
      <c r="S324">
        <v>0</v>
      </c>
      <c r="T324">
        <v>20</v>
      </c>
      <c r="U324">
        <v>10.8474</v>
      </c>
      <c r="V324">
        <v>5.0779800000000002</v>
      </c>
      <c r="W324">
        <v>2.1361599999999998</v>
      </c>
      <c r="X324">
        <v>0.80476899999999996</v>
      </c>
      <c r="Y324">
        <v>0.27792499999999998</v>
      </c>
      <c r="Z324">
        <v>0.130105</v>
      </c>
      <c r="AA324">
        <v>0.14781983196735299</v>
      </c>
      <c r="AB324">
        <v>0.211507</v>
      </c>
      <c r="AC324">
        <v>1.35626</v>
      </c>
      <c r="AD324">
        <v>0.286777</v>
      </c>
      <c r="AE324">
        <v>0.73020799999999997</v>
      </c>
      <c r="AH324">
        <v>3.6706699999999999</v>
      </c>
      <c r="AI324">
        <v>0.131491</v>
      </c>
      <c r="AJ324">
        <v>4.14461E-2</v>
      </c>
      <c r="AK324">
        <v>297.17001342773398</v>
      </c>
      <c r="AO324">
        <v>33826</v>
      </c>
    </row>
    <row r="325" spans="1:41" x14ac:dyDescent="0.45">
      <c r="A325" t="s">
        <v>7352</v>
      </c>
      <c r="B325" t="s">
        <v>170</v>
      </c>
      <c r="C325">
        <v>1</v>
      </c>
      <c r="D325">
        <v>2</v>
      </c>
      <c r="F325">
        <v>5.08413</v>
      </c>
      <c r="G325">
        <v>13</v>
      </c>
      <c r="H325">
        <v>4</v>
      </c>
      <c r="K325">
        <v>32</v>
      </c>
      <c r="L325">
        <v>145</v>
      </c>
      <c r="M325">
        <v>34</v>
      </c>
      <c r="N325">
        <v>20</v>
      </c>
      <c r="O325">
        <v>18</v>
      </c>
      <c r="P325">
        <v>4</v>
      </c>
      <c r="Q325">
        <v>16</v>
      </c>
      <c r="S325">
        <v>2</v>
      </c>
      <c r="T325">
        <v>31</v>
      </c>
      <c r="U325">
        <v>8.6991499999999995</v>
      </c>
      <c r="V325">
        <v>4.3511300000000004</v>
      </c>
      <c r="W325">
        <v>1.9992799999999999</v>
      </c>
      <c r="X325">
        <v>1.0720799999999999</v>
      </c>
      <c r="Y325">
        <v>0.214143</v>
      </c>
      <c r="Z325">
        <v>0.10711</v>
      </c>
      <c r="AA325">
        <v>0.107033133506774</v>
      </c>
      <c r="AB325">
        <v>0.266955</v>
      </c>
      <c r="AC325">
        <v>1.5397799999999999</v>
      </c>
      <c r="AD325">
        <v>0.32640999999999998</v>
      </c>
      <c r="AE325">
        <v>0.67425199999999996</v>
      </c>
      <c r="AH325">
        <v>4.4286300000000001</v>
      </c>
      <c r="AI325">
        <v>0.130438</v>
      </c>
      <c r="AJ325">
        <v>-0.17833499999999999</v>
      </c>
      <c r="AK325">
        <v>745.08001708984295</v>
      </c>
      <c r="AO325">
        <v>18864</v>
      </c>
    </row>
    <row r="326" spans="1:41" x14ac:dyDescent="0.45">
      <c r="A326" t="s">
        <v>7353</v>
      </c>
      <c r="B326" t="s">
        <v>56</v>
      </c>
      <c r="C326">
        <v>2</v>
      </c>
      <c r="D326">
        <v>2</v>
      </c>
      <c r="F326">
        <v>4.6391600000000004</v>
      </c>
      <c r="G326">
        <v>14</v>
      </c>
      <c r="H326">
        <v>5</v>
      </c>
      <c r="K326">
        <v>42</v>
      </c>
      <c r="L326">
        <v>178</v>
      </c>
      <c r="M326">
        <v>43</v>
      </c>
      <c r="N326">
        <v>23</v>
      </c>
      <c r="O326">
        <v>21</v>
      </c>
      <c r="P326">
        <v>7</v>
      </c>
      <c r="Q326">
        <v>12</v>
      </c>
      <c r="S326">
        <v>2</v>
      </c>
      <c r="T326">
        <v>33</v>
      </c>
      <c r="U326">
        <v>7.0679400000000001</v>
      </c>
      <c r="V326">
        <v>2.7044700000000002</v>
      </c>
      <c r="W326">
        <v>2.6134300000000001</v>
      </c>
      <c r="X326">
        <v>1.4921199999999999</v>
      </c>
      <c r="Y326">
        <v>0.182703</v>
      </c>
      <c r="Z326">
        <v>6.9909100000000002E-2</v>
      </c>
      <c r="AA326">
        <v>0.11279347538947999</v>
      </c>
      <c r="AB326">
        <v>0.26086900000000002</v>
      </c>
      <c r="AC326">
        <v>1.3326100000000001</v>
      </c>
      <c r="AD326">
        <v>0.28826200000000002</v>
      </c>
      <c r="AE326">
        <v>0.701793</v>
      </c>
      <c r="AH326">
        <v>4.7534400000000003</v>
      </c>
      <c r="AI326">
        <v>0.13012099999999999</v>
      </c>
      <c r="AJ326">
        <v>0.19988</v>
      </c>
      <c r="AK326">
        <v>750.05999755859295</v>
      </c>
      <c r="AO326">
        <v>19990</v>
      </c>
    </row>
    <row r="327" spans="1:41" x14ac:dyDescent="0.45">
      <c r="A327" t="s">
        <v>7354</v>
      </c>
      <c r="B327" t="s">
        <v>56</v>
      </c>
      <c r="C327">
        <v>1</v>
      </c>
      <c r="D327">
        <v>1</v>
      </c>
      <c r="F327">
        <v>3.7099600000000001</v>
      </c>
      <c r="G327">
        <v>24</v>
      </c>
      <c r="H327">
        <v>0</v>
      </c>
      <c r="K327">
        <v>23</v>
      </c>
      <c r="L327">
        <v>95</v>
      </c>
      <c r="M327">
        <v>22</v>
      </c>
      <c r="N327">
        <v>10</v>
      </c>
      <c r="O327">
        <v>9</v>
      </c>
      <c r="P327">
        <v>3</v>
      </c>
      <c r="Q327">
        <v>6</v>
      </c>
      <c r="S327">
        <v>1</v>
      </c>
      <c r="T327">
        <v>22</v>
      </c>
      <c r="U327">
        <v>8.6417099999999998</v>
      </c>
      <c r="V327">
        <v>2.2727200000000001</v>
      </c>
      <c r="W327">
        <v>3.8023699999999998</v>
      </c>
      <c r="X327">
        <v>1.1498299999999999</v>
      </c>
      <c r="Y327">
        <v>0.229766</v>
      </c>
      <c r="Z327">
        <v>6.0427099999999997E-2</v>
      </c>
      <c r="AA327">
        <v>0.169339153915643</v>
      </c>
      <c r="AB327">
        <v>0.24618499999999999</v>
      </c>
      <c r="AC327">
        <v>1.20835</v>
      </c>
      <c r="AD327">
        <v>0.29631000000000002</v>
      </c>
      <c r="AE327">
        <v>0.73851</v>
      </c>
      <c r="AH327">
        <v>3.7727900000000001</v>
      </c>
      <c r="AI327">
        <v>0.12998999999999999</v>
      </c>
      <c r="AJ327">
        <v>0.20686099999999999</v>
      </c>
      <c r="AK327">
        <v>742.030029296875</v>
      </c>
      <c r="AO327">
        <v>13346</v>
      </c>
    </row>
    <row r="328" spans="1:41" x14ac:dyDescent="0.45">
      <c r="A328" t="s">
        <v>4851</v>
      </c>
      <c r="B328" t="s">
        <v>178</v>
      </c>
      <c r="C328">
        <v>1</v>
      </c>
      <c r="D328">
        <v>2</v>
      </c>
      <c r="F328">
        <v>4.8698199999999998</v>
      </c>
      <c r="G328">
        <v>6</v>
      </c>
      <c r="H328">
        <v>6</v>
      </c>
      <c r="K328">
        <v>26</v>
      </c>
      <c r="L328">
        <v>113</v>
      </c>
      <c r="M328">
        <v>24</v>
      </c>
      <c r="N328">
        <v>15</v>
      </c>
      <c r="O328">
        <v>14</v>
      </c>
      <c r="P328">
        <v>4</v>
      </c>
      <c r="Q328">
        <v>13</v>
      </c>
      <c r="S328">
        <v>2</v>
      </c>
      <c r="T328">
        <v>26</v>
      </c>
      <c r="U328">
        <v>9.0670599999999997</v>
      </c>
      <c r="V328">
        <v>4.4495800000000001</v>
      </c>
      <c r="W328">
        <v>2.0377399999999999</v>
      </c>
      <c r="X328">
        <v>1.34327</v>
      </c>
      <c r="Y328">
        <v>0.22938</v>
      </c>
      <c r="Z328">
        <v>0.112566</v>
      </c>
      <c r="AA328">
        <v>0.11681383848190301</v>
      </c>
      <c r="AB328">
        <v>0.24096999999999999</v>
      </c>
      <c r="AC328">
        <v>1.41788</v>
      </c>
      <c r="AD328">
        <v>0.28936200000000001</v>
      </c>
      <c r="AE328">
        <v>0.68634399999999995</v>
      </c>
      <c r="AH328">
        <v>4.7474400000000001</v>
      </c>
      <c r="AI328">
        <v>0.12915599999999999</v>
      </c>
      <c r="AJ328">
        <v>6.6878699999999999E-2</v>
      </c>
      <c r="AK328">
        <v>689.30999755859295</v>
      </c>
      <c r="AO328">
        <v>27494</v>
      </c>
    </row>
    <row r="329" spans="1:41" x14ac:dyDescent="0.45">
      <c r="A329" t="s">
        <v>3109</v>
      </c>
      <c r="B329" t="s">
        <v>21</v>
      </c>
      <c r="C329">
        <v>1</v>
      </c>
      <c r="D329">
        <v>2</v>
      </c>
      <c r="F329">
        <v>4.8151000000000002</v>
      </c>
      <c r="G329">
        <v>6</v>
      </c>
      <c r="H329">
        <v>5</v>
      </c>
      <c r="K329">
        <v>25</v>
      </c>
      <c r="L329">
        <v>111</v>
      </c>
      <c r="M329">
        <v>23</v>
      </c>
      <c r="N329">
        <v>15</v>
      </c>
      <c r="O329">
        <v>13</v>
      </c>
      <c r="P329">
        <v>3</v>
      </c>
      <c r="Q329">
        <v>14</v>
      </c>
      <c r="S329">
        <v>1</v>
      </c>
      <c r="T329">
        <v>27</v>
      </c>
      <c r="U329">
        <v>9.5683299999999996</v>
      </c>
      <c r="V329">
        <v>4.9505400000000002</v>
      </c>
      <c r="W329">
        <v>1.93279</v>
      </c>
      <c r="X329">
        <v>1.22546</v>
      </c>
      <c r="Y329">
        <v>0.23974500000000001</v>
      </c>
      <c r="Z329">
        <v>0.124041</v>
      </c>
      <c r="AA329">
        <v>0.115703701972961</v>
      </c>
      <c r="AB329">
        <v>0.23616000000000001</v>
      </c>
      <c r="AC329">
        <v>1.45804</v>
      </c>
      <c r="AD329">
        <v>0.29175299999999998</v>
      </c>
      <c r="AE329">
        <v>0.69157100000000005</v>
      </c>
      <c r="AH329">
        <v>4.556</v>
      </c>
      <c r="AI329">
        <v>0.12892200000000001</v>
      </c>
      <c r="AJ329">
        <v>-6.2219700000000003E-3</v>
      </c>
      <c r="AK329">
        <v>999</v>
      </c>
      <c r="AO329">
        <v>29866</v>
      </c>
    </row>
    <row r="330" spans="1:41" x14ac:dyDescent="0.45">
      <c r="A330" t="s">
        <v>7355</v>
      </c>
      <c r="B330" t="s">
        <v>28</v>
      </c>
      <c r="C330">
        <v>1</v>
      </c>
      <c r="D330">
        <v>1</v>
      </c>
      <c r="F330">
        <v>4.2265300000000003</v>
      </c>
      <c r="G330">
        <v>18</v>
      </c>
      <c r="H330">
        <v>2</v>
      </c>
      <c r="K330">
        <v>17</v>
      </c>
      <c r="L330">
        <v>76</v>
      </c>
      <c r="M330">
        <v>17</v>
      </c>
      <c r="N330">
        <v>9</v>
      </c>
      <c r="O330">
        <v>8</v>
      </c>
      <c r="P330">
        <v>2</v>
      </c>
      <c r="Q330">
        <v>7</v>
      </c>
      <c r="S330">
        <v>2</v>
      </c>
      <c r="T330">
        <v>17</v>
      </c>
      <c r="U330">
        <v>8.9965899999999994</v>
      </c>
      <c r="V330">
        <v>3.8439999999999999</v>
      </c>
      <c r="W330">
        <v>2.34043</v>
      </c>
      <c r="X330">
        <v>0.86460700000000001</v>
      </c>
      <c r="Y330">
        <v>0.22803599999999999</v>
      </c>
      <c r="Z330">
        <v>9.7433599999999995E-2</v>
      </c>
      <c r="AA330">
        <v>0.13060255348682401</v>
      </c>
      <c r="AB330">
        <v>0.25497500000000001</v>
      </c>
      <c r="AC330">
        <v>1.40977</v>
      </c>
      <c r="AD330">
        <v>0.321432</v>
      </c>
      <c r="AE330">
        <v>0.70519600000000005</v>
      </c>
      <c r="AH330">
        <v>3.9816199999999999</v>
      </c>
      <c r="AI330">
        <v>0.128803</v>
      </c>
      <c r="AJ330">
        <v>9.2299800000000001E-2</v>
      </c>
      <c r="AK330">
        <v>750.97998046875</v>
      </c>
      <c r="AO330">
        <v>16835</v>
      </c>
    </row>
    <row r="331" spans="1:41" x14ac:dyDescent="0.45">
      <c r="A331" t="s">
        <v>7356</v>
      </c>
      <c r="B331" t="s">
        <v>207</v>
      </c>
      <c r="C331">
        <v>1</v>
      </c>
      <c r="D331">
        <v>1</v>
      </c>
      <c r="F331">
        <v>4.6487499999999997</v>
      </c>
      <c r="G331">
        <v>10</v>
      </c>
      <c r="H331">
        <v>1</v>
      </c>
      <c r="K331">
        <v>18</v>
      </c>
      <c r="L331">
        <v>80</v>
      </c>
      <c r="M331">
        <v>19</v>
      </c>
      <c r="N331">
        <v>10</v>
      </c>
      <c r="O331">
        <v>10</v>
      </c>
      <c r="P331">
        <v>2</v>
      </c>
      <c r="Q331">
        <v>6</v>
      </c>
      <c r="S331">
        <v>1</v>
      </c>
      <c r="T331">
        <v>16</v>
      </c>
      <c r="U331">
        <v>7.7625000000000002</v>
      </c>
      <c r="V331">
        <v>2.9615999999999998</v>
      </c>
      <c r="W331">
        <v>2.6210499999999999</v>
      </c>
      <c r="X331">
        <v>1.14307</v>
      </c>
      <c r="Y331">
        <v>0.19986799999999999</v>
      </c>
      <c r="Z331">
        <v>7.6255000000000003E-2</v>
      </c>
      <c r="AA331">
        <v>0.12361339479684801</v>
      </c>
      <c r="AB331">
        <v>0.259438</v>
      </c>
      <c r="AC331">
        <v>1.3467800000000001</v>
      </c>
      <c r="AD331">
        <v>0.30365799999999998</v>
      </c>
      <c r="AE331">
        <v>0.671821</v>
      </c>
      <c r="AH331">
        <v>4.2467899999999998</v>
      </c>
      <c r="AI331">
        <v>0.127944</v>
      </c>
      <c r="AJ331">
        <v>-1.9502899999999999E-3</v>
      </c>
      <c r="AK331">
        <v>999</v>
      </c>
      <c r="AO331">
        <v>25589</v>
      </c>
    </row>
    <row r="332" spans="1:41" x14ac:dyDescent="0.45">
      <c r="A332" t="s">
        <v>7357</v>
      </c>
      <c r="B332" t="s">
        <v>309</v>
      </c>
      <c r="C332">
        <v>1</v>
      </c>
      <c r="D332">
        <v>1</v>
      </c>
      <c r="F332">
        <v>4.1093400000000004</v>
      </c>
      <c r="G332">
        <v>17</v>
      </c>
      <c r="H332">
        <v>0</v>
      </c>
      <c r="K332">
        <v>18</v>
      </c>
      <c r="L332">
        <v>80</v>
      </c>
      <c r="M332">
        <v>16</v>
      </c>
      <c r="N332">
        <v>9</v>
      </c>
      <c r="O332">
        <v>8</v>
      </c>
      <c r="P332">
        <v>2</v>
      </c>
      <c r="Q332">
        <v>10</v>
      </c>
      <c r="S332">
        <v>0</v>
      </c>
      <c r="T332">
        <v>21</v>
      </c>
      <c r="U332">
        <v>10.3962</v>
      </c>
      <c r="V332">
        <v>4.7778200000000002</v>
      </c>
      <c r="W332">
        <v>2.1759300000000001</v>
      </c>
      <c r="X332">
        <v>0.90690199999999999</v>
      </c>
      <c r="Y332">
        <v>0.26234600000000002</v>
      </c>
      <c r="Z332">
        <v>0.12056799999999999</v>
      </c>
      <c r="AA332">
        <v>0.14177855104207901</v>
      </c>
      <c r="AB332">
        <v>0.23221600000000001</v>
      </c>
      <c r="AC332">
        <v>1.42378</v>
      </c>
      <c r="AD332">
        <v>0.30593300000000001</v>
      </c>
      <c r="AE332">
        <v>0.72306800000000004</v>
      </c>
      <c r="AH332">
        <v>3.8163900000000002</v>
      </c>
      <c r="AI332">
        <v>0.126614</v>
      </c>
      <c r="AJ332">
        <v>0.161714</v>
      </c>
      <c r="AK332">
        <v>999</v>
      </c>
      <c r="AO332">
        <v>25376</v>
      </c>
    </row>
    <row r="333" spans="1:41" x14ac:dyDescent="0.45">
      <c r="A333" t="s">
        <v>81</v>
      </c>
      <c r="B333" t="s">
        <v>14</v>
      </c>
      <c r="C333">
        <v>1</v>
      </c>
      <c r="D333">
        <v>2</v>
      </c>
      <c r="F333">
        <v>4.8606499999999997</v>
      </c>
      <c r="G333">
        <v>7</v>
      </c>
      <c r="H333">
        <v>5</v>
      </c>
      <c r="K333">
        <v>26</v>
      </c>
      <c r="L333">
        <v>116</v>
      </c>
      <c r="M333">
        <v>27</v>
      </c>
      <c r="N333">
        <v>15</v>
      </c>
      <c r="O333">
        <v>14</v>
      </c>
      <c r="P333">
        <v>4</v>
      </c>
      <c r="Q333">
        <v>11</v>
      </c>
      <c r="S333">
        <v>0</v>
      </c>
      <c r="T333">
        <v>21</v>
      </c>
      <c r="U333">
        <v>7.2192600000000002</v>
      </c>
      <c r="V333">
        <v>3.87215</v>
      </c>
      <c r="W333">
        <v>1.8644099999999999</v>
      </c>
      <c r="X333">
        <v>1.3125899999999999</v>
      </c>
      <c r="Y333">
        <v>0.18145</v>
      </c>
      <c r="Z333">
        <v>9.7323300000000001E-2</v>
      </c>
      <c r="AA333">
        <v>8.4126912057399694E-2</v>
      </c>
      <c r="AB333">
        <v>0.25719999999999998</v>
      </c>
      <c r="AC333">
        <v>1.45326</v>
      </c>
      <c r="AD333">
        <v>0.28954099999999999</v>
      </c>
      <c r="AE333">
        <v>0.69349000000000005</v>
      </c>
      <c r="AH333">
        <v>4.7642699999999998</v>
      </c>
      <c r="AI333">
        <v>0.12613199999999999</v>
      </c>
      <c r="AJ333">
        <v>1.23727E-2</v>
      </c>
      <c r="AK333">
        <v>999</v>
      </c>
      <c r="AO333">
        <v>31900</v>
      </c>
    </row>
    <row r="334" spans="1:41" x14ac:dyDescent="0.45">
      <c r="A334" t="s">
        <v>57</v>
      </c>
      <c r="B334" t="s">
        <v>56</v>
      </c>
      <c r="C334">
        <v>1</v>
      </c>
      <c r="D334">
        <v>1</v>
      </c>
      <c r="F334">
        <v>4.31745</v>
      </c>
      <c r="G334">
        <v>9</v>
      </c>
      <c r="H334">
        <v>2</v>
      </c>
      <c r="K334">
        <v>13</v>
      </c>
      <c r="L334">
        <v>55</v>
      </c>
      <c r="M334">
        <v>13</v>
      </c>
      <c r="N334">
        <v>7</v>
      </c>
      <c r="O334">
        <v>6</v>
      </c>
      <c r="P334">
        <v>2</v>
      </c>
      <c r="Q334">
        <v>4</v>
      </c>
      <c r="S334">
        <v>1</v>
      </c>
      <c r="T334">
        <v>12</v>
      </c>
      <c r="U334">
        <v>8.6935599999999997</v>
      </c>
      <c r="V334">
        <v>3.1048399999999998</v>
      </c>
      <c r="W334">
        <v>2.8</v>
      </c>
      <c r="X334">
        <v>1.2260200000000001</v>
      </c>
      <c r="Y334">
        <v>0.22275800000000001</v>
      </c>
      <c r="Z334">
        <v>7.9556399999999999E-2</v>
      </c>
      <c r="AA334">
        <v>0.14320144802331899</v>
      </c>
      <c r="AB334">
        <v>0.25876399999999999</v>
      </c>
      <c r="AC334">
        <v>1.3640699999999999</v>
      </c>
      <c r="AD334">
        <v>0.31129400000000002</v>
      </c>
      <c r="AE334">
        <v>0.71814299999999998</v>
      </c>
      <c r="AH334">
        <v>4.1761499999999998</v>
      </c>
      <c r="AI334">
        <v>0.125419</v>
      </c>
      <c r="AJ334">
        <v>5.44807E-2</v>
      </c>
      <c r="AK334">
        <v>999</v>
      </c>
      <c r="AO334">
        <v>15094</v>
      </c>
    </row>
    <row r="335" spans="1:41" x14ac:dyDescent="0.45">
      <c r="A335" t="s">
        <v>12</v>
      </c>
      <c r="B335" t="s">
        <v>10</v>
      </c>
      <c r="C335">
        <v>1</v>
      </c>
      <c r="D335">
        <v>1</v>
      </c>
      <c r="F335">
        <v>4.4768299999999996</v>
      </c>
      <c r="G335">
        <v>8</v>
      </c>
      <c r="H335">
        <v>2</v>
      </c>
      <c r="K335">
        <v>17</v>
      </c>
      <c r="L335">
        <v>75</v>
      </c>
      <c r="M335">
        <v>17</v>
      </c>
      <c r="N335">
        <v>9</v>
      </c>
      <c r="O335">
        <v>8</v>
      </c>
      <c r="P335">
        <v>2</v>
      </c>
      <c r="Q335">
        <v>7</v>
      </c>
      <c r="S335">
        <v>0</v>
      </c>
      <c r="T335">
        <v>16</v>
      </c>
      <c r="U335">
        <v>8.3304500000000008</v>
      </c>
      <c r="V335">
        <v>3.6182799999999999</v>
      </c>
      <c r="W335">
        <v>2.30233</v>
      </c>
      <c r="X335">
        <v>1.0217700000000001</v>
      </c>
      <c r="Y335">
        <v>0.21034800000000001</v>
      </c>
      <c r="Z335">
        <v>9.1363200000000006E-2</v>
      </c>
      <c r="AA335">
        <v>0.118984639644622</v>
      </c>
      <c r="AB335">
        <v>0.257768</v>
      </c>
      <c r="AC335">
        <v>1.4288799999999999</v>
      </c>
      <c r="AD335">
        <v>0.31017899999999998</v>
      </c>
      <c r="AE335">
        <v>0.69940500000000005</v>
      </c>
      <c r="AH335">
        <v>4.01783</v>
      </c>
      <c r="AI335">
        <v>0.12512599999999999</v>
      </c>
      <c r="AJ335">
        <v>4.6621299999999997E-2</v>
      </c>
      <c r="AK335">
        <v>999</v>
      </c>
      <c r="AO335">
        <v>23617</v>
      </c>
    </row>
    <row r="336" spans="1:41" x14ac:dyDescent="0.45">
      <c r="A336" t="s">
        <v>7358</v>
      </c>
      <c r="B336" t="s">
        <v>56</v>
      </c>
      <c r="C336">
        <v>2</v>
      </c>
      <c r="D336">
        <v>2</v>
      </c>
      <c r="F336">
        <v>4.4027000000000003</v>
      </c>
      <c r="G336">
        <v>14</v>
      </c>
      <c r="H336">
        <v>4</v>
      </c>
      <c r="K336">
        <v>28</v>
      </c>
      <c r="L336">
        <v>124</v>
      </c>
      <c r="M336">
        <v>29</v>
      </c>
      <c r="N336">
        <v>15</v>
      </c>
      <c r="O336">
        <v>14</v>
      </c>
      <c r="P336">
        <v>4</v>
      </c>
      <c r="Q336">
        <v>11</v>
      </c>
      <c r="S336">
        <v>2</v>
      </c>
      <c r="T336">
        <v>25</v>
      </c>
      <c r="U336">
        <v>7.8613400000000002</v>
      </c>
      <c r="V336">
        <v>3.4979</v>
      </c>
      <c r="W336">
        <v>2.2474400000000001</v>
      </c>
      <c r="X336">
        <v>1.19458</v>
      </c>
      <c r="Y336">
        <v>0.19997699999999999</v>
      </c>
      <c r="Z336">
        <v>8.8979900000000001E-2</v>
      </c>
      <c r="AA336">
        <v>0.11099743843078599</v>
      </c>
      <c r="AB336">
        <v>0.25727100000000003</v>
      </c>
      <c r="AC336">
        <v>1.3985000000000001</v>
      </c>
      <c r="AD336">
        <v>0.30048399999999997</v>
      </c>
      <c r="AE336">
        <v>0.71475900000000003</v>
      </c>
      <c r="AH336">
        <v>4.4496200000000004</v>
      </c>
      <c r="AI336">
        <v>0.124991</v>
      </c>
      <c r="AJ336">
        <v>0.14733599999999999</v>
      </c>
      <c r="AK336">
        <v>999</v>
      </c>
      <c r="AO336">
        <v>27517</v>
      </c>
    </row>
    <row r="337" spans="1:41" x14ac:dyDescent="0.45">
      <c r="A337" t="s">
        <v>7359</v>
      </c>
      <c r="B337" t="s">
        <v>56</v>
      </c>
      <c r="C337">
        <v>2</v>
      </c>
      <c r="D337">
        <v>2</v>
      </c>
      <c r="F337">
        <v>4.4026199999999998</v>
      </c>
      <c r="G337">
        <v>6</v>
      </c>
      <c r="H337">
        <v>6</v>
      </c>
      <c r="K337">
        <v>28</v>
      </c>
      <c r="L337">
        <v>125</v>
      </c>
      <c r="M337">
        <v>30</v>
      </c>
      <c r="N337">
        <v>15</v>
      </c>
      <c r="O337">
        <v>14</v>
      </c>
      <c r="P337">
        <v>4</v>
      </c>
      <c r="Q337">
        <v>11</v>
      </c>
      <c r="S337">
        <v>1</v>
      </c>
      <c r="T337">
        <v>19</v>
      </c>
      <c r="U337">
        <v>6.0132300000000001</v>
      </c>
      <c r="V337">
        <v>3.3748399999999998</v>
      </c>
      <c r="W337">
        <v>1.7817799999999999</v>
      </c>
      <c r="X337">
        <v>1.2369699999999999</v>
      </c>
      <c r="Y337">
        <v>0.152056</v>
      </c>
      <c r="Z337">
        <v>8.5339399999999996E-2</v>
      </c>
      <c r="AA337">
        <v>6.6716648638248402E-2</v>
      </c>
      <c r="AB337">
        <v>0.26498899999999997</v>
      </c>
      <c r="AC337">
        <v>1.4313499999999999</v>
      </c>
      <c r="AD337">
        <v>0.28889100000000001</v>
      </c>
      <c r="AE337">
        <v>0.72613499999999997</v>
      </c>
      <c r="AH337">
        <v>4.8160999999999996</v>
      </c>
      <c r="AI337">
        <v>0.12447</v>
      </c>
      <c r="AJ337">
        <v>0.241534</v>
      </c>
      <c r="AK337">
        <v>529.91998291015602</v>
      </c>
      <c r="AO337">
        <v>8779</v>
      </c>
    </row>
    <row r="338" spans="1:41" x14ac:dyDescent="0.45">
      <c r="A338" t="s">
        <v>7360</v>
      </c>
      <c r="B338" t="s">
        <v>207</v>
      </c>
      <c r="C338">
        <v>2</v>
      </c>
      <c r="D338">
        <v>3</v>
      </c>
      <c r="F338">
        <v>4.8551900000000003</v>
      </c>
      <c r="G338">
        <v>14</v>
      </c>
      <c r="H338">
        <v>5</v>
      </c>
      <c r="K338">
        <v>34</v>
      </c>
      <c r="L338">
        <v>147</v>
      </c>
      <c r="M338">
        <v>30</v>
      </c>
      <c r="N338">
        <v>20</v>
      </c>
      <c r="O338">
        <v>18</v>
      </c>
      <c r="P338">
        <v>6</v>
      </c>
      <c r="Q338">
        <v>18</v>
      </c>
      <c r="S338">
        <v>2</v>
      </c>
      <c r="T338">
        <v>37</v>
      </c>
      <c r="U338">
        <v>9.9279499999999992</v>
      </c>
      <c r="V338">
        <v>4.8068</v>
      </c>
      <c r="W338">
        <v>2.0653999999999999</v>
      </c>
      <c r="X338">
        <v>1.4974799999999999</v>
      </c>
      <c r="Y338">
        <v>0.25082500000000002</v>
      </c>
      <c r="Z338">
        <v>0.12144099999999999</v>
      </c>
      <c r="AA338">
        <v>0.12938342243432999</v>
      </c>
      <c r="AB338">
        <v>0.23303199999999999</v>
      </c>
      <c r="AC338">
        <v>1.4204300000000001</v>
      </c>
      <c r="AD338">
        <v>0.28411599999999998</v>
      </c>
      <c r="AE338">
        <v>0.70236699999999996</v>
      </c>
      <c r="AH338">
        <v>4.8830499999999999</v>
      </c>
      <c r="AI338">
        <v>0.12317500000000001</v>
      </c>
      <c r="AJ338">
        <v>1.42819E-2</v>
      </c>
      <c r="AK338">
        <v>402.51998901367102</v>
      </c>
      <c r="AO338">
        <v>17282</v>
      </c>
    </row>
    <row r="339" spans="1:41" x14ac:dyDescent="0.45">
      <c r="A339" t="s">
        <v>7361</v>
      </c>
      <c r="B339" t="s">
        <v>104</v>
      </c>
      <c r="C339">
        <v>1</v>
      </c>
      <c r="D339">
        <v>1</v>
      </c>
      <c r="F339">
        <v>4.0419799999999997</v>
      </c>
      <c r="G339">
        <v>16</v>
      </c>
      <c r="H339">
        <v>0</v>
      </c>
      <c r="K339">
        <v>17</v>
      </c>
      <c r="L339">
        <v>75</v>
      </c>
      <c r="M339">
        <v>15</v>
      </c>
      <c r="N339">
        <v>8</v>
      </c>
      <c r="O339">
        <v>8</v>
      </c>
      <c r="P339">
        <v>2</v>
      </c>
      <c r="Q339">
        <v>8</v>
      </c>
      <c r="S339">
        <v>1</v>
      </c>
      <c r="T339">
        <v>20</v>
      </c>
      <c r="U339">
        <v>10.553599999999999</v>
      </c>
      <c r="V339">
        <v>4.0297799999999997</v>
      </c>
      <c r="W339">
        <v>2.6189100000000001</v>
      </c>
      <c r="X339">
        <v>1.0391999999999999</v>
      </c>
      <c r="Y339">
        <v>0.27198299999999997</v>
      </c>
      <c r="Z339">
        <v>0.103854</v>
      </c>
      <c r="AA339">
        <v>0.168129742145538</v>
      </c>
      <c r="AB339">
        <v>0.231484</v>
      </c>
      <c r="AC339">
        <v>1.3323199999999999</v>
      </c>
      <c r="AD339">
        <v>0.30360900000000002</v>
      </c>
      <c r="AE339">
        <v>0.72109199999999996</v>
      </c>
      <c r="AH339">
        <v>3.7690600000000001</v>
      </c>
      <c r="AI339">
        <v>0.121971</v>
      </c>
      <c r="AJ339">
        <v>9.1150900000000007E-2</v>
      </c>
      <c r="AK339">
        <v>999</v>
      </c>
      <c r="AO339">
        <v>23363</v>
      </c>
    </row>
    <row r="340" spans="1:41" x14ac:dyDescent="0.45">
      <c r="A340" t="s">
        <v>7362</v>
      </c>
      <c r="B340" t="s">
        <v>170</v>
      </c>
      <c r="C340">
        <v>1</v>
      </c>
      <c r="D340">
        <v>1</v>
      </c>
      <c r="F340">
        <v>4.0235399999999997</v>
      </c>
      <c r="G340">
        <v>20</v>
      </c>
      <c r="H340">
        <v>0</v>
      </c>
      <c r="K340">
        <v>22</v>
      </c>
      <c r="L340">
        <v>94</v>
      </c>
      <c r="M340">
        <v>20</v>
      </c>
      <c r="N340">
        <v>11</v>
      </c>
      <c r="O340">
        <v>10</v>
      </c>
      <c r="P340">
        <v>2</v>
      </c>
      <c r="Q340">
        <v>10</v>
      </c>
      <c r="S340">
        <v>1</v>
      </c>
      <c r="T340">
        <v>23</v>
      </c>
      <c r="U340">
        <v>9.5928699999999996</v>
      </c>
      <c r="V340">
        <v>4.3346900000000002</v>
      </c>
      <c r="W340">
        <v>2.2130399999999999</v>
      </c>
      <c r="X340">
        <v>0.80097600000000002</v>
      </c>
      <c r="Y340">
        <v>0.24439</v>
      </c>
      <c r="Z340">
        <v>0.110432</v>
      </c>
      <c r="AA340">
        <v>0.13395850360393499</v>
      </c>
      <c r="AB340">
        <v>0.23486599999999999</v>
      </c>
      <c r="AC340">
        <v>1.38547</v>
      </c>
      <c r="AD340">
        <v>0.30252800000000002</v>
      </c>
      <c r="AE340">
        <v>0.713422</v>
      </c>
      <c r="AH340">
        <v>3.7073200000000002</v>
      </c>
      <c r="AI340">
        <v>0.12175</v>
      </c>
      <c r="AJ340">
        <v>8.5030000000000001E-3</v>
      </c>
      <c r="AK340">
        <v>999</v>
      </c>
      <c r="AO340">
        <v>25139</v>
      </c>
    </row>
    <row r="341" spans="1:41" x14ac:dyDescent="0.45">
      <c r="A341" t="s">
        <v>7363</v>
      </c>
      <c r="B341" t="s">
        <v>14</v>
      </c>
      <c r="C341">
        <v>1</v>
      </c>
      <c r="D341">
        <v>1</v>
      </c>
      <c r="F341">
        <v>3.5626500000000001</v>
      </c>
      <c r="G341">
        <v>15</v>
      </c>
      <c r="H341">
        <v>0</v>
      </c>
      <c r="K341">
        <v>16</v>
      </c>
      <c r="L341">
        <v>69</v>
      </c>
      <c r="M341">
        <v>13</v>
      </c>
      <c r="N341">
        <v>7</v>
      </c>
      <c r="O341">
        <v>6</v>
      </c>
      <c r="P341">
        <v>2</v>
      </c>
      <c r="Q341">
        <v>7</v>
      </c>
      <c r="S341">
        <v>0</v>
      </c>
      <c r="T341">
        <v>22</v>
      </c>
      <c r="U341">
        <v>12.1394</v>
      </c>
      <c r="V341">
        <v>4.1365600000000002</v>
      </c>
      <c r="W341">
        <v>2.93466</v>
      </c>
      <c r="X341">
        <v>1.1516599999999999</v>
      </c>
      <c r="Y341">
        <v>0.319135</v>
      </c>
      <c r="Z341">
        <v>0.108747</v>
      </c>
      <c r="AA341">
        <v>0.210387878119945</v>
      </c>
      <c r="AB341">
        <v>0.20935400000000001</v>
      </c>
      <c r="AC341">
        <v>1.2422200000000001</v>
      </c>
      <c r="AD341">
        <v>0.28948600000000002</v>
      </c>
      <c r="AE341">
        <v>0.76377300000000004</v>
      </c>
      <c r="AH341">
        <v>3.5738699999999999</v>
      </c>
      <c r="AI341">
        <v>0.12123</v>
      </c>
      <c r="AJ341">
        <v>9.6870300000000006E-2</v>
      </c>
      <c r="AK341">
        <v>749.739990234375</v>
      </c>
      <c r="AO341">
        <v>22210</v>
      </c>
    </row>
    <row r="342" spans="1:41" x14ac:dyDescent="0.45">
      <c r="A342" t="s">
        <v>214</v>
      </c>
      <c r="B342" t="s">
        <v>76</v>
      </c>
      <c r="C342">
        <v>1</v>
      </c>
      <c r="D342">
        <v>1</v>
      </c>
      <c r="F342">
        <v>4.5698499999999997</v>
      </c>
      <c r="G342">
        <v>4</v>
      </c>
      <c r="H342">
        <v>3</v>
      </c>
      <c r="K342">
        <v>18</v>
      </c>
      <c r="L342">
        <v>76</v>
      </c>
      <c r="M342">
        <v>19</v>
      </c>
      <c r="N342">
        <v>10</v>
      </c>
      <c r="O342">
        <v>9</v>
      </c>
      <c r="P342">
        <v>3</v>
      </c>
      <c r="Q342">
        <v>4</v>
      </c>
      <c r="S342">
        <v>1</v>
      </c>
      <c r="T342">
        <v>13</v>
      </c>
      <c r="U342">
        <v>6.3790399999999998</v>
      </c>
      <c r="V342">
        <v>1.9794700000000001</v>
      </c>
      <c r="W342">
        <v>3.2225999999999999</v>
      </c>
      <c r="X342">
        <v>1.3244800000000001</v>
      </c>
      <c r="Y342">
        <v>0.16709399999999999</v>
      </c>
      <c r="Z342">
        <v>5.1850599999999997E-2</v>
      </c>
      <c r="AA342">
        <v>0.115243054926395</v>
      </c>
      <c r="AB342">
        <v>0.26680799999999999</v>
      </c>
      <c r="AC342">
        <v>1.2791699999999999</v>
      </c>
      <c r="AD342">
        <v>0.29288599999999998</v>
      </c>
      <c r="AE342">
        <v>0.67768899999999999</v>
      </c>
      <c r="AH342">
        <v>4.4540600000000001</v>
      </c>
      <c r="AI342">
        <v>0.120758</v>
      </c>
      <c r="AJ342">
        <v>0.120047</v>
      </c>
      <c r="AK342">
        <v>749.20001220703102</v>
      </c>
      <c r="AO342">
        <v>19345</v>
      </c>
    </row>
    <row r="343" spans="1:41" x14ac:dyDescent="0.45">
      <c r="A343" t="s">
        <v>7364</v>
      </c>
      <c r="B343" t="s">
        <v>178</v>
      </c>
      <c r="C343">
        <v>1</v>
      </c>
      <c r="D343">
        <v>1</v>
      </c>
      <c r="F343">
        <v>3.9406400000000001</v>
      </c>
      <c r="G343">
        <v>14</v>
      </c>
      <c r="H343">
        <v>0</v>
      </c>
      <c r="K343">
        <v>18</v>
      </c>
      <c r="L343">
        <v>79</v>
      </c>
      <c r="M343">
        <v>16</v>
      </c>
      <c r="N343">
        <v>9</v>
      </c>
      <c r="O343">
        <v>8</v>
      </c>
      <c r="P343">
        <v>2</v>
      </c>
      <c r="Q343">
        <v>9</v>
      </c>
      <c r="S343">
        <v>1</v>
      </c>
      <c r="T343">
        <v>21</v>
      </c>
      <c r="U343">
        <v>10.2515</v>
      </c>
      <c r="V343">
        <v>4.3404499999999997</v>
      </c>
      <c r="W343">
        <v>2.3618600000000001</v>
      </c>
      <c r="X343">
        <v>0.90205000000000002</v>
      </c>
      <c r="Y343">
        <v>0.26447500000000002</v>
      </c>
      <c r="Z343">
        <v>0.11197799999999999</v>
      </c>
      <c r="AA343">
        <v>0.15249755233526199</v>
      </c>
      <c r="AB343">
        <v>0.22457199999999999</v>
      </c>
      <c r="AC343">
        <v>1.3289899999999999</v>
      </c>
      <c r="AD343">
        <v>0.29493000000000003</v>
      </c>
      <c r="AE343">
        <v>0.717665</v>
      </c>
      <c r="AH343">
        <v>3.7773599999999998</v>
      </c>
      <c r="AI343">
        <v>0.120563</v>
      </c>
      <c r="AJ343">
        <v>7.40546E-3</v>
      </c>
      <c r="AK343">
        <v>647.760009765625</v>
      </c>
      <c r="AO343">
        <v>19261</v>
      </c>
    </row>
    <row r="344" spans="1:41" x14ac:dyDescent="0.45">
      <c r="A344" t="s">
        <v>7365</v>
      </c>
      <c r="B344" t="s">
        <v>39</v>
      </c>
      <c r="C344">
        <v>1</v>
      </c>
      <c r="D344">
        <v>1</v>
      </c>
      <c r="F344">
        <v>3.6082999999999998</v>
      </c>
      <c r="G344">
        <v>15</v>
      </c>
      <c r="H344">
        <v>1</v>
      </c>
      <c r="K344">
        <v>18</v>
      </c>
      <c r="L344">
        <v>73</v>
      </c>
      <c r="M344">
        <v>15</v>
      </c>
      <c r="N344">
        <v>8</v>
      </c>
      <c r="O344">
        <v>7</v>
      </c>
      <c r="P344">
        <v>2</v>
      </c>
      <c r="Q344">
        <v>7</v>
      </c>
      <c r="S344">
        <v>1</v>
      </c>
      <c r="T344">
        <v>17</v>
      </c>
      <c r="U344">
        <v>8.5890199999999997</v>
      </c>
      <c r="V344">
        <v>3.3305099999999999</v>
      </c>
      <c r="W344">
        <v>2.5788899999999999</v>
      </c>
      <c r="X344">
        <v>1.05003</v>
      </c>
      <c r="Y344">
        <v>0.22831299999999999</v>
      </c>
      <c r="Z344">
        <v>8.8531399999999996E-2</v>
      </c>
      <c r="AA344">
        <v>0.13978141546249301</v>
      </c>
      <c r="AB344">
        <v>0.22281999999999999</v>
      </c>
      <c r="AC344">
        <v>1.2095</v>
      </c>
      <c r="AD344">
        <v>0.26805499999999999</v>
      </c>
      <c r="AE344">
        <v>0.73957399999999995</v>
      </c>
      <c r="AH344">
        <v>3.9887600000000001</v>
      </c>
      <c r="AI344">
        <v>0.12020699999999999</v>
      </c>
      <c r="AJ344">
        <v>0.171377</v>
      </c>
      <c r="AK344">
        <v>750.58001708984295</v>
      </c>
      <c r="AO344">
        <v>18815</v>
      </c>
    </row>
    <row r="345" spans="1:41" x14ac:dyDescent="0.45">
      <c r="A345" t="s">
        <v>7366</v>
      </c>
      <c r="B345" t="s">
        <v>16</v>
      </c>
      <c r="C345">
        <v>2</v>
      </c>
      <c r="D345">
        <v>1</v>
      </c>
      <c r="F345">
        <v>3.7883100000000001</v>
      </c>
      <c r="G345">
        <v>23</v>
      </c>
      <c r="H345">
        <v>0</v>
      </c>
      <c r="K345">
        <v>23</v>
      </c>
      <c r="L345">
        <v>98</v>
      </c>
      <c r="M345">
        <v>18</v>
      </c>
      <c r="N345">
        <v>10</v>
      </c>
      <c r="O345">
        <v>10</v>
      </c>
      <c r="P345">
        <v>2</v>
      </c>
      <c r="Q345">
        <v>12</v>
      </c>
      <c r="S345">
        <v>1</v>
      </c>
      <c r="T345">
        <v>29</v>
      </c>
      <c r="U345">
        <v>11.305400000000001</v>
      </c>
      <c r="V345">
        <v>4.6043000000000003</v>
      </c>
      <c r="W345">
        <v>2.45539</v>
      </c>
      <c r="X345">
        <v>0.86437600000000003</v>
      </c>
      <c r="Y345">
        <v>0.292236</v>
      </c>
      <c r="Z345">
        <v>0.119018</v>
      </c>
      <c r="AA345">
        <v>0.17321762442588801</v>
      </c>
      <c r="AB345">
        <v>0.21556700000000001</v>
      </c>
      <c r="AC345">
        <v>1.31663</v>
      </c>
      <c r="AD345">
        <v>0.29760700000000001</v>
      </c>
      <c r="AE345">
        <v>0.72671799999999998</v>
      </c>
      <c r="AH345">
        <v>3.5708799999999998</v>
      </c>
      <c r="AI345">
        <v>0.11942800000000001</v>
      </c>
      <c r="AJ345">
        <v>0.163137</v>
      </c>
      <c r="AK345">
        <v>57.290000915527301</v>
      </c>
      <c r="AO345">
        <v>21992</v>
      </c>
    </row>
    <row r="346" spans="1:41" x14ac:dyDescent="0.45">
      <c r="A346" t="s">
        <v>7367</v>
      </c>
      <c r="B346" t="s">
        <v>46</v>
      </c>
      <c r="C346">
        <v>2</v>
      </c>
      <c r="D346">
        <v>2</v>
      </c>
      <c r="F346">
        <v>4.9919500000000001</v>
      </c>
      <c r="G346">
        <v>11</v>
      </c>
      <c r="H346">
        <v>3</v>
      </c>
      <c r="K346">
        <v>34</v>
      </c>
      <c r="L346">
        <v>147</v>
      </c>
      <c r="M346">
        <v>37</v>
      </c>
      <c r="N346">
        <v>21</v>
      </c>
      <c r="O346">
        <v>19</v>
      </c>
      <c r="P346">
        <v>5</v>
      </c>
      <c r="Q346">
        <v>9</v>
      </c>
      <c r="S346">
        <v>3</v>
      </c>
      <c r="T346">
        <v>26</v>
      </c>
      <c r="U346">
        <v>6.9085200000000002</v>
      </c>
      <c r="V346">
        <v>2.47512</v>
      </c>
      <c r="W346">
        <v>2.7911800000000002</v>
      </c>
      <c r="X346">
        <v>1.4241999999999999</v>
      </c>
      <c r="Y346">
        <v>0.17752200000000001</v>
      </c>
      <c r="Z346">
        <v>6.3601099999999994E-2</v>
      </c>
      <c r="AA346">
        <v>0.113921172916889</v>
      </c>
      <c r="AB346">
        <v>0.273839</v>
      </c>
      <c r="AC346">
        <v>1.35863</v>
      </c>
      <c r="AD346">
        <v>0.30527500000000002</v>
      </c>
      <c r="AE346">
        <v>0.66462699999999997</v>
      </c>
      <c r="AH346">
        <v>4.7656200000000002</v>
      </c>
      <c r="AI346">
        <v>0.118726</v>
      </c>
      <c r="AJ346">
        <v>-0.15723699999999999</v>
      </c>
      <c r="AK346">
        <v>630.17999267578102</v>
      </c>
      <c r="AO346">
        <v>16502</v>
      </c>
    </row>
    <row r="347" spans="1:41" x14ac:dyDescent="0.45">
      <c r="A347" t="s">
        <v>4316</v>
      </c>
      <c r="B347" t="s">
        <v>16</v>
      </c>
      <c r="C347">
        <v>1</v>
      </c>
      <c r="D347">
        <v>1</v>
      </c>
      <c r="F347">
        <v>4.4164599999999998</v>
      </c>
      <c r="G347">
        <v>7</v>
      </c>
      <c r="H347">
        <v>3</v>
      </c>
      <c r="K347">
        <v>22</v>
      </c>
      <c r="L347">
        <v>94</v>
      </c>
      <c r="M347">
        <v>21</v>
      </c>
      <c r="N347">
        <v>12</v>
      </c>
      <c r="O347">
        <v>11</v>
      </c>
      <c r="P347">
        <v>3</v>
      </c>
      <c r="Q347">
        <v>9</v>
      </c>
      <c r="S347">
        <v>1</v>
      </c>
      <c r="T347">
        <v>19</v>
      </c>
      <c r="U347">
        <v>7.9702900000000003</v>
      </c>
      <c r="V347">
        <v>3.6179199999999998</v>
      </c>
      <c r="W347">
        <v>2.2030099999999999</v>
      </c>
      <c r="X347">
        <v>1.06996</v>
      </c>
      <c r="Y347">
        <v>0.204258</v>
      </c>
      <c r="Z347">
        <v>9.2717999999999995E-2</v>
      </c>
      <c r="AA347">
        <v>0.111540369689464</v>
      </c>
      <c r="AB347">
        <v>0.24699199999999999</v>
      </c>
      <c r="AC347">
        <v>1.3661000000000001</v>
      </c>
      <c r="AD347">
        <v>0.29156500000000002</v>
      </c>
      <c r="AE347">
        <v>0.69412300000000005</v>
      </c>
      <c r="AH347">
        <v>4.21394</v>
      </c>
      <c r="AI347">
        <v>0.116562</v>
      </c>
      <c r="AJ347">
        <v>7.0872699999999997E-2</v>
      </c>
      <c r="AK347">
        <v>999</v>
      </c>
      <c r="AO347">
        <v>30076</v>
      </c>
    </row>
    <row r="348" spans="1:41" x14ac:dyDescent="0.45">
      <c r="A348" t="s">
        <v>3319</v>
      </c>
      <c r="B348" t="s">
        <v>18</v>
      </c>
      <c r="C348">
        <v>1</v>
      </c>
      <c r="D348">
        <v>2</v>
      </c>
      <c r="F348">
        <v>4.7722699999999998</v>
      </c>
      <c r="G348">
        <v>6</v>
      </c>
      <c r="H348">
        <v>6</v>
      </c>
      <c r="K348">
        <v>25</v>
      </c>
      <c r="L348">
        <v>111</v>
      </c>
      <c r="M348">
        <v>24</v>
      </c>
      <c r="N348">
        <v>14</v>
      </c>
      <c r="O348">
        <v>13</v>
      </c>
      <c r="P348">
        <v>3</v>
      </c>
      <c r="Q348">
        <v>13</v>
      </c>
      <c r="S348">
        <v>1</v>
      </c>
      <c r="T348">
        <v>23</v>
      </c>
      <c r="U348">
        <v>8.3544400000000003</v>
      </c>
      <c r="V348">
        <v>4.7866499999999998</v>
      </c>
      <c r="W348">
        <v>1.74536</v>
      </c>
      <c r="X348">
        <v>1.10585</v>
      </c>
      <c r="Y348">
        <v>0.20729700000000001</v>
      </c>
      <c r="Z348">
        <v>0.11877</v>
      </c>
      <c r="AA348">
        <v>8.8526986539363806E-2</v>
      </c>
      <c r="AB348">
        <v>0.25054500000000002</v>
      </c>
      <c r="AC348">
        <v>1.5057</v>
      </c>
      <c r="AD348">
        <v>0.30008499999999999</v>
      </c>
      <c r="AE348">
        <v>0.696824</v>
      </c>
      <c r="AH348">
        <v>4.6569099999999999</v>
      </c>
      <c r="AI348">
        <v>0.116038</v>
      </c>
      <c r="AJ348">
        <v>0.154975</v>
      </c>
      <c r="AK348">
        <v>999</v>
      </c>
      <c r="AO348">
        <v>29271</v>
      </c>
    </row>
    <row r="349" spans="1:41" x14ac:dyDescent="0.45">
      <c r="A349" t="s">
        <v>4823</v>
      </c>
      <c r="B349" t="s">
        <v>269</v>
      </c>
      <c r="C349">
        <v>1</v>
      </c>
      <c r="D349">
        <v>2</v>
      </c>
      <c r="F349">
        <v>4.6175100000000002</v>
      </c>
      <c r="G349">
        <v>6</v>
      </c>
      <c r="H349">
        <v>5</v>
      </c>
      <c r="K349">
        <v>27</v>
      </c>
      <c r="L349">
        <v>118</v>
      </c>
      <c r="M349">
        <v>27</v>
      </c>
      <c r="N349">
        <v>15</v>
      </c>
      <c r="O349">
        <v>14</v>
      </c>
      <c r="P349">
        <v>4</v>
      </c>
      <c r="Q349">
        <v>9</v>
      </c>
      <c r="S349">
        <v>1</v>
      </c>
      <c r="T349">
        <v>20</v>
      </c>
      <c r="U349">
        <v>6.5100100000000003</v>
      </c>
      <c r="V349">
        <v>3.0723099999999999</v>
      </c>
      <c r="W349">
        <v>2.1189300000000002</v>
      </c>
      <c r="X349">
        <v>1.20804</v>
      </c>
      <c r="Y349">
        <v>0.16811599999999999</v>
      </c>
      <c r="Z349">
        <v>7.9340099999999997E-2</v>
      </c>
      <c r="AA349">
        <v>8.8776186108589103E-2</v>
      </c>
      <c r="AB349">
        <v>0.254158</v>
      </c>
      <c r="AC349">
        <v>1.3388800000000001</v>
      </c>
      <c r="AD349">
        <v>0.28145700000000001</v>
      </c>
      <c r="AE349">
        <v>0.67874400000000001</v>
      </c>
      <c r="AH349">
        <v>4.5747299999999997</v>
      </c>
      <c r="AI349">
        <v>0.115622</v>
      </c>
      <c r="AJ349">
        <v>0.12961600000000001</v>
      </c>
      <c r="AK349">
        <v>999</v>
      </c>
      <c r="AO349">
        <v>29519</v>
      </c>
    </row>
    <row r="350" spans="1:41" x14ac:dyDescent="0.45">
      <c r="A350" t="s">
        <v>7368</v>
      </c>
      <c r="B350" t="s">
        <v>59</v>
      </c>
      <c r="C350">
        <v>1</v>
      </c>
      <c r="D350">
        <v>1</v>
      </c>
      <c r="F350">
        <v>4.3452200000000003</v>
      </c>
      <c r="G350">
        <v>15</v>
      </c>
      <c r="H350">
        <v>2</v>
      </c>
      <c r="K350">
        <v>25</v>
      </c>
      <c r="L350">
        <v>108</v>
      </c>
      <c r="M350">
        <v>23</v>
      </c>
      <c r="N350">
        <v>13</v>
      </c>
      <c r="O350">
        <v>12</v>
      </c>
      <c r="P350">
        <v>3</v>
      </c>
      <c r="Q350">
        <v>11</v>
      </c>
      <c r="S350">
        <v>2</v>
      </c>
      <c r="T350">
        <v>26</v>
      </c>
      <c r="U350">
        <v>9.5202200000000001</v>
      </c>
      <c r="V350">
        <v>3.9451700000000001</v>
      </c>
      <c r="W350">
        <v>2.4131399999999998</v>
      </c>
      <c r="X350">
        <v>1.0949500000000001</v>
      </c>
      <c r="Y350">
        <v>0.24316199999999999</v>
      </c>
      <c r="Z350">
        <v>0.10076599999999999</v>
      </c>
      <c r="AA350">
        <v>0.14239629358053199</v>
      </c>
      <c r="AB350">
        <v>0.24487999999999999</v>
      </c>
      <c r="AC350">
        <v>1.3746799999999999</v>
      </c>
      <c r="AD350">
        <v>0.30810100000000001</v>
      </c>
      <c r="AE350">
        <v>0.70568399999999998</v>
      </c>
      <c r="AH350">
        <v>4.1887100000000004</v>
      </c>
      <c r="AI350">
        <v>0.113593</v>
      </c>
      <c r="AJ350">
        <v>7.6810100000000006E-2</v>
      </c>
      <c r="AK350">
        <v>747.91998291015602</v>
      </c>
      <c r="AO350">
        <v>24993</v>
      </c>
    </row>
    <row r="351" spans="1:41" x14ac:dyDescent="0.45">
      <c r="A351" t="s">
        <v>7369</v>
      </c>
      <c r="B351" t="s">
        <v>82</v>
      </c>
      <c r="C351">
        <v>1</v>
      </c>
      <c r="D351">
        <v>1</v>
      </c>
      <c r="F351">
        <v>3.80497</v>
      </c>
      <c r="G351">
        <v>17</v>
      </c>
      <c r="H351">
        <v>1</v>
      </c>
      <c r="K351">
        <v>23</v>
      </c>
      <c r="L351">
        <v>96</v>
      </c>
      <c r="M351">
        <v>21</v>
      </c>
      <c r="N351">
        <v>10</v>
      </c>
      <c r="O351">
        <v>10</v>
      </c>
      <c r="P351">
        <v>3</v>
      </c>
      <c r="Q351">
        <v>7</v>
      </c>
      <c r="S351">
        <v>1</v>
      </c>
      <c r="T351">
        <v>22</v>
      </c>
      <c r="U351">
        <v>8.5978499999999993</v>
      </c>
      <c r="V351">
        <v>2.9579399999999998</v>
      </c>
      <c r="W351">
        <v>2.9067099999999999</v>
      </c>
      <c r="X351">
        <v>1.1987000000000001</v>
      </c>
      <c r="Y351">
        <v>0.225327</v>
      </c>
      <c r="Z351">
        <v>7.7519699999999997E-2</v>
      </c>
      <c r="AA351">
        <v>0.14780730009078899</v>
      </c>
      <c r="AB351">
        <v>0.24357000000000001</v>
      </c>
      <c r="AC351">
        <v>1.26867</v>
      </c>
      <c r="AD351">
        <v>0.291188</v>
      </c>
      <c r="AE351">
        <v>0.74766900000000003</v>
      </c>
      <c r="AH351">
        <v>4.1050000000000004</v>
      </c>
      <c r="AI351">
        <v>0.113533</v>
      </c>
      <c r="AJ351">
        <v>0.19953099999999999</v>
      </c>
      <c r="AK351">
        <v>750.83001708984295</v>
      </c>
      <c r="AO351">
        <v>17948</v>
      </c>
    </row>
    <row r="352" spans="1:41" x14ac:dyDescent="0.45">
      <c r="A352" t="s">
        <v>7370</v>
      </c>
      <c r="B352" t="s">
        <v>46</v>
      </c>
      <c r="C352">
        <v>2</v>
      </c>
      <c r="D352">
        <v>1</v>
      </c>
      <c r="F352">
        <v>3.7394599999999998</v>
      </c>
      <c r="G352">
        <v>16</v>
      </c>
      <c r="H352">
        <v>0</v>
      </c>
      <c r="K352">
        <v>15</v>
      </c>
      <c r="L352">
        <v>63</v>
      </c>
      <c r="M352">
        <v>13</v>
      </c>
      <c r="N352">
        <v>7</v>
      </c>
      <c r="O352">
        <v>6</v>
      </c>
      <c r="P352">
        <v>2</v>
      </c>
      <c r="Q352">
        <v>5</v>
      </c>
      <c r="S352">
        <v>1</v>
      </c>
      <c r="T352">
        <v>16</v>
      </c>
      <c r="U352">
        <v>9.6714699999999993</v>
      </c>
      <c r="V352">
        <v>3.2195</v>
      </c>
      <c r="W352">
        <v>3.0040300000000002</v>
      </c>
      <c r="X352">
        <v>1.0645100000000001</v>
      </c>
      <c r="Y352">
        <v>0.25525399999999998</v>
      </c>
      <c r="Z352">
        <v>8.4970500000000004E-2</v>
      </c>
      <c r="AA352">
        <v>0.170283563435077</v>
      </c>
      <c r="AB352">
        <v>0.23105800000000001</v>
      </c>
      <c r="AC352">
        <v>1.23515</v>
      </c>
      <c r="AD352">
        <v>0.29147099999999998</v>
      </c>
      <c r="AE352">
        <v>0.73256699999999997</v>
      </c>
      <c r="AH352">
        <v>3.7689900000000001</v>
      </c>
      <c r="AI352">
        <v>0.11337999999999999</v>
      </c>
      <c r="AJ352">
        <v>6.5640799999999999E-2</v>
      </c>
      <c r="AK352">
        <v>727.71002197265602</v>
      </c>
      <c r="AO352">
        <v>12572</v>
      </c>
    </row>
    <row r="353" spans="1:41" x14ac:dyDescent="0.45">
      <c r="A353" t="s">
        <v>6280</v>
      </c>
      <c r="B353" t="s">
        <v>155</v>
      </c>
      <c r="C353">
        <v>1</v>
      </c>
      <c r="D353">
        <v>3</v>
      </c>
      <c r="F353">
        <v>5.2981800000000003</v>
      </c>
      <c r="G353">
        <v>5</v>
      </c>
      <c r="H353">
        <v>5</v>
      </c>
      <c r="K353">
        <v>22</v>
      </c>
      <c r="L353">
        <v>96</v>
      </c>
      <c r="M353">
        <v>24</v>
      </c>
      <c r="N353">
        <v>14</v>
      </c>
      <c r="O353">
        <v>13</v>
      </c>
      <c r="P353">
        <v>3</v>
      </c>
      <c r="Q353">
        <v>8</v>
      </c>
      <c r="S353">
        <v>1</v>
      </c>
      <c r="T353">
        <v>16</v>
      </c>
      <c r="U353">
        <v>6.8441400000000003</v>
      </c>
      <c r="V353">
        <v>3.3803899999999998</v>
      </c>
      <c r="W353">
        <v>2.0246599999999999</v>
      </c>
      <c r="X353">
        <v>1.4447700000000001</v>
      </c>
      <c r="Y353">
        <v>0.169965</v>
      </c>
      <c r="Z353">
        <v>8.39477E-2</v>
      </c>
      <c r="AA353">
        <v>8.6017690598964594E-2</v>
      </c>
      <c r="AB353">
        <v>0.27851799999999999</v>
      </c>
      <c r="AC353">
        <v>1.5076700000000001</v>
      </c>
      <c r="AD353">
        <v>0.30904900000000002</v>
      </c>
      <c r="AE353">
        <v>0.67641700000000005</v>
      </c>
      <c r="AH353">
        <v>4.9376199999999999</v>
      </c>
      <c r="AI353">
        <v>0.112738</v>
      </c>
      <c r="AJ353">
        <v>9.2104400000000003E-3</v>
      </c>
      <c r="AK353">
        <v>999</v>
      </c>
      <c r="AO353">
        <v>24607</v>
      </c>
    </row>
    <row r="354" spans="1:41" x14ac:dyDescent="0.45">
      <c r="A354" t="s">
        <v>7371</v>
      </c>
      <c r="B354" t="s">
        <v>155</v>
      </c>
      <c r="C354">
        <v>1</v>
      </c>
      <c r="D354">
        <v>3</v>
      </c>
      <c r="F354">
        <v>5.6671800000000001</v>
      </c>
      <c r="G354">
        <v>7</v>
      </c>
      <c r="H354">
        <v>6</v>
      </c>
      <c r="K354">
        <v>36</v>
      </c>
      <c r="L354">
        <v>159</v>
      </c>
      <c r="M354">
        <v>41</v>
      </c>
      <c r="N354">
        <v>25</v>
      </c>
      <c r="O354">
        <v>23</v>
      </c>
      <c r="P354">
        <v>6</v>
      </c>
      <c r="Q354">
        <v>12</v>
      </c>
      <c r="S354">
        <v>1</v>
      </c>
      <c r="T354">
        <v>26</v>
      </c>
      <c r="U354">
        <v>6.5146899999999999</v>
      </c>
      <c r="V354">
        <v>3.03424</v>
      </c>
      <c r="W354">
        <v>2.1470600000000002</v>
      </c>
      <c r="X354">
        <v>1.59521</v>
      </c>
      <c r="Y354">
        <v>0.163079</v>
      </c>
      <c r="Z354">
        <v>7.5954800000000003E-2</v>
      </c>
      <c r="AA354">
        <v>8.7124660611152593E-2</v>
      </c>
      <c r="AB354">
        <v>0.27942899999999998</v>
      </c>
      <c r="AC354">
        <v>1.4737</v>
      </c>
      <c r="AD354">
        <v>0.30297299999999999</v>
      </c>
      <c r="AE354">
        <v>0.64399799999999996</v>
      </c>
      <c r="AH354">
        <v>5.1131200000000003</v>
      </c>
      <c r="AI354">
        <v>0.112249</v>
      </c>
      <c r="AJ354">
        <v>-0.179622</v>
      </c>
      <c r="AK354">
        <v>743.70001220703102</v>
      </c>
      <c r="AO354">
        <v>7593</v>
      </c>
    </row>
    <row r="355" spans="1:41" x14ac:dyDescent="0.45">
      <c r="A355" t="s">
        <v>7372</v>
      </c>
      <c r="B355" t="s">
        <v>76</v>
      </c>
      <c r="C355">
        <v>1</v>
      </c>
      <c r="D355">
        <v>0</v>
      </c>
      <c r="F355">
        <v>3.5623399999999998</v>
      </c>
      <c r="G355">
        <v>11</v>
      </c>
      <c r="H355">
        <v>0</v>
      </c>
      <c r="K355">
        <v>10</v>
      </c>
      <c r="L355">
        <v>43</v>
      </c>
      <c r="M355">
        <v>9</v>
      </c>
      <c r="N355">
        <v>4</v>
      </c>
      <c r="O355">
        <v>4</v>
      </c>
      <c r="P355">
        <v>1</v>
      </c>
      <c r="Q355">
        <v>3</v>
      </c>
      <c r="S355">
        <v>0</v>
      </c>
      <c r="T355">
        <v>11</v>
      </c>
      <c r="U355">
        <v>9.4285800000000002</v>
      </c>
      <c r="V355">
        <v>2.8266</v>
      </c>
      <c r="W355">
        <v>3.3356599999999998</v>
      </c>
      <c r="X355">
        <v>0.869722</v>
      </c>
      <c r="Y355">
        <v>0.25343599999999999</v>
      </c>
      <c r="Z355">
        <v>7.5977600000000006E-2</v>
      </c>
      <c r="AA355">
        <v>0.177458271384239</v>
      </c>
      <c r="AB355">
        <v>0.22443399999999999</v>
      </c>
      <c r="AC355">
        <v>1.1604699999999999</v>
      </c>
      <c r="AD355">
        <v>0.28540599999999999</v>
      </c>
      <c r="AE355">
        <v>0.71230099999999996</v>
      </c>
      <c r="AH355">
        <v>3.3911500000000001</v>
      </c>
      <c r="AI355">
        <v>0.111308</v>
      </c>
      <c r="AJ355">
        <v>0.13103999999999999</v>
      </c>
      <c r="AK355">
        <v>749.42999267578102</v>
      </c>
      <c r="AO355">
        <v>16350</v>
      </c>
    </row>
    <row r="356" spans="1:41" x14ac:dyDescent="0.45">
      <c r="A356" t="s">
        <v>7373</v>
      </c>
      <c r="B356" t="s">
        <v>28</v>
      </c>
      <c r="C356">
        <v>1</v>
      </c>
      <c r="D356">
        <v>1</v>
      </c>
      <c r="F356">
        <v>3.8713299999999999</v>
      </c>
      <c r="G356">
        <v>17</v>
      </c>
      <c r="H356">
        <v>0</v>
      </c>
      <c r="K356">
        <v>15</v>
      </c>
      <c r="L356">
        <v>65</v>
      </c>
      <c r="M356">
        <v>17</v>
      </c>
      <c r="N356">
        <v>7</v>
      </c>
      <c r="O356">
        <v>7</v>
      </c>
      <c r="P356">
        <v>2</v>
      </c>
      <c r="Q356">
        <v>2</v>
      </c>
      <c r="S356">
        <v>1</v>
      </c>
      <c r="T356">
        <v>15</v>
      </c>
      <c r="U356">
        <v>8.9056800000000003</v>
      </c>
      <c r="V356">
        <v>1.37826</v>
      </c>
      <c r="W356">
        <v>6.4615400000000003</v>
      </c>
      <c r="X356">
        <v>1.2987500000000001</v>
      </c>
      <c r="Y356">
        <v>0.23402000000000001</v>
      </c>
      <c r="Z356">
        <v>3.6217399999999997E-2</v>
      </c>
      <c r="AA356">
        <v>0.19780283048748901</v>
      </c>
      <c r="AB356">
        <v>0.27335999999999999</v>
      </c>
      <c r="AC356">
        <v>1.25627</v>
      </c>
      <c r="AD356">
        <v>0.33044400000000002</v>
      </c>
      <c r="AE356">
        <v>0.74813700000000005</v>
      </c>
      <c r="AH356">
        <v>3.6185900000000002</v>
      </c>
      <c r="AI356">
        <v>0.11083899999999999</v>
      </c>
      <c r="AJ356">
        <v>0.11631</v>
      </c>
      <c r="AK356">
        <v>485.36999511718699</v>
      </c>
      <c r="AO356">
        <v>11847</v>
      </c>
    </row>
    <row r="357" spans="1:41" x14ac:dyDescent="0.45">
      <c r="A357" t="s">
        <v>7374</v>
      </c>
      <c r="B357" t="s">
        <v>76</v>
      </c>
      <c r="C357">
        <v>1</v>
      </c>
      <c r="D357">
        <v>1</v>
      </c>
      <c r="F357">
        <v>4.12357</v>
      </c>
      <c r="G357">
        <v>20</v>
      </c>
      <c r="H357">
        <v>0</v>
      </c>
      <c r="K357">
        <v>19</v>
      </c>
      <c r="L357">
        <v>83</v>
      </c>
      <c r="M357">
        <v>17</v>
      </c>
      <c r="N357">
        <v>10</v>
      </c>
      <c r="O357">
        <v>9</v>
      </c>
      <c r="P357">
        <v>2</v>
      </c>
      <c r="Q357">
        <v>8</v>
      </c>
      <c r="S357">
        <v>1</v>
      </c>
      <c r="T357">
        <v>20</v>
      </c>
      <c r="U357">
        <v>9.1833799999999997</v>
      </c>
      <c r="V357">
        <v>3.8734099999999998</v>
      </c>
      <c r="W357">
        <v>2.3708800000000001</v>
      </c>
      <c r="X357">
        <v>0.87258100000000005</v>
      </c>
      <c r="Y357">
        <v>0.23674000000000001</v>
      </c>
      <c r="Z357">
        <v>9.9853300000000006E-2</v>
      </c>
      <c r="AA357">
        <v>0.13688682019710499</v>
      </c>
      <c r="AB357">
        <v>0.23702400000000001</v>
      </c>
      <c r="AC357">
        <v>1.33623</v>
      </c>
      <c r="AD357">
        <v>0.299099</v>
      </c>
      <c r="AE357">
        <v>0.69822499999999998</v>
      </c>
      <c r="AH357">
        <v>3.8275600000000001</v>
      </c>
      <c r="AI357">
        <v>0.110459</v>
      </c>
      <c r="AJ357">
        <v>3.4014100000000001E-3</v>
      </c>
      <c r="AK357">
        <v>744.63000488281205</v>
      </c>
      <c r="AO357">
        <v>22361</v>
      </c>
    </row>
    <row r="358" spans="1:41" x14ac:dyDescent="0.45">
      <c r="A358" t="s">
        <v>5055</v>
      </c>
      <c r="B358" t="s">
        <v>104</v>
      </c>
      <c r="C358">
        <v>1</v>
      </c>
      <c r="D358">
        <v>2</v>
      </c>
      <c r="F358">
        <v>5.3158099999999999</v>
      </c>
      <c r="G358">
        <v>6</v>
      </c>
      <c r="H358">
        <v>6</v>
      </c>
      <c r="K358">
        <v>27</v>
      </c>
      <c r="L358">
        <v>121</v>
      </c>
      <c r="M358">
        <v>29</v>
      </c>
      <c r="N358">
        <v>17</v>
      </c>
      <c r="O358">
        <v>16</v>
      </c>
      <c r="P358">
        <v>4</v>
      </c>
      <c r="Q358">
        <v>11</v>
      </c>
      <c r="S358">
        <v>2</v>
      </c>
      <c r="T358">
        <v>20</v>
      </c>
      <c r="U358">
        <v>6.6215799999999998</v>
      </c>
      <c r="V358">
        <v>3.6664400000000001</v>
      </c>
      <c r="W358">
        <v>1.806</v>
      </c>
      <c r="X358">
        <v>1.2685900000000001</v>
      </c>
      <c r="Y358">
        <v>0.16574900000000001</v>
      </c>
      <c r="Z358">
        <v>9.17771E-2</v>
      </c>
      <c r="AA358">
        <v>7.39723294973373E-2</v>
      </c>
      <c r="AB358">
        <v>0.270451</v>
      </c>
      <c r="AC358">
        <v>1.4734499999999999</v>
      </c>
      <c r="AD358">
        <v>0.301819</v>
      </c>
      <c r="AE358">
        <v>0.65154299999999998</v>
      </c>
      <c r="AH358">
        <v>4.9949300000000001</v>
      </c>
      <c r="AI358">
        <v>0.10983900000000001</v>
      </c>
      <c r="AJ358">
        <v>-1.08656E-2</v>
      </c>
      <c r="AK358">
        <v>750.22998046875</v>
      </c>
      <c r="AO358">
        <v>26215</v>
      </c>
    </row>
    <row r="359" spans="1:41" x14ac:dyDescent="0.45">
      <c r="A359" t="s">
        <v>7375</v>
      </c>
      <c r="B359" t="s">
        <v>178</v>
      </c>
      <c r="C359">
        <v>1</v>
      </c>
      <c r="D359">
        <v>1</v>
      </c>
      <c r="F359">
        <v>3.6810499999999999</v>
      </c>
      <c r="G359">
        <v>11</v>
      </c>
      <c r="H359">
        <v>0</v>
      </c>
      <c r="K359">
        <v>13</v>
      </c>
      <c r="L359">
        <v>54</v>
      </c>
      <c r="M359">
        <v>12</v>
      </c>
      <c r="N359">
        <v>6</v>
      </c>
      <c r="O359">
        <v>5</v>
      </c>
      <c r="P359">
        <v>1</v>
      </c>
      <c r="Q359">
        <v>3</v>
      </c>
      <c r="S359">
        <v>1</v>
      </c>
      <c r="T359">
        <v>12</v>
      </c>
      <c r="U359">
        <v>7.9369800000000001</v>
      </c>
      <c r="V359">
        <v>2.2612899999999998</v>
      </c>
      <c r="W359">
        <v>3.5099300000000002</v>
      </c>
      <c r="X359">
        <v>0.98837799999999998</v>
      </c>
      <c r="Y359">
        <v>0.213585</v>
      </c>
      <c r="Z359">
        <v>6.0851500000000003E-2</v>
      </c>
      <c r="AA359">
        <v>0.15273310616612401</v>
      </c>
      <c r="AB359">
        <v>0.238098</v>
      </c>
      <c r="AC359">
        <v>1.1614599999999999</v>
      </c>
      <c r="AD359">
        <v>0.28271099999999999</v>
      </c>
      <c r="AE359">
        <v>0.71140199999999998</v>
      </c>
      <c r="AH359">
        <v>3.7253500000000002</v>
      </c>
      <c r="AI359">
        <v>0.10956299999999999</v>
      </c>
      <c r="AJ359">
        <v>5.8430999999999997E-2</v>
      </c>
      <c r="AK359">
        <v>632.989990234375</v>
      </c>
      <c r="AO359">
        <v>19753</v>
      </c>
    </row>
    <row r="360" spans="1:41" x14ac:dyDescent="0.45">
      <c r="A360" t="s">
        <v>7376</v>
      </c>
      <c r="B360" t="s">
        <v>31</v>
      </c>
      <c r="C360">
        <v>1</v>
      </c>
      <c r="D360">
        <v>1</v>
      </c>
      <c r="F360">
        <v>3.89696</v>
      </c>
      <c r="G360">
        <v>14</v>
      </c>
      <c r="H360">
        <v>0</v>
      </c>
      <c r="K360">
        <v>15</v>
      </c>
      <c r="L360">
        <v>62</v>
      </c>
      <c r="M360">
        <v>12</v>
      </c>
      <c r="N360">
        <v>7</v>
      </c>
      <c r="O360">
        <v>6</v>
      </c>
      <c r="P360">
        <v>2</v>
      </c>
      <c r="Q360">
        <v>6</v>
      </c>
      <c r="S360">
        <v>1</v>
      </c>
      <c r="T360">
        <v>19</v>
      </c>
      <c r="U360">
        <v>11.973699999999999</v>
      </c>
      <c r="V360">
        <v>3.7712599999999998</v>
      </c>
      <c r="W360">
        <v>3.1749999999999998</v>
      </c>
      <c r="X360">
        <v>1.1852499999999999</v>
      </c>
      <c r="Y360">
        <v>0.31270100000000001</v>
      </c>
      <c r="Z360">
        <v>9.8488599999999996E-2</v>
      </c>
      <c r="AA360">
        <v>0.21421269327402101</v>
      </c>
      <c r="AB360">
        <v>0.22467000000000001</v>
      </c>
      <c r="AC360">
        <v>1.27068</v>
      </c>
      <c r="AD360">
        <v>0.30918499999999999</v>
      </c>
      <c r="AE360">
        <v>0.73646999999999996</v>
      </c>
      <c r="AH360">
        <v>3.58595</v>
      </c>
      <c r="AI360">
        <v>0.10954899999999999</v>
      </c>
      <c r="AJ360">
        <v>7.646E-2</v>
      </c>
      <c r="AK360">
        <v>536.38000488281205</v>
      </c>
      <c r="AO360">
        <v>16703</v>
      </c>
    </row>
    <row r="361" spans="1:41" x14ac:dyDescent="0.45">
      <c r="A361" t="s">
        <v>7377</v>
      </c>
      <c r="B361" t="s">
        <v>10</v>
      </c>
      <c r="C361">
        <v>1</v>
      </c>
      <c r="D361">
        <v>2</v>
      </c>
      <c r="F361">
        <v>5.1249500000000001</v>
      </c>
      <c r="G361">
        <v>6</v>
      </c>
      <c r="H361">
        <v>5</v>
      </c>
      <c r="K361">
        <v>27</v>
      </c>
      <c r="L361">
        <v>123</v>
      </c>
      <c r="M361">
        <v>29</v>
      </c>
      <c r="N361">
        <v>17</v>
      </c>
      <c r="O361">
        <v>16</v>
      </c>
      <c r="P361">
        <v>4</v>
      </c>
      <c r="Q361">
        <v>12</v>
      </c>
      <c r="S361">
        <v>1</v>
      </c>
      <c r="T361">
        <v>22</v>
      </c>
      <c r="U361">
        <v>7.2240900000000003</v>
      </c>
      <c r="V361">
        <v>4.0760800000000001</v>
      </c>
      <c r="W361">
        <v>1.7723100000000001</v>
      </c>
      <c r="X361">
        <v>1.2844500000000001</v>
      </c>
      <c r="Y361">
        <v>0.17860100000000001</v>
      </c>
      <c r="Z361">
        <v>0.100773</v>
      </c>
      <c r="AA361">
        <v>7.7828347682952798E-2</v>
      </c>
      <c r="AB361">
        <v>0.26735500000000001</v>
      </c>
      <c r="AC361">
        <v>1.5260899999999999</v>
      </c>
      <c r="AD361">
        <v>0.30321300000000001</v>
      </c>
      <c r="AE361">
        <v>0.68396599999999996</v>
      </c>
      <c r="AH361">
        <v>4.8333000000000004</v>
      </c>
      <c r="AI361">
        <v>0.107737</v>
      </c>
      <c r="AJ361">
        <v>-0.104758</v>
      </c>
      <c r="AK361">
        <v>735.60998535156205</v>
      </c>
      <c r="AO361">
        <v>19320</v>
      </c>
    </row>
    <row r="362" spans="1:41" x14ac:dyDescent="0.45">
      <c r="A362" t="s">
        <v>7378</v>
      </c>
      <c r="B362" t="s">
        <v>170</v>
      </c>
      <c r="C362">
        <v>1</v>
      </c>
      <c r="D362">
        <v>1</v>
      </c>
      <c r="F362">
        <v>4.6890999999999998</v>
      </c>
      <c r="G362">
        <v>9</v>
      </c>
      <c r="H362">
        <v>4</v>
      </c>
      <c r="K362">
        <v>28</v>
      </c>
      <c r="L362">
        <v>120</v>
      </c>
      <c r="M362">
        <v>29</v>
      </c>
      <c r="N362">
        <v>16</v>
      </c>
      <c r="O362">
        <v>15</v>
      </c>
      <c r="P362">
        <v>5</v>
      </c>
      <c r="Q362">
        <v>8</v>
      </c>
      <c r="S362">
        <v>1</v>
      </c>
      <c r="T362">
        <v>22</v>
      </c>
      <c r="U362">
        <v>7.0352199999999998</v>
      </c>
      <c r="V362">
        <v>2.6473499999999999</v>
      </c>
      <c r="W362">
        <v>2.6574599999999999</v>
      </c>
      <c r="X362">
        <v>1.49919</v>
      </c>
      <c r="Y362">
        <v>0.18192700000000001</v>
      </c>
      <c r="Z362">
        <v>6.8459000000000006E-2</v>
      </c>
      <c r="AA362">
        <v>0.11346802115440301</v>
      </c>
      <c r="AB362">
        <v>0.26081500000000002</v>
      </c>
      <c r="AC362">
        <v>1.3310900000000001</v>
      </c>
      <c r="AD362">
        <v>0.28748600000000002</v>
      </c>
      <c r="AE362">
        <v>0.69658900000000001</v>
      </c>
      <c r="AH362">
        <v>4.7079800000000001</v>
      </c>
      <c r="AI362">
        <v>0.107611</v>
      </c>
      <c r="AJ362">
        <v>2.83033E-2</v>
      </c>
      <c r="AK362">
        <v>747.63000488281205</v>
      </c>
      <c r="AO362">
        <v>25595</v>
      </c>
    </row>
    <row r="363" spans="1:41" x14ac:dyDescent="0.45">
      <c r="A363" t="s">
        <v>7379</v>
      </c>
      <c r="B363" t="s">
        <v>104</v>
      </c>
      <c r="C363">
        <v>2</v>
      </c>
      <c r="D363">
        <v>2</v>
      </c>
      <c r="F363">
        <v>4.2963899999999997</v>
      </c>
      <c r="G363">
        <v>21</v>
      </c>
      <c r="H363">
        <v>1</v>
      </c>
      <c r="K363">
        <v>23</v>
      </c>
      <c r="L363">
        <v>101</v>
      </c>
      <c r="M363">
        <v>24</v>
      </c>
      <c r="N363">
        <v>12</v>
      </c>
      <c r="O363">
        <v>11</v>
      </c>
      <c r="P363">
        <v>3</v>
      </c>
      <c r="Q363">
        <v>9</v>
      </c>
      <c r="S363">
        <v>1</v>
      </c>
      <c r="T363">
        <v>21</v>
      </c>
      <c r="U363">
        <v>8.1969100000000008</v>
      </c>
      <c r="V363">
        <v>3.3599600000000001</v>
      </c>
      <c r="W363">
        <v>2.4395899999999999</v>
      </c>
      <c r="X363">
        <v>1.07968</v>
      </c>
      <c r="Y363">
        <v>0.208176</v>
      </c>
      <c r="Z363">
        <v>8.5332400000000003E-2</v>
      </c>
      <c r="AA363">
        <v>0.122843578457832</v>
      </c>
      <c r="AB363">
        <v>0.25949100000000003</v>
      </c>
      <c r="AC363">
        <v>1.40425</v>
      </c>
      <c r="AD363">
        <v>0.30962499999999998</v>
      </c>
      <c r="AE363">
        <v>0.71613899999999997</v>
      </c>
      <c r="AH363">
        <v>4.0873299999999997</v>
      </c>
      <c r="AI363">
        <v>0.10725700000000001</v>
      </c>
      <c r="AJ363">
        <v>4.8349700000000002E-2</v>
      </c>
      <c r="AK363">
        <v>999</v>
      </c>
      <c r="AO363">
        <v>13133</v>
      </c>
    </row>
    <row r="364" spans="1:41" x14ac:dyDescent="0.45">
      <c r="A364" t="s">
        <v>7380</v>
      </c>
      <c r="B364" t="s">
        <v>59</v>
      </c>
      <c r="C364">
        <v>1</v>
      </c>
      <c r="D364">
        <v>1</v>
      </c>
      <c r="F364">
        <v>4.0992699999999997</v>
      </c>
      <c r="G364">
        <v>21</v>
      </c>
      <c r="H364">
        <v>0</v>
      </c>
      <c r="K364">
        <v>20</v>
      </c>
      <c r="L364">
        <v>84</v>
      </c>
      <c r="M364">
        <v>17</v>
      </c>
      <c r="N364">
        <v>10</v>
      </c>
      <c r="O364">
        <v>9</v>
      </c>
      <c r="P364">
        <v>3</v>
      </c>
      <c r="Q364">
        <v>8</v>
      </c>
      <c r="S364">
        <v>2</v>
      </c>
      <c r="T364">
        <v>23</v>
      </c>
      <c r="U364">
        <v>10.445600000000001</v>
      </c>
      <c r="V364">
        <v>3.7403</v>
      </c>
      <c r="W364">
        <v>2.7927200000000001</v>
      </c>
      <c r="X364">
        <v>1.17343</v>
      </c>
      <c r="Y364">
        <v>0.27462399999999998</v>
      </c>
      <c r="Z364">
        <v>9.8335599999999995E-2</v>
      </c>
      <c r="AA364">
        <v>0.17628802359104101</v>
      </c>
      <c r="AB364">
        <v>0.22337899999999999</v>
      </c>
      <c r="AC364">
        <v>1.24834</v>
      </c>
      <c r="AD364">
        <v>0.28821400000000003</v>
      </c>
      <c r="AE364">
        <v>0.70675100000000002</v>
      </c>
      <c r="AH364">
        <v>4.0114000000000001</v>
      </c>
      <c r="AI364">
        <v>0.10695</v>
      </c>
      <c r="AJ364">
        <v>1.6319299999999998E-2</v>
      </c>
      <c r="AK364">
        <v>750.44000244140602</v>
      </c>
      <c r="AO364">
        <v>13580</v>
      </c>
    </row>
    <row r="365" spans="1:41" x14ac:dyDescent="0.45">
      <c r="A365" t="s">
        <v>7381</v>
      </c>
      <c r="B365" t="s">
        <v>18</v>
      </c>
      <c r="C365">
        <v>1</v>
      </c>
      <c r="D365">
        <v>1</v>
      </c>
      <c r="F365">
        <v>4.2149900000000002</v>
      </c>
      <c r="G365">
        <v>11</v>
      </c>
      <c r="H365">
        <v>2</v>
      </c>
      <c r="K365">
        <v>19</v>
      </c>
      <c r="L365">
        <v>81</v>
      </c>
      <c r="M365">
        <v>18</v>
      </c>
      <c r="N365">
        <v>9</v>
      </c>
      <c r="O365">
        <v>9</v>
      </c>
      <c r="P365">
        <v>2</v>
      </c>
      <c r="Q365">
        <v>9</v>
      </c>
      <c r="S365">
        <v>0</v>
      </c>
      <c r="T365">
        <v>19</v>
      </c>
      <c r="U365">
        <v>9.2710000000000008</v>
      </c>
      <c r="V365">
        <v>4.1444299999999998</v>
      </c>
      <c r="W365">
        <v>2.23698</v>
      </c>
      <c r="X365">
        <v>1.0361100000000001</v>
      </c>
      <c r="Y365">
        <v>0.234649</v>
      </c>
      <c r="Z365">
        <v>0.104895</v>
      </c>
      <c r="AA365">
        <v>0.12975330650806399</v>
      </c>
      <c r="AB365">
        <v>0.24374599999999999</v>
      </c>
      <c r="AC365">
        <v>1.4150799999999999</v>
      </c>
      <c r="AD365">
        <v>0.30293700000000001</v>
      </c>
      <c r="AE365">
        <v>0.72255999999999998</v>
      </c>
      <c r="AH365">
        <v>4.0004</v>
      </c>
      <c r="AI365">
        <v>0.106907</v>
      </c>
      <c r="AJ365">
        <v>0.194351</v>
      </c>
      <c r="AK365">
        <v>999</v>
      </c>
      <c r="AO365">
        <v>21997</v>
      </c>
    </row>
    <row r="366" spans="1:41" x14ac:dyDescent="0.45">
      <c r="A366" t="s">
        <v>7382</v>
      </c>
      <c r="B366" t="s">
        <v>130</v>
      </c>
      <c r="C366">
        <v>1</v>
      </c>
      <c r="D366">
        <v>1</v>
      </c>
      <c r="F366">
        <v>3.8260000000000001</v>
      </c>
      <c r="G366">
        <v>20</v>
      </c>
      <c r="H366">
        <v>0</v>
      </c>
      <c r="K366">
        <v>18</v>
      </c>
      <c r="L366">
        <v>78</v>
      </c>
      <c r="M366">
        <v>14</v>
      </c>
      <c r="N366">
        <v>8</v>
      </c>
      <c r="O366">
        <v>8</v>
      </c>
      <c r="P366">
        <v>2</v>
      </c>
      <c r="Q366">
        <v>10</v>
      </c>
      <c r="S366">
        <v>1</v>
      </c>
      <c r="T366">
        <v>24</v>
      </c>
      <c r="U366">
        <v>11.6401</v>
      </c>
      <c r="V366">
        <v>4.69977</v>
      </c>
      <c r="W366">
        <v>2.4767399999999999</v>
      </c>
      <c r="X366">
        <v>1.04925</v>
      </c>
      <c r="Y366">
        <v>0.30142999999999998</v>
      </c>
      <c r="Z366">
        <v>0.12170400000000001</v>
      </c>
      <c r="AA366">
        <v>0.179725751280784</v>
      </c>
      <c r="AB366">
        <v>0.21220700000000001</v>
      </c>
      <c r="AC366">
        <v>1.3077300000000001</v>
      </c>
      <c r="AD366">
        <v>0.29188900000000001</v>
      </c>
      <c r="AE366">
        <v>0.73887499999999995</v>
      </c>
      <c r="AH366">
        <v>3.8388300000000002</v>
      </c>
      <c r="AI366">
        <v>0.106847</v>
      </c>
      <c r="AJ366">
        <v>0.15048800000000001</v>
      </c>
      <c r="AK366">
        <v>558.52001953125</v>
      </c>
      <c r="AO366">
        <v>9073</v>
      </c>
    </row>
    <row r="367" spans="1:41" x14ac:dyDescent="0.45">
      <c r="A367" t="s">
        <v>7383</v>
      </c>
      <c r="B367" t="s">
        <v>18</v>
      </c>
      <c r="C367">
        <v>1</v>
      </c>
      <c r="D367">
        <v>1</v>
      </c>
      <c r="F367">
        <v>3.6857799999999998</v>
      </c>
      <c r="G367">
        <v>19</v>
      </c>
      <c r="H367">
        <v>0</v>
      </c>
      <c r="K367">
        <v>18</v>
      </c>
      <c r="L367">
        <v>73</v>
      </c>
      <c r="M367">
        <v>15</v>
      </c>
      <c r="N367">
        <v>8</v>
      </c>
      <c r="O367">
        <v>7</v>
      </c>
      <c r="P367">
        <v>3</v>
      </c>
      <c r="Q367">
        <v>5</v>
      </c>
      <c r="S367">
        <v>1</v>
      </c>
      <c r="T367">
        <v>21</v>
      </c>
      <c r="U367">
        <v>10.456300000000001</v>
      </c>
      <c r="V367">
        <v>2.7213400000000001</v>
      </c>
      <c r="W367">
        <v>3.84232</v>
      </c>
      <c r="X367">
        <v>1.3550199999999999</v>
      </c>
      <c r="Y367">
        <v>0.27984999999999999</v>
      </c>
      <c r="Z367">
        <v>7.2833599999999998E-2</v>
      </c>
      <c r="AA367">
        <v>0.207016736268997</v>
      </c>
      <c r="AB367">
        <v>0.22936300000000001</v>
      </c>
      <c r="AC367">
        <v>1.1742900000000001</v>
      </c>
      <c r="AD367">
        <v>0.28980499999999998</v>
      </c>
      <c r="AE367">
        <v>0.75676200000000005</v>
      </c>
      <c r="AH367">
        <v>3.8267600000000002</v>
      </c>
      <c r="AI367">
        <v>0.10630000000000001</v>
      </c>
      <c r="AJ367">
        <v>0.143819</v>
      </c>
      <c r="AK367">
        <v>92.129997253417898</v>
      </c>
      <c r="AO367">
        <v>13892</v>
      </c>
    </row>
    <row r="368" spans="1:41" x14ac:dyDescent="0.45">
      <c r="A368" t="s">
        <v>7384</v>
      </c>
      <c r="B368" t="s">
        <v>42</v>
      </c>
      <c r="C368">
        <v>1</v>
      </c>
      <c r="D368">
        <v>2</v>
      </c>
      <c r="F368">
        <v>4.8469199999999999</v>
      </c>
      <c r="G368">
        <v>8</v>
      </c>
      <c r="H368">
        <v>3</v>
      </c>
      <c r="K368">
        <v>17</v>
      </c>
      <c r="L368">
        <v>76</v>
      </c>
      <c r="M368">
        <v>16</v>
      </c>
      <c r="N368">
        <v>10</v>
      </c>
      <c r="O368">
        <v>9</v>
      </c>
      <c r="P368">
        <v>2</v>
      </c>
      <c r="Q368">
        <v>10</v>
      </c>
      <c r="S368">
        <v>1</v>
      </c>
      <c r="T368">
        <v>17</v>
      </c>
      <c r="U368">
        <v>9.2339800000000007</v>
      </c>
      <c r="V368">
        <v>5.1039199999999996</v>
      </c>
      <c r="W368">
        <v>1.8091999999999999</v>
      </c>
      <c r="X368">
        <v>1.25545</v>
      </c>
      <c r="Y368">
        <v>0.22852700000000001</v>
      </c>
      <c r="Z368">
        <v>0.12631400000000001</v>
      </c>
      <c r="AA368">
        <v>0.102212622761726</v>
      </c>
      <c r="AB368">
        <v>0.24471599999999999</v>
      </c>
      <c r="AC368">
        <v>1.51393</v>
      </c>
      <c r="AD368">
        <v>0.29861500000000002</v>
      </c>
      <c r="AE368">
        <v>0.704175</v>
      </c>
      <c r="AH368">
        <v>4.7660600000000004</v>
      </c>
      <c r="AI368">
        <v>0.10567699999999999</v>
      </c>
      <c r="AJ368">
        <v>1.81627E-2</v>
      </c>
      <c r="AK368">
        <v>999</v>
      </c>
      <c r="AO368">
        <v>22192</v>
      </c>
    </row>
    <row r="369" spans="1:41" x14ac:dyDescent="0.45">
      <c r="A369" t="s">
        <v>7385</v>
      </c>
      <c r="B369" t="s">
        <v>269</v>
      </c>
      <c r="C369">
        <v>1</v>
      </c>
      <c r="D369">
        <v>2</v>
      </c>
      <c r="F369">
        <v>4.6614100000000001</v>
      </c>
      <c r="G369">
        <v>6</v>
      </c>
      <c r="H369">
        <v>6</v>
      </c>
      <c r="K369">
        <v>28</v>
      </c>
      <c r="L369">
        <v>125</v>
      </c>
      <c r="M369">
        <v>29</v>
      </c>
      <c r="N369">
        <v>16</v>
      </c>
      <c r="O369">
        <v>15</v>
      </c>
      <c r="P369">
        <v>3</v>
      </c>
      <c r="Q369">
        <v>12</v>
      </c>
      <c r="S369">
        <v>3</v>
      </c>
      <c r="T369">
        <v>23</v>
      </c>
      <c r="U369">
        <v>7.3441599999999996</v>
      </c>
      <c r="V369">
        <v>3.79053</v>
      </c>
      <c r="W369">
        <v>1.9375</v>
      </c>
      <c r="X369">
        <v>1.1055699999999999</v>
      </c>
      <c r="Y369">
        <v>0.18557100000000001</v>
      </c>
      <c r="Z369">
        <v>9.5778500000000003E-2</v>
      </c>
      <c r="AA369">
        <v>8.9792288839817005E-2</v>
      </c>
      <c r="AB369">
        <v>0.25993300000000003</v>
      </c>
      <c r="AC369">
        <v>1.4296199999999999</v>
      </c>
      <c r="AD369">
        <v>0.30114600000000002</v>
      </c>
      <c r="AE369">
        <v>0.68910400000000005</v>
      </c>
      <c r="AH369">
        <v>4.6609400000000001</v>
      </c>
      <c r="AI369">
        <v>0.104322</v>
      </c>
      <c r="AJ369">
        <v>0.10102899999999999</v>
      </c>
      <c r="AK369">
        <v>749.61999511718705</v>
      </c>
      <c r="AO369">
        <v>24493</v>
      </c>
    </row>
    <row r="370" spans="1:41" x14ac:dyDescent="0.45">
      <c r="A370" t="s">
        <v>7386</v>
      </c>
      <c r="B370" t="s">
        <v>16</v>
      </c>
      <c r="C370">
        <v>1</v>
      </c>
      <c r="D370">
        <v>1</v>
      </c>
      <c r="F370">
        <v>4.0344199999999999</v>
      </c>
      <c r="G370">
        <v>20</v>
      </c>
      <c r="H370">
        <v>0</v>
      </c>
      <c r="K370">
        <v>18</v>
      </c>
      <c r="L370">
        <v>75</v>
      </c>
      <c r="M370">
        <v>17</v>
      </c>
      <c r="N370">
        <v>9</v>
      </c>
      <c r="O370">
        <v>8</v>
      </c>
      <c r="P370">
        <v>2</v>
      </c>
      <c r="Q370">
        <v>6</v>
      </c>
      <c r="S370">
        <v>1</v>
      </c>
      <c r="T370">
        <v>21</v>
      </c>
      <c r="U370">
        <v>10.8416</v>
      </c>
      <c r="V370">
        <v>3.2391299999999998</v>
      </c>
      <c r="W370">
        <v>3.3470800000000001</v>
      </c>
      <c r="X370">
        <v>1.09084</v>
      </c>
      <c r="Y370">
        <v>0.28101199999999998</v>
      </c>
      <c r="Z370">
        <v>8.3957299999999999E-2</v>
      </c>
      <c r="AA370">
        <v>0.19705443084239899</v>
      </c>
      <c r="AB370">
        <v>0.245783</v>
      </c>
      <c r="AC370">
        <v>1.30681</v>
      </c>
      <c r="AD370">
        <v>0.32677899999999999</v>
      </c>
      <c r="AE370">
        <v>0.72073399999999999</v>
      </c>
      <c r="AH370">
        <v>3.61172</v>
      </c>
      <c r="AI370">
        <v>0.104063</v>
      </c>
      <c r="AJ370">
        <v>1.5023199999999999E-3</v>
      </c>
      <c r="AK370">
        <v>655.05999755859295</v>
      </c>
      <c r="AO370">
        <v>13449</v>
      </c>
    </row>
    <row r="371" spans="1:41" x14ac:dyDescent="0.45">
      <c r="A371" t="s">
        <v>5113</v>
      </c>
      <c r="B371" t="s">
        <v>7</v>
      </c>
      <c r="C371">
        <v>1</v>
      </c>
      <c r="D371">
        <v>1</v>
      </c>
      <c r="F371">
        <v>3.9497900000000001</v>
      </c>
      <c r="G371">
        <v>11</v>
      </c>
      <c r="H371">
        <v>0</v>
      </c>
      <c r="K371">
        <v>14</v>
      </c>
      <c r="L371">
        <v>59</v>
      </c>
      <c r="M371">
        <v>13</v>
      </c>
      <c r="N371">
        <v>7</v>
      </c>
      <c r="O371">
        <v>6</v>
      </c>
      <c r="P371">
        <v>2</v>
      </c>
      <c r="Q371">
        <v>5</v>
      </c>
      <c r="S371">
        <v>1</v>
      </c>
      <c r="T371">
        <v>15</v>
      </c>
      <c r="U371">
        <v>9.4319799999999994</v>
      </c>
      <c r="V371">
        <v>3.0962100000000001</v>
      </c>
      <c r="W371">
        <v>3.0463</v>
      </c>
      <c r="X371">
        <v>1.06074</v>
      </c>
      <c r="Y371">
        <v>0.245755</v>
      </c>
      <c r="Z371">
        <v>8.0673300000000003E-2</v>
      </c>
      <c r="AA371">
        <v>0.16508146375417701</v>
      </c>
      <c r="AB371">
        <v>0.24457699999999999</v>
      </c>
      <c r="AC371">
        <v>1.29</v>
      </c>
      <c r="AD371">
        <v>0.30648900000000001</v>
      </c>
      <c r="AE371">
        <v>0.72264600000000001</v>
      </c>
      <c r="AH371">
        <v>3.76891</v>
      </c>
      <c r="AI371">
        <v>0.10403999999999999</v>
      </c>
      <c r="AJ371">
        <v>3.3116199999999998E-2</v>
      </c>
      <c r="AK371">
        <v>999</v>
      </c>
      <c r="AO371">
        <v>26034</v>
      </c>
    </row>
    <row r="372" spans="1:41" x14ac:dyDescent="0.45">
      <c r="A372" t="s">
        <v>7387</v>
      </c>
      <c r="B372" t="s">
        <v>130</v>
      </c>
      <c r="C372">
        <v>1</v>
      </c>
      <c r="D372">
        <v>1</v>
      </c>
      <c r="F372">
        <v>3.91798</v>
      </c>
      <c r="G372">
        <v>14</v>
      </c>
      <c r="H372">
        <v>0</v>
      </c>
      <c r="K372">
        <v>18</v>
      </c>
      <c r="L372">
        <v>78</v>
      </c>
      <c r="M372">
        <v>17</v>
      </c>
      <c r="N372">
        <v>9</v>
      </c>
      <c r="O372">
        <v>8</v>
      </c>
      <c r="P372">
        <v>3</v>
      </c>
      <c r="Q372">
        <v>6</v>
      </c>
      <c r="S372">
        <v>1</v>
      </c>
      <c r="T372">
        <v>18</v>
      </c>
      <c r="U372">
        <v>8.6739800000000002</v>
      </c>
      <c r="V372">
        <v>2.7761100000000001</v>
      </c>
      <c r="W372">
        <v>3.1245099999999999</v>
      </c>
      <c r="X372">
        <v>1.2422299999999999</v>
      </c>
      <c r="Y372">
        <v>0.229216</v>
      </c>
      <c r="Z372">
        <v>7.3360599999999998E-2</v>
      </c>
      <c r="AA372">
        <v>0.155855603516101</v>
      </c>
      <c r="AB372">
        <v>0.239679</v>
      </c>
      <c r="AC372">
        <v>1.23366</v>
      </c>
      <c r="AD372">
        <v>0.28537699999999999</v>
      </c>
      <c r="AE372">
        <v>0.73092800000000002</v>
      </c>
      <c r="AH372">
        <v>4.0431400000000002</v>
      </c>
      <c r="AI372">
        <v>0.103907</v>
      </c>
      <c r="AJ372">
        <v>4.8456699999999998E-2</v>
      </c>
      <c r="AK372">
        <v>749.280029296875</v>
      </c>
      <c r="AO372">
        <v>17968</v>
      </c>
    </row>
    <row r="373" spans="1:41" x14ac:dyDescent="0.45">
      <c r="A373" t="s">
        <v>7388</v>
      </c>
      <c r="B373" t="s">
        <v>16</v>
      </c>
      <c r="C373">
        <v>2</v>
      </c>
      <c r="D373">
        <v>2</v>
      </c>
      <c r="F373">
        <v>4.3423800000000004</v>
      </c>
      <c r="G373">
        <v>17</v>
      </c>
      <c r="H373">
        <v>4</v>
      </c>
      <c r="K373">
        <v>32</v>
      </c>
      <c r="L373">
        <v>140</v>
      </c>
      <c r="M373">
        <v>29</v>
      </c>
      <c r="N373">
        <v>17</v>
      </c>
      <c r="O373">
        <v>15</v>
      </c>
      <c r="P373">
        <v>4</v>
      </c>
      <c r="Q373">
        <v>16</v>
      </c>
      <c r="S373">
        <v>3</v>
      </c>
      <c r="T373">
        <v>33</v>
      </c>
      <c r="U373">
        <v>9.4006500000000006</v>
      </c>
      <c r="V373">
        <v>4.3693999999999997</v>
      </c>
      <c r="W373">
        <v>2.1514700000000002</v>
      </c>
      <c r="X373">
        <v>1.01115</v>
      </c>
      <c r="Y373">
        <v>0.238681</v>
      </c>
      <c r="Z373">
        <v>0.110939</v>
      </c>
      <c r="AA373">
        <v>0.12774271517992</v>
      </c>
      <c r="AB373">
        <v>0.24015700000000001</v>
      </c>
      <c r="AC373">
        <v>1.4009</v>
      </c>
      <c r="AD373">
        <v>0.30248799999999998</v>
      </c>
      <c r="AE373">
        <v>0.70477100000000004</v>
      </c>
      <c r="AH373">
        <v>4.2079199999999997</v>
      </c>
      <c r="AI373">
        <v>0.10292999999999999</v>
      </c>
      <c r="AJ373">
        <v>9.0691099999999997E-2</v>
      </c>
      <c r="AK373">
        <v>320.07000732421801</v>
      </c>
      <c r="AO373">
        <v>19618</v>
      </c>
    </row>
    <row r="374" spans="1:41" x14ac:dyDescent="0.45">
      <c r="A374" t="s">
        <v>7389</v>
      </c>
      <c r="B374" t="s">
        <v>7</v>
      </c>
      <c r="C374">
        <v>1</v>
      </c>
      <c r="D374">
        <v>1</v>
      </c>
      <c r="F374">
        <v>4.0658000000000003</v>
      </c>
      <c r="G374">
        <v>15</v>
      </c>
      <c r="H374">
        <v>1</v>
      </c>
      <c r="K374">
        <v>17</v>
      </c>
      <c r="L374">
        <v>78</v>
      </c>
      <c r="M374">
        <v>17</v>
      </c>
      <c r="N374">
        <v>8</v>
      </c>
      <c r="O374">
        <v>8</v>
      </c>
      <c r="P374">
        <v>1</v>
      </c>
      <c r="Q374">
        <v>9</v>
      </c>
      <c r="S374">
        <v>1</v>
      </c>
      <c r="T374">
        <v>18</v>
      </c>
      <c r="U374">
        <v>9.2561999999999998</v>
      </c>
      <c r="V374">
        <v>4.5529900000000003</v>
      </c>
      <c r="W374">
        <v>2.0329899999999999</v>
      </c>
      <c r="X374">
        <v>0.762683</v>
      </c>
      <c r="Y374">
        <v>0.22883400000000001</v>
      </c>
      <c r="Z374">
        <v>0.11255999999999999</v>
      </c>
      <c r="AA374">
        <v>0.116274043917655</v>
      </c>
      <c r="AB374">
        <v>0.25612200000000002</v>
      </c>
      <c r="AC374">
        <v>1.5185500000000001</v>
      </c>
      <c r="AD374">
        <v>0.32666099999999998</v>
      </c>
      <c r="AE374">
        <v>0.73398300000000005</v>
      </c>
      <c r="AH374">
        <v>3.8093599999999999</v>
      </c>
      <c r="AI374">
        <v>0.102824</v>
      </c>
      <c r="AJ374">
        <v>0.136432</v>
      </c>
      <c r="AK374">
        <v>999</v>
      </c>
      <c r="AO374">
        <v>20116</v>
      </c>
    </row>
    <row r="375" spans="1:41" x14ac:dyDescent="0.45">
      <c r="A375" t="s">
        <v>7390</v>
      </c>
      <c r="B375" t="s">
        <v>18</v>
      </c>
      <c r="C375">
        <v>1</v>
      </c>
      <c r="D375">
        <v>2</v>
      </c>
      <c r="F375">
        <v>4.8611300000000002</v>
      </c>
      <c r="G375">
        <v>7</v>
      </c>
      <c r="H375">
        <v>6</v>
      </c>
      <c r="K375">
        <v>34</v>
      </c>
      <c r="L375">
        <v>151</v>
      </c>
      <c r="M375">
        <v>35</v>
      </c>
      <c r="N375">
        <v>20</v>
      </c>
      <c r="O375">
        <v>18</v>
      </c>
      <c r="P375">
        <v>5</v>
      </c>
      <c r="Q375">
        <v>14</v>
      </c>
      <c r="S375">
        <v>2</v>
      </c>
      <c r="T375">
        <v>26</v>
      </c>
      <c r="U375">
        <v>6.9273100000000003</v>
      </c>
      <c r="V375">
        <v>3.7323400000000002</v>
      </c>
      <c r="W375">
        <v>1.85602</v>
      </c>
      <c r="X375">
        <v>1.25579</v>
      </c>
      <c r="Y375">
        <v>0.17433199999999999</v>
      </c>
      <c r="Z375">
        <v>9.3927700000000003E-2</v>
      </c>
      <c r="AA375">
        <v>8.0404460430145194E-2</v>
      </c>
      <c r="AB375">
        <v>0.26173099999999999</v>
      </c>
      <c r="AC375">
        <v>1.4488300000000001</v>
      </c>
      <c r="AD375">
        <v>0.29409299999999999</v>
      </c>
      <c r="AE375">
        <v>0.68747400000000003</v>
      </c>
      <c r="AH375">
        <v>4.8095800000000004</v>
      </c>
      <c r="AI375">
        <v>0.10243099999999999</v>
      </c>
      <c r="AJ375">
        <v>0.107124</v>
      </c>
      <c r="AK375">
        <v>717.5</v>
      </c>
      <c r="AO375">
        <v>26285</v>
      </c>
    </row>
    <row r="376" spans="1:41" x14ac:dyDescent="0.45">
      <c r="A376" t="s">
        <v>7391</v>
      </c>
      <c r="B376" t="s">
        <v>59</v>
      </c>
      <c r="C376">
        <v>1</v>
      </c>
      <c r="D376">
        <v>1</v>
      </c>
      <c r="F376">
        <v>4.5340499999999997</v>
      </c>
      <c r="G376">
        <v>8</v>
      </c>
      <c r="H376">
        <v>2</v>
      </c>
      <c r="K376">
        <v>19</v>
      </c>
      <c r="L376">
        <v>81</v>
      </c>
      <c r="M376">
        <v>19</v>
      </c>
      <c r="N376">
        <v>10</v>
      </c>
      <c r="O376">
        <v>9</v>
      </c>
      <c r="P376">
        <v>3</v>
      </c>
      <c r="Q376">
        <v>6</v>
      </c>
      <c r="S376">
        <v>1</v>
      </c>
      <c r="T376">
        <v>16</v>
      </c>
      <c r="U376">
        <v>7.6585799999999997</v>
      </c>
      <c r="V376">
        <v>3.0656599999999998</v>
      </c>
      <c r="W376">
        <v>2.4981800000000001</v>
      </c>
      <c r="X376">
        <v>1.2262599999999999</v>
      </c>
      <c r="Y376">
        <v>0.19600799999999999</v>
      </c>
      <c r="Z376">
        <v>7.84604E-2</v>
      </c>
      <c r="AA376">
        <v>0.117547877132892</v>
      </c>
      <c r="AB376">
        <v>0.26111800000000002</v>
      </c>
      <c r="AC376">
        <v>1.3730199999999999</v>
      </c>
      <c r="AD376">
        <v>0.30208400000000002</v>
      </c>
      <c r="AE376">
        <v>0.69817399999999996</v>
      </c>
      <c r="AH376">
        <v>4.3754299999999997</v>
      </c>
      <c r="AI376">
        <v>0.101115</v>
      </c>
      <c r="AJ376">
        <v>8.2203999999999999E-2</v>
      </c>
      <c r="AK376">
        <v>999</v>
      </c>
      <c r="AO376">
        <v>24606</v>
      </c>
    </row>
    <row r="377" spans="1:41" x14ac:dyDescent="0.45">
      <c r="A377" t="s">
        <v>7392</v>
      </c>
      <c r="B377" t="s">
        <v>178</v>
      </c>
      <c r="C377">
        <v>1</v>
      </c>
      <c r="D377">
        <v>1</v>
      </c>
      <c r="F377">
        <v>4.7447699999999999</v>
      </c>
      <c r="G377">
        <v>4</v>
      </c>
      <c r="H377">
        <v>4</v>
      </c>
      <c r="K377">
        <v>19</v>
      </c>
      <c r="L377">
        <v>83</v>
      </c>
      <c r="M377">
        <v>18</v>
      </c>
      <c r="N377">
        <v>11</v>
      </c>
      <c r="O377">
        <v>10</v>
      </c>
      <c r="P377">
        <v>3</v>
      </c>
      <c r="Q377">
        <v>8</v>
      </c>
      <c r="S377">
        <v>1</v>
      </c>
      <c r="T377">
        <v>17</v>
      </c>
      <c r="U377">
        <v>8.0197599999999998</v>
      </c>
      <c r="V377">
        <v>3.60175</v>
      </c>
      <c r="W377">
        <v>2.2266300000000001</v>
      </c>
      <c r="X377">
        <v>1.39785</v>
      </c>
      <c r="Y377">
        <v>0.20594899999999999</v>
      </c>
      <c r="Z377">
        <v>9.2493599999999995E-2</v>
      </c>
      <c r="AA377">
        <v>0.113455258309841</v>
      </c>
      <c r="AB377">
        <v>0.24662100000000001</v>
      </c>
      <c r="AC377">
        <v>1.3570899999999999</v>
      </c>
      <c r="AD377">
        <v>0.28288099999999999</v>
      </c>
      <c r="AE377">
        <v>0.68797799999999998</v>
      </c>
      <c r="AH377">
        <v>4.7199499999999999</v>
      </c>
      <c r="AI377">
        <v>0.100365</v>
      </c>
      <c r="AJ377">
        <v>4.5663700000000002E-2</v>
      </c>
      <c r="AK377">
        <v>999</v>
      </c>
      <c r="AO377">
        <v>18769</v>
      </c>
    </row>
    <row r="378" spans="1:41" x14ac:dyDescent="0.45">
      <c r="A378" t="s">
        <v>7393</v>
      </c>
      <c r="C378">
        <v>1</v>
      </c>
      <c r="D378">
        <v>2</v>
      </c>
      <c r="F378">
        <v>5.0659700000000001</v>
      </c>
      <c r="G378">
        <v>5</v>
      </c>
      <c r="H378">
        <v>4</v>
      </c>
      <c r="K378">
        <v>23</v>
      </c>
      <c r="L378">
        <v>102</v>
      </c>
      <c r="M378">
        <v>24</v>
      </c>
      <c r="N378">
        <v>14</v>
      </c>
      <c r="O378">
        <v>13</v>
      </c>
      <c r="P378">
        <v>3</v>
      </c>
      <c r="Q378">
        <v>10</v>
      </c>
      <c r="S378">
        <v>1</v>
      </c>
      <c r="T378">
        <v>18</v>
      </c>
      <c r="U378">
        <v>6.9194699999999996</v>
      </c>
      <c r="V378">
        <v>3.8927499999999999</v>
      </c>
      <c r="W378">
        <v>1.7775300000000001</v>
      </c>
      <c r="X378">
        <v>1.22468</v>
      </c>
      <c r="Y378">
        <v>0.17250399999999999</v>
      </c>
      <c r="Z378">
        <v>9.7047099999999997E-2</v>
      </c>
      <c r="AA378">
        <v>7.5456865131854997E-2</v>
      </c>
      <c r="AB378">
        <v>0.26708100000000001</v>
      </c>
      <c r="AC378">
        <v>1.4902299999999999</v>
      </c>
      <c r="AD378">
        <v>0.301647</v>
      </c>
      <c r="AE378">
        <v>0.67583300000000002</v>
      </c>
      <c r="AH378">
        <v>4.8643400000000003</v>
      </c>
      <c r="AI378">
        <v>9.9443199999999995E-2</v>
      </c>
      <c r="AJ378">
        <v>2.6447100000000001E-2</v>
      </c>
      <c r="AK378">
        <v>999</v>
      </c>
      <c r="AO378">
        <v>19278</v>
      </c>
    </row>
    <row r="379" spans="1:41" x14ac:dyDescent="0.45">
      <c r="A379" t="s">
        <v>7394</v>
      </c>
      <c r="B379" t="s">
        <v>16</v>
      </c>
      <c r="C379">
        <v>2</v>
      </c>
      <c r="D379">
        <v>2</v>
      </c>
      <c r="F379">
        <v>4.66662</v>
      </c>
      <c r="G379">
        <v>13</v>
      </c>
      <c r="H379">
        <v>4</v>
      </c>
      <c r="K379">
        <v>34</v>
      </c>
      <c r="L379">
        <v>151</v>
      </c>
      <c r="M379">
        <v>37</v>
      </c>
      <c r="N379">
        <v>19</v>
      </c>
      <c r="O379">
        <v>18</v>
      </c>
      <c r="P379">
        <v>4</v>
      </c>
      <c r="Q379">
        <v>11</v>
      </c>
      <c r="S379">
        <v>2</v>
      </c>
      <c r="T379">
        <v>28</v>
      </c>
      <c r="U379">
        <v>7.2647899999999996</v>
      </c>
      <c r="V379">
        <v>2.8775400000000002</v>
      </c>
      <c r="W379">
        <v>2.5246499999999998</v>
      </c>
      <c r="X379">
        <v>1.1294500000000001</v>
      </c>
      <c r="Y379">
        <v>0.18451699999999999</v>
      </c>
      <c r="Z379">
        <v>7.3085899999999995E-2</v>
      </c>
      <c r="AA379">
        <v>0.111430816352367</v>
      </c>
      <c r="AB379">
        <v>0.27313199999999999</v>
      </c>
      <c r="AC379">
        <v>1.4074500000000001</v>
      </c>
      <c r="AD379">
        <v>0.31551400000000002</v>
      </c>
      <c r="AE379">
        <v>0.68507700000000005</v>
      </c>
      <c r="AH379">
        <v>4.3367500000000003</v>
      </c>
      <c r="AI379">
        <v>9.7509299999999993E-2</v>
      </c>
      <c r="AJ379">
        <v>2.76216E-2</v>
      </c>
      <c r="AK379">
        <v>999</v>
      </c>
      <c r="AO379">
        <v>21481</v>
      </c>
    </row>
    <row r="380" spans="1:41" x14ac:dyDescent="0.45">
      <c r="A380" t="s">
        <v>7395</v>
      </c>
      <c r="B380" t="s">
        <v>46</v>
      </c>
      <c r="C380">
        <v>2</v>
      </c>
      <c r="D380">
        <v>1</v>
      </c>
      <c r="F380">
        <v>3.6767099999999999</v>
      </c>
      <c r="G380">
        <v>15</v>
      </c>
      <c r="H380">
        <v>0</v>
      </c>
      <c r="K380">
        <v>13</v>
      </c>
      <c r="L380">
        <v>56</v>
      </c>
      <c r="M380">
        <v>12</v>
      </c>
      <c r="N380">
        <v>6</v>
      </c>
      <c r="O380">
        <v>6</v>
      </c>
      <c r="P380">
        <v>2</v>
      </c>
      <c r="Q380">
        <v>4</v>
      </c>
      <c r="S380">
        <v>0</v>
      </c>
      <c r="T380">
        <v>16</v>
      </c>
      <c r="U380">
        <v>10.8804</v>
      </c>
      <c r="V380">
        <v>2.79989</v>
      </c>
      <c r="W380">
        <v>3.8860100000000002</v>
      </c>
      <c r="X380">
        <v>1.37819</v>
      </c>
      <c r="Y380">
        <v>0.28947699999999998</v>
      </c>
      <c r="Z380">
        <v>7.4492000000000003E-2</v>
      </c>
      <c r="AA380">
        <v>0.214984826743602</v>
      </c>
      <c r="AB380">
        <v>0.23030999999999999</v>
      </c>
      <c r="AC380">
        <v>1.1972100000000001</v>
      </c>
      <c r="AD380">
        <v>0.29491499999999998</v>
      </c>
      <c r="AE380">
        <v>0.76632400000000001</v>
      </c>
      <c r="AH380">
        <v>3.7023100000000002</v>
      </c>
      <c r="AI380">
        <v>9.70723E-2</v>
      </c>
      <c r="AJ380">
        <v>6.3956700000000005E-2</v>
      </c>
      <c r="AK380">
        <v>612.40997314453102</v>
      </c>
      <c r="AO380">
        <v>7146</v>
      </c>
    </row>
    <row r="381" spans="1:41" x14ac:dyDescent="0.45">
      <c r="A381" t="s">
        <v>67</v>
      </c>
      <c r="B381" t="s">
        <v>10</v>
      </c>
      <c r="C381">
        <v>1</v>
      </c>
      <c r="D381">
        <v>1</v>
      </c>
      <c r="F381">
        <v>4.3036300000000001</v>
      </c>
      <c r="G381">
        <v>13</v>
      </c>
      <c r="H381">
        <v>0</v>
      </c>
      <c r="K381">
        <v>19</v>
      </c>
      <c r="L381">
        <v>81</v>
      </c>
      <c r="M381">
        <v>18</v>
      </c>
      <c r="N381">
        <v>10</v>
      </c>
      <c r="O381">
        <v>9</v>
      </c>
      <c r="P381">
        <v>2</v>
      </c>
      <c r="Q381">
        <v>8</v>
      </c>
      <c r="S381">
        <v>0</v>
      </c>
      <c r="T381">
        <v>21</v>
      </c>
      <c r="U381">
        <v>10.1065</v>
      </c>
      <c r="V381">
        <v>3.8406899999999999</v>
      </c>
      <c r="W381">
        <v>2.6314299999999999</v>
      </c>
      <c r="X381">
        <v>1.1083099999999999</v>
      </c>
      <c r="Y381">
        <v>0.25823000000000002</v>
      </c>
      <c r="Z381">
        <v>9.8133100000000001E-2</v>
      </c>
      <c r="AA381">
        <v>0.160097055137157</v>
      </c>
      <c r="AB381">
        <v>0.241568</v>
      </c>
      <c r="AC381">
        <v>1.3709</v>
      </c>
      <c r="AD381">
        <v>0.30837700000000001</v>
      </c>
      <c r="AE381">
        <v>0.71017200000000003</v>
      </c>
      <c r="AH381">
        <v>3.8184499999999999</v>
      </c>
      <c r="AI381">
        <v>9.6942E-2</v>
      </c>
      <c r="AJ381">
        <v>-6.0706400000000001E-2</v>
      </c>
      <c r="AK381">
        <v>999</v>
      </c>
      <c r="AO381">
        <v>23055</v>
      </c>
    </row>
    <row r="382" spans="1:41" x14ac:dyDescent="0.45">
      <c r="A382" t="s">
        <v>7396</v>
      </c>
      <c r="B382" t="s">
        <v>56</v>
      </c>
      <c r="C382">
        <v>1</v>
      </c>
      <c r="D382">
        <v>1</v>
      </c>
      <c r="F382">
        <v>4.62364</v>
      </c>
      <c r="G382">
        <v>9</v>
      </c>
      <c r="H382">
        <v>2</v>
      </c>
      <c r="K382">
        <v>18</v>
      </c>
      <c r="L382">
        <v>79</v>
      </c>
      <c r="M382">
        <v>19</v>
      </c>
      <c r="N382">
        <v>10</v>
      </c>
      <c r="O382">
        <v>9</v>
      </c>
      <c r="P382">
        <v>3</v>
      </c>
      <c r="Q382">
        <v>6</v>
      </c>
      <c r="S382">
        <v>1</v>
      </c>
      <c r="T382">
        <v>15</v>
      </c>
      <c r="U382">
        <v>7.3478199999999996</v>
      </c>
      <c r="V382">
        <v>2.8826000000000001</v>
      </c>
      <c r="W382">
        <v>2.5490200000000001</v>
      </c>
      <c r="X382">
        <v>1.3339099999999999</v>
      </c>
      <c r="Y382">
        <v>0.18684799999999999</v>
      </c>
      <c r="Z382">
        <v>7.3302000000000006E-2</v>
      </c>
      <c r="AA382">
        <v>0.113546282052993</v>
      </c>
      <c r="AB382">
        <v>0.269899</v>
      </c>
      <c r="AC382">
        <v>1.4019699999999999</v>
      </c>
      <c r="AD382">
        <v>0.306751</v>
      </c>
      <c r="AE382">
        <v>0.70621800000000001</v>
      </c>
      <c r="AH382">
        <v>4.5221</v>
      </c>
      <c r="AI382">
        <v>9.6622600000000003E-2</v>
      </c>
      <c r="AJ382">
        <v>4.4369899999999997E-2</v>
      </c>
      <c r="AK382">
        <v>999</v>
      </c>
      <c r="AO382">
        <v>15369</v>
      </c>
    </row>
    <row r="383" spans="1:41" x14ac:dyDescent="0.45">
      <c r="A383" t="s">
        <v>7397</v>
      </c>
      <c r="B383" t="s">
        <v>89</v>
      </c>
      <c r="C383">
        <v>1</v>
      </c>
      <c r="D383">
        <v>2</v>
      </c>
      <c r="F383">
        <v>4.7379199999999999</v>
      </c>
      <c r="G383">
        <v>8</v>
      </c>
      <c r="H383">
        <v>3</v>
      </c>
      <c r="K383">
        <v>28</v>
      </c>
      <c r="L383">
        <v>117</v>
      </c>
      <c r="M383">
        <v>28</v>
      </c>
      <c r="N383">
        <v>16</v>
      </c>
      <c r="O383">
        <v>15</v>
      </c>
      <c r="P383">
        <v>5</v>
      </c>
      <c r="Q383">
        <v>6</v>
      </c>
      <c r="S383">
        <v>1</v>
      </c>
      <c r="T383">
        <v>24</v>
      </c>
      <c r="U383">
        <v>7.7758000000000003</v>
      </c>
      <c r="V383">
        <v>2.1029300000000002</v>
      </c>
      <c r="W383">
        <v>3.6975899999999999</v>
      </c>
      <c r="X383">
        <v>1.62598</v>
      </c>
      <c r="Y383">
        <v>0.20428099999999999</v>
      </c>
      <c r="Z383">
        <v>5.52471E-2</v>
      </c>
      <c r="AA383">
        <v>0.149034239351749</v>
      </c>
      <c r="AB383">
        <v>0.25964399999999999</v>
      </c>
      <c r="AC383">
        <v>1.26153</v>
      </c>
      <c r="AD383">
        <v>0.29072399999999998</v>
      </c>
      <c r="AE383">
        <v>0.68343900000000002</v>
      </c>
      <c r="AH383">
        <v>4.5754400000000004</v>
      </c>
      <c r="AI383">
        <v>9.6070299999999997E-2</v>
      </c>
      <c r="AJ383">
        <v>-2.5897400000000001E-2</v>
      </c>
      <c r="AK383">
        <v>680.760009765625</v>
      </c>
      <c r="AO383">
        <v>17735</v>
      </c>
    </row>
    <row r="384" spans="1:41" x14ac:dyDescent="0.45">
      <c r="A384" t="s">
        <v>7398</v>
      </c>
      <c r="B384" t="s">
        <v>98</v>
      </c>
      <c r="C384">
        <v>2</v>
      </c>
      <c r="D384">
        <v>1</v>
      </c>
      <c r="F384">
        <v>3.8099599999999998</v>
      </c>
      <c r="G384">
        <v>17</v>
      </c>
      <c r="H384">
        <v>0</v>
      </c>
      <c r="K384">
        <v>17</v>
      </c>
      <c r="L384">
        <v>70</v>
      </c>
      <c r="M384">
        <v>15</v>
      </c>
      <c r="N384">
        <v>8</v>
      </c>
      <c r="O384">
        <v>7</v>
      </c>
      <c r="P384">
        <v>3</v>
      </c>
      <c r="Q384">
        <v>6</v>
      </c>
      <c r="S384">
        <v>1</v>
      </c>
      <c r="T384">
        <v>20</v>
      </c>
      <c r="U384">
        <v>10.6938</v>
      </c>
      <c r="V384">
        <v>3.0076200000000002</v>
      </c>
      <c r="W384">
        <v>3.5555599999999998</v>
      </c>
      <c r="X384">
        <v>1.4321999999999999</v>
      </c>
      <c r="Y384">
        <v>0.28399600000000003</v>
      </c>
      <c r="Z384">
        <v>7.9873899999999998E-2</v>
      </c>
      <c r="AA384">
        <v>0.204122103750705</v>
      </c>
      <c r="AB384">
        <v>0.22955700000000001</v>
      </c>
      <c r="AC384">
        <v>1.2054199999999999</v>
      </c>
      <c r="AD384">
        <v>0.29089500000000001</v>
      </c>
      <c r="AE384">
        <v>0.75845099999999999</v>
      </c>
      <c r="AH384">
        <v>4.0009699999999997</v>
      </c>
      <c r="AI384">
        <v>9.5199900000000004E-2</v>
      </c>
      <c r="AJ384">
        <v>6.5679899999999999E-2</v>
      </c>
      <c r="AK384">
        <v>82.830001831054602</v>
      </c>
      <c r="AO384">
        <v>16122</v>
      </c>
    </row>
    <row r="385" spans="1:41" x14ac:dyDescent="0.45">
      <c r="A385" t="s">
        <v>7399</v>
      </c>
      <c r="B385" t="s">
        <v>155</v>
      </c>
      <c r="C385">
        <v>1</v>
      </c>
      <c r="D385">
        <v>1</v>
      </c>
      <c r="F385">
        <v>4.5812900000000001</v>
      </c>
      <c r="G385">
        <v>14</v>
      </c>
      <c r="H385">
        <v>1</v>
      </c>
      <c r="K385">
        <v>20</v>
      </c>
      <c r="L385">
        <v>85</v>
      </c>
      <c r="M385">
        <v>19</v>
      </c>
      <c r="N385">
        <v>11</v>
      </c>
      <c r="O385">
        <v>10</v>
      </c>
      <c r="P385">
        <v>2</v>
      </c>
      <c r="Q385">
        <v>8</v>
      </c>
      <c r="S385">
        <v>0</v>
      </c>
      <c r="T385">
        <v>16</v>
      </c>
      <c r="U385">
        <v>7.34755</v>
      </c>
      <c r="V385">
        <v>3.45947</v>
      </c>
      <c r="W385">
        <v>2.1238899999999998</v>
      </c>
      <c r="X385">
        <v>0.97967300000000002</v>
      </c>
      <c r="Y385">
        <v>0.18815599999999999</v>
      </c>
      <c r="Z385">
        <v>8.8590000000000002E-2</v>
      </c>
      <c r="AA385">
        <v>9.9565804004669106E-2</v>
      </c>
      <c r="AB385">
        <v>0.25125700000000001</v>
      </c>
      <c r="AC385">
        <v>1.3717200000000001</v>
      </c>
      <c r="AD385">
        <v>0.29240500000000003</v>
      </c>
      <c r="AE385">
        <v>0.67121200000000003</v>
      </c>
      <c r="AH385">
        <v>4.1532600000000004</v>
      </c>
      <c r="AI385">
        <v>9.4499200000000005E-2</v>
      </c>
      <c r="AJ385">
        <v>2.6765899999999999E-2</v>
      </c>
      <c r="AK385">
        <v>999</v>
      </c>
      <c r="AO385">
        <v>25379</v>
      </c>
    </row>
    <row r="386" spans="1:41" x14ac:dyDescent="0.45">
      <c r="A386" t="s">
        <v>7400</v>
      </c>
      <c r="B386" t="s">
        <v>70</v>
      </c>
      <c r="C386">
        <v>1</v>
      </c>
      <c r="D386">
        <v>2</v>
      </c>
      <c r="F386">
        <v>4.8443100000000001</v>
      </c>
      <c r="G386">
        <v>6</v>
      </c>
      <c r="H386">
        <v>5</v>
      </c>
      <c r="K386">
        <v>25</v>
      </c>
      <c r="L386">
        <v>113</v>
      </c>
      <c r="M386">
        <v>27</v>
      </c>
      <c r="N386">
        <v>15</v>
      </c>
      <c r="O386">
        <v>14</v>
      </c>
      <c r="P386">
        <v>3</v>
      </c>
      <c r="Q386">
        <v>11</v>
      </c>
      <c r="S386">
        <v>2</v>
      </c>
      <c r="T386">
        <v>19</v>
      </c>
      <c r="U386">
        <v>6.7192100000000003</v>
      </c>
      <c r="V386">
        <v>3.9828800000000002</v>
      </c>
      <c r="W386">
        <v>1.68702</v>
      </c>
      <c r="X386">
        <v>1.06413</v>
      </c>
      <c r="Y386">
        <v>0.16694999999999999</v>
      </c>
      <c r="Z386">
        <v>9.8961599999999997E-2</v>
      </c>
      <c r="AA386">
        <v>6.7988857626914895E-2</v>
      </c>
      <c r="AB386">
        <v>0.268845</v>
      </c>
      <c r="AC386">
        <v>1.5058199999999999</v>
      </c>
      <c r="AD386">
        <v>0.30582199999999998</v>
      </c>
      <c r="AE386">
        <v>0.68698499999999996</v>
      </c>
      <c r="AH386">
        <v>4.7374799999999997</v>
      </c>
      <c r="AI386">
        <v>9.4314800000000004E-2</v>
      </c>
      <c r="AJ386">
        <v>-4.1628400000000003E-2</v>
      </c>
      <c r="AK386">
        <v>999</v>
      </c>
      <c r="AO386">
        <v>22690</v>
      </c>
    </row>
    <row r="387" spans="1:41" x14ac:dyDescent="0.45">
      <c r="A387" t="s">
        <v>4874</v>
      </c>
      <c r="B387" t="s">
        <v>130</v>
      </c>
      <c r="C387">
        <v>1</v>
      </c>
      <c r="D387">
        <v>1</v>
      </c>
      <c r="F387">
        <v>4.8198100000000004</v>
      </c>
      <c r="G387">
        <v>16</v>
      </c>
      <c r="H387">
        <v>2</v>
      </c>
      <c r="K387">
        <v>23</v>
      </c>
      <c r="L387">
        <v>101</v>
      </c>
      <c r="M387">
        <v>22</v>
      </c>
      <c r="N387">
        <v>13</v>
      </c>
      <c r="O387">
        <v>12</v>
      </c>
      <c r="P387">
        <v>3</v>
      </c>
      <c r="Q387">
        <v>12</v>
      </c>
      <c r="S387">
        <v>1</v>
      </c>
      <c r="T387">
        <v>23</v>
      </c>
      <c r="U387">
        <v>9.2426600000000008</v>
      </c>
      <c r="V387">
        <v>4.7452800000000002</v>
      </c>
      <c r="W387">
        <v>1.9477599999999999</v>
      </c>
      <c r="X387">
        <v>1.3279700000000001</v>
      </c>
      <c r="Y387">
        <v>0.22930500000000001</v>
      </c>
      <c r="Z387">
        <v>0.117727</v>
      </c>
      <c r="AA387">
        <v>0.111577503383159</v>
      </c>
      <c r="AB387">
        <v>0.24878800000000001</v>
      </c>
      <c r="AC387">
        <v>1.5029600000000001</v>
      </c>
      <c r="AD387">
        <v>0.30144100000000001</v>
      </c>
      <c r="AE387">
        <v>0.71032499999999998</v>
      </c>
      <c r="AH387">
        <v>4.6775200000000003</v>
      </c>
      <c r="AI387">
        <v>9.3774499999999997E-2</v>
      </c>
      <c r="AJ387">
        <v>6.3506099999999996E-3</v>
      </c>
      <c r="AK387">
        <v>999</v>
      </c>
      <c r="AO387">
        <v>21306</v>
      </c>
    </row>
    <row r="388" spans="1:41" x14ac:dyDescent="0.45">
      <c r="A388" t="s">
        <v>7401</v>
      </c>
      <c r="B388" t="s">
        <v>269</v>
      </c>
      <c r="C388">
        <v>2</v>
      </c>
      <c r="D388">
        <v>2</v>
      </c>
      <c r="F388">
        <v>4.1682399999999999</v>
      </c>
      <c r="G388">
        <v>16</v>
      </c>
      <c r="H388">
        <v>3</v>
      </c>
      <c r="K388">
        <v>31</v>
      </c>
      <c r="L388">
        <v>138</v>
      </c>
      <c r="M388">
        <v>33</v>
      </c>
      <c r="N388">
        <v>16</v>
      </c>
      <c r="O388">
        <v>14</v>
      </c>
      <c r="P388">
        <v>3</v>
      </c>
      <c r="Q388">
        <v>12</v>
      </c>
      <c r="S388">
        <v>1</v>
      </c>
      <c r="T388">
        <v>22</v>
      </c>
      <c r="U388">
        <v>6.45967</v>
      </c>
      <c r="V388">
        <v>3.5365099999999998</v>
      </c>
      <c r="W388">
        <v>1.82657</v>
      </c>
      <c r="X388">
        <v>0.90696399999999999</v>
      </c>
      <c r="Y388">
        <v>0.16286400000000001</v>
      </c>
      <c r="Z388">
        <v>8.9163699999999999E-2</v>
      </c>
      <c r="AA388">
        <v>7.3699899017810794E-2</v>
      </c>
      <c r="AB388">
        <v>0.26381500000000002</v>
      </c>
      <c r="AC388">
        <v>1.4425399999999999</v>
      </c>
      <c r="AD388">
        <v>0.30025800000000002</v>
      </c>
      <c r="AE388">
        <v>0.72159899999999999</v>
      </c>
      <c r="AH388">
        <v>4.3029599999999997</v>
      </c>
      <c r="AI388">
        <v>9.3321000000000001E-2</v>
      </c>
      <c r="AJ388">
        <v>0.140732</v>
      </c>
      <c r="AK388">
        <v>999</v>
      </c>
      <c r="AO388">
        <v>26108</v>
      </c>
    </row>
    <row r="389" spans="1:41" x14ac:dyDescent="0.45">
      <c r="A389" t="s">
        <v>7402</v>
      </c>
      <c r="B389" t="s">
        <v>7</v>
      </c>
      <c r="C389">
        <v>1</v>
      </c>
      <c r="D389">
        <v>2</v>
      </c>
      <c r="F389">
        <v>4.9321700000000002</v>
      </c>
      <c r="G389">
        <v>7</v>
      </c>
      <c r="H389">
        <v>6</v>
      </c>
      <c r="K389">
        <v>31</v>
      </c>
      <c r="L389">
        <v>137</v>
      </c>
      <c r="M389">
        <v>34</v>
      </c>
      <c r="N389">
        <v>18</v>
      </c>
      <c r="O389">
        <v>17</v>
      </c>
      <c r="P389">
        <v>4</v>
      </c>
      <c r="Q389">
        <v>13</v>
      </c>
      <c r="S389">
        <v>1</v>
      </c>
      <c r="T389">
        <v>22</v>
      </c>
      <c r="U389">
        <v>6.3911600000000002</v>
      </c>
      <c r="V389">
        <v>3.6857000000000002</v>
      </c>
      <c r="W389">
        <v>1.73404</v>
      </c>
      <c r="X389">
        <v>1.1305400000000001</v>
      </c>
      <c r="Y389">
        <v>0.15787799999999999</v>
      </c>
      <c r="Z389">
        <v>9.1046299999999997E-2</v>
      </c>
      <c r="AA389">
        <v>6.6831819713115595E-2</v>
      </c>
      <c r="AB389">
        <v>0.277337</v>
      </c>
      <c r="AC389">
        <v>1.5329200000000001</v>
      </c>
      <c r="AD389">
        <v>0.31036000000000002</v>
      </c>
      <c r="AE389">
        <v>0.69064800000000004</v>
      </c>
      <c r="AH389">
        <v>4.6975600000000002</v>
      </c>
      <c r="AI389">
        <v>9.2909699999999998E-2</v>
      </c>
      <c r="AJ389">
        <v>0.123668</v>
      </c>
      <c r="AK389">
        <v>999</v>
      </c>
      <c r="AO389">
        <v>22092</v>
      </c>
    </row>
    <row r="390" spans="1:41" x14ac:dyDescent="0.45">
      <c r="A390" t="s">
        <v>23</v>
      </c>
      <c r="B390" t="s">
        <v>21</v>
      </c>
      <c r="C390">
        <v>2</v>
      </c>
      <c r="D390">
        <v>1</v>
      </c>
      <c r="F390">
        <v>3.5382799999999999</v>
      </c>
      <c r="G390">
        <v>21</v>
      </c>
      <c r="H390">
        <v>0</v>
      </c>
      <c r="K390">
        <v>20</v>
      </c>
      <c r="L390">
        <v>84</v>
      </c>
      <c r="M390">
        <v>16</v>
      </c>
      <c r="N390">
        <v>9</v>
      </c>
      <c r="O390">
        <v>8</v>
      </c>
      <c r="P390">
        <v>3</v>
      </c>
      <c r="Q390">
        <v>8</v>
      </c>
      <c r="S390">
        <v>1</v>
      </c>
      <c r="T390">
        <v>22</v>
      </c>
      <c r="U390">
        <v>9.7113999999999994</v>
      </c>
      <c r="V390">
        <v>3.6956000000000002</v>
      </c>
      <c r="W390">
        <v>2.6278299999999999</v>
      </c>
      <c r="X390">
        <v>1.16137</v>
      </c>
      <c r="Y390">
        <v>0.25844299999999998</v>
      </c>
      <c r="Z390">
        <v>9.8348400000000002E-2</v>
      </c>
      <c r="AA390">
        <v>0.16009421646595001</v>
      </c>
      <c r="AB390">
        <v>0.211532</v>
      </c>
      <c r="AC390">
        <v>1.2005399999999999</v>
      </c>
      <c r="AD390">
        <v>0.26161099999999998</v>
      </c>
      <c r="AE390">
        <v>0.75813699999999995</v>
      </c>
      <c r="AH390">
        <v>3.9851899999999998</v>
      </c>
      <c r="AI390">
        <v>9.1718300000000003E-2</v>
      </c>
      <c r="AJ390">
        <v>0.112179</v>
      </c>
      <c r="AK390">
        <v>598.66998291015602</v>
      </c>
      <c r="AO390">
        <v>19249</v>
      </c>
    </row>
    <row r="391" spans="1:41" x14ac:dyDescent="0.45">
      <c r="A391" t="s">
        <v>4820</v>
      </c>
      <c r="B391" t="s">
        <v>31</v>
      </c>
      <c r="C391">
        <v>1</v>
      </c>
      <c r="D391">
        <v>2</v>
      </c>
      <c r="F391">
        <v>4.69299</v>
      </c>
      <c r="G391">
        <v>10</v>
      </c>
      <c r="H391">
        <v>3</v>
      </c>
      <c r="K391">
        <v>23</v>
      </c>
      <c r="L391">
        <v>101</v>
      </c>
      <c r="M391">
        <v>21</v>
      </c>
      <c r="N391">
        <v>13</v>
      </c>
      <c r="O391">
        <v>12</v>
      </c>
      <c r="P391">
        <v>3</v>
      </c>
      <c r="Q391">
        <v>12</v>
      </c>
      <c r="S391">
        <v>2</v>
      </c>
      <c r="T391">
        <v>23</v>
      </c>
      <c r="U391">
        <v>9.1413499999999992</v>
      </c>
      <c r="V391">
        <v>4.9342499999999996</v>
      </c>
      <c r="W391">
        <v>1.85263</v>
      </c>
      <c r="X391">
        <v>1.0214799999999999</v>
      </c>
      <c r="Y391">
        <v>0.228376</v>
      </c>
      <c r="Z391">
        <v>0.12327100000000001</v>
      </c>
      <c r="AA391">
        <v>0.105105027556419</v>
      </c>
      <c r="AB391">
        <v>0.24230299999999999</v>
      </c>
      <c r="AC391">
        <v>1.47254</v>
      </c>
      <c r="AD391">
        <v>0.30192600000000003</v>
      </c>
      <c r="AE391">
        <v>0.68949800000000006</v>
      </c>
      <c r="AH391">
        <v>4.4857100000000001</v>
      </c>
      <c r="AI391">
        <v>9.1621900000000006E-2</v>
      </c>
      <c r="AJ391">
        <v>4.0023299999999998E-2</v>
      </c>
      <c r="AK391">
        <v>999</v>
      </c>
      <c r="AO391">
        <v>26413</v>
      </c>
    </row>
    <row r="392" spans="1:41" x14ac:dyDescent="0.45">
      <c r="A392" t="s">
        <v>7403</v>
      </c>
      <c r="B392" t="s">
        <v>76</v>
      </c>
      <c r="C392">
        <v>1</v>
      </c>
      <c r="D392">
        <v>2</v>
      </c>
      <c r="F392">
        <v>3.9653299999999998</v>
      </c>
      <c r="G392">
        <v>21</v>
      </c>
      <c r="H392">
        <v>0</v>
      </c>
      <c r="K392">
        <v>19</v>
      </c>
      <c r="L392">
        <v>83</v>
      </c>
      <c r="M392">
        <v>14</v>
      </c>
      <c r="N392">
        <v>9</v>
      </c>
      <c r="O392">
        <v>8</v>
      </c>
      <c r="P392">
        <v>2</v>
      </c>
      <c r="Q392">
        <v>13</v>
      </c>
      <c r="S392">
        <v>0</v>
      </c>
      <c r="T392">
        <v>30</v>
      </c>
      <c r="U392">
        <v>14.309100000000001</v>
      </c>
      <c r="V392">
        <v>6.1868400000000001</v>
      </c>
      <c r="W392">
        <v>2.3128299999999999</v>
      </c>
      <c r="X392">
        <v>1.1851799999999999</v>
      </c>
      <c r="Y392">
        <v>0.35843199999999997</v>
      </c>
      <c r="Z392">
        <v>0.154976</v>
      </c>
      <c r="AA392">
        <v>0.203456610441207</v>
      </c>
      <c r="AB392">
        <v>0.202372</v>
      </c>
      <c r="AC392">
        <v>1.44133</v>
      </c>
      <c r="AD392">
        <v>0.310527</v>
      </c>
      <c r="AE392">
        <v>0.76567200000000002</v>
      </c>
      <c r="AH392">
        <v>3.8062399999999998</v>
      </c>
      <c r="AI392">
        <v>9.0787199999999998E-2</v>
      </c>
      <c r="AJ392">
        <v>0.105198</v>
      </c>
      <c r="AK392">
        <v>346.42999267578102</v>
      </c>
      <c r="AO392">
        <v>10233</v>
      </c>
    </row>
    <row r="393" spans="1:41" x14ac:dyDescent="0.45">
      <c r="A393" t="s">
        <v>7404</v>
      </c>
      <c r="B393" t="s">
        <v>98</v>
      </c>
      <c r="C393">
        <v>2</v>
      </c>
      <c r="D393">
        <v>1</v>
      </c>
      <c r="F393">
        <v>3.9750399999999999</v>
      </c>
      <c r="G393">
        <v>15</v>
      </c>
      <c r="H393">
        <v>0</v>
      </c>
      <c r="K393">
        <v>15</v>
      </c>
      <c r="L393">
        <v>65</v>
      </c>
      <c r="M393">
        <v>14</v>
      </c>
      <c r="N393">
        <v>7</v>
      </c>
      <c r="O393">
        <v>7</v>
      </c>
      <c r="P393">
        <v>2</v>
      </c>
      <c r="Q393">
        <v>4</v>
      </c>
      <c r="S393">
        <v>0</v>
      </c>
      <c r="T393">
        <v>17</v>
      </c>
      <c r="U393">
        <v>9.8935300000000002</v>
      </c>
      <c r="V393">
        <v>2.4927600000000001</v>
      </c>
      <c r="W393">
        <v>3.9689100000000002</v>
      </c>
      <c r="X393">
        <v>1.3690800000000001</v>
      </c>
      <c r="Y393">
        <v>0.26284000000000002</v>
      </c>
      <c r="Z393">
        <v>6.6224699999999997E-2</v>
      </c>
      <c r="AA393">
        <v>0.196615301072597</v>
      </c>
      <c r="AB393">
        <v>0.23882500000000001</v>
      </c>
      <c r="AC393">
        <v>1.20692</v>
      </c>
      <c r="AD393">
        <v>0.29435800000000001</v>
      </c>
      <c r="AE393">
        <v>0.73126599999999997</v>
      </c>
      <c r="AH393">
        <v>3.7873299999999999</v>
      </c>
      <c r="AI393">
        <v>9.02033E-2</v>
      </c>
      <c r="AJ393">
        <v>6.4172199999999999E-2</v>
      </c>
      <c r="AK393">
        <v>657.15997314453102</v>
      </c>
      <c r="AO393">
        <v>15552</v>
      </c>
    </row>
    <row r="394" spans="1:41" x14ac:dyDescent="0.45">
      <c r="A394" t="s">
        <v>4686</v>
      </c>
      <c r="B394" t="s">
        <v>107</v>
      </c>
      <c r="C394">
        <v>1</v>
      </c>
      <c r="D394">
        <v>1</v>
      </c>
      <c r="F394">
        <v>4.0137999999999998</v>
      </c>
      <c r="G394">
        <v>12</v>
      </c>
      <c r="H394">
        <v>1</v>
      </c>
      <c r="K394">
        <v>18</v>
      </c>
      <c r="L394">
        <v>80</v>
      </c>
      <c r="M394">
        <v>19</v>
      </c>
      <c r="N394">
        <v>9</v>
      </c>
      <c r="O394">
        <v>8</v>
      </c>
      <c r="P394">
        <v>2</v>
      </c>
      <c r="Q394">
        <v>7</v>
      </c>
      <c r="S394">
        <v>1</v>
      </c>
      <c r="T394">
        <v>17</v>
      </c>
      <c r="U394">
        <v>8.4214400000000005</v>
      </c>
      <c r="V394">
        <v>3.4596200000000001</v>
      </c>
      <c r="W394">
        <v>2.4342100000000002</v>
      </c>
      <c r="X394">
        <v>1.0014700000000001</v>
      </c>
      <c r="Y394">
        <v>0.21384400000000001</v>
      </c>
      <c r="Z394">
        <v>8.7849499999999997E-2</v>
      </c>
      <c r="AA394">
        <v>0.125994712114334</v>
      </c>
      <c r="AB394">
        <v>0.25884200000000002</v>
      </c>
      <c r="AC394">
        <v>1.4040999999999999</v>
      </c>
      <c r="AD394">
        <v>0.31406499999999998</v>
      </c>
      <c r="AE394">
        <v>0.73646500000000004</v>
      </c>
      <c r="AH394">
        <v>4.0268499999999996</v>
      </c>
      <c r="AI394">
        <v>8.8543499999999997E-2</v>
      </c>
      <c r="AJ394">
        <v>0.107763</v>
      </c>
      <c r="AK394">
        <v>999</v>
      </c>
      <c r="AO394">
        <v>16944</v>
      </c>
    </row>
    <row r="395" spans="1:41" x14ac:dyDescent="0.45">
      <c r="A395" t="s">
        <v>7405</v>
      </c>
      <c r="B395" t="s">
        <v>21</v>
      </c>
      <c r="C395">
        <v>1</v>
      </c>
      <c r="D395">
        <v>1</v>
      </c>
      <c r="F395">
        <v>3.8357399999999999</v>
      </c>
      <c r="G395">
        <v>18</v>
      </c>
      <c r="H395">
        <v>0</v>
      </c>
      <c r="K395">
        <v>16</v>
      </c>
      <c r="L395">
        <v>66</v>
      </c>
      <c r="M395">
        <v>15</v>
      </c>
      <c r="N395">
        <v>7</v>
      </c>
      <c r="O395">
        <v>7</v>
      </c>
      <c r="P395">
        <v>2</v>
      </c>
      <c r="Q395">
        <v>5</v>
      </c>
      <c r="S395">
        <v>0</v>
      </c>
      <c r="T395">
        <v>17</v>
      </c>
      <c r="U395">
        <v>9.9537300000000002</v>
      </c>
      <c r="V395">
        <v>2.7526000000000002</v>
      </c>
      <c r="W395">
        <v>3.6161099999999999</v>
      </c>
      <c r="X395">
        <v>1.3176000000000001</v>
      </c>
      <c r="Y395">
        <v>0.26126300000000002</v>
      </c>
      <c r="Z395">
        <v>7.2249800000000003E-2</v>
      </c>
      <c r="AA395">
        <v>0.189013622701168</v>
      </c>
      <c r="AB395">
        <v>0.243196</v>
      </c>
      <c r="AC395">
        <v>1.2570699999999999</v>
      </c>
      <c r="AD395">
        <v>0.30268099999999998</v>
      </c>
      <c r="AE395">
        <v>0.75449900000000003</v>
      </c>
      <c r="AH395">
        <v>3.7995999999999999</v>
      </c>
      <c r="AI395">
        <v>8.6682499999999996E-2</v>
      </c>
      <c r="AJ395">
        <v>0.11113099999999999</v>
      </c>
      <c r="AK395">
        <v>739.05999755859295</v>
      </c>
      <c r="AO395">
        <v>13293</v>
      </c>
    </row>
    <row r="396" spans="1:41" x14ac:dyDescent="0.45">
      <c r="A396" t="s">
        <v>7406</v>
      </c>
      <c r="B396" t="s">
        <v>73</v>
      </c>
      <c r="C396">
        <v>2</v>
      </c>
      <c r="D396">
        <v>1</v>
      </c>
      <c r="F396">
        <v>4.2114599999999998</v>
      </c>
      <c r="G396">
        <v>23</v>
      </c>
      <c r="H396">
        <v>0</v>
      </c>
      <c r="K396">
        <v>21</v>
      </c>
      <c r="L396">
        <v>89</v>
      </c>
      <c r="M396">
        <v>18</v>
      </c>
      <c r="N396">
        <v>11</v>
      </c>
      <c r="O396">
        <v>10</v>
      </c>
      <c r="P396">
        <v>2</v>
      </c>
      <c r="Q396">
        <v>10</v>
      </c>
      <c r="S396">
        <v>2</v>
      </c>
      <c r="T396">
        <v>26</v>
      </c>
      <c r="U396">
        <v>11.1593</v>
      </c>
      <c r="V396">
        <v>4.4301599999999999</v>
      </c>
      <c r="W396">
        <v>2.5189300000000001</v>
      </c>
      <c r="X396">
        <v>1.0557399999999999</v>
      </c>
      <c r="Y396">
        <v>0.28638799999999998</v>
      </c>
      <c r="Z396">
        <v>0.113694</v>
      </c>
      <c r="AA396">
        <v>0.17269355803728101</v>
      </c>
      <c r="AB396">
        <v>0.228294</v>
      </c>
      <c r="AC396">
        <v>1.34799</v>
      </c>
      <c r="AD396">
        <v>0.308813</v>
      </c>
      <c r="AE396">
        <v>0.70906100000000005</v>
      </c>
      <c r="AH396">
        <v>3.9312200000000002</v>
      </c>
      <c r="AI396">
        <v>8.63154E-2</v>
      </c>
      <c r="AJ396">
        <v>-7.0777100000000005E-4</v>
      </c>
      <c r="AK396">
        <v>602.67999267578102</v>
      </c>
      <c r="AO396">
        <v>19677</v>
      </c>
    </row>
    <row r="397" spans="1:41" x14ac:dyDescent="0.45">
      <c r="A397" t="s">
        <v>7407</v>
      </c>
      <c r="B397" t="s">
        <v>10</v>
      </c>
      <c r="C397">
        <v>1</v>
      </c>
      <c r="D397">
        <v>1</v>
      </c>
      <c r="F397">
        <v>3.7958799999999999</v>
      </c>
      <c r="G397">
        <v>21</v>
      </c>
      <c r="H397">
        <v>0</v>
      </c>
      <c r="K397">
        <v>20</v>
      </c>
      <c r="L397">
        <v>85</v>
      </c>
      <c r="M397">
        <v>17</v>
      </c>
      <c r="N397">
        <v>9</v>
      </c>
      <c r="O397">
        <v>8</v>
      </c>
      <c r="P397">
        <v>2</v>
      </c>
      <c r="Q397">
        <v>9</v>
      </c>
      <c r="S397">
        <v>2</v>
      </c>
      <c r="T397">
        <v>23</v>
      </c>
      <c r="U397">
        <v>10.2317</v>
      </c>
      <c r="V397">
        <v>3.8894799999999998</v>
      </c>
      <c r="W397">
        <v>2.6306099999999999</v>
      </c>
      <c r="X397">
        <v>0.89283599999999996</v>
      </c>
      <c r="Y397">
        <v>0.26546599999999998</v>
      </c>
      <c r="Z397">
        <v>0.100915</v>
      </c>
      <c r="AA397">
        <v>0.16455194354057301</v>
      </c>
      <c r="AB397">
        <v>0.233796</v>
      </c>
      <c r="AC397">
        <v>1.3048999999999999</v>
      </c>
      <c r="AD397">
        <v>0.30980600000000003</v>
      </c>
      <c r="AE397">
        <v>0.72594199999999998</v>
      </c>
      <c r="AH397">
        <v>3.80776</v>
      </c>
      <c r="AI397">
        <v>8.5958999999999994E-2</v>
      </c>
      <c r="AJ397">
        <v>0.10065200000000001</v>
      </c>
      <c r="AK397">
        <v>608.32000732421795</v>
      </c>
      <c r="AO397">
        <v>1247</v>
      </c>
    </row>
    <row r="398" spans="1:41" x14ac:dyDescent="0.45">
      <c r="A398" t="s">
        <v>7408</v>
      </c>
      <c r="B398" t="s">
        <v>155</v>
      </c>
      <c r="C398">
        <v>1</v>
      </c>
      <c r="D398">
        <v>2</v>
      </c>
      <c r="F398">
        <v>4.8142399999999999</v>
      </c>
      <c r="G398">
        <v>14</v>
      </c>
      <c r="H398">
        <v>2</v>
      </c>
      <c r="K398">
        <v>21</v>
      </c>
      <c r="L398">
        <v>92</v>
      </c>
      <c r="M398">
        <v>20</v>
      </c>
      <c r="N398">
        <v>12</v>
      </c>
      <c r="O398">
        <v>11</v>
      </c>
      <c r="P398">
        <v>2</v>
      </c>
      <c r="Q398">
        <v>10</v>
      </c>
      <c r="S398">
        <v>1</v>
      </c>
      <c r="T398">
        <v>19</v>
      </c>
      <c r="U398">
        <v>8.2173300000000005</v>
      </c>
      <c r="V398">
        <v>4.2046599999999996</v>
      </c>
      <c r="W398">
        <v>1.95434</v>
      </c>
      <c r="X398">
        <v>1.05596</v>
      </c>
      <c r="Y398">
        <v>0.20711399999999999</v>
      </c>
      <c r="Z398">
        <v>0.105977</v>
      </c>
      <c r="AA398">
        <v>0.101137474179267</v>
      </c>
      <c r="AB398">
        <v>0.24835499999999999</v>
      </c>
      <c r="AC398">
        <v>1.43726</v>
      </c>
      <c r="AD398">
        <v>0.296541</v>
      </c>
      <c r="AE398">
        <v>0.67229300000000003</v>
      </c>
      <c r="AH398">
        <v>4.3493399999999998</v>
      </c>
      <c r="AI398">
        <v>8.56629E-2</v>
      </c>
      <c r="AJ398">
        <v>2.0784899999999999E-2</v>
      </c>
      <c r="AK398">
        <v>750.80999755859295</v>
      </c>
      <c r="AO398">
        <v>22713</v>
      </c>
    </row>
    <row r="399" spans="1:41" x14ac:dyDescent="0.45">
      <c r="A399" t="s">
        <v>7409</v>
      </c>
      <c r="B399" t="s">
        <v>155</v>
      </c>
      <c r="C399">
        <v>1</v>
      </c>
      <c r="D399">
        <v>2</v>
      </c>
      <c r="F399">
        <v>4.6366100000000001</v>
      </c>
      <c r="G399">
        <v>15</v>
      </c>
      <c r="H399">
        <v>2</v>
      </c>
      <c r="K399">
        <v>25</v>
      </c>
      <c r="L399">
        <v>107</v>
      </c>
      <c r="M399">
        <v>25</v>
      </c>
      <c r="N399">
        <v>14</v>
      </c>
      <c r="O399">
        <v>13</v>
      </c>
      <c r="P399">
        <v>3</v>
      </c>
      <c r="Q399">
        <v>8</v>
      </c>
      <c r="S399">
        <v>2</v>
      </c>
      <c r="T399">
        <v>22</v>
      </c>
      <c r="U399">
        <v>7.9622400000000004</v>
      </c>
      <c r="V399">
        <v>3.0162399999999998</v>
      </c>
      <c r="W399">
        <v>2.6397900000000001</v>
      </c>
      <c r="X399">
        <v>1.1919</v>
      </c>
      <c r="Y399">
        <v>0.20419499999999999</v>
      </c>
      <c r="Z399">
        <v>7.7352699999999996E-2</v>
      </c>
      <c r="AA399">
        <v>0.126841850578784</v>
      </c>
      <c r="AB399">
        <v>0.26266699999999998</v>
      </c>
      <c r="AC399">
        <v>1.36313</v>
      </c>
      <c r="AD399">
        <v>0.30918200000000001</v>
      </c>
      <c r="AE399">
        <v>0.68195499999999998</v>
      </c>
      <c r="AH399">
        <v>4.3520000000000003</v>
      </c>
      <c r="AI399">
        <v>8.5259000000000001E-2</v>
      </c>
      <c r="AJ399">
        <v>4.8076300000000002E-2</v>
      </c>
      <c r="AK399">
        <v>352.01998901367102</v>
      </c>
      <c r="AO399">
        <v>21527</v>
      </c>
    </row>
    <row r="400" spans="1:41" x14ac:dyDescent="0.45">
      <c r="A400" t="s">
        <v>7410</v>
      </c>
      <c r="B400" t="s">
        <v>89</v>
      </c>
      <c r="C400">
        <v>2</v>
      </c>
      <c r="D400">
        <v>2</v>
      </c>
      <c r="F400">
        <v>3.9021699999999999</v>
      </c>
      <c r="G400">
        <v>21</v>
      </c>
      <c r="H400">
        <v>0</v>
      </c>
      <c r="K400">
        <v>19</v>
      </c>
      <c r="L400">
        <v>81</v>
      </c>
      <c r="M400">
        <v>17</v>
      </c>
      <c r="N400">
        <v>9</v>
      </c>
      <c r="O400">
        <v>8</v>
      </c>
      <c r="P400">
        <v>3</v>
      </c>
      <c r="Q400">
        <v>7</v>
      </c>
      <c r="S400">
        <v>0</v>
      </c>
      <c r="T400">
        <v>20</v>
      </c>
      <c r="U400">
        <v>9.4871099999999995</v>
      </c>
      <c r="V400">
        <v>3.35873</v>
      </c>
      <c r="W400">
        <v>2.8246199999999999</v>
      </c>
      <c r="X400">
        <v>1.2091400000000001</v>
      </c>
      <c r="Y400">
        <v>0.25059300000000001</v>
      </c>
      <c r="Z400">
        <v>8.8717699999999997E-2</v>
      </c>
      <c r="AA400">
        <v>0.161875739693641</v>
      </c>
      <c r="AB400">
        <v>0.225636</v>
      </c>
      <c r="AC400">
        <v>1.2324299999999999</v>
      </c>
      <c r="AD400">
        <v>0.27671800000000002</v>
      </c>
      <c r="AE400">
        <v>0.72883399999999998</v>
      </c>
      <c r="AH400">
        <v>3.9766300000000001</v>
      </c>
      <c r="AI400">
        <v>8.4737599999999996E-2</v>
      </c>
      <c r="AJ400">
        <v>3.60778E-2</v>
      </c>
      <c r="AK400">
        <v>616.75</v>
      </c>
      <c r="AO400">
        <v>19403</v>
      </c>
    </row>
    <row r="401" spans="1:41" x14ac:dyDescent="0.45">
      <c r="A401" t="s">
        <v>7411</v>
      </c>
      <c r="B401" t="s">
        <v>21</v>
      </c>
      <c r="C401">
        <v>2</v>
      </c>
      <c r="D401">
        <v>2</v>
      </c>
      <c r="F401">
        <v>4.1894799999999996</v>
      </c>
      <c r="G401">
        <v>22</v>
      </c>
      <c r="H401">
        <v>0</v>
      </c>
      <c r="K401">
        <v>20</v>
      </c>
      <c r="L401">
        <v>86</v>
      </c>
      <c r="M401">
        <v>16</v>
      </c>
      <c r="N401">
        <v>10</v>
      </c>
      <c r="O401">
        <v>9</v>
      </c>
      <c r="P401">
        <v>3</v>
      </c>
      <c r="Q401">
        <v>10</v>
      </c>
      <c r="S401">
        <v>2</v>
      </c>
      <c r="T401">
        <v>27</v>
      </c>
      <c r="U401">
        <v>11.844900000000001</v>
      </c>
      <c r="V401">
        <v>4.3780999999999999</v>
      </c>
      <c r="W401">
        <v>2.7054800000000001</v>
      </c>
      <c r="X401">
        <v>1.1994800000000001</v>
      </c>
      <c r="Y401">
        <v>0.31062099999999998</v>
      </c>
      <c r="Z401">
        <v>0.114812</v>
      </c>
      <c r="AA401">
        <v>0.19580907374620399</v>
      </c>
      <c r="AB401">
        <v>0.209284</v>
      </c>
      <c r="AC401">
        <v>1.2537199999999999</v>
      </c>
      <c r="AD401">
        <v>0.28599799999999997</v>
      </c>
      <c r="AE401">
        <v>0.70070100000000002</v>
      </c>
      <c r="AH401">
        <v>3.9559600000000001</v>
      </c>
      <c r="AI401">
        <v>8.4505800000000006E-2</v>
      </c>
      <c r="AJ401">
        <v>5.66908E-3</v>
      </c>
      <c r="AK401">
        <v>106.800003051757</v>
      </c>
      <c r="AO401">
        <v>6655</v>
      </c>
    </row>
    <row r="402" spans="1:41" x14ac:dyDescent="0.45">
      <c r="A402" t="s">
        <v>3264</v>
      </c>
      <c r="B402" t="s">
        <v>70</v>
      </c>
      <c r="C402">
        <v>2</v>
      </c>
      <c r="D402">
        <v>3</v>
      </c>
      <c r="F402">
        <v>4.9134200000000003</v>
      </c>
      <c r="G402">
        <v>7</v>
      </c>
      <c r="H402">
        <v>7</v>
      </c>
      <c r="K402">
        <v>28</v>
      </c>
      <c r="L402">
        <v>130</v>
      </c>
      <c r="M402">
        <v>25</v>
      </c>
      <c r="N402">
        <v>17</v>
      </c>
      <c r="O402">
        <v>15</v>
      </c>
      <c r="P402">
        <v>3</v>
      </c>
      <c r="Q402">
        <v>21</v>
      </c>
      <c r="S402">
        <v>2</v>
      </c>
      <c r="T402">
        <v>32</v>
      </c>
      <c r="U402">
        <v>10.2418</v>
      </c>
      <c r="V402">
        <v>6.90313</v>
      </c>
      <c r="W402">
        <v>1.4836499999999999</v>
      </c>
      <c r="X402">
        <v>1.06728</v>
      </c>
      <c r="Y402">
        <v>0.245813</v>
      </c>
      <c r="Z402">
        <v>0.165682</v>
      </c>
      <c r="AA402">
        <v>8.0131530761718694E-2</v>
      </c>
      <c r="AB402">
        <v>0.23214699999999999</v>
      </c>
      <c r="AC402">
        <v>1.64866</v>
      </c>
      <c r="AD402">
        <v>0.30027100000000001</v>
      </c>
      <c r="AE402">
        <v>0.71174000000000004</v>
      </c>
      <c r="AH402">
        <v>4.9035399999999996</v>
      </c>
      <c r="AI402">
        <v>8.3238000000000006E-2</v>
      </c>
      <c r="AJ402">
        <v>-5.65084E-2</v>
      </c>
      <c r="AK402">
        <v>395.29000854492102</v>
      </c>
      <c r="AO402">
        <v>29608</v>
      </c>
    </row>
    <row r="403" spans="1:41" x14ac:dyDescent="0.45">
      <c r="A403" t="s">
        <v>7412</v>
      </c>
      <c r="B403" t="s">
        <v>7</v>
      </c>
      <c r="C403">
        <v>1</v>
      </c>
      <c r="D403">
        <v>1</v>
      </c>
      <c r="F403">
        <v>3.98048</v>
      </c>
      <c r="G403">
        <v>15</v>
      </c>
      <c r="H403">
        <v>0</v>
      </c>
      <c r="K403">
        <v>19</v>
      </c>
      <c r="L403">
        <v>82</v>
      </c>
      <c r="M403">
        <v>17</v>
      </c>
      <c r="N403">
        <v>9</v>
      </c>
      <c r="O403">
        <v>8</v>
      </c>
      <c r="P403">
        <v>2</v>
      </c>
      <c r="Q403">
        <v>9</v>
      </c>
      <c r="S403">
        <v>1</v>
      </c>
      <c r="T403">
        <v>21</v>
      </c>
      <c r="U403">
        <v>10.027799999999999</v>
      </c>
      <c r="V403">
        <v>4.2334800000000001</v>
      </c>
      <c r="W403">
        <v>2.36869</v>
      </c>
      <c r="X403">
        <v>0.90870200000000001</v>
      </c>
      <c r="Y403">
        <v>0.25443300000000002</v>
      </c>
      <c r="Z403">
        <v>0.107415</v>
      </c>
      <c r="AA403">
        <v>0.147017806768417</v>
      </c>
      <c r="AB403">
        <v>0.24180099999999999</v>
      </c>
      <c r="AC403">
        <v>1.4014500000000001</v>
      </c>
      <c r="AD403">
        <v>0.31498199999999998</v>
      </c>
      <c r="AE403">
        <v>0.73067199999999999</v>
      </c>
      <c r="AH403">
        <v>3.8129200000000001</v>
      </c>
      <c r="AI403">
        <v>8.26818E-2</v>
      </c>
      <c r="AJ403">
        <v>9.6424200000000002E-2</v>
      </c>
      <c r="AK403">
        <v>999</v>
      </c>
      <c r="AO403">
        <v>6107</v>
      </c>
    </row>
    <row r="404" spans="1:41" x14ac:dyDescent="0.45">
      <c r="A404" t="s">
        <v>77</v>
      </c>
      <c r="B404" t="s">
        <v>76</v>
      </c>
      <c r="C404">
        <v>1</v>
      </c>
      <c r="D404">
        <v>2</v>
      </c>
      <c r="F404">
        <v>4.9925300000000004</v>
      </c>
      <c r="G404">
        <v>11</v>
      </c>
      <c r="H404">
        <v>3</v>
      </c>
      <c r="K404">
        <v>26</v>
      </c>
      <c r="L404">
        <v>117</v>
      </c>
      <c r="M404">
        <v>31</v>
      </c>
      <c r="N404">
        <v>16</v>
      </c>
      <c r="O404">
        <v>15</v>
      </c>
      <c r="P404">
        <v>3</v>
      </c>
      <c r="Q404">
        <v>8</v>
      </c>
      <c r="S404">
        <v>1</v>
      </c>
      <c r="T404">
        <v>15</v>
      </c>
      <c r="U404">
        <v>5.0609099999999998</v>
      </c>
      <c r="V404">
        <v>2.82884</v>
      </c>
      <c r="W404">
        <v>1.78904</v>
      </c>
      <c r="X404">
        <v>1.03853</v>
      </c>
      <c r="Y404">
        <v>0.12609899999999999</v>
      </c>
      <c r="Z404">
        <v>7.0484099999999994E-2</v>
      </c>
      <c r="AA404">
        <v>5.5614821612834903E-2</v>
      </c>
      <c r="AB404">
        <v>0.287775</v>
      </c>
      <c r="AC404">
        <v>1.49973</v>
      </c>
      <c r="AD404">
        <v>0.310915</v>
      </c>
      <c r="AE404">
        <v>0.67013900000000004</v>
      </c>
      <c r="AH404">
        <v>4.5388799999999998</v>
      </c>
      <c r="AI404">
        <v>8.2493499999999997E-2</v>
      </c>
      <c r="AJ404">
        <v>-5.5629199999999997E-2</v>
      </c>
      <c r="AK404">
        <v>999</v>
      </c>
      <c r="AO404">
        <v>20418</v>
      </c>
    </row>
    <row r="405" spans="1:41" x14ac:dyDescent="0.45">
      <c r="A405" t="s">
        <v>7413</v>
      </c>
      <c r="B405" t="s">
        <v>42</v>
      </c>
      <c r="C405">
        <v>1</v>
      </c>
      <c r="D405">
        <v>2</v>
      </c>
      <c r="F405">
        <v>5.5709600000000004</v>
      </c>
      <c r="G405">
        <v>6</v>
      </c>
      <c r="H405">
        <v>6</v>
      </c>
      <c r="K405">
        <v>28</v>
      </c>
      <c r="L405">
        <v>126</v>
      </c>
      <c r="M405">
        <v>32</v>
      </c>
      <c r="N405">
        <v>19</v>
      </c>
      <c r="O405">
        <v>18</v>
      </c>
      <c r="P405">
        <v>5</v>
      </c>
      <c r="Q405">
        <v>10</v>
      </c>
      <c r="S405">
        <v>1</v>
      </c>
      <c r="T405">
        <v>20</v>
      </c>
      <c r="U405">
        <v>6.31229</v>
      </c>
      <c r="V405">
        <v>3.0999099999999999</v>
      </c>
      <c r="W405">
        <v>2.0362800000000001</v>
      </c>
      <c r="X405">
        <v>1.6940599999999999</v>
      </c>
      <c r="Y405">
        <v>0.158391</v>
      </c>
      <c r="Z405">
        <v>7.7784400000000004E-2</v>
      </c>
      <c r="AA405">
        <v>8.0606490373611395E-2</v>
      </c>
      <c r="AB405">
        <v>0.276478</v>
      </c>
      <c r="AC405">
        <v>1.46397</v>
      </c>
      <c r="AD405">
        <v>0.29474699999999998</v>
      </c>
      <c r="AE405">
        <v>0.65904300000000005</v>
      </c>
      <c r="AH405">
        <v>5.32362</v>
      </c>
      <c r="AI405">
        <v>8.1083799999999998E-2</v>
      </c>
      <c r="AJ405">
        <v>-0.131075</v>
      </c>
      <c r="AK405">
        <v>750.54998779296795</v>
      </c>
      <c r="AO405">
        <v>19979</v>
      </c>
    </row>
    <row r="406" spans="1:41" x14ac:dyDescent="0.45">
      <c r="A406" t="s">
        <v>7414</v>
      </c>
      <c r="B406" t="s">
        <v>39</v>
      </c>
      <c r="C406">
        <v>1</v>
      </c>
      <c r="D406">
        <v>2</v>
      </c>
      <c r="F406">
        <v>4.9136100000000003</v>
      </c>
      <c r="G406">
        <v>9</v>
      </c>
      <c r="H406">
        <v>2</v>
      </c>
      <c r="K406">
        <v>22</v>
      </c>
      <c r="L406">
        <v>96</v>
      </c>
      <c r="M406">
        <v>23</v>
      </c>
      <c r="N406">
        <v>13</v>
      </c>
      <c r="O406">
        <v>12</v>
      </c>
      <c r="P406">
        <v>3</v>
      </c>
      <c r="Q406">
        <v>7</v>
      </c>
      <c r="S406">
        <v>2</v>
      </c>
      <c r="T406">
        <v>18</v>
      </c>
      <c r="U406">
        <v>7.2172000000000001</v>
      </c>
      <c r="V406">
        <v>2.71529</v>
      </c>
      <c r="W406">
        <v>2.6579799999999998</v>
      </c>
      <c r="X406">
        <v>1.25593</v>
      </c>
      <c r="Y406">
        <v>0.18566199999999999</v>
      </c>
      <c r="Z406">
        <v>6.9850700000000002E-2</v>
      </c>
      <c r="AA406">
        <v>0.115811042487621</v>
      </c>
      <c r="AB406">
        <v>0.26642100000000002</v>
      </c>
      <c r="AC406">
        <v>1.35267</v>
      </c>
      <c r="AD406">
        <v>0.30347299999999999</v>
      </c>
      <c r="AE406">
        <v>0.65604300000000004</v>
      </c>
      <c r="AH406">
        <v>4.4765499999999996</v>
      </c>
      <c r="AI406">
        <v>8.0946099999999993E-2</v>
      </c>
      <c r="AJ406">
        <v>-3.79274E-2</v>
      </c>
      <c r="AK406">
        <v>999</v>
      </c>
      <c r="AO406">
        <v>22288</v>
      </c>
    </row>
    <row r="407" spans="1:41" x14ac:dyDescent="0.45">
      <c r="A407" t="s">
        <v>7415</v>
      </c>
      <c r="B407" t="s">
        <v>46</v>
      </c>
      <c r="C407">
        <v>1</v>
      </c>
      <c r="D407">
        <v>1</v>
      </c>
      <c r="F407">
        <v>3.6914799999999999</v>
      </c>
      <c r="G407">
        <v>20</v>
      </c>
      <c r="H407">
        <v>0</v>
      </c>
      <c r="K407">
        <v>19</v>
      </c>
      <c r="L407">
        <v>79</v>
      </c>
      <c r="M407">
        <v>16</v>
      </c>
      <c r="N407">
        <v>8</v>
      </c>
      <c r="O407">
        <v>8</v>
      </c>
      <c r="P407">
        <v>3</v>
      </c>
      <c r="Q407">
        <v>6</v>
      </c>
      <c r="S407">
        <v>1</v>
      </c>
      <c r="T407">
        <v>21</v>
      </c>
      <c r="U407">
        <v>10.1325</v>
      </c>
      <c r="V407">
        <v>2.94502</v>
      </c>
      <c r="W407">
        <v>3.4405600000000001</v>
      </c>
      <c r="X407">
        <v>1.3180499999999999</v>
      </c>
      <c r="Y407">
        <v>0.27050999999999997</v>
      </c>
      <c r="Z407">
        <v>7.8623799999999994E-2</v>
      </c>
      <c r="AA407">
        <v>0.19188614934682799</v>
      </c>
      <c r="AB407">
        <v>0.22612099999999999</v>
      </c>
      <c r="AC407">
        <v>1.1857899999999999</v>
      </c>
      <c r="AD407">
        <v>0.28206599999999998</v>
      </c>
      <c r="AE407">
        <v>0.75447500000000001</v>
      </c>
      <c r="AH407">
        <v>3.8900999999999999</v>
      </c>
      <c r="AI407">
        <v>8.0794599999999994E-2</v>
      </c>
      <c r="AJ407">
        <v>0.175367</v>
      </c>
      <c r="AK407">
        <v>81.959999084472599</v>
      </c>
      <c r="AO407">
        <v>17734</v>
      </c>
    </row>
    <row r="408" spans="1:41" x14ac:dyDescent="0.45">
      <c r="A408" t="s">
        <v>7416</v>
      </c>
      <c r="B408" t="s">
        <v>36</v>
      </c>
      <c r="C408">
        <v>0</v>
      </c>
      <c r="D408">
        <v>1</v>
      </c>
      <c r="F408">
        <v>4.5388999999999999</v>
      </c>
      <c r="G408">
        <v>12</v>
      </c>
      <c r="H408">
        <v>0</v>
      </c>
      <c r="K408">
        <v>10</v>
      </c>
      <c r="L408">
        <v>41</v>
      </c>
      <c r="M408">
        <v>10</v>
      </c>
      <c r="N408">
        <v>5</v>
      </c>
      <c r="O408">
        <v>5</v>
      </c>
      <c r="P408">
        <v>1</v>
      </c>
      <c r="Q408">
        <v>3</v>
      </c>
      <c r="S408">
        <v>0</v>
      </c>
      <c r="T408">
        <v>10</v>
      </c>
      <c r="U408">
        <v>9.2732600000000005</v>
      </c>
      <c r="V408">
        <v>2.4302299999999999</v>
      </c>
      <c r="W408">
        <v>3.8157899999999998</v>
      </c>
      <c r="X408">
        <v>1.3856599999999999</v>
      </c>
      <c r="Y408">
        <v>0.241426</v>
      </c>
      <c r="Z408">
        <v>6.3270300000000002E-2</v>
      </c>
      <c r="AA408">
        <v>0.17815573513507801</v>
      </c>
      <c r="AB408">
        <v>0.25858300000000001</v>
      </c>
      <c r="AC408">
        <v>1.29399</v>
      </c>
      <c r="AD408">
        <v>0.31344899999999998</v>
      </c>
      <c r="AE408">
        <v>0.69156399999999996</v>
      </c>
      <c r="AH408">
        <v>4.00753</v>
      </c>
      <c r="AI408">
        <v>7.9321299999999997E-2</v>
      </c>
      <c r="AJ408">
        <v>4.68656E-2</v>
      </c>
      <c r="AK408">
        <v>999</v>
      </c>
      <c r="AO408">
        <v>4301</v>
      </c>
    </row>
    <row r="409" spans="1:41" x14ac:dyDescent="0.45">
      <c r="A409" t="s">
        <v>7417</v>
      </c>
      <c r="B409" t="s">
        <v>31</v>
      </c>
      <c r="C409">
        <v>1</v>
      </c>
      <c r="D409">
        <v>1</v>
      </c>
      <c r="F409">
        <v>4.31846</v>
      </c>
      <c r="G409">
        <v>10</v>
      </c>
      <c r="H409">
        <v>2</v>
      </c>
      <c r="K409">
        <v>21</v>
      </c>
      <c r="L409">
        <v>90</v>
      </c>
      <c r="M409">
        <v>18</v>
      </c>
      <c r="N409">
        <v>11</v>
      </c>
      <c r="O409">
        <v>10</v>
      </c>
      <c r="P409">
        <v>3</v>
      </c>
      <c r="Q409">
        <v>10</v>
      </c>
      <c r="S409">
        <v>1</v>
      </c>
      <c r="T409">
        <v>22</v>
      </c>
      <c r="U409">
        <v>9.4506099999999993</v>
      </c>
      <c r="V409">
        <v>4.3945299999999996</v>
      </c>
      <c r="W409">
        <v>2.1505399999999999</v>
      </c>
      <c r="X409">
        <v>1.1907799999999999</v>
      </c>
      <c r="Y409">
        <v>0.24121799999999999</v>
      </c>
      <c r="Z409">
        <v>0.112166</v>
      </c>
      <c r="AA409">
        <v>0.12905150651931699</v>
      </c>
      <c r="AB409">
        <v>0.23296800000000001</v>
      </c>
      <c r="AC409">
        <v>1.37792</v>
      </c>
      <c r="AD409">
        <v>0.28726600000000002</v>
      </c>
      <c r="AE409">
        <v>0.71801400000000004</v>
      </c>
      <c r="AH409">
        <v>4.3662999999999998</v>
      </c>
      <c r="AI409">
        <v>7.7310100000000007E-2</v>
      </c>
      <c r="AJ409">
        <v>9.8910100000000001E-2</v>
      </c>
      <c r="AK409">
        <v>999</v>
      </c>
      <c r="AO409">
        <v>19795</v>
      </c>
    </row>
    <row r="410" spans="1:41" x14ac:dyDescent="0.45">
      <c r="A410" t="s">
        <v>7418</v>
      </c>
      <c r="B410" t="s">
        <v>31</v>
      </c>
      <c r="C410">
        <v>1</v>
      </c>
      <c r="D410">
        <v>2</v>
      </c>
      <c r="F410">
        <v>4.3453600000000003</v>
      </c>
      <c r="G410">
        <v>13</v>
      </c>
      <c r="H410">
        <v>2</v>
      </c>
      <c r="K410">
        <v>21</v>
      </c>
      <c r="L410">
        <v>87</v>
      </c>
      <c r="M410">
        <v>19</v>
      </c>
      <c r="N410">
        <v>11</v>
      </c>
      <c r="O410">
        <v>10</v>
      </c>
      <c r="P410">
        <v>3</v>
      </c>
      <c r="Q410">
        <v>6</v>
      </c>
      <c r="S410">
        <v>1</v>
      </c>
      <c r="T410">
        <v>21</v>
      </c>
      <c r="U410">
        <v>9.0870899999999999</v>
      </c>
      <c r="V410">
        <v>2.5315400000000001</v>
      </c>
      <c r="W410">
        <v>3.58955</v>
      </c>
      <c r="X410">
        <v>1.49247</v>
      </c>
      <c r="Y410">
        <v>0.24129800000000001</v>
      </c>
      <c r="Z410">
        <v>6.7222400000000002E-2</v>
      </c>
      <c r="AA410">
        <v>0.17407590895891101</v>
      </c>
      <c r="AB410">
        <v>0.242563</v>
      </c>
      <c r="AC410">
        <v>1.2119800000000001</v>
      </c>
      <c r="AD410">
        <v>0.28738999999999998</v>
      </c>
      <c r="AE410">
        <v>0.70133400000000001</v>
      </c>
      <c r="AH410">
        <v>4.3216299999999999</v>
      </c>
      <c r="AI410">
        <v>7.7121099999999998E-2</v>
      </c>
      <c r="AJ410">
        <v>8.2155800000000001E-2</v>
      </c>
      <c r="AK410">
        <v>119.300003051757</v>
      </c>
      <c r="AO410">
        <v>17859</v>
      </c>
    </row>
    <row r="411" spans="1:41" x14ac:dyDescent="0.45">
      <c r="A411" t="s">
        <v>7419</v>
      </c>
      <c r="B411" t="s">
        <v>10</v>
      </c>
      <c r="C411">
        <v>0</v>
      </c>
      <c r="D411">
        <v>0</v>
      </c>
      <c r="F411">
        <v>4.2970199999999998</v>
      </c>
      <c r="G411">
        <v>15</v>
      </c>
      <c r="H411">
        <v>0</v>
      </c>
      <c r="K411">
        <v>12</v>
      </c>
      <c r="L411">
        <v>53</v>
      </c>
      <c r="M411">
        <v>11</v>
      </c>
      <c r="N411">
        <v>6</v>
      </c>
      <c r="O411">
        <v>6</v>
      </c>
      <c r="P411">
        <v>1</v>
      </c>
      <c r="Q411">
        <v>6</v>
      </c>
      <c r="S411">
        <v>1</v>
      </c>
      <c r="T411">
        <v>14</v>
      </c>
      <c r="U411">
        <v>10.320499999999999</v>
      </c>
      <c r="V411">
        <v>4.0485499999999996</v>
      </c>
      <c r="W411">
        <v>2.5491799999999998</v>
      </c>
      <c r="X411">
        <v>0.912582</v>
      </c>
      <c r="Y411">
        <v>0.26466800000000001</v>
      </c>
      <c r="Z411">
        <v>0.103825</v>
      </c>
      <c r="AA411">
        <v>0.16084297746419901</v>
      </c>
      <c r="AB411">
        <v>0.23790900000000001</v>
      </c>
      <c r="AC411">
        <v>1.3543000000000001</v>
      </c>
      <c r="AD411">
        <v>0.31448300000000001</v>
      </c>
      <c r="AE411">
        <v>0.68902699999999995</v>
      </c>
      <c r="AH411">
        <v>3.76058</v>
      </c>
      <c r="AI411">
        <v>7.67515E-2</v>
      </c>
      <c r="AJ411">
        <v>-4.5374899999999999E-3</v>
      </c>
      <c r="AK411">
        <v>732.65002441406205</v>
      </c>
      <c r="AO411">
        <v>10061</v>
      </c>
    </row>
    <row r="412" spans="1:41" x14ac:dyDescent="0.45">
      <c r="A412" t="s">
        <v>7420</v>
      </c>
      <c r="B412" t="s">
        <v>7</v>
      </c>
      <c r="C412">
        <v>1</v>
      </c>
      <c r="D412">
        <v>1</v>
      </c>
      <c r="F412">
        <v>3.97302</v>
      </c>
      <c r="G412">
        <v>18</v>
      </c>
      <c r="H412">
        <v>0</v>
      </c>
      <c r="K412">
        <v>22</v>
      </c>
      <c r="L412">
        <v>97</v>
      </c>
      <c r="M412">
        <v>23</v>
      </c>
      <c r="N412">
        <v>11</v>
      </c>
      <c r="O412">
        <v>10</v>
      </c>
      <c r="P412">
        <v>2</v>
      </c>
      <c r="Q412">
        <v>8</v>
      </c>
      <c r="S412">
        <v>2</v>
      </c>
      <c r="T412">
        <v>18</v>
      </c>
      <c r="U412">
        <v>7.2801099999999996</v>
      </c>
      <c r="V412">
        <v>3.2702599999999999</v>
      </c>
      <c r="W412">
        <v>2.2261600000000001</v>
      </c>
      <c r="X412">
        <v>0.68613000000000002</v>
      </c>
      <c r="Y412">
        <v>0.186143</v>
      </c>
      <c r="Z412">
        <v>8.3616300000000005E-2</v>
      </c>
      <c r="AA412">
        <v>0.102526821196079</v>
      </c>
      <c r="AB412">
        <v>0.25932100000000002</v>
      </c>
      <c r="AC412">
        <v>1.3785799999999999</v>
      </c>
      <c r="AD412">
        <v>0.309919</v>
      </c>
      <c r="AE412">
        <v>0.706646</v>
      </c>
      <c r="AH412">
        <v>3.8083100000000001</v>
      </c>
      <c r="AI412">
        <v>7.5442200000000001E-2</v>
      </c>
      <c r="AJ412">
        <v>5.2039799999999997E-2</v>
      </c>
      <c r="AK412">
        <v>999</v>
      </c>
      <c r="AO412">
        <v>25645</v>
      </c>
    </row>
    <row r="413" spans="1:41" x14ac:dyDescent="0.45">
      <c r="A413" t="s">
        <v>7421</v>
      </c>
      <c r="B413" t="s">
        <v>89</v>
      </c>
      <c r="C413">
        <v>2</v>
      </c>
      <c r="D413">
        <v>1</v>
      </c>
      <c r="F413">
        <v>3.4966200000000001</v>
      </c>
      <c r="G413">
        <v>17</v>
      </c>
      <c r="H413">
        <v>0</v>
      </c>
      <c r="K413">
        <v>17</v>
      </c>
      <c r="L413">
        <v>73</v>
      </c>
      <c r="M413">
        <v>13</v>
      </c>
      <c r="N413">
        <v>7</v>
      </c>
      <c r="O413">
        <v>7</v>
      </c>
      <c r="P413">
        <v>2</v>
      </c>
      <c r="Q413">
        <v>9</v>
      </c>
      <c r="S413">
        <v>2</v>
      </c>
      <c r="T413">
        <v>23</v>
      </c>
      <c r="U413">
        <v>12.074</v>
      </c>
      <c r="V413">
        <v>4.7617500000000001</v>
      </c>
      <c r="W413">
        <v>2.5356299999999998</v>
      </c>
      <c r="X413">
        <v>0.92427099999999995</v>
      </c>
      <c r="Y413">
        <v>0.31538100000000002</v>
      </c>
      <c r="Z413">
        <v>0.12438</v>
      </c>
      <c r="AA413">
        <v>0.191001132130622</v>
      </c>
      <c r="AB413">
        <v>0.204565</v>
      </c>
      <c r="AC413">
        <v>1.2694799999999999</v>
      </c>
      <c r="AD413">
        <v>0.29317900000000002</v>
      </c>
      <c r="AE413">
        <v>0.75258100000000006</v>
      </c>
      <c r="AH413">
        <v>3.6980599999999999</v>
      </c>
      <c r="AI413">
        <v>7.4151599999999998E-2</v>
      </c>
      <c r="AJ413">
        <v>0.147428</v>
      </c>
      <c r="AK413">
        <v>744.16998291015602</v>
      </c>
      <c r="AO413">
        <v>17897</v>
      </c>
    </row>
    <row r="414" spans="1:41" x14ac:dyDescent="0.45">
      <c r="A414" t="s">
        <v>7422</v>
      </c>
      <c r="B414" t="s">
        <v>59</v>
      </c>
      <c r="C414">
        <v>1</v>
      </c>
      <c r="D414">
        <v>1</v>
      </c>
      <c r="F414">
        <v>4.2939999999999996</v>
      </c>
      <c r="G414">
        <v>18</v>
      </c>
      <c r="H414">
        <v>0</v>
      </c>
      <c r="K414">
        <v>15</v>
      </c>
      <c r="L414">
        <v>67</v>
      </c>
      <c r="M414">
        <v>15</v>
      </c>
      <c r="N414">
        <v>8</v>
      </c>
      <c r="O414">
        <v>7</v>
      </c>
      <c r="P414">
        <v>2</v>
      </c>
      <c r="Q414">
        <v>6</v>
      </c>
      <c r="S414">
        <v>0</v>
      </c>
      <c r="T414">
        <v>17</v>
      </c>
      <c r="U414">
        <v>9.7625799999999998</v>
      </c>
      <c r="V414">
        <v>3.3398300000000001</v>
      </c>
      <c r="W414">
        <v>2.9230800000000001</v>
      </c>
      <c r="X414">
        <v>1.3251200000000001</v>
      </c>
      <c r="Y414">
        <v>0.25029600000000002</v>
      </c>
      <c r="Z414">
        <v>8.5627400000000006E-2</v>
      </c>
      <c r="AA414">
        <v>0.164668098092079</v>
      </c>
      <c r="AB414">
        <v>0.249971</v>
      </c>
      <c r="AC414">
        <v>1.3575200000000001</v>
      </c>
      <c r="AD414">
        <v>0.30918499999999999</v>
      </c>
      <c r="AE414">
        <v>0.72861600000000004</v>
      </c>
      <c r="AH414">
        <v>4.0504199999999999</v>
      </c>
      <c r="AI414">
        <v>7.2892899999999997E-2</v>
      </c>
      <c r="AJ414">
        <v>-4.0224799999999998E-2</v>
      </c>
      <c r="AK414">
        <v>750.45001220703102</v>
      </c>
      <c r="AO414">
        <v>10078</v>
      </c>
    </row>
    <row r="415" spans="1:41" x14ac:dyDescent="0.45">
      <c r="A415" t="s">
        <v>205</v>
      </c>
      <c r="B415" t="s">
        <v>70</v>
      </c>
      <c r="C415">
        <v>1</v>
      </c>
      <c r="D415">
        <v>2</v>
      </c>
      <c r="F415">
        <v>5.2251700000000003</v>
      </c>
      <c r="G415">
        <v>8</v>
      </c>
      <c r="H415">
        <v>4</v>
      </c>
      <c r="K415">
        <v>29</v>
      </c>
      <c r="L415">
        <v>132</v>
      </c>
      <c r="M415">
        <v>34</v>
      </c>
      <c r="N415">
        <v>18</v>
      </c>
      <c r="O415">
        <v>17</v>
      </c>
      <c r="P415">
        <v>4</v>
      </c>
      <c r="Q415">
        <v>12</v>
      </c>
      <c r="S415">
        <v>2</v>
      </c>
      <c r="T415">
        <v>24</v>
      </c>
      <c r="U415">
        <v>7.3509500000000001</v>
      </c>
      <c r="V415">
        <v>3.88598</v>
      </c>
      <c r="W415">
        <v>1.8916599999999999</v>
      </c>
      <c r="X415">
        <v>1.15526</v>
      </c>
      <c r="Y415">
        <v>0.17871000000000001</v>
      </c>
      <c r="Z415">
        <v>9.4472700000000007E-2</v>
      </c>
      <c r="AA415">
        <v>8.4237501025199807E-2</v>
      </c>
      <c r="AB415">
        <v>0.28671600000000003</v>
      </c>
      <c r="AC415">
        <v>1.6010599999999999</v>
      </c>
      <c r="AD415">
        <v>0.33223799999999998</v>
      </c>
      <c r="AE415">
        <v>0.68244800000000005</v>
      </c>
      <c r="AH415">
        <v>4.6547299999999998</v>
      </c>
      <c r="AI415">
        <v>7.1690599999999993E-2</v>
      </c>
      <c r="AJ415">
        <v>-0.14793400000000001</v>
      </c>
      <c r="AK415">
        <v>743.530029296875</v>
      </c>
      <c r="AO415">
        <v>19866</v>
      </c>
    </row>
    <row r="416" spans="1:41" x14ac:dyDescent="0.45">
      <c r="A416" t="s">
        <v>7423</v>
      </c>
      <c r="B416" t="s">
        <v>21</v>
      </c>
      <c r="C416">
        <v>1</v>
      </c>
      <c r="D416">
        <v>1</v>
      </c>
      <c r="F416">
        <v>3.9708199999999998</v>
      </c>
      <c r="G416">
        <v>21</v>
      </c>
      <c r="H416">
        <v>0</v>
      </c>
      <c r="K416">
        <v>19</v>
      </c>
      <c r="L416">
        <v>83</v>
      </c>
      <c r="M416">
        <v>18</v>
      </c>
      <c r="N416">
        <v>9</v>
      </c>
      <c r="O416">
        <v>8</v>
      </c>
      <c r="P416">
        <v>1</v>
      </c>
      <c r="Q416">
        <v>9</v>
      </c>
      <c r="S416">
        <v>1</v>
      </c>
      <c r="T416">
        <v>18</v>
      </c>
      <c r="U416">
        <v>8.3749900000000004</v>
      </c>
      <c r="V416">
        <v>4.2303300000000004</v>
      </c>
      <c r="W416">
        <v>1.9797499999999999</v>
      </c>
      <c r="X416">
        <v>0.70684000000000002</v>
      </c>
      <c r="Y416">
        <v>0.213337</v>
      </c>
      <c r="Z416">
        <v>0.10775999999999999</v>
      </c>
      <c r="AA416">
        <v>0.105577230453491</v>
      </c>
      <c r="AB416">
        <v>0.23991100000000001</v>
      </c>
      <c r="AC416">
        <v>1.3906099999999999</v>
      </c>
      <c r="AD416">
        <v>0.29774499999999998</v>
      </c>
      <c r="AE416">
        <v>0.71138599999999996</v>
      </c>
      <c r="AH416">
        <v>3.8771900000000001</v>
      </c>
      <c r="AI416">
        <v>7.1676299999999998E-2</v>
      </c>
      <c r="AJ416">
        <v>5.8546000000000001E-2</v>
      </c>
      <c r="AK416">
        <v>999</v>
      </c>
      <c r="AO416">
        <v>19614</v>
      </c>
    </row>
    <row r="417" spans="1:41" x14ac:dyDescent="0.45">
      <c r="A417" t="s">
        <v>7424</v>
      </c>
      <c r="B417" t="s">
        <v>7</v>
      </c>
      <c r="C417">
        <v>1</v>
      </c>
      <c r="D417">
        <v>2</v>
      </c>
      <c r="F417">
        <v>4.8212400000000004</v>
      </c>
      <c r="G417">
        <v>6</v>
      </c>
      <c r="H417">
        <v>3</v>
      </c>
      <c r="K417">
        <v>21</v>
      </c>
      <c r="L417">
        <v>89</v>
      </c>
      <c r="M417">
        <v>24</v>
      </c>
      <c r="N417">
        <v>12</v>
      </c>
      <c r="O417">
        <v>11</v>
      </c>
      <c r="P417">
        <v>3</v>
      </c>
      <c r="Q417">
        <v>5</v>
      </c>
      <c r="S417">
        <v>1</v>
      </c>
      <c r="T417">
        <v>14</v>
      </c>
      <c r="U417">
        <v>6.1281299999999996</v>
      </c>
      <c r="V417">
        <v>2.0491899999999998</v>
      </c>
      <c r="W417">
        <v>2.9905200000000001</v>
      </c>
      <c r="X417">
        <v>1.30138</v>
      </c>
      <c r="Y417">
        <v>0.156607</v>
      </c>
      <c r="Z417">
        <v>5.2367900000000002E-2</v>
      </c>
      <c r="AA417">
        <v>0.104239460080862</v>
      </c>
      <c r="AB417">
        <v>0.28541499999999997</v>
      </c>
      <c r="AC417">
        <v>1.3851599999999999</v>
      </c>
      <c r="AD417">
        <v>0.31359399999999998</v>
      </c>
      <c r="AE417">
        <v>0.67884500000000003</v>
      </c>
      <c r="AH417">
        <v>4.5382400000000001</v>
      </c>
      <c r="AI417">
        <v>7.0744199999999993E-2</v>
      </c>
      <c r="AJ417">
        <v>7.36285E-2</v>
      </c>
      <c r="AK417">
        <v>999</v>
      </c>
      <c r="AO417">
        <v>15849</v>
      </c>
    </row>
    <row r="418" spans="1:41" x14ac:dyDescent="0.45">
      <c r="A418" t="s">
        <v>203</v>
      </c>
      <c r="B418" t="s">
        <v>89</v>
      </c>
      <c r="C418">
        <v>1</v>
      </c>
      <c r="D418">
        <v>1</v>
      </c>
      <c r="F418">
        <v>3.6288</v>
      </c>
      <c r="G418">
        <v>10</v>
      </c>
      <c r="H418">
        <v>0</v>
      </c>
      <c r="K418">
        <v>10</v>
      </c>
      <c r="L418">
        <v>40</v>
      </c>
      <c r="M418">
        <v>8</v>
      </c>
      <c r="N418">
        <v>4</v>
      </c>
      <c r="O418">
        <v>4</v>
      </c>
      <c r="P418">
        <v>1</v>
      </c>
      <c r="Q418">
        <v>3</v>
      </c>
      <c r="S418">
        <v>0</v>
      </c>
      <c r="T418">
        <v>9</v>
      </c>
      <c r="U418">
        <v>8.1590900000000008</v>
      </c>
      <c r="V418">
        <v>2.7717700000000001</v>
      </c>
      <c r="W418">
        <v>2.9436399999999998</v>
      </c>
      <c r="X418">
        <v>0.81522099999999997</v>
      </c>
      <c r="Y418">
        <v>0.21903400000000001</v>
      </c>
      <c r="Z418">
        <v>7.4409400000000001E-2</v>
      </c>
      <c r="AA418">
        <v>0.14462500065565101</v>
      </c>
      <c r="AB418">
        <v>0.228135</v>
      </c>
      <c r="AC418">
        <v>1.1704699999999999</v>
      </c>
      <c r="AD418">
        <v>0.27731899999999998</v>
      </c>
      <c r="AE418">
        <v>0.70157999999999998</v>
      </c>
      <c r="AH418">
        <v>3.58223</v>
      </c>
      <c r="AI418">
        <v>7.0432599999999998E-2</v>
      </c>
      <c r="AJ418">
        <v>9.9669900000000006E-2</v>
      </c>
      <c r="AK418">
        <v>999</v>
      </c>
      <c r="AO418">
        <v>19337</v>
      </c>
    </row>
    <row r="419" spans="1:41" x14ac:dyDescent="0.45">
      <c r="A419" t="s">
        <v>7425</v>
      </c>
      <c r="B419" t="s">
        <v>309</v>
      </c>
      <c r="C419">
        <v>1</v>
      </c>
      <c r="D419">
        <v>3</v>
      </c>
      <c r="F419">
        <v>5.5708200000000003</v>
      </c>
      <c r="G419">
        <v>6</v>
      </c>
      <c r="H419">
        <v>6</v>
      </c>
      <c r="K419">
        <v>30</v>
      </c>
      <c r="L419">
        <v>134</v>
      </c>
      <c r="M419">
        <v>37</v>
      </c>
      <c r="N419">
        <v>20</v>
      </c>
      <c r="O419">
        <v>19</v>
      </c>
      <c r="P419">
        <v>6</v>
      </c>
      <c r="Q419">
        <v>8</v>
      </c>
      <c r="S419">
        <v>1</v>
      </c>
      <c r="T419">
        <v>20</v>
      </c>
      <c r="U419">
        <v>5.9759099999999998</v>
      </c>
      <c r="V419">
        <v>2.4353600000000002</v>
      </c>
      <c r="W419">
        <v>2.4538000000000002</v>
      </c>
      <c r="X419">
        <v>1.70078</v>
      </c>
      <c r="Y419">
        <v>0.14940899999999999</v>
      </c>
      <c r="Z419">
        <v>6.0888600000000001E-2</v>
      </c>
      <c r="AA419">
        <v>8.8520132005214594E-2</v>
      </c>
      <c r="AB419">
        <v>0.29216399999999998</v>
      </c>
      <c r="AC419">
        <v>1.4811399999999999</v>
      </c>
      <c r="AD419">
        <v>0.31046800000000002</v>
      </c>
      <c r="AE419">
        <v>0.66443600000000003</v>
      </c>
      <c r="AH419">
        <v>5.1739199999999999</v>
      </c>
      <c r="AI419">
        <v>7.0284200000000005E-2</v>
      </c>
      <c r="AJ419">
        <v>0.12864800000000001</v>
      </c>
      <c r="AK419">
        <v>999</v>
      </c>
      <c r="AO419">
        <v>27669</v>
      </c>
    </row>
    <row r="420" spans="1:41" x14ac:dyDescent="0.45">
      <c r="A420" t="s">
        <v>7426</v>
      </c>
      <c r="B420" t="s">
        <v>269</v>
      </c>
      <c r="C420">
        <v>2</v>
      </c>
      <c r="D420">
        <v>1</v>
      </c>
      <c r="F420">
        <v>3.6602800000000002</v>
      </c>
      <c r="G420">
        <v>16</v>
      </c>
      <c r="H420">
        <v>0</v>
      </c>
      <c r="K420">
        <v>21</v>
      </c>
      <c r="L420">
        <v>89</v>
      </c>
      <c r="M420">
        <v>20</v>
      </c>
      <c r="N420">
        <v>9</v>
      </c>
      <c r="O420">
        <v>8</v>
      </c>
      <c r="P420">
        <v>2</v>
      </c>
      <c r="Q420">
        <v>7</v>
      </c>
      <c r="S420">
        <v>1</v>
      </c>
      <c r="T420">
        <v>20</v>
      </c>
      <c r="U420">
        <v>8.5022199999999994</v>
      </c>
      <c r="V420">
        <v>3.1724700000000001</v>
      </c>
      <c r="W420">
        <v>2.68</v>
      </c>
      <c r="X420">
        <v>0.98590599999999995</v>
      </c>
      <c r="Y420">
        <v>0.22097</v>
      </c>
      <c r="Z420">
        <v>8.2451399999999994E-2</v>
      </c>
      <c r="AA420">
        <v>0.13851839303970301</v>
      </c>
      <c r="AB420">
        <v>0.24444399999999999</v>
      </c>
      <c r="AC420">
        <v>1.3042199999999999</v>
      </c>
      <c r="AD420">
        <v>0.29662699999999997</v>
      </c>
      <c r="AE420">
        <v>0.74914400000000003</v>
      </c>
      <c r="AH420">
        <v>3.8230200000000001</v>
      </c>
      <c r="AI420">
        <v>6.8148600000000004E-2</v>
      </c>
      <c r="AJ420">
        <v>0.177596</v>
      </c>
      <c r="AK420">
        <v>999</v>
      </c>
      <c r="AO420">
        <v>24862</v>
      </c>
    </row>
    <row r="421" spans="1:41" x14ac:dyDescent="0.45">
      <c r="A421" t="s">
        <v>78</v>
      </c>
      <c r="B421" t="s">
        <v>76</v>
      </c>
      <c r="C421">
        <v>1</v>
      </c>
      <c r="D421">
        <v>1</v>
      </c>
      <c r="F421">
        <v>4.2325100000000004</v>
      </c>
      <c r="G421">
        <v>17</v>
      </c>
      <c r="H421">
        <v>0</v>
      </c>
      <c r="K421">
        <v>20</v>
      </c>
      <c r="L421">
        <v>89</v>
      </c>
      <c r="M421">
        <v>19</v>
      </c>
      <c r="N421">
        <v>10</v>
      </c>
      <c r="O421">
        <v>10</v>
      </c>
      <c r="P421">
        <v>3</v>
      </c>
      <c r="Q421">
        <v>9</v>
      </c>
      <c r="S421">
        <v>1</v>
      </c>
      <c r="T421">
        <v>21</v>
      </c>
      <c r="U421">
        <v>9.1939899999999994</v>
      </c>
      <c r="V421">
        <v>3.7992499999999998</v>
      </c>
      <c r="W421">
        <v>2.41995</v>
      </c>
      <c r="X421">
        <v>1.1168400000000001</v>
      </c>
      <c r="Y421">
        <v>0.235374</v>
      </c>
      <c r="Z421">
        <v>9.7264199999999995E-2</v>
      </c>
      <c r="AA421">
        <v>0.138110131025314</v>
      </c>
      <c r="AB421">
        <v>0.24504699999999999</v>
      </c>
      <c r="AC421">
        <v>1.3659399999999999</v>
      </c>
      <c r="AD421">
        <v>0.30293700000000001</v>
      </c>
      <c r="AE421">
        <v>0.71696099999999996</v>
      </c>
      <c r="AH421">
        <v>4.1789300000000003</v>
      </c>
      <c r="AI421">
        <v>6.7880099999999999E-2</v>
      </c>
      <c r="AJ421">
        <v>5.7058600000000001E-2</v>
      </c>
      <c r="AK421">
        <v>999</v>
      </c>
      <c r="AO421">
        <v>23455</v>
      </c>
    </row>
    <row r="422" spans="1:41" x14ac:dyDescent="0.45">
      <c r="A422" t="s">
        <v>7427</v>
      </c>
      <c r="B422" t="s">
        <v>178</v>
      </c>
      <c r="C422">
        <v>1</v>
      </c>
      <c r="D422">
        <v>1</v>
      </c>
      <c r="F422">
        <v>4.1793899999999997</v>
      </c>
      <c r="G422">
        <v>15</v>
      </c>
      <c r="H422">
        <v>0</v>
      </c>
      <c r="K422">
        <v>16</v>
      </c>
      <c r="L422">
        <v>69</v>
      </c>
      <c r="M422">
        <v>14</v>
      </c>
      <c r="N422">
        <v>8</v>
      </c>
      <c r="O422">
        <v>8</v>
      </c>
      <c r="P422">
        <v>2</v>
      </c>
      <c r="Q422">
        <v>6</v>
      </c>
      <c r="S422">
        <v>1</v>
      </c>
      <c r="T422">
        <v>17</v>
      </c>
      <c r="U422">
        <v>9.5262100000000007</v>
      </c>
      <c r="V422">
        <v>3.3434499999999998</v>
      </c>
      <c r="W422">
        <v>2.8492099999999998</v>
      </c>
      <c r="X422">
        <v>1.2738</v>
      </c>
      <c r="Y422">
        <v>0.25276100000000001</v>
      </c>
      <c r="Z422">
        <v>8.8712399999999997E-2</v>
      </c>
      <c r="AA422">
        <v>0.16404831409454301</v>
      </c>
      <c r="AB422">
        <v>0.223833</v>
      </c>
      <c r="AC422">
        <v>1.21357</v>
      </c>
      <c r="AD422">
        <v>0.27342899999999998</v>
      </c>
      <c r="AE422">
        <v>0.69804699999999997</v>
      </c>
      <c r="AH422">
        <v>4.1426699999999999</v>
      </c>
      <c r="AI422">
        <v>6.7831900000000001E-2</v>
      </c>
      <c r="AJ422">
        <v>6.5706999999999996E-3</v>
      </c>
      <c r="AK422">
        <v>999</v>
      </c>
      <c r="AO422">
        <v>18519</v>
      </c>
    </row>
    <row r="423" spans="1:41" x14ac:dyDescent="0.45">
      <c r="A423" t="s">
        <v>7428</v>
      </c>
      <c r="B423" t="s">
        <v>39</v>
      </c>
      <c r="C423">
        <v>1</v>
      </c>
      <c r="D423">
        <v>2</v>
      </c>
      <c r="F423">
        <v>4.2390100000000004</v>
      </c>
      <c r="G423">
        <v>19</v>
      </c>
      <c r="H423">
        <v>0</v>
      </c>
      <c r="K423">
        <v>18</v>
      </c>
      <c r="L423">
        <v>80</v>
      </c>
      <c r="M423">
        <v>14</v>
      </c>
      <c r="N423">
        <v>9</v>
      </c>
      <c r="O423">
        <v>9</v>
      </c>
      <c r="P423">
        <v>2</v>
      </c>
      <c r="Q423">
        <v>11</v>
      </c>
      <c r="S423">
        <v>2</v>
      </c>
      <c r="T423">
        <v>24</v>
      </c>
      <c r="U423">
        <v>11.597</v>
      </c>
      <c r="V423">
        <v>5.5892900000000001</v>
      </c>
      <c r="W423">
        <v>2.0748600000000001</v>
      </c>
      <c r="X423">
        <v>0.82605700000000004</v>
      </c>
      <c r="Y423">
        <v>0.292993</v>
      </c>
      <c r="Z423">
        <v>0.141211</v>
      </c>
      <c r="AA423">
        <v>0.15178157389163899</v>
      </c>
      <c r="AB423">
        <v>0.21479599999999999</v>
      </c>
      <c r="AC423">
        <v>1.41411</v>
      </c>
      <c r="AD423">
        <v>0.30334100000000003</v>
      </c>
      <c r="AE423">
        <v>0.70172999999999996</v>
      </c>
      <c r="AH423">
        <v>3.8760599999999998</v>
      </c>
      <c r="AI423">
        <v>6.6305699999999995E-2</v>
      </c>
      <c r="AJ423">
        <v>2.9391899999999999E-2</v>
      </c>
      <c r="AK423">
        <v>175.36000061035099</v>
      </c>
      <c r="AO423">
        <v>19883</v>
      </c>
    </row>
    <row r="424" spans="1:41" x14ac:dyDescent="0.45">
      <c r="A424" t="s">
        <v>7429</v>
      </c>
      <c r="B424" t="s">
        <v>82</v>
      </c>
      <c r="C424">
        <v>1</v>
      </c>
      <c r="D424">
        <v>1</v>
      </c>
      <c r="F424">
        <v>3.7798099999999999</v>
      </c>
      <c r="G424">
        <v>18</v>
      </c>
      <c r="H424">
        <v>0</v>
      </c>
      <c r="K424">
        <v>16</v>
      </c>
      <c r="L424">
        <v>66</v>
      </c>
      <c r="M424">
        <v>14</v>
      </c>
      <c r="N424">
        <v>7</v>
      </c>
      <c r="O424">
        <v>7</v>
      </c>
      <c r="P424">
        <v>2</v>
      </c>
      <c r="Q424">
        <v>5</v>
      </c>
      <c r="S424">
        <v>1</v>
      </c>
      <c r="T424">
        <v>16</v>
      </c>
      <c r="U424">
        <v>9.3933300000000006</v>
      </c>
      <c r="V424">
        <v>2.83291</v>
      </c>
      <c r="W424">
        <v>3.3157899999999998</v>
      </c>
      <c r="X424">
        <v>1.05613</v>
      </c>
      <c r="Y424">
        <v>0.249837</v>
      </c>
      <c r="Z424">
        <v>7.5347600000000001E-2</v>
      </c>
      <c r="AA424">
        <v>0.174489200115203</v>
      </c>
      <c r="AB424">
        <v>0.23527000000000001</v>
      </c>
      <c r="AC424">
        <v>1.20407</v>
      </c>
      <c r="AD424">
        <v>0.29476599999999997</v>
      </c>
      <c r="AE424">
        <v>0.71897</v>
      </c>
      <c r="AH424">
        <v>3.7738900000000002</v>
      </c>
      <c r="AI424">
        <v>6.5580899999999998E-2</v>
      </c>
      <c r="AJ424">
        <v>9.5885799999999993E-2</v>
      </c>
      <c r="AK424">
        <v>750.989990234375</v>
      </c>
      <c r="AO424">
        <v>17170</v>
      </c>
    </row>
    <row r="425" spans="1:41" x14ac:dyDescent="0.45">
      <c r="A425" t="s">
        <v>7430</v>
      </c>
      <c r="B425" t="s">
        <v>191</v>
      </c>
      <c r="C425">
        <v>1</v>
      </c>
      <c r="D425">
        <v>1</v>
      </c>
      <c r="F425">
        <v>4.12669</v>
      </c>
      <c r="G425">
        <v>9</v>
      </c>
      <c r="H425">
        <v>0</v>
      </c>
      <c r="K425">
        <v>15</v>
      </c>
      <c r="L425">
        <v>65</v>
      </c>
      <c r="M425">
        <v>13</v>
      </c>
      <c r="N425">
        <v>8</v>
      </c>
      <c r="O425">
        <v>7</v>
      </c>
      <c r="P425">
        <v>2</v>
      </c>
      <c r="Q425">
        <v>7</v>
      </c>
      <c r="S425">
        <v>1</v>
      </c>
      <c r="T425">
        <v>17</v>
      </c>
      <c r="U425">
        <v>10.021599999999999</v>
      </c>
      <c r="V425">
        <v>3.9356300000000002</v>
      </c>
      <c r="W425">
        <v>2.5463900000000002</v>
      </c>
      <c r="X425">
        <v>1.04139</v>
      </c>
      <c r="Y425">
        <v>0.25998700000000002</v>
      </c>
      <c r="Z425">
        <v>0.1021</v>
      </c>
      <c r="AA425">
        <v>0.15788679569959599</v>
      </c>
      <c r="AB425">
        <v>0.23191899999999999</v>
      </c>
      <c r="AC425">
        <v>1.3061799999999999</v>
      </c>
      <c r="AD425">
        <v>0.29920200000000002</v>
      </c>
      <c r="AE425">
        <v>0.70599199999999995</v>
      </c>
      <c r="AH425">
        <v>4.0295800000000002</v>
      </c>
      <c r="AI425">
        <v>6.5215800000000004E-2</v>
      </c>
      <c r="AJ425">
        <v>-3.6339799999999998E-2</v>
      </c>
      <c r="AK425">
        <v>999</v>
      </c>
      <c r="AO425">
        <v>25839</v>
      </c>
    </row>
    <row r="426" spans="1:41" x14ac:dyDescent="0.45">
      <c r="A426" t="s">
        <v>7431</v>
      </c>
      <c r="B426" t="s">
        <v>191</v>
      </c>
      <c r="C426">
        <v>1</v>
      </c>
      <c r="D426">
        <v>1</v>
      </c>
      <c r="F426">
        <v>4.2343900000000003</v>
      </c>
      <c r="G426">
        <v>15</v>
      </c>
      <c r="H426">
        <v>0</v>
      </c>
      <c r="K426">
        <v>17</v>
      </c>
      <c r="L426">
        <v>75</v>
      </c>
      <c r="M426">
        <v>17</v>
      </c>
      <c r="N426">
        <v>9</v>
      </c>
      <c r="O426">
        <v>8</v>
      </c>
      <c r="P426">
        <v>2</v>
      </c>
      <c r="Q426">
        <v>8</v>
      </c>
      <c r="S426">
        <v>1</v>
      </c>
      <c r="T426">
        <v>17</v>
      </c>
      <c r="U426">
        <v>9.2252299999999998</v>
      </c>
      <c r="V426">
        <v>4.2671200000000002</v>
      </c>
      <c r="W426">
        <v>2.1619299999999999</v>
      </c>
      <c r="X426">
        <v>0.86069799999999996</v>
      </c>
      <c r="Y426">
        <v>0.229938</v>
      </c>
      <c r="Z426">
        <v>0.10635799999999999</v>
      </c>
      <c r="AA426">
        <v>0.12358038872480299</v>
      </c>
      <c r="AB426">
        <v>0.257378</v>
      </c>
      <c r="AC426">
        <v>1.4824600000000001</v>
      </c>
      <c r="AD426">
        <v>0.32630700000000001</v>
      </c>
      <c r="AE426">
        <v>0.72006300000000001</v>
      </c>
      <c r="AH426">
        <v>3.9565299999999999</v>
      </c>
      <c r="AI426">
        <v>6.4766799999999999E-2</v>
      </c>
      <c r="AJ426">
        <v>-3.4415000000000001E-2</v>
      </c>
      <c r="AK426">
        <v>999</v>
      </c>
      <c r="AO426">
        <v>13652</v>
      </c>
    </row>
    <row r="427" spans="1:41" x14ac:dyDescent="0.45">
      <c r="A427" t="s">
        <v>7432</v>
      </c>
      <c r="B427" t="s">
        <v>10</v>
      </c>
      <c r="C427">
        <v>1</v>
      </c>
      <c r="D427">
        <v>1</v>
      </c>
      <c r="F427">
        <v>4.44421</v>
      </c>
      <c r="G427">
        <v>11</v>
      </c>
      <c r="H427">
        <v>1</v>
      </c>
      <c r="K427">
        <v>15</v>
      </c>
      <c r="L427">
        <v>67</v>
      </c>
      <c r="M427">
        <v>13</v>
      </c>
      <c r="N427">
        <v>8</v>
      </c>
      <c r="O427">
        <v>7</v>
      </c>
      <c r="P427">
        <v>2</v>
      </c>
      <c r="Q427">
        <v>10</v>
      </c>
      <c r="S427">
        <v>0</v>
      </c>
      <c r="T427">
        <v>20</v>
      </c>
      <c r="U427">
        <v>11.869400000000001</v>
      </c>
      <c r="V427">
        <v>5.8733700000000004</v>
      </c>
      <c r="W427">
        <v>2.02088</v>
      </c>
      <c r="X427">
        <v>1.0492999999999999</v>
      </c>
      <c r="Y427">
        <v>0.29358899999999999</v>
      </c>
      <c r="Z427">
        <v>0.14527799999999999</v>
      </c>
      <c r="AA427">
        <v>0.148311167955398</v>
      </c>
      <c r="AB427">
        <v>0.22431899999999999</v>
      </c>
      <c r="AC427">
        <v>1.5063899999999999</v>
      </c>
      <c r="AD427">
        <v>0.31095899999999999</v>
      </c>
      <c r="AE427">
        <v>0.72191499999999997</v>
      </c>
      <c r="AH427">
        <v>4.0787199999999997</v>
      </c>
      <c r="AI427">
        <v>6.3114000000000003E-2</v>
      </c>
      <c r="AJ427">
        <v>-9.2128699999999997E-3</v>
      </c>
      <c r="AK427">
        <v>999</v>
      </c>
      <c r="AO427">
        <v>17034</v>
      </c>
    </row>
    <row r="428" spans="1:41" x14ac:dyDescent="0.45">
      <c r="A428" t="s">
        <v>7433</v>
      </c>
      <c r="B428" t="s">
        <v>46</v>
      </c>
      <c r="C428">
        <v>1</v>
      </c>
      <c r="D428">
        <v>0</v>
      </c>
      <c r="F428">
        <v>4.0224399999999996</v>
      </c>
      <c r="G428">
        <v>12</v>
      </c>
      <c r="H428">
        <v>0</v>
      </c>
      <c r="K428">
        <v>11</v>
      </c>
      <c r="L428">
        <v>49</v>
      </c>
      <c r="M428">
        <v>9</v>
      </c>
      <c r="N428">
        <v>6</v>
      </c>
      <c r="O428">
        <v>5</v>
      </c>
      <c r="P428">
        <v>1</v>
      </c>
      <c r="Q428">
        <v>5</v>
      </c>
      <c r="S428">
        <v>1</v>
      </c>
      <c r="T428">
        <v>14</v>
      </c>
      <c r="U428">
        <v>11.2409</v>
      </c>
      <c r="V428">
        <v>4.3274100000000004</v>
      </c>
      <c r="W428">
        <v>2.59761</v>
      </c>
      <c r="X428">
        <v>0.94823800000000003</v>
      </c>
      <c r="Y428">
        <v>0.29056199999999999</v>
      </c>
      <c r="Z428">
        <v>0.111857</v>
      </c>
      <c r="AA428">
        <v>0.17870456725358899</v>
      </c>
      <c r="AB428">
        <v>0.22454499999999999</v>
      </c>
      <c r="AC428">
        <v>1.3169900000000001</v>
      </c>
      <c r="AD428">
        <v>0.308425</v>
      </c>
      <c r="AE428">
        <v>0.71072999999999997</v>
      </c>
      <c r="AH428">
        <v>3.73874</v>
      </c>
      <c r="AI428">
        <v>6.2202199999999999E-2</v>
      </c>
      <c r="AJ428">
        <v>-4.3235099999999999E-2</v>
      </c>
      <c r="AK428">
        <v>710.25</v>
      </c>
      <c r="AO428">
        <v>9761</v>
      </c>
    </row>
    <row r="429" spans="1:41" x14ac:dyDescent="0.45">
      <c r="A429" t="s">
        <v>7434</v>
      </c>
      <c r="B429" t="s">
        <v>36</v>
      </c>
      <c r="C429">
        <v>1</v>
      </c>
      <c r="D429">
        <v>1</v>
      </c>
      <c r="F429">
        <v>4.6248399999999998</v>
      </c>
      <c r="G429">
        <v>19</v>
      </c>
      <c r="H429">
        <v>1</v>
      </c>
      <c r="K429">
        <v>24</v>
      </c>
      <c r="L429">
        <v>104</v>
      </c>
      <c r="M429">
        <v>25</v>
      </c>
      <c r="N429">
        <v>13</v>
      </c>
      <c r="O429">
        <v>12</v>
      </c>
      <c r="P429">
        <v>4</v>
      </c>
      <c r="Q429">
        <v>7</v>
      </c>
      <c r="S429">
        <v>1</v>
      </c>
      <c r="T429">
        <v>20</v>
      </c>
      <c r="U429">
        <v>7.4851000000000001</v>
      </c>
      <c r="V429">
        <v>2.7450999999999999</v>
      </c>
      <c r="W429">
        <v>2.7267100000000002</v>
      </c>
      <c r="X429">
        <v>1.3895999999999999</v>
      </c>
      <c r="Y429">
        <v>0.191858</v>
      </c>
      <c r="Z429">
        <v>7.0362400000000005E-2</v>
      </c>
      <c r="AA429">
        <v>0.121495313942432</v>
      </c>
      <c r="AB429">
        <v>0.26595099999999999</v>
      </c>
      <c r="AC429">
        <v>1.3671800000000001</v>
      </c>
      <c r="AD429">
        <v>0.30180699999999999</v>
      </c>
      <c r="AE429">
        <v>0.70252899999999996</v>
      </c>
      <c r="AH429">
        <v>4.5098399999999996</v>
      </c>
      <c r="AI429">
        <v>6.1982200000000001E-2</v>
      </c>
      <c r="AJ429">
        <v>6.6573400000000005E-2</v>
      </c>
      <c r="AK429">
        <v>750.79998779296795</v>
      </c>
      <c r="AO429">
        <v>13942</v>
      </c>
    </row>
    <row r="430" spans="1:41" x14ac:dyDescent="0.45">
      <c r="A430" t="s">
        <v>7435</v>
      </c>
      <c r="B430" t="s">
        <v>36</v>
      </c>
      <c r="C430">
        <v>1</v>
      </c>
      <c r="D430">
        <v>2</v>
      </c>
      <c r="F430">
        <v>4.6568899999999998</v>
      </c>
      <c r="G430">
        <v>18</v>
      </c>
      <c r="H430">
        <v>0</v>
      </c>
      <c r="K430">
        <v>18</v>
      </c>
      <c r="L430">
        <v>75</v>
      </c>
      <c r="M430">
        <v>16</v>
      </c>
      <c r="N430">
        <v>10</v>
      </c>
      <c r="O430">
        <v>9</v>
      </c>
      <c r="P430">
        <v>3</v>
      </c>
      <c r="Q430">
        <v>6</v>
      </c>
      <c r="S430">
        <v>0</v>
      </c>
      <c r="T430">
        <v>19</v>
      </c>
      <c r="U430">
        <v>9.5596800000000002</v>
      </c>
      <c r="V430">
        <v>3.0339100000000001</v>
      </c>
      <c r="W430">
        <v>3.1509399999999999</v>
      </c>
      <c r="X430">
        <v>1.6257200000000001</v>
      </c>
      <c r="Y430">
        <v>0.25078699999999998</v>
      </c>
      <c r="Z430">
        <v>7.9590999999999995E-2</v>
      </c>
      <c r="AA430">
        <v>0.171195648610591</v>
      </c>
      <c r="AB430">
        <v>0.23780200000000001</v>
      </c>
      <c r="AC430">
        <v>1.2607999999999999</v>
      </c>
      <c r="AD430">
        <v>0.281304</v>
      </c>
      <c r="AE430">
        <v>0.69289299999999998</v>
      </c>
      <c r="AH430">
        <v>4.42014</v>
      </c>
      <c r="AI430">
        <v>6.1147600000000003E-2</v>
      </c>
      <c r="AJ430">
        <v>-1.3641199999999999E-2</v>
      </c>
      <c r="AK430">
        <v>657.91998291015602</v>
      </c>
      <c r="AO430">
        <v>14771</v>
      </c>
    </row>
    <row r="431" spans="1:41" x14ac:dyDescent="0.45">
      <c r="A431" t="s">
        <v>7436</v>
      </c>
      <c r="B431" t="s">
        <v>89</v>
      </c>
      <c r="C431">
        <v>1</v>
      </c>
      <c r="D431">
        <v>1</v>
      </c>
      <c r="F431">
        <v>4.5084799999999996</v>
      </c>
      <c r="G431">
        <v>8</v>
      </c>
      <c r="H431">
        <v>2</v>
      </c>
      <c r="K431">
        <v>16</v>
      </c>
      <c r="L431">
        <v>69</v>
      </c>
      <c r="M431">
        <v>15</v>
      </c>
      <c r="N431">
        <v>9</v>
      </c>
      <c r="O431">
        <v>8</v>
      </c>
      <c r="P431">
        <v>2</v>
      </c>
      <c r="Q431">
        <v>8</v>
      </c>
      <c r="S431">
        <v>1</v>
      </c>
      <c r="T431">
        <v>16</v>
      </c>
      <c r="U431">
        <v>9.16174</v>
      </c>
      <c r="V431">
        <v>4.3344500000000004</v>
      </c>
      <c r="W431">
        <v>2.1137000000000001</v>
      </c>
      <c r="X431">
        <v>1.2131400000000001</v>
      </c>
      <c r="Y431">
        <v>0.23227700000000001</v>
      </c>
      <c r="Z431">
        <v>0.109891</v>
      </c>
      <c r="AA431">
        <v>0.122385829687118</v>
      </c>
      <c r="AB431">
        <v>0.24133199999999999</v>
      </c>
      <c r="AC431">
        <v>1.40812</v>
      </c>
      <c r="AD431">
        <v>0.294713</v>
      </c>
      <c r="AE431">
        <v>0.70822700000000005</v>
      </c>
      <c r="AH431">
        <v>4.4895100000000001</v>
      </c>
      <c r="AI431">
        <v>6.09308E-2</v>
      </c>
      <c r="AJ431">
        <v>-2.1919399999999999E-2</v>
      </c>
      <c r="AK431">
        <v>999</v>
      </c>
      <c r="AO431">
        <v>20539</v>
      </c>
    </row>
    <row r="432" spans="1:41" x14ac:dyDescent="0.45">
      <c r="A432" t="s">
        <v>7437</v>
      </c>
      <c r="B432" t="s">
        <v>36</v>
      </c>
      <c r="C432">
        <v>1</v>
      </c>
      <c r="D432">
        <v>1</v>
      </c>
      <c r="F432">
        <v>4.74458</v>
      </c>
      <c r="G432">
        <v>21</v>
      </c>
      <c r="H432">
        <v>0</v>
      </c>
      <c r="K432">
        <v>23</v>
      </c>
      <c r="L432">
        <v>100</v>
      </c>
      <c r="M432">
        <v>21</v>
      </c>
      <c r="N432">
        <v>13</v>
      </c>
      <c r="O432">
        <v>12</v>
      </c>
      <c r="P432">
        <v>3</v>
      </c>
      <c r="Q432">
        <v>10</v>
      </c>
      <c r="S432">
        <v>2</v>
      </c>
      <c r="T432">
        <v>24</v>
      </c>
      <c r="U432">
        <v>9.3763100000000001</v>
      </c>
      <c r="V432">
        <v>4.1384499999999997</v>
      </c>
      <c r="W432">
        <v>2.26566</v>
      </c>
      <c r="X432">
        <v>1.2692399999999999</v>
      </c>
      <c r="Y432">
        <v>0.23858299999999999</v>
      </c>
      <c r="Z432">
        <v>0.10530399999999999</v>
      </c>
      <c r="AA432">
        <v>0.13327874243259399</v>
      </c>
      <c r="AB432">
        <v>0.24299499999999999</v>
      </c>
      <c r="AC432">
        <v>1.3915599999999999</v>
      </c>
      <c r="AD432">
        <v>0.29820799999999997</v>
      </c>
      <c r="AE432">
        <v>0.68547499999999995</v>
      </c>
      <c r="AH432">
        <v>4.4896900000000004</v>
      </c>
      <c r="AI432">
        <v>6.0612600000000003E-2</v>
      </c>
      <c r="AJ432">
        <v>-3.9076600000000003E-2</v>
      </c>
      <c r="AK432">
        <v>750.91998291015602</v>
      </c>
      <c r="AO432">
        <v>14814</v>
      </c>
    </row>
    <row r="433" spans="1:41" x14ac:dyDescent="0.45">
      <c r="A433" t="s">
        <v>2919</v>
      </c>
      <c r="B433" t="s">
        <v>46</v>
      </c>
      <c r="C433">
        <v>1</v>
      </c>
      <c r="D433">
        <v>1</v>
      </c>
      <c r="F433">
        <v>4.8359399999999999</v>
      </c>
      <c r="G433">
        <v>6</v>
      </c>
      <c r="H433">
        <v>5</v>
      </c>
      <c r="K433">
        <v>22</v>
      </c>
      <c r="L433">
        <v>97</v>
      </c>
      <c r="M433">
        <v>22</v>
      </c>
      <c r="N433">
        <v>13</v>
      </c>
      <c r="O433">
        <v>12</v>
      </c>
      <c r="P433">
        <v>3</v>
      </c>
      <c r="Q433">
        <v>10</v>
      </c>
      <c r="S433">
        <v>2</v>
      </c>
      <c r="T433">
        <v>19</v>
      </c>
      <c r="U433">
        <v>7.5881400000000001</v>
      </c>
      <c r="V433">
        <v>4.0345399999999998</v>
      </c>
      <c r="W433">
        <v>1.88079</v>
      </c>
      <c r="X433">
        <v>1.2736000000000001</v>
      </c>
      <c r="Y433">
        <v>0.19045500000000001</v>
      </c>
      <c r="Z433">
        <v>0.10126300000000001</v>
      </c>
      <c r="AA433">
        <v>8.9192003011703394E-2</v>
      </c>
      <c r="AB433">
        <v>0.25874000000000003</v>
      </c>
      <c r="AC433">
        <v>1.458</v>
      </c>
      <c r="AD433">
        <v>0.29755500000000001</v>
      </c>
      <c r="AE433">
        <v>0.69367199999999996</v>
      </c>
      <c r="AH433">
        <v>4.8697999999999997</v>
      </c>
      <c r="AI433">
        <v>5.8281399999999997E-2</v>
      </c>
      <c r="AJ433">
        <v>2.6168799999999999E-2</v>
      </c>
      <c r="AK433">
        <v>999</v>
      </c>
      <c r="AO433">
        <v>29514</v>
      </c>
    </row>
    <row r="434" spans="1:41" x14ac:dyDescent="0.45">
      <c r="A434" t="s">
        <v>7438</v>
      </c>
      <c r="B434" t="s">
        <v>269</v>
      </c>
      <c r="C434">
        <v>1</v>
      </c>
      <c r="D434">
        <v>2</v>
      </c>
      <c r="F434">
        <v>4.8290300000000004</v>
      </c>
      <c r="G434">
        <v>9</v>
      </c>
      <c r="H434">
        <v>4</v>
      </c>
      <c r="K434">
        <v>26</v>
      </c>
      <c r="L434">
        <v>117</v>
      </c>
      <c r="M434">
        <v>26</v>
      </c>
      <c r="N434">
        <v>15</v>
      </c>
      <c r="O434">
        <v>14</v>
      </c>
      <c r="P434">
        <v>4</v>
      </c>
      <c r="Q434">
        <v>13</v>
      </c>
      <c r="S434">
        <v>1</v>
      </c>
      <c r="T434">
        <v>25</v>
      </c>
      <c r="U434">
        <v>8.6321899999999996</v>
      </c>
      <c r="V434">
        <v>4.4899800000000001</v>
      </c>
      <c r="W434">
        <v>1.92255</v>
      </c>
      <c r="X434">
        <v>1.30603</v>
      </c>
      <c r="Y434">
        <v>0.21591399999999999</v>
      </c>
      <c r="Z434">
        <v>0.112306</v>
      </c>
      <c r="AA434">
        <v>0.103607580065727</v>
      </c>
      <c r="AB434">
        <v>0.24949099999999999</v>
      </c>
      <c r="AC434">
        <v>1.4692099999999999</v>
      </c>
      <c r="AD434">
        <v>0.29630800000000002</v>
      </c>
      <c r="AE434">
        <v>0.69981099999999996</v>
      </c>
      <c r="AH434">
        <v>4.7701500000000001</v>
      </c>
      <c r="AI434">
        <v>5.8047799999999997E-2</v>
      </c>
      <c r="AJ434">
        <v>2.45136E-2</v>
      </c>
      <c r="AK434">
        <v>599.77001953125</v>
      </c>
      <c r="AO434">
        <v>25918</v>
      </c>
    </row>
    <row r="435" spans="1:41" x14ac:dyDescent="0.45">
      <c r="A435" t="s">
        <v>7439</v>
      </c>
      <c r="B435" t="s">
        <v>76</v>
      </c>
      <c r="C435">
        <v>1</v>
      </c>
      <c r="D435">
        <v>2</v>
      </c>
      <c r="F435">
        <v>5.0009399999999999</v>
      </c>
      <c r="G435">
        <v>17</v>
      </c>
      <c r="H435">
        <v>1</v>
      </c>
      <c r="K435">
        <v>20</v>
      </c>
      <c r="L435">
        <v>89</v>
      </c>
      <c r="M435">
        <v>21</v>
      </c>
      <c r="N435">
        <v>12</v>
      </c>
      <c r="O435">
        <v>11</v>
      </c>
      <c r="P435">
        <v>2</v>
      </c>
      <c r="Q435">
        <v>9</v>
      </c>
      <c r="S435">
        <v>1</v>
      </c>
      <c r="T435">
        <v>19</v>
      </c>
      <c r="U435">
        <v>8.6518200000000007</v>
      </c>
      <c r="V435">
        <v>4.1110899999999999</v>
      </c>
      <c r="W435">
        <v>2.1045099999999999</v>
      </c>
      <c r="X435">
        <v>0.96087800000000001</v>
      </c>
      <c r="Y435">
        <v>0.21440100000000001</v>
      </c>
      <c r="Z435">
        <v>0.101877</v>
      </c>
      <c r="AA435">
        <v>0.112524129450321</v>
      </c>
      <c r="AB435">
        <v>0.26527299999999998</v>
      </c>
      <c r="AC435">
        <v>1.51027</v>
      </c>
      <c r="AD435">
        <v>0.32608999999999999</v>
      </c>
      <c r="AE435">
        <v>0.66599799999999998</v>
      </c>
      <c r="AH435">
        <v>4.1455099999999998</v>
      </c>
      <c r="AI435">
        <v>5.7962899999999998E-2</v>
      </c>
      <c r="AJ435">
        <v>-9.7134999999999999E-2</v>
      </c>
      <c r="AK435">
        <v>999</v>
      </c>
      <c r="AO435">
        <v>17878</v>
      </c>
    </row>
    <row r="436" spans="1:41" x14ac:dyDescent="0.45">
      <c r="A436" t="s">
        <v>7440</v>
      </c>
      <c r="B436" t="s">
        <v>59</v>
      </c>
      <c r="C436">
        <v>0</v>
      </c>
      <c r="D436">
        <v>1</v>
      </c>
      <c r="F436">
        <v>4.4523400000000004</v>
      </c>
      <c r="G436">
        <v>14</v>
      </c>
      <c r="H436">
        <v>0</v>
      </c>
      <c r="K436">
        <v>13</v>
      </c>
      <c r="L436">
        <v>59</v>
      </c>
      <c r="M436">
        <v>11</v>
      </c>
      <c r="N436">
        <v>7</v>
      </c>
      <c r="O436">
        <v>7</v>
      </c>
      <c r="P436">
        <v>1</v>
      </c>
      <c r="Q436">
        <v>7</v>
      </c>
      <c r="S436">
        <v>1</v>
      </c>
      <c r="T436">
        <v>15</v>
      </c>
      <c r="U436">
        <v>9.7177500000000006</v>
      </c>
      <c r="V436">
        <v>4.9589800000000004</v>
      </c>
      <c r="W436">
        <v>1.95963</v>
      </c>
      <c r="X436">
        <v>0.84703099999999998</v>
      </c>
      <c r="Y436">
        <v>0.24701500000000001</v>
      </c>
      <c r="Z436">
        <v>0.126052</v>
      </c>
      <c r="AA436">
        <v>0.120963007211685</v>
      </c>
      <c r="AB436">
        <v>0.22387299999999999</v>
      </c>
      <c r="AC436">
        <v>1.3947400000000001</v>
      </c>
      <c r="AD436">
        <v>0.28887600000000002</v>
      </c>
      <c r="AE436">
        <v>0.67856899999999998</v>
      </c>
      <c r="AH436">
        <v>4.01396</v>
      </c>
      <c r="AI436">
        <v>5.7874799999999997E-2</v>
      </c>
      <c r="AJ436">
        <v>-4.1807700000000003E-2</v>
      </c>
      <c r="AK436">
        <v>750.58001708984295</v>
      </c>
      <c r="AO436">
        <v>18335</v>
      </c>
    </row>
    <row r="437" spans="1:41" x14ac:dyDescent="0.45">
      <c r="A437" t="s">
        <v>7441</v>
      </c>
      <c r="B437" t="s">
        <v>21</v>
      </c>
      <c r="C437">
        <v>1</v>
      </c>
      <c r="D437">
        <v>1</v>
      </c>
      <c r="F437">
        <v>3.77013</v>
      </c>
      <c r="G437">
        <v>11</v>
      </c>
      <c r="H437">
        <v>1</v>
      </c>
      <c r="K437">
        <v>19</v>
      </c>
      <c r="L437">
        <v>82</v>
      </c>
      <c r="M437">
        <v>18</v>
      </c>
      <c r="N437">
        <v>9</v>
      </c>
      <c r="O437">
        <v>8</v>
      </c>
      <c r="P437">
        <v>2</v>
      </c>
      <c r="Q437">
        <v>7</v>
      </c>
      <c r="S437">
        <v>1</v>
      </c>
      <c r="T437">
        <v>15</v>
      </c>
      <c r="U437">
        <v>7.1906499999999998</v>
      </c>
      <c r="V437">
        <v>3.2727200000000001</v>
      </c>
      <c r="W437">
        <v>2.1971500000000002</v>
      </c>
      <c r="X437">
        <v>0.97187199999999996</v>
      </c>
      <c r="Y437">
        <v>0.18814900000000001</v>
      </c>
      <c r="Z437">
        <v>8.5633200000000007E-2</v>
      </c>
      <c r="AA437">
        <v>0.10251560807228</v>
      </c>
      <c r="AB437">
        <v>0.23914099999999999</v>
      </c>
      <c r="AC437">
        <v>1.28067</v>
      </c>
      <c r="AD437">
        <v>0.27633799999999997</v>
      </c>
      <c r="AE437">
        <v>0.73071900000000001</v>
      </c>
      <c r="AH437">
        <v>4.1841200000000001</v>
      </c>
      <c r="AI437">
        <v>5.7661799999999999E-2</v>
      </c>
      <c r="AJ437">
        <v>0.12188300000000001</v>
      </c>
      <c r="AK437">
        <v>999</v>
      </c>
      <c r="AO437">
        <v>12784</v>
      </c>
    </row>
    <row r="438" spans="1:41" x14ac:dyDescent="0.45">
      <c r="A438" t="s">
        <v>7442</v>
      </c>
      <c r="B438" t="s">
        <v>178</v>
      </c>
      <c r="C438">
        <v>1</v>
      </c>
      <c r="D438">
        <v>1</v>
      </c>
      <c r="F438">
        <v>4.5781200000000002</v>
      </c>
      <c r="G438">
        <v>10</v>
      </c>
      <c r="H438">
        <v>1</v>
      </c>
      <c r="K438">
        <v>12</v>
      </c>
      <c r="L438">
        <v>50</v>
      </c>
      <c r="M438">
        <v>12</v>
      </c>
      <c r="N438">
        <v>6</v>
      </c>
      <c r="O438">
        <v>6</v>
      </c>
      <c r="P438">
        <v>2</v>
      </c>
      <c r="Q438">
        <v>4</v>
      </c>
      <c r="S438">
        <v>0</v>
      </c>
      <c r="T438">
        <v>11</v>
      </c>
      <c r="U438">
        <v>8.8188099999999991</v>
      </c>
      <c r="V438">
        <v>3.0907800000000001</v>
      </c>
      <c r="W438">
        <v>2.8532600000000001</v>
      </c>
      <c r="X438">
        <v>1.4782</v>
      </c>
      <c r="Y438">
        <v>0.22737299999999999</v>
      </c>
      <c r="Z438">
        <v>7.9688899999999993E-2</v>
      </c>
      <c r="AA438">
        <v>0.147684276103973</v>
      </c>
      <c r="AB438">
        <v>0.25182700000000002</v>
      </c>
      <c r="AC438">
        <v>1.3370200000000001</v>
      </c>
      <c r="AD438">
        <v>0.296045</v>
      </c>
      <c r="AE438">
        <v>0.70826800000000001</v>
      </c>
      <c r="AH438">
        <v>4.4102699999999997</v>
      </c>
      <c r="AI438">
        <v>5.7426100000000001E-2</v>
      </c>
      <c r="AJ438">
        <v>4.7790600000000003E-2</v>
      </c>
      <c r="AK438">
        <v>999</v>
      </c>
      <c r="AO438">
        <v>18152</v>
      </c>
    </row>
    <row r="439" spans="1:41" x14ac:dyDescent="0.45">
      <c r="A439" t="s">
        <v>17</v>
      </c>
      <c r="B439" t="s">
        <v>16</v>
      </c>
      <c r="C439">
        <v>1</v>
      </c>
      <c r="D439">
        <v>1</v>
      </c>
      <c r="F439">
        <v>4.8566500000000001</v>
      </c>
      <c r="G439">
        <v>7</v>
      </c>
      <c r="H439">
        <v>7</v>
      </c>
      <c r="K439">
        <v>26</v>
      </c>
      <c r="L439">
        <v>115</v>
      </c>
      <c r="M439">
        <v>26</v>
      </c>
      <c r="N439">
        <v>15</v>
      </c>
      <c r="O439">
        <v>14</v>
      </c>
      <c r="P439">
        <v>4</v>
      </c>
      <c r="Q439">
        <v>11</v>
      </c>
      <c r="S439">
        <v>2</v>
      </c>
      <c r="T439">
        <v>24</v>
      </c>
      <c r="U439">
        <v>8.3589000000000002</v>
      </c>
      <c r="V439">
        <v>3.9182299999999999</v>
      </c>
      <c r="W439">
        <v>2.1333299999999999</v>
      </c>
      <c r="X439">
        <v>1.2239800000000001</v>
      </c>
      <c r="Y439">
        <v>0.21202699999999999</v>
      </c>
      <c r="Z439">
        <v>9.9387900000000001E-2</v>
      </c>
      <c r="AA439">
        <v>0.11263956874608901</v>
      </c>
      <c r="AB439">
        <v>0.25291599999999997</v>
      </c>
      <c r="AC439">
        <v>1.4090100000000001</v>
      </c>
      <c r="AD439">
        <v>0.30078100000000002</v>
      </c>
      <c r="AE439">
        <v>0.67491199999999996</v>
      </c>
      <c r="AH439">
        <v>4.6455900000000003</v>
      </c>
      <c r="AI439">
        <v>5.6191100000000001E-2</v>
      </c>
      <c r="AJ439">
        <v>5.5532600000000001E-2</v>
      </c>
      <c r="AK439">
        <v>999</v>
      </c>
      <c r="AO439">
        <v>31635</v>
      </c>
    </row>
    <row r="440" spans="1:41" x14ac:dyDescent="0.45">
      <c r="A440" t="s">
        <v>7443</v>
      </c>
      <c r="B440" t="s">
        <v>178</v>
      </c>
      <c r="C440">
        <v>1</v>
      </c>
      <c r="D440">
        <v>2</v>
      </c>
      <c r="F440">
        <v>5.3133999999999997</v>
      </c>
      <c r="G440">
        <v>7</v>
      </c>
      <c r="H440">
        <v>4</v>
      </c>
      <c r="K440">
        <v>23</v>
      </c>
      <c r="L440">
        <v>105</v>
      </c>
      <c r="M440">
        <v>24</v>
      </c>
      <c r="N440">
        <v>15</v>
      </c>
      <c r="O440">
        <v>14</v>
      </c>
      <c r="P440">
        <v>3</v>
      </c>
      <c r="Q440">
        <v>11</v>
      </c>
      <c r="S440">
        <v>2</v>
      </c>
      <c r="T440">
        <v>19</v>
      </c>
      <c r="U440">
        <v>7.3435600000000001</v>
      </c>
      <c r="V440">
        <v>4.4509100000000004</v>
      </c>
      <c r="W440">
        <v>1.6498999999999999</v>
      </c>
      <c r="X440">
        <v>1.2483200000000001</v>
      </c>
      <c r="Y440">
        <v>0.18067900000000001</v>
      </c>
      <c r="Z440">
        <v>0.109509</v>
      </c>
      <c r="AA440">
        <v>7.1170173585414803E-2</v>
      </c>
      <c r="AB440">
        <v>0.26788299999999998</v>
      </c>
      <c r="AC440">
        <v>1.5472300000000001</v>
      </c>
      <c r="AD440">
        <v>0.307222</v>
      </c>
      <c r="AE440">
        <v>0.66924099999999997</v>
      </c>
      <c r="AH440">
        <v>5.0733300000000003</v>
      </c>
      <c r="AI440">
        <v>5.6123899999999997E-2</v>
      </c>
      <c r="AJ440">
        <v>-5.7272499999999997E-2</v>
      </c>
      <c r="AK440">
        <v>750.84002685546795</v>
      </c>
      <c r="AO440">
        <v>22284</v>
      </c>
    </row>
    <row r="441" spans="1:41" x14ac:dyDescent="0.45">
      <c r="A441" t="s">
        <v>7444</v>
      </c>
      <c r="B441" t="s">
        <v>36</v>
      </c>
      <c r="C441">
        <v>1</v>
      </c>
      <c r="D441">
        <v>1</v>
      </c>
      <c r="F441">
        <v>4.38286</v>
      </c>
      <c r="G441">
        <v>20</v>
      </c>
      <c r="H441">
        <v>0</v>
      </c>
      <c r="K441">
        <v>17</v>
      </c>
      <c r="L441">
        <v>73</v>
      </c>
      <c r="M441">
        <v>15</v>
      </c>
      <c r="N441">
        <v>9</v>
      </c>
      <c r="O441">
        <v>8</v>
      </c>
      <c r="P441">
        <v>2</v>
      </c>
      <c r="Q441">
        <v>7</v>
      </c>
      <c r="S441">
        <v>1</v>
      </c>
      <c r="T441">
        <v>18</v>
      </c>
      <c r="U441">
        <v>9.4398999999999997</v>
      </c>
      <c r="V441">
        <v>3.7234500000000001</v>
      </c>
      <c r="W441">
        <v>2.5352600000000001</v>
      </c>
      <c r="X441">
        <v>1.14568</v>
      </c>
      <c r="Y441">
        <v>0.24523600000000001</v>
      </c>
      <c r="Z441">
        <v>9.6730399999999994E-2</v>
      </c>
      <c r="AA441">
        <v>0.14850591123104001</v>
      </c>
      <c r="AB441">
        <v>0.23513400000000001</v>
      </c>
      <c r="AC441">
        <v>1.30247</v>
      </c>
      <c r="AD441">
        <v>0.292464</v>
      </c>
      <c r="AE441">
        <v>0.68769000000000002</v>
      </c>
      <c r="AH441">
        <v>4.1918499999999996</v>
      </c>
      <c r="AI441">
        <v>5.6053600000000002E-2</v>
      </c>
      <c r="AJ441">
        <v>3.0581299999999999E-2</v>
      </c>
      <c r="AK441">
        <v>999</v>
      </c>
      <c r="AO441">
        <v>14874</v>
      </c>
    </row>
    <row r="442" spans="1:41" x14ac:dyDescent="0.45">
      <c r="A442" t="s">
        <v>7445</v>
      </c>
      <c r="B442" t="s">
        <v>70</v>
      </c>
      <c r="C442">
        <v>1</v>
      </c>
      <c r="D442">
        <v>1</v>
      </c>
      <c r="F442">
        <v>4.2386600000000003</v>
      </c>
      <c r="G442">
        <v>15</v>
      </c>
      <c r="H442">
        <v>1</v>
      </c>
      <c r="K442">
        <v>13</v>
      </c>
      <c r="L442">
        <v>55</v>
      </c>
      <c r="M442">
        <v>14</v>
      </c>
      <c r="N442">
        <v>7</v>
      </c>
      <c r="O442">
        <v>6</v>
      </c>
      <c r="P442">
        <v>1</v>
      </c>
      <c r="Q442">
        <v>3</v>
      </c>
      <c r="S442">
        <v>0</v>
      </c>
      <c r="T442">
        <v>8</v>
      </c>
      <c r="U442">
        <v>6.0047100000000002</v>
      </c>
      <c r="V442">
        <v>2.3778000000000001</v>
      </c>
      <c r="W442">
        <v>2.5253199999999998</v>
      </c>
      <c r="X442">
        <v>0.90296399999999999</v>
      </c>
      <c r="Y442">
        <v>0.15531300000000001</v>
      </c>
      <c r="Z442">
        <v>6.1502300000000003E-2</v>
      </c>
      <c r="AA442">
        <v>9.3810487538576098E-2</v>
      </c>
      <c r="AB442">
        <v>0.26658199999999999</v>
      </c>
      <c r="AC442">
        <v>1.3340399999999999</v>
      </c>
      <c r="AD442">
        <v>0.29870999999999998</v>
      </c>
      <c r="AE442">
        <v>0.68879000000000001</v>
      </c>
      <c r="AH442">
        <v>3.9606599999999998</v>
      </c>
      <c r="AI442">
        <v>5.5891799999999998E-2</v>
      </c>
      <c r="AJ442">
        <v>-3.2834599999999999E-2</v>
      </c>
      <c r="AK442">
        <v>999</v>
      </c>
      <c r="AO442">
        <v>10591</v>
      </c>
    </row>
    <row r="443" spans="1:41" x14ac:dyDescent="0.45">
      <c r="A443" t="s">
        <v>7446</v>
      </c>
      <c r="B443" t="s">
        <v>178</v>
      </c>
      <c r="C443">
        <v>2</v>
      </c>
      <c r="D443">
        <v>1</v>
      </c>
      <c r="F443">
        <v>3.9849700000000001</v>
      </c>
      <c r="G443">
        <v>16</v>
      </c>
      <c r="H443">
        <v>0</v>
      </c>
      <c r="K443">
        <v>23</v>
      </c>
      <c r="L443">
        <v>97</v>
      </c>
      <c r="M443">
        <v>19</v>
      </c>
      <c r="N443">
        <v>11</v>
      </c>
      <c r="O443">
        <v>10</v>
      </c>
      <c r="P443">
        <v>3</v>
      </c>
      <c r="Q443">
        <v>8</v>
      </c>
      <c r="S443">
        <v>2</v>
      </c>
      <c r="T443">
        <v>24</v>
      </c>
      <c r="U443">
        <v>9.3902000000000001</v>
      </c>
      <c r="V443">
        <v>3.2363200000000001</v>
      </c>
      <c r="W443">
        <v>2.90151</v>
      </c>
      <c r="X443">
        <v>1.22515</v>
      </c>
      <c r="Y443">
        <v>0.249943</v>
      </c>
      <c r="Z443">
        <v>8.61426E-2</v>
      </c>
      <c r="AA443">
        <v>0.16380073130130701</v>
      </c>
      <c r="AB443">
        <v>0.225215</v>
      </c>
      <c r="AC443">
        <v>1.20095</v>
      </c>
      <c r="AD443">
        <v>0.27587800000000001</v>
      </c>
      <c r="AE443">
        <v>0.71228499999999995</v>
      </c>
      <c r="AH443">
        <v>4.1416599999999999</v>
      </c>
      <c r="AI443">
        <v>5.5722599999999997E-2</v>
      </c>
      <c r="AJ443">
        <v>6.2458199999999998E-2</v>
      </c>
      <c r="AK443">
        <v>999</v>
      </c>
      <c r="AO443">
        <v>10315</v>
      </c>
    </row>
    <row r="444" spans="1:41" x14ac:dyDescent="0.45">
      <c r="A444" t="s">
        <v>213</v>
      </c>
      <c r="B444" t="s">
        <v>56</v>
      </c>
      <c r="C444">
        <v>1</v>
      </c>
      <c r="D444">
        <v>1</v>
      </c>
      <c r="F444">
        <v>4.9855200000000002</v>
      </c>
      <c r="G444">
        <v>9</v>
      </c>
      <c r="H444">
        <v>3</v>
      </c>
      <c r="K444">
        <v>24</v>
      </c>
      <c r="L444">
        <v>106</v>
      </c>
      <c r="M444">
        <v>25</v>
      </c>
      <c r="N444">
        <v>15</v>
      </c>
      <c r="O444">
        <v>13</v>
      </c>
      <c r="P444">
        <v>3</v>
      </c>
      <c r="Q444">
        <v>10</v>
      </c>
      <c r="S444">
        <v>1</v>
      </c>
      <c r="T444">
        <v>21</v>
      </c>
      <c r="U444">
        <v>7.8002399999999996</v>
      </c>
      <c r="V444">
        <v>3.7610199999999998</v>
      </c>
      <c r="W444">
        <v>2.0739700000000001</v>
      </c>
      <c r="X444">
        <v>1.28643</v>
      </c>
      <c r="Y444">
        <v>0.196825</v>
      </c>
      <c r="Z444">
        <v>9.4902700000000006E-2</v>
      </c>
      <c r="AA444">
        <v>0.101922571659088</v>
      </c>
      <c r="AB444">
        <v>0.25739800000000002</v>
      </c>
      <c r="AC444">
        <v>1.4338599999999999</v>
      </c>
      <c r="AD444">
        <v>0.297209</v>
      </c>
      <c r="AE444">
        <v>0.67416100000000001</v>
      </c>
      <c r="AH444">
        <v>4.6365999999999996</v>
      </c>
      <c r="AI444">
        <v>5.5324499999999999E-2</v>
      </c>
      <c r="AJ444">
        <v>-7.5381699999999996E-2</v>
      </c>
      <c r="AK444">
        <v>749</v>
      </c>
      <c r="AO444">
        <v>19225</v>
      </c>
    </row>
    <row r="445" spans="1:41" x14ac:dyDescent="0.45">
      <c r="A445" t="s">
        <v>7447</v>
      </c>
      <c r="B445" t="s">
        <v>170</v>
      </c>
      <c r="C445">
        <v>1</v>
      </c>
      <c r="D445">
        <v>1</v>
      </c>
      <c r="F445">
        <v>3.8997899999999999</v>
      </c>
      <c r="G445">
        <v>11</v>
      </c>
      <c r="H445">
        <v>0</v>
      </c>
      <c r="K445">
        <v>13</v>
      </c>
      <c r="L445">
        <v>54</v>
      </c>
      <c r="M445">
        <v>12</v>
      </c>
      <c r="N445">
        <v>6</v>
      </c>
      <c r="O445">
        <v>6</v>
      </c>
      <c r="P445">
        <v>1</v>
      </c>
      <c r="Q445">
        <v>4</v>
      </c>
      <c r="S445">
        <v>1</v>
      </c>
      <c r="T445">
        <v>13</v>
      </c>
      <c r="U445">
        <v>9.3276599999999998</v>
      </c>
      <c r="V445">
        <v>3.0937399999999999</v>
      </c>
      <c r="W445">
        <v>3.0150100000000002</v>
      </c>
      <c r="X445">
        <v>1.0406599999999999</v>
      </c>
      <c r="Y445">
        <v>0.24604599999999999</v>
      </c>
      <c r="Z445">
        <v>8.1606999999999999E-2</v>
      </c>
      <c r="AA445">
        <v>0.16443934291601101</v>
      </c>
      <c r="AB445">
        <v>0.236933</v>
      </c>
      <c r="AC445">
        <v>1.23871</v>
      </c>
      <c r="AD445">
        <v>0.29686200000000001</v>
      </c>
      <c r="AE445">
        <v>0.71294599999999997</v>
      </c>
      <c r="AH445">
        <v>3.8782299999999998</v>
      </c>
      <c r="AI445">
        <v>5.4911799999999997E-2</v>
      </c>
      <c r="AJ445">
        <v>5.8137599999999998E-2</v>
      </c>
      <c r="AK445">
        <v>999</v>
      </c>
      <c r="AO445">
        <v>21367</v>
      </c>
    </row>
    <row r="446" spans="1:41" x14ac:dyDescent="0.45">
      <c r="A446" t="s">
        <v>7448</v>
      </c>
      <c r="B446" t="s">
        <v>70</v>
      </c>
      <c r="C446">
        <v>1</v>
      </c>
      <c r="D446">
        <v>1</v>
      </c>
      <c r="F446">
        <v>4.1806099999999997</v>
      </c>
      <c r="G446">
        <v>15</v>
      </c>
      <c r="H446">
        <v>0</v>
      </c>
      <c r="K446">
        <v>17</v>
      </c>
      <c r="L446">
        <v>75</v>
      </c>
      <c r="M446">
        <v>17</v>
      </c>
      <c r="N446">
        <v>9</v>
      </c>
      <c r="O446">
        <v>8</v>
      </c>
      <c r="P446">
        <v>2</v>
      </c>
      <c r="Q446">
        <v>7</v>
      </c>
      <c r="S446">
        <v>1</v>
      </c>
      <c r="T446">
        <v>17</v>
      </c>
      <c r="U446">
        <v>8.7423900000000003</v>
      </c>
      <c r="V446">
        <v>3.7275499999999999</v>
      </c>
      <c r="W446">
        <v>2.3453499999999998</v>
      </c>
      <c r="X446">
        <v>0.91789500000000002</v>
      </c>
      <c r="Y446">
        <v>0.22182499999999999</v>
      </c>
      <c r="Z446">
        <v>9.4580899999999996E-2</v>
      </c>
      <c r="AA446">
        <v>0.12724391371011701</v>
      </c>
      <c r="AB446">
        <v>0.25386599999999998</v>
      </c>
      <c r="AC446">
        <v>1.4061900000000001</v>
      </c>
      <c r="AD446">
        <v>0.314023</v>
      </c>
      <c r="AE446">
        <v>0.71337700000000004</v>
      </c>
      <c r="AH446">
        <v>3.9402300000000001</v>
      </c>
      <c r="AI446">
        <v>5.4733900000000002E-2</v>
      </c>
      <c r="AJ446">
        <v>-7.0906700000000003E-2</v>
      </c>
      <c r="AK446">
        <v>999</v>
      </c>
      <c r="AO446">
        <v>12791</v>
      </c>
    </row>
    <row r="447" spans="1:41" x14ac:dyDescent="0.45">
      <c r="A447" t="s">
        <v>7449</v>
      </c>
      <c r="B447" t="s">
        <v>269</v>
      </c>
      <c r="C447">
        <v>1</v>
      </c>
      <c r="D447">
        <v>1</v>
      </c>
      <c r="F447">
        <v>3.99851</v>
      </c>
      <c r="G447">
        <v>13</v>
      </c>
      <c r="H447">
        <v>0</v>
      </c>
      <c r="K447">
        <v>15</v>
      </c>
      <c r="L447">
        <v>65</v>
      </c>
      <c r="M447">
        <v>14</v>
      </c>
      <c r="N447">
        <v>7</v>
      </c>
      <c r="O447">
        <v>7</v>
      </c>
      <c r="P447">
        <v>2</v>
      </c>
      <c r="Q447">
        <v>5</v>
      </c>
      <c r="S447">
        <v>0</v>
      </c>
      <c r="T447">
        <v>16</v>
      </c>
      <c r="U447">
        <v>9.2450700000000001</v>
      </c>
      <c r="V447">
        <v>2.8466800000000001</v>
      </c>
      <c r="W447">
        <v>3.2476600000000002</v>
      </c>
      <c r="X447">
        <v>1.1972</v>
      </c>
      <c r="Y447">
        <v>0.243561</v>
      </c>
      <c r="Z447">
        <v>7.4995800000000001E-2</v>
      </c>
      <c r="AA447">
        <v>0.16856542974710401</v>
      </c>
      <c r="AB447">
        <v>0.239866</v>
      </c>
      <c r="AC447">
        <v>1.2442800000000001</v>
      </c>
      <c r="AD447">
        <v>0.29350599999999999</v>
      </c>
      <c r="AE447">
        <v>0.71959499999999998</v>
      </c>
      <c r="AH447">
        <v>3.8642500000000002</v>
      </c>
      <c r="AI447">
        <v>5.4706400000000002E-2</v>
      </c>
      <c r="AJ447">
        <v>6.5973599999999993E-2</v>
      </c>
      <c r="AK447">
        <v>999</v>
      </c>
      <c r="AO447">
        <v>26226</v>
      </c>
    </row>
    <row r="448" spans="1:41" x14ac:dyDescent="0.45">
      <c r="A448" t="s">
        <v>7450</v>
      </c>
      <c r="B448" t="s">
        <v>73</v>
      </c>
      <c r="C448">
        <v>1</v>
      </c>
      <c r="D448">
        <v>1</v>
      </c>
      <c r="F448">
        <v>4.8201400000000003</v>
      </c>
      <c r="G448">
        <v>10</v>
      </c>
      <c r="H448">
        <v>1</v>
      </c>
      <c r="K448">
        <v>15</v>
      </c>
      <c r="L448">
        <v>66</v>
      </c>
      <c r="M448">
        <v>16</v>
      </c>
      <c r="N448">
        <v>9</v>
      </c>
      <c r="O448">
        <v>8</v>
      </c>
      <c r="P448">
        <v>2</v>
      </c>
      <c r="Q448">
        <v>4</v>
      </c>
      <c r="S448">
        <v>1</v>
      </c>
      <c r="T448">
        <v>12</v>
      </c>
      <c r="U448">
        <v>7.3448500000000001</v>
      </c>
      <c r="V448">
        <v>2.6441499999999998</v>
      </c>
      <c r="W448">
        <v>2.7777799999999999</v>
      </c>
      <c r="X448">
        <v>1.1751799999999999</v>
      </c>
      <c r="Y448">
        <v>0.18897900000000001</v>
      </c>
      <c r="Z448">
        <v>6.8032599999999999E-2</v>
      </c>
      <c r="AA448">
        <v>0.120946817100048</v>
      </c>
      <c r="AB448">
        <v>0.26712200000000003</v>
      </c>
      <c r="AC448">
        <v>1.3514200000000001</v>
      </c>
      <c r="AD448">
        <v>0.30771799999999999</v>
      </c>
      <c r="AE448">
        <v>0.65828200000000003</v>
      </c>
      <c r="AH448">
        <v>4.2855100000000004</v>
      </c>
      <c r="AI448">
        <v>5.4193100000000001E-2</v>
      </c>
      <c r="AJ448">
        <v>-6.2513100000000002E-2</v>
      </c>
      <c r="AK448">
        <v>750.739990234375</v>
      </c>
      <c r="AO448">
        <v>16942</v>
      </c>
    </row>
    <row r="449" spans="1:41" x14ac:dyDescent="0.45">
      <c r="A449" t="s">
        <v>164</v>
      </c>
      <c r="B449" t="s">
        <v>10</v>
      </c>
      <c r="C449">
        <v>1</v>
      </c>
      <c r="D449">
        <v>1</v>
      </c>
      <c r="F449">
        <v>4.11287</v>
      </c>
      <c r="G449">
        <v>14</v>
      </c>
      <c r="H449">
        <v>0</v>
      </c>
      <c r="K449">
        <v>15</v>
      </c>
      <c r="L449">
        <v>65</v>
      </c>
      <c r="M449">
        <v>14</v>
      </c>
      <c r="N449">
        <v>8</v>
      </c>
      <c r="O449">
        <v>7</v>
      </c>
      <c r="P449">
        <v>2</v>
      </c>
      <c r="Q449">
        <v>5</v>
      </c>
      <c r="S449">
        <v>0</v>
      </c>
      <c r="T449">
        <v>16</v>
      </c>
      <c r="U449">
        <v>9.1805599999999998</v>
      </c>
      <c r="V449">
        <v>3.19265</v>
      </c>
      <c r="W449">
        <v>2.8755299999999999</v>
      </c>
      <c r="X449">
        <v>1.21418</v>
      </c>
      <c r="Y449">
        <v>0.24007400000000001</v>
      </c>
      <c r="Z449">
        <v>8.3488400000000004E-2</v>
      </c>
      <c r="AA449">
        <v>0.15658520162105499</v>
      </c>
      <c r="AB449">
        <v>0.238481</v>
      </c>
      <c r="AC449">
        <v>1.27565</v>
      </c>
      <c r="AD449">
        <v>0.29040199999999999</v>
      </c>
      <c r="AE449">
        <v>0.71672999999999998</v>
      </c>
      <c r="AH449">
        <v>4.0188499999999996</v>
      </c>
      <c r="AI449">
        <v>5.3899099999999998E-2</v>
      </c>
      <c r="AJ449">
        <v>-5.9351500000000001E-2</v>
      </c>
      <c r="AK449">
        <v>999</v>
      </c>
      <c r="AO449">
        <v>18333</v>
      </c>
    </row>
    <row r="450" spans="1:41" x14ac:dyDescent="0.45">
      <c r="A450" t="s">
        <v>7451</v>
      </c>
      <c r="B450" t="s">
        <v>10</v>
      </c>
      <c r="C450">
        <v>1</v>
      </c>
      <c r="D450">
        <v>2</v>
      </c>
      <c r="F450">
        <v>4.8866800000000001</v>
      </c>
      <c r="G450">
        <v>13</v>
      </c>
      <c r="H450">
        <v>0</v>
      </c>
      <c r="K450">
        <v>16</v>
      </c>
      <c r="L450">
        <v>72</v>
      </c>
      <c r="M450">
        <v>16</v>
      </c>
      <c r="N450">
        <v>10</v>
      </c>
      <c r="O450">
        <v>9</v>
      </c>
      <c r="P450">
        <v>2</v>
      </c>
      <c r="Q450">
        <v>8</v>
      </c>
      <c r="S450">
        <v>1</v>
      </c>
      <c r="T450">
        <v>19</v>
      </c>
      <c r="U450">
        <v>10.481999999999999</v>
      </c>
      <c r="V450">
        <v>4.56229</v>
      </c>
      <c r="W450">
        <v>2.29752</v>
      </c>
      <c r="X450">
        <v>1.15628</v>
      </c>
      <c r="Y450">
        <v>0.26076199999999999</v>
      </c>
      <c r="Z450">
        <v>0.113497</v>
      </c>
      <c r="AA450">
        <v>0.147265128791332</v>
      </c>
      <c r="AB450">
        <v>0.249698</v>
      </c>
      <c r="AC450">
        <v>1.48617</v>
      </c>
      <c r="AD450">
        <v>0.32366</v>
      </c>
      <c r="AE450">
        <v>0.68589900000000004</v>
      </c>
      <c r="AH450">
        <v>4.1177200000000003</v>
      </c>
      <c r="AI450">
        <v>5.3686600000000001E-2</v>
      </c>
      <c r="AJ450">
        <v>-0.21865100000000001</v>
      </c>
      <c r="AK450">
        <v>999</v>
      </c>
      <c r="AO450">
        <v>16866</v>
      </c>
    </row>
    <row r="451" spans="1:41" x14ac:dyDescent="0.45">
      <c r="A451" t="s">
        <v>7452</v>
      </c>
      <c r="B451" t="s">
        <v>178</v>
      </c>
      <c r="C451">
        <v>0</v>
      </c>
      <c r="D451">
        <v>0</v>
      </c>
      <c r="F451">
        <v>5.0662599999999998</v>
      </c>
      <c r="G451">
        <v>6</v>
      </c>
      <c r="H451">
        <v>6</v>
      </c>
      <c r="K451">
        <v>19</v>
      </c>
      <c r="L451">
        <v>86</v>
      </c>
      <c r="M451">
        <v>18</v>
      </c>
      <c r="N451">
        <v>12</v>
      </c>
      <c r="O451">
        <v>11</v>
      </c>
      <c r="P451">
        <v>3</v>
      </c>
      <c r="Q451">
        <v>10</v>
      </c>
      <c r="S451">
        <v>1</v>
      </c>
      <c r="T451">
        <v>18</v>
      </c>
      <c r="U451">
        <v>8.5398800000000001</v>
      </c>
      <c r="V451">
        <v>4.8074899999999996</v>
      </c>
      <c r="W451">
        <v>1.77637</v>
      </c>
      <c r="X451">
        <v>1.38951</v>
      </c>
      <c r="Y451">
        <v>0.21293999999999999</v>
      </c>
      <c r="Z451">
        <v>0.11987299999999999</v>
      </c>
      <c r="AA451">
        <v>9.3066312372684395E-2</v>
      </c>
      <c r="AB451">
        <v>0.24568100000000001</v>
      </c>
      <c r="AC451">
        <v>1.4833099999999999</v>
      </c>
      <c r="AD451">
        <v>0.28794900000000001</v>
      </c>
      <c r="AE451">
        <v>0.68771000000000004</v>
      </c>
      <c r="AH451">
        <v>5.0305900000000001</v>
      </c>
      <c r="AI451">
        <v>5.1473100000000001E-2</v>
      </c>
      <c r="AJ451">
        <v>-5.6469600000000002E-2</v>
      </c>
      <c r="AK451">
        <v>749.82000732421795</v>
      </c>
      <c r="AO451">
        <v>22872</v>
      </c>
    </row>
    <row r="452" spans="1:41" x14ac:dyDescent="0.45">
      <c r="A452" t="s">
        <v>7453</v>
      </c>
      <c r="B452" t="s">
        <v>309</v>
      </c>
      <c r="C452">
        <v>1</v>
      </c>
      <c r="D452">
        <v>2</v>
      </c>
      <c r="F452">
        <v>5.8563900000000002</v>
      </c>
      <c r="G452">
        <v>10</v>
      </c>
      <c r="H452">
        <v>5</v>
      </c>
      <c r="K452">
        <v>33</v>
      </c>
      <c r="L452">
        <v>147</v>
      </c>
      <c r="M452">
        <v>42</v>
      </c>
      <c r="N452">
        <v>23</v>
      </c>
      <c r="O452">
        <v>21</v>
      </c>
      <c r="P452">
        <v>6</v>
      </c>
      <c r="Q452">
        <v>8</v>
      </c>
      <c r="S452">
        <v>2</v>
      </c>
      <c r="T452">
        <v>20</v>
      </c>
      <c r="U452">
        <v>5.4250800000000003</v>
      </c>
      <c r="V452">
        <v>2.2604500000000001</v>
      </c>
      <c r="W452">
        <v>2.4</v>
      </c>
      <c r="X452">
        <v>1.5762100000000001</v>
      </c>
      <c r="Y452">
        <v>0.13409299999999999</v>
      </c>
      <c r="Z452">
        <v>5.5871900000000002E-2</v>
      </c>
      <c r="AA452">
        <v>7.8220702707767403E-2</v>
      </c>
      <c r="AB452">
        <v>0.30581799999999998</v>
      </c>
      <c r="AC452">
        <v>1.5339400000000001</v>
      </c>
      <c r="AD452">
        <v>0.324189</v>
      </c>
      <c r="AE452">
        <v>0.641432</v>
      </c>
      <c r="AH452">
        <v>5.1162900000000002</v>
      </c>
      <c r="AI452">
        <v>5.1387700000000001E-2</v>
      </c>
      <c r="AJ452">
        <v>-1.7219799999999999E-3</v>
      </c>
      <c r="AK452">
        <v>999</v>
      </c>
      <c r="AO452">
        <v>14361</v>
      </c>
    </row>
    <row r="453" spans="1:41" x14ac:dyDescent="0.45">
      <c r="A453" t="s">
        <v>7454</v>
      </c>
      <c r="B453" t="s">
        <v>16</v>
      </c>
      <c r="C453">
        <v>2</v>
      </c>
      <c r="D453">
        <v>1</v>
      </c>
      <c r="F453">
        <v>3.91967</v>
      </c>
      <c r="G453">
        <v>24</v>
      </c>
      <c r="H453">
        <v>0</v>
      </c>
      <c r="K453">
        <v>24</v>
      </c>
      <c r="L453">
        <v>101</v>
      </c>
      <c r="M453">
        <v>25</v>
      </c>
      <c r="N453">
        <v>11</v>
      </c>
      <c r="O453">
        <v>11</v>
      </c>
      <c r="P453">
        <v>3</v>
      </c>
      <c r="Q453">
        <v>4</v>
      </c>
      <c r="S453">
        <v>2</v>
      </c>
      <c r="T453">
        <v>18</v>
      </c>
      <c r="U453">
        <v>6.7287100000000004</v>
      </c>
      <c r="V453">
        <v>1.52668</v>
      </c>
      <c r="W453">
        <v>4.4074099999999996</v>
      </c>
      <c r="X453">
        <v>1.09856</v>
      </c>
      <c r="Y453">
        <v>0.17904500000000001</v>
      </c>
      <c r="Z453">
        <v>4.0623600000000003E-2</v>
      </c>
      <c r="AA453">
        <v>0.13842101767659101</v>
      </c>
      <c r="AB453">
        <v>0.26526699999999998</v>
      </c>
      <c r="AC453">
        <v>1.21231</v>
      </c>
      <c r="AD453">
        <v>0.300759</v>
      </c>
      <c r="AE453">
        <v>0.70952999999999999</v>
      </c>
      <c r="AH453">
        <v>3.9695900000000002</v>
      </c>
      <c r="AI453">
        <v>5.1374900000000001E-2</v>
      </c>
      <c r="AJ453">
        <v>0.109281</v>
      </c>
      <c r="AK453">
        <v>695.46002197265602</v>
      </c>
      <c r="AO453">
        <v>15541</v>
      </c>
    </row>
    <row r="454" spans="1:41" x14ac:dyDescent="0.45">
      <c r="A454" t="s">
        <v>7455</v>
      </c>
      <c r="B454" t="s">
        <v>76</v>
      </c>
      <c r="C454">
        <v>1</v>
      </c>
      <c r="D454">
        <v>2</v>
      </c>
      <c r="F454">
        <v>5.1427699999999996</v>
      </c>
      <c r="G454">
        <v>7</v>
      </c>
      <c r="H454">
        <v>4</v>
      </c>
      <c r="K454">
        <v>20</v>
      </c>
      <c r="L454">
        <v>91</v>
      </c>
      <c r="M454">
        <v>22</v>
      </c>
      <c r="N454">
        <v>13</v>
      </c>
      <c r="O454">
        <v>12</v>
      </c>
      <c r="P454">
        <v>3</v>
      </c>
      <c r="Q454">
        <v>9</v>
      </c>
      <c r="S454">
        <v>1</v>
      </c>
      <c r="T454">
        <v>15</v>
      </c>
      <c r="U454">
        <v>6.5520800000000001</v>
      </c>
      <c r="V454">
        <v>3.8047399999999998</v>
      </c>
      <c r="W454">
        <v>1.7220800000000001</v>
      </c>
      <c r="X454">
        <v>1.29342</v>
      </c>
      <c r="Y454">
        <v>0.16320399999999999</v>
      </c>
      <c r="Z454">
        <v>9.47712E-2</v>
      </c>
      <c r="AA454">
        <v>6.84328377246856E-2</v>
      </c>
      <c r="AB454">
        <v>0.27006599999999997</v>
      </c>
      <c r="AC454">
        <v>1.49542</v>
      </c>
      <c r="AD454">
        <v>0.299649</v>
      </c>
      <c r="AE454">
        <v>0.67555200000000004</v>
      </c>
      <c r="AH454">
        <v>5.0217400000000003</v>
      </c>
      <c r="AI454">
        <v>5.1358000000000001E-2</v>
      </c>
      <c r="AJ454">
        <v>-8.4723499999999993E-2</v>
      </c>
      <c r="AK454">
        <v>999</v>
      </c>
      <c r="AO454">
        <v>18674</v>
      </c>
    </row>
    <row r="455" spans="1:41" x14ac:dyDescent="0.45">
      <c r="A455" t="s">
        <v>7456</v>
      </c>
      <c r="B455" t="s">
        <v>82</v>
      </c>
      <c r="C455">
        <v>1</v>
      </c>
      <c r="D455">
        <v>1</v>
      </c>
      <c r="F455">
        <v>3.9247100000000001</v>
      </c>
      <c r="G455">
        <v>17</v>
      </c>
      <c r="H455">
        <v>0</v>
      </c>
      <c r="K455">
        <v>16</v>
      </c>
      <c r="L455">
        <v>70</v>
      </c>
      <c r="M455">
        <v>14</v>
      </c>
      <c r="N455">
        <v>8</v>
      </c>
      <c r="O455">
        <v>7</v>
      </c>
      <c r="P455">
        <v>2</v>
      </c>
      <c r="Q455">
        <v>7</v>
      </c>
      <c r="S455">
        <v>1</v>
      </c>
      <c r="T455">
        <v>17</v>
      </c>
      <c r="U455">
        <v>9.4088399999999996</v>
      </c>
      <c r="V455">
        <v>3.7778800000000001</v>
      </c>
      <c r="W455">
        <v>2.49051</v>
      </c>
      <c r="X455">
        <v>0.88469399999999998</v>
      </c>
      <c r="Y455">
        <v>0.24502199999999999</v>
      </c>
      <c r="Z455">
        <v>9.8382399999999995E-2</v>
      </c>
      <c r="AA455">
        <v>0.14663957059383301</v>
      </c>
      <c r="AB455">
        <v>0.23186799999999999</v>
      </c>
      <c r="AC455">
        <v>1.29233</v>
      </c>
      <c r="AD455">
        <v>0.29558000000000001</v>
      </c>
      <c r="AE455">
        <v>0.70869000000000004</v>
      </c>
      <c r="AH455">
        <v>3.8403700000000001</v>
      </c>
      <c r="AI455">
        <v>5.1064100000000001E-2</v>
      </c>
      <c r="AJ455">
        <v>-1.2726899999999999E-2</v>
      </c>
      <c r="AK455">
        <v>999</v>
      </c>
      <c r="AO455">
        <v>17888</v>
      </c>
    </row>
    <row r="456" spans="1:41" x14ac:dyDescent="0.45">
      <c r="A456" t="s">
        <v>7457</v>
      </c>
      <c r="B456" t="s">
        <v>98</v>
      </c>
      <c r="C456">
        <v>1</v>
      </c>
      <c r="D456">
        <v>1</v>
      </c>
      <c r="F456">
        <v>4.2159300000000002</v>
      </c>
      <c r="G456">
        <v>18</v>
      </c>
      <c r="H456">
        <v>0</v>
      </c>
      <c r="K456">
        <v>17</v>
      </c>
      <c r="L456">
        <v>74</v>
      </c>
      <c r="M456">
        <v>16</v>
      </c>
      <c r="N456">
        <v>9</v>
      </c>
      <c r="O456">
        <v>8</v>
      </c>
      <c r="P456">
        <v>3</v>
      </c>
      <c r="Q456">
        <v>6</v>
      </c>
      <c r="S456">
        <v>0</v>
      </c>
      <c r="T456">
        <v>19</v>
      </c>
      <c r="U456">
        <v>9.6042699999999996</v>
      </c>
      <c r="V456">
        <v>2.8605999999999998</v>
      </c>
      <c r="W456">
        <v>3.3574299999999999</v>
      </c>
      <c r="X456">
        <v>1.47051</v>
      </c>
      <c r="Y456">
        <v>0.25217299999999998</v>
      </c>
      <c r="Z456">
        <v>7.5108900000000006E-2</v>
      </c>
      <c r="AA456">
        <v>0.177063919603824</v>
      </c>
      <c r="AB456">
        <v>0.24082300000000001</v>
      </c>
      <c r="AC456">
        <v>1.2570300000000001</v>
      </c>
      <c r="AD456">
        <v>0.29062900000000003</v>
      </c>
      <c r="AE456">
        <v>0.72728999999999999</v>
      </c>
      <c r="AH456">
        <v>4.1284200000000002</v>
      </c>
      <c r="AI456">
        <v>5.0682199999999997E-2</v>
      </c>
      <c r="AJ456">
        <v>-3.9542099999999997E-2</v>
      </c>
      <c r="AK456">
        <v>528.469970703125</v>
      </c>
      <c r="AO456">
        <v>16587</v>
      </c>
    </row>
    <row r="457" spans="1:41" x14ac:dyDescent="0.45">
      <c r="A457" t="s">
        <v>7458</v>
      </c>
      <c r="B457" t="s">
        <v>14</v>
      </c>
      <c r="C457">
        <v>1</v>
      </c>
      <c r="D457">
        <v>1</v>
      </c>
      <c r="F457">
        <v>3.9230499999999999</v>
      </c>
      <c r="G457">
        <v>16</v>
      </c>
      <c r="H457">
        <v>0</v>
      </c>
      <c r="K457">
        <v>16</v>
      </c>
      <c r="L457">
        <v>68</v>
      </c>
      <c r="M457">
        <v>14</v>
      </c>
      <c r="N457">
        <v>8</v>
      </c>
      <c r="O457">
        <v>7</v>
      </c>
      <c r="P457">
        <v>2</v>
      </c>
      <c r="Q457">
        <v>6</v>
      </c>
      <c r="S457">
        <v>1</v>
      </c>
      <c r="T457">
        <v>16</v>
      </c>
      <c r="U457">
        <v>9.0476399999999995</v>
      </c>
      <c r="V457">
        <v>3.07456</v>
      </c>
      <c r="W457">
        <v>2.9427500000000002</v>
      </c>
      <c r="X457">
        <v>1.15002</v>
      </c>
      <c r="Y457">
        <v>0.24258399999999999</v>
      </c>
      <c r="Z457">
        <v>8.2434499999999994E-2</v>
      </c>
      <c r="AA457">
        <v>0.16014938801527001</v>
      </c>
      <c r="AB457">
        <v>0.220946</v>
      </c>
      <c r="AC457">
        <v>1.1722600000000001</v>
      </c>
      <c r="AD457">
        <v>0.26761400000000002</v>
      </c>
      <c r="AE457">
        <v>0.70312399999999997</v>
      </c>
      <c r="AH457">
        <v>3.94747</v>
      </c>
      <c r="AI457">
        <v>5.0540599999999998E-2</v>
      </c>
      <c r="AJ457">
        <v>-1.2154E-2</v>
      </c>
      <c r="AK457">
        <v>191.11000061035099</v>
      </c>
      <c r="AO457">
        <v>30115</v>
      </c>
    </row>
    <row r="458" spans="1:41" x14ac:dyDescent="0.45">
      <c r="A458" t="s">
        <v>7459</v>
      </c>
      <c r="B458" t="s">
        <v>70</v>
      </c>
      <c r="C458">
        <v>1</v>
      </c>
      <c r="D458">
        <v>1</v>
      </c>
      <c r="F458">
        <v>4.01938</v>
      </c>
      <c r="G458">
        <v>17</v>
      </c>
      <c r="H458">
        <v>0</v>
      </c>
      <c r="K458">
        <v>18</v>
      </c>
      <c r="L458">
        <v>80</v>
      </c>
      <c r="M458">
        <v>16</v>
      </c>
      <c r="N458">
        <v>9</v>
      </c>
      <c r="O458">
        <v>8</v>
      </c>
      <c r="P458">
        <v>1</v>
      </c>
      <c r="Q458">
        <v>9</v>
      </c>
      <c r="S458">
        <v>2</v>
      </c>
      <c r="T458">
        <v>20</v>
      </c>
      <c r="U458">
        <v>10.0219</v>
      </c>
      <c r="V458">
        <v>4.6698899999999997</v>
      </c>
      <c r="W458">
        <v>2.1460699999999999</v>
      </c>
      <c r="X458">
        <v>0.71360100000000004</v>
      </c>
      <c r="Y458">
        <v>0.25525500000000001</v>
      </c>
      <c r="Z458">
        <v>0.11894100000000001</v>
      </c>
      <c r="AA458">
        <v>0.136314436793327</v>
      </c>
      <c r="AB458">
        <v>0.23281499999999999</v>
      </c>
      <c r="AC458">
        <v>1.3849499999999999</v>
      </c>
      <c r="AD458">
        <v>0.31133</v>
      </c>
      <c r="AE458">
        <v>0.70608700000000002</v>
      </c>
      <c r="AH458">
        <v>3.8740700000000001</v>
      </c>
      <c r="AI458">
        <v>4.8359600000000003E-2</v>
      </c>
      <c r="AJ458">
        <v>-1.7879699999999998E-2</v>
      </c>
      <c r="AK458">
        <v>581.59997558593705</v>
      </c>
      <c r="AO458">
        <v>19360</v>
      </c>
    </row>
    <row r="459" spans="1:41" x14ac:dyDescent="0.45">
      <c r="A459" t="s">
        <v>7460</v>
      </c>
      <c r="C459">
        <v>1</v>
      </c>
      <c r="D459">
        <v>2</v>
      </c>
      <c r="F459">
        <v>5.0471599999999999</v>
      </c>
      <c r="G459">
        <v>6</v>
      </c>
      <c r="H459">
        <v>4</v>
      </c>
      <c r="K459">
        <v>20</v>
      </c>
      <c r="L459">
        <v>91</v>
      </c>
      <c r="M459">
        <v>21</v>
      </c>
      <c r="N459">
        <v>12</v>
      </c>
      <c r="O459">
        <v>11</v>
      </c>
      <c r="P459">
        <v>3</v>
      </c>
      <c r="Q459">
        <v>10</v>
      </c>
      <c r="S459">
        <v>1</v>
      </c>
      <c r="T459">
        <v>18</v>
      </c>
      <c r="U459">
        <v>8.0501799999999992</v>
      </c>
      <c r="V459">
        <v>4.2138200000000001</v>
      </c>
      <c r="W459">
        <v>1.91042</v>
      </c>
      <c r="X459">
        <v>1.30331</v>
      </c>
      <c r="Y459">
        <v>0.20002600000000001</v>
      </c>
      <c r="Z459">
        <v>0.104702</v>
      </c>
      <c r="AA459">
        <v>9.5323346555233002E-2</v>
      </c>
      <c r="AB459">
        <v>0.26188099999999997</v>
      </c>
      <c r="AC459">
        <v>1.5006900000000001</v>
      </c>
      <c r="AD459">
        <v>0.30574600000000002</v>
      </c>
      <c r="AE459">
        <v>0.68656499999999998</v>
      </c>
      <c r="AH459">
        <v>4.8241500000000004</v>
      </c>
      <c r="AI459">
        <v>4.5949999999999998E-2</v>
      </c>
      <c r="AJ459">
        <v>-1.50922E-2</v>
      </c>
      <c r="AK459">
        <v>750.70001220703102</v>
      </c>
      <c r="AO459">
        <v>14764</v>
      </c>
    </row>
    <row r="460" spans="1:41" x14ac:dyDescent="0.45">
      <c r="A460" t="s">
        <v>7461</v>
      </c>
      <c r="B460" t="s">
        <v>14</v>
      </c>
      <c r="C460">
        <v>1</v>
      </c>
      <c r="D460">
        <v>1</v>
      </c>
      <c r="F460">
        <v>4.4281199999999998</v>
      </c>
      <c r="G460">
        <v>8</v>
      </c>
      <c r="H460">
        <v>1</v>
      </c>
      <c r="K460">
        <v>17</v>
      </c>
      <c r="L460">
        <v>72</v>
      </c>
      <c r="M460">
        <v>18</v>
      </c>
      <c r="N460">
        <v>9</v>
      </c>
      <c r="O460">
        <v>8</v>
      </c>
      <c r="P460">
        <v>3</v>
      </c>
      <c r="Q460">
        <v>5</v>
      </c>
      <c r="S460">
        <v>1</v>
      </c>
      <c r="T460">
        <v>15</v>
      </c>
      <c r="U460">
        <v>7.8916700000000004</v>
      </c>
      <c r="V460">
        <v>2.5720999999999998</v>
      </c>
      <c r="W460">
        <v>3.0681799999999999</v>
      </c>
      <c r="X460">
        <v>1.37958</v>
      </c>
      <c r="Y460">
        <v>0.20258799999999999</v>
      </c>
      <c r="Z460">
        <v>6.6028600000000007E-2</v>
      </c>
      <c r="AA460">
        <v>0.13655919581651599</v>
      </c>
      <c r="AB460">
        <v>0.26835399999999998</v>
      </c>
      <c r="AC460">
        <v>1.3591</v>
      </c>
      <c r="AD460">
        <v>0.30982799999999999</v>
      </c>
      <c r="AE460">
        <v>0.72023000000000004</v>
      </c>
      <c r="AH460">
        <v>4.3679699999999997</v>
      </c>
      <c r="AI460">
        <v>4.5424600000000002E-2</v>
      </c>
      <c r="AJ460">
        <v>3.2989400000000002E-2</v>
      </c>
      <c r="AK460">
        <v>999</v>
      </c>
      <c r="AO460">
        <v>17732</v>
      </c>
    </row>
    <row r="461" spans="1:41" x14ac:dyDescent="0.45">
      <c r="A461" t="s">
        <v>7462</v>
      </c>
      <c r="B461" t="s">
        <v>82</v>
      </c>
      <c r="C461">
        <v>1</v>
      </c>
      <c r="D461">
        <v>1</v>
      </c>
      <c r="F461">
        <v>4.0396999999999998</v>
      </c>
      <c r="G461">
        <v>11</v>
      </c>
      <c r="H461">
        <v>0</v>
      </c>
      <c r="K461">
        <v>16</v>
      </c>
      <c r="L461">
        <v>67</v>
      </c>
      <c r="M461">
        <v>14</v>
      </c>
      <c r="N461">
        <v>8</v>
      </c>
      <c r="O461">
        <v>7</v>
      </c>
      <c r="P461">
        <v>2</v>
      </c>
      <c r="Q461">
        <v>5</v>
      </c>
      <c r="S461">
        <v>1</v>
      </c>
      <c r="T461">
        <v>16</v>
      </c>
      <c r="U461">
        <v>8.9063499999999998</v>
      </c>
      <c r="V461">
        <v>2.9770500000000002</v>
      </c>
      <c r="W461">
        <v>2.9916700000000001</v>
      </c>
      <c r="X461">
        <v>1.15361</v>
      </c>
      <c r="Y461">
        <v>0.234565</v>
      </c>
      <c r="Z461">
        <v>7.8406100000000006E-2</v>
      </c>
      <c r="AA461">
        <v>0.156158871948719</v>
      </c>
      <c r="AB461">
        <v>0.238399</v>
      </c>
      <c r="AC461">
        <v>1.24685</v>
      </c>
      <c r="AD461">
        <v>0.28915400000000002</v>
      </c>
      <c r="AE461">
        <v>0.71104000000000001</v>
      </c>
      <c r="AH461">
        <v>3.9589099999999999</v>
      </c>
      <c r="AI461">
        <v>4.3953800000000001E-2</v>
      </c>
      <c r="AJ461">
        <v>-1.26584E-2</v>
      </c>
      <c r="AK461">
        <v>999</v>
      </c>
      <c r="AO461">
        <v>20997</v>
      </c>
    </row>
    <row r="462" spans="1:41" x14ac:dyDescent="0.45">
      <c r="A462" t="s">
        <v>7463</v>
      </c>
      <c r="B462" t="s">
        <v>82</v>
      </c>
      <c r="C462">
        <v>1</v>
      </c>
      <c r="D462">
        <v>1</v>
      </c>
      <c r="F462">
        <v>4.8219399999999997</v>
      </c>
      <c r="G462">
        <v>8</v>
      </c>
      <c r="H462">
        <v>3</v>
      </c>
      <c r="K462">
        <v>21</v>
      </c>
      <c r="L462">
        <v>93</v>
      </c>
      <c r="M462">
        <v>21</v>
      </c>
      <c r="N462">
        <v>12</v>
      </c>
      <c r="O462">
        <v>11</v>
      </c>
      <c r="P462">
        <v>3</v>
      </c>
      <c r="Q462">
        <v>9</v>
      </c>
      <c r="S462">
        <v>3</v>
      </c>
      <c r="T462">
        <v>17</v>
      </c>
      <c r="U462">
        <v>7.12256</v>
      </c>
      <c r="V462">
        <v>3.68912</v>
      </c>
      <c r="W462">
        <v>1.93069</v>
      </c>
      <c r="X462">
        <v>1.1505700000000001</v>
      </c>
      <c r="Y462">
        <v>0.18144399999999999</v>
      </c>
      <c r="Z462">
        <v>9.3978800000000001E-2</v>
      </c>
      <c r="AA462">
        <v>8.7465450167655903E-2</v>
      </c>
      <c r="AB462">
        <v>0.257297</v>
      </c>
      <c r="AC462">
        <v>1.3950899999999999</v>
      </c>
      <c r="AD462">
        <v>0.29464699999999999</v>
      </c>
      <c r="AE462">
        <v>0.66830100000000003</v>
      </c>
      <c r="AH462">
        <v>4.8201299999999998</v>
      </c>
      <c r="AI462">
        <v>4.2686799999999997E-2</v>
      </c>
      <c r="AJ462">
        <v>-1.73004E-2</v>
      </c>
      <c r="AK462">
        <v>999</v>
      </c>
      <c r="AO462">
        <v>20298</v>
      </c>
    </row>
    <row r="463" spans="1:41" x14ac:dyDescent="0.45">
      <c r="A463" t="s">
        <v>7464</v>
      </c>
      <c r="B463" t="s">
        <v>155</v>
      </c>
      <c r="C463">
        <v>1</v>
      </c>
      <c r="D463">
        <v>1</v>
      </c>
      <c r="F463">
        <v>4.4986199999999998</v>
      </c>
      <c r="G463">
        <v>21</v>
      </c>
      <c r="H463">
        <v>0</v>
      </c>
      <c r="K463">
        <v>23</v>
      </c>
      <c r="L463">
        <v>102</v>
      </c>
      <c r="M463">
        <v>23</v>
      </c>
      <c r="N463">
        <v>12</v>
      </c>
      <c r="O463">
        <v>11</v>
      </c>
      <c r="P463">
        <v>2</v>
      </c>
      <c r="Q463">
        <v>11</v>
      </c>
      <c r="S463">
        <v>0</v>
      </c>
      <c r="T463">
        <v>21</v>
      </c>
      <c r="U463">
        <v>8.2981200000000008</v>
      </c>
      <c r="V463">
        <v>4.2618999999999998</v>
      </c>
      <c r="W463">
        <v>1.9470499999999999</v>
      </c>
      <c r="X463">
        <v>0.97216499999999995</v>
      </c>
      <c r="Y463">
        <v>0.20733699999999999</v>
      </c>
      <c r="Z463">
        <v>0.106488</v>
      </c>
      <c r="AA463">
        <v>0.100849084556102</v>
      </c>
      <c r="AB463">
        <v>0.25324799999999997</v>
      </c>
      <c r="AC463">
        <v>1.47516</v>
      </c>
      <c r="AD463">
        <v>0.30549900000000002</v>
      </c>
      <c r="AE463">
        <v>0.703847</v>
      </c>
      <c r="AH463">
        <v>4.1787900000000002</v>
      </c>
      <c r="AI463">
        <v>4.2119799999999999E-2</v>
      </c>
      <c r="AJ463">
        <v>3.1477499999999999E-2</v>
      </c>
      <c r="AK463">
        <v>750.89001464843705</v>
      </c>
      <c r="AO463">
        <v>13761</v>
      </c>
    </row>
    <row r="464" spans="1:41" x14ac:dyDescent="0.45">
      <c r="A464" t="s">
        <v>7465</v>
      </c>
      <c r="B464" t="s">
        <v>178</v>
      </c>
      <c r="C464">
        <v>1</v>
      </c>
      <c r="D464">
        <v>1</v>
      </c>
      <c r="F464">
        <v>3.9318599999999999</v>
      </c>
      <c r="G464">
        <v>23</v>
      </c>
      <c r="H464">
        <v>0</v>
      </c>
      <c r="K464">
        <v>18</v>
      </c>
      <c r="L464">
        <v>78</v>
      </c>
      <c r="M464">
        <v>18</v>
      </c>
      <c r="N464">
        <v>9</v>
      </c>
      <c r="O464">
        <v>8</v>
      </c>
      <c r="P464">
        <v>2</v>
      </c>
      <c r="Q464">
        <v>7</v>
      </c>
      <c r="S464">
        <v>0</v>
      </c>
      <c r="T464">
        <v>14</v>
      </c>
      <c r="U464">
        <v>7.1103300000000003</v>
      </c>
      <c r="V464">
        <v>3.24099</v>
      </c>
      <c r="W464">
        <v>2.1938800000000001</v>
      </c>
      <c r="X464">
        <v>0.99214000000000002</v>
      </c>
      <c r="Y464">
        <v>0.183647</v>
      </c>
      <c r="Z464">
        <v>8.3708900000000003E-2</v>
      </c>
      <c r="AA464">
        <v>9.9938213825225802E-2</v>
      </c>
      <c r="AB464">
        <v>0.24841299999999999</v>
      </c>
      <c r="AC464">
        <v>1.33596</v>
      </c>
      <c r="AD464">
        <v>0.28586299999999998</v>
      </c>
      <c r="AE464">
        <v>0.72873900000000003</v>
      </c>
      <c r="AH464">
        <v>4.1167400000000001</v>
      </c>
      <c r="AI464">
        <v>4.1462800000000001E-2</v>
      </c>
      <c r="AJ464">
        <v>1.3707799999999999E-2</v>
      </c>
      <c r="AK464">
        <v>736.469970703125</v>
      </c>
      <c r="AO464">
        <v>15042</v>
      </c>
    </row>
    <row r="465" spans="1:41" x14ac:dyDescent="0.45">
      <c r="A465" t="s">
        <v>7466</v>
      </c>
      <c r="B465" t="s">
        <v>21</v>
      </c>
      <c r="C465">
        <v>1</v>
      </c>
      <c r="D465">
        <v>1</v>
      </c>
      <c r="F465">
        <v>3.8928099999999999</v>
      </c>
      <c r="G465">
        <v>25</v>
      </c>
      <c r="H465">
        <v>0</v>
      </c>
      <c r="K465">
        <v>24</v>
      </c>
      <c r="L465">
        <v>103</v>
      </c>
      <c r="M465">
        <v>23</v>
      </c>
      <c r="N465">
        <v>11</v>
      </c>
      <c r="O465">
        <v>10</v>
      </c>
      <c r="P465">
        <v>3</v>
      </c>
      <c r="Q465">
        <v>9</v>
      </c>
      <c r="S465">
        <v>1</v>
      </c>
      <c r="T465">
        <v>23</v>
      </c>
      <c r="U465">
        <v>8.6785099999999993</v>
      </c>
      <c r="V465">
        <v>3.3391899999999999</v>
      </c>
      <c r="W465">
        <v>2.5989800000000001</v>
      </c>
      <c r="X465">
        <v>1.0848100000000001</v>
      </c>
      <c r="Y465">
        <v>0.22518199999999999</v>
      </c>
      <c r="Z465">
        <v>8.6642300000000005E-2</v>
      </c>
      <c r="AA465">
        <v>0.13853962719440399</v>
      </c>
      <c r="AB465">
        <v>0.24259900000000001</v>
      </c>
      <c r="AC465">
        <v>1.3105100000000001</v>
      </c>
      <c r="AD465">
        <v>0.293765</v>
      </c>
      <c r="AE465">
        <v>0.73602400000000001</v>
      </c>
      <c r="AH465">
        <v>4.0102599999999997</v>
      </c>
      <c r="AI465">
        <v>4.1076799999999997E-2</v>
      </c>
      <c r="AJ465">
        <v>0.113247</v>
      </c>
      <c r="AK465">
        <v>341.05999755859301</v>
      </c>
      <c r="AO465">
        <v>25911</v>
      </c>
    </row>
    <row r="466" spans="1:41" x14ac:dyDescent="0.45">
      <c r="A466" t="s">
        <v>7467</v>
      </c>
      <c r="B466" t="s">
        <v>18</v>
      </c>
      <c r="C466">
        <v>2</v>
      </c>
      <c r="D466">
        <v>1</v>
      </c>
      <c r="F466">
        <v>3.8848500000000001</v>
      </c>
      <c r="G466">
        <v>18</v>
      </c>
      <c r="H466">
        <v>0</v>
      </c>
      <c r="K466">
        <v>18</v>
      </c>
      <c r="L466">
        <v>76</v>
      </c>
      <c r="M466">
        <v>18</v>
      </c>
      <c r="N466">
        <v>8</v>
      </c>
      <c r="O466">
        <v>8</v>
      </c>
      <c r="P466">
        <v>2</v>
      </c>
      <c r="Q466">
        <v>5</v>
      </c>
      <c r="S466">
        <v>1</v>
      </c>
      <c r="T466">
        <v>15</v>
      </c>
      <c r="U466">
        <v>7.3233800000000002</v>
      </c>
      <c r="V466">
        <v>2.33725</v>
      </c>
      <c r="W466">
        <v>3.1333299999999999</v>
      </c>
      <c r="X466">
        <v>1.0907199999999999</v>
      </c>
      <c r="Y466">
        <v>0.19264100000000001</v>
      </c>
      <c r="Z466">
        <v>6.1481000000000001E-2</v>
      </c>
      <c r="AA466">
        <v>0.131159532815217</v>
      </c>
      <c r="AB466">
        <v>0.25418099999999999</v>
      </c>
      <c r="AC466">
        <v>1.2579100000000001</v>
      </c>
      <c r="AD466">
        <v>0.29309499999999999</v>
      </c>
      <c r="AE466">
        <v>0.724769</v>
      </c>
      <c r="AH466">
        <v>3.98142</v>
      </c>
      <c r="AI466">
        <v>4.01409E-2</v>
      </c>
      <c r="AJ466">
        <v>0.14384</v>
      </c>
      <c r="AK466">
        <v>740.53997802734295</v>
      </c>
      <c r="AO466">
        <v>16647</v>
      </c>
    </row>
    <row r="467" spans="1:41" x14ac:dyDescent="0.45">
      <c r="A467" t="s">
        <v>7468</v>
      </c>
      <c r="B467" t="s">
        <v>309</v>
      </c>
      <c r="C467">
        <v>1</v>
      </c>
      <c r="D467">
        <v>2</v>
      </c>
      <c r="F467">
        <v>5.9631999999999996</v>
      </c>
      <c r="G467">
        <v>5</v>
      </c>
      <c r="H467">
        <v>5</v>
      </c>
      <c r="K467">
        <v>23</v>
      </c>
      <c r="L467">
        <v>105</v>
      </c>
      <c r="M467">
        <v>26</v>
      </c>
      <c r="N467">
        <v>17</v>
      </c>
      <c r="O467">
        <v>15</v>
      </c>
      <c r="P467">
        <v>4</v>
      </c>
      <c r="Q467">
        <v>11</v>
      </c>
      <c r="S467">
        <v>3</v>
      </c>
      <c r="T467">
        <v>17</v>
      </c>
      <c r="U467">
        <v>6.7617000000000003</v>
      </c>
      <c r="V467">
        <v>4.2815399999999997</v>
      </c>
      <c r="W467">
        <v>1.57927</v>
      </c>
      <c r="X467">
        <v>1.40978</v>
      </c>
      <c r="Y467">
        <v>0.16461100000000001</v>
      </c>
      <c r="Z467">
        <v>0.10423200000000001</v>
      </c>
      <c r="AA467">
        <v>6.0378402471542303E-2</v>
      </c>
      <c r="AB467">
        <v>0.28387699999999999</v>
      </c>
      <c r="AC467">
        <v>1.59707</v>
      </c>
      <c r="AD467">
        <v>0.31711</v>
      </c>
      <c r="AE467">
        <v>0.63644599999999996</v>
      </c>
      <c r="AH467">
        <v>5.5187099999999996</v>
      </c>
      <c r="AI467">
        <v>3.9806899999999999E-2</v>
      </c>
      <c r="AJ467">
        <v>-3.9708800000000002E-2</v>
      </c>
      <c r="AK467">
        <v>999</v>
      </c>
      <c r="AO467">
        <v>25862</v>
      </c>
    </row>
    <row r="468" spans="1:41" x14ac:dyDescent="0.45">
      <c r="A468" t="s">
        <v>24</v>
      </c>
      <c r="B468" t="s">
        <v>21</v>
      </c>
      <c r="C468">
        <v>1</v>
      </c>
      <c r="D468">
        <v>1</v>
      </c>
      <c r="F468">
        <v>4.2544399999999998</v>
      </c>
      <c r="G468">
        <v>10</v>
      </c>
      <c r="H468">
        <v>1</v>
      </c>
      <c r="K468">
        <v>13</v>
      </c>
      <c r="L468">
        <v>55</v>
      </c>
      <c r="M468">
        <v>12</v>
      </c>
      <c r="N468">
        <v>7</v>
      </c>
      <c r="O468">
        <v>6</v>
      </c>
      <c r="P468">
        <v>2</v>
      </c>
      <c r="Q468">
        <v>4</v>
      </c>
      <c r="S468">
        <v>1</v>
      </c>
      <c r="T468">
        <v>11</v>
      </c>
      <c r="U468">
        <v>7.9413400000000003</v>
      </c>
      <c r="V468">
        <v>3.0597099999999999</v>
      </c>
      <c r="W468">
        <v>2.5954600000000001</v>
      </c>
      <c r="X468">
        <v>1.3341000000000001</v>
      </c>
      <c r="Y468">
        <v>0.20697199999999999</v>
      </c>
      <c r="Z468">
        <v>7.9743800000000004E-2</v>
      </c>
      <c r="AA468">
        <v>0.12722790986299501</v>
      </c>
      <c r="AB468">
        <v>0.24696799999999999</v>
      </c>
      <c r="AC468">
        <v>1.2944899999999999</v>
      </c>
      <c r="AD468">
        <v>0.28446900000000003</v>
      </c>
      <c r="AE468">
        <v>0.71821000000000002</v>
      </c>
      <c r="AH468">
        <v>4.50014</v>
      </c>
      <c r="AI468">
        <v>3.9299800000000003E-2</v>
      </c>
      <c r="AJ468">
        <v>-2.6457299999999998E-3</v>
      </c>
      <c r="AK468">
        <v>999</v>
      </c>
      <c r="AO468">
        <v>16754</v>
      </c>
    </row>
    <row r="469" spans="1:41" x14ac:dyDescent="0.45">
      <c r="A469" t="s">
        <v>7469</v>
      </c>
      <c r="B469" t="s">
        <v>21</v>
      </c>
      <c r="C469">
        <v>1</v>
      </c>
      <c r="D469">
        <v>1</v>
      </c>
      <c r="F469">
        <v>4.2241900000000001</v>
      </c>
      <c r="G469">
        <v>13</v>
      </c>
      <c r="H469">
        <v>0</v>
      </c>
      <c r="K469">
        <v>14</v>
      </c>
      <c r="L469">
        <v>58</v>
      </c>
      <c r="M469">
        <v>13</v>
      </c>
      <c r="N469">
        <v>7</v>
      </c>
      <c r="O469">
        <v>6</v>
      </c>
      <c r="P469">
        <v>2</v>
      </c>
      <c r="Q469">
        <v>4</v>
      </c>
      <c r="S469">
        <v>0</v>
      </c>
      <c r="T469">
        <v>12</v>
      </c>
      <c r="U469">
        <v>8.2037399999999998</v>
      </c>
      <c r="V469">
        <v>2.85866</v>
      </c>
      <c r="W469">
        <v>2.8697900000000001</v>
      </c>
      <c r="X469">
        <v>1.1017699999999999</v>
      </c>
      <c r="Y469">
        <v>0.21360299999999999</v>
      </c>
      <c r="Z469">
        <v>7.4431499999999998E-2</v>
      </c>
      <c r="AA469">
        <v>0.139171347022056</v>
      </c>
      <c r="AB469">
        <v>0.24925900000000001</v>
      </c>
      <c r="AC469">
        <v>1.2976099999999999</v>
      </c>
      <c r="AD469">
        <v>0.29595300000000002</v>
      </c>
      <c r="AE469">
        <v>0.69918800000000003</v>
      </c>
      <c r="AH469">
        <v>3.9188499999999999</v>
      </c>
      <c r="AI469">
        <v>3.8840899999999998E-2</v>
      </c>
      <c r="AJ469">
        <v>3.9773300000000003E-3</v>
      </c>
      <c r="AK469">
        <v>999</v>
      </c>
      <c r="AO469">
        <v>21093</v>
      </c>
    </row>
    <row r="470" spans="1:41" x14ac:dyDescent="0.45">
      <c r="A470" t="s">
        <v>7470</v>
      </c>
      <c r="B470" t="s">
        <v>56</v>
      </c>
      <c r="C470">
        <v>2</v>
      </c>
      <c r="D470">
        <v>2</v>
      </c>
      <c r="F470">
        <v>4.2534299999999998</v>
      </c>
      <c r="G470">
        <v>20</v>
      </c>
      <c r="H470">
        <v>0</v>
      </c>
      <c r="K470">
        <v>23</v>
      </c>
      <c r="L470">
        <v>98</v>
      </c>
      <c r="M470">
        <v>21</v>
      </c>
      <c r="N470">
        <v>12</v>
      </c>
      <c r="O470">
        <v>11</v>
      </c>
      <c r="P470">
        <v>3</v>
      </c>
      <c r="Q470">
        <v>9</v>
      </c>
      <c r="S470">
        <v>1</v>
      </c>
      <c r="T470">
        <v>22</v>
      </c>
      <c r="U470">
        <v>8.7041299999999993</v>
      </c>
      <c r="V470">
        <v>3.6715</v>
      </c>
      <c r="W470">
        <v>2.37073</v>
      </c>
      <c r="X470">
        <v>1.00295</v>
      </c>
      <c r="Y470">
        <v>0.224272</v>
      </c>
      <c r="Z470">
        <v>9.4600100000000006E-2</v>
      </c>
      <c r="AA470">
        <v>0.12967141717672301</v>
      </c>
      <c r="AB470">
        <v>0.24248400000000001</v>
      </c>
      <c r="AC470">
        <v>1.3402099999999999</v>
      </c>
      <c r="AD470">
        <v>0.29674699999999998</v>
      </c>
      <c r="AE470">
        <v>0.69795099999999999</v>
      </c>
      <c r="AH470">
        <v>4.0603499999999997</v>
      </c>
      <c r="AI470">
        <v>3.7989500000000002E-2</v>
      </c>
      <c r="AJ470">
        <v>3.7464900000000001E-4</v>
      </c>
      <c r="AK470">
        <v>749.19000244140602</v>
      </c>
      <c r="AO470">
        <v>21652</v>
      </c>
    </row>
    <row r="471" spans="1:41" x14ac:dyDescent="0.45">
      <c r="A471" t="s">
        <v>7471</v>
      </c>
      <c r="B471" t="s">
        <v>98</v>
      </c>
      <c r="C471">
        <v>1</v>
      </c>
      <c r="D471">
        <v>1</v>
      </c>
      <c r="F471">
        <v>4.3391599999999997</v>
      </c>
      <c r="G471">
        <v>12</v>
      </c>
      <c r="H471">
        <v>0</v>
      </c>
      <c r="K471">
        <v>16</v>
      </c>
      <c r="L471">
        <v>67</v>
      </c>
      <c r="M471">
        <v>15</v>
      </c>
      <c r="N471">
        <v>8</v>
      </c>
      <c r="O471">
        <v>7</v>
      </c>
      <c r="P471">
        <v>2</v>
      </c>
      <c r="Q471">
        <v>6</v>
      </c>
      <c r="S471">
        <v>0</v>
      </c>
      <c r="T471">
        <v>14</v>
      </c>
      <c r="U471">
        <v>8.3503799999999995</v>
      </c>
      <c r="V471">
        <v>3.2809699999999999</v>
      </c>
      <c r="W471">
        <v>2.5451000000000001</v>
      </c>
      <c r="X471">
        <v>1.13225</v>
      </c>
      <c r="Y471">
        <v>0.21429999999999999</v>
      </c>
      <c r="Z471">
        <v>8.4200999999999998E-2</v>
      </c>
      <c r="AA471">
        <v>0.13009875267744</v>
      </c>
      <c r="AB471">
        <v>0.25272</v>
      </c>
      <c r="AC471">
        <v>1.3586400000000001</v>
      </c>
      <c r="AD471">
        <v>0.30149500000000001</v>
      </c>
      <c r="AE471">
        <v>0.70577400000000001</v>
      </c>
      <c r="AH471">
        <v>4.11083</v>
      </c>
      <c r="AI471">
        <v>3.7923400000000003E-2</v>
      </c>
      <c r="AJ471">
        <v>1.22056E-2</v>
      </c>
      <c r="AK471">
        <v>999</v>
      </c>
      <c r="AO471">
        <v>27668</v>
      </c>
    </row>
    <row r="472" spans="1:41" x14ac:dyDescent="0.45">
      <c r="A472" t="s">
        <v>7472</v>
      </c>
      <c r="B472" t="s">
        <v>31</v>
      </c>
      <c r="C472">
        <v>1</v>
      </c>
      <c r="D472">
        <v>1</v>
      </c>
      <c r="F472">
        <v>4.6379700000000001</v>
      </c>
      <c r="G472">
        <v>10</v>
      </c>
      <c r="H472">
        <v>2</v>
      </c>
      <c r="K472">
        <v>16</v>
      </c>
      <c r="L472">
        <v>69</v>
      </c>
      <c r="M472">
        <v>14</v>
      </c>
      <c r="N472">
        <v>9</v>
      </c>
      <c r="O472">
        <v>8</v>
      </c>
      <c r="P472">
        <v>2</v>
      </c>
      <c r="Q472">
        <v>9</v>
      </c>
      <c r="S472">
        <v>1</v>
      </c>
      <c r="T472">
        <v>16</v>
      </c>
      <c r="U472">
        <v>9.3521999999999998</v>
      </c>
      <c r="V472">
        <v>5.0840800000000002</v>
      </c>
      <c r="W472">
        <v>1.83951</v>
      </c>
      <c r="X472">
        <v>1.1046899999999999</v>
      </c>
      <c r="Y472">
        <v>0.233458</v>
      </c>
      <c r="Z472">
        <v>0.126914</v>
      </c>
      <c r="AA472">
        <v>0.10654468834400101</v>
      </c>
      <c r="AB472">
        <v>0.239675</v>
      </c>
      <c r="AC472">
        <v>1.47525</v>
      </c>
      <c r="AD472">
        <v>0.29874499999999998</v>
      </c>
      <c r="AE472">
        <v>0.70208899999999996</v>
      </c>
      <c r="AH472">
        <v>4.6186800000000003</v>
      </c>
      <c r="AI472">
        <v>3.6907000000000002E-2</v>
      </c>
      <c r="AJ472">
        <v>1.1601E-2</v>
      </c>
      <c r="AK472">
        <v>999</v>
      </c>
      <c r="AO472">
        <v>27914</v>
      </c>
    </row>
    <row r="473" spans="1:41" x14ac:dyDescent="0.45">
      <c r="A473" t="s">
        <v>7473</v>
      </c>
      <c r="B473" t="s">
        <v>107</v>
      </c>
      <c r="C473">
        <v>1</v>
      </c>
      <c r="D473">
        <v>1</v>
      </c>
      <c r="F473">
        <v>4.5519800000000004</v>
      </c>
      <c r="G473">
        <v>13</v>
      </c>
      <c r="H473">
        <v>0</v>
      </c>
      <c r="K473">
        <v>16</v>
      </c>
      <c r="L473">
        <v>69</v>
      </c>
      <c r="M473">
        <v>16</v>
      </c>
      <c r="N473">
        <v>9</v>
      </c>
      <c r="O473">
        <v>8</v>
      </c>
      <c r="P473">
        <v>2</v>
      </c>
      <c r="Q473">
        <v>5</v>
      </c>
      <c r="S473">
        <v>1</v>
      </c>
      <c r="T473">
        <v>15</v>
      </c>
      <c r="U473">
        <v>8.6815499999999997</v>
      </c>
      <c r="V473">
        <v>3.0195599999999998</v>
      </c>
      <c r="W473">
        <v>2.8751000000000002</v>
      </c>
      <c r="X473">
        <v>1.28102</v>
      </c>
      <c r="Y473">
        <v>0.22273100000000001</v>
      </c>
      <c r="Z473">
        <v>7.7469099999999999E-2</v>
      </c>
      <c r="AA473">
        <v>0.14526226371526699</v>
      </c>
      <c r="AB473">
        <v>0.259187</v>
      </c>
      <c r="AC473">
        <v>1.3586800000000001</v>
      </c>
      <c r="AD473">
        <v>0.31008000000000002</v>
      </c>
      <c r="AE473">
        <v>0.69770299999999996</v>
      </c>
      <c r="AH473">
        <v>4.2137599999999997</v>
      </c>
      <c r="AI473">
        <v>3.6175300000000001E-2</v>
      </c>
      <c r="AJ473">
        <v>-5.5415399999999997E-2</v>
      </c>
      <c r="AK473">
        <v>999</v>
      </c>
      <c r="AO473">
        <v>17556</v>
      </c>
    </row>
    <row r="474" spans="1:41" x14ac:dyDescent="0.45">
      <c r="A474" t="s">
        <v>7474</v>
      </c>
      <c r="B474" t="s">
        <v>104</v>
      </c>
      <c r="C474">
        <v>2</v>
      </c>
      <c r="D474">
        <v>2</v>
      </c>
      <c r="F474">
        <v>4.2917100000000001</v>
      </c>
      <c r="G474">
        <v>23</v>
      </c>
      <c r="H474">
        <v>0</v>
      </c>
      <c r="K474">
        <v>22</v>
      </c>
      <c r="L474">
        <v>95</v>
      </c>
      <c r="M474">
        <v>21</v>
      </c>
      <c r="N474">
        <v>11</v>
      </c>
      <c r="O474">
        <v>10</v>
      </c>
      <c r="P474">
        <v>3</v>
      </c>
      <c r="Q474">
        <v>8</v>
      </c>
      <c r="S474">
        <v>0</v>
      </c>
      <c r="T474">
        <v>22</v>
      </c>
      <c r="U474">
        <v>9.0986200000000004</v>
      </c>
      <c r="V474">
        <v>3.3176800000000002</v>
      </c>
      <c r="W474">
        <v>2.74247</v>
      </c>
      <c r="X474">
        <v>1.3088900000000001</v>
      </c>
      <c r="Y474">
        <v>0.234735</v>
      </c>
      <c r="Z474">
        <v>8.5592799999999997E-2</v>
      </c>
      <c r="AA474">
        <v>0.14914247393607999</v>
      </c>
      <c r="AB474">
        <v>0.24564</v>
      </c>
      <c r="AC474">
        <v>1.33327</v>
      </c>
      <c r="AD474">
        <v>0.29567300000000002</v>
      </c>
      <c r="AE474">
        <v>0.72140800000000005</v>
      </c>
      <c r="AH474">
        <v>4.1509</v>
      </c>
      <c r="AI474">
        <v>3.5696600000000002E-2</v>
      </c>
      <c r="AJ474">
        <v>5.1304900000000001E-2</v>
      </c>
      <c r="AK474">
        <v>220.39999389648401</v>
      </c>
      <c r="AO474">
        <v>15009</v>
      </c>
    </row>
    <row r="475" spans="1:41" x14ac:dyDescent="0.45">
      <c r="A475" t="s">
        <v>7475</v>
      </c>
      <c r="B475" t="s">
        <v>82</v>
      </c>
      <c r="C475">
        <v>1</v>
      </c>
      <c r="D475">
        <v>1</v>
      </c>
      <c r="F475">
        <v>4.4075600000000001</v>
      </c>
      <c r="G475">
        <v>16</v>
      </c>
      <c r="H475">
        <v>2</v>
      </c>
      <c r="K475">
        <v>21</v>
      </c>
      <c r="L475">
        <v>91</v>
      </c>
      <c r="M475">
        <v>21</v>
      </c>
      <c r="N475">
        <v>11</v>
      </c>
      <c r="O475">
        <v>10</v>
      </c>
      <c r="P475">
        <v>3</v>
      </c>
      <c r="Q475">
        <v>7</v>
      </c>
      <c r="S475">
        <v>1</v>
      </c>
      <c r="T475">
        <v>21</v>
      </c>
      <c r="U475">
        <v>8.8907299999999996</v>
      </c>
      <c r="V475">
        <v>3.01349</v>
      </c>
      <c r="W475">
        <v>2.95031</v>
      </c>
      <c r="X475">
        <v>1.45059</v>
      </c>
      <c r="Y475">
        <v>0.22814200000000001</v>
      </c>
      <c r="Z475">
        <v>7.7327999999999994E-2</v>
      </c>
      <c r="AA475">
        <v>0.15081361681222899</v>
      </c>
      <c r="AB475">
        <v>0.25896799999999998</v>
      </c>
      <c r="AC475">
        <v>1.35707</v>
      </c>
      <c r="AD475">
        <v>0.30770700000000001</v>
      </c>
      <c r="AE475">
        <v>0.72895600000000005</v>
      </c>
      <c r="AH475">
        <v>4.4105499999999997</v>
      </c>
      <c r="AI475">
        <v>3.56268E-2</v>
      </c>
      <c r="AJ475">
        <v>1.7047300000000001E-2</v>
      </c>
      <c r="AK475">
        <v>999</v>
      </c>
      <c r="AO475">
        <v>15047</v>
      </c>
    </row>
    <row r="476" spans="1:41" x14ac:dyDescent="0.45">
      <c r="A476" t="s">
        <v>7476</v>
      </c>
      <c r="B476" t="s">
        <v>42</v>
      </c>
      <c r="C476">
        <v>0</v>
      </c>
      <c r="D476">
        <v>0</v>
      </c>
      <c r="F476">
        <v>4.6664399999999997</v>
      </c>
      <c r="G476">
        <v>11</v>
      </c>
      <c r="H476">
        <v>1</v>
      </c>
      <c r="K476">
        <v>15</v>
      </c>
      <c r="L476">
        <v>67</v>
      </c>
      <c r="M476">
        <v>15</v>
      </c>
      <c r="N476">
        <v>9</v>
      </c>
      <c r="O476">
        <v>8</v>
      </c>
      <c r="P476">
        <v>3</v>
      </c>
      <c r="Q476">
        <v>7</v>
      </c>
      <c r="S476">
        <v>0</v>
      </c>
      <c r="T476">
        <v>16</v>
      </c>
      <c r="U476">
        <v>9.1822999999999997</v>
      </c>
      <c r="V476">
        <v>3.8237899999999998</v>
      </c>
      <c r="W476">
        <v>2.4013599999999999</v>
      </c>
      <c r="X476">
        <v>1.5347200000000001</v>
      </c>
      <c r="Y476">
        <v>0.234706</v>
      </c>
      <c r="Z476">
        <v>9.7738900000000004E-2</v>
      </c>
      <c r="AA476">
        <v>0.13696743547916401</v>
      </c>
      <c r="AB476">
        <v>0.24365100000000001</v>
      </c>
      <c r="AC476">
        <v>1.3727400000000001</v>
      </c>
      <c r="AD476">
        <v>0.28795900000000002</v>
      </c>
      <c r="AE476">
        <v>0.71354099999999998</v>
      </c>
      <c r="AH476">
        <v>4.68926</v>
      </c>
      <c r="AI476">
        <v>3.5614199999999999E-2</v>
      </c>
      <c r="AJ476">
        <v>-6.4834100000000006E-2</v>
      </c>
      <c r="AK476">
        <v>744.38000488281205</v>
      </c>
      <c r="AO476">
        <v>24933</v>
      </c>
    </row>
    <row r="477" spans="1:41" x14ac:dyDescent="0.45">
      <c r="A477" t="s">
        <v>121</v>
      </c>
      <c r="B477" t="s">
        <v>7</v>
      </c>
      <c r="C477">
        <v>1</v>
      </c>
      <c r="D477">
        <v>2</v>
      </c>
      <c r="F477">
        <v>5.1766500000000004</v>
      </c>
      <c r="G477">
        <v>6</v>
      </c>
      <c r="H477">
        <v>4</v>
      </c>
      <c r="K477">
        <v>28</v>
      </c>
      <c r="L477">
        <v>124</v>
      </c>
      <c r="M477">
        <v>31</v>
      </c>
      <c r="N477">
        <v>18</v>
      </c>
      <c r="O477">
        <v>16</v>
      </c>
      <c r="P477">
        <v>4</v>
      </c>
      <c r="Q477">
        <v>9</v>
      </c>
      <c r="S477">
        <v>2</v>
      </c>
      <c r="T477">
        <v>18</v>
      </c>
      <c r="U477">
        <v>5.7241499999999998</v>
      </c>
      <c r="V477">
        <v>2.92963</v>
      </c>
      <c r="W477">
        <v>1.9538800000000001</v>
      </c>
      <c r="X477">
        <v>1.4150400000000001</v>
      </c>
      <c r="Y477">
        <v>0.14445</v>
      </c>
      <c r="Z477">
        <v>7.3929599999999998E-2</v>
      </c>
      <c r="AA477">
        <v>7.0520192384719793E-2</v>
      </c>
      <c r="AB477">
        <v>0.27731699999999998</v>
      </c>
      <c r="AC477">
        <v>1.4413800000000001</v>
      </c>
      <c r="AD477">
        <v>0.29674200000000001</v>
      </c>
      <c r="AE477">
        <v>0.66830900000000004</v>
      </c>
      <c r="AH477">
        <v>5.0526099999999996</v>
      </c>
      <c r="AI477">
        <v>3.5246399999999997E-2</v>
      </c>
      <c r="AJ477">
        <v>-6.9600899999999993E-2</v>
      </c>
      <c r="AK477">
        <v>999</v>
      </c>
      <c r="AO477">
        <v>16401</v>
      </c>
    </row>
    <row r="478" spans="1:41" x14ac:dyDescent="0.45">
      <c r="A478" t="s">
        <v>5469</v>
      </c>
      <c r="B478" t="s">
        <v>16</v>
      </c>
      <c r="C478">
        <v>1</v>
      </c>
      <c r="D478">
        <v>2</v>
      </c>
      <c r="F478">
        <v>5.1346999999999996</v>
      </c>
      <c r="G478">
        <v>7</v>
      </c>
      <c r="H478">
        <v>6</v>
      </c>
      <c r="K478">
        <v>28</v>
      </c>
      <c r="L478">
        <v>126</v>
      </c>
      <c r="M478">
        <v>27</v>
      </c>
      <c r="N478">
        <v>17</v>
      </c>
      <c r="O478">
        <v>16</v>
      </c>
      <c r="P478">
        <v>3</v>
      </c>
      <c r="Q478">
        <v>16</v>
      </c>
      <c r="S478">
        <v>4</v>
      </c>
      <c r="T478">
        <v>28</v>
      </c>
      <c r="U478">
        <v>8.9192</v>
      </c>
      <c r="V478">
        <v>5.2557099999999997</v>
      </c>
      <c r="W478">
        <v>1.6970499999999999</v>
      </c>
      <c r="X478">
        <v>1.12018</v>
      </c>
      <c r="Y478">
        <v>0.21904899999999999</v>
      </c>
      <c r="Z478">
        <v>0.129076</v>
      </c>
      <c r="AA478">
        <v>8.9972823858261095E-2</v>
      </c>
      <c r="AB478">
        <v>0.25430999999999998</v>
      </c>
      <c r="AC478">
        <v>1.54938</v>
      </c>
      <c r="AD478">
        <v>0.31370199999999998</v>
      </c>
      <c r="AE478">
        <v>0.67575200000000002</v>
      </c>
      <c r="AH478">
        <v>4.9629799999999999</v>
      </c>
      <c r="AI478">
        <v>3.5216400000000002E-2</v>
      </c>
      <c r="AJ478">
        <v>-3.3011499999999999E-2</v>
      </c>
      <c r="AK478">
        <v>999</v>
      </c>
      <c r="AO478">
        <v>24282</v>
      </c>
    </row>
    <row r="479" spans="1:41" x14ac:dyDescent="0.45">
      <c r="A479" t="s">
        <v>251</v>
      </c>
      <c r="B479" t="s">
        <v>155</v>
      </c>
      <c r="C479">
        <v>1</v>
      </c>
      <c r="D479">
        <v>1</v>
      </c>
      <c r="F479">
        <v>4.4964700000000004</v>
      </c>
      <c r="G479">
        <v>20</v>
      </c>
      <c r="H479">
        <v>0</v>
      </c>
      <c r="K479">
        <v>18</v>
      </c>
      <c r="L479">
        <v>78</v>
      </c>
      <c r="M479">
        <v>17</v>
      </c>
      <c r="N479">
        <v>10</v>
      </c>
      <c r="O479">
        <v>9</v>
      </c>
      <c r="P479">
        <v>2</v>
      </c>
      <c r="Q479">
        <v>6</v>
      </c>
      <c r="S479">
        <v>1</v>
      </c>
      <c r="T479">
        <v>16</v>
      </c>
      <c r="U479">
        <v>8.0725800000000003</v>
      </c>
      <c r="V479">
        <v>3.1209600000000002</v>
      </c>
      <c r="W479">
        <v>2.58657</v>
      </c>
      <c r="X479">
        <v>1.2020599999999999</v>
      </c>
      <c r="Y479">
        <v>0.20946500000000001</v>
      </c>
      <c r="Z479">
        <v>8.0981499999999998E-2</v>
      </c>
      <c r="AA479">
        <v>0.12848304212093301</v>
      </c>
      <c r="AB479">
        <v>0.24776300000000001</v>
      </c>
      <c r="AC479">
        <v>1.3127</v>
      </c>
      <c r="AD479">
        <v>0.290217</v>
      </c>
      <c r="AE479">
        <v>0.68369899999999995</v>
      </c>
      <c r="AH479">
        <v>4.2359799999999996</v>
      </c>
      <c r="AI479">
        <v>3.5024699999999999E-2</v>
      </c>
      <c r="AJ479">
        <v>-3.5959100000000001E-2</v>
      </c>
      <c r="AK479">
        <v>268.239990234375</v>
      </c>
      <c r="AO479">
        <v>8048</v>
      </c>
    </row>
    <row r="480" spans="1:41" x14ac:dyDescent="0.45">
      <c r="A480" t="s">
        <v>7477</v>
      </c>
      <c r="B480" t="s">
        <v>31</v>
      </c>
      <c r="C480">
        <v>1</v>
      </c>
      <c r="D480">
        <v>1</v>
      </c>
      <c r="F480">
        <v>4.2084299999999999</v>
      </c>
      <c r="G480">
        <v>13</v>
      </c>
      <c r="H480">
        <v>0</v>
      </c>
      <c r="K480">
        <v>13</v>
      </c>
      <c r="L480">
        <v>58</v>
      </c>
      <c r="M480">
        <v>11</v>
      </c>
      <c r="N480">
        <v>7</v>
      </c>
      <c r="O480">
        <v>6</v>
      </c>
      <c r="P480">
        <v>2</v>
      </c>
      <c r="Q480">
        <v>6</v>
      </c>
      <c r="S480">
        <v>1</v>
      </c>
      <c r="T480">
        <v>16</v>
      </c>
      <c r="U480">
        <v>10.457100000000001</v>
      </c>
      <c r="V480">
        <v>4.2785599999999997</v>
      </c>
      <c r="W480">
        <v>2.44407</v>
      </c>
      <c r="X480">
        <v>1.0732699999999999</v>
      </c>
      <c r="Y480">
        <v>0.27058900000000002</v>
      </c>
      <c r="Z480">
        <v>0.110712</v>
      </c>
      <c r="AA480">
        <v>0.159876279532909</v>
      </c>
      <c r="AB480">
        <v>0.22570100000000001</v>
      </c>
      <c r="AC480">
        <v>1.3154300000000001</v>
      </c>
      <c r="AD480">
        <v>0.29531299999999999</v>
      </c>
      <c r="AE480">
        <v>0.70281300000000002</v>
      </c>
      <c r="AH480">
        <v>4.0857099999999997</v>
      </c>
      <c r="AI480">
        <v>3.4617000000000002E-2</v>
      </c>
      <c r="AJ480">
        <v>-3.08446E-2</v>
      </c>
      <c r="AK480">
        <v>999</v>
      </c>
      <c r="AO480">
        <v>15068</v>
      </c>
    </row>
    <row r="481" spans="1:41" x14ac:dyDescent="0.45">
      <c r="A481" t="s">
        <v>7478</v>
      </c>
      <c r="B481" t="s">
        <v>269</v>
      </c>
      <c r="C481">
        <v>1</v>
      </c>
      <c r="D481">
        <v>2</v>
      </c>
      <c r="F481">
        <v>4.6373199999999999</v>
      </c>
      <c r="G481">
        <v>12</v>
      </c>
      <c r="H481">
        <v>2</v>
      </c>
      <c r="K481">
        <v>29</v>
      </c>
      <c r="L481">
        <v>127</v>
      </c>
      <c r="M481">
        <v>31</v>
      </c>
      <c r="N481">
        <v>16</v>
      </c>
      <c r="O481">
        <v>15</v>
      </c>
      <c r="P481">
        <v>4</v>
      </c>
      <c r="Q481">
        <v>12</v>
      </c>
      <c r="S481">
        <v>1</v>
      </c>
      <c r="T481">
        <v>22</v>
      </c>
      <c r="U481">
        <v>6.83446</v>
      </c>
      <c r="V481">
        <v>3.6993200000000002</v>
      </c>
      <c r="W481">
        <v>1.8474900000000001</v>
      </c>
      <c r="X481">
        <v>1.13551</v>
      </c>
      <c r="Y481">
        <v>0.17056399999999999</v>
      </c>
      <c r="Z481">
        <v>9.2322100000000004E-2</v>
      </c>
      <c r="AA481">
        <v>7.8242093324661199E-2</v>
      </c>
      <c r="AB481">
        <v>0.26771299999999998</v>
      </c>
      <c r="AC481">
        <v>1.4859</v>
      </c>
      <c r="AD481">
        <v>0.30315300000000001</v>
      </c>
      <c r="AE481">
        <v>0.70714100000000002</v>
      </c>
      <c r="AH481">
        <v>4.5760500000000004</v>
      </c>
      <c r="AI481">
        <v>3.3032800000000001E-2</v>
      </c>
      <c r="AJ481">
        <v>1.4331200000000001E-2</v>
      </c>
      <c r="AK481">
        <v>999</v>
      </c>
      <c r="AO481">
        <v>24763</v>
      </c>
    </row>
    <row r="482" spans="1:41" x14ac:dyDescent="0.45">
      <c r="A482" t="s">
        <v>3697</v>
      </c>
      <c r="B482" t="s">
        <v>130</v>
      </c>
      <c r="C482">
        <v>1</v>
      </c>
      <c r="D482">
        <v>2</v>
      </c>
      <c r="F482">
        <v>5.3444200000000004</v>
      </c>
      <c r="G482">
        <v>6</v>
      </c>
      <c r="H482">
        <v>6</v>
      </c>
      <c r="K482">
        <v>22</v>
      </c>
      <c r="L482">
        <v>101</v>
      </c>
      <c r="M482">
        <v>22</v>
      </c>
      <c r="N482">
        <v>14</v>
      </c>
      <c r="O482">
        <v>13</v>
      </c>
      <c r="P482">
        <v>4</v>
      </c>
      <c r="Q482">
        <v>13</v>
      </c>
      <c r="S482">
        <v>2</v>
      </c>
      <c r="T482">
        <v>22</v>
      </c>
      <c r="U482">
        <v>8.78843</v>
      </c>
      <c r="V482">
        <v>5.0667999999999997</v>
      </c>
      <c r="W482">
        <v>1.73451</v>
      </c>
      <c r="X482">
        <v>1.49762</v>
      </c>
      <c r="Y482">
        <v>0.21601300000000001</v>
      </c>
      <c r="Z482">
        <v>0.124538</v>
      </c>
      <c r="AA482">
        <v>9.1474875807762104E-2</v>
      </c>
      <c r="AB482">
        <v>0.25368800000000002</v>
      </c>
      <c r="AC482">
        <v>1.54623</v>
      </c>
      <c r="AD482">
        <v>0.29888999999999999</v>
      </c>
      <c r="AE482">
        <v>0.68589999999999995</v>
      </c>
      <c r="AH482">
        <v>5.2872700000000004</v>
      </c>
      <c r="AI482">
        <v>3.2708300000000003E-2</v>
      </c>
      <c r="AJ482">
        <v>-1.46865E-2</v>
      </c>
      <c r="AK482">
        <v>999</v>
      </c>
      <c r="AO482">
        <v>30146</v>
      </c>
    </row>
    <row r="483" spans="1:41" x14ac:dyDescent="0.45">
      <c r="A483" t="s">
        <v>7479</v>
      </c>
      <c r="B483" t="s">
        <v>31</v>
      </c>
      <c r="C483">
        <v>1</v>
      </c>
      <c r="D483">
        <v>1</v>
      </c>
      <c r="F483">
        <v>4.0884200000000002</v>
      </c>
      <c r="G483">
        <v>8</v>
      </c>
      <c r="H483">
        <v>0</v>
      </c>
      <c r="K483">
        <v>10</v>
      </c>
      <c r="L483">
        <v>44</v>
      </c>
      <c r="M483">
        <v>10</v>
      </c>
      <c r="N483">
        <v>5</v>
      </c>
      <c r="O483">
        <v>5</v>
      </c>
      <c r="P483">
        <v>1</v>
      </c>
      <c r="Q483">
        <v>3</v>
      </c>
      <c r="S483">
        <v>1</v>
      </c>
      <c r="T483">
        <v>10</v>
      </c>
      <c r="U483">
        <v>9.0244</v>
      </c>
      <c r="V483">
        <v>3.00813</v>
      </c>
      <c r="W483">
        <v>3</v>
      </c>
      <c r="X483">
        <v>1.0405500000000001</v>
      </c>
      <c r="Y483">
        <v>0.23635100000000001</v>
      </c>
      <c r="Z483">
        <v>7.8783800000000001E-2</v>
      </c>
      <c r="AA483">
        <v>0.157567538321018</v>
      </c>
      <c r="AB483">
        <v>0.24370900000000001</v>
      </c>
      <c r="AC483">
        <v>1.2698</v>
      </c>
      <c r="AD483">
        <v>0.30139300000000002</v>
      </c>
      <c r="AE483">
        <v>0.70042700000000002</v>
      </c>
      <c r="AH483">
        <v>3.8513899999999999</v>
      </c>
      <c r="AI483">
        <v>3.2403599999999998E-2</v>
      </c>
      <c r="AJ483">
        <v>1.6186699999999998E-2</v>
      </c>
      <c r="AK483">
        <v>999</v>
      </c>
      <c r="AO483">
        <v>24930</v>
      </c>
    </row>
    <row r="484" spans="1:41" x14ac:dyDescent="0.45">
      <c r="A484" t="s">
        <v>4013</v>
      </c>
      <c r="B484" t="s">
        <v>207</v>
      </c>
      <c r="C484">
        <v>1</v>
      </c>
      <c r="D484">
        <v>1</v>
      </c>
      <c r="F484">
        <v>5.07172</v>
      </c>
      <c r="G484">
        <v>8</v>
      </c>
      <c r="H484">
        <v>3</v>
      </c>
      <c r="K484">
        <v>17</v>
      </c>
      <c r="L484">
        <v>77</v>
      </c>
      <c r="M484">
        <v>15</v>
      </c>
      <c r="N484">
        <v>10</v>
      </c>
      <c r="O484">
        <v>10</v>
      </c>
      <c r="P484">
        <v>3</v>
      </c>
      <c r="Q484">
        <v>11</v>
      </c>
      <c r="S484">
        <v>1</v>
      </c>
      <c r="T484">
        <v>20</v>
      </c>
      <c r="U484">
        <v>10.609400000000001</v>
      </c>
      <c r="V484">
        <v>6.1160199999999998</v>
      </c>
      <c r="W484">
        <v>1.7346900000000001</v>
      </c>
      <c r="X484">
        <v>1.3729800000000001</v>
      </c>
      <c r="Y484">
        <v>0.25750400000000001</v>
      </c>
      <c r="Z484">
        <v>0.14844399999999999</v>
      </c>
      <c r="AA484">
        <v>0.109060570597648</v>
      </c>
      <c r="AB484">
        <v>0.23829400000000001</v>
      </c>
      <c r="AC484">
        <v>1.59619</v>
      </c>
      <c r="AD484">
        <v>0.30377700000000002</v>
      </c>
      <c r="AE484">
        <v>0.71145099999999994</v>
      </c>
      <c r="AH484">
        <v>4.9622700000000002</v>
      </c>
      <c r="AI484">
        <v>3.17652E-2</v>
      </c>
      <c r="AJ484">
        <v>9.2928200000000002E-3</v>
      </c>
      <c r="AK484">
        <v>639.09997558593705</v>
      </c>
      <c r="AO484">
        <v>22932</v>
      </c>
    </row>
    <row r="485" spans="1:41" x14ac:dyDescent="0.45">
      <c r="A485" t="s">
        <v>7480</v>
      </c>
      <c r="B485" t="s">
        <v>73</v>
      </c>
      <c r="C485">
        <v>1</v>
      </c>
      <c r="D485">
        <v>1</v>
      </c>
      <c r="F485">
        <v>4.8205999999999998</v>
      </c>
      <c r="G485">
        <v>16</v>
      </c>
      <c r="H485">
        <v>0</v>
      </c>
      <c r="K485">
        <v>17</v>
      </c>
      <c r="L485">
        <v>77</v>
      </c>
      <c r="M485">
        <v>17</v>
      </c>
      <c r="N485">
        <v>10</v>
      </c>
      <c r="O485">
        <v>9</v>
      </c>
      <c r="P485">
        <v>2</v>
      </c>
      <c r="Q485">
        <v>8</v>
      </c>
      <c r="S485">
        <v>1</v>
      </c>
      <c r="T485">
        <v>18</v>
      </c>
      <c r="U485">
        <v>9.1244300000000003</v>
      </c>
      <c r="V485">
        <v>3.9204699999999999</v>
      </c>
      <c r="W485">
        <v>2.3273799999999998</v>
      </c>
      <c r="X485">
        <v>1.2134799999999999</v>
      </c>
      <c r="Y485">
        <v>0.23063400000000001</v>
      </c>
      <c r="Z485">
        <v>9.9095900000000001E-2</v>
      </c>
      <c r="AA485">
        <v>0.13153795897960599</v>
      </c>
      <c r="AB485">
        <v>0.25163999999999997</v>
      </c>
      <c r="AC485">
        <v>1.4213899999999999</v>
      </c>
      <c r="AD485">
        <v>0.30733899999999997</v>
      </c>
      <c r="AE485">
        <v>0.68081599999999998</v>
      </c>
      <c r="AH485">
        <v>4.3033000000000001</v>
      </c>
      <c r="AI485">
        <v>3.1596300000000001E-2</v>
      </c>
      <c r="AJ485">
        <v>-0.111941</v>
      </c>
      <c r="AK485">
        <v>999</v>
      </c>
      <c r="AO485">
        <v>14416</v>
      </c>
    </row>
    <row r="486" spans="1:41" x14ac:dyDescent="0.45">
      <c r="A486" t="s">
        <v>7481</v>
      </c>
      <c r="B486" t="s">
        <v>56</v>
      </c>
      <c r="C486">
        <v>1</v>
      </c>
      <c r="D486">
        <v>1</v>
      </c>
      <c r="F486">
        <v>3.92232</v>
      </c>
      <c r="G486">
        <v>17</v>
      </c>
      <c r="H486">
        <v>0</v>
      </c>
      <c r="K486">
        <v>16</v>
      </c>
      <c r="L486">
        <v>72</v>
      </c>
      <c r="M486">
        <v>12</v>
      </c>
      <c r="N486">
        <v>8</v>
      </c>
      <c r="O486">
        <v>7</v>
      </c>
      <c r="P486">
        <v>2</v>
      </c>
      <c r="Q486">
        <v>11</v>
      </c>
      <c r="S486">
        <v>1</v>
      </c>
      <c r="T486">
        <v>21</v>
      </c>
      <c r="U486">
        <v>11.3246</v>
      </c>
      <c r="V486">
        <v>5.9531499999999999</v>
      </c>
      <c r="W486">
        <v>1.90229</v>
      </c>
      <c r="X486">
        <v>0.91586999999999996</v>
      </c>
      <c r="Y486">
        <v>0.28728799999999999</v>
      </c>
      <c r="Z486">
        <v>0.15102199999999999</v>
      </c>
      <c r="AA486">
        <v>0.13626545667648299</v>
      </c>
      <c r="AB486">
        <v>0.20033300000000001</v>
      </c>
      <c r="AC486">
        <v>1.3972899999999999</v>
      </c>
      <c r="AD486">
        <v>0.27413300000000002</v>
      </c>
      <c r="AE486">
        <v>0.73602599999999996</v>
      </c>
      <c r="AH486">
        <v>4.0698499999999997</v>
      </c>
      <c r="AI486">
        <v>3.1179599999999998E-2</v>
      </c>
      <c r="AJ486">
        <v>3.5986999999999998E-2</v>
      </c>
      <c r="AK486">
        <v>401.5</v>
      </c>
      <c r="AO486">
        <v>25327</v>
      </c>
    </row>
    <row r="487" spans="1:41" x14ac:dyDescent="0.45">
      <c r="A487" t="s">
        <v>7482</v>
      </c>
      <c r="B487" t="s">
        <v>10</v>
      </c>
      <c r="C487">
        <v>1</v>
      </c>
      <c r="D487">
        <v>1</v>
      </c>
      <c r="F487">
        <v>4.2850900000000003</v>
      </c>
      <c r="G487">
        <v>17</v>
      </c>
      <c r="H487">
        <v>0</v>
      </c>
      <c r="K487">
        <v>17</v>
      </c>
      <c r="L487">
        <v>72</v>
      </c>
      <c r="M487">
        <v>15</v>
      </c>
      <c r="N487">
        <v>9</v>
      </c>
      <c r="O487">
        <v>8</v>
      </c>
      <c r="P487">
        <v>2</v>
      </c>
      <c r="Q487">
        <v>7</v>
      </c>
      <c r="S487">
        <v>1</v>
      </c>
      <c r="T487">
        <v>18</v>
      </c>
      <c r="U487">
        <v>9.7598000000000003</v>
      </c>
      <c r="V487">
        <v>3.9649200000000002</v>
      </c>
      <c r="W487">
        <v>2.4615399999999998</v>
      </c>
      <c r="X487">
        <v>1.26877</v>
      </c>
      <c r="Y487">
        <v>0.25202999999999998</v>
      </c>
      <c r="Z487">
        <v>0.10238700000000001</v>
      </c>
      <c r="AA487">
        <v>0.149642594158649</v>
      </c>
      <c r="AB487">
        <v>0.23214899999999999</v>
      </c>
      <c r="AC487">
        <v>1.32677</v>
      </c>
      <c r="AD487">
        <v>0.28750999999999999</v>
      </c>
      <c r="AE487">
        <v>0.71652499999999997</v>
      </c>
      <c r="AH487">
        <v>4.2626400000000002</v>
      </c>
      <c r="AI487">
        <v>2.9775300000000001E-2</v>
      </c>
      <c r="AJ487">
        <v>-6.0156099999999997E-2</v>
      </c>
      <c r="AK487">
        <v>999</v>
      </c>
      <c r="AO487">
        <v>17755</v>
      </c>
    </row>
    <row r="488" spans="1:41" x14ac:dyDescent="0.45">
      <c r="A488" t="s">
        <v>7483</v>
      </c>
      <c r="B488" t="s">
        <v>309</v>
      </c>
      <c r="C488">
        <v>1</v>
      </c>
      <c r="D488">
        <v>2</v>
      </c>
      <c r="F488">
        <v>4.8496300000000003</v>
      </c>
      <c r="G488">
        <v>22</v>
      </c>
      <c r="H488">
        <v>0</v>
      </c>
      <c r="K488">
        <v>24</v>
      </c>
      <c r="L488">
        <v>105</v>
      </c>
      <c r="M488">
        <v>23</v>
      </c>
      <c r="N488">
        <v>14</v>
      </c>
      <c r="O488">
        <v>13</v>
      </c>
      <c r="P488">
        <v>3</v>
      </c>
      <c r="Q488">
        <v>12</v>
      </c>
      <c r="S488">
        <v>2</v>
      </c>
      <c r="T488">
        <v>24</v>
      </c>
      <c r="U488">
        <v>9.0461200000000002</v>
      </c>
      <c r="V488">
        <v>4.3717300000000003</v>
      </c>
      <c r="W488">
        <v>2.0692300000000001</v>
      </c>
      <c r="X488">
        <v>1.0088600000000001</v>
      </c>
      <c r="Y488">
        <v>0.22728699999999999</v>
      </c>
      <c r="Z488">
        <v>0.10984099999999999</v>
      </c>
      <c r="AA488">
        <v>0.117445833981037</v>
      </c>
      <c r="AB488">
        <v>0.25041600000000003</v>
      </c>
      <c r="AC488">
        <v>1.4478899999999999</v>
      </c>
      <c r="AD488">
        <v>0.31194899999999998</v>
      </c>
      <c r="AE488">
        <v>0.66786599999999996</v>
      </c>
      <c r="AH488">
        <v>4.33026</v>
      </c>
      <c r="AI488">
        <v>2.86958E-2</v>
      </c>
      <c r="AJ488">
        <v>3.5734099999999998E-2</v>
      </c>
      <c r="AK488">
        <v>374.45999145507801</v>
      </c>
      <c r="AO488">
        <v>17639</v>
      </c>
    </row>
    <row r="489" spans="1:41" x14ac:dyDescent="0.45">
      <c r="A489" t="s">
        <v>7484</v>
      </c>
      <c r="B489" t="s">
        <v>269</v>
      </c>
      <c r="C489">
        <v>1</v>
      </c>
      <c r="D489">
        <v>1</v>
      </c>
      <c r="F489">
        <v>3.9234599999999999</v>
      </c>
      <c r="G489">
        <v>17</v>
      </c>
      <c r="H489">
        <v>0</v>
      </c>
      <c r="K489">
        <v>21</v>
      </c>
      <c r="L489">
        <v>91</v>
      </c>
      <c r="M489">
        <v>23</v>
      </c>
      <c r="N489">
        <v>10</v>
      </c>
      <c r="O489">
        <v>9</v>
      </c>
      <c r="P489">
        <v>2</v>
      </c>
      <c r="Q489">
        <v>5</v>
      </c>
      <c r="S489">
        <v>1</v>
      </c>
      <c r="T489">
        <v>14</v>
      </c>
      <c r="U489">
        <v>5.98116</v>
      </c>
      <c r="V489">
        <v>2.0383800000000001</v>
      </c>
      <c r="W489">
        <v>2.9342700000000002</v>
      </c>
      <c r="X489">
        <v>0.96655500000000005</v>
      </c>
      <c r="Y489">
        <v>0.15547800000000001</v>
      </c>
      <c r="Z489">
        <v>5.2986800000000001E-2</v>
      </c>
      <c r="AA489">
        <v>0.10249085351824699</v>
      </c>
      <c r="AB489">
        <v>0.27053100000000002</v>
      </c>
      <c r="AC489">
        <v>1.31294</v>
      </c>
      <c r="AD489">
        <v>0.30180299999999999</v>
      </c>
      <c r="AE489">
        <v>0.721746</v>
      </c>
      <c r="AH489">
        <v>3.9851200000000002</v>
      </c>
      <c r="AI489">
        <v>2.8236299999999999E-2</v>
      </c>
      <c r="AJ489">
        <v>7.1170499999999998E-2</v>
      </c>
      <c r="AK489">
        <v>999</v>
      </c>
      <c r="AO489">
        <v>22051</v>
      </c>
    </row>
    <row r="490" spans="1:41" x14ac:dyDescent="0.45">
      <c r="A490" t="s">
        <v>7485</v>
      </c>
      <c r="B490" t="s">
        <v>309</v>
      </c>
      <c r="C490">
        <v>1</v>
      </c>
      <c r="D490">
        <v>2</v>
      </c>
      <c r="F490">
        <v>5.0672899999999998</v>
      </c>
      <c r="G490">
        <v>16</v>
      </c>
      <c r="H490">
        <v>1</v>
      </c>
      <c r="K490">
        <v>30</v>
      </c>
      <c r="L490">
        <v>133</v>
      </c>
      <c r="M490">
        <v>34</v>
      </c>
      <c r="N490">
        <v>18</v>
      </c>
      <c r="O490">
        <v>17</v>
      </c>
      <c r="P490">
        <v>4</v>
      </c>
      <c r="Q490">
        <v>11</v>
      </c>
      <c r="S490">
        <v>2</v>
      </c>
      <c r="T490">
        <v>25</v>
      </c>
      <c r="U490">
        <v>7.5507099999999996</v>
      </c>
      <c r="V490">
        <v>3.4241600000000001</v>
      </c>
      <c r="W490">
        <v>2.20513</v>
      </c>
      <c r="X490">
        <v>1.36426</v>
      </c>
      <c r="Y490">
        <v>0.18676699999999999</v>
      </c>
      <c r="Z490">
        <v>8.4696599999999997E-2</v>
      </c>
      <c r="AA490">
        <v>0.102070316672325</v>
      </c>
      <c r="AB490">
        <v>0.28161199999999997</v>
      </c>
      <c r="AC490">
        <v>1.5226999999999999</v>
      </c>
      <c r="AD490">
        <v>0.32316</v>
      </c>
      <c r="AE490">
        <v>0.69494100000000003</v>
      </c>
      <c r="AH490">
        <v>4.7436199999999999</v>
      </c>
      <c r="AI490">
        <v>2.75251E-2</v>
      </c>
      <c r="AJ490">
        <v>7.5133000000000005E-2</v>
      </c>
      <c r="AK490">
        <v>999</v>
      </c>
      <c r="AO490">
        <v>17192</v>
      </c>
    </row>
    <row r="491" spans="1:41" x14ac:dyDescent="0.45">
      <c r="A491" t="s">
        <v>6370</v>
      </c>
      <c r="B491" t="s">
        <v>89</v>
      </c>
      <c r="C491">
        <v>1</v>
      </c>
      <c r="D491">
        <v>1</v>
      </c>
      <c r="F491">
        <v>4.3925700000000001</v>
      </c>
      <c r="G491">
        <v>8</v>
      </c>
      <c r="H491">
        <v>0</v>
      </c>
      <c r="K491">
        <v>13</v>
      </c>
      <c r="L491">
        <v>57</v>
      </c>
      <c r="M491">
        <v>12</v>
      </c>
      <c r="N491">
        <v>7</v>
      </c>
      <c r="O491">
        <v>6</v>
      </c>
      <c r="P491">
        <v>2</v>
      </c>
      <c r="Q491">
        <v>5</v>
      </c>
      <c r="S491">
        <v>1</v>
      </c>
      <c r="T491">
        <v>13</v>
      </c>
      <c r="U491">
        <v>9.2069500000000009</v>
      </c>
      <c r="V491">
        <v>3.6431499999999999</v>
      </c>
      <c r="W491">
        <v>2.5272000000000001</v>
      </c>
      <c r="X491">
        <v>1.1737299999999999</v>
      </c>
      <c r="Y491">
        <v>0.237007</v>
      </c>
      <c r="Z491">
        <v>9.3782699999999997E-2</v>
      </c>
      <c r="AA491">
        <v>0.14322454482316899</v>
      </c>
      <c r="AB491">
        <v>0.243148</v>
      </c>
      <c r="AC491">
        <v>1.3422799999999999</v>
      </c>
      <c r="AD491">
        <v>0.29867100000000002</v>
      </c>
      <c r="AE491">
        <v>0.69998800000000005</v>
      </c>
      <c r="AH491">
        <v>4.1744399999999997</v>
      </c>
      <c r="AI491">
        <v>2.7345899999999999E-2</v>
      </c>
      <c r="AJ491">
        <v>-6.6128999999999993E-2</v>
      </c>
      <c r="AK491">
        <v>999</v>
      </c>
      <c r="AO491">
        <v>27694</v>
      </c>
    </row>
    <row r="492" spans="1:41" x14ac:dyDescent="0.45">
      <c r="A492" t="s">
        <v>4153</v>
      </c>
      <c r="B492" t="s">
        <v>31</v>
      </c>
      <c r="C492">
        <v>1</v>
      </c>
      <c r="D492">
        <v>1</v>
      </c>
      <c r="F492">
        <v>4.1482400000000004</v>
      </c>
      <c r="G492">
        <v>19</v>
      </c>
      <c r="H492">
        <v>0</v>
      </c>
      <c r="K492">
        <v>18</v>
      </c>
      <c r="L492">
        <v>78</v>
      </c>
      <c r="M492">
        <v>14</v>
      </c>
      <c r="N492">
        <v>9</v>
      </c>
      <c r="O492">
        <v>8</v>
      </c>
      <c r="P492">
        <v>2</v>
      </c>
      <c r="Q492">
        <v>10</v>
      </c>
      <c r="S492">
        <v>1</v>
      </c>
      <c r="T492">
        <v>22</v>
      </c>
      <c r="U492">
        <v>10.9489</v>
      </c>
      <c r="V492">
        <v>5.0999400000000001</v>
      </c>
      <c r="W492">
        <v>2.1468699999999998</v>
      </c>
      <c r="X492">
        <v>0.93627300000000002</v>
      </c>
      <c r="Y492">
        <v>0.278808</v>
      </c>
      <c r="Z492">
        <v>0.12986700000000001</v>
      </c>
      <c r="AA492">
        <v>0.14894054830074299</v>
      </c>
      <c r="AB492">
        <v>0.21943799999999999</v>
      </c>
      <c r="AC492">
        <v>1.38235</v>
      </c>
      <c r="AD492">
        <v>0.29694599999999999</v>
      </c>
      <c r="AE492">
        <v>0.71266200000000002</v>
      </c>
      <c r="AH492">
        <v>4.0009199999999998</v>
      </c>
      <c r="AI492">
        <v>2.69561E-2</v>
      </c>
      <c r="AJ492">
        <v>2.9132600000000002E-2</v>
      </c>
      <c r="AK492">
        <v>749.69000244140602</v>
      </c>
      <c r="AO492">
        <v>28036</v>
      </c>
    </row>
    <row r="493" spans="1:41" x14ac:dyDescent="0.45">
      <c r="A493" t="s">
        <v>6343</v>
      </c>
      <c r="B493" t="s">
        <v>21</v>
      </c>
      <c r="C493">
        <v>1</v>
      </c>
      <c r="D493">
        <v>2</v>
      </c>
      <c r="F493">
        <v>5.0389499999999998</v>
      </c>
      <c r="G493">
        <v>7</v>
      </c>
      <c r="H493">
        <v>3</v>
      </c>
      <c r="K493">
        <v>20</v>
      </c>
      <c r="L493">
        <v>93</v>
      </c>
      <c r="M493">
        <v>19</v>
      </c>
      <c r="N493">
        <v>12</v>
      </c>
      <c r="O493">
        <v>11</v>
      </c>
      <c r="P493">
        <v>3</v>
      </c>
      <c r="Q493">
        <v>13</v>
      </c>
      <c r="S493">
        <v>1</v>
      </c>
      <c r="T493">
        <v>22</v>
      </c>
      <c r="U493">
        <v>9.8241599999999991</v>
      </c>
      <c r="V493">
        <v>5.7906599999999999</v>
      </c>
      <c r="W493">
        <v>1.69655</v>
      </c>
      <c r="X493">
        <v>1.1780999999999999</v>
      </c>
      <c r="Y493">
        <v>0.240651</v>
      </c>
      <c r="Z493">
        <v>0.141847</v>
      </c>
      <c r="AA493">
        <v>9.88038480281829E-2</v>
      </c>
      <c r="AB493">
        <v>0.23783399999999999</v>
      </c>
      <c r="AC493">
        <v>1.5575699999999999</v>
      </c>
      <c r="AD493">
        <v>0.298815</v>
      </c>
      <c r="AE493">
        <v>0.69052899999999995</v>
      </c>
      <c r="AH493">
        <v>4.7381799999999998</v>
      </c>
      <c r="AI493">
        <v>2.6728499999999999E-2</v>
      </c>
      <c r="AJ493">
        <v>-4.2450700000000001E-2</v>
      </c>
      <c r="AK493">
        <v>999</v>
      </c>
      <c r="AO493">
        <v>19315</v>
      </c>
    </row>
    <row r="494" spans="1:41" x14ac:dyDescent="0.45">
      <c r="A494" t="s">
        <v>7486</v>
      </c>
      <c r="B494" t="s">
        <v>46</v>
      </c>
      <c r="C494">
        <v>1</v>
      </c>
      <c r="D494">
        <v>1</v>
      </c>
      <c r="F494">
        <v>4.5885400000000001</v>
      </c>
      <c r="G494">
        <v>9</v>
      </c>
      <c r="H494">
        <v>1</v>
      </c>
      <c r="K494">
        <v>15</v>
      </c>
      <c r="L494">
        <v>64</v>
      </c>
      <c r="M494">
        <v>15</v>
      </c>
      <c r="N494">
        <v>8</v>
      </c>
      <c r="O494">
        <v>8</v>
      </c>
      <c r="P494">
        <v>2</v>
      </c>
      <c r="Q494">
        <v>5</v>
      </c>
      <c r="S494">
        <v>1</v>
      </c>
      <c r="T494">
        <v>12</v>
      </c>
      <c r="U494">
        <v>7.03843</v>
      </c>
      <c r="V494">
        <v>3.12886</v>
      </c>
      <c r="W494">
        <v>2.24952</v>
      </c>
      <c r="X494">
        <v>1.20427</v>
      </c>
      <c r="Y494">
        <v>0.181004</v>
      </c>
      <c r="Z494">
        <v>8.0463300000000001E-2</v>
      </c>
      <c r="AA494">
        <v>0.10054076462984</v>
      </c>
      <c r="AB494">
        <v>0.25660500000000003</v>
      </c>
      <c r="AC494">
        <v>1.3547400000000001</v>
      </c>
      <c r="AD494">
        <v>0.29024100000000003</v>
      </c>
      <c r="AE494">
        <v>0.68576599999999999</v>
      </c>
      <c r="AH494">
        <v>4.50617</v>
      </c>
      <c r="AI494">
        <v>2.6541499999999999E-2</v>
      </c>
      <c r="AJ494">
        <v>1.8038999999999999E-2</v>
      </c>
      <c r="AK494">
        <v>750.91998291015602</v>
      </c>
      <c r="AO494">
        <v>16466</v>
      </c>
    </row>
    <row r="495" spans="1:41" x14ac:dyDescent="0.45">
      <c r="A495" t="s">
        <v>7487</v>
      </c>
      <c r="B495" t="s">
        <v>82</v>
      </c>
      <c r="C495">
        <v>1</v>
      </c>
      <c r="D495">
        <v>1</v>
      </c>
      <c r="F495">
        <v>4.6477300000000001</v>
      </c>
      <c r="G495">
        <v>13</v>
      </c>
      <c r="H495">
        <v>2</v>
      </c>
      <c r="K495">
        <v>19</v>
      </c>
      <c r="L495">
        <v>86</v>
      </c>
      <c r="M495">
        <v>19</v>
      </c>
      <c r="N495">
        <v>11</v>
      </c>
      <c r="O495">
        <v>10</v>
      </c>
      <c r="P495">
        <v>3</v>
      </c>
      <c r="Q495">
        <v>9</v>
      </c>
      <c r="S495">
        <v>1</v>
      </c>
      <c r="T495">
        <v>17</v>
      </c>
      <c r="U495">
        <v>8.0034899999999993</v>
      </c>
      <c r="V495">
        <v>4.0419600000000004</v>
      </c>
      <c r="W495">
        <v>1.9801</v>
      </c>
      <c r="X495">
        <v>1.23672</v>
      </c>
      <c r="Y495">
        <v>0.20122699999999999</v>
      </c>
      <c r="Z495">
        <v>0.10162499999999999</v>
      </c>
      <c r="AA495">
        <v>9.9602162837982094E-2</v>
      </c>
      <c r="AB495">
        <v>0.25417800000000002</v>
      </c>
      <c r="AC495">
        <v>1.4488700000000001</v>
      </c>
      <c r="AD495">
        <v>0.29668499999999998</v>
      </c>
      <c r="AE495">
        <v>0.70637099999999997</v>
      </c>
      <c r="AH495">
        <v>4.6087199999999999</v>
      </c>
      <c r="AI495">
        <v>2.6254900000000001E-2</v>
      </c>
      <c r="AJ495">
        <v>-8.4784100000000001E-2</v>
      </c>
      <c r="AK495">
        <v>999</v>
      </c>
      <c r="AO495">
        <v>23265</v>
      </c>
    </row>
    <row r="496" spans="1:41" x14ac:dyDescent="0.45">
      <c r="A496" t="s">
        <v>7488</v>
      </c>
      <c r="B496" t="s">
        <v>42</v>
      </c>
      <c r="C496">
        <v>1</v>
      </c>
      <c r="D496">
        <v>1</v>
      </c>
      <c r="F496">
        <v>4.2430300000000001</v>
      </c>
      <c r="G496">
        <v>21</v>
      </c>
      <c r="H496">
        <v>0</v>
      </c>
      <c r="K496">
        <v>19</v>
      </c>
      <c r="L496">
        <v>84</v>
      </c>
      <c r="M496">
        <v>20</v>
      </c>
      <c r="N496">
        <v>10</v>
      </c>
      <c r="O496">
        <v>9</v>
      </c>
      <c r="P496">
        <v>2</v>
      </c>
      <c r="Q496">
        <v>7</v>
      </c>
      <c r="S496">
        <v>2</v>
      </c>
      <c r="T496">
        <v>18</v>
      </c>
      <c r="U496">
        <v>8.6783300000000008</v>
      </c>
      <c r="V496">
        <v>3.3725700000000001</v>
      </c>
      <c r="W496">
        <v>2.57321</v>
      </c>
      <c r="X496">
        <v>1.1452</v>
      </c>
      <c r="Y496">
        <v>0.21915999999999999</v>
      </c>
      <c r="Z496">
        <v>8.5170099999999999E-2</v>
      </c>
      <c r="AA496">
        <v>0.13399026542901901</v>
      </c>
      <c r="AB496">
        <v>0.26669100000000001</v>
      </c>
      <c r="AC496">
        <v>1.4270099999999999</v>
      </c>
      <c r="AD496">
        <v>0.324098</v>
      </c>
      <c r="AE496">
        <v>0.73231599999999997</v>
      </c>
      <c r="AH496">
        <v>4.2309799999999997</v>
      </c>
      <c r="AI496">
        <v>2.6067400000000001E-2</v>
      </c>
      <c r="AJ496">
        <v>-4.44532E-3</v>
      </c>
      <c r="AK496">
        <v>999</v>
      </c>
      <c r="AO496">
        <v>6984</v>
      </c>
    </row>
    <row r="497" spans="1:41" x14ac:dyDescent="0.45">
      <c r="A497" t="s">
        <v>7489</v>
      </c>
      <c r="B497" t="s">
        <v>7</v>
      </c>
      <c r="C497">
        <v>1</v>
      </c>
      <c r="D497">
        <v>2</v>
      </c>
      <c r="F497">
        <v>5.1555600000000004</v>
      </c>
      <c r="G497">
        <v>5</v>
      </c>
      <c r="H497">
        <v>3</v>
      </c>
      <c r="K497">
        <v>18</v>
      </c>
      <c r="L497">
        <v>81</v>
      </c>
      <c r="M497">
        <v>22</v>
      </c>
      <c r="N497">
        <v>11</v>
      </c>
      <c r="O497">
        <v>10</v>
      </c>
      <c r="P497">
        <v>3</v>
      </c>
      <c r="Q497">
        <v>4</v>
      </c>
      <c r="S497">
        <v>1</v>
      </c>
      <c r="T497">
        <v>13</v>
      </c>
      <c r="U497">
        <v>6.3125499999999999</v>
      </c>
      <c r="V497">
        <v>2.14825</v>
      </c>
      <c r="W497">
        <v>2.9384600000000001</v>
      </c>
      <c r="X497">
        <v>1.50928</v>
      </c>
      <c r="Y497">
        <v>0.15788099999999999</v>
      </c>
      <c r="Z497">
        <v>5.3729300000000001E-2</v>
      </c>
      <c r="AA497">
        <v>0.104152131825685</v>
      </c>
      <c r="AB497">
        <v>0.297736</v>
      </c>
      <c r="AC497">
        <v>1.4782999999999999</v>
      </c>
      <c r="AD497">
        <v>0.325378</v>
      </c>
      <c r="AE497">
        <v>0.68808499999999995</v>
      </c>
      <c r="AH497">
        <v>4.75753</v>
      </c>
      <c r="AI497">
        <v>2.5509799999999999E-2</v>
      </c>
      <c r="AJ497">
        <v>2.2686899999999999E-3</v>
      </c>
      <c r="AK497">
        <v>999</v>
      </c>
      <c r="AO497">
        <v>12022</v>
      </c>
    </row>
    <row r="498" spans="1:41" x14ac:dyDescent="0.45">
      <c r="A498" t="s">
        <v>3011</v>
      </c>
      <c r="B498" t="s">
        <v>107</v>
      </c>
      <c r="C498">
        <v>0</v>
      </c>
      <c r="D498">
        <v>0</v>
      </c>
      <c r="F498">
        <v>5.0652900000000001</v>
      </c>
      <c r="G498">
        <v>5</v>
      </c>
      <c r="H498">
        <v>5</v>
      </c>
      <c r="K498">
        <v>18</v>
      </c>
      <c r="L498">
        <v>80</v>
      </c>
      <c r="M498">
        <v>17</v>
      </c>
      <c r="N498">
        <v>11</v>
      </c>
      <c r="O498">
        <v>10</v>
      </c>
      <c r="P498">
        <v>3</v>
      </c>
      <c r="Q498">
        <v>10</v>
      </c>
      <c r="S498">
        <v>1</v>
      </c>
      <c r="T498">
        <v>18</v>
      </c>
      <c r="U498">
        <v>9.1250599999999995</v>
      </c>
      <c r="V498">
        <v>5.1771700000000003</v>
      </c>
      <c r="W498">
        <v>1.7625599999999999</v>
      </c>
      <c r="X498">
        <v>1.4538599999999999</v>
      </c>
      <c r="Y498">
        <v>0.22362899999999999</v>
      </c>
      <c r="Z498">
        <v>0.12687799999999999</v>
      </c>
      <c r="AA498">
        <v>9.6751496195793096E-2</v>
      </c>
      <c r="AB498">
        <v>0.25079099999999999</v>
      </c>
      <c r="AC498">
        <v>1.5581400000000001</v>
      </c>
      <c r="AD498">
        <v>0.29935499999999998</v>
      </c>
      <c r="AE498">
        <v>0.710511</v>
      </c>
      <c r="AH498">
        <v>5.0591299999999997</v>
      </c>
      <c r="AI498">
        <v>2.50703E-2</v>
      </c>
      <c r="AJ498">
        <v>3.3728099999999997E-2</v>
      </c>
      <c r="AK498">
        <v>999</v>
      </c>
      <c r="AO498">
        <v>33527</v>
      </c>
    </row>
    <row r="499" spans="1:41" x14ac:dyDescent="0.45">
      <c r="A499" t="s">
        <v>7490</v>
      </c>
      <c r="B499" t="s">
        <v>107</v>
      </c>
      <c r="C499">
        <v>1</v>
      </c>
      <c r="D499">
        <v>1</v>
      </c>
      <c r="F499">
        <v>4.4120799999999996</v>
      </c>
      <c r="G499">
        <v>14</v>
      </c>
      <c r="H499">
        <v>1</v>
      </c>
      <c r="K499">
        <v>18</v>
      </c>
      <c r="L499">
        <v>80</v>
      </c>
      <c r="M499">
        <v>17</v>
      </c>
      <c r="N499">
        <v>10</v>
      </c>
      <c r="O499">
        <v>9</v>
      </c>
      <c r="P499">
        <v>3</v>
      </c>
      <c r="Q499">
        <v>9</v>
      </c>
      <c r="S499">
        <v>1</v>
      </c>
      <c r="T499">
        <v>21</v>
      </c>
      <c r="U499">
        <v>10.494300000000001</v>
      </c>
      <c r="V499">
        <v>4.3293499999999998</v>
      </c>
      <c r="W499">
        <v>2.4239999999999999</v>
      </c>
      <c r="X499">
        <v>1.2584</v>
      </c>
      <c r="Y499">
        <v>0.26358500000000001</v>
      </c>
      <c r="Z499">
        <v>0.10874</v>
      </c>
      <c r="AA499">
        <v>0.15484552830457601</v>
      </c>
      <c r="AB499">
        <v>0.24882599999999999</v>
      </c>
      <c r="AC499">
        <v>1.4438899999999999</v>
      </c>
      <c r="AD499">
        <v>0.32102799999999998</v>
      </c>
      <c r="AE499">
        <v>0.72991200000000001</v>
      </c>
      <c r="AH499">
        <v>4.2910500000000003</v>
      </c>
      <c r="AI499">
        <v>2.4698000000000001E-2</v>
      </c>
      <c r="AJ499">
        <v>2.6344500000000001E-4</v>
      </c>
      <c r="AK499">
        <v>999</v>
      </c>
      <c r="AO499">
        <v>23809</v>
      </c>
    </row>
    <row r="500" spans="1:41" x14ac:dyDescent="0.45">
      <c r="A500" t="s">
        <v>7491</v>
      </c>
      <c r="C500">
        <v>0</v>
      </c>
      <c r="D500">
        <v>1</v>
      </c>
      <c r="F500">
        <v>5.1803699999999999</v>
      </c>
      <c r="G500">
        <v>12</v>
      </c>
      <c r="H500">
        <v>0</v>
      </c>
      <c r="K500">
        <v>11</v>
      </c>
      <c r="L500">
        <v>49</v>
      </c>
      <c r="M500">
        <v>11</v>
      </c>
      <c r="N500">
        <v>7</v>
      </c>
      <c r="O500">
        <v>6</v>
      </c>
      <c r="P500">
        <v>1</v>
      </c>
      <c r="Q500">
        <v>5</v>
      </c>
      <c r="S500">
        <v>0</v>
      </c>
      <c r="T500">
        <v>11</v>
      </c>
      <c r="U500">
        <v>8.7328799999999998</v>
      </c>
      <c r="V500">
        <v>4.1243600000000002</v>
      </c>
      <c r="W500">
        <v>2.1173899999999999</v>
      </c>
      <c r="X500">
        <v>1.12971</v>
      </c>
      <c r="Y500">
        <v>0.21979699999999999</v>
      </c>
      <c r="Z500">
        <v>0.10380499999999999</v>
      </c>
      <c r="AA500">
        <v>0.115991324186325</v>
      </c>
      <c r="AB500">
        <v>0.251305</v>
      </c>
      <c r="AC500">
        <v>1.4415</v>
      </c>
      <c r="AD500">
        <v>0.30451099999999998</v>
      </c>
      <c r="AE500">
        <v>0.64454999999999996</v>
      </c>
      <c r="AH500">
        <v>4.3404299999999996</v>
      </c>
      <c r="AI500">
        <v>2.41373E-2</v>
      </c>
      <c r="AJ500">
        <v>-0.127029</v>
      </c>
      <c r="AK500">
        <v>747.32000732421795</v>
      </c>
      <c r="AO500">
        <v>12863</v>
      </c>
    </row>
    <row r="501" spans="1:41" x14ac:dyDescent="0.45">
      <c r="A501" t="s">
        <v>64</v>
      </c>
      <c r="B501" t="s">
        <v>10</v>
      </c>
      <c r="C501">
        <v>1</v>
      </c>
      <c r="D501">
        <v>1</v>
      </c>
      <c r="F501">
        <v>4.0563099999999999</v>
      </c>
      <c r="G501">
        <v>21</v>
      </c>
      <c r="H501">
        <v>0</v>
      </c>
      <c r="K501">
        <v>19</v>
      </c>
      <c r="L501">
        <v>83</v>
      </c>
      <c r="M501">
        <v>16</v>
      </c>
      <c r="N501">
        <v>10</v>
      </c>
      <c r="O501">
        <v>9</v>
      </c>
      <c r="P501">
        <v>3</v>
      </c>
      <c r="Q501">
        <v>9</v>
      </c>
      <c r="S501">
        <v>1</v>
      </c>
      <c r="T501">
        <v>21</v>
      </c>
      <c r="U501">
        <v>9.8527199999999997</v>
      </c>
      <c r="V501">
        <v>4.2470400000000001</v>
      </c>
      <c r="W501">
        <v>2.3199100000000001</v>
      </c>
      <c r="X501">
        <v>1.1775</v>
      </c>
      <c r="Y501">
        <v>0.25507999999999997</v>
      </c>
      <c r="Z501">
        <v>0.109953</v>
      </c>
      <c r="AA501">
        <v>0.14512732625007599</v>
      </c>
      <c r="AB501">
        <v>0.22334100000000001</v>
      </c>
      <c r="AC501">
        <v>1.3155399999999999</v>
      </c>
      <c r="AD501">
        <v>0.27933599999999997</v>
      </c>
      <c r="AE501">
        <v>0.72912900000000003</v>
      </c>
      <c r="AH501">
        <v>4.19747</v>
      </c>
      <c r="AI501">
        <v>2.3693100000000002E-2</v>
      </c>
      <c r="AJ501">
        <v>-6.9074999999999998E-2</v>
      </c>
      <c r="AK501">
        <v>742.260009765625</v>
      </c>
      <c r="AO501">
        <v>15947</v>
      </c>
    </row>
    <row r="502" spans="1:41" x14ac:dyDescent="0.45">
      <c r="A502" t="s">
        <v>7492</v>
      </c>
      <c r="B502" t="s">
        <v>21</v>
      </c>
      <c r="C502">
        <v>1</v>
      </c>
      <c r="D502">
        <v>1</v>
      </c>
      <c r="F502">
        <v>4.4280600000000003</v>
      </c>
      <c r="G502">
        <v>16</v>
      </c>
      <c r="H502">
        <v>0</v>
      </c>
      <c r="K502">
        <v>17</v>
      </c>
      <c r="L502">
        <v>72</v>
      </c>
      <c r="M502">
        <v>15</v>
      </c>
      <c r="N502">
        <v>9</v>
      </c>
      <c r="O502">
        <v>8</v>
      </c>
      <c r="P502">
        <v>2</v>
      </c>
      <c r="Q502">
        <v>7</v>
      </c>
      <c r="S502">
        <v>0</v>
      </c>
      <c r="T502">
        <v>16</v>
      </c>
      <c r="U502">
        <v>8.5516799999999993</v>
      </c>
      <c r="V502">
        <v>3.85928</v>
      </c>
      <c r="W502">
        <v>2.2158699999999998</v>
      </c>
      <c r="X502">
        <v>1.13941</v>
      </c>
      <c r="Y502">
        <v>0.21981899999999999</v>
      </c>
      <c r="Z502">
        <v>9.9201899999999996E-2</v>
      </c>
      <c r="AA502">
        <v>0.12061683088541</v>
      </c>
      <c r="AB502">
        <v>0.23866999999999999</v>
      </c>
      <c r="AC502">
        <v>1.3509899999999999</v>
      </c>
      <c r="AD502">
        <v>0.28545599999999999</v>
      </c>
      <c r="AE502">
        <v>0.69537899999999997</v>
      </c>
      <c r="AH502">
        <v>4.2646899999999999</v>
      </c>
      <c r="AI502">
        <v>2.3644999999999999E-2</v>
      </c>
      <c r="AJ502">
        <v>-4.8071000000000003E-2</v>
      </c>
      <c r="AK502">
        <v>999</v>
      </c>
      <c r="AO502">
        <v>19804</v>
      </c>
    </row>
    <row r="503" spans="1:41" x14ac:dyDescent="0.45">
      <c r="A503" t="s">
        <v>7493</v>
      </c>
      <c r="B503" t="s">
        <v>104</v>
      </c>
      <c r="C503">
        <v>1</v>
      </c>
      <c r="D503">
        <v>1</v>
      </c>
      <c r="F503">
        <v>4.9718</v>
      </c>
      <c r="G503">
        <v>14</v>
      </c>
      <c r="H503">
        <v>0</v>
      </c>
      <c r="K503">
        <v>16</v>
      </c>
      <c r="L503">
        <v>73</v>
      </c>
      <c r="M503">
        <v>18</v>
      </c>
      <c r="N503">
        <v>10</v>
      </c>
      <c r="O503">
        <v>9</v>
      </c>
      <c r="P503">
        <v>2</v>
      </c>
      <c r="Q503">
        <v>6</v>
      </c>
      <c r="S503">
        <v>0</v>
      </c>
      <c r="T503">
        <v>14</v>
      </c>
      <c r="U503">
        <v>7.4607400000000004</v>
      </c>
      <c r="V503">
        <v>3.3306900000000002</v>
      </c>
      <c r="W503">
        <v>2.2400000000000002</v>
      </c>
      <c r="X503">
        <v>1.1506000000000001</v>
      </c>
      <c r="Y503">
        <v>0.18779499999999999</v>
      </c>
      <c r="Z503">
        <v>8.3836999999999995E-2</v>
      </c>
      <c r="AA503">
        <v>0.103957884013652</v>
      </c>
      <c r="AB503">
        <v>0.26700200000000002</v>
      </c>
      <c r="AC503">
        <v>1.4459200000000001</v>
      </c>
      <c r="AD503">
        <v>0.30853999999999998</v>
      </c>
      <c r="AE503">
        <v>0.66732800000000003</v>
      </c>
      <c r="AH503">
        <v>4.3016500000000004</v>
      </c>
      <c r="AI503">
        <v>2.2885900000000001E-2</v>
      </c>
      <c r="AJ503">
        <v>-0.16597100000000001</v>
      </c>
      <c r="AK503">
        <v>999</v>
      </c>
      <c r="AO503">
        <v>12323</v>
      </c>
    </row>
    <row r="504" spans="1:41" x14ac:dyDescent="0.45">
      <c r="A504" t="s">
        <v>7494</v>
      </c>
      <c r="B504" t="s">
        <v>107</v>
      </c>
      <c r="C504">
        <v>1</v>
      </c>
      <c r="D504">
        <v>1</v>
      </c>
      <c r="F504">
        <v>4.6469199999999997</v>
      </c>
      <c r="G504">
        <v>8</v>
      </c>
      <c r="H504">
        <v>1</v>
      </c>
      <c r="K504">
        <v>13</v>
      </c>
      <c r="L504">
        <v>59</v>
      </c>
      <c r="M504">
        <v>14</v>
      </c>
      <c r="N504">
        <v>8</v>
      </c>
      <c r="O504">
        <v>7</v>
      </c>
      <c r="P504">
        <v>2</v>
      </c>
      <c r="Q504">
        <v>5</v>
      </c>
      <c r="S504">
        <v>1</v>
      </c>
      <c r="T504">
        <v>12</v>
      </c>
      <c r="U504">
        <v>7.8923500000000004</v>
      </c>
      <c r="V504">
        <v>3.1816499999999999</v>
      </c>
      <c r="W504">
        <v>2.4805799999999998</v>
      </c>
      <c r="X504">
        <v>1.3128200000000001</v>
      </c>
      <c r="Y504">
        <v>0.20024600000000001</v>
      </c>
      <c r="Z504">
        <v>8.0725500000000006E-2</v>
      </c>
      <c r="AA504">
        <v>0.119520746171474</v>
      </c>
      <c r="AB504">
        <v>0.268285</v>
      </c>
      <c r="AC504">
        <v>1.4096200000000001</v>
      </c>
      <c r="AD504">
        <v>0.31239800000000001</v>
      </c>
      <c r="AE504">
        <v>0.70382800000000001</v>
      </c>
      <c r="AH504">
        <v>4.6136699999999999</v>
      </c>
      <c r="AI504">
        <v>2.26821E-2</v>
      </c>
      <c r="AJ504">
        <v>-5.9201499999999997E-2</v>
      </c>
      <c r="AK504">
        <v>999</v>
      </c>
      <c r="AO504">
        <v>14420</v>
      </c>
    </row>
    <row r="505" spans="1:41" x14ac:dyDescent="0.45">
      <c r="A505" t="s">
        <v>4430</v>
      </c>
      <c r="B505" t="s">
        <v>130</v>
      </c>
      <c r="C505">
        <v>1</v>
      </c>
      <c r="D505">
        <v>1</v>
      </c>
      <c r="F505">
        <v>5.3251499999999998</v>
      </c>
      <c r="G505">
        <v>6</v>
      </c>
      <c r="H505">
        <v>5</v>
      </c>
      <c r="K505">
        <v>23</v>
      </c>
      <c r="L505">
        <v>102</v>
      </c>
      <c r="M505">
        <v>24</v>
      </c>
      <c r="N505">
        <v>15</v>
      </c>
      <c r="O505">
        <v>14</v>
      </c>
      <c r="P505">
        <v>3</v>
      </c>
      <c r="Q505">
        <v>10</v>
      </c>
      <c r="S505">
        <v>1</v>
      </c>
      <c r="T505">
        <v>16</v>
      </c>
      <c r="U505">
        <v>6.4263199999999996</v>
      </c>
      <c r="V505">
        <v>4.0022799999999998</v>
      </c>
      <c r="W505">
        <v>1.6056600000000001</v>
      </c>
      <c r="X505">
        <v>1.3428100000000001</v>
      </c>
      <c r="Y505">
        <v>0.15956000000000001</v>
      </c>
      <c r="Z505">
        <v>9.9373400000000001E-2</v>
      </c>
      <c r="AA505">
        <v>6.0186907649040201E-2</v>
      </c>
      <c r="AB505">
        <v>0.26859899999999998</v>
      </c>
      <c r="AC505">
        <v>1.51006</v>
      </c>
      <c r="AD505">
        <v>0.29523700000000003</v>
      </c>
      <c r="AE505">
        <v>0.66626300000000005</v>
      </c>
      <c r="AH505">
        <v>5.1804500000000004</v>
      </c>
      <c r="AI505">
        <v>2.2639599999999999E-2</v>
      </c>
      <c r="AJ505">
        <v>-5.7752499999999998E-2</v>
      </c>
      <c r="AK505">
        <v>750.91998291015602</v>
      </c>
      <c r="AO505">
        <v>22273</v>
      </c>
    </row>
    <row r="506" spans="1:41" x14ac:dyDescent="0.45">
      <c r="A506" t="s">
        <v>7495</v>
      </c>
      <c r="B506" t="s">
        <v>31</v>
      </c>
      <c r="C506">
        <v>0</v>
      </c>
      <c r="D506">
        <v>0</v>
      </c>
      <c r="F506">
        <v>4.4154099999999996</v>
      </c>
      <c r="G506">
        <v>8</v>
      </c>
      <c r="H506">
        <v>0</v>
      </c>
      <c r="K506">
        <v>11</v>
      </c>
      <c r="L506">
        <v>48</v>
      </c>
      <c r="M506">
        <v>10</v>
      </c>
      <c r="N506">
        <v>6</v>
      </c>
      <c r="O506">
        <v>5</v>
      </c>
      <c r="P506">
        <v>1</v>
      </c>
      <c r="Q506">
        <v>5</v>
      </c>
      <c r="S506">
        <v>1</v>
      </c>
      <c r="T506">
        <v>10</v>
      </c>
      <c r="U506">
        <v>8.4621700000000004</v>
      </c>
      <c r="V506">
        <v>3.8464399999999999</v>
      </c>
      <c r="W506">
        <v>2.2000000000000002</v>
      </c>
      <c r="X506">
        <v>0.93030199999999996</v>
      </c>
      <c r="Y506">
        <v>0.21620800000000001</v>
      </c>
      <c r="Z506">
        <v>9.8276500000000003E-2</v>
      </c>
      <c r="AA506">
        <v>0.117931827902793</v>
      </c>
      <c r="AB506">
        <v>0.245973</v>
      </c>
      <c r="AC506">
        <v>1.37727</v>
      </c>
      <c r="AD506">
        <v>0.30038199999999998</v>
      </c>
      <c r="AE506">
        <v>0.68476199999999998</v>
      </c>
      <c r="AH506">
        <v>4.06731</v>
      </c>
      <c r="AI506">
        <v>2.2321299999999999E-2</v>
      </c>
      <c r="AJ506">
        <v>-3.3955300000000001E-2</v>
      </c>
      <c r="AK506">
        <v>999</v>
      </c>
      <c r="AO506">
        <v>12997</v>
      </c>
    </row>
    <row r="507" spans="1:41" x14ac:dyDescent="0.45">
      <c r="A507" t="s">
        <v>7496</v>
      </c>
      <c r="B507" t="s">
        <v>31</v>
      </c>
      <c r="C507">
        <v>2</v>
      </c>
      <c r="D507">
        <v>2</v>
      </c>
      <c r="F507">
        <v>4.1868499999999997</v>
      </c>
      <c r="G507">
        <v>21</v>
      </c>
      <c r="H507">
        <v>0</v>
      </c>
      <c r="K507">
        <v>20</v>
      </c>
      <c r="L507">
        <v>86</v>
      </c>
      <c r="M507">
        <v>17</v>
      </c>
      <c r="N507">
        <v>10</v>
      </c>
      <c r="O507">
        <v>9</v>
      </c>
      <c r="P507">
        <v>3</v>
      </c>
      <c r="Q507">
        <v>9</v>
      </c>
      <c r="S507">
        <v>1</v>
      </c>
      <c r="T507">
        <v>22</v>
      </c>
      <c r="U507">
        <v>10.0946</v>
      </c>
      <c r="V507">
        <v>4.2534400000000003</v>
      </c>
      <c r="W507">
        <v>2.3732700000000002</v>
      </c>
      <c r="X507">
        <v>1.1760699999999999</v>
      </c>
      <c r="Y507">
        <v>0.26096900000000001</v>
      </c>
      <c r="Z507">
        <v>0.109962</v>
      </c>
      <c r="AA507">
        <v>0.15100710839033099</v>
      </c>
      <c r="AB507">
        <v>0.22503799999999999</v>
      </c>
      <c r="AC507">
        <v>1.3207</v>
      </c>
      <c r="AD507">
        <v>0.28510000000000002</v>
      </c>
      <c r="AE507">
        <v>0.71635899999999997</v>
      </c>
      <c r="AH507">
        <v>4.1861899999999999</v>
      </c>
      <c r="AI507">
        <v>2.2136800000000002E-2</v>
      </c>
      <c r="AJ507">
        <v>3.2369599999999998E-2</v>
      </c>
      <c r="AK507">
        <v>411.489990234375</v>
      </c>
      <c r="AO507">
        <v>11804</v>
      </c>
    </row>
    <row r="508" spans="1:41" x14ac:dyDescent="0.45">
      <c r="A508" t="s">
        <v>7200</v>
      </c>
      <c r="B508" t="s">
        <v>18</v>
      </c>
      <c r="C508">
        <v>1</v>
      </c>
      <c r="D508">
        <v>1</v>
      </c>
      <c r="F508">
        <v>4.6954500000000001</v>
      </c>
      <c r="G508">
        <v>10</v>
      </c>
      <c r="H508">
        <v>3</v>
      </c>
      <c r="K508">
        <v>27</v>
      </c>
      <c r="L508">
        <v>120</v>
      </c>
      <c r="M508">
        <v>29</v>
      </c>
      <c r="N508">
        <v>15</v>
      </c>
      <c r="O508">
        <v>14</v>
      </c>
      <c r="P508">
        <v>3</v>
      </c>
      <c r="Q508">
        <v>12</v>
      </c>
      <c r="S508">
        <v>2</v>
      </c>
      <c r="T508">
        <v>20</v>
      </c>
      <c r="U508">
        <v>6.7907099999999998</v>
      </c>
      <c r="V508">
        <v>3.9365299999999999</v>
      </c>
      <c r="W508">
        <v>1.72505</v>
      </c>
      <c r="X508">
        <v>1.0749500000000001</v>
      </c>
      <c r="Y508">
        <v>0.16903099999999999</v>
      </c>
      <c r="Z508">
        <v>9.7986100000000007E-2</v>
      </c>
      <c r="AA508">
        <v>7.1044526994228294E-2</v>
      </c>
      <c r="AB508">
        <v>0.26841599999999999</v>
      </c>
      <c r="AC508">
        <v>1.49759</v>
      </c>
      <c r="AD508">
        <v>0.30585200000000001</v>
      </c>
      <c r="AE508">
        <v>0.69943100000000002</v>
      </c>
      <c r="AH508">
        <v>4.7286299999999999</v>
      </c>
      <c r="AI508">
        <v>2.0870099999999999E-2</v>
      </c>
      <c r="AJ508">
        <v>9.2310000000000003E-2</v>
      </c>
      <c r="AK508">
        <v>737.34002685546795</v>
      </c>
      <c r="AO508">
        <v>18555</v>
      </c>
    </row>
    <row r="509" spans="1:41" x14ac:dyDescent="0.45">
      <c r="A509" t="s">
        <v>7497</v>
      </c>
      <c r="B509" t="s">
        <v>98</v>
      </c>
      <c r="C509">
        <v>1</v>
      </c>
      <c r="D509">
        <v>1</v>
      </c>
      <c r="F509">
        <v>4.5398300000000003</v>
      </c>
      <c r="G509">
        <v>18</v>
      </c>
      <c r="H509">
        <v>0</v>
      </c>
      <c r="K509">
        <v>21</v>
      </c>
      <c r="L509">
        <v>93</v>
      </c>
      <c r="M509">
        <v>19</v>
      </c>
      <c r="N509">
        <v>12</v>
      </c>
      <c r="O509">
        <v>11</v>
      </c>
      <c r="P509">
        <v>3</v>
      </c>
      <c r="Q509">
        <v>10</v>
      </c>
      <c r="S509">
        <v>1</v>
      </c>
      <c r="T509">
        <v>24</v>
      </c>
      <c r="U509">
        <v>10.186299999999999</v>
      </c>
      <c r="V509">
        <v>4.2520899999999999</v>
      </c>
      <c r="W509">
        <v>2.3956</v>
      </c>
      <c r="X509">
        <v>1.42048</v>
      </c>
      <c r="Y509">
        <v>0.26050600000000002</v>
      </c>
      <c r="Z509">
        <v>0.10874300000000001</v>
      </c>
      <c r="AA509">
        <v>0.15176281332969599</v>
      </c>
      <c r="AB509">
        <v>0.234011</v>
      </c>
      <c r="AC509">
        <v>1.36669</v>
      </c>
      <c r="AD509">
        <v>0.29087499999999999</v>
      </c>
      <c r="AE509">
        <v>0.71430800000000005</v>
      </c>
      <c r="AH509">
        <v>4.50115</v>
      </c>
      <c r="AI509">
        <v>2.0244499999999999E-2</v>
      </c>
      <c r="AJ509">
        <v>-0.14069400000000001</v>
      </c>
      <c r="AK509">
        <v>710.08001708984295</v>
      </c>
      <c r="AO509">
        <v>20160</v>
      </c>
    </row>
    <row r="510" spans="1:41" x14ac:dyDescent="0.45">
      <c r="A510" t="s">
        <v>5761</v>
      </c>
      <c r="B510" t="s">
        <v>46</v>
      </c>
      <c r="C510">
        <v>1</v>
      </c>
      <c r="D510">
        <v>1</v>
      </c>
      <c r="F510">
        <v>4.6806599999999996</v>
      </c>
      <c r="G510">
        <v>6</v>
      </c>
      <c r="H510">
        <v>3</v>
      </c>
      <c r="K510">
        <v>14</v>
      </c>
      <c r="L510">
        <v>62</v>
      </c>
      <c r="M510">
        <v>13</v>
      </c>
      <c r="N510">
        <v>8</v>
      </c>
      <c r="O510">
        <v>7</v>
      </c>
      <c r="P510">
        <v>2</v>
      </c>
      <c r="Q510">
        <v>7</v>
      </c>
      <c r="S510">
        <v>0</v>
      </c>
      <c r="T510">
        <v>14</v>
      </c>
      <c r="U510">
        <v>9.2181700000000006</v>
      </c>
      <c r="V510">
        <v>4.8659400000000002</v>
      </c>
      <c r="W510">
        <v>1.8944300000000001</v>
      </c>
      <c r="X510">
        <v>1.41269</v>
      </c>
      <c r="Y510">
        <v>0.22761999999999999</v>
      </c>
      <c r="Z510">
        <v>0.12015199999999999</v>
      </c>
      <c r="AA510">
        <v>0.10746745020151099</v>
      </c>
      <c r="AB510">
        <v>0.25059599999999999</v>
      </c>
      <c r="AC510">
        <v>1.52406</v>
      </c>
      <c r="AD510">
        <v>0.301284</v>
      </c>
      <c r="AE510">
        <v>0.73507400000000001</v>
      </c>
      <c r="AH510">
        <v>4.8616700000000002</v>
      </c>
      <c r="AI510">
        <v>1.8949400000000002E-2</v>
      </c>
      <c r="AJ510">
        <v>2.48367E-2</v>
      </c>
      <c r="AK510">
        <v>999</v>
      </c>
      <c r="AO510">
        <v>23391</v>
      </c>
    </row>
    <row r="511" spans="1:41" x14ac:dyDescent="0.45">
      <c r="A511" t="s">
        <v>99</v>
      </c>
      <c r="B511" t="s">
        <v>98</v>
      </c>
      <c r="C511">
        <v>1</v>
      </c>
      <c r="D511">
        <v>1</v>
      </c>
      <c r="F511">
        <v>4.1722299999999999</v>
      </c>
      <c r="G511">
        <v>10</v>
      </c>
      <c r="H511">
        <v>0</v>
      </c>
      <c r="K511">
        <v>11</v>
      </c>
      <c r="L511">
        <v>49</v>
      </c>
      <c r="M511">
        <v>11</v>
      </c>
      <c r="N511">
        <v>6</v>
      </c>
      <c r="O511">
        <v>5</v>
      </c>
      <c r="P511">
        <v>1</v>
      </c>
      <c r="Q511">
        <v>4</v>
      </c>
      <c r="S511">
        <v>0</v>
      </c>
      <c r="T511">
        <v>9</v>
      </c>
      <c r="U511">
        <v>7.1877800000000001</v>
      </c>
      <c r="V511">
        <v>3.1364700000000001</v>
      </c>
      <c r="W511">
        <v>2.2916799999999999</v>
      </c>
      <c r="X511">
        <v>1.1654500000000001</v>
      </c>
      <c r="Y511">
        <v>0.186999</v>
      </c>
      <c r="Z511">
        <v>8.15993E-2</v>
      </c>
      <c r="AA511">
        <v>0.10539995133876801</v>
      </c>
      <c r="AB511">
        <v>0.24382300000000001</v>
      </c>
      <c r="AC511">
        <v>1.3048500000000001</v>
      </c>
      <c r="AD511">
        <v>0.27615499999999998</v>
      </c>
      <c r="AE511">
        <v>0.71287800000000001</v>
      </c>
      <c r="AH511">
        <v>4.27461</v>
      </c>
      <c r="AI511">
        <v>1.8195599999999999E-2</v>
      </c>
      <c r="AJ511">
        <v>-4.3996100000000003E-2</v>
      </c>
      <c r="AK511">
        <v>999</v>
      </c>
      <c r="AO511">
        <v>17536</v>
      </c>
    </row>
    <row r="512" spans="1:41" x14ac:dyDescent="0.45">
      <c r="A512" t="s">
        <v>7498</v>
      </c>
      <c r="B512" t="s">
        <v>46</v>
      </c>
      <c r="C512">
        <v>1</v>
      </c>
      <c r="D512">
        <v>1</v>
      </c>
      <c r="F512">
        <v>4.6752700000000003</v>
      </c>
      <c r="G512">
        <v>16</v>
      </c>
      <c r="H512">
        <v>0</v>
      </c>
      <c r="K512">
        <v>15</v>
      </c>
      <c r="L512">
        <v>67</v>
      </c>
      <c r="M512">
        <v>16</v>
      </c>
      <c r="N512">
        <v>9</v>
      </c>
      <c r="O512">
        <v>8</v>
      </c>
      <c r="P512">
        <v>2</v>
      </c>
      <c r="Q512">
        <v>5</v>
      </c>
      <c r="S512">
        <v>0</v>
      </c>
      <c r="T512">
        <v>14</v>
      </c>
      <c r="U512">
        <v>8.2125299999999992</v>
      </c>
      <c r="V512">
        <v>3.0077699999999998</v>
      </c>
      <c r="W512">
        <v>2.7304300000000001</v>
      </c>
      <c r="X512">
        <v>1.3469599999999999</v>
      </c>
      <c r="Y512">
        <v>0.208976</v>
      </c>
      <c r="Z512">
        <v>7.6536000000000007E-2</v>
      </c>
      <c r="AA512">
        <v>0.132440514862537</v>
      </c>
      <c r="AB512">
        <v>0.26509100000000002</v>
      </c>
      <c r="AC512">
        <v>1.39581</v>
      </c>
      <c r="AD512">
        <v>0.309919</v>
      </c>
      <c r="AE512">
        <v>0.70064700000000002</v>
      </c>
      <c r="AH512">
        <v>4.3489899999999997</v>
      </c>
      <c r="AI512">
        <v>1.7807300000000002E-2</v>
      </c>
      <c r="AJ512">
        <v>-9.5944600000000005E-2</v>
      </c>
      <c r="AK512">
        <v>622.66998291015602</v>
      </c>
      <c r="AO512">
        <v>18337</v>
      </c>
    </row>
    <row r="513" spans="1:41" x14ac:dyDescent="0.45">
      <c r="A513" t="s">
        <v>7499</v>
      </c>
      <c r="B513" t="s">
        <v>207</v>
      </c>
      <c r="C513">
        <v>1</v>
      </c>
      <c r="D513">
        <v>1</v>
      </c>
      <c r="F513">
        <v>4.7836699999999999</v>
      </c>
      <c r="G513">
        <v>17</v>
      </c>
      <c r="H513">
        <v>0</v>
      </c>
      <c r="K513">
        <v>16</v>
      </c>
      <c r="L513">
        <v>71</v>
      </c>
      <c r="M513">
        <v>14</v>
      </c>
      <c r="N513">
        <v>9</v>
      </c>
      <c r="O513">
        <v>9</v>
      </c>
      <c r="P513">
        <v>2</v>
      </c>
      <c r="Q513">
        <v>9</v>
      </c>
      <c r="S513">
        <v>1</v>
      </c>
      <c r="T513">
        <v>18</v>
      </c>
      <c r="U513">
        <v>9.8108400000000007</v>
      </c>
      <c r="V513">
        <v>4.8936599999999997</v>
      </c>
      <c r="W513">
        <v>2.00481</v>
      </c>
      <c r="X513">
        <v>1.28223</v>
      </c>
      <c r="Y513">
        <v>0.24915699999999999</v>
      </c>
      <c r="Z513">
        <v>0.12428</v>
      </c>
      <c r="AA513">
        <v>0.12487709522247301</v>
      </c>
      <c r="AB513">
        <v>0.22683200000000001</v>
      </c>
      <c r="AC513">
        <v>1.3983000000000001</v>
      </c>
      <c r="AD513">
        <v>0.28092600000000001</v>
      </c>
      <c r="AE513">
        <v>0.68446099999999999</v>
      </c>
      <c r="AH513">
        <v>4.6382599999999998</v>
      </c>
      <c r="AI513">
        <v>1.7585199999999999E-2</v>
      </c>
      <c r="AJ513">
        <v>-7.06175E-2</v>
      </c>
      <c r="AK513">
        <v>711.08001708984295</v>
      </c>
      <c r="AO513">
        <v>20353</v>
      </c>
    </row>
    <row r="514" spans="1:41" x14ac:dyDescent="0.45">
      <c r="A514" t="s">
        <v>7500</v>
      </c>
      <c r="B514" t="s">
        <v>39</v>
      </c>
      <c r="C514">
        <v>1</v>
      </c>
      <c r="D514">
        <v>1</v>
      </c>
      <c r="F514">
        <v>4.4295099999999996</v>
      </c>
      <c r="G514">
        <v>23</v>
      </c>
      <c r="H514">
        <v>0</v>
      </c>
      <c r="K514">
        <v>21</v>
      </c>
      <c r="L514">
        <v>92</v>
      </c>
      <c r="M514">
        <v>23</v>
      </c>
      <c r="N514">
        <v>11</v>
      </c>
      <c r="O514">
        <v>10</v>
      </c>
      <c r="P514">
        <v>2</v>
      </c>
      <c r="Q514">
        <v>6</v>
      </c>
      <c r="S514">
        <v>1</v>
      </c>
      <c r="T514">
        <v>15</v>
      </c>
      <c r="U514">
        <v>6.4101999999999997</v>
      </c>
      <c r="V514">
        <v>2.5825300000000002</v>
      </c>
      <c r="W514">
        <v>2.4821399999999998</v>
      </c>
      <c r="X514">
        <v>1.0053399999999999</v>
      </c>
      <c r="Y514">
        <v>0.163908</v>
      </c>
      <c r="Z514">
        <v>6.6034800000000005E-2</v>
      </c>
      <c r="AA514">
        <v>9.78729873895645E-2</v>
      </c>
      <c r="AB514">
        <v>0.27179999999999999</v>
      </c>
      <c r="AC514">
        <v>1.38168</v>
      </c>
      <c r="AD514">
        <v>0.30683500000000002</v>
      </c>
      <c r="AE514">
        <v>0.691029</v>
      </c>
      <c r="AH514">
        <v>4.1237199999999996</v>
      </c>
      <c r="AI514">
        <v>1.7370099999999999E-2</v>
      </c>
      <c r="AJ514">
        <v>-1.74284E-2</v>
      </c>
      <c r="AK514">
        <v>491.17999267578102</v>
      </c>
      <c r="AO514">
        <v>19531</v>
      </c>
    </row>
    <row r="515" spans="1:41" x14ac:dyDescent="0.45">
      <c r="A515" t="s">
        <v>7501</v>
      </c>
      <c r="B515" t="s">
        <v>14</v>
      </c>
      <c r="C515">
        <v>1</v>
      </c>
      <c r="D515">
        <v>2</v>
      </c>
      <c r="F515">
        <v>4.6044799999999997</v>
      </c>
      <c r="G515">
        <v>15</v>
      </c>
      <c r="H515">
        <v>3</v>
      </c>
      <c r="K515">
        <v>28</v>
      </c>
      <c r="L515">
        <v>120</v>
      </c>
      <c r="M515">
        <v>28</v>
      </c>
      <c r="N515">
        <v>15</v>
      </c>
      <c r="O515">
        <v>14</v>
      </c>
      <c r="P515">
        <v>3</v>
      </c>
      <c r="Q515">
        <v>11</v>
      </c>
      <c r="S515">
        <v>2</v>
      </c>
      <c r="T515">
        <v>23</v>
      </c>
      <c r="U515">
        <v>7.5420400000000001</v>
      </c>
      <c r="V515">
        <v>3.5284</v>
      </c>
      <c r="W515">
        <v>2.1375199999999999</v>
      </c>
      <c r="X515">
        <v>1.1368499999999999</v>
      </c>
      <c r="Y515">
        <v>0.19236900000000001</v>
      </c>
      <c r="Z515">
        <v>8.9996199999999998E-2</v>
      </c>
      <c r="AA515">
        <v>0.102372922003269</v>
      </c>
      <c r="AB515">
        <v>0.25686199999999998</v>
      </c>
      <c r="AC515">
        <v>1.3881399999999999</v>
      </c>
      <c r="AD515">
        <v>0.29852200000000001</v>
      </c>
      <c r="AE515">
        <v>0.68690200000000001</v>
      </c>
      <c r="AH515">
        <v>4.5440100000000001</v>
      </c>
      <c r="AI515">
        <v>1.6691500000000001E-2</v>
      </c>
      <c r="AJ515">
        <v>2.7071499999999998E-2</v>
      </c>
      <c r="AK515">
        <v>999</v>
      </c>
      <c r="AO515">
        <v>21487</v>
      </c>
    </row>
    <row r="516" spans="1:41" x14ac:dyDescent="0.45">
      <c r="A516" t="s">
        <v>186</v>
      </c>
      <c r="B516" t="s">
        <v>46</v>
      </c>
      <c r="C516">
        <v>1</v>
      </c>
      <c r="D516">
        <v>1</v>
      </c>
      <c r="F516">
        <v>4.46997</v>
      </c>
      <c r="G516">
        <v>13</v>
      </c>
      <c r="H516">
        <v>0</v>
      </c>
      <c r="K516">
        <v>14</v>
      </c>
      <c r="L516">
        <v>60</v>
      </c>
      <c r="M516">
        <v>13</v>
      </c>
      <c r="N516">
        <v>7</v>
      </c>
      <c r="O516">
        <v>7</v>
      </c>
      <c r="P516">
        <v>2</v>
      </c>
      <c r="Q516">
        <v>7</v>
      </c>
      <c r="S516">
        <v>0</v>
      </c>
      <c r="T516">
        <v>15</v>
      </c>
      <c r="U516">
        <v>10.1774</v>
      </c>
      <c r="V516">
        <v>4.4236700000000004</v>
      </c>
      <c r="W516">
        <v>2.3006799999999998</v>
      </c>
      <c r="X516">
        <v>1.2703100000000001</v>
      </c>
      <c r="Y516">
        <v>0.25717499999999999</v>
      </c>
      <c r="Z516">
        <v>0.11178299999999999</v>
      </c>
      <c r="AA516">
        <v>0.145392805337905</v>
      </c>
      <c r="AB516">
        <v>0.23963400000000001</v>
      </c>
      <c r="AC516">
        <v>1.4186700000000001</v>
      </c>
      <c r="AD516">
        <v>0.30265199999999998</v>
      </c>
      <c r="AE516">
        <v>0.71971499999999999</v>
      </c>
      <c r="AH516">
        <v>4.30037</v>
      </c>
      <c r="AI516">
        <v>1.5851400000000002E-2</v>
      </c>
      <c r="AJ516">
        <v>3.9940900000000001E-2</v>
      </c>
      <c r="AK516">
        <v>999</v>
      </c>
      <c r="AO516">
        <v>22318</v>
      </c>
    </row>
    <row r="517" spans="1:41" x14ac:dyDescent="0.45">
      <c r="A517" t="s">
        <v>7502</v>
      </c>
      <c r="B517" t="s">
        <v>191</v>
      </c>
      <c r="C517">
        <v>1</v>
      </c>
      <c r="D517">
        <v>1</v>
      </c>
      <c r="F517">
        <v>4.45716</v>
      </c>
      <c r="G517">
        <v>10</v>
      </c>
      <c r="H517">
        <v>0</v>
      </c>
      <c r="K517">
        <v>11</v>
      </c>
      <c r="L517">
        <v>48</v>
      </c>
      <c r="M517">
        <v>10</v>
      </c>
      <c r="N517">
        <v>6</v>
      </c>
      <c r="O517">
        <v>6</v>
      </c>
      <c r="P517">
        <v>1</v>
      </c>
      <c r="Q517">
        <v>5</v>
      </c>
      <c r="S517">
        <v>1</v>
      </c>
      <c r="T517">
        <v>12</v>
      </c>
      <c r="U517">
        <v>9.3528000000000002</v>
      </c>
      <c r="V517">
        <v>4.0762400000000003</v>
      </c>
      <c r="W517">
        <v>2.29447</v>
      </c>
      <c r="X517">
        <v>1.1338699999999999</v>
      </c>
      <c r="Y517">
        <v>0.242006</v>
      </c>
      <c r="Z517">
        <v>0.105474</v>
      </c>
      <c r="AA517">
        <v>0.13653241097926999</v>
      </c>
      <c r="AB517">
        <v>0.22964999999999999</v>
      </c>
      <c r="AC517">
        <v>1.3197300000000001</v>
      </c>
      <c r="AD517">
        <v>0.283916</v>
      </c>
      <c r="AE517">
        <v>0.68345400000000001</v>
      </c>
      <c r="AH517">
        <v>4.2611499999999998</v>
      </c>
      <c r="AI517">
        <v>1.4991600000000001E-2</v>
      </c>
      <c r="AJ517">
        <v>-4.0624599999999997E-2</v>
      </c>
      <c r="AK517">
        <v>999</v>
      </c>
      <c r="AO517">
        <v>20061</v>
      </c>
    </row>
    <row r="518" spans="1:41" x14ac:dyDescent="0.45">
      <c r="A518" t="s">
        <v>7503</v>
      </c>
      <c r="C518">
        <v>1</v>
      </c>
      <c r="D518">
        <v>1</v>
      </c>
      <c r="F518">
        <v>4.5882300000000003</v>
      </c>
      <c r="G518">
        <v>14</v>
      </c>
      <c r="H518">
        <v>0</v>
      </c>
      <c r="K518">
        <v>17</v>
      </c>
      <c r="L518">
        <v>72</v>
      </c>
      <c r="M518">
        <v>16</v>
      </c>
      <c r="N518">
        <v>9</v>
      </c>
      <c r="O518">
        <v>9</v>
      </c>
      <c r="P518">
        <v>3</v>
      </c>
      <c r="Q518">
        <v>5</v>
      </c>
      <c r="S518">
        <v>0</v>
      </c>
      <c r="T518">
        <v>19</v>
      </c>
      <c r="U518">
        <v>10.0618</v>
      </c>
      <c r="V518">
        <v>2.7901400000000001</v>
      </c>
      <c r="W518">
        <v>3.6061899999999998</v>
      </c>
      <c r="X518">
        <v>1.64198</v>
      </c>
      <c r="Y518">
        <v>0.26316200000000001</v>
      </c>
      <c r="Z518">
        <v>7.2974999999999998E-2</v>
      </c>
      <c r="AA518">
        <v>0.19018707424402201</v>
      </c>
      <c r="AB518">
        <v>0.24510899999999999</v>
      </c>
      <c r="AC518">
        <v>1.2716099999999999</v>
      </c>
      <c r="AD518">
        <v>0.29707800000000001</v>
      </c>
      <c r="AE518">
        <v>0.70604500000000003</v>
      </c>
      <c r="AH518">
        <v>4.2540899999999997</v>
      </c>
      <c r="AI518">
        <v>1.4085200000000001E-2</v>
      </c>
      <c r="AJ518">
        <v>-3.8494599999999997E-2</v>
      </c>
      <c r="AK518">
        <v>999</v>
      </c>
      <c r="AO518">
        <v>7432</v>
      </c>
    </row>
    <row r="519" spans="1:41" x14ac:dyDescent="0.45">
      <c r="A519" t="s">
        <v>7504</v>
      </c>
      <c r="B519" t="s">
        <v>36</v>
      </c>
      <c r="C519">
        <v>0</v>
      </c>
      <c r="D519">
        <v>1</v>
      </c>
      <c r="F519">
        <v>5.4574100000000003</v>
      </c>
      <c r="G519">
        <v>8</v>
      </c>
      <c r="H519">
        <v>2</v>
      </c>
      <c r="K519">
        <v>14</v>
      </c>
      <c r="L519">
        <v>63</v>
      </c>
      <c r="M519">
        <v>15</v>
      </c>
      <c r="N519">
        <v>9</v>
      </c>
      <c r="O519">
        <v>8</v>
      </c>
      <c r="P519">
        <v>2</v>
      </c>
      <c r="Q519">
        <v>6</v>
      </c>
      <c r="S519">
        <v>0</v>
      </c>
      <c r="T519">
        <v>13</v>
      </c>
      <c r="U519">
        <v>8.2731499999999993</v>
      </c>
      <c r="V519">
        <v>3.7948900000000001</v>
      </c>
      <c r="W519">
        <v>2.1800799999999998</v>
      </c>
      <c r="X519">
        <v>1.55576</v>
      </c>
      <c r="Y519">
        <v>0.20552599999999999</v>
      </c>
      <c r="Z519">
        <v>9.42746E-2</v>
      </c>
      <c r="AA519">
        <v>0.111251220107078</v>
      </c>
      <c r="AB519">
        <v>0.26872699999999999</v>
      </c>
      <c r="AC519">
        <v>1.50071</v>
      </c>
      <c r="AD519">
        <v>0.30998599999999998</v>
      </c>
      <c r="AE519">
        <v>0.66862500000000002</v>
      </c>
      <c r="AH519">
        <v>4.9233000000000002</v>
      </c>
      <c r="AI519">
        <v>1.31878E-2</v>
      </c>
      <c r="AJ519">
        <v>-4.0568399999999998E-2</v>
      </c>
      <c r="AK519">
        <v>999</v>
      </c>
      <c r="AO519">
        <v>25921</v>
      </c>
    </row>
    <row r="520" spans="1:41" x14ac:dyDescent="0.45">
      <c r="A520" t="s">
        <v>7505</v>
      </c>
      <c r="B520" t="s">
        <v>191</v>
      </c>
      <c r="C520">
        <v>0</v>
      </c>
      <c r="D520">
        <v>1</v>
      </c>
      <c r="F520">
        <v>4.4795100000000003</v>
      </c>
      <c r="G520">
        <v>11</v>
      </c>
      <c r="H520">
        <v>1</v>
      </c>
      <c r="K520">
        <v>14</v>
      </c>
      <c r="L520">
        <v>59</v>
      </c>
      <c r="M520">
        <v>14</v>
      </c>
      <c r="N520">
        <v>7</v>
      </c>
      <c r="O520">
        <v>7</v>
      </c>
      <c r="P520">
        <v>2</v>
      </c>
      <c r="Q520">
        <v>5</v>
      </c>
      <c r="S520">
        <v>1</v>
      </c>
      <c r="T520">
        <v>12</v>
      </c>
      <c r="U520">
        <v>7.9819000000000004</v>
      </c>
      <c r="V520">
        <v>3.58432</v>
      </c>
      <c r="W520">
        <v>2.22689</v>
      </c>
      <c r="X520">
        <v>1.1144499999999999</v>
      </c>
      <c r="Y520">
        <v>0.20260900000000001</v>
      </c>
      <c r="Z520">
        <v>9.0982900000000005E-2</v>
      </c>
      <c r="AA520">
        <v>0.11162606626749</v>
      </c>
      <c r="AB520">
        <v>0.25804899999999997</v>
      </c>
      <c r="AC520">
        <v>1.40734</v>
      </c>
      <c r="AD520">
        <v>0.30529000000000001</v>
      </c>
      <c r="AE520">
        <v>0.70206599999999997</v>
      </c>
      <c r="AH520">
        <v>4.3795799999999998</v>
      </c>
      <c r="AI520">
        <v>1.3122099999999999E-2</v>
      </c>
      <c r="AJ520">
        <v>6.1307399999999998E-2</v>
      </c>
      <c r="AK520">
        <v>999</v>
      </c>
      <c r="AO520">
        <v>21324</v>
      </c>
    </row>
    <row r="521" spans="1:41" x14ac:dyDescent="0.45">
      <c r="A521" t="s">
        <v>7506</v>
      </c>
      <c r="B521" t="s">
        <v>16</v>
      </c>
      <c r="C521">
        <v>1</v>
      </c>
      <c r="D521">
        <v>1</v>
      </c>
      <c r="F521">
        <v>4.75047</v>
      </c>
      <c r="G521">
        <v>19</v>
      </c>
      <c r="H521">
        <v>2</v>
      </c>
      <c r="K521">
        <v>20</v>
      </c>
      <c r="L521">
        <v>88</v>
      </c>
      <c r="M521">
        <v>17</v>
      </c>
      <c r="N521">
        <v>11</v>
      </c>
      <c r="O521">
        <v>10</v>
      </c>
      <c r="P521">
        <v>2</v>
      </c>
      <c r="Q521">
        <v>12</v>
      </c>
      <c r="S521">
        <v>1</v>
      </c>
      <c r="T521">
        <v>23</v>
      </c>
      <c r="U521">
        <v>10.6778</v>
      </c>
      <c r="V521">
        <v>5.6623000000000001</v>
      </c>
      <c r="W521">
        <v>1.8857600000000001</v>
      </c>
      <c r="X521">
        <v>1.13445</v>
      </c>
      <c r="Y521">
        <v>0.263957</v>
      </c>
      <c r="Z521">
        <v>0.13997299999999999</v>
      </c>
      <c r="AA521">
        <v>0.123983576893806</v>
      </c>
      <c r="AB521">
        <v>0.230767</v>
      </c>
      <c r="AC521">
        <v>1.5135400000000001</v>
      </c>
      <c r="AD521">
        <v>0.30093700000000001</v>
      </c>
      <c r="AE521">
        <v>0.70289000000000001</v>
      </c>
      <c r="AH521">
        <v>4.39574</v>
      </c>
      <c r="AI521">
        <v>1.14013E-2</v>
      </c>
      <c r="AJ521">
        <v>-3.0680499999999999E-2</v>
      </c>
      <c r="AK521">
        <v>999</v>
      </c>
      <c r="AO521">
        <v>26252</v>
      </c>
    </row>
    <row r="522" spans="1:41" x14ac:dyDescent="0.45">
      <c r="A522" t="s">
        <v>7507</v>
      </c>
      <c r="B522" t="s">
        <v>191</v>
      </c>
      <c r="C522">
        <v>1</v>
      </c>
      <c r="D522">
        <v>1</v>
      </c>
      <c r="F522">
        <v>4.4016900000000003</v>
      </c>
      <c r="G522">
        <v>19</v>
      </c>
      <c r="H522">
        <v>0</v>
      </c>
      <c r="K522">
        <v>22</v>
      </c>
      <c r="L522">
        <v>96</v>
      </c>
      <c r="M522">
        <v>21</v>
      </c>
      <c r="N522">
        <v>12</v>
      </c>
      <c r="O522">
        <v>11</v>
      </c>
      <c r="P522">
        <v>3</v>
      </c>
      <c r="Q522">
        <v>8</v>
      </c>
      <c r="S522">
        <v>2</v>
      </c>
      <c r="T522">
        <v>20</v>
      </c>
      <c r="U522">
        <v>8.2144399999999997</v>
      </c>
      <c r="V522">
        <v>3.3695599999999999</v>
      </c>
      <c r="W522">
        <v>2.43784</v>
      </c>
      <c r="X522">
        <v>1.13836</v>
      </c>
      <c r="Y522">
        <v>0.21224399999999999</v>
      </c>
      <c r="Z522">
        <v>8.7062200000000006E-2</v>
      </c>
      <c r="AA522">
        <v>0.125181399285793</v>
      </c>
      <c r="AB522">
        <v>0.24780099999999999</v>
      </c>
      <c r="AC522">
        <v>1.33019</v>
      </c>
      <c r="AD522">
        <v>0.29430000000000001</v>
      </c>
      <c r="AE522">
        <v>0.69254800000000005</v>
      </c>
      <c r="AH522">
        <v>4.2914599999999998</v>
      </c>
      <c r="AI522">
        <v>1.1092299999999999E-2</v>
      </c>
      <c r="AJ522">
        <v>-8.1212199999999998E-2</v>
      </c>
      <c r="AK522">
        <v>999</v>
      </c>
      <c r="AO522">
        <v>21045</v>
      </c>
    </row>
    <row r="523" spans="1:41" x14ac:dyDescent="0.45">
      <c r="A523" t="s">
        <v>7508</v>
      </c>
      <c r="B523" t="s">
        <v>42</v>
      </c>
      <c r="C523">
        <v>0</v>
      </c>
      <c r="D523">
        <v>1</v>
      </c>
      <c r="F523">
        <v>4.6843199999999996</v>
      </c>
      <c r="G523">
        <v>10</v>
      </c>
      <c r="H523">
        <v>0</v>
      </c>
      <c r="K523">
        <v>10</v>
      </c>
      <c r="L523">
        <v>43</v>
      </c>
      <c r="M523">
        <v>9</v>
      </c>
      <c r="N523">
        <v>6</v>
      </c>
      <c r="O523">
        <v>5</v>
      </c>
      <c r="P523">
        <v>1</v>
      </c>
      <c r="Q523">
        <v>5</v>
      </c>
      <c r="S523">
        <v>0</v>
      </c>
      <c r="T523">
        <v>11</v>
      </c>
      <c r="U523">
        <v>10.2662</v>
      </c>
      <c r="V523">
        <v>4.1795</v>
      </c>
      <c r="W523">
        <v>2.4563100000000002</v>
      </c>
      <c r="X523">
        <v>1.3390599999999999</v>
      </c>
      <c r="Y523">
        <v>0.26330999999999999</v>
      </c>
      <c r="Z523">
        <v>0.107197</v>
      </c>
      <c r="AA523">
        <v>0.15611260384321199</v>
      </c>
      <c r="AB523">
        <v>0.23297899999999999</v>
      </c>
      <c r="AC523">
        <v>1.3539300000000001</v>
      </c>
      <c r="AD523">
        <v>0.29294599999999998</v>
      </c>
      <c r="AE523">
        <v>0.68799699999999997</v>
      </c>
      <c r="AH523">
        <v>4.3377600000000003</v>
      </c>
      <c r="AI523">
        <v>1.0940800000000001E-2</v>
      </c>
      <c r="AJ523">
        <v>-7.6840400000000003E-2</v>
      </c>
      <c r="AK523">
        <v>999</v>
      </c>
      <c r="AO523">
        <v>19200</v>
      </c>
    </row>
    <row r="524" spans="1:41" x14ac:dyDescent="0.45">
      <c r="A524" t="s">
        <v>7509</v>
      </c>
      <c r="B524" t="s">
        <v>207</v>
      </c>
      <c r="C524">
        <v>0</v>
      </c>
      <c r="D524">
        <v>1</v>
      </c>
      <c r="F524">
        <v>4.9828700000000001</v>
      </c>
      <c r="G524">
        <v>10</v>
      </c>
      <c r="H524">
        <v>0</v>
      </c>
      <c r="K524">
        <v>12</v>
      </c>
      <c r="L524">
        <v>55</v>
      </c>
      <c r="M524">
        <v>11</v>
      </c>
      <c r="N524">
        <v>7</v>
      </c>
      <c r="O524">
        <v>7</v>
      </c>
      <c r="P524">
        <v>2</v>
      </c>
      <c r="Q524">
        <v>7</v>
      </c>
      <c r="S524">
        <v>1</v>
      </c>
      <c r="T524">
        <v>13</v>
      </c>
      <c r="U524">
        <v>9.6044599999999996</v>
      </c>
      <c r="V524">
        <v>4.9743000000000004</v>
      </c>
      <c r="W524">
        <v>1.93082</v>
      </c>
      <c r="X524">
        <v>1.1106100000000001</v>
      </c>
      <c r="Y524">
        <v>0.239176</v>
      </c>
      <c r="Z524">
        <v>0.123873</v>
      </c>
      <c r="AA524">
        <v>0.11530319601297299</v>
      </c>
      <c r="AB524">
        <v>0.242587</v>
      </c>
      <c r="AC524">
        <v>1.48498</v>
      </c>
      <c r="AD524">
        <v>0.30494700000000002</v>
      </c>
      <c r="AE524">
        <v>0.67304699999999995</v>
      </c>
      <c r="AH524">
        <v>4.4691099999999997</v>
      </c>
      <c r="AI524">
        <v>1.08253E-2</v>
      </c>
      <c r="AJ524">
        <v>-7.8236700000000006E-2</v>
      </c>
      <c r="AK524">
        <v>999</v>
      </c>
      <c r="AO524">
        <v>16201</v>
      </c>
    </row>
    <row r="525" spans="1:41" x14ac:dyDescent="0.45">
      <c r="A525" t="s">
        <v>7510</v>
      </c>
      <c r="B525" t="s">
        <v>36</v>
      </c>
      <c r="C525">
        <v>0</v>
      </c>
      <c r="D525">
        <v>1</v>
      </c>
      <c r="F525">
        <v>5.2976999999999999</v>
      </c>
      <c r="G525">
        <v>6</v>
      </c>
      <c r="H525">
        <v>2</v>
      </c>
      <c r="K525">
        <v>12</v>
      </c>
      <c r="L525">
        <v>54</v>
      </c>
      <c r="M525">
        <v>12</v>
      </c>
      <c r="N525">
        <v>8</v>
      </c>
      <c r="O525">
        <v>7</v>
      </c>
      <c r="P525">
        <v>2</v>
      </c>
      <c r="Q525">
        <v>6</v>
      </c>
      <c r="S525">
        <v>1</v>
      </c>
      <c r="T525">
        <v>11</v>
      </c>
      <c r="U525">
        <v>8.4190799999999992</v>
      </c>
      <c r="V525">
        <v>4.2432100000000004</v>
      </c>
      <c r="W525">
        <v>1.9841299999999999</v>
      </c>
      <c r="X525">
        <v>1.48176</v>
      </c>
      <c r="Y525">
        <v>0.21029500000000001</v>
      </c>
      <c r="Z525">
        <v>0.105988</v>
      </c>
      <c r="AA525">
        <v>0.10430610179901099</v>
      </c>
      <c r="AB525">
        <v>0.25659300000000002</v>
      </c>
      <c r="AC525">
        <v>1.4760500000000001</v>
      </c>
      <c r="AD525">
        <v>0.29838199999999998</v>
      </c>
      <c r="AE525">
        <v>0.67137400000000003</v>
      </c>
      <c r="AH525">
        <v>5.0120100000000001</v>
      </c>
      <c r="AI525">
        <v>1.08235E-2</v>
      </c>
      <c r="AJ525">
        <v>-5.0714099999999998E-2</v>
      </c>
      <c r="AK525">
        <v>744.21002197265602</v>
      </c>
      <c r="AO525">
        <v>16233</v>
      </c>
    </row>
    <row r="526" spans="1:41" x14ac:dyDescent="0.45">
      <c r="A526" t="s">
        <v>7511</v>
      </c>
      <c r="B526" t="s">
        <v>39</v>
      </c>
      <c r="C526">
        <v>0</v>
      </c>
      <c r="D526">
        <v>0</v>
      </c>
      <c r="F526">
        <v>4.1711299999999998</v>
      </c>
      <c r="G526">
        <v>9</v>
      </c>
      <c r="H526">
        <v>0</v>
      </c>
      <c r="K526">
        <v>13</v>
      </c>
      <c r="L526">
        <v>56</v>
      </c>
      <c r="M526">
        <v>13</v>
      </c>
      <c r="N526">
        <v>6</v>
      </c>
      <c r="O526">
        <v>6</v>
      </c>
      <c r="P526">
        <v>1</v>
      </c>
      <c r="Q526">
        <v>5</v>
      </c>
      <c r="S526">
        <v>1</v>
      </c>
      <c r="T526">
        <v>11</v>
      </c>
      <c r="U526">
        <v>7.6945800000000002</v>
      </c>
      <c r="V526">
        <v>3.7245499999999998</v>
      </c>
      <c r="W526">
        <v>2.0659100000000001</v>
      </c>
      <c r="X526">
        <v>1.0560099999999999</v>
      </c>
      <c r="Y526">
        <v>0.195377</v>
      </c>
      <c r="Z526">
        <v>9.4572000000000003E-2</v>
      </c>
      <c r="AA526">
        <v>0.100805088877677</v>
      </c>
      <c r="AB526">
        <v>0.25396800000000003</v>
      </c>
      <c r="AC526">
        <v>1.40707</v>
      </c>
      <c r="AD526">
        <v>0.29806899999999997</v>
      </c>
      <c r="AE526">
        <v>0.72683299999999995</v>
      </c>
      <c r="AH526">
        <v>4.3536400000000004</v>
      </c>
      <c r="AI526">
        <v>1.04741E-2</v>
      </c>
      <c r="AJ526">
        <v>7.3224399999999995E-2</v>
      </c>
      <c r="AK526">
        <v>999</v>
      </c>
      <c r="AO526">
        <v>26058</v>
      </c>
    </row>
    <row r="527" spans="1:41" x14ac:dyDescent="0.45">
      <c r="A527" t="s">
        <v>114</v>
      </c>
      <c r="C527">
        <v>1</v>
      </c>
      <c r="D527">
        <v>2</v>
      </c>
      <c r="F527">
        <v>5.2023200000000003</v>
      </c>
      <c r="G527">
        <v>9</v>
      </c>
      <c r="H527">
        <v>4</v>
      </c>
      <c r="K527">
        <v>28</v>
      </c>
      <c r="L527">
        <v>122</v>
      </c>
      <c r="M527">
        <v>29</v>
      </c>
      <c r="N527">
        <v>18</v>
      </c>
      <c r="O527">
        <v>16</v>
      </c>
      <c r="P527">
        <v>5</v>
      </c>
      <c r="Q527">
        <v>11</v>
      </c>
      <c r="S527">
        <v>2</v>
      </c>
      <c r="T527">
        <v>22</v>
      </c>
      <c r="U527">
        <v>7.1474299999999999</v>
      </c>
      <c r="V527">
        <v>3.4714</v>
      </c>
      <c r="W527">
        <v>2.0589499999999998</v>
      </c>
      <c r="X527">
        <v>1.4835700000000001</v>
      </c>
      <c r="Y527">
        <v>0.181031</v>
      </c>
      <c r="Z527">
        <v>8.7924000000000002E-2</v>
      </c>
      <c r="AA527">
        <v>9.3106873333454104E-2</v>
      </c>
      <c r="AB527">
        <v>0.262436</v>
      </c>
      <c r="AC527">
        <v>1.4199900000000001</v>
      </c>
      <c r="AD527">
        <v>0.29155500000000001</v>
      </c>
      <c r="AE527">
        <v>0.66572600000000004</v>
      </c>
      <c r="AH527">
        <v>5.0349899999999996</v>
      </c>
      <c r="AI527">
        <v>1.03351E-2</v>
      </c>
      <c r="AJ527">
        <v>-0.174789</v>
      </c>
      <c r="AK527">
        <v>999</v>
      </c>
      <c r="AO527">
        <v>22224</v>
      </c>
    </row>
    <row r="528" spans="1:41" x14ac:dyDescent="0.45">
      <c r="A528" t="s">
        <v>7512</v>
      </c>
      <c r="B528" t="s">
        <v>31</v>
      </c>
      <c r="C528">
        <v>1</v>
      </c>
      <c r="D528">
        <v>2</v>
      </c>
      <c r="F528">
        <v>4.9816799999999999</v>
      </c>
      <c r="G528">
        <v>18</v>
      </c>
      <c r="H528">
        <v>1</v>
      </c>
      <c r="K528">
        <v>22</v>
      </c>
      <c r="L528">
        <v>99</v>
      </c>
      <c r="M528">
        <v>24</v>
      </c>
      <c r="N528">
        <v>14</v>
      </c>
      <c r="O528">
        <v>12</v>
      </c>
      <c r="P528">
        <v>3</v>
      </c>
      <c r="Q528">
        <v>9</v>
      </c>
      <c r="S528">
        <v>2</v>
      </c>
      <c r="T528">
        <v>20</v>
      </c>
      <c r="U528">
        <v>8.1390100000000007</v>
      </c>
      <c r="V528">
        <v>3.66561</v>
      </c>
      <c r="W528">
        <v>2.22037</v>
      </c>
      <c r="X528">
        <v>1.0852200000000001</v>
      </c>
      <c r="Y528">
        <v>0.204099</v>
      </c>
      <c r="Z528">
        <v>9.1921299999999997E-2</v>
      </c>
      <c r="AA528">
        <v>0.112177893519401</v>
      </c>
      <c r="AB528">
        <v>0.26758300000000002</v>
      </c>
      <c r="AC528">
        <v>1.45983</v>
      </c>
      <c r="AD528">
        <v>0.32041500000000001</v>
      </c>
      <c r="AE528">
        <v>0.66472900000000001</v>
      </c>
      <c r="AH528">
        <v>4.39391</v>
      </c>
      <c r="AI528">
        <v>1.03292E-2</v>
      </c>
      <c r="AJ528">
        <v>-0.222529</v>
      </c>
      <c r="AK528">
        <v>746.05999755859295</v>
      </c>
      <c r="AO528">
        <v>14527</v>
      </c>
    </row>
    <row r="529" spans="1:41" x14ac:dyDescent="0.45">
      <c r="A529" t="s">
        <v>7513</v>
      </c>
      <c r="B529" t="s">
        <v>155</v>
      </c>
      <c r="C529">
        <v>1</v>
      </c>
      <c r="D529">
        <v>1</v>
      </c>
      <c r="F529">
        <v>4.7515200000000002</v>
      </c>
      <c r="G529">
        <v>12</v>
      </c>
      <c r="H529">
        <v>0</v>
      </c>
      <c r="K529">
        <v>13</v>
      </c>
      <c r="L529">
        <v>56</v>
      </c>
      <c r="M529">
        <v>12</v>
      </c>
      <c r="N529">
        <v>7</v>
      </c>
      <c r="O529">
        <v>7</v>
      </c>
      <c r="P529">
        <v>1</v>
      </c>
      <c r="Q529">
        <v>6</v>
      </c>
      <c r="S529">
        <v>1</v>
      </c>
      <c r="T529">
        <v>12</v>
      </c>
      <c r="U529">
        <v>8.4149200000000004</v>
      </c>
      <c r="V529">
        <v>4.5006399999999998</v>
      </c>
      <c r="W529">
        <v>1.86972</v>
      </c>
      <c r="X529">
        <v>1.04592</v>
      </c>
      <c r="Y529">
        <v>0.210927</v>
      </c>
      <c r="Z529">
        <v>0.112812</v>
      </c>
      <c r="AA529">
        <v>9.8114646971225697E-2</v>
      </c>
      <c r="AB529">
        <v>0.24759</v>
      </c>
      <c r="AC529">
        <v>1.46069</v>
      </c>
      <c r="AD529">
        <v>0.298516</v>
      </c>
      <c r="AE529">
        <v>0.68323699999999998</v>
      </c>
      <c r="AH529">
        <v>4.4424599999999996</v>
      </c>
      <c r="AI529">
        <v>1.0240900000000001E-2</v>
      </c>
      <c r="AJ529">
        <v>-3.8607799999999999E-3</v>
      </c>
      <c r="AK529">
        <v>999</v>
      </c>
      <c r="AO529">
        <v>13758</v>
      </c>
    </row>
    <row r="530" spans="1:41" x14ac:dyDescent="0.45">
      <c r="A530" t="s">
        <v>7514</v>
      </c>
      <c r="B530" t="s">
        <v>56</v>
      </c>
      <c r="C530">
        <v>2</v>
      </c>
      <c r="D530">
        <v>2</v>
      </c>
      <c r="F530">
        <v>4.17685</v>
      </c>
      <c r="G530">
        <v>22</v>
      </c>
      <c r="H530">
        <v>0</v>
      </c>
      <c r="K530">
        <v>23</v>
      </c>
      <c r="L530">
        <v>96</v>
      </c>
      <c r="M530">
        <v>21</v>
      </c>
      <c r="N530">
        <v>11</v>
      </c>
      <c r="O530">
        <v>10</v>
      </c>
      <c r="P530">
        <v>3</v>
      </c>
      <c r="Q530">
        <v>8</v>
      </c>
      <c r="S530">
        <v>1</v>
      </c>
      <c r="T530">
        <v>22</v>
      </c>
      <c r="U530">
        <v>8.8140199999999993</v>
      </c>
      <c r="V530">
        <v>3.17883</v>
      </c>
      <c r="W530">
        <v>2.7727300000000001</v>
      </c>
      <c r="X530">
        <v>1.32752</v>
      </c>
      <c r="Y530">
        <v>0.22903000000000001</v>
      </c>
      <c r="Z530">
        <v>8.2600900000000005E-2</v>
      </c>
      <c r="AA530">
        <v>0.14642892032861701</v>
      </c>
      <c r="AB530">
        <v>0.24541299999999999</v>
      </c>
      <c r="AC530">
        <v>1.30385</v>
      </c>
      <c r="AD530">
        <v>0.29239100000000001</v>
      </c>
      <c r="AE530">
        <v>0.72848400000000002</v>
      </c>
      <c r="AH530">
        <v>4.3089500000000003</v>
      </c>
      <c r="AI530">
        <v>1.0068199999999999E-2</v>
      </c>
      <c r="AJ530">
        <v>0.10328</v>
      </c>
      <c r="AK530">
        <v>361.98001098632801</v>
      </c>
      <c r="AO530">
        <v>14332</v>
      </c>
    </row>
    <row r="531" spans="1:41" x14ac:dyDescent="0.45">
      <c r="A531" t="s">
        <v>7515</v>
      </c>
      <c r="B531" t="s">
        <v>28</v>
      </c>
      <c r="C531">
        <v>1</v>
      </c>
      <c r="D531">
        <v>1</v>
      </c>
      <c r="F531">
        <v>4.49057</v>
      </c>
      <c r="G531">
        <v>16</v>
      </c>
      <c r="H531">
        <v>0</v>
      </c>
      <c r="K531">
        <v>17</v>
      </c>
      <c r="L531">
        <v>77</v>
      </c>
      <c r="M531">
        <v>18</v>
      </c>
      <c r="N531">
        <v>9</v>
      </c>
      <c r="O531">
        <v>9</v>
      </c>
      <c r="P531">
        <v>2</v>
      </c>
      <c r="Q531">
        <v>7</v>
      </c>
      <c r="S531">
        <v>0</v>
      </c>
      <c r="T531">
        <v>17</v>
      </c>
      <c r="U531">
        <v>8.7745300000000004</v>
      </c>
      <c r="V531">
        <v>3.8528099999999998</v>
      </c>
      <c r="W531">
        <v>2.2774399999999999</v>
      </c>
      <c r="X531">
        <v>1.18638</v>
      </c>
      <c r="Y531">
        <v>0.220223</v>
      </c>
      <c r="Z531">
        <v>9.6697699999999998E-2</v>
      </c>
      <c r="AA531">
        <v>0.123525455594062</v>
      </c>
      <c r="AB531">
        <v>0.25739000000000001</v>
      </c>
      <c r="AC531">
        <v>1.4536899999999999</v>
      </c>
      <c r="AD531">
        <v>0.31057099999999999</v>
      </c>
      <c r="AE531">
        <v>0.718086</v>
      </c>
      <c r="AH531">
        <v>4.2340799999999996</v>
      </c>
      <c r="AI531">
        <v>9.8489600000000004E-3</v>
      </c>
      <c r="AJ531">
        <v>2.6916499999999999E-2</v>
      </c>
      <c r="AK531">
        <v>999</v>
      </c>
      <c r="AO531">
        <v>16061</v>
      </c>
    </row>
    <row r="532" spans="1:41" x14ac:dyDescent="0.45">
      <c r="A532" t="s">
        <v>177</v>
      </c>
      <c r="C532">
        <v>1</v>
      </c>
      <c r="D532">
        <v>1</v>
      </c>
      <c r="F532">
        <v>5.1535700000000002</v>
      </c>
      <c r="G532">
        <v>5</v>
      </c>
      <c r="H532">
        <v>4</v>
      </c>
      <c r="K532">
        <v>22</v>
      </c>
      <c r="L532">
        <v>100</v>
      </c>
      <c r="M532">
        <v>25</v>
      </c>
      <c r="N532">
        <v>14</v>
      </c>
      <c r="O532">
        <v>13</v>
      </c>
      <c r="P532">
        <v>3</v>
      </c>
      <c r="Q532">
        <v>10</v>
      </c>
      <c r="S532">
        <v>0</v>
      </c>
      <c r="T532">
        <v>16</v>
      </c>
      <c r="U532">
        <v>6.52752</v>
      </c>
      <c r="V532">
        <v>3.9782999999999999</v>
      </c>
      <c r="W532">
        <v>1.6407799999999999</v>
      </c>
      <c r="X532">
        <v>1.3560000000000001</v>
      </c>
      <c r="Y532">
        <v>0.15931500000000001</v>
      </c>
      <c r="Z532">
        <v>9.7097100000000006E-2</v>
      </c>
      <c r="AA532">
        <v>6.2218010425567599E-2</v>
      </c>
      <c r="AB532">
        <v>0.27996500000000002</v>
      </c>
      <c r="AC532">
        <v>1.5864400000000001</v>
      </c>
      <c r="AD532">
        <v>0.30941000000000002</v>
      </c>
      <c r="AE532">
        <v>0.70085299999999995</v>
      </c>
      <c r="AH532">
        <v>5.0455199999999998</v>
      </c>
      <c r="AI532">
        <v>8.3652599999999994E-3</v>
      </c>
      <c r="AJ532">
        <v>-3.5647400000000003E-2</v>
      </c>
      <c r="AK532">
        <v>999</v>
      </c>
      <c r="AO532">
        <v>9434</v>
      </c>
    </row>
    <row r="533" spans="1:41" x14ac:dyDescent="0.45">
      <c r="A533" t="s">
        <v>7516</v>
      </c>
      <c r="B533" t="s">
        <v>178</v>
      </c>
      <c r="C533">
        <v>1</v>
      </c>
      <c r="D533">
        <v>1</v>
      </c>
      <c r="F533">
        <v>4.1432700000000002</v>
      </c>
      <c r="G533">
        <v>11</v>
      </c>
      <c r="H533">
        <v>0</v>
      </c>
      <c r="K533">
        <v>12</v>
      </c>
      <c r="L533">
        <v>49</v>
      </c>
      <c r="M533">
        <v>9</v>
      </c>
      <c r="N533">
        <v>6</v>
      </c>
      <c r="O533">
        <v>5</v>
      </c>
      <c r="P533">
        <v>2</v>
      </c>
      <c r="Q533">
        <v>5</v>
      </c>
      <c r="S533">
        <v>1</v>
      </c>
      <c r="T533">
        <v>15</v>
      </c>
      <c r="U533">
        <v>11.3744</v>
      </c>
      <c r="V533">
        <v>4.0115499999999997</v>
      </c>
      <c r="W533">
        <v>2.83541</v>
      </c>
      <c r="X533">
        <v>1.44235</v>
      </c>
      <c r="Y533">
        <v>0.30090600000000001</v>
      </c>
      <c r="Z533">
        <v>0.106125</v>
      </c>
      <c r="AA533">
        <v>0.19478192180395101</v>
      </c>
      <c r="AB533">
        <v>0.21230599999999999</v>
      </c>
      <c r="AC533">
        <v>1.21889</v>
      </c>
      <c r="AD533">
        <v>0.27637400000000001</v>
      </c>
      <c r="AE533">
        <v>0.72245199999999998</v>
      </c>
      <c r="AH533">
        <v>4.3736300000000004</v>
      </c>
      <c r="AI533">
        <v>8.0976999999999993E-3</v>
      </c>
      <c r="AJ533">
        <v>4.9290200000000001E-3</v>
      </c>
      <c r="AK533">
        <v>999</v>
      </c>
      <c r="AO533">
        <v>21620</v>
      </c>
    </row>
    <row r="534" spans="1:41" x14ac:dyDescent="0.45">
      <c r="A534" t="s">
        <v>7517</v>
      </c>
      <c r="B534" t="s">
        <v>39</v>
      </c>
      <c r="C534">
        <v>1</v>
      </c>
      <c r="D534">
        <v>2</v>
      </c>
      <c r="F534">
        <v>4.65991</v>
      </c>
      <c r="G534">
        <v>15</v>
      </c>
      <c r="H534">
        <v>1</v>
      </c>
      <c r="K534">
        <v>17</v>
      </c>
      <c r="L534">
        <v>71</v>
      </c>
      <c r="M534">
        <v>15</v>
      </c>
      <c r="N534">
        <v>9</v>
      </c>
      <c r="O534">
        <v>9</v>
      </c>
      <c r="P534">
        <v>2</v>
      </c>
      <c r="Q534">
        <v>6</v>
      </c>
      <c r="S534">
        <v>1</v>
      </c>
      <c r="T534">
        <v>16</v>
      </c>
      <c r="U534">
        <v>8.7094799999999992</v>
      </c>
      <c r="V534">
        <v>3.4720200000000001</v>
      </c>
      <c r="W534">
        <v>2.50847</v>
      </c>
      <c r="X534">
        <v>1.3417300000000001</v>
      </c>
      <c r="Y534">
        <v>0.22600600000000001</v>
      </c>
      <c r="Z534">
        <v>9.0096999999999997E-2</v>
      </c>
      <c r="AA534">
        <v>0.135909058153629</v>
      </c>
      <c r="AB534">
        <v>0.24160000000000001</v>
      </c>
      <c r="AC534">
        <v>1.31</v>
      </c>
      <c r="AD534">
        <v>0.28617500000000001</v>
      </c>
      <c r="AE534">
        <v>0.67848799999999998</v>
      </c>
      <c r="AH534">
        <v>4.51478</v>
      </c>
      <c r="AI534">
        <v>7.9296899999999997E-3</v>
      </c>
      <c r="AJ534">
        <v>2.08413E-2</v>
      </c>
      <c r="AK534">
        <v>511.57000732421801</v>
      </c>
      <c r="AO534">
        <v>10197</v>
      </c>
    </row>
    <row r="535" spans="1:41" x14ac:dyDescent="0.45">
      <c r="A535" t="s">
        <v>7518</v>
      </c>
      <c r="B535" t="s">
        <v>46</v>
      </c>
      <c r="C535">
        <v>0</v>
      </c>
      <c r="D535">
        <v>0</v>
      </c>
      <c r="F535">
        <v>4.9412399999999996</v>
      </c>
      <c r="G535">
        <v>12</v>
      </c>
      <c r="H535">
        <v>0</v>
      </c>
      <c r="K535">
        <v>14</v>
      </c>
      <c r="L535">
        <v>64</v>
      </c>
      <c r="M535">
        <v>16</v>
      </c>
      <c r="N535">
        <v>9</v>
      </c>
      <c r="O535">
        <v>8</v>
      </c>
      <c r="P535">
        <v>2</v>
      </c>
      <c r="Q535">
        <v>5</v>
      </c>
      <c r="S535">
        <v>0</v>
      </c>
      <c r="T535">
        <v>12</v>
      </c>
      <c r="U535">
        <v>7.50441</v>
      </c>
      <c r="V535">
        <v>3.27216</v>
      </c>
      <c r="W535">
        <v>2.2934100000000002</v>
      </c>
      <c r="X535">
        <v>1.18089</v>
      </c>
      <c r="Y535">
        <v>0.18654200000000001</v>
      </c>
      <c r="Z535">
        <v>8.1337999999999994E-2</v>
      </c>
      <c r="AA535">
        <v>0.105203762650489</v>
      </c>
      <c r="AB535">
        <v>0.27810299999999999</v>
      </c>
      <c r="AC535">
        <v>1.50092</v>
      </c>
      <c r="AD535">
        <v>0.32200299999999998</v>
      </c>
      <c r="AE535">
        <v>0.68640500000000004</v>
      </c>
      <c r="AH535">
        <v>4.3218399999999999</v>
      </c>
      <c r="AI535">
        <v>7.4371799999999998E-3</v>
      </c>
      <c r="AJ535">
        <v>-0.19624900000000001</v>
      </c>
      <c r="AK535">
        <v>999</v>
      </c>
      <c r="AO535">
        <v>12575</v>
      </c>
    </row>
    <row r="536" spans="1:41" x14ac:dyDescent="0.45">
      <c r="A536" t="s">
        <v>7519</v>
      </c>
      <c r="B536" t="s">
        <v>28</v>
      </c>
      <c r="C536">
        <v>0</v>
      </c>
      <c r="D536">
        <v>1</v>
      </c>
      <c r="F536">
        <v>5.1127399999999996</v>
      </c>
      <c r="G536">
        <v>11</v>
      </c>
      <c r="H536">
        <v>0</v>
      </c>
      <c r="K536">
        <v>10</v>
      </c>
      <c r="L536">
        <v>45</v>
      </c>
      <c r="M536">
        <v>11</v>
      </c>
      <c r="N536">
        <v>6</v>
      </c>
      <c r="O536">
        <v>6</v>
      </c>
      <c r="P536">
        <v>2</v>
      </c>
      <c r="Q536">
        <v>4</v>
      </c>
      <c r="S536">
        <v>0</v>
      </c>
      <c r="T536">
        <v>10</v>
      </c>
      <c r="U536">
        <v>9.3868500000000008</v>
      </c>
      <c r="V536">
        <v>3.45404</v>
      </c>
      <c r="W536">
        <v>2.7176499999999999</v>
      </c>
      <c r="X536">
        <v>1.38161</v>
      </c>
      <c r="Y536">
        <v>0.231771</v>
      </c>
      <c r="Z536">
        <v>8.5283600000000001E-2</v>
      </c>
      <c r="AA536">
        <v>0.146487101912498</v>
      </c>
      <c r="AB536">
        <v>0.27692800000000001</v>
      </c>
      <c r="AC536">
        <v>1.52369</v>
      </c>
      <c r="AD536">
        <v>0.33783299999999999</v>
      </c>
      <c r="AE536">
        <v>0.69241299999999995</v>
      </c>
      <c r="AH536">
        <v>4.2040199999999999</v>
      </c>
      <c r="AI536">
        <v>7.2323400000000003E-3</v>
      </c>
      <c r="AJ536">
        <v>-5.2979600000000002E-2</v>
      </c>
      <c r="AK536">
        <v>999</v>
      </c>
      <c r="AO536">
        <v>11487</v>
      </c>
    </row>
    <row r="537" spans="1:41" x14ac:dyDescent="0.45">
      <c r="A537" t="s">
        <v>7520</v>
      </c>
      <c r="B537" t="s">
        <v>76</v>
      </c>
      <c r="C537">
        <v>1</v>
      </c>
      <c r="D537">
        <v>1</v>
      </c>
      <c r="F537">
        <v>4.6912500000000001</v>
      </c>
      <c r="G537">
        <v>13</v>
      </c>
      <c r="H537">
        <v>0</v>
      </c>
      <c r="K537">
        <v>15</v>
      </c>
      <c r="L537">
        <v>67</v>
      </c>
      <c r="M537">
        <v>15</v>
      </c>
      <c r="N537">
        <v>9</v>
      </c>
      <c r="O537">
        <v>8</v>
      </c>
      <c r="P537">
        <v>2</v>
      </c>
      <c r="Q537">
        <v>7</v>
      </c>
      <c r="S537">
        <v>1</v>
      </c>
      <c r="T537">
        <v>14</v>
      </c>
      <c r="U537">
        <v>8.0405999999999995</v>
      </c>
      <c r="V537">
        <v>3.94672</v>
      </c>
      <c r="W537">
        <v>2.03729</v>
      </c>
      <c r="X537">
        <v>0.99002299999999999</v>
      </c>
      <c r="Y537">
        <v>0.202678</v>
      </c>
      <c r="Z537">
        <v>9.9484100000000006E-2</v>
      </c>
      <c r="AA537">
        <v>0.10319367051124501</v>
      </c>
      <c r="AB537">
        <v>0.25745899999999999</v>
      </c>
      <c r="AC537">
        <v>1.43753</v>
      </c>
      <c r="AD537">
        <v>0.30901899999999999</v>
      </c>
      <c r="AE537">
        <v>0.67856399999999994</v>
      </c>
      <c r="AH537">
        <v>4.3693600000000004</v>
      </c>
      <c r="AI537">
        <v>6.4270999999999998E-3</v>
      </c>
      <c r="AJ537">
        <v>-0.10859000000000001</v>
      </c>
      <c r="AK537">
        <v>999</v>
      </c>
      <c r="AO537">
        <v>19891</v>
      </c>
    </row>
    <row r="538" spans="1:41" x14ac:dyDescent="0.45">
      <c r="A538" t="s">
        <v>7521</v>
      </c>
      <c r="B538" t="s">
        <v>56</v>
      </c>
      <c r="C538">
        <v>1</v>
      </c>
      <c r="D538">
        <v>1</v>
      </c>
      <c r="F538">
        <v>4.3247</v>
      </c>
      <c r="G538">
        <v>10</v>
      </c>
      <c r="H538">
        <v>0</v>
      </c>
      <c r="K538">
        <v>13</v>
      </c>
      <c r="L538">
        <v>56</v>
      </c>
      <c r="M538">
        <v>13</v>
      </c>
      <c r="N538">
        <v>7</v>
      </c>
      <c r="O538">
        <v>6</v>
      </c>
      <c r="P538">
        <v>2</v>
      </c>
      <c r="Q538">
        <v>4</v>
      </c>
      <c r="S538">
        <v>0</v>
      </c>
      <c r="T538">
        <v>13</v>
      </c>
      <c r="U538">
        <v>8.8366399999999992</v>
      </c>
      <c r="V538">
        <v>2.8777699999999999</v>
      </c>
      <c r="W538">
        <v>3.0706500000000001</v>
      </c>
      <c r="X538">
        <v>1.32941</v>
      </c>
      <c r="Y538">
        <v>0.22986999999999999</v>
      </c>
      <c r="Z538">
        <v>7.4860200000000002E-2</v>
      </c>
      <c r="AA538">
        <v>0.15500936657190301</v>
      </c>
      <c r="AB538">
        <v>0.25026300000000001</v>
      </c>
      <c r="AC538">
        <v>1.2991200000000001</v>
      </c>
      <c r="AD538">
        <v>0.29874899999999999</v>
      </c>
      <c r="AE538">
        <v>0.71115600000000001</v>
      </c>
      <c r="AH538">
        <v>4.1734799999999996</v>
      </c>
      <c r="AI538">
        <v>4.6587800000000004E-3</v>
      </c>
      <c r="AJ538">
        <v>-2.2015099999999999E-2</v>
      </c>
      <c r="AK538">
        <v>999</v>
      </c>
      <c r="AO538">
        <v>20491</v>
      </c>
    </row>
    <row r="539" spans="1:41" x14ac:dyDescent="0.45">
      <c r="A539" t="s">
        <v>7522</v>
      </c>
      <c r="B539" t="s">
        <v>207</v>
      </c>
      <c r="C539">
        <v>1</v>
      </c>
      <c r="D539">
        <v>2</v>
      </c>
      <c r="F539">
        <v>5.6227900000000002</v>
      </c>
      <c r="G539">
        <v>6</v>
      </c>
      <c r="H539">
        <v>3</v>
      </c>
      <c r="K539">
        <v>22</v>
      </c>
      <c r="L539">
        <v>99</v>
      </c>
      <c r="M539">
        <v>22</v>
      </c>
      <c r="N539">
        <v>15</v>
      </c>
      <c r="O539">
        <v>14</v>
      </c>
      <c r="P539">
        <v>3</v>
      </c>
      <c r="Q539">
        <v>13</v>
      </c>
      <c r="S539">
        <v>2</v>
      </c>
      <c r="T539">
        <v>20</v>
      </c>
      <c r="U539">
        <v>8.2151700000000005</v>
      </c>
      <c r="V539">
        <v>5.3069199999999999</v>
      </c>
      <c r="W539">
        <v>1.5480100000000001</v>
      </c>
      <c r="X539">
        <v>1.3970199999999999</v>
      </c>
      <c r="Y539">
        <v>0.200571</v>
      </c>
      <c r="Z539">
        <v>0.12956699999999999</v>
      </c>
      <c r="AA539">
        <v>7.1004211902618394E-2</v>
      </c>
      <c r="AB539">
        <v>0.25409199999999998</v>
      </c>
      <c r="AC539">
        <v>1.5785899999999999</v>
      </c>
      <c r="AD539">
        <v>0.29522199999999998</v>
      </c>
      <c r="AE539">
        <v>0.66078300000000001</v>
      </c>
      <c r="AH539">
        <v>5.3122100000000003</v>
      </c>
      <c r="AI539">
        <v>1.90423E-3</v>
      </c>
      <c r="AJ539">
        <v>-0.16359699999999999</v>
      </c>
      <c r="AK539">
        <v>999</v>
      </c>
      <c r="AO539">
        <v>14975</v>
      </c>
    </row>
    <row r="540" spans="1:41" x14ac:dyDescent="0.45">
      <c r="A540" t="s">
        <v>7523</v>
      </c>
      <c r="B540" t="s">
        <v>21</v>
      </c>
      <c r="C540">
        <v>1</v>
      </c>
      <c r="D540">
        <v>1</v>
      </c>
      <c r="F540">
        <v>4.4735300000000002</v>
      </c>
      <c r="G540">
        <v>16</v>
      </c>
      <c r="H540">
        <v>0</v>
      </c>
      <c r="K540">
        <v>19</v>
      </c>
      <c r="L540">
        <v>79</v>
      </c>
      <c r="M540">
        <v>18</v>
      </c>
      <c r="N540">
        <v>10</v>
      </c>
      <c r="O540">
        <v>9</v>
      </c>
      <c r="P540">
        <v>2</v>
      </c>
      <c r="Q540">
        <v>6</v>
      </c>
      <c r="S540">
        <v>2</v>
      </c>
      <c r="T540">
        <v>14</v>
      </c>
      <c r="U540">
        <v>6.5684699999999996</v>
      </c>
      <c r="V540">
        <v>2.8259699999999999</v>
      </c>
      <c r="W540">
        <v>2.3243200000000002</v>
      </c>
      <c r="X540">
        <v>0.89470899999999998</v>
      </c>
      <c r="Y540">
        <v>0.17254</v>
      </c>
      <c r="Z540">
        <v>7.4232500000000007E-2</v>
      </c>
      <c r="AA540">
        <v>9.8307952284812899E-2</v>
      </c>
      <c r="AB540">
        <v>0.25000899999999998</v>
      </c>
      <c r="AC540">
        <v>1.26664</v>
      </c>
      <c r="AD540">
        <v>0.28620400000000001</v>
      </c>
      <c r="AE540">
        <v>0.64424099999999995</v>
      </c>
      <c r="AH540">
        <v>4.2340799999999996</v>
      </c>
      <c r="AI540">
        <v>1.12115E-3</v>
      </c>
      <c r="AJ540">
        <v>-4.74715E-2</v>
      </c>
      <c r="AK540">
        <v>744.21002197265602</v>
      </c>
      <c r="AO540">
        <v>17796</v>
      </c>
    </row>
    <row r="541" spans="1:41" x14ac:dyDescent="0.45">
      <c r="A541" t="s">
        <v>7524</v>
      </c>
      <c r="B541" t="s">
        <v>98</v>
      </c>
      <c r="C541">
        <v>1</v>
      </c>
      <c r="D541">
        <v>1</v>
      </c>
      <c r="F541">
        <v>4.3667999999999996</v>
      </c>
      <c r="G541">
        <v>22</v>
      </c>
      <c r="H541">
        <v>0</v>
      </c>
      <c r="K541">
        <v>22</v>
      </c>
      <c r="L541">
        <v>95</v>
      </c>
      <c r="M541">
        <v>21</v>
      </c>
      <c r="N541">
        <v>12</v>
      </c>
      <c r="O541">
        <v>11</v>
      </c>
      <c r="P541">
        <v>3</v>
      </c>
      <c r="Q541">
        <v>10</v>
      </c>
      <c r="S541">
        <v>1</v>
      </c>
      <c r="T541">
        <v>20</v>
      </c>
      <c r="U541">
        <v>8.3739699999999999</v>
      </c>
      <c r="V541">
        <v>3.91818</v>
      </c>
      <c r="W541">
        <v>2.1372100000000001</v>
      </c>
      <c r="X541">
        <v>1.1663399999999999</v>
      </c>
      <c r="Y541">
        <v>0.21359400000000001</v>
      </c>
      <c r="Z541">
        <v>9.9940799999999996E-2</v>
      </c>
      <c r="AA541">
        <v>0.113653637468814</v>
      </c>
      <c r="AB541">
        <v>0.24598900000000001</v>
      </c>
      <c r="AC541">
        <v>1.3848800000000001</v>
      </c>
      <c r="AD541">
        <v>0.29283399999999998</v>
      </c>
      <c r="AE541">
        <v>0.71252499999999996</v>
      </c>
      <c r="AH541">
        <v>4.4551100000000003</v>
      </c>
      <c r="AI541">
        <v>-1.0377800000000001E-3</v>
      </c>
      <c r="AJ541">
        <v>-8.80629E-2</v>
      </c>
      <c r="AK541">
        <v>750.90997314453102</v>
      </c>
      <c r="AO541">
        <v>17490</v>
      </c>
    </row>
    <row r="542" spans="1:41" x14ac:dyDescent="0.45">
      <c r="A542" t="s">
        <v>7525</v>
      </c>
      <c r="B542" t="s">
        <v>42</v>
      </c>
      <c r="C542">
        <v>1</v>
      </c>
      <c r="D542">
        <v>1</v>
      </c>
      <c r="F542">
        <v>4.5077999999999996</v>
      </c>
      <c r="G542">
        <v>14</v>
      </c>
      <c r="H542">
        <v>0</v>
      </c>
      <c r="K542">
        <v>14</v>
      </c>
      <c r="L542">
        <v>61</v>
      </c>
      <c r="M542">
        <v>13</v>
      </c>
      <c r="N542">
        <v>8</v>
      </c>
      <c r="O542">
        <v>7</v>
      </c>
      <c r="P542">
        <v>1</v>
      </c>
      <c r="Q542">
        <v>7</v>
      </c>
      <c r="S542">
        <v>2</v>
      </c>
      <c r="T542">
        <v>14</v>
      </c>
      <c r="U542">
        <v>9.0589700000000004</v>
      </c>
      <c r="V542">
        <v>4.4437499999999996</v>
      </c>
      <c r="W542">
        <v>2.0385900000000001</v>
      </c>
      <c r="X542">
        <v>0.94304699999999997</v>
      </c>
      <c r="Y542">
        <v>0.23074700000000001</v>
      </c>
      <c r="Z542">
        <v>0.11319</v>
      </c>
      <c r="AA542">
        <v>0.11755708605051</v>
      </c>
      <c r="AB542">
        <v>0.24010699999999999</v>
      </c>
      <c r="AC542">
        <v>1.3882699999999999</v>
      </c>
      <c r="AD542">
        <v>0.30209799999999998</v>
      </c>
      <c r="AE542">
        <v>0.67966199999999999</v>
      </c>
      <c r="AH542">
        <v>4.4019599999999999</v>
      </c>
      <c r="AI542">
        <v>-1.5934499999999999E-3</v>
      </c>
      <c r="AJ542">
        <v>-6.7269300000000004E-2</v>
      </c>
      <c r="AK542">
        <v>691.780029296875</v>
      </c>
      <c r="AO542">
        <v>31461</v>
      </c>
    </row>
    <row r="543" spans="1:41" x14ac:dyDescent="0.45">
      <c r="A543" t="s">
        <v>7526</v>
      </c>
      <c r="B543" t="s">
        <v>46</v>
      </c>
      <c r="C543">
        <v>0</v>
      </c>
      <c r="D543">
        <v>0</v>
      </c>
      <c r="F543">
        <v>4.3973300000000002</v>
      </c>
      <c r="G543">
        <v>15</v>
      </c>
      <c r="H543">
        <v>0</v>
      </c>
      <c r="K543">
        <v>14</v>
      </c>
      <c r="L543">
        <v>60</v>
      </c>
      <c r="M543">
        <v>13</v>
      </c>
      <c r="N543">
        <v>8</v>
      </c>
      <c r="O543">
        <v>7</v>
      </c>
      <c r="P543">
        <v>2</v>
      </c>
      <c r="Q543">
        <v>5</v>
      </c>
      <c r="S543">
        <v>0</v>
      </c>
      <c r="T543">
        <v>13</v>
      </c>
      <c r="U543">
        <v>8.0608000000000004</v>
      </c>
      <c r="V543">
        <v>2.8778800000000002</v>
      </c>
      <c r="W543">
        <v>2.8009499999999998</v>
      </c>
      <c r="X543">
        <v>1.3775599999999999</v>
      </c>
      <c r="Y543">
        <v>0.21249199999999999</v>
      </c>
      <c r="Z543">
        <v>7.5864200000000007E-2</v>
      </c>
      <c r="AA543">
        <v>0.13662739098071999</v>
      </c>
      <c r="AB543">
        <v>0.23989199999999999</v>
      </c>
      <c r="AC543">
        <v>1.2461899999999999</v>
      </c>
      <c r="AD543">
        <v>0.27491100000000002</v>
      </c>
      <c r="AE543">
        <v>0.69300499999999998</v>
      </c>
      <c r="AH543">
        <v>4.4008200000000004</v>
      </c>
      <c r="AI543">
        <v>-1.68115E-3</v>
      </c>
      <c r="AJ543">
        <v>-9.3059100000000006E-2</v>
      </c>
      <c r="AK543">
        <v>736.07000732421795</v>
      </c>
      <c r="AO543">
        <v>5615</v>
      </c>
    </row>
    <row r="544" spans="1:41" x14ac:dyDescent="0.45">
      <c r="A544" t="s">
        <v>7527</v>
      </c>
      <c r="B544" t="s">
        <v>178</v>
      </c>
      <c r="C544">
        <v>1</v>
      </c>
      <c r="D544">
        <v>1</v>
      </c>
      <c r="F544">
        <v>4.3396400000000002</v>
      </c>
      <c r="G544">
        <v>16</v>
      </c>
      <c r="H544">
        <v>0</v>
      </c>
      <c r="K544">
        <v>14</v>
      </c>
      <c r="L544">
        <v>59</v>
      </c>
      <c r="M544">
        <v>12</v>
      </c>
      <c r="N544">
        <v>7</v>
      </c>
      <c r="O544">
        <v>7</v>
      </c>
      <c r="P544">
        <v>2</v>
      </c>
      <c r="Q544">
        <v>6</v>
      </c>
      <c r="S544">
        <v>1</v>
      </c>
      <c r="T544">
        <v>17</v>
      </c>
      <c r="U544">
        <v>11.020200000000001</v>
      </c>
      <c r="V544">
        <v>3.8878300000000001</v>
      </c>
      <c r="W544">
        <v>2.83453</v>
      </c>
      <c r="X544">
        <v>1.52437</v>
      </c>
      <c r="Y544">
        <v>0.28914800000000002</v>
      </c>
      <c r="Z544">
        <v>0.102009</v>
      </c>
      <c r="AA544">
        <v>0.18713866174221</v>
      </c>
      <c r="AB544">
        <v>0.21901000000000001</v>
      </c>
      <c r="AC544">
        <v>1.25461</v>
      </c>
      <c r="AD544">
        <v>0.276534</v>
      </c>
      <c r="AE544">
        <v>0.71794599999999997</v>
      </c>
      <c r="AH544">
        <v>4.3316999999999997</v>
      </c>
      <c r="AI544">
        <v>-2.6640800000000001E-3</v>
      </c>
      <c r="AJ544">
        <v>5.7402299999999998E-3</v>
      </c>
      <c r="AK544">
        <v>731.94000244140602</v>
      </c>
      <c r="AO544">
        <v>11384</v>
      </c>
    </row>
    <row r="545" spans="1:41" x14ac:dyDescent="0.45">
      <c r="A545" t="s">
        <v>6440</v>
      </c>
      <c r="B545" t="s">
        <v>28</v>
      </c>
      <c r="C545">
        <v>1</v>
      </c>
      <c r="D545">
        <v>0</v>
      </c>
      <c r="F545">
        <v>4.3630300000000002</v>
      </c>
      <c r="G545">
        <v>12</v>
      </c>
      <c r="H545">
        <v>0</v>
      </c>
      <c r="K545">
        <v>13</v>
      </c>
      <c r="L545">
        <v>54</v>
      </c>
      <c r="M545">
        <v>10</v>
      </c>
      <c r="N545">
        <v>7</v>
      </c>
      <c r="O545">
        <v>6</v>
      </c>
      <c r="P545">
        <v>2</v>
      </c>
      <c r="Q545">
        <v>7</v>
      </c>
      <c r="S545">
        <v>2</v>
      </c>
      <c r="T545">
        <v>14</v>
      </c>
      <c r="U545">
        <v>9.9562000000000008</v>
      </c>
      <c r="V545">
        <v>4.7290000000000001</v>
      </c>
      <c r="W545">
        <v>2.1053500000000001</v>
      </c>
      <c r="X545">
        <v>1.0865199999999999</v>
      </c>
      <c r="Y545">
        <v>0.25976900000000003</v>
      </c>
      <c r="Z545">
        <v>0.12338499999999999</v>
      </c>
      <c r="AA545">
        <v>0.13638392090797399</v>
      </c>
      <c r="AB545">
        <v>0.21049499999999999</v>
      </c>
      <c r="AC545">
        <v>1.28224</v>
      </c>
      <c r="AD545">
        <v>0.268571</v>
      </c>
      <c r="AE545">
        <v>0.67848299999999995</v>
      </c>
      <c r="AH545">
        <v>4.48963</v>
      </c>
      <c r="AI545">
        <v>-2.7468800000000002E-3</v>
      </c>
      <c r="AJ545">
        <v>-3.857E-2</v>
      </c>
      <c r="AK545">
        <v>999</v>
      </c>
      <c r="AO545">
        <v>21859</v>
      </c>
    </row>
    <row r="546" spans="1:41" x14ac:dyDescent="0.45">
      <c r="A546" t="s">
        <v>7528</v>
      </c>
      <c r="B546" t="s">
        <v>28</v>
      </c>
      <c r="C546">
        <v>1</v>
      </c>
      <c r="D546">
        <v>1</v>
      </c>
      <c r="F546">
        <v>4.7423000000000002</v>
      </c>
      <c r="G546">
        <v>20</v>
      </c>
      <c r="H546">
        <v>0</v>
      </c>
      <c r="K546">
        <v>21</v>
      </c>
      <c r="L546">
        <v>93</v>
      </c>
      <c r="M546">
        <v>21</v>
      </c>
      <c r="N546">
        <v>12</v>
      </c>
      <c r="O546">
        <v>11</v>
      </c>
      <c r="P546">
        <v>3</v>
      </c>
      <c r="Q546">
        <v>9</v>
      </c>
      <c r="S546">
        <v>1</v>
      </c>
      <c r="T546">
        <v>23</v>
      </c>
      <c r="U546">
        <v>9.5965100000000003</v>
      </c>
      <c r="V546">
        <v>3.9039899999999998</v>
      </c>
      <c r="W546">
        <v>2.4581300000000001</v>
      </c>
      <c r="X546">
        <v>1.2788900000000001</v>
      </c>
      <c r="Y546">
        <v>0.24279500000000001</v>
      </c>
      <c r="Z546">
        <v>9.8772299999999993E-2</v>
      </c>
      <c r="AA546">
        <v>0.14402272552251799</v>
      </c>
      <c r="AB546">
        <v>0.25178</v>
      </c>
      <c r="AC546">
        <v>1.4155</v>
      </c>
      <c r="AD546">
        <v>0.31203999999999998</v>
      </c>
      <c r="AE546">
        <v>0.69274000000000002</v>
      </c>
      <c r="AH546">
        <v>4.3353299999999999</v>
      </c>
      <c r="AI546">
        <v>-3.2166400000000002E-3</v>
      </c>
      <c r="AJ546">
        <v>-5.28741E-2</v>
      </c>
      <c r="AK546">
        <v>749.34002685546795</v>
      </c>
      <c r="AO546">
        <v>20375</v>
      </c>
    </row>
    <row r="547" spans="1:41" x14ac:dyDescent="0.45">
      <c r="A547" t="s">
        <v>7529</v>
      </c>
      <c r="B547" t="s">
        <v>89</v>
      </c>
      <c r="C547">
        <v>1</v>
      </c>
      <c r="D547">
        <v>1</v>
      </c>
      <c r="F547">
        <v>4.4911500000000002</v>
      </c>
      <c r="G547">
        <v>11</v>
      </c>
      <c r="H547">
        <v>0</v>
      </c>
      <c r="K547">
        <v>12</v>
      </c>
      <c r="L547">
        <v>53</v>
      </c>
      <c r="M547">
        <v>13</v>
      </c>
      <c r="N547">
        <v>7</v>
      </c>
      <c r="O547">
        <v>6</v>
      </c>
      <c r="P547">
        <v>1</v>
      </c>
      <c r="Q547">
        <v>3</v>
      </c>
      <c r="S547">
        <v>1</v>
      </c>
      <c r="T547">
        <v>9</v>
      </c>
      <c r="U547">
        <v>6.6284200000000002</v>
      </c>
      <c r="V547">
        <v>2.5266700000000002</v>
      </c>
      <c r="W547">
        <v>2.62338</v>
      </c>
      <c r="X547">
        <v>1.0828599999999999</v>
      </c>
      <c r="Y547">
        <v>0.171401</v>
      </c>
      <c r="Z547">
        <v>6.5336000000000005E-2</v>
      </c>
      <c r="AA547">
        <v>0.106064960360527</v>
      </c>
      <c r="AB547">
        <v>0.26556999999999997</v>
      </c>
      <c r="AC547">
        <v>1.3327800000000001</v>
      </c>
      <c r="AD547">
        <v>0.30010599999999998</v>
      </c>
      <c r="AE547">
        <v>0.67881800000000003</v>
      </c>
      <c r="AH547">
        <v>4.2404200000000003</v>
      </c>
      <c r="AI547">
        <v>-4.9529099999999996E-3</v>
      </c>
      <c r="AJ547">
        <v>-9.1373499999999996E-2</v>
      </c>
      <c r="AK547">
        <v>999</v>
      </c>
      <c r="AO547">
        <v>19995</v>
      </c>
    </row>
    <row r="548" spans="1:41" x14ac:dyDescent="0.45">
      <c r="A548" t="s">
        <v>112</v>
      </c>
      <c r="B548" t="s">
        <v>107</v>
      </c>
      <c r="C548">
        <v>1</v>
      </c>
      <c r="D548">
        <v>1</v>
      </c>
      <c r="F548">
        <v>4.2785599999999997</v>
      </c>
      <c r="G548">
        <v>10</v>
      </c>
      <c r="H548">
        <v>0</v>
      </c>
      <c r="K548">
        <v>10</v>
      </c>
      <c r="L548">
        <v>46</v>
      </c>
      <c r="M548">
        <v>9</v>
      </c>
      <c r="N548">
        <v>5</v>
      </c>
      <c r="O548">
        <v>5</v>
      </c>
      <c r="P548">
        <v>1</v>
      </c>
      <c r="Q548">
        <v>6</v>
      </c>
      <c r="S548">
        <v>1</v>
      </c>
      <c r="T548">
        <v>12</v>
      </c>
      <c r="U548">
        <v>10.8925</v>
      </c>
      <c r="V548">
        <v>5.1744199999999996</v>
      </c>
      <c r="W548">
        <v>2.1050599999999999</v>
      </c>
      <c r="X548">
        <v>1.10737</v>
      </c>
      <c r="Y548">
        <v>0.272368</v>
      </c>
      <c r="Z548">
        <v>0.129387</v>
      </c>
      <c r="AA548">
        <v>0.142980396747589</v>
      </c>
      <c r="AB548">
        <v>0.23224900000000001</v>
      </c>
      <c r="AC548">
        <v>1.4619800000000001</v>
      </c>
      <c r="AD548">
        <v>0.30731599999999998</v>
      </c>
      <c r="AE548">
        <v>0.73290699999999998</v>
      </c>
      <c r="AH548">
        <v>4.1944100000000004</v>
      </c>
      <c r="AI548">
        <v>-5.4135499999999996E-3</v>
      </c>
      <c r="AJ548">
        <v>2.86182E-2</v>
      </c>
      <c r="AK548">
        <v>999</v>
      </c>
      <c r="AO548">
        <v>20271</v>
      </c>
    </row>
    <row r="549" spans="1:41" x14ac:dyDescent="0.45">
      <c r="A549" t="s">
        <v>7530</v>
      </c>
      <c r="B549" t="s">
        <v>73</v>
      </c>
      <c r="C549">
        <v>1</v>
      </c>
      <c r="D549">
        <v>1</v>
      </c>
      <c r="F549">
        <v>5.0047300000000003</v>
      </c>
      <c r="G549">
        <v>18</v>
      </c>
      <c r="H549">
        <v>1</v>
      </c>
      <c r="K549">
        <v>21</v>
      </c>
      <c r="L549">
        <v>93</v>
      </c>
      <c r="M549">
        <v>22</v>
      </c>
      <c r="N549">
        <v>13</v>
      </c>
      <c r="O549">
        <v>12</v>
      </c>
      <c r="P549">
        <v>4</v>
      </c>
      <c r="Q549">
        <v>9</v>
      </c>
      <c r="S549">
        <v>1</v>
      </c>
      <c r="T549">
        <v>22</v>
      </c>
      <c r="U549">
        <v>9.2500099999999996</v>
      </c>
      <c r="V549">
        <v>3.6865299999999999</v>
      </c>
      <c r="W549">
        <v>2.5091399999999999</v>
      </c>
      <c r="X549">
        <v>1.52081</v>
      </c>
      <c r="Y549">
        <v>0.232905</v>
      </c>
      <c r="Z549">
        <v>9.28229E-2</v>
      </c>
      <c r="AA549">
        <v>0.140082567930221</v>
      </c>
      <c r="AB549">
        <v>0.25891199999999998</v>
      </c>
      <c r="AC549">
        <v>1.4378</v>
      </c>
      <c r="AD549">
        <v>0.30968899999999999</v>
      </c>
      <c r="AE549">
        <v>0.69375900000000001</v>
      </c>
      <c r="AH549">
        <v>4.6092500000000003</v>
      </c>
      <c r="AI549">
        <v>-6.7671600000000004E-3</v>
      </c>
      <c r="AJ549">
        <v>-0.15560199999999999</v>
      </c>
      <c r="AK549">
        <v>999</v>
      </c>
      <c r="AO549">
        <v>14552</v>
      </c>
    </row>
    <row r="550" spans="1:41" x14ac:dyDescent="0.45">
      <c r="A550" t="s">
        <v>7531</v>
      </c>
      <c r="B550" t="s">
        <v>269</v>
      </c>
      <c r="C550">
        <v>1</v>
      </c>
      <c r="D550">
        <v>1</v>
      </c>
      <c r="F550">
        <v>4.4441199999999998</v>
      </c>
      <c r="G550">
        <v>17</v>
      </c>
      <c r="H550">
        <v>0</v>
      </c>
      <c r="K550">
        <v>17</v>
      </c>
      <c r="L550">
        <v>74</v>
      </c>
      <c r="M550">
        <v>16</v>
      </c>
      <c r="N550">
        <v>9</v>
      </c>
      <c r="O550">
        <v>9</v>
      </c>
      <c r="P550">
        <v>3</v>
      </c>
      <c r="Q550">
        <v>6</v>
      </c>
      <c r="S550">
        <v>0</v>
      </c>
      <c r="T550">
        <v>20</v>
      </c>
      <c r="U550">
        <v>10.1778</v>
      </c>
      <c r="V550">
        <v>2.98455</v>
      </c>
      <c r="W550">
        <v>3.4101599999999999</v>
      </c>
      <c r="X550">
        <v>1.5855399999999999</v>
      </c>
      <c r="Y550">
        <v>0.268787</v>
      </c>
      <c r="Z550">
        <v>7.8819600000000004E-2</v>
      </c>
      <c r="AA550">
        <v>0.189967647194862</v>
      </c>
      <c r="AB550">
        <v>0.23367199999999999</v>
      </c>
      <c r="AC550">
        <v>1.2305900000000001</v>
      </c>
      <c r="AD550">
        <v>0.284553</v>
      </c>
      <c r="AE550">
        <v>0.705179</v>
      </c>
      <c r="AH550">
        <v>4.2518200000000004</v>
      </c>
      <c r="AI550">
        <v>-7.0724000000000004E-3</v>
      </c>
      <c r="AJ550">
        <v>-3.7758100000000003E-2</v>
      </c>
      <c r="AK550">
        <v>498.5</v>
      </c>
      <c r="AO550">
        <v>14986</v>
      </c>
    </row>
    <row r="551" spans="1:41" x14ac:dyDescent="0.45">
      <c r="A551" t="s">
        <v>7532</v>
      </c>
      <c r="B551" t="s">
        <v>269</v>
      </c>
      <c r="C551">
        <v>1</v>
      </c>
      <c r="D551">
        <v>1</v>
      </c>
      <c r="F551">
        <v>4.1683000000000003</v>
      </c>
      <c r="G551">
        <v>18</v>
      </c>
      <c r="H551">
        <v>0</v>
      </c>
      <c r="K551">
        <v>19</v>
      </c>
      <c r="L551">
        <v>80</v>
      </c>
      <c r="M551">
        <v>19</v>
      </c>
      <c r="N551">
        <v>10</v>
      </c>
      <c r="O551">
        <v>9</v>
      </c>
      <c r="P551">
        <v>3</v>
      </c>
      <c r="Q551">
        <v>5</v>
      </c>
      <c r="S551">
        <v>0</v>
      </c>
      <c r="T551">
        <v>16</v>
      </c>
      <c r="U551">
        <v>7.7251300000000001</v>
      </c>
      <c r="V551">
        <v>2.26389</v>
      </c>
      <c r="W551">
        <v>3.4123199999999998</v>
      </c>
      <c r="X551">
        <v>1.3948100000000001</v>
      </c>
      <c r="Y551">
        <v>0.20294000000000001</v>
      </c>
      <c r="Z551">
        <v>5.9472700000000003E-2</v>
      </c>
      <c r="AA551">
        <v>0.143467392772436</v>
      </c>
      <c r="AB551">
        <v>0.25567699999999999</v>
      </c>
      <c r="AC551">
        <v>1.26193</v>
      </c>
      <c r="AD551">
        <v>0.291105</v>
      </c>
      <c r="AE551">
        <v>0.72587599999999997</v>
      </c>
      <c r="AH551">
        <v>4.27433</v>
      </c>
      <c r="AI551">
        <v>-7.4886299999999996E-3</v>
      </c>
      <c r="AJ551">
        <v>-3.6008699999999998E-2</v>
      </c>
      <c r="AK551">
        <v>658.94000244140602</v>
      </c>
      <c r="AO551">
        <v>12828</v>
      </c>
    </row>
    <row r="552" spans="1:41" x14ac:dyDescent="0.45">
      <c r="A552" t="s">
        <v>7533</v>
      </c>
      <c r="B552" t="s">
        <v>130</v>
      </c>
      <c r="C552">
        <v>1</v>
      </c>
      <c r="D552">
        <v>2</v>
      </c>
      <c r="F552">
        <v>5.47539</v>
      </c>
      <c r="G552">
        <v>8</v>
      </c>
      <c r="H552">
        <v>4</v>
      </c>
      <c r="K552">
        <v>28</v>
      </c>
      <c r="L552">
        <v>128</v>
      </c>
      <c r="M552">
        <v>32</v>
      </c>
      <c r="N552">
        <v>19</v>
      </c>
      <c r="O552">
        <v>17</v>
      </c>
      <c r="P552">
        <v>5</v>
      </c>
      <c r="Q552">
        <v>13</v>
      </c>
      <c r="S552">
        <v>1</v>
      </c>
      <c r="T552">
        <v>21</v>
      </c>
      <c r="U552">
        <v>6.5321699999999998</v>
      </c>
      <c r="V552">
        <v>4.0110999999999999</v>
      </c>
      <c r="W552">
        <v>1.62852</v>
      </c>
      <c r="X552">
        <v>1.4406099999999999</v>
      </c>
      <c r="Y552">
        <v>0.16037000000000001</v>
      </c>
      <c r="Z552">
        <v>9.8475599999999996E-2</v>
      </c>
      <c r="AA552">
        <v>6.1894029378890901E-2</v>
      </c>
      <c r="AB552">
        <v>0.27468399999999998</v>
      </c>
      <c r="AC552">
        <v>1.5599499999999999</v>
      </c>
      <c r="AD552">
        <v>0.30094500000000002</v>
      </c>
      <c r="AE552">
        <v>0.67273000000000005</v>
      </c>
      <c r="AH552">
        <v>5.1799099999999996</v>
      </c>
      <c r="AI552">
        <v>-8.1934599999999996E-3</v>
      </c>
      <c r="AJ552">
        <v>-0.17666799999999999</v>
      </c>
      <c r="AK552">
        <v>750.20001220703102</v>
      </c>
      <c r="AO552">
        <v>11589</v>
      </c>
    </row>
    <row r="553" spans="1:41" x14ac:dyDescent="0.45">
      <c r="A553" t="s">
        <v>7534</v>
      </c>
      <c r="B553" t="s">
        <v>107</v>
      </c>
      <c r="C553">
        <v>1</v>
      </c>
      <c r="D553">
        <v>1</v>
      </c>
      <c r="F553">
        <v>4.6099100000000002</v>
      </c>
      <c r="G553">
        <v>16</v>
      </c>
      <c r="H553">
        <v>1</v>
      </c>
      <c r="K553">
        <v>18</v>
      </c>
      <c r="L553">
        <v>81</v>
      </c>
      <c r="M553">
        <v>20</v>
      </c>
      <c r="N553">
        <v>10</v>
      </c>
      <c r="O553">
        <v>9</v>
      </c>
      <c r="P553">
        <v>3</v>
      </c>
      <c r="Q553">
        <v>6</v>
      </c>
      <c r="S553">
        <v>0</v>
      </c>
      <c r="T553">
        <v>18</v>
      </c>
      <c r="U553">
        <v>8.9917099999999994</v>
      </c>
      <c r="V553">
        <v>3.1629100000000001</v>
      </c>
      <c r="W553">
        <v>2.8428599999999999</v>
      </c>
      <c r="X553">
        <v>1.50238</v>
      </c>
      <c r="Y553">
        <v>0.22759399999999999</v>
      </c>
      <c r="Z553">
        <v>8.0058199999999996E-2</v>
      </c>
      <c r="AA553">
        <v>0.14753580838441799</v>
      </c>
      <c r="AB553">
        <v>0.26514900000000002</v>
      </c>
      <c r="AC553">
        <v>1.41587</v>
      </c>
      <c r="AD553">
        <v>0.315083</v>
      </c>
      <c r="AE553">
        <v>0.72672999999999999</v>
      </c>
      <c r="AH553">
        <v>4.4407699999999997</v>
      </c>
      <c r="AI553">
        <v>-8.8139499999999992E-3</v>
      </c>
      <c r="AJ553">
        <v>-4.7976399999999997E-3</v>
      </c>
      <c r="AK553">
        <v>750.03997802734295</v>
      </c>
      <c r="AO553">
        <v>5448</v>
      </c>
    </row>
    <row r="554" spans="1:41" x14ac:dyDescent="0.45">
      <c r="A554" t="s">
        <v>7535</v>
      </c>
      <c r="B554" t="s">
        <v>56</v>
      </c>
      <c r="C554">
        <v>1</v>
      </c>
      <c r="D554">
        <v>1</v>
      </c>
      <c r="F554">
        <v>4.6466900000000004</v>
      </c>
      <c r="G554">
        <v>9</v>
      </c>
      <c r="H554">
        <v>1</v>
      </c>
      <c r="K554">
        <v>19</v>
      </c>
      <c r="L554">
        <v>81</v>
      </c>
      <c r="M554">
        <v>21</v>
      </c>
      <c r="N554">
        <v>11</v>
      </c>
      <c r="O554">
        <v>10</v>
      </c>
      <c r="P554">
        <v>3</v>
      </c>
      <c r="Q554">
        <v>4</v>
      </c>
      <c r="S554">
        <v>1</v>
      </c>
      <c r="T554">
        <v>13</v>
      </c>
      <c r="U554">
        <v>6.1878200000000003</v>
      </c>
      <c r="V554">
        <v>2.10948</v>
      </c>
      <c r="W554">
        <v>2.9333300000000002</v>
      </c>
      <c r="X554">
        <v>1.3089599999999999</v>
      </c>
      <c r="Y554">
        <v>0.16026000000000001</v>
      </c>
      <c r="Z554">
        <v>5.4634099999999998E-2</v>
      </c>
      <c r="AA554">
        <v>0.105625890195369</v>
      </c>
      <c r="AB554">
        <v>0.27496199999999998</v>
      </c>
      <c r="AC554">
        <v>1.32775</v>
      </c>
      <c r="AD554">
        <v>0.30155599999999999</v>
      </c>
      <c r="AE554">
        <v>0.68190799999999996</v>
      </c>
      <c r="AH554">
        <v>4.59978</v>
      </c>
      <c r="AI554">
        <v>-1.15075E-2</v>
      </c>
      <c r="AJ554">
        <v>-3.6530600000000003E-2</v>
      </c>
      <c r="AK554">
        <v>999</v>
      </c>
      <c r="AO554">
        <v>29891</v>
      </c>
    </row>
    <row r="555" spans="1:41" x14ac:dyDescent="0.45">
      <c r="A555" t="s">
        <v>7536</v>
      </c>
      <c r="B555" t="s">
        <v>18</v>
      </c>
      <c r="C555">
        <v>1</v>
      </c>
      <c r="D555">
        <v>1</v>
      </c>
      <c r="F555">
        <v>4.3017700000000003</v>
      </c>
      <c r="G555">
        <v>16</v>
      </c>
      <c r="H555">
        <v>0</v>
      </c>
      <c r="K555">
        <v>14</v>
      </c>
      <c r="L555">
        <v>59</v>
      </c>
      <c r="M555">
        <v>13</v>
      </c>
      <c r="N555">
        <v>7</v>
      </c>
      <c r="O555">
        <v>7</v>
      </c>
      <c r="P555">
        <v>2</v>
      </c>
      <c r="Q555">
        <v>6</v>
      </c>
      <c r="S555">
        <v>1</v>
      </c>
      <c r="T555">
        <v>14</v>
      </c>
      <c r="U555">
        <v>9.4808699999999995</v>
      </c>
      <c r="V555">
        <v>3.6926999999999999</v>
      </c>
      <c r="W555">
        <v>2.5674600000000001</v>
      </c>
      <c r="X555">
        <v>1.3627800000000001</v>
      </c>
      <c r="Y555">
        <v>0.24265500000000001</v>
      </c>
      <c r="Z555">
        <v>9.4511700000000004E-2</v>
      </c>
      <c r="AA555">
        <v>0.14814326912164599</v>
      </c>
      <c r="AB555">
        <v>0.24648600000000001</v>
      </c>
      <c r="AC555">
        <v>1.36598</v>
      </c>
      <c r="AD555">
        <v>0.30095300000000003</v>
      </c>
      <c r="AE555">
        <v>0.73349299999999995</v>
      </c>
      <c r="AH555">
        <v>4.3966700000000003</v>
      </c>
      <c r="AI555">
        <v>-1.2305699999999999E-2</v>
      </c>
      <c r="AJ555">
        <v>3.14819E-2</v>
      </c>
      <c r="AK555">
        <v>750.60998535156205</v>
      </c>
      <c r="AO555">
        <v>20515</v>
      </c>
    </row>
    <row r="556" spans="1:41" x14ac:dyDescent="0.45">
      <c r="A556" t="s">
        <v>6463</v>
      </c>
      <c r="B556" t="s">
        <v>18</v>
      </c>
      <c r="C556">
        <v>1</v>
      </c>
      <c r="D556">
        <v>1</v>
      </c>
      <c r="F556">
        <v>4.24641</v>
      </c>
      <c r="G556">
        <v>12</v>
      </c>
      <c r="H556">
        <v>0</v>
      </c>
      <c r="K556">
        <v>16</v>
      </c>
      <c r="L556">
        <v>70</v>
      </c>
      <c r="M556">
        <v>14</v>
      </c>
      <c r="N556">
        <v>8</v>
      </c>
      <c r="O556">
        <v>8</v>
      </c>
      <c r="P556">
        <v>2</v>
      </c>
      <c r="Q556">
        <v>9</v>
      </c>
      <c r="S556">
        <v>0</v>
      </c>
      <c r="T556">
        <v>17</v>
      </c>
      <c r="U556">
        <v>9.6550600000000006</v>
      </c>
      <c r="V556">
        <v>4.8149899999999999</v>
      </c>
      <c r="W556">
        <v>2.0052099999999999</v>
      </c>
      <c r="X556">
        <v>0.96550599999999998</v>
      </c>
      <c r="Y556">
        <v>0.24310100000000001</v>
      </c>
      <c r="Z556">
        <v>0.121235</v>
      </c>
      <c r="AA556">
        <v>0.121866315603256</v>
      </c>
      <c r="AB556">
        <v>0.23427600000000001</v>
      </c>
      <c r="AC556">
        <v>1.43632</v>
      </c>
      <c r="AD556">
        <v>0.297707</v>
      </c>
      <c r="AE556">
        <v>0.71802100000000002</v>
      </c>
      <c r="AH556">
        <v>4.0889800000000003</v>
      </c>
      <c r="AI556">
        <v>-1.25164E-2</v>
      </c>
      <c r="AJ556">
        <v>3.5979799999999999E-2</v>
      </c>
      <c r="AK556">
        <v>999</v>
      </c>
      <c r="AO556">
        <v>26203</v>
      </c>
    </row>
    <row r="557" spans="1:41" x14ac:dyDescent="0.45">
      <c r="A557" t="s">
        <v>7537</v>
      </c>
      <c r="B557" t="s">
        <v>309</v>
      </c>
      <c r="C557">
        <v>1</v>
      </c>
      <c r="D557">
        <v>1</v>
      </c>
      <c r="F557">
        <v>4.8298800000000002</v>
      </c>
      <c r="G557">
        <v>17</v>
      </c>
      <c r="H557">
        <v>0</v>
      </c>
      <c r="K557">
        <v>21</v>
      </c>
      <c r="L557">
        <v>94</v>
      </c>
      <c r="M557">
        <v>21</v>
      </c>
      <c r="N557">
        <v>12</v>
      </c>
      <c r="O557">
        <v>11</v>
      </c>
      <c r="P557">
        <v>3</v>
      </c>
      <c r="Q557">
        <v>10</v>
      </c>
      <c r="S557">
        <v>1</v>
      </c>
      <c r="T557">
        <v>19</v>
      </c>
      <c r="U557">
        <v>8.3950700000000005</v>
      </c>
      <c r="V557">
        <v>4.5042099999999996</v>
      </c>
      <c r="W557">
        <v>1.8638300000000001</v>
      </c>
      <c r="X557">
        <v>1.1212599999999999</v>
      </c>
      <c r="Y557">
        <v>0.20785999999999999</v>
      </c>
      <c r="Z557">
        <v>0.111523</v>
      </c>
      <c r="AA557">
        <v>9.6337147057056399E-2</v>
      </c>
      <c r="AB557">
        <v>0.25652200000000003</v>
      </c>
      <c r="AC557">
        <v>1.51505</v>
      </c>
      <c r="AD557">
        <v>0.30713099999999999</v>
      </c>
      <c r="AE557">
        <v>0.694994</v>
      </c>
      <c r="AH557">
        <v>4.4942399999999996</v>
      </c>
      <c r="AI557">
        <v>-1.3786100000000001E-2</v>
      </c>
      <c r="AJ557">
        <v>5.3638199999999997E-2</v>
      </c>
      <c r="AK557">
        <v>748.28997802734295</v>
      </c>
      <c r="AO557">
        <v>24614</v>
      </c>
    </row>
    <row r="558" spans="1:41" x14ac:dyDescent="0.45">
      <c r="A558" t="s">
        <v>7538</v>
      </c>
      <c r="B558" t="s">
        <v>14</v>
      </c>
      <c r="C558">
        <v>1</v>
      </c>
      <c r="D558">
        <v>1</v>
      </c>
      <c r="F558">
        <v>4.28606</v>
      </c>
      <c r="G558">
        <v>10</v>
      </c>
      <c r="H558">
        <v>0</v>
      </c>
      <c r="K558">
        <v>13</v>
      </c>
      <c r="L558">
        <v>58</v>
      </c>
      <c r="M558">
        <v>14</v>
      </c>
      <c r="N558">
        <v>7</v>
      </c>
      <c r="O558">
        <v>6</v>
      </c>
      <c r="P558">
        <v>2</v>
      </c>
      <c r="Q558">
        <v>4</v>
      </c>
      <c r="S558">
        <v>1</v>
      </c>
      <c r="T558">
        <v>11</v>
      </c>
      <c r="U558">
        <v>7.4946299999999999</v>
      </c>
      <c r="V558">
        <v>2.8319399999999999</v>
      </c>
      <c r="W558">
        <v>2.6464599999999998</v>
      </c>
      <c r="X558">
        <v>1.10131</v>
      </c>
      <c r="Y558">
        <v>0.19331499999999999</v>
      </c>
      <c r="Z558">
        <v>7.30465E-2</v>
      </c>
      <c r="AA558">
        <v>0.120268493890762</v>
      </c>
      <c r="AB558">
        <v>0.26109300000000002</v>
      </c>
      <c r="AC558">
        <v>1.34019</v>
      </c>
      <c r="AD558">
        <v>0.303815</v>
      </c>
      <c r="AE558">
        <v>0.703712</v>
      </c>
      <c r="AH558">
        <v>4.2077299999999997</v>
      </c>
      <c r="AI558">
        <v>-1.42609E-2</v>
      </c>
      <c r="AJ558">
        <v>-6.3772599999999999E-2</v>
      </c>
      <c r="AK558">
        <v>999</v>
      </c>
      <c r="AO558">
        <v>22461</v>
      </c>
    </row>
    <row r="559" spans="1:41" x14ac:dyDescent="0.45">
      <c r="A559" t="s">
        <v>7539</v>
      </c>
      <c r="B559" t="s">
        <v>18</v>
      </c>
      <c r="C559">
        <v>1</v>
      </c>
      <c r="D559">
        <v>1</v>
      </c>
      <c r="F559">
        <v>4.2162600000000001</v>
      </c>
      <c r="G559">
        <v>18</v>
      </c>
      <c r="H559">
        <v>0</v>
      </c>
      <c r="K559">
        <v>21</v>
      </c>
      <c r="L559">
        <v>93</v>
      </c>
      <c r="M559">
        <v>18</v>
      </c>
      <c r="N559">
        <v>11</v>
      </c>
      <c r="O559">
        <v>10</v>
      </c>
      <c r="P559">
        <v>2</v>
      </c>
      <c r="Q559">
        <v>13</v>
      </c>
      <c r="S559">
        <v>1</v>
      </c>
      <c r="T559">
        <v>25</v>
      </c>
      <c r="U559">
        <v>10.725899999999999</v>
      </c>
      <c r="V559">
        <v>5.8751100000000003</v>
      </c>
      <c r="W559">
        <v>1.8256600000000001</v>
      </c>
      <c r="X559">
        <v>0.82135499999999995</v>
      </c>
      <c r="Y559">
        <v>0.26572099999999998</v>
      </c>
      <c r="Z559">
        <v>0.14554800000000001</v>
      </c>
      <c r="AA559">
        <v>0.120172783732414</v>
      </c>
      <c r="AB559">
        <v>0.22552800000000001</v>
      </c>
      <c r="AC559">
        <v>1.5037499999999999</v>
      </c>
      <c r="AD559">
        <v>0.30508000000000002</v>
      </c>
      <c r="AE559">
        <v>0.72278500000000001</v>
      </c>
      <c r="AH559">
        <v>4.0813600000000001</v>
      </c>
      <c r="AI559">
        <v>-1.4571000000000001E-2</v>
      </c>
      <c r="AJ559">
        <v>-4.1227099999999999E-3</v>
      </c>
      <c r="AK559">
        <v>750.08001708984295</v>
      </c>
      <c r="AO559">
        <v>24453</v>
      </c>
    </row>
    <row r="560" spans="1:41" x14ac:dyDescent="0.45">
      <c r="A560" t="s">
        <v>7540</v>
      </c>
      <c r="B560" t="s">
        <v>46</v>
      </c>
      <c r="C560">
        <v>1</v>
      </c>
      <c r="D560">
        <v>1</v>
      </c>
      <c r="F560">
        <v>4.7787300000000004</v>
      </c>
      <c r="G560">
        <v>14</v>
      </c>
      <c r="H560">
        <v>2</v>
      </c>
      <c r="K560">
        <v>20</v>
      </c>
      <c r="L560">
        <v>90</v>
      </c>
      <c r="M560">
        <v>21</v>
      </c>
      <c r="N560">
        <v>12</v>
      </c>
      <c r="O560">
        <v>11</v>
      </c>
      <c r="P560">
        <v>3</v>
      </c>
      <c r="Q560">
        <v>9</v>
      </c>
      <c r="S560">
        <v>1</v>
      </c>
      <c r="T560">
        <v>17</v>
      </c>
      <c r="U560">
        <v>7.7301700000000002</v>
      </c>
      <c r="V560">
        <v>3.9405000000000001</v>
      </c>
      <c r="W560">
        <v>1.9617199999999999</v>
      </c>
      <c r="X560">
        <v>1.27278</v>
      </c>
      <c r="Y560">
        <v>0.192245</v>
      </c>
      <c r="Z560">
        <v>9.7997899999999999E-2</v>
      </c>
      <c r="AA560">
        <v>9.4246938824653598E-2</v>
      </c>
      <c r="AB560">
        <v>0.26733600000000002</v>
      </c>
      <c r="AC560">
        <v>1.49796</v>
      </c>
      <c r="AD560">
        <v>0.30982999999999999</v>
      </c>
      <c r="AE560">
        <v>0.70833800000000002</v>
      </c>
      <c r="AH560">
        <v>4.7704000000000004</v>
      </c>
      <c r="AI560">
        <v>-1.47581E-2</v>
      </c>
      <c r="AJ560">
        <v>-0.100476</v>
      </c>
      <c r="AK560">
        <v>999</v>
      </c>
      <c r="AO560">
        <v>14706</v>
      </c>
    </row>
    <row r="561" spans="1:41" x14ac:dyDescent="0.45">
      <c r="A561" t="s">
        <v>7541</v>
      </c>
      <c r="B561" t="s">
        <v>178</v>
      </c>
      <c r="C561">
        <v>1</v>
      </c>
      <c r="D561">
        <v>1</v>
      </c>
      <c r="F561">
        <v>4.8469699999999998</v>
      </c>
      <c r="G561">
        <v>6</v>
      </c>
      <c r="H561">
        <v>1</v>
      </c>
      <c r="K561">
        <v>14</v>
      </c>
      <c r="L561">
        <v>63</v>
      </c>
      <c r="M561">
        <v>15</v>
      </c>
      <c r="N561">
        <v>8</v>
      </c>
      <c r="O561">
        <v>8</v>
      </c>
      <c r="P561">
        <v>2</v>
      </c>
      <c r="Q561">
        <v>5</v>
      </c>
      <c r="S561">
        <v>1</v>
      </c>
      <c r="T561">
        <v>12</v>
      </c>
      <c r="U561">
        <v>7.4681100000000002</v>
      </c>
      <c r="V561">
        <v>3.3477700000000001</v>
      </c>
      <c r="W561">
        <v>2.2307700000000001</v>
      </c>
      <c r="X561">
        <v>1.45025</v>
      </c>
      <c r="Y561">
        <v>0.190111</v>
      </c>
      <c r="Z561">
        <v>8.5222400000000004E-2</v>
      </c>
      <c r="AA561">
        <v>0.104889042675495</v>
      </c>
      <c r="AB561">
        <v>0.25991999999999998</v>
      </c>
      <c r="AC561">
        <v>1.39686</v>
      </c>
      <c r="AD561">
        <v>0.29258299999999998</v>
      </c>
      <c r="AE561">
        <v>0.69282100000000002</v>
      </c>
      <c r="AH561">
        <v>4.8432199999999996</v>
      </c>
      <c r="AI561">
        <v>-1.66064E-2</v>
      </c>
      <c r="AJ561">
        <v>-2.8217300000000001E-2</v>
      </c>
      <c r="AK561">
        <v>999</v>
      </c>
      <c r="AO561">
        <v>21310</v>
      </c>
    </row>
    <row r="562" spans="1:41" x14ac:dyDescent="0.45">
      <c r="A562" t="s">
        <v>7542</v>
      </c>
      <c r="B562" t="s">
        <v>42</v>
      </c>
      <c r="C562">
        <v>1</v>
      </c>
      <c r="D562">
        <v>1</v>
      </c>
      <c r="F562">
        <v>4.8385400000000001</v>
      </c>
      <c r="G562">
        <v>18</v>
      </c>
      <c r="H562">
        <v>0</v>
      </c>
      <c r="K562">
        <v>17</v>
      </c>
      <c r="L562">
        <v>77</v>
      </c>
      <c r="M562">
        <v>18</v>
      </c>
      <c r="N562">
        <v>10</v>
      </c>
      <c r="O562">
        <v>9</v>
      </c>
      <c r="P562">
        <v>3</v>
      </c>
      <c r="Q562">
        <v>7</v>
      </c>
      <c r="S562">
        <v>1</v>
      </c>
      <c r="T562">
        <v>16</v>
      </c>
      <c r="U562">
        <v>8.0492500000000007</v>
      </c>
      <c r="V562">
        <v>3.8248199999999999</v>
      </c>
      <c r="W562">
        <v>2.1044800000000001</v>
      </c>
      <c r="X562">
        <v>1.3358300000000001</v>
      </c>
      <c r="Y562">
        <v>0.203296</v>
      </c>
      <c r="Z562">
        <v>9.6601699999999999E-2</v>
      </c>
      <c r="AA562">
        <v>0.106694385409355</v>
      </c>
      <c r="AB562">
        <v>0.25661600000000001</v>
      </c>
      <c r="AC562">
        <v>1.4289000000000001</v>
      </c>
      <c r="AD562">
        <v>0.298147</v>
      </c>
      <c r="AE562">
        <v>0.69161600000000001</v>
      </c>
      <c r="AH562">
        <v>4.7452100000000002</v>
      </c>
      <c r="AI562">
        <v>-1.7189900000000001E-2</v>
      </c>
      <c r="AJ562">
        <v>-0.110559</v>
      </c>
      <c r="AK562">
        <v>999</v>
      </c>
      <c r="AO562">
        <v>7836</v>
      </c>
    </row>
    <row r="563" spans="1:41" x14ac:dyDescent="0.45">
      <c r="A563" t="s">
        <v>7543</v>
      </c>
      <c r="B563" t="s">
        <v>28</v>
      </c>
      <c r="C563">
        <v>1</v>
      </c>
      <c r="D563">
        <v>2</v>
      </c>
      <c r="F563">
        <v>6.1704600000000003</v>
      </c>
      <c r="G563">
        <v>10</v>
      </c>
      <c r="H563">
        <v>1</v>
      </c>
      <c r="K563">
        <v>15</v>
      </c>
      <c r="L563">
        <v>71</v>
      </c>
      <c r="M563">
        <v>18</v>
      </c>
      <c r="N563">
        <v>11</v>
      </c>
      <c r="O563">
        <v>10</v>
      </c>
      <c r="P563">
        <v>2</v>
      </c>
      <c r="Q563">
        <v>8</v>
      </c>
      <c r="S563">
        <v>1</v>
      </c>
      <c r="T563">
        <v>15</v>
      </c>
      <c r="U563">
        <v>9.0053000000000001</v>
      </c>
      <c r="V563">
        <v>5.07273</v>
      </c>
      <c r="W563">
        <v>1.7752399999999999</v>
      </c>
      <c r="X563">
        <v>1.36412</v>
      </c>
      <c r="Y563">
        <v>0.210651</v>
      </c>
      <c r="Z563">
        <v>0.118661</v>
      </c>
      <c r="AA563">
        <v>9.19903963804245E-2</v>
      </c>
      <c r="AB563">
        <v>0.29234399999999999</v>
      </c>
      <c r="AC563">
        <v>1.77277</v>
      </c>
      <c r="AD563">
        <v>0.35443000000000002</v>
      </c>
      <c r="AE563">
        <v>0.65844100000000005</v>
      </c>
      <c r="AH563">
        <v>4.9541000000000004</v>
      </c>
      <c r="AI563">
        <v>-1.8116899999999998E-2</v>
      </c>
      <c r="AJ563">
        <v>-0.21543200000000001</v>
      </c>
      <c r="AK563">
        <v>999</v>
      </c>
      <c r="AO563">
        <v>27753</v>
      </c>
    </row>
    <row r="564" spans="1:41" x14ac:dyDescent="0.45">
      <c r="A564" t="s">
        <v>7544</v>
      </c>
      <c r="B564" t="s">
        <v>155</v>
      </c>
      <c r="C564">
        <v>0</v>
      </c>
      <c r="D564">
        <v>1</v>
      </c>
      <c r="F564">
        <v>5.4420099999999998</v>
      </c>
      <c r="G564">
        <v>6</v>
      </c>
      <c r="H564">
        <v>1</v>
      </c>
      <c r="K564">
        <v>10</v>
      </c>
      <c r="L564">
        <v>43</v>
      </c>
      <c r="M564">
        <v>9</v>
      </c>
      <c r="N564">
        <v>6</v>
      </c>
      <c r="O564">
        <v>6</v>
      </c>
      <c r="P564">
        <v>2</v>
      </c>
      <c r="Q564">
        <v>5</v>
      </c>
      <c r="S564">
        <v>0</v>
      </c>
      <c r="T564">
        <v>11</v>
      </c>
      <c r="U564">
        <v>10.288500000000001</v>
      </c>
      <c r="V564">
        <v>4.5568999999999997</v>
      </c>
      <c r="W564">
        <v>2.2577799999999999</v>
      </c>
      <c r="X564">
        <v>1.7215</v>
      </c>
      <c r="Y564">
        <v>0.256052</v>
      </c>
      <c r="Z564">
        <v>0.113409</v>
      </c>
      <c r="AA564">
        <v>0.14264304935932101</v>
      </c>
      <c r="AB564">
        <v>0.250413</v>
      </c>
      <c r="AC564">
        <v>1.48512</v>
      </c>
      <c r="AD564">
        <v>0.30591699999999999</v>
      </c>
      <c r="AE564">
        <v>0.68007300000000004</v>
      </c>
      <c r="AH564">
        <v>5.0107400000000002</v>
      </c>
      <c r="AI564">
        <v>-1.9587E-2</v>
      </c>
      <c r="AJ564">
        <v>-4.5431100000000002E-2</v>
      </c>
      <c r="AK564">
        <v>999</v>
      </c>
      <c r="AO564">
        <v>17186</v>
      </c>
    </row>
    <row r="565" spans="1:41" x14ac:dyDescent="0.45">
      <c r="A565" t="s">
        <v>90</v>
      </c>
      <c r="B565" t="s">
        <v>10</v>
      </c>
      <c r="C565">
        <v>1</v>
      </c>
      <c r="D565">
        <v>1</v>
      </c>
      <c r="F565">
        <v>4.6949300000000003</v>
      </c>
      <c r="G565">
        <v>9</v>
      </c>
      <c r="H565">
        <v>0</v>
      </c>
      <c r="K565">
        <v>10</v>
      </c>
      <c r="L565">
        <v>45</v>
      </c>
      <c r="M565">
        <v>10</v>
      </c>
      <c r="N565">
        <v>6</v>
      </c>
      <c r="O565">
        <v>5</v>
      </c>
      <c r="P565">
        <v>2</v>
      </c>
      <c r="Q565">
        <v>5</v>
      </c>
      <c r="S565">
        <v>0</v>
      </c>
      <c r="T565">
        <v>11</v>
      </c>
      <c r="U565">
        <v>9.4874700000000001</v>
      </c>
      <c r="V565">
        <v>4.0031499999999998</v>
      </c>
      <c r="W565">
        <v>2.37</v>
      </c>
      <c r="X565">
        <v>1.4811700000000001</v>
      </c>
      <c r="Y565">
        <v>0.239982</v>
      </c>
      <c r="Z565">
        <v>0.101258</v>
      </c>
      <c r="AA565">
        <v>0.13872353732585899</v>
      </c>
      <c r="AB565">
        <v>0.24777199999999999</v>
      </c>
      <c r="AC565">
        <v>1.4169099999999999</v>
      </c>
      <c r="AD565">
        <v>0.29857099999999998</v>
      </c>
      <c r="AE565">
        <v>0.71629600000000004</v>
      </c>
      <c r="AH565">
        <v>4.5818899999999996</v>
      </c>
      <c r="AI565">
        <v>-1.9667799999999999E-2</v>
      </c>
      <c r="AJ565">
        <v>-0.110504</v>
      </c>
      <c r="AK565">
        <v>999</v>
      </c>
      <c r="AO565">
        <v>15256</v>
      </c>
    </row>
    <row r="566" spans="1:41" x14ac:dyDescent="0.45">
      <c r="A566" t="s">
        <v>7545</v>
      </c>
      <c r="B566" t="s">
        <v>130</v>
      </c>
      <c r="C566">
        <v>1</v>
      </c>
      <c r="D566">
        <v>1</v>
      </c>
      <c r="F566">
        <v>5.1617800000000003</v>
      </c>
      <c r="G566">
        <v>10</v>
      </c>
      <c r="H566">
        <v>1</v>
      </c>
      <c r="K566">
        <v>15</v>
      </c>
      <c r="L566">
        <v>63</v>
      </c>
      <c r="M566">
        <v>16</v>
      </c>
      <c r="N566">
        <v>9</v>
      </c>
      <c r="O566">
        <v>8</v>
      </c>
      <c r="P566">
        <v>3</v>
      </c>
      <c r="Q566">
        <v>4</v>
      </c>
      <c r="S566">
        <v>0</v>
      </c>
      <c r="T566">
        <v>10</v>
      </c>
      <c r="U566">
        <v>6.4161799999999998</v>
      </c>
      <c r="V566">
        <v>2.58012</v>
      </c>
      <c r="W566">
        <v>2.4867699999999999</v>
      </c>
      <c r="X566">
        <v>1.67913</v>
      </c>
      <c r="Y566">
        <v>0.16426299999999999</v>
      </c>
      <c r="Z566">
        <v>6.6054600000000005E-2</v>
      </c>
      <c r="AA566">
        <v>9.8208241164684296E-2</v>
      </c>
      <c r="AB566">
        <v>0.271063</v>
      </c>
      <c r="AC566">
        <v>1.37635</v>
      </c>
      <c r="AD566">
        <v>0.289408</v>
      </c>
      <c r="AE566">
        <v>0.67519700000000005</v>
      </c>
      <c r="AH566">
        <v>5.1027199999999997</v>
      </c>
      <c r="AI566">
        <v>-2.0674600000000001E-2</v>
      </c>
      <c r="AJ566">
        <v>-5.6807900000000001E-2</v>
      </c>
      <c r="AK566">
        <v>999</v>
      </c>
      <c r="AO566">
        <v>15290</v>
      </c>
    </row>
    <row r="567" spans="1:41" x14ac:dyDescent="0.45">
      <c r="A567" t="s">
        <v>127</v>
      </c>
      <c r="B567" t="s">
        <v>14</v>
      </c>
      <c r="C567">
        <v>1</v>
      </c>
      <c r="D567">
        <v>1</v>
      </c>
      <c r="F567">
        <v>4.2250699999999997</v>
      </c>
      <c r="G567">
        <v>16</v>
      </c>
      <c r="H567">
        <v>0</v>
      </c>
      <c r="K567">
        <v>15</v>
      </c>
      <c r="L567">
        <v>66</v>
      </c>
      <c r="M567">
        <v>13</v>
      </c>
      <c r="N567">
        <v>8</v>
      </c>
      <c r="O567">
        <v>7</v>
      </c>
      <c r="P567">
        <v>2</v>
      </c>
      <c r="Q567">
        <v>7</v>
      </c>
      <c r="S567">
        <v>2</v>
      </c>
      <c r="T567">
        <v>16</v>
      </c>
      <c r="U567">
        <v>9.2901799999999994</v>
      </c>
      <c r="V567">
        <v>3.8802300000000001</v>
      </c>
      <c r="W567">
        <v>2.3942299999999999</v>
      </c>
      <c r="X567">
        <v>1.2561</v>
      </c>
      <c r="Y567">
        <v>0.24126600000000001</v>
      </c>
      <c r="Z567">
        <v>0.10077</v>
      </c>
      <c r="AA567">
        <v>0.140496030449867</v>
      </c>
      <c r="AB567">
        <v>0.23336499999999999</v>
      </c>
      <c r="AC567">
        <v>1.30446</v>
      </c>
      <c r="AD567">
        <v>0.28545300000000001</v>
      </c>
      <c r="AE567">
        <v>0.71608400000000005</v>
      </c>
      <c r="AH567">
        <v>4.5013300000000003</v>
      </c>
      <c r="AI567">
        <v>-2.1078E-2</v>
      </c>
      <c r="AJ567">
        <v>-6.5510399999999996E-2</v>
      </c>
      <c r="AK567">
        <v>750.75</v>
      </c>
      <c r="AO567">
        <v>23443</v>
      </c>
    </row>
    <row r="568" spans="1:41" x14ac:dyDescent="0.45">
      <c r="A568" t="s">
        <v>7546</v>
      </c>
      <c r="B568" t="s">
        <v>191</v>
      </c>
      <c r="C568">
        <v>1</v>
      </c>
      <c r="D568">
        <v>1</v>
      </c>
      <c r="F568">
        <v>5.0740600000000002</v>
      </c>
      <c r="G568">
        <v>3</v>
      </c>
      <c r="H568">
        <v>2</v>
      </c>
      <c r="K568">
        <v>10</v>
      </c>
      <c r="L568">
        <v>45</v>
      </c>
      <c r="M568">
        <v>10</v>
      </c>
      <c r="N568">
        <v>6</v>
      </c>
      <c r="O568">
        <v>6</v>
      </c>
      <c r="P568">
        <v>1</v>
      </c>
      <c r="Q568">
        <v>6</v>
      </c>
      <c r="S568">
        <v>1</v>
      </c>
      <c r="T568">
        <v>10</v>
      </c>
      <c r="U568">
        <v>8.7042199999999994</v>
      </c>
      <c r="V568">
        <v>5.0723900000000004</v>
      </c>
      <c r="W568">
        <v>1.716</v>
      </c>
      <c r="X568">
        <v>1.33911</v>
      </c>
      <c r="Y568">
        <v>0.214589</v>
      </c>
      <c r="Z568">
        <v>0.125052</v>
      </c>
      <c r="AA568">
        <v>8.9537039399147006E-2</v>
      </c>
      <c r="AB568">
        <v>0.253384</v>
      </c>
      <c r="AC568">
        <v>1.5330699999999999</v>
      </c>
      <c r="AD568">
        <v>0.302815</v>
      </c>
      <c r="AE568">
        <v>0.69466000000000006</v>
      </c>
      <c r="AH568">
        <v>5.18546</v>
      </c>
      <c r="AI568">
        <v>-2.1528200000000001E-2</v>
      </c>
      <c r="AJ568">
        <v>-8.3799699999999997E-5</v>
      </c>
      <c r="AK568">
        <v>749.42999267578102</v>
      </c>
      <c r="AO568">
        <v>19586</v>
      </c>
    </row>
    <row r="569" spans="1:41" x14ac:dyDescent="0.45">
      <c r="A569" t="s">
        <v>7547</v>
      </c>
      <c r="B569" t="s">
        <v>170</v>
      </c>
      <c r="C569">
        <v>2</v>
      </c>
      <c r="D569">
        <v>2</v>
      </c>
      <c r="F569">
        <v>4.0988300000000004</v>
      </c>
      <c r="G569">
        <v>22</v>
      </c>
      <c r="H569">
        <v>0</v>
      </c>
      <c r="K569">
        <v>20</v>
      </c>
      <c r="L569">
        <v>85</v>
      </c>
      <c r="M569">
        <v>16</v>
      </c>
      <c r="N569">
        <v>10</v>
      </c>
      <c r="O569">
        <v>9</v>
      </c>
      <c r="P569">
        <v>3</v>
      </c>
      <c r="Q569">
        <v>9</v>
      </c>
      <c r="S569">
        <v>2</v>
      </c>
      <c r="T569">
        <v>23</v>
      </c>
      <c r="U569">
        <v>10.1806</v>
      </c>
      <c r="V569">
        <v>4.1192799999999998</v>
      </c>
      <c r="W569">
        <v>2.47146</v>
      </c>
      <c r="X569">
        <v>1.30836</v>
      </c>
      <c r="Y569">
        <v>0.26593699999999998</v>
      </c>
      <c r="Z569">
        <v>0.107603</v>
      </c>
      <c r="AA569">
        <v>0.15833403915166799</v>
      </c>
      <c r="AB569">
        <v>0.22125400000000001</v>
      </c>
      <c r="AC569">
        <v>1.27644</v>
      </c>
      <c r="AD569">
        <v>0.27780300000000002</v>
      </c>
      <c r="AE569">
        <v>0.72830600000000001</v>
      </c>
      <c r="AH569">
        <v>4.4297500000000003</v>
      </c>
      <c r="AI569">
        <v>-2.1856E-2</v>
      </c>
      <c r="AJ569">
        <v>7.7167099999999999E-3</v>
      </c>
      <c r="AK569">
        <v>750.35998535156205</v>
      </c>
      <c r="AO569">
        <v>20517</v>
      </c>
    </row>
    <row r="570" spans="1:41" x14ac:dyDescent="0.45">
      <c r="A570" t="s">
        <v>7548</v>
      </c>
      <c r="B570" t="s">
        <v>207</v>
      </c>
      <c r="C570">
        <v>1</v>
      </c>
      <c r="D570">
        <v>1</v>
      </c>
      <c r="F570">
        <v>4.9705700000000004</v>
      </c>
      <c r="G570">
        <v>16</v>
      </c>
      <c r="H570">
        <v>0</v>
      </c>
      <c r="K570">
        <v>16</v>
      </c>
      <c r="L570">
        <v>72</v>
      </c>
      <c r="M570">
        <v>15</v>
      </c>
      <c r="N570">
        <v>10</v>
      </c>
      <c r="O570">
        <v>9</v>
      </c>
      <c r="P570">
        <v>3</v>
      </c>
      <c r="Q570">
        <v>8</v>
      </c>
      <c r="S570">
        <v>0</v>
      </c>
      <c r="T570">
        <v>16</v>
      </c>
      <c r="U570">
        <v>9.0959699999999994</v>
      </c>
      <c r="V570">
        <v>4.5657300000000003</v>
      </c>
      <c r="W570">
        <v>1.9922299999999999</v>
      </c>
      <c r="X570">
        <v>1.47854</v>
      </c>
      <c r="Y570">
        <v>0.22855700000000001</v>
      </c>
      <c r="Z570">
        <v>0.11472400000000001</v>
      </c>
      <c r="AA570">
        <v>0.11383251845836601</v>
      </c>
      <c r="AB570">
        <v>0.24168400000000001</v>
      </c>
      <c r="AC570">
        <v>1.44737</v>
      </c>
      <c r="AD570">
        <v>0.285771</v>
      </c>
      <c r="AE570">
        <v>0.69580900000000001</v>
      </c>
      <c r="AH570">
        <v>4.8541400000000001</v>
      </c>
      <c r="AI570">
        <v>-2.2624200000000001E-2</v>
      </c>
      <c r="AJ570">
        <v>-0.17204800000000001</v>
      </c>
      <c r="AK570">
        <v>521</v>
      </c>
      <c r="AO570">
        <v>29950</v>
      </c>
    </row>
    <row r="571" spans="1:41" x14ac:dyDescent="0.45">
      <c r="A571" t="s">
        <v>7549</v>
      </c>
      <c r="B571" t="s">
        <v>191</v>
      </c>
      <c r="C571">
        <v>1</v>
      </c>
      <c r="D571">
        <v>1</v>
      </c>
      <c r="F571">
        <v>4.52623</v>
      </c>
      <c r="G571">
        <v>14</v>
      </c>
      <c r="H571">
        <v>0</v>
      </c>
      <c r="K571">
        <v>14</v>
      </c>
      <c r="L571">
        <v>60</v>
      </c>
      <c r="M571">
        <v>11</v>
      </c>
      <c r="N571">
        <v>7</v>
      </c>
      <c r="O571">
        <v>7</v>
      </c>
      <c r="P571">
        <v>2</v>
      </c>
      <c r="Q571">
        <v>9</v>
      </c>
      <c r="S571">
        <v>1</v>
      </c>
      <c r="T571">
        <v>17</v>
      </c>
      <c r="U571">
        <v>11.4016</v>
      </c>
      <c r="V571">
        <v>5.8419999999999996</v>
      </c>
      <c r="W571">
        <v>1.9516500000000001</v>
      </c>
      <c r="X571">
        <v>1.14462</v>
      </c>
      <c r="Y571">
        <v>0.28704400000000002</v>
      </c>
      <c r="Z571">
        <v>0.14707700000000001</v>
      </c>
      <c r="AA571">
        <v>0.139966860413551</v>
      </c>
      <c r="AB571">
        <v>0.21368799999999999</v>
      </c>
      <c r="AC571">
        <v>1.4301999999999999</v>
      </c>
      <c r="AD571">
        <v>0.28917999999999999</v>
      </c>
      <c r="AE571">
        <v>0.70562999999999998</v>
      </c>
      <c r="AH571">
        <v>4.5369900000000003</v>
      </c>
      <c r="AI571">
        <v>-2.4485699999999999E-2</v>
      </c>
      <c r="AJ571">
        <v>1.4634299999999999E-2</v>
      </c>
      <c r="AK571">
        <v>999</v>
      </c>
      <c r="AO571">
        <v>22276</v>
      </c>
    </row>
    <row r="572" spans="1:41" x14ac:dyDescent="0.45">
      <c r="A572" t="s">
        <v>7550</v>
      </c>
      <c r="B572" t="s">
        <v>269</v>
      </c>
      <c r="C572">
        <v>1</v>
      </c>
      <c r="D572">
        <v>1</v>
      </c>
      <c r="F572">
        <v>4.5958100000000002</v>
      </c>
      <c r="G572">
        <v>9</v>
      </c>
      <c r="H572">
        <v>2</v>
      </c>
      <c r="K572">
        <v>16</v>
      </c>
      <c r="L572">
        <v>72</v>
      </c>
      <c r="M572">
        <v>15</v>
      </c>
      <c r="N572">
        <v>9</v>
      </c>
      <c r="O572">
        <v>8</v>
      </c>
      <c r="P572">
        <v>2</v>
      </c>
      <c r="Q572">
        <v>9</v>
      </c>
      <c r="S572">
        <v>1</v>
      </c>
      <c r="T572">
        <v>18</v>
      </c>
      <c r="U572">
        <v>9.8277699999999992</v>
      </c>
      <c r="V572">
        <v>5.0850799999999996</v>
      </c>
      <c r="W572">
        <v>1.9326700000000001</v>
      </c>
      <c r="X572">
        <v>1.25542</v>
      </c>
      <c r="Y572">
        <v>0.24484700000000001</v>
      </c>
      <c r="Z572">
        <v>0.126689</v>
      </c>
      <c r="AA572">
        <v>0.118158429861068</v>
      </c>
      <c r="AB572">
        <v>0.24123800000000001</v>
      </c>
      <c r="AC572">
        <v>1.4821500000000001</v>
      </c>
      <c r="AD572">
        <v>0.30254700000000001</v>
      </c>
      <c r="AE572">
        <v>0.72043599999999997</v>
      </c>
      <c r="AH572">
        <v>4.7464199999999996</v>
      </c>
      <c r="AI572">
        <v>-2.5032599999999999E-2</v>
      </c>
      <c r="AJ572">
        <v>3.7839100000000001E-3</v>
      </c>
      <c r="AK572">
        <v>749.75</v>
      </c>
      <c r="AO572">
        <v>20348</v>
      </c>
    </row>
    <row r="573" spans="1:41" x14ac:dyDescent="0.45">
      <c r="A573" t="s">
        <v>7551</v>
      </c>
      <c r="B573" t="s">
        <v>28</v>
      </c>
      <c r="C573">
        <v>1</v>
      </c>
      <c r="D573">
        <v>1</v>
      </c>
      <c r="F573">
        <v>4.6756700000000002</v>
      </c>
      <c r="G573">
        <v>12</v>
      </c>
      <c r="H573">
        <v>0</v>
      </c>
      <c r="K573">
        <v>13</v>
      </c>
      <c r="L573">
        <v>57</v>
      </c>
      <c r="M573">
        <v>13</v>
      </c>
      <c r="N573">
        <v>7</v>
      </c>
      <c r="O573">
        <v>7</v>
      </c>
      <c r="P573">
        <v>2</v>
      </c>
      <c r="Q573">
        <v>5</v>
      </c>
      <c r="S573">
        <v>0</v>
      </c>
      <c r="T573">
        <v>12</v>
      </c>
      <c r="U573">
        <v>8.4628999999999994</v>
      </c>
      <c r="V573">
        <v>3.3352900000000001</v>
      </c>
      <c r="W573">
        <v>2.5373800000000002</v>
      </c>
      <c r="X573">
        <v>1.40269</v>
      </c>
      <c r="Y573">
        <v>0.21496100000000001</v>
      </c>
      <c r="Z573">
        <v>8.4717399999999998E-2</v>
      </c>
      <c r="AA573">
        <v>0.13024310767650599</v>
      </c>
      <c r="AB573">
        <v>0.26024799999999998</v>
      </c>
      <c r="AC573">
        <v>1.40266</v>
      </c>
      <c r="AD573">
        <v>0.30535099999999998</v>
      </c>
      <c r="AE573">
        <v>0.70746299999999995</v>
      </c>
      <c r="AH573">
        <v>4.5145</v>
      </c>
      <c r="AI573">
        <v>-2.5276900000000001E-2</v>
      </c>
      <c r="AJ573">
        <v>9.0718599999999993E-3</v>
      </c>
      <c r="AK573">
        <v>748.14001464843705</v>
      </c>
      <c r="AO573">
        <v>25551</v>
      </c>
    </row>
    <row r="574" spans="1:41" x14ac:dyDescent="0.45">
      <c r="A574" t="s">
        <v>101</v>
      </c>
      <c r="B574" t="s">
        <v>98</v>
      </c>
      <c r="C574">
        <v>0</v>
      </c>
      <c r="D574">
        <v>1</v>
      </c>
      <c r="F574">
        <v>5.3907499999999997</v>
      </c>
      <c r="G574">
        <v>13</v>
      </c>
      <c r="H574">
        <v>2</v>
      </c>
      <c r="K574">
        <v>18</v>
      </c>
      <c r="L574">
        <v>81</v>
      </c>
      <c r="M574">
        <v>19</v>
      </c>
      <c r="N574">
        <v>12</v>
      </c>
      <c r="O574">
        <v>11</v>
      </c>
      <c r="P574">
        <v>3</v>
      </c>
      <c r="Q574">
        <v>9</v>
      </c>
      <c r="S574">
        <v>1</v>
      </c>
      <c r="T574">
        <v>18</v>
      </c>
      <c r="U574">
        <v>8.87453</v>
      </c>
      <c r="V574">
        <v>4.51492</v>
      </c>
      <c r="W574">
        <v>1.9656</v>
      </c>
      <c r="X574">
        <v>1.5419499999999999</v>
      </c>
      <c r="Y574">
        <v>0.218636</v>
      </c>
      <c r="Z574">
        <v>0.111231</v>
      </c>
      <c r="AA574">
        <v>0.107405126094818</v>
      </c>
      <c r="AB574">
        <v>0.26211499999999999</v>
      </c>
      <c r="AC574">
        <v>1.5355099999999999</v>
      </c>
      <c r="AD574">
        <v>0.30949300000000002</v>
      </c>
      <c r="AE574">
        <v>0.68263300000000005</v>
      </c>
      <c r="AH574">
        <v>5.09537</v>
      </c>
      <c r="AI574">
        <v>-2.5314099999999999E-2</v>
      </c>
      <c r="AJ574">
        <v>-0.165517</v>
      </c>
      <c r="AK574">
        <v>999</v>
      </c>
      <c r="AO574">
        <v>21955</v>
      </c>
    </row>
    <row r="575" spans="1:41" x14ac:dyDescent="0.45">
      <c r="A575" t="s">
        <v>7552</v>
      </c>
      <c r="B575" t="s">
        <v>98</v>
      </c>
      <c r="C575">
        <v>1</v>
      </c>
      <c r="D575">
        <v>1</v>
      </c>
      <c r="F575">
        <v>5.4167500000000004</v>
      </c>
      <c r="G575">
        <v>6</v>
      </c>
      <c r="H575">
        <v>3</v>
      </c>
      <c r="K575">
        <v>19</v>
      </c>
      <c r="L575">
        <v>86</v>
      </c>
      <c r="M575">
        <v>23</v>
      </c>
      <c r="N575">
        <v>13</v>
      </c>
      <c r="O575">
        <v>12</v>
      </c>
      <c r="P575">
        <v>4</v>
      </c>
      <c r="Q575">
        <v>6</v>
      </c>
      <c r="S575">
        <v>1</v>
      </c>
      <c r="T575">
        <v>14</v>
      </c>
      <c r="U575">
        <v>6.36158</v>
      </c>
      <c r="V575">
        <v>2.9200699999999999</v>
      </c>
      <c r="W575">
        <v>2.1785700000000001</v>
      </c>
      <c r="X575">
        <v>1.7728999999999999</v>
      </c>
      <c r="Y575">
        <v>0.15781999999999999</v>
      </c>
      <c r="Z575">
        <v>7.2441900000000004E-2</v>
      </c>
      <c r="AA575">
        <v>8.5377946496009799E-2</v>
      </c>
      <c r="AB575">
        <v>0.28876600000000002</v>
      </c>
      <c r="AC575">
        <v>1.5140400000000001</v>
      </c>
      <c r="AD575">
        <v>0.30867</v>
      </c>
      <c r="AE575">
        <v>0.69440000000000002</v>
      </c>
      <c r="AH575">
        <v>5.3677900000000003</v>
      </c>
      <c r="AI575">
        <v>-2.6742200000000001E-2</v>
      </c>
      <c r="AJ575">
        <v>-0.17710200000000001</v>
      </c>
      <c r="AK575">
        <v>750.90002441406205</v>
      </c>
      <c r="AO575">
        <v>8246</v>
      </c>
    </row>
    <row r="576" spans="1:41" x14ac:dyDescent="0.45">
      <c r="A576" t="s">
        <v>7553</v>
      </c>
      <c r="B576" t="s">
        <v>130</v>
      </c>
      <c r="C576">
        <v>1</v>
      </c>
      <c r="D576">
        <v>1</v>
      </c>
      <c r="F576">
        <v>4.7228500000000002</v>
      </c>
      <c r="G576">
        <v>18</v>
      </c>
      <c r="H576">
        <v>0</v>
      </c>
      <c r="K576">
        <v>21</v>
      </c>
      <c r="L576">
        <v>92</v>
      </c>
      <c r="M576">
        <v>20</v>
      </c>
      <c r="N576">
        <v>12</v>
      </c>
      <c r="O576">
        <v>11</v>
      </c>
      <c r="P576">
        <v>3</v>
      </c>
      <c r="Q576">
        <v>12</v>
      </c>
      <c r="S576">
        <v>1</v>
      </c>
      <c r="T576">
        <v>21</v>
      </c>
      <c r="U576">
        <v>9.2780900000000006</v>
      </c>
      <c r="V576">
        <v>5.0212000000000003</v>
      </c>
      <c r="W576">
        <v>1.84778</v>
      </c>
      <c r="X576">
        <v>1.1609700000000001</v>
      </c>
      <c r="Y576">
        <v>0.23013</v>
      </c>
      <c r="Z576">
        <v>0.124544</v>
      </c>
      <c r="AA576">
        <v>0.1055863276124</v>
      </c>
      <c r="AB576">
        <v>0.243949</v>
      </c>
      <c r="AC576">
        <v>1.50386</v>
      </c>
      <c r="AD576">
        <v>0.30059799999999998</v>
      </c>
      <c r="AE576">
        <v>0.70542700000000003</v>
      </c>
      <c r="AH576">
        <v>4.5640900000000002</v>
      </c>
      <c r="AI576">
        <v>-2.83279E-2</v>
      </c>
      <c r="AJ576">
        <v>-9.4977099999999995E-2</v>
      </c>
      <c r="AK576">
        <v>999</v>
      </c>
      <c r="AO576">
        <v>17464</v>
      </c>
    </row>
    <row r="577" spans="1:41" x14ac:dyDescent="0.45">
      <c r="A577" t="s">
        <v>7554</v>
      </c>
      <c r="C577">
        <v>1</v>
      </c>
      <c r="D577">
        <v>1</v>
      </c>
      <c r="F577">
        <v>5.2393299999999998</v>
      </c>
      <c r="G577">
        <v>4</v>
      </c>
      <c r="H577">
        <v>3</v>
      </c>
      <c r="K577">
        <v>18</v>
      </c>
      <c r="L577">
        <v>80</v>
      </c>
      <c r="M577">
        <v>19</v>
      </c>
      <c r="N577">
        <v>11</v>
      </c>
      <c r="O577">
        <v>11</v>
      </c>
      <c r="P577">
        <v>3</v>
      </c>
      <c r="Q577">
        <v>7</v>
      </c>
      <c r="S577">
        <v>1</v>
      </c>
      <c r="T577">
        <v>14</v>
      </c>
      <c r="U577">
        <v>6.9676999999999998</v>
      </c>
      <c r="V577">
        <v>3.464</v>
      </c>
      <c r="W577">
        <v>2.01146</v>
      </c>
      <c r="X577">
        <v>1.53671</v>
      </c>
      <c r="Y577">
        <v>0.17651</v>
      </c>
      <c r="Z577">
        <v>8.7751899999999994E-2</v>
      </c>
      <c r="AA577">
        <v>8.8757716119289398E-2</v>
      </c>
      <c r="AB577">
        <v>0.26318399999999997</v>
      </c>
      <c r="AC577">
        <v>1.4198999999999999</v>
      </c>
      <c r="AD577">
        <v>0.289273</v>
      </c>
      <c r="AE577">
        <v>0.66657699999999998</v>
      </c>
      <c r="AH577">
        <v>5.1745900000000002</v>
      </c>
      <c r="AI577">
        <v>-2.9106400000000001E-2</v>
      </c>
      <c r="AJ577">
        <v>-4.1680799999999997E-2</v>
      </c>
      <c r="AK577">
        <v>749.58001708984295</v>
      </c>
      <c r="AO577">
        <v>6797</v>
      </c>
    </row>
    <row r="578" spans="1:41" x14ac:dyDescent="0.45">
      <c r="A578" t="s">
        <v>7555</v>
      </c>
      <c r="B578" t="s">
        <v>70</v>
      </c>
      <c r="C578">
        <v>1</v>
      </c>
      <c r="D578">
        <v>1</v>
      </c>
      <c r="F578">
        <v>5.0045700000000002</v>
      </c>
      <c r="G578">
        <v>8</v>
      </c>
      <c r="H578">
        <v>2</v>
      </c>
      <c r="K578">
        <v>18</v>
      </c>
      <c r="L578">
        <v>81</v>
      </c>
      <c r="M578">
        <v>21</v>
      </c>
      <c r="N578">
        <v>11</v>
      </c>
      <c r="O578">
        <v>10</v>
      </c>
      <c r="P578">
        <v>3</v>
      </c>
      <c r="Q578">
        <v>6</v>
      </c>
      <c r="S578">
        <v>1</v>
      </c>
      <c r="T578">
        <v>12</v>
      </c>
      <c r="U578">
        <v>5.75556</v>
      </c>
      <c r="V578">
        <v>2.8725200000000002</v>
      </c>
      <c r="W578">
        <v>2.00366</v>
      </c>
      <c r="X578">
        <v>1.2626500000000001</v>
      </c>
      <c r="Y578">
        <v>0.14416499999999999</v>
      </c>
      <c r="Z578">
        <v>7.1950799999999995E-2</v>
      </c>
      <c r="AA578">
        <v>7.2214342653751304E-2</v>
      </c>
      <c r="AB578">
        <v>0.28378999999999999</v>
      </c>
      <c r="AC578">
        <v>1.4738599999999999</v>
      </c>
      <c r="AD578">
        <v>0.30842000000000003</v>
      </c>
      <c r="AE578">
        <v>0.68061000000000005</v>
      </c>
      <c r="AH578">
        <v>4.7890899999999998</v>
      </c>
      <c r="AI578">
        <v>-2.9413700000000001E-2</v>
      </c>
      <c r="AJ578">
        <v>-0.116328</v>
      </c>
      <c r="AK578">
        <v>999</v>
      </c>
      <c r="AO578">
        <v>12272</v>
      </c>
    </row>
    <row r="579" spans="1:41" x14ac:dyDescent="0.45">
      <c r="A579" t="s">
        <v>7556</v>
      </c>
      <c r="B579" t="s">
        <v>36</v>
      </c>
      <c r="C579">
        <v>1</v>
      </c>
      <c r="D579">
        <v>2</v>
      </c>
      <c r="F579">
        <v>5.1369300000000004</v>
      </c>
      <c r="G579">
        <v>23</v>
      </c>
      <c r="H579">
        <v>0</v>
      </c>
      <c r="K579">
        <v>20</v>
      </c>
      <c r="L579">
        <v>87</v>
      </c>
      <c r="M579">
        <v>16</v>
      </c>
      <c r="N579">
        <v>12</v>
      </c>
      <c r="O579">
        <v>11</v>
      </c>
      <c r="P579">
        <v>3</v>
      </c>
      <c r="Q579">
        <v>11</v>
      </c>
      <c r="S579">
        <v>2</v>
      </c>
      <c r="T579">
        <v>23</v>
      </c>
      <c r="U579">
        <v>10.5837</v>
      </c>
      <c r="V579">
        <v>5.17882</v>
      </c>
      <c r="W579">
        <v>2.04365</v>
      </c>
      <c r="X579">
        <v>1.3974599999999999</v>
      </c>
      <c r="Y579">
        <v>0.26906600000000003</v>
      </c>
      <c r="Z579">
        <v>0.13166</v>
      </c>
      <c r="AA579">
        <v>0.137406691908836</v>
      </c>
      <c r="AB579">
        <v>0.220495</v>
      </c>
      <c r="AC579">
        <v>1.39083</v>
      </c>
      <c r="AD579">
        <v>0.27890999999999999</v>
      </c>
      <c r="AE579">
        <v>0.656551</v>
      </c>
      <c r="AH579">
        <v>4.8270099999999996</v>
      </c>
      <c r="AI579">
        <v>-3.0158600000000001E-2</v>
      </c>
      <c r="AJ579">
        <v>-0.101753</v>
      </c>
      <c r="AK579">
        <v>623.13000488281205</v>
      </c>
      <c r="AO579">
        <v>13470</v>
      </c>
    </row>
    <row r="580" spans="1:41" x14ac:dyDescent="0.45">
      <c r="A580" t="s">
        <v>7557</v>
      </c>
      <c r="B580" t="s">
        <v>18</v>
      </c>
      <c r="C580">
        <v>1</v>
      </c>
      <c r="D580">
        <v>2</v>
      </c>
      <c r="F580">
        <v>4.8437299999999999</v>
      </c>
      <c r="G580">
        <v>15</v>
      </c>
      <c r="H580">
        <v>1</v>
      </c>
      <c r="K580">
        <v>19</v>
      </c>
      <c r="L580">
        <v>86</v>
      </c>
      <c r="M580">
        <v>19</v>
      </c>
      <c r="N580">
        <v>11</v>
      </c>
      <c r="O580">
        <v>10</v>
      </c>
      <c r="P580">
        <v>3</v>
      </c>
      <c r="Q580">
        <v>9</v>
      </c>
      <c r="S580">
        <v>0</v>
      </c>
      <c r="T580">
        <v>19</v>
      </c>
      <c r="U580">
        <v>8.9758399999999998</v>
      </c>
      <c r="V580">
        <v>4.2385900000000003</v>
      </c>
      <c r="W580">
        <v>2.1176499999999998</v>
      </c>
      <c r="X580">
        <v>1.32975</v>
      </c>
      <c r="Y580">
        <v>0.22372900000000001</v>
      </c>
      <c r="Z580">
        <v>0.10564999999999999</v>
      </c>
      <c r="AA580">
        <v>0.11807919293642</v>
      </c>
      <c r="AB580">
        <v>0.25532300000000002</v>
      </c>
      <c r="AC580">
        <v>1.48326</v>
      </c>
      <c r="AD580">
        <v>0.30660799999999999</v>
      </c>
      <c r="AE580">
        <v>0.70374700000000001</v>
      </c>
      <c r="AH580">
        <v>4.5477600000000002</v>
      </c>
      <c r="AI580">
        <v>-3.0209900000000001E-2</v>
      </c>
      <c r="AJ580">
        <v>-6.0453100000000003E-2</v>
      </c>
      <c r="AK580">
        <v>728.61999511718705</v>
      </c>
      <c r="AO580">
        <v>12056</v>
      </c>
    </row>
    <row r="581" spans="1:41" x14ac:dyDescent="0.45">
      <c r="A581" t="s">
        <v>7558</v>
      </c>
      <c r="B581" t="s">
        <v>18</v>
      </c>
      <c r="C581">
        <v>1</v>
      </c>
      <c r="D581">
        <v>1</v>
      </c>
      <c r="F581">
        <v>4.2434700000000003</v>
      </c>
      <c r="G581">
        <v>17</v>
      </c>
      <c r="H581">
        <v>0</v>
      </c>
      <c r="K581">
        <v>16</v>
      </c>
      <c r="L581">
        <v>68</v>
      </c>
      <c r="M581">
        <v>15</v>
      </c>
      <c r="N581">
        <v>8</v>
      </c>
      <c r="O581">
        <v>7</v>
      </c>
      <c r="P581">
        <v>2</v>
      </c>
      <c r="Q581">
        <v>6</v>
      </c>
      <c r="S581">
        <v>1</v>
      </c>
      <c r="T581">
        <v>17</v>
      </c>
      <c r="U581">
        <v>9.3681400000000004</v>
      </c>
      <c r="V581">
        <v>3.5538699999999999</v>
      </c>
      <c r="W581">
        <v>2.6360399999999999</v>
      </c>
      <c r="X581">
        <v>1.26834</v>
      </c>
      <c r="Y581">
        <v>0.242759</v>
      </c>
      <c r="Z581">
        <v>9.2092099999999996E-2</v>
      </c>
      <c r="AA581">
        <v>0.15066650509834201</v>
      </c>
      <c r="AB581">
        <v>0.24043999999999999</v>
      </c>
      <c r="AC581">
        <v>1.31345</v>
      </c>
      <c r="AD581">
        <v>0.29472500000000001</v>
      </c>
      <c r="AE581">
        <v>0.71760199999999996</v>
      </c>
      <c r="AH581">
        <v>4.2955100000000002</v>
      </c>
      <c r="AI581">
        <v>-3.0499999999999999E-2</v>
      </c>
      <c r="AJ581">
        <v>3.5979400000000002E-2</v>
      </c>
      <c r="AK581">
        <v>747.08001708984295</v>
      </c>
      <c r="AO581">
        <v>15684</v>
      </c>
    </row>
    <row r="582" spans="1:41" x14ac:dyDescent="0.45">
      <c r="A582" t="s">
        <v>7559</v>
      </c>
      <c r="B582" t="s">
        <v>18</v>
      </c>
      <c r="C582">
        <v>2</v>
      </c>
      <c r="D582">
        <v>2</v>
      </c>
      <c r="F582">
        <v>4.7045199999999996</v>
      </c>
      <c r="G582">
        <v>15</v>
      </c>
      <c r="H582">
        <v>4</v>
      </c>
      <c r="K582">
        <v>36</v>
      </c>
      <c r="L582">
        <v>160</v>
      </c>
      <c r="M582">
        <v>37</v>
      </c>
      <c r="N582">
        <v>20</v>
      </c>
      <c r="O582">
        <v>19</v>
      </c>
      <c r="P582">
        <v>4</v>
      </c>
      <c r="Q582">
        <v>17</v>
      </c>
      <c r="S582">
        <v>2</v>
      </c>
      <c r="T582">
        <v>29</v>
      </c>
      <c r="U582">
        <v>7.2224399999999997</v>
      </c>
      <c r="V582">
        <v>4.3928599999999998</v>
      </c>
      <c r="W582">
        <v>1.6441300000000001</v>
      </c>
      <c r="X582">
        <v>1.0702</v>
      </c>
      <c r="Y582">
        <v>0.17901</v>
      </c>
      <c r="Z582">
        <v>0.108878</v>
      </c>
      <c r="AA582">
        <v>7.0131897926330497E-2</v>
      </c>
      <c r="AB582">
        <v>0.26044499999999998</v>
      </c>
      <c r="AC582">
        <v>1.51492</v>
      </c>
      <c r="AD582">
        <v>0.30051699999999998</v>
      </c>
      <c r="AE582">
        <v>0.702098</v>
      </c>
      <c r="AH582">
        <v>4.7050099999999997</v>
      </c>
      <c r="AI582">
        <v>-3.2086099999999999E-2</v>
      </c>
      <c r="AJ582">
        <v>0.109597</v>
      </c>
      <c r="AK582">
        <v>999</v>
      </c>
      <c r="AO582">
        <v>27477</v>
      </c>
    </row>
    <row r="583" spans="1:41" x14ac:dyDescent="0.45">
      <c r="A583" t="s">
        <v>7560</v>
      </c>
      <c r="B583" t="s">
        <v>10</v>
      </c>
      <c r="C583">
        <v>1</v>
      </c>
      <c r="D583">
        <v>2</v>
      </c>
      <c r="F583">
        <v>4.8088899999999999</v>
      </c>
      <c r="G583">
        <v>12</v>
      </c>
      <c r="H583">
        <v>0</v>
      </c>
      <c r="K583">
        <v>16</v>
      </c>
      <c r="L583">
        <v>70</v>
      </c>
      <c r="M583">
        <v>15</v>
      </c>
      <c r="N583">
        <v>9</v>
      </c>
      <c r="O583">
        <v>8</v>
      </c>
      <c r="P583">
        <v>2</v>
      </c>
      <c r="Q583">
        <v>8</v>
      </c>
      <c r="S583">
        <v>2</v>
      </c>
      <c r="T583">
        <v>15</v>
      </c>
      <c r="U583">
        <v>8.8097899999999996</v>
      </c>
      <c r="V583">
        <v>4.5407299999999999</v>
      </c>
      <c r="W583">
        <v>1.94017</v>
      </c>
      <c r="X583">
        <v>0.95730400000000004</v>
      </c>
      <c r="Y583">
        <v>0.220363</v>
      </c>
      <c r="Z583">
        <v>0.113579</v>
      </c>
      <c r="AA583">
        <v>0.106783777475357</v>
      </c>
      <c r="AB583">
        <v>0.25234400000000001</v>
      </c>
      <c r="AC583">
        <v>1.4683999999999999</v>
      </c>
      <c r="AD583">
        <v>0.31359399999999998</v>
      </c>
      <c r="AE583">
        <v>0.67269699999999999</v>
      </c>
      <c r="AH583">
        <v>4.4351900000000004</v>
      </c>
      <c r="AI583">
        <v>-3.3471500000000001E-2</v>
      </c>
      <c r="AJ583">
        <v>-0.112873</v>
      </c>
      <c r="AK583">
        <v>999</v>
      </c>
      <c r="AO583">
        <v>29946</v>
      </c>
    </row>
    <row r="584" spans="1:41" x14ac:dyDescent="0.45">
      <c r="A584" t="s">
        <v>106</v>
      </c>
      <c r="B584" t="s">
        <v>104</v>
      </c>
      <c r="C584">
        <v>1</v>
      </c>
      <c r="D584">
        <v>1</v>
      </c>
      <c r="F584">
        <v>5.1247699999999998</v>
      </c>
      <c r="G584">
        <v>8</v>
      </c>
      <c r="H584">
        <v>3</v>
      </c>
      <c r="K584">
        <v>20</v>
      </c>
      <c r="L584">
        <v>92</v>
      </c>
      <c r="M584">
        <v>22</v>
      </c>
      <c r="N584">
        <v>13</v>
      </c>
      <c r="O584">
        <v>12</v>
      </c>
      <c r="P584">
        <v>3</v>
      </c>
      <c r="Q584">
        <v>10</v>
      </c>
      <c r="S584">
        <v>2</v>
      </c>
      <c r="T584">
        <v>15</v>
      </c>
      <c r="U584">
        <v>6.8485800000000001</v>
      </c>
      <c r="V584">
        <v>4.3526100000000003</v>
      </c>
      <c r="W584">
        <v>1.5734399999999999</v>
      </c>
      <c r="X584">
        <v>1.1803600000000001</v>
      </c>
      <c r="Y584">
        <v>0.16828199999999999</v>
      </c>
      <c r="Z584">
        <v>0.106951</v>
      </c>
      <c r="AA584">
        <v>6.1330586671829203E-2</v>
      </c>
      <c r="AB584">
        <v>0.271762</v>
      </c>
      <c r="AC584">
        <v>1.55491</v>
      </c>
      <c r="AD584">
        <v>0.308251</v>
      </c>
      <c r="AE584">
        <v>0.68254899999999996</v>
      </c>
      <c r="AH584">
        <v>5.0656699999999999</v>
      </c>
      <c r="AI584">
        <v>-3.4291599999999998E-2</v>
      </c>
      <c r="AJ584">
        <v>-0.102856</v>
      </c>
      <c r="AK584">
        <v>999</v>
      </c>
      <c r="AO584">
        <v>23135</v>
      </c>
    </row>
    <row r="585" spans="1:41" x14ac:dyDescent="0.45">
      <c r="A585" t="s">
        <v>4162</v>
      </c>
      <c r="B585" t="s">
        <v>42</v>
      </c>
      <c r="C585">
        <v>1</v>
      </c>
      <c r="D585">
        <v>2</v>
      </c>
      <c r="F585">
        <v>5.5044000000000004</v>
      </c>
      <c r="G585">
        <v>5</v>
      </c>
      <c r="H585">
        <v>5</v>
      </c>
      <c r="K585">
        <v>23</v>
      </c>
      <c r="L585">
        <v>101</v>
      </c>
      <c r="M585">
        <v>26</v>
      </c>
      <c r="N585">
        <v>15</v>
      </c>
      <c r="O585">
        <v>14</v>
      </c>
      <c r="P585">
        <v>4</v>
      </c>
      <c r="Q585">
        <v>7</v>
      </c>
      <c r="S585">
        <v>3</v>
      </c>
      <c r="T585">
        <v>13</v>
      </c>
      <c r="U585">
        <v>5.1730400000000003</v>
      </c>
      <c r="V585">
        <v>2.91093</v>
      </c>
      <c r="W585">
        <v>1.77711</v>
      </c>
      <c r="X585">
        <v>1.49054</v>
      </c>
      <c r="Y585">
        <v>0.12929599999999999</v>
      </c>
      <c r="Z585">
        <v>7.2756600000000005E-2</v>
      </c>
      <c r="AA585">
        <v>5.6539788842201198E-2</v>
      </c>
      <c r="AB585">
        <v>0.289794</v>
      </c>
      <c r="AC585">
        <v>1.4855100000000001</v>
      </c>
      <c r="AD585">
        <v>0.30476399999999998</v>
      </c>
      <c r="AE585">
        <v>0.65466999999999997</v>
      </c>
      <c r="AH585">
        <v>5.45282</v>
      </c>
      <c r="AI585">
        <v>-3.4524899999999997E-2</v>
      </c>
      <c r="AJ585">
        <v>-5.2685299999999997E-2</v>
      </c>
      <c r="AK585">
        <v>999</v>
      </c>
      <c r="AO585">
        <v>27688</v>
      </c>
    </row>
    <row r="586" spans="1:41" x14ac:dyDescent="0.45">
      <c r="A586" t="s">
        <v>7561</v>
      </c>
      <c r="B586" t="s">
        <v>36</v>
      </c>
      <c r="C586">
        <v>0</v>
      </c>
      <c r="D586">
        <v>1</v>
      </c>
      <c r="F586">
        <v>5.2677699999999996</v>
      </c>
      <c r="G586">
        <v>9</v>
      </c>
      <c r="H586">
        <v>1</v>
      </c>
      <c r="K586">
        <v>13</v>
      </c>
      <c r="L586">
        <v>60</v>
      </c>
      <c r="M586">
        <v>13</v>
      </c>
      <c r="N586">
        <v>8</v>
      </c>
      <c r="O586">
        <v>8</v>
      </c>
      <c r="P586">
        <v>2</v>
      </c>
      <c r="Q586">
        <v>8</v>
      </c>
      <c r="S586">
        <v>1</v>
      </c>
      <c r="T586">
        <v>14</v>
      </c>
      <c r="U586">
        <v>9.2444100000000002</v>
      </c>
      <c r="V586">
        <v>5.2018899999999997</v>
      </c>
      <c r="W586">
        <v>1.7771300000000001</v>
      </c>
      <c r="X586">
        <v>1.3424199999999999</v>
      </c>
      <c r="Y586">
        <v>0.22695199999999999</v>
      </c>
      <c r="Z586">
        <v>0.12770699999999999</v>
      </c>
      <c r="AA586">
        <v>9.9244475364685003E-2</v>
      </c>
      <c r="AB586">
        <v>0.25211699999999998</v>
      </c>
      <c r="AC586">
        <v>1.54982</v>
      </c>
      <c r="AD586">
        <v>0.30715500000000001</v>
      </c>
      <c r="AE586">
        <v>0.68129499999999998</v>
      </c>
      <c r="AH586">
        <v>5.0413500000000004</v>
      </c>
      <c r="AI586">
        <v>-3.5702499999999998E-2</v>
      </c>
      <c r="AJ586">
        <v>-3.5080199999999999E-2</v>
      </c>
      <c r="AK586">
        <v>999</v>
      </c>
      <c r="AO586">
        <v>19926</v>
      </c>
    </row>
    <row r="587" spans="1:41" x14ac:dyDescent="0.45">
      <c r="A587" t="s">
        <v>4956</v>
      </c>
      <c r="B587" t="s">
        <v>130</v>
      </c>
      <c r="C587">
        <v>1</v>
      </c>
      <c r="D587">
        <v>2</v>
      </c>
      <c r="F587">
        <v>5.2953900000000003</v>
      </c>
      <c r="G587">
        <v>9</v>
      </c>
      <c r="H587">
        <v>4</v>
      </c>
      <c r="K587">
        <v>27</v>
      </c>
      <c r="L587">
        <v>122</v>
      </c>
      <c r="M587">
        <v>27</v>
      </c>
      <c r="N587">
        <v>17</v>
      </c>
      <c r="O587">
        <v>16</v>
      </c>
      <c r="P587">
        <v>4</v>
      </c>
      <c r="Q587">
        <v>15</v>
      </c>
      <c r="S587">
        <v>2</v>
      </c>
      <c r="T587">
        <v>22</v>
      </c>
      <c r="U587">
        <v>7.4287599999999996</v>
      </c>
      <c r="V587">
        <v>5.1821599999999997</v>
      </c>
      <c r="W587">
        <v>1.43353</v>
      </c>
      <c r="X587">
        <v>1.2730699999999999</v>
      </c>
      <c r="Y587">
        <v>0.18101800000000001</v>
      </c>
      <c r="Z587">
        <v>0.126275</v>
      </c>
      <c r="AA587">
        <v>5.4743334650993299E-2</v>
      </c>
      <c r="AB587">
        <v>0.25892399999999999</v>
      </c>
      <c r="AC587">
        <v>1.5903499999999999</v>
      </c>
      <c r="AD587">
        <v>0.295819</v>
      </c>
      <c r="AE587">
        <v>0.68289699999999998</v>
      </c>
      <c r="AH587">
        <v>5.2556099999999999</v>
      </c>
      <c r="AI587">
        <v>-3.5949000000000002E-2</v>
      </c>
      <c r="AJ587">
        <v>-5.6981700000000003E-2</v>
      </c>
      <c r="AK587">
        <v>999</v>
      </c>
      <c r="AO587">
        <v>22113</v>
      </c>
    </row>
    <row r="588" spans="1:41" x14ac:dyDescent="0.45">
      <c r="A588" t="s">
        <v>7562</v>
      </c>
      <c r="B588" t="s">
        <v>16</v>
      </c>
      <c r="C588">
        <v>1</v>
      </c>
      <c r="D588">
        <v>1</v>
      </c>
      <c r="F588">
        <v>4.64757</v>
      </c>
      <c r="G588">
        <v>14</v>
      </c>
      <c r="H588">
        <v>1</v>
      </c>
      <c r="K588">
        <v>22</v>
      </c>
      <c r="L588">
        <v>99</v>
      </c>
      <c r="M588">
        <v>21</v>
      </c>
      <c r="N588">
        <v>12</v>
      </c>
      <c r="O588">
        <v>11</v>
      </c>
      <c r="P588">
        <v>3</v>
      </c>
      <c r="Q588">
        <v>12</v>
      </c>
      <c r="S588">
        <v>2</v>
      </c>
      <c r="T588">
        <v>23</v>
      </c>
      <c r="U588">
        <v>9.2065300000000008</v>
      </c>
      <c r="V588">
        <v>5.0305499999999999</v>
      </c>
      <c r="W588">
        <v>1.83012</v>
      </c>
      <c r="X588">
        <v>1.05721</v>
      </c>
      <c r="Y588">
        <v>0.228546</v>
      </c>
      <c r="Z588">
        <v>0.12488</v>
      </c>
      <c r="AA588">
        <v>0.103665791451931</v>
      </c>
      <c r="AB588">
        <v>0.24589</v>
      </c>
      <c r="AC588">
        <v>1.5004299999999999</v>
      </c>
      <c r="AD588">
        <v>0.306502</v>
      </c>
      <c r="AE588">
        <v>0.70295300000000005</v>
      </c>
      <c r="AH588">
        <v>4.5653100000000002</v>
      </c>
      <c r="AI588">
        <v>-3.6133699999999998E-2</v>
      </c>
      <c r="AJ588">
        <v>-4.3061500000000003E-2</v>
      </c>
      <c r="AK588">
        <v>999</v>
      </c>
      <c r="AO588">
        <v>23974</v>
      </c>
    </row>
    <row r="589" spans="1:41" x14ac:dyDescent="0.45">
      <c r="A589" t="s">
        <v>160</v>
      </c>
      <c r="B589" t="s">
        <v>21</v>
      </c>
      <c r="C589">
        <v>0</v>
      </c>
      <c r="D589">
        <v>1</v>
      </c>
      <c r="F589">
        <v>5.33805</v>
      </c>
      <c r="G589">
        <v>10</v>
      </c>
      <c r="H589">
        <v>1</v>
      </c>
      <c r="K589">
        <v>12</v>
      </c>
      <c r="L589">
        <v>55</v>
      </c>
      <c r="M589">
        <v>12</v>
      </c>
      <c r="N589">
        <v>8</v>
      </c>
      <c r="O589">
        <v>7</v>
      </c>
      <c r="P589">
        <v>2</v>
      </c>
      <c r="Q589">
        <v>7</v>
      </c>
      <c r="S589">
        <v>1</v>
      </c>
      <c r="T589">
        <v>12</v>
      </c>
      <c r="U589">
        <v>9.1237600000000008</v>
      </c>
      <c r="V589">
        <v>5.4291299999999998</v>
      </c>
      <c r="W589">
        <v>1.68052</v>
      </c>
      <c r="X589">
        <v>1.1254200000000001</v>
      </c>
      <c r="Y589">
        <v>0.22051299999999999</v>
      </c>
      <c r="Z589">
        <v>0.131217</v>
      </c>
      <c r="AA589">
        <v>8.9295968413352897E-2</v>
      </c>
      <c r="AB589">
        <v>0.26011499999999999</v>
      </c>
      <c r="AC589">
        <v>1.62097</v>
      </c>
      <c r="AD589">
        <v>0.321824</v>
      </c>
      <c r="AE589">
        <v>0.67520199999999997</v>
      </c>
      <c r="AH589">
        <v>4.79488</v>
      </c>
      <c r="AI589">
        <v>-3.6814E-2</v>
      </c>
      <c r="AJ589">
        <v>-0.11190700000000001</v>
      </c>
      <c r="AK589">
        <v>999</v>
      </c>
      <c r="AO589">
        <v>24986</v>
      </c>
    </row>
    <row r="590" spans="1:41" x14ac:dyDescent="0.45">
      <c r="A590" t="s">
        <v>7563</v>
      </c>
      <c r="B590" t="s">
        <v>70</v>
      </c>
      <c r="C590">
        <v>1</v>
      </c>
      <c r="D590">
        <v>1</v>
      </c>
      <c r="F590">
        <v>4.5479399999999996</v>
      </c>
      <c r="G590">
        <v>18</v>
      </c>
      <c r="H590">
        <v>0</v>
      </c>
      <c r="K590">
        <v>18</v>
      </c>
      <c r="L590">
        <v>80</v>
      </c>
      <c r="M590">
        <v>20</v>
      </c>
      <c r="N590">
        <v>10</v>
      </c>
      <c r="O590">
        <v>9</v>
      </c>
      <c r="P590">
        <v>2</v>
      </c>
      <c r="Q590">
        <v>6</v>
      </c>
      <c r="S590">
        <v>1</v>
      </c>
      <c r="T590">
        <v>14</v>
      </c>
      <c r="U590">
        <v>6.8509900000000004</v>
      </c>
      <c r="V590">
        <v>3.11599</v>
      </c>
      <c r="W590">
        <v>2.1986500000000002</v>
      </c>
      <c r="X590">
        <v>1.14358</v>
      </c>
      <c r="Y590">
        <v>0.17329600000000001</v>
      </c>
      <c r="Z590">
        <v>7.8819200000000006E-2</v>
      </c>
      <c r="AA590">
        <v>9.4476856291294098E-2</v>
      </c>
      <c r="AB590">
        <v>0.27086900000000003</v>
      </c>
      <c r="AC590">
        <v>1.42679</v>
      </c>
      <c r="AD590">
        <v>0.30748500000000001</v>
      </c>
      <c r="AE590">
        <v>0.70263500000000001</v>
      </c>
      <c r="AH590">
        <v>4.4824000000000002</v>
      </c>
      <c r="AI590">
        <v>-3.8481599999999998E-2</v>
      </c>
      <c r="AJ590">
        <v>-0.125835</v>
      </c>
      <c r="AK590">
        <v>999</v>
      </c>
      <c r="AO590">
        <v>3237</v>
      </c>
    </row>
    <row r="591" spans="1:41" x14ac:dyDescent="0.45">
      <c r="A591" t="s">
        <v>7564</v>
      </c>
      <c r="B591" t="s">
        <v>7</v>
      </c>
      <c r="C591">
        <v>0</v>
      </c>
      <c r="D591">
        <v>1</v>
      </c>
      <c r="F591">
        <v>4.9856299999999996</v>
      </c>
      <c r="G591">
        <v>10</v>
      </c>
      <c r="H591">
        <v>2</v>
      </c>
      <c r="K591">
        <v>21</v>
      </c>
      <c r="L591">
        <v>92</v>
      </c>
      <c r="M591">
        <v>21</v>
      </c>
      <c r="N591">
        <v>12</v>
      </c>
      <c r="O591">
        <v>11</v>
      </c>
      <c r="P591">
        <v>3</v>
      </c>
      <c r="Q591">
        <v>10</v>
      </c>
      <c r="S591">
        <v>2</v>
      </c>
      <c r="T591">
        <v>20</v>
      </c>
      <c r="U591">
        <v>8.7049000000000003</v>
      </c>
      <c r="V591">
        <v>4.3766499999999997</v>
      </c>
      <c r="W591">
        <v>1.9889399999999999</v>
      </c>
      <c r="X591">
        <v>1.2975000000000001</v>
      </c>
      <c r="Y591">
        <v>0.21670700000000001</v>
      </c>
      <c r="Z591">
        <v>0.108956</v>
      </c>
      <c r="AA591">
        <v>0.10775077342986999</v>
      </c>
      <c r="AB591">
        <v>0.259627</v>
      </c>
      <c r="AC591">
        <v>1.48976</v>
      </c>
      <c r="AD591">
        <v>0.312058</v>
      </c>
      <c r="AE591">
        <v>0.689195</v>
      </c>
      <c r="AH591">
        <v>4.8772799999999998</v>
      </c>
      <c r="AI591">
        <v>-4.1102199999999998E-2</v>
      </c>
      <c r="AJ591">
        <v>1.4088699999999999E-2</v>
      </c>
      <c r="AK591">
        <v>749.69000244140602</v>
      </c>
      <c r="AO591">
        <v>21863</v>
      </c>
    </row>
    <row r="592" spans="1:41" x14ac:dyDescent="0.45">
      <c r="A592" t="s">
        <v>7565</v>
      </c>
      <c r="B592" t="s">
        <v>42</v>
      </c>
      <c r="C592">
        <v>0</v>
      </c>
      <c r="D592">
        <v>0</v>
      </c>
      <c r="F592">
        <v>5.01783</v>
      </c>
      <c r="G592">
        <v>12</v>
      </c>
      <c r="H592">
        <v>0</v>
      </c>
      <c r="K592">
        <v>10</v>
      </c>
      <c r="L592">
        <v>43</v>
      </c>
      <c r="M592">
        <v>8</v>
      </c>
      <c r="N592">
        <v>6</v>
      </c>
      <c r="O592">
        <v>5</v>
      </c>
      <c r="P592">
        <v>2</v>
      </c>
      <c r="Q592">
        <v>6</v>
      </c>
      <c r="S592">
        <v>0</v>
      </c>
      <c r="T592">
        <v>12</v>
      </c>
      <c r="U592">
        <v>11.385</v>
      </c>
      <c r="V592">
        <v>5.6603399999999997</v>
      </c>
      <c r="W592">
        <v>2.0113699999999999</v>
      </c>
      <c r="X592">
        <v>1.4876400000000001</v>
      </c>
      <c r="Y592">
        <v>0.28311199999999997</v>
      </c>
      <c r="Z592">
        <v>0.14075599999999999</v>
      </c>
      <c r="AA592">
        <v>0.14235579967498699</v>
      </c>
      <c r="AB592">
        <v>0.22436500000000001</v>
      </c>
      <c r="AC592">
        <v>1.48458</v>
      </c>
      <c r="AD592">
        <v>0.28965600000000002</v>
      </c>
      <c r="AE592">
        <v>0.701071</v>
      </c>
      <c r="AH592">
        <v>4.7253999999999996</v>
      </c>
      <c r="AI592">
        <v>-4.1202500000000003E-2</v>
      </c>
      <c r="AJ592">
        <v>-7.6971300000000006E-2</v>
      </c>
      <c r="AK592">
        <v>999</v>
      </c>
      <c r="AO592">
        <v>14375</v>
      </c>
    </row>
    <row r="593" spans="1:41" x14ac:dyDescent="0.45">
      <c r="A593" t="s">
        <v>7566</v>
      </c>
      <c r="B593" t="s">
        <v>82</v>
      </c>
      <c r="C593">
        <v>1</v>
      </c>
      <c r="D593">
        <v>1</v>
      </c>
      <c r="F593">
        <v>4.6905000000000001</v>
      </c>
      <c r="G593">
        <v>15</v>
      </c>
      <c r="H593">
        <v>0</v>
      </c>
      <c r="K593">
        <v>16</v>
      </c>
      <c r="L593">
        <v>73</v>
      </c>
      <c r="M593">
        <v>17</v>
      </c>
      <c r="N593">
        <v>9</v>
      </c>
      <c r="O593">
        <v>9</v>
      </c>
      <c r="P593">
        <v>2</v>
      </c>
      <c r="Q593">
        <v>7</v>
      </c>
      <c r="S593">
        <v>1</v>
      </c>
      <c r="T593">
        <v>13</v>
      </c>
      <c r="U593">
        <v>7.3605999999999998</v>
      </c>
      <c r="V593">
        <v>4.0918700000000001</v>
      </c>
      <c r="W593">
        <v>1.7988299999999999</v>
      </c>
      <c r="X593">
        <v>1.0140199999999999</v>
      </c>
      <c r="Y593">
        <v>0.184473</v>
      </c>
      <c r="Z593">
        <v>0.102551</v>
      </c>
      <c r="AA593">
        <v>8.19215327501297E-2</v>
      </c>
      <c r="AB593">
        <v>0.25778899999999999</v>
      </c>
      <c r="AC593">
        <v>1.4653</v>
      </c>
      <c r="AD593">
        <v>0.30033500000000002</v>
      </c>
      <c r="AE593">
        <v>0.68739700000000004</v>
      </c>
      <c r="AH593">
        <v>4.51091</v>
      </c>
      <c r="AI593">
        <v>-4.1343100000000001E-2</v>
      </c>
      <c r="AJ593">
        <v>-0.120161</v>
      </c>
      <c r="AK593">
        <v>999</v>
      </c>
      <c r="AO593">
        <v>23307</v>
      </c>
    </row>
    <row r="594" spans="1:41" x14ac:dyDescent="0.45">
      <c r="A594" t="s">
        <v>192</v>
      </c>
      <c r="B594" t="s">
        <v>191</v>
      </c>
      <c r="C594">
        <v>1</v>
      </c>
      <c r="D594">
        <v>1</v>
      </c>
      <c r="F594">
        <v>5.0321100000000003</v>
      </c>
      <c r="G594">
        <v>11</v>
      </c>
      <c r="H594">
        <v>0</v>
      </c>
      <c r="K594">
        <v>14</v>
      </c>
      <c r="L594">
        <v>63</v>
      </c>
      <c r="M594">
        <v>14</v>
      </c>
      <c r="N594">
        <v>9</v>
      </c>
      <c r="O594">
        <v>8</v>
      </c>
      <c r="P594">
        <v>2</v>
      </c>
      <c r="Q594">
        <v>6</v>
      </c>
      <c r="S594">
        <v>1</v>
      </c>
      <c r="T594">
        <v>14</v>
      </c>
      <c r="U594">
        <v>8.9060799999999993</v>
      </c>
      <c r="V594">
        <v>3.8628800000000001</v>
      </c>
      <c r="W594">
        <v>2.3055500000000002</v>
      </c>
      <c r="X594">
        <v>1.47115</v>
      </c>
      <c r="Y594">
        <v>0.227795</v>
      </c>
      <c r="Z594">
        <v>9.8802799999999996E-2</v>
      </c>
      <c r="AA594">
        <v>0.128992229700088</v>
      </c>
      <c r="AB594">
        <v>0.24377699999999999</v>
      </c>
      <c r="AC594">
        <v>1.37096</v>
      </c>
      <c r="AD594">
        <v>0.28717799999999999</v>
      </c>
      <c r="AE594">
        <v>0.66824899999999998</v>
      </c>
      <c r="AH594">
        <v>4.73163</v>
      </c>
      <c r="AI594">
        <v>-4.1909299999999997E-2</v>
      </c>
      <c r="AJ594">
        <v>-0.19164999999999999</v>
      </c>
      <c r="AK594">
        <v>999</v>
      </c>
      <c r="AO594">
        <v>19281</v>
      </c>
    </row>
    <row r="595" spans="1:41" x14ac:dyDescent="0.45">
      <c r="A595" t="s">
        <v>7567</v>
      </c>
      <c r="B595" t="s">
        <v>76</v>
      </c>
      <c r="C595">
        <v>1</v>
      </c>
      <c r="D595">
        <v>1</v>
      </c>
      <c r="F595">
        <v>4.56677</v>
      </c>
      <c r="G595">
        <v>13</v>
      </c>
      <c r="H595">
        <v>0</v>
      </c>
      <c r="K595">
        <v>14</v>
      </c>
      <c r="L595">
        <v>62</v>
      </c>
      <c r="M595">
        <v>14</v>
      </c>
      <c r="N595">
        <v>8</v>
      </c>
      <c r="O595">
        <v>7</v>
      </c>
      <c r="P595">
        <v>2</v>
      </c>
      <c r="Q595">
        <v>5</v>
      </c>
      <c r="S595">
        <v>1</v>
      </c>
      <c r="T595">
        <v>11</v>
      </c>
      <c r="U595">
        <v>7.1665400000000004</v>
      </c>
      <c r="V595">
        <v>3.26132</v>
      </c>
      <c r="W595">
        <v>2.1974300000000002</v>
      </c>
      <c r="X595">
        <v>1.0746100000000001</v>
      </c>
      <c r="Y595">
        <v>0.18431600000000001</v>
      </c>
      <c r="Z595">
        <v>8.3877900000000005E-2</v>
      </c>
      <c r="AA595">
        <v>0.100438319146633</v>
      </c>
      <c r="AB595">
        <v>0.255797</v>
      </c>
      <c r="AC595">
        <v>1.35385</v>
      </c>
      <c r="AD595">
        <v>0.29458600000000001</v>
      </c>
      <c r="AE595">
        <v>0.67608900000000005</v>
      </c>
      <c r="AH595">
        <v>4.4351200000000004</v>
      </c>
      <c r="AI595">
        <v>-4.20653E-2</v>
      </c>
      <c r="AJ595">
        <v>-6.1272600000000003E-2</v>
      </c>
      <c r="AK595">
        <v>999</v>
      </c>
      <c r="AO595">
        <v>23779</v>
      </c>
    </row>
    <row r="596" spans="1:41" x14ac:dyDescent="0.45">
      <c r="A596" t="s">
        <v>7568</v>
      </c>
      <c r="B596" t="s">
        <v>191</v>
      </c>
      <c r="C596">
        <v>1</v>
      </c>
      <c r="D596">
        <v>1</v>
      </c>
      <c r="F596">
        <v>4.6092399999999998</v>
      </c>
      <c r="G596">
        <v>11</v>
      </c>
      <c r="H596">
        <v>0</v>
      </c>
      <c r="K596">
        <v>11</v>
      </c>
      <c r="L596">
        <v>49</v>
      </c>
      <c r="M596">
        <v>11</v>
      </c>
      <c r="N596">
        <v>6</v>
      </c>
      <c r="O596">
        <v>6</v>
      </c>
      <c r="P596">
        <v>2</v>
      </c>
      <c r="Q596">
        <v>4</v>
      </c>
      <c r="S596">
        <v>0</v>
      </c>
      <c r="T596">
        <v>10</v>
      </c>
      <c r="U596">
        <v>8.0802999999999994</v>
      </c>
      <c r="V596">
        <v>3.54745</v>
      </c>
      <c r="W596">
        <v>2.2777799999999999</v>
      </c>
      <c r="X596">
        <v>1.3795599999999999</v>
      </c>
      <c r="Y596">
        <v>0.206709</v>
      </c>
      <c r="Z596">
        <v>9.07501E-2</v>
      </c>
      <c r="AA596">
        <v>0.115958511829376</v>
      </c>
      <c r="AB596">
        <v>0.25072800000000001</v>
      </c>
      <c r="AC596">
        <v>1.3733599999999999</v>
      </c>
      <c r="AD596">
        <v>0.28935499999999997</v>
      </c>
      <c r="AE596">
        <v>0.70479400000000003</v>
      </c>
      <c r="AH596">
        <v>4.6539299999999999</v>
      </c>
      <c r="AI596">
        <v>-4.2153700000000002E-2</v>
      </c>
      <c r="AJ596">
        <v>-4.0656699999999997E-2</v>
      </c>
      <c r="AK596">
        <v>999</v>
      </c>
      <c r="AO596">
        <v>15855</v>
      </c>
    </row>
    <row r="597" spans="1:41" x14ac:dyDescent="0.45">
      <c r="A597" t="s">
        <v>7569</v>
      </c>
      <c r="B597" t="s">
        <v>130</v>
      </c>
      <c r="C597">
        <v>1</v>
      </c>
      <c r="D597">
        <v>1</v>
      </c>
      <c r="F597">
        <v>5.0456599999999998</v>
      </c>
      <c r="G597">
        <v>14</v>
      </c>
      <c r="H597">
        <v>0</v>
      </c>
      <c r="K597">
        <v>19</v>
      </c>
      <c r="L597">
        <v>84</v>
      </c>
      <c r="M597">
        <v>19</v>
      </c>
      <c r="N597">
        <v>12</v>
      </c>
      <c r="O597">
        <v>11</v>
      </c>
      <c r="P597">
        <v>4</v>
      </c>
      <c r="Q597">
        <v>8</v>
      </c>
      <c r="S597">
        <v>1</v>
      </c>
      <c r="T597">
        <v>20</v>
      </c>
      <c r="U597">
        <v>9.4324399999999997</v>
      </c>
      <c r="V597">
        <v>3.63585</v>
      </c>
      <c r="W597">
        <v>2.59429</v>
      </c>
      <c r="X597">
        <v>1.64133</v>
      </c>
      <c r="Y597">
        <v>0.23935000000000001</v>
      </c>
      <c r="Z597">
        <v>9.2260300000000003E-2</v>
      </c>
      <c r="AA597">
        <v>0.14708928018808301</v>
      </c>
      <c r="AB597">
        <v>0.25610100000000002</v>
      </c>
      <c r="AC597">
        <v>1.4033</v>
      </c>
      <c r="AD597">
        <v>0.305786</v>
      </c>
      <c r="AE597">
        <v>0.69157800000000003</v>
      </c>
      <c r="AH597">
        <v>4.8477899999999998</v>
      </c>
      <c r="AI597">
        <v>-4.3925899999999997E-2</v>
      </c>
      <c r="AJ597">
        <v>-0.19957</v>
      </c>
      <c r="AK597">
        <v>999</v>
      </c>
      <c r="AO597">
        <v>20546</v>
      </c>
    </row>
    <row r="598" spans="1:41" x14ac:dyDescent="0.45">
      <c r="A598" t="s">
        <v>7570</v>
      </c>
      <c r="B598" t="s">
        <v>104</v>
      </c>
      <c r="C598">
        <v>1</v>
      </c>
      <c r="D598">
        <v>1</v>
      </c>
      <c r="F598">
        <v>4.6611700000000003</v>
      </c>
      <c r="G598">
        <v>15</v>
      </c>
      <c r="H598">
        <v>0</v>
      </c>
      <c r="K598">
        <v>17</v>
      </c>
      <c r="L598">
        <v>72</v>
      </c>
      <c r="M598">
        <v>17</v>
      </c>
      <c r="N598">
        <v>9</v>
      </c>
      <c r="O598">
        <v>9</v>
      </c>
      <c r="P598">
        <v>2</v>
      </c>
      <c r="Q598">
        <v>6</v>
      </c>
      <c r="S598">
        <v>1</v>
      </c>
      <c r="T598">
        <v>13</v>
      </c>
      <c r="U598">
        <v>7.1084899999999998</v>
      </c>
      <c r="V598">
        <v>3.0223200000000001</v>
      </c>
      <c r="W598">
        <v>2.3519999999999999</v>
      </c>
      <c r="X598">
        <v>1.1968399999999999</v>
      </c>
      <c r="Y598">
        <v>0.18198800000000001</v>
      </c>
      <c r="Z598">
        <v>7.7375899999999997E-2</v>
      </c>
      <c r="AA598">
        <v>0.104612246155738</v>
      </c>
      <c r="AB598">
        <v>0.26308500000000001</v>
      </c>
      <c r="AC598">
        <v>1.37371</v>
      </c>
      <c r="AD598">
        <v>0.29941299999999998</v>
      </c>
      <c r="AE598">
        <v>0.68272999999999995</v>
      </c>
      <c r="AH598">
        <v>4.47682</v>
      </c>
      <c r="AI598">
        <v>-4.4737300000000001E-2</v>
      </c>
      <c r="AJ598">
        <v>-1.16043E-2</v>
      </c>
      <c r="AK598">
        <v>999</v>
      </c>
      <c r="AO598">
        <v>24017</v>
      </c>
    </row>
    <row r="599" spans="1:41" x14ac:dyDescent="0.45">
      <c r="A599" t="s">
        <v>4279</v>
      </c>
      <c r="B599" t="s">
        <v>155</v>
      </c>
      <c r="C599">
        <v>1</v>
      </c>
      <c r="D599">
        <v>1</v>
      </c>
      <c r="F599">
        <v>4.9951800000000004</v>
      </c>
      <c r="G599">
        <v>11</v>
      </c>
      <c r="H599">
        <v>0</v>
      </c>
      <c r="K599">
        <v>16</v>
      </c>
      <c r="L599">
        <v>72</v>
      </c>
      <c r="M599">
        <v>15</v>
      </c>
      <c r="N599">
        <v>10</v>
      </c>
      <c r="O599">
        <v>9</v>
      </c>
      <c r="P599">
        <v>2</v>
      </c>
      <c r="Q599">
        <v>10</v>
      </c>
      <c r="S599">
        <v>1</v>
      </c>
      <c r="T599">
        <v>16</v>
      </c>
      <c r="U599">
        <v>9.1846899999999998</v>
      </c>
      <c r="V599">
        <v>5.4604900000000001</v>
      </c>
      <c r="W599">
        <v>1.6820299999999999</v>
      </c>
      <c r="X599">
        <v>0.96879599999999999</v>
      </c>
      <c r="Y599">
        <v>0.22470499999999999</v>
      </c>
      <c r="Z599">
        <v>0.13359199999999999</v>
      </c>
      <c r="AA599">
        <v>9.1113179922103799E-2</v>
      </c>
      <c r="AB599">
        <v>0.246583</v>
      </c>
      <c r="AC599">
        <v>1.56562</v>
      </c>
      <c r="AD599">
        <v>0.308361</v>
      </c>
      <c r="AE599">
        <v>0.68013699999999999</v>
      </c>
      <c r="AH599">
        <v>4.4598699999999996</v>
      </c>
      <c r="AI599">
        <v>-4.5295799999999997E-2</v>
      </c>
      <c r="AJ599">
        <v>-0.14093900000000001</v>
      </c>
      <c r="AK599">
        <v>999</v>
      </c>
      <c r="AO599">
        <v>27787</v>
      </c>
    </row>
    <row r="600" spans="1:41" x14ac:dyDescent="0.45">
      <c r="A600" t="s">
        <v>7571</v>
      </c>
      <c r="B600" t="s">
        <v>207</v>
      </c>
      <c r="C600">
        <v>1</v>
      </c>
      <c r="D600">
        <v>2</v>
      </c>
      <c r="F600">
        <v>5.4264400000000004</v>
      </c>
      <c r="G600">
        <v>9</v>
      </c>
      <c r="H600">
        <v>2</v>
      </c>
      <c r="K600">
        <v>17</v>
      </c>
      <c r="L600">
        <v>80</v>
      </c>
      <c r="M600">
        <v>17</v>
      </c>
      <c r="N600">
        <v>11</v>
      </c>
      <c r="O600">
        <v>11</v>
      </c>
      <c r="P600">
        <v>3</v>
      </c>
      <c r="Q600">
        <v>10</v>
      </c>
      <c r="S600">
        <v>1</v>
      </c>
      <c r="T600">
        <v>16</v>
      </c>
      <c r="U600">
        <v>8.4224099999999993</v>
      </c>
      <c r="V600">
        <v>5.3009700000000004</v>
      </c>
      <c r="W600">
        <v>1.58884</v>
      </c>
      <c r="X600">
        <v>1.38001</v>
      </c>
      <c r="Y600">
        <v>0.20566100000000001</v>
      </c>
      <c r="Z600">
        <v>0.129441</v>
      </c>
      <c r="AA600">
        <v>7.6220244169235202E-2</v>
      </c>
      <c r="AB600">
        <v>0.25460899999999997</v>
      </c>
      <c r="AC600">
        <v>1.57714</v>
      </c>
      <c r="AD600">
        <v>0.299016</v>
      </c>
      <c r="AE600">
        <v>0.67654400000000003</v>
      </c>
      <c r="AH600">
        <v>5.2726100000000002</v>
      </c>
      <c r="AI600">
        <v>-4.5351500000000003E-2</v>
      </c>
      <c r="AJ600">
        <v>-0.11790299999999999</v>
      </c>
      <c r="AK600">
        <v>742.22998046875</v>
      </c>
      <c r="AO600">
        <v>20276</v>
      </c>
    </row>
    <row r="601" spans="1:41" x14ac:dyDescent="0.45">
      <c r="A601" t="s">
        <v>5543</v>
      </c>
      <c r="B601" t="s">
        <v>21</v>
      </c>
      <c r="C601">
        <v>1</v>
      </c>
      <c r="D601">
        <v>2</v>
      </c>
      <c r="F601">
        <v>4.6638400000000004</v>
      </c>
      <c r="G601">
        <v>12</v>
      </c>
      <c r="H601">
        <v>1</v>
      </c>
      <c r="K601">
        <v>17</v>
      </c>
      <c r="L601">
        <v>75</v>
      </c>
      <c r="M601">
        <v>18</v>
      </c>
      <c r="N601">
        <v>9</v>
      </c>
      <c r="O601">
        <v>9</v>
      </c>
      <c r="P601">
        <v>2</v>
      </c>
      <c r="Q601">
        <v>7</v>
      </c>
      <c r="S601">
        <v>0</v>
      </c>
      <c r="T601">
        <v>13</v>
      </c>
      <c r="U601">
        <v>7.1748500000000002</v>
      </c>
      <c r="V601">
        <v>3.59904</v>
      </c>
      <c r="W601">
        <v>1.9935499999999999</v>
      </c>
      <c r="X601">
        <v>1.2074199999999999</v>
      </c>
      <c r="Y601">
        <v>0.178624</v>
      </c>
      <c r="Z601">
        <v>8.9601E-2</v>
      </c>
      <c r="AA601">
        <v>8.9022904634475694E-2</v>
      </c>
      <c r="AB601">
        <v>0.27055600000000002</v>
      </c>
      <c r="AC601">
        <v>1.49536</v>
      </c>
      <c r="AD601">
        <v>0.30835099999999999</v>
      </c>
      <c r="AE601">
        <v>0.712862</v>
      </c>
      <c r="AH601">
        <v>4.5348600000000001</v>
      </c>
      <c r="AI601">
        <v>-4.5662500000000002E-2</v>
      </c>
      <c r="AJ601">
        <v>1.38933E-3</v>
      </c>
      <c r="AK601">
        <v>999</v>
      </c>
      <c r="AO601">
        <v>25667</v>
      </c>
    </row>
    <row r="602" spans="1:41" x14ac:dyDescent="0.45">
      <c r="A602" t="s">
        <v>4327</v>
      </c>
      <c r="B602" t="s">
        <v>269</v>
      </c>
      <c r="C602">
        <v>1</v>
      </c>
      <c r="D602">
        <v>1</v>
      </c>
      <c r="F602">
        <v>4.5403399999999996</v>
      </c>
      <c r="G602">
        <v>12</v>
      </c>
      <c r="H602">
        <v>0</v>
      </c>
      <c r="K602">
        <v>17</v>
      </c>
      <c r="L602">
        <v>76</v>
      </c>
      <c r="M602">
        <v>18</v>
      </c>
      <c r="N602">
        <v>10</v>
      </c>
      <c r="O602">
        <v>9</v>
      </c>
      <c r="P602">
        <v>2</v>
      </c>
      <c r="Q602">
        <v>7</v>
      </c>
      <c r="S602">
        <v>1</v>
      </c>
      <c r="T602">
        <v>14</v>
      </c>
      <c r="U602">
        <v>7.4899899999999997</v>
      </c>
      <c r="V602">
        <v>3.7097799999999999</v>
      </c>
      <c r="W602">
        <v>2.0189900000000001</v>
      </c>
      <c r="X602">
        <v>1.0330999999999999</v>
      </c>
      <c r="Y602">
        <v>0.18911700000000001</v>
      </c>
      <c r="Z602">
        <v>9.3669100000000005E-2</v>
      </c>
      <c r="AA602">
        <v>9.54475998878479E-2</v>
      </c>
      <c r="AB602">
        <v>0.258552</v>
      </c>
      <c r="AC602">
        <v>1.4322699999999999</v>
      </c>
      <c r="AD602">
        <v>0.30192999999999998</v>
      </c>
      <c r="AE602">
        <v>0.69514299999999996</v>
      </c>
      <c r="AH602">
        <v>4.3365200000000002</v>
      </c>
      <c r="AI602">
        <v>-4.6714100000000001E-2</v>
      </c>
      <c r="AJ602">
        <v>-0.14160800000000001</v>
      </c>
      <c r="AK602">
        <v>999</v>
      </c>
      <c r="AO602">
        <v>29521</v>
      </c>
    </row>
    <row r="603" spans="1:41" x14ac:dyDescent="0.45">
      <c r="A603" t="s">
        <v>7572</v>
      </c>
      <c r="B603" t="s">
        <v>89</v>
      </c>
      <c r="C603">
        <v>1</v>
      </c>
      <c r="D603">
        <v>1</v>
      </c>
      <c r="F603">
        <v>4.7553799999999997</v>
      </c>
      <c r="G603">
        <v>11</v>
      </c>
      <c r="H603">
        <v>1</v>
      </c>
      <c r="K603">
        <v>19</v>
      </c>
      <c r="L603">
        <v>83</v>
      </c>
      <c r="M603">
        <v>21</v>
      </c>
      <c r="N603">
        <v>11</v>
      </c>
      <c r="O603">
        <v>10</v>
      </c>
      <c r="P603">
        <v>3</v>
      </c>
      <c r="Q603">
        <v>5</v>
      </c>
      <c r="S603">
        <v>1</v>
      </c>
      <c r="T603">
        <v>15</v>
      </c>
      <c r="U603">
        <v>6.9032600000000004</v>
      </c>
      <c r="V603">
        <v>2.4358399999999998</v>
      </c>
      <c r="W603">
        <v>2.8340399999999999</v>
      </c>
      <c r="X603">
        <v>1.35785</v>
      </c>
      <c r="Y603">
        <v>0.17700399999999999</v>
      </c>
      <c r="Z603">
        <v>6.2456299999999999E-2</v>
      </c>
      <c r="AA603">
        <v>0.114547505974769</v>
      </c>
      <c r="AB603">
        <v>0.27412399999999998</v>
      </c>
      <c r="AC603">
        <v>1.3679300000000001</v>
      </c>
      <c r="AD603">
        <v>0.306782</v>
      </c>
      <c r="AE603">
        <v>0.68609299999999995</v>
      </c>
      <c r="AH603">
        <v>4.5618600000000002</v>
      </c>
      <c r="AI603">
        <v>-4.9115600000000002E-2</v>
      </c>
      <c r="AJ603">
        <v>-0.114924</v>
      </c>
      <c r="AK603">
        <v>999</v>
      </c>
      <c r="AO603">
        <v>10314</v>
      </c>
    </row>
    <row r="604" spans="1:41" x14ac:dyDescent="0.45">
      <c r="A604" t="s">
        <v>7573</v>
      </c>
      <c r="B604" t="s">
        <v>82</v>
      </c>
      <c r="C604">
        <v>1</v>
      </c>
      <c r="D604">
        <v>1</v>
      </c>
      <c r="F604">
        <v>4.5204899999999997</v>
      </c>
      <c r="G604">
        <v>12</v>
      </c>
      <c r="H604">
        <v>0</v>
      </c>
      <c r="K604">
        <v>12</v>
      </c>
      <c r="L604">
        <v>54</v>
      </c>
      <c r="M604">
        <v>12</v>
      </c>
      <c r="N604">
        <v>7</v>
      </c>
      <c r="O604">
        <v>6</v>
      </c>
      <c r="P604">
        <v>1</v>
      </c>
      <c r="Q604">
        <v>6</v>
      </c>
      <c r="S604">
        <v>1</v>
      </c>
      <c r="T604">
        <v>11</v>
      </c>
      <c r="U604">
        <v>7.7225700000000002</v>
      </c>
      <c r="V604">
        <v>4.0444000000000004</v>
      </c>
      <c r="W604">
        <v>1.9094500000000001</v>
      </c>
      <c r="X604">
        <v>1.05091</v>
      </c>
      <c r="Y604">
        <v>0.19442000000000001</v>
      </c>
      <c r="Z604">
        <v>0.10181999999999999</v>
      </c>
      <c r="AA604">
        <v>9.2600040137767695E-2</v>
      </c>
      <c r="AB604">
        <v>0.25469999999999998</v>
      </c>
      <c r="AC604">
        <v>1.4441600000000001</v>
      </c>
      <c r="AD604">
        <v>0.29957499999999998</v>
      </c>
      <c r="AE604">
        <v>0.70134799999999997</v>
      </c>
      <c r="AH604">
        <v>4.4681100000000002</v>
      </c>
      <c r="AI604">
        <v>-4.9775E-2</v>
      </c>
      <c r="AJ604">
        <v>-0.116882</v>
      </c>
      <c r="AK604">
        <v>999</v>
      </c>
      <c r="AO604">
        <v>19179</v>
      </c>
    </row>
    <row r="605" spans="1:41" x14ac:dyDescent="0.45">
      <c r="A605" t="s">
        <v>5643</v>
      </c>
      <c r="B605" t="s">
        <v>130</v>
      </c>
      <c r="C605">
        <v>0</v>
      </c>
      <c r="D605">
        <v>1</v>
      </c>
      <c r="F605">
        <v>5.22194</v>
      </c>
      <c r="G605">
        <v>7</v>
      </c>
      <c r="H605">
        <v>0</v>
      </c>
      <c r="K605">
        <v>10</v>
      </c>
      <c r="L605">
        <v>44</v>
      </c>
      <c r="M605">
        <v>10</v>
      </c>
      <c r="N605">
        <v>6</v>
      </c>
      <c r="O605">
        <v>6</v>
      </c>
      <c r="P605">
        <v>2</v>
      </c>
      <c r="Q605">
        <v>5</v>
      </c>
      <c r="S605">
        <v>1</v>
      </c>
      <c r="T605">
        <v>10</v>
      </c>
      <c r="U605">
        <v>9.0947600000000008</v>
      </c>
      <c r="V605">
        <v>4.7696899999999998</v>
      </c>
      <c r="W605">
        <v>1.9067799999999999</v>
      </c>
      <c r="X605">
        <v>1.4955799999999999</v>
      </c>
      <c r="Y605">
        <v>0.22470999999999999</v>
      </c>
      <c r="Z605">
        <v>0.11784799999999999</v>
      </c>
      <c r="AA605">
        <v>0.10686201602220501</v>
      </c>
      <c r="AB605">
        <v>0.25551200000000002</v>
      </c>
      <c r="AC605">
        <v>1.5218</v>
      </c>
      <c r="AD605">
        <v>0.30522899999999997</v>
      </c>
      <c r="AE605">
        <v>0.69125199999999998</v>
      </c>
      <c r="AH605">
        <v>5.1280999999999999</v>
      </c>
      <c r="AI605">
        <v>-5.0465700000000002E-2</v>
      </c>
      <c r="AJ605">
        <v>-7.3638700000000001E-2</v>
      </c>
      <c r="AK605">
        <v>999</v>
      </c>
      <c r="AO605">
        <v>21229</v>
      </c>
    </row>
    <row r="606" spans="1:41" x14ac:dyDescent="0.45">
      <c r="A606" t="s">
        <v>7574</v>
      </c>
      <c r="B606" t="s">
        <v>14</v>
      </c>
      <c r="C606">
        <v>1</v>
      </c>
      <c r="D606">
        <v>1</v>
      </c>
      <c r="F606">
        <v>4.5571200000000003</v>
      </c>
      <c r="G606">
        <v>22</v>
      </c>
      <c r="H606">
        <v>0</v>
      </c>
      <c r="K606">
        <v>21</v>
      </c>
      <c r="L606">
        <v>90</v>
      </c>
      <c r="M606">
        <v>19</v>
      </c>
      <c r="N606">
        <v>12</v>
      </c>
      <c r="O606">
        <v>11</v>
      </c>
      <c r="P606">
        <v>4</v>
      </c>
      <c r="Q606">
        <v>7</v>
      </c>
      <c r="S606">
        <v>1</v>
      </c>
      <c r="T606">
        <v>22</v>
      </c>
      <c r="U606">
        <v>9.3333100000000009</v>
      </c>
      <c r="V606">
        <v>3.0188100000000002</v>
      </c>
      <c r="W606">
        <v>3.09172</v>
      </c>
      <c r="X606">
        <v>1.57193</v>
      </c>
      <c r="Y606">
        <v>0.24701300000000001</v>
      </c>
      <c r="Z606">
        <v>7.9894999999999994E-2</v>
      </c>
      <c r="AA606">
        <v>0.16711757332086499</v>
      </c>
      <c r="AB606">
        <v>0.232709</v>
      </c>
      <c r="AC606">
        <v>1.22488</v>
      </c>
      <c r="AD606">
        <v>0.27381699999999998</v>
      </c>
      <c r="AE606">
        <v>0.68801699999999999</v>
      </c>
      <c r="AH606">
        <v>4.4678000000000004</v>
      </c>
      <c r="AI606">
        <v>-5.4320300000000002E-2</v>
      </c>
      <c r="AJ606">
        <v>-0.177785</v>
      </c>
      <c r="AK606">
        <v>741.57000732421795</v>
      </c>
      <c r="AO606">
        <v>18403</v>
      </c>
    </row>
    <row r="607" spans="1:41" x14ac:dyDescent="0.45">
      <c r="A607" t="s">
        <v>7575</v>
      </c>
      <c r="B607" t="s">
        <v>309</v>
      </c>
      <c r="C607">
        <v>0</v>
      </c>
      <c r="D607">
        <v>0</v>
      </c>
      <c r="F607">
        <v>5.5829000000000004</v>
      </c>
      <c r="G607">
        <v>8</v>
      </c>
      <c r="H607">
        <v>0</v>
      </c>
      <c r="K607">
        <v>9</v>
      </c>
      <c r="L607">
        <v>41</v>
      </c>
      <c r="M607">
        <v>10</v>
      </c>
      <c r="N607">
        <v>6</v>
      </c>
      <c r="O607">
        <v>6</v>
      </c>
      <c r="P607">
        <v>2</v>
      </c>
      <c r="Q607">
        <v>4</v>
      </c>
      <c r="S607">
        <v>0</v>
      </c>
      <c r="T607">
        <v>9</v>
      </c>
      <c r="U607">
        <v>8.2837800000000001</v>
      </c>
      <c r="V607">
        <v>3.5501900000000002</v>
      </c>
      <c r="W607">
        <v>2.3333300000000001</v>
      </c>
      <c r="X607">
        <v>1.8288899999999999</v>
      </c>
      <c r="Y607">
        <v>0.20605299999999999</v>
      </c>
      <c r="Z607">
        <v>8.8308399999999995E-2</v>
      </c>
      <c r="AA607">
        <v>0.117744550108909</v>
      </c>
      <c r="AB607">
        <v>0.27199800000000002</v>
      </c>
      <c r="AC607">
        <v>1.49501</v>
      </c>
      <c r="AD607">
        <v>0.30704100000000001</v>
      </c>
      <c r="AE607">
        <v>0.67801400000000001</v>
      </c>
      <c r="AH607">
        <v>5.2061500000000001</v>
      </c>
      <c r="AI607">
        <v>-5.47553E-2</v>
      </c>
      <c r="AJ607">
        <v>-5.3230800000000002E-2</v>
      </c>
      <c r="AK607">
        <v>999</v>
      </c>
      <c r="AO607">
        <v>16128</v>
      </c>
    </row>
    <row r="608" spans="1:41" x14ac:dyDescent="0.45">
      <c r="A608" t="s">
        <v>7576</v>
      </c>
      <c r="B608" t="s">
        <v>309</v>
      </c>
      <c r="C608">
        <v>1</v>
      </c>
      <c r="D608">
        <v>1</v>
      </c>
      <c r="F608">
        <v>5.5170700000000004</v>
      </c>
      <c r="G608">
        <v>9</v>
      </c>
      <c r="H608">
        <v>0</v>
      </c>
      <c r="K608">
        <v>12</v>
      </c>
      <c r="L608">
        <v>56</v>
      </c>
      <c r="M608">
        <v>14</v>
      </c>
      <c r="N608">
        <v>8</v>
      </c>
      <c r="O608">
        <v>8</v>
      </c>
      <c r="P608">
        <v>2</v>
      </c>
      <c r="Q608">
        <v>6</v>
      </c>
      <c r="S608">
        <v>1</v>
      </c>
      <c r="T608">
        <v>10</v>
      </c>
      <c r="U608">
        <v>7.0880700000000001</v>
      </c>
      <c r="V608">
        <v>4.0503200000000001</v>
      </c>
      <c r="W608">
        <v>1.75</v>
      </c>
      <c r="X608">
        <v>1.3661799999999999</v>
      </c>
      <c r="Y608">
        <v>0.174095</v>
      </c>
      <c r="Z608">
        <v>9.9482699999999993E-2</v>
      </c>
      <c r="AA608">
        <v>7.4612058699130998E-2</v>
      </c>
      <c r="AB608">
        <v>0.27543699999999999</v>
      </c>
      <c r="AC608">
        <v>1.55586</v>
      </c>
      <c r="AD608">
        <v>0.31020799999999998</v>
      </c>
      <c r="AE608">
        <v>0.66218900000000003</v>
      </c>
      <c r="AH608">
        <v>5.06813</v>
      </c>
      <c r="AI608">
        <v>-5.543E-2</v>
      </c>
      <c r="AJ608">
        <v>-7.0840500000000001E-2</v>
      </c>
      <c r="AK608">
        <v>999</v>
      </c>
      <c r="AO608">
        <v>19558</v>
      </c>
    </row>
    <row r="609" spans="1:41" x14ac:dyDescent="0.45">
      <c r="A609" t="s">
        <v>7577</v>
      </c>
      <c r="B609" t="s">
        <v>170</v>
      </c>
      <c r="C609">
        <v>1</v>
      </c>
      <c r="D609">
        <v>1</v>
      </c>
      <c r="F609">
        <v>5.1361999999999997</v>
      </c>
      <c r="G609">
        <v>7</v>
      </c>
      <c r="H609">
        <v>2</v>
      </c>
      <c r="K609">
        <v>17</v>
      </c>
      <c r="L609">
        <v>80</v>
      </c>
      <c r="M609">
        <v>18</v>
      </c>
      <c r="N609">
        <v>11</v>
      </c>
      <c r="O609">
        <v>10</v>
      </c>
      <c r="P609">
        <v>2</v>
      </c>
      <c r="Q609">
        <v>10</v>
      </c>
      <c r="S609">
        <v>2</v>
      </c>
      <c r="T609">
        <v>16</v>
      </c>
      <c r="U609">
        <v>8.0865399999999994</v>
      </c>
      <c r="V609">
        <v>4.94048</v>
      </c>
      <c r="W609">
        <v>1.63679</v>
      </c>
      <c r="X609">
        <v>1.2118199999999999</v>
      </c>
      <c r="Y609">
        <v>0.197329</v>
      </c>
      <c r="Z609">
        <v>0.120558</v>
      </c>
      <c r="AA609">
        <v>7.6770558953285203E-2</v>
      </c>
      <c r="AB609">
        <v>0.26458700000000002</v>
      </c>
      <c r="AC609">
        <v>1.5813900000000001</v>
      </c>
      <c r="AD609">
        <v>0.31293700000000002</v>
      </c>
      <c r="AE609">
        <v>0.68998999999999999</v>
      </c>
      <c r="AH609">
        <v>5.0500299999999996</v>
      </c>
      <c r="AI609">
        <v>-5.6272999999999997E-2</v>
      </c>
      <c r="AJ609">
        <v>-0.13627800000000001</v>
      </c>
      <c r="AK609">
        <v>750.989990234375</v>
      </c>
      <c r="AO609">
        <v>16981</v>
      </c>
    </row>
    <row r="610" spans="1:41" x14ac:dyDescent="0.45">
      <c r="A610" t="s">
        <v>7578</v>
      </c>
      <c r="B610" t="s">
        <v>130</v>
      </c>
      <c r="C610">
        <v>0</v>
      </c>
      <c r="D610">
        <v>0</v>
      </c>
      <c r="F610">
        <v>4.9201199999999998</v>
      </c>
      <c r="G610">
        <v>10</v>
      </c>
      <c r="H610">
        <v>0</v>
      </c>
      <c r="K610">
        <v>10</v>
      </c>
      <c r="L610">
        <v>46</v>
      </c>
      <c r="M610">
        <v>10</v>
      </c>
      <c r="N610">
        <v>6</v>
      </c>
      <c r="O610">
        <v>6</v>
      </c>
      <c r="P610">
        <v>1</v>
      </c>
      <c r="Q610">
        <v>5</v>
      </c>
      <c r="S610">
        <v>1</v>
      </c>
      <c r="T610">
        <v>11</v>
      </c>
      <c r="U610">
        <v>9.6331699999999998</v>
      </c>
      <c r="V610">
        <v>4.6276999999999999</v>
      </c>
      <c r="W610">
        <v>2.0816300000000001</v>
      </c>
      <c r="X610">
        <v>1.2763800000000001</v>
      </c>
      <c r="Y610">
        <v>0.24066299999999999</v>
      </c>
      <c r="Z610">
        <v>0.11561200000000001</v>
      </c>
      <c r="AA610">
        <v>0.125050388276577</v>
      </c>
      <c r="AB610">
        <v>0.24778</v>
      </c>
      <c r="AC610">
        <v>1.4706999999999999</v>
      </c>
      <c r="AD610">
        <v>0.307645</v>
      </c>
      <c r="AE610">
        <v>0.68897600000000003</v>
      </c>
      <c r="AH610">
        <v>4.6075499999999998</v>
      </c>
      <c r="AI610">
        <v>-5.7428399999999998E-2</v>
      </c>
      <c r="AJ610">
        <v>-0.11065800000000001</v>
      </c>
      <c r="AK610">
        <v>999</v>
      </c>
      <c r="AO610">
        <v>19330</v>
      </c>
    </row>
    <row r="611" spans="1:41" x14ac:dyDescent="0.45">
      <c r="A611" t="s">
        <v>7579</v>
      </c>
      <c r="B611" t="s">
        <v>42</v>
      </c>
      <c r="C611">
        <v>0</v>
      </c>
      <c r="D611">
        <v>1</v>
      </c>
      <c r="F611">
        <v>5.1598800000000002</v>
      </c>
      <c r="G611">
        <v>9</v>
      </c>
      <c r="H611">
        <v>0</v>
      </c>
      <c r="K611">
        <v>11</v>
      </c>
      <c r="L611">
        <v>50</v>
      </c>
      <c r="M611">
        <v>11</v>
      </c>
      <c r="N611">
        <v>7</v>
      </c>
      <c r="O611">
        <v>6</v>
      </c>
      <c r="P611">
        <v>2</v>
      </c>
      <c r="Q611">
        <v>6</v>
      </c>
      <c r="S611">
        <v>1</v>
      </c>
      <c r="T611">
        <v>11</v>
      </c>
      <c r="U611">
        <v>8.9687699999999992</v>
      </c>
      <c r="V611">
        <v>5.0889199999999999</v>
      </c>
      <c r="W611">
        <v>1.76241</v>
      </c>
      <c r="X611">
        <v>1.3353900000000001</v>
      </c>
      <c r="Y611">
        <v>0.22060299999999999</v>
      </c>
      <c r="Z611">
        <v>0.125171</v>
      </c>
      <c r="AA611">
        <v>9.5431819558143602E-2</v>
      </c>
      <c r="AB611">
        <v>0.251025</v>
      </c>
      <c r="AC611">
        <v>1.5423500000000001</v>
      </c>
      <c r="AD611">
        <v>0.30163800000000002</v>
      </c>
      <c r="AE611">
        <v>0.68871700000000002</v>
      </c>
      <c r="AH611">
        <v>4.9555800000000003</v>
      </c>
      <c r="AI611">
        <v>-5.82306E-2</v>
      </c>
      <c r="AJ611">
        <v>-0.124281</v>
      </c>
      <c r="AK611">
        <v>999</v>
      </c>
      <c r="AO611">
        <v>19588</v>
      </c>
    </row>
    <row r="612" spans="1:41" x14ac:dyDescent="0.45">
      <c r="A612" t="s">
        <v>7580</v>
      </c>
      <c r="B612" t="s">
        <v>10</v>
      </c>
      <c r="C612">
        <v>0</v>
      </c>
      <c r="D612">
        <v>0</v>
      </c>
      <c r="F612">
        <v>4.5672100000000002</v>
      </c>
      <c r="G612">
        <v>11</v>
      </c>
      <c r="H612">
        <v>0</v>
      </c>
      <c r="K612">
        <v>11</v>
      </c>
      <c r="L612">
        <v>51</v>
      </c>
      <c r="M612">
        <v>11</v>
      </c>
      <c r="N612">
        <v>6</v>
      </c>
      <c r="O612">
        <v>6</v>
      </c>
      <c r="P612">
        <v>2</v>
      </c>
      <c r="Q612">
        <v>6</v>
      </c>
      <c r="S612">
        <v>1</v>
      </c>
      <c r="T612">
        <v>13</v>
      </c>
      <c r="U612">
        <v>10.394600000000001</v>
      </c>
      <c r="V612">
        <v>4.6474099999999998</v>
      </c>
      <c r="W612">
        <v>2.23664</v>
      </c>
      <c r="X612">
        <v>1.2594099999999999</v>
      </c>
      <c r="Y612">
        <v>0.25866899999999998</v>
      </c>
      <c r="Z612">
        <v>0.115651</v>
      </c>
      <c r="AA612">
        <v>0.14301833510398801</v>
      </c>
      <c r="AB612">
        <v>0.25330599999999998</v>
      </c>
      <c r="AC612">
        <v>1.4851300000000001</v>
      </c>
      <c r="AD612">
        <v>0.327654</v>
      </c>
      <c r="AE612">
        <v>0.72410799999999997</v>
      </c>
      <c r="AH612">
        <v>4.5738599999999998</v>
      </c>
      <c r="AI612">
        <v>-5.8887200000000001E-2</v>
      </c>
      <c r="AJ612">
        <v>-5.7825500000000002E-2</v>
      </c>
      <c r="AK612">
        <v>999</v>
      </c>
      <c r="AO612">
        <v>18439</v>
      </c>
    </row>
    <row r="613" spans="1:41" x14ac:dyDescent="0.45">
      <c r="A613" t="s">
        <v>7581</v>
      </c>
      <c r="B613" t="s">
        <v>56</v>
      </c>
      <c r="C613">
        <v>1</v>
      </c>
      <c r="D613">
        <v>1</v>
      </c>
      <c r="F613">
        <v>4.8012800000000002</v>
      </c>
      <c r="G613">
        <v>14</v>
      </c>
      <c r="H613">
        <v>0</v>
      </c>
      <c r="K613">
        <v>15</v>
      </c>
      <c r="L613">
        <v>67</v>
      </c>
      <c r="M613">
        <v>13</v>
      </c>
      <c r="N613">
        <v>8</v>
      </c>
      <c r="O613">
        <v>8</v>
      </c>
      <c r="P613">
        <v>2</v>
      </c>
      <c r="Q613">
        <v>10</v>
      </c>
      <c r="S613">
        <v>1</v>
      </c>
      <c r="T613">
        <v>16</v>
      </c>
      <c r="U613">
        <v>9.9169800000000006</v>
      </c>
      <c r="V613">
        <v>6.4070400000000003</v>
      </c>
      <c r="W613">
        <v>1.54783</v>
      </c>
      <c r="X613">
        <v>1.0724800000000001</v>
      </c>
      <c r="Y613">
        <v>0.240424</v>
      </c>
      <c r="Z613">
        <v>0.15533</v>
      </c>
      <c r="AA613">
        <v>8.5093975067138602E-2</v>
      </c>
      <c r="AB613">
        <v>0.235043</v>
      </c>
      <c r="AC613">
        <v>1.6039699999999999</v>
      </c>
      <c r="AD613">
        <v>0.300238</v>
      </c>
      <c r="AE613">
        <v>0.71259899999999998</v>
      </c>
      <c r="AH613">
        <v>4.8515199999999998</v>
      </c>
      <c r="AI613">
        <v>-5.9240000000000001E-2</v>
      </c>
      <c r="AJ613">
        <v>-1.7578400000000001E-2</v>
      </c>
      <c r="AK613">
        <v>999</v>
      </c>
      <c r="AO613">
        <v>20447</v>
      </c>
    </row>
    <row r="614" spans="1:41" x14ac:dyDescent="0.45">
      <c r="A614" t="s">
        <v>7582</v>
      </c>
      <c r="C614">
        <v>0</v>
      </c>
      <c r="D614">
        <v>1</v>
      </c>
      <c r="F614">
        <v>5.2834300000000001</v>
      </c>
      <c r="G614">
        <v>6</v>
      </c>
      <c r="H614">
        <v>1</v>
      </c>
      <c r="K614">
        <v>11</v>
      </c>
      <c r="L614">
        <v>49</v>
      </c>
      <c r="M614">
        <v>12</v>
      </c>
      <c r="N614">
        <v>7</v>
      </c>
      <c r="O614">
        <v>6</v>
      </c>
      <c r="P614">
        <v>2</v>
      </c>
      <c r="Q614">
        <v>5</v>
      </c>
      <c r="S614">
        <v>0</v>
      </c>
      <c r="T614">
        <v>7</v>
      </c>
      <c r="U614">
        <v>5.9619999999999997</v>
      </c>
      <c r="V614">
        <v>3.9378700000000002</v>
      </c>
      <c r="W614">
        <v>1.5140199999999999</v>
      </c>
      <c r="X614">
        <v>1.4169</v>
      </c>
      <c r="Y614">
        <v>0.14560600000000001</v>
      </c>
      <c r="Z614">
        <v>9.6171800000000002E-2</v>
      </c>
      <c r="AA614">
        <v>4.9434088170528398E-2</v>
      </c>
      <c r="AB614">
        <v>0.28230499999999997</v>
      </c>
      <c r="AC614">
        <v>1.58569</v>
      </c>
      <c r="AD614">
        <v>0.30510100000000001</v>
      </c>
      <c r="AE614">
        <v>0.69406500000000004</v>
      </c>
      <c r="AH614">
        <v>5.3122800000000003</v>
      </c>
      <c r="AI614">
        <v>-5.9958499999999998E-2</v>
      </c>
      <c r="AJ614">
        <v>-6.8321999999999994E-2</v>
      </c>
      <c r="AK614">
        <v>999</v>
      </c>
      <c r="AO614">
        <v>27585</v>
      </c>
    </row>
    <row r="615" spans="1:41" x14ac:dyDescent="0.45">
      <c r="A615" t="s">
        <v>7583</v>
      </c>
      <c r="B615" t="s">
        <v>59</v>
      </c>
      <c r="C615">
        <v>1</v>
      </c>
      <c r="D615">
        <v>1</v>
      </c>
      <c r="F615">
        <v>5.1445600000000002</v>
      </c>
      <c r="G615">
        <v>14</v>
      </c>
      <c r="H615">
        <v>0</v>
      </c>
      <c r="K615">
        <v>15</v>
      </c>
      <c r="L615">
        <v>66</v>
      </c>
      <c r="M615">
        <v>14</v>
      </c>
      <c r="N615">
        <v>9</v>
      </c>
      <c r="O615">
        <v>8</v>
      </c>
      <c r="P615">
        <v>2</v>
      </c>
      <c r="Q615">
        <v>8</v>
      </c>
      <c r="S615">
        <v>1</v>
      </c>
      <c r="T615">
        <v>13</v>
      </c>
      <c r="U615">
        <v>8.1366800000000001</v>
      </c>
      <c r="V615">
        <v>5.1193799999999996</v>
      </c>
      <c r="W615">
        <v>1.5893900000000001</v>
      </c>
      <c r="X615">
        <v>1.0851999999999999</v>
      </c>
      <c r="Y615">
        <v>0.199958</v>
      </c>
      <c r="Z615">
        <v>0.125809</v>
      </c>
      <c r="AA615">
        <v>7.4149921536445604E-2</v>
      </c>
      <c r="AB615">
        <v>0.252554</v>
      </c>
      <c r="AC615">
        <v>1.5494699999999999</v>
      </c>
      <c r="AD615">
        <v>0.30090600000000001</v>
      </c>
      <c r="AE615">
        <v>0.67224899999999999</v>
      </c>
      <c r="AH615">
        <v>4.8174599999999996</v>
      </c>
      <c r="AI615">
        <v>-6.0443999999999998E-2</v>
      </c>
      <c r="AJ615">
        <v>-0.144064</v>
      </c>
      <c r="AK615">
        <v>999</v>
      </c>
      <c r="AO615">
        <v>17496</v>
      </c>
    </row>
    <row r="616" spans="1:41" x14ac:dyDescent="0.45">
      <c r="A616" t="s">
        <v>7584</v>
      </c>
      <c r="B616" t="s">
        <v>31</v>
      </c>
      <c r="C616">
        <v>0</v>
      </c>
      <c r="D616">
        <v>1</v>
      </c>
      <c r="F616">
        <v>5.1002799999999997</v>
      </c>
      <c r="G616">
        <v>10</v>
      </c>
      <c r="H616">
        <v>0</v>
      </c>
      <c r="K616">
        <v>11</v>
      </c>
      <c r="L616">
        <v>53</v>
      </c>
      <c r="M616">
        <v>11</v>
      </c>
      <c r="N616">
        <v>7</v>
      </c>
      <c r="O616">
        <v>6</v>
      </c>
      <c r="P616">
        <v>1</v>
      </c>
      <c r="Q616">
        <v>8</v>
      </c>
      <c r="S616">
        <v>0</v>
      </c>
      <c r="T616">
        <v>12</v>
      </c>
      <c r="U616">
        <v>9.1857000000000006</v>
      </c>
      <c r="V616">
        <v>6.1295200000000003</v>
      </c>
      <c r="W616">
        <v>1.4985999999999999</v>
      </c>
      <c r="X616">
        <v>1.1331899999999999</v>
      </c>
      <c r="Y616">
        <v>0.22150400000000001</v>
      </c>
      <c r="Z616">
        <v>0.14780799999999999</v>
      </c>
      <c r="AA616">
        <v>7.3696747422218295E-2</v>
      </c>
      <c r="AB616">
        <v>0.24457100000000001</v>
      </c>
      <c r="AC616">
        <v>1.63114</v>
      </c>
      <c r="AD616">
        <v>0.30099599999999999</v>
      </c>
      <c r="AE616">
        <v>0.69777199999999995</v>
      </c>
      <c r="AH616">
        <v>4.9076199999999996</v>
      </c>
      <c r="AI616">
        <v>-6.0730399999999997E-2</v>
      </c>
      <c r="AJ616">
        <v>-0.13649</v>
      </c>
      <c r="AK616">
        <v>999</v>
      </c>
      <c r="AO616">
        <v>26259</v>
      </c>
    </row>
    <row r="617" spans="1:41" x14ac:dyDescent="0.45">
      <c r="A617" t="s">
        <v>7585</v>
      </c>
      <c r="B617" t="s">
        <v>46</v>
      </c>
      <c r="C617">
        <v>1</v>
      </c>
      <c r="D617">
        <v>1</v>
      </c>
      <c r="F617">
        <v>4.6928599999999996</v>
      </c>
      <c r="G617">
        <v>12</v>
      </c>
      <c r="H617">
        <v>0</v>
      </c>
      <c r="K617">
        <v>13</v>
      </c>
      <c r="L617">
        <v>55</v>
      </c>
      <c r="M617">
        <v>12</v>
      </c>
      <c r="N617">
        <v>7</v>
      </c>
      <c r="O617">
        <v>7</v>
      </c>
      <c r="P617">
        <v>2</v>
      </c>
      <c r="Q617">
        <v>6</v>
      </c>
      <c r="S617">
        <v>0</v>
      </c>
      <c r="T617">
        <v>13</v>
      </c>
      <c r="U617">
        <v>9.3739899999999992</v>
      </c>
      <c r="V617">
        <v>3.9889299999999999</v>
      </c>
      <c r="W617">
        <v>2.35</v>
      </c>
      <c r="X617">
        <v>1.71831</v>
      </c>
      <c r="Y617">
        <v>0.24021700000000001</v>
      </c>
      <c r="Z617">
        <v>0.10222000000000001</v>
      </c>
      <c r="AA617">
        <v>0.13799680769443501</v>
      </c>
      <c r="AB617">
        <v>0.23661799999999999</v>
      </c>
      <c r="AC617">
        <v>1.3610599999999999</v>
      </c>
      <c r="AD617">
        <v>0.27466800000000002</v>
      </c>
      <c r="AE617">
        <v>0.72619699999999998</v>
      </c>
      <c r="AH617">
        <v>4.91242</v>
      </c>
      <c r="AI617">
        <v>-6.08806E-2</v>
      </c>
      <c r="AJ617">
        <v>-4.1508000000000003E-2</v>
      </c>
      <c r="AK617">
        <v>999</v>
      </c>
      <c r="AO617">
        <v>16610</v>
      </c>
    </row>
    <row r="618" spans="1:41" x14ac:dyDescent="0.45">
      <c r="A618" t="s">
        <v>151</v>
      </c>
      <c r="B618" t="s">
        <v>16</v>
      </c>
      <c r="C618">
        <v>1</v>
      </c>
      <c r="D618">
        <v>2</v>
      </c>
      <c r="F618">
        <v>5.3808299999999996</v>
      </c>
      <c r="G618">
        <v>17</v>
      </c>
      <c r="H618">
        <v>1</v>
      </c>
      <c r="K618">
        <v>23</v>
      </c>
      <c r="L618">
        <v>102</v>
      </c>
      <c r="M618">
        <v>24</v>
      </c>
      <c r="N618">
        <v>15</v>
      </c>
      <c r="O618">
        <v>13</v>
      </c>
      <c r="P618">
        <v>3</v>
      </c>
      <c r="Q618">
        <v>11</v>
      </c>
      <c r="S618">
        <v>1</v>
      </c>
      <c r="T618">
        <v>22</v>
      </c>
      <c r="U618">
        <v>8.9245000000000001</v>
      </c>
      <c r="V618">
        <v>4.3112899999999996</v>
      </c>
      <c r="W618">
        <v>2.07003</v>
      </c>
      <c r="X618">
        <v>1.2224200000000001</v>
      </c>
      <c r="Y618">
        <v>0.21838299999999999</v>
      </c>
      <c r="Z618">
        <v>0.10549799999999999</v>
      </c>
      <c r="AA618">
        <v>0.11288539320230399</v>
      </c>
      <c r="AB618">
        <v>0.26997900000000002</v>
      </c>
      <c r="AC618">
        <v>1.5657000000000001</v>
      </c>
      <c r="AD618">
        <v>0.32815100000000003</v>
      </c>
      <c r="AE618">
        <v>0.66580300000000003</v>
      </c>
      <c r="AH618">
        <v>4.4725000000000001</v>
      </c>
      <c r="AI618">
        <v>-6.1206099999999999E-2</v>
      </c>
      <c r="AJ618">
        <v>-0.310888</v>
      </c>
      <c r="AK618">
        <v>749.52001953125</v>
      </c>
      <c r="AO618">
        <v>20206</v>
      </c>
    </row>
    <row r="619" spans="1:41" x14ac:dyDescent="0.45">
      <c r="A619" t="s">
        <v>7586</v>
      </c>
      <c r="B619" t="s">
        <v>155</v>
      </c>
      <c r="C619">
        <v>0</v>
      </c>
      <c r="D619">
        <v>1</v>
      </c>
      <c r="F619">
        <v>6.2658899999999997</v>
      </c>
      <c r="G619">
        <v>4</v>
      </c>
      <c r="H619">
        <v>0</v>
      </c>
      <c r="K619">
        <v>4</v>
      </c>
      <c r="L619">
        <v>20</v>
      </c>
      <c r="M619">
        <v>5</v>
      </c>
      <c r="N619">
        <v>3</v>
      </c>
      <c r="O619">
        <v>3</v>
      </c>
      <c r="P619">
        <v>1</v>
      </c>
      <c r="Q619">
        <v>2</v>
      </c>
      <c r="S619">
        <v>0</v>
      </c>
      <c r="T619">
        <v>3</v>
      </c>
      <c r="U619">
        <v>6.8712</v>
      </c>
      <c r="V619">
        <v>5.13049</v>
      </c>
      <c r="W619">
        <v>1.3392900000000001</v>
      </c>
      <c r="X619">
        <v>1.3742399999999999</v>
      </c>
      <c r="Y619">
        <v>0.165851</v>
      </c>
      <c r="Z619">
        <v>0.123835</v>
      </c>
      <c r="AA619">
        <v>4.2015604674816097E-2</v>
      </c>
      <c r="AB619">
        <v>0.27065800000000001</v>
      </c>
      <c r="AC619">
        <v>1.6355200000000001</v>
      </c>
      <c r="AD619">
        <v>0.302201</v>
      </c>
      <c r="AE619">
        <v>0.61809000000000003</v>
      </c>
      <c r="AH619">
        <v>5.6013400000000004</v>
      </c>
      <c r="AI619">
        <v>-6.2948699999999996E-2</v>
      </c>
      <c r="AJ619">
        <v>-8.4071800000000002E-2</v>
      </c>
      <c r="AK619">
        <v>999</v>
      </c>
      <c r="AO619">
        <v>16507</v>
      </c>
    </row>
    <row r="620" spans="1:41" x14ac:dyDescent="0.45">
      <c r="A620" t="s">
        <v>7587</v>
      </c>
      <c r="B620" t="s">
        <v>16</v>
      </c>
      <c r="C620">
        <v>1</v>
      </c>
      <c r="D620">
        <v>1</v>
      </c>
      <c r="F620">
        <v>4.9440400000000002</v>
      </c>
      <c r="G620">
        <v>11</v>
      </c>
      <c r="H620">
        <v>0</v>
      </c>
      <c r="K620">
        <v>12</v>
      </c>
      <c r="L620">
        <v>55</v>
      </c>
      <c r="M620">
        <v>11</v>
      </c>
      <c r="N620">
        <v>7</v>
      </c>
      <c r="O620">
        <v>7</v>
      </c>
      <c r="P620">
        <v>2</v>
      </c>
      <c r="Q620">
        <v>6</v>
      </c>
      <c r="S620">
        <v>1</v>
      </c>
      <c r="T620">
        <v>14</v>
      </c>
      <c r="U620">
        <v>10.3986</v>
      </c>
      <c r="V620">
        <v>4.7007300000000001</v>
      </c>
      <c r="W620">
        <v>2.2121200000000001</v>
      </c>
      <c r="X620">
        <v>1.5194300000000001</v>
      </c>
      <c r="Y620">
        <v>0.26156699999999999</v>
      </c>
      <c r="Z620">
        <v>0.118242</v>
      </c>
      <c r="AA620">
        <v>0.14332424104213701</v>
      </c>
      <c r="AB620">
        <v>0.23827100000000001</v>
      </c>
      <c r="AC620">
        <v>1.4377800000000001</v>
      </c>
      <c r="AD620">
        <v>0.29653299999999999</v>
      </c>
      <c r="AE620">
        <v>0.69973099999999999</v>
      </c>
      <c r="AH620">
        <v>4.7520899999999999</v>
      </c>
      <c r="AI620">
        <v>-6.3000200000000006E-2</v>
      </c>
      <c r="AJ620">
        <v>-0.100133</v>
      </c>
      <c r="AK620">
        <v>999</v>
      </c>
      <c r="AO620">
        <v>23631</v>
      </c>
    </row>
    <row r="621" spans="1:41" x14ac:dyDescent="0.45">
      <c r="A621" t="s">
        <v>7588</v>
      </c>
      <c r="B621" t="s">
        <v>42</v>
      </c>
      <c r="C621">
        <v>1</v>
      </c>
      <c r="D621">
        <v>1</v>
      </c>
      <c r="F621">
        <v>5.2564599999999997</v>
      </c>
      <c r="G621">
        <v>12</v>
      </c>
      <c r="H621">
        <v>2</v>
      </c>
      <c r="K621">
        <v>22</v>
      </c>
      <c r="L621">
        <v>100</v>
      </c>
      <c r="M621">
        <v>22</v>
      </c>
      <c r="N621">
        <v>14</v>
      </c>
      <c r="O621">
        <v>13</v>
      </c>
      <c r="P621">
        <v>3</v>
      </c>
      <c r="Q621">
        <v>13</v>
      </c>
      <c r="S621">
        <v>1</v>
      </c>
      <c r="T621">
        <v>21</v>
      </c>
      <c r="U621">
        <v>8.4359099999999998</v>
      </c>
      <c r="V621">
        <v>5.1968800000000002</v>
      </c>
      <c r="W621">
        <v>1.6232599999999999</v>
      </c>
      <c r="X621">
        <v>1.29922</v>
      </c>
      <c r="Y621">
        <v>0.20659</v>
      </c>
      <c r="Z621">
        <v>0.12726799999999999</v>
      </c>
      <c r="AA621">
        <v>7.9321742057800196E-2</v>
      </c>
      <c r="AB621">
        <v>0.25332199999999999</v>
      </c>
      <c r="AC621">
        <v>1.5640000000000001</v>
      </c>
      <c r="AD621">
        <v>0.29941699999999999</v>
      </c>
      <c r="AE621">
        <v>0.68225499999999994</v>
      </c>
      <c r="AH621">
        <v>5.0727599999999997</v>
      </c>
      <c r="AI621">
        <v>-6.3025300000000006E-2</v>
      </c>
      <c r="AJ621">
        <v>-0.13664399999999999</v>
      </c>
      <c r="AK621">
        <v>999</v>
      </c>
      <c r="AO621">
        <v>18311</v>
      </c>
    </row>
    <row r="622" spans="1:41" x14ac:dyDescent="0.45">
      <c r="A622" t="s">
        <v>7589</v>
      </c>
      <c r="B622" t="s">
        <v>89</v>
      </c>
      <c r="C622">
        <v>1</v>
      </c>
      <c r="D622">
        <v>1</v>
      </c>
      <c r="F622">
        <v>4.3747800000000003</v>
      </c>
      <c r="G622">
        <v>13</v>
      </c>
      <c r="H622">
        <v>0</v>
      </c>
      <c r="K622">
        <v>15</v>
      </c>
      <c r="L622">
        <v>66</v>
      </c>
      <c r="M622">
        <v>14</v>
      </c>
      <c r="N622">
        <v>8</v>
      </c>
      <c r="O622">
        <v>7</v>
      </c>
      <c r="P622">
        <v>2</v>
      </c>
      <c r="Q622">
        <v>6</v>
      </c>
      <c r="S622">
        <v>1</v>
      </c>
      <c r="T622">
        <v>15</v>
      </c>
      <c r="U622">
        <v>9.0861300000000007</v>
      </c>
      <c r="V622">
        <v>3.81881</v>
      </c>
      <c r="W622">
        <v>2.3793099999999998</v>
      </c>
      <c r="X622">
        <v>1.22465</v>
      </c>
      <c r="Y622">
        <v>0.23288200000000001</v>
      </c>
      <c r="Z622">
        <v>9.7877900000000004E-2</v>
      </c>
      <c r="AA622">
        <v>0.13500402867794001</v>
      </c>
      <c r="AB622">
        <v>0.245112</v>
      </c>
      <c r="AC622">
        <v>1.36138</v>
      </c>
      <c r="AD622">
        <v>0.29917199999999999</v>
      </c>
      <c r="AE622">
        <v>0.711453</v>
      </c>
      <c r="AH622">
        <v>4.4290799999999999</v>
      </c>
      <c r="AI622">
        <v>-6.6822900000000005E-2</v>
      </c>
      <c r="AJ622">
        <v>-6.8338399999999994E-2</v>
      </c>
      <c r="AK622">
        <v>749.45001220703102</v>
      </c>
      <c r="AO622">
        <v>20794</v>
      </c>
    </row>
    <row r="623" spans="1:41" x14ac:dyDescent="0.45">
      <c r="A623" t="s">
        <v>7590</v>
      </c>
      <c r="B623" t="s">
        <v>207</v>
      </c>
      <c r="C623">
        <v>1</v>
      </c>
      <c r="D623">
        <v>1</v>
      </c>
      <c r="F623">
        <v>5.0874800000000002</v>
      </c>
      <c r="G623">
        <v>15</v>
      </c>
      <c r="H623">
        <v>0</v>
      </c>
      <c r="K623">
        <v>15</v>
      </c>
      <c r="L623">
        <v>64</v>
      </c>
      <c r="M623">
        <v>14</v>
      </c>
      <c r="N623">
        <v>9</v>
      </c>
      <c r="O623">
        <v>8</v>
      </c>
      <c r="P623">
        <v>3</v>
      </c>
      <c r="Q623">
        <v>7</v>
      </c>
      <c r="S623">
        <v>0</v>
      </c>
      <c r="T623">
        <v>15</v>
      </c>
      <c r="U623">
        <v>9.2886299999999995</v>
      </c>
      <c r="V623">
        <v>4.3602400000000001</v>
      </c>
      <c r="W623">
        <v>2.1303000000000001</v>
      </c>
      <c r="X623">
        <v>1.5855399999999999</v>
      </c>
      <c r="Y623">
        <v>0.23278599999999999</v>
      </c>
      <c r="Z623">
        <v>0.109274</v>
      </c>
      <c r="AA623">
        <v>0.12351249158382401</v>
      </c>
      <c r="AB623">
        <v>0.24757199999999999</v>
      </c>
      <c r="AC623">
        <v>1.4581500000000001</v>
      </c>
      <c r="AD623">
        <v>0.29269800000000001</v>
      </c>
      <c r="AE623">
        <v>0.69642099999999996</v>
      </c>
      <c r="AH623">
        <v>4.8709199999999999</v>
      </c>
      <c r="AI623">
        <v>-6.8025299999999997E-2</v>
      </c>
      <c r="AJ623">
        <v>-0.12335500000000001</v>
      </c>
      <c r="AK623">
        <v>999</v>
      </c>
      <c r="AO623">
        <v>13763</v>
      </c>
    </row>
    <row r="624" spans="1:41" x14ac:dyDescent="0.45">
      <c r="A624" t="s">
        <v>7591</v>
      </c>
      <c r="B624" t="s">
        <v>309</v>
      </c>
      <c r="C624">
        <v>1</v>
      </c>
      <c r="D624">
        <v>1</v>
      </c>
      <c r="F624">
        <v>5.86653</v>
      </c>
      <c r="G624">
        <v>12</v>
      </c>
      <c r="H624">
        <v>1</v>
      </c>
      <c r="K624">
        <v>15</v>
      </c>
      <c r="L624">
        <v>66</v>
      </c>
      <c r="M624">
        <v>17</v>
      </c>
      <c r="N624">
        <v>10</v>
      </c>
      <c r="O624">
        <v>10</v>
      </c>
      <c r="P624">
        <v>3</v>
      </c>
      <c r="Q624">
        <v>5</v>
      </c>
      <c r="S624">
        <v>1</v>
      </c>
      <c r="T624">
        <v>12</v>
      </c>
      <c r="U624">
        <v>7.2122299999999999</v>
      </c>
      <c r="V624">
        <v>3.2646299999999999</v>
      </c>
      <c r="W624">
        <v>2.2092100000000001</v>
      </c>
      <c r="X624">
        <v>1.6118300000000001</v>
      </c>
      <c r="Y624">
        <v>0.17798600000000001</v>
      </c>
      <c r="Z624">
        <v>8.0565700000000004E-2</v>
      </c>
      <c r="AA624">
        <v>9.7420483827590901E-2</v>
      </c>
      <c r="AB624">
        <v>0.28762500000000002</v>
      </c>
      <c r="AC624">
        <v>1.5341899999999999</v>
      </c>
      <c r="AD624">
        <v>0.32090400000000002</v>
      </c>
      <c r="AE624">
        <v>0.64331700000000003</v>
      </c>
      <c r="AH624">
        <v>5.157</v>
      </c>
      <c r="AI624">
        <v>-6.9614499999999996E-2</v>
      </c>
      <c r="AJ624">
        <v>-4.1742500000000002E-2</v>
      </c>
      <c r="AK624">
        <v>999</v>
      </c>
      <c r="AO624">
        <v>13420</v>
      </c>
    </row>
    <row r="625" spans="1:41" x14ac:dyDescent="0.45">
      <c r="A625" t="s">
        <v>7592</v>
      </c>
      <c r="B625" t="s">
        <v>46</v>
      </c>
      <c r="C625">
        <v>1</v>
      </c>
      <c r="D625">
        <v>1</v>
      </c>
      <c r="F625">
        <v>5.1261999999999999</v>
      </c>
      <c r="G625">
        <v>11</v>
      </c>
      <c r="H625">
        <v>1</v>
      </c>
      <c r="K625">
        <v>14</v>
      </c>
      <c r="L625">
        <v>62</v>
      </c>
      <c r="M625">
        <v>14</v>
      </c>
      <c r="N625">
        <v>8</v>
      </c>
      <c r="O625">
        <v>8</v>
      </c>
      <c r="P625">
        <v>2</v>
      </c>
      <c r="Q625">
        <v>7</v>
      </c>
      <c r="S625">
        <v>1</v>
      </c>
      <c r="T625">
        <v>13</v>
      </c>
      <c r="U625">
        <v>8.3469999999999995</v>
      </c>
      <c r="V625">
        <v>4.3803900000000002</v>
      </c>
      <c r="W625">
        <v>1.90554</v>
      </c>
      <c r="X625">
        <v>1.3697600000000001</v>
      </c>
      <c r="Y625">
        <v>0.20674400000000001</v>
      </c>
      <c r="Z625">
        <v>0.108497</v>
      </c>
      <c r="AA625">
        <v>9.8247691988944993E-2</v>
      </c>
      <c r="AB625">
        <v>0.262185</v>
      </c>
      <c r="AC625">
        <v>1.51363</v>
      </c>
      <c r="AD625">
        <v>0.308311</v>
      </c>
      <c r="AE625">
        <v>0.68780200000000002</v>
      </c>
      <c r="AH625">
        <v>4.9740799999999998</v>
      </c>
      <c r="AI625">
        <v>-6.9786299999999996E-2</v>
      </c>
      <c r="AJ625">
        <v>-4.6092300000000003E-2</v>
      </c>
      <c r="AK625">
        <v>750.36999511718705</v>
      </c>
      <c r="AO625">
        <v>24737</v>
      </c>
    </row>
    <row r="626" spans="1:41" x14ac:dyDescent="0.45">
      <c r="A626" t="s">
        <v>7593</v>
      </c>
      <c r="B626" t="s">
        <v>28</v>
      </c>
      <c r="C626">
        <v>1</v>
      </c>
      <c r="D626">
        <v>1</v>
      </c>
      <c r="F626">
        <v>5.21265</v>
      </c>
      <c r="G626">
        <v>14</v>
      </c>
      <c r="H626">
        <v>1</v>
      </c>
      <c r="K626">
        <v>17</v>
      </c>
      <c r="L626">
        <v>75</v>
      </c>
      <c r="M626">
        <v>17</v>
      </c>
      <c r="N626">
        <v>11</v>
      </c>
      <c r="O626">
        <v>10</v>
      </c>
      <c r="P626">
        <v>3</v>
      </c>
      <c r="Q626">
        <v>9</v>
      </c>
      <c r="S626">
        <v>1</v>
      </c>
      <c r="T626">
        <v>18</v>
      </c>
      <c r="U626">
        <v>9.8682800000000004</v>
      </c>
      <c r="V626">
        <v>4.7522900000000003</v>
      </c>
      <c r="W626">
        <v>2.07653</v>
      </c>
      <c r="X626">
        <v>1.4790300000000001</v>
      </c>
      <c r="Y626">
        <v>0.24415700000000001</v>
      </c>
      <c r="Z626">
        <v>0.117579</v>
      </c>
      <c r="AA626">
        <v>0.126577459275722</v>
      </c>
      <c r="AB626">
        <v>0.25296299999999999</v>
      </c>
      <c r="AC626">
        <v>1.5127699999999999</v>
      </c>
      <c r="AD626">
        <v>0.31170300000000001</v>
      </c>
      <c r="AE626">
        <v>0.68856499999999998</v>
      </c>
      <c r="AH626">
        <v>4.88063</v>
      </c>
      <c r="AI626">
        <v>-6.9799399999999998E-2</v>
      </c>
      <c r="AJ626">
        <v>-0.119626</v>
      </c>
      <c r="AK626">
        <v>999</v>
      </c>
      <c r="AO626">
        <v>20349</v>
      </c>
    </row>
    <row r="627" spans="1:41" x14ac:dyDescent="0.45">
      <c r="A627" t="s">
        <v>7594</v>
      </c>
      <c r="B627" t="s">
        <v>70</v>
      </c>
      <c r="C627">
        <v>1</v>
      </c>
      <c r="D627">
        <v>1</v>
      </c>
      <c r="F627">
        <v>4.5911499999999998</v>
      </c>
      <c r="G627">
        <v>9</v>
      </c>
      <c r="H627">
        <v>0</v>
      </c>
      <c r="K627">
        <v>10</v>
      </c>
      <c r="L627">
        <v>45</v>
      </c>
      <c r="M627">
        <v>8</v>
      </c>
      <c r="N627">
        <v>5</v>
      </c>
      <c r="O627">
        <v>5</v>
      </c>
      <c r="P627">
        <v>1</v>
      </c>
      <c r="Q627">
        <v>7</v>
      </c>
      <c r="S627">
        <v>1</v>
      </c>
      <c r="T627">
        <v>12</v>
      </c>
      <c r="U627">
        <v>11.149800000000001</v>
      </c>
      <c r="V627">
        <v>6.7015500000000001</v>
      </c>
      <c r="W627">
        <v>1.66377</v>
      </c>
      <c r="X627">
        <v>1.06836</v>
      </c>
      <c r="Y627">
        <v>0.26991300000000001</v>
      </c>
      <c r="Z627">
        <v>0.16223000000000001</v>
      </c>
      <c r="AA627">
        <v>0.107682943344116</v>
      </c>
      <c r="AB627">
        <v>0.229299</v>
      </c>
      <c r="AC627">
        <v>1.6060399999999999</v>
      </c>
      <c r="AD627">
        <v>0.30956800000000001</v>
      </c>
      <c r="AE627">
        <v>0.73032200000000003</v>
      </c>
      <c r="AH627">
        <v>4.7077499999999999</v>
      </c>
      <c r="AI627">
        <v>-7.0474800000000004E-2</v>
      </c>
      <c r="AJ627">
        <v>-9.9282699999999995E-3</v>
      </c>
      <c r="AK627">
        <v>999</v>
      </c>
      <c r="AO627">
        <v>22533</v>
      </c>
    </row>
    <row r="628" spans="1:41" x14ac:dyDescent="0.45">
      <c r="A628" t="s">
        <v>7595</v>
      </c>
      <c r="B628" t="s">
        <v>98</v>
      </c>
      <c r="C628">
        <v>1</v>
      </c>
      <c r="D628">
        <v>1</v>
      </c>
      <c r="F628">
        <v>4.6816599999999999</v>
      </c>
      <c r="G628">
        <v>15</v>
      </c>
      <c r="H628">
        <v>0</v>
      </c>
      <c r="K628">
        <v>18</v>
      </c>
      <c r="L628">
        <v>82</v>
      </c>
      <c r="M628">
        <v>19</v>
      </c>
      <c r="N628">
        <v>10</v>
      </c>
      <c r="O628">
        <v>10</v>
      </c>
      <c r="P628">
        <v>2</v>
      </c>
      <c r="Q628">
        <v>8</v>
      </c>
      <c r="S628">
        <v>1</v>
      </c>
      <c r="T628">
        <v>16</v>
      </c>
      <c r="U628">
        <v>7.6143099999999997</v>
      </c>
      <c r="V628">
        <v>4.1542500000000002</v>
      </c>
      <c r="W628">
        <v>1.8329</v>
      </c>
      <c r="X628">
        <v>1.21482</v>
      </c>
      <c r="Y628">
        <v>0.18934000000000001</v>
      </c>
      <c r="Z628">
        <v>0.103301</v>
      </c>
      <c r="AA628">
        <v>8.6039043962955405E-2</v>
      </c>
      <c r="AB628">
        <v>0.262378</v>
      </c>
      <c r="AC628">
        <v>1.49895</v>
      </c>
      <c r="AD628">
        <v>0.30355799999999999</v>
      </c>
      <c r="AE628">
        <v>0.71263299999999996</v>
      </c>
      <c r="AH628">
        <v>4.7494800000000001</v>
      </c>
      <c r="AI628">
        <v>-7.08424E-2</v>
      </c>
      <c r="AJ628">
        <v>-9.0872099999999997E-2</v>
      </c>
      <c r="AK628">
        <v>999</v>
      </c>
      <c r="AO628">
        <v>21574</v>
      </c>
    </row>
    <row r="629" spans="1:41" x14ac:dyDescent="0.45">
      <c r="A629" t="s">
        <v>7596</v>
      </c>
      <c r="B629" t="s">
        <v>98</v>
      </c>
      <c r="C629">
        <v>1</v>
      </c>
      <c r="D629">
        <v>1</v>
      </c>
      <c r="F629">
        <v>4.6380800000000004</v>
      </c>
      <c r="G629">
        <v>18</v>
      </c>
      <c r="H629">
        <v>0</v>
      </c>
      <c r="K629">
        <v>17</v>
      </c>
      <c r="L629">
        <v>75</v>
      </c>
      <c r="M629">
        <v>17</v>
      </c>
      <c r="N629">
        <v>10</v>
      </c>
      <c r="O629">
        <v>9</v>
      </c>
      <c r="P629">
        <v>3</v>
      </c>
      <c r="Q629">
        <v>7</v>
      </c>
      <c r="S629">
        <v>2</v>
      </c>
      <c r="T629">
        <v>18</v>
      </c>
      <c r="U629">
        <v>9.4544999999999995</v>
      </c>
      <c r="V629">
        <v>3.92835</v>
      </c>
      <c r="W629">
        <v>2.40673</v>
      </c>
      <c r="X629">
        <v>1.3748199999999999</v>
      </c>
      <c r="Y629">
        <v>0.24013100000000001</v>
      </c>
      <c r="Z629">
        <v>9.9774799999999997E-2</v>
      </c>
      <c r="AA629">
        <v>0.14035653322935099</v>
      </c>
      <c r="AB629">
        <v>0.25327100000000002</v>
      </c>
      <c r="AC629">
        <v>1.3992</v>
      </c>
      <c r="AD629">
        <v>0.311776</v>
      </c>
      <c r="AE629">
        <v>0.70785299999999995</v>
      </c>
      <c r="AH629">
        <v>4.7484500000000001</v>
      </c>
      <c r="AI629">
        <v>-7.1470699999999998E-2</v>
      </c>
      <c r="AJ629">
        <v>-0.143845</v>
      </c>
      <c r="AK629">
        <v>999</v>
      </c>
      <c r="AO629">
        <v>17701</v>
      </c>
    </row>
    <row r="630" spans="1:41" x14ac:dyDescent="0.45">
      <c r="A630" t="s">
        <v>7597</v>
      </c>
      <c r="B630" t="s">
        <v>178</v>
      </c>
      <c r="C630">
        <v>1</v>
      </c>
      <c r="D630">
        <v>1</v>
      </c>
      <c r="F630">
        <v>4.31609</v>
      </c>
      <c r="G630">
        <v>18</v>
      </c>
      <c r="H630">
        <v>0</v>
      </c>
      <c r="K630">
        <v>18</v>
      </c>
      <c r="L630">
        <v>76</v>
      </c>
      <c r="M630">
        <v>18</v>
      </c>
      <c r="N630">
        <v>9</v>
      </c>
      <c r="O630">
        <v>8</v>
      </c>
      <c r="P630">
        <v>2</v>
      </c>
      <c r="Q630">
        <v>5</v>
      </c>
      <c r="S630">
        <v>1</v>
      </c>
      <c r="T630">
        <v>9</v>
      </c>
      <c r="U630">
        <v>4.8137100000000004</v>
      </c>
      <c r="V630">
        <v>2.47967</v>
      </c>
      <c r="W630">
        <v>1.9412700000000001</v>
      </c>
      <c r="X630">
        <v>1.07114</v>
      </c>
      <c r="Y630">
        <v>0.12518799999999999</v>
      </c>
      <c r="Z630">
        <v>6.4487500000000003E-2</v>
      </c>
      <c r="AA630">
        <v>6.0700349509715999E-2</v>
      </c>
      <c r="AB630">
        <v>0.26439400000000002</v>
      </c>
      <c r="AC630">
        <v>1.31541</v>
      </c>
      <c r="AD630">
        <v>0.28082000000000001</v>
      </c>
      <c r="AE630">
        <v>0.69128599999999996</v>
      </c>
      <c r="AH630">
        <v>4.6384499999999997</v>
      </c>
      <c r="AI630">
        <v>-7.1670899999999996E-2</v>
      </c>
      <c r="AJ630">
        <v>7.3879599999999998E-3</v>
      </c>
      <c r="AK630">
        <v>750.95001220703102</v>
      </c>
      <c r="AO630">
        <v>16814</v>
      </c>
    </row>
    <row r="631" spans="1:41" x14ac:dyDescent="0.45">
      <c r="A631" t="s">
        <v>5989</v>
      </c>
      <c r="B631" t="s">
        <v>155</v>
      </c>
      <c r="C631">
        <v>1</v>
      </c>
      <c r="D631">
        <v>1</v>
      </c>
      <c r="F631">
        <v>5.0673399999999997</v>
      </c>
      <c r="G631">
        <v>10</v>
      </c>
      <c r="H631">
        <v>0</v>
      </c>
      <c r="K631">
        <v>15</v>
      </c>
      <c r="L631">
        <v>65</v>
      </c>
      <c r="M631">
        <v>15</v>
      </c>
      <c r="N631">
        <v>9</v>
      </c>
      <c r="O631">
        <v>8</v>
      </c>
      <c r="P631">
        <v>2</v>
      </c>
      <c r="Q631">
        <v>7</v>
      </c>
      <c r="S631">
        <v>1</v>
      </c>
      <c r="T631">
        <v>12</v>
      </c>
      <c r="U631">
        <v>7.2294499999999999</v>
      </c>
      <c r="V631">
        <v>4.2412799999999997</v>
      </c>
      <c r="W631">
        <v>1.70455</v>
      </c>
      <c r="X631">
        <v>1.0603199999999999</v>
      </c>
      <c r="Y631">
        <v>0.17923800000000001</v>
      </c>
      <c r="Z631">
        <v>0.105153</v>
      </c>
      <c r="AA631">
        <v>7.4085220694541903E-2</v>
      </c>
      <c r="AB631">
        <v>0.263212</v>
      </c>
      <c r="AC631">
        <v>1.51353</v>
      </c>
      <c r="AD631">
        <v>0.30422500000000002</v>
      </c>
      <c r="AE631">
        <v>0.66849999999999998</v>
      </c>
      <c r="AH631">
        <v>4.6332399999999998</v>
      </c>
      <c r="AI631">
        <v>-7.1912400000000001E-2</v>
      </c>
      <c r="AJ631">
        <v>-9.5441100000000001E-2</v>
      </c>
      <c r="AK631">
        <v>999</v>
      </c>
      <c r="AO631">
        <v>27624</v>
      </c>
    </row>
    <row r="632" spans="1:41" x14ac:dyDescent="0.45">
      <c r="A632" t="s">
        <v>7598</v>
      </c>
      <c r="B632" t="s">
        <v>191</v>
      </c>
      <c r="C632">
        <v>0</v>
      </c>
      <c r="D632">
        <v>1</v>
      </c>
      <c r="F632">
        <v>4.8837599999999997</v>
      </c>
      <c r="G632">
        <v>6</v>
      </c>
      <c r="H632">
        <v>0</v>
      </c>
      <c r="K632">
        <v>8</v>
      </c>
      <c r="L632">
        <v>36</v>
      </c>
      <c r="M632">
        <v>8</v>
      </c>
      <c r="N632">
        <v>5</v>
      </c>
      <c r="O632">
        <v>4</v>
      </c>
      <c r="P632">
        <v>1</v>
      </c>
      <c r="Q632">
        <v>5</v>
      </c>
      <c r="S632">
        <v>1</v>
      </c>
      <c r="T632">
        <v>6</v>
      </c>
      <c r="U632">
        <v>6.9611099999999997</v>
      </c>
      <c r="V632">
        <v>5.2852899999999998</v>
      </c>
      <c r="W632">
        <v>1.31707</v>
      </c>
      <c r="X632">
        <v>1.1344000000000001</v>
      </c>
      <c r="Y632">
        <v>0.16970099999999999</v>
      </c>
      <c r="Z632">
        <v>0.12884699999999999</v>
      </c>
      <c r="AA632">
        <v>4.0854007005691501E-2</v>
      </c>
      <c r="AB632">
        <v>0.25814199999999998</v>
      </c>
      <c r="AC632">
        <v>1.59002</v>
      </c>
      <c r="AD632">
        <v>0.29370299999999999</v>
      </c>
      <c r="AE632">
        <v>0.70757300000000001</v>
      </c>
      <c r="AH632">
        <v>5.2542299999999997</v>
      </c>
      <c r="AI632">
        <v>-7.1942599999999995E-2</v>
      </c>
      <c r="AJ632">
        <v>-9.48856E-2</v>
      </c>
      <c r="AK632">
        <v>999</v>
      </c>
      <c r="AO632">
        <v>25890</v>
      </c>
    </row>
    <row r="633" spans="1:41" x14ac:dyDescent="0.45">
      <c r="A633" t="s">
        <v>7599</v>
      </c>
      <c r="B633" t="s">
        <v>178</v>
      </c>
      <c r="C633">
        <v>0</v>
      </c>
      <c r="D633">
        <v>0</v>
      </c>
      <c r="F633">
        <v>5.7456300000000002</v>
      </c>
      <c r="G633">
        <v>7</v>
      </c>
      <c r="H633">
        <v>0</v>
      </c>
      <c r="K633">
        <v>6</v>
      </c>
      <c r="L633">
        <v>30</v>
      </c>
      <c r="M633">
        <v>6</v>
      </c>
      <c r="N633">
        <v>4</v>
      </c>
      <c r="O633">
        <v>4</v>
      </c>
      <c r="P633">
        <v>1</v>
      </c>
      <c r="Q633">
        <v>5</v>
      </c>
      <c r="S633">
        <v>1</v>
      </c>
      <c r="T633">
        <v>9</v>
      </c>
      <c r="U633">
        <v>12.248799999999999</v>
      </c>
      <c r="V633">
        <v>6.8520599999999998</v>
      </c>
      <c r="W633">
        <v>1.7876099999999999</v>
      </c>
      <c r="X633">
        <v>1.5765800000000001</v>
      </c>
      <c r="Y633">
        <v>0.29165400000000002</v>
      </c>
      <c r="Z633">
        <v>0.16315299999999999</v>
      </c>
      <c r="AA633">
        <v>0.128501132130622</v>
      </c>
      <c r="AB633">
        <v>0.247473</v>
      </c>
      <c r="AC633">
        <v>1.6777200000000001</v>
      </c>
      <c r="AD633">
        <v>0.34207399999999999</v>
      </c>
      <c r="AE633">
        <v>0.68678600000000001</v>
      </c>
      <c r="AH633">
        <v>5.5887000000000002</v>
      </c>
      <c r="AI633">
        <v>-7.2344500000000006E-2</v>
      </c>
      <c r="AJ633">
        <v>-0.10225099999999999</v>
      </c>
      <c r="AK633">
        <v>749.57000732421795</v>
      </c>
      <c r="AO633">
        <v>16074</v>
      </c>
    </row>
    <row r="634" spans="1:41" x14ac:dyDescent="0.45">
      <c r="A634" t="s">
        <v>7600</v>
      </c>
      <c r="B634" t="s">
        <v>70</v>
      </c>
      <c r="C634">
        <v>1</v>
      </c>
      <c r="D634">
        <v>1</v>
      </c>
      <c r="F634">
        <v>4.8794199999999996</v>
      </c>
      <c r="G634">
        <v>13</v>
      </c>
      <c r="H634">
        <v>0</v>
      </c>
      <c r="K634">
        <v>12</v>
      </c>
      <c r="L634">
        <v>55</v>
      </c>
      <c r="M634">
        <v>11</v>
      </c>
      <c r="N634">
        <v>7</v>
      </c>
      <c r="O634">
        <v>7</v>
      </c>
      <c r="P634">
        <v>2</v>
      </c>
      <c r="Q634">
        <v>8</v>
      </c>
      <c r="S634">
        <v>0</v>
      </c>
      <c r="T634">
        <v>14</v>
      </c>
      <c r="U634">
        <v>10.3355</v>
      </c>
      <c r="V634">
        <v>6.1188900000000004</v>
      </c>
      <c r="W634">
        <v>1.68912</v>
      </c>
      <c r="X634">
        <v>1.37913</v>
      </c>
      <c r="Y634">
        <v>0.25214999999999999</v>
      </c>
      <c r="Z634">
        <v>0.149279</v>
      </c>
      <c r="AA634">
        <v>0.10287110507488199</v>
      </c>
      <c r="AB634">
        <v>0.231599</v>
      </c>
      <c r="AC634">
        <v>1.57395</v>
      </c>
      <c r="AD634">
        <v>0.289524</v>
      </c>
      <c r="AE634">
        <v>0.72431500000000004</v>
      </c>
      <c r="AH634">
        <v>4.9201699999999997</v>
      </c>
      <c r="AI634">
        <v>-7.2529700000000003E-2</v>
      </c>
      <c r="AJ634">
        <v>-0.119738</v>
      </c>
      <c r="AK634">
        <v>536.07000732421795</v>
      </c>
      <c r="AO634">
        <v>21170</v>
      </c>
    </row>
    <row r="635" spans="1:41" x14ac:dyDescent="0.45">
      <c r="A635" t="s">
        <v>7601</v>
      </c>
      <c r="B635" t="s">
        <v>309</v>
      </c>
      <c r="C635">
        <v>1</v>
      </c>
      <c r="D635">
        <v>1</v>
      </c>
      <c r="F635">
        <v>5.1286100000000001</v>
      </c>
      <c r="G635">
        <v>19</v>
      </c>
      <c r="H635">
        <v>0</v>
      </c>
      <c r="K635">
        <v>23</v>
      </c>
      <c r="L635">
        <v>102</v>
      </c>
      <c r="M635">
        <v>24</v>
      </c>
      <c r="N635">
        <v>14</v>
      </c>
      <c r="O635">
        <v>13</v>
      </c>
      <c r="P635">
        <v>3</v>
      </c>
      <c r="Q635">
        <v>10</v>
      </c>
      <c r="S635">
        <v>2</v>
      </c>
      <c r="T635">
        <v>19</v>
      </c>
      <c r="U635">
        <v>7.5325699999999998</v>
      </c>
      <c r="V635">
        <v>4.0318899999999998</v>
      </c>
      <c r="W635">
        <v>1.86825</v>
      </c>
      <c r="X635">
        <v>1.1669</v>
      </c>
      <c r="Y635">
        <v>0.18750900000000001</v>
      </c>
      <c r="Z635">
        <v>0.100366</v>
      </c>
      <c r="AA635">
        <v>8.7142713367938995E-2</v>
      </c>
      <c r="AB635">
        <v>0.26659100000000002</v>
      </c>
      <c r="AC635">
        <v>1.49451</v>
      </c>
      <c r="AD635">
        <v>0.309861</v>
      </c>
      <c r="AE635">
        <v>0.66650200000000004</v>
      </c>
      <c r="AH635">
        <v>4.7685000000000004</v>
      </c>
      <c r="AI635">
        <v>-7.2884400000000002E-2</v>
      </c>
      <c r="AJ635">
        <v>-1.7788700000000001E-2</v>
      </c>
      <c r="AK635">
        <v>750.41998291015602</v>
      </c>
      <c r="AO635">
        <v>21267</v>
      </c>
    </row>
    <row r="636" spans="1:41" x14ac:dyDescent="0.45">
      <c r="A636" t="s">
        <v>7602</v>
      </c>
      <c r="B636" t="s">
        <v>191</v>
      </c>
      <c r="C636">
        <v>1</v>
      </c>
      <c r="D636">
        <v>1</v>
      </c>
      <c r="F636">
        <v>5.2446099999999998</v>
      </c>
      <c r="G636">
        <v>5</v>
      </c>
      <c r="H636">
        <v>4</v>
      </c>
      <c r="K636">
        <v>22</v>
      </c>
      <c r="L636">
        <v>100</v>
      </c>
      <c r="M636">
        <v>23</v>
      </c>
      <c r="N636">
        <v>14</v>
      </c>
      <c r="O636">
        <v>13</v>
      </c>
      <c r="P636">
        <v>3</v>
      </c>
      <c r="Q636">
        <v>11</v>
      </c>
      <c r="S636">
        <v>2</v>
      </c>
      <c r="T636">
        <v>17</v>
      </c>
      <c r="U636">
        <v>6.7942400000000003</v>
      </c>
      <c r="V636">
        <v>4.4803199999999999</v>
      </c>
      <c r="W636">
        <v>1.5164599999999999</v>
      </c>
      <c r="X636">
        <v>1.3182799999999999</v>
      </c>
      <c r="Y636">
        <v>0.16725999999999999</v>
      </c>
      <c r="Z636">
        <v>0.11029600000000001</v>
      </c>
      <c r="AA636">
        <v>5.6963756680488503E-2</v>
      </c>
      <c r="AB636">
        <v>0.26853700000000003</v>
      </c>
      <c r="AC636">
        <v>1.5467200000000001</v>
      </c>
      <c r="AD636">
        <v>0.30034899999999998</v>
      </c>
      <c r="AE636">
        <v>0.68073700000000004</v>
      </c>
      <c r="AH636">
        <v>5.3595800000000002</v>
      </c>
      <c r="AI636">
        <v>-7.4377600000000002E-2</v>
      </c>
      <c r="AJ636">
        <v>-6.5035599999999999E-2</v>
      </c>
      <c r="AK636">
        <v>999</v>
      </c>
      <c r="AO636">
        <v>26190</v>
      </c>
    </row>
    <row r="637" spans="1:41" x14ac:dyDescent="0.45">
      <c r="A637" t="s">
        <v>7603</v>
      </c>
      <c r="B637" t="s">
        <v>14</v>
      </c>
      <c r="C637">
        <v>0</v>
      </c>
      <c r="D637">
        <v>0</v>
      </c>
      <c r="F637">
        <v>5.3653500000000003</v>
      </c>
      <c r="G637">
        <v>8</v>
      </c>
      <c r="H637">
        <v>0</v>
      </c>
      <c r="K637">
        <v>10</v>
      </c>
      <c r="L637">
        <v>45</v>
      </c>
      <c r="M637">
        <v>9</v>
      </c>
      <c r="N637">
        <v>6</v>
      </c>
      <c r="O637">
        <v>6</v>
      </c>
      <c r="P637">
        <v>1</v>
      </c>
      <c r="Q637">
        <v>7</v>
      </c>
      <c r="S637">
        <v>1</v>
      </c>
      <c r="T637">
        <v>10</v>
      </c>
      <c r="U637">
        <v>9.2543799999999994</v>
      </c>
      <c r="V637">
        <v>6.4740900000000003</v>
      </c>
      <c r="W637">
        <v>1.4294500000000001</v>
      </c>
      <c r="X637">
        <v>1.0922499999999999</v>
      </c>
      <c r="Y637">
        <v>0.22284499999999999</v>
      </c>
      <c r="Z637">
        <v>0.15589600000000001</v>
      </c>
      <c r="AA637">
        <v>6.6949039697647095E-2</v>
      </c>
      <c r="AB637">
        <v>0.24088000000000001</v>
      </c>
      <c r="AC637">
        <v>1.6373500000000001</v>
      </c>
      <c r="AD637">
        <v>0.29932999999999998</v>
      </c>
      <c r="AE637">
        <v>0.67420800000000003</v>
      </c>
      <c r="AH637">
        <v>5.0737300000000003</v>
      </c>
      <c r="AI637">
        <v>-7.6322799999999996E-2</v>
      </c>
      <c r="AJ637">
        <v>-0.11480799999999999</v>
      </c>
      <c r="AK637">
        <v>999</v>
      </c>
      <c r="AO637">
        <v>17117</v>
      </c>
    </row>
    <row r="638" spans="1:41" x14ac:dyDescent="0.45">
      <c r="A638" t="s">
        <v>92</v>
      </c>
      <c r="B638" t="s">
        <v>89</v>
      </c>
      <c r="C638">
        <v>0</v>
      </c>
      <c r="D638">
        <v>1</v>
      </c>
      <c r="F638">
        <v>4.6703900000000003</v>
      </c>
      <c r="G638">
        <v>9</v>
      </c>
      <c r="H638">
        <v>0</v>
      </c>
      <c r="K638">
        <v>9</v>
      </c>
      <c r="L638">
        <v>41</v>
      </c>
      <c r="M638">
        <v>8</v>
      </c>
      <c r="N638">
        <v>5</v>
      </c>
      <c r="O638">
        <v>5</v>
      </c>
      <c r="P638">
        <v>1</v>
      </c>
      <c r="Q638">
        <v>5</v>
      </c>
      <c r="S638">
        <v>0</v>
      </c>
      <c r="T638">
        <v>10</v>
      </c>
      <c r="U638">
        <v>9.6927500000000002</v>
      </c>
      <c r="V638">
        <v>5.1027399999999998</v>
      </c>
      <c r="W638">
        <v>1.8995200000000001</v>
      </c>
      <c r="X638">
        <v>1.38883</v>
      </c>
      <c r="Y638">
        <v>0.243895</v>
      </c>
      <c r="Z638">
        <v>0.12839800000000001</v>
      </c>
      <c r="AA638">
        <v>0.115496635437011</v>
      </c>
      <c r="AB638">
        <v>0.22812099999999999</v>
      </c>
      <c r="AC638">
        <v>1.43896</v>
      </c>
      <c r="AD638">
        <v>0.27696599999999999</v>
      </c>
      <c r="AE638">
        <v>0.715422</v>
      </c>
      <c r="AH638">
        <v>4.7747700000000002</v>
      </c>
      <c r="AI638">
        <v>-7.6682700000000006E-2</v>
      </c>
      <c r="AJ638">
        <v>-6.2573400000000001E-2</v>
      </c>
      <c r="AK638">
        <v>999</v>
      </c>
      <c r="AO638">
        <v>20379</v>
      </c>
    </row>
    <row r="639" spans="1:41" x14ac:dyDescent="0.45">
      <c r="A639" t="s">
        <v>166</v>
      </c>
      <c r="B639" t="s">
        <v>28</v>
      </c>
      <c r="C639">
        <v>0</v>
      </c>
      <c r="D639">
        <v>0</v>
      </c>
      <c r="F639">
        <v>6.7678500000000001</v>
      </c>
      <c r="G639">
        <v>10</v>
      </c>
      <c r="H639">
        <v>0</v>
      </c>
      <c r="K639">
        <v>9</v>
      </c>
      <c r="L639">
        <v>40</v>
      </c>
      <c r="M639">
        <v>10</v>
      </c>
      <c r="N639">
        <v>7</v>
      </c>
      <c r="O639">
        <v>7</v>
      </c>
      <c r="P639">
        <v>2</v>
      </c>
      <c r="Q639">
        <v>4</v>
      </c>
      <c r="S639">
        <v>1</v>
      </c>
      <c r="T639">
        <v>10</v>
      </c>
      <c r="U639">
        <v>10.1027</v>
      </c>
      <c r="V639">
        <v>4.5731400000000004</v>
      </c>
      <c r="W639">
        <v>2.2091400000000001</v>
      </c>
      <c r="X639">
        <v>1.57708</v>
      </c>
      <c r="Y639">
        <v>0.24227399999999999</v>
      </c>
      <c r="Z639">
        <v>0.109669</v>
      </c>
      <c r="AA639">
        <v>0.132605366408824</v>
      </c>
      <c r="AB639">
        <v>0.285437</v>
      </c>
      <c r="AC639">
        <v>1.653</v>
      </c>
      <c r="AD639">
        <v>0.357381</v>
      </c>
      <c r="AE639">
        <v>0.59362199999999998</v>
      </c>
      <c r="AH639">
        <v>5.0429599999999999</v>
      </c>
      <c r="AI639">
        <v>-7.7417200000000005E-2</v>
      </c>
      <c r="AJ639">
        <v>-0.20114699999999999</v>
      </c>
      <c r="AK639">
        <v>999</v>
      </c>
      <c r="AO639">
        <v>17793</v>
      </c>
    </row>
    <row r="640" spans="1:41" x14ac:dyDescent="0.45">
      <c r="A640" t="s">
        <v>3716</v>
      </c>
      <c r="B640" t="s">
        <v>73</v>
      </c>
      <c r="C640">
        <v>1</v>
      </c>
      <c r="D640">
        <v>2</v>
      </c>
      <c r="F640">
        <v>5.8027499999999996</v>
      </c>
      <c r="G640">
        <v>10</v>
      </c>
      <c r="H640">
        <v>3</v>
      </c>
      <c r="K640">
        <v>19</v>
      </c>
      <c r="L640">
        <v>87</v>
      </c>
      <c r="M640">
        <v>20</v>
      </c>
      <c r="N640">
        <v>13</v>
      </c>
      <c r="O640">
        <v>12</v>
      </c>
      <c r="P640">
        <v>4</v>
      </c>
      <c r="Q640">
        <v>10</v>
      </c>
      <c r="S640">
        <v>1</v>
      </c>
      <c r="T640">
        <v>19</v>
      </c>
      <c r="U640">
        <v>8.9588699999999992</v>
      </c>
      <c r="V640">
        <v>4.5271499999999998</v>
      </c>
      <c r="W640">
        <v>1.97892</v>
      </c>
      <c r="X640">
        <v>1.7917700000000001</v>
      </c>
      <c r="Y640">
        <v>0.21963299999999999</v>
      </c>
      <c r="Z640">
        <v>0.110986</v>
      </c>
      <c r="AA640">
        <v>0.108646728098392</v>
      </c>
      <c r="AB640">
        <v>0.264183</v>
      </c>
      <c r="AC640">
        <v>1.5571999999999999</v>
      </c>
      <c r="AD640">
        <v>0.30584699999999998</v>
      </c>
      <c r="AE640">
        <v>0.66984699999999997</v>
      </c>
      <c r="AH640">
        <v>5.3659100000000004</v>
      </c>
      <c r="AI640">
        <v>-7.9092200000000001E-2</v>
      </c>
      <c r="AJ640">
        <v>-0.174461</v>
      </c>
      <c r="AK640">
        <v>999</v>
      </c>
      <c r="AO640">
        <v>23223</v>
      </c>
    </row>
    <row r="641" spans="1:41" x14ac:dyDescent="0.45">
      <c r="A641" t="s">
        <v>7604</v>
      </c>
      <c r="B641" t="s">
        <v>70</v>
      </c>
      <c r="C641">
        <v>1</v>
      </c>
      <c r="D641">
        <v>1</v>
      </c>
      <c r="F641">
        <v>4.9619</v>
      </c>
      <c r="G641">
        <v>13</v>
      </c>
      <c r="H641">
        <v>0</v>
      </c>
      <c r="K641">
        <v>18</v>
      </c>
      <c r="L641">
        <v>83</v>
      </c>
      <c r="M641">
        <v>18</v>
      </c>
      <c r="N641">
        <v>11</v>
      </c>
      <c r="O641">
        <v>10</v>
      </c>
      <c r="P641">
        <v>2</v>
      </c>
      <c r="Q641">
        <v>11</v>
      </c>
      <c r="S641">
        <v>2</v>
      </c>
      <c r="T641">
        <v>18</v>
      </c>
      <c r="U641">
        <v>8.8461999999999996</v>
      </c>
      <c r="V641">
        <v>5.2073400000000003</v>
      </c>
      <c r="W641">
        <v>1.6988000000000001</v>
      </c>
      <c r="X641">
        <v>1.08748</v>
      </c>
      <c r="Y641">
        <v>0.21776000000000001</v>
      </c>
      <c r="Z641">
        <v>0.12818499999999999</v>
      </c>
      <c r="AA641">
        <v>8.9574843645095797E-2</v>
      </c>
      <c r="AB641">
        <v>0.249585</v>
      </c>
      <c r="AC641">
        <v>1.53929</v>
      </c>
      <c r="AD641">
        <v>0.30591400000000002</v>
      </c>
      <c r="AE641">
        <v>0.68608800000000003</v>
      </c>
      <c r="AH641">
        <v>4.7416600000000004</v>
      </c>
      <c r="AI641">
        <v>-7.9332899999999998E-2</v>
      </c>
      <c r="AJ641">
        <v>-0.231574</v>
      </c>
      <c r="AK641">
        <v>999</v>
      </c>
      <c r="AO641">
        <v>19481</v>
      </c>
    </row>
    <row r="642" spans="1:41" x14ac:dyDescent="0.45">
      <c r="A642" t="s">
        <v>7605</v>
      </c>
      <c r="B642" t="s">
        <v>82</v>
      </c>
      <c r="C642">
        <v>1</v>
      </c>
      <c r="D642">
        <v>1</v>
      </c>
      <c r="F642">
        <v>5.1872400000000001</v>
      </c>
      <c r="G642">
        <v>14</v>
      </c>
      <c r="H642">
        <v>1</v>
      </c>
      <c r="K642">
        <v>16</v>
      </c>
      <c r="L642">
        <v>69</v>
      </c>
      <c r="M642">
        <v>17</v>
      </c>
      <c r="N642">
        <v>10</v>
      </c>
      <c r="O642">
        <v>9</v>
      </c>
      <c r="P642">
        <v>3</v>
      </c>
      <c r="Q642">
        <v>5</v>
      </c>
      <c r="S642">
        <v>0</v>
      </c>
      <c r="T642">
        <v>15</v>
      </c>
      <c r="U642">
        <v>8.7669599999999992</v>
      </c>
      <c r="V642">
        <v>3.06467</v>
      </c>
      <c r="W642">
        <v>2.8606600000000002</v>
      </c>
      <c r="X642">
        <v>1.8714599999999999</v>
      </c>
      <c r="Y642">
        <v>0.22358900000000001</v>
      </c>
      <c r="Z642">
        <v>7.8159999999999993E-2</v>
      </c>
      <c r="AA642">
        <v>0.14542893320322001</v>
      </c>
      <c r="AB642">
        <v>0.26181199999999999</v>
      </c>
      <c r="AC642">
        <v>1.3839600000000001</v>
      </c>
      <c r="AD642">
        <v>0.29802899999999999</v>
      </c>
      <c r="AE642">
        <v>0.69312799999999997</v>
      </c>
      <c r="AH642">
        <v>5.0116399999999999</v>
      </c>
      <c r="AI642">
        <v>-7.9847500000000002E-2</v>
      </c>
      <c r="AJ642">
        <v>-0.18496899999999999</v>
      </c>
      <c r="AK642">
        <v>747.47998046875</v>
      </c>
      <c r="AO642">
        <v>12763</v>
      </c>
    </row>
    <row r="643" spans="1:41" x14ac:dyDescent="0.45">
      <c r="A643" t="s">
        <v>119</v>
      </c>
      <c r="B643" t="s">
        <v>46</v>
      </c>
      <c r="C643">
        <v>1</v>
      </c>
      <c r="D643">
        <v>1</v>
      </c>
      <c r="F643">
        <v>4.79176</v>
      </c>
      <c r="G643">
        <v>17</v>
      </c>
      <c r="H643">
        <v>0</v>
      </c>
      <c r="K643">
        <v>22</v>
      </c>
      <c r="L643">
        <v>95</v>
      </c>
      <c r="M643">
        <v>20</v>
      </c>
      <c r="N643">
        <v>13</v>
      </c>
      <c r="O643">
        <v>12</v>
      </c>
      <c r="P643">
        <v>3</v>
      </c>
      <c r="Q643">
        <v>10</v>
      </c>
      <c r="S643">
        <v>4</v>
      </c>
      <c r="T643">
        <v>23</v>
      </c>
      <c r="U643">
        <v>9.2209199999999996</v>
      </c>
      <c r="V643">
        <v>3.9480499999999998</v>
      </c>
      <c r="W643">
        <v>2.3355600000000001</v>
      </c>
      <c r="X643">
        <v>1.1612899999999999</v>
      </c>
      <c r="Y643">
        <v>0.237484</v>
      </c>
      <c r="Z643">
        <v>0.10168199999999999</v>
      </c>
      <c r="AA643">
        <v>0.13580233603715799</v>
      </c>
      <c r="AB643">
        <v>0.245174</v>
      </c>
      <c r="AC643">
        <v>1.3401099999999999</v>
      </c>
      <c r="AD643">
        <v>0.30612699999999998</v>
      </c>
      <c r="AE643">
        <v>0.65667900000000001</v>
      </c>
      <c r="AH643">
        <v>4.6835699999999996</v>
      </c>
      <c r="AI643">
        <v>-8.1380999999999995E-2</v>
      </c>
      <c r="AJ643">
        <v>-0.19017200000000001</v>
      </c>
      <c r="AK643">
        <v>999</v>
      </c>
      <c r="AO643">
        <v>19444</v>
      </c>
    </row>
    <row r="644" spans="1:41" x14ac:dyDescent="0.45">
      <c r="A644" t="s">
        <v>7606</v>
      </c>
      <c r="B644" t="s">
        <v>42</v>
      </c>
      <c r="C644">
        <v>1</v>
      </c>
      <c r="D644">
        <v>2</v>
      </c>
      <c r="F644">
        <v>5.3338200000000002</v>
      </c>
      <c r="G644">
        <v>17</v>
      </c>
      <c r="H644">
        <v>1</v>
      </c>
      <c r="K644">
        <v>21</v>
      </c>
      <c r="L644">
        <v>93</v>
      </c>
      <c r="M644">
        <v>21</v>
      </c>
      <c r="N644">
        <v>13</v>
      </c>
      <c r="O644">
        <v>12</v>
      </c>
      <c r="P644">
        <v>4</v>
      </c>
      <c r="Q644">
        <v>9</v>
      </c>
      <c r="S644">
        <v>1</v>
      </c>
      <c r="T644">
        <v>21</v>
      </c>
      <c r="U644">
        <v>8.9281299999999995</v>
      </c>
      <c r="V644">
        <v>4.1036700000000002</v>
      </c>
      <c r="W644">
        <v>2.17564</v>
      </c>
      <c r="X644">
        <v>1.72027</v>
      </c>
      <c r="Y644">
        <v>0.22275200000000001</v>
      </c>
      <c r="Z644">
        <v>0.102385</v>
      </c>
      <c r="AA644">
        <v>0.120367847383022</v>
      </c>
      <c r="AB644">
        <v>0.258602</v>
      </c>
      <c r="AC644">
        <v>1.47922</v>
      </c>
      <c r="AD644">
        <v>0.29999799999999999</v>
      </c>
      <c r="AE644">
        <v>0.68919200000000003</v>
      </c>
      <c r="AH644">
        <v>5.1334099999999996</v>
      </c>
      <c r="AI644">
        <v>-8.26963E-2</v>
      </c>
      <c r="AJ644">
        <v>-0.15098200000000001</v>
      </c>
      <c r="AK644">
        <v>712.489990234375</v>
      </c>
      <c r="AO644">
        <v>1890</v>
      </c>
    </row>
    <row r="645" spans="1:41" x14ac:dyDescent="0.45">
      <c r="A645" t="s">
        <v>7607</v>
      </c>
      <c r="B645" t="s">
        <v>7</v>
      </c>
      <c r="C645">
        <v>0</v>
      </c>
      <c r="D645">
        <v>1</v>
      </c>
      <c r="F645">
        <v>4.7774799999999997</v>
      </c>
      <c r="G645">
        <v>16</v>
      </c>
      <c r="H645">
        <v>1</v>
      </c>
      <c r="K645">
        <v>15</v>
      </c>
      <c r="L645">
        <v>66</v>
      </c>
      <c r="M645">
        <v>15</v>
      </c>
      <c r="N645">
        <v>9</v>
      </c>
      <c r="O645">
        <v>8</v>
      </c>
      <c r="P645">
        <v>2</v>
      </c>
      <c r="Q645">
        <v>7</v>
      </c>
      <c r="S645">
        <v>1</v>
      </c>
      <c r="T645">
        <v>13</v>
      </c>
      <c r="U645">
        <v>7.7676699999999999</v>
      </c>
      <c r="V645">
        <v>3.99098</v>
      </c>
      <c r="W645">
        <v>1.94631</v>
      </c>
      <c r="X645">
        <v>1.3526499999999999</v>
      </c>
      <c r="Y645">
        <v>0.19647300000000001</v>
      </c>
      <c r="Z645">
        <v>0.100947</v>
      </c>
      <c r="AA645">
        <v>9.5526732504367801E-2</v>
      </c>
      <c r="AB645">
        <v>0.25235099999999999</v>
      </c>
      <c r="AC645">
        <v>1.4235500000000001</v>
      </c>
      <c r="AD645">
        <v>0.28907899999999997</v>
      </c>
      <c r="AE645">
        <v>0.69782599999999995</v>
      </c>
      <c r="AH645">
        <v>4.8974000000000002</v>
      </c>
      <c r="AI645">
        <v>-8.2896700000000004E-2</v>
      </c>
      <c r="AJ645">
        <v>-7.9972799999999997E-2</v>
      </c>
      <c r="AK645">
        <v>999</v>
      </c>
      <c r="AO645">
        <v>13767</v>
      </c>
    </row>
    <row r="646" spans="1:41" x14ac:dyDescent="0.45">
      <c r="A646" t="s">
        <v>7608</v>
      </c>
      <c r="B646" t="s">
        <v>309</v>
      </c>
      <c r="C646">
        <v>1</v>
      </c>
      <c r="D646">
        <v>2</v>
      </c>
      <c r="F646">
        <v>5.7324099999999998</v>
      </c>
      <c r="G646">
        <v>7</v>
      </c>
      <c r="H646">
        <v>3</v>
      </c>
      <c r="K646">
        <v>25</v>
      </c>
      <c r="L646">
        <v>111</v>
      </c>
      <c r="M646">
        <v>30</v>
      </c>
      <c r="N646">
        <v>17</v>
      </c>
      <c r="O646">
        <v>16</v>
      </c>
      <c r="P646">
        <v>4</v>
      </c>
      <c r="Q646">
        <v>8</v>
      </c>
      <c r="S646">
        <v>1</v>
      </c>
      <c r="T646">
        <v>12</v>
      </c>
      <c r="U646">
        <v>4.3965100000000001</v>
      </c>
      <c r="V646">
        <v>2.97411</v>
      </c>
      <c r="W646">
        <v>1.4782599999999999</v>
      </c>
      <c r="X646">
        <v>1.6002000000000001</v>
      </c>
      <c r="Y646">
        <v>0.108433</v>
      </c>
      <c r="Z646">
        <v>7.3351700000000006E-2</v>
      </c>
      <c r="AA646">
        <v>3.5081267356872503E-2</v>
      </c>
      <c r="AB646">
        <v>0.295352</v>
      </c>
      <c r="AC646">
        <v>1.5475300000000001</v>
      </c>
      <c r="AD646">
        <v>0.30085000000000001</v>
      </c>
      <c r="AE646">
        <v>0.65855799999999998</v>
      </c>
      <c r="AH646">
        <v>5.6303799999999997</v>
      </c>
      <c r="AI646">
        <v>-8.32484E-2</v>
      </c>
      <c r="AJ646">
        <v>2.4287199999999998E-2</v>
      </c>
      <c r="AK646">
        <v>999</v>
      </c>
      <c r="AO646">
        <v>18510</v>
      </c>
    </row>
    <row r="647" spans="1:41" x14ac:dyDescent="0.45">
      <c r="A647" t="s">
        <v>7609</v>
      </c>
      <c r="C647">
        <v>0</v>
      </c>
      <c r="D647">
        <v>1</v>
      </c>
      <c r="F647">
        <v>5.3579999999999997</v>
      </c>
      <c r="G647">
        <v>8</v>
      </c>
      <c r="H647">
        <v>0</v>
      </c>
      <c r="K647">
        <v>10</v>
      </c>
      <c r="L647">
        <v>47</v>
      </c>
      <c r="M647">
        <v>10</v>
      </c>
      <c r="N647">
        <v>7</v>
      </c>
      <c r="O647">
        <v>6</v>
      </c>
      <c r="P647">
        <v>2</v>
      </c>
      <c r="Q647">
        <v>6</v>
      </c>
      <c r="S647">
        <v>1</v>
      </c>
      <c r="T647">
        <v>10</v>
      </c>
      <c r="U647">
        <v>8.9022900000000007</v>
      </c>
      <c r="V647">
        <v>5.5404600000000004</v>
      </c>
      <c r="W647">
        <v>1.6067800000000001</v>
      </c>
      <c r="X647">
        <v>1.3334699999999999</v>
      </c>
      <c r="Y647">
        <v>0.214445</v>
      </c>
      <c r="Z647">
        <v>0.133463</v>
      </c>
      <c r="AA647">
        <v>8.0982461571693407E-2</v>
      </c>
      <c r="AB647">
        <v>0.25961000000000001</v>
      </c>
      <c r="AC647">
        <v>1.6370100000000001</v>
      </c>
      <c r="AD647">
        <v>0.312199</v>
      </c>
      <c r="AE647">
        <v>0.69244600000000001</v>
      </c>
      <c r="AH647">
        <v>5.1254400000000002</v>
      </c>
      <c r="AI647">
        <v>-8.3950200000000003E-2</v>
      </c>
      <c r="AJ647">
        <v>-0.22217300000000001</v>
      </c>
      <c r="AK647">
        <v>999</v>
      </c>
      <c r="AO647">
        <v>16943</v>
      </c>
    </row>
    <row r="648" spans="1:41" x14ac:dyDescent="0.45">
      <c r="A648" t="s">
        <v>7610</v>
      </c>
      <c r="C648">
        <v>1</v>
      </c>
      <c r="D648">
        <v>1</v>
      </c>
      <c r="F648">
        <v>5.0517700000000003</v>
      </c>
      <c r="G648">
        <v>17</v>
      </c>
      <c r="H648">
        <v>0</v>
      </c>
      <c r="K648">
        <v>16</v>
      </c>
      <c r="L648">
        <v>68</v>
      </c>
      <c r="M648">
        <v>16</v>
      </c>
      <c r="N648">
        <v>9</v>
      </c>
      <c r="O648">
        <v>9</v>
      </c>
      <c r="P648">
        <v>2</v>
      </c>
      <c r="Q648">
        <v>5</v>
      </c>
      <c r="S648">
        <v>2</v>
      </c>
      <c r="T648">
        <v>11</v>
      </c>
      <c r="U648">
        <v>6.4783299999999997</v>
      </c>
      <c r="V648">
        <v>2.9949400000000002</v>
      </c>
      <c r="W648">
        <v>2.16309</v>
      </c>
      <c r="X648">
        <v>1.23397</v>
      </c>
      <c r="Y648">
        <v>0.16516600000000001</v>
      </c>
      <c r="Z648">
        <v>7.6356599999999997E-2</v>
      </c>
      <c r="AA648">
        <v>8.8809564709663294E-2</v>
      </c>
      <c r="AB648">
        <v>0.273644</v>
      </c>
      <c r="AC648">
        <v>1.3940300000000001</v>
      </c>
      <c r="AD648">
        <v>0.30587599999999998</v>
      </c>
      <c r="AE648">
        <v>0.65212999999999999</v>
      </c>
      <c r="AH648">
        <v>4.92537</v>
      </c>
      <c r="AI648">
        <v>-8.6957699999999999E-2</v>
      </c>
      <c r="AJ648">
        <v>-6.2471899999999997E-2</v>
      </c>
      <c r="AK648">
        <v>999</v>
      </c>
      <c r="AO648">
        <v>15288</v>
      </c>
    </row>
    <row r="649" spans="1:41" x14ac:dyDescent="0.45">
      <c r="A649" t="s">
        <v>152</v>
      </c>
      <c r="B649" t="s">
        <v>56</v>
      </c>
      <c r="C649">
        <v>0</v>
      </c>
      <c r="D649">
        <v>0</v>
      </c>
      <c r="F649">
        <v>5.1193400000000002</v>
      </c>
      <c r="G649">
        <v>6</v>
      </c>
      <c r="H649">
        <v>0</v>
      </c>
      <c r="K649">
        <v>10</v>
      </c>
      <c r="L649">
        <v>43</v>
      </c>
      <c r="M649">
        <v>10</v>
      </c>
      <c r="N649">
        <v>6</v>
      </c>
      <c r="O649">
        <v>6</v>
      </c>
      <c r="P649">
        <v>1</v>
      </c>
      <c r="Q649">
        <v>4</v>
      </c>
      <c r="S649">
        <v>1</v>
      </c>
      <c r="T649">
        <v>9</v>
      </c>
      <c r="U649">
        <v>7.9254600000000002</v>
      </c>
      <c r="V649">
        <v>4.0684500000000003</v>
      </c>
      <c r="W649">
        <v>1.9480299999999999</v>
      </c>
      <c r="X649">
        <v>1.32941</v>
      </c>
      <c r="Y649">
        <v>0.197716</v>
      </c>
      <c r="Z649">
        <v>0.101495</v>
      </c>
      <c r="AA649">
        <v>9.6220299601554801E-2</v>
      </c>
      <c r="AB649">
        <v>0.262768</v>
      </c>
      <c r="AC649">
        <v>1.4834799999999999</v>
      </c>
      <c r="AD649">
        <v>0.30505300000000002</v>
      </c>
      <c r="AE649">
        <v>0.67769500000000005</v>
      </c>
      <c r="AH649">
        <v>4.88802</v>
      </c>
      <c r="AI649">
        <v>-8.9029200000000003E-2</v>
      </c>
      <c r="AJ649">
        <v>-0.109739</v>
      </c>
      <c r="AK649">
        <v>999</v>
      </c>
      <c r="AO649">
        <v>17952</v>
      </c>
    </row>
    <row r="650" spans="1:41" x14ac:dyDescent="0.45">
      <c r="A650" t="s">
        <v>7611</v>
      </c>
      <c r="B650" t="s">
        <v>107</v>
      </c>
      <c r="C650">
        <v>0</v>
      </c>
      <c r="D650">
        <v>0</v>
      </c>
      <c r="F650">
        <v>4.4837899999999999</v>
      </c>
      <c r="G650">
        <v>14</v>
      </c>
      <c r="H650">
        <v>0</v>
      </c>
      <c r="K650">
        <v>13</v>
      </c>
      <c r="L650">
        <v>59</v>
      </c>
      <c r="M650">
        <v>13</v>
      </c>
      <c r="N650">
        <v>7</v>
      </c>
      <c r="O650">
        <v>7</v>
      </c>
      <c r="P650">
        <v>2</v>
      </c>
      <c r="Q650">
        <v>7</v>
      </c>
      <c r="S650">
        <v>1</v>
      </c>
      <c r="T650">
        <v>14</v>
      </c>
      <c r="U650">
        <v>9.2217599999999997</v>
      </c>
      <c r="V650">
        <v>4.44869</v>
      </c>
      <c r="W650">
        <v>2.0729199999999999</v>
      </c>
      <c r="X650">
        <v>1.39022</v>
      </c>
      <c r="Y650">
        <v>0.232679</v>
      </c>
      <c r="Z650">
        <v>0.112247</v>
      </c>
      <c r="AA650">
        <v>0.120432019233703</v>
      </c>
      <c r="AB650">
        <v>0.24137</v>
      </c>
      <c r="AC650">
        <v>1.42879</v>
      </c>
      <c r="AD650">
        <v>0.28970200000000002</v>
      </c>
      <c r="AE650">
        <v>0.73174700000000004</v>
      </c>
      <c r="AH650">
        <v>4.6979600000000001</v>
      </c>
      <c r="AI650">
        <v>-8.9235499999999995E-2</v>
      </c>
      <c r="AJ650">
        <v>-1.35502E-2</v>
      </c>
      <c r="AK650">
        <v>750.66998291015602</v>
      </c>
      <c r="AO650">
        <v>10058</v>
      </c>
    </row>
    <row r="651" spans="1:41" x14ac:dyDescent="0.45">
      <c r="A651" t="s">
        <v>7612</v>
      </c>
      <c r="B651" t="s">
        <v>309</v>
      </c>
      <c r="C651">
        <v>1</v>
      </c>
      <c r="D651">
        <v>1</v>
      </c>
      <c r="F651">
        <v>5.7086699999999997</v>
      </c>
      <c r="G651">
        <v>17</v>
      </c>
      <c r="H651">
        <v>0</v>
      </c>
      <c r="K651">
        <v>17</v>
      </c>
      <c r="L651">
        <v>76</v>
      </c>
      <c r="M651">
        <v>18</v>
      </c>
      <c r="N651">
        <v>12</v>
      </c>
      <c r="O651">
        <v>11</v>
      </c>
      <c r="P651">
        <v>3</v>
      </c>
      <c r="Q651">
        <v>8</v>
      </c>
      <c r="S651">
        <v>0</v>
      </c>
      <c r="T651">
        <v>17</v>
      </c>
      <c r="U651">
        <v>8.9528800000000004</v>
      </c>
      <c r="V651">
        <v>4.2772300000000003</v>
      </c>
      <c r="W651">
        <v>2.0931500000000001</v>
      </c>
      <c r="X651">
        <v>1.71089</v>
      </c>
      <c r="Y651">
        <v>0.22219800000000001</v>
      </c>
      <c r="Z651">
        <v>0.106155</v>
      </c>
      <c r="AA651">
        <v>0.116043344140052</v>
      </c>
      <c r="AB651">
        <v>0.25827800000000001</v>
      </c>
      <c r="AC651">
        <v>1.5024</v>
      </c>
      <c r="AD651">
        <v>0.29979699999999998</v>
      </c>
      <c r="AE651">
        <v>0.657586</v>
      </c>
      <c r="AH651">
        <v>5.1246900000000002</v>
      </c>
      <c r="AI651">
        <v>-8.9946999999999999E-2</v>
      </c>
      <c r="AJ651">
        <v>-0.15945799999999999</v>
      </c>
      <c r="AK651">
        <v>461.48001098632801</v>
      </c>
      <c r="AO651">
        <v>18297</v>
      </c>
    </row>
    <row r="652" spans="1:41" x14ac:dyDescent="0.45">
      <c r="A652" t="s">
        <v>7613</v>
      </c>
      <c r="B652" t="s">
        <v>178</v>
      </c>
      <c r="C652">
        <v>1</v>
      </c>
      <c r="D652">
        <v>1</v>
      </c>
      <c r="F652">
        <v>4.8052400000000004</v>
      </c>
      <c r="G652">
        <v>15</v>
      </c>
      <c r="H652">
        <v>0</v>
      </c>
      <c r="K652">
        <v>17</v>
      </c>
      <c r="L652">
        <v>76</v>
      </c>
      <c r="M652">
        <v>15</v>
      </c>
      <c r="N652">
        <v>10</v>
      </c>
      <c r="O652">
        <v>9</v>
      </c>
      <c r="P652">
        <v>2</v>
      </c>
      <c r="Q652">
        <v>9</v>
      </c>
      <c r="S652">
        <v>2</v>
      </c>
      <c r="T652">
        <v>18</v>
      </c>
      <c r="U652">
        <v>9.5512899999999998</v>
      </c>
      <c r="V652">
        <v>4.9169400000000003</v>
      </c>
      <c r="W652">
        <v>1.9425300000000001</v>
      </c>
      <c r="X652">
        <v>1.26597</v>
      </c>
      <c r="Y652">
        <v>0.24326100000000001</v>
      </c>
      <c r="Z652">
        <v>0.12522900000000001</v>
      </c>
      <c r="AA652">
        <v>0.118031933903694</v>
      </c>
      <c r="AB652">
        <v>0.227825</v>
      </c>
      <c r="AC652">
        <v>1.3868799999999999</v>
      </c>
      <c r="AD652">
        <v>0.281358</v>
      </c>
      <c r="AE652">
        <v>0.67778899999999997</v>
      </c>
      <c r="AH652">
        <v>4.8686100000000003</v>
      </c>
      <c r="AI652">
        <v>-9.0108999999999995E-2</v>
      </c>
      <c r="AJ652">
        <v>-0.150474</v>
      </c>
      <c r="AK652">
        <v>750.08001708984295</v>
      </c>
      <c r="AO652">
        <v>23488</v>
      </c>
    </row>
    <row r="653" spans="1:41" x14ac:dyDescent="0.45">
      <c r="A653" t="s">
        <v>7614</v>
      </c>
      <c r="B653" t="s">
        <v>10</v>
      </c>
      <c r="C653">
        <v>0</v>
      </c>
      <c r="D653">
        <v>0</v>
      </c>
      <c r="F653">
        <v>5.3863300000000001</v>
      </c>
      <c r="G653">
        <v>9</v>
      </c>
      <c r="H653">
        <v>0</v>
      </c>
      <c r="K653">
        <v>10</v>
      </c>
      <c r="L653">
        <v>43</v>
      </c>
      <c r="M653">
        <v>11</v>
      </c>
      <c r="N653">
        <v>6</v>
      </c>
      <c r="O653">
        <v>6</v>
      </c>
      <c r="P653">
        <v>2</v>
      </c>
      <c r="Q653">
        <v>2</v>
      </c>
      <c r="S653">
        <v>0</v>
      </c>
      <c r="T653">
        <v>8</v>
      </c>
      <c r="U653">
        <v>7.1126500000000004</v>
      </c>
      <c r="V653">
        <v>2.0535899999999998</v>
      </c>
      <c r="W653">
        <v>3.4635199999999999</v>
      </c>
      <c r="X653">
        <v>1.80986</v>
      </c>
      <c r="Y653">
        <v>0.184976</v>
      </c>
      <c r="Z653">
        <v>5.34069E-2</v>
      </c>
      <c r="AA653">
        <v>0.131569098681211</v>
      </c>
      <c r="AB653">
        <v>0.270011</v>
      </c>
      <c r="AC653">
        <v>1.30671</v>
      </c>
      <c r="AD653">
        <v>0.292186</v>
      </c>
      <c r="AE653">
        <v>0.64007000000000003</v>
      </c>
      <c r="AH653">
        <v>5.0107100000000004</v>
      </c>
      <c r="AI653">
        <v>-9.1407799999999997E-2</v>
      </c>
      <c r="AJ653">
        <v>-0.110504</v>
      </c>
      <c r="AK653">
        <v>999</v>
      </c>
      <c r="AO653">
        <v>25651</v>
      </c>
    </row>
    <row r="654" spans="1:41" x14ac:dyDescent="0.45">
      <c r="A654" t="s">
        <v>7615</v>
      </c>
      <c r="B654" t="s">
        <v>82</v>
      </c>
      <c r="C654">
        <v>0</v>
      </c>
      <c r="D654">
        <v>1</v>
      </c>
      <c r="F654">
        <v>5.0674400000000004</v>
      </c>
      <c r="G654">
        <v>8</v>
      </c>
      <c r="H654">
        <v>0</v>
      </c>
      <c r="K654">
        <v>10</v>
      </c>
      <c r="L654">
        <v>45</v>
      </c>
      <c r="M654">
        <v>11</v>
      </c>
      <c r="N654">
        <v>6</v>
      </c>
      <c r="O654">
        <v>6</v>
      </c>
      <c r="P654">
        <v>1</v>
      </c>
      <c r="Q654">
        <v>4</v>
      </c>
      <c r="S654">
        <v>2</v>
      </c>
      <c r="T654">
        <v>7</v>
      </c>
      <c r="U654">
        <v>6.00427</v>
      </c>
      <c r="V654">
        <v>3.3762099999999999</v>
      </c>
      <c r="W654">
        <v>1.77841</v>
      </c>
      <c r="X654">
        <v>1.0550600000000001</v>
      </c>
      <c r="Y654">
        <v>0.15104200000000001</v>
      </c>
      <c r="Z654">
        <v>8.4930800000000001E-2</v>
      </c>
      <c r="AA654">
        <v>6.6110938787460299E-2</v>
      </c>
      <c r="AB654">
        <v>0.277335</v>
      </c>
      <c r="AC654">
        <v>1.4540999999999999</v>
      </c>
      <c r="AD654">
        <v>0.30962800000000001</v>
      </c>
      <c r="AE654">
        <v>0.65279299999999996</v>
      </c>
      <c r="AH654">
        <v>4.9120699999999999</v>
      </c>
      <c r="AI654">
        <v>-9.2611899999999997E-2</v>
      </c>
      <c r="AJ654">
        <v>-0.11477800000000001</v>
      </c>
      <c r="AK654">
        <v>999</v>
      </c>
      <c r="AO654">
        <v>23592</v>
      </c>
    </row>
    <row r="655" spans="1:41" x14ac:dyDescent="0.45">
      <c r="A655" t="s">
        <v>161</v>
      </c>
      <c r="B655" t="s">
        <v>10</v>
      </c>
      <c r="C655">
        <v>1</v>
      </c>
      <c r="D655">
        <v>1</v>
      </c>
      <c r="F655">
        <v>4.6164199999999997</v>
      </c>
      <c r="G655">
        <v>23</v>
      </c>
      <c r="H655">
        <v>0</v>
      </c>
      <c r="K655">
        <v>21</v>
      </c>
      <c r="L655">
        <v>92</v>
      </c>
      <c r="M655">
        <v>20</v>
      </c>
      <c r="N655">
        <v>12</v>
      </c>
      <c r="O655">
        <v>11</v>
      </c>
      <c r="P655">
        <v>3</v>
      </c>
      <c r="Q655">
        <v>9</v>
      </c>
      <c r="S655">
        <v>3</v>
      </c>
      <c r="T655">
        <v>24</v>
      </c>
      <c r="U655">
        <v>10.0364</v>
      </c>
      <c r="V655">
        <v>3.8860000000000001</v>
      </c>
      <c r="W655">
        <v>2.5827</v>
      </c>
      <c r="X655">
        <v>1.41195</v>
      </c>
      <c r="Y655">
        <v>0.25611800000000001</v>
      </c>
      <c r="Z655">
        <v>9.9166799999999999E-2</v>
      </c>
      <c r="AA655">
        <v>0.156951628625392</v>
      </c>
      <c r="AB655">
        <v>0.24879299999999999</v>
      </c>
      <c r="AC655">
        <v>1.37656</v>
      </c>
      <c r="AD655">
        <v>0.31198700000000001</v>
      </c>
      <c r="AE655">
        <v>0.70792999999999995</v>
      </c>
      <c r="AH655">
        <v>4.6219299999999999</v>
      </c>
      <c r="AI655">
        <v>-9.4030600000000006E-2</v>
      </c>
      <c r="AJ655">
        <v>-0.168771</v>
      </c>
      <c r="AK655">
        <v>733.60998535156205</v>
      </c>
      <c r="AO655">
        <v>18064</v>
      </c>
    </row>
    <row r="656" spans="1:41" x14ac:dyDescent="0.45">
      <c r="A656" t="s">
        <v>7616</v>
      </c>
      <c r="B656" t="s">
        <v>16</v>
      </c>
      <c r="C656">
        <v>1</v>
      </c>
      <c r="D656">
        <v>1</v>
      </c>
      <c r="F656">
        <v>4.3621299999999996</v>
      </c>
      <c r="G656">
        <v>18</v>
      </c>
      <c r="H656">
        <v>0</v>
      </c>
      <c r="K656">
        <v>17</v>
      </c>
      <c r="L656">
        <v>73</v>
      </c>
      <c r="M656">
        <v>16</v>
      </c>
      <c r="N656">
        <v>9</v>
      </c>
      <c r="O656">
        <v>8</v>
      </c>
      <c r="P656">
        <v>3</v>
      </c>
      <c r="Q656">
        <v>7</v>
      </c>
      <c r="S656">
        <v>1</v>
      </c>
      <c r="T656">
        <v>17</v>
      </c>
      <c r="U656">
        <v>9.3278199999999991</v>
      </c>
      <c r="V656">
        <v>4.0043699999999998</v>
      </c>
      <c r="W656">
        <v>2.3294100000000002</v>
      </c>
      <c r="X656">
        <v>1.3779699999999999</v>
      </c>
      <c r="Y656">
        <v>0.235514</v>
      </c>
      <c r="Z656">
        <v>0.101104</v>
      </c>
      <c r="AA656">
        <v>0.134409420192241</v>
      </c>
      <c r="AB656">
        <v>0.25035499999999999</v>
      </c>
      <c r="AC656">
        <v>1.4254500000000001</v>
      </c>
      <c r="AD656">
        <v>0.30341699999999999</v>
      </c>
      <c r="AE656">
        <v>0.74198900000000001</v>
      </c>
      <c r="AH656">
        <v>4.5130999999999997</v>
      </c>
      <c r="AI656">
        <v>-9.5333699999999993E-2</v>
      </c>
      <c r="AJ656">
        <v>-5.1923799999999999E-2</v>
      </c>
      <c r="AK656">
        <v>749.83001708984295</v>
      </c>
      <c r="AO656">
        <v>11752</v>
      </c>
    </row>
    <row r="657" spans="1:41" x14ac:dyDescent="0.45">
      <c r="A657" t="s">
        <v>7617</v>
      </c>
      <c r="B657" t="s">
        <v>42</v>
      </c>
      <c r="C657">
        <v>1</v>
      </c>
      <c r="D657">
        <v>1</v>
      </c>
      <c r="F657">
        <v>5.2845800000000001</v>
      </c>
      <c r="G657">
        <v>15</v>
      </c>
      <c r="H657">
        <v>0</v>
      </c>
      <c r="K657">
        <v>14</v>
      </c>
      <c r="L657">
        <v>63</v>
      </c>
      <c r="M657">
        <v>14</v>
      </c>
      <c r="N657">
        <v>9</v>
      </c>
      <c r="O657">
        <v>8</v>
      </c>
      <c r="P657">
        <v>3</v>
      </c>
      <c r="Q657">
        <v>7</v>
      </c>
      <c r="S657">
        <v>1</v>
      </c>
      <c r="T657">
        <v>15</v>
      </c>
      <c r="U657">
        <v>9.6323299999999996</v>
      </c>
      <c r="V657">
        <v>4.3899499999999998</v>
      </c>
      <c r="W657">
        <v>2.1941700000000002</v>
      </c>
      <c r="X657">
        <v>1.7048399999999999</v>
      </c>
      <c r="Y657">
        <v>0.23940900000000001</v>
      </c>
      <c r="Z657">
        <v>0.109111</v>
      </c>
      <c r="AA657">
        <v>0.130297966301441</v>
      </c>
      <c r="AB657">
        <v>0.25781300000000001</v>
      </c>
      <c r="AC657">
        <v>1.49339</v>
      </c>
      <c r="AD657">
        <v>0.30905899999999997</v>
      </c>
      <c r="AE657">
        <v>0.69626999999999994</v>
      </c>
      <c r="AH657">
        <v>5.1745700000000001</v>
      </c>
      <c r="AI657">
        <v>-9.5981300000000006E-2</v>
      </c>
      <c r="AJ657">
        <v>-0.16785800000000001</v>
      </c>
      <c r="AK657">
        <v>999</v>
      </c>
      <c r="AO657">
        <v>6399</v>
      </c>
    </row>
    <row r="658" spans="1:41" x14ac:dyDescent="0.45">
      <c r="A658" t="s">
        <v>7618</v>
      </c>
      <c r="B658" t="s">
        <v>28</v>
      </c>
      <c r="C658">
        <v>1</v>
      </c>
      <c r="D658">
        <v>3</v>
      </c>
      <c r="F658">
        <v>6.6971600000000002</v>
      </c>
      <c r="G658">
        <v>9</v>
      </c>
      <c r="H658">
        <v>4</v>
      </c>
      <c r="K658">
        <v>27</v>
      </c>
      <c r="L658">
        <v>130</v>
      </c>
      <c r="M658">
        <v>35</v>
      </c>
      <c r="N658">
        <v>22</v>
      </c>
      <c r="O658">
        <v>20</v>
      </c>
      <c r="P658">
        <v>4</v>
      </c>
      <c r="Q658">
        <v>15</v>
      </c>
      <c r="S658">
        <v>1</v>
      </c>
      <c r="T658">
        <v>22</v>
      </c>
      <c r="U658">
        <v>7.33209</v>
      </c>
      <c r="V658">
        <v>5.0927600000000002</v>
      </c>
      <c r="W658">
        <v>1.43971</v>
      </c>
      <c r="X658">
        <v>1.3784400000000001</v>
      </c>
      <c r="Y658">
        <v>0.168628</v>
      </c>
      <c r="Z658">
        <v>0.117127</v>
      </c>
      <c r="AA658">
        <v>5.1501572132110499E-2</v>
      </c>
      <c r="AB658">
        <v>0.30646299999999999</v>
      </c>
      <c r="AC658">
        <v>1.8595699999999999</v>
      </c>
      <c r="AD658">
        <v>0.35055199999999997</v>
      </c>
      <c r="AE658">
        <v>0.63868800000000003</v>
      </c>
      <c r="AH658">
        <v>5.3340199999999998</v>
      </c>
      <c r="AI658">
        <v>-9.7881399999999993E-2</v>
      </c>
      <c r="AJ658">
        <v>-0.44919999999999999</v>
      </c>
      <c r="AK658">
        <v>750.82000732421795</v>
      </c>
      <c r="AO658">
        <v>15734</v>
      </c>
    </row>
    <row r="659" spans="1:41" x14ac:dyDescent="0.45">
      <c r="A659" t="s">
        <v>69</v>
      </c>
      <c r="B659" t="s">
        <v>10</v>
      </c>
      <c r="C659">
        <v>1</v>
      </c>
      <c r="D659">
        <v>1</v>
      </c>
      <c r="F659">
        <v>4.8455399999999997</v>
      </c>
      <c r="G659">
        <v>9</v>
      </c>
      <c r="H659">
        <v>0</v>
      </c>
      <c r="K659">
        <v>14</v>
      </c>
      <c r="L659">
        <v>63</v>
      </c>
      <c r="M659">
        <v>13</v>
      </c>
      <c r="N659">
        <v>8</v>
      </c>
      <c r="O659">
        <v>8</v>
      </c>
      <c r="P659">
        <v>2</v>
      </c>
      <c r="Q659">
        <v>8</v>
      </c>
      <c r="S659">
        <v>1</v>
      </c>
      <c r="T659">
        <v>15</v>
      </c>
      <c r="U659">
        <v>9.5471199999999996</v>
      </c>
      <c r="V659">
        <v>5.18771</v>
      </c>
      <c r="W659">
        <v>1.8403400000000001</v>
      </c>
      <c r="X659">
        <v>1.2351700000000001</v>
      </c>
      <c r="Y659">
        <v>0.236342</v>
      </c>
      <c r="Z659">
        <v>0.12842300000000001</v>
      </c>
      <c r="AA659">
        <v>0.107918500900268</v>
      </c>
      <c r="AB659">
        <v>0.24315000000000001</v>
      </c>
      <c r="AC659">
        <v>1.5115099999999999</v>
      </c>
      <c r="AD659">
        <v>0.30133599999999999</v>
      </c>
      <c r="AE659">
        <v>0.70207600000000003</v>
      </c>
      <c r="AH659">
        <v>4.7333600000000002</v>
      </c>
      <c r="AI659">
        <v>-0.10011</v>
      </c>
      <c r="AJ659">
        <v>-0.111763</v>
      </c>
      <c r="AK659">
        <v>999</v>
      </c>
      <c r="AO659">
        <v>27626</v>
      </c>
    </row>
    <row r="660" spans="1:41" x14ac:dyDescent="0.45">
      <c r="A660" t="s">
        <v>7619</v>
      </c>
      <c r="B660" t="s">
        <v>104</v>
      </c>
      <c r="C660">
        <v>0</v>
      </c>
      <c r="D660">
        <v>1</v>
      </c>
      <c r="F660">
        <v>5.7492200000000002</v>
      </c>
      <c r="G660">
        <v>12</v>
      </c>
      <c r="H660">
        <v>0</v>
      </c>
      <c r="K660">
        <v>11</v>
      </c>
      <c r="L660">
        <v>52</v>
      </c>
      <c r="M660">
        <v>11</v>
      </c>
      <c r="N660">
        <v>8</v>
      </c>
      <c r="O660">
        <v>7</v>
      </c>
      <c r="P660">
        <v>2</v>
      </c>
      <c r="Q660">
        <v>7</v>
      </c>
      <c r="S660">
        <v>1</v>
      </c>
      <c r="T660">
        <v>11</v>
      </c>
      <c r="U660">
        <v>9.0023499999999999</v>
      </c>
      <c r="V660">
        <v>5.5198200000000002</v>
      </c>
      <c r="W660">
        <v>1.6309100000000001</v>
      </c>
      <c r="X660">
        <v>1.4626600000000001</v>
      </c>
      <c r="Y660">
        <v>0.21890899999999999</v>
      </c>
      <c r="Z660">
        <v>0.13422500000000001</v>
      </c>
      <c r="AA660">
        <v>8.4684312343597398E-2</v>
      </c>
      <c r="AB660">
        <v>0.25316100000000002</v>
      </c>
      <c r="AC660">
        <v>1.5937600000000001</v>
      </c>
      <c r="AD660">
        <v>0.301815</v>
      </c>
      <c r="AE660">
        <v>0.65831099999999998</v>
      </c>
      <c r="AH660">
        <v>5.3447100000000001</v>
      </c>
      <c r="AI660">
        <v>-0.100795</v>
      </c>
      <c r="AJ660">
        <v>-0.22720799999999999</v>
      </c>
      <c r="AK660">
        <v>724.07000732421795</v>
      </c>
      <c r="AO660">
        <v>17610</v>
      </c>
    </row>
    <row r="661" spans="1:41" x14ac:dyDescent="0.45">
      <c r="A661" t="s">
        <v>7620</v>
      </c>
      <c r="B661" t="s">
        <v>46</v>
      </c>
      <c r="C661">
        <v>1</v>
      </c>
      <c r="D661">
        <v>1</v>
      </c>
      <c r="F661">
        <v>4.76858</v>
      </c>
      <c r="G661">
        <v>13</v>
      </c>
      <c r="H661">
        <v>0</v>
      </c>
      <c r="K661">
        <v>14</v>
      </c>
      <c r="L661">
        <v>60</v>
      </c>
      <c r="M661">
        <v>13</v>
      </c>
      <c r="N661">
        <v>8</v>
      </c>
      <c r="O661">
        <v>7</v>
      </c>
      <c r="P661">
        <v>3</v>
      </c>
      <c r="Q661">
        <v>6</v>
      </c>
      <c r="S661">
        <v>0</v>
      </c>
      <c r="T661">
        <v>15</v>
      </c>
      <c r="U661">
        <v>9.4141499999999994</v>
      </c>
      <c r="V661">
        <v>4.0129799999999998</v>
      </c>
      <c r="W661">
        <v>2.34592</v>
      </c>
      <c r="X661">
        <v>1.6816800000000001</v>
      </c>
      <c r="Y661">
        <v>0.241703</v>
      </c>
      <c r="Z661">
        <v>0.103031</v>
      </c>
      <c r="AA661">
        <v>0.138672165572643</v>
      </c>
      <c r="AB661">
        <v>0.235712</v>
      </c>
      <c r="AC661">
        <v>1.3527800000000001</v>
      </c>
      <c r="AD661">
        <v>0.275393</v>
      </c>
      <c r="AE661">
        <v>0.71194599999999997</v>
      </c>
      <c r="AH661">
        <v>4.9207200000000002</v>
      </c>
      <c r="AI661">
        <v>-0.10442700000000001</v>
      </c>
      <c r="AJ661">
        <v>-9.2931899999999998E-2</v>
      </c>
      <c r="AK661">
        <v>999</v>
      </c>
      <c r="AO661">
        <v>21205</v>
      </c>
    </row>
    <row r="662" spans="1:41" x14ac:dyDescent="0.45">
      <c r="A662" t="s">
        <v>7621</v>
      </c>
      <c r="B662" t="s">
        <v>42</v>
      </c>
      <c r="C662">
        <v>0</v>
      </c>
      <c r="D662">
        <v>1</v>
      </c>
      <c r="F662">
        <v>5.5030599999999996</v>
      </c>
      <c r="G662">
        <v>13</v>
      </c>
      <c r="H662">
        <v>0</v>
      </c>
      <c r="K662">
        <v>13</v>
      </c>
      <c r="L662">
        <v>61</v>
      </c>
      <c r="M662">
        <v>14</v>
      </c>
      <c r="N662">
        <v>9</v>
      </c>
      <c r="O662">
        <v>8</v>
      </c>
      <c r="P662">
        <v>2</v>
      </c>
      <c r="Q662">
        <v>7</v>
      </c>
      <c r="S662">
        <v>1</v>
      </c>
      <c r="T662">
        <v>11</v>
      </c>
      <c r="U662">
        <v>7.6401300000000001</v>
      </c>
      <c r="V662">
        <v>4.8283399999999999</v>
      </c>
      <c r="W662">
        <v>1.5823499999999999</v>
      </c>
      <c r="X662">
        <v>1.3632899999999999</v>
      </c>
      <c r="Y662">
        <v>0.18773000000000001</v>
      </c>
      <c r="Z662">
        <v>0.11864</v>
      </c>
      <c r="AA662">
        <v>6.9090127944946206E-2</v>
      </c>
      <c r="AB662">
        <v>0.25817200000000001</v>
      </c>
      <c r="AC662">
        <v>1.5519700000000001</v>
      </c>
      <c r="AD662">
        <v>0.29458299999999998</v>
      </c>
      <c r="AE662">
        <v>0.66225000000000001</v>
      </c>
      <c r="AH662">
        <v>5.1800300000000004</v>
      </c>
      <c r="AI662">
        <v>-0.10467600000000001</v>
      </c>
      <c r="AJ662">
        <v>-0.22769300000000001</v>
      </c>
      <c r="AK662">
        <v>741.27001953125</v>
      </c>
      <c r="AO662">
        <v>8110</v>
      </c>
    </row>
    <row r="663" spans="1:41" x14ac:dyDescent="0.45">
      <c r="A663" t="s">
        <v>7622</v>
      </c>
      <c r="B663" t="s">
        <v>107</v>
      </c>
      <c r="C663">
        <v>0</v>
      </c>
      <c r="D663">
        <v>1</v>
      </c>
      <c r="F663">
        <v>6.0127899999999999</v>
      </c>
      <c r="G663">
        <v>10</v>
      </c>
      <c r="H663">
        <v>0</v>
      </c>
      <c r="K663">
        <v>12</v>
      </c>
      <c r="L663">
        <v>56</v>
      </c>
      <c r="M663">
        <v>14</v>
      </c>
      <c r="N663">
        <v>9</v>
      </c>
      <c r="O663">
        <v>8</v>
      </c>
      <c r="P663">
        <v>2</v>
      </c>
      <c r="Q663">
        <v>5</v>
      </c>
      <c r="S663">
        <v>1</v>
      </c>
      <c r="T663">
        <v>10</v>
      </c>
      <c r="U663">
        <v>7.4020099999999998</v>
      </c>
      <c r="V663">
        <v>3.9957699999999998</v>
      </c>
      <c r="W663">
        <v>1.85246</v>
      </c>
      <c r="X663">
        <v>1.52298</v>
      </c>
      <c r="Y663">
        <v>0.179311</v>
      </c>
      <c r="Z663">
        <v>9.6796199999999999E-2</v>
      </c>
      <c r="AA663">
        <v>8.2514815032482106E-2</v>
      </c>
      <c r="AB663">
        <v>0.28835499999999997</v>
      </c>
      <c r="AC663">
        <v>1.61704</v>
      </c>
      <c r="AD663">
        <v>0.32629799999999998</v>
      </c>
      <c r="AE663">
        <v>0.645486</v>
      </c>
      <c r="AH663">
        <v>5.2536800000000001</v>
      </c>
      <c r="AI663">
        <v>-0.10625900000000001</v>
      </c>
      <c r="AJ663">
        <v>-0.15854399999999999</v>
      </c>
      <c r="AK663">
        <v>999</v>
      </c>
      <c r="AO663">
        <v>13276</v>
      </c>
    </row>
    <row r="664" spans="1:41" x14ac:dyDescent="0.45">
      <c r="A664" t="s">
        <v>7623</v>
      </c>
      <c r="B664" t="s">
        <v>76</v>
      </c>
      <c r="C664">
        <v>0</v>
      </c>
      <c r="D664">
        <v>1</v>
      </c>
      <c r="F664">
        <v>5.3228400000000002</v>
      </c>
      <c r="G664">
        <v>7</v>
      </c>
      <c r="H664">
        <v>0</v>
      </c>
      <c r="K664">
        <v>10</v>
      </c>
      <c r="L664">
        <v>43</v>
      </c>
      <c r="M664">
        <v>10</v>
      </c>
      <c r="N664">
        <v>6</v>
      </c>
      <c r="O664">
        <v>6</v>
      </c>
      <c r="P664">
        <v>1</v>
      </c>
      <c r="Q664">
        <v>4</v>
      </c>
      <c r="S664">
        <v>3</v>
      </c>
      <c r="T664">
        <v>10</v>
      </c>
      <c r="U664">
        <v>8.7105099999999993</v>
      </c>
      <c r="V664">
        <v>3.3597700000000001</v>
      </c>
      <c r="W664">
        <v>2.59259</v>
      </c>
      <c r="X664">
        <v>1.3065800000000001</v>
      </c>
      <c r="Y664">
        <v>0.22256000000000001</v>
      </c>
      <c r="Z664">
        <v>8.5844400000000001E-2</v>
      </c>
      <c r="AA664">
        <v>0.13671515136957099</v>
      </c>
      <c r="AB664">
        <v>0.27301300000000001</v>
      </c>
      <c r="AC664">
        <v>1.37622</v>
      </c>
      <c r="AD664">
        <v>0.33499099999999998</v>
      </c>
      <c r="AE664">
        <v>0.62521700000000002</v>
      </c>
      <c r="AH664">
        <v>5.12012</v>
      </c>
      <c r="AI664">
        <v>-0.10744099999999999</v>
      </c>
      <c r="AJ664">
        <v>-7.21966E-2</v>
      </c>
      <c r="AK664">
        <v>999</v>
      </c>
      <c r="AO664">
        <v>15100</v>
      </c>
    </row>
    <row r="665" spans="1:41" x14ac:dyDescent="0.45">
      <c r="A665" t="s">
        <v>105</v>
      </c>
      <c r="B665" t="s">
        <v>104</v>
      </c>
      <c r="C665">
        <v>1</v>
      </c>
      <c r="D665">
        <v>1</v>
      </c>
      <c r="F665">
        <v>5.0095900000000002</v>
      </c>
      <c r="G665">
        <v>22</v>
      </c>
      <c r="H665">
        <v>0</v>
      </c>
      <c r="K665">
        <v>23</v>
      </c>
      <c r="L665">
        <v>101</v>
      </c>
      <c r="M665">
        <v>22</v>
      </c>
      <c r="N665">
        <v>14</v>
      </c>
      <c r="O665">
        <v>13</v>
      </c>
      <c r="P665">
        <v>3</v>
      </c>
      <c r="Q665">
        <v>11</v>
      </c>
      <c r="S665">
        <v>1</v>
      </c>
      <c r="T665">
        <v>22</v>
      </c>
      <c r="U665">
        <v>8.6848500000000008</v>
      </c>
      <c r="V665">
        <v>4.3598299999999997</v>
      </c>
      <c r="W665">
        <v>1.9920199999999999</v>
      </c>
      <c r="X665">
        <v>1.3488500000000001</v>
      </c>
      <c r="Y665">
        <v>0.218693</v>
      </c>
      <c r="Z665">
        <v>0.10978499999999999</v>
      </c>
      <c r="AA665">
        <v>0.108908466994762</v>
      </c>
      <c r="AB665">
        <v>0.24612800000000001</v>
      </c>
      <c r="AC665">
        <v>1.43957</v>
      </c>
      <c r="AD665">
        <v>0.29115000000000002</v>
      </c>
      <c r="AE665">
        <v>0.67863300000000004</v>
      </c>
      <c r="AH665">
        <v>4.7567599999999999</v>
      </c>
      <c r="AI665">
        <v>-0.107575</v>
      </c>
      <c r="AJ665">
        <v>-0.201043</v>
      </c>
      <c r="AK665">
        <v>999</v>
      </c>
      <c r="AO665">
        <v>13190</v>
      </c>
    </row>
    <row r="666" spans="1:41" x14ac:dyDescent="0.45">
      <c r="A666" t="s">
        <v>197</v>
      </c>
      <c r="B666" t="s">
        <v>18</v>
      </c>
      <c r="C666">
        <v>1</v>
      </c>
      <c r="D666">
        <v>1</v>
      </c>
      <c r="F666">
        <v>5.2561299999999997</v>
      </c>
      <c r="G666">
        <v>14</v>
      </c>
      <c r="H666">
        <v>0</v>
      </c>
      <c r="K666">
        <v>16</v>
      </c>
      <c r="L666">
        <v>72</v>
      </c>
      <c r="M666">
        <v>16</v>
      </c>
      <c r="N666">
        <v>10</v>
      </c>
      <c r="O666">
        <v>9</v>
      </c>
      <c r="P666">
        <v>2</v>
      </c>
      <c r="Q666">
        <v>8</v>
      </c>
      <c r="S666">
        <v>1</v>
      </c>
      <c r="T666">
        <v>17</v>
      </c>
      <c r="U666">
        <v>9.5180699999999998</v>
      </c>
      <c r="V666">
        <v>4.4222200000000003</v>
      </c>
      <c r="W666">
        <v>2.1523300000000001</v>
      </c>
      <c r="X666">
        <v>1.37361</v>
      </c>
      <c r="Y666">
        <v>0.236148</v>
      </c>
      <c r="Z666">
        <v>0.109717</v>
      </c>
      <c r="AA666">
        <v>0.12643046677112499</v>
      </c>
      <c r="AB666">
        <v>0.25775599999999999</v>
      </c>
      <c r="AC666">
        <v>1.5017199999999999</v>
      </c>
      <c r="AD666">
        <v>0.316548</v>
      </c>
      <c r="AE666">
        <v>0.67305199999999998</v>
      </c>
      <c r="AH666">
        <v>4.6875499999999999</v>
      </c>
      <c r="AI666">
        <v>-0.107623</v>
      </c>
      <c r="AJ666">
        <v>-0.167602</v>
      </c>
      <c r="AK666">
        <v>999</v>
      </c>
      <c r="AO666">
        <v>14510</v>
      </c>
    </row>
    <row r="667" spans="1:41" x14ac:dyDescent="0.45">
      <c r="A667" t="s">
        <v>6286</v>
      </c>
      <c r="B667" t="s">
        <v>36</v>
      </c>
      <c r="C667">
        <v>1</v>
      </c>
      <c r="D667">
        <v>1</v>
      </c>
      <c r="F667">
        <v>5.8352300000000001</v>
      </c>
      <c r="G667">
        <v>10</v>
      </c>
      <c r="H667">
        <v>2</v>
      </c>
      <c r="K667">
        <v>14</v>
      </c>
      <c r="L667">
        <v>66</v>
      </c>
      <c r="M667">
        <v>14</v>
      </c>
      <c r="N667">
        <v>10</v>
      </c>
      <c r="O667">
        <v>9</v>
      </c>
      <c r="P667">
        <v>2</v>
      </c>
      <c r="Q667">
        <v>9</v>
      </c>
      <c r="S667">
        <v>3</v>
      </c>
      <c r="T667">
        <v>15</v>
      </c>
      <c r="U667">
        <v>9.0560100000000006</v>
      </c>
      <c r="V667">
        <v>5.3987499999999997</v>
      </c>
      <c r="W667">
        <v>1.67743</v>
      </c>
      <c r="X667">
        <v>1.5063200000000001</v>
      </c>
      <c r="Y667">
        <v>0.21981800000000001</v>
      </c>
      <c r="Z667">
        <v>0.13104499999999999</v>
      </c>
      <c r="AA667">
        <v>8.8773176074028001E-2</v>
      </c>
      <c r="AB667">
        <v>0.26445200000000002</v>
      </c>
      <c r="AC667">
        <v>1.6016999999999999</v>
      </c>
      <c r="AD667">
        <v>0.31913799999999998</v>
      </c>
      <c r="AE667">
        <v>0.65597000000000005</v>
      </c>
      <c r="AH667">
        <v>5.6738200000000001</v>
      </c>
      <c r="AI667">
        <v>-0.10892400000000001</v>
      </c>
      <c r="AJ667">
        <v>-0.14579800000000001</v>
      </c>
      <c r="AK667">
        <v>999</v>
      </c>
      <c r="AO667">
        <v>27765</v>
      </c>
    </row>
    <row r="668" spans="1:41" x14ac:dyDescent="0.45">
      <c r="A668" t="s">
        <v>7624</v>
      </c>
      <c r="B668" t="s">
        <v>59</v>
      </c>
      <c r="C668">
        <v>1</v>
      </c>
      <c r="D668">
        <v>1</v>
      </c>
      <c r="F668">
        <v>5.2513300000000003</v>
      </c>
      <c r="G668">
        <v>14</v>
      </c>
      <c r="H668">
        <v>0</v>
      </c>
      <c r="K668">
        <v>14</v>
      </c>
      <c r="L668">
        <v>65</v>
      </c>
      <c r="M668">
        <v>14</v>
      </c>
      <c r="N668">
        <v>9</v>
      </c>
      <c r="O668">
        <v>8</v>
      </c>
      <c r="P668">
        <v>2</v>
      </c>
      <c r="Q668">
        <v>8</v>
      </c>
      <c r="S668">
        <v>1</v>
      </c>
      <c r="T668">
        <v>14</v>
      </c>
      <c r="U668">
        <v>8.4161099999999998</v>
      </c>
      <c r="V668">
        <v>4.8626399999999999</v>
      </c>
      <c r="W668">
        <v>1.7307699999999999</v>
      </c>
      <c r="X668">
        <v>1.3811</v>
      </c>
      <c r="Y668">
        <v>0.207539</v>
      </c>
      <c r="Z668">
        <v>0.119911</v>
      </c>
      <c r="AA668">
        <v>8.7627604603767395E-2</v>
      </c>
      <c r="AB668">
        <v>0.25601699999999999</v>
      </c>
      <c r="AC668">
        <v>1.53301</v>
      </c>
      <c r="AD668">
        <v>0.30092200000000002</v>
      </c>
      <c r="AE668">
        <v>0.68184800000000001</v>
      </c>
      <c r="AH668">
        <v>5.1522899999999998</v>
      </c>
      <c r="AI668">
        <v>-0.109635</v>
      </c>
      <c r="AJ668">
        <v>-0.19644200000000001</v>
      </c>
      <c r="AK668">
        <v>999</v>
      </c>
      <c r="AO668">
        <v>17480</v>
      </c>
    </row>
    <row r="669" spans="1:41" x14ac:dyDescent="0.45">
      <c r="A669" t="s">
        <v>20</v>
      </c>
      <c r="B669" t="s">
        <v>18</v>
      </c>
      <c r="C669">
        <v>1</v>
      </c>
      <c r="D669">
        <v>1</v>
      </c>
      <c r="F669">
        <v>4.37751</v>
      </c>
      <c r="G669">
        <v>12</v>
      </c>
      <c r="H669">
        <v>0</v>
      </c>
      <c r="K669">
        <v>14</v>
      </c>
      <c r="L669">
        <v>60</v>
      </c>
      <c r="M669">
        <v>13</v>
      </c>
      <c r="N669">
        <v>7</v>
      </c>
      <c r="O669">
        <v>7</v>
      </c>
      <c r="P669">
        <v>2</v>
      </c>
      <c r="Q669">
        <v>5</v>
      </c>
      <c r="S669">
        <v>2</v>
      </c>
      <c r="T669">
        <v>11</v>
      </c>
      <c r="U669">
        <v>6.9200100000000004</v>
      </c>
      <c r="V669">
        <v>3.3456000000000001</v>
      </c>
      <c r="W669">
        <v>2.06839</v>
      </c>
      <c r="X669">
        <v>1.07864</v>
      </c>
      <c r="Y669">
        <v>0.17955499999999999</v>
      </c>
      <c r="Z669">
        <v>8.6808899999999994E-2</v>
      </c>
      <c r="AA669">
        <v>9.2745766043662997E-2</v>
      </c>
      <c r="AB669">
        <v>0.25146200000000002</v>
      </c>
      <c r="AC669">
        <v>1.3171299999999999</v>
      </c>
      <c r="AD669">
        <v>0.28756100000000001</v>
      </c>
      <c r="AE669">
        <v>0.685998</v>
      </c>
      <c r="AH669">
        <v>4.7310299999999996</v>
      </c>
      <c r="AI669">
        <v>-0.11082699999999999</v>
      </c>
      <c r="AJ669">
        <v>3.1482200000000002E-2</v>
      </c>
      <c r="AK669">
        <v>999</v>
      </c>
      <c r="AO669">
        <v>25178</v>
      </c>
    </row>
    <row r="670" spans="1:41" x14ac:dyDescent="0.45">
      <c r="A670" t="s">
        <v>7625</v>
      </c>
      <c r="B670" t="s">
        <v>42</v>
      </c>
      <c r="C670">
        <v>0</v>
      </c>
      <c r="D670">
        <v>0</v>
      </c>
      <c r="F670">
        <v>5.4111500000000001</v>
      </c>
      <c r="G670">
        <v>9</v>
      </c>
      <c r="H670">
        <v>0</v>
      </c>
      <c r="K670">
        <v>10</v>
      </c>
      <c r="L670">
        <v>48</v>
      </c>
      <c r="M670">
        <v>10</v>
      </c>
      <c r="N670">
        <v>7</v>
      </c>
      <c r="O670">
        <v>6</v>
      </c>
      <c r="P670">
        <v>2</v>
      </c>
      <c r="Q670">
        <v>7</v>
      </c>
      <c r="S670">
        <v>1</v>
      </c>
      <c r="T670">
        <v>11</v>
      </c>
      <c r="U670">
        <v>9.1888199999999998</v>
      </c>
      <c r="V670">
        <v>5.8907600000000002</v>
      </c>
      <c r="W670">
        <v>1.5598700000000001</v>
      </c>
      <c r="X670">
        <v>1.41073</v>
      </c>
      <c r="Y670">
        <v>0.221776</v>
      </c>
      <c r="Z670">
        <v>0.142176</v>
      </c>
      <c r="AA670">
        <v>7.9600170254707295E-2</v>
      </c>
      <c r="AB670">
        <v>0.25180900000000001</v>
      </c>
      <c r="AC670">
        <v>1.6270899999999999</v>
      </c>
      <c r="AD670">
        <v>0.30389100000000002</v>
      </c>
      <c r="AE670">
        <v>0.69162999999999997</v>
      </c>
      <c r="AH670">
        <v>5.36287</v>
      </c>
      <c r="AI670">
        <v>-0.11103499999999999</v>
      </c>
      <c r="AJ670">
        <v>-0.176292</v>
      </c>
      <c r="AK670">
        <v>999</v>
      </c>
      <c r="AO670">
        <v>21761</v>
      </c>
    </row>
    <row r="671" spans="1:41" x14ac:dyDescent="0.45">
      <c r="A671" t="s">
        <v>7626</v>
      </c>
      <c r="B671" t="s">
        <v>70</v>
      </c>
      <c r="C671">
        <v>0</v>
      </c>
      <c r="D671">
        <v>1</v>
      </c>
      <c r="F671">
        <v>5.3340500000000004</v>
      </c>
      <c r="G671">
        <v>17</v>
      </c>
      <c r="H671">
        <v>0</v>
      </c>
      <c r="K671">
        <v>14</v>
      </c>
      <c r="L671">
        <v>60</v>
      </c>
      <c r="M671">
        <v>11</v>
      </c>
      <c r="N671">
        <v>9</v>
      </c>
      <c r="O671">
        <v>8</v>
      </c>
      <c r="P671">
        <v>2</v>
      </c>
      <c r="Q671">
        <v>8</v>
      </c>
      <c r="S671">
        <v>4</v>
      </c>
      <c r="T671">
        <v>19</v>
      </c>
      <c r="U671">
        <v>12.3529</v>
      </c>
      <c r="V671">
        <v>5.57782</v>
      </c>
      <c r="W671">
        <v>2.2146499999999998</v>
      </c>
      <c r="X671">
        <v>1.26769</v>
      </c>
      <c r="Y671">
        <v>0.31276399999999999</v>
      </c>
      <c r="Z671">
        <v>0.14122499999999999</v>
      </c>
      <c r="AA671">
        <v>0.17153893411159499</v>
      </c>
      <c r="AB671">
        <v>0.22694400000000001</v>
      </c>
      <c r="AC671">
        <v>1.4018699999999999</v>
      </c>
      <c r="AD671">
        <v>0.33176299999999997</v>
      </c>
      <c r="AE671">
        <v>0.62893299999999996</v>
      </c>
      <c r="AH671">
        <v>5.0554600000000001</v>
      </c>
      <c r="AI671">
        <v>-0.115721</v>
      </c>
      <c r="AJ671">
        <v>-0.22894600000000001</v>
      </c>
      <c r="AK671">
        <v>999</v>
      </c>
      <c r="AO671">
        <v>13801</v>
      </c>
    </row>
    <row r="672" spans="1:41" x14ac:dyDescent="0.45">
      <c r="A672" t="s">
        <v>7627</v>
      </c>
      <c r="B672" t="s">
        <v>16</v>
      </c>
      <c r="C672">
        <v>1</v>
      </c>
      <c r="D672">
        <v>1</v>
      </c>
      <c r="F672">
        <v>4.7515499999999999</v>
      </c>
      <c r="G672">
        <v>8</v>
      </c>
      <c r="H672">
        <v>0</v>
      </c>
      <c r="K672">
        <v>13</v>
      </c>
      <c r="L672">
        <v>57</v>
      </c>
      <c r="M672">
        <v>14</v>
      </c>
      <c r="N672">
        <v>7</v>
      </c>
      <c r="O672">
        <v>7</v>
      </c>
      <c r="P672">
        <v>2</v>
      </c>
      <c r="Q672">
        <v>5</v>
      </c>
      <c r="S672">
        <v>0</v>
      </c>
      <c r="T672">
        <v>10</v>
      </c>
      <c r="U672">
        <v>6.9374099999999999</v>
      </c>
      <c r="V672">
        <v>3.8713199999999999</v>
      </c>
      <c r="W672">
        <v>1.792</v>
      </c>
      <c r="X672">
        <v>1.1923699999999999</v>
      </c>
      <c r="Y672">
        <v>0.17167499999999999</v>
      </c>
      <c r="Z672">
        <v>9.5800800000000005E-2</v>
      </c>
      <c r="AA672">
        <v>7.5874231755733407E-2</v>
      </c>
      <c r="AB672">
        <v>0.27171499999999998</v>
      </c>
      <c r="AC672">
        <v>1.5229900000000001</v>
      </c>
      <c r="AD672">
        <v>0.30793500000000001</v>
      </c>
      <c r="AE672">
        <v>0.70962599999999998</v>
      </c>
      <c r="AH672">
        <v>4.7276400000000001</v>
      </c>
      <c r="AI672">
        <v>-0.11692900000000001</v>
      </c>
      <c r="AJ672">
        <v>-5.1937499999999998E-2</v>
      </c>
      <c r="AK672">
        <v>999</v>
      </c>
      <c r="AO672">
        <v>22370</v>
      </c>
    </row>
    <row r="673" spans="1:41" x14ac:dyDescent="0.45">
      <c r="A673" t="s">
        <v>7628</v>
      </c>
      <c r="B673" t="s">
        <v>178</v>
      </c>
      <c r="C673">
        <v>1</v>
      </c>
      <c r="D673">
        <v>1</v>
      </c>
      <c r="F673">
        <v>4.9665800000000004</v>
      </c>
      <c r="G673">
        <v>16</v>
      </c>
      <c r="H673">
        <v>0</v>
      </c>
      <c r="K673">
        <v>15</v>
      </c>
      <c r="L673">
        <v>68</v>
      </c>
      <c r="M673">
        <v>15</v>
      </c>
      <c r="N673">
        <v>9</v>
      </c>
      <c r="O673">
        <v>8</v>
      </c>
      <c r="P673">
        <v>2</v>
      </c>
      <c r="Q673">
        <v>8</v>
      </c>
      <c r="S673">
        <v>1</v>
      </c>
      <c r="T673">
        <v>14</v>
      </c>
      <c r="U673">
        <v>7.9987300000000001</v>
      </c>
      <c r="V673">
        <v>4.4139699999999999</v>
      </c>
      <c r="W673">
        <v>1.8121400000000001</v>
      </c>
      <c r="X673">
        <v>1.28847</v>
      </c>
      <c r="Y673">
        <v>0.20097999999999999</v>
      </c>
      <c r="Z673">
        <v>0.11090700000000001</v>
      </c>
      <c r="AA673">
        <v>9.0072199702262795E-2</v>
      </c>
      <c r="AB673">
        <v>0.25062800000000002</v>
      </c>
      <c r="AC673">
        <v>1.45166</v>
      </c>
      <c r="AD673">
        <v>0.29181499999999999</v>
      </c>
      <c r="AE673">
        <v>0.68079599999999996</v>
      </c>
      <c r="AH673">
        <v>4.9870900000000002</v>
      </c>
      <c r="AI673">
        <v>-0.11718000000000001</v>
      </c>
      <c r="AJ673">
        <v>-0.151481</v>
      </c>
      <c r="AK673">
        <v>999</v>
      </c>
      <c r="AO673">
        <v>16408</v>
      </c>
    </row>
    <row r="674" spans="1:41" x14ac:dyDescent="0.45">
      <c r="A674" t="s">
        <v>7629</v>
      </c>
      <c r="B674" t="s">
        <v>28</v>
      </c>
      <c r="C674">
        <v>1</v>
      </c>
      <c r="D674">
        <v>1</v>
      </c>
      <c r="F674">
        <v>6.11097</v>
      </c>
      <c r="G674">
        <v>9</v>
      </c>
      <c r="H674">
        <v>4</v>
      </c>
      <c r="K674">
        <v>25</v>
      </c>
      <c r="L674">
        <v>115</v>
      </c>
      <c r="M674">
        <v>29</v>
      </c>
      <c r="N674">
        <v>18</v>
      </c>
      <c r="O674">
        <v>17</v>
      </c>
      <c r="P674">
        <v>5</v>
      </c>
      <c r="Q674">
        <v>11</v>
      </c>
      <c r="S674">
        <v>2</v>
      </c>
      <c r="T674">
        <v>20</v>
      </c>
      <c r="U674">
        <v>7.0332400000000002</v>
      </c>
      <c r="V674">
        <v>4.1319299999999997</v>
      </c>
      <c r="W674">
        <v>1.70217</v>
      </c>
      <c r="X674">
        <v>1.7277499999999999</v>
      </c>
      <c r="Y674">
        <v>0.170296</v>
      </c>
      <c r="Z674">
        <v>0.100047</v>
      </c>
      <c r="AA674">
        <v>7.02496021986007E-2</v>
      </c>
      <c r="AB674">
        <v>0.28550700000000001</v>
      </c>
      <c r="AC674">
        <v>1.6206100000000001</v>
      </c>
      <c r="AD674">
        <v>0.31328099999999998</v>
      </c>
      <c r="AE674">
        <v>0.65286100000000002</v>
      </c>
      <c r="AH674">
        <v>5.6377100000000002</v>
      </c>
      <c r="AI674">
        <v>-0.117479</v>
      </c>
      <c r="AJ674">
        <v>-0.208397</v>
      </c>
      <c r="AK674">
        <v>750.54998779296795</v>
      </c>
      <c r="AO674">
        <v>6895</v>
      </c>
    </row>
    <row r="675" spans="1:41" x14ac:dyDescent="0.45">
      <c r="A675" t="s">
        <v>7630</v>
      </c>
      <c r="B675" t="s">
        <v>104</v>
      </c>
      <c r="C675">
        <v>1</v>
      </c>
      <c r="D675">
        <v>1</v>
      </c>
      <c r="F675">
        <v>5.51877</v>
      </c>
      <c r="G675">
        <v>9</v>
      </c>
      <c r="H675">
        <v>0</v>
      </c>
      <c r="K675">
        <v>13</v>
      </c>
      <c r="L675">
        <v>58</v>
      </c>
      <c r="M675">
        <v>15</v>
      </c>
      <c r="N675">
        <v>9</v>
      </c>
      <c r="O675">
        <v>8</v>
      </c>
      <c r="P675">
        <v>2</v>
      </c>
      <c r="Q675">
        <v>4</v>
      </c>
      <c r="S675">
        <v>1</v>
      </c>
      <c r="T675">
        <v>10</v>
      </c>
      <c r="U675">
        <v>6.72126</v>
      </c>
      <c r="V675">
        <v>3.0453299999999999</v>
      </c>
      <c r="W675">
        <v>2.2070699999999999</v>
      </c>
      <c r="X675">
        <v>1.64571</v>
      </c>
      <c r="Y675">
        <v>0.16850599999999999</v>
      </c>
      <c r="Z675">
        <v>7.6348299999999994E-2</v>
      </c>
      <c r="AA675">
        <v>9.2157840728759696E-2</v>
      </c>
      <c r="AB675">
        <v>0.27937299999999998</v>
      </c>
      <c r="AC675">
        <v>1.46624</v>
      </c>
      <c r="AD675">
        <v>0.30410900000000002</v>
      </c>
      <c r="AE675">
        <v>0.66079699999999997</v>
      </c>
      <c r="AH675">
        <v>5.2107900000000003</v>
      </c>
      <c r="AI675">
        <v>-0.122252</v>
      </c>
      <c r="AJ675">
        <v>-0.22117800000000001</v>
      </c>
      <c r="AK675">
        <v>999</v>
      </c>
      <c r="AO675">
        <v>26128</v>
      </c>
    </row>
    <row r="676" spans="1:41" x14ac:dyDescent="0.45">
      <c r="A676" t="s">
        <v>7631</v>
      </c>
      <c r="B676" t="s">
        <v>269</v>
      </c>
      <c r="C676">
        <v>2</v>
      </c>
      <c r="D676">
        <v>2</v>
      </c>
      <c r="F676">
        <v>4.7675099999999997</v>
      </c>
      <c r="G676">
        <v>14</v>
      </c>
      <c r="H676">
        <v>0</v>
      </c>
      <c r="K676">
        <v>19</v>
      </c>
      <c r="L676">
        <v>84</v>
      </c>
      <c r="M676">
        <v>19</v>
      </c>
      <c r="N676">
        <v>11</v>
      </c>
      <c r="O676">
        <v>10</v>
      </c>
      <c r="P676">
        <v>2</v>
      </c>
      <c r="Q676">
        <v>9</v>
      </c>
      <c r="S676">
        <v>1</v>
      </c>
      <c r="T676">
        <v>15</v>
      </c>
      <c r="U676">
        <v>7.0185899999999997</v>
      </c>
      <c r="V676">
        <v>4.5626300000000004</v>
      </c>
      <c r="W676">
        <v>1.5382800000000001</v>
      </c>
      <c r="X676">
        <v>0.92780799999999997</v>
      </c>
      <c r="Y676">
        <v>0.17355799999999999</v>
      </c>
      <c r="Z676">
        <v>0.112826</v>
      </c>
      <c r="AA676">
        <v>6.0731828212738002E-2</v>
      </c>
      <c r="AB676">
        <v>0.26036500000000001</v>
      </c>
      <c r="AC676">
        <v>1.5259100000000001</v>
      </c>
      <c r="AD676">
        <v>0.30220399999999997</v>
      </c>
      <c r="AE676">
        <v>0.68770600000000004</v>
      </c>
      <c r="AH676">
        <v>4.6626399999999997</v>
      </c>
      <c r="AI676">
        <v>-0.12385599999999999</v>
      </c>
      <c r="AJ676">
        <v>-0.14010500000000001</v>
      </c>
      <c r="AK676">
        <v>999</v>
      </c>
      <c r="AO676">
        <v>31261</v>
      </c>
    </row>
    <row r="677" spans="1:41" x14ac:dyDescent="0.45">
      <c r="A677" t="s">
        <v>100</v>
      </c>
      <c r="B677" t="s">
        <v>98</v>
      </c>
      <c r="C677">
        <v>1</v>
      </c>
      <c r="D677">
        <v>1</v>
      </c>
      <c r="F677">
        <v>5.3855300000000002</v>
      </c>
      <c r="G677">
        <v>18</v>
      </c>
      <c r="H677">
        <v>0</v>
      </c>
      <c r="K677">
        <v>17</v>
      </c>
      <c r="L677">
        <v>77</v>
      </c>
      <c r="M677">
        <v>19</v>
      </c>
      <c r="N677">
        <v>11</v>
      </c>
      <c r="O677">
        <v>10</v>
      </c>
      <c r="P677">
        <v>3</v>
      </c>
      <c r="Q677">
        <v>7</v>
      </c>
      <c r="S677">
        <v>1</v>
      </c>
      <c r="T677">
        <v>14</v>
      </c>
      <c r="U677">
        <v>7.4437499999999996</v>
      </c>
      <c r="V677">
        <v>3.3565399999999999</v>
      </c>
      <c r="W677">
        <v>2.2176900000000002</v>
      </c>
      <c r="X677">
        <v>1.5184299999999999</v>
      </c>
      <c r="Y677">
        <v>0.187227</v>
      </c>
      <c r="Z677">
        <v>8.44245E-2</v>
      </c>
      <c r="AA677">
        <v>0.102802604436874</v>
      </c>
      <c r="AB677">
        <v>0.271476</v>
      </c>
      <c r="AC677">
        <v>1.44926</v>
      </c>
      <c r="AD677">
        <v>0.30570399999999998</v>
      </c>
      <c r="AE677">
        <v>0.65852900000000003</v>
      </c>
      <c r="AH677">
        <v>5.0407000000000002</v>
      </c>
      <c r="AI677">
        <v>-0.12865499999999999</v>
      </c>
      <c r="AJ677">
        <v>-0.24724299999999999</v>
      </c>
      <c r="AK677">
        <v>999</v>
      </c>
      <c r="AO677">
        <v>20185</v>
      </c>
    </row>
    <row r="678" spans="1:41" x14ac:dyDescent="0.45">
      <c r="A678" t="s">
        <v>7632</v>
      </c>
      <c r="B678" t="s">
        <v>39</v>
      </c>
      <c r="C678">
        <v>0</v>
      </c>
      <c r="D678">
        <v>1</v>
      </c>
      <c r="F678">
        <v>5.3510499999999999</v>
      </c>
      <c r="G678">
        <v>11</v>
      </c>
      <c r="H678">
        <v>0</v>
      </c>
      <c r="K678">
        <v>14</v>
      </c>
      <c r="L678">
        <v>64</v>
      </c>
      <c r="M678">
        <v>15</v>
      </c>
      <c r="N678">
        <v>9</v>
      </c>
      <c r="O678">
        <v>8</v>
      </c>
      <c r="P678">
        <v>2</v>
      </c>
      <c r="Q678">
        <v>8</v>
      </c>
      <c r="S678">
        <v>1</v>
      </c>
      <c r="T678">
        <v>12</v>
      </c>
      <c r="U678">
        <v>7.9996700000000001</v>
      </c>
      <c r="V678">
        <v>5.0142899999999999</v>
      </c>
      <c r="W678">
        <v>1.59538</v>
      </c>
      <c r="X678">
        <v>1.3912500000000001</v>
      </c>
      <c r="Y678">
        <v>0.192775</v>
      </c>
      <c r="Z678">
        <v>0.120834</v>
      </c>
      <c r="AA678">
        <v>7.1941420435905401E-2</v>
      </c>
      <c r="AB678">
        <v>0.27034999999999998</v>
      </c>
      <c r="AC678">
        <v>1.63869</v>
      </c>
      <c r="AD678">
        <v>0.313469</v>
      </c>
      <c r="AE678">
        <v>0.69777500000000003</v>
      </c>
      <c r="AH678">
        <v>5.2056899999999997</v>
      </c>
      <c r="AI678">
        <v>-0.130272</v>
      </c>
      <c r="AJ678">
        <v>-0.16944100000000001</v>
      </c>
      <c r="AK678">
        <v>999</v>
      </c>
      <c r="AO678">
        <v>20408</v>
      </c>
    </row>
    <row r="679" spans="1:41" x14ac:dyDescent="0.45">
      <c r="A679" t="s">
        <v>7633</v>
      </c>
      <c r="B679" t="s">
        <v>191</v>
      </c>
      <c r="C679">
        <v>1</v>
      </c>
      <c r="D679">
        <v>1</v>
      </c>
      <c r="F679">
        <v>5.3159900000000002</v>
      </c>
      <c r="G679">
        <v>21</v>
      </c>
      <c r="H679">
        <v>0</v>
      </c>
      <c r="K679">
        <v>20</v>
      </c>
      <c r="L679">
        <v>88</v>
      </c>
      <c r="M679">
        <v>21</v>
      </c>
      <c r="N679">
        <v>13</v>
      </c>
      <c r="O679">
        <v>12</v>
      </c>
      <c r="P679">
        <v>3</v>
      </c>
      <c r="Q679">
        <v>9</v>
      </c>
      <c r="S679">
        <v>1</v>
      </c>
      <c r="T679">
        <v>18</v>
      </c>
      <c r="U679">
        <v>8.2802299999999995</v>
      </c>
      <c r="V679">
        <v>4.0262599999999997</v>
      </c>
      <c r="W679">
        <v>2.0565600000000002</v>
      </c>
      <c r="X679">
        <v>1.45939</v>
      </c>
      <c r="Y679">
        <v>0.20556199999999999</v>
      </c>
      <c r="Z679">
        <v>9.9954500000000002E-2</v>
      </c>
      <c r="AA679">
        <v>0.10560742765665</v>
      </c>
      <c r="AB679">
        <v>0.266565</v>
      </c>
      <c r="AC679">
        <v>1.50369</v>
      </c>
      <c r="AD679">
        <v>0.310417</v>
      </c>
      <c r="AE679">
        <v>0.67492799999999997</v>
      </c>
      <c r="AH679">
        <v>4.9496799999999999</v>
      </c>
      <c r="AI679">
        <v>-0.15337799999999999</v>
      </c>
      <c r="AJ679">
        <v>-0.28969</v>
      </c>
      <c r="AK679">
        <v>747.22998046875</v>
      </c>
      <c r="AO679">
        <v>12760</v>
      </c>
    </row>
    <row r="680" spans="1:41" x14ac:dyDescent="0.45">
      <c r="A680" t="s">
        <v>7634</v>
      </c>
      <c r="B680" t="s">
        <v>14</v>
      </c>
      <c r="C680">
        <v>1</v>
      </c>
      <c r="D680">
        <v>1</v>
      </c>
      <c r="F680">
        <v>4.4152899999999997</v>
      </c>
      <c r="G680">
        <v>21</v>
      </c>
      <c r="H680">
        <v>0</v>
      </c>
      <c r="K680">
        <v>18</v>
      </c>
      <c r="L680">
        <v>76</v>
      </c>
      <c r="M680">
        <v>16</v>
      </c>
      <c r="N680">
        <v>9</v>
      </c>
      <c r="O680">
        <v>9</v>
      </c>
      <c r="P680">
        <v>3</v>
      </c>
      <c r="Q680">
        <v>8</v>
      </c>
      <c r="S680">
        <v>1</v>
      </c>
      <c r="T680">
        <v>15</v>
      </c>
      <c r="U680">
        <v>7.7344499999999998</v>
      </c>
      <c r="V680">
        <v>3.9216899999999999</v>
      </c>
      <c r="W680">
        <v>1.9722200000000001</v>
      </c>
      <c r="X680">
        <v>1.3616999999999999</v>
      </c>
      <c r="Y680">
        <v>0.198325</v>
      </c>
      <c r="Z680">
        <v>0.100559</v>
      </c>
      <c r="AA680">
        <v>9.7765646874904605E-2</v>
      </c>
      <c r="AB680">
        <v>0.243233</v>
      </c>
      <c r="AC680">
        <v>1.3646</v>
      </c>
      <c r="AD680">
        <v>0.276897</v>
      </c>
      <c r="AE680">
        <v>0.72117200000000004</v>
      </c>
      <c r="AH680">
        <v>4.9343700000000004</v>
      </c>
      <c r="AI680">
        <v>-0.168519</v>
      </c>
      <c r="AJ680">
        <v>-1.36943E-2</v>
      </c>
      <c r="AK680">
        <v>723.28997802734295</v>
      </c>
      <c r="AO680">
        <v>14295</v>
      </c>
    </row>
    <row r="681" spans="1:41" x14ac:dyDescent="0.45">
      <c r="A681" t="s">
        <v>80</v>
      </c>
      <c r="B681" t="s">
        <v>14</v>
      </c>
      <c r="C681">
        <v>0</v>
      </c>
      <c r="D681">
        <v>1</v>
      </c>
      <c r="F681">
        <v>5.3336100000000002</v>
      </c>
      <c r="G681">
        <v>11</v>
      </c>
      <c r="H681">
        <v>0</v>
      </c>
      <c r="K681">
        <v>13</v>
      </c>
      <c r="L681">
        <v>61</v>
      </c>
      <c r="M681">
        <v>13</v>
      </c>
      <c r="N681">
        <v>9</v>
      </c>
      <c r="O681">
        <v>8</v>
      </c>
      <c r="P681">
        <v>2</v>
      </c>
      <c r="Q681">
        <v>9</v>
      </c>
      <c r="S681">
        <v>1</v>
      </c>
      <c r="T681">
        <v>12</v>
      </c>
      <c r="U681">
        <v>8.4177300000000006</v>
      </c>
      <c r="V681">
        <v>6.1298300000000001</v>
      </c>
      <c r="W681">
        <v>1.37324</v>
      </c>
      <c r="X681">
        <v>1.2662599999999999</v>
      </c>
      <c r="Y681">
        <v>0.20354700000000001</v>
      </c>
      <c r="Z681">
        <v>0.14822399999999999</v>
      </c>
      <c r="AA681">
        <v>5.5323079228401101E-2</v>
      </c>
      <c r="AB681">
        <v>0.24465600000000001</v>
      </c>
      <c r="AC681">
        <v>1.6214500000000001</v>
      </c>
      <c r="AD681">
        <v>0.28893799999999997</v>
      </c>
      <c r="AE681">
        <v>0.68607099999999999</v>
      </c>
      <c r="AH681">
        <v>5.3557300000000003</v>
      </c>
      <c r="AI681">
        <v>-0.18568999999999999</v>
      </c>
      <c r="AJ681">
        <v>-0.27583200000000002</v>
      </c>
      <c r="AK681">
        <v>999</v>
      </c>
      <c r="AO681">
        <v>22253</v>
      </c>
    </row>
    <row r="682" spans="1:41" x14ac:dyDescent="0.45">
      <c r="A682" t="s">
        <v>7635</v>
      </c>
      <c r="B682" t="s">
        <v>18</v>
      </c>
      <c r="C682">
        <v>0</v>
      </c>
      <c r="D682">
        <v>1</v>
      </c>
      <c r="F682">
        <v>5.2487500000000002</v>
      </c>
      <c r="G682">
        <v>12</v>
      </c>
      <c r="H682">
        <v>0</v>
      </c>
      <c r="K682">
        <v>13</v>
      </c>
      <c r="L682">
        <v>57</v>
      </c>
      <c r="M682">
        <v>13</v>
      </c>
      <c r="N682">
        <v>8</v>
      </c>
      <c r="O682">
        <v>8</v>
      </c>
      <c r="P682">
        <v>3</v>
      </c>
      <c r="Q682">
        <v>6</v>
      </c>
      <c r="S682">
        <v>1</v>
      </c>
      <c r="T682">
        <v>14</v>
      </c>
      <c r="U682">
        <v>9.7061700000000002</v>
      </c>
      <c r="V682">
        <v>4.0957600000000003</v>
      </c>
      <c r="W682">
        <v>2.3698100000000002</v>
      </c>
      <c r="X682">
        <v>1.8392299999999999</v>
      </c>
      <c r="Y682">
        <v>0.24493899999999999</v>
      </c>
      <c r="Z682">
        <v>0.10335800000000001</v>
      </c>
      <c r="AA682">
        <v>0.14158105850219699</v>
      </c>
      <c r="AB682">
        <v>0.25259799999999999</v>
      </c>
      <c r="AC682">
        <v>1.4262900000000001</v>
      </c>
      <c r="AD682">
        <v>0.29931099999999999</v>
      </c>
      <c r="AE682">
        <v>0.69495799999999996</v>
      </c>
      <c r="AH682">
        <v>5.3170799999999998</v>
      </c>
      <c r="AI682">
        <v>-0.19035199999999999</v>
      </c>
      <c r="AJ682">
        <v>-0.123665</v>
      </c>
      <c r="AK682">
        <v>999</v>
      </c>
      <c r="AO682">
        <v>23460</v>
      </c>
    </row>
    <row r="683" spans="1:41" x14ac:dyDescent="0.45">
      <c r="A683" t="s">
        <v>7636</v>
      </c>
      <c r="B683" t="s">
        <v>16</v>
      </c>
      <c r="C683">
        <v>1</v>
      </c>
      <c r="D683">
        <v>2</v>
      </c>
      <c r="F683">
        <v>5.4410600000000002</v>
      </c>
      <c r="G683">
        <v>8</v>
      </c>
      <c r="H683">
        <v>1</v>
      </c>
      <c r="K683">
        <v>20</v>
      </c>
      <c r="L683">
        <v>89</v>
      </c>
      <c r="M683">
        <v>22</v>
      </c>
      <c r="N683">
        <v>13</v>
      </c>
      <c r="O683">
        <v>12</v>
      </c>
      <c r="P683">
        <v>3</v>
      </c>
      <c r="Q683">
        <v>9</v>
      </c>
      <c r="S683">
        <v>2</v>
      </c>
      <c r="T683">
        <v>16</v>
      </c>
      <c r="U683">
        <v>7.14541</v>
      </c>
      <c r="V683">
        <v>3.9883600000000001</v>
      </c>
      <c r="W683">
        <v>1.79156</v>
      </c>
      <c r="X683">
        <v>1.4844999999999999</v>
      </c>
      <c r="Y683">
        <v>0.175956</v>
      </c>
      <c r="Z683">
        <v>9.8213800000000004E-2</v>
      </c>
      <c r="AA683">
        <v>7.7742390334606101E-2</v>
      </c>
      <c r="AB683">
        <v>0.27632200000000001</v>
      </c>
      <c r="AC683">
        <v>1.5441</v>
      </c>
      <c r="AD683">
        <v>0.30938100000000002</v>
      </c>
      <c r="AE683">
        <v>0.67543500000000001</v>
      </c>
      <c r="AH683">
        <v>5.2828600000000003</v>
      </c>
      <c r="AI683">
        <v>-0.19072900000000001</v>
      </c>
      <c r="AJ683">
        <v>-0.22450999999999999</v>
      </c>
      <c r="AK683">
        <v>999</v>
      </c>
      <c r="AO683">
        <v>30226</v>
      </c>
    </row>
    <row r="684" spans="1:41" x14ac:dyDescent="0.45">
      <c r="A684" t="s">
        <v>7637</v>
      </c>
      <c r="B684" t="s">
        <v>309</v>
      </c>
      <c r="C684">
        <v>0</v>
      </c>
      <c r="D684">
        <v>1</v>
      </c>
      <c r="F684">
        <v>6.1875</v>
      </c>
      <c r="G684">
        <v>11</v>
      </c>
      <c r="H684">
        <v>0</v>
      </c>
      <c r="K684">
        <v>12</v>
      </c>
      <c r="L684">
        <v>58</v>
      </c>
      <c r="M684">
        <v>12</v>
      </c>
      <c r="N684">
        <v>9</v>
      </c>
      <c r="O684">
        <v>8</v>
      </c>
      <c r="P684">
        <v>2</v>
      </c>
      <c r="Q684">
        <v>10</v>
      </c>
      <c r="S684">
        <v>2</v>
      </c>
      <c r="T684">
        <v>14</v>
      </c>
      <c r="U684">
        <v>10.261699999999999</v>
      </c>
      <c r="V684">
        <v>7.0619899999999998</v>
      </c>
      <c r="W684">
        <v>1.45309</v>
      </c>
      <c r="X684">
        <v>1.5513699999999999</v>
      </c>
      <c r="Y684">
        <v>0.24207600000000001</v>
      </c>
      <c r="Z684">
        <v>0.16659399999999999</v>
      </c>
      <c r="AA684">
        <v>7.5482025742530795E-2</v>
      </c>
      <c r="AB684">
        <v>0.25051699999999999</v>
      </c>
      <c r="AC684">
        <v>1.7284600000000001</v>
      </c>
      <c r="AD684">
        <v>0.31424800000000003</v>
      </c>
      <c r="AE684">
        <v>0.65977600000000003</v>
      </c>
      <c r="AH684">
        <v>5.9314999999999998</v>
      </c>
      <c r="AI684">
        <v>-0.19320499999999999</v>
      </c>
      <c r="AJ684">
        <v>-0.15878800000000001</v>
      </c>
      <c r="AK684">
        <v>999</v>
      </c>
      <c r="AO684">
        <v>21858</v>
      </c>
    </row>
    <row r="685" spans="1:41" x14ac:dyDescent="0.45">
      <c r="A685" t="s">
        <v>7638</v>
      </c>
      <c r="B685" t="s">
        <v>59</v>
      </c>
      <c r="C685">
        <v>0</v>
      </c>
      <c r="D685">
        <v>1</v>
      </c>
      <c r="F685">
        <v>4.8574999999999999</v>
      </c>
      <c r="G685">
        <v>12</v>
      </c>
      <c r="H685">
        <v>0</v>
      </c>
      <c r="K685">
        <v>15</v>
      </c>
      <c r="L685">
        <v>67</v>
      </c>
      <c r="M685">
        <v>15</v>
      </c>
      <c r="N685">
        <v>9</v>
      </c>
      <c r="O685">
        <v>8</v>
      </c>
      <c r="P685">
        <v>2</v>
      </c>
      <c r="Q685">
        <v>7</v>
      </c>
      <c r="S685">
        <v>1</v>
      </c>
      <c r="T685">
        <v>11</v>
      </c>
      <c r="U685">
        <v>6.62357</v>
      </c>
      <c r="V685">
        <v>4.0785299999999998</v>
      </c>
      <c r="W685">
        <v>1.62401</v>
      </c>
      <c r="X685">
        <v>1.44628</v>
      </c>
      <c r="Y685">
        <v>0.16678999999999999</v>
      </c>
      <c r="Z685">
        <v>0.102703</v>
      </c>
      <c r="AA685">
        <v>6.40876069664955E-2</v>
      </c>
      <c r="AB685">
        <v>0.25563200000000003</v>
      </c>
      <c r="AC685">
        <v>1.4473100000000001</v>
      </c>
      <c r="AD685">
        <v>0.278528</v>
      </c>
      <c r="AE685">
        <v>0.70410899999999998</v>
      </c>
      <c r="AH685">
        <v>5.3306300000000002</v>
      </c>
      <c r="AI685">
        <v>-0.20979200000000001</v>
      </c>
      <c r="AJ685">
        <v>-0.17216699999999999</v>
      </c>
      <c r="AK685">
        <v>999</v>
      </c>
      <c r="AO685">
        <v>13528</v>
      </c>
    </row>
    <row r="686" spans="1:41" x14ac:dyDescent="0.45">
      <c r="A686" t="s">
        <v>7639</v>
      </c>
      <c r="B686" t="s">
        <v>46</v>
      </c>
      <c r="C686">
        <v>1</v>
      </c>
      <c r="D686">
        <v>1</v>
      </c>
      <c r="F686">
        <v>5.8931699999999996</v>
      </c>
      <c r="G686">
        <v>11</v>
      </c>
      <c r="H686">
        <v>0</v>
      </c>
      <c r="K686">
        <v>11</v>
      </c>
      <c r="L686">
        <v>50</v>
      </c>
      <c r="M686">
        <v>11</v>
      </c>
      <c r="N686">
        <v>8</v>
      </c>
      <c r="O686">
        <v>7</v>
      </c>
      <c r="P686">
        <v>2</v>
      </c>
      <c r="Q686">
        <v>7</v>
      </c>
      <c r="S686">
        <v>1</v>
      </c>
      <c r="T686">
        <v>10</v>
      </c>
      <c r="U686">
        <v>8.2707800000000002</v>
      </c>
      <c r="V686">
        <v>5.7535800000000004</v>
      </c>
      <c r="W686">
        <v>1.4375</v>
      </c>
      <c r="X686">
        <v>1.67214</v>
      </c>
      <c r="Y686">
        <v>0.19866</v>
      </c>
      <c r="Z686">
        <v>0.13819899999999999</v>
      </c>
      <c r="AA686">
        <v>6.0461878776550203E-2</v>
      </c>
      <c r="AB686">
        <v>0.26097199999999998</v>
      </c>
      <c r="AC686">
        <v>1.65256</v>
      </c>
      <c r="AD686">
        <v>0.29787799999999998</v>
      </c>
      <c r="AE686">
        <v>0.67566199999999998</v>
      </c>
      <c r="AH686">
        <v>5.9498499999999996</v>
      </c>
      <c r="AI686">
        <v>-0.211172</v>
      </c>
      <c r="AJ686">
        <v>-0.249727</v>
      </c>
      <c r="AK686">
        <v>999</v>
      </c>
      <c r="AO686">
        <v>20827</v>
      </c>
    </row>
    <row r="687" spans="1:41" x14ac:dyDescent="0.45">
      <c r="A687" t="s">
        <v>50</v>
      </c>
      <c r="B687" t="s">
        <v>7</v>
      </c>
      <c r="C687">
        <v>1</v>
      </c>
      <c r="D687">
        <v>3</v>
      </c>
      <c r="F687">
        <v>5.8635099999999998</v>
      </c>
      <c r="G687">
        <v>9</v>
      </c>
      <c r="H687">
        <v>5</v>
      </c>
      <c r="K687">
        <v>28</v>
      </c>
      <c r="L687">
        <v>131</v>
      </c>
      <c r="M687">
        <v>32</v>
      </c>
      <c r="N687">
        <v>20</v>
      </c>
      <c r="O687">
        <v>19</v>
      </c>
      <c r="P687">
        <v>6</v>
      </c>
      <c r="Q687">
        <v>15</v>
      </c>
      <c r="S687">
        <v>1</v>
      </c>
      <c r="T687">
        <v>24</v>
      </c>
      <c r="U687">
        <v>7.7568799999999998</v>
      </c>
      <c r="V687">
        <v>4.6794200000000004</v>
      </c>
      <c r="W687">
        <v>1.6576599999999999</v>
      </c>
      <c r="X687">
        <v>1.78464</v>
      </c>
      <c r="Y687">
        <v>0.18703400000000001</v>
      </c>
      <c r="Z687">
        <v>0.11283</v>
      </c>
      <c r="AA687">
        <v>7.4203766882419503E-2</v>
      </c>
      <c r="AB687">
        <v>0.27564499999999997</v>
      </c>
      <c r="AC687">
        <v>1.6369199999999999</v>
      </c>
      <c r="AD687">
        <v>0.30703900000000001</v>
      </c>
      <c r="AE687">
        <v>0.68326399999999998</v>
      </c>
      <c r="AH687">
        <v>5.6645899999999996</v>
      </c>
      <c r="AI687">
        <v>-0.215165</v>
      </c>
      <c r="AJ687">
        <v>-0.27819300000000002</v>
      </c>
      <c r="AK687">
        <v>999</v>
      </c>
      <c r="AO687">
        <v>25311</v>
      </c>
    </row>
    <row r="688" spans="1:41" x14ac:dyDescent="0.45">
      <c r="A688" t="s">
        <v>7640</v>
      </c>
      <c r="B688" t="s">
        <v>10</v>
      </c>
      <c r="C688">
        <v>1</v>
      </c>
      <c r="D688">
        <v>1</v>
      </c>
      <c r="F688">
        <v>5.2139600000000002</v>
      </c>
      <c r="G688">
        <v>21</v>
      </c>
      <c r="H688">
        <v>0</v>
      </c>
      <c r="K688">
        <v>17</v>
      </c>
      <c r="L688">
        <v>77</v>
      </c>
      <c r="M688">
        <v>15</v>
      </c>
      <c r="N688">
        <v>11</v>
      </c>
      <c r="O688">
        <v>10</v>
      </c>
      <c r="P688">
        <v>3</v>
      </c>
      <c r="Q688">
        <v>12</v>
      </c>
      <c r="S688">
        <v>2</v>
      </c>
      <c r="T688">
        <v>21</v>
      </c>
      <c r="U688">
        <v>11.1967</v>
      </c>
      <c r="V688">
        <v>6.4101299999999997</v>
      </c>
      <c r="W688">
        <v>1.7467200000000001</v>
      </c>
      <c r="X688">
        <v>1.5033099999999999</v>
      </c>
      <c r="Y688">
        <v>0.27218700000000001</v>
      </c>
      <c r="Z688">
        <v>0.15582799999999999</v>
      </c>
      <c r="AA688">
        <v>0.11635935306549</v>
      </c>
      <c r="AB688">
        <v>0.232793</v>
      </c>
      <c r="AC688">
        <v>1.5868100000000001</v>
      </c>
      <c r="AD688">
        <v>0.30162499999999998</v>
      </c>
      <c r="AE688">
        <v>0.70741500000000002</v>
      </c>
      <c r="AH688">
        <v>5.2676600000000002</v>
      </c>
      <c r="AI688">
        <v>-0.21539800000000001</v>
      </c>
      <c r="AJ688">
        <v>-0.27346500000000001</v>
      </c>
      <c r="AK688">
        <v>999</v>
      </c>
      <c r="AO688">
        <v>5003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2E772-6781-4A30-AE9E-456A50BC9EC1}">
  <sheetPr>
    <tabColor rgb="FFFFC000"/>
  </sheetPr>
  <dimension ref="A1:AU1734"/>
  <sheetViews>
    <sheetView workbookViewId="0">
      <selection activeCell="K31" sqref="K31"/>
    </sheetView>
  </sheetViews>
  <sheetFormatPr defaultRowHeight="14.25" x14ac:dyDescent="0.45"/>
  <sheetData>
    <row r="1" spans="1:47" x14ac:dyDescent="0.45">
      <c r="A1" t="s">
        <v>217</v>
      </c>
      <c r="B1" t="s">
        <v>133</v>
      </c>
      <c r="C1" t="s">
        <v>218</v>
      </c>
      <c r="D1" t="s">
        <v>219</v>
      </c>
      <c r="E1" t="s">
        <v>781</v>
      </c>
      <c r="F1" t="s">
        <v>782</v>
      </c>
      <c r="G1" t="s">
        <v>53</v>
      </c>
      <c r="H1" t="s">
        <v>87</v>
      </c>
      <c r="I1" t="s">
        <v>63</v>
      </c>
      <c r="J1" t="s">
        <v>220</v>
      </c>
      <c r="K1" t="s">
        <v>221</v>
      </c>
      <c r="L1" t="s">
        <v>222</v>
      </c>
      <c r="M1" t="s">
        <v>783</v>
      </c>
      <c r="N1" t="s">
        <v>784</v>
      </c>
      <c r="O1" t="s">
        <v>785</v>
      </c>
      <c r="P1" t="s">
        <v>786</v>
      </c>
      <c r="Q1" t="s">
        <v>787</v>
      </c>
      <c r="R1" t="s">
        <v>788</v>
      </c>
      <c r="S1" t="s">
        <v>789</v>
      </c>
      <c r="T1" t="s">
        <v>223</v>
      </c>
      <c r="U1" t="s">
        <v>790</v>
      </c>
      <c r="V1" t="s">
        <v>228</v>
      </c>
      <c r="W1" t="s">
        <v>224</v>
      </c>
      <c r="X1" t="s">
        <v>225</v>
      </c>
      <c r="Y1" t="s">
        <v>791</v>
      </c>
      <c r="Z1" t="s">
        <v>229</v>
      </c>
      <c r="AA1" t="s">
        <v>230</v>
      </c>
      <c r="AB1" t="s">
        <v>231</v>
      </c>
      <c r="AC1" t="s">
        <v>792</v>
      </c>
      <c r="AD1" t="s">
        <v>226</v>
      </c>
      <c r="AE1" t="s">
        <v>793</v>
      </c>
      <c r="AF1" t="s">
        <v>227</v>
      </c>
      <c r="AG1" t="s">
        <v>794</v>
      </c>
      <c r="AH1" t="s">
        <v>795</v>
      </c>
      <c r="AI1" t="s">
        <v>796</v>
      </c>
      <c r="AJ1" t="s">
        <v>797</v>
      </c>
      <c r="AK1" t="s">
        <v>232</v>
      </c>
      <c r="AL1" t="s">
        <v>233</v>
      </c>
      <c r="AM1" t="s">
        <v>798</v>
      </c>
      <c r="AN1" t="s">
        <v>234</v>
      </c>
      <c r="AO1" t="s">
        <v>235</v>
      </c>
      <c r="AP1" t="s">
        <v>236</v>
      </c>
      <c r="AQ1" t="s">
        <v>799</v>
      </c>
      <c r="AR1" t="s">
        <v>800</v>
      </c>
      <c r="AS1" t="s">
        <v>801</v>
      </c>
      <c r="AT1" t="s">
        <v>802</v>
      </c>
      <c r="AU1" t="s">
        <v>803</v>
      </c>
    </row>
    <row r="2" spans="1:47" x14ac:dyDescent="0.45">
      <c r="A2" t="s">
        <v>240</v>
      </c>
      <c r="B2" t="s">
        <v>107</v>
      </c>
      <c r="C2">
        <v>152</v>
      </c>
      <c r="D2">
        <v>688</v>
      </c>
      <c r="E2">
        <v>582</v>
      </c>
      <c r="F2">
        <v>176</v>
      </c>
      <c r="G2">
        <v>98</v>
      </c>
      <c r="H2">
        <v>33</v>
      </c>
      <c r="I2">
        <v>2</v>
      </c>
      <c r="J2">
        <v>43</v>
      </c>
      <c r="K2">
        <v>140</v>
      </c>
      <c r="L2">
        <v>115</v>
      </c>
      <c r="M2">
        <v>91</v>
      </c>
      <c r="N2">
        <v>9</v>
      </c>
      <c r="O2">
        <v>111</v>
      </c>
      <c r="P2">
        <v>11</v>
      </c>
      <c r="Q2">
        <v>4</v>
      </c>
      <c r="R2">
        <v>0</v>
      </c>
      <c r="S2">
        <v>4</v>
      </c>
      <c r="T2">
        <v>47</v>
      </c>
      <c r="U2">
        <v>9</v>
      </c>
      <c r="V2">
        <v>0.30240600000000001</v>
      </c>
      <c r="W2">
        <v>0.132267</v>
      </c>
      <c r="X2">
        <v>0.16133700000000001</v>
      </c>
      <c r="Y2">
        <v>0.81981999999999999</v>
      </c>
      <c r="Z2">
        <v>0.40406999999999998</v>
      </c>
      <c r="AA2">
        <v>0.58762899999999996</v>
      </c>
      <c r="AB2">
        <v>0.41516399999999998</v>
      </c>
      <c r="AC2">
        <v>0.991699</v>
      </c>
      <c r="AD2">
        <v>0.285223</v>
      </c>
      <c r="AE2">
        <v>6.7145000000000001</v>
      </c>
      <c r="AF2">
        <v>0.30786999999999998</v>
      </c>
      <c r="AH2">
        <v>4.1296200000000001</v>
      </c>
      <c r="AI2">
        <v>139.13300000000001</v>
      </c>
      <c r="AJ2">
        <v>55.304499999999997</v>
      </c>
      <c r="AK2">
        <v>162.041</v>
      </c>
      <c r="AL2">
        <v>4.1296200000000001</v>
      </c>
      <c r="AM2">
        <v>1.5</v>
      </c>
      <c r="AN2">
        <v>57.008986949920597</v>
      </c>
      <c r="AO2">
        <v>-6</v>
      </c>
      <c r="AP2">
        <v>7.4239100000000002</v>
      </c>
      <c r="AQ2">
        <v>999</v>
      </c>
      <c r="AU2">
        <v>18401</v>
      </c>
    </row>
    <row r="3" spans="1:47" x14ac:dyDescent="0.45">
      <c r="A3" t="s">
        <v>238</v>
      </c>
      <c r="B3" t="s">
        <v>178</v>
      </c>
      <c r="C3">
        <v>152</v>
      </c>
      <c r="D3">
        <v>660</v>
      </c>
      <c r="E3">
        <v>520</v>
      </c>
      <c r="F3">
        <v>143</v>
      </c>
      <c r="G3">
        <v>84</v>
      </c>
      <c r="H3">
        <v>25</v>
      </c>
      <c r="I3">
        <v>1</v>
      </c>
      <c r="J3">
        <v>33</v>
      </c>
      <c r="K3">
        <v>102</v>
      </c>
      <c r="L3">
        <v>102</v>
      </c>
      <c r="M3">
        <v>134</v>
      </c>
      <c r="N3">
        <v>16</v>
      </c>
      <c r="O3">
        <v>105</v>
      </c>
      <c r="P3">
        <v>3</v>
      </c>
      <c r="Q3">
        <v>3</v>
      </c>
      <c r="R3">
        <v>0</v>
      </c>
      <c r="S3">
        <v>12</v>
      </c>
      <c r="T3">
        <v>11</v>
      </c>
      <c r="U3">
        <v>4</v>
      </c>
      <c r="V3">
        <v>0.27500000000000002</v>
      </c>
      <c r="W3">
        <v>0.20302999999999999</v>
      </c>
      <c r="X3">
        <v>0.15909100000000001</v>
      </c>
      <c r="Y3">
        <v>1.2761899999999999</v>
      </c>
      <c r="Z3">
        <v>0.42424200000000001</v>
      </c>
      <c r="AA3">
        <v>0.51730799999999999</v>
      </c>
      <c r="AB3">
        <v>0.39941900000000002</v>
      </c>
      <c r="AC3">
        <v>0.94155</v>
      </c>
      <c r="AD3">
        <v>0.242308</v>
      </c>
      <c r="AE3">
        <v>3.7290199999999998</v>
      </c>
      <c r="AF3">
        <v>0.28571400000000002</v>
      </c>
      <c r="AH3">
        <v>-1.06786</v>
      </c>
      <c r="AI3">
        <v>124.84</v>
      </c>
      <c r="AJ3">
        <v>44.423000000000002</v>
      </c>
      <c r="AK3">
        <v>159.95500000000001</v>
      </c>
      <c r="AL3">
        <v>-1.06786</v>
      </c>
      <c r="AM3">
        <v>-2.9</v>
      </c>
      <c r="AN3">
        <v>46.3454332351684</v>
      </c>
      <c r="AO3">
        <v>-10.1751322746276</v>
      </c>
      <c r="AP3">
        <v>5.8421399999999997</v>
      </c>
      <c r="AQ3">
        <v>999</v>
      </c>
      <c r="AU3">
        <v>20123</v>
      </c>
    </row>
    <row r="4" spans="1:47" x14ac:dyDescent="0.45">
      <c r="A4" t="s">
        <v>257</v>
      </c>
      <c r="B4" t="s">
        <v>82</v>
      </c>
      <c r="C4">
        <v>152</v>
      </c>
      <c r="D4">
        <v>673</v>
      </c>
      <c r="E4">
        <v>611</v>
      </c>
      <c r="F4">
        <v>169</v>
      </c>
      <c r="G4">
        <v>102</v>
      </c>
      <c r="H4">
        <v>32</v>
      </c>
      <c r="I4">
        <v>2</v>
      </c>
      <c r="J4">
        <v>33</v>
      </c>
      <c r="K4">
        <v>102</v>
      </c>
      <c r="L4">
        <v>107</v>
      </c>
      <c r="M4">
        <v>50</v>
      </c>
      <c r="N4">
        <v>11</v>
      </c>
      <c r="O4">
        <v>149</v>
      </c>
      <c r="P4">
        <v>10</v>
      </c>
      <c r="Q4">
        <v>2</v>
      </c>
      <c r="R4">
        <v>0</v>
      </c>
      <c r="S4">
        <v>6</v>
      </c>
      <c r="T4">
        <v>33</v>
      </c>
      <c r="U4">
        <v>8</v>
      </c>
      <c r="V4">
        <v>0.27659600000000001</v>
      </c>
      <c r="W4">
        <v>7.4294200000000005E-2</v>
      </c>
      <c r="X4">
        <v>0.22139700000000001</v>
      </c>
      <c r="Y4">
        <v>0.33556999999999998</v>
      </c>
      <c r="Z4">
        <v>0.34026699999999999</v>
      </c>
      <c r="AA4">
        <v>0.49754500000000002</v>
      </c>
      <c r="AB4">
        <v>0.35270699999999999</v>
      </c>
      <c r="AC4">
        <v>0.837812</v>
      </c>
      <c r="AD4">
        <v>0.22094900000000001</v>
      </c>
      <c r="AE4">
        <v>6.0203899999999999</v>
      </c>
      <c r="AF4">
        <v>0.31554500000000002</v>
      </c>
      <c r="AH4">
        <v>2.0598999999999998</v>
      </c>
      <c r="AI4">
        <v>101.191</v>
      </c>
      <c r="AJ4">
        <v>19.189499999999999</v>
      </c>
      <c r="AK4">
        <v>129.798</v>
      </c>
      <c r="AL4">
        <v>2.0598999999999998</v>
      </c>
      <c r="AM4">
        <v>4.3</v>
      </c>
      <c r="AN4">
        <v>26.0886631011962</v>
      </c>
      <c r="AO4">
        <v>6.7728102207183802</v>
      </c>
      <c r="AP4">
        <v>5.5562199999999997</v>
      </c>
      <c r="AQ4">
        <v>999</v>
      </c>
      <c r="AU4">
        <v>23697</v>
      </c>
    </row>
    <row r="5" spans="1:47" x14ac:dyDescent="0.45">
      <c r="A5" t="s">
        <v>247</v>
      </c>
      <c r="B5" t="s">
        <v>14</v>
      </c>
      <c r="C5">
        <v>146</v>
      </c>
      <c r="D5">
        <v>641</v>
      </c>
      <c r="E5">
        <v>568</v>
      </c>
      <c r="F5">
        <v>151</v>
      </c>
      <c r="G5">
        <v>80</v>
      </c>
      <c r="H5">
        <v>32</v>
      </c>
      <c r="I5">
        <v>1</v>
      </c>
      <c r="J5">
        <v>38</v>
      </c>
      <c r="K5">
        <v>106</v>
      </c>
      <c r="L5">
        <v>104</v>
      </c>
      <c r="M5">
        <v>64</v>
      </c>
      <c r="N5">
        <v>13</v>
      </c>
      <c r="O5">
        <v>139</v>
      </c>
      <c r="P5">
        <v>4</v>
      </c>
      <c r="Q5">
        <v>4</v>
      </c>
      <c r="R5">
        <v>1</v>
      </c>
      <c r="S5">
        <v>2</v>
      </c>
      <c r="T5">
        <v>25</v>
      </c>
      <c r="U5">
        <v>4</v>
      </c>
      <c r="V5">
        <v>0.265845</v>
      </c>
      <c r="W5">
        <v>9.9844000000000002E-2</v>
      </c>
      <c r="X5">
        <v>0.21684899999999999</v>
      </c>
      <c r="Y5">
        <v>0.46043200000000001</v>
      </c>
      <c r="Z5">
        <v>0.34218700000000002</v>
      </c>
      <c r="AA5">
        <v>0.52640799999999999</v>
      </c>
      <c r="AB5">
        <v>0.36128100000000002</v>
      </c>
      <c r="AC5">
        <v>0.86859600000000003</v>
      </c>
      <c r="AD5">
        <v>0.26056299999999999</v>
      </c>
      <c r="AE5">
        <v>5.7448499999999996</v>
      </c>
      <c r="AF5">
        <v>0.286076</v>
      </c>
      <c r="AH5">
        <v>2.2715000000000001</v>
      </c>
      <c r="AI5">
        <v>100.943</v>
      </c>
      <c r="AJ5">
        <v>22.841100000000001</v>
      </c>
      <c r="AK5">
        <v>132.548</v>
      </c>
      <c r="AL5">
        <v>2.2715000000000001</v>
      </c>
      <c r="AM5">
        <v>9.1999999999999993</v>
      </c>
      <c r="AN5">
        <v>28.1180100440979</v>
      </c>
      <c r="AO5">
        <v>2.1343030929565399</v>
      </c>
      <c r="AP5">
        <v>5.19442</v>
      </c>
      <c r="AQ5">
        <v>999</v>
      </c>
      <c r="AU5">
        <v>19709</v>
      </c>
    </row>
    <row r="6" spans="1:47" x14ac:dyDescent="0.45">
      <c r="A6" t="s">
        <v>261</v>
      </c>
      <c r="B6" t="s">
        <v>21</v>
      </c>
      <c r="C6">
        <v>135</v>
      </c>
      <c r="D6">
        <v>578</v>
      </c>
      <c r="E6">
        <v>497</v>
      </c>
      <c r="F6">
        <v>131</v>
      </c>
      <c r="G6">
        <v>79</v>
      </c>
      <c r="H6">
        <v>33</v>
      </c>
      <c r="I6">
        <v>1</v>
      </c>
      <c r="J6">
        <v>18</v>
      </c>
      <c r="K6">
        <v>77</v>
      </c>
      <c r="L6">
        <v>69</v>
      </c>
      <c r="M6">
        <v>72</v>
      </c>
      <c r="N6">
        <v>8</v>
      </c>
      <c r="O6">
        <v>87</v>
      </c>
      <c r="P6">
        <v>5</v>
      </c>
      <c r="Q6">
        <v>4</v>
      </c>
      <c r="R6">
        <v>0</v>
      </c>
      <c r="S6">
        <v>3</v>
      </c>
      <c r="T6">
        <v>2</v>
      </c>
      <c r="U6">
        <v>1</v>
      </c>
      <c r="V6">
        <v>0.26358100000000001</v>
      </c>
      <c r="W6">
        <v>0.124567</v>
      </c>
      <c r="X6">
        <v>0.15051899999999999</v>
      </c>
      <c r="Y6">
        <v>0.82758600000000004</v>
      </c>
      <c r="Z6">
        <v>0.35986200000000002</v>
      </c>
      <c r="AA6">
        <v>0.44265599999999999</v>
      </c>
      <c r="AB6">
        <v>0.34486800000000001</v>
      </c>
      <c r="AC6">
        <v>0.80251799999999995</v>
      </c>
      <c r="AD6">
        <v>0.17907400000000001</v>
      </c>
      <c r="AE6">
        <v>2.8810500000000001</v>
      </c>
      <c r="AF6">
        <v>0.285354</v>
      </c>
      <c r="AH6">
        <v>-1.1624399999999999</v>
      </c>
      <c r="AI6">
        <v>83.143699999999995</v>
      </c>
      <c r="AJ6">
        <v>12.7178</v>
      </c>
      <c r="AK6">
        <v>122.38200000000001</v>
      </c>
      <c r="AL6">
        <v>-1.1624399999999999</v>
      </c>
      <c r="AM6">
        <v>5.2</v>
      </c>
      <c r="AN6">
        <v>14.3388148546218</v>
      </c>
      <c r="AO6">
        <v>15.818753242492599</v>
      </c>
      <c r="AP6">
        <v>4.9648399999999997</v>
      </c>
      <c r="AQ6">
        <v>999</v>
      </c>
      <c r="AU6">
        <v>26288</v>
      </c>
    </row>
    <row r="7" spans="1:47" x14ac:dyDescent="0.45">
      <c r="A7" t="s">
        <v>243</v>
      </c>
      <c r="B7" t="s">
        <v>46</v>
      </c>
      <c r="C7">
        <v>137</v>
      </c>
      <c r="D7">
        <v>624</v>
      </c>
      <c r="E7">
        <v>528</v>
      </c>
      <c r="F7">
        <v>144</v>
      </c>
      <c r="G7">
        <v>83</v>
      </c>
      <c r="H7">
        <v>31</v>
      </c>
      <c r="I7">
        <v>1</v>
      </c>
      <c r="J7">
        <v>29</v>
      </c>
      <c r="K7">
        <v>106</v>
      </c>
      <c r="L7">
        <v>92</v>
      </c>
      <c r="M7">
        <v>83</v>
      </c>
      <c r="N7">
        <v>5</v>
      </c>
      <c r="O7">
        <v>98</v>
      </c>
      <c r="P7">
        <v>8</v>
      </c>
      <c r="Q7">
        <v>5</v>
      </c>
      <c r="R7">
        <v>0</v>
      </c>
      <c r="S7">
        <v>3</v>
      </c>
      <c r="T7">
        <v>10</v>
      </c>
      <c r="U7">
        <v>3</v>
      </c>
      <c r="V7">
        <v>0.272727</v>
      </c>
      <c r="W7">
        <v>0.13301299999999999</v>
      </c>
      <c r="X7">
        <v>0.157051</v>
      </c>
      <c r="Y7">
        <v>0.846939</v>
      </c>
      <c r="Z7">
        <v>0.37660300000000002</v>
      </c>
      <c r="AA7">
        <v>0.5</v>
      </c>
      <c r="AB7">
        <v>0.37412499999999999</v>
      </c>
      <c r="AC7">
        <v>0.87660300000000002</v>
      </c>
      <c r="AD7">
        <v>0.227273</v>
      </c>
      <c r="AE7">
        <v>4.53972</v>
      </c>
      <c r="AF7">
        <v>0.28325099999999998</v>
      </c>
      <c r="AH7">
        <v>-0.56840000000000002</v>
      </c>
      <c r="AI7">
        <v>104.922</v>
      </c>
      <c r="AJ7">
        <v>28.8917</v>
      </c>
      <c r="AK7">
        <v>138.31899999999999</v>
      </c>
      <c r="AL7">
        <v>-0.56840000000000002</v>
      </c>
      <c r="AM7">
        <v>-3.8</v>
      </c>
      <c r="AN7">
        <v>29.054006040096201</v>
      </c>
      <c r="AO7">
        <v>-1.50723099708557</v>
      </c>
      <c r="AP7">
        <v>4.8668800000000001</v>
      </c>
      <c r="AQ7">
        <v>999</v>
      </c>
      <c r="AU7">
        <v>13611</v>
      </c>
    </row>
    <row r="8" spans="1:47" x14ac:dyDescent="0.45">
      <c r="A8" t="s">
        <v>249</v>
      </c>
      <c r="B8" t="s">
        <v>170</v>
      </c>
      <c r="C8">
        <v>143</v>
      </c>
      <c r="D8">
        <v>621</v>
      </c>
      <c r="E8">
        <v>546</v>
      </c>
      <c r="F8">
        <v>149</v>
      </c>
      <c r="G8">
        <v>86</v>
      </c>
      <c r="H8">
        <v>35</v>
      </c>
      <c r="I8">
        <v>4</v>
      </c>
      <c r="J8">
        <v>24</v>
      </c>
      <c r="K8">
        <v>84</v>
      </c>
      <c r="L8">
        <v>87</v>
      </c>
      <c r="M8">
        <v>65</v>
      </c>
      <c r="N8">
        <v>8</v>
      </c>
      <c r="O8">
        <v>73</v>
      </c>
      <c r="P8">
        <v>4</v>
      </c>
      <c r="Q8">
        <v>6</v>
      </c>
      <c r="R8">
        <v>0</v>
      </c>
      <c r="S8">
        <v>15</v>
      </c>
      <c r="T8">
        <v>18</v>
      </c>
      <c r="U8">
        <v>4</v>
      </c>
      <c r="V8">
        <v>0.27289400000000003</v>
      </c>
      <c r="W8">
        <v>0.10467</v>
      </c>
      <c r="X8">
        <v>0.117552</v>
      </c>
      <c r="Y8">
        <v>0.89041099999999995</v>
      </c>
      <c r="Z8">
        <v>0.351047</v>
      </c>
      <c r="AA8">
        <v>0.483516</v>
      </c>
      <c r="AB8">
        <v>0.35297600000000001</v>
      </c>
      <c r="AC8">
        <v>0.83456300000000005</v>
      </c>
      <c r="AD8">
        <v>0.210623</v>
      </c>
      <c r="AE8">
        <v>5.5702100000000003</v>
      </c>
      <c r="AF8">
        <v>0.274725</v>
      </c>
      <c r="AH8">
        <v>0.77903500000000003</v>
      </c>
      <c r="AI8">
        <v>93.510400000000004</v>
      </c>
      <c r="AJ8">
        <v>17.845199999999998</v>
      </c>
      <c r="AK8">
        <v>127.81</v>
      </c>
      <c r="AL8">
        <v>0.77903500000000003</v>
      </c>
      <c r="AM8">
        <v>3.1</v>
      </c>
      <c r="AN8">
        <v>21.471871495246798</v>
      </c>
      <c r="AO8">
        <v>5.3817460536956698</v>
      </c>
      <c r="AP8">
        <v>4.7810100000000002</v>
      </c>
      <c r="AQ8">
        <v>999</v>
      </c>
      <c r="AU8">
        <v>13510</v>
      </c>
    </row>
    <row r="9" spans="1:47" x14ac:dyDescent="0.45">
      <c r="A9" t="s">
        <v>239</v>
      </c>
      <c r="B9" t="s">
        <v>21</v>
      </c>
      <c r="C9">
        <v>152</v>
      </c>
      <c r="D9">
        <v>640</v>
      </c>
      <c r="E9">
        <v>560</v>
      </c>
      <c r="F9">
        <v>145</v>
      </c>
      <c r="G9">
        <v>85</v>
      </c>
      <c r="H9">
        <v>27</v>
      </c>
      <c r="I9">
        <v>6</v>
      </c>
      <c r="J9">
        <v>27</v>
      </c>
      <c r="K9">
        <v>104</v>
      </c>
      <c r="L9">
        <v>95</v>
      </c>
      <c r="M9">
        <v>69</v>
      </c>
      <c r="N9">
        <v>7</v>
      </c>
      <c r="O9">
        <v>151</v>
      </c>
      <c r="P9">
        <v>6</v>
      </c>
      <c r="Q9">
        <v>5</v>
      </c>
      <c r="R9">
        <v>0</v>
      </c>
      <c r="S9">
        <v>1</v>
      </c>
      <c r="T9">
        <v>11</v>
      </c>
      <c r="U9">
        <v>3</v>
      </c>
      <c r="V9">
        <v>0.25892900000000002</v>
      </c>
      <c r="W9">
        <v>0.10781300000000001</v>
      </c>
      <c r="X9">
        <v>0.23593800000000001</v>
      </c>
      <c r="Y9">
        <v>0.45695400000000003</v>
      </c>
      <c r="Z9">
        <v>0.34375</v>
      </c>
      <c r="AA9">
        <v>0.47321400000000002</v>
      </c>
      <c r="AB9">
        <v>0.34695599999999999</v>
      </c>
      <c r="AC9">
        <v>0.81696400000000002</v>
      </c>
      <c r="AD9">
        <v>0.214286</v>
      </c>
      <c r="AE9">
        <v>6.0828100000000003</v>
      </c>
      <c r="AF9">
        <v>0.30491000000000001</v>
      </c>
      <c r="AH9">
        <v>-0.245118</v>
      </c>
      <c r="AI9">
        <v>93.171700000000001</v>
      </c>
      <c r="AJ9">
        <v>15.1915</v>
      </c>
      <c r="AK9">
        <v>123.82899999999999</v>
      </c>
      <c r="AL9">
        <v>-0.245118</v>
      </c>
      <c r="AM9">
        <v>5.3</v>
      </c>
      <c r="AN9">
        <v>18.0284053236246</v>
      </c>
      <c r="AO9">
        <v>7.6515581607818604</v>
      </c>
      <c r="AP9">
        <v>4.7283299999999997</v>
      </c>
      <c r="AQ9">
        <v>999</v>
      </c>
      <c r="AU9">
        <v>26289</v>
      </c>
    </row>
    <row r="10" spans="1:47" x14ac:dyDescent="0.45">
      <c r="A10" t="s">
        <v>237</v>
      </c>
      <c r="B10" t="s">
        <v>178</v>
      </c>
      <c r="C10">
        <v>123</v>
      </c>
      <c r="D10">
        <v>532</v>
      </c>
      <c r="E10">
        <v>445</v>
      </c>
      <c r="F10">
        <v>115</v>
      </c>
      <c r="G10">
        <v>62</v>
      </c>
      <c r="H10">
        <v>18</v>
      </c>
      <c r="I10">
        <v>0</v>
      </c>
      <c r="J10">
        <v>35</v>
      </c>
      <c r="K10">
        <v>82</v>
      </c>
      <c r="L10">
        <v>91</v>
      </c>
      <c r="M10">
        <v>80</v>
      </c>
      <c r="N10">
        <v>11</v>
      </c>
      <c r="O10">
        <v>146</v>
      </c>
      <c r="P10">
        <v>3</v>
      </c>
      <c r="Q10">
        <v>4</v>
      </c>
      <c r="R10">
        <v>0</v>
      </c>
      <c r="S10">
        <v>8</v>
      </c>
      <c r="T10">
        <v>4</v>
      </c>
      <c r="U10">
        <v>1</v>
      </c>
      <c r="V10">
        <v>0.25842700000000002</v>
      </c>
      <c r="W10">
        <v>0.15037600000000001</v>
      </c>
      <c r="X10">
        <v>0.27443600000000001</v>
      </c>
      <c r="Y10">
        <v>0.54794500000000002</v>
      </c>
      <c r="Z10">
        <v>0.37218000000000001</v>
      </c>
      <c r="AA10">
        <v>0.53483099999999995</v>
      </c>
      <c r="AB10">
        <v>0.378971</v>
      </c>
      <c r="AC10">
        <v>0.90701200000000004</v>
      </c>
      <c r="AD10">
        <v>0.27640500000000001</v>
      </c>
      <c r="AE10">
        <v>2.8525499999999999</v>
      </c>
      <c r="AF10">
        <v>0.29850700000000002</v>
      </c>
      <c r="AH10">
        <v>-0.65456499999999995</v>
      </c>
      <c r="AI10">
        <v>91.594099999999997</v>
      </c>
      <c r="AJ10">
        <v>26.773</v>
      </c>
      <c r="AK10">
        <v>145.78200000000001</v>
      </c>
      <c r="AL10">
        <v>-0.65456499999999995</v>
      </c>
      <c r="AM10">
        <v>5.8</v>
      </c>
      <c r="AN10">
        <v>28.5288021564483</v>
      </c>
      <c r="AO10">
        <v>-6.4197540283203097E-2</v>
      </c>
      <c r="AP10">
        <v>4.6402299999999999</v>
      </c>
      <c r="AQ10">
        <v>999</v>
      </c>
      <c r="AU10">
        <v>15640</v>
      </c>
    </row>
    <row r="11" spans="1:47" x14ac:dyDescent="0.45">
      <c r="A11" t="s">
        <v>244</v>
      </c>
      <c r="B11" t="s">
        <v>191</v>
      </c>
      <c r="C11">
        <v>138</v>
      </c>
      <c r="D11">
        <v>583</v>
      </c>
      <c r="E11">
        <v>496</v>
      </c>
      <c r="F11">
        <v>145</v>
      </c>
      <c r="G11">
        <v>77</v>
      </c>
      <c r="H11">
        <v>30</v>
      </c>
      <c r="I11">
        <v>2</v>
      </c>
      <c r="J11">
        <v>36</v>
      </c>
      <c r="K11">
        <v>93</v>
      </c>
      <c r="L11">
        <v>110</v>
      </c>
      <c r="M11">
        <v>73</v>
      </c>
      <c r="N11">
        <v>13</v>
      </c>
      <c r="O11">
        <v>113</v>
      </c>
      <c r="P11">
        <v>9</v>
      </c>
      <c r="Q11">
        <v>5</v>
      </c>
      <c r="R11">
        <v>0</v>
      </c>
      <c r="S11">
        <v>7</v>
      </c>
      <c r="T11">
        <v>1</v>
      </c>
      <c r="U11">
        <v>1</v>
      </c>
      <c r="V11">
        <v>0.29233900000000002</v>
      </c>
      <c r="W11">
        <v>0.12521399999999999</v>
      </c>
      <c r="X11">
        <v>0.193825</v>
      </c>
      <c r="Y11">
        <v>0.64601799999999998</v>
      </c>
      <c r="Z11">
        <v>0.38936500000000002</v>
      </c>
      <c r="AA11">
        <v>0.57862899999999995</v>
      </c>
      <c r="AB11">
        <v>0.401476</v>
      </c>
      <c r="AC11">
        <v>0.96799400000000002</v>
      </c>
      <c r="AD11">
        <v>0.28628999999999999</v>
      </c>
      <c r="AE11">
        <v>2.71882</v>
      </c>
      <c r="AF11">
        <v>0.30965900000000002</v>
      </c>
      <c r="AH11">
        <v>-1.3470299999999999</v>
      </c>
      <c r="AI11">
        <v>111.27200000000001</v>
      </c>
      <c r="AJ11">
        <v>40.236600000000003</v>
      </c>
      <c r="AK11">
        <v>160.172</v>
      </c>
      <c r="AL11">
        <v>-1.3470299999999999</v>
      </c>
      <c r="AM11">
        <v>0</v>
      </c>
      <c r="AN11">
        <v>40.686726331710801</v>
      </c>
      <c r="AO11">
        <v>-14.994855880737299</v>
      </c>
      <c r="AP11">
        <v>4.5364699999999996</v>
      </c>
      <c r="AQ11">
        <v>999</v>
      </c>
      <c r="AU11">
        <v>19556</v>
      </c>
    </row>
    <row r="12" spans="1:47" x14ac:dyDescent="0.45">
      <c r="A12" t="s">
        <v>264</v>
      </c>
      <c r="B12" t="s">
        <v>18</v>
      </c>
      <c r="C12">
        <v>152</v>
      </c>
      <c r="D12">
        <v>655</v>
      </c>
      <c r="E12">
        <v>572</v>
      </c>
      <c r="F12">
        <v>154</v>
      </c>
      <c r="G12">
        <v>96</v>
      </c>
      <c r="H12">
        <v>28</v>
      </c>
      <c r="I12">
        <v>8</v>
      </c>
      <c r="J12">
        <v>22</v>
      </c>
      <c r="K12">
        <v>102</v>
      </c>
      <c r="L12">
        <v>91</v>
      </c>
      <c r="M12">
        <v>63</v>
      </c>
      <c r="N12">
        <v>6</v>
      </c>
      <c r="O12">
        <v>135</v>
      </c>
      <c r="P12">
        <v>13</v>
      </c>
      <c r="Q12">
        <v>3</v>
      </c>
      <c r="R12">
        <v>4</v>
      </c>
      <c r="S12">
        <v>2</v>
      </c>
      <c r="T12">
        <v>39</v>
      </c>
      <c r="U12">
        <v>5</v>
      </c>
      <c r="V12">
        <v>0.269231</v>
      </c>
      <c r="W12">
        <v>9.6183199999999996E-2</v>
      </c>
      <c r="X12">
        <v>0.20610700000000001</v>
      </c>
      <c r="Y12">
        <v>0.466667</v>
      </c>
      <c r="Z12">
        <v>0.35330299999999998</v>
      </c>
      <c r="AA12">
        <v>0.461538</v>
      </c>
      <c r="AB12">
        <v>0.34929399999999999</v>
      </c>
      <c r="AC12">
        <v>0.81484100000000004</v>
      </c>
      <c r="AD12">
        <v>0.19230800000000001</v>
      </c>
      <c r="AE12">
        <v>8.1609599999999993</v>
      </c>
      <c r="AF12">
        <v>0.31578899999999999</v>
      </c>
      <c r="AH12">
        <v>4.4105600000000003</v>
      </c>
      <c r="AI12">
        <v>96.627300000000005</v>
      </c>
      <c r="AJ12">
        <v>16.819299999999998</v>
      </c>
      <c r="AK12">
        <v>119.068</v>
      </c>
      <c r="AL12">
        <v>4.4105600000000003</v>
      </c>
      <c r="AM12">
        <v>10</v>
      </c>
      <c r="AN12">
        <v>19.883091449737499</v>
      </c>
      <c r="AO12">
        <v>2.7799825668334899</v>
      </c>
      <c r="AP12">
        <v>4.4852100000000004</v>
      </c>
      <c r="AQ12">
        <v>999</v>
      </c>
      <c r="AU12">
        <v>25878</v>
      </c>
    </row>
    <row r="13" spans="1:47" x14ac:dyDescent="0.45">
      <c r="A13" t="s">
        <v>263</v>
      </c>
      <c r="B13" t="s">
        <v>170</v>
      </c>
      <c r="C13">
        <v>152</v>
      </c>
      <c r="D13">
        <v>585</v>
      </c>
      <c r="E13">
        <v>522</v>
      </c>
      <c r="F13">
        <v>141</v>
      </c>
      <c r="G13">
        <v>95</v>
      </c>
      <c r="H13">
        <v>27</v>
      </c>
      <c r="I13">
        <v>4</v>
      </c>
      <c r="J13">
        <v>15</v>
      </c>
      <c r="K13">
        <v>71</v>
      </c>
      <c r="L13">
        <v>71</v>
      </c>
      <c r="M13">
        <v>34</v>
      </c>
      <c r="N13">
        <v>9</v>
      </c>
      <c r="O13">
        <v>106</v>
      </c>
      <c r="P13">
        <v>22</v>
      </c>
      <c r="Q13">
        <v>3</v>
      </c>
      <c r="R13">
        <v>4</v>
      </c>
      <c r="S13">
        <v>3</v>
      </c>
      <c r="T13">
        <v>24</v>
      </c>
      <c r="U13">
        <v>5</v>
      </c>
      <c r="V13">
        <v>0.27011499999999999</v>
      </c>
      <c r="W13">
        <v>5.8119700000000003E-2</v>
      </c>
      <c r="X13">
        <v>0.181197</v>
      </c>
      <c r="Y13">
        <v>0.32075500000000001</v>
      </c>
      <c r="Z13">
        <v>0.33907100000000001</v>
      </c>
      <c r="AA13">
        <v>0.42337200000000003</v>
      </c>
      <c r="AB13">
        <v>0.32714900000000002</v>
      </c>
      <c r="AC13">
        <v>0.76244199999999995</v>
      </c>
      <c r="AD13">
        <v>0.153257</v>
      </c>
      <c r="AE13">
        <v>6.2637</v>
      </c>
      <c r="AF13">
        <v>0.31188100000000002</v>
      </c>
      <c r="AH13">
        <v>1.59548</v>
      </c>
      <c r="AI13">
        <v>75.541700000000006</v>
      </c>
      <c r="AJ13">
        <v>4.2628599999999999</v>
      </c>
      <c r="AK13">
        <v>109.90900000000001</v>
      </c>
      <c r="AL13">
        <v>1.59548</v>
      </c>
      <c r="AM13">
        <v>14.3</v>
      </c>
      <c r="AN13">
        <v>8.5408959388732892</v>
      </c>
      <c r="AO13">
        <v>16.449470996856601</v>
      </c>
      <c r="AP13">
        <v>4.4732900000000004</v>
      </c>
      <c r="AQ13">
        <v>999</v>
      </c>
      <c r="AU13">
        <v>19950</v>
      </c>
    </row>
    <row r="14" spans="1:47" x14ac:dyDescent="0.45">
      <c r="A14" t="s">
        <v>241</v>
      </c>
      <c r="B14" t="s">
        <v>155</v>
      </c>
      <c r="C14">
        <v>152</v>
      </c>
      <c r="D14">
        <v>670</v>
      </c>
      <c r="E14">
        <v>613</v>
      </c>
      <c r="F14">
        <v>171</v>
      </c>
      <c r="G14">
        <v>103</v>
      </c>
      <c r="H14">
        <v>35</v>
      </c>
      <c r="I14">
        <v>6</v>
      </c>
      <c r="J14">
        <v>27</v>
      </c>
      <c r="K14">
        <v>100</v>
      </c>
      <c r="L14">
        <v>98</v>
      </c>
      <c r="M14">
        <v>43</v>
      </c>
      <c r="N14">
        <v>9</v>
      </c>
      <c r="O14">
        <v>122</v>
      </c>
      <c r="P14">
        <v>6</v>
      </c>
      <c r="Q14">
        <v>7</v>
      </c>
      <c r="R14">
        <v>1</v>
      </c>
      <c r="S14">
        <v>1</v>
      </c>
      <c r="T14">
        <v>32</v>
      </c>
      <c r="U14">
        <v>10</v>
      </c>
      <c r="V14">
        <v>0.27895599999999998</v>
      </c>
      <c r="W14">
        <v>6.4179100000000003E-2</v>
      </c>
      <c r="X14">
        <v>0.18209</v>
      </c>
      <c r="Y14">
        <v>0.35245900000000002</v>
      </c>
      <c r="Z14">
        <v>0.328849</v>
      </c>
      <c r="AA14">
        <v>0.487765</v>
      </c>
      <c r="AB14">
        <v>0.34238400000000002</v>
      </c>
      <c r="AC14">
        <v>0.81661399999999995</v>
      </c>
      <c r="AD14">
        <v>0.20880899999999999</v>
      </c>
      <c r="AE14">
        <v>6.7783800000000003</v>
      </c>
      <c r="AF14">
        <v>0.305732</v>
      </c>
      <c r="AH14">
        <v>1.0773900000000001</v>
      </c>
      <c r="AI14">
        <v>94.9953</v>
      </c>
      <c r="AJ14">
        <v>13.3597</v>
      </c>
      <c r="AK14">
        <v>114.178</v>
      </c>
      <c r="AL14">
        <v>1.0773900000000001</v>
      </c>
      <c r="AM14">
        <v>0.8</v>
      </c>
      <c r="AN14">
        <v>12.4594308137893</v>
      </c>
      <c r="AO14">
        <v>8.1853616833686793</v>
      </c>
      <c r="AP14">
        <v>4.3278400000000001</v>
      </c>
      <c r="AQ14">
        <v>999</v>
      </c>
      <c r="AU14">
        <v>25764</v>
      </c>
    </row>
    <row r="15" spans="1:47" x14ac:dyDescent="0.45">
      <c r="A15" t="s">
        <v>252</v>
      </c>
      <c r="B15" t="s">
        <v>130</v>
      </c>
      <c r="C15">
        <v>124</v>
      </c>
      <c r="D15">
        <v>546</v>
      </c>
      <c r="E15">
        <v>483</v>
      </c>
      <c r="F15">
        <v>139</v>
      </c>
      <c r="G15">
        <v>84</v>
      </c>
      <c r="H15">
        <v>30</v>
      </c>
      <c r="I15">
        <v>1</v>
      </c>
      <c r="J15">
        <v>24</v>
      </c>
      <c r="K15">
        <v>77</v>
      </c>
      <c r="L15">
        <v>79</v>
      </c>
      <c r="M15">
        <v>54</v>
      </c>
      <c r="N15">
        <v>11</v>
      </c>
      <c r="O15">
        <v>87</v>
      </c>
      <c r="P15">
        <v>5</v>
      </c>
      <c r="Q15">
        <v>4</v>
      </c>
      <c r="R15">
        <v>0</v>
      </c>
      <c r="S15">
        <v>6</v>
      </c>
      <c r="T15">
        <v>2</v>
      </c>
      <c r="U15">
        <v>0</v>
      </c>
      <c r="V15">
        <v>0.28778500000000001</v>
      </c>
      <c r="W15">
        <v>9.8901100000000006E-2</v>
      </c>
      <c r="X15">
        <v>0.15934100000000001</v>
      </c>
      <c r="Y15">
        <v>0.62068999999999996</v>
      </c>
      <c r="Z15">
        <v>0.36263699999999999</v>
      </c>
      <c r="AA15">
        <v>0.50310600000000005</v>
      </c>
      <c r="AB15">
        <v>0.36386299999999999</v>
      </c>
      <c r="AC15">
        <v>0.86574300000000004</v>
      </c>
      <c r="AD15">
        <v>0.21532100000000001</v>
      </c>
      <c r="AE15">
        <v>3.0905800000000001</v>
      </c>
      <c r="AF15">
        <v>0.30585099999999998</v>
      </c>
      <c r="AH15">
        <v>-0.61707599999999996</v>
      </c>
      <c r="AI15">
        <v>87.1541</v>
      </c>
      <c r="AJ15">
        <v>20.627099999999999</v>
      </c>
      <c r="AK15">
        <v>130.83199999999999</v>
      </c>
      <c r="AL15">
        <v>-0.61707599999999996</v>
      </c>
      <c r="AM15">
        <v>-1.2</v>
      </c>
      <c r="AN15">
        <v>19.553690493106799</v>
      </c>
      <c r="AO15">
        <v>4.8185184001922599</v>
      </c>
      <c r="AP15">
        <v>4.27956</v>
      </c>
      <c r="AQ15">
        <v>999</v>
      </c>
      <c r="AU15">
        <v>13624</v>
      </c>
    </row>
    <row r="16" spans="1:47" x14ac:dyDescent="0.45">
      <c r="A16" t="s">
        <v>110</v>
      </c>
      <c r="B16" t="s">
        <v>107</v>
      </c>
      <c r="C16">
        <v>152</v>
      </c>
      <c r="D16">
        <v>655</v>
      </c>
      <c r="E16">
        <v>580</v>
      </c>
      <c r="F16">
        <v>161</v>
      </c>
      <c r="G16">
        <v>94</v>
      </c>
      <c r="H16">
        <v>31</v>
      </c>
      <c r="I16">
        <v>2</v>
      </c>
      <c r="J16">
        <v>34</v>
      </c>
      <c r="K16">
        <v>95</v>
      </c>
      <c r="L16">
        <v>102</v>
      </c>
      <c r="M16">
        <v>57</v>
      </c>
      <c r="N16">
        <v>14</v>
      </c>
      <c r="O16">
        <v>153</v>
      </c>
      <c r="P16">
        <v>11</v>
      </c>
      <c r="Q16">
        <v>7</v>
      </c>
      <c r="R16">
        <v>0</v>
      </c>
      <c r="S16">
        <v>3</v>
      </c>
      <c r="T16">
        <v>2</v>
      </c>
      <c r="U16">
        <v>1</v>
      </c>
      <c r="V16">
        <v>0.277586</v>
      </c>
      <c r="W16">
        <v>8.70229E-2</v>
      </c>
      <c r="X16">
        <v>0.23358799999999999</v>
      </c>
      <c r="Y16">
        <v>0.37254900000000002</v>
      </c>
      <c r="Z16">
        <v>0.34961799999999998</v>
      </c>
      <c r="AA16">
        <v>0.51379300000000006</v>
      </c>
      <c r="AB16">
        <v>0.35990899999999998</v>
      </c>
      <c r="AC16">
        <v>0.86341100000000004</v>
      </c>
      <c r="AD16">
        <v>0.236207</v>
      </c>
      <c r="AE16">
        <v>3.1788799999999999</v>
      </c>
      <c r="AF16">
        <v>0.3175</v>
      </c>
      <c r="AH16">
        <v>-1.1624399999999999</v>
      </c>
      <c r="AI16">
        <v>102.402</v>
      </c>
      <c r="AJ16">
        <v>22.594100000000001</v>
      </c>
      <c r="AK16">
        <v>124.999</v>
      </c>
      <c r="AL16">
        <v>-1.1624399999999999</v>
      </c>
      <c r="AM16">
        <v>-1.3</v>
      </c>
      <c r="AN16">
        <v>19.122874379157999</v>
      </c>
      <c r="AO16">
        <v>1.10667252540588</v>
      </c>
      <c r="AP16">
        <v>4.24254</v>
      </c>
      <c r="AQ16">
        <v>999</v>
      </c>
      <c r="AU16">
        <v>18360</v>
      </c>
    </row>
    <row r="17" spans="1:47" x14ac:dyDescent="0.45">
      <c r="A17" t="s">
        <v>242</v>
      </c>
      <c r="B17" t="s">
        <v>10</v>
      </c>
      <c r="C17">
        <v>144</v>
      </c>
      <c r="D17">
        <v>623</v>
      </c>
      <c r="E17">
        <v>549</v>
      </c>
      <c r="F17">
        <v>137</v>
      </c>
      <c r="G17">
        <v>86</v>
      </c>
      <c r="H17">
        <v>26</v>
      </c>
      <c r="I17">
        <v>2</v>
      </c>
      <c r="J17">
        <v>23</v>
      </c>
      <c r="K17">
        <v>87</v>
      </c>
      <c r="L17">
        <v>83</v>
      </c>
      <c r="M17">
        <v>59</v>
      </c>
      <c r="N17">
        <v>9</v>
      </c>
      <c r="O17">
        <v>116</v>
      </c>
      <c r="P17">
        <v>9</v>
      </c>
      <c r="Q17">
        <v>5</v>
      </c>
      <c r="R17">
        <v>1</v>
      </c>
      <c r="S17">
        <v>2</v>
      </c>
      <c r="T17">
        <v>17</v>
      </c>
      <c r="U17">
        <v>3</v>
      </c>
      <c r="V17">
        <v>0.24954499999999999</v>
      </c>
      <c r="W17">
        <v>9.4702999999999996E-2</v>
      </c>
      <c r="X17">
        <v>0.186196</v>
      </c>
      <c r="Y17">
        <v>0.50862099999999999</v>
      </c>
      <c r="Z17">
        <v>0.32958199999999999</v>
      </c>
      <c r="AA17">
        <v>0.42987199999999998</v>
      </c>
      <c r="AB17">
        <v>0.32430199999999998</v>
      </c>
      <c r="AC17">
        <v>0.75945399999999996</v>
      </c>
      <c r="AD17">
        <v>0.18032799999999999</v>
      </c>
      <c r="AE17">
        <v>5.4518800000000001</v>
      </c>
      <c r="AF17">
        <v>0.27469900000000003</v>
      </c>
      <c r="AH17">
        <v>1.0165200000000001</v>
      </c>
      <c r="AI17">
        <v>78.975700000000003</v>
      </c>
      <c r="AJ17">
        <v>3.06677</v>
      </c>
      <c r="AK17">
        <v>107.098</v>
      </c>
      <c r="AL17">
        <v>1.0165200000000001</v>
      </c>
      <c r="AM17">
        <v>7.2</v>
      </c>
      <c r="AN17">
        <v>6.4946719408035198</v>
      </c>
      <c r="AO17">
        <v>14.067283630371</v>
      </c>
      <c r="AP17">
        <v>4.1669700000000001</v>
      </c>
      <c r="AQ17">
        <v>999</v>
      </c>
      <c r="AU17">
        <v>12916</v>
      </c>
    </row>
    <row r="18" spans="1:47" x14ac:dyDescent="0.45">
      <c r="A18" t="s">
        <v>804</v>
      </c>
      <c r="B18" t="s">
        <v>89</v>
      </c>
      <c r="C18">
        <v>120</v>
      </c>
      <c r="D18">
        <v>517</v>
      </c>
      <c r="E18">
        <v>466</v>
      </c>
      <c r="F18">
        <v>128</v>
      </c>
      <c r="G18">
        <v>80</v>
      </c>
      <c r="H18">
        <v>26</v>
      </c>
      <c r="I18">
        <v>6</v>
      </c>
      <c r="J18">
        <v>16</v>
      </c>
      <c r="K18">
        <v>72</v>
      </c>
      <c r="L18">
        <v>68</v>
      </c>
      <c r="M18">
        <v>44</v>
      </c>
      <c r="N18">
        <v>11</v>
      </c>
      <c r="O18">
        <v>62</v>
      </c>
      <c r="P18">
        <v>3</v>
      </c>
      <c r="Q18">
        <v>4</v>
      </c>
      <c r="R18">
        <v>0</v>
      </c>
      <c r="S18">
        <v>2</v>
      </c>
      <c r="T18">
        <v>21</v>
      </c>
      <c r="U18">
        <v>6</v>
      </c>
      <c r="V18">
        <v>0.27467799999999998</v>
      </c>
      <c r="W18">
        <v>8.5106399999999999E-2</v>
      </c>
      <c r="X18">
        <v>0.119923</v>
      </c>
      <c r="Y18">
        <v>0.709677</v>
      </c>
      <c r="Z18">
        <v>0.33849099999999999</v>
      </c>
      <c r="AA18">
        <v>0.459227</v>
      </c>
      <c r="AB18">
        <v>0.33510299999999998</v>
      </c>
      <c r="AC18">
        <v>0.79771899999999996</v>
      </c>
      <c r="AD18">
        <v>0.18454899999999999</v>
      </c>
      <c r="AE18">
        <v>6.6051799999999998</v>
      </c>
      <c r="AF18">
        <v>0.28571400000000002</v>
      </c>
      <c r="AH18">
        <v>0.77373700000000001</v>
      </c>
      <c r="AI18">
        <v>70.176199999999994</v>
      </c>
      <c r="AJ18">
        <v>7.1827800000000002</v>
      </c>
      <c r="AK18">
        <v>117.89100000000001</v>
      </c>
      <c r="AL18">
        <v>0.77373700000000001</v>
      </c>
      <c r="AM18">
        <v>5.2</v>
      </c>
      <c r="AN18">
        <v>11.856774866580899</v>
      </c>
      <c r="AO18">
        <v>10.8988533020019</v>
      </c>
      <c r="AP18">
        <v>4.0201399999999996</v>
      </c>
      <c r="AQ18">
        <v>999</v>
      </c>
      <c r="AU18">
        <v>23667</v>
      </c>
    </row>
    <row r="19" spans="1:47" x14ac:dyDescent="0.45">
      <c r="A19" t="s">
        <v>251</v>
      </c>
      <c r="B19" t="s">
        <v>46</v>
      </c>
      <c r="C19">
        <v>134</v>
      </c>
      <c r="D19">
        <v>556</v>
      </c>
      <c r="E19">
        <v>472</v>
      </c>
      <c r="F19">
        <v>119</v>
      </c>
      <c r="G19">
        <v>74</v>
      </c>
      <c r="H19">
        <v>23</v>
      </c>
      <c r="I19">
        <v>2</v>
      </c>
      <c r="J19">
        <v>20</v>
      </c>
      <c r="K19">
        <v>72</v>
      </c>
      <c r="L19">
        <v>76</v>
      </c>
      <c r="M19">
        <v>61</v>
      </c>
      <c r="N19">
        <v>10</v>
      </c>
      <c r="O19">
        <v>95</v>
      </c>
      <c r="P19">
        <v>14</v>
      </c>
      <c r="Q19">
        <v>9</v>
      </c>
      <c r="R19">
        <v>0</v>
      </c>
      <c r="S19">
        <v>3</v>
      </c>
      <c r="T19">
        <v>2</v>
      </c>
      <c r="U19">
        <v>1</v>
      </c>
      <c r="V19">
        <v>0.25211899999999998</v>
      </c>
      <c r="W19">
        <v>0.109712</v>
      </c>
      <c r="X19">
        <v>0.17086299999999999</v>
      </c>
      <c r="Y19">
        <v>0.64210500000000004</v>
      </c>
      <c r="Z19">
        <v>0.34892099999999998</v>
      </c>
      <c r="AA19">
        <v>0.43644100000000002</v>
      </c>
      <c r="AB19">
        <v>0.33477800000000002</v>
      </c>
      <c r="AC19">
        <v>0.785362</v>
      </c>
      <c r="AD19">
        <v>0.18432200000000001</v>
      </c>
      <c r="AE19">
        <v>3.20797</v>
      </c>
      <c r="AF19">
        <v>0.27049200000000001</v>
      </c>
      <c r="AH19">
        <v>-1.0930899999999999</v>
      </c>
      <c r="AI19">
        <v>75.319900000000004</v>
      </c>
      <c r="AJ19">
        <v>7.5745699999999996</v>
      </c>
      <c r="AK19">
        <v>111.94199999999999</v>
      </c>
      <c r="AL19">
        <v>-1.0930899999999999</v>
      </c>
      <c r="AM19">
        <v>3.9</v>
      </c>
      <c r="AN19">
        <v>7.1325882673263497</v>
      </c>
      <c r="AO19">
        <v>14.1145796775817</v>
      </c>
      <c r="AP19">
        <v>4.0076700000000001</v>
      </c>
      <c r="AQ19">
        <v>999</v>
      </c>
      <c r="AU19">
        <v>19197</v>
      </c>
    </row>
    <row r="20" spans="1:47" x14ac:dyDescent="0.45">
      <c r="A20" t="s">
        <v>256</v>
      </c>
      <c r="B20" t="s">
        <v>28</v>
      </c>
      <c r="C20">
        <v>152</v>
      </c>
      <c r="D20">
        <v>654</v>
      </c>
      <c r="E20">
        <v>583</v>
      </c>
      <c r="F20">
        <v>164</v>
      </c>
      <c r="G20">
        <v>92</v>
      </c>
      <c r="H20">
        <v>38</v>
      </c>
      <c r="I20">
        <v>1</v>
      </c>
      <c r="J20">
        <v>33</v>
      </c>
      <c r="K20">
        <v>95</v>
      </c>
      <c r="L20">
        <v>106</v>
      </c>
      <c r="M20">
        <v>60</v>
      </c>
      <c r="N20">
        <v>14</v>
      </c>
      <c r="O20">
        <v>123</v>
      </c>
      <c r="P20">
        <v>8</v>
      </c>
      <c r="Q20">
        <v>3</v>
      </c>
      <c r="R20">
        <v>0</v>
      </c>
      <c r="S20">
        <v>9</v>
      </c>
      <c r="T20">
        <v>4</v>
      </c>
      <c r="U20">
        <v>1</v>
      </c>
      <c r="V20">
        <v>0.281304</v>
      </c>
      <c r="W20">
        <v>9.1743099999999994E-2</v>
      </c>
      <c r="X20">
        <v>0.18807299999999999</v>
      </c>
      <c r="Y20">
        <v>0.48780499999999999</v>
      </c>
      <c r="Z20">
        <v>0.35474</v>
      </c>
      <c r="AA20">
        <v>0.51972600000000002</v>
      </c>
      <c r="AB20">
        <v>0.36559399999999997</v>
      </c>
      <c r="AC20">
        <v>0.87446599999999997</v>
      </c>
      <c r="AD20">
        <v>0.238422</v>
      </c>
      <c r="AE20">
        <v>3.4296099999999998</v>
      </c>
      <c r="AF20">
        <v>0.30465100000000001</v>
      </c>
      <c r="AH20">
        <v>-0.74702599999999997</v>
      </c>
      <c r="AI20">
        <v>105.333</v>
      </c>
      <c r="AJ20">
        <v>25.646999999999998</v>
      </c>
      <c r="AK20">
        <v>128.26400000000001</v>
      </c>
      <c r="AL20">
        <v>-0.74702599999999997</v>
      </c>
      <c r="AM20">
        <v>-6.1</v>
      </c>
      <c r="AN20">
        <v>21.401092886924701</v>
      </c>
      <c r="AO20">
        <v>-3.6970016956329301</v>
      </c>
      <c r="AP20">
        <v>3.98041</v>
      </c>
      <c r="AQ20">
        <v>999</v>
      </c>
      <c r="AU20">
        <v>17350</v>
      </c>
    </row>
    <row r="21" spans="1:47" x14ac:dyDescent="0.45">
      <c r="A21" t="s">
        <v>352</v>
      </c>
      <c r="B21" t="s">
        <v>107</v>
      </c>
      <c r="C21">
        <v>152</v>
      </c>
      <c r="D21">
        <v>605</v>
      </c>
      <c r="E21">
        <v>561</v>
      </c>
      <c r="F21">
        <v>158</v>
      </c>
      <c r="G21">
        <v>98</v>
      </c>
      <c r="H21">
        <v>35</v>
      </c>
      <c r="I21">
        <v>3</v>
      </c>
      <c r="J21">
        <v>22</v>
      </c>
      <c r="K21">
        <v>87</v>
      </c>
      <c r="L21">
        <v>84</v>
      </c>
      <c r="M21">
        <v>33</v>
      </c>
      <c r="N21">
        <v>10</v>
      </c>
      <c r="O21">
        <v>119</v>
      </c>
      <c r="P21">
        <v>7</v>
      </c>
      <c r="Q21">
        <v>3</v>
      </c>
      <c r="R21">
        <v>1</v>
      </c>
      <c r="S21">
        <v>1</v>
      </c>
      <c r="T21">
        <v>21</v>
      </c>
      <c r="U21">
        <v>4</v>
      </c>
      <c r="V21">
        <v>0.28164</v>
      </c>
      <c r="W21">
        <v>5.4545499999999997E-2</v>
      </c>
      <c r="X21">
        <v>0.19669400000000001</v>
      </c>
      <c r="Y21">
        <v>0.27731099999999997</v>
      </c>
      <c r="Z21">
        <v>0.32781500000000002</v>
      </c>
      <c r="AA21">
        <v>0.47237099999999999</v>
      </c>
      <c r="AB21">
        <v>0.33654000000000001</v>
      </c>
      <c r="AC21">
        <v>0.80018500000000004</v>
      </c>
      <c r="AD21">
        <v>0.19073100000000001</v>
      </c>
      <c r="AE21">
        <v>6.0861099999999997</v>
      </c>
      <c r="AF21">
        <v>0.32151299999999999</v>
      </c>
      <c r="AH21">
        <v>1.5254300000000001</v>
      </c>
      <c r="AI21">
        <v>82.843000000000004</v>
      </c>
      <c r="AJ21">
        <v>9.1272500000000001</v>
      </c>
      <c r="AK21">
        <v>109.33199999999999</v>
      </c>
      <c r="AL21">
        <v>1.5254300000000001</v>
      </c>
      <c r="AM21">
        <v>7.8</v>
      </c>
      <c r="AN21">
        <v>8.52015876770019</v>
      </c>
      <c r="AO21">
        <v>10.022957324981601</v>
      </c>
      <c r="AP21">
        <v>3.9045100000000001</v>
      </c>
      <c r="AQ21">
        <v>999</v>
      </c>
      <c r="AU21">
        <v>25931</v>
      </c>
    </row>
    <row r="22" spans="1:47" x14ac:dyDescent="0.45">
      <c r="A22" t="s">
        <v>271</v>
      </c>
      <c r="B22" t="s">
        <v>207</v>
      </c>
      <c r="C22">
        <v>136</v>
      </c>
      <c r="D22">
        <v>563</v>
      </c>
      <c r="E22">
        <v>520</v>
      </c>
      <c r="F22">
        <v>139</v>
      </c>
      <c r="G22">
        <v>79</v>
      </c>
      <c r="H22">
        <v>30</v>
      </c>
      <c r="I22">
        <v>1</v>
      </c>
      <c r="J22">
        <v>29</v>
      </c>
      <c r="K22">
        <v>80</v>
      </c>
      <c r="L22">
        <v>92</v>
      </c>
      <c r="M22">
        <v>32</v>
      </c>
      <c r="N22">
        <v>9</v>
      </c>
      <c r="O22">
        <v>136</v>
      </c>
      <c r="P22">
        <v>9</v>
      </c>
      <c r="Q22">
        <v>2</v>
      </c>
      <c r="R22">
        <v>0</v>
      </c>
      <c r="S22">
        <v>3</v>
      </c>
      <c r="T22">
        <v>16</v>
      </c>
      <c r="U22">
        <v>3</v>
      </c>
      <c r="V22">
        <v>0.26730799999999999</v>
      </c>
      <c r="W22">
        <v>5.6838399999999997E-2</v>
      </c>
      <c r="X22">
        <v>0.241563</v>
      </c>
      <c r="Y22">
        <v>0.235294</v>
      </c>
      <c r="Z22">
        <v>0.319716</v>
      </c>
      <c r="AA22">
        <v>0.49615399999999998</v>
      </c>
      <c r="AB22">
        <v>0.34162599999999999</v>
      </c>
      <c r="AC22">
        <v>0.81586999999999998</v>
      </c>
      <c r="AD22">
        <v>0.22884599999999999</v>
      </c>
      <c r="AE22">
        <v>5.2766799999999998</v>
      </c>
      <c r="AF22">
        <v>0.30812299999999998</v>
      </c>
      <c r="AH22">
        <v>1.0785</v>
      </c>
      <c r="AI22">
        <v>79.469899999999996</v>
      </c>
      <c r="AJ22">
        <v>10.871600000000001</v>
      </c>
      <c r="AK22">
        <v>116.83499999999999</v>
      </c>
      <c r="AL22">
        <v>1.0785</v>
      </c>
      <c r="AM22">
        <v>5.5</v>
      </c>
      <c r="AN22">
        <v>12.4349348545074</v>
      </c>
      <c r="AO22">
        <v>7.5686361789703298</v>
      </c>
      <c r="AP22">
        <v>3.90151</v>
      </c>
      <c r="AQ22">
        <v>999</v>
      </c>
      <c r="AU22">
        <v>20043</v>
      </c>
    </row>
    <row r="23" spans="1:47" x14ac:dyDescent="0.45">
      <c r="A23" t="s">
        <v>255</v>
      </c>
      <c r="B23" t="s">
        <v>191</v>
      </c>
      <c r="C23">
        <v>152</v>
      </c>
      <c r="D23">
        <v>626</v>
      </c>
      <c r="E23">
        <v>548</v>
      </c>
      <c r="F23">
        <v>148</v>
      </c>
      <c r="G23">
        <v>84</v>
      </c>
      <c r="H23">
        <v>34</v>
      </c>
      <c r="I23">
        <v>3</v>
      </c>
      <c r="J23">
        <v>27</v>
      </c>
      <c r="K23">
        <v>86</v>
      </c>
      <c r="L23">
        <v>100</v>
      </c>
      <c r="M23">
        <v>70</v>
      </c>
      <c r="N23">
        <v>10</v>
      </c>
      <c r="O23">
        <v>94</v>
      </c>
      <c r="P23">
        <v>2</v>
      </c>
      <c r="Q23">
        <v>6</v>
      </c>
      <c r="R23">
        <v>0</v>
      </c>
      <c r="S23">
        <v>6</v>
      </c>
      <c r="T23">
        <v>21</v>
      </c>
      <c r="U23">
        <v>3</v>
      </c>
      <c r="V23">
        <v>0.27007300000000001</v>
      </c>
      <c r="W23">
        <v>0.111821</v>
      </c>
      <c r="X23">
        <v>0.15015999999999999</v>
      </c>
      <c r="Y23">
        <v>0.74468100000000004</v>
      </c>
      <c r="Z23">
        <v>0.35143799999999997</v>
      </c>
      <c r="AA23">
        <v>0.49087599999999998</v>
      </c>
      <c r="AB23">
        <v>0.35461700000000002</v>
      </c>
      <c r="AC23">
        <v>0.84231400000000001</v>
      </c>
      <c r="AD23">
        <v>0.220803</v>
      </c>
      <c r="AE23">
        <v>5.56975</v>
      </c>
      <c r="AF23">
        <v>0.27944600000000003</v>
      </c>
      <c r="AH23">
        <v>1.8088200000000001</v>
      </c>
      <c r="AI23">
        <v>95.116900000000001</v>
      </c>
      <c r="AJ23">
        <v>18.842500000000001</v>
      </c>
      <c r="AK23">
        <v>127.693</v>
      </c>
      <c r="AL23">
        <v>1.8088200000000001</v>
      </c>
      <c r="AM23">
        <v>1.3</v>
      </c>
      <c r="AN23">
        <v>22.5810174942016</v>
      </c>
      <c r="AO23">
        <v>-5.6003530025482098</v>
      </c>
      <c r="AP23">
        <v>3.8134399999999999</v>
      </c>
      <c r="AQ23">
        <v>999</v>
      </c>
      <c r="AU23">
        <v>18345</v>
      </c>
    </row>
    <row r="24" spans="1:47" x14ac:dyDescent="0.45">
      <c r="A24" t="s">
        <v>270</v>
      </c>
      <c r="B24" t="s">
        <v>31</v>
      </c>
      <c r="C24">
        <v>142</v>
      </c>
      <c r="D24">
        <v>607</v>
      </c>
      <c r="E24">
        <v>543</v>
      </c>
      <c r="F24">
        <v>138</v>
      </c>
      <c r="G24">
        <v>88</v>
      </c>
      <c r="H24">
        <v>27</v>
      </c>
      <c r="I24">
        <v>2</v>
      </c>
      <c r="J24">
        <v>21</v>
      </c>
      <c r="K24">
        <v>80</v>
      </c>
      <c r="L24">
        <v>73</v>
      </c>
      <c r="M24">
        <v>55</v>
      </c>
      <c r="N24">
        <v>8</v>
      </c>
      <c r="O24">
        <v>145</v>
      </c>
      <c r="P24">
        <v>5</v>
      </c>
      <c r="Q24">
        <v>4</v>
      </c>
      <c r="R24">
        <v>0</v>
      </c>
      <c r="S24">
        <v>1</v>
      </c>
      <c r="T24">
        <v>8</v>
      </c>
      <c r="U24">
        <v>2</v>
      </c>
      <c r="V24">
        <v>0.25414399999999998</v>
      </c>
      <c r="W24">
        <v>9.0609599999999998E-2</v>
      </c>
      <c r="X24">
        <v>0.23888000000000001</v>
      </c>
      <c r="Y24">
        <v>0.37930999999999998</v>
      </c>
      <c r="Z24">
        <v>0.32619399999999998</v>
      </c>
      <c r="AA24">
        <v>0.42725600000000002</v>
      </c>
      <c r="AB24">
        <v>0.32188</v>
      </c>
      <c r="AC24">
        <v>0.75344999999999995</v>
      </c>
      <c r="AD24">
        <v>0.17311199999999999</v>
      </c>
      <c r="AE24">
        <v>4.4434100000000001</v>
      </c>
      <c r="AF24">
        <v>0.307087</v>
      </c>
      <c r="AH24">
        <v>-0.32287300000000002</v>
      </c>
      <c r="AI24">
        <v>75.726399999999998</v>
      </c>
      <c r="AJ24">
        <v>1.7669699999999999</v>
      </c>
      <c r="AK24">
        <v>101.881</v>
      </c>
      <c r="AL24">
        <v>-0.32287300000000002</v>
      </c>
      <c r="AM24">
        <v>9.4</v>
      </c>
      <c r="AN24">
        <v>1.09133300185203</v>
      </c>
      <c r="AO24">
        <v>16.0909166336059</v>
      </c>
      <c r="AP24">
        <v>3.7755999999999998</v>
      </c>
      <c r="AQ24">
        <v>999</v>
      </c>
      <c r="AU24">
        <v>18314</v>
      </c>
    </row>
    <row r="25" spans="1:47" x14ac:dyDescent="0.45">
      <c r="A25" t="s">
        <v>344</v>
      </c>
      <c r="B25" t="s">
        <v>98</v>
      </c>
      <c r="C25">
        <v>151</v>
      </c>
      <c r="D25">
        <v>661</v>
      </c>
      <c r="E25">
        <v>617</v>
      </c>
      <c r="F25">
        <v>178</v>
      </c>
      <c r="G25">
        <v>118</v>
      </c>
      <c r="H25">
        <v>34</v>
      </c>
      <c r="I25">
        <v>2</v>
      </c>
      <c r="J25">
        <v>24</v>
      </c>
      <c r="K25">
        <v>90</v>
      </c>
      <c r="L25">
        <v>93</v>
      </c>
      <c r="M25">
        <v>38</v>
      </c>
      <c r="N25">
        <v>14</v>
      </c>
      <c r="O25">
        <v>125</v>
      </c>
      <c r="P25">
        <v>3</v>
      </c>
      <c r="Q25">
        <v>3</v>
      </c>
      <c r="R25">
        <v>0</v>
      </c>
      <c r="S25">
        <v>0</v>
      </c>
      <c r="T25">
        <v>10</v>
      </c>
      <c r="U25">
        <v>4</v>
      </c>
      <c r="V25">
        <v>0.288493</v>
      </c>
      <c r="W25">
        <v>5.7488699999999997E-2</v>
      </c>
      <c r="X25">
        <v>0.189107</v>
      </c>
      <c r="Y25">
        <v>0.30399999999999999</v>
      </c>
      <c r="Z25">
        <v>0.331316</v>
      </c>
      <c r="AA25">
        <v>0.466775</v>
      </c>
      <c r="AB25">
        <v>0.33468799999999999</v>
      </c>
      <c r="AC25">
        <v>0.79809099999999999</v>
      </c>
      <c r="AD25">
        <v>0.178282</v>
      </c>
      <c r="AE25">
        <v>4.4073599999999997</v>
      </c>
      <c r="AF25">
        <v>0.32696399999999998</v>
      </c>
      <c r="AH25">
        <v>-0.80555500000000002</v>
      </c>
      <c r="AI25">
        <v>89.494200000000006</v>
      </c>
      <c r="AJ25">
        <v>8.9552300000000002</v>
      </c>
      <c r="AK25">
        <v>114.422</v>
      </c>
      <c r="AL25">
        <v>-0.80555500000000002</v>
      </c>
      <c r="AM25">
        <v>-2.5</v>
      </c>
      <c r="AN25">
        <v>10.617123901844</v>
      </c>
      <c r="AO25">
        <v>4.7861552238464302</v>
      </c>
      <c r="AP25">
        <v>3.7746900000000001</v>
      </c>
      <c r="AQ25">
        <v>999</v>
      </c>
      <c r="AU25">
        <v>19612</v>
      </c>
    </row>
    <row r="26" spans="1:47" x14ac:dyDescent="0.45">
      <c r="A26" t="s">
        <v>245</v>
      </c>
      <c r="B26" t="s">
        <v>73</v>
      </c>
      <c r="C26">
        <v>141</v>
      </c>
      <c r="D26">
        <v>625</v>
      </c>
      <c r="E26">
        <v>574</v>
      </c>
      <c r="F26">
        <v>162</v>
      </c>
      <c r="G26">
        <v>106</v>
      </c>
      <c r="H26">
        <v>32</v>
      </c>
      <c r="I26">
        <v>3</v>
      </c>
      <c r="J26">
        <v>21</v>
      </c>
      <c r="K26">
        <v>90</v>
      </c>
      <c r="L26">
        <v>78</v>
      </c>
      <c r="M26">
        <v>43</v>
      </c>
      <c r="N26">
        <v>12</v>
      </c>
      <c r="O26">
        <v>123</v>
      </c>
      <c r="P26">
        <v>4</v>
      </c>
      <c r="Q26">
        <v>4</v>
      </c>
      <c r="R26">
        <v>0</v>
      </c>
      <c r="S26">
        <v>1</v>
      </c>
      <c r="T26">
        <v>22</v>
      </c>
      <c r="U26">
        <v>2</v>
      </c>
      <c r="V26">
        <v>0.28222999999999998</v>
      </c>
      <c r="W26">
        <v>6.88E-2</v>
      </c>
      <c r="X26">
        <v>0.1968</v>
      </c>
      <c r="Y26">
        <v>0.34959299999999999</v>
      </c>
      <c r="Z26">
        <v>0.33439999999999998</v>
      </c>
      <c r="AA26">
        <v>0.45818799999999998</v>
      </c>
      <c r="AB26">
        <v>0.33379900000000001</v>
      </c>
      <c r="AC26">
        <v>0.79258799999999996</v>
      </c>
      <c r="AD26">
        <v>0.175958</v>
      </c>
      <c r="AE26">
        <v>6.1667500000000004</v>
      </c>
      <c r="AF26">
        <v>0.32488499999999998</v>
      </c>
      <c r="AH26">
        <v>2.4694199999999999</v>
      </c>
      <c r="AI26">
        <v>84.158900000000003</v>
      </c>
      <c r="AJ26">
        <v>8.0062899999999999</v>
      </c>
      <c r="AK26">
        <v>108.379</v>
      </c>
      <c r="AL26">
        <v>2.4694199999999999</v>
      </c>
      <c r="AM26">
        <v>0.6</v>
      </c>
      <c r="AN26">
        <v>8.9574129581451398</v>
      </c>
      <c r="AO26">
        <v>7.4893299341201702</v>
      </c>
      <c r="AP26">
        <v>3.7634099999999999</v>
      </c>
      <c r="AQ26">
        <v>999</v>
      </c>
      <c r="AU26">
        <v>16252</v>
      </c>
    </row>
    <row r="27" spans="1:47" x14ac:dyDescent="0.45">
      <c r="A27" t="s">
        <v>318</v>
      </c>
      <c r="B27" t="s">
        <v>107</v>
      </c>
      <c r="C27">
        <v>124</v>
      </c>
      <c r="D27">
        <v>475</v>
      </c>
      <c r="E27">
        <v>410</v>
      </c>
      <c r="F27">
        <v>103</v>
      </c>
      <c r="G27">
        <v>57</v>
      </c>
      <c r="H27">
        <v>24</v>
      </c>
      <c r="I27">
        <v>1</v>
      </c>
      <c r="J27">
        <v>21</v>
      </c>
      <c r="K27">
        <v>62</v>
      </c>
      <c r="L27">
        <v>68</v>
      </c>
      <c r="M27">
        <v>48</v>
      </c>
      <c r="N27">
        <v>13</v>
      </c>
      <c r="O27">
        <v>110</v>
      </c>
      <c r="P27">
        <v>14</v>
      </c>
      <c r="Q27">
        <v>3</v>
      </c>
      <c r="R27">
        <v>0</v>
      </c>
      <c r="S27">
        <v>0</v>
      </c>
      <c r="T27">
        <v>0</v>
      </c>
      <c r="U27">
        <v>1</v>
      </c>
      <c r="V27">
        <v>0.25122</v>
      </c>
      <c r="W27">
        <v>0.101053</v>
      </c>
      <c r="X27">
        <v>0.23157900000000001</v>
      </c>
      <c r="Y27">
        <v>0.43636399999999997</v>
      </c>
      <c r="Z27">
        <v>0.34736800000000001</v>
      </c>
      <c r="AA27">
        <v>0.46829300000000001</v>
      </c>
      <c r="AB27">
        <v>0.34270699999999998</v>
      </c>
      <c r="AC27">
        <v>0.81566099999999997</v>
      </c>
      <c r="AD27">
        <v>0.21707299999999999</v>
      </c>
      <c r="AE27">
        <v>2.19469</v>
      </c>
      <c r="AF27">
        <v>0.29077999999999998</v>
      </c>
      <c r="AH27">
        <v>-1.23882</v>
      </c>
      <c r="AI27">
        <v>67.474599999999995</v>
      </c>
      <c r="AJ27">
        <v>9.5986600000000006</v>
      </c>
      <c r="AK27">
        <v>113.46599999999999</v>
      </c>
      <c r="AL27">
        <v>-1.23882</v>
      </c>
      <c r="AM27">
        <v>5.9</v>
      </c>
      <c r="AN27">
        <v>6.6855477094650198</v>
      </c>
      <c r="AO27">
        <v>14.626484394073399</v>
      </c>
      <c r="AP27">
        <v>3.73895</v>
      </c>
      <c r="AQ27">
        <v>999</v>
      </c>
      <c r="AU27">
        <v>19352</v>
      </c>
    </row>
    <row r="28" spans="1:47" x14ac:dyDescent="0.45">
      <c r="A28" t="s">
        <v>258</v>
      </c>
      <c r="B28" t="s">
        <v>130</v>
      </c>
      <c r="C28">
        <v>143</v>
      </c>
      <c r="D28">
        <v>658</v>
      </c>
      <c r="E28">
        <v>590</v>
      </c>
      <c r="F28">
        <v>153</v>
      </c>
      <c r="G28">
        <v>94</v>
      </c>
      <c r="H28">
        <v>33</v>
      </c>
      <c r="I28">
        <v>3</v>
      </c>
      <c r="J28">
        <v>23</v>
      </c>
      <c r="K28">
        <v>97</v>
      </c>
      <c r="L28">
        <v>83</v>
      </c>
      <c r="M28">
        <v>62</v>
      </c>
      <c r="N28">
        <v>6</v>
      </c>
      <c r="O28">
        <v>105</v>
      </c>
      <c r="P28">
        <v>3</v>
      </c>
      <c r="Q28">
        <v>3</v>
      </c>
      <c r="R28">
        <v>0</v>
      </c>
      <c r="S28">
        <v>1</v>
      </c>
      <c r="T28">
        <v>9</v>
      </c>
      <c r="U28">
        <v>2</v>
      </c>
      <c r="V28">
        <v>0.259322</v>
      </c>
      <c r="W28">
        <v>9.42249E-2</v>
      </c>
      <c r="X28">
        <v>0.15957399999999999</v>
      </c>
      <c r="Y28">
        <v>0.590476</v>
      </c>
      <c r="Z28">
        <v>0.33130700000000002</v>
      </c>
      <c r="AA28">
        <v>0.44237300000000002</v>
      </c>
      <c r="AB28">
        <v>0.33121499999999998</v>
      </c>
      <c r="AC28">
        <v>0.77368000000000003</v>
      </c>
      <c r="AD28">
        <v>0.18305099999999999</v>
      </c>
      <c r="AE28">
        <v>5.0224200000000003</v>
      </c>
      <c r="AF28">
        <v>0.27956999999999999</v>
      </c>
      <c r="AH28">
        <v>-0.22303999999999999</v>
      </c>
      <c r="AI28">
        <v>87.190100000000001</v>
      </c>
      <c r="AJ28">
        <v>7.01668</v>
      </c>
      <c r="AK28">
        <v>108.202</v>
      </c>
      <c r="AL28">
        <v>-0.22303999999999999</v>
      </c>
      <c r="AM28">
        <v>5.9</v>
      </c>
      <c r="AN28">
        <v>6.2436653524637196</v>
      </c>
      <c r="AO28">
        <v>8.3176956176757795</v>
      </c>
      <c r="AP28">
        <v>3.6805699999999999</v>
      </c>
      <c r="AQ28">
        <v>999</v>
      </c>
      <c r="AU28">
        <v>12533</v>
      </c>
    </row>
    <row r="29" spans="1:47" x14ac:dyDescent="0.45">
      <c r="A29" t="s">
        <v>250</v>
      </c>
      <c r="B29" t="s">
        <v>56</v>
      </c>
      <c r="C29">
        <v>147</v>
      </c>
      <c r="D29">
        <v>615</v>
      </c>
      <c r="E29">
        <v>547</v>
      </c>
      <c r="F29">
        <v>136</v>
      </c>
      <c r="G29">
        <v>75</v>
      </c>
      <c r="H29">
        <v>33</v>
      </c>
      <c r="I29">
        <v>1</v>
      </c>
      <c r="J29">
        <v>27</v>
      </c>
      <c r="K29">
        <v>80</v>
      </c>
      <c r="L29">
        <v>87</v>
      </c>
      <c r="M29">
        <v>62</v>
      </c>
      <c r="N29">
        <v>11</v>
      </c>
      <c r="O29">
        <v>156</v>
      </c>
      <c r="P29">
        <v>3</v>
      </c>
      <c r="Q29">
        <v>3</v>
      </c>
      <c r="R29">
        <v>0</v>
      </c>
      <c r="S29">
        <v>2</v>
      </c>
      <c r="T29">
        <v>5</v>
      </c>
      <c r="U29">
        <v>3</v>
      </c>
      <c r="V29">
        <v>0.24862899999999999</v>
      </c>
      <c r="W29">
        <v>0.100813</v>
      </c>
      <c r="X29">
        <v>0.25365900000000002</v>
      </c>
      <c r="Y29">
        <v>0.39743600000000001</v>
      </c>
      <c r="Z29">
        <v>0.32682899999999998</v>
      </c>
      <c r="AA29">
        <v>0.46069500000000002</v>
      </c>
      <c r="AB29">
        <v>0.33209100000000003</v>
      </c>
      <c r="AC29">
        <v>0.787524</v>
      </c>
      <c r="AD29">
        <v>0.212066</v>
      </c>
      <c r="AE29">
        <v>3.3357899999999998</v>
      </c>
      <c r="AF29">
        <v>0.29700300000000002</v>
      </c>
      <c r="AH29">
        <v>-1.2602</v>
      </c>
      <c r="AI29">
        <v>81.939899999999994</v>
      </c>
      <c r="AJ29">
        <v>7.0056900000000004</v>
      </c>
      <c r="AK29">
        <v>107.53400000000001</v>
      </c>
      <c r="AL29">
        <v>-1.2602</v>
      </c>
      <c r="AM29">
        <v>4.3</v>
      </c>
      <c r="AN29">
        <v>4.4802744388580296</v>
      </c>
      <c r="AO29">
        <v>11.0791006088256</v>
      </c>
      <c r="AP29">
        <v>3.6409500000000001</v>
      </c>
      <c r="AQ29">
        <v>999</v>
      </c>
      <c r="AU29">
        <v>15986</v>
      </c>
    </row>
    <row r="30" spans="1:47" x14ac:dyDescent="0.45">
      <c r="A30" t="s">
        <v>260</v>
      </c>
      <c r="B30" t="s">
        <v>191</v>
      </c>
      <c r="C30">
        <v>142</v>
      </c>
      <c r="D30">
        <v>624</v>
      </c>
      <c r="E30">
        <v>531</v>
      </c>
      <c r="F30">
        <v>139</v>
      </c>
      <c r="G30">
        <v>87</v>
      </c>
      <c r="H30">
        <v>30</v>
      </c>
      <c r="I30">
        <v>2</v>
      </c>
      <c r="J30">
        <v>20</v>
      </c>
      <c r="K30">
        <v>85</v>
      </c>
      <c r="L30">
        <v>82</v>
      </c>
      <c r="M30">
        <v>80</v>
      </c>
      <c r="N30">
        <v>17</v>
      </c>
      <c r="O30">
        <v>78</v>
      </c>
      <c r="P30">
        <v>8</v>
      </c>
      <c r="Q30">
        <v>5</v>
      </c>
      <c r="R30">
        <v>0</v>
      </c>
      <c r="S30">
        <v>2</v>
      </c>
      <c r="T30">
        <v>2</v>
      </c>
      <c r="U30">
        <v>1</v>
      </c>
      <c r="V30">
        <v>0.26177</v>
      </c>
      <c r="W30">
        <v>0.12820500000000001</v>
      </c>
      <c r="X30">
        <v>0.125</v>
      </c>
      <c r="Y30">
        <v>1.0256400000000001</v>
      </c>
      <c r="Z30">
        <v>0.36378199999999999</v>
      </c>
      <c r="AA30">
        <v>0.43879499999999999</v>
      </c>
      <c r="AB30">
        <v>0.34096100000000001</v>
      </c>
      <c r="AC30">
        <v>0.80257699999999998</v>
      </c>
      <c r="AD30">
        <v>0.17702399999999999</v>
      </c>
      <c r="AE30">
        <v>3.1354099999999998</v>
      </c>
      <c r="AF30">
        <v>0.27168999999999999</v>
      </c>
      <c r="AH30">
        <v>-1.23949</v>
      </c>
      <c r="AI30">
        <v>87.735600000000005</v>
      </c>
      <c r="AJ30">
        <v>11.704800000000001</v>
      </c>
      <c r="AK30">
        <v>118.22799999999999</v>
      </c>
      <c r="AL30">
        <v>-1.23949</v>
      </c>
      <c r="AM30">
        <v>0.5</v>
      </c>
      <c r="AN30">
        <v>12.388909459114</v>
      </c>
      <c r="AO30">
        <v>2.7927689552307098</v>
      </c>
      <c r="AP30">
        <v>3.6272799999999998</v>
      </c>
      <c r="AQ30">
        <v>999</v>
      </c>
      <c r="AU30">
        <v>17678</v>
      </c>
    </row>
    <row r="31" spans="1:47" x14ac:dyDescent="0.45">
      <c r="A31" t="s">
        <v>274</v>
      </c>
      <c r="B31" t="s">
        <v>31</v>
      </c>
      <c r="C31">
        <v>146</v>
      </c>
      <c r="D31">
        <v>601</v>
      </c>
      <c r="E31">
        <v>545</v>
      </c>
      <c r="F31">
        <v>150</v>
      </c>
      <c r="G31">
        <v>111</v>
      </c>
      <c r="H31">
        <v>25</v>
      </c>
      <c r="I31">
        <v>3</v>
      </c>
      <c r="J31">
        <v>11</v>
      </c>
      <c r="K31">
        <v>76</v>
      </c>
      <c r="L31">
        <v>65</v>
      </c>
      <c r="M31">
        <v>40</v>
      </c>
      <c r="N31">
        <v>12</v>
      </c>
      <c r="O31">
        <v>71</v>
      </c>
      <c r="P31">
        <v>11</v>
      </c>
      <c r="Q31">
        <v>4</v>
      </c>
      <c r="R31">
        <v>1</v>
      </c>
      <c r="S31">
        <v>2</v>
      </c>
      <c r="T31">
        <v>26</v>
      </c>
      <c r="U31">
        <v>5</v>
      </c>
      <c r="V31">
        <v>0.275229</v>
      </c>
      <c r="W31">
        <v>6.6555699999999995E-2</v>
      </c>
      <c r="X31">
        <v>0.118136</v>
      </c>
      <c r="Y31">
        <v>0.56337999999999999</v>
      </c>
      <c r="Z31">
        <v>0.33500000000000002</v>
      </c>
      <c r="AA31">
        <v>0.39266099999999998</v>
      </c>
      <c r="AB31">
        <v>0.31169799999999998</v>
      </c>
      <c r="AC31">
        <v>0.727661</v>
      </c>
      <c r="AD31">
        <v>0.11743099999999999</v>
      </c>
      <c r="AE31">
        <v>6.0780399999999997</v>
      </c>
      <c r="AF31">
        <v>0.29764499999999999</v>
      </c>
      <c r="AH31">
        <v>1.93384</v>
      </c>
      <c r="AI31">
        <v>69.895899999999997</v>
      </c>
      <c r="AJ31">
        <v>-3.33243</v>
      </c>
      <c r="AK31">
        <v>95.055099999999996</v>
      </c>
      <c r="AL31">
        <v>1.93384</v>
      </c>
      <c r="AM31">
        <v>14.9</v>
      </c>
      <c r="AN31">
        <v>-1.7478667497634801</v>
      </c>
      <c r="AO31">
        <v>17.108259439468299</v>
      </c>
      <c r="AP31">
        <v>3.5735399999999999</v>
      </c>
      <c r="AQ31">
        <v>999</v>
      </c>
      <c r="AU31">
        <v>21479</v>
      </c>
    </row>
    <row r="32" spans="1:47" x14ac:dyDescent="0.45">
      <c r="A32" t="s">
        <v>408</v>
      </c>
      <c r="B32" t="s">
        <v>36</v>
      </c>
      <c r="C32">
        <v>130</v>
      </c>
      <c r="D32">
        <v>572</v>
      </c>
      <c r="E32">
        <v>500</v>
      </c>
      <c r="F32">
        <v>127</v>
      </c>
      <c r="G32">
        <v>73</v>
      </c>
      <c r="H32">
        <v>28</v>
      </c>
      <c r="I32">
        <v>4</v>
      </c>
      <c r="J32">
        <v>22</v>
      </c>
      <c r="K32">
        <v>78</v>
      </c>
      <c r="L32">
        <v>86</v>
      </c>
      <c r="M32">
        <v>60</v>
      </c>
      <c r="N32">
        <v>8</v>
      </c>
      <c r="O32">
        <v>148</v>
      </c>
      <c r="P32">
        <v>10</v>
      </c>
      <c r="Q32">
        <v>2</v>
      </c>
      <c r="R32">
        <v>0</v>
      </c>
      <c r="S32">
        <v>1</v>
      </c>
      <c r="T32">
        <v>18</v>
      </c>
      <c r="U32">
        <v>6</v>
      </c>
      <c r="V32">
        <v>0.254</v>
      </c>
      <c r="W32">
        <v>0.104895</v>
      </c>
      <c r="X32">
        <v>0.258741</v>
      </c>
      <c r="Y32">
        <v>0.40540500000000002</v>
      </c>
      <c r="Z32">
        <v>0.34440599999999999</v>
      </c>
      <c r="AA32">
        <v>0.45800000000000002</v>
      </c>
      <c r="AB32">
        <v>0.34231</v>
      </c>
      <c r="AC32">
        <v>0.80240599999999995</v>
      </c>
      <c r="AD32">
        <v>0.20399999999999999</v>
      </c>
      <c r="AE32">
        <v>5.9136899999999999</v>
      </c>
      <c r="AF32">
        <v>0.31626500000000002</v>
      </c>
      <c r="AH32">
        <v>2.7340099999999999E-2</v>
      </c>
      <c r="AI32">
        <v>81.0655</v>
      </c>
      <c r="AJ32">
        <v>11.3706</v>
      </c>
      <c r="AK32">
        <v>109.503</v>
      </c>
      <c r="AL32">
        <v>2.7340099999999999E-2</v>
      </c>
      <c r="AM32">
        <v>3.2</v>
      </c>
      <c r="AN32">
        <v>6.7613078858703304</v>
      </c>
      <c r="AO32">
        <v>9.5051147937774605</v>
      </c>
      <c r="AP32">
        <v>3.5653600000000001</v>
      </c>
      <c r="AQ32">
        <v>999</v>
      </c>
      <c r="AU32">
        <v>29695</v>
      </c>
    </row>
    <row r="33" spans="1:47" x14ac:dyDescent="0.45">
      <c r="A33" t="s">
        <v>360</v>
      </c>
      <c r="B33" t="s">
        <v>130</v>
      </c>
      <c r="C33">
        <v>145</v>
      </c>
      <c r="D33">
        <v>628</v>
      </c>
      <c r="E33">
        <v>569</v>
      </c>
      <c r="F33">
        <v>151</v>
      </c>
      <c r="G33">
        <v>76</v>
      </c>
      <c r="H33">
        <v>43</v>
      </c>
      <c r="I33">
        <v>5</v>
      </c>
      <c r="J33">
        <v>27</v>
      </c>
      <c r="K33">
        <v>88</v>
      </c>
      <c r="L33">
        <v>105</v>
      </c>
      <c r="M33">
        <v>49</v>
      </c>
      <c r="N33">
        <v>3</v>
      </c>
      <c r="O33">
        <v>125</v>
      </c>
      <c r="P33">
        <v>7</v>
      </c>
      <c r="Q33">
        <v>3</v>
      </c>
      <c r="R33">
        <v>0</v>
      </c>
      <c r="S33">
        <v>0</v>
      </c>
      <c r="T33">
        <v>18</v>
      </c>
      <c r="U33">
        <v>6</v>
      </c>
      <c r="V33">
        <v>0.265378</v>
      </c>
      <c r="W33">
        <v>7.8025499999999998E-2</v>
      </c>
      <c r="X33">
        <v>0.199045</v>
      </c>
      <c r="Y33">
        <v>0.39200000000000002</v>
      </c>
      <c r="Z33">
        <v>0.32961800000000002</v>
      </c>
      <c r="AA33">
        <v>0.50087899999999996</v>
      </c>
      <c r="AB33">
        <v>0.35136499999999998</v>
      </c>
      <c r="AC33">
        <v>0.83049700000000004</v>
      </c>
      <c r="AD33">
        <v>0.23550099999999999</v>
      </c>
      <c r="AE33">
        <v>6.0178000000000003</v>
      </c>
      <c r="AF33">
        <v>0.295238</v>
      </c>
      <c r="AH33">
        <v>7.3570800000000006E-2</v>
      </c>
      <c r="AI33">
        <v>93.724400000000003</v>
      </c>
      <c r="AJ33">
        <v>17.206199999999999</v>
      </c>
      <c r="AK33">
        <v>122.169</v>
      </c>
      <c r="AL33">
        <v>7.3570800000000006E-2</v>
      </c>
      <c r="AM33">
        <v>3.5</v>
      </c>
      <c r="AN33">
        <v>16.7549196481704</v>
      </c>
      <c r="AO33">
        <v>-3.4223985671996999</v>
      </c>
      <c r="AP33">
        <v>3.4564300000000001</v>
      </c>
      <c r="AQ33">
        <v>999</v>
      </c>
      <c r="AU33">
        <v>33333</v>
      </c>
    </row>
    <row r="34" spans="1:47" x14ac:dyDescent="0.45">
      <c r="A34" t="s">
        <v>284</v>
      </c>
      <c r="B34" t="s">
        <v>82</v>
      </c>
      <c r="C34">
        <v>130</v>
      </c>
      <c r="D34">
        <v>500</v>
      </c>
      <c r="E34">
        <v>450</v>
      </c>
      <c r="F34">
        <v>104</v>
      </c>
      <c r="G34">
        <v>53</v>
      </c>
      <c r="H34">
        <v>26</v>
      </c>
      <c r="I34">
        <v>1</v>
      </c>
      <c r="J34">
        <v>24</v>
      </c>
      <c r="K34">
        <v>60</v>
      </c>
      <c r="L34">
        <v>73</v>
      </c>
      <c r="M34">
        <v>43</v>
      </c>
      <c r="N34">
        <v>7</v>
      </c>
      <c r="O34">
        <v>131</v>
      </c>
      <c r="P34">
        <v>3</v>
      </c>
      <c r="Q34">
        <v>4</v>
      </c>
      <c r="R34">
        <v>0</v>
      </c>
      <c r="S34">
        <v>1</v>
      </c>
      <c r="T34">
        <v>1</v>
      </c>
      <c r="U34">
        <v>1</v>
      </c>
      <c r="V34">
        <v>0.23111100000000001</v>
      </c>
      <c r="W34">
        <v>8.5999999999999993E-2</v>
      </c>
      <c r="X34">
        <v>0.26200000000000001</v>
      </c>
      <c r="Y34">
        <v>0.32824399999999998</v>
      </c>
      <c r="Z34">
        <v>0.3</v>
      </c>
      <c r="AA34">
        <v>0.45333299999999999</v>
      </c>
      <c r="AB34">
        <v>0.31645000000000001</v>
      </c>
      <c r="AC34">
        <v>0.75333300000000003</v>
      </c>
      <c r="AD34">
        <v>0.222222</v>
      </c>
      <c r="AE34">
        <v>2.4538000000000002</v>
      </c>
      <c r="AF34">
        <v>0.26755899999999999</v>
      </c>
      <c r="AH34">
        <v>-0.93094900000000003</v>
      </c>
      <c r="AI34">
        <v>60.122900000000001</v>
      </c>
      <c r="AJ34">
        <v>-0.79916200000000004</v>
      </c>
      <c r="AK34">
        <v>104.667</v>
      </c>
      <c r="AL34">
        <v>-0.93094900000000003</v>
      </c>
      <c r="AM34">
        <v>6.5</v>
      </c>
      <c r="AN34">
        <v>1.8651471734046901</v>
      </c>
      <c r="AO34">
        <v>15.685772895812899</v>
      </c>
      <c r="AP34">
        <v>3.4435600000000002</v>
      </c>
      <c r="AQ34">
        <v>999</v>
      </c>
      <c r="AU34">
        <v>21534</v>
      </c>
    </row>
    <row r="35" spans="1:47" x14ac:dyDescent="0.45">
      <c r="A35" t="s">
        <v>602</v>
      </c>
      <c r="B35" t="s">
        <v>107</v>
      </c>
      <c r="C35">
        <v>145</v>
      </c>
      <c r="D35">
        <v>634</v>
      </c>
      <c r="E35">
        <v>576</v>
      </c>
      <c r="F35">
        <v>158</v>
      </c>
      <c r="G35">
        <v>95</v>
      </c>
      <c r="H35">
        <v>33</v>
      </c>
      <c r="I35">
        <v>4</v>
      </c>
      <c r="J35">
        <v>26</v>
      </c>
      <c r="K35">
        <v>93</v>
      </c>
      <c r="L35">
        <v>96</v>
      </c>
      <c r="M35">
        <v>46</v>
      </c>
      <c r="N35">
        <v>5</v>
      </c>
      <c r="O35">
        <v>105</v>
      </c>
      <c r="P35">
        <v>5</v>
      </c>
      <c r="Q35">
        <v>7</v>
      </c>
      <c r="R35">
        <v>0</v>
      </c>
      <c r="S35">
        <v>2</v>
      </c>
      <c r="T35">
        <v>11</v>
      </c>
      <c r="U35">
        <v>3</v>
      </c>
      <c r="V35">
        <v>0.27430599999999999</v>
      </c>
      <c r="W35">
        <v>7.25552E-2</v>
      </c>
      <c r="X35">
        <v>0.16561500000000001</v>
      </c>
      <c r="Y35">
        <v>0.43809500000000001</v>
      </c>
      <c r="Z35">
        <v>0.32965299999999997</v>
      </c>
      <c r="AA35">
        <v>0.48090300000000002</v>
      </c>
      <c r="AB35">
        <v>0.34249499999999999</v>
      </c>
      <c r="AC35">
        <v>0.81055600000000005</v>
      </c>
      <c r="AD35">
        <v>0.206597</v>
      </c>
      <c r="AE35">
        <v>5.4141599999999999</v>
      </c>
      <c r="AF35">
        <v>0.29203499999999999</v>
      </c>
      <c r="AH35">
        <v>-0.15265699999999999</v>
      </c>
      <c r="AI35">
        <v>89.949299999999994</v>
      </c>
      <c r="AJ35">
        <v>12.700100000000001</v>
      </c>
      <c r="AK35">
        <v>113.324</v>
      </c>
      <c r="AL35">
        <v>-0.15265699999999999</v>
      </c>
      <c r="AM35">
        <v>-0.3</v>
      </c>
      <c r="AN35">
        <v>10.312703162431699</v>
      </c>
      <c r="AO35">
        <v>2.0295121073722799</v>
      </c>
      <c r="AP35">
        <v>3.38469</v>
      </c>
      <c r="AQ35">
        <v>999</v>
      </c>
      <c r="AU35">
        <v>16556</v>
      </c>
    </row>
    <row r="36" spans="1:47" x14ac:dyDescent="0.45">
      <c r="A36" t="s">
        <v>248</v>
      </c>
      <c r="B36" t="s">
        <v>46</v>
      </c>
      <c r="C36">
        <v>138</v>
      </c>
      <c r="D36">
        <v>612</v>
      </c>
      <c r="E36">
        <v>532</v>
      </c>
      <c r="F36">
        <v>154</v>
      </c>
      <c r="G36">
        <v>97</v>
      </c>
      <c r="H36">
        <v>35</v>
      </c>
      <c r="I36">
        <v>1</v>
      </c>
      <c r="J36">
        <v>21</v>
      </c>
      <c r="K36">
        <v>97</v>
      </c>
      <c r="L36">
        <v>83</v>
      </c>
      <c r="M36">
        <v>67</v>
      </c>
      <c r="N36">
        <v>10</v>
      </c>
      <c r="O36">
        <v>101</v>
      </c>
      <c r="P36">
        <v>9</v>
      </c>
      <c r="Q36">
        <v>4</v>
      </c>
      <c r="R36">
        <v>0</v>
      </c>
      <c r="S36">
        <v>10</v>
      </c>
      <c r="T36">
        <v>11</v>
      </c>
      <c r="U36">
        <v>1</v>
      </c>
      <c r="V36">
        <v>0.28947400000000001</v>
      </c>
      <c r="W36">
        <v>0.109477</v>
      </c>
      <c r="X36">
        <v>0.16503300000000001</v>
      </c>
      <c r="Y36">
        <v>0.66336600000000001</v>
      </c>
      <c r="Z36">
        <v>0.37581700000000001</v>
      </c>
      <c r="AA36">
        <v>0.47744399999999998</v>
      </c>
      <c r="AB36">
        <v>0.36377599999999999</v>
      </c>
      <c r="AC36">
        <v>0.85326100000000005</v>
      </c>
      <c r="AD36">
        <v>0.18797</v>
      </c>
      <c r="AE36">
        <v>4.8890099999999999</v>
      </c>
      <c r="AF36">
        <v>0.32125599999999999</v>
      </c>
      <c r="AH36">
        <v>0.52198699999999998</v>
      </c>
      <c r="AI36">
        <v>97.6447</v>
      </c>
      <c r="AJ36">
        <v>23.076000000000001</v>
      </c>
      <c r="AK36">
        <v>131.38200000000001</v>
      </c>
      <c r="AL36">
        <v>0.52198699999999998</v>
      </c>
      <c r="AM36">
        <v>-0.5</v>
      </c>
      <c r="AN36">
        <v>24.314700007438599</v>
      </c>
      <c r="AO36">
        <v>-11.7433862686157</v>
      </c>
      <c r="AP36">
        <v>3.3327900000000001</v>
      </c>
      <c r="AQ36">
        <v>999</v>
      </c>
      <c r="AU36">
        <v>5361</v>
      </c>
    </row>
    <row r="37" spans="1:47" x14ac:dyDescent="0.45">
      <c r="A37" t="s">
        <v>246</v>
      </c>
      <c r="B37" t="s">
        <v>46</v>
      </c>
      <c r="C37">
        <v>145</v>
      </c>
      <c r="D37">
        <v>608</v>
      </c>
      <c r="E37">
        <v>521</v>
      </c>
      <c r="F37">
        <v>134</v>
      </c>
      <c r="G37">
        <v>67</v>
      </c>
      <c r="H37">
        <v>26</v>
      </c>
      <c r="I37">
        <v>5</v>
      </c>
      <c r="J37">
        <v>36</v>
      </c>
      <c r="K37">
        <v>88</v>
      </c>
      <c r="L37">
        <v>117</v>
      </c>
      <c r="M37">
        <v>80</v>
      </c>
      <c r="N37">
        <v>8</v>
      </c>
      <c r="O37">
        <v>143</v>
      </c>
      <c r="P37">
        <v>4</v>
      </c>
      <c r="Q37">
        <v>3</v>
      </c>
      <c r="R37">
        <v>0</v>
      </c>
      <c r="S37">
        <v>16</v>
      </c>
      <c r="T37">
        <v>15</v>
      </c>
      <c r="U37">
        <v>6</v>
      </c>
      <c r="V37">
        <v>0.25719799999999998</v>
      </c>
      <c r="W37">
        <v>0.131579</v>
      </c>
      <c r="X37">
        <v>0.23519699999999999</v>
      </c>
      <c r="Y37">
        <v>0.55944099999999997</v>
      </c>
      <c r="Z37">
        <v>0.35855300000000001</v>
      </c>
      <c r="AA37">
        <v>0.53358899999999998</v>
      </c>
      <c r="AB37">
        <v>0.374114</v>
      </c>
      <c r="AC37">
        <v>0.89214199999999999</v>
      </c>
      <c r="AD37">
        <v>0.27639200000000003</v>
      </c>
      <c r="AE37">
        <v>5.5114400000000003</v>
      </c>
      <c r="AF37">
        <v>0.28405799999999998</v>
      </c>
      <c r="AH37">
        <v>-0.634301</v>
      </c>
      <c r="AI37">
        <v>102.227</v>
      </c>
      <c r="AJ37">
        <v>28.145499999999998</v>
      </c>
      <c r="AK37">
        <v>138.31200000000001</v>
      </c>
      <c r="AL37">
        <v>-0.634301</v>
      </c>
      <c r="AM37">
        <v>0</v>
      </c>
      <c r="AN37">
        <v>28.223235428333201</v>
      </c>
      <c r="AO37">
        <v>-15.637860298156699</v>
      </c>
      <c r="AP37">
        <v>3.3206099999999998</v>
      </c>
      <c r="AQ37">
        <v>999</v>
      </c>
      <c r="AU37">
        <v>19755</v>
      </c>
    </row>
    <row r="38" spans="1:47" x14ac:dyDescent="0.45">
      <c r="A38" t="s">
        <v>120</v>
      </c>
      <c r="B38" t="s">
        <v>46</v>
      </c>
      <c r="C38">
        <v>146</v>
      </c>
      <c r="D38">
        <v>581</v>
      </c>
      <c r="E38">
        <v>504</v>
      </c>
      <c r="F38">
        <v>123</v>
      </c>
      <c r="G38">
        <v>74</v>
      </c>
      <c r="H38">
        <v>23</v>
      </c>
      <c r="I38">
        <v>3</v>
      </c>
      <c r="J38">
        <v>23</v>
      </c>
      <c r="K38">
        <v>85</v>
      </c>
      <c r="L38">
        <v>82</v>
      </c>
      <c r="M38">
        <v>62</v>
      </c>
      <c r="N38">
        <v>3</v>
      </c>
      <c r="O38">
        <v>179</v>
      </c>
      <c r="P38">
        <v>11</v>
      </c>
      <c r="Q38">
        <v>4</v>
      </c>
      <c r="R38">
        <v>0</v>
      </c>
      <c r="S38">
        <v>1</v>
      </c>
      <c r="T38">
        <v>11</v>
      </c>
      <c r="U38">
        <v>3</v>
      </c>
      <c r="V38">
        <v>0.24404799999999999</v>
      </c>
      <c r="W38">
        <v>0.106713</v>
      </c>
      <c r="X38">
        <v>0.308089</v>
      </c>
      <c r="Y38">
        <v>0.34636899999999998</v>
      </c>
      <c r="Z38">
        <v>0.33734900000000001</v>
      </c>
      <c r="AA38">
        <v>0.43849199999999999</v>
      </c>
      <c r="AB38">
        <v>0.33522400000000002</v>
      </c>
      <c r="AC38">
        <v>0.775841</v>
      </c>
      <c r="AD38">
        <v>0.19444400000000001</v>
      </c>
      <c r="AE38">
        <v>5.5088800000000004</v>
      </c>
      <c r="AF38">
        <v>0.326797</v>
      </c>
      <c r="AH38">
        <v>-0.17577200000000001</v>
      </c>
      <c r="AI38">
        <v>78.921599999999998</v>
      </c>
      <c r="AJ38">
        <v>8.1300799999999995</v>
      </c>
      <c r="AK38">
        <v>112.241</v>
      </c>
      <c r="AL38">
        <v>-0.17577200000000001</v>
      </c>
      <c r="AM38">
        <v>2.7</v>
      </c>
      <c r="AN38">
        <v>8.6346929669380099</v>
      </c>
      <c r="AO38">
        <v>4.8347737789153999</v>
      </c>
      <c r="AP38">
        <v>3.31704</v>
      </c>
      <c r="AQ38">
        <v>999</v>
      </c>
      <c r="AU38">
        <v>24770</v>
      </c>
    </row>
    <row r="39" spans="1:47" x14ac:dyDescent="0.45">
      <c r="A39" t="s">
        <v>281</v>
      </c>
      <c r="B39" t="s">
        <v>89</v>
      </c>
      <c r="C39">
        <v>152</v>
      </c>
      <c r="D39">
        <v>571</v>
      </c>
      <c r="E39">
        <v>493</v>
      </c>
      <c r="F39">
        <v>118</v>
      </c>
      <c r="G39">
        <v>65</v>
      </c>
      <c r="H39">
        <v>26</v>
      </c>
      <c r="I39">
        <v>0</v>
      </c>
      <c r="J39">
        <v>27</v>
      </c>
      <c r="K39">
        <v>69</v>
      </c>
      <c r="L39">
        <v>88</v>
      </c>
      <c r="M39">
        <v>62</v>
      </c>
      <c r="N39">
        <v>13</v>
      </c>
      <c r="O39">
        <v>99</v>
      </c>
      <c r="P39">
        <v>12</v>
      </c>
      <c r="Q39">
        <v>4</v>
      </c>
      <c r="R39">
        <v>0</v>
      </c>
      <c r="S39">
        <v>0</v>
      </c>
      <c r="T39">
        <v>1</v>
      </c>
      <c r="U39">
        <v>1</v>
      </c>
      <c r="V39">
        <v>0.23935100000000001</v>
      </c>
      <c r="W39">
        <v>0.108581</v>
      </c>
      <c r="X39">
        <v>0.17338000000000001</v>
      </c>
      <c r="Y39">
        <v>0.62626300000000001</v>
      </c>
      <c r="Z39">
        <v>0.336252</v>
      </c>
      <c r="AA39">
        <v>0.45638899999999999</v>
      </c>
      <c r="AB39">
        <v>0.334453</v>
      </c>
      <c r="AC39">
        <v>0.79264199999999996</v>
      </c>
      <c r="AD39">
        <v>0.21703900000000001</v>
      </c>
      <c r="AE39">
        <v>1.7641899999999999</v>
      </c>
      <c r="AF39">
        <v>0.245283</v>
      </c>
      <c r="AH39">
        <v>-1.19292</v>
      </c>
      <c r="AI39">
        <v>77.197500000000005</v>
      </c>
      <c r="AJ39">
        <v>7.62446</v>
      </c>
      <c r="AK39">
        <v>117.44</v>
      </c>
      <c r="AL39">
        <v>-1.19292</v>
      </c>
      <c r="AM39">
        <v>0.6</v>
      </c>
      <c r="AN39">
        <v>10.739173769950799</v>
      </c>
      <c r="AO39">
        <v>2.6980305910110398</v>
      </c>
      <c r="AP39">
        <v>3.2738200000000002</v>
      </c>
      <c r="AQ39">
        <v>999</v>
      </c>
      <c r="AU39">
        <v>20036</v>
      </c>
    </row>
    <row r="40" spans="1:47" x14ac:dyDescent="0.45">
      <c r="A40" t="s">
        <v>273</v>
      </c>
      <c r="B40" t="s">
        <v>10</v>
      </c>
      <c r="C40">
        <v>134</v>
      </c>
      <c r="D40">
        <v>590</v>
      </c>
      <c r="E40">
        <v>509</v>
      </c>
      <c r="F40">
        <v>132</v>
      </c>
      <c r="G40">
        <v>88</v>
      </c>
      <c r="H40">
        <v>24</v>
      </c>
      <c r="I40">
        <v>4</v>
      </c>
      <c r="J40">
        <v>16</v>
      </c>
      <c r="K40">
        <v>77</v>
      </c>
      <c r="L40">
        <v>61</v>
      </c>
      <c r="M40">
        <v>66</v>
      </c>
      <c r="N40">
        <v>6</v>
      </c>
      <c r="O40">
        <v>118</v>
      </c>
      <c r="P40">
        <v>11</v>
      </c>
      <c r="Q40">
        <v>2</v>
      </c>
      <c r="R40">
        <v>2</v>
      </c>
      <c r="S40">
        <v>0</v>
      </c>
      <c r="T40">
        <v>3</v>
      </c>
      <c r="U40">
        <v>3</v>
      </c>
      <c r="V40">
        <v>0.25933200000000001</v>
      </c>
      <c r="W40">
        <v>0.11186400000000001</v>
      </c>
      <c r="X40">
        <v>0.2</v>
      </c>
      <c r="Y40">
        <v>0.55932199999999999</v>
      </c>
      <c r="Z40">
        <v>0.35544199999999998</v>
      </c>
      <c r="AA40">
        <v>0.41650300000000001</v>
      </c>
      <c r="AB40">
        <v>0.33607300000000001</v>
      </c>
      <c r="AC40">
        <v>0.77194499999999999</v>
      </c>
      <c r="AD40">
        <v>0.15717100000000001</v>
      </c>
      <c r="AE40">
        <v>3.9839099999999998</v>
      </c>
      <c r="AF40">
        <v>0.30769200000000002</v>
      </c>
      <c r="AH40">
        <v>-1.8913500000000001</v>
      </c>
      <c r="AI40">
        <v>80.560400000000001</v>
      </c>
      <c r="AJ40">
        <v>8.6723300000000005</v>
      </c>
      <c r="AK40">
        <v>114.989</v>
      </c>
      <c r="AL40">
        <v>-1.8913500000000001</v>
      </c>
      <c r="AM40">
        <v>1.3</v>
      </c>
      <c r="AN40">
        <v>9.0646296739578194</v>
      </c>
      <c r="AO40">
        <v>3.4678423404693599</v>
      </c>
      <c r="AP40">
        <v>3.2541799999999999</v>
      </c>
      <c r="AQ40">
        <v>999</v>
      </c>
      <c r="AU40">
        <v>12927</v>
      </c>
    </row>
    <row r="41" spans="1:47" x14ac:dyDescent="0.45">
      <c r="A41" t="s">
        <v>351</v>
      </c>
      <c r="B41" t="s">
        <v>98</v>
      </c>
      <c r="C41">
        <v>124</v>
      </c>
      <c r="D41">
        <v>521</v>
      </c>
      <c r="E41">
        <v>446</v>
      </c>
      <c r="F41">
        <v>104</v>
      </c>
      <c r="G41">
        <v>56</v>
      </c>
      <c r="H41">
        <v>26</v>
      </c>
      <c r="I41">
        <v>2</v>
      </c>
      <c r="J41">
        <v>20</v>
      </c>
      <c r="K41">
        <v>65</v>
      </c>
      <c r="L41">
        <v>72</v>
      </c>
      <c r="M41">
        <v>64</v>
      </c>
      <c r="N41">
        <v>6</v>
      </c>
      <c r="O41">
        <v>134</v>
      </c>
      <c r="P41">
        <v>7</v>
      </c>
      <c r="Q41">
        <v>4</v>
      </c>
      <c r="R41">
        <v>0</v>
      </c>
      <c r="S41">
        <v>0</v>
      </c>
      <c r="T41">
        <v>6</v>
      </c>
      <c r="U41">
        <v>2</v>
      </c>
      <c r="V41">
        <v>0.233184</v>
      </c>
      <c r="W41">
        <v>0.12284100000000001</v>
      </c>
      <c r="X41">
        <v>0.25719799999999998</v>
      </c>
      <c r="Y41">
        <v>0.47761199999999998</v>
      </c>
      <c r="Z41">
        <v>0.335893</v>
      </c>
      <c r="AA41">
        <v>0.43497799999999998</v>
      </c>
      <c r="AB41">
        <v>0.33091999999999999</v>
      </c>
      <c r="AC41">
        <v>0.77087000000000006</v>
      </c>
      <c r="AD41">
        <v>0.201794</v>
      </c>
      <c r="AE41">
        <v>4.25359</v>
      </c>
      <c r="AF41">
        <v>0.28378399999999998</v>
      </c>
      <c r="AH41">
        <v>-0.57647599999999999</v>
      </c>
      <c r="AI41">
        <v>68.909199999999998</v>
      </c>
      <c r="AJ41">
        <v>5.4283599999999996</v>
      </c>
      <c r="AK41">
        <v>111.81100000000001</v>
      </c>
      <c r="AL41">
        <v>-0.57647599999999999</v>
      </c>
      <c r="AM41">
        <v>6.1</v>
      </c>
      <c r="AN41">
        <v>6.7967219948768598</v>
      </c>
      <c r="AO41">
        <v>8.0143150091171194</v>
      </c>
      <c r="AP41">
        <v>3.2414700000000001</v>
      </c>
      <c r="AQ41">
        <v>999</v>
      </c>
      <c r="AU41">
        <v>23565</v>
      </c>
    </row>
    <row r="42" spans="1:47" x14ac:dyDescent="0.45">
      <c r="A42" t="s">
        <v>279</v>
      </c>
      <c r="B42" t="s">
        <v>14</v>
      </c>
      <c r="C42">
        <v>135</v>
      </c>
      <c r="D42">
        <v>577</v>
      </c>
      <c r="E42">
        <v>516</v>
      </c>
      <c r="F42">
        <v>136</v>
      </c>
      <c r="G42">
        <v>86</v>
      </c>
      <c r="H42">
        <v>26</v>
      </c>
      <c r="I42">
        <v>1</v>
      </c>
      <c r="J42">
        <v>23</v>
      </c>
      <c r="K42">
        <v>74</v>
      </c>
      <c r="L42">
        <v>84</v>
      </c>
      <c r="M42">
        <v>53</v>
      </c>
      <c r="N42">
        <v>14</v>
      </c>
      <c r="O42">
        <v>106</v>
      </c>
      <c r="P42">
        <v>2</v>
      </c>
      <c r="Q42">
        <v>6</v>
      </c>
      <c r="R42">
        <v>0</v>
      </c>
      <c r="S42">
        <v>5</v>
      </c>
      <c r="T42">
        <v>5</v>
      </c>
      <c r="U42">
        <v>2</v>
      </c>
      <c r="V42">
        <v>0.26356600000000002</v>
      </c>
      <c r="W42">
        <v>9.1854400000000003E-2</v>
      </c>
      <c r="X42">
        <v>0.18370900000000001</v>
      </c>
      <c r="Y42">
        <v>0.5</v>
      </c>
      <c r="Z42">
        <v>0.33102300000000001</v>
      </c>
      <c r="AA42">
        <v>0.45155000000000001</v>
      </c>
      <c r="AB42">
        <v>0.32769300000000001</v>
      </c>
      <c r="AC42">
        <v>0.78257299999999996</v>
      </c>
      <c r="AD42">
        <v>0.18798400000000001</v>
      </c>
      <c r="AE42">
        <v>3.46774</v>
      </c>
      <c r="AF42">
        <v>0.28753200000000001</v>
      </c>
      <c r="AH42">
        <v>-0.82270699999999997</v>
      </c>
      <c r="AI42">
        <v>74.769499999999994</v>
      </c>
      <c r="AJ42">
        <v>4.4654100000000003</v>
      </c>
      <c r="AK42">
        <v>110.032</v>
      </c>
      <c r="AL42">
        <v>-0.82270699999999997</v>
      </c>
      <c r="AM42">
        <v>3.6</v>
      </c>
      <c r="AN42">
        <v>6.3480753302574104</v>
      </c>
      <c r="AO42">
        <v>5.7200763225555402</v>
      </c>
      <c r="AP42">
        <v>3.16371</v>
      </c>
      <c r="AQ42">
        <v>999</v>
      </c>
      <c r="AU42">
        <v>11493</v>
      </c>
    </row>
    <row r="43" spans="1:47" x14ac:dyDescent="0.45">
      <c r="A43" t="s">
        <v>254</v>
      </c>
      <c r="B43" t="s">
        <v>59</v>
      </c>
      <c r="C43">
        <v>135</v>
      </c>
      <c r="D43">
        <v>578</v>
      </c>
      <c r="E43">
        <v>513</v>
      </c>
      <c r="F43">
        <v>133</v>
      </c>
      <c r="G43">
        <v>83</v>
      </c>
      <c r="H43">
        <v>29</v>
      </c>
      <c r="I43">
        <v>1</v>
      </c>
      <c r="J43">
        <v>20</v>
      </c>
      <c r="K43">
        <v>68</v>
      </c>
      <c r="L43">
        <v>70</v>
      </c>
      <c r="M43">
        <v>57</v>
      </c>
      <c r="N43">
        <v>20</v>
      </c>
      <c r="O43">
        <v>120</v>
      </c>
      <c r="P43">
        <v>4</v>
      </c>
      <c r="Q43">
        <v>4</v>
      </c>
      <c r="R43">
        <v>0</v>
      </c>
      <c r="S43">
        <v>2</v>
      </c>
      <c r="T43">
        <v>0</v>
      </c>
      <c r="U43">
        <v>1</v>
      </c>
      <c r="V43">
        <v>0.25925900000000002</v>
      </c>
      <c r="W43">
        <v>9.8615900000000006E-2</v>
      </c>
      <c r="X43">
        <v>0.20761199999999999</v>
      </c>
      <c r="Y43">
        <v>0.47499999999999998</v>
      </c>
      <c r="Z43">
        <v>0.33563999999999999</v>
      </c>
      <c r="AA43">
        <v>0.43664700000000001</v>
      </c>
      <c r="AB43">
        <v>0.321905</v>
      </c>
      <c r="AC43">
        <v>0.77228699999999995</v>
      </c>
      <c r="AD43">
        <v>0.17738799999999999</v>
      </c>
      <c r="AE43">
        <v>1.9415500000000001</v>
      </c>
      <c r="AF43">
        <v>0.29973499999999997</v>
      </c>
      <c r="AH43">
        <v>-1.37751</v>
      </c>
      <c r="AI43">
        <v>72.120500000000007</v>
      </c>
      <c r="AJ43">
        <v>1.6945300000000001</v>
      </c>
      <c r="AK43">
        <v>105.459</v>
      </c>
      <c r="AL43">
        <v>-1.37751</v>
      </c>
      <c r="AM43">
        <v>2.9</v>
      </c>
      <c r="AN43">
        <v>2.4032607078552202</v>
      </c>
      <c r="AO43">
        <v>9.2712521553039497</v>
      </c>
      <c r="AP43">
        <v>3.1217600000000001</v>
      </c>
      <c r="AQ43">
        <v>999</v>
      </c>
      <c r="AU43">
        <v>14162</v>
      </c>
    </row>
    <row r="44" spans="1:47" x14ac:dyDescent="0.45">
      <c r="A44" t="s">
        <v>299</v>
      </c>
      <c r="B44" t="s">
        <v>178</v>
      </c>
      <c r="C44">
        <v>152</v>
      </c>
      <c r="D44">
        <v>629</v>
      </c>
      <c r="E44">
        <v>560</v>
      </c>
      <c r="F44">
        <v>150</v>
      </c>
      <c r="G44">
        <v>97</v>
      </c>
      <c r="H44">
        <v>28</v>
      </c>
      <c r="I44">
        <v>1</v>
      </c>
      <c r="J44">
        <v>24</v>
      </c>
      <c r="K44">
        <v>78</v>
      </c>
      <c r="L44">
        <v>79</v>
      </c>
      <c r="M44">
        <v>60</v>
      </c>
      <c r="N44">
        <v>15</v>
      </c>
      <c r="O44">
        <v>107</v>
      </c>
      <c r="P44">
        <v>3</v>
      </c>
      <c r="Q44">
        <v>5</v>
      </c>
      <c r="R44">
        <v>1</v>
      </c>
      <c r="S44">
        <v>1</v>
      </c>
      <c r="T44">
        <v>10</v>
      </c>
      <c r="U44">
        <v>4</v>
      </c>
      <c r="V44">
        <v>0.26785700000000001</v>
      </c>
      <c r="W44">
        <v>9.5389500000000002E-2</v>
      </c>
      <c r="X44">
        <v>0.17011100000000001</v>
      </c>
      <c r="Y44">
        <v>0.56074800000000002</v>
      </c>
      <c r="Z44">
        <v>0.33917199999999997</v>
      </c>
      <c r="AA44">
        <v>0.45</v>
      </c>
      <c r="AB44">
        <v>0.33212399999999997</v>
      </c>
      <c r="AC44">
        <v>0.78917199999999998</v>
      </c>
      <c r="AD44">
        <v>0.182143</v>
      </c>
      <c r="AE44">
        <v>3.8361399999999999</v>
      </c>
      <c r="AF44">
        <v>0.290323</v>
      </c>
      <c r="AH44">
        <v>-0.80555500000000002</v>
      </c>
      <c r="AI44">
        <v>83.822599999999994</v>
      </c>
      <c r="AJ44">
        <v>7.1826100000000004</v>
      </c>
      <c r="AK44">
        <v>113.31100000000001</v>
      </c>
      <c r="AL44">
        <v>-0.80555500000000002</v>
      </c>
      <c r="AM44">
        <v>-1.6</v>
      </c>
      <c r="AN44">
        <v>9.2269366383552498</v>
      </c>
      <c r="AO44">
        <v>0.71114051342010498</v>
      </c>
      <c r="AP44">
        <v>3.1213299999999999</v>
      </c>
      <c r="AQ44">
        <v>999</v>
      </c>
      <c r="AU44">
        <v>16997</v>
      </c>
    </row>
    <row r="45" spans="1:47" x14ac:dyDescent="0.45">
      <c r="A45" t="s">
        <v>303</v>
      </c>
      <c r="B45" t="s">
        <v>107</v>
      </c>
      <c r="C45">
        <v>149</v>
      </c>
      <c r="D45">
        <v>648</v>
      </c>
      <c r="E45">
        <v>554</v>
      </c>
      <c r="F45">
        <v>142</v>
      </c>
      <c r="G45">
        <v>76</v>
      </c>
      <c r="H45">
        <v>30</v>
      </c>
      <c r="I45">
        <v>1</v>
      </c>
      <c r="J45">
        <v>35</v>
      </c>
      <c r="K45">
        <v>91</v>
      </c>
      <c r="L45">
        <v>110</v>
      </c>
      <c r="M45">
        <v>84</v>
      </c>
      <c r="N45">
        <v>13</v>
      </c>
      <c r="O45">
        <v>143</v>
      </c>
      <c r="P45">
        <v>5</v>
      </c>
      <c r="Q45">
        <v>5</v>
      </c>
      <c r="R45">
        <v>0</v>
      </c>
      <c r="S45">
        <v>7</v>
      </c>
      <c r="T45">
        <v>1</v>
      </c>
      <c r="U45">
        <v>1</v>
      </c>
      <c r="V45">
        <v>0.25631799999999999</v>
      </c>
      <c r="W45">
        <v>0.12963</v>
      </c>
      <c r="X45">
        <v>0.22067899999999999</v>
      </c>
      <c r="Y45">
        <v>0.58741299999999996</v>
      </c>
      <c r="Z45">
        <v>0.35648099999999999</v>
      </c>
      <c r="AA45">
        <v>0.50361</v>
      </c>
      <c r="AB45">
        <v>0.360846</v>
      </c>
      <c r="AC45">
        <v>0.86009199999999997</v>
      </c>
      <c r="AD45">
        <v>0.24729200000000001</v>
      </c>
      <c r="AE45">
        <v>2.3243299999999998</v>
      </c>
      <c r="AF45">
        <v>0.28083999999999998</v>
      </c>
      <c r="AH45">
        <v>-1.3932599999999999</v>
      </c>
      <c r="AI45">
        <v>101.812</v>
      </c>
      <c r="AJ45">
        <v>22.8565</v>
      </c>
      <c r="AK45">
        <v>125.627</v>
      </c>
      <c r="AL45">
        <v>-1.3932599999999999</v>
      </c>
      <c r="AM45">
        <v>1.8</v>
      </c>
      <c r="AN45">
        <v>19.1791251897811</v>
      </c>
      <c r="AO45">
        <v>-10.104762315750101</v>
      </c>
      <c r="AP45">
        <v>3.1063900000000002</v>
      </c>
      <c r="AQ45">
        <v>999</v>
      </c>
      <c r="AU45">
        <v>14344</v>
      </c>
    </row>
    <row r="46" spans="1:47" x14ac:dyDescent="0.45">
      <c r="A46" t="s">
        <v>378</v>
      </c>
      <c r="B46" t="s">
        <v>309</v>
      </c>
      <c r="C46">
        <v>134</v>
      </c>
      <c r="D46">
        <v>562</v>
      </c>
      <c r="E46">
        <v>488</v>
      </c>
      <c r="F46">
        <v>136</v>
      </c>
      <c r="G46">
        <v>80</v>
      </c>
      <c r="H46">
        <v>30</v>
      </c>
      <c r="I46">
        <v>3</v>
      </c>
      <c r="J46">
        <v>23</v>
      </c>
      <c r="K46">
        <v>79</v>
      </c>
      <c r="L46">
        <v>86</v>
      </c>
      <c r="M46">
        <v>67</v>
      </c>
      <c r="N46">
        <v>8</v>
      </c>
      <c r="O46">
        <v>153</v>
      </c>
      <c r="P46">
        <v>5</v>
      </c>
      <c r="Q46">
        <v>2</v>
      </c>
      <c r="R46">
        <v>0</v>
      </c>
      <c r="S46">
        <v>2</v>
      </c>
      <c r="T46">
        <v>13</v>
      </c>
      <c r="U46">
        <v>2</v>
      </c>
      <c r="V46">
        <v>0.27868900000000002</v>
      </c>
      <c r="W46">
        <v>0.119217</v>
      </c>
      <c r="X46">
        <v>0.27224199999999998</v>
      </c>
      <c r="Y46">
        <v>0.43790899999999999</v>
      </c>
      <c r="Z46">
        <v>0.37010700000000002</v>
      </c>
      <c r="AA46">
        <v>0.49385200000000001</v>
      </c>
      <c r="AB46">
        <v>0.36715700000000001</v>
      </c>
      <c r="AC46">
        <v>0.86395900000000003</v>
      </c>
      <c r="AD46">
        <v>0.21516399999999999</v>
      </c>
      <c r="AE46">
        <v>5.37737</v>
      </c>
      <c r="AF46">
        <v>0.359873</v>
      </c>
      <c r="AH46">
        <v>0.64630600000000005</v>
      </c>
      <c r="AI46">
        <v>91.245199999999997</v>
      </c>
      <c r="AJ46">
        <v>22.768799999999999</v>
      </c>
      <c r="AK46">
        <v>116.32</v>
      </c>
      <c r="AL46">
        <v>0.64630600000000005</v>
      </c>
      <c r="AM46">
        <v>6</v>
      </c>
      <c r="AN46">
        <v>12.008622288703901</v>
      </c>
      <c r="AO46">
        <v>-0.19488525390625</v>
      </c>
      <c r="AP46">
        <v>3.08738</v>
      </c>
      <c r="AQ46">
        <v>999</v>
      </c>
      <c r="AU46">
        <v>20529</v>
      </c>
    </row>
    <row r="47" spans="1:47" x14ac:dyDescent="0.45">
      <c r="A47" t="s">
        <v>253</v>
      </c>
      <c r="B47" t="s">
        <v>73</v>
      </c>
      <c r="C47">
        <v>122</v>
      </c>
      <c r="D47">
        <v>525</v>
      </c>
      <c r="E47">
        <v>441</v>
      </c>
      <c r="F47">
        <v>121</v>
      </c>
      <c r="G47">
        <v>67</v>
      </c>
      <c r="H47">
        <v>29</v>
      </c>
      <c r="I47">
        <v>1</v>
      </c>
      <c r="J47">
        <v>24</v>
      </c>
      <c r="K47">
        <v>78</v>
      </c>
      <c r="L47">
        <v>74</v>
      </c>
      <c r="M47">
        <v>75</v>
      </c>
      <c r="N47">
        <v>12</v>
      </c>
      <c r="O47">
        <v>112</v>
      </c>
      <c r="P47">
        <v>4</v>
      </c>
      <c r="Q47">
        <v>5</v>
      </c>
      <c r="R47">
        <v>0</v>
      </c>
      <c r="S47">
        <v>10</v>
      </c>
      <c r="T47">
        <v>10</v>
      </c>
      <c r="U47">
        <v>3</v>
      </c>
      <c r="V47">
        <v>0.27437600000000001</v>
      </c>
      <c r="W47">
        <v>0.14285700000000001</v>
      </c>
      <c r="X47">
        <v>0.21333299999999999</v>
      </c>
      <c r="Y47">
        <v>0.66964299999999999</v>
      </c>
      <c r="Z47">
        <v>0.38095200000000001</v>
      </c>
      <c r="AA47">
        <v>0.50793699999999997</v>
      </c>
      <c r="AB47">
        <v>0.37351299999999998</v>
      </c>
      <c r="AC47">
        <v>0.88888900000000004</v>
      </c>
      <c r="AD47">
        <v>0.23355999999999999</v>
      </c>
      <c r="AE47">
        <v>4.2184699999999999</v>
      </c>
      <c r="AF47">
        <v>0.31290299999999999</v>
      </c>
      <c r="AH47">
        <v>-0.29872100000000001</v>
      </c>
      <c r="AI47">
        <v>88.009299999999996</v>
      </c>
      <c r="AJ47">
        <v>24.0411</v>
      </c>
      <c r="AK47">
        <v>135.00299999999999</v>
      </c>
      <c r="AL47">
        <v>-0.29872100000000001</v>
      </c>
      <c r="AM47">
        <v>0.2</v>
      </c>
      <c r="AN47">
        <v>22.466990172862999</v>
      </c>
      <c r="AO47">
        <v>-9.4450614899396896</v>
      </c>
      <c r="AP47">
        <v>3.0821499999999999</v>
      </c>
      <c r="AQ47">
        <v>999</v>
      </c>
      <c r="AU47">
        <v>11579</v>
      </c>
    </row>
    <row r="48" spans="1:47" x14ac:dyDescent="0.45">
      <c r="A48" t="s">
        <v>447</v>
      </c>
      <c r="B48" t="s">
        <v>59</v>
      </c>
      <c r="C48">
        <v>136</v>
      </c>
      <c r="D48">
        <v>576</v>
      </c>
      <c r="E48">
        <v>480</v>
      </c>
      <c r="F48">
        <v>117</v>
      </c>
      <c r="G48">
        <v>74</v>
      </c>
      <c r="H48">
        <v>26</v>
      </c>
      <c r="I48">
        <v>1</v>
      </c>
      <c r="J48">
        <v>16</v>
      </c>
      <c r="K48">
        <v>74</v>
      </c>
      <c r="L48">
        <v>67</v>
      </c>
      <c r="M48">
        <v>86</v>
      </c>
      <c r="N48">
        <v>8</v>
      </c>
      <c r="O48">
        <v>169</v>
      </c>
      <c r="P48">
        <v>6</v>
      </c>
      <c r="Q48">
        <v>3</v>
      </c>
      <c r="R48">
        <v>1</v>
      </c>
      <c r="S48">
        <v>1</v>
      </c>
      <c r="T48">
        <v>8</v>
      </c>
      <c r="U48">
        <v>2</v>
      </c>
      <c r="V48">
        <v>0.24374999999999999</v>
      </c>
      <c r="W48">
        <v>0.14930599999999999</v>
      </c>
      <c r="X48">
        <v>0.29340300000000002</v>
      </c>
      <c r="Y48">
        <v>0.508876</v>
      </c>
      <c r="Z48">
        <v>0.36347800000000002</v>
      </c>
      <c r="AA48">
        <v>0.40208300000000002</v>
      </c>
      <c r="AB48">
        <v>0.334949</v>
      </c>
      <c r="AC48">
        <v>0.76556199999999996</v>
      </c>
      <c r="AD48">
        <v>0.158333</v>
      </c>
      <c r="AE48">
        <v>3.9599500000000001</v>
      </c>
      <c r="AF48">
        <v>0.33892600000000001</v>
      </c>
      <c r="AH48">
        <v>-0.46156599999999998</v>
      </c>
      <c r="AI48">
        <v>78.111199999999997</v>
      </c>
      <c r="AJ48">
        <v>7.9288999999999996</v>
      </c>
      <c r="AK48">
        <v>114.501</v>
      </c>
      <c r="AL48">
        <v>-0.46156599999999998</v>
      </c>
      <c r="AM48">
        <v>-0.4</v>
      </c>
      <c r="AN48">
        <v>9.5463661253452301</v>
      </c>
      <c r="AO48">
        <v>1.7164021432399701</v>
      </c>
      <c r="AP48">
        <v>3.0739200000000002</v>
      </c>
      <c r="AQ48">
        <v>999</v>
      </c>
      <c r="AU48">
        <v>27534</v>
      </c>
    </row>
    <row r="49" spans="1:47" x14ac:dyDescent="0.45">
      <c r="A49" t="s">
        <v>496</v>
      </c>
      <c r="B49" t="s">
        <v>21</v>
      </c>
      <c r="C49">
        <v>138</v>
      </c>
      <c r="D49">
        <v>641</v>
      </c>
      <c r="E49">
        <v>564</v>
      </c>
      <c r="F49">
        <v>144</v>
      </c>
      <c r="G49">
        <v>101</v>
      </c>
      <c r="H49">
        <v>25</v>
      </c>
      <c r="I49">
        <v>6</v>
      </c>
      <c r="J49">
        <v>12</v>
      </c>
      <c r="K49">
        <v>93</v>
      </c>
      <c r="L49">
        <v>75</v>
      </c>
      <c r="M49">
        <v>74</v>
      </c>
      <c r="N49">
        <v>8</v>
      </c>
      <c r="O49">
        <v>141</v>
      </c>
      <c r="P49">
        <v>2</v>
      </c>
      <c r="Q49">
        <v>1</v>
      </c>
      <c r="R49">
        <v>0</v>
      </c>
      <c r="S49">
        <v>2</v>
      </c>
      <c r="T49">
        <v>13</v>
      </c>
      <c r="U49">
        <v>6</v>
      </c>
      <c r="V49">
        <v>0.25531900000000002</v>
      </c>
      <c r="W49">
        <v>0.11544500000000001</v>
      </c>
      <c r="X49">
        <v>0.219969</v>
      </c>
      <c r="Y49">
        <v>0.52482300000000004</v>
      </c>
      <c r="Z49">
        <v>0.34321400000000002</v>
      </c>
      <c r="AA49">
        <v>0.38475199999999998</v>
      </c>
      <c r="AB49">
        <v>0.31765300000000002</v>
      </c>
      <c r="AC49">
        <v>0.72796499999999997</v>
      </c>
      <c r="AD49">
        <v>0.12943299999999999</v>
      </c>
      <c r="AE49">
        <v>5.8193700000000002</v>
      </c>
      <c r="AF49">
        <v>0.32038800000000001</v>
      </c>
      <c r="AH49">
        <v>-1.2346299999999999</v>
      </c>
      <c r="AI49">
        <v>77.717799999999997</v>
      </c>
      <c r="AJ49">
        <v>-0.38434499999999999</v>
      </c>
      <c r="AK49">
        <v>103.51900000000001</v>
      </c>
      <c r="AL49">
        <v>-1.2346299999999999</v>
      </c>
      <c r="AM49">
        <v>0.4</v>
      </c>
      <c r="AN49">
        <v>1.4678881168365401</v>
      </c>
      <c r="AO49">
        <v>7.4656967222690502</v>
      </c>
      <c r="AP49">
        <v>3.0618099999999999</v>
      </c>
      <c r="AQ49">
        <v>999</v>
      </c>
      <c r="AU49">
        <v>31781</v>
      </c>
    </row>
    <row r="50" spans="1:47" x14ac:dyDescent="0.45">
      <c r="A50" t="s">
        <v>276</v>
      </c>
      <c r="B50" t="s">
        <v>56</v>
      </c>
      <c r="C50">
        <v>135</v>
      </c>
      <c r="D50">
        <v>544</v>
      </c>
      <c r="E50">
        <v>482</v>
      </c>
      <c r="F50">
        <v>127</v>
      </c>
      <c r="G50">
        <v>82</v>
      </c>
      <c r="H50">
        <v>25</v>
      </c>
      <c r="I50">
        <v>1</v>
      </c>
      <c r="J50">
        <v>19</v>
      </c>
      <c r="K50">
        <v>70</v>
      </c>
      <c r="L50">
        <v>69</v>
      </c>
      <c r="M50">
        <v>55</v>
      </c>
      <c r="N50">
        <v>14</v>
      </c>
      <c r="O50">
        <v>121</v>
      </c>
      <c r="P50">
        <v>4</v>
      </c>
      <c r="Q50">
        <v>2</v>
      </c>
      <c r="R50">
        <v>1</v>
      </c>
      <c r="S50">
        <v>2</v>
      </c>
      <c r="T50">
        <v>3</v>
      </c>
      <c r="U50">
        <v>1</v>
      </c>
      <c r="V50">
        <v>0.26348500000000002</v>
      </c>
      <c r="W50">
        <v>0.101103</v>
      </c>
      <c r="X50">
        <v>0.22242600000000001</v>
      </c>
      <c r="Y50">
        <v>0.45454499999999998</v>
      </c>
      <c r="Z50">
        <v>0.34254099999999998</v>
      </c>
      <c r="AA50">
        <v>0.43775900000000001</v>
      </c>
      <c r="AB50">
        <v>0.32995200000000002</v>
      </c>
      <c r="AC50">
        <v>0.78030100000000002</v>
      </c>
      <c r="AD50">
        <v>0.17427400000000001</v>
      </c>
      <c r="AE50">
        <v>3.2049500000000002</v>
      </c>
      <c r="AF50">
        <v>0.31395299999999998</v>
      </c>
      <c r="AH50">
        <v>-0.80062900000000004</v>
      </c>
      <c r="AI50">
        <v>71.513900000000007</v>
      </c>
      <c r="AJ50">
        <v>5.2306999999999997</v>
      </c>
      <c r="AK50">
        <v>106.101</v>
      </c>
      <c r="AL50">
        <v>-0.80062900000000004</v>
      </c>
      <c r="AM50">
        <v>-1.2</v>
      </c>
      <c r="AN50">
        <v>3.3109115958213802</v>
      </c>
      <c r="AO50">
        <v>8.7941215038299507</v>
      </c>
      <c r="AP50">
        <v>3.0552700000000002</v>
      </c>
      <c r="AQ50">
        <v>999</v>
      </c>
      <c r="AU50">
        <v>20503</v>
      </c>
    </row>
    <row r="51" spans="1:47" x14ac:dyDescent="0.45">
      <c r="A51" t="s">
        <v>510</v>
      </c>
      <c r="B51" t="s">
        <v>130</v>
      </c>
      <c r="C51">
        <v>145</v>
      </c>
      <c r="D51">
        <v>645</v>
      </c>
      <c r="E51">
        <v>555</v>
      </c>
      <c r="F51">
        <v>143</v>
      </c>
      <c r="G51">
        <v>94</v>
      </c>
      <c r="H51">
        <v>27</v>
      </c>
      <c r="I51">
        <v>4</v>
      </c>
      <c r="J51">
        <v>18</v>
      </c>
      <c r="K51">
        <v>86</v>
      </c>
      <c r="L51">
        <v>86</v>
      </c>
      <c r="M51">
        <v>78</v>
      </c>
      <c r="N51">
        <v>3</v>
      </c>
      <c r="O51">
        <v>160</v>
      </c>
      <c r="P51">
        <v>10</v>
      </c>
      <c r="Q51">
        <v>2</v>
      </c>
      <c r="R51">
        <v>0</v>
      </c>
      <c r="S51">
        <v>3</v>
      </c>
      <c r="T51">
        <v>20</v>
      </c>
      <c r="U51">
        <v>7</v>
      </c>
      <c r="V51">
        <v>0.257658</v>
      </c>
      <c r="W51">
        <v>0.12093</v>
      </c>
      <c r="X51">
        <v>0.248062</v>
      </c>
      <c r="Y51">
        <v>0.48749999999999999</v>
      </c>
      <c r="Z51">
        <v>0.35814000000000001</v>
      </c>
      <c r="AA51">
        <v>0.418018</v>
      </c>
      <c r="AB51">
        <v>0.34009699999999998</v>
      </c>
      <c r="AC51">
        <v>0.77615800000000001</v>
      </c>
      <c r="AD51">
        <v>0.16036</v>
      </c>
      <c r="AE51">
        <v>5.7471100000000002</v>
      </c>
      <c r="AF51">
        <v>0.32981500000000002</v>
      </c>
      <c r="AH51">
        <v>-0.33376299999999998</v>
      </c>
      <c r="AI51">
        <v>90.225300000000004</v>
      </c>
      <c r="AJ51">
        <v>11.6358</v>
      </c>
      <c r="AK51">
        <v>114.358</v>
      </c>
      <c r="AL51">
        <v>-0.33376299999999998</v>
      </c>
      <c r="AM51">
        <v>5</v>
      </c>
      <c r="AN51">
        <v>10.762971639633101</v>
      </c>
      <c r="AO51">
        <v>-2.1097884178161599</v>
      </c>
      <c r="AP51">
        <v>3.0474000000000001</v>
      </c>
      <c r="AQ51">
        <v>999</v>
      </c>
      <c r="AU51">
        <v>27790</v>
      </c>
    </row>
    <row r="52" spans="1:47" x14ac:dyDescent="0.45">
      <c r="A52" t="s">
        <v>266</v>
      </c>
      <c r="B52" t="s">
        <v>16</v>
      </c>
      <c r="C52">
        <v>133</v>
      </c>
      <c r="D52">
        <v>547</v>
      </c>
      <c r="E52">
        <v>474</v>
      </c>
      <c r="F52">
        <v>112</v>
      </c>
      <c r="G52">
        <v>65</v>
      </c>
      <c r="H52">
        <v>25</v>
      </c>
      <c r="I52">
        <v>2</v>
      </c>
      <c r="J52">
        <v>20</v>
      </c>
      <c r="K52">
        <v>68</v>
      </c>
      <c r="L52">
        <v>59</v>
      </c>
      <c r="M52">
        <v>61</v>
      </c>
      <c r="N52">
        <v>6</v>
      </c>
      <c r="O52">
        <v>152</v>
      </c>
      <c r="P52">
        <v>7</v>
      </c>
      <c r="Q52">
        <v>5</v>
      </c>
      <c r="R52">
        <v>0</v>
      </c>
      <c r="S52">
        <v>1</v>
      </c>
      <c r="T52">
        <v>2</v>
      </c>
      <c r="U52">
        <v>1</v>
      </c>
      <c r="V52">
        <v>0.236287</v>
      </c>
      <c r="W52">
        <v>0.11151700000000001</v>
      </c>
      <c r="X52">
        <v>0.27787899999999999</v>
      </c>
      <c r="Y52">
        <v>0.40131600000000001</v>
      </c>
      <c r="Z52">
        <v>0.32906800000000003</v>
      </c>
      <c r="AA52">
        <v>0.42405100000000001</v>
      </c>
      <c r="AB52">
        <v>0.32353999999999999</v>
      </c>
      <c r="AC52">
        <v>0.75311799999999995</v>
      </c>
      <c r="AD52">
        <v>0.18776399999999999</v>
      </c>
      <c r="AE52">
        <v>3.4104100000000002</v>
      </c>
      <c r="AF52">
        <v>0.299674</v>
      </c>
      <c r="AH52">
        <v>-1.0006299999999999</v>
      </c>
      <c r="AI52">
        <v>68.995400000000004</v>
      </c>
      <c r="AJ52">
        <v>2.3466300000000002</v>
      </c>
      <c r="AK52">
        <v>105.78</v>
      </c>
      <c r="AL52">
        <v>-1.0006299999999999</v>
      </c>
      <c r="AM52">
        <v>6.4</v>
      </c>
      <c r="AN52">
        <v>2.9164071083068799</v>
      </c>
      <c r="AO52">
        <v>8.4098472595214808</v>
      </c>
      <c r="AP52">
        <v>2.9878100000000001</v>
      </c>
      <c r="AQ52">
        <v>999</v>
      </c>
      <c r="AU52">
        <v>16505</v>
      </c>
    </row>
    <row r="53" spans="1:47" x14ac:dyDescent="0.45">
      <c r="A53" t="s">
        <v>288</v>
      </c>
      <c r="B53" t="s">
        <v>14</v>
      </c>
      <c r="C53">
        <v>141</v>
      </c>
      <c r="D53">
        <v>597</v>
      </c>
      <c r="E53">
        <v>531</v>
      </c>
      <c r="F53">
        <v>144</v>
      </c>
      <c r="G53">
        <v>100</v>
      </c>
      <c r="H53">
        <v>28</v>
      </c>
      <c r="I53">
        <v>1</v>
      </c>
      <c r="J53">
        <v>15</v>
      </c>
      <c r="K53">
        <v>74</v>
      </c>
      <c r="L53">
        <v>64</v>
      </c>
      <c r="M53">
        <v>54</v>
      </c>
      <c r="N53">
        <v>15</v>
      </c>
      <c r="O53">
        <v>108</v>
      </c>
      <c r="P53">
        <v>6</v>
      </c>
      <c r="Q53">
        <v>6</v>
      </c>
      <c r="R53">
        <v>0</v>
      </c>
      <c r="S53">
        <v>1</v>
      </c>
      <c r="T53">
        <v>10</v>
      </c>
      <c r="U53">
        <v>1</v>
      </c>
      <c r="V53">
        <v>0.27118599999999998</v>
      </c>
      <c r="W53">
        <v>9.0452299999999999E-2</v>
      </c>
      <c r="X53">
        <v>0.18090500000000001</v>
      </c>
      <c r="Y53">
        <v>0.5</v>
      </c>
      <c r="Z53">
        <v>0.34170899999999998</v>
      </c>
      <c r="AA53">
        <v>0.41242899999999999</v>
      </c>
      <c r="AB53">
        <v>0.31994099999999998</v>
      </c>
      <c r="AC53">
        <v>0.75413799999999998</v>
      </c>
      <c r="AD53">
        <v>0.14124300000000001</v>
      </c>
      <c r="AE53">
        <v>4.4584999999999999</v>
      </c>
      <c r="AF53">
        <v>0.31159399999999998</v>
      </c>
      <c r="AH53">
        <v>0.46067900000000001</v>
      </c>
      <c r="AI53">
        <v>73.517399999999995</v>
      </c>
      <c r="AJ53">
        <v>0.77647600000000006</v>
      </c>
      <c r="AK53">
        <v>104.83499999999999</v>
      </c>
      <c r="AL53">
        <v>0.46067900000000001</v>
      </c>
      <c r="AM53">
        <v>-1.1000000000000001</v>
      </c>
      <c r="AN53">
        <v>4.0362966060638401</v>
      </c>
      <c r="AO53">
        <v>5.4806879758834803</v>
      </c>
      <c r="AP53">
        <v>2.9772599999999998</v>
      </c>
      <c r="AQ53">
        <v>999</v>
      </c>
      <c r="AU53">
        <v>12161</v>
      </c>
    </row>
    <row r="54" spans="1:47" x14ac:dyDescent="0.45">
      <c r="A54" t="s">
        <v>62</v>
      </c>
      <c r="B54" t="s">
        <v>59</v>
      </c>
      <c r="C54">
        <v>108</v>
      </c>
      <c r="D54">
        <v>461</v>
      </c>
      <c r="E54">
        <v>418</v>
      </c>
      <c r="F54">
        <v>110</v>
      </c>
      <c r="G54">
        <v>66</v>
      </c>
      <c r="H54">
        <v>24</v>
      </c>
      <c r="I54">
        <v>1</v>
      </c>
      <c r="J54">
        <v>19</v>
      </c>
      <c r="K54">
        <v>67</v>
      </c>
      <c r="L54">
        <v>73</v>
      </c>
      <c r="M54">
        <v>37</v>
      </c>
      <c r="N54">
        <v>8</v>
      </c>
      <c r="O54">
        <v>105</v>
      </c>
      <c r="P54">
        <v>4</v>
      </c>
      <c r="Q54">
        <v>2</v>
      </c>
      <c r="R54">
        <v>0</v>
      </c>
      <c r="S54">
        <v>0</v>
      </c>
      <c r="T54">
        <v>11</v>
      </c>
      <c r="U54">
        <v>3</v>
      </c>
      <c r="V54">
        <v>0.263158</v>
      </c>
      <c r="W54">
        <v>8.0260300000000007E-2</v>
      </c>
      <c r="X54">
        <v>0.227766</v>
      </c>
      <c r="Y54">
        <v>0.352381</v>
      </c>
      <c r="Z54">
        <v>0.32754899999999998</v>
      </c>
      <c r="AA54">
        <v>0.46172200000000002</v>
      </c>
      <c r="AB54">
        <v>0.332957</v>
      </c>
      <c r="AC54">
        <v>0.78927099999999994</v>
      </c>
      <c r="AD54">
        <v>0.19856499999999999</v>
      </c>
      <c r="AE54">
        <v>4.9684100000000004</v>
      </c>
      <c r="AF54">
        <v>0.30743199999999998</v>
      </c>
      <c r="AH54">
        <v>0.170959</v>
      </c>
      <c r="AI54">
        <v>61.7532</v>
      </c>
      <c r="AJ54">
        <v>5.5830799999999998</v>
      </c>
      <c r="AK54">
        <v>113.12</v>
      </c>
      <c r="AL54">
        <v>0.170959</v>
      </c>
      <c r="AM54">
        <v>4.8</v>
      </c>
      <c r="AN54">
        <v>7.4179817736148799</v>
      </c>
      <c r="AO54">
        <v>6.4938567876815796</v>
      </c>
      <c r="AP54">
        <v>2.9485899999999998</v>
      </c>
      <c r="AQ54">
        <v>999</v>
      </c>
      <c r="AU54">
        <v>20437</v>
      </c>
    </row>
    <row r="55" spans="1:47" x14ac:dyDescent="0.45">
      <c r="A55" t="s">
        <v>389</v>
      </c>
      <c r="B55" t="s">
        <v>98</v>
      </c>
      <c r="C55">
        <v>128</v>
      </c>
      <c r="D55">
        <v>457</v>
      </c>
      <c r="E55">
        <v>402</v>
      </c>
      <c r="F55">
        <v>105</v>
      </c>
      <c r="G55">
        <v>74</v>
      </c>
      <c r="H55">
        <v>19</v>
      </c>
      <c r="I55">
        <v>0</v>
      </c>
      <c r="J55">
        <v>12</v>
      </c>
      <c r="K55">
        <v>43</v>
      </c>
      <c r="L55">
        <v>52</v>
      </c>
      <c r="M55">
        <v>47</v>
      </c>
      <c r="N55">
        <v>15</v>
      </c>
      <c r="O55">
        <v>49</v>
      </c>
      <c r="P55">
        <v>5</v>
      </c>
      <c r="Q55">
        <v>3</v>
      </c>
      <c r="R55">
        <v>0</v>
      </c>
      <c r="S55">
        <v>1</v>
      </c>
      <c r="T55">
        <v>0</v>
      </c>
      <c r="U55">
        <v>1</v>
      </c>
      <c r="V55">
        <v>0.26119399999999998</v>
      </c>
      <c r="W55">
        <v>0.10284500000000001</v>
      </c>
      <c r="X55">
        <v>0.107221</v>
      </c>
      <c r="Y55">
        <v>0.95918400000000004</v>
      </c>
      <c r="Z55">
        <v>0.34354499999999999</v>
      </c>
      <c r="AA55">
        <v>0.39800999999999997</v>
      </c>
      <c r="AB55">
        <v>0.31422499999999998</v>
      </c>
      <c r="AC55">
        <v>0.74155499999999996</v>
      </c>
      <c r="AD55">
        <v>0.13681599999999999</v>
      </c>
      <c r="AE55">
        <v>1.0835999999999999</v>
      </c>
      <c r="AF55">
        <v>0.27034900000000001</v>
      </c>
      <c r="AH55">
        <v>-1.27735</v>
      </c>
      <c r="AI55">
        <v>54.107599999999998</v>
      </c>
      <c r="AJ55">
        <v>-1.5751599999999999</v>
      </c>
      <c r="AK55">
        <v>100.239</v>
      </c>
      <c r="AL55">
        <v>-1.27735</v>
      </c>
      <c r="AM55">
        <v>6.6</v>
      </c>
      <c r="AN55">
        <v>-1.1465703099966</v>
      </c>
      <c r="AO55">
        <v>14.9957966804504</v>
      </c>
      <c r="AP55">
        <v>2.9287999999999998</v>
      </c>
      <c r="AQ55">
        <v>999</v>
      </c>
      <c r="AU55">
        <v>22581</v>
      </c>
    </row>
    <row r="56" spans="1:47" x14ac:dyDescent="0.45">
      <c r="A56" t="s">
        <v>292</v>
      </c>
      <c r="B56" t="s">
        <v>178</v>
      </c>
      <c r="C56">
        <v>148</v>
      </c>
      <c r="D56">
        <v>613</v>
      </c>
      <c r="E56">
        <v>545</v>
      </c>
      <c r="F56">
        <v>125</v>
      </c>
      <c r="G56">
        <v>69</v>
      </c>
      <c r="H56">
        <v>32</v>
      </c>
      <c r="I56">
        <v>4</v>
      </c>
      <c r="J56">
        <v>20</v>
      </c>
      <c r="K56">
        <v>74</v>
      </c>
      <c r="L56">
        <v>78</v>
      </c>
      <c r="M56">
        <v>54</v>
      </c>
      <c r="N56">
        <v>7</v>
      </c>
      <c r="O56">
        <v>148</v>
      </c>
      <c r="P56">
        <v>9</v>
      </c>
      <c r="Q56">
        <v>4</v>
      </c>
      <c r="R56">
        <v>1</v>
      </c>
      <c r="S56">
        <v>0</v>
      </c>
      <c r="T56">
        <v>23</v>
      </c>
      <c r="U56">
        <v>5</v>
      </c>
      <c r="V56">
        <v>0.22935800000000001</v>
      </c>
      <c r="W56">
        <v>8.80914E-2</v>
      </c>
      <c r="X56">
        <v>0.24143600000000001</v>
      </c>
      <c r="Y56">
        <v>0.36486499999999999</v>
      </c>
      <c r="Z56">
        <v>0.30719000000000002</v>
      </c>
      <c r="AA56">
        <v>0.41284399999999999</v>
      </c>
      <c r="AB56">
        <v>0.30792399999999998</v>
      </c>
      <c r="AC56">
        <v>0.72003399999999995</v>
      </c>
      <c r="AD56">
        <v>0.18348600000000001</v>
      </c>
      <c r="AE56">
        <v>6.4091399999999998</v>
      </c>
      <c r="AF56">
        <v>0.27559099999999997</v>
      </c>
      <c r="AH56">
        <v>1.52647</v>
      </c>
      <c r="AI56">
        <v>69.370199999999997</v>
      </c>
      <c r="AJ56">
        <v>-5.3202400000000001</v>
      </c>
      <c r="AK56">
        <v>96.537999999999997</v>
      </c>
      <c r="AL56">
        <v>1.52647</v>
      </c>
      <c r="AM56">
        <v>2.6</v>
      </c>
      <c r="AN56">
        <v>-1.0163813829421899</v>
      </c>
      <c r="AO56">
        <v>9.35705471038818</v>
      </c>
      <c r="AP56">
        <v>2.9078499999999998</v>
      </c>
      <c r="AQ56">
        <v>999</v>
      </c>
      <c r="AU56">
        <v>27647</v>
      </c>
    </row>
    <row r="57" spans="1:47" x14ac:dyDescent="0.45">
      <c r="A57" t="s">
        <v>365</v>
      </c>
      <c r="B57" t="s">
        <v>21</v>
      </c>
      <c r="C57">
        <v>135</v>
      </c>
      <c r="D57">
        <v>551</v>
      </c>
      <c r="E57">
        <v>497</v>
      </c>
      <c r="F57">
        <v>128</v>
      </c>
      <c r="G57">
        <v>82</v>
      </c>
      <c r="H57">
        <v>26</v>
      </c>
      <c r="I57">
        <v>4</v>
      </c>
      <c r="J57">
        <v>16</v>
      </c>
      <c r="K57">
        <v>67</v>
      </c>
      <c r="L57">
        <v>65</v>
      </c>
      <c r="M57">
        <v>43</v>
      </c>
      <c r="N57">
        <v>4</v>
      </c>
      <c r="O57">
        <v>109</v>
      </c>
      <c r="P57">
        <v>5</v>
      </c>
      <c r="Q57">
        <v>4</v>
      </c>
      <c r="R57">
        <v>2</v>
      </c>
      <c r="S57">
        <v>2</v>
      </c>
      <c r="T57">
        <v>20</v>
      </c>
      <c r="U57">
        <v>5</v>
      </c>
      <c r="V57">
        <v>0.25754500000000002</v>
      </c>
      <c r="W57">
        <v>7.8039899999999995E-2</v>
      </c>
      <c r="X57">
        <v>0.197822</v>
      </c>
      <c r="Y57">
        <v>0.39449499999999998</v>
      </c>
      <c r="Z57">
        <v>0.32058300000000001</v>
      </c>
      <c r="AA57">
        <v>0.42253499999999999</v>
      </c>
      <c r="AB57">
        <v>0.31892999999999999</v>
      </c>
      <c r="AC57">
        <v>0.74311799999999995</v>
      </c>
      <c r="AD57">
        <v>0.16499</v>
      </c>
      <c r="AE57">
        <v>6.1487800000000004</v>
      </c>
      <c r="AF57">
        <v>0.29787200000000003</v>
      </c>
      <c r="AH57">
        <v>0.91876400000000003</v>
      </c>
      <c r="AI57">
        <v>67.3904</v>
      </c>
      <c r="AJ57">
        <v>0.25426799999999999</v>
      </c>
      <c r="AK57">
        <v>104.404</v>
      </c>
      <c r="AL57">
        <v>0.91876400000000003</v>
      </c>
      <c r="AM57">
        <v>4.5</v>
      </c>
      <c r="AN57">
        <v>3.8264858126640302</v>
      </c>
      <c r="AO57">
        <v>6.5245444774627597</v>
      </c>
      <c r="AP57">
        <v>2.8983400000000001</v>
      </c>
      <c r="AQ57">
        <v>999</v>
      </c>
      <c r="AU57">
        <v>17929</v>
      </c>
    </row>
    <row r="58" spans="1:47" x14ac:dyDescent="0.45">
      <c r="A58" t="s">
        <v>272</v>
      </c>
      <c r="B58" t="s">
        <v>14</v>
      </c>
      <c r="C58">
        <v>152</v>
      </c>
      <c r="D58">
        <v>547</v>
      </c>
      <c r="E58">
        <v>479</v>
      </c>
      <c r="F58">
        <v>117</v>
      </c>
      <c r="G58">
        <v>80</v>
      </c>
      <c r="H58">
        <v>23</v>
      </c>
      <c r="I58">
        <v>1</v>
      </c>
      <c r="J58">
        <v>13</v>
      </c>
      <c r="K58">
        <v>62</v>
      </c>
      <c r="L58">
        <v>56</v>
      </c>
      <c r="M58">
        <v>55</v>
      </c>
      <c r="N58">
        <v>8</v>
      </c>
      <c r="O58">
        <v>105</v>
      </c>
      <c r="P58">
        <v>5</v>
      </c>
      <c r="Q58">
        <v>4</v>
      </c>
      <c r="R58">
        <v>4</v>
      </c>
      <c r="S58">
        <v>1</v>
      </c>
      <c r="T58">
        <v>21</v>
      </c>
      <c r="U58">
        <v>5</v>
      </c>
      <c r="V58">
        <v>0.244259</v>
      </c>
      <c r="W58">
        <v>0.100548</v>
      </c>
      <c r="X58">
        <v>0.19195599999999999</v>
      </c>
      <c r="Y58">
        <v>0.52381</v>
      </c>
      <c r="Z58">
        <v>0.32596700000000001</v>
      </c>
      <c r="AA58">
        <v>0.37787100000000001</v>
      </c>
      <c r="AB58">
        <v>0.30498900000000001</v>
      </c>
      <c r="AC58">
        <v>0.70383700000000005</v>
      </c>
      <c r="AD58">
        <v>0.13361200000000001</v>
      </c>
      <c r="AE58">
        <v>5.0333199999999998</v>
      </c>
      <c r="AF58">
        <v>0.28493200000000002</v>
      </c>
      <c r="AH58">
        <v>1.07253</v>
      </c>
      <c r="AI58">
        <v>60.567700000000002</v>
      </c>
      <c r="AJ58">
        <v>-6.0810199999999996</v>
      </c>
      <c r="AK58">
        <v>94.811000000000007</v>
      </c>
      <c r="AL58">
        <v>1.07253</v>
      </c>
      <c r="AM58">
        <v>10.7</v>
      </c>
      <c r="AN58">
        <v>-2.4437810182571398</v>
      </c>
      <c r="AO58">
        <v>12.709846973419101</v>
      </c>
      <c r="AP58">
        <v>2.8820899999999998</v>
      </c>
      <c r="AQ58">
        <v>999</v>
      </c>
      <c r="AU58">
        <v>27506</v>
      </c>
    </row>
    <row r="59" spans="1:47" x14ac:dyDescent="0.45">
      <c r="A59" t="s">
        <v>286</v>
      </c>
      <c r="B59" t="s">
        <v>98</v>
      </c>
      <c r="C59">
        <v>152</v>
      </c>
      <c r="D59">
        <v>659</v>
      </c>
      <c r="E59">
        <v>581</v>
      </c>
      <c r="F59">
        <v>162</v>
      </c>
      <c r="G59">
        <v>100</v>
      </c>
      <c r="H59">
        <v>30</v>
      </c>
      <c r="I59">
        <v>1</v>
      </c>
      <c r="J59">
        <v>31</v>
      </c>
      <c r="K59">
        <v>89</v>
      </c>
      <c r="L59">
        <v>100</v>
      </c>
      <c r="M59">
        <v>68</v>
      </c>
      <c r="N59">
        <v>21</v>
      </c>
      <c r="O59">
        <v>94</v>
      </c>
      <c r="P59">
        <v>7</v>
      </c>
      <c r="Q59">
        <v>3</v>
      </c>
      <c r="R59">
        <v>0</v>
      </c>
      <c r="S59">
        <v>5</v>
      </c>
      <c r="T59">
        <v>5</v>
      </c>
      <c r="U59">
        <v>2</v>
      </c>
      <c r="V59">
        <v>0.27883000000000002</v>
      </c>
      <c r="W59">
        <v>0.103187</v>
      </c>
      <c r="X59">
        <v>0.14263999999999999</v>
      </c>
      <c r="Y59">
        <v>0.72340400000000005</v>
      </c>
      <c r="Z59">
        <v>0.35963600000000001</v>
      </c>
      <c r="AA59">
        <v>0.49397600000000003</v>
      </c>
      <c r="AB59">
        <v>0.355881</v>
      </c>
      <c r="AC59">
        <v>0.85361200000000004</v>
      </c>
      <c r="AD59">
        <v>0.215146</v>
      </c>
      <c r="AE59">
        <v>2.9992899999999998</v>
      </c>
      <c r="AF59">
        <v>0.28540300000000002</v>
      </c>
      <c r="AH59">
        <v>-1.0307500000000001</v>
      </c>
      <c r="AI59">
        <v>100.822</v>
      </c>
      <c r="AJ59">
        <v>20.527100000000001</v>
      </c>
      <c r="AK59">
        <v>129.11199999999999</v>
      </c>
      <c r="AL59">
        <v>-1.0307500000000001</v>
      </c>
      <c r="AM59">
        <v>-3.4</v>
      </c>
      <c r="AN59">
        <v>21.9563115835189</v>
      </c>
      <c r="AO59">
        <v>-15.5068488121032</v>
      </c>
      <c r="AP59">
        <v>2.8750599999999999</v>
      </c>
      <c r="AQ59">
        <v>999</v>
      </c>
      <c r="AU59">
        <v>19611</v>
      </c>
    </row>
    <row r="60" spans="1:47" x14ac:dyDescent="0.45">
      <c r="A60" t="s">
        <v>364</v>
      </c>
      <c r="B60" t="s">
        <v>31</v>
      </c>
      <c r="C60">
        <v>128</v>
      </c>
      <c r="D60">
        <v>571</v>
      </c>
      <c r="E60">
        <v>501</v>
      </c>
      <c r="F60">
        <v>126</v>
      </c>
      <c r="G60">
        <v>73</v>
      </c>
      <c r="H60">
        <v>28</v>
      </c>
      <c r="I60">
        <v>2</v>
      </c>
      <c r="J60">
        <v>23</v>
      </c>
      <c r="K60">
        <v>83</v>
      </c>
      <c r="L60">
        <v>77</v>
      </c>
      <c r="M60">
        <v>56</v>
      </c>
      <c r="N60">
        <v>7</v>
      </c>
      <c r="O60">
        <v>146</v>
      </c>
      <c r="P60">
        <v>10</v>
      </c>
      <c r="Q60">
        <v>4</v>
      </c>
      <c r="R60">
        <v>0</v>
      </c>
      <c r="S60">
        <v>0</v>
      </c>
      <c r="T60">
        <v>3</v>
      </c>
      <c r="U60">
        <v>1</v>
      </c>
      <c r="V60">
        <v>0.25149700000000003</v>
      </c>
      <c r="W60">
        <v>9.8073599999999997E-2</v>
      </c>
      <c r="X60">
        <v>0.25569199999999997</v>
      </c>
      <c r="Y60">
        <v>0.38356200000000001</v>
      </c>
      <c r="Z60">
        <v>0.336252</v>
      </c>
      <c r="AA60">
        <v>0.453094</v>
      </c>
      <c r="AB60">
        <v>0.33659899999999998</v>
      </c>
      <c r="AC60">
        <v>0.78934599999999999</v>
      </c>
      <c r="AD60">
        <v>0.201597</v>
      </c>
      <c r="AE60">
        <v>4.1082000000000001</v>
      </c>
      <c r="AF60">
        <v>0.30654799999999999</v>
      </c>
      <c r="AH60">
        <v>-0.83915399999999996</v>
      </c>
      <c r="AI60">
        <v>78.215199999999996</v>
      </c>
      <c r="AJ60">
        <v>8.6422100000000004</v>
      </c>
      <c r="AK60">
        <v>111.748</v>
      </c>
      <c r="AL60">
        <v>-0.83915399999999996</v>
      </c>
      <c r="AM60">
        <v>-1.8</v>
      </c>
      <c r="AN60">
        <v>7.4712122678756696</v>
      </c>
      <c r="AO60">
        <v>0.298030614852905</v>
      </c>
      <c r="AP60">
        <v>2.7146499999999998</v>
      </c>
      <c r="AQ60">
        <v>999</v>
      </c>
      <c r="AU60">
        <v>26319</v>
      </c>
    </row>
    <row r="61" spans="1:47" x14ac:dyDescent="0.45">
      <c r="A61" t="s">
        <v>262</v>
      </c>
      <c r="B61" t="s">
        <v>36</v>
      </c>
      <c r="C61">
        <v>145</v>
      </c>
      <c r="D61">
        <v>641</v>
      </c>
      <c r="E61">
        <v>584</v>
      </c>
      <c r="F61">
        <v>144</v>
      </c>
      <c r="G61">
        <v>84</v>
      </c>
      <c r="H61">
        <v>27</v>
      </c>
      <c r="I61">
        <v>7</v>
      </c>
      <c r="J61">
        <v>26</v>
      </c>
      <c r="K61">
        <v>100</v>
      </c>
      <c r="L61">
        <v>94</v>
      </c>
      <c r="M61">
        <v>53</v>
      </c>
      <c r="N61">
        <v>9</v>
      </c>
      <c r="O61">
        <v>187</v>
      </c>
      <c r="P61">
        <v>2</v>
      </c>
      <c r="Q61">
        <v>1</v>
      </c>
      <c r="R61">
        <v>1</v>
      </c>
      <c r="S61">
        <v>3</v>
      </c>
      <c r="T61">
        <v>40</v>
      </c>
      <c r="U61">
        <v>10</v>
      </c>
      <c r="V61">
        <v>0.24657499999999999</v>
      </c>
      <c r="W61">
        <v>8.2683300000000001E-2</v>
      </c>
      <c r="X61">
        <v>0.29173199999999999</v>
      </c>
      <c r="Y61">
        <v>0.28342200000000001</v>
      </c>
      <c r="Z61">
        <v>0.31093700000000002</v>
      </c>
      <c r="AA61">
        <v>0.45034200000000002</v>
      </c>
      <c r="AB61">
        <v>0.32151299999999999</v>
      </c>
      <c r="AC61">
        <v>0.76127999999999996</v>
      </c>
      <c r="AD61">
        <v>0.203767</v>
      </c>
      <c r="AE61">
        <v>7.9956300000000002</v>
      </c>
      <c r="AF61">
        <v>0.31720399999999999</v>
      </c>
      <c r="AH61">
        <v>2.7775500000000002</v>
      </c>
      <c r="AI61">
        <v>79.772999999999996</v>
      </c>
      <c r="AJ61">
        <v>1.6708799999999999</v>
      </c>
      <c r="AK61">
        <v>95.560900000000004</v>
      </c>
      <c r="AL61">
        <v>2.7775500000000002</v>
      </c>
      <c r="AM61">
        <v>-1.1000000000000001</v>
      </c>
      <c r="AN61">
        <v>-0.74755334854125899</v>
      </c>
      <c r="AO61">
        <v>5.9656966924667296</v>
      </c>
      <c r="AP61">
        <v>2.69808</v>
      </c>
      <c r="AQ61">
        <v>999</v>
      </c>
      <c r="AU61">
        <v>26668</v>
      </c>
    </row>
    <row r="62" spans="1:47" x14ac:dyDescent="0.45">
      <c r="A62" t="s">
        <v>277</v>
      </c>
      <c r="B62" t="s">
        <v>59</v>
      </c>
      <c r="C62">
        <v>91</v>
      </c>
      <c r="D62">
        <v>364</v>
      </c>
      <c r="E62">
        <v>326</v>
      </c>
      <c r="F62">
        <v>78</v>
      </c>
      <c r="G62">
        <v>37</v>
      </c>
      <c r="H62">
        <v>19</v>
      </c>
      <c r="I62">
        <v>2</v>
      </c>
      <c r="J62">
        <v>20</v>
      </c>
      <c r="K62">
        <v>56</v>
      </c>
      <c r="L62">
        <v>51</v>
      </c>
      <c r="M62">
        <v>30</v>
      </c>
      <c r="N62">
        <v>2</v>
      </c>
      <c r="O62">
        <v>108</v>
      </c>
      <c r="P62">
        <v>5</v>
      </c>
      <c r="Q62">
        <v>3</v>
      </c>
      <c r="R62">
        <v>0</v>
      </c>
      <c r="S62">
        <v>1</v>
      </c>
      <c r="T62">
        <v>7</v>
      </c>
      <c r="U62">
        <v>1</v>
      </c>
      <c r="V62">
        <v>0.239264</v>
      </c>
      <c r="W62">
        <v>8.2417599999999994E-2</v>
      </c>
      <c r="X62">
        <v>0.29670299999999999</v>
      </c>
      <c r="Y62">
        <v>0.27777800000000002</v>
      </c>
      <c r="Z62">
        <v>0.31043999999999999</v>
      </c>
      <c r="AA62">
        <v>0.493865</v>
      </c>
      <c r="AB62">
        <v>0.33872999999999998</v>
      </c>
      <c r="AC62">
        <v>0.80430500000000005</v>
      </c>
      <c r="AD62">
        <v>0.25460100000000002</v>
      </c>
      <c r="AE62">
        <v>6.0168999999999997</v>
      </c>
      <c r="AF62">
        <v>0.28855700000000001</v>
      </c>
      <c r="AH62">
        <v>0.43856299999999998</v>
      </c>
      <c r="AI62">
        <v>50.504800000000003</v>
      </c>
      <c r="AJ62">
        <v>6.1535099999999998</v>
      </c>
      <c r="AK62">
        <v>117.121</v>
      </c>
      <c r="AL62">
        <v>0.43856299999999998</v>
      </c>
      <c r="AM62">
        <v>5.4</v>
      </c>
      <c r="AN62">
        <v>7.9059023559093404</v>
      </c>
      <c r="AO62">
        <v>6.7374486923217702</v>
      </c>
      <c r="AP62">
        <v>2.6930100000000001</v>
      </c>
      <c r="AQ62">
        <v>999</v>
      </c>
      <c r="AU62">
        <v>14161</v>
      </c>
    </row>
    <row r="63" spans="1:47" x14ac:dyDescent="0.45">
      <c r="A63" t="s">
        <v>386</v>
      </c>
      <c r="B63" t="s">
        <v>170</v>
      </c>
      <c r="C63">
        <v>123</v>
      </c>
      <c r="D63">
        <v>497</v>
      </c>
      <c r="E63">
        <v>432</v>
      </c>
      <c r="F63">
        <v>99</v>
      </c>
      <c r="G63">
        <v>59</v>
      </c>
      <c r="H63">
        <v>22</v>
      </c>
      <c r="I63">
        <v>2</v>
      </c>
      <c r="J63">
        <v>16</v>
      </c>
      <c r="K63">
        <v>64</v>
      </c>
      <c r="L63">
        <v>63</v>
      </c>
      <c r="M63">
        <v>59</v>
      </c>
      <c r="N63">
        <v>8</v>
      </c>
      <c r="O63">
        <v>122</v>
      </c>
      <c r="P63">
        <v>4</v>
      </c>
      <c r="Q63">
        <v>2</v>
      </c>
      <c r="R63">
        <v>0</v>
      </c>
      <c r="S63">
        <v>2</v>
      </c>
      <c r="T63">
        <v>7</v>
      </c>
      <c r="U63">
        <v>2</v>
      </c>
      <c r="V63">
        <v>0.22916700000000001</v>
      </c>
      <c r="W63">
        <v>0.118712</v>
      </c>
      <c r="X63">
        <v>0.245473</v>
      </c>
      <c r="Y63">
        <v>0.48360700000000001</v>
      </c>
      <c r="Z63">
        <v>0.32595600000000002</v>
      </c>
      <c r="AA63">
        <v>0.40046300000000001</v>
      </c>
      <c r="AB63">
        <v>0.312946</v>
      </c>
      <c r="AC63">
        <v>0.72641900000000004</v>
      </c>
      <c r="AD63">
        <v>0.171296</v>
      </c>
      <c r="AE63">
        <v>4.6787599999999996</v>
      </c>
      <c r="AF63">
        <v>0.28040500000000002</v>
      </c>
      <c r="AH63">
        <v>-0.32253999999999999</v>
      </c>
      <c r="AI63">
        <v>58.315899999999999</v>
      </c>
      <c r="AJ63">
        <v>-2.2406199999999998</v>
      </c>
      <c r="AK63">
        <v>100.06399999999999</v>
      </c>
      <c r="AL63">
        <v>-0.32253999999999999</v>
      </c>
      <c r="AM63">
        <v>1.2</v>
      </c>
      <c r="AN63">
        <v>-0.284140564501285</v>
      </c>
      <c r="AO63">
        <v>10.330658197402901</v>
      </c>
      <c r="AP63">
        <v>2.6850800000000001</v>
      </c>
      <c r="AQ63">
        <v>999</v>
      </c>
      <c r="AU63">
        <v>21865</v>
      </c>
    </row>
    <row r="64" spans="1:47" x14ac:dyDescent="0.45">
      <c r="A64" t="s">
        <v>412</v>
      </c>
      <c r="B64" t="s">
        <v>82</v>
      </c>
      <c r="C64">
        <v>143</v>
      </c>
      <c r="D64">
        <v>616</v>
      </c>
      <c r="E64">
        <v>532</v>
      </c>
      <c r="F64">
        <v>134</v>
      </c>
      <c r="G64">
        <v>93</v>
      </c>
      <c r="H64">
        <v>29</v>
      </c>
      <c r="I64">
        <v>1</v>
      </c>
      <c r="J64">
        <v>11</v>
      </c>
      <c r="K64">
        <v>77</v>
      </c>
      <c r="L64">
        <v>59</v>
      </c>
      <c r="M64">
        <v>72</v>
      </c>
      <c r="N64">
        <v>9</v>
      </c>
      <c r="O64">
        <v>106</v>
      </c>
      <c r="P64">
        <v>6</v>
      </c>
      <c r="Q64">
        <v>4</v>
      </c>
      <c r="R64">
        <v>2</v>
      </c>
      <c r="S64">
        <v>1</v>
      </c>
      <c r="T64">
        <v>3</v>
      </c>
      <c r="U64">
        <v>2</v>
      </c>
      <c r="V64">
        <v>0.25187999999999999</v>
      </c>
      <c r="W64">
        <v>0.116883</v>
      </c>
      <c r="X64">
        <v>0.17207800000000001</v>
      </c>
      <c r="Y64">
        <v>0.67924499999999999</v>
      </c>
      <c r="Z64">
        <v>0.345277</v>
      </c>
      <c r="AA64">
        <v>0.37218000000000001</v>
      </c>
      <c r="AB64">
        <v>0.31397799999999998</v>
      </c>
      <c r="AC64">
        <v>0.71745700000000001</v>
      </c>
      <c r="AD64">
        <v>0.12030100000000001</v>
      </c>
      <c r="AE64">
        <v>3.1066199999999999</v>
      </c>
      <c r="AF64">
        <v>0.29355599999999998</v>
      </c>
      <c r="AH64">
        <v>-1.4923900000000001</v>
      </c>
      <c r="AI64">
        <v>72.806799999999996</v>
      </c>
      <c r="AJ64">
        <v>-2.2492000000000001</v>
      </c>
      <c r="AK64">
        <v>102.95399999999999</v>
      </c>
      <c r="AL64">
        <v>-1.4923900000000001</v>
      </c>
      <c r="AM64">
        <v>-1.5</v>
      </c>
      <c r="AN64">
        <v>0.68777227401733398</v>
      </c>
      <c r="AO64">
        <v>5.2901234626770002</v>
      </c>
      <c r="AP64">
        <v>2.6823999999999999</v>
      </c>
      <c r="AQ64">
        <v>999</v>
      </c>
      <c r="AU64">
        <v>15491</v>
      </c>
    </row>
    <row r="65" spans="1:47" x14ac:dyDescent="0.45">
      <c r="A65" t="s">
        <v>289</v>
      </c>
      <c r="B65" t="s">
        <v>21</v>
      </c>
      <c r="C65">
        <v>129</v>
      </c>
      <c r="D65">
        <v>548</v>
      </c>
      <c r="E65">
        <v>494</v>
      </c>
      <c r="F65">
        <v>124</v>
      </c>
      <c r="G65">
        <v>76</v>
      </c>
      <c r="H65">
        <v>27</v>
      </c>
      <c r="I65">
        <v>3</v>
      </c>
      <c r="J65">
        <v>18</v>
      </c>
      <c r="K65">
        <v>75</v>
      </c>
      <c r="L65">
        <v>72</v>
      </c>
      <c r="M65">
        <v>43</v>
      </c>
      <c r="N65">
        <v>10</v>
      </c>
      <c r="O65">
        <v>133</v>
      </c>
      <c r="P65">
        <v>8</v>
      </c>
      <c r="Q65">
        <v>3</v>
      </c>
      <c r="R65">
        <v>0</v>
      </c>
      <c r="S65">
        <v>0</v>
      </c>
      <c r="T65">
        <v>8</v>
      </c>
      <c r="U65">
        <v>2</v>
      </c>
      <c r="V65">
        <v>0.25101200000000001</v>
      </c>
      <c r="W65">
        <v>7.8467200000000001E-2</v>
      </c>
      <c r="X65">
        <v>0.242701</v>
      </c>
      <c r="Y65">
        <v>0.32330799999999998</v>
      </c>
      <c r="Z65">
        <v>0.31934299999999999</v>
      </c>
      <c r="AA65">
        <v>0.42712600000000001</v>
      </c>
      <c r="AB65">
        <v>0.31637100000000001</v>
      </c>
      <c r="AC65">
        <v>0.74646900000000005</v>
      </c>
      <c r="AD65">
        <v>0.17611299999999999</v>
      </c>
      <c r="AE65">
        <v>5.3269700000000002</v>
      </c>
      <c r="AF65">
        <v>0.30635800000000002</v>
      </c>
      <c r="AH65">
        <v>-0.14565600000000001</v>
      </c>
      <c r="AI65">
        <v>65.858599999999996</v>
      </c>
      <c r="AJ65">
        <v>-0.91199399999999997</v>
      </c>
      <c r="AK65">
        <v>102.63</v>
      </c>
      <c r="AL65">
        <v>-0.14565600000000001</v>
      </c>
      <c r="AM65">
        <v>4.5</v>
      </c>
      <c r="AN65">
        <v>1.58135662972927</v>
      </c>
      <c r="AO65">
        <v>6.5135214328765798</v>
      </c>
      <c r="AP65">
        <v>2.6631999999999998</v>
      </c>
      <c r="AQ65">
        <v>999</v>
      </c>
      <c r="AU65">
        <v>27815</v>
      </c>
    </row>
    <row r="66" spans="1:47" x14ac:dyDescent="0.45">
      <c r="A66" t="s">
        <v>473</v>
      </c>
      <c r="B66" t="s">
        <v>178</v>
      </c>
      <c r="C66">
        <v>140</v>
      </c>
      <c r="D66">
        <v>523</v>
      </c>
      <c r="E66">
        <v>448</v>
      </c>
      <c r="F66">
        <v>98</v>
      </c>
      <c r="G66">
        <v>54</v>
      </c>
      <c r="H66">
        <v>24</v>
      </c>
      <c r="I66">
        <v>2</v>
      </c>
      <c r="J66">
        <v>18</v>
      </c>
      <c r="K66">
        <v>66</v>
      </c>
      <c r="L66">
        <v>60</v>
      </c>
      <c r="M66">
        <v>63</v>
      </c>
      <c r="N66">
        <v>6</v>
      </c>
      <c r="O66">
        <v>132</v>
      </c>
      <c r="P66">
        <v>6</v>
      </c>
      <c r="Q66">
        <v>2</v>
      </c>
      <c r="R66">
        <v>4</v>
      </c>
      <c r="S66">
        <v>1</v>
      </c>
      <c r="T66">
        <v>12</v>
      </c>
      <c r="U66">
        <v>3</v>
      </c>
      <c r="V66">
        <v>0.21875</v>
      </c>
      <c r="W66">
        <v>0.120459</v>
      </c>
      <c r="X66">
        <v>0.25239</v>
      </c>
      <c r="Y66">
        <v>0.477273</v>
      </c>
      <c r="Z66">
        <v>0.32177299999999998</v>
      </c>
      <c r="AA66">
        <v>0.40178599999999998</v>
      </c>
      <c r="AB66">
        <v>0.313336</v>
      </c>
      <c r="AC66">
        <v>0.72355800000000003</v>
      </c>
      <c r="AD66">
        <v>0.183036</v>
      </c>
      <c r="AE66">
        <v>5.2146800000000004</v>
      </c>
      <c r="AF66">
        <v>0.26666699999999999</v>
      </c>
      <c r="AH66">
        <v>0.232266</v>
      </c>
      <c r="AI66">
        <v>61.535800000000002</v>
      </c>
      <c r="AJ66">
        <v>-2.1887099999999999</v>
      </c>
      <c r="AK66">
        <v>100.289</v>
      </c>
      <c r="AL66">
        <v>0.232266</v>
      </c>
      <c r="AM66">
        <v>6.3</v>
      </c>
      <c r="AN66">
        <v>0.41317033767700101</v>
      </c>
      <c r="AO66">
        <v>8.2216639518737793</v>
      </c>
      <c r="AP66">
        <v>2.6323699999999999</v>
      </c>
      <c r="AQ66">
        <v>999</v>
      </c>
      <c r="AU66">
        <v>18564</v>
      </c>
    </row>
    <row r="67" spans="1:47" x14ac:dyDescent="0.45">
      <c r="A67" t="s">
        <v>486</v>
      </c>
      <c r="B67" t="s">
        <v>28</v>
      </c>
      <c r="C67">
        <v>133</v>
      </c>
      <c r="D67">
        <v>578</v>
      </c>
      <c r="E67">
        <v>517</v>
      </c>
      <c r="F67">
        <v>148</v>
      </c>
      <c r="G67">
        <v>101</v>
      </c>
      <c r="H67">
        <v>32</v>
      </c>
      <c r="I67">
        <v>4</v>
      </c>
      <c r="J67">
        <v>11</v>
      </c>
      <c r="K67">
        <v>79</v>
      </c>
      <c r="L67">
        <v>70</v>
      </c>
      <c r="M67">
        <v>45</v>
      </c>
      <c r="N67">
        <v>13</v>
      </c>
      <c r="O67">
        <v>89</v>
      </c>
      <c r="P67">
        <v>13</v>
      </c>
      <c r="Q67">
        <v>3</v>
      </c>
      <c r="R67">
        <v>0</v>
      </c>
      <c r="S67">
        <v>1</v>
      </c>
      <c r="T67">
        <v>10</v>
      </c>
      <c r="U67">
        <v>3</v>
      </c>
      <c r="V67">
        <v>0.28626699999999999</v>
      </c>
      <c r="W67">
        <v>7.7854699999999999E-2</v>
      </c>
      <c r="X67">
        <v>0.153979</v>
      </c>
      <c r="Y67">
        <v>0.50561800000000001</v>
      </c>
      <c r="Z67">
        <v>0.35640100000000002</v>
      </c>
      <c r="AA67">
        <v>0.42746600000000001</v>
      </c>
      <c r="AB67">
        <v>0.33445000000000003</v>
      </c>
      <c r="AC67">
        <v>0.78386800000000001</v>
      </c>
      <c r="AD67">
        <v>0.14119899999999999</v>
      </c>
      <c r="AE67">
        <v>5.29026</v>
      </c>
      <c r="AF67">
        <v>0.32618999999999998</v>
      </c>
      <c r="AH67">
        <v>-0.39118199999999997</v>
      </c>
      <c r="AI67">
        <v>78.142399999999995</v>
      </c>
      <c r="AJ67">
        <v>7.7164799999999998</v>
      </c>
      <c r="AK67">
        <v>106.67700000000001</v>
      </c>
      <c r="AL67">
        <v>-0.39118199999999997</v>
      </c>
      <c r="AM67">
        <v>-3.9</v>
      </c>
      <c r="AN67">
        <v>4.2330396473407701</v>
      </c>
      <c r="AO67">
        <v>2.47125196456909</v>
      </c>
      <c r="AP67">
        <v>2.6261399999999999</v>
      </c>
      <c r="AQ67">
        <v>999</v>
      </c>
      <c r="AU67">
        <v>26031</v>
      </c>
    </row>
    <row r="68" spans="1:47" x14ac:dyDescent="0.45">
      <c r="A68" t="s">
        <v>287</v>
      </c>
      <c r="B68" t="s">
        <v>42</v>
      </c>
      <c r="C68">
        <v>85</v>
      </c>
      <c r="D68">
        <v>368</v>
      </c>
      <c r="E68">
        <v>311</v>
      </c>
      <c r="F68">
        <v>78</v>
      </c>
      <c r="G68">
        <v>42</v>
      </c>
      <c r="H68">
        <v>16</v>
      </c>
      <c r="I68">
        <v>1</v>
      </c>
      <c r="J68">
        <v>19</v>
      </c>
      <c r="K68">
        <v>54</v>
      </c>
      <c r="L68">
        <v>54</v>
      </c>
      <c r="M68">
        <v>49</v>
      </c>
      <c r="N68">
        <v>3</v>
      </c>
      <c r="O68">
        <v>104</v>
      </c>
      <c r="P68">
        <v>6</v>
      </c>
      <c r="Q68">
        <v>2</v>
      </c>
      <c r="R68">
        <v>0</v>
      </c>
      <c r="S68">
        <v>4</v>
      </c>
      <c r="T68">
        <v>2</v>
      </c>
      <c r="U68">
        <v>1</v>
      </c>
      <c r="V68">
        <v>0.25080400000000003</v>
      </c>
      <c r="W68">
        <v>0.13315199999999999</v>
      </c>
      <c r="X68">
        <v>0.282609</v>
      </c>
      <c r="Y68">
        <v>0.47115400000000002</v>
      </c>
      <c r="Z68">
        <v>0.36141299999999998</v>
      </c>
      <c r="AA68">
        <v>0.49196099999999998</v>
      </c>
      <c r="AB68">
        <v>0.36433100000000002</v>
      </c>
      <c r="AC68">
        <v>0.85337399999999997</v>
      </c>
      <c r="AD68">
        <v>0.24115800000000001</v>
      </c>
      <c r="AE68">
        <v>3.43146</v>
      </c>
      <c r="AF68">
        <v>0.31052600000000002</v>
      </c>
      <c r="AH68">
        <v>-0.74636000000000002</v>
      </c>
      <c r="AI68">
        <v>58.8842</v>
      </c>
      <c r="AJ68">
        <v>14.0456</v>
      </c>
      <c r="AK68">
        <v>131.654</v>
      </c>
      <c r="AL68">
        <v>-0.74636000000000002</v>
      </c>
      <c r="AM68">
        <v>-0.9</v>
      </c>
      <c r="AN68">
        <v>13.2110530734062</v>
      </c>
      <c r="AO68">
        <v>0.45214581489562899</v>
      </c>
      <c r="AP68">
        <v>2.6088200000000001</v>
      </c>
      <c r="AQ68">
        <v>999</v>
      </c>
      <c r="AU68">
        <v>10155</v>
      </c>
    </row>
    <row r="69" spans="1:47" x14ac:dyDescent="0.45">
      <c r="A69" t="s">
        <v>259</v>
      </c>
      <c r="B69" t="s">
        <v>18</v>
      </c>
      <c r="C69">
        <v>132</v>
      </c>
      <c r="D69">
        <v>562</v>
      </c>
      <c r="E69">
        <v>499</v>
      </c>
      <c r="F69">
        <v>137</v>
      </c>
      <c r="G69">
        <v>83</v>
      </c>
      <c r="H69">
        <v>33</v>
      </c>
      <c r="I69">
        <v>4</v>
      </c>
      <c r="J69">
        <v>17</v>
      </c>
      <c r="K69">
        <v>73</v>
      </c>
      <c r="L69">
        <v>68</v>
      </c>
      <c r="M69">
        <v>54</v>
      </c>
      <c r="N69">
        <v>12</v>
      </c>
      <c r="O69">
        <v>95</v>
      </c>
      <c r="P69">
        <v>5</v>
      </c>
      <c r="Q69">
        <v>4</v>
      </c>
      <c r="R69">
        <v>0</v>
      </c>
      <c r="S69">
        <v>2</v>
      </c>
      <c r="T69">
        <v>5</v>
      </c>
      <c r="U69">
        <v>1</v>
      </c>
      <c r="V69">
        <v>0.27454899999999999</v>
      </c>
      <c r="W69">
        <v>9.6085400000000001E-2</v>
      </c>
      <c r="X69">
        <v>0.16903899999999999</v>
      </c>
      <c r="Y69">
        <v>0.56842099999999995</v>
      </c>
      <c r="Z69">
        <v>0.34875400000000001</v>
      </c>
      <c r="AA69">
        <v>0.45891799999999999</v>
      </c>
      <c r="AB69">
        <v>0.34090500000000001</v>
      </c>
      <c r="AC69">
        <v>0.80767199999999995</v>
      </c>
      <c r="AD69">
        <v>0.18436900000000001</v>
      </c>
      <c r="AE69">
        <v>4.4938000000000002</v>
      </c>
      <c r="AF69">
        <v>0.30690499999999998</v>
      </c>
      <c r="AH69">
        <v>-0.42374400000000001</v>
      </c>
      <c r="AI69">
        <v>78.9923</v>
      </c>
      <c r="AJ69">
        <v>10.5158</v>
      </c>
      <c r="AK69">
        <v>113.444</v>
      </c>
      <c r="AL69">
        <v>-0.42374400000000001</v>
      </c>
      <c r="AM69">
        <v>-4.0999999999999996</v>
      </c>
      <c r="AN69">
        <v>8.9365473687648702</v>
      </c>
      <c r="AO69">
        <v>-2.0350382328033398</v>
      </c>
      <c r="AP69">
        <v>2.59754</v>
      </c>
      <c r="AQ69">
        <v>999</v>
      </c>
      <c r="AU69">
        <v>13613</v>
      </c>
    </row>
    <row r="70" spans="1:47" x14ac:dyDescent="0.45">
      <c r="A70" t="s">
        <v>294</v>
      </c>
      <c r="B70" t="s">
        <v>89</v>
      </c>
      <c r="C70">
        <v>121</v>
      </c>
      <c r="D70">
        <v>488</v>
      </c>
      <c r="E70">
        <v>428</v>
      </c>
      <c r="F70">
        <v>102</v>
      </c>
      <c r="G70">
        <v>56</v>
      </c>
      <c r="H70">
        <v>22</v>
      </c>
      <c r="I70">
        <v>1</v>
      </c>
      <c r="J70">
        <v>23</v>
      </c>
      <c r="K70">
        <v>66</v>
      </c>
      <c r="L70">
        <v>70</v>
      </c>
      <c r="M70">
        <v>50</v>
      </c>
      <c r="N70">
        <v>4</v>
      </c>
      <c r="O70">
        <v>129</v>
      </c>
      <c r="P70">
        <v>7</v>
      </c>
      <c r="Q70">
        <v>3</v>
      </c>
      <c r="R70">
        <v>0</v>
      </c>
      <c r="S70">
        <v>1</v>
      </c>
      <c r="T70">
        <v>5</v>
      </c>
      <c r="U70">
        <v>1</v>
      </c>
      <c r="V70">
        <v>0.238318</v>
      </c>
      <c r="W70">
        <v>0.10245899999999999</v>
      </c>
      <c r="X70">
        <v>0.26434400000000002</v>
      </c>
      <c r="Y70">
        <v>0.38759700000000002</v>
      </c>
      <c r="Z70">
        <v>0.32582</v>
      </c>
      <c r="AA70">
        <v>0.45560699999999998</v>
      </c>
      <c r="AB70">
        <v>0.33376299999999998</v>
      </c>
      <c r="AC70">
        <v>0.78142699999999998</v>
      </c>
      <c r="AD70">
        <v>0.21729000000000001</v>
      </c>
      <c r="AE70">
        <v>3.9893299999999998</v>
      </c>
      <c r="AF70">
        <v>0.28315400000000002</v>
      </c>
      <c r="AH70">
        <v>-0.26193699999999998</v>
      </c>
      <c r="AI70">
        <v>65.696799999999996</v>
      </c>
      <c r="AJ70">
        <v>6.2367999999999997</v>
      </c>
      <c r="AK70">
        <v>116.962</v>
      </c>
      <c r="AL70">
        <v>-0.26193699999999998</v>
      </c>
      <c r="AM70">
        <v>-2</v>
      </c>
      <c r="AN70">
        <v>9.65634885430336</v>
      </c>
      <c r="AO70">
        <v>-0.20693707466125399</v>
      </c>
      <c r="AP70">
        <v>2.5950600000000001</v>
      </c>
      <c r="AQ70">
        <v>999</v>
      </c>
      <c r="AU70">
        <v>18882</v>
      </c>
    </row>
    <row r="71" spans="1:47" x14ac:dyDescent="0.45">
      <c r="A71" t="s">
        <v>329</v>
      </c>
      <c r="B71" t="s">
        <v>130</v>
      </c>
      <c r="C71">
        <v>115</v>
      </c>
      <c r="D71">
        <v>423</v>
      </c>
      <c r="E71">
        <v>387</v>
      </c>
      <c r="F71">
        <v>95</v>
      </c>
      <c r="G71">
        <v>59</v>
      </c>
      <c r="H71">
        <v>20</v>
      </c>
      <c r="I71">
        <v>2</v>
      </c>
      <c r="J71">
        <v>14</v>
      </c>
      <c r="K71">
        <v>46</v>
      </c>
      <c r="L71">
        <v>56</v>
      </c>
      <c r="M71">
        <v>33</v>
      </c>
      <c r="N71">
        <v>9</v>
      </c>
      <c r="O71">
        <v>78</v>
      </c>
      <c r="P71">
        <v>1</v>
      </c>
      <c r="Q71">
        <v>2</v>
      </c>
      <c r="R71">
        <v>0</v>
      </c>
      <c r="S71">
        <v>1</v>
      </c>
      <c r="T71">
        <v>2</v>
      </c>
      <c r="U71">
        <v>1</v>
      </c>
      <c r="V71">
        <v>0.245478</v>
      </c>
      <c r="W71">
        <v>7.8014200000000006E-2</v>
      </c>
      <c r="X71">
        <v>0.18439700000000001</v>
      </c>
      <c r="Y71">
        <v>0.42307699999999998</v>
      </c>
      <c r="Z71">
        <v>0.30496499999999999</v>
      </c>
      <c r="AA71">
        <v>0.41602099999999997</v>
      </c>
      <c r="AB71">
        <v>0.30330299999999999</v>
      </c>
      <c r="AC71">
        <v>0.72098499999999999</v>
      </c>
      <c r="AD71">
        <v>0.170543</v>
      </c>
      <c r="AE71">
        <v>3.3672499999999999</v>
      </c>
      <c r="AF71">
        <v>0.272727</v>
      </c>
      <c r="AH71">
        <v>-0.66930800000000001</v>
      </c>
      <c r="AI71">
        <v>46.2455</v>
      </c>
      <c r="AJ71">
        <v>-5.2945700000000002</v>
      </c>
      <c r="AK71">
        <v>88.856200000000001</v>
      </c>
      <c r="AL71">
        <v>-0.66930800000000001</v>
      </c>
      <c r="AM71">
        <v>10.199999999999999</v>
      </c>
      <c r="AN71">
        <v>-6.3174364566802899</v>
      </c>
      <c r="AO71">
        <v>17.971163749694799</v>
      </c>
      <c r="AP71">
        <v>2.5947200000000001</v>
      </c>
      <c r="AQ71">
        <v>999</v>
      </c>
      <c r="AU71">
        <v>16930</v>
      </c>
    </row>
    <row r="72" spans="1:47" x14ac:dyDescent="0.45">
      <c r="A72" t="s">
        <v>337</v>
      </c>
      <c r="B72" t="s">
        <v>89</v>
      </c>
      <c r="C72">
        <v>133</v>
      </c>
      <c r="D72">
        <v>529</v>
      </c>
      <c r="E72">
        <v>478</v>
      </c>
      <c r="F72">
        <v>123</v>
      </c>
      <c r="G72">
        <v>74</v>
      </c>
      <c r="H72">
        <v>30</v>
      </c>
      <c r="I72">
        <v>2</v>
      </c>
      <c r="J72">
        <v>17</v>
      </c>
      <c r="K72">
        <v>68</v>
      </c>
      <c r="L72">
        <v>72</v>
      </c>
      <c r="M72">
        <v>45</v>
      </c>
      <c r="N72">
        <v>5</v>
      </c>
      <c r="O72">
        <v>140</v>
      </c>
      <c r="P72">
        <v>2</v>
      </c>
      <c r="Q72">
        <v>4</v>
      </c>
      <c r="R72">
        <v>0</v>
      </c>
      <c r="S72">
        <v>2</v>
      </c>
      <c r="T72">
        <v>24</v>
      </c>
      <c r="U72">
        <v>2</v>
      </c>
      <c r="V72">
        <v>0.257322</v>
      </c>
      <c r="W72">
        <v>8.5066199999999995E-2</v>
      </c>
      <c r="X72">
        <v>0.26465</v>
      </c>
      <c r="Y72">
        <v>0.32142900000000002</v>
      </c>
      <c r="Z72">
        <v>0.32136100000000001</v>
      </c>
      <c r="AA72">
        <v>0.43514599999999998</v>
      </c>
      <c r="AB72">
        <v>0.322741</v>
      </c>
      <c r="AC72">
        <v>0.75650799999999996</v>
      </c>
      <c r="AD72">
        <v>0.17782400000000001</v>
      </c>
      <c r="AE72">
        <v>6.2963699999999996</v>
      </c>
      <c r="AF72">
        <v>0.326154</v>
      </c>
      <c r="AH72">
        <v>3.0620500000000002</v>
      </c>
      <c r="AI72">
        <v>66.373599999999996</v>
      </c>
      <c r="AJ72">
        <v>1.91808</v>
      </c>
      <c r="AK72">
        <v>109.322</v>
      </c>
      <c r="AL72">
        <v>3.0620500000000002</v>
      </c>
      <c r="AM72">
        <v>4.8</v>
      </c>
      <c r="AN72">
        <v>8.9709203243255597</v>
      </c>
      <c r="AO72">
        <v>-1.03112840652465</v>
      </c>
      <c r="AP72">
        <v>2.58338</v>
      </c>
      <c r="AQ72">
        <v>999</v>
      </c>
      <c r="AU72">
        <v>19953</v>
      </c>
    </row>
    <row r="73" spans="1:47" x14ac:dyDescent="0.45">
      <c r="A73" t="s">
        <v>41</v>
      </c>
      <c r="B73" t="s">
        <v>39</v>
      </c>
      <c r="C73">
        <v>120</v>
      </c>
      <c r="D73">
        <v>521</v>
      </c>
      <c r="E73">
        <v>468</v>
      </c>
      <c r="F73">
        <v>125</v>
      </c>
      <c r="G73">
        <v>82</v>
      </c>
      <c r="H73">
        <v>22</v>
      </c>
      <c r="I73">
        <v>5</v>
      </c>
      <c r="J73">
        <v>16</v>
      </c>
      <c r="K73">
        <v>69</v>
      </c>
      <c r="L73">
        <v>60</v>
      </c>
      <c r="M73">
        <v>47</v>
      </c>
      <c r="N73">
        <v>9</v>
      </c>
      <c r="O73">
        <v>131</v>
      </c>
      <c r="P73">
        <v>3</v>
      </c>
      <c r="Q73">
        <v>3</v>
      </c>
      <c r="R73">
        <v>0</v>
      </c>
      <c r="S73">
        <v>0</v>
      </c>
      <c r="T73">
        <v>7</v>
      </c>
      <c r="U73">
        <v>2</v>
      </c>
      <c r="V73">
        <v>0.267094</v>
      </c>
      <c r="W73">
        <v>9.0211100000000002E-2</v>
      </c>
      <c r="X73">
        <v>0.25144</v>
      </c>
      <c r="Y73">
        <v>0.35877900000000001</v>
      </c>
      <c r="Z73">
        <v>0.335893</v>
      </c>
      <c r="AA73">
        <v>0.43803399999999998</v>
      </c>
      <c r="AB73">
        <v>0.32863900000000001</v>
      </c>
      <c r="AC73">
        <v>0.77392700000000003</v>
      </c>
      <c r="AD73">
        <v>0.17094000000000001</v>
      </c>
      <c r="AE73">
        <v>5.3767699999999996</v>
      </c>
      <c r="AF73">
        <v>0.33642</v>
      </c>
      <c r="AH73">
        <v>-0.39188600000000001</v>
      </c>
      <c r="AI73">
        <v>67.921899999999994</v>
      </c>
      <c r="AJ73">
        <v>4.4410999999999996</v>
      </c>
      <c r="AK73">
        <v>108.54300000000001</v>
      </c>
      <c r="AL73">
        <v>-0.39188600000000001</v>
      </c>
      <c r="AM73">
        <v>1.2</v>
      </c>
      <c r="AN73">
        <v>4.9411048591136897</v>
      </c>
      <c r="AO73">
        <v>3.1143151521682699</v>
      </c>
      <c r="AP73">
        <v>2.5678200000000002</v>
      </c>
      <c r="AQ73">
        <v>999</v>
      </c>
      <c r="AU73">
        <v>25976</v>
      </c>
    </row>
    <row r="74" spans="1:47" x14ac:dyDescent="0.45">
      <c r="A74" t="s">
        <v>388</v>
      </c>
      <c r="B74" t="s">
        <v>269</v>
      </c>
      <c r="C74">
        <v>139</v>
      </c>
      <c r="D74">
        <v>529</v>
      </c>
      <c r="E74">
        <v>471</v>
      </c>
      <c r="F74">
        <v>115</v>
      </c>
      <c r="G74">
        <v>65</v>
      </c>
      <c r="H74">
        <v>20</v>
      </c>
      <c r="I74">
        <v>0</v>
      </c>
      <c r="J74">
        <v>30</v>
      </c>
      <c r="K74">
        <v>78</v>
      </c>
      <c r="L74">
        <v>85</v>
      </c>
      <c r="M74">
        <v>53</v>
      </c>
      <c r="N74">
        <v>3</v>
      </c>
      <c r="O74">
        <v>162</v>
      </c>
      <c r="P74">
        <v>3</v>
      </c>
      <c r="Q74">
        <v>2</v>
      </c>
      <c r="R74">
        <v>0</v>
      </c>
      <c r="S74">
        <v>1</v>
      </c>
      <c r="T74">
        <v>5</v>
      </c>
      <c r="U74">
        <v>1</v>
      </c>
      <c r="V74">
        <v>0.24416099999999999</v>
      </c>
      <c r="W74">
        <v>0.100189</v>
      </c>
      <c r="X74">
        <v>0.30623800000000001</v>
      </c>
      <c r="Y74">
        <v>0.32716099999999998</v>
      </c>
      <c r="Z74">
        <v>0.32325100000000001</v>
      </c>
      <c r="AA74">
        <v>0.47770699999999999</v>
      </c>
      <c r="AB74">
        <v>0.340943</v>
      </c>
      <c r="AC74">
        <v>0.80095799999999995</v>
      </c>
      <c r="AD74">
        <v>0.233546</v>
      </c>
      <c r="AE74">
        <v>3.4947400000000002</v>
      </c>
      <c r="AF74">
        <v>0.30249100000000001</v>
      </c>
      <c r="AH74">
        <v>-0.33128299999999999</v>
      </c>
      <c r="AI74">
        <v>74.370800000000003</v>
      </c>
      <c r="AJ74">
        <v>9.9152000000000005</v>
      </c>
      <c r="AK74">
        <v>116.033</v>
      </c>
      <c r="AL74">
        <v>-0.33128299999999999</v>
      </c>
      <c r="AM74">
        <v>-4.4000000000000004</v>
      </c>
      <c r="AN74">
        <v>10.175962448120099</v>
      </c>
      <c r="AO74">
        <v>-2.4562904834747301</v>
      </c>
      <c r="AP74">
        <v>2.5670199999999999</v>
      </c>
      <c r="AQ74">
        <v>999</v>
      </c>
      <c r="AU74">
        <v>22263</v>
      </c>
    </row>
    <row r="75" spans="1:47" x14ac:dyDescent="0.45">
      <c r="A75" t="s">
        <v>283</v>
      </c>
      <c r="B75" t="s">
        <v>18</v>
      </c>
      <c r="C75">
        <v>103</v>
      </c>
      <c r="D75">
        <v>389</v>
      </c>
      <c r="E75">
        <v>351</v>
      </c>
      <c r="F75">
        <v>96</v>
      </c>
      <c r="G75">
        <v>69</v>
      </c>
      <c r="H75">
        <v>18</v>
      </c>
      <c r="I75">
        <v>1</v>
      </c>
      <c r="J75">
        <v>8</v>
      </c>
      <c r="K75">
        <v>41</v>
      </c>
      <c r="L75">
        <v>47</v>
      </c>
      <c r="M75">
        <v>29</v>
      </c>
      <c r="N75">
        <v>13</v>
      </c>
      <c r="O75">
        <v>70</v>
      </c>
      <c r="P75">
        <v>5</v>
      </c>
      <c r="Q75">
        <v>4</v>
      </c>
      <c r="R75">
        <v>0</v>
      </c>
      <c r="S75">
        <v>0</v>
      </c>
      <c r="T75">
        <v>4</v>
      </c>
      <c r="U75">
        <v>1</v>
      </c>
      <c r="V75">
        <v>0.27350400000000002</v>
      </c>
      <c r="W75">
        <v>7.4550099999999994E-2</v>
      </c>
      <c r="X75">
        <v>0.179949</v>
      </c>
      <c r="Y75">
        <v>0.41428599999999999</v>
      </c>
      <c r="Z75">
        <v>0.33418999999999999</v>
      </c>
      <c r="AA75">
        <v>0.39885999999999999</v>
      </c>
      <c r="AB75">
        <v>0.30757699999999999</v>
      </c>
      <c r="AC75">
        <v>0.73305100000000001</v>
      </c>
      <c r="AD75">
        <v>0.125356</v>
      </c>
      <c r="AE75">
        <v>3.5609000000000002</v>
      </c>
      <c r="AF75">
        <v>0.31768999999999997</v>
      </c>
      <c r="AH75">
        <v>-0.31553900000000001</v>
      </c>
      <c r="AI75">
        <v>43.908900000000003</v>
      </c>
      <c r="AJ75">
        <v>-3.48848</v>
      </c>
      <c r="AK75">
        <v>91.101500000000001</v>
      </c>
      <c r="AL75">
        <v>-0.31553900000000001</v>
      </c>
      <c r="AM75">
        <v>9.9</v>
      </c>
      <c r="AN75">
        <v>-4.6038573086261696</v>
      </c>
      <c r="AO75">
        <v>17.0465312004089</v>
      </c>
      <c r="AP75">
        <v>2.5623399999999998</v>
      </c>
      <c r="AQ75">
        <v>999</v>
      </c>
      <c r="AU75">
        <v>22664</v>
      </c>
    </row>
    <row r="76" spans="1:47" x14ac:dyDescent="0.45">
      <c r="A76" t="s">
        <v>305</v>
      </c>
      <c r="B76" t="s">
        <v>269</v>
      </c>
      <c r="C76">
        <v>143</v>
      </c>
      <c r="D76">
        <v>641</v>
      </c>
      <c r="E76">
        <v>582</v>
      </c>
      <c r="F76">
        <v>144</v>
      </c>
      <c r="G76">
        <v>99</v>
      </c>
      <c r="H76">
        <v>25</v>
      </c>
      <c r="I76">
        <v>6</v>
      </c>
      <c r="J76">
        <v>14</v>
      </c>
      <c r="K76">
        <v>91</v>
      </c>
      <c r="L76">
        <v>75</v>
      </c>
      <c r="M76">
        <v>47</v>
      </c>
      <c r="N76">
        <v>9</v>
      </c>
      <c r="O76">
        <v>122</v>
      </c>
      <c r="P76">
        <v>5</v>
      </c>
      <c r="Q76">
        <v>5</v>
      </c>
      <c r="R76">
        <v>2</v>
      </c>
      <c r="S76">
        <v>0</v>
      </c>
      <c r="T76">
        <v>16</v>
      </c>
      <c r="U76">
        <v>3</v>
      </c>
      <c r="V76">
        <v>0.247423</v>
      </c>
      <c r="W76">
        <v>7.3322899999999996E-2</v>
      </c>
      <c r="X76">
        <v>0.190328</v>
      </c>
      <c r="Y76">
        <v>0.38524599999999998</v>
      </c>
      <c r="Z76">
        <v>0.30672899999999997</v>
      </c>
      <c r="AA76">
        <v>0.383162</v>
      </c>
      <c r="AB76">
        <v>0.29525400000000002</v>
      </c>
      <c r="AC76">
        <v>0.68989100000000003</v>
      </c>
      <c r="AD76">
        <v>0.135739</v>
      </c>
      <c r="AE76">
        <v>6.7588499999999998</v>
      </c>
      <c r="AF76">
        <v>0.288248</v>
      </c>
      <c r="AH76">
        <v>0.839638</v>
      </c>
      <c r="AI76">
        <v>65.793700000000001</v>
      </c>
      <c r="AJ76">
        <v>-12.308400000000001</v>
      </c>
      <c r="AK76">
        <v>85.403700000000001</v>
      </c>
      <c r="AL76">
        <v>0.839638</v>
      </c>
      <c r="AM76">
        <v>7.5</v>
      </c>
      <c r="AN76">
        <v>-10.7513517141342</v>
      </c>
      <c r="AO76">
        <v>14.5656967163085</v>
      </c>
      <c r="AP76">
        <v>2.5581</v>
      </c>
      <c r="AQ76">
        <v>999</v>
      </c>
      <c r="AU76">
        <v>27479</v>
      </c>
    </row>
    <row r="77" spans="1:47" x14ac:dyDescent="0.45">
      <c r="A77" t="s">
        <v>366</v>
      </c>
      <c r="B77" t="s">
        <v>191</v>
      </c>
      <c r="C77">
        <v>126</v>
      </c>
      <c r="D77">
        <v>435</v>
      </c>
      <c r="E77">
        <v>383</v>
      </c>
      <c r="F77">
        <v>97</v>
      </c>
      <c r="G77">
        <v>64</v>
      </c>
      <c r="H77">
        <v>15</v>
      </c>
      <c r="I77">
        <v>1</v>
      </c>
      <c r="J77">
        <v>17</v>
      </c>
      <c r="K77">
        <v>57</v>
      </c>
      <c r="L77">
        <v>63</v>
      </c>
      <c r="M77">
        <v>38</v>
      </c>
      <c r="N77">
        <v>5</v>
      </c>
      <c r="O77">
        <v>113</v>
      </c>
      <c r="P77">
        <v>8</v>
      </c>
      <c r="Q77">
        <v>6</v>
      </c>
      <c r="R77">
        <v>0</v>
      </c>
      <c r="S77">
        <v>0</v>
      </c>
      <c r="T77">
        <v>11</v>
      </c>
      <c r="U77">
        <v>3</v>
      </c>
      <c r="V77">
        <v>0.25326399999999999</v>
      </c>
      <c r="W77">
        <v>8.7356299999999998E-2</v>
      </c>
      <c r="X77">
        <v>0.25977</v>
      </c>
      <c r="Y77">
        <v>0.336283</v>
      </c>
      <c r="Z77">
        <v>0.32873599999999997</v>
      </c>
      <c r="AA77">
        <v>0.430809</v>
      </c>
      <c r="AB77">
        <v>0.32453500000000002</v>
      </c>
      <c r="AC77">
        <v>0.75954500000000003</v>
      </c>
      <c r="AD77">
        <v>0.17754600000000001</v>
      </c>
      <c r="AE77">
        <v>5.0202600000000004</v>
      </c>
      <c r="AF77">
        <v>0.30887999999999999</v>
      </c>
      <c r="AH77">
        <v>0.12472800000000001</v>
      </c>
      <c r="AI77">
        <v>55.227800000000002</v>
      </c>
      <c r="AJ77">
        <v>2.2255699999999998</v>
      </c>
      <c r="AK77">
        <v>106.843</v>
      </c>
      <c r="AL77">
        <v>0.12472800000000001</v>
      </c>
      <c r="AM77">
        <v>5.4</v>
      </c>
      <c r="AN77">
        <v>3.6912467032670899</v>
      </c>
      <c r="AO77">
        <v>6.9983246326446498</v>
      </c>
      <c r="AP77">
        <v>2.5392199999999998</v>
      </c>
      <c r="AQ77">
        <v>999</v>
      </c>
      <c r="AU77">
        <v>19599</v>
      </c>
    </row>
    <row r="78" spans="1:47" x14ac:dyDescent="0.45">
      <c r="A78" t="s">
        <v>367</v>
      </c>
      <c r="B78" t="s">
        <v>269</v>
      </c>
      <c r="C78">
        <v>140</v>
      </c>
      <c r="D78">
        <v>519</v>
      </c>
      <c r="E78">
        <v>438</v>
      </c>
      <c r="F78">
        <v>107</v>
      </c>
      <c r="G78">
        <v>60</v>
      </c>
      <c r="H78">
        <v>25</v>
      </c>
      <c r="I78">
        <v>2</v>
      </c>
      <c r="J78">
        <v>20</v>
      </c>
      <c r="K78">
        <v>79</v>
      </c>
      <c r="L78">
        <v>62</v>
      </c>
      <c r="M78">
        <v>71</v>
      </c>
      <c r="N78">
        <v>6</v>
      </c>
      <c r="O78">
        <v>103</v>
      </c>
      <c r="P78">
        <v>2</v>
      </c>
      <c r="Q78">
        <v>7</v>
      </c>
      <c r="R78">
        <v>1</v>
      </c>
      <c r="S78">
        <v>2</v>
      </c>
      <c r="T78">
        <v>7</v>
      </c>
      <c r="U78">
        <v>1</v>
      </c>
      <c r="V78">
        <v>0.24429200000000001</v>
      </c>
      <c r="W78">
        <v>0.13680200000000001</v>
      </c>
      <c r="X78">
        <v>0.198459</v>
      </c>
      <c r="Y78">
        <v>0.68932000000000004</v>
      </c>
      <c r="Z78">
        <v>0.34749000000000002</v>
      </c>
      <c r="AA78">
        <v>0.44748900000000003</v>
      </c>
      <c r="AB78">
        <v>0.33974900000000002</v>
      </c>
      <c r="AC78">
        <v>0.79497899999999999</v>
      </c>
      <c r="AD78">
        <v>0.20319599999999999</v>
      </c>
      <c r="AE78">
        <v>5.00481</v>
      </c>
      <c r="AF78">
        <v>0.27018599999999998</v>
      </c>
      <c r="AH78">
        <v>-6.2872299999999998E-4</v>
      </c>
      <c r="AI78">
        <v>72.450199999999995</v>
      </c>
      <c r="AJ78">
        <v>9.2130899999999993</v>
      </c>
      <c r="AK78">
        <v>115.233</v>
      </c>
      <c r="AL78">
        <v>-6.2872299999999998E-4</v>
      </c>
      <c r="AM78">
        <v>-4</v>
      </c>
      <c r="AN78">
        <v>9.7933165892027301</v>
      </c>
      <c r="AO78">
        <v>-2.0930335521697998</v>
      </c>
      <c r="AP78">
        <v>2.53111</v>
      </c>
      <c r="AQ78">
        <v>999</v>
      </c>
      <c r="AU78">
        <v>21454</v>
      </c>
    </row>
    <row r="79" spans="1:47" x14ac:dyDescent="0.45">
      <c r="A79" t="s">
        <v>265</v>
      </c>
      <c r="B79" t="s">
        <v>170</v>
      </c>
      <c r="C79">
        <v>151</v>
      </c>
      <c r="D79">
        <v>673</v>
      </c>
      <c r="E79">
        <v>598</v>
      </c>
      <c r="F79">
        <v>162</v>
      </c>
      <c r="G79">
        <v>122</v>
      </c>
      <c r="H79">
        <v>29</v>
      </c>
      <c r="I79">
        <v>6</v>
      </c>
      <c r="J79">
        <v>5</v>
      </c>
      <c r="K79">
        <v>86</v>
      </c>
      <c r="L79">
        <v>59</v>
      </c>
      <c r="M79">
        <v>64</v>
      </c>
      <c r="N79">
        <v>8</v>
      </c>
      <c r="O79">
        <v>65</v>
      </c>
      <c r="P79">
        <v>5</v>
      </c>
      <c r="Q79">
        <v>5</v>
      </c>
      <c r="R79">
        <v>1</v>
      </c>
      <c r="S79">
        <v>2</v>
      </c>
      <c r="T79">
        <v>17</v>
      </c>
      <c r="U79">
        <v>3</v>
      </c>
      <c r="V79">
        <v>0.270903</v>
      </c>
      <c r="W79">
        <v>9.5096600000000003E-2</v>
      </c>
      <c r="X79">
        <v>9.6582500000000002E-2</v>
      </c>
      <c r="Y79">
        <v>0.98461500000000002</v>
      </c>
      <c r="Z79">
        <v>0.34375</v>
      </c>
      <c r="AA79">
        <v>0.36454900000000001</v>
      </c>
      <c r="AB79">
        <v>0.30989899999999998</v>
      </c>
      <c r="AC79">
        <v>0.70829900000000001</v>
      </c>
      <c r="AD79">
        <v>9.3645500000000007E-2</v>
      </c>
      <c r="AE79">
        <v>5.99282</v>
      </c>
      <c r="AF79">
        <v>0.29455900000000002</v>
      </c>
      <c r="AH79">
        <v>0.72372800000000004</v>
      </c>
      <c r="AI79">
        <v>77.2637</v>
      </c>
      <c r="AJ79">
        <v>-4.7374299999999998</v>
      </c>
      <c r="AK79">
        <v>97.952200000000005</v>
      </c>
      <c r="AL79">
        <v>0.72372800000000004</v>
      </c>
      <c r="AM79">
        <v>10.8</v>
      </c>
      <c r="AN79">
        <v>-0.92762601375579801</v>
      </c>
      <c r="AO79">
        <v>3.38156986236572</v>
      </c>
      <c r="AP79">
        <v>2.5240499999999999</v>
      </c>
      <c r="AQ79">
        <v>999</v>
      </c>
      <c r="AU79">
        <v>24610</v>
      </c>
    </row>
    <row r="80" spans="1:47" x14ac:dyDescent="0.45">
      <c r="A80" t="s">
        <v>306</v>
      </c>
      <c r="B80" t="s">
        <v>16</v>
      </c>
      <c r="C80">
        <v>104</v>
      </c>
      <c r="D80">
        <v>416</v>
      </c>
      <c r="E80">
        <v>376</v>
      </c>
      <c r="F80">
        <v>87</v>
      </c>
      <c r="G80">
        <v>56</v>
      </c>
      <c r="H80">
        <v>19</v>
      </c>
      <c r="I80">
        <v>1</v>
      </c>
      <c r="J80">
        <v>11</v>
      </c>
      <c r="K80">
        <v>45</v>
      </c>
      <c r="L80">
        <v>46</v>
      </c>
      <c r="M80">
        <v>34</v>
      </c>
      <c r="N80">
        <v>7</v>
      </c>
      <c r="O80">
        <v>109</v>
      </c>
      <c r="P80">
        <v>3</v>
      </c>
      <c r="Q80">
        <v>2</v>
      </c>
      <c r="R80">
        <v>1</v>
      </c>
      <c r="S80">
        <v>0</v>
      </c>
      <c r="T80">
        <v>2</v>
      </c>
      <c r="U80">
        <v>1</v>
      </c>
      <c r="V80">
        <v>0.23138300000000001</v>
      </c>
      <c r="W80">
        <v>8.1730800000000006E-2</v>
      </c>
      <c r="X80">
        <v>0.262019</v>
      </c>
      <c r="Y80">
        <v>0.31192700000000001</v>
      </c>
      <c r="Z80">
        <v>0.29879499999999998</v>
      </c>
      <c r="AA80">
        <v>0.375</v>
      </c>
      <c r="AB80">
        <v>0.28832099999999999</v>
      </c>
      <c r="AC80">
        <v>0.67379500000000003</v>
      </c>
      <c r="AD80">
        <v>0.14361699999999999</v>
      </c>
      <c r="AE80">
        <v>3.3064900000000002</v>
      </c>
      <c r="AF80">
        <v>0.294574</v>
      </c>
      <c r="AH80">
        <v>-0.68471899999999997</v>
      </c>
      <c r="AI80">
        <v>40.303800000000003</v>
      </c>
      <c r="AJ80">
        <v>-10.3834</v>
      </c>
      <c r="AK80">
        <v>82.169700000000006</v>
      </c>
      <c r="AL80">
        <v>-0.68471899999999997</v>
      </c>
      <c r="AM80">
        <v>13.3</v>
      </c>
      <c r="AN80">
        <v>-9.8737741112708992</v>
      </c>
      <c r="AO80">
        <v>20.942563533782899</v>
      </c>
      <c r="AP80">
        <v>2.5170699999999999</v>
      </c>
      <c r="AQ80">
        <v>999</v>
      </c>
      <c r="AU80">
        <v>27478</v>
      </c>
    </row>
    <row r="81" spans="1:47" x14ac:dyDescent="0.45">
      <c r="A81" t="s">
        <v>806</v>
      </c>
      <c r="B81" t="s">
        <v>16</v>
      </c>
      <c r="C81">
        <v>121</v>
      </c>
      <c r="D81">
        <v>536</v>
      </c>
      <c r="E81">
        <v>486</v>
      </c>
      <c r="F81">
        <v>140</v>
      </c>
      <c r="G81">
        <v>97</v>
      </c>
      <c r="H81">
        <v>30</v>
      </c>
      <c r="I81">
        <v>4</v>
      </c>
      <c r="J81">
        <v>9</v>
      </c>
      <c r="K81">
        <v>58</v>
      </c>
      <c r="L81">
        <v>63</v>
      </c>
      <c r="M81">
        <v>41</v>
      </c>
      <c r="N81">
        <v>5</v>
      </c>
      <c r="O81">
        <v>38</v>
      </c>
      <c r="P81">
        <v>4</v>
      </c>
      <c r="Q81">
        <v>1</v>
      </c>
      <c r="R81">
        <v>4</v>
      </c>
      <c r="S81">
        <v>4</v>
      </c>
      <c r="T81">
        <v>2</v>
      </c>
      <c r="U81">
        <v>7</v>
      </c>
      <c r="V81">
        <v>0.28806599999999999</v>
      </c>
      <c r="W81">
        <v>7.6492500000000005E-2</v>
      </c>
      <c r="X81">
        <v>7.08955E-2</v>
      </c>
      <c r="Y81">
        <v>1.0789500000000001</v>
      </c>
      <c r="Z81">
        <v>0.347744</v>
      </c>
      <c r="AA81">
        <v>0.42181099999999999</v>
      </c>
      <c r="AB81">
        <v>0.33242500000000003</v>
      </c>
      <c r="AC81">
        <v>0.76955499999999999</v>
      </c>
      <c r="AD81">
        <v>0.133745</v>
      </c>
      <c r="AE81">
        <v>3.31758</v>
      </c>
      <c r="AF81">
        <v>0.29772700000000002</v>
      </c>
      <c r="AH81">
        <v>-3.61015</v>
      </c>
      <c r="AI81">
        <v>71.562799999999996</v>
      </c>
      <c r="AJ81">
        <v>6.2543100000000003</v>
      </c>
      <c r="AK81">
        <v>111.736</v>
      </c>
      <c r="AL81">
        <v>-3.61015</v>
      </c>
      <c r="AM81">
        <v>0.7</v>
      </c>
      <c r="AN81">
        <v>4.1829822063446001</v>
      </c>
      <c r="AO81">
        <v>2.6694297194480798</v>
      </c>
      <c r="AP81">
        <v>2.5043199999999999</v>
      </c>
      <c r="AQ81">
        <v>999</v>
      </c>
      <c r="AU81">
        <v>33824</v>
      </c>
    </row>
    <row r="82" spans="1:47" x14ac:dyDescent="0.45">
      <c r="A82" t="s">
        <v>296</v>
      </c>
      <c r="B82" t="s">
        <v>7</v>
      </c>
      <c r="C82">
        <v>114</v>
      </c>
      <c r="D82">
        <v>457</v>
      </c>
      <c r="E82">
        <v>412</v>
      </c>
      <c r="F82">
        <v>104</v>
      </c>
      <c r="G82">
        <v>63</v>
      </c>
      <c r="H82">
        <v>18</v>
      </c>
      <c r="I82">
        <v>3</v>
      </c>
      <c r="J82">
        <v>20</v>
      </c>
      <c r="K82">
        <v>65</v>
      </c>
      <c r="L82">
        <v>65</v>
      </c>
      <c r="M82">
        <v>38</v>
      </c>
      <c r="N82">
        <v>3</v>
      </c>
      <c r="O82">
        <v>122</v>
      </c>
      <c r="P82">
        <v>3</v>
      </c>
      <c r="Q82">
        <v>3</v>
      </c>
      <c r="R82">
        <v>1</v>
      </c>
      <c r="S82">
        <v>0</v>
      </c>
      <c r="T82">
        <v>21</v>
      </c>
      <c r="U82">
        <v>6</v>
      </c>
      <c r="V82">
        <v>0.25242700000000001</v>
      </c>
      <c r="W82">
        <v>8.3151000000000003E-2</v>
      </c>
      <c r="X82">
        <v>0.26695799999999997</v>
      </c>
      <c r="Y82">
        <v>0.311475</v>
      </c>
      <c r="Z82">
        <v>0.31798199999999999</v>
      </c>
      <c r="AA82">
        <v>0.45631100000000002</v>
      </c>
      <c r="AB82">
        <v>0.32960400000000001</v>
      </c>
      <c r="AC82">
        <v>0.77429300000000001</v>
      </c>
      <c r="AD82">
        <v>0.20388300000000001</v>
      </c>
      <c r="AE82">
        <v>6.6278499999999996</v>
      </c>
      <c r="AF82">
        <v>0.30769200000000002</v>
      </c>
      <c r="AH82">
        <v>0.88931400000000005</v>
      </c>
      <c r="AI82">
        <v>59.944800000000001</v>
      </c>
      <c r="AJ82">
        <v>4.2620100000000001</v>
      </c>
      <c r="AK82">
        <v>105.645</v>
      </c>
      <c r="AL82">
        <v>0.88931400000000005</v>
      </c>
      <c r="AM82">
        <v>3.7</v>
      </c>
      <c r="AN82">
        <v>4.0850671529769897</v>
      </c>
      <c r="AO82">
        <v>5.3791593313217101</v>
      </c>
      <c r="AP82">
        <v>2.4963600000000001</v>
      </c>
      <c r="AQ82">
        <v>999</v>
      </c>
      <c r="AU82">
        <v>20454</v>
      </c>
    </row>
    <row r="83" spans="1:47" x14ac:dyDescent="0.45">
      <c r="A83" t="s">
        <v>350</v>
      </c>
      <c r="B83" t="s">
        <v>130</v>
      </c>
      <c r="C83">
        <v>148</v>
      </c>
      <c r="D83">
        <v>570</v>
      </c>
      <c r="E83">
        <v>517</v>
      </c>
      <c r="F83">
        <v>133</v>
      </c>
      <c r="G83">
        <v>88</v>
      </c>
      <c r="H83">
        <v>28</v>
      </c>
      <c r="I83">
        <v>3</v>
      </c>
      <c r="J83">
        <v>14</v>
      </c>
      <c r="K83">
        <v>72</v>
      </c>
      <c r="L83">
        <v>68</v>
      </c>
      <c r="M83">
        <v>46</v>
      </c>
      <c r="N83">
        <v>4</v>
      </c>
      <c r="O83">
        <v>117</v>
      </c>
      <c r="P83">
        <v>1</v>
      </c>
      <c r="Q83">
        <v>4</v>
      </c>
      <c r="R83">
        <v>2</v>
      </c>
      <c r="S83">
        <v>0</v>
      </c>
      <c r="T83">
        <v>16</v>
      </c>
      <c r="U83">
        <v>4</v>
      </c>
      <c r="V83">
        <v>0.25725300000000001</v>
      </c>
      <c r="W83">
        <v>8.0701800000000004E-2</v>
      </c>
      <c r="X83">
        <v>0.205263</v>
      </c>
      <c r="Y83">
        <v>0.39316200000000001</v>
      </c>
      <c r="Z83">
        <v>0.31690099999999999</v>
      </c>
      <c r="AA83">
        <v>0.40425499999999998</v>
      </c>
      <c r="AB83">
        <v>0.31064999999999998</v>
      </c>
      <c r="AC83">
        <v>0.72115700000000005</v>
      </c>
      <c r="AD83">
        <v>0.14700199999999999</v>
      </c>
      <c r="AE83">
        <v>5.4883199999999999</v>
      </c>
      <c r="AF83">
        <v>0.30512800000000001</v>
      </c>
      <c r="AH83">
        <v>0.50231700000000001</v>
      </c>
      <c r="AI83">
        <v>65.794200000000004</v>
      </c>
      <c r="AJ83">
        <v>-3.6569400000000001</v>
      </c>
      <c r="AK83">
        <v>93.947999999999993</v>
      </c>
      <c r="AL83">
        <v>0.50231700000000001</v>
      </c>
      <c r="AM83">
        <v>7</v>
      </c>
      <c r="AN83">
        <v>-3.6310423016548099</v>
      </c>
      <c r="AO83">
        <v>9.0943562984466499</v>
      </c>
      <c r="AP83">
        <v>2.4752999999999998</v>
      </c>
      <c r="AQ83">
        <v>999</v>
      </c>
      <c r="AU83">
        <v>18900</v>
      </c>
    </row>
    <row r="84" spans="1:47" x14ac:dyDescent="0.45">
      <c r="A84" t="s">
        <v>84</v>
      </c>
      <c r="B84" t="s">
        <v>82</v>
      </c>
      <c r="C84">
        <v>145</v>
      </c>
      <c r="D84">
        <v>612</v>
      </c>
      <c r="E84">
        <v>531</v>
      </c>
      <c r="F84">
        <v>136</v>
      </c>
      <c r="G84">
        <v>85</v>
      </c>
      <c r="H84">
        <v>28</v>
      </c>
      <c r="I84">
        <v>2</v>
      </c>
      <c r="J84">
        <v>21</v>
      </c>
      <c r="K84">
        <v>84</v>
      </c>
      <c r="L84">
        <v>79</v>
      </c>
      <c r="M84">
        <v>62</v>
      </c>
      <c r="N84">
        <v>12</v>
      </c>
      <c r="O84">
        <v>146</v>
      </c>
      <c r="P84">
        <v>15</v>
      </c>
      <c r="Q84">
        <v>4</v>
      </c>
      <c r="R84">
        <v>0</v>
      </c>
      <c r="S84">
        <v>2</v>
      </c>
      <c r="T84">
        <v>18</v>
      </c>
      <c r="U84">
        <v>9</v>
      </c>
      <c r="V84">
        <v>0.25612099999999999</v>
      </c>
      <c r="W84">
        <v>0.10130699999999999</v>
      </c>
      <c r="X84">
        <v>0.238562</v>
      </c>
      <c r="Y84">
        <v>0.42465799999999998</v>
      </c>
      <c r="Z84">
        <v>0.34803899999999999</v>
      </c>
      <c r="AA84">
        <v>0.43502800000000003</v>
      </c>
      <c r="AB84">
        <v>0.33458300000000002</v>
      </c>
      <c r="AC84">
        <v>0.78306699999999996</v>
      </c>
      <c r="AD84">
        <v>0.17890800000000001</v>
      </c>
      <c r="AE84">
        <v>4.96455</v>
      </c>
      <c r="AF84">
        <v>0.3125</v>
      </c>
      <c r="AH84">
        <v>-1.3544700000000001</v>
      </c>
      <c r="AI84">
        <v>82.806899999999999</v>
      </c>
      <c r="AJ84">
        <v>8.2382600000000004</v>
      </c>
      <c r="AK84">
        <v>117.53100000000001</v>
      </c>
      <c r="AL84">
        <v>-1.3544700000000001</v>
      </c>
      <c r="AM84">
        <v>-0.9</v>
      </c>
      <c r="AN84">
        <v>11.500736594200101</v>
      </c>
      <c r="AO84">
        <v>-7.6460317373275704</v>
      </c>
      <c r="AP84">
        <v>2.4571399999999999</v>
      </c>
      <c r="AQ84">
        <v>999</v>
      </c>
      <c r="AU84">
        <v>19290</v>
      </c>
    </row>
    <row r="85" spans="1:47" x14ac:dyDescent="0.45">
      <c r="A85" t="s">
        <v>291</v>
      </c>
      <c r="B85" t="s">
        <v>73</v>
      </c>
      <c r="C85">
        <v>124</v>
      </c>
      <c r="D85">
        <v>499</v>
      </c>
      <c r="E85">
        <v>450</v>
      </c>
      <c r="F85">
        <v>111</v>
      </c>
      <c r="G85">
        <v>68</v>
      </c>
      <c r="H85">
        <v>23</v>
      </c>
      <c r="I85">
        <v>3</v>
      </c>
      <c r="J85">
        <v>17</v>
      </c>
      <c r="K85">
        <v>62</v>
      </c>
      <c r="L85">
        <v>63</v>
      </c>
      <c r="M85">
        <v>36</v>
      </c>
      <c r="N85">
        <v>8</v>
      </c>
      <c r="O85">
        <v>122</v>
      </c>
      <c r="P85">
        <v>10</v>
      </c>
      <c r="Q85">
        <v>3</v>
      </c>
      <c r="R85">
        <v>0</v>
      </c>
      <c r="S85">
        <v>2</v>
      </c>
      <c r="T85">
        <v>11</v>
      </c>
      <c r="U85">
        <v>3</v>
      </c>
      <c r="V85">
        <v>0.246667</v>
      </c>
      <c r="W85">
        <v>7.2144299999999995E-2</v>
      </c>
      <c r="X85">
        <v>0.24448900000000001</v>
      </c>
      <c r="Y85">
        <v>0.29508200000000001</v>
      </c>
      <c r="Z85">
        <v>0.31462899999999999</v>
      </c>
      <c r="AA85">
        <v>0.42444399999999999</v>
      </c>
      <c r="AB85">
        <v>0.31393199999999999</v>
      </c>
      <c r="AC85">
        <v>0.73907400000000001</v>
      </c>
      <c r="AD85">
        <v>0.17777799999999999</v>
      </c>
      <c r="AE85">
        <v>5.5029199999999996</v>
      </c>
      <c r="AF85">
        <v>0.29936299999999999</v>
      </c>
      <c r="AH85">
        <v>0.117023</v>
      </c>
      <c r="AI85">
        <v>58.959099999999999</v>
      </c>
      <c r="AJ85">
        <v>-1.8411900000000001</v>
      </c>
      <c r="AK85">
        <v>95.060699999999997</v>
      </c>
      <c r="AL85">
        <v>0.117023</v>
      </c>
      <c r="AM85">
        <v>1.3</v>
      </c>
      <c r="AN85">
        <v>-2.9363808184862101</v>
      </c>
      <c r="AO85">
        <v>10.467401266097999</v>
      </c>
      <c r="AP85">
        <v>2.4462799999999998</v>
      </c>
      <c r="AQ85">
        <v>999</v>
      </c>
      <c r="AU85">
        <v>11739</v>
      </c>
    </row>
    <row r="86" spans="1:47" x14ac:dyDescent="0.45">
      <c r="A86" t="s">
        <v>410</v>
      </c>
      <c r="B86" t="s">
        <v>269</v>
      </c>
      <c r="C86">
        <v>139</v>
      </c>
      <c r="D86">
        <v>568</v>
      </c>
      <c r="E86">
        <v>520</v>
      </c>
      <c r="F86">
        <v>134</v>
      </c>
      <c r="G86">
        <v>91</v>
      </c>
      <c r="H86">
        <v>28</v>
      </c>
      <c r="I86">
        <v>3</v>
      </c>
      <c r="J86">
        <v>12</v>
      </c>
      <c r="K86">
        <v>78</v>
      </c>
      <c r="L86">
        <v>57</v>
      </c>
      <c r="M86">
        <v>37</v>
      </c>
      <c r="N86">
        <v>7</v>
      </c>
      <c r="O86">
        <v>90</v>
      </c>
      <c r="P86">
        <v>6</v>
      </c>
      <c r="Q86">
        <v>3</v>
      </c>
      <c r="R86">
        <v>2</v>
      </c>
      <c r="S86">
        <v>1</v>
      </c>
      <c r="T86">
        <v>22</v>
      </c>
      <c r="U86">
        <v>4</v>
      </c>
      <c r="V86">
        <v>0.25769199999999998</v>
      </c>
      <c r="W86">
        <v>6.5140799999999999E-2</v>
      </c>
      <c r="X86">
        <v>0.15845100000000001</v>
      </c>
      <c r="Y86">
        <v>0.411111</v>
      </c>
      <c r="Z86">
        <v>0.31272100000000003</v>
      </c>
      <c r="AA86">
        <v>0.39230799999999999</v>
      </c>
      <c r="AB86">
        <v>0.30254900000000001</v>
      </c>
      <c r="AC86">
        <v>0.70502900000000002</v>
      </c>
      <c r="AD86">
        <v>0.13461500000000001</v>
      </c>
      <c r="AE86">
        <v>6.3856599999999997</v>
      </c>
      <c r="AF86">
        <v>0.28978599999999999</v>
      </c>
      <c r="AH86">
        <v>1.7331399999999999</v>
      </c>
      <c r="AI86">
        <v>61.742199999999997</v>
      </c>
      <c r="AJ86">
        <v>-7.4653</v>
      </c>
      <c r="AK86">
        <v>90.294300000000007</v>
      </c>
      <c r="AL86">
        <v>1.7331399999999999</v>
      </c>
      <c r="AM86">
        <v>4</v>
      </c>
      <c r="AN86">
        <v>-5.0964707136154104</v>
      </c>
      <c r="AO86">
        <v>10.2610230445861</v>
      </c>
      <c r="AP86">
        <v>2.4447199999999998</v>
      </c>
      <c r="AQ86">
        <v>999</v>
      </c>
      <c r="AU86">
        <v>19470</v>
      </c>
    </row>
    <row r="87" spans="1:47" x14ac:dyDescent="0.45">
      <c r="A87" t="s">
        <v>508</v>
      </c>
      <c r="B87" t="s">
        <v>21</v>
      </c>
      <c r="C87">
        <v>143</v>
      </c>
      <c r="D87">
        <v>615</v>
      </c>
      <c r="E87">
        <v>543</v>
      </c>
      <c r="F87">
        <v>129</v>
      </c>
      <c r="G87">
        <v>76</v>
      </c>
      <c r="H87">
        <v>30</v>
      </c>
      <c r="I87">
        <v>2</v>
      </c>
      <c r="J87">
        <v>21</v>
      </c>
      <c r="K87">
        <v>74</v>
      </c>
      <c r="L87">
        <v>86</v>
      </c>
      <c r="M87">
        <v>59</v>
      </c>
      <c r="N87">
        <v>15</v>
      </c>
      <c r="O87">
        <v>159</v>
      </c>
      <c r="P87">
        <v>10</v>
      </c>
      <c r="Q87">
        <v>3</v>
      </c>
      <c r="R87">
        <v>0</v>
      </c>
      <c r="S87">
        <v>1</v>
      </c>
      <c r="T87">
        <v>3</v>
      </c>
      <c r="U87">
        <v>1</v>
      </c>
      <c r="V87">
        <v>0.237569</v>
      </c>
      <c r="W87">
        <v>9.5935000000000006E-2</v>
      </c>
      <c r="X87">
        <v>0.25853700000000002</v>
      </c>
      <c r="Y87">
        <v>0.37106899999999998</v>
      </c>
      <c r="Z87">
        <v>0.32195099999999999</v>
      </c>
      <c r="AA87">
        <v>0.41620600000000002</v>
      </c>
      <c r="AB87">
        <v>0.31248199999999998</v>
      </c>
      <c r="AC87">
        <v>0.73815799999999998</v>
      </c>
      <c r="AD87">
        <v>0.17863699999999999</v>
      </c>
      <c r="AE87">
        <v>3.4414099999999999</v>
      </c>
      <c r="AF87">
        <v>0.29508200000000001</v>
      </c>
      <c r="AH87">
        <v>-0.82374400000000003</v>
      </c>
      <c r="AI87">
        <v>71.924400000000006</v>
      </c>
      <c r="AJ87">
        <v>-3.0097900000000002</v>
      </c>
      <c r="AK87">
        <v>99.934700000000007</v>
      </c>
      <c r="AL87">
        <v>-0.82374400000000003</v>
      </c>
      <c r="AM87">
        <v>2.2000000000000002</v>
      </c>
      <c r="AN87">
        <v>-0.87187922373413995</v>
      </c>
      <c r="AO87">
        <v>4.4597001075744602</v>
      </c>
      <c r="AP87">
        <v>2.44068</v>
      </c>
      <c r="AQ87">
        <v>999</v>
      </c>
      <c r="AU87" t="s">
        <v>805</v>
      </c>
    </row>
    <row r="88" spans="1:47" x14ac:dyDescent="0.45">
      <c r="A88" t="s">
        <v>290</v>
      </c>
      <c r="B88" t="s">
        <v>42</v>
      </c>
      <c r="C88">
        <v>100</v>
      </c>
      <c r="D88">
        <v>417</v>
      </c>
      <c r="E88">
        <v>363</v>
      </c>
      <c r="F88">
        <v>93</v>
      </c>
      <c r="G88">
        <v>59</v>
      </c>
      <c r="H88">
        <v>12</v>
      </c>
      <c r="I88">
        <v>0</v>
      </c>
      <c r="J88">
        <v>22</v>
      </c>
      <c r="K88">
        <v>52</v>
      </c>
      <c r="L88">
        <v>60</v>
      </c>
      <c r="M88">
        <v>43</v>
      </c>
      <c r="N88">
        <v>6</v>
      </c>
      <c r="O88">
        <v>86</v>
      </c>
      <c r="P88">
        <v>9</v>
      </c>
      <c r="Q88">
        <v>2</v>
      </c>
      <c r="R88">
        <v>0</v>
      </c>
      <c r="S88">
        <v>1</v>
      </c>
      <c r="T88">
        <v>2</v>
      </c>
      <c r="U88">
        <v>2</v>
      </c>
      <c r="V88">
        <v>0.25619799999999998</v>
      </c>
      <c r="W88">
        <v>0.103118</v>
      </c>
      <c r="X88">
        <v>0.206235</v>
      </c>
      <c r="Y88">
        <v>0.5</v>
      </c>
      <c r="Z88">
        <v>0.34772199999999998</v>
      </c>
      <c r="AA88">
        <v>0.47107399999999999</v>
      </c>
      <c r="AB88">
        <v>0.34882600000000002</v>
      </c>
      <c r="AC88">
        <v>0.81879599999999997</v>
      </c>
      <c r="AD88">
        <v>0.21487600000000001</v>
      </c>
      <c r="AE88">
        <v>2.0309900000000001</v>
      </c>
      <c r="AF88">
        <v>0.27626499999999998</v>
      </c>
      <c r="AH88">
        <v>-1.25319</v>
      </c>
      <c r="AI88">
        <v>61.354799999999997</v>
      </c>
      <c r="AJ88">
        <v>10.5458</v>
      </c>
      <c r="AK88">
        <v>120.90600000000001</v>
      </c>
      <c r="AL88">
        <v>-1.25319</v>
      </c>
      <c r="AM88">
        <v>-6.7</v>
      </c>
      <c r="AN88">
        <v>9.1927154064178396</v>
      </c>
      <c r="AO88">
        <v>0.96093511581420898</v>
      </c>
      <c r="AP88">
        <v>2.42482</v>
      </c>
      <c r="AQ88">
        <v>999</v>
      </c>
      <c r="AU88">
        <v>24729</v>
      </c>
    </row>
    <row r="89" spans="1:47" x14ac:dyDescent="0.45">
      <c r="A89" t="s">
        <v>322</v>
      </c>
      <c r="B89" t="s">
        <v>10</v>
      </c>
      <c r="C89">
        <v>134</v>
      </c>
      <c r="D89">
        <v>507</v>
      </c>
      <c r="E89">
        <v>442</v>
      </c>
      <c r="F89">
        <v>100</v>
      </c>
      <c r="G89">
        <v>60</v>
      </c>
      <c r="H89">
        <v>18</v>
      </c>
      <c r="I89">
        <v>0</v>
      </c>
      <c r="J89">
        <v>22</v>
      </c>
      <c r="K89">
        <v>63</v>
      </c>
      <c r="L89">
        <v>77</v>
      </c>
      <c r="M89">
        <v>55</v>
      </c>
      <c r="N89">
        <v>17</v>
      </c>
      <c r="O89">
        <v>129</v>
      </c>
      <c r="P89">
        <v>7</v>
      </c>
      <c r="Q89">
        <v>3</v>
      </c>
      <c r="R89">
        <v>0</v>
      </c>
      <c r="S89">
        <v>1</v>
      </c>
      <c r="T89">
        <v>2</v>
      </c>
      <c r="U89">
        <v>1</v>
      </c>
      <c r="V89">
        <v>0.226244</v>
      </c>
      <c r="W89">
        <v>0.10848099999999999</v>
      </c>
      <c r="X89">
        <v>0.254438</v>
      </c>
      <c r="Y89">
        <v>0.42635699999999999</v>
      </c>
      <c r="Z89">
        <v>0.31952700000000001</v>
      </c>
      <c r="AA89">
        <v>0.41628999999999999</v>
      </c>
      <c r="AB89">
        <v>0.30807400000000001</v>
      </c>
      <c r="AC89">
        <v>0.73581600000000003</v>
      </c>
      <c r="AD89">
        <v>0.19004499999999999</v>
      </c>
      <c r="AE89">
        <v>2.4220000000000002</v>
      </c>
      <c r="AF89">
        <v>0.26530599999999999</v>
      </c>
      <c r="AH89">
        <v>-0.83111599999999997</v>
      </c>
      <c r="AI89">
        <v>57.437800000000003</v>
      </c>
      <c r="AJ89">
        <v>-4.3371899999999997</v>
      </c>
      <c r="AK89">
        <v>96.219099999999997</v>
      </c>
      <c r="AL89">
        <v>-0.83111599999999997</v>
      </c>
      <c r="AM89">
        <v>0.7</v>
      </c>
      <c r="AN89">
        <v>-3.20591384172439</v>
      </c>
      <c r="AO89">
        <v>10.0143739581108</v>
      </c>
      <c r="AP89">
        <v>2.4014099999999998</v>
      </c>
      <c r="AQ89">
        <v>999</v>
      </c>
      <c r="AU89">
        <v>26121</v>
      </c>
    </row>
    <row r="90" spans="1:47" x14ac:dyDescent="0.45">
      <c r="A90" t="s">
        <v>275</v>
      </c>
      <c r="B90" t="s">
        <v>269</v>
      </c>
      <c r="C90">
        <v>129</v>
      </c>
      <c r="D90">
        <v>543</v>
      </c>
      <c r="E90">
        <v>493</v>
      </c>
      <c r="F90">
        <v>130</v>
      </c>
      <c r="G90">
        <v>81</v>
      </c>
      <c r="H90">
        <v>30</v>
      </c>
      <c r="I90">
        <v>1</v>
      </c>
      <c r="J90">
        <v>18</v>
      </c>
      <c r="K90">
        <v>55</v>
      </c>
      <c r="L90">
        <v>76</v>
      </c>
      <c r="M90">
        <v>40</v>
      </c>
      <c r="N90">
        <v>15</v>
      </c>
      <c r="O90">
        <v>81</v>
      </c>
      <c r="P90">
        <v>5</v>
      </c>
      <c r="Q90">
        <v>5</v>
      </c>
      <c r="R90">
        <v>0</v>
      </c>
      <c r="S90">
        <v>3</v>
      </c>
      <c r="T90">
        <v>3</v>
      </c>
      <c r="U90">
        <v>2</v>
      </c>
      <c r="V90">
        <v>0.26369199999999998</v>
      </c>
      <c r="W90">
        <v>7.3664800000000003E-2</v>
      </c>
      <c r="X90">
        <v>0.149171</v>
      </c>
      <c r="Y90">
        <v>0.49382700000000002</v>
      </c>
      <c r="Z90">
        <v>0.32228400000000001</v>
      </c>
      <c r="AA90">
        <v>0.43813400000000002</v>
      </c>
      <c r="AB90">
        <v>0.31717499999999998</v>
      </c>
      <c r="AC90">
        <v>0.76041700000000001</v>
      </c>
      <c r="AD90">
        <v>0.17444200000000001</v>
      </c>
      <c r="AE90">
        <v>2.6433300000000002</v>
      </c>
      <c r="AF90">
        <v>0.28070200000000001</v>
      </c>
      <c r="AH90">
        <v>-1.0994200000000001</v>
      </c>
      <c r="AI90">
        <v>65.620500000000007</v>
      </c>
      <c r="AJ90">
        <v>-0.54093100000000005</v>
      </c>
      <c r="AK90">
        <v>100.099</v>
      </c>
      <c r="AL90">
        <v>-1.0994200000000001</v>
      </c>
      <c r="AM90">
        <v>4.5</v>
      </c>
      <c r="AN90">
        <v>-1.03264459967613</v>
      </c>
      <c r="AO90">
        <v>6.4951499700546202</v>
      </c>
      <c r="AP90">
        <v>2.3895</v>
      </c>
      <c r="AQ90">
        <v>999</v>
      </c>
      <c r="AU90">
        <v>9777</v>
      </c>
    </row>
    <row r="91" spans="1:47" x14ac:dyDescent="0.45">
      <c r="A91" t="s">
        <v>323</v>
      </c>
      <c r="B91" t="s">
        <v>73</v>
      </c>
      <c r="C91">
        <v>140</v>
      </c>
      <c r="D91">
        <v>576</v>
      </c>
      <c r="E91">
        <v>524</v>
      </c>
      <c r="F91">
        <v>135</v>
      </c>
      <c r="G91">
        <v>95</v>
      </c>
      <c r="H91">
        <v>26</v>
      </c>
      <c r="I91">
        <v>2</v>
      </c>
      <c r="J91">
        <v>12</v>
      </c>
      <c r="K91">
        <v>68</v>
      </c>
      <c r="L91">
        <v>64</v>
      </c>
      <c r="M91">
        <v>43</v>
      </c>
      <c r="N91">
        <v>8</v>
      </c>
      <c r="O91">
        <v>104</v>
      </c>
      <c r="P91">
        <v>3</v>
      </c>
      <c r="Q91">
        <v>5</v>
      </c>
      <c r="R91">
        <v>1</v>
      </c>
      <c r="S91">
        <v>1</v>
      </c>
      <c r="T91">
        <v>20</v>
      </c>
      <c r="U91">
        <v>3</v>
      </c>
      <c r="V91">
        <v>0.25763399999999997</v>
      </c>
      <c r="W91">
        <v>7.4652800000000005E-2</v>
      </c>
      <c r="X91">
        <v>0.18055599999999999</v>
      </c>
      <c r="Y91">
        <v>0.413462</v>
      </c>
      <c r="Z91">
        <v>0.31478299999999998</v>
      </c>
      <c r="AA91">
        <v>0.38358799999999998</v>
      </c>
      <c r="AB91">
        <v>0.29964800000000003</v>
      </c>
      <c r="AC91">
        <v>0.69837000000000005</v>
      </c>
      <c r="AD91">
        <v>0.12595400000000001</v>
      </c>
      <c r="AE91">
        <v>5.5407200000000003</v>
      </c>
      <c r="AF91">
        <v>0.297821</v>
      </c>
      <c r="AH91">
        <v>1.7089799999999999</v>
      </c>
      <c r="AI91">
        <v>61.223799999999997</v>
      </c>
      <c r="AJ91">
        <v>-8.9584299999999999</v>
      </c>
      <c r="AK91">
        <v>85.484800000000007</v>
      </c>
      <c r="AL91">
        <v>1.7089799999999999</v>
      </c>
      <c r="AM91">
        <v>10.8</v>
      </c>
      <c r="AN91">
        <v>-8.6487110853195102</v>
      </c>
      <c r="AO91">
        <v>12.916402339935299</v>
      </c>
      <c r="AP91">
        <v>2.3824700000000001</v>
      </c>
      <c r="AQ91">
        <v>999</v>
      </c>
      <c r="AU91">
        <v>26294</v>
      </c>
    </row>
    <row r="92" spans="1:47" x14ac:dyDescent="0.45">
      <c r="A92" t="s">
        <v>444</v>
      </c>
      <c r="B92" t="s">
        <v>76</v>
      </c>
      <c r="C92">
        <v>147</v>
      </c>
      <c r="D92">
        <v>559</v>
      </c>
      <c r="E92">
        <v>470</v>
      </c>
      <c r="F92">
        <v>112</v>
      </c>
      <c r="G92">
        <v>60</v>
      </c>
      <c r="H92">
        <v>23</v>
      </c>
      <c r="I92">
        <v>2</v>
      </c>
      <c r="J92">
        <v>27</v>
      </c>
      <c r="K92">
        <v>72</v>
      </c>
      <c r="L92">
        <v>77</v>
      </c>
      <c r="M92">
        <v>78</v>
      </c>
      <c r="N92">
        <v>3</v>
      </c>
      <c r="O92">
        <v>162</v>
      </c>
      <c r="P92">
        <v>6</v>
      </c>
      <c r="Q92">
        <v>5</v>
      </c>
      <c r="R92">
        <v>0</v>
      </c>
      <c r="S92">
        <v>2</v>
      </c>
      <c r="T92">
        <v>10</v>
      </c>
      <c r="U92">
        <v>3</v>
      </c>
      <c r="V92">
        <v>0.23829800000000001</v>
      </c>
      <c r="W92">
        <v>0.13953499999999999</v>
      </c>
      <c r="X92">
        <v>0.28980299999999998</v>
      </c>
      <c r="Y92">
        <v>0.48148099999999999</v>
      </c>
      <c r="Z92">
        <v>0.35062599999999999</v>
      </c>
      <c r="AA92">
        <v>0.46808499999999997</v>
      </c>
      <c r="AB92">
        <v>0.35135899999999998</v>
      </c>
      <c r="AC92">
        <v>0.81871099999999997</v>
      </c>
      <c r="AD92">
        <v>0.22978699999999999</v>
      </c>
      <c r="AE92">
        <v>4.4737499999999999</v>
      </c>
      <c r="AF92">
        <v>0.29720299999999999</v>
      </c>
      <c r="AH92">
        <v>-0.352657</v>
      </c>
      <c r="AI92">
        <v>83.424099999999996</v>
      </c>
      <c r="AJ92">
        <v>15.3132</v>
      </c>
      <c r="AK92">
        <v>119.285</v>
      </c>
      <c r="AL92">
        <v>-0.352657</v>
      </c>
      <c r="AM92">
        <v>-10.3</v>
      </c>
      <c r="AN92">
        <v>13.0022075772285</v>
      </c>
      <c r="AO92">
        <v>-8.2460613250732404</v>
      </c>
      <c r="AP92">
        <v>2.3734199999999999</v>
      </c>
      <c r="AQ92">
        <v>999</v>
      </c>
      <c r="AU92">
        <v>22244</v>
      </c>
    </row>
    <row r="93" spans="1:47" x14ac:dyDescent="0.45">
      <c r="A93" t="s">
        <v>523</v>
      </c>
      <c r="B93" t="s">
        <v>39</v>
      </c>
      <c r="C93">
        <v>152</v>
      </c>
      <c r="D93">
        <v>656</v>
      </c>
      <c r="E93">
        <v>574</v>
      </c>
      <c r="F93">
        <v>143</v>
      </c>
      <c r="G93">
        <v>75</v>
      </c>
      <c r="H93">
        <v>33</v>
      </c>
      <c r="I93">
        <v>1</v>
      </c>
      <c r="J93">
        <v>34</v>
      </c>
      <c r="K93">
        <v>94</v>
      </c>
      <c r="L93">
        <v>96</v>
      </c>
      <c r="M93">
        <v>69</v>
      </c>
      <c r="N93">
        <v>16</v>
      </c>
      <c r="O93">
        <v>149</v>
      </c>
      <c r="P93">
        <v>7</v>
      </c>
      <c r="Q93">
        <v>6</v>
      </c>
      <c r="R93">
        <v>0</v>
      </c>
      <c r="S93">
        <v>1</v>
      </c>
      <c r="T93">
        <v>3</v>
      </c>
      <c r="U93">
        <v>0</v>
      </c>
      <c r="V93">
        <v>0.24912899999999999</v>
      </c>
      <c r="W93">
        <v>0.105183</v>
      </c>
      <c r="X93">
        <v>0.227134</v>
      </c>
      <c r="Y93">
        <v>0.46308700000000003</v>
      </c>
      <c r="Z93">
        <v>0.333841</v>
      </c>
      <c r="AA93">
        <v>0.48780499999999999</v>
      </c>
      <c r="AB93">
        <v>0.34204299999999999</v>
      </c>
      <c r="AC93">
        <v>0.82164599999999999</v>
      </c>
      <c r="AD93">
        <v>0.238676</v>
      </c>
      <c r="AE93">
        <v>3.4446699999999999</v>
      </c>
      <c r="AF93">
        <v>0.274559</v>
      </c>
      <c r="AH93">
        <v>-0.44019200000000003</v>
      </c>
      <c r="AI93">
        <v>92.824399999999997</v>
      </c>
      <c r="AJ93">
        <v>12.8947</v>
      </c>
      <c r="AK93">
        <v>117.834</v>
      </c>
      <c r="AL93">
        <v>-0.44019200000000003</v>
      </c>
      <c r="AM93">
        <v>-0.3</v>
      </c>
      <c r="AN93">
        <v>13.5774598717689</v>
      </c>
      <c r="AO93">
        <v>-12.351733982562999</v>
      </c>
      <c r="AP93">
        <v>2.3439999999999999</v>
      </c>
      <c r="AQ93">
        <v>999</v>
      </c>
      <c r="AU93">
        <v>27465</v>
      </c>
    </row>
    <row r="94" spans="1:47" x14ac:dyDescent="0.45">
      <c r="A94" t="s">
        <v>384</v>
      </c>
      <c r="B94" t="s">
        <v>31</v>
      </c>
      <c r="C94">
        <v>130</v>
      </c>
      <c r="D94">
        <v>542</v>
      </c>
      <c r="E94">
        <v>485</v>
      </c>
      <c r="F94">
        <v>127</v>
      </c>
      <c r="G94">
        <v>84</v>
      </c>
      <c r="H94">
        <v>24</v>
      </c>
      <c r="I94">
        <v>1</v>
      </c>
      <c r="J94">
        <v>18</v>
      </c>
      <c r="K94">
        <v>78</v>
      </c>
      <c r="L94">
        <v>72</v>
      </c>
      <c r="M94">
        <v>44</v>
      </c>
      <c r="N94">
        <v>6</v>
      </c>
      <c r="O94">
        <v>91</v>
      </c>
      <c r="P94">
        <v>4</v>
      </c>
      <c r="Q94">
        <v>9</v>
      </c>
      <c r="R94">
        <v>0</v>
      </c>
      <c r="S94">
        <v>4</v>
      </c>
      <c r="T94">
        <v>13</v>
      </c>
      <c r="U94">
        <v>4</v>
      </c>
      <c r="V94">
        <v>0.26185599999999998</v>
      </c>
      <c r="W94">
        <v>8.1180799999999997E-2</v>
      </c>
      <c r="X94">
        <v>0.16789699999999999</v>
      </c>
      <c r="Y94">
        <v>0.483516</v>
      </c>
      <c r="Z94">
        <v>0.322878</v>
      </c>
      <c r="AA94">
        <v>0.42680400000000002</v>
      </c>
      <c r="AB94">
        <v>0.31898199999999999</v>
      </c>
      <c r="AC94">
        <v>0.74968199999999996</v>
      </c>
      <c r="AD94">
        <v>0.16494800000000001</v>
      </c>
      <c r="AE94">
        <v>4.9954000000000001</v>
      </c>
      <c r="AF94">
        <v>0.28311700000000001</v>
      </c>
      <c r="AH94">
        <v>-5.9157700000000001E-2</v>
      </c>
      <c r="AI94">
        <v>66.312799999999996</v>
      </c>
      <c r="AJ94">
        <v>0.27329999999999999</v>
      </c>
      <c r="AK94">
        <v>99.937899999999999</v>
      </c>
      <c r="AL94">
        <v>-5.9157700000000001E-2</v>
      </c>
      <c r="AM94">
        <v>3.1</v>
      </c>
      <c r="AN94">
        <v>-0.100846655666828</v>
      </c>
      <c r="AO94">
        <v>5.0914754867553702</v>
      </c>
      <c r="AP94">
        <v>2.3390499999999999</v>
      </c>
      <c r="AQ94">
        <v>999</v>
      </c>
      <c r="AU94">
        <v>15998</v>
      </c>
    </row>
    <row r="95" spans="1:47" x14ac:dyDescent="0.45">
      <c r="A95" t="s">
        <v>449</v>
      </c>
      <c r="B95" t="s">
        <v>31</v>
      </c>
      <c r="C95">
        <v>137</v>
      </c>
      <c r="D95">
        <v>557</v>
      </c>
      <c r="E95">
        <v>500</v>
      </c>
      <c r="F95">
        <v>125</v>
      </c>
      <c r="G95">
        <v>70</v>
      </c>
      <c r="H95">
        <v>23</v>
      </c>
      <c r="I95">
        <v>4</v>
      </c>
      <c r="J95">
        <v>28</v>
      </c>
      <c r="K95">
        <v>82</v>
      </c>
      <c r="L95">
        <v>85</v>
      </c>
      <c r="M95">
        <v>48</v>
      </c>
      <c r="N95">
        <v>10</v>
      </c>
      <c r="O95">
        <v>162</v>
      </c>
      <c r="P95">
        <v>4</v>
      </c>
      <c r="Q95">
        <v>3</v>
      </c>
      <c r="R95">
        <v>2</v>
      </c>
      <c r="S95">
        <v>0</v>
      </c>
      <c r="T95">
        <v>9</v>
      </c>
      <c r="U95">
        <v>4</v>
      </c>
      <c r="V95">
        <v>0.25</v>
      </c>
      <c r="W95">
        <v>8.61759E-2</v>
      </c>
      <c r="X95">
        <v>0.29084399999999999</v>
      </c>
      <c r="Y95">
        <v>0.296296</v>
      </c>
      <c r="Z95">
        <v>0.31891900000000001</v>
      </c>
      <c r="AA95">
        <v>0.48</v>
      </c>
      <c r="AB95">
        <v>0.33417000000000002</v>
      </c>
      <c r="AC95">
        <v>0.79891900000000005</v>
      </c>
      <c r="AD95">
        <v>0.23</v>
      </c>
      <c r="AE95">
        <v>5.4100599999999996</v>
      </c>
      <c r="AF95">
        <v>0.30990400000000001</v>
      </c>
      <c r="AH95">
        <v>-0.75128600000000001</v>
      </c>
      <c r="AI95">
        <v>75.173900000000003</v>
      </c>
      <c r="AJ95">
        <v>7.3066899999999997</v>
      </c>
      <c r="AK95">
        <v>110.12</v>
      </c>
      <c r="AL95">
        <v>-0.75128600000000001</v>
      </c>
      <c r="AM95">
        <v>-4.0999999999999996</v>
      </c>
      <c r="AN95">
        <v>6.2316990494728</v>
      </c>
      <c r="AO95">
        <v>-2.0534095764160099</v>
      </c>
      <c r="AP95">
        <v>2.3090000000000002</v>
      </c>
      <c r="AQ95">
        <v>999</v>
      </c>
      <c r="AU95">
        <v>21897</v>
      </c>
    </row>
    <row r="96" spans="1:47" x14ac:dyDescent="0.45">
      <c r="A96" t="s">
        <v>267</v>
      </c>
      <c r="B96" t="s">
        <v>191</v>
      </c>
      <c r="C96">
        <v>110</v>
      </c>
      <c r="D96">
        <v>495</v>
      </c>
      <c r="E96">
        <v>441</v>
      </c>
      <c r="F96">
        <v>118</v>
      </c>
      <c r="G96">
        <v>76</v>
      </c>
      <c r="H96">
        <v>24</v>
      </c>
      <c r="I96">
        <v>1</v>
      </c>
      <c r="J96">
        <v>17</v>
      </c>
      <c r="K96">
        <v>78</v>
      </c>
      <c r="L96">
        <v>59</v>
      </c>
      <c r="M96">
        <v>47</v>
      </c>
      <c r="N96">
        <v>10</v>
      </c>
      <c r="O96">
        <v>79</v>
      </c>
      <c r="P96">
        <v>5</v>
      </c>
      <c r="Q96">
        <v>2</v>
      </c>
      <c r="R96">
        <v>0</v>
      </c>
      <c r="S96">
        <v>1</v>
      </c>
      <c r="T96">
        <v>8</v>
      </c>
      <c r="U96">
        <v>2</v>
      </c>
      <c r="V96">
        <v>0.26757399999999998</v>
      </c>
      <c r="W96">
        <v>9.4949500000000006E-2</v>
      </c>
      <c r="X96">
        <v>0.15959599999999999</v>
      </c>
      <c r="Y96">
        <v>0.59493700000000005</v>
      </c>
      <c r="Z96">
        <v>0.34343400000000002</v>
      </c>
      <c r="AA96">
        <v>0.44217699999999999</v>
      </c>
      <c r="AB96">
        <v>0.333897</v>
      </c>
      <c r="AC96">
        <v>0.78561099999999995</v>
      </c>
      <c r="AD96">
        <v>0.17460300000000001</v>
      </c>
      <c r="AE96">
        <v>4.7894699999999997</v>
      </c>
      <c r="AF96">
        <v>0.29106599999999999</v>
      </c>
      <c r="AH96">
        <v>-0.153361</v>
      </c>
      <c r="AI96">
        <v>66.694000000000003</v>
      </c>
      <c r="AJ96">
        <v>6.38117</v>
      </c>
      <c r="AK96">
        <v>113.331</v>
      </c>
      <c r="AL96">
        <v>-0.153361</v>
      </c>
      <c r="AM96">
        <v>-3.4</v>
      </c>
      <c r="AN96">
        <v>7.7537185698747599</v>
      </c>
      <c r="AO96">
        <v>-1.5812170505523599</v>
      </c>
      <c r="AP96">
        <v>2.2919999999999998</v>
      </c>
      <c r="AQ96">
        <v>999</v>
      </c>
      <c r="AU96">
        <v>5417</v>
      </c>
    </row>
    <row r="97" spans="1:47" x14ac:dyDescent="0.45">
      <c r="A97" t="s">
        <v>304</v>
      </c>
      <c r="B97" t="s">
        <v>76</v>
      </c>
      <c r="C97">
        <v>116</v>
      </c>
      <c r="D97">
        <v>497</v>
      </c>
      <c r="E97">
        <v>445</v>
      </c>
      <c r="F97">
        <v>111</v>
      </c>
      <c r="G97">
        <v>66</v>
      </c>
      <c r="H97">
        <v>20</v>
      </c>
      <c r="I97">
        <v>5</v>
      </c>
      <c r="J97">
        <v>20</v>
      </c>
      <c r="K97">
        <v>75</v>
      </c>
      <c r="L97">
        <v>71</v>
      </c>
      <c r="M97">
        <v>47</v>
      </c>
      <c r="N97">
        <v>5</v>
      </c>
      <c r="O97">
        <v>134</v>
      </c>
      <c r="P97">
        <v>3</v>
      </c>
      <c r="Q97">
        <v>2</v>
      </c>
      <c r="R97">
        <v>0</v>
      </c>
      <c r="S97">
        <v>1</v>
      </c>
      <c r="T97">
        <v>15</v>
      </c>
      <c r="U97">
        <v>5</v>
      </c>
      <c r="V97">
        <v>0.24943799999999999</v>
      </c>
      <c r="W97">
        <v>9.4567399999999996E-2</v>
      </c>
      <c r="X97">
        <v>0.26961800000000002</v>
      </c>
      <c r="Y97">
        <v>0.350746</v>
      </c>
      <c r="Z97">
        <v>0.32394400000000001</v>
      </c>
      <c r="AA97">
        <v>0.451685</v>
      </c>
      <c r="AB97">
        <v>0.33019300000000001</v>
      </c>
      <c r="AC97">
        <v>0.77562900000000001</v>
      </c>
      <c r="AD97">
        <v>0.20224700000000001</v>
      </c>
      <c r="AE97">
        <v>6.7572400000000004</v>
      </c>
      <c r="AF97">
        <v>0.31058000000000002</v>
      </c>
      <c r="AH97">
        <v>3.4341099999999999E-2</v>
      </c>
      <c r="AI97">
        <v>65.434600000000003</v>
      </c>
      <c r="AJ97">
        <v>4.8780299999999999</v>
      </c>
      <c r="AK97">
        <v>105.095</v>
      </c>
      <c r="AL97">
        <v>3.4341099999999999E-2</v>
      </c>
      <c r="AM97">
        <v>-2.6</v>
      </c>
      <c r="AN97">
        <v>3.1712477281689599</v>
      </c>
      <c r="AO97">
        <v>2.8783950805664</v>
      </c>
      <c r="AP97">
        <v>2.2917700000000001</v>
      </c>
      <c r="AQ97">
        <v>999</v>
      </c>
      <c r="AU97">
        <v>21711</v>
      </c>
    </row>
    <row r="98" spans="1:47" x14ac:dyDescent="0.45">
      <c r="A98" t="s">
        <v>300</v>
      </c>
      <c r="B98" t="s">
        <v>31</v>
      </c>
      <c r="C98">
        <v>151</v>
      </c>
      <c r="D98">
        <v>615</v>
      </c>
      <c r="E98">
        <v>533</v>
      </c>
      <c r="F98">
        <v>132</v>
      </c>
      <c r="G98">
        <v>78</v>
      </c>
      <c r="H98">
        <v>31</v>
      </c>
      <c r="I98">
        <v>3</v>
      </c>
      <c r="J98">
        <v>20</v>
      </c>
      <c r="K98">
        <v>74</v>
      </c>
      <c r="L98">
        <v>76</v>
      </c>
      <c r="M98">
        <v>73</v>
      </c>
      <c r="N98">
        <v>10</v>
      </c>
      <c r="O98">
        <v>145</v>
      </c>
      <c r="P98">
        <v>5</v>
      </c>
      <c r="Q98">
        <v>4</v>
      </c>
      <c r="R98">
        <v>0</v>
      </c>
      <c r="S98">
        <v>3</v>
      </c>
      <c r="T98">
        <v>9</v>
      </c>
      <c r="U98">
        <v>3</v>
      </c>
      <c r="V98">
        <v>0.24765499999999999</v>
      </c>
      <c r="W98">
        <v>0.118699</v>
      </c>
      <c r="X98">
        <v>0.23577200000000001</v>
      </c>
      <c r="Y98">
        <v>0.50344800000000001</v>
      </c>
      <c r="Z98">
        <v>0.34146300000000002</v>
      </c>
      <c r="AA98">
        <v>0.42964400000000003</v>
      </c>
      <c r="AB98">
        <v>0.33000800000000002</v>
      </c>
      <c r="AC98">
        <v>0.77110699999999999</v>
      </c>
      <c r="AD98">
        <v>0.18198900000000001</v>
      </c>
      <c r="AE98">
        <v>4.6047599999999997</v>
      </c>
      <c r="AF98">
        <v>0.30107499999999998</v>
      </c>
      <c r="AH98">
        <v>-0.59118199999999999</v>
      </c>
      <c r="AI98">
        <v>80.876000000000005</v>
      </c>
      <c r="AJ98">
        <v>5.9418800000000003</v>
      </c>
      <c r="AK98">
        <v>107.33</v>
      </c>
      <c r="AL98">
        <v>-0.59118199999999999</v>
      </c>
      <c r="AM98">
        <v>3.7</v>
      </c>
      <c r="AN98">
        <v>4.9932795166969299</v>
      </c>
      <c r="AO98">
        <v>-3.0791003704071001</v>
      </c>
      <c r="AP98">
        <v>2.2802799999999999</v>
      </c>
      <c r="AQ98">
        <v>999</v>
      </c>
      <c r="AU98">
        <v>17919</v>
      </c>
    </row>
    <row r="99" spans="1:47" x14ac:dyDescent="0.45">
      <c r="A99" t="s">
        <v>404</v>
      </c>
      <c r="B99" t="s">
        <v>36</v>
      </c>
      <c r="C99">
        <v>133</v>
      </c>
      <c r="D99">
        <v>541</v>
      </c>
      <c r="E99">
        <v>481</v>
      </c>
      <c r="F99">
        <v>124</v>
      </c>
      <c r="G99">
        <v>70</v>
      </c>
      <c r="H99">
        <v>30</v>
      </c>
      <c r="I99">
        <v>2</v>
      </c>
      <c r="J99">
        <v>22</v>
      </c>
      <c r="K99">
        <v>72</v>
      </c>
      <c r="L99">
        <v>79</v>
      </c>
      <c r="M99">
        <v>50</v>
      </c>
      <c r="N99">
        <v>9</v>
      </c>
      <c r="O99">
        <v>124</v>
      </c>
      <c r="P99">
        <v>8</v>
      </c>
      <c r="Q99">
        <v>2</v>
      </c>
      <c r="R99">
        <v>0</v>
      </c>
      <c r="S99">
        <v>1</v>
      </c>
      <c r="T99">
        <v>4</v>
      </c>
      <c r="U99">
        <v>1</v>
      </c>
      <c r="V99">
        <v>0.25779600000000003</v>
      </c>
      <c r="W99">
        <v>9.2421400000000001E-2</v>
      </c>
      <c r="X99">
        <v>0.22920499999999999</v>
      </c>
      <c r="Y99">
        <v>0.40322599999999997</v>
      </c>
      <c r="Z99">
        <v>0.33641399999999999</v>
      </c>
      <c r="AA99">
        <v>0.465696</v>
      </c>
      <c r="AB99">
        <v>0.33958300000000002</v>
      </c>
      <c r="AC99">
        <v>0.80210999999999999</v>
      </c>
      <c r="AD99">
        <v>0.2079</v>
      </c>
      <c r="AE99">
        <v>4.1236899999999999</v>
      </c>
      <c r="AF99">
        <v>0.30267100000000002</v>
      </c>
      <c r="AH99">
        <v>-0.53898800000000002</v>
      </c>
      <c r="AI99">
        <v>75.446799999999996</v>
      </c>
      <c r="AJ99">
        <v>9.5290900000000001</v>
      </c>
      <c r="AK99">
        <v>107.675</v>
      </c>
      <c r="AL99">
        <v>-0.53898800000000002</v>
      </c>
      <c r="AM99">
        <v>-2.2999999999999998</v>
      </c>
      <c r="AN99">
        <v>4.6047266721725402</v>
      </c>
      <c r="AO99">
        <v>-0.31219863891601501</v>
      </c>
      <c r="AP99">
        <v>2.2660399999999998</v>
      </c>
      <c r="AQ99">
        <v>999</v>
      </c>
      <c r="AU99">
        <v>13621</v>
      </c>
    </row>
    <row r="100" spans="1:47" x14ac:dyDescent="0.45">
      <c r="A100" t="s">
        <v>631</v>
      </c>
      <c r="B100" t="s">
        <v>178</v>
      </c>
      <c r="C100">
        <v>120</v>
      </c>
      <c r="D100">
        <v>516</v>
      </c>
      <c r="E100">
        <v>471</v>
      </c>
      <c r="F100">
        <v>116</v>
      </c>
      <c r="G100">
        <v>79</v>
      </c>
      <c r="H100">
        <v>19</v>
      </c>
      <c r="I100">
        <v>2</v>
      </c>
      <c r="J100">
        <v>16</v>
      </c>
      <c r="K100">
        <v>64</v>
      </c>
      <c r="L100">
        <v>64</v>
      </c>
      <c r="M100">
        <v>35</v>
      </c>
      <c r="N100">
        <v>8</v>
      </c>
      <c r="O100">
        <v>115</v>
      </c>
      <c r="P100">
        <v>9</v>
      </c>
      <c r="Q100">
        <v>1</v>
      </c>
      <c r="R100">
        <v>0</v>
      </c>
      <c r="S100">
        <v>0</v>
      </c>
      <c r="T100">
        <v>18</v>
      </c>
      <c r="U100">
        <v>6</v>
      </c>
      <c r="V100">
        <v>0.246284</v>
      </c>
      <c r="W100">
        <v>6.7829500000000001E-2</v>
      </c>
      <c r="X100">
        <v>0.22286800000000001</v>
      </c>
      <c r="Y100">
        <v>0.30434800000000001</v>
      </c>
      <c r="Z100">
        <v>0.31007800000000002</v>
      </c>
      <c r="AA100">
        <v>0.39702799999999999</v>
      </c>
      <c r="AB100">
        <v>0.30291099999999999</v>
      </c>
      <c r="AC100">
        <v>0.70710499999999998</v>
      </c>
      <c r="AD100">
        <v>0.15074299999999999</v>
      </c>
      <c r="AE100">
        <v>5.6636199999999999</v>
      </c>
      <c r="AF100">
        <v>0.29325499999999999</v>
      </c>
      <c r="AH100">
        <v>0.18144299999999999</v>
      </c>
      <c r="AI100">
        <v>56.244599999999998</v>
      </c>
      <c r="AJ100">
        <v>-6.6270300000000004</v>
      </c>
      <c r="AK100">
        <v>93.062799999999996</v>
      </c>
      <c r="AL100">
        <v>0.18144299999999999</v>
      </c>
      <c r="AM100">
        <v>3.4</v>
      </c>
      <c r="AN100">
        <v>-4.1076857298612497</v>
      </c>
      <c r="AO100">
        <v>9.0878310203552193</v>
      </c>
      <c r="AP100">
        <v>2.2442199999999999</v>
      </c>
      <c r="AQ100">
        <v>999</v>
      </c>
      <c r="AU100">
        <v>22823</v>
      </c>
    </row>
    <row r="101" spans="1:47" x14ac:dyDescent="0.45">
      <c r="A101" t="s">
        <v>658</v>
      </c>
      <c r="B101" t="s">
        <v>18</v>
      </c>
      <c r="C101">
        <v>127</v>
      </c>
      <c r="D101">
        <v>558</v>
      </c>
      <c r="E101">
        <v>498</v>
      </c>
      <c r="F101">
        <v>123</v>
      </c>
      <c r="G101">
        <v>85</v>
      </c>
      <c r="H101">
        <v>22</v>
      </c>
      <c r="I101">
        <v>4</v>
      </c>
      <c r="J101">
        <v>12</v>
      </c>
      <c r="K101">
        <v>83</v>
      </c>
      <c r="L101">
        <v>66</v>
      </c>
      <c r="M101">
        <v>46</v>
      </c>
      <c r="N101">
        <v>6</v>
      </c>
      <c r="O101">
        <v>137</v>
      </c>
      <c r="P101">
        <v>11</v>
      </c>
      <c r="Q101">
        <v>3</v>
      </c>
      <c r="R101">
        <v>0</v>
      </c>
      <c r="S101">
        <v>1</v>
      </c>
      <c r="T101">
        <v>22</v>
      </c>
      <c r="U101">
        <v>5</v>
      </c>
      <c r="V101">
        <v>0.24698800000000001</v>
      </c>
      <c r="W101">
        <v>8.2437300000000005E-2</v>
      </c>
      <c r="X101">
        <v>0.24551999999999999</v>
      </c>
      <c r="Y101">
        <v>0.33576600000000001</v>
      </c>
      <c r="Z101">
        <v>0.32258100000000001</v>
      </c>
      <c r="AA101">
        <v>0.37951800000000002</v>
      </c>
      <c r="AB101">
        <v>0.30529899999999999</v>
      </c>
      <c r="AC101">
        <v>0.70209900000000003</v>
      </c>
      <c r="AD101">
        <v>0.13253000000000001</v>
      </c>
      <c r="AE101">
        <v>7.0217200000000002</v>
      </c>
      <c r="AF101">
        <v>0.31534099999999998</v>
      </c>
      <c r="AH101">
        <v>1.2417100000000001</v>
      </c>
      <c r="AI101">
        <v>61.929600000000001</v>
      </c>
      <c r="AJ101">
        <v>-6.0594799999999998</v>
      </c>
      <c r="AK101">
        <v>89.574700000000007</v>
      </c>
      <c r="AL101">
        <v>1.2417100000000001</v>
      </c>
      <c r="AM101">
        <v>3.3</v>
      </c>
      <c r="AN101">
        <v>-5.9651002883911097</v>
      </c>
      <c r="AO101">
        <v>9.4507935047149605</v>
      </c>
      <c r="AP101">
        <v>2.2433399999999999</v>
      </c>
      <c r="AQ101">
        <v>999</v>
      </c>
      <c r="AU101">
        <v>29976</v>
      </c>
    </row>
    <row r="102" spans="1:47" x14ac:dyDescent="0.45">
      <c r="A102" t="s">
        <v>302</v>
      </c>
      <c r="B102" t="s">
        <v>10</v>
      </c>
      <c r="C102">
        <v>150</v>
      </c>
      <c r="D102">
        <v>636</v>
      </c>
      <c r="E102">
        <v>550</v>
      </c>
      <c r="F102">
        <v>133</v>
      </c>
      <c r="G102">
        <v>74</v>
      </c>
      <c r="H102">
        <v>24</v>
      </c>
      <c r="I102">
        <v>1</v>
      </c>
      <c r="J102">
        <v>34</v>
      </c>
      <c r="K102">
        <v>81</v>
      </c>
      <c r="L102">
        <v>105</v>
      </c>
      <c r="M102">
        <v>65</v>
      </c>
      <c r="N102">
        <v>17</v>
      </c>
      <c r="O102">
        <v>134</v>
      </c>
      <c r="P102">
        <v>16</v>
      </c>
      <c r="Q102">
        <v>5</v>
      </c>
      <c r="R102">
        <v>0</v>
      </c>
      <c r="S102">
        <v>8</v>
      </c>
      <c r="T102">
        <v>3</v>
      </c>
      <c r="U102">
        <v>0</v>
      </c>
      <c r="V102">
        <v>0.24181800000000001</v>
      </c>
      <c r="W102">
        <v>0.102201</v>
      </c>
      <c r="X102">
        <v>0.21069199999999999</v>
      </c>
      <c r="Y102">
        <v>0.48507499999999998</v>
      </c>
      <c r="Z102">
        <v>0.336478</v>
      </c>
      <c r="AA102">
        <v>0.47454499999999999</v>
      </c>
      <c r="AB102">
        <v>0.33907199999999998</v>
      </c>
      <c r="AC102">
        <v>0.81102300000000005</v>
      </c>
      <c r="AD102">
        <v>0.23272699999999999</v>
      </c>
      <c r="AE102">
        <v>3.1562899999999998</v>
      </c>
      <c r="AF102">
        <v>0.25581399999999999</v>
      </c>
      <c r="AH102">
        <v>-0.46330700000000002</v>
      </c>
      <c r="AI102">
        <v>88.425200000000004</v>
      </c>
      <c r="AJ102">
        <v>10.9323</v>
      </c>
      <c r="AK102">
        <v>116.999</v>
      </c>
      <c r="AL102">
        <v>-0.46330700000000002</v>
      </c>
      <c r="AM102">
        <v>-0.6</v>
      </c>
      <c r="AN102">
        <v>12.9306996762752</v>
      </c>
      <c r="AO102">
        <v>-12.2843033075332</v>
      </c>
      <c r="AP102">
        <v>2.2252100000000001</v>
      </c>
      <c r="AQ102">
        <v>999</v>
      </c>
      <c r="AU102">
        <v>19251</v>
      </c>
    </row>
    <row r="103" spans="1:47" x14ac:dyDescent="0.45">
      <c r="A103" t="s">
        <v>317</v>
      </c>
      <c r="B103" t="s">
        <v>104</v>
      </c>
      <c r="C103">
        <v>146</v>
      </c>
      <c r="D103">
        <v>587</v>
      </c>
      <c r="E103">
        <v>538</v>
      </c>
      <c r="F103">
        <v>137</v>
      </c>
      <c r="G103">
        <v>88</v>
      </c>
      <c r="H103">
        <v>28</v>
      </c>
      <c r="I103">
        <v>4</v>
      </c>
      <c r="J103">
        <v>17</v>
      </c>
      <c r="K103">
        <v>83</v>
      </c>
      <c r="L103">
        <v>68</v>
      </c>
      <c r="M103">
        <v>30</v>
      </c>
      <c r="N103">
        <v>8</v>
      </c>
      <c r="O103">
        <v>104</v>
      </c>
      <c r="P103">
        <v>13</v>
      </c>
      <c r="Q103">
        <v>3</v>
      </c>
      <c r="R103">
        <v>3</v>
      </c>
      <c r="S103">
        <v>1</v>
      </c>
      <c r="T103">
        <v>36</v>
      </c>
      <c r="U103">
        <v>5</v>
      </c>
      <c r="V103">
        <v>0.25464700000000001</v>
      </c>
      <c r="W103">
        <v>5.1107300000000001E-2</v>
      </c>
      <c r="X103">
        <v>0.177172</v>
      </c>
      <c r="Y103">
        <v>0.288462</v>
      </c>
      <c r="Z103">
        <v>0.30821900000000002</v>
      </c>
      <c r="AA103">
        <v>0.41635699999999998</v>
      </c>
      <c r="AB103">
        <v>0.30830099999999999</v>
      </c>
      <c r="AC103">
        <v>0.724576</v>
      </c>
      <c r="AD103">
        <v>0.16170999999999999</v>
      </c>
      <c r="AE103">
        <v>7.5487799999999998</v>
      </c>
      <c r="AF103">
        <v>0.28571400000000002</v>
      </c>
      <c r="AH103">
        <v>4.1418799999999996</v>
      </c>
      <c r="AI103">
        <v>66.611699999999999</v>
      </c>
      <c r="AJ103">
        <v>-4.9108299999999998</v>
      </c>
      <c r="AK103">
        <v>91.427700000000002</v>
      </c>
      <c r="AL103">
        <v>4.1418799999999996</v>
      </c>
      <c r="AM103">
        <v>-2.1</v>
      </c>
      <c r="AN103">
        <v>-2.09191846847534</v>
      </c>
      <c r="AO103">
        <v>4.3704586029052699</v>
      </c>
      <c r="AP103">
        <v>2.2214900000000002</v>
      </c>
      <c r="AQ103">
        <v>999</v>
      </c>
      <c r="AU103">
        <v>25768</v>
      </c>
    </row>
    <row r="104" spans="1:47" x14ac:dyDescent="0.45">
      <c r="A104" t="s">
        <v>463</v>
      </c>
      <c r="B104" t="s">
        <v>31</v>
      </c>
      <c r="C104">
        <v>124</v>
      </c>
      <c r="D104">
        <v>551</v>
      </c>
      <c r="E104">
        <v>500</v>
      </c>
      <c r="F104">
        <v>123</v>
      </c>
      <c r="G104">
        <v>80</v>
      </c>
      <c r="H104">
        <v>21</v>
      </c>
      <c r="I104">
        <v>6</v>
      </c>
      <c r="J104">
        <v>16</v>
      </c>
      <c r="K104">
        <v>90</v>
      </c>
      <c r="L104">
        <v>76</v>
      </c>
      <c r="M104">
        <v>36</v>
      </c>
      <c r="N104">
        <v>2</v>
      </c>
      <c r="O104">
        <v>149</v>
      </c>
      <c r="P104">
        <v>10</v>
      </c>
      <c r="Q104">
        <v>2</v>
      </c>
      <c r="R104">
        <v>3</v>
      </c>
      <c r="S104">
        <v>1</v>
      </c>
      <c r="T104">
        <v>24</v>
      </c>
      <c r="U104">
        <v>9</v>
      </c>
      <c r="V104">
        <v>0.246</v>
      </c>
      <c r="W104">
        <v>6.5335799999999999E-2</v>
      </c>
      <c r="X104">
        <v>0.27041700000000002</v>
      </c>
      <c r="Y104">
        <v>0.24161099999999999</v>
      </c>
      <c r="Z104">
        <v>0.308394</v>
      </c>
      <c r="AA104">
        <v>0.40799999999999997</v>
      </c>
      <c r="AB104">
        <v>0.30974600000000002</v>
      </c>
      <c r="AC104">
        <v>0.71639399999999998</v>
      </c>
      <c r="AD104">
        <v>0.16200000000000001</v>
      </c>
      <c r="AE104">
        <v>7.7977499999999997</v>
      </c>
      <c r="AF104">
        <v>0.31750699999999998</v>
      </c>
      <c r="AH104">
        <v>4.5862399999999998E-2</v>
      </c>
      <c r="AI104">
        <v>63.187600000000003</v>
      </c>
      <c r="AJ104">
        <v>-3.9485000000000001</v>
      </c>
      <c r="AK104">
        <v>93.746399999999994</v>
      </c>
      <c r="AL104">
        <v>4.5862399999999998E-2</v>
      </c>
      <c r="AM104">
        <v>5.7</v>
      </c>
      <c r="AN104">
        <v>-4.2228535041213</v>
      </c>
      <c r="AO104">
        <v>7.7245442867278999</v>
      </c>
      <c r="AP104">
        <v>2.2211500000000002</v>
      </c>
      <c r="AQ104">
        <v>999</v>
      </c>
      <c r="AU104">
        <v>27769</v>
      </c>
    </row>
    <row r="105" spans="1:47" x14ac:dyDescent="0.45">
      <c r="A105" t="s">
        <v>362</v>
      </c>
      <c r="B105" t="s">
        <v>130</v>
      </c>
      <c r="C105">
        <v>134</v>
      </c>
      <c r="D105">
        <v>566</v>
      </c>
      <c r="E105">
        <v>513</v>
      </c>
      <c r="F105">
        <v>125</v>
      </c>
      <c r="G105">
        <v>70</v>
      </c>
      <c r="H105">
        <v>25</v>
      </c>
      <c r="I105">
        <v>2</v>
      </c>
      <c r="J105">
        <v>28</v>
      </c>
      <c r="K105">
        <v>81</v>
      </c>
      <c r="L105">
        <v>88</v>
      </c>
      <c r="M105">
        <v>43</v>
      </c>
      <c r="N105">
        <v>10</v>
      </c>
      <c r="O105">
        <v>162</v>
      </c>
      <c r="P105">
        <v>6</v>
      </c>
      <c r="Q105">
        <v>4</v>
      </c>
      <c r="R105">
        <v>0</v>
      </c>
      <c r="S105">
        <v>0</v>
      </c>
      <c r="T105">
        <v>10</v>
      </c>
      <c r="U105">
        <v>3</v>
      </c>
      <c r="V105">
        <v>0.24366499999999999</v>
      </c>
      <c r="W105">
        <v>7.5971700000000003E-2</v>
      </c>
      <c r="X105">
        <v>0.286219</v>
      </c>
      <c r="Y105">
        <v>0.265432</v>
      </c>
      <c r="Z105">
        <v>0.30742000000000003</v>
      </c>
      <c r="AA105">
        <v>0.46393800000000002</v>
      </c>
      <c r="AB105">
        <v>0.322743</v>
      </c>
      <c r="AC105">
        <v>0.77135799999999999</v>
      </c>
      <c r="AD105">
        <v>0.220273</v>
      </c>
      <c r="AE105">
        <v>5.2248400000000004</v>
      </c>
      <c r="AF105">
        <v>0.29663600000000001</v>
      </c>
      <c r="AH105">
        <v>-0.10609300000000001</v>
      </c>
      <c r="AI105">
        <v>71.016999999999996</v>
      </c>
      <c r="AJ105">
        <v>2.0531700000000002</v>
      </c>
      <c r="AK105">
        <v>102.33</v>
      </c>
      <c r="AL105">
        <v>-0.10609300000000001</v>
      </c>
      <c r="AM105">
        <v>7.8</v>
      </c>
      <c r="AN105">
        <v>1.47399806976318</v>
      </c>
      <c r="AO105">
        <v>1.56102323532104</v>
      </c>
      <c r="AP105">
        <v>2.2195999999999998</v>
      </c>
      <c r="AQ105">
        <v>999</v>
      </c>
      <c r="AU105">
        <v>19287</v>
      </c>
    </row>
    <row r="106" spans="1:47" x14ac:dyDescent="0.45">
      <c r="A106" t="s">
        <v>293</v>
      </c>
      <c r="B106" t="s">
        <v>42</v>
      </c>
      <c r="C106">
        <v>94</v>
      </c>
      <c r="D106">
        <v>384</v>
      </c>
      <c r="E106">
        <v>332</v>
      </c>
      <c r="F106">
        <v>83</v>
      </c>
      <c r="G106">
        <v>50</v>
      </c>
      <c r="H106">
        <v>18</v>
      </c>
      <c r="I106">
        <v>0</v>
      </c>
      <c r="J106">
        <v>15</v>
      </c>
      <c r="K106">
        <v>55</v>
      </c>
      <c r="L106">
        <v>51</v>
      </c>
      <c r="M106">
        <v>30</v>
      </c>
      <c r="N106">
        <v>7</v>
      </c>
      <c r="O106">
        <v>86</v>
      </c>
      <c r="P106">
        <v>18</v>
      </c>
      <c r="Q106">
        <v>3</v>
      </c>
      <c r="R106">
        <v>1</v>
      </c>
      <c r="S106">
        <v>1</v>
      </c>
      <c r="T106">
        <v>6</v>
      </c>
      <c r="U106">
        <v>1</v>
      </c>
      <c r="V106">
        <v>0.25</v>
      </c>
      <c r="W106">
        <v>7.8125E-2</v>
      </c>
      <c r="X106">
        <v>0.22395799999999999</v>
      </c>
      <c r="Y106">
        <v>0.34883700000000001</v>
      </c>
      <c r="Z106">
        <v>0.34203699999999998</v>
      </c>
      <c r="AA106">
        <v>0.43975900000000001</v>
      </c>
      <c r="AB106">
        <v>0.334175</v>
      </c>
      <c r="AC106">
        <v>0.78179600000000005</v>
      </c>
      <c r="AD106">
        <v>0.18975900000000001</v>
      </c>
      <c r="AE106">
        <v>4.43194</v>
      </c>
      <c r="AF106">
        <v>0.29059800000000002</v>
      </c>
      <c r="AH106">
        <v>7.6755699999999996E-2</v>
      </c>
      <c r="AI106">
        <v>51.827100000000002</v>
      </c>
      <c r="AJ106">
        <v>5.0389699999999999</v>
      </c>
      <c r="AK106">
        <v>110.752</v>
      </c>
      <c r="AL106">
        <v>7.6755699999999996E-2</v>
      </c>
      <c r="AM106">
        <v>-0.3</v>
      </c>
      <c r="AN106">
        <v>5.0237347707152296</v>
      </c>
      <c r="AO106">
        <v>3.93280428647995</v>
      </c>
      <c r="AP106">
        <v>2.1936800000000001</v>
      </c>
      <c r="AQ106">
        <v>999</v>
      </c>
      <c r="AU106">
        <v>31347</v>
      </c>
    </row>
    <row r="107" spans="1:47" x14ac:dyDescent="0.45">
      <c r="A107" t="s">
        <v>327</v>
      </c>
      <c r="B107" t="s">
        <v>76</v>
      </c>
      <c r="C107">
        <v>121</v>
      </c>
      <c r="D107">
        <v>502</v>
      </c>
      <c r="E107">
        <v>460</v>
      </c>
      <c r="F107">
        <v>118</v>
      </c>
      <c r="G107">
        <v>77</v>
      </c>
      <c r="H107">
        <v>26</v>
      </c>
      <c r="I107">
        <v>4</v>
      </c>
      <c r="J107">
        <v>11</v>
      </c>
      <c r="K107">
        <v>60</v>
      </c>
      <c r="L107">
        <v>54</v>
      </c>
      <c r="M107">
        <v>38</v>
      </c>
      <c r="N107">
        <v>12</v>
      </c>
      <c r="O107">
        <v>99</v>
      </c>
      <c r="P107">
        <v>2</v>
      </c>
      <c r="Q107">
        <v>2</v>
      </c>
      <c r="R107">
        <v>0</v>
      </c>
      <c r="S107">
        <v>1</v>
      </c>
      <c r="T107">
        <v>10</v>
      </c>
      <c r="U107">
        <v>4</v>
      </c>
      <c r="V107">
        <v>0.25652200000000003</v>
      </c>
      <c r="W107">
        <v>7.5697200000000006E-2</v>
      </c>
      <c r="X107">
        <v>0.197211</v>
      </c>
      <c r="Y107">
        <v>0.38383800000000001</v>
      </c>
      <c r="Z107">
        <v>0.31474099999999999</v>
      </c>
      <c r="AA107">
        <v>0.40217399999999998</v>
      </c>
      <c r="AB107">
        <v>0.30236600000000002</v>
      </c>
      <c r="AC107">
        <v>0.71691499999999997</v>
      </c>
      <c r="AD107">
        <v>0.145652</v>
      </c>
      <c r="AE107">
        <v>5.3832599999999999</v>
      </c>
      <c r="AF107">
        <v>0.303977</v>
      </c>
      <c r="AH107">
        <v>-0.49735000000000001</v>
      </c>
      <c r="AI107">
        <v>54.491399999999999</v>
      </c>
      <c r="AJ107">
        <v>-6.6744300000000001</v>
      </c>
      <c r="AK107">
        <v>86.439899999999994</v>
      </c>
      <c r="AL107">
        <v>-0.49735000000000001</v>
      </c>
      <c r="AM107">
        <v>11.9</v>
      </c>
      <c r="AN107">
        <v>-8.9304145872592908</v>
      </c>
      <c r="AO107">
        <v>13.7445029020309</v>
      </c>
      <c r="AP107">
        <v>2.1855500000000001</v>
      </c>
      <c r="AQ107">
        <v>999</v>
      </c>
      <c r="AU107">
        <v>18577</v>
      </c>
    </row>
    <row r="108" spans="1:47" x14ac:dyDescent="0.45">
      <c r="A108" t="s">
        <v>308</v>
      </c>
      <c r="B108" t="s">
        <v>309</v>
      </c>
      <c r="C108">
        <v>145</v>
      </c>
      <c r="D108">
        <v>600</v>
      </c>
      <c r="E108">
        <v>562</v>
      </c>
      <c r="F108">
        <v>148</v>
      </c>
      <c r="G108">
        <v>92</v>
      </c>
      <c r="H108">
        <v>33</v>
      </c>
      <c r="I108">
        <v>4</v>
      </c>
      <c r="J108">
        <v>19</v>
      </c>
      <c r="K108">
        <v>79</v>
      </c>
      <c r="L108">
        <v>81</v>
      </c>
      <c r="M108">
        <v>30</v>
      </c>
      <c r="N108">
        <v>12</v>
      </c>
      <c r="O108">
        <v>138</v>
      </c>
      <c r="P108">
        <v>5</v>
      </c>
      <c r="Q108">
        <v>2</v>
      </c>
      <c r="R108">
        <v>1</v>
      </c>
      <c r="S108">
        <v>0</v>
      </c>
      <c r="T108">
        <v>11</v>
      </c>
      <c r="U108">
        <v>4</v>
      </c>
      <c r="V108">
        <v>0.263345</v>
      </c>
      <c r="W108">
        <v>0.05</v>
      </c>
      <c r="X108">
        <v>0.23</v>
      </c>
      <c r="Y108">
        <v>0.217391</v>
      </c>
      <c r="Z108">
        <v>0.30550899999999998</v>
      </c>
      <c r="AA108">
        <v>0.437722</v>
      </c>
      <c r="AB108">
        <v>0.31132399999999999</v>
      </c>
      <c r="AC108">
        <v>0.743232</v>
      </c>
      <c r="AD108">
        <v>0.174377</v>
      </c>
      <c r="AE108">
        <v>5.4176099999999998</v>
      </c>
      <c r="AF108">
        <v>0.31695299999999998</v>
      </c>
      <c r="AH108">
        <v>-0.37440099999999998</v>
      </c>
      <c r="AI108">
        <v>69.593000000000004</v>
      </c>
      <c r="AJ108">
        <v>-3.51349</v>
      </c>
      <c r="AK108">
        <v>78.890100000000004</v>
      </c>
      <c r="AL108">
        <v>-0.37440099999999998</v>
      </c>
      <c r="AM108">
        <v>10.8</v>
      </c>
      <c r="AN108">
        <v>-16.0655787289142</v>
      </c>
      <c r="AO108">
        <v>17.413756847381499</v>
      </c>
      <c r="AP108">
        <v>2.1728800000000001</v>
      </c>
      <c r="AQ108">
        <v>999</v>
      </c>
      <c r="AU108">
        <v>24064</v>
      </c>
    </row>
    <row r="109" spans="1:47" x14ac:dyDescent="0.45">
      <c r="A109" t="s">
        <v>311</v>
      </c>
      <c r="B109" t="s">
        <v>31</v>
      </c>
      <c r="C109">
        <v>133</v>
      </c>
      <c r="D109">
        <v>550</v>
      </c>
      <c r="E109">
        <v>481</v>
      </c>
      <c r="F109">
        <v>129</v>
      </c>
      <c r="G109">
        <v>78</v>
      </c>
      <c r="H109">
        <v>26</v>
      </c>
      <c r="I109">
        <v>4</v>
      </c>
      <c r="J109">
        <v>21</v>
      </c>
      <c r="K109">
        <v>71</v>
      </c>
      <c r="L109">
        <v>69</v>
      </c>
      <c r="M109">
        <v>60</v>
      </c>
      <c r="N109">
        <v>8</v>
      </c>
      <c r="O109">
        <v>121</v>
      </c>
      <c r="P109">
        <v>3</v>
      </c>
      <c r="Q109">
        <v>6</v>
      </c>
      <c r="R109">
        <v>0</v>
      </c>
      <c r="S109">
        <v>3</v>
      </c>
      <c r="T109">
        <v>5</v>
      </c>
      <c r="U109">
        <v>5</v>
      </c>
      <c r="V109">
        <v>0.26819100000000001</v>
      </c>
      <c r="W109">
        <v>0.10909099999999999</v>
      </c>
      <c r="X109">
        <v>0.22</v>
      </c>
      <c r="Y109">
        <v>0.49586799999999998</v>
      </c>
      <c r="Z109">
        <v>0.34909099999999998</v>
      </c>
      <c r="AA109">
        <v>0.46985399999999999</v>
      </c>
      <c r="AB109">
        <v>0.34668300000000002</v>
      </c>
      <c r="AC109">
        <v>0.81894500000000003</v>
      </c>
      <c r="AD109">
        <v>0.20166300000000001</v>
      </c>
      <c r="AE109">
        <v>4.0569199999999999</v>
      </c>
      <c r="AF109">
        <v>0.31304300000000002</v>
      </c>
      <c r="AH109">
        <v>-2.13517</v>
      </c>
      <c r="AI109">
        <v>79.944800000000001</v>
      </c>
      <c r="AJ109">
        <v>12.9305</v>
      </c>
      <c r="AK109">
        <v>118.508</v>
      </c>
      <c r="AL109">
        <v>-2.13517</v>
      </c>
      <c r="AM109">
        <v>-1.4</v>
      </c>
      <c r="AN109">
        <v>10.475718736648499</v>
      </c>
      <c r="AO109">
        <v>-7.4626101255416799</v>
      </c>
      <c r="AP109">
        <v>2.1690299999999998</v>
      </c>
      <c r="AQ109">
        <v>999</v>
      </c>
      <c r="AU109">
        <v>30116</v>
      </c>
    </row>
    <row r="110" spans="1:47" x14ac:dyDescent="0.45">
      <c r="A110" t="s">
        <v>634</v>
      </c>
      <c r="B110" t="s">
        <v>130</v>
      </c>
      <c r="C110">
        <v>114</v>
      </c>
      <c r="D110">
        <v>516</v>
      </c>
      <c r="E110">
        <v>453</v>
      </c>
      <c r="F110">
        <v>115</v>
      </c>
      <c r="G110">
        <v>66</v>
      </c>
      <c r="H110">
        <v>32</v>
      </c>
      <c r="I110">
        <v>2</v>
      </c>
      <c r="J110">
        <v>15</v>
      </c>
      <c r="K110">
        <v>71</v>
      </c>
      <c r="L110">
        <v>72</v>
      </c>
      <c r="M110">
        <v>48</v>
      </c>
      <c r="N110">
        <v>10</v>
      </c>
      <c r="O110">
        <v>85</v>
      </c>
      <c r="P110">
        <v>12</v>
      </c>
      <c r="Q110">
        <v>3</v>
      </c>
      <c r="R110">
        <v>0</v>
      </c>
      <c r="S110">
        <v>0</v>
      </c>
      <c r="T110">
        <v>6</v>
      </c>
      <c r="U110">
        <v>4</v>
      </c>
      <c r="V110">
        <v>0.25386300000000001</v>
      </c>
      <c r="W110">
        <v>9.3023300000000003E-2</v>
      </c>
      <c r="X110">
        <v>0.16472899999999999</v>
      </c>
      <c r="Y110">
        <v>0.56470600000000004</v>
      </c>
      <c r="Z110">
        <v>0.33914699999999998</v>
      </c>
      <c r="AA110">
        <v>0.43267099999999997</v>
      </c>
      <c r="AB110">
        <v>0.32885999999999999</v>
      </c>
      <c r="AC110">
        <v>0.771818</v>
      </c>
      <c r="AD110">
        <v>0.17880799999999999</v>
      </c>
      <c r="AE110">
        <v>4.22553</v>
      </c>
      <c r="AF110">
        <v>0.28089900000000001</v>
      </c>
      <c r="AH110">
        <v>-1.3821099999999999</v>
      </c>
      <c r="AI110">
        <v>67.365099999999998</v>
      </c>
      <c r="AJ110">
        <v>4.4935299999999998</v>
      </c>
      <c r="AK110">
        <v>106.57</v>
      </c>
      <c r="AL110">
        <v>-1.3821099999999999</v>
      </c>
      <c r="AM110">
        <v>-0.4</v>
      </c>
      <c r="AN110">
        <v>2.68013167381286</v>
      </c>
      <c r="AO110">
        <v>1.4959435164928401</v>
      </c>
      <c r="AP110">
        <v>2.16405</v>
      </c>
      <c r="AQ110">
        <v>999</v>
      </c>
      <c r="AU110">
        <v>27501</v>
      </c>
    </row>
    <row r="111" spans="1:47" x14ac:dyDescent="0.45">
      <c r="A111" t="s">
        <v>810</v>
      </c>
      <c r="B111" t="s">
        <v>28</v>
      </c>
      <c r="C111">
        <v>112</v>
      </c>
      <c r="D111">
        <v>467</v>
      </c>
      <c r="E111">
        <v>419</v>
      </c>
      <c r="F111">
        <v>111</v>
      </c>
      <c r="G111">
        <v>81</v>
      </c>
      <c r="H111">
        <v>22</v>
      </c>
      <c r="I111">
        <v>1</v>
      </c>
      <c r="J111">
        <v>7</v>
      </c>
      <c r="K111">
        <v>54</v>
      </c>
      <c r="L111">
        <v>54</v>
      </c>
      <c r="M111">
        <v>44</v>
      </c>
      <c r="N111">
        <v>0</v>
      </c>
      <c r="O111">
        <v>98</v>
      </c>
      <c r="P111">
        <v>4</v>
      </c>
      <c r="Q111">
        <v>0</v>
      </c>
      <c r="R111">
        <v>0</v>
      </c>
      <c r="S111">
        <v>2</v>
      </c>
      <c r="T111">
        <v>6</v>
      </c>
      <c r="U111">
        <v>2</v>
      </c>
      <c r="V111">
        <v>0.26491599999999998</v>
      </c>
      <c r="W111">
        <v>9.4218399999999994E-2</v>
      </c>
      <c r="X111">
        <v>0.20985000000000001</v>
      </c>
      <c r="Y111">
        <v>0.44897999999999999</v>
      </c>
      <c r="Z111">
        <v>0.34047100000000002</v>
      </c>
      <c r="AA111">
        <v>0.37231500000000001</v>
      </c>
      <c r="AB111">
        <v>0.31685099999999999</v>
      </c>
      <c r="AC111">
        <v>0.71278600000000003</v>
      </c>
      <c r="AD111">
        <v>0.10739899999999999</v>
      </c>
      <c r="AE111">
        <v>3.8622000000000001</v>
      </c>
      <c r="AF111">
        <v>0.33121</v>
      </c>
      <c r="AH111">
        <v>-0.63811700000000005</v>
      </c>
      <c r="AI111">
        <v>56.310299999999998</v>
      </c>
      <c r="AJ111">
        <v>-0.59089199999999997</v>
      </c>
      <c r="AK111">
        <v>94.479100000000003</v>
      </c>
      <c r="AL111">
        <v>-0.63811700000000005</v>
      </c>
      <c r="AM111">
        <v>0.9</v>
      </c>
      <c r="AN111">
        <v>-3.7274245619773798</v>
      </c>
      <c r="AO111">
        <v>9.4795116186141897</v>
      </c>
      <c r="AP111">
        <v>2.1552500000000001</v>
      </c>
      <c r="AQ111">
        <v>999</v>
      </c>
      <c r="AU111" t="s">
        <v>811</v>
      </c>
    </row>
    <row r="112" spans="1:47" x14ac:dyDescent="0.45">
      <c r="A112" t="s">
        <v>102</v>
      </c>
      <c r="B112" t="s">
        <v>98</v>
      </c>
      <c r="C112">
        <v>129</v>
      </c>
      <c r="D112">
        <v>598</v>
      </c>
      <c r="E112">
        <v>536</v>
      </c>
      <c r="F112">
        <v>115</v>
      </c>
      <c r="G112">
        <v>67</v>
      </c>
      <c r="H112">
        <v>24</v>
      </c>
      <c r="I112">
        <v>7</v>
      </c>
      <c r="J112">
        <v>17</v>
      </c>
      <c r="K112">
        <v>87</v>
      </c>
      <c r="L112">
        <v>71</v>
      </c>
      <c r="M112">
        <v>53</v>
      </c>
      <c r="N112">
        <v>5</v>
      </c>
      <c r="O112">
        <v>184</v>
      </c>
      <c r="P112">
        <v>6</v>
      </c>
      <c r="Q112">
        <v>3</v>
      </c>
      <c r="R112">
        <v>0</v>
      </c>
      <c r="S112">
        <v>0</v>
      </c>
      <c r="T112">
        <v>39</v>
      </c>
      <c r="U112">
        <v>9</v>
      </c>
      <c r="V112">
        <v>0.21455199999999999</v>
      </c>
      <c r="W112">
        <v>8.8628799999999994E-2</v>
      </c>
      <c r="X112">
        <v>0.30769200000000002</v>
      </c>
      <c r="Y112">
        <v>0.28804299999999999</v>
      </c>
      <c r="Z112">
        <v>0.29097000000000001</v>
      </c>
      <c r="AA112">
        <v>0.38059700000000002</v>
      </c>
      <c r="AB112">
        <v>0.28969899999999998</v>
      </c>
      <c r="AC112">
        <v>0.67156700000000003</v>
      </c>
      <c r="AD112">
        <v>0.166045</v>
      </c>
      <c r="AE112">
        <v>8.6000099999999993</v>
      </c>
      <c r="AF112">
        <v>0.289941</v>
      </c>
      <c r="AH112">
        <v>3.0689799999999998</v>
      </c>
      <c r="AI112">
        <v>58.621099999999998</v>
      </c>
      <c r="AJ112">
        <v>-14.2417</v>
      </c>
      <c r="AK112">
        <v>86.125100000000003</v>
      </c>
      <c r="AL112">
        <v>3.0689799999999998</v>
      </c>
      <c r="AM112">
        <v>5.8</v>
      </c>
      <c r="AN112">
        <v>-6.8728260993957502</v>
      </c>
      <c r="AO112">
        <v>7.9972372055053702</v>
      </c>
      <c r="AP112">
        <v>2.1374599999999999</v>
      </c>
      <c r="AQ112">
        <v>999</v>
      </c>
      <c r="AU112">
        <v>26599</v>
      </c>
    </row>
    <row r="113" spans="1:47" x14ac:dyDescent="0.45">
      <c r="A113" t="s">
        <v>451</v>
      </c>
      <c r="B113" t="s">
        <v>59</v>
      </c>
      <c r="C113">
        <v>131</v>
      </c>
      <c r="D113">
        <v>540</v>
      </c>
      <c r="E113">
        <v>465</v>
      </c>
      <c r="F113">
        <v>110</v>
      </c>
      <c r="G113">
        <v>60</v>
      </c>
      <c r="H113">
        <v>27</v>
      </c>
      <c r="I113">
        <v>3</v>
      </c>
      <c r="J113">
        <v>20</v>
      </c>
      <c r="K113">
        <v>69</v>
      </c>
      <c r="L113">
        <v>78</v>
      </c>
      <c r="M113">
        <v>57</v>
      </c>
      <c r="N113">
        <v>6</v>
      </c>
      <c r="O113">
        <v>176</v>
      </c>
      <c r="P113">
        <v>16</v>
      </c>
      <c r="Q113">
        <v>2</v>
      </c>
      <c r="R113">
        <v>0</v>
      </c>
      <c r="S113">
        <v>3</v>
      </c>
      <c r="T113">
        <v>2</v>
      </c>
      <c r="U113">
        <v>1</v>
      </c>
      <c r="V113">
        <v>0.23655899999999999</v>
      </c>
      <c r="W113">
        <v>0.105556</v>
      </c>
      <c r="X113">
        <v>0.32592599999999999</v>
      </c>
      <c r="Y113">
        <v>0.32386399999999999</v>
      </c>
      <c r="Z113">
        <v>0.338889</v>
      </c>
      <c r="AA113">
        <v>0.43655899999999997</v>
      </c>
      <c r="AB113">
        <v>0.33413700000000002</v>
      </c>
      <c r="AC113">
        <v>0.77544800000000003</v>
      </c>
      <c r="AD113">
        <v>0.2</v>
      </c>
      <c r="AE113">
        <v>4.0571000000000002</v>
      </c>
      <c r="AF113">
        <v>0.33210299999999998</v>
      </c>
      <c r="AH113">
        <v>-1.0006299999999999</v>
      </c>
      <c r="AI113">
        <v>72.864999999999995</v>
      </c>
      <c r="AJ113">
        <v>7.0691699999999997</v>
      </c>
      <c r="AK113">
        <v>113.938</v>
      </c>
      <c r="AL113">
        <v>-1.0006299999999999</v>
      </c>
      <c r="AM113">
        <v>0.9</v>
      </c>
      <c r="AN113">
        <v>8.01763415336608</v>
      </c>
      <c r="AO113">
        <v>-5.0523811578750601</v>
      </c>
      <c r="AP113">
        <v>2.12459</v>
      </c>
      <c r="AQ113">
        <v>999</v>
      </c>
      <c r="AU113">
        <v>26466</v>
      </c>
    </row>
    <row r="114" spans="1:47" x14ac:dyDescent="0.45">
      <c r="A114" t="s">
        <v>807</v>
      </c>
      <c r="B114" t="s">
        <v>89</v>
      </c>
      <c r="C114">
        <v>108</v>
      </c>
      <c r="D114">
        <v>452</v>
      </c>
      <c r="E114">
        <v>403</v>
      </c>
      <c r="F114">
        <v>91</v>
      </c>
      <c r="G114">
        <v>61</v>
      </c>
      <c r="H114">
        <v>18</v>
      </c>
      <c r="I114">
        <v>2</v>
      </c>
      <c r="J114">
        <v>10</v>
      </c>
      <c r="K114">
        <v>45</v>
      </c>
      <c r="L114">
        <v>52</v>
      </c>
      <c r="M114">
        <v>38</v>
      </c>
      <c r="N114">
        <v>4</v>
      </c>
      <c r="O114">
        <v>111</v>
      </c>
      <c r="P114">
        <v>6</v>
      </c>
      <c r="Q114">
        <v>5</v>
      </c>
      <c r="R114">
        <v>0</v>
      </c>
      <c r="S114">
        <v>0</v>
      </c>
      <c r="T114">
        <v>1</v>
      </c>
      <c r="U114">
        <v>1</v>
      </c>
      <c r="V114">
        <v>0.22580600000000001</v>
      </c>
      <c r="W114">
        <v>8.4070800000000001E-2</v>
      </c>
      <c r="X114">
        <v>0.24557499999999999</v>
      </c>
      <c r="Y114">
        <v>0.34234199999999998</v>
      </c>
      <c r="Z114">
        <v>0.29867300000000002</v>
      </c>
      <c r="AA114">
        <v>0.35483900000000002</v>
      </c>
      <c r="AB114">
        <v>0.28441499999999997</v>
      </c>
      <c r="AC114">
        <v>0.65351099999999995</v>
      </c>
      <c r="AD114">
        <v>0.12903200000000001</v>
      </c>
      <c r="AE114">
        <v>2.9619200000000001</v>
      </c>
      <c r="AF114">
        <v>0.28222999999999998</v>
      </c>
      <c r="AH114">
        <v>-1.0003</v>
      </c>
      <c r="AI114">
        <v>42.325400000000002</v>
      </c>
      <c r="AJ114">
        <v>-12.748100000000001</v>
      </c>
      <c r="AK114">
        <v>82.757800000000003</v>
      </c>
      <c r="AL114">
        <v>-1.0003</v>
      </c>
      <c r="AM114">
        <v>7.8</v>
      </c>
      <c r="AN114">
        <v>-10.3385180234909</v>
      </c>
      <c r="AO114">
        <v>16.103939056396399</v>
      </c>
      <c r="AP114">
        <v>2.1057700000000001</v>
      </c>
      <c r="AQ114">
        <v>999</v>
      </c>
      <c r="AU114" t="s">
        <v>808</v>
      </c>
    </row>
    <row r="115" spans="1:47" x14ac:dyDescent="0.45">
      <c r="A115" t="s">
        <v>370</v>
      </c>
      <c r="B115" t="s">
        <v>28</v>
      </c>
      <c r="C115">
        <v>132</v>
      </c>
      <c r="D115">
        <v>566</v>
      </c>
      <c r="E115">
        <v>528</v>
      </c>
      <c r="F115">
        <v>140</v>
      </c>
      <c r="G115">
        <v>88</v>
      </c>
      <c r="H115">
        <v>30</v>
      </c>
      <c r="I115">
        <v>5</v>
      </c>
      <c r="J115">
        <v>17</v>
      </c>
      <c r="K115">
        <v>80</v>
      </c>
      <c r="L115">
        <v>80</v>
      </c>
      <c r="M115">
        <v>24</v>
      </c>
      <c r="N115">
        <v>11</v>
      </c>
      <c r="O115">
        <v>129</v>
      </c>
      <c r="P115">
        <v>8</v>
      </c>
      <c r="Q115">
        <v>4</v>
      </c>
      <c r="R115">
        <v>2</v>
      </c>
      <c r="S115">
        <v>0</v>
      </c>
      <c r="T115">
        <v>20</v>
      </c>
      <c r="U115">
        <v>8</v>
      </c>
      <c r="V115">
        <v>0.265152</v>
      </c>
      <c r="W115">
        <v>4.2402799999999997E-2</v>
      </c>
      <c r="X115">
        <v>0.22791500000000001</v>
      </c>
      <c r="Y115">
        <v>0.18604699999999999</v>
      </c>
      <c r="Z115">
        <v>0.30496499999999999</v>
      </c>
      <c r="AA115">
        <v>0.4375</v>
      </c>
      <c r="AB115">
        <v>0.31056899999999998</v>
      </c>
      <c r="AC115">
        <v>0.74246500000000004</v>
      </c>
      <c r="AD115">
        <v>0.172348</v>
      </c>
      <c r="AE115">
        <v>6.8880999999999997</v>
      </c>
      <c r="AF115">
        <v>0.31865300000000002</v>
      </c>
      <c r="AH115">
        <v>-0.21648300000000001</v>
      </c>
      <c r="AI115">
        <v>65.294700000000006</v>
      </c>
      <c r="AJ115">
        <v>-3.66906</v>
      </c>
      <c r="AK115">
        <v>90.125</v>
      </c>
      <c r="AL115">
        <v>-0.21648300000000001</v>
      </c>
      <c r="AM115">
        <v>6.7</v>
      </c>
      <c r="AN115">
        <v>-6.9136058092117301</v>
      </c>
      <c r="AO115">
        <v>8.7796587944030708</v>
      </c>
      <c r="AP115">
        <v>2.10304</v>
      </c>
      <c r="AQ115">
        <v>999</v>
      </c>
      <c r="AU115">
        <v>24262</v>
      </c>
    </row>
    <row r="116" spans="1:47" x14ac:dyDescent="0.45">
      <c r="A116" t="s">
        <v>37</v>
      </c>
      <c r="B116" t="s">
        <v>36</v>
      </c>
      <c r="C116">
        <v>132</v>
      </c>
      <c r="D116">
        <v>513</v>
      </c>
      <c r="E116">
        <v>447</v>
      </c>
      <c r="F116">
        <v>117</v>
      </c>
      <c r="G116">
        <v>79</v>
      </c>
      <c r="H116">
        <v>19</v>
      </c>
      <c r="I116">
        <v>6</v>
      </c>
      <c r="J116">
        <v>13</v>
      </c>
      <c r="K116">
        <v>66</v>
      </c>
      <c r="L116">
        <v>63</v>
      </c>
      <c r="M116">
        <v>46</v>
      </c>
      <c r="N116">
        <v>2</v>
      </c>
      <c r="O116">
        <v>86</v>
      </c>
      <c r="P116">
        <v>11</v>
      </c>
      <c r="Q116">
        <v>4</v>
      </c>
      <c r="R116">
        <v>5</v>
      </c>
      <c r="S116">
        <v>1</v>
      </c>
      <c r="T116">
        <v>16</v>
      </c>
      <c r="U116">
        <v>5</v>
      </c>
      <c r="V116">
        <v>0.26174500000000001</v>
      </c>
      <c r="W116">
        <v>8.9668600000000001E-2</v>
      </c>
      <c r="X116">
        <v>0.16764100000000001</v>
      </c>
      <c r="Y116">
        <v>0.53488400000000003</v>
      </c>
      <c r="Z116">
        <v>0.34251999999999999</v>
      </c>
      <c r="AA116">
        <v>0.41834500000000002</v>
      </c>
      <c r="AB116">
        <v>0.33087800000000001</v>
      </c>
      <c r="AC116">
        <v>0.76086399999999998</v>
      </c>
      <c r="AD116">
        <v>0.15659999999999999</v>
      </c>
      <c r="AE116">
        <v>6.4870599999999996</v>
      </c>
      <c r="AF116">
        <v>0.29545500000000002</v>
      </c>
      <c r="AH116">
        <v>5.7123300000000002E-2</v>
      </c>
      <c r="AI116">
        <v>67.832899999999995</v>
      </c>
      <c r="AJ116">
        <v>5.3268599999999999</v>
      </c>
      <c r="AK116">
        <v>101.839</v>
      </c>
      <c r="AL116">
        <v>5.7123300000000002E-2</v>
      </c>
      <c r="AM116">
        <v>0.5</v>
      </c>
      <c r="AN116">
        <v>1.2255754098296101</v>
      </c>
      <c r="AO116">
        <v>2.3849205970764098</v>
      </c>
      <c r="AP116">
        <v>2.1029</v>
      </c>
      <c r="AQ116">
        <v>999</v>
      </c>
      <c r="AU116">
        <v>19522</v>
      </c>
    </row>
    <row r="117" spans="1:47" x14ac:dyDescent="0.45">
      <c r="A117" t="s">
        <v>282</v>
      </c>
      <c r="B117" t="s">
        <v>28</v>
      </c>
      <c r="C117">
        <v>106</v>
      </c>
      <c r="D117">
        <v>398</v>
      </c>
      <c r="E117">
        <v>352</v>
      </c>
      <c r="F117">
        <v>95</v>
      </c>
      <c r="G117">
        <v>56</v>
      </c>
      <c r="H117">
        <v>20</v>
      </c>
      <c r="I117">
        <v>1</v>
      </c>
      <c r="J117">
        <v>18</v>
      </c>
      <c r="K117">
        <v>57</v>
      </c>
      <c r="L117">
        <v>58</v>
      </c>
      <c r="M117">
        <v>38</v>
      </c>
      <c r="N117">
        <v>7</v>
      </c>
      <c r="O117">
        <v>105</v>
      </c>
      <c r="P117">
        <v>5</v>
      </c>
      <c r="Q117">
        <v>3</v>
      </c>
      <c r="R117">
        <v>0</v>
      </c>
      <c r="S117">
        <v>0</v>
      </c>
      <c r="T117">
        <v>8</v>
      </c>
      <c r="U117">
        <v>2</v>
      </c>
      <c r="V117">
        <v>0.26988600000000001</v>
      </c>
      <c r="W117">
        <v>9.5477400000000004E-2</v>
      </c>
      <c r="X117">
        <v>0.26381900000000003</v>
      </c>
      <c r="Y117">
        <v>0.36190499999999998</v>
      </c>
      <c r="Z117">
        <v>0.34673399999999999</v>
      </c>
      <c r="AA117">
        <v>0.48579499999999998</v>
      </c>
      <c r="AB117">
        <v>0.35074899999999998</v>
      </c>
      <c r="AC117">
        <v>0.83252899999999996</v>
      </c>
      <c r="AD117">
        <v>0.21590899999999999</v>
      </c>
      <c r="AE117">
        <v>4.8205499999999999</v>
      </c>
      <c r="AF117">
        <v>0.331897</v>
      </c>
      <c r="AH117">
        <v>4.6972600000000003E-2</v>
      </c>
      <c r="AI117">
        <v>59.195</v>
      </c>
      <c r="AJ117">
        <v>10.7011</v>
      </c>
      <c r="AK117">
        <v>117.974</v>
      </c>
      <c r="AL117">
        <v>4.6972600000000003E-2</v>
      </c>
      <c r="AM117">
        <v>3.2</v>
      </c>
      <c r="AN117">
        <v>8.61876135319471</v>
      </c>
      <c r="AO117">
        <v>-1.1871249675750699</v>
      </c>
      <c r="AP117">
        <v>2.0890300000000002</v>
      </c>
      <c r="AQ117">
        <v>999</v>
      </c>
      <c r="AU117">
        <v>15711</v>
      </c>
    </row>
    <row r="118" spans="1:47" x14ac:dyDescent="0.45">
      <c r="A118" t="s">
        <v>341</v>
      </c>
      <c r="B118" t="s">
        <v>36</v>
      </c>
      <c r="C118">
        <v>147</v>
      </c>
      <c r="D118">
        <v>638</v>
      </c>
      <c r="E118">
        <v>561</v>
      </c>
      <c r="F118">
        <v>149</v>
      </c>
      <c r="G118">
        <v>89</v>
      </c>
      <c r="H118">
        <v>34</v>
      </c>
      <c r="I118">
        <v>3</v>
      </c>
      <c r="J118">
        <v>23</v>
      </c>
      <c r="K118">
        <v>78</v>
      </c>
      <c r="L118">
        <v>89</v>
      </c>
      <c r="M118">
        <v>62</v>
      </c>
      <c r="N118">
        <v>11</v>
      </c>
      <c r="O118">
        <v>130</v>
      </c>
      <c r="P118">
        <v>11</v>
      </c>
      <c r="Q118">
        <v>4</v>
      </c>
      <c r="R118">
        <v>0</v>
      </c>
      <c r="S118">
        <v>0</v>
      </c>
      <c r="T118">
        <v>10</v>
      </c>
      <c r="U118">
        <v>3</v>
      </c>
      <c r="V118">
        <v>0.26559700000000003</v>
      </c>
      <c r="W118">
        <v>9.7178700000000007E-2</v>
      </c>
      <c r="X118">
        <v>0.203762</v>
      </c>
      <c r="Y118">
        <v>0.47692299999999999</v>
      </c>
      <c r="Z118">
        <v>0.34796199999999999</v>
      </c>
      <c r="AA118">
        <v>0.459893</v>
      </c>
      <c r="AB118">
        <v>0.34308100000000002</v>
      </c>
      <c r="AC118">
        <v>0.80785499999999999</v>
      </c>
      <c r="AD118">
        <v>0.194296</v>
      </c>
      <c r="AE118">
        <v>4.47736</v>
      </c>
      <c r="AF118">
        <v>0.30582500000000001</v>
      </c>
      <c r="AH118">
        <v>-0.42970799999999998</v>
      </c>
      <c r="AI118">
        <v>90.827299999999994</v>
      </c>
      <c r="AJ118">
        <v>13.0907</v>
      </c>
      <c r="AK118">
        <v>110.01900000000001</v>
      </c>
      <c r="AL118">
        <v>-0.42970799999999998</v>
      </c>
      <c r="AM118">
        <v>3.4</v>
      </c>
      <c r="AN118">
        <v>7.4893696308135898</v>
      </c>
      <c r="AO118">
        <v>-8.3210463523864693</v>
      </c>
      <c r="AP118">
        <v>2.0846100000000001</v>
      </c>
      <c r="AQ118">
        <v>999</v>
      </c>
      <c r="AU118">
        <v>26323</v>
      </c>
    </row>
    <row r="119" spans="1:47" x14ac:dyDescent="0.45">
      <c r="A119" t="s">
        <v>812</v>
      </c>
      <c r="B119" t="s">
        <v>178</v>
      </c>
      <c r="C119">
        <v>133</v>
      </c>
      <c r="D119">
        <v>595</v>
      </c>
      <c r="E119">
        <v>526</v>
      </c>
      <c r="F119">
        <v>132</v>
      </c>
      <c r="G119">
        <v>95</v>
      </c>
      <c r="H119">
        <v>23</v>
      </c>
      <c r="I119">
        <v>4</v>
      </c>
      <c r="J119">
        <v>10</v>
      </c>
      <c r="K119">
        <v>77</v>
      </c>
      <c r="L119">
        <v>66</v>
      </c>
      <c r="M119">
        <v>45</v>
      </c>
      <c r="N119">
        <v>12</v>
      </c>
      <c r="O119">
        <v>80</v>
      </c>
      <c r="P119">
        <v>20</v>
      </c>
      <c r="Q119">
        <v>4</v>
      </c>
      <c r="R119">
        <v>0</v>
      </c>
      <c r="S119">
        <v>1</v>
      </c>
      <c r="T119">
        <v>9</v>
      </c>
      <c r="U119">
        <v>2</v>
      </c>
      <c r="V119">
        <v>0.25095099999999998</v>
      </c>
      <c r="W119">
        <v>7.5630299999999998E-2</v>
      </c>
      <c r="X119">
        <v>0.13445399999999999</v>
      </c>
      <c r="Y119">
        <v>0.5625</v>
      </c>
      <c r="Z119">
        <v>0.331092</v>
      </c>
      <c r="AA119">
        <v>0.36692000000000002</v>
      </c>
      <c r="AB119">
        <v>0.30231400000000003</v>
      </c>
      <c r="AC119">
        <v>0.69801299999999999</v>
      </c>
      <c r="AD119">
        <v>0.11597</v>
      </c>
      <c r="AE119">
        <v>5.4707800000000004</v>
      </c>
      <c r="AF119">
        <v>0.27727299999999999</v>
      </c>
      <c r="AH119">
        <v>-0.18451400000000001</v>
      </c>
      <c r="AI119">
        <v>64.560699999999997</v>
      </c>
      <c r="AJ119">
        <v>-7.9366199999999996</v>
      </c>
      <c r="AK119">
        <v>92.649000000000001</v>
      </c>
      <c r="AL119">
        <v>-0.18451400000000001</v>
      </c>
      <c r="AM119">
        <v>3.9</v>
      </c>
      <c r="AN119">
        <v>-5.4253018647432301</v>
      </c>
      <c r="AO119">
        <v>6.0862140655517498</v>
      </c>
      <c r="AP119">
        <v>2.08108</v>
      </c>
      <c r="AQ119">
        <v>999</v>
      </c>
      <c r="AU119" t="s">
        <v>813</v>
      </c>
    </row>
    <row r="120" spans="1:47" x14ac:dyDescent="0.45">
      <c r="A120" t="s">
        <v>301</v>
      </c>
      <c r="B120" t="s">
        <v>98</v>
      </c>
      <c r="C120">
        <v>142</v>
      </c>
      <c r="D120">
        <v>526</v>
      </c>
      <c r="E120">
        <v>476</v>
      </c>
      <c r="F120">
        <v>115</v>
      </c>
      <c r="G120">
        <v>66</v>
      </c>
      <c r="H120">
        <v>23</v>
      </c>
      <c r="I120">
        <v>2</v>
      </c>
      <c r="J120">
        <v>24</v>
      </c>
      <c r="K120">
        <v>71</v>
      </c>
      <c r="L120">
        <v>75</v>
      </c>
      <c r="M120">
        <v>42</v>
      </c>
      <c r="N120">
        <v>6</v>
      </c>
      <c r="O120">
        <v>119</v>
      </c>
      <c r="P120">
        <v>4</v>
      </c>
      <c r="Q120">
        <v>2</v>
      </c>
      <c r="R120">
        <v>2</v>
      </c>
      <c r="S120">
        <v>1</v>
      </c>
      <c r="T120">
        <v>12</v>
      </c>
      <c r="U120">
        <v>5</v>
      </c>
      <c r="V120">
        <v>0.24159700000000001</v>
      </c>
      <c r="W120">
        <v>7.9847899999999999E-2</v>
      </c>
      <c r="X120">
        <v>0.22623599999999999</v>
      </c>
      <c r="Y120">
        <v>0.352941</v>
      </c>
      <c r="Z120">
        <v>0.30725200000000003</v>
      </c>
      <c r="AA120">
        <v>0.44957999999999998</v>
      </c>
      <c r="AB120">
        <v>0.32055299999999998</v>
      </c>
      <c r="AC120">
        <v>0.75683199999999995</v>
      </c>
      <c r="AD120">
        <v>0.207983</v>
      </c>
      <c r="AE120">
        <v>5.1622399999999997</v>
      </c>
      <c r="AF120">
        <v>0.27164199999999999</v>
      </c>
      <c r="AH120">
        <v>-0.52713299999999996</v>
      </c>
      <c r="AI120">
        <v>65.041700000000006</v>
      </c>
      <c r="AJ120">
        <v>0.95161399999999996</v>
      </c>
      <c r="AK120">
        <v>104.625</v>
      </c>
      <c r="AL120">
        <v>-0.52713299999999996</v>
      </c>
      <c r="AM120">
        <v>6.4</v>
      </c>
      <c r="AN120">
        <v>2.3879846930503801</v>
      </c>
      <c r="AO120">
        <v>0.60194015502929599</v>
      </c>
      <c r="AP120">
        <v>2.0796299999999999</v>
      </c>
      <c r="AQ120">
        <v>999</v>
      </c>
      <c r="AU120">
        <v>19918</v>
      </c>
    </row>
    <row r="121" spans="1:47" x14ac:dyDescent="0.45">
      <c r="A121" t="s">
        <v>456</v>
      </c>
      <c r="B121" t="s">
        <v>28</v>
      </c>
      <c r="C121">
        <v>134</v>
      </c>
      <c r="D121">
        <v>524</v>
      </c>
      <c r="E121">
        <v>446</v>
      </c>
      <c r="F121">
        <v>119</v>
      </c>
      <c r="G121">
        <v>70</v>
      </c>
      <c r="H121">
        <v>23</v>
      </c>
      <c r="I121">
        <v>2</v>
      </c>
      <c r="J121">
        <v>24</v>
      </c>
      <c r="K121">
        <v>71</v>
      </c>
      <c r="L121">
        <v>76</v>
      </c>
      <c r="M121">
        <v>73</v>
      </c>
      <c r="N121">
        <v>10</v>
      </c>
      <c r="O121">
        <v>120</v>
      </c>
      <c r="P121">
        <v>2</v>
      </c>
      <c r="Q121">
        <v>3</v>
      </c>
      <c r="R121">
        <v>0</v>
      </c>
      <c r="S121">
        <v>2</v>
      </c>
      <c r="T121">
        <v>1</v>
      </c>
      <c r="U121">
        <v>1</v>
      </c>
      <c r="V121">
        <v>0.266816</v>
      </c>
      <c r="W121">
        <v>0.13931299999999999</v>
      </c>
      <c r="X121">
        <v>0.22900799999999999</v>
      </c>
      <c r="Y121">
        <v>0.60833300000000001</v>
      </c>
      <c r="Z121">
        <v>0.37022899999999997</v>
      </c>
      <c r="AA121">
        <v>0.48878899999999997</v>
      </c>
      <c r="AB121">
        <v>0.36364600000000002</v>
      </c>
      <c r="AC121">
        <v>0.85901799999999995</v>
      </c>
      <c r="AD121">
        <v>0.221973</v>
      </c>
      <c r="AE121">
        <v>2.77677</v>
      </c>
      <c r="AF121">
        <v>0.311475</v>
      </c>
      <c r="AH121">
        <v>-1.26227</v>
      </c>
      <c r="AI121">
        <v>83.547700000000006</v>
      </c>
      <c r="AJ121">
        <v>19.7013</v>
      </c>
      <c r="AK121">
        <v>126.914</v>
      </c>
      <c r="AL121">
        <v>-1.26227</v>
      </c>
      <c r="AM121">
        <v>-3</v>
      </c>
      <c r="AN121">
        <v>15.6357080936431</v>
      </c>
      <c r="AO121">
        <v>-12.626689910888601</v>
      </c>
      <c r="AP121">
        <v>2.0747599999999999</v>
      </c>
      <c r="AQ121">
        <v>999</v>
      </c>
      <c r="AU121">
        <v>22514</v>
      </c>
    </row>
    <row r="122" spans="1:47" x14ac:dyDescent="0.45">
      <c r="A122" t="s">
        <v>126</v>
      </c>
      <c r="B122" t="s">
        <v>76</v>
      </c>
      <c r="C122">
        <v>145</v>
      </c>
      <c r="D122">
        <v>610</v>
      </c>
      <c r="E122">
        <v>539</v>
      </c>
      <c r="F122">
        <v>140</v>
      </c>
      <c r="G122">
        <v>89</v>
      </c>
      <c r="H122">
        <v>27</v>
      </c>
      <c r="I122">
        <v>4</v>
      </c>
      <c r="J122">
        <v>20</v>
      </c>
      <c r="K122">
        <v>77</v>
      </c>
      <c r="L122">
        <v>79</v>
      </c>
      <c r="M122">
        <v>59</v>
      </c>
      <c r="N122">
        <v>11</v>
      </c>
      <c r="O122">
        <v>127</v>
      </c>
      <c r="P122">
        <v>8</v>
      </c>
      <c r="Q122">
        <v>4</v>
      </c>
      <c r="R122">
        <v>0</v>
      </c>
      <c r="S122">
        <v>4</v>
      </c>
      <c r="T122">
        <v>7</v>
      </c>
      <c r="U122">
        <v>1</v>
      </c>
      <c r="V122">
        <v>0.25974000000000003</v>
      </c>
      <c r="W122">
        <v>9.6721299999999996E-2</v>
      </c>
      <c r="X122">
        <v>0.20819699999999999</v>
      </c>
      <c r="Y122">
        <v>0.46456700000000001</v>
      </c>
      <c r="Z122">
        <v>0.33934399999999998</v>
      </c>
      <c r="AA122">
        <v>0.43599300000000002</v>
      </c>
      <c r="AB122">
        <v>0.330044</v>
      </c>
      <c r="AC122">
        <v>0.77533700000000005</v>
      </c>
      <c r="AD122">
        <v>0.17625199999999999</v>
      </c>
      <c r="AE122">
        <v>4.7697099999999999</v>
      </c>
      <c r="AF122">
        <v>0.30303000000000002</v>
      </c>
      <c r="AH122">
        <v>-0.139321</v>
      </c>
      <c r="AI122">
        <v>80.236500000000007</v>
      </c>
      <c r="AJ122">
        <v>5.91153</v>
      </c>
      <c r="AK122">
        <v>104.995</v>
      </c>
      <c r="AL122">
        <v>-0.139321</v>
      </c>
      <c r="AM122">
        <v>3</v>
      </c>
      <c r="AN122">
        <v>3.63521637022495</v>
      </c>
      <c r="AO122">
        <v>-3.7239856719970699</v>
      </c>
      <c r="AP122">
        <v>2.0635699999999999</v>
      </c>
      <c r="AQ122">
        <v>999</v>
      </c>
      <c r="AU122">
        <v>19326</v>
      </c>
    </row>
    <row r="123" spans="1:47" x14ac:dyDescent="0.45">
      <c r="A123" t="s">
        <v>298</v>
      </c>
      <c r="B123" t="s">
        <v>21</v>
      </c>
      <c r="C123">
        <v>139</v>
      </c>
      <c r="D123">
        <v>588</v>
      </c>
      <c r="E123">
        <v>531</v>
      </c>
      <c r="F123">
        <v>136</v>
      </c>
      <c r="G123">
        <v>77</v>
      </c>
      <c r="H123">
        <v>32</v>
      </c>
      <c r="I123">
        <v>1</v>
      </c>
      <c r="J123">
        <v>26</v>
      </c>
      <c r="K123">
        <v>74</v>
      </c>
      <c r="L123">
        <v>83</v>
      </c>
      <c r="M123">
        <v>46</v>
      </c>
      <c r="N123">
        <v>12</v>
      </c>
      <c r="O123">
        <v>126</v>
      </c>
      <c r="P123">
        <v>7</v>
      </c>
      <c r="Q123">
        <v>4</v>
      </c>
      <c r="R123">
        <v>0</v>
      </c>
      <c r="S123">
        <v>1</v>
      </c>
      <c r="T123">
        <v>3</v>
      </c>
      <c r="U123">
        <v>1</v>
      </c>
      <c r="V123">
        <v>0.25612099999999999</v>
      </c>
      <c r="W123">
        <v>7.8231300000000004E-2</v>
      </c>
      <c r="X123">
        <v>0.214286</v>
      </c>
      <c r="Y123">
        <v>0.36507899999999999</v>
      </c>
      <c r="Z123">
        <v>0.32142900000000002</v>
      </c>
      <c r="AA123">
        <v>0.46704299999999999</v>
      </c>
      <c r="AB123">
        <v>0.33016299999999998</v>
      </c>
      <c r="AC123">
        <v>0.78847199999999995</v>
      </c>
      <c r="AD123">
        <v>0.210923</v>
      </c>
      <c r="AE123">
        <v>3.17693</v>
      </c>
      <c r="AF123">
        <v>0.28720600000000002</v>
      </c>
      <c r="AH123">
        <v>-0.73128300000000002</v>
      </c>
      <c r="AI123">
        <v>77.400999999999996</v>
      </c>
      <c r="AJ123">
        <v>5.7565799999999996</v>
      </c>
      <c r="AK123">
        <v>112.19</v>
      </c>
      <c r="AL123">
        <v>-0.73128300000000002</v>
      </c>
      <c r="AM123">
        <v>-0.7</v>
      </c>
      <c r="AN123">
        <v>7.8569303154945302</v>
      </c>
      <c r="AO123">
        <v>-7.18148154020309</v>
      </c>
      <c r="AP123">
        <v>2.0588199999999999</v>
      </c>
      <c r="AQ123">
        <v>999</v>
      </c>
      <c r="AU123">
        <v>14551</v>
      </c>
    </row>
    <row r="124" spans="1:47" x14ac:dyDescent="0.45">
      <c r="A124" t="s">
        <v>520</v>
      </c>
      <c r="B124" t="s">
        <v>269</v>
      </c>
      <c r="C124">
        <v>130</v>
      </c>
      <c r="D124">
        <v>500</v>
      </c>
      <c r="E124">
        <v>438</v>
      </c>
      <c r="F124">
        <v>112</v>
      </c>
      <c r="G124">
        <v>70</v>
      </c>
      <c r="H124">
        <v>26</v>
      </c>
      <c r="I124">
        <v>3</v>
      </c>
      <c r="J124">
        <v>13</v>
      </c>
      <c r="K124">
        <v>63</v>
      </c>
      <c r="L124">
        <v>58</v>
      </c>
      <c r="M124">
        <v>48</v>
      </c>
      <c r="N124">
        <v>6</v>
      </c>
      <c r="O124">
        <v>98</v>
      </c>
      <c r="P124">
        <v>9</v>
      </c>
      <c r="Q124">
        <v>5</v>
      </c>
      <c r="R124">
        <v>0</v>
      </c>
      <c r="S124">
        <v>1</v>
      </c>
      <c r="T124">
        <v>4</v>
      </c>
      <c r="U124">
        <v>1</v>
      </c>
      <c r="V124">
        <v>0.25570799999999999</v>
      </c>
      <c r="W124">
        <v>9.6000000000000002E-2</v>
      </c>
      <c r="X124">
        <v>0.19600000000000001</v>
      </c>
      <c r="Y124">
        <v>0.48979600000000001</v>
      </c>
      <c r="Z124">
        <v>0.33800000000000002</v>
      </c>
      <c r="AA124">
        <v>0.41780800000000001</v>
      </c>
      <c r="AB124">
        <v>0.32517600000000002</v>
      </c>
      <c r="AC124">
        <v>0.75580800000000004</v>
      </c>
      <c r="AD124">
        <v>0.16209999999999999</v>
      </c>
      <c r="AE124">
        <v>4.4860199999999999</v>
      </c>
      <c r="AF124">
        <v>0.29819299999999999</v>
      </c>
      <c r="AH124">
        <v>-0.55439799999999995</v>
      </c>
      <c r="AI124">
        <v>63.746499999999997</v>
      </c>
      <c r="AJ124">
        <v>2.8244500000000001</v>
      </c>
      <c r="AK124">
        <v>105.46299999999999</v>
      </c>
      <c r="AL124">
        <v>-0.55439799999999995</v>
      </c>
      <c r="AM124">
        <v>-1.2</v>
      </c>
      <c r="AN124">
        <v>2.82964187860488</v>
      </c>
      <c r="AO124">
        <v>0.63715457916259699</v>
      </c>
      <c r="AP124">
        <v>2.0444</v>
      </c>
      <c r="AQ124">
        <v>999</v>
      </c>
      <c r="AU124">
        <v>20126</v>
      </c>
    </row>
    <row r="125" spans="1:47" x14ac:dyDescent="0.45">
      <c r="A125" t="s">
        <v>268</v>
      </c>
      <c r="B125" t="s">
        <v>269</v>
      </c>
      <c r="C125">
        <v>114</v>
      </c>
      <c r="D125">
        <v>456</v>
      </c>
      <c r="E125">
        <v>394</v>
      </c>
      <c r="F125">
        <v>93</v>
      </c>
      <c r="G125">
        <v>56</v>
      </c>
      <c r="H125">
        <v>21</v>
      </c>
      <c r="I125">
        <v>0</v>
      </c>
      <c r="J125">
        <v>16</v>
      </c>
      <c r="K125">
        <v>52</v>
      </c>
      <c r="L125">
        <v>57</v>
      </c>
      <c r="M125">
        <v>43</v>
      </c>
      <c r="N125">
        <v>11</v>
      </c>
      <c r="O125">
        <v>107</v>
      </c>
      <c r="P125">
        <v>16</v>
      </c>
      <c r="Q125">
        <v>3</v>
      </c>
      <c r="R125">
        <v>0</v>
      </c>
      <c r="S125">
        <v>0</v>
      </c>
      <c r="T125">
        <v>4</v>
      </c>
      <c r="U125">
        <v>2</v>
      </c>
      <c r="V125">
        <v>0.236041</v>
      </c>
      <c r="W125">
        <v>9.4298199999999999E-2</v>
      </c>
      <c r="X125">
        <v>0.234649</v>
      </c>
      <c r="Y125">
        <v>0.40186899999999998</v>
      </c>
      <c r="Z125">
        <v>0.33333299999999999</v>
      </c>
      <c r="AA125">
        <v>0.41116799999999998</v>
      </c>
      <c r="AB125">
        <v>0.31795899999999999</v>
      </c>
      <c r="AC125">
        <v>0.74450099999999997</v>
      </c>
      <c r="AD125">
        <v>0.175127</v>
      </c>
      <c r="AE125">
        <v>2.9030800000000001</v>
      </c>
      <c r="AF125">
        <v>0.28102199999999999</v>
      </c>
      <c r="AH125">
        <v>-0.84548900000000005</v>
      </c>
      <c r="AI125">
        <v>55.403300000000002</v>
      </c>
      <c r="AJ125">
        <v>-0.15760099999999999</v>
      </c>
      <c r="AK125">
        <v>100.624</v>
      </c>
      <c r="AL125">
        <v>-0.84548900000000005</v>
      </c>
      <c r="AM125">
        <v>-3</v>
      </c>
      <c r="AN125">
        <v>-0.49274626374244601</v>
      </c>
      <c r="AO125">
        <v>5.3774251937866202</v>
      </c>
      <c r="AP125">
        <v>2.0363099999999998</v>
      </c>
      <c r="AQ125">
        <v>999</v>
      </c>
      <c r="AU125">
        <v>11609</v>
      </c>
    </row>
    <row r="126" spans="1:47" x14ac:dyDescent="0.45">
      <c r="A126" t="s">
        <v>406</v>
      </c>
      <c r="B126" t="s">
        <v>28</v>
      </c>
      <c r="C126">
        <v>110</v>
      </c>
      <c r="D126">
        <v>488</v>
      </c>
      <c r="E126">
        <v>436</v>
      </c>
      <c r="F126">
        <v>106</v>
      </c>
      <c r="G126">
        <v>72</v>
      </c>
      <c r="H126">
        <v>18</v>
      </c>
      <c r="I126">
        <v>6</v>
      </c>
      <c r="J126">
        <v>10</v>
      </c>
      <c r="K126">
        <v>62</v>
      </c>
      <c r="L126">
        <v>52</v>
      </c>
      <c r="M126">
        <v>46</v>
      </c>
      <c r="N126">
        <v>3</v>
      </c>
      <c r="O126">
        <v>115</v>
      </c>
      <c r="P126">
        <v>3</v>
      </c>
      <c r="Q126">
        <v>1</v>
      </c>
      <c r="R126">
        <v>2</v>
      </c>
      <c r="S126">
        <v>0</v>
      </c>
      <c r="T126">
        <v>33</v>
      </c>
      <c r="U126">
        <v>8</v>
      </c>
      <c r="V126">
        <v>0.243119</v>
      </c>
      <c r="W126">
        <v>9.4262299999999993E-2</v>
      </c>
      <c r="X126">
        <v>0.235656</v>
      </c>
      <c r="Y126">
        <v>0.4</v>
      </c>
      <c r="Z126">
        <v>0.31892999999999999</v>
      </c>
      <c r="AA126">
        <v>0.38073400000000002</v>
      </c>
      <c r="AB126">
        <v>0.30535499999999999</v>
      </c>
      <c r="AC126">
        <v>0.69966399999999995</v>
      </c>
      <c r="AD126">
        <v>0.13761499999999999</v>
      </c>
      <c r="AE126">
        <v>7.8139000000000003</v>
      </c>
      <c r="AF126">
        <v>0.30769200000000002</v>
      </c>
      <c r="AH126">
        <v>2.3141699999999998</v>
      </c>
      <c r="AI126">
        <v>54.183100000000003</v>
      </c>
      <c r="AJ126">
        <v>-5.2768199999999998</v>
      </c>
      <c r="AK126">
        <v>86.510599999999997</v>
      </c>
      <c r="AL126">
        <v>2.3141699999999998</v>
      </c>
      <c r="AM126">
        <v>3.9</v>
      </c>
      <c r="AN126">
        <v>-5.5734112262725803</v>
      </c>
      <c r="AO126">
        <v>9.2791886329650808</v>
      </c>
      <c r="AP126">
        <v>2.0223200000000001</v>
      </c>
      <c r="AQ126">
        <v>999</v>
      </c>
      <c r="AU126">
        <v>27531</v>
      </c>
    </row>
    <row r="127" spans="1:47" x14ac:dyDescent="0.45">
      <c r="A127" t="s">
        <v>338</v>
      </c>
      <c r="B127" t="s">
        <v>10</v>
      </c>
      <c r="C127">
        <v>136</v>
      </c>
      <c r="D127">
        <v>540</v>
      </c>
      <c r="E127">
        <v>488</v>
      </c>
      <c r="F127">
        <v>135</v>
      </c>
      <c r="G127">
        <v>98</v>
      </c>
      <c r="H127">
        <v>27</v>
      </c>
      <c r="I127">
        <v>2</v>
      </c>
      <c r="J127">
        <v>8</v>
      </c>
      <c r="K127">
        <v>60</v>
      </c>
      <c r="L127">
        <v>52</v>
      </c>
      <c r="M127">
        <v>35</v>
      </c>
      <c r="N127">
        <v>7</v>
      </c>
      <c r="O127">
        <v>59</v>
      </c>
      <c r="P127">
        <v>13</v>
      </c>
      <c r="Q127">
        <v>3</v>
      </c>
      <c r="R127">
        <v>1</v>
      </c>
      <c r="S127">
        <v>0</v>
      </c>
      <c r="T127">
        <v>5</v>
      </c>
      <c r="U127">
        <v>0</v>
      </c>
      <c r="V127">
        <v>0.27663900000000002</v>
      </c>
      <c r="W127">
        <v>6.4814800000000006E-2</v>
      </c>
      <c r="X127">
        <v>0.109259</v>
      </c>
      <c r="Y127">
        <v>0.59321999999999997</v>
      </c>
      <c r="Z127">
        <v>0.33951799999999999</v>
      </c>
      <c r="AA127">
        <v>0.38934400000000002</v>
      </c>
      <c r="AB127">
        <v>0.31609799999999999</v>
      </c>
      <c r="AC127">
        <v>0.72886200000000001</v>
      </c>
      <c r="AD127">
        <v>0.112705</v>
      </c>
      <c r="AE127">
        <v>4.2307199999999998</v>
      </c>
      <c r="AF127">
        <v>0.29952800000000002</v>
      </c>
      <c r="AH127">
        <v>-7.1012199999999998E-2</v>
      </c>
      <c r="AI127">
        <v>64.774699999999996</v>
      </c>
      <c r="AJ127">
        <v>-1.0211600000000001</v>
      </c>
      <c r="AK127">
        <v>101.598</v>
      </c>
      <c r="AL127">
        <v>-7.1012199999999998E-2</v>
      </c>
      <c r="AM127">
        <v>-1.1000000000000001</v>
      </c>
      <c r="AN127">
        <v>0.99794647097587497</v>
      </c>
      <c r="AO127">
        <v>0.88412690162658603</v>
      </c>
      <c r="AP127">
        <v>2.0222799999999999</v>
      </c>
      <c r="AQ127">
        <v>999</v>
      </c>
      <c r="AU127">
        <v>15362</v>
      </c>
    </row>
    <row r="128" spans="1:47" x14ac:dyDescent="0.45">
      <c r="A128" t="s">
        <v>819</v>
      </c>
      <c r="B128" t="s">
        <v>76</v>
      </c>
      <c r="C128">
        <v>118</v>
      </c>
      <c r="D128">
        <v>501</v>
      </c>
      <c r="E128">
        <v>453</v>
      </c>
      <c r="F128">
        <v>114</v>
      </c>
      <c r="G128">
        <v>71</v>
      </c>
      <c r="H128">
        <v>28</v>
      </c>
      <c r="I128">
        <v>4</v>
      </c>
      <c r="J128">
        <v>11</v>
      </c>
      <c r="K128">
        <v>68</v>
      </c>
      <c r="L128">
        <v>57</v>
      </c>
      <c r="M128">
        <v>41</v>
      </c>
      <c r="N128">
        <v>8</v>
      </c>
      <c r="O128">
        <v>97</v>
      </c>
      <c r="P128">
        <v>4</v>
      </c>
      <c r="Q128">
        <v>3</v>
      </c>
      <c r="R128">
        <v>0</v>
      </c>
      <c r="S128">
        <v>0</v>
      </c>
      <c r="T128">
        <v>2</v>
      </c>
      <c r="U128">
        <v>0</v>
      </c>
      <c r="V128">
        <v>0.25165599999999999</v>
      </c>
      <c r="W128">
        <v>8.1836300000000001E-2</v>
      </c>
      <c r="X128">
        <v>0.19361300000000001</v>
      </c>
      <c r="Y128">
        <v>0.42268</v>
      </c>
      <c r="Z128">
        <v>0.31736500000000001</v>
      </c>
      <c r="AA128">
        <v>0.403974</v>
      </c>
      <c r="AB128">
        <v>0.30765700000000001</v>
      </c>
      <c r="AC128">
        <v>0.72133899999999995</v>
      </c>
      <c r="AD128">
        <v>0.15231800000000001</v>
      </c>
      <c r="AE128">
        <v>4.69747</v>
      </c>
      <c r="AF128">
        <v>0.29597699999999999</v>
      </c>
      <c r="AH128">
        <v>-0.43215300000000001</v>
      </c>
      <c r="AI128">
        <v>56.584400000000002</v>
      </c>
      <c r="AJ128">
        <v>-4.4595700000000003</v>
      </c>
      <c r="AK128">
        <v>89.986999999999995</v>
      </c>
      <c r="AL128">
        <v>-0.43215300000000001</v>
      </c>
      <c r="AM128">
        <v>0.6</v>
      </c>
      <c r="AN128">
        <v>-6.6468583345413199</v>
      </c>
      <c r="AO128">
        <v>9.8041445016860909</v>
      </c>
      <c r="AP128">
        <v>2.01694</v>
      </c>
      <c r="AQ128">
        <v>999</v>
      </c>
      <c r="AU128">
        <v>25332</v>
      </c>
    </row>
    <row r="129" spans="1:47" x14ac:dyDescent="0.45">
      <c r="A129" t="s">
        <v>379</v>
      </c>
      <c r="B129" t="s">
        <v>70</v>
      </c>
      <c r="C129">
        <v>128</v>
      </c>
      <c r="D129">
        <v>570</v>
      </c>
      <c r="E129">
        <v>512</v>
      </c>
      <c r="F129">
        <v>122</v>
      </c>
      <c r="G129">
        <v>75</v>
      </c>
      <c r="H129">
        <v>28</v>
      </c>
      <c r="I129">
        <v>2</v>
      </c>
      <c r="J129">
        <v>17</v>
      </c>
      <c r="K129">
        <v>71</v>
      </c>
      <c r="L129">
        <v>68</v>
      </c>
      <c r="M129">
        <v>52</v>
      </c>
      <c r="N129">
        <v>13</v>
      </c>
      <c r="O129">
        <v>158</v>
      </c>
      <c r="P129">
        <v>3</v>
      </c>
      <c r="Q129">
        <v>2</v>
      </c>
      <c r="R129">
        <v>1</v>
      </c>
      <c r="S129">
        <v>1</v>
      </c>
      <c r="T129">
        <v>20</v>
      </c>
      <c r="U129">
        <v>4</v>
      </c>
      <c r="V129">
        <v>0.23828099999999999</v>
      </c>
      <c r="W129">
        <v>9.1228100000000006E-2</v>
      </c>
      <c r="X129">
        <v>0.27719300000000002</v>
      </c>
      <c r="Y129">
        <v>0.32911400000000002</v>
      </c>
      <c r="Z129">
        <v>0.31107200000000002</v>
      </c>
      <c r="AA129">
        <v>0.400391</v>
      </c>
      <c r="AB129">
        <v>0.30133300000000002</v>
      </c>
      <c r="AC129">
        <v>0.71146299999999996</v>
      </c>
      <c r="AD129">
        <v>0.162109</v>
      </c>
      <c r="AE129">
        <v>5.8048000000000002</v>
      </c>
      <c r="AF129">
        <v>0.30973499999999998</v>
      </c>
      <c r="AH129">
        <v>1.4101900000000001</v>
      </c>
      <c r="AI129">
        <v>61.383899999999997</v>
      </c>
      <c r="AJ129">
        <v>-8.0673200000000005</v>
      </c>
      <c r="AK129">
        <v>94.546300000000002</v>
      </c>
      <c r="AL129">
        <v>1.4101900000000001</v>
      </c>
      <c r="AM129">
        <v>0.9</v>
      </c>
      <c r="AN129">
        <v>-2.31455969810485</v>
      </c>
      <c r="AO129">
        <v>2.9943562746047898</v>
      </c>
      <c r="AP129">
        <v>1.9982899999999999</v>
      </c>
      <c r="AQ129">
        <v>999</v>
      </c>
      <c r="AU129">
        <v>29766</v>
      </c>
    </row>
    <row r="130" spans="1:47" x14ac:dyDescent="0.45">
      <c r="A130" t="s">
        <v>297</v>
      </c>
      <c r="B130" t="s">
        <v>10</v>
      </c>
      <c r="C130">
        <v>105</v>
      </c>
      <c r="D130">
        <v>371</v>
      </c>
      <c r="E130">
        <v>337</v>
      </c>
      <c r="F130">
        <v>84</v>
      </c>
      <c r="G130">
        <v>57</v>
      </c>
      <c r="H130">
        <v>16</v>
      </c>
      <c r="I130">
        <v>2</v>
      </c>
      <c r="J130">
        <v>9</v>
      </c>
      <c r="K130">
        <v>46</v>
      </c>
      <c r="L130">
        <v>40</v>
      </c>
      <c r="M130">
        <v>26</v>
      </c>
      <c r="N130">
        <v>5</v>
      </c>
      <c r="O130">
        <v>77</v>
      </c>
      <c r="P130">
        <v>5</v>
      </c>
      <c r="Q130">
        <v>3</v>
      </c>
      <c r="R130">
        <v>0</v>
      </c>
      <c r="S130">
        <v>1</v>
      </c>
      <c r="T130">
        <v>15</v>
      </c>
      <c r="U130">
        <v>3</v>
      </c>
      <c r="V130">
        <v>0.24925800000000001</v>
      </c>
      <c r="W130">
        <v>7.0080900000000002E-2</v>
      </c>
      <c r="X130">
        <v>0.20754700000000001</v>
      </c>
      <c r="Y130">
        <v>0.33766200000000002</v>
      </c>
      <c r="Z130">
        <v>0.309973</v>
      </c>
      <c r="AA130">
        <v>0.38872400000000001</v>
      </c>
      <c r="AB130">
        <v>0.29951699999999998</v>
      </c>
      <c r="AC130">
        <v>0.69869700000000001</v>
      </c>
      <c r="AD130">
        <v>0.13946600000000001</v>
      </c>
      <c r="AE130">
        <v>6.1021400000000003</v>
      </c>
      <c r="AF130">
        <v>0.29527599999999998</v>
      </c>
      <c r="AH130">
        <v>1.0942400000000001</v>
      </c>
      <c r="AI130">
        <v>39.393900000000002</v>
      </c>
      <c r="AJ130">
        <v>-5.8102799999999997</v>
      </c>
      <c r="AK130">
        <v>90.482699999999994</v>
      </c>
      <c r="AL130">
        <v>1.0942400000000001</v>
      </c>
      <c r="AM130">
        <v>9.3000000000000007</v>
      </c>
      <c r="AN130">
        <v>-3.28004598617553</v>
      </c>
      <c r="AO130">
        <v>10.663168907165501</v>
      </c>
      <c r="AP130">
        <v>1.9966600000000001</v>
      </c>
      <c r="AQ130">
        <v>999</v>
      </c>
      <c r="AU130">
        <v>18030</v>
      </c>
    </row>
    <row r="131" spans="1:47" x14ac:dyDescent="0.45">
      <c r="A131" t="s">
        <v>310</v>
      </c>
      <c r="B131" t="s">
        <v>191</v>
      </c>
      <c r="C131">
        <v>143</v>
      </c>
      <c r="D131">
        <v>599</v>
      </c>
      <c r="E131">
        <v>548</v>
      </c>
      <c r="F131">
        <v>135</v>
      </c>
      <c r="G131">
        <v>94</v>
      </c>
      <c r="H131">
        <v>24</v>
      </c>
      <c r="I131">
        <v>1</v>
      </c>
      <c r="J131">
        <v>16</v>
      </c>
      <c r="K131">
        <v>73</v>
      </c>
      <c r="L131">
        <v>65</v>
      </c>
      <c r="M131">
        <v>39</v>
      </c>
      <c r="N131">
        <v>7</v>
      </c>
      <c r="O131">
        <v>122</v>
      </c>
      <c r="P131">
        <v>7</v>
      </c>
      <c r="Q131">
        <v>4</v>
      </c>
      <c r="R131">
        <v>1</v>
      </c>
      <c r="S131">
        <v>0</v>
      </c>
      <c r="T131">
        <v>10</v>
      </c>
      <c r="U131">
        <v>4</v>
      </c>
      <c r="V131">
        <v>0.24635000000000001</v>
      </c>
      <c r="W131">
        <v>6.51085E-2</v>
      </c>
      <c r="X131">
        <v>0.20367299999999999</v>
      </c>
      <c r="Y131">
        <v>0.31967200000000001</v>
      </c>
      <c r="Z131">
        <v>0.302676</v>
      </c>
      <c r="AA131">
        <v>0.38138699999999998</v>
      </c>
      <c r="AB131">
        <v>0.294068</v>
      </c>
      <c r="AC131">
        <v>0.68406199999999995</v>
      </c>
      <c r="AD131">
        <v>0.13503599999999999</v>
      </c>
      <c r="AE131">
        <v>4.3842400000000001</v>
      </c>
      <c r="AF131">
        <v>0.28743999999999997</v>
      </c>
      <c r="AH131">
        <v>-0.71309400000000001</v>
      </c>
      <c r="AI131">
        <v>60.892600000000002</v>
      </c>
      <c r="AJ131">
        <v>-12.092000000000001</v>
      </c>
      <c r="AK131">
        <v>85.724999999999994</v>
      </c>
      <c r="AL131">
        <v>-0.71309400000000001</v>
      </c>
      <c r="AM131">
        <v>4</v>
      </c>
      <c r="AN131">
        <v>-10.9586237072944</v>
      </c>
      <c r="AO131">
        <v>10.602733612060501</v>
      </c>
      <c r="AP131">
        <v>1.9932399999999999</v>
      </c>
      <c r="AQ131">
        <v>999</v>
      </c>
      <c r="AU131">
        <v>21636</v>
      </c>
    </row>
    <row r="132" spans="1:47" x14ac:dyDescent="0.45">
      <c r="A132" t="s">
        <v>354</v>
      </c>
      <c r="B132" t="s">
        <v>98</v>
      </c>
      <c r="C132">
        <v>90</v>
      </c>
      <c r="D132">
        <v>305</v>
      </c>
      <c r="E132">
        <v>270</v>
      </c>
      <c r="F132">
        <v>65</v>
      </c>
      <c r="G132">
        <v>35</v>
      </c>
      <c r="H132">
        <v>16</v>
      </c>
      <c r="I132">
        <v>0</v>
      </c>
      <c r="J132">
        <v>14</v>
      </c>
      <c r="K132">
        <v>40</v>
      </c>
      <c r="L132">
        <v>46</v>
      </c>
      <c r="M132">
        <v>27</v>
      </c>
      <c r="N132">
        <v>4</v>
      </c>
      <c r="O132">
        <v>61</v>
      </c>
      <c r="P132">
        <v>6</v>
      </c>
      <c r="Q132">
        <v>2</v>
      </c>
      <c r="R132">
        <v>0</v>
      </c>
      <c r="S132">
        <v>1</v>
      </c>
      <c r="T132">
        <v>0</v>
      </c>
      <c r="U132">
        <v>1</v>
      </c>
      <c r="V132">
        <v>0.24074100000000001</v>
      </c>
      <c r="W132">
        <v>8.8524599999999995E-2</v>
      </c>
      <c r="X132">
        <v>0.2</v>
      </c>
      <c r="Y132">
        <v>0.44262299999999999</v>
      </c>
      <c r="Z132">
        <v>0.32131100000000001</v>
      </c>
      <c r="AA132">
        <v>0.45555600000000002</v>
      </c>
      <c r="AB132">
        <v>0.32959500000000003</v>
      </c>
      <c r="AC132">
        <v>0.77686699999999997</v>
      </c>
      <c r="AD132">
        <v>0.21481500000000001</v>
      </c>
      <c r="AE132">
        <v>1.91191</v>
      </c>
      <c r="AF132">
        <v>0.25888299999999997</v>
      </c>
      <c r="AH132">
        <v>-0.91520599999999996</v>
      </c>
      <c r="AI132">
        <v>40.004600000000003</v>
      </c>
      <c r="AJ132">
        <v>2.8421599999999998</v>
      </c>
      <c r="AK132">
        <v>110.892</v>
      </c>
      <c r="AL132">
        <v>-0.91520599999999996</v>
      </c>
      <c r="AM132">
        <v>0.8</v>
      </c>
      <c r="AN132">
        <v>3.0654881000518799</v>
      </c>
      <c r="AO132">
        <v>6.4033215641975403</v>
      </c>
      <c r="AP132">
        <v>1.9772000000000001</v>
      </c>
      <c r="AQ132">
        <v>999</v>
      </c>
      <c r="AU132">
        <v>16535</v>
      </c>
    </row>
    <row r="133" spans="1:47" x14ac:dyDescent="0.45">
      <c r="A133" t="s">
        <v>398</v>
      </c>
      <c r="B133" t="s">
        <v>56</v>
      </c>
      <c r="C133">
        <v>140</v>
      </c>
      <c r="D133">
        <v>636</v>
      </c>
      <c r="E133">
        <v>592</v>
      </c>
      <c r="F133">
        <v>157</v>
      </c>
      <c r="G133">
        <v>107</v>
      </c>
      <c r="H133">
        <v>28</v>
      </c>
      <c r="I133">
        <v>3</v>
      </c>
      <c r="J133">
        <v>19</v>
      </c>
      <c r="K133">
        <v>83</v>
      </c>
      <c r="L133">
        <v>82</v>
      </c>
      <c r="M133">
        <v>37</v>
      </c>
      <c r="N133">
        <v>11</v>
      </c>
      <c r="O133">
        <v>136</v>
      </c>
      <c r="P133">
        <v>3</v>
      </c>
      <c r="Q133">
        <v>4</v>
      </c>
      <c r="R133">
        <v>0</v>
      </c>
      <c r="S133">
        <v>0</v>
      </c>
      <c r="T133">
        <v>35</v>
      </c>
      <c r="U133">
        <v>9</v>
      </c>
      <c r="V133">
        <v>0.26520300000000002</v>
      </c>
      <c r="W133">
        <v>5.8176100000000001E-2</v>
      </c>
      <c r="X133">
        <v>0.213836</v>
      </c>
      <c r="Y133">
        <v>0.272059</v>
      </c>
      <c r="Z133">
        <v>0.30974800000000002</v>
      </c>
      <c r="AA133">
        <v>0.41891899999999999</v>
      </c>
      <c r="AB133">
        <v>0.30769999999999997</v>
      </c>
      <c r="AC133">
        <v>0.72866699999999995</v>
      </c>
      <c r="AD133">
        <v>0.15371599999999999</v>
      </c>
      <c r="AE133">
        <v>6.3474599999999999</v>
      </c>
      <c r="AF133">
        <v>0.31292500000000001</v>
      </c>
      <c r="AH133">
        <v>2.1534</v>
      </c>
      <c r="AI133">
        <v>71.854600000000005</v>
      </c>
      <c r="AJ133">
        <v>-5.6382700000000003</v>
      </c>
      <c r="AK133">
        <v>91.183400000000006</v>
      </c>
      <c r="AL133">
        <v>2.1534</v>
      </c>
      <c r="AM133">
        <v>0.5</v>
      </c>
      <c r="AN133">
        <v>-4.7932925224304199</v>
      </c>
      <c r="AO133">
        <v>2.8368606567382799</v>
      </c>
      <c r="AP133">
        <v>1.96566</v>
      </c>
      <c r="AQ133">
        <v>999</v>
      </c>
      <c r="AU133">
        <v>28806</v>
      </c>
    </row>
    <row r="134" spans="1:47" x14ac:dyDescent="0.45">
      <c r="A134" t="s">
        <v>693</v>
      </c>
      <c r="B134" t="s">
        <v>56</v>
      </c>
      <c r="C134">
        <v>118</v>
      </c>
      <c r="D134">
        <v>530</v>
      </c>
      <c r="E134">
        <v>455</v>
      </c>
      <c r="F134">
        <v>109</v>
      </c>
      <c r="G134">
        <v>69</v>
      </c>
      <c r="H134">
        <v>22</v>
      </c>
      <c r="I134">
        <v>7</v>
      </c>
      <c r="J134">
        <v>11</v>
      </c>
      <c r="K134">
        <v>76</v>
      </c>
      <c r="L134">
        <v>65</v>
      </c>
      <c r="M134">
        <v>62</v>
      </c>
      <c r="N134">
        <v>7</v>
      </c>
      <c r="O134">
        <v>115</v>
      </c>
      <c r="P134">
        <v>11</v>
      </c>
      <c r="Q134">
        <v>2</v>
      </c>
      <c r="R134">
        <v>0</v>
      </c>
      <c r="S134">
        <v>1</v>
      </c>
      <c r="T134">
        <v>24</v>
      </c>
      <c r="U134">
        <v>7</v>
      </c>
      <c r="V134">
        <v>0.23956</v>
      </c>
      <c r="W134">
        <v>0.116981</v>
      </c>
      <c r="X134">
        <v>0.21698100000000001</v>
      </c>
      <c r="Y134">
        <v>0.53913</v>
      </c>
      <c r="Z134">
        <v>0.34339599999999998</v>
      </c>
      <c r="AA134">
        <v>0.39120899999999997</v>
      </c>
      <c r="AB134">
        <v>0.320355</v>
      </c>
      <c r="AC134">
        <v>0.73460499999999995</v>
      </c>
      <c r="AD134">
        <v>0.15164800000000001</v>
      </c>
      <c r="AE134">
        <v>7.4850099999999999</v>
      </c>
      <c r="AF134">
        <v>0.29607299999999998</v>
      </c>
      <c r="AH134">
        <v>0.80526200000000003</v>
      </c>
      <c r="AI134">
        <v>65.448999999999998</v>
      </c>
      <c r="AJ134">
        <v>0.871618</v>
      </c>
      <c r="AK134">
        <v>99.666899999999998</v>
      </c>
      <c r="AL134">
        <v>0.80526200000000003</v>
      </c>
      <c r="AM134">
        <v>-0.9</v>
      </c>
      <c r="AN134">
        <v>0.58652344346046403</v>
      </c>
      <c r="AO134">
        <v>1.0473839044570901</v>
      </c>
      <c r="AP134">
        <v>1.96356</v>
      </c>
      <c r="AQ134">
        <v>999</v>
      </c>
      <c r="AU134">
        <v>29949</v>
      </c>
    </row>
    <row r="135" spans="1:47" x14ac:dyDescent="0.45">
      <c r="A135" t="s">
        <v>330</v>
      </c>
      <c r="B135" t="s">
        <v>130</v>
      </c>
      <c r="C135">
        <v>110</v>
      </c>
      <c r="D135">
        <v>470</v>
      </c>
      <c r="E135">
        <v>434</v>
      </c>
      <c r="F135">
        <v>111</v>
      </c>
      <c r="G135">
        <v>67</v>
      </c>
      <c r="H135">
        <v>23</v>
      </c>
      <c r="I135">
        <v>1</v>
      </c>
      <c r="J135">
        <v>20</v>
      </c>
      <c r="K135">
        <v>62</v>
      </c>
      <c r="L135">
        <v>71</v>
      </c>
      <c r="M135">
        <v>29</v>
      </c>
      <c r="N135">
        <v>7</v>
      </c>
      <c r="O135">
        <v>125</v>
      </c>
      <c r="P135">
        <v>5</v>
      </c>
      <c r="Q135">
        <v>2</v>
      </c>
      <c r="R135">
        <v>0</v>
      </c>
      <c r="S135">
        <v>0</v>
      </c>
      <c r="T135">
        <v>1</v>
      </c>
      <c r="U135">
        <v>2</v>
      </c>
      <c r="V135">
        <v>0.25575999999999999</v>
      </c>
      <c r="W135">
        <v>6.1702100000000003E-2</v>
      </c>
      <c r="X135">
        <v>0.265957</v>
      </c>
      <c r="Y135">
        <v>0.23200000000000001</v>
      </c>
      <c r="Z135">
        <v>0.30851099999999998</v>
      </c>
      <c r="AA135">
        <v>0.45161299999999999</v>
      </c>
      <c r="AB135">
        <v>0.32036100000000001</v>
      </c>
      <c r="AC135">
        <v>0.76012400000000002</v>
      </c>
      <c r="AD135">
        <v>0.195853</v>
      </c>
      <c r="AE135">
        <v>2.6938499999999999</v>
      </c>
      <c r="AF135">
        <v>0.31271500000000002</v>
      </c>
      <c r="AH135">
        <v>-1.3684400000000001</v>
      </c>
      <c r="AI135">
        <v>58.042099999999998</v>
      </c>
      <c r="AJ135">
        <v>0.77532800000000002</v>
      </c>
      <c r="AK135">
        <v>100.679</v>
      </c>
      <c r="AL135">
        <v>-1.3684400000000001</v>
      </c>
      <c r="AM135">
        <v>2.9</v>
      </c>
      <c r="AN135">
        <v>-0.98594903945922796</v>
      </c>
      <c r="AO135">
        <v>4.6269254684448198</v>
      </c>
      <c r="AP135">
        <v>1.95489</v>
      </c>
      <c r="AQ135">
        <v>999</v>
      </c>
      <c r="AU135">
        <v>26299</v>
      </c>
    </row>
    <row r="136" spans="1:47" x14ac:dyDescent="0.45">
      <c r="A136" t="s">
        <v>405</v>
      </c>
      <c r="B136" t="s">
        <v>42</v>
      </c>
      <c r="C136">
        <v>112</v>
      </c>
      <c r="D136">
        <v>490</v>
      </c>
      <c r="E136">
        <v>418</v>
      </c>
      <c r="F136">
        <v>108</v>
      </c>
      <c r="G136">
        <v>68</v>
      </c>
      <c r="H136">
        <v>20</v>
      </c>
      <c r="I136">
        <v>2</v>
      </c>
      <c r="J136">
        <v>18</v>
      </c>
      <c r="K136">
        <v>78</v>
      </c>
      <c r="L136">
        <v>61</v>
      </c>
      <c r="M136">
        <v>62</v>
      </c>
      <c r="N136">
        <v>1</v>
      </c>
      <c r="O136">
        <v>84</v>
      </c>
      <c r="P136">
        <v>9</v>
      </c>
      <c r="Q136">
        <v>1</v>
      </c>
      <c r="R136">
        <v>0</v>
      </c>
      <c r="S136">
        <v>1</v>
      </c>
      <c r="T136">
        <v>2</v>
      </c>
      <c r="U136">
        <v>1</v>
      </c>
      <c r="V136">
        <v>0.25837300000000002</v>
      </c>
      <c r="W136">
        <v>0.126531</v>
      </c>
      <c r="X136">
        <v>0.171429</v>
      </c>
      <c r="Y136">
        <v>0.73809499999999995</v>
      </c>
      <c r="Z136">
        <v>0.36530600000000002</v>
      </c>
      <c r="AA136">
        <v>0.44497599999999998</v>
      </c>
      <c r="AB136">
        <v>0.35395399999999999</v>
      </c>
      <c r="AC136">
        <v>0.81028199999999995</v>
      </c>
      <c r="AD136">
        <v>0.18660299999999999</v>
      </c>
      <c r="AE136">
        <v>3.93723</v>
      </c>
      <c r="AF136">
        <v>0.283912</v>
      </c>
      <c r="AH136">
        <v>-1.0853900000000001</v>
      </c>
      <c r="AI136">
        <v>74.182400000000001</v>
      </c>
      <c r="AJ136">
        <v>14.4787</v>
      </c>
      <c r="AK136">
        <v>124.461</v>
      </c>
      <c r="AL136">
        <v>-1.0853900000000001</v>
      </c>
      <c r="AM136">
        <v>-1.5</v>
      </c>
      <c r="AN136">
        <v>13.2759668827056</v>
      </c>
      <c r="AO136">
        <v>-10.502058029174799</v>
      </c>
      <c r="AP136">
        <v>1.9361699999999999</v>
      </c>
      <c r="AQ136">
        <v>999</v>
      </c>
      <c r="AU136">
        <v>33189</v>
      </c>
    </row>
    <row r="137" spans="1:47" x14ac:dyDescent="0.45">
      <c r="A137" t="s">
        <v>460</v>
      </c>
      <c r="B137" t="s">
        <v>170</v>
      </c>
      <c r="C137">
        <v>137</v>
      </c>
      <c r="D137">
        <v>611</v>
      </c>
      <c r="E137">
        <v>553</v>
      </c>
      <c r="F137">
        <v>140</v>
      </c>
      <c r="G137">
        <v>95</v>
      </c>
      <c r="H137">
        <v>31</v>
      </c>
      <c r="I137">
        <v>4</v>
      </c>
      <c r="J137">
        <v>10</v>
      </c>
      <c r="K137">
        <v>80</v>
      </c>
      <c r="L137">
        <v>68</v>
      </c>
      <c r="M137">
        <v>45</v>
      </c>
      <c r="N137">
        <v>13</v>
      </c>
      <c r="O137">
        <v>107</v>
      </c>
      <c r="P137">
        <v>8</v>
      </c>
      <c r="Q137">
        <v>4</v>
      </c>
      <c r="R137">
        <v>1</v>
      </c>
      <c r="S137">
        <v>0</v>
      </c>
      <c r="T137">
        <v>13</v>
      </c>
      <c r="U137">
        <v>6</v>
      </c>
      <c r="V137">
        <v>0.25316499999999997</v>
      </c>
      <c r="W137">
        <v>7.3649800000000001E-2</v>
      </c>
      <c r="X137">
        <v>0.175123</v>
      </c>
      <c r="Y137">
        <v>0.42056100000000002</v>
      </c>
      <c r="Z137">
        <v>0.31639299999999998</v>
      </c>
      <c r="AA137">
        <v>0.37793900000000002</v>
      </c>
      <c r="AB137">
        <v>0.29613200000000001</v>
      </c>
      <c r="AC137">
        <v>0.69433199999999995</v>
      </c>
      <c r="AD137">
        <v>0.124774</v>
      </c>
      <c r="AE137">
        <v>5.5130299999999997</v>
      </c>
      <c r="AF137">
        <v>0.29545500000000002</v>
      </c>
      <c r="AH137">
        <v>-0.97265999999999997</v>
      </c>
      <c r="AI137">
        <v>63.1601</v>
      </c>
      <c r="AJ137">
        <v>-11.2867</v>
      </c>
      <c r="AK137">
        <v>88.410300000000007</v>
      </c>
      <c r="AL137">
        <v>-0.97265999999999997</v>
      </c>
      <c r="AM137">
        <v>1.3</v>
      </c>
      <c r="AN137">
        <v>-9.4575708508491498</v>
      </c>
      <c r="AO137">
        <v>8.0350086688995308</v>
      </c>
      <c r="AP137">
        <v>1.9275100000000001</v>
      </c>
      <c r="AQ137">
        <v>999</v>
      </c>
      <c r="AU137">
        <v>23690</v>
      </c>
    </row>
    <row r="138" spans="1:47" x14ac:dyDescent="0.45">
      <c r="A138" t="s">
        <v>396</v>
      </c>
      <c r="B138" t="s">
        <v>39</v>
      </c>
      <c r="C138">
        <v>127</v>
      </c>
      <c r="D138">
        <v>581</v>
      </c>
      <c r="E138">
        <v>527</v>
      </c>
      <c r="F138">
        <v>134</v>
      </c>
      <c r="G138">
        <v>80</v>
      </c>
      <c r="H138">
        <v>30</v>
      </c>
      <c r="I138">
        <v>3</v>
      </c>
      <c r="J138">
        <v>21</v>
      </c>
      <c r="K138">
        <v>77</v>
      </c>
      <c r="L138">
        <v>80</v>
      </c>
      <c r="M138">
        <v>47</v>
      </c>
      <c r="N138">
        <v>11</v>
      </c>
      <c r="O138">
        <v>127</v>
      </c>
      <c r="P138">
        <v>3</v>
      </c>
      <c r="Q138">
        <v>4</v>
      </c>
      <c r="R138">
        <v>0</v>
      </c>
      <c r="S138">
        <v>1</v>
      </c>
      <c r="T138">
        <v>2</v>
      </c>
      <c r="U138">
        <v>1</v>
      </c>
      <c r="V138">
        <v>0.25426900000000002</v>
      </c>
      <c r="W138">
        <v>8.0894999999999995E-2</v>
      </c>
      <c r="X138">
        <v>0.21858900000000001</v>
      </c>
      <c r="Y138">
        <v>0.37007899999999999</v>
      </c>
      <c r="Z138">
        <v>0.316695</v>
      </c>
      <c r="AA138">
        <v>0.44212499999999999</v>
      </c>
      <c r="AB138">
        <v>0.319191</v>
      </c>
      <c r="AC138">
        <v>0.75882099999999997</v>
      </c>
      <c r="AD138">
        <v>0.187856</v>
      </c>
      <c r="AE138">
        <v>3.61951</v>
      </c>
      <c r="AF138">
        <v>0.295039</v>
      </c>
      <c r="AH138">
        <v>-0.93898800000000004</v>
      </c>
      <c r="AI138">
        <v>71.185400000000001</v>
      </c>
      <c r="AJ138">
        <v>0.39391900000000002</v>
      </c>
      <c r="AK138">
        <v>101.995</v>
      </c>
      <c r="AL138">
        <v>-0.93898800000000004</v>
      </c>
      <c r="AM138">
        <v>-3.1</v>
      </c>
      <c r="AN138">
        <v>0.44953477382659901</v>
      </c>
      <c r="AO138">
        <v>-0.96522617340087802</v>
      </c>
      <c r="AP138">
        <v>1.9163399999999999</v>
      </c>
      <c r="AQ138">
        <v>999</v>
      </c>
      <c r="AU138">
        <v>27899</v>
      </c>
    </row>
    <row r="139" spans="1:47" x14ac:dyDescent="0.45">
      <c r="A139" t="s">
        <v>332</v>
      </c>
      <c r="B139" t="s">
        <v>59</v>
      </c>
      <c r="C139">
        <v>98</v>
      </c>
      <c r="D139">
        <v>350</v>
      </c>
      <c r="E139">
        <v>308</v>
      </c>
      <c r="F139">
        <v>72</v>
      </c>
      <c r="G139">
        <v>43</v>
      </c>
      <c r="H139">
        <v>14</v>
      </c>
      <c r="I139">
        <v>1</v>
      </c>
      <c r="J139">
        <v>14</v>
      </c>
      <c r="K139">
        <v>39</v>
      </c>
      <c r="L139">
        <v>44</v>
      </c>
      <c r="M139">
        <v>33</v>
      </c>
      <c r="N139">
        <v>9</v>
      </c>
      <c r="O139">
        <v>96</v>
      </c>
      <c r="P139">
        <v>6</v>
      </c>
      <c r="Q139">
        <v>1</v>
      </c>
      <c r="R139">
        <v>2</v>
      </c>
      <c r="S139">
        <v>0</v>
      </c>
      <c r="T139">
        <v>1</v>
      </c>
      <c r="U139">
        <v>1</v>
      </c>
      <c r="V139">
        <v>0.233766</v>
      </c>
      <c r="W139">
        <v>9.42857E-2</v>
      </c>
      <c r="X139">
        <v>0.27428599999999997</v>
      </c>
      <c r="Y139">
        <v>0.34375</v>
      </c>
      <c r="Z139">
        <v>0.31896600000000003</v>
      </c>
      <c r="AA139">
        <v>0.42207800000000001</v>
      </c>
      <c r="AB139">
        <v>0.31281900000000001</v>
      </c>
      <c r="AC139">
        <v>0.74104300000000001</v>
      </c>
      <c r="AD139">
        <v>0.18831200000000001</v>
      </c>
      <c r="AE139">
        <v>2.68167</v>
      </c>
      <c r="AF139">
        <v>0.29145700000000002</v>
      </c>
      <c r="AH139">
        <v>-0.78455200000000003</v>
      </c>
      <c r="AI139">
        <v>41.0306</v>
      </c>
      <c r="AJ139">
        <v>-1.6149100000000001</v>
      </c>
      <c r="AK139">
        <v>99.161600000000007</v>
      </c>
      <c r="AL139">
        <v>-0.78455200000000003</v>
      </c>
      <c r="AM139">
        <v>2</v>
      </c>
      <c r="AN139">
        <v>-1.1361615657806301</v>
      </c>
      <c r="AO139">
        <v>8.4300413131713796</v>
      </c>
      <c r="AP139">
        <v>1.91273</v>
      </c>
      <c r="AQ139">
        <v>999</v>
      </c>
      <c r="AU139">
        <v>24618</v>
      </c>
    </row>
    <row r="140" spans="1:47" x14ac:dyDescent="0.45">
      <c r="A140" t="s">
        <v>91</v>
      </c>
      <c r="B140" t="s">
        <v>89</v>
      </c>
      <c r="C140">
        <v>124</v>
      </c>
      <c r="D140">
        <v>521</v>
      </c>
      <c r="E140">
        <v>453</v>
      </c>
      <c r="F140">
        <v>125</v>
      </c>
      <c r="G140">
        <v>88</v>
      </c>
      <c r="H140">
        <v>24</v>
      </c>
      <c r="I140">
        <v>0</v>
      </c>
      <c r="J140">
        <v>13</v>
      </c>
      <c r="K140">
        <v>66</v>
      </c>
      <c r="L140">
        <v>59</v>
      </c>
      <c r="M140">
        <v>61</v>
      </c>
      <c r="N140">
        <v>12</v>
      </c>
      <c r="O140">
        <v>78</v>
      </c>
      <c r="P140">
        <v>5</v>
      </c>
      <c r="Q140">
        <v>2</v>
      </c>
      <c r="R140">
        <v>0</v>
      </c>
      <c r="S140">
        <v>1</v>
      </c>
      <c r="T140">
        <v>1</v>
      </c>
      <c r="U140">
        <v>1</v>
      </c>
      <c r="V140">
        <v>0.27593800000000002</v>
      </c>
      <c r="W140">
        <v>0.11708300000000001</v>
      </c>
      <c r="X140">
        <v>0.14971200000000001</v>
      </c>
      <c r="Y140">
        <v>0.78205100000000005</v>
      </c>
      <c r="Z140">
        <v>0.36660300000000001</v>
      </c>
      <c r="AA140">
        <v>0.41501100000000002</v>
      </c>
      <c r="AB140">
        <v>0.336534</v>
      </c>
      <c r="AC140">
        <v>0.78161400000000003</v>
      </c>
      <c r="AD140">
        <v>0.139073</v>
      </c>
      <c r="AE140">
        <v>1.93479</v>
      </c>
      <c r="AF140">
        <v>0.30769200000000002</v>
      </c>
      <c r="AH140">
        <v>-1.3162100000000001</v>
      </c>
      <c r="AI140">
        <v>71.338399999999993</v>
      </c>
      <c r="AJ140">
        <v>7.8575799999999996</v>
      </c>
      <c r="AK140">
        <v>118.883</v>
      </c>
      <c r="AL140">
        <v>-1.3162100000000001</v>
      </c>
      <c r="AM140">
        <v>0.5</v>
      </c>
      <c r="AN140">
        <v>10.4718078374862</v>
      </c>
      <c r="AO140">
        <v>-9.0715751647949201</v>
      </c>
      <c r="AP140">
        <v>1.90418</v>
      </c>
      <c r="AQ140">
        <v>999</v>
      </c>
      <c r="AU140">
        <v>16578</v>
      </c>
    </row>
    <row r="141" spans="1:47" x14ac:dyDescent="0.45">
      <c r="A141" t="s">
        <v>334</v>
      </c>
      <c r="B141" t="s">
        <v>59</v>
      </c>
      <c r="C141">
        <v>115</v>
      </c>
      <c r="D141">
        <v>462</v>
      </c>
      <c r="E141">
        <v>408</v>
      </c>
      <c r="F141">
        <v>96</v>
      </c>
      <c r="G141">
        <v>53</v>
      </c>
      <c r="H141">
        <v>22</v>
      </c>
      <c r="I141">
        <v>2</v>
      </c>
      <c r="J141">
        <v>19</v>
      </c>
      <c r="K141">
        <v>61</v>
      </c>
      <c r="L141">
        <v>58</v>
      </c>
      <c r="M141">
        <v>46</v>
      </c>
      <c r="N141">
        <v>4</v>
      </c>
      <c r="O141">
        <v>97</v>
      </c>
      <c r="P141">
        <v>5</v>
      </c>
      <c r="Q141">
        <v>3</v>
      </c>
      <c r="R141">
        <v>0</v>
      </c>
      <c r="S141">
        <v>1</v>
      </c>
      <c r="T141">
        <v>3</v>
      </c>
      <c r="U141">
        <v>1</v>
      </c>
      <c r="V141">
        <v>0.235294</v>
      </c>
      <c r="W141">
        <v>9.9567100000000006E-2</v>
      </c>
      <c r="X141">
        <v>0.209957</v>
      </c>
      <c r="Y141">
        <v>0.47422700000000001</v>
      </c>
      <c r="Z141">
        <v>0.31818200000000002</v>
      </c>
      <c r="AA141">
        <v>0.438726</v>
      </c>
      <c r="AB141">
        <v>0.323604</v>
      </c>
      <c r="AC141">
        <v>0.756907</v>
      </c>
      <c r="AD141">
        <v>0.203431</v>
      </c>
      <c r="AE141">
        <v>4.0545099999999996</v>
      </c>
      <c r="AF141">
        <v>0.261017</v>
      </c>
      <c r="AH141">
        <v>-0.59258999999999995</v>
      </c>
      <c r="AI141">
        <v>58.298499999999997</v>
      </c>
      <c r="AJ141">
        <v>2.00651</v>
      </c>
      <c r="AK141">
        <v>106.637</v>
      </c>
      <c r="AL141">
        <v>-0.59258999999999995</v>
      </c>
      <c r="AM141">
        <v>5.4</v>
      </c>
      <c r="AN141">
        <v>3.0814697146415702</v>
      </c>
      <c r="AO141">
        <v>0.30740737915039001</v>
      </c>
      <c r="AP141">
        <v>1.90266</v>
      </c>
      <c r="AQ141">
        <v>999</v>
      </c>
      <c r="AU141">
        <v>12144</v>
      </c>
    </row>
    <row r="142" spans="1:47" x14ac:dyDescent="0.45">
      <c r="A142" t="s">
        <v>656</v>
      </c>
      <c r="B142" t="s">
        <v>130</v>
      </c>
      <c r="C142">
        <v>93</v>
      </c>
      <c r="D142">
        <v>371</v>
      </c>
      <c r="E142">
        <v>337</v>
      </c>
      <c r="F142">
        <v>80</v>
      </c>
      <c r="G142">
        <v>48</v>
      </c>
      <c r="H142">
        <v>13</v>
      </c>
      <c r="I142">
        <v>0</v>
      </c>
      <c r="J142">
        <v>19</v>
      </c>
      <c r="K142">
        <v>44</v>
      </c>
      <c r="L142">
        <v>57</v>
      </c>
      <c r="M142">
        <v>30</v>
      </c>
      <c r="N142">
        <v>8</v>
      </c>
      <c r="O142">
        <v>113</v>
      </c>
      <c r="P142">
        <v>3</v>
      </c>
      <c r="Q142">
        <v>1</v>
      </c>
      <c r="R142">
        <v>0</v>
      </c>
      <c r="S142">
        <v>1</v>
      </c>
      <c r="T142">
        <v>0</v>
      </c>
      <c r="U142">
        <v>1</v>
      </c>
      <c r="V142">
        <v>0.23738899999999999</v>
      </c>
      <c r="W142">
        <v>8.0862500000000004E-2</v>
      </c>
      <c r="X142">
        <v>0.30458200000000002</v>
      </c>
      <c r="Y142">
        <v>0.26548699999999997</v>
      </c>
      <c r="Z142">
        <v>0.30458200000000002</v>
      </c>
      <c r="AA142">
        <v>0.445104</v>
      </c>
      <c r="AB142">
        <v>0.31431500000000001</v>
      </c>
      <c r="AC142">
        <v>0.74968599999999996</v>
      </c>
      <c r="AD142">
        <v>0.20771500000000001</v>
      </c>
      <c r="AE142">
        <v>1.4964200000000001</v>
      </c>
      <c r="AF142">
        <v>0.29611700000000002</v>
      </c>
      <c r="AH142">
        <v>-0.98455199999999998</v>
      </c>
      <c r="AI142">
        <v>43.953299999999999</v>
      </c>
      <c r="AJ142">
        <v>-1.25085</v>
      </c>
      <c r="AK142">
        <v>96.488600000000005</v>
      </c>
      <c r="AL142">
        <v>-0.98455199999999998</v>
      </c>
      <c r="AM142">
        <v>2.2000000000000002</v>
      </c>
      <c r="AN142">
        <v>-2.5454970002174302</v>
      </c>
      <c r="AO142">
        <v>9.0158436298370308</v>
      </c>
      <c r="AP142">
        <v>1.9017299999999999</v>
      </c>
      <c r="AQ142">
        <v>999</v>
      </c>
      <c r="AU142">
        <v>22209</v>
      </c>
    </row>
    <row r="143" spans="1:47" x14ac:dyDescent="0.45">
      <c r="A143" t="s">
        <v>619</v>
      </c>
      <c r="B143" t="s">
        <v>39</v>
      </c>
      <c r="C143">
        <v>126</v>
      </c>
      <c r="D143">
        <v>566</v>
      </c>
      <c r="E143">
        <v>501</v>
      </c>
      <c r="F143">
        <v>115</v>
      </c>
      <c r="G143">
        <v>69</v>
      </c>
      <c r="H143">
        <v>24</v>
      </c>
      <c r="I143">
        <v>2</v>
      </c>
      <c r="J143">
        <v>20</v>
      </c>
      <c r="K143">
        <v>59</v>
      </c>
      <c r="L143">
        <v>71</v>
      </c>
      <c r="M143">
        <v>57</v>
      </c>
      <c r="N143">
        <v>12</v>
      </c>
      <c r="O143">
        <v>155</v>
      </c>
      <c r="P143">
        <v>6</v>
      </c>
      <c r="Q143">
        <v>2</v>
      </c>
      <c r="R143">
        <v>0</v>
      </c>
      <c r="S143">
        <v>2</v>
      </c>
      <c r="T143">
        <v>2</v>
      </c>
      <c r="U143">
        <v>1</v>
      </c>
      <c r="V143">
        <v>0.229541</v>
      </c>
      <c r="W143">
        <v>0.100707</v>
      </c>
      <c r="X143">
        <v>0.27385199999999998</v>
      </c>
      <c r="Y143">
        <v>0.36774200000000001</v>
      </c>
      <c r="Z143">
        <v>0.31448799999999999</v>
      </c>
      <c r="AA143">
        <v>0.40518999999999999</v>
      </c>
      <c r="AB143">
        <v>0.306203</v>
      </c>
      <c r="AC143">
        <v>0.71967700000000001</v>
      </c>
      <c r="AD143">
        <v>0.175649</v>
      </c>
      <c r="AE143">
        <v>3.0444499999999999</v>
      </c>
      <c r="AF143">
        <v>0.289634</v>
      </c>
      <c r="AH143">
        <v>-0.94669300000000001</v>
      </c>
      <c r="AI143">
        <v>63.242400000000004</v>
      </c>
      <c r="AJ143">
        <v>-5.7213700000000003</v>
      </c>
      <c r="AK143">
        <v>92.992400000000004</v>
      </c>
      <c r="AL143">
        <v>-0.94669300000000001</v>
      </c>
      <c r="AM143">
        <v>3.4</v>
      </c>
      <c r="AN143">
        <v>-5.6991357207298199</v>
      </c>
      <c r="AO143">
        <v>5.4796590805053702</v>
      </c>
      <c r="AP143">
        <v>1.89507</v>
      </c>
      <c r="AQ143">
        <v>999</v>
      </c>
      <c r="AU143" t="s">
        <v>809</v>
      </c>
    </row>
    <row r="144" spans="1:47" x14ac:dyDescent="0.45">
      <c r="A144" t="s">
        <v>407</v>
      </c>
      <c r="B144" t="s">
        <v>70</v>
      </c>
      <c r="C144">
        <v>121</v>
      </c>
      <c r="D144">
        <v>469</v>
      </c>
      <c r="E144">
        <v>427</v>
      </c>
      <c r="F144">
        <v>98</v>
      </c>
      <c r="G144">
        <v>56</v>
      </c>
      <c r="H144">
        <v>20</v>
      </c>
      <c r="I144">
        <v>2</v>
      </c>
      <c r="J144">
        <v>20</v>
      </c>
      <c r="K144">
        <v>55</v>
      </c>
      <c r="L144">
        <v>60</v>
      </c>
      <c r="M144">
        <v>36</v>
      </c>
      <c r="N144">
        <v>8</v>
      </c>
      <c r="O144">
        <v>128</v>
      </c>
      <c r="P144">
        <v>4</v>
      </c>
      <c r="Q144">
        <v>2</v>
      </c>
      <c r="R144">
        <v>0</v>
      </c>
      <c r="S144">
        <v>2</v>
      </c>
      <c r="T144">
        <v>2</v>
      </c>
      <c r="U144">
        <v>1</v>
      </c>
      <c r="V144">
        <v>0.22950799999999999</v>
      </c>
      <c r="W144">
        <v>7.6759099999999997E-2</v>
      </c>
      <c r="X144">
        <v>0.27292100000000002</v>
      </c>
      <c r="Y144">
        <v>0.28125</v>
      </c>
      <c r="Z144">
        <v>0.29424299999999998</v>
      </c>
      <c r="AA144">
        <v>0.42623</v>
      </c>
      <c r="AB144">
        <v>0.30348399999999998</v>
      </c>
      <c r="AC144">
        <v>0.72047300000000003</v>
      </c>
      <c r="AD144">
        <v>0.19672100000000001</v>
      </c>
      <c r="AE144">
        <v>3.5032100000000002</v>
      </c>
      <c r="AF144">
        <v>0.27757999999999999</v>
      </c>
      <c r="AH144">
        <v>-0.700129</v>
      </c>
      <c r="AI144">
        <v>51.344999999999999</v>
      </c>
      <c r="AJ144">
        <v>-5.7999299999999998</v>
      </c>
      <c r="AK144">
        <v>96.037400000000005</v>
      </c>
      <c r="AL144">
        <v>-0.700129</v>
      </c>
      <c r="AM144">
        <v>-2.7</v>
      </c>
      <c r="AN144">
        <v>-2.9269651174545199</v>
      </c>
      <c r="AO144">
        <v>5.91625475883483</v>
      </c>
      <c r="AP144">
        <v>1.88652</v>
      </c>
      <c r="AQ144">
        <v>999</v>
      </c>
      <c r="AU144">
        <v>25816</v>
      </c>
    </row>
    <row r="145" spans="1:47" x14ac:dyDescent="0.45">
      <c r="A145" t="s">
        <v>657</v>
      </c>
      <c r="B145" t="s">
        <v>178</v>
      </c>
      <c r="C145">
        <v>136</v>
      </c>
      <c r="D145">
        <v>611</v>
      </c>
      <c r="E145">
        <v>545</v>
      </c>
      <c r="F145">
        <v>130</v>
      </c>
      <c r="G145">
        <v>85</v>
      </c>
      <c r="H145">
        <v>23</v>
      </c>
      <c r="I145">
        <v>4</v>
      </c>
      <c r="J145">
        <v>18</v>
      </c>
      <c r="K145">
        <v>86</v>
      </c>
      <c r="L145">
        <v>72</v>
      </c>
      <c r="M145">
        <v>61</v>
      </c>
      <c r="N145">
        <v>6</v>
      </c>
      <c r="O145">
        <v>164</v>
      </c>
      <c r="P145">
        <v>2</v>
      </c>
      <c r="Q145">
        <v>3</v>
      </c>
      <c r="R145">
        <v>0</v>
      </c>
      <c r="S145">
        <v>2</v>
      </c>
      <c r="T145">
        <v>24</v>
      </c>
      <c r="U145">
        <v>6</v>
      </c>
      <c r="V145">
        <v>0.23853199999999999</v>
      </c>
      <c r="W145">
        <v>9.9836300000000003E-2</v>
      </c>
      <c r="X145">
        <v>0.26841199999999998</v>
      </c>
      <c r="Y145">
        <v>0.37195099999999998</v>
      </c>
      <c r="Z145">
        <v>0.31587599999999999</v>
      </c>
      <c r="AA145">
        <v>0.39449499999999998</v>
      </c>
      <c r="AB145">
        <v>0.30693900000000002</v>
      </c>
      <c r="AC145">
        <v>0.71037099999999997</v>
      </c>
      <c r="AD145">
        <v>0.15596299999999999</v>
      </c>
      <c r="AE145">
        <v>6.5940099999999999</v>
      </c>
      <c r="AF145">
        <v>0.30601099999999998</v>
      </c>
      <c r="AH145">
        <v>1.1734</v>
      </c>
      <c r="AI145">
        <v>68.643799999999999</v>
      </c>
      <c r="AJ145">
        <v>-5.8030099999999996</v>
      </c>
      <c r="AK145">
        <v>95.854900000000001</v>
      </c>
      <c r="AL145">
        <v>1.1734</v>
      </c>
      <c r="AM145">
        <v>-2.2999999999999998</v>
      </c>
      <c r="AN145">
        <v>-1.86127877235412</v>
      </c>
      <c r="AO145">
        <v>-5.49969673156738E-2</v>
      </c>
      <c r="AP145">
        <v>1.8782799999999999</v>
      </c>
      <c r="AQ145">
        <v>999</v>
      </c>
      <c r="AU145">
        <v>28080</v>
      </c>
    </row>
    <row r="146" spans="1:47" x14ac:dyDescent="0.45">
      <c r="A146" t="s">
        <v>361</v>
      </c>
      <c r="B146" t="s">
        <v>191</v>
      </c>
      <c r="C146">
        <v>112</v>
      </c>
      <c r="D146">
        <v>448</v>
      </c>
      <c r="E146">
        <v>421</v>
      </c>
      <c r="F146">
        <v>112</v>
      </c>
      <c r="G146">
        <v>71</v>
      </c>
      <c r="H146">
        <v>21</v>
      </c>
      <c r="I146">
        <v>1</v>
      </c>
      <c r="J146">
        <v>19</v>
      </c>
      <c r="K146">
        <v>55</v>
      </c>
      <c r="L146">
        <v>71</v>
      </c>
      <c r="M146">
        <v>20</v>
      </c>
      <c r="N146">
        <v>15</v>
      </c>
      <c r="O146">
        <v>85</v>
      </c>
      <c r="P146">
        <v>3</v>
      </c>
      <c r="Q146">
        <v>4</v>
      </c>
      <c r="R146">
        <v>0</v>
      </c>
      <c r="S146">
        <v>0</v>
      </c>
      <c r="T146">
        <v>1</v>
      </c>
      <c r="U146">
        <v>1</v>
      </c>
      <c r="V146">
        <v>0.26603300000000002</v>
      </c>
      <c r="W146">
        <v>4.4642899999999999E-2</v>
      </c>
      <c r="X146">
        <v>0.18973200000000001</v>
      </c>
      <c r="Y146">
        <v>0.235294</v>
      </c>
      <c r="Z146">
        <v>0.30133900000000002</v>
      </c>
      <c r="AA146">
        <v>0.45605699999999999</v>
      </c>
      <c r="AB146">
        <v>0.30966100000000002</v>
      </c>
      <c r="AC146">
        <v>0.75739599999999996</v>
      </c>
      <c r="AD146">
        <v>0.190024</v>
      </c>
      <c r="AE146">
        <v>2.6373099999999998</v>
      </c>
      <c r="AF146">
        <v>0.28971999999999998</v>
      </c>
      <c r="AH146">
        <v>-0.83078300000000005</v>
      </c>
      <c r="AI146">
        <v>51.344200000000001</v>
      </c>
      <c r="AJ146">
        <v>-3.2419899999999999</v>
      </c>
      <c r="AK146">
        <v>96.533199999999994</v>
      </c>
      <c r="AL146">
        <v>-0.83078300000000005</v>
      </c>
      <c r="AM146">
        <v>-2</v>
      </c>
      <c r="AN146">
        <v>-2.69174712896347</v>
      </c>
      <c r="AO146">
        <v>6.2304525375366202</v>
      </c>
      <c r="AP146">
        <v>1.87018</v>
      </c>
      <c r="AQ146">
        <v>999</v>
      </c>
      <c r="AU146">
        <v>23003</v>
      </c>
    </row>
    <row r="147" spans="1:47" x14ac:dyDescent="0.45">
      <c r="A147" t="s">
        <v>426</v>
      </c>
      <c r="B147" t="s">
        <v>14</v>
      </c>
      <c r="C147">
        <v>147</v>
      </c>
      <c r="D147">
        <v>605</v>
      </c>
      <c r="E147">
        <v>553</v>
      </c>
      <c r="F147">
        <v>171</v>
      </c>
      <c r="G147">
        <v>134</v>
      </c>
      <c r="H147">
        <v>27</v>
      </c>
      <c r="I147">
        <v>3</v>
      </c>
      <c r="J147">
        <v>7</v>
      </c>
      <c r="K147">
        <v>73</v>
      </c>
      <c r="L147">
        <v>59</v>
      </c>
      <c r="M147">
        <v>45</v>
      </c>
      <c r="N147">
        <v>12</v>
      </c>
      <c r="O147">
        <v>39</v>
      </c>
      <c r="P147">
        <v>3</v>
      </c>
      <c r="Q147">
        <v>4</v>
      </c>
      <c r="R147">
        <v>0</v>
      </c>
      <c r="S147">
        <v>6</v>
      </c>
      <c r="T147">
        <v>3</v>
      </c>
      <c r="U147">
        <v>2</v>
      </c>
      <c r="V147">
        <v>0.309222</v>
      </c>
      <c r="W147">
        <v>7.4380199999999994E-2</v>
      </c>
      <c r="X147">
        <v>6.4462800000000001E-2</v>
      </c>
      <c r="Y147">
        <v>1.15385</v>
      </c>
      <c r="Z147">
        <v>0.361983</v>
      </c>
      <c r="AA147">
        <v>0.40687200000000001</v>
      </c>
      <c r="AB147">
        <v>0.33005000000000001</v>
      </c>
      <c r="AC147">
        <v>0.76885499999999996</v>
      </c>
      <c r="AD147">
        <v>9.7649200000000005E-2</v>
      </c>
      <c r="AE147">
        <v>3.4438599999999999</v>
      </c>
      <c r="AF147">
        <v>0.32093899999999997</v>
      </c>
      <c r="AH147">
        <v>-1.55403</v>
      </c>
      <c r="AI147">
        <v>79.581900000000005</v>
      </c>
      <c r="AJ147">
        <v>5.8662200000000002</v>
      </c>
      <c r="AK147">
        <v>105.943</v>
      </c>
      <c r="AL147">
        <v>-1.55403</v>
      </c>
      <c r="AM147">
        <v>-7.2</v>
      </c>
      <c r="AN147">
        <v>2.90063047409057</v>
      </c>
      <c r="AO147">
        <v>-4.9770426750183097</v>
      </c>
      <c r="AP147">
        <v>1.8483799999999999</v>
      </c>
      <c r="AQ147">
        <v>999</v>
      </c>
      <c r="AU147">
        <v>18568</v>
      </c>
    </row>
    <row r="148" spans="1:47" x14ac:dyDescent="0.45">
      <c r="A148" t="s">
        <v>371</v>
      </c>
      <c r="B148" t="s">
        <v>18</v>
      </c>
      <c r="C148">
        <v>138</v>
      </c>
      <c r="D148">
        <v>543</v>
      </c>
      <c r="E148">
        <v>496</v>
      </c>
      <c r="F148">
        <v>128</v>
      </c>
      <c r="G148">
        <v>84</v>
      </c>
      <c r="H148">
        <v>26</v>
      </c>
      <c r="I148">
        <v>6</v>
      </c>
      <c r="J148">
        <v>12</v>
      </c>
      <c r="K148">
        <v>71</v>
      </c>
      <c r="L148">
        <v>65</v>
      </c>
      <c r="M148">
        <v>36</v>
      </c>
      <c r="N148">
        <v>7</v>
      </c>
      <c r="O148">
        <v>107</v>
      </c>
      <c r="P148">
        <v>5</v>
      </c>
      <c r="Q148">
        <v>4</v>
      </c>
      <c r="R148">
        <v>2</v>
      </c>
      <c r="S148">
        <v>1</v>
      </c>
      <c r="T148">
        <v>9</v>
      </c>
      <c r="U148">
        <v>3</v>
      </c>
      <c r="V148">
        <v>0.25806499999999999</v>
      </c>
      <c r="W148">
        <v>6.6298300000000004E-2</v>
      </c>
      <c r="X148">
        <v>0.19705300000000001</v>
      </c>
      <c r="Y148">
        <v>0.336449</v>
      </c>
      <c r="Z148">
        <v>0.312384</v>
      </c>
      <c r="AA148">
        <v>0.40725800000000001</v>
      </c>
      <c r="AB148">
        <v>0.30663699999999999</v>
      </c>
      <c r="AC148">
        <v>0.71964300000000003</v>
      </c>
      <c r="AD148">
        <v>0.14919399999999999</v>
      </c>
      <c r="AE148">
        <v>6.1250799999999996</v>
      </c>
      <c r="AF148">
        <v>0.30446200000000001</v>
      </c>
      <c r="AH148">
        <v>-0.37543900000000002</v>
      </c>
      <c r="AI148">
        <v>60.868299999999998</v>
      </c>
      <c r="AJ148">
        <v>-5.29305</v>
      </c>
      <c r="AK148">
        <v>90.471800000000002</v>
      </c>
      <c r="AL148">
        <v>-0.37543900000000002</v>
      </c>
      <c r="AM148">
        <v>4.8</v>
      </c>
      <c r="AN148">
        <v>-6.7849817276000897</v>
      </c>
      <c r="AO148">
        <v>6.7951501607894897</v>
      </c>
      <c r="AP148">
        <v>1.84581</v>
      </c>
      <c r="AQ148">
        <v>999</v>
      </c>
      <c r="AU148">
        <v>23792</v>
      </c>
    </row>
    <row r="149" spans="1:47" x14ac:dyDescent="0.45">
      <c r="A149" t="s">
        <v>432</v>
      </c>
      <c r="B149" t="s">
        <v>104</v>
      </c>
      <c r="C149">
        <v>124</v>
      </c>
      <c r="D149">
        <v>503</v>
      </c>
      <c r="E149">
        <v>464</v>
      </c>
      <c r="F149">
        <v>125</v>
      </c>
      <c r="G149">
        <v>83</v>
      </c>
      <c r="H149">
        <v>25</v>
      </c>
      <c r="I149">
        <v>0</v>
      </c>
      <c r="J149">
        <v>17</v>
      </c>
      <c r="K149">
        <v>52</v>
      </c>
      <c r="L149">
        <v>60</v>
      </c>
      <c r="M149">
        <v>32</v>
      </c>
      <c r="N149">
        <v>11</v>
      </c>
      <c r="O149">
        <v>51</v>
      </c>
      <c r="P149">
        <v>5</v>
      </c>
      <c r="Q149">
        <v>2</v>
      </c>
      <c r="R149">
        <v>0</v>
      </c>
      <c r="S149">
        <v>1</v>
      </c>
      <c r="T149">
        <v>2</v>
      </c>
      <c r="U149">
        <v>1</v>
      </c>
      <c r="V149">
        <v>0.269397</v>
      </c>
      <c r="W149">
        <v>6.3618300000000003E-2</v>
      </c>
      <c r="X149">
        <v>0.101392</v>
      </c>
      <c r="Y149">
        <v>0.62745099999999998</v>
      </c>
      <c r="Z149">
        <v>0.32206800000000002</v>
      </c>
      <c r="AA149">
        <v>0.43319000000000002</v>
      </c>
      <c r="AB149">
        <v>0.318411</v>
      </c>
      <c r="AC149">
        <v>0.75525699999999996</v>
      </c>
      <c r="AD149">
        <v>0.16379299999999999</v>
      </c>
      <c r="AE149">
        <v>2.0599099999999999</v>
      </c>
      <c r="AF149">
        <v>0.27135700000000001</v>
      </c>
      <c r="AH149">
        <v>-0.86193699999999995</v>
      </c>
      <c r="AI149">
        <v>61.302799999999998</v>
      </c>
      <c r="AJ149">
        <v>1.5148E-2</v>
      </c>
      <c r="AK149">
        <v>98.205100000000002</v>
      </c>
      <c r="AL149">
        <v>-0.86193699999999995</v>
      </c>
      <c r="AM149">
        <v>-5.9</v>
      </c>
      <c r="AN149">
        <v>-1.98043900728225</v>
      </c>
      <c r="AO149">
        <v>3.3408875465393</v>
      </c>
      <c r="AP149">
        <v>1.84456</v>
      </c>
      <c r="AQ149">
        <v>999</v>
      </c>
      <c r="AU149">
        <v>19610</v>
      </c>
    </row>
    <row r="150" spans="1:47" x14ac:dyDescent="0.45">
      <c r="A150" t="s">
        <v>556</v>
      </c>
      <c r="B150" t="s">
        <v>269</v>
      </c>
      <c r="C150">
        <v>152</v>
      </c>
      <c r="D150">
        <v>625</v>
      </c>
      <c r="E150">
        <v>559</v>
      </c>
      <c r="F150">
        <v>150</v>
      </c>
      <c r="G150">
        <v>94</v>
      </c>
      <c r="H150">
        <v>26</v>
      </c>
      <c r="I150">
        <v>2</v>
      </c>
      <c r="J150">
        <v>28</v>
      </c>
      <c r="K150">
        <v>69</v>
      </c>
      <c r="L150">
        <v>87</v>
      </c>
      <c r="M150">
        <v>52</v>
      </c>
      <c r="N150">
        <v>12</v>
      </c>
      <c r="O150">
        <v>133</v>
      </c>
      <c r="P150">
        <v>10</v>
      </c>
      <c r="Q150">
        <v>4</v>
      </c>
      <c r="R150">
        <v>0</v>
      </c>
      <c r="S150">
        <v>0</v>
      </c>
      <c r="T150">
        <v>10</v>
      </c>
      <c r="U150">
        <v>4</v>
      </c>
      <c r="V150">
        <v>0.26833600000000002</v>
      </c>
      <c r="W150">
        <v>8.3199999999999996E-2</v>
      </c>
      <c r="X150">
        <v>0.21279999999999999</v>
      </c>
      <c r="Y150">
        <v>0.39097700000000002</v>
      </c>
      <c r="Z150">
        <v>0.3392</v>
      </c>
      <c r="AA150">
        <v>0.47227200000000003</v>
      </c>
      <c r="AB150">
        <v>0.34199800000000002</v>
      </c>
      <c r="AC150">
        <v>0.81147199999999997</v>
      </c>
      <c r="AD150">
        <v>0.20393600000000001</v>
      </c>
      <c r="AE150">
        <v>3.7858299999999998</v>
      </c>
      <c r="AF150">
        <v>0.303483</v>
      </c>
      <c r="AH150">
        <v>-0.79784999999999995</v>
      </c>
      <c r="AI150">
        <v>88.414699999999996</v>
      </c>
      <c r="AJ150">
        <v>12.2621</v>
      </c>
      <c r="AK150">
        <v>116.74</v>
      </c>
      <c r="AL150">
        <v>-0.79784999999999995</v>
      </c>
      <c r="AM150">
        <v>-8.1</v>
      </c>
      <c r="AN150">
        <v>12.1637169718742</v>
      </c>
      <c r="AO150">
        <v>-14.989330291748001</v>
      </c>
      <c r="AP150">
        <v>1.84162</v>
      </c>
      <c r="AQ150">
        <v>999</v>
      </c>
      <c r="AU150">
        <v>27475</v>
      </c>
    </row>
    <row r="151" spans="1:47" x14ac:dyDescent="0.45">
      <c r="A151" t="s">
        <v>320</v>
      </c>
      <c r="B151" t="s">
        <v>98</v>
      </c>
      <c r="C151">
        <v>116</v>
      </c>
      <c r="D151">
        <v>509</v>
      </c>
      <c r="E151">
        <v>455</v>
      </c>
      <c r="F151">
        <v>113</v>
      </c>
      <c r="G151">
        <v>74</v>
      </c>
      <c r="H151">
        <v>20</v>
      </c>
      <c r="I151">
        <v>2</v>
      </c>
      <c r="J151">
        <v>17</v>
      </c>
      <c r="K151">
        <v>66</v>
      </c>
      <c r="L151">
        <v>62</v>
      </c>
      <c r="M151">
        <v>46</v>
      </c>
      <c r="N151">
        <v>11</v>
      </c>
      <c r="O151">
        <v>100</v>
      </c>
      <c r="P151">
        <v>5</v>
      </c>
      <c r="Q151">
        <v>3</v>
      </c>
      <c r="R151">
        <v>0</v>
      </c>
      <c r="S151">
        <v>1</v>
      </c>
      <c r="T151">
        <v>10</v>
      </c>
      <c r="U151">
        <v>2</v>
      </c>
      <c r="V151">
        <v>0.24835199999999999</v>
      </c>
      <c r="W151">
        <v>9.0373300000000004E-2</v>
      </c>
      <c r="X151">
        <v>0.196464</v>
      </c>
      <c r="Y151">
        <v>0.46</v>
      </c>
      <c r="Z151">
        <v>0.32219999999999999</v>
      </c>
      <c r="AA151">
        <v>0.41318700000000003</v>
      </c>
      <c r="AB151">
        <v>0.312002</v>
      </c>
      <c r="AC151">
        <v>0.73538700000000001</v>
      </c>
      <c r="AD151">
        <v>0.16483500000000001</v>
      </c>
      <c r="AE151">
        <v>5.1577799999999998</v>
      </c>
      <c r="AF151">
        <v>0.28152500000000003</v>
      </c>
      <c r="AH151">
        <v>0.27745999999999998</v>
      </c>
      <c r="AI151">
        <v>59.3247</v>
      </c>
      <c r="AJ151">
        <v>-2.6939700000000002</v>
      </c>
      <c r="AK151">
        <v>98.6982</v>
      </c>
      <c r="AL151">
        <v>0.27745999999999998</v>
      </c>
      <c r="AM151">
        <v>7.3</v>
      </c>
      <c r="AN151">
        <v>-0.51646679639816195</v>
      </c>
      <c r="AO151">
        <v>1.68933010101318</v>
      </c>
      <c r="AP151">
        <v>1.8408599999999999</v>
      </c>
      <c r="AQ151">
        <v>999</v>
      </c>
      <c r="AU151">
        <v>12856</v>
      </c>
    </row>
    <row r="152" spans="1:47" x14ac:dyDescent="0.45">
      <c r="A152" t="s">
        <v>418</v>
      </c>
      <c r="B152" t="s">
        <v>89</v>
      </c>
      <c r="C152">
        <v>121</v>
      </c>
      <c r="D152">
        <v>495</v>
      </c>
      <c r="E152">
        <v>431</v>
      </c>
      <c r="F152">
        <v>106</v>
      </c>
      <c r="G152">
        <v>69</v>
      </c>
      <c r="H152">
        <v>26</v>
      </c>
      <c r="I152">
        <v>3</v>
      </c>
      <c r="J152">
        <v>8</v>
      </c>
      <c r="K152">
        <v>63</v>
      </c>
      <c r="L152">
        <v>59</v>
      </c>
      <c r="M152">
        <v>50</v>
      </c>
      <c r="N152">
        <v>7</v>
      </c>
      <c r="O152">
        <v>80</v>
      </c>
      <c r="P152">
        <v>7</v>
      </c>
      <c r="Q152">
        <v>4</v>
      </c>
      <c r="R152">
        <v>3</v>
      </c>
      <c r="S152">
        <v>0</v>
      </c>
      <c r="T152">
        <v>9</v>
      </c>
      <c r="U152">
        <v>3</v>
      </c>
      <c r="V152">
        <v>0.24593999999999999</v>
      </c>
      <c r="W152">
        <v>0.10101</v>
      </c>
      <c r="X152">
        <v>0.16161600000000001</v>
      </c>
      <c r="Y152">
        <v>0.625</v>
      </c>
      <c r="Z152">
        <v>0.33130100000000001</v>
      </c>
      <c r="AA152">
        <v>0.37586999999999998</v>
      </c>
      <c r="AB152">
        <v>0.30717100000000003</v>
      </c>
      <c r="AC152">
        <v>0.70717099999999999</v>
      </c>
      <c r="AD152">
        <v>0.12992999999999999</v>
      </c>
      <c r="AE152">
        <v>5.3095999999999997</v>
      </c>
      <c r="AF152">
        <v>0.28242099999999998</v>
      </c>
      <c r="AH152">
        <v>-0.38314399999999998</v>
      </c>
      <c r="AI152">
        <v>55.707099999999997</v>
      </c>
      <c r="AJ152">
        <v>-4.6057399999999999</v>
      </c>
      <c r="AK152">
        <v>98.530699999999996</v>
      </c>
      <c r="AL152">
        <v>-0.38314399999999998</v>
      </c>
      <c r="AM152">
        <v>1</v>
      </c>
      <c r="AN152">
        <v>-1.25459071993827</v>
      </c>
      <c r="AO152">
        <v>2.8187830448150599</v>
      </c>
      <c r="AP152">
        <v>1.83247</v>
      </c>
      <c r="AQ152">
        <v>999</v>
      </c>
      <c r="AU152">
        <v>24589</v>
      </c>
    </row>
    <row r="153" spans="1:47" x14ac:dyDescent="0.45">
      <c r="A153" t="s">
        <v>822</v>
      </c>
      <c r="B153" t="s">
        <v>170</v>
      </c>
      <c r="C153">
        <v>117</v>
      </c>
      <c r="D153">
        <v>512</v>
      </c>
      <c r="E153">
        <v>455</v>
      </c>
      <c r="F153">
        <v>104</v>
      </c>
      <c r="G153">
        <v>61</v>
      </c>
      <c r="H153">
        <v>24</v>
      </c>
      <c r="I153">
        <v>3</v>
      </c>
      <c r="J153">
        <v>16</v>
      </c>
      <c r="K153">
        <v>69</v>
      </c>
      <c r="L153">
        <v>59</v>
      </c>
      <c r="M153">
        <v>51</v>
      </c>
      <c r="N153">
        <v>5</v>
      </c>
      <c r="O153">
        <v>163</v>
      </c>
      <c r="P153">
        <v>2</v>
      </c>
      <c r="Q153">
        <v>3</v>
      </c>
      <c r="R153">
        <v>1</v>
      </c>
      <c r="S153">
        <v>2</v>
      </c>
      <c r="T153">
        <v>17</v>
      </c>
      <c r="U153">
        <v>7</v>
      </c>
      <c r="V153">
        <v>0.228571</v>
      </c>
      <c r="W153">
        <v>9.9609400000000001E-2</v>
      </c>
      <c r="X153">
        <v>0.318359</v>
      </c>
      <c r="Y153">
        <v>0.31288300000000002</v>
      </c>
      <c r="Z153">
        <v>0.30724099999999999</v>
      </c>
      <c r="AA153">
        <v>0.4</v>
      </c>
      <c r="AB153">
        <v>0.30419099999999999</v>
      </c>
      <c r="AC153">
        <v>0.70724100000000001</v>
      </c>
      <c r="AD153">
        <v>0.171429</v>
      </c>
      <c r="AE153">
        <v>6.1742400000000002</v>
      </c>
      <c r="AF153">
        <v>0.31541200000000003</v>
      </c>
      <c r="AH153">
        <v>-0.39440500000000001</v>
      </c>
      <c r="AI153">
        <v>56.353099999999998</v>
      </c>
      <c r="AJ153">
        <v>-6.0311300000000001</v>
      </c>
      <c r="AK153">
        <v>93.995999999999995</v>
      </c>
      <c r="AL153">
        <v>-0.39440500000000001</v>
      </c>
      <c r="AM153">
        <v>3.1</v>
      </c>
      <c r="AN153">
        <v>-4.0777340829372397</v>
      </c>
      <c r="AO153">
        <v>4.9812462329864502</v>
      </c>
      <c r="AP153">
        <v>1.8241700000000001</v>
      </c>
      <c r="AQ153">
        <v>999</v>
      </c>
      <c r="AU153">
        <v>19151</v>
      </c>
    </row>
    <row r="154" spans="1:47" x14ac:dyDescent="0.45">
      <c r="A154" t="s">
        <v>375</v>
      </c>
      <c r="B154" t="s">
        <v>155</v>
      </c>
      <c r="C154">
        <v>130</v>
      </c>
      <c r="D154">
        <v>577</v>
      </c>
      <c r="E154">
        <v>522</v>
      </c>
      <c r="F154">
        <v>136</v>
      </c>
      <c r="G154">
        <v>99</v>
      </c>
      <c r="H154">
        <v>27</v>
      </c>
      <c r="I154">
        <v>4</v>
      </c>
      <c r="J154">
        <v>6</v>
      </c>
      <c r="K154">
        <v>72</v>
      </c>
      <c r="L154">
        <v>55</v>
      </c>
      <c r="M154">
        <v>46</v>
      </c>
      <c r="N154">
        <v>12</v>
      </c>
      <c r="O154">
        <v>111</v>
      </c>
      <c r="P154">
        <v>1</v>
      </c>
      <c r="Q154">
        <v>6</v>
      </c>
      <c r="R154">
        <v>2</v>
      </c>
      <c r="S154">
        <v>0</v>
      </c>
      <c r="T154">
        <v>20</v>
      </c>
      <c r="U154">
        <v>6</v>
      </c>
      <c r="V154">
        <v>0.26053599999999999</v>
      </c>
      <c r="W154">
        <v>7.9722699999999994E-2</v>
      </c>
      <c r="X154">
        <v>0.19237399999999999</v>
      </c>
      <c r="Y154">
        <v>0.414414</v>
      </c>
      <c r="Z154">
        <v>0.31826100000000002</v>
      </c>
      <c r="AA154">
        <v>0.36206899999999997</v>
      </c>
      <c r="AB154">
        <v>0.29065600000000003</v>
      </c>
      <c r="AC154">
        <v>0.68032999999999999</v>
      </c>
      <c r="AD154">
        <v>0.101533</v>
      </c>
      <c r="AE154">
        <v>5.9769199999999998</v>
      </c>
      <c r="AF154">
        <v>0.31630200000000003</v>
      </c>
      <c r="AH154">
        <v>0.43504500000000002</v>
      </c>
      <c r="AI154">
        <v>57.021299999999997</v>
      </c>
      <c r="AJ154">
        <v>-13.2828</v>
      </c>
      <c r="AK154">
        <v>78.324200000000005</v>
      </c>
      <c r="AL154">
        <v>0.43504500000000002</v>
      </c>
      <c r="AM154">
        <v>10.9</v>
      </c>
      <c r="AN154">
        <v>-14.550853729248001</v>
      </c>
      <c r="AO154">
        <v>13.020076036453201</v>
      </c>
      <c r="AP154">
        <v>1.8015699999999999</v>
      </c>
      <c r="AQ154">
        <v>999</v>
      </c>
      <c r="AU154">
        <v>22715</v>
      </c>
    </row>
    <row r="155" spans="1:47" x14ac:dyDescent="0.45">
      <c r="A155" t="s">
        <v>368</v>
      </c>
      <c r="B155" t="s">
        <v>89</v>
      </c>
      <c r="C155">
        <v>94</v>
      </c>
      <c r="D155">
        <v>309</v>
      </c>
      <c r="E155">
        <v>262</v>
      </c>
      <c r="F155">
        <v>62</v>
      </c>
      <c r="G155">
        <v>43</v>
      </c>
      <c r="H155">
        <v>12</v>
      </c>
      <c r="I155">
        <v>1</v>
      </c>
      <c r="J155">
        <v>6</v>
      </c>
      <c r="K155">
        <v>43</v>
      </c>
      <c r="L155">
        <v>31</v>
      </c>
      <c r="M155">
        <v>32</v>
      </c>
      <c r="N155">
        <v>2</v>
      </c>
      <c r="O155">
        <v>67</v>
      </c>
      <c r="P155">
        <v>12</v>
      </c>
      <c r="Q155">
        <v>3</v>
      </c>
      <c r="R155">
        <v>0</v>
      </c>
      <c r="S155">
        <v>0</v>
      </c>
      <c r="T155">
        <v>22</v>
      </c>
      <c r="U155">
        <v>4</v>
      </c>
      <c r="V155">
        <v>0.23664099999999999</v>
      </c>
      <c r="W155">
        <v>0.10356</v>
      </c>
      <c r="X155">
        <v>0.21682799999999999</v>
      </c>
      <c r="Y155">
        <v>0.47761199999999998</v>
      </c>
      <c r="Z155">
        <v>0.34304200000000001</v>
      </c>
      <c r="AA155">
        <v>0.35877900000000001</v>
      </c>
      <c r="AB155">
        <v>0.31288899999999997</v>
      </c>
      <c r="AC155">
        <v>0.70182100000000003</v>
      </c>
      <c r="AD155">
        <v>0.122137</v>
      </c>
      <c r="AE155">
        <v>6.8321699999999996</v>
      </c>
      <c r="AF155">
        <v>0.29166700000000001</v>
      </c>
      <c r="AH155">
        <v>2.0567500000000001</v>
      </c>
      <c r="AI155">
        <v>36.241999999999997</v>
      </c>
      <c r="AJ155">
        <v>-1.40788</v>
      </c>
      <c r="AK155">
        <v>102.494</v>
      </c>
      <c r="AL155">
        <v>2.0567500000000001</v>
      </c>
      <c r="AM155">
        <v>3.4</v>
      </c>
      <c r="AN155">
        <v>2.9799800515174799</v>
      </c>
      <c r="AO155">
        <v>4.5353616476058898</v>
      </c>
      <c r="AP155">
        <v>1.7959499999999999</v>
      </c>
      <c r="AQ155">
        <v>999</v>
      </c>
      <c r="AU155">
        <v>23401</v>
      </c>
    </row>
    <row r="156" spans="1:47" x14ac:dyDescent="0.45">
      <c r="A156" t="s">
        <v>712</v>
      </c>
      <c r="B156" t="s">
        <v>18</v>
      </c>
      <c r="C156">
        <v>122</v>
      </c>
      <c r="D156">
        <v>538</v>
      </c>
      <c r="E156">
        <v>477</v>
      </c>
      <c r="F156">
        <v>119</v>
      </c>
      <c r="G156">
        <v>82</v>
      </c>
      <c r="H156">
        <v>25</v>
      </c>
      <c r="I156">
        <v>4</v>
      </c>
      <c r="J156">
        <v>8</v>
      </c>
      <c r="K156">
        <v>69</v>
      </c>
      <c r="L156">
        <v>57</v>
      </c>
      <c r="M156">
        <v>49</v>
      </c>
      <c r="N156">
        <v>6</v>
      </c>
      <c r="O156">
        <v>103</v>
      </c>
      <c r="P156">
        <v>5</v>
      </c>
      <c r="Q156">
        <v>2</v>
      </c>
      <c r="R156">
        <v>5</v>
      </c>
      <c r="S156">
        <v>0</v>
      </c>
      <c r="T156">
        <v>12</v>
      </c>
      <c r="U156">
        <v>7</v>
      </c>
      <c r="V156">
        <v>0.249476</v>
      </c>
      <c r="W156">
        <v>9.1078099999999995E-2</v>
      </c>
      <c r="X156">
        <v>0.19145000000000001</v>
      </c>
      <c r="Y156">
        <v>0.47572799999999998</v>
      </c>
      <c r="Z156">
        <v>0.32457799999999998</v>
      </c>
      <c r="AA156">
        <v>0.368973</v>
      </c>
      <c r="AB156">
        <v>0.30232300000000001</v>
      </c>
      <c r="AC156">
        <v>0.69355100000000003</v>
      </c>
      <c r="AD156">
        <v>0.11949700000000001</v>
      </c>
      <c r="AE156">
        <v>5.52379</v>
      </c>
      <c r="AF156">
        <v>0.30163000000000001</v>
      </c>
      <c r="AH156">
        <v>-1.5562100000000001</v>
      </c>
      <c r="AI156">
        <v>58.38</v>
      </c>
      <c r="AJ156">
        <v>-7.1721700000000004</v>
      </c>
      <c r="AK156">
        <v>87.579300000000003</v>
      </c>
      <c r="AL156">
        <v>-1.5562100000000001</v>
      </c>
      <c r="AM156">
        <v>7.5</v>
      </c>
      <c r="AN156">
        <v>-9.8345946073532104</v>
      </c>
      <c r="AO156">
        <v>9.4767783880233694</v>
      </c>
      <c r="AP156">
        <v>1.7921199999999999</v>
      </c>
      <c r="AQ156">
        <v>999</v>
      </c>
      <c r="AU156">
        <v>23968</v>
      </c>
    </row>
    <row r="157" spans="1:47" x14ac:dyDescent="0.45">
      <c r="A157" t="s">
        <v>535</v>
      </c>
      <c r="B157" t="s">
        <v>46</v>
      </c>
      <c r="C157">
        <v>140</v>
      </c>
      <c r="D157">
        <v>606</v>
      </c>
      <c r="E157">
        <v>535</v>
      </c>
      <c r="F157">
        <v>136</v>
      </c>
      <c r="G157">
        <v>85</v>
      </c>
      <c r="H157">
        <v>30</v>
      </c>
      <c r="I157">
        <v>3</v>
      </c>
      <c r="J157">
        <v>18</v>
      </c>
      <c r="K157">
        <v>84</v>
      </c>
      <c r="L157">
        <v>78</v>
      </c>
      <c r="M157">
        <v>59</v>
      </c>
      <c r="N157">
        <v>11</v>
      </c>
      <c r="O157">
        <v>117</v>
      </c>
      <c r="P157">
        <v>6</v>
      </c>
      <c r="Q157">
        <v>5</v>
      </c>
      <c r="R157">
        <v>1</v>
      </c>
      <c r="S157">
        <v>1</v>
      </c>
      <c r="T157">
        <v>8</v>
      </c>
      <c r="U157">
        <v>2</v>
      </c>
      <c r="V157">
        <v>0.25420599999999999</v>
      </c>
      <c r="W157">
        <v>9.7359699999999993E-2</v>
      </c>
      <c r="X157">
        <v>0.19306899999999999</v>
      </c>
      <c r="Y157">
        <v>0.504274</v>
      </c>
      <c r="Z157">
        <v>0.332231</v>
      </c>
      <c r="AA157">
        <v>0.42243000000000003</v>
      </c>
      <c r="AB157">
        <v>0.32132699999999997</v>
      </c>
      <c r="AC157">
        <v>0.75466100000000003</v>
      </c>
      <c r="AD157">
        <v>0.16822400000000001</v>
      </c>
      <c r="AE157">
        <v>4.8774800000000003</v>
      </c>
      <c r="AF157">
        <v>0.29135800000000001</v>
      </c>
      <c r="AH157">
        <v>-0.315168</v>
      </c>
      <c r="AI157">
        <v>75.323400000000007</v>
      </c>
      <c r="AJ157">
        <v>1.4857800000000001</v>
      </c>
      <c r="AK157">
        <v>102.92400000000001</v>
      </c>
      <c r="AL157">
        <v>-0.315168</v>
      </c>
      <c r="AM157">
        <v>-6.8</v>
      </c>
      <c r="AN157">
        <v>1.8802698850631701</v>
      </c>
      <c r="AO157">
        <v>-4.5733687877655003</v>
      </c>
      <c r="AP157">
        <v>1.7902800000000001</v>
      </c>
      <c r="AQ157">
        <v>999</v>
      </c>
      <c r="AU157">
        <v>20178</v>
      </c>
    </row>
    <row r="158" spans="1:47" x14ac:dyDescent="0.45">
      <c r="A158" t="s">
        <v>893</v>
      </c>
      <c r="C158">
        <v>113</v>
      </c>
      <c r="D158">
        <v>467</v>
      </c>
      <c r="E158">
        <v>411</v>
      </c>
      <c r="F158">
        <v>107</v>
      </c>
      <c r="G158">
        <v>62</v>
      </c>
      <c r="H158">
        <v>25</v>
      </c>
      <c r="I158">
        <v>4</v>
      </c>
      <c r="J158">
        <v>16</v>
      </c>
      <c r="K158">
        <v>57</v>
      </c>
      <c r="L158">
        <v>62</v>
      </c>
      <c r="M158">
        <v>46</v>
      </c>
      <c r="N158">
        <v>3</v>
      </c>
      <c r="O158">
        <v>87</v>
      </c>
      <c r="P158">
        <v>5</v>
      </c>
      <c r="Q158">
        <v>5</v>
      </c>
      <c r="R158">
        <v>0</v>
      </c>
      <c r="S158">
        <v>2</v>
      </c>
      <c r="T158">
        <v>3</v>
      </c>
      <c r="U158">
        <v>3</v>
      </c>
      <c r="V158">
        <v>0.26034099999999999</v>
      </c>
      <c r="W158">
        <v>9.8501099999999994E-2</v>
      </c>
      <c r="X158">
        <v>0.18629599999999999</v>
      </c>
      <c r="Y158">
        <v>0.52873599999999998</v>
      </c>
      <c r="Z158">
        <v>0.33833000000000002</v>
      </c>
      <c r="AA158">
        <v>0.45742100000000002</v>
      </c>
      <c r="AB158">
        <v>0.33988400000000002</v>
      </c>
      <c r="AC158">
        <v>0.79575099999999999</v>
      </c>
      <c r="AD158">
        <v>0.19708000000000001</v>
      </c>
      <c r="AE158">
        <v>3.9172699999999998</v>
      </c>
      <c r="AF158">
        <v>0.29073500000000002</v>
      </c>
      <c r="AH158">
        <v>-1.5138</v>
      </c>
      <c r="AI158">
        <v>65.243499999999997</v>
      </c>
      <c r="AJ158">
        <v>8.3422800000000006</v>
      </c>
      <c r="AK158">
        <v>116.337</v>
      </c>
      <c r="AL158">
        <v>-1.5138</v>
      </c>
      <c r="AM158">
        <v>-0.5</v>
      </c>
      <c r="AN158">
        <v>7.6279306411743102</v>
      </c>
      <c r="AO158">
        <v>-5.6477074623107901</v>
      </c>
      <c r="AP158">
        <v>1.77912</v>
      </c>
      <c r="AQ158">
        <v>999</v>
      </c>
      <c r="AU158">
        <v>15672</v>
      </c>
    </row>
    <row r="159" spans="1:47" x14ac:dyDescent="0.45">
      <c r="A159" t="s">
        <v>854</v>
      </c>
      <c r="B159" t="s">
        <v>28</v>
      </c>
      <c r="C159">
        <v>94</v>
      </c>
      <c r="D159">
        <v>392</v>
      </c>
      <c r="E159">
        <v>353</v>
      </c>
      <c r="F159">
        <v>85</v>
      </c>
      <c r="G159">
        <v>49</v>
      </c>
      <c r="H159">
        <v>21</v>
      </c>
      <c r="I159">
        <v>2</v>
      </c>
      <c r="J159">
        <v>13</v>
      </c>
      <c r="K159">
        <v>50</v>
      </c>
      <c r="L159">
        <v>50</v>
      </c>
      <c r="M159">
        <v>32</v>
      </c>
      <c r="N159">
        <v>6</v>
      </c>
      <c r="O159">
        <v>112</v>
      </c>
      <c r="P159">
        <v>4</v>
      </c>
      <c r="Q159">
        <v>3</v>
      </c>
      <c r="R159">
        <v>0</v>
      </c>
      <c r="S159">
        <v>1</v>
      </c>
      <c r="T159">
        <v>13</v>
      </c>
      <c r="U159">
        <v>3</v>
      </c>
      <c r="V159">
        <v>0.24079300000000001</v>
      </c>
      <c r="W159">
        <v>8.1632700000000002E-2</v>
      </c>
      <c r="X159">
        <v>0.28571400000000002</v>
      </c>
      <c r="Y159">
        <v>0.28571400000000002</v>
      </c>
      <c r="Z159">
        <v>0.30867299999999998</v>
      </c>
      <c r="AA159">
        <v>0.42209600000000003</v>
      </c>
      <c r="AB159">
        <v>0.30972</v>
      </c>
      <c r="AC159">
        <v>0.73077000000000003</v>
      </c>
      <c r="AD159">
        <v>0.18130299999999999</v>
      </c>
      <c r="AE159">
        <v>6.0716299999999999</v>
      </c>
      <c r="AF159">
        <v>0.31168800000000002</v>
      </c>
      <c r="AH159">
        <v>0.72506099999999996</v>
      </c>
      <c r="AI159">
        <v>44.9452</v>
      </c>
      <c r="AJ159">
        <v>-2.8177400000000001</v>
      </c>
      <c r="AK159">
        <v>89.536000000000001</v>
      </c>
      <c r="AL159">
        <v>0.72506099999999996</v>
      </c>
      <c r="AM159">
        <v>4.3</v>
      </c>
      <c r="AN159">
        <v>-4.1898463368415797</v>
      </c>
      <c r="AO159">
        <v>8.62098789215087</v>
      </c>
      <c r="AP159">
        <v>1.7695099999999999</v>
      </c>
      <c r="AQ159">
        <v>999</v>
      </c>
      <c r="AU159">
        <v>12564</v>
      </c>
    </row>
    <row r="160" spans="1:47" x14ac:dyDescent="0.45">
      <c r="A160" t="s">
        <v>402</v>
      </c>
      <c r="B160" t="s">
        <v>7</v>
      </c>
      <c r="C160">
        <v>135</v>
      </c>
      <c r="D160">
        <v>527</v>
      </c>
      <c r="E160">
        <v>482</v>
      </c>
      <c r="F160">
        <v>122</v>
      </c>
      <c r="G160">
        <v>67</v>
      </c>
      <c r="H160">
        <v>27</v>
      </c>
      <c r="I160">
        <v>2</v>
      </c>
      <c r="J160">
        <v>26</v>
      </c>
      <c r="K160">
        <v>65</v>
      </c>
      <c r="L160">
        <v>72</v>
      </c>
      <c r="M160">
        <v>31</v>
      </c>
      <c r="N160">
        <v>12</v>
      </c>
      <c r="O160">
        <v>136</v>
      </c>
      <c r="P160">
        <v>10</v>
      </c>
      <c r="Q160">
        <v>4</v>
      </c>
      <c r="R160">
        <v>0</v>
      </c>
      <c r="S160">
        <v>0</v>
      </c>
      <c r="T160">
        <v>1</v>
      </c>
      <c r="U160">
        <v>1</v>
      </c>
      <c r="V160">
        <v>0.253112</v>
      </c>
      <c r="W160">
        <v>5.8823500000000001E-2</v>
      </c>
      <c r="X160">
        <v>0.25806499999999999</v>
      </c>
      <c r="Y160">
        <v>0.227941</v>
      </c>
      <c r="Z160">
        <v>0.30929800000000002</v>
      </c>
      <c r="AA160">
        <v>0.47925299999999998</v>
      </c>
      <c r="AB160">
        <v>0.32706400000000002</v>
      </c>
      <c r="AC160">
        <v>0.788551</v>
      </c>
      <c r="AD160">
        <v>0.22614100000000001</v>
      </c>
      <c r="AE160">
        <v>3.0350100000000002</v>
      </c>
      <c r="AF160">
        <v>0.296296</v>
      </c>
      <c r="AH160">
        <v>-0.96177000000000001</v>
      </c>
      <c r="AI160">
        <v>68.015000000000001</v>
      </c>
      <c r="AJ160">
        <v>3.8030900000000001</v>
      </c>
      <c r="AK160">
        <v>103.94199999999999</v>
      </c>
      <c r="AL160">
        <v>-0.96177000000000001</v>
      </c>
      <c r="AM160">
        <v>-3.9</v>
      </c>
      <c r="AN160">
        <v>1.61174881458282</v>
      </c>
      <c r="AO160">
        <v>-1.96363914012908</v>
      </c>
      <c r="AP160">
        <v>1.7553399999999999</v>
      </c>
      <c r="AQ160">
        <v>999</v>
      </c>
      <c r="AU160">
        <v>22275</v>
      </c>
    </row>
    <row r="161" spans="1:47" x14ac:dyDescent="0.45">
      <c r="A161" t="s">
        <v>825</v>
      </c>
      <c r="B161" t="s">
        <v>14</v>
      </c>
      <c r="C161">
        <v>128</v>
      </c>
      <c r="D161">
        <v>547</v>
      </c>
      <c r="E161">
        <v>497</v>
      </c>
      <c r="F161">
        <v>124</v>
      </c>
      <c r="G161">
        <v>81</v>
      </c>
      <c r="H161">
        <v>25</v>
      </c>
      <c r="I161">
        <v>3</v>
      </c>
      <c r="J161">
        <v>15</v>
      </c>
      <c r="K161">
        <v>76</v>
      </c>
      <c r="L161">
        <v>70</v>
      </c>
      <c r="M161">
        <v>42</v>
      </c>
      <c r="N161">
        <v>4</v>
      </c>
      <c r="O161">
        <v>113</v>
      </c>
      <c r="P161">
        <v>6</v>
      </c>
      <c r="Q161">
        <v>1</v>
      </c>
      <c r="R161">
        <v>1</v>
      </c>
      <c r="S161">
        <v>1</v>
      </c>
      <c r="T161">
        <v>10</v>
      </c>
      <c r="U161">
        <v>3</v>
      </c>
      <c r="V161">
        <v>0.249497</v>
      </c>
      <c r="W161">
        <v>7.6782500000000004E-2</v>
      </c>
      <c r="X161">
        <v>0.20658099999999999</v>
      </c>
      <c r="Y161">
        <v>0.37168099999999998</v>
      </c>
      <c r="Z161">
        <v>0.31501800000000002</v>
      </c>
      <c r="AA161">
        <v>0.40241500000000002</v>
      </c>
      <c r="AB161">
        <v>0.31023600000000001</v>
      </c>
      <c r="AC161">
        <v>0.71743299999999999</v>
      </c>
      <c r="AD161">
        <v>0.152918</v>
      </c>
      <c r="AE161">
        <v>5.5962300000000003</v>
      </c>
      <c r="AF161">
        <v>0.294595</v>
      </c>
      <c r="AH161">
        <v>-0.229375</v>
      </c>
      <c r="AI161">
        <v>62.9514</v>
      </c>
      <c r="AJ161">
        <v>-3.69733</v>
      </c>
      <c r="AK161">
        <v>98.328599999999994</v>
      </c>
      <c r="AL161">
        <v>-0.229375</v>
      </c>
      <c r="AM161">
        <v>-1.7</v>
      </c>
      <c r="AN161">
        <v>-1.3619922697544</v>
      </c>
      <c r="AO161">
        <v>0.30984711647033603</v>
      </c>
      <c r="AP161">
        <v>1.75346</v>
      </c>
      <c r="AQ161">
        <v>999</v>
      </c>
      <c r="AU161">
        <v>31363</v>
      </c>
    </row>
    <row r="162" spans="1:47" x14ac:dyDescent="0.45">
      <c r="A162" t="s">
        <v>826</v>
      </c>
      <c r="B162" t="s">
        <v>89</v>
      </c>
      <c r="C162">
        <v>89</v>
      </c>
      <c r="D162">
        <v>347</v>
      </c>
      <c r="E162">
        <v>307</v>
      </c>
      <c r="F162">
        <v>65</v>
      </c>
      <c r="G162">
        <v>38</v>
      </c>
      <c r="H162">
        <v>15</v>
      </c>
      <c r="I162">
        <v>1</v>
      </c>
      <c r="J162">
        <v>11</v>
      </c>
      <c r="K162">
        <v>39</v>
      </c>
      <c r="L162">
        <v>46</v>
      </c>
      <c r="M162">
        <v>26</v>
      </c>
      <c r="N162">
        <v>6</v>
      </c>
      <c r="O162">
        <v>102</v>
      </c>
      <c r="P162">
        <v>12</v>
      </c>
      <c r="Q162">
        <v>2</v>
      </c>
      <c r="R162">
        <v>0</v>
      </c>
      <c r="S162">
        <v>0</v>
      </c>
      <c r="T162">
        <v>2</v>
      </c>
      <c r="U162">
        <v>1</v>
      </c>
      <c r="V162">
        <v>0.211726</v>
      </c>
      <c r="W162">
        <v>7.4927999999999995E-2</v>
      </c>
      <c r="X162">
        <v>0.29394799999999999</v>
      </c>
      <c r="Y162">
        <v>0.25490200000000002</v>
      </c>
      <c r="Z162">
        <v>0.29682999999999998</v>
      </c>
      <c r="AA162">
        <v>0.37459300000000001</v>
      </c>
      <c r="AB162">
        <v>0.28867100000000001</v>
      </c>
      <c r="AC162">
        <v>0.67142299999999999</v>
      </c>
      <c r="AD162">
        <v>0.16286600000000001</v>
      </c>
      <c r="AE162">
        <v>3.7353000000000001</v>
      </c>
      <c r="AF162">
        <v>0.27550999999999998</v>
      </c>
      <c r="AH162">
        <v>-0.56143699999999996</v>
      </c>
      <c r="AI162">
        <v>33.719799999999999</v>
      </c>
      <c r="AJ162">
        <v>-8.5601299999999991</v>
      </c>
      <c r="AK162">
        <v>85.707899999999995</v>
      </c>
      <c r="AL162">
        <v>-0.56143699999999996</v>
      </c>
      <c r="AM162">
        <v>5.8</v>
      </c>
      <c r="AN162">
        <v>-6.5037880539894104</v>
      </c>
      <c r="AO162">
        <v>12.1749267578125</v>
      </c>
      <c r="AP162">
        <v>1.74075</v>
      </c>
      <c r="AQ162">
        <v>999</v>
      </c>
      <c r="AU162" t="s">
        <v>827</v>
      </c>
    </row>
    <row r="163" spans="1:47" x14ac:dyDescent="0.45">
      <c r="A163" t="s">
        <v>717</v>
      </c>
      <c r="B163" t="s">
        <v>82</v>
      </c>
      <c r="C163">
        <v>119</v>
      </c>
      <c r="D163">
        <v>455</v>
      </c>
      <c r="E163">
        <v>397</v>
      </c>
      <c r="F163">
        <v>94</v>
      </c>
      <c r="G163">
        <v>62</v>
      </c>
      <c r="H163">
        <v>17</v>
      </c>
      <c r="I163">
        <v>1</v>
      </c>
      <c r="J163">
        <v>14</v>
      </c>
      <c r="K163">
        <v>52</v>
      </c>
      <c r="L163">
        <v>49</v>
      </c>
      <c r="M163">
        <v>44</v>
      </c>
      <c r="N163">
        <v>8</v>
      </c>
      <c r="O163">
        <v>109</v>
      </c>
      <c r="P163">
        <v>11</v>
      </c>
      <c r="Q163">
        <v>3</v>
      </c>
      <c r="R163">
        <v>0</v>
      </c>
      <c r="S163">
        <v>1</v>
      </c>
      <c r="T163">
        <v>2</v>
      </c>
      <c r="U163">
        <v>1</v>
      </c>
      <c r="V163">
        <v>0.23677599999999999</v>
      </c>
      <c r="W163">
        <v>9.6703300000000006E-2</v>
      </c>
      <c r="X163">
        <v>0.23956</v>
      </c>
      <c r="Y163">
        <v>0.40366999999999997</v>
      </c>
      <c r="Z163">
        <v>0.32747300000000001</v>
      </c>
      <c r="AA163">
        <v>0.390428</v>
      </c>
      <c r="AB163">
        <v>0.30990200000000001</v>
      </c>
      <c r="AC163">
        <v>0.71790100000000001</v>
      </c>
      <c r="AD163">
        <v>0.15365200000000001</v>
      </c>
      <c r="AE163">
        <v>2.96387</v>
      </c>
      <c r="AF163">
        <v>0.28880899999999998</v>
      </c>
      <c r="AH163">
        <v>-0.86193699999999995</v>
      </c>
      <c r="AI163">
        <v>52.237299999999998</v>
      </c>
      <c r="AJ163">
        <v>-3.2018399999999998</v>
      </c>
      <c r="AK163">
        <v>100.128</v>
      </c>
      <c r="AL163">
        <v>-0.86193699999999995</v>
      </c>
      <c r="AM163">
        <v>1.1000000000000001</v>
      </c>
      <c r="AN163">
        <v>-0.792091123759746</v>
      </c>
      <c r="AO163">
        <v>2.77181077003479</v>
      </c>
      <c r="AP163">
        <v>1.7384299999999999</v>
      </c>
      <c r="AQ163">
        <v>999</v>
      </c>
      <c r="AU163">
        <v>16622</v>
      </c>
    </row>
    <row r="164" spans="1:47" x14ac:dyDescent="0.45">
      <c r="A164" t="s">
        <v>390</v>
      </c>
      <c r="B164" t="s">
        <v>56</v>
      </c>
      <c r="C164">
        <v>119</v>
      </c>
      <c r="D164">
        <v>560</v>
      </c>
      <c r="E164">
        <v>510</v>
      </c>
      <c r="F164">
        <v>137</v>
      </c>
      <c r="G164">
        <v>100</v>
      </c>
      <c r="H164">
        <v>23</v>
      </c>
      <c r="I164">
        <v>5</v>
      </c>
      <c r="J164">
        <v>9</v>
      </c>
      <c r="K164">
        <v>70</v>
      </c>
      <c r="L164">
        <v>67</v>
      </c>
      <c r="M164">
        <v>40</v>
      </c>
      <c r="N164">
        <v>8</v>
      </c>
      <c r="O164">
        <v>79</v>
      </c>
      <c r="P164">
        <v>7</v>
      </c>
      <c r="Q164">
        <v>2</v>
      </c>
      <c r="R164">
        <v>1</v>
      </c>
      <c r="S164">
        <v>2</v>
      </c>
      <c r="T164">
        <v>12</v>
      </c>
      <c r="U164">
        <v>5</v>
      </c>
      <c r="V164">
        <v>0.268627</v>
      </c>
      <c r="W164">
        <v>7.1428599999999995E-2</v>
      </c>
      <c r="X164">
        <v>0.141071</v>
      </c>
      <c r="Y164">
        <v>0.50632900000000003</v>
      </c>
      <c r="Z164">
        <v>0.32915899999999998</v>
      </c>
      <c r="AA164">
        <v>0.38627499999999998</v>
      </c>
      <c r="AB164">
        <v>0.308697</v>
      </c>
      <c r="AC164">
        <v>0.71543400000000001</v>
      </c>
      <c r="AD164">
        <v>0.117647</v>
      </c>
      <c r="AE164">
        <v>5.5333399999999999</v>
      </c>
      <c r="AF164">
        <v>0.30188700000000002</v>
      </c>
      <c r="AH164">
        <v>-0.78140200000000004</v>
      </c>
      <c r="AI164">
        <v>63.731999999999999</v>
      </c>
      <c r="AJ164">
        <v>-4.5007299999999999</v>
      </c>
      <c r="AK164">
        <v>91.851900000000001</v>
      </c>
      <c r="AL164">
        <v>-0.78140200000000004</v>
      </c>
      <c r="AM164">
        <v>2.7</v>
      </c>
      <c r="AN164">
        <v>-6.4342052936553902</v>
      </c>
      <c r="AO164">
        <v>4.7576131820678702</v>
      </c>
      <c r="AP164">
        <v>1.73536</v>
      </c>
      <c r="AQ164">
        <v>999</v>
      </c>
      <c r="AU164">
        <v>29622</v>
      </c>
    </row>
    <row r="165" spans="1:47" x14ac:dyDescent="0.45">
      <c r="A165" t="s">
        <v>814</v>
      </c>
      <c r="B165" t="s">
        <v>21</v>
      </c>
      <c r="C165">
        <v>121</v>
      </c>
      <c r="D165">
        <v>527</v>
      </c>
      <c r="E165">
        <v>461</v>
      </c>
      <c r="F165">
        <v>96</v>
      </c>
      <c r="G165">
        <v>58</v>
      </c>
      <c r="H165">
        <v>19</v>
      </c>
      <c r="I165">
        <v>2</v>
      </c>
      <c r="J165">
        <v>17</v>
      </c>
      <c r="K165">
        <v>58</v>
      </c>
      <c r="L165">
        <v>61</v>
      </c>
      <c r="M165">
        <v>55</v>
      </c>
      <c r="N165">
        <v>9</v>
      </c>
      <c r="O165">
        <v>179</v>
      </c>
      <c r="P165">
        <v>5</v>
      </c>
      <c r="Q165">
        <v>5</v>
      </c>
      <c r="R165">
        <v>1</v>
      </c>
      <c r="S165">
        <v>0</v>
      </c>
      <c r="T165">
        <v>14</v>
      </c>
      <c r="U165">
        <v>5</v>
      </c>
      <c r="V165">
        <v>0.20824300000000001</v>
      </c>
      <c r="W165">
        <v>0.104364</v>
      </c>
      <c r="X165">
        <v>0.33965800000000002</v>
      </c>
      <c r="Y165">
        <v>0.30726300000000001</v>
      </c>
      <c r="Z165">
        <v>0.29657800000000001</v>
      </c>
      <c r="AA165">
        <v>0.36876399999999998</v>
      </c>
      <c r="AB165">
        <v>0.28562399999999999</v>
      </c>
      <c r="AC165">
        <v>0.66534099999999996</v>
      </c>
      <c r="AD165">
        <v>0.160521</v>
      </c>
      <c r="AE165">
        <v>5.0591600000000003</v>
      </c>
      <c r="AF165">
        <v>0.29259299999999999</v>
      </c>
      <c r="AH165">
        <v>-0.15024899999999999</v>
      </c>
      <c r="AI165">
        <v>49.877600000000001</v>
      </c>
      <c r="AJ165">
        <v>-14.334300000000001</v>
      </c>
      <c r="AK165">
        <v>81.318700000000007</v>
      </c>
      <c r="AL165">
        <v>-0.15024899999999999</v>
      </c>
      <c r="AM165">
        <v>9.4</v>
      </c>
      <c r="AN165">
        <v>-11.9466487169265</v>
      </c>
      <c r="AO165">
        <v>11.3363605737686</v>
      </c>
      <c r="AP165">
        <v>1.7240200000000001</v>
      </c>
      <c r="AQ165">
        <v>999</v>
      </c>
      <c r="AU165" t="s">
        <v>815</v>
      </c>
    </row>
    <row r="166" spans="1:47" x14ac:dyDescent="0.45">
      <c r="A166" t="s">
        <v>467</v>
      </c>
      <c r="B166" t="s">
        <v>28</v>
      </c>
      <c r="C166">
        <v>128</v>
      </c>
      <c r="D166">
        <v>529</v>
      </c>
      <c r="E166">
        <v>479</v>
      </c>
      <c r="F166">
        <v>141</v>
      </c>
      <c r="G166">
        <v>96</v>
      </c>
      <c r="H166">
        <v>28</v>
      </c>
      <c r="I166">
        <v>2</v>
      </c>
      <c r="J166">
        <v>15</v>
      </c>
      <c r="K166">
        <v>63</v>
      </c>
      <c r="L166">
        <v>69</v>
      </c>
      <c r="M166">
        <v>41</v>
      </c>
      <c r="N166">
        <v>13</v>
      </c>
      <c r="O166">
        <v>65</v>
      </c>
      <c r="P166">
        <v>6</v>
      </c>
      <c r="Q166">
        <v>3</v>
      </c>
      <c r="R166">
        <v>0</v>
      </c>
      <c r="S166">
        <v>5</v>
      </c>
      <c r="T166">
        <v>4</v>
      </c>
      <c r="U166">
        <v>1</v>
      </c>
      <c r="V166">
        <v>0.29436299999999999</v>
      </c>
      <c r="W166">
        <v>7.7504699999999996E-2</v>
      </c>
      <c r="X166">
        <v>0.122873</v>
      </c>
      <c r="Y166">
        <v>0.63076900000000002</v>
      </c>
      <c r="Z166">
        <v>0.35538799999999998</v>
      </c>
      <c r="AA166">
        <v>0.45511499999999999</v>
      </c>
      <c r="AB166">
        <v>0.342227</v>
      </c>
      <c r="AC166">
        <v>0.81050199999999994</v>
      </c>
      <c r="AD166">
        <v>0.16075200000000001</v>
      </c>
      <c r="AE166">
        <v>3.5777299999999999</v>
      </c>
      <c r="AF166">
        <v>0.31343300000000002</v>
      </c>
      <c r="AH166">
        <v>-0.62374399999999997</v>
      </c>
      <c r="AI166">
        <v>74.934899999999999</v>
      </c>
      <c r="AJ166">
        <v>10.4794</v>
      </c>
      <c r="AK166">
        <v>112.068</v>
      </c>
      <c r="AL166">
        <v>-0.62374399999999997</v>
      </c>
      <c r="AM166">
        <v>-1.9</v>
      </c>
      <c r="AN166">
        <v>7.0255025625228802</v>
      </c>
      <c r="AO166">
        <v>-7.73112857341766</v>
      </c>
      <c r="AP166">
        <v>1.7212799999999999</v>
      </c>
      <c r="AQ166">
        <v>999</v>
      </c>
      <c r="AU166">
        <v>31837</v>
      </c>
    </row>
    <row r="167" spans="1:47" x14ac:dyDescent="0.45">
      <c r="A167" t="s">
        <v>885</v>
      </c>
      <c r="B167" t="s">
        <v>104</v>
      </c>
      <c r="C167">
        <v>124</v>
      </c>
      <c r="D167">
        <v>514</v>
      </c>
      <c r="E167">
        <v>466</v>
      </c>
      <c r="F167">
        <v>118</v>
      </c>
      <c r="G167">
        <v>77</v>
      </c>
      <c r="H167">
        <v>29</v>
      </c>
      <c r="I167">
        <v>2</v>
      </c>
      <c r="J167">
        <v>10</v>
      </c>
      <c r="K167">
        <v>57</v>
      </c>
      <c r="L167">
        <v>58</v>
      </c>
      <c r="M167">
        <v>35</v>
      </c>
      <c r="N167">
        <v>6</v>
      </c>
      <c r="O167">
        <v>98</v>
      </c>
      <c r="P167">
        <v>5</v>
      </c>
      <c r="Q167">
        <v>6</v>
      </c>
      <c r="R167">
        <v>2</v>
      </c>
      <c r="S167">
        <v>1</v>
      </c>
      <c r="T167">
        <v>10</v>
      </c>
      <c r="U167">
        <v>2</v>
      </c>
      <c r="V167">
        <v>0.25321900000000003</v>
      </c>
      <c r="W167">
        <v>6.8093399999999998E-2</v>
      </c>
      <c r="X167">
        <v>0.190661</v>
      </c>
      <c r="Y167">
        <v>0.35714299999999999</v>
      </c>
      <c r="Z167">
        <v>0.30859399999999998</v>
      </c>
      <c r="AA167">
        <v>0.38841199999999998</v>
      </c>
      <c r="AB167">
        <v>0.29844700000000002</v>
      </c>
      <c r="AC167">
        <v>0.69700600000000001</v>
      </c>
      <c r="AD167">
        <v>0.13519300000000001</v>
      </c>
      <c r="AE167">
        <v>4.8405300000000002</v>
      </c>
      <c r="AF167">
        <v>0.29670299999999999</v>
      </c>
      <c r="AH167">
        <v>0.30057499999999998</v>
      </c>
      <c r="AI167">
        <v>54.121299999999998</v>
      </c>
      <c r="AJ167">
        <v>-8.5066199999999998</v>
      </c>
      <c r="AK167">
        <v>84.821700000000007</v>
      </c>
      <c r="AL167">
        <v>0.30057499999999998</v>
      </c>
      <c r="AM167">
        <v>7.2</v>
      </c>
      <c r="AN167">
        <v>-9.3644886314868891</v>
      </c>
      <c r="AO167">
        <v>9.0885947942733694</v>
      </c>
      <c r="AP167">
        <v>1.7187600000000001</v>
      </c>
      <c r="AQ167">
        <v>999</v>
      </c>
      <c r="AU167">
        <v>25569</v>
      </c>
    </row>
    <row r="168" spans="1:47" x14ac:dyDescent="0.45">
      <c r="A168" t="s">
        <v>553</v>
      </c>
      <c r="B168" t="s">
        <v>70</v>
      </c>
      <c r="C168">
        <v>127</v>
      </c>
      <c r="D168">
        <v>511</v>
      </c>
      <c r="E168">
        <v>457</v>
      </c>
      <c r="F168">
        <v>114</v>
      </c>
      <c r="G168">
        <v>79</v>
      </c>
      <c r="H168">
        <v>25</v>
      </c>
      <c r="I168">
        <v>2</v>
      </c>
      <c r="J168">
        <v>8</v>
      </c>
      <c r="K168">
        <v>64</v>
      </c>
      <c r="L168">
        <v>53</v>
      </c>
      <c r="M168">
        <v>32</v>
      </c>
      <c r="N168">
        <v>6</v>
      </c>
      <c r="O168">
        <v>104</v>
      </c>
      <c r="P168">
        <v>16</v>
      </c>
      <c r="Q168">
        <v>1</v>
      </c>
      <c r="R168">
        <v>5</v>
      </c>
      <c r="S168">
        <v>1</v>
      </c>
      <c r="T168">
        <v>52</v>
      </c>
      <c r="U168">
        <v>10</v>
      </c>
      <c r="V168">
        <v>0.24945300000000001</v>
      </c>
      <c r="W168">
        <v>6.2622300000000006E-2</v>
      </c>
      <c r="X168">
        <v>0.20352300000000001</v>
      </c>
      <c r="Y168">
        <v>0.30769200000000002</v>
      </c>
      <c r="Z168">
        <v>0.320158</v>
      </c>
      <c r="AA168">
        <v>0.365427</v>
      </c>
      <c r="AB168">
        <v>0.29938900000000002</v>
      </c>
      <c r="AC168">
        <v>0.685585</v>
      </c>
      <c r="AD168">
        <v>0.11597399999999999</v>
      </c>
      <c r="AE168">
        <v>7.1748900000000004</v>
      </c>
      <c r="AF168">
        <v>0.30635800000000002</v>
      </c>
      <c r="AH168">
        <v>5.2469000000000001</v>
      </c>
      <c r="AI168">
        <v>54.205100000000002</v>
      </c>
      <c r="AJ168">
        <v>-8.0573200000000007</v>
      </c>
      <c r="AK168">
        <v>93.198899999999995</v>
      </c>
      <c r="AL168">
        <v>5.2469000000000001</v>
      </c>
      <c r="AM168">
        <v>-3.4</v>
      </c>
      <c r="AN168">
        <v>1.0826601982116699</v>
      </c>
      <c r="AO168">
        <v>-1.52242803573608</v>
      </c>
      <c r="AP168">
        <v>1.6868300000000001</v>
      </c>
      <c r="AQ168">
        <v>999</v>
      </c>
      <c r="AU168">
        <v>21780</v>
      </c>
    </row>
    <row r="169" spans="1:47" x14ac:dyDescent="0.45">
      <c r="A169" t="s">
        <v>507</v>
      </c>
      <c r="B169" t="s">
        <v>39</v>
      </c>
      <c r="C169">
        <v>138</v>
      </c>
      <c r="D169">
        <v>594</v>
      </c>
      <c r="E169">
        <v>532</v>
      </c>
      <c r="F169">
        <v>125</v>
      </c>
      <c r="G169">
        <v>80</v>
      </c>
      <c r="H169">
        <v>24</v>
      </c>
      <c r="I169">
        <v>5</v>
      </c>
      <c r="J169">
        <v>16</v>
      </c>
      <c r="K169">
        <v>74</v>
      </c>
      <c r="L169">
        <v>69</v>
      </c>
      <c r="M169">
        <v>49</v>
      </c>
      <c r="N169">
        <v>7</v>
      </c>
      <c r="O169">
        <v>143</v>
      </c>
      <c r="P169">
        <v>5</v>
      </c>
      <c r="Q169">
        <v>6</v>
      </c>
      <c r="R169">
        <v>2</v>
      </c>
      <c r="S169">
        <v>1</v>
      </c>
      <c r="T169">
        <v>14</v>
      </c>
      <c r="U169">
        <v>3</v>
      </c>
      <c r="V169">
        <v>0.234962</v>
      </c>
      <c r="W169">
        <v>8.2491599999999998E-2</v>
      </c>
      <c r="X169">
        <v>0.24074100000000001</v>
      </c>
      <c r="Y169">
        <v>0.34265699999999999</v>
      </c>
      <c r="Z169">
        <v>0.30236499999999999</v>
      </c>
      <c r="AA169">
        <v>0.389098</v>
      </c>
      <c r="AB169">
        <v>0.29610399999999998</v>
      </c>
      <c r="AC169">
        <v>0.69146300000000005</v>
      </c>
      <c r="AD169">
        <v>0.15413499999999999</v>
      </c>
      <c r="AE169">
        <v>6.2615600000000002</v>
      </c>
      <c r="AF169">
        <v>0.28759899999999999</v>
      </c>
      <c r="AH169">
        <v>0.55521500000000001</v>
      </c>
      <c r="AI169">
        <v>61.389000000000003</v>
      </c>
      <c r="AJ169">
        <v>-10.9864</v>
      </c>
      <c r="AK169">
        <v>85.992599999999996</v>
      </c>
      <c r="AL169">
        <v>0.55521500000000001</v>
      </c>
      <c r="AM169">
        <v>3.9</v>
      </c>
      <c r="AN169">
        <v>-9.4143587350845301</v>
      </c>
      <c r="AO169">
        <v>6.0825397968292201</v>
      </c>
      <c r="AP169">
        <v>1.6795500000000001</v>
      </c>
      <c r="AQ169">
        <v>999</v>
      </c>
      <c r="AU169">
        <v>23800</v>
      </c>
    </row>
    <row r="170" spans="1:47" x14ac:dyDescent="0.45">
      <c r="A170" t="s">
        <v>363</v>
      </c>
      <c r="B170" t="s">
        <v>28</v>
      </c>
      <c r="C170">
        <v>117</v>
      </c>
      <c r="D170">
        <v>480</v>
      </c>
      <c r="E170">
        <v>419</v>
      </c>
      <c r="F170">
        <v>104</v>
      </c>
      <c r="G170">
        <v>67</v>
      </c>
      <c r="H170">
        <v>21</v>
      </c>
      <c r="I170">
        <v>1</v>
      </c>
      <c r="J170">
        <v>15</v>
      </c>
      <c r="K170">
        <v>64</v>
      </c>
      <c r="L170">
        <v>62</v>
      </c>
      <c r="M170">
        <v>56</v>
      </c>
      <c r="N170">
        <v>5</v>
      </c>
      <c r="O170">
        <v>124</v>
      </c>
      <c r="P170">
        <v>3</v>
      </c>
      <c r="Q170">
        <v>2</v>
      </c>
      <c r="R170">
        <v>0</v>
      </c>
      <c r="S170">
        <v>1</v>
      </c>
      <c r="T170">
        <v>9</v>
      </c>
      <c r="U170">
        <v>4</v>
      </c>
      <c r="V170">
        <v>0.24820999999999999</v>
      </c>
      <c r="W170">
        <v>0.11666700000000001</v>
      </c>
      <c r="X170">
        <v>0.25833299999999998</v>
      </c>
      <c r="Y170">
        <v>0.45161299999999999</v>
      </c>
      <c r="Z170">
        <v>0.33958300000000002</v>
      </c>
      <c r="AA170">
        <v>0.410501</v>
      </c>
      <c r="AB170">
        <v>0.32536500000000002</v>
      </c>
      <c r="AC170">
        <v>0.750085</v>
      </c>
      <c r="AD170">
        <v>0.16229099999999999</v>
      </c>
      <c r="AE170">
        <v>4.2126599999999996</v>
      </c>
      <c r="AF170">
        <v>0.31560300000000002</v>
      </c>
      <c r="AH170">
        <v>-0.82063200000000003</v>
      </c>
      <c r="AI170">
        <v>61.271799999999999</v>
      </c>
      <c r="AJ170">
        <v>2.7865799999999998</v>
      </c>
      <c r="AK170">
        <v>100.38</v>
      </c>
      <c r="AL170">
        <v>-0.82063200000000003</v>
      </c>
      <c r="AM170">
        <v>6.4</v>
      </c>
      <c r="AN170">
        <v>-0.60201926529407501</v>
      </c>
      <c r="AO170">
        <v>1.1089949607849099</v>
      </c>
      <c r="AP170">
        <v>1.67624</v>
      </c>
      <c r="AQ170">
        <v>999</v>
      </c>
      <c r="AU170">
        <v>23772</v>
      </c>
    </row>
    <row r="171" spans="1:47" x14ac:dyDescent="0.45">
      <c r="A171" t="s">
        <v>295</v>
      </c>
      <c r="B171" t="s">
        <v>10</v>
      </c>
      <c r="C171">
        <v>125</v>
      </c>
      <c r="D171">
        <v>506</v>
      </c>
      <c r="E171">
        <v>458</v>
      </c>
      <c r="F171">
        <v>110</v>
      </c>
      <c r="G171">
        <v>65</v>
      </c>
      <c r="H171">
        <v>21</v>
      </c>
      <c r="I171">
        <v>2</v>
      </c>
      <c r="J171">
        <v>22</v>
      </c>
      <c r="K171">
        <v>57</v>
      </c>
      <c r="L171">
        <v>72</v>
      </c>
      <c r="M171">
        <v>39</v>
      </c>
      <c r="N171">
        <v>13</v>
      </c>
      <c r="O171">
        <v>141</v>
      </c>
      <c r="P171">
        <v>5</v>
      </c>
      <c r="Q171">
        <v>4</v>
      </c>
      <c r="R171">
        <v>0</v>
      </c>
      <c r="S171">
        <v>1</v>
      </c>
      <c r="T171">
        <v>1</v>
      </c>
      <c r="U171">
        <v>1</v>
      </c>
      <c r="V171">
        <v>0.240175</v>
      </c>
      <c r="W171">
        <v>7.7075099999999994E-2</v>
      </c>
      <c r="X171">
        <v>0.27865600000000001</v>
      </c>
      <c r="Y171">
        <v>0.27659600000000001</v>
      </c>
      <c r="Z171">
        <v>0.30434800000000001</v>
      </c>
      <c r="AA171">
        <v>0.43886500000000001</v>
      </c>
      <c r="AB171">
        <v>0.309199</v>
      </c>
      <c r="AC171">
        <v>0.74321199999999998</v>
      </c>
      <c r="AD171">
        <v>0.19869000000000001</v>
      </c>
      <c r="AE171">
        <v>2.8259400000000001</v>
      </c>
      <c r="AF171">
        <v>0.29431400000000002</v>
      </c>
      <c r="AH171">
        <v>-0.96177000000000001</v>
      </c>
      <c r="AI171">
        <v>57.7973</v>
      </c>
      <c r="AJ171">
        <v>-3.8558599999999998</v>
      </c>
      <c r="AK171">
        <v>96.973299999999995</v>
      </c>
      <c r="AL171">
        <v>-0.96177000000000001</v>
      </c>
      <c r="AM171">
        <v>0.5</v>
      </c>
      <c r="AN171">
        <v>-2.8591121435165401</v>
      </c>
      <c r="AO171">
        <v>2.3592004776000901</v>
      </c>
      <c r="AP171">
        <v>1.6692400000000001</v>
      </c>
      <c r="AQ171">
        <v>999</v>
      </c>
      <c r="AU171">
        <v>22184</v>
      </c>
    </row>
    <row r="172" spans="1:47" x14ac:dyDescent="0.45">
      <c r="A172" t="s">
        <v>414</v>
      </c>
      <c r="B172" t="s">
        <v>178</v>
      </c>
      <c r="C172">
        <v>109</v>
      </c>
      <c r="D172">
        <v>481</v>
      </c>
      <c r="E172">
        <v>430</v>
      </c>
      <c r="F172">
        <v>100</v>
      </c>
      <c r="G172">
        <v>59</v>
      </c>
      <c r="H172">
        <v>22</v>
      </c>
      <c r="I172">
        <v>1</v>
      </c>
      <c r="J172">
        <v>18</v>
      </c>
      <c r="K172">
        <v>53</v>
      </c>
      <c r="L172">
        <v>66</v>
      </c>
      <c r="M172">
        <v>42</v>
      </c>
      <c r="N172">
        <v>9</v>
      </c>
      <c r="O172">
        <v>122</v>
      </c>
      <c r="P172">
        <v>6</v>
      </c>
      <c r="Q172">
        <v>3</v>
      </c>
      <c r="R172">
        <v>0</v>
      </c>
      <c r="S172">
        <v>1</v>
      </c>
      <c r="T172">
        <v>5</v>
      </c>
      <c r="U172">
        <v>1</v>
      </c>
      <c r="V172">
        <v>0.23255799999999999</v>
      </c>
      <c r="W172">
        <v>8.7318099999999996E-2</v>
      </c>
      <c r="X172">
        <v>0.25363799999999997</v>
      </c>
      <c r="Y172">
        <v>0.34426200000000001</v>
      </c>
      <c r="Z172">
        <v>0.30769200000000002</v>
      </c>
      <c r="AA172">
        <v>0.41395300000000002</v>
      </c>
      <c r="AB172">
        <v>0.305923</v>
      </c>
      <c r="AC172">
        <v>0.72164600000000001</v>
      </c>
      <c r="AD172">
        <v>0.181395</v>
      </c>
      <c r="AE172">
        <v>3.6981899999999999</v>
      </c>
      <c r="AF172">
        <v>0.27986299999999997</v>
      </c>
      <c r="AH172">
        <v>-0.17718</v>
      </c>
      <c r="AI172">
        <v>53.633099999999999</v>
      </c>
      <c r="AJ172">
        <v>-4.9739599999999999</v>
      </c>
      <c r="AK172">
        <v>95.150999999999996</v>
      </c>
      <c r="AL172">
        <v>-0.17718</v>
      </c>
      <c r="AM172">
        <v>-5.5</v>
      </c>
      <c r="AN172">
        <v>-2.97182449698448</v>
      </c>
      <c r="AO172">
        <v>3.3367137908935498</v>
      </c>
      <c r="AP172">
        <v>1.6654599999999999</v>
      </c>
      <c r="AQ172">
        <v>999</v>
      </c>
      <c r="AU172">
        <v>27562</v>
      </c>
    </row>
    <row r="173" spans="1:47" x14ac:dyDescent="0.45">
      <c r="A173" t="s">
        <v>840</v>
      </c>
      <c r="B173" t="s">
        <v>155</v>
      </c>
      <c r="C173">
        <v>119</v>
      </c>
      <c r="D173">
        <v>489</v>
      </c>
      <c r="E173">
        <v>428</v>
      </c>
      <c r="F173">
        <v>102</v>
      </c>
      <c r="G173">
        <v>59</v>
      </c>
      <c r="H173">
        <v>30</v>
      </c>
      <c r="I173">
        <v>1</v>
      </c>
      <c r="J173">
        <v>12</v>
      </c>
      <c r="K173">
        <v>56</v>
      </c>
      <c r="L173">
        <v>50</v>
      </c>
      <c r="M173">
        <v>49</v>
      </c>
      <c r="N173">
        <v>7</v>
      </c>
      <c r="O173">
        <v>126</v>
      </c>
      <c r="P173">
        <v>8</v>
      </c>
      <c r="Q173">
        <v>4</v>
      </c>
      <c r="R173">
        <v>0</v>
      </c>
      <c r="S173">
        <v>1</v>
      </c>
      <c r="T173">
        <v>2</v>
      </c>
      <c r="U173">
        <v>1</v>
      </c>
      <c r="V173">
        <v>0.238318</v>
      </c>
      <c r="W173">
        <v>0.100204</v>
      </c>
      <c r="X173">
        <v>0.25766899999999998</v>
      </c>
      <c r="Y173">
        <v>0.38888899999999998</v>
      </c>
      <c r="Z173">
        <v>0.32515300000000003</v>
      </c>
      <c r="AA173">
        <v>0.39719599999999999</v>
      </c>
      <c r="AB173">
        <v>0.31127899999999997</v>
      </c>
      <c r="AC173">
        <v>0.72235000000000005</v>
      </c>
      <c r="AD173">
        <v>0.15887899999999999</v>
      </c>
      <c r="AE173">
        <v>3.0017900000000002</v>
      </c>
      <c r="AF173">
        <v>0.30612200000000001</v>
      </c>
      <c r="AH173">
        <v>-0.86193699999999995</v>
      </c>
      <c r="AI173">
        <v>56.700099999999999</v>
      </c>
      <c r="AJ173">
        <v>-2.8816700000000002</v>
      </c>
      <c r="AK173">
        <v>92.618399999999994</v>
      </c>
      <c r="AL173">
        <v>-0.86193699999999995</v>
      </c>
      <c r="AM173">
        <v>3.4</v>
      </c>
      <c r="AN173">
        <v>-5.1869964003562901</v>
      </c>
      <c r="AO173">
        <v>5.19673728942871</v>
      </c>
      <c r="AP173">
        <v>1.6571400000000001</v>
      </c>
      <c r="AQ173">
        <v>999</v>
      </c>
      <c r="AU173" t="s">
        <v>841</v>
      </c>
    </row>
    <row r="174" spans="1:47" x14ac:dyDescent="0.45">
      <c r="A174" t="s">
        <v>75</v>
      </c>
      <c r="B174" t="s">
        <v>73</v>
      </c>
      <c r="C174">
        <v>131</v>
      </c>
      <c r="D174">
        <v>523</v>
      </c>
      <c r="E174">
        <v>479</v>
      </c>
      <c r="F174">
        <v>125</v>
      </c>
      <c r="G174">
        <v>78</v>
      </c>
      <c r="H174">
        <v>28</v>
      </c>
      <c r="I174">
        <v>2</v>
      </c>
      <c r="J174">
        <v>17</v>
      </c>
      <c r="K174">
        <v>71</v>
      </c>
      <c r="L174">
        <v>64</v>
      </c>
      <c r="M174">
        <v>36</v>
      </c>
      <c r="N174">
        <v>10</v>
      </c>
      <c r="O174">
        <v>121</v>
      </c>
      <c r="P174">
        <v>5</v>
      </c>
      <c r="Q174">
        <v>3</v>
      </c>
      <c r="R174">
        <v>0</v>
      </c>
      <c r="S174">
        <v>1</v>
      </c>
      <c r="T174">
        <v>4</v>
      </c>
      <c r="U174">
        <v>2</v>
      </c>
      <c r="V174">
        <v>0.26096000000000003</v>
      </c>
      <c r="W174">
        <v>6.8833599999999995E-2</v>
      </c>
      <c r="X174">
        <v>0.23135800000000001</v>
      </c>
      <c r="Y174">
        <v>0.29752099999999998</v>
      </c>
      <c r="Z174">
        <v>0.31740000000000002</v>
      </c>
      <c r="AA174">
        <v>0.43423800000000001</v>
      </c>
      <c r="AB174">
        <v>0.31694699999999998</v>
      </c>
      <c r="AC174">
        <v>0.75163800000000003</v>
      </c>
      <c r="AD174">
        <v>0.17327799999999999</v>
      </c>
      <c r="AE174">
        <v>4.2711899999999998</v>
      </c>
      <c r="AF174">
        <v>0.31395299999999998</v>
      </c>
      <c r="AH174">
        <v>-0.884015</v>
      </c>
      <c r="AI174">
        <v>63.104599999999998</v>
      </c>
      <c r="AJ174">
        <v>-0.61992899999999995</v>
      </c>
      <c r="AK174">
        <v>103.03</v>
      </c>
      <c r="AL174">
        <v>-0.884015</v>
      </c>
      <c r="AM174">
        <v>3.6</v>
      </c>
      <c r="AN174">
        <v>1.0146698355674699</v>
      </c>
      <c r="AO174">
        <v>-2.1649913787841699</v>
      </c>
      <c r="AP174">
        <v>1.65662</v>
      </c>
      <c r="AQ174">
        <v>999</v>
      </c>
      <c r="AU174">
        <v>19363</v>
      </c>
    </row>
    <row r="175" spans="1:47" x14ac:dyDescent="0.45">
      <c r="A175" t="s">
        <v>644</v>
      </c>
      <c r="B175" t="s">
        <v>70</v>
      </c>
      <c r="C175">
        <v>135</v>
      </c>
      <c r="D175">
        <v>575</v>
      </c>
      <c r="E175">
        <v>525</v>
      </c>
      <c r="F175">
        <v>130</v>
      </c>
      <c r="G175">
        <v>90</v>
      </c>
      <c r="H175">
        <v>27</v>
      </c>
      <c r="I175">
        <v>4</v>
      </c>
      <c r="J175">
        <v>9</v>
      </c>
      <c r="K175">
        <v>71</v>
      </c>
      <c r="L175">
        <v>58</v>
      </c>
      <c r="M175">
        <v>37</v>
      </c>
      <c r="N175">
        <v>14</v>
      </c>
      <c r="O175">
        <v>96</v>
      </c>
      <c r="P175">
        <v>5</v>
      </c>
      <c r="Q175">
        <v>2</v>
      </c>
      <c r="R175">
        <v>6</v>
      </c>
      <c r="S175">
        <v>0</v>
      </c>
      <c r="T175">
        <v>10</v>
      </c>
      <c r="U175">
        <v>3</v>
      </c>
      <c r="V175">
        <v>0.24761900000000001</v>
      </c>
      <c r="W175">
        <v>6.4347799999999997E-2</v>
      </c>
      <c r="X175">
        <v>0.16695699999999999</v>
      </c>
      <c r="Y175">
        <v>0.38541700000000001</v>
      </c>
      <c r="Z175">
        <v>0.30228500000000003</v>
      </c>
      <c r="AA175">
        <v>0.36571399999999998</v>
      </c>
      <c r="AB175">
        <v>0.28280699999999998</v>
      </c>
      <c r="AC175">
        <v>0.66799900000000001</v>
      </c>
      <c r="AD175">
        <v>0.11809500000000001</v>
      </c>
      <c r="AE175">
        <v>5.4865599999999999</v>
      </c>
      <c r="AF175">
        <v>0.28672999999999998</v>
      </c>
      <c r="AH175">
        <v>-0.17543900000000001</v>
      </c>
      <c r="AI175">
        <v>53.075499999999998</v>
      </c>
      <c r="AJ175">
        <v>-16.9849</v>
      </c>
      <c r="AK175">
        <v>81.705600000000004</v>
      </c>
      <c r="AL175">
        <v>-0.17543900000000001</v>
      </c>
      <c r="AM175">
        <v>3.5</v>
      </c>
      <c r="AN175">
        <v>-12.7797105759382</v>
      </c>
      <c r="AO175">
        <v>9.8381834030151296</v>
      </c>
      <c r="AP175">
        <v>1.65412</v>
      </c>
      <c r="AQ175">
        <v>999</v>
      </c>
      <c r="AU175">
        <v>26224</v>
      </c>
    </row>
    <row r="176" spans="1:47" x14ac:dyDescent="0.45">
      <c r="A176" t="s">
        <v>816</v>
      </c>
      <c r="B176" t="s">
        <v>36</v>
      </c>
      <c r="C176">
        <v>131</v>
      </c>
      <c r="D176">
        <v>570</v>
      </c>
      <c r="E176">
        <v>521</v>
      </c>
      <c r="F176">
        <v>138</v>
      </c>
      <c r="G176">
        <v>79</v>
      </c>
      <c r="H176">
        <v>27</v>
      </c>
      <c r="I176">
        <v>3</v>
      </c>
      <c r="J176">
        <v>29</v>
      </c>
      <c r="K176">
        <v>75</v>
      </c>
      <c r="L176">
        <v>101</v>
      </c>
      <c r="M176">
        <v>38</v>
      </c>
      <c r="N176">
        <v>6</v>
      </c>
      <c r="O176">
        <v>153</v>
      </c>
      <c r="P176">
        <v>9</v>
      </c>
      <c r="Q176">
        <v>2</v>
      </c>
      <c r="R176">
        <v>0</v>
      </c>
      <c r="S176">
        <v>1</v>
      </c>
      <c r="T176">
        <v>4</v>
      </c>
      <c r="U176">
        <v>1</v>
      </c>
      <c r="V176">
        <v>0.26487500000000003</v>
      </c>
      <c r="W176">
        <v>6.6666699999999995E-2</v>
      </c>
      <c r="X176">
        <v>0.26842100000000002</v>
      </c>
      <c r="Y176">
        <v>0.248366</v>
      </c>
      <c r="Z176">
        <v>0.32456099999999999</v>
      </c>
      <c r="AA176">
        <v>0.49520199999999998</v>
      </c>
      <c r="AB176">
        <v>0.34562100000000001</v>
      </c>
      <c r="AC176">
        <v>0.81976300000000002</v>
      </c>
      <c r="AD176">
        <v>0.230326</v>
      </c>
      <c r="AE176">
        <v>4.2590000000000003</v>
      </c>
      <c r="AF176">
        <v>0.31964799999999999</v>
      </c>
      <c r="AH176">
        <v>-0.54669299999999998</v>
      </c>
      <c r="AI176">
        <v>82.349299999999999</v>
      </c>
      <c r="AJ176">
        <v>12.898099999999999</v>
      </c>
      <c r="AK176">
        <v>111.72199999999999</v>
      </c>
      <c r="AL176">
        <v>-0.54669299999999998</v>
      </c>
      <c r="AM176">
        <v>-0.1</v>
      </c>
      <c r="AN176">
        <v>7.7309446334838796</v>
      </c>
      <c r="AO176">
        <v>-10.571781732141901</v>
      </c>
      <c r="AP176">
        <v>1.65324</v>
      </c>
      <c r="AQ176">
        <v>999</v>
      </c>
      <c r="AU176">
        <v>30011</v>
      </c>
    </row>
    <row r="177" spans="1:47" x14ac:dyDescent="0.45">
      <c r="A177" t="s">
        <v>359</v>
      </c>
      <c r="B177" t="s">
        <v>191</v>
      </c>
      <c r="C177">
        <v>107</v>
      </c>
      <c r="D177">
        <v>384</v>
      </c>
      <c r="E177">
        <v>347</v>
      </c>
      <c r="F177">
        <v>84</v>
      </c>
      <c r="G177">
        <v>54</v>
      </c>
      <c r="H177">
        <v>17</v>
      </c>
      <c r="I177">
        <v>2</v>
      </c>
      <c r="J177">
        <v>11</v>
      </c>
      <c r="K177">
        <v>47</v>
      </c>
      <c r="L177">
        <v>47</v>
      </c>
      <c r="M177">
        <v>29</v>
      </c>
      <c r="N177">
        <v>5</v>
      </c>
      <c r="O177">
        <v>97</v>
      </c>
      <c r="P177">
        <v>6</v>
      </c>
      <c r="Q177">
        <v>2</v>
      </c>
      <c r="R177">
        <v>0</v>
      </c>
      <c r="S177">
        <v>0</v>
      </c>
      <c r="T177">
        <v>5</v>
      </c>
      <c r="U177">
        <v>2</v>
      </c>
      <c r="V177">
        <v>0.24207500000000001</v>
      </c>
      <c r="W177">
        <v>7.5520799999999999E-2</v>
      </c>
      <c r="X177">
        <v>0.252604</v>
      </c>
      <c r="Y177">
        <v>0.29896899999999998</v>
      </c>
      <c r="Z177">
        <v>0.309896</v>
      </c>
      <c r="AA177">
        <v>0.39769500000000002</v>
      </c>
      <c r="AB177">
        <v>0.303539</v>
      </c>
      <c r="AC177">
        <v>0.70759000000000005</v>
      </c>
      <c r="AD177">
        <v>0.15562000000000001</v>
      </c>
      <c r="AE177">
        <v>4.8819900000000001</v>
      </c>
      <c r="AF177">
        <v>0.30290499999999998</v>
      </c>
      <c r="AH177">
        <v>-0.49138599999999999</v>
      </c>
      <c r="AI177">
        <v>42.057000000000002</v>
      </c>
      <c r="AJ177">
        <v>-4.7312000000000003</v>
      </c>
      <c r="AK177">
        <v>92.29</v>
      </c>
      <c r="AL177">
        <v>-0.49138599999999999</v>
      </c>
      <c r="AM177">
        <v>6</v>
      </c>
      <c r="AN177">
        <v>-4.0388520061969704</v>
      </c>
      <c r="AO177">
        <v>7.4109346866607604</v>
      </c>
      <c r="AP177">
        <v>1.6368100000000001</v>
      </c>
      <c r="AQ177">
        <v>999</v>
      </c>
      <c r="AU177">
        <v>20308</v>
      </c>
    </row>
    <row r="178" spans="1:47" x14ac:dyDescent="0.45">
      <c r="A178" t="s">
        <v>881</v>
      </c>
      <c r="C178">
        <v>133</v>
      </c>
      <c r="D178">
        <v>468</v>
      </c>
      <c r="E178">
        <v>428</v>
      </c>
      <c r="F178">
        <v>109</v>
      </c>
      <c r="G178">
        <v>74</v>
      </c>
      <c r="H178">
        <v>22</v>
      </c>
      <c r="I178">
        <v>4</v>
      </c>
      <c r="J178">
        <v>9</v>
      </c>
      <c r="K178">
        <v>59</v>
      </c>
      <c r="L178">
        <v>57</v>
      </c>
      <c r="M178">
        <v>30</v>
      </c>
      <c r="N178">
        <v>4</v>
      </c>
      <c r="O178">
        <v>116</v>
      </c>
      <c r="P178">
        <v>8</v>
      </c>
      <c r="Q178">
        <v>1</v>
      </c>
      <c r="R178">
        <v>1</v>
      </c>
      <c r="S178">
        <v>1</v>
      </c>
      <c r="T178">
        <v>21</v>
      </c>
      <c r="U178">
        <v>4</v>
      </c>
      <c r="V178">
        <v>0.25467299999999998</v>
      </c>
      <c r="W178">
        <v>6.4102599999999996E-2</v>
      </c>
      <c r="X178">
        <v>0.247863</v>
      </c>
      <c r="Y178">
        <v>0.25862099999999999</v>
      </c>
      <c r="Z178">
        <v>0.31477500000000003</v>
      </c>
      <c r="AA178">
        <v>0.38784999999999997</v>
      </c>
      <c r="AB178">
        <v>0.304286</v>
      </c>
      <c r="AC178">
        <v>0.70262599999999997</v>
      </c>
      <c r="AD178">
        <v>0.13317799999999999</v>
      </c>
      <c r="AE178">
        <v>7.1111399999999998</v>
      </c>
      <c r="AF178">
        <v>0.32894699999999999</v>
      </c>
      <c r="AH178">
        <v>1.67953</v>
      </c>
      <c r="AI178">
        <v>51.546999999999997</v>
      </c>
      <c r="AJ178">
        <v>-5.4760400000000002</v>
      </c>
      <c r="AK178">
        <v>93.247</v>
      </c>
      <c r="AL178">
        <v>1.67953</v>
      </c>
      <c r="AM178">
        <v>0.9</v>
      </c>
      <c r="AN178">
        <v>-2.1072939634323098</v>
      </c>
      <c r="AO178">
        <v>2.6195766925811701</v>
      </c>
      <c r="AP178">
        <v>1.6361300000000001</v>
      </c>
      <c r="AQ178">
        <v>999</v>
      </c>
      <c r="AU178">
        <v>17932</v>
      </c>
    </row>
    <row r="179" spans="1:47" x14ac:dyDescent="0.45">
      <c r="A179" t="s">
        <v>828</v>
      </c>
      <c r="B179" t="s">
        <v>46</v>
      </c>
      <c r="C179">
        <v>106</v>
      </c>
      <c r="D179">
        <v>485</v>
      </c>
      <c r="E179">
        <v>433</v>
      </c>
      <c r="F179">
        <v>98</v>
      </c>
      <c r="G179">
        <v>64</v>
      </c>
      <c r="H179">
        <v>19</v>
      </c>
      <c r="I179">
        <v>3</v>
      </c>
      <c r="J179">
        <v>12</v>
      </c>
      <c r="K179">
        <v>62</v>
      </c>
      <c r="L179">
        <v>62</v>
      </c>
      <c r="M179">
        <v>45</v>
      </c>
      <c r="N179">
        <v>6</v>
      </c>
      <c r="O179">
        <v>114</v>
      </c>
      <c r="P179">
        <v>6</v>
      </c>
      <c r="Q179">
        <v>1</v>
      </c>
      <c r="R179">
        <v>0</v>
      </c>
      <c r="S179">
        <v>1</v>
      </c>
      <c r="T179">
        <v>11</v>
      </c>
      <c r="U179">
        <v>3</v>
      </c>
      <c r="V179">
        <v>0.226328</v>
      </c>
      <c r="W179">
        <v>9.2783500000000005E-2</v>
      </c>
      <c r="X179">
        <v>0.23505200000000001</v>
      </c>
      <c r="Y179">
        <v>0.394737</v>
      </c>
      <c r="Z179">
        <v>0.30721599999999999</v>
      </c>
      <c r="AA179">
        <v>0.36720599999999998</v>
      </c>
      <c r="AB179">
        <v>0.29303899999999999</v>
      </c>
      <c r="AC179">
        <v>0.67442199999999997</v>
      </c>
      <c r="AD179">
        <v>0.140878</v>
      </c>
      <c r="AE179">
        <v>5.7050299999999998</v>
      </c>
      <c r="AF179">
        <v>0.279221</v>
      </c>
      <c r="AH179">
        <v>9.3907400000000002E-2</v>
      </c>
      <c r="AI179">
        <v>48.889400000000002</v>
      </c>
      <c r="AJ179">
        <v>-10.205</v>
      </c>
      <c r="AK179">
        <v>83.960800000000006</v>
      </c>
      <c r="AL179">
        <v>9.3907400000000002E-2</v>
      </c>
      <c r="AM179">
        <v>4</v>
      </c>
      <c r="AN179">
        <v>-9.5431193560361791</v>
      </c>
      <c r="AO179">
        <v>9.3461198806762695</v>
      </c>
      <c r="AP179">
        <v>1.6281000000000001</v>
      </c>
      <c r="AQ179">
        <v>999</v>
      </c>
      <c r="AU179" t="s">
        <v>829</v>
      </c>
    </row>
    <row r="180" spans="1:47" x14ac:dyDescent="0.45">
      <c r="A180" t="s">
        <v>817</v>
      </c>
      <c r="B180" t="s">
        <v>89</v>
      </c>
      <c r="C180">
        <v>126</v>
      </c>
      <c r="D180">
        <v>560</v>
      </c>
      <c r="E180">
        <v>508</v>
      </c>
      <c r="F180">
        <v>108</v>
      </c>
      <c r="G180">
        <v>62</v>
      </c>
      <c r="H180">
        <v>21</v>
      </c>
      <c r="I180">
        <v>6</v>
      </c>
      <c r="J180">
        <v>19</v>
      </c>
      <c r="K180">
        <v>66</v>
      </c>
      <c r="L180">
        <v>74</v>
      </c>
      <c r="M180">
        <v>43</v>
      </c>
      <c r="N180">
        <v>9</v>
      </c>
      <c r="O180">
        <v>204</v>
      </c>
      <c r="P180">
        <v>8</v>
      </c>
      <c r="Q180">
        <v>1</v>
      </c>
      <c r="R180">
        <v>0</v>
      </c>
      <c r="S180">
        <v>0</v>
      </c>
      <c r="T180">
        <v>12</v>
      </c>
      <c r="U180">
        <v>7</v>
      </c>
      <c r="V180">
        <v>0.21259800000000001</v>
      </c>
      <c r="W180">
        <v>7.6785699999999998E-2</v>
      </c>
      <c r="X180">
        <v>0.364286</v>
      </c>
      <c r="Y180">
        <v>0.210784</v>
      </c>
      <c r="Z180">
        <v>0.28392899999999999</v>
      </c>
      <c r="AA180">
        <v>0.389764</v>
      </c>
      <c r="AB180">
        <v>0.286381</v>
      </c>
      <c r="AC180">
        <v>0.67369199999999996</v>
      </c>
      <c r="AD180">
        <v>0.17716499999999999</v>
      </c>
      <c r="AE180">
        <v>6.2677800000000001</v>
      </c>
      <c r="AF180">
        <v>0.31118899999999999</v>
      </c>
      <c r="AH180">
        <v>-1.35588</v>
      </c>
      <c r="AI180">
        <v>53.353099999999998</v>
      </c>
      <c r="AJ180">
        <v>-14.8796</v>
      </c>
      <c r="AK180">
        <v>84.120699999999999</v>
      </c>
      <c r="AL180">
        <v>-1.35588</v>
      </c>
      <c r="AM180">
        <v>3.1</v>
      </c>
      <c r="AN180">
        <v>-12.010866403579699</v>
      </c>
      <c r="AO180">
        <v>9.2728395462036097</v>
      </c>
      <c r="AP180">
        <v>1.62361</v>
      </c>
      <c r="AQ180">
        <v>999</v>
      </c>
      <c r="AU180" t="s">
        <v>818</v>
      </c>
    </row>
    <row r="181" spans="1:47" x14ac:dyDescent="0.45">
      <c r="A181" t="s">
        <v>823</v>
      </c>
      <c r="B181" t="s">
        <v>46</v>
      </c>
      <c r="C181">
        <v>90</v>
      </c>
      <c r="D181">
        <v>387</v>
      </c>
      <c r="E181">
        <v>326</v>
      </c>
      <c r="F181">
        <v>72</v>
      </c>
      <c r="G181">
        <v>39</v>
      </c>
      <c r="H181">
        <v>19</v>
      </c>
      <c r="I181">
        <v>1</v>
      </c>
      <c r="J181">
        <v>13</v>
      </c>
      <c r="K181">
        <v>46</v>
      </c>
      <c r="L181">
        <v>56</v>
      </c>
      <c r="M181">
        <v>46</v>
      </c>
      <c r="N181">
        <v>3</v>
      </c>
      <c r="O181">
        <v>110</v>
      </c>
      <c r="P181">
        <v>13</v>
      </c>
      <c r="Q181">
        <v>2</v>
      </c>
      <c r="R181">
        <v>0</v>
      </c>
      <c r="S181">
        <v>0</v>
      </c>
      <c r="T181">
        <v>1</v>
      </c>
      <c r="U181">
        <v>1</v>
      </c>
      <c r="V181">
        <v>0.220859</v>
      </c>
      <c r="W181">
        <v>0.118863</v>
      </c>
      <c r="X181">
        <v>0.28423799999999999</v>
      </c>
      <c r="Y181">
        <v>0.418182</v>
      </c>
      <c r="Z181">
        <v>0.338501</v>
      </c>
      <c r="AA181">
        <v>0.40490799999999999</v>
      </c>
      <c r="AB181">
        <v>0.32561000000000001</v>
      </c>
      <c r="AC181">
        <v>0.74340899999999999</v>
      </c>
      <c r="AD181">
        <v>0.18404899999999999</v>
      </c>
      <c r="AE181">
        <v>2.8896099999999998</v>
      </c>
      <c r="AF181">
        <v>0.28780499999999998</v>
      </c>
      <c r="AH181">
        <v>-0.95406500000000005</v>
      </c>
      <c r="AI181">
        <v>49.479300000000002</v>
      </c>
      <c r="AJ181">
        <v>2.3256000000000001</v>
      </c>
      <c r="AK181">
        <v>105.79600000000001</v>
      </c>
      <c r="AL181">
        <v>-0.95406500000000005</v>
      </c>
      <c r="AM181">
        <v>-5.9</v>
      </c>
      <c r="AN181">
        <v>1.82473641633987</v>
      </c>
      <c r="AO181">
        <v>1.20978832244873</v>
      </c>
      <c r="AP181">
        <v>1.6173900000000001</v>
      </c>
      <c r="AQ181">
        <v>999</v>
      </c>
      <c r="AU181" t="s">
        <v>824</v>
      </c>
    </row>
    <row r="182" spans="1:47" x14ac:dyDescent="0.45">
      <c r="A182" t="s">
        <v>335</v>
      </c>
      <c r="B182" t="s">
        <v>130</v>
      </c>
      <c r="C182">
        <v>152</v>
      </c>
      <c r="D182">
        <v>621</v>
      </c>
      <c r="E182">
        <v>561</v>
      </c>
      <c r="F182">
        <v>155</v>
      </c>
      <c r="G182">
        <v>106</v>
      </c>
      <c r="H182">
        <v>25</v>
      </c>
      <c r="I182">
        <v>2</v>
      </c>
      <c r="J182">
        <v>22</v>
      </c>
      <c r="K182">
        <v>70</v>
      </c>
      <c r="L182">
        <v>81</v>
      </c>
      <c r="M182">
        <v>56</v>
      </c>
      <c r="N182">
        <v>11</v>
      </c>
      <c r="O182">
        <v>138</v>
      </c>
      <c r="P182">
        <v>3</v>
      </c>
      <c r="Q182">
        <v>1</v>
      </c>
      <c r="R182">
        <v>0</v>
      </c>
      <c r="S182">
        <v>2</v>
      </c>
      <c r="T182">
        <v>3</v>
      </c>
      <c r="U182">
        <v>1</v>
      </c>
      <c r="V182">
        <v>0.27629199999999998</v>
      </c>
      <c r="W182">
        <v>9.0177099999999996E-2</v>
      </c>
      <c r="X182">
        <v>0.222222</v>
      </c>
      <c r="Y182">
        <v>0.40579700000000002</v>
      </c>
      <c r="Z182">
        <v>0.34460499999999999</v>
      </c>
      <c r="AA182">
        <v>0.445633</v>
      </c>
      <c r="AB182">
        <v>0.33666299999999999</v>
      </c>
      <c r="AC182">
        <v>0.790238</v>
      </c>
      <c r="AD182">
        <v>0.16933999999999999</v>
      </c>
      <c r="AE182">
        <v>2.9880399999999998</v>
      </c>
      <c r="AF182">
        <v>0.33084599999999997</v>
      </c>
      <c r="AH182">
        <v>-1.00867</v>
      </c>
      <c r="AI182">
        <v>85.097300000000004</v>
      </c>
      <c r="AJ182">
        <v>9.4320500000000003</v>
      </c>
      <c r="AK182">
        <v>111.97799999999999</v>
      </c>
      <c r="AL182">
        <v>-1.00867</v>
      </c>
      <c r="AM182">
        <v>-1.4</v>
      </c>
      <c r="AN182">
        <v>7.9043301343917802</v>
      </c>
      <c r="AO182">
        <v>-12.808730483055101</v>
      </c>
      <c r="AP182">
        <v>1.6141799999999999</v>
      </c>
      <c r="AQ182">
        <v>999</v>
      </c>
      <c r="AU182">
        <v>19566</v>
      </c>
    </row>
    <row r="183" spans="1:47" x14ac:dyDescent="0.45">
      <c r="A183" t="s">
        <v>551</v>
      </c>
      <c r="B183" t="s">
        <v>10</v>
      </c>
      <c r="C183">
        <v>128</v>
      </c>
      <c r="D183">
        <v>523</v>
      </c>
      <c r="E183">
        <v>468</v>
      </c>
      <c r="F183">
        <v>114</v>
      </c>
      <c r="G183">
        <v>77</v>
      </c>
      <c r="H183">
        <v>18</v>
      </c>
      <c r="I183">
        <v>0</v>
      </c>
      <c r="J183">
        <v>19</v>
      </c>
      <c r="K183">
        <v>69</v>
      </c>
      <c r="L183">
        <v>67</v>
      </c>
      <c r="M183">
        <v>46</v>
      </c>
      <c r="N183">
        <v>13</v>
      </c>
      <c r="O183">
        <v>135</v>
      </c>
      <c r="P183">
        <v>7</v>
      </c>
      <c r="Q183">
        <v>1</v>
      </c>
      <c r="R183">
        <v>1</v>
      </c>
      <c r="S183">
        <v>0</v>
      </c>
      <c r="T183">
        <v>2</v>
      </c>
      <c r="U183">
        <v>2</v>
      </c>
      <c r="V183">
        <v>0.24359</v>
      </c>
      <c r="W183">
        <v>8.7954099999999993E-2</v>
      </c>
      <c r="X183">
        <v>0.25812600000000002</v>
      </c>
      <c r="Y183">
        <v>0.34074100000000002</v>
      </c>
      <c r="Z183">
        <v>0.31992300000000001</v>
      </c>
      <c r="AA183">
        <v>0.40384599999999998</v>
      </c>
      <c r="AB183">
        <v>0.30740200000000001</v>
      </c>
      <c r="AC183">
        <v>0.72377000000000002</v>
      </c>
      <c r="AD183">
        <v>0.16025600000000001</v>
      </c>
      <c r="AE183">
        <v>2.5196399999999999</v>
      </c>
      <c r="AF183">
        <v>0.30158699999999999</v>
      </c>
      <c r="AH183">
        <v>-1.3456600000000001</v>
      </c>
      <c r="AI183">
        <v>58.958500000000001</v>
      </c>
      <c r="AJ183">
        <v>-4.7659900000000004</v>
      </c>
      <c r="AK183">
        <v>95.768500000000003</v>
      </c>
      <c r="AL183">
        <v>-1.3456600000000001</v>
      </c>
      <c r="AM183">
        <v>0.4</v>
      </c>
      <c r="AN183">
        <v>-4.0873240232467598</v>
      </c>
      <c r="AO183">
        <v>2.32166376709938</v>
      </c>
      <c r="AP183">
        <v>1.6007800000000001</v>
      </c>
      <c r="AQ183">
        <v>999</v>
      </c>
      <c r="AU183">
        <v>26123</v>
      </c>
    </row>
    <row r="184" spans="1:47" x14ac:dyDescent="0.45">
      <c r="A184" t="s">
        <v>636</v>
      </c>
      <c r="B184" t="s">
        <v>130</v>
      </c>
      <c r="C184">
        <v>124</v>
      </c>
      <c r="D184">
        <v>498</v>
      </c>
      <c r="E184">
        <v>460</v>
      </c>
      <c r="F184">
        <v>116</v>
      </c>
      <c r="G184">
        <v>71</v>
      </c>
      <c r="H184">
        <v>26</v>
      </c>
      <c r="I184">
        <v>3</v>
      </c>
      <c r="J184">
        <v>16</v>
      </c>
      <c r="K184">
        <v>61</v>
      </c>
      <c r="L184">
        <v>63</v>
      </c>
      <c r="M184">
        <v>28</v>
      </c>
      <c r="N184">
        <v>9</v>
      </c>
      <c r="O184">
        <v>129</v>
      </c>
      <c r="P184">
        <v>6</v>
      </c>
      <c r="Q184">
        <v>3</v>
      </c>
      <c r="R184">
        <v>1</v>
      </c>
      <c r="S184">
        <v>1</v>
      </c>
      <c r="T184">
        <v>9</v>
      </c>
      <c r="U184">
        <v>5</v>
      </c>
      <c r="V184">
        <v>0.25217400000000001</v>
      </c>
      <c r="W184">
        <v>5.6224900000000001E-2</v>
      </c>
      <c r="X184">
        <v>0.25903599999999999</v>
      </c>
      <c r="Y184">
        <v>0.217054</v>
      </c>
      <c r="Z184">
        <v>0.301811</v>
      </c>
      <c r="AA184">
        <v>0.42608699999999999</v>
      </c>
      <c r="AB184">
        <v>0.30604100000000001</v>
      </c>
      <c r="AC184">
        <v>0.72789800000000004</v>
      </c>
      <c r="AD184">
        <v>0.17391300000000001</v>
      </c>
      <c r="AE184">
        <v>5.0653499999999996</v>
      </c>
      <c r="AF184">
        <v>0.31446499999999999</v>
      </c>
      <c r="AH184">
        <v>-1.0500799999999999</v>
      </c>
      <c r="AI184">
        <v>55.577500000000001</v>
      </c>
      <c r="AJ184">
        <v>-5.10093</v>
      </c>
      <c r="AK184">
        <v>90.754000000000005</v>
      </c>
      <c r="AL184">
        <v>-1.0500799999999999</v>
      </c>
      <c r="AM184">
        <v>0.2</v>
      </c>
      <c r="AN184">
        <v>-6.5672577619552603</v>
      </c>
      <c r="AO184">
        <v>5.6894180327653796</v>
      </c>
      <c r="AP184">
        <v>1.5991200000000001</v>
      </c>
      <c r="AQ184">
        <v>999</v>
      </c>
      <c r="AU184">
        <v>23733</v>
      </c>
    </row>
    <row r="185" spans="1:47" x14ac:dyDescent="0.45">
      <c r="A185" t="s">
        <v>376</v>
      </c>
      <c r="B185" t="s">
        <v>18</v>
      </c>
      <c r="C185">
        <v>139</v>
      </c>
      <c r="D185">
        <v>508</v>
      </c>
      <c r="E185">
        <v>429</v>
      </c>
      <c r="F185">
        <v>105</v>
      </c>
      <c r="G185">
        <v>78</v>
      </c>
      <c r="H185">
        <v>17</v>
      </c>
      <c r="I185">
        <v>4</v>
      </c>
      <c r="J185">
        <v>6</v>
      </c>
      <c r="K185">
        <v>67</v>
      </c>
      <c r="L185">
        <v>47</v>
      </c>
      <c r="M185">
        <v>57</v>
      </c>
      <c r="N185">
        <v>5</v>
      </c>
      <c r="O185">
        <v>95</v>
      </c>
      <c r="P185">
        <v>7</v>
      </c>
      <c r="Q185">
        <v>3</v>
      </c>
      <c r="R185">
        <v>12</v>
      </c>
      <c r="S185">
        <v>1</v>
      </c>
      <c r="T185">
        <v>12</v>
      </c>
      <c r="U185">
        <v>5</v>
      </c>
      <c r="V185">
        <v>0.244755</v>
      </c>
      <c r="W185">
        <v>0.112205</v>
      </c>
      <c r="X185">
        <v>0.18700800000000001</v>
      </c>
      <c r="Y185">
        <v>0.6</v>
      </c>
      <c r="Z185">
        <v>0.34072599999999997</v>
      </c>
      <c r="AA185">
        <v>0.34498800000000002</v>
      </c>
      <c r="AB185">
        <v>0.30458400000000002</v>
      </c>
      <c r="AC185">
        <v>0.68571400000000005</v>
      </c>
      <c r="AD185">
        <v>0.100233</v>
      </c>
      <c r="AE185">
        <v>5.75725</v>
      </c>
      <c r="AF185">
        <v>0.29909400000000003</v>
      </c>
      <c r="AH185">
        <v>-0.76599200000000001</v>
      </c>
      <c r="AI185">
        <v>56.078699999999998</v>
      </c>
      <c r="AJ185">
        <v>-5.8181799999999999</v>
      </c>
      <c r="AK185">
        <v>89.095299999999995</v>
      </c>
      <c r="AL185">
        <v>-0.76599200000000001</v>
      </c>
      <c r="AM185">
        <v>0.7</v>
      </c>
      <c r="AN185">
        <v>-7.6287011504173199</v>
      </c>
      <c r="AO185">
        <v>6.2996470332145602</v>
      </c>
      <c r="AP185">
        <v>1.59335</v>
      </c>
      <c r="AQ185">
        <v>999</v>
      </c>
      <c r="AU185">
        <v>22799</v>
      </c>
    </row>
    <row r="186" spans="1:47" x14ac:dyDescent="0.45">
      <c r="A186" t="s">
        <v>820</v>
      </c>
      <c r="B186" t="s">
        <v>59</v>
      </c>
      <c r="C186">
        <v>102</v>
      </c>
      <c r="D186">
        <v>461</v>
      </c>
      <c r="E186">
        <v>386</v>
      </c>
      <c r="F186">
        <v>79</v>
      </c>
      <c r="G186">
        <v>46</v>
      </c>
      <c r="H186">
        <v>13</v>
      </c>
      <c r="I186">
        <v>6</v>
      </c>
      <c r="J186">
        <v>14</v>
      </c>
      <c r="K186">
        <v>67</v>
      </c>
      <c r="L186">
        <v>55</v>
      </c>
      <c r="M186">
        <v>67</v>
      </c>
      <c r="N186">
        <v>3</v>
      </c>
      <c r="O186">
        <v>158</v>
      </c>
      <c r="P186">
        <v>5</v>
      </c>
      <c r="Q186">
        <v>3</v>
      </c>
      <c r="R186">
        <v>0</v>
      </c>
      <c r="S186">
        <v>0</v>
      </c>
      <c r="T186">
        <v>10</v>
      </c>
      <c r="U186">
        <v>4</v>
      </c>
      <c r="V186">
        <v>0.20466300000000001</v>
      </c>
      <c r="W186">
        <v>0.14533599999999999</v>
      </c>
      <c r="X186">
        <v>0.34273300000000001</v>
      </c>
      <c r="Y186">
        <v>0.42405100000000001</v>
      </c>
      <c r="Z186">
        <v>0.32754899999999998</v>
      </c>
      <c r="AA186">
        <v>0.37823800000000002</v>
      </c>
      <c r="AB186">
        <v>0.31092599999999998</v>
      </c>
      <c r="AC186">
        <v>0.70578700000000005</v>
      </c>
      <c r="AD186">
        <v>0.17357500000000001</v>
      </c>
      <c r="AE186">
        <v>6.8164999999999996</v>
      </c>
      <c r="AF186">
        <v>0.299539</v>
      </c>
      <c r="AH186">
        <v>-0.57440100000000005</v>
      </c>
      <c r="AI186">
        <v>53.318199999999997</v>
      </c>
      <c r="AJ186">
        <v>-2.8519800000000002</v>
      </c>
      <c r="AK186">
        <v>97.849199999999996</v>
      </c>
      <c r="AL186">
        <v>-0.57440100000000005</v>
      </c>
      <c r="AM186">
        <v>0.3</v>
      </c>
      <c r="AN186">
        <v>-1.7624328136444001</v>
      </c>
      <c r="AO186">
        <v>1.9938566088676399</v>
      </c>
      <c r="AP186">
        <v>1.5844199999999999</v>
      </c>
      <c r="AQ186">
        <v>999</v>
      </c>
      <c r="AU186" t="s">
        <v>821</v>
      </c>
    </row>
    <row r="187" spans="1:47" x14ac:dyDescent="0.45">
      <c r="A187" t="s">
        <v>313</v>
      </c>
      <c r="B187" t="s">
        <v>7</v>
      </c>
      <c r="C187">
        <v>118</v>
      </c>
      <c r="D187">
        <v>502</v>
      </c>
      <c r="E187">
        <v>450</v>
      </c>
      <c r="F187">
        <v>126</v>
      </c>
      <c r="G187">
        <v>101</v>
      </c>
      <c r="H187">
        <v>18</v>
      </c>
      <c r="I187">
        <v>3</v>
      </c>
      <c r="J187">
        <v>4</v>
      </c>
      <c r="K187">
        <v>63</v>
      </c>
      <c r="L187">
        <v>42</v>
      </c>
      <c r="M187">
        <v>40</v>
      </c>
      <c r="N187">
        <v>9</v>
      </c>
      <c r="O187">
        <v>58</v>
      </c>
      <c r="P187">
        <v>2</v>
      </c>
      <c r="Q187">
        <v>3</v>
      </c>
      <c r="R187">
        <v>7</v>
      </c>
      <c r="S187">
        <v>1</v>
      </c>
      <c r="T187">
        <v>18</v>
      </c>
      <c r="U187">
        <v>5</v>
      </c>
      <c r="V187">
        <v>0.28000000000000003</v>
      </c>
      <c r="W187">
        <v>7.9681299999999997E-2</v>
      </c>
      <c r="X187">
        <v>0.115538</v>
      </c>
      <c r="Y187">
        <v>0.68965500000000002</v>
      </c>
      <c r="Z187">
        <v>0.33939399999999997</v>
      </c>
      <c r="AA187">
        <v>0.36</v>
      </c>
      <c r="AB187">
        <v>0.30302899999999999</v>
      </c>
      <c r="AC187">
        <v>0.69939399999999996</v>
      </c>
      <c r="AD187">
        <v>0.08</v>
      </c>
      <c r="AE187">
        <v>5.6474399999999996</v>
      </c>
      <c r="AF187">
        <v>0.31202000000000002</v>
      </c>
      <c r="AH187">
        <v>0.457123</v>
      </c>
      <c r="AI187">
        <v>54.767800000000001</v>
      </c>
      <c r="AJ187">
        <v>-6.3980199999999998</v>
      </c>
      <c r="AK187">
        <v>87.828900000000004</v>
      </c>
      <c r="AL187">
        <v>0.457123</v>
      </c>
      <c r="AM187">
        <v>4</v>
      </c>
      <c r="AN187">
        <v>-7.1121406555175701</v>
      </c>
      <c r="AO187">
        <v>5.8445032835006696</v>
      </c>
      <c r="AP187">
        <v>1.5790900000000001</v>
      </c>
      <c r="AQ187">
        <v>999</v>
      </c>
      <c r="AU187">
        <v>22266</v>
      </c>
    </row>
    <row r="188" spans="1:47" x14ac:dyDescent="0.45">
      <c r="A188" t="s">
        <v>394</v>
      </c>
      <c r="B188" t="s">
        <v>269</v>
      </c>
      <c r="C188">
        <v>123</v>
      </c>
      <c r="D188">
        <v>477</v>
      </c>
      <c r="E188">
        <v>413</v>
      </c>
      <c r="F188">
        <v>110</v>
      </c>
      <c r="G188">
        <v>82</v>
      </c>
      <c r="H188">
        <v>19</v>
      </c>
      <c r="I188">
        <v>1</v>
      </c>
      <c r="J188">
        <v>8</v>
      </c>
      <c r="K188">
        <v>61</v>
      </c>
      <c r="L188">
        <v>49</v>
      </c>
      <c r="M188">
        <v>49</v>
      </c>
      <c r="N188">
        <v>8</v>
      </c>
      <c r="O188">
        <v>71</v>
      </c>
      <c r="P188">
        <v>12</v>
      </c>
      <c r="Q188">
        <v>2</v>
      </c>
      <c r="R188">
        <v>1</v>
      </c>
      <c r="S188">
        <v>2</v>
      </c>
      <c r="T188">
        <v>4</v>
      </c>
      <c r="U188">
        <v>2</v>
      </c>
      <c r="V188">
        <v>0.26634400000000003</v>
      </c>
      <c r="W188">
        <v>0.102725</v>
      </c>
      <c r="X188">
        <v>0.14884700000000001</v>
      </c>
      <c r="Y188">
        <v>0.690141</v>
      </c>
      <c r="Z188">
        <v>0.35924400000000001</v>
      </c>
      <c r="AA188">
        <v>0.375303</v>
      </c>
      <c r="AB188">
        <v>0.32231900000000002</v>
      </c>
      <c r="AC188">
        <v>0.73454600000000003</v>
      </c>
      <c r="AD188">
        <v>0.108959</v>
      </c>
      <c r="AE188">
        <v>3.5935199999999998</v>
      </c>
      <c r="AF188">
        <v>0.30357099999999998</v>
      </c>
      <c r="AH188">
        <v>-1.0843499999999999</v>
      </c>
      <c r="AI188">
        <v>59.682099999999998</v>
      </c>
      <c r="AJ188">
        <v>1.5624400000000001</v>
      </c>
      <c r="AK188">
        <v>103.547</v>
      </c>
      <c r="AL188">
        <v>-1.0843499999999999</v>
      </c>
      <c r="AM188">
        <v>-3.2</v>
      </c>
      <c r="AN188">
        <v>1.0119383335113501</v>
      </c>
      <c r="AO188">
        <v>-1.44735455513</v>
      </c>
      <c r="AP188">
        <v>1.57714</v>
      </c>
      <c r="AQ188">
        <v>999</v>
      </c>
      <c r="AU188">
        <v>24679</v>
      </c>
    </row>
    <row r="189" spans="1:47" x14ac:dyDescent="0.45">
      <c r="A189" t="s">
        <v>383</v>
      </c>
      <c r="B189" t="s">
        <v>21</v>
      </c>
      <c r="C189">
        <v>123</v>
      </c>
      <c r="D189">
        <v>537</v>
      </c>
      <c r="E189">
        <v>460</v>
      </c>
      <c r="F189">
        <v>108</v>
      </c>
      <c r="G189">
        <v>73</v>
      </c>
      <c r="H189">
        <v>20</v>
      </c>
      <c r="I189">
        <v>1</v>
      </c>
      <c r="J189">
        <v>14</v>
      </c>
      <c r="K189">
        <v>78</v>
      </c>
      <c r="L189">
        <v>71</v>
      </c>
      <c r="M189">
        <v>62</v>
      </c>
      <c r="N189">
        <v>9</v>
      </c>
      <c r="O189">
        <v>152</v>
      </c>
      <c r="P189">
        <v>10</v>
      </c>
      <c r="Q189">
        <v>4</v>
      </c>
      <c r="R189">
        <v>1</v>
      </c>
      <c r="S189">
        <v>1</v>
      </c>
      <c r="T189">
        <v>7</v>
      </c>
      <c r="U189">
        <v>3</v>
      </c>
      <c r="V189">
        <v>0.23478299999999999</v>
      </c>
      <c r="W189">
        <v>0.115456</v>
      </c>
      <c r="X189">
        <v>0.28305399999999997</v>
      </c>
      <c r="Y189">
        <v>0.40789500000000001</v>
      </c>
      <c r="Z189">
        <v>0.33582099999999998</v>
      </c>
      <c r="AA189">
        <v>0.373913</v>
      </c>
      <c r="AB189">
        <v>0.30942999999999998</v>
      </c>
      <c r="AC189">
        <v>0.70973399999999998</v>
      </c>
      <c r="AD189">
        <v>0.13913</v>
      </c>
      <c r="AE189">
        <v>4.3883700000000001</v>
      </c>
      <c r="AF189">
        <v>0.31543599999999999</v>
      </c>
      <c r="AH189">
        <v>-0.91413100000000003</v>
      </c>
      <c r="AI189">
        <v>61.441099999999999</v>
      </c>
      <c r="AJ189">
        <v>-3.9892500000000002</v>
      </c>
      <c r="AK189">
        <v>97.819199999999995</v>
      </c>
      <c r="AL189">
        <v>-0.91413100000000003</v>
      </c>
      <c r="AM189">
        <v>-2.1</v>
      </c>
      <c r="AN189">
        <v>-2.3173464536666799</v>
      </c>
      <c r="AO189">
        <v>-0.12689590454101499</v>
      </c>
      <c r="AP189">
        <v>1.57501</v>
      </c>
      <c r="AQ189">
        <v>999</v>
      </c>
      <c r="AU189">
        <v>29591</v>
      </c>
    </row>
    <row r="190" spans="1:47" x14ac:dyDescent="0.45">
      <c r="A190" t="s">
        <v>278</v>
      </c>
      <c r="B190" t="s">
        <v>28</v>
      </c>
      <c r="C190">
        <v>111</v>
      </c>
      <c r="D190">
        <v>447</v>
      </c>
      <c r="E190">
        <v>408</v>
      </c>
      <c r="F190">
        <v>105</v>
      </c>
      <c r="G190">
        <v>64</v>
      </c>
      <c r="H190">
        <v>25</v>
      </c>
      <c r="I190">
        <v>5</v>
      </c>
      <c r="J190">
        <v>11</v>
      </c>
      <c r="K190">
        <v>60</v>
      </c>
      <c r="L190">
        <v>54</v>
      </c>
      <c r="M190">
        <v>32</v>
      </c>
      <c r="N190">
        <v>3</v>
      </c>
      <c r="O190">
        <v>111</v>
      </c>
      <c r="P190">
        <v>5</v>
      </c>
      <c r="Q190">
        <v>2</v>
      </c>
      <c r="R190">
        <v>0</v>
      </c>
      <c r="S190">
        <v>1</v>
      </c>
      <c r="T190">
        <v>20</v>
      </c>
      <c r="U190">
        <v>3</v>
      </c>
      <c r="V190">
        <v>0.257353</v>
      </c>
      <c r="W190">
        <v>7.1588399999999996E-2</v>
      </c>
      <c r="X190">
        <v>0.24832199999999999</v>
      </c>
      <c r="Y190">
        <v>0.28828799999999999</v>
      </c>
      <c r="Z190">
        <v>0.31767299999999998</v>
      </c>
      <c r="AA190">
        <v>0.42402000000000001</v>
      </c>
      <c r="AB190">
        <v>0.318191</v>
      </c>
      <c r="AC190">
        <v>0.74169300000000005</v>
      </c>
      <c r="AD190">
        <v>0.16666700000000001</v>
      </c>
      <c r="AE190">
        <v>7.4939499999999999</v>
      </c>
      <c r="AF190">
        <v>0.32638899999999998</v>
      </c>
      <c r="AH190">
        <v>1.9786600000000001</v>
      </c>
      <c r="AI190">
        <v>54.396299999999997</v>
      </c>
      <c r="AJ190">
        <v>-6.8049700000000005E-2</v>
      </c>
      <c r="AK190">
        <v>95.408000000000001</v>
      </c>
      <c r="AL190">
        <v>1.9786600000000001</v>
      </c>
      <c r="AM190">
        <v>-0.6</v>
      </c>
      <c r="AN190">
        <v>-0.480803132057189</v>
      </c>
      <c r="AO190">
        <v>1.0424162149429299</v>
      </c>
      <c r="AP190">
        <v>1.56993</v>
      </c>
      <c r="AQ190">
        <v>999</v>
      </c>
      <c r="AU190">
        <v>24617</v>
      </c>
    </row>
    <row r="191" spans="1:47" x14ac:dyDescent="0.45">
      <c r="A191" t="s">
        <v>315</v>
      </c>
      <c r="B191" t="s">
        <v>309</v>
      </c>
      <c r="C191">
        <v>141</v>
      </c>
      <c r="D191">
        <v>560</v>
      </c>
      <c r="E191">
        <v>496</v>
      </c>
      <c r="F191">
        <v>119</v>
      </c>
      <c r="G191">
        <v>71</v>
      </c>
      <c r="H191">
        <v>26</v>
      </c>
      <c r="I191">
        <v>2</v>
      </c>
      <c r="J191">
        <v>20</v>
      </c>
      <c r="K191">
        <v>68</v>
      </c>
      <c r="L191">
        <v>70</v>
      </c>
      <c r="M191">
        <v>58</v>
      </c>
      <c r="N191">
        <v>13</v>
      </c>
      <c r="O191">
        <v>157</v>
      </c>
      <c r="P191">
        <v>3</v>
      </c>
      <c r="Q191">
        <v>3</v>
      </c>
      <c r="R191">
        <v>0</v>
      </c>
      <c r="S191">
        <v>1</v>
      </c>
      <c r="T191">
        <v>4</v>
      </c>
      <c r="U191">
        <v>3</v>
      </c>
      <c r="V191">
        <v>0.23991899999999999</v>
      </c>
      <c r="W191">
        <v>0.103571</v>
      </c>
      <c r="X191">
        <v>0.28035700000000002</v>
      </c>
      <c r="Y191">
        <v>0.36942700000000001</v>
      </c>
      <c r="Z191">
        <v>0.32142900000000002</v>
      </c>
      <c r="AA191">
        <v>0.421371</v>
      </c>
      <c r="AB191">
        <v>0.31391400000000003</v>
      </c>
      <c r="AC191">
        <v>0.74280000000000002</v>
      </c>
      <c r="AD191">
        <v>0.181452</v>
      </c>
      <c r="AE191">
        <v>3.63009</v>
      </c>
      <c r="AF191">
        <v>0.30745299999999998</v>
      </c>
      <c r="AH191">
        <v>-1.38314</v>
      </c>
      <c r="AI191">
        <v>66.158299999999997</v>
      </c>
      <c r="AJ191">
        <v>-2.0743900000000002</v>
      </c>
      <c r="AK191">
        <v>80.626800000000003</v>
      </c>
      <c r="AL191">
        <v>-1.38314</v>
      </c>
      <c r="AM191">
        <v>9.4</v>
      </c>
      <c r="AN191">
        <v>-14.8233770132064</v>
      </c>
      <c r="AO191">
        <v>11.4576127529144</v>
      </c>
      <c r="AP191">
        <v>1.5669200000000001</v>
      </c>
      <c r="AQ191">
        <v>999</v>
      </c>
      <c r="AU191">
        <v>15112</v>
      </c>
    </row>
    <row r="192" spans="1:47" x14ac:dyDescent="0.45">
      <c r="A192" t="s">
        <v>436</v>
      </c>
      <c r="B192" t="s">
        <v>46</v>
      </c>
      <c r="C192">
        <v>112</v>
      </c>
      <c r="D192">
        <v>488</v>
      </c>
      <c r="E192">
        <v>425</v>
      </c>
      <c r="F192">
        <v>97</v>
      </c>
      <c r="G192">
        <v>52</v>
      </c>
      <c r="H192">
        <v>25</v>
      </c>
      <c r="I192">
        <v>2</v>
      </c>
      <c r="J192">
        <v>18</v>
      </c>
      <c r="K192">
        <v>58</v>
      </c>
      <c r="L192">
        <v>67</v>
      </c>
      <c r="M192">
        <v>47</v>
      </c>
      <c r="N192">
        <v>5</v>
      </c>
      <c r="O192">
        <v>141</v>
      </c>
      <c r="P192">
        <v>12</v>
      </c>
      <c r="Q192">
        <v>4</v>
      </c>
      <c r="R192">
        <v>0</v>
      </c>
      <c r="S192">
        <v>2</v>
      </c>
      <c r="T192">
        <v>5</v>
      </c>
      <c r="U192">
        <v>3</v>
      </c>
      <c r="V192">
        <v>0.22823499999999999</v>
      </c>
      <c r="W192">
        <v>9.6311499999999994E-2</v>
      </c>
      <c r="X192">
        <v>0.28893400000000002</v>
      </c>
      <c r="Y192">
        <v>0.33333299999999999</v>
      </c>
      <c r="Z192">
        <v>0.31967200000000001</v>
      </c>
      <c r="AA192">
        <v>0.42352899999999999</v>
      </c>
      <c r="AB192">
        <v>0.31912499999999999</v>
      </c>
      <c r="AC192">
        <v>0.74320200000000003</v>
      </c>
      <c r="AD192">
        <v>0.195294</v>
      </c>
      <c r="AE192">
        <v>4.0910200000000003</v>
      </c>
      <c r="AF192">
        <v>0.29259299999999999</v>
      </c>
      <c r="AH192">
        <v>-1.0829800000000001</v>
      </c>
      <c r="AI192">
        <v>59.764099999999999</v>
      </c>
      <c r="AJ192">
        <v>0.30409999999999998</v>
      </c>
      <c r="AK192">
        <v>101.44799999999999</v>
      </c>
      <c r="AL192">
        <v>-1.0829800000000001</v>
      </c>
      <c r="AM192">
        <v>-2.5</v>
      </c>
      <c r="AN192">
        <v>-0.207403600215911</v>
      </c>
      <c r="AO192">
        <v>-0.70693707466125399</v>
      </c>
      <c r="AP192">
        <v>1.5667599999999999</v>
      </c>
      <c r="AQ192">
        <v>999</v>
      </c>
      <c r="AU192">
        <v>24816</v>
      </c>
    </row>
    <row r="193" spans="1:47" x14ac:dyDescent="0.45">
      <c r="A193" t="s">
        <v>441</v>
      </c>
      <c r="B193" t="s">
        <v>207</v>
      </c>
      <c r="C193">
        <v>112</v>
      </c>
      <c r="D193">
        <v>462</v>
      </c>
      <c r="E193">
        <v>414</v>
      </c>
      <c r="F193">
        <v>103</v>
      </c>
      <c r="G193">
        <v>66</v>
      </c>
      <c r="H193">
        <v>23</v>
      </c>
      <c r="I193">
        <v>1</v>
      </c>
      <c r="J193">
        <v>13</v>
      </c>
      <c r="K193">
        <v>51</v>
      </c>
      <c r="L193">
        <v>53</v>
      </c>
      <c r="M193">
        <v>42</v>
      </c>
      <c r="N193">
        <v>5</v>
      </c>
      <c r="O193">
        <v>126</v>
      </c>
      <c r="P193">
        <v>4</v>
      </c>
      <c r="Q193">
        <v>2</v>
      </c>
      <c r="R193">
        <v>0</v>
      </c>
      <c r="S193">
        <v>1</v>
      </c>
      <c r="T193">
        <v>2</v>
      </c>
      <c r="U193">
        <v>1</v>
      </c>
      <c r="V193">
        <v>0.24879200000000001</v>
      </c>
      <c r="W193">
        <v>9.0909100000000007E-2</v>
      </c>
      <c r="X193">
        <v>0.272727</v>
      </c>
      <c r="Y193">
        <v>0.33333299999999999</v>
      </c>
      <c r="Z193">
        <v>0.32251099999999999</v>
      </c>
      <c r="AA193">
        <v>0.40338200000000002</v>
      </c>
      <c r="AB193">
        <v>0.313191</v>
      </c>
      <c r="AC193">
        <v>0.72589199999999998</v>
      </c>
      <c r="AD193">
        <v>0.154589</v>
      </c>
      <c r="AE193">
        <v>2.8380100000000001</v>
      </c>
      <c r="AF193">
        <v>0.32490999999999998</v>
      </c>
      <c r="AH193">
        <v>-0.846526</v>
      </c>
      <c r="AI193">
        <v>54.303199999999997</v>
      </c>
      <c r="AJ193">
        <v>-1.9887900000000001</v>
      </c>
      <c r="AK193">
        <v>97.126000000000005</v>
      </c>
      <c r="AL193">
        <v>-0.846526</v>
      </c>
      <c r="AM193">
        <v>0.7</v>
      </c>
      <c r="AN193">
        <v>-2.4374812841415401</v>
      </c>
      <c r="AO193">
        <v>2.3975308537483202</v>
      </c>
      <c r="AP193">
        <v>1.56074</v>
      </c>
      <c r="AQ193">
        <v>999</v>
      </c>
      <c r="AU193">
        <v>17232</v>
      </c>
    </row>
    <row r="194" spans="1:47" x14ac:dyDescent="0.45">
      <c r="A194" t="s">
        <v>336</v>
      </c>
      <c r="B194" t="s">
        <v>170</v>
      </c>
      <c r="C194">
        <v>133</v>
      </c>
      <c r="D194">
        <v>521</v>
      </c>
      <c r="E194">
        <v>472</v>
      </c>
      <c r="F194">
        <v>127</v>
      </c>
      <c r="G194">
        <v>78</v>
      </c>
      <c r="H194">
        <v>29</v>
      </c>
      <c r="I194">
        <v>0</v>
      </c>
      <c r="J194">
        <v>20</v>
      </c>
      <c r="K194">
        <v>54</v>
      </c>
      <c r="L194">
        <v>79</v>
      </c>
      <c r="M194">
        <v>40</v>
      </c>
      <c r="N194">
        <v>13</v>
      </c>
      <c r="O194">
        <v>72</v>
      </c>
      <c r="P194">
        <v>4</v>
      </c>
      <c r="Q194">
        <v>5</v>
      </c>
      <c r="R194">
        <v>0</v>
      </c>
      <c r="S194">
        <v>6</v>
      </c>
      <c r="T194">
        <v>7</v>
      </c>
      <c r="U194">
        <v>1</v>
      </c>
      <c r="V194">
        <v>0.26906799999999997</v>
      </c>
      <c r="W194">
        <v>7.6775399999999994E-2</v>
      </c>
      <c r="X194">
        <v>0.13819600000000001</v>
      </c>
      <c r="Y194">
        <v>0.55555600000000005</v>
      </c>
      <c r="Z194">
        <v>0.32821499999999998</v>
      </c>
      <c r="AA194">
        <v>0.45762700000000001</v>
      </c>
      <c r="AB194">
        <v>0.32811499999999999</v>
      </c>
      <c r="AC194">
        <v>0.78584200000000004</v>
      </c>
      <c r="AD194">
        <v>0.188559</v>
      </c>
      <c r="AE194">
        <v>3.1617700000000002</v>
      </c>
      <c r="AF194">
        <v>0.277922</v>
      </c>
      <c r="AH194">
        <v>0.13806399999999999</v>
      </c>
      <c r="AI194">
        <v>67.6952</v>
      </c>
      <c r="AJ194">
        <v>4.2144300000000001</v>
      </c>
      <c r="AK194">
        <v>110.578</v>
      </c>
      <c r="AL194">
        <v>0.13806399999999999</v>
      </c>
      <c r="AM194">
        <v>0.7</v>
      </c>
      <c r="AN194">
        <v>6.7415638715028701</v>
      </c>
      <c r="AO194">
        <v>-8.8715751767158508</v>
      </c>
      <c r="AP194">
        <v>1.5521499999999999</v>
      </c>
      <c r="AQ194">
        <v>999</v>
      </c>
      <c r="AU194">
        <v>18839</v>
      </c>
    </row>
    <row r="195" spans="1:47" x14ac:dyDescent="0.45">
      <c r="A195" t="s">
        <v>280</v>
      </c>
      <c r="B195" t="s">
        <v>18</v>
      </c>
      <c r="C195">
        <v>131</v>
      </c>
      <c r="D195">
        <v>540</v>
      </c>
      <c r="E195">
        <v>475</v>
      </c>
      <c r="F195">
        <v>118</v>
      </c>
      <c r="G195">
        <v>71</v>
      </c>
      <c r="H195">
        <v>27</v>
      </c>
      <c r="I195">
        <v>1</v>
      </c>
      <c r="J195">
        <v>19</v>
      </c>
      <c r="K195">
        <v>66</v>
      </c>
      <c r="L195">
        <v>71</v>
      </c>
      <c r="M195">
        <v>54</v>
      </c>
      <c r="N195">
        <v>11</v>
      </c>
      <c r="O195">
        <v>115</v>
      </c>
      <c r="P195">
        <v>6</v>
      </c>
      <c r="Q195">
        <v>5</v>
      </c>
      <c r="R195">
        <v>0</v>
      </c>
      <c r="S195">
        <v>2</v>
      </c>
      <c r="T195">
        <v>6</v>
      </c>
      <c r="U195">
        <v>0</v>
      </c>
      <c r="V195">
        <v>0.248421</v>
      </c>
      <c r="W195">
        <v>0.1</v>
      </c>
      <c r="X195">
        <v>0.21296300000000001</v>
      </c>
      <c r="Y195">
        <v>0.46956500000000001</v>
      </c>
      <c r="Z195">
        <v>0.32962999999999998</v>
      </c>
      <c r="AA195">
        <v>0.42947400000000002</v>
      </c>
      <c r="AB195">
        <v>0.32167899999999999</v>
      </c>
      <c r="AC195">
        <v>0.75910299999999997</v>
      </c>
      <c r="AD195">
        <v>0.18105299999999999</v>
      </c>
      <c r="AE195">
        <v>4.1139799999999997</v>
      </c>
      <c r="AF195">
        <v>0.28612700000000002</v>
      </c>
      <c r="AH195">
        <v>0.27538499999999999</v>
      </c>
      <c r="AI195">
        <v>67.277799999999999</v>
      </c>
      <c r="AJ195">
        <v>1.4819</v>
      </c>
      <c r="AK195">
        <v>100.55500000000001</v>
      </c>
      <c r="AL195">
        <v>0.27538499999999999</v>
      </c>
      <c r="AM195">
        <v>6.4</v>
      </c>
      <c r="AN195">
        <v>0.64696660637855496</v>
      </c>
      <c r="AO195">
        <v>-3.5206351280212398</v>
      </c>
      <c r="AP195">
        <v>1.5480499999999999</v>
      </c>
      <c r="AQ195">
        <v>999</v>
      </c>
      <c r="AU195">
        <v>13419</v>
      </c>
    </row>
    <row r="196" spans="1:47" x14ac:dyDescent="0.45">
      <c r="A196" t="s">
        <v>356</v>
      </c>
      <c r="B196" t="s">
        <v>73</v>
      </c>
      <c r="C196">
        <v>131</v>
      </c>
      <c r="D196">
        <v>483</v>
      </c>
      <c r="E196">
        <v>428</v>
      </c>
      <c r="F196">
        <v>105</v>
      </c>
      <c r="G196">
        <v>68</v>
      </c>
      <c r="H196">
        <v>22</v>
      </c>
      <c r="I196">
        <v>5</v>
      </c>
      <c r="J196">
        <v>10</v>
      </c>
      <c r="K196">
        <v>56</v>
      </c>
      <c r="L196">
        <v>58</v>
      </c>
      <c r="M196">
        <v>48</v>
      </c>
      <c r="N196">
        <v>5</v>
      </c>
      <c r="O196">
        <v>140</v>
      </c>
      <c r="P196">
        <v>3</v>
      </c>
      <c r="Q196">
        <v>3</v>
      </c>
      <c r="R196">
        <v>1</v>
      </c>
      <c r="S196">
        <v>1</v>
      </c>
      <c r="T196">
        <v>11</v>
      </c>
      <c r="U196">
        <v>2</v>
      </c>
      <c r="V196">
        <v>0.24532699999999999</v>
      </c>
      <c r="W196">
        <v>9.9378900000000006E-2</v>
      </c>
      <c r="X196">
        <v>0.28985499999999997</v>
      </c>
      <c r="Y196">
        <v>0.34285700000000002</v>
      </c>
      <c r="Z196">
        <v>0.32365100000000002</v>
      </c>
      <c r="AA196">
        <v>0.39018700000000001</v>
      </c>
      <c r="AB196">
        <v>0.30893599999999999</v>
      </c>
      <c r="AC196">
        <v>0.71383799999999997</v>
      </c>
      <c r="AD196">
        <v>0.14485999999999999</v>
      </c>
      <c r="AE196">
        <v>6.1805000000000003</v>
      </c>
      <c r="AF196">
        <v>0.33807799999999999</v>
      </c>
      <c r="AH196">
        <v>0.47746</v>
      </c>
      <c r="AI196">
        <v>55.064500000000002</v>
      </c>
      <c r="AJ196">
        <v>-3.78627</v>
      </c>
      <c r="AK196">
        <v>91.711399999999998</v>
      </c>
      <c r="AL196">
        <v>0.47746</v>
      </c>
      <c r="AM196">
        <v>1.7</v>
      </c>
      <c r="AN196">
        <v>-4.4821510910987801</v>
      </c>
      <c r="AO196">
        <v>3.47469139099121</v>
      </c>
      <c r="AP196">
        <v>1.5404899999999999</v>
      </c>
      <c r="AQ196">
        <v>999</v>
      </c>
      <c r="AU196">
        <v>20202</v>
      </c>
    </row>
    <row r="197" spans="1:47" x14ac:dyDescent="0.45">
      <c r="A197" t="s">
        <v>623</v>
      </c>
      <c r="B197" t="s">
        <v>76</v>
      </c>
      <c r="C197">
        <v>112</v>
      </c>
      <c r="D197">
        <v>481</v>
      </c>
      <c r="E197">
        <v>414</v>
      </c>
      <c r="F197">
        <v>100</v>
      </c>
      <c r="G197">
        <v>62</v>
      </c>
      <c r="H197">
        <v>20</v>
      </c>
      <c r="I197">
        <v>2</v>
      </c>
      <c r="J197">
        <v>16</v>
      </c>
      <c r="K197">
        <v>55</v>
      </c>
      <c r="L197">
        <v>65</v>
      </c>
      <c r="M197">
        <v>49</v>
      </c>
      <c r="N197">
        <v>14</v>
      </c>
      <c r="O197">
        <v>110</v>
      </c>
      <c r="P197">
        <v>15</v>
      </c>
      <c r="Q197">
        <v>2</v>
      </c>
      <c r="R197">
        <v>1</v>
      </c>
      <c r="S197">
        <v>3</v>
      </c>
      <c r="T197">
        <v>7</v>
      </c>
      <c r="U197">
        <v>5</v>
      </c>
      <c r="V197">
        <v>0.24154600000000001</v>
      </c>
      <c r="W197">
        <v>0.101871</v>
      </c>
      <c r="X197">
        <v>0.22869</v>
      </c>
      <c r="Y197">
        <v>0.44545499999999999</v>
      </c>
      <c r="Z197">
        <v>0.341667</v>
      </c>
      <c r="AA197">
        <v>0.41545900000000002</v>
      </c>
      <c r="AB197">
        <v>0.32197900000000002</v>
      </c>
      <c r="AC197">
        <v>0.75712599999999997</v>
      </c>
      <c r="AD197">
        <v>0.17391300000000001</v>
      </c>
      <c r="AE197">
        <v>4.0520899999999997</v>
      </c>
      <c r="AF197">
        <v>0.289655</v>
      </c>
      <c r="AH197">
        <v>-1.5733600000000001</v>
      </c>
      <c r="AI197">
        <v>60.0471</v>
      </c>
      <c r="AJ197">
        <v>1.4400200000000001</v>
      </c>
      <c r="AK197">
        <v>99.588800000000006</v>
      </c>
      <c r="AL197">
        <v>-1.5733600000000001</v>
      </c>
      <c r="AM197">
        <v>-8</v>
      </c>
      <c r="AN197">
        <v>-1.8184155076742099</v>
      </c>
      <c r="AO197">
        <v>0.83671379089355402</v>
      </c>
      <c r="AP197">
        <v>1.53626</v>
      </c>
      <c r="AQ197">
        <v>999</v>
      </c>
      <c r="AU197">
        <v>29617</v>
      </c>
    </row>
    <row r="198" spans="1:47" x14ac:dyDescent="0.45">
      <c r="A198" t="s">
        <v>319</v>
      </c>
      <c r="B198" t="s">
        <v>130</v>
      </c>
      <c r="C198">
        <v>108</v>
      </c>
      <c r="D198">
        <v>386</v>
      </c>
      <c r="E198">
        <v>330</v>
      </c>
      <c r="F198">
        <v>77</v>
      </c>
      <c r="G198">
        <v>51</v>
      </c>
      <c r="H198">
        <v>15</v>
      </c>
      <c r="I198">
        <v>2</v>
      </c>
      <c r="J198">
        <v>9</v>
      </c>
      <c r="K198">
        <v>51</v>
      </c>
      <c r="L198">
        <v>41</v>
      </c>
      <c r="M198">
        <v>39</v>
      </c>
      <c r="N198">
        <v>5</v>
      </c>
      <c r="O198">
        <v>82</v>
      </c>
      <c r="P198">
        <v>13</v>
      </c>
      <c r="Q198">
        <v>2</v>
      </c>
      <c r="R198">
        <v>2</v>
      </c>
      <c r="S198">
        <v>0</v>
      </c>
      <c r="T198">
        <v>6</v>
      </c>
      <c r="U198">
        <v>3</v>
      </c>
      <c r="V198">
        <v>0.23333300000000001</v>
      </c>
      <c r="W198">
        <v>0.101036</v>
      </c>
      <c r="X198">
        <v>0.21243500000000001</v>
      </c>
      <c r="Y198">
        <v>0.47560999999999998</v>
      </c>
      <c r="Z198">
        <v>0.33593800000000001</v>
      </c>
      <c r="AA198">
        <v>0.37272699999999997</v>
      </c>
      <c r="AB198">
        <v>0.31118499999999999</v>
      </c>
      <c r="AC198">
        <v>0.70866499999999999</v>
      </c>
      <c r="AD198">
        <v>0.13939399999999999</v>
      </c>
      <c r="AE198">
        <v>5.1439700000000004</v>
      </c>
      <c r="AF198">
        <v>0.28215800000000002</v>
      </c>
      <c r="AH198">
        <v>-0.82133599999999996</v>
      </c>
      <c r="AI198">
        <v>44.726999999999997</v>
      </c>
      <c r="AJ198">
        <v>-2.3048099999999998</v>
      </c>
      <c r="AK198">
        <v>94.319199999999995</v>
      </c>
      <c r="AL198">
        <v>-0.82133599999999996</v>
      </c>
      <c r="AM198">
        <v>4.3</v>
      </c>
      <c r="AN198">
        <v>-3.4487752318382201</v>
      </c>
      <c r="AO198">
        <v>5.7182835340499798</v>
      </c>
      <c r="AP198">
        <v>1.5336399999999999</v>
      </c>
      <c r="AQ198">
        <v>999</v>
      </c>
      <c r="AU198">
        <v>26396</v>
      </c>
    </row>
    <row r="199" spans="1:47" x14ac:dyDescent="0.45">
      <c r="A199" t="s">
        <v>629</v>
      </c>
      <c r="B199" t="s">
        <v>89</v>
      </c>
      <c r="C199">
        <v>134</v>
      </c>
      <c r="D199">
        <v>548</v>
      </c>
      <c r="E199">
        <v>479</v>
      </c>
      <c r="F199">
        <v>120</v>
      </c>
      <c r="G199">
        <v>79</v>
      </c>
      <c r="H199">
        <v>23</v>
      </c>
      <c r="I199">
        <v>2</v>
      </c>
      <c r="J199">
        <v>16</v>
      </c>
      <c r="K199">
        <v>70</v>
      </c>
      <c r="L199">
        <v>74</v>
      </c>
      <c r="M199">
        <v>52</v>
      </c>
      <c r="N199">
        <v>9</v>
      </c>
      <c r="O199">
        <v>127</v>
      </c>
      <c r="P199">
        <v>12</v>
      </c>
      <c r="Q199">
        <v>5</v>
      </c>
      <c r="R199">
        <v>0</v>
      </c>
      <c r="S199">
        <v>2</v>
      </c>
      <c r="T199">
        <v>2</v>
      </c>
      <c r="U199">
        <v>1</v>
      </c>
      <c r="V199">
        <v>0.25052200000000002</v>
      </c>
      <c r="W199">
        <v>9.4890500000000003E-2</v>
      </c>
      <c r="X199">
        <v>0.23175200000000001</v>
      </c>
      <c r="Y199">
        <v>0.40944900000000001</v>
      </c>
      <c r="Z199">
        <v>0.33576600000000001</v>
      </c>
      <c r="AA199">
        <v>0.40709800000000002</v>
      </c>
      <c r="AB199">
        <v>0.31941799999999998</v>
      </c>
      <c r="AC199">
        <v>0.742865</v>
      </c>
      <c r="AD199">
        <v>0.15657599999999999</v>
      </c>
      <c r="AE199">
        <v>3.6019899999999998</v>
      </c>
      <c r="AF199">
        <v>0.30498500000000001</v>
      </c>
      <c r="AH199">
        <v>-1.0545599999999999</v>
      </c>
      <c r="AI199">
        <v>67.245199999999997</v>
      </c>
      <c r="AJ199">
        <v>0.47461700000000001</v>
      </c>
      <c r="AK199">
        <v>107.01900000000001</v>
      </c>
      <c r="AL199">
        <v>-1.0545599999999999</v>
      </c>
      <c r="AM199">
        <v>-8.9</v>
      </c>
      <c r="AN199">
        <v>3.5541781187057402</v>
      </c>
      <c r="AO199">
        <v>-6.8864781856536803</v>
      </c>
      <c r="AP199">
        <v>1.5237099999999999</v>
      </c>
      <c r="AQ199">
        <v>999</v>
      </c>
      <c r="AU199">
        <v>21837</v>
      </c>
    </row>
    <row r="200" spans="1:47" x14ac:dyDescent="0.45">
      <c r="A200" t="s">
        <v>358</v>
      </c>
      <c r="B200" t="s">
        <v>76</v>
      </c>
      <c r="C200">
        <v>116</v>
      </c>
      <c r="D200">
        <v>508</v>
      </c>
      <c r="E200">
        <v>452</v>
      </c>
      <c r="F200">
        <v>107</v>
      </c>
      <c r="G200">
        <v>63</v>
      </c>
      <c r="H200">
        <v>29</v>
      </c>
      <c r="I200">
        <v>5</v>
      </c>
      <c r="J200">
        <v>10</v>
      </c>
      <c r="K200">
        <v>61</v>
      </c>
      <c r="L200">
        <v>63</v>
      </c>
      <c r="M200">
        <v>42</v>
      </c>
      <c r="N200">
        <v>5</v>
      </c>
      <c r="O200">
        <v>138</v>
      </c>
      <c r="P200">
        <v>10</v>
      </c>
      <c r="Q200">
        <v>3</v>
      </c>
      <c r="R200">
        <v>1</v>
      </c>
      <c r="S200">
        <v>1</v>
      </c>
      <c r="T200">
        <v>3</v>
      </c>
      <c r="U200">
        <v>3</v>
      </c>
      <c r="V200">
        <v>0.23672599999999999</v>
      </c>
      <c r="W200">
        <v>8.2677200000000006E-2</v>
      </c>
      <c r="X200">
        <v>0.27165400000000001</v>
      </c>
      <c r="Y200">
        <v>0.30434800000000001</v>
      </c>
      <c r="Z200">
        <v>0.31360900000000003</v>
      </c>
      <c r="AA200">
        <v>0.38938099999999998</v>
      </c>
      <c r="AB200">
        <v>0.30391000000000001</v>
      </c>
      <c r="AC200">
        <v>0.70299</v>
      </c>
      <c r="AD200">
        <v>0.15265500000000001</v>
      </c>
      <c r="AE200">
        <v>4.84443</v>
      </c>
      <c r="AF200">
        <v>0.31596099999999999</v>
      </c>
      <c r="AH200">
        <v>-1.5138</v>
      </c>
      <c r="AI200">
        <v>55.7941</v>
      </c>
      <c r="AJ200">
        <v>-6.1027500000000003</v>
      </c>
      <c r="AK200">
        <v>87.474999999999994</v>
      </c>
      <c r="AL200">
        <v>-1.5138</v>
      </c>
      <c r="AM200">
        <v>5.5</v>
      </c>
      <c r="AN200">
        <v>-9.3962092399597097</v>
      </c>
      <c r="AO200">
        <v>7.3665491342544502</v>
      </c>
      <c r="AP200">
        <v>1.52349</v>
      </c>
      <c r="AQ200">
        <v>999</v>
      </c>
      <c r="AU200">
        <v>27490</v>
      </c>
    </row>
    <row r="201" spans="1:47" x14ac:dyDescent="0.45">
      <c r="A201" t="s">
        <v>462</v>
      </c>
      <c r="B201" t="s">
        <v>18</v>
      </c>
      <c r="C201">
        <v>131</v>
      </c>
      <c r="D201">
        <v>501</v>
      </c>
      <c r="E201">
        <v>452</v>
      </c>
      <c r="F201">
        <v>119</v>
      </c>
      <c r="G201">
        <v>82</v>
      </c>
      <c r="H201">
        <v>21</v>
      </c>
      <c r="I201">
        <v>7</v>
      </c>
      <c r="J201">
        <v>9</v>
      </c>
      <c r="K201">
        <v>67</v>
      </c>
      <c r="L201">
        <v>55</v>
      </c>
      <c r="M201">
        <v>37</v>
      </c>
      <c r="N201">
        <v>5</v>
      </c>
      <c r="O201">
        <v>101</v>
      </c>
      <c r="P201">
        <v>7</v>
      </c>
      <c r="Q201">
        <v>2</v>
      </c>
      <c r="R201">
        <v>3</v>
      </c>
      <c r="S201">
        <v>0</v>
      </c>
      <c r="T201">
        <v>28</v>
      </c>
      <c r="U201">
        <v>6</v>
      </c>
      <c r="V201">
        <v>0.26327400000000001</v>
      </c>
      <c r="W201">
        <v>7.3852299999999996E-2</v>
      </c>
      <c r="X201">
        <v>0.201597</v>
      </c>
      <c r="Y201">
        <v>0.36633700000000002</v>
      </c>
      <c r="Z201">
        <v>0.32730900000000002</v>
      </c>
      <c r="AA201">
        <v>0.40044200000000002</v>
      </c>
      <c r="AB201">
        <v>0.31411099999999997</v>
      </c>
      <c r="AC201">
        <v>0.72775199999999995</v>
      </c>
      <c r="AD201">
        <v>0.13716800000000001</v>
      </c>
      <c r="AE201">
        <v>7.8279500000000004</v>
      </c>
      <c r="AF201">
        <v>0.31976700000000002</v>
      </c>
      <c r="AH201">
        <v>2.1352099999999998</v>
      </c>
      <c r="AI201">
        <v>59.27</v>
      </c>
      <c r="AJ201">
        <v>-1.7739499999999999</v>
      </c>
      <c r="AK201">
        <v>95.482100000000003</v>
      </c>
      <c r="AL201">
        <v>2.1352099999999998</v>
      </c>
      <c r="AM201">
        <v>4.3</v>
      </c>
      <c r="AN201">
        <v>-0.668873310089111</v>
      </c>
      <c r="AO201">
        <v>-1.2224864959716699</v>
      </c>
      <c r="AP201">
        <v>1.5135000000000001</v>
      </c>
      <c r="AQ201">
        <v>999</v>
      </c>
      <c r="AU201">
        <v>21622</v>
      </c>
    </row>
    <row r="202" spans="1:47" x14ac:dyDescent="0.45">
      <c r="A202" t="s">
        <v>333</v>
      </c>
      <c r="B202" t="s">
        <v>36</v>
      </c>
      <c r="C202">
        <v>127</v>
      </c>
      <c r="D202">
        <v>544</v>
      </c>
      <c r="E202">
        <v>468</v>
      </c>
      <c r="F202">
        <v>119</v>
      </c>
      <c r="G202">
        <v>76</v>
      </c>
      <c r="H202">
        <v>26</v>
      </c>
      <c r="I202">
        <v>1</v>
      </c>
      <c r="J202">
        <v>16</v>
      </c>
      <c r="K202">
        <v>77</v>
      </c>
      <c r="L202">
        <v>63</v>
      </c>
      <c r="M202">
        <v>54</v>
      </c>
      <c r="N202">
        <v>11</v>
      </c>
      <c r="O202">
        <v>111</v>
      </c>
      <c r="P202">
        <v>18</v>
      </c>
      <c r="Q202">
        <v>4</v>
      </c>
      <c r="R202">
        <v>0</v>
      </c>
      <c r="S202">
        <v>1</v>
      </c>
      <c r="T202">
        <v>10</v>
      </c>
      <c r="U202">
        <v>2</v>
      </c>
      <c r="V202">
        <v>0.254274</v>
      </c>
      <c r="W202">
        <v>9.9264699999999997E-2</v>
      </c>
      <c r="X202">
        <v>0.204044</v>
      </c>
      <c r="Y202">
        <v>0.48648599999999997</v>
      </c>
      <c r="Z202">
        <v>0.351103</v>
      </c>
      <c r="AA202">
        <v>0.41666700000000001</v>
      </c>
      <c r="AB202">
        <v>0.33027600000000001</v>
      </c>
      <c r="AC202">
        <v>0.76776999999999995</v>
      </c>
      <c r="AD202">
        <v>0.16239300000000001</v>
      </c>
      <c r="AE202">
        <v>4.8549899999999999</v>
      </c>
      <c r="AF202">
        <v>0.29855100000000001</v>
      </c>
      <c r="AH202">
        <v>0.100242</v>
      </c>
      <c r="AI202">
        <v>71.66</v>
      </c>
      <c r="AJ202">
        <v>5.3767699999999996</v>
      </c>
      <c r="AK202">
        <v>101.435</v>
      </c>
      <c r="AL202">
        <v>0.100242</v>
      </c>
      <c r="AM202">
        <v>-6.5</v>
      </c>
      <c r="AN202">
        <v>1.06731294095516</v>
      </c>
      <c r="AO202">
        <v>-4.5011757612228296</v>
      </c>
      <c r="AP202">
        <v>1.5057700000000001</v>
      </c>
      <c r="AQ202">
        <v>999</v>
      </c>
      <c r="AU202">
        <v>21523</v>
      </c>
    </row>
    <row r="203" spans="1:47" x14ac:dyDescent="0.45">
      <c r="A203" t="s">
        <v>340</v>
      </c>
      <c r="B203" t="s">
        <v>269</v>
      </c>
      <c r="C203">
        <v>126</v>
      </c>
      <c r="D203">
        <v>545</v>
      </c>
      <c r="E203">
        <v>477</v>
      </c>
      <c r="F203">
        <v>122</v>
      </c>
      <c r="G203">
        <v>78</v>
      </c>
      <c r="H203">
        <v>26</v>
      </c>
      <c r="I203">
        <v>0</v>
      </c>
      <c r="J203">
        <v>18</v>
      </c>
      <c r="K203">
        <v>68</v>
      </c>
      <c r="L203">
        <v>70</v>
      </c>
      <c r="M203">
        <v>62</v>
      </c>
      <c r="N203">
        <v>9</v>
      </c>
      <c r="O203">
        <v>130</v>
      </c>
      <c r="P203">
        <v>3</v>
      </c>
      <c r="Q203">
        <v>3</v>
      </c>
      <c r="R203">
        <v>0</v>
      </c>
      <c r="S203">
        <v>3</v>
      </c>
      <c r="T203">
        <v>6</v>
      </c>
      <c r="U203">
        <v>1</v>
      </c>
      <c r="V203">
        <v>0.25576500000000002</v>
      </c>
      <c r="W203">
        <v>0.113761</v>
      </c>
      <c r="X203">
        <v>0.23853199999999999</v>
      </c>
      <c r="Y203">
        <v>0.47692299999999999</v>
      </c>
      <c r="Z203">
        <v>0.34311900000000001</v>
      </c>
      <c r="AA203">
        <v>0.42348000000000002</v>
      </c>
      <c r="AB203">
        <v>0.32893699999999998</v>
      </c>
      <c r="AC203">
        <v>0.76659900000000003</v>
      </c>
      <c r="AD203">
        <v>0.167715</v>
      </c>
      <c r="AE203">
        <v>3.3218800000000002</v>
      </c>
      <c r="AF203">
        <v>0.313253</v>
      </c>
      <c r="AH203">
        <v>-0.25456499999999999</v>
      </c>
      <c r="AI203">
        <v>71.185900000000004</v>
      </c>
      <c r="AJ203">
        <v>4.78078</v>
      </c>
      <c r="AK203">
        <v>107.98399999999999</v>
      </c>
      <c r="AL203">
        <v>-0.25456499999999999</v>
      </c>
      <c r="AM203">
        <v>1.4</v>
      </c>
      <c r="AN203">
        <v>5.1361657977104098</v>
      </c>
      <c r="AO203">
        <v>-8.6124922037124598</v>
      </c>
      <c r="AP203">
        <v>1.5049399999999999</v>
      </c>
      <c r="AQ203">
        <v>999</v>
      </c>
      <c r="AU203">
        <v>9218</v>
      </c>
    </row>
    <row r="204" spans="1:47" x14ac:dyDescent="0.45">
      <c r="A204" t="s">
        <v>691</v>
      </c>
      <c r="B204" t="s">
        <v>70</v>
      </c>
      <c r="C204">
        <v>130</v>
      </c>
      <c r="D204">
        <v>491</v>
      </c>
      <c r="E204">
        <v>442</v>
      </c>
      <c r="F204">
        <v>108</v>
      </c>
      <c r="G204">
        <v>80</v>
      </c>
      <c r="H204">
        <v>21</v>
      </c>
      <c r="I204">
        <v>2</v>
      </c>
      <c r="J204">
        <v>5</v>
      </c>
      <c r="K204">
        <v>52</v>
      </c>
      <c r="L204">
        <v>42</v>
      </c>
      <c r="M204">
        <v>34</v>
      </c>
      <c r="N204">
        <v>9</v>
      </c>
      <c r="O204">
        <v>80</v>
      </c>
      <c r="P204">
        <v>3</v>
      </c>
      <c r="Q204">
        <v>2</v>
      </c>
      <c r="R204">
        <v>10</v>
      </c>
      <c r="S204">
        <v>0</v>
      </c>
      <c r="T204">
        <v>10</v>
      </c>
      <c r="U204">
        <v>3</v>
      </c>
      <c r="V204">
        <v>0.24434400000000001</v>
      </c>
      <c r="W204">
        <v>6.92464E-2</v>
      </c>
      <c r="X204">
        <v>0.16293299999999999</v>
      </c>
      <c r="Y204">
        <v>0.42499999999999999</v>
      </c>
      <c r="Z204">
        <v>0.30145499999999997</v>
      </c>
      <c r="AA204">
        <v>0.33484199999999997</v>
      </c>
      <c r="AB204">
        <v>0.27427099999999999</v>
      </c>
      <c r="AC204">
        <v>0.636297</v>
      </c>
      <c r="AD204">
        <v>9.04977E-2</v>
      </c>
      <c r="AE204">
        <v>4.80037</v>
      </c>
      <c r="AF204">
        <v>0.286908</v>
      </c>
      <c r="AH204">
        <v>-9.83874E-2</v>
      </c>
      <c r="AI204">
        <v>41.840800000000002</v>
      </c>
      <c r="AJ204">
        <v>-17.9847</v>
      </c>
      <c r="AK204">
        <v>75.788700000000006</v>
      </c>
      <c r="AL204">
        <v>-9.83874E-2</v>
      </c>
      <c r="AM204">
        <v>7.3</v>
      </c>
      <c r="AN204">
        <v>-14.342365950345901</v>
      </c>
      <c r="AO204">
        <v>12.712257862091001</v>
      </c>
      <c r="AP204">
        <v>1.5004</v>
      </c>
      <c r="AQ204">
        <v>999</v>
      </c>
      <c r="AU204">
        <v>22277</v>
      </c>
    </row>
    <row r="205" spans="1:47" x14ac:dyDescent="0.45">
      <c r="A205" t="s">
        <v>373</v>
      </c>
      <c r="B205" t="s">
        <v>16</v>
      </c>
      <c r="C205">
        <v>110</v>
      </c>
      <c r="D205">
        <v>414</v>
      </c>
      <c r="E205">
        <v>361</v>
      </c>
      <c r="F205">
        <v>82</v>
      </c>
      <c r="G205">
        <v>43</v>
      </c>
      <c r="H205">
        <v>23</v>
      </c>
      <c r="I205">
        <v>2</v>
      </c>
      <c r="J205">
        <v>14</v>
      </c>
      <c r="K205">
        <v>56</v>
      </c>
      <c r="L205">
        <v>47</v>
      </c>
      <c r="M205">
        <v>45</v>
      </c>
      <c r="N205">
        <v>3</v>
      </c>
      <c r="O205">
        <v>111</v>
      </c>
      <c r="P205">
        <v>5</v>
      </c>
      <c r="Q205">
        <v>2</v>
      </c>
      <c r="R205">
        <v>1</v>
      </c>
      <c r="S205">
        <v>2</v>
      </c>
      <c r="T205">
        <v>2</v>
      </c>
      <c r="U205">
        <v>1</v>
      </c>
      <c r="V205">
        <v>0.22714699999999999</v>
      </c>
      <c r="W205">
        <v>0.108696</v>
      </c>
      <c r="X205">
        <v>0.26811600000000002</v>
      </c>
      <c r="Y205">
        <v>0.40540500000000002</v>
      </c>
      <c r="Z205">
        <v>0.31961299999999998</v>
      </c>
      <c r="AA205">
        <v>0.41828300000000002</v>
      </c>
      <c r="AB205">
        <v>0.31855800000000001</v>
      </c>
      <c r="AC205">
        <v>0.73789499999999997</v>
      </c>
      <c r="AD205">
        <v>0.191136</v>
      </c>
      <c r="AE205">
        <v>4.20641</v>
      </c>
      <c r="AF205">
        <v>0.28571400000000002</v>
      </c>
      <c r="AH205">
        <v>-0.71553900000000004</v>
      </c>
      <c r="AI205">
        <v>50.506399999999999</v>
      </c>
      <c r="AJ205">
        <v>6.2889700000000007E-2</v>
      </c>
      <c r="AK205">
        <v>102.44</v>
      </c>
      <c r="AL205">
        <v>-0.71553900000000004</v>
      </c>
      <c r="AM205">
        <v>-1.2</v>
      </c>
      <c r="AN205">
        <v>0.53591960668563798</v>
      </c>
      <c r="AO205">
        <v>0.32116401195526101</v>
      </c>
      <c r="AP205">
        <v>1.4919899999999999</v>
      </c>
      <c r="AQ205">
        <v>999</v>
      </c>
      <c r="AU205">
        <v>14854</v>
      </c>
    </row>
    <row r="206" spans="1:47" x14ac:dyDescent="0.45">
      <c r="A206" t="s">
        <v>475</v>
      </c>
      <c r="B206" t="s">
        <v>46</v>
      </c>
      <c r="C206">
        <v>120</v>
      </c>
      <c r="D206">
        <v>505</v>
      </c>
      <c r="E206">
        <v>423</v>
      </c>
      <c r="F206">
        <v>88</v>
      </c>
      <c r="G206">
        <v>47</v>
      </c>
      <c r="H206">
        <v>17</v>
      </c>
      <c r="I206">
        <v>1</v>
      </c>
      <c r="J206">
        <v>23</v>
      </c>
      <c r="K206">
        <v>70</v>
      </c>
      <c r="L206">
        <v>68</v>
      </c>
      <c r="M206">
        <v>72</v>
      </c>
      <c r="N206">
        <v>5</v>
      </c>
      <c r="O206">
        <v>132</v>
      </c>
      <c r="P206">
        <v>6</v>
      </c>
      <c r="Q206">
        <v>4</v>
      </c>
      <c r="R206">
        <v>0</v>
      </c>
      <c r="S206">
        <v>3</v>
      </c>
      <c r="T206">
        <v>1</v>
      </c>
      <c r="U206">
        <v>1</v>
      </c>
      <c r="V206">
        <v>0.208038</v>
      </c>
      <c r="W206">
        <v>0.14257400000000001</v>
      </c>
      <c r="X206">
        <v>0.26138600000000001</v>
      </c>
      <c r="Y206">
        <v>0.54545500000000002</v>
      </c>
      <c r="Z206">
        <v>0.32871299999999998</v>
      </c>
      <c r="AA206">
        <v>0.416076</v>
      </c>
      <c r="AB206">
        <v>0.32253599999999999</v>
      </c>
      <c r="AC206">
        <v>0.74478900000000003</v>
      </c>
      <c r="AD206">
        <v>0.208038</v>
      </c>
      <c r="AE206">
        <v>2.7155300000000002</v>
      </c>
      <c r="AF206">
        <v>0.23897099999999999</v>
      </c>
      <c r="AH206">
        <v>-1.14669</v>
      </c>
      <c r="AI206">
        <v>63.276400000000002</v>
      </c>
      <c r="AJ206">
        <v>1.7450699999999999</v>
      </c>
      <c r="AK206">
        <v>103.735</v>
      </c>
      <c r="AL206">
        <v>-1.14669</v>
      </c>
      <c r="AM206">
        <v>-5.3</v>
      </c>
      <c r="AN206">
        <v>1.1897634267807</v>
      </c>
      <c r="AO206">
        <v>-3.4444739818572998</v>
      </c>
      <c r="AP206">
        <v>1.4908600000000001</v>
      </c>
      <c r="AQ206">
        <v>999</v>
      </c>
      <c r="AU206">
        <v>13301</v>
      </c>
    </row>
    <row r="207" spans="1:47" x14ac:dyDescent="0.45">
      <c r="A207" t="s">
        <v>429</v>
      </c>
      <c r="B207" t="s">
        <v>178</v>
      </c>
      <c r="C207">
        <v>136</v>
      </c>
      <c r="D207">
        <v>569</v>
      </c>
      <c r="E207">
        <v>516</v>
      </c>
      <c r="F207">
        <v>137</v>
      </c>
      <c r="G207">
        <v>91</v>
      </c>
      <c r="H207">
        <v>30</v>
      </c>
      <c r="I207">
        <v>2</v>
      </c>
      <c r="J207">
        <v>14</v>
      </c>
      <c r="K207">
        <v>76</v>
      </c>
      <c r="L207">
        <v>58</v>
      </c>
      <c r="M207">
        <v>44</v>
      </c>
      <c r="N207">
        <v>11</v>
      </c>
      <c r="O207">
        <v>88</v>
      </c>
      <c r="P207">
        <v>4</v>
      </c>
      <c r="Q207">
        <v>5</v>
      </c>
      <c r="R207">
        <v>0</v>
      </c>
      <c r="S207">
        <v>2</v>
      </c>
      <c r="T207">
        <v>4</v>
      </c>
      <c r="U207">
        <v>2</v>
      </c>
      <c r="V207">
        <v>0.26550400000000002</v>
      </c>
      <c r="W207">
        <v>7.7328599999999997E-2</v>
      </c>
      <c r="X207">
        <v>0.15465699999999999</v>
      </c>
      <c r="Y207">
        <v>0.5</v>
      </c>
      <c r="Z207">
        <v>0.32513199999999998</v>
      </c>
      <c r="AA207">
        <v>0.41279100000000002</v>
      </c>
      <c r="AB207">
        <v>0.31306</v>
      </c>
      <c r="AC207">
        <v>0.73792199999999997</v>
      </c>
      <c r="AD207">
        <v>0.147287</v>
      </c>
      <c r="AE207">
        <v>3.9063099999999999</v>
      </c>
      <c r="AF207">
        <v>0.29355599999999998</v>
      </c>
      <c r="AH207">
        <v>-1.03041</v>
      </c>
      <c r="AI207">
        <v>66.817899999999995</v>
      </c>
      <c r="AJ207">
        <v>-2.5114299999999998</v>
      </c>
      <c r="AK207">
        <v>100.098</v>
      </c>
      <c r="AL207">
        <v>-1.03041</v>
      </c>
      <c r="AM207">
        <v>2.8</v>
      </c>
      <c r="AN207">
        <v>-0.96380633115768399</v>
      </c>
      <c r="AO207">
        <v>-3.4720461368560702</v>
      </c>
      <c r="AP207">
        <v>1.4847900000000001</v>
      </c>
      <c r="AQ207">
        <v>999</v>
      </c>
      <c r="AU207">
        <v>17027</v>
      </c>
    </row>
    <row r="208" spans="1:47" x14ac:dyDescent="0.45">
      <c r="A208" t="s">
        <v>702</v>
      </c>
      <c r="B208" t="s">
        <v>31</v>
      </c>
      <c r="C208">
        <v>126</v>
      </c>
      <c r="D208">
        <v>530</v>
      </c>
      <c r="E208">
        <v>473</v>
      </c>
      <c r="F208">
        <v>121</v>
      </c>
      <c r="G208">
        <v>73</v>
      </c>
      <c r="H208">
        <v>26</v>
      </c>
      <c r="I208">
        <v>1</v>
      </c>
      <c r="J208">
        <v>21</v>
      </c>
      <c r="K208">
        <v>68</v>
      </c>
      <c r="L208">
        <v>76</v>
      </c>
      <c r="M208">
        <v>45</v>
      </c>
      <c r="N208">
        <v>5</v>
      </c>
      <c r="O208">
        <v>129</v>
      </c>
      <c r="P208">
        <v>8</v>
      </c>
      <c r="Q208">
        <v>4</v>
      </c>
      <c r="R208">
        <v>0</v>
      </c>
      <c r="S208">
        <v>2</v>
      </c>
      <c r="T208">
        <v>1</v>
      </c>
      <c r="U208">
        <v>1</v>
      </c>
      <c r="V208">
        <v>0.25581399999999999</v>
      </c>
      <c r="W208">
        <v>8.4905700000000001E-2</v>
      </c>
      <c r="X208">
        <v>0.243396</v>
      </c>
      <c r="Y208">
        <v>0.34883700000000001</v>
      </c>
      <c r="Z208">
        <v>0.32830199999999998</v>
      </c>
      <c r="AA208">
        <v>0.44820300000000002</v>
      </c>
      <c r="AB208">
        <v>0.33154699999999998</v>
      </c>
      <c r="AC208">
        <v>0.776505</v>
      </c>
      <c r="AD208">
        <v>0.192389</v>
      </c>
      <c r="AE208">
        <v>2.5959699999999999</v>
      </c>
      <c r="AF208">
        <v>0.30581000000000003</v>
      </c>
      <c r="AH208">
        <v>-1.1544000000000001</v>
      </c>
      <c r="AI208">
        <v>70.375299999999996</v>
      </c>
      <c r="AJ208">
        <v>5.7978800000000001</v>
      </c>
      <c r="AK208">
        <v>108.361</v>
      </c>
      <c r="AL208">
        <v>-1.1544000000000001</v>
      </c>
      <c r="AM208">
        <v>2.2000000000000002</v>
      </c>
      <c r="AN208">
        <v>4.3354706764221103</v>
      </c>
      <c r="AO208">
        <v>-7.5369193553924498</v>
      </c>
      <c r="AP208">
        <v>1.48139</v>
      </c>
      <c r="AQ208">
        <v>999</v>
      </c>
      <c r="AU208">
        <v>27845</v>
      </c>
    </row>
    <row r="209" spans="1:47" x14ac:dyDescent="0.45">
      <c r="A209" t="s">
        <v>387</v>
      </c>
      <c r="B209" t="s">
        <v>178</v>
      </c>
      <c r="C209">
        <v>110</v>
      </c>
      <c r="D209">
        <v>476</v>
      </c>
      <c r="E209">
        <v>424</v>
      </c>
      <c r="F209">
        <v>105</v>
      </c>
      <c r="G209">
        <v>79</v>
      </c>
      <c r="H209">
        <v>17</v>
      </c>
      <c r="I209">
        <v>1</v>
      </c>
      <c r="J209">
        <v>8</v>
      </c>
      <c r="K209">
        <v>51</v>
      </c>
      <c r="L209">
        <v>43</v>
      </c>
      <c r="M209">
        <v>47</v>
      </c>
      <c r="N209">
        <v>11</v>
      </c>
      <c r="O209">
        <v>91</v>
      </c>
      <c r="P209">
        <v>3</v>
      </c>
      <c r="Q209">
        <v>2</v>
      </c>
      <c r="R209">
        <v>0</v>
      </c>
      <c r="S209">
        <v>1</v>
      </c>
      <c r="T209">
        <v>2</v>
      </c>
      <c r="U209">
        <v>2</v>
      </c>
      <c r="V209">
        <v>0.247642</v>
      </c>
      <c r="W209">
        <v>9.8739499999999994E-2</v>
      </c>
      <c r="X209">
        <v>0.19117600000000001</v>
      </c>
      <c r="Y209">
        <v>0.51648400000000005</v>
      </c>
      <c r="Z209">
        <v>0.32562999999999998</v>
      </c>
      <c r="AA209">
        <v>0.34905700000000001</v>
      </c>
      <c r="AB209">
        <v>0.29182000000000002</v>
      </c>
      <c r="AC209">
        <v>0.67468700000000004</v>
      </c>
      <c r="AD209">
        <v>0.10141500000000001</v>
      </c>
      <c r="AE209">
        <v>2.6700499999999998</v>
      </c>
      <c r="AF209">
        <v>0.29663600000000001</v>
      </c>
      <c r="AH209">
        <v>-1.3533599999999999</v>
      </c>
      <c r="AI209">
        <v>47.500399999999999</v>
      </c>
      <c r="AJ209">
        <v>-10.4975</v>
      </c>
      <c r="AK209">
        <v>85.375900000000001</v>
      </c>
      <c r="AL209">
        <v>-1.3533599999999999</v>
      </c>
      <c r="AM209">
        <v>6.6</v>
      </c>
      <c r="AN209">
        <v>-9.69415235519409</v>
      </c>
      <c r="AO209">
        <v>8.3489711284637398</v>
      </c>
      <c r="AP209">
        <v>1.478</v>
      </c>
      <c r="AQ209">
        <v>999</v>
      </c>
      <c r="AU209">
        <v>9874</v>
      </c>
    </row>
    <row r="210" spans="1:47" x14ac:dyDescent="0.45">
      <c r="A210" t="s">
        <v>621</v>
      </c>
      <c r="B210" t="s">
        <v>28</v>
      </c>
      <c r="C210">
        <v>116</v>
      </c>
      <c r="D210">
        <v>467</v>
      </c>
      <c r="E210">
        <v>420</v>
      </c>
      <c r="F210">
        <v>107</v>
      </c>
      <c r="G210">
        <v>64</v>
      </c>
      <c r="H210">
        <v>24</v>
      </c>
      <c r="I210">
        <v>2</v>
      </c>
      <c r="J210">
        <v>17</v>
      </c>
      <c r="K210">
        <v>59</v>
      </c>
      <c r="L210">
        <v>63</v>
      </c>
      <c r="M210">
        <v>41</v>
      </c>
      <c r="N210">
        <v>8</v>
      </c>
      <c r="O210">
        <v>107</v>
      </c>
      <c r="P210">
        <v>3</v>
      </c>
      <c r="Q210">
        <v>3</v>
      </c>
      <c r="R210">
        <v>0</v>
      </c>
      <c r="S210">
        <v>1</v>
      </c>
      <c r="T210">
        <v>5</v>
      </c>
      <c r="U210">
        <v>3</v>
      </c>
      <c r="V210">
        <v>0.25476199999999999</v>
      </c>
      <c r="W210">
        <v>8.7794399999999995E-2</v>
      </c>
      <c r="X210">
        <v>0.22912199999999999</v>
      </c>
      <c r="Y210">
        <v>0.38317800000000002</v>
      </c>
      <c r="Z210">
        <v>0.32334000000000002</v>
      </c>
      <c r="AA210">
        <v>0.442857</v>
      </c>
      <c r="AB210">
        <v>0.32392799999999999</v>
      </c>
      <c r="AC210">
        <v>0.76619800000000005</v>
      </c>
      <c r="AD210">
        <v>0.18809500000000001</v>
      </c>
      <c r="AE210">
        <v>4.0917300000000001</v>
      </c>
      <c r="AF210">
        <v>0.30100300000000002</v>
      </c>
      <c r="AH210">
        <v>-1.0367500000000001</v>
      </c>
      <c r="AI210">
        <v>59.054900000000004</v>
      </c>
      <c r="AJ210">
        <v>2.1536900000000001</v>
      </c>
      <c r="AK210">
        <v>99.383899999999997</v>
      </c>
      <c r="AL210">
        <v>-1.0367500000000001</v>
      </c>
      <c r="AM210">
        <v>-1.4</v>
      </c>
      <c r="AN210">
        <v>-1.38146913051605</v>
      </c>
      <c r="AO210">
        <v>0.31590247154235801</v>
      </c>
      <c r="AP210">
        <v>1.4754100000000001</v>
      </c>
      <c r="AQ210">
        <v>999</v>
      </c>
      <c r="AU210">
        <v>21716</v>
      </c>
    </row>
    <row r="211" spans="1:47" x14ac:dyDescent="0.45">
      <c r="A211" t="s">
        <v>474</v>
      </c>
      <c r="B211" t="s">
        <v>98</v>
      </c>
      <c r="C211">
        <v>101</v>
      </c>
      <c r="D211">
        <v>329</v>
      </c>
      <c r="E211">
        <v>300</v>
      </c>
      <c r="F211">
        <v>72</v>
      </c>
      <c r="G211">
        <v>48</v>
      </c>
      <c r="H211">
        <v>15</v>
      </c>
      <c r="I211">
        <v>4</v>
      </c>
      <c r="J211">
        <v>5</v>
      </c>
      <c r="K211">
        <v>40</v>
      </c>
      <c r="L211">
        <v>34</v>
      </c>
      <c r="M211">
        <v>24</v>
      </c>
      <c r="N211">
        <v>5</v>
      </c>
      <c r="O211">
        <v>78</v>
      </c>
      <c r="P211">
        <v>3</v>
      </c>
      <c r="Q211">
        <v>2</v>
      </c>
      <c r="R211">
        <v>0</v>
      </c>
      <c r="S211">
        <v>1</v>
      </c>
      <c r="T211">
        <v>9</v>
      </c>
      <c r="U211">
        <v>2</v>
      </c>
      <c r="V211">
        <v>0.24</v>
      </c>
      <c r="W211">
        <v>7.2948299999999994E-2</v>
      </c>
      <c r="X211">
        <v>0.23708199999999999</v>
      </c>
      <c r="Y211">
        <v>0.30769200000000002</v>
      </c>
      <c r="Z211">
        <v>0.30091200000000001</v>
      </c>
      <c r="AA211">
        <v>0.36666700000000002</v>
      </c>
      <c r="AB211">
        <v>0.28615499999999999</v>
      </c>
      <c r="AC211">
        <v>0.66757900000000003</v>
      </c>
      <c r="AD211">
        <v>0.126667</v>
      </c>
      <c r="AE211">
        <v>6.7618</v>
      </c>
      <c r="AF211">
        <v>0.30593599999999999</v>
      </c>
      <c r="AH211">
        <v>0.41648499999999999</v>
      </c>
      <c r="AI211">
        <v>31.283200000000001</v>
      </c>
      <c r="AJ211">
        <v>-8.8035200000000007</v>
      </c>
      <c r="AK211">
        <v>80.7834</v>
      </c>
      <c r="AL211">
        <v>0.41648499999999999</v>
      </c>
      <c r="AM211">
        <v>9.5</v>
      </c>
      <c r="AN211">
        <v>-7.1589160263538298</v>
      </c>
      <c r="AO211">
        <v>10.7088477611541</v>
      </c>
      <c r="AP211">
        <v>1.46827</v>
      </c>
      <c r="AQ211">
        <v>999</v>
      </c>
      <c r="AU211">
        <v>11038</v>
      </c>
    </row>
    <row r="212" spans="1:47" x14ac:dyDescent="0.45">
      <c r="A212" t="s">
        <v>857</v>
      </c>
      <c r="B212" t="s">
        <v>170</v>
      </c>
      <c r="C212">
        <v>130</v>
      </c>
      <c r="D212">
        <v>577</v>
      </c>
      <c r="E212">
        <v>505</v>
      </c>
      <c r="F212">
        <v>124</v>
      </c>
      <c r="G212">
        <v>81</v>
      </c>
      <c r="H212">
        <v>30</v>
      </c>
      <c r="I212">
        <v>2</v>
      </c>
      <c r="J212">
        <v>11</v>
      </c>
      <c r="K212">
        <v>71</v>
      </c>
      <c r="L212">
        <v>61</v>
      </c>
      <c r="M212">
        <v>58</v>
      </c>
      <c r="N212">
        <v>11</v>
      </c>
      <c r="O212">
        <v>107</v>
      </c>
      <c r="P212">
        <v>6</v>
      </c>
      <c r="Q212">
        <v>6</v>
      </c>
      <c r="R212">
        <v>2</v>
      </c>
      <c r="S212">
        <v>1</v>
      </c>
      <c r="T212">
        <v>5</v>
      </c>
      <c r="U212">
        <v>6</v>
      </c>
      <c r="V212">
        <v>0.24554500000000001</v>
      </c>
      <c r="W212">
        <v>0.10052</v>
      </c>
      <c r="X212">
        <v>0.185442</v>
      </c>
      <c r="Y212">
        <v>0.54205599999999998</v>
      </c>
      <c r="Z212">
        <v>0.326957</v>
      </c>
      <c r="AA212">
        <v>0.378218</v>
      </c>
      <c r="AB212">
        <v>0.30327100000000001</v>
      </c>
      <c r="AC212">
        <v>0.70517399999999997</v>
      </c>
      <c r="AD212">
        <v>0.13267300000000001</v>
      </c>
      <c r="AE212">
        <v>3.54609</v>
      </c>
      <c r="AF212">
        <v>0.28753200000000001</v>
      </c>
      <c r="AH212">
        <v>-2.5649500000000001</v>
      </c>
      <c r="AI212">
        <v>63.066099999999999</v>
      </c>
      <c r="AJ212">
        <v>-7.2379499999999997</v>
      </c>
      <c r="AK212">
        <v>93.358000000000004</v>
      </c>
      <c r="AL212">
        <v>-2.5649500000000001</v>
      </c>
      <c r="AM212">
        <v>0.1</v>
      </c>
      <c r="AN212">
        <v>-7.1570363044738698</v>
      </c>
      <c r="AO212">
        <v>2.22007641941308</v>
      </c>
      <c r="AP212">
        <v>1.46191</v>
      </c>
      <c r="AQ212">
        <v>999</v>
      </c>
      <c r="AU212" t="s">
        <v>858</v>
      </c>
    </row>
    <row r="213" spans="1:47" x14ac:dyDescent="0.45">
      <c r="A213" t="s">
        <v>129</v>
      </c>
      <c r="B213" t="s">
        <v>16</v>
      </c>
      <c r="C213">
        <v>118</v>
      </c>
      <c r="D213">
        <v>469</v>
      </c>
      <c r="E213">
        <v>419</v>
      </c>
      <c r="F213">
        <v>94</v>
      </c>
      <c r="G213">
        <v>57</v>
      </c>
      <c r="H213">
        <v>19</v>
      </c>
      <c r="I213">
        <v>0</v>
      </c>
      <c r="J213">
        <v>18</v>
      </c>
      <c r="K213">
        <v>61</v>
      </c>
      <c r="L213">
        <v>61</v>
      </c>
      <c r="M213">
        <v>41</v>
      </c>
      <c r="N213">
        <v>9</v>
      </c>
      <c r="O213">
        <v>136</v>
      </c>
      <c r="P213">
        <v>7</v>
      </c>
      <c r="Q213">
        <v>2</v>
      </c>
      <c r="R213">
        <v>0</v>
      </c>
      <c r="S213">
        <v>0</v>
      </c>
      <c r="T213">
        <v>4</v>
      </c>
      <c r="U213">
        <v>1</v>
      </c>
      <c r="V213">
        <v>0.22434399999999999</v>
      </c>
      <c r="W213">
        <v>8.7419999999999998E-2</v>
      </c>
      <c r="X213">
        <v>0.28997899999999999</v>
      </c>
      <c r="Y213">
        <v>0.30147099999999999</v>
      </c>
      <c r="Z213">
        <v>0.30277199999999999</v>
      </c>
      <c r="AA213">
        <v>0.39856799999999998</v>
      </c>
      <c r="AB213">
        <v>0.29860999999999999</v>
      </c>
      <c r="AC213">
        <v>0.70133999999999996</v>
      </c>
      <c r="AD213">
        <v>0.17422399999999999</v>
      </c>
      <c r="AE213">
        <v>3.5083199999999999</v>
      </c>
      <c r="AF213">
        <v>0.28464400000000001</v>
      </c>
      <c r="AH213">
        <v>-0.36176999999999998</v>
      </c>
      <c r="AI213">
        <v>49.4465</v>
      </c>
      <c r="AJ213">
        <v>-7.6983899999999998</v>
      </c>
      <c r="AK213">
        <v>89.067599999999999</v>
      </c>
      <c r="AL213">
        <v>-0.36176999999999998</v>
      </c>
      <c r="AM213">
        <v>3.6</v>
      </c>
      <c r="AN213">
        <v>-6.7136890888214102</v>
      </c>
      <c r="AO213">
        <v>5.3232508897781301</v>
      </c>
      <c r="AP213">
        <v>1.4547300000000001</v>
      </c>
      <c r="AQ213">
        <v>999</v>
      </c>
      <c r="AU213">
        <v>24782</v>
      </c>
    </row>
    <row r="214" spans="1:47" x14ac:dyDescent="0.45">
      <c r="A214" t="s">
        <v>560</v>
      </c>
      <c r="B214" t="s">
        <v>104</v>
      </c>
      <c r="C214">
        <v>130</v>
      </c>
      <c r="D214">
        <v>561</v>
      </c>
      <c r="E214">
        <v>505</v>
      </c>
      <c r="F214">
        <v>117</v>
      </c>
      <c r="G214">
        <v>64</v>
      </c>
      <c r="H214">
        <v>28</v>
      </c>
      <c r="I214">
        <v>5</v>
      </c>
      <c r="J214">
        <v>20</v>
      </c>
      <c r="K214">
        <v>72</v>
      </c>
      <c r="L214">
        <v>73</v>
      </c>
      <c r="M214">
        <v>48</v>
      </c>
      <c r="N214">
        <v>5</v>
      </c>
      <c r="O214">
        <v>173</v>
      </c>
      <c r="P214">
        <v>5</v>
      </c>
      <c r="Q214">
        <v>3</v>
      </c>
      <c r="R214">
        <v>0</v>
      </c>
      <c r="S214">
        <v>1</v>
      </c>
      <c r="T214">
        <v>11</v>
      </c>
      <c r="U214">
        <v>3</v>
      </c>
      <c r="V214">
        <v>0.231683</v>
      </c>
      <c r="W214">
        <v>8.5561499999999999E-2</v>
      </c>
      <c r="X214">
        <v>0.30837799999999999</v>
      </c>
      <c r="Y214">
        <v>0.27745700000000001</v>
      </c>
      <c r="Z214">
        <v>0.30303000000000002</v>
      </c>
      <c r="AA214">
        <v>0.42574299999999998</v>
      </c>
      <c r="AB214">
        <v>0.31076900000000002</v>
      </c>
      <c r="AC214">
        <v>0.728773</v>
      </c>
      <c r="AD214">
        <v>0.19405900000000001</v>
      </c>
      <c r="AE214">
        <v>6.2387699999999997</v>
      </c>
      <c r="AF214">
        <v>0.30793700000000002</v>
      </c>
      <c r="AH214">
        <v>7.0792099999999997E-2</v>
      </c>
      <c r="AI214">
        <v>64.811199999999999</v>
      </c>
      <c r="AJ214">
        <v>-3.5434199999999998</v>
      </c>
      <c r="AK214">
        <v>93.082300000000004</v>
      </c>
      <c r="AL214">
        <v>7.0792099999999997E-2</v>
      </c>
      <c r="AM214">
        <v>-1.9</v>
      </c>
      <c r="AN214">
        <v>-4.7370001301169298</v>
      </c>
      <c r="AO214">
        <v>0.161287426948547</v>
      </c>
      <c r="AP214">
        <v>1.44967</v>
      </c>
      <c r="AQ214">
        <v>999</v>
      </c>
      <c r="AU214">
        <v>29518</v>
      </c>
    </row>
    <row r="215" spans="1:47" x14ac:dyDescent="0.45">
      <c r="A215" t="s">
        <v>512</v>
      </c>
      <c r="B215" t="s">
        <v>36</v>
      </c>
      <c r="C215">
        <v>133</v>
      </c>
      <c r="D215">
        <v>566</v>
      </c>
      <c r="E215">
        <v>512</v>
      </c>
      <c r="F215">
        <v>139</v>
      </c>
      <c r="G215">
        <v>97</v>
      </c>
      <c r="H215">
        <v>24</v>
      </c>
      <c r="I215">
        <v>2</v>
      </c>
      <c r="J215">
        <v>16</v>
      </c>
      <c r="K215">
        <v>74</v>
      </c>
      <c r="L215">
        <v>74</v>
      </c>
      <c r="M215">
        <v>45</v>
      </c>
      <c r="N215">
        <v>8</v>
      </c>
      <c r="O215">
        <v>115</v>
      </c>
      <c r="P215">
        <v>5</v>
      </c>
      <c r="Q215">
        <v>4</v>
      </c>
      <c r="R215">
        <v>0</v>
      </c>
      <c r="S215">
        <v>1</v>
      </c>
      <c r="T215">
        <v>16</v>
      </c>
      <c r="U215">
        <v>5</v>
      </c>
      <c r="V215">
        <v>0.271484</v>
      </c>
      <c r="W215">
        <v>7.9505300000000001E-2</v>
      </c>
      <c r="X215">
        <v>0.20318</v>
      </c>
      <c r="Y215">
        <v>0.39130399999999999</v>
      </c>
      <c r="Z215">
        <v>0.333922</v>
      </c>
      <c r="AA215">
        <v>0.41992200000000002</v>
      </c>
      <c r="AB215">
        <v>0.32264900000000002</v>
      </c>
      <c r="AC215">
        <v>0.75384399999999996</v>
      </c>
      <c r="AD215">
        <v>0.14843799999999999</v>
      </c>
      <c r="AE215">
        <v>5.0669899999999997</v>
      </c>
      <c r="AF215">
        <v>0.31948100000000001</v>
      </c>
      <c r="AH215">
        <v>1.8597599999999999E-2</v>
      </c>
      <c r="AI215">
        <v>70.972899999999996</v>
      </c>
      <c r="AJ215">
        <v>2.0091000000000001</v>
      </c>
      <c r="AK215">
        <v>96.322100000000006</v>
      </c>
      <c r="AL215">
        <v>1.8597599999999999E-2</v>
      </c>
      <c r="AM215">
        <v>-4.3</v>
      </c>
      <c r="AN215">
        <v>-2.5603322535753201</v>
      </c>
      <c r="AO215">
        <v>-2.2203412055969198</v>
      </c>
      <c r="AP215">
        <v>1.4462200000000001</v>
      </c>
      <c r="AQ215">
        <v>999</v>
      </c>
      <c r="AU215">
        <v>26517</v>
      </c>
    </row>
    <row r="216" spans="1:47" x14ac:dyDescent="0.45">
      <c r="A216" t="s">
        <v>342</v>
      </c>
      <c r="B216" t="s">
        <v>56</v>
      </c>
      <c r="C216">
        <v>137</v>
      </c>
      <c r="D216">
        <v>540</v>
      </c>
      <c r="E216">
        <v>485</v>
      </c>
      <c r="F216">
        <v>118</v>
      </c>
      <c r="G216">
        <v>86</v>
      </c>
      <c r="H216">
        <v>20</v>
      </c>
      <c r="I216">
        <v>2</v>
      </c>
      <c r="J216">
        <v>10</v>
      </c>
      <c r="K216">
        <v>64</v>
      </c>
      <c r="L216">
        <v>53</v>
      </c>
      <c r="M216">
        <v>49</v>
      </c>
      <c r="N216">
        <v>8</v>
      </c>
      <c r="O216">
        <v>108</v>
      </c>
      <c r="P216">
        <v>1</v>
      </c>
      <c r="Q216">
        <v>3</v>
      </c>
      <c r="R216">
        <v>2</v>
      </c>
      <c r="S216">
        <v>1</v>
      </c>
      <c r="T216">
        <v>21</v>
      </c>
      <c r="U216">
        <v>4</v>
      </c>
      <c r="V216">
        <v>0.24329899999999999</v>
      </c>
      <c r="W216">
        <v>9.0740699999999994E-2</v>
      </c>
      <c r="X216">
        <v>0.2</v>
      </c>
      <c r="Y216">
        <v>0.453704</v>
      </c>
      <c r="Z216">
        <v>0.31226799999999999</v>
      </c>
      <c r="AA216">
        <v>0.35463899999999998</v>
      </c>
      <c r="AB216">
        <v>0.289076</v>
      </c>
      <c r="AC216">
        <v>0.66690700000000003</v>
      </c>
      <c r="AD216">
        <v>0.11133999999999999</v>
      </c>
      <c r="AE216">
        <v>5.5975200000000003</v>
      </c>
      <c r="AF216">
        <v>0.29189199999999998</v>
      </c>
      <c r="AH216">
        <v>1.5254300000000001</v>
      </c>
      <c r="AI216">
        <v>52.655999999999999</v>
      </c>
      <c r="AJ216">
        <v>-13.139799999999999</v>
      </c>
      <c r="AK216">
        <v>78.697699999999998</v>
      </c>
      <c r="AL216">
        <v>1.5254300000000001</v>
      </c>
      <c r="AM216">
        <v>6.8</v>
      </c>
      <c r="AN216">
        <v>-12.725326061248699</v>
      </c>
      <c r="AO216">
        <v>8.7841271162032992</v>
      </c>
      <c r="AP216">
        <v>1.4415899999999999</v>
      </c>
      <c r="AQ216">
        <v>999</v>
      </c>
      <c r="AU216">
        <v>22186</v>
      </c>
    </row>
    <row r="217" spans="1:47" x14ac:dyDescent="0.45">
      <c r="A217" t="s">
        <v>316</v>
      </c>
      <c r="B217" t="s">
        <v>98</v>
      </c>
      <c r="C217">
        <v>115</v>
      </c>
      <c r="D217">
        <v>502</v>
      </c>
      <c r="E217">
        <v>438</v>
      </c>
      <c r="F217">
        <v>112</v>
      </c>
      <c r="G217">
        <v>74</v>
      </c>
      <c r="H217">
        <v>28</v>
      </c>
      <c r="I217">
        <v>1</v>
      </c>
      <c r="J217">
        <v>9</v>
      </c>
      <c r="K217">
        <v>55</v>
      </c>
      <c r="L217">
        <v>58</v>
      </c>
      <c r="M217">
        <v>55</v>
      </c>
      <c r="N217">
        <v>12</v>
      </c>
      <c r="O217">
        <v>90</v>
      </c>
      <c r="P217">
        <v>6</v>
      </c>
      <c r="Q217">
        <v>3</v>
      </c>
      <c r="R217">
        <v>0</v>
      </c>
      <c r="S217">
        <v>1</v>
      </c>
      <c r="T217">
        <v>4</v>
      </c>
      <c r="U217">
        <v>2</v>
      </c>
      <c r="V217">
        <v>0.25570799999999999</v>
      </c>
      <c r="W217">
        <v>0.10956200000000001</v>
      </c>
      <c r="X217">
        <v>0.179283</v>
      </c>
      <c r="Y217">
        <v>0.61111099999999996</v>
      </c>
      <c r="Z217">
        <v>0.34462199999999998</v>
      </c>
      <c r="AA217">
        <v>0.38584499999999999</v>
      </c>
      <c r="AB217">
        <v>0.31432399999999999</v>
      </c>
      <c r="AC217">
        <v>0.73046599999999995</v>
      </c>
      <c r="AD217">
        <v>0.130137</v>
      </c>
      <c r="AE217">
        <v>3.2101500000000001</v>
      </c>
      <c r="AF217">
        <v>0.30116999999999999</v>
      </c>
      <c r="AH217">
        <v>-0.99188600000000005</v>
      </c>
      <c r="AI217">
        <v>59.476900000000001</v>
      </c>
      <c r="AJ217">
        <v>-1.6889099999999999</v>
      </c>
      <c r="AK217">
        <v>100.30800000000001</v>
      </c>
      <c r="AL217">
        <v>-0.99188600000000005</v>
      </c>
      <c r="AM217">
        <v>7.4</v>
      </c>
      <c r="AN217">
        <v>-0.80688273906707697</v>
      </c>
      <c r="AO217">
        <v>-1.82251596450805</v>
      </c>
      <c r="AP217">
        <v>1.4379999999999999</v>
      </c>
      <c r="AQ217">
        <v>999</v>
      </c>
      <c r="AU217">
        <v>26477</v>
      </c>
    </row>
    <row r="218" spans="1:47" x14ac:dyDescent="0.45">
      <c r="A218" t="s">
        <v>882</v>
      </c>
      <c r="B218" t="s">
        <v>31</v>
      </c>
      <c r="C218">
        <v>99</v>
      </c>
      <c r="D218">
        <v>365</v>
      </c>
      <c r="E218">
        <v>335</v>
      </c>
      <c r="F218">
        <v>91</v>
      </c>
      <c r="G218">
        <v>70</v>
      </c>
      <c r="H218">
        <v>16</v>
      </c>
      <c r="I218">
        <v>3</v>
      </c>
      <c r="J218">
        <v>2</v>
      </c>
      <c r="K218">
        <v>43</v>
      </c>
      <c r="L218">
        <v>33</v>
      </c>
      <c r="M218">
        <v>18</v>
      </c>
      <c r="N218">
        <v>7</v>
      </c>
      <c r="O218">
        <v>32</v>
      </c>
      <c r="P218">
        <v>8</v>
      </c>
      <c r="Q218">
        <v>1</v>
      </c>
      <c r="R218">
        <v>3</v>
      </c>
      <c r="S218">
        <v>0</v>
      </c>
      <c r="T218">
        <v>7</v>
      </c>
      <c r="U218">
        <v>2</v>
      </c>
      <c r="V218">
        <v>0.27164199999999999</v>
      </c>
      <c r="W218">
        <v>4.9315100000000001E-2</v>
      </c>
      <c r="X218">
        <v>8.7671200000000005E-2</v>
      </c>
      <c r="Y218">
        <v>0.5625</v>
      </c>
      <c r="Z218">
        <v>0.32320399999999999</v>
      </c>
      <c r="AA218">
        <v>0.35522399999999998</v>
      </c>
      <c r="AB218">
        <v>0.29255100000000001</v>
      </c>
      <c r="AC218">
        <v>0.67842800000000003</v>
      </c>
      <c r="AD218">
        <v>8.3582100000000006E-2</v>
      </c>
      <c r="AE218">
        <v>5.4901</v>
      </c>
      <c r="AF218">
        <v>0.29470200000000002</v>
      </c>
      <c r="AH218">
        <v>-0.129912</v>
      </c>
      <c r="AI218">
        <v>36.645000000000003</v>
      </c>
      <c r="AJ218">
        <v>-7.8281400000000003</v>
      </c>
      <c r="AK218">
        <v>82.218900000000005</v>
      </c>
      <c r="AL218">
        <v>-0.129912</v>
      </c>
      <c r="AM218">
        <v>8.8000000000000007</v>
      </c>
      <c r="AN218">
        <v>-8.1701723784208298</v>
      </c>
      <c r="AO218">
        <v>10.141123056411701</v>
      </c>
      <c r="AP218">
        <v>1.43659</v>
      </c>
      <c r="AQ218">
        <v>999</v>
      </c>
      <c r="AU218">
        <v>20521</v>
      </c>
    </row>
    <row r="219" spans="1:47" x14ac:dyDescent="0.45">
      <c r="A219" t="s">
        <v>669</v>
      </c>
      <c r="B219" t="s">
        <v>269</v>
      </c>
      <c r="C219">
        <v>127</v>
      </c>
      <c r="D219">
        <v>590</v>
      </c>
      <c r="E219">
        <v>534</v>
      </c>
      <c r="F219">
        <v>132</v>
      </c>
      <c r="G219">
        <v>102</v>
      </c>
      <c r="H219">
        <v>16</v>
      </c>
      <c r="I219">
        <v>8</v>
      </c>
      <c r="J219">
        <v>6</v>
      </c>
      <c r="K219">
        <v>73</v>
      </c>
      <c r="L219">
        <v>60</v>
      </c>
      <c r="M219">
        <v>34</v>
      </c>
      <c r="N219">
        <v>7</v>
      </c>
      <c r="O219">
        <v>105</v>
      </c>
      <c r="P219">
        <v>11</v>
      </c>
      <c r="Q219">
        <v>5</v>
      </c>
      <c r="R219">
        <v>6</v>
      </c>
      <c r="S219">
        <v>0</v>
      </c>
      <c r="T219">
        <v>46</v>
      </c>
      <c r="U219">
        <v>9</v>
      </c>
      <c r="V219">
        <v>0.24719099999999999</v>
      </c>
      <c r="W219">
        <v>5.7627100000000001E-2</v>
      </c>
      <c r="X219">
        <v>0.17796600000000001</v>
      </c>
      <c r="Y219">
        <v>0.32380999999999999</v>
      </c>
      <c r="Z219">
        <v>0.30308200000000002</v>
      </c>
      <c r="AA219">
        <v>0.34082400000000002</v>
      </c>
      <c r="AB219">
        <v>0.279497</v>
      </c>
      <c r="AC219">
        <v>0.64390599999999998</v>
      </c>
      <c r="AD219">
        <v>9.3632999999999994E-2</v>
      </c>
      <c r="AE219">
        <v>8.4684000000000008</v>
      </c>
      <c r="AF219">
        <v>0.29439300000000002</v>
      </c>
      <c r="AH219">
        <v>4.3225800000000003</v>
      </c>
      <c r="AI219">
        <v>52.838099999999997</v>
      </c>
      <c r="AJ219">
        <v>-19.049900000000001</v>
      </c>
      <c r="AK219">
        <v>74.840500000000006</v>
      </c>
      <c r="AL219">
        <v>4.3225800000000003</v>
      </c>
      <c r="AM219">
        <v>6.2</v>
      </c>
      <c r="AN219">
        <v>-14.067039489746</v>
      </c>
      <c r="AO219">
        <v>8.3678421974182093</v>
      </c>
      <c r="AP219">
        <v>1.4361600000000001</v>
      </c>
      <c r="AQ219">
        <v>999</v>
      </c>
      <c r="AU219">
        <v>31349</v>
      </c>
    </row>
    <row r="220" spans="1:47" x14ac:dyDescent="0.45">
      <c r="A220" t="s">
        <v>830</v>
      </c>
      <c r="B220" t="s">
        <v>56</v>
      </c>
      <c r="C220">
        <v>101</v>
      </c>
      <c r="D220">
        <v>425</v>
      </c>
      <c r="E220">
        <v>389</v>
      </c>
      <c r="F220">
        <v>96</v>
      </c>
      <c r="G220">
        <v>67</v>
      </c>
      <c r="H220">
        <v>16</v>
      </c>
      <c r="I220">
        <v>1</v>
      </c>
      <c r="J220">
        <v>12</v>
      </c>
      <c r="K220">
        <v>46</v>
      </c>
      <c r="L220">
        <v>51</v>
      </c>
      <c r="M220">
        <v>30</v>
      </c>
      <c r="N220">
        <v>13</v>
      </c>
      <c r="O220">
        <v>94</v>
      </c>
      <c r="P220">
        <v>3</v>
      </c>
      <c r="Q220">
        <v>3</v>
      </c>
      <c r="R220">
        <v>0</v>
      </c>
      <c r="S220">
        <v>0</v>
      </c>
      <c r="T220">
        <v>3</v>
      </c>
      <c r="U220">
        <v>1</v>
      </c>
      <c r="V220">
        <v>0.24678700000000001</v>
      </c>
      <c r="W220">
        <v>7.0588200000000004E-2</v>
      </c>
      <c r="X220">
        <v>0.22117600000000001</v>
      </c>
      <c r="Y220">
        <v>0.31914900000000002</v>
      </c>
      <c r="Z220">
        <v>0.30352899999999999</v>
      </c>
      <c r="AA220">
        <v>0.385604</v>
      </c>
      <c r="AB220">
        <v>0.28800100000000001</v>
      </c>
      <c r="AC220">
        <v>0.68913400000000002</v>
      </c>
      <c r="AD220">
        <v>0.138817</v>
      </c>
      <c r="AE220">
        <v>3.3247499999999999</v>
      </c>
      <c r="AF220">
        <v>0.29370600000000002</v>
      </c>
      <c r="AH220">
        <v>-0.49242399999999997</v>
      </c>
      <c r="AI220">
        <v>41.063000000000002</v>
      </c>
      <c r="AJ220">
        <v>-10.720800000000001</v>
      </c>
      <c r="AK220">
        <v>77.977500000000006</v>
      </c>
      <c r="AL220">
        <v>-0.49242399999999997</v>
      </c>
      <c r="AM220">
        <v>4.2</v>
      </c>
      <c r="AN220">
        <v>-12.087519437074601</v>
      </c>
      <c r="AO220">
        <v>12.007906913757299</v>
      </c>
      <c r="AP220">
        <v>1.4359599999999999</v>
      </c>
      <c r="AQ220">
        <v>999</v>
      </c>
      <c r="AU220" t="s">
        <v>831</v>
      </c>
    </row>
    <row r="221" spans="1:47" x14ac:dyDescent="0.45">
      <c r="A221" t="s">
        <v>664</v>
      </c>
      <c r="B221" t="s">
        <v>155</v>
      </c>
      <c r="C221">
        <v>118</v>
      </c>
      <c r="D221">
        <v>518</v>
      </c>
      <c r="E221">
        <v>450</v>
      </c>
      <c r="F221">
        <v>112</v>
      </c>
      <c r="G221">
        <v>74</v>
      </c>
      <c r="H221">
        <v>24</v>
      </c>
      <c r="I221">
        <v>2</v>
      </c>
      <c r="J221">
        <v>12</v>
      </c>
      <c r="K221">
        <v>56</v>
      </c>
      <c r="L221">
        <v>65</v>
      </c>
      <c r="M221">
        <v>52</v>
      </c>
      <c r="N221">
        <v>8</v>
      </c>
      <c r="O221">
        <v>124</v>
      </c>
      <c r="P221">
        <v>10</v>
      </c>
      <c r="Q221">
        <v>5</v>
      </c>
      <c r="R221">
        <v>1</v>
      </c>
      <c r="S221">
        <v>0</v>
      </c>
      <c r="T221">
        <v>7</v>
      </c>
      <c r="U221">
        <v>2</v>
      </c>
      <c r="V221">
        <v>0.248889</v>
      </c>
      <c r="W221">
        <v>0.100386</v>
      </c>
      <c r="X221">
        <v>0.23938200000000001</v>
      </c>
      <c r="Y221">
        <v>0.41935499999999998</v>
      </c>
      <c r="Z221">
        <v>0.336557</v>
      </c>
      <c r="AA221">
        <v>0.39111099999999999</v>
      </c>
      <c r="AB221">
        <v>0.31478299999999998</v>
      </c>
      <c r="AC221">
        <v>0.72766799999999998</v>
      </c>
      <c r="AD221">
        <v>0.14222199999999999</v>
      </c>
      <c r="AE221">
        <v>4.3261700000000003</v>
      </c>
      <c r="AF221">
        <v>0.31347999999999998</v>
      </c>
      <c r="AH221">
        <v>-0.43041200000000002</v>
      </c>
      <c r="AI221">
        <v>61.5702</v>
      </c>
      <c r="AJ221">
        <v>-1.5450699999999999</v>
      </c>
      <c r="AK221">
        <v>95.047200000000004</v>
      </c>
      <c r="AL221">
        <v>-0.43041200000000002</v>
      </c>
      <c r="AM221">
        <v>5.9</v>
      </c>
      <c r="AN221">
        <v>-3.5044727921485901</v>
      </c>
      <c r="AO221">
        <v>0.19012355804443301</v>
      </c>
      <c r="AP221">
        <v>1.4238900000000001</v>
      </c>
      <c r="AQ221">
        <v>999</v>
      </c>
      <c r="AU221" t="s">
        <v>862</v>
      </c>
    </row>
    <row r="222" spans="1:47" x14ac:dyDescent="0.45">
      <c r="A222" t="s">
        <v>326</v>
      </c>
      <c r="B222" t="s">
        <v>46</v>
      </c>
      <c r="C222">
        <v>139</v>
      </c>
      <c r="D222">
        <v>580</v>
      </c>
      <c r="E222">
        <v>536</v>
      </c>
      <c r="F222">
        <v>138</v>
      </c>
      <c r="G222">
        <v>86</v>
      </c>
      <c r="H222">
        <v>24</v>
      </c>
      <c r="I222">
        <v>1</v>
      </c>
      <c r="J222">
        <v>27</v>
      </c>
      <c r="K222">
        <v>71</v>
      </c>
      <c r="L222">
        <v>96</v>
      </c>
      <c r="M222">
        <v>35</v>
      </c>
      <c r="N222">
        <v>6</v>
      </c>
      <c r="O222">
        <v>163</v>
      </c>
      <c r="P222">
        <v>6</v>
      </c>
      <c r="Q222">
        <v>3</v>
      </c>
      <c r="R222">
        <v>0</v>
      </c>
      <c r="S222">
        <v>1</v>
      </c>
      <c r="T222">
        <v>7</v>
      </c>
      <c r="U222">
        <v>2</v>
      </c>
      <c r="V222">
        <v>0.257463</v>
      </c>
      <c r="W222">
        <v>6.0344799999999997E-2</v>
      </c>
      <c r="X222">
        <v>0.28103400000000001</v>
      </c>
      <c r="Y222">
        <v>0.214724</v>
      </c>
      <c r="Z222">
        <v>0.30862099999999998</v>
      </c>
      <c r="AA222">
        <v>0.45709</v>
      </c>
      <c r="AB222">
        <v>0.32398100000000002</v>
      </c>
      <c r="AC222">
        <v>0.76571</v>
      </c>
      <c r="AD222">
        <v>0.199627</v>
      </c>
      <c r="AE222">
        <v>3.8721199999999998</v>
      </c>
      <c r="AF222">
        <v>0.318052</v>
      </c>
      <c r="AH222">
        <v>-0.37647599999999998</v>
      </c>
      <c r="AI222">
        <v>73.370099999999994</v>
      </c>
      <c r="AJ222">
        <v>2.70051</v>
      </c>
      <c r="AK222">
        <v>104.70399999999999</v>
      </c>
      <c r="AL222">
        <v>-0.37647599999999998</v>
      </c>
      <c r="AM222">
        <v>-2.1</v>
      </c>
      <c r="AN222">
        <v>3.00324919819831</v>
      </c>
      <c r="AO222">
        <v>-8.4932980537414497</v>
      </c>
      <c r="AP222">
        <v>1.4230400000000001</v>
      </c>
      <c r="AQ222">
        <v>999</v>
      </c>
      <c r="AU222">
        <v>13066</v>
      </c>
    </row>
    <row r="223" spans="1:47" x14ac:dyDescent="0.45">
      <c r="A223" t="s">
        <v>704</v>
      </c>
      <c r="B223" t="s">
        <v>36</v>
      </c>
      <c r="C223">
        <v>122</v>
      </c>
      <c r="D223">
        <v>525</v>
      </c>
      <c r="E223">
        <v>454</v>
      </c>
      <c r="F223">
        <v>110</v>
      </c>
      <c r="G223">
        <v>77</v>
      </c>
      <c r="H223">
        <v>13</v>
      </c>
      <c r="I223">
        <v>3</v>
      </c>
      <c r="J223">
        <v>17</v>
      </c>
      <c r="K223">
        <v>72</v>
      </c>
      <c r="L223">
        <v>80</v>
      </c>
      <c r="M223">
        <v>42</v>
      </c>
      <c r="N223">
        <v>3</v>
      </c>
      <c r="O223">
        <v>139</v>
      </c>
      <c r="P223">
        <v>23</v>
      </c>
      <c r="Q223">
        <v>3</v>
      </c>
      <c r="R223">
        <v>3</v>
      </c>
      <c r="S223">
        <v>1</v>
      </c>
      <c r="T223">
        <v>27</v>
      </c>
      <c r="U223">
        <v>4</v>
      </c>
      <c r="V223">
        <v>0.24229100000000001</v>
      </c>
      <c r="W223">
        <v>0.08</v>
      </c>
      <c r="X223">
        <v>0.264762</v>
      </c>
      <c r="Y223">
        <v>0.30215799999999998</v>
      </c>
      <c r="Z223">
        <v>0.33524900000000002</v>
      </c>
      <c r="AA223">
        <v>0.396476</v>
      </c>
      <c r="AB223">
        <v>0.32126900000000003</v>
      </c>
      <c r="AC223">
        <v>0.73172499999999996</v>
      </c>
      <c r="AD223">
        <v>0.15418499999999999</v>
      </c>
      <c r="AE223">
        <v>6.9840400000000002</v>
      </c>
      <c r="AF223">
        <v>0.30897000000000002</v>
      </c>
      <c r="AH223">
        <v>2.6406800000000001</v>
      </c>
      <c r="AI223">
        <v>65.2303</v>
      </c>
      <c r="AJ223">
        <v>1.2620899999999999</v>
      </c>
      <c r="AK223">
        <v>95.397300000000001</v>
      </c>
      <c r="AL223">
        <v>2.6406800000000001</v>
      </c>
      <c r="AM223">
        <v>-5.2</v>
      </c>
      <c r="AN223">
        <v>-0.35291671752929599</v>
      </c>
      <c r="AO223">
        <v>-3.2709875106811501</v>
      </c>
      <c r="AP223">
        <v>1.4222699999999999</v>
      </c>
      <c r="AQ223">
        <v>999</v>
      </c>
      <c r="AU223">
        <v>29487</v>
      </c>
    </row>
    <row r="224" spans="1:47" x14ac:dyDescent="0.45">
      <c r="A224" t="s">
        <v>853</v>
      </c>
      <c r="B224" t="s">
        <v>10</v>
      </c>
      <c r="C224">
        <v>137</v>
      </c>
      <c r="D224">
        <v>604</v>
      </c>
      <c r="E224">
        <v>568</v>
      </c>
      <c r="F224">
        <v>138</v>
      </c>
      <c r="G224">
        <v>91</v>
      </c>
      <c r="H224">
        <v>25</v>
      </c>
      <c r="I224">
        <v>3</v>
      </c>
      <c r="J224">
        <v>19</v>
      </c>
      <c r="K224">
        <v>69</v>
      </c>
      <c r="L224">
        <v>75</v>
      </c>
      <c r="M224">
        <v>30</v>
      </c>
      <c r="N224">
        <v>11</v>
      </c>
      <c r="O224">
        <v>137</v>
      </c>
      <c r="P224">
        <v>4</v>
      </c>
      <c r="Q224">
        <v>2</v>
      </c>
      <c r="R224">
        <v>0</v>
      </c>
      <c r="S224">
        <v>2</v>
      </c>
      <c r="T224">
        <v>17</v>
      </c>
      <c r="U224">
        <v>6</v>
      </c>
      <c r="V224">
        <v>0.24295800000000001</v>
      </c>
      <c r="W224">
        <v>4.9668900000000002E-2</v>
      </c>
      <c r="X224">
        <v>0.22682099999999999</v>
      </c>
      <c r="Y224">
        <v>0.21897800000000001</v>
      </c>
      <c r="Z224">
        <v>0.28476800000000002</v>
      </c>
      <c r="AA224">
        <v>0.39788699999999999</v>
      </c>
      <c r="AB224">
        <v>0.28721000000000002</v>
      </c>
      <c r="AC224">
        <v>0.68265600000000004</v>
      </c>
      <c r="AD224">
        <v>0.15493000000000001</v>
      </c>
      <c r="AE224">
        <v>5.3608900000000004</v>
      </c>
      <c r="AF224">
        <v>0.28743999999999997</v>
      </c>
      <c r="AH224">
        <v>-1.08523E-2</v>
      </c>
      <c r="AI224">
        <v>57.960799999999999</v>
      </c>
      <c r="AJ224">
        <v>-15.632999999999999</v>
      </c>
      <c r="AK224">
        <v>82.231899999999996</v>
      </c>
      <c r="AL224">
        <v>-1.08523E-2</v>
      </c>
      <c r="AM224">
        <v>4.7</v>
      </c>
      <c r="AN224">
        <v>-13.306064094416699</v>
      </c>
      <c r="AO224">
        <v>6.9192826747894198</v>
      </c>
      <c r="AP224">
        <v>1.41516</v>
      </c>
      <c r="AQ224">
        <v>999</v>
      </c>
      <c r="AU224">
        <v>23698</v>
      </c>
    </row>
    <row r="225" spans="1:47" x14ac:dyDescent="0.45">
      <c r="A225" t="s">
        <v>86</v>
      </c>
      <c r="B225" t="s">
        <v>16</v>
      </c>
      <c r="C225">
        <v>126</v>
      </c>
      <c r="D225">
        <v>491</v>
      </c>
      <c r="E225">
        <v>453</v>
      </c>
      <c r="F225">
        <v>118</v>
      </c>
      <c r="G225">
        <v>82</v>
      </c>
      <c r="H225">
        <v>22</v>
      </c>
      <c r="I225">
        <v>2</v>
      </c>
      <c r="J225">
        <v>12</v>
      </c>
      <c r="K225">
        <v>60</v>
      </c>
      <c r="L225">
        <v>55</v>
      </c>
      <c r="M225">
        <v>26</v>
      </c>
      <c r="N225">
        <v>9</v>
      </c>
      <c r="O225">
        <v>98</v>
      </c>
      <c r="P225">
        <v>10</v>
      </c>
      <c r="Q225">
        <v>2</v>
      </c>
      <c r="R225">
        <v>0</v>
      </c>
      <c r="S225">
        <v>1</v>
      </c>
      <c r="T225">
        <v>14</v>
      </c>
      <c r="U225">
        <v>5</v>
      </c>
      <c r="V225">
        <v>0.260486</v>
      </c>
      <c r="W225">
        <v>5.2953199999999999E-2</v>
      </c>
      <c r="X225">
        <v>0.19959299999999999</v>
      </c>
      <c r="Y225">
        <v>0.26530599999999999</v>
      </c>
      <c r="Z225">
        <v>0.31364599999999998</v>
      </c>
      <c r="AA225">
        <v>0.39735100000000001</v>
      </c>
      <c r="AB225">
        <v>0.302921</v>
      </c>
      <c r="AC225">
        <v>0.71099699999999999</v>
      </c>
      <c r="AD225">
        <v>0.13686499999999999</v>
      </c>
      <c r="AE225">
        <v>5.4728700000000003</v>
      </c>
      <c r="AF225">
        <v>0.30724600000000002</v>
      </c>
      <c r="AH225">
        <v>-0.15024899999999999</v>
      </c>
      <c r="AI225">
        <v>53.523899999999998</v>
      </c>
      <c r="AJ225">
        <v>-6.3015800000000004</v>
      </c>
      <c r="AK225">
        <v>91.957700000000003</v>
      </c>
      <c r="AL225">
        <v>-0.15024899999999999</v>
      </c>
      <c r="AM225">
        <v>0.7</v>
      </c>
      <c r="AN225">
        <v>-5.0421997308730999</v>
      </c>
      <c r="AO225">
        <v>2.5040858387946998</v>
      </c>
      <c r="AP225">
        <v>1.41503</v>
      </c>
      <c r="AQ225">
        <v>999</v>
      </c>
      <c r="AU225">
        <v>16426</v>
      </c>
    </row>
    <row r="226" spans="1:47" x14ac:dyDescent="0.45">
      <c r="A226" t="s">
        <v>482</v>
      </c>
      <c r="B226" t="s">
        <v>59</v>
      </c>
      <c r="C226">
        <v>123</v>
      </c>
      <c r="D226">
        <v>556</v>
      </c>
      <c r="E226">
        <v>509</v>
      </c>
      <c r="F226">
        <v>128</v>
      </c>
      <c r="G226">
        <v>80</v>
      </c>
      <c r="H226">
        <v>35</v>
      </c>
      <c r="I226">
        <v>2</v>
      </c>
      <c r="J226">
        <v>11</v>
      </c>
      <c r="K226">
        <v>65</v>
      </c>
      <c r="L226">
        <v>60</v>
      </c>
      <c r="M226">
        <v>41</v>
      </c>
      <c r="N226">
        <v>17</v>
      </c>
      <c r="O226">
        <v>102</v>
      </c>
      <c r="P226">
        <v>2</v>
      </c>
      <c r="Q226">
        <v>4</v>
      </c>
      <c r="R226">
        <v>0</v>
      </c>
      <c r="S226">
        <v>1</v>
      </c>
      <c r="T226">
        <v>3</v>
      </c>
      <c r="U226">
        <v>3</v>
      </c>
      <c r="V226">
        <v>0.251473</v>
      </c>
      <c r="W226">
        <v>7.3741000000000001E-2</v>
      </c>
      <c r="X226">
        <v>0.183453</v>
      </c>
      <c r="Y226">
        <v>0.40196100000000001</v>
      </c>
      <c r="Z226">
        <v>0.30755399999999999</v>
      </c>
      <c r="AA226">
        <v>0.39292700000000003</v>
      </c>
      <c r="AB226">
        <v>0.29215400000000002</v>
      </c>
      <c r="AC226">
        <v>0.70048100000000002</v>
      </c>
      <c r="AD226">
        <v>0.141454</v>
      </c>
      <c r="AE226">
        <v>3.3708300000000002</v>
      </c>
      <c r="AF226">
        <v>0.29249999999999998</v>
      </c>
      <c r="AH226">
        <v>-1.48298</v>
      </c>
      <c r="AI226">
        <v>55.637700000000002</v>
      </c>
      <c r="AJ226">
        <v>-12.1076</v>
      </c>
      <c r="AK226">
        <v>84.838300000000004</v>
      </c>
      <c r="AL226">
        <v>-1.48298</v>
      </c>
      <c r="AM226">
        <v>0.7</v>
      </c>
      <c r="AN226">
        <v>-11.5837825536727</v>
      </c>
      <c r="AO226">
        <v>6.8287479281425396</v>
      </c>
      <c r="AP226">
        <v>1.40893</v>
      </c>
      <c r="AQ226">
        <v>999</v>
      </c>
      <c r="AU226">
        <v>31595</v>
      </c>
    </row>
    <row r="227" spans="1:47" x14ac:dyDescent="0.45">
      <c r="A227" t="s">
        <v>391</v>
      </c>
      <c r="B227" t="s">
        <v>56</v>
      </c>
      <c r="C227">
        <v>127</v>
      </c>
      <c r="D227">
        <v>550</v>
      </c>
      <c r="E227">
        <v>473</v>
      </c>
      <c r="F227">
        <v>116</v>
      </c>
      <c r="G227">
        <v>75</v>
      </c>
      <c r="H227">
        <v>23</v>
      </c>
      <c r="I227">
        <v>2</v>
      </c>
      <c r="J227">
        <v>16</v>
      </c>
      <c r="K227">
        <v>80</v>
      </c>
      <c r="L227">
        <v>61</v>
      </c>
      <c r="M227">
        <v>72</v>
      </c>
      <c r="N227">
        <v>9</v>
      </c>
      <c r="O227">
        <v>132</v>
      </c>
      <c r="P227">
        <v>4</v>
      </c>
      <c r="Q227">
        <v>1</v>
      </c>
      <c r="R227">
        <v>0</v>
      </c>
      <c r="S227">
        <v>6</v>
      </c>
      <c r="T227">
        <v>16</v>
      </c>
      <c r="U227">
        <v>2</v>
      </c>
      <c r="V227">
        <v>0.24524299999999999</v>
      </c>
      <c r="W227">
        <v>0.130909</v>
      </c>
      <c r="X227">
        <v>0.24</v>
      </c>
      <c r="Y227">
        <v>0.54545500000000002</v>
      </c>
      <c r="Z227">
        <v>0.34909099999999998</v>
      </c>
      <c r="AA227">
        <v>0.40380500000000003</v>
      </c>
      <c r="AB227">
        <v>0.32670199999999999</v>
      </c>
      <c r="AC227">
        <v>0.75289600000000001</v>
      </c>
      <c r="AD227">
        <v>0.15856200000000001</v>
      </c>
      <c r="AE227">
        <v>5.7899099999999999</v>
      </c>
      <c r="AF227">
        <v>0.30674800000000002</v>
      </c>
      <c r="AH227">
        <v>1.26172</v>
      </c>
      <c r="AI227">
        <v>70.818100000000001</v>
      </c>
      <c r="AJ227">
        <v>3.8038500000000002</v>
      </c>
      <c r="AK227">
        <v>103.922</v>
      </c>
      <c r="AL227">
        <v>1.26172</v>
      </c>
      <c r="AM227">
        <v>-2.5</v>
      </c>
      <c r="AN227">
        <v>3.9340641498565598</v>
      </c>
      <c r="AO227">
        <v>-8.5626101493835396</v>
      </c>
      <c r="AP227">
        <v>1.40703</v>
      </c>
      <c r="AQ227">
        <v>999</v>
      </c>
      <c r="AU227">
        <v>11477</v>
      </c>
    </row>
    <row r="228" spans="1:47" x14ac:dyDescent="0.45">
      <c r="A228" t="s">
        <v>846</v>
      </c>
      <c r="B228" t="s">
        <v>178</v>
      </c>
      <c r="C228">
        <v>112</v>
      </c>
      <c r="D228">
        <v>481</v>
      </c>
      <c r="E228">
        <v>437</v>
      </c>
      <c r="F228">
        <v>105</v>
      </c>
      <c r="G228">
        <v>68</v>
      </c>
      <c r="H228">
        <v>22</v>
      </c>
      <c r="I228">
        <v>0</v>
      </c>
      <c r="J228">
        <v>15</v>
      </c>
      <c r="K228">
        <v>60</v>
      </c>
      <c r="L228">
        <v>58</v>
      </c>
      <c r="M228">
        <v>38</v>
      </c>
      <c r="N228">
        <v>14</v>
      </c>
      <c r="O228">
        <v>100</v>
      </c>
      <c r="P228">
        <v>3</v>
      </c>
      <c r="Q228">
        <v>3</v>
      </c>
      <c r="R228">
        <v>0</v>
      </c>
      <c r="S228">
        <v>1</v>
      </c>
      <c r="T228">
        <v>6</v>
      </c>
      <c r="U228">
        <v>2</v>
      </c>
      <c r="V228">
        <v>0.24027499999999999</v>
      </c>
      <c r="W228">
        <v>7.9002100000000006E-2</v>
      </c>
      <c r="X228">
        <v>0.2079</v>
      </c>
      <c r="Y228">
        <v>0.38</v>
      </c>
      <c r="Z228">
        <v>0.30353400000000003</v>
      </c>
      <c r="AA228">
        <v>0.39359300000000003</v>
      </c>
      <c r="AB228">
        <v>0.29189799999999999</v>
      </c>
      <c r="AC228">
        <v>0.69712700000000005</v>
      </c>
      <c r="AD228">
        <v>0.15331800000000001</v>
      </c>
      <c r="AE228">
        <v>3.6408399999999999</v>
      </c>
      <c r="AF228">
        <v>0.27692299999999997</v>
      </c>
      <c r="AH228">
        <v>-0.37614300000000001</v>
      </c>
      <c r="AI228">
        <v>48.030299999999997</v>
      </c>
      <c r="AJ228">
        <v>-10.576700000000001</v>
      </c>
      <c r="AK228">
        <v>85.429699999999997</v>
      </c>
      <c r="AL228">
        <v>-0.37614300000000001</v>
      </c>
      <c r="AM228">
        <v>-2.2999999999999998</v>
      </c>
      <c r="AN228">
        <v>-8.7735446095466596</v>
      </c>
      <c r="AO228">
        <v>6.5367138385772696</v>
      </c>
      <c r="AP228">
        <v>1.4060299999999999</v>
      </c>
      <c r="AQ228">
        <v>999</v>
      </c>
      <c r="AU228" t="s">
        <v>847</v>
      </c>
    </row>
    <row r="229" spans="1:47" x14ac:dyDescent="0.45">
      <c r="A229" t="s">
        <v>836</v>
      </c>
      <c r="B229" t="s">
        <v>178</v>
      </c>
      <c r="C229">
        <v>124</v>
      </c>
      <c r="D229">
        <v>560</v>
      </c>
      <c r="E229">
        <v>521</v>
      </c>
      <c r="F229">
        <v>125</v>
      </c>
      <c r="G229">
        <v>84</v>
      </c>
      <c r="H229">
        <v>23</v>
      </c>
      <c r="I229">
        <v>2</v>
      </c>
      <c r="J229">
        <v>16</v>
      </c>
      <c r="K229">
        <v>77</v>
      </c>
      <c r="L229">
        <v>67</v>
      </c>
      <c r="M229">
        <v>33</v>
      </c>
      <c r="N229">
        <v>16</v>
      </c>
      <c r="O229">
        <v>113</v>
      </c>
      <c r="P229">
        <v>5</v>
      </c>
      <c r="Q229">
        <v>1</v>
      </c>
      <c r="R229">
        <v>0</v>
      </c>
      <c r="S229">
        <v>1</v>
      </c>
      <c r="T229">
        <v>13</v>
      </c>
      <c r="U229">
        <v>5</v>
      </c>
      <c r="V229">
        <v>0.239923</v>
      </c>
      <c r="W229">
        <v>5.8928599999999998E-2</v>
      </c>
      <c r="X229">
        <v>0.20178599999999999</v>
      </c>
      <c r="Y229">
        <v>0.29203499999999999</v>
      </c>
      <c r="Z229">
        <v>0.29107100000000002</v>
      </c>
      <c r="AA229">
        <v>0.38387700000000002</v>
      </c>
      <c r="AB229">
        <v>0.28199099999999999</v>
      </c>
      <c r="AC229">
        <v>0.67494900000000002</v>
      </c>
      <c r="AD229">
        <v>0.143954</v>
      </c>
      <c r="AE229">
        <v>5.4307999999999996</v>
      </c>
      <c r="AF229">
        <v>0.27735399999999999</v>
      </c>
      <c r="AH229">
        <v>-0.32713300000000001</v>
      </c>
      <c r="AI229">
        <v>51.311399999999999</v>
      </c>
      <c r="AJ229">
        <v>-16.921299999999999</v>
      </c>
      <c r="AK229">
        <v>78.563100000000006</v>
      </c>
      <c r="AL229">
        <v>-0.32713300000000001</v>
      </c>
      <c r="AM229">
        <v>7.7</v>
      </c>
      <c r="AN229">
        <v>-14.711204618215501</v>
      </c>
      <c r="AO229">
        <v>9.7576129436492902</v>
      </c>
      <c r="AP229">
        <v>1.4026799999999999</v>
      </c>
      <c r="AQ229">
        <v>999</v>
      </c>
      <c r="AU229" t="s">
        <v>837</v>
      </c>
    </row>
    <row r="230" spans="1:47" x14ac:dyDescent="0.45">
      <c r="A230" t="s">
        <v>576</v>
      </c>
      <c r="B230" t="s">
        <v>7</v>
      </c>
      <c r="C230">
        <v>102</v>
      </c>
      <c r="D230">
        <v>398</v>
      </c>
      <c r="E230">
        <v>340</v>
      </c>
      <c r="F230">
        <v>83</v>
      </c>
      <c r="G230">
        <v>56</v>
      </c>
      <c r="H230">
        <v>18</v>
      </c>
      <c r="I230">
        <v>2</v>
      </c>
      <c r="J230">
        <v>7</v>
      </c>
      <c r="K230">
        <v>45</v>
      </c>
      <c r="L230">
        <v>41</v>
      </c>
      <c r="M230">
        <v>45</v>
      </c>
      <c r="N230">
        <v>10</v>
      </c>
      <c r="O230">
        <v>74</v>
      </c>
      <c r="P230">
        <v>9</v>
      </c>
      <c r="Q230">
        <v>3</v>
      </c>
      <c r="R230">
        <v>1</v>
      </c>
      <c r="S230">
        <v>0</v>
      </c>
      <c r="T230">
        <v>2</v>
      </c>
      <c r="U230">
        <v>1</v>
      </c>
      <c r="V230">
        <v>0.244118</v>
      </c>
      <c r="W230">
        <v>0.113065</v>
      </c>
      <c r="X230">
        <v>0.18593000000000001</v>
      </c>
      <c r="Y230">
        <v>0.60810799999999998</v>
      </c>
      <c r="Z230">
        <v>0.34508800000000001</v>
      </c>
      <c r="AA230">
        <v>0.37058799999999997</v>
      </c>
      <c r="AB230">
        <v>0.30973299999999998</v>
      </c>
      <c r="AC230">
        <v>0.71567599999999998</v>
      </c>
      <c r="AD230">
        <v>0.126471</v>
      </c>
      <c r="AE230">
        <v>3.56345</v>
      </c>
      <c r="AF230">
        <v>0.290076</v>
      </c>
      <c r="AH230">
        <v>-0.79259000000000002</v>
      </c>
      <c r="AI230">
        <v>45.637700000000002</v>
      </c>
      <c r="AJ230">
        <v>-2.8563200000000002</v>
      </c>
      <c r="AK230">
        <v>92.323700000000002</v>
      </c>
      <c r="AL230">
        <v>-0.79259000000000002</v>
      </c>
      <c r="AM230">
        <v>3.6</v>
      </c>
      <c r="AN230">
        <v>-4.5775060653686497</v>
      </c>
      <c r="AO230">
        <v>5.0623749494552603</v>
      </c>
      <c r="AP230">
        <v>1.40052</v>
      </c>
      <c r="AQ230">
        <v>999</v>
      </c>
      <c r="AU230">
        <v>24703</v>
      </c>
    </row>
    <row r="231" spans="1:47" x14ac:dyDescent="0.45">
      <c r="A231" t="s">
        <v>848</v>
      </c>
      <c r="B231" t="s">
        <v>59</v>
      </c>
      <c r="C231">
        <v>116</v>
      </c>
      <c r="D231">
        <v>502</v>
      </c>
      <c r="E231">
        <v>454</v>
      </c>
      <c r="F231">
        <v>103</v>
      </c>
      <c r="G231">
        <v>61</v>
      </c>
      <c r="H231">
        <v>22</v>
      </c>
      <c r="I231">
        <v>2</v>
      </c>
      <c r="J231">
        <v>18</v>
      </c>
      <c r="K231">
        <v>52</v>
      </c>
      <c r="L231">
        <v>70</v>
      </c>
      <c r="M231">
        <v>39</v>
      </c>
      <c r="N231">
        <v>13</v>
      </c>
      <c r="O231">
        <v>174</v>
      </c>
      <c r="P231">
        <v>7</v>
      </c>
      <c r="Q231">
        <v>2</v>
      </c>
      <c r="R231">
        <v>0</v>
      </c>
      <c r="S231">
        <v>0</v>
      </c>
      <c r="T231">
        <v>1</v>
      </c>
      <c r="U231">
        <v>2</v>
      </c>
      <c r="V231">
        <v>0.22687199999999999</v>
      </c>
      <c r="W231">
        <v>7.76892E-2</v>
      </c>
      <c r="X231">
        <v>0.34661399999999998</v>
      </c>
      <c r="Y231">
        <v>0.224138</v>
      </c>
      <c r="Z231">
        <v>0.29681299999999999</v>
      </c>
      <c r="AA231">
        <v>0.403084</v>
      </c>
      <c r="AB231">
        <v>0.29362899999999997</v>
      </c>
      <c r="AC231">
        <v>0.69989599999999996</v>
      </c>
      <c r="AD231">
        <v>0.17621100000000001</v>
      </c>
      <c r="AE231">
        <v>2.7073</v>
      </c>
      <c r="AF231">
        <v>0.32196999999999998</v>
      </c>
      <c r="AH231">
        <v>-1.3684400000000001</v>
      </c>
      <c r="AI231">
        <v>50.8489</v>
      </c>
      <c r="AJ231">
        <v>-10.3169</v>
      </c>
      <c r="AK231">
        <v>85.860399999999998</v>
      </c>
      <c r="AL231">
        <v>-1.3684400000000001</v>
      </c>
      <c r="AM231">
        <v>5</v>
      </c>
      <c r="AN231">
        <v>-9.8734253644943202</v>
      </c>
      <c r="AO231">
        <v>6.8445032835006696</v>
      </c>
      <c r="AP231">
        <v>1.3981600000000001</v>
      </c>
      <c r="AQ231">
        <v>999</v>
      </c>
      <c r="AU231" t="s">
        <v>849</v>
      </c>
    </row>
    <row r="232" spans="1:47" x14ac:dyDescent="0.45">
      <c r="A232" t="s">
        <v>345</v>
      </c>
      <c r="B232" t="s">
        <v>42</v>
      </c>
      <c r="C232">
        <v>128</v>
      </c>
      <c r="D232">
        <v>486</v>
      </c>
      <c r="E232">
        <v>440</v>
      </c>
      <c r="F232">
        <v>114</v>
      </c>
      <c r="G232">
        <v>78</v>
      </c>
      <c r="H232">
        <v>18</v>
      </c>
      <c r="I232">
        <v>4</v>
      </c>
      <c r="J232">
        <v>14</v>
      </c>
      <c r="K232">
        <v>58</v>
      </c>
      <c r="L232">
        <v>57</v>
      </c>
      <c r="M232">
        <v>37</v>
      </c>
      <c r="N232">
        <v>8</v>
      </c>
      <c r="O232">
        <v>86</v>
      </c>
      <c r="P232">
        <v>5</v>
      </c>
      <c r="Q232">
        <v>3</v>
      </c>
      <c r="R232">
        <v>1</v>
      </c>
      <c r="S232">
        <v>0</v>
      </c>
      <c r="T232">
        <v>6</v>
      </c>
      <c r="U232">
        <v>4</v>
      </c>
      <c r="V232">
        <v>0.25909100000000002</v>
      </c>
      <c r="W232">
        <v>7.6131699999999997E-2</v>
      </c>
      <c r="X232">
        <v>0.176955</v>
      </c>
      <c r="Y232">
        <v>0.43023299999999998</v>
      </c>
      <c r="Z232">
        <v>0.32164900000000002</v>
      </c>
      <c r="AA232">
        <v>0.413636</v>
      </c>
      <c r="AB232">
        <v>0.31314399999999998</v>
      </c>
      <c r="AC232">
        <v>0.735286</v>
      </c>
      <c r="AD232">
        <v>0.15454499999999999</v>
      </c>
      <c r="AE232">
        <v>4.6253099999999998</v>
      </c>
      <c r="AF232">
        <v>0.291545</v>
      </c>
      <c r="AH232">
        <v>-1.3512900000000001</v>
      </c>
      <c r="AI232">
        <v>57.104900000000001</v>
      </c>
      <c r="AJ232">
        <v>-2.1113400000000002</v>
      </c>
      <c r="AK232">
        <v>96.174400000000006</v>
      </c>
      <c r="AL232">
        <v>-1.3512900000000001</v>
      </c>
      <c r="AM232">
        <v>-0.7</v>
      </c>
      <c r="AN232">
        <v>-3.5790485143661499</v>
      </c>
      <c r="AO232">
        <v>1.0857142806053099</v>
      </c>
      <c r="AP232">
        <v>1.3973800000000001</v>
      </c>
      <c r="AQ232">
        <v>999</v>
      </c>
      <c r="AU232">
        <v>19858</v>
      </c>
    </row>
    <row r="233" spans="1:47" x14ac:dyDescent="0.45">
      <c r="A233" t="s">
        <v>649</v>
      </c>
      <c r="B233" t="s">
        <v>16</v>
      </c>
      <c r="C233">
        <v>137</v>
      </c>
      <c r="D233">
        <v>554</v>
      </c>
      <c r="E233">
        <v>505</v>
      </c>
      <c r="F233">
        <v>137</v>
      </c>
      <c r="G233">
        <v>96</v>
      </c>
      <c r="H233">
        <v>26</v>
      </c>
      <c r="I233">
        <v>2</v>
      </c>
      <c r="J233">
        <v>13</v>
      </c>
      <c r="K233">
        <v>68</v>
      </c>
      <c r="L233">
        <v>59</v>
      </c>
      <c r="M233">
        <v>40</v>
      </c>
      <c r="N233">
        <v>11</v>
      </c>
      <c r="O233">
        <v>67</v>
      </c>
      <c r="P233">
        <v>6</v>
      </c>
      <c r="Q233">
        <v>1</v>
      </c>
      <c r="R233">
        <v>2</v>
      </c>
      <c r="S233">
        <v>0</v>
      </c>
      <c r="T233">
        <v>11</v>
      </c>
      <c r="U233">
        <v>3</v>
      </c>
      <c r="V233">
        <v>0.271287</v>
      </c>
      <c r="W233">
        <v>7.2202199999999994E-2</v>
      </c>
      <c r="X233">
        <v>0.120939</v>
      </c>
      <c r="Y233">
        <v>0.59701499999999996</v>
      </c>
      <c r="Z233">
        <v>0.33152199999999998</v>
      </c>
      <c r="AA233">
        <v>0.40792099999999998</v>
      </c>
      <c r="AB233">
        <v>0.31569199999999997</v>
      </c>
      <c r="AC233">
        <v>0.73944299999999996</v>
      </c>
      <c r="AD233">
        <v>0.13663400000000001</v>
      </c>
      <c r="AE233">
        <v>4.7314600000000002</v>
      </c>
      <c r="AF233">
        <v>0.29108000000000001</v>
      </c>
      <c r="AH233">
        <v>-7.56053E-2</v>
      </c>
      <c r="AI233">
        <v>66.267499999999998</v>
      </c>
      <c r="AJ233">
        <v>-1.2342</v>
      </c>
      <c r="AK233">
        <v>100.51900000000001</v>
      </c>
      <c r="AL233">
        <v>-7.56053E-2</v>
      </c>
      <c r="AM233">
        <v>-7.2</v>
      </c>
      <c r="AN233">
        <v>0.28069717437028802</v>
      </c>
      <c r="AO233">
        <v>-5.1644325256347603</v>
      </c>
      <c r="AP233">
        <v>1.39517</v>
      </c>
      <c r="AQ233">
        <v>999</v>
      </c>
      <c r="AU233">
        <v>26467</v>
      </c>
    </row>
    <row r="234" spans="1:47" x14ac:dyDescent="0.45">
      <c r="A234" t="s">
        <v>346</v>
      </c>
      <c r="B234" t="s">
        <v>89</v>
      </c>
      <c r="C234">
        <v>113</v>
      </c>
      <c r="D234">
        <v>412</v>
      </c>
      <c r="E234">
        <v>384</v>
      </c>
      <c r="F234">
        <v>85</v>
      </c>
      <c r="G234">
        <v>50</v>
      </c>
      <c r="H234">
        <v>17</v>
      </c>
      <c r="I234">
        <v>2</v>
      </c>
      <c r="J234">
        <v>16</v>
      </c>
      <c r="K234">
        <v>57</v>
      </c>
      <c r="L234">
        <v>59</v>
      </c>
      <c r="M234">
        <v>22</v>
      </c>
      <c r="N234">
        <v>5</v>
      </c>
      <c r="O234">
        <v>139</v>
      </c>
      <c r="P234">
        <v>3</v>
      </c>
      <c r="Q234">
        <v>2</v>
      </c>
      <c r="R234">
        <v>1</v>
      </c>
      <c r="S234">
        <v>0</v>
      </c>
      <c r="T234">
        <v>14</v>
      </c>
      <c r="U234">
        <v>3</v>
      </c>
      <c r="V234">
        <v>0.221354</v>
      </c>
      <c r="W234">
        <v>5.3398099999999997E-2</v>
      </c>
      <c r="X234">
        <v>0.33737899999999998</v>
      </c>
      <c r="Y234">
        <v>0.158273</v>
      </c>
      <c r="Z234">
        <v>0.26763999999999999</v>
      </c>
      <c r="AA234">
        <v>0.40104200000000001</v>
      </c>
      <c r="AB234">
        <v>0.281976</v>
      </c>
      <c r="AC234">
        <v>0.668682</v>
      </c>
      <c r="AD234">
        <v>0.17968799999999999</v>
      </c>
      <c r="AE234">
        <v>6.8586999999999998</v>
      </c>
      <c r="AF234">
        <v>0.29870099999999999</v>
      </c>
      <c r="AH234">
        <v>0.99440700000000004</v>
      </c>
      <c r="AI234">
        <v>37.7455</v>
      </c>
      <c r="AJ234">
        <v>-12.4543</v>
      </c>
      <c r="AK234">
        <v>81.067599999999999</v>
      </c>
      <c r="AL234">
        <v>0.99440700000000004</v>
      </c>
      <c r="AM234">
        <v>6.7</v>
      </c>
      <c r="AN234">
        <v>-8.3517956137657094</v>
      </c>
      <c r="AO234">
        <v>8.2138152122497505</v>
      </c>
      <c r="AP234">
        <v>1.3816299999999999</v>
      </c>
      <c r="AQ234">
        <v>999</v>
      </c>
      <c r="AU234">
        <v>17452</v>
      </c>
    </row>
    <row r="235" spans="1:47" x14ac:dyDescent="0.45">
      <c r="A235" t="s">
        <v>661</v>
      </c>
      <c r="B235" t="s">
        <v>89</v>
      </c>
      <c r="C235">
        <v>115</v>
      </c>
      <c r="D235">
        <v>490</v>
      </c>
      <c r="E235">
        <v>426</v>
      </c>
      <c r="F235">
        <v>85</v>
      </c>
      <c r="G235">
        <v>49</v>
      </c>
      <c r="H235">
        <v>22</v>
      </c>
      <c r="I235">
        <v>2</v>
      </c>
      <c r="J235">
        <v>12</v>
      </c>
      <c r="K235">
        <v>58</v>
      </c>
      <c r="L235">
        <v>54</v>
      </c>
      <c r="M235">
        <v>57</v>
      </c>
      <c r="N235">
        <v>6</v>
      </c>
      <c r="O235">
        <v>180</v>
      </c>
      <c r="P235">
        <v>4</v>
      </c>
      <c r="Q235">
        <v>2</v>
      </c>
      <c r="R235">
        <v>1</v>
      </c>
      <c r="S235">
        <v>0</v>
      </c>
      <c r="T235">
        <v>13</v>
      </c>
      <c r="U235">
        <v>4</v>
      </c>
      <c r="V235">
        <v>0.19953099999999999</v>
      </c>
      <c r="W235">
        <v>0.116327</v>
      </c>
      <c r="X235">
        <v>0.36734699999999998</v>
      </c>
      <c r="Y235">
        <v>0.31666699999999998</v>
      </c>
      <c r="Z235">
        <v>0.29856899999999997</v>
      </c>
      <c r="AA235">
        <v>0.34506999999999999</v>
      </c>
      <c r="AB235">
        <v>0.28196500000000002</v>
      </c>
      <c r="AC235">
        <v>0.64363899999999996</v>
      </c>
      <c r="AD235">
        <v>0.14554</v>
      </c>
      <c r="AE235">
        <v>5.6673799999999996</v>
      </c>
      <c r="AF235">
        <v>0.30932199999999999</v>
      </c>
      <c r="AH235">
        <v>0.11035499999999999</v>
      </c>
      <c r="AI235">
        <v>44.886699999999998</v>
      </c>
      <c r="AJ235">
        <v>-14.8169</v>
      </c>
      <c r="AK235">
        <v>81.059600000000003</v>
      </c>
      <c r="AL235">
        <v>0.11035499999999999</v>
      </c>
      <c r="AM235">
        <v>6.4</v>
      </c>
      <c r="AN235">
        <v>-11.0099815279245</v>
      </c>
      <c r="AO235">
        <v>8.2004116773605293</v>
      </c>
      <c r="AP235">
        <v>1.3794</v>
      </c>
      <c r="AQ235">
        <v>999</v>
      </c>
      <c r="AU235" t="s">
        <v>898</v>
      </c>
    </row>
    <row r="236" spans="1:47" x14ac:dyDescent="0.45">
      <c r="A236" t="s">
        <v>838</v>
      </c>
      <c r="B236" t="s">
        <v>7</v>
      </c>
      <c r="C236">
        <v>125</v>
      </c>
      <c r="D236">
        <v>549</v>
      </c>
      <c r="E236">
        <v>472</v>
      </c>
      <c r="F236">
        <v>106</v>
      </c>
      <c r="G236">
        <v>76</v>
      </c>
      <c r="H236">
        <v>15</v>
      </c>
      <c r="I236">
        <v>3</v>
      </c>
      <c r="J236">
        <v>12</v>
      </c>
      <c r="K236">
        <v>84</v>
      </c>
      <c r="L236">
        <v>60</v>
      </c>
      <c r="M236">
        <v>65</v>
      </c>
      <c r="N236">
        <v>6</v>
      </c>
      <c r="O236">
        <v>118</v>
      </c>
      <c r="P236">
        <v>9</v>
      </c>
      <c r="Q236">
        <v>1</v>
      </c>
      <c r="R236">
        <v>2</v>
      </c>
      <c r="S236">
        <v>1</v>
      </c>
      <c r="T236">
        <v>22</v>
      </c>
      <c r="U236">
        <v>5</v>
      </c>
      <c r="V236">
        <v>0.224576</v>
      </c>
      <c r="W236">
        <v>0.118397</v>
      </c>
      <c r="X236">
        <v>0.21493599999999999</v>
      </c>
      <c r="Y236">
        <v>0.55084699999999998</v>
      </c>
      <c r="Z236">
        <v>0.32906800000000003</v>
      </c>
      <c r="AA236">
        <v>0.34533900000000001</v>
      </c>
      <c r="AB236">
        <v>0.29958800000000002</v>
      </c>
      <c r="AC236">
        <v>0.67440699999999998</v>
      </c>
      <c r="AD236">
        <v>0.120763</v>
      </c>
      <c r="AE236">
        <v>6.7218099999999996</v>
      </c>
      <c r="AF236">
        <v>0.27405200000000002</v>
      </c>
      <c r="AH236">
        <v>1.18007</v>
      </c>
      <c r="AI236">
        <v>58.326799999999999</v>
      </c>
      <c r="AJ236">
        <v>-8.5656099999999995</v>
      </c>
      <c r="AK236">
        <v>91.190600000000003</v>
      </c>
      <c r="AL236">
        <v>1.18007</v>
      </c>
      <c r="AM236">
        <v>-2.1</v>
      </c>
      <c r="AN236">
        <v>-4.8114554882049498</v>
      </c>
      <c r="AO236">
        <v>-8.2804203033447196E-2</v>
      </c>
      <c r="AP236">
        <v>1.37713</v>
      </c>
      <c r="AQ236">
        <v>999</v>
      </c>
      <c r="AU236" t="s">
        <v>839</v>
      </c>
    </row>
    <row r="237" spans="1:47" x14ac:dyDescent="0.45">
      <c r="A237" t="s">
        <v>385</v>
      </c>
      <c r="B237" t="s">
        <v>59</v>
      </c>
      <c r="C237">
        <v>114</v>
      </c>
      <c r="D237">
        <v>492</v>
      </c>
      <c r="E237">
        <v>452</v>
      </c>
      <c r="F237">
        <v>122</v>
      </c>
      <c r="G237">
        <v>84</v>
      </c>
      <c r="H237">
        <v>25</v>
      </c>
      <c r="I237">
        <v>0</v>
      </c>
      <c r="J237">
        <v>13</v>
      </c>
      <c r="K237">
        <v>54</v>
      </c>
      <c r="L237">
        <v>63</v>
      </c>
      <c r="M237">
        <v>30</v>
      </c>
      <c r="N237">
        <v>15</v>
      </c>
      <c r="O237">
        <v>80</v>
      </c>
      <c r="P237">
        <v>8</v>
      </c>
      <c r="Q237">
        <v>2</v>
      </c>
      <c r="R237">
        <v>0</v>
      </c>
      <c r="S237">
        <v>1</v>
      </c>
      <c r="T237">
        <v>2</v>
      </c>
      <c r="U237">
        <v>1</v>
      </c>
      <c r="V237">
        <v>0.26991100000000001</v>
      </c>
      <c r="W237">
        <v>6.0975599999999998E-2</v>
      </c>
      <c r="X237">
        <v>0.162602</v>
      </c>
      <c r="Y237">
        <v>0.375</v>
      </c>
      <c r="Z237">
        <v>0.32520300000000002</v>
      </c>
      <c r="AA237">
        <v>0.41150399999999998</v>
      </c>
      <c r="AB237">
        <v>0.30928099999999997</v>
      </c>
      <c r="AC237">
        <v>0.73670800000000003</v>
      </c>
      <c r="AD237">
        <v>0.141593</v>
      </c>
      <c r="AE237">
        <v>2.34937</v>
      </c>
      <c r="AF237">
        <v>0.30193900000000001</v>
      </c>
      <c r="AH237">
        <v>-0.846526</v>
      </c>
      <c r="AI237">
        <v>56.231499999999997</v>
      </c>
      <c r="AJ237">
        <v>-3.71584</v>
      </c>
      <c r="AK237">
        <v>96.709199999999996</v>
      </c>
      <c r="AL237">
        <v>-0.846526</v>
      </c>
      <c r="AM237">
        <v>-2</v>
      </c>
      <c r="AN237">
        <v>-2.7865315675735398</v>
      </c>
      <c r="AO237">
        <v>-0.192239880561828</v>
      </c>
      <c r="AP237">
        <v>1.3693</v>
      </c>
      <c r="AQ237">
        <v>999</v>
      </c>
      <c r="AU237">
        <v>20538</v>
      </c>
    </row>
    <row r="238" spans="1:47" x14ac:dyDescent="0.45">
      <c r="A238" t="s">
        <v>355</v>
      </c>
      <c r="B238" t="s">
        <v>36</v>
      </c>
      <c r="C238">
        <v>132</v>
      </c>
      <c r="D238">
        <v>446</v>
      </c>
      <c r="E238">
        <v>396</v>
      </c>
      <c r="F238">
        <v>101</v>
      </c>
      <c r="G238">
        <v>68</v>
      </c>
      <c r="H238">
        <v>19</v>
      </c>
      <c r="I238">
        <v>1</v>
      </c>
      <c r="J238">
        <v>13</v>
      </c>
      <c r="K238">
        <v>53</v>
      </c>
      <c r="L238">
        <v>55</v>
      </c>
      <c r="M238">
        <v>42</v>
      </c>
      <c r="N238">
        <v>13</v>
      </c>
      <c r="O238">
        <v>104</v>
      </c>
      <c r="P238">
        <v>5</v>
      </c>
      <c r="Q238">
        <v>3</v>
      </c>
      <c r="R238">
        <v>0</v>
      </c>
      <c r="S238">
        <v>1</v>
      </c>
      <c r="T238">
        <v>0</v>
      </c>
      <c r="U238">
        <v>0</v>
      </c>
      <c r="V238">
        <v>0.25505100000000003</v>
      </c>
      <c r="W238">
        <v>9.4170400000000001E-2</v>
      </c>
      <c r="X238">
        <v>0.233184</v>
      </c>
      <c r="Y238">
        <v>0.40384599999999998</v>
      </c>
      <c r="Z238">
        <v>0.331839</v>
      </c>
      <c r="AA238">
        <v>0.40656599999999998</v>
      </c>
      <c r="AB238">
        <v>0.31195699999999998</v>
      </c>
      <c r="AC238">
        <v>0.73840399999999995</v>
      </c>
      <c r="AD238">
        <v>0.15151500000000001</v>
      </c>
      <c r="AE238">
        <v>1.94093</v>
      </c>
      <c r="AF238">
        <v>0.31205699999999997</v>
      </c>
      <c r="AH238">
        <v>-0.78592300000000004</v>
      </c>
      <c r="AI238">
        <v>51.965299999999999</v>
      </c>
      <c r="AJ238">
        <v>-2.37724</v>
      </c>
      <c r="AK238">
        <v>89.154300000000006</v>
      </c>
      <c r="AL238">
        <v>-0.78592300000000004</v>
      </c>
      <c r="AM238">
        <v>-2.9</v>
      </c>
      <c r="AN238">
        <v>-6.7784624695777804</v>
      </c>
      <c r="AO238">
        <v>5.2937092781066797</v>
      </c>
      <c r="AP238">
        <v>1.3671899999999999</v>
      </c>
      <c r="AQ238">
        <v>999</v>
      </c>
      <c r="AU238">
        <v>17988</v>
      </c>
    </row>
    <row r="239" spans="1:47" x14ac:dyDescent="0.45">
      <c r="A239" t="s">
        <v>860</v>
      </c>
      <c r="B239" t="s">
        <v>191</v>
      </c>
      <c r="C239">
        <v>122</v>
      </c>
      <c r="D239">
        <v>534</v>
      </c>
      <c r="E239">
        <v>497</v>
      </c>
      <c r="F239">
        <v>111</v>
      </c>
      <c r="G239">
        <v>69</v>
      </c>
      <c r="H239">
        <v>20</v>
      </c>
      <c r="I239">
        <v>1</v>
      </c>
      <c r="J239">
        <v>21</v>
      </c>
      <c r="K239">
        <v>64</v>
      </c>
      <c r="L239">
        <v>72</v>
      </c>
      <c r="M239">
        <v>30</v>
      </c>
      <c r="N239">
        <v>11</v>
      </c>
      <c r="O239">
        <v>188</v>
      </c>
      <c r="P239">
        <v>5</v>
      </c>
      <c r="Q239">
        <v>2</v>
      </c>
      <c r="R239">
        <v>0</v>
      </c>
      <c r="S239">
        <v>2</v>
      </c>
      <c r="T239">
        <v>11</v>
      </c>
      <c r="U239">
        <v>4</v>
      </c>
      <c r="V239">
        <v>0.22334000000000001</v>
      </c>
      <c r="W239">
        <v>5.6179800000000002E-2</v>
      </c>
      <c r="X239">
        <v>0.35205999999999998</v>
      </c>
      <c r="Y239">
        <v>0.15957399999999999</v>
      </c>
      <c r="Z239">
        <v>0.27340799999999998</v>
      </c>
      <c r="AA239">
        <v>0.39436599999999999</v>
      </c>
      <c r="AB239">
        <v>0.27968900000000002</v>
      </c>
      <c r="AC239">
        <v>0.66777399999999998</v>
      </c>
      <c r="AD239">
        <v>0.17102600000000001</v>
      </c>
      <c r="AE239">
        <v>4.7242600000000001</v>
      </c>
      <c r="AF239">
        <v>0.31034499999999998</v>
      </c>
      <c r="AH239">
        <v>-0.20488899999999999</v>
      </c>
      <c r="AI239">
        <v>47.908099999999997</v>
      </c>
      <c r="AJ239">
        <v>-17.156700000000001</v>
      </c>
      <c r="AK239">
        <v>75.758799999999994</v>
      </c>
      <c r="AL239">
        <v>-0.20488899999999999</v>
      </c>
      <c r="AM239">
        <v>5.4</v>
      </c>
      <c r="AN239">
        <v>-15.7154868245124</v>
      </c>
      <c r="AO239">
        <v>11.2862434387207</v>
      </c>
      <c r="AP239">
        <v>1.3669100000000001</v>
      </c>
      <c r="AQ239">
        <v>999</v>
      </c>
      <c r="AU239" t="s">
        <v>861</v>
      </c>
    </row>
    <row r="240" spans="1:47" x14ac:dyDescent="0.45">
      <c r="A240" t="s">
        <v>392</v>
      </c>
      <c r="B240" t="s">
        <v>155</v>
      </c>
      <c r="C240">
        <v>114</v>
      </c>
      <c r="D240">
        <v>405</v>
      </c>
      <c r="E240">
        <v>370</v>
      </c>
      <c r="F240">
        <v>94</v>
      </c>
      <c r="G240">
        <v>60</v>
      </c>
      <c r="H240">
        <v>21</v>
      </c>
      <c r="I240">
        <v>4</v>
      </c>
      <c r="J240">
        <v>9</v>
      </c>
      <c r="K240">
        <v>57</v>
      </c>
      <c r="L240">
        <v>46</v>
      </c>
      <c r="M240">
        <v>28</v>
      </c>
      <c r="N240">
        <v>7</v>
      </c>
      <c r="O240">
        <v>83</v>
      </c>
      <c r="P240">
        <v>4</v>
      </c>
      <c r="Q240">
        <v>2</v>
      </c>
      <c r="R240">
        <v>1</v>
      </c>
      <c r="S240">
        <v>0</v>
      </c>
      <c r="T240">
        <v>9</v>
      </c>
      <c r="U240">
        <v>3</v>
      </c>
      <c r="V240">
        <v>0.254054</v>
      </c>
      <c r="W240">
        <v>6.9135799999999997E-2</v>
      </c>
      <c r="X240">
        <v>0.20493800000000001</v>
      </c>
      <c r="Y240">
        <v>0.33734900000000001</v>
      </c>
      <c r="Z240">
        <v>0.31188100000000002</v>
      </c>
      <c r="AA240">
        <v>0.40540500000000002</v>
      </c>
      <c r="AB240">
        <v>0.30453799999999998</v>
      </c>
      <c r="AC240">
        <v>0.71728700000000001</v>
      </c>
      <c r="AD240">
        <v>0.15135100000000001</v>
      </c>
      <c r="AE240">
        <v>6.3946699999999996</v>
      </c>
      <c r="AF240">
        <v>0.30357099999999998</v>
      </c>
      <c r="AH240">
        <v>-0.12117</v>
      </c>
      <c r="AI240">
        <v>44.692799999999998</v>
      </c>
      <c r="AJ240">
        <v>-4.6541100000000002</v>
      </c>
      <c r="AK240">
        <v>87.945899999999995</v>
      </c>
      <c r="AL240">
        <v>-0.12117</v>
      </c>
      <c r="AM240">
        <v>4.3</v>
      </c>
      <c r="AN240">
        <v>-5.9707265347242302</v>
      </c>
      <c r="AO240">
        <v>5.7880954742431596</v>
      </c>
      <c r="AP240">
        <v>1.3534600000000001</v>
      </c>
      <c r="AQ240">
        <v>999</v>
      </c>
      <c r="AU240">
        <v>21614</v>
      </c>
    </row>
    <row r="241" spans="1:47" x14ac:dyDescent="0.45">
      <c r="A241" t="s">
        <v>347</v>
      </c>
      <c r="B241" t="s">
        <v>14</v>
      </c>
      <c r="C241">
        <v>115</v>
      </c>
      <c r="D241">
        <v>517</v>
      </c>
      <c r="E241">
        <v>482</v>
      </c>
      <c r="F241">
        <v>123</v>
      </c>
      <c r="G241">
        <v>85</v>
      </c>
      <c r="H241">
        <v>22</v>
      </c>
      <c r="I241">
        <v>3</v>
      </c>
      <c r="J241">
        <v>13</v>
      </c>
      <c r="K241">
        <v>68</v>
      </c>
      <c r="L241">
        <v>60</v>
      </c>
      <c r="M241">
        <v>27</v>
      </c>
      <c r="N241">
        <v>11</v>
      </c>
      <c r="O241">
        <v>83</v>
      </c>
      <c r="P241">
        <v>2</v>
      </c>
      <c r="Q241">
        <v>3</v>
      </c>
      <c r="R241">
        <v>3</v>
      </c>
      <c r="S241">
        <v>0</v>
      </c>
      <c r="T241">
        <v>9</v>
      </c>
      <c r="U241">
        <v>3</v>
      </c>
      <c r="V241">
        <v>0.255187</v>
      </c>
      <c r="W241">
        <v>5.2224399999999997E-2</v>
      </c>
      <c r="X241">
        <v>0.16054199999999999</v>
      </c>
      <c r="Y241">
        <v>0.32530100000000001</v>
      </c>
      <c r="Z241">
        <v>0.29571999999999998</v>
      </c>
      <c r="AA241">
        <v>0.39419100000000001</v>
      </c>
      <c r="AB241">
        <v>0.289711</v>
      </c>
      <c r="AC241">
        <v>0.68991100000000005</v>
      </c>
      <c r="AD241">
        <v>0.13900399999999999</v>
      </c>
      <c r="AE241">
        <v>5.2655500000000002</v>
      </c>
      <c r="AF241">
        <v>0.28277600000000003</v>
      </c>
      <c r="AH241">
        <v>-0.25986199999999998</v>
      </c>
      <c r="AI241">
        <v>50.686100000000003</v>
      </c>
      <c r="AJ241">
        <v>-12.3073</v>
      </c>
      <c r="AK241">
        <v>84.569100000000006</v>
      </c>
      <c r="AL241">
        <v>-0.25986199999999998</v>
      </c>
      <c r="AM241">
        <v>0.4</v>
      </c>
      <c r="AN241">
        <v>-10.1431521177291</v>
      </c>
      <c r="AO241">
        <v>6.09885349869728</v>
      </c>
      <c r="AP241">
        <v>1.35317</v>
      </c>
      <c r="AQ241">
        <v>999</v>
      </c>
      <c r="AU241">
        <v>29490</v>
      </c>
    </row>
    <row r="242" spans="1:47" x14ac:dyDescent="0.45">
      <c r="A242" t="s">
        <v>380</v>
      </c>
      <c r="B242" t="s">
        <v>18</v>
      </c>
      <c r="C242">
        <v>128</v>
      </c>
      <c r="D242">
        <v>513</v>
      </c>
      <c r="E242">
        <v>472</v>
      </c>
      <c r="F242">
        <v>131</v>
      </c>
      <c r="G242">
        <v>85</v>
      </c>
      <c r="H242">
        <v>30</v>
      </c>
      <c r="I242">
        <v>1</v>
      </c>
      <c r="J242">
        <v>15</v>
      </c>
      <c r="K242">
        <v>55</v>
      </c>
      <c r="L242">
        <v>63</v>
      </c>
      <c r="M242">
        <v>32</v>
      </c>
      <c r="N242">
        <v>13</v>
      </c>
      <c r="O242">
        <v>91</v>
      </c>
      <c r="P242">
        <v>4</v>
      </c>
      <c r="Q242">
        <v>4</v>
      </c>
      <c r="R242">
        <v>1</v>
      </c>
      <c r="S242">
        <v>1</v>
      </c>
      <c r="T242">
        <v>4</v>
      </c>
      <c r="U242">
        <v>1</v>
      </c>
      <c r="V242">
        <v>0.27754200000000001</v>
      </c>
      <c r="W242">
        <v>6.2378200000000002E-2</v>
      </c>
      <c r="X242">
        <v>0.17738799999999999</v>
      </c>
      <c r="Y242">
        <v>0.35164800000000002</v>
      </c>
      <c r="Z242">
        <v>0.32617200000000002</v>
      </c>
      <c r="AA242">
        <v>0.44067800000000001</v>
      </c>
      <c r="AB242">
        <v>0.32081199999999999</v>
      </c>
      <c r="AC242">
        <v>0.76685000000000003</v>
      </c>
      <c r="AD242">
        <v>0.163136</v>
      </c>
      <c r="AE242">
        <v>3.2906599999999999</v>
      </c>
      <c r="AF242">
        <v>0.31351400000000001</v>
      </c>
      <c r="AH242">
        <v>-0.454231</v>
      </c>
      <c r="AI242">
        <v>63.5443</v>
      </c>
      <c r="AJ242">
        <v>1.0382</v>
      </c>
      <c r="AK242">
        <v>99.9739</v>
      </c>
      <c r="AL242">
        <v>-0.454231</v>
      </c>
      <c r="AM242">
        <v>2.2000000000000002</v>
      </c>
      <c r="AN242">
        <v>-0.47083923406898898</v>
      </c>
      <c r="AO242">
        <v>-3.45476174354553</v>
      </c>
      <c r="AP242">
        <v>1.3514200000000001</v>
      </c>
      <c r="AQ242">
        <v>999</v>
      </c>
      <c r="AU242">
        <v>19238</v>
      </c>
    </row>
    <row r="243" spans="1:47" x14ac:dyDescent="0.45">
      <c r="A243" t="s">
        <v>468</v>
      </c>
      <c r="B243" t="s">
        <v>36</v>
      </c>
      <c r="C243">
        <v>124</v>
      </c>
      <c r="D243">
        <v>469</v>
      </c>
      <c r="E243">
        <v>398</v>
      </c>
      <c r="F243">
        <v>92</v>
      </c>
      <c r="G243">
        <v>51</v>
      </c>
      <c r="H243">
        <v>19</v>
      </c>
      <c r="I243">
        <v>6</v>
      </c>
      <c r="J243">
        <v>16</v>
      </c>
      <c r="K243">
        <v>70</v>
      </c>
      <c r="L243">
        <v>59</v>
      </c>
      <c r="M243">
        <v>63</v>
      </c>
      <c r="N243">
        <v>5</v>
      </c>
      <c r="O243">
        <v>141</v>
      </c>
      <c r="P243">
        <v>5</v>
      </c>
      <c r="Q243">
        <v>2</v>
      </c>
      <c r="R243">
        <v>1</v>
      </c>
      <c r="S243">
        <v>1</v>
      </c>
      <c r="T243">
        <v>17</v>
      </c>
      <c r="U243">
        <v>3</v>
      </c>
      <c r="V243">
        <v>0.231156</v>
      </c>
      <c r="W243">
        <v>0.134328</v>
      </c>
      <c r="X243">
        <v>0.30064000000000002</v>
      </c>
      <c r="Y243">
        <v>0.44680900000000001</v>
      </c>
      <c r="Z243">
        <v>0.34188000000000002</v>
      </c>
      <c r="AA243">
        <v>0.42964799999999997</v>
      </c>
      <c r="AB243">
        <v>0.33285500000000001</v>
      </c>
      <c r="AC243">
        <v>0.77152900000000002</v>
      </c>
      <c r="AD243">
        <v>0.198492</v>
      </c>
      <c r="AE243">
        <v>7.5963200000000004</v>
      </c>
      <c r="AF243">
        <v>0.31275700000000001</v>
      </c>
      <c r="AH243">
        <v>1.2553799999999999</v>
      </c>
      <c r="AI243">
        <v>62.785200000000003</v>
      </c>
      <c r="AJ243">
        <v>5.6402599999999996</v>
      </c>
      <c r="AK243">
        <v>103.164</v>
      </c>
      <c r="AL243">
        <v>1.2553799999999999</v>
      </c>
      <c r="AM243">
        <v>-0.4</v>
      </c>
      <c r="AN243">
        <v>3.0938971042632999</v>
      </c>
      <c r="AO243">
        <v>-5.5697530806064597</v>
      </c>
      <c r="AP243">
        <v>1.3465</v>
      </c>
      <c r="AQ243">
        <v>999</v>
      </c>
      <c r="AU243">
        <v>21853</v>
      </c>
    </row>
    <row r="244" spans="1:47" x14ac:dyDescent="0.45">
      <c r="A244" t="s">
        <v>695</v>
      </c>
      <c r="B244" t="s">
        <v>269</v>
      </c>
      <c r="C244">
        <v>141</v>
      </c>
      <c r="D244">
        <v>623</v>
      </c>
      <c r="E244">
        <v>572</v>
      </c>
      <c r="F244">
        <v>141</v>
      </c>
      <c r="G244">
        <v>94</v>
      </c>
      <c r="H244">
        <v>26</v>
      </c>
      <c r="I244">
        <v>4</v>
      </c>
      <c r="J244">
        <v>17</v>
      </c>
      <c r="K244">
        <v>76</v>
      </c>
      <c r="L244">
        <v>81</v>
      </c>
      <c r="M244">
        <v>35</v>
      </c>
      <c r="N244">
        <v>13</v>
      </c>
      <c r="O244">
        <v>151</v>
      </c>
      <c r="P244">
        <v>9</v>
      </c>
      <c r="Q244">
        <v>6</v>
      </c>
      <c r="R244">
        <v>1</v>
      </c>
      <c r="S244">
        <v>1</v>
      </c>
      <c r="T244">
        <v>7</v>
      </c>
      <c r="U244">
        <v>2</v>
      </c>
      <c r="V244">
        <v>0.246504</v>
      </c>
      <c r="W244">
        <v>5.6179800000000002E-2</v>
      </c>
      <c r="X244">
        <v>0.24237600000000001</v>
      </c>
      <c r="Y244">
        <v>0.23178799999999999</v>
      </c>
      <c r="Z244">
        <v>0.29742800000000003</v>
      </c>
      <c r="AA244">
        <v>0.39510499999999998</v>
      </c>
      <c r="AB244">
        <v>0.291437</v>
      </c>
      <c r="AC244">
        <v>0.69253299999999995</v>
      </c>
      <c r="AD244">
        <v>0.14860100000000001</v>
      </c>
      <c r="AE244">
        <v>4.9963199999999999</v>
      </c>
      <c r="AF244">
        <v>0.30243900000000001</v>
      </c>
      <c r="AH244">
        <v>-0.40729700000000002</v>
      </c>
      <c r="AI244">
        <v>61.971299999999999</v>
      </c>
      <c r="AJ244">
        <v>-13.9376</v>
      </c>
      <c r="AK244">
        <v>82.844899999999996</v>
      </c>
      <c r="AL244">
        <v>-0.40729700000000002</v>
      </c>
      <c r="AM244">
        <v>3.6</v>
      </c>
      <c r="AN244">
        <v>-13.6476481854915</v>
      </c>
      <c r="AO244">
        <v>5.88909459114074</v>
      </c>
      <c r="AP244">
        <v>1.3429199999999999</v>
      </c>
      <c r="AQ244">
        <v>999</v>
      </c>
      <c r="AU244" t="s">
        <v>865</v>
      </c>
    </row>
    <row r="245" spans="1:47" x14ac:dyDescent="0.45">
      <c r="A245" t="s">
        <v>888</v>
      </c>
      <c r="B245" t="s">
        <v>269</v>
      </c>
      <c r="C245">
        <v>114</v>
      </c>
      <c r="D245">
        <v>478</v>
      </c>
      <c r="E245">
        <v>429</v>
      </c>
      <c r="F245">
        <v>101</v>
      </c>
      <c r="G245">
        <v>67</v>
      </c>
      <c r="H245">
        <v>22</v>
      </c>
      <c r="I245">
        <v>2</v>
      </c>
      <c r="J245">
        <v>10</v>
      </c>
      <c r="K245">
        <v>60</v>
      </c>
      <c r="L245">
        <v>53</v>
      </c>
      <c r="M245">
        <v>37</v>
      </c>
      <c r="N245">
        <v>14</v>
      </c>
      <c r="O245">
        <v>113</v>
      </c>
      <c r="P245">
        <v>7</v>
      </c>
      <c r="Q245">
        <v>2</v>
      </c>
      <c r="R245">
        <v>3</v>
      </c>
      <c r="S245">
        <v>2</v>
      </c>
      <c r="T245">
        <v>1</v>
      </c>
      <c r="U245">
        <v>1</v>
      </c>
      <c r="V245">
        <v>0.235431</v>
      </c>
      <c r="W245">
        <v>7.74059E-2</v>
      </c>
      <c r="X245">
        <v>0.236402</v>
      </c>
      <c r="Y245">
        <v>0.327434</v>
      </c>
      <c r="Z245">
        <v>0.30526300000000001</v>
      </c>
      <c r="AA245">
        <v>0.36596699999999999</v>
      </c>
      <c r="AB245">
        <v>0.28364299999999998</v>
      </c>
      <c r="AC245">
        <v>0.67122999999999999</v>
      </c>
      <c r="AD245">
        <v>0.13053600000000001</v>
      </c>
      <c r="AE245">
        <v>3.54881</v>
      </c>
      <c r="AF245">
        <v>0.29545500000000002</v>
      </c>
      <c r="AH245">
        <v>-0.96947499999999998</v>
      </c>
      <c r="AI245">
        <v>44.453499999999998</v>
      </c>
      <c r="AJ245">
        <v>-13.788</v>
      </c>
      <c r="AK245">
        <v>77.619500000000002</v>
      </c>
      <c r="AL245">
        <v>-0.96947499999999998</v>
      </c>
      <c r="AM245">
        <v>2.6</v>
      </c>
      <c r="AN245">
        <v>-14.222539186477601</v>
      </c>
      <c r="AO245">
        <v>11.3815989494323</v>
      </c>
      <c r="AP245">
        <v>1.34067</v>
      </c>
      <c r="AQ245">
        <v>999</v>
      </c>
      <c r="AU245" t="s">
        <v>889</v>
      </c>
    </row>
    <row r="246" spans="1:47" x14ac:dyDescent="0.45">
      <c r="A246" t="s">
        <v>536</v>
      </c>
      <c r="B246" t="s">
        <v>56</v>
      </c>
      <c r="C246">
        <v>119</v>
      </c>
      <c r="D246">
        <v>457</v>
      </c>
      <c r="E246">
        <v>402</v>
      </c>
      <c r="F246">
        <v>100</v>
      </c>
      <c r="G246">
        <v>71</v>
      </c>
      <c r="H246">
        <v>20</v>
      </c>
      <c r="I246">
        <v>2</v>
      </c>
      <c r="J246">
        <v>7</v>
      </c>
      <c r="K246">
        <v>59</v>
      </c>
      <c r="L246">
        <v>46</v>
      </c>
      <c r="M246">
        <v>46</v>
      </c>
      <c r="N246">
        <v>9</v>
      </c>
      <c r="O246">
        <v>105</v>
      </c>
      <c r="P246">
        <v>5</v>
      </c>
      <c r="Q246">
        <v>4</v>
      </c>
      <c r="R246">
        <v>0</v>
      </c>
      <c r="S246">
        <v>0</v>
      </c>
      <c r="T246">
        <v>9</v>
      </c>
      <c r="U246">
        <v>3</v>
      </c>
      <c r="V246">
        <v>0.248756</v>
      </c>
      <c r="W246">
        <v>0.100656</v>
      </c>
      <c r="X246">
        <v>0.22975899999999999</v>
      </c>
      <c r="Y246">
        <v>0.43809500000000001</v>
      </c>
      <c r="Z246">
        <v>0.33041599999999999</v>
      </c>
      <c r="AA246">
        <v>0.36069699999999999</v>
      </c>
      <c r="AB246">
        <v>0.299286</v>
      </c>
      <c r="AC246">
        <v>0.69111199999999995</v>
      </c>
      <c r="AD246">
        <v>0.11194</v>
      </c>
      <c r="AE246">
        <v>5.1124999999999998</v>
      </c>
      <c r="AF246">
        <v>0.31632700000000002</v>
      </c>
      <c r="AH246">
        <v>-0.33691300000000002</v>
      </c>
      <c r="AI246">
        <v>48.437899999999999</v>
      </c>
      <c r="AJ246">
        <v>-7.24491</v>
      </c>
      <c r="AK246">
        <v>85.542699999999996</v>
      </c>
      <c r="AL246">
        <v>-0.33691300000000002</v>
      </c>
      <c r="AM246">
        <v>4.7</v>
      </c>
      <c r="AN246">
        <v>-8.5219983756542206</v>
      </c>
      <c r="AO246">
        <v>6.3791590929031301</v>
      </c>
      <c r="AP246">
        <v>1.33894</v>
      </c>
      <c r="AQ246">
        <v>999</v>
      </c>
      <c r="AU246">
        <v>19455</v>
      </c>
    </row>
    <row r="247" spans="1:47" x14ac:dyDescent="0.45">
      <c r="A247" t="s">
        <v>710</v>
      </c>
      <c r="B247" t="s">
        <v>104</v>
      </c>
      <c r="C247">
        <v>118</v>
      </c>
      <c r="D247">
        <v>439</v>
      </c>
      <c r="E247">
        <v>379</v>
      </c>
      <c r="F247">
        <v>90</v>
      </c>
      <c r="G247">
        <v>60</v>
      </c>
      <c r="H247">
        <v>18</v>
      </c>
      <c r="I247">
        <v>1</v>
      </c>
      <c r="J247">
        <v>11</v>
      </c>
      <c r="K247">
        <v>53</v>
      </c>
      <c r="L247">
        <v>46</v>
      </c>
      <c r="M247">
        <v>48</v>
      </c>
      <c r="N247">
        <v>4</v>
      </c>
      <c r="O247">
        <v>80</v>
      </c>
      <c r="P247">
        <v>7</v>
      </c>
      <c r="Q247">
        <v>3</v>
      </c>
      <c r="R247">
        <v>2</v>
      </c>
      <c r="S247">
        <v>0</v>
      </c>
      <c r="T247">
        <v>8</v>
      </c>
      <c r="U247">
        <v>5</v>
      </c>
      <c r="V247">
        <v>0.23746700000000001</v>
      </c>
      <c r="W247">
        <v>0.10933900000000001</v>
      </c>
      <c r="X247">
        <v>0.18223200000000001</v>
      </c>
      <c r="Y247">
        <v>0.6</v>
      </c>
      <c r="Z247">
        <v>0.33180799999999999</v>
      </c>
      <c r="AA247">
        <v>0.37730900000000001</v>
      </c>
      <c r="AB247">
        <v>0.31098300000000001</v>
      </c>
      <c r="AC247">
        <v>0.70911599999999997</v>
      </c>
      <c r="AD247">
        <v>0.13984199999999999</v>
      </c>
      <c r="AE247">
        <v>3.9939499999999999</v>
      </c>
      <c r="AF247">
        <v>0.271478</v>
      </c>
      <c r="AH247">
        <v>-1.3656600000000001</v>
      </c>
      <c r="AI247">
        <v>50.794600000000003</v>
      </c>
      <c r="AJ247">
        <v>-2.6949999999999998</v>
      </c>
      <c r="AK247">
        <v>93.225399999999993</v>
      </c>
      <c r="AL247">
        <v>-1.3656600000000001</v>
      </c>
      <c r="AM247">
        <v>1.9</v>
      </c>
      <c r="AN247">
        <v>-5.0500632524490303</v>
      </c>
      <c r="AO247">
        <v>3.51302170753479</v>
      </c>
      <c r="AP247">
        <v>1.33819</v>
      </c>
      <c r="AQ247">
        <v>999</v>
      </c>
      <c r="AU247">
        <v>19296</v>
      </c>
    </row>
    <row r="248" spans="1:47" x14ac:dyDescent="0.45">
      <c r="A248" t="s">
        <v>929</v>
      </c>
      <c r="B248" t="s">
        <v>82</v>
      </c>
      <c r="C248">
        <v>146</v>
      </c>
      <c r="D248">
        <v>612</v>
      </c>
      <c r="E248">
        <v>543</v>
      </c>
      <c r="F248">
        <v>143</v>
      </c>
      <c r="G248">
        <v>99</v>
      </c>
      <c r="H248">
        <v>29</v>
      </c>
      <c r="I248">
        <v>1</v>
      </c>
      <c r="J248">
        <v>14</v>
      </c>
      <c r="K248">
        <v>70</v>
      </c>
      <c r="L248">
        <v>66</v>
      </c>
      <c r="M248">
        <v>39</v>
      </c>
      <c r="N248">
        <v>18</v>
      </c>
      <c r="O248">
        <v>103</v>
      </c>
      <c r="P248">
        <v>26</v>
      </c>
      <c r="Q248">
        <v>4</v>
      </c>
      <c r="R248">
        <v>0</v>
      </c>
      <c r="S248">
        <v>1</v>
      </c>
      <c r="T248">
        <v>0</v>
      </c>
      <c r="U248">
        <v>1</v>
      </c>
      <c r="V248">
        <v>0.26335199999999997</v>
      </c>
      <c r="W248">
        <v>6.3725500000000004E-2</v>
      </c>
      <c r="X248">
        <v>0.16830100000000001</v>
      </c>
      <c r="Y248">
        <v>0.37864100000000001</v>
      </c>
      <c r="Z248">
        <v>0.33986899999999998</v>
      </c>
      <c r="AA248">
        <v>0.39778999999999998</v>
      </c>
      <c r="AB248">
        <v>0.31406800000000001</v>
      </c>
      <c r="AC248">
        <v>0.73765899999999995</v>
      </c>
      <c r="AD248">
        <v>0.134438</v>
      </c>
      <c r="AE248">
        <v>2.2623500000000001</v>
      </c>
      <c r="AF248">
        <v>0.3</v>
      </c>
      <c r="AH248">
        <v>-1.5470299999999999</v>
      </c>
      <c r="AI248">
        <v>72.379800000000003</v>
      </c>
      <c r="AJ248">
        <v>-2.18886</v>
      </c>
      <c r="AK248">
        <v>103.01600000000001</v>
      </c>
      <c r="AL248">
        <v>-1.5470299999999999</v>
      </c>
      <c r="AM248">
        <v>3.2</v>
      </c>
      <c r="AN248">
        <v>0.66470730304717995</v>
      </c>
      <c r="AO248">
        <v>-8.0433862209319997</v>
      </c>
      <c r="AP248">
        <v>1.33697</v>
      </c>
      <c r="AQ248">
        <v>999</v>
      </c>
      <c r="AU248">
        <v>17982</v>
      </c>
    </row>
    <row r="249" spans="1:47" x14ac:dyDescent="0.45">
      <c r="A249" t="s">
        <v>513</v>
      </c>
      <c r="B249" t="s">
        <v>107</v>
      </c>
      <c r="C249">
        <v>100</v>
      </c>
      <c r="D249">
        <v>403</v>
      </c>
      <c r="E249">
        <v>358</v>
      </c>
      <c r="F249">
        <v>83</v>
      </c>
      <c r="G249">
        <v>49</v>
      </c>
      <c r="H249">
        <v>19</v>
      </c>
      <c r="I249">
        <v>2</v>
      </c>
      <c r="J249">
        <v>13</v>
      </c>
      <c r="K249">
        <v>50</v>
      </c>
      <c r="L249">
        <v>46</v>
      </c>
      <c r="M249">
        <v>33</v>
      </c>
      <c r="N249">
        <v>7</v>
      </c>
      <c r="O249">
        <v>109</v>
      </c>
      <c r="P249">
        <v>11</v>
      </c>
      <c r="Q249">
        <v>1</v>
      </c>
      <c r="R249">
        <v>0</v>
      </c>
      <c r="S249">
        <v>0</v>
      </c>
      <c r="T249">
        <v>10</v>
      </c>
      <c r="U249">
        <v>3</v>
      </c>
      <c r="V249">
        <v>0.23184399999999999</v>
      </c>
      <c r="W249">
        <v>8.1885899999999998E-2</v>
      </c>
      <c r="X249">
        <v>0.27047100000000002</v>
      </c>
      <c r="Y249">
        <v>0.30275200000000002</v>
      </c>
      <c r="Z249">
        <v>0.31513600000000003</v>
      </c>
      <c r="AA249">
        <v>0.405028</v>
      </c>
      <c r="AB249">
        <v>0.30845</v>
      </c>
      <c r="AC249">
        <v>0.72016400000000003</v>
      </c>
      <c r="AD249">
        <v>0.173184</v>
      </c>
      <c r="AE249">
        <v>5.6859200000000003</v>
      </c>
      <c r="AF249">
        <v>0.29535899999999998</v>
      </c>
      <c r="AH249">
        <v>7.1125300000000002E-2</v>
      </c>
      <c r="AI249">
        <v>45.781500000000001</v>
      </c>
      <c r="AJ249">
        <v>-3.3216700000000001</v>
      </c>
      <c r="AK249">
        <v>96.948099999999997</v>
      </c>
      <c r="AL249">
        <v>7.1125300000000002E-2</v>
      </c>
      <c r="AM249">
        <v>5.5</v>
      </c>
      <c r="AN249">
        <v>-1.4025634527206401</v>
      </c>
      <c r="AO249">
        <v>1.05776023864746</v>
      </c>
      <c r="AP249">
        <v>1.3305199999999999</v>
      </c>
      <c r="AQ249">
        <v>999</v>
      </c>
      <c r="AU249">
        <v>17128</v>
      </c>
    </row>
    <row r="250" spans="1:47" x14ac:dyDescent="0.45">
      <c r="A250" t="s">
        <v>633</v>
      </c>
      <c r="B250" t="s">
        <v>155</v>
      </c>
      <c r="C250">
        <v>116</v>
      </c>
      <c r="D250">
        <v>465</v>
      </c>
      <c r="E250">
        <v>421</v>
      </c>
      <c r="F250">
        <v>105</v>
      </c>
      <c r="G250">
        <v>64</v>
      </c>
      <c r="H250">
        <v>23</v>
      </c>
      <c r="I250">
        <v>5</v>
      </c>
      <c r="J250">
        <v>13</v>
      </c>
      <c r="K250">
        <v>63</v>
      </c>
      <c r="L250">
        <v>51</v>
      </c>
      <c r="M250">
        <v>38</v>
      </c>
      <c r="N250">
        <v>8</v>
      </c>
      <c r="O250">
        <v>134</v>
      </c>
      <c r="P250">
        <v>4</v>
      </c>
      <c r="Q250">
        <v>2</v>
      </c>
      <c r="R250">
        <v>0</v>
      </c>
      <c r="S250">
        <v>0</v>
      </c>
      <c r="T250">
        <v>17</v>
      </c>
      <c r="U250">
        <v>4</v>
      </c>
      <c r="V250">
        <v>0.24940599999999999</v>
      </c>
      <c r="W250">
        <v>8.1720399999999999E-2</v>
      </c>
      <c r="X250">
        <v>0.28817199999999998</v>
      </c>
      <c r="Y250">
        <v>0.283582</v>
      </c>
      <c r="Z250">
        <v>0.31612899999999999</v>
      </c>
      <c r="AA250">
        <v>0.42042800000000002</v>
      </c>
      <c r="AB250">
        <v>0.31240200000000001</v>
      </c>
      <c r="AC250">
        <v>0.73655700000000002</v>
      </c>
      <c r="AD250">
        <v>0.17102100000000001</v>
      </c>
      <c r="AE250">
        <v>7.05593</v>
      </c>
      <c r="AF250">
        <v>0.33333299999999999</v>
      </c>
      <c r="AH250">
        <v>0.95658600000000005</v>
      </c>
      <c r="AI250">
        <v>54.3508</v>
      </c>
      <c r="AJ250">
        <v>-2.3067099999999998</v>
      </c>
      <c r="AK250">
        <v>93.396500000000003</v>
      </c>
      <c r="AL250">
        <v>0.95658600000000005</v>
      </c>
      <c r="AM250">
        <v>-1.5</v>
      </c>
      <c r="AN250">
        <v>-2.72267282009124</v>
      </c>
      <c r="AO250">
        <v>0.208553791046142</v>
      </c>
      <c r="AP250">
        <v>1.32419</v>
      </c>
      <c r="AQ250">
        <v>999</v>
      </c>
      <c r="AU250">
        <v>20505</v>
      </c>
    </row>
    <row r="251" spans="1:47" x14ac:dyDescent="0.45">
      <c r="A251" t="s">
        <v>547</v>
      </c>
      <c r="B251" t="s">
        <v>89</v>
      </c>
      <c r="C251">
        <v>105</v>
      </c>
      <c r="D251">
        <v>438</v>
      </c>
      <c r="E251">
        <v>395</v>
      </c>
      <c r="F251">
        <v>94</v>
      </c>
      <c r="G251">
        <v>54</v>
      </c>
      <c r="H251">
        <v>21</v>
      </c>
      <c r="I251">
        <v>3</v>
      </c>
      <c r="J251">
        <v>16</v>
      </c>
      <c r="K251">
        <v>56</v>
      </c>
      <c r="L251">
        <v>57</v>
      </c>
      <c r="M251">
        <v>33</v>
      </c>
      <c r="N251">
        <v>6</v>
      </c>
      <c r="O251">
        <v>92</v>
      </c>
      <c r="P251">
        <v>7</v>
      </c>
      <c r="Q251">
        <v>2</v>
      </c>
      <c r="R251">
        <v>1</v>
      </c>
      <c r="S251">
        <v>1</v>
      </c>
      <c r="T251">
        <v>8</v>
      </c>
      <c r="U251">
        <v>1</v>
      </c>
      <c r="V251">
        <v>0.23797499999999999</v>
      </c>
      <c r="W251">
        <v>7.5342500000000007E-2</v>
      </c>
      <c r="X251">
        <v>0.21004600000000001</v>
      </c>
      <c r="Y251">
        <v>0.35869600000000001</v>
      </c>
      <c r="Z251">
        <v>0.30663600000000002</v>
      </c>
      <c r="AA251">
        <v>0.42784800000000001</v>
      </c>
      <c r="AB251">
        <v>0.31187799999999999</v>
      </c>
      <c r="AC251">
        <v>0.73448400000000003</v>
      </c>
      <c r="AD251">
        <v>0.18987299999999999</v>
      </c>
      <c r="AE251">
        <v>5.6368600000000004</v>
      </c>
      <c r="AF251">
        <v>0.26989600000000002</v>
      </c>
      <c r="AH251">
        <v>0.49987100000000001</v>
      </c>
      <c r="AI251">
        <v>51.004600000000003</v>
      </c>
      <c r="AJ251">
        <v>-2.3631600000000001</v>
      </c>
      <c r="AK251">
        <v>101.79300000000001</v>
      </c>
      <c r="AL251">
        <v>0.49987100000000001</v>
      </c>
      <c r="AM251">
        <v>-4.7</v>
      </c>
      <c r="AN251">
        <v>1.44099280238151</v>
      </c>
      <c r="AO251">
        <v>-3.0906523466110198</v>
      </c>
      <c r="AP251">
        <v>1.31894</v>
      </c>
      <c r="AQ251">
        <v>999</v>
      </c>
      <c r="AU251">
        <v>26365</v>
      </c>
    </row>
    <row r="252" spans="1:47" x14ac:dyDescent="0.45">
      <c r="A252" t="s">
        <v>397</v>
      </c>
      <c r="B252" t="s">
        <v>82</v>
      </c>
      <c r="C252">
        <v>111</v>
      </c>
      <c r="D252">
        <v>475</v>
      </c>
      <c r="E252">
        <v>423</v>
      </c>
      <c r="F252">
        <v>100</v>
      </c>
      <c r="G252">
        <v>63</v>
      </c>
      <c r="H252">
        <v>19</v>
      </c>
      <c r="I252">
        <v>1</v>
      </c>
      <c r="J252">
        <v>17</v>
      </c>
      <c r="K252">
        <v>57</v>
      </c>
      <c r="L252">
        <v>59</v>
      </c>
      <c r="M252">
        <v>44</v>
      </c>
      <c r="N252">
        <v>5</v>
      </c>
      <c r="O252">
        <v>110</v>
      </c>
      <c r="P252">
        <v>3</v>
      </c>
      <c r="Q252">
        <v>4</v>
      </c>
      <c r="R252">
        <v>1</v>
      </c>
      <c r="S252">
        <v>0</v>
      </c>
      <c r="T252">
        <v>5</v>
      </c>
      <c r="U252">
        <v>2</v>
      </c>
      <c r="V252">
        <v>0.23640700000000001</v>
      </c>
      <c r="W252">
        <v>9.2631599999999994E-2</v>
      </c>
      <c r="X252">
        <v>0.23157900000000001</v>
      </c>
      <c r="Y252">
        <v>0.4</v>
      </c>
      <c r="Z252">
        <v>0.31012699999999999</v>
      </c>
      <c r="AA252">
        <v>0.40661900000000001</v>
      </c>
      <c r="AB252">
        <v>0.30743700000000002</v>
      </c>
      <c r="AC252">
        <v>0.71674599999999999</v>
      </c>
      <c r="AD252">
        <v>0.170213</v>
      </c>
      <c r="AE252">
        <v>3.6971799999999999</v>
      </c>
      <c r="AF252">
        <v>0.276667</v>
      </c>
      <c r="AH252">
        <v>-0.65319400000000005</v>
      </c>
      <c r="AI252">
        <v>53.561199999999999</v>
      </c>
      <c r="AJ252">
        <v>-4.3147700000000002</v>
      </c>
      <c r="AK252">
        <v>98.42</v>
      </c>
      <c r="AL252">
        <v>-0.65319400000000005</v>
      </c>
      <c r="AM252">
        <v>-3.1</v>
      </c>
      <c r="AN252">
        <v>-1.5524696111678999</v>
      </c>
      <c r="AO252">
        <v>-1.35470306873321</v>
      </c>
      <c r="AP252">
        <v>1.3188599999999999</v>
      </c>
      <c r="AQ252">
        <v>999</v>
      </c>
      <c r="AU252">
        <v>13152</v>
      </c>
    </row>
    <row r="253" spans="1:47" x14ac:dyDescent="0.45">
      <c r="A253" t="s">
        <v>832</v>
      </c>
      <c r="B253" t="s">
        <v>28</v>
      </c>
      <c r="C253">
        <v>113</v>
      </c>
      <c r="D253">
        <v>515</v>
      </c>
      <c r="E253">
        <v>454</v>
      </c>
      <c r="F253">
        <v>108</v>
      </c>
      <c r="G253">
        <v>69</v>
      </c>
      <c r="H253">
        <v>25</v>
      </c>
      <c r="I253">
        <v>3</v>
      </c>
      <c r="J253">
        <v>11</v>
      </c>
      <c r="K253">
        <v>61</v>
      </c>
      <c r="L253">
        <v>58</v>
      </c>
      <c r="M253">
        <v>55</v>
      </c>
      <c r="N253">
        <v>5</v>
      </c>
      <c r="O253">
        <v>132</v>
      </c>
      <c r="P253">
        <v>3</v>
      </c>
      <c r="Q253">
        <v>3</v>
      </c>
      <c r="R253">
        <v>0</v>
      </c>
      <c r="S253">
        <v>0</v>
      </c>
      <c r="T253">
        <v>7</v>
      </c>
      <c r="U253">
        <v>4</v>
      </c>
      <c r="V253">
        <v>0.23788500000000001</v>
      </c>
      <c r="W253">
        <v>0.106796</v>
      </c>
      <c r="X253">
        <v>0.25631100000000001</v>
      </c>
      <c r="Y253">
        <v>0.41666700000000001</v>
      </c>
      <c r="Z253">
        <v>0.32233000000000001</v>
      </c>
      <c r="AA253">
        <v>0.378855</v>
      </c>
      <c r="AB253">
        <v>0.30532100000000001</v>
      </c>
      <c r="AC253">
        <v>0.70118499999999995</v>
      </c>
      <c r="AD253">
        <v>0.14096900000000001</v>
      </c>
      <c r="AE253">
        <v>4.5594400000000004</v>
      </c>
      <c r="AF253">
        <v>0.308917</v>
      </c>
      <c r="AH253">
        <v>-1.22834</v>
      </c>
      <c r="AI253">
        <v>57.166699999999999</v>
      </c>
      <c r="AJ253">
        <v>-5.5830599999999997</v>
      </c>
      <c r="AK253">
        <v>86.487499999999997</v>
      </c>
      <c r="AL253">
        <v>-1.22834</v>
      </c>
      <c r="AM253">
        <v>3.4</v>
      </c>
      <c r="AN253">
        <v>-9.56660556793212</v>
      </c>
      <c r="AO253">
        <v>5.2922693490982002</v>
      </c>
      <c r="AP253">
        <v>1.3180000000000001</v>
      </c>
      <c r="AQ253">
        <v>999</v>
      </c>
      <c r="AU253" t="s">
        <v>833</v>
      </c>
    </row>
    <row r="254" spans="1:47" x14ac:dyDescent="0.45">
      <c r="A254" t="s">
        <v>495</v>
      </c>
      <c r="B254" t="s">
        <v>31</v>
      </c>
      <c r="C254">
        <v>118</v>
      </c>
      <c r="D254">
        <v>392</v>
      </c>
      <c r="E254">
        <v>336</v>
      </c>
      <c r="F254">
        <v>77</v>
      </c>
      <c r="G254">
        <v>52</v>
      </c>
      <c r="H254">
        <v>17</v>
      </c>
      <c r="I254">
        <v>1</v>
      </c>
      <c r="J254">
        <v>7</v>
      </c>
      <c r="K254">
        <v>56</v>
      </c>
      <c r="L254">
        <v>40</v>
      </c>
      <c r="M254">
        <v>49</v>
      </c>
      <c r="N254">
        <v>6</v>
      </c>
      <c r="O254">
        <v>95</v>
      </c>
      <c r="P254">
        <v>4</v>
      </c>
      <c r="Q254">
        <v>3</v>
      </c>
      <c r="R254">
        <v>0</v>
      </c>
      <c r="S254">
        <v>2</v>
      </c>
      <c r="T254">
        <v>7</v>
      </c>
      <c r="U254">
        <v>1</v>
      </c>
      <c r="V254">
        <v>0.22916700000000001</v>
      </c>
      <c r="W254">
        <v>0.125</v>
      </c>
      <c r="X254">
        <v>0.24234700000000001</v>
      </c>
      <c r="Y254">
        <v>0.51578900000000005</v>
      </c>
      <c r="Z254">
        <v>0.33163300000000001</v>
      </c>
      <c r="AA254">
        <v>0.34821400000000002</v>
      </c>
      <c r="AB254">
        <v>0.299122</v>
      </c>
      <c r="AC254">
        <v>0.67984699999999998</v>
      </c>
      <c r="AD254">
        <v>0.119048</v>
      </c>
      <c r="AE254">
        <v>5.2667700000000002</v>
      </c>
      <c r="AF254">
        <v>0.29535899999999998</v>
      </c>
      <c r="AH254">
        <v>0.215115</v>
      </c>
      <c r="AI254">
        <v>41.495199999999997</v>
      </c>
      <c r="AJ254">
        <v>-6.2677500000000004</v>
      </c>
      <c r="AK254">
        <v>86.624399999999994</v>
      </c>
      <c r="AL254">
        <v>0.215115</v>
      </c>
      <c r="AM254">
        <v>4.7</v>
      </c>
      <c r="AN254">
        <v>-6.2804511487483898</v>
      </c>
      <c r="AO254">
        <v>6.1403290033340401</v>
      </c>
      <c r="AP254">
        <v>1.3178099999999999</v>
      </c>
      <c r="AQ254">
        <v>999</v>
      </c>
      <c r="AU254">
        <v>15274</v>
      </c>
    </row>
    <row r="255" spans="1:47" x14ac:dyDescent="0.45">
      <c r="A255" t="s">
        <v>698</v>
      </c>
      <c r="B255" t="s">
        <v>56</v>
      </c>
      <c r="C255">
        <v>116</v>
      </c>
      <c r="D255">
        <v>446</v>
      </c>
      <c r="E255">
        <v>389</v>
      </c>
      <c r="F255">
        <v>83</v>
      </c>
      <c r="G255">
        <v>49</v>
      </c>
      <c r="H255">
        <v>19</v>
      </c>
      <c r="I255">
        <v>4</v>
      </c>
      <c r="J255">
        <v>11</v>
      </c>
      <c r="K255">
        <v>48</v>
      </c>
      <c r="L255">
        <v>47</v>
      </c>
      <c r="M255">
        <v>53</v>
      </c>
      <c r="N255">
        <v>3</v>
      </c>
      <c r="O255">
        <v>150</v>
      </c>
      <c r="P255">
        <v>3</v>
      </c>
      <c r="Q255">
        <v>1</v>
      </c>
      <c r="R255">
        <v>0</v>
      </c>
      <c r="S255">
        <v>1</v>
      </c>
      <c r="T255">
        <v>7</v>
      </c>
      <c r="U255">
        <v>2</v>
      </c>
      <c r="V255">
        <v>0.213368</v>
      </c>
      <c r="W255">
        <v>0.118834</v>
      </c>
      <c r="X255">
        <v>0.33632299999999998</v>
      </c>
      <c r="Y255">
        <v>0.35333300000000001</v>
      </c>
      <c r="Z255">
        <v>0.31165900000000002</v>
      </c>
      <c r="AA255">
        <v>0.36760900000000002</v>
      </c>
      <c r="AB255">
        <v>0.29835099999999998</v>
      </c>
      <c r="AC255">
        <v>0.67926799999999998</v>
      </c>
      <c r="AD255">
        <v>0.15424199999999999</v>
      </c>
      <c r="AE255">
        <v>5.5351100000000004</v>
      </c>
      <c r="AF255">
        <v>0.31441000000000002</v>
      </c>
      <c r="AH255">
        <v>-0.23007900000000001</v>
      </c>
      <c r="AI255">
        <v>46.925600000000003</v>
      </c>
      <c r="AJ255">
        <v>-7.4169200000000002</v>
      </c>
      <c r="AK255">
        <v>84.915700000000001</v>
      </c>
      <c r="AL255">
        <v>-0.23007900000000001</v>
      </c>
      <c r="AM255">
        <v>4.9000000000000004</v>
      </c>
      <c r="AN255">
        <v>-8.5645465701818395</v>
      </c>
      <c r="AO255">
        <v>6.5387420654296804</v>
      </c>
      <c r="AP255">
        <v>1.31324</v>
      </c>
      <c r="AQ255">
        <v>999</v>
      </c>
      <c r="AU255">
        <v>26295</v>
      </c>
    </row>
    <row r="256" spans="1:47" x14ac:dyDescent="0.45">
      <c r="A256" t="s">
        <v>377</v>
      </c>
      <c r="B256" t="s">
        <v>155</v>
      </c>
      <c r="C256">
        <v>112</v>
      </c>
      <c r="D256">
        <v>480</v>
      </c>
      <c r="E256">
        <v>424</v>
      </c>
      <c r="F256">
        <v>116</v>
      </c>
      <c r="G256">
        <v>69</v>
      </c>
      <c r="H256">
        <v>29</v>
      </c>
      <c r="I256">
        <v>1</v>
      </c>
      <c r="J256">
        <v>17</v>
      </c>
      <c r="K256">
        <v>54</v>
      </c>
      <c r="L256">
        <v>64</v>
      </c>
      <c r="M256">
        <v>47</v>
      </c>
      <c r="N256">
        <v>9</v>
      </c>
      <c r="O256">
        <v>60</v>
      </c>
      <c r="P256">
        <v>5</v>
      </c>
      <c r="Q256">
        <v>4</v>
      </c>
      <c r="R256">
        <v>0</v>
      </c>
      <c r="S256">
        <v>3</v>
      </c>
      <c r="T256">
        <v>1</v>
      </c>
      <c r="U256">
        <v>1</v>
      </c>
      <c r="V256">
        <v>0.27358500000000002</v>
      </c>
      <c r="W256">
        <v>9.7916699999999995E-2</v>
      </c>
      <c r="X256">
        <v>0.125</v>
      </c>
      <c r="Y256">
        <v>0.78333299999999995</v>
      </c>
      <c r="Z256">
        <v>0.35</v>
      </c>
      <c r="AA256">
        <v>0.46698099999999998</v>
      </c>
      <c r="AB256">
        <v>0.34538600000000003</v>
      </c>
      <c r="AC256">
        <v>0.81698099999999996</v>
      </c>
      <c r="AD256">
        <v>0.19339600000000001</v>
      </c>
      <c r="AE256">
        <v>2.1646999999999998</v>
      </c>
      <c r="AF256">
        <v>0.282051</v>
      </c>
      <c r="AH256">
        <v>-1.0850500000000001</v>
      </c>
      <c r="AI256">
        <v>69.253200000000007</v>
      </c>
      <c r="AJ256">
        <v>10.768000000000001</v>
      </c>
      <c r="AK256">
        <v>116.259</v>
      </c>
      <c r="AL256">
        <v>-1.0850500000000001</v>
      </c>
      <c r="AM256">
        <v>-2.6</v>
      </c>
      <c r="AN256">
        <v>8.2660928964614797</v>
      </c>
      <c r="AO256">
        <v>-11.4183421134948</v>
      </c>
      <c r="AP256">
        <v>1.3113600000000001</v>
      </c>
      <c r="AQ256">
        <v>999</v>
      </c>
      <c r="AU256">
        <v>27676</v>
      </c>
    </row>
    <row r="257" spans="1:47" x14ac:dyDescent="0.45">
      <c r="A257" t="s">
        <v>914</v>
      </c>
      <c r="B257" t="s">
        <v>98</v>
      </c>
      <c r="C257">
        <v>113</v>
      </c>
      <c r="D257">
        <v>521</v>
      </c>
      <c r="E257">
        <v>455</v>
      </c>
      <c r="F257">
        <v>115</v>
      </c>
      <c r="G257">
        <v>83</v>
      </c>
      <c r="H257">
        <v>24</v>
      </c>
      <c r="I257">
        <v>1</v>
      </c>
      <c r="J257">
        <v>7</v>
      </c>
      <c r="K257">
        <v>71</v>
      </c>
      <c r="L257">
        <v>62</v>
      </c>
      <c r="M257">
        <v>47</v>
      </c>
      <c r="N257">
        <v>4</v>
      </c>
      <c r="O257">
        <v>75</v>
      </c>
      <c r="P257">
        <v>17</v>
      </c>
      <c r="Q257">
        <v>2</v>
      </c>
      <c r="R257">
        <v>0</v>
      </c>
      <c r="S257">
        <v>1</v>
      </c>
      <c r="T257">
        <v>12</v>
      </c>
      <c r="U257">
        <v>2</v>
      </c>
      <c r="V257">
        <v>0.252747</v>
      </c>
      <c r="W257">
        <v>9.0211100000000002E-2</v>
      </c>
      <c r="X257">
        <v>0.143954</v>
      </c>
      <c r="Y257">
        <v>0.62666699999999997</v>
      </c>
      <c r="Z257">
        <v>0.34356999999999999</v>
      </c>
      <c r="AA257">
        <v>0.35604400000000003</v>
      </c>
      <c r="AB257">
        <v>0.31134299999999998</v>
      </c>
      <c r="AC257">
        <v>0.69961399999999996</v>
      </c>
      <c r="AD257">
        <v>0.103297</v>
      </c>
      <c r="AE257">
        <v>5.2646699999999997</v>
      </c>
      <c r="AF257">
        <v>0.28799999999999998</v>
      </c>
      <c r="AH257">
        <v>0.454011</v>
      </c>
      <c r="AI257">
        <v>60.438200000000002</v>
      </c>
      <c r="AJ257">
        <v>-3.0426299999999999</v>
      </c>
      <c r="AK257">
        <v>98.241500000000002</v>
      </c>
      <c r="AL257">
        <v>0.454011</v>
      </c>
      <c r="AM257">
        <v>1.8</v>
      </c>
      <c r="AN257">
        <v>-0.64377647638320901</v>
      </c>
      <c r="AO257">
        <v>-3.9429452419281001</v>
      </c>
      <c r="AP257">
        <v>1.30718</v>
      </c>
      <c r="AQ257">
        <v>999</v>
      </c>
      <c r="AU257" t="s">
        <v>915</v>
      </c>
    </row>
    <row r="258" spans="1:47" x14ac:dyDescent="0.45">
      <c r="A258" t="s">
        <v>728</v>
      </c>
      <c r="B258" t="s">
        <v>39</v>
      </c>
      <c r="C258">
        <v>132</v>
      </c>
      <c r="D258">
        <v>574</v>
      </c>
      <c r="E258">
        <v>522</v>
      </c>
      <c r="F258">
        <v>126</v>
      </c>
      <c r="G258">
        <v>82</v>
      </c>
      <c r="H258">
        <v>27</v>
      </c>
      <c r="I258">
        <v>3</v>
      </c>
      <c r="J258">
        <v>14</v>
      </c>
      <c r="K258">
        <v>66</v>
      </c>
      <c r="L258">
        <v>59</v>
      </c>
      <c r="M258">
        <v>37</v>
      </c>
      <c r="N258">
        <v>12</v>
      </c>
      <c r="O258">
        <v>137</v>
      </c>
      <c r="P258">
        <v>13</v>
      </c>
      <c r="Q258">
        <v>2</v>
      </c>
      <c r="R258">
        <v>0</v>
      </c>
      <c r="S258">
        <v>0</v>
      </c>
      <c r="T258">
        <v>3</v>
      </c>
      <c r="U258">
        <v>3</v>
      </c>
      <c r="V258">
        <v>0.24137900000000001</v>
      </c>
      <c r="W258">
        <v>6.4459900000000001E-2</v>
      </c>
      <c r="X258">
        <v>0.238676</v>
      </c>
      <c r="Y258">
        <v>0.27007300000000001</v>
      </c>
      <c r="Z258">
        <v>0.30662</v>
      </c>
      <c r="AA258">
        <v>0.38505699999999998</v>
      </c>
      <c r="AB258">
        <v>0.29457100000000003</v>
      </c>
      <c r="AC258">
        <v>0.69167800000000002</v>
      </c>
      <c r="AD258">
        <v>0.143678</v>
      </c>
      <c r="AE258">
        <v>3.9197799999999998</v>
      </c>
      <c r="AF258">
        <v>0.30026799999999998</v>
      </c>
      <c r="AH258">
        <v>-1.5908500000000001</v>
      </c>
      <c r="AI258">
        <v>58.591299999999997</v>
      </c>
      <c r="AJ258">
        <v>-11.347300000000001</v>
      </c>
      <c r="AK258">
        <v>84.930099999999996</v>
      </c>
      <c r="AL258">
        <v>-1.5908500000000001</v>
      </c>
      <c r="AM258">
        <v>-0.8</v>
      </c>
      <c r="AN258">
        <v>-11.955481529235801</v>
      </c>
      <c r="AO258">
        <v>5.5271603465080199</v>
      </c>
      <c r="AP258">
        <v>1.30304</v>
      </c>
      <c r="AQ258">
        <v>999</v>
      </c>
      <c r="AU258" t="s">
        <v>859</v>
      </c>
    </row>
    <row r="259" spans="1:47" x14ac:dyDescent="0.45">
      <c r="A259" t="s">
        <v>851</v>
      </c>
      <c r="B259" t="s">
        <v>10</v>
      </c>
      <c r="C259">
        <v>132</v>
      </c>
      <c r="D259">
        <v>575</v>
      </c>
      <c r="E259">
        <v>487</v>
      </c>
      <c r="F259">
        <v>106</v>
      </c>
      <c r="G259">
        <v>68</v>
      </c>
      <c r="H259">
        <v>20</v>
      </c>
      <c r="I259">
        <v>6</v>
      </c>
      <c r="J259">
        <v>12</v>
      </c>
      <c r="K259">
        <v>69</v>
      </c>
      <c r="L259">
        <v>64</v>
      </c>
      <c r="M259">
        <v>70</v>
      </c>
      <c r="N259">
        <v>5</v>
      </c>
      <c r="O259">
        <v>154</v>
      </c>
      <c r="P259">
        <v>14</v>
      </c>
      <c r="Q259">
        <v>4</v>
      </c>
      <c r="R259">
        <v>0</v>
      </c>
      <c r="S259">
        <v>0</v>
      </c>
      <c r="T259">
        <v>22</v>
      </c>
      <c r="U259">
        <v>4</v>
      </c>
      <c r="V259">
        <v>0.21765899999999999</v>
      </c>
      <c r="W259">
        <v>0.121739</v>
      </c>
      <c r="X259">
        <v>0.26782600000000001</v>
      </c>
      <c r="Y259">
        <v>0.45454499999999998</v>
      </c>
      <c r="Z259">
        <v>0.33043499999999998</v>
      </c>
      <c r="AA259">
        <v>0.35729</v>
      </c>
      <c r="AB259">
        <v>0.30482100000000001</v>
      </c>
      <c r="AC259">
        <v>0.687724</v>
      </c>
      <c r="AD259">
        <v>0.13963</v>
      </c>
      <c r="AE259">
        <v>6.90001</v>
      </c>
      <c r="AF259">
        <v>0.28923100000000002</v>
      </c>
      <c r="AH259">
        <v>1.5790299999999999</v>
      </c>
      <c r="AI259">
        <v>63.587800000000001</v>
      </c>
      <c r="AJ259">
        <v>-6.4725599999999996</v>
      </c>
      <c r="AK259">
        <v>94.037999999999997</v>
      </c>
      <c r="AL259">
        <v>1.5790299999999999</v>
      </c>
      <c r="AM259">
        <v>-10.3</v>
      </c>
      <c r="AN259">
        <v>-2.66793596744537</v>
      </c>
      <c r="AO259">
        <v>-3.9618167877197199</v>
      </c>
      <c r="AP259">
        <v>1.2924100000000001</v>
      </c>
      <c r="AQ259">
        <v>999</v>
      </c>
      <c r="AU259" t="s">
        <v>852</v>
      </c>
    </row>
    <row r="260" spans="1:47" x14ac:dyDescent="0.45">
      <c r="A260" t="s">
        <v>597</v>
      </c>
      <c r="B260" t="s">
        <v>76</v>
      </c>
      <c r="C260">
        <v>110</v>
      </c>
      <c r="D260">
        <v>468</v>
      </c>
      <c r="E260">
        <v>418</v>
      </c>
      <c r="F260">
        <v>104</v>
      </c>
      <c r="G260">
        <v>72</v>
      </c>
      <c r="H260">
        <v>24</v>
      </c>
      <c r="I260">
        <v>2</v>
      </c>
      <c r="J260">
        <v>6</v>
      </c>
      <c r="K260">
        <v>56</v>
      </c>
      <c r="L260">
        <v>46</v>
      </c>
      <c r="M260">
        <v>45</v>
      </c>
      <c r="N260">
        <v>6</v>
      </c>
      <c r="O260">
        <v>113</v>
      </c>
      <c r="P260">
        <v>3</v>
      </c>
      <c r="Q260">
        <v>2</v>
      </c>
      <c r="R260">
        <v>0</v>
      </c>
      <c r="S260">
        <v>0</v>
      </c>
      <c r="T260">
        <v>11</v>
      </c>
      <c r="U260">
        <v>3</v>
      </c>
      <c r="V260">
        <v>0.248804</v>
      </c>
      <c r="W260">
        <v>9.6153799999999998E-2</v>
      </c>
      <c r="X260">
        <v>0.241453</v>
      </c>
      <c r="Y260">
        <v>0.39822999999999997</v>
      </c>
      <c r="Z260">
        <v>0.32478600000000002</v>
      </c>
      <c r="AA260">
        <v>0.358852</v>
      </c>
      <c r="AB260">
        <v>0.298427</v>
      </c>
      <c r="AC260">
        <v>0.68363799999999997</v>
      </c>
      <c r="AD260">
        <v>0.11004800000000001</v>
      </c>
      <c r="AE260">
        <v>5.2232700000000003</v>
      </c>
      <c r="AF260">
        <v>0.32558100000000001</v>
      </c>
      <c r="AH260">
        <v>5.5381800000000002E-2</v>
      </c>
      <c r="AI260">
        <v>49.27</v>
      </c>
      <c r="AJ260">
        <v>-7.75305</v>
      </c>
      <c r="AK260">
        <v>83.799800000000005</v>
      </c>
      <c r="AL260">
        <v>5.5381800000000002E-2</v>
      </c>
      <c r="AM260">
        <v>4.5999999999999996</v>
      </c>
      <c r="AN260">
        <v>-9.33719727024436</v>
      </c>
      <c r="AO260">
        <v>6.3195766210556004</v>
      </c>
      <c r="AP260">
        <v>1.28908</v>
      </c>
      <c r="AQ260">
        <v>999</v>
      </c>
      <c r="AU260">
        <v>25807</v>
      </c>
    </row>
    <row r="261" spans="1:47" x14ac:dyDescent="0.45">
      <c r="A261" t="s">
        <v>595</v>
      </c>
      <c r="B261" t="s">
        <v>89</v>
      </c>
      <c r="C261">
        <v>99</v>
      </c>
      <c r="D261">
        <v>429</v>
      </c>
      <c r="E261">
        <v>385</v>
      </c>
      <c r="F261">
        <v>96</v>
      </c>
      <c r="G261">
        <v>59</v>
      </c>
      <c r="H261">
        <v>26</v>
      </c>
      <c r="I261">
        <v>1</v>
      </c>
      <c r="J261">
        <v>10</v>
      </c>
      <c r="K261">
        <v>49</v>
      </c>
      <c r="L261">
        <v>52</v>
      </c>
      <c r="M261">
        <v>34</v>
      </c>
      <c r="N261">
        <v>12</v>
      </c>
      <c r="O261">
        <v>84</v>
      </c>
      <c r="P261">
        <v>6</v>
      </c>
      <c r="Q261">
        <v>4</v>
      </c>
      <c r="R261">
        <v>0</v>
      </c>
      <c r="S261">
        <v>1</v>
      </c>
      <c r="T261">
        <v>3</v>
      </c>
      <c r="U261">
        <v>2</v>
      </c>
      <c r="V261">
        <v>0.24935099999999999</v>
      </c>
      <c r="W261">
        <v>7.9254099999999994E-2</v>
      </c>
      <c r="X261">
        <v>0.19580400000000001</v>
      </c>
      <c r="Y261">
        <v>0.40476200000000001</v>
      </c>
      <c r="Z261">
        <v>0.31701600000000002</v>
      </c>
      <c r="AA261">
        <v>0.4</v>
      </c>
      <c r="AB261">
        <v>0.30139899999999997</v>
      </c>
      <c r="AC261">
        <v>0.71701599999999999</v>
      </c>
      <c r="AD261">
        <v>0.15064900000000001</v>
      </c>
      <c r="AE261">
        <v>3.3055699999999999</v>
      </c>
      <c r="AF261">
        <v>0.29152499999999998</v>
      </c>
      <c r="AH261">
        <v>-0.91450200000000004</v>
      </c>
      <c r="AI261">
        <v>46.222799999999999</v>
      </c>
      <c r="AJ261">
        <v>-6.0483799999999999</v>
      </c>
      <c r="AK261">
        <v>94.529499999999999</v>
      </c>
      <c r="AL261">
        <v>-0.91450200000000004</v>
      </c>
      <c r="AM261">
        <v>0.5</v>
      </c>
      <c r="AN261">
        <v>-3.7264983057975698</v>
      </c>
      <c r="AO261">
        <v>2.07627868652343</v>
      </c>
      <c r="AP261">
        <v>1.2884100000000001</v>
      </c>
      <c r="AQ261">
        <v>999</v>
      </c>
      <c r="AU261">
        <v>23986</v>
      </c>
    </row>
    <row r="262" spans="1:47" x14ac:dyDescent="0.45">
      <c r="A262" t="s">
        <v>442</v>
      </c>
      <c r="B262" t="s">
        <v>21</v>
      </c>
      <c r="C262">
        <v>125</v>
      </c>
      <c r="D262">
        <v>533</v>
      </c>
      <c r="E262">
        <v>485</v>
      </c>
      <c r="F262">
        <v>123</v>
      </c>
      <c r="G262">
        <v>82</v>
      </c>
      <c r="H262">
        <v>23</v>
      </c>
      <c r="I262">
        <v>4</v>
      </c>
      <c r="J262">
        <v>14</v>
      </c>
      <c r="K262">
        <v>69</v>
      </c>
      <c r="L262">
        <v>72</v>
      </c>
      <c r="M262">
        <v>32</v>
      </c>
      <c r="N262">
        <v>10</v>
      </c>
      <c r="O262">
        <v>115</v>
      </c>
      <c r="P262">
        <v>13</v>
      </c>
      <c r="Q262">
        <v>3</v>
      </c>
      <c r="R262">
        <v>0</v>
      </c>
      <c r="S262">
        <v>1</v>
      </c>
      <c r="T262">
        <v>3</v>
      </c>
      <c r="U262">
        <v>2</v>
      </c>
      <c r="V262">
        <v>0.253608</v>
      </c>
      <c r="W262">
        <v>6.0037500000000001E-2</v>
      </c>
      <c r="X262">
        <v>0.21576000000000001</v>
      </c>
      <c r="Y262">
        <v>0.27826099999999998</v>
      </c>
      <c r="Z262">
        <v>0.315197</v>
      </c>
      <c r="AA262">
        <v>0.40412399999999998</v>
      </c>
      <c r="AB262">
        <v>0.306033</v>
      </c>
      <c r="AC262">
        <v>0.71932099999999999</v>
      </c>
      <c r="AD262">
        <v>0.15051500000000001</v>
      </c>
      <c r="AE262">
        <v>4.5857799999999997</v>
      </c>
      <c r="AF262">
        <v>0.30362099999999997</v>
      </c>
      <c r="AH262">
        <v>-1.1456599999999999</v>
      </c>
      <c r="AI262">
        <v>59.479799999999997</v>
      </c>
      <c r="AJ262">
        <v>-5.4631699999999999</v>
      </c>
      <c r="AK262">
        <v>95.464799999999997</v>
      </c>
      <c r="AL262">
        <v>-1.1456599999999999</v>
      </c>
      <c r="AM262">
        <v>4.7</v>
      </c>
      <c r="AN262">
        <v>-4.0420581102371198</v>
      </c>
      <c r="AO262">
        <v>-1.17522048950195</v>
      </c>
      <c r="AP262">
        <v>1.28494</v>
      </c>
      <c r="AQ262">
        <v>999</v>
      </c>
      <c r="AU262">
        <v>31166</v>
      </c>
    </row>
    <row r="263" spans="1:47" x14ac:dyDescent="0.45">
      <c r="A263" t="s">
        <v>113</v>
      </c>
      <c r="B263" t="s">
        <v>21</v>
      </c>
      <c r="C263">
        <v>123</v>
      </c>
      <c r="D263">
        <v>386</v>
      </c>
      <c r="E263">
        <v>358</v>
      </c>
      <c r="F263">
        <v>84</v>
      </c>
      <c r="G263">
        <v>53</v>
      </c>
      <c r="H263">
        <v>18</v>
      </c>
      <c r="I263">
        <v>4</v>
      </c>
      <c r="J263">
        <v>9</v>
      </c>
      <c r="K263">
        <v>52</v>
      </c>
      <c r="L263">
        <v>41</v>
      </c>
      <c r="M263">
        <v>20</v>
      </c>
      <c r="N263">
        <v>6</v>
      </c>
      <c r="O263">
        <v>97</v>
      </c>
      <c r="P263">
        <v>3</v>
      </c>
      <c r="Q263">
        <v>2</v>
      </c>
      <c r="R263">
        <v>3</v>
      </c>
      <c r="S263">
        <v>0</v>
      </c>
      <c r="T263">
        <v>25</v>
      </c>
      <c r="U263">
        <v>5</v>
      </c>
      <c r="V263">
        <v>0.23463700000000001</v>
      </c>
      <c r="W263">
        <v>5.1813499999999998E-2</v>
      </c>
      <c r="X263">
        <v>0.25129499999999999</v>
      </c>
      <c r="Y263">
        <v>0.20618600000000001</v>
      </c>
      <c r="Z263">
        <v>0.27937299999999998</v>
      </c>
      <c r="AA263">
        <v>0.38268200000000002</v>
      </c>
      <c r="AB263">
        <v>0.27956300000000001</v>
      </c>
      <c r="AC263">
        <v>0.66205499999999995</v>
      </c>
      <c r="AD263">
        <v>0.14804500000000001</v>
      </c>
      <c r="AE263">
        <v>8.3959700000000002</v>
      </c>
      <c r="AF263">
        <v>0.29527599999999998</v>
      </c>
      <c r="AH263">
        <v>2.35025</v>
      </c>
      <c r="AI263">
        <v>34.589700000000001</v>
      </c>
      <c r="AJ263">
        <v>-12.4422</v>
      </c>
      <c r="AK263">
        <v>77.117599999999996</v>
      </c>
      <c r="AL263">
        <v>2.35025</v>
      </c>
      <c r="AM263">
        <v>3.7</v>
      </c>
      <c r="AN263">
        <v>-8.2330446243286097</v>
      </c>
      <c r="AO263">
        <v>7.9548499584197998</v>
      </c>
      <c r="AP263">
        <v>1.27959</v>
      </c>
      <c r="AQ263">
        <v>999</v>
      </c>
      <c r="AU263">
        <v>17273</v>
      </c>
    </row>
    <row r="264" spans="1:47" x14ac:dyDescent="0.45">
      <c r="A264" t="s">
        <v>721</v>
      </c>
      <c r="B264" t="s">
        <v>42</v>
      </c>
      <c r="C264">
        <v>117</v>
      </c>
      <c r="D264">
        <v>499</v>
      </c>
      <c r="E264">
        <v>441</v>
      </c>
      <c r="F264">
        <v>119</v>
      </c>
      <c r="G264">
        <v>95</v>
      </c>
      <c r="H264">
        <v>17</v>
      </c>
      <c r="I264">
        <v>1</v>
      </c>
      <c r="J264">
        <v>6</v>
      </c>
      <c r="K264">
        <v>53</v>
      </c>
      <c r="L264">
        <v>51</v>
      </c>
      <c r="M264">
        <v>45</v>
      </c>
      <c r="N264">
        <v>14</v>
      </c>
      <c r="O264">
        <v>54</v>
      </c>
      <c r="P264">
        <v>10</v>
      </c>
      <c r="Q264">
        <v>2</v>
      </c>
      <c r="R264">
        <v>1</v>
      </c>
      <c r="S264">
        <v>1</v>
      </c>
      <c r="T264">
        <v>4</v>
      </c>
      <c r="U264">
        <v>4</v>
      </c>
      <c r="V264">
        <v>0.269841</v>
      </c>
      <c r="W264">
        <v>9.0180399999999994E-2</v>
      </c>
      <c r="X264">
        <v>0.10821600000000001</v>
      </c>
      <c r="Y264">
        <v>0.83333299999999999</v>
      </c>
      <c r="Z264">
        <v>0.34939799999999999</v>
      </c>
      <c r="AA264">
        <v>0.35374100000000003</v>
      </c>
      <c r="AB264">
        <v>0.30456899999999998</v>
      </c>
      <c r="AC264">
        <v>0.70313899999999996</v>
      </c>
      <c r="AD264">
        <v>8.3900199999999994E-2</v>
      </c>
      <c r="AE264">
        <v>2.9374799999999999</v>
      </c>
      <c r="AF264">
        <v>0.295039</v>
      </c>
      <c r="AH264">
        <v>-1.93621</v>
      </c>
      <c r="AI264">
        <v>55.078899999999997</v>
      </c>
      <c r="AJ264">
        <v>-5.7213900000000004</v>
      </c>
      <c r="AK264">
        <v>90.230999999999995</v>
      </c>
      <c r="AL264">
        <v>-1.93621</v>
      </c>
      <c r="AM264">
        <v>1.8</v>
      </c>
      <c r="AN264">
        <v>-7.7771327495574898</v>
      </c>
      <c r="AO264">
        <v>3.6334803104400599</v>
      </c>
      <c r="AP264">
        <v>1.27685</v>
      </c>
      <c r="AQ264">
        <v>999</v>
      </c>
      <c r="AU264">
        <v>25353</v>
      </c>
    </row>
    <row r="265" spans="1:47" x14ac:dyDescent="0.45">
      <c r="A265" t="s">
        <v>448</v>
      </c>
      <c r="B265" t="s">
        <v>155</v>
      </c>
      <c r="C265">
        <v>122</v>
      </c>
      <c r="D265">
        <v>485</v>
      </c>
      <c r="E265">
        <v>444</v>
      </c>
      <c r="F265">
        <v>113</v>
      </c>
      <c r="G265">
        <v>72</v>
      </c>
      <c r="H265">
        <v>25</v>
      </c>
      <c r="I265">
        <v>1</v>
      </c>
      <c r="J265">
        <v>15</v>
      </c>
      <c r="K265">
        <v>56</v>
      </c>
      <c r="L265">
        <v>60</v>
      </c>
      <c r="M265">
        <v>28</v>
      </c>
      <c r="N265">
        <v>5</v>
      </c>
      <c r="O265">
        <v>102</v>
      </c>
      <c r="P265">
        <v>7</v>
      </c>
      <c r="Q265">
        <v>5</v>
      </c>
      <c r="R265">
        <v>1</v>
      </c>
      <c r="S265">
        <v>0</v>
      </c>
      <c r="T265">
        <v>6</v>
      </c>
      <c r="U265">
        <v>1</v>
      </c>
      <c r="V265">
        <v>0.25450499999999998</v>
      </c>
      <c r="W265">
        <v>5.7731999999999999E-2</v>
      </c>
      <c r="X265">
        <v>0.210309</v>
      </c>
      <c r="Y265">
        <v>0.27450999999999998</v>
      </c>
      <c r="Z265">
        <v>0.30578499999999997</v>
      </c>
      <c r="AA265">
        <v>0.41666700000000001</v>
      </c>
      <c r="AB265">
        <v>0.30763000000000001</v>
      </c>
      <c r="AC265">
        <v>0.72245199999999998</v>
      </c>
      <c r="AD265">
        <v>0.162162</v>
      </c>
      <c r="AE265">
        <v>4.1814900000000002</v>
      </c>
      <c r="AF265">
        <v>0.29518100000000003</v>
      </c>
      <c r="AH265">
        <v>-8.0006399999999998E-3</v>
      </c>
      <c r="AI265">
        <v>54.766500000000001</v>
      </c>
      <c r="AJ265">
        <v>-4.3278999999999996</v>
      </c>
      <c r="AK265">
        <v>90.089200000000005</v>
      </c>
      <c r="AL265">
        <v>-8.0006399999999998E-3</v>
      </c>
      <c r="AM265">
        <v>0.3</v>
      </c>
      <c r="AN265">
        <v>-5.7674834961071602</v>
      </c>
      <c r="AO265">
        <v>2.0820400118827802</v>
      </c>
      <c r="AP265">
        <v>1.27512</v>
      </c>
      <c r="AQ265">
        <v>999</v>
      </c>
      <c r="AU265">
        <v>27684</v>
      </c>
    </row>
    <row r="266" spans="1:47" x14ac:dyDescent="0.45">
      <c r="A266" t="s">
        <v>349</v>
      </c>
      <c r="B266" t="s">
        <v>42</v>
      </c>
      <c r="C266">
        <v>105</v>
      </c>
      <c r="D266">
        <v>425</v>
      </c>
      <c r="E266">
        <v>371</v>
      </c>
      <c r="F266">
        <v>95</v>
      </c>
      <c r="G266">
        <v>59</v>
      </c>
      <c r="H266">
        <v>21</v>
      </c>
      <c r="I266">
        <v>1</v>
      </c>
      <c r="J266">
        <v>14</v>
      </c>
      <c r="K266">
        <v>59</v>
      </c>
      <c r="L266">
        <v>52</v>
      </c>
      <c r="M266">
        <v>44</v>
      </c>
      <c r="N266">
        <v>6</v>
      </c>
      <c r="O266">
        <v>92</v>
      </c>
      <c r="P266">
        <v>6</v>
      </c>
      <c r="Q266">
        <v>4</v>
      </c>
      <c r="R266">
        <v>0</v>
      </c>
      <c r="S266">
        <v>0</v>
      </c>
      <c r="T266">
        <v>4</v>
      </c>
      <c r="U266">
        <v>2</v>
      </c>
      <c r="V266">
        <v>0.25606499999999999</v>
      </c>
      <c r="W266">
        <v>0.103529</v>
      </c>
      <c r="X266">
        <v>0.216471</v>
      </c>
      <c r="Y266">
        <v>0.47826099999999999</v>
      </c>
      <c r="Z266">
        <v>0.34117599999999998</v>
      </c>
      <c r="AA266">
        <v>0.43126700000000001</v>
      </c>
      <c r="AB266">
        <v>0.33082400000000001</v>
      </c>
      <c r="AC266">
        <v>0.77244299999999999</v>
      </c>
      <c r="AD266">
        <v>0.175202</v>
      </c>
      <c r="AE266">
        <v>3.78166</v>
      </c>
      <c r="AF266">
        <v>0.30111500000000002</v>
      </c>
      <c r="AH266">
        <v>-0.83778399999999997</v>
      </c>
      <c r="AI266">
        <v>56.177900000000001</v>
      </c>
      <c r="AJ266">
        <v>4.39412</v>
      </c>
      <c r="AK266">
        <v>108.429</v>
      </c>
      <c r="AL266">
        <v>-0.83778399999999997</v>
      </c>
      <c r="AM266">
        <v>-0.5</v>
      </c>
      <c r="AN266">
        <v>3.4545249938964799</v>
      </c>
      <c r="AO266">
        <v>-5.1847443580627397</v>
      </c>
      <c r="AP266">
        <v>1.26688</v>
      </c>
      <c r="AQ266">
        <v>999</v>
      </c>
      <c r="AU266">
        <v>17548</v>
      </c>
    </row>
    <row r="267" spans="1:47" x14ac:dyDescent="0.45">
      <c r="A267" t="s">
        <v>863</v>
      </c>
      <c r="B267" t="s">
        <v>107</v>
      </c>
      <c r="C267">
        <v>106</v>
      </c>
      <c r="D267">
        <v>463</v>
      </c>
      <c r="E267">
        <v>411</v>
      </c>
      <c r="F267">
        <v>98</v>
      </c>
      <c r="G267">
        <v>63</v>
      </c>
      <c r="H267">
        <v>22</v>
      </c>
      <c r="I267">
        <v>1</v>
      </c>
      <c r="J267">
        <v>12</v>
      </c>
      <c r="K267">
        <v>51</v>
      </c>
      <c r="L267">
        <v>58</v>
      </c>
      <c r="M267">
        <v>44</v>
      </c>
      <c r="N267">
        <v>10</v>
      </c>
      <c r="O267">
        <v>114</v>
      </c>
      <c r="P267">
        <v>7</v>
      </c>
      <c r="Q267">
        <v>1</v>
      </c>
      <c r="R267">
        <v>0</v>
      </c>
      <c r="S267">
        <v>1</v>
      </c>
      <c r="T267">
        <v>0</v>
      </c>
      <c r="U267">
        <v>1</v>
      </c>
      <c r="V267">
        <v>0.23844299999999999</v>
      </c>
      <c r="W267">
        <v>9.5032400000000003E-2</v>
      </c>
      <c r="X267">
        <v>0.24621999999999999</v>
      </c>
      <c r="Y267">
        <v>0.385965</v>
      </c>
      <c r="Z267">
        <v>0.32181399999999999</v>
      </c>
      <c r="AA267">
        <v>0.38442799999999999</v>
      </c>
      <c r="AB267">
        <v>0.30314200000000002</v>
      </c>
      <c r="AC267">
        <v>0.70624299999999995</v>
      </c>
      <c r="AD267">
        <v>0.145985</v>
      </c>
      <c r="AE267">
        <v>2.0952600000000001</v>
      </c>
      <c r="AF267">
        <v>0.30069899999999999</v>
      </c>
      <c r="AH267">
        <v>-1.2234100000000001</v>
      </c>
      <c r="AI267">
        <v>50.5565</v>
      </c>
      <c r="AJ267">
        <v>-5.8573500000000003</v>
      </c>
      <c r="AK267">
        <v>86.942999999999998</v>
      </c>
      <c r="AL267">
        <v>-1.2234100000000001</v>
      </c>
      <c r="AM267">
        <v>-2.9</v>
      </c>
      <c r="AN267">
        <v>-8.7127544879913295</v>
      </c>
      <c r="AO267">
        <v>5.6060261726379297</v>
      </c>
      <c r="AP267">
        <v>1.2632000000000001</v>
      </c>
      <c r="AQ267">
        <v>999</v>
      </c>
      <c r="AU267" t="s">
        <v>864</v>
      </c>
    </row>
    <row r="268" spans="1:47" x14ac:dyDescent="0.45">
      <c r="A268" t="s">
        <v>723</v>
      </c>
      <c r="B268" t="s">
        <v>89</v>
      </c>
      <c r="C268">
        <v>115</v>
      </c>
      <c r="D268">
        <v>507</v>
      </c>
      <c r="E268">
        <v>445</v>
      </c>
      <c r="F268">
        <v>102</v>
      </c>
      <c r="G268">
        <v>56</v>
      </c>
      <c r="H268">
        <v>30</v>
      </c>
      <c r="I268">
        <v>1</v>
      </c>
      <c r="J268">
        <v>15</v>
      </c>
      <c r="K268">
        <v>62</v>
      </c>
      <c r="L268">
        <v>68</v>
      </c>
      <c r="M268">
        <v>53</v>
      </c>
      <c r="N268">
        <v>10</v>
      </c>
      <c r="O268">
        <v>150</v>
      </c>
      <c r="P268">
        <v>6</v>
      </c>
      <c r="Q268">
        <v>3</v>
      </c>
      <c r="R268">
        <v>0</v>
      </c>
      <c r="S268">
        <v>1</v>
      </c>
      <c r="T268">
        <v>0</v>
      </c>
      <c r="U268">
        <v>1</v>
      </c>
      <c r="V268">
        <v>0.229213</v>
      </c>
      <c r="W268">
        <v>0.104536</v>
      </c>
      <c r="X268">
        <v>0.29585800000000001</v>
      </c>
      <c r="Y268">
        <v>0.35333300000000001</v>
      </c>
      <c r="Z268">
        <v>0.317554</v>
      </c>
      <c r="AA268">
        <v>0.40224700000000002</v>
      </c>
      <c r="AB268">
        <v>0.30713299999999999</v>
      </c>
      <c r="AC268">
        <v>0.71980100000000002</v>
      </c>
      <c r="AD268">
        <v>0.17303399999999999</v>
      </c>
      <c r="AE268">
        <v>2.3153000000000001</v>
      </c>
      <c r="AF268">
        <v>0.30742000000000003</v>
      </c>
      <c r="AH268">
        <v>-1.23112</v>
      </c>
      <c r="AI268">
        <v>57.041499999999999</v>
      </c>
      <c r="AJ268">
        <v>-4.73353</v>
      </c>
      <c r="AK268">
        <v>98.504199999999997</v>
      </c>
      <c r="AL268">
        <v>-1.23112</v>
      </c>
      <c r="AM268">
        <v>-4.3</v>
      </c>
      <c r="AN268">
        <v>-2.1398212313651999</v>
      </c>
      <c r="AO268">
        <v>-2.4371254444122301</v>
      </c>
      <c r="AP268">
        <v>1.2607299999999999</v>
      </c>
      <c r="AQ268">
        <v>999</v>
      </c>
      <c r="AU268">
        <v>25425</v>
      </c>
    </row>
    <row r="269" spans="1:47" x14ac:dyDescent="0.45">
      <c r="A269" t="s">
        <v>651</v>
      </c>
      <c r="B269" t="s">
        <v>39</v>
      </c>
      <c r="C269">
        <v>93</v>
      </c>
      <c r="D269">
        <v>392</v>
      </c>
      <c r="E269">
        <v>351</v>
      </c>
      <c r="F269">
        <v>76</v>
      </c>
      <c r="G269">
        <v>48</v>
      </c>
      <c r="H269">
        <v>15</v>
      </c>
      <c r="I269">
        <v>2</v>
      </c>
      <c r="J269">
        <v>11</v>
      </c>
      <c r="K269">
        <v>46</v>
      </c>
      <c r="L269">
        <v>50</v>
      </c>
      <c r="M269">
        <v>29</v>
      </c>
      <c r="N269">
        <v>8</v>
      </c>
      <c r="O269">
        <v>121</v>
      </c>
      <c r="P269">
        <v>10</v>
      </c>
      <c r="Q269">
        <v>2</v>
      </c>
      <c r="R269">
        <v>0</v>
      </c>
      <c r="S269">
        <v>0</v>
      </c>
      <c r="T269">
        <v>2</v>
      </c>
      <c r="U269">
        <v>1</v>
      </c>
      <c r="V269">
        <v>0.21652399999999999</v>
      </c>
      <c r="W269">
        <v>7.3979600000000006E-2</v>
      </c>
      <c r="X269">
        <v>0.30867299999999998</v>
      </c>
      <c r="Y269">
        <v>0.23966899999999999</v>
      </c>
      <c r="Z269">
        <v>0.29336699999999999</v>
      </c>
      <c r="AA269">
        <v>0.364672</v>
      </c>
      <c r="AB269">
        <v>0.281445</v>
      </c>
      <c r="AC269">
        <v>0.65803999999999996</v>
      </c>
      <c r="AD269">
        <v>0.148148</v>
      </c>
      <c r="AE269">
        <v>4.2715100000000001</v>
      </c>
      <c r="AF269">
        <v>0.29411799999999999</v>
      </c>
      <c r="AH269">
        <v>-0.63078299999999998</v>
      </c>
      <c r="AI269">
        <v>35.740200000000002</v>
      </c>
      <c r="AJ269">
        <v>-12.0227</v>
      </c>
      <c r="AK269">
        <v>75.832099999999997</v>
      </c>
      <c r="AL269">
        <v>-0.63078299999999998</v>
      </c>
      <c r="AM269">
        <v>4.0999999999999996</v>
      </c>
      <c r="AN269">
        <v>-11.9823977351188</v>
      </c>
      <c r="AO269">
        <v>11.301646232604901</v>
      </c>
      <c r="AP269">
        <v>1.25976</v>
      </c>
      <c r="AQ269">
        <v>999</v>
      </c>
      <c r="AU269" t="s">
        <v>876</v>
      </c>
    </row>
    <row r="270" spans="1:47" x14ac:dyDescent="0.45">
      <c r="A270" t="s">
        <v>872</v>
      </c>
      <c r="B270" t="s">
        <v>31</v>
      </c>
      <c r="C270">
        <v>104</v>
      </c>
      <c r="D270">
        <v>433</v>
      </c>
      <c r="E270">
        <v>374</v>
      </c>
      <c r="F270">
        <v>76</v>
      </c>
      <c r="G270">
        <v>45</v>
      </c>
      <c r="H270">
        <v>17</v>
      </c>
      <c r="I270">
        <v>1</v>
      </c>
      <c r="J270">
        <v>13</v>
      </c>
      <c r="K270">
        <v>52</v>
      </c>
      <c r="L270">
        <v>54</v>
      </c>
      <c r="M270">
        <v>47</v>
      </c>
      <c r="N270">
        <v>7</v>
      </c>
      <c r="O270">
        <v>156</v>
      </c>
      <c r="P270">
        <v>10</v>
      </c>
      <c r="Q270">
        <v>2</v>
      </c>
      <c r="R270">
        <v>0</v>
      </c>
      <c r="S270">
        <v>0</v>
      </c>
      <c r="T270">
        <v>2</v>
      </c>
      <c r="U270">
        <v>1</v>
      </c>
      <c r="V270">
        <v>0.203209</v>
      </c>
      <c r="W270">
        <v>0.108545</v>
      </c>
      <c r="X270">
        <v>0.36027700000000001</v>
      </c>
      <c r="Y270">
        <v>0.30128199999999999</v>
      </c>
      <c r="Z270">
        <v>0.30715900000000002</v>
      </c>
      <c r="AA270">
        <v>0.35828900000000002</v>
      </c>
      <c r="AB270">
        <v>0.29008499999999998</v>
      </c>
      <c r="AC270">
        <v>0.66544800000000004</v>
      </c>
      <c r="AD270">
        <v>0.15508</v>
      </c>
      <c r="AE270">
        <v>3.5722499999999999</v>
      </c>
      <c r="AF270">
        <v>0.30434800000000001</v>
      </c>
      <c r="AH270">
        <v>-0.75406499999999999</v>
      </c>
      <c r="AI270">
        <v>42.5854</v>
      </c>
      <c r="AJ270">
        <v>-10.1731</v>
      </c>
      <c r="AK270">
        <v>80.566199999999995</v>
      </c>
      <c r="AL270">
        <v>-0.75406499999999999</v>
      </c>
      <c r="AM270">
        <v>7.4</v>
      </c>
      <c r="AN270">
        <v>-11.178787469863799</v>
      </c>
      <c r="AO270">
        <v>8.9909759759902901</v>
      </c>
      <c r="AP270">
        <v>1.25291</v>
      </c>
      <c r="AQ270">
        <v>999</v>
      </c>
      <c r="AU270" t="s">
        <v>873</v>
      </c>
    </row>
    <row r="271" spans="1:47" x14ac:dyDescent="0.45">
      <c r="A271" t="s">
        <v>654</v>
      </c>
      <c r="B271" t="s">
        <v>39</v>
      </c>
      <c r="C271">
        <v>100</v>
      </c>
      <c r="D271">
        <v>408</v>
      </c>
      <c r="E271">
        <v>360</v>
      </c>
      <c r="F271">
        <v>80</v>
      </c>
      <c r="G271">
        <v>53</v>
      </c>
      <c r="H271">
        <v>15</v>
      </c>
      <c r="I271">
        <v>1</v>
      </c>
      <c r="J271">
        <v>11</v>
      </c>
      <c r="K271">
        <v>53</v>
      </c>
      <c r="L271">
        <v>47</v>
      </c>
      <c r="M271">
        <v>38</v>
      </c>
      <c r="N271">
        <v>7</v>
      </c>
      <c r="O271">
        <v>121</v>
      </c>
      <c r="P271">
        <v>6</v>
      </c>
      <c r="Q271">
        <v>3</v>
      </c>
      <c r="R271">
        <v>1</v>
      </c>
      <c r="S271">
        <v>0</v>
      </c>
      <c r="T271">
        <v>9</v>
      </c>
      <c r="U271">
        <v>3</v>
      </c>
      <c r="V271">
        <v>0.222222</v>
      </c>
      <c r="W271">
        <v>9.3137300000000006E-2</v>
      </c>
      <c r="X271">
        <v>0.29656900000000003</v>
      </c>
      <c r="Y271">
        <v>0.31405</v>
      </c>
      <c r="Z271">
        <v>0.30466799999999999</v>
      </c>
      <c r="AA271">
        <v>0.36111100000000002</v>
      </c>
      <c r="AB271">
        <v>0.28743400000000002</v>
      </c>
      <c r="AC271">
        <v>0.66577900000000001</v>
      </c>
      <c r="AD271">
        <v>0.13888900000000001</v>
      </c>
      <c r="AE271">
        <v>5.1687399999999997</v>
      </c>
      <c r="AF271">
        <v>0.29870099999999999</v>
      </c>
      <c r="AH271">
        <v>-0.159695</v>
      </c>
      <c r="AI271">
        <v>39.228499999999997</v>
      </c>
      <c r="AJ271">
        <v>-10.484</v>
      </c>
      <c r="AK271">
        <v>79.983400000000003</v>
      </c>
      <c r="AL271">
        <v>-0.159695</v>
      </c>
      <c r="AM271">
        <v>4.0999999999999996</v>
      </c>
      <c r="AN271">
        <v>-9.9452071934938395</v>
      </c>
      <c r="AO271">
        <v>8.5973544120788503</v>
      </c>
      <c r="AP271">
        <v>1.24743</v>
      </c>
      <c r="AQ271">
        <v>999</v>
      </c>
      <c r="AU271">
        <v>25867</v>
      </c>
    </row>
    <row r="272" spans="1:47" x14ac:dyDescent="0.45">
      <c r="A272" t="s">
        <v>834</v>
      </c>
      <c r="B272" t="s">
        <v>21</v>
      </c>
      <c r="C272">
        <v>117</v>
      </c>
      <c r="D272">
        <v>491</v>
      </c>
      <c r="E272">
        <v>449</v>
      </c>
      <c r="F272">
        <v>104</v>
      </c>
      <c r="G272">
        <v>64</v>
      </c>
      <c r="H272">
        <v>20</v>
      </c>
      <c r="I272">
        <v>3</v>
      </c>
      <c r="J272">
        <v>17</v>
      </c>
      <c r="K272">
        <v>63</v>
      </c>
      <c r="L272">
        <v>66</v>
      </c>
      <c r="M272">
        <v>37</v>
      </c>
      <c r="N272">
        <v>12</v>
      </c>
      <c r="O272">
        <v>109</v>
      </c>
      <c r="P272">
        <v>3</v>
      </c>
      <c r="Q272">
        <v>2</v>
      </c>
      <c r="R272">
        <v>0</v>
      </c>
      <c r="S272">
        <v>1</v>
      </c>
      <c r="T272">
        <v>5</v>
      </c>
      <c r="U272">
        <v>3</v>
      </c>
      <c r="V272">
        <v>0.231626</v>
      </c>
      <c r="W272">
        <v>7.5356400000000004E-2</v>
      </c>
      <c r="X272">
        <v>0.221996</v>
      </c>
      <c r="Y272">
        <v>0.33944999999999997</v>
      </c>
      <c r="Z272">
        <v>0.29327900000000001</v>
      </c>
      <c r="AA272">
        <v>0.40311799999999998</v>
      </c>
      <c r="AB272">
        <v>0.29166900000000001</v>
      </c>
      <c r="AC272">
        <v>0.69639700000000004</v>
      </c>
      <c r="AD272">
        <v>0.17149200000000001</v>
      </c>
      <c r="AE272">
        <v>4.6638799999999998</v>
      </c>
      <c r="AF272">
        <v>0.26769199999999999</v>
      </c>
      <c r="AH272">
        <v>-0.975105</v>
      </c>
      <c r="AI272">
        <v>48.935400000000001</v>
      </c>
      <c r="AJ272">
        <v>-10.89</v>
      </c>
      <c r="AK272">
        <v>85.508700000000005</v>
      </c>
      <c r="AL272">
        <v>-0.975105</v>
      </c>
      <c r="AM272">
        <v>-3.7</v>
      </c>
      <c r="AN272">
        <v>-9.5006410479545593</v>
      </c>
      <c r="AO272">
        <v>5.32042956352233</v>
      </c>
      <c r="AP272">
        <v>1.2461100000000001</v>
      </c>
      <c r="AQ272">
        <v>999</v>
      </c>
      <c r="AU272" t="s">
        <v>835</v>
      </c>
    </row>
    <row r="273" spans="1:47" x14ac:dyDescent="0.45">
      <c r="A273" t="s">
        <v>878</v>
      </c>
      <c r="B273" t="s">
        <v>191</v>
      </c>
      <c r="C273">
        <v>127</v>
      </c>
      <c r="D273">
        <v>546</v>
      </c>
      <c r="E273">
        <v>488</v>
      </c>
      <c r="F273">
        <v>118</v>
      </c>
      <c r="G273">
        <v>82</v>
      </c>
      <c r="H273">
        <v>22</v>
      </c>
      <c r="I273">
        <v>3</v>
      </c>
      <c r="J273">
        <v>11</v>
      </c>
      <c r="K273">
        <v>69</v>
      </c>
      <c r="L273">
        <v>49</v>
      </c>
      <c r="M273">
        <v>50</v>
      </c>
      <c r="N273">
        <v>16</v>
      </c>
      <c r="O273">
        <v>115</v>
      </c>
      <c r="P273">
        <v>3</v>
      </c>
      <c r="Q273">
        <v>5</v>
      </c>
      <c r="R273">
        <v>0</v>
      </c>
      <c r="S273">
        <v>0</v>
      </c>
      <c r="T273">
        <v>4</v>
      </c>
      <c r="U273">
        <v>1</v>
      </c>
      <c r="V273">
        <v>0.24180299999999999</v>
      </c>
      <c r="W273">
        <v>9.1575100000000006E-2</v>
      </c>
      <c r="X273">
        <v>0.210623</v>
      </c>
      <c r="Y273">
        <v>0.43478299999999998</v>
      </c>
      <c r="Z273">
        <v>0.31318699999999999</v>
      </c>
      <c r="AA273">
        <v>0.36680299999999999</v>
      </c>
      <c r="AB273">
        <v>0.28739799999999999</v>
      </c>
      <c r="AC273">
        <v>0.67998999999999998</v>
      </c>
      <c r="AD273">
        <v>0.125</v>
      </c>
      <c r="AE273">
        <v>4.5885499999999997</v>
      </c>
      <c r="AF273">
        <v>0.29155300000000001</v>
      </c>
      <c r="AH273">
        <v>-0.53898800000000002</v>
      </c>
      <c r="AI273">
        <v>52.480499999999999</v>
      </c>
      <c r="AJ273">
        <v>-14.0464</v>
      </c>
      <c r="AK273">
        <v>77.3506</v>
      </c>
      <c r="AL273">
        <v>-0.53898800000000002</v>
      </c>
      <c r="AM273">
        <v>3.7</v>
      </c>
      <c r="AN273">
        <v>-15.8592993021011</v>
      </c>
      <c r="AO273">
        <v>9.7185184955596906</v>
      </c>
      <c r="AP273">
        <v>1.24264</v>
      </c>
      <c r="AQ273">
        <v>999</v>
      </c>
      <c r="AU273">
        <v>23296</v>
      </c>
    </row>
    <row r="274" spans="1:47" x14ac:dyDescent="0.45">
      <c r="A274" t="s">
        <v>393</v>
      </c>
      <c r="B274" t="s">
        <v>7</v>
      </c>
      <c r="C274">
        <v>128</v>
      </c>
      <c r="D274">
        <v>463</v>
      </c>
      <c r="E274">
        <v>417</v>
      </c>
      <c r="F274">
        <v>104</v>
      </c>
      <c r="G274">
        <v>64</v>
      </c>
      <c r="H274">
        <v>19</v>
      </c>
      <c r="I274">
        <v>3</v>
      </c>
      <c r="J274">
        <v>18</v>
      </c>
      <c r="K274">
        <v>53</v>
      </c>
      <c r="L274">
        <v>62</v>
      </c>
      <c r="M274">
        <v>40</v>
      </c>
      <c r="N274">
        <v>11</v>
      </c>
      <c r="O274">
        <v>114</v>
      </c>
      <c r="P274">
        <v>4</v>
      </c>
      <c r="Q274">
        <v>1</v>
      </c>
      <c r="R274">
        <v>1</v>
      </c>
      <c r="S274">
        <v>1</v>
      </c>
      <c r="T274">
        <v>2</v>
      </c>
      <c r="U274">
        <v>1</v>
      </c>
      <c r="V274">
        <v>0.24940000000000001</v>
      </c>
      <c r="W274">
        <v>8.63931E-2</v>
      </c>
      <c r="X274">
        <v>0.24621999999999999</v>
      </c>
      <c r="Y274">
        <v>0.35087699999999999</v>
      </c>
      <c r="Z274">
        <v>0.32034600000000002</v>
      </c>
      <c r="AA274">
        <v>0.43884899999999999</v>
      </c>
      <c r="AB274">
        <v>0.319245</v>
      </c>
      <c r="AC274">
        <v>0.75919499999999995</v>
      </c>
      <c r="AD274">
        <v>0.18944800000000001</v>
      </c>
      <c r="AE274">
        <v>3.7856299999999998</v>
      </c>
      <c r="AF274">
        <v>0.30069899999999999</v>
      </c>
      <c r="AH274">
        <v>-0.76947500000000002</v>
      </c>
      <c r="AI274">
        <v>56.748399999999997</v>
      </c>
      <c r="AJ274">
        <v>0.33451900000000001</v>
      </c>
      <c r="AK274">
        <v>98.6999</v>
      </c>
      <c r="AL274">
        <v>-0.76947500000000002</v>
      </c>
      <c r="AM274">
        <v>3.3</v>
      </c>
      <c r="AN274">
        <v>-1.5152074098587001</v>
      </c>
      <c r="AO274">
        <v>-1.8036153316497801</v>
      </c>
      <c r="AP274">
        <v>1.2420599999999999</v>
      </c>
      <c r="AQ274">
        <v>999</v>
      </c>
      <c r="AU274">
        <v>19913</v>
      </c>
    </row>
    <row r="275" spans="1:47" x14ac:dyDescent="0.45">
      <c r="A275" t="s">
        <v>589</v>
      </c>
      <c r="B275" t="s">
        <v>170</v>
      </c>
      <c r="C275">
        <v>100</v>
      </c>
      <c r="D275">
        <v>405</v>
      </c>
      <c r="E275">
        <v>349</v>
      </c>
      <c r="F275">
        <v>88</v>
      </c>
      <c r="G275">
        <v>51</v>
      </c>
      <c r="H275">
        <v>22</v>
      </c>
      <c r="I275">
        <v>1</v>
      </c>
      <c r="J275">
        <v>14</v>
      </c>
      <c r="K275">
        <v>56</v>
      </c>
      <c r="L275">
        <v>53</v>
      </c>
      <c r="M275">
        <v>45</v>
      </c>
      <c r="N275">
        <v>10</v>
      </c>
      <c r="O275">
        <v>79</v>
      </c>
      <c r="P275">
        <v>4</v>
      </c>
      <c r="Q275">
        <v>7</v>
      </c>
      <c r="R275">
        <v>0</v>
      </c>
      <c r="S275">
        <v>1</v>
      </c>
      <c r="T275">
        <v>0</v>
      </c>
      <c r="U275">
        <v>1</v>
      </c>
      <c r="V275">
        <v>0.25214900000000001</v>
      </c>
      <c r="W275">
        <v>0.111111</v>
      </c>
      <c r="X275">
        <v>0.19506200000000001</v>
      </c>
      <c r="Y275">
        <v>0.56962000000000002</v>
      </c>
      <c r="Z275">
        <v>0.33827200000000002</v>
      </c>
      <c r="AA275">
        <v>0.44126100000000001</v>
      </c>
      <c r="AB275">
        <v>0.32723799999999997</v>
      </c>
      <c r="AC275">
        <v>0.779532</v>
      </c>
      <c r="AD275">
        <v>0.189112</v>
      </c>
      <c r="AE275">
        <v>2.6953900000000002</v>
      </c>
      <c r="AF275">
        <v>0.28136899999999998</v>
      </c>
      <c r="AH275">
        <v>-1.11554</v>
      </c>
      <c r="AI275">
        <v>52.328099999999999</v>
      </c>
      <c r="AJ275">
        <v>2.9811700000000001</v>
      </c>
      <c r="AK275">
        <v>109.97</v>
      </c>
      <c r="AL275">
        <v>-1.11554</v>
      </c>
      <c r="AM275">
        <v>2.4</v>
      </c>
      <c r="AN275">
        <v>3.7227767705917301</v>
      </c>
      <c r="AO275">
        <v>-5.0404763221740696</v>
      </c>
      <c r="AP275">
        <v>1.24028</v>
      </c>
      <c r="AQ275">
        <v>999</v>
      </c>
      <c r="AU275">
        <v>29794</v>
      </c>
    </row>
    <row r="276" spans="1:47" x14ac:dyDescent="0.45">
      <c r="A276" t="s">
        <v>343</v>
      </c>
      <c r="B276" t="s">
        <v>82</v>
      </c>
      <c r="C276">
        <v>109</v>
      </c>
      <c r="D276">
        <v>311</v>
      </c>
      <c r="E276">
        <v>269</v>
      </c>
      <c r="F276">
        <v>59</v>
      </c>
      <c r="G276">
        <v>33</v>
      </c>
      <c r="H276">
        <v>14</v>
      </c>
      <c r="I276">
        <v>2</v>
      </c>
      <c r="J276">
        <v>10</v>
      </c>
      <c r="K276">
        <v>39</v>
      </c>
      <c r="L276">
        <v>33</v>
      </c>
      <c r="M276">
        <v>32</v>
      </c>
      <c r="N276">
        <v>5</v>
      </c>
      <c r="O276">
        <v>97</v>
      </c>
      <c r="P276">
        <v>9</v>
      </c>
      <c r="Q276">
        <v>1</v>
      </c>
      <c r="R276">
        <v>0</v>
      </c>
      <c r="S276">
        <v>1</v>
      </c>
      <c r="T276">
        <v>15</v>
      </c>
      <c r="U276">
        <v>6</v>
      </c>
      <c r="V276">
        <v>0.219331</v>
      </c>
      <c r="W276">
        <v>0.102894</v>
      </c>
      <c r="X276">
        <v>0.31189699999999998</v>
      </c>
      <c r="Y276">
        <v>0.329897</v>
      </c>
      <c r="Z276">
        <v>0.32154300000000002</v>
      </c>
      <c r="AA276">
        <v>0.39777000000000001</v>
      </c>
      <c r="AB276">
        <v>0.310583</v>
      </c>
      <c r="AC276">
        <v>0.71931299999999998</v>
      </c>
      <c r="AD276">
        <v>0.17843899999999999</v>
      </c>
      <c r="AE276">
        <v>6.5036199999999997</v>
      </c>
      <c r="AF276">
        <v>0.30061300000000002</v>
      </c>
      <c r="AH276">
        <v>-6.4121700000000004E-2</v>
      </c>
      <c r="AI276">
        <v>35.881100000000004</v>
      </c>
      <c r="AJ276">
        <v>-2.0124200000000001</v>
      </c>
      <c r="AK276">
        <v>100.601</v>
      </c>
      <c r="AL276">
        <v>-6.4121700000000004E-2</v>
      </c>
      <c r="AM276">
        <v>5.0999999999999996</v>
      </c>
      <c r="AN276">
        <v>0.15971010178327499</v>
      </c>
      <c r="AO276">
        <v>1.6718692779541</v>
      </c>
      <c r="AP276">
        <v>1.2359500000000001</v>
      </c>
      <c r="AQ276">
        <v>999</v>
      </c>
      <c r="AU276">
        <v>18042</v>
      </c>
    </row>
    <row r="277" spans="1:47" x14ac:dyDescent="0.45">
      <c r="A277" t="s">
        <v>532</v>
      </c>
      <c r="B277" t="s">
        <v>21</v>
      </c>
      <c r="C277">
        <v>109</v>
      </c>
      <c r="D277">
        <v>390</v>
      </c>
      <c r="E277">
        <v>351</v>
      </c>
      <c r="F277">
        <v>87</v>
      </c>
      <c r="G277">
        <v>59</v>
      </c>
      <c r="H277">
        <v>18</v>
      </c>
      <c r="I277">
        <v>1</v>
      </c>
      <c r="J277">
        <v>9</v>
      </c>
      <c r="K277">
        <v>44</v>
      </c>
      <c r="L277">
        <v>44</v>
      </c>
      <c r="M277">
        <v>30</v>
      </c>
      <c r="N277">
        <v>7</v>
      </c>
      <c r="O277">
        <v>97</v>
      </c>
      <c r="P277">
        <v>7</v>
      </c>
      <c r="Q277">
        <v>1</v>
      </c>
      <c r="R277">
        <v>1</v>
      </c>
      <c r="S277">
        <v>0</v>
      </c>
      <c r="T277">
        <v>2</v>
      </c>
      <c r="U277">
        <v>1</v>
      </c>
      <c r="V277">
        <v>0.247863</v>
      </c>
      <c r="W277">
        <v>7.6923099999999994E-2</v>
      </c>
      <c r="X277">
        <v>0.24871799999999999</v>
      </c>
      <c r="Y277">
        <v>0.309278</v>
      </c>
      <c r="Z277">
        <v>0.31876599999999999</v>
      </c>
      <c r="AA277">
        <v>0.38176599999999999</v>
      </c>
      <c r="AB277">
        <v>0.30144199999999999</v>
      </c>
      <c r="AC277">
        <v>0.70053200000000004</v>
      </c>
      <c r="AD277">
        <v>0.13390299999999999</v>
      </c>
      <c r="AE277">
        <v>3.4220600000000001</v>
      </c>
      <c r="AF277">
        <v>0.31707299999999999</v>
      </c>
      <c r="AH277">
        <v>-0.70783399999999996</v>
      </c>
      <c r="AI277">
        <v>42.034799999999997</v>
      </c>
      <c r="AJ277">
        <v>-5.4843999999999999</v>
      </c>
      <c r="AK277">
        <v>92.282799999999995</v>
      </c>
      <c r="AL277">
        <v>-0.70783399999999996</v>
      </c>
      <c r="AM277">
        <v>2</v>
      </c>
      <c r="AN277">
        <v>-4.3141127228736798</v>
      </c>
      <c r="AO277">
        <v>3.4329806566238399</v>
      </c>
      <c r="AP277">
        <v>1.2330099999999999</v>
      </c>
      <c r="AQ277">
        <v>999</v>
      </c>
      <c r="AU277">
        <v>18795</v>
      </c>
    </row>
    <row r="278" spans="1:47" x14ac:dyDescent="0.45">
      <c r="A278" t="s">
        <v>312</v>
      </c>
      <c r="B278" t="s">
        <v>70</v>
      </c>
      <c r="C278">
        <v>136</v>
      </c>
      <c r="D278">
        <v>520</v>
      </c>
      <c r="E278">
        <v>456</v>
      </c>
      <c r="F278">
        <v>109</v>
      </c>
      <c r="G278">
        <v>62</v>
      </c>
      <c r="H278">
        <v>20</v>
      </c>
      <c r="I278">
        <v>1</v>
      </c>
      <c r="J278">
        <v>26</v>
      </c>
      <c r="K278">
        <v>57</v>
      </c>
      <c r="L278">
        <v>66</v>
      </c>
      <c r="M278">
        <v>50</v>
      </c>
      <c r="N278">
        <v>11</v>
      </c>
      <c r="O278">
        <v>163</v>
      </c>
      <c r="P278">
        <v>10</v>
      </c>
      <c r="Q278">
        <v>4</v>
      </c>
      <c r="R278">
        <v>0</v>
      </c>
      <c r="S278">
        <v>1</v>
      </c>
      <c r="T278">
        <v>3</v>
      </c>
      <c r="U278">
        <v>1</v>
      </c>
      <c r="V278">
        <v>0.239035</v>
      </c>
      <c r="W278">
        <v>9.6153799999999998E-2</v>
      </c>
      <c r="X278">
        <v>0.31346200000000002</v>
      </c>
      <c r="Y278">
        <v>0.30674800000000002</v>
      </c>
      <c r="Z278">
        <v>0.32500000000000001</v>
      </c>
      <c r="AA278">
        <v>0.45833299999999999</v>
      </c>
      <c r="AB278">
        <v>0.32940700000000001</v>
      </c>
      <c r="AC278">
        <v>0.78333299999999995</v>
      </c>
      <c r="AD278">
        <v>0.21929799999999999</v>
      </c>
      <c r="AE278">
        <v>2.78816</v>
      </c>
      <c r="AF278">
        <v>0.30627300000000002</v>
      </c>
      <c r="AH278">
        <v>-0.67734700000000003</v>
      </c>
      <c r="AI278">
        <v>68.123400000000004</v>
      </c>
      <c r="AJ278">
        <v>4.7644099999999998</v>
      </c>
      <c r="AK278">
        <v>114.005</v>
      </c>
      <c r="AL278">
        <v>-0.67734700000000003</v>
      </c>
      <c r="AM278">
        <v>0</v>
      </c>
      <c r="AN278">
        <v>8.0487036108970607</v>
      </c>
      <c r="AO278">
        <v>-13.3744859695434</v>
      </c>
      <c r="AP278">
        <v>1.2300899999999999</v>
      </c>
      <c r="AQ278">
        <v>999</v>
      </c>
      <c r="AU278">
        <v>19627</v>
      </c>
    </row>
    <row r="279" spans="1:47" x14ac:dyDescent="0.45">
      <c r="A279" t="s">
        <v>115</v>
      </c>
      <c r="B279" t="s">
        <v>21</v>
      </c>
      <c r="C279">
        <v>130</v>
      </c>
      <c r="D279">
        <v>591</v>
      </c>
      <c r="E279">
        <v>537</v>
      </c>
      <c r="F279">
        <v>133</v>
      </c>
      <c r="G279">
        <v>89</v>
      </c>
      <c r="H279">
        <v>24</v>
      </c>
      <c r="I279">
        <v>2</v>
      </c>
      <c r="J279">
        <v>18</v>
      </c>
      <c r="K279">
        <v>80</v>
      </c>
      <c r="L279">
        <v>77</v>
      </c>
      <c r="M279">
        <v>42</v>
      </c>
      <c r="N279">
        <v>15</v>
      </c>
      <c r="O279">
        <v>137</v>
      </c>
      <c r="P279">
        <v>7</v>
      </c>
      <c r="Q279">
        <v>5</v>
      </c>
      <c r="R279">
        <v>0</v>
      </c>
      <c r="S279">
        <v>1</v>
      </c>
      <c r="T279">
        <v>7</v>
      </c>
      <c r="U279">
        <v>3</v>
      </c>
      <c r="V279">
        <v>0.247672</v>
      </c>
      <c r="W279">
        <v>7.1066000000000004E-2</v>
      </c>
      <c r="X279">
        <v>0.23180999999999999</v>
      </c>
      <c r="Y279">
        <v>0.30656899999999998</v>
      </c>
      <c r="Z279">
        <v>0.30795299999999998</v>
      </c>
      <c r="AA279">
        <v>0.40037200000000001</v>
      </c>
      <c r="AB279">
        <v>0.29770600000000003</v>
      </c>
      <c r="AC279">
        <v>0.70832499999999998</v>
      </c>
      <c r="AD279">
        <v>0.1527</v>
      </c>
      <c r="AE279">
        <v>4.5260400000000001</v>
      </c>
      <c r="AF279">
        <v>0.29715799999999998</v>
      </c>
      <c r="AH279">
        <v>-0.81396400000000002</v>
      </c>
      <c r="AI279">
        <v>61.865299999999998</v>
      </c>
      <c r="AJ279">
        <v>-10.144600000000001</v>
      </c>
      <c r="AK279">
        <v>89.6935</v>
      </c>
      <c r="AL279">
        <v>-0.81396400000000002</v>
      </c>
      <c r="AM279">
        <v>-1.8</v>
      </c>
      <c r="AN279">
        <v>-8.1124567389488202</v>
      </c>
      <c r="AO279">
        <v>0.37151670455932601</v>
      </c>
      <c r="AP279">
        <v>1.2297199999999999</v>
      </c>
      <c r="AQ279">
        <v>999</v>
      </c>
      <c r="AU279">
        <v>29592</v>
      </c>
    </row>
    <row r="280" spans="1:47" x14ac:dyDescent="0.45">
      <c r="A280" t="s">
        <v>566</v>
      </c>
      <c r="B280" t="s">
        <v>207</v>
      </c>
      <c r="C280">
        <v>135</v>
      </c>
      <c r="D280">
        <v>572</v>
      </c>
      <c r="E280">
        <v>509</v>
      </c>
      <c r="F280">
        <v>138</v>
      </c>
      <c r="G280">
        <v>96</v>
      </c>
      <c r="H280">
        <v>29</v>
      </c>
      <c r="I280">
        <v>3</v>
      </c>
      <c r="J280">
        <v>10</v>
      </c>
      <c r="K280">
        <v>73</v>
      </c>
      <c r="L280">
        <v>58</v>
      </c>
      <c r="M280">
        <v>55</v>
      </c>
      <c r="N280">
        <v>9</v>
      </c>
      <c r="O280">
        <v>84</v>
      </c>
      <c r="P280">
        <v>2</v>
      </c>
      <c r="Q280">
        <v>5</v>
      </c>
      <c r="R280">
        <v>1</v>
      </c>
      <c r="S280">
        <v>2</v>
      </c>
      <c r="T280">
        <v>11</v>
      </c>
      <c r="U280">
        <v>2</v>
      </c>
      <c r="V280">
        <v>0.27112000000000003</v>
      </c>
      <c r="W280">
        <v>9.6153799999999998E-2</v>
      </c>
      <c r="X280">
        <v>0.14685300000000001</v>
      </c>
      <c r="Y280">
        <v>0.65476199999999996</v>
      </c>
      <c r="Z280">
        <v>0.34150599999999998</v>
      </c>
      <c r="AA280">
        <v>0.39882099999999998</v>
      </c>
      <c r="AB280">
        <v>0.31851200000000002</v>
      </c>
      <c r="AC280">
        <v>0.74032699999999996</v>
      </c>
      <c r="AD280">
        <v>0.12770100000000001</v>
      </c>
      <c r="AE280">
        <v>5.0970899999999997</v>
      </c>
      <c r="AF280">
        <v>0.30476199999999998</v>
      </c>
      <c r="AH280">
        <v>0.246306</v>
      </c>
      <c r="AI280">
        <v>69.760099999999994</v>
      </c>
      <c r="AJ280">
        <v>6.5184400000000003E-2</v>
      </c>
      <c r="AK280">
        <v>100.81399999999999</v>
      </c>
      <c r="AL280">
        <v>0.246306</v>
      </c>
      <c r="AM280">
        <v>-1.6</v>
      </c>
      <c r="AN280">
        <v>0.80405303835868802</v>
      </c>
      <c r="AO280">
        <v>-7.9051147699355999</v>
      </c>
      <c r="AP280">
        <v>1.2291799999999999</v>
      </c>
      <c r="AQ280">
        <v>999</v>
      </c>
      <c r="AU280">
        <v>17901</v>
      </c>
    </row>
    <row r="281" spans="1:47" x14ac:dyDescent="0.45">
      <c r="A281" t="s">
        <v>844</v>
      </c>
      <c r="B281" t="s">
        <v>82</v>
      </c>
      <c r="C281">
        <v>134</v>
      </c>
      <c r="D281">
        <v>644</v>
      </c>
      <c r="E281">
        <v>565</v>
      </c>
      <c r="F281">
        <v>126</v>
      </c>
      <c r="G281">
        <v>80</v>
      </c>
      <c r="H281">
        <v>30</v>
      </c>
      <c r="I281">
        <v>6</v>
      </c>
      <c r="J281">
        <v>10</v>
      </c>
      <c r="K281">
        <v>80</v>
      </c>
      <c r="L281">
        <v>66</v>
      </c>
      <c r="M281">
        <v>61</v>
      </c>
      <c r="N281">
        <v>16</v>
      </c>
      <c r="O281">
        <v>118</v>
      </c>
      <c r="P281">
        <v>14</v>
      </c>
      <c r="Q281">
        <v>4</v>
      </c>
      <c r="R281">
        <v>0</v>
      </c>
      <c r="S281">
        <v>0</v>
      </c>
      <c r="T281">
        <v>11</v>
      </c>
      <c r="U281">
        <v>7</v>
      </c>
      <c r="V281">
        <v>0.22300900000000001</v>
      </c>
      <c r="W281">
        <v>9.4720499999999999E-2</v>
      </c>
      <c r="X281">
        <v>0.18323</v>
      </c>
      <c r="Y281">
        <v>0.51694899999999999</v>
      </c>
      <c r="Z281">
        <v>0.312112</v>
      </c>
      <c r="AA281">
        <v>0.35044199999999998</v>
      </c>
      <c r="AB281">
        <v>0.28479199999999999</v>
      </c>
      <c r="AC281">
        <v>0.66255399999999998</v>
      </c>
      <c r="AD281">
        <v>0.12743399999999999</v>
      </c>
      <c r="AE281">
        <v>5.6595800000000001</v>
      </c>
      <c r="AF281">
        <v>0.26303900000000002</v>
      </c>
      <c r="AH281">
        <v>-1.8255600000000001</v>
      </c>
      <c r="AI281">
        <v>60.506300000000003</v>
      </c>
      <c r="AJ281">
        <v>-17.961300000000001</v>
      </c>
      <c r="AK281">
        <v>82.724400000000003</v>
      </c>
      <c r="AL281">
        <v>-1.8255600000000001</v>
      </c>
      <c r="AM281">
        <v>-1.5</v>
      </c>
      <c r="AN281">
        <v>-15.1561906337738</v>
      </c>
      <c r="AO281">
        <v>5.5987653732299796</v>
      </c>
      <c r="AP281">
        <v>1.2280899999999999</v>
      </c>
      <c r="AQ281">
        <v>999</v>
      </c>
      <c r="AU281" t="s">
        <v>845</v>
      </c>
    </row>
    <row r="282" spans="1:47" x14ac:dyDescent="0.45">
      <c r="A282" t="s">
        <v>437</v>
      </c>
      <c r="B282" t="s">
        <v>70</v>
      </c>
      <c r="C282">
        <v>115</v>
      </c>
      <c r="D282">
        <v>442</v>
      </c>
      <c r="E282">
        <v>396</v>
      </c>
      <c r="F282">
        <v>95</v>
      </c>
      <c r="G282">
        <v>61</v>
      </c>
      <c r="H282">
        <v>22</v>
      </c>
      <c r="I282">
        <v>2</v>
      </c>
      <c r="J282">
        <v>10</v>
      </c>
      <c r="K282">
        <v>50</v>
      </c>
      <c r="L282">
        <v>44</v>
      </c>
      <c r="M282">
        <v>37</v>
      </c>
      <c r="N282">
        <v>7</v>
      </c>
      <c r="O282">
        <v>82</v>
      </c>
      <c r="P282">
        <v>6</v>
      </c>
      <c r="Q282">
        <v>3</v>
      </c>
      <c r="R282">
        <v>0</v>
      </c>
      <c r="S282">
        <v>0</v>
      </c>
      <c r="T282">
        <v>5</v>
      </c>
      <c r="U282">
        <v>2</v>
      </c>
      <c r="V282">
        <v>0.239899</v>
      </c>
      <c r="W282">
        <v>8.3710400000000004E-2</v>
      </c>
      <c r="X282">
        <v>0.18551999999999999</v>
      </c>
      <c r="Y282">
        <v>0.45121899999999998</v>
      </c>
      <c r="Z282">
        <v>0.31221700000000002</v>
      </c>
      <c r="AA282">
        <v>0.38131300000000001</v>
      </c>
      <c r="AB282">
        <v>0.29795199999999999</v>
      </c>
      <c r="AC282">
        <v>0.69352999999999998</v>
      </c>
      <c r="AD282">
        <v>0.14141400000000001</v>
      </c>
      <c r="AE282">
        <v>4.3441400000000003</v>
      </c>
      <c r="AF282">
        <v>0.27687299999999998</v>
      </c>
      <c r="AH282">
        <v>-0.591553</v>
      </c>
      <c r="AI282">
        <v>46.358400000000003</v>
      </c>
      <c r="AJ282">
        <v>-7.4966799999999996</v>
      </c>
      <c r="AK282">
        <v>92.203100000000006</v>
      </c>
      <c r="AL282">
        <v>-0.591553</v>
      </c>
      <c r="AM282">
        <v>0.4</v>
      </c>
      <c r="AN282">
        <v>-4.72083556652069</v>
      </c>
      <c r="AO282">
        <v>2.0240446627140001</v>
      </c>
      <c r="AP282">
        <v>1.22807</v>
      </c>
      <c r="AQ282">
        <v>999</v>
      </c>
      <c r="AU282">
        <v>19844</v>
      </c>
    </row>
    <row r="283" spans="1:47" x14ac:dyDescent="0.45">
      <c r="A283" t="s">
        <v>325</v>
      </c>
      <c r="B283" t="s">
        <v>16</v>
      </c>
      <c r="C283">
        <v>122</v>
      </c>
      <c r="D283">
        <v>520</v>
      </c>
      <c r="E283">
        <v>473</v>
      </c>
      <c r="F283">
        <v>104</v>
      </c>
      <c r="G283">
        <v>63</v>
      </c>
      <c r="H283">
        <v>23</v>
      </c>
      <c r="I283">
        <v>3</v>
      </c>
      <c r="J283">
        <v>15</v>
      </c>
      <c r="K283">
        <v>69</v>
      </c>
      <c r="L283">
        <v>66</v>
      </c>
      <c r="M283">
        <v>35</v>
      </c>
      <c r="N283">
        <v>4</v>
      </c>
      <c r="O283">
        <v>154</v>
      </c>
      <c r="P283">
        <v>8</v>
      </c>
      <c r="Q283">
        <v>2</v>
      </c>
      <c r="R283">
        <v>2</v>
      </c>
      <c r="S283">
        <v>0</v>
      </c>
      <c r="T283">
        <v>14</v>
      </c>
      <c r="U283">
        <v>2</v>
      </c>
      <c r="V283">
        <v>0.21987300000000001</v>
      </c>
      <c r="W283">
        <v>6.7307699999999998E-2</v>
      </c>
      <c r="X283">
        <v>0.29615399999999997</v>
      </c>
      <c r="Y283">
        <v>0.227273</v>
      </c>
      <c r="Z283">
        <v>0.28378399999999998</v>
      </c>
      <c r="AA283">
        <v>0.37632100000000002</v>
      </c>
      <c r="AB283">
        <v>0.28473799999999999</v>
      </c>
      <c r="AC283">
        <v>0.66010500000000005</v>
      </c>
      <c r="AD283">
        <v>0.156448</v>
      </c>
      <c r="AE283">
        <v>6.5511799999999996</v>
      </c>
      <c r="AF283">
        <v>0.29085</v>
      </c>
      <c r="AH283">
        <v>1.1699200000000001</v>
      </c>
      <c r="AI283">
        <v>48.832599999999999</v>
      </c>
      <c r="AJ283">
        <v>-14.526400000000001</v>
      </c>
      <c r="AK283">
        <v>79.768000000000001</v>
      </c>
      <c r="AL283">
        <v>1.1699200000000001</v>
      </c>
      <c r="AM283">
        <v>0.7</v>
      </c>
      <c r="AN283">
        <v>-11.863570690155001</v>
      </c>
      <c r="AO283">
        <v>6.4319226145744297</v>
      </c>
      <c r="AP283">
        <v>1.22502</v>
      </c>
      <c r="AQ283">
        <v>999</v>
      </c>
      <c r="AU283">
        <v>26208</v>
      </c>
    </row>
    <row r="284" spans="1:47" x14ac:dyDescent="0.45">
      <c r="A284" t="s">
        <v>850</v>
      </c>
      <c r="B284" t="s">
        <v>98</v>
      </c>
      <c r="C284">
        <v>134</v>
      </c>
      <c r="D284">
        <v>566</v>
      </c>
      <c r="E284">
        <v>506</v>
      </c>
      <c r="F284">
        <v>116</v>
      </c>
      <c r="G284">
        <v>65</v>
      </c>
      <c r="H284">
        <v>25</v>
      </c>
      <c r="I284">
        <v>1</v>
      </c>
      <c r="J284">
        <v>25</v>
      </c>
      <c r="K284">
        <v>62</v>
      </c>
      <c r="L284">
        <v>78</v>
      </c>
      <c r="M284">
        <v>47</v>
      </c>
      <c r="N284">
        <v>12</v>
      </c>
      <c r="O284">
        <v>152</v>
      </c>
      <c r="P284">
        <v>7</v>
      </c>
      <c r="Q284">
        <v>6</v>
      </c>
      <c r="R284">
        <v>0</v>
      </c>
      <c r="S284">
        <v>1</v>
      </c>
      <c r="T284">
        <v>2</v>
      </c>
      <c r="U284">
        <v>1</v>
      </c>
      <c r="V284">
        <v>0.22924900000000001</v>
      </c>
      <c r="W284">
        <v>8.3038899999999999E-2</v>
      </c>
      <c r="X284">
        <v>0.26855099999999998</v>
      </c>
      <c r="Y284">
        <v>0.30921100000000001</v>
      </c>
      <c r="Z284">
        <v>0.30035299999999998</v>
      </c>
      <c r="AA284">
        <v>0.43082999999999999</v>
      </c>
      <c r="AB284">
        <v>0.30608099999999999</v>
      </c>
      <c r="AC284">
        <v>0.73118300000000003</v>
      </c>
      <c r="AD284">
        <v>0.20158100000000001</v>
      </c>
      <c r="AE284">
        <v>2.6499899999999998</v>
      </c>
      <c r="AF284">
        <v>0.27164199999999999</v>
      </c>
      <c r="AH284">
        <v>-0.846526</v>
      </c>
      <c r="AI284">
        <v>63.184899999999999</v>
      </c>
      <c r="AJ284">
        <v>-5.7788899999999996</v>
      </c>
      <c r="AK284">
        <v>94.594300000000004</v>
      </c>
      <c r="AL284">
        <v>-0.846526</v>
      </c>
      <c r="AM284">
        <v>-8.6999999999999993</v>
      </c>
      <c r="AN284">
        <v>-4.5125960111617998</v>
      </c>
      <c r="AO284">
        <v>-2.4610228538513099</v>
      </c>
      <c r="AP284">
        <v>1.22157</v>
      </c>
      <c r="AQ284">
        <v>999</v>
      </c>
      <c r="AU284">
        <v>25967</v>
      </c>
    </row>
    <row r="285" spans="1:47" x14ac:dyDescent="0.45">
      <c r="A285" t="s">
        <v>662</v>
      </c>
      <c r="B285" t="s">
        <v>14</v>
      </c>
      <c r="C285">
        <v>110</v>
      </c>
      <c r="D285">
        <v>462</v>
      </c>
      <c r="E285">
        <v>419</v>
      </c>
      <c r="F285">
        <v>100</v>
      </c>
      <c r="G285">
        <v>64</v>
      </c>
      <c r="H285">
        <v>23</v>
      </c>
      <c r="I285">
        <v>2</v>
      </c>
      <c r="J285">
        <v>11</v>
      </c>
      <c r="K285">
        <v>54</v>
      </c>
      <c r="L285">
        <v>55</v>
      </c>
      <c r="M285">
        <v>36</v>
      </c>
      <c r="N285">
        <v>10</v>
      </c>
      <c r="O285">
        <v>110</v>
      </c>
      <c r="P285">
        <v>4</v>
      </c>
      <c r="Q285">
        <v>3</v>
      </c>
      <c r="R285">
        <v>0</v>
      </c>
      <c r="S285">
        <v>1</v>
      </c>
      <c r="T285">
        <v>9</v>
      </c>
      <c r="U285">
        <v>6</v>
      </c>
      <c r="V285">
        <v>0.23866299999999999</v>
      </c>
      <c r="W285">
        <v>7.7922099999999994E-2</v>
      </c>
      <c r="X285">
        <v>0.238095</v>
      </c>
      <c r="Y285">
        <v>0.32727299999999998</v>
      </c>
      <c r="Z285">
        <v>0.30303000000000002</v>
      </c>
      <c r="AA285">
        <v>0.38186199999999998</v>
      </c>
      <c r="AB285">
        <v>0.29041800000000001</v>
      </c>
      <c r="AC285">
        <v>0.68489199999999995</v>
      </c>
      <c r="AD285">
        <v>0.14319799999999999</v>
      </c>
      <c r="AE285">
        <v>4.6816300000000002</v>
      </c>
      <c r="AF285">
        <v>0.29568100000000003</v>
      </c>
      <c r="AH285">
        <v>-1.45675</v>
      </c>
      <c r="AI285">
        <v>45.565399999999997</v>
      </c>
      <c r="AJ285">
        <v>-10.726599999999999</v>
      </c>
      <c r="AK285">
        <v>85.043300000000002</v>
      </c>
      <c r="AL285">
        <v>-1.45675</v>
      </c>
      <c r="AM285">
        <v>4.8</v>
      </c>
      <c r="AN285">
        <v>-10.0172013044357</v>
      </c>
      <c r="AO285">
        <v>6.4975310564041102</v>
      </c>
      <c r="AP285">
        <v>1.2186300000000001</v>
      </c>
      <c r="AQ285">
        <v>999</v>
      </c>
      <c r="AU285">
        <v>19964</v>
      </c>
    </row>
    <row r="286" spans="1:47" x14ac:dyDescent="0.45">
      <c r="A286" t="s">
        <v>423</v>
      </c>
      <c r="B286" t="s">
        <v>39</v>
      </c>
      <c r="C286">
        <v>111</v>
      </c>
      <c r="D286">
        <v>439</v>
      </c>
      <c r="E286">
        <v>372</v>
      </c>
      <c r="F286">
        <v>96</v>
      </c>
      <c r="G286">
        <v>65</v>
      </c>
      <c r="H286">
        <v>20</v>
      </c>
      <c r="I286">
        <v>2</v>
      </c>
      <c r="J286">
        <v>9</v>
      </c>
      <c r="K286">
        <v>52</v>
      </c>
      <c r="L286">
        <v>41</v>
      </c>
      <c r="M286">
        <v>45</v>
      </c>
      <c r="N286">
        <v>6</v>
      </c>
      <c r="O286">
        <v>81</v>
      </c>
      <c r="P286">
        <v>18</v>
      </c>
      <c r="Q286">
        <v>4</v>
      </c>
      <c r="R286">
        <v>0</v>
      </c>
      <c r="S286">
        <v>1</v>
      </c>
      <c r="T286">
        <v>6</v>
      </c>
      <c r="U286">
        <v>1</v>
      </c>
      <c r="V286">
        <v>0.25806499999999999</v>
      </c>
      <c r="W286">
        <v>0.102506</v>
      </c>
      <c r="X286">
        <v>0.18451000000000001</v>
      </c>
      <c r="Y286">
        <v>0.55555600000000005</v>
      </c>
      <c r="Z286">
        <v>0.36218699999999998</v>
      </c>
      <c r="AA286">
        <v>0.39516099999999998</v>
      </c>
      <c r="AB286">
        <v>0.33169300000000002</v>
      </c>
      <c r="AC286">
        <v>0.75734800000000002</v>
      </c>
      <c r="AD286">
        <v>0.137097</v>
      </c>
      <c r="AE286">
        <v>4.6922300000000003</v>
      </c>
      <c r="AF286">
        <v>0.30419600000000002</v>
      </c>
      <c r="AH286">
        <v>-0.162103</v>
      </c>
      <c r="AI286">
        <v>58.345300000000002</v>
      </c>
      <c r="AJ286">
        <v>4.8556900000000001</v>
      </c>
      <c r="AK286">
        <v>110.66</v>
      </c>
      <c r="AL286">
        <v>-0.162103</v>
      </c>
      <c r="AM286">
        <v>-3.3</v>
      </c>
      <c r="AN286">
        <v>5.4451032429933504</v>
      </c>
      <c r="AO286">
        <v>-8.1390650272369296</v>
      </c>
      <c r="AP286">
        <v>1.2181900000000001</v>
      </c>
      <c r="AQ286">
        <v>999</v>
      </c>
      <c r="AU286">
        <v>11445</v>
      </c>
    </row>
    <row r="287" spans="1:47" x14ac:dyDescent="0.45">
      <c r="A287" t="s">
        <v>892</v>
      </c>
      <c r="B287" t="s">
        <v>178</v>
      </c>
      <c r="C287">
        <v>113</v>
      </c>
      <c r="D287">
        <v>454</v>
      </c>
      <c r="E287">
        <v>398</v>
      </c>
      <c r="F287">
        <v>86</v>
      </c>
      <c r="G287">
        <v>50</v>
      </c>
      <c r="H287">
        <v>19</v>
      </c>
      <c r="I287">
        <v>0</v>
      </c>
      <c r="J287">
        <v>17</v>
      </c>
      <c r="K287">
        <v>55</v>
      </c>
      <c r="L287">
        <v>58</v>
      </c>
      <c r="M287">
        <v>47</v>
      </c>
      <c r="N287">
        <v>4</v>
      </c>
      <c r="O287">
        <v>134</v>
      </c>
      <c r="P287">
        <v>5</v>
      </c>
      <c r="Q287">
        <v>3</v>
      </c>
      <c r="R287">
        <v>1</v>
      </c>
      <c r="S287">
        <v>1</v>
      </c>
      <c r="T287">
        <v>9</v>
      </c>
      <c r="U287">
        <v>4</v>
      </c>
      <c r="V287">
        <v>0.21607999999999999</v>
      </c>
      <c r="W287">
        <v>0.103524</v>
      </c>
      <c r="X287">
        <v>0.29515400000000003</v>
      </c>
      <c r="Y287">
        <v>0.350746</v>
      </c>
      <c r="Z287">
        <v>0.30463600000000002</v>
      </c>
      <c r="AA287">
        <v>0.39195999999999998</v>
      </c>
      <c r="AB287">
        <v>0.30151800000000001</v>
      </c>
      <c r="AC287">
        <v>0.69659599999999999</v>
      </c>
      <c r="AD287">
        <v>0.17587900000000001</v>
      </c>
      <c r="AE287">
        <v>3.8096700000000001</v>
      </c>
      <c r="AF287">
        <v>0.27600000000000002</v>
      </c>
      <c r="AH287">
        <v>-0.64341400000000004</v>
      </c>
      <c r="AI287">
        <v>48.961599999999997</v>
      </c>
      <c r="AJ287">
        <v>-6.3556400000000002</v>
      </c>
      <c r="AK287">
        <v>94.317599999999999</v>
      </c>
      <c r="AL287">
        <v>-0.64341400000000004</v>
      </c>
      <c r="AM287">
        <v>-1.2</v>
      </c>
      <c r="AN287">
        <v>-3.7345550060272199</v>
      </c>
      <c r="AO287">
        <v>0.46813631057739202</v>
      </c>
      <c r="AP287">
        <v>1.21191</v>
      </c>
      <c r="AQ287">
        <v>999</v>
      </c>
      <c r="AU287">
        <v>19960</v>
      </c>
    </row>
    <row r="288" spans="1:47" x14ac:dyDescent="0.45">
      <c r="A288" t="s">
        <v>918</v>
      </c>
      <c r="B288" t="s">
        <v>178</v>
      </c>
      <c r="C288">
        <v>109</v>
      </c>
      <c r="D288">
        <v>420</v>
      </c>
      <c r="E288">
        <v>386</v>
      </c>
      <c r="F288">
        <v>85</v>
      </c>
      <c r="G288">
        <v>49</v>
      </c>
      <c r="H288">
        <v>18</v>
      </c>
      <c r="I288">
        <v>2</v>
      </c>
      <c r="J288">
        <v>16</v>
      </c>
      <c r="K288">
        <v>47</v>
      </c>
      <c r="L288">
        <v>60</v>
      </c>
      <c r="M288">
        <v>25</v>
      </c>
      <c r="N288">
        <v>6</v>
      </c>
      <c r="O288">
        <v>132</v>
      </c>
      <c r="P288">
        <v>3</v>
      </c>
      <c r="Q288">
        <v>2</v>
      </c>
      <c r="R288">
        <v>4</v>
      </c>
      <c r="S288">
        <v>0</v>
      </c>
      <c r="T288">
        <v>8</v>
      </c>
      <c r="U288">
        <v>2</v>
      </c>
      <c r="V288">
        <v>0.22020700000000001</v>
      </c>
      <c r="W288">
        <v>5.9523800000000002E-2</v>
      </c>
      <c r="X288">
        <v>0.31428600000000001</v>
      </c>
      <c r="Y288">
        <v>0.18939400000000001</v>
      </c>
      <c r="Z288">
        <v>0.27163500000000002</v>
      </c>
      <c r="AA288">
        <v>0.40155400000000002</v>
      </c>
      <c r="AB288">
        <v>0.283501</v>
      </c>
      <c r="AC288">
        <v>0.67318900000000004</v>
      </c>
      <c r="AD288">
        <v>0.18134700000000001</v>
      </c>
      <c r="AE288">
        <v>5.3883200000000002</v>
      </c>
      <c r="AF288">
        <v>0.28749999999999998</v>
      </c>
      <c r="AH288">
        <v>0.20877999999999999</v>
      </c>
      <c r="AI288">
        <v>39.010199999999998</v>
      </c>
      <c r="AJ288">
        <v>-12.164300000000001</v>
      </c>
      <c r="AK288">
        <v>79.6096</v>
      </c>
      <c r="AL288">
        <v>0.20877999999999999</v>
      </c>
      <c r="AM288">
        <v>3.3</v>
      </c>
      <c r="AN288">
        <v>-10.0526200681924</v>
      </c>
      <c r="AO288">
        <v>7.9296295642852703</v>
      </c>
      <c r="AP288">
        <v>1.21078</v>
      </c>
      <c r="AQ288">
        <v>999</v>
      </c>
      <c r="AU288">
        <v>20242</v>
      </c>
    </row>
    <row r="289" spans="1:47" x14ac:dyDescent="0.45">
      <c r="A289" t="s">
        <v>483</v>
      </c>
      <c r="B289" t="s">
        <v>82</v>
      </c>
      <c r="C289">
        <v>79</v>
      </c>
      <c r="D289">
        <v>305</v>
      </c>
      <c r="E289">
        <v>266</v>
      </c>
      <c r="F289">
        <v>59</v>
      </c>
      <c r="G289">
        <v>37</v>
      </c>
      <c r="H289">
        <v>11</v>
      </c>
      <c r="I289">
        <v>0</v>
      </c>
      <c r="J289">
        <v>11</v>
      </c>
      <c r="K289">
        <v>35</v>
      </c>
      <c r="L289">
        <v>35</v>
      </c>
      <c r="M289">
        <v>35</v>
      </c>
      <c r="N289">
        <v>7</v>
      </c>
      <c r="O289">
        <v>84</v>
      </c>
      <c r="P289">
        <v>3</v>
      </c>
      <c r="Q289">
        <v>1</v>
      </c>
      <c r="R289">
        <v>0</v>
      </c>
      <c r="S289">
        <v>1</v>
      </c>
      <c r="T289">
        <v>0</v>
      </c>
      <c r="U289">
        <v>0</v>
      </c>
      <c r="V289">
        <v>0.221805</v>
      </c>
      <c r="W289">
        <v>0.11475399999999999</v>
      </c>
      <c r="X289">
        <v>0.27540999999999999</v>
      </c>
      <c r="Y289">
        <v>0.41666700000000001</v>
      </c>
      <c r="Z289">
        <v>0.31803300000000001</v>
      </c>
      <c r="AA289">
        <v>0.38721800000000001</v>
      </c>
      <c r="AB289">
        <v>0.30215999999999998</v>
      </c>
      <c r="AC289">
        <v>0.70525099999999996</v>
      </c>
      <c r="AD289">
        <v>0.16541400000000001</v>
      </c>
      <c r="AE289">
        <v>1.3250900000000001</v>
      </c>
      <c r="AF289">
        <v>0.27906999999999998</v>
      </c>
      <c r="AH289">
        <v>-0.52394799999999997</v>
      </c>
      <c r="AI289">
        <v>33.055100000000003</v>
      </c>
      <c r="AJ289">
        <v>-4.1073300000000001</v>
      </c>
      <c r="AK289">
        <v>94.762100000000004</v>
      </c>
      <c r="AL289">
        <v>-0.52394799999999997</v>
      </c>
      <c r="AM289">
        <v>-1.4</v>
      </c>
      <c r="AN289">
        <v>-2.43817126750946</v>
      </c>
      <c r="AO289">
        <v>4.2033215761184604</v>
      </c>
      <c r="AP289">
        <v>1.2090099999999999</v>
      </c>
      <c r="AQ289">
        <v>999</v>
      </c>
      <c r="AU289">
        <v>15161</v>
      </c>
    </row>
    <row r="290" spans="1:47" x14ac:dyDescent="0.45">
      <c r="A290" t="s">
        <v>525</v>
      </c>
      <c r="B290" t="s">
        <v>155</v>
      </c>
      <c r="C290">
        <v>104</v>
      </c>
      <c r="D290">
        <v>370</v>
      </c>
      <c r="E290">
        <v>332</v>
      </c>
      <c r="F290">
        <v>85</v>
      </c>
      <c r="G290">
        <v>61</v>
      </c>
      <c r="H290">
        <v>14</v>
      </c>
      <c r="I290">
        <v>4</v>
      </c>
      <c r="J290">
        <v>6</v>
      </c>
      <c r="K290">
        <v>50</v>
      </c>
      <c r="L290">
        <v>43</v>
      </c>
      <c r="M290">
        <v>25</v>
      </c>
      <c r="N290">
        <v>5</v>
      </c>
      <c r="O290">
        <v>86</v>
      </c>
      <c r="P290">
        <v>8</v>
      </c>
      <c r="Q290">
        <v>2</v>
      </c>
      <c r="R290">
        <v>3</v>
      </c>
      <c r="S290">
        <v>0</v>
      </c>
      <c r="T290">
        <v>32</v>
      </c>
      <c r="U290">
        <v>7</v>
      </c>
      <c r="V290">
        <v>0.25602399999999997</v>
      </c>
      <c r="W290">
        <v>6.7567600000000005E-2</v>
      </c>
      <c r="X290">
        <v>0.232432</v>
      </c>
      <c r="Y290">
        <v>0.29069800000000001</v>
      </c>
      <c r="Z290">
        <v>0.32152599999999998</v>
      </c>
      <c r="AA290">
        <v>0.37650600000000001</v>
      </c>
      <c r="AB290">
        <v>0.30186099999999999</v>
      </c>
      <c r="AC290">
        <v>0.69803199999999999</v>
      </c>
      <c r="AD290">
        <v>0.12048200000000001</v>
      </c>
      <c r="AE290">
        <v>8.3315599999999996</v>
      </c>
      <c r="AF290">
        <v>0.32644600000000001</v>
      </c>
      <c r="AH290">
        <v>2.7597</v>
      </c>
      <c r="AI290">
        <v>40.007800000000003</v>
      </c>
      <c r="AJ290">
        <v>-5.0745699999999996</v>
      </c>
      <c r="AK290">
        <v>86.090299999999999</v>
      </c>
      <c r="AL290">
        <v>2.7597</v>
      </c>
      <c r="AM290">
        <v>1.6</v>
      </c>
      <c r="AN290">
        <v>-3.4070127010345401</v>
      </c>
      <c r="AO290">
        <v>2.9594944715499798</v>
      </c>
      <c r="AP290">
        <v>1.20851</v>
      </c>
      <c r="AQ290">
        <v>999</v>
      </c>
      <c r="AU290">
        <v>19779</v>
      </c>
    </row>
    <row r="291" spans="1:47" x14ac:dyDescent="0.45">
      <c r="A291" t="s">
        <v>439</v>
      </c>
      <c r="B291" t="s">
        <v>46</v>
      </c>
      <c r="C291">
        <v>108</v>
      </c>
      <c r="D291">
        <v>415</v>
      </c>
      <c r="E291">
        <v>372</v>
      </c>
      <c r="F291">
        <v>93</v>
      </c>
      <c r="G291">
        <v>65</v>
      </c>
      <c r="H291">
        <v>16</v>
      </c>
      <c r="I291">
        <v>3</v>
      </c>
      <c r="J291">
        <v>9</v>
      </c>
      <c r="K291">
        <v>58</v>
      </c>
      <c r="L291">
        <v>44</v>
      </c>
      <c r="M291">
        <v>40</v>
      </c>
      <c r="N291">
        <v>3</v>
      </c>
      <c r="O291">
        <v>86</v>
      </c>
      <c r="P291">
        <v>1</v>
      </c>
      <c r="Q291">
        <v>2</v>
      </c>
      <c r="R291">
        <v>0</v>
      </c>
      <c r="S291">
        <v>1</v>
      </c>
      <c r="T291">
        <v>5</v>
      </c>
      <c r="U291">
        <v>2</v>
      </c>
      <c r="V291">
        <v>0.25</v>
      </c>
      <c r="W291">
        <v>9.6385499999999999E-2</v>
      </c>
      <c r="X291">
        <v>0.207229</v>
      </c>
      <c r="Y291">
        <v>0.46511599999999997</v>
      </c>
      <c r="Z291">
        <v>0.32289200000000001</v>
      </c>
      <c r="AA291">
        <v>0.38172</v>
      </c>
      <c r="AB291">
        <v>0.30699700000000002</v>
      </c>
      <c r="AC291">
        <v>0.70461200000000002</v>
      </c>
      <c r="AD291">
        <v>0.13172</v>
      </c>
      <c r="AE291">
        <v>5.2542299999999997</v>
      </c>
      <c r="AF291">
        <v>0.30107499999999998</v>
      </c>
      <c r="AH291">
        <v>-0.63778400000000002</v>
      </c>
      <c r="AI291">
        <v>46.643999999999998</v>
      </c>
      <c r="AJ291">
        <v>-3.9212899999999999</v>
      </c>
      <c r="AK291">
        <v>93.318100000000001</v>
      </c>
      <c r="AL291">
        <v>-0.63778400000000002</v>
      </c>
      <c r="AM291">
        <v>0.5</v>
      </c>
      <c r="AN291">
        <v>-4.0730884671211198</v>
      </c>
      <c r="AO291">
        <v>2.0248383283615099</v>
      </c>
      <c r="AP291">
        <v>1.2056800000000001</v>
      </c>
      <c r="AQ291">
        <v>999</v>
      </c>
      <c r="AU291">
        <v>19955</v>
      </c>
    </row>
    <row r="292" spans="1:47" x14ac:dyDescent="0.45">
      <c r="A292" t="s">
        <v>544</v>
      </c>
      <c r="B292" t="s">
        <v>89</v>
      </c>
      <c r="C292">
        <v>128</v>
      </c>
      <c r="D292">
        <v>553</v>
      </c>
      <c r="E292">
        <v>512</v>
      </c>
      <c r="F292">
        <v>127</v>
      </c>
      <c r="G292">
        <v>88</v>
      </c>
      <c r="H292">
        <v>15</v>
      </c>
      <c r="I292">
        <v>3</v>
      </c>
      <c r="J292">
        <v>21</v>
      </c>
      <c r="K292">
        <v>66</v>
      </c>
      <c r="L292">
        <v>80</v>
      </c>
      <c r="M292">
        <v>33</v>
      </c>
      <c r="N292">
        <v>9</v>
      </c>
      <c r="O292">
        <v>120</v>
      </c>
      <c r="P292">
        <v>5</v>
      </c>
      <c r="Q292">
        <v>3</v>
      </c>
      <c r="R292">
        <v>0</v>
      </c>
      <c r="S292">
        <v>1</v>
      </c>
      <c r="T292">
        <v>4</v>
      </c>
      <c r="U292">
        <v>3</v>
      </c>
      <c r="V292">
        <v>0.24804699999999999</v>
      </c>
      <c r="W292">
        <v>5.9674499999999998E-2</v>
      </c>
      <c r="X292">
        <v>0.216998</v>
      </c>
      <c r="Y292">
        <v>0.27500000000000002</v>
      </c>
      <c r="Z292">
        <v>0.298373</v>
      </c>
      <c r="AA292">
        <v>0.412109</v>
      </c>
      <c r="AB292">
        <v>0.30044799999999999</v>
      </c>
      <c r="AC292">
        <v>0.71048199999999995</v>
      </c>
      <c r="AD292">
        <v>0.16406200000000001</v>
      </c>
      <c r="AE292">
        <v>4.0219500000000004</v>
      </c>
      <c r="AF292">
        <v>0.28342200000000001</v>
      </c>
      <c r="AH292">
        <v>-1.3677299999999999</v>
      </c>
      <c r="AI292">
        <v>59.146799999999999</v>
      </c>
      <c r="AJ292">
        <v>-8.2329899999999991</v>
      </c>
      <c r="AK292">
        <v>93.870999999999995</v>
      </c>
      <c r="AL292">
        <v>-1.3677299999999999</v>
      </c>
      <c r="AM292">
        <v>-3.3</v>
      </c>
      <c r="AN292">
        <v>-5.4288755655288696</v>
      </c>
      <c r="AO292">
        <v>-1.2681069374084399</v>
      </c>
      <c r="AP292">
        <v>1.20512</v>
      </c>
      <c r="AQ292">
        <v>999</v>
      </c>
      <c r="AU292">
        <v>28163</v>
      </c>
    </row>
    <row r="293" spans="1:47" x14ac:dyDescent="0.45">
      <c r="A293" t="s">
        <v>521</v>
      </c>
      <c r="B293" t="s">
        <v>170</v>
      </c>
      <c r="C293">
        <v>136</v>
      </c>
      <c r="D293">
        <v>587</v>
      </c>
      <c r="E293">
        <v>528</v>
      </c>
      <c r="F293">
        <v>125</v>
      </c>
      <c r="G293">
        <v>85</v>
      </c>
      <c r="H293">
        <v>25</v>
      </c>
      <c r="I293">
        <v>4</v>
      </c>
      <c r="J293">
        <v>11</v>
      </c>
      <c r="K293">
        <v>62</v>
      </c>
      <c r="L293">
        <v>65</v>
      </c>
      <c r="M293">
        <v>40</v>
      </c>
      <c r="N293">
        <v>12</v>
      </c>
      <c r="O293">
        <v>127</v>
      </c>
      <c r="P293">
        <v>8</v>
      </c>
      <c r="Q293">
        <v>4</v>
      </c>
      <c r="R293">
        <v>7</v>
      </c>
      <c r="S293">
        <v>1</v>
      </c>
      <c r="T293">
        <v>7</v>
      </c>
      <c r="U293">
        <v>3</v>
      </c>
      <c r="V293">
        <v>0.23674200000000001</v>
      </c>
      <c r="W293">
        <v>6.8143099999999998E-2</v>
      </c>
      <c r="X293">
        <v>0.21635399999999999</v>
      </c>
      <c r="Y293">
        <v>0.31496099999999999</v>
      </c>
      <c r="Z293">
        <v>0.29827599999999999</v>
      </c>
      <c r="AA293">
        <v>0.36174200000000001</v>
      </c>
      <c r="AB293">
        <v>0.28120299999999998</v>
      </c>
      <c r="AC293">
        <v>0.66001799999999999</v>
      </c>
      <c r="AD293">
        <v>0.125</v>
      </c>
      <c r="AE293">
        <v>4.6533199999999999</v>
      </c>
      <c r="AF293">
        <v>0.28933999999999999</v>
      </c>
      <c r="AH293">
        <v>-0.79855399999999999</v>
      </c>
      <c r="AI293">
        <v>53.401200000000003</v>
      </c>
      <c r="AJ293">
        <v>-18.121300000000002</v>
      </c>
      <c r="AK293">
        <v>78.062700000000007</v>
      </c>
      <c r="AL293">
        <v>-0.79855399999999999</v>
      </c>
      <c r="AM293">
        <v>6.2</v>
      </c>
      <c r="AN293">
        <v>-16.2281156778335</v>
      </c>
      <c r="AO293">
        <v>8.3568193912506104</v>
      </c>
      <c r="AP293">
        <v>1.2031799999999999</v>
      </c>
      <c r="AQ293">
        <v>999</v>
      </c>
      <c r="AU293">
        <v>26540</v>
      </c>
    </row>
    <row r="294" spans="1:47" x14ac:dyDescent="0.45">
      <c r="A294" t="s">
        <v>726</v>
      </c>
      <c r="B294" t="s">
        <v>170</v>
      </c>
      <c r="C294">
        <v>134</v>
      </c>
      <c r="D294">
        <v>501</v>
      </c>
      <c r="E294">
        <v>449</v>
      </c>
      <c r="F294">
        <v>112</v>
      </c>
      <c r="G294">
        <v>88</v>
      </c>
      <c r="H294">
        <v>20</v>
      </c>
      <c r="I294">
        <v>2</v>
      </c>
      <c r="J294">
        <v>2</v>
      </c>
      <c r="K294">
        <v>59</v>
      </c>
      <c r="L294">
        <v>34</v>
      </c>
      <c r="M294">
        <v>44</v>
      </c>
      <c r="N294">
        <v>8</v>
      </c>
      <c r="O294">
        <v>86</v>
      </c>
      <c r="P294">
        <v>1</v>
      </c>
      <c r="Q294">
        <v>4</v>
      </c>
      <c r="R294">
        <v>3</v>
      </c>
      <c r="S294">
        <v>0</v>
      </c>
      <c r="T294">
        <v>19</v>
      </c>
      <c r="U294">
        <v>4</v>
      </c>
      <c r="V294">
        <v>0.249443</v>
      </c>
      <c r="W294">
        <v>8.7824399999999997E-2</v>
      </c>
      <c r="X294">
        <v>0.171657</v>
      </c>
      <c r="Y294">
        <v>0.51162799999999997</v>
      </c>
      <c r="Z294">
        <v>0.31526100000000001</v>
      </c>
      <c r="AA294">
        <v>0.31625799999999998</v>
      </c>
      <c r="AB294">
        <v>0.27645500000000001</v>
      </c>
      <c r="AC294">
        <v>0.63151900000000005</v>
      </c>
      <c r="AD294">
        <v>6.6815100000000002E-2</v>
      </c>
      <c r="AE294">
        <v>5.65679</v>
      </c>
      <c r="AF294">
        <v>0.30137000000000003</v>
      </c>
      <c r="AH294">
        <v>1.14855</v>
      </c>
      <c r="AI294">
        <v>43.601799999999997</v>
      </c>
      <c r="AJ294">
        <v>-17.4421</v>
      </c>
      <c r="AK294">
        <v>74.7714</v>
      </c>
      <c r="AL294">
        <v>1.14855</v>
      </c>
      <c r="AM294">
        <v>7.1</v>
      </c>
      <c r="AN294">
        <v>-13.996224164962699</v>
      </c>
      <c r="AO294">
        <v>8.9408288002014107</v>
      </c>
      <c r="AP294">
        <v>1.1927000000000001</v>
      </c>
      <c r="AQ294">
        <v>999</v>
      </c>
      <c r="AU294">
        <v>17620</v>
      </c>
    </row>
    <row r="295" spans="1:47" x14ac:dyDescent="0.45">
      <c r="A295" t="s">
        <v>931</v>
      </c>
      <c r="B295" t="s">
        <v>46</v>
      </c>
      <c r="C295">
        <v>117</v>
      </c>
      <c r="D295">
        <v>533</v>
      </c>
      <c r="E295">
        <v>460</v>
      </c>
      <c r="F295">
        <v>110</v>
      </c>
      <c r="G295">
        <v>78</v>
      </c>
      <c r="H295">
        <v>21</v>
      </c>
      <c r="I295">
        <v>4</v>
      </c>
      <c r="J295">
        <v>7</v>
      </c>
      <c r="K295">
        <v>74</v>
      </c>
      <c r="L295">
        <v>53</v>
      </c>
      <c r="M295">
        <v>64</v>
      </c>
      <c r="N295">
        <v>13</v>
      </c>
      <c r="O295">
        <v>110</v>
      </c>
      <c r="P295">
        <v>5</v>
      </c>
      <c r="Q295">
        <v>4</v>
      </c>
      <c r="R295">
        <v>0</v>
      </c>
      <c r="S295">
        <v>0</v>
      </c>
      <c r="T295">
        <v>8</v>
      </c>
      <c r="U295">
        <v>3</v>
      </c>
      <c r="V295">
        <v>0.23913000000000001</v>
      </c>
      <c r="W295">
        <v>0.120075</v>
      </c>
      <c r="X295">
        <v>0.20637900000000001</v>
      </c>
      <c r="Y295">
        <v>0.58181799999999995</v>
      </c>
      <c r="Z295">
        <v>0.33583499999999999</v>
      </c>
      <c r="AA295">
        <v>0.34782600000000002</v>
      </c>
      <c r="AB295">
        <v>0.29688900000000001</v>
      </c>
      <c r="AC295">
        <v>0.68366099999999996</v>
      </c>
      <c r="AD295">
        <v>0.108696</v>
      </c>
      <c r="AE295">
        <v>5.47349</v>
      </c>
      <c r="AF295">
        <v>0.29682999999999998</v>
      </c>
      <c r="AH295">
        <v>-0.69872100000000004</v>
      </c>
      <c r="AI295">
        <v>55.431899999999999</v>
      </c>
      <c r="AJ295">
        <v>-9.5110399999999995</v>
      </c>
      <c r="AK295">
        <v>86.541300000000007</v>
      </c>
      <c r="AL295">
        <v>-0.69872100000000004</v>
      </c>
      <c r="AM295">
        <v>1.4</v>
      </c>
      <c r="AN295">
        <v>-9.5855853557586599</v>
      </c>
      <c r="AO295">
        <v>3.3584067821502601</v>
      </c>
      <c r="AP295">
        <v>1.1898599999999999</v>
      </c>
      <c r="AQ295">
        <v>999</v>
      </c>
      <c r="AU295" t="s">
        <v>932</v>
      </c>
    </row>
    <row r="296" spans="1:47" x14ac:dyDescent="0.45">
      <c r="A296" t="s">
        <v>339</v>
      </c>
      <c r="B296" t="s">
        <v>16</v>
      </c>
      <c r="C296">
        <v>120</v>
      </c>
      <c r="D296">
        <v>439</v>
      </c>
      <c r="E296">
        <v>369</v>
      </c>
      <c r="F296">
        <v>90</v>
      </c>
      <c r="G296">
        <v>59</v>
      </c>
      <c r="H296">
        <v>16</v>
      </c>
      <c r="I296">
        <v>2</v>
      </c>
      <c r="J296">
        <v>13</v>
      </c>
      <c r="K296">
        <v>55</v>
      </c>
      <c r="L296">
        <v>47</v>
      </c>
      <c r="M296">
        <v>58</v>
      </c>
      <c r="N296">
        <v>4</v>
      </c>
      <c r="O296">
        <v>87</v>
      </c>
      <c r="P296">
        <v>6</v>
      </c>
      <c r="Q296">
        <v>3</v>
      </c>
      <c r="R296">
        <v>3</v>
      </c>
      <c r="S296">
        <v>2</v>
      </c>
      <c r="T296">
        <v>3</v>
      </c>
      <c r="U296">
        <v>1</v>
      </c>
      <c r="V296">
        <v>0.24390200000000001</v>
      </c>
      <c r="W296">
        <v>0.13211800000000001</v>
      </c>
      <c r="X296">
        <v>0.19817799999999999</v>
      </c>
      <c r="Y296">
        <v>0.66666700000000001</v>
      </c>
      <c r="Z296">
        <v>0.353211</v>
      </c>
      <c r="AA296">
        <v>0.40379399999999999</v>
      </c>
      <c r="AB296">
        <v>0.33123999999999998</v>
      </c>
      <c r="AC296">
        <v>0.75700500000000004</v>
      </c>
      <c r="AD296">
        <v>0.15989200000000001</v>
      </c>
      <c r="AE296">
        <v>3.82742</v>
      </c>
      <c r="AF296">
        <v>0.28308800000000001</v>
      </c>
      <c r="AH296">
        <v>-0.73898799999999998</v>
      </c>
      <c r="AI296">
        <v>58.180100000000003</v>
      </c>
      <c r="AJ296">
        <v>4.6905200000000002</v>
      </c>
      <c r="AK296">
        <v>110.94199999999999</v>
      </c>
      <c r="AL296">
        <v>-0.73898799999999998</v>
      </c>
      <c r="AM296">
        <v>-0.2</v>
      </c>
      <c r="AN296">
        <v>5.2118751406669599</v>
      </c>
      <c r="AO296">
        <v>-8.2651083022355998</v>
      </c>
      <c r="AP296">
        <v>1.1870000000000001</v>
      </c>
      <c r="AQ296">
        <v>999</v>
      </c>
      <c r="AU296">
        <v>18126</v>
      </c>
    </row>
    <row r="297" spans="1:47" x14ac:dyDescent="0.45">
      <c r="A297" t="s">
        <v>372</v>
      </c>
      <c r="B297" t="s">
        <v>14</v>
      </c>
      <c r="C297">
        <v>128</v>
      </c>
      <c r="D297">
        <v>534</v>
      </c>
      <c r="E297">
        <v>471</v>
      </c>
      <c r="F297">
        <v>116</v>
      </c>
      <c r="G297">
        <v>72</v>
      </c>
      <c r="H297">
        <v>27</v>
      </c>
      <c r="I297">
        <v>4</v>
      </c>
      <c r="J297">
        <v>13</v>
      </c>
      <c r="K297">
        <v>66</v>
      </c>
      <c r="L297">
        <v>59</v>
      </c>
      <c r="M297">
        <v>48</v>
      </c>
      <c r="N297">
        <v>6</v>
      </c>
      <c r="O297">
        <v>95</v>
      </c>
      <c r="P297">
        <v>10</v>
      </c>
      <c r="Q297">
        <v>4</v>
      </c>
      <c r="R297">
        <v>1</v>
      </c>
      <c r="S297">
        <v>3</v>
      </c>
      <c r="T297">
        <v>4</v>
      </c>
      <c r="U297">
        <v>1</v>
      </c>
      <c r="V297">
        <v>0.246284</v>
      </c>
      <c r="W297">
        <v>8.9887599999999998E-2</v>
      </c>
      <c r="X297">
        <v>0.17790300000000001</v>
      </c>
      <c r="Y297">
        <v>0.50526300000000002</v>
      </c>
      <c r="Z297">
        <v>0.32645400000000002</v>
      </c>
      <c r="AA297">
        <v>0.40339700000000001</v>
      </c>
      <c r="AB297">
        <v>0.31487799999999999</v>
      </c>
      <c r="AC297">
        <v>0.72985100000000003</v>
      </c>
      <c r="AD297">
        <v>0.157113</v>
      </c>
      <c r="AE297">
        <v>4.7674500000000002</v>
      </c>
      <c r="AF297">
        <v>0.28065400000000001</v>
      </c>
      <c r="AH297">
        <v>-0.57751300000000005</v>
      </c>
      <c r="AI297">
        <v>63.514200000000002</v>
      </c>
      <c r="AJ297">
        <v>-1.5506</v>
      </c>
      <c r="AK297">
        <v>101.441</v>
      </c>
      <c r="AL297">
        <v>-0.57751300000000005</v>
      </c>
      <c r="AM297">
        <v>3.1</v>
      </c>
      <c r="AN297">
        <v>0.375640988349914</v>
      </c>
      <c r="AO297">
        <v>-6.7104058265686</v>
      </c>
      <c r="AP297">
        <v>1.1825300000000001</v>
      </c>
      <c r="AQ297">
        <v>999</v>
      </c>
      <c r="AU297">
        <v>18036</v>
      </c>
    </row>
    <row r="298" spans="1:47" x14ac:dyDescent="0.45">
      <c r="A298" t="s">
        <v>642</v>
      </c>
      <c r="B298" t="s">
        <v>39</v>
      </c>
      <c r="C298">
        <v>126</v>
      </c>
      <c r="D298">
        <v>443</v>
      </c>
      <c r="E298">
        <v>392</v>
      </c>
      <c r="F298">
        <v>96</v>
      </c>
      <c r="G298">
        <v>62</v>
      </c>
      <c r="H298">
        <v>18</v>
      </c>
      <c r="I298">
        <v>5</v>
      </c>
      <c r="J298">
        <v>11</v>
      </c>
      <c r="K298">
        <v>53</v>
      </c>
      <c r="L298">
        <v>47</v>
      </c>
      <c r="M298">
        <v>48</v>
      </c>
      <c r="N298">
        <v>4</v>
      </c>
      <c r="O298">
        <v>104</v>
      </c>
      <c r="P298">
        <v>0</v>
      </c>
      <c r="Q298">
        <v>2</v>
      </c>
      <c r="R298">
        <v>1</v>
      </c>
      <c r="S298">
        <v>1</v>
      </c>
      <c r="T298">
        <v>16</v>
      </c>
      <c r="U298">
        <v>5</v>
      </c>
      <c r="V298">
        <v>0.244898</v>
      </c>
      <c r="W298">
        <v>0.108352</v>
      </c>
      <c r="X298">
        <v>0.234763</v>
      </c>
      <c r="Y298">
        <v>0.461538</v>
      </c>
      <c r="Z298">
        <v>0.32579200000000003</v>
      </c>
      <c r="AA298">
        <v>0.40050999999999998</v>
      </c>
      <c r="AB298">
        <v>0.31418699999999999</v>
      </c>
      <c r="AC298">
        <v>0.726302</v>
      </c>
      <c r="AD298">
        <v>0.155612</v>
      </c>
      <c r="AE298">
        <v>6.3895099999999996</v>
      </c>
      <c r="AF298">
        <v>0.30465900000000001</v>
      </c>
      <c r="AH298">
        <v>0.27286700000000003</v>
      </c>
      <c r="AI298">
        <v>52.436399999999999</v>
      </c>
      <c r="AJ298">
        <v>-1.5405599999999999</v>
      </c>
      <c r="AK298">
        <v>98.526399999999995</v>
      </c>
      <c r="AL298">
        <v>0.27286700000000003</v>
      </c>
      <c r="AM298">
        <v>2.2000000000000002</v>
      </c>
      <c r="AN298">
        <v>-0.50932860374450595</v>
      </c>
      <c r="AO298">
        <v>-2.6831567287445002</v>
      </c>
      <c r="AP298">
        <v>1.1820299999999999</v>
      </c>
      <c r="AQ298">
        <v>999</v>
      </c>
      <c r="AU298">
        <v>22168</v>
      </c>
    </row>
    <row r="299" spans="1:47" x14ac:dyDescent="0.45">
      <c r="A299" t="s">
        <v>696</v>
      </c>
      <c r="B299" t="s">
        <v>130</v>
      </c>
      <c r="C299">
        <v>108</v>
      </c>
      <c r="D299">
        <v>460</v>
      </c>
      <c r="E299">
        <v>404</v>
      </c>
      <c r="F299">
        <v>89</v>
      </c>
      <c r="G299">
        <v>54</v>
      </c>
      <c r="H299">
        <v>17</v>
      </c>
      <c r="I299">
        <v>0</v>
      </c>
      <c r="J299">
        <v>18</v>
      </c>
      <c r="K299">
        <v>56</v>
      </c>
      <c r="L299">
        <v>62</v>
      </c>
      <c r="M299">
        <v>43</v>
      </c>
      <c r="N299">
        <v>8</v>
      </c>
      <c r="O299">
        <v>121</v>
      </c>
      <c r="P299">
        <v>9</v>
      </c>
      <c r="Q299">
        <v>3</v>
      </c>
      <c r="R299">
        <v>1</v>
      </c>
      <c r="S299">
        <v>0</v>
      </c>
      <c r="T299">
        <v>1</v>
      </c>
      <c r="U299">
        <v>2</v>
      </c>
      <c r="V299">
        <v>0.22029699999999999</v>
      </c>
      <c r="W299">
        <v>9.34783E-2</v>
      </c>
      <c r="X299">
        <v>0.26304300000000003</v>
      </c>
      <c r="Y299">
        <v>0.35537200000000002</v>
      </c>
      <c r="Z299">
        <v>0.30719000000000002</v>
      </c>
      <c r="AA299">
        <v>0.39604</v>
      </c>
      <c r="AB299">
        <v>0.30103200000000002</v>
      </c>
      <c r="AC299">
        <v>0.70322899999999999</v>
      </c>
      <c r="AD299">
        <v>0.17574300000000001</v>
      </c>
      <c r="AE299">
        <v>2.0864199999999999</v>
      </c>
      <c r="AF299">
        <v>0.26492500000000002</v>
      </c>
      <c r="AH299">
        <v>-1.3992599999999999</v>
      </c>
      <c r="AI299">
        <v>49.422699999999999</v>
      </c>
      <c r="AJ299">
        <v>-6.6255800000000002</v>
      </c>
      <c r="AK299">
        <v>87.281599999999997</v>
      </c>
      <c r="AL299">
        <v>-1.3992599999999999</v>
      </c>
      <c r="AM299">
        <v>-0.5</v>
      </c>
      <c r="AN299">
        <v>-8.4093238115310598</v>
      </c>
      <c r="AO299">
        <v>4.5705466270446697</v>
      </c>
      <c r="AP299">
        <v>1.17516</v>
      </c>
      <c r="AQ299">
        <v>999</v>
      </c>
      <c r="AU299">
        <v>26469</v>
      </c>
    </row>
    <row r="300" spans="1:47" x14ac:dyDescent="0.45">
      <c r="A300" t="s">
        <v>569</v>
      </c>
      <c r="B300" t="s">
        <v>70</v>
      </c>
      <c r="C300">
        <v>106</v>
      </c>
      <c r="D300">
        <v>451</v>
      </c>
      <c r="E300">
        <v>399</v>
      </c>
      <c r="F300">
        <v>94</v>
      </c>
      <c r="G300">
        <v>66</v>
      </c>
      <c r="H300">
        <v>18</v>
      </c>
      <c r="I300">
        <v>2</v>
      </c>
      <c r="J300">
        <v>8</v>
      </c>
      <c r="K300">
        <v>48</v>
      </c>
      <c r="L300">
        <v>50</v>
      </c>
      <c r="M300">
        <v>34</v>
      </c>
      <c r="N300">
        <v>13</v>
      </c>
      <c r="O300">
        <v>86</v>
      </c>
      <c r="P300">
        <v>11</v>
      </c>
      <c r="Q300">
        <v>2</v>
      </c>
      <c r="R300">
        <v>5</v>
      </c>
      <c r="S300">
        <v>0</v>
      </c>
      <c r="T300">
        <v>5</v>
      </c>
      <c r="U300">
        <v>2</v>
      </c>
      <c r="V300">
        <v>0.23558899999999999</v>
      </c>
      <c r="W300">
        <v>7.5387999999999997E-2</v>
      </c>
      <c r="X300">
        <v>0.190687</v>
      </c>
      <c r="Y300">
        <v>0.39534900000000001</v>
      </c>
      <c r="Z300">
        <v>0.31165900000000002</v>
      </c>
      <c r="AA300">
        <v>0.35087699999999999</v>
      </c>
      <c r="AB300">
        <v>0.282692</v>
      </c>
      <c r="AC300">
        <v>0.66253600000000001</v>
      </c>
      <c r="AD300">
        <v>0.115288</v>
      </c>
      <c r="AE300">
        <v>4.36165</v>
      </c>
      <c r="AF300">
        <v>0.28012999999999999</v>
      </c>
      <c r="AH300">
        <v>-0.59925799999999996</v>
      </c>
      <c r="AI300">
        <v>41.586500000000001</v>
      </c>
      <c r="AJ300">
        <v>-13.3652</v>
      </c>
      <c r="AK300">
        <v>81.625799999999998</v>
      </c>
      <c r="AL300">
        <v>-0.59925799999999996</v>
      </c>
      <c r="AM300">
        <v>5.3</v>
      </c>
      <c r="AN300">
        <v>-10.5285241603851</v>
      </c>
      <c r="AO300">
        <v>6.9571136236190796</v>
      </c>
      <c r="AP300">
        <v>1.17134</v>
      </c>
      <c r="AQ300">
        <v>999</v>
      </c>
      <c r="AU300">
        <v>29788</v>
      </c>
    </row>
    <row r="301" spans="1:47" x14ac:dyDescent="0.45">
      <c r="A301" t="s">
        <v>919</v>
      </c>
      <c r="C301">
        <v>120</v>
      </c>
      <c r="D301">
        <v>519</v>
      </c>
      <c r="E301">
        <v>466</v>
      </c>
      <c r="F301">
        <v>114</v>
      </c>
      <c r="G301">
        <v>68</v>
      </c>
      <c r="H301">
        <v>28</v>
      </c>
      <c r="I301">
        <v>2</v>
      </c>
      <c r="J301">
        <v>16</v>
      </c>
      <c r="K301">
        <v>66</v>
      </c>
      <c r="L301">
        <v>67</v>
      </c>
      <c r="M301">
        <v>48</v>
      </c>
      <c r="N301">
        <v>5</v>
      </c>
      <c r="O301">
        <v>130</v>
      </c>
      <c r="P301">
        <v>3</v>
      </c>
      <c r="Q301">
        <v>2</v>
      </c>
      <c r="R301">
        <v>0</v>
      </c>
      <c r="S301">
        <v>1</v>
      </c>
      <c r="T301">
        <v>7</v>
      </c>
      <c r="U301">
        <v>4</v>
      </c>
      <c r="V301">
        <v>0.24463499999999999</v>
      </c>
      <c r="W301">
        <v>9.2485499999999998E-2</v>
      </c>
      <c r="X301">
        <v>0.25048199999999998</v>
      </c>
      <c r="Y301">
        <v>0.36923099999999998</v>
      </c>
      <c r="Z301">
        <v>0.31791900000000001</v>
      </c>
      <c r="AA301">
        <v>0.41630899999999998</v>
      </c>
      <c r="AB301">
        <v>0.31545299999999998</v>
      </c>
      <c r="AC301">
        <v>0.73422799999999999</v>
      </c>
      <c r="AD301">
        <v>0.17167399999999999</v>
      </c>
      <c r="AE301">
        <v>4.4281600000000001</v>
      </c>
      <c r="AF301">
        <v>0.30434800000000001</v>
      </c>
      <c r="AH301">
        <v>-1.1667000000000001</v>
      </c>
      <c r="AI301">
        <v>61.977899999999998</v>
      </c>
      <c r="AJ301">
        <v>-1.25928</v>
      </c>
      <c r="AK301">
        <v>97.572299999999998</v>
      </c>
      <c r="AL301">
        <v>-1.1667000000000001</v>
      </c>
      <c r="AM301">
        <v>2.5</v>
      </c>
      <c r="AN301">
        <v>-2.72759521007537</v>
      </c>
      <c r="AO301">
        <v>-3.2208995819091699</v>
      </c>
      <c r="AP301">
        <v>1.1700900000000001</v>
      </c>
      <c r="AQ301">
        <v>999</v>
      </c>
      <c r="AU301" t="s">
        <v>920</v>
      </c>
    </row>
    <row r="302" spans="1:47" x14ac:dyDescent="0.45">
      <c r="A302" t="s">
        <v>422</v>
      </c>
      <c r="B302" t="s">
        <v>21</v>
      </c>
      <c r="C302">
        <v>130</v>
      </c>
      <c r="D302">
        <v>539</v>
      </c>
      <c r="E302">
        <v>490</v>
      </c>
      <c r="F302">
        <v>128</v>
      </c>
      <c r="G302">
        <v>81</v>
      </c>
      <c r="H302">
        <v>23</v>
      </c>
      <c r="I302">
        <v>1</v>
      </c>
      <c r="J302">
        <v>23</v>
      </c>
      <c r="K302">
        <v>65</v>
      </c>
      <c r="L302">
        <v>77</v>
      </c>
      <c r="M302">
        <v>39</v>
      </c>
      <c r="N302">
        <v>11</v>
      </c>
      <c r="O302">
        <v>125</v>
      </c>
      <c r="P302">
        <v>3</v>
      </c>
      <c r="Q302">
        <v>7</v>
      </c>
      <c r="R302">
        <v>0</v>
      </c>
      <c r="S302">
        <v>1</v>
      </c>
      <c r="T302">
        <v>3</v>
      </c>
      <c r="U302">
        <v>1</v>
      </c>
      <c r="V302">
        <v>0.26122400000000001</v>
      </c>
      <c r="W302">
        <v>7.2356199999999996E-2</v>
      </c>
      <c r="X302">
        <v>0.23191100000000001</v>
      </c>
      <c r="Y302">
        <v>0.312</v>
      </c>
      <c r="Z302">
        <v>0.31539899999999998</v>
      </c>
      <c r="AA302">
        <v>0.45306099999999999</v>
      </c>
      <c r="AB302">
        <v>0.32086799999999999</v>
      </c>
      <c r="AC302">
        <v>0.76846000000000003</v>
      </c>
      <c r="AD302">
        <v>0.19183700000000001</v>
      </c>
      <c r="AE302">
        <v>3.1176699999999999</v>
      </c>
      <c r="AF302">
        <v>0.30086000000000002</v>
      </c>
      <c r="AH302">
        <v>-0.68505199999999999</v>
      </c>
      <c r="AI302">
        <v>66.790199999999999</v>
      </c>
      <c r="AJ302">
        <v>1.1161399999999999</v>
      </c>
      <c r="AK302">
        <v>105.747</v>
      </c>
      <c r="AL302">
        <v>-0.68505199999999999</v>
      </c>
      <c r="AM302">
        <v>0.3</v>
      </c>
      <c r="AN302">
        <v>3.0267568230628901</v>
      </c>
      <c r="AO302">
        <v>-9.6022636294364894</v>
      </c>
      <c r="AP302">
        <v>1.1698200000000001</v>
      </c>
      <c r="AQ302">
        <v>999</v>
      </c>
      <c r="AU302">
        <v>18373</v>
      </c>
    </row>
    <row r="303" spans="1:47" x14ac:dyDescent="0.45">
      <c r="A303" t="s">
        <v>923</v>
      </c>
      <c r="B303" t="s">
        <v>7</v>
      </c>
      <c r="C303">
        <v>101</v>
      </c>
      <c r="D303">
        <v>395</v>
      </c>
      <c r="E303">
        <v>353</v>
      </c>
      <c r="F303">
        <v>89</v>
      </c>
      <c r="G303">
        <v>56</v>
      </c>
      <c r="H303">
        <v>18</v>
      </c>
      <c r="I303">
        <v>2</v>
      </c>
      <c r="J303">
        <v>13</v>
      </c>
      <c r="K303">
        <v>51</v>
      </c>
      <c r="L303">
        <v>53</v>
      </c>
      <c r="M303">
        <v>32</v>
      </c>
      <c r="N303">
        <v>10</v>
      </c>
      <c r="O303">
        <v>88</v>
      </c>
      <c r="P303">
        <v>9</v>
      </c>
      <c r="Q303">
        <v>1</v>
      </c>
      <c r="R303">
        <v>0</v>
      </c>
      <c r="S303">
        <v>0</v>
      </c>
      <c r="T303">
        <v>3</v>
      </c>
      <c r="U303">
        <v>1</v>
      </c>
      <c r="V303">
        <v>0.25212499999999999</v>
      </c>
      <c r="W303">
        <v>8.1012700000000007E-2</v>
      </c>
      <c r="X303">
        <v>0.22278500000000001</v>
      </c>
      <c r="Y303">
        <v>0.36363600000000001</v>
      </c>
      <c r="Z303">
        <v>0.32911400000000002</v>
      </c>
      <c r="AA303">
        <v>0.424929</v>
      </c>
      <c r="AB303">
        <v>0.319077</v>
      </c>
      <c r="AC303">
        <v>0.75404300000000002</v>
      </c>
      <c r="AD303">
        <v>0.17280499999999999</v>
      </c>
      <c r="AE303">
        <v>4.2251500000000002</v>
      </c>
      <c r="AF303">
        <v>0.30039500000000002</v>
      </c>
      <c r="AH303">
        <v>-0.49242399999999997</v>
      </c>
      <c r="AI303">
        <v>48.358800000000002</v>
      </c>
      <c r="AJ303">
        <v>0.23039000000000001</v>
      </c>
      <c r="AK303">
        <v>98.587500000000006</v>
      </c>
      <c r="AL303">
        <v>-0.49242399999999997</v>
      </c>
      <c r="AM303">
        <v>3.8</v>
      </c>
      <c r="AN303">
        <v>-1.1836305558681399</v>
      </c>
      <c r="AO303">
        <v>-0.55405640602111805</v>
      </c>
      <c r="AP303">
        <v>1.1687000000000001</v>
      </c>
      <c r="AQ303">
        <v>999</v>
      </c>
      <c r="AU303" t="s">
        <v>924</v>
      </c>
    </row>
    <row r="304" spans="1:47" x14ac:dyDescent="0.45">
      <c r="A304" t="s">
        <v>455</v>
      </c>
      <c r="B304" t="s">
        <v>16</v>
      </c>
      <c r="C304">
        <v>116</v>
      </c>
      <c r="D304">
        <v>466</v>
      </c>
      <c r="E304">
        <v>413</v>
      </c>
      <c r="F304">
        <v>100</v>
      </c>
      <c r="G304">
        <v>68</v>
      </c>
      <c r="H304">
        <v>21</v>
      </c>
      <c r="I304">
        <v>2</v>
      </c>
      <c r="J304">
        <v>9</v>
      </c>
      <c r="K304">
        <v>58</v>
      </c>
      <c r="L304">
        <v>51</v>
      </c>
      <c r="M304">
        <v>43</v>
      </c>
      <c r="N304">
        <v>7</v>
      </c>
      <c r="O304">
        <v>112</v>
      </c>
      <c r="P304">
        <v>3</v>
      </c>
      <c r="Q304">
        <v>3</v>
      </c>
      <c r="R304">
        <v>4</v>
      </c>
      <c r="S304">
        <v>0</v>
      </c>
      <c r="T304">
        <v>10</v>
      </c>
      <c r="U304">
        <v>5</v>
      </c>
      <c r="V304">
        <v>0.24213100000000001</v>
      </c>
      <c r="W304">
        <v>9.2274700000000001E-2</v>
      </c>
      <c r="X304">
        <v>0.240343</v>
      </c>
      <c r="Y304">
        <v>0.38392900000000002</v>
      </c>
      <c r="Z304">
        <v>0.31601699999999999</v>
      </c>
      <c r="AA304">
        <v>0.36803900000000001</v>
      </c>
      <c r="AB304">
        <v>0.29568499999999998</v>
      </c>
      <c r="AC304">
        <v>0.684056</v>
      </c>
      <c r="AD304">
        <v>0.12590799999999999</v>
      </c>
      <c r="AE304">
        <v>4.9899699999999996</v>
      </c>
      <c r="AF304">
        <v>0.308475</v>
      </c>
      <c r="AH304">
        <v>-0.93483799999999995</v>
      </c>
      <c r="AI304">
        <v>47.998100000000001</v>
      </c>
      <c r="AJ304">
        <v>-8.7813300000000005</v>
      </c>
      <c r="AK304">
        <v>87.106499999999997</v>
      </c>
      <c r="AL304">
        <v>-0.93483799999999995</v>
      </c>
      <c r="AM304">
        <v>2.5</v>
      </c>
      <c r="AN304">
        <v>-8.3783093690872192</v>
      </c>
      <c r="AO304">
        <v>4.2122280597686697</v>
      </c>
      <c r="AP304">
        <v>1.1677599999999999</v>
      </c>
      <c r="AQ304">
        <v>999</v>
      </c>
      <c r="AU304">
        <v>27735</v>
      </c>
    </row>
    <row r="305" spans="1:47" x14ac:dyDescent="0.45">
      <c r="A305" t="s">
        <v>842</v>
      </c>
      <c r="B305" t="s">
        <v>36</v>
      </c>
      <c r="C305">
        <v>133</v>
      </c>
      <c r="D305">
        <v>598</v>
      </c>
      <c r="E305">
        <v>548</v>
      </c>
      <c r="F305">
        <v>132</v>
      </c>
      <c r="G305">
        <v>83</v>
      </c>
      <c r="H305">
        <v>26</v>
      </c>
      <c r="I305">
        <v>8</v>
      </c>
      <c r="J305">
        <v>15</v>
      </c>
      <c r="K305">
        <v>78</v>
      </c>
      <c r="L305">
        <v>74</v>
      </c>
      <c r="M305">
        <v>38</v>
      </c>
      <c r="N305">
        <v>6</v>
      </c>
      <c r="O305">
        <v>149</v>
      </c>
      <c r="P305">
        <v>7</v>
      </c>
      <c r="Q305">
        <v>4</v>
      </c>
      <c r="R305">
        <v>1</v>
      </c>
      <c r="S305">
        <v>1</v>
      </c>
      <c r="T305">
        <v>17</v>
      </c>
      <c r="U305">
        <v>5</v>
      </c>
      <c r="V305">
        <v>0.24087600000000001</v>
      </c>
      <c r="W305">
        <v>6.3545199999999996E-2</v>
      </c>
      <c r="X305">
        <v>0.249164</v>
      </c>
      <c r="Y305">
        <v>0.25503399999999998</v>
      </c>
      <c r="Z305">
        <v>0.29648200000000002</v>
      </c>
      <c r="AA305">
        <v>0.39963500000000002</v>
      </c>
      <c r="AB305">
        <v>0.29704199999999997</v>
      </c>
      <c r="AC305">
        <v>0.69611699999999999</v>
      </c>
      <c r="AD305">
        <v>0.15875900000000001</v>
      </c>
      <c r="AE305">
        <v>7.1375099999999998</v>
      </c>
      <c r="AF305">
        <v>0.30154599999999998</v>
      </c>
      <c r="AH305">
        <v>0.34958499999999998</v>
      </c>
      <c r="AI305">
        <v>62.267899999999997</v>
      </c>
      <c r="AJ305">
        <v>-10.594900000000001</v>
      </c>
      <c r="AK305">
        <v>79.155500000000004</v>
      </c>
      <c r="AL305">
        <v>0.34958499999999998</v>
      </c>
      <c r="AM305">
        <v>-0.2</v>
      </c>
      <c r="AN305">
        <v>-15.0927122235298</v>
      </c>
      <c r="AO305">
        <v>6.3917105644941303</v>
      </c>
      <c r="AP305">
        <v>1.16401</v>
      </c>
      <c r="AQ305">
        <v>999</v>
      </c>
      <c r="AU305" t="s">
        <v>843</v>
      </c>
    </row>
    <row r="306" spans="1:47" x14ac:dyDescent="0.45">
      <c r="A306" t="s">
        <v>604</v>
      </c>
      <c r="B306" t="s">
        <v>98</v>
      </c>
      <c r="C306">
        <v>115</v>
      </c>
      <c r="D306">
        <v>491</v>
      </c>
      <c r="E306">
        <v>444</v>
      </c>
      <c r="F306">
        <v>107</v>
      </c>
      <c r="G306">
        <v>65</v>
      </c>
      <c r="H306">
        <v>26</v>
      </c>
      <c r="I306">
        <v>1</v>
      </c>
      <c r="J306">
        <v>15</v>
      </c>
      <c r="K306">
        <v>59</v>
      </c>
      <c r="L306">
        <v>63</v>
      </c>
      <c r="M306">
        <v>40</v>
      </c>
      <c r="N306">
        <v>6</v>
      </c>
      <c r="O306">
        <v>118</v>
      </c>
      <c r="P306">
        <v>5</v>
      </c>
      <c r="Q306">
        <v>2</v>
      </c>
      <c r="R306">
        <v>0</v>
      </c>
      <c r="S306">
        <v>1</v>
      </c>
      <c r="T306">
        <v>4</v>
      </c>
      <c r="U306">
        <v>3</v>
      </c>
      <c r="V306">
        <v>0.24099100000000001</v>
      </c>
      <c r="W306">
        <v>8.1466399999999994E-2</v>
      </c>
      <c r="X306">
        <v>0.24032600000000001</v>
      </c>
      <c r="Y306">
        <v>0.33898299999999998</v>
      </c>
      <c r="Z306">
        <v>0.30957200000000001</v>
      </c>
      <c r="AA306">
        <v>0.40540500000000002</v>
      </c>
      <c r="AB306">
        <v>0.30644100000000002</v>
      </c>
      <c r="AC306">
        <v>0.714978</v>
      </c>
      <c r="AD306">
        <v>0.164414</v>
      </c>
      <c r="AE306">
        <v>3.41615</v>
      </c>
      <c r="AF306">
        <v>0.29393000000000002</v>
      </c>
      <c r="AH306">
        <v>-1.2675700000000001</v>
      </c>
      <c r="AI306">
        <v>54.959000000000003</v>
      </c>
      <c r="AJ306">
        <v>-4.8664399999999999</v>
      </c>
      <c r="AK306">
        <v>94.843599999999995</v>
      </c>
      <c r="AL306">
        <v>-1.2675700000000001</v>
      </c>
      <c r="AM306">
        <v>4.7</v>
      </c>
      <c r="AN306">
        <v>-4.3011579513549796</v>
      </c>
      <c r="AO306">
        <v>-0.71225786209106401</v>
      </c>
      <c r="AP306">
        <v>1.1630199999999999</v>
      </c>
      <c r="AQ306">
        <v>999</v>
      </c>
      <c r="AU306">
        <v>24598</v>
      </c>
    </row>
    <row r="307" spans="1:47" x14ac:dyDescent="0.45">
      <c r="A307" t="s">
        <v>530</v>
      </c>
      <c r="B307" t="s">
        <v>207</v>
      </c>
      <c r="C307">
        <v>120</v>
      </c>
      <c r="D307">
        <v>485</v>
      </c>
      <c r="E307">
        <v>445</v>
      </c>
      <c r="F307">
        <v>122</v>
      </c>
      <c r="G307">
        <v>79</v>
      </c>
      <c r="H307">
        <v>22</v>
      </c>
      <c r="I307">
        <v>0</v>
      </c>
      <c r="J307">
        <v>21</v>
      </c>
      <c r="K307">
        <v>53</v>
      </c>
      <c r="L307">
        <v>71</v>
      </c>
      <c r="M307">
        <v>35</v>
      </c>
      <c r="N307">
        <v>13</v>
      </c>
      <c r="O307">
        <v>98</v>
      </c>
      <c r="P307">
        <v>2</v>
      </c>
      <c r="Q307">
        <v>3</v>
      </c>
      <c r="R307">
        <v>0</v>
      </c>
      <c r="S307">
        <v>1</v>
      </c>
      <c r="T307">
        <v>0</v>
      </c>
      <c r="U307">
        <v>1</v>
      </c>
      <c r="V307">
        <v>0.27415699999999998</v>
      </c>
      <c r="W307">
        <v>7.2164900000000004E-2</v>
      </c>
      <c r="X307">
        <v>0.20206199999999999</v>
      </c>
      <c r="Y307">
        <v>0.35714299999999999</v>
      </c>
      <c r="Z307">
        <v>0.32783499999999999</v>
      </c>
      <c r="AA307">
        <v>0.465169</v>
      </c>
      <c r="AB307">
        <v>0.33036199999999999</v>
      </c>
      <c r="AC307">
        <v>0.79300400000000004</v>
      </c>
      <c r="AD307">
        <v>0.19101099999999999</v>
      </c>
      <c r="AE307">
        <v>1.18008</v>
      </c>
      <c r="AF307">
        <v>0.30699100000000001</v>
      </c>
      <c r="AH307">
        <v>-1.2157100000000001</v>
      </c>
      <c r="AI307">
        <v>63.923000000000002</v>
      </c>
      <c r="AJ307">
        <v>4.82857</v>
      </c>
      <c r="AK307">
        <v>109.02800000000001</v>
      </c>
      <c r="AL307">
        <v>-1.2157100000000001</v>
      </c>
      <c r="AM307">
        <v>-3.5</v>
      </c>
      <c r="AN307">
        <v>4.03050577640533</v>
      </c>
      <c r="AO307">
        <v>-8.8461198806762695</v>
      </c>
      <c r="AP307">
        <v>1.16242</v>
      </c>
      <c r="AQ307">
        <v>999</v>
      </c>
      <c r="AU307">
        <v>17484</v>
      </c>
    </row>
    <row r="308" spans="1:47" x14ac:dyDescent="0.45">
      <c r="A308" t="s">
        <v>498</v>
      </c>
      <c r="B308" t="s">
        <v>7</v>
      </c>
      <c r="C308">
        <v>108</v>
      </c>
      <c r="D308">
        <v>430</v>
      </c>
      <c r="E308">
        <v>389</v>
      </c>
      <c r="F308">
        <v>101</v>
      </c>
      <c r="G308">
        <v>70</v>
      </c>
      <c r="H308">
        <v>20</v>
      </c>
      <c r="I308">
        <v>3</v>
      </c>
      <c r="J308">
        <v>8</v>
      </c>
      <c r="K308">
        <v>60</v>
      </c>
      <c r="L308">
        <v>41</v>
      </c>
      <c r="M308">
        <v>34</v>
      </c>
      <c r="N308">
        <v>7</v>
      </c>
      <c r="O308">
        <v>79</v>
      </c>
      <c r="P308">
        <v>4</v>
      </c>
      <c r="Q308">
        <v>2</v>
      </c>
      <c r="R308">
        <v>1</v>
      </c>
      <c r="S308">
        <v>0</v>
      </c>
      <c r="T308">
        <v>20</v>
      </c>
      <c r="U308">
        <v>11</v>
      </c>
      <c r="V308">
        <v>0.25963999999999998</v>
      </c>
      <c r="W308">
        <v>7.9069799999999996E-2</v>
      </c>
      <c r="X308">
        <v>0.183721</v>
      </c>
      <c r="Y308">
        <v>0.43037999999999998</v>
      </c>
      <c r="Z308">
        <v>0.32400899999999999</v>
      </c>
      <c r="AA308">
        <v>0.38817499999999999</v>
      </c>
      <c r="AB308">
        <v>0.30589</v>
      </c>
      <c r="AC308">
        <v>0.71218400000000004</v>
      </c>
      <c r="AD308">
        <v>0.12853500000000001</v>
      </c>
      <c r="AE308">
        <v>6.2088900000000002</v>
      </c>
      <c r="AF308">
        <v>0.305921</v>
      </c>
      <c r="AH308">
        <v>-1.4210799999999999</v>
      </c>
      <c r="AI308">
        <v>47.9345</v>
      </c>
      <c r="AJ308">
        <v>-4.45852</v>
      </c>
      <c r="AK308">
        <v>89.747100000000003</v>
      </c>
      <c r="AL308">
        <v>-1.4210799999999999</v>
      </c>
      <c r="AM308">
        <v>2.2999999999999998</v>
      </c>
      <c r="AN308">
        <v>-6.8828550577163696</v>
      </c>
      <c r="AO308">
        <v>3.8799529075622501</v>
      </c>
      <c r="AP308">
        <v>1.16144</v>
      </c>
      <c r="AQ308">
        <v>999</v>
      </c>
      <c r="AU308">
        <v>20536</v>
      </c>
    </row>
    <row r="309" spans="1:47" x14ac:dyDescent="0.45">
      <c r="A309" t="s">
        <v>321</v>
      </c>
      <c r="B309" t="s">
        <v>56</v>
      </c>
      <c r="C309">
        <v>113</v>
      </c>
      <c r="D309">
        <v>478</v>
      </c>
      <c r="E309">
        <v>439</v>
      </c>
      <c r="F309">
        <v>106</v>
      </c>
      <c r="G309">
        <v>70</v>
      </c>
      <c r="H309">
        <v>24</v>
      </c>
      <c r="I309">
        <v>3</v>
      </c>
      <c r="J309">
        <v>9</v>
      </c>
      <c r="K309">
        <v>60</v>
      </c>
      <c r="L309">
        <v>57</v>
      </c>
      <c r="M309">
        <v>32</v>
      </c>
      <c r="N309">
        <v>14</v>
      </c>
      <c r="O309">
        <v>97</v>
      </c>
      <c r="P309">
        <v>4</v>
      </c>
      <c r="Q309">
        <v>3</v>
      </c>
      <c r="R309">
        <v>0</v>
      </c>
      <c r="S309">
        <v>0</v>
      </c>
      <c r="T309">
        <v>6</v>
      </c>
      <c r="U309">
        <v>2</v>
      </c>
      <c r="V309">
        <v>0.24145800000000001</v>
      </c>
      <c r="W309">
        <v>6.6945599999999994E-2</v>
      </c>
      <c r="X309">
        <v>0.202929</v>
      </c>
      <c r="Y309">
        <v>0.329897</v>
      </c>
      <c r="Z309">
        <v>0.29707099999999997</v>
      </c>
      <c r="AA309">
        <v>0.37129800000000002</v>
      </c>
      <c r="AB309">
        <v>0.27974500000000002</v>
      </c>
      <c r="AC309">
        <v>0.66837000000000002</v>
      </c>
      <c r="AD309">
        <v>0.12984100000000001</v>
      </c>
      <c r="AE309">
        <v>5.1859900000000003</v>
      </c>
      <c r="AF309">
        <v>0.28869</v>
      </c>
      <c r="AH309">
        <v>-0.35302699999999998</v>
      </c>
      <c r="AI309">
        <v>42.906199999999998</v>
      </c>
      <c r="AJ309">
        <v>-15.3354</v>
      </c>
      <c r="AK309">
        <v>72.442499999999995</v>
      </c>
      <c r="AL309">
        <v>-0.35302699999999998</v>
      </c>
      <c r="AM309">
        <v>6.6</v>
      </c>
      <c r="AN309">
        <v>-16.671766370534801</v>
      </c>
      <c r="AO309">
        <v>11.868959426879799</v>
      </c>
      <c r="AP309">
        <v>1.1450400000000001</v>
      </c>
      <c r="AQ309">
        <v>999</v>
      </c>
      <c r="AU309">
        <v>25493</v>
      </c>
    </row>
    <row r="310" spans="1:47" x14ac:dyDescent="0.45">
      <c r="A310" t="s">
        <v>1062</v>
      </c>
      <c r="C310">
        <v>100</v>
      </c>
      <c r="D310">
        <v>357</v>
      </c>
      <c r="E310">
        <v>316</v>
      </c>
      <c r="F310">
        <v>79</v>
      </c>
      <c r="G310">
        <v>54</v>
      </c>
      <c r="H310">
        <v>16</v>
      </c>
      <c r="I310">
        <v>2</v>
      </c>
      <c r="J310">
        <v>7</v>
      </c>
      <c r="K310">
        <v>44</v>
      </c>
      <c r="L310">
        <v>37</v>
      </c>
      <c r="M310">
        <v>28</v>
      </c>
      <c r="N310">
        <v>2</v>
      </c>
      <c r="O310">
        <v>65</v>
      </c>
      <c r="P310">
        <v>9</v>
      </c>
      <c r="Q310">
        <v>3</v>
      </c>
      <c r="R310">
        <v>1</v>
      </c>
      <c r="S310">
        <v>1</v>
      </c>
      <c r="T310">
        <v>7</v>
      </c>
      <c r="U310">
        <v>3</v>
      </c>
      <c r="V310">
        <v>0.25</v>
      </c>
      <c r="W310">
        <v>7.8431399999999998E-2</v>
      </c>
      <c r="X310">
        <v>0.18207300000000001</v>
      </c>
      <c r="Y310">
        <v>0.43076900000000001</v>
      </c>
      <c r="Z310">
        <v>0.32584299999999999</v>
      </c>
      <c r="AA310">
        <v>0.379747</v>
      </c>
      <c r="AB310">
        <v>0.30890099999999998</v>
      </c>
      <c r="AC310">
        <v>0.70559000000000005</v>
      </c>
      <c r="AD310">
        <v>0.129747</v>
      </c>
      <c r="AE310">
        <v>5.2856500000000004</v>
      </c>
      <c r="AF310">
        <v>0.29149799999999998</v>
      </c>
      <c r="AH310">
        <v>-0.55198999999999998</v>
      </c>
      <c r="AI310">
        <v>40.689599999999999</v>
      </c>
      <c r="AJ310">
        <v>-2.8087499999999999</v>
      </c>
      <c r="AK310">
        <v>97.4529</v>
      </c>
      <c r="AL310">
        <v>-0.55198999999999998</v>
      </c>
      <c r="AM310">
        <v>-0.4</v>
      </c>
      <c r="AN310">
        <v>-1.6415342688560399</v>
      </c>
      <c r="AO310">
        <v>0.91172835230827298</v>
      </c>
      <c r="AP310">
        <v>1.1363300000000001</v>
      </c>
      <c r="AQ310">
        <v>999</v>
      </c>
      <c r="AU310">
        <v>12532</v>
      </c>
    </row>
    <row r="311" spans="1:47" x14ac:dyDescent="0.45">
      <c r="A311" t="s">
        <v>883</v>
      </c>
      <c r="B311" t="s">
        <v>18</v>
      </c>
      <c r="C311">
        <v>123</v>
      </c>
      <c r="D311">
        <v>526</v>
      </c>
      <c r="E311">
        <v>473</v>
      </c>
      <c r="F311">
        <v>115</v>
      </c>
      <c r="G311">
        <v>75</v>
      </c>
      <c r="H311">
        <v>23</v>
      </c>
      <c r="I311">
        <v>2</v>
      </c>
      <c r="J311">
        <v>15</v>
      </c>
      <c r="K311">
        <v>60</v>
      </c>
      <c r="L311">
        <v>64</v>
      </c>
      <c r="M311">
        <v>42</v>
      </c>
      <c r="N311">
        <v>14</v>
      </c>
      <c r="O311">
        <v>122</v>
      </c>
      <c r="P311">
        <v>7</v>
      </c>
      <c r="Q311">
        <v>4</v>
      </c>
      <c r="R311">
        <v>0</v>
      </c>
      <c r="S311">
        <v>1</v>
      </c>
      <c r="T311">
        <v>2</v>
      </c>
      <c r="U311">
        <v>1</v>
      </c>
      <c r="V311">
        <v>0.24312900000000001</v>
      </c>
      <c r="W311">
        <v>7.9847899999999999E-2</v>
      </c>
      <c r="X311">
        <v>0.23193900000000001</v>
      </c>
      <c r="Y311">
        <v>0.34426200000000001</v>
      </c>
      <c r="Z311">
        <v>0.31178699999999998</v>
      </c>
      <c r="AA311">
        <v>0.39534900000000001</v>
      </c>
      <c r="AB311">
        <v>0.29797499999999999</v>
      </c>
      <c r="AC311">
        <v>0.70713599999999999</v>
      </c>
      <c r="AD311">
        <v>0.15221999999999999</v>
      </c>
      <c r="AE311">
        <v>3.4612699999999998</v>
      </c>
      <c r="AF311">
        <v>0.29411799999999999</v>
      </c>
      <c r="AH311">
        <v>-0.86964200000000003</v>
      </c>
      <c r="AI311">
        <v>55.178600000000003</v>
      </c>
      <c r="AJ311">
        <v>-8.9114799999999992</v>
      </c>
      <c r="AK311">
        <v>84.664699999999996</v>
      </c>
      <c r="AL311">
        <v>-0.86964200000000003</v>
      </c>
      <c r="AM311">
        <v>2.4</v>
      </c>
      <c r="AN311">
        <v>-10.862655997276301</v>
      </c>
      <c r="AO311">
        <v>4.3326867818832397</v>
      </c>
      <c r="AP311">
        <v>1.13588</v>
      </c>
      <c r="AQ311">
        <v>999</v>
      </c>
      <c r="AU311" t="s">
        <v>884</v>
      </c>
    </row>
    <row r="312" spans="1:47" x14ac:dyDescent="0.45">
      <c r="A312" t="s">
        <v>502</v>
      </c>
      <c r="B312" t="s">
        <v>207</v>
      </c>
      <c r="C312">
        <v>144</v>
      </c>
      <c r="D312">
        <v>599</v>
      </c>
      <c r="E312">
        <v>540</v>
      </c>
      <c r="F312">
        <v>143</v>
      </c>
      <c r="G312">
        <v>89</v>
      </c>
      <c r="H312">
        <v>29</v>
      </c>
      <c r="I312">
        <v>1</v>
      </c>
      <c r="J312">
        <v>24</v>
      </c>
      <c r="K312">
        <v>65</v>
      </c>
      <c r="L312">
        <v>83</v>
      </c>
      <c r="M312">
        <v>45</v>
      </c>
      <c r="N312">
        <v>15</v>
      </c>
      <c r="O312">
        <v>107</v>
      </c>
      <c r="P312">
        <v>10</v>
      </c>
      <c r="Q312">
        <v>4</v>
      </c>
      <c r="R312">
        <v>0</v>
      </c>
      <c r="S312">
        <v>0</v>
      </c>
      <c r="T312">
        <v>0</v>
      </c>
      <c r="U312">
        <v>1</v>
      </c>
      <c r="V312">
        <v>0.26481500000000002</v>
      </c>
      <c r="W312">
        <v>7.5125200000000003E-2</v>
      </c>
      <c r="X312">
        <v>0.17863100000000001</v>
      </c>
      <c r="Y312">
        <v>0.42056100000000002</v>
      </c>
      <c r="Z312">
        <v>0.33055099999999998</v>
      </c>
      <c r="AA312">
        <v>0.45555600000000002</v>
      </c>
      <c r="AB312">
        <v>0.32948499999999997</v>
      </c>
      <c r="AC312">
        <v>0.78610599999999997</v>
      </c>
      <c r="AD312">
        <v>0.19074099999999999</v>
      </c>
      <c r="AE312">
        <v>1.7460199999999999</v>
      </c>
      <c r="AF312">
        <v>0.288136</v>
      </c>
      <c r="AH312">
        <v>-1.41604</v>
      </c>
      <c r="AI312">
        <v>78.511700000000005</v>
      </c>
      <c r="AJ312">
        <v>5.5269899999999996</v>
      </c>
      <c r="AK312">
        <v>108.419</v>
      </c>
      <c r="AL312">
        <v>-1.41604</v>
      </c>
      <c r="AM312">
        <v>-2.6</v>
      </c>
      <c r="AN312">
        <v>4.62676525115966</v>
      </c>
      <c r="AO312">
        <v>-13.604555606842</v>
      </c>
      <c r="AP312">
        <v>1.13348</v>
      </c>
      <c r="AQ312">
        <v>999</v>
      </c>
      <c r="AU312">
        <v>26197</v>
      </c>
    </row>
    <row r="313" spans="1:47" x14ac:dyDescent="0.45">
      <c r="A313" t="s">
        <v>615</v>
      </c>
      <c r="B313" t="s">
        <v>269</v>
      </c>
      <c r="C313">
        <v>99</v>
      </c>
      <c r="D313">
        <v>421</v>
      </c>
      <c r="E313">
        <v>362</v>
      </c>
      <c r="F313">
        <v>84</v>
      </c>
      <c r="G313">
        <v>57</v>
      </c>
      <c r="H313">
        <v>18</v>
      </c>
      <c r="I313">
        <v>1</v>
      </c>
      <c r="J313">
        <v>8</v>
      </c>
      <c r="K313">
        <v>48</v>
      </c>
      <c r="L313">
        <v>46</v>
      </c>
      <c r="M313">
        <v>49</v>
      </c>
      <c r="N313">
        <v>11</v>
      </c>
      <c r="O313">
        <v>96</v>
      </c>
      <c r="P313">
        <v>7</v>
      </c>
      <c r="Q313">
        <v>3</v>
      </c>
      <c r="R313">
        <v>0</v>
      </c>
      <c r="S313">
        <v>0</v>
      </c>
      <c r="T313">
        <v>4</v>
      </c>
      <c r="U313">
        <v>1</v>
      </c>
      <c r="V313">
        <v>0.232044</v>
      </c>
      <c r="W313">
        <v>0.11638999999999999</v>
      </c>
      <c r="X313">
        <v>0.22802900000000001</v>
      </c>
      <c r="Y313">
        <v>0.51041700000000001</v>
      </c>
      <c r="Z313">
        <v>0.332542</v>
      </c>
      <c r="AA313">
        <v>0.35359099999999999</v>
      </c>
      <c r="AB313">
        <v>0.29712300000000003</v>
      </c>
      <c r="AC313">
        <v>0.68613299999999999</v>
      </c>
      <c r="AD313">
        <v>0.121547</v>
      </c>
      <c r="AE313">
        <v>3.7303700000000002</v>
      </c>
      <c r="AF313">
        <v>0.291188</v>
      </c>
      <c r="AH313">
        <v>-0.408001</v>
      </c>
      <c r="AI313">
        <v>43.8658</v>
      </c>
      <c r="AJ313">
        <v>-7.4306299999999998</v>
      </c>
      <c r="AK313">
        <v>86.656300000000002</v>
      </c>
      <c r="AL313">
        <v>-0.408001</v>
      </c>
      <c r="AM313">
        <v>-3.4</v>
      </c>
      <c r="AN313">
        <v>-7.3674613833427403</v>
      </c>
      <c r="AO313">
        <v>4.3344206809997496</v>
      </c>
      <c r="AP313">
        <v>1.1278600000000001</v>
      </c>
      <c r="AQ313">
        <v>999</v>
      </c>
      <c r="AU313">
        <v>20599</v>
      </c>
    </row>
    <row r="314" spans="1:47" x14ac:dyDescent="0.45">
      <c r="A314" t="s">
        <v>331</v>
      </c>
      <c r="B314" t="s">
        <v>73</v>
      </c>
      <c r="C314">
        <v>141</v>
      </c>
      <c r="D314">
        <v>608</v>
      </c>
      <c r="E314">
        <v>509</v>
      </c>
      <c r="F314">
        <v>109</v>
      </c>
      <c r="G314">
        <v>54</v>
      </c>
      <c r="H314">
        <v>21</v>
      </c>
      <c r="I314">
        <v>1</v>
      </c>
      <c r="J314">
        <v>33</v>
      </c>
      <c r="K314">
        <v>85</v>
      </c>
      <c r="L314">
        <v>86</v>
      </c>
      <c r="M314">
        <v>91</v>
      </c>
      <c r="N314">
        <v>6</v>
      </c>
      <c r="O314">
        <v>180</v>
      </c>
      <c r="P314">
        <v>6</v>
      </c>
      <c r="Q314">
        <v>2</v>
      </c>
      <c r="R314">
        <v>0</v>
      </c>
      <c r="S314">
        <v>4</v>
      </c>
      <c r="T314">
        <v>2</v>
      </c>
      <c r="U314">
        <v>1</v>
      </c>
      <c r="V314">
        <v>0.214145</v>
      </c>
      <c r="W314">
        <v>0.149671</v>
      </c>
      <c r="X314">
        <v>0.29605300000000001</v>
      </c>
      <c r="Y314">
        <v>0.50555600000000001</v>
      </c>
      <c r="Z314">
        <v>0.33881600000000001</v>
      </c>
      <c r="AA314">
        <v>0.45383099999999998</v>
      </c>
      <c r="AB314">
        <v>0.34051100000000001</v>
      </c>
      <c r="AC314">
        <v>0.79264699999999999</v>
      </c>
      <c r="AD314">
        <v>0.23968600000000001</v>
      </c>
      <c r="AE314">
        <v>2.8315199999999998</v>
      </c>
      <c r="AF314">
        <v>0.25503399999999998</v>
      </c>
      <c r="AH314">
        <v>-1.1393200000000001</v>
      </c>
      <c r="AI314">
        <v>85.259100000000004</v>
      </c>
      <c r="AJ314">
        <v>11.1778</v>
      </c>
      <c r="AK314">
        <v>112.879</v>
      </c>
      <c r="AL314">
        <v>-1.1393200000000001</v>
      </c>
      <c r="AM314">
        <v>-11.3</v>
      </c>
      <c r="AN314">
        <v>8.5614675283432007</v>
      </c>
      <c r="AO314">
        <v>-18.0019402503967</v>
      </c>
      <c r="AP314">
        <v>1.1242399999999999</v>
      </c>
      <c r="AQ314">
        <v>999</v>
      </c>
      <c r="AU314">
        <v>16478</v>
      </c>
    </row>
    <row r="315" spans="1:47" x14ac:dyDescent="0.45">
      <c r="A315" t="s">
        <v>461</v>
      </c>
      <c r="B315" t="s">
        <v>39</v>
      </c>
      <c r="C315">
        <v>90</v>
      </c>
      <c r="D315">
        <v>316</v>
      </c>
      <c r="E315">
        <v>285</v>
      </c>
      <c r="F315">
        <v>58</v>
      </c>
      <c r="G315">
        <v>34</v>
      </c>
      <c r="H315">
        <v>10</v>
      </c>
      <c r="I315">
        <v>2</v>
      </c>
      <c r="J315">
        <v>12</v>
      </c>
      <c r="K315">
        <v>36</v>
      </c>
      <c r="L315">
        <v>42</v>
      </c>
      <c r="M315">
        <v>26</v>
      </c>
      <c r="N315">
        <v>4</v>
      </c>
      <c r="O315">
        <v>102</v>
      </c>
      <c r="P315">
        <v>3</v>
      </c>
      <c r="Q315">
        <v>1</v>
      </c>
      <c r="R315">
        <v>1</v>
      </c>
      <c r="S315">
        <v>0</v>
      </c>
      <c r="T315">
        <v>1</v>
      </c>
      <c r="U315">
        <v>1</v>
      </c>
      <c r="V315">
        <v>0.203509</v>
      </c>
      <c r="W315">
        <v>8.2278500000000004E-2</v>
      </c>
      <c r="X315">
        <v>0.32278499999999999</v>
      </c>
      <c r="Y315">
        <v>0.25490200000000002</v>
      </c>
      <c r="Z315">
        <v>0.27618999999999999</v>
      </c>
      <c r="AA315">
        <v>0.37894699999999998</v>
      </c>
      <c r="AB315">
        <v>0.28012399999999998</v>
      </c>
      <c r="AC315">
        <v>0.655138</v>
      </c>
      <c r="AD315">
        <v>0.17543900000000001</v>
      </c>
      <c r="AE315">
        <v>3.8788499999999999</v>
      </c>
      <c r="AF315">
        <v>0.26744200000000001</v>
      </c>
      <c r="AH315">
        <v>-0.67667999999999995</v>
      </c>
      <c r="AI315">
        <v>28.464300000000001</v>
      </c>
      <c r="AJ315">
        <v>-10.038399999999999</v>
      </c>
      <c r="AK315">
        <v>74.916399999999996</v>
      </c>
      <c r="AL315">
        <v>-0.67667999999999995</v>
      </c>
      <c r="AM315">
        <v>4.9000000000000004</v>
      </c>
      <c r="AN315">
        <v>-10.1741731166839</v>
      </c>
      <c r="AO315">
        <v>10.705408573150599</v>
      </c>
      <c r="AP315">
        <v>1.1232200000000001</v>
      </c>
      <c r="AQ315">
        <v>999</v>
      </c>
      <c r="AU315">
        <v>19452</v>
      </c>
    </row>
    <row r="316" spans="1:47" x14ac:dyDescent="0.45">
      <c r="A316" t="s">
        <v>1011</v>
      </c>
      <c r="B316" t="s">
        <v>14</v>
      </c>
      <c r="C316">
        <v>109</v>
      </c>
      <c r="D316">
        <v>448</v>
      </c>
      <c r="E316">
        <v>406</v>
      </c>
      <c r="F316">
        <v>85</v>
      </c>
      <c r="G316">
        <v>54</v>
      </c>
      <c r="H316">
        <v>18</v>
      </c>
      <c r="I316">
        <v>4</v>
      </c>
      <c r="J316">
        <v>9</v>
      </c>
      <c r="K316">
        <v>50</v>
      </c>
      <c r="L316">
        <v>45</v>
      </c>
      <c r="M316">
        <v>35</v>
      </c>
      <c r="N316">
        <v>6</v>
      </c>
      <c r="O316">
        <v>144</v>
      </c>
      <c r="P316">
        <v>2</v>
      </c>
      <c r="Q316">
        <v>3</v>
      </c>
      <c r="R316">
        <v>2</v>
      </c>
      <c r="S316">
        <v>1</v>
      </c>
      <c r="T316">
        <v>12</v>
      </c>
      <c r="U316">
        <v>2</v>
      </c>
      <c r="V316">
        <v>0.20935999999999999</v>
      </c>
      <c r="W316">
        <v>7.8125E-2</v>
      </c>
      <c r="X316">
        <v>0.32142900000000002</v>
      </c>
      <c r="Y316">
        <v>0.24305599999999999</v>
      </c>
      <c r="Z316">
        <v>0.27354299999999998</v>
      </c>
      <c r="AA316">
        <v>0.33990100000000001</v>
      </c>
      <c r="AB316">
        <v>0.26361400000000001</v>
      </c>
      <c r="AC316">
        <v>0.61344399999999999</v>
      </c>
      <c r="AD316">
        <v>0.13054199999999999</v>
      </c>
      <c r="AE316">
        <v>6.8032300000000001</v>
      </c>
      <c r="AF316">
        <v>0.296875</v>
      </c>
      <c r="AH316">
        <v>0.90090800000000004</v>
      </c>
      <c r="AI316">
        <v>34.211599999999997</v>
      </c>
      <c r="AJ316">
        <v>-20.374600000000001</v>
      </c>
      <c r="AK316">
        <v>67.074100000000001</v>
      </c>
      <c r="AL316">
        <v>0.90090800000000004</v>
      </c>
      <c r="AM316">
        <v>8.4</v>
      </c>
      <c r="AN316">
        <v>-17.373129844665499</v>
      </c>
      <c r="AO316">
        <v>13.3382711410522</v>
      </c>
      <c r="AP316">
        <v>1.1196900000000001</v>
      </c>
      <c r="AQ316">
        <v>999</v>
      </c>
      <c r="AU316">
        <v>22232</v>
      </c>
    </row>
    <row r="317" spans="1:47" x14ac:dyDescent="0.45">
      <c r="A317" t="s">
        <v>940</v>
      </c>
      <c r="B317" t="s">
        <v>16</v>
      </c>
      <c r="C317">
        <v>87</v>
      </c>
      <c r="D317">
        <v>343</v>
      </c>
      <c r="E317">
        <v>305</v>
      </c>
      <c r="F317">
        <v>66</v>
      </c>
      <c r="G317">
        <v>36</v>
      </c>
      <c r="H317">
        <v>18</v>
      </c>
      <c r="I317">
        <v>1</v>
      </c>
      <c r="J317">
        <v>11</v>
      </c>
      <c r="K317">
        <v>35</v>
      </c>
      <c r="L317">
        <v>47</v>
      </c>
      <c r="M317">
        <v>25</v>
      </c>
      <c r="N317">
        <v>6</v>
      </c>
      <c r="O317">
        <v>104</v>
      </c>
      <c r="P317">
        <v>12</v>
      </c>
      <c r="Q317">
        <v>1</v>
      </c>
      <c r="R317">
        <v>0</v>
      </c>
      <c r="S317">
        <v>1</v>
      </c>
      <c r="T317">
        <v>2</v>
      </c>
      <c r="U317">
        <v>1</v>
      </c>
      <c r="V317">
        <v>0.216393</v>
      </c>
      <c r="W317">
        <v>7.2886300000000001E-2</v>
      </c>
      <c r="X317">
        <v>0.303207</v>
      </c>
      <c r="Y317">
        <v>0.24038499999999999</v>
      </c>
      <c r="Z317">
        <v>0.300292</v>
      </c>
      <c r="AA317">
        <v>0.39016400000000001</v>
      </c>
      <c r="AB317">
        <v>0.29586699999999999</v>
      </c>
      <c r="AC317">
        <v>0.69045500000000004</v>
      </c>
      <c r="AD317">
        <v>0.17377000000000001</v>
      </c>
      <c r="AE317">
        <v>3.44496</v>
      </c>
      <c r="AF317">
        <v>0.28795799999999999</v>
      </c>
      <c r="AH317">
        <v>-0.53832100000000005</v>
      </c>
      <c r="AI317">
        <v>35.380899999999997</v>
      </c>
      <c r="AJ317">
        <v>-6.4116200000000001</v>
      </c>
      <c r="AK317">
        <v>87.2286</v>
      </c>
      <c r="AL317">
        <v>-0.53832100000000005</v>
      </c>
      <c r="AM317">
        <v>-0.8</v>
      </c>
      <c r="AN317">
        <v>-5.9652131199836704</v>
      </c>
      <c r="AO317">
        <v>5.5014402270316998</v>
      </c>
      <c r="AP317">
        <v>1.1190599999999999</v>
      </c>
      <c r="AQ317">
        <v>999</v>
      </c>
      <c r="AU317">
        <v>17837</v>
      </c>
    </row>
    <row r="318" spans="1:47" x14ac:dyDescent="0.45">
      <c r="A318" t="s">
        <v>506</v>
      </c>
      <c r="B318" t="s">
        <v>98</v>
      </c>
      <c r="C318">
        <v>101</v>
      </c>
      <c r="D318">
        <v>364</v>
      </c>
      <c r="E318">
        <v>335</v>
      </c>
      <c r="F318">
        <v>90</v>
      </c>
      <c r="G318">
        <v>64</v>
      </c>
      <c r="H318">
        <v>18</v>
      </c>
      <c r="I318">
        <v>2</v>
      </c>
      <c r="J318">
        <v>6</v>
      </c>
      <c r="K318">
        <v>42</v>
      </c>
      <c r="L318">
        <v>40</v>
      </c>
      <c r="M318">
        <v>20</v>
      </c>
      <c r="N318">
        <v>6</v>
      </c>
      <c r="O318">
        <v>34</v>
      </c>
      <c r="P318">
        <v>2</v>
      </c>
      <c r="Q318">
        <v>3</v>
      </c>
      <c r="R318">
        <v>4</v>
      </c>
      <c r="S318">
        <v>0</v>
      </c>
      <c r="T318">
        <v>5</v>
      </c>
      <c r="U318">
        <v>2</v>
      </c>
      <c r="V318">
        <v>0.26865699999999998</v>
      </c>
      <c r="W318">
        <v>5.4945099999999997E-2</v>
      </c>
      <c r="X318">
        <v>9.3406600000000006E-2</v>
      </c>
      <c r="Y318">
        <v>0.58823499999999995</v>
      </c>
      <c r="Z318">
        <v>0.31111100000000003</v>
      </c>
      <c r="AA318">
        <v>0.38806000000000002</v>
      </c>
      <c r="AB318">
        <v>0.29725099999999999</v>
      </c>
      <c r="AC318">
        <v>0.69917099999999999</v>
      </c>
      <c r="AD318">
        <v>0.119403</v>
      </c>
      <c r="AE318">
        <v>4.6014499999999998</v>
      </c>
      <c r="AF318">
        <v>0.28187899999999999</v>
      </c>
      <c r="AH318">
        <v>-0.46056599999999998</v>
      </c>
      <c r="AI318">
        <v>37.965600000000002</v>
      </c>
      <c r="AJ318">
        <v>-6.3856400000000004</v>
      </c>
      <c r="AK318">
        <v>88.474400000000003</v>
      </c>
      <c r="AL318">
        <v>-0.46056599999999998</v>
      </c>
      <c r="AM318">
        <v>0.3</v>
      </c>
      <c r="AN318">
        <v>-5.4874362051486898</v>
      </c>
      <c r="AO318">
        <v>4.3123458027839598</v>
      </c>
      <c r="AP318">
        <v>1.11564</v>
      </c>
      <c r="AQ318">
        <v>999</v>
      </c>
      <c r="AU318">
        <v>20352</v>
      </c>
    </row>
    <row r="319" spans="1:47" x14ac:dyDescent="0.45">
      <c r="A319" t="s">
        <v>353</v>
      </c>
      <c r="B319" t="s">
        <v>107</v>
      </c>
      <c r="C319">
        <v>74</v>
      </c>
      <c r="D319">
        <v>288</v>
      </c>
      <c r="E319">
        <v>263</v>
      </c>
      <c r="F319">
        <v>64</v>
      </c>
      <c r="G319">
        <v>40</v>
      </c>
      <c r="H319">
        <v>14</v>
      </c>
      <c r="I319">
        <v>1</v>
      </c>
      <c r="J319">
        <v>9</v>
      </c>
      <c r="K319">
        <v>31</v>
      </c>
      <c r="L319">
        <v>37</v>
      </c>
      <c r="M319">
        <v>20</v>
      </c>
      <c r="N319">
        <v>8</v>
      </c>
      <c r="O319">
        <v>70</v>
      </c>
      <c r="P319">
        <v>4</v>
      </c>
      <c r="Q319">
        <v>1</v>
      </c>
      <c r="R319">
        <v>0</v>
      </c>
      <c r="S319">
        <v>0</v>
      </c>
      <c r="T319">
        <v>0</v>
      </c>
      <c r="U319">
        <v>1</v>
      </c>
      <c r="V319">
        <v>0.24334600000000001</v>
      </c>
      <c r="W319">
        <v>6.9444400000000003E-2</v>
      </c>
      <c r="X319">
        <v>0.24305599999999999</v>
      </c>
      <c r="Y319">
        <v>0.28571400000000002</v>
      </c>
      <c r="Z319">
        <v>0.30555599999999999</v>
      </c>
      <c r="AA319">
        <v>0.40684399999999998</v>
      </c>
      <c r="AB319">
        <v>0.298481</v>
      </c>
      <c r="AC319">
        <v>0.71240000000000003</v>
      </c>
      <c r="AD319">
        <v>0.163498</v>
      </c>
      <c r="AE319">
        <v>2.4194</v>
      </c>
      <c r="AF319">
        <v>0.29729699999999998</v>
      </c>
      <c r="AH319">
        <v>-0.85356500000000002</v>
      </c>
      <c r="AI319">
        <v>30.332899999999999</v>
      </c>
      <c r="AJ319">
        <v>-4.7582599999999999</v>
      </c>
      <c r="AK319">
        <v>83.818399999999997</v>
      </c>
      <c r="AL319">
        <v>-0.85356500000000002</v>
      </c>
      <c r="AM319">
        <v>2.7</v>
      </c>
      <c r="AN319">
        <v>-6.6269729137420601</v>
      </c>
      <c r="AO319">
        <v>7.99100518226623</v>
      </c>
      <c r="AP319">
        <v>1.1144700000000001</v>
      </c>
      <c r="AQ319">
        <v>999</v>
      </c>
      <c r="AU319">
        <v>7739</v>
      </c>
    </row>
    <row r="320" spans="1:47" x14ac:dyDescent="0.45">
      <c r="A320" t="s">
        <v>575</v>
      </c>
      <c r="B320" t="s">
        <v>31</v>
      </c>
      <c r="C320">
        <v>111</v>
      </c>
      <c r="D320">
        <v>423</v>
      </c>
      <c r="E320">
        <v>378</v>
      </c>
      <c r="F320">
        <v>95</v>
      </c>
      <c r="G320">
        <v>70</v>
      </c>
      <c r="H320">
        <v>17</v>
      </c>
      <c r="I320">
        <v>3</v>
      </c>
      <c r="J320">
        <v>5</v>
      </c>
      <c r="K320">
        <v>54</v>
      </c>
      <c r="L320">
        <v>39</v>
      </c>
      <c r="M320">
        <v>43</v>
      </c>
      <c r="N320">
        <v>4</v>
      </c>
      <c r="O320">
        <v>93</v>
      </c>
      <c r="P320">
        <v>0</v>
      </c>
      <c r="Q320">
        <v>1</v>
      </c>
      <c r="R320">
        <v>1</v>
      </c>
      <c r="S320">
        <v>0</v>
      </c>
      <c r="T320">
        <v>14</v>
      </c>
      <c r="U320">
        <v>3</v>
      </c>
      <c r="V320">
        <v>0.25132300000000002</v>
      </c>
      <c r="W320">
        <v>0.101655</v>
      </c>
      <c r="X320">
        <v>0.219858</v>
      </c>
      <c r="Y320">
        <v>0.462366</v>
      </c>
      <c r="Z320">
        <v>0.32701400000000003</v>
      </c>
      <c r="AA320">
        <v>0.351852</v>
      </c>
      <c r="AB320">
        <v>0.29853800000000003</v>
      </c>
      <c r="AC320">
        <v>0.67886599999999997</v>
      </c>
      <c r="AD320">
        <v>0.10052899999999999</v>
      </c>
      <c r="AE320">
        <v>6.2362299999999999</v>
      </c>
      <c r="AF320">
        <v>0.32028499999999999</v>
      </c>
      <c r="AH320">
        <v>0.69390700000000005</v>
      </c>
      <c r="AI320">
        <v>44.571300000000001</v>
      </c>
      <c r="AJ320">
        <v>-6.9687799999999998</v>
      </c>
      <c r="AK320">
        <v>86.232500000000002</v>
      </c>
      <c r="AL320">
        <v>0.69390700000000005</v>
      </c>
      <c r="AM320">
        <v>1.7</v>
      </c>
      <c r="AN320">
        <v>-6.5207031369209201</v>
      </c>
      <c r="AO320">
        <v>3.2542328834533598</v>
      </c>
      <c r="AP320">
        <v>1.11138</v>
      </c>
      <c r="AQ320">
        <v>999</v>
      </c>
      <c r="AU320">
        <v>20017</v>
      </c>
    </row>
    <row r="321" spans="1:47" x14ac:dyDescent="0.45">
      <c r="A321" t="s">
        <v>562</v>
      </c>
      <c r="B321" t="s">
        <v>178</v>
      </c>
      <c r="C321">
        <v>120</v>
      </c>
      <c r="D321">
        <v>446</v>
      </c>
      <c r="E321">
        <v>406</v>
      </c>
      <c r="F321">
        <v>97</v>
      </c>
      <c r="G321">
        <v>61</v>
      </c>
      <c r="H321">
        <v>21</v>
      </c>
      <c r="I321">
        <v>1</v>
      </c>
      <c r="J321">
        <v>14</v>
      </c>
      <c r="K321">
        <v>53</v>
      </c>
      <c r="L321">
        <v>54</v>
      </c>
      <c r="M321">
        <v>33</v>
      </c>
      <c r="N321">
        <v>5</v>
      </c>
      <c r="O321">
        <v>106</v>
      </c>
      <c r="P321">
        <v>2</v>
      </c>
      <c r="Q321">
        <v>2</v>
      </c>
      <c r="R321">
        <v>3</v>
      </c>
      <c r="S321">
        <v>1</v>
      </c>
      <c r="T321">
        <v>10</v>
      </c>
      <c r="U321">
        <v>3</v>
      </c>
      <c r="V321">
        <v>0.23891599999999999</v>
      </c>
      <c r="W321">
        <v>7.3991000000000001E-2</v>
      </c>
      <c r="X321">
        <v>0.23766799999999999</v>
      </c>
      <c r="Y321">
        <v>0.31132100000000001</v>
      </c>
      <c r="Z321">
        <v>0.29796800000000001</v>
      </c>
      <c r="AA321">
        <v>0.39901500000000001</v>
      </c>
      <c r="AB321">
        <v>0.297985</v>
      </c>
      <c r="AC321">
        <v>0.69698300000000002</v>
      </c>
      <c r="AD321">
        <v>0.16009899999999999</v>
      </c>
      <c r="AE321">
        <v>4.6637300000000002</v>
      </c>
      <c r="AF321">
        <v>0.28819400000000001</v>
      </c>
      <c r="AH321">
        <v>3.2599700000000002E-2</v>
      </c>
      <c r="AI321">
        <v>46.789900000000003</v>
      </c>
      <c r="AJ321">
        <v>-7.5526200000000001</v>
      </c>
      <c r="AK321">
        <v>89.648499999999999</v>
      </c>
      <c r="AL321">
        <v>3.2599700000000002E-2</v>
      </c>
      <c r="AM321">
        <v>6.4</v>
      </c>
      <c r="AN321">
        <v>-5.49928120523691</v>
      </c>
      <c r="AO321">
        <v>1.4837741851806601</v>
      </c>
      <c r="AP321">
        <v>1.11012</v>
      </c>
      <c r="AQ321">
        <v>999</v>
      </c>
      <c r="AU321">
        <v>21707</v>
      </c>
    </row>
    <row r="322" spans="1:47" x14ac:dyDescent="0.45">
      <c r="A322" t="s">
        <v>574</v>
      </c>
      <c r="B322" t="s">
        <v>155</v>
      </c>
      <c r="C322">
        <v>110</v>
      </c>
      <c r="D322">
        <v>488</v>
      </c>
      <c r="E322">
        <v>440</v>
      </c>
      <c r="F322">
        <v>115</v>
      </c>
      <c r="G322">
        <v>81</v>
      </c>
      <c r="H322">
        <v>22</v>
      </c>
      <c r="I322">
        <v>2</v>
      </c>
      <c r="J322">
        <v>10</v>
      </c>
      <c r="K322">
        <v>64</v>
      </c>
      <c r="L322">
        <v>57</v>
      </c>
      <c r="M322">
        <v>35</v>
      </c>
      <c r="N322">
        <v>12</v>
      </c>
      <c r="O322">
        <v>77</v>
      </c>
      <c r="P322">
        <v>7</v>
      </c>
      <c r="Q322">
        <v>4</v>
      </c>
      <c r="R322">
        <v>2</v>
      </c>
      <c r="S322">
        <v>0</v>
      </c>
      <c r="T322">
        <v>7</v>
      </c>
      <c r="U322">
        <v>3</v>
      </c>
      <c r="V322">
        <v>0.26136399999999999</v>
      </c>
      <c r="W322">
        <v>7.1721300000000002E-2</v>
      </c>
      <c r="X322">
        <v>0.15778700000000001</v>
      </c>
      <c r="Y322">
        <v>0.45454499999999998</v>
      </c>
      <c r="Z322">
        <v>0.32304500000000003</v>
      </c>
      <c r="AA322">
        <v>0.38863599999999998</v>
      </c>
      <c r="AB322">
        <v>0.30192999999999998</v>
      </c>
      <c r="AC322">
        <v>0.71168200000000004</v>
      </c>
      <c r="AD322">
        <v>0.127273</v>
      </c>
      <c r="AE322">
        <v>4.5919699999999999</v>
      </c>
      <c r="AF322">
        <v>0.29411799999999999</v>
      </c>
      <c r="AH322">
        <v>-0.72150300000000001</v>
      </c>
      <c r="AI322">
        <v>52.795099999999998</v>
      </c>
      <c r="AJ322">
        <v>-6.6649099999999999</v>
      </c>
      <c r="AK322">
        <v>86.138199999999998</v>
      </c>
      <c r="AL322">
        <v>-0.72150300000000001</v>
      </c>
      <c r="AM322">
        <v>1.5</v>
      </c>
      <c r="AN322">
        <v>-8.8268504738807607</v>
      </c>
      <c r="AO322">
        <v>3.2930629253387398</v>
      </c>
      <c r="AP322">
        <v>1.10097</v>
      </c>
      <c r="AQ322">
        <v>999</v>
      </c>
      <c r="AU322">
        <v>27630</v>
      </c>
    </row>
    <row r="323" spans="1:47" x14ac:dyDescent="0.45">
      <c r="A323" t="s">
        <v>550</v>
      </c>
      <c r="B323" t="s">
        <v>269</v>
      </c>
      <c r="C323">
        <v>103</v>
      </c>
      <c r="D323">
        <v>428</v>
      </c>
      <c r="E323">
        <v>386</v>
      </c>
      <c r="F323">
        <v>88</v>
      </c>
      <c r="G323">
        <v>61</v>
      </c>
      <c r="H323">
        <v>17</v>
      </c>
      <c r="I323">
        <v>1</v>
      </c>
      <c r="J323">
        <v>9</v>
      </c>
      <c r="K323">
        <v>39</v>
      </c>
      <c r="L323">
        <v>47</v>
      </c>
      <c r="M323">
        <v>33</v>
      </c>
      <c r="N323">
        <v>16</v>
      </c>
      <c r="O323">
        <v>106</v>
      </c>
      <c r="P323">
        <v>5</v>
      </c>
      <c r="Q323">
        <v>4</v>
      </c>
      <c r="R323">
        <v>0</v>
      </c>
      <c r="S323">
        <v>1</v>
      </c>
      <c r="T323">
        <v>1</v>
      </c>
      <c r="U323">
        <v>1</v>
      </c>
      <c r="V323">
        <v>0.22797899999999999</v>
      </c>
      <c r="W323">
        <v>7.7102799999999999E-2</v>
      </c>
      <c r="X323">
        <v>0.247664</v>
      </c>
      <c r="Y323">
        <v>0.31132100000000001</v>
      </c>
      <c r="Z323">
        <v>0.29439300000000002</v>
      </c>
      <c r="AA323">
        <v>0.34715000000000001</v>
      </c>
      <c r="AB323">
        <v>0.26709899999999998</v>
      </c>
      <c r="AC323">
        <v>0.64154299999999997</v>
      </c>
      <c r="AD323">
        <v>0.119171</v>
      </c>
      <c r="AE323">
        <v>2.3150499999999998</v>
      </c>
      <c r="AF323">
        <v>0.287273</v>
      </c>
      <c r="AH323">
        <v>-0.86160300000000001</v>
      </c>
      <c r="AI323">
        <v>33.923000000000002</v>
      </c>
      <c r="AJ323">
        <v>-18.226299999999998</v>
      </c>
      <c r="AK323">
        <v>66.528999999999996</v>
      </c>
      <c r="AL323">
        <v>-0.86160300000000001</v>
      </c>
      <c r="AM323">
        <v>7.2</v>
      </c>
      <c r="AN323">
        <v>-18.608864367008199</v>
      </c>
      <c r="AO323">
        <v>15.063021659851</v>
      </c>
      <c r="AP323">
        <v>1.1005100000000001</v>
      </c>
      <c r="AQ323">
        <v>999</v>
      </c>
      <c r="AU323">
        <v>25782</v>
      </c>
    </row>
    <row r="324" spans="1:47" x14ac:dyDescent="0.45">
      <c r="A324" t="s">
        <v>537</v>
      </c>
      <c r="B324" t="s">
        <v>89</v>
      </c>
      <c r="C324">
        <v>73</v>
      </c>
      <c r="D324">
        <v>272</v>
      </c>
      <c r="E324">
        <v>247</v>
      </c>
      <c r="F324">
        <v>52</v>
      </c>
      <c r="G324">
        <v>27</v>
      </c>
      <c r="H324">
        <v>13</v>
      </c>
      <c r="I324">
        <v>1</v>
      </c>
      <c r="J324">
        <v>11</v>
      </c>
      <c r="K324">
        <v>29</v>
      </c>
      <c r="L324">
        <v>39</v>
      </c>
      <c r="M324">
        <v>17</v>
      </c>
      <c r="N324">
        <v>4</v>
      </c>
      <c r="O324">
        <v>91</v>
      </c>
      <c r="P324">
        <v>7</v>
      </c>
      <c r="Q324">
        <v>1</v>
      </c>
      <c r="R324">
        <v>0</v>
      </c>
      <c r="S324">
        <v>1</v>
      </c>
      <c r="T324">
        <v>0</v>
      </c>
      <c r="U324">
        <v>1</v>
      </c>
      <c r="V324">
        <v>0.21052599999999999</v>
      </c>
      <c r="W324">
        <v>6.25E-2</v>
      </c>
      <c r="X324">
        <v>0.334559</v>
      </c>
      <c r="Y324">
        <v>0.18681300000000001</v>
      </c>
      <c r="Z324">
        <v>0.27941199999999999</v>
      </c>
      <c r="AA324">
        <v>0.404858</v>
      </c>
      <c r="AB324">
        <v>0.29007500000000003</v>
      </c>
      <c r="AC324">
        <v>0.68427000000000004</v>
      </c>
      <c r="AD324">
        <v>0.194332</v>
      </c>
      <c r="AE324">
        <v>2.8530700000000002</v>
      </c>
      <c r="AF324">
        <v>0.28082200000000002</v>
      </c>
      <c r="AH324">
        <v>-0.784219</v>
      </c>
      <c r="AI324">
        <v>26.748799999999999</v>
      </c>
      <c r="AJ324">
        <v>-6.3928399999999996</v>
      </c>
      <c r="AK324">
        <v>86.680899999999994</v>
      </c>
      <c r="AL324">
        <v>-0.784219</v>
      </c>
      <c r="AM324">
        <v>1.9</v>
      </c>
      <c r="AN324">
        <v>-5.1250815987586904</v>
      </c>
      <c r="AO324">
        <v>6.89706075191497</v>
      </c>
      <c r="AP324">
        <v>1.09792</v>
      </c>
      <c r="AQ324">
        <v>999</v>
      </c>
      <c r="AU324">
        <v>17276</v>
      </c>
    </row>
    <row r="325" spans="1:47" x14ac:dyDescent="0.45">
      <c r="A325" t="s">
        <v>925</v>
      </c>
      <c r="B325" t="s">
        <v>28</v>
      </c>
      <c r="C325">
        <v>110</v>
      </c>
      <c r="D325">
        <v>443</v>
      </c>
      <c r="E325">
        <v>393</v>
      </c>
      <c r="F325">
        <v>101</v>
      </c>
      <c r="G325">
        <v>74</v>
      </c>
      <c r="H325">
        <v>19</v>
      </c>
      <c r="I325">
        <v>3</v>
      </c>
      <c r="J325">
        <v>5</v>
      </c>
      <c r="K325">
        <v>55</v>
      </c>
      <c r="L325">
        <v>43</v>
      </c>
      <c r="M325">
        <v>42</v>
      </c>
      <c r="N325">
        <v>7</v>
      </c>
      <c r="O325">
        <v>83</v>
      </c>
      <c r="P325">
        <v>4</v>
      </c>
      <c r="Q325">
        <v>3</v>
      </c>
      <c r="R325">
        <v>1</v>
      </c>
      <c r="S325">
        <v>1</v>
      </c>
      <c r="T325">
        <v>9</v>
      </c>
      <c r="U325">
        <v>4</v>
      </c>
      <c r="V325">
        <v>0.25699699999999998</v>
      </c>
      <c r="W325">
        <v>9.4808100000000006E-2</v>
      </c>
      <c r="X325">
        <v>0.187359</v>
      </c>
      <c r="Y325">
        <v>0.50602400000000003</v>
      </c>
      <c r="Z325">
        <v>0.33257900000000001</v>
      </c>
      <c r="AA325">
        <v>0.35877900000000001</v>
      </c>
      <c r="AB325">
        <v>0.300981</v>
      </c>
      <c r="AC325">
        <v>0.69135800000000003</v>
      </c>
      <c r="AD325">
        <v>0.101781</v>
      </c>
      <c r="AE325">
        <v>5.1715</v>
      </c>
      <c r="AF325">
        <v>0.31168800000000002</v>
      </c>
      <c r="AH325">
        <v>-0.75899099999999997</v>
      </c>
      <c r="AI325">
        <v>47.5777</v>
      </c>
      <c r="AJ325">
        <v>-6.3992599999999999</v>
      </c>
      <c r="AK325">
        <v>83.479299999999995</v>
      </c>
      <c r="AL325">
        <v>-0.75899099999999997</v>
      </c>
      <c r="AM325">
        <v>3.8</v>
      </c>
      <c r="AN325">
        <v>-9.5282725095748901</v>
      </c>
      <c r="AO325">
        <v>5.42771899700164</v>
      </c>
      <c r="AP325">
        <v>1.09148</v>
      </c>
      <c r="AQ325">
        <v>999</v>
      </c>
      <c r="AU325" t="s">
        <v>926</v>
      </c>
    </row>
    <row r="326" spans="1:47" x14ac:dyDescent="0.45">
      <c r="A326" t="s">
        <v>477</v>
      </c>
      <c r="B326" t="s">
        <v>56</v>
      </c>
      <c r="C326">
        <v>103</v>
      </c>
      <c r="D326">
        <v>374</v>
      </c>
      <c r="E326">
        <v>326</v>
      </c>
      <c r="F326">
        <v>72</v>
      </c>
      <c r="G326">
        <v>46</v>
      </c>
      <c r="H326">
        <v>16</v>
      </c>
      <c r="I326">
        <v>2</v>
      </c>
      <c r="J326">
        <v>8</v>
      </c>
      <c r="K326">
        <v>46</v>
      </c>
      <c r="L326">
        <v>39</v>
      </c>
      <c r="M326">
        <v>42</v>
      </c>
      <c r="N326">
        <v>4</v>
      </c>
      <c r="O326">
        <v>102</v>
      </c>
      <c r="P326">
        <v>2</v>
      </c>
      <c r="Q326">
        <v>2</v>
      </c>
      <c r="R326">
        <v>2</v>
      </c>
      <c r="S326">
        <v>0</v>
      </c>
      <c r="T326">
        <v>8</v>
      </c>
      <c r="U326">
        <v>3</v>
      </c>
      <c r="V326">
        <v>0.220859</v>
      </c>
      <c r="W326">
        <v>0.112299</v>
      </c>
      <c r="X326">
        <v>0.272727</v>
      </c>
      <c r="Y326">
        <v>0.41176499999999999</v>
      </c>
      <c r="Z326">
        <v>0.31182799999999999</v>
      </c>
      <c r="AA326">
        <v>0.35582799999999998</v>
      </c>
      <c r="AB326">
        <v>0.29229300000000003</v>
      </c>
      <c r="AC326">
        <v>0.66765600000000003</v>
      </c>
      <c r="AD326">
        <v>0.13496900000000001</v>
      </c>
      <c r="AE326">
        <v>5.3404499999999997</v>
      </c>
      <c r="AF326">
        <v>0.29357800000000001</v>
      </c>
      <c r="AH326">
        <v>-0.32887499999999997</v>
      </c>
      <c r="AI326">
        <v>37.468400000000003</v>
      </c>
      <c r="AJ326">
        <v>-8.1013199999999994</v>
      </c>
      <c r="AK326">
        <v>80.854399999999998</v>
      </c>
      <c r="AL326">
        <v>-0.32887499999999997</v>
      </c>
      <c r="AM326">
        <v>5.9</v>
      </c>
      <c r="AN326">
        <v>-9.1996165812015498</v>
      </c>
      <c r="AO326">
        <v>7.2741917371749798</v>
      </c>
      <c r="AP326">
        <v>1.07863</v>
      </c>
      <c r="AQ326">
        <v>999</v>
      </c>
      <c r="AU326">
        <v>19921</v>
      </c>
    </row>
    <row r="327" spans="1:47" x14ac:dyDescent="0.45">
      <c r="A327" t="s">
        <v>904</v>
      </c>
      <c r="B327" t="s">
        <v>28</v>
      </c>
      <c r="C327">
        <v>113</v>
      </c>
      <c r="D327">
        <v>520</v>
      </c>
      <c r="E327">
        <v>477</v>
      </c>
      <c r="F327">
        <v>116</v>
      </c>
      <c r="G327">
        <v>80</v>
      </c>
      <c r="H327">
        <v>21</v>
      </c>
      <c r="I327">
        <v>4</v>
      </c>
      <c r="J327">
        <v>11</v>
      </c>
      <c r="K327">
        <v>65</v>
      </c>
      <c r="L327">
        <v>58</v>
      </c>
      <c r="M327">
        <v>36</v>
      </c>
      <c r="N327">
        <v>8</v>
      </c>
      <c r="O327">
        <v>132</v>
      </c>
      <c r="P327">
        <v>5</v>
      </c>
      <c r="Q327">
        <v>2</v>
      </c>
      <c r="R327">
        <v>0</v>
      </c>
      <c r="S327">
        <v>1</v>
      </c>
      <c r="T327">
        <v>9</v>
      </c>
      <c r="U327">
        <v>4</v>
      </c>
      <c r="V327">
        <v>0.24318699999999999</v>
      </c>
      <c r="W327">
        <v>6.9230799999999995E-2</v>
      </c>
      <c r="X327">
        <v>0.25384600000000002</v>
      </c>
      <c r="Y327">
        <v>0.272727</v>
      </c>
      <c r="Z327">
        <v>0.301923</v>
      </c>
      <c r="AA327">
        <v>0.373166</v>
      </c>
      <c r="AB327">
        <v>0.28937099999999999</v>
      </c>
      <c r="AC327">
        <v>0.67508900000000005</v>
      </c>
      <c r="AD327">
        <v>0.12997900000000001</v>
      </c>
      <c r="AE327">
        <v>5.50617</v>
      </c>
      <c r="AF327">
        <v>0.3125</v>
      </c>
      <c r="AH327">
        <v>-0.75899099999999997</v>
      </c>
      <c r="AI327">
        <v>50.833199999999998</v>
      </c>
      <c r="AJ327">
        <v>-12.5258</v>
      </c>
      <c r="AK327">
        <v>75.431700000000006</v>
      </c>
      <c r="AL327">
        <v>-0.75899099999999997</v>
      </c>
      <c r="AM327">
        <v>7.3</v>
      </c>
      <c r="AN327">
        <v>-16.066742777824398</v>
      </c>
      <c r="AO327">
        <v>9.2106410264968801</v>
      </c>
      <c r="AP327">
        <v>1.0774900000000001</v>
      </c>
      <c r="AQ327">
        <v>999</v>
      </c>
      <c r="AU327" t="s">
        <v>905</v>
      </c>
    </row>
    <row r="328" spans="1:47" x14ac:dyDescent="0.45">
      <c r="A328" t="s">
        <v>534</v>
      </c>
      <c r="B328" t="s">
        <v>39</v>
      </c>
      <c r="C328">
        <v>124</v>
      </c>
      <c r="D328">
        <v>496</v>
      </c>
      <c r="E328">
        <v>451</v>
      </c>
      <c r="F328">
        <v>116</v>
      </c>
      <c r="G328">
        <v>73</v>
      </c>
      <c r="H328">
        <v>22</v>
      </c>
      <c r="I328">
        <v>2</v>
      </c>
      <c r="J328">
        <v>19</v>
      </c>
      <c r="K328">
        <v>59</v>
      </c>
      <c r="L328">
        <v>70</v>
      </c>
      <c r="M328">
        <v>34</v>
      </c>
      <c r="N328">
        <v>9</v>
      </c>
      <c r="O328">
        <v>113</v>
      </c>
      <c r="P328">
        <v>8</v>
      </c>
      <c r="Q328">
        <v>3</v>
      </c>
      <c r="R328">
        <v>0</v>
      </c>
      <c r="S328">
        <v>3</v>
      </c>
      <c r="T328">
        <v>4</v>
      </c>
      <c r="U328">
        <v>3</v>
      </c>
      <c r="V328">
        <v>0.25720599999999999</v>
      </c>
      <c r="W328">
        <v>6.8548399999999995E-2</v>
      </c>
      <c r="X328">
        <v>0.227823</v>
      </c>
      <c r="Y328">
        <v>0.30088500000000001</v>
      </c>
      <c r="Z328">
        <v>0.318548</v>
      </c>
      <c r="AA328">
        <v>0.44124200000000002</v>
      </c>
      <c r="AB328">
        <v>0.32075799999999999</v>
      </c>
      <c r="AC328">
        <v>0.75978999999999997</v>
      </c>
      <c r="AD328">
        <v>0.184035</v>
      </c>
      <c r="AE328">
        <v>3.7307700000000001</v>
      </c>
      <c r="AF328">
        <v>0.30124200000000001</v>
      </c>
      <c r="AH328">
        <v>-1.28298</v>
      </c>
      <c r="AI328">
        <v>61.416400000000003</v>
      </c>
      <c r="AJ328">
        <v>0.98170900000000005</v>
      </c>
      <c r="AK328">
        <v>103.081</v>
      </c>
      <c r="AL328">
        <v>-1.28298</v>
      </c>
      <c r="AM328">
        <v>-1.2</v>
      </c>
      <c r="AN328">
        <v>0.54782569408416704</v>
      </c>
      <c r="AO328">
        <v>-6.6673719882964999</v>
      </c>
      <c r="AP328">
        <v>1.06965</v>
      </c>
      <c r="AQ328">
        <v>999</v>
      </c>
      <c r="AU328">
        <v>25961</v>
      </c>
    </row>
    <row r="329" spans="1:47" x14ac:dyDescent="0.45">
      <c r="A329" t="s">
        <v>868</v>
      </c>
      <c r="B329" t="s">
        <v>36</v>
      </c>
      <c r="C329">
        <v>107</v>
      </c>
      <c r="D329">
        <v>437</v>
      </c>
      <c r="E329">
        <v>390</v>
      </c>
      <c r="F329">
        <v>84</v>
      </c>
      <c r="G329">
        <v>61</v>
      </c>
      <c r="H329">
        <v>9</v>
      </c>
      <c r="I329">
        <v>0</v>
      </c>
      <c r="J329">
        <v>14</v>
      </c>
      <c r="K329">
        <v>51</v>
      </c>
      <c r="L329">
        <v>54</v>
      </c>
      <c r="M329">
        <v>36</v>
      </c>
      <c r="N329">
        <v>3</v>
      </c>
      <c r="O329">
        <v>135</v>
      </c>
      <c r="P329">
        <v>9</v>
      </c>
      <c r="Q329">
        <v>2</v>
      </c>
      <c r="R329">
        <v>0</v>
      </c>
      <c r="S329">
        <v>1</v>
      </c>
      <c r="T329">
        <v>3</v>
      </c>
      <c r="U329">
        <v>2</v>
      </c>
      <c r="V329">
        <v>0.21538499999999999</v>
      </c>
      <c r="W329">
        <v>8.2379900000000006E-2</v>
      </c>
      <c r="X329">
        <v>0.30892399999999998</v>
      </c>
      <c r="Y329">
        <v>0.26666699999999999</v>
      </c>
      <c r="Z329">
        <v>0.29519499999999999</v>
      </c>
      <c r="AA329">
        <v>0.34615400000000002</v>
      </c>
      <c r="AB329">
        <v>0.28245300000000001</v>
      </c>
      <c r="AC329">
        <v>0.64134800000000003</v>
      </c>
      <c r="AD329">
        <v>0.130769</v>
      </c>
      <c r="AE329">
        <v>2.9347099999999999</v>
      </c>
      <c r="AF329">
        <v>0.28806599999999999</v>
      </c>
      <c r="AH329">
        <v>-1.0377799999999999</v>
      </c>
      <c r="AI329">
        <v>40.209000000000003</v>
      </c>
      <c r="AJ329">
        <v>-13.037000000000001</v>
      </c>
      <c r="AK329">
        <v>69.375699999999995</v>
      </c>
      <c r="AL329">
        <v>-1.0377799999999999</v>
      </c>
      <c r="AM329">
        <v>5.4</v>
      </c>
      <c r="AN329">
        <v>-17.617083787917998</v>
      </c>
      <c r="AO329">
        <v>13.4283661842346</v>
      </c>
      <c r="AP329">
        <v>1.06698</v>
      </c>
      <c r="AQ329">
        <v>999</v>
      </c>
      <c r="AU329" t="s">
        <v>869</v>
      </c>
    </row>
    <row r="330" spans="1:47" x14ac:dyDescent="0.45">
      <c r="A330" t="s">
        <v>879</v>
      </c>
      <c r="B330" t="s">
        <v>76</v>
      </c>
      <c r="C330">
        <v>128</v>
      </c>
      <c r="D330">
        <v>558</v>
      </c>
      <c r="E330">
        <v>494</v>
      </c>
      <c r="F330">
        <v>121</v>
      </c>
      <c r="G330">
        <v>82</v>
      </c>
      <c r="H330">
        <v>25</v>
      </c>
      <c r="I330">
        <v>7</v>
      </c>
      <c r="J330">
        <v>7</v>
      </c>
      <c r="K330">
        <v>71</v>
      </c>
      <c r="L330">
        <v>56</v>
      </c>
      <c r="M330">
        <v>42</v>
      </c>
      <c r="N330">
        <v>7</v>
      </c>
      <c r="O330">
        <v>116</v>
      </c>
      <c r="P330">
        <v>4</v>
      </c>
      <c r="Q330">
        <v>4</v>
      </c>
      <c r="R330">
        <v>14</v>
      </c>
      <c r="S330">
        <v>0</v>
      </c>
      <c r="T330">
        <v>15</v>
      </c>
      <c r="U330">
        <v>7</v>
      </c>
      <c r="V330">
        <v>0.24493899999999999</v>
      </c>
      <c r="W330">
        <v>7.5268799999999997E-2</v>
      </c>
      <c r="X330">
        <v>0.20788499999999999</v>
      </c>
      <c r="Y330">
        <v>0.36206899999999997</v>
      </c>
      <c r="Z330">
        <v>0.30698500000000001</v>
      </c>
      <c r="AA330">
        <v>0.36639699999999997</v>
      </c>
      <c r="AB330">
        <v>0.29000599999999999</v>
      </c>
      <c r="AC330">
        <v>0.67338200000000004</v>
      </c>
      <c r="AD330">
        <v>0.121457</v>
      </c>
      <c r="AE330">
        <v>6.5633900000000001</v>
      </c>
      <c r="AF330">
        <v>0.30399999999999999</v>
      </c>
      <c r="AH330">
        <v>-0.88686600000000004</v>
      </c>
      <c r="AI330">
        <v>54.842500000000001</v>
      </c>
      <c r="AJ330">
        <v>-13.1465</v>
      </c>
      <c r="AK330">
        <v>78.154399999999995</v>
      </c>
      <c r="AL330">
        <v>-0.88686600000000004</v>
      </c>
      <c r="AM330">
        <v>1.5</v>
      </c>
      <c r="AN330">
        <v>-15.9882122278213</v>
      </c>
      <c r="AO330">
        <v>7.6507935523986799</v>
      </c>
      <c r="AP330">
        <v>1.06437</v>
      </c>
      <c r="AQ330">
        <v>999</v>
      </c>
      <c r="AU330" t="s">
        <v>880</v>
      </c>
    </row>
    <row r="331" spans="1:47" x14ac:dyDescent="0.45">
      <c r="A331" t="s">
        <v>539</v>
      </c>
      <c r="B331" t="s">
        <v>98</v>
      </c>
      <c r="C331">
        <v>93</v>
      </c>
      <c r="D331">
        <v>403</v>
      </c>
      <c r="E331">
        <v>352</v>
      </c>
      <c r="F331">
        <v>84</v>
      </c>
      <c r="G331">
        <v>59</v>
      </c>
      <c r="H331">
        <v>17</v>
      </c>
      <c r="I331">
        <v>2</v>
      </c>
      <c r="J331">
        <v>6</v>
      </c>
      <c r="K331">
        <v>53</v>
      </c>
      <c r="L331">
        <v>49</v>
      </c>
      <c r="M331">
        <v>31</v>
      </c>
      <c r="N331">
        <v>8</v>
      </c>
      <c r="O331">
        <v>79</v>
      </c>
      <c r="P331">
        <v>17</v>
      </c>
      <c r="Q331">
        <v>3</v>
      </c>
      <c r="R331">
        <v>0</v>
      </c>
      <c r="S331">
        <v>0</v>
      </c>
      <c r="T331">
        <v>4</v>
      </c>
      <c r="U331">
        <v>2</v>
      </c>
      <c r="V331">
        <v>0.23863599999999999</v>
      </c>
      <c r="W331">
        <v>7.6923099999999994E-2</v>
      </c>
      <c r="X331">
        <v>0.19603000000000001</v>
      </c>
      <c r="Y331">
        <v>0.392405</v>
      </c>
      <c r="Z331">
        <v>0.32754299999999997</v>
      </c>
      <c r="AA331">
        <v>0.34943200000000002</v>
      </c>
      <c r="AB331">
        <v>0.29550300000000002</v>
      </c>
      <c r="AC331">
        <v>0.67697499999999999</v>
      </c>
      <c r="AD331">
        <v>0.110795</v>
      </c>
      <c r="AE331">
        <v>4.8023999999999996</v>
      </c>
      <c r="AF331">
        <v>0.28888900000000001</v>
      </c>
      <c r="AH331">
        <v>-0.80696299999999999</v>
      </c>
      <c r="AI331">
        <v>41.448300000000003</v>
      </c>
      <c r="AJ331">
        <v>-7.6549399999999999</v>
      </c>
      <c r="AK331">
        <v>87.262699999999995</v>
      </c>
      <c r="AL331">
        <v>-0.80696299999999999</v>
      </c>
      <c r="AM331">
        <v>-0.5</v>
      </c>
      <c r="AN331">
        <v>-6.9575480222702</v>
      </c>
      <c r="AO331">
        <v>3.9422397613525302</v>
      </c>
      <c r="AP331">
        <v>1.0642199999999999</v>
      </c>
      <c r="AQ331">
        <v>999</v>
      </c>
      <c r="AU331">
        <v>23782</v>
      </c>
    </row>
    <row r="332" spans="1:47" x14ac:dyDescent="0.45">
      <c r="A332" t="s">
        <v>491</v>
      </c>
      <c r="B332" t="s">
        <v>7</v>
      </c>
      <c r="C332">
        <v>101</v>
      </c>
      <c r="D332">
        <v>345</v>
      </c>
      <c r="E332">
        <v>310</v>
      </c>
      <c r="F332">
        <v>76</v>
      </c>
      <c r="G332">
        <v>54</v>
      </c>
      <c r="H332">
        <v>13</v>
      </c>
      <c r="I332">
        <v>1</v>
      </c>
      <c r="J332">
        <v>8</v>
      </c>
      <c r="K332">
        <v>39</v>
      </c>
      <c r="L332">
        <v>37</v>
      </c>
      <c r="M332">
        <v>24</v>
      </c>
      <c r="N332">
        <v>12</v>
      </c>
      <c r="O332">
        <v>60</v>
      </c>
      <c r="P332">
        <v>8</v>
      </c>
      <c r="Q332">
        <v>2</v>
      </c>
      <c r="R332">
        <v>1</v>
      </c>
      <c r="S332">
        <v>0</v>
      </c>
      <c r="T332">
        <v>4</v>
      </c>
      <c r="U332">
        <v>2</v>
      </c>
      <c r="V332">
        <v>0.24516099999999999</v>
      </c>
      <c r="W332">
        <v>6.9565199999999994E-2</v>
      </c>
      <c r="X332">
        <v>0.17391300000000001</v>
      </c>
      <c r="Y332">
        <v>0.4</v>
      </c>
      <c r="Z332">
        <v>0.31395299999999998</v>
      </c>
      <c r="AA332">
        <v>0.37096800000000002</v>
      </c>
      <c r="AB332">
        <v>0.28791099999999997</v>
      </c>
      <c r="AC332">
        <v>0.684921</v>
      </c>
      <c r="AD332">
        <v>0.125806</v>
      </c>
      <c r="AE332">
        <v>4.0768800000000001</v>
      </c>
      <c r="AF332">
        <v>0.27868900000000002</v>
      </c>
      <c r="AH332">
        <v>-0.61433499999999996</v>
      </c>
      <c r="AI332">
        <v>33.307600000000001</v>
      </c>
      <c r="AJ332">
        <v>-8.72865</v>
      </c>
      <c r="AK332">
        <v>77.694199999999995</v>
      </c>
      <c r="AL332">
        <v>-0.61433499999999996</v>
      </c>
      <c r="AM332">
        <v>2.7</v>
      </c>
      <c r="AN332">
        <v>-10.147922694683</v>
      </c>
      <c r="AO332">
        <v>9.0381834506988508</v>
      </c>
      <c r="AP332">
        <v>1.06145</v>
      </c>
      <c r="AQ332">
        <v>999</v>
      </c>
      <c r="AU332">
        <v>21538</v>
      </c>
    </row>
    <row r="333" spans="1:47" x14ac:dyDescent="0.45">
      <c r="A333" t="s">
        <v>472</v>
      </c>
      <c r="B333" t="s">
        <v>89</v>
      </c>
      <c r="C333">
        <v>113</v>
      </c>
      <c r="D333">
        <v>403</v>
      </c>
      <c r="E333">
        <v>352</v>
      </c>
      <c r="F333">
        <v>74</v>
      </c>
      <c r="G333">
        <v>47</v>
      </c>
      <c r="H333">
        <v>17</v>
      </c>
      <c r="I333">
        <v>2</v>
      </c>
      <c r="J333">
        <v>8</v>
      </c>
      <c r="K333">
        <v>51</v>
      </c>
      <c r="L333">
        <v>39</v>
      </c>
      <c r="M333">
        <v>47</v>
      </c>
      <c r="N333">
        <v>4</v>
      </c>
      <c r="O333">
        <v>102</v>
      </c>
      <c r="P333">
        <v>1</v>
      </c>
      <c r="Q333">
        <v>2</v>
      </c>
      <c r="R333">
        <v>1</v>
      </c>
      <c r="S333">
        <v>0</v>
      </c>
      <c r="T333">
        <v>16</v>
      </c>
      <c r="U333">
        <v>3</v>
      </c>
      <c r="V333">
        <v>0.210227</v>
      </c>
      <c r="W333">
        <v>0.11662500000000001</v>
      </c>
      <c r="X333">
        <v>0.25310199999999999</v>
      </c>
      <c r="Y333">
        <v>0.46078400000000003</v>
      </c>
      <c r="Z333">
        <v>0.303483</v>
      </c>
      <c r="AA333">
        <v>0.33806799999999998</v>
      </c>
      <c r="AB333">
        <v>0.28252100000000002</v>
      </c>
      <c r="AC333">
        <v>0.64155099999999998</v>
      </c>
      <c r="AD333">
        <v>0.12784100000000001</v>
      </c>
      <c r="AE333">
        <v>6.4093499999999999</v>
      </c>
      <c r="AF333">
        <v>0.27049200000000001</v>
      </c>
      <c r="AH333">
        <v>1.2325999999999999</v>
      </c>
      <c r="AI333">
        <v>37.103299999999997</v>
      </c>
      <c r="AJ333">
        <v>-11.9999</v>
      </c>
      <c r="AK333">
        <v>81.445300000000003</v>
      </c>
      <c r="AL333">
        <v>1.2325999999999999</v>
      </c>
      <c r="AM333">
        <v>3.2</v>
      </c>
      <c r="AN333">
        <v>-7.7270408868789602</v>
      </c>
      <c r="AO333">
        <v>4.6807466745376498</v>
      </c>
      <c r="AP333">
        <v>1.0611299999999999</v>
      </c>
      <c r="AQ333">
        <v>999</v>
      </c>
      <c r="AU333">
        <v>22458</v>
      </c>
    </row>
    <row r="334" spans="1:47" x14ac:dyDescent="0.45">
      <c r="A334" t="s">
        <v>419</v>
      </c>
      <c r="B334" t="s">
        <v>56</v>
      </c>
      <c r="C334">
        <v>85</v>
      </c>
      <c r="D334">
        <v>319</v>
      </c>
      <c r="E334">
        <v>287</v>
      </c>
      <c r="F334">
        <v>73</v>
      </c>
      <c r="G334">
        <v>49</v>
      </c>
      <c r="H334">
        <v>15</v>
      </c>
      <c r="I334">
        <v>2</v>
      </c>
      <c r="J334">
        <v>7</v>
      </c>
      <c r="K334">
        <v>41</v>
      </c>
      <c r="L334">
        <v>39</v>
      </c>
      <c r="M334">
        <v>25</v>
      </c>
      <c r="N334">
        <v>4</v>
      </c>
      <c r="O334">
        <v>101</v>
      </c>
      <c r="P334">
        <v>5</v>
      </c>
      <c r="Q334">
        <v>1</v>
      </c>
      <c r="R334">
        <v>1</v>
      </c>
      <c r="S334">
        <v>0</v>
      </c>
      <c r="T334">
        <v>13</v>
      </c>
      <c r="U334">
        <v>1</v>
      </c>
      <c r="V334">
        <v>0.254355</v>
      </c>
      <c r="W334">
        <v>7.8369900000000006E-2</v>
      </c>
      <c r="X334">
        <v>0.31661400000000001</v>
      </c>
      <c r="Y334">
        <v>0.247525</v>
      </c>
      <c r="Z334">
        <v>0.32389899999999999</v>
      </c>
      <c r="AA334">
        <v>0.39372800000000002</v>
      </c>
      <c r="AB334">
        <v>0.30990800000000002</v>
      </c>
      <c r="AC334">
        <v>0.71762800000000004</v>
      </c>
      <c r="AD334">
        <v>0.139373</v>
      </c>
      <c r="AE334">
        <v>6.8814299999999999</v>
      </c>
      <c r="AF334">
        <v>0.36666700000000002</v>
      </c>
      <c r="AH334">
        <v>1.6000399999999999</v>
      </c>
      <c r="AI334">
        <v>36.6252</v>
      </c>
      <c r="AJ334">
        <v>-2.2431000000000001</v>
      </c>
      <c r="AK334">
        <v>92.663399999999996</v>
      </c>
      <c r="AL334">
        <v>1.6000399999999999</v>
      </c>
      <c r="AM334">
        <v>-0.1</v>
      </c>
      <c r="AN334">
        <v>-1.2993310689926101</v>
      </c>
      <c r="AO334">
        <v>1.07210459560155</v>
      </c>
      <c r="AP334">
        <v>1.06111</v>
      </c>
      <c r="AQ334">
        <v>999</v>
      </c>
      <c r="AU334">
        <v>27555</v>
      </c>
    </row>
    <row r="335" spans="1:47" x14ac:dyDescent="0.45">
      <c r="A335" t="s">
        <v>722</v>
      </c>
      <c r="B335" t="s">
        <v>56</v>
      </c>
      <c r="C335">
        <v>127</v>
      </c>
      <c r="D335">
        <v>478</v>
      </c>
      <c r="E335">
        <v>428</v>
      </c>
      <c r="F335">
        <v>98</v>
      </c>
      <c r="G335">
        <v>59</v>
      </c>
      <c r="H335">
        <v>21</v>
      </c>
      <c r="I335">
        <v>1</v>
      </c>
      <c r="J335">
        <v>17</v>
      </c>
      <c r="K335">
        <v>61</v>
      </c>
      <c r="L335">
        <v>60</v>
      </c>
      <c r="M335">
        <v>41</v>
      </c>
      <c r="N335">
        <v>5</v>
      </c>
      <c r="O335">
        <v>133</v>
      </c>
      <c r="P335">
        <v>6</v>
      </c>
      <c r="Q335">
        <v>3</v>
      </c>
      <c r="R335">
        <v>0</v>
      </c>
      <c r="S335">
        <v>1</v>
      </c>
      <c r="T335">
        <v>12</v>
      </c>
      <c r="U335">
        <v>4</v>
      </c>
      <c r="V335">
        <v>0.22897200000000001</v>
      </c>
      <c r="W335">
        <v>8.5774100000000006E-2</v>
      </c>
      <c r="X335">
        <v>0.27824300000000002</v>
      </c>
      <c r="Y335">
        <v>0.30827100000000002</v>
      </c>
      <c r="Z335">
        <v>0.30334699999999998</v>
      </c>
      <c r="AA335">
        <v>0.40186899999999998</v>
      </c>
      <c r="AB335">
        <v>0.30282399999999998</v>
      </c>
      <c r="AC335">
        <v>0.70521599999999995</v>
      </c>
      <c r="AD335">
        <v>0.172897</v>
      </c>
      <c r="AE335">
        <v>4.89229</v>
      </c>
      <c r="AF335">
        <v>0.28825600000000001</v>
      </c>
      <c r="AH335">
        <v>-6.6529599999999994E-2</v>
      </c>
      <c r="AI335">
        <v>52.068100000000001</v>
      </c>
      <c r="AJ335">
        <v>-6.1733900000000004</v>
      </c>
      <c r="AK335">
        <v>87.914299999999997</v>
      </c>
      <c r="AL335">
        <v>-6.6529599999999994E-2</v>
      </c>
      <c r="AM335">
        <v>-0.2</v>
      </c>
      <c r="AN335">
        <v>-7.2233008071780196</v>
      </c>
      <c r="AO335">
        <v>1.55631975829601</v>
      </c>
      <c r="AP335">
        <v>1.0588599999999999</v>
      </c>
      <c r="AQ335">
        <v>999</v>
      </c>
      <c r="AU335">
        <v>27690</v>
      </c>
    </row>
    <row r="336" spans="1:47" x14ac:dyDescent="0.45">
      <c r="A336" t="s">
        <v>866</v>
      </c>
      <c r="B336" t="s">
        <v>28</v>
      </c>
      <c r="C336">
        <v>90</v>
      </c>
      <c r="D336">
        <v>413</v>
      </c>
      <c r="E336">
        <v>375</v>
      </c>
      <c r="F336">
        <v>93</v>
      </c>
      <c r="G336">
        <v>55</v>
      </c>
      <c r="H336">
        <v>24</v>
      </c>
      <c r="I336">
        <v>2</v>
      </c>
      <c r="J336">
        <v>12</v>
      </c>
      <c r="K336">
        <v>47</v>
      </c>
      <c r="L336">
        <v>52</v>
      </c>
      <c r="M336">
        <v>33</v>
      </c>
      <c r="N336">
        <v>8</v>
      </c>
      <c r="O336">
        <v>108</v>
      </c>
      <c r="P336">
        <v>2</v>
      </c>
      <c r="Q336">
        <v>3</v>
      </c>
      <c r="R336">
        <v>0</v>
      </c>
      <c r="S336">
        <v>1</v>
      </c>
      <c r="T336">
        <v>6</v>
      </c>
      <c r="U336">
        <v>3</v>
      </c>
      <c r="V336">
        <v>0.248</v>
      </c>
      <c r="W336">
        <v>7.9903100000000005E-2</v>
      </c>
      <c r="X336">
        <v>0.26150099999999998</v>
      </c>
      <c r="Y336">
        <v>0.30555599999999999</v>
      </c>
      <c r="Z336">
        <v>0.30992700000000001</v>
      </c>
      <c r="AA336">
        <v>0.41866700000000001</v>
      </c>
      <c r="AB336">
        <v>0.30722500000000003</v>
      </c>
      <c r="AC336">
        <v>0.72859399999999996</v>
      </c>
      <c r="AD336">
        <v>0.17066700000000001</v>
      </c>
      <c r="AE336">
        <v>4.3542300000000003</v>
      </c>
      <c r="AF336">
        <v>0.31395299999999998</v>
      </c>
      <c r="AH336">
        <v>-0.69805399999999995</v>
      </c>
      <c r="AI336">
        <v>46.497399999999999</v>
      </c>
      <c r="AJ336">
        <v>-3.8242099999999999</v>
      </c>
      <c r="AK336">
        <v>87.807199999999995</v>
      </c>
      <c r="AL336">
        <v>-0.69805399999999995</v>
      </c>
      <c r="AM336">
        <v>-1.3</v>
      </c>
      <c r="AN336">
        <v>-6.7317890524864197</v>
      </c>
      <c r="AO336">
        <v>3.25246930122375</v>
      </c>
      <c r="AP336">
        <v>1.05182</v>
      </c>
      <c r="AQ336">
        <v>999</v>
      </c>
      <c r="AU336" t="s">
        <v>867</v>
      </c>
    </row>
    <row r="337" spans="1:47" x14ac:dyDescent="0.45">
      <c r="A337" t="s">
        <v>549</v>
      </c>
      <c r="B337" t="s">
        <v>104</v>
      </c>
      <c r="C337">
        <v>118</v>
      </c>
      <c r="D337">
        <v>412</v>
      </c>
      <c r="E337">
        <v>348</v>
      </c>
      <c r="F337">
        <v>65</v>
      </c>
      <c r="G337">
        <v>31</v>
      </c>
      <c r="H337">
        <v>11</v>
      </c>
      <c r="I337">
        <v>1</v>
      </c>
      <c r="J337">
        <v>22</v>
      </c>
      <c r="K337">
        <v>50</v>
      </c>
      <c r="L337">
        <v>47</v>
      </c>
      <c r="M337">
        <v>60</v>
      </c>
      <c r="N337">
        <v>2</v>
      </c>
      <c r="O337">
        <v>154</v>
      </c>
      <c r="P337">
        <v>3</v>
      </c>
      <c r="Q337">
        <v>1</v>
      </c>
      <c r="R337">
        <v>0</v>
      </c>
      <c r="S337">
        <v>2</v>
      </c>
      <c r="T337">
        <v>2</v>
      </c>
      <c r="U337">
        <v>1</v>
      </c>
      <c r="V337">
        <v>0.186782</v>
      </c>
      <c r="W337">
        <v>0.14563100000000001</v>
      </c>
      <c r="X337">
        <v>0.37378600000000001</v>
      </c>
      <c r="Y337">
        <v>0.38961000000000001</v>
      </c>
      <c r="Z337">
        <v>0.31068000000000001</v>
      </c>
      <c r="AA337">
        <v>0.41379300000000002</v>
      </c>
      <c r="AB337">
        <v>0.315218</v>
      </c>
      <c r="AC337">
        <v>0.72447300000000003</v>
      </c>
      <c r="AD337">
        <v>0.22701099999999999</v>
      </c>
      <c r="AE337">
        <v>3.3228300000000002</v>
      </c>
      <c r="AF337">
        <v>0.248555</v>
      </c>
      <c r="AH337">
        <v>-0.73094899999999996</v>
      </c>
      <c r="AI337">
        <v>49.119700000000002</v>
      </c>
      <c r="AJ337">
        <v>-1.08013</v>
      </c>
      <c r="AK337">
        <v>96.064499999999995</v>
      </c>
      <c r="AL337">
        <v>-0.73094899999999996</v>
      </c>
      <c r="AM337">
        <v>6.8</v>
      </c>
      <c r="AN337">
        <v>-2.7396323680877601</v>
      </c>
      <c r="AO337">
        <v>-0.76907682418823198</v>
      </c>
      <c r="AP337">
        <v>1.0498499999999999</v>
      </c>
      <c r="AQ337">
        <v>999</v>
      </c>
      <c r="AU337">
        <v>14128</v>
      </c>
    </row>
    <row r="338" spans="1:47" x14ac:dyDescent="0.45">
      <c r="A338" t="s">
        <v>916</v>
      </c>
      <c r="B338" t="s">
        <v>46</v>
      </c>
      <c r="C338">
        <v>115</v>
      </c>
      <c r="D338">
        <v>507</v>
      </c>
      <c r="E338">
        <v>443</v>
      </c>
      <c r="F338">
        <v>97</v>
      </c>
      <c r="G338">
        <v>71</v>
      </c>
      <c r="H338">
        <v>17</v>
      </c>
      <c r="I338">
        <v>4</v>
      </c>
      <c r="J338">
        <v>5</v>
      </c>
      <c r="K338">
        <v>57</v>
      </c>
      <c r="L338">
        <v>49</v>
      </c>
      <c r="M338">
        <v>51</v>
      </c>
      <c r="N338">
        <v>10</v>
      </c>
      <c r="O338">
        <v>123</v>
      </c>
      <c r="P338">
        <v>10</v>
      </c>
      <c r="Q338">
        <v>3</v>
      </c>
      <c r="R338">
        <v>0</v>
      </c>
      <c r="S338">
        <v>1</v>
      </c>
      <c r="T338">
        <v>26</v>
      </c>
      <c r="U338">
        <v>3</v>
      </c>
      <c r="V338">
        <v>0.21896199999999999</v>
      </c>
      <c r="W338">
        <v>0.100592</v>
      </c>
      <c r="X338">
        <v>0.24260399999999999</v>
      </c>
      <c r="Y338">
        <v>0.414634</v>
      </c>
      <c r="Z338">
        <v>0.311637</v>
      </c>
      <c r="AA338">
        <v>0.309255</v>
      </c>
      <c r="AB338">
        <v>0.27342499999999997</v>
      </c>
      <c r="AC338">
        <v>0.620892</v>
      </c>
      <c r="AD338">
        <v>9.0293499999999999E-2</v>
      </c>
      <c r="AE338">
        <v>6.9753299999999996</v>
      </c>
      <c r="AF338">
        <v>0.28930800000000001</v>
      </c>
      <c r="AH338">
        <v>2.9937399999999998</v>
      </c>
      <c r="AI338">
        <v>42.848100000000002</v>
      </c>
      <c r="AJ338">
        <v>-18.9269</v>
      </c>
      <c r="AK338">
        <v>70.811499999999995</v>
      </c>
      <c r="AL338">
        <v>2.9937399999999998</v>
      </c>
      <c r="AM338">
        <v>6.7</v>
      </c>
      <c r="AN338">
        <v>-15.339473009109399</v>
      </c>
      <c r="AO338">
        <v>8.5628745555877597</v>
      </c>
      <c r="AP338">
        <v>1.04674</v>
      </c>
      <c r="AQ338">
        <v>999</v>
      </c>
      <c r="AU338" t="s">
        <v>917</v>
      </c>
    </row>
    <row r="339" spans="1:47" x14ac:dyDescent="0.45">
      <c r="A339" t="s">
        <v>874</v>
      </c>
      <c r="B339" t="s">
        <v>28</v>
      </c>
      <c r="C339">
        <v>116</v>
      </c>
      <c r="D339">
        <v>513</v>
      </c>
      <c r="E339">
        <v>444</v>
      </c>
      <c r="F339">
        <v>110</v>
      </c>
      <c r="G339">
        <v>82</v>
      </c>
      <c r="H339">
        <v>19</v>
      </c>
      <c r="I339">
        <v>1</v>
      </c>
      <c r="J339">
        <v>8</v>
      </c>
      <c r="K339">
        <v>67</v>
      </c>
      <c r="L339">
        <v>58</v>
      </c>
      <c r="M339">
        <v>55</v>
      </c>
      <c r="N339">
        <v>13</v>
      </c>
      <c r="O339">
        <v>107</v>
      </c>
      <c r="P339">
        <v>12</v>
      </c>
      <c r="Q339">
        <v>2</v>
      </c>
      <c r="R339">
        <v>0</v>
      </c>
      <c r="S339">
        <v>0</v>
      </c>
      <c r="T339">
        <v>7</v>
      </c>
      <c r="U339">
        <v>1</v>
      </c>
      <c r="V339">
        <v>0.247748</v>
      </c>
      <c r="W339">
        <v>0.107212</v>
      </c>
      <c r="X339">
        <v>0.20857700000000001</v>
      </c>
      <c r="Y339">
        <v>0.514019</v>
      </c>
      <c r="Z339">
        <v>0.34502899999999997</v>
      </c>
      <c r="AA339">
        <v>0.34909899999999999</v>
      </c>
      <c r="AB339">
        <v>0.30308200000000002</v>
      </c>
      <c r="AC339">
        <v>0.69412799999999997</v>
      </c>
      <c r="AD339">
        <v>0.101351</v>
      </c>
      <c r="AE339">
        <v>4.5064900000000003</v>
      </c>
      <c r="AF339">
        <v>0.30815700000000001</v>
      </c>
      <c r="AH339">
        <v>-6.9974800000000004E-2</v>
      </c>
      <c r="AI339">
        <v>55.990699999999997</v>
      </c>
      <c r="AJ339">
        <v>-6.5153699999999999</v>
      </c>
      <c r="AK339">
        <v>84.935500000000005</v>
      </c>
      <c r="AL339">
        <v>-6.9974800000000004E-2</v>
      </c>
      <c r="AM339">
        <v>0.5</v>
      </c>
      <c r="AN339">
        <v>-9.3298596739768893</v>
      </c>
      <c r="AO339">
        <v>2.3849205970764098</v>
      </c>
      <c r="AP339">
        <v>1.0449200000000001</v>
      </c>
      <c r="AQ339">
        <v>999</v>
      </c>
      <c r="AU339" t="s">
        <v>875</v>
      </c>
    </row>
    <row r="340" spans="1:47" x14ac:dyDescent="0.45">
      <c r="A340" t="s">
        <v>433</v>
      </c>
      <c r="B340" t="s">
        <v>107</v>
      </c>
      <c r="C340">
        <v>124</v>
      </c>
      <c r="D340">
        <v>504</v>
      </c>
      <c r="E340">
        <v>448</v>
      </c>
      <c r="F340">
        <v>111</v>
      </c>
      <c r="G340">
        <v>65</v>
      </c>
      <c r="H340">
        <v>27</v>
      </c>
      <c r="I340">
        <v>2</v>
      </c>
      <c r="J340">
        <v>17</v>
      </c>
      <c r="K340">
        <v>63</v>
      </c>
      <c r="L340">
        <v>74</v>
      </c>
      <c r="M340">
        <v>51</v>
      </c>
      <c r="N340">
        <v>8</v>
      </c>
      <c r="O340">
        <v>136</v>
      </c>
      <c r="P340">
        <v>2</v>
      </c>
      <c r="Q340">
        <v>3</v>
      </c>
      <c r="R340">
        <v>0</v>
      </c>
      <c r="S340">
        <v>3</v>
      </c>
      <c r="T340">
        <v>12</v>
      </c>
      <c r="U340">
        <v>5</v>
      </c>
      <c r="V340">
        <v>0.24776799999999999</v>
      </c>
      <c r="W340">
        <v>0.10119</v>
      </c>
      <c r="X340">
        <v>0.269841</v>
      </c>
      <c r="Y340">
        <v>0.375</v>
      </c>
      <c r="Z340">
        <v>0.32539699999999999</v>
      </c>
      <c r="AA340">
        <v>0.43080400000000002</v>
      </c>
      <c r="AB340">
        <v>0.32163199999999997</v>
      </c>
      <c r="AC340">
        <v>0.75619999999999998</v>
      </c>
      <c r="AD340">
        <v>0.183036</v>
      </c>
      <c r="AE340">
        <v>4.8980499999999996</v>
      </c>
      <c r="AF340">
        <v>0.31543599999999999</v>
      </c>
      <c r="AH340">
        <v>-0.55795399999999995</v>
      </c>
      <c r="AI340">
        <v>62.773000000000003</v>
      </c>
      <c r="AJ340">
        <v>1.3635699999999999</v>
      </c>
      <c r="AK340">
        <v>99.3386</v>
      </c>
      <c r="AL340">
        <v>-0.55795399999999995</v>
      </c>
      <c r="AM340">
        <v>-0.2</v>
      </c>
      <c r="AN340">
        <v>-0.97090110182762102</v>
      </c>
      <c r="AO340">
        <v>-5.7555553466081601</v>
      </c>
      <c r="AP340">
        <v>1.04155</v>
      </c>
      <c r="AQ340">
        <v>999</v>
      </c>
      <c r="AU340">
        <v>22558</v>
      </c>
    </row>
    <row r="341" spans="1:47" x14ac:dyDescent="0.45">
      <c r="A341" t="s">
        <v>128</v>
      </c>
      <c r="B341" t="s">
        <v>16</v>
      </c>
      <c r="C341">
        <v>121</v>
      </c>
      <c r="D341">
        <v>435</v>
      </c>
      <c r="E341">
        <v>388</v>
      </c>
      <c r="F341">
        <v>100</v>
      </c>
      <c r="G341">
        <v>65</v>
      </c>
      <c r="H341">
        <v>20</v>
      </c>
      <c r="I341">
        <v>1</v>
      </c>
      <c r="J341">
        <v>14</v>
      </c>
      <c r="K341">
        <v>48</v>
      </c>
      <c r="L341">
        <v>54</v>
      </c>
      <c r="M341">
        <v>38</v>
      </c>
      <c r="N341">
        <v>9</v>
      </c>
      <c r="O341">
        <v>67</v>
      </c>
      <c r="P341">
        <v>5</v>
      </c>
      <c r="Q341">
        <v>4</v>
      </c>
      <c r="R341">
        <v>0</v>
      </c>
      <c r="S341">
        <v>1</v>
      </c>
      <c r="T341">
        <v>0</v>
      </c>
      <c r="U341">
        <v>1</v>
      </c>
      <c r="V341">
        <v>0.25773200000000002</v>
      </c>
      <c r="W341">
        <v>8.7356299999999998E-2</v>
      </c>
      <c r="X341">
        <v>0.15402299999999999</v>
      </c>
      <c r="Y341">
        <v>0.567164</v>
      </c>
      <c r="Z341">
        <v>0.32873599999999997</v>
      </c>
      <c r="AA341">
        <v>0.42268</v>
      </c>
      <c r="AB341">
        <v>0.318492</v>
      </c>
      <c r="AC341">
        <v>0.75141599999999997</v>
      </c>
      <c r="AD341">
        <v>0.16494800000000001</v>
      </c>
      <c r="AE341">
        <v>1.9406099999999999</v>
      </c>
      <c r="AF341">
        <v>0.27652700000000002</v>
      </c>
      <c r="AH341">
        <v>-1.18489</v>
      </c>
      <c r="AI341">
        <v>53.044499999999999</v>
      </c>
      <c r="AJ341">
        <v>4.2322800000000001E-2</v>
      </c>
      <c r="AK341">
        <v>102.396</v>
      </c>
      <c r="AL341">
        <v>-1.18489</v>
      </c>
      <c r="AM341">
        <v>3.5</v>
      </c>
      <c r="AN341">
        <v>0.106296300888061</v>
      </c>
      <c r="AO341">
        <v>-4.4916224479675204</v>
      </c>
      <c r="AP341">
        <v>1.0405800000000001</v>
      </c>
      <c r="AQ341">
        <v>999</v>
      </c>
      <c r="AU341">
        <v>5827</v>
      </c>
    </row>
    <row r="342" spans="1:47" x14ac:dyDescent="0.45">
      <c r="A342" t="s">
        <v>983</v>
      </c>
      <c r="B342" t="s">
        <v>36</v>
      </c>
      <c r="C342">
        <v>120</v>
      </c>
      <c r="D342">
        <v>392</v>
      </c>
      <c r="E342">
        <v>342</v>
      </c>
      <c r="F342">
        <v>88</v>
      </c>
      <c r="G342">
        <v>65</v>
      </c>
      <c r="H342">
        <v>15</v>
      </c>
      <c r="I342">
        <v>2</v>
      </c>
      <c r="J342">
        <v>6</v>
      </c>
      <c r="K342">
        <v>45</v>
      </c>
      <c r="L342">
        <v>37</v>
      </c>
      <c r="M342">
        <v>36</v>
      </c>
      <c r="N342">
        <v>5</v>
      </c>
      <c r="O342">
        <v>44</v>
      </c>
      <c r="P342">
        <v>6</v>
      </c>
      <c r="Q342">
        <v>3</v>
      </c>
      <c r="R342">
        <v>5</v>
      </c>
      <c r="S342">
        <v>0</v>
      </c>
      <c r="T342">
        <v>10</v>
      </c>
      <c r="U342">
        <v>2</v>
      </c>
      <c r="V342">
        <v>0.25730999999999998</v>
      </c>
      <c r="W342">
        <v>9.1836699999999993E-2</v>
      </c>
      <c r="X342">
        <v>0.112245</v>
      </c>
      <c r="Y342">
        <v>0.81818199999999996</v>
      </c>
      <c r="Z342">
        <v>0.33591700000000002</v>
      </c>
      <c r="AA342">
        <v>0.36549700000000002</v>
      </c>
      <c r="AB342">
        <v>0.30657800000000002</v>
      </c>
      <c r="AC342">
        <v>0.70141399999999998</v>
      </c>
      <c r="AD342">
        <v>0.10818700000000001</v>
      </c>
      <c r="AE342">
        <v>5.2799199999999997</v>
      </c>
      <c r="AF342">
        <v>0.27796599999999999</v>
      </c>
      <c r="AH342">
        <v>0.369921</v>
      </c>
      <c r="AI342">
        <v>43.9223</v>
      </c>
      <c r="AJ342">
        <v>-3.8406600000000002</v>
      </c>
      <c r="AK342">
        <v>95.842200000000005</v>
      </c>
      <c r="AL342">
        <v>0.369921</v>
      </c>
      <c r="AM342">
        <v>3</v>
      </c>
      <c r="AN342">
        <v>-1.5829777717590301</v>
      </c>
      <c r="AO342">
        <v>-1.3209877014160101</v>
      </c>
      <c r="AP342">
        <v>1.03807</v>
      </c>
      <c r="AQ342">
        <v>999</v>
      </c>
      <c r="AU342">
        <v>14894</v>
      </c>
    </row>
    <row r="343" spans="1:47" x14ac:dyDescent="0.45">
      <c r="A343" t="s">
        <v>480</v>
      </c>
      <c r="B343" t="s">
        <v>14</v>
      </c>
      <c r="C343">
        <v>89</v>
      </c>
      <c r="D343">
        <v>352</v>
      </c>
      <c r="E343">
        <v>323</v>
      </c>
      <c r="F343">
        <v>84</v>
      </c>
      <c r="G343">
        <v>57</v>
      </c>
      <c r="H343">
        <v>15</v>
      </c>
      <c r="I343">
        <v>1</v>
      </c>
      <c r="J343">
        <v>11</v>
      </c>
      <c r="K343">
        <v>41</v>
      </c>
      <c r="L343">
        <v>46</v>
      </c>
      <c r="M343">
        <v>23</v>
      </c>
      <c r="N343">
        <v>13</v>
      </c>
      <c r="O343">
        <v>62</v>
      </c>
      <c r="P343">
        <v>4</v>
      </c>
      <c r="Q343">
        <v>2</v>
      </c>
      <c r="R343">
        <v>0</v>
      </c>
      <c r="S343">
        <v>0</v>
      </c>
      <c r="T343">
        <v>0</v>
      </c>
      <c r="U343">
        <v>1</v>
      </c>
      <c r="V343">
        <v>0.26006200000000002</v>
      </c>
      <c r="W343">
        <v>6.5340899999999993E-2</v>
      </c>
      <c r="X343">
        <v>0.17613599999999999</v>
      </c>
      <c r="Y343">
        <v>0.37096800000000002</v>
      </c>
      <c r="Z343">
        <v>0.31534099999999998</v>
      </c>
      <c r="AA343">
        <v>0.41486099999999998</v>
      </c>
      <c r="AB343">
        <v>0.30217699999999997</v>
      </c>
      <c r="AC343">
        <v>0.73020200000000002</v>
      </c>
      <c r="AD343">
        <v>0.15479899999999999</v>
      </c>
      <c r="AE343">
        <v>2.47742</v>
      </c>
      <c r="AF343">
        <v>0.28968300000000002</v>
      </c>
      <c r="AH343">
        <v>-0.96914199999999995</v>
      </c>
      <c r="AI343">
        <v>38.1539</v>
      </c>
      <c r="AJ343">
        <v>-4.73522</v>
      </c>
      <c r="AK343">
        <v>92.926000000000002</v>
      </c>
      <c r="AL343">
        <v>-0.96914199999999995</v>
      </c>
      <c r="AM343">
        <v>-4</v>
      </c>
      <c r="AN343">
        <v>-4.0539473295211703</v>
      </c>
      <c r="AO343">
        <v>2.4667844772338801</v>
      </c>
      <c r="AP343">
        <v>1.03762</v>
      </c>
      <c r="AQ343">
        <v>999</v>
      </c>
      <c r="AU343">
        <v>22217</v>
      </c>
    </row>
    <row r="344" spans="1:47" x14ac:dyDescent="0.45">
      <c r="A344" t="s">
        <v>705</v>
      </c>
      <c r="B344" t="s">
        <v>207</v>
      </c>
      <c r="C344">
        <v>105</v>
      </c>
      <c r="D344">
        <v>455</v>
      </c>
      <c r="E344">
        <v>414</v>
      </c>
      <c r="F344">
        <v>98</v>
      </c>
      <c r="G344">
        <v>67</v>
      </c>
      <c r="H344">
        <v>14</v>
      </c>
      <c r="I344">
        <v>1</v>
      </c>
      <c r="J344">
        <v>16</v>
      </c>
      <c r="K344">
        <v>52</v>
      </c>
      <c r="L344">
        <v>59</v>
      </c>
      <c r="M344">
        <v>32</v>
      </c>
      <c r="N344">
        <v>7</v>
      </c>
      <c r="O344">
        <v>104</v>
      </c>
      <c r="P344">
        <v>7</v>
      </c>
      <c r="Q344">
        <v>2</v>
      </c>
      <c r="R344">
        <v>0</v>
      </c>
      <c r="S344">
        <v>0</v>
      </c>
      <c r="T344">
        <v>2</v>
      </c>
      <c r="U344">
        <v>2</v>
      </c>
      <c r="V344">
        <v>0.23671500000000001</v>
      </c>
      <c r="W344">
        <v>7.0329699999999995E-2</v>
      </c>
      <c r="X344">
        <v>0.228571</v>
      </c>
      <c r="Y344">
        <v>0.30769200000000002</v>
      </c>
      <c r="Z344">
        <v>0.30109900000000001</v>
      </c>
      <c r="AA344">
        <v>0.39130399999999999</v>
      </c>
      <c r="AB344">
        <v>0.29610900000000001</v>
      </c>
      <c r="AC344">
        <v>0.69240299999999999</v>
      </c>
      <c r="AD344">
        <v>0.154589</v>
      </c>
      <c r="AE344">
        <v>2.8628999999999998</v>
      </c>
      <c r="AF344">
        <v>0.27702700000000002</v>
      </c>
      <c r="AH344">
        <v>-1.20696</v>
      </c>
      <c r="AI344">
        <v>47.025199999999998</v>
      </c>
      <c r="AJ344">
        <v>-8.4139400000000002</v>
      </c>
      <c r="AK344">
        <v>85.285499999999999</v>
      </c>
      <c r="AL344">
        <v>-1.20696</v>
      </c>
      <c r="AM344">
        <v>2.5</v>
      </c>
      <c r="AN344">
        <v>-9.2290904521942103</v>
      </c>
      <c r="AO344">
        <v>4.1718107461929304</v>
      </c>
      <c r="AP344">
        <v>1.0367200000000001</v>
      </c>
      <c r="AQ344">
        <v>999</v>
      </c>
      <c r="AU344">
        <v>25621</v>
      </c>
    </row>
    <row r="345" spans="1:47" x14ac:dyDescent="0.45">
      <c r="A345" t="s">
        <v>457</v>
      </c>
      <c r="B345" t="s">
        <v>178</v>
      </c>
      <c r="C345">
        <v>84</v>
      </c>
      <c r="D345">
        <v>272</v>
      </c>
      <c r="E345">
        <v>257</v>
      </c>
      <c r="F345">
        <v>60</v>
      </c>
      <c r="G345">
        <v>42</v>
      </c>
      <c r="H345">
        <v>11</v>
      </c>
      <c r="I345">
        <v>1</v>
      </c>
      <c r="J345">
        <v>6</v>
      </c>
      <c r="K345">
        <v>25</v>
      </c>
      <c r="L345">
        <v>30</v>
      </c>
      <c r="M345">
        <v>11</v>
      </c>
      <c r="N345">
        <v>8</v>
      </c>
      <c r="O345">
        <v>46</v>
      </c>
      <c r="P345">
        <v>1</v>
      </c>
      <c r="Q345">
        <v>2</v>
      </c>
      <c r="R345">
        <v>1</v>
      </c>
      <c r="S345">
        <v>0</v>
      </c>
      <c r="T345">
        <v>1</v>
      </c>
      <c r="U345">
        <v>1</v>
      </c>
      <c r="V345">
        <v>0.233463</v>
      </c>
      <c r="W345">
        <v>4.0441199999999997E-2</v>
      </c>
      <c r="X345">
        <v>0.16911799999999999</v>
      </c>
      <c r="Y345">
        <v>0.23913000000000001</v>
      </c>
      <c r="Z345">
        <v>0.265683</v>
      </c>
      <c r="AA345">
        <v>0.35408600000000001</v>
      </c>
      <c r="AB345">
        <v>0.25534200000000001</v>
      </c>
      <c r="AC345">
        <v>0.61976799999999999</v>
      </c>
      <c r="AD345">
        <v>0.12062299999999999</v>
      </c>
      <c r="AE345">
        <v>2.9266299999999998</v>
      </c>
      <c r="AF345">
        <v>0.26086999999999999</v>
      </c>
      <c r="AH345">
        <v>-0.57651399999999997</v>
      </c>
      <c r="AI345">
        <v>18.902799999999999</v>
      </c>
      <c r="AJ345">
        <v>-14.238799999999999</v>
      </c>
      <c r="AK345">
        <v>60.092300000000002</v>
      </c>
      <c r="AL345">
        <v>-0.57651399999999997</v>
      </c>
      <c r="AM345">
        <v>9.6999999999999993</v>
      </c>
      <c r="AN345">
        <v>-13.5829481482505</v>
      </c>
      <c r="AO345">
        <v>14.6970605850219</v>
      </c>
      <c r="AP345">
        <v>1.0323199999999999</v>
      </c>
      <c r="AQ345">
        <v>999</v>
      </c>
      <c r="AU345">
        <v>16725</v>
      </c>
    </row>
    <row r="346" spans="1:47" x14ac:dyDescent="0.45">
      <c r="A346" t="s">
        <v>409</v>
      </c>
      <c r="B346" t="s">
        <v>104</v>
      </c>
      <c r="C346">
        <v>148</v>
      </c>
      <c r="D346">
        <v>578</v>
      </c>
      <c r="E346">
        <v>522</v>
      </c>
      <c r="F346">
        <v>133</v>
      </c>
      <c r="G346">
        <v>80</v>
      </c>
      <c r="H346">
        <v>29</v>
      </c>
      <c r="I346">
        <v>3</v>
      </c>
      <c r="J346">
        <v>21</v>
      </c>
      <c r="K346">
        <v>79</v>
      </c>
      <c r="L346">
        <v>73</v>
      </c>
      <c r="M346">
        <v>45</v>
      </c>
      <c r="N346">
        <v>8</v>
      </c>
      <c r="O346">
        <v>140</v>
      </c>
      <c r="P346">
        <v>6</v>
      </c>
      <c r="Q346">
        <v>5</v>
      </c>
      <c r="R346">
        <v>0</v>
      </c>
      <c r="S346">
        <v>0</v>
      </c>
      <c r="T346">
        <v>12</v>
      </c>
      <c r="U346">
        <v>4</v>
      </c>
      <c r="V346">
        <v>0.25478899999999999</v>
      </c>
      <c r="W346">
        <v>7.7854699999999999E-2</v>
      </c>
      <c r="X346">
        <v>0.24221500000000001</v>
      </c>
      <c r="Y346">
        <v>0.32142900000000002</v>
      </c>
      <c r="Z346">
        <v>0.31833899999999998</v>
      </c>
      <c r="AA346">
        <v>0.44252900000000001</v>
      </c>
      <c r="AB346">
        <v>0.32205099999999998</v>
      </c>
      <c r="AC346">
        <v>0.76086799999999999</v>
      </c>
      <c r="AD346">
        <v>0.18773899999999999</v>
      </c>
      <c r="AE346">
        <v>5.4851599999999996</v>
      </c>
      <c r="AF346">
        <v>0.30601099999999998</v>
      </c>
      <c r="AH346">
        <v>-0.236042</v>
      </c>
      <c r="AI346">
        <v>72.190700000000007</v>
      </c>
      <c r="AJ346">
        <v>1.76474</v>
      </c>
      <c r="AK346">
        <v>100.645</v>
      </c>
      <c r="AL346">
        <v>-0.236042</v>
      </c>
      <c r="AM346">
        <v>-3.4</v>
      </c>
      <c r="AN346">
        <v>0.22601217031478801</v>
      </c>
      <c r="AO346">
        <v>-9.7712521553039497</v>
      </c>
      <c r="AP346">
        <v>1.01187</v>
      </c>
      <c r="AQ346">
        <v>999</v>
      </c>
      <c r="AU346">
        <v>16939</v>
      </c>
    </row>
    <row r="347" spans="1:47" x14ac:dyDescent="0.45">
      <c r="A347" t="s">
        <v>403</v>
      </c>
      <c r="B347" t="s">
        <v>107</v>
      </c>
      <c r="C347">
        <v>122</v>
      </c>
      <c r="D347">
        <v>450</v>
      </c>
      <c r="E347">
        <v>410</v>
      </c>
      <c r="F347">
        <v>103</v>
      </c>
      <c r="G347">
        <v>70</v>
      </c>
      <c r="H347">
        <v>20</v>
      </c>
      <c r="I347">
        <v>0</v>
      </c>
      <c r="J347">
        <v>13</v>
      </c>
      <c r="K347">
        <v>53</v>
      </c>
      <c r="L347">
        <v>55</v>
      </c>
      <c r="M347">
        <v>35</v>
      </c>
      <c r="N347">
        <v>12</v>
      </c>
      <c r="O347">
        <v>86</v>
      </c>
      <c r="P347">
        <v>2</v>
      </c>
      <c r="Q347">
        <v>3</v>
      </c>
      <c r="R347">
        <v>0</v>
      </c>
      <c r="S347">
        <v>0</v>
      </c>
      <c r="T347">
        <v>2</v>
      </c>
      <c r="U347">
        <v>1</v>
      </c>
      <c r="V347">
        <v>0.25122</v>
      </c>
      <c r="W347">
        <v>7.7777799999999994E-2</v>
      </c>
      <c r="X347">
        <v>0.191111</v>
      </c>
      <c r="Y347">
        <v>0.40697699999999998</v>
      </c>
      <c r="Z347">
        <v>0.31111100000000003</v>
      </c>
      <c r="AA347">
        <v>0.39512199999999997</v>
      </c>
      <c r="AB347">
        <v>0.297178</v>
      </c>
      <c r="AC347">
        <v>0.706233</v>
      </c>
      <c r="AD347">
        <v>0.143902</v>
      </c>
      <c r="AE347">
        <v>2.55444</v>
      </c>
      <c r="AF347">
        <v>0.28662399999999999</v>
      </c>
      <c r="AH347">
        <v>-0.75406499999999999</v>
      </c>
      <c r="AI347">
        <v>46.908000000000001</v>
      </c>
      <c r="AJ347">
        <v>-7.9219099999999996</v>
      </c>
      <c r="AK347">
        <v>82.944599999999994</v>
      </c>
      <c r="AL347">
        <v>-0.75406499999999999</v>
      </c>
      <c r="AM347">
        <v>0.1</v>
      </c>
      <c r="AN347">
        <v>-10.262150049209501</v>
      </c>
      <c r="AO347">
        <v>5.0603176131844503</v>
      </c>
      <c r="AP347">
        <v>1.0101199999999999</v>
      </c>
      <c r="AQ347">
        <v>999</v>
      </c>
      <c r="AU347">
        <v>13185</v>
      </c>
    </row>
    <row r="348" spans="1:47" x14ac:dyDescent="0.45">
      <c r="A348" t="s">
        <v>158</v>
      </c>
      <c r="B348" t="s">
        <v>104</v>
      </c>
      <c r="C348">
        <v>129</v>
      </c>
      <c r="D348">
        <v>563</v>
      </c>
      <c r="E348">
        <v>517</v>
      </c>
      <c r="F348">
        <v>128</v>
      </c>
      <c r="G348">
        <v>85</v>
      </c>
      <c r="H348">
        <v>28</v>
      </c>
      <c r="I348">
        <v>5</v>
      </c>
      <c r="J348">
        <v>10</v>
      </c>
      <c r="K348">
        <v>66</v>
      </c>
      <c r="L348">
        <v>59</v>
      </c>
      <c r="M348">
        <v>38</v>
      </c>
      <c r="N348">
        <v>14</v>
      </c>
      <c r="O348">
        <v>124</v>
      </c>
      <c r="P348">
        <v>5</v>
      </c>
      <c r="Q348">
        <v>3</v>
      </c>
      <c r="R348">
        <v>0</v>
      </c>
      <c r="S348">
        <v>1</v>
      </c>
      <c r="T348">
        <v>9</v>
      </c>
      <c r="U348">
        <v>4</v>
      </c>
      <c r="V348">
        <v>0.247582</v>
      </c>
      <c r="W348">
        <v>6.7495600000000003E-2</v>
      </c>
      <c r="X348">
        <v>0.220249</v>
      </c>
      <c r="Y348">
        <v>0.306452</v>
      </c>
      <c r="Z348">
        <v>0.30373</v>
      </c>
      <c r="AA348">
        <v>0.37911</v>
      </c>
      <c r="AB348">
        <v>0.28790100000000002</v>
      </c>
      <c r="AC348">
        <v>0.68284</v>
      </c>
      <c r="AD348">
        <v>0.13152800000000001</v>
      </c>
      <c r="AE348">
        <v>5.5485699999999998</v>
      </c>
      <c r="AF348">
        <v>0.305699</v>
      </c>
      <c r="AH348">
        <v>-0.76669600000000004</v>
      </c>
      <c r="AI348">
        <v>54.349800000000002</v>
      </c>
      <c r="AJ348">
        <v>-14.2485</v>
      </c>
      <c r="AK348">
        <v>76.414900000000003</v>
      </c>
      <c r="AL348">
        <v>-0.76669600000000004</v>
      </c>
      <c r="AM348">
        <v>5.6</v>
      </c>
      <c r="AN348">
        <v>-16.677002191543501</v>
      </c>
      <c r="AO348">
        <v>7.6686360836028999</v>
      </c>
      <c r="AP348">
        <v>1.00851</v>
      </c>
      <c r="AQ348">
        <v>999</v>
      </c>
      <c r="AU348" t="s">
        <v>877</v>
      </c>
    </row>
    <row r="349" spans="1:47" x14ac:dyDescent="0.45">
      <c r="A349" t="s">
        <v>307</v>
      </c>
      <c r="B349" t="s">
        <v>73</v>
      </c>
      <c r="C349">
        <v>143</v>
      </c>
      <c r="D349">
        <v>592</v>
      </c>
      <c r="E349">
        <v>538</v>
      </c>
      <c r="F349">
        <v>145</v>
      </c>
      <c r="G349">
        <v>101</v>
      </c>
      <c r="H349">
        <v>28</v>
      </c>
      <c r="I349">
        <v>1</v>
      </c>
      <c r="J349">
        <v>15</v>
      </c>
      <c r="K349">
        <v>70</v>
      </c>
      <c r="L349">
        <v>76</v>
      </c>
      <c r="M349">
        <v>43</v>
      </c>
      <c r="N349">
        <v>18</v>
      </c>
      <c r="O349">
        <v>98</v>
      </c>
      <c r="P349">
        <v>4</v>
      </c>
      <c r="Q349">
        <v>7</v>
      </c>
      <c r="R349">
        <v>0</v>
      </c>
      <c r="S349">
        <v>1</v>
      </c>
      <c r="T349">
        <v>3</v>
      </c>
      <c r="U349">
        <v>2</v>
      </c>
      <c r="V349">
        <v>0.26951700000000001</v>
      </c>
      <c r="W349">
        <v>7.2635099999999994E-2</v>
      </c>
      <c r="X349">
        <v>0.16554099999999999</v>
      </c>
      <c r="Y349">
        <v>0.438776</v>
      </c>
      <c r="Z349">
        <v>0.324324</v>
      </c>
      <c r="AA349">
        <v>0.40892200000000001</v>
      </c>
      <c r="AB349">
        <v>0.30643500000000001</v>
      </c>
      <c r="AC349">
        <v>0.73324599999999995</v>
      </c>
      <c r="AD349">
        <v>0.139405</v>
      </c>
      <c r="AE349">
        <v>3.0302899999999999</v>
      </c>
      <c r="AF349">
        <v>0.30092600000000003</v>
      </c>
      <c r="AH349">
        <v>-1.2458199999999999</v>
      </c>
      <c r="AI349">
        <v>66.261300000000006</v>
      </c>
      <c r="AJ349">
        <v>-5.8704999999999998</v>
      </c>
      <c r="AK349">
        <v>90.034599999999998</v>
      </c>
      <c r="AL349">
        <v>-1.2458199999999999</v>
      </c>
      <c r="AM349">
        <v>-3.7</v>
      </c>
      <c r="AN349">
        <v>-8.5544545650482107</v>
      </c>
      <c r="AO349">
        <v>-1.52480888366699</v>
      </c>
      <c r="AP349">
        <v>1.0061899999999999</v>
      </c>
      <c r="AQ349">
        <v>999</v>
      </c>
      <c r="AU349">
        <v>21618</v>
      </c>
    </row>
    <row r="350" spans="1:47" x14ac:dyDescent="0.45">
      <c r="A350" t="s">
        <v>910</v>
      </c>
      <c r="B350" t="s">
        <v>76</v>
      </c>
      <c r="C350">
        <v>89</v>
      </c>
      <c r="D350">
        <v>381</v>
      </c>
      <c r="E350">
        <v>338</v>
      </c>
      <c r="F350">
        <v>72</v>
      </c>
      <c r="G350">
        <v>48</v>
      </c>
      <c r="H350">
        <v>12</v>
      </c>
      <c r="I350">
        <v>2</v>
      </c>
      <c r="J350">
        <v>10</v>
      </c>
      <c r="K350">
        <v>44</v>
      </c>
      <c r="L350">
        <v>44</v>
      </c>
      <c r="M350">
        <v>34</v>
      </c>
      <c r="N350">
        <v>5</v>
      </c>
      <c r="O350">
        <v>125</v>
      </c>
      <c r="P350">
        <v>7</v>
      </c>
      <c r="Q350">
        <v>2</v>
      </c>
      <c r="R350">
        <v>0</v>
      </c>
      <c r="S350">
        <v>0</v>
      </c>
      <c r="T350">
        <v>10</v>
      </c>
      <c r="U350">
        <v>2</v>
      </c>
      <c r="V350">
        <v>0.21301800000000001</v>
      </c>
      <c r="W350">
        <v>8.9238799999999993E-2</v>
      </c>
      <c r="X350">
        <v>0.32808399999999999</v>
      </c>
      <c r="Y350">
        <v>0.27200000000000002</v>
      </c>
      <c r="Z350">
        <v>0.29658800000000002</v>
      </c>
      <c r="AA350">
        <v>0.34911199999999998</v>
      </c>
      <c r="AB350">
        <v>0.281194</v>
      </c>
      <c r="AC350">
        <v>0.64570000000000005</v>
      </c>
      <c r="AD350">
        <v>0.13609499999999999</v>
      </c>
      <c r="AE350">
        <v>5.8244199999999999</v>
      </c>
      <c r="AF350">
        <v>0.30243900000000001</v>
      </c>
      <c r="AH350">
        <v>0.50861400000000001</v>
      </c>
      <c r="AI350">
        <v>34.657699999999998</v>
      </c>
      <c r="AJ350">
        <v>-11.764900000000001</v>
      </c>
      <c r="AK350">
        <v>72.246600000000001</v>
      </c>
      <c r="AL350">
        <v>0.50861400000000001</v>
      </c>
      <c r="AM350">
        <v>8.3000000000000007</v>
      </c>
      <c r="AN350">
        <v>-12.5910530090332</v>
      </c>
      <c r="AO350">
        <v>9.6999119520187307</v>
      </c>
      <c r="AP350">
        <v>1.0061100000000001</v>
      </c>
      <c r="AQ350">
        <v>999</v>
      </c>
      <c r="AU350" t="s">
        <v>911</v>
      </c>
    </row>
    <row r="351" spans="1:47" x14ac:dyDescent="0.45">
      <c r="A351" t="s">
        <v>425</v>
      </c>
      <c r="B351" t="s">
        <v>82</v>
      </c>
      <c r="C351">
        <v>113</v>
      </c>
      <c r="D351">
        <v>388</v>
      </c>
      <c r="E351">
        <v>338</v>
      </c>
      <c r="F351">
        <v>83</v>
      </c>
      <c r="G351">
        <v>56</v>
      </c>
      <c r="H351">
        <v>19</v>
      </c>
      <c r="I351">
        <v>2</v>
      </c>
      <c r="J351">
        <v>6</v>
      </c>
      <c r="K351">
        <v>45</v>
      </c>
      <c r="L351">
        <v>34</v>
      </c>
      <c r="M351">
        <v>28</v>
      </c>
      <c r="N351">
        <v>5</v>
      </c>
      <c r="O351">
        <v>83</v>
      </c>
      <c r="P351">
        <v>13</v>
      </c>
      <c r="Q351">
        <v>2</v>
      </c>
      <c r="R351">
        <v>7</v>
      </c>
      <c r="S351">
        <v>1</v>
      </c>
      <c r="T351">
        <v>13</v>
      </c>
      <c r="U351">
        <v>4</v>
      </c>
      <c r="V351">
        <v>0.245562</v>
      </c>
      <c r="W351">
        <v>7.2164900000000004E-2</v>
      </c>
      <c r="X351">
        <v>0.213918</v>
      </c>
      <c r="Y351">
        <v>0.33734900000000001</v>
      </c>
      <c r="Z351">
        <v>0.325459</v>
      </c>
      <c r="AA351">
        <v>0.36686400000000002</v>
      </c>
      <c r="AB351">
        <v>0.302286</v>
      </c>
      <c r="AC351">
        <v>0.69232300000000002</v>
      </c>
      <c r="AD351">
        <v>0.12130199999999999</v>
      </c>
      <c r="AE351">
        <v>6.0232099999999997</v>
      </c>
      <c r="AF351">
        <v>0.30677300000000002</v>
      </c>
      <c r="AH351">
        <v>0.202816</v>
      </c>
      <c r="AI351">
        <v>42.091299999999997</v>
      </c>
      <c r="AJ351">
        <v>-5.1842499999999996</v>
      </c>
      <c r="AK351">
        <v>87.395399999999995</v>
      </c>
      <c r="AL351">
        <v>0.202816</v>
      </c>
      <c r="AM351">
        <v>1.3</v>
      </c>
      <c r="AN351">
        <v>-5.8559007644653303</v>
      </c>
      <c r="AO351">
        <v>2.7256319522857599</v>
      </c>
      <c r="AP351">
        <v>1.0060500000000001</v>
      </c>
      <c r="AQ351">
        <v>999</v>
      </c>
      <c r="AU351">
        <v>18363</v>
      </c>
    </row>
    <row r="352" spans="1:47" x14ac:dyDescent="0.45">
      <c r="A352" t="s">
        <v>855</v>
      </c>
      <c r="B352" t="s">
        <v>82</v>
      </c>
      <c r="C352">
        <v>126</v>
      </c>
      <c r="D352">
        <v>601</v>
      </c>
      <c r="E352">
        <v>519</v>
      </c>
      <c r="F352">
        <v>111</v>
      </c>
      <c r="G352">
        <v>76</v>
      </c>
      <c r="H352">
        <v>21</v>
      </c>
      <c r="I352">
        <v>3</v>
      </c>
      <c r="J352">
        <v>11</v>
      </c>
      <c r="K352">
        <v>73</v>
      </c>
      <c r="L352">
        <v>64</v>
      </c>
      <c r="M352">
        <v>67</v>
      </c>
      <c r="N352">
        <v>11</v>
      </c>
      <c r="O352">
        <v>148</v>
      </c>
      <c r="P352">
        <v>13</v>
      </c>
      <c r="Q352">
        <v>2</v>
      </c>
      <c r="R352">
        <v>0</v>
      </c>
      <c r="S352">
        <v>1</v>
      </c>
      <c r="T352">
        <v>12</v>
      </c>
      <c r="U352">
        <v>5</v>
      </c>
      <c r="V352">
        <v>0.21387300000000001</v>
      </c>
      <c r="W352">
        <v>0.111481</v>
      </c>
      <c r="X352">
        <v>0.246256</v>
      </c>
      <c r="Y352">
        <v>0.45270300000000002</v>
      </c>
      <c r="Z352">
        <v>0.31780399999999998</v>
      </c>
      <c r="AA352">
        <v>0.32948</v>
      </c>
      <c r="AB352">
        <v>0.28534199999999998</v>
      </c>
      <c r="AC352">
        <v>0.64728300000000005</v>
      </c>
      <c r="AD352">
        <v>0.115607</v>
      </c>
      <c r="AE352">
        <v>5.3012800000000002</v>
      </c>
      <c r="AF352">
        <v>0.27624300000000002</v>
      </c>
      <c r="AH352">
        <v>-0.82763299999999995</v>
      </c>
      <c r="AI352">
        <v>56.740900000000003</v>
      </c>
      <c r="AJ352">
        <v>-16.487500000000001</v>
      </c>
      <c r="AK352">
        <v>83.105699999999999</v>
      </c>
      <c r="AL352">
        <v>-0.82763299999999995</v>
      </c>
      <c r="AM352">
        <v>-8.4</v>
      </c>
      <c r="AN352">
        <v>-12.993626773357301</v>
      </c>
      <c r="AO352">
        <v>2.6412992477416899</v>
      </c>
      <c r="AP352">
        <v>1.00319</v>
      </c>
      <c r="AQ352">
        <v>999</v>
      </c>
      <c r="AU352" t="s">
        <v>856</v>
      </c>
    </row>
    <row r="353" spans="1:47" x14ac:dyDescent="0.45">
      <c r="A353" t="s">
        <v>933</v>
      </c>
      <c r="B353" t="s">
        <v>191</v>
      </c>
      <c r="C353">
        <v>120</v>
      </c>
      <c r="D353">
        <v>448</v>
      </c>
      <c r="E353">
        <v>403</v>
      </c>
      <c r="F353">
        <v>92</v>
      </c>
      <c r="G353">
        <v>62</v>
      </c>
      <c r="H353">
        <v>16</v>
      </c>
      <c r="I353">
        <v>2</v>
      </c>
      <c r="J353">
        <v>12</v>
      </c>
      <c r="K353">
        <v>54</v>
      </c>
      <c r="L353">
        <v>58</v>
      </c>
      <c r="M353">
        <v>31</v>
      </c>
      <c r="N353">
        <v>10</v>
      </c>
      <c r="O353">
        <v>121</v>
      </c>
      <c r="P353">
        <v>12</v>
      </c>
      <c r="Q353">
        <v>2</v>
      </c>
      <c r="R353">
        <v>0</v>
      </c>
      <c r="S353">
        <v>1</v>
      </c>
      <c r="T353">
        <v>7</v>
      </c>
      <c r="U353">
        <v>4</v>
      </c>
      <c r="V353">
        <v>0.22828799999999999</v>
      </c>
      <c r="W353">
        <v>6.9196400000000005E-2</v>
      </c>
      <c r="X353">
        <v>0.27008900000000002</v>
      </c>
      <c r="Y353">
        <v>0.25619799999999998</v>
      </c>
      <c r="Z353">
        <v>0.30133900000000002</v>
      </c>
      <c r="AA353">
        <v>0.36724600000000002</v>
      </c>
      <c r="AB353">
        <v>0.285686</v>
      </c>
      <c r="AC353">
        <v>0.66858499999999998</v>
      </c>
      <c r="AD353">
        <v>0.138958</v>
      </c>
      <c r="AE353">
        <v>4.8153100000000002</v>
      </c>
      <c r="AF353">
        <v>0.29411799999999999</v>
      </c>
      <c r="AH353">
        <v>-1.0203</v>
      </c>
      <c r="AI353">
        <v>42.423699999999997</v>
      </c>
      <c r="AJ353">
        <v>-12.1625</v>
      </c>
      <c r="AK353">
        <v>79.915300000000002</v>
      </c>
      <c r="AL353">
        <v>-1.0203</v>
      </c>
      <c r="AM353">
        <v>1.7</v>
      </c>
      <c r="AN353">
        <v>-11.8017281293869</v>
      </c>
      <c r="AO353">
        <v>6.6382715702056796</v>
      </c>
      <c r="AP353">
        <v>1.0024200000000001</v>
      </c>
      <c r="AQ353">
        <v>999</v>
      </c>
      <c r="AU353" t="s">
        <v>934</v>
      </c>
    </row>
    <row r="354" spans="1:47" x14ac:dyDescent="0.45">
      <c r="A354" t="s">
        <v>369</v>
      </c>
      <c r="B354" t="s">
        <v>104</v>
      </c>
      <c r="C354">
        <v>144</v>
      </c>
      <c r="D354">
        <v>574</v>
      </c>
      <c r="E354">
        <v>535</v>
      </c>
      <c r="F354">
        <v>143</v>
      </c>
      <c r="G354">
        <v>97</v>
      </c>
      <c r="H354">
        <v>28</v>
      </c>
      <c r="I354">
        <v>4</v>
      </c>
      <c r="J354">
        <v>14</v>
      </c>
      <c r="K354">
        <v>71</v>
      </c>
      <c r="L354">
        <v>66</v>
      </c>
      <c r="M354">
        <v>32</v>
      </c>
      <c r="N354">
        <v>13</v>
      </c>
      <c r="O354">
        <v>84</v>
      </c>
      <c r="P354">
        <v>1</v>
      </c>
      <c r="Q354">
        <v>5</v>
      </c>
      <c r="R354">
        <v>1</v>
      </c>
      <c r="S354">
        <v>1</v>
      </c>
      <c r="T354">
        <v>6</v>
      </c>
      <c r="U354">
        <v>3</v>
      </c>
      <c r="V354">
        <v>0.26729000000000003</v>
      </c>
      <c r="W354">
        <v>5.5749100000000003E-2</v>
      </c>
      <c r="X354">
        <v>0.146341</v>
      </c>
      <c r="Y354">
        <v>0.38095200000000001</v>
      </c>
      <c r="Z354">
        <v>0.30715500000000001</v>
      </c>
      <c r="AA354">
        <v>0.41308400000000001</v>
      </c>
      <c r="AB354">
        <v>0.30127199999999998</v>
      </c>
      <c r="AC354">
        <v>0.72023899999999996</v>
      </c>
      <c r="AD354">
        <v>0.14579400000000001</v>
      </c>
      <c r="AE354">
        <v>4.6065100000000001</v>
      </c>
      <c r="AF354">
        <v>0.29185499999999998</v>
      </c>
      <c r="AH354">
        <v>-0.96773399999999998</v>
      </c>
      <c r="AI354">
        <v>61.785499999999999</v>
      </c>
      <c r="AJ354">
        <v>-8.1530100000000001</v>
      </c>
      <c r="AK354">
        <v>86.715400000000002</v>
      </c>
      <c r="AL354">
        <v>-0.96773399999999998</v>
      </c>
      <c r="AM354">
        <v>-1.2</v>
      </c>
      <c r="AN354">
        <v>-10.414412677288</v>
      </c>
      <c r="AO354">
        <v>0.90905356407165505</v>
      </c>
      <c r="AP354">
        <v>1.0022599999999999</v>
      </c>
      <c r="AQ354">
        <v>999</v>
      </c>
      <c r="AU354">
        <v>20391</v>
      </c>
    </row>
    <row r="355" spans="1:47" x14ac:dyDescent="0.45">
      <c r="A355" t="s">
        <v>894</v>
      </c>
      <c r="B355" t="s">
        <v>207</v>
      </c>
      <c r="C355">
        <v>112</v>
      </c>
      <c r="D355">
        <v>509</v>
      </c>
      <c r="E355">
        <v>441</v>
      </c>
      <c r="F355">
        <v>105</v>
      </c>
      <c r="G355">
        <v>73</v>
      </c>
      <c r="H355">
        <v>23</v>
      </c>
      <c r="I355">
        <v>0</v>
      </c>
      <c r="J355">
        <v>9</v>
      </c>
      <c r="K355">
        <v>54</v>
      </c>
      <c r="L355">
        <v>57</v>
      </c>
      <c r="M355">
        <v>53</v>
      </c>
      <c r="N355">
        <v>14</v>
      </c>
      <c r="O355">
        <v>96</v>
      </c>
      <c r="P355">
        <v>10</v>
      </c>
      <c r="Q355">
        <v>5</v>
      </c>
      <c r="R355">
        <v>0</v>
      </c>
      <c r="S355">
        <v>0</v>
      </c>
      <c r="T355">
        <v>2</v>
      </c>
      <c r="U355">
        <v>2</v>
      </c>
      <c r="V355">
        <v>0.238095</v>
      </c>
      <c r="W355">
        <v>0.104126</v>
      </c>
      <c r="X355">
        <v>0.18860499999999999</v>
      </c>
      <c r="Y355">
        <v>0.55208299999999999</v>
      </c>
      <c r="Z355">
        <v>0.33005899999999999</v>
      </c>
      <c r="AA355">
        <v>0.35147400000000001</v>
      </c>
      <c r="AB355">
        <v>0.29387600000000003</v>
      </c>
      <c r="AC355">
        <v>0.68153300000000006</v>
      </c>
      <c r="AD355">
        <v>0.11337899999999999</v>
      </c>
      <c r="AE355">
        <v>2.1855199999999999</v>
      </c>
      <c r="AF355">
        <v>0.28152500000000003</v>
      </c>
      <c r="AH355">
        <v>-1.38418</v>
      </c>
      <c r="AI355">
        <v>51.662599999999998</v>
      </c>
      <c r="AJ355">
        <v>-10.3561</v>
      </c>
      <c r="AK355">
        <v>83.738399999999999</v>
      </c>
      <c r="AL355">
        <v>-1.38418</v>
      </c>
      <c r="AM355">
        <v>-5.3</v>
      </c>
      <c r="AN355">
        <v>-11.3019658327102</v>
      </c>
      <c r="AO355">
        <v>4.0511169433593697</v>
      </c>
      <c r="AP355">
        <v>1.0008699999999999</v>
      </c>
      <c r="AQ355">
        <v>999</v>
      </c>
      <c r="AU355" t="s">
        <v>895</v>
      </c>
    </row>
    <row r="356" spans="1:47" x14ac:dyDescent="0.45">
      <c r="A356" t="s">
        <v>886</v>
      </c>
      <c r="B356" t="s">
        <v>98</v>
      </c>
      <c r="C356">
        <v>129</v>
      </c>
      <c r="D356">
        <v>538</v>
      </c>
      <c r="E356">
        <v>475</v>
      </c>
      <c r="F356">
        <v>104</v>
      </c>
      <c r="G356">
        <v>58</v>
      </c>
      <c r="H356">
        <v>27</v>
      </c>
      <c r="I356">
        <v>1</v>
      </c>
      <c r="J356">
        <v>18</v>
      </c>
      <c r="K356">
        <v>60</v>
      </c>
      <c r="L356">
        <v>73</v>
      </c>
      <c r="M356">
        <v>48</v>
      </c>
      <c r="N356">
        <v>13</v>
      </c>
      <c r="O356">
        <v>157</v>
      </c>
      <c r="P356">
        <v>11</v>
      </c>
      <c r="Q356">
        <v>4</v>
      </c>
      <c r="R356">
        <v>0</v>
      </c>
      <c r="S356">
        <v>0</v>
      </c>
      <c r="T356">
        <v>3</v>
      </c>
      <c r="U356">
        <v>1</v>
      </c>
      <c r="V356">
        <v>0.218947</v>
      </c>
      <c r="W356">
        <v>8.9219300000000001E-2</v>
      </c>
      <c r="X356">
        <v>0.29182200000000003</v>
      </c>
      <c r="Y356">
        <v>0.305732</v>
      </c>
      <c r="Z356">
        <v>0.30297400000000002</v>
      </c>
      <c r="AA356">
        <v>0.39368399999999998</v>
      </c>
      <c r="AB356">
        <v>0.294769</v>
      </c>
      <c r="AC356">
        <v>0.696658</v>
      </c>
      <c r="AD356">
        <v>0.174737</v>
      </c>
      <c r="AE356">
        <v>3.2961399999999998</v>
      </c>
      <c r="AF356">
        <v>0.28289500000000001</v>
      </c>
      <c r="AH356">
        <v>-0.62341100000000005</v>
      </c>
      <c r="AI356">
        <v>55.005099999999999</v>
      </c>
      <c r="AJ356">
        <v>-10.5471</v>
      </c>
      <c r="AK356">
        <v>86.754099999999994</v>
      </c>
      <c r="AL356">
        <v>-0.62341100000000005</v>
      </c>
      <c r="AM356">
        <v>-1.1000000000000001</v>
      </c>
      <c r="AN356">
        <v>-9.1622282862663198</v>
      </c>
      <c r="AO356">
        <v>0.876778364181518</v>
      </c>
      <c r="AP356">
        <v>0.99592400000000003</v>
      </c>
      <c r="AQ356">
        <v>999</v>
      </c>
      <c r="AU356" t="s">
        <v>887</v>
      </c>
    </row>
    <row r="357" spans="1:47" x14ac:dyDescent="0.45">
      <c r="A357" t="s">
        <v>870</v>
      </c>
      <c r="B357" t="s">
        <v>309</v>
      </c>
      <c r="C357">
        <v>125</v>
      </c>
      <c r="D357">
        <v>547</v>
      </c>
      <c r="E357">
        <v>484</v>
      </c>
      <c r="F357">
        <v>113</v>
      </c>
      <c r="G357">
        <v>67</v>
      </c>
      <c r="H357">
        <v>24</v>
      </c>
      <c r="I357">
        <v>3</v>
      </c>
      <c r="J357">
        <v>19</v>
      </c>
      <c r="K357">
        <v>73</v>
      </c>
      <c r="L357">
        <v>80</v>
      </c>
      <c r="M357">
        <v>43</v>
      </c>
      <c r="N357">
        <v>6</v>
      </c>
      <c r="O357">
        <v>172</v>
      </c>
      <c r="P357">
        <v>12</v>
      </c>
      <c r="Q357">
        <v>3</v>
      </c>
      <c r="R357">
        <v>5</v>
      </c>
      <c r="S357">
        <v>1</v>
      </c>
      <c r="T357">
        <v>10</v>
      </c>
      <c r="U357">
        <v>3</v>
      </c>
      <c r="V357">
        <v>0.23347100000000001</v>
      </c>
      <c r="W357">
        <v>7.8610600000000003E-2</v>
      </c>
      <c r="X357">
        <v>0.314442</v>
      </c>
      <c r="Y357">
        <v>0.25</v>
      </c>
      <c r="Z357">
        <v>0.30996299999999999</v>
      </c>
      <c r="AA357">
        <v>0.41322300000000001</v>
      </c>
      <c r="AB357">
        <v>0.31012099999999998</v>
      </c>
      <c r="AC357">
        <v>0.723186</v>
      </c>
      <c r="AD357">
        <v>0.179752</v>
      </c>
      <c r="AE357">
        <v>5.6016000000000004</v>
      </c>
      <c r="AF357">
        <v>0.31756800000000002</v>
      </c>
      <c r="AH357">
        <v>-0.160028</v>
      </c>
      <c r="AI357">
        <v>62.8994</v>
      </c>
      <c r="AJ357">
        <v>-3.74932</v>
      </c>
      <c r="AK357">
        <v>78.084100000000007</v>
      </c>
      <c r="AL357">
        <v>-0.160028</v>
      </c>
      <c r="AM357">
        <v>0.3</v>
      </c>
      <c r="AN357">
        <v>-15.0113391727209</v>
      </c>
      <c r="AO357">
        <v>6.3295415043830801</v>
      </c>
      <c r="AP357">
        <v>0.99265499999999995</v>
      </c>
      <c r="AQ357">
        <v>999</v>
      </c>
      <c r="AU357" t="s">
        <v>871</v>
      </c>
    </row>
    <row r="358" spans="1:47" x14ac:dyDescent="0.45">
      <c r="A358" t="s">
        <v>930</v>
      </c>
      <c r="B358" t="s">
        <v>21</v>
      </c>
      <c r="C358">
        <v>121</v>
      </c>
      <c r="D358">
        <v>429</v>
      </c>
      <c r="E358">
        <v>373</v>
      </c>
      <c r="F358">
        <v>84</v>
      </c>
      <c r="G358">
        <v>54</v>
      </c>
      <c r="H358">
        <v>18</v>
      </c>
      <c r="I358">
        <v>2</v>
      </c>
      <c r="J358">
        <v>10</v>
      </c>
      <c r="K358">
        <v>49</v>
      </c>
      <c r="L358">
        <v>47</v>
      </c>
      <c r="M358">
        <v>45</v>
      </c>
      <c r="N358">
        <v>5</v>
      </c>
      <c r="O358">
        <v>105</v>
      </c>
      <c r="P358">
        <v>5</v>
      </c>
      <c r="Q358">
        <v>4</v>
      </c>
      <c r="R358">
        <v>2</v>
      </c>
      <c r="S358">
        <v>1</v>
      </c>
      <c r="T358">
        <v>3</v>
      </c>
      <c r="U358">
        <v>2</v>
      </c>
      <c r="V358">
        <v>0.22520100000000001</v>
      </c>
      <c r="W358">
        <v>0.104895</v>
      </c>
      <c r="X358">
        <v>0.244755</v>
      </c>
      <c r="Y358">
        <v>0.42857099999999998</v>
      </c>
      <c r="Z358">
        <v>0.31381700000000001</v>
      </c>
      <c r="AA358">
        <v>0.36461100000000002</v>
      </c>
      <c r="AB358">
        <v>0.29547299999999999</v>
      </c>
      <c r="AC358">
        <v>0.67842899999999995</v>
      </c>
      <c r="AD358">
        <v>0.13941000000000001</v>
      </c>
      <c r="AE358">
        <v>3.7971499999999998</v>
      </c>
      <c r="AF358">
        <v>0.282443</v>
      </c>
      <c r="AH358">
        <v>-1.0069600000000001</v>
      </c>
      <c r="AI358">
        <v>44.111499999999999</v>
      </c>
      <c r="AJ358">
        <v>-8.1596399999999996</v>
      </c>
      <c r="AK358">
        <v>88.145300000000006</v>
      </c>
      <c r="AL358">
        <v>-1.0069600000000001</v>
      </c>
      <c r="AM358">
        <v>0.9</v>
      </c>
      <c r="AN358">
        <v>-7.1006695032119698</v>
      </c>
      <c r="AO358">
        <v>2.4762786626815698</v>
      </c>
      <c r="AP358">
        <v>0.99182800000000004</v>
      </c>
      <c r="AQ358">
        <v>999</v>
      </c>
      <c r="AU358">
        <v>21635</v>
      </c>
    </row>
    <row r="359" spans="1:47" x14ac:dyDescent="0.45">
      <c r="A359" t="s">
        <v>374</v>
      </c>
      <c r="B359" t="s">
        <v>18</v>
      </c>
      <c r="C359">
        <v>136</v>
      </c>
      <c r="D359">
        <v>564</v>
      </c>
      <c r="E359">
        <v>489</v>
      </c>
      <c r="F359">
        <v>109</v>
      </c>
      <c r="G359">
        <v>66</v>
      </c>
      <c r="H359">
        <v>24</v>
      </c>
      <c r="I359">
        <v>1</v>
      </c>
      <c r="J359">
        <v>18</v>
      </c>
      <c r="K359">
        <v>57</v>
      </c>
      <c r="L359">
        <v>66</v>
      </c>
      <c r="M359">
        <v>60</v>
      </c>
      <c r="N359">
        <v>11</v>
      </c>
      <c r="O359">
        <v>169</v>
      </c>
      <c r="P359">
        <v>9</v>
      </c>
      <c r="Q359">
        <v>6</v>
      </c>
      <c r="R359">
        <v>0</v>
      </c>
      <c r="S359">
        <v>0</v>
      </c>
      <c r="T359">
        <v>1</v>
      </c>
      <c r="U359">
        <v>1</v>
      </c>
      <c r="V359">
        <v>0.22290399999999999</v>
      </c>
      <c r="W359">
        <v>0.10638300000000001</v>
      </c>
      <c r="X359">
        <v>0.29964499999999999</v>
      </c>
      <c r="Y359">
        <v>0.35503000000000001</v>
      </c>
      <c r="Z359">
        <v>0.31560300000000002</v>
      </c>
      <c r="AA359">
        <v>0.38650299999999999</v>
      </c>
      <c r="AB359">
        <v>0.30085600000000001</v>
      </c>
      <c r="AC359">
        <v>0.70210600000000001</v>
      </c>
      <c r="AD359">
        <v>0.16359899999999999</v>
      </c>
      <c r="AE359">
        <v>2.1652999999999998</v>
      </c>
      <c r="AF359">
        <v>0.29545500000000002</v>
      </c>
      <c r="AH359">
        <v>-1.1775100000000001</v>
      </c>
      <c r="AI359">
        <v>60.514499999999998</v>
      </c>
      <c r="AJ359">
        <v>-8.2056699999999996</v>
      </c>
      <c r="AK359">
        <v>86.596299999999999</v>
      </c>
      <c r="AL359">
        <v>-1.1775100000000001</v>
      </c>
      <c r="AM359">
        <v>-0.8</v>
      </c>
      <c r="AN359">
        <v>-10.542848825454699</v>
      </c>
      <c r="AO359">
        <v>1.2723104357719399</v>
      </c>
      <c r="AP359">
        <v>0.991703</v>
      </c>
      <c r="AQ359">
        <v>999</v>
      </c>
      <c r="AU359">
        <v>12552</v>
      </c>
    </row>
    <row r="360" spans="1:47" x14ac:dyDescent="0.45">
      <c r="A360" t="s">
        <v>683</v>
      </c>
      <c r="B360" t="s">
        <v>82</v>
      </c>
      <c r="C360">
        <v>111</v>
      </c>
      <c r="D360">
        <v>479</v>
      </c>
      <c r="E360">
        <v>436</v>
      </c>
      <c r="F360">
        <v>96</v>
      </c>
      <c r="G360">
        <v>61</v>
      </c>
      <c r="H360">
        <v>17</v>
      </c>
      <c r="I360">
        <v>5</v>
      </c>
      <c r="J360">
        <v>13</v>
      </c>
      <c r="K360">
        <v>57</v>
      </c>
      <c r="L360">
        <v>56</v>
      </c>
      <c r="M360">
        <v>37</v>
      </c>
      <c r="N360">
        <v>5</v>
      </c>
      <c r="O360">
        <v>150</v>
      </c>
      <c r="P360">
        <v>4</v>
      </c>
      <c r="Q360">
        <v>2</v>
      </c>
      <c r="R360">
        <v>0</v>
      </c>
      <c r="S360">
        <v>1</v>
      </c>
      <c r="T360">
        <v>19</v>
      </c>
      <c r="U360">
        <v>5</v>
      </c>
      <c r="V360">
        <v>0.22018299999999999</v>
      </c>
      <c r="W360">
        <v>7.7244300000000002E-2</v>
      </c>
      <c r="X360">
        <v>0.31315199999999999</v>
      </c>
      <c r="Y360">
        <v>0.246667</v>
      </c>
      <c r="Z360">
        <v>0.28601300000000002</v>
      </c>
      <c r="AA360">
        <v>0.37156</v>
      </c>
      <c r="AB360">
        <v>0.282804</v>
      </c>
      <c r="AC360">
        <v>0.65757200000000005</v>
      </c>
      <c r="AD360">
        <v>0.15137600000000001</v>
      </c>
      <c r="AE360">
        <v>7.0495099999999997</v>
      </c>
      <c r="AF360">
        <v>0.30181799999999998</v>
      </c>
      <c r="AH360">
        <v>0.94221299999999997</v>
      </c>
      <c r="AI360">
        <v>44.213000000000001</v>
      </c>
      <c r="AJ360">
        <v>-14.150399999999999</v>
      </c>
      <c r="AK360">
        <v>81.346299999999999</v>
      </c>
      <c r="AL360">
        <v>0.94221299999999997</v>
      </c>
      <c r="AM360">
        <v>8.6999999999999993</v>
      </c>
      <c r="AN360">
        <v>-9.7639153003692591</v>
      </c>
      <c r="AO360">
        <v>3.4200172424316402</v>
      </c>
      <c r="AP360">
        <v>0.98970599999999997</v>
      </c>
      <c r="AQ360">
        <v>999</v>
      </c>
      <c r="AU360">
        <v>25505</v>
      </c>
    </row>
    <row r="361" spans="1:47" x14ac:dyDescent="0.45">
      <c r="A361" t="s">
        <v>348</v>
      </c>
      <c r="B361" t="s">
        <v>155</v>
      </c>
      <c r="C361">
        <v>123</v>
      </c>
      <c r="D361">
        <v>510</v>
      </c>
      <c r="E361">
        <v>476</v>
      </c>
      <c r="F361">
        <v>121</v>
      </c>
      <c r="G361">
        <v>78</v>
      </c>
      <c r="H361">
        <v>21</v>
      </c>
      <c r="I361">
        <v>1</v>
      </c>
      <c r="J361">
        <v>21</v>
      </c>
      <c r="K361">
        <v>51</v>
      </c>
      <c r="L361">
        <v>72</v>
      </c>
      <c r="M361">
        <v>20</v>
      </c>
      <c r="N361">
        <v>10</v>
      </c>
      <c r="O361">
        <v>126</v>
      </c>
      <c r="P361">
        <v>10</v>
      </c>
      <c r="Q361">
        <v>4</v>
      </c>
      <c r="R361">
        <v>0</v>
      </c>
      <c r="S361">
        <v>3</v>
      </c>
      <c r="T361">
        <v>0</v>
      </c>
      <c r="U361">
        <v>1</v>
      </c>
      <c r="V361">
        <v>0.25420199999999998</v>
      </c>
      <c r="W361">
        <v>3.9215699999999999E-2</v>
      </c>
      <c r="X361">
        <v>0.247059</v>
      </c>
      <c r="Y361">
        <v>0.15873000000000001</v>
      </c>
      <c r="Z361">
        <v>0.29607800000000001</v>
      </c>
      <c r="AA361">
        <v>0.43487399999999998</v>
      </c>
      <c r="AB361">
        <v>0.30566199999999999</v>
      </c>
      <c r="AC361">
        <v>0.73095200000000005</v>
      </c>
      <c r="AD361">
        <v>0.180672</v>
      </c>
      <c r="AE361">
        <v>1.79827</v>
      </c>
      <c r="AF361">
        <v>0.30030000000000001</v>
      </c>
      <c r="AH361">
        <v>-1.1771799999999999</v>
      </c>
      <c r="AI361">
        <v>56.755800000000001</v>
      </c>
      <c r="AJ361">
        <v>-5.3847199999999997</v>
      </c>
      <c r="AK361">
        <v>88.724800000000002</v>
      </c>
      <c r="AL361">
        <v>-1.1771799999999999</v>
      </c>
      <c r="AM361">
        <v>-8.6999999999999993</v>
      </c>
      <c r="AN361">
        <v>-8.0672811269760096</v>
      </c>
      <c r="AO361">
        <v>0.66948890686035101</v>
      </c>
      <c r="AP361">
        <v>0.98960700000000001</v>
      </c>
      <c r="AQ361">
        <v>999</v>
      </c>
      <c r="AU361">
        <v>7304</v>
      </c>
    </row>
    <row r="362" spans="1:47" x14ac:dyDescent="0.45">
      <c r="A362" t="s">
        <v>687</v>
      </c>
      <c r="B362" t="s">
        <v>207</v>
      </c>
      <c r="C362">
        <v>107</v>
      </c>
      <c r="D362">
        <v>475</v>
      </c>
      <c r="E362">
        <v>429</v>
      </c>
      <c r="F362">
        <v>103</v>
      </c>
      <c r="G362">
        <v>71</v>
      </c>
      <c r="H362">
        <v>19</v>
      </c>
      <c r="I362">
        <v>3</v>
      </c>
      <c r="J362">
        <v>10</v>
      </c>
      <c r="K362">
        <v>59</v>
      </c>
      <c r="L362">
        <v>54</v>
      </c>
      <c r="M362">
        <v>33</v>
      </c>
      <c r="N362">
        <v>6</v>
      </c>
      <c r="O362">
        <v>110</v>
      </c>
      <c r="P362">
        <v>7</v>
      </c>
      <c r="Q362">
        <v>4</v>
      </c>
      <c r="R362">
        <v>2</v>
      </c>
      <c r="S362">
        <v>1</v>
      </c>
      <c r="T362">
        <v>3</v>
      </c>
      <c r="U362">
        <v>3</v>
      </c>
      <c r="V362">
        <v>0.240093</v>
      </c>
      <c r="W362">
        <v>6.9473699999999999E-2</v>
      </c>
      <c r="X362">
        <v>0.23157900000000001</v>
      </c>
      <c r="Y362">
        <v>0.3</v>
      </c>
      <c r="Z362">
        <v>0.30232599999999998</v>
      </c>
      <c r="AA362">
        <v>0.36829800000000001</v>
      </c>
      <c r="AB362">
        <v>0.28888799999999998</v>
      </c>
      <c r="AC362">
        <v>0.670624</v>
      </c>
      <c r="AD362">
        <v>0.12820500000000001</v>
      </c>
      <c r="AE362">
        <v>4.2419000000000002</v>
      </c>
      <c r="AF362">
        <v>0.29712499999999997</v>
      </c>
      <c r="AH362">
        <v>-1.4752700000000001</v>
      </c>
      <c r="AI362">
        <v>46.243600000000001</v>
      </c>
      <c r="AJ362">
        <v>-11.632300000000001</v>
      </c>
      <c r="AK362">
        <v>80.280600000000007</v>
      </c>
      <c r="AL362">
        <v>-1.4752700000000001</v>
      </c>
      <c r="AM362">
        <v>4.7</v>
      </c>
      <c r="AN362">
        <v>-12.69857776165</v>
      </c>
      <c r="AO362">
        <v>6.4452966451644897</v>
      </c>
      <c r="AP362">
        <v>0.98519500000000004</v>
      </c>
      <c r="AQ362">
        <v>999</v>
      </c>
      <c r="AU362">
        <v>26149</v>
      </c>
    </row>
    <row r="363" spans="1:47" x14ac:dyDescent="0.45">
      <c r="A363" t="s">
        <v>1044</v>
      </c>
      <c r="B363" t="s">
        <v>59</v>
      </c>
      <c r="C363">
        <v>117</v>
      </c>
      <c r="D363">
        <v>470</v>
      </c>
      <c r="E363">
        <v>432</v>
      </c>
      <c r="F363">
        <v>101</v>
      </c>
      <c r="G363">
        <v>70</v>
      </c>
      <c r="H363">
        <v>18</v>
      </c>
      <c r="I363">
        <v>5</v>
      </c>
      <c r="J363">
        <v>8</v>
      </c>
      <c r="K363">
        <v>47</v>
      </c>
      <c r="L363">
        <v>49</v>
      </c>
      <c r="M363">
        <v>30</v>
      </c>
      <c r="N363">
        <v>6</v>
      </c>
      <c r="O363">
        <v>131</v>
      </c>
      <c r="P363">
        <v>6</v>
      </c>
      <c r="Q363">
        <v>2</v>
      </c>
      <c r="R363">
        <v>0</v>
      </c>
      <c r="S363">
        <v>0</v>
      </c>
      <c r="T363">
        <v>19</v>
      </c>
      <c r="U363">
        <v>4</v>
      </c>
      <c r="V363">
        <v>0.233796</v>
      </c>
      <c r="W363">
        <v>6.3829800000000006E-2</v>
      </c>
      <c r="X363">
        <v>0.278723</v>
      </c>
      <c r="Y363">
        <v>0.22900799999999999</v>
      </c>
      <c r="Z363">
        <v>0.291489</v>
      </c>
      <c r="AA363">
        <v>0.35416700000000001</v>
      </c>
      <c r="AB363">
        <v>0.27823300000000001</v>
      </c>
      <c r="AC363">
        <v>0.64565600000000001</v>
      </c>
      <c r="AD363">
        <v>0.12037</v>
      </c>
      <c r="AE363">
        <v>6.81731</v>
      </c>
      <c r="AF363">
        <v>0.31525399999999998</v>
      </c>
      <c r="AH363">
        <v>1.34118</v>
      </c>
      <c r="AI363">
        <v>41.597900000000003</v>
      </c>
      <c r="AJ363">
        <v>-15.668799999999999</v>
      </c>
      <c r="AK363">
        <v>75.1892</v>
      </c>
      <c r="AL363">
        <v>1.34118</v>
      </c>
      <c r="AM363">
        <v>4.8</v>
      </c>
      <c r="AN363">
        <v>-12.6312384605407</v>
      </c>
      <c r="AO363">
        <v>6.5269255638122496</v>
      </c>
      <c r="AP363">
        <v>0.98311499999999996</v>
      </c>
      <c r="AQ363">
        <v>999</v>
      </c>
      <c r="AU363" t="s">
        <v>1045</v>
      </c>
    </row>
    <row r="364" spans="1:47" x14ac:dyDescent="0.45">
      <c r="A364" t="s">
        <v>890</v>
      </c>
      <c r="B364" t="s">
        <v>70</v>
      </c>
      <c r="C364">
        <v>82</v>
      </c>
      <c r="D364">
        <v>356</v>
      </c>
      <c r="E364">
        <v>313</v>
      </c>
      <c r="F364">
        <v>63</v>
      </c>
      <c r="G364">
        <v>36</v>
      </c>
      <c r="H364">
        <v>14</v>
      </c>
      <c r="I364">
        <v>3</v>
      </c>
      <c r="J364">
        <v>10</v>
      </c>
      <c r="K364">
        <v>45</v>
      </c>
      <c r="L364">
        <v>44</v>
      </c>
      <c r="M364">
        <v>33</v>
      </c>
      <c r="N364">
        <v>3</v>
      </c>
      <c r="O364">
        <v>129</v>
      </c>
      <c r="P364">
        <v>8</v>
      </c>
      <c r="Q364">
        <v>2</v>
      </c>
      <c r="R364">
        <v>0</v>
      </c>
      <c r="S364">
        <v>0</v>
      </c>
      <c r="T364">
        <v>9</v>
      </c>
      <c r="U364">
        <v>2</v>
      </c>
      <c r="V364">
        <v>0.20127800000000001</v>
      </c>
      <c r="W364">
        <v>9.2696600000000004E-2</v>
      </c>
      <c r="X364">
        <v>0.36236000000000002</v>
      </c>
      <c r="Y364">
        <v>0.25581399999999999</v>
      </c>
      <c r="Z364">
        <v>0.29213499999999998</v>
      </c>
      <c r="AA364">
        <v>0.36102200000000001</v>
      </c>
      <c r="AB364">
        <v>0.28503299999999998</v>
      </c>
      <c r="AC364">
        <v>0.65315699999999999</v>
      </c>
      <c r="AD364">
        <v>0.159744</v>
      </c>
      <c r="AE364">
        <v>6.9015599999999999</v>
      </c>
      <c r="AF364">
        <v>0.30113600000000001</v>
      </c>
      <c r="AH364">
        <v>0.38566499999999998</v>
      </c>
      <c r="AI364">
        <v>33.518700000000003</v>
      </c>
      <c r="AJ364">
        <v>-9.85778</v>
      </c>
      <c r="AK364">
        <v>83.248500000000007</v>
      </c>
      <c r="AL364">
        <v>0.38566499999999998</v>
      </c>
      <c r="AM364">
        <v>3.2</v>
      </c>
      <c r="AN364">
        <v>-6.7599169313907597</v>
      </c>
      <c r="AO364">
        <v>4.5080541372299097</v>
      </c>
      <c r="AP364">
        <v>0.98116999999999999</v>
      </c>
      <c r="AQ364">
        <v>999</v>
      </c>
      <c r="AU364" t="s">
        <v>891</v>
      </c>
    </row>
    <row r="365" spans="1:47" x14ac:dyDescent="0.45">
      <c r="A365" t="s">
        <v>476</v>
      </c>
      <c r="B365" t="s">
        <v>73</v>
      </c>
      <c r="C365">
        <v>132</v>
      </c>
      <c r="D365">
        <v>538</v>
      </c>
      <c r="E365">
        <v>497</v>
      </c>
      <c r="F365">
        <v>122</v>
      </c>
      <c r="G365">
        <v>86</v>
      </c>
      <c r="H365">
        <v>23</v>
      </c>
      <c r="I365">
        <v>6</v>
      </c>
      <c r="J365">
        <v>7</v>
      </c>
      <c r="K365">
        <v>68</v>
      </c>
      <c r="L365">
        <v>56</v>
      </c>
      <c r="M365">
        <v>25</v>
      </c>
      <c r="N365">
        <v>8</v>
      </c>
      <c r="O365">
        <v>113</v>
      </c>
      <c r="P365">
        <v>7</v>
      </c>
      <c r="Q365">
        <v>2</v>
      </c>
      <c r="R365">
        <v>7</v>
      </c>
      <c r="S365">
        <v>0</v>
      </c>
      <c r="T365">
        <v>29</v>
      </c>
      <c r="U365">
        <v>6</v>
      </c>
      <c r="V365">
        <v>0.245473</v>
      </c>
      <c r="W365">
        <v>4.64684E-2</v>
      </c>
      <c r="X365">
        <v>0.210037</v>
      </c>
      <c r="Y365">
        <v>0.22123899999999999</v>
      </c>
      <c r="Z365">
        <v>0.29001900000000003</v>
      </c>
      <c r="AA365">
        <v>0.358149</v>
      </c>
      <c r="AB365">
        <v>0.27697699999999997</v>
      </c>
      <c r="AC365">
        <v>0.64816799999999997</v>
      </c>
      <c r="AD365">
        <v>0.112676</v>
      </c>
      <c r="AE365">
        <v>7.9424099999999997</v>
      </c>
      <c r="AF365">
        <v>0.30342999999999998</v>
      </c>
      <c r="AH365">
        <v>2.4199700000000002</v>
      </c>
      <c r="AI365">
        <v>47.055100000000003</v>
      </c>
      <c r="AJ365">
        <v>-18.497</v>
      </c>
      <c r="AK365">
        <v>70.286600000000007</v>
      </c>
      <c r="AL365">
        <v>2.4199700000000002</v>
      </c>
      <c r="AM365">
        <v>6.9</v>
      </c>
      <c r="AN365">
        <v>-17.384013652801499</v>
      </c>
      <c r="AO365">
        <v>8.8767784833907992</v>
      </c>
      <c r="AP365">
        <v>0.97948500000000005</v>
      </c>
      <c r="AQ365">
        <v>999</v>
      </c>
      <c r="AU365">
        <v>24336</v>
      </c>
    </row>
    <row r="366" spans="1:47" x14ac:dyDescent="0.45">
      <c r="A366" t="s">
        <v>678</v>
      </c>
      <c r="B366" t="s">
        <v>21</v>
      </c>
      <c r="C366">
        <v>111</v>
      </c>
      <c r="D366">
        <v>447</v>
      </c>
      <c r="E366">
        <v>397</v>
      </c>
      <c r="F366">
        <v>94</v>
      </c>
      <c r="G366">
        <v>57</v>
      </c>
      <c r="H366">
        <v>18</v>
      </c>
      <c r="I366">
        <v>1</v>
      </c>
      <c r="J366">
        <v>18</v>
      </c>
      <c r="K366">
        <v>51</v>
      </c>
      <c r="L366">
        <v>63</v>
      </c>
      <c r="M366">
        <v>41</v>
      </c>
      <c r="N366">
        <v>9</v>
      </c>
      <c r="O366">
        <v>134</v>
      </c>
      <c r="P366">
        <v>6</v>
      </c>
      <c r="Q366">
        <v>3</v>
      </c>
      <c r="R366">
        <v>0</v>
      </c>
      <c r="S366">
        <v>1</v>
      </c>
      <c r="T366">
        <v>3</v>
      </c>
      <c r="U366">
        <v>2</v>
      </c>
      <c r="V366">
        <v>0.23677599999999999</v>
      </c>
      <c r="W366">
        <v>9.1722600000000001E-2</v>
      </c>
      <c r="X366">
        <v>0.29977599999999999</v>
      </c>
      <c r="Y366">
        <v>0.30597000000000002</v>
      </c>
      <c r="Z366">
        <v>0.31543599999999999</v>
      </c>
      <c r="AA366">
        <v>0.42317399999999999</v>
      </c>
      <c r="AB366">
        <v>0.31269400000000003</v>
      </c>
      <c r="AC366">
        <v>0.73860999999999999</v>
      </c>
      <c r="AD366">
        <v>0.18639800000000001</v>
      </c>
      <c r="AE366">
        <v>3.2569300000000001</v>
      </c>
      <c r="AF366">
        <v>0.306452</v>
      </c>
      <c r="AH366">
        <v>-0.97614299999999998</v>
      </c>
      <c r="AI366">
        <v>52.3553</v>
      </c>
      <c r="AJ366">
        <v>-2.1090100000000001</v>
      </c>
      <c r="AK366">
        <v>100.081</v>
      </c>
      <c r="AL366">
        <v>-0.97614299999999998</v>
      </c>
      <c r="AM366">
        <v>0.5</v>
      </c>
      <c r="AN366">
        <v>-0.93253773450851396</v>
      </c>
      <c r="AO366">
        <v>-4.4272484779357901</v>
      </c>
      <c r="AP366">
        <v>0.97946</v>
      </c>
      <c r="AQ366">
        <v>999</v>
      </c>
      <c r="AU366">
        <v>26151</v>
      </c>
    </row>
    <row r="367" spans="1:47" x14ac:dyDescent="0.45">
      <c r="A367" t="s">
        <v>1059</v>
      </c>
      <c r="B367" t="s">
        <v>191</v>
      </c>
      <c r="C367">
        <v>84</v>
      </c>
      <c r="D367">
        <v>290</v>
      </c>
      <c r="E367">
        <v>254</v>
      </c>
      <c r="F367">
        <v>61</v>
      </c>
      <c r="G367">
        <v>44</v>
      </c>
      <c r="H367">
        <v>11</v>
      </c>
      <c r="I367">
        <v>1</v>
      </c>
      <c r="J367">
        <v>5</v>
      </c>
      <c r="K367">
        <v>28</v>
      </c>
      <c r="L367">
        <v>24</v>
      </c>
      <c r="M367">
        <v>29</v>
      </c>
      <c r="N367">
        <v>5</v>
      </c>
      <c r="O367">
        <v>58</v>
      </c>
      <c r="P367">
        <v>3</v>
      </c>
      <c r="Q367">
        <v>3</v>
      </c>
      <c r="R367">
        <v>1</v>
      </c>
      <c r="S367">
        <v>1</v>
      </c>
      <c r="T367">
        <v>0</v>
      </c>
      <c r="U367">
        <v>1</v>
      </c>
      <c r="V367">
        <v>0.24015700000000001</v>
      </c>
      <c r="W367">
        <v>0.1</v>
      </c>
      <c r="X367">
        <v>0.2</v>
      </c>
      <c r="Y367">
        <v>0.5</v>
      </c>
      <c r="Z367">
        <v>0.321799</v>
      </c>
      <c r="AA367">
        <v>0.35039399999999998</v>
      </c>
      <c r="AB367">
        <v>0.29219000000000001</v>
      </c>
      <c r="AC367">
        <v>0.67219300000000004</v>
      </c>
      <c r="AD367">
        <v>0.110236</v>
      </c>
      <c r="AE367">
        <v>2.2341799999999998</v>
      </c>
      <c r="AF367">
        <v>0.28866000000000003</v>
      </c>
      <c r="AH367">
        <v>-0.96914199999999995</v>
      </c>
      <c r="AI367">
        <v>29.028400000000001</v>
      </c>
      <c r="AJ367">
        <v>-6.3064400000000003</v>
      </c>
      <c r="AK367">
        <v>85.570700000000002</v>
      </c>
      <c r="AL367">
        <v>-0.96914199999999995</v>
      </c>
      <c r="AM367">
        <v>0.7</v>
      </c>
      <c r="AN367">
        <v>-6.1531151533126804</v>
      </c>
      <c r="AO367">
        <v>6.0277482867240897</v>
      </c>
      <c r="AP367">
        <v>0.97274700000000003</v>
      </c>
      <c r="AQ367">
        <v>999</v>
      </c>
      <c r="AU367">
        <v>13338</v>
      </c>
    </row>
    <row r="368" spans="1:47" x14ac:dyDescent="0.45">
      <c r="A368" t="s">
        <v>382</v>
      </c>
      <c r="B368" t="s">
        <v>269</v>
      </c>
      <c r="C368">
        <v>122</v>
      </c>
      <c r="D368">
        <v>465</v>
      </c>
      <c r="E368">
        <v>427</v>
      </c>
      <c r="F368">
        <v>116</v>
      </c>
      <c r="G368">
        <v>79</v>
      </c>
      <c r="H368">
        <v>21</v>
      </c>
      <c r="I368">
        <v>2</v>
      </c>
      <c r="J368">
        <v>14</v>
      </c>
      <c r="K368">
        <v>52</v>
      </c>
      <c r="L368">
        <v>59</v>
      </c>
      <c r="M368">
        <v>30</v>
      </c>
      <c r="N368">
        <v>14</v>
      </c>
      <c r="O368">
        <v>70</v>
      </c>
      <c r="P368">
        <v>3</v>
      </c>
      <c r="Q368">
        <v>4</v>
      </c>
      <c r="R368">
        <v>1</v>
      </c>
      <c r="S368">
        <v>0</v>
      </c>
      <c r="T368">
        <v>3</v>
      </c>
      <c r="U368">
        <v>1</v>
      </c>
      <c r="V368">
        <v>0.27166299999999999</v>
      </c>
      <c r="W368">
        <v>6.4516100000000007E-2</v>
      </c>
      <c r="X368">
        <v>0.15053800000000001</v>
      </c>
      <c r="Y368">
        <v>0.42857099999999998</v>
      </c>
      <c r="Z368">
        <v>0.32112099999999999</v>
      </c>
      <c r="AA368">
        <v>0.42857099999999998</v>
      </c>
      <c r="AB368">
        <v>0.31188199999999999</v>
      </c>
      <c r="AC368">
        <v>0.74969200000000003</v>
      </c>
      <c r="AD368">
        <v>0.15690899999999999</v>
      </c>
      <c r="AE368">
        <v>3.6833399999999998</v>
      </c>
      <c r="AF368">
        <v>0.29394799999999999</v>
      </c>
      <c r="AH368">
        <v>-0.57718000000000003</v>
      </c>
      <c r="AI368">
        <v>54.150199999999998</v>
      </c>
      <c r="AJ368">
        <v>-2.5073699999999999</v>
      </c>
      <c r="AK368">
        <v>96.550799999999995</v>
      </c>
      <c r="AL368">
        <v>-0.57718000000000003</v>
      </c>
      <c r="AM368">
        <v>1.6</v>
      </c>
      <c r="AN368">
        <v>-2.5641314983367902</v>
      </c>
      <c r="AO368">
        <v>-3.5256613492965698</v>
      </c>
      <c r="AP368">
        <v>0.97253599999999996</v>
      </c>
      <c r="AQ368">
        <v>999</v>
      </c>
      <c r="AU368">
        <v>27615</v>
      </c>
    </row>
    <row r="369" spans="1:47" x14ac:dyDescent="0.45">
      <c r="A369" t="s">
        <v>902</v>
      </c>
      <c r="B369" t="s">
        <v>10</v>
      </c>
      <c r="C369">
        <v>124</v>
      </c>
      <c r="D369">
        <v>575</v>
      </c>
      <c r="E369">
        <v>526</v>
      </c>
      <c r="F369">
        <v>124</v>
      </c>
      <c r="G369">
        <v>93</v>
      </c>
      <c r="H369">
        <v>21</v>
      </c>
      <c r="I369">
        <v>2</v>
      </c>
      <c r="J369">
        <v>8</v>
      </c>
      <c r="K369">
        <v>76</v>
      </c>
      <c r="L369">
        <v>55</v>
      </c>
      <c r="M369">
        <v>44</v>
      </c>
      <c r="N369">
        <v>11</v>
      </c>
      <c r="O369">
        <v>129</v>
      </c>
      <c r="P369">
        <v>2</v>
      </c>
      <c r="Q369">
        <v>2</v>
      </c>
      <c r="R369">
        <v>1</v>
      </c>
      <c r="S369">
        <v>0</v>
      </c>
      <c r="T369">
        <v>30</v>
      </c>
      <c r="U369">
        <v>7</v>
      </c>
      <c r="V369">
        <v>0.23574100000000001</v>
      </c>
      <c r="W369">
        <v>7.6521699999999998E-2</v>
      </c>
      <c r="X369">
        <v>0.22434799999999999</v>
      </c>
      <c r="Y369">
        <v>0.34108500000000003</v>
      </c>
      <c r="Z369">
        <v>0.29616700000000001</v>
      </c>
      <c r="AA369">
        <v>0.32889699999999999</v>
      </c>
      <c r="AB369">
        <v>0.26959499999999997</v>
      </c>
      <c r="AC369">
        <v>0.62506499999999998</v>
      </c>
      <c r="AD369">
        <v>9.31559E-2</v>
      </c>
      <c r="AE369">
        <v>6.3979900000000001</v>
      </c>
      <c r="AF369">
        <v>0.29667500000000002</v>
      </c>
      <c r="AH369">
        <v>2.0592000000000001</v>
      </c>
      <c r="AI369">
        <v>46.766300000000001</v>
      </c>
      <c r="AJ369">
        <v>-23.2941</v>
      </c>
      <c r="AK369">
        <v>70.423500000000004</v>
      </c>
      <c r="AL369">
        <v>2.0592000000000001</v>
      </c>
      <c r="AM369">
        <v>2.8</v>
      </c>
      <c r="AN369">
        <v>-19.009308338165201</v>
      </c>
      <c r="AO369">
        <v>9.1381833553314191</v>
      </c>
      <c r="AP369">
        <v>0.96918599999999999</v>
      </c>
      <c r="AQ369">
        <v>999</v>
      </c>
      <c r="AU369" t="s">
        <v>903</v>
      </c>
    </row>
    <row r="370" spans="1:47" x14ac:dyDescent="0.45">
      <c r="A370" t="s">
        <v>730</v>
      </c>
      <c r="B370" t="s">
        <v>28</v>
      </c>
      <c r="C370">
        <v>127</v>
      </c>
      <c r="D370">
        <v>465</v>
      </c>
      <c r="E370">
        <v>414</v>
      </c>
      <c r="F370">
        <v>94</v>
      </c>
      <c r="G370">
        <v>56</v>
      </c>
      <c r="H370">
        <v>15</v>
      </c>
      <c r="I370">
        <v>3</v>
      </c>
      <c r="J370">
        <v>20</v>
      </c>
      <c r="K370">
        <v>54</v>
      </c>
      <c r="L370">
        <v>66</v>
      </c>
      <c r="M370">
        <v>41</v>
      </c>
      <c r="N370">
        <v>5</v>
      </c>
      <c r="O370">
        <v>166</v>
      </c>
      <c r="P370">
        <v>8</v>
      </c>
      <c r="Q370">
        <v>2</v>
      </c>
      <c r="R370">
        <v>0</v>
      </c>
      <c r="S370">
        <v>0</v>
      </c>
      <c r="T370">
        <v>6</v>
      </c>
      <c r="U370">
        <v>1</v>
      </c>
      <c r="V370">
        <v>0.227053</v>
      </c>
      <c r="W370">
        <v>8.8172E-2</v>
      </c>
      <c r="X370">
        <v>0.356989</v>
      </c>
      <c r="Y370">
        <v>0.24698800000000001</v>
      </c>
      <c r="Z370">
        <v>0.30752699999999999</v>
      </c>
      <c r="AA370">
        <v>0.422705</v>
      </c>
      <c r="AB370">
        <v>0.31245099999999998</v>
      </c>
      <c r="AC370">
        <v>0.73023199999999999</v>
      </c>
      <c r="AD370">
        <v>0.19565199999999999</v>
      </c>
      <c r="AE370">
        <v>5.2823399999999996</v>
      </c>
      <c r="AF370">
        <v>0.321739</v>
      </c>
      <c r="AH370">
        <v>7.4096099999999996E-3</v>
      </c>
      <c r="AI370">
        <v>54.37</v>
      </c>
      <c r="AJ370">
        <v>-2.2875800000000002</v>
      </c>
      <c r="AK370">
        <v>91.429299999999998</v>
      </c>
      <c r="AL370">
        <v>7.4096099999999996E-3</v>
      </c>
      <c r="AM370">
        <v>-3.1</v>
      </c>
      <c r="AN370">
        <v>-4.7678880300372803</v>
      </c>
      <c r="AO370">
        <v>-1.39144611358642</v>
      </c>
      <c r="AP370">
        <v>0.96069400000000005</v>
      </c>
      <c r="AQ370">
        <v>999</v>
      </c>
      <c r="AU370">
        <v>19966</v>
      </c>
    </row>
    <row r="371" spans="1:47" x14ac:dyDescent="0.45">
      <c r="A371" t="s">
        <v>459</v>
      </c>
      <c r="B371" t="s">
        <v>107</v>
      </c>
      <c r="C371">
        <v>120</v>
      </c>
      <c r="D371">
        <v>516</v>
      </c>
      <c r="E371">
        <v>456</v>
      </c>
      <c r="F371">
        <v>111</v>
      </c>
      <c r="G371">
        <v>83</v>
      </c>
      <c r="H371">
        <v>21</v>
      </c>
      <c r="I371">
        <v>1</v>
      </c>
      <c r="J371">
        <v>6</v>
      </c>
      <c r="K371">
        <v>56</v>
      </c>
      <c r="L371">
        <v>55</v>
      </c>
      <c r="M371">
        <v>47</v>
      </c>
      <c r="N371">
        <v>14</v>
      </c>
      <c r="O371">
        <v>104</v>
      </c>
      <c r="P371">
        <v>11</v>
      </c>
      <c r="Q371">
        <v>2</v>
      </c>
      <c r="R371">
        <v>0</v>
      </c>
      <c r="S371">
        <v>1</v>
      </c>
      <c r="T371">
        <v>8</v>
      </c>
      <c r="U371">
        <v>3</v>
      </c>
      <c r="V371">
        <v>0.243421</v>
      </c>
      <c r="W371">
        <v>9.1085299999999994E-2</v>
      </c>
      <c r="X371">
        <v>0.20155000000000001</v>
      </c>
      <c r="Y371">
        <v>0.45192300000000002</v>
      </c>
      <c r="Z371">
        <v>0.327519</v>
      </c>
      <c r="AA371">
        <v>0.33333299999999999</v>
      </c>
      <c r="AB371">
        <v>0.28668100000000002</v>
      </c>
      <c r="AC371">
        <v>0.66085300000000002</v>
      </c>
      <c r="AD371">
        <v>8.9912300000000001E-2</v>
      </c>
      <c r="AE371">
        <v>4.0779100000000001</v>
      </c>
      <c r="AF371">
        <v>0.30172399999999999</v>
      </c>
      <c r="AH371">
        <v>-0.64478500000000005</v>
      </c>
      <c r="AI371">
        <v>49.289499999999997</v>
      </c>
      <c r="AJ371">
        <v>-13.582100000000001</v>
      </c>
      <c r="AK371">
        <v>75.907700000000006</v>
      </c>
      <c r="AL371">
        <v>-0.64478500000000005</v>
      </c>
      <c r="AM371">
        <v>2.4</v>
      </c>
      <c r="AN371">
        <v>-16.045671343803399</v>
      </c>
      <c r="AO371">
        <v>8.0878310203552193</v>
      </c>
      <c r="AP371">
        <v>0.95952599999999999</v>
      </c>
      <c r="AQ371">
        <v>999</v>
      </c>
      <c r="AU371">
        <v>31765</v>
      </c>
    </row>
    <row r="372" spans="1:47" x14ac:dyDescent="0.45">
      <c r="A372" t="s">
        <v>505</v>
      </c>
      <c r="B372" t="s">
        <v>309</v>
      </c>
      <c r="C372">
        <v>119</v>
      </c>
      <c r="D372">
        <v>420</v>
      </c>
      <c r="E372">
        <v>379</v>
      </c>
      <c r="F372">
        <v>98</v>
      </c>
      <c r="G372">
        <v>56</v>
      </c>
      <c r="H372">
        <v>24</v>
      </c>
      <c r="I372">
        <v>5</v>
      </c>
      <c r="J372">
        <v>13</v>
      </c>
      <c r="K372">
        <v>55</v>
      </c>
      <c r="L372">
        <v>57</v>
      </c>
      <c r="M372">
        <v>32</v>
      </c>
      <c r="N372">
        <v>6</v>
      </c>
      <c r="O372">
        <v>107</v>
      </c>
      <c r="P372">
        <v>6</v>
      </c>
      <c r="Q372">
        <v>2</v>
      </c>
      <c r="R372">
        <v>1</v>
      </c>
      <c r="S372">
        <v>1</v>
      </c>
      <c r="T372">
        <v>3</v>
      </c>
      <c r="U372">
        <v>2</v>
      </c>
      <c r="V372">
        <v>0.258575</v>
      </c>
      <c r="W372">
        <v>7.6190499999999994E-2</v>
      </c>
      <c r="X372">
        <v>0.25476199999999999</v>
      </c>
      <c r="Y372">
        <v>0.29906500000000003</v>
      </c>
      <c r="Z372">
        <v>0.32458199999999998</v>
      </c>
      <c r="AA372">
        <v>0.451187</v>
      </c>
      <c r="AB372">
        <v>0.328376</v>
      </c>
      <c r="AC372">
        <v>0.77576999999999996</v>
      </c>
      <c r="AD372">
        <v>0.19261200000000001</v>
      </c>
      <c r="AE372">
        <v>5.2956500000000002</v>
      </c>
      <c r="AF372">
        <v>0.32567099999999999</v>
      </c>
      <c r="AH372">
        <v>-0.922207</v>
      </c>
      <c r="AI372">
        <v>54.663200000000003</v>
      </c>
      <c r="AJ372">
        <v>3.48868</v>
      </c>
      <c r="AK372">
        <v>90.321899999999999</v>
      </c>
      <c r="AL372">
        <v>-0.922207</v>
      </c>
      <c r="AM372">
        <v>5.9</v>
      </c>
      <c r="AN372">
        <v>-5.9579086899757296</v>
      </c>
      <c r="AO372">
        <v>1.27037048339843</v>
      </c>
      <c r="AP372">
        <v>0.95948199999999995</v>
      </c>
      <c r="AQ372">
        <v>999</v>
      </c>
      <c r="AU372">
        <v>14477</v>
      </c>
    </row>
    <row r="373" spans="1:47" x14ac:dyDescent="0.45">
      <c r="A373" t="s">
        <v>1043</v>
      </c>
      <c r="C373">
        <v>92</v>
      </c>
      <c r="D373">
        <v>367</v>
      </c>
      <c r="E373">
        <v>333</v>
      </c>
      <c r="F373">
        <v>84</v>
      </c>
      <c r="G373">
        <v>58</v>
      </c>
      <c r="H373">
        <v>16</v>
      </c>
      <c r="I373">
        <v>2</v>
      </c>
      <c r="J373">
        <v>8</v>
      </c>
      <c r="K373">
        <v>37</v>
      </c>
      <c r="L373">
        <v>37</v>
      </c>
      <c r="M373">
        <v>28</v>
      </c>
      <c r="N373">
        <v>8</v>
      </c>
      <c r="O373">
        <v>63</v>
      </c>
      <c r="P373">
        <v>2</v>
      </c>
      <c r="Q373">
        <v>3</v>
      </c>
      <c r="R373">
        <v>1</v>
      </c>
      <c r="S373">
        <v>1</v>
      </c>
      <c r="T373">
        <v>2</v>
      </c>
      <c r="U373">
        <v>1</v>
      </c>
      <c r="V373">
        <v>0.25225199999999998</v>
      </c>
      <c r="W373">
        <v>7.6294299999999995E-2</v>
      </c>
      <c r="X373">
        <v>0.17166200000000001</v>
      </c>
      <c r="Y373">
        <v>0.44444400000000001</v>
      </c>
      <c r="Z373">
        <v>0.311475</v>
      </c>
      <c r="AA373">
        <v>0.384384</v>
      </c>
      <c r="AB373">
        <v>0.29504999999999998</v>
      </c>
      <c r="AC373">
        <v>0.69586000000000003</v>
      </c>
      <c r="AD373">
        <v>0.132132</v>
      </c>
      <c r="AE373">
        <v>3.4181599999999999</v>
      </c>
      <c r="AF373">
        <v>0.28679199999999999</v>
      </c>
      <c r="AH373">
        <v>-0.63848800000000006</v>
      </c>
      <c r="AI373">
        <v>37.607500000000002</v>
      </c>
      <c r="AJ373">
        <v>-7.10928</v>
      </c>
      <c r="AK373">
        <v>81.535600000000002</v>
      </c>
      <c r="AL373">
        <v>-0.63848800000000006</v>
      </c>
      <c r="AM373">
        <v>4.8</v>
      </c>
      <c r="AN373">
        <v>-9.0334674119949305</v>
      </c>
      <c r="AO373">
        <v>6.1484717130661002</v>
      </c>
      <c r="AP373">
        <v>0.95916400000000002</v>
      </c>
      <c r="AQ373">
        <v>999</v>
      </c>
      <c r="AU373">
        <v>16404</v>
      </c>
    </row>
    <row r="374" spans="1:47" x14ac:dyDescent="0.45">
      <c r="A374" t="s">
        <v>1048</v>
      </c>
      <c r="C374">
        <v>73</v>
      </c>
      <c r="D374">
        <v>307</v>
      </c>
      <c r="E374">
        <v>278</v>
      </c>
      <c r="F374">
        <v>79</v>
      </c>
      <c r="G374">
        <v>56</v>
      </c>
      <c r="H374">
        <v>17</v>
      </c>
      <c r="I374">
        <v>1</v>
      </c>
      <c r="J374">
        <v>5</v>
      </c>
      <c r="K374">
        <v>34</v>
      </c>
      <c r="L374">
        <v>32</v>
      </c>
      <c r="M374">
        <v>26</v>
      </c>
      <c r="N374">
        <v>6</v>
      </c>
      <c r="O374">
        <v>33</v>
      </c>
      <c r="P374">
        <v>2</v>
      </c>
      <c r="Q374">
        <v>1</v>
      </c>
      <c r="R374">
        <v>0</v>
      </c>
      <c r="S374">
        <v>1</v>
      </c>
      <c r="T374">
        <v>1</v>
      </c>
      <c r="U374">
        <v>1</v>
      </c>
      <c r="V374">
        <v>0.28417300000000001</v>
      </c>
      <c r="W374">
        <v>8.4690600000000005E-2</v>
      </c>
      <c r="X374">
        <v>0.107492</v>
      </c>
      <c r="Y374">
        <v>0.787879</v>
      </c>
      <c r="Z374">
        <v>0.34853400000000001</v>
      </c>
      <c r="AA374">
        <v>0.40647499999999998</v>
      </c>
      <c r="AB374">
        <v>0.32400499999999999</v>
      </c>
      <c r="AC374">
        <v>0.75500900000000004</v>
      </c>
      <c r="AD374">
        <v>0.12230199999999999</v>
      </c>
      <c r="AE374">
        <v>2.7660900000000002</v>
      </c>
      <c r="AF374">
        <v>0.30705399999999999</v>
      </c>
      <c r="AH374">
        <v>-0.82307799999999998</v>
      </c>
      <c r="AI374">
        <v>38.8416</v>
      </c>
      <c r="AJ374">
        <v>1.4354499999999999</v>
      </c>
      <c r="AK374">
        <v>106.47499999999999</v>
      </c>
      <c r="AL374">
        <v>-0.82307799999999998</v>
      </c>
      <c r="AM374">
        <v>1</v>
      </c>
      <c r="AN374">
        <v>1.55874276161193</v>
      </c>
      <c r="AO374">
        <v>-2.38403868675231</v>
      </c>
      <c r="AP374">
        <v>0.95746799999999999</v>
      </c>
      <c r="AQ374">
        <v>999</v>
      </c>
      <c r="AU374">
        <v>4106</v>
      </c>
    </row>
    <row r="375" spans="1:47" x14ac:dyDescent="0.45">
      <c r="A375" t="s">
        <v>961</v>
      </c>
      <c r="B375" t="s">
        <v>98</v>
      </c>
      <c r="C375">
        <v>119</v>
      </c>
      <c r="D375">
        <v>517</v>
      </c>
      <c r="E375">
        <v>458</v>
      </c>
      <c r="F375">
        <v>111</v>
      </c>
      <c r="G375">
        <v>73</v>
      </c>
      <c r="H375">
        <v>29</v>
      </c>
      <c r="I375">
        <v>1</v>
      </c>
      <c r="J375">
        <v>8</v>
      </c>
      <c r="K375">
        <v>67</v>
      </c>
      <c r="L375">
        <v>54</v>
      </c>
      <c r="M375">
        <v>52</v>
      </c>
      <c r="N375">
        <v>12</v>
      </c>
      <c r="O375">
        <v>111</v>
      </c>
      <c r="P375">
        <v>3</v>
      </c>
      <c r="Q375">
        <v>3</v>
      </c>
      <c r="R375">
        <v>1</v>
      </c>
      <c r="S375">
        <v>0</v>
      </c>
      <c r="T375">
        <v>13</v>
      </c>
      <c r="U375">
        <v>6</v>
      </c>
      <c r="V375">
        <v>0.24235799999999999</v>
      </c>
      <c r="W375">
        <v>0.10058</v>
      </c>
      <c r="X375">
        <v>0.2147</v>
      </c>
      <c r="Y375">
        <v>0.468468</v>
      </c>
      <c r="Z375">
        <v>0.32170500000000002</v>
      </c>
      <c r="AA375">
        <v>0.36244500000000002</v>
      </c>
      <c r="AB375">
        <v>0.29386899999999999</v>
      </c>
      <c r="AC375">
        <v>0.68415099999999995</v>
      </c>
      <c r="AD375">
        <v>0.120087</v>
      </c>
      <c r="AE375">
        <v>4.7594900000000004</v>
      </c>
      <c r="AF375">
        <v>0.30116999999999999</v>
      </c>
      <c r="AH375">
        <v>-0.82626299999999997</v>
      </c>
      <c r="AI375">
        <v>52.471400000000003</v>
      </c>
      <c r="AJ375">
        <v>-10.522</v>
      </c>
      <c r="AK375">
        <v>86.13</v>
      </c>
      <c r="AL375">
        <v>-0.82626299999999997</v>
      </c>
      <c r="AM375">
        <v>7.1</v>
      </c>
      <c r="AN375">
        <v>-9.4183502793312002</v>
      </c>
      <c r="AO375">
        <v>1.40114641189575</v>
      </c>
      <c r="AP375">
        <v>0.95154899999999998</v>
      </c>
      <c r="AQ375">
        <v>999</v>
      </c>
      <c r="AU375" t="s">
        <v>962</v>
      </c>
    </row>
    <row r="376" spans="1:47" x14ac:dyDescent="0.45">
      <c r="A376" t="s">
        <v>908</v>
      </c>
      <c r="B376" t="s">
        <v>178</v>
      </c>
      <c r="C376">
        <v>88</v>
      </c>
      <c r="D376">
        <v>368</v>
      </c>
      <c r="E376">
        <v>330</v>
      </c>
      <c r="F376">
        <v>83</v>
      </c>
      <c r="G376">
        <v>60</v>
      </c>
      <c r="H376">
        <v>17</v>
      </c>
      <c r="I376">
        <v>2</v>
      </c>
      <c r="J376">
        <v>4</v>
      </c>
      <c r="K376">
        <v>48</v>
      </c>
      <c r="L376">
        <v>40</v>
      </c>
      <c r="M376">
        <v>24</v>
      </c>
      <c r="N376">
        <v>9</v>
      </c>
      <c r="O376">
        <v>35</v>
      </c>
      <c r="P376">
        <v>12</v>
      </c>
      <c r="Q376">
        <v>2</v>
      </c>
      <c r="R376">
        <v>0</v>
      </c>
      <c r="S376">
        <v>0</v>
      </c>
      <c r="T376">
        <v>18</v>
      </c>
      <c r="U376">
        <v>5</v>
      </c>
      <c r="V376">
        <v>0.25151499999999999</v>
      </c>
      <c r="W376">
        <v>6.5217399999999995E-2</v>
      </c>
      <c r="X376">
        <v>9.5108700000000004E-2</v>
      </c>
      <c r="Y376">
        <v>0.68571400000000005</v>
      </c>
      <c r="Z376">
        <v>0.32336999999999999</v>
      </c>
      <c r="AA376">
        <v>0.35151500000000002</v>
      </c>
      <c r="AB376">
        <v>0.29081000000000001</v>
      </c>
      <c r="AC376">
        <v>0.67488499999999996</v>
      </c>
      <c r="AD376">
        <v>0.1</v>
      </c>
      <c r="AE376">
        <v>6.5483099999999999</v>
      </c>
      <c r="AF376">
        <v>0.269625</v>
      </c>
      <c r="AH376">
        <v>0.81926399999999999</v>
      </c>
      <c r="AI376">
        <v>36.414200000000001</v>
      </c>
      <c r="AJ376">
        <v>-8.4244299999999992</v>
      </c>
      <c r="AK376">
        <v>84.675799999999995</v>
      </c>
      <c r="AL376">
        <v>0.81926399999999999</v>
      </c>
      <c r="AM376">
        <v>1.6</v>
      </c>
      <c r="AN376">
        <v>-5.9378226995468104</v>
      </c>
      <c r="AO376">
        <v>2.9521458148956299</v>
      </c>
      <c r="AP376">
        <v>0.94863799999999998</v>
      </c>
      <c r="AQ376">
        <v>999</v>
      </c>
      <c r="AU376" t="s">
        <v>909</v>
      </c>
    </row>
    <row r="377" spans="1:47" x14ac:dyDescent="0.45">
      <c r="A377" t="s">
        <v>538</v>
      </c>
      <c r="B377" t="s">
        <v>56</v>
      </c>
      <c r="C377">
        <v>97</v>
      </c>
      <c r="D377">
        <v>365</v>
      </c>
      <c r="E377">
        <v>320</v>
      </c>
      <c r="F377">
        <v>67</v>
      </c>
      <c r="G377">
        <v>36</v>
      </c>
      <c r="H377">
        <v>14</v>
      </c>
      <c r="I377">
        <v>0</v>
      </c>
      <c r="J377">
        <v>17</v>
      </c>
      <c r="K377">
        <v>39</v>
      </c>
      <c r="L377">
        <v>49</v>
      </c>
      <c r="M377">
        <v>37</v>
      </c>
      <c r="N377">
        <v>9</v>
      </c>
      <c r="O377">
        <v>106</v>
      </c>
      <c r="P377">
        <v>6</v>
      </c>
      <c r="Q377">
        <v>2</v>
      </c>
      <c r="R377">
        <v>0</v>
      </c>
      <c r="S377">
        <v>1</v>
      </c>
      <c r="T377">
        <v>1</v>
      </c>
      <c r="U377">
        <v>1</v>
      </c>
      <c r="V377">
        <v>0.20937500000000001</v>
      </c>
      <c r="W377">
        <v>0.10137</v>
      </c>
      <c r="X377">
        <v>0.29041099999999997</v>
      </c>
      <c r="Y377">
        <v>0.34905700000000001</v>
      </c>
      <c r="Z377">
        <v>0.30137000000000003</v>
      </c>
      <c r="AA377">
        <v>0.41249999999999998</v>
      </c>
      <c r="AB377">
        <v>0.30082799999999998</v>
      </c>
      <c r="AC377">
        <v>0.71387</v>
      </c>
      <c r="AD377">
        <v>0.203125</v>
      </c>
      <c r="AE377">
        <v>1.8036000000000001</v>
      </c>
      <c r="AF377">
        <v>0.25125599999999998</v>
      </c>
      <c r="AH377">
        <v>-0.76143700000000003</v>
      </c>
      <c r="AI377">
        <v>39.154299999999999</v>
      </c>
      <c r="AJ377">
        <v>-5.3188700000000004</v>
      </c>
      <c r="AK377">
        <v>86.576599999999999</v>
      </c>
      <c r="AL377">
        <v>-0.76143700000000003</v>
      </c>
      <c r="AM377">
        <v>-2.8</v>
      </c>
      <c r="AN377">
        <v>-6.83121514320373</v>
      </c>
      <c r="AO377">
        <v>3.9056146144866899</v>
      </c>
      <c r="AP377">
        <v>0.94832000000000005</v>
      </c>
      <c r="AQ377">
        <v>999</v>
      </c>
      <c r="AU377">
        <v>11442</v>
      </c>
    </row>
    <row r="378" spans="1:47" x14ac:dyDescent="0.45">
      <c r="A378" t="s">
        <v>1152</v>
      </c>
      <c r="B378" t="s">
        <v>207</v>
      </c>
      <c r="C378">
        <v>105</v>
      </c>
      <c r="D378">
        <v>380</v>
      </c>
      <c r="E378">
        <v>333</v>
      </c>
      <c r="F378">
        <v>78</v>
      </c>
      <c r="G378">
        <v>53</v>
      </c>
      <c r="H378">
        <v>16</v>
      </c>
      <c r="I378">
        <v>1</v>
      </c>
      <c r="J378">
        <v>8</v>
      </c>
      <c r="K378">
        <v>43</v>
      </c>
      <c r="L378">
        <v>33</v>
      </c>
      <c r="M378">
        <v>41</v>
      </c>
      <c r="N378">
        <v>5</v>
      </c>
      <c r="O378">
        <v>83</v>
      </c>
      <c r="P378">
        <v>2</v>
      </c>
      <c r="Q378">
        <v>2</v>
      </c>
      <c r="R378">
        <v>2</v>
      </c>
      <c r="S378">
        <v>1</v>
      </c>
      <c r="T378">
        <v>10</v>
      </c>
      <c r="U378">
        <v>5</v>
      </c>
      <c r="V378">
        <v>0.234234</v>
      </c>
      <c r="W378">
        <v>0.107895</v>
      </c>
      <c r="X378">
        <v>0.218421</v>
      </c>
      <c r="Y378">
        <v>0.49397600000000003</v>
      </c>
      <c r="Z378">
        <v>0.320106</v>
      </c>
      <c r="AA378">
        <v>0.36036000000000001</v>
      </c>
      <c r="AB378">
        <v>0.29699900000000001</v>
      </c>
      <c r="AC378">
        <v>0.68046600000000002</v>
      </c>
      <c r="AD378">
        <v>0.12612599999999999</v>
      </c>
      <c r="AE378">
        <v>4.5841399999999997</v>
      </c>
      <c r="AF378">
        <v>0.286885</v>
      </c>
      <c r="AH378">
        <v>-0.81155600000000006</v>
      </c>
      <c r="AI378">
        <v>39.554900000000004</v>
      </c>
      <c r="AJ378">
        <v>-6.74587</v>
      </c>
      <c r="AK378">
        <v>85.903000000000006</v>
      </c>
      <c r="AL378">
        <v>-0.81155600000000006</v>
      </c>
      <c r="AM378">
        <v>2.4</v>
      </c>
      <c r="AN378">
        <v>-7.2302042245864797</v>
      </c>
      <c r="AO378">
        <v>3.7962375879287702</v>
      </c>
      <c r="AP378">
        <v>0.94457800000000003</v>
      </c>
      <c r="AQ378">
        <v>999</v>
      </c>
      <c r="AU378">
        <v>10323</v>
      </c>
    </row>
    <row r="379" spans="1:47" x14ac:dyDescent="0.45">
      <c r="A379" t="s">
        <v>668</v>
      </c>
      <c r="B379" t="s">
        <v>82</v>
      </c>
      <c r="C379">
        <v>118</v>
      </c>
      <c r="D379">
        <v>549</v>
      </c>
      <c r="E379">
        <v>504</v>
      </c>
      <c r="F379">
        <v>112</v>
      </c>
      <c r="G379">
        <v>75</v>
      </c>
      <c r="H379">
        <v>21</v>
      </c>
      <c r="I379">
        <v>3</v>
      </c>
      <c r="J379">
        <v>13</v>
      </c>
      <c r="K379">
        <v>68</v>
      </c>
      <c r="L379">
        <v>61</v>
      </c>
      <c r="M379">
        <v>34</v>
      </c>
      <c r="N379">
        <v>7</v>
      </c>
      <c r="O379">
        <v>134</v>
      </c>
      <c r="P379">
        <v>7</v>
      </c>
      <c r="Q379">
        <v>3</v>
      </c>
      <c r="R379">
        <v>1</v>
      </c>
      <c r="S379">
        <v>0</v>
      </c>
      <c r="T379">
        <v>23</v>
      </c>
      <c r="U379">
        <v>9</v>
      </c>
      <c r="V379">
        <v>0.222222</v>
      </c>
      <c r="W379">
        <v>6.1930800000000001E-2</v>
      </c>
      <c r="X379">
        <v>0.24407999999999999</v>
      </c>
      <c r="Y379">
        <v>0.25373099999999998</v>
      </c>
      <c r="Z379">
        <v>0.27919699999999997</v>
      </c>
      <c r="AA379">
        <v>0.35317500000000002</v>
      </c>
      <c r="AB379">
        <v>0.27160899999999999</v>
      </c>
      <c r="AC379">
        <v>0.63237200000000005</v>
      </c>
      <c r="AD379">
        <v>0.13095200000000001</v>
      </c>
      <c r="AE379">
        <v>6.4964599999999999</v>
      </c>
      <c r="AF379">
        <v>0.27500000000000002</v>
      </c>
      <c r="AH379">
        <v>-3.8560799999999999E-2</v>
      </c>
      <c r="AI379">
        <v>45.569800000000001</v>
      </c>
      <c r="AJ379">
        <v>-21.322700000000001</v>
      </c>
      <c r="AK379">
        <v>73.586799999999997</v>
      </c>
      <c r="AL379">
        <v>-3.8560799999999999E-2</v>
      </c>
      <c r="AM379">
        <v>6.2</v>
      </c>
      <c r="AN379">
        <v>-17.413635183125699</v>
      </c>
      <c r="AO379">
        <v>8.2171955108642507</v>
      </c>
      <c r="AP379">
        <v>0.94233699999999998</v>
      </c>
      <c r="AQ379">
        <v>999</v>
      </c>
      <c r="AU379">
        <v>29547</v>
      </c>
    </row>
    <row r="380" spans="1:47" x14ac:dyDescent="0.45">
      <c r="A380" t="s">
        <v>593</v>
      </c>
      <c r="B380" t="s">
        <v>155</v>
      </c>
      <c r="C380">
        <v>125</v>
      </c>
      <c r="D380">
        <v>462</v>
      </c>
      <c r="E380">
        <v>419</v>
      </c>
      <c r="F380">
        <v>111</v>
      </c>
      <c r="G380">
        <v>79</v>
      </c>
      <c r="H380">
        <v>23</v>
      </c>
      <c r="I380">
        <v>3</v>
      </c>
      <c r="J380">
        <v>6</v>
      </c>
      <c r="K380">
        <v>53</v>
      </c>
      <c r="L380">
        <v>43</v>
      </c>
      <c r="M380">
        <v>33</v>
      </c>
      <c r="N380">
        <v>7</v>
      </c>
      <c r="O380">
        <v>60</v>
      </c>
      <c r="P380">
        <v>5</v>
      </c>
      <c r="Q380">
        <v>2</v>
      </c>
      <c r="R380">
        <v>3</v>
      </c>
      <c r="S380">
        <v>1</v>
      </c>
      <c r="T380">
        <v>8</v>
      </c>
      <c r="U380">
        <v>4</v>
      </c>
      <c r="V380">
        <v>0.26491599999999998</v>
      </c>
      <c r="W380">
        <v>7.1428599999999995E-2</v>
      </c>
      <c r="X380">
        <v>0.12987000000000001</v>
      </c>
      <c r="Y380">
        <v>0.55000000000000004</v>
      </c>
      <c r="Z380">
        <v>0.32461899999999999</v>
      </c>
      <c r="AA380">
        <v>0.37708799999999998</v>
      </c>
      <c r="AB380">
        <v>0.30261399999999999</v>
      </c>
      <c r="AC380">
        <v>0.70170699999999997</v>
      </c>
      <c r="AD380">
        <v>0.11217199999999999</v>
      </c>
      <c r="AE380">
        <v>4.8869899999999999</v>
      </c>
      <c r="AF380">
        <v>0.29577500000000001</v>
      </c>
      <c r="AH380">
        <v>-0.93587600000000004</v>
      </c>
      <c r="AI380">
        <v>50.244799999999998</v>
      </c>
      <c r="AJ380">
        <v>-6.0472299999999999</v>
      </c>
      <c r="AK380">
        <v>86.612499999999997</v>
      </c>
      <c r="AL380">
        <v>-0.93587600000000004</v>
      </c>
      <c r="AM380">
        <v>0.4</v>
      </c>
      <c r="AN380">
        <v>-8.3468016386032104</v>
      </c>
      <c r="AO380">
        <v>2.0975308716297101</v>
      </c>
      <c r="AP380">
        <v>0.94156499999999999</v>
      </c>
      <c r="AQ380">
        <v>999</v>
      </c>
      <c r="AU380">
        <v>15223</v>
      </c>
    </row>
    <row r="381" spans="1:47" x14ac:dyDescent="0.45">
      <c r="A381" t="s">
        <v>627</v>
      </c>
      <c r="B381" t="s">
        <v>170</v>
      </c>
      <c r="C381">
        <v>122</v>
      </c>
      <c r="D381">
        <v>439</v>
      </c>
      <c r="E381">
        <v>401</v>
      </c>
      <c r="F381">
        <v>93</v>
      </c>
      <c r="G381">
        <v>61</v>
      </c>
      <c r="H381">
        <v>18</v>
      </c>
      <c r="I381">
        <v>1</v>
      </c>
      <c r="J381">
        <v>13</v>
      </c>
      <c r="K381">
        <v>50</v>
      </c>
      <c r="L381">
        <v>50</v>
      </c>
      <c r="M381">
        <v>32</v>
      </c>
      <c r="N381">
        <v>9</v>
      </c>
      <c r="O381">
        <v>115</v>
      </c>
      <c r="P381">
        <v>4</v>
      </c>
      <c r="Q381">
        <v>2</v>
      </c>
      <c r="R381">
        <v>0</v>
      </c>
      <c r="S381">
        <v>0</v>
      </c>
      <c r="T381">
        <v>4</v>
      </c>
      <c r="U381">
        <v>3</v>
      </c>
      <c r="V381">
        <v>0.23191999999999999</v>
      </c>
      <c r="W381">
        <v>7.2892899999999997E-2</v>
      </c>
      <c r="X381">
        <v>0.261959</v>
      </c>
      <c r="Y381">
        <v>0.27826099999999998</v>
      </c>
      <c r="Z381">
        <v>0.29385</v>
      </c>
      <c r="AA381">
        <v>0.379052</v>
      </c>
      <c r="AB381">
        <v>0.28547499999999998</v>
      </c>
      <c r="AC381">
        <v>0.672902</v>
      </c>
      <c r="AD381">
        <v>0.14713200000000001</v>
      </c>
      <c r="AE381">
        <v>3.4748999999999999</v>
      </c>
      <c r="AF381">
        <v>0.29090899999999997</v>
      </c>
      <c r="AH381">
        <v>-1.14428</v>
      </c>
      <c r="AI381">
        <v>41.494700000000002</v>
      </c>
      <c r="AJ381">
        <v>-11.994899999999999</v>
      </c>
      <c r="AK381">
        <v>81.023700000000005</v>
      </c>
      <c r="AL381">
        <v>-1.14428</v>
      </c>
      <c r="AM381">
        <v>0.8</v>
      </c>
      <c r="AN381">
        <v>-11.126106023788401</v>
      </c>
      <c r="AO381">
        <v>5.6390650868415797</v>
      </c>
      <c r="AP381">
        <v>0.93967500000000004</v>
      </c>
      <c r="AQ381">
        <v>999</v>
      </c>
      <c r="AU381">
        <v>22563</v>
      </c>
    </row>
    <row r="382" spans="1:47" x14ac:dyDescent="0.45">
      <c r="A382" t="s">
        <v>572</v>
      </c>
      <c r="B382" t="s">
        <v>207</v>
      </c>
      <c r="C382">
        <v>83</v>
      </c>
      <c r="D382">
        <v>369</v>
      </c>
      <c r="E382">
        <v>318</v>
      </c>
      <c r="F382">
        <v>74</v>
      </c>
      <c r="G382">
        <v>49</v>
      </c>
      <c r="H382">
        <v>14</v>
      </c>
      <c r="I382">
        <v>2</v>
      </c>
      <c r="J382">
        <v>9</v>
      </c>
      <c r="K382">
        <v>45</v>
      </c>
      <c r="L382">
        <v>45</v>
      </c>
      <c r="M382">
        <v>39</v>
      </c>
      <c r="N382">
        <v>6</v>
      </c>
      <c r="O382">
        <v>84</v>
      </c>
      <c r="P382">
        <v>10</v>
      </c>
      <c r="Q382">
        <v>2</v>
      </c>
      <c r="R382">
        <v>0</v>
      </c>
      <c r="S382">
        <v>2</v>
      </c>
      <c r="T382">
        <v>1</v>
      </c>
      <c r="U382">
        <v>2</v>
      </c>
      <c r="V382">
        <v>0.23270399999999999</v>
      </c>
      <c r="W382">
        <v>0.10569099999999999</v>
      </c>
      <c r="X382">
        <v>0.22764200000000001</v>
      </c>
      <c r="Y382">
        <v>0.46428599999999998</v>
      </c>
      <c r="Z382">
        <v>0.33333299999999999</v>
      </c>
      <c r="AA382">
        <v>0.37421399999999999</v>
      </c>
      <c r="AB382">
        <v>0.308695</v>
      </c>
      <c r="AC382">
        <v>0.70754700000000004</v>
      </c>
      <c r="AD382">
        <v>0.141509</v>
      </c>
      <c r="AE382">
        <v>3.4478800000000001</v>
      </c>
      <c r="AF382">
        <v>0.28634399999999999</v>
      </c>
      <c r="AH382">
        <v>-1.35303</v>
      </c>
      <c r="AI382">
        <v>41.994199999999999</v>
      </c>
      <c r="AJ382">
        <v>-2.96631</v>
      </c>
      <c r="AK382">
        <v>94.009699999999995</v>
      </c>
      <c r="AL382">
        <v>-1.35303</v>
      </c>
      <c r="AM382">
        <v>-3.2</v>
      </c>
      <c r="AN382">
        <v>-4.0015851259231496</v>
      </c>
      <c r="AO382">
        <v>0.86746048927307096</v>
      </c>
      <c r="AP382">
        <v>0.937222</v>
      </c>
      <c r="AQ382">
        <v>999</v>
      </c>
      <c r="AU382" t="s">
        <v>937</v>
      </c>
    </row>
    <row r="383" spans="1:47" x14ac:dyDescent="0.45">
      <c r="A383" t="s">
        <v>605</v>
      </c>
      <c r="B383" t="s">
        <v>70</v>
      </c>
      <c r="C383">
        <v>106</v>
      </c>
      <c r="D383">
        <v>435</v>
      </c>
      <c r="E383">
        <v>392</v>
      </c>
      <c r="F383">
        <v>90</v>
      </c>
      <c r="G383">
        <v>58</v>
      </c>
      <c r="H383">
        <v>20</v>
      </c>
      <c r="I383">
        <v>2</v>
      </c>
      <c r="J383">
        <v>10</v>
      </c>
      <c r="K383">
        <v>51</v>
      </c>
      <c r="L383">
        <v>47</v>
      </c>
      <c r="M383">
        <v>31</v>
      </c>
      <c r="N383">
        <v>5</v>
      </c>
      <c r="O383">
        <v>116</v>
      </c>
      <c r="P383">
        <v>7</v>
      </c>
      <c r="Q383">
        <v>4</v>
      </c>
      <c r="R383">
        <v>1</v>
      </c>
      <c r="S383">
        <v>0</v>
      </c>
      <c r="T383">
        <v>13</v>
      </c>
      <c r="U383">
        <v>4</v>
      </c>
      <c r="V383">
        <v>0.22959199999999999</v>
      </c>
      <c r="W383">
        <v>7.1264400000000006E-2</v>
      </c>
      <c r="X383">
        <v>0.26666699999999999</v>
      </c>
      <c r="Y383">
        <v>0.26724100000000001</v>
      </c>
      <c r="Z383">
        <v>0.294931</v>
      </c>
      <c r="AA383">
        <v>0.36734699999999998</v>
      </c>
      <c r="AB383">
        <v>0.28535300000000002</v>
      </c>
      <c r="AC383">
        <v>0.66227800000000003</v>
      </c>
      <c r="AD383">
        <v>0.13775499999999999</v>
      </c>
      <c r="AE383">
        <v>5.6815899999999999</v>
      </c>
      <c r="AF383">
        <v>0.296296</v>
      </c>
      <c r="AH383">
        <v>0.21052199999999999</v>
      </c>
      <c r="AI383">
        <v>41.072600000000001</v>
      </c>
      <c r="AJ383">
        <v>-11.929600000000001</v>
      </c>
      <c r="AK383">
        <v>83.470399999999998</v>
      </c>
      <c r="AL383">
        <v>0.21052199999999999</v>
      </c>
      <c r="AM383">
        <v>1.4</v>
      </c>
      <c r="AN383">
        <v>-8.40504750609397</v>
      </c>
      <c r="AO383">
        <v>2.9983245134353602</v>
      </c>
      <c r="AP383">
        <v>0.934137</v>
      </c>
      <c r="AQ383">
        <v>999</v>
      </c>
      <c r="AU383">
        <v>18353</v>
      </c>
    </row>
    <row r="384" spans="1:47" x14ac:dyDescent="0.45">
      <c r="A384" t="s">
        <v>399</v>
      </c>
      <c r="B384" t="s">
        <v>56</v>
      </c>
      <c r="C384">
        <v>115</v>
      </c>
      <c r="D384">
        <v>491</v>
      </c>
      <c r="E384">
        <v>421</v>
      </c>
      <c r="F384">
        <v>98</v>
      </c>
      <c r="G384">
        <v>51</v>
      </c>
      <c r="H384">
        <v>26</v>
      </c>
      <c r="I384">
        <v>1</v>
      </c>
      <c r="J384">
        <v>20</v>
      </c>
      <c r="K384">
        <v>61</v>
      </c>
      <c r="L384">
        <v>62</v>
      </c>
      <c r="M384">
        <v>61</v>
      </c>
      <c r="N384">
        <v>8</v>
      </c>
      <c r="O384">
        <v>127</v>
      </c>
      <c r="P384">
        <v>6</v>
      </c>
      <c r="Q384">
        <v>3</v>
      </c>
      <c r="R384">
        <v>0</v>
      </c>
      <c r="S384">
        <v>1</v>
      </c>
      <c r="T384">
        <v>2</v>
      </c>
      <c r="U384">
        <v>1</v>
      </c>
      <c r="V384">
        <v>0.23277900000000001</v>
      </c>
      <c r="W384">
        <v>0.124236</v>
      </c>
      <c r="X384">
        <v>0.258656</v>
      </c>
      <c r="Y384">
        <v>0.48031499999999999</v>
      </c>
      <c r="Z384">
        <v>0.33604899999999999</v>
      </c>
      <c r="AA384">
        <v>0.441805</v>
      </c>
      <c r="AB384">
        <v>0.33175300000000002</v>
      </c>
      <c r="AC384">
        <v>0.77785400000000005</v>
      </c>
      <c r="AD384">
        <v>0.20902599999999999</v>
      </c>
      <c r="AE384">
        <v>2.85507</v>
      </c>
      <c r="AF384">
        <v>0.281588</v>
      </c>
      <c r="AH384">
        <v>-0.86964200000000003</v>
      </c>
      <c r="AI384">
        <v>65.281000000000006</v>
      </c>
      <c r="AJ384">
        <v>5.4554999999999998</v>
      </c>
      <c r="AK384">
        <v>107.30800000000001</v>
      </c>
      <c r="AL384">
        <v>-0.86964200000000003</v>
      </c>
      <c r="AM384">
        <v>-2</v>
      </c>
      <c r="AN384">
        <v>3.5757342576980502</v>
      </c>
      <c r="AO384">
        <v>-11.020429611206</v>
      </c>
      <c r="AP384">
        <v>0.92576099999999995</v>
      </c>
      <c r="AQ384">
        <v>999</v>
      </c>
      <c r="AU384">
        <v>16472</v>
      </c>
    </row>
    <row r="385" spans="1:47" x14ac:dyDescent="0.45">
      <c r="A385" t="s">
        <v>527</v>
      </c>
      <c r="B385" t="s">
        <v>28</v>
      </c>
      <c r="C385">
        <v>89</v>
      </c>
      <c r="D385">
        <v>263</v>
      </c>
      <c r="E385">
        <v>242</v>
      </c>
      <c r="F385">
        <v>65</v>
      </c>
      <c r="G385">
        <v>45</v>
      </c>
      <c r="H385">
        <v>16</v>
      </c>
      <c r="I385">
        <v>1</v>
      </c>
      <c r="J385">
        <v>3</v>
      </c>
      <c r="K385">
        <v>24</v>
      </c>
      <c r="L385">
        <v>22</v>
      </c>
      <c r="M385">
        <v>14</v>
      </c>
      <c r="N385">
        <v>4</v>
      </c>
      <c r="O385">
        <v>58</v>
      </c>
      <c r="P385">
        <v>2</v>
      </c>
      <c r="Q385">
        <v>2</v>
      </c>
      <c r="R385">
        <v>3</v>
      </c>
      <c r="S385">
        <v>0</v>
      </c>
      <c r="T385">
        <v>1</v>
      </c>
      <c r="U385">
        <v>1</v>
      </c>
      <c r="V385">
        <v>0.26859499999999997</v>
      </c>
      <c r="W385">
        <v>5.3231899999999999E-2</v>
      </c>
      <c r="X385">
        <v>0.22053200000000001</v>
      </c>
      <c r="Y385">
        <v>0.24137900000000001</v>
      </c>
      <c r="Z385">
        <v>0.31153799999999998</v>
      </c>
      <c r="AA385">
        <v>0.38016499999999998</v>
      </c>
      <c r="AB385">
        <v>0.29533799999999999</v>
      </c>
      <c r="AC385">
        <v>0.69170399999999999</v>
      </c>
      <c r="AD385">
        <v>0.11157</v>
      </c>
      <c r="AE385">
        <v>2.79332</v>
      </c>
      <c r="AF385">
        <v>0.33879799999999999</v>
      </c>
      <c r="AH385">
        <v>-0.66127000000000002</v>
      </c>
      <c r="AI385">
        <v>27.013300000000001</v>
      </c>
      <c r="AJ385">
        <v>-5.0317400000000001</v>
      </c>
      <c r="AK385">
        <v>79.567800000000005</v>
      </c>
      <c r="AL385">
        <v>-0.66127000000000002</v>
      </c>
      <c r="AM385">
        <v>2.6</v>
      </c>
      <c r="AN385">
        <v>-7.1000432372093201</v>
      </c>
      <c r="AO385">
        <v>7.4317164421081499</v>
      </c>
      <c r="AP385">
        <v>0.923817</v>
      </c>
      <c r="AQ385">
        <v>999</v>
      </c>
      <c r="AU385">
        <v>15674</v>
      </c>
    </row>
    <row r="386" spans="1:47" x14ac:dyDescent="0.45">
      <c r="A386" t="s">
        <v>1254</v>
      </c>
      <c r="B386" t="s">
        <v>207</v>
      </c>
      <c r="C386">
        <v>77</v>
      </c>
      <c r="D386">
        <v>273</v>
      </c>
      <c r="E386">
        <v>241</v>
      </c>
      <c r="F386">
        <v>51</v>
      </c>
      <c r="G386">
        <v>33</v>
      </c>
      <c r="H386">
        <v>9</v>
      </c>
      <c r="I386">
        <v>1</v>
      </c>
      <c r="J386">
        <v>8</v>
      </c>
      <c r="K386">
        <v>28</v>
      </c>
      <c r="L386">
        <v>25</v>
      </c>
      <c r="M386">
        <v>26</v>
      </c>
      <c r="N386">
        <v>8</v>
      </c>
      <c r="O386">
        <v>86</v>
      </c>
      <c r="P386">
        <v>4</v>
      </c>
      <c r="Q386">
        <v>2</v>
      </c>
      <c r="R386">
        <v>0</v>
      </c>
      <c r="S386">
        <v>0</v>
      </c>
      <c r="T386">
        <v>0</v>
      </c>
      <c r="U386">
        <v>1</v>
      </c>
      <c r="V386">
        <v>0.211618</v>
      </c>
      <c r="W386">
        <v>9.5238100000000006E-2</v>
      </c>
      <c r="X386">
        <v>0.31501800000000002</v>
      </c>
      <c r="Y386">
        <v>0.30232599999999998</v>
      </c>
      <c r="Z386">
        <v>0.29670299999999999</v>
      </c>
      <c r="AA386">
        <v>0.356846</v>
      </c>
      <c r="AB386">
        <v>0.27678999999999998</v>
      </c>
      <c r="AC386">
        <v>0.65354999999999996</v>
      </c>
      <c r="AD386">
        <v>0.145228</v>
      </c>
      <c r="AE386">
        <v>2.6515499999999999</v>
      </c>
      <c r="AF386">
        <v>0.28859099999999999</v>
      </c>
      <c r="AH386">
        <v>-0.84585999999999995</v>
      </c>
      <c r="AI386">
        <v>23.8352</v>
      </c>
      <c r="AJ386">
        <v>-9.4283099999999997</v>
      </c>
      <c r="AK386">
        <v>71.895700000000005</v>
      </c>
      <c r="AL386">
        <v>-0.84585999999999995</v>
      </c>
      <c r="AM386">
        <v>5</v>
      </c>
      <c r="AN386">
        <v>-10.039082825183799</v>
      </c>
      <c r="AO386">
        <v>10.015431880950899</v>
      </c>
      <c r="AP386">
        <v>0.92225299999999999</v>
      </c>
      <c r="AQ386">
        <v>999</v>
      </c>
      <c r="AU386">
        <v>10059</v>
      </c>
    </row>
    <row r="387" spans="1:47" x14ac:dyDescent="0.45">
      <c r="A387" t="s">
        <v>577</v>
      </c>
      <c r="B387" t="s">
        <v>191</v>
      </c>
      <c r="C387">
        <v>114</v>
      </c>
      <c r="D387">
        <v>468</v>
      </c>
      <c r="E387">
        <v>426</v>
      </c>
      <c r="F387">
        <v>99</v>
      </c>
      <c r="G387">
        <v>57</v>
      </c>
      <c r="H387">
        <v>20</v>
      </c>
      <c r="I387">
        <v>2</v>
      </c>
      <c r="J387">
        <v>20</v>
      </c>
      <c r="K387">
        <v>56</v>
      </c>
      <c r="L387">
        <v>76</v>
      </c>
      <c r="M387">
        <v>34</v>
      </c>
      <c r="N387">
        <v>5</v>
      </c>
      <c r="O387">
        <v>174</v>
      </c>
      <c r="P387">
        <v>4</v>
      </c>
      <c r="Q387">
        <v>2</v>
      </c>
      <c r="R387">
        <v>2</v>
      </c>
      <c r="S387">
        <v>1</v>
      </c>
      <c r="T387">
        <v>14</v>
      </c>
      <c r="U387">
        <v>2</v>
      </c>
      <c r="V387">
        <v>0.23239399999999999</v>
      </c>
      <c r="W387">
        <v>7.2649599999999995E-2</v>
      </c>
      <c r="X387">
        <v>0.37179499999999999</v>
      </c>
      <c r="Y387">
        <v>0.19540199999999999</v>
      </c>
      <c r="Z387">
        <v>0.293991</v>
      </c>
      <c r="AA387">
        <v>0.42957699999999999</v>
      </c>
      <c r="AB387">
        <v>0.30690800000000001</v>
      </c>
      <c r="AC387">
        <v>0.72356900000000002</v>
      </c>
      <c r="AD387">
        <v>0.197183</v>
      </c>
      <c r="AE387">
        <v>5.9207799999999997</v>
      </c>
      <c r="AF387">
        <v>0.33760699999999999</v>
      </c>
      <c r="AH387">
        <v>1.2623800000000001</v>
      </c>
      <c r="AI387">
        <v>52.566299999999998</v>
      </c>
      <c r="AJ387">
        <v>-4.4567600000000001</v>
      </c>
      <c r="AK387">
        <v>94.625</v>
      </c>
      <c r="AL387">
        <v>1.2623800000000001</v>
      </c>
      <c r="AM387">
        <v>3.7</v>
      </c>
      <c r="AN387">
        <v>-1.75169909000396</v>
      </c>
      <c r="AO387">
        <v>-4.89788317680358</v>
      </c>
      <c r="AP387">
        <v>0.92196800000000001</v>
      </c>
      <c r="AQ387">
        <v>999</v>
      </c>
      <c r="AU387">
        <v>21078</v>
      </c>
    </row>
    <row r="388" spans="1:47" x14ac:dyDescent="0.45">
      <c r="A388" t="s">
        <v>896</v>
      </c>
      <c r="B388" t="s">
        <v>31</v>
      </c>
      <c r="C388">
        <v>116</v>
      </c>
      <c r="D388">
        <v>496</v>
      </c>
      <c r="E388">
        <v>457</v>
      </c>
      <c r="F388">
        <v>109</v>
      </c>
      <c r="G388">
        <v>72</v>
      </c>
      <c r="H388">
        <v>20</v>
      </c>
      <c r="I388">
        <v>3</v>
      </c>
      <c r="J388">
        <v>14</v>
      </c>
      <c r="K388">
        <v>67</v>
      </c>
      <c r="L388">
        <v>61</v>
      </c>
      <c r="M388">
        <v>31</v>
      </c>
      <c r="N388">
        <v>8</v>
      </c>
      <c r="O388">
        <v>142</v>
      </c>
      <c r="P388">
        <v>4</v>
      </c>
      <c r="Q388">
        <v>4</v>
      </c>
      <c r="R388">
        <v>0</v>
      </c>
      <c r="S388">
        <v>0</v>
      </c>
      <c r="T388">
        <v>9</v>
      </c>
      <c r="U388">
        <v>3</v>
      </c>
      <c r="V388">
        <v>0.238512</v>
      </c>
      <c r="W388">
        <v>6.25E-2</v>
      </c>
      <c r="X388">
        <v>0.28628999999999999</v>
      </c>
      <c r="Y388">
        <v>0.21831</v>
      </c>
      <c r="Z388">
        <v>0.290323</v>
      </c>
      <c r="AA388">
        <v>0.38730900000000001</v>
      </c>
      <c r="AB388">
        <v>0.28707300000000002</v>
      </c>
      <c r="AC388">
        <v>0.67763099999999998</v>
      </c>
      <c r="AD388">
        <v>0.14879600000000001</v>
      </c>
      <c r="AE388">
        <v>5.7001299999999997</v>
      </c>
      <c r="AF388">
        <v>0.311475</v>
      </c>
      <c r="AH388">
        <v>-0.22904099999999999</v>
      </c>
      <c r="AI388">
        <v>47.540599999999998</v>
      </c>
      <c r="AJ388">
        <v>-12.8941</v>
      </c>
      <c r="AK388">
        <v>78.546700000000001</v>
      </c>
      <c r="AL388">
        <v>-0.22904099999999999</v>
      </c>
      <c r="AM388">
        <v>3.9</v>
      </c>
      <c r="AN388">
        <v>-13.4114468097686</v>
      </c>
      <c r="AO388">
        <v>5.72245752811431</v>
      </c>
      <c r="AP388">
        <v>0.91838699999999995</v>
      </c>
      <c r="AQ388">
        <v>999</v>
      </c>
      <c r="AU388" t="s">
        <v>897</v>
      </c>
    </row>
    <row r="389" spans="1:47" x14ac:dyDescent="0.45">
      <c r="A389" t="s">
        <v>122</v>
      </c>
      <c r="B389" t="s">
        <v>7</v>
      </c>
      <c r="C389">
        <v>102</v>
      </c>
      <c r="D389">
        <v>413</v>
      </c>
      <c r="E389">
        <v>372</v>
      </c>
      <c r="F389">
        <v>90</v>
      </c>
      <c r="G389">
        <v>65</v>
      </c>
      <c r="H389">
        <v>16</v>
      </c>
      <c r="I389">
        <v>4</v>
      </c>
      <c r="J389">
        <v>5</v>
      </c>
      <c r="K389">
        <v>53</v>
      </c>
      <c r="L389">
        <v>44</v>
      </c>
      <c r="M389">
        <v>34</v>
      </c>
      <c r="N389">
        <v>4</v>
      </c>
      <c r="O389">
        <v>113</v>
      </c>
      <c r="P389">
        <v>4</v>
      </c>
      <c r="Q389">
        <v>2</v>
      </c>
      <c r="R389">
        <v>1</v>
      </c>
      <c r="S389">
        <v>0</v>
      </c>
      <c r="T389">
        <v>32</v>
      </c>
      <c r="U389">
        <v>6</v>
      </c>
      <c r="V389">
        <v>0.24193500000000001</v>
      </c>
      <c r="W389">
        <v>8.2324499999999995E-2</v>
      </c>
      <c r="X389">
        <v>0.27360800000000002</v>
      </c>
      <c r="Y389">
        <v>0.30088500000000001</v>
      </c>
      <c r="Z389">
        <v>0.31068000000000001</v>
      </c>
      <c r="AA389">
        <v>0.34677400000000003</v>
      </c>
      <c r="AB389">
        <v>0.287603</v>
      </c>
      <c r="AC389">
        <v>0.65745399999999998</v>
      </c>
      <c r="AD389">
        <v>0.104839</v>
      </c>
      <c r="AE389">
        <v>7.8365299999999998</v>
      </c>
      <c r="AF389">
        <v>0.33203100000000002</v>
      </c>
      <c r="AH389">
        <v>3.1047199999999999</v>
      </c>
      <c r="AI389">
        <v>39.767099999999999</v>
      </c>
      <c r="AJ389">
        <v>-10.554600000000001</v>
      </c>
      <c r="AK389">
        <v>76.525999999999996</v>
      </c>
      <c r="AL389">
        <v>3.1047199999999999</v>
      </c>
      <c r="AM389">
        <v>2.5</v>
      </c>
      <c r="AN389">
        <v>-8.9056074619293195</v>
      </c>
      <c r="AO389">
        <v>4.0174896717071498</v>
      </c>
      <c r="AP389">
        <v>0.91569900000000004</v>
      </c>
      <c r="AQ389">
        <v>999</v>
      </c>
      <c r="AU389">
        <v>16496</v>
      </c>
    </row>
    <row r="390" spans="1:47" x14ac:dyDescent="0.45">
      <c r="A390" t="s">
        <v>497</v>
      </c>
      <c r="B390" t="s">
        <v>170</v>
      </c>
      <c r="C390">
        <v>125</v>
      </c>
      <c r="D390">
        <v>491</v>
      </c>
      <c r="E390">
        <v>453</v>
      </c>
      <c r="F390">
        <v>121</v>
      </c>
      <c r="G390">
        <v>86</v>
      </c>
      <c r="H390">
        <v>26</v>
      </c>
      <c r="I390">
        <v>2</v>
      </c>
      <c r="J390">
        <v>7</v>
      </c>
      <c r="K390">
        <v>51</v>
      </c>
      <c r="L390">
        <v>53</v>
      </c>
      <c r="M390">
        <v>28</v>
      </c>
      <c r="N390">
        <v>7</v>
      </c>
      <c r="O390">
        <v>66</v>
      </c>
      <c r="P390">
        <v>6</v>
      </c>
      <c r="Q390">
        <v>4</v>
      </c>
      <c r="R390">
        <v>0</v>
      </c>
      <c r="S390">
        <v>1</v>
      </c>
      <c r="T390">
        <v>11</v>
      </c>
      <c r="U390">
        <v>4</v>
      </c>
      <c r="V390">
        <v>0.26710800000000001</v>
      </c>
      <c r="W390">
        <v>5.7026500000000001E-2</v>
      </c>
      <c r="X390">
        <v>0.13442000000000001</v>
      </c>
      <c r="Y390">
        <v>0.42424200000000001</v>
      </c>
      <c r="Z390">
        <v>0.31568200000000002</v>
      </c>
      <c r="AA390">
        <v>0.379691</v>
      </c>
      <c r="AB390">
        <v>0.29829</v>
      </c>
      <c r="AC390">
        <v>0.69537300000000002</v>
      </c>
      <c r="AD390">
        <v>0.112583</v>
      </c>
      <c r="AE390">
        <v>4.6026699999999998</v>
      </c>
      <c r="AF390">
        <v>0.296875</v>
      </c>
      <c r="AH390">
        <v>-0.358991</v>
      </c>
      <c r="AI390">
        <v>51.635399999999997</v>
      </c>
      <c r="AJ390">
        <v>-8.1901100000000007</v>
      </c>
      <c r="AK390">
        <v>89.905799999999999</v>
      </c>
      <c r="AL390">
        <v>-0.358991</v>
      </c>
      <c r="AM390">
        <v>4.2</v>
      </c>
      <c r="AN390">
        <v>-6.2975964248180301</v>
      </c>
      <c r="AO390">
        <v>-1.21225786209106</v>
      </c>
      <c r="AP390">
        <v>0.91408199999999995</v>
      </c>
      <c r="AQ390">
        <v>999</v>
      </c>
      <c r="AU390">
        <v>25660</v>
      </c>
    </row>
    <row r="391" spans="1:47" x14ac:dyDescent="0.45">
      <c r="A391" t="s">
        <v>641</v>
      </c>
      <c r="B391" t="s">
        <v>104</v>
      </c>
      <c r="C391">
        <v>89</v>
      </c>
      <c r="D391">
        <v>359</v>
      </c>
      <c r="E391">
        <v>318</v>
      </c>
      <c r="F391">
        <v>76</v>
      </c>
      <c r="G391">
        <v>55</v>
      </c>
      <c r="H391">
        <v>14</v>
      </c>
      <c r="I391">
        <v>2</v>
      </c>
      <c r="J391">
        <v>5</v>
      </c>
      <c r="K391">
        <v>34</v>
      </c>
      <c r="L391">
        <v>35</v>
      </c>
      <c r="M391">
        <v>35</v>
      </c>
      <c r="N391">
        <v>7</v>
      </c>
      <c r="O391">
        <v>68</v>
      </c>
      <c r="P391">
        <v>3</v>
      </c>
      <c r="Q391">
        <v>2</v>
      </c>
      <c r="R391">
        <v>1</v>
      </c>
      <c r="S391">
        <v>0</v>
      </c>
      <c r="T391">
        <v>4</v>
      </c>
      <c r="U391">
        <v>2</v>
      </c>
      <c r="V391">
        <v>0.23899400000000001</v>
      </c>
      <c r="W391">
        <v>9.7492999999999996E-2</v>
      </c>
      <c r="X391">
        <v>0.189415</v>
      </c>
      <c r="Y391">
        <v>0.514706</v>
      </c>
      <c r="Z391">
        <v>0.318436</v>
      </c>
      <c r="AA391">
        <v>0.34276699999999999</v>
      </c>
      <c r="AB391">
        <v>0.28710400000000003</v>
      </c>
      <c r="AC391">
        <v>0.66120299999999999</v>
      </c>
      <c r="AD391">
        <v>0.10377400000000001</v>
      </c>
      <c r="AE391">
        <v>4.1009799999999998</v>
      </c>
      <c r="AF391">
        <v>0.28744900000000001</v>
      </c>
      <c r="AH391">
        <v>-0.70679700000000001</v>
      </c>
      <c r="AI391">
        <v>34.418799999999997</v>
      </c>
      <c r="AJ391">
        <v>-9.3232499999999998</v>
      </c>
      <c r="AK391">
        <v>77.217699999999994</v>
      </c>
      <c r="AL391">
        <v>-0.70679700000000001</v>
      </c>
      <c r="AM391">
        <v>1.1000000000000001</v>
      </c>
      <c r="AN391">
        <v>-10.839153349399499</v>
      </c>
      <c r="AO391">
        <v>7.6953850984573302</v>
      </c>
      <c r="AP391">
        <v>0.90618100000000001</v>
      </c>
      <c r="AQ391">
        <v>999</v>
      </c>
      <c r="AU391">
        <v>25643</v>
      </c>
    </row>
    <row r="392" spans="1:47" x14ac:dyDescent="0.45">
      <c r="A392" t="s">
        <v>938</v>
      </c>
      <c r="B392" t="s">
        <v>107</v>
      </c>
      <c r="C392">
        <v>117</v>
      </c>
      <c r="D392">
        <v>510</v>
      </c>
      <c r="E392">
        <v>453</v>
      </c>
      <c r="F392">
        <v>116</v>
      </c>
      <c r="G392">
        <v>90</v>
      </c>
      <c r="H392">
        <v>17</v>
      </c>
      <c r="I392">
        <v>2</v>
      </c>
      <c r="J392">
        <v>7</v>
      </c>
      <c r="K392">
        <v>57</v>
      </c>
      <c r="L392">
        <v>48</v>
      </c>
      <c r="M392">
        <v>49</v>
      </c>
      <c r="N392">
        <v>11</v>
      </c>
      <c r="O392">
        <v>74</v>
      </c>
      <c r="P392">
        <v>3</v>
      </c>
      <c r="Q392">
        <v>5</v>
      </c>
      <c r="R392">
        <v>0</v>
      </c>
      <c r="S392">
        <v>0</v>
      </c>
      <c r="T392">
        <v>12</v>
      </c>
      <c r="U392">
        <v>6</v>
      </c>
      <c r="V392">
        <v>0.25607099999999999</v>
      </c>
      <c r="W392">
        <v>9.6078399999999994E-2</v>
      </c>
      <c r="X392">
        <v>0.145098</v>
      </c>
      <c r="Y392">
        <v>0.66216200000000003</v>
      </c>
      <c r="Z392">
        <v>0.32941199999999998</v>
      </c>
      <c r="AA392">
        <v>0.34878599999999998</v>
      </c>
      <c r="AB392">
        <v>0.29330899999999999</v>
      </c>
      <c r="AC392">
        <v>0.67819799999999997</v>
      </c>
      <c r="AD392">
        <v>9.2715199999999998E-2</v>
      </c>
      <c r="AE392">
        <v>4.42563</v>
      </c>
      <c r="AF392">
        <v>0.28912500000000002</v>
      </c>
      <c r="AH392">
        <v>-1.14184</v>
      </c>
      <c r="AI392">
        <v>51.523600000000002</v>
      </c>
      <c r="AJ392">
        <v>-10.617000000000001</v>
      </c>
      <c r="AK392">
        <v>80.350800000000007</v>
      </c>
      <c r="AL392">
        <v>-1.14184</v>
      </c>
      <c r="AM392">
        <v>-0.4</v>
      </c>
      <c r="AN392">
        <v>-13.556466460227901</v>
      </c>
      <c r="AO392">
        <v>5.2216931283473897</v>
      </c>
      <c r="AP392">
        <v>0.901555</v>
      </c>
      <c r="AQ392">
        <v>999</v>
      </c>
      <c r="AU392" t="s">
        <v>939</v>
      </c>
    </row>
    <row r="393" spans="1:47" x14ac:dyDescent="0.45">
      <c r="A393" t="s">
        <v>481</v>
      </c>
      <c r="B393" t="s">
        <v>170</v>
      </c>
      <c r="C393">
        <v>92</v>
      </c>
      <c r="D393">
        <v>363</v>
      </c>
      <c r="E393">
        <v>324</v>
      </c>
      <c r="F393">
        <v>82</v>
      </c>
      <c r="G393">
        <v>62</v>
      </c>
      <c r="H393">
        <v>15</v>
      </c>
      <c r="I393">
        <v>1</v>
      </c>
      <c r="J393">
        <v>4</v>
      </c>
      <c r="K393">
        <v>47</v>
      </c>
      <c r="L393">
        <v>43</v>
      </c>
      <c r="M393">
        <v>22</v>
      </c>
      <c r="N393">
        <v>8</v>
      </c>
      <c r="O393">
        <v>50</v>
      </c>
      <c r="P393">
        <v>14</v>
      </c>
      <c r="Q393">
        <v>2</v>
      </c>
      <c r="R393">
        <v>1</v>
      </c>
      <c r="S393">
        <v>0</v>
      </c>
      <c r="T393">
        <v>9</v>
      </c>
      <c r="U393">
        <v>1</v>
      </c>
      <c r="V393">
        <v>0.25308599999999998</v>
      </c>
      <c r="W393">
        <v>6.0606100000000003E-2</v>
      </c>
      <c r="X393">
        <v>0.137741</v>
      </c>
      <c r="Y393">
        <v>0.44</v>
      </c>
      <c r="Z393">
        <v>0.32596700000000001</v>
      </c>
      <c r="AA393">
        <v>0.34259299999999998</v>
      </c>
      <c r="AB393">
        <v>0.29058099999999998</v>
      </c>
      <c r="AC393">
        <v>0.66855900000000001</v>
      </c>
      <c r="AD393">
        <v>8.9506199999999994E-2</v>
      </c>
      <c r="AE393">
        <v>5.5934999999999997</v>
      </c>
      <c r="AF393">
        <v>0.28676499999999999</v>
      </c>
      <c r="AH393">
        <v>0.68446099999999999</v>
      </c>
      <c r="AI393">
        <v>35.8504</v>
      </c>
      <c r="AJ393">
        <v>-8.3790800000000001</v>
      </c>
      <c r="AK393">
        <v>84.5625</v>
      </c>
      <c r="AL393">
        <v>0.68446099999999999</v>
      </c>
      <c r="AM393">
        <v>1.4</v>
      </c>
      <c r="AN393">
        <v>-6.0300619602203298</v>
      </c>
      <c r="AO393">
        <v>2.7337741851806601</v>
      </c>
      <c r="AP393">
        <v>0.90073099999999995</v>
      </c>
      <c r="AQ393">
        <v>999</v>
      </c>
      <c r="AU393">
        <v>22532</v>
      </c>
    </row>
    <row r="394" spans="1:47" x14ac:dyDescent="0.45">
      <c r="A394" t="s">
        <v>285</v>
      </c>
      <c r="B394" t="s">
        <v>107</v>
      </c>
      <c r="C394">
        <v>112</v>
      </c>
      <c r="D394">
        <v>466</v>
      </c>
      <c r="E394">
        <v>418</v>
      </c>
      <c r="F394">
        <v>104</v>
      </c>
      <c r="G394">
        <v>63</v>
      </c>
      <c r="H394">
        <v>20</v>
      </c>
      <c r="I394">
        <v>0</v>
      </c>
      <c r="J394">
        <v>21</v>
      </c>
      <c r="K394">
        <v>55</v>
      </c>
      <c r="L394">
        <v>67</v>
      </c>
      <c r="M394">
        <v>44</v>
      </c>
      <c r="N394">
        <v>10</v>
      </c>
      <c r="O394">
        <v>111</v>
      </c>
      <c r="P394">
        <v>2</v>
      </c>
      <c r="Q394">
        <v>2</v>
      </c>
      <c r="R394">
        <v>0</v>
      </c>
      <c r="S394">
        <v>1</v>
      </c>
      <c r="T394">
        <v>1</v>
      </c>
      <c r="U394">
        <v>1</v>
      </c>
      <c r="V394">
        <v>0.248804</v>
      </c>
      <c r="W394">
        <v>9.4420599999999993E-2</v>
      </c>
      <c r="X394">
        <v>0.23819699999999999</v>
      </c>
      <c r="Y394">
        <v>0.39639600000000003</v>
      </c>
      <c r="Z394">
        <v>0.32188800000000001</v>
      </c>
      <c r="AA394">
        <v>0.44736799999999999</v>
      </c>
      <c r="AB394">
        <v>0.32384600000000002</v>
      </c>
      <c r="AC394">
        <v>0.76925699999999997</v>
      </c>
      <c r="AD394">
        <v>0.19856499999999999</v>
      </c>
      <c r="AE394">
        <v>1.7754099999999999</v>
      </c>
      <c r="AF394">
        <v>0.28819400000000001</v>
      </c>
      <c r="AH394">
        <v>-0.98488500000000001</v>
      </c>
      <c r="AI394">
        <v>58.896900000000002</v>
      </c>
      <c r="AJ394">
        <v>2.1174599999999999</v>
      </c>
      <c r="AK394">
        <v>100.82299999999999</v>
      </c>
      <c r="AL394">
        <v>-0.98488500000000001</v>
      </c>
      <c r="AM394">
        <v>-1.2</v>
      </c>
      <c r="AN394">
        <v>-0.50999259948730402</v>
      </c>
      <c r="AO394">
        <v>-6.3366844654083199</v>
      </c>
      <c r="AP394">
        <v>0.90045900000000001</v>
      </c>
      <c r="AQ394">
        <v>999</v>
      </c>
      <c r="AU394">
        <v>10324</v>
      </c>
    </row>
    <row r="395" spans="1:47" x14ac:dyDescent="0.45">
      <c r="A395" t="s">
        <v>503</v>
      </c>
      <c r="B395" t="s">
        <v>10</v>
      </c>
      <c r="C395">
        <v>107</v>
      </c>
      <c r="D395">
        <v>341</v>
      </c>
      <c r="E395">
        <v>313</v>
      </c>
      <c r="F395">
        <v>73</v>
      </c>
      <c r="G395">
        <v>42</v>
      </c>
      <c r="H395">
        <v>17</v>
      </c>
      <c r="I395">
        <v>2</v>
      </c>
      <c r="J395">
        <v>12</v>
      </c>
      <c r="K395">
        <v>44</v>
      </c>
      <c r="L395">
        <v>45</v>
      </c>
      <c r="M395">
        <v>19</v>
      </c>
      <c r="N395">
        <v>10</v>
      </c>
      <c r="O395">
        <v>80</v>
      </c>
      <c r="P395">
        <v>7</v>
      </c>
      <c r="Q395">
        <v>2</v>
      </c>
      <c r="R395">
        <v>0</v>
      </c>
      <c r="S395">
        <v>0</v>
      </c>
      <c r="T395">
        <v>7</v>
      </c>
      <c r="U395">
        <v>1</v>
      </c>
      <c r="V395">
        <v>0.23322699999999999</v>
      </c>
      <c r="W395">
        <v>5.5718499999999997E-2</v>
      </c>
      <c r="X395">
        <v>0.23460400000000001</v>
      </c>
      <c r="Y395">
        <v>0.23749999999999999</v>
      </c>
      <c r="Z395">
        <v>0.290323</v>
      </c>
      <c r="AA395">
        <v>0.41533500000000001</v>
      </c>
      <c r="AB395">
        <v>0.29227300000000001</v>
      </c>
      <c r="AC395">
        <v>0.70565800000000001</v>
      </c>
      <c r="AD395">
        <v>0.18210899999999999</v>
      </c>
      <c r="AE395">
        <v>6.0520100000000001</v>
      </c>
      <c r="AF395">
        <v>0.27354299999999998</v>
      </c>
      <c r="AH395">
        <v>0.53102499999999997</v>
      </c>
      <c r="AI395">
        <v>34.156999999999996</v>
      </c>
      <c r="AJ395">
        <v>-7.3919100000000002</v>
      </c>
      <c r="AK395">
        <v>85.626499999999993</v>
      </c>
      <c r="AL395">
        <v>0.53102499999999997</v>
      </c>
      <c r="AM395">
        <v>6.7</v>
      </c>
      <c r="AN395">
        <v>-5.5410171747207597</v>
      </c>
      <c r="AO395">
        <v>2.9411814212799001</v>
      </c>
      <c r="AP395">
        <v>0.89926700000000004</v>
      </c>
      <c r="AQ395">
        <v>999</v>
      </c>
      <c r="AU395">
        <v>13675</v>
      </c>
    </row>
    <row r="396" spans="1:47" x14ac:dyDescent="0.45">
      <c r="A396" t="s">
        <v>1005</v>
      </c>
      <c r="B396" t="s">
        <v>16</v>
      </c>
      <c r="C396">
        <v>81</v>
      </c>
      <c r="D396">
        <v>308</v>
      </c>
      <c r="E396">
        <v>263</v>
      </c>
      <c r="F396">
        <v>57</v>
      </c>
      <c r="G396">
        <v>39</v>
      </c>
      <c r="H396">
        <v>13</v>
      </c>
      <c r="I396">
        <v>0</v>
      </c>
      <c r="J396">
        <v>5</v>
      </c>
      <c r="K396">
        <v>33</v>
      </c>
      <c r="L396">
        <v>29</v>
      </c>
      <c r="M396">
        <v>37</v>
      </c>
      <c r="N396">
        <v>6</v>
      </c>
      <c r="O396">
        <v>81</v>
      </c>
      <c r="P396">
        <v>4</v>
      </c>
      <c r="Q396">
        <v>2</v>
      </c>
      <c r="R396">
        <v>2</v>
      </c>
      <c r="S396">
        <v>0</v>
      </c>
      <c r="T396">
        <v>4</v>
      </c>
      <c r="U396">
        <v>2</v>
      </c>
      <c r="V396">
        <v>0.21673000000000001</v>
      </c>
      <c r="W396">
        <v>0.12013</v>
      </c>
      <c r="X396">
        <v>0.26298700000000003</v>
      </c>
      <c r="Y396">
        <v>0.45678999999999997</v>
      </c>
      <c r="Z396">
        <v>0.32026100000000002</v>
      </c>
      <c r="AA396">
        <v>0.32319399999999998</v>
      </c>
      <c r="AB396">
        <v>0.28361799999999998</v>
      </c>
      <c r="AC396">
        <v>0.643455</v>
      </c>
      <c r="AD396">
        <v>0.106464</v>
      </c>
      <c r="AE396">
        <v>3.2322000000000002</v>
      </c>
      <c r="AF396">
        <v>0.29050300000000001</v>
      </c>
      <c r="AH396">
        <v>-0.61433499999999996</v>
      </c>
      <c r="AI396">
        <v>28.6373</v>
      </c>
      <c r="AJ396">
        <v>-8.8906799999999997</v>
      </c>
      <c r="AK396">
        <v>79.016900000000007</v>
      </c>
      <c r="AL396">
        <v>-0.61433499999999996</v>
      </c>
      <c r="AM396">
        <v>6</v>
      </c>
      <c r="AN396">
        <v>-8.6207639575004507</v>
      </c>
      <c r="AO396">
        <v>7.1316872835159302</v>
      </c>
      <c r="AP396">
        <v>0.89791500000000002</v>
      </c>
      <c r="AQ396">
        <v>999</v>
      </c>
      <c r="AU396" t="s">
        <v>1006</v>
      </c>
    </row>
    <row r="397" spans="1:47" x14ac:dyDescent="0.45">
      <c r="A397" t="s">
        <v>516</v>
      </c>
      <c r="B397" t="s">
        <v>76</v>
      </c>
      <c r="C397">
        <v>90</v>
      </c>
      <c r="D397">
        <v>340</v>
      </c>
      <c r="E397">
        <v>291</v>
      </c>
      <c r="F397">
        <v>67</v>
      </c>
      <c r="G397">
        <v>48</v>
      </c>
      <c r="H397">
        <v>11</v>
      </c>
      <c r="I397">
        <v>0</v>
      </c>
      <c r="J397">
        <v>8</v>
      </c>
      <c r="K397">
        <v>30</v>
      </c>
      <c r="L397">
        <v>30</v>
      </c>
      <c r="M397">
        <v>43</v>
      </c>
      <c r="N397">
        <v>9</v>
      </c>
      <c r="O397">
        <v>75</v>
      </c>
      <c r="P397">
        <v>3</v>
      </c>
      <c r="Q397">
        <v>3</v>
      </c>
      <c r="R397">
        <v>0</v>
      </c>
      <c r="S397">
        <v>1</v>
      </c>
      <c r="T397">
        <v>0</v>
      </c>
      <c r="U397">
        <v>1</v>
      </c>
      <c r="V397">
        <v>0.230241</v>
      </c>
      <c r="W397">
        <v>0.126471</v>
      </c>
      <c r="X397">
        <v>0.22058800000000001</v>
      </c>
      <c r="Y397">
        <v>0.57333299999999998</v>
      </c>
      <c r="Z397">
        <v>0.33235300000000001</v>
      </c>
      <c r="AA397">
        <v>0.35051500000000002</v>
      </c>
      <c r="AB397">
        <v>0.29581499999999999</v>
      </c>
      <c r="AC397">
        <v>0.68286800000000003</v>
      </c>
      <c r="AD397">
        <v>0.12027500000000001</v>
      </c>
      <c r="AE397">
        <v>1.0974299999999999</v>
      </c>
      <c r="AF397">
        <v>0.27962100000000001</v>
      </c>
      <c r="AH397">
        <v>-1.07701</v>
      </c>
      <c r="AI397">
        <v>35.056699999999999</v>
      </c>
      <c r="AJ397">
        <v>-6.3703500000000002</v>
      </c>
      <c r="AK397">
        <v>82.048199999999994</v>
      </c>
      <c r="AL397">
        <v>-1.07701</v>
      </c>
      <c r="AM397">
        <v>-0.2</v>
      </c>
      <c r="AN397">
        <v>-8.6384739875793404</v>
      </c>
      <c r="AO397">
        <v>6.04632548987865</v>
      </c>
      <c r="AP397">
        <v>0.89663599999999999</v>
      </c>
      <c r="AQ397">
        <v>999</v>
      </c>
      <c r="AU397">
        <v>11368</v>
      </c>
    </row>
    <row r="398" spans="1:47" x14ac:dyDescent="0.45">
      <c r="A398" t="s">
        <v>453</v>
      </c>
      <c r="B398" t="s">
        <v>73</v>
      </c>
      <c r="C398">
        <v>114</v>
      </c>
      <c r="D398">
        <v>335</v>
      </c>
      <c r="E398">
        <v>306</v>
      </c>
      <c r="F398">
        <v>74</v>
      </c>
      <c r="G398">
        <v>50</v>
      </c>
      <c r="H398">
        <v>13</v>
      </c>
      <c r="I398">
        <v>3</v>
      </c>
      <c r="J398">
        <v>8</v>
      </c>
      <c r="K398">
        <v>40</v>
      </c>
      <c r="L398">
        <v>37</v>
      </c>
      <c r="M398">
        <v>12</v>
      </c>
      <c r="N398">
        <v>9</v>
      </c>
      <c r="O398">
        <v>76</v>
      </c>
      <c r="P398">
        <v>13</v>
      </c>
      <c r="Q398">
        <v>2</v>
      </c>
      <c r="R398">
        <v>2</v>
      </c>
      <c r="S398">
        <v>0</v>
      </c>
      <c r="T398">
        <v>5</v>
      </c>
      <c r="U398">
        <v>2</v>
      </c>
      <c r="V398">
        <v>0.24182999999999999</v>
      </c>
      <c r="W398">
        <v>3.5820900000000003E-2</v>
      </c>
      <c r="X398">
        <v>0.22686600000000001</v>
      </c>
      <c r="Y398">
        <v>0.15789500000000001</v>
      </c>
      <c r="Z398">
        <v>0.29729699999999998</v>
      </c>
      <c r="AA398">
        <v>0.382353</v>
      </c>
      <c r="AB398">
        <v>0.28568199999999999</v>
      </c>
      <c r="AC398">
        <v>0.67964999999999998</v>
      </c>
      <c r="AD398">
        <v>0.14052300000000001</v>
      </c>
      <c r="AE398">
        <v>5.9487300000000003</v>
      </c>
      <c r="AF398">
        <v>0.29464299999999999</v>
      </c>
      <c r="AH398">
        <v>-0.35269400000000001</v>
      </c>
      <c r="AI398">
        <v>31.722000000000001</v>
      </c>
      <c r="AJ398">
        <v>-9.0958199999999998</v>
      </c>
      <c r="AK398">
        <v>76.122200000000007</v>
      </c>
      <c r="AL398">
        <v>-0.35269400000000001</v>
      </c>
      <c r="AM398">
        <v>6.6</v>
      </c>
      <c r="AN398">
        <v>-10.2623259723186</v>
      </c>
      <c r="AO398">
        <v>7.8308935165405202</v>
      </c>
      <c r="AP398">
        <v>0.895675</v>
      </c>
      <c r="AQ398">
        <v>999</v>
      </c>
      <c r="AU398">
        <v>17022</v>
      </c>
    </row>
    <row r="399" spans="1:47" x14ac:dyDescent="0.45">
      <c r="A399" t="s">
        <v>899</v>
      </c>
      <c r="B399" t="s">
        <v>42</v>
      </c>
      <c r="C399">
        <v>131</v>
      </c>
      <c r="D399">
        <v>573</v>
      </c>
      <c r="E399">
        <v>500</v>
      </c>
      <c r="F399">
        <v>107</v>
      </c>
      <c r="G399">
        <v>71</v>
      </c>
      <c r="H399">
        <v>22</v>
      </c>
      <c r="I399">
        <v>2</v>
      </c>
      <c r="J399">
        <v>12</v>
      </c>
      <c r="K399">
        <v>72</v>
      </c>
      <c r="L399">
        <v>62</v>
      </c>
      <c r="M399">
        <v>61</v>
      </c>
      <c r="N399">
        <v>8</v>
      </c>
      <c r="O399">
        <v>181</v>
      </c>
      <c r="P399">
        <v>8</v>
      </c>
      <c r="Q399">
        <v>1</v>
      </c>
      <c r="R399">
        <v>3</v>
      </c>
      <c r="S399">
        <v>0</v>
      </c>
      <c r="T399">
        <v>26</v>
      </c>
      <c r="U399">
        <v>3</v>
      </c>
      <c r="V399">
        <v>0.214</v>
      </c>
      <c r="W399">
        <v>0.106457</v>
      </c>
      <c r="X399">
        <v>0.31588100000000002</v>
      </c>
      <c r="Y399">
        <v>0.33701700000000001</v>
      </c>
      <c r="Z399">
        <v>0.30877199999999999</v>
      </c>
      <c r="AA399">
        <v>0.33800000000000002</v>
      </c>
      <c r="AB399">
        <v>0.28452100000000002</v>
      </c>
      <c r="AC399">
        <v>0.64677200000000001</v>
      </c>
      <c r="AD399">
        <v>0.124</v>
      </c>
      <c r="AE399">
        <v>6.4972599999999998</v>
      </c>
      <c r="AF399">
        <v>0.30844199999999999</v>
      </c>
      <c r="AH399">
        <v>2.91669</v>
      </c>
      <c r="AI399">
        <v>53.706299999999999</v>
      </c>
      <c r="AJ399">
        <v>-16.110399999999998</v>
      </c>
      <c r="AK399">
        <v>76.335099999999997</v>
      </c>
      <c r="AL399">
        <v>2.91669</v>
      </c>
      <c r="AM399">
        <v>-3.5</v>
      </c>
      <c r="AN399">
        <v>-13.330994844436599</v>
      </c>
      <c r="AO399">
        <v>2.8161377906799299</v>
      </c>
      <c r="AP399">
        <v>0.89215299999999997</v>
      </c>
      <c r="AQ399">
        <v>999</v>
      </c>
      <c r="AU399">
        <v>26420</v>
      </c>
    </row>
    <row r="400" spans="1:47" x14ac:dyDescent="0.45">
      <c r="A400" t="s">
        <v>660</v>
      </c>
      <c r="B400" t="s">
        <v>178</v>
      </c>
      <c r="C400">
        <v>109</v>
      </c>
      <c r="D400">
        <v>438</v>
      </c>
      <c r="E400">
        <v>381</v>
      </c>
      <c r="F400">
        <v>85</v>
      </c>
      <c r="G400">
        <v>53</v>
      </c>
      <c r="H400">
        <v>19</v>
      </c>
      <c r="I400">
        <v>3</v>
      </c>
      <c r="J400">
        <v>10</v>
      </c>
      <c r="K400">
        <v>52</v>
      </c>
      <c r="L400">
        <v>49</v>
      </c>
      <c r="M400">
        <v>48</v>
      </c>
      <c r="N400">
        <v>8</v>
      </c>
      <c r="O400">
        <v>111</v>
      </c>
      <c r="P400">
        <v>5</v>
      </c>
      <c r="Q400">
        <v>2</v>
      </c>
      <c r="R400">
        <v>2</v>
      </c>
      <c r="S400">
        <v>0</v>
      </c>
      <c r="T400">
        <v>8</v>
      </c>
      <c r="U400">
        <v>4</v>
      </c>
      <c r="V400">
        <v>0.22309699999999999</v>
      </c>
      <c r="W400">
        <v>0.10958900000000001</v>
      </c>
      <c r="X400">
        <v>0.25342500000000001</v>
      </c>
      <c r="Y400">
        <v>0.43243199999999998</v>
      </c>
      <c r="Z400">
        <v>0.31651400000000002</v>
      </c>
      <c r="AA400">
        <v>0.367454</v>
      </c>
      <c r="AB400">
        <v>0.29583999999999999</v>
      </c>
      <c r="AC400">
        <v>0.68396800000000002</v>
      </c>
      <c r="AD400">
        <v>0.14435700000000001</v>
      </c>
      <c r="AE400">
        <v>5.2179799999999998</v>
      </c>
      <c r="AF400">
        <v>0.28626000000000001</v>
      </c>
      <c r="AH400">
        <v>-0.843414</v>
      </c>
      <c r="AI400">
        <v>45.1706</v>
      </c>
      <c r="AJ400">
        <v>-8.1971699999999998</v>
      </c>
      <c r="AK400">
        <v>88.162199999999999</v>
      </c>
      <c r="AL400">
        <v>-0.843414</v>
      </c>
      <c r="AM400">
        <v>-0.5</v>
      </c>
      <c r="AN400">
        <v>-7.0560922026634199</v>
      </c>
      <c r="AO400">
        <v>1.10934746265411</v>
      </c>
      <c r="AP400">
        <v>0.89044800000000002</v>
      </c>
      <c r="AQ400">
        <v>999</v>
      </c>
      <c r="AU400">
        <v>18872</v>
      </c>
    </row>
    <row r="401" spans="1:47" x14ac:dyDescent="0.45">
      <c r="A401" t="s">
        <v>188</v>
      </c>
      <c r="B401" t="s">
        <v>46</v>
      </c>
      <c r="C401">
        <v>105</v>
      </c>
      <c r="D401">
        <v>365</v>
      </c>
      <c r="E401">
        <v>312</v>
      </c>
      <c r="F401">
        <v>70</v>
      </c>
      <c r="G401">
        <v>45</v>
      </c>
      <c r="H401">
        <v>16</v>
      </c>
      <c r="I401">
        <v>1</v>
      </c>
      <c r="J401">
        <v>8</v>
      </c>
      <c r="K401">
        <v>49</v>
      </c>
      <c r="L401">
        <v>36</v>
      </c>
      <c r="M401">
        <v>46</v>
      </c>
      <c r="N401">
        <v>3</v>
      </c>
      <c r="O401">
        <v>94</v>
      </c>
      <c r="P401">
        <v>5</v>
      </c>
      <c r="Q401">
        <v>2</v>
      </c>
      <c r="R401">
        <v>0</v>
      </c>
      <c r="S401">
        <v>1</v>
      </c>
      <c r="T401">
        <v>4</v>
      </c>
      <c r="U401">
        <v>1</v>
      </c>
      <c r="V401">
        <v>0.224359</v>
      </c>
      <c r="W401">
        <v>0.126027</v>
      </c>
      <c r="X401">
        <v>0.25753399999999999</v>
      </c>
      <c r="Y401">
        <v>0.48936200000000002</v>
      </c>
      <c r="Z401">
        <v>0.331507</v>
      </c>
      <c r="AA401">
        <v>0.35897400000000002</v>
      </c>
      <c r="AB401">
        <v>0.30599399999999999</v>
      </c>
      <c r="AC401">
        <v>0.69048100000000001</v>
      </c>
      <c r="AD401">
        <v>0.13461500000000001</v>
      </c>
      <c r="AE401">
        <v>4.4806600000000003</v>
      </c>
      <c r="AF401">
        <v>0.29245300000000002</v>
      </c>
      <c r="AH401">
        <v>-0.33865499999999998</v>
      </c>
      <c r="AI401">
        <v>40.720100000000002</v>
      </c>
      <c r="AJ401">
        <v>-3.7530199999999998</v>
      </c>
      <c r="AK401">
        <v>94.534000000000006</v>
      </c>
      <c r="AL401">
        <v>-0.33865499999999998</v>
      </c>
      <c r="AM401">
        <v>-2.1</v>
      </c>
      <c r="AN401">
        <v>-2.72917127609252</v>
      </c>
      <c r="AO401">
        <v>-0.75887703895568803</v>
      </c>
      <c r="AP401">
        <v>0.88838300000000003</v>
      </c>
      <c r="AQ401">
        <v>999</v>
      </c>
      <c r="AU401">
        <v>19252</v>
      </c>
    </row>
    <row r="402" spans="1:47" x14ac:dyDescent="0.45">
      <c r="A402" t="s">
        <v>921</v>
      </c>
      <c r="B402" t="s">
        <v>82</v>
      </c>
      <c r="C402">
        <v>115</v>
      </c>
      <c r="D402">
        <v>461</v>
      </c>
      <c r="E402">
        <v>405</v>
      </c>
      <c r="F402">
        <v>91</v>
      </c>
      <c r="G402">
        <v>63</v>
      </c>
      <c r="H402">
        <v>17</v>
      </c>
      <c r="I402">
        <v>2</v>
      </c>
      <c r="J402">
        <v>9</v>
      </c>
      <c r="K402">
        <v>58</v>
      </c>
      <c r="L402">
        <v>48</v>
      </c>
      <c r="M402">
        <v>44</v>
      </c>
      <c r="N402">
        <v>7</v>
      </c>
      <c r="O402">
        <v>121</v>
      </c>
      <c r="P402">
        <v>6</v>
      </c>
      <c r="Q402">
        <v>5</v>
      </c>
      <c r="R402">
        <v>1</v>
      </c>
      <c r="S402">
        <v>1</v>
      </c>
      <c r="T402">
        <v>29</v>
      </c>
      <c r="U402">
        <v>7</v>
      </c>
      <c r="V402">
        <v>0.224691</v>
      </c>
      <c r="W402">
        <v>9.5444699999999993E-2</v>
      </c>
      <c r="X402">
        <v>0.26247300000000001</v>
      </c>
      <c r="Y402">
        <v>0.36363600000000001</v>
      </c>
      <c r="Z402">
        <v>0.30652200000000002</v>
      </c>
      <c r="AA402">
        <v>0.34321000000000002</v>
      </c>
      <c r="AB402">
        <v>0.282611</v>
      </c>
      <c r="AC402">
        <v>0.64973199999999998</v>
      </c>
      <c r="AD402">
        <v>0.118519</v>
      </c>
      <c r="AE402">
        <v>6.65991</v>
      </c>
      <c r="AF402">
        <v>0.29285699999999998</v>
      </c>
      <c r="AH402">
        <v>2.0287099999999998</v>
      </c>
      <c r="AI402">
        <v>42.477600000000002</v>
      </c>
      <c r="AJ402">
        <v>-13.692600000000001</v>
      </c>
      <c r="AK402">
        <v>81.212400000000002</v>
      </c>
      <c r="AL402">
        <v>2.0287099999999998</v>
      </c>
      <c r="AM402">
        <v>-0.1</v>
      </c>
      <c r="AN402">
        <v>-8.3490502834319997</v>
      </c>
      <c r="AO402">
        <v>1.5938565954566</v>
      </c>
      <c r="AP402">
        <v>0.88772899999999999</v>
      </c>
      <c r="AQ402">
        <v>999</v>
      </c>
      <c r="AU402">
        <v>22274</v>
      </c>
    </row>
    <row r="403" spans="1:47" x14ac:dyDescent="0.45">
      <c r="A403" t="s">
        <v>1033</v>
      </c>
      <c r="B403" t="s">
        <v>104</v>
      </c>
      <c r="C403">
        <v>111</v>
      </c>
      <c r="D403">
        <v>433</v>
      </c>
      <c r="E403">
        <v>391</v>
      </c>
      <c r="F403">
        <v>92</v>
      </c>
      <c r="G403">
        <v>54</v>
      </c>
      <c r="H403">
        <v>22</v>
      </c>
      <c r="I403">
        <v>1</v>
      </c>
      <c r="J403">
        <v>15</v>
      </c>
      <c r="K403">
        <v>46</v>
      </c>
      <c r="L403">
        <v>55</v>
      </c>
      <c r="M403">
        <v>35</v>
      </c>
      <c r="N403">
        <v>7</v>
      </c>
      <c r="O403">
        <v>112</v>
      </c>
      <c r="P403">
        <v>6</v>
      </c>
      <c r="Q403">
        <v>1</v>
      </c>
      <c r="R403">
        <v>0</v>
      </c>
      <c r="S403">
        <v>1</v>
      </c>
      <c r="T403">
        <v>2</v>
      </c>
      <c r="U403">
        <v>1</v>
      </c>
      <c r="V403">
        <v>0.235294</v>
      </c>
      <c r="W403">
        <v>8.0831399999999998E-2</v>
      </c>
      <c r="X403">
        <v>0.25866</v>
      </c>
      <c r="Y403">
        <v>0.3125</v>
      </c>
      <c r="Z403">
        <v>0.30715900000000002</v>
      </c>
      <c r="AA403">
        <v>0.41176499999999999</v>
      </c>
      <c r="AB403">
        <v>0.30631799999999998</v>
      </c>
      <c r="AC403">
        <v>0.71892400000000001</v>
      </c>
      <c r="AD403">
        <v>0.17647099999999999</v>
      </c>
      <c r="AE403">
        <v>2.8470399999999998</v>
      </c>
      <c r="AF403">
        <v>0.29056599999999999</v>
      </c>
      <c r="AH403">
        <v>-0.700129</v>
      </c>
      <c r="AI403">
        <v>48.422699999999999</v>
      </c>
      <c r="AJ403">
        <v>-4.3357900000000003</v>
      </c>
      <c r="AK403">
        <v>90.097899999999996</v>
      </c>
      <c r="AL403">
        <v>-0.700129</v>
      </c>
      <c r="AM403">
        <v>4.9000000000000004</v>
      </c>
      <c r="AN403">
        <v>-6.0118063688278198</v>
      </c>
      <c r="AO403">
        <v>0.12707233428955</v>
      </c>
      <c r="AP403">
        <v>0.88426700000000003</v>
      </c>
      <c r="AQ403">
        <v>999</v>
      </c>
      <c r="AU403">
        <v>18395</v>
      </c>
    </row>
    <row r="404" spans="1:47" x14ac:dyDescent="0.45">
      <c r="A404" t="s">
        <v>613</v>
      </c>
      <c r="B404" t="s">
        <v>191</v>
      </c>
      <c r="C404">
        <v>118</v>
      </c>
      <c r="D404">
        <v>507</v>
      </c>
      <c r="E404">
        <v>453</v>
      </c>
      <c r="F404">
        <v>104</v>
      </c>
      <c r="G404">
        <v>65</v>
      </c>
      <c r="H404">
        <v>23</v>
      </c>
      <c r="I404">
        <v>2</v>
      </c>
      <c r="J404">
        <v>14</v>
      </c>
      <c r="K404">
        <v>58</v>
      </c>
      <c r="L404">
        <v>67</v>
      </c>
      <c r="M404">
        <v>42</v>
      </c>
      <c r="N404">
        <v>10</v>
      </c>
      <c r="O404">
        <v>145</v>
      </c>
      <c r="P404">
        <v>9</v>
      </c>
      <c r="Q404">
        <v>3</v>
      </c>
      <c r="R404">
        <v>0</v>
      </c>
      <c r="S404">
        <v>2</v>
      </c>
      <c r="T404">
        <v>13</v>
      </c>
      <c r="U404">
        <v>4</v>
      </c>
      <c r="V404">
        <v>0.22958100000000001</v>
      </c>
      <c r="W404">
        <v>8.2840200000000003E-2</v>
      </c>
      <c r="X404">
        <v>0.28599599999999997</v>
      </c>
      <c r="Y404">
        <v>0.289655</v>
      </c>
      <c r="Z404">
        <v>0.30571999999999999</v>
      </c>
      <c r="AA404">
        <v>0.38189800000000002</v>
      </c>
      <c r="AB404">
        <v>0.29370099999999999</v>
      </c>
      <c r="AC404">
        <v>0.68761799999999995</v>
      </c>
      <c r="AD404">
        <v>0.15231800000000001</v>
      </c>
      <c r="AE404">
        <v>5.2715899999999998</v>
      </c>
      <c r="AF404">
        <v>0.30303000000000002</v>
      </c>
      <c r="AH404">
        <v>9.4944799999999996E-2</v>
      </c>
      <c r="AI404">
        <v>51.385800000000003</v>
      </c>
      <c r="AJ404">
        <v>-10.389200000000001</v>
      </c>
      <c r="AK404">
        <v>85.470799999999997</v>
      </c>
      <c r="AL404">
        <v>9.4944799999999996E-2</v>
      </c>
      <c r="AM404">
        <v>-1.5</v>
      </c>
      <c r="AN404">
        <v>-8.7313978224992699</v>
      </c>
      <c r="AO404">
        <v>0.362874746322631</v>
      </c>
      <c r="AP404">
        <v>0.88264699999999996</v>
      </c>
      <c r="AQ404">
        <v>999</v>
      </c>
      <c r="AU404">
        <v>29630</v>
      </c>
    </row>
    <row r="405" spans="1:47" x14ac:dyDescent="0.45">
      <c r="A405" t="s">
        <v>401</v>
      </c>
      <c r="B405" t="s">
        <v>309</v>
      </c>
      <c r="C405">
        <v>102</v>
      </c>
      <c r="D405">
        <v>419</v>
      </c>
      <c r="E405">
        <v>385</v>
      </c>
      <c r="F405">
        <v>108</v>
      </c>
      <c r="G405">
        <v>72</v>
      </c>
      <c r="H405">
        <v>22</v>
      </c>
      <c r="I405">
        <v>2</v>
      </c>
      <c r="J405">
        <v>12</v>
      </c>
      <c r="K405">
        <v>49</v>
      </c>
      <c r="L405">
        <v>51</v>
      </c>
      <c r="M405">
        <v>27</v>
      </c>
      <c r="N405">
        <v>14</v>
      </c>
      <c r="O405">
        <v>80</v>
      </c>
      <c r="P405">
        <v>5</v>
      </c>
      <c r="Q405">
        <v>2</v>
      </c>
      <c r="R405">
        <v>0</v>
      </c>
      <c r="S405">
        <v>0</v>
      </c>
      <c r="T405">
        <v>0</v>
      </c>
      <c r="U405">
        <v>1</v>
      </c>
      <c r="V405">
        <v>0.28051900000000002</v>
      </c>
      <c r="W405">
        <v>6.4439099999999999E-2</v>
      </c>
      <c r="X405">
        <v>0.19093099999999999</v>
      </c>
      <c r="Y405">
        <v>0.33750000000000002</v>
      </c>
      <c r="Z405">
        <v>0.33412900000000001</v>
      </c>
      <c r="AA405">
        <v>0.44155800000000001</v>
      </c>
      <c r="AB405">
        <v>0.32288600000000001</v>
      </c>
      <c r="AC405">
        <v>0.77568700000000002</v>
      </c>
      <c r="AD405">
        <v>0.16103899999999999</v>
      </c>
      <c r="AE405">
        <v>2.61402</v>
      </c>
      <c r="AF405">
        <v>0.32542399999999999</v>
      </c>
      <c r="AH405">
        <v>-1.11554</v>
      </c>
      <c r="AI405">
        <v>52.622700000000002</v>
      </c>
      <c r="AJ405">
        <v>1.57002</v>
      </c>
      <c r="AK405">
        <v>86.641599999999997</v>
      </c>
      <c r="AL405">
        <v>-1.11554</v>
      </c>
      <c r="AM405">
        <v>1</v>
      </c>
      <c r="AN405">
        <v>-8.0496007204055697</v>
      </c>
      <c r="AO405">
        <v>2.53953552246093</v>
      </c>
      <c r="AP405">
        <v>0.87406399999999995</v>
      </c>
      <c r="AQ405">
        <v>999</v>
      </c>
      <c r="AU405">
        <v>17907</v>
      </c>
    </row>
    <row r="406" spans="1:47" x14ac:dyDescent="0.45">
      <c r="A406" t="s">
        <v>554</v>
      </c>
      <c r="B406" t="s">
        <v>39</v>
      </c>
      <c r="C406">
        <v>120</v>
      </c>
      <c r="D406">
        <v>483</v>
      </c>
      <c r="E406">
        <v>450</v>
      </c>
      <c r="F406">
        <v>107</v>
      </c>
      <c r="G406">
        <v>71</v>
      </c>
      <c r="H406">
        <v>20</v>
      </c>
      <c r="I406">
        <v>3</v>
      </c>
      <c r="J406">
        <v>13</v>
      </c>
      <c r="K406">
        <v>55</v>
      </c>
      <c r="L406">
        <v>55</v>
      </c>
      <c r="M406">
        <v>22</v>
      </c>
      <c r="N406">
        <v>11</v>
      </c>
      <c r="O406">
        <v>124</v>
      </c>
      <c r="P406">
        <v>8</v>
      </c>
      <c r="Q406">
        <v>3</v>
      </c>
      <c r="R406">
        <v>0</v>
      </c>
      <c r="S406">
        <v>1</v>
      </c>
      <c r="T406">
        <v>8</v>
      </c>
      <c r="U406">
        <v>1</v>
      </c>
      <c r="V406">
        <v>0.23777799999999999</v>
      </c>
      <c r="W406">
        <v>4.5548699999999998E-2</v>
      </c>
      <c r="X406">
        <v>0.25672899999999998</v>
      </c>
      <c r="Y406">
        <v>0.17741899999999999</v>
      </c>
      <c r="Z406">
        <v>0.28364400000000001</v>
      </c>
      <c r="AA406">
        <v>0.38222200000000001</v>
      </c>
      <c r="AB406">
        <v>0.27914899999999998</v>
      </c>
      <c r="AC406">
        <v>0.66586599999999996</v>
      </c>
      <c r="AD406">
        <v>0.14444399999999999</v>
      </c>
      <c r="AE406">
        <v>5.5571999999999999</v>
      </c>
      <c r="AF406">
        <v>0.29746800000000001</v>
      </c>
      <c r="AH406">
        <v>0.48446099999999997</v>
      </c>
      <c r="AI406">
        <v>43.1158</v>
      </c>
      <c r="AJ406">
        <v>-15.7349</v>
      </c>
      <c r="AK406">
        <v>74.240200000000002</v>
      </c>
      <c r="AL406">
        <v>0.48446099999999997</v>
      </c>
      <c r="AM406">
        <v>1.4</v>
      </c>
      <c r="AN406">
        <v>-14.423612564802101</v>
      </c>
      <c r="AO406">
        <v>6.7240742444992003</v>
      </c>
      <c r="AP406">
        <v>0.86807199999999995</v>
      </c>
      <c r="AQ406">
        <v>999</v>
      </c>
      <c r="AU406">
        <v>12979</v>
      </c>
    </row>
    <row r="407" spans="1:47" x14ac:dyDescent="0.45">
      <c r="A407" t="s">
        <v>997</v>
      </c>
      <c r="B407" t="s">
        <v>18</v>
      </c>
      <c r="C407">
        <v>99</v>
      </c>
      <c r="D407">
        <v>397</v>
      </c>
      <c r="E407">
        <v>365</v>
      </c>
      <c r="F407">
        <v>91</v>
      </c>
      <c r="G407">
        <v>58</v>
      </c>
      <c r="H407">
        <v>21</v>
      </c>
      <c r="I407">
        <v>1</v>
      </c>
      <c r="J407">
        <v>11</v>
      </c>
      <c r="K407">
        <v>39</v>
      </c>
      <c r="L407">
        <v>49</v>
      </c>
      <c r="M407">
        <v>22</v>
      </c>
      <c r="N407">
        <v>13</v>
      </c>
      <c r="O407">
        <v>83</v>
      </c>
      <c r="P407">
        <v>7</v>
      </c>
      <c r="Q407">
        <v>3</v>
      </c>
      <c r="R407">
        <v>0</v>
      </c>
      <c r="S407">
        <v>0</v>
      </c>
      <c r="T407">
        <v>1</v>
      </c>
      <c r="U407">
        <v>1</v>
      </c>
      <c r="V407">
        <v>0.24931500000000001</v>
      </c>
      <c r="W407">
        <v>5.5415600000000002E-2</v>
      </c>
      <c r="X407">
        <v>0.209068</v>
      </c>
      <c r="Y407">
        <v>0.26506000000000002</v>
      </c>
      <c r="Z407">
        <v>0.30226700000000001</v>
      </c>
      <c r="AA407">
        <v>0.40273999999999999</v>
      </c>
      <c r="AB407">
        <v>0.29235699999999998</v>
      </c>
      <c r="AC407">
        <v>0.70500700000000005</v>
      </c>
      <c r="AD407">
        <v>0.15342500000000001</v>
      </c>
      <c r="AE407">
        <v>2.4059400000000002</v>
      </c>
      <c r="AF407">
        <v>0.29197099999999998</v>
      </c>
      <c r="AH407">
        <v>-0.79225699999999999</v>
      </c>
      <c r="AI407">
        <v>39.793900000000001</v>
      </c>
      <c r="AJ407">
        <v>-8.5782100000000003</v>
      </c>
      <c r="AK407">
        <v>80.898600000000002</v>
      </c>
      <c r="AL407">
        <v>-0.79225699999999999</v>
      </c>
      <c r="AM407">
        <v>-2</v>
      </c>
      <c r="AN407">
        <v>-10.1867607831954</v>
      </c>
      <c r="AO407">
        <v>5.2935037612915004</v>
      </c>
      <c r="AP407">
        <v>0.86082800000000004</v>
      </c>
      <c r="AQ407">
        <v>999</v>
      </c>
      <c r="AU407" t="s">
        <v>998</v>
      </c>
    </row>
    <row r="408" spans="1:47" x14ac:dyDescent="0.45">
      <c r="A408" t="s">
        <v>947</v>
      </c>
      <c r="B408" t="s">
        <v>130</v>
      </c>
      <c r="C408">
        <v>113</v>
      </c>
      <c r="D408">
        <v>440</v>
      </c>
      <c r="E408">
        <v>413</v>
      </c>
      <c r="F408">
        <v>106</v>
      </c>
      <c r="G408">
        <v>65</v>
      </c>
      <c r="H408">
        <v>22</v>
      </c>
      <c r="I408">
        <v>2</v>
      </c>
      <c r="J408">
        <v>17</v>
      </c>
      <c r="K408">
        <v>53</v>
      </c>
      <c r="L408">
        <v>63</v>
      </c>
      <c r="M408">
        <v>17</v>
      </c>
      <c r="N408">
        <v>13</v>
      </c>
      <c r="O408">
        <v>81</v>
      </c>
      <c r="P408">
        <v>7</v>
      </c>
      <c r="Q408">
        <v>3</v>
      </c>
      <c r="R408">
        <v>0</v>
      </c>
      <c r="S408">
        <v>0</v>
      </c>
      <c r="T408">
        <v>3</v>
      </c>
      <c r="U408">
        <v>1</v>
      </c>
      <c r="V408">
        <v>0.25665900000000003</v>
      </c>
      <c r="W408">
        <v>3.8636400000000001E-2</v>
      </c>
      <c r="X408">
        <v>0.184091</v>
      </c>
      <c r="Y408">
        <v>0.20987700000000001</v>
      </c>
      <c r="Z408">
        <v>0.29545500000000002</v>
      </c>
      <c r="AA408">
        <v>0.44309900000000002</v>
      </c>
      <c r="AB408">
        <v>0.303983</v>
      </c>
      <c r="AC408">
        <v>0.73855400000000004</v>
      </c>
      <c r="AD408">
        <v>0.186441</v>
      </c>
      <c r="AE408">
        <v>4.1331499999999997</v>
      </c>
      <c r="AF408">
        <v>0.27987400000000001</v>
      </c>
      <c r="AH408">
        <v>-0.407667</v>
      </c>
      <c r="AI408">
        <v>48.3523</v>
      </c>
      <c r="AJ408">
        <v>-5.2591299999999999</v>
      </c>
      <c r="AK408">
        <v>89.327100000000002</v>
      </c>
      <c r="AL408">
        <v>-0.407667</v>
      </c>
      <c r="AM408">
        <v>4.5</v>
      </c>
      <c r="AN408">
        <v>-6.0345604717731396</v>
      </c>
      <c r="AO408">
        <v>-0.35008811950683499</v>
      </c>
      <c r="AP408">
        <v>0.85355499999999995</v>
      </c>
      <c r="AQ408">
        <v>999</v>
      </c>
      <c r="AU408" t="s">
        <v>948</v>
      </c>
    </row>
    <row r="409" spans="1:47" x14ac:dyDescent="0.45">
      <c r="A409" t="s">
        <v>465</v>
      </c>
      <c r="B409" t="s">
        <v>36</v>
      </c>
      <c r="C409">
        <v>102</v>
      </c>
      <c r="D409">
        <v>364</v>
      </c>
      <c r="E409">
        <v>317</v>
      </c>
      <c r="F409">
        <v>78</v>
      </c>
      <c r="G409">
        <v>50</v>
      </c>
      <c r="H409">
        <v>15</v>
      </c>
      <c r="I409">
        <v>1</v>
      </c>
      <c r="J409">
        <v>12</v>
      </c>
      <c r="K409">
        <v>41</v>
      </c>
      <c r="L409">
        <v>53</v>
      </c>
      <c r="M409">
        <v>40</v>
      </c>
      <c r="N409">
        <v>4</v>
      </c>
      <c r="O409">
        <v>78</v>
      </c>
      <c r="P409">
        <v>5</v>
      </c>
      <c r="Q409">
        <v>2</v>
      </c>
      <c r="R409">
        <v>0</v>
      </c>
      <c r="S409">
        <v>2</v>
      </c>
      <c r="T409">
        <v>13</v>
      </c>
      <c r="U409">
        <v>3</v>
      </c>
      <c r="V409">
        <v>0.246057</v>
      </c>
      <c r="W409">
        <v>0.10989</v>
      </c>
      <c r="X409">
        <v>0.214286</v>
      </c>
      <c r="Y409">
        <v>0.51282099999999997</v>
      </c>
      <c r="Z409">
        <v>0.33791199999999999</v>
      </c>
      <c r="AA409">
        <v>0.41324899999999998</v>
      </c>
      <c r="AB409">
        <v>0.32523299999999999</v>
      </c>
      <c r="AC409">
        <v>0.75116099999999997</v>
      </c>
      <c r="AD409">
        <v>0.16719200000000001</v>
      </c>
      <c r="AE409">
        <v>5.00061</v>
      </c>
      <c r="AF409">
        <v>0.28821000000000002</v>
      </c>
      <c r="AH409">
        <v>0.63260000000000005</v>
      </c>
      <c r="AI409">
        <v>46.424500000000002</v>
      </c>
      <c r="AJ409">
        <v>2.0732200000000001</v>
      </c>
      <c r="AK409">
        <v>98.054299999999998</v>
      </c>
      <c r="AL409">
        <v>0.63260000000000005</v>
      </c>
      <c r="AM409">
        <v>0.4</v>
      </c>
      <c r="AN409">
        <v>-0.244783699512481</v>
      </c>
      <c r="AO409">
        <v>-3.61234578490257</v>
      </c>
      <c r="AP409">
        <v>0.85203300000000004</v>
      </c>
      <c r="AQ409">
        <v>999</v>
      </c>
      <c r="AU409">
        <v>19260</v>
      </c>
    </row>
    <row r="410" spans="1:47" x14ac:dyDescent="0.45">
      <c r="A410" t="s">
        <v>762</v>
      </c>
      <c r="B410" t="s">
        <v>14</v>
      </c>
      <c r="C410">
        <v>114</v>
      </c>
      <c r="D410">
        <v>463</v>
      </c>
      <c r="E410">
        <v>415</v>
      </c>
      <c r="F410">
        <v>93</v>
      </c>
      <c r="G410">
        <v>70</v>
      </c>
      <c r="H410">
        <v>15</v>
      </c>
      <c r="I410">
        <v>1</v>
      </c>
      <c r="J410">
        <v>7</v>
      </c>
      <c r="K410">
        <v>53</v>
      </c>
      <c r="L410">
        <v>41</v>
      </c>
      <c r="M410">
        <v>43</v>
      </c>
      <c r="N410">
        <v>5</v>
      </c>
      <c r="O410">
        <v>125</v>
      </c>
      <c r="P410">
        <v>2</v>
      </c>
      <c r="Q410">
        <v>2</v>
      </c>
      <c r="R410">
        <v>1</v>
      </c>
      <c r="S410">
        <v>0</v>
      </c>
      <c r="T410">
        <v>15</v>
      </c>
      <c r="U410">
        <v>4</v>
      </c>
      <c r="V410">
        <v>0.22409599999999999</v>
      </c>
      <c r="W410">
        <v>9.28726E-2</v>
      </c>
      <c r="X410">
        <v>0.269978</v>
      </c>
      <c r="Y410">
        <v>0.34399999999999997</v>
      </c>
      <c r="Z410">
        <v>0.29870099999999999</v>
      </c>
      <c r="AA410">
        <v>0.31566300000000003</v>
      </c>
      <c r="AB410">
        <v>0.271177</v>
      </c>
      <c r="AC410">
        <v>0.61436400000000002</v>
      </c>
      <c r="AD410">
        <v>9.1566300000000003E-2</v>
      </c>
      <c r="AE410">
        <v>5.1160600000000001</v>
      </c>
      <c r="AF410">
        <v>0.30175400000000002</v>
      </c>
      <c r="AH410">
        <v>0.46412399999999998</v>
      </c>
      <c r="AI410">
        <v>38.2652</v>
      </c>
      <c r="AJ410">
        <v>-18.148700000000002</v>
      </c>
      <c r="AK410">
        <v>72.144000000000005</v>
      </c>
      <c r="AL410">
        <v>0.46412399999999998</v>
      </c>
      <c r="AM410">
        <v>3.1</v>
      </c>
      <c r="AN410">
        <v>-15.5136989951133</v>
      </c>
      <c r="AO410">
        <v>8.2036151885986293</v>
      </c>
      <c r="AP410">
        <v>0.84405699999999995</v>
      </c>
      <c r="AQ410">
        <v>999</v>
      </c>
      <c r="AU410">
        <v>20157</v>
      </c>
    </row>
    <row r="411" spans="1:47" x14ac:dyDescent="0.45">
      <c r="A411" t="s">
        <v>1111</v>
      </c>
      <c r="C411">
        <v>109</v>
      </c>
      <c r="D411">
        <v>450</v>
      </c>
      <c r="E411">
        <v>384</v>
      </c>
      <c r="F411">
        <v>80</v>
      </c>
      <c r="G411">
        <v>60</v>
      </c>
      <c r="H411">
        <v>14</v>
      </c>
      <c r="I411">
        <v>1</v>
      </c>
      <c r="J411">
        <v>5</v>
      </c>
      <c r="K411">
        <v>54</v>
      </c>
      <c r="L411">
        <v>42</v>
      </c>
      <c r="M411">
        <v>51</v>
      </c>
      <c r="N411">
        <v>10</v>
      </c>
      <c r="O411">
        <v>109</v>
      </c>
      <c r="P411">
        <v>12</v>
      </c>
      <c r="Q411">
        <v>2</v>
      </c>
      <c r="R411">
        <v>1</v>
      </c>
      <c r="S411">
        <v>0</v>
      </c>
      <c r="T411">
        <v>11</v>
      </c>
      <c r="U411">
        <v>3</v>
      </c>
      <c r="V411">
        <v>0.20833299999999999</v>
      </c>
      <c r="W411">
        <v>0.113333</v>
      </c>
      <c r="X411">
        <v>0.24222199999999999</v>
      </c>
      <c r="Y411">
        <v>0.46788999999999997</v>
      </c>
      <c r="Z411">
        <v>0.31848599999999999</v>
      </c>
      <c r="AA411">
        <v>0.28906199999999999</v>
      </c>
      <c r="AB411">
        <v>0.27152199999999999</v>
      </c>
      <c r="AC411">
        <v>0.60754799999999998</v>
      </c>
      <c r="AD411">
        <v>8.0729200000000001E-2</v>
      </c>
      <c r="AE411">
        <v>5.0154800000000002</v>
      </c>
      <c r="AF411">
        <v>0.27573500000000001</v>
      </c>
      <c r="AH411">
        <v>6.3086900000000001E-2</v>
      </c>
      <c r="AI411">
        <v>37.319899999999997</v>
      </c>
      <c r="AJ411">
        <v>-17.510000000000002</v>
      </c>
      <c r="AK411">
        <v>69.494299999999996</v>
      </c>
      <c r="AL411">
        <v>6.3086900000000001E-2</v>
      </c>
      <c r="AM411">
        <v>8.4</v>
      </c>
      <c r="AN411">
        <v>-16.943312220275399</v>
      </c>
      <c r="AO411">
        <v>10.0534387826919</v>
      </c>
      <c r="AP411">
        <v>0.84179300000000001</v>
      </c>
      <c r="AQ411">
        <v>999</v>
      </c>
      <c r="AU411">
        <v>20022</v>
      </c>
    </row>
    <row r="412" spans="1:47" x14ac:dyDescent="0.45">
      <c r="A412" t="s">
        <v>522</v>
      </c>
      <c r="B412" t="s">
        <v>76</v>
      </c>
      <c r="C412">
        <v>112</v>
      </c>
      <c r="D412">
        <v>375</v>
      </c>
      <c r="E412">
        <v>341</v>
      </c>
      <c r="F412">
        <v>78</v>
      </c>
      <c r="G412">
        <v>54</v>
      </c>
      <c r="H412">
        <v>12</v>
      </c>
      <c r="I412">
        <v>1</v>
      </c>
      <c r="J412">
        <v>11</v>
      </c>
      <c r="K412">
        <v>41</v>
      </c>
      <c r="L412">
        <v>37</v>
      </c>
      <c r="M412">
        <v>27</v>
      </c>
      <c r="N412">
        <v>6</v>
      </c>
      <c r="O412">
        <v>112</v>
      </c>
      <c r="P412">
        <v>3</v>
      </c>
      <c r="Q412">
        <v>2</v>
      </c>
      <c r="R412">
        <v>2</v>
      </c>
      <c r="S412">
        <v>0</v>
      </c>
      <c r="T412">
        <v>9</v>
      </c>
      <c r="U412">
        <v>2</v>
      </c>
      <c r="V412">
        <v>0.228739</v>
      </c>
      <c r="W412">
        <v>7.1999999999999995E-2</v>
      </c>
      <c r="X412">
        <v>0.29866700000000002</v>
      </c>
      <c r="Y412">
        <v>0.24107100000000001</v>
      </c>
      <c r="Z412">
        <v>0.28954400000000002</v>
      </c>
      <c r="AA412">
        <v>0.36656899999999998</v>
      </c>
      <c r="AB412">
        <v>0.28062100000000001</v>
      </c>
      <c r="AC412">
        <v>0.65611299999999995</v>
      </c>
      <c r="AD412">
        <v>0.13783000000000001</v>
      </c>
      <c r="AE412">
        <v>4.9723899999999999</v>
      </c>
      <c r="AF412">
        <v>0.30454500000000001</v>
      </c>
      <c r="AH412">
        <v>0.35484399999999999</v>
      </c>
      <c r="AI412">
        <v>33.933700000000002</v>
      </c>
      <c r="AJ412">
        <v>-11.757899999999999</v>
      </c>
      <c r="AK412">
        <v>71.862899999999996</v>
      </c>
      <c r="AL412">
        <v>0.35484399999999999</v>
      </c>
      <c r="AM412">
        <v>7</v>
      </c>
      <c r="AN412">
        <v>-12.7167804539203</v>
      </c>
      <c r="AO412">
        <v>8.3778659105300903</v>
      </c>
      <c r="AP412">
        <v>0.84136200000000005</v>
      </c>
      <c r="AQ412">
        <v>999</v>
      </c>
      <c r="AU412">
        <v>11489</v>
      </c>
    </row>
    <row r="413" spans="1:47" x14ac:dyDescent="0.45">
      <c r="A413" t="s">
        <v>1072</v>
      </c>
      <c r="B413" t="s">
        <v>70</v>
      </c>
      <c r="C413">
        <v>89</v>
      </c>
      <c r="D413">
        <v>367</v>
      </c>
      <c r="E413">
        <v>353</v>
      </c>
      <c r="F413">
        <v>96</v>
      </c>
      <c r="G413">
        <v>66</v>
      </c>
      <c r="H413">
        <v>20</v>
      </c>
      <c r="I413">
        <v>1</v>
      </c>
      <c r="J413">
        <v>9</v>
      </c>
      <c r="K413">
        <v>36</v>
      </c>
      <c r="L413">
        <v>43</v>
      </c>
      <c r="M413">
        <v>11</v>
      </c>
      <c r="N413">
        <v>13</v>
      </c>
      <c r="O413">
        <v>45</v>
      </c>
      <c r="P413">
        <v>1</v>
      </c>
      <c r="Q413">
        <v>2</v>
      </c>
      <c r="R413">
        <v>0</v>
      </c>
      <c r="S413">
        <v>1</v>
      </c>
      <c r="T413">
        <v>1</v>
      </c>
      <c r="U413">
        <v>1</v>
      </c>
      <c r="V413">
        <v>0.271955</v>
      </c>
      <c r="W413">
        <v>2.9972800000000001E-2</v>
      </c>
      <c r="X413">
        <v>0.122616</v>
      </c>
      <c r="Y413">
        <v>0.24444399999999999</v>
      </c>
      <c r="Z413">
        <v>0.29427799999999998</v>
      </c>
      <c r="AA413">
        <v>0.41076499999999999</v>
      </c>
      <c r="AB413">
        <v>0.28831200000000001</v>
      </c>
      <c r="AC413">
        <v>0.70504299999999998</v>
      </c>
      <c r="AD413">
        <v>0.13880999999999999</v>
      </c>
      <c r="AE413">
        <v>2.42909</v>
      </c>
      <c r="AF413">
        <v>0.28903699999999999</v>
      </c>
      <c r="AH413">
        <v>-0.72291099999999997</v>
      </c>
      <c r="AI413">
        <v>35.554000000000002</v>
      </c>
      <c r="AJ413">
        <v>-9.1628600000000002</v>
      </c>
      <c r="AK413">
        <v>85.5214</v>
      </c>
      <c r="AL413">
        <v>-0.72291099999999997</v>
      </c>
      <c r="AM413">
        <v>-3.7</v>
      </c>
      <c r="AN413">
        <v>-7.0897657275199801</v>
      </c>
      <c r="AO413">
        <v>3.0423572063446001</v>
      </c>
      <c r="AP413">
        <v>0.83937799999999996</v>
      </c>
      <c r="AQ413">
        <v>999</v>
      </c>
      <c r="AU413">
        <v>18848</v>
      </c>
    </row>
    <row r="414" spans="1:47" x14ac:dyDescent="0.45">
      <c r="A414" t="s">
        <v>941</v>
      </c>
      <c r="B414" t="s">
        <v>59</v>
      </c>
      <c r="C414">
        <v>97</v>
      </c>
      <c r="D414">
        <v>401</v>
      </c>
      <c r="E414">
        <v>342</v>
      </c>
      <c r="F414">
        <v>58</v>
      </c>
      <c r="G414">
        <v>22</v>
      </c>
      <c r="H414">
        <v>22</v>
      </c>
      <c r="I414">
        <v>3</v>
      </c>
      <c r="J414">
        <v>11</v>
      </c>
      <c r="K414">
        <v>49</v>
      </c>
      <c r="L414">
        <v>51</v>
      </c>
      <c r="M414">
        <v>42</v>
      </c>
      <c r="N414">
        <v>12</v>
      </c>
      <c r="O414">
        <v>100</v>
      </c>
      <c r="P414">
        <v>13</v>
      </c>
      <c r="Q414">
        <v>4</v>
      </c>
      <c r="R414">
        <v>0</v>
      </c>
      <c r="S414">
        <v>1</v>
      </c>
      <c r="T414">
        <v>0</v>
      </c>
      <c r="U414">
        <v>1</v>
      </c>
      <c r="V414">
        <v>0.16959099999999999</v>
      </c>
      <c r="W414">
        <v>0.104738</v>
      </c>
      <c r="X414">
        <v>0.24937699999999999</v>
      </c>
      <c r="Y414">
        <v>0.42</v>
      </c>
      <c r="Z414">
        <v>0.28179599999999999</v>
      </c>
      <c r="AA414">
        <v>0.34795300000000001</v>
      </c>
      <c r="AB414">
        <v>0.266955</v>
      </c>
      <c r="AC414">
        <v>0.629749</v>
      </c>
      <c r="AD414">
        <v>0.17836299999999999</v>
      </c>
      <c r="AE414">
        <v>3.98997</v>
      </c>
      <c r="AF414">
        <v>0.2</v>
      </c>
      <c r="AH414">
        <v>-0.92291100000000004</v>
      </c>
      <c r="AI414">
        <v>31.734999999999999</v>
      </c>
      <c r="AJ414">
        <v>-17.124500000000001</v>
      </c>
      <c r="AK414">
        <v>67.372</v>
      </c>
      <c r="AL414">
        <v>-0.92291100000000004</v>
      </c>
      <c r="AM414">
        <v>4</v>
      </c>
      <c r="AN414">
        <v>-16.600060880184099</v>
      </c>
      <c r="AO414">
        <v>11.3669900894165</v>
      </c>
      <c r="AP414">
        <v>0.83630000000000004</v>
      </c>
      <c r="AQ414">
        <v>999</v>
      </c>
      <c r="AU414" t="s">
        <v>942</v>
      </c>
    </row>
    <row r="415" spans="1:47" x14ac:dyDescent="0.45">
      <c r="A415" t="s">
        <v>179</v>
      </c>
      <c r="B415" t="s">
        <v>178</v>
      </c>
      <c r="C415">
        <v>127</v>
      </c>
      <c r="D415">
        <v>444</v>
      </c>
      <c r="E415">
        <v>389</v>
      </c>
      <c r="F415">
        <v>90</v>
      </c>
      <c r="G415">
        <v>57</v>
      </c>
      <c r="H415">
        <v>20</v>
      </c>
      <c r="I415">
        <v>1</v>
      </c>
      <c r="J415">
        <v>12</v>
      </c>
      <c r="K415">
        <v>45</v>
      </c>
      <c r="L415">
        <v>44</v>
      </c>
      <c r="M415">
        <v>44</v>
      </c>
      <c r="N415">
        <v>13</v>
      </c>
      <c r="O415">
        <v>133</v>
      </c>
      <c r="P415">
        <v>7</v>
      </c>
      <c r="Q415">
        <v>4</v>
      </c>
      <c r="R415">
        <v>0</v>
      </c>
      <c r="S415">
        <v>1</v>
      </c>
      <c r="T415">
        <v>1</v>
      </c>
      <c r="U415">
        <v>1</v>
      </c>
      <c r="V415">
        <v>0.23136200000000001</v>
      </c>
      <c r="W415">
        <v>9.9099099999999996E-2</v>
      </c>
      <c r="X415">
        <v>0.29954999999999998</v>
      </c>
      <c r="Y415">
        <v>0.33082699999999998</v>
      </c>
      <c r="Z415">
        <v>0.31756800000000002</v>
      </c>
      <c r="AA415">
        <v>0.380463</v>
      </c>
      <c r="AB415">
        <v>0.29571399999999998</v>
      </c>
      <c r="AC415">
        <v>0.69803000000000004</v>
      </c>
      <c r="AD415">
        <v>0.14910000000000001</v>
      </c>
      <c r="AE415">
        <v>2.5604800000000001</v>
      </c>
      <c r="AF415">
        <v>0.31451600000000002</v>
      </c>
      <c r="AH415">
        <v>-0.95406500000000005</v>
      </c>
      <c r="AI415">
        <v>45.742899999999999</v>
      </c>
      <c r="AJ415">
        <v>-8.3558900000000005</v>
      </c>
      <c r="AK415">
        <v>90.651899999999998</v>
      </c>
      <c r="AL415">
        <v>-0.95406500000000005</v>
      </c>
      <c r="AM415">
        <v>-2.4</v>
      </c>
      <c r="AN415">
        <v>-5.9273223280906597</v>
      </c>
      <c r="AO415">
        <v>-0.76860678195953303</v>
      </c>
      <c r="AP415">
        <v>0.83606199999999997</v>
      </c>
      <c r="AQ415">
        <v>999</v>
      </c>
      <c r="AU415">
        <v>16219</v>
      </c>
    </row>
    <row r="416" spans="1:47" x14ac:dyDescent="0.45">
      <c r="A416" t="s">
        <v>445</v>
      </c>
      <c r="B416" t="s">
        <v>207</v>
      </c>
      <c r="C416">
        <v>114</v>
      </c>
      <c r="D416">
        <v>414</v>
      </c>
      <c r="E416">
        <v>373</v>
      </c>
      <c r="F416">
        <v>78</v>
      </c>
      <c r="G416">
        <v>47</v>
      </c>
      <c r="H416">
        <v>15</v>
      </c>
      <c r="I416">
        <v>0</v>
      </c>
      <c r="J416">
        <v>16</v>
      </c>
      <c r="K416">
        <v>45</v>
      </c>
      <c r="L416">
        <v>47</v>
      </c>
      <c r="M416">
        <v>31</v>
      </c>
      <c r="N416">
        <v>8</v>
      </c>
      <c r="O416">
        <v>126</v>
      </c>
      <c r="P416">
        <v>6</v>
      </c>
      <c r="Q416">
        <v>4</v>
      </c>
      <c r="R416">
        <v>0</v>
      </c>
      <c r="S416">
        <v>0</v>
      </c>
      <c r="T416">
        <v>3</v>
      </c>
      <c r="U416">
        <v>2</v>
      </c>
      <c r="V416">
        <v>0.209115</v>
      </c>
      <c r="W416">
        <v>7.4879200000000007E-2</v>
      </c>
      <c r="X416">
        <v>0.30434800000000001</v>
      </c>
      <c r="Y416">
        <v>0.246032</v>
      </c>
      <c r="Z416">
        <v>0.27777800000000002</v>
      </c>
      <c r="AA416">
        <v>0.37801600000000002</v>
      </c>
      <c r="AB416">
        <v>0.27724900000000002</v>
      </c>
      <c r="AC416">
        <v>0.65579399999999999</v>
      </c>
      <c r="AD416">
        <v>0.168901</v>
      </c>
      <c r="AE416">
        <v>2.8069999999999999</v>
      </c>
      <c r="AF416">
        <v>0.26383000000000001</v>
      </c>
      <c r="AH416">
        <v>-0.82974499999999995</v>
      </c>
      <c r="AI416">
        <v>36.303199999999997</v>
      </c>
      <c r="AJ416">
        <v>-14.1403</v>
      </c>
      <c r="AK416">
        <v>72.213300000000004</v>
      </c>
      <c r="AL416">
        <v>-0.82974499999999995</v>
      </c>
      <c r="AM416">
        <v>4.3</v>
      </c>
      <c r="AN416">
        <v>-14.6135494112968</v>
      </c>
      <c r="AO416">
        <v>8.8634924888610804</v>
      </c>
      <c r="AP416">
        <v>0.82877699999999999</v>
      </c>
      <c r="AQ416">
        <v>999</v>
      </c>
      <c r="AU416">
        <v>18015</v>
      </c>
    </row>
    <row r="417" spans="1:47" x14ac:dyDescent="0.45">
      <c r="A417" t="s">
        <v>1183</v>
      </c>
      <c r="B417" t="s">
        <v>191</v>
      </c>
      <c r="C417">
        <v>88</v>
      </c>
      <c r="D417">
        <v>358</v>
      </c>
      <c r="E417">
        <v>317</v>
      </c>
      <c r="F417">
        <v>75</v>
      </c>
      <c r="G417">
        <v>56</v>
      </c>
      <c r="H417">
        <v>13</v>
      </c>
      <c r="I417">
        <v>1</v>
      </c>
      <c r="J417">
        <v>5</v>
      </c>
      <c r="K417">
        <v>34</v>
      </c>
      <c r="L417">
        <v>35</v>
      </c>
      <c r="M417">
        <v>36</v>
      </c>
      <c r="N417">
        <v>11</v>
      </c>
      <c r="O417">
        <v>66</v>
      </c>
      <c r="P417">
        <v>4</v>
      </c>
      <c r="Q417">
        <v>1</v>
      </c>
      <c r="R417">
        <v>0</v>
      </c>
      <c r="S417">
        <v>0</v>
      </c>
      <c r="T417">
        <v>2</v>
      </c>
      <c r="U417">
        <v>1</v>
      </c>
      <c r="V417">
        <v>0.236593</v>
      </c>
      <c r="W417">
        <v>0.100559</v>
      </c>
      <c r="X417">
        <v>0.18435799999999999</v>
      </c>
      <c r="Y417">
        <v>0.54545500000000002</v>
      </c>
      <c r="Z417">
        <v>0.32122899999999999</v>
      </c>
      <c r="AA417">
        <v>0.33123000000000002</v>
      </c>
      <c r="AB417">
        <v>0.28092800000000001</v>
      </c>
      <c r="AC417">
        <v>0.65245900000000001</v>
      </c>
      <c r="AD417">
        <v>9.4637200000000005E-2</v>
      </c>
      <c r="AE417">
        <v>3.12033</v>
      </c>
      <c r="AF417">
        <v>0.28340100000000001</v>
      </c>
      <c r="AH417">
        <v>-0.677014</v>
      </c>
      <c r="AI417">
        <v>32.486400000000003</v>
      </c>
      <c r="AJ417">
        <v>-11.133800000000001</v>
      </c>
      <c r="AK417">
        <v>76.6173</v>
      </c>
      <c r="AL417">
        <v>-0.677014</v>
      </c>
      <c r="AM417">
        <v>2.9</v>
      </c>
      <c r="AN417">
        <v>-10.707220196723901</v>
      </c>
      <c r="AO417">
        <v>6.84620809555053</v>
      </c>
      <c r="AP417">
        <v>0.827484</v>
      </c>
      <c r="AQ417">
        <v>999</v>
      </c>
      <c r="AU417">
        <v>11472</v>
      </c>
    </row>
    <row r="418" spans="1:47" x14ac:dyDescent="0.45">
      <c r="A418" t="s">
        <v>1004</v>
      </c>
      <c r="B418" t="s">
        <v>73</v>
      </c>
      <c r="C418">
        <v>97</v>
      </c>
      <c r="D418">
        <v>368</v>
      </c>
      <c r="E418">
        <v>308</v>
      </c>
      <c r="F418">
        <v>71</v>
      </c>
      <c r="G418">
        <v>52</v>
      </c>
      <c r="H418">
        <v>11</v>
      </c>
      <c r="I418">
        <v>1</v>
      </c>
      <c r="J418">
        <v>7</v>
      </c>
      <c r="K418">
        <v>48</v>
      </c>
      <c r="L418">
        <v>35</v>
      </c>
      <c r="M418">
        <v>49</v>
      </c>
      <c r="N418">
        <v>4</v>
      </c>
      <c r="O418">
        <v>86</v>
      </c>
      <c r="P418">
        <v>2</v>
      </c>
      <c r="Q418">
        <v>5</v>
      </c>
      <c r="R418">
        <v>4</v>
      </c>
      <c r="S418">
        <v>0</v>
      </c>
      <c r="T418">
        <v>11</v>
      </c>
      <c r="U418">
        <v>4</v>
      </c>
      <c r="V418">
        <v>0.230519</v>
      </c>
      <c r="W418">
        <v>0.13315199999999999</v>
      </c>
      <c r="X418">
        <v>0.23369599999999999</v>
      </c>
      <c r="Y418">
        <v>0.56976700000000002</v>
      </c>
      <c r="Z418">
        <v>0.33516499999999999</v>
      </c>
      <c r="AA418">
        <v>0.34090900000000002</v>
      </c>
      <c r="AB418">
        <v>0.29982900000000001</v>
      </c>
      <c r="AC418">
        <v>0.67607399999999995</v>
      </c>
      <c r="AD418">
        <v>0.11039</v>
      </c>
      <c r="AE418">
        <v>5.0966199999999997</v>
      </c>
      <c r="AF418">
        <v>0.29090899999999997</v>
      </c>
      <c r="AH418">
        <v>-0.25111899999999998</v>
      </c>
      <c r="AI418">
        <v>39.1706</v>
      </c>
      <c r="AJ418">
        <v>-5.6680299999999999</v>
      </c>
      <c r="AK418">
        <v>85.606399999999994</v>
      </c>
      <c r="AL418">
        <v>-0.25111899999999998</v>
      </c>
      <c r="AM418">
        <v>1.2</v>
      </c>
      <c r="AN418">
        <v>-6.8131291866302401</v>
      </c>
      <c r="AO418">
        <v>2.5521458387374798</v>
      </c>
      <c r="AP418">
        <v>0.82535099999999995</v>
      </c>
      <c r="AQ418">
        <v>999</v>
      </c>
      <c r="AU418">
        <v>22411</v>
      </c>
    </row>
    <row r="419" spans="1:47" x14ac:dyDescent="0.45">
      <c r="A419" t="s">
        <v>324</v>
      </c>
      <c r="B419" t="s">
        <v>59</v>
      </c>
      <c r="C419">
        <v>124</v>
      </c>
      <c r="D419">
        <v>440</v>
      </c>
      <c r="E419">
        <v>399</v>
      </c>
      <c r="F419">
        <v>99</v>
      </c>
      <c r="G419">
        <v>67</v>
      </c>
      <c r="H419">
        <v>19</v>
      </c>
      <c r="I419">
        <v>3</v>
      </c>
      <c r="J419">
        <v>10</v>
      </c>
      <c r="K419">
        <v>58</v>
      </c>
      <c r="L419">
        <v>48</v>
      </c>
      <c r="M419">
        <v>27</v>
      </c>
      <c r="N419">
        <v>5</v>
      </c>
      <c r="O419">
        <v>103</v>
      </c>
      <c r="P419">
        <v>9</v>
      </c>
      <c r="Q419">
        <v>3</v>
      </c>
      <c r="R419">
        <v>2</v>
      </c>
      <c r="S419">
        <v>1</v>
      </c>
      <c r="T419">
        <v>19</v>
      </c>
      <c r="U419">
        <v>4</v>
      </c>
      <c r="V419">
        <v>0.24812000000000001</v>
      </c>
      <c r="W419">
        <v>6.1363599999999997E-2</v>
      </c>
      <c r="X419">
        <v>0.23409099999999999</v>
      </c>
      <c r="Y419">
        <v>0.26213599999999998</v>
      </c>
      <c r="Z419">
        <v>0.30821900000000002</v>
      </c>
      <c r="AA419">
        <v>0.385965</v>
      </c>
      <c r="AB419">
        <v>0.298736</v>
      </c>
      <c r="AC419">
        <v>0.69418400000000002</v>
      </c>
      <c r="AD419">
        <v>0.137845</v>
      </c>
      <c r="AE419">
        <v>6.74559</v>
      </c>
      <c r="AF419">
        <v>0.30795800000000001</v>
      </c>
      <c r="AH419">
        <v>1.35659</v>
      </c>
      <c r="AI419">
        <v>46.435200000000002</v>
      </c>
      <c r="AJ419">
        <v>-7.1762499999999996</v>
      </c>
      <c r="AK419">
        <v>89.400700000000001</v>
      </c>
      <c r="AL419">
        <v>1.35659</v>
      </c>
      <c r="AM419">
        <v>2.4</v>
      </c>
      <c r="AN419">
        <v>-4.2315161228179896</v>
      </c>
      <c r="AO419">
        <v>-2.4500880241393999</v>
      </c>
      <c r="AP419">
        <v>0.82394299999999998</v>
      </c>
      <c r="AQ419">
        <v>999</v>
      </c>
      <c r="AU419">
        <v>17338</v>
      </c>
    </row>
    <row r="420" spans="1:47" x14ac:dyDescent="0.45">
      <c r="A420" t="s">
        <v>328</v>
      </c>
      <c r="B420" t="s">
        <v>309</v>
      </c>
      <c r="C420">
        <v>122</v>
      </c>
      <c r="D420">
        <v>477</v>
      </c>
      <c r="E420">
        <v>444</v>
      </c>
      <c r="F420">
        <v>108</v>
      </c>
      <c r="G420">
        <v>71</v>
      </c>
      <c r="H420">
        <v>18</v>
      </c>
      <c r="I420">
        <v>4</v>
      </c>
      <c r="J420">
        <v>15</v>
      </c>
      <c r="K420">
        <v>60</v>
      </c>
      <c r="L420">
        <v>61</v>
      </c>
      <c r="M420">
        <v>25</v>
      </c>
      <c r="N420">
        <v>11</v>
      </c>
      <c r="O420">
        <v>155</v>
      </c>
      <c r="P420">
        <v>4</v>
      </c>
      <c r="Q420">
        <v>2</v>
      </c>
      <c r="R420">
        <v>2</v>
      </c>
      <c r="S420">
        <v>0</v>
      </c>
      <c r="T420">
        <v>18</v>
      </c>
      <c r="U420">
        <v>4</v>
      </c>
      <c r="V420">
        <v>0.24324299999999999</v>
      </c>
      <c r="W420">
        <v>5.2410900000000003E-2</v>
      </c>
      <c r="X420">
        <v>0.32494800000000001</v>
      </c>
      <c r="Y420">
        <v>0.16128999999999999</v>
      </c>
      <c r="Z420">
        <v>0.28842099999999998</v>
      </c>
      <c r="AA420">
        <v>0.40315299999999998</v>
      </c>
      <c r="AB420">
        <v>0.28886099999999998</v>
      </c>
      <c r="AC420">
        <v>0.69157400000000002</v>
      </c>
      <c r="AD420">
        <v>0.15991</v>
      </c>
      <c r="AE420">
        <v>6.9157900000000003</v>
      </c>
      <c r="AF420">
        <v>0.33695700000000001</v>
      </c>
      <c r="AH420">
        <v>1.22593</v>
      </c>
      <c r="AI420">
        <v>46.427700000000002</v>
      </c>
      <c r="AJ420">
        <v>-11.692</v>
      </c>
      <c r="AK420">
        <v>63.831200000000003</v>
      </c>
      <c r="AL420">
        <v>1.22593</v>
      </c>
      <c r="AM420">
        <v>10.4</v>
      </c>
      <c r="AN420">
        <v>-20.147326707839898</v>
      </c>
      <c r="AO420">
        <v>12.152645111083901</v>
      </c>
      <c r="AP420">
        <v>0.82335400000000003</v>
      </c>
      <c r="AQ420">
        <v>999</v>
      </c>
      <c r="AU420">
        <v>25479</v>
      </c>
    </row>
    <row r="421" spans="1:47" x14ac:dyDescent="0.45">
      <c r="A421" t="s">
        <v>478</v>
      </c>
      <c r="B421" t="s">
        <v>170</v>
      </c>
      <c r="C421">
        <v>108</v>
      </c>
      <c r="D421">
        <v>431</v>
      </c>
      <c r="E421">
        <v>388</v>
      </c>
      <c r="F421">
        <v>89</v>
      </c>
      <c r="G421">
        <v>63</v>
      </c>
      <c r="H421">
        <v>18</v>
      </c>
      <c r="I421">
        <v>1</v>
      </c>
      <c r="J421">
        <v>7</v>
      </c>
      <c r="K421">
        <v>46</v>
      </c>
      <c r="L421">
        <v>41</v>
      </c>
      <c r="M421">
        <v>36</v>
      </c>
      <c r="N421">
        <v>6</v>
      </c>
      <c r="O421">
        <v>106</v>
      </c>
      <c r="P421">
        <v>2</v>
      </c>
      <c r="Q421">
        <v>3</v>
      </c>
      <c r="R421">
        <v>2</v>
      </c>
      <c r="S421">
        <v>0</v>
      </c>
      <c r="T421">
        <v>10</v>
      </c>
      <c r="U421">
        <v>2</v>
      </c>
      <c r="V421">
        <v>0.229381</v>
      </c>
      <c r="W421">
        <v>8.3526699999999995E-2</v>
      </c>
      <c r="X421">
        <v>0.24593999999999999</v>
      </c>
      <c r="Y421">
        <v>0.33962300000000001</v>
      </c>
      <c r="Z421">
        <v>0.29603699999999999</v>
      </c>
      <c r="AA421">
        <v>0.33505200000000002</v>
      </c>
      <c r="AB421">
        <v>0.27402900000000002</v>
      </c>
      <c r="AC421">
        <v>0.63108900000000001</v>
      </c>
      <c r="AD421">
        <v>0.10567</v>
      </c>
      <c r="AE421">
        <v>4.7531400000000001</v>
      </c>
      <c r="AF421">
        <v>0.294964</v>
      </c>
      <c r="AH421">
        <v>0.42385699999999998</v>
      </c>
      <c r="AI421">
        <v>36.641300000000001</v>
      </c>
      <c r="AJ421">
        <v>-15.8735</v>
      </c>
      <c r="AK421">
        <v>73.089799999999997</v>
      </c>
      <c r="AL421">
        <v>0.42385699999999998</v>
      </c>
      <c r="AM421">
        <v>5.5</v>
      </c>
      <c r="AN421">
        <v>-13.4733080863952</v>
      </c>
      <c r="AO421">
        <v>7.0836272239684996</v>
      </c>
      <c r="AP421">
        <v>0.82257199999999997</v>
      </c>
      <c r="AQ421">
        <v>999</v>
      </c>
      <c r="AU421">
        <v>25180</v>
      </c>
    </row>
    <row r="422" spans="1:47" x14ac:dyDescent="0.45">
      <c r="A422" t="s">
        <v>645</v>
      </c>
      <c r="B422" t="s">
        <v>70</v>
      </c>
      <c r="C422">
        <v>120</v>
      </c>
      <c r="D422">
        <v>487</v>
      </c>
      <c r="E422">
        <v>409</v>
      </c>
      <c r="F422">
        <v>86</v>
      </c>
      <c r="G422">
        <v>51</v>
      </c>
      <c r="H422">
        <v>18</v>
      </c>
      <c r="I422">
        <v>1</v>
      </c>
      <c r="J422">
        <v>16</v>
      </c>
      <c r="K422">
        <v>57</v>
      </c>
      <c r="L422">
        <v>49</v>
      </c>
      <c r="M422">
        <v>65</v>
      </c>
      <c r="N422">
        <v>6</v>
      </c>
      <c r="O422">
        <v>158</v>
      </c>
      <c r="P422">
        <v>10</v>
      </c>
      <c r="Q422">
        <v>3</v>
      </c>
      <c r="R422">
        <v>0</v>
      </c>
      <c r="S422">
        <v>2</v>
      </c>
      <c r="T422">
        <v>4</v>
      </c>
      <c r="U422">
        <v>1</v>
      </c>
      <c r="V422">
        <v>0.21026900000000001</v>
      </c>
      <c r="W422">
        <v>0.13347000000000001</v>
      </c>
      <c r="X422">
        <v>0.32443499999999997</v>
      </c>
      <c r="Y422">
        <v>0.41139199999999998</v>
      </c>
      <c r="Z422">
        <v>0.33059500000000003</v>
      </c>
      <c r="AA422">
        <v>0.37652799999999997</v>
      </c>
      <c r="AB422">
        <v>0.31049900000000002</v>
      </c>
      <c r="AC422">
        <v>0.70712399999999997</v>
      </c>
      <c r="AD422">
        <v>0.16625899999999999</v>
      </c>
      <c r="AE422">
        <v>3.7768000000000002</v>
      </c>
      <c r="AF422">
        <v>0.29411799999999999</v>
      </c>
      <c r="AH422">
        <v>-0.54669299999999998</v>
      </c>
      <c r="AI422">
        <v>56.1526</v>
      </c>
      <c r="AJ422">
        <v>-3.1855600000000002</v>
      </c>
      <c r="AK422">
        <v>100.899</v>
      </c>
      <c r="AL422">
        <v>-0.54669299999999998</v>
      </c>
      <c r="AM422">
        <v>0.6</v>
      </c>
      <c r="AN422">
        <v>-2.2018671035766602E-2</v>
      </c>
      <c r="AO422">
        <v>-8.3469432592391897</v>
      </c>
      <c r="AP422">
        <v>0.81486599999999998</v>
      </c>
      <c r="AQ422">
        <v>999</v>
      </c>
      <c r="AU422">
        <v>23312</v>
      </c>
    </row>
    <row r="423" spans="1:47" x14ac:dyDescent="0.45">
      <c r="A423" t="s">
        <v>990</v>
      </c>
      <c r="B423" t="s">
        <v>42</v>
      </c>
      <c r="C423">
        <v>101</v>
      </c>
      <c r="D423">
        <v>407</v>
      </c>
      <c r="E423">
        <v>353</v>
      </c>
      <c r="F423">
        <v>75</v>
      </c>
      <c r="G423">
        <v>39</v>
      </c>
      <c r="H423">
        <v>22</v>
      </c>
      <c r="I423">
        <v>1</v>
      </c>
      <c r="J423">
        <v>13</v>
      </c>
      <c r="K423">
        <v>47</v>
      </c>
      <c r="L423">
        <v>52</v>
      </c>
      <c r="M423">
        <v>45</v>
      </c>
      <c r="N423">
        <v>8</v>
      </c>
      <c r="O423">
        <v>112</v>
      </c>
      <c r="P423">
        <v>6</v>
      </c>
      <c r="Q423">
        <v>3</v>
      </c>
      <c r="R423">
        <v>0</v>
      </c>
      <c r="S423">
        <v>0</v>
      </c>
      <c r="T423">
        <v>2</v>
      </c>
      <c r="U423">
        <v>1</v>
      </c>
      <c r="V423">
        <v>0.21246499999999999</v>
      </c>
      <c r="W423">
        <v>0.110565</v>
      </c>
      <c r="X423">
        <v>0.27518399999999998</v>
      </c>
      <c r="Y423">
        <v>0.40178599999999998</v>
      </c>
      <c r="Z423">
        <v>0.30958200000000002</v>
      </c>
      <c r="AA423">
        <v>0.39093499999999998</v>
      </c>
      <c r="AB423">
        <v>0.29951899999999998</v>
      </c>
      <c r="AC423">
        <v>0.70051699999999995</v>
      </c>
      <c r="AD423">
        <v>0.17846999999999999</v>
      </c>
      <c r="AE423">
        <v>3.3896999999999999</v>
      </c>
      <c r="AF423">
        <v>0.26839800000000003</v>
      </c>
      <c r="AH423">
        <v>-0.65389799999999998</v>
      </c>
      <c r="AI423">
        <v>43.217199999999998</v>
      </c>
      <c r="AJ423">
        <v>-6.37338</v>
      </c>
      <c r="AK423">
        <v>85.398799999999994</v>
      </c>
      <c r="AL423">
        <v>-0.65389799999999998</v>
      </c>
      <c r="AM423">
        <v>0.8</v>
      </c>
      <c r="AN423">
        <v>-8.0160002112388593</v>
      </c>
      <c r="AO423">
        <v>2.2954438328742901</v>
      </c>
      <c r="AP423">
        <v>0.81230500000000005</v>
      </c>
      <c r="AQ423">
        <v>999</v>
      </c>
      <c r="AU423">
        <v>19873</v>
      </c>
    </row>
    <row r="424" spans="1:47" x14ac:dyDescent="0.45">
      <c r="A424" t="s">
        <v>434</v>
      </c>
      <c r="B424" t="s">
        <v>39</v>
      </c>
      <c r="C424">
        <v>89</v>
      </c>
      <c r="D424">
        <v>301</v>
      </c>
      <c r="E424">
        <v>266</v>
      </c>
      <c r="F424">
        <v>60</v>
      </c>
      <c r="G424">
        <v>39</v>
      </c>
      <c r="H424">
        <v>13</v>
      </c>
      <c r="I424">
        <v>0</v>
      </c>
      <c r="J424">
        <v>8</v>
      </c>
      <c r="K424">
        <v>32</v>
      </c>
      <c r="L424">
        <v>29</v>
      </c>
      <c r="M424">
        <v>29</v>
      </c>
      <c r="N424">
        <v>8</v>
      </c>
      <c r="O424">
        <v>66</v>
      </c>
      <c r="P424">
        <v>3</v>
      </c>
      <c r="Q424">
        <v>3</v>
      </c>
      <c r="R424">
        <v>0</v>
      </c>
      <c r="S424">
        <v>1</v>
      </c>
      <c r="T424">
        <v>1</v>
      </c>
      <c r="U424">
        <v>1</v>
      </c>
      <c r="V424">
        <v>0.22556399999999999</v>
      </c>
      <c r="W424">
        <v>9.6345500000000001E-2</v>
      </c>
      <c r="X424">
        <v>0.21926899999999999</v>
      </c>
      <c r="Y424">
        <v>0.43939400000000001</v>
      </c>
      <c r="Z424">
        <v>0.30564799999999998</v>
      </c>
      <c r="AA424">
        <v>0.36466199999999999</v>
      </c>
      <c r="AB424">
        <v>0.28468500000000002</v>
      </c>
      <c r="AC424">
        <v>0.67030900000000004</v>
      </c>
      <c r="AD424">
        <v>0.139098</v>
      </c>
      <c r="AE424">
        <v>2.1118000000000001</v>
      </c>
      <c r="AF424">
        <v>0.26666699999999999</v>
      </c>
      <c r="AH424">
        <v>-0.70750100000000005</v>
      </c>
      <c r="AI424">
        <v>28.2532</v>
      </c>
      <c r="AJ424">
        <v>-8.4219299999999997</v>
      </c>
      <c r="AK424">
        <v>78.077299999999994</v>
      </c>
      <c r="AL424">
        <v>-0.70750100000000005</v>
      </c>
      <c r="AM424">
        <v>1</v>
      </c>
      <c r="AN424">
        <v>-8.6141556501388497</v>
      </c>
      <c r="AO424">
        <v>6.5298352241516104</v>
      </c>
      <c r="AP424">
        <v>0.81159999999999999</v>
      </c>
      <c r="AQ424">
        <v>999</v>
      </c>
      <c r="AU424">
        <v>13620</v>
      </c>
    </row>
    <row r="425" spans="1:47" x14ac:dyDescent="0.45">
      <c r="A425" t="s">
        <v>492</v>
      </c>
      <c r="B425" t="s">
        <v>31</v>
      </c>
      <c r="C425">
        <v>72</v>
      </c>
      <c r="D425">
        <v>273</v>
      </c>
      <c r="E425">
        <v>233</v>
      </c>
      <c r="F425">
        <v>53</v>
      </c>
      <c r="G425">
        <v>33</v>
      </c>
      <c r="H425">
        <v>12</v>
      </c>
      <c r="I425">
        <v>0</v>
      </c>
      <c r="J425">
        <v>8</v>
      </c>
      <c r="K425">
        <v>28</v>
      </c>
      <c r="L425">
        <v>33</v>
      </c>
      <c r="M425">
        <v>27</v>
      </c>
      <c r="N425">
        <v>5</v>
      </c>
      <c r="O425">
        <v>73</v>
      </c>
      <c r="P425">
        <v>10</v>
      </c>
      <c r="Q425">
        <v>2</v>
      </c>
      <c r="R425">
        <v>1</v>
      </c>
      <c r="S425">
        <v>1</v>
      </c>
      <c r="T425">
        <v>1</v>
      </c>
      <c r="U425">
        <v>1</v>
      </c>
      <c r="V425">
        <v>0.227468</v>
      </c>
      <c r="W425">
        <v>9.8901100000000006E-2</v>
      </c>
      <c r="X425">
        <v>0.267399</v>
      </c>
      <c r="Y425">
        <v>0.369863</v>
      </c>
      <c r="Z425">
        <v>0.33088200000000001</v>
      </c>
      <c r="AA425">
        <v>0.38197399999999998</v>
      </c>
      <c r="AB425">
        <v>0.309556</v>
      </c>
      <c r="AC425">
        <v>0.71285699999999996</v>
      </c>
      <c r="AD425">
        <v>0.154506</v>
      </c>
      <c r="AE425">
        <v>2.0437799999999999</v>
      </c>
      <c r="AF425">
        <v>0.29220800000000002</v>
      </c>
      <c r="AH425">
        <v>-0.72291099999999997</v>
      </c>
      <c r="AI425">
        <v>31.264099999999999</v>
      </c>
      <c r="AJ425">
        <v>-1.9993799999999999</v>
      </c>
      <c r="AK425">
        <v>93.619200000000006</v>
      </c>
      <c r="AL425">
        <v>-0.72291099999999997</v>
      </c>
      <c r="AM425">
        <v>-3.3</v>
      </c>
      <c r="AN425">
        <v>-2.8809465765953002</v>
      </c>
      <c r="AO425">
        <v>1.71543192863464</v>
      </c>
      <c r="AP425">
        <v>0.81127000000000005</v>
      </c>
      <c r="AQ425">
        <v>999</v>
      </c>
      <c r="AU425">
        <v>21693</v>
      </c>
    </row>
    <row r="426" spans="1:47" x14ac:dyDescent="0.45">
      <c r="A426" t="s">
        <v>906</v>
      </c>
      <c r="B426" t="s">
        <v>18</v>
      </c>
      <c r="C426">
        <v>99</v>
      </c>
      <c r="D426">
        <v>436</v>
      </c>
      <c r="E426">
        <v>398</v>
      </c>
      <c r="F426">
        <v>85</v>
      </c>
      <c r="G426">
        <v>48</v>
      </c>
      <c r="H426">
        <v>18</v>
      </c>
      <c r="I426">
        <v>1</v>
      </c>
      <c r="J426">
        <v>18</v>
      </c>
      <c r="K426">
        <v>45</v>
      </c>
      <c r="L426">
        <v>69</v>
      </c>
      <c r="M426">
        <v>23</v>
      </c>
      <c r="N426">
        <v>10</v>
      </c>
      <c r="O426">
        <v>166</v>
      </c>
      <c r="P426">
        <v>13</v>
      </c>
      <c r="Q426">
        <v>2</v>
      </c>
      <c r="R426">
        <v>0</v>
      </c>
      <c r="S426">
        <v>0</v>
      </c>
      <c r="T426">
        <v>2</v>
      </c>
      <c r="U426">
        <v>1</v>
      </c>
      <c r="V426">
        <v>0.21356800000000001</v>
      </c>
      <c r="W426">
        <v>5.2752300000000002E-2</v>
      </c>
      <c r="X426">
        <v>0.38073400000000002</v>
      </c>
      <c r="Y426">
        <v>0.13855400000000001</v>
      </c>
      <c r="Z426">
        <v>0.27752300000000002</v>
      </c>
      <c r="AA426">
        <v>0.39949699999999999</v>
      </c>
      <c r="AB426">
        <v>0.28374899999999997</v>
      </c>
      <c r="AC426">
        <v>0.67701999999999996</v>
      </c>
      <c r="AD426">
        <v>0.18593000000000001</v>
      </c>
      <c r="AE426">
        <v>3.3186300000000002</v>
      </c>
      <c r="AF426">
        <v>0.31018499999999999</v>
      </c>
      <c r="AH426">
        <v>-0.59225700000000003</v>
      </c>
      <c r="AI426">
        <v>40.585900000000002</v>
      </c>
      <c r="AJ426">
        <v>-12.5381</v>
      </c>
      <c r="AK426">
        <v>75.127399999999994</v>
      </c>
      <c r="AL426">
        <v>-0.59225700000000003</v>
      </c>
      <c r="AM426">
        <v>5.7</v>
      </c>
      <c r="AN426">
        <v>-14.026888549327801</v>
      </c>
      <c r="AO426">
        <v>7.3019986152648899</v>
      </c>
      <c r="AP426">
        <v>0.81068099999999998</v>
      </c>
      <c r="AQ426">
        <v>999</v>
      </c>
      <c r="AU426" t="s">
        <v>907</v>
      </c>
    </row>
    <row r="427" spans="1:47" x14ac:dyDescent="0.45">
      <c r="A427" t="s">
        <v>900</v>
      </c>
      <c r="B427" t="s">
        <v>21</v>
      </c>
      <c r="C427">
        <v>112</v>
      </c>
      <c r="D427">
        <v>500</v>
      </c>
      <c r="E427">
        <v>450</v>
      </c>
      <c r="F427">
        <v>100</v>
      </c>
      <c r="G427">
        <v>68</v>
      </c>
      <c r="H427">
        <v>19</v>
      </c>
      <c r="I427">
        <v>3</v>
      </c>
      <c r="J427">
        <v>10</v>
      </c>
      <c r="K427">
        <v>66</v>
      </c>
      <c r="L427">
        <v>54</v>
      </c>
      <c r="M427">
        <v>39</v>
      </c>
      <c r="N427">
        <v>10</v>
      </c>
      <c r="O427">
        <v>136</v>
      </c>
      <c r="P427">
        <v>8</v>
      </c>
      <c r="Q427">
        <v>3</v>
      </c>
      <c r="R427">
        <v>0</v>
      </c>
      <c r="S427">
        <v>0</v>
      </c>
      <c r="T427">
        <v>13</v>
      </c>
      <c r="U427">
        <v>4</v>
      </c>
      <c r="V427">
        <v>0.222222</v>
      </c>
      <c r="W427">
        <v>7.8E-2</v>
      </c>
      <c r="X427">
        <v>0.27200000000000002</v>
      </c>
      <c r="Y427">
        <v>0.28676499999999999</v>
      </c>
      <c r="Z427">
        <v>0.29399999999999998</v>
      </c>
      <c r="AA427">
        <v>0.34444399999999997</v>
      </c>
      <c r="AB427">
        <v>0.27424599999999999</v>
      </c>
      <c r="AC427">
        <v>0.63844400000000001</v>
      </c>
      <c r="AD427">
        <v>0.122222</v>
      </c>
      <c r="AE427">
        <v>6.1558900000000003</v>
      </c>
      <c r="AF427">
        <v>0.29315999999999998</v>
      </c>
      <c r="AH427">
        <v>0.10265000000000001</v>
      </c>
      <c r="AI427">
        <v>42.597700000000003</v>
      </c>
      <c r="AJ427">
        <v>-18.324400000000001</v>
      </c>
      <c r="AK427">
        <v>73.4328</v>
      </c>
      <c r="AL427">
        <v>0.10265000000000001</v>
      </c>
      <c r="AM427">
        <v>5.0999999999999996</v>
      </c>
      <c r="AN427">
        <v>-15.813881680369301</v>
      </c>
      <c r="AO427">
        <v>6.9371545314788801</v>
      </c>
      <c r="AP427">
        <v>0.80826200000000004</v>
      </c>
      <c r="AQ427">
        <v>999</v>
      </c>
      <c r="AU427" t="s">
        <v>901</v>
      </c>
    </row>
    <row r="428" spans="1:47" x14ac:dyDescent="0.45">
      <c r="A428" t="s">
        <v>943</v>
      </c>
      <c r="B428" t="s">
        <v>59</v>
      </c>
      <c r="C428">
        <v>98</v>
      </c>
      <c r="D428">
        <v>389</v>
      </c>
      <c r="E428">
        <v>335</v>
      </c>
      <c r="F428">
        <v>70</v>
      </c>
      <c r="G428">
        <v>46</v>
      </c>
      <c r="H428">
        <v>19</v>
      </c>
      <c r="I428">
        <v>1</v>
      </c>
      <c r="J428">
        <v>4</v>
      </c>
      <c r="K428">
        <v>34</v>
      </c>
      <c r="L428">
        <v>40</v>
      </c>
      <c r="M428">
        <v>42</v>
      </c>
      <c r="N428">
        <v>9</v>
      </c>
      <c r="O428">
        <v>94</v>
      </c>
      <c r="P428">
        <v>10</v>
      </c>
      <c r="Q428">
        <v>2</v>
      </c>
      <c r="R428">
        <v>0</v>
      </c>
      <c r="S428">
        <v>0</v>
      </c>
      <c r="T428">
        <v>4</v>
      </c>
      <c r="U428">
        <v>3</v>
      </c>
      <c r="V428">
        <v>0.208955</v>
      </c>
      <c r="W428">
        <v>0.107969</v>
      </c>
      <c r="X428">
        <v>0.241645</v>
      </c>
      <c r="Y428">
        <v>0.44680900000000001</v>
      </c>
      <c r="Z428">
        <v>0.31362499999999999</v>
      </c>
      <c r="AA428">
        <v>0.30746299999999999</v>
      </c>
      <c r="AB428">
        <v>0.273785</v>
      </c>
      <c r="AC428">
        <v>0.62108699999999994</v>
      </c>
      <c r="AD428">
        <v>9.8507499999999998E-2</v>
      </c>
      <c r="AE428">
        <v>3.4445899999999998</v>
      </c>
      <c r="AF428">
        <v>0.27615099999999998</v>
      </c>
      <c r="AH428">
        <v>-1.1519900000000001</v>
      </c>
      <c r="AI428">
        <v>32.991900000000001</v>
      </c>
      <c r="AJ428">
        <v>-14.4055</v>
      </c>
      <c r="AK428">
        <v>72.106200000000001</v>
      </c>
      <c r="AL428">
        <v>-1.1519900000000001</v>
      </c>
      <c r="AM428">
        <v>1.9</v>
      </c>
      <c r="AN428">
        <v>-14.1533987522125</v>
      </c>
      <c r="AO428">
        <v>9.0465315580368006</v>
      </c>
      <c r="AP428">
        <v>0.80824300000000004</v>
      </c>
      <c r="AQ428">
        <v>999</v>
      </c>
      <c r="AU428" t="s">
        <v>944</v>
      </c>
    </row>
    <row r="429" spans="1:47" x14ac:dyDescent="0.45">
      <c r="A429" t="s">
        <v>912</v>
      </c>
      <c r="B429" t="s">
        <v>46</v>
      </c>
      <c r="C429">
        <v>89</v>
      </c>
      <c r="D429">
        <v>394</v>
      </c>
      <c r="E429">
        <v>354</v>
      </c>
      <c r="F429">
        <v>77</v>
      </c>
      <c r="G429">
        <v>41</v>
      </c>
      <c r="H429">
        <v>16</v>
      </c>
      <c r="I429">
        <v>2</v>
      </c>
      <c r="J429">
        <v>18</v>
      </c>
      <c r="K429">
        <v>53</v>
      </c>
      <c r="L429">
        <v>57</v>
      </c>
      <c r="M429">
        <v>37</v>
      </c>
      <c r="N429">
        <v>3</v>
      </c>
      <c r="O429">
        <v>138</v>
      </c>
      <c r="P429">
        <v>1</v>
      </c>
      <c r="Q429">
        <v>2</v>
      </c>
      <c r="R429">
        <v>0</v>
      </c>
      <c r="S429">
        <v>0</v>
      </c>
      <c r="T429">
        <v>8</v>
      </c>
      <c r="U429">
        <v>6</v>
      </c>
      <c r="V429">
        <v>0.21751400000000001</v>
      </c>
      <c r="W429">
        <v>9.3908599999999995E-2</v>
      </c>
      <c r="X429">
        <v>0.35025400000000001</v>
      </c>
      <c r="Y429">
        <v>0.26811600000000002</v>
      </c>
      <c r="Z429">
        <v>0.29187800000000003</v>
      </c>
      <c r="AA429">
        <v>0.42655399999999999</v>
      </c>
      <c r="AB429">
        <v>0.306093</v>
      </c>
      <c r="AC429">
        <v>0.71843199999999996</v>
      </c>
      <c r="AD429">
        <v>0.20904</v>
      </c>
      <c r="AE429">
        <v>5.0972999999999997</v>
      </c>
      <c r="AF429">
        <v>0.29499999999999998</v>
      </c>
      <c r="AH429">
        <v>-1.51806</v>
      </c>
      <c r="AI429">
        <v>43.9878</v>
      </c>
      <c r="AJ429">
        <v>-4.0188100000000002</v>
      </c>
      <c r="AK429">
        <v>92.711799999999997</v>
      </c>
      <c r="AL429">
        <v>-1.51806</v>
      </c>
      <c r="AM429">
        <v>-1.7</v>
      </c>
      <c r="AN429">
        <v>-5.0754771232604901</v>
      </c>
      <c r="AO429">
        <v>-0.252322196960449</v>
      </c>
      <c r="AP429">
        <v>0.80730400000000002</v>
      </c>
      <c r="AQ429">
        <v>999</v>
      </c>
      <c r="AU429" t="s">
        <v>913</v>
      </c>
    </row>
    <row r="430" spans="1:47" x14ac:dyDescent="0.45">
      <c r="A430" t="s">
        <v>711</v>
      </c>
      <c r="B430" t="s">
        <v>130</v>
      </c>
      <c r="C430">
        <v>119</v>
      </c>
      <c r="D430">
        <v>528</v>
      </c>
      <c r="E430">
        <v>478</v>
      </c>
      <c r="F430">
        <v>110</v>
      </c>
      <c r="G430">
        <v>81</v>
      </c>
      <c r="H430">
        <v>18</v>
      </c>
      <c r="I430">
        <v>2</v>
      </c>
      <c r="J430">
        <v>9</v>
      </c>
      <c r="K430">
        <v>70</v>
      </c>
      <c r="L430">
        <v>55</v>
      </c>
      <c r="M430">
        <v>41</v>
      </c>
      <c r="N430">
        <v>9</v>
      </c>
      <c r="O430">
        <v>128</v>
      </c>
      <c r="P430">
        <v>6</v>
      </c>
      <c r="Q430">
        <v>1</v>
      </c>
      <c r="R430">
        <v>2</v>
      </c>
      <c r="S430">
        <v>1</v>
      </c>
      <c r="T430">
        <v>8</v>
      </c>
      <c r="U430">
        <v>3</v>
      </c>
      <c r="V430">
        <v>0.230126</v>
      </c>
      <c r="W430">
        <v>7.7651499999999998E-2</v>
      </c>
      <c r="X430">
        <v>0.242424</v>
      </c>
      <c r="Y430">
        <v>0.32031199999999999</v>
      </c>
      <c r="Z430">
        <v>0.29847899999999999</v>
      </c>
      <c r="AA430">
        <v>0.33263599999999999</v>
      </c>
      <c r="AB430">
        <v>0.27402799999999999</v>
      </c>
      <c r="AC430">
        <v>0.63111499999999998</v>
      </c>
      <c r="AD430">
        <v>0.10251</v>
      </c>
      <c r="AE430">
        <v>5.2324999999999999</v>
      </c>
      <c r="AF430">
        <v>0.29532199999999997</v>
      </c>
      <c r="AH430">
        <v>-0.583144</v>
      </c>
      <c r="AI430">
        <v>44.887599999999999</v>
      </c>
      <c r="AJ430">
        <v>-19.446100000000001</v>
      </c>
      <c r="AK430">
        <v>68.564999999999998</v>
      </c>
      <c r="AL430">
        <v>-0.583144</v>
      </c>
      <c r="AM430">
        <v>4.8</v>
      </c>
      <c r="AN430">
        <v>-20.470604538917499</v>
      </c>
      <c r="AO430">
        <v>10.620106220245299</v>
      </c>
      <c r="AP430">
        <v>0.80599200000000004</v>
      </c>
      <c r="AQ430">
        <v>999</v>
      </c>
      <c r="AU430">
        <v>24597</v>
      </c>
    </row>
    <row r="431" spans="1:47" x14ac:dyDescent="0.45">
      <c r="A431" t="s">
        <v>499</v>
      </c>
      <c r="B431" t="s">
        <v>82</v>
      </c>
      <c r="C431">
        <v>104</v>
      </c>
      <c r="D431">
        <v>383</v>
      </c>
      <c r="E431">
        <v>337</v>
      </c>
      <c r="F431">
        <v>77</v>
      </c>
      <c r="G431">
        <v>48</v>
      </c>
      <c r="H431">
        <v>14</v>
      </c>
      <c r="I431">
        <v>1</v>
      </c>
      <c r="J431">
        <v>14</v>
      </c>
      <c r="K431">
        <v>49</v>
      </c>
      <c r="L431">
        <v>49</v>
      </c>
      <c r="M431">
        <v>26</v>
      </c>
      <c r="N431">
        <v>3</v>
      </c>
      <c r="O431">
        <v>117</v>
      </c>
      <c r="P431">
        <v>17</v>
      </c>
      <c r="Q431">
        <v>2</v>
      </c>
      <c r="R431">
        <v>1</v>
      </c>
      <c r="S431">
        <v>0</v>
      </c>
      <c r="T431">
        <v>9</v>
      </c>
      <c r="U431">
        <v>2</v>
      </c>
      <c r="V431">
        <v>0.228487</v>
      </c>
      <c r="W431">
        <v>6.7885100000000004E-2</v>
      </c>
      <c r="X431">
        <v>0.305483</v>
      </c>
      <c r="Y431">
        <v>0.222222</v>
      </c>
      <c r="Z431">
        <v>0.31413600000000003</v>
      </c>
      <c r="AA431">
        <v>0.40059299999999998</v>
      </c>
      <c r="AB431">
        <v>0.31068200000000001</v>
      </c>
      <c r="AC431">
        <v>0.71472999999999998</v>
      </c>
      <c r="AD431">
        <v>0.17210700000000001</v>
      </c>
      <c r="AE431">
        <v>5.4880000000000004</v>
      </c>
      <c r="AF431">
        <v>0.30288500000000002</v>
      </c>
      <c r="AH431">
        <v>0.27779300000000001</v>
      </c>
      <c r="AI431">
        <v>44.2194</v>
      </c>
      <c r="AJ431">
        <v>-2.44692</v>
      </c>
      <c r="AK431">
        <v>100.669</v>
      </c>
      <c r="AL431">
        <v>0.27779300000000001</v>
      </c>
      <c r="AM431">
        <v>-1.3</v>
      </c>
      <c r="AN431">
        <v>0.58484277129173201</v>
      </c>
      <c r="AO431">
        <v>-5.5217812061309797</v>
      </c>
      <c r="AP431">
        <v>0.80486599999999997</v>
      </c>
      <c r="AQ431">
        <v>999</v>
      </c>
      <c r="AU431">
        <v>19354</v>
      </c>
    </row>
    <row r="432" spans="1:47" x14ac:dyDescent="0.45">
      <c r="A432" t="s">
        <v>922</v>
      </c>
      <c r="B432" t="s">
        <v>36</v>
      </c>
      <c r="C432">
        <v>116</v>
      </c>
      <c r="D432">
        <v>486</v>
      </c>
      <c r="E432">
        <v>428</v>
      </c>
      <c r="F432">
        <v>87</v>
      </c>
      <c r="G432">
        <v>50</v>
      </c>
      <c r="H432">
        <v>18</v>
      </c>
      <c r="I432">
        <v>2</v>
      </c>
      <c r="J432">
        <v>17</v>
      </c>
      <c r="K432">
        <v>60</v>
      </c>
      <c r="L432">
        <v>68</v>
      </c>
      <c r="M432">
        <v>46</v>
      </c>
      <c r="N432">
        <v>10</v>
      </c>
      <c r="O432">
        <v>170</v>
      </c>
      <c r="P432">
        <v>10</v>
      </c>
      <c r="Q432">
        <v>2</v>
      </c>
      <c r="R432">
        <v>0</v>
      </c>
      <c r="S432">
        <v>0</v>
      </c>
      <c r="T432">
        <v>7</v>
      </c>
      <c r="U432">
        <v>2</v>
      </c>
      <c r="V432">
        <v>0.20327100000000001</v>
      </c>
      <c r="W432">
        <v>9.4650200000000004E-2</v>
      </c>
      <c r="X432">
        <v>0.34979399999999999</v>
      </c>
      <c r="Y432">
        <v>0.270588</v>
      </c>
      <c r="Z432">
        <v>0.29423899999999997</v>
      </c>
      <c r="AA432">
        <v>0.373832</v>
      </c>
      <c r="AB432">
        <v>0.28578700000000001</v>
      </c>
      <c r="AC432">
        <v>0.66807000000000005</v>
      </c>
      <c r="AD432">
        <v>0.17056099999999999</v>
      </c>
      <c r="AE432">
        <v>5.2493699999999999</v>
      </c>
      <c r="AF432">
        <v>0.28806599999999999</v>
      </c>
      <c r="AH432">
        <v>-0.18384800000000001</v>
      </c>
      <c r="AI432">
        <v>46.062899999999999</v>
      </c>
      <c r="AJ432">
        <v>-13.1534</v>
      </c>
      <c r="AK432">
        <v>81.431600000000003</v>
      </c>
      <c r="AL432">
        <v>-0.18384800000000001</v>
      </c>
      <c r="AM432">
        <v>7.9</v>
      </c>
      <c r="AN432">
        <v>-10.9967685043811</v>
      </c>
      <c r="AO432">
        <v>2.54285717010498</v>
      </c>
      <c r="AP432">
        <v>0.80300899999999997</v>
      </c>
      <c r="AQ432">
        <v>999</v>
      </c>
      <c r="AU432">
        <v>25459</v>
      </c>
    </row>
    <row r="433" spans="1:47" x14ac:dyDescent="0.45">
      <c r="A433" t="s">
        <v>487</v>
      </c>
      <c r="B433" t="s">
        <v>7</v>
      </c>
      <c r="C433">
        <v>105</v>
      </c>
      <c r="D433">
        <v>446</v>
      </c>
      <c r="E433">
        <v>409</v>
      </c>
      <c r="F433">
        <v>107</v>
      </c>
      <c r="G433">
        <v>81</v>
      </c>
      <c r="H433">
        <v>17</v>
      </c>
      <c r="I433">
        <v>6</v>
      </c>
      <c r="J433">
        <v>3</v>
      </c>
      <c r="K433">
        <v>56</v>
      </c>
      <c r="L433">
        <v>41</v>
      </c>
      <c r="M433">
        <v>28</v>
      </c>
      <c r="N433">
        <v>10</v>
      </c>
      <c r="O433">
        <v>76</v>
      </c>
      <c r="P433">
        <v>5</v>
      </c>
      <c r="Q433">
        <v>3</v>
      </c>
      <c r="R433">
        <v>1</v>
      </c>
      <c r="S433">
        <v>1</v>
      </c>
      <c r="T433">
        <v>11</v>
      </c>
      <c r="U433">
        <v>4</v>
      </c>
      <c r="V433">
        <v>0.26161400000000001</v>
      </c>
      <c r="W433">
        <v>6.2780299999999997E-2</v>
      </c>
      <c r="X433">
        <v>0.170404</v>
      </c>
      <c r="Y433">
        <v>0.368421</v>
      </c>
      <c r="Z433">
        <v>0.31460700000000003</v>
      </c>
      <c r="AA433">
        <v>0.35452299999999998</v>
      </c>
      <c r="AB433">
        <v>0.28554299999999999</v>
      </c>
      <c r="AC433">
        <v>0.66913</v>
      </c>
      <c r="AD433">
        <v>9.2909500000000006E-2</v>
      </c>
      <c r="AE433">
        <v>6.4835599999999998</v>
      </c>
      <c r="AF433">
        <v>0.31231199999999998</v>
      </c>
      <c r="AH433">
        <v>-0.28964499999999999</v>
      </c>
      <c r="AI433">
        <v>42.181399999999996</v>
      </c>
      <c r="AJ433">
        <v>-12.161099999999999</v>
      </c>
      <c r="AK433">
        <v>80.307500000000005</v>
      </c>
      <c r="AL433">
        <v>-0.28964499999999999</v>
      </c>
      <c r="AM433">
        <v>-0.9</v>
      </c>
      <c r="AN433">
        <v>-11.170274525880799</v>
      </c>
      <c r="AO433">
        <v>4.0162259340286202</v>
      </c>
      <c r="AP433">
        <v>0.80186000000000002</v>
      </c>
      <c r="AQ433">
        <v>999</v>
      </c>
      <c r="AU433">
        <v>19608</v>
      </c>
    </row>
    <row r="434" spans="1:47" x14ac:dyDescent="0.45">
      <c r="A434" t="s">
        <v>1065</v>
      </c>
      <c r="B434" t="s">
        <v>39</v>
      </c>
      <c r="C434">
        <v>99</v>
      </c>
      <c r="D434">
        <v>382</v>
      </c>
      <c r="E434">
        <v>342</v>
      </c>
      <c r="F434">
        <v>75</v>
      </c>
      <c r="G434">
        <v>53</v>
      </c>
      <c r="H434">
        <v>13</v>
      </c>
      <c r="I434">
        <v>2</v>
      </c>
      <c r="J434">
        <v>7</v>
      </c>
      <c r="K434">
        <v>44</v>
      </c>
      <c r="L434">
        <v>35</v>
      </c>
      <c r="M434">
        <v>35</v>
      </c>
      <c r="N434">
        <v>3</v>
      </c>
      <c r="O434">
        <v>98</v>
      </c>
      <c r="P434">
        <v>2</v>
      </c>
      <c r="Q434">
        <v>1</v>
      </c>
      <c r="R434">
        <v>2</v>
      </c>
      <c r="S434">
        <v>0</v>
      </c>
      <c r="T434">
        <v>9</v>
      </c>
      <c r="U434">
        <v>4</v>
      </c>
      <c r="V434">
        <v>0.21929799999999999</v>
      </c>
      <c r="W434">
        <v>9.1622999999999996E-2</v>
      </c>
      <c r="X434">
        <v>0.25654500000000002</v>
      </c>
      <c r="Y434">
        <v>0.35714299999999999</v>
      </c>
      <c r="Z434">
        <v>0.29473700000000003</v>
      </c>
      <c r="AA434">
        <v>0.33040900000000001</v>
      </c>
      <c r="AB434">
        <v>0.27541300000000002</v>
      </c>
      <c r="AC434">
        <v>0.62514599999999998</v>
      </c>
      <c r="AD434">
        <v>0.111111</v>
      </c>
      <c r="AE434">
        <v>5.3677200000000003</v>
      </c>
      <c r="AF434">
        <v>0.28571400000000002</v>
      </c>
      <c r="AH434">
        <v>-0.55865799999999999</v>
      </c>
      <c r="AI434">
        <v>32.914700000000003</v>
      </c>
      <c r="AJ434">
        <v>-13.629799999999999</v>
      </c>
      <c r="AK434">
        <v>76.223299999999995</v>
      </c>
      <c r="AL434">
        <v>-0.55865799999999999</v>
      </c>
      <c r="AM434">
        <v>5.0999999999999996</v>
      </c>
      <c r="AN434">
        <v>-11.4416515827178</v>
      </c>
      <c r="AO434">
        <v>6.5035860538482604</v>
      </c>
      <c r="AP434">
        <v>0.80136700000000005</v>
      </c>
      <c r="AQ434">
        <v>999</v>
      </c>
      <c r="AU434" t="s">
        <v>1066</v>
      </c>
    </row>
    <row r="435" spans="1:47" x14ac:dyDescent="0.45">
      <c r="A435" t="s">
        <v>992</v>
      </c>
      <c r="B435" t="s">
        <v>14</v>
      </c>
      <c r="C435">
        <v>112</v>
      </c>
      <c r="D435">
        <v>454</v>
      </c>
      <c r="E435">
        <v>377</v>
      </c>
      <c r="F435">
        <v>87</v>
      </c>
      <c r="G435">
        <v>67</v>
      </c>
      <c r="H435">
        <v>14</v>
      </c>
      <c r="I435">
        <v>3</v>
      </c>
      <c r="J435">
        <v>3</v>
      </c>
      <c r="K435">
        <v>58</v>
      </c>
      <c r="L435">
        <v>55</v>
      </c>
      <c r="M435">
        <v>30</v>
      </c>
      <c r="N435">
        <v>5</v>
      </c>
      <c r="O435">
        <v>82</v>
      </c>
      <c r="P435">
        <v>32</v>
      </c>
      <c r="Q435">
        <v>1</v>
      </c>
      <c r="R435">
        <v>14</v>
      </c>
      <c r="S435">
        <v>0</v>
      </c>
      <c r="T435">
        <v>11</v>
      </c>
      <c r="U435">
        <v>4</v>
      </c>
      <c r="V435">
        <v>0.230769</v>
      </c>
      <c r="W435">
        <v>6.6079299999999994E-2</v>
      </c>
      <c r="X435">
        <v>0.180617</v>
      </c>
      <c r="Y435">
        <v>0.36585400000000001</v>
      </c>
      <c r="Z435">
        <v>0.33863599999999999</v>
      </c>
      <c r="AA435">
        <v>0.30769200000000002</v>
      </c>
      <c r="AB435">
        <v>0.29400300000000001</v>
      </c>
      <c r="AC435">
        <v>0.64632900000000004</v>
      </c>
      <c r="AD435">
        <v>7.6923099999999994E-2</v>
      </c>
      <c r="AE435">
        <v>6.3137999999999996</v>
      </c>
      <c r="AF435">
        <v>0.28668900000000003</v>
      </c>
      <c r="AH435">
        <v>-0.443747</v>
      </c>
      <c r="AI435">
        <v>46.127899999999997</v>
      </c>
      <c r="AJ435">
        <v>-9.1893999999999991</v>
      </c>
      <c r="AK435">
        <v>87.446200000000005</v>
      </c>
      <c r="AL435">
        <v>-0.443747</v>
      </c>
      <c r="AM435">
        <v>-1.6</v>
      </c>
      <c r="AN435">
        <v>-7.5044860243797302</v>
      </c>
      <c r="AO435">
        <v>6.8136334419250405E-2</v>
      </c>
      <c r="AP435">
        <v>0.80088899999999996</v>
      </c>
      <c r="AQ435">
        <v>999</v>
      </c>
      <c r="AU435" t="s">
        <v>993</v>
      </c>
    </row>
    <row r="436" spans="1:47" x14ac:dyDescent="0.45">
      <c r="A436" t="s">
        <v>464</v>
      </c>
      <c r="B436" t="s">
        <v>70</v>
      </c>
      <c r="C436">
        <v>107</v>
      </c>
      <c r="D436">
        <v>467</v>
      </c>
      <c r="E436">
        <v>402</v>
      </c>
      <c r="F436">
        <v>89</v>
      </c>
      <c r="G436">
        <v>64</v>
      </c>
      <c r="H436">
        <v>17</v>
      </c>
      <c r="I436">
        <v>3</v>
      </c>
      <c r="J436">
        <v>5</v>
      </c>
      <c r="K436">
        <v>60</v>
      </c>
      <c r="L436">
        <v>48</v>
      </c>
      <c r="M436">
        <v>43</v>
      </c>
      <c r="N436">
        <v>8</v>
      </c>
      <c r="O436">
        <v>116</v>
      </c>
      <c r="P436">
        <v>15</v>
      </c>
      <c r="Q436">
        <v>3</v>
      </c>
      <c r="R436">
        <v>4</v>
      </c>
      <c r="S436">
        <v>1</v>
      </c>
      <c r="T436">
        <v>16</v>
      </c>
      <c r="U436">
        <v>5</v>
      </c>
      <c r="V436">
        <v>0.22139300000000001</v>
      </c>
      <c r="W436">
        <v>9.2077099999999995E-2</v>
      </c>
      <c r="X436">
        <v>0.248394</v>
      </c>
      <c r="Y436">
        <v>0.37069000000000002</v>
      </c>
      <c r="Z436">
        <v>0.31749500000000003</v>
      </c>
      <c r="AA436">
        <v>0.31591999999999998</v>
      </c>
      <c r="AB436">
        <v>0.28044000000000002</v>
      </c>
      <c r="AC436">
        <v>0.63341499999999995</v>
      </c>
      <c r="AD436">
        <v>9.4527399999999998E-2</v>
      </c>
      <c r="AE436">
        <v>6.6300800000000004</v>
      </c>
      <c r="AF436">
        <v>0.29577500000000001</v>
      </c>
      <c r="AH436">
        <v>0.211226</v>
      </c>
      <c r="AI436">
        <v>42.188299999999998</v>
      </c>
      <c r="AJ436">
        <v>-14.712999999999999</v>
      </c>
      <c r="AK436">
        <v>80.064700000000002</v>
      </c>
      <c r="AL436">
        <v>0.211226</v>
      </c>
      <c r="AM436">
        <v>1.3</v>
      </c>
      <c r="AN436">
        <v>-10.943863645195901</v>
      </c>
      <c r="AO436">
        <v>3.0159024000167798</v>
      </c>
      <c r="AP436">
        <v>0.79110499999999995</v>
      </c>
      <c r="AQ436">
        <v>999</v>
      </c>
      <c r="AU436">
        <v>24488</v>
      </c>
    </row>
    <row r="437" spans="1:47" x14ac:dyDescent="0.45">
      <c r="A437" t="s">
        <v>608</v>
      </c>
      <c r="B437" t="s">
        <v>16</v>
      </c>
      <c r="C437">
        <v>61</v>
      </c>
      <c r="D437">
        <v>206</v>
      </c>
      <c r="E437">
        <v>183</v>
      </c>
      <c r="F437">
        <v>45</v>
      </c>
      <c r="G437">
        <v>29</v>
      </c>
      <c r="H437">
        <v>9</v>
      </c>
      <c r="I437">
        <v>0</v>
      </c>
      <c r="J437">
        <v>7</v>
      </c>
      <c r="K437">
        <v>22</v>
      </c>
      <c r="L437">
        <v>23</v>
      </c>
      <c r="M437">
        <v>20</v>
      </c>
      <c r="N437">
        <v>4</v>
      </c>
      <c r="O437">
        <v>58</v>
      </c>
      <c r="P437">
        <v>1</v>
      </c>
      <c r="Q437">
        <v>2</v>
      </c>
      <c r="R437">
        <v>0</v>
      </c>
      <c r="S437">
        <v>0</v>
      </c>
      <c r="T437">
        <v>0</v>
      </c>
      <c r="U437">
        <v>1</v>
      </c>
      <c r="V437">
        <v>0.24590200000000001</v>
      </c>
      <c r="W437">
        <v>9.7087400000000004E-2</v>
      </c>
      <c r="X437">
        <v>0.281553</v>
      </c>
      <c r="Y437">
        <v>0.34482800000000002</v>
      </c>
      <c r="Z437">
        <v>0.32038800000000001</v>
      </c>
      <c r="AA437">
        <v>0.40983599999999998</v>
      </c>
      <c r="AB437">
        <v>0.31028</v>
      </c>
      <c r="AC437">
        <v>0.73022399999999998</v>
      </c>
      <c r="AD437">
        <v>0.163934</v>
      </c>
      <c r="AE437">
        <v>1.5015799999999999</v>
      </c>
      <c r="AF437">
        <v>0.31666699999999998</v>
      </c>
      <c r="AH437">
        <v>-0.77651400000000004</v>
      </c>
      <c r="AI437">
        <v>23.715</v>
      </c>
      <c r="AJ437">
        <v>-1.38489</v>
      </c>
      <c r="AK437">
        <v>96.890799999999999</v>
      </c>
      <c r="AL437">
        <v>-0.77651400000000004</v>
      </c>
      <c r="AM437">
        <v>-1.3</v>
      </c>
      <c r="AN437">
        <v>-1.5699921250343301</v>
      </c>
      <c r="AO437">
        <v>2.4845385551452601</v>
      </c>
      <c r="AP437">
        <v>0.79106200000000004</v>
      </c>
      <c r="AQ437">
        <v>999</v>
      </c>
      <c r="AU437">
        <v>13499</v>
      </c>
    </row>
    <row r="438" spans="1:47" x14ac:dyDescent="0.45">
      <c r="A438" t="s">
        <v>746</v>
      </c>
      <c r="B438" t="s">
        <v>31</v>
      </c>
      <c r="C438">
        <v>122</v>
      </c>
      <c r="D438">
        <v>500</v>
      </c>
      <c r="E438">
        <v>453</v>
      </c>
      <c r="F438">
        <v>108</v>
      </c>
      <c r="G438">
        <v>77</v>
      </c>
      <c r="H438">
        <v>19</v>
      </c>
      <c r="I438">
        <v>1</v>
      </c>
      <c r="J438">
        <v>11</v>
      </c>
      <c r="K438">
        <v>53</v>
      </c>
      <c r="L438">
        <v>57</v>
      </c>
      <c r="M438">
        <v>32</v>
      </c>
      <c r="N438">
        <v>13</v>
      </c>
      <c r="O438">
        <v>125</v>
      </c>
      <c r="P438">
        <v>8</v>
      </c>
      <c r="Q438">
        <v>3</v>
      </c>
      <c r="R438">
        <v>4</v>
      </c>
      <c r="S438">
        <v>1</v>
      </c>
      <c r="T438">
        <v>5</v>
      </c>
      <c r="U438">
        <v>6</v>
      </c>
      <c r="V438">
        <v>0.23841100000000001</v>
      </c>
      <c r="W438">
        <v>6.4000000000000001E-2</v>
      </c>
      <c r="X438">
        <v>0.25</v>
      </c>
      <c r="Y438">
        <v>0.25600000000000001</v>
      </c>
      <c r="Z438">
        <v>0.29838700000000001</v>
      </c>
      <c r="AA438">
        <v>0.35761599999999999</v>
      </c>
      <c r="AB438">
        <v>0.27791100000000002</v>
      </c>
      <c r="AC438">
        <v>0.656003</v>
      </c>
      <c r="AD438">
        <v>0.11920500000000001</v>
      </c>
      <c r="AE438">
        <v>3.27216</v>
      </c>
      <c r="AF438">
        <v>0.30312499999999998</v>
      </c>
      <c r="AH438">
        <v>-2.3338000000000001</v>
      </c>
      <c r="AI438">
        <v>44.119300000000003</v>
      </c>
      <c r="AJ438">
        <v>-16.802700000000002</v>
      </c>
      <c r="AK438">
        <v>72.404499999999999</v>
      </c>
      <c r="AL438">
        <v>-2.3338000000000001</v>
      </c>
      <c r="AM438">
        <v>4.8</v>
      </c>
      <c r="AN438">
        <v>-19.427129507064802</v>
      </c>
      <c r="AO438">
        <v>10.3114638328552</v>
      </c>
      <c r="AP438">
        <v>0.789713</v>
      </c>
      <c r="AQ438">
        <v>999</v>
      </c>
      <c r="AU438">
        <v>23442</v>
      </c>
    </row>
    <row r="439" spans="1:47" x14ac:dyDescent="0.45">
      <c r="A439" t="s">
        <v>991</v>
      </c>
      <c r="B439" t="s">
        <v>16</v>
      </c>
      <c r="C439">
        <v>107</v>
      </c>
      <c r="D439">
        <v>450</v>
      </c>
      <c r="E439">
        <v>397</v>
      </c>
      <c r="F439">
        <v>98</v>
      </c>
      <c r="G439">
        <v>62</v>
      </c>
      <c r="H439">
        <v>25</v>
      </c>
      <c r="I439">
        <v>1</v>
      </c>
      <c r="J439">
        <v>10</v>
      </c>
      <c r="K439">
        <v>53</v>
      </c>
      <c r="L439">
        <v>55</v>
      </c>
      <c r="M439">
        <v>43</v>
      </c>
      <c r="N439">
        <v>9</v>
      </c>
      <c r="O439">
        <v>79</v>
      </c>
      <c r="P439">
        <v>4</v>
      </c>
      <c r="Q439">
        <v>3</v>
      </c>
      <c r="R439">
        <v>3</v>
      </c>
      <c r="S439">
        <v>1</v>
      </c>
      <c r="T439">
        <v>3</v>
      </c>
      <c r="U439">
        <v>1</v>
      </c>
      <c r="V439">
        <v>0.24685099999999999</v>
      </c>
      <c r="W439">
        <v>9.5555600000000004E-2</v>
      </c>
      <c r="X439">
        <v>0.17555599999999999</v>
      </c>
      <c r="Y439">
        <v>0.54430400000000001</v>
      </c>
      <c r="Z439">
        <v>0.32438499999999998</v>
      </c>
      <c r="AA439">
        <v>0.390428</v>
      </c>
      <c r="AB439">
        <v>0.30590400000000001</v>
      </c>
      <c r="AC439">
        <v>0.71481300000000003</v>
      </c>
      <c r="AD439">
        <v>0.14357700000000001</v>
      </c>
      <c r="AE439">
        <v>3.4614400000000001</v>
      </c>
      <c r="AF439">
        <v>0.28295799999999999</v>
      </c>
      <c r="AH439">
        <v>-0.59258999999999995</v>
      </c>
      <c r="AI439">
        <v>50.169199999999996</v>
      </c>
      <c r="AJ439">
        <v>-4.6607200000000004</v>
      </c>
      <c r="AK439">
        <v>93.957099999999997</v>
      </c>
      <c r="AL439">
        <v>-0.59258999999999995</v>
      </c>
      <c r="AM439">
        <v>1.5</v>
      </c>
      <c r="AN439">
        <v>-3.96138888597488</v>
      </c>
      <c r="AO439">
        <v>-3.4603176116943302</v>
      </c>
      <c r="AP439">
        <v>0.78876000000000002</v>
      </c>
      <c r="AQ439">
        <v>999</v>
      </c>
      <c r="AU439">
        <v>19384</v>
      </c>
    </row>
    <row r="440" spans="1:47" x14ac:dyDescent="0.45">
      <c r="A440" t="s">
        <v>666</v>
      </c>
      <c r="B440" t="s">
        <v>73</v>
      </c>
      <c r="C440">
        <v>107</v>
      </c>
      <c r="D440">
        <v>411</v>
      </c>
      <c r="E440">
        <v>374</v>
      </c>
      <c r="F440">
        <v>86</v>
      </c>
      <c r="G440">
        <v>50</v>
      </c>
      <c r="H440">
        <v>16</v>
      </c>
      <c r="I440">
        <v>4</v>
      </c>
      <c r="J440">
        <v>16</v>
      </c>
      <c r="K440">
        <v>53</v>
      </c>
      <c r="L440">
        <v>60</v>
      </c>
      <c r="M440">
        <v>32</v>
      </c>
      <c r="N440">
        <v>5</v>
      </c>
      <c r="O440">
        <v>106</v>
      </c>
      <c r="P440">
        <v>2</v>
      </c>
      <c r="Q440">
        <v>3</v>
      </c>
      <c r="R440">
        <v>0</v>
      </c>
      <c r="S440">
        <v>0</v>
      </c>
      <c r="T440">
        <v>4</v>
      </c>
      <c r="U440">
        <v>2</v>
      </c>
      <c r="V440">
        <v>0.22994700000000001</v>
      </c>
      <c r="W440">
        <v>7.7858899999999995E-2</v>
      </c>
      <c r="X440">
        <v>0.25790800000000003</v>
      </c>
      <c r="Y440">
        <v>0.30188700000000002</v>
      </c>
      <c r="Z440">
        <v>0.29197099999999998</v>
      </c>
      <c r="AA440">
        <v>0.42246</v>
      </c>
      <c r="AB440">
        <v>0.30199399999999998</v>
      </c>
      <c r="AC440">
        <v>0.71443100000000004</v>
      </c>
      <c r="AD440">
        <v>0.19251299999999999</v>
      </c>
      <c r="AE440">
        <v>5.4127700000000001</v>
      </c>
      <c r="AF440">
        <v>0.27450999999999998</v>
      </c>
      <c r="AH440">
        <v>-0.65286100000000002</v>
      </c>
      <c r="AI440">
        <v>44.486499999999999</v>
      </c>
      <c r="AJ440">
        <v>-5.5914799999999998</v>
      </c>
      <c r="AK440">
        <v>87.057400000000001</v>
      </c>
      <c r="AL440">
        <v>-0.65286100000000002</v>
      </c>
      <c r="AM440">
        <v>8.6999999999999993</v>
      </c>
      <c r="AN440">
        <v>-7.2427799105644199</v>
      </c>
      <c r="AO440">
        <v>1.1492943763732899</v>
      </c>
      <c r="AP440">
        <v>0.78870700000000005</v>
      </c>
      <c r="AQ440">
        <v>999</v>
      </c>
      <c r="AU440">
        <v>20572</v>
      </c>
    </row>
    <row r="441" spans="1:47" x14ac:dyDescent="0.45">
      <c r="A441" t="s">
        <v>452</v>
      </c>
      <c r="B441" t="s">
        <v>76</v>
      </c>
      <c r="C441">
        <v>107</v>
      </c>
      <c r="D441">
        <v>404</v>
      </c>
      <c r="E441">
        <v>350</v>
      </c>
      <c r="F441">
        <v>85</v>
      </c>
      <c r="G441">
        <v>54</v>
      </c>
      <c r="H441">
        <v>20</v>
      </c>
      <c r="I441">
        <v>2</v>
      </c>
      <c r="J441">
        <v>9</v>
      </c>
      <c r="K441">
        <v>50</v>
      </c>
      <c r="L441">
        <v>35</v>
      </c>
      <c r="M441">
        <v>46</v>
      </c>
      <c r="N441">
        <v>5</v>
      </c>
      <c r="O441">
        <v>93</v>
      </c>
      <c r="P441">
        <v>6</v>
      </c>
      <c r="Q441">
        <v>2</v>
      </c>
      <c r="R441">
        <v>0</v>
      </c>
      <c r="S441">
        <v>0</v>
      </c>
      <c r="T441">
        <v>2</v>
      </c>
      <c r="U441">
        <v>2</v>
      </c>
      <c r="V441">
        <v>0.24285699999999999</v>
      </c>
      <c r="W441">
        <v>0.113861</v>
      </c>
      <c r="X441">
        <v>0.23019800000000001</v>
      </c>
      <c r="Y441">
        <v>0.49462400000000001</v>
      </c>
      <c r="Z441">
        <v>0.33910899999999999</v>
      </c>
      <c r="AA441">
        <v>0.388571</v>
      </c>
      <c r="AB441">
        <v>0.31728000000000001</v>
      </c>
      <c r="AC441">
        <v>0.72767999999999999</v>
      </c>
      <c r="AD441">
        <v>0.14571400000000001</v>
      </c>
      <c r="AE441">
        <v>3.7465099999999998</v>
      </c>
      <c r="AF441">
        <v>0.30399999999999999</v>
      </c>
      <c r="AH441">
        <v>-1.22237</v>
      </c>
      <c r="AI441">
        <v>48.857900000000001</v>
      </c>
      <c r="AJ441">
        <v>-0.36718499999999998</v>
      </c>
      <c r="AK441">
        <v>96.438500000000005</v>
      </c>
      <c r="AL441">
        <v>-1.22237</v>
      </c>
      <c r="AM441">
        <v>1.6</v>
      </c>
      <c r="AN441">
        <v>-3.0048772096633898</v>
      </c>
      <c r="AO441">
        <v>-2.8532627820968601</v>
      </c>
      <c r="AP441">
        <v>0.78839400000000004</v>
      </c>
      <c r="AQ441">
        <v>999</v>
      </c>
      <c r="AU441">
        <v>16572</v>
      </c>
    </row>
    <row r="442" spans="1:47" x14ac:dyDescent="0.45">
      <c r="A442" t="s">
        <v>677</v>
      </c>
      <c r="B442" t="s">
        <v>56</v>
      </c>
      <c r="C442">
        <v>83</v>
      </c>
      <c r="D442">
        <v>316</v>
      </c>
      <c r="E442">
        <v>278</v>
      </c>
      <c r="F442">
        <v>69</v>
      </c>
      <c r="G442">
        <v>48</v>
      </c>
      <c r="H442">
        <v>15</v>
      </c>
      <c r="I442">
        <v>2</v>
      </c>
      <c r="J442">
        <v>4</v>
      </c>
      <c r="K442">
        <v>36</v>
      </c>
      <c r="L442">
        <v>32</v>
      </c>
      <c r="M442">
        <v>31</v>
      </c>
      <c r="N442">
        <v>5</v>
      </c>
      <c r="O442">
        <v>66</v>
      </c>
      <c r="P442">
        <v>4</v>
      </c>
      <c r="Q442">
        <v>2</v>
      </c>
      <c r="R442">
        <v>1</v>
      </c>
      <c r="S442">
        <v>0</v>
      </c>
      <c r="T442">
        <v>4</v>
      </c>
      <c r="U442">
        <v>2</v>
      </c>
      <c r="V442">
        <v>0.248201</v>
      </c>
      <c r="W442">
        <v>9.8101300000000002E-2</v>
      </c>
      <c r="X442">
        <v>0.20886099999999999</v>
      </c>
      <c r="Y442">
        <v>0.46969699999999998</v>
      </c>
      <c r="Z442">
        <v>0.33015899999999998</v>
      </c>
      <c r="AA442">
        <v>0.35971199999999998</v>
      </c>
      <c r="AB442">
        <v>0.30054799999999998</v>
      </c>
      <c r="AC442">
        <v>0.68987100000000001</v>
      </c>
      <c r="AD442">
        <v>0.111511</v>
      </c>
      <c r="AE442">
        <v>4.5728299999999997</v>
      </c>
      <c r="AF442">
        <v>0.30952400000000002</v>
      </c>
      <c r="AH442">
        <v>-0.64515599999999995</v>
      </c>
      <c r="AI442">
        <v>33.824300000000001</v>
      </c>
      <c r="AJ442">
        <v>-4.6785100000000002</v>
      </c>
      <c r="AK442">
        <v>86.388400000000004</v>
      </c>
      <c r="AL442">
        <v>-0.64515599999999995</v>
      </c>
      <c r="AM442">
        <v>-0.4</v>
      </c>
      <c r="AN442">
        <v>-5.9737623333930898</v>
      </c>
      <c r="AO442">
        <v>3.0832451283931701</v>
      </c>
      <c r="AP442">
        <v>0.78534599999999999</v>
      </c>
      <c r="AQ442">
        <v>999</v>
      </c>
      <c r="AU442">
        <v>25040</v>
      </c>
    </row>
    <row r="443" spans="1:47" x14ac:dyDescent="0.45">
      <c r="A443" t="s">
        <v>954</v>
      </c>
      <c r="B443" t="s">
        <v>155</v>
      </c>
      <c r="C443">
        <v>108</v>
      </c>
      <c r="D443">
        <v>420</v>
      </c>
      <c r="E443">
        <v>382</v>
      </c>
      <c r="F443">
        <v>89</v>
      </c>
      <c r="G443">
        <v>63</v>
      </c>
      <c r="H443">
        <v>16</v>
      </c>
      <c r="I443">
        <v>2</v>
      </c>
      <c r="J443">
        <v>8</v>
      </c>
      <c r="K443">
        <v>48</v>
      </c>
      <c r="L443">
        <v>44</v>
      </c>
      <c r="M443">
        <v>28</v>
      </c>
      <c r="N443">
        <v>4</v>
      </c>
      <c r="O443">
        <v>104</v>
      </c>
      <c r="P443">
        <v>5</v>
      </c>
      <c r="Q443">
        <v>2</v>
      </c>
      <c r="R443">
        <v>3</v>
      </c>
      <c r="S443">
        <v>0</v>
      </c>
      <c r="T443">
        <v>19</v>
      </c>
      <c r="U443">
        <v>3</v>
      </c>
      <c r="V443">
        <v>0.232984</v>
      </c>
      <c r="W443">
        <v>6.6666699999999995E-2</v>
      </c>
      <c r="X443">
        <v>0.24761900000000001</v>
      </c>
      <c r="Y443">
        <v>0.269231</v>
      </c>
      <c r="Z443">
        <v>0.29256599999999999</v>
      </c>
      <c r="AA443">
        <v>0.34816799999999998</v>
      </c>
      <c r="AB443">
        <v>0.27845599999999998</v>
      </c>
      <c r="AC443">
        <v>0.640733</v>
      </c>
      <c r="AD443">
        <v>0.11518299999999999</v>
      </c>
      <c r="AE443">
        <v>6.3465400000000001</v>
      </c>
      <c r="AF443">
        <v>0.297794</v>
      </c>
      <c r="AH443">
        <v>1.8248899999999999</v>
      </c>
      <c r="AI443">
        <v>37.250300000000003</v>
      </c>
      <c r="AJ443">
        <v>-13.924200000000001</v>
      </c>
      <c r="AK443">
        <v>69.867800000000003</v>
      </c>
      <c r="AL443">
        <v>1.8248899999999999</v>
      </c>
      <c r="AM443">
        <v>5.4</v>
      </c>
      <c r="AN443">
        <v>-13.339075446128801</v>
      </c>
      <c r="AO443">
        <v>6.9432100057601902</v>
      </c>
      <c r="AP443">
        <v>0.78469900000000004</v>
      </c>
      <c r="AQ443">
        <v>999</v>
      </c>
      <c r="AU443">
        <v>25055</v>
      </c>
    </row>
    <row r="444" spans="1:47" x14ac:dyDescent="0.45">
      <c r="A444" t="s">
        <v>1001</v>
      </c>
      <c r="B444" t="s">
        <v>130</v>
      </c>
      <c r="C444">
        <v>118</v>
      </c>
      <c r="D444">
        <v>464</v>
      </c>
      <c r="E444">
        <v>421</v>
      </c>
      <c r="F444">
        <v>94</v>
      </c>
      <c r="G444">
        <v>57</v>
      </c>
      <c r="H444">
        <v>20</v>
      </c>
      <c r="I444">
        <v>2</v>
      </c>
      <c r="J444">
        <v>15</v>
      </c>
      <c r="K444">
        <v>51</v>
      </c>
      <c r="L444">
        <v>63</v>
      </c>
      <c r="M444">
        <v>28</v>
      </c>
      <c r="N444">
        <v>11</v>
      </c>
      <c r="O444">
        <v>149</v>
      </c>
      <c r="P444">
        <v>10</v>
      </c>
      <c r="Q444">
        <v>4</v>
      </c>
      <c r="R444">
        <v>1</v>
      </c>
      <c r="S444">
        <v>0</v>
      </c>
      <c r="T444">
        <v>12</v>
      </c>
      <c r="U444">
        <v>3</v>
      </c>
      <c r="V444">
        <v>0.223278</v>
      </c>
      <c r="W444">
        <v>6.0344799999999997E-2</v>
      </c>
      <c r="X444">
        <v>0.32112099999999999</v>
      </c>
      <c r="Y444">
        <v>0.187919</v>
      </c>
      <c r="Z444">
        <v>0.28509699999999999</v>
      </c>
      <c r="AA444">
        <v>0.38717299999999999</v>
      </c>
      <c r="AB444">
        <v>0.28201199999999998</v>
      </c>
      <c r="AC444">
        <v>0.67227099999999995</v>
      </c>
      <c r="AD444">
        <v>0.16389500000000001</v>
      </c>
      <c r="AE444">
        <v>5.4856199999999999</v>
      </c>
      <c r="AF444">
        <v>0.30268200000000001</v>
      </c>
      <c r="AH444">
        <v>0.48653600000000002</v>
      </c>
      <c r="AI444">
        <v>42.523099999999999</v>
      </c>
      <c r="AJ444">
        <v>-14.012600000000001</v>
      </c>
      <c r="AK444">
        <v>74.098600000000005</v>
      </c>
      <c r="AL444">
        <v>0.48653600000000002</v>
      </c>
      <c r="AM444">
        <v>0.9</v>
      </c>
      <c r="AN444">
        <v>-13.913839846849401</v>
      </c>
      <c r="AO444">
        <v>6.0146383047103802</v>
      </c>
      <c r="AP444">
        <v>0.78381199999999995</v>
      </c>
      <c r="AQ444">
        <v>999</v>
      </c>
      <c r="AU444">
        <v>23378</v>
      </c>
    </row>
    <row r="445" spans="1:47" x14ac:dyDescent="0.45">
      <c r="A445" t="s">
        <v>927</v>
      </c>
      <c r="B445" t="s">
        <v>73</v>
      </c>
      <c r="C445">
        <v>111</v>
      </c>
      <c r="D445">
        <v>463</v>
      </c>
      <c r="E445">
        <v>408</v>
      </c>
      <c r="F445">
        <v>86</v>
      </c>
      <c r="G445">
        <v>62</v>
      </c>
      <c r="H445">
        <v>15</v>
      </c>
      <c r="I445">
        <v>4</v>
      </c>
      <c r="J445">
        <v>5</v>
      </c>
      <c r="K445">
        <v>56</v>
      </c>
      <c r="L445">
        <v>45</v>
      </c>
      <c r="M445">
        <v>37</v>
      </c>
      <c r="N445">
        <v>5</v>
      </c>
      <c r="O445">
        <v>133</v>
      </c>
      <c r="P445">
        <v>13</v>
      </c>
      <c r="Q445">
        <v>5</v>
      </c>
      <c r="R445">
        <v>0</v>
      </c>
      <c r="S445">
        <v>1</v>
      </c>
      <c r="T445">
        <v>9</v>
      </c>
      <c r="U445">
        <v>4</v>
      </c>
      <c r="V445">
        <v>0.210784</v>
      </c>
      <c r="W445">
        <v>7.9913600000000001E-2</v>
      </c>
      <c r="X445">
        <v>0.28725699999999998</v>
      </c>
      <c r="Y445">
        <v>0.278196</v>
      </c>
      <c r="Z445">
        <v>0.293736</v>
      </c>
      <c r="AA445">
        <v>0.30392200000000003</v>
      </c>
      <c r="AB445">
        <v>0.26501400000000003</v>
      </c>
      <c r="AC445">
        <v>0.59765800000000002</v>
      </c>
      <c r="AD445">
        <v>9.3137300000000006E-2</v>
      </c>
      <c r="AE445">
        <v>6.1948999999999996</v>
      </c>
      <c r="AF445">
        <v>0.294545</v>
      </c>
      <c r="AH445">
        <v>-0.71275999999999995</v>
      </c>
      <c r="AI445">
        <v>35.895499999999998</v>
      </c>
      <c r="AJ445">
        <v>-20.5183</v>
      </c>
      <c r="AK445">
        <v>62.267200000000003</v>
      </c>
      <c r="AL445">
        <v>-0.71275999999999995</v>
      </c>
      <c r="AM445">
        <v>12.7</v>
      </c>
      <c r="AN445">
        <v>-22.355828702449799</v>
      </c>
      <c r="AO445">
        <v>14.4012049436569</v>
      </c>
      <c r="AP445">
        <v>0.77978499999999995</v>
      </c>
      <c r="AQ445">
        <v>999</v>
      </c>
      <c r="AU445" t="s">
        <v>928</v>
      </c>
    </row>
    <row r="446" spans="1:47" x14ac:dyDescent="0.45">
      <c r="A446" t="s">
        <v>614</v>
      </c>
      <c r="B446" t="s">
        <v>70</v>
      </c>
      <c r="C446">
        <v>118</v>
      </c>
      <c r="D446">
        <v>399</v>
      </c>
      <c r="E446">
        <v>363</v>
      </c>
      <c r="F446">
        <v>83</v>
      </c>
      <c r="G446">
        <v>45</v>
      </c>
      <c r="H446">
        <v>19</v>
      </c>
      <c r="I446">
        <v>2</v>
      </c>
      <c r="J446">
        <v>17</v>
      </c>
      <c r="K446">
        <v>45</v>
      </c>
      <c r="L446">
        <v>52</v>
      </c>
      <c r="M446">
        <v>32</v>
      </c>
      <c r="N446">
        <v>4</v>
      </c>
      <c r="O446">
        <v>111</v>
      </c>
      <c r="P446">
        <v>2</v>
      </c>
      <c r="Q446">
        <v>2</v>
      </c>
      <c r="R446">
        <v>0</v>
      </c>
      <c r="S446">
        <v>1</v>
      </c>
      <c r="T446">
        <v>4</v>
      </c>
      <c r="U446">
        <v>1</v>
      </c>
      <c r="V446">
        <v>0.22864999999999999</v>
      </c>
      <c r="W446">
        <v>8.0200499999999994E-2</v>
      </c>
      <c r="X446">
        <v>0.278196</v>
      </c>
      <c r="Y446">
        <v>0.28828799999999999</v>
      </c>
      <c r="Z446">
        <v>0.29323300000000002</v>
      </c>
      <c r="AA446">
        <v>0.43250699999999997</v>
      </c>
      <c r="AB446">
        <v>0.30757000000000001</v>
      </c>
      <c r="AC446">
        <v>0.72574000000000005</v>
      </c>
      <c r="AD446">
        <v>0.20385700000000001</v>
      </c>
      <c r="AE446">
        <v>4.4254100000000003</v>
      </c>
      <c r="AF446">
        <v>0.27848099999999998</v>
      </c>
      <c r="AH446">
        <v>-0.199962</v>
      </c>
      <c r="AI446">
        <v>45.035600000000002</v>
      </c>
      <c r="AJ446">
        <v>-3.58026</v>
      </c>
      <c r="AK446">
        <v>98.869500000000002</v>
      </c>
      <c r="AL446">
        <v>-0.199962</v>
      </c>
      <c r="AM446">
        <v>-0.7</v>
      </c>
      <c r="AN446">
        <v>-0.74042604863643602</v>
      </c>
      <c r="AO446">
        <v>-5.09814804792404</v>
      </c>
      <c r="AP446">
        <v>0.76914700000000003</v>
      </c>
      <c r="AQ446">
        <v>999</v>
      </c>
      <c r="AU446">
        <v>18171</v>
      </c>
    </row>
    <row r="447" spans="1:47" x14ac:dyDescent="0.45">
      <c r="A447" t="s">
        <v>1316</v>
      </c>
      <c r="C447">
        <v>86</v>
      </c>
      <c r="D447">
        <v>343</v>
      </c>
      <c r="E447">
        <v>294</v>
      </c>
      <c r="F447">
        <v>64</v>
      </c>
      <c r="G447">
        <v>36</v>
      </c>
      <c r="H447">
        <v>15</v>
      </c>
      <c r="I447">
        <v>0</v>
      </c>
      <c r="J447">
        <v>13</v>
      </c>
      <c r="K447">
        <v>38</v>
      </c>
      <c r="L447">
        <v>38</v>
      </c>
      <c r="M447">
        <v>42</v>
      </c>
      <c r="N447">
        <v>11</v>
      </c>
      <c r="O447">
        <v>94</v>
      </c>
      <c r="P447">
        <v>3</v>
      </c>
      <c r="Q447">
        <v>4</v>
      </c>
      <c r="R447">
        <v>0</v>
      </c>
      <c r="S447">
        <v>1</v>
      </c>
      <c r="T447">
        <v>0</v>
      </c>
      <c r="U447">
        <v>0</v>
      </c>
      <c r="V447">
        <v>0.21768699999999999</v>
      </c>
      <c r="W447">
        <v>0.122449</v>
      </c>
      <c r="X447">
        <v>0.27405200000000002</v>
      </c>
      <c r="Y447">
        <v>0.44680900000000001</v>
      </c>
      <c r="Z447">
        <v>0.31778400000000001</v>
      </c>
      <c r="AA447">
        <v>0.40136100000000002</v>
      </c>
      <c r="AB447">
        <v>0.30190400000000001</v>
      </c>
      <c r="AC447">
        <v>0.71914500000000003</v>
      </c>
      <c r="AD447">
        <v>0.183673</v>
      </c>
      <c r="AE447">
        <v>1.1979599999999999</v>
      </c>
      <c r="AF447">
        <v>0.26701599999999998</v>
      </c>
      <c r="AH447">
        <v>-0.53935900000000003</v>
      </c>
      <c r="AI447">
        <v>37.100499999999997</v>
      </c>
      <c r="AJ447">
        <v>-4.6920099999999998</v>
      </c>
      <c r="AK447">
        <v>87.297399999999996</v>
      </c>
      <c r="AL447">
        <v>-0.53935900000000003</v>
      </c>
      <c r="AM447">
        <v>0.7</v>
      </c>
      <c r="AN447">
        <v>-5.9370127320289603</v>
      </c>
      <c r="AO447">
        <v>1.9602881073951699</v>
      </c>
      <c r="AP447">
        <v>0.76876199999999995</v>
      </c>
      <c r="AQ447">
        <v>999</v>
      </c>
      <c r="AU447">
        <v>5038</v>
      </c>
    </row>
    <row r="448" spans="1:47" x14ac:dyDescent="0.45">
      <c r="A448" t="s">
        <v>951</v>
      </c>
      <c r="B448" t="s">
        <v>42</v>
      </c>
      <c r="C448">
        <v>105</v>
      </c>
      <c r="D448">
        <v>416</v>
      </c>
      <c r="E448">
        <v>373</v>
      </c>
      <c r="F448">
        <v>86</v>
      </c>
      <c r="G448">
        <v>57</v>
      </c>
      <c r="H448">
        <v>15</v>
      </c>
      <c r="I448">
        <v>2</v>
      </c>
      <c r="J448">
        <v>12</v>
      </c>
      <c r="K448">
        <v>47</v>
      </c>
      <c r="L448">
        <v>53</v>
      </c>
      <c r="M448">
        <v>39</v>
      </c>
      <c r="N448">
        <v>6</v>
      </c>
      <c r="O448">
        <v>126</v>
      </c>
      <c r="P448">
        <v>3</v>
      </c>
      <c r="Q448">
        <v>1</v>
      </c>
      <c r="R448">
        <v>0</v>
      </c>
      <c r="S448">
        <v>1</v>
      </c>
      <c r="T448">
        <v>3</v>
      </c>
      <c r="U448">
        <v>2</v>
      </c>
      <c r="V448">
        <v>0.23056299999999999</v>
      </c>
      <c r="W448">
        <v>9.375E-2</v>
      </c>
      <c r="X448">
        <v>0.30288500000000002</v>
      </c>
      <c r="Y448">
        <v>0.30952400000000002</v>
      </c>
      <c r="Z448">
        <v>0.30769200000000002</v>
      </c>
      <c r="AA448">
        <v>0.37801600000000002</v>
      </c>
      <c r="AB448">
        <v>0.29583100000000001</v>
      </c>
      <c r="AC448">
        <v>0.68570799999999998</v>
      </c>
      <c r="AD448">
        <v>0.147453</v>
      </c>
      <c r="AE448">
        <v>3.9537100000000001</v>
      </c>
      <c r="AF448">
        <v>0.31355899999999998</v>
      </c>
      <c r="AH448">
        <v>-0.96073299999999995</v>
      </c>
      <c r="AI448">
        <v>42.898499999999999</v>
      </c>
      <c r="AJ448">
        <v>-7.7886300000000004</v>
      </c>
      <c r="AK448">
        <v>84.174499999999995</v>
      </c>
      <c r="AL448">
        <v>-0.96073299999999995</v>
      </c>
      <c r="AM448">
        <v>0.9</v>
      </c>
      <c r="AN448">
        <v>-8.8490172624587995</v>
      </c>
      <c r="AO448">
        <v>2.42851257324218</v>
      </c>
      <c r="AP448">
        <v>0.76869500000000002</v>
      </c>
      <c r="AQ448">
        <v>999</v>
      </c>
      <c r="AU448">
        <v>19813</v>
      </c>
    </row>
    <row r="449" spans="1:47" x14ac:dyDescent="0.45">
      <c r="A449" t="s">
        <v>545</v>
      </c>
      <c r="B449" t="s">
        <v>42</v>
      </c>
      <c r="C449">
        <v>112</v>
      </c>
      <c r="D449">
        <v>457</v>
      </c>
      <c r="E449">
        <v>416</v>
      </c>
      <c r="F449">
        <v>98</v>
      </c>
      <c r="G449">
        <v>53</v>
      </c>
      <c r="H449">
        <v>20</v>
      </c>
      <c r="I449">
        <v>2</v>
      </c>
      <c r="J449">
        <v>23</v>
      </c>
      <c r="K449">
        <v>61</v>
      </c>
      <c r="L449">
        <v>70</v>
      </c>
      <c r="M449">
        <v>33</v>
      </c>
      <c r="N449">
        <v>9</v>
      </c>
      <c r="O449">
        <v>145</v>
      </c>
      <c r="P449">
        <v>6</v>
      </c>
      <c r="Q449">
        <v>2</v>
      </c>
      <c r="R449">
        <v>0</v>
      </c>
      <c r="S449">
        <v>1</v>
      </c>
      <c r="T449">
        <v>6</v>
      </c>
      <c r="U449">
        <v>2</v>
      </c>
      <c r="V449">
        <v>0.23557700000000001</v>
      </c>
      <c r="W449">
        <v>7.2210099999999999E-2</v>
      </c>
      <c r="X449">
        <v>0.31728699999999999</v>
      </c>
      <c r="Y449">
        <v>0.22758600000000001</v>
      </c>
      <c r="Z449">
        <v>0.29978100000000002</v>
      </c>
      <c r="AA449">
        <v>0.45913500000000002</v>
      </c>
      <c r="AB449">
        <v>0.31682900000000003</v>
      </c>
      <c r="AC449">
        <v>0.75891600000000004</v>
      </c>
      <c r="AD449">
        <v>0.22355800000000001</v>
      </c>
      <c r="AE449">
        <v>5.0206099999999996</v>
      </c>
      <c r="AF449">
        <v>0.3</v>
      </c>
      <c r="AH449">
        <v>-0.28368100000000002</v>
      </c>
      <c r="AI449">
        <v>55.0961</v>
      </c>
      <c r="AJ449">
        <v>-0.58672299999999999</v>
      </c>
      <c r="AK449">
        <v>98.7286</v>
      </c>
      <c r="AL449">
        <v>-0.28368100000000002</v>
      </c>
      <c r="AM449">
        <v>-1.8</v>
      </c>
      <c r="AN449">
        <v>-0.97987878322601296</v>
      </c>
      <c r="AO449">
        <v>-6.8374779224395699</v>
      </c>
      <c r="AP449">
        <v>0.76826499999999998</v>
      </c>
      <c r="AQ449">
        <v>999</v>
      </c>
      <c r="AU449">
        <v>20220</v>
      </c>
    </row>
    <row r="450" spans="1:47" x14ac:dyDescent="0.45">
      <c r="A450" t="s">
        <v>1094</v>
      </c>
      <c r="B450" t="s">
        <v>309</v>
      </c>
      <c r="C450">
        <v>114</v>
      </c>
      <c r="D450">
        <v>470</v>
      </c>
      <c r="E450">
        <v>417</v>
      </c>
      <c r="F450">
        <v>106</v>
      </c>
      <c r="G450">
        <v>71</v>
      </c>
      <c r="H450">
        <v>21</v>
      </c>
      <c r="I450">
        <v>3</v>
      </c>
      <c r="J450">
        <v>11</v>
      </c>
      <c r="K450">
        <v>61</v>
      </c>
      <c r="L450">
        <v>58</v>
      </c>
      <c r="M450">
        <v>43</v>
      </c>
      <c r="N450">
        <v>5</v>
      </c>
      <c r="O450">
        <v>97</v>
      </c>
      <c r="P450">
        <v>7</v>
      </c>
      <c r="Q450">
        <v>3</v>
      </c>
      <c r="R450">
        <v>0</v>
      </c>
      <c r="S450">
        <v>0</v>
      </c>
      <c r="T450">
        <v>16</v>
      </c>
      <c r="U450">
        <v>3</v>
      </c>
      <c r="V450">
        <v>0.25419700000000001</v>
      </c>
      <c r="W450">
        <v>9.1489399999999999E-2</v>
      </c>
      <c r="X450">
        <v>0.20638300000000001</v>
      </c>
      <c r="Y450">
        <v>0.443299</v>
      </c>
      <c r="Z450">
        <v>0.33191500000000002</v>
      </c>
      <c r="AA450">
        <v>0.39808199999999999</v>
      </c>
      <c r="AB450">
        <v>0.31625199999999998</v>
      </c>
      <c r="AC450">
        <v>0.72999599999999998</v>
      </c>
      <c r="AD450">
        <v>0.14388500000000001</v>
      </c>
      <c r="AE450">
        <v>6.09497</v>
      </c>
      <c r="AF450">
        <v>0.30448700000000001</v>
      </c>
      <c r="AH450">
        <v>1.0399700000000001</v>
      </c>
      <c r="AI450">
        <v>56.438099999999999</v>
      </c>
      <c r="AJ450">
        <v>-0.82864599999999999</v>
      </c>
      <c r="AK450">
        <v>82.193799999999996</v>
      </c>
      <c r="AL450">
        <v>1.0399700000000001</v>
      </c>
      <c r="AM450">
        <v>6.2</v>
      </c>
      <c r="AN450">
        <v>-9.3278644084930402</v>
      </c>
      <c r="AO450">
        <v>1.0192236900329501</v>
      </c>
      <c r="AP450">
        <v>0.76826499999999998</v>
      </c>
      <c r="AQ450">
        <v>999</v>
      </c>
      <c r="AU450" t="s">
        <v>1095</v>
      </c>
    </row>
    <row r="451" spans="1:47" x14ac:dyDescent="0.45">
      <c r="A451" t="s">
        <v>184</v>
      </c>
      <c r="B451" t="s">
        <v>7</v>
      </c>
      <c r="C451">
        <v>78</v>
      </c>
      <c r="D451">
        <v>302</v>
      </c>
      <c r="E451">
        <v>278</v>
      </c>
      <c r="F451">
        <v>70</v>
      </c>
      <c r="G451">
        <v>52</v>
      </c>
      <c r="H451">
        <v>12</v>
      </c>
      <c r="I451">
        <v>0</v>
      </c>
      <c r="J451">
        <v>6</v>
      </c>
      <c r="K451">
        <v>29</v>
      </c>
      <c r="L451">
        <v>31</v>
      </c>
      <c r="M451">
        <v>21</v>
      </c>
      <c r="N451">
        <v>14</v>
      </c>
      <c r="O451">
        <v>63</v>
      </c>
      <c r="P451">
        <v>1</v>
      </c>
      <c r="Q451">
        <v>2</v>
      </c>
      <c r="R451">
        <v>0</v>
      </c>
      <c r="S451">
        <v>0</v>
      </c>
      <c r="T451">
        <v>0</v>
      </c>
      <c r="U451">
        <v>1</v>
      </c>
      <c r="V451">
        <v>0.251799</v>
      </c>
      <c r="W451">
        <v>6.9536399999999998E-2</v>
      </c>
      <c r="X451">
        <v>0.20860899999999999</v>
      </c>
      <c r="Y451">
        <v>0.33333299999999999</v>
      </c>
      <c r="Z451">
        <v>0.30463600000000002</v>
      </c>
      <c r="AA451">
        <v>0.35971199999999998</v>
      </c>
      <c r="AB451">
        <v>0.27235700000000002</v>
      </c>
      <c r="AC451">
        <v>0.66434800000000005</v>
      </c>
      <c r="AD451">
        <v>0.107914</v>
      </c>
      <c r="AE451">
        <v>1.4841800000000001</v>
      </c>
      <c r="AF451">
        <v>0.30331799999999998</v>
      </c>
      <c r="AH451">
        <v>-0.88438499999999998</v>
      </c>
      <c r="AI451">
        <v>25.255199999999999</v>
      </c>
      <c r="AJ451">
        <v>-11.541700000000001</v>
      </c>
      <c r="AK451">
        <v>66.322900000000004</v>
      </c>
      <c r="AL451">
        <v>-0.88438499999999998</v>
      </c>
      <c r="AM451">
        <v>5.3</v>
      </c>
      <c r="AN451">
        <v>-13.4840778112411</v>
      </c>
      <c r="AO451">
        <v>10.8482069969177</v>
      </c>
      <c r="AP451">
        <v>0.76317500000000005</v>
      </c>
      <c r="AQ451">
        <v>999</v>
      </c>
      <c r="AU451">
        <v>18551</v>
      </c>
    </row>
    <row r="452" spans="1:47" x14ac:dyDescent="0.45">
      <c r="A452" t="s">
        <v>996</v>
      </c>
      <c r="B452" t="s">
        <v>207</v>
      </c>
      <c r="C452">
        <v>110</v>
      </c>
      <c r="D452">
        <v>402</v>
      </c>
      <c r="E452">
        <v>367</v>
      </c>
      <c r="F452">
        <v>89</v>
      </c>
      <c r="G452">
        <v>67</v>
      </c>
      <c r="H452">
        <v>14</v>
      </c>
      <c r="I452">
        <v>1</v>
      </c>
      <c r="J452">
        <v>7</v>
      </c>
      <c r="K452">
        <v>46</v>
      </c>
      <c r="L452">
        <v>40</v>
      </c>
      <c r="M452">
        <v>30</v>
      </c>
      <c r="N452">
        <v>8</v>
      </c>
      <c r="O452">
        <v>77</v>
      </c>
      <c r="P452">
        <v>4</v>
      </c>
      <c r="Q452">
        <v>1</v>
      </c>
      <c r="R452">
        <v>0</v>
      </c>
      <c r="S452">
        <v>0</v>
      </c>
      <c r="T452">
        <v>6</v>
      </c>
      <c r="U452">
        <v>2</v>
      </c>
      <c r="V452">
        <v>0.242507</v>
      </c>
      <c r="W452">
        <v>7.4626899999999996E-2</v>
      </c>
      <c r="X452">
        <v>0.19154199999999999</v>
      </c>
      <c r="Y452">
        <v>0.38961000000000001</v>
      </c>
      <c r="Z452">
        <v>0.30597000000000002</v>
      </c>
      <c r="AA452">
        <v>0.34332400000000002</v>
      </c>
      <c r="AB452">
        <v>0.280086</v>
      </c>
      <c r="AC452">
        <v>0.64929400000000004</v>
      </c>
      <c r="AD452">
        <v>0.100817</v>
      </c>
      <c r="AE452">
        <v>4.2330199999999998</v>
      </c>
      <c r="AF452">
        <v>0.28873199999999999</v>
      </c>
      <c r="AH452">
        <v>-0.36073300000000003</v>
      </c>
      <c r="AI452">
        <v>36.198300000000003</v>
      </c>
      <c r="AJ452">
        <v>-12.783099999999999</v>
      </c>
      <c r="AK452">
        <v>74.180199999999999</v>
      </c>
      <c r="AL452">
        <v>-0.36073300000000003</v>
      </c>
      <c r="AM452">
        <v>5.3</v>
      </c>
      <c r="AN452">
        <v>-12.797617435455299</v>
      </c>
      <c r="AO452">
        <v>6.7770725488662702</v>
      </c>
      <c r="AP452">
        <v>0.76116200000000001</v>
      </c>
      <c r="AQ452">
        <v>999</v>
      </c>
      <c r="AU452">
        <v>18889</v>
      </c>
    </row>
    <row r="453" spans="1:47" x14ac:dyDescent="0.45">
      <c r="A453" t="s">
        <v>967</v>
      </c>
      <c r="B453" t="s">
        <v>7</v>
      </c>
      <c r="C453">
        <v>111</v>
      </c>
      <c r="D453">
        <v>393</v>
      </c>
      <c r="E453">
        <v>366</v>
      </c>
      <c r="F453">
        <v>93</v>
      </c>
      <c r="G453">
        <v>69</v>
      </c>
      <c r="H453">
        <v>18</v>
      </c>
      <c r="I453">
        <v>0</v>
      </c>
      <c r="J453">
        <v>6</v>
      </c>
      <c r="K453">
        <v>41</v>
      </c>
      <c r="L453">
        <v>39</v>
      </c>
      <c r="M453">
        <v>16</v>
      </c>
      <c r="N453">
        <v>14</v>
      </c>
      <c r="O453">
        <v>63</v>
      </c>
      <c r="P453">
        <v>8</v>
      </c>
      <c r="Q453">
        <v>1</v>
      </c>
      <c r="R453">
        <v>2</v>
      </c>
      <c r="S453">
        <v>0</v>
      </c>
      <c r="T453">
        <v>1</v>
      </c>
      <c r="U453">
        <v>1</v>
      </c>
      <c r="V453">
        <v>0.25409799999999999</v>
      </c>
      <c r="W453">
        <v>4.0712499999999999E-2</v>
      </c>
      <c r="X453">
        <v>0.160305</v>
      </c>
      <c r="Y453">
        <v>0.25396800000000003</v>
      </c>
      <c r="Z453">
        <v>0.29923300000000003</v>
      </c>
      <c r="AA453">
        <v>0.35245900000000002</v>
      </c>
      <c r="AB453">
        <v>0.27190199999999998</v>
      </c>
      <c r="AC453">
        <v>0.65169200000000005</v>
      </c>
      <c r="AD453">
        <v>9.8360699999999995E-2</v>
      </c>
      <c r="AE453">
        <v>2.2979500000000002</v>
      </c>
      <c r="AF453">
        <v>0.29194599999999998</v>
      </c>
      <c r="AH453">
        <v>-0.83078300000000005</v>
      </c>
      <c r="AI453">
        <v>32.716700000000003</v>
      </c>
      <c r="AJ453">
        <v>-15.168100000000001</v>
      </c>
      <c r="AK453">
        <v>66.962299999999999</v>
      </c>
      <c r="AL453">
        <v>-0.83078300000000005</v>
      </c>
      <c r="AM453">
        <v>6.8</v>
      </c>
      <c r="AN453">
        <v>-16.915780007839199</v>
      </c>
      <c r="AO453">
        <v>11.132010936737</v>
      </c>
      <c r="AP453">
        <v>0.75843799999999995</v>
      </c>
      <c r="AQ453">
        <v>999</v>
      </c>
      <c r="AU453" t="s">
        <v>968</v>
      </c>
    </row>
    <row r="454" spans="1:47" x14ac:dyDescent="0.45">
      <c r="A454" t="s">
        <v>1087</v>
      </c>
      <c r="B454" t="s">
        <v>155</v>
      </c>
      <c r="C454">
        <v>114</v>
      </c>
      <c r="D454">
        <v>467</v>
      </c>
      <c r="E454">
        <v>435</v>
      </c>
      <c r="F454">
        <v>101</v>
      </c>
      <c r="G454">
        <v>61</v>
      </c>
      <c r="H454">
        <v>20</v>
      </c>
      <c r="I454">
        <v>2</v>
      </c>
      <c r="J454">
        <v>18</v>
      </c>
      <c r="K454">
        <v>55</v>
      </c>
      <c r="L454">
        <v>65</v>
      </c>
      <c r="M454">
        <v>27</v>
      </c>
      <c r="N454">
        <v>6</v>
      </c>
      <c r="O454">
        <v>131</v>
      </c>
      <c r="P454">
        <v>2</v>
      </c>
      <c r="Q454">
        <v>3</v>
      </c>
      <c r="R454">
        <v>0</v>
      </c>
      <c r="S454">
        <v>1</v>
      </c>
      <c r="T454">
        <v>2</v>
      </c>
      <c r="U454">
        <v>1</v>
      </c>
      <c r="V454">
        <v>0.232184</v>
      </c>
      <c r="W454">
        <v>5.7815800000000001E-2</v>
      </c>
      <c r="X454">
        <v>0.28051399999999999</v>
      </c>
      <c r="Y454">
        <v>0.20610700000000001</v>
      </c>
      <c r="Z454">
        <v>0.27837299999999998</v>
      </c>
      <c r="AA454">
        <v>0.41149400000000003</v>
      </c>
      <c r="AB454">
        <v>0.29064499999999999</v>
      </c>
      <c r="AC454">
        <v>0.68986700000000001</v>
      </c>
      <c r="AD454">
        <v>0.17931</v>
      </c>
      <c r="AE454">
        <v>3.7022900000000001</v>
      </c>
      <c r="AF454">
        <v>0.28719699999999998</v>
      </c>
      <c r="AH454">
        <v>-0.66930800000000001</v>
      </c>
      <c r="AI454">
        <v>46.1464</v>
      </c>
      <c r="AJ454">
        <v>-10.754799999999999</v>
      </c>
      <c r="AK454">
        <v>84.799099999999996</v>
      </c>
      <c r="AL454">
        <v>-0.66930800000000001</v>
      </c>
      <c r="AM454">
        <v>-0.8</v>
      </c>
      <c r="AN454">
        <v>-9.1751792430877597</v>
      </c>
      <c r="AO454">
        <v>0.91590243577957098</v>
      </c>
      <c r="AP454">
        <v>0.75806700000000005</v>
      </c>
      <c r="AQ454">
        <v>999</v>
      </c>
      <c r="AU454">
        <v>17737</v>
      </c>
    </row>
    <row r="455" spans="1:47" x14ac:dyDescent="0.45">
      <c r="A455" t="s">
        <v>1002</v>
      </c>
      <c r="B455" t="s">
        <v>89</v>
      </c>
      <c r="C455">
        <v>89</v>
      </c>
      <c r="D455">
        <v>364</v>
      </c>
      <c r="E455">
        <v>333</v>
      </c>
      <c r="F455">
        <v>72</v>
      </c>
      <c r="G455">
        <v>48</v>
      </c>
      <c r="H455">
        <v>16</v>
      </c>
      <c r="I455">
        <v>1</v>
      </c>
      <c r="J455">
        <v>7</v>
      </c>
      <c r="K455">
        <v>39</v>
      </c>
      <c r="L455">
        <v>40</v>
      </c>
      <c r="M455">
        <v>21</v>
      </c>
      <c r="N455">
        <v>2</v>
      </c>
      <c r="O455">
        <v>105</v>
      </c>
      <c r="P455">
        <v>7</v>
      </c>
      <c r="Q455">
        <v>3</v>
      </c>
      <c r="R455">
        <v>0</v>
      </c>
      <c r="S455">
        <v>0</v>
      </c>
      <c r="T455">
        <v>2</v>
      </c>
      <c r="U455">
        <v>1</v>
      </c>
      <c r="V455">
        <v>0.21621599999999999</v>
      </c>
      <c r="W455">
        <v>5.7692300000000002E-2</v>
      </c>
      <c r="X455">
        <v>0.288462</v>
      </c>
      <c r="Y455">
        <v>0.2</v>
      </c>
      <c r="Z455">
        <v>0.274725</v>
      </c>
      <c r="AA455">
        <v>0.33333299999999999</v>
      </c>
      <c r="AB455">
        <v>0.26564599999999999</v>
      </c>
      <c r="AC455">
        <v>0.60805900000000002</v>
      </c>
      <c r="AD455">
        <v>0.117117</v>
      </c>
      <c r="AE455">
        <v>3.8309700000000002</v>
      </c>
      <c r="AF455">
        <v>0.29017900000000002</v>
      </c>
      <c r="AH455">
        <v>-0.59225700000000003</v>
      </c>
      <c r="AI455">
        <v>28.411000000000001</v>
      </c>
      <c r="AJ455">
        <v>-15.940200000000001</v>
      </c>
      <c r="AK455">
        <v>69.7483</v>
      </c>
      <c r="AL455">
        <v>-0.59225700000000003</v>
      </c>
      <c r="AM455">
        <v>2.2999999999999998</v>
      </c>
      <c r="AN455">
        <v>-13.7864691615104</v>
      </c>
      <c r="AO455">
        <v>8.9872429370880091</v>
      </c>
      <c r="AP455">
        <v>0.75424800000000003</v>
      </c>
      <c r="AQ455">
        <v>999</v>
      </c>
      <c r="AU455" t="s">
        <v>1003</v>
      </c>
    </row>
    <row r="456" spans="1:47" x14ac:dyDescent="0.45">
      <c r="A456" t="s">
        <v>528</v>
      </c>
      <c r="B456" t="s">
        <v>28</v>
      </c>
      <c r="C456">
        <v>89</v>
      </c>
      <c r="D456">
        <v>321</v>
      </c>
      <c r="E456">
        <v>298</v>
      </c>
      <c r="F456">
        <v>71</v>
      </c>
      <c r="G456">
        <v>45</v>
      </c>
      <c r="H456">
        <v>14</v>
      </c>
      <c r="I456">
        <v>2</v>
      </c>
      <c r="J456">
        <v>10</v>
      </c>
      <c r="K456">
        <v>40</v>
      </c>
      <c r="L456">
        <v>45</v>
      </c>
      <c r="M456">
        <v>19</v>
      </c>
      <c r="N456">
        <v>7</v>
      </c>
      <c r="O456">
        <v>102</v>
      </c>
      <c r="P456">
        <v>2</v>
      </c>
      <c r="Q456">
        <v>1</v>
      </c>
      <c r="R456">
        <v>1</v>
      </c>
      <c r="S456">
        <v>1</v>
      </c>
      <c r="T456">
        <v>14</v>
      </c>
      <c r="U456">
        <v>2</v>
      </c>
      <c r="V456">
        <v>0.23825499999999999</v>
      </c>
      <c r="W456">
        <v>5.919E-2</v>
      </c>
      <c r="X456">
        <v>0.31775700000000001</v>
      </c>
      <c r="Y456">
        <v>0.186275</v>
      </c>
      <c r="Z456">
        <v>0.28749999999999998</v>
      </c>
      <c r="AA456">
        <v>0.39932899999999999</v>
      </c>
      <c r="AB456">
        <v>0.28788599999999998</v>
      </c>
      <c r="AC456">
        <v>0.68682900000000002</v>
      </c>
      <c r="AD456">
        <v>0.16107399999999999</v>
      </c>
      <c r="AE456">
        <v>6.9561000000000002</v>
      </c>
      <c r="AF456">
        <v>0.32620300000000002</v>
      </c>
      <c r="AH456">
        <v>1.5012399999999999</v>
      </c>
      <c r="AI456">
        <v>30.984000000000002</v>
      </c>
      <c r="AJ456">
        <v>-8.1280199999999994</v>
      </c>
      <c r="AK456">
        <v>74.402699999999996</v>
      </c>
      <c r="AL456">
        <v>1.5012399999999999</v>
      </c>
      <c r="AM456">
        <v>3.8</v>
      </c>
      <c r="AN456">
        <v>-8.3441076278686506</v>
      </c>
      <c r="AO456">
        <v>4.9794532060623098</v>
      </c>
      <c r="AP456">
        <v>0.75166599999999995</v>
      </c>
      <c r="AQ456">
        <v>999</v>
      </c>
      <c r="AU456">
        <v>21562</v>
      </c>
    </row>
    <row r="457" spans="1:47" x14ac:dyDescent="0.45">
      <c r="A457" t="s">
        <v>963</v>
      </c>
      <c r="B457" t="s">
        <v>309</v>
      </c>
      <c r="C457">
        <v>89</v>
      </c>
      <c r="D457">
        <v>358</v>
      </c>
      <c r="E457">
        <v>313</v>
      </c>
      <c r="F457">
        <v>74</v>
      </c>
      <c r="G457">
        <v>48</v>
      </c>
      <c r="H457">
        <v>17</v>
      </c>
      <c r="I457">
        <v>1</v>
      </c>
      <c r="J457">
        <v>8</v>
      </c>
      <c r="K457">
        <v>47</v>
      </c>
      <c r="L457">
        <v>46</v>
      </c>
      <c r="M457">
        <v>28</v>
      </c>
      <c r="N457">
        <v>6</v>
      </c>
      <c r="O457">
        <v>92</v>
      </c>
      <c r="P457">
        <v>12</v>
      </c>
      <c r="Q457">
        <v>2</v>
      </c>
      <c r="R457">
        <v>3</v>
      </c>
      <c r="S457">
        <v>0</v>
      </c>
      <c r="T457">
        <v>4</v>
      </c>
      <c r="U457">
        <v>2</v>
      </c>
      <c r="V457">
        <v>0.23642199999999999</v>
      </c>
      <c r="W457">
        <v>7.8212299999999998E-2</v>
      </c>
      <c r="X457">
        <v>0.25698300000000002</v>
      </c>
      <c r="Y457">
        <v>0.30434800000000001</v>
      </c>
      <c r="Z457">
        <v>0.321127</v>
      </c>
      <c r="AA457">
        <v>0.37380200000000002</v>
      </c>
      <c r="AB457">
        <v>0.30123</v>
      </c>
      <c r="AC457">
        <v>0.69492900000000002</v>
      </c>
      <c r="AD457">
        <v>0.13738</v>
      </c>
      <c r="AE457">
        <v>4.5663099999999996</v>
      </c>
      <c r="AF457">
        <v>0.306977</v>
      </c>
      <c r="AH457">
        <v>-0.67597600000000002</v>
      </c>
      <c r="AI457">
        <v>38.5227</v>
      </c>
      <c r="AJ457">
        <v>-5.09748</v>
      </c>
      <c r="AK457">
        <v>72.123400000000004</v>
      </c>
      <c r="AL457">
        <v>-0.67597600000000002</v>
      </c>
      <c r="AM457">
        <v>1.8</v>
      </c>
      <c r="AN457">
        <v>-13.039479672908699</v>
      </c>
      <c r="AO457">
        <v>8.3770134449005091</v>
      </c>
      <c r="AP457">
        <v>0.75134299999999998</v>
      </c>
      <c r="AQ457">
        <v>999</v>
      </c>
      <c r="AU457" t="s">
        <v>964</v>
      </c>
    </row>
    <row r="458" spans="1:47" x14ac:dyDescent="0.45">
      <c r="A458" t="s">
        <v>766</v>
      </c>
      <c r="B458" t="s">
        <v>155</v>
      </c>
      <c r="C458">
        <v>132</v>
      </c>
      <c r="D458">
        <v>504</v>
      </c>
      <c r="E458">
        <v>459</v>
      </c>
      <c r="F458">
        <v>112</v>
      </c>
      <c r="G458">
        <v>66</v>
      </c>
      <c r="H458">
        <v>23</v>
      </c>
      <c r="I458">
        <v>2</v>
      </c>
      <c r="J458">
        <v>21</v>
      </c>
      <c r="K458">
        <v>64</v>
      </c>
      <c r="L458">
        <v>69</v>
      </c>
      <c r="M458">
        <v>38</v>
      </c>
      <c r="N458">
        <v>9</v>
      </c>
      <c r="O458">
        <v>148</v>
      </c>
      <c r="P458">
        <v>5</v>
      </c>
      <c r="Q458">
        <v>2</v>
      </c>
      <c r="R458">
        <v>0</v>
      </c>
      <c r="S458">
        <v>2</v>
      </c>
      <c r="T458">
        <v>7</v>
      </c>
      <c r="U458">
        <v>3</v>
      </c>
      <c r="V458">
        <v>0.244009</v>
      </c>
      <c r="W458">
        <v>7.53968E-2</v>
      </c>
      <c r="X458">
        <v>0.293651</v>
      </c>
      <c r="Y458">
        <v>0.25675700000000001</v>
      </c>
      <c r="Z458">
        <v>0.30753999999999998</v>
      </c>
      <c r="AA458">
        <v>0.44008700000000001</v>
      </c>
      <c r="AB458">
        <v>0.31492700000000001</v>
      </c>
      <c r="AC458">
        <v>0.74762700000000004</v>
      </c>
      <c r="AD458">
        <v>0.196078</v>
      </c>
      <c r="AE458">
        <v>4.5632700000000002</v>
      </c>
      <c r="AF458">
        <v>0.31164399999999998</v>
      </c>
      <c r="AH458">
        <v>-0.63674600000000003</v>
      </c>
      <c r="AI458">
        <v>59.9664</v>
      </c>
      <c r="AJ458">
        <v>-1.4431</v>
      </c>
      <c r="AK458">
        <v>95.146900000000002</v>
      </c>
      <c r="AL458">
        <v>-0.63674600000000003</v>
      </c>
      <c r="AM458">
        <v>-7.9</v>
      </c>
      <c r="AN458">
        <v>-3.5675109028816201</v>
      </c>
      <c r="AO458">
        <v>-6.0481482744216901</v>
      </c>
      <c r="AP458">
        <v>0.74812500000000004</v>
      </c>
      <c r="AQ458">
        <v>999</v>
      </c>
      <c r="AU458">
        <v>23359</v>
      </c>
    </row>
    <row r="459" spans="1:47" x14ac:dyDescent="0.45">
      <c r="A459" t="s">
        <v>454</v>
      </c>
      <c r="B459" t="s">
        <v>98</v>
      </c>
      <c r="C459">
        <v>103</v>
      </c>
      <c r="D459">
        <v>431</v>
      </c>
      <c r="E459">
        <v>380</v>
      </c>
      <c r="F459">
        <v>96</v>
      </c>
      <c r="G459">
        <v>65</v>
      </c>
      <c r="H459">
        <v>20</v>
      </c>
      <c r="I459">
        <v>0</v>
      </c>
      <c r="J459">
        <v>11</v>
      </c>
      <c r="K459">
        <v>51</v>
      </c>
      <c r="L459">
        <v>49</v>
      </c>
      <c r="M459">
        <v>38</v>
      </c>
      <c r="N459">
        <v>8</v>
      </c>
      <c r="O459">
        <v>83</v>
      </c>
      <c r="P459">
        <v>8</v>
      </c>
      <c r="Q459">
        <v>5</v>
      </c>
      <c r="R459">
        <v>0</v>
      </c>
      <c r="S459">
        <v>0</v>
      </c>
      <c r="T459">
        <v>2</v>
      </c>
      <c r="U459">
        <v>1</v>
      </c>
      <c r="V459">
        <v>0.25263200000000002</v>
      </c>
      <c r="W459">
        <v>8.8167099999999998E-2</v>
      </c>
      <c r="X459">
        <v>0.192575</v>
      </c>
      <c r="Y459">
        <v>0.45783099999999999</v>
      </c>
      <c r="Z459">
        <v>0.32946599999999998</v>
      </c>
      <c r="AA459">
        <v>0.39210499999999998</v>
      </c>
      <c r="AB459">
        <v>0.30962200000000001</v>
      </c>
      <c r="AC459">
        <v>0.72157199999999999</v>
      </c>
      <c r="AD459">
        <v>0.13947399999999999</v>
      </c>
      <c r="AE459">
        <v>2.6047400000000001</v>
      </c>
      <c r="AF459">
        <v>0.29209600000000002</v>
      </c>
      <c r="AH459">
        <v>-0.81570600000000004</v>
      </c>
      <c r="AI459">
        <v>49.381999999999998</v>
      </c>
      <c r="AJ459">
        <v>-3.1328499999999999</v>
      </c>
      <c r="AK459">
        <v>97.049000000000007</v>
      </c>
      <c r="AL459">
        <v>-0.81570600000000004</v>
      </c>
      <c r="AM459">
        <v>3.1</v>
      </c>
      <c r="AN459">
        <v>-2.33967757225036</v>
      </c>
      <c r="AO459">
        <v>-4.8181366920471103</v>
      </c>
      <c r="AP459">
        <v>0.74597500000000005</v>
      </c>
      <c r="AQ459">
        <v>999</v>
      </c>
      <c r="AU459">
        <v>5235</v>
      </c>
    </row>
    <row r="460" spans="1:47" x14ac:dyDescent="0.45">
      <c r="A460" t="s">
        <v>949</v>
      </c>
      <c r="B460" t="s">
        <v>36</v>
      </c>
      <c r="C460">
        <v>94</v>
      </c>
      <c r="D460">
        <v>377</v>
      </c>
      <c r="E460">
        <v>338</v>
      </c>
      <c r="F460">
        <v>69</v>
      </c>
      <c r="G460">
        <v>44</v>
      </c>
      <c r="H460">
        <v>11</v>
      </c>
      <c r="I460">
        <v>1</v>
      </c>
      <c r="J460">
        <v>13</v>
      </c>
      <c r="K460">
        <v>43</v>
      </c>
      <c r="L460">
        <v>50</v>
      </c>
      <c r="M460">
        <v>28</v>
      </c>
      <c r="N460">
        <v>7</v>
      </c>
      <c r="O460">
        <v>123</v>
      </c>
      <c r="P460">
        <v>9</v>
      </c>
      <c r="Q460">
        <v>1</v>
      </c>
      <c r="R460">
        <v>1</v>
      </c>
      <c r="S460">
        <v>0</v>
      </c>
      <c r="T460">
        <v>2</v>
      </c>
      <c r="U460">
        <v>1</v>
      </c>
      <c r="V460">
        <v>0.20414199999999999</v>
      </c>
      <c r="W460">
        <v>7.4270600000000006E-2</v>
      </c>
      <c r="X460">
        <v>0.32625999999999999</v>
      </c>
      <c r="Y460">
        <v>0.22764200000000001</v>
      </c>
      <c r="Z460">
        <v>0.28191500000000003</v>
      </c>
      <c r="AA460">
        <v>0.35798799999999997</v>
      </c>
      <c r="AB460">
        <v>0.27448</v>
      </c>
      <c r="AC460">
        <v>0.639903</v>
      </c>
      <c r="AD460">
        <v>0.15384600000000001</v>
      </c>
      <c r="AE460">
        <v>3.7117499999999999</v>
      </c>
      <c r="AF460">
        <v>0.275862</v>
      </c>
      <c r="AH460">
        <v>-0.59225700000000003</v>
      </c>
      <c r="AI460">
        <v>32.191800000000001</v>
      </c>
      <c r="AJ460">
        <v>-13.743499999999999</v>
      </c>
      <c r="AK460">
        <v>64.0304</v>
      </c>
      <c r="AL460">
        <v>-0.59225700000000003</v>
      </c>
      <c r="AM460">
        <v>5.0999999999999996</v>
      </c>
      <c r="AN460">
        <v>-17.391701400279999</v>
      </c>
      <c r="AO460">
        <v>12.0260729789733</v>
      </c>
      <c r="AP460">
        <v>0.74577599999999999</v>
      </c>
      <c r="AQ460">
        <v>999</v>
      </c>
      <c r="AU460" t="s">
        <v>950</v>
      </c>
    </row>
    <row r="461" spans="1:47" x14ac:dyDescent="0.45">
      <c r="A461" t="s">
        <v>628</v>
      </c>
      <c r="B461" t="s">
        <v>89</v>
      </c>
      <c r="C461">
        <v>88</v>
      </c>
      <c r="D461">
        <v>334</v>
      </c>
      <c r="E461">
        <v>315</v>
      </c>
      <c r="F461">
        <v>71</v>
      </c>
      <c r="G461">
        <v>42</v>
      </c>
      <c r="H461">
        <v>17</v>
      </c>
      <c r="I461">
        <v>0</v>
      </c>
      <c r="J461">
        <v>12</v>
      </c>
      <c r="K461">
        <v>33</v>
      </c>
      <c r="L461">
        <v>44</v>
      </c>
      <c r="M461">
        <v>15</v>
      </c>
      <c r="N461">
        <v>6</v>
      </c>
      <c r="O461">
        <v>108</v>
      </c>
      <c r="P461">
        <v>3</v>
      </c>
      <c r="Q461">
        <v>1</v>
      </c>
      <c r="R461">
        <v>0</v>
      </c>
      <c r="S461">
        <v>0</v>
      </c>
      <c r="T461">
        <v>1</v>
      </c>
      <c r="U461">
        <v>1</v>
      </c>
      <c r="V461">
        <v>0.22539699999999999</v>
      </c>
      <c r="W461">
        <v>4.4910199999999997E-2</v>
      </c>
      <c r="X461">
        <v>0.323353</v>
      </c>
      <c r="Y461">
        <v>0.13888900000000001</v>
      </c>
      <c r="Z461">
        <v>0.26646700000000001</v>
      </c>
      <c r="AA461">
        <v>0.39365099999999997</v>
      </c>
      <c r="AB461">
        <v>0.27652700000000002</v>
      </c>
      <c r="AC461">
        <v>0.66011799999999998</v>
      </c>
      <c r="AD461">
        <v>0.16825399999999999</v>
      </c>
      <c r="AE461">
        <v>2.0816300000000001</v>
      </c>
      <c r="AF461">
        <v>0.30102000000000001</v>
      </c>
      <c r="AH461">
        <v>-0.63815500000000003</v>
      </c>
      <c r="AI461">
        <v>29.087800000000001</v>
      </c>
      <c r="AJ461">
        <v>-11.6081</v>
      </c>
      <c r="AK461">
        <v>77.290400000000005</v>
      </c>
      <c r="AL461">
        <v>-0.63815500000000003</v>
      </c>
      <c r="AM461">
        <v>-0.3</v>
      </c>
      <c r="AN461">
        <v>-9.7265908718109095</v>
      </c>
      <c r="AO461">
        <v>5.8360964655876097</v>
      </c>
      <c r="AP461">
        <v>0.743259</v>
      </c>
      <c r="AQ461">
        <v>999</v>
      </c>
      <c r="AU461">
        <v>19859</v>
      </c>
    </row>
    <row r="462" spans="1:47" x14ac:dyDescent="0.45">
      <c r="A462" t="s">
        <v>981</v>
      </c>
      <c r="B462" t="s">
        <v>70</v>
      </c>
      <c r="C462">
        <v>91</v>
      </c>
      <c r="D462">
        <v>398</v>
      </c>
      <c r="E462">
        <v>352</v>
      </c>
      <c r="F462">
        <v>74</v>
      </c>
      <c r="G462">
        <v>49</v>
      </c>
      <c r="H462">
        <v>16</v>
      </c>
      <c r="I462">
        <v>2</v>
      </c>
      <c r="J462">
        <v>7</v>
      </c>
      <c r="K462">
        <v>47</v>
      </c>
      <c r="L462">
        <v>36</v>
      </c>
      <c r="M462">
        <v>32</v>
      </c>
      <c r="N462">
        <v>6</v>
      </c>
      <c r="O462">
        <v>111</v>
      </c>
      <c r="P462">
        <v>8</v>
      </c>
      <c r="Q462">
        <v>3</v>
      </c>
      <c r="R462">
        <v>3</v>
      </c>
      <c r="S462">
        <v>0</v>
      </c>
      <c r="T462">
        <v>21</v>
      </c>
      <c r="U462">
        <v>3</v>
      </c>
      <c r="V462">
        <v>0.210227</v>
      </c>
      <c r="W462">
        <v>8.0402000000000001E-2</v>
      </c>
      <c r="X462">
        <v>0.27889399999999998</v>
      </c>
      <c r="Y462">
        <v>0.28828799999999999</v>
      </c>
      <c r="Z462">
        <v>0.28860799999999998</v>
      </c>
      <c r="AA462">
        <v>0.32670500000000002</v>
      </c>
      <c r="AB462">
        <v>0.26789800000000003</v>
      </c>
      <c r="AC462">
        <v>0.61531199999999997</v>
      </c>
      <c r="AD462">
        <v>0.116477</v>
      </c>
      <c r="AE462">
        <v>7.1074400000000004</v>
      </c>
      <c r="AF462">
        <v>0.28270000000000001</v>
      </c>
      <c r="AH462">
        <v>2.2942399999999998</v>
      </c>
      <c r="AI462">
        <v>31.8094</v>
      </c>
      <c r="AJ462">
        <v>-16.6846</v>
      </c>
      <c r="AK462">
        <v>71.371899999999997</v>
      </c>
      <c r="AL462">
        <v>2.2942399999999998</v>
      </c>
      <c r="AM462">
        <v>3.8</v>
      </c>
      <c r="AN462">
        <v>-11.3581306934356</v>
      </c>
      <c r="AO462">
        <v>5.2623749971389699</v>
      </c>
      <c r="AP462">
        <v>0.74011499999999997</v>
      </c>
      <c r="AQ462">
        <v>999</v>
      </c>
      <c r="AU462" t="s">
        <v>982</v>
      </c>
    </row>
    <row r="463" spans="1:47" x14ac:dyDescent="0.45">
      <c r="A463" t="s">
        <v>488</v>
      </c>
      <c r="B463" t="s">
        <v>46</v>
      </c>
      <c r="C463">
        <v>104</v>
      </c>
      <c r="D463">
        <v>380</v>
      </c>
      <c r="E463">
        <v>350</v>
      </c>
      <c r="F463">
        <v>85</v>
      </c>
      <c r="G463">
        <v>61</v>
      </c>
      <c r="H463">
        <v>18</v>
      </c>
      <c r="I463">
        <v>1</v>
      </c>
      <c r="J463">
        <v>5</v>
      </c>
      <c r="K463">
        <v>37</v>
      </c>
      <c r="L463">
        <v>38</v>
      </c>
      <c r="M463">
        <v>23</v>
      </c>
      <c r="N463">
        <v>8</v>
      </c>
      <c r="O463">
        <v>49</v>
      </c>
      <c r="P463">
        <v>4</v>
      </c>
      <c r="Q463">
        <v>2</v>
      </c>
      <c r="R463">
        <v>1</v>
      </c>
      <c r="S463">
        <v>0</v>
      </c>
      <c r="T463">
        <v>6</v>
      </c>
      <c r="U463">
        <v>2</v>
      </c>
      <c r="V463">
        <v>0.24285699999999999</v>
      </c>
      <c r="W463">
        <v>6.0526299999999998E-2</v>
      </c>
      <c r="X463">
        <v>0.12894700000000001</v>
      </c>
      <c r="Y463">
        <v>0.46938800000000003</v>
      </c>
      <c r="Z463">
        <v>0.29551500000000003</v>
      </c>
      <c r="AA463">
        <v>0.34285700000000002</v>
      </c>
      <c r="AB463">
        <v>0.27265299999999998</v>
      </c>
      <c r="AC463">
        <v>0.63837200000000005</v>
      </c>
      <c r="AD463">
        <v>0.1</v>
      </c>
      <c r="AE463">
        <v>4.0958600000000001</v>
      </c>
      <c r="AF463">
        <v>0.26845599999999997</v>
      </c>
      <c r="AH463">
        <v>-0.26056600000000002</v>
      </c>
      <c r="AI463">
        <v>31.871500000000001</v>
      </c>
      <c r="AJ463">
        <v>-14.4293</v>
      </c>
      <c r="AK463">
        <v>70.294300000000007</v>
      </c>
      <c r="AL463">
        <v>-0.26056600000000002</v>
      </c>
      <c r="AM463">
        <v>4.5</v>
      </c>
      <c r="AN463">
        <v>-14.244890421628901</v>
      </c>
      <c r="AO463">
        <v>8.6887125968933105</v>
      </c>
      <c r="AP463">
        <v>0.73696700000000004</v>
      </c>
      <c r="AQ463">
        <v>999</v>
      </c>
      <c r="AU463">
        <v>7802</v>
      </c>
    </row>
    <row r="464" spans="1:47" x14ac:dyDescent="0.45">
      <c r="A464" t="s">
        <v>420</v>
      </c>
      <c r="B464" t="s">
        <v>170</v>
      </c>
      <c r="C464">
        <v>105</v>
      </c>
      <c r="D464">
        <v>373</v>
      </c>
      <c r="E464">
        <v>337</v>
      </c>
      <c r="F464">
        <v>81</v>
      </c>
      <c r="G464">
        <v>49</v>
      </c>
      <c r="H464">
        <v>20</v>
      </c>
      <c r="I464">
        <v>2</v>
      </c>
      <c r="J464">
        <v>10</v>
      </c>
      <c r="K464">
        <v>41</v>
      </c>
      <c r="L464">
        <v>45</v>
      </c>
      <c r="M464">
        <v>26</v>
      </c>
      <c r="N464">
        <v>9</v>
      </c>
      <c r="O464">
        <v>89</v>
      </c>
      <c r="P464">
        <v>7</v>
      </c>
      <c r="Q464">
        <v>2</v>
      </c>
      <c r="R464">
        <v>1</v>
      </c>
      <c r="S464">
        <v>0</v>
      </c>
      <c r="T464">
        <v>2</v>
      </c>
      <c r="U464">
        <v>1</v>
      </c>
      <c r="V464">
        <v>0.24035599999999999</v>
      </c>
      <c r="W464">
        <v>6.9705100000000006E-2</v>
      </c>
      <c r="X464">
        <v>0.23860600000000001</v>
      </c>
      <c r="Y464">
        <v>0.29213499999999998</v>
      </c>
      <c r="Z464">
        <v>0.306452</v>
      </c>
      <c r="AA464">
        <v>0.40059299999999998</v>
      </c>
      <c r="AB464">
        <v>0.298101</v>
      </c>
      <c r="AC464">
        <v>0.70704500000000003</v>
      </c>
      <c r="AD464">
        <v>0.16023699999999999</v>
      </c>
      <c r="AE464">
        <v>3.96536</v>
      </c>
      <c r="AF464">
        <v>0.29583300000000001</v>
      </c>
      <c r="AH464">
        <v>-0.58455199999999996</v>
      </c>
      <c r="AI464">
        <v>39.167499999999997</v>
      </c>
      <c r="AJ464">
        <v>-6.2804000000000002</v>
      </c>
      <c r="AK464">
        <v>89.774699999999996</v>
      </c>
      <c r="AL464">
        <v>-0.58455199999999996</v>
      </c>
      <c r="AM464">
        <v>-1.5</v>
      </c>
      <c r="AN464">
        <v>-5.1545426845550502</v>
      </c>
      <c r="AO464">
        <v>-0.129482626914978</v>
      </c>
      <c r="AP464">
        <v>0.73638700000000001</v>
      </c>
      <c r="AQ464">
        <v>999</v>
      </c>
      <c r="AU464">
        <v>24934</v>
      </c>
    </row>
    <row r="465" spans="1:47" x14ac:dyDescent="0.45">
      <c r="A465" t="s">
        <v>1117</v>
      </c>
      <c r="B465" t="s">
        <v>170</v>
      </c>
      <c r="C465">
        <v>90</v>
      </c>
      <c r="D465">
        <v>365</v>
      </c>
      <c r="E465">
        <v>333</v>
      </c>
      <c r="F465">
        <v>85</v>
      </c>
      <c r="G465">
        <v>67</v>
      </c>
      <c r="H465">
        <v>12</v>
      </c>
      <c r="I465">
        <v>1</v>
      </c>
      <c r="J465">
        <v>5</v>
      </c>
      <c r="K465">
        <v>37</v>
      </c>
      <c r="L465">
        <v>31</v>
      </c>
      <c r="M465">
        <v>25</v>
      </c>
      <c r="N465">
        <v>12</v>
      </c>
      <c r="O465">
        <v>58</v>
      </c>
      <c r="P465">
        <v>5</v>
      </c>
      <c r="Q465">
        <v>1</v>
      </c>
      <c r="R465">
        <v>1</v>
      </c>
      <c r="S465">
        <v>1</v>
      </c>
      <c r="T465">
        <v>6</v>
      </c>
      <c r="U465">
        <v>2</v>
      </c>
      <c r="V465">
        <v>0.25525500000000001</v>
      </c>
      <c r="W465">
        <v>6.8493200000000004E-2</v>
      </c>
      <c r="X465">
        <v>0.15890399999999999</v>
      </c>
      <c r="Y465">
        <v>0.43103399999999997</v>
      </c>
      <c r="Z465">
        <v>0.31593399999999999</v>
      </c>
      <c r="AA465">
        <v>0.34234199999999998</v>
      </c>
      <c r="AB465">
        <v>0.27932200000000001</v>
      </c>
      <c r="AC465">
        <v>0.65827599999999997</v>
      </c>
      <c r="AD465">
        <v>8.7087100000000001E-2</v>
      </c>
      <c r="AE465">
        <v>4.0246199999999996</v>
      </c>
      <c r="AF465">
        <v>0.29520299999999999</v>
      </c>
      <c r="AH465">
        <v>-0.29909200000000002</v>
      </c>
      <c r="AI465">
        <v>32.634799999999998</v>
      </c>
      <c r="AJ465">
        <v>-11.8383</v>
      </c>
      <c r="AK465">
        <v>76.758399999999995</v>
      </c>
      <c r="AL465">
        <v>-0.29909200000000002</v>
      </c>
      <c r="AM465">
        <v>4.0999999999999996</v>
      </c>
      <c r="AN465">
        <v>-10.4637081623077</v>
      </c>
      <c r="AO465">
        <v>5.4411227703094402</v>
      </c>
      <c r="AP465">
        <v>0.73536199999999996</v>
      </c>
      <c r="AQ465">
        <v>999</v>
      </c>
      <c r="AU465">
        <v>5933</v>
      </c>
    </row>
    <row r="466" spans="1:47" x14ac:dyDescent="0.45">
      <c r="A466" t="s">
        <v>622</v>
      </c>
      <c r="B466" t="s">
        <v>59</v>
      </c>
      <c r="C466">
        <v>117</v>
      </c>
      <c r="D466">
        <v>394</v>
      </c>
      <c r="E466">
        <v>359</v>
      </c>
      <c r="F466">
        <v>86</v>
      </c>
      <c r="G466">
        <v>60</v>
      </c>
      <c r="H466">
        <v>16</v>
      </c>
      <c r="I466">
        <v>1</v>
      </c>
      <c r="J466">
        <v>9</v>
      </c>
      <c r="K466">
        <v>41</v>
      </c>
      <c r="L466">
        <v>43</v>
      </c>
      <c r="M466">
        <v>21</v>
      </c>
      <c r="N466">
        <v>10</v>
      </c>
      <c r="O466">
        <v>84</v>
      </c>
      <c r="P466">
        <v>10</v>
      </c>
      <c r="Q466">
        <v>3</v>
      </c>
      <c r="R466">
        <v>1</v>
      </c>
      <c r="S466">
        <v>0</v>
      </c>
      <c r="T466">
        <v>2</v>
      </c>
      <c r="U466">
        <v>3</v>
      </c>
      <c r="V466">
        <v>0.23955399999999999</v>
      </c>
      <c r="W466">
        <v>5.32995E-2</v>
      </c>
      <c r="X466">
        <v>0.213198</v>
      </c>
      <c r="Y466">
        <v>0.25</v>
      </c>
      <c r="Z466">
        <v>0.29770999999999997</v>
      </c>
      <c r="AA466">
        <v>0.364902</v>
      </c>
      <c r="AB466">
        <v>0.28034700000000001</v>
      </c>
      <c r="AC466">
        <v>0.66261199999999998</v>
      </c>
      <c r="AD466">
        <v>0.12534799999999999</v>
      </c>
      <c r="AE466">
        <v>2.8715700000000002</v>
      </c>
      <c r="AF466">
        <v>0.28624500000000003</v>
      </c>
      <c r="AH466">
        <v>-1.4903500000000001</v>
      </c>
      <c r="AI466">
        <v>35.563400000000001</v>
      </c>
      <c r="AJ466">
        <v>-12.443199999999999</v>
      </c>
      <c r="AK466">
        <v>76.654899999999998</v>
      </c>
      <c r="AL466">
        <v>-1.4903500000000001</v>
      </c>
      <c r="AM466">
        <v>5</v>
      </c>
      <c r="AN466">
        <v>-12.511457800865101</v>
      </c>
      <c r="AO466">
        <v>6.4476778507232604</v>
      </c>
      <c r="AP466">
        <v>0.72975599999999996</v>
      </c>
      <c r="AQ466">
        <v>999</v>
      </c>
      <c r="AU466">
        <v>14813</v>
      </c>
    </row>
    <row r="467" spans="1:47" x14ac:dyDescent="0.45">
      <c r="A467" t="s">
        <v>533</v>
      </c>
      <c r="B467" t="s">
        <v>39</v>
      </c>
      <c r="C467">
        <v>119</v>
      </c>
      <c r="D467">
        <v>514</v>
      </c>
      <c r="E467">
        <v>465</v>
      </c>
      <c r="F467">
        <v>117</v>
      </c>
      <c r="G467">
        <v>82</v>
      </c>
      <c r="H467">
        <v>21</v>
      </c>
      <c r="I467">
        <v>6</v>
      </c>
      <c r="J467">
        <v>8</v>
      </c>
      <c r="K467">
        <v>71</v>
      </c>
      <c r="L467">
        <v>54</v>
      </c>
      <c r="M467">
        <v>41</v>
      </c>
      <c r="N467">
        <v>9</v>
      </c>
      <c r="O467">
        <v>94</v>
      </c>
      <c r="P467">
        <v>4</v>
      </c>
      <c r="Q467">
        <v>3</v>
      </c>
      <c r="R467">
        <v>1</v>
      </c>
      <c r="S467">
        <v>0</v>
      </c>
      <c r="T467">
        <v>12</v>
      </c>
      <c r="U467">
        <v>4</v>
      </c>
      <c r="V467">
        <v>0.25161299999999998</v>
      </c>
      <c r="W467">
        <v>7.9766500000000004E-2</v>
      </c>
      <c r="X467">
        <v>0.18287900000000001</v>
      </c>
      <c r="Y467">
        <v>0.43617</v>
      </c>
      <c r="Z467">
        <v>0.31578899999999999</v>
      </c>
      <c r="AA467">
        <v>0.37419400000000003</v>
      </c>
      <c r="AB467">
        <v>0.29584500000000002</v>
      </c>
      <c r="AC467">
        <v>0.68998300000000001</v>
      </c>
      <c r="AD467">
        <v>0.122581</v>
      </c>
      <c r="AE467">
        <v>6.5999699999999999</v>
      </c>
      <c r="AF467">
        <v>0.29781400000000002</v>
      </c>
      <c r="AH467">
        <v>-0.197517</v>
      </c>
      <c r="AI467">
        <v>53.010399999999997</v>
      </c>
      <c r="AJ467">
        <v>-9.6174800000000005</v>
      </c>
      <c r="AK467">
        <v>85.812899999999999</v>
      </c>
      <c r="AL467">
        <v>-0.197517</v>
      </c>
      <c r="AM467">
        <v>-3.1</v>
      </c>
      <c r="AN467">
        <v>-8.9350903481245005</v>
      </c>
      <c r="AO467">
        <v>-1.21140491962432</v>
      </c>
      <c r="AP467">
        <v>0.72906000000000004</v>
      </c>
      <c r="AQ467">
        <v>999</v>
      </c>
      <c r="AU467">
        <v>22857</v>
      </c>
    </row>
    <row r="468" spans="1:47" x14ac:dyDescent="0.45">
      <c r="A468" t="s">
        <v>725</v>
      </c>
      <c r="B468" t="s">
        <v>98</v>
      </c>
      <c r="C468">
        <v>95</v>
      </c>
      <c r="D468">
        <v>355</v>
      </c>
      <c r="E468">
        <v>325</v>
      </c>
      <c r="F468">
        <v>84</v>
      </c>
      <c r="G468">
        <v>58</v>
      </c>
      <c r="H468">
        <v>20</v>
      </c>
      <c r="I468">
        <v>1</v>
      </c>
      <c r="J468">
        <v>5</v>
      </c>
      <c r="K468">
        <v>42</v>
      </c>
      <c r="L468">
        <v>40</v>
      </c>
      <c r="M468">
        <v>24</v>
      </c>
      <c r="N468">
        <v>7</v>
      </c>
      <c r="O468">
        <v>60</v>
      </c>
      <c r="P468">
        <v>4</v>
      </c>
      <c r="Q468">
        <v>2</v>
      </c>
      <c r="R468">
        <v>0</v>
      </c>
      <c r="S468">
        <v>1</v>
      </c>
      <c r="T468">
        <v>4</v>
      </c>
      <c r="U468">
        <v>2</v>
      </c>
      <c r="V468">
        <v>0.25846200000000003</v>
      </c>
      <c r="W468">
        <v>6.7605600000000002E-2</v>
      </c>
      <c r="X468">
        <v>0.169014</v>
      </c>
      <c r="Y468">
        <v>0.4</v>
      </c>
      <c r="Z468">
        <v>0.31549300000000002</v>
      </c>
      <c r="AA468">
        <v>0.37230799999999997</v>
      </c>
      <c r="AB468">
        <v>0.294213</v>
      </c>
      <c r="AC468">
        <v>0.687801</v>
      </c>
      <c r="AD468">
        <v>0.113846</v>
      </c>
      <c r="AE468">
        <v>3.9333900000000002</v>
      </c>
      <c r="AF468">
        <v>0.30152699999999999</v>
      </c>
      <c r="AH468">
        <v>-0.65286100000000002</v>
      </c>
      <c r="AI468">
        <v>36.131100000000004</v>
      </c>
      <c r="AJ468">
        <v>-7.1236199999999998</v>
      </c>
      <c r="AK468">
        <v>86.368300000000005</v>
      </c>
      <c r="AL468">
        <v>-0.65286100000000002</v>
      </c>
      <c r="AM468">
        <v>5.6</v>
      </c>
      <c r="AN468">
        <v>-6.4513041377067504</v>
      </c>
      <c r="AO468">
        <v>1.6868605613708401</v>
      </c>
      <c r="AP468">
        <v>0.72723499999999996</v>
      </c>
      <c r="AQ468">
        <v>999</v>
      </c>
      <c r="AU468">
        <v>18123</v>
      </c>
    </row>
    <row r="469" spans="1:47" x14ac:dyDescent="0.45">
      <c r="A469" t="s">
        <v>984</v>
      </c>
      <c r="B469" t="s">
        <v>59</v>
      </c>
      <c r="C469">
        <v>114</v>
      </c>
      <c r="D469">
        <v>461</v>
      </c>
      <c r="E469">
        <v>398</v>
      </c>
      <c r="F469">
        <v>91</v>
      </c>
      <c r="G469">
        <v>59</v>
      </c>
      <c r="H469">
        <v>23</v>
      </c>
      <c r="I469">
        <v>3</v>
      </c>
      <c r="J469">
        <v>6</v>
      </c>
      <c r="K469">
        <v>54</v>
      </c>
      <c r="L469">
        <v>50</v>
      </c>
      <c r="M469">
        <v>49</v>
      </c>
      <c r="N469">
        <v>7</v>
      </c>
      <c r="O469">
        <v>121</v>
      </c>
      <c r="P469">
        <v>10</v>
      </c>
      <c r="Q469">
        <v>2</v>
      </c>
      <c r="R469">
        <v>2</v>
      </c>
      <c r="S469">
        <v>0</v>
      </c>
      <c r="T469">
        <v>10</v>
      </c>
      <c r="U469">
        <v>4</v>
      </c>
      <c r="V469">
        <v>0.22864300000000001</v>
      </c>
      <c r="W469">
        <v>0.106291</v>
      </c>
      <c r="X469">
        <v>0.26247300000000001</v>
      </c>
      <c r="Y469">
        <v>0.40495900000000001</v>
      </c>
      <c r="Z469">
        <v>0.326797</v>
      </c>
      <c r="AA469">
        <v>0.34673399999999999</v>
      </c>
      <c r="AB469">
        <v>0.29622900000000002</v>
      </c>
      <c r="AC469">
        <v>0.67353099999999999</v>
      </c>
      <c r="AD469">
        <v>0.11809</v>
      </c>
      <c r="AE469">
        <v>5.5746000000000002</v>
      </c>
      <c r="AF469">
        <v>0.31135499999999999</v>
      </c>
      <c r="AH469">
        <v>-0.54358099999999998</v>
      </c>
      <c r="AI469">
        <v>47.691200000000002</v>
      </c>
      <c r="AJ469">
        <v>-8.4789200000000005</v>
      </c>
      <c r="AK469">
        <v>87.662400000000005</v>
      </c>
      <c r="AL469">
        <v>-0.54358099999999998</v>
      </c>
      <c r="AM469">
        <v>-2.7</v>
      </c>
      <c r="AN469">
        <v>-7.3585556745529104</v>
      </c>
      <c r="AO469">
        <v>-1.00614345073699</v>
      </c>
      <c r="AP469">
        <v>0.72723300000000002</v>
      </c>
      <c r="AQ469">
        <v>999</v>
      </c>
      <c r="AU469" t="s">
        <v>985</v>
      </c>
    </row>
    <row r="470" spans="1:47" x14ac:dyDescent="0.45">
      <c r="A470" t="s">
        <v>1230</v>
      </c>
      <c r="C470">
        <v>75</v>
      </c>
      <c r="D470">
        <v>250</v>
      </c>
      <c r="E470">
        <v>224</v>
      </c>
      <c r="F470">
        <v>43</v>
      </c>
      <c r="G470">
        <v>21</v>
      </c>
      <c r="H470">
        <v>10</v>
      </c>
      <c r="I470">
        <v>1</v>
      </c>
      <c r="J470">
        <v>11</v>
      </c>
      <c r="K470">
        <v>27</v>
      </c>
      <c r="L470">
        <v>29</v>
      </c>
      <c r="M470">
        <v>21</v>
      </c>
      <c r="N470">
        <v>4</v>
      </c>
      <c r="O470">
        <v>99</v>
      </c>
      <c r="P470">
        <v>4</v>
      </c>
      <c r="Q470">
        <v>1</v>
      </c>
      <c r="R470">
        <v>0</v>
      </c>
      <c r="S470">
        <v>0</v>
      </c>
      <c r="T470">
        <v>0</v>
      </c>
      <c r="U470">
        <v>1</v>
      </c>
      <c r="V470">
        <v>0.191964</v>
      </c>
      <c r="W470">
        <v>8.4000000000000005E-2</v>
      </c>
      <c r="X470">
        <v>0.39600000000000002</v>
      </c>
      <c r="Y470">
        <v>0.212121</v>
      </c>
      <c r="Z470">
        <v>0.27200000000000002</v>
      </c>
      <c r="AA470">
        <v>0.39285700000000001</v>
      </c>
      <c r="AB470">
        <v>0.28178500000000001</v>
      </c>
      <c r="AC470">
        <v>0.66485700000000003</v>
      </c>
      <c r="AD470">
        <v>0.20089299999999999</v>
      </c>
      <c r="AE470">
        <v>3.0628799999999998</v>
      </c>
      <c r="AF470">
        <v>0.27826099999999998</v>
      </c>
      <c r="AH470">
        <v>-0.74569300000000005</v>
      </c>
      <c r="AI470">
        <v>22.864100000000001</v>
      </c>
      <c r="AJ470">
        <v>-7.5969199999999999</v>
      </c>
      <c r="AK470">
        <v>78.466099999999997</v>
      </c>
      <c r="AL470">
        <v>-0.74569300000000005</v>
      </c>
      <c r="AM470">
        <v>1.4</v>
      </c>
      <c r="AN470">
        <v>-7.19622755050659</v>
      </c>
      <c r="AO470">
        <v>5.99288642406463</v>
      </c>
      <c r="AP470">
        <v>0.72672000000000003</v>
      </c>
      <c r="AQ470">
        <v>999</v>
      </c>
      <c r="AU470">
        <v>13265</v>
      </c>
    </row>
    <row r="471" spans="1:47" x14ac:dyDescent="0.45">
      <c r="A471" t="s">
        <v>417</v>
      </c>
      <c r="B471" t="s">
        <v>82</v>
      </c>
      <c r="C471">
        <v>113</v>
      </c>
      <c r="D471">
        <v>434</v>
      </c>
      <c r="E471">
        <v>386</v>
      </c>
      <c r="F471">
        <v>87</v>
      </c>
      <c r="G471">
        <v>59</v>
      </c>
      <c r="H471">
        <v>19</v>
      </c>
      <c r="I471">
        <v>1</v>
      </c>
      <c r="J471">
        <v>8</v>
      </c>
      <c r="K471">
        <v>54</v>
      </c>
      <c r="L471">
        <v>43</v>
      </c>
      <c r="M471">
        <v>41</v>
      </c>
      <c r="N471">
        <v>6</v>
      </c>
      <c r="O471">
        <v>101</v>
      </c>
      <c r="P471">
        <v>1</v>
      </c>
      <c r="Q471">
        <v>4</v>
      </c>
      <c r="R471">
        <v>2</v>
      </c>
      <c r="S471">
        <v>1</v>
      </c>
      <c r="T471">
        <v>11</v>
      </c>
      <c r="U471">
        <v>2</v>
      </c>
      <c r="V471">
        <v>0.22538900000000001</v>
      </c>
      <c r="W471">
        <v>9.4469999999999998E-2</v>
      </c>
      <c r="X471">
        <v>0.23271900000000001</v>
      </c>
      <c r="Y471">
        <v>0.405941</v>
      </c>
      <c r="Z471">
        <v>0.29861100000000002</v>
      </c>
      <c r="AA471">
        <v>0.34196900000000002</v>
      </c>
      <c r="AB471">
        <v>0.27789999999999998</v>
      </c>
      <c r="AC471">
        <v>0.64058000000000004</v>
      </c>
      <c r="AD471">
        <v>0.11658</v>
      </c>
      <c r="AE471">
        <v>5.20404</v>
      </c>
      <c r="AF471">
        <v>0.28113900000000003</v>
      </c>
      <c r="AH471">
        <v>0.62385699999999999</v>
      </c>
      <c r="AI471">
        <v>38.291699999999999</v>
      </c>
      <c r="AJ471">
        <v>-14.588699999999999</v>
      </c>
      <c r="AK471">
        <v>77.947100000000006</v>
      </c>
      <c r="AL471">
        <v>0.62385699999999999</v>
      </c>
      <c r="AM471">
        <v>1.7</v>
      </c>
      <c r="AN471">
        <v>-10.8441498875617</v>
      </c>
      <c r="AO471">
        <v>3.2946501970291102</v>
      </c>
      <c r="AP471">
        <v>0.71707799999999999</v>
      </c>
      <c r="AQ471">
        <v>999</v>
      </c>
      <c r="AU471">
        <v>19734</v>
      </c>
    </row>
    <row r="472" spans="1:47" x14ac:dyDescent="0.45">
      <c r="A472" t="s">
        <v>681</v>
      </c>
      <c r="B472" t="s">
        <v>309</v>
      </c>
      <c r="C472">
        <v>96</v>
      </c>
      <c r="D472">
        <v>456</v>
      </c>
      <c r="E472">
        <v>404</v>
      </c>
      <c r="F472">
        <v>112</v>
      </c>
      <c r="G472">
        <v>79</v>
      </c>
      <c r="H472">
        <v>20</v>
      </c>
      <c r="I472">
        <v>2</v>
      </c>
      <c r="J472">
        <v>11</v>
      </c>
      <c r="K472">
        <v>64</v>
      </c>
      <c r="L472">
        <v>55</v>
      </c>
      <c r="M472">
        <v>41</v>
      </c>
      <c r="N472">
        <v>11</v>
      </c>
      <c r="O472">
        <v>62</v>
      </c>
      <c r="P472">
        <v>6</v>
      </c>
      <c r="Q472">
        <v>3</v>
      </c>
      <c r="R472">
        <v>2</v>
      </c>
      <c r="S472">
        <v>1</v>
      </c>
      <c r="T472">
        <v>10</v>
      </c>
      <c r="U472">
        <v>6</v>
      </c>
      <c r="V472">
        <v>0.27722799999999997</v>
      </c>
      <c r="W472">
        <v>8.9912300000000001E-2</v>
      </c>
      <c r="X472">
        <v>0.135965</v>
      </c>
      <c r="Y472">
        <v>0.66129000000000004</v>
      </c>
      <c r="Z472">
        <v>0.35021999999999998</v>
      </c>
      <c r="AA472">
        <v>0.41831699999999999</v>
      </c>
      <c r="AB472">
        <v>0.32734000000000002</v>
      </c>
      <c r="AC472">
        <v>0.76853700000000003</v>
      </c>
      <c r="AD472">
        <v>0.14108899999999999</v>
      </c>
      <c r="AE472">
        <v>4.8917700000000002</v>
      </c>
      <c r="AF472">
        <v>0.30239500000000002</v>
      </c>
      <c r="AH472">
        <v>-1.41856</v>
      </c>
      <c r="AI472">
        <v>58.956099999999999</v>
      </c>
      <c r="AJ472">
        <v>3.3951699999999998</v>
      </c>
      <c r="AK472">
        <v>89.626999999999995</v>
      </c>
      <c r="AL472">
        <v>-1.41856</v>
      </c>
      <c r="AM472">
        <v>-6.1</v>
      </c>
      <c r="AN472">
        <v>-7.2784340381622297</v>
      </c>
      <c r="AO472">
        <v>-1.0735449790954501</v>
      </c>
      <c r="AP472">
        <v>0.71638000000000002</v>
      </c>
      <c r="AQ472">
        <v>999</v>
      </c>
      <c r="AU472">
        <v>27962</v>
      </c>
    </row>
    <row r="473" spans="1:47" x14ac:dyDescent="0.45">
      <c r="A473" t="s">
        <v>957</v>
      </c>
      <c r="B473" t="s">
        <v>76</v>
      </c>
      <c r="C473">
        <v>61</v>
      </c>
      <c r="D473">
        <v>238</v>
      </c>
      <c r="E473">
        <v>213</v>
      </c>
      <c r="F473">
        <v>39</v>
      </c>
      <c r="G473">
        <v>24</v>
      </c>
      <c r="H473">
        <v>7</v>
      </c>
      <c r="I473">
        <v>0</v>
      </c>
      <c r="J473">
        <v>8</v>
      </c>
      <c r="K473">
        <v>29</v>
      </c>
      <c r="L473">
        <v>23</v>
      </c>
      <c r="M473">
        <v>24</v>
      </c>
      <c r="N473">
        <v>3</v>
      </c>
      <c r="O473">
        <v>104</v>
      </c>
      <c r="P473">
        <v>0</v>
      </c>
      <c r="Q473">
        <v>1</v>
      </c>
      <c r="R473">
        <v>0</v>
      </c>
      <c r="S473">
        <v>1</v>
      </c>
      <c r="T473">
        <v>0</v>
      </c>
      <c r="U473">
        <v>1</v>
      </c>
      <c r="V473">
        <v>0.18309900000000001</v>
      </c>
      <c r="W473">
        <v>0.10084</v>
      </c>
      <c r="X473">
        <v>0.436975</v>
      </c>
      <c r="Y473">
        <v>0.230769</v>
      </c>
      <c r="Z473">
        <v>0.264706</v>
      </c>
      <c r="AA473">
        <v>0.32863799999999999</v>
      </c>
      <c r="AB473">
        <v>0.25759100000000001</v>
      </c>
      <c r="AC473">
        <v>0.59334399999999998</v>
      </c>
      <c r="AD473">
        <v>0.14554</v>
      </c>
      <c r="AE473">
        <v>2.27685</v>
      </c>
      <c r="AF473">
        <v>0.30392200000000003</v>
      </c>
      <c r="AH473">
        <v>-0.76880899999999996</v>
      </c>
      <c r="AI473">
        <v>16.984400000000001</v>
      </c>
      <c r="AJ473">
        <v>-12.0145</v>
      </c>
      <c r="AK473">
        <v>56.423900000000003</v>
      </c>
      <c r="AL473">
        <v>-0.76880899999999996</v>
      </c>
      <c r="AM473">
        <v>8.3000000000000007</v>
      </c>
      <c r="AN473">
        <v>-13.617057085037199</v>
      </c>
      <c r="AO473">
        <v>12.6724281311035</v>
      </c>
      <c r="AP473">
        <v>0.71438699999999999</v>
      </c>
      <c r="AQ473">
        <v>999</v>
      </c>
      <c r="AU473" t="s">
        <v>958</v>
      </c>
    </row>
    <row r="474" spans="1:47" x14ac:dyDescent="0.45">
      <c r="A474" t="s">
        <v>567</v>
      </c>
      <c r="B474" t="s">
        <v>89</v>
      </c>
      <c r="C474">
        <v>141</v>
      </c>
      <c r="D474">
        <v>570</v>
      </c>
      <c r="E474">
        <v>538</v>
      </c>
      <c r="F474">
        <v>139</v>
      </c>
      <c r="G474">
        <v>100</v>
      </c>
      <c r="H474">
        <v>24</v>
      </c>
      <c r="I474">
        <v>6</v>
      </c>
      <c r="J474">
        <v>9</v>
      </c>
      <c r="K474">
        <v>68</v>
      </c>
      <c r="L474">
        <v>63</v>
      </c>
      <c r="M474">
        <v>26</v>
      </c>
      <c r="N474">
        <v>15</v>
      </c>
      <c r="O474">
        <v>103</v>
      </c>
      <c r="P474">
        <v>3</v>
      </c>
      <c r="Q474">
        <v>3</v>
      </c>
      <c r="R474">
        <v>0</v>
      </c>
      <c r="S474">
        <v>0</v>
      </c>
      <c r="T474">
        <v>12</v>
      </c>
      <c r="U474">
        <v>2</v>
      </c>
      <c r="V474">
        <v>0.25836399999999998</v>
      </c>
      <c r="W474">
        <v>4.5614000000000002E-2</v>
      </c>
      <c r="X474">
        <v>0.180702</v>
      </c>
      <c r="Y474">
        <v>0.25242700000000001</v>
      </c>
      <c r="Z474">
        <v>0.29473700000000003</v>
      </c>
      <c r="AA474">
        <v>0.37546499999999999</v>
      </c>
      <c r="AB474">
        <v>0.279976</v>
      </c>
      <c r="AC474">
        <v>0.67020199999999996</v>
      </c>
      <c r="AD474">
        <v>0.1171</v>
      </c>
      <c r="AE474">
        <v>6.2748999999999997</v>
      </c>
      <c r="AF474">
        <v>0.30303000000000002</v>
      </c>
      <c r="AH474">
        <v>0.67745999999999995</v>
      </c>
      <c r="AI474">
        <v>51.273899999999998</v>
      </c>
      <c r="AJ474">
        <v>-18.177299999999999</v>
      </c>
      <c r="AK474">
        <v>79.681399999999996</v>
      </c>
      <c r="AL474">
        <v>0.67745999999999995</v>
      </c>
      <c r="AM474">
        <v>-5.3</v>
      </c>
      <c r="AN474">
        <v>-13.199704051017701</v>
      </c>
      <c r="AO474">
        <v>0.98306846618652299</v>
      </c>
      <c r="AP474">
        <v>0.71229500000000001</v>
      </c>
      <c r="AQ474">
        <v>999</v>
      </c>
      <c r="AU474">
        <v>15518</v>
      </c>
    </row>
    <row r="475" spans="1:47" x14ac:dyDescent="0.45">
      <c r="A475" t="s">
        <v>965</v>
      </c>
      <c r="B475" t="s">
        <v>18</v>
      </c>
      <c r="C475">
        <v>97</v>
      </c>
      <c r="D475">
        <v>393</v>
      </c>
      <c r="E475">
        <v>345</v>
      </c>
      <c r="F475">
        <v>90</v>
      </c>
      <c r="G475">
        <v>74</v>
      </c>
      <c r="H475">
        <v>14</v>
      </c>
      <c r="I475">
        <v>0</v>
      </c>
      <c r="J475">
        <v>2</v>
      </c>
      <c r="K475">
        <v>36</v>
      </c>
      <c r="L475">
        <v>35</v>
      </c>
      <c r="M475">
        <v>36</v>
      </c>
      <c r="N475">
        <v>6</v>
      </c>
      <c r="O475">
        <v>59</v>
      </c>
      <c r="P475">
        <v>9</v>
      </c>
      <c r="Q475">
        <v>3</v>
      </c>
      <c r="R475">
        <v>0</v>
      </c>
      <c r="S475">
        <v>0</v>
      </c>
      <c r="T475">
        <v>0</v>
      </c>
      <c r="U475">
        <v>2</v>
      </c>
      <c r="V475">
        <v>0.26086999999999999</v>
      </c>
      <c r="W475">
        <v>9.1603100000000007E-2</v>
      </c>
      <c r="X475">
        <v>0.15012700000000001</v>
      </c>
      <c r="Y475">
        <v>0.61016899999999996</v>
      </c>
      <c r="Z475">
        <v>0.34351100000000001</v>
      </c>
      <c r="AA475">
        <v>0.31884099999999999</v>
      </c>
      <c r="AB475">
        <v>0.294935</v>
      </c>
      <c r="AC475">
        <v>0.66235200000000005</v>
      </c>
      <c r="AD475">
        <v>5.7971000000000002E-2</v>
      </c>
      <c r="AE475">
        <v>1.5702799999999999</v>
      </c>
      <c r="AF475">
        <v>0.30662</v>
      </c>
      <c r="AH475">
        <v>-1.7148399999999999</v>
      </c>
      <c r="AI475">
        <v>40.234200000000001</v>
      </c>
      <c r="AJ475">
        <v>-7.6505799999999997</v>
      </c>
      <c r="AK475">
        <v>82.626400000000004</v>
      </c>
      <c r="AL475">
        <v>-1.7148399999999999</v>
      </c>
      <c r="AM475">
        <v>-3.3</v>
      </c>
      <c r="AN475">
        <v>-10.173484683036801</v>
      </c>
      <c r="AO475">
        <v>3.92001748085021</v>
      </c>
      <c r="AP475">
        <v>0.71160100000000004</v>
      </c>
      <c r="AQ475">
        <v>999</v>
      </c>
      <c r="AU475" t="s">
        <v>966</v>
      </c>
    </row>
    <row r="476" spans="1:47" x14ac:dyDescent="0.45">
      <c r="A476" t="s">
        <v>1178</v>
      </c>
      <c r="B476" t="s">
        <v>28</v>
      </c>
      <c r="C476">
        <v>101</v>
      </c>
      <c r="D476">
        <v>404</v>
      </c>
      <c r="E476">
        <v>367</v>
      </c>
      <c r="F476">
        <v>87</v>
      </c>
      <c r="G476">
        <v>53</v>
      </c>
      <c r="H476">
        <v>21</v>
      </c>
      <c r="I476">
        <v>3</v>
      </c>
      <c r="J476">
        <v>10</v>
      </c>
      <c r="K476">
        <v>49</v>
      </c>
      <c r="L476">
        <v>51</v>
      </c>
      <c r="M476">
        <v>28</v>
      </c>
      <c r="N476">
        <v>5</v>
      </c>
      <c r="O476">
        <v>124</v>
      </c>
      <c r="P476">
        <v>7</v>
      </c>
      <c r="Q476">
        <v>2</v>
      </c>
      <c r="R476">
        <v>0</v>
      </c>
      <c r="S476">
        <v>1</v>
      </c>
      <c r="T476">
        <v>12</v>
      </c>
      <c r="U476">
        <v>4</v>
      </c>
      <c r="V476">
        <v>0.23705699999999999</v>
      </c>
      <c r="W476">
        <v>6.9306900000000005E-2</v>
      </c>
      <c r="X476">
        <v>0.30693100000000001</v>
      </c>
      <c r="Y476">
        <v>0.22580600000000001</v>
      </c>
      <c r="Z476">
        <v>0.30198000000000003</v>
      </c>
      <c r="AA476">
        <v>0.39237100000000003</v>
      </c>
      <c r="AB476">
        <v>0.297566</v>
      </c>
      <c r="AC476">
        <v>0.69435100000000005</v>
      </c>
      <c r="AD476">
        <v>0.15531300000000001</v>
      </c>
      <c r="AE476">
        <v>6.1680200000000003</v>
      </c>
      <c r="AF476">
        <v>0.32766000000000001</v>
      </c>
      <c r="AH476">
        <v>7.2162599999999993E-2</v>
      </c>
      <c r="AI476">
        <v>42.243200000000002</v>
      </c>
      <c r="AJ476">
        <v>-6.9818499999999997</v>
      </c>
      <c r="AK476">
        <v>81.111999999999995</v>
      </c>
      <c r="AL476">
        <v>7.2162599999999993E-2</v>
      </c>
      <c r="AM476">
        <v>1</v>
      </c>
      <c r="AN476">
        <v>-9.0710583031177503</v>
      </c>
      <c r="AO476">
        <v>2.4844208955764699</v>
      </c>
      <c r="AP476">
        <v>0.71148599999999995</v>
      </c>
      <c r="AQ476">
        <v>999</v>
      </c>
      <c r="AU476">
        <v>20122</v>
      </c>
    </row>
    <row r="477" spans="1:47" x14ac:dyDescent="0.45">
      <c r="A477" t="s">
        <v>123</v>
      </c>
      <c r="B477" t="s">
        <v>59</v>
      </c>
      <c r="C477">
        <v>91</v>
      </c>
      <c r="D477">
        <v>369</v>
      </c>
      <c r="E477">
        <v>344</v>
      </c>
      <c r="F477">
        <v>77</v>
      </c>
      <c r="G477">
        <v>49</v>
      </c>
      <c r="H477">
        <v>13</v>
      </c>
      <c r="I477">
        <v>1</v>
      </c>
      <c r="J477">
        <v>14</v>
      </c>
      <c r="K477">
        <v>41</v>
      </c>
      <c r="L477">
        <v>48</v>
      </c>
      <c r="M477">
        <v>19</v>
      </c>
      <c r="N477">
        <v>14</v>
      </c>
      <c r="O477">
        <v>135</v>
      </c>
      <c r="P477">
        <v>4</v>
      </c>
      <c r="Q477">
        <v>2</v>
      </c>
      <c r="R477">
        <v>0</v>
      </c>
      <c r="S477">
        <v>0</v>
      </c>
      <c r="T477">
        <v>2</v>
      </c>
      <c r="U477">
        <v>1</v>
      </c>
      <c r="V477">
        <v>0.22383700000000001</v>
      </c>
      <c r="W477">
        <v>5.1490500000000002E-2</v>
      </c>
      <c r="X477">
        <v>0.36585400000000001</v>
      </c>
      <c r="Y477">
        <v>0.140741</v>
      </c>
      <c r="Z477">
        <v>0.27100299999999999</v>
      </c>
      <c r="AA477">
        <v>0.38953500000000002</v>
      </c>
      <c r="AB477">
        <v>0.26879700000000001</v>
      </c>
      <c r="AC477">
        <v>0.66053799999999996</v>
      </c>
      <c r="AD477">
        <v>0.16569800000000001</v>
      </c>
      <c r="AE477">
        <v>3.5648399999999998</v>
      </c>
      <c r="AF477">
        <v>0.319797</v>
      </c>
      <c r="AH477">
        <v>-0.46897499999999998</v>
      </c>
      <c r="AI477">
        <v>29.767099999999999</v>
      </c>
      <c r="AJ477">
        <v>-15.1934</v>
      </c>
      <c r="AK477">
        <v>68.649000000000001</v>
      </c>
      <c r="AL477">
        <v>-0.46897499999999998</v>
      </c>
      <c r="AM477">
        <v>2.1</v>
      </c>
      <c r="AN477">
        <v>-14.3304950296878</v>
      </c>
      <c r="AO477">
        <v>8.8791003227233798</v>
      </c>
      <c r="AP477">
        <v>0.70615000000000006</v>
      </c>
      <c r="AQ477">
        <v>999</v>
      </c>
      <c r="AU477">
        <v>21730</v>
      </c>
    </row>
    <row r="478" spans="1:47" x14ac:dyDescent="0.45">
      <c r="A478" t="s">
        <v>1015</v>
      </c>
      <c r="B478" t="s">
        <v>56</v>
      </c>
      <c r="C478">
        <v>52</v>
      </c>
      <c r="D478">
        <v>224</v>
      </c>
      <c r="E478">
        <v>195</v>
      </c>
      <c r="F478">
        <v>42</v>
      </c>
      <c r="G478">
        <v>27</v>
      </c>
      <c r="H478">
        <v>7</v>
      </c>
      <c r="I478">
        <v>3</v>
      </c>
      <c r="J478">
        <v>5</v>
      </c>
      <c r="K478">
        <v>23</v>
      </c>
      <c r="L478">
        <v>26</v>
      </c>
      <c r="M478">
        <v>25</v>
      </c>
      <c r="N478">
        <v>5</v>
      </c>
      <c r="O478">
        <v>66</v>
      </c>
      <c r="P478">
        <v>3</v>
      </c>
      <c r="Q478">
        <v>1</v>
      </c>
      <c r="R478">
        <v>0</v>
      </c>
      <c r="S478">
        <v>1</v>
      </c>
      <c r="T478">
        <v>2</v>
      </c>
      <c r="U478">
        <v>1</v>
      </c>
      <c r="V478">
        <v>0.21538499999999999</v>
      </c>
      <c r="W478">
        <v>0.111607</v>
      </c>
      <c r="X478">
        <v>0.29464299999999999</v>
      </c>
      <c r="Y478">
        <v>0.37878800000000001</v>
      </c>
      <c r="Z478">
        <v>0.3125</v>
      </c>
      <c r="AA478">
        <v>0.35897400000000002</v>
      </c>
      <c r="AB478">
        <v>0.28930600000000001</v>
      </c>
      <c r="AC478">
        <v>0.67147400000000002</v>
      </c>
      <c r="AD478">
        <v>0.14359</v>
      </c>
      <c r="AE478">
        <v>5.3264399999999998</v>
      </c>
      <c r="AF478">
        <v>0.29599999999999999</v>
      </c>
      <c r="AH478">
        <v>-0.40733399999999997</v>
      </c>
      <c r="AI478">
        <v>21.885300000000001</v>
      </c>
      <c r="AJ478">
        <v>-5.4077799999999998</v>
      </c>
      <c r="AK478">
        <v>78.852000000000004</v>
      </c>
      <c r="AL478">
        <v>-0.40733399999999997</v>
      </c>
      <c r="AM478">
        <v>4.9000000000000004</v>
      </c>
      <c r="AN478">
        <v>-6.2759436368942199</v>
      </c>
      <c r="AO478">
        <v>5.7230453491210902</v>
      </c>
      <c r="AP478">
        <v>0.70588600000000001</v>
      </c>
      <c r="AQ478">
        <v>999</v>
      </c>
      <c r="AU478" t="s">
        <v>1016</v>
      </c>
    </row>
    <row r="479" spans="1:47" x14ac:dyDescent="0.45">
      <c r="A479" t="s">
        <v>400</v>
      </c>
      <c r="B479" t="s">
        <v>28</v>
      </c>
      <c r="C479">
        <v>101</v>
      </c>
      <c r="D479">
        <v>361</v>
      </c>
      <c r="E479">
        <v>334</v>
      </c>
      <c r="F479">
        <v>82</v>
      </c>
      <c r="G479">
        <v>50</v>
      </c>
      <c r="H479">
        <v>20</v>
      </c>
      <c r="I479">
        <v>2</v>
      </c>
      <c r="J479">
        <v>10</v>
      </c>
      <c r="K479">
        <v>43</v>
      </c>
      <c r="L479">
        <v>42</v>
      </c>
      <c r="M479">
        <v>20</v>
      </c>
      <c r="N479">
        <v>4</v>
      </c>
      <c r="O479">
        <v>109</v>
      </c>
      <c r="P479">
        <v>4</v>
      </c>
      <c r="Q479">
        <v>1</v>
      </c>
      <c r="R479">
        <v>2</v>
      </c>
      <c r="S479">
        <v>0</v>
      </c>
      <c r="T479">
        <v>5</v>
      </c>
      <c r="U479">
        <v>2</v>
      </c>
      <c r="V479">
        <v>0.24550900000000001</v>
      </c>
      <c r="W479">
        <v>5.5401699999999998E-2</v>
      </c>
      <c r="X479">
        <v>0.30193900000000001</v>
      </c>
      <c r="Y479">
        <v>0.18348600000000001</v>
      </c>
      <c r="Z479">
        <v>0.295265</v>
      </c>
      <c r="AA479">
        <v>0.40718599999999999</v>
      </c>
      <c r="AB479">
        <v>0.299209</v>
      </c>
      <c r="AC479">
        <v>0.70245000000000002</v>
      </c>
      <c r="AD479">
        <v>0.16167699999999999</v>
      </c>
      <c r="AE479">
        <v>5.0310199999999998</v>
      </c>
      <c r="AF479">
        <v>0.33333299999999999</v>
      </c>
      <c r="AH479">
        <v>-0.38351499999999999</v>
      </c>
      <c r="AI479">
        <v>38.239699999999999</v>
      </c>
      <c r="AJ479">
        <v>-5.7460899999999997</v>
      </c>
      <c r="AK479">
        <v>82.251000000000005</v>
      </c>
      <c r="AL479">
        <v>-0.38351499999999999</v>
      </c>
      <c r="AM479">
        <v>-3.8</v>
      </c>
      <c r="AN479">
        <v>-8.0609272420406306</v>
      </c>
      <c r="AO479">
        <v>2.8321282863616899</v>
      </c>
      <c r="AP479">
        <v>0.70125199999999999</v>
      </c>
      <c r="AQ479">
        <v>999</v>
      </c>
      <c r="AU479">
        <v>19896</v>
      </c>
    </row>
    <row r="480" spans="1:47" x14ac:dyDescent="0.45">
      <c r="A480" t="s">
        <v>1106</v>
      </c>
      <c r="B480" t="s">
        <v>89</v>
      </c>
      <c r="C480">
        <v>101</v>
      </c>
      <c r="D480">
        <v>438</v>
      </c>
      <c r="E480">
        <v>408</v>
      </c>
      <c r="F480">
        <v>100</v>
      </c>
      <c r="G480">
        <v>70</v>
      </c>
      <c r="H480">
        <v>21</v>
      </c>
      <c r="I480">
        <v>5</v>
      </c>
      <c r="J480">
        <v>4</v>
      </c>
      <c r="K480">
        <v>49</v>
      </c>
      <c r="L480">
        <v>49</v>
      </c>
      <c r="M480">
        <v>19</v>
      </c>
      <c r="N480">
        <v>5</v>
      </c>
      <c r="O480">
        <v>91</v>
      </c>
      <c r="P480">
        <v>8</v>
      </c>
      <c r="Q480">
        <v>3</v>
      </c>
      <c r="R480">
        <v>0</v>
      </c>
      <c r="S480">
        <v>0</v>
      </c>
      <c r="T480">
        <v>10</v>
      </c>
      <c r="U480">
        <v>4</v>
      </c>
      <c r="V480">
        <v>0.24509800000000001</v>
      </c>
      <c r="W480">
        <v>4.3379000000000001E-2</v>
      </c>
      <c r="X480">
        <v>0.207763</v>
      </c>
      <c r="Y480">
        <v>0.208791</v>
      </c>
      <c r="Z480">
        <v>0.28995399999999999</v>
      </c>
      <c r="AA480">
        <v>0.35049000000000002</v>
      </c>
      <c r="AB480">
        <v>0.27553800000000001</v>
      </c>
      <c r="AC480">
        <v>0.64044500000000004</v>
      </c>
      <c r="AD480">
        <v>0.105392</v>
      </c>
      <c r="AE480">
        <v>6.4265600000000003</v>
      </c>
      <c r="AF480">
        <v>0.30379699999999998</v>
      </c>
      <c r="AH480">
        <v>-0.39718399999999998</v>
      </c>
      <c r="AI480">
        <v>37.785400000000003</v>
      </c>
      <c r="AJ480">
        <v>-15.5823</v>
      </c>
      <c r="AK480">
        <v>76.605000000000004</v>
      </c>
      <c r="AL480">
        <v>-0.39718399999999998</v>
      </c>
      <c r="AM480">
        <v>3.2</v>
      </c>
      <c r="AN480">
        <v>-12.6752339303493</v>
      </c>
      <c r="AO480">
        <v>4.8093475103378296</v>
      </c>
      <c r="AP480">
        <v>0.69907600000000003</v>
      </c>
      <c r="AQ480">
        <v>999</v>
      </c>
      <c r="AU480" t="s">
        <v>1107</v>
      </c>
    </row>
    <row r="481" spans="1:47" x14ac:dyDescent="0.45">
      <c r="A481" t="s">
        <v>519</v>
      </c>
      <c r="B481" t="s">
        <v>59</v>
      </c>
      <c r="C481">
        <v>93</v>
      </c>
      <c r="D481">
        <v>335</v>
      </c>
      <c r="E481">
        <v>309</v>
      </c>
      <c r="F481">
        <v>73</v>
      </c>
      <c r="G481">
        <v>54</v>
      </c>
      <c r="H481">
        <v>14</v>
      </c>
      <c r="I481">
        <v>0</v>
      </c>
      <c r="J481">
        <v>5</v>
      </c>
      <c r="K481">
        <v>31</v>
      </c>
      <c r="L481">
        <v>31</v>
      </c>
      <c r="M481">
        <v>22</v>
      </c>
      <c r="N481">
        <v>10</v>
      </c>
      <c r="O481">
        <v>70</v>
      </c>
      <c r="P481">
        <v>1</v>
      </c>
      <c r="Q481">
        <v>2</v>
      </c>
      <c r="R481">
        <v>1</v>
      </c>
      <c r="S481">
        <v>0</v>
      </c>
      <c r="T481">
        <v>2</v>
      </c>
      <c r="U481">
        <v>1</v>
      </c>
      <c r="V481">
        <v>0.23624600000000001</v>
      </c>
      <c r="W481">
        <v>6.5671599999999997E-2</v>
      </c>
      <c r="X481">
        <v>0.208955</v>
      </c>
      <c r="Y481">
        <v>0.31428600000000001</v>
      </c>
      <c r="Z481">
        <v>0.28742499999999999</v>
      </c>
      <c r="AA481">
        <v>0.33009699999999997</v>
      </c>
      <c r="AB481">
        <v>0.25977499999999998</v>
      </c>
      <c r="AC481">
        <v>0.61752200000000002</v>
      </c>
      <c r="AD481">
        <v>9.3851100000000007E-2</v>
      </c>
      <c r="AE481">
        <v>2.54996</v>
      </c>
      <c r="AF481">
        <v>0.288136</v>
      </c>
      <c r="AH481">
        <v>-0.53832100000000005</v>
      </c>
      <c r="AI481">
        <v>24.514099999999999</v>
      </c>
      <c r="AJ481">
        <v>-16.303699999999999</v>
      </c>
      <c r="AK481">
        <v>62.395299999999999</v>
      </c>
      <c r="AL481">
        <v>-0.53832100000000005</v>
      </c>
      <c r="AM481">
        <v>5.0999999999999996</v>
      </c>
      <c r="AN481">
        <v>-15.632846653461399</v>
      </c>
      <c r="AO481">
        <v>11.254467964172299</v>
      </c>
      <c r="AP481">
        <v>0.69799500000000003</v>
      </c>
      <c r="AQ481">
        <v>999</v>
      </c>
      <c r="AU481">
        <v>9774</v>
      </c>
    </row>
    <row r="482" spans="1:47" x14ac:dyDescent="0.45">
      <c r="A482" t="s">
        <v>162</v>
      </c>
      <c r="B482" t="s">
        <v>36</v>
      </c>
      <c r="C482">
        <v>123</v>
      </c>
      <c r="D482">
        <v>318</v>
      </c>
      <c r="E482">
        <v>279</v>
      </c>
      <c r="F482">
        <v>66</v>
      </c>
      <c r="G482">
        <v>45</v>
      </c>
      <c r="H482">
        <v>12</v>
      </c>
      <c r="I482">
        <v>1</v>
      </c>
      <c r="J482">
        <v>8</v>
      </c>
      <c r="K482">
        <v>39</v>
      </c>
      <c r="L482">
        <v>33</v>
      </c>
      <c r="M482">
        <v>33</v>
      </c>
      <c r="N482">
        <v>7</v>
      </c>
      <c r="O482">
        <v>89</v>
      </c>
      <c r="P482">
        <v>5</v>
      </c>
      <c r="Q482">
        <v>1</v>
      </c>
      <c r="R482">
        <v>0</v>
      </c>
      <c r="S482">
        <v>1</v>
      </c>
      <c r="T482">
        <v>7</v>
      </c>
      <c r="U482">
        <v>2</v>
      </c>
      <c r="V482">
        <v>0.23655899999999999</v>
      </c>
      <c r="W482">
        <v>0.10377400000000001</v>
      </c>
      <c r="X482">
        <v>0.27987400000000001</v>
      </c>
      <c r="Y482">
        <v>0.37078699999999998</v>
      </c>
      <c r="Z482">
        <v>0.327044</v>
      </c>
      <c r="AA482">
        <v>0.37275999999999998</v>
      </c>
      <c r="AB482">
        <v>0.30213600000000002</v>
      </c>
      <c r="AC482">
        <v>0.69980399999999998</v>
      </c>
      <c r="AD482">
        <v>0.13620099999999999</v>
      </c>
      <c r="AE482">
        <v>4.8464999999999998</v>
      </c>
      <c r="AF482">
        <v>0.31694</v>
      </c>
      <c r="AH482">
        <v>-2.9745500000000001E-2</v>
      </c>
      <c r="AI482">
        <v>34.457900000000002</v>
      </c>
      <c r="AJ482">
        <v>-4.2885499999999999</v>
      </c>
      <c r="AK482">
        <v>91.4315</v>
      </c>
      <c r="AL482">
        <v>-2.9745500000000001E-2</v>
      </c>
      <c r="AM482">
        <v>-1.6</v>
      </c>
      <c r="AN482">
        <v>-3.4053331632167101</v>
      </c>
      <c r="AO482">
        <v>-0.43156969547271701</v>
      </c>
      <c r="AP482">
        <v>0.69776899999999997</v>
      </c>
      <c r="AQ482">
        <v>999</v>
      </c>
      <c r="AU482">
        <v>16153</v>
      </c>
    </row>
    <row r="483" spans="1:47" x14ac:dyDescent="0.45">
      <c r="A483" t="s">
        <v>1056</v>
      </c>
      <c r="B483" t="s">
        <v>56</v>
      </c>
      <c r="C483">
        <v>99</v>
      </c>
      <c r="D483">
        <v>378</v>
      </c>
      <c r="E483">
        <v>327</v>
      </c>
      <c r="F483">
        <v>70</v>
      </c>
      <c r="G483">
        <v>45</v>
      </c>
      <c r="H483">
        <v>15</v>
      </c>
      <c r="I483">
        <v>2</v>
      </c>
      <c r="J483">
        <v>8</v>
      </c>
      <c r="K483">
        <v>41</v>
      </c>
      <c r="L483">
        <v>44</v>
      </c>
      <c r="M483">
        <v>39</v>
      </c>
      <c r="N483">
        <v>2</v>
      </c>
      <c r="O483">
        <v>116</v>
      </c>
      <c r="P483">
        <v>8</v>
      </c>
      <c r="Q483">
        <v>3</v>
      </c>
      <c r="R483">
        <v>1</v>
      </c>
      <c r="S483">
        <v>0</v>
      </c>
      <c r="T483">
        <v>10</v>
      </c>
      <c r="U483">
        <v>4</v>
      </c>
      <c r="V483">
        <v>0.21406700000000001</v>
      </c>
      <c r="W483">
        <v>0.103175</v>
      </c>
      <c r="X483">
        <v>0.30687799999999998</v>
      </c>
      <c r="Y483">
        <v>0.33620699999999998</v>
      </c>
      <c r="Z483">
        <v>0.31034499999999998</v>
      </c>
      <c r="AA483">
        <v>0.34556599999999998</v>
      </c>
      <c r="AB483">
        <v>0.29092699999999999</v>
      </c>
      <c r="AC483">
        <v>0.65591100000000002</v>
      </c>
      <c r="AD483">
        <v>0.131498</v>
      </c>
      <c r="AE483">
        <v>5.35433</v>
      </c>
      <c r="AF483">
        <v>0.30097099999999999</v>
      </c>
      <c r="AH483">
        <v>-0.38177299999999997</v>
      </c>
      <c r="AI483">
        <v>37.440300000000001</v>
      </c>
      <c r="AJ483">
        <v>-8.6167700000000007</v>
      </c>
      <c r="AK483">
        <v>79.938699999999997</v>
      </c>
      <c r="AL483">
        <v>-0.38177299999999997</v>
      </c>
      <c r="AM483">
        <v>2.5</v>
      </c>
      <c r="AN483">
        <v>-9.7761938869953102</v>
      </c>
      <c r="AO483">
        <v>3.8888888359069802</v>
      </c>
      <c r="AP483">
        <v>0.69715300000000002</v>
      </c>
      <c r="AQ483">
        <v>999</v>
      </c>
      <c r="AU483">
        <v>23557</v>
      </c>
    </row>
    <row r="484" spans="1:47" x14ac:dyDescent="0.45">
      <c r="A484" t="s">
        <v>1052</v>
      </c>
      <c r="B484" t="s">
        <v>178</v>
      </c>
      <c r="C484">
        <v>95</v>
      </c>
      <c r="D484">
        <v>380</v>
      </c>
      <c r="E484">
        <v>346</v>
      </c>
      <c r="F484">
        <v>79</v>
      </c>
      <c r="G484">
        <v>56</v>
      </c>
      <c r="H484">
        <v>14</v>
      </c>
      <c r="I484">
        <v>2</v>
      </c>
      <c r="J484">
        <v>7</v>
      </c>
      <c r="K484">
        <v>43</v>
      </c>
      <c r="L484">
        <v>41</v>
      </c>
      <c r="M484">
        <v>25</v>
      </c>
      <c r="N484">
        <v>7</v>
      </c>
      <c r="O484">
        <v>106</v>
      </c>
      <c r="P484">
        <v>4</v>
      </c>
      <c r="Q484">
        <v>2</v>
      </c>
      <c r="R484">
        <v>3</v>
      </c>
      <c r="S484">
        <v>0</v>
      </c>
      <c r="T484">
        <v>19</v>
      </c>
      <c r="U484">
        <v>3</v>
      </c>
      <c r="V484">
        <v>0.228324</v>
      </c>
      <c r="W484">
        <v>6.5789500000000001E-2</v>
      </c>
      <c r="X484">
        <v>0.278947</v>
      </c>
      <c r="Y484">
        <v>0.235849</v>
      </c>
      <c r="Z484">
        <v>0.286472</v>
      </c>
      <c r="AA484">
        <v>0.34104000000000001</v>
      </c>
      <c r="AB484">
        <v>0.268733</v>
      </c>
      <c r="AC484">
        <v>0.62751299999999999</v>
      </c>
      <c r="AD484">
        <v>0.112717</v>
      </c>
      <c r="AE484">
        <v>6.7592100000000004</v>
      </c>
      <c r="AF484">
        <v>0.30638300000000002</v>
      </c>
      <c r="AH484">
        <v>1.9327700000000001</v>
      </c>
      <c r="AI484">
        <v>30.634399999999999</v>
      </c>
      <c r="AJ484">
        <v>-15.666399999999999</v>
      </c>
      <c r="AK484">
        <v>69.373900000000006</v>
      </c>
      <c r="AL484">
        <v>1.9327700000000001</v>
      </c>
      <c r="AM484">
        <v>4.7</v>
      </c>
      <c r="AN484">
        <v>-12.011894822120601</v>
      </c>
      <c r="AO484">
        <v>6.0962373018264699</v>
      </c>
      <c r="AP484">
        <v>0.69711000000000001</v>
      </c>
      <c r="AQ484">
        <v>999</v>
      </c>
      <c r="AU484" t="s">
        <v>1053</v>
      </c>
    </row>
    <row r="485" spans="1:47" x14ac:dyDescent="0.45">
      <c r="A485" t="s">
        <v>971</v>
      </c>
      <c r="B485" t="s">
        <v>155</v>
      </c>
      <c r="C485">
        <v>117</v>
      </c>
      <c r="D485">
        <v>514</v>
      </c>
      <c r="E485">
        <v>460</v>
      </c>
      <c r="F485">
        <v>124</v>
      </c>
      <c r="G485">
        <v>94</v>
      </c>
      <c r="H485">
        <v>19</v>
      </c>
      <c r="I485">
        <v>5</v>
      </c>
      <c r="J485">
        <v>6</v>
      </c>
      <c r="K485">
        <v>57</v>
      </c>
      <c r="L485">
        <v>48</v>
      </c>
      <c r="M485">
        <v>45</v>
      </c>
      <c r="N485">
        <v>3</v>
      </c>
      <c r="O485">
        <v>58</v>
      </c>
      <c r="P485">
        <v>4</v>
      </c>
      <c r="Q485">
        <v>1</v>
      </c>
      <c r="R485">
        <v>4</v>
      </c>
      <c r="S485">
        <v>0</v>
      </c>
      <c r="T485">
        <v>15</v>
      </c>
      <c r="U485">
        <v>3</v>
      </c>
      <c r="V485">
        <v>0.269565</v>
      </c>
      <c r="W485">
        <v>8.7548600000000004E-2</v>
      </c>
      <c r="X485">
        <v>0.11284</v>
      </c>
      <c r="Y485">
        <v>0.77586200000000005</v>
      </c>
      <c r="Z485">
        <v>0.33921600000000002</v>
      </c>
      <c r="AA485">
        <v>0.37173899999999999</v>
      </c>
      <c r="AB485">
        <v>0.31280200000000002</v>
      </c>
      <c r="AC485">
        <v>0.710955</v>
      </c>
      <c r="AD485">
        <v>0.102174</v>
      </c>
      <c r="AE485">
        <v>5.7766500000000001</v>
      </c>
      <c r="AF485">
        <v>0.29722900000000002</v>
      </c>
      <c r="AH485">
        <v>0.65504899999999999</v>
      </c>
      <c r="AI485">
        <v>60.249099999999999</v>
      </c>
      <c r="AJ485">
        <v>-2.3787600000000002</v>
      </c>
      <c r="AK485">
        <v>93.674199999999999</v>
      </c>
      <c r="AL485">
        <v>0.65504899999999999</v>
      </c>
      <c r="AM485">
        <v>-1.6</v>
      </c>
      <c r="AN485">
        <v>-3.2408952713012602</v>
      </c>
      <c r="AO485">
        <v>-7.2657848596572796</v>
      </c>
      <c r="AP485">
        <v>0.69314399999999998</v>
      </c>
      <c r="AQ485">
        <v>999</v>
      </c>
      <c r="AU485" t="s">
        <v>972</v>
      </c>
    </row>
    <row r="486" spans="1:47" x14ac:dyDescent="0.45">
      <c r="A486" t="s">
        <v>1119</v>
      </c>
      <c r="B486" t="s">
        <v>178</v>
      </c>
      <c r="C486">
        <v>88</v>
      </c>
      <c r="D486">
        <v>291</v>
      </c>
      <c r="E486">
        <v>248</v>
      </c>
      <c r="F486">
        <v>55</v>
      </c>
      <c r="G486">
        <v>39</v>
      </c>
      <c r="H486">
        <v>11</v>
      </c>
      <c r="I486">
        <v>1</v>
      </c>
      <c r="J486">
        <v>4</v>
      </c>
      <c r="K486">
        <v>41</v>
      </c>
      <c r="L486">
        <v>35</v>
      </c>
      <c r="M486">
        <v>23</v>
      </c>
      <c r="N486">
        <v>3</v>
      </c>
      <c r="O486">
        <v>72</v>
      </c>
      <c r="P486">
        <v>15</v>
      </c>
      <c r="Q486">
        <v>2</v>
      </c>
      <c r="R486">
        <v>3</v>
      </c>
      <c r="S486">
        <v>0</v>
      </c>
      <c r="T486">
        <v>19</v>
      </c>
      <c r="U486">
        <v>3</v>
      </c>
      <c r="V486">
        <v>0.221774</v>
      </c>
      <c r="W486">
        <v>7.9037800000000005E-2</v>
      </c>
      <c r="X486">
        <v>0.247423</v>
      </c>
      <c r="Y486">
        <v>0.31944400000000001</v>
      </c>
      <c r="Z486">
        <v>0.32291700000000001</v>
      </c>
      <c r="AA486">
        <v>0.32258100000000001</v>
      </c>
      <c r="AB486">
        <v>0.28945199999999999</v>
      </c>
      <c r="AC486">
        <v>0.64549699999999999</v>
      </c>
      <c r="AD486">
        <v>0.10080600000000001</v>
      </c>
      <c r="AE486">
        <v>7.6548100000000003</v>
      </c>
      <c r="AF486">
        <v>0.293103</v>
      </c>
      <c r="AH486">
        <v>1.9635899999999999</v>
      </c>
      <c r="AI486">
        <v>28.4666</v>
      </c>
      <c r="AJ486">
        <v>-6.9900599999999997</v>
      </c>
      <c r="AK486">
        <v>83.733999999999995</v>
      </c>
      <c r="AL486">
        <v>1.9635899999999999</v>
      </c>
      <c r="AM486">
        <v>-0.3</v>
      </c>
      <c r="AN486">
        <v>-3.7080101966857901</v>
      </c>
      <c r="AO486">
        <v>0.76922398805618197</v>
      </c>
      <c r="AP486">
        <v>0.69252599999999997</v>
      </c>
      <c r="AQ486">
        <v>999</v>
      </c>
      <c r="AU486">
        <v>16623</v>
      </c>
    </row>
    <row r="487" spans="1:47" x14ac:dyDescent="0.45">
      <c r="A487" t="s">
        <v>692</v>
      </c>
      <c r="B487" t="s">
        <v>31</v>
      </c>
      <c r="C487">
        <v>102</v>
      </c>
      <c r="D487">
        <v>436</v>
      </c>
      <c r="E487">
        <v>400</v>
      </c>
      <c r="F487">
        <v>91</v>
      </c>
      <c r="G487">
        <v>52</v>
      </c>
      <c r="H487">
        <v>19</v>
      </c>
      <c r="I487">
        <v>2</v>
      </c>
      <c r="J487">
        <v>18</v>
      </c>
      <c r="K487">
        <v>51</v>
      </c>
      <c r="L487">
        <v>62</v>
      </c>
      <c r="M487">
        <v>31</v>
      </c>
      <c r="N487">
        <v>8</v>
      </c>
      <c r="O487">
        <v>141</v>
      </c>
      <c r="P487">
        <v>3</v>
      </c>
      <c r="Q487">
        <v>2</v>
      </c>
      <c r="R487">
        <v>0</v>
      </c>
      <c r="S487">
        <v>0</v>
      </c>
      <c r="T487">
        <v>6</v>
      </c>
      <c r="U487">
        <v>2</v>
      </c>
      <c r="V487">
        <v>0.22750000000000001</v>
      </c>
      <c r="W487">
        <v>7.1100899999999995E-2</v>
      </c>
      <c r="X487">
        <v>0.32339499999999999</v>
      </c>
      <c r="Y487">
        <v>0.219858</v>
      </c>
      <c r="Z487">
        <v>0.28669699999999998</v>
      </c>
      <c r="AA487">
        <v>0.42</v>
      </c>
      <c r="AB487">
        <v>0.296539</v>
      </c>
      <c r="AC487">
        <v>0.70669700000000002</v>
      </c>
      <c r="AD487">
        <v>0.1925</v>
      </c>
      <c r="AE487">
        <v>4.8422799999999997</v>
      </c>
      <c r="AF487">
        <v>0.30041200000000001</v>
      </c>
      <c r="AH487">
        <v>-0.24515600000000001</v>
      </c>
      <c r="AI487">
        <v>45.217300000000002</v>
      </c>
      <c r="AJ487">
        <v>-7.9067699999999999</v>
      </c>
      <c r="AK487">
        <v>84.892499999999998</v>
      </c>
      <c r="AL487">
        <v>-0.24515600000000001</v>
      </c>
      <c r="AM487">
        <v>5.3</v>
      </c>
      <c r="AN487">
        <v>-8.4053157716989499</v>
      </c>
      <c r="AO487">
        <v>0.49400377273559498</v>
      </c>
      <c r="AP487">
        <v>0.69237400000000004</v>
      </c>
      <c r="AQ487">
        <v>999</v>
      </c>
      <c r="AU487">
        <v>22842</v>
      </c>
    </row>
    <row r="488" spans="1:47" x14ac:dyDescent="0.45">
      <c r="A488" t="s">
        <v>543</v>
      </c>
      <c r="B488" t="s">
        <v>59</v>
      </c>
      <c r="C488">
        <v>107</v>
      </c>
      <c r="D488">
        <v>384</v>
      </c>
      <c r="E488">
        <v>352</v>
      </c>
      <c r="F488">
        <v>93</v>
      </c>
      <c r="G488">
        <v>65</v>
      </c>
      <c r="H488">
        <v>20</v>
      </c>
      <c r="I488">
        <v>2</v>
      </c>
      <c r="J488">
        <v>6</v>
      </c>
      <c r="K488">
        <v>43</v>
      </c>
      <c r="L488">
        <v>42</v>
      </c>
      <c r="M488">
        <v>27</v>
      </c>
      <c r="N488">
        <v>6</v>
      </c>
      <c r="O488">
        <v>61</v>
      </c>
      <c r="P488">
        <v>2</v>
      </c>
      <c r="Q488">
        <v>2</v>
      </c>
      <c r="R488">
        <v>1</v>
      </c>
      <c r="S488">
        <v>1</v>
      </c>
      <c r="T488">
        <v>9</v>
      </c>
      <c r="U488">
        <v>4</v>
      </c>
      <c r="V488">
        <v>0.26420500000000002</v>
      </c>
      <c r="W488">
        <v>7.03125E-2</v>
      </c>
      <c r="X488">
        <v>0.158854</v>
      </c>
      <c r="Y488">
        <v>0.44262299999999999</v>
      </c>
      <c r="Z488">
        <v>0.31853799999999999</v>
      </c>
      <c r="AA488">
        <v>0.383523</v>
      </c>
      <c r="AB488">
        <v>0.30097699999999999</v>
      </c>
      <c r="AC488">
        <v>0.70206100000000005</v>
      </c>
      <c r="AD488">
        <v>0.11931799999999999</v>
      </c>
      <c r="AE488">
        <v>4.8696000000000002</v>
      </c>
      <c r="AF488">
        <v>0.30313600000000002</v>
      </c>
      <c r="AH488">
        <v>-0.56636299999999995</v>
      </c>
      <c r="AI488">
        <v>41.239800000000002</v>
      </c>
      <c r="AJ488">
        <v>-5.5483200000000004</v>
      </c>
      <c r="AK488">
        <v>90.953699999999998</v>
      </c>
      <c r="AL488">
        <v>-0.56636299999999995</v>
      </c>
      <c r="AM488">
        <v>-2.8</v>
      </c>
      <c r="AN488">
        <v>-4.7286621928215</v>
      </c>
      <c r="AO488">
        <v>-1.38906526565551</v>
      </c>
      <c r="AP488">
        <v>0.69050800000000001</v>
      </c>
      <c r="AQ488">
        <v>999</v>
      </c>
      <c r="AU488">
        <v>14712</v>
      </c>
    </row>
    <row r="489" spans="1:47" x14ac:dyDescent="0.45">
      <c r="A489" t="s">
        <v>427</v>
      </c>
      <c r="B489" t="s">
        <v>70</v>
      </c>
      <c r="C489">
        <v>119</v>
      </c>
      <c r="D489">
        <v>483</v>
      </c>
      <c r="E489">
        <v>418</v>
      </c>
      <c r="F489">
        <v>90</v>
      </c>
      <c r="G489">
        <v>52</v>
      </c>
      <c r="H489">
        <v>21</v>
      </c>
      <c r="I489">
        <v>2</v>
      </c>
      <c r="J489">
        <v>15</v>
      </c>
      <c r="K489">
        <v>56</v>
      </c>
      <c r="L489">
        <v>52</v>
      </c>
      <c r="M489">
        <v>59</v>
      </c>
      <c r="N489">
        <v>5</v>
      </c>
      <c r="O489">
        <v>113</v>
      </c>
      <c r="P489">
        <v>3</v>
      </c>
      <c r="Q489">
        <v>3</v>
      </c>
      <c r="R489">
        <v>0</v>
      </c>
      <c r="S489">
        <v>0</v>
      </c>
      <c r="T489">
        <v>4</v>
      </c>
      <c r="U489">
        <v>2</v>
      </c>
      <c r="V489">
        <v>0.215311</v>
      </c>
      <c r="W489">
        <v>0.122153</v>
      </c>
      <c r="X489">
        <v>0.233954</v>
      </c>
      <c r="Y489">
        <v>0.52212400000000003</v>
      </c>
      <c r="Z489">
        <v>0.31469999999999998</v>
      </c>
      <c r="AA489">
        <v>0.38277499999999998</v>
      </c>
      <c r="AB489">
        <v>0.30327799999999999</v>
      </c>
      <c r="AC489">
        <v>0.69747499999999996</v>
      </c>
      <c r="AD489">
        <v>0.167464</v>
      </c>
      <c r="AE489">
        <v>3.8744200000000002</v>
      </c>
      <c r="AF489">
        <v>0.25597300000000001</v>
      </c>
      <c r="AH489">
        <v>-0.884015</v>
      </c>
      <c r="AI489">
        <v>52.794899999999998</v>
      </c>
      <c r="AJ489">
        <v>-6.0558300000000003</v>
      </c>
      <c r="AK489">
        <v>95.894400000000005</v>
      </c>
      <c r="AL489">
        <v>-0.884015</v>
      </c>
      <c r="AM489">
        <v>-8</v>
      </c>
      <c r="AN489">
        <v>-3.2600888609886098</v>
      </c>
      <c r="AO489">
        <v>-6.2253086566925004</v>
      </c>
      <c r="AP489">
        <v>0.68999100000000002</v>
      </c>
      <c r="AQ489">
        <v>999</v>
      </c>
      <c r="AU489">
        <v>26368</v>
      </c>
    </row>
    <row r="490" spans="1:47" x14ac:dyDescent="0.45">
      <c r="A490" t="s">
        <v>1060</v>
      </c>
      <c r="B490" t="s">
        <v>39</v>
      </c>
      <c r="C490">
        <v>95</v>
      </c>
      <c r="D490">
        <v>388</v>
      </c>
      <c r="E490">
        <v>355</v>
      </c>
      <c r="F490">
        <v>84</v>
      </c>
      <c r="G490">
        <v>55</v>
      </c>
      <c r="H490">
        <v>18</v>
      </c>
      <c r="I490">
        <v>2</v>
      </c>
      <c r="J490">
        <v>9</v>
      </c>
      <c r="K490">
        <v>45</v>
      </c>
      <c r="L490">
        <v>47</v>
      </c>
      <c r="M490">
        <v>22</v>
      </c>
      <c r="N490">
        <v>7</v>
      </c>
      <c r="O490">
        <v>89</v>
      </c>
      <c r="P490">
        <v>7</v>
      </c>
      <c r="Q490">
        <v>4</v>
      </c>
      <c r="R490">
        <v>0</v>
      </c>
      <c r="S490">
        <v>0</v>
      </c>
      <c r="T490">
        <v>6</v>
      </c>
      <c r="U490">
        <v>5</v>
      </c>
      <c r="V490">
        <v>0.23662</v>
      </c>
      <c r="W490">
        <v>5.6701000000000001E-2</v>
      </c>
      <c r="X490">
        <v>0.229381</v>
      </c>
      <c r="Y490">
        <v>0.24719099999999999</v>
      </c>
      <c r="Z490">
        <v>0.29123700000000002</v>
      </c>
      <c r="AA490">
        <v>0.37464799999999998</v>
      </c>
      <c r="AB490">
        <v>0.28247299999999997</v>
      </c>
      <c r="AC490">
        <v>0.66588499999999995</v>
      </c>
      <c r="AD490">
        <v>0.13802800000000001</v>
      </c>
      <c r="AE490">
        <v>4.6013500000000001</v>
      </c>
      <c r="AF490">
        <v>0.287356</v>
      </c>
      <c r="AH490">
        <v>-1.5036799999999999</v>
      </c>
      <c r="AI490">
        <v>35.706899999999997</v>
      </c>
      <c r="AJ490">
        <v>-11.5687</v>
      </c>
      <c r="AK490">
        <v>76.544799999999995</v>
      </c>
      <c r="AL490">
        <v>-1.5036799999999999</v>
      </c>
      <c r="AM490">
        <v>1.8</v>
      </c>
      <c r="AN490">
        <v>-12.4081370830535</v>
      </c>
      <c r="AO490">
        <v>6.0768959522247297</v>
      </c>
      <c r="AP490">
        <v>0.68276400000000004</v>
      </c>
      <c r="AQ490">
        <v>999</v>
      </c>
      <c r="AU490" t="s">
        <v>1061</v>
      </c>
    </row>
    <row r="491" spans="1:47" x14ac:dyDescent="0.45">
      <c r="A491" t="s">
        <v>935</v>
      </c>
      <c r="B491" t="s">
        <v>16</v>
      </c>
      <c r="C491">
        <v>126</v>
      </c>
      <c r="D491">
        <v>570</v>
      </c>
      <c r="E491">
        <v>512</v>
      </c>
      <c r="F491">
        <v>115</v>
      </c>
      <c r="G491">
        <v>78</v>
      </c>
      <c r="H491">
        <v>20</v>
      </c>
      <c r="I491">
        <v>5</v>
      </c>
      <c r="J491">
        <v>12</v>
      </c>
      <c r="K491">
        <v>77</v>
      </c>
      <c r="L491">
        <v>65</v>
      </c>
      <c r="M491">
        <v>46</v>
      </c>
      <c r="N491">
        <v>4</v>
      </c>
      <c r="O491">
        <v>188</v>
      </c>
      <c r="P491">
        <v>8</v>
      </c>
      <c r="Q491">
        <v>3</v>
      </c>
      <c r="R491">
        <v>1</v>
      </c>
      <c r="S491">
        <v>0</v>
      </c>
      <c r="T491">
        <v>24</v>
      </c>
      <c r="U491">
        <v>6</v>
      </c>
      <c r="V491">
        <v>0.224609</v>
      </c>
      <c r="W491">
        <v>8.0701800000000004E-2</v>
      </c>
      <c r="X491">
        <v>0.32982499999999998</v>
      </c>
      <c r="Y491">
        <v>0.24468100000000001</v>
      </c>
      <c r="Z491">
        <v>0.297012</v>
      </c>
      <c r="AA491">
        <v>0.353516</v>
      </c>
      <c r="AB491">
        <v>0.28432299999999999</v>
      </c>
      <c r="AC491">
        <v>0.650528</v>
      </c>
      <c r="AD491">
        <v>0.12890599999999999</v>
      </c>
      <c r="AE491">
        <v>7.52121</v>
      </c>
      <c r="AF491">
        <v>0.326984</v>
      </c>
      <c r="AH491">
        <v>1.28128</v>
      </c>
      <c r="AI491">
        <v>53.331499999999998</v>
      </c>
      <c r="AJ491">
        <v>-16.119599999999998</v>
      </c>
      <c r="AK491">
        <v>79.489699999999999</v>
      </c>
      <c r="AL491">
        <v>1.28128</v>
      </c>
      <c r="AM491">
        <v>-1.5</v>
      </c>
      <c r="AN491">
        <v>-13.201923131942699</v>
      </c>
      <c r="AO491">
        <v>0.59435629844665505</v>
      </c>
      <c r="AP491">
        <v>0.67932700000000001</v>
      </c>
      <c r="AQ491">
        <v>999</v>
      </c>
      <c r="AU491" t="s">
        <v>936</v>
      </c>
    </row>
    <row r="492" spans="1:47" x14ac:dyDescent="0.45">
      <c r="A492" t="s">
        <v>1099</v>
      </c>
      <c r="C492">
        <v>105</v>
      </c>
      <c r="D492">
        <v>430</v>
      </c>
      <c r="E492">
        <v>396</v>
      </c>
      <c r="F492">
        <v>90</v>
      </c>
      <c r="G492">
        <v>53</v>
      </c>
      <c r="H492">
        <v>22</v>
      </c>
      <c r="I492">
        <v>4</v>
      </c>
      <c r="J492">
        <v>11</v>
      </c>
      <c r="K492">
        <v>41</v>
      </c>
      <c r="L492">
        <v>49</v>
      </c>
      <c r="M492">
        <v>27</v>
      </c>
      <c r="N492">
        <v>5</v>
      </c>
      <c r="O492">
        <v>120</v>
      </c>
      <c r="P492">
        <v>4</v>
      </c>
      <c r="Q492">
        <v>3</v>
      </c>
      <c r="R492">
        <v>0</v>
      </c>
      <c r="S492">
        <v>0</v>
      </c>
      <c r="T492">
        <v>2</v>
      </c>
      <c r="U492">
        <v>1</v>
      </c>
      <c r="V492">
        <v>0.227273</v>
      </c>
      <c r="W492">
        <v>6.2790700000000005E-2</v>
      </c>
      <c r="X492">
        <v>0.27906999999999998</v>
      </c>
      <c r="Y492">
        <v>0.22500000000000001</v>
      </c>
      <c r="Z492">
        <v>0.28139500000000001</v>
      </c>
      <c r="AA492">
        <v>0.38636399999999999</v>
      </c>
      <c r="AB492">
        <v>0.28393299999999999</v>
      </c>
      <c r="AC492">
        <v>0.66775899999999999</v>
      </c>
      <c r="AD492">
        <v>0.15909100000000001</v>
      </c>
      <c r="AE492">
        <v>4.1738299999999997</v>
      </c>
      <c r="AF492">
        <v>0.29477599999999998</v>
      </c>
      <c r="AH492">
        <v>-0.63078299999999998</v>
      </c>
      <c r="AI492">
        <v>40.093299999999999</v>
      </c>
      <c r="AJ492">
        <v>-12.2997</v>
      </c>
      <c r="AK492">
        <v>82.486099999999993</v>
      </c>
      <c r="AL492">
        <v>-0.63078299999999998</v>
      </c>
      <c r="AM492">
        <v>6.6</v>
      </c>
      <c r="AN492">
        <v>-9.6544644236564601</v>
      </c>
      <c r="AO492">
        <v>1.86014080047607</v>
      </c>
      <c r="AP492">
        <v>0.67911699999999997</v>
      </c>
      <c r="AQ492">
        <v>999</v>
      </c>
      <c r="AU492">
        <v>19828</v>
      </c>
    </row>
    <row r="493" spans="1:47" x14ac:dyDescent="0.45">
      <c r="A493" t="s">
        <v>582</v>
      </c>
      <c r="B493" t="s">
        <v>269</v>
      </c>
      <c r="C493">
        <v>89</v>
      </c>
      <c r="D493">
        <v>331</v>
      </c>
      <c r="E493">
        <v>296</v>
      </c>
      <c r="F493">
        <v>68</v>
      </c>
      <c r="G493">
        <v>46</v>
      </c>
      <c r="H493">
        <v>13</v>
      </c>
      <c r="I493">
        <v>1</v>
      </c>
      <c r="J493">
        <v>8</v>
      </c>
      <c r="K493">
        <v>35</v>
      </c>
      <c r="L493">
        <v>37</v>
      </c>
      <c r="M493">
        <v>28</v>
      </c>
      <c r="N493">
        <v>6</v>
      </c>
      <c r="O493">
        <v>81</v>
      </c>
      <c r="P493">
        <v>4</v>
      </c>
      <c r="Q493">
        <v>3</v>
      </c>
      <c r="R493">
        <v>0</v>
      </c>
      <c r="S493">
        <v>2</v>
      </c>
      <c r="T493">
        <v>3</v>
      </c>
      <c r="U493">
        <v>1</v>
      </c>
      <c r="V493">
        <v>0.22972999999999999</v>
      </c>
      <c r="W493">
        <v>8.4592100000000003E-2</v>
      </c>
      <c r="X493">
        <v>0.24471300000000001</v>
      </c>
      <c r="Y493">
        <v>0.34567900000000001</v>
      </c>
      <c r="Z493">
        <v>0.30211500000000002</v>
      </c>
      <c r="AA493">
        <v>0.36148599999999997</v>
      </c>
      <c r="AB493">
        <v>0.28486499999999998</v>
      </c>
      <c r="AC493">
        <v>0.663601</v>
      </c>
      <c r="AD493">
        <v>0.13175700000000001</v>
      </c>
      <c r="AE493">
        <v>3.83352</v>
      </c>
      <c r="AF493">
        <v>0.28571400000000002</v>
      </c>
      <c r="AH493">
        <v>-0.37684699999999999</v>
      </c>
      <c r="AI493">
        <v>31.1187</v>
      </c>
      <c r="AJ493">
        <v>-9.2117400000000007</v>
      </c>
      <c r="AK493">
        <v>78.438999999999993</v>
      </c>
      <c r="AL493">
        <v>-0.37684699999999999</v>
      </c>
      <c r="AM493">
        <v>1.1000000000000001</v>
      </c>
      <c r="AN493">
        <v>-9.2181421816348994</v>
      </c>
      <c r="AO493">
        <v>4.7485891580581603</v>
      </c>
      <c r="AP493">
        <v>0.67884900000000004</v>
      </c>
      <c r="AQ493">
        <v>999</v>
      </c>
      <c r="AU493">
        <v>5343</v>
      </c>
    </row>
    <row r="494" spans="1:47" x14ac:dyDescent="0.45">
      <c r="A494" t="s">
        <v>1031</v>
      </c>
      <c r="B494" t="s">
        <v>269</v>
      </c>
      <c r="C494">
        <v>114</v>
      </c>
      <c r="D494">
        <v>481</v>
      </c>
      <c r="E494">
        <v>420</v>
      </c>
      <c r="F494">
        <v>91</v>
      </c>
      <c r="G494">
        <v>60</v>
      </c>
      <c r="H494">
        <v>22</v>
      </c>
      <c r="I494">
        <v>3</v>
      </c>
      <c r="J494">
        <v>6</v>
      </c>
      <c r="K494">
        <v>59</v>
      </c>
      <c r="L494">
        <v>53</v>
      </c>
      <c r="M494">
        <v>40</v>
      </c>
      <c r="N494">
        <v>6</v>
      </c>
      <c r="O494">
        <v>139</v>
      </c>
      <c r="P494">
        <v>15</v>
      </c>
      <c r="Q494">
        <v>3</v>
      </c>
      <c r="R494">
        <v>3</v>
      </c>
      <c r="S494">
        <v>0</v>
      </c>
      <c r="T494">
        <v>9</v>
      </c>
      <c r="U494">
        <v>1</v>
      </c>
      <c r="V494">
        <v>0.216667</v>
      </c>
      <c r="W494">
        <v>8.3160100000000001E-2</v>
      </c>
      <c r="X494">
        <v>0.28898099999999999</v>
      </c>
      <c r="Y494">
        <v>0.28777000000000003</v>
      </c>
      <c r="Z494">
        <v>0.30543900000000002</v>
      </c>
      <c r="AA494">
        <v>0.32618999999999998</v>
      </c>
      <c r="AB494">
        <v>0.27880700000000003</v>
      </c>
      <c r="AC494">
        <v>0.63163000000000002</v>
      </c>
      <c r="AD494">
        <v>0.109524</v>
      </c>
      <c r="AE494">
        <v>6.3071000000000002</v>
      </c>
      <c r="AF494">
        <v>0.305755</v>
      </c>
      <c r="AH494">
        <v>0.53806399999999999</v>
      </c>
      <c r="AI494">
        <v>42.800800000000002</v>
      </c>
      <c r="AJ494">
        <v>-15.8062</v>
      </c>
      <c r="AK494">
        <v>74.377799999999993</v>
      </c>
      <c r="AL494">
        <v>0.53806399999999999</v>
      </c>
      <c r="AM494">
        <v>10.4</v>
      </c>
      <c r="AN494">
        <v>-14.7298398017883</v>
      </c>
      <c r="AO494">
        <v>5.0979714393615696</v>
      </c>
      <c r="AP494">
        <v>0.67368700000000004</v>
      </c>
      <c r="AQ494">
        <v>999</v>
      </c>
      <c r="AU494" t="s">
        <v>1032</v>
      </c>
    </row>
    <row r="495" spans="1:47" x14ac:dyDescent="0.45">
      <c r="A495" t="s">
        <v>680</v>
      </c>
      <c r="B495" t="s">
        <v>207</v>
      </c>
      <c r="C495">
        <v>123</v>
      </c>
      <c r="D495">
        <v>558</v>
      </c>
      <c r="E495">
        <v>500</v>
      </c>
      <c r="F495">
        <v>116</v>
      </c>
      <c r="G495">
        <v>77</v>
      </c>
      <c r="H495">
        <v>22</v>
      </c>
      <c r="I495">
        <v>2</v>
      </c>
      <c r="J495">
        <v>15</v>
      </c>
      <c r="K495">
        <v>71</v>
      </c>
      <c r="L495">
        <v>67</v>
      </c>
      <c r="M495">
        <v>50</v>
      </c>
      <c r="N495">
        <v>7</v>
      </c>
      <c r="O495">
        <v>159</v>
      </c>
      <c r="P495">
        <v>6</v>
      </c>
      <c r="Q495">
        <v>2</v>
      </c>
      <c r="R495">
        <v>0</v>
      </c>
      <c r="S495">
        <v>1</v>
      </c>
      <c r="T495">
        <v>4</v>
      </c>
      <c r="U495">
        <v>2</v>
      </c>
      <c r="V495">
        <v>0.23200000000000001</v>
      </c>
      <c r="W495">
        <v>8.9605699999999996E-2</v>
      </c>
      <c r="X495">
        <v>0.28494599999999998</v>
      </c>
      <c r="Y495">
        <v>0.31446499999999999</v>
      </c>
      <c r="Z495">
        <v>0.30824400000000002</v>
      </c>
      <c r="AA495">
        <v>0.374</v>
      </c>
      <c r="AB495">
        <v>0.295458</v>
      </c>
      <c r="AC495">
        <v>0.68224399999999996</v>
      </c>
      <c r="AD495">
        <v>0.14199999999999999</v>
      </c>
      <c r="AE495">
        <v>4.1829799999999997</v>
      </c>
      <c r="AF495">
        <v>0.30792700000000001</v>
      </c>
      <c r="AH495">
        <v>-1.0149999999999999</v>
      </c>
      <c r="AI495">
        <v>57.368699999999997</v>
      </c>
      <c r="AJ495">
        <v>-10.6203</v>
      </c>
      <c r="AK495">
        <v>84.834299999999999</v>
      </c>
      <c r="AL495">
        <v>-1.0149999999999999</v>
      </c>
      <c r="AM495">
        <v>5.0999999999999996</v>
      </c>
      <c r="AN495">
        <v>-11.1548122167587</v>
      </c>
      <c r="AO495">
        <v>-1.05079364776611</v>
      </c>
      <c r="AP495">
        <v>0.67275300000000005</v>
      </c>
      <c r="AQ495">
        <v>999</v>
      </c>
      <c r="AU495">
        <v>27471</v>
      </c>
    </row>
    <row r="496" spans="1:47" x14ac:dyDescent="0.45">
      <c r="A496" t="s">
        <v>1077</v>
      </c>
      <c r="B496" t="s">
        <v>89</v>
      </c>
      <c r="C496">
        <v>113</v>
      </c>
      <c r="D496">
        <v>482</v>
      </c>
      <c r="E496">
        <v>439</v>
      </c>
      <c r="F496">
        <v>103</v>
      </c>
      <c r="G496">
        <v>74</v>
      </c>
      <c r="H496">
        <v>15</v>
      </c>
      <c r="I496">
        <v>5</v>
      </c>
      <c r="J496">
        <v>9</v>
      </c>
      <c r="K496">
        <v>58</v>
      </c>
      <c r="L496">
        <v>55</v>
      </c>
      <c r="M496">
        <v>32</v>
      </c>
      <c r="N496">
        <v>6</v>
      </c>
      <c r="O496">
        <v>127</v>
      </c>
      <c r="P496">
        <v>9</v>
      </c>
      <c r="Q496">
        <v>1</v>
      </c>
      <c r="R496">
        <v>1</v>
      </c>
      <c r="S496">
        <v>0</v>
      </c>
      <c r="T496">
        <v>24</v>
      </c>
      <c r="U496">
        <v>4</v>
      </c>
      <c r="V496">
        <v>0.234624</v>
      </c>
      <c r="W496">
        <v>6.6390000000000005E-2</v>
      </c>
      <c r="X496">
        <v>0.26348500000000002</v>
      </c>
      <c r="Y496">
        <v>0.251969</v>
      </c>
      <c r="Z496">
        <v>0.29937599999999998</v>
      </c>
      <c r="AA496">
        <v>0.35307500000000003</v>
      </c>
      <c r="AB496">
        <v>0.28310099999999999</v>
      </c>
      <c r="AC496">
        <v>0.652451</v>
      </c>
      <c r="AD496">
        <v>0.118451</v>
      </c>
      <c r="AE496">
        <v>7.5684500000000003</v>
      </c>
      <c r="AF496">
        <v>0.30921100000000001</v>
      </c>
      <c r="AH496">
        <v>2.27183</v>
      </c>
      <c r="AI496">
        <v>44.608600000000003</v>
      </c>
      <c r="AJ496">
        <v>-14.1203</v>
      </c>
      <c r="AK496">
        <v>81.846900000000005</v>
      </c>
      <c r="AL496">
        <v>2.27183</v>
      </c>
      <c r="AM496">
        <v>3.9</v>
      </c>
      <c r="AN496">
        <v>-8.2122471332549996</v>
      </c>
      <c r="AO496">
        <v>-1.4130511283874501</v>
      </c>
      <c r="AP496">
        <v>0.67265299999999995</v>
      </c>
      <c r="AQ496">
        <v>999</v>
      </c>
      <c r="AU496" t="s">
        <v>1078</v>
      </c>
    </row>
    <row r="497" spans="1:47" x14ac:dyDescent="0.45">
      <c r="A497" t="s">
        <v>1146</v>
      </c>
      <c r="B497" t="s">
        <v>155</v>
      </c>
      <c r="C497">
        <v>88</v>
      </c>
      <c r="D497">
        <v>374</v>
      </c>
      <c r="E497">
        <v>342</v>
      </c>
      <c r="F497">
        <v>76</v>
      </c>
      <c r="G497">
        <v>45</v>
      </c>
      <c r="H497">
        <v>18</v>
      </c>
      <c r="I497">
        <v>1</v>
      </c>
      <c r="J497">
        <v>12</v>
      </c>
      <c r="K497">
        <v>40</v>
      </c>
      <c r="L497">
        <v>47</v>
      </c>
      <c r="M497">
        <v>29</v>
      </c>
      <c r="N497">
        <v>8</v>
      </c>
      <c r="O497">
        <v>108</v>
      </c>
      <c r="P497">
        <v>2</v>
      </c>
      <c r="Q497">
        <v>1</v>
      </c>
      <c r="R497">
        <v>0</v>
      </c>
      <c r="S497">
        <v>0</v>
      </c>
      <c r="T497">
        <v>1</v>
      </c>
      <c r="U497">
        <v>2</v>
      </c>
      <c r="V497">
        <v>0.222222</v>
      </c>
      <c r="W497">
        <v>7.7540100000000001E-2</v>
      </c>
      <c r="X497">
        <v>0.28877000000000003</v>
      </c>
      <c r="Y497">
        <v>0.26851900000000001</v>
      </c>
      <c r="Z497">
        <v>0.28609600000000002</v>
      </c>
      <c r="AA497">
        <v>0.385965</v>
      </c>
      <c r="AB497">
        <v>0.28356799999999999</v>
      </c>
      <c r="AC497">
        <v>0.67206100000000002</v>
      </c>
      <c r="AD497">
        <v>0.163743</v>
      </c>
      <c r="AE497">
        <v>2.7258200000000001</v>
      </c>
      <c r="AF497">
        <v>0.28699599999999997</v>
      </c>
      <c r="AH497">
        <v>-1.1680999999999999</v>
      </c>
      <c r="AI497">
        <v>34.758400000000002</v>
      </c>
      <c r="AJ497">
        <v>-10.811299999999999</v>
      </c>
      <c r="AK497">
        <v>78.887</v>
      </c>
      <c r="AL497">
        <v>-1.1680999999999999</v>
      </c>
      <c r="AM497">
        <v>-2.2000000000000002</v>
      </c>
      <c r="AN497">
        <v>-10.6294826269149</v>
      </c>
      <c r="AO497">
        <v>4.6709582805633501</v>
      </c>
      <c r="AP497">
        <v>0.67251499999999997</v>
      </c>
      <c r="AQ497">
        <v>999</v>
      </c>
      <c r="AU497">
        <v>16680</v>
      </c>
    </row>
    <row r="498" spans="1:47" x14ac:dyDescent="0.45">
      <c r="A498" t="s">
        <v>1034</v>
      </c>
      <c r="B498" t="s">
        <v>130</v>
      </c>
      <c r="C498">
        <v>121</v>
      </c>
      <c r="D498">
        <v>526</v>
      </c>
      <c r="E498">
        <v>469</v>
      </c>
      <c r="F498">
        <v>115</v>
      </c>
      <c r="G498">
        <v>75</v>
      </c>
      <c r="H498">
        <v>22</v>
      </c>
      <c r="I498">
        <v>4</v>
      </c>
      <c r="J498">
        <v>14</v>
      </c>
      <c r="K498">
        <v>68</v>
      </c>
      <c r="L498">
        <v>66</v>
      </c>
      <c r="M498">
        <v>47</v>
      </c>
      <c r="N498">
        <v>10</v>
      </c>
      <c r="O498">
        <v>121</v>
      </c>
      <c r="P498">
        <v>7</v>
      </c>
      <c r="Q498">
        <v>3</v>
      </c>
      <c r="R498">
        <v>0</v>
      </c>
      <c r="S498">
        <v>2</v>
      </c>
      <c r="T498">
        <v>18</v>
      </c>
      <c r="U498">
        <v>3</v>
      </c>
      <c r="V498">
        <v>0.245203</v>
      </c>
      <c r="W498">
        <v>8.9353600000000005E-2</v>
      </c>
      <c r="X498">
        <v>0.23003799999999999</v>
      </c>
      <c r="Y498">
        <v>0.38843</v>
      </c>
      <c r="Z498">
        <v>0.321293</v>
      </c>
      <c r="AA498">
        <v>0.39872099999999999</v>
      </c>
      <c r="AB498">
        <v>0.30758999999999997</v>
      </c>
      <c r="AC498">
        <v>0.72001300000000001</v>
      </c>
      <c r="AD498">
        <v>0.15351799999999999</v>
      </c>
      <c r="AE498">
        <v>6.4382700000000002</v>
      </c>
      <c r="AF498">
        <v>0.299703</v>
      </c>
      <c r="AH498">
        <v>1.41686</v>
      </c>
      <c r="AI498">
        <v>59.378599999999999</v>
      </c>
      <c r="AJ498">
        <v>-4.7114099999999999</v>
      </c>
      <c r="AK498">
        <v>91.827100000000002</v>
      </c>
      <c r="AL498">
        <v>1.41686</v>
      </c>
      <c r="AM498">
        <v>-1.6</v>
      </c>
      <c r="AN498">
        <v>-3.7342015504837001</v>
      </c>
      <c r="AO498">
        <v>-7.39805996417999</v>
      </c>
      <c r="AP498">
        <v>0.671404</v>
      </c>
      <c r="AQ498">
        <v>999</v>
      </c>
      <c r="AU498" t="s">
        <v>1035</v>
      </c>
    </row>
    <row r="499" spans="1:47" x14ac:dyDescent="0.45">
      <c r="A499" t="s">
        <v>531</v>
      </c>
      <c r="B499" t="s">
        <v>39</v>
      </c>
      <c r="C499">
        <v>97</v>
      </c>
      <c r="D499">
        <v>369</v>
      </c>
      <c r="E499">
        <v>342</v>
      </c>
      <c r="F499">
        <v>94</v>
      </c>
      <c r="G499">
        <v>67</v>
      </c>
      <c r="H499">
        <v>18</v>
      </c>
      <c r="I499">
        <v>2</v>
      </c>
      <c r="J499">
        <v>7</v>
      </c>
      <c r="K499">
        <v>37</v>
      </c>
      <c r="L499">
        <v>38</v>
      </c>
      <c r="M499">
        <v>21</v>
      </c>
      <c r="N499">
        <v>13</v>
      </c>
      <c r="O499">
        <v>65</v>
      </c>
      <c r="P499">
        <v>2</v>
      </c>
      <c r="Q499">
        <v>4</v>
      </c>
      <c r="R499">
        <v>0</v>
      </c>
      <c r="S499">
        <v>0</v>
      </c>
      <c r="T499">
        <v>2</v>
      </c>
      <c r="U499">
        <v>1</v>
      </c>
      <c r="V499">
        <v>0.27485399999999999</v>
      </c>
      <c r="W499">
        <v>5.6910599999999999E-2</v>
      </c>
      <c r="X499">
        <v>0.176152</v>
      </c>
      <c r="Y499">
        <v>0.323077</v>
      </c>
      <c r="Z499">
        <v>0.31707299999999999</v>
      </c>
      <c r="AA499">
        <v>0.40058500000000002</v>
      </c>
      <c r="AB499">
        <v>0.29691899999999999</v>
      </c>
      <c r="AC499">
        <v>0.71765800000000002</v>
      </c>
      <c r="AD499">
        <v>0.12573100000000001</v>
      </c>
      <c r="AE499">
        <v>3.4022899999999998</v>
      </c>
      <c r="AF499">
        <v>0.31751800000000002</v>
      </c>
      <c r="AH499">
        <v>-0.61537299999999995</v>
      </c>
      <c r="AI499">
        <v>38.385399999999997</v>
      </c>
      <c r="AJ499">
        <v>-6.5751200000000001</v>
      </c>
      <c r="AK499">
        <v>86.557500000000005</v>
      </c>
      <c r="AL499">
        <v>-0.61537299999999995</v>
      </c>
      <c r="AM499">
        <v>-0.6</v>
      </c>
      <c r="AN499">
        <v>-6.5588110685348502</v>
      </c>
      <c r="AO499">
        <v>0.75582003593444802</v>
      </c>
      <c r="AP499">
        <v>0.67108999999999996</v>
      </c>
      <c r="AQ499">
        <v>999</v>
      </c>
      <c r="AU499">
        <v>10681</v>
      </c>
    </row>
    <row r="500" spans="1:47" x14ac:dyDescent="0.45">
      <c r="A500" t="s">
        <v>558</v>
      </c>
      <c r="B500" t="s">
        <v>39</v>
      </c>
      <c r="C500">
        <v>121</v>
      </c>
      <c r="D500">
        <v>434</v>
      </c>
      <c r="E500">
        <v>389</v>
      </c>
      <c r="F500">
        <v>94</v>
      </c>
      <c r="G500">
        <v>63</v>
      </c>
      <c r="H500">
        <v>18</v>
      </c>
      <c r="I500">
        <v>4</v>
      </c>
      <c r="J500">
        <v>9</v>
      </c>
      <c r="K500">
        <v>54</v>
      </c>
      <c r="L500">
        <v>35</v>
      </c>
      <c r="M500">
        <v>36</v>
      </c>
      <c r="N500">
        <v>4</v>
      </c>
      <c r="O500">
        <v>94</v>
      </c>
      <c r="P500">
        <v>4</v>
      </c>
      <c r="Q500">
        <v>3</v>
      </c>
      <c r="R500">
        <v>2</v>
      </c>
      <c r="S500">
        <v>0</v>
      </c>
      <c r="T500">
        <v>9</v>
      </c>
      <c r="U500">
        <v>4</v>
      </c>
      <c r="V500">
        <v>0.241645</v>
      </c>
      <c r="W500">
        <v>8.2949300000000004E-2</v>
      </c>
      <c r="X500">
        <v>0.21659</v>
      </c>
      <c r="Y500">
        <v>0.38297900000000001</v>
      </c>
      <c r="Z500">
        <v>0.31018499999999999</v>
      </c>
      <c r="AA500">
        <v>0.37789200000000001</v>
      </c>
      <c r="AB500">
        <v>0.29783399999999999</v>
      </c>
      <c r="AC500">
        <v>0.68807700000000005</v>
      </c>
      <c r="AD500">
        <v>0.13624700000000001</v>
      </c>
      <c r="AE500">
        <v>5.8354600000000003</v>
      </c>
      <c r="AF500">
        <v>0.29411799999999999</v>
      </c>
      <c r="AH500">
        <v>-0.651119</v>
      </c>
      <c r="AI500">
        <v>45.476500000000001</v>
      </c>
      <c r="AJ500">
        <v>-7.4038399999999998</v>
      </c>
      <c r="AK500">
        <v>87.191199999999995</v>
      </c>
      <c r="AL500">
        <v>-0.651119</v>
      </c>
      <c r="AM500">
        <v>-2.2999999999999998</v>
      </c>
      <c r="AN500">
        <v>-7.3120033144950796</v>
      </c>
      <c r="AO500">
        <v>-0.70534980297088601</v>
      </c>
      <c r="AP500">
        <v>0.67042500000000005</v>
      </c>
      <c r="AQ500">
        <v>999</v>
      </c>
      <c r="AU500">
        <v>19392</v>
      </c>
    </row>
    <row r="501" spans="1:47" x14ac:dyDescent="0.45">
      <c r="A501" t="s">
        <v>1270</v>
      </c>
      <c r="B501" t="s">
        <v>28</v>
      </c>
      <c r="C501">
        <v>69</v>
      </c>
      <c r="D501">
        <v>272</v>
      </c>
      <c r="E501">
        <v>231</v>
      </c>
      <c r="F501">
        <v>56</v>
      </c>
      <c r="G501">
        <v>37</v>
      </c>
      <c r="H501">
        <v>12</v>
      </c>
      <c r="I501">
        <v>2</v>
      </c>
      <c r="J501">
        <v>5</v>
      </c>
      <c r="K501">
        <v>35</v>
      </c>
      <c r="L501">
        <v>33</v>
      </c>
      <c r="M501">
        <v>25</v>
      </c>
      <c r="N501">
        <v>2</v>
      </c>
      <c r="O501">
        <v>73</v>
      </c>
      <c r="P501">
        <v>9</v>
      </c>
      <c r="Q501">
        <v>2</v>
      </c>
      <c r="R501">
        <v>5</v>
      </c>
      <c r="S501">
        <v>0</v>
      </c>
      <c r="T501">
        <v>7</v>
      </c>
      <c r="U501">
        <v>2</v>
      </c>
      <c r="V501">
        <v>0.242424</v>
      </c>
      <c r="W501">
        <v>9.1911800000000002E-2</v>
      </c>
      <c r="X501">
        <v>0.26838200000000001</v>
      </c>
      <c r="Y501">
        <v>0.34246599999999999</v>
      </c>
      <c r="Z501">
        <v>0.33707900000000002</v>
      </c>
      <c r="AA501">
        <v>0.37662299999999999</v>
      </c>
      <c r="AB501">
        <v>0.314253</v>
      </c>
      <c r="AC501">
        <v>0.71370199999999995</v>
      </c>
      <c r="AD501">
        <v>0.13419900000000001</v>
      </c>
      <c r="AE501">
        <v>6.3865600000000002</v>
      </c>
      <c r="AF501">
        <v>0.32903199999999999</v>
      </c>
      <c r="AH501">
        <v>2.4190400000000001E-2</v>
      </c>
      <c r="AI501">
        <v>32.210500000000003</v>
      </c>
      <c r="AJ501">
        <v>-0.93110599999999999</v>
      </c>
      <c r="AK501">
        <v>92.678100000000001</v>
      </c>
      <c r="AL501">
        <v>2.4190400000000001E-2</v>
      </c>
      <c r="AM501">
        <v>-1.2</v>
      </c>
      <c r="AN501">
        <v>-2.3620951399207102</v>
      </c>
      <c r="AO501">
        <v>-0.200587928295135</v>
      </c>
      <c r="AP501">
        <v>0.66568000000000005</v>
      </c>
      <c r="AQ501">
        <v>999</v>
      </c>
      <c r="AU501">
        <v>16959</v>
      </c>
    </row>
    <row r="502" spans="1:47" x14ac:dyDescent="0.45">
      <c r="A502" t="s">
        <v>1118</v>
      </c>
      <c r="B502" t="s">
        <v>28</v>
      </c>
      <c r="C502">
        <v>101</v>
      </c>
      <c r="D502">
        <v>376</v>
      </c>
      <c r="E502">
        <v>341</v>
      </c>
      <c r="F502">
        <v>87</v>
      </c>
      <c r="G502">
        <v>61</v>
      </c>
      <c r="H502">
        <v>19</v>
      </c>
      <c r="I502">
        <v>2</v>
      </c>
      <c r="J502">
        <v>5</v>
      </c>
      <c r="K502">
        <v>40</v>
      </c>
      <c r="L502">
        <v>41</v>
      </c>
      <c r="M502">
        <v>24</v>
      </c>
      <c r="N502">
        <v>5</v>
      </c>
      <c r="O502">
        <v>87</v>
      </c>
      <c r="P502">
        <v>8</v>
      </c>
      <c r="Q502">
        <v>1</v>
      </c>
      <c r="R502">
        <v>2</v>
      </c>
      <c r="S502">
        <v>0</v>
      </c>
      <c r="T502">
        <v>6</v>
      </c>
      <c r="U502">
        <v>3</v>
      </c>
      <c r="V502">
        <v>0.25513200000000003</v>
      </c>
      <c r="W502">
        <v>6.3829800000000006E-2</v>
      </c>
      <c r="X502">
        <v>0.23138300000000001</v>
      </c>
      <c r="Y502">
        <v>0.275862</v>
      </c>
      <c r="Z502">
        <v>0.31818200000000002</v>
      </c>
      <c r="AA502">
        <v>0.36656899999999998</v>
      </c>
      <c r="AB502">
        <v>0.29716700000000001</v>
      </c>
      <c r="AC502">
        <v>0.684751</v>
      </c>
      <c r="AD502">
        <v>0.11143699999999999</v>
      </c>
      <c r="AE502">
        <v>4.7940300000000002</v>
      </c>
      <c r="AF502">
        <v>0.32800000000000001</v>
      </c>
      <c r="AH502">
        <v>-0.74428499999999997</v>
      </c>
      <c r="AI502">
        <v>39.190899999999999</v>
      </c>
      <c r="AJ502">
        <v>-6.6225399999999999</v>
      </c>
      <c r="AK502">
        <v>80.835499999999996</v>
      </c>
      <c r="AL502">
        <v>-0.74428499999999997</v>
      </c>
      <c r="AM502">
        <v>1.9</v>
      </c>
      <c r="AN502">
        <v>-9.3783954381942696</v>
      </c>
      <c r="AO502">
        <v>3.2815402746200499</v>
      </c>
      <c r="AP502">
        <v>0.66549400000000003</v>
      </c>
      <c r="AQ502">
        <v>999</v>
      </c>
      <c r="AU502">
        <v>21293</v>
      </c>
    </row>
    <row r="503" spans="1:47" x14ac:dyDescent="0.45">
      <c r="A503" t="s">
        <v>1088</v>
      </c>
      <c r="C503">
        <v>52</v>
      </c>
      <c r="D503">
        <v>201</v>
      </c>
      <c r="E503">
        <v>188</v>
      </c>
      <c r="F503">
        <v>45</v>
      </c>
      <c r="G503">
        <v>28</v>
      </c>
      <c r="H503">
        <v>9</v>
      </c>
      <c r="I503">
        <v>3</v>
      </c>
      <c r="J503">
        <v>5</v>
      </c>
      <c r="K503">
        <v>26</v>
      </c>
      <c r="L503">
        <v>26</v>
      </c>
      <c r="M503">
        <v>10</v>
      </c>
      <c r="N503">
        <v>3</v>
      </c>
      <c r="O503">
        <v>64</v>
      </c>
      <c r="P503">
        <v>1</v>
      </c>
      <c r="Q503">
        <v>1</v>
      </c>
      <c r="R503">
        <v>1</v>
      </c>
      <c r="S503">
        <v>0</v>
      </c>
      <c r="T503">
        <v>16</v>
      </c>
      <c r="U503">
        <v>3</v>
      </c>
      <c r="V503">
        <v>0.23936199999999999</v>
      </c>
      <c r="W503">
        <v>4.9751200000000002E-2</v>
      </c>
      <c r="X503">
        <v>0.31840800000000002</v>
      </c>
      <c r="Y503">
        <v>0.15625</v>
      </c>
      <c r="Z503">
        <v>0.28000000000000003</v>
      </c>
      <c r="AA503">
        <v>0.39893600000000001</v>
      </c>
      <c r="AB503">
        <v>0.28542800000000002</v>
      </c>
      <c r="AC503">
        <v>0.67893599999999998</v>
      </c>
      <c r="AD503">
        <v>0.15957399999999999</v>
      </c>
      <c r="AE503">
        <v>8.9833700000000007</v>
      </c>
      <c r="AF503">
        <v>0.33333299999999999</v>
      </c>
      <c r="AH503">
        <v>1.65638</v>
      </c>
      <c r="AI503">
        <v>18.9908</v>
      </c>
      <c r="AJ503">
        <v>-5.4998699999999996</v>
      </c>
      <c r="AK503">
        <v>72.698899999999995</v>
      </c>
      <c r="AL503">
        <v>1.65638</v>
      </c>
      <c r="AM503">
        <v>2.5</v>
      </c>
      <c r="AN503">
        <v>-4.9188247919082597</v>
      </c>
      <c r="AO503">
        <v>4.7156083583831698</v>
      </c>
      <c r="AP503">
        <v>0.66049400000000003</v>
      </c>
      <c r="AQ503">
        <v>999</v>
      </c>
      <c r="AU503">
        <v>13769</v>
      </c>
    </row>
    <row r="504" spans="1:47" x14ac:dyDescent="0.45">
      <c r="A504" t="s">
        <v>1025</v>
      </c>
      <c r="C504">
        <v>103</v>
      </c>
      <c r="D504">
        <v>439</v>
      </c>
      <c r="E504">
        <v>406</v>
      </c>
      <c r="F504">
        <v>99</v>
      </c>
      <c r="G504">
        <v>66</v>
      </c>
      <c r="H504">
        <v>22</v>
      </c>
      <c r="I504">
        <v>1</v>
      </c>
      <c r="J504">
        <v>10</v>
      </c>
      <c r="K504">
        <v>52</v>
      </c>
      <c r="L504">
        <v>47</v>
      </c>
      <c r="M504">
        <v>29</v>
      </c>
      <c r="N504">
        <v>13</v>
      </c>
      <c r="O504">
        <v>98</v>
      </c>
      <c r="P504">
        <v>2</v>
      </c>
      <c r="Q504">
        <v>2</v>
      </c>
      <c r="R504">
        <v>0</v>
      </c>
      <c r="S504">
        <v>1</v>
      </c>
      <c r="T504">
        <v>1</v>
      </c>
      <c r="U504">
        <v>1</v>
      </c>
      <c r="V504">
        <v>0.243842</v>
      </c>
      <c r="W504">
        <v>6.6059199999999998E-2</v>
      </c>
      <c r="X504">
        <v>0.22323499999999999</v>
      </c>
      <c r="Y504">
        <v>0.29591800000000001</v>
      </c>
      <c r="Z504">
        <v>0.296128</v>
      </c>
      <c r="AA504">
        <v>0.37684699999999999</v>
      </c>
      <c r="AB504">
        <v>0.28123599999999999</v>
      </c>
      <c r="AC504">
        <v>0.67297499999999999</v>
      </c>
      <c r="AD504">
        <v>0.13300500000000001</v>
      </c>
      <c r="AE504">
        <v>2.8609300000000002</v>
      </c>
      <c r="AF504">
        <v>0.29666700000000001</v>
      </c>
      <c r="AH504">
        <v>-0.86930799999999997</v>
      </c>
      <c r="AI504">
        <v>39.949100000000001</v>
      </c>
      <c r="AJ504">
        <v>-13.5405</v>
      </c>
      <c r="AK504">
        <v>75.686899999999994</v>
      </c>
      <c r="AL504">
        <v>-0.86930799999999997</v>
      </c>
      <c r="AM504">
        <v>3.7</v>
      </c>
      <c r="AN504">
        <v>-13.658323228359199</v>
      </c>
      <c r="AO504">
        <v>5.3130217790603602</v>
      </c>
      <c r="AP504">
        <v>0.65465700000000004</v>
      </c>
      <c r="AQ504">
        <v>999</v>
      </c>
      <c r="AU504" t="s">
        <v>1026</v>
      </c>
    </row>
    <row r="505" spans="1:47" x14ac:dyDescent="0.45">
      <c r="A505" t="s">
        <v>969</v>
      </c>
      <c r="C505">
        <v>77</v>
      </c>
      <c r="D505">
        <v>300</v>
      </c>
      <c r="E505">
        <v>255</v>
      </c>
      <c r="F505">
        <v>55</v>
      </c>
      <c r="G505">
        <v>39</v>
      </c>
      <c r="H505">
        <v>11</v>
      </c>
      <c r="I505">
        <v>2</v>
      </c>
      <c r="J505">
        <v>3</v>
      </c>
      <c r="K505">
        <v>36</v>
      </c>
      <c r="L505">
        <v>29</v>
      </c>
      <c r="M505">
        <v>34</v>
      </c>
      <c r="N505">
        <v>4</v>
      </c>
      <c r="O505">
        <v>72</v>
      </c>
      <c r="P505">
        <v>6</v>
      </c>
      <c r="Q505">
        <v>2</v>
      </c>
      <c r="R505">
        <v>3</v>
      </c>
      <c r="S505">
        <v>0</v>
      </c>
      <c r="T505">
        <v>7</v>
      </c>
      <c r="U505">
        <v>3</v>
      </c>
      <c r="V505">
        <v>0.21568599999999999</v>
      </c>
      <c r="W505">
        <v>0.113333</v>
      </c>
      <c r="X505">
        <v>0.24</v>
      </c>
      <c r="Y505">
        <v>0.47222199999999998</v>
      </c>
      <c r="Z505">
        <v>0.31986500000000001</v>
      </c>
      <c r="AA505">
        <v>0.30980400000000002</v>
      </c>
      <c r="AB505">
        <v>0.28151300000000001</v>
      </c>
      <c r="AC505">
        <v>0.62966900000000003</v>
      </c>
      <c r="AD505">
        <v>9.4117599999999996E-2</v>
      </c>
      <c r="AE505">
        <v>5.7432499999999997</v>
      </c>
      <c r="AF505">
        <v>0.28571400000000002</v>
      </c>
      <c r="AH505">
        <v>-0.44411800000000001</v>
      </c>
      <c r="AI505">
        <v>27.369199999999999</v>
      </c>
      <c r="AJ505">
        <v>-9.1840399999999995</v>
      </c>
      <c r="AK505">
        <v>77.606200000000001</v>
      </c>
      <c r="AL505">
        <v>-0.44411800000000001</v>
      </c>
      <c r="AM505">
        <v>8.4</v>
      </c>
      <c r="AN505">
        <v>-8.7668722867965698</v>
      </c>
      <c r="AO505">
        <v>5.0931212902069003</v>
      </c>
      <c r="AP505">
        <v>0.65288500000000005</v>
      </c>
      <c r="AQ505">
        <v>999</v>
      </c>
      <c r="AU505" t="s">
        <v>970</v>
      </c>
    </row>
    <row r="506" spans="1:47" x14ac:dyDescent="0.45">
      <c r="A506" t="s">
        <v>395</v>
      </c>
      <c r="B506" t="s">
        <v>89</v>
      </c>
      <c r="C506">
        <v>70</v>
      </c>
      <c r="D506">
        <v>246</v>
      </c>
      <c r="E506">
        <v>219</v>
      </c>
      <c r="F506">
        <v>45</v>
      </c>
      <c r="G506">
        <v>29</v>
      </c>
      <c r="H506">
        <v>9</v>
      </c>
      <c r="I506">
        <v>0</v>
      </c>
      <c r="J506">
        <v>7</v>
      </c>
      <c r="K506">
        <v>26</v>
      </c>
      <c r="L506">
        <v>28</v>
      </c>
      <c r="M506">
        <v>22</v>
      </c>
      <c r="N506">
        <v>5</v>
      </c>
      <c r="O506">
        <v>70</v>
      </c>
      <c r="P506">
        <v>4</v>
      </c>
      <c r="Q506">
        <v>1</v>
      </c>
      <c r="R506">
        <v>0</v>
      </c>
      <c r="S506">
        <v>0</v>
      </c>
      <c r="T506">
        <v>1</v>
      </c>
      <c r="U506">
        <v>1</v>
      </c>
      <c r="V506">
        <v>0.20547899999999999</v>
      </c>
      <c r="W506">
        <v>8.9430899999999994E-2</v>
      </c>
      <c r="X506">
        <v>0.284553</v>
      </c>
      <c r="Y506">
        <v>0.31428600000000001</v>
      </c>
      <c r="Z506">
        <v>0.28861799999999999</v>
      </c>
      <c r="AA506">
        <v>0.34246599999999999</v>
      </c>
      <c r="AB506">
        <v>0.27199400000000001</v>
      </c>
      <c r="AC506">
        <v>0.63108399999999998</v>
      </c>
      <c r="AD506">
        <v>0.136986</v>
      </c>
      <c r="AE506">
        <v>2.35094</v>
      </c>
      <c r="AF506">
        <v>0.26573400000000003</v>
      </c>
      <c r="AH506">
        <v>-0.60733400000000004</v>
      </c>
      <c r="AI506">
        <v>20.497800000000002</v>
      </c>
      <c r="AJ506">
        <v>-9.4758499999999994</v>
      </c>
      <c r="AK506">
        <v>74.148300000000006</v>
      </c>
      <c r="AL506">
        <v>-0.60733400000000004</v>
      </c>
      <c r="AM506">
        <v>1.9</v>
      </c>
      <c r="AN506">
        <v>-8.2273584008216805</v>
      </c>
      <c r="AO506">
        <v>6.41940009593963</v>
      </c>
      <c r="AP506">
        <v>0.65288100000000004</v>
      </c>
      <c r="AQ506">
        <v>999</v>
      </c>
      <c r="AU506">
        <v>20287</v>
      </c>
    </row>
    <row r="507" spans="1:47" x14ac:dyDescent="0.45">
      <c r="A507" t="s">
        <v>1073</v>
      </c>
      <c r="C507">
        <v>95</v>
      </c>
      <c r="D507">
        <v>368</v>
      </c>
      <c r="E507">
        <v>325</v>
      </c>
      <c r="F507">
        <v>63</v>
      </c>
      <c r="G507">
        <v>42</v>
      </c>
      <c r="H507">
        <v>14</v>
      </c>
      <c r="I507">
        <v>2</v>
      </c>
      <c r="J507">
        <v>5</v>
      </c>
      <c r="K507">
        <v>34</v>
      </c>
      <c r="L507">
        <v>37</v>
      </c>
      <c r="M507">
        <v>30</v>
      </c>
      <c r="N507">
        <v>4</v>
      </c>
      <c r="O507">
        <v>122</v>
      </c>
      <c r="P507">
        <v>9</v>
      </c>
      <c r="Q507">
        <v>3</v>
      </c>
      <c r="R507">
        <v>1</v>
      </c>
      <c r="S507">
        <v>1</v>
      </c>
      <c r="T507">
        <v>5</v>
      </c>
      <c r="U507">
        <v>3</v>
      </c>
      <c r="V507">
        <v>0.19384599999999999</v>
      </c>
      <c r="W507">
        <v>8.1521700000000002E-2</v>
      </c>
      <c r="X507">
        <v>0.33152199999999998</v>
      </c>
      <c r="Y507">
        <v>0.24590200000000001</v>
      </c>
      <c r="Z507">
        <v>0.27792899999999998</v>
      </c>
      <c r="AA507">
        <v>0.29538500000000001</v>
      </c>
      <c r="AB507">
        <v>0.25417299999999998</v>
      </c>
      <c r="AC507">
        <v>0.57331399999999999</v>
      </c>
      <c r="AD507">
        <v>0.101538</v>
      </c>
      <c r="AE507">
        <v>4.6571300000000004</v>
      </c>
      <c r="AF507">
        <v>0.28855700000000001</v>
      </c>
      <c r="AH507">
        <v>-0.85952899999999999</v>
      </c>
      <c r="AI507">
        <v>25.217099999999999</v>
      </c>
      <c r="AJ507">
        <v>-19.621600000000001</v>
      </c>
      <c r="AK507">
        <v>61.5017</v>
      </c>
      <c r="AL507">
        <v>-0.85952899999999999</v>
      </c>
      <c r="AM507">
        <v>10.5</v>
      </c>
      <c r="AN507">
        <v>-17.835002064704799</v>
      </c>
      <c r="AO507">
        <v>11.852145791053699</v>
      </c>
      <c r="AP507">
        <v>0.64976699999999998</v>
      </c>
      <c r="AQ507">
        <v>999</v>
      </c>
      <c r="AU507" t="s">
        <v>1074</v>
      </c>
    </row>
    <row r="508" spans="1:47" x14ac:dyDescent="0.45">
      <c r="A508" t="s">
        <v>643</v>
      </c>
      <c r="B508" t="s">
        <v>16</v>
      </c>
      <c r="C508">
        <v>92</v>
      </c>
      <c r="D508">
        <v>376</v>
      </c>
      <c r="E508">
        <v>336</v>
      </c>
      <c r="F508">
        <v>75</v>
      </c>
      <c r="G508">
        <v>47</v>
      </c>
      <c r="H508">
        <v>17</v>
      </c>
      <c r="I508">
        <v>0</v>
      </c>
      <c r="J508">
        <v>11</v>
      </c>
      <c r="K508">
        <v>40</v>
      </c>
      <c r="L508">
        <v>42</v>
      </c>
      <c r="M508">
        <v>36</v>
      </c>
      <c r="N508">
        <v>8</v>
      </c>
      <c r="O508">
        <v>114</v>
      </c>
      <c r="P508">
        <v>2</v>
      </c>
      <c r="Q508">
        <v>2</v>
      </c>
      <c r="R508">
        <v>0</v>
      </c>
      <c r="S508">
        <v>0</v>
      </c>
      <c r="T508">
        <v>4</v>
      </c>
      <c r="U508">
        <v>1</v>
      </c>
      <c r="V508">
        <v>0.223214</v>
      </c>
      <c r="W508">
        <v>9.5744700000000002E-2</v>
      </c>
      <c r="X508">
        <v>0.30319099999999999</v>
      </c>
      <c r="Y508">
        <v>0.31578899999999999</v>
      </c>
      <c r="Z508">
        <v>0.30053200000000002</v>
      </c>
      <c r="AA508">
        <v>0.37202400000000002</v>
      </c>
      <c r="AB508">
        <v>0.286972</v>
      </c>
      <c r="AC508">
        <v>0.67255600000000004</v>
      </c>
      <c r="AD508">
        <v>0.14881</v>
      </c>
      <c r="AE508">
        <v>3.19617</v>
      </c>
      <c r="AF508">
        <v>0.30046899999999999</v>
      </c>
      <c r="AH508">
        <v>-0.21537300000000001</v>
      </c>
      <c r="AI508">
        <v>36.007100000000001</v>
      </c>
      <c r="AJ508">
        <v>-9.8062699999999996</v>
      </c>
      <c r="AK508">
        <v>81.265199999999993</v>
      </c>
      <c r="AL508">
        <v>-0.21537300000000001</v>
      </c>
      <c r="AM508">
        <v>-1.5</v>
      </c>
      <c r="AN508">
        <v>-8.9421686977148003</v>
      </c>
      <c r="AO508">
        <v>2.64462089538574</v>
      </c>
      <c r="AP508">
        <v>0.64944999999999997</v>
      </c>
      <c r="AQ508">
        <v>999</v>
      </c>
      <c r="AU508">
        <v>25616</v>
      </c>
    </row>
    <row r="509" spans="1:47" x14ac:dyDescent="0.45">
      <c r="A509" t="s">
        <v>1138</v>
      </c>
      <c r="B509" t="s">
        <v>14</v>
      </c>
      <c r="C509">
        <v>107</v>
      </c>
      <c r="D509">
        <v>383</v>
      </c>
      <c r="E509">
        <v>347</v>
      </c>
      <c r="F509">
        <v>80</v>
      </c>
      <c r="G509">
        <v>51</v>
      </c>
      <c r="H509">
        <v>18</v>
      </c>
      <c r="I509">
        <v>2</v>
      </c>
      <c r="J509">
        <v>9</v>
      </c>
      <c r="K509">
        <v>46</v>
      </c>
      <c r="L509">
        <v>44</v>
      </c>
      <c r="M509">
        <v>27</v>
      </c>
      <c r="N509">
        <v>5</v>
      </c>
      <c r="O509">
        <v>87</v>
      </c>
      <c r="P509">
        <v>6</v>
      </c>
      <c r="Q509">
        <v>2</v>
      </c>
      <c r="R509">
        <v>1</v>
      </c>
      <c r="S509">
        <v>0</v>
      </c>
      <c r="T509">
        <v>15</v>
      </c>
      <c r="U509">
        <v>4</v>
      </c>
      <c r="V509">
        <v>0.230548</v>
      </c>
      <c r="W509">
        <v>7.0496100000000006E-2</v>
      </c>
      <c r="X509">
        <v>0.22715399999999999</v>
      </c>
      <c r="Y509">
        <v>0.31034499999999998</v>
      </c>
      <c r="Z509">
        <v>0.29581200000000002</v>
      </c>
      <c r="AA509">
        <v>0.37175799999999998</v>
      </c>
      <c r="AB509">
        <v>0.28710200000000002</v>
      </c>
      <c r="AC509">
        <v>0.66756899999999997</v>
      </c>
      <c r="AD509">
        <v>0.14121</v>
      </c>
      <c r="AE509">
        <v>6.1011600000000001</v>
      </c>
      <c r="AF509">
        <v>0.28063199999999999</v>
      </c>
      <c r="AH509">
        <v>0.70298300000000002</v>
      </c>
      <c r="AI509">
        <v>36.719099999999997</v>
      </c>
      <c r="AJ509">
        <v>-9.9472299999999994</v>
      </c>
      <c r="AK509">
        <v>82.8202</v>
      </c>
      <c r="AL509">
        <v>0.70298300000000002</v>
      </c>
      <c r="AM509">
        <v>-0.5</v>
      </c>
      <c r="AN509">
        <v>-7.4484842419624302</v>
      </c>
      <c r="AO509">
        <v>0.90726041793823198</v>
      </c>
      <c r="AP509">
        <v>0.64893299999999998</v>
      </c>
      <c r="AQ509">
        <v>999</v>
      </c>
      <c r="AU509">
        <v>16375</v>
      </c>
    </row>
    <row r="510" spans="1:47" x14ac:dyDescent="0.45">
      <c r="A510" t="s">
        <v>1126</v>
      </c>
      <c r="B510" t="s">
        <v>107</v>
      </c>
      <c r="C510">
        <v>111</v>
      </c>
      <c r="D510">
        <v>459</v>
      </c>
      <c r="E510">
        <v>430</v>
      </c>
      <c r="F510">
        <v>117</v>
      </c>
      <c r="G510">
        <v>94</v>
      </c>
      <c r="H510">
        <v>18</v>
      </c>
      <c r="I510">
        <v>2</v>
      </c>
      <c r="J510">
        <v>3</v>
      </c>
      <c r="K510">
        <v>49</v>
      </c>
      <c r="L510">
        <v>46</v>
      </c>
      <c r="M510">
        <v>24</v>
      </c>
      <c r="N510">
        <v>11</v>
      </c>
      <c r="O510">
        <v>40</v>
      </c>
      <c r="P510">
        <v>2</v>
      </c>
      <c r="Q510">
        <v>1</v>
      </c>
      <c r="R510">
        <v>2</v>
      </c>
      <c r="S510">
        <v>1</v>
      </c>
      <c r="T510">
        <v>5</v>
      </c>
      <c r="U510">
        <v>1</v>
      </c>
      <c r="V510">
        <v>0.27209299999999997</v>
      </c>
      <c r="W510">
        <v>5.2287599999999997E-2</v>
      </c>
      <c r="X510">
        <v>8.7146000000000001E-2</v>
      </c>
      <c r="Y510">
        <v>0.6</v>
      </c>
      <c r="Z510">
        <v>0.31291000000000002</v>
      </c>
      <c r="AA510">
        <v>0.34418599999999999</v>
      </c>
      <c r="AB510">
        <v>0.28025800000000001</v>
      </c>
      <c r="AC510">
        <v>0.65709600000000001</v>
      </c>
      <c r="AD510">
        <v>7.2093000000000004E-2</v>
      </c>
      <c r="AE510">
        <v>4.2259099999999998</v>
      </c>
      <c r="AF510">
        <v>0.29381400000000002</v>
      </c>
      <c r="AH510">
        <v>-0.26193699999999998</v>
      </c>
      <c r="AI510">
        <v>41.3962</v>
      </c>
      <c r="AJ510">
        <v>-14.5303</v>
      </c>
      <c r="AK510">
        <v>71.601699999999994</v>
      </c>
      <c r="AL510">
        <v>-0.26193699999999998</v>
      </c>
      <c r="AM510">
        <v>2.2000000000000002</v>
      </c>
      <c r="AN510">
        <v>-16.410127967596001</v>
      </c>
      <c r="AO510">
        <v>7.2595236301422101</v>
      </c>
      <c r="AP510">
        <v>0.64693500000000004</v>
      </c>
      <c r="AQ510">
        <v>999</v>
      </c>
      <c r="AU510">
        <v>17992</v>
      </c>
    </row>
    <row r="511" spans="1:47" x14ac:dyDescent="0.45">
      <c r="A511" t="s">
        <v>1023</v>
      </c>
      <c r="B511" t="s">
        <v>39</v>
      </c>
      <c r="C511">
        <v>119</v>
      </c>
      <c r="D511">
        <v>522</v>
      </c>
      <c r="E511">
        <v>462</v>
      </c>
      <c r="F511">
        <v>103</v>
      </c>
      <c r="G511">
        <v>77</v>
      </c>
      <c r="H511">
        <v>17</v>
      </c>
      <c r="I511">
        <v>6</v>
      </c>
      <c r="J511">
        <v>3</v>
      </c>
      <c r="K511">
        <v>75</v>
      </c>
      <c r="L511">
        <v>56</v>
      </c>
      <c r="M511">
        <v>26</v>
      </c>
      <c r="N511">
        <v>3</v>
      </c>
      <c r="O511">
        <v>133</v>
      </c>
      <c r="P511">
        <v>24</v>
      </c>
      <c r="Q511">
        <v>2</v>
      </c>
      <c r="R511">
        <v>8</v>
      </c>
      <c r="S511">
        <v>0</v>
      </c>
      <c r="T511">
        <v>36</v>
      </c>
      <c r="U511">
        <v>10</v>
      </c>
      <c r="V511">
        <v>0.222944</v>
      </c>
      <c r="W511">
        <v>4.9808400000000003E-2</v>
      </c>
      <c r="X511">
        <v>0.25478899999999999</v>
      </c>
      <c r="Y511">
        <v>0.195489</v>
      </c>
      <c r="Z511">
        <v>0.29766500000000001</v>
      </c>
      <c r="AA511">
        <v>0.30519499999999999</v>
      </c>
      <c r="AB511">
        <v>0.26996999999999999</v>
      </c>
      <c r="AC511">
        <v>0.60285999999999995</v>
      </c>
      <c r="AD511">
        <v>8.2251099999999994E-2</v>
      </c>
      <c r="AE511">
        <v>8.5928100000000001</v>
      </c>
      <c r="AF511">
        <v>0.30487799999999998</v>
      </c>
      <c r="AH511">
        <v>2.0237799999999999</v>
      </c>
      <c r="AI511">
        <v>42.618000000000002</v>
      </c>
      <c r="AJ511">
        <v>-20.9846</v>
      </c>
      <c r="AK511">
        <v>67.878299999999996</v>
      </c>
      <c r="AL511">
        <v>2.0237799999999999</v>
      </c>
      <c r="AM511">
        <v>4.9000000000000004</v>
      </c>
      <c r="AN511">
        <v>-18.0672266483306</v>
      </c>
      <c r="AO511">
        <v>6.8179894685745204</v>
      </c>
      <c r="AP511">
        <v>0.64619199999999999</v>
      </c>
      <c r="AQ511">
        <v>999</v>
      </c>
      <c r="AU511" t="s">
        <v>1024</v>
      </c>
    </row>
    <row r="512" spans="1:47" x14ac:dyDescent="0.45">
      <c r="A512" t="s">
        <v>1067</v>
      </c>
      <c r="C512">
        <v>99</v>
      </c>
      <c r="D512">
        <v>429</v>
      </c>
      <c r="E512">
        <v>381</v>
      </c>
      <c r="F512">
        <v>86</v>
      </c>
      <c r="G512">
        <v>50</v>
      </c>
      <c r="H512">
        <v>20</v>
      </c>
      <c r="I512">
        <v>4</v>
      </c>
      <c r="J512">
        <v>12</v>
      </c>
      <c r="K512">
        <v>47</v>
      </c>
      <c r="L512">
        <v>55</v>
      </c>
      <c r="M512">
        <v>34</v>
      </c>
      <c r="N512">
        <v>4</v>
      </c>
      <c r="O512">
        <v>136</v>
      </c>
      <c r="P512">
        <v>7</v>
      </c>
      <c r="Q512">
        <v>3</v>
      </c>
      <c r="R512">
        <v>4</v>
      </c>
      <c r="S512">
        <v>1</v>
      </c>
      <c r="T512">
        <v>4</v>
      </c>
      <c r="U512">
        <v>2</v>
      </c>
      <c r="V512">
        <v>0.22572200000000001</v>
      </c>
      <c r="W512">
        <v>7.9254099999999994E-2</v>
      </c>
      <c r="X512">
        <v>0.31701600000000002</v>
      </c>
      <c r="Y512">
        <v>0.25</v>
      </c>
      <c r="Z512">
        <v>0.29882399999999998</v>
      </c>
      <c r="AA512">
        <v>0.39370100000000002</v>
      </c>
      <c r="AB512">
        <v>0.29759099999999999</v>
      </c>
      <c r="AC512">
        <v>0.69252400000000003</v>
      </c>
      <c r="AD512">
        <v>0.16797899999999999</v>
      </c>
      <c r="AE512">
        <v>5.1468800000000003</v>
      </c>
      <c r="AF512">
        <v>0.31355899999999998</v>
      </c>
      <c r="AH512">
        <v>-0.71450199999999997</v>
      </c>
      <c r="AI512">
        <v>44.866199999999999</v>
      </c>
      <c r="AJ512">
        <v>-7.40496</v>
      </c>
      <c r="AK512">
        <v>88.167100000000005</v>
      </c>
      <c r="AL512">
        <v>-0.71450199999999997</v>
      </c>
      <c r="AM512">
        <v>-2.9</v>
      </c>
      <c r="AN512">
        <v>-6.7970075607299796</v>
      </c>
      <c r="AO512">
        <v>-1.3237214088439899</v>
      </c>
      <c r="AP512">
        <v>0.64318200000000003</v>
      </c>
      <c r="AQ512">
        <v>999</v>
      </c>
      <c r="AU512" t="s">
        <v>1068</v>
      </c>
    </row>
    <row r="513" spans="1:47" x14ac:dyDescent="0.45">
      <c r="A513" t="s">
        <v>118</v>
      </c>
      <c r="B513" t="s">
        <v>46</v>
      </c>
      <c r="C513">
        <v>108</v>
      </c>
      <c r="D513">
        <v>393</v>
      </c>
      <c r="E513">
        <v>345</v>
      </c>
      <c r="F513">
        <v>78</v>
      </c>
      <c r="G513">
        <v>48</v>
      </c>
      <c r="H513">
        <v>17</v>
      </c>
      <c r="I513">
        <v>2</v>
      </c>
      <c r="J513">
        <v>11</v>
      </c>
      <c r="K513">
        <v>48</v>
      </c>
      <c r="L513">
        <v>46</v>
      </c>
      <c r="M513">
        <v>41</v>
      </c>
      <c r="N513">
        <v>4</v>
      </c>
      <c r="O513">
        <v>129</v>
      </c>
      <c r="P513">
        <v>5</v>
      </c>
      <c r="Q513">
        <v>2</v>
      </c>
      <c r="R513">
        <v>0</v>
      </c>
      <c r="S513">
        <v>2</v>
      </c>
      <c r="T513">
        <v>9</v>
      </c>
      <c r="U513">
        <v>2</v>
      </c>
      <c r="V513">
        <v>0.22608700000000001</v>
      </c>
      <c r="W513">
        <v>0.104326</v>
      </c>
      <c r="X513">
        <v>0.32824399999999998</v>
      </c>
      <c r="Y513">
        <v>0.31782899999999997</v>
      </c>
      <c r="Z513">
        <v>0.31552200000000002</v>
      </c>
      <c r="AA513">
        <v>0.38260899999999998</v>
      </c>
      <c r="AB513">
        <v>0.30351400000000001</v>
      </c>
      <c r="AC513">
        <v>0.69813000000000003</v>
      </c>
      <c r="AD513">
        <v>0.15652199999999999</v>
      </c>
      <c r="AE513">
        <v>5.5395899999999996</v>
      </c>
      <c r="AF513">
        <v>0.32367099999999999</v>
      </c>
      <c r="AH513">
        <v>0.26238299999999998</v>
      </c>
      <c r="AI513">
        <v>43.034399999999998</v>
      </c>
      <c r="AJ513">
        <v>-4.8503800000000004</v>
      </c>
      <c r="AK513">
        <v>90.982900000000001</v>
      </c>
      <c r="AL513">
        <v>0.26238299999999998</v>
      </c>
      <c r="AM513">
        <v>1.5</v>
      </c>
      <c r="AN513">
        <v>-4.1277720332145602</v>
      </c>
      <c r="AO513">
        <v>-2.8320107460021902</v>
      </c>
      <c r="AP513">
        <v>0.64116899999999999</v>
      </c>
      <c r="AQ513">
        <v>999</v>
      </c>
      <c r="AU513">
        <v>13757</v>
      </c>
    </row>
    <row r="514" spans="1:47" x14ac:dyDescent="0.45">
      <c r="A514" t="s">
        <v>421</v>
      </c>
      <c r="B514" t="s">
        <v>155</v>
      </c>
      <c r="C514">
        <v>82</v>
      </c>
      <c r="D514">
        <v>308</v>
      </c>
      <c r="E514">
        <v>278</v>
      </c>
      <c r="F514">
        <v>69</v>
      </c>
      <c r="G514">
        <v>47</v>
      </c>
      <c r="H514">
        <v>13</v>
      </c>
      <c r="I514">
        <v>1</v>
      </c>
      <c r="J514">
        <v>8</v>
      </c>
      <c r="K514">
        <v>34</v>
      </c>
      <c r="L514">
        <v>37</v>
      </c>
      <c r="M514">
        <v>25</v>
      </c>
      <c r="N514">
        <v>10</v>
      </c>
      <c r="O514">
        <v>62</v>
      </c>
      <c r="P514">
        <v>2</v>
      </c>
      <c r="Q514">
        <v>2</v>
      </c>
      <c r="R514">
        <v>1</v>
      </c>
      <c r="S514">
        <v>0</v>
      </c>
      <c r="T514">
        <v>0</v>
      </c>
      <c r="U514">
        <v>0</v>
      </c>
      <c r="V514">
        <v>0.248201</v>
      </c>
      <c r="W514">
        <v>8.1168799999999999E-2</v>
      </c>
      <c r="X514">
        <v>0.20129900000000001</v>
      </c>
      <c r="Y514">
        <v>0.40322599999999997</v>
      </c>
      <c r="Z514">
        <v>0.31270399999999998</v>
      </c>
      <c r="AA514">
        <v>0.38848899999999997</v>
      </c>
      <c r="AB514">
        <v>0.293402</v>
      </c>
      <c r="AC514">
        <v>0.70119299999999996</v>
      </c>
      <c r="AD514">
        <v>0.140288</v>
      </c>
      <c r="AE514">
        <v>2.1573899999999999</v>
      </c>
      <c r="AF514">
        <v>0.29047600000000001</v>
      </c>
      <c r="AH514">
        <v>-0.49312800000000001</v>
      </c>
      <c r="AI514">
        <v>31.14</v>
      </c>
      <c r="AJ514">
        <v>-6.3879799999999998</v>
      </c>
      <c r="AK514">
        <v>80.227199999999996</v>
      </c>
      <c r="AL514">
        <v>-0.49312800000000001</v>
      </c>
      <c r="AM514">
        <v>-1.9</v>
      </c>
      <c r="AN514">
        <v>-7.7902379930019299</v>
      </c>
      <c r="AO514">
        <v>3.7584363222122099</v>
      </c>
      <c r="AP514">
        <v>0.64110999999999996</v>
      </c>
      <c r="AQ514">
        <v>999</v>
      </c>
      <c r="AU514">
        <v>21840</v>
      </c>
    </row>
    <row r="515" spans="1:47" x14ac:dyDescent="0.45">
      <c r="A515" t="s">
        <v>470</v>
      </c>
      <c r="B515" t="s">
        <v>70</v>
      </c>
      <c r="C515">
        <v>127</v>
      </c>
      <c r="D515">
        <v>528</v>
      </c>
      <c r="E515">
        <v>484</v>
      </c>
      <c r="F515">
        <v>114</v>
      </c>
      <c r="G515">
        <v>75</v>
      </c>
      <c r="H515">
        <v>22</v>
      </c>
      <c r="I515">
        <v>3</v>
      </c>
      <c r="J515">
        <v>14</v>
      </c>
      <c r="K515">
        <v>63</v>
      </c>
      <c r="L515">
        <v>59</v>
      </c>
      <c r="M515">
        <v>38</v>
      </c>
      <c r="N515">
        <v>11</v>
      </c>
      <c r="O515">
        <v>138</v>
      </c>
      <c r="P515">
        <v>2</v>
      </c>
      <c r="Q515">
        <v>4</v>
      </c>
      <c r="R515">
        <v>0</v>
      </c>
      <c r="S515">
        <v>1</v>
      </c>
      <c r="T515">
        <v>13</v>
      </c>
      <c r="U515">
        <v>3</v>
      </c>
      <c r="V515">
        <v>0.235537</v>
      </c>
      <c r="W515">
        <v>7.1969699999999998E-2</v>
      </c>
      <c r="X515">
        <v>0.26136399999999999</v>
      </c>
      <c r="Y515">
        <v>0.275362</v>
      </c>
      <c r="Z515">
        <v>0.29166700000000001</v>
      </c>
      <c r="AA515">
        <v>0.38016499999999998</v>
      </c>
      <c r="AB515">
        <v>0.28347800000000001</v>
      </c>
      <c r="AC515">
        <v>0.67183199999999998</v>
      </c>
      <c r="AD515">
        <v>0.14462800000000001</v>
      </c>
      <c r="AE515">
        <v>5.7169699999999999</v>
      </c>
      <c r="AF515">
        <v>0.29761900000000002</v>
      </c>
      <c r="AH515">
        <v>0.53243300000000005</v>
      </c>
      <c r="AI515">
        <v>49.031500000000001</v>
      </c>
      <c r="AJ515">
        <v>-15.302300000000001</v>
      </c>
      <c r="AK515">
        <v>82.170900000000003</v>
      </c>
      <c r="AL515">
        <v>0.53243300000000005</v>
      </c>
      <c r="AM515">
        <v>-2.7</v>
      </c>
      <c r="AN515">
        <v>-10.7472367286682</v>
      </c>
      <c r="AO515">
        <v>-0.75996482372283902</v>
      </c>
      <c r="AP515">
        <v>0.64078999999999997</v>
      </c>
      <c r="AQ515">
        <v>999</v>
      </c>
      <c r="AU515">
        <v>22542</v>
      </c>
    </row>
    <row r="516" spans="1:47" x14ac:dyDescent="0.45">
      <c r="A516" t="s">
        <v>665</v>
      </c>
      <c r="B516" t="s">
        <v>191</v>
      </c>
      <c r="C516">
        <v>78</v>
      </c>
      <c r="D516">
        <v>295</v>
      </c>
      <c r="E516">
        <v>258</v>
      </c>
      <c r="F516">
        <v>58</v>
      </c>
      <c r="G516">
        <v>40</v>
      </c>
      <c r="H516">
        <v>13</v>
      </c>
      <c r="I516">
        <v>0</v>
      </c>
      <c r="J516">
        <v>5</v>
      </c>
      <c r="K516">
        <v>27</v>
      </c>
      <c r="L516">
        <v>37</v>
      </c>
      <c r="M516">
        <v>21</v>
      </c>
      <c r="N516">
        <v>6</v>
      </c>
      <c r="O516">
        <v>61</v>
      </c>
      <c r="P516">
        <v>12</v>
      </c>
      <c r="Q516">
        <v>3</v>
      </c>
      <c r="R516">
        <v>1</v>
      </c>
      <c r="S516">
        <v>0</v>
      </c>
      <c r="T516">
        <v>2</v>
      </c>
      <c r="U516">
        <v>1</v>
      </c>
      <c r="V516">
        <v>0.22480600000000001</v>
      </c>
      <c r="W516">
        <v>7.1186399999999997E-2</v>
      </c>
      <c r="X516">
        <v>0.20677999999999999</v>
      </c>
      <c r="Y516">
        <v>0.34426200000000001</v>
      </c>
      <c r="Z516">
        <v>0.30952400000000002</v>
      </c>
      <c r="AA516">
        <v>0.33333299999999999</v>
      </c>
      <c r="AB516">
        <v>0.280005</v>
      </c>
      <c r="AC516">
        <v>0.64285700000000001</v>
      </c>
      <c r="AD516">
        <v>0.108527</v>
      </c>
      <c r="AE516">
        <v>2.72241</v>
      </c>
      <c r="AF516">
        <v>0.27179500000000001</v>
      </c>
      <c r="AH516">
        <v>-0.53832100000000005</v>
      </c>
      <c r="AI516">
        <v>26.543500000000002</v>
      </c>
      <c r="AJ516">
        <v>-9.4005299999999998</v>
      </c>
      <c r="AK516">
        <v>75.977900000000005</v>
      </c>
      <c r="AL516">
        <v>-0.53832100000000005</v>
      </c>
      <c r="AM516">
        <v>0</v>
      </c>
      <c r="AN516">
        <v>-9.0294693112373299</v>
      </c>
      <c r="AO516">
        <v>5.4196062088012598</v>
      </c>
      <c r="AP516">
        <v>0.63915599999999995</v>
      </c>
      <c r="AQ516">
        <v>999</v>
      </c>
      <c r="AU516">
        <v>21587</v>
      </c>
    </row>
    <row r="517" spans="1:47" x14ac:dyDescent="0.45">
      <c r="A517" t="s">
        <v>493</v>
      </c>
      <c r="B517" t="s">
        <v>31</v>
      </c>
      <c r="C517">
        <v>103</v>
      </c>
      <c r="D517">
        <v>368</v>
      </c>
      <c r="E517">
        <v>325</v>
      </c>
      <c r="F517">
        <v>67</v>
      </c>
      <c r="G517">
        <v>33</v>
      </c>
      <c r="H517">
        <v>14</v>
      </c>
      <c r="I517">
        <v>0</v>
      </c>
      <c r="J517">
        <v>20</v>
      </c>
      <c r="K517">
        <v>47</v>
      </c>
      <c r="L517">
        <v>53</v>
      </c>
      <c r="M517">
        <v>37</v>
      </c>
      <c r="N517">
        <v>6</v>
      </c>
      <c r="O517">
        <v>137</v>
      </c>
      <c r="P517">
        <v>4</v>
      </c>
      <c r="Q517">
        <v>1</v>
      </c>
      <c r="R517">
        <v>1</v>
      </c>
      <c r="S517">
        <v>1</v>
      </c>
      <c r="T517">
        <v>4</v>
      </c>
      <c r="U517">
        <v>2</v>
      </c>
      <c r="V517">
        <v>0.206154</v>
      </c>
      <c r="W517">
        <v>0.10054299999999999</v>
      </c>
      <c r="X517">
        <v>0.37228299999999998</v>
      </c>
      <c r="Y517">
        <v>0.27007300000000001</v>
      </c>
      <c r="Z517">
        <v>0.29427799999999998</v>
      </c>
      <c r="AA517">
        <v>0.43384600000000001</v>
      </c>
      <c r="AB517">
        <v>0.30774299999999999</v>
      </c>
      <c r="AC517">
        <v>0.72812399999999999</v>
      </c>
      <c r="AD517">
        <v>0.22769200000000001</v>
      </c>
      <c r="AE517">
        <v>3.2663199999999999</v>
      </c>
      <c r="AF517">
        <v>0.27810699999999999</v>
      </c>
      <c r="AH517">
        <v>-0.56810499999999997</v>
      </c>
      <c r="AI517">
        <v>41.589399999999998</v>
      </c>
      <c r="AJ517">
        <v>-3.24925</v>
      </c>
      <c r="AK517">
        <v>92.403700000000001</v>
      </c>
      <c r="AL517">
        <v>-0.56810499999999997</v>
      </c>
      <c r="AM517">
        <v>-3.5</v>
      </c>
      <c r="AN517">
        <v>-4.0312254428863499</v>
      </c>
      <c r="AO517">
        <v>-2.14785420894622</v>
      </c>
      <c r="AP517">
        <v>0.63408399999999998</v>
      </c>
      <c r="AQ517">
        <v>999</v>
      </c>
      <c r="AU517">
        <v>13602</v>
      </c>
    </row>
    <row r="518" spans="1:47" x14ac:dyDescent="0.45">
      <c r="A518" t="s">
        <v>32</v>
      </c>
      <c r="B518" t="s">
        <v>31</v>
      </c>
      <c r="C518">
        <v>87</v>
      </c>
      <c r="D518">
        <v>302</v>
      </c>
      <c r="E518">
        <v>285</v>
      </c>
      <c r="F518">
        <v>69</v>
      </c>
      <c r="G518">
        <v>46</v>
      </c>
      <c r="H518">
        <v>14</v>
      </c>
      <c r="I518">
        <v>0</v>
      </c>
      <c r="J518">
        <v>9</v>
      </c>
      <c r="K518">
        <v>38</v>
      </c>
      <c r="L518">
        <v>33</v>
      </c>
      <c r="M518">
        <v>14</v>
      </c>
      <c r="N518">
        <v>8</v>
      </c>
      <c r="O518">
        <v>77</v>
      </c>
      <c r="P518">
        <v>1</v>
      </c>
      <c r="Q518">
        <v>1</v>
      </c>
      <c r="R518">
        <v>1</v>
      </c>
      <c r="S518">
        <v>0</v>
      </c>
      <c r="T518">
        <v>2</v>
      </c>
      <c r="U518">
        <v>1</v>
      </c>
      <c r="V518">
        <v>0.24210499999999999</v>
      </c>
      <c r="W518">
        <v>4.6357599999999999E-2</v>
      </c>
      <c r="X518">
        <v>0.254967</v>
      </c>
      <c r="Y518">
        <v>0.18181800000000001</v>
      </c>
      <c r="Z518">
        <v>0.27906999999999998</v>
      </c>
      <c r="AA518">
        <v>0.385965</v>
      </c>
      <c r="AB518">
        <v>0.27627200000000002</v>
      </c>
      <c r="AC518">
        <v>0.66503500000000004</v>
      </c>
      <c r="AD518">
        <v>0.14385999999999999</v>
      </c>
      <c r="AE518">
        <v>3.3132600000000001</v>
      </c>
      <c r="AF518">
        <v>0.3</v>
      </c>
      <c r="AH518">
        <v>-0.43045</v>
      </c>
      <c r="AI518">
        <v>26.236999999999998</v>
      </c>
      <c r="AJ518">
        <v>-10.559900000000001</v>
      </c>
      <c r="AK518">
        <v>69.891499999999994</v>
      </c>
      <c r="AL518">
        <v>-0.43045</v>
      </c>
      <c r="AM518">
        <v>2.2000000000000002</v>
      </c>
      <c r="AN518">
        <v>-11.695001691579799</v>
      </c>
      <c r="AO518">
        <v>7.74820685386657</v>
      </c>
      <c r="AP518">
        <v>0.63245300000000004</v>
      </c>
      <c r="AQ518">
        <v>999</v>
      </c>
      <c r="AU518">
        <v>10028</v>
      </c>
    </row>
    <row r="519" spans="1:47" x14ac:dyDescent="0.45">
      <c r="A519" t="s">
        <v>1133</v>
      </c>
      <c r="B519" t="s">
        <v>155</v>
      </c>
      <c r="C519">
        <v>102</v>
      </c>
      <c r="D519">
        <v>417</v>
      </c>
      <c r="E519">
        <v>371</v>
      </c>
      <c r="F519">
        <v>81</v>
      </c>
      <c r="G519">
        <v>48</v>
      </c>
      <c r="H519">
        <v>19</v>
      </c>
      <c r="I519">
        <v>1</v>
      </c>
      <c r="J519">
        <v>13</v>
      </c>
      <c r="K519">
        <v>51</v>
      </c>
      <c r="L519">
        <v>55</v>
      </c>
      <c r="M519">
        <v>40</v>
      </c>
      <c r="N519">
        <v>7</v>
      </c>
      <c r="O519">
        <v>120</v>
      </c>
      <c r="P519">
        <v>3</v>
      </c>
      <c r="Q519">
        <v>3</v>
      </c>
      <c r="R519">
        <v>0</v>
      </c>
      <c r="S519">
        <v>1</v>
      </c>
      <c r="T519">
        <v>5</v>
      </c>
      <c r="U519">
        <v>2</v>
      </c>
      <c r="V519">
        <v>0.218329</v>
      </c>
      <c r="W519">
        <v>9.5923300000000003E-2</v>
      </c>
      <c r="X519">
        <v>0.28777000000000003</v>
      </c>
      <c r="Y519">
        <v>0.33333299999999999</v>
      </c>
      <c r="Z519">
        <v>0.29736200000000002</v>
      </c>
      <c r="AA519">
        <v>0.380054</v>
      </c>
      <c r="AB519">
        <v>0.28965400000000002</v>
      </c>
      <c r="AC519">
        <v>0.67741600000000002</v>
      </c>
      <c r="AD519">
        <v>0.16172500000000001</v>
      </c>
      <c r="AE519">
        <v>4.3170200000000003</v>
      </c>
      <c r="AF519">
        <v>0.28215800000000002</v>
      </c>
      <c r="AH519">
        <v>-0.49138599999999999</v>
      </c>
      <c r="AI519">
        <v>40.862499999999997</v>
      </c>
      <c r="AJ519">
        <v>-9.9465599999999998</v>
      </c>
      <c r="AK519">
        <v>81.691400000000002</v>
      </c>
      <c r="AL519">
        <v>-0.49138599999999999</v>
      </c>
      <c r="AM519">
        <v>0.5</v>
      </c>
      <c r="AN519">
        <v>-9.9496145546436292</v>
      </c>
      <c r="AO519">
        <v>2.0321869850158598</v>
      </c>
      <c r="AP519">
        <v>0.62721300000000002</v>
      </c>
      <c r="AQ519">
        <v>999</v>
      </c>
      <c r="AU519">
        <v>16593</v>
      </c>
    </row>
    <row r="520" spans="1:47" x14ac:dyDescent="0.45">
      <c r="A520" t="s">
        <v>616</v>
      </c>
      <c r="B520" t="s">
        <v>82</v>
      </c>
      <c r="C520">
        <v>116</v>
      </c>
      <c r="D520">
        <v>462</v>
      </c>
      <c r="E520">
        <v>426</v>
      </c>
      <c r="F520">
        <v>105</v>
      </c>
      <c r="G520">
        <v>65</v>
      </c>
      <c r="H520">
        <v>21</v>
      </c>
      <c r="I520">
        <v>2</v>
      </c>
      <c r="J520">
        <v>17</v>
      </c>
      <c r="K520">
        <v>59</v>
      </c>
      <c r="L520">
        <v>61</v>
      </c>
      <c r="M520">
        <v>31</v>
      </c>
      <c r="N520">
        <v>10</v>
      </c>
      <c r="O520">
        <v>92</v>
      </c>
      <c r="P520">
        <v>3</v>
      </c>
      <c r="Q520">
        <v>2</v>
      </c>
      <c r="R520">
        <v>0</v>
      </c>
      <c r="S520">
        <v>1</v>
      </c>
      <c r="T520">
        <v>5</v>
      </c>
      <c r="U520">
        <v>2</v>
      </c>
      <c r="V520">
        <v>0.246479</v>
      </c>
      <c r="W520">
        <v>6.7099599999999995E-2</v>
      </c>
      <c r="X520">
        <v>0.19913400000000001</v>
      </c>
      <c r="Y520">
        <v>0.33695700000000001</v>
      </c>
      <c r="Z520">
        <v>0.30086600000000002</v>
      </c>
      <c r="AA520">
        <v>0.42488300000000001</v>
      </c>
      <c r="AB520">
        <v>0.30416599999999999</v>
      </c>
      <c r="AC520">
        <v>0.72574799999999995</v>
      </c>
      <c r="AD520">
        <v>0.17840400000000001</v>
      </c>
      <c r="AE520">
        <v>4.4952399999999999</v>
      </c>
      <c r="AF520">
        <v>0.275862</v>
      </c>
      <c r="AH520">
        <v>-0.52991200000000005</v>
      </c>
      <c r="AI520">
        <v>50.840400000000002</v>
      </c>
      <c r="AJ520">
        <v>-5.4516299999999998</v>
      </c>
      <c r="AK520">
        <v>96.153000000000006</v>
      </c>
      <c r="AL520">
        <v>-0.52991200000000005</v>
      </c>
      <c r="AM520">
        <v>-1.7</v>
      </c>
      <c r="AN520">
        <v>-2.6595228314399701</v>
      </c>
      <c r="AO520">
        <v>-6.7925927639007497</v>
      </c>
      <c r="AP520">
        <v>0.62218600000000002</v>
      </c>
      <c r="AQ520">
        <v>999</v>
      </c>
      <c r="AU520">
        <v>26438</v>
      </c>
    </row>
    <row r="521" spans="1:47" x14ac:dyDescent="0.45">
      <c r="A521" t="s">
        <v>1267</v>
      </c>
      <c r="C521">
        <v>68</v>
      </c>
      <c r="D521">
        <v>284</v>
      </c>
      <c r="E521">
        <v>246</v>
      </c>
      <c r="F521">
        <v>57</v>
      </c>
      <c r="G521">
        <v>36</v>
      </c>
      <c r="H521">
        <v>13</v>
      </c>
      <c r="I521">
        <v>1</v>
      </c>
      <c r="J521">
        <v>7</v>
      </c>
      <c r="K521">
        <v>33</v>
      </c>
      <c r="L521">
        <v>31</v>
      </c>
      <c r="M521">
        <v>31</v>
      </c>
      <c r="N521">
        <v>5</v>
      </c>
      <c r="O521">
        <v>63</v>
      </c>
      <c r="P521">
        <v>5</v>
      </c>
      <c r="Q521">
        <v>2</v>
      </c>
      <c r="R521">
        <v>0</v>
      </c>
      <c r="S521">
        <v>1</v>
      </c>
      <c r="T521">
        <v>1</v>
      </c>
      <c r="U521">
        <v>1</v>
      </c>
      <c r="V521">
        <v>0.231707</v>
      </c>
      <c r="W521">
        <v>0.109155</v>
      </c>
      <c r="X521">
        <v>0.221831</v>
      </c>
      <c r="Y521">
        <v>0.49206299999999997</v>
      </c>
      <c r="Z521">
        <v>0.32746500000000001</v>
      </c>
      <c r="AA521">
        <v>0.37804900000000002</v>
      </c>
      <c r="AB521">
        <v>0.30559599999999998</v>
      </c>
      <c r="AC521">
        <v>0.70551399999999997</v>
      </c>
      <c r="AD521">
        <v>0.146341</v>
      </c>
      <c r="AE521">
        <v>3.0255100000000001</v>
      </c>
      <c r="AF521">
        <v>0.28089900000000001</v>
      </c>
      <c r="AH521">
        <v>-0.73832100000000001</v>
      </c>
      <c r="AI521">
        <v>31.589700000000001</v>
      </c>
      <c r="AJ521">
        <v>-3.0140500000000001</v>
      </c>
      <c r="AK521">
        <v>95.218000000000004</v>
      </c>
      <c r="AL521">
        <v>-0.73832100000000001</v>
      </c>
      <c r="AM521">
        <v>2.1</v>
      </c>
      <c r="AN521">
        <v>-2.42078638076782</v>
      </c>
      <c r="AO521">
        <v>-1.03051161766052</v>
      </c>
      <c r="AP521">
        <v>0.62070899999999996</v>
      </c>
      <c r="AQ521">
        <v>999</v>
      </c>
      <c r="AU521">
        <v>13633</v>
      </c>
    </row>
    <row r="522" spans="1:47" x14ac:dyDescent="0.45">
      <c r="A522" t="s">
        <v>85</v>
      </c>
      <c r="B522" t="s">
        <v>82</v>
      </c>
      <c r="C522">
        <v>95</v>
      </c>
      <c r="D522">
        <v>362</v>
      </c>
      <c r="E522">
        <v>324</v>
      </c>
      <c r="F522">
        <v>84</v>
      </c>
      <c r="G522">
        <v>69</v>
      </c>
      <c r="H522">
        <v>12</v>
      </c>
      <c r="I522">
        <v>1</v>
      </c>
      <c r="J522">
        <v>2</v>
      </c>
      <c r="K522">
        <v>33</v>
      </c>
      <c r="L522">
        <v>30</v>
      </c>
      <c r="M522">
        <v>30</v>
      </c>
      <c r="N522">
        <v>3</v>
      </c>
      <c r="O522">
        <v>37</v>
      </c>
      <c r="P522">
        <v>2</v>
      </c>
      <c r="Q522">
        <v>2</v>
      </c>
      <c r="R522">
        <v>4</v>
      </c>
      <c r="S522">
        <v>0</v>
      </c>
      <c r="T522">
        <v>4</v>
      </c>
      <c r="U522">
        <v>7</v>
      </c>
      <c r="V522">
        <v>0.25925900000000002</v>
      </c>
      <c r="W522">
        <v>8.2872899999999999E-2</v>
      </c>
      <c r="X522">
        <v>0.10221</v>
      </c>
      <c r="Y522">
        <v>0.81081099999999995</v>
      </c>
      <c r="Z522">
        <v>0.32402199999999998</v>
      </c>
      <c r="AA522">
        <v>0.320988</v>
      </c>
      <c r="AB522">
        <v>0.286306</v>
      </c>
      <c r="AC522">
        <v>0.64500999999999997</v>
      </c>
      <c r="AD522">
        <v>6.1728400000000003E-2</v>
      </c>
      <c r="AE522">
        <v>2.7953899999999998</v>
      </c>
      <c r="AF522">
        <v>0.28571400000000002</v>
      </c>
      <c r="AH522">
        <v>-2.9096500000000001</v>
      </c>
      <c r="AI522">
        <v>34.466299999999997</v>
      </c>
      <c r="AJ522">
        <v>-9.6412499999999994</v>
      </c>
      <c r="AK522">
        <v>81.625900000000001</v>
      </c>
      <c r="AL522">
        <v>-2.9096500000000001</v>
      </c>
      <c r="AM522">
        <v>9</v>
      </c>
      <c r="AN522">
        <v>-11.149742603302</v>
      </c>
      <c r="AO522">
        <v>5.00970005989074</v>
      </c>
      <c r="AP522">
        <v>0.61759200000000003</v>
      </c>
      <c r="AQ522">
        <v>999</v>
      </c>
      <c r="AU522" t="s">
        <v>1069</v>
      </c>
    </row>
    <row r="523" spans="1:47" x14ac:dyDescent="0.45">
      <c r="A523" t="s">
        <v>635</v>
      </c>
      <c r="B523" t="s">
        <v>14</v>
      </c>
      <c r="C523">
        <v>100</v>
      </c>
      <c r="D523">
        <v>379</v>
      </c>
      <c r="E523">
        <v>339</v>
      </c>
      <c r="F523">
        <v>78</v>
      </c>
      <c r="G523">
        <v>57</v>
      </c>
      <c r="H523">
        <v>12</v>
      </c>
      <c r="I523">
        <v>3</v>
      </c>
      <c r="J523">
        <v>6</v>
      </c>
      <c r="K523">
        <v>46</v>
      </c>
      <c r="L523">
        <v>39</v>
      </c>
      <c r="M523">
        <v>32</v>
      </c>
      <c r="N523">
        <v>4</v>
      </c>
      <c r="O523">
        <v>108</v>
      </c>
      <c r="P523">
        <v>4</v>
      </c>
      <c r="Q523">
        <v>1</v>
      </c>
      <c r="R523">
        <v>3</v>
      </c>
      <c r="S523">
        <v>0</v>
      </c>
      <c r="T523">
        <v>17</v>
      </c>
      <c r="U523">
        <v>4</v>
      </c>
      <c r="V523">
        <v>0.23008899999999999</v>
      </c>
      <c r="W523">
        <v>8.4432699999999999E-2</v>
      </c>
      <c r="X523">
        <v>0.28495999999999999</v>
      </c>
      <c r="Y523">
        <v>0.296296</v>
      </c>
      <c r="Z523">
        <v>0.30319099999999999</v>
      </c>
      <c r="AA523">
        <v>0.336283</v>
      </c>
      <c r="AB523">
        <v>0.28051100000000001</v>
      </c>
      <c r="AC523">
        <v>0.63947500000000002</v>
      </c>
      <c r="AD523">
        <v>0.106195</v>
      </c>
      <c r="AE523">
        <v>6.9799899999999999</v>
      </c>
      <c r="AF523">
        <v>0.31858399999999998</v>
      </c>
      <c r="AH523">
        <v>1.02593</v>
      </c>
      <c r="AI523">
        <v>34.261000000000003</v>
      </c>
      <c r="AJ523">
        <v>-11.917899999999999</v>
      </c>
      <c r="AK523">
        <v>78.401700000000005</v>
      </c>
      <c r="AL523">
        <v>1.02593</v>
      </c>
      <c r="AM523">
        <v>1</v>
      </c>
      <c r="AN523">
        <v>-9.1150021553039497</v>
      </c>
      <c r="AO523">
        <v>2.3925632238387999</v>
      </c>
      <c r="AP523">
        <v>0.61727299999999996</v>
      </c>
      <c r="AQ523">
        <v>999</v>
      </c>
      <c r="AU523">
        <v>20002</v>
      </c>
    </row>
    <row r="524" spans="1:47" x14ac:dyDescent="0.45">
      <c r="A524" t="s">
        <v>715</v>
      </c>
      <c r="B524" t="s">
        <v>207</v>
      </c>
      <c r="C524">
        <v>110</v>
      </c>
      <c r="D524">
        <v>458</v>
      </c>
      <c r="E524">
        <v>427</v>
      </c>
      <c r="F524">
        <v>99</v>
      </c>
      <c r="G524">
        <v>64</v>
      </c>
      <c r="H524">
        <v>20</v>
      </c>
      <c r="I524">
        <v>2</v>
      </c>
      <c r="J524">
        <v>13</v>
      </c>
      <c r="K524">
        <v>59</v>
      </c>
      <c r="L524">
        <v>46</v>
      </c>
      <c r="M524">
        <v>24</v>
      </c>
      <c r="N524">
        <v>10</v>
      </c>
      <c r="O524">
        <v>103</v>
      </c>
      <c r="P524">
        <v>4</v>
      </c>
      <c r="Q524">
        <v>3</v>
      </c>
      <c r="R524">
        <v>0</v>
      </c>
      <c r="S524">
        <v>0</v>
      </c>
      <c r="T524">
        <v>12</v>
      </c>
      <c r="U524">
        <v>1</v>
      </c>
      <c r="V524">
        <v>0.23185</v>
      </c>
      <c r="W524">
        <v>5.2401700000000002E-2</v>
      </c>
      <c r="X524">
        <v>0.22489100000000001</v>
      </c>
      <c r="Y524">
        <v>0.23300999999999999</v>
      </c>
      <c r="Z524">
        <v>0.27729300000000001</v>
      </c>
      <c r="AA524">
        <v>0.37939099999999998</v>
      </c>
      <c r="AB524">
        <v>0.27498899999999998</v>
      </c>
      <c r="AC524">
        <v>0.65668400000000005</v>
      </c>
      <c r="AD524">
        <v>0.14754100000000001</v>
      </c>
      <c r="AE524">
        <v>6.2564700000000002</v>
      </c>
      <c r="AF524">
        <v>0.27388499999999999</v>
      </c>
      <c r="AH524">
        <v>1.3461000000000001</v>
      </c>
      <c r="AI524">
        <v>39.302100000000003</v>
      </c>
      <c r="AJ524">
        <v>-16.502600000000001</v>
      </c>
      <c r="AK524">
        <v>70.647300000000001</v>
      </c>
      <c r="AL524">
        <v>1.3461000000000001</v>
      </c>
      <c r="AM524">
        <v>3.7</v>
      </c>
      <c r="AN524">
        <v>-14.7620562314987</v>
      </c>
      <c r="AO524">
        <v>5.38283371925354</v>
      </c>
      <c r="AP524">
        <v>0.61590699999999998</v>
      </c>
      <c r="AQ524">
        <v>999</v>
      </c>
      <c r="AU524">
        <v>25817</v>
      </c>
    </row>
    <row r="525" spans="1:47" x14ac:dyDescent="0.45">
      <c r="A525" t="s">
        <v>1488</v>
      </c>
      <c r="C525">
        <v>64</v>
      </c>
      <c r="D525">
        <v>226</v>
      </c>
      <c r="E525">
        <v>197</v>
      </c>
      <c r="F525">
        <v>41</v>
      </c>
      <c r="G525">
        <v>29</v>
      </c>
      <c r="H525">
        <v>6</v>
      </c>
      <c r="I525">
        <v>0</v>
      </c>
      <c r="J525">
        <v>6</v>
      </c>
      <c r="K525">
        <v>18</v>
      </c>
      <c r="L525">
        <v>23</v>
      </c>
      <c r="M525">
        <v>25</v>
      </c>
      <c r="N525">
        <v>4</v>
      </c>
      <c r="O525">
        <v>77</v>
      </c>
      <c r="P525">
        <v>2</v>
      </c>
      <c r="Q525">
        <v>1</v>
      </c>
      <c r="R525">
        <v>1</v>
      </c>
      <c r="S525">
        <v>0</v>
      </c>
      <c r="T525">
        <v>0</v>
      </c>
      <c r="U525">
        <v>1</v>
      </c>
      <c r="V525">
        <v>0.208122</v>
      </c>
      <c r="W525">
        <v>0.110619</v>
      </c>
      <c r="X525">
        <v>0.34070800000000001</v>
      </c>
      <c r="Y525">
        <v>0.32467499999999999</v>
      </c>
      <c r="Z525">
        <v>0.30222199999999999</v>
      </c>
      <c r="AA525">
        <v>0.32994899999999999</v>
      </c>
      <c r="AB525">
        <v>0.27668199999999998</v>
      </c>
      <c r="AC525">
        <v>0.63217100000000004</v>
      </c>
      <c r="AD525">
        <v>0.121827</v>
      </c>
      <c r="AE525">
        <v>1.1110100000000001</v>
      </c>
      <c r="AF525">
        <v>0.30434800000000001</v>
      </c>
      <c r="AH525">
        <v>-0.82274400000000003</v>
      </c>
      <c r="AI525">
        <v>19.711300000000001</v>
      </c>
      <c r="AJ525">
        <v>-7.8255100000000004</v>
      </c>
      <c r="AK525">
        <v>66.636799999999994</v>
      </c>
      <c r="AL525">
        <v>-0.82274400000000003</v>
      </c>
      <c r="AM525">
        <v>4.2</v>
      </c>
      <c r="AN525">
        <v>-9.8573418855667096</v>
      </c>
      <c r="AO525">
        <v>8.3519692420959402</v>
      </c>
      <c r="AP525">
        <v>0.615317</v>
      </c>
      <c r="AQ525">
        <v>999</v>
      </c>
      <c r="AU525">
        <v>2900</v>
      </c>
    </row>
    <row r="526" spans="1:47" x14ac:dyDescent="0.45">
      <c r="A526" t="s">
        <v>1169</v>
      </c>
      <c r="C526">
        <v>88</v>
      </c>
      <c r="D526">
        <v>322</v>
      </c>
      <c r="E526">
        <v>292</v>
      </c>
      <c r="F526">
        <v>74</v>
      </c>
      <c r="G526">
        <v>53</v>
      </c>
      <c r="H526">
        <v>15</v>
      </c>
      <c r="I526">
        <v>1</v>
      </c>
      <c r="J526">
        <v>5</v>
      </c>
      <c r="K526">
        <v>31</v>
      </c>
      <c r="L526">
        <v>30</v>
      </c>
      <c r="M526">
        <v>16</v>
      </c>
      <c r="N526">
        <v>6</v>
      </c>
      <c r="O526">
        <v>60</v>
      </c>
      <c r="P526">
        <v>11</v>
      </c>
      <c r="Q526">
        <v>2</v>
      </c>
      <c r="R526">
        <v>1</v>
      </c>
      <c r="S526">
        <v>0</v>
      </c>
      <c r="T526">
        <v>2</v>
      </c>
      <c r="U526">
        <v>2</v>
      </c>
      <c r="V526">
        <v>0.25342500000000001</v>
      </c>
      <c r="W526">
        <v>4.9689400000000002E-2</v>
      </c>
      <c r="X526">
        <v>0.186335</v>
      </c>
      <c r="Y526">
        <v>0.26666699999999999</v>
      </c>
      <c r="Z526">
        <v>0.31464199999999998</v>
      </c>
      <c r="AA526">
        <v>0.363014</v>
      </c>
      <c r="AB526">
        <v>0.29195300000000002</v>
      </c>
      <c r="AC526">
        <v>0.67765500000000001</v>
      </c>
      <c r="AD526">
        <v>0.10958900000000001</v>
      </c>
      <c r="AE526">
        <v>3.2236899999999999</v>
      </c>
      <c r="AF526">
        <v>0.30131000000000002</v>
      </c>
      <c r="AH526">
        <v>-1.01434</v>
      </c>
      <c r="AI526">
        <v>32.168100000000003</v>
      </c>
      <c r="AJ526">
        <v>-7.0656800000000004</v>
      </c>
      <c r="AK526">
        <v>75.744299999999996</v>
      </c>
      <c r="AL526">
        <v>-1.01434</v>
      </c>
      <c r="AM526">
        <v>4.7</v>
      </c>
      <c r="AN526">
        <v>-10.690164208412099</v>
      </c>
      <c r="AO526">
        <v>5.8831273317337001</v>
      </c>
      <c r="AP526">
        <v>0.61462000000000006</v>
      </c>
      <c r="AQ526">
        <v>999</v>
      </c>
      <c r="AU526">
        <v>8202</v>
      </c>
    </row>
    <row r="527" spans="1:47" x14ac:dyDescent="0.45">
      <c r="A527" t="s">
        <v>732</v>
      </c>
      <c r="B527" t="s">
        <v>16</v>
      </c>
      <c r="C527">
        <v>106</v>
      </c>
      <c r="D527">
        <v>441</v>
      </c>
      <c r="E527">
        <v>391</v>
      </c>
      <c r="F527">
        <v>103</v>
      </c>
      <c r="G527">
        <v>79</v>
      </c>
      <c r="H527">
        <v>17</v>
      </c>
      <c r="I527">
        <v>3</v>
      </c>
      <c r="J527">
        <v>4</v>
      </c>
      <c r="K527">
        <v>55</v>
      </c>
      <c r="L527">
        <v>45</v>
      </c>
      <c r="M527">
        <v>45</v>
      </c>
      <c r="N527">
        <v>2</v>
      </c>
      <c r="O527">
        <v>89</v>
      </c>
      <c r="P527">
        <v>3</v>
      </c>
      <c r="Q527">
        <v>1</v>
      </c>
      <c r="R527">
        <v>1</v>
      </c>
      <c r="S527">
        <v>0</v>
      </c>
      <c r="T527">
        <v>7</v>
      </c>
      <c r="U527">
        <v>2</v>
      </c>
      <c r="V527">
        <v>0.26342700000000002</v>
      </c>
      <c r="W527">
        <v>0.10204100000000001</v>
      </c>
      <c r="X527">
        <v>0.20181399999999999</v>
      </c>
      <c r="Y527">
        <v>0.50561800000000001</v>
      </c>
      <c r="Z527">
        <v>0.34318199999999999</v>
      </c>
      <c r="AA527">
        <v>0.352941</v>
      </c>
      <c r="AB527">
        <v>0.30979299999999999</v>
      </c>
      <c r="AC527">
        <v>0.69612300000000005</v>
      </c>
      <c r="AD527">
        <v>8.9514099999999999E-2</v>
      </c>
      <c r="AE527">
        <v>5.0545099999999996</v>
      </c>
      <c r="AF527">
        <v>0.33110400000000001</v>
      </c>
      <c r="AH527">
        <v>-0.40729700000000002</v>
      </c>
      <c r="AI527">
        <v>50.5901</v>
      </c>
      <c r="AJ527">
        <v>-3.1432199999999999</v>
      </c>
      <c r="AK527">
        <v>96.564099999999996</v>
      </c>
      <c r="AL527">
        <v>-0.40729700000000002</v>
      </c>
      <c r="AM527">
        <v>-8.1999999999999993</v>
      </c>
      <c r="AN527">
        <v>-2.28443583846092</v>
      </c>
      <c r="AO527">
        <v>-6.57962942123413</v>
      </c>
      <c r="AP527">
        <v>0.61435399999999996</v>
      </c>
      <c r="AQ527">
        <v>999</v>
      </c>
      <c r="AU527">
        <v>31490</v>
      </c>
    </row>
    <row r="528" spans="1:47" x14ac:dyDescent="0.45">
      <c r="A528" t="s">
        <v>713</v>
      </c>
      <c r="B528" t="s">
        <v>28</v>
      </c>
      <c r="C528">
        <v>67</v>
      </c>
      <c r="D528">
        <v>220</v>
      </c>
      <c r="E528">
        <v>192</v>
      </c>
      <c r="F528">
        <v>47</v>
      </c>
      <c r="G528">
        <v>36</v>
      </c>
      <c r="H528">
        <v>8</v>
      </c>
      <c r="I528">
        <v>2</v>
      </c>
      <c r="J528">
        <v>1</v>
      </c>
      <c r="K528">
        <v>21</v>
      </c>
      <c r="L528">
        <v>18</v>
      </c>
      <c r="M528">
        <v>19</v>
      </c>
      <c r="N528">
        <v>2</v>
      </c>
      <c r="O528">
        <v>44</v>
      </c>
      <c r="P528">
        <v>3</v>
      </c>
      <c r="Q528">
        <v>1</v>
      </c>
      <c r="R528">
        <v>5</v>
      </c>
      <c r="S528">
        <v>0</v>
      </c>
      <c r="T528">
        <v>2</v>
      </c>
      <c r="U528">
        <v>0</v>
      </c>
      <c r="V528">
        <v>0.24479200000000001</v>
      </c>
      <c r="W528">
        <v>8.6363599999999999E-2</v>
      </c>
      <c r="X528">
        <v>0.2</v>
      </c>
      <c r="Y528">
        <v>0.43181799999999998</v>
      </c>
      <c r="Z528">
        <v>0.32092999999999999</v>
      </c>
      <c r="AA528">
        <v>0.32291700000000001</v>
      </c>
      <c r="AB528">
        <v>0.28578199999999998</v>
      </c>
      <c r="AC528">
        <v>0.64384699999999995</v>
      </c>
      <c r="AD528">
        <v>7.8125E-2</v>
      </c>
      <c r="AE528">
        <v>5.1232800000000003</v>
      </c>
      <c r="AF528">
        <v>0.310811</v>
      </c>
      <c r="AH528">
        <v>-3.1486899999999998E-2</v>
      </c>
      <c r="AI528">
        <v>20.8507</v>
      </c>
      <c r="AJ528">
        <v>-5.9550200000000002</v>
      </c>
      <c r="AK528">
        <v>72.944500000000005</v>
      </c>
      <c r="AL528">
        <v>-3.1486899999999998E-2</v>
      </c>
      <c r="AM528">
        <v>1.8</v>
      </c>
      <c r="AN528">
        <v>-7.1634902246296397</v>
      </c>
      <c r="AO528">
        <v>5.8417398929595903</v>
      </c>
      <c r="AP528">
        <v>0.61330600000000002</v>
      </c>
      <c r="AQ528">
        <v>999</v>
      </c>
      <c r="AU528">
        <v>13897</v>
      </c>
    </row>
    <row r="529" spans="1:47" x14ac:dyDescent="0.45">
      <c r="A529" t="s">
        <v>986</v>
      </c>
      <c r="B529" t="s">
        <v>178</v>
      </c>
      <c r="C529">
        <v>111</v>
      </c>
      <c r="D529">
        <v>468</v>
      </c>
      <c r="E529">
        <v>426</v>
      </c>
      <c r="F529">
        <v>102</v>
      </c>
      <c r="G529">
        <v>74</v>
      </c>
      <c r="H529">
        <v>17</v>
      </c>
      <c r="I529">
        <v>3</v>
      </c>
      <c r="J529">
        <v>8</v>
      </c>
      <c r="K529">
        <v>52</v>
      </c>
      <c r="L529">
        <v>51</v>
      </c>
      <c r="M529">
        <v>33</v>
      </c>
      <c r="N529">
        <v>13</v>
      </c>
      <c r="O529">
        <v>85</v>
      </c>
      <c r="P529">
        <v>6</v>
      </c>
      <c r="Q529">
        <v>3</v>
      </c>
      <c r="R529">
        <v>0</v>
      </c>
      <c r="S529">
        <v>1</v>
      </c>
      <c r="T529">
        <v>9</v>
      </c>
      <c r="U529">
        <v>3</v>
      </c>
      <c r="V529">
        <v>0.23943700000000001</v>
      </c>
      <c r="W529">
        <v>7.05128E-2</v>
      </c>
      <c r="X529">
        <v>0.18162400000000001</v>
      </c>
      <c r="Y529">
        <v>0.388235</v>
      </c>
      <c r="Z529">
        <v>0.30128199999999999</v>
      </c>
      <c r="AA529">
        <v>0.34976499999999999</v>
      </c>
      <c r="AB529">
        <v>0.27574700000000002</v>
      </c>
      <c r="AC529">
        <v>0.65104700000000004</v>
      </c>
      <c r="AD529">
        <v>0.110329</v>
      </c>
      <c r="AE529">
        <v>5.2337999999999996</v>
      </c>
      <c r="AF529">
        <v>0.27976200000000001</v>
      </c>
      <c r="AH529">
        <v>-0.23674600000000001</v>
      </c>
      <c r="AI529">
        <v>40.454900000000002</v>
      </c>
      <c r="AJ529">
        <v>-16.568200000000001</v>
      </c>
      <c r="AK529">
        <v>74.235500000000002</v>
      </c>
      <c r="AL529">
        <v>-0.23674600000000001</v>
      </c>
      <c r="AM529">
        <v>3.2</v>
      </c>
      <c r="AN529">
        <v>-14.6845184862613</v>
      </c>
      <c r="AO529">
        <v>4.9195767641067496</v>
      </c>
      <c r="AP529">
        <v>0.611313</v>
      </c>
      <c r="AQ529">
        <v>999</v>
      </c>
      <c r="AU529" t="s">
        <v>987</v>
      </c>
    </row>
    <row r="530" spans="1:47" x14ac:dyDescent="0.45">
      <c r="A530" t="s">
        <v>1108</v>
      </c>
      <c r="B530" t="s">
        <v>16</v>
      </c>
      <c r="C530">
        <v>82</v>
      </c>
      <c r="D530">
        <v>335</v>
      </c>
      <c r="E530">
        <v>300</v>
      </c>
      <c r="F530">
        <v>74</v>
      </c>
      <c r="G530">
        <v>52</v>
      </c>
      <c r="H530">
        <v>16</v>
      </c>
      <c r="I530">
        <v>1</v>
      </c>
      <c r="J530">
        <v>5</v>
      </c>
      <c r="K530">
        <v>38</v>
      </c>
      <c r="L530">
        <v>37</v>
      </c>
      <c r="M530">
        <v>24</v>
      </c>
      <c r="N530">
        <v>6</v>
      </c>
      <c r="O530">
        <v>55</v>
      </c>
      <c r="P530">
        <v>6</v>
      </c>
      <c r="Q530">
        <v>2</v>
      </c>
      <c r="R530">
        <v>3</v>
      </c>
      <c r="S530">
        <v>1</v>
      </c>
      <c r="T530">
        <v>2</v>
      </c>
      <c r="U530">
        <v>3</v>
      </c>
      <c r="V530">
        <v>0.246667</v>
      </c>
      <c r="W530">
        <v>7.1641800000000005E-2</v>
      </c>
      <c r="X530">
        <v>0.16417899999999999</v>
      </c>
      <c r="Y530">
        <v>0.43636399999999997</v>
      </c>
      <c r="Z530">
        <v>0.313253</v>
      </c>
      <c r="AA530">
        <v>0.35666700000000001</v>
      </c>
      <c r="AB530">
        <v>0.28915299999999999</v>
      </c>
      <c r="AC530">
        <v>0.66991999999999996</v>
      </c>
      <c r="AD530">
        <v>0.11</v>
      </c>
      <c r="AE530">
        <v>3.3214700000000001</v>
      </c>
      <c r="AF530">
        <v>0.28512399999999999</v>
      </c>
      <c r="AH530">
        <v>-1.4518200000000001</v>
      </c>
      <c r="AI530">
        <v>32.687600000000003</v>
      </c>
      <c r="AJ530">
        <v>-8.1301799999999993</v>
      </c>
      <c r="AK530">
        <v>82.7273</v>
      </c>
      <c r="AL530">
        <v>-1.4518200000000001</v>
      </c>
      <c r="AM530">
        <v>2.1</v>
      </c>
      <c r="AN530">
        <v>-8.62023425102233</v>
      </c>
      <c r="AO530">
        <v>3.3308935165405198</v>
      </c>
      <c r="AP530">
        <v>0.61069200000000001</v>
      </c>
      <c r="AQ530">
        <v>999</v>
      </c>
      <c r="AU530">
        <v>19314</v>
      </c>
    </row>
    <row r="531" spans="1:47" x14ac:dyDescent="0.45">
      <c r="A531" t="s">
        <v>1563</v>
      </c>
      <c r="C531">
        <v>85</v>
      </c>
      <c r="D531">
        <v>326</v>
      </c>
      <c r="E531">
        <v>280</v>
      </c>
      <c r="F531">
        <v>63</v>
      </c>
      <c r="G531">
        <v>35</v>
      </c>
      <c r="H531">
        <v>14</v>
      </c>
      <c r="I531">
        <v>1</v>
      </c>
      <c r="J531">
        <v>13</v>
      </c>
      <c r="K531">
        <v>37</v>
      </c>
      <c r="L531">
        <v>38</v>
      </c>
      <c r="M531">
        <v>42</v>
      </c>
      <c r="N531">
        <v>6</v>
      </c>
      <c r="O531">
        <v>108</v>
      </c>
      <c r="P531">
        <v>3</v>
      </c>
      <c r="Q531">
        <v>1</v>
      </c>
      <c r="R531">
        <v>0</v>
      </c>
      <c r="S531">
        <v>1</v>
      </c>
      <c r="T531">
        <v>1</v>
      </c>
      <c r="U531">
        <v>0</v>
      </c>
      <c r="V531">
        <v>0.22500000000000001</v>
      </c>
      <c r="W531">
        <v>0.128834</v>
      </c>
      <c r="X531">
        <v>0.33128800000000003</v>
      </c>
      <c r="Y531">
        <v>0.38888899999999998</v>
      </c>
      <c r="Z531">
        <v>0.33128800000000003</v>
      </c>
      <c r="AA531">
        <v>0.421429</v>
      </c>
      <c r="AB531">
        <v>0.32235599999999998</v>
      </c>
      <c r="AC531">
        <v>0.75271699999999997</v>
      </c>
      <c r="AD531">
        <v>0.19642899999999999</v>
      </c>
      <c r="AE531">
        <v>3.1501199999999998</v>
      </c>
      <c r="AF531">
        <v>0.3125</v>
      </c>
      <c r="AH531">
        <v>-0.37017899999999998</v>
      </c>
      <c r="AI531">
        <v>40.799300000000002</v>
      </c>
      <c r="AJ531">
        <v>1.07805</v>
      </c>
      <c r="AK531">
        <v>105.875</v>
      </c>
      <c r="AL531">
        <v>-0.37017899999999998</v>
      </c>
      <c r="AM531">
        <v>-0.9</v>
      </c>
      <c r="AN531">
        <v>1.9247951805591501</v>
      </c>
      <c r="AO531">
        <v>-6.8891237974166799</v>
      </c>
      <c r="AP531">
        <v>0.60908399999999996</v>
      </c>
      <c r="AQ531">
        <v>999</v>
      </c>
      <c r="AU531">
        <v>10264</v>
      </c>
    </row>
    <row r="532" spans="1:47" x14ac:dyDescent="0.45">
      <c r="A532" t="s">
        <v>1079</v>
      </c>
      <c r="B532" t="s">
        <v>16</v>
      </c>
      <c r="C532">
        <v>103</v>
      </c>
      <c r="D532">
        <v>413</v>
      </c>
      <c r="E532">
        <v>369</v>
      </c>
      <c r="F532">
        <v>83</v>
      </c>
      <c r="G532">
        <v>53</v>
      </c>
      <c r="H532">
        <v>21</v>
      </c>
      <c r="I532">
        <v>1</v>
      </c>
      <c r="J532">
        <v>8</v>
      </c>
      <c r="K532">
        <v>43</v>
      </c>
      <c r="L532">
        <v>48</v>
      </c>
      <c r="M532">
        <v>29</v>
      </c>
      <c r="N532">
        <v>8</v>
      </c>
      <c r="O532">
        <v>104</v>
      </c>
      <c r="P532">
        <v>11</v>
      </c>
      <c r="Q532">
        <v>1</v>
      </c>
      <c r="R532">
        <v>3</v>
      </c>
      <c r="S532">
        <v>0</v>
      </c>
      <c r="T532">
        <v>2</v>
      </c>
      <c r="U532">
        <v>1</v>
      </c>
      <c r="V532">
        <v>0.22493199999999999</v>
      </c>
      <c r="W532">
        <v>7.02179E-2</v>
      </c>
      <c r="X532">
        <v>0.25181599999999998</v>
      </c>
      <c r="Y532">
        <v>0.27884599999999998</v>
      </c>
      <c r="Z532">
        <v>0.3</v>
      </c>
      <c r="AA532">
        <v>0.35230400000000001</v>
      </c>
      <c r="AB532">
        <v>0.281331</v>
      </c>
      <c r="AC532">
        <v>0.65230399999999999</v>
      </c>
      <c r="AD532">
        <v>0.12737100000000001</v>
      </c>
      <c r="AE532">
        <v>3.2611400000000001</v>
      </c>
      <c r="AF532">
        <v>0.29069800000000001</v>
      </c>
      <c r="AH532">
        <v>-0.677014</v>
      </c>
      <c r="AI532">
        <v>37.615699999999997</v>
      </c>
      <c r="AJ532">
        <v>-12.7059</v>
      </c>
      <c r="AK532">
        <v>77.483999999999995</v>
      </c>
      <c r="AL532">
        <v>-0.677014</v>
      </c>
      <c r="AM532">
        <v>2.7</v>
      </c>
      <c r="AN532">
        <v>-12.1972295045852</v>
      </c>
      <c r="AO532">
        <v>4.2174897193908603</v>
      </c>
      <c r="AP532">
        <v>0.60741000000000001</v>
      </c>
      <c r="AQ532">
        <v>999</v>
      </c>
      <c r="AU532" t="s">
        <v>1080</v>
      </c>
    </row>
    <row r="533" spans="1:47" x14ac:dyDescent="0.45">
      <c r="A533" t="s">
        <v>1075</v>
      </c>
      <c r="B533" t="s">
        <v>178</v>
      </c>
      <c r="C533">
        <v>104</v>
      </c>
      <c r="D533">
        <v>391</v>
      </c>
      <c r="E533">
        <v>341</v>
      </c>
      <c r="F533">
        <v>73</v>
      </c>
      <c r="G533">
        <v>37</v>
      </c>
      <c r="H533">
        <v>19</v>
      </c>
      <c r="I533">
        <v>3</v>
      </c>
      <c r="J533">
        <v>14</v>
      </c>
      <c r="K533">
        <v>51</v>
      </c>
      <c r="L533">
        <v>55</v>
      </c>
      <c r="M533">
        <v>37</v>
      </c>
      <c r="N533">
        <v>4</v>
      </c>
      <c r="O533">
        <v>116</v>
      </c>
      <c r="P533">
        <v>11</v>
      </c>
      <c r="Q533">
        <v>2</v>
      </c>
      <c r="R533">
        <v>0</v>
      </c>
      <c r="S533">
        <v>1</v>
      </c>
      <c r="T533">
        <v>9</v>
      </c>
      <c r="U533">
        <v>3</v>
      </c>
      <c r="V533">
        <v>0.21407599999999999</v>
      </c>
      <c r="W533">
        <v>9.4629199999999997E-2</v>
      </c>
      <c r="X533">
        <v>0.29667500000000002</v>
      </c>
      <c r="Y533">
        <v>0.31896600000000003</v>
      </c>
      <c r="Z533">
        <v>0.30946299999999999</v>
      </c>
      <c r="AA533">
        <v>0.41055700000000001</v>
      </c>
      <c r="AB533">
        <v>0.31007800000000002</v>
      </c>
      <c r="AC533">
        <v>0.72001999999999999</v>
      </c>
      <c r="AD533">
        <v>0.19648099999999999</v>
      </c>
      <c r="AE533">
        <v>6.2793799999999997</v>
      </c>
      <c r="AF533">
        <v>0.27699499999999999</v>
      </c>
      <c r="AH533">
        <v>-9.0349100000000002E-2</v>
      </c>
      <c r="AI533">
        <v>44.946899999999999</v>
      </c>
      <c r="AJ533">
        <v>-2.6942200000000001</v>
      </c>
      <c r="AK533">
        <v>98.030600000000007</v>
      </c>
      <c r="AL533">
        <v>-9.0349100000000002E-2</v>
      </c>
      <c r="AM533">
        <v>-1.9</v>
      </c>
      <c r="AN533">
        <v>-1.01302168518304</v>
      </c>
      <c r="AO533">
        <v>-6.2099646329879699</v>
      </c>
      <c r="AP533">
        <v>0.60400200000000004</v>
      </c>
      <c r="AQ533">
        <v>999</v>
      </c>
      <c r="AU533" t="s">
        <v>1076</v>
      </c>
    </row>
    <row r="534" spans="1:47" x14ac:dyDescent="0.45">
      <c r="A534" t="s">
        <v>469</v>
      </c>
      <c r="B534" t="s">
        <v>76</v>
      </c>
      <c r="C534">
        <v>108</v>
      </c>
      <c r="D534">
        <v>377</v>
      </c>
      <c r="E534">
        <v>342</v>
      </c>
      <c r="F534">
        <v>88</v>
      </c>
      <c r="G534">
        <v>63</v>
      </c>
      <c r="H534">
        <v>13</v>
      </c>
      <c r="I534">
        <v>2</v>
      </c>
      <c r="J534">
        <v>10</v>
      </c>
      <c r="K534">
        <v>45</v>
      </c>
      <c r="L534">
        <v>47</v>
      </c>
      <c r="M534">
        <v>26</v>
      </c>
      <c r="N534">
        <v>4</v>
      </c>
      <c r="O534">
        <v>70</v>
      </c>
      <c r="P534">
        <v>6</v>
      </c>
      <c r="Q534">
        <v>1</v>
      </c>
      <c r="R534">
        <v>2</v>
      </c>
      <c r="S534">
        <v>0</v>
      </c>
      <c r="T534">
        <v>8</v>
      </c>
      <c r="U534">
        <v>3</v>
      </c>
      <c r="V534">
        <v>0.25730999999999998</v>
      </c>
      <c r="W534">
        <v>6.8965499999999999E-2</v>
      </c>
      <c r="X534">
        <v>0.18567600000000001</v>
      </c>
      <c r="Y534">
        <v>0.37142900000000001</v>
      </c>
      <c r="Z534">
        <v>0.32</v>
      </c>
      <c r="AA534">
        <v>0.394737</v>
      </c>
      <c r="AB534">
        <v>0.30893100000000001</v>
      </c>
      <c r="AC534">
        <v>0.71473699999999996</v>
      </c>
      <c r="AD534">
        <v>0.13742699999999999</v>
      </c>
      <c r="AE534">
        <v>4.9437100000000003</v>
      </c>
      <c r="AF534">
        <v>0.29657800000000001</v>
      </c>
      <c r="AH534">
        <v>-0.3674</v>
      </c>
      <c r="AI534">
        <v>42.978299999999997</v>
      </c>
      <c r="AJ534">
        <v>-2.9569200000000002</v>
      </c>
      <c r="AK534">
        <v>90.840999999999994</v>
      </c>
      <c r="AL534">
        <v>-0.3674</v>
      </c>
      <c r="AM534">
        <v>2</v>
      </c>
      <c r="AN534">
        <v>-4.6450540423393196</v>
      </c>
      <c r="AO534">
        <v>-2.1556439399719198</v>
      </c>
      <c r="AP534">
        <v>0.60267400000000004</v>
      </c>
      <c r="AQ534">
        <v>999</v>
      </c>
      <c r="AU534">
        <v>19818</v>
      </c>
    </row>
    <row r="535" spans="1:47" x14ac:dyDescent="0.45">
      <c r="A535" t="s">
        <v>676</v>
      </c>
      <c r="B535" t="s">
        <v>207</v>
      </c>
      <c r="C535">
        <v>126</v>
      </c>
      <c r="D535">
        <v>514</v>
      </c>
      <c r="E535">
        <v>484</v>
      </c>
      <c r="F535">
        <v>119</v>
      </c>
      <c r="G535">
        <v>81</v>
      </c>
      <c r="H535">
        <v>21</v>
      </c>
      <c r="I535">
        <v>1</v>
      </c>
      <c r="J535">
        <v>16</v>
      </c>
      <c r="K535">
        <v>55</v>
      </c>
      <c r="L535">
        <v>62</v>
      </c>
      <c r="M535">
        <v>22</v>
      </c>
      <c r="N535">
        <v>14</v>
      </c>
      <c r="O535">
        <v>119</v>
      </c>
      <c r="P535">
        <v>3</v>
      </c>
      <c r="Q535">
        <v>3</v>
      </c>
      <c r="R535">
        <v>2</v>
      </c>
      <c r="S535">
        <v>1</v>
      </c>
      <c r="T535">
        <v>1</v>
      </c>
      <c r="U535">
        <v>3</v>
      </c>
      <c r="V535">
        <v>0.245868</v>
      </c>
      <c r="W535">
        <v>4.2801600000000002E-2</v>
      </c>
      <c r="X535">
        <v>0.231518</v>
      </c>
      <c r="Y535">
        <v>0.18487400000000001</v>
      </c>
      <c r="Z535">
        <v>0.28125</v>
      </c>
      <c r="AA535">
        <v>0.39256200000000002</v>
      </c>
      <c r="AB535">
        <v>0.27908500000000003</v>
      </c>
      <c r="AC535">
        <v>0.67381199999999997</v>
      </c>
      <c r="AD535">
        <v>0.14669399999999999</v>
      </c>
      <c r="AE535">
        <v>2.52881</v>
      </c>
      <c r="AF535">
        <v>0.29261399999999999</v>
      </c>
      <c r="AH535">
        <v>-1.77511</v>
      </c>
      <c r="AI535">
        <v>45.855699999999999</v>
      </c>
      <c r="AJ535">
        <v>-16.772200000000002</v>
      </c>
      <c r="AK535">
        <v>73.485799999999998</v>
      </c>
      <c r="AL535">
        <v>-1.77511</v>
      </c>
      <c r="AM535">
        <v>4.8</v>
      </c>
      <c r="AN535">
        <v>-18.1046590805053</v>
      </c>
      <c r="AO535">
        <v>6.6885951757431004</v>
      </c>
      <c r="AP535">
        <v>0.60246200000000005</v>
      </c>
      <c r="AQ535">
        <v>999</v>
      </c>
      <c r="AU535">
        <v>22896</v>
      </c>
    </row>
    <row r="536" spans="1:47" x14ac:dyDescent="0.45">
      <c r="A536" t="s">
        <v>526</v>
      </c>
      <c r="B536" t="s">
        <v>207</v>
      </c>
      <c r="C536">
        <v>120</v>
      </c>
      <c r="D536">
        <v>404</v>
      </c>
      <c r="E536">
        <v>359</v>
      </c>
      <c r="F536">
        <v>85</v>
      </c>
      <c r="G536">
        <v>69</v>
      </c>
      <c r="H536">
        <v>12</v>
      </c>
      <c r="I536">
        <v>2</v>
      </c>
      <c r="J536">
        <v>2</v>
      </c>
      <c r="K536">
        <v>47</v>
      </c>
      <c r="L536">
        <v>28</v>
      </c>
      <c r="M536">
        <v>33</v>
      </c>
      <c r="N536">
        <v>6</v>
      </c>
      <c r="O536">
        <v>60</v>
      </c>
      <c r="P536">
        <v>4</v>
      </c>
      <c r="Q536">
        <v>1</v>
      </c>
      <c r="R536">
        <v>7</v>
      </c>
      <c r="S536">
        <v>0</v>
      </c>
      <c r="T536">
        <v>9</v>
      </c>
      <c r="U536">
        <v>2</v>
      </c>
      <c r="V536">
        <v>0.23676900000000001</v>
      </c>
      <c r="W536">
        <v>8.1683199999999997E-2</v>
      </c>
      <c r="X536">
        <v>0.14851500000000001</v>
      </c>
      <c r="Y536">
        <v>0.55000000000000004</v>
      </c>
      <c r="Z536">
        <v>0.30730499999999999</v>
      </c>
      <c r="AA536">
        <v>0.29804999999999998</v>
      </c>
      <c r="AB536">
        <v>0.26767099999999999</v>
      </c>
      <c r="AC536">
        <v>0.60535499999999998</v>
      </c>
      <c r="AD536">
        <v>6.1281299999999997E-2</v>
      </c>
      <c r="AE536">
        <v>5.47898</v>
      </c>
      <c r="AF536">
        <v>0.27852399999999999</v>
      </c>
      <c r="AH536">
        <v>0.185332</v>
      </c>
      <c r="AI536">
        <v>32.212800000000001</v>
      </c>
      <c r="AJ536">
        <v>-17.0122</v>
      </c>
      <c r="AK536">
        <v>65.575000000000003</v>
      </c>
      <c r="AL536">
        <v>0.185332</v>
      </c>
      <c r="AM536">
        <v>7.3</v>
      </c>
      <c r="AN536">
        <v>-16.4789826869964</v>
      </c>
      <c r="AO536">
        <v>8.7844210863113403</v>
      </c>
      <c r="AP536">
        <v>0.60100699999999996</v>
      </c>
      <c r="AQ536">
        <v>999</v>
      </c>
      <c r="AU536">
        <v>19339</v>
      </c>
    </row>
    <row r="537" spans="1:47" x14ac:dyDescent="0.45">
      <c r="A537" t="s">
        <v>1042</v>
      </c>
      <c r="B537" t="s">
        <v>36</v>
      </c>
      <c r="C537">
        <v>112</v>
      </c>
      <c r="D537">
        <v>448</v>
      </c>
      <c r="E537">
        <v>413</v>
      </c>
      <c r="F537">
        <v>100</v>
      </c>
      <c r="G537">
        <v>69</v>
      </c>
      <c r="H537">
        <v>17</v>
      </c>
      <c r="I537">
        <v>4</v>
      </c>
      <c r="J537">
        <v>10</v>
      </c>
      <c r="K537">
        <v>62</v>
      </c>
      <c r="L537">
        <v>55</v>
      </c>
      <c r="M537">
        <v>25</v>
      </c>
      <c r="N537">
        <v>4</v>
      </c>
      <c r="O537">
        <v>122</v>
      </c>
      <c r="P537">
        <v>5</v>
      </c>
      <c r="Q537">
        <v>1</v>
      </c>
      <c r="R537">
        <v>4</v>
      </c>
      <c r="S537">
        <v>0</v>
      </c>
      <c r="T537">
        <v>26</v>
      </c>
      <c r="U537">
        <v>6</v>
      </c>
      <c r="V537">
        <v>0.24213100000000001</v>
      </c>
      <c r="W537">
        <v>5.5803600000000002E-2</v>
      </c>
      <c r="X537">
        <v>0.27232099999999998</v>
      </c>
      <c r="Y537">
        <v>0.20491799999999999</v>
      </c>
      <c r="Z537">
        <v>0.29279300000000003</v>
      </c>
      <c r="AA537">
        <v>0.375303</v>
      </c>
      <c r="AB537">
        <v>0.28772599999999998</v>
      </c>
      <c r="AC537">
        <v>0.66809499999999999</v>
      </c>
      <c r="AD537">
        <v>0.13317200000000001</v>
      </c>
      <c r="AE537">
        <v>7.8278499999999998</v>
      </c>
      <c r="AF537">
        <v>0.31914900000000002</v>
      </c>
      <c r="AH537">
        <v>1.9355500000000001</v>
      </c>
      <c r="AI537">
        <v>43.1828</v>
      </c>
      <c r="AJ537">
        <v>-11.4034</v>
      </c>
      <c r="AK537">
        <v>72.910300000000007</v>
      </c>
      <c r="AL537">
        <v>1.9355500000000001</v>
      </c>
      <c r="AM537">
        <v>2.2000000000000002</v>
      </c>
      <c r="AN537">
        <v>-13.0993689298629</v>
      </c>
      <c r="AO537">
        <v>3.84609055519104</v>
      </c>
      <c r="AP537">
        <v>0.599325</v>
      </c>
      <c r="AQ537">
        <v>999</v>
      </c>
      <c r="AU537">
        <v>22261</v>
      </c>
    </row>
    <row r="538" spans="1:47" x14ac:dyDescent="0.45">
      <c r="A538" t="s">
        <v>638</v>
      </c>
      <c r="B538" t="s">
        <v>76</v>
      </c>
      <c r="C538">
        <v>110</v>
      </c>
      <c r="D538">
        <v>412</v>
      </c>
      <c r="E538">
        <v>378</v>
      </c>
      <c r="F538">
        <v>101</v>
      </c>
      <c r="G538">
        <v>67</v>
      </c>
      <c r="H538">
        <v>20</v>
      </c>
      <c r="I538">
        <v>2</v>
      </c>
      <c r="J538">
        <v>12</v>
      </c>
      <c r="K538">
        <v>54</v>
      </c>
      <c r="L538">
        <v>46</v>
      </c>
      <c r="M538">
        <v>25</v>
      </c>
      <c r="N538">
        <v>8</v>
      </c>
      <c r="O538">
        <v>73</v>
      </c>
      <c r="P538">
        <v>7</v>
      </c>
      <c r="Q538">
        <v>2</v>
      </c>
      <c r="R538">
        <v>0</v>
      </c>
      <c r="S538">
        <v>1</v>
      </c>
      <c r="T538">
        <v>10</v>
      </c>
      <c r="U538">
        <v>5</v>
      </c>
      <c r="V538">
        <v>0.26719599999999999</v>
      </c>
      <c r="W538">
        <v>6.06796E-2</v>
      </c>
      <c r="X538">
        <v>0.17718400000000001</v>
      </c>
      <c r="Y538">
        <v>0.34246599999999999</v>
      </c>
      <c r="Z538">
        <v>0.32281599999999999</v>
      </c>
      <c r="AA538">
        <v>0.42592600000000003</v>
      </c>
      <c r="AB538">
        <v>0.31708999999999998</v>
      </c>
      <c r="AC538">
        <v>0.74874099999999999</v>
      </c>
      <c r="AD538">
        <v>0.15873000000000001</v>
      </c>
      <c r="AE538">
        <v>5.1641599999999999</v>
      </c>
      <c r="AF538">
        <v>0.30169499999999999</v>
      </c>
      <c r="AH538">
        <v>-0.81155600000000006</v>
      </c>
      <c r="AI538">
        <v>49.760300000000001</v>
      </c>
      <c r="AJ538">
        <v>-0.43950699999999998</v>
      </c>
      <c r="AK538">
        <v>96.311099999999996</v>
      </c>
      <c r="AL538">
        <v>-0.81155600000000006</v>
      </c>
      <c r="AM538">
        <v>-0.8</v>
      </c>
      <c r="AN538">
        <v>-2.6944080591201698</v>
      </c>
      <c r="AO538">
        <v>-5.3414462208747802</v>
      </c>
      <c r="AP538">
        <v>0.59841699999999998</v>
      </c>
      <c r="AQ538">
        <v>999</v>
      </c>
      <c r="AU538">
        <v>19698</v>
      </c>
    </row>
    <row r="539" spans="1:47" x14ac:dyDescent="0.45">
      <c r="A539" t="s">
        <v>955</v>
      </c>
      <c r="B539" t="s">
        <v>191</v>
      </c>
      <c r="C539">
        <v>102</v>
      </c>
      <c r="D539">
        <v>462</v>
      </c>
      <c r="E539">
        <v>424</v>
      </c>
      <c r="F539">
        <v>93</v>
      </c>
      <c r="G539">
        <v>62</v>
      </c>
      <c r="H539">
        <v>16</v>
      </c>
      <c r="I539">
        <v>1</v>
      </c>
      <c r="J539">
        <v>14</v>
      </c>
      <c r="K539">
        <v>61</v>
      </c>
      <c r="L539">
        <v>52</v>
      </c>
      <c r="M539">
        <v>36</v>
      </c>
      <c r="N539">
        <v>9</v>
      </c>
      <c r="O539">
        <v>126</v>
      </c>
      <c r="P539">
        <v>2</v>
      </c>
      <c r="Q539">
        <v>0</v>
      </c>
      <c r="R539">
        <v>0</v>
      </c>
      <c r="S539">
        <v>0</v>
      </c>
      <c r="T539">
        <v>22</v>
      </c>
      <c r="U539">
        <v>5</v>
      </c>
      <c r="V539">
        <v>0.21934000000000001</v>
      </c>
      <c r="W539">
        <v>7.7922099999999994E-2</v>
      </c>
      <c r="X539">
        <v>0.272727</v>
      </c>
      <c r="Y539">
        <v>0.28571400000000002</v>
      </c>
      <c r="Z539">
        <v>0.28355000000000002</v>
      </c>
      <c r="AA539">
        <v>0.36084899999999998</v>
      </c>
      <c r="AB539">
        <v>0.27480100000000002</v>
      </c>
      <c r="AC539">
        <v>0.64439900000000006</v>
      </c>
      <c r="AD539">
        <v>0.141509</v>
      </c>
      <c r="AE539">
        <v>6.0566599999999999</v>
      </c>
      <c r="AF539">
        <v>0.278169</v>
      </c>
      <c r="AH539">
        <v>1.5884400000000001</v>
      </c>
      <c r="AI539">
        <v>39.5732</v>
      </c>
      <c r="AJ539">
        <v>-16.718800000000002</v>
      </c>
      <c r="AK539">
        <v>72.371099999999998</v>
      </c>
      <c r="AL539">
        <v>1.5884400000000001</v>
      </c>
      <c r="AM539">
        <v>2.2999999999999998</v>
      </c>
      <c r="AN539">
        <v>-13.706142544746299</v>
      </c>
      <c r="AO539">
        <v>3.9975308179855298</v>
      </c>
      <c r="AP539">
        <v>0.59660899999999994</v>
      </c>
      <c r="AQ539">
        <v>999</v>
      </c>
      <c r="AU539" t="s">
        <v>956</v>
      </c>
    </row>
    <row r="540" spans="1:47" x14ac:dyDescent="0.45">
      <c r="A540" t="s">
        <v>450</v>
      </c>
      <c r="B540" t="s">
        <v>46</v>
      </c>
      <c r="C540">
        <v>98</v>
      </c>
      <c r="D540">
        <v>321</v>
      </c>
      <c r="E540">
        <v>289</v>
      </c>
      <c r="F540">
        <v>69</v>
      </c>
      <c r="G540">
        <v>44</v>
      </c>
      <c r="H540">
        <v>16</v>
      </c>
      <c r="I540">
        <v>1</v>
      </c>
      <c r="J540">
        <v>8</v>
      </c>
      <c r="K540">
        <v>37</v>
      </c>
      <c r="L540">
        <v>35</v>
      </c>
      <c r="M540">
        <v>28</v>
      </c>
      <c r="N540">
        <v>5</v>
      </c>
      <c r="O540">
        <v>64</v>
      </c>
      <c r="P540">
        <v>3</v>
      </c>
      <c r="Q540">
        <v>1</v>
      </c>
      <c r="R540">
        <v>0</v>
      </c>
      <c r="S540">
        <v>1</v>
      </c>
      <c r="T540">
        <v>2</v>
      </c>
      <c r="U540">
        <v>1</v>
      </c>
      <c r="V540">
        <v>0.23875399999999999</v>
      </c>
      <c r="W540">
        <v>8.7227399999999997E-2</v>
      </c>
      <c r="X540">
        <v>0.199377</v>
      </c>
      <c r="Y540">
        <v>0.4375</v>
      </c>
      <c r="Z540">
        <v>0.31152600000000003</v>
      </c>
      <c r="AA540">
        <v>0.38408300000000001</v>
      </c>
      <c r="AB540">
        <v>0.29910500000000001</v>
      </c>
      <c r="AC540">
        <v>0.69560999999999995</v>
      </c>
      <c r="AD540">
        <v>0.14532900000000001</v>
      </c>
      <c r="AE540">
        <v>3.5628799999999998</v>
      </c>
      <c r="AF540">
        <v>0.27981699999999998</v>
      </c>
      <c r="AH540">
        <v>-0.56143699999999996</v>
      </c>
      <c r="AI540">
        <v>33.974899999999998</v>
      </c>
      <c r="AJ540">
        <v>-5.1371200000000004</v>
      </c>
      <c r="AK540">
        <v>88.027199999999993</v>
      </c>
      <c r="AL540">
        <v>-0.56143699999999996</v>
      </c>
      <c r="AM540">
        <v>3.9</v>
      </c>
      <c r="AN540">
        <v>-5.3226509690284702</v>
      </c>
      <c r="AO540">
        <v>0.361640214920043</v>
      </c>
      <c r="AP540">
        <v>0.59586799999999995</v>
      </c>
      <c r="AQ540">
        <v>999</v>
      </c>
      <c r="AU540">
        <v>4940</v>
      </c>
    </row>
    <row r="541" spans="1:47" x14ac:dyDescent="0.45">
      <c r="A541" t="s">
        <v>571</v>
      </c>
      <c r="B541" t="s">
        <v>36</v>
      </c>
      <c r="C541">
        <v>114</v>
      </c>
      <c r="D541">
        <v>357</v>
      </c>
      <c r="E541">
        <v>324</v>
      </c>
      <c r="F541">
        <v>87</v>
      </c>
      <c r="G541">
        <v>65</v>
      </c>
      <c r="H541">
        <v>18</v>
      </c>
      <c r="I541">
        <v>0</v>
      </c>
      <c r="J541">
        <v>4</v>
      </c>
      <c r="K541">
        <v>40</v>
      </c>
      <c r="L541">
        <v>34</v>
      </c>
      <c r="M541">
        <v>28</v>
      </c>
      <c r="N541">
        <v>8</v>
      </c>
      <c r="O541">
        <v>52</v>
      </c>
      <c r="P541">
        <v>2</v>
      </c>
      <c r="Q541">
        <v>1</v>
      </c>
      <c r="R541">
        <v>2</v>
      </c>
      <c r="S541">
        <v>1</v>
      </c>
      <c r="T541">
        <v>4</v>
      </c>
      <c r="U541">
        <v>3</v>
      </c>
      <c r="V541">
        <v>0.26851900000000001</v>
      </c>
      <c r="W541">
        <v>7.8431399999999998E-2</v>
      </c>
      <c r="X541">
        <v>0.14565800000000001</v>
      </c>
      <c r="Y541">
        <v>0.538462</v>
      </c>
      <c r="Z541">
        <v>0.32957700000000001</v>
      </c>
      <c r="AA541">
        <v>0.36111100000000002</v>
      </c>
      <c r="AB541">
        <v>0.29723100000000002</v>
      </c>
      <c r="AC541">
        <v>0.690689</v>
      </c>
      <c r="AD541">
        <v>9.2592599999999997E-2</v>
      </c>
      <c r="AE541">
        <v>2.97254</v>
      </c>
      <c r="AF541">
        <v>0.30854999999999999</v>
      </c>
      <c r="AH541">
        <v>-1.1365799999999999</v>
      </c>
      <c r="AI541">
        <v>37.229399999999998</v>
      </c>
      <c r="AJ541">
        <v>-6.2690000000000001</v>
      </c>
      <c r="AK541">
        <v>79.2821</v>
      </c>
      <c r="AL541">
        <v>-1.1365799999999999</v>
      </c>
      <c r="AM541">
        <v>2.8</v>
      </c>
      <c r="AN541">
        <v>-10.299448370933501</v>
      </c>
      <c r="AO541">
        <v>4.1117283105850202</v>
      </c>
      <c r="AP541">
        <v>0.59585100000000002</v>
      </c>
      <c r="AQ541">
        <v>999</v>
      </c>
      <c r="AU541">
        <v>19997</v>
      </c>
    </row>
    <row r="542" spans="1:47" x14ac:dyDescent="0.45">
      <c r="A542" t="s">
        <v>552</v>
      </c>
      <c r="B542" t="s">
        <v>36</v>
      </c>
      <c r="C542">
        <v>107</v>
      </c>
      <c r="D542">
        <v>359</v>
      </c>
      <c r="E542">
        <v>314</v>
      </c>
      <c r="F542">
        <v>73</v>
      </c>
      <c r="G542">
        <v>44</v>
      </c>
      <c r="H542">
        <v>15</v>
      </c>
      <c r="I542">
        <v>3</v>
      </c>
      <c r="J542">
        <v>11</v>
      </c>
      <c r="K542">
        <v>45</v>
      </c>
      <c r="L542">
        <v>47</v>
      </c>
      <c r="M542">
        <v>30</v>
      </c>
      <c r="N542">
        <v>5</v>
      </c>
      <c r="O542">
        <v>98</v>
      </c>
      <c r="P542">
        <v>10</v>
      </c>
      <c r="Q542">
        <v>2</v>
      </c>
      <c r="R542">
        <v>3</v>
      </c>
      <c r="S542">
        <v>0</v>
      </c>
      <c r="T542">
        <v>8</v>
      </c>
      <c r="U542">
        <v>3</v>
      </c>
      <c r="V542">
        <v>0.232484</v>
      </c>
      <c r="W542">
        <v>8.3565500000000001E-2</v>
      </c>
      <c r="X542">
        <v>0.27298099999999997</v>
      </c>
      <c r="Y542">
        <v>0.30612200000000001</v>
      </c>
      <c r="Z542">
        <v>0.31741599999999998</v>
      </c>
      <c r="AA542">
        <v>0.40445900000000001</v>
      </c>
      <c r="AB542">
        <v>0.310249</v>
      </c>
      <c r="AC542">
        <v>0.72187400000000002</v>
      </c>
      <c r="AD542">
        <v>0.17197499999999999</v>
      </c>
      <c r="AE542">
        <v>6.0362600000000004</v>
      </c>
      <c r="AF542">
        <v>0.29951699999999998</v>
      </c>
      <c r="AH542">
        <v>-0.27493899999999999</v>
      </c>
      <c r="AI542">
        <v>41.319299999999998</v>
      </c>
      <c r="AJ542">
        <v>-2.4227599999999998</v>
      </c>
      <c r="AK542">
        <v>88.009299999999996</v>
      </c>
      <c r="AL542">
        <v>-0.27493899999999999</v>
      </c>
      <c r="AM542">
        <v>3.3</v>
      </c>
      <c r="AN542">
        <v>-5.6077774167060799</v>
      </c>
      <c r="AO542">
        <v>-0.65723109245300204</v>
      </c>
      <c r="AP542">
        <v>0.59493799999999997</v>
      </c>
      <c r="AQ542">
        <v>999</v>
      </c>
      <c r="AU542">
        <v>20321</v>
      </c>
    </row>
    <row r="543" spans="1:47" x14ac:dyDescent="0.45">
      <c r="A543" t="s">
        <v>1198</v>
      </c>
      <c r="B543" t="s">
        <v>10</v>
      </c>
      <c r="C543">
        <v>93</v>
      </c>
      <c r="D543">
        <v>291</v>
      </c>
      <c r="E543">
        <v>261</v>
      </c>
      <c r="F543">
        <v>64</v>
      </c>
      <c r="G543">
        <v>42</v>
      </c>
      <c r="H543">
        <v>12</v>
      </c>
      <c r="I543">
        <v>1</v>
      </c>
      <c r="J543">
        <v>9</v>
      </c>
      <c r="K543">
        <v>28</v>
      </c>
      <c r="L543">
        <v>33</v>
      </c>
      <c r="M543">
        <v>21</v>
      </c>
      <c r="N543">
        <v>4</v>
      </c>
      <c r="O543">
        <v>75</v>
      </c>
      <c r="P543">
        <v>7</v>
      </c>
      <c r="Q543">
        <v>2</v>
      </c>
      <c r="R543">
        <v>0</v>
      </c>
      <c r="S543">
        <v>0</v>
      </c>
      <c r="T543">
        <v>1</v>
      </c>
      <c r="U543">
        <v>1</v>
      </c>
      <c r="V543">
        <v>0.24521100000000001</v>
      </c>
      <c r="W543">
        <v>7.2164900000000004E-2</v>
      </c>
      <c r="X543">
        <v>0.25773200000000002</v>
      </c>
      <c r="Y543">
        <v>0.28000000000000003</v>
      </c>
      <c r="Z543">
        <v>0.31615100000000002</v>
      </c>
      <c r="AA543">
        <v>0.40229900000000002</v>
      </c>
      <c r="AB543">
        <v>0.308396</v>
      </c>
      <c r="AC543">
        <v>0.71845000000000003</v>
      </c>
      <c r="AD543">
        <v>0.15708800000000001</v>
      </c>
      <c r="AE543">
        <v>2.5990899999999999</v>
      </c>
      <c r="AF543">
        <v>0.30726300000000001</v>
      </c>
      <c r="AH543">
        <v>-0.73061600000000004</v>
      </c>
      <c r="AI543">
        <v>33.045200000000001</v>
      </c>
      <c r="AJ543">
        <v>-2.4115099999999998</v>
      </c>
      <c r="AK543">
        <v>90.620400000000004</v>
      </c>
      <c r="AL543">
        <v>-0.73061600000000004</v>
      </c>
      <c r="AM543">
        <v>-1</v>
      </c>
      <c r="AN543">
        <v>-4.0010727643966604</v>
      </c>
      <c r="AO543">
        <v>6.9223999977111803E-2</v>
      </c>
      <c r="AP543">
        <v>0.59350099999999995</v>
      </c>
      <c r="AQ543">
        <v>999</v>
      </c>
      <c r="AU543">
        <v>19683</v>
      </c>
    </row>
    <row r="544" spans="1:47" x14ac:dyDescent="0.45">
      <c r="A544" t="s">
        <v>959</v>
      </c>
      <c r="B544" t="s">
        <v>269</v>
      </c>
      <c r="C544">
        <v>117</v>
      </c>
      <c r="D544">
        <v>509</v>
      </c>
      <c r="E544">
        <v>463</v>
      </c>
      <c r="F544">
        <v>104</v>
      </c>
      <c r="G544">
        <v>70</v>
      </c>
      <c r="H544">
        <v>21</v>
      </c>
      <c r="I544">
        <v>3</v>
      </c>
      <c r="J544">
        <v>10</v>
      </c>
      <c r="K544">
        <v>58</v>
      </c>
      <c r="L544">
        <v>56</v>
      </c>
      <c r="M544">
        <v>35</v>
      </c>
      <c r="N544">
        <v>6</v>
      </c>
      <c r="O544">
        <v>133</v>
      </c>
      <c r="P544">
        <v>7</v>
      </c>
      <c r="Q544">
        <v>2</v>
      </c>
      <c r="R544">
        <v>2</v>
      </c>
      <c r="S544">
        <v>0</v>
      </c>
      <c r="T544">
        <v>25</v>
      </c>
      <c r="U544">
        <v>5</v>
      </c>
      <c r="V544">
        <v>0.22462199999999999</v>
      </c>
      <c r="W544">
        <v>6.8762299999999998E-2</v>
      </c>
      <c r="X544">
        <v>0.261297</v>
      </c>
      <c r="Y544">
        <v>0.263158</v>
      </c>
      <c r="Z544">
        <v>0.287968</v>
      </c>
      <c r="AA544">
        <v>0.34773199999999999</v>
      </c>
      <c r="AB544">
        <v>0.27526400000000001</v>
      </c>
      <c r="AC544">
        <v>0.63570099999999996</v>
      </c>
      <c r="AD544">
        <v>0.12311</v>
      </c>
      <c r="AE544">
        <v>6.6918499999999996</v>
      </c>
      <c r="AF544">
        <v>0.29192499999999999</v>
      </c>
      <c r="AH544">
        <v>2.07287</v>
      </c>
      <c r="AI544">
        <v>43.794699999999999</v>
      </c>
      <c r="AJ544">
        <v>-18.224</v>
      </c>
      <c r="AK544">
        <v>72.002799999999993</v>
      </c>
      <c r="AL544">
        <v>2.07287</v>
      </c>
      <c r="AM544">
        <v>2.2999999999999998</v>
      </c>
      <c r="AN544">
        <v>-15.5814759731292</v>
      </c>
      <c r="AO544">
        <v>4.1702233552932704</v>
      </c>
      <c r="AP544">
        <v>0.59137899999999999</v>
      </c>
      <c r="AQ544">
        <v>999</v>
      </c>
      <c r="AU544" t="s">
        <v>960</v>
      </c>
    </row>
    <row r="545" spans="1:47" x14ac:dyDescent="0.45">
      <c r="A545" t="s">
        <v>945</v>
      </c>
      <c r="B545" t="s">
        <v>76</v>
      </c>
      <c r="C545">
        <v>113</v>
      </c>
      <c r="D545">
        <v>484</v>
      </c>
      <c r="E545">
        <v>407</v>
      </c>
      <c r="F545">
        <v>88</v>
      </c>
      <c r="G545">
        <v>61</v>
      </c>
      <c r="H545">
        <v>15</v>
      </c>
      <c r="I545">
        <v>1</v>
      </c>
      <c r="J545">
        <v>11</v>
      </c>
      <c r="K545">
        <v>61</v>
      </c>
      <c r="L545">
        <v>49</v>
      </c>
      <c r="M545">
        <v>64</v>
      </c>
      <c r="N545">
        <v>2</v>
      </c>
      <c r="O545">
        <v>141</v>
      </c>
      <c r="P545">
        <v>6</v>
      </c>
      <c r="Q545">
        <v>3</v>
      </c>
      <c r="R545">
        <v>4</v>
      </c>
      <c r="S545">
        <v>1</v>
      </c>
      <c r="T545">
        <v>6</v>
      </c>
      <c r="U545">
        <v>2</v>
      </c>
      <c r="V545">
        <v>0.21621599999999999</v>
      </c>
      <c r="W545">
        <v>0.13223099999999999</v>
      </c>
      <c r="X545">
        <v>0.29132200000000003</v>
      </c>
      <c r="Y545">
        <v>0.453901</v>
      </c>
      <c r="Z545">
        <v>0.32916699999999999</v>
      </c>
      <c r="AA545">
        <v>0.33906599999999998</v>
      </c>
      <c r="AB545">
        <v>0.30043300000000001</v>
      </c>
      <c r="AC545">
        <v>0.66823299999999997</v>
      </c>
      <c r="AD545">
        <v>0.12285</v>
      </c>
      <c r="AE545">
        <v>4.3298199999999998</v>
      </c>
      <c r="AF545">
        <v>0.29844999999999999</v>
      </c>
      <c r="AH545">
        <v>-0.63811700000000005</v>
      </c>
      <c r="AI545">
        <v>51.7607</v>
      </c>
      <c r="AJ545">
        <v>-7.21183</v>
      </c>
      <c r="AK545">
        <v>85.144499999999994</v>
      </c>
      <c r="AL545">
        <v>-0.63811700000000005</v>
      </c>
      <c r="AM545">
        <v>-2.8</v>
      </c>
      <c r="AN545">
        <v>-9.5455285906791598</v>
      </c>
      <c r="AO545">
        <v>-1.02163434028625</v>
      </c>
      <c r="AP545">
        <v>0.59061399999999997</v>
      </c>
      <c r="AQ545">
        <v>999</v>
      </c>
      <c r="AU545" t="s">
        <v>946</v>
      </c>
    </row>
    <row r="546" spans="1:47" x14ac:dyDescent="0.45">
      <c r="A546" t="s">
        <v>600</v>
      </c>
      <c r="B546" t="s">
        <v>178</v>
      </c>
      <c r="C546">
        <v>99</v>
      </c>
      <c r="D546">
        <v>413</v>
      </c>
      <c r="E546">
        <v>359</v>
      </c>
      <c r="F546">
        <v>83</v>
      </c>
      <c r="G546">
        <v>52</v>
      </c>
      <c r="H546">
        <v>15</v>
      </c>
      <c r="I546">
        <v>1</v>
      </c>
      <c r="J546">
        <v>15</v>
      </c>
      <c r="K546">
        <v>45</v>
      </c>
      <c r="L546">
        <v>47</v>
      </c>
      <c r="M546">
        <v>37</v>
      </c>
      <c r="N546">
        <v>10</v>
      </c>
      <c r="O546">
        <v>87</v>
      </c>
      <c r="P546">
        <v>15</v>
      </c>
      <c r="Q546">
        <v>2</v>
      </c>
      <c r="R546">
        <v>0</v>
      </c>
      <c r="S546">
        <v>2</v>
      </c>
      <c r="T546">
        <v>2</v>
      </c>
      <c r="U546">
        <v>2</v>
      </c>
      <c r="V546">
        <v>0.23119799999999999</v>
      </c>
      <c r="W546">
        <v>8.9588399999999999E-2</v>
      </c>
      <c r="X546">
        <v>0.21065400000000001</v>
      </c>
      <c r="Y546">
        <v>0.42528700000000003</v>
      </c>
      <c r="Z546">
        <v>0.32687699999999997</v>
      </c>
      <c r="AA546">
        <v>0.40389999999999998</v>
      </c>
      <c r="AB546">
        <v>0.312303</v>
      </c>
      <c r="AC546">
        <v>0.73077599999999998</v>
      </c>
      <c r="AD546">
        <v>0.17270199999999999</v>
      </c>
      <c r="AE546">
        <v>2.7227100000000002</v>
      </c>
      <c r="AF546">
        <v>0.262548</v>
      </c>
      <c r="AH546">
        <v>-1.1684399999999999</v>
      </c>
      <c r="AI546">
        <v>48.238999999999997</v>
      </c>
      <c r="AJ546">
        <v>-2.0825999999999998</v>
      </c>
      <c r="AK546">
        <v>99.572800000000001</v>
      </c>
      <c r="AL546">
        <v>-1.1684399999999999</v>
      </c>
      <c r="AM546">
        <v>0.8</v>
      </c>
      <c r="AN546">
        <v>-1.37981802225112</v>
      </c>
      <c r="AO546">
        <v>-6.7874485850334096</v>
      </c>
      <c r="AP546">
        <v>0.58435199999999998</v>
      </c>
      <c r="AQ546">
        <v>999</v>
      </c>
      <c r="AU546">
        <v>3473</v>
      </c>
    </row>
    <row r="547" spans="1:47" x14ac:dyDescent="0.45">
      <c r="A547" t="s">
        <v>1181</v>
      </c>
      <c r="B547" t="s">
        <v>16</v>
      </c>
      <c r="C547">
        <v>90</v>
      </c>
      <c r="D547">
        <v>403</v>
      </c>
      <c r="E547">
        <v>369</v>
      </c>
      <c r="F547">
        <v>100</v>
      </c>
      <c r="G547">
        <v>77</v>
      </c>
      <c r="H547">
        <v>17</v>
      </c>
      <c r="I547">
        <v>1</v>
      </c>
      <c r="J547">
        <v>5</v>
      </c>
      <c r="K547">
        <v>54</v>
      </c>
      <c r="L547">
        <v>45</v>
      </c>
      <c r="M547">
        <v>17</v>
      </c>
      <c r="N547">
        <v>7</v>
      </c>
      <c r="O547">
        <v>53</v>
      </c>
      <c r="P547">
        <v>9</v>
      </c>
      <c r="Q547">
        <v>3</v>
      </c>
      <c r="R547">
        <v>5</v>
      </c>
      <c r="S547">
        <v>0</v>
      </c>
      <c r="T547">
        <v>9</v>
      </c>
      <c r="U547">
        <v>3</v>
      </c>
      <c r="V547">
        <v>0.27100299999999999</v>
      </c>
      <c r="W547">
        <v>4.2183600000000002E-2</v>
      </c>
      <c r="X547">
        <v>0.13151399999999999</v>
      </c>
      <c r="Y547">
        <v>0.32075500000000001</v>
      </c>
      <c r="Z547">
        <v>0.316583</v>
      </c>
      <c r="AA547">
        <v>0.36314400000000002</v>
      </c>
      <c r="AB547">
        <v>0.29202499999999998</v>
      </c>
      <c r="AC547">
        <v>0.67972699999999997</v>
      </c>
      <c r="AD547">
        <v>9.2140899999999998E-2</v>
      </c>
      <c r="AE547">
        <v>5.1829999999999998</v>
      </c>
      <c r="AF547">
        <v>0.30254799999999998</v>
      </c>
      <c r="AH547">
        <v>-0.205926</v>
      </c>
      <c r="AI547">
        <v>40.283999999999999</v>
      </c>
      <c r="AJ547">
        <v>-8.8191600000000001</v>
      </c>
      <c r="AK547">
        <v>84.652799999999999</v>
      </c>
      <c r="AL547">
        <v>-0.205926</v>
      </c>
      <c r="AM547">
        <v>-1.5</v>
      </c>
      <c r="AN547">
        <v>-7.8680939972400603</v>
      </c>
      <c r="AO547">
        <v>-1.9253373146057101E-2</v>
      </c>
      <c r="AP547">
        <v>0.58264899999999997</v>
      </c>
      <c r="AQ547">
        <v>999</v>
      </c>
      <c r="AU547" t="s">
        <v>1182</v>
      </c>
    </row>
    <row r="548" spans="1:47" x14ac:dyDescent="0.45">
      <c r="A548" t="s">
        <v>1049</v>
      </c>
      <c r="B548" t="s">
        <v>56</v>
      </c>
      <c r="C548">
        <v>106</v>
      </c>
      <c r="D548">
        <v>428</v>
      </c>
      <c r="E548">
        <v>360</v>
      </c>
      <c r="F548">
        <v>81</v>
      </c>
      <c r="G548">
        <v>64</v>
      </c>
      <c r="H548">
        <v>12</v>
      </c>
      <c r="I548">
        <v>3</v>
      </c>
      <c r="J548">
        <v>2</v>
      </c>
      <c r="K548">
        <v>58</v>
      </c>
      <c r="L548">
        <v>34</v>
      </c>
      <c r="M548">
        <v>54</v>
      </c>
      <c r="N548">
        <v>8</v>
      </c>
      <c r="O548">
        <v>91</v>
      </c>
      <c r="P548">
        <v>8</v>
      </c>
      <c r="Q548">
        <v>2</v>
      </c>
      <c r="R548">
        <v>4</v>
      </c>
      <c r="S548">
        <v>0</v>
      </c>
      <c r="T548">
        <v>16</v>
      </c>
      <c r="U548">
        <v>8</v>
      </c>
      <c r="V548">
        <v>0.22500000000000001</v>
      </c>
      <c r="W548">
        <v>0.126168</v>
      </c>
      <c r="X548">
        <v>0.212617</v>
      </c>
      <c r="Y548">
        <v>0.59340700000000002</v>
      </c>
      <c r="Z548">
        <v>0.33726400000000001</v>
      </c>
      <c r="AA548">
        <v>0.29166700000000001</v>
      </c>
      <c r="AB548">
        <v>0.28351399999999999</v>
      </c>
      <c r="AC548">
        <v>0.62893100000000002</v>
      </c>
      <c r="AD548">
        <v>6.6666699999999995E-2</v>
      </c>
      <c r="AE548">
        <v>6.2455499999999997</v>
      </c>
      <c r="AF548">
        <v>0.29368</v>
      </c>
      <c r="AH548">
        <v>-1.0858300000000001</v>
      </c>
      <c r="AI548">
        <v>39.757899999999999</v>
      </c>
      <c r="AJ548">
        <v>-12.391400000000001</v>
      </c>
      <c r="AK548">
        <v>74.969300000000004</v>
      </c>
      <c r="AL548">
        <v>-1.0858300000000001</v>
      </c>
      <c r="AM548">
        <v>0.9</v>
      </c>
      <c r="AN548">
        <v>-14.3577815294265</v>
      </c>
      <c r="AO548">
        <v>5.6178129911422703</v>
      </c>
      <c r="AP548">
        <v>0.58256300000000005</v>
      </c>
      <c r="AQ548">
        <v>999</v>
      </c>
      <c r="AU548">
        <v>19432</v>
      </c>
    </row>
    <row r="549" spans="1:47" x14ac:dyDescent="0.45">
      <c r="A549" t="s">
        <v>1306</v>
      </c>
      <c r="C549">
        <v>84</v>
      </c>
      <c r="D549">
        <v>326</v>
      </c>
      <c r="E549">
        <v>283</v>
      </c>
      <c r="F549">
        <v>64</v>
      </c>
      <c r="G549">
        <v>42</v>
      </c>
      <c r="H549">
        <v>16</v>
      </c>
      <c r="I549">
        <v>0</v>
      </c>
      <c r="J549">
        <v>6</v>
      </c>
      <c r="K549">
        <v>40</v>
      </c>
      <c r="L549">
        <v>34</v>
      </c>
      <c r="M549">
        <v>36</v>
      </c>
      <c r="N549">
        <v>5</v>
      </c>
      <c r="O549">
        <v>71</v>
      </c>
      <c r="P549">
        <v>5</v>
      </c>
      <c r="Q549">
        <v>2</v>
      </c>
      <c r="R549">
        <v>0</v>
      </c>
      <c r="S549">
        <v>0</v>
      </c>
      <c r="T549">
        <v>3</v>
      </c>
      <c r="U549">
        <v>1</v>
      </c>
      <c r="V549">
        <v>0.22614799999999999</v>
      </c>
      <c r="W549">
        <v>0.110429</v>
      </c>
      <c r="X549">
        <v>0.21779100000000001</v>
      </c>
      <c r="Y549">
        <v>0.50704199999999999</v>
      </c>
      <c r="Z549">
        <v>0.32208599999999998</v>
      </c>
      <c r="AA549">
        <v>0.34628999999999999</v>
      </c>
      <c r="AB549">
        <v>0.29343999999999998</v>
      </c>
      <c r="AC549">
        <v>0.66837599999999997</v>
      </c>
      <c r="AD549">
        <v>0.120141</v>
      </c>
      <c r="AE549">
        <v>3.4110900000000002</v>
      </c>
      <c r="AF549">
        <v>0.27884599999999998</v>
      </c>
      <c r="AH549">
        <v>-0.42307800000000001</v>
      </c>
      <c r="AI549">
        <v>32.970300000000002</v>
      </c>
      <c r="AJ549">
        <v>-6.7508699999999999</v>
      </c>
      <c r="AK549">
        <v>81.323400000000007</v>
      </c>
      <c r="AL549">
        <v>-0.42307800000000001</v>
      </c>
      <c r="AM549">
        <v>1.5</v>
      </c>
      <c r="AN549">
        <v>-7.9658966958522797</v>
      </c>
      <c r="AO549">
        <v>2.6978248357772801</v>
      </c>
      <c r="AP549">
        <v>0.58223599999999998</v>
      </c>
      <c r="AQ549">
        <v>999</v>
      </c>
      <c r="AU549">
        <v>19780</v>
      </c>
    </row>
    <row r="550" spans="1:47" x14ac:dyDescent="0.45">
      <c r="A550" t="s">
        <v>1141</v>
      </c>
      <c r="B550" t="s">
        <v>56</v>
      </c>
      <c r="C550">
        <v>117</v>
      </c>
      <c r="D550">
        <v>440</v>
      </c>
      <c r="E550">
        <v>404</v>
      </c>
      <c r="F550">
        <v>100</v>
      </c>
      <c r="G550">
        <v>67</v>
      </c>
      <c r="H550">
        <v>23</v>
      </c>
      <c r="I550">
        <v>1</v>
      </c>
      <c r="J550">
        <v>9</v>
      </c>
      <c r="K550">
        <v>44</v>
      </c>
      <c r="L550">
        <v>47</v>
      </c>
      <c r="M550">
        <v>27</v>
      </c>
      <c r="N550">
        <v>10</v>
      </c>
      <c r="O550">
        <v>88</v>
      </c>
      <c r="P550">
        <v>5</v>
      </c>
      <c r="Q550">
        <v>4</v>
      </c>
      <c r="R550">
        <v>0</v>
      </c>
      <c r="S550">
        <v>1</v>
      </c>
      <c r="T550">
        <v>7</v>
      </c>
      <c r="U550">
        <v>1</v>
      </c>
      <c r="V550">
        <v>0.247525</v>
      </c>
      <c r="W550">
        <v>6.1363599999999997E-2</v>
      </c>
      <c r="X550">
        <v>0.2</v>
      </c>
      <c r="Y550">
        <v>0.30681799999999998</v>
      </c>
      <c r="Z550">
        <v>0.3</v>
      </c>
      <c r="AA550">
        <v>0.37623800000000002</v>
      </c>
      <c r="AB550">
        <v>0.28558699999999998</v>
      </c>
      <c r="AC550">
        <v>0.67623800000000001</v>
      </c>
      <c r="AD550">
        <v>0.12871299999999999</v>
      </c>
      <c r="AE550">
        <v>4.2732400000000004</v>
      </c>
      <c r="AF550">
        <v>0.292605</v>
      </c>
      <c r="AH550">
        <v>0.29216599999999998</v>
      </c>
      <c r="AI550">
        <v>41.630200000000002</v>
      </c>
      <c r="AJ550">
        <v>-11.981199999999999</v>
      </c>
      <c r="AK550">
        <v>76.359300000000005</v>
      </c>
      <c r="AL550">
        <v>0.29216599999999998</v>
      </c>
      <c r="AM550">
        <v>1.8</v>
      </c>
      <c r="AN550">
        <v>-12.594249516725499</v>
      </c>
      <c r="AO550">
        <v>3.4166960716247501</v>
      </c>
      <c r="AP550">
        <v>0.57969700000000002</v>
      </c>
      <c r="AQ550">
        <v>999</v>
      </c>
      <c r="AU550">
        <v>24655</v>
      </c>
    </row>
    <row r="551" spans="1:47" x14ac:dyDescent="0.45">
      <c r="A551" t="s">
        <v>1109</v>
      </c>
      <c r="B551" t="s">
        <v>39</v>
      </c>
      <c r="C551">
        <v>95</v>
      </c>
      <c r="D551">
        <v>396</v>
      </c>
      <c r="E551">
        <v>367</v>
      </c>
      <c r="F551">
        <v>99</v>
      </c>
      <c r="G551">
        <v>78</v>
      </c>
      <c r="H551">
        <v>14</v>
      </c>
      <c r="I551">
        <v>0</v>
      </c>
      <c r="J551">
        <v>7</v>
      </c>
      <c r="K551">
        <v>45</v>
      </c>
      <c r="L551">
        <v>41</v>
      </c>
      <c r="M551">
        <v>20</v>
      </c>
      <c r="N551">
        <v>13</v>
      </c>
      <c r="O551">
        <v>37</v>
      </c>
      <c r="P551">
        <v>3</v>
      </c>
      <c r="Q551">
        <v>3</v>
      </c>
      <c r="R551">
        <v>3</v>
      </c>
      <c r="S551">
        <v>0</v>
      </c>
      <c r="T551">
        <v>1</v>
      </c>
      <c r="U551">
        <v>0</v>
      </c>
      <c r="V551">
        <v>0.26975500000000002</v>
      </c>
      <c r="W551">
        <v>5.0505000000000001E-2</v>
      </c>
      <c r="X551">
        <v>9.3434299999999998E-2</v>
      </c>
      <c r="Y551">
        <v>0.54054100000000005</v>
      </c>
      <c r="Z551">
        <v>0.31043300000000001</v>
      </c>
      <c r="AA551">
        <v>0.36512299999999998</v>
      </c>
      <c r="AB551">
        <v>0.282443</v>
      </c>
      <c r="AC551">
        <v>0.67555500000000002</v>
      </c>
      <c r="AD551">
        <v>9.5367800000000003E-2</v>
      </c>
      <c r="AE551">
        <v>2.5075500000000002</v>
      </c>
      <c r="AF551">
        <v>0.28220899999999999</v>
      </c>
      <c r="AH551">
        <v>-0.478051</v>
      </c>
      <c r="AI551">
        <v>36.433199999999999</v>
      </c>
      <c r="AJ551">
        <v>-11.8171</v>
      </c>
      <c r="AK551">
        <v>76.524000000000001</v>
      </c>
      <c r="AL551">
        <v>-0.478051</v>
      </c>
      <c r="AM551">
        <v>-3.3</v>
      </c>
      <c r="AN551">
        <v>-11.617210090160301</v>
      </c>
      <c r="AO551">
        <v>3.97513222694396</v>
      </c>
      <c r="AP551">
        <v>0.57914600000000005</v>
      </c>
      <c r="AQ551">
        <v>999</v>
      </c>
      <c r="AU551" t="s">
        <v>1110</v>
      </c>
    </row>
    <row r="552" spans="1:47" x14ac:dyDescent="0.45">
      <c r="A552" t="s">
        <v>596</v>
      </c>
      <c r="B552" t="s">
        <v>39</v>
      </c>
      <c r="C552">
        <v>135</v>
      </c>
      <c r="D552">
        <v>592</v>
      </c>
      <c r="E552">
        <v>505</v>
      </c>
      <c r="F552">
        <v>120</v>
      </c>
      <c r="G552">
        <v>81</v>
      </c>
      <c r="H552">
        <v>22</v>
      </c>
      <c r="I552">
        <v>0</v>
      </c>
      <c r="J552">
        <v>17</v>
      </c>
      <c r="K552">
        <v>73</v>
      </c>
      <c r="L552">
        <v>62</v>
      </c>
      <c r="M552">
        <v>76</v>
      </c>
      <c r="N552">
        <v>17</v>
      </c>
      <c r="O552">
        <v>151</v>
      </c>
      <c r="P552">
        <v>6</v>
      </c>
      <c r="Q552">
        <v>5</v>
      </c>
      <c r="R552">
        <v>0</v>
      </c>
      <c r="S552">
        <v>1</v>
      </c>
      <c r="T552">
        <v>3</v>
      </c>
      <c r="U552">
        <v>1</v>
      </c>
      <c r="V552">
        <v>0.237624</v>
      </c>
      <c r="W552">
        <v>0.12837799999999999</v>
      </c>
      <c r="X552">
        <v>0.25506800000000002</v>
      </c>
      <c r="Y552">
        <v>0.50331099999999995</v>
      </c>
      <c r="Z552">
        <v>0.34121600000000002</v>
      </c>
      <c r="AA552">
        <v>0.38217800000000002</v>
      </c>
      <c r="AB552">
        <v>0.310143</v>
      </c>
      <c r="AC552">
        <v>0.72339399999999998</v>
      </c>
      <c r="AD552">
        <v>0.14455399999999999</v>
      </c>
      <c r="AE552">
        <v>2.6326399999999999</v>
      </c>
      <c r="AF552">
        <v>0.30116999999999999</v>
      </c>
      <c r="AH552">
        <v>-0.94702600000000003</v>
      </c>
      <c r="AI552">
        <v>68.084500000000006</v>
      </c>
      <c r="AJ552">
        <v>-4.04725</v>
      </c>
      <c r="AK552">
        <v>95.722999999999999</v>
      </c>
      <c r="AL552">
        <v>-0.94702600000000003</v>
      </c>
      <c r="AM552">
        <v>-12.5</v>
      </c>
      <c r="AN552">
        <v>-3.9808457493781999</v>
      </c>
      <c r="AO552">
        <v>-10.3248088359832</v>
      </c>
      <c r="AP552">
        <v>0.57849399999999995</v>
      </c>
      <c r="AQ552">
        <v>999</v>
      </c>
      <c r="AU552">
        <v>29606</v>
      </c>
    </row>
    <row r="553" spans="1:47" x14ac:dyDescent="0.45">
      <c r="A553" t="s">
        <v>626</v>
      </c>
      <c r="B553" t="s">
        <v>39</v>
      </c>
      <c r="C553">
        <v>112</v>
      </c>
      <c r="D553">
        <v>442</v>
      </c>
      <c r="E553">
        <v>392</v>
      </c>
      <c r="F553">
        <v>91</v>
      </c>
      <c r="G553">
        <v>59</v>
      </c>
      <c r="H553">
        <v>19</v>
      </c>
      <c r="I553">
        <v>4</v>
      </c>
      <c r="J553">
        <v>9</v>
      </c>
      <c r="K553">
        <v>45</v>
      </c>
      <c r="L553">
        <v>44</v>
      </c>
      <c r="M553">
        <v>42</v>
      </c>
      <c r="N553">
        <v>7</v>
      </c>
      <c r="O553">
        <v>111</v>
      </c>
      <c r="P553">
        <v>2</v>
      </c>
      <c r="Q553">
        <v>4</v>
      </c>
      <c r="R553">
        <v>2</v>
      </c>
      <c r="S553">
        <v>1</v>
      </c>
      <c r="T553">
        <v>5</v>
      </c>
      <c r="U553">
        <v>3</v>
      </c>
      <c r="V553">
        <v>0.23214299999999999</v>
      </c>
      <c r="W553">
        <v>9.5022599999999999E-2</v>
      </c>
      <c r="X553">
        <v>0.25113099999999999</v>
      </c>
      <c r="Y553">
        <v>0.37837799999999999</v>
      </c>
      <c r="Z553">
        <v>0.30681799999999998</v>
      </c>
      <c r="AA553">
        <v>0.369898</v>
      </c>
      <c r="AB553">
        <v>0.29058200000000001</v>
      </c>
      <c r="AC553">
        <v>0.67671599999999998</v>
      </c>
      <c r="AD553">
        <v>0.13775499999999999</v>
      </c>
      <c r="AE553">
        <v>4.6847099999999999</v>
      </c>
      <c r="AF553">
        <v>0.297101</v>
      </c>
      <c r="AH553">
        <v>-1.00593</v>
      </c>
      <c r="AI553">
        <v>43.652900000000002</v>
      </c>
      <c r="AJ553">
        <v>-10.202199999999999</v>
      </c>
      <c r="AK553">
        <v>82.165099999999995</v>
      </c>
      <c r="AL553">
        <v>-1.00593</v>
      </c>
      <c r="AM553">
        <v>6.1</v>
      </c>
      <c r="AN553">
        <v>-10.451454043388299</v>
      </c>
      <c r="AO553">
        <v>1.22786569595336</v>
      </c>
      <c r="AP553">
        <v>0.577237</v>
      </c>
      <c r="AQ553">
        <v>999</v>
      </c>
      <c r="AU553">
        <v>20054</v>
      </c>
    </row>
    <row r="554" spans="1:47" x14ac:dyDescent="0.45">
      <c r="A554" t="s">
        <v>979</v>
      </c>
      <c r="B554" t="s">
        <v>98</v>
      </c>
      <c r="C554">
        <v>103</v>
      </c>
      <c r="D554">
        <v>425</v>
      </c>
      <c r="E554">
        <v>373</v>
      </c>
      <c r="F554">
        <v>78</v>
      </c>
      <c r="G554">
        <v>47</v>
      </c>
      <c r="H554">
        <v>17</v>
      </c>
      <c r="I554">
        <v>1</v>
      </c>
      <c r="J554">
        <v>13</v>
      </c>
      <c r="K554">
        <v>50</v>
      </c>
      <c r="L554">
        <v>51</v>
      </c>
      <c r="M554">
        <v>45</v>
      </c>
      <c r="N554">
        <v>10</v>
      </c>
      <c r="O554">
        <v>143</v>
      </c>
      <c r="P554">
        <v>4</v>
      </c>
      <c r="Q554">
        <v>3</v>
      </c>
      <c r="R554">
        <v>0</v>
      </c>
      <c r="S554">
        <v>0</v>
      </c>
      <c r="T554">
        <v>11</v>
      </c>
      <c r="U554">
        <v>1</v>
      </c>
      <c r="V554">
        <v>0.209115</v>
      </c>
      <c r="W554">
        <v>0.105882</v>
      </c>
      <c r="X554">
        <v>0.33647100000000002</v>
      </c>
      <c r="Y554">
        <v>0.31468499999999999</v>
      </c>
      <c r="Z554">
        <v>0.29882399999999998</v>
      </c>
      <c r="AA554">
        <v>0.36461100000000002</v>
      </c>
      <c r="AB554">
        <v>0.28314699999999998</v>
      </c>
      <c r="AC554">
        <v>0.663435</v>
      </c>
      <c r="AD554">
        <v>0.155496</v>
      </c>
      <c r="AE554">
        <v>5.3868999999999998</v>
      </c>
      <c r="AF554">
        <v>0.29545500000000002</v>
      </c>
      <c r="AH554">
        <v>1.11528</v>
      </c>
      <c r="AI554">
        <v>39.349600000000002</v>
      </c>
      <c r="AJ554">
        <v>-12.434200000000001</v>
      </c>
      <c r="AK554">
        <v>78.698099999999997</v>
      </c>
      <c r="AL554">
        <v>1.11528</v>
      </c>
      <c r="AM554">
        <v>-0.5</v>
      </c>
      <c r="AN554">
        <v>-9.7324540615081698</v>
      </c>
      <c r="AO554">
        <v>1.0615813732147199</v>
      </c>
      <c r="AP554">
        <v>0.57477599999999995</v>
      </c>
      <c r="AQ554">
        <v>999</v>
      </c>
      <c r="AU554" t="s">
        <v>980</v>
      </c>
    </row>
    <row r="555" spans="1:47" x14ac:dyDescent="0.45">
      <c r="A555" t="s">
        <v>1399</v>
      </c>
      <c r="C555">
        <v>80</v>
      </c>
      <c r="D555">
        <v>325</v>
      </c>
      <c r="E555">
        <v>288</v>
      </c>
      <c r="F555">
        <v>67</v>
      </c>
      <c r="G555">
        <v>40</v>
      </c>
      <c r="H555">
        <v>17</v>
      </c>
      <c r="I555">
        <v>0</v>
      </c>
      <c r="J555">
        <v>10</v>
      </c>
      <c r="K555">
        <v>43</v>
      </c>
      <c r="L555">
        <v>39</v>
      </c>
      <c r="M555">
        <v>30</v>
      </c>
      <c r="N555">
        <v>7</v>
      </c>
      <c r="O555">
        <v>90</v>
      </c>
      <c r="P555">
        <v>4</v>
      </c>
      <c r="Q555">
        <v>3</v>
      </c>
      <c r="R555">
        <v>0</v>
      </c>
      <c r="S555">
        <v>0</v>
      </c>
      <c r="T555">
        <v>2</v>
      </c>
      <c r="U555">
        <v>1</v>
      </c>
      <c r="V555">
        <v>0.23263900000000001</v>
      </c>
      <c r="W555">
        <v>9.2307700000000006E-2</v>
      </c>
      <c r="X555">
        <v>0.27692299999999997</v>
      </c>
      <c r="Y555">
        <v>0.33333299999999999</v>
      </c>
      <c r="Z555">
        <v>0.31076900000000002</v>
      </c>
      <c r="AA555">
        <v>0.39583299999999999</v>
      </c>
      <c r="AB555">
        <v>0.29998799999999998</v>
      </c>
      <c r="AC555">
        <v>0.70660299999999998</v>
      </c>
      <c r="AD555">
        <v>0.16319400000000001</v>
      </c>
      <c r="AE555">
        <v>3.1537600000000001</v>
      </c>
      <c r="AF555">
        <v>0.298429</v>
      </c>
      <c r="AH555">
        <v>-0.53832100000000005</v>
      </c>
      <c r="AI555">
        <v>34.636499999999998</v>
      </c>
      <c r="AJ555">
        <v>-4.9628500000000004</v>
      </c>
      <c r="AK555">
        <v>87.055800000000005</v>
      </c>
      <c r="AL555">
        <v>-0.53832100000000005</v>
      </c>
      <c r="AM555">
        <v>-0.9</v>
      </c>
      <c r="AN555">
        <v>-5.5790246129035896</v>
      </c>
      <c r="AO555">
        <v>0.29415047168731601</v>
      </c>
      <c r="AP555">
        <v>0.57373300000000005</v>
      </c>
      <c r="AQ555">
        <v>999</v>
      </c>
      <c r="AU555">
        <v>19533</v>
      </c>
    </row>
    <row r="556" spans="1:47" x14ac:dyDescent="0.45">
      <c r="A556" t="s">
        <v>977</v>
      </c>
      <c r="B556" t="s">
        <v>10</v>
      </c>
      <c r="C556">
        <v>112</v>
      </c>
      <c r="D556">
        <v>468</v>
      </c>
      <c r="E556">
        <v>424</v>
      </c>
      <c r="F556">
        <v>90</v>
      </c>
      <c r="G556">
        <v>56</v>
      </c>
      <c r="H556">
        <v>19</v>
      </c>
      <c r="I556">
        <v>1</v>
      </c>
      <c r="J556">
        <v>14</v>
      </c>
      <c r="K556">
        <v>49</v>
      </c>
      <c r="L556">
        <v>57</v>
      </c>
      <c r="M556">
        <v>36</v>
      </c>
      <c r="N556">
        <v>13</v>
      </c>
      <c r="O556">
        <v>141</v>
      </c>
      <c r="P556">
        <v>4</v>
      </c>
      <c r="Q556">
        <v>4</v>
      </c>
      <c r="R556">
        <v>0</v>
      </c>
      <c r="S556">
        <v>0</v>
      </c>
      <c r="T556">
        <v>10</v>
      </c>
      <c r="U556">
        <v>5</v>
      </c>
      <c r="V556">
        <v>0.21226400000000001</v>
      </c>
      <c r="W556">
        <v>7.6923099999999994E-2</v>
      </c>
      <c r="X556">
        <v>0.30128199999999999</v>
      </c>
      <c r="Y556">
        <v>0.25531900000000002</v>
      </c>
      <c r="Z556">
        <v>0.27777800000000002</v>
      </c>
      <c r="AA556">
        <v>0.36084899999999998</v>
      </c>
      <c r="AB556">
        <v>0.26723000000000002</v>
      </c>
      <c r="AC556">
        <v>0.63862699999999994</v>
      </c>
      <c r="AD556">
        <v>0.14858499999999999</v>
      </c>
      <c r="AE556">
        <v>4.2858599999999996</v>
      </c>
      <c r="AF556">
        <v>0.27838800000000002</v>
      </c>
      <c r="AH556">
        <v>-0.749915</v>
      </c>
      <c r="AI556">
        <v>37.144199999999998</v>
      </c>
      <c r="AJ556">
        <v>-19.878799999999998</v>
      </c>
      <c r="AK556">
        <v>68.837500000000006</v>
      </c>
      <c r="AL556">
        <v>-0.749915</v>
      </c>
      <c r="AM556">
        <v>6.9</v>
      </c>
      <c r="AN556">
        <v>-18.817324936389898</v>
      </c>
      <c r="AO556">
        <v>8.6195768117904592</v>
      </c>
      <c r="AP556">
        <v>0.57309299999999996</v>
      </c>
      <c r="AQ556">
        <v>999</v>
      </c>
      <c r="AU556" t="s">
        <v>978</v>
      </c>
    </row>
    <row r="557" spans="1:47" x14ac:dyDescent="0.45">
      <c r="A557" t="s">
        <v>1409</v>
      </c>
      <c r="B557" t="s">
        <v>59</v>
      </c>
      <c r="C557">
        <v>104</v>
      </c>
      <c r="D557">
        <v>428</v>
      </c>
      <c r="E557">
        <v>394</v>
      </c>
      <c r="F557">
        <v>93</v>
      </c>
      <c r="G557">
        <v>67</v>
      </c>
      <c r="H557">
        <v>17</v>
      </c>
      <c r="I557">
        <v>2</v>
      </c>
      <c r="J557">
        <v>7</v>
      </c>
      <c r="K557">
        <v>55</v>
      </c>
      <c r="L557">
        <v>42</v>
      </c>
      <c r="M557">
        <v>29</v>
      </c>
      <c r="N557">
        <v>9</v>
      </c>
      <c r="O557">
        <v>95</v>
      </c>
      <c r="P557">
        <v>3</v>
      </c>
      <c r="Q557">
        <v>2</v>
      </c>
      <c r="R557">
        <v>0</v>
      </c>
      <c r="S557">
        <v>0</v>
      </c>
      <c r="T557">
        <v>17</v>
      </c>
      <c r="U557">
        <v>4</v>
      </c>
      <c r="V557">
        <v>0.236041</v>
      </c>
      <c r="W557">
        <v>6.7756999999999998E-2</v>
      </c>
      <c r="X557">
        <v>0.22196299999999999</v>
      </c>
      <c r="Y557">
        <v>0.30526300000000001</v>
      </c>
      <c r="Z557">
        <v>0.29205599999999998</v>
      </c>
      <c r="AA557">
        <v>0.34264</v>
      </c>
      <c r="AB557">
        <v>0.27096999999999999</v>
      </c>
      <c r="AC557">
        <v>0.63469600000000004</v>
      </c>
      <c r="AD557">
        <v>0.106599</v>
      </c>
      <c r="AE557">
        <v>6.3357900000000003</v>
      </c>
      <c r="AF557">
        <v>0.29251700000000003</v>
      </c>
      <c r="AH557">
        <v>1.01823</v>
      </c>
      <c r="AI557">
        <v>35.298999999999999</v>
      </c>
      <c r="AJ557">
        <v>-16.850300000000001</v>
      </c>
      <c r="AK557">
        <v>67.8613</v>
      </c>
      <c r="AL557">
        <v>1.01823</v>
      </c>
      <c r="AM557">
        <v>5.0999999999999996</v>
      </c>
      <c r="AN557">
        <v>-15.4635523557662</v>
      </c>
      <c r="AO557">
        <v>6.6726042032241804</v>
      </c>
      <c r="AP557">
        <v>0.572963</v>
      </c>
      <c r="AQ557">
        <v>999</v>
      </c>
      <c r="AU557">
        <v>13408</v>
      </c>
    </row>
    <row r="558" spans="1:47" x14ac:dyDescent="0.45">
      <c r="A558" t="s">
        <v>555</v>
      </c>
      <c r="B558" t="s">
        <v>7</v>
      </c>
      <c r="C558">
        <v>111</v>
      </c>
      <c r="D558">
        <v>411</v>
      </c>
      <c r="E558">
        <v>376</v>
      </c>
      <c r="F558">
        <v>95</v>
      </c>
      <c r="G558">
        <v>63</v>
      </c>
      <c r="H558">
        <v>20</v>
      </c>
      <c r="I558">
        <v>2</v>
      </c>
      <c r="J558">
        <v>10</v>
      </c>
      <c r="K558">
        <v>52</v>
      </c>
      <c r="L558">
        <v>49</v>
      </c>
      <c r="M558">
        <v>29</v>
      </c>
      <c r="N558">
        <v>11</v>
      </c>
      <c r="O558">
        <v>82</v>
      </c>
      <c r="P558">
        <v>3</v>
      </c>
      <c r="Q558">
        <v>3</v>
      </c>
      <c r="R558">
        <v>0</v>
      </c>
      <c r="S558">
        <v>0</v>
      </c>
      <c r="T558">
        <v>2</v>
      </c>
      <c r="U558">
        <v>1</v>
      </c>
      <c r="V558">
        <v>0.25266</v>
      </c>
      <c r="W558">
        <v>7.05596E-2</v>
      </c>
      <c r="X558">
        <v>0.199513</v>
      </c>
      <c r="Y558">
        <v>0.353659</v>
      </c>
      <c r="Z558">
        <v>0.309002</v>
      </c>
      <c r="AA558">
        <v>0.39627699999999999</v>
      </c>
      <c r="AB558">
        <v>0.29589500000000002</v>
      </c>
      <c r="AC558">
        <v>0.70527899999999999</v>
      </c>
      <c r="AD558">
        <v>0.14361699999999999</v>
      </c>
      <c r="AE558">
        <v>3.9235799999999998</v>
      </c>
      <c r="AF558">
        <v>0.29616700000000001</v>
      </c>
      <c r="AH558">
        <v>-0.66930800000000001</v>
      </c>
      <c r="AI558">
        <v>42.404800000000002</v>
      </c>
      <c r="AJ558">
        <v>-7.6731699999999998</v>
      </c>
      <c r="AK558">
        <v>83.270200000000003</v>
      </c>
      <c r="AL558">
        <v>-0.66930800000000001</v>
      </c>
      <c r="AM558">
        <v>-0.6</v>
      </c>
      <c r="AN558">
        <v>-9.18755602836608</v>
      </c>
      <c r="AO558">
        <v>0.91014111042022705</v>
      </c>
      <c r="AP558">
        <v>0.57093099999999997</v>
      </c>
      <c r="AQ558">
        <v>999</v>
      </c>
      <c r="AU558">
        <v>19890</v>
      </c>
    </row>
    <row r="559" spans="1:47" x14ac:dyDescent="0.45">
      <c r="A559" t="s">
        <v>212</v>
      </c>
      <c r="B559" t="s">
        <v>82</v>
      </c>
      <c r="C559">
        <v>103</v>
      </c>
      <c r="D559">
        <v>428</v>
      </c>
      <c r="E559">
        <v>385</v>
      </c>
      <c r="F559">
        <v>87</v>
      </c>
      <c r="G559">
        <v>58</v>
      </c>
      <c r="H559">
        <v>16</v>
      </c>
      <c r="I559">
        <v>1</v>
      </c>
      <c r="J559">
        <v>12</v>
      </c>
      <c r="K559">
        <v>47</v>
      </c>
      <c r="L559">
        <v>57</v>
      </c>
      <c r="M559">
        <v>29</v>
      </c>
      <c r="N559">
        <v>10</v>
      </c>
      <c r="O559">
        <v>129</v>
      </c>
      <c r="P559">
        <v>11</v>
      </c>
      <c r="Q559">
        <v>3</v>
      </c>
      <c r="R559">
        <v>0</v>
      </c>
      <c r="S559">
        <v>0</v>
      </c>
      <c r="T559">
        <v>10</v>
      </c>
      <c r="U559">
        <v>5</v>
      </c>
      <c r="V559">
        <v>0.22597400000000001</v>
      </c>
      <c r="W559">
        <v>6.7756999999999998E-2</v>
      </c>
      <c r="X559">
        <v>0.301402</v>
      </c>
      <c r="Y559">
        <v>0.22480600000000001</v>
      </c>
      <c r="Z559">
        <v>0.29672900000000002</v>
      </c>
      <c r="AA559">
        <v>0.366234</v>
      </c>
      <c r="AB559">
        <v>0.28209000000000001</v>
      </c>
      <c r="AC559">
        <v>0.66296299999999997</v>
      </c>
      <c r="AD559">
        <v>0.14026</v>
      </c>
      <c r="AE559">
        <v>4.7473299999999998</v>
      </c>
      <c r="AF559">
        <v>0.30364400000000002</v>
      </c>
      <c r="AH559">
        <v>-0.78844099999999995</v>
      </c>
      <c r="AI559">
        <v>39.251600000000003</v>
      </c>
      <c r="AJ559">
        <v>-12.8977</v>
      </c>
      <c r="AK559">
        <v>75.206100000000006</v>
      </c>
      <c r="AL559">
        <v>-0.78844099999999995</v>
      </c>
      <c r="AM559">
        <v>3.5</v>
      </c>
      <c r="AN559">
        <v>-13.9348691701889</v>
      </c>
      <c r="AO559">
        <v>5.0726042985916102</v>
      </c>
      <c r="AP559">
        <v>0.57036799999999999</v>
      </c>
      <c r="AQ559">
        <v>999</v>
      </c>
      <c r="AU559" t="s">
        <v>1131</v>
      </c>
    </row>
    <row r="560" spans="1:47" x14ac:dyDescent="0.45">
      <c r="A560" t="s">
        <v>1132</v>
      </c>
      <c r="B560" t="s">
        <v>56</v>
      </c>
      <c r="C560">
        <v>89</v>
      </c>
      <c r="D560">
        <v>297</v>
      </c>
      <c r="E560">
        <v>278</v>
      </c>
      <c r="F560">
        <v>68</v>
      </c>
      <c r="G560">
        <v>41</v>
      </c>
      <c r="H560">
        <v>18</v>
      </c>
      <c r="I560">
        <v>2</v>
      </c>
      <c r="J560">
        <v>7</v>
      </c>
      <c r="K560">
        <v>33</v>
      </c>
      <c r="L560">
        <v>35</v>
      </c>
      <c r="M560">
        <v>12</v>
      </c>
      <c r="N560">
        <v>5</v>
      </c>
      <c r="O560">
        <v>65</v>
      </c>
      <c r="P560">
        <v>4</v>
      </c>
      <c r="Q560">
        <v>2</v>
      </c>
      <c r="R560">
        <v>1</v>
      </c>
      <c r="S560">
        <v>0</v>
      </c>
      <c r="T560">
        <v>0</v>
      </c>
      <c r="U560">
        <v>1</v>
      </c>
      <c r="V560">
        <v>0.24460399999999999</v>
      </c>
      <c r="W560">
        <v>4.0404000000000002E-2</v>
      </c>
      <c r="X560">
        <v>0.21885499999999999</v>
      </c>
      <c r="Y560">
        <v>0.184615</v>
      </c>
      <c r="Z560">
        <v>0.28378399999999998</v>
      </c>
      <c r="AA560">
        <v>0.399281</v>
      </c>
      <c r="AB560">
        <v>0.28698800000000002</v>
      </c>
      <c r="AC560">
        <v>0.683064</v>
      </c>
      <c r="AD560">
        <v>0.15467600000000001</v>
      </c>
      <c r="AE560">
        <v>3.3416000000000001</v>
      </c>
      <c r="AF560">
        <v>0.293269</v>
      </c>
      <c r="AH560">
        <v>-0.82274400000000003</v>
      </c>
      <c r="AI560">
        <v>28.445799999999998</v>
      </c>
      <c r="AJ560">
        <v>-7.7418899999999997</v>
      </c>
      <c r="AK560">
        <v>84.541200000000003</v>
      </c>
      <c r="AL560">
        <v>-0.82274400000000003</v>
      </c>
      <c r="AM560">
        <v>-3.5</v>
      </c>
      <c r="AN560">
        <v>-6.3240543603896997</v>
      </c>
      <c r="AO560">
        <v>1.95634937286376</v>
      </c>
      <c r="AP560">
        <v>0.57035899999999995</v>
      </c>
      <c r="AQ560">
        <v>999</v>
      </c>
      <c r="AU560">
        <v>16403</v>
      </c>
    </row>
    <row r="561" spans="1:47" x14ac:dyDescent="0.45">
      <c r="A561" t="s">
        <v>624</v>
      </c>
      <c r="B561" t="s">
        <v>42</v>
      </c>
      <c r="C561">
        <v>117</v>
      </c>
      <c r="D561">
        <v>449</v>
      </c>
      <c r="E561">
        <v>421</v>
      </c>
      <c r="F561">
        <v>100</v>
      </c>
      <c r="G561">
        <v>59</v>
      </c>
      <c r="H561">
        <v>18</v>
      </c>
      <c r="I561">
        <v>5</v>
      </c>
      <c r="J561">
        <v>18</v>
      </c>
      <c r="K561">
        <v>51</v>
      </c>
      <c r="L561">
        <v>59</v>
      </c>
      <c r="M561">
        <v>21</v>
      </c>
      <c r="N561">
        <v>5</v>
      </c>
      <c r="O561">
        <v>137</v>
      </c>
      <c r="P561">
        <v>4</v>
      </c>
      <c r="Q561">
        <v>3</v>
      </c>
      <c r="R561">
        <v>0</v>
      </c>
      <c r="S561">
        <v>2</v>
      </c>
      <c r="T561">
        <v>5</v>
      </c>
      <c r="U561">
        <v>3</v>
      </c>
      <c r="V561">
        <v>0.23752999999999999</v>
      </c>
      <c r="W561">
        <v>4.6770600000000002E-2</v>
      </c>
      <c r="X561">
        <v>0.305122</v>
      </c>
      <c r="Y561">
        <v>0.153285</v>
      </c>
      <c r="Z561">
        <v>0.27839599999999998</v>
      </c>
      <c r="AA561">
        <v>0.43230400000000002</v>
      </c>
      <c r="AB561">
        <v>0.29822900000000002</v>
      </c>
      <c r="AC561">
        <v>0.7107</v>
      </c>
      <c r="AD561">
        <v>0.194774</v>
      </c>
      <c r="AE561">
        <v>5.2431799999999997</v>
      </c>
      <c r="AF561">
        <v>0.30483300000000002</v>
      </c>
      <c r="AH561">
        <v>-0.87493900000000002</v>
      </c>
      <c r="AI561">
        <v>47.195999999999998</v>
      </c>
      <c r="AJ561">
        <v>-7.5120800000000001</v>
      </c>
      <c r="AK561">
        <v>85.837000000000003</v>
      </c>
      <c r="AL561">
        <v>-0.87493900000000002</v>
      </c>
      <c r="AM561">
        <v>-2.7</v>
      </c>
      <c r="AN561">
        <v>-8.4945825934410095</v>
      </c>
      <c r="AO561">
        <v>-1.0502351522445601</v>
      </c>
      <c r="AP561">
        <v>0.568913</v>
      </c>
      <c r="AQ561">
        <v>999</v>
      </c>
      <c r="AU561">
        <v>19956</v>
      </c>
    </row>
    <row r="562" spans="1:47" x14ac:dyDescent="0.45">
      <c r="A562" t="s">
        <v>1029</v>
      </c>
      <c r="B562" t="s">
        <v>10</v>
      </c>
      <c r="C562">
        <v>122</v>
      </c>
      <c r="D562">
        <v>535</v>
      </c>
      <c r="E562">
        <v>478</v>
      </c>
      <c r="F562">
        <v>110</v>
      </c>
      <c r="G562">
        <v>73</v>
      </c>
      <c r="H562">
        <v>21</v>
      </c>
      <c r="I562">
        <v>2</v>
      </c>
      <c r="J562">
        <v>14</v>
      </c>
      <c r="K562">
        <v>67</v>
      </c>
      <c r="L562">
        <v>62</v>
      </c>
      <c r="M562">
        <v>46</v>
      </c>
      <c r="N562">
        <v>9</v>
      </c>
      <c r="O562">
        <v>116</v>
      </c>
      <c r="P562">
        <v>8</v>
      </c>
      <c r="Q562">
        <v>3</v>
      </c>
      <c r="R562">
        <v>0</v>
      </c>
      <c r="S562">
        <v>2</v>
      </c>
      <c r="T562">
        <v>7</v>
      </c>
      <c r="U562">
        <v>4</v>
      </c>
      <c r="V562">
        <v>0.230126</v>
      </c>
      <c r="W562">
        <v>8.5981299999999997E-2</v>
      </c>
      <c r="X562">
        <v>0.21682199999999999</v>
      </c>
      <c r="Y562">
        <v>0.39655200000000002</v>
      </c>
      <c r="Z562">
        <v>0.30654199999999998</v>
      </c>
      <c r="AA562">
        <v>0.37029299999999998</v>
      </c>
      <c r="AB562">
        <v>0.291437</v>
      </c>
      <c r="AC562">
        <v>0.67683499999999996</v>
      </c>
      <c r="AD562">
        <v>0.14016700000000001</v>
      </c>
      <c r="AE562">
        <v>4.3492899999999999</v>
      </c>
      <c r="AF562">
        <v>0.27350400000000002</v>
      </c>
      <c r="AH562">
        <v>-1.1975199999999999</v>
      </c>
      <c r="AI562">
        <v>53.217500000000001</v>
      </c>
      <c r="AJ562">
        <v>-11.969099999999999</v>
      </c>
      <c r="AK562">
        <v>85.0655</v>
      </c>
      <c r="AL562">
        <v>-1.1975199999999999</v>
      </c>
      <c r="AM562">
        <v>-3.4</v>
      </c>
      <c r="AN562">
        <v>-11.0958617925643</v>
      </c>
      <c r="AO562">
        <v>-1.4342446327209399</v>
      </c>
      <c r="AP562">
        <v>0.56814200000000004</v>
      </c>
      <c r="AQ562">
        <v>999</v>
      </c>
      <c r="AU562" t="s">
        <v>1030</v>
      </c>
    </row>
    <row r="563" spans="1:47" x14ac:dyDescent="0.45">
      <c r="A563" t="s">
        <v>479</v>
      </c>
      <c r="B563" t="s">
        <v>39</v>
      </c>
      <c r="C563">
        <v>110</v>
      </c>
      <c r="D563">
        <v>410</v>
      </c>
      <c r="E563">
        <v>376</v>
      </c>
      <c r="F563">
        <v>96</v>
      </c>
      <c r="G563">
        <v>63</v>
      </c>
      <c r="H563">
        <v>22</v>
      </c>
      <c r="I563">
        <v>2</v>
      </c>
      <c r="J563">
        <v>9</v>
      </c>
      <c r="K563">
        <v>46</v>
      </c>
      <c r="L563">
        <v>43</v>
      </c>
      <c r="M563">
        <v>29</v>
      </c>
      <c r="N563">
        <v>6</v>
      </c>
      <c r="O563">
        <v>71</v>
      </c>
      <c r="P563">
        <v>3</v>
      </c>
      <c r="Q563">
        <v>1</v>
      </c>
      <c r="R563">
        <v>1</v>
      </c>
      <c r="S563">
        <v>0</v>
      </c>
      <c r="T563">
        <v>2</v>
      </c>
      <c r="U563">
        <v>1</v>
      </c>
      <c r="V563">
        <v>0.25531900000000002</v>
      </c>
      <c r="W563">
        <v>7.0731699999999995E-2</v>
      </c>
      <c r="X563">
        <v>0.17317099999999999</v>
      </c>
      <c r="Y563">
        <v>0.40845100000000001</v>
      </c>
      <c r="Z563">
        <v>0.31295800000000001</v>
      </c>
      <c r="AA563">
        <v>0.39627699999999999</v>
      </c>
      <c r="AB563">
        <v>0.30352600000000002</v>
      </c>
      <c r="AC563">
        <v>0.70923499999999995</v>
      </c>
      <c r="AD563">
        <v>0.140957</v>
      </c>
      <c r="AE563">
        <v>3.61517</v>
      </c>
      <c r="AF563">
        <v>0.29292899999999999</v>
      </c>
      <c r="AH563">
        <v>-0.70783399999999996</v>
      </c>
      <c r="AI563">
        <v>44.9</v>
      </c>
      <c r="AJ563">
        <v>-5.0561199999999999</v>
      </c>
      <c r="AK563">
        <v>91.136700000000005</v>
      </c>
      <c r="AL563">
        <v>-0.70783399999999996</v>
      </c>
      <c r="AM563">
        <v>-4.7</v>
      </c>
      <c r="AN563">
        <v>-5.0620821118354797</v>
      </c>
      <c r="AO563">
        <v>-3.1935330629348702</v>
      </c>
      <c r="AP563">
        <v>0.56538100000000002</v>
      </c>
      <c r="AQ563">
        <v>999</v>
      </c>
      <c r="AU563">
        <v>18819</v>
      </c>
    </row>
    <row r="564" spans="1:47" x14ac:dyDescent="0.45">
      <c r="A564" t="s">
        <v>637</v>
      </c>
      <c r="B564" t="s">
        <v>73</v>
      </c>
      <c r="C564">
        <v>74</v>
      </c>
      <c r="D564">
        <v>288</v>
      </c>
      <c r="E564">
        <v>260</v>
      </c>
      <c r="F564">
        <v>63</v>
      </c>
      <c r="G564">
        <v>46</v>
      </c>
      <c r="H564">
        <v>13</v>
      </c>
      <c r="I564">
        <v>2</v>
      </c>
      <c r="J564">
        <v>2</v>
      </c>
      <c r="K564">
        <v>29</v>
      </c>
      <c r="L564">
        <v>27</v>
      </c>
      <c r="M564">
        <v>21</v>
      </c>
      <c r="N564">
        <v>8</v>
      </c>
      <c r="O564">
        <v>39</v>
      </c>
      <c r="P564">
        <v>5</v>
      </c>
      <c r="Q564">
        <v>2</v>
      </c>
      <c r="R564">
        <v>0</v>
      </c>
      <c r="S564">
        <v>0</v>
      </c>
      <c r="T564">
        <v>1</v>
      </c>
      <c r="U564">
        <v>1</v>
      </c>
      <c r="V564">
        <v>0.242308</v>
      </c>
      <c r="W564">
        <v>7.2916700000000001E-2</v>
      </c>
      <c r="X564">
        <v>0.13541700000000001</v>
      </c>
      <c r="Y564">
        <v>0.538462</v>
      </c>
      <c r="Z564">
        <v>0.30902800000000002</v>
      </c>
      <c r="AA564">
        <v>0.33076899999999998</v>
      </c>
      <c r="AB564">
        <v>0.27353</v>
      </c>
      <c r="AC564">
        <v>0.63979699999999995</v>
      </c>
      <c r="AD564">
        <v>8.8461499999999998E-2</v>
      </c>
      <c r="AE564">
        <v>3.5760999999999998</v>
      </c>
      <c r="AF564">
        <v>0.27601799999999999</v>
      </c>
      <c r="AH564">
        <v>-0.71520600000000001</v>
      </c>
      <c r="AI564">
        <v>24.364799999999999</v>
      </c>
      <c r="AJ564">
        <v>-10.7263</v>
      </c>
      <c r="AK564">
        <v>67.9756</v>
      </c>
      <c r="AL564">
        <v>-0.71520600000000001</v>
      </c>
      <c r="AM564">
        <v>2.7</v>
      </c>
      <c r="AN564">
        <v>-12.1411502957344</v>
      </c>
      <c r="AO564">
        <v>7.99100518226623</v>
      </c>
      <c r="AP564">
        <v>0.56461099999999997</v>
      </c>
      <c r="AQ564">
        <v>999</v>
      </c>
      <c r="AU564">
        <v>21646</v>
      </c>
    </row>
    <row r="565" spans="1:47" x14ac:dyDescent="0.45">
      <c r="A565" t="s">
        <v>684</v>
      </c>
      <c r="B565" t="s">
        <v>309</v>
      </c>
      <c r="C565">
        <v>88</v>
      </c>
      <c r="D565">
        <v>350</v>
      </c>
      <c r="E565">
        <v>309</v>
      </c>
      <c r="F565">
        <v>78</v>
      </c>
      <c r="G565">
        <v>43</v>
      </c>
      <c r="H565">
        <v>20</v>
      </c>
      <c r="I565">
        <v>3</v>
      </c>
      <c r="J565">
        <v>12</v>
      </c>
      <c r="K565">
        <v>46</v>
      </c>
      <c r="L565">
        <v>48</v>
      </c>
      <c r="M565">
        <v>36</v>
      </c>
      <c r="N565">
        <v>6</v>
      </c>
      <c r="O565">
        <v>92</v>
      </c>
      <c r="P565">
        <v>3</v>
      </c>
      <c r="Q565">
        <v>2</v>
      </c>
      <c r="R565">
        <v>0</v>
      </c>
      <c r="S565">
        <v>0</v>
      </c>
      <c r="T565">
        <v>5</v>
      </c>
      <c r="U565">
        <v>2</v>
      </c>
      <c r="V565">
        <v>0.25242700000000001</v>
      </c>
      <c r="W565">
        <v>0.102857</v>
      </c>
      <c r="X565">
        <v>0.26285700000000001</v>
      </c>
      <c r="Y565">
        <v>0.39130399999999999</v>
      </c>
      <c r="Z565">
        <v>0.33428600000000003</v>
      </c>
      <c r="AA565">
        <v>0.45307399999999998</v>
      </c>
      <c r="AB565">
        <v>0.33324199999999998</v>
      </c>
      <c r="AC565">
        <v>0.78735999999999995</v>
      </c>
      <c r="AD565">
        <v>0.20064699999999999</v>
      </c>
      <c r="AE565">
        <v>5.3165500000000003</v>
      </c>
      <c r="AF565">
        <v>0.31884099999999999</v>
      </c>
      <c r="AH565">
        <v>-0.42974499999999999</v>
      </c>
      <c r="AI565">
        <v>46.966999999999999</v>
      </c>
      <c r="AJ565">
        <v>4.32151</v>
      </c>
      <c r="AK565">
        <v>93.583600000000004</v>
      </c>
      <c r="AL565">
        <v>-0.42974499999999999</v>
      </c>
      <c r="AM565">
        <v>0.8</v>
      </c>
      <c r="AN565">
        <v>-3.2118926346302001</v>
      </c>
      <c r="AO565">
        <v>-3.0580245852470398</v>
      </c>
      <c r="AP565">
        <v>0.56387200000000004</v>
      </c>
      <c r="AQ565">
        <v>999</v>
      </c>
      <c r="AU565">
        <v>21270</v>
      </c>
    </row>
    <row r="566" spans="1:47" x14ac:dyDescent="0.45">
      <c r="A566" t="s">
        <v>1007</v>
      </c>
      <c r="B566" t="s">
        <v>21</v>
      </c>
      <c r="C566">
        <v>85</v>
      </c>
      <c r="D566">
        <v>363</v>
      </c>
      <c r="E566">
        <v>319</v>
      </c>
      <c r="F566">
        <v>74</v>
      </c>
      <c r="G566">
        <v>52</v>
      </c>
      <c r="H566">
        <v>14</v>
      </c>
      <c r="I566">
        <v>2</v>
      </c>
      <c r="J566">
        <v>6</v>
      </c>
      <c r="K566">
        <v>40</v>
      </c>
      <c r="L566">
        <v>50</v>
      </c>
      <c r="M566">
        <v>22</v>
      </c>
      <c r="N566">
        <v>7</v>
      </c>
      <c r="O566">
        <v>99</v>
      </c>
      <c r="P566">
        <v>18</v>
      </c>
      <c r="Q566">
        <v>2</v>
      </c>
      <c r="R566">
        <v>2</v>
      </c>
      <c r="S566">
        <v>0</v>
      </c>
      <c r="T566">
        <v>8</v>
      </c>
      <c r="U566">
        <v>3</v>
      </c>
      <c r="V566">
        <v>0.23197499999999999</v>
      </c>
      <c r="W566">
        <v>6.0606100000000003E-2</v>
      </c>
      <c r="X566">
        <v>0.272727</v>
      </c>
      <c r="Y566">
        <v>0.222222</v>
      </c>
      <c r="Z566">
        <v>0.31578899999999999</v>
      </c>
      <c r="AA566">
        <v>0.34482800000000002</v>
      </c>
      <c r="AB566">
        <v>0.28806100000000001</v>
      </c>
      <c r="AC566">
        <v>0.66061700000000001</v>
      </c>
      <c r="AD566">
        <v>0.11285299999999999</v>
      </c>
      <c r="AE566">
        <v>5.5842799999999997</v>
      </c>
      <c r="AF566">
        <v>0.31481500000000001</v>
      </c>
      <c r="AH566">
        <v>-0.32117000000000001</v>
      </c>
      <c r="AI566">
        <v>35.090600000000002</v>
      </c>
      <c r="AJ566">
        <v>-9.1388499999999997</v>
      </c>
      <c r="AK566">
        <v>83.007800000000003</v>
      </c>
      <c r="AL566">
        <v>-0.32117000000000001</v>
      </c>
      <c r="AM566">
        <v>-0.3</v>
      </c>
      <c r="AN566">
        <v>-7.7119162082672101</v>
      </c>
      <c r="AO566">
        <v>1.0337741971015899</v>
      </c>
      <c r="AP566">
        <v>0.56350100000000003</v>
      </c>
      <c r="AQ566">
        <v>999</v>
      </c>
      <c r="AU566" t="s">
        <v>1008</v>
      </c>
    </row>
    <row r="567" spans="1:47" x14ac:dyDescent="0.45">
      <c r="A567" t="s">
        <v>727</v>
      </c>
      <c r="B567" t="s">
        <v>191</v>
      </c>
      <c r="C567">
        <v>104</v>
      </c>
      <c r="D567">
        <v>411</v>
      </c>
      <c r="E567">
        <v>355</v>
      </c>
      <c r="F567">
        <v>80</v>
      </c>
      <c r="G567">
        <v>49</v>
      </c>
      <c r="H567">
        <v>19</v>
      </c>
      <c r="I567">
        <v>5</v>
      </c>
      <c r="J567">
        <v>7</v>
      </c>
      <c r="K567">
        <v>52</v>
      </c>
      <c r="L567">
        <v>44</v>
      </c>
      <c r="M567">
        <v>48</v>
      </c>
      <c r="N567">
        <v>6</v>
      </c>
      <c r="O567">
        <v>107</v>
      </c>
      <c r="P567">
        <v>6</v>
      </c>
      <c r="Q567">
        <v>2</v>
      </c>
      <c r="R567">
        <v>0</v>
      </c>
      <c r="S567">
        <v>0</v>
      </c>
      <c r="T567">
        <v>10</v>
      </c>
      <c r="U567">
        <v>3</v>
      </c>
      <c r="V567">
        <v>0.225352</v>
      </c>
      <c r="W567">
        <v>0.116788</v>
      </c>
      <c r="X567">
        <v>0.26034099999999999</v>
      </c>
      <c r="Y567">
        <v>0.448598</v>
      </c>
      <c r="Z567">
        <v>0.32603399999999999</v>
      </c>
      <c r="AA567">
        <v>0.36619699999999999</v>
      </c>
      <c r="AB567">
        <v>0.30205599999999999</v>
      </c>
      <c r="AC567">
        <v>0.69223100000000004</v>
      </c>
      <c r="AD567">
        <v>0.140845</v>
      </c>
      <c r="AE567">
        <v>6.6440299999999999</v>
      </c>
      <c r="AF567">
        <v>0.30041200000000001</v>
      </c>
      <c r="AH567">
        <v>-1.36311E-2</v>
      </c>
      <c r="AI567">
        <v>44.507800000000003</v>
      </c>
      <c r="AJ567">
        <v>-5.5701499999999999</v>
      </c>
      <c r="AK567">
        <v>91.377700000000004</v>
      </c>
      <c r="AL567">
        <v>-1.36311E-2</v>
      </c>
      <c r="AM567">
        <v>3.6</v>
      </c>
      <c r="AN567">
        <v>-4.4038269389420703</v>
      </c>
      <c r="AO567">
        <v>-3.9507055282592698</v>
      </c>
      <c r="AP567">
        <v>0.56324099999999999</v>
      </c>
      <c r="AQ567">
        <v>999</v>
      </c>
      <c r="AU567">
        <v>19458</v>
      </c>
    </row>
    <row r="568" spans="1:47" x14ac:dyDescent="0.45">
      <c r="A568" t="s">
        <v>1150</v>
      </c>
      <c r="C568">
        <v>115</v>
      </c>
      <c r="D568">
        <v>503</v>
      </c>
      <c r="E568">
        <v>449</v>
      </c>
      <c r="F568">
        <v>100</v>
      </c>
      <c r="G568">
        <v>59</v>
      </c>
      <c r="H568">
        <v>22</v>
      </c>
      <c r="I568">
        <v>2</v>
      </c>
      <c r="J568">
        <v>17</v>
      </c>
      <c r="K568">
        <v>64</v>
      </c>
      <c r="L568">
        <v>65</v>
      </c>
      <c r="M568">
        <v>43</v>
      </c>
      <c r="N568">
        <v>10</v>
      </c>
      <c r="O568">
        <v>140</v>
      </c>
      <c r="P568">
        <v>7</v>
      </c>
      <c r="Q568">
        <v>4</v>
      </c>
      <c r="R568">
        <v>0</v>
      </c>
      <c r="S568">
        <v>1</v>
      </c>
      <c r="T568">
        <v>2</v>
      </c>
      <c r="U568">
        <v>2</v>
      </c>
      <c r="V568">
        <v>0.222717</v>
      </c>
      <c r="W568">
        <v>8.5487099999999996E-2</v>
      </c>
      <c r="X568">
        <v>0.27833000000000002</v>
      </c>
      <c r="Y568">
        <v>0.307143</v>
      </c>
      <c r="Z568">
        <v>0.298211</v>
      </c>
      <c r="AA568">
        <v>0.39420899999999998</v>
      </c>
      <c r="AB568">
        <v>0.29348200000000002</v>
      </c>
      <c r="AC568">
        <v>0.69242000000000004</v>
      </c>
      <c r="AD568">
        <v>0.17149200000000001</v>
      </c>
      <c r="AE568">
        <v>3.7012200000000002</v>
      </c>
      <c r="AF568">
        <v>0.28040500000000002</v>
      </c>
      <c r="AH568">
        <v>-1.20696</v>
      </c>
      <c r="AI568">
        <v>50.888800000000003</v>
      </c>
      <c r="AJ568">
        <v>-10.3988</v>
      </c>
      <c r="AK568">
        <v>88.747399999999999</v>
      </c>
      <c r="AL568">
        <v>-1.20696</v>
      </c>
      <c r="AM568">
        <v>-5.3</v>
      </c>
      <c r="AN568">
        <v>-7.9889209270477197</v>
      </c>
      <c r="AO568">
        <v>-3.4518226385116502</v>
      </c>
      <c r="AP568">
        <v>0.56274599999999997</v>
      </c>
      <c r="AQ568">
        <v>999</v>
      </c>
      <c r="AU568" t="s">
        <v>1151</v>
      </c>
    </row>
    <row r="569" spans="1:47" x14ac:dyDescent="0.45">
      <c r="A569" t="s">
        <v>428</v>
      </c>
      <c r="B569" t="s">
        <v>16</v>
      </c>
      <c r="C569">
        <v>119</v>
      </c>
      <c r="D569">
        <v>494</v>
      </c>
      <c r="E569">
        <v>431</v>
      </c>
      <c r="F569">
        <v>98</v>
      </c>
      <c r="G569">
        <v>56</v>
      </c>
      <c r="H569">
        <v>20</v>
      </c>
      <c r="I569">
        <v>0</v>
      </c>
      <c r="J569">
        <v>22</v>
      </c>
      <c r="K569">
        <v>57</v>
      </c>
      <c r="L569">
        <v>66</v>
      </c>
      <c r="M569">
        <v>55</v>
      </c>
      <c r="N569">
        <v>13</v>
      </c>
      <c r="O569">
        <v>129</v>
      </c>
      <c r="P569">
        <v>5</v>
      </c>
      <c r="Q569">
        <v>3</v>
      </c>
      <c r="R569">
        <v>0</v>
      </c>
      <c r="S569">
        <v>2</v>
      </c>
      <c r="T569">
        <v>1</v>
      </c>
      <c r="U569">
        <v>0</v>
      </c>
      <c r="V569">
        <v>0.227378</v>
      </c>
      <c r="W569">
        <v>0.111336</v>
      </c>
      <c r="X569">
        <v>0.26113399999999998</v>
      </c>
      <c r="Y569">
        <v>0.42635699999999999</v>
      </c>
      <c r="Z569">
        <v>0.31983800000000001</v>
      </c>
      <c r="AA569">
        <v>0.42691400000000002</v>
      </c>
      <c r="AB569">
        <v>0.31443900000000002</v>
      </c>
      <c r="AC569">
        <v>0.74675199999999997</v>
      </c>
      <c r="AD569">
        <v>0.19953599999999999</v>
      </c>
      <c r="AE569">
        <v>1.9491400000000001</v>
      </c>
      <c r="AF569">
        <v>0.26855099999999998</v>
      </c>
      <c r="AH569">
        <v>-0.59362800000000004</v>
      </c>
      <c r="AI569">
        <v>58.576500000000003</v>
      </c>
      <c r="AJ569">
        <v>-1.6145400000000001</v>
      </c>
      <c r="AK569">
        <v>99.679199999999994</v>
      </c>
      <c r="AL569">
        <v>-0.59362800000000004</v>
      </c>
      <c r="AM569">
        <v>-5</v>
      </c>
      <c r="AN569">
        <v>-0.78992493450641599</v>
      </c>
      <c r="AO569">
        <v>-10.445326328277501</v>
      </c>
      <c r="AP569">
        <v>0.55796800000000002</v>
      </c>
      <c r="AQ569">
        <v>999</v>
      </c>
      <c r="AU569">
        <v>14221</v>
      </c>
    </row>
    <row r="570" spans="1:47" x14ac:dyDescent="0.45">
      <c r="A570" t="s">
        <v>500</v>
      </c>
      <c r="B570" t="s">
        <v>191</v>
      </c>
      <c r="C570">
        <v>88</v>
      </c>
      <c r="D570">
        <v>286</v>
      </c>
      <c r="E570">
        <v>254</v>
      </c>
      <c r="F570">
        <v>58</v>
      </c>
      <c r="G570">
        <v>43</v>
      </c>
      <c r="H570">
        <v>9</v>
      </c>
      <c r="I570">
        <v>0</v>
      </c>
      <c r="J570">
        <v>6</v>
      </c>
      <c r="K570">
        <v>24</v>
      </c>
      <c r="L570">
        <v>31</v>
      </c>
      <c r="M570">
        <v>25</v>
      </c>
      <c r="N570">
        <v>10</v>
      </c>
      <c r="O570">
        <v>59</v>
      </c>
      <c r="P570">
        <v>5</v>
      </c>
      <c r="Q570">
        <v>2</v>
      </c>
      <c r="R570">
        <v>0</v>
      </c>
      <c r="S570">
        <v>2</v>
      </c>
      <c r="T570">
        <v>1</v>
      </c>
      <c r="U570">
        <v>0</v>
      </c>
      <c r="V570">
        <v>0.22834599999999999</v>
      </c>
      <c r="W570">
        <v>8.7412599999999993E-2</v>
      </c>
      <c r="X570">
        <v>0.20629400000000001</v>
      </c>
      <c r="Y570">
        <v>0.42372900000000002</v>
      </c>
      <c r="Z570">
        <v>0.30769200000000002</v>
      </c>
      <c r="AA570">
        <v>0.334646</v>
      </c>
      <c r="AB570">
        <v>0.272594</v>
      </c>
      <c r="AC570">
        <v>0.64233799999999996</v>
      </c>
      <c r="AD570">
        <v>0.106299</v>
      </c>
      <c r="AE570">
        <v>2.0708299999999999</v>
      </c>
      <c r="AF570">
        <v>0.27225100000000002</v>
      </c>
      <c r="AH570">
        <v>-0.28542299999999998</v>
      </c>
      <c r="AI570">
        <v>23.973500000000001</v>
      </c>
      <c r="AJ570">
        <v>-10.873900000000001</v>
      </c>
      <c r="AK570">
        <v>70.841399999999993</v>
      </c>
      <c r="AL570">
        <v>-0.28542299999999998</v>
      </c>
      <c r="AM570">
        <v>0.9</v>
      </c>
      <c r="AN570">
        <v>-10.277712315320899</v>
      </c>
      <c r="AO570">
        <v>6.1542619466781598</v>
      </c>
      <c r="AP570">
        <v>0.55745999999999996</v>
      </c>
      <c r="AQ570">
        <v>999</v>
      </c>
      <c r="AU570">
        <v>14968</v>
      </c>
    </row>
    <row r="571" spans="1:47" x14ac:dyDescent="0.45">
      <c r="A571" t="s">
        <v>1160</v>
      </c>
      <c r="C571">
        <v>118</v>
      </c>
      <c r="D571">
        <v>500</v>
      </c>
      <c r="E571">
        <v>452</v>
      </c>
      <c r="F571">
        <v>112</v>
      </c>
      <c r="G571">
        <v>68</v>
      </c>
      <c r="H571">
        <v>27</v>
      </c>
      <c r="I571">
        <v>3</v>
      </c>
      <c r="J571">
        <v>14</v>
      </c>
      <c r="K571">
        <v>60</v>
      </c>
      <c r="L571">
        <v>64</v>
      </c>
      <c r="M571">
        <v>39</v>
      </c>
      <c r="N571">
        <v>13</v>
      </c>
      <c r="O571">
        <v>137</v>
      </c>
      <c r="P571">
        <v>6</v>
      </c>
      <c r="Q571">
        <v>3</v>
      </c>
      <c r="R571">
        <v>0</v>
      </c>
      <c r="S571">
        <v>0</v>
      </c>
      <c r="T571">
        <v>5</v>
      </c>
      <c r="U571">
        <v>3</v>
      </c>
      <c r="V571">
        <v>0.24778800000000001</v>
      </c>
      <c r="W571">
        <v>7.8E-2</v>
      </c>
      <c r="X571">
        <v>0.27400000000000002</v>
      </c>
      <c r="Y571">
        <v>0.28467199999999998</v>
      </c>
      <c r="Z571">
        <v>0.314</v>
      </c>
      <c r="AA571">
        <v>0.413717</v>
      </c>
      <c r="AB571">
        <v>0.30556</v>
      </c>
      <c r="AC571">
        <v>0.72771699999999995</v>
      </c>
      <c r="AD571">
        <v>0.16592899999999999</v>
      </c>
      <c r="AE571">
        <v>4.4109299999999996</v>
      </c>
      <c r="AF571">
        <v>0.32236799999999999</v>
      </c>
      <c r="AH571">
        <v>-1.0367500000000001</v>
      </c>
      <c r="AI571">
        <v>55.6006</v>
      </c>
      <c r="AJ571">
        <v>-5.3215199999999996</v>
      </c>
      <c r="AK571">
        <v>75.025899999999993</v>
      </c>
      <c r="AL571">
        <v>-1.0367500000000001</v>
      </c>
      <c r="AM571">
        <v>3.2</v>
      </c>
      <c r="AN571">
        <v>-16.506342411041199</v>
      </c>
      <c r="AO571">
        <v>5.0371546745300204</v>
      </c>
      <c r="AP571">
        <v>0.55502499999999999</v>
      </c>
      <c r="AQ571">
        <v>999</v>
      </c>
      <c r="AU571">
        <v>21547</v>
      </c>
    </row>
    <row r="572" spans="1:47" x14ac:dyDescent="0.45">
      <c r="A572" t="s">
        <v>1027</v>
      </c>
      <c r="B572" t="s">
        <v>130</v>
      </c>
      <c r="C572">
        <v>119</v>
      </c>
      <c r="D572">
        <v>470</v>
      </c>
      <c r="E572">
        <v>425</v>
      </c>
      <c r="F572">
        <v>100</v>
      </c>
      <c r="G572">
        <v>57</v>
      </c>
      <c r="H572">
        <v>17</v>
      </c>
      <c r="I572">
        <v>3</v>
      </c>
      <c r="J572">
        <v>23</v>
      </c>
      <c r="K572">
        <v>60</v>
      </c>
      <c r="L572">
        <v>72</v>
      </c>
      <c r="M572">
        <v>34</v>
      </c>
      <c r="N572">
        <v>4</v>
      </c>
      <c r="O572">
        <v>147</v>
      </c>
      <c r="P572">
        <v>4</v>
      </c>
      <c r="Q572">
        <v>5</v>
      </c>
      <c r="R572">
        <v>2</v>
      </c>
      <c r="S572">
        <v>1</v>
      </c>
      <c r="T572">
        <v>1</v>
      </c>
      <c r="U572">
        <v>2</v>
      </c>
      <c r="V572">
        <v>0.235294</v>
      </c>
      <c r="W572">
        <v>7.2340399999999999E-2</v>
      </c>
      <c r="X572">
        <v>0.31276599999999999</v>
      </c>
      <c r="Y572">
        <v>0.231293</v>
      </c>
      <c r="Z572">
        <v>0.29487200000000002</v>
      </c>
      <c r="AA572">
        <v>0.45176500000000003</v>
      </c>
      <c r="AB572">
        <v>0.31472099999999997</v>
      </c>
      <c r="AC572">
        <v>0.746637</v>
      </c>
      <c r="AD572">
        <v>0.216471</v>
      </c>
      <c r="AE572">
        <v>3.6067900000000002</v>
      </c>
      <c r="AF572">
        <v>0.29615399999999997</v>
      </c>
      <c r="AH572">
        <v>-1.3453200000000001</v>
      </c>
      <c r="AI572">
        <v>55.840499999999999</v>
      </c>
      <c r="AJ572">
        <v>-1.4262600000000001</v>
      </c>
      <c r="AK572">
        <v>96.769800000000004</v>
      </c>
      <c r="AL572">
        <v>-1.3453200000000001</v>
      </c>
      <c r="AM572">
        <v>1.4</v>
      </c>
      <c r="AN572">
        <v>-3.1644207239151001</v>
      </c>
      <c r="AO572">
        <v>-7.2346264123916599</v>
      </c>
      <c r="AP572">
        <v>0.55485499999999999</v>
      </c>
      <c r="AQ572">
        <v>999</v>
      </c>
      <c r="AU572" t="s">
        <v>1028</v>
      </c>
    </row>
    <row r="573" spans="1:47" x14ac:dyDescent="0.45">
      <c r="A573" t="s">
        <v>1134</v>
      </c>
      <c r="C573">
        <v>97</v>
      </c>
      <c r="D573">
        <v>424</v>
      </c>
      <c r="E573">
        <v>371</v>
      </c>
      <c r="F573">
        <v>88</v>
      </c>
      <c r="G573">
        <v>66</v>
      </c>
      <c r="H573">
        <v>16</v>
      </c>
      <c r="I573">
        <v>1</v>
      </c>
      <c r="J573">
        <v>5</v>
      </c>
      <c r="K573">
        <v>42</v>
      </c>
      <c r="L573">
        <v>39</v>
      </c>
      <c r="M573">
        <v>46</v>
      </c>
      <c r="N573">
        <v>7</v>
      </c>
      <c r="O573">
        <v>90</v>
      </c>
      <c r="P573">
        <v>4</v>
      </c>
      <c r="Q573">
        <v>2</v>
      </c>
      <c r="R573">
        <v>1</v>
      </c>
      <c r="S573">
        <v>1</v>
      </c>
      <c r="T573">
        <v>1</v>
      </c>
      <c r="U573">
        <v>1</v>
      </c>
      <c r="V573">
        <v>0.23719699999999999</v>
      </c>
      <c r="W573">
        <v>0.108491</v>
      </c>
      <c r="X573">
        <v>0.21226400000000001</v>
      </c>
      <c r="Y573">
        <v>0.51111099999999998</v>
      </c>
      <c r="Z573">
        <v>0.326241</v>
      </c>
      <c r="AA573">
        <v>0.32614599999999999</v>
      </c>
      <c r="AB573">
        <v>0.287935</v>
      </c>
      <c r="AC573">
        <v>0.65238700000000005</v>
      </c>
      <c r="AD573">
        <v>8.8948799999999995E-2</v>
      </c>
      <c r="AE573">
        <v>2.3905699999999999</v>
      </c>
      <c r="AF573">
        <v>0.29856100000000002</v>
      </c>
      <c r="AH573">
        <v>-1.0619400000000001</v>
      </c>
      <c r="AI573">
        <v>40.943300000000001</v>
      </c>
      <c r="AJ573">
        <v>-10.7187</v>
      </c>
      <c r="AK573">
        <v>82.017300000000006</v>
      </c>
      <c r="AL573">
        <v>-1.0619400000000001</v>
      </c>
      <c r="AM573">
        <v>-0.2</v>
      </c>
      <c r="AN573">
        <v>-10.197862744331299</v>
      </c>
      <c r="AO573">
        <v>1.3579071015119499</v>
      </c>
      <c r="AP573">
        <v>0.55452800000000002</v>
      </c>
      <c r="AQ573">
        <v>999</v>
      </c>
      <c r="AU573" t="s">
        <v>1135</v>
      </c>
    </row>
    <row r="574" spans="1:47" x14ac:dyDescent="0.45">
      <c r="A574" t="s">
        <v>446</v>
      </c>
      <c r="B574" t="s">
        <v>42</v>
      </c>
      <c r="C574">
        <v>51</v>
      </c>
      <c r="D574">
        <v>218</v>
      </c>
      <c r="E574">
        <v>186</v>
      </c>
      <c r="F574">
        <v>48</v>
      </c>
      <c r="G574">
        <v>32</v>
      </c>
      <c r="H574">
        <v>11</v>
      </c>
      <c r="I574">
        <v>0</v>
      </c>
      <c r="J574">
        <v>5</v>
      </c>
      <c r="K574">
        <v>25</v>
      </c>
      <c r="L574">
        <v>25</v>
      </c>
      <c r="M574">
        <v>26</v>
      </c>
      <c r="N574">
        <v>8</v>
      </c>
      <c r="O574">
        <v>37</v>
      </c>
      <c r="P574">
        <v>4</v>
      </c>
      <c r="Q574">
        <v>2</v>
      </c>
      <c r="R574">
        <v>0</v>
      </c>
      <c r="S574">
        <v>1</v>
      </c>
      <c r="T574">
        <v>1</v>
      </c>
      <c r="U574">
        <v>1</v>
      </c>
      <c r="V574">
        <v>0.25806499999999999</v>
      </c>
      <c r="W574">
        <v>0.119266</v>
      </c>
      <c r="X574">
        <v>0.16972499999999999</v>
      </c>
      <c r="Y574">
        <v>0.70270299999999997</v>
      </c>
      <c r="Z574">
        <v>0.357798</v>
      </c>
      <c r="AA574">
        <v>0.39784900000000001</v>
      </c>
      <c r="AB574">
        <v>0.32082500000000003</v>
      </c>
      <c r="AC574">
        <v>0.75564799999999999</v>
      </c>
      <c r="AD574">
        <v>0.13978499999999999</v>
      </c>
      <c r="AE574">
        <v>2.1498699999999999</v>
      </c>
      <c r="AF574">
        <v>0.29452099999999998</v>
      </c>
      <c r="AH574">
        <v>-0.63815500000000003</v>
      </c>
      <c r="AI574">
        <v>27.005700000000001</v>
      </c>
      <c r="AJ574">
        <v>0.44367099999999998</v>
      </c>
      <c r="AK574">
        <v>101.499</v>
      </c>
      <c r="AL574">
        <v>-0.63815500000000003</v>
      </c>
      <c r="AM574">
        <v>-2.4</v>
      </c>
      <c r="AN574">
        <v>-0.24670591950416501</v>
      </c>
      <c r="AO574">
        <v>-1.5990006923675499</v>
      </c>
      <c r="AP574">
        <v>0.55428500000000003</v>
      </c>
      <c r="AQ574">
        <v>999</v>
      </c>
      <c r="AU574">
        <v>12861</v>
      </c>
    </row>
    <row r="575" spans="1:47" x14ac:dyDescent="0.45">
      <c r="A575" t="s">
        <v>1070</v>
      </c>
      <c r="B575" t="s">
        <v>76</v>
      </c>
      <c r="C575">
        <v>93</v>
      </c>
      <c r="D575">
        <v>383</v>
      </c>
      <c r="E575">
        <v>352</v>
      </c>
      <c r="F575">
        <v>82</v>
      </c>
      <c r="G575">
        <v>56</v>
      </c>
      <c r="H575">
        <v>19</v>
      </c>
      <c r="I575">
        <v>2</v>
      </c>
      <c r="J575">
        <v>5</v>
      </c>
      <c r="K575">
        <v>37</v>
      </c>
      <c r="L575">
        <v>40</v>
      </c>
      <c r="M575">
        <v>23</v>
      </c>
      <c r="N575">
        <v>2</v>
      </c>
      <c r="O575">
        <v>87</v>
      </c>
      <c r="P575">
        <v>4</v>
      </c>
      <c r="Q575">
        <v>2</v>
      </c>
      <c r="R575">
        <v>2</v>
      </c>
      <c r="S575">
        <v>0</v>
      </c>
      <c r="T575">
        <v>4</v>
      </c>
      <c r="U575">
        <v>1</v>
      </c>
      <c r="V575">
        <v>0.232955</v>
      </c>
      <c r="W575">
        <v>6.00522E-2</v>
      </c>
      <c r="X575">
        <v>0.22715399999999999</v>
      </c>
      <c r="Y575">
        <v>0.26436799999999999</v>
      </c>
      <c r="Z575">
        <v>0.28608899999999998</v>
      </c>
      <c r="AA575">
        <v>0.34090900000000002</v>
      </c>
      <c r="AB575">
        <v>0.27369300000000002</v>
      </c>
      <c r="AC575">
        <v>0.62699800000000006</v>
      </c>
      <c r="AD575">
        <v>0.107955</v>
      </c>
      <c r="AE575">
        <v>4.3970599999999997</v>
      </c>
      <c r="AF575">
        <v>0.29389300000000002</v>
      </c>
      <c r="AH575">
        <v>-0.246193</v>
      </c>
      <c r="AI575">
        <v>32.453899999999997</v>
      </c>
      <c r="AJ575">
        <v>-14.2125</v>
      </c>
      <c r="AK575">
        <v>67.218400000000003</v>
      </c>
      <c r="AL575">
        <v>-0.246193</v>
      </c>
      <c r="AM575">
        <v>6.9</v>
      </c>
      <c r="AN575">
        <v>-15.8003941774368</v>
      </c>
      <c r="AO575">
        <v>8.3072605133056605</v>
      </c>
      <c r="AP575">
        <v>0.55401100000000003</v>
      </c>
      <c r="AQ575">
        <v>999</v>
      </c>
      <c r="AU575" t="s">
        <v>1071</v>
      </c>
    </row>
    <row r="576" spans="1:47" x14ac:dyDescent="0.45">
      <c r="A576" t="s">
        <v>25</v>
      </c>
      <c r="B576" t="s">
        <v>21</v>
      </c>
      <c r="C576">
        <v>105</v>
      </c>
      <c r="D576">
        <v>304</v>
      </c>
      <c r="E576">
        <v>271</v>
      </c>
      <c r="F576">
        <v>62</v>
      </c>
      <c r="G576">
        <v>43</v>
      </c>
      <c r="H576">
        <v>12</v>
      </c>
      <c r="I576">
        <v>2</v>
      </c>
      <c r="J576">
        <v>5</v>
      </c>
      <c r="K576">
        <v>32</v>
      </c>
      <c r="L576">
        <v>31</v>
      </c>
      <c r="M576">
        <v>29</v>
      </c>
      <c r="N576">
        <v>8</v>
      </c>
      <c r="O576">
        <v>85</v>
      </c>
      <c r="P576">
        <v>1</v>
      </c>
      <c r="Q576">
        <v>1</v>
      </c>
      <c r="R576">
        <v>2</v>
      </c>
      <c r="S576">
        <v>0</v>
      </c>
      <c r="T576">
        <v>6</v>
      </c>
      <c r="U576">
        <v>4</v>
      </c>
      <c r="V576">
        <v>0.22878200000000001</v>
      </c>
      <c r="W576">
        <v>9.5394699999999999E-2</v>
      </c>
      <c r="X576">
        <v>0.27960499999999999</v>
      </c>
      <c r="Y576">
        <v>0.34117599999999998</v>
      </c>
      <c r="Z576">
        <v>0.30463600000000002</v>
      </c>
      <c r="AA576">
        <v>0.34317300000000001</v>
      </c>
      <c r="AB576">
        <v>0.276777</v>
      </c>
      <c r="AC576">
        <v>0.64780899999999997</v>
      </c>
      <c r="AD576">
        <v>0.11439100000000001</v>
      </c>
      <c r="AE576">
        <v>4.9437899999999999</v>
      </c>
      <c r="AF576">
        <v>0.31318699999999999</v>
      </c>
      <c r="AH576">
        <v>-0.98914500000000005</v>
      </c>
      <c r="AI576">
        <v>26.5383</v>
      </c>
      <c r="AJ576">
        <v>-10.5024</v>
      </c>
      <c r="AK576">
        <v>70.152500000000003</v>
      </c>
      <c r="AL576">
        <v>-0.98914500000000005</v>
      </c>
      <c r="AM576">
        <v>6.3</v>
      </c>
      <c r="AN576">
        <v>-12.2300071120262</v>
      </c>
      <c r="AO576">
        <v>7.4169901609420696</v>
      </c>
      <c r="AP576">
        <v>0.55286999999999997</v>
      </c>
      <c r="AQ576">
        <v>999</v>
      </c>
      <c r="AU576">
        <v>19948</v>
      </c>
    </row>
    <row r="577" spans="1:47" x14ac:dyDescent="0.45">
      <c r="A577" t="s">
        <v>1089</v>
      </c>
      <c r="B577" t="s">
        <v>21</v>
      </c>
      <c r="C577">
        <v>77</v>
      </c>
      <c r="D577">
        <v>298</v>
      </c>
      <c r="E577">
        <v>261</v>
      </c>
      <c r="F577">
        <v>54</v>
      </c>
      <c r="G577">
        <v>39</v>
      </c>
      <c r="H577">
        <v>9</v>
      </c>
      <c r="I577">
        <v>1</v>
      </c>
      <c r="J577">
        <v>5</v>
      </c>
      <c r="K577">
        <v>31</v>
      </c>
      <c r="L577">
        <v>32</v>
      </c>
      <c r="M577">
        <v>27</v>
      </c>
      <c r="N577">
        <v>9</v>
      </c>
      <c r="O577">
        <v>85</v>
      </c>
      <c r="P577">
        <v>8</v>
      </c>
      <c r="Q577">
        <v>1</v>
      </c>
      <c r="R577">
        <v>1</v>
      </c>
      <c r="S577">
        <v>0</v>
      </c>
      <c r="T577">
        <v>5</v>
      </c>
      <c r="U577">
        <v>1</v>
      </c>
      <c r="V577">
        <v>0.206897</v>
      </c>
      <c r="W577">
        <v>9.0604000000000004E-2</v>
      </c>
      <c r="X577">
        <v>0.28523500000000002</v>
      </c>
      <c r="Y577">
        <v>0.31764700000000001</v>
      </c>
      <c r="Z577">
        <v>0.29966300000000001</v>
      </c>
      <c r="AA577">
        <v>0.30651299999999998</v>
      </c>
      <c r="AB577">
        <v>0.26227899999999998</v>
      </c>
      <c r="AC577">
        <v>0.60617699999999997</v>
      </c>
      <c r="AD577">
        <v>9.9616899999999994E-2</v>
      </c>
      <c r="AE577">
        <v>5.0141799999999996</v>
      </c>
      <c r="AF577">
        <v>0.28488400000000003</v>
      </c>
      <c r="AH577">
        <v>7.7088900000000002E-2</v>
      </c>
      <c r="AI577">
        <v>22.426500000000001</v>
      </c>
      <c r="AJ577">
        <v>-13.883100000000001</v>
      </c>
      <c r="AK577">
        <v>65.138099999999994</v>
      </c>
      <c r="AL577">
        <v>7.7088900000000002E-2</v>
      </c>
      <c r="AM577">
        <v>2.2999999999999998</v>
      </c>
      <c r="AN577">
        <v>-12.3709262758493</v>
      </c>
      <c r="AO577">
        <v>7.7747209072113002</v>
      </c>
      <c r="AP577">
        <v>0.55096100000000003</v>
      </c>
      <c r="AQ577">
        <v>999</v>
      </c>
      <c r="AU577" t="s">
        <v>1090</v>
      </c>
    </row>
    <row r="578" spans="1:47" x14ac:dyDescent="0.45">
      <c r="A578" t="s">
        <v>1177</v>
      </c>
      <c r="C578">
        <v>91</v>
      </c>
      <c r="D578">
        <v>400</v>
      </c>
      <c r="E578">
        <v>355</v>
      </c>
      <c r="F578">
        <v>84</v>
      </c>
      <c r="G578">
        <v>58</v>
      </c>
      <c r="H578">
        <v>17</v>
      </c>
      <c r="I578">
        <v>3</v>
      </c>
      <c r="J578">
        <v>6</v>
      </c>
      <c r="K578">
        <v>47</v>
      </c>
      <c r="L578">
        <v>41</v>
      </c>
      <c r="M578">
        <v>40</v>
      </c>
      <c r="N578">
        <v>5</v>
      </c>
      <c r="O578">
        <v>107</v>
      </c>
      <c r="P578">
        <v>3</v>
      </c>
      <c r="Q578">
        <v>1</v>
      </c>
      <c r="R578">
        <v>1</v>
      </c>
      <c r="S578">
        <v>1</v>
      </c>
      <c r="T578">
        <v>3</v>
      </c>
      <c r="U578">
        <v>2</v>
      </c>
      <c r="V578">
        <v>0.23662</v>
      </c>
      <c r="W578">
        <v>0.1</v>
      </c>
      <c r="X578">
        <v>0.26750000000000002</v>
      </c>
      <c r="Y578">
        <v>0.373832</v>
      </c>
      <c r="Z578">
        <v>0.31829600000000002</v>
      </c>
      <c r="AA578">
        <v>0.35211300000000001</v>
      </c>
      <c r="AB578">
        <v>0.29339300000000001</v>
      </c>
      <c r="AC578">
        <v>0.670408</v>
      </c>
      <c r="AD578">
        <v>0.115493</v>
      </c>
      <c r="AE578">
        <v>4.4395199999999999</v>
      </c>
      <c r="AF578">
        <v>0.320988</v>
      </c>
      <c r="AH578">
        <v>-0.98384799999999994</v>
      </c>
      <c r="AI578">
        <v>40.438699999999997</v>
      </c>
      <c r="AJ578">
        <v>-8.2989599999999992</v>
      </c>
      <c r="AK578">
        <v>85.570099999999996</v>
      </c>
      <c r="AL578">
        <v>-0.98384799999999994</v>
      </c>
      <c r="AM578">
        <v>4.4000000000000004</v>
      </c>
      <c r="AN578">
        <v>-8.1344288587570102</v>
      </c>
      <c r="AO578">
        <v>-9.1710090637206997E-3</v>
      </c>
      <c r="AP578">
        <v>0.54690399999999995</v>
      </c>
      <c r="AQ578">
        <v>999</v>
      </c>
      <c r="AU578">
        <v>20510</v>
      </c>
    </row>
    <row r="579" spans="1:47" x14ac:dyDescent="0.45">
      <c r="A579" t="s">
        <v>1012</v>
      </c>
      <c r="B579" t="s">
        <v>16</v>
      </c>
      <c r="C579">
        <v>121</v>
      </c>
      <c r="D579">
        <v>292</v>
      </c>
      <c r="E579">
        <v>259</v>
      </c>
      <c r="F579">
        <v>57</v>
      </c>
      <c r="G579">
        <v>37</v>
      </c>
      <c r="H579">
        <v>11</v>
      </c>
      <c r="I579">
        <v>2</v>
      </c>
      <c r="J579">
        <v>7</v>
      </c>
      <c r="K579">
        <v>40</v>
      </c>
      <c r="L579">
        <v>32</v>
      </c>
      <c r="M579">
        <v>25</v>
      </c>
      <c r="N579">
        <v>5</v>
      </c>
      <c r="O579">
        <v>90</v>
      </c>
      <c r="P579">
        <v>3</v>
      </c>
      <c r="Q579">
        <v>2</v>
      </c>
      <c r="R579">
        <v>3</v>
      </c>
      <c r="S579">
        <v>0</v>
      </c>
      <c r="T579">
        <v>6</v>
      </c>
      <c r="U579">
        <v>2</v>
      </c>
      <c r="V579">
        <v>0.22007699999999999</v>
      </c>
      <c r="W579">
        <v>8.5616399999999995E-2</v>
      </c>
      <c r="X579">
        <v>0.30821900000000002</v>
      </c>
      <c r="Y579">
        <v>0.27777800000000002</v>
      </c>
      <c r="Z579">
        <v>0.29411799999999999</v>
      </c>
      <c r="AA579">
        <v>0.35907299999999998</v>
      </c>
      <c r="AB579">
        <v>0.28027400000000002</v>
      </c>
      <c r="AC579">
        <v>0.65319099999999997</v>
      </c>
      <c r="AD579">
        <v>0.13899600000000001</v>
      </c>
      <c r="AE579">
        <v>6.1779099999999998</v>
      </c>
      <c r="AF579">
        <v>0.30487799999999998</v>
      </c>
      <c r="AH579">
        <v>-0.106463</v>
      </c>
      <c r="AI579">
        <v>26.338699999999999</v>
      </c>
      <c r="AJ579">
        <v>-9.2398000000000007</v>
      </c>
      <c r="AK579">
        <v>77.610399999999998</v>
      </c>
      <c r="AL579">
        <v>-0.106463</v>
      </c>
      <c r="AM579">
        <v>2.4</v>
      </c>
      <c r="AN579">
        <v>-7.9400735422968802</v>
      </c>
      <c r="AO579">
        <v>3.4728983640670701</v>
      </c>
      <c r="AP579">
        <v>0.54350600000000004</v>
      </c>
      <c r="AQ579">
        <v>999</v>
      </c>
      <c r="AU579">
        <v>19928</v>
      </c>
    </row>
    <row r="580" spans="1:47" x14ac:dyDescent="0.45">
      <c r="A580" t="s">
        <v>1223</v>
      </c>
      <c r="B580" t="s">
        <v>70</v>
      </c>
      <c r="C580">
        <v>103</v>
      </c>
      <c r="D580">
        <v>404</v>
      </c>
      <c r="E580">
        <v>349</v>
      </c>
      <c r="F580">
        <v>77</v>
      </c>
      <c r="G580">
        <v>55</v>
      </c>
      <c r="H580">
        <v>13</v>
      </c>
      <c r="I580">
        <v>2</v>
      </c>
      <c r="J580">
        <v>7</v>
      </c>
      <c r="K580">
        <v>46</v>
      </c>
      <c r="L580">
        <v>33</v>
      </c>
      <c r="M580">
        <v>47</v>
      </c>
      <c r="N580">
        <v>6</v>
      </c>
      <c r="O580">
        <v>103</v>
      </c>
      <c r="P580">
        <v>3</v>
      </c>
      <c r="Q580">
        <v>2</v>
      </c>
      <c r="R580">
        <v>3</v>
      </c>
      <c r="S580">
        <v>1</v>
      </c>
      <c r="T580">
        <v>9</v>
      </c>
      <c r="U580">
        <v>2</v>
      </c>
      <c r="V580">
        <v>0.22062999999999999</v>
      </c>
      <c r="W580">
        <v>0.116337</v>
      </c>
      <c r="X580">
        <v>0.25495000000000001</v>
      </c>
      <c r="Y580">
        <v>0.45631100000000002</v>
      </c>
      <c r="Z580">
        <v>0.31670799999999999</v>
      </c>
      <c r="AA580">
        <v>0.329513</v>
      </c>
      <c r="AB580">
        <v>0.28502499999999997</v>
      </c>
      <c r="AC580">
        <v>0.64622100000000005</v>
      </c>
      <c r="AD580">
        <v>0.10888299999999999</v>
      </c>
      <c r="AE580">
        <v>5.3877499999999996</v>
      </c>
      <c r="AF580">
        <v>0.29045599999999999</v>
      </c>
      <c r="AH580">
        <v>0.19303699999999999</v>
      </c>
      <c r="AI580">
        <v>38.035400000000003</v>
      </c>
      <c r="AJ580">
        <v>-11.1896</v>
      </c>
      <c r="AK580">
        <v>83.242800000000003</v>
      </c>
      <c r="AL580">
        <v>0.19303699999999999</v>
      </c>
      <c r="AM580">
        <v>4.0999999999999996</v>
      </c>
      <c r="AN580">
        <v>-7.9187186658382398</v>
      </c>
      <c r="AO580">
        <v>-0.35326290130615201</v>
      </c>
      <c r="AP580">
        <v>0.54342800000000002</v>
      </c>
      <c r="AQ580">
        <v>999</v>
      </c>
      <c r="AU580">
        <v>18027</v>
      </c>
    </row>
    <row r="581" spans="1:47" x14ac:dyDescent="0.45">
      <c r="A581" t="s">
        <v>484</v>
      </c>
      <c r="B581" t="s">
        <v>76</v>
      </c>
      <c r="C581">
        <v>91</v>
      </c>
      <c r="D581">
        <v>332</v>
      </c>
      <c r="E581">
        <v>301</v>
      </c>
      <c r="F581">
        <v>68</v>
      </c>
      <c r="G581">
        <v>47</v>
      </c>
      <c r="H581">
        <v>13</v>
      </c>
      <c r="I581">
        <v>0</v>
      </c>
      <c r="J581">
        <v>8</v>
      </c>
      <c r="K581">
        <v>38</v>
      </c>
      <c r="L581">
        <v>37</v>
      </c>
      <c r="M581">
        <v>23</v>
      </c>
      <c r="N581">
        <v>6</v>
      </c>
      <c r="O581">
        <v>101</v>
      </c>
      <c r="P581">
        <v>7</v>
      </c>
      <c r="Q581">
        <v>1</v>
      </c>
      <c r="R581">
        <v>0</v>
      </c>
      <c r="S581">
        <v>0</v>
      </c>
      <c r="T581">
        <v>1</v>
      </c>
      <c r="U581">
        <v>1</v>
      </c>
      <c r="V581">
        <v>0.225914</v>
      </c>
      <c r="W581">
        <v>6.9277099999999994E-2</v>
      </c>
      <c r="X581">
        <v>0.30421700000000002</v>
      </c>
      <c r="Y581">
        <v>0.22772300000000001</v>
      </c>
      <c r="Z581">
        <v>0.29518100000000003</v>
      </c>
      <c r="AA581">
        <v>0.34883700000000001</v>
      </c>
      <c r="AB581">
        <v>0.277893</v>
      </c>
      <c r="AC581">
        <v>0.64401799999999998</v>
      </c>
      <c r="AD581">
        <v>0.12292400000000001</v>
      </c>
      <c r="AE581">
        <v>2.5021900000000001</v>
      </c>
      <c r="AF581">
        <v>0.31088100000000002</v>
      </c>
      <c r="AH581">
        <v>-0.76914199999999999</v>
      </c>
      <c r="AI581">
        <v>29.290500000000002</v>
      </c>
      <c r="AJ581">
        <v>-11.161799999999999</v>
      </c>
      <c r="AK581">
        <v>75.179500000000004</v>
      </c>
      <c r="AL581">
        <v>-0.76914199999999999</v>
      </c>
      <c r="AM581">
        <v>-1</v>
      </c>
      <c r="AN581">
        <v>-10.9777837991714</v>
      </c>
      <c r="AO581">
        <v>5.0993533134460396</v>
      </c>
      <c r="AP581">
        <v>0.54175700000000004</v>
      </c>
      <c r="AQ581">
        <v>999</v>
      </c>
      <c r="AU581">
        <v>21524</v>
      </c>
    </row>
    <row r="582" spans="1:47" x14ac:dyDescent="0.45">
      <c r="A582" t="s">
        <v>590</v>
      </c>
      <c r="B582" t="s">
        <v>16</v>
      </c>
      <c r="C582">
        <v>104</v>
      </c>
      <c r="D582">
        <v>399</v>
      </c>
      <c r="E582">
        <v>366</v>
      </c>
      <c r="F582">
        <v>88</v>
      </c>
      <c r="G582">
        <v>62</v>
      </c>
      <c r="H582">
        <v>13</v>
      </c>
      <c r="I582">
        <v>3</v>
      </c>
      <c r="J582">
        <v>10</v>
      </c>
      <c r="K582">
        <v>53</v>
      </c>
      <c r="L582">
        <v>51</v>
      </c>
      <c r="M582">
        <v>24</v>
      </c>
      <c r="N582">
        <v>4</v>
      </c>
      <c r="O582">
        <v>100</v>
      </c>
      <c r="P582">
        <v>3</v>
      </c>
      <c r="Q582">
        <v>2</v>
      </c>
      <c r="R582">
        <v>4</v>
      </c>
      <c r="S582">
        <v>0</v>
      </c>
      <c r="T582">
        <v>11</v>
      </c>
      <c r="U582">
        <v>4</v>
      </c>
      <c r="V582">
        <v>0.24043700000000001</v>
      </c>
      <c r="W582">
        <v>6.01504E-2</v>
      </c>
      <c r="X582">
        <v>0.25062699999999999</v>
      </c>
      <c r="Y582">
        <v>0.24</v>
      </c>
      <c r="Z582">
        <v>0.29113899999999998</v>
      </c>
      <c r="AA582">
        <v>0.37431700000000001</v>
      </c>
      <c r="AB582">
        <v>0.28575400000000001</v>
      </c>
      <c r="AC582">
        <v>0.66545600000000005</v>
      </c>
      <c r="AD582">
        <v>0.13388</v>
      </c>
      <c r="AE582">
        <v>6.3071299999999999</v>
      </c>
      <c r="AF582">
        <v>0.30232599999999998</v>
      </c>
      <c r="AH582">
        <v>-0.14324799999999999</v>
      </c>
      <c r="AI582">
        <v>37.806199999999997</v>
      </c>
      <c r="AJ582">
        <v>-10.8096</v>
      </c>
      <c r="AK582">
        <v>76.692300000000003</v>
      </c>
      <c r="AL582">
        <v>-0.14324799999999999</v>
      </c>
      <c r="AM582">
        <v>1.7</v>
      </c>
      <c r="AN582">
        <v>-11.286329314112599</v>
      </c>
      <c r="AO582">
        <v>3.1660494804382302</v>
      </c>
      <c r="AP582">
        <v>0.54162100000000002</v>
      </c>
      <c r="AQ582">
        <v>999</v>
      </c>
      <c r="AU582">
        <v>16947</v>
      </c>
    </row>
    <row r="583" spans="1:47" x14ac:dyDescent="0.45">
      <c r="A583" t="s">
        <v>501</v>
      </c>
      <c r="B583" t="s">
        <v>70</v>
      </c>
      <c r="C583">
        <v>114</v>
      </c>
      <c r="D583">
        <v>457</v>
      </c>
      <c r="E583">
        <v>424</v>
      </c>
      <c r="F583">
        <v>110</v>
      </c>
      <c r="G583">
        <v>75</v>
      </c>
      <c r="H583">
        <v>23</v>
      </c>
      <c r="I583">
        <v>1</v>
      </c>
      <c r="J583">
        <v>11</v>
      </c>
      <c r="K583">
        <v>48</v>
      </c>
      <c r="L583">
        <v>48</v>
      </c>
      <c r="M583">
        <v>29</v>
      </c>
      <c r="N583">
        <v>8</v>
      </c>
      <c r="O583">
        <v>66</v>
      </c>
      <c r="P583">
        <v>1</v>
      </c>
      <c r="Q583">
        <v>3</v>
      </c>
      <c r="R583">
        <v>0</v>
      </c>
      <c r="S583">
        <v>1</v>
      </c>
      <c r="T583">
        <v>4</v>
      </c>
      <c r="U583">
        <v>1</v>
      </c>
      <c r="V583">
        <v>0.259434</v>
      </c>
      <c r="W583">
        <v>6.3457299999999994E-2</v>
      </c>
      <c r="X583">
        <v>0.14441999999999999</v>
      </c>
      <c r="Y583">
        <v>0.43939400000000001</v>
      </c>
      <c r="Z583">
        <v>0.30634600000000001</v>
      </c>
      <c r="AA583">
        <v>0.39622600000000002</v>
      </c>
      <c r="AB583">
        <v>0.29788599999999998</v>
      </c>
      <c r="AC583">
        <v>0.70257199999999997</v>
      </c>
      <c r="AD583">
        <v>0.136792</v>
      </c>
      <c r="AE583">
        <v>3.5063499999999999</v>
      </c>
      <c r="AF583">
        <v>0.28285700000000003</v>
      </c>
      <c r="AH583">
        <v>-0.369475</v>
      </c>
      <c r="AI583">
        <v>47.906399999999998</v>
      </c>
      <c r="AJ583">
        <v>-7.77644</v>
      </c>
      <c r="AK583">
        <v>92.156899999999993</v>
      </c>
      <c r="AL583">
        <v>-0.369475</v>
      </c>
      <c r="AM583">
        <v>-0.4</v>
      </c>
      <c r="AN583">
        <v>-4.6642366945743499</v>
      </c>
      <c r="AO583">
        <v>-5.4374779760837502</v>
      </c>
      <c r="AP583">
        <v>0.54047500000000004</v>
      </c>
      <c r="AQ583">
        <v>999</v>
      </c>
      <c r="AU583">
        <v>15878</v>
      </c>
    </row>
    <row r="584" spans="1:47" x14ac:dyDescent="0.45">
      <c r="A584" t="s">
        <v>699</v>
      </c>
      <c r="B584" t="s">
        <v>82</v>
      </c>
      <c r="C584">
        <v>108</v>
      </c>
      <c r="D584">
        <v>405</v>
      </c>
      <c r="E584">
        <v>366</v>
      </c>
      <c r="F584">
        <v>77</v>
      </c>
      <c r="G584">
        <v>48</v>
      </c>
      <c r="H584">
        <v>15</v>
      </c>
      <c r="I584">
        <v>1</v>
      </c>
      <c r="J584">
        <v>13</v>
      </c>
      <c r="K584">
        <v>46</v>
      </c>
      <c r="L584">
        <v>44</v>
      </c>
      <c r="M584">
        <v>33</v>
      </c>
      <c r="N584">
        <v>7</v>
      </c>
      <c r="O584">
        <v>119</v>
      </c>
      <c r="P584">
        <v>3</v>
      </c>
      <c r="Q584">
        <v>3</v>
      </c>
      <c r="R584">
        <v>0</v>
      </c>
      <c r="S584">
        <v>0</v>
      </c>
      <c r="T584">
        <v>2</v>
      </c>
      <c r="U584">
        <v>1</v>
      </c>
      <c r="V584">
        <v>0.21038299999999999</v>
      </c>
      <c r="W584">
        <v>8.1481499999999998E-2</v>
      </c>
      <c r="X584">
        <v>0.293827</v>
      </c>
      <c r="Y584">
        <v>0.27731099999999997</v>
      </c>
      <c r="Z584">
        <v>0.27901199999999998</v>
      </c>
      <c r="AA584">
        <v>0.36338799999999999</v>
      </c>
      <c r="AB584">
        <v>0.273648</v>
      </c>
      <c r="AC584">
        <v>0.64239999999999997</v>
      </c>
      <c r="AD584">
        <v>0.153005</v>
      </c>
      <c r="AE584">
        <v>3.54379</v>
      </c>
      <c r="AF584">
        <v>0.270042</v>
      </c>
      <c r="AH584">
        <v>-0.61537299999999995</v>
      </c>
      <c r="AI584">
        <v>34.302799999999998</v>
      </c>
      <c r="AJ584">
        <v>-15.0441</v>
      </c>
      <c r="AK584">
        <v>74.999799999999993</v>
      </c>
      <c r="AL584">
        <v>-0.61537299999999995</v>
      </c>
      <c r="AM584">
        <v>2.9</v>
      </c>
      <c r="AN584">
        <v>-12.7473400831222</v>
      </c>
      <c r="AO584">
        <v>4.3880953788757298</v>
      </c>
      <c r="AP584">
        <v>0.53811299999999995</v>
      </c>
      <c r="AQ584">
        <v>999</v>
      </c>
      <c r="AU584">
        <v>16686</v>
      </c>
    </row>
    <row r="585" spans="1:47" x14ac:dyDescent="0.45">
      <c r="A585" t="s">
        <v>182</v>
      </c>
      <c r="B585" t="s">
        <v>70</v>
      </c>
      <c r="C585">
        <v>121</v>
      </c>
      <c r="D585">
        <v>505</v>
      </c>
      <c r="E585">
        <v>455</v>
      </c>
      <c r="F585">
        <v>107</v>
      </c>
      <c r="G585">
        <v>81</v>
      </c>
      <c r="H585">
        <v>20</v>
      </c>
      <c r="I585">
        <v>0</v>
      </c>
      <c r="J585">
        <v>6</v>
      </c>
      <c r="K585">
        <v>53</v>
      </c>
      <c r="L585">
        <v>44</v>
      </c>
      <c r="M585">
        <v>47</v>
      </c>
      <c r="N585">
        <v>10</v>
      </c>
      <c r="O585">
        <v>96</v>
      </c>
      <c r="P585">
        <v>1</v>
      </c>
      <c r="Q585">
        <v>2</v>
      </c>
      <c r="R585">
        <v>0</v>
      </c>
      <c r="S585">
        <v>0</v>
      </c>
      <c r="T585">
        <v>0</v>
      </c>
      <c r="U585">
        <v>1</v>
      </c>
      <c r="V585">
        <v>0.23516500000000001</v>
      </c>
      <c r="W585">
        <v>9.3069299999999994E-2</v>
      </c>
      <c r="X585">
        <v>0.19009899999999999</v>
      </c>
      <c r="Y585">
        <v>0.48958299999999999</v>
      </c>
      <c r="Z585">
        <v>0.30693100000000001</v>
      </c>
      <c r="AA585">
        <v>0.31868099999999999</v>
      </c>
      <c r="AB585">
        <v>0.27244400000000002</v>
      </c>
      <c r="AC585">
        <v>0.62561199999999995</v>
      </c>
      <c r="AD585">
        <v>8.3516499999999994E-2</v>
      </c>
      <c r="AE585">
        <v>1.67547</v>
      </c>
      <c r="AF585">
        <v>0.28450700000000001</v>
      </c>
      <c r="AH585">
        <v>-1.3389899999999999</v>
      </c>
      <c r="AI585">
        <v>42.267699999999998</v>
      </c>
      <c r="AJ585">
        <v>-19.2637</v>
      </c>
      <c r="AK585">
        <v>71.945599999999999</v>
      </c>
      <c r="AL585">
        <v>-1.3389899999999999</v>
      </c>
      <c r="AM585">
        <v>4.7</v>
      </c>
      <c r="AN585">
        <v>-18.314579367637599</v>
      </c>
      <c r="AO585">
        <v>6.5555260181427002</v>
      </c>
      <c r="AP585">
        <v>0.53777799999999998</v>
      </c>
      <c r="AQ585">
        <v>999</v>
      </c>
      <c r="AU585">
        <v>23794</v>
      </c>
    </row>
    <row r="586" spans="1:47" x14ac:dyDescent="0.45">
      <c r="A586" t="s">
        <v>111</v>
      </c>
      <c r="B586" t="s">
        <v>107</v>
      </c>
      <c r="C586">
        <v>118</v>
      </c>
      <c r="D586">
        <v>399</v>
      </c>
      <c r="E586">
        <v>341</v>
      </c>
      <c r="F586">
        <v>66</v>
      </c>
      <c r="G586">
        <v>41</v>
      </c>
      <c r="H586">
        <v>15</v>
      </c>
      <c r="I586">
        <v>0</v>
      </c>
      <c r="J586">
        <v>10</v>
      </c>
      <c r="K586">
        <v>43</v>
      </c>
      <c r="L586">
        <v>45</v>
      </c>
      <c r="M586">
        <v>50</v>
      </c>
      <c r="N586">
        <v>5</v>
      </c>
      <c r="O586">
        <v>119</v>
      </c>
      <c r="P586">
        <v>3</v>
      </c>
      <c r="Q586">
        <v>4</v>
      </c>
      <c r="R586">
        <v>1</v>
      </c>
      <c r="S586">
        <v>1</v>
      </c>
      <c r="T586">
        <v>5</v>
      </c>
      <c r="U586">
        <v>1</v>
      </c>
      <c r="V586">
        <v>0.193548</v>
      </c>
      <c r="W586">
        <v>0.12531300000000001</v>
      </c>
      <c r="X586">
        <v>0.29824600000000001</v>
      </c>
      <c r="Y586">
        <v>0.42016799999999999</v>
      </c>
      <c r="Z586">
        <v>0.29899500000000001</v>
      </c>
      <c r="AA586">
        <v>0.325513</v>
      </c>
      <c r="AB586">
        <v>0.27576299999999998</v>
      </c>
      <c r="AC586">
        <v>0.62450799999999995</v>
      </c>
      <c r="AD586">
        <v>0.131965</v>
      </c>
      <c r="AE586">
        <v>3.5203099999999998</v>
      </c>
      <c r="AF586">
        <v>0.25925900000000002</v>
      </c>
      <c r="AH586">
        <v>-0.107834</v>
      </c>
      <c r="AI586">
        <v>34.495699999999999</v>
      </c>
      <c r="AJ586">
        <v>-14.120200000000001</v>
      </c>
      <c r="AK586">
        <v>74.558400000000006</v>
      </c>
      <c r="AL586">
        <v>-0.107834</v>
      </c>
      <c r="AM586">
        <v>2.9</v>
      </c>
      <c r="AN586">
        <v>-12.683624438941401</v>
      </c>
      <c r="AO586">
        <v>4.3660495281219402</v>
      </c>
      <c r="AP586">
        <v>0.52615800000000001</v>
      </c>
      <c r="AQ586">
        <v>999</v>
      </c>
      <c r="AU586">
        <v>19562</v>
      </c>
    </row>
    <row r="587" spans="1:47" x14ac:dyDescent="0.45">
      <c r="A587" t="s">
        <v>682</v>
      </c>
      <c r="B587" t="s">
        <v>28</v>
      </c>
      <c r="C587">
        <v>107</v>
      </c>
      <c r="D587">
        <v>445</v>
      </c>
      <c r="E587">
        <v>396</v>
      </c>
      <c r="F587">
        <v>103</v>
      </c>
      <c r="G587">
        <v>72</v>
      </c>
      <c r="H587">
        <v>19</v>
      </c>
      <c r="I587">
        <v>1</v>
      </c>
      <c r="J587">
        <v>11</v>
      </c>
      <c r="K587">
        <v>53</v>
      </c>
      <c r="L587">
        <v>61</v>
      </c>
      <c r="M587">
        <v>38</v>
      </c>
      <c r="N587">
        <v>10</v>
      </c>
      <c r="O587">
        <v>79</v>
      </c>
      <c r="P587">
        <v>8</v>
      </c>
      <c r="Q587">
        <v>3</v>
      </c>
      <c r="R587">
        <v>0</v>
      </c>
      <c r="S587">
        <v>1</v>
      </c>
      <c r="T587">
        <v>2</v>
      </c>
      <c r="U587">
        <v>2</v>
      </c>
      <c r="V587">
        <v>0.26010100000000003</v>
      </c>
      <c r="W587">
        <v>8.5393300000000005E-2</v>
      </c>
      <c r="X587">
        <v>0.17752799999999999</v>
      </c>
      <c r="Y587">
        <v>0.48101300000000002</v>
      </c>
      <c r="Z587">
        <v>0.33483099999999999</v>
      </c>
      <c r="AA587">
        <v>0.39646500000000001</v>
      </c>
      <c r="AB587">
        <v>0.31283100000000003</v>
      </c>
      <c r="AC587">
        <v>0.73129599999999995</v>
      </c>
      <c r="AD587">
        <v>0.13636400000000001</v>
      </c>
      <c r="AE587">
        <v>2.8735499999999998</v>
      </c>
      <c r="AF587">
        <v>0.29773500000000003</v>
      </c>
      <c r="AH587">
        <v>-1.2763100000000001</v>
      </c>
      <c r="AI587">
        <v>52.171700000000001</v>
      </c>
      <c r="AJ587">
        <v>-2.0489299999999999</v>
      </c>
      <c r="AK587">
        <v>91.692400000000006</v>
      </c>
      <c r="AL587">
        <v>-1.2763100000000001</v>
      </c>
      <c r="AM587">
        <v>-5.8</v>
      </c>
      <c r="AN587">
        <v>-5.7059578895568803</v>
      </c>
      <c r="AO587">
        <v>-4.1649326086044303</v>
      </c>
      <c r="AP587">
        <v>0.52285000000000004</v>
      </c>
      <c r="AQ587">
        <v>999</v>
      </c>
      <c r="AU587">
        <v>15504</v>
      </c>
    </row>
    <row r="588" spans="1:47" x14ac:dyDescent="0.45">
      <c r="A588" t="s">
        <v>585</v>
      </c>
      <c r="B588" t="s">
        <v>107</v>
      </c>
      <c r="C588">
        <v>92</v>
      </c>
      <c r="D588">
        <v>349</v>
      </c>
      <c r="E588">
        <v>318</v>
      </c>
      <c r="F588">
        <v>70</v>
      </c>
      <c r="G588">
        <v>36</v>
      </c>
      <c r="H588">
        <v>16</v>
      </c>
      <c r="I588">
        <v>1</v>
      </c>
      <c r="J588">
        <v>17</v>
      </c>
      <c r="K588">
        <v>41</v>
      </c>
      <c r="L588">
        <v>53</v>
      </c>
      <c r="M588">
        <v>23</v>
      </c>
      <c r="N588">
        <v>3</v>
      </c>
      <c r="O588">
        <v>119</v>
      </c>
      <c r="P588">
        <v>5</v>
      </c>
      <c r="Q588">
        <v>3</v>
      </c>
      <c r="R588">
        <v>0</v>
      </c>
      <c r="S588">
        <v>1</v>
      </c>
      <c r="T588">
        <v>2</v>
      </c>
      <c r="U588">
        <v>1</v>
      </c>
      <c r="V588">
        <v>0.22012599999999999</v>
      </c>
      <c r="W588">
        <v>6.5902600000000006E-2</v>
      </c>
      <c r="X588">
        <v>0.340974</v>
      </c>
      <c r="Y588">
        <v>0.193277</v>
      </c>
      <c r="Z588">
        <v>0.280802</v>
      </c>
      <c r="AA588">
        <v>0.43710700000000002</v>
      </c>
      <c r="AB588">
        <v>0.30305799999999999</v>
      </c>
      <c r="AC588">
        <v>0.71790900000000002</v>
      </c>
      <c r="AD588">
        <v>0.21698100000000001</v>
      </c>
      <c r="AE588">
        <v>3.5519099999999999</v>
      </c>
      <c r="AF588">
        <v>0.28648600000000002</v>
      </c>
      <c r="AH588">
        <v>-0.492091</v>
      </c>
      <c r="AI588">
        <v>38.084099999999999</v>
      </c>
      <c r="AJ588">
        <v>-4.43947</v>
      </c>
      <c r="AK588">
        <v>86.886700000000005</v>
      </c>
      <c r="AL588">
        <v>-0.492091</v>
      </c>
      <c r="AM588">
        <v>-1.8</v>
      </c>
      <c r="AN588">
        <v>-6.1617282629012999</v>
      </c>
      <c r="AO588">
        <v>-0.51766598224639804</v>
      </c>
      <c r="AP588">
        <v>0.51964299999999997</v>
      </c>
      <c r="AQ588">
        <v>999</v>
      </c>
      <c r="AU588">
        <v>10950</v>
      </c>
    </row>
    <row r="589" spans="1:47" x14ac:dyDescent="0.45">
      <c r="A589" t="s">
        <v>415</v>
      </c>
      <c r="B589" t="s">
        <v>21</v>
      </c>
      <c r="C589">
        <v>113</v>
      </c>
      <c r="D589">
        <v>376</v>
      </c>
      <c r="E589">
        <v>346</v>
      </c>
      <c r="F589">
        <v>86</v>
      </c>
      <c r="G589">
        <v>55</v>
      </c>
      <c r="H589">
        <v>14</v>
      </c>
      <c r="I589">
        <v>1</v>
      </c>
      <c r="J589">
        <v>16</v>
      </c>
      <c r="K589">
        <v>45</v>
      </c>
      <c r="L589">
        <v>56</v>
      </c>
      <c r="M589">
        <v>24</v>
      </c>
      <c r="N589">
        <v>6</v>
      </c>
      <c r="O589">
        <v>93</v>
      </c>
      <c r="P589">
        <v>3</v>
      </c>
      <c r="Q589">
        <v>3</v>
      </c>
      <c r="R589">
        <v>0</v>
      </c>
      <c r="S589">
        <v>2</v>
      </c>
      <c r="T589">
        <v>3</v>
      </c>
      <c r="U589">
        <v>1</v>
      </c>
      <c r="V589">
        <v>0.248555</v>
      </c>
      <c r="W589">
        <v>6.3829800000000006E-2</v>
      </c>
      <c r="X589">
        <v>0.24734</v>
      </c>
      <c r="Y589">
        <v>0.25806499999999999</v>
      </c>
      <c r="Z589">
        <v>0.30053200000000002</v>
      </c>
      <c r="AA589">
        <v>0.43352600000000002</v>
      </c>
      <c r="AB589">
        <v>0.308894</v>
      </c>
      <c r="AC589">
        <v>0.73405799999999999</v>
      </c>
      <c r="AD589">
        <v>0.184971</v>
      </c>
      <c r="AE589">
        <v>3.7662100000000001</v>
      </c>
      <c r="AF589">
        <v>0.29166700000000001</v>
      </c>
      <c r="AH589">
        <v>-0.407667</v>
      </c>
      <c r="AI589">
        <v>42.852899999999998</v>
      </c>
      <c r="AJ589">
        <v>-2.9604900000000001</v>
      </c>
      <c r="AK589">
        <v>97.447900000000004</v>
      </c>
      <c r="AL589">
        <v>-0.407667</v>
      </c>
      <c r="AM589">
        <v>0.9</v>
      </c>
      <c r="AN589">
        <v>-1.5574475824832901</v>
      </c>
      <c r="AO589">
        <v>-6.0077015161514202</v>
      </c>
      <c r="AP589">
        <v>0.51907999999999999</v>
      </c>
      <c r="AQ589">
        <v>999</v>
      </c>
      <c r="AU589">
        <v>16442</v>
      </c>
    </row>
    <row r="590" spans="1:47" x14ac:dyDescent="0.45">
      <c r="A590" t="s">
        <v>411</v>
      </c>
      <c r="B590" t="s">
        <v>14</v>
      </c>
      <c r="C590">
        <v>82</v>
      </c>
      <c r="D590">
        <v>249</v>
      </c>
      <c r="E590">
        <v>230</v>
      </c>
      <c r="F590">
        <v>49</v>
      </c>
      <c r="G590">
        <v>30</v>
      </c>
      <c r="H590">
        <v>11</v>
      </c>
      <c r="I590">
        <v>0</v>
      </c>
      <c r="J590">
        <v>8</v>
      </c>
      <c r="K590">
        <v>22</v>
      </c>
      <c r="L590">
        <v>28</v>
      </c>
      <c r="M590">
        <v>15</v>
      </c>
      <c r="N590">
        <v>5</v>
      </c>
      <c r="O590">
        <v>71</v>
      </c>
      <c r="P590">
        <v>0</v>
      </c>
      <c r="Q590">
        <v>3</v>
      </c>
      <c r="R590">
        <v>1</v>
      </c>
      <c r="S590">
        <v>0</v>
      </c>
      <c r="T590">
        <v>0</v>
      </c>
      <c r="U590">
        <v>1</v>
      </c>
      <c r="V590">
        <v>0.21304300000000001</v>
      </c>
      <c r="W590">
        <v>6.0241000000000003E-2</v>
      </c>
      <c r="X590">
        <v>0.28514099999999998</v>
      </c>
      <c r="Y590">
        <v>0.21126800000000001</v>
      </c>
      <c r="Z590">
        <v>0.25806499999999999</v>
      </c>
      <c r="AA590">
        <v>0.36521700000000001</v>
      </c>
      <c r="AB590">
        <v>0.25987399999999999</v>
      </c>
      <c r="AC590">
        <v>0.623282</v>
      </c>
      <c r="AD590">
        <v>0.152174</v>
      </c>
      <c r="AE590">
        <v>1.4699</v>
      </c>
      <c r="AF590">
        <v>0.26623400000000003</v>
      </c>
      <c r="AH590">
        <v>-0.73028300000000002</v>
      </c>
      <c r="AI590">
        <v>18.241399999999999</v>
      </c>
      <c r="AJ590">
        <v>-12.097799999999999</v>
      </c>
      <c r="AK590">
        <v>64.566500000000005</v>
      </c>
      <c r="AL590">
        <v>-0.73028300000000002</v>
      </c>
      <c r="AM590">
        <v>3.8</v>
      </c>
      <c r="AN590">
        <v>-11.660588443279201</v>
      </c>
      <c r="AO590">
        <v>8.3745148181915194</v>
      </c>
      <c r="AP590">
        <v>0.51827500000000004</v>
      </c>
      <c r="AQ590">
        <v>999</v>
      </c>
      <c r="AU590">
        <v>5517</v>
      </c>
    </row>
    <row r="591" spans="1:47" x14ac:dyDescent="0.45">
      <c r="A591" t="s">
        <v>646</v>
      </c>
      <c r="B591" t="s">
        <v>18</v>
      </c>
      <c r="C591">
        <v>96</v>
      </c>
      <c r="D591">
        <v>401</v>
      </c>
      <c r="E591">
        <v>358</v>
      </c>
      <c r="F591">
        <v>79</v>
      </c>
      <c r="G591">
        <v>53</v>
      </c>
      <c r="H591">
        <v>15</v>
      </c>
      <c r="I591">
        <v>2</v>
      </c>
      <c r="J591">
        <v>9</v>
      </c>
      <c r="K591">
        <v>43</v>
      </c>
      <c r="L591">
        <v>48</v>
      </c>
      <c r="M591">
        <v>31</v>
      </c>
      <c r="N591">
        <v>7</v>
      </c>
      <c r="O591">
        <v>130</v>
      </c>
      <c r="P591">
        <v>9</v>
      </c>
      <c r="Q591">
        <v>2</v>
      </c>
      <c r="R591">
        <v>1</v>
      </c>
      <c r="S591">
        <v>0</v>
      </c>
      <c r="T591">
        <v>4</v>
      </c>
      <c r="U591">
        <v>3</v>
      </c>
      <c r="V591">
        <v>0.22067000000000001</v>
      </c>
      <c r="W591">
        <v>7.7306700000000006E-2</v>
      </c>
      <c r="X591">
        <v>0.32418999999999998</v>
      </c>
      <c r="Y591">
        <v>0.23846200000000001</v>
      </c>
      <c r="Z591">
        <v>0.29749999999999999</v>
      </c>
      <c r="AA591">
        <v>0.34916199999999997</v>
      </c>
      <c r="AB591">
        <v>0.27949400000000002</v>
      </c>
      <c r="AC591">
        <v>0.64666199999999996</v>
      </c>
      <c r="AD591">
        <v>0.128492</v>
      </c>
      <c r="AE591">
        <v>4.33094</v>
      </c>
      <c r="AF591">
        <v>0.31674200000000002</v>
      </c>
      <c r="AH591">
        <v>-1.12887</v>
      </c>
      <c r="AI591">
        <v>35.911000000000001</v>
      </c>
      <c r="AJ591">
        <v>-12.948499999999999</v>
      </c>
      <c r="AK591">
        <v>72.275300000000001</v>
      </c>
      <c r="AL591">
        <v>-1.12887</v>
      </c>
      <c r="AM591">
        <v>2</v>
      </c>
      <c r="AN591">
        <v>-14.9019021987915</v>
      </c>
      <c r="AO591">
        <v>6.4201941490173304</v>
      </c>
      <c r="AP591">
        <v>0.51658599999999999</v>
      </c>
      <c r="AQ591">
        <v>999</v>
      </c>
      <c r="AU591">
        <v>23789</v>
      </c>
    </row>
    <row r="592" spans="1:47" x14ac:dyDescent="0.45">
      <c r="A592" t="s">
        <v>1063</v>
      </c>
      <c r="C592">
        <v>70</v>
      </c>
      <c r="D592">
        <v>265</v>
      </c>
      <c r="E592">
        <v>227</v>
      </c>
      <c r="F592">
        <v>50</v>
      </c>
      <c r="G592">
        <v>38</v>
      </c>
      <c r="H592">
        <v>8</v>
      </c>
      <c r="I592">
        <v>1</v>
      </c>
      <c r="J592">
        <v>3</v>
      </c>
      <c r="K592">
        <v>21</v>
      </c>
      <c r="L592">
        <v>25</v>
      </c>
      <c r="M592">
        <v>32</v>
      </c>
      <c r="N592">
        <v>2</v>
      </c>
      <c r="O592">
        <v>63</v>
      </c>
      <c r="P592">
        <v>4</v>
      </c>
      <c r="Q592">
        <v>1</v>
      </c>
      <c r="R592">
        <v>1</v>
      </c>
      <c r="S592">
        <v>1</v>
      </c>
      <c r="T592">
        <v>2</v>
      </c>
      <c r="U592">
        <v>1</v>
      </c>
      <c r="V592">
        <v>0.22026399999999999</v>
      </c>
      <c r="W592">
        <v>0.120755</v>
      </c>
      <c r="X592">
        <v>0.237736</v>
      </c>
      <c r="Y592">
        <v>0.50793699999999997</v>
      </c>
      <c r="Z592">
        <v>0.32575799999999999</v>
      </c>
      <c r="AA592">
        <v>0.30396499999999999</v>
      </c>
      <c r="AB592">
        <v>0.28568199999999999</v>
      </c>
      <c r="AC592">
        <v>0.629722</v>
      </c>
      <c r="AD592">
        <v>8.3700399999999994E-2</v>
      </c>
      <c r="AE592">
        <v>3.2675399999999999</v>
      </c>
      <c r="AF592">
        <v>0.29012300000000002</v>
      </c>
      <c r="AH592">
        <v>-0.576847</v>
      </c>
      <c r="AI592">
        <v>25.093599999999999</v>
      </c>
      <c r="AJ592">
        <v>-7.1950900000000004</v>
      </c>
      <c r="AK592">
        <v>81.359200000000001</v>
      </c>
      <c r="AL592">
        <v>-0.576847</v>
      </c>
      <c r="AM592">
        <v>1.7</v>
      </c>
      <c r="AN592">
        <v>-6.4957717657089198</v>
      </c>
      <c r="AO592">
        <v>2.6736919879913299</v>
      </c>
      <c r="AP592">
        <v>0.51638799999999996</v>
      </c>
      <c r="AQ592">
        <v>999</v>
      </c>
      <c r="AU592" t="s">
        <v>1064</v>
      </c>
    </row>
    <row r="593" spans="1:47" x14ac:dyDescent="0.45">
      <c r="A593" t="s">
        <v>703</v>
      </c>
      <c r="B593" t="s">
        <v>42</v>
      </c>
      <c r="C593">
        <v>122</v>
      </c>
      <c r="D593">
        <v>464</v>
      </c>
      <c r="E593">
        <v>428</v>
      </c>
      <c r="F593">
        <v>104</v>
      </c>
      <c r="G593">
        <v>62</v>
      </c>
      <c r="H593">
        <v>23</v>
      </c>
      <c r="I593">
        <v>2</v>
      </c>
      <c r="J593">
        <v>17</v>
      </c>
      <c r="K593">
        <v>52</v>
      </c>
      <c r="L593">
        <v>63</v>
      </c>
      <c r="M593">
        <v>27</v>
      </c>
      <c r="N593">
        <v>9</v>
      </c>
      <c r="O593">
        <v>116</v>
      </c>
      <c r="P593">
        <v>5</v>
      </c>
      <c r="Q593">
        <v>4</v>
      </c>
      <c r="R593">
        <v>0</v>
      </c>
      <c r="S593">
        <v>0</v>
      </c>
      <c r="T593">
        <v>1</v>
      </c>
      <c r="U593">
        <v>1</v>
      </c>
      <c r="V593">
        <v>0.24299100000000001</v>
      </c>
      <c r="W593">
        <v>5.8189699999999997E-2</v>
      </c>
      <c r="X593">
        <v>0.25</v>
      </c>
      <c r="Y593">
        <v>0.23275899999999999</v>
      </c>
      <c r="Z593">
        <v>0.293103</v>
      </c>
      <c r="AA593">
        <v>0.425234</v>
      </c>
      <c r="AB593">
        <v>0.30041200000000001</v>
      </c>
      <c r="AC593">
        <v>0.718337</v>
      </c>
      <c r="AD593">
        <v>0.18224299999999999</v>
      </c>
      <c r="AE593">
        <v>3.0684499999999999</v>
      </c>
      <c r="AF593">
        <v>0.29097000000000001</v>
      </c>
      <c r="AH593">
        <v>-0.87701399999999996</v>
      </c>
      <c r="AI593">
        <v>49.613700000000001</v>
      </c>
      <c r="AJ593">
        <v>-6.9220300000000003</v>
      </c>
      <c r="AK593">
        <v>87.349699999999999</v>
      </c>
      <c r="AL593">
        <v>-0.87701399999999996</v>
      </c>
      <c r="AM593">
        <v>-4.4000000000000004</v>
      </c>
      <c r="AN593">
        <v>-7.9101952314376804</v>
      </c>
      <c r="AO593">
        <v>-2.6951205730438201</v>
      </c>
      <c r="AP593">
        <v>0.51396500000000001</v>
      </c>
      <c r="AQ593">
        <v>999</v>
      </c>
      <c r="AU593">
        <v>11615</v>
      </c>
    </row>
    <row r="594" spans="1:47" x14ac:dyDescent="0.45">
      <c r="A594" t="s">
        <v>1219</v>
      </c>
      <c r="C594">
        <v>95</v>
      </c>
      <c r="D594">
        <v>367</v>
      </c>
      <c r="E594">
        <v>326</v>
      </c>
      <c r="F594">
        <v>73</v>
      </c>
      <c r="G594">
        <v>49</v>
      </c>
      <c r="H594">
        <v>16</v>
      </c>
      <c r="I594">
        <v>2</v>
      </c>
      <c r="J594">
        <v>6</v>
      </c>
      <c r="K594">
        <v>41</v>
      </c>
      <c r="L594">
        <v>42</v>
      </c>
      <c r="M594">
        <v>29</v>
      </c>
      <c r="N594">
        <v>5</v>
      </c>
      <c r="O594">
        <v>97</v>
      </c>
      <c r="P594">
        <v>7</v>
      </c>
      <c r="Q594">
        <v>2</v>
      </c>
      <c r="R594">
        <v>3</v>
      </c>
      <c r="S594">
        <v>1</v>
      </c>
      <c r="T594">
        <v>3</v>
      </c>
      <c r="U594">
        <v>2</v>
      </c>
      <c r="V594">
        <v>0.22392599999999999</v>
      </c>
      <c r="W594">
        <v>7.9019099999999995E-2</v>
      </c>
      <c r="X594">
        <v>0.26430500000000001</v>
      </c>
      <c r="Y594">
        <v>0.29896899999999998</v>
      </c>
      <c r="Z594">
        <v>0.29945100000000002</v>
      </c>
      <c r="AA594">
        <v>0.34049099999999999</v>
      </c>
      <c r="AB594">
        <v>0.278804</v>
      </c>
      <c r="AC594">
        <v>0.63994099999999998</v>
      </c>
      <c r="AD594">
        <v>0.116564</v>
      </c>
      <c r="AE594">
        <v>4.4124699999999999</v>
      </c>
      <c r="AF594">
        <v>0.29777799999999999</v>
      </c>
      <c r="AH594">
        <v>-0.86056600000000005</v>
      </c>
      <c r="AI594">
        <v>32.655700000000003</v>
      </c>
      <c r="AJ594">
        <v>-12.0611</v>
      </c>
      <c r="AK594">
        <v>70.626900000000006</v>
      </c>
      <c r="AL594">
        <v>-0.86056600000000005</v>
      </c>
      <c r="AM594">
        <v>5.5</v>
      </c>
      <c r="AN594">
        <v>-14.2152660489082</v>
      </c>
      <c r="AO594">
        <v>6.8484715223312298</v>
      </c>
      <c r="AP594">
        <v>0.51224999999999998</v>
      </c>
      <c r="AQ594">
        <v>999</v>
      </c>
      <c r="AU594" t="s">
        <v>1220</v>
      </c>
    </row>
    <row r="595" spans="1:47" x14ac:dyDescent="0.45">
      <c r="A595" t="s">
        <v>1021</v>
      </c>
      <c r="B595" t="s">
        <v>56</v>
      </c>
      <c r="C595">
        <v>73</v>
      </c>
      <c r="D595">
        <v>315</v>
      </c>
      <c r="E595">
        <v>281</v>
      </c>
      <c r="F595">
        <v>65</v>
      </c>
      <c r="G595">
        <v>50</v>
      </c>
      <c r="H595">
        <v>10</v>
      </c>
      <c r="I595">
        <v>0</v>
      </c>
      <c r="J595">
        <v>5</v>
      </c>
      <c r="K595">
        <v>45</v>
      </c>
      <c r="L595">
        <v>32</v>
      </c>
      <c r="M595">
        <v>25</v>
      </c>
      <c r="N595">
        <v>3</v>
      </c>
      <c r="O595">
        <v>72</v>
      </c>
      <c r="P595">
        <v>7</v>
      </c>
      <c r="Q595">
        <v>2</v>
      </c>
      <c r="R595">
        <v>0</v>
      </c>
      <c r="S595">
        <v>0</v>
      </c>
      <c r="T595">
        <v>19</v>
      </c>
      <c r="U595">
        <v>3</v>
      </c>
      <c r="V595">
        <v>0.23131699999999999</v>
      </c>
      <c r="W595">
        <v>7.9365099999999994E-2</v>
      </c>
      <c r="X595">
        <v>0.228571</v>
      </c>
      <c r="Y595">
        <v>0.34722199999999998</v>
      </c>
      <c r="Z595">
        <v>0.30793700000000002</v>
      </c>
      <c r="AA595">
        <v>0.32028499999999999</v>
      </c>
      <c r="AB595">
        <v>0.27877200000000002</v>
      </c>
      <c r="AC595">
        <v>0.62822100000000003</v>
      </c>
      <c r="AD595">
        <v>8.8968000000000005E-2</v>
      </c>
      <c r="AE595">
        <v>6.2572900000000002</v>
      </c>
      <c r="AF595">
        <v>0.29126200000000002</v>
      </c>
      <c r="AH595">
        <v>1.92506</v>
      </c>
      <c r="AI595">
        <v>28.020499999999998</v>
      </c>
      <c r="AJ595">
        <v>-10.3605</v>
      </c>
      <c r="AK595">
        <v>71.790199999999999</v>
      </c>
      <c r="AL595">
        <v>1.92506</v>
      </c>
      <c r="AM595">
        <v>0</v>
      </c>
      <c r="AN595">
        <v>-9.0834437608718801</v>
      </c>
      <c r="AO595">
        <v>3.4722223281860298</v>
      </c>
      <c r="AP595">
        <v>0.51064699999999996</v>
      </c>
      <c r="AQ595">
        <v>999</v>
      </c>
      <c r="AU595" t="s">
        <v>1022</v>
      </c>
    </row>
    <row r="596" spans="1:47" x14ac:dyDescent="0.45">
      <c r="A596" t="s">
        <v>413</v>
      </c>
      <c r="B596" t="s">
        <v>16</v>
      </c>
      <c r="C596">
        <v>108</v>
      </c>
      <c r="D596">
        <v>422</v>
      </c>
      <c r="E596">
        <v>369</v>
      </c>
      <c r="F596">
        <v>89</v>
      </c>
      <c r="G596">
        <v>59</v>
      </c>
      <c r="H596">
        <v>18</v>
      </c>
      <c r="I596">
        <v>0</v>
      </c>
      <c r="J596">
        <v>12</v>
      </c>
      <c r="K596">
        <v>48</v>
      </c>
      <c r="L596">
        <v>48</v>
      </c>
      <c r="M596">
        <v>43</v>
      </c>
      <c r="N596">
        <v>11</v>
      </c>
      <c r="O596">
        <v>97</v>
      </c>
      <c r="P596">
        <v>8</v>
      </c>
      <c r="Q596">
        <v>2</v>
      </c>
      <c r="R596">
        <v>0</v>
      </c>
      <c r="S596">
        <v>3</v>
      </c>
      <c r="T596">
        <v>3</v>
      </c>
      <c r="U596">
        <v>1</v>
      </c>
      <c r="V596">
        <v>0.24119199999999999</v>
      </c>
      <c r="W596">
        <v>0.101896</v>
      </c>
      <c r="X596">
        <v>0.22985800000000001</v>
      </c>
      <c r="Y596">
        <v>0.443299</v>
      </c>
      <c r="Z596">
        <v>0.33175399999999999</v>
      </c>
      <c r="AA596">
        <v>0.38753399999999999</v>
      </c>
      <c r="AB596">
        <v>0.30798900000000001</v>
      </c>
      <c r="AC596">
        <v>0.71928700000000001</v>
      </c>
      <c r="AD596">
        <v>0.146341</v>
      </c>
      <c r="AE596">
        <v>2.8205300000000002</v>
      </c>
      <c r="AF596">
        <v>0.29389300000000002</v>
      </c>
      <c r="AH596">
        <v>-0.58488499999999999</v>
      </c>
      <c r="AI596">
        <v>47.778300000000002</v>
      </c>
      <c r="AJ596">
        <v>-3.6399300000000001</v>
      </c>
      <c r="AK596">
        <v>95.355000000000004</v>
      </c>
      <c r="AL596">
        <v>-0.58488499999999999</v>
      </c>
      <c r="AM596">
        <v>-1.6</v>
      </c>
      <c r="AN596">
        <v>-3.0132805705070398</v>
      </c>
      <c r="AO596">
        <v>-6.25167572498321</v>
      </c>
      <c r="AP596">
        <v>0.50982799999999995</v>
      </c>
      <c r="AQ596">
        <v>999</v>
      </c>
      <c r="AU596">
        <v>16376</v>
      </c>
    </row>
    <row r="597" spans="1:47" x14ac:dyDescent="0.45">
      <c r="A597" t="s">
        <v>431</v>
      </c>
      <c r="B597" t="s">
        <v>39</v>
      </c>
      <c r="C597">
        <v>129</v>
      </c>
      <c r="D597">
        <v>509</v>
      </c>
      <c r="E597">
        <v>462</v>
      </c>
      <c r="F597">
        <v>119</v>
      </c>
      <c r="G597">
        <v>84</v>
      </c>
      <c r="H597">
        <v>20</v>
      </c>
      <c r="I597">
        <v>5</v>
      </c>
      <c r="J597">
        <v>10</v>
      </c>
      <c r="K597">
        <v>59</v>
      </c>
      <c r="L597">
        <v>43</v>
      </c>
      <c r="M597">
        <v>40</v>
      </c>
      <c r="N597">
        <v>8</v>
      </c>
      <c r="O597">
        <v>101</v>
      </c>
      <c r="P597">
        <v>5</v>
      </c>
      <c r="Q597">
        <v>1</v>
      </c>
      <c r="R597">
        <v>1</v>
      </c>
      <c r="S597">
        <v>1</v>
      </c>
      <c r="T597">
        <v>5</v>
      </c>
      <c r="U597">
        <v>5</v>
      </c>
      <c r="V597">
        <v>0.25757600000000003</v>
      </c>
      <c r="W597">
        <v>7.8585500000000003E-2</v>
      </c>
      <c r="X597">
        <v>0.19842799999999999</v>
      </c>
      <c r="Y597">
        <v>0.39604</v>
      </c>
      <c r="Z597">
        <v>0.32283499999999998</v>
      </c>
      <c r="AA597">
        <v>0.38744600000000001</v>
      </c>
      <c r="AB597">
        <v>0.305585</v>
      </c>
      <c r="AC597">
        <v>0.71028100000000005</v>
      </c>
      <c r="AD597">
        <v>0.12987000000000001</v>
      </c>
      <c r="AE597">
        <v>4.5615199999999998</v>
      </c>
      <c r="AF597">
        <v>0.30965900000000002</v>
      </c>
      <c r="AH597">
        <v>-2.04271</v>
      </c>
      <c r="AI597">
        <v>56.612099999999998</v>
      </c>
      <c r="AJ597">
        <v>-5.4065500000000002</v>
      </c>
      <c r="AK597">
        <v>92.563900000000004</v>
      </c>
      <c r="AL597">
        <v>-2.04271</v>
      </c>
      <c r="AM597">
        <v>0</v>
      </c>
      <c r="AN597">
        <v>-6.5779082775115896</v>
      </c>
      <c r="AO597">
        <v>-5.6106700897216797</v>
      </c>
      <c r="AP597">
        <v>0.50849500000000003</v>
      </c>
      <c r="AQ597">
        <v>999</v>
      </c>
      <c r="AU597">
        <v>21558</v>
      </c>
    </row>
    <row r="598" spans="1:47" x14ac:dyDescent="0.45">
      <c r="A598" t="s">
        <v>1188</v>
      </c>
      <c r="B598" t="s">
        <v>269</v>
      </c>
      <c r="C598">
        <v>117</v>
      </c>
      <c r="D598">
        <v>495</v>
      </c>
      <c r="E598">
        <v>450</v>
      </c>
      <c r="F598">
        <v>114</v>
      </c>
      <c r="G598">
        <v>86</v>
      </c>
      <c r="H598">
        <v>17</v>
      </c>
      <c r="I598">
        <v>1</v>
      </c>
      <c r="J598">
        <v>10</v>
      </c>
      <c r="K598">
        <v>52</v>
      </c>
      <c r="L598">
        <v>56</v>
      </c>
      <c r="M598">
        <v>34</v>
      </c>
      <c r="N598">
        <v>7</v>
      </c>
      <c r="O598">
        <v>91</v>
      </c>
      <c r="P598">
        <v>7</v>
      </c>
      <c r="Q598">
        <v>3</v>
      </c>
      <c r="R598">
        <v>1</v>
      </c>
      <c r="S598">
        <v>0</v>
      </c>
      <c r="T598">
        <v>5</v>
      </c>
      <c r="U598">
        <v>3</v>
      </c>
      <c r="V598">
        <v>0.25333299999999997</v>
      </c>
      <c r="W598">
        <v>6.8686899999999995E-2</v>
      </c>
      <c r="X598">
        <v>0.183838</v>
      </c>
      <c r="Y598">
        <v>0.37362600000000001</v>
      </c>
      <c r="Z598">
        <v>0.31376500000000002</v>
      </c>
      <c r="AA598">
        <v>0.36222199999999999</v>
      </c>
      <c r="AB598">
        <v>0.29265600000000003</v>
      </c>
      <c r="AC598">
        <v>0.675987</v>
      </c>
      <c r="AD598">
        <v>0.108889</v>
      </c>
      <c r="AE598">
        <v>3.41256</v>
      </c>
      <c r="AF598">
        <v>0.29545500000000002</v>
      </c>
      <c r="AH598">
        <v>-1.19085</v>
      </c>
      <c r="AI598">
        <v>49.739800000000002</v>
      </c>
      <c r="AJ598">
        <v>-10.5731</v>
      </c>
      <c r="AK598">
        <v>83.661799999999999</v>
      </c>
      <c r="AL598">
        <v>-1.19085</v>
      </c>
      <c r="AM598">
        <v>4.9000000000000004</v>
      </c>
      <c r="AN598">
        <v>-11.209938645362801</v>
      </c>
      <c r="AO598">
        <v>-0.556349277496337</v>
      </c>
      <c r="AP598">
        <v>0.50841199999999998</v>
      </c>
      <c r="AQ598">
        <v>999</v>
      </c>
      <c r="AU598" t="s">
        <v>1189</v>
      </c>
    </row>
    <row r="599" spans="1:47" x14ac:dyDescent="0.45">
      <c r="A599" t="s">
        <v>466</v>
      </c>
      <c r="B599" t="s">
        <v>7</v>
      </c>
      <c r="C599">
        <v>133</v>
      </c>
      <c r="D599">
        <v>540</v>
      </c>
      <c r="E599">
        <v>476</v>
      </c>
      <c r="F599">
        <v>122</v>
      </c>
      <c r="G599">
        <v>80</v>
      </c>
      <c r="H599">
        <v>24</v>
      </c>
      <c r="I599">
        <v>1</v>
      </c>
      <c r="J599">
        <v>17</v>
      </c>
      <c r="K599">
        <v>54</v>
      </c>
      <c r="L599">
        <v>62</v>
      </c>
      <c r="M599">
        <v>58</v>
      </c>
      <c r="N599">
        <v>16</v>
      </c>
      <c r="O599">
        <v>111</v>
      </c>
      <c r="P599">
        <v>3</v>
      </c>
      <c r="Q599">
        <v>3</v>
      </c>
      <c r="R599">
        <v>0</v>
      </c>
      <c r="S599">
        <v>2</v>
      </c>
      <c r="T599">
        <v>0</v>
      </c>
      <c r="U599">
        <v>1</v>
      </c>
      <c r="V599">
        <v>0.256303</v>
      </c>
      <c r="W599">
        <v>0.107407</v>
      </c>
      <c r="X599">
        <v>0.20555599999999999</v>
      </c>
      <c r="Y599">
        <v>0.52252299999999996</v>
      </c>
      <c r="Z599">
        <v>0.338889</v>
      </c>
      <c r="AA599">
        <v>0.41806700000000002</v>
      </c>
      <c r="AB599">
        <v>0.31965199999999999</v>
      </c>
      <c r="AC599">
        <v>0.75695599999999996</v>
      </c>
      <c r="AD599">
        <v>0.16176499999999999</v>
      </c>
      <c r="AE599">
        <v>1.5977300000000001</v>
      </c>
      <c r="AF599">
        <v>0.29914499999999999</v>
      </c>
      <c r="AH599">
        <v>-1.3852199999999999</v>
      </c>
      <c r="AI599">
        <v>66.368700000000004</v>
      </c>
      <c r="AJ599">
        <v>0.57282599999999995</v>
      </c>
      <c r="AK599">
        <v>98.972899999999996</v>
      </c>
      <c r="AL599">
        <v>-1.3852199999999999</v>
      </c>
      <c r="AM599">
        <v>-1.4</v>
      </c>
      <c r="AN599">
        <v>-2.0722973346710201</v>
      </c>
      <c r="AO599">
        <v>-11.3206351995468</v>
      </c>
      <c r="AP599">
        <v>0.49908999999999998</v>
      </c>
      <c r="AQ599">
        <v>999</v>
      </c>
      <c r="AU599">
        <v>13145</v>
      </c>
    </row>
    <row r="600" spans="1:47" x14ac:dyDescent="0.45">
      <c r="A600" t="s">
        <v>1019</v>
      </c>
      <c r="B600" t="s">
        <v>269</v>
      </c>
      <c r="C600">
        <v>115</v>
      </c>
      <c r="D600">
        <v>501</v>
      </c>
      <c r="E600">
        <v>456</v>
      </c>
      <c r="F600">
        <v>106</v>
      </c>
      <c r="G600">
        <v>68</v>
      </c>
      <c r="H600">
        <v>20</v>
      </c>
      <c r="I600">
        <v>4</v>
      </c>
      <c r="J600">
        <v>14</v>
      </c>
      <c r="K600">
        <v>62</v>
      </c>
      <c r="L600">
        <v>59</v>
      </c>
      <c r="M600">
        <v>34</v>
      </c>
      <c r="N600">
        <v>5</v>
      </c>
      <c r="O600">
        <v>124</v>
      </c>
      <c r="P600">
        <v>8</v>
      </c>
      <c r="Q600">
        <v>1</v>
      </c>
      <c r="R600">
        <v>2</v>
      </c>
      <c r="S600">
        <v>1</v>
      </c>
      <c r="T600">
        <v>13</v>
      </c>
      <c r="U600">
        <v>6</v>
      </c>
      <c r="V600">
        <v>0.232456</v>
      </c>
      <c r="W600">
        <v>6.7864300000000002E-2</v>
      </c>
      <c r="X600">
        <v>0.247505</v>
      </c>
      <c r="Y600">
        <v>0.27419399999999999</v>
      </c>
      <c r="Z600">
        <v>0.296593</v>
      </c>
      <c r="AA600">
        <v>0.385965</v>
      </c>
      <c r="AB600">
        <v>0.29394700000000001</v>
      </c>
      <c r="AC600">
        <v>0.682558</v>
      </c>
      <c r="AD600">
        <v>0.15350900000000001</v>
      </c>
      <c r="AE600">
        <v>5.9177099999999996</v>
      </c>
      <c r="AF600">
        <v>0.28840100000000002</v>
      </c>
      <c r="AH600">
        <v>-0.741506</v>
      </c>
      <c r="AI600">
        <v>50.879899999999999</v>
      </c>
      <c r="AJ600">
        <v>-10.164</v>
      </c>
      <c r="AK600">
        <v>84.5274</v>
      </c>
      <c r="AL600">
        <v>-0.741506</v>
      </c>
      <c r="AM600">
        <v>3.8</v>
      </c>
      <c r="AN600">
        <v>-10.344807267188999</v>
      </c>
      <c r="AO600">
        <v>-1.7224867343902499</v>
      </c>
      <c r="AP600">
        <v>0.49878099999999997</v>
      </c>
      <c r="AQ600">
        <v>999</v>
      </c>
      <c r="AU600" t="s">
        <v>1020</v>
      </c>
    </row>
    <row r="601" spans="1:47" x14ac:dyDescent="0.45">
      <c r="A601" t="s">
        <v>1276</v>
      </c>
      <c r="C601">
        <v>41</v>
      </c>
      <c r="D601">
        <v>118</v>
      </c>
      <c r="E601">
        <v>105</v>
      </c>
      <c r="F601">
        <v>22</v>
      </c>
      <c r="G601">
        <v>14</v>
      </c>
      <c r="H601">
        <v>4</v>
      </c>
      <c r="I601">
        <v>0</v>
      </c>
      <c r="J601">
        <v>4</v>
      </c>
      <c r="K601">
        <v>12</v>
      </c>
      <c r="L601">
        <v>13</v>
      </c>
      <c r="M601">
        <v>9</v>
      </c>
      <c r="N601">
        <v>3</v>
      </c>
      <c r="O601">
        <v>24</v>
      </c>
      <c r="P601">
        <v>3</v>
      </c>
      <c r="Q601">
        <v>1</v>
      </c>
      <c r="R601">
        <v>0</v>
      </c>
      <c r="S601">
        <v>0</v>
      </c>
      <c r="T601">
        <v>0</v>
      </c>
      <c r="U601">
        <v>1</v>
      </c>
      <c r="V601">
        <v>0.20952399999999999</v>
      </c>
      <c r="W601">
        <v>7.6271199999999997E-2</v>
      </c>
      <c r="X601">
        <v>0.20338999999999999</v>
      </c>
      <c r="Y601">
        <v>0.375</v>
      </c>
      <c r="Z601">
        <v>0.288136</v>
      </c>
      <c r="AA601">
        <v>0.36190499999999998</v>
      </c>
      <c r="AB601">
        <v>0.27565499999999998</v>
      </c>
      <c r="AC601">
        <v>0.65003999999999995</v>
      </c>
      <c r="AD601">
        <v>0.15238099999999999</v>
      </c>
      <c r="AE601">
        <v>1.9715499999999999</v>
      </c>
      <c r="AF601">
        <v>0.230769</v>
      </c>
      <c r="AH601">
        <v>-0.59929600000000005</v>
      </c>
      <c r="AI601">
        <v>10.1911</v>
      </c>
      <c r="AJ601">
        <v>-4.1864699999999999</v>
      </c>
      <c r="AK601">
        <v>76.748599999999996</v>
      </c>
      <c r="AL601">
        <v>-0.59929600000000005</v>
      </c>
      <c r="AM601">
        <v>2.7</v>
      </c>
      <c r="AN601">
        <v>-3.8867776989936802</v>
      </c>
      <c r="AO601">
        <v>4.8678424358367902</v>
      </c>
      <c r="AP601">
        <v>0.49747799999999998</v>
      </c>
      <c r="AQ601">
        <v>999</v>
      </c>
      <c r="AU601">
        <v>2829</v>
      </c>
    </row>
    <row r="602" spans="1:47" x14ac:dyDescent="0.45">
      <c r="A602" t="s">
        <v>1184</v>
      </c>
      <c r="C602">
        <v>69</v>
      </c>
      <c r="D602">
        <v>250</v>
      </c>
      <c r="E602">
        <v>228</v>
      </c>
      <c r="F602">
        <v>55</v>
      </c>
      <c r="G602">
        <v>35</v>
      </c>
      <c r="H602">
        <v>13</v>
      </c>
      <c r="I602">
        <v>1</v>
      </c>
      <c r="J602">
        <v>6</v>
      </c>
      <c r="K602">
        <v>32</v>
      </c>
      <c r="L602">
        <v>32</v>
      </c>
      <c r="M602">
        <v>15</v>
      </c>
      <c r="N602">
        <v>4</v>
      </c>
      <c r="O602">
        <v>58</v>
      </c>
      <c r="P602">
        <v>6</v>
      </c>
      <c r="Q602">
        <v>1</v>
      </c>
      <c r="R602">
        <v>0</v>
      </c>
      <c r="S602">
        <v>0</v>
      </c>
      <c r="T602">
        <v>2</v>
      </c>
      <c r="U602">
        <v>1</v>
      </c>
      <c r="V602">
        <v>0.241228</v>
      </c>
      <c r="W602">
        <v>0.06</v>
      </c>
      <c r="X602">
        <v>0.23200000000000001</v>
      </c>
      <c r="Y602">
        <v>0.25862099999999999</v>
      </c>
      <c r="Z602">
        <v>0.30399999999999999</v>
      </c>
      <c r="AA602">
        <v>0.385965</v>
      </c>
      <c r="AB602">
        <v>0.29537400000000003</v>
      </c>
      <c r="AC602">
        <v>0.68996500000000005</v>
      </c>
      <c r="AD602">
        <v>0.144737</v>
      </c>
      <c r="AE602">
        <v>4.5353599999999998</v>
      </c>
      <c r="AF602">
        <v>0.29697000000000001</v>
      </c>
      <c r="AH602">
        <v>-0.42274400000000001</v>
      </c>
      <c r="AI602">
        <v>25.685600000000001</v>
      </c>
      <c r="AJ602">
        <v>-4.7754799999999999</v>
      </c>
      <c r="AK602">
        <v>86.898300000000006</v>
      </c>
      <c r="AL602">
        <v>-0.42274400000000001</v>
      </c>
      <c r="AM602">
        <v>3.7</v>
      </c>
      <c r="AN602">
        <v>-4.4804884791374198</v>
      </c>
      <c r="AO602">
        <v>0.94426822662353505</v>
      </c>
      <c r="AP602">
        <v>0.49672899999999998</v>
      </c>
      <c r="AQ602">
        <v>999</v>
      </c>
      <c r="AU602" t="s">
        <v>1185</v>
      </c>
    </row>
    <row r="603" spans="1:47" x14ac:dyDescent="0.45">
      <c r="A603" t="s">
        <v>1017</v>
      </c>
      <c r="B603" t="s">
        <v>155</v>
      </c>
      <c r="C603">
        <v>97</v>
      </c>
      <c r="D603">
        <v>421</v>
      </c>
      <c r="E603">
        <v>381</v>
      </c>
      <c r="F603">
        <v>86</v>
      </c>
      <c r="G603">
        <v>49</v>
      </c>
      <c r="H603">
        <v>23</v>
      </c>
      <c r="I603">
        <v>3</v>
      </c>
      <c r="J603">
        <v>11</v>
      </c>
      <c r="K603">
        <v>47</v>
      </c>
      <c r="L603">
        <v>48</v>
      </c>
      <c r="M603">
        <v>33</v>
      </c>
      <c r="N603">
        <v>6</v>
      </c>
      <c r="O603">
        <v>126</v>
      </c>
      <c r="P603">
        <v>5</v>
      </c>
      <c r="Q603">
        <v>2</v>
      </c>
      <c r="R603">
        <v>0</v>
      </c>
      <c r="S603">
        <v>1</v>
      </c>
      <c r="T603">
        <v>12</v>
      </c>
      <c r="U603">
        <v>2</v>
      </c>
      <c r="V603">
        <v>0.22572200000000001</v>
      </c>
      <c r="W603">
        <v>7.8384800000000004E-2</v>
      </c>
      <c r="X603">
        <v>0.29928700000000003</v>
      </c>
      <c r="Y603">
        <v>0.261905</v>
      </c>
      <c r="Z603">
        <v>0.29453699999999999</v>
      </c>
      <c r="AA603">
        <v>0.38845099999999999</v>
      </c>
      <c r="AB603">
        <v>0.29161900000000002</v>
      </c>
      <c r="AC603">
        <v>0.68298800000000004</v>
      </c>
      <c r="AD603">
        <v>0.16273000000000001</v>
      </c>
      <c r="AE603">
        <v>6.1632199999999999</v>
      </c>
      <c r="AF603">
        <v>0.30487799999999998</v>
      </c>
      <c r="AH603">
        <v>0.93172900000000003</v>
      </c>
      <c r="AI603">
        <v>41.941499999999998</v>
      </c>
      <c r="AJ603">
        <v>-9.3549399999999991</v>
      </c>
      <c r="AK603">
        <v>78.991600000000005</v>
      </c>
      <c r="AL603">
        <v>0.93172900000000003</v>
      </c>
      <c r="AM603">
        <v>-1.2</v>
      </c>
      <c r="AN603">
        <v>-9.6658872365951503</v>
      </c>
      <c r="AO603">
        <v>0.34688413143157898</v>
      </c>
      <c r="AP603">
        <v>0.49659799999999998</v>
      </c>
      <c r="AQ603">
        <v>999</v>
      </c>
      <c r="AU603" t="s">
        <v>1018</v>
      </c>
    </row>
    <row r="604" spans="1:47" x14ac:dyDescent="0.45">
      <c r="A604" t="s">
        <v>697</v>
      </c>
      <c r="B604" t="s">
        <v>104</v>
      </c>
      <c r="C604">
        <v>107</v>
      </c>
      <c r="D604">
        <v>396</v>
      </c>
      <c r="E604">
        <v>364</v>
      </c>
      <c r="F604">
        <v>86</v>
      </c>
      <c r="G604">
        <v>52</v>
      </c>
      <c r="H604">
        <v>18</v>
      </c>
      <c r="I604">
        <v>1</v>
      </c>
      <c r="J604">
        <v>15</v>
      </c>
      <c r="K604">
        <v>49</v>
      </c>
      <c r="L604">
        <v>54</v>
      </c>
      <c r="M604">
        <v>24</v>
      </c>
      <c r="N604">
        <v>6</v>
      </c>
      <c r="O604">
        <v>116</v>
      </c>
      <c r="P604">
        <v>4</v>
      </c>
      <c r="Q604">
        <v>4</v>
      </c>
      <c r="R604">
        <v>0</v>
      </c>
      <c r="S604">
        <v>0</v>
      </c>
      <c r="T604">
        <v>7</v>
      </c>
      <c r="U604">
        <v>2</v>
      </c>
      <c r="V604">
        <v>0.236264</v>
      </c>
      <c r="W604">
        <v>6.0606100000000003E-2</v>
      </c>
      <c r="X604">
        <v>0.29292899999999999</v>
      </c>
      <c r="Y604">
        <v>0.206897</v>
      </c>
      <c r="Z604">
        <v>0.287879</v>
      </c>
      <c r="AA604">
        <v>0.41483500000000001</v>
      </c>
      <c r="AB604">
        <v>0.29574400000000001</v>
      </c>
      <c r="AC604">
        <v>0.70271399999999995</v>
      </c>
      <c r="AD604">
        <v>0.17857100000000001</v>
      </c>
      <c r="AE604">
        <v>4.88748</v>
      </c>
      <c r="AF604">
        <v>0.29957800000000001</v>
      </c>
      <c r="AH604">
        <v>-1.4335199999999999E-2</v>
      </c>
      <c r="AI604">
        <v>40.807499999999997</v>
      </c>
      <c r="AJ604">
        <v>-7.4427599999999998</v>
      </c>
      <c r="AK604">
        <v>83.009500000000003</v>
      </c>
      <c r="AL604">
        <v>-1.4335199999999999E-2</v>
      </c>
      <c r="AM604">
        <v>4.2</v>
      </c>
      <c r="AN604">
        <v>-8.3495889296755195</v>
      </c>
      <c r="AO604">
        <v>-0.16507959365844699</v>
      </c>
      <c r="AP604">
        <v>0.49631199999999998</v>
      </c>
      <c r="AQ604">
        <v>999</v>
      </c>
      <c r="AU604">
        <v>19273</v>
      </c>
    </row>
    <row r="605" spans="1:47" x14ac:dyDescent="0.45">
      <c r="A605" t="s">
        <v>1050</v>
      </c>
      <c r="B605" t="s">
        <v>21</v>
      </c>
      <c r="C605">
        <v>95</v>
      </c>
      <c r="D605">
        <v>386</v>
      </c>
      <c r="E605">
        <v>340</v>
      </c>
      <c r="F605">
        <v>67</v>
      </c>
      <c r="G605">
        <v>50</v>
      </c>
      <c r="H605">
        <v>11</v>
      </c>
      <c r="I605">
        <v>0</v>
      </c>
      <c r="J605">
        <v>6</v>
      </c>
      <c r="K605">
        <v>36</v>
      </c>
      <c r="L605">
        <v>34</v>
      </c>
      <c r="M605">
        <v>41</v>
      </c>
      <c r="N605">
        <v>5</v>
      </c>
      <c r="O605">
        <v>132</v>
      </c>
      <c r="P605">
        <v>4</v>
      </c>
      <c r="Q605">
        <v>1</v>
      </c>
      <c r="R605">
        <v>0</v>
      </c>
      <c r="S605">
        <v>0</v>
      </c>
      <c r="T605">
        <v>3</v>
      </c>
      <c r="U605">
        <v>3</v>
      </c>
      <c r="V605">
        <v>0.19705900000000001</v>
      </c>
      <c r="W605">
        <v>0.10621800000000001</v>
      </c>
      <c r="X605">
        <v>0.34196900000000002</v>
      </c>
      <c r="Y605">
        <v>0.31060599999999999</v>
      </c>
      <c r="Z605">
        <v>0.290155</v>
      </c>
      <c r="AA605">
        <v>0.28235300000000002</v>
      </c>
      <c r="AB605">
        <v>0.25666499999999998</v>
      </c>
      <c r="AC605">
        <v>0.57250800000000002</v>
      </c>
      <c r="AD605">
        <v>8.5294099999999998E-2</v>
      </c>
      <c r="AE605">
        <v>2.4771700000000001</v>
      </c>
      <c r="AF605">
        <v>0.30049300000000001</v>
      </c>
      <c r="AH605">
        <v>-1.3596999999999999</v>
      </c>
      <c r="AI605">
        <v>27.249199999999998</v>
      </c>
      <c r="AJ605">
        <v>-19.782599999999999</v>
      </c>
      <c r="AK605">
        <v>61.246600000000001</v>
      </c>
      <c r="AL605">
        <v>-1.3596999999999999</v>
      </c>
      <c r="AM605">
        <v>4</v>
      </c>
      <c r="AN605">
        <v>-19.283466100692699</v>
      </c>
      <c r="AO605">
        <v>11.0914168357849</v>
      </c>
      <c r="AP605">
        <v>0.49043500000000001</v>
      </c>
      <c r="AQ605">
        <v>999</v>
      </c>
      <c r="AU605" t="s">
        <v>1051</v>
      </c>
    </row>
    <row r="606" spans="1:47" x14ac:dyDescent="0.45">
      <c r="A606" t="s">
        <v>1100</v>
      </c>
      <c r="B606" t="s">
        <v>10</v>
      </c>
      <c r="C606">
        <v>126</v>
      </c>
      <c r="D606">
        <v>541</v>
      </c>
      <c r="E606">
        <v>486</v>
      </c>
      <c r="F606">
        <v>109</v>
      </c>
      <c r="G606">
        <v>85</v>
      </c>
      <c r="H606">
        <v>18</v>
      </c>
      <c r="I606">
        <v>2</v>
      </c>
      <c r="J606">
        <v>4</v>
      </c>
      <c r="K606">
        <v>57</v>
      </c>
      <c r="L606">
        <v>43</v>
      </c>
      <c r="M606">
        <v>49</v>
      </c>
      <c r="N606">
        <v>8</v>
      </c>
      <c r="O606">
        <v>121</v>
      </c>
      <c r="P606">
        <v>2</v>
      </c>
      <c r="Q606">
        <v>3</v>
      </c>
      <c r="R606">
        <v>1</v>
      </c>
      <c r="S606">
        <v>0</v>
      </c>
      <c r="T606">
        <v>8</v>
      </c>
      <c r="U606">
        <v>2</v>
      </c>
      <c r="V606">
        <v>0.22428000000000001</v>
      </c>
      <c r="W606">
        <v>9.0573000000000001E-2</v>
      </c>
      <c r="X606">
        <v>0.22366</v>
      </c>
      <c r="Y606">
        <v>0.40495900000000001</v>
      </c>
      <c r="Z606">
        <v>0.296296</v>
      </c>
      <c r="AA606">
        <v>0.29423899999999997</v>
      </c>
      <c r="AB606">
        <v>0.26041599999999998</v>
      </c>
      <c r="AC606">
        <v>0.59053500000000003</v>
      </c>
      <c r="AD606">
        <v>6.9958900000000004E-2</v>
      </c>
      <c r="AE606">
        <v>4.53301</v>
      </c>
      <c r="AF606">
        <v>0.288462</v>
      </c>
      <c r="AH606">
        <v>-0.23041200000000001</v>
      </c>
      <c r="AI606">
        <v>39.876800000000003</v>
      </c>
      <c r="AJ606">
        <v>-26.040900000000001</v>
      </c>
      <c r="AK606">
        <v>64.269900000000007</v>
      </c>
      <c r="AL606">
        <v>-0.23041200000000001</v>
      </c>
      <c r="AM606">
        <v>4.7</v>
      </c>
      <c r="AN606">
        <v>-24.177328467369001</v>
      </c>
      <c r="AO606">
        <v>10.663403511047299</v>
      </c>
      <c r="AP606">
        <v>0.490423</v>
      </c>
      <c r="AQ606">
        <v>999</v>
      </c>
      <c r="AU606" t="s">
        <v>1101</v>
      </c>
    </row>
    <row r="607" spans="1:47" x14ac:dyDescent="0.45">
      <c r="A607" t="s">
        <v>1112</v>
      </c>
      <c r="B607" t="s">
        <v>16</v>
      </c>
      <c r="C607">
        <v>101</v>
      </c>
      <c r="D607">
        <v>420</v>
      </c>
      <c r="E607">
        <v>392</v>
      </c>
      <c r="F607">
        <v>97</v>
      </c>
      <c r="G607">
        <v>68</v>
      </c>
      <c r="H607">
        <v>17</v>
      </c>
      <c r="I607">
        <v>4</v>
      </c>
      <c r="J607">
        <v>8</v>
      </c>
      <c r="K607">
        <v>47</v>
      </c>
      <c r="L607">
        <v>47</v>
      </c>
      <c r="M607">
        <v>18</v>
      </c>
      <c r="N607">
        <v>7</v>
      </c>
      <c r="O607">
        <v>106</v>
      </c>
      <c r="P607">
        <v>6</v>
      </c>
      <c r="Q607">
        <v>2</v>
      </c>
      <c r="R607">
        <v>2</v>
      </c>
      <c r="S607">
        <v>0</v>
      </c>
      <c r="T607">
        <v>9</v>
      </c>
      <c r="U607">
        <v>3</v>
      </c>
      <c r="V607">
        <v>0.247449</v>
      </c>
      <c r="W607">
        <v>4.2857100000000002E-2</v>
      </c>
      <c r="X607">
        <v>0.25238100000000002</v>
      </c>
      <c r="Y607">
        <v>0.16981099999999999</v>
      </c>
      <c r="Z607">
        <v>0.28947400000000001</v>
      </c>
      <c r="AA607">
        <v>0.37244899999999997</v>
      </c>
      <c r="AB607">
        <v>0.28096300000000002</v>
      </c>
      <c r="AC607">
        <v>0.66192300000000004</v>
      </c>
      <c r="AD607">
        <v>0.125</v>
      </c>
      <c r="AE607">
        <v>6.0211499999999996</v>
      </c>
      <c r="AF607">
        <v>0.317857</v>
      </c>
      <c r="AH607">
        <v>-0.12117</v>
      </c>
      <c r="AI607">
        <v>38.1248</v>
      </c>
      <c r="AJ607">
        <v>-13.049799999999999</v>
      </c>
      <c r="AK607">
        <v>69.603899999999996</v>
      </c>
      <c r="AL607">
        <v>-0.12117</v>
      </c>
      <c r="AM607">
        <v>1.4</v>
      </c>
      <c r="AN607">
        <v>-15.4179349392652</v>
      </c>
      <c r="AO607">
        <v>6.02962958812713</v>
      </c>
      <c r="AP607">
        <v>0.48630099999999998</v>
      </c>
      <c r="AQ607">
        <v>999</v>
      </c>
      <c r="AU607" t="s">
        <v>1113</v>
      </c>
    </row>
    <row r="608" spans="1:47" x14ac:dyDescent="0.45">
      <c r="A608" t="s">
        <v>1309</v>
      </c>
      <c r="B608" t="s">
        <v>82</v>
      </c>
      <c r="C608">
        <v>107</v>
      </c>
      <c r="D608">
        <v>348</v>
      </c>
      <c r="E608">
        <v>309</v>
      </c>
      <c r="F608">
        <v>72</v>
      </c>
      <c r="G608">
        <v>48</v>
      </c>
      <c r="H608">
        <v>16</v>
      </c>
      <c r="I608">
        <v>2</v>
      </c>
      <c r="J608">
        <v>6</v>
      </c>
      <c r="K608">
        <v>45</v>
      </c>
      <c r="L608">
        <v>37</v>
      </c>
      <c r="M608">
        <v>30</v>
      </c>
      <c r="N608">
        <v>3</v>
      </c>
      <c r="O608">
        <v>77</v>
      </c>
      <c r="P608">
        <v>5</v>
      </c>
      <c r="Q608">
        <v>2</v>
      </c>
      <c r="R608">
        <v>2</v>
      </c>
      <c r="S608">
        <v>1</v>
      </c>
      <c r="T608">
        <v>19</v>
      </c>
      <c r="U608">
        <v>2</v>
      </c>
      <c r="V608">
        <v>0.23300999999999999</v>
      </c>
      <c r="W608">
        <v>8.6206900000000003E-2</v>
      </c>
      <c r="X608">
        <v>0.22126399999999999</v>
      </c>
      <c r="Y608">
        <v>0.38961000000000001</v>
      </c>
      <c r="Z608">
        <v>0.309249</v>
      </c>
      <c r="AA608">
        <v>0.355987</v>
      </c>
      <c r="AB608">
        <v>0.29108899999999999</v>
      </c>
      <c r="AC608">
        <v>0.66523600000000005</v>
      </c>
      <c r="AD608">
        <v>0.122977</v>
      </c>
      <c r="AE608">
        <v>7.1552499999999997</v>
      </c>
      <c r="AF608">
        <v>0.28947400000000001</v>
      </c>
      <c r="AH608">
        <v>2.3394300000000001</v>
      </c>
      <c r="AI608">
        <v>34.515900000000002</v>
      </c>
      <c r="AJ608">
        <v>-7.8858899999999998</v>
      </c>
      <c r="AK608">
        <v>87.088999999999999</v>
      </c>
      <c r="AL608">
        <v>2.3394300000000001</v>
      </c>
      <c r="AM608">
        <v>-5.2</v>
      </c>
      <c r="AN608">
        <v>-3.04415559768676</v>
      </c>
      <c r="AO608">
        <v>-3.9213402271270699</v>
      </c>
      <c r="AP608">
        <v>0.48404399999999997</v>
      </c>
      <c r="AQ608">
        <v>999</v>
      </c>
      <c r="AU608">
        <v>18054</v>
      </c>
    </row>
    <row r="609" spans="1:47" x14ac:dyDescent="0.45">
      <c r="A609" t="s">
        <v>716</v>
      </c>
      <c r="B609" t="s">
        <v>7</v>
      </c>
      <c r="C609">
        <v>117</v>
      </c>
      <c r="D609">
        <v>458</v>
      </c>
      <c r="E609">
        <v>420</v>
      </c>
      <c r="F609">
        <v>90</v>
      </c>
      <c r="G609">
        <v>54</v>
      </c>
      <c r="H609">
        <v>18</v>
      </c>
      <c r="I609">
        <v>2</v>
      </c>
      <c r="J609">
        <v>16</v>
      </c>
      <c r="K609">
        <v>50</v>
      </c>
      <c r="L609">
        <v>51</v>
      </c>
      <c r="M609">
        <v>29</v>
      </c>
      <c r="N609">
        <v>6</v>
      </c>
      <c r="O609">
        <v>148</v>
      </c>
      <c r="P609">
        <v>6</v>
      </c>
      <c r="Q609">
        <v>2</v>
      </c>
      <c r="R609">
        <v>1</v>
      </c>
      <c r="S609">
        <v>0</v>
      </c>
      <c r="T609">
        <v>1</v>
      </c>
      <c r="U609">
        <v>2</v>
      </c>
      <c r="V609">
        <v>0.214286</v>
      </c>
      <c r="W609">
        <v>6.3318799999999995E-2</v>
      </c>
      <c r="X609">
        <v>0.32314399999999999</v>
      </c>
      <c r="Y609">
        <v>0.19594600000000001</v>
      </c>
      <c r="Z609">
        <v>0.27352300000000002</v>
      </c>
      <c r="AA609">
        <v>0.38095200000000001</v>
      </c>
      <c r="AB609">
        <v>0.27851399999999998</v>
      </c>
      <c r="AC609">
        <v>0.65447500000000003</v>
      </c>
      <c r="AD609">
        <v>0.16666700000000001</v>
      </c>
      <c r="AE609">
        <v>3.1171000000000002</v>
      </c>
      <c r="AF609">
        <v>0.28682200000000002</v>
      </c>
      <c r="AH609">
        <v>-1.2836799999999999</v>
      </c>
      <c r="AI609">
        <v>40.642699999999998</v>
      </c>
      <c r="AJ609">
        <v>-15.161899999999999</v>
      </c>
      <c r="AK609">
        <v>71.394599999999997</v>
      </c>
      <c r="AL609">
        <v>-1.2836799999999999</v>
      </c>
      <c r="AM609">
        <v>1.7</v>
      </c>
      <c r="AN609">
        <v>-17.514186382293701</v>
      </c>
      <c r="AO609">
        <v>6.7485010623931796</v>
      </c>
      <c r="AP609">
        <v>0.48248600000000003</v>
      </c>
      <c r="AQ609">
        <v>999</v>
      </c>
      <c r="AU609">
        <v>19877</v>
      </c>
    </row>
    <row r="610" spans="1:47" x14ac:dyDescent="0.45">
      <c r="A610" t="s">
        <v>1104</v>
      </c>
      <c r="B610" t="s">
        <v>56</v>
      </c>
      <c r="C610">
        <v>100</v>
      </c>
      <c r="D610">
        <v>424</v>
      </c>
      <c r="E610">
        <v>366</v>
      </c>
      <c r="F610">
        <v>84</v>
      </c>
      <c r="G610">
        <v>58</v>
      </c>
      <c r="H610">
        <v>18</v>
      </c>
      <c r="I610">
        <v>3</v>
      </c>
      <c r="J610">
        <v>5</v>
      </c>
      <c r="K610">
        <v>53</v>
      </c>
      <c r="L610">
        <v>42</v>
      </c>
      <c r="M610">
        <v>47</v>
      </c>
      <c r="N610">
        <v>5</v>
      </c>
      <c r="O610">
        <v>92</v>
      </c>
      <c r="P610">
        <v>6</v>
      </c>
      <c r="Q610">
        <v>2</v>
      </c>
      <c r="R610">
        <v>3</v>
      </c>
      <c r="S610">
        <v>0</v>
      </c>
      <c r="T610">
        <v>14</v>
      </c>
      <c r="U610">
        <v>5</v>
      </c>
      <c r="V610">
        <v>0.22950799999999999</v>
      </c>
      <c r="W610">
        <v>0.110849</v>
      </c>
      <c r="X610">
        <v>0.21698100000000001</v>
      </c>
      <c r="Y610">
        <v>0.51087000000000005</v>
      </c>
      <c r="Z610">
        <v>0.32541599999999998</v>
      </c>
      <c r="AA610">
        <v>0.33606599999999998</v>
      </c>
      <c r="AB610">
        <v>0.29299500000000001</v>
      </c>
      <c r="AC610">
        <v>0.66148099999999999</v>
      </c>
      <c r="AD610">
        <v>0.106557</v>
      </c>
      <c r="AE610">
        <v>6.141</v>
      </c>
      <c r="AF610">
        <v>0.29151300000000002</v>
      </c>
      <c r="AH610">
        <v>-0.127133</v>
      </c>
      <c r="AI610">
        <v>42.724800000000002</v>
      </c>
      <c r="AJ610">
        <v>-8.9371100000000006</v>
      </c>
      <c r="AK610">
        <v>81.325100000000006</v>
      </c>
      <c r="AL610">
        <v>-0.127133</v>
      </c>
      <c r="AM610">
        <v>5</v>
      </c>
      <c r="AN610">
        <v>-9.9365271627902896</v>
      </c>
      <c r="AO610">
        <v>0.326278686523437</v>
      </c>
      <c r="AP610">
        <v>0.48219099999999998</v>
      </c>
      <c r="AQ610">
        <v>999</v>
      </c>
      <c r="AU610" t="s">
        <v>1105</v>
      </c>
    </row>
    <row r="611" spans="1:47" x14ac:dyDescent="0.45">
      <c r="A611" t="s">
        <v>1161</v>
      </c>
      <c r="B611" t="s">
        <v>191</v>
      </c>
      <c r="C611">
        <v>88</v>
      </c>
      <c r="D611">
        <v>379</v>
      </c>
      <c r="E611">
        <v>340</v>
      </c>
      <c r="F611">
        <v>82</v>
      </c>
      <c r="G611">
        <v>57</v>
      </c>
      <c r="H611">
        <v>17</v>
      </c>
      <c r="I611">
        <v>2</v>
      </c>
      <c r="J611">
        <v>6</v>
      </c>
      <c r="K611">
        <v>41</v>
      </c>
      <c r="L611">
        <v>41</v>
      </c>
      <c r="M611">
        <v>33</v>
      </c>
      <c r="N611">
        <v>7</v>
      </c>
      <c r="O611">
        <v>87</v>
      </c>
      <c r="P611">
        <v>4</v>
      </c>
      <c r="Q611">
        <v>1</v>
      </c>
      <c r="R611">
        <v>1</v>
      </c>
      <c r="S611">
        <v>0</v>
      </c>
      <c r="T611">
        <v>4</v>
      </c>
      <c r="U611">
        <v>1</v>
      </c>
      <c r="V611">
        <v>0.241176</v>
      </c>
      <c r="W611">
        <v>8.7071200000000001E-2</v>
      </c>
      <c r="X611">
        <v>0.22955100000000001</v>
      </c>
      <c r="Y611">
        <v>0.37930999999999998</v>
      </c>
      <c r="Z611">
        <v>0.31481500000000001</v>
      </c>
      <c r="AA611">
        <v>0.35588199999999998</v>
      </c>
      <c r="AB611">
        <v>0.290049</v>
      </c>
      <c r="AC611">
        <v>0.67069699999999999</v>
      </c>
      <c r="AD611">
        <v>0.114706</v>
      </c>
      <c r="AE611">
        <v>4.6021000000000001</v>
      </c>
      <c r="AF611">
        <v>0.306452</v>
      </c>
      <c r="AH611">
        <v>-0.29242400000000002</v>
      </c>
      <c r="AI611">
        <v>37.263199999999998</v>
      </c>
      <c r="AJ611">
        <v>-8.9156999999999993</v>
      </c>
      <c r="AK611">
        <v>82.939800000000005</v>
      </c>
      <c r="AL611">
        <v>-0.29242400000000002</v>
      </c>
      <c r="AM611">
        <v>-1.4</v>
      </c>
      <c r="AN611">
        <v>-8.0398045182228</v>
      </c>
      <c r="AO611">
        <v>-7.4367523193359297E-3</v>
      </c>
      <c r="AP611">
        <v>0.48116700000000001</v>
      </c>
      <c r="AQ611">
        <v>999</v>
      </c>
      <c r="AU611" t="s">
        <v>1162</v>
      </c>
    </row>
    <row r="612" spans="1:47" x14ac:dyDescent="0.45">
      <c r="A612" t="s">
        <v>1206</v>
      </c>
      <c r="B612" t="s">
        <v>39</v>
      </c>
      <c r="C612">
        <v>92</v>
      </c>
      <c r="D612">
        <v>378</v>
      </c>
      <c r="E612">
        <v>334</v>
      </c>
      <c r="F612">
        <v>78</v>
      </c>
      <c r="G612">
        <v>48</v>
      </c>
      <c r="H612">
        <v>19</v>
      </c>
      <c r="I612">
        <v>1</v>
      </c>
      <c r="J612">
        <v>10</v>
      </c>
      <c r="K612">
        <v>46</v>
      </c>
      <c r="L612">
        <v>43</v>
      </c>
      <c r="M612">
        <v>40</v>
      </c>
      <c r="N612">
        <v>8</v>
      </c>
      <c r="O612">
        <v>87</v>
      </c>
      <c r="P612">
        <v>2</v>
      </c>
      <c r="Q612">
        <v>2</v>
      </c>
      <c r="R612">
        <v>0</v>
      </c>
      <c r="S612">
        <v>1</v>
      </c>
      <c r="T612">
        <v>3</v>
      </c>
      <c r="U612">
        <v>1</v>
      </c>
      <c r="V612">
        <v>0.23353299999999999</v>
      </c>
      <c r="W612">
        <v>0.10582</v>
      </c>
      <c r="X612">
        <v>0.230159</v>
      </c>
      <c r="Y612">
        <v>0.45977000000000001</v>
      </c>
      <c r="Z612">
        <v>0.31746000000000002</v>
      </c>
      <c r="AA612">
        <v>0.38622800000000002</v>
      </c>
      <c r="AB612">
        <v>0.30087599999999998</v>
      </c>
      <c r="AC612">
        <v>0.70368799999999998</v>
      </c>
      <c r="AD612">
        <v>0.152695</v>
      </c>
      <c r="AE612">
        <v>3.8770199999999999</v>
      </c>
      <c r="AF612">
        <v>0.28451900000000002</v>
      </c>
      <c r="AH612">
        <v>-0.45389800000000002</v>
      </c>
      <c r="AI612">
        <v>40.563600000000001</v>
      </c>
      <c r="AJ612">
        <v>-5.4935200000000002</v>
      </c>
      <c r="AK612">
        <v>83.406000000000006</v>
      </c>
      <c r="AL612">
        <v>-0.45389800000000002</v>
      </c>
      <c r="AM612">
        <v>-7</v>
      </c>
      <c r="AN612">
        <v>-7.9696900546550697</v>
      </c>
      <c r="AO612">
        <v>-5.5555343627929597E-2</v>
      </c>
      <c r="AP612">
        <v>0.47997400000000001</v>
      </c>
      <c r="AQ612">
        <v>999</v>
      </c>
      <c r="AU612" t="s">
        <v>1207</v>
      </c>
    </row>
    <row r="613" spans="1:47" x14ac:dyDescent="0.45">
      <c r="A613" t="s">
        <v>515</v>
      </c>
      <c r="B613" t="s">
        <v>104</v>
      </c>
      <c r="C613">
        <v>99</v>
      </c>
      <c r="D613">
        <v>348</v>
      </c>
      <c r="E613">
        <v>323</v>
      </c>
      <c r="F613">
        <v>80</v>
      </c>
      <c r="G613">
        <v>57</v>
      </c>
      <c r="H613">
        <v>17</v>
      </c>
      <c r="I613">
        <v>2</v>
      </c>
      <c r="J613">
        <v>4</v>
      </c>
      <c r="K613">
        <v>37</v>
      </c>
      <c r="L613">
        <v>34</v>
      </c>
      <c r="M613">
        <v>20</v>
      </c>
      <c r="N613">
        <v>9</v>
      </c>
      <c r="O613">
        <v>38</v>
      </c>
      <c r="P613">
        <v>1</v>
      </c>
      <c r="Q613">
        <v>2</v>
      </c>
      <c r="R613">
        <v>2</v>
      </c>
      <c r="S613">
        <v>1</v>
      </c>
      <c r="T613">
        <v>2</v>
      </c>
      <c r="U613">
        <v>1</v>
      </c>
      <c r="V613">
        <v>0.24767800000000001</v>
      </c>
      <c r="W613">
        <v>5.7471300000000003E-2</v>
      </c>
      <c r="X613">
        <v>0.109195</v>
      </c>
      <c r="Y613">
        <v>0.52631600000000001</v>
      </c>
      <c r="Z613">
        <v>0.291908</v>
      </c>
      <c r="AA613">
        <v>0.34984500000000002</v>
      </c>
      <c r="AB613">
        <v>0.26998100000000003</v>
      </c>
      <c r="AC613">
        <v>0.64175300000000002</v>
      </c>
      <c r="AD613">
        <v>0.10216699999999999</v>
      </c>
      <c r="AE613">
        <v>3.8771100000000001</v>
      </c>
      <c r="AF613">
        <v>0.26855099999999998</v>
      </c>
      <c r="AH613">
        <v>-0.553732</v>
      </c>
      <c r="AI613">
        <v>28.415199999999999</v>
      </c>
      <c r="AJ613">
        <v>-13.986599999999999</v>
      </c>
      <c r="AK613">
        <v>65.738299999999995</v>
      </c>
      <c r="AL613">
        <v>-0.553732</v>
      </c>
      <c r="AM613">
        <v>7</v>
      </c>
      <c r="AN613">
        <v>-15.324597954750001</v>
      </c>
      <c r="AO613">
        <v>8.2786595821380597</v>
      </c>
      <c r="AP613">
        <v>0.47969499999999998</v>
      </c>
      <c r="AQ613">
        <v>999</v>
      </c>
      <c r="AU613">
        <v>13324</v>
      </c>
    </row>
    <row r="614" spans="1:47" x14ac:dyDescent="0.45">
      <c r="A614" t="s">
        <v>1167</v>
      </c>
      <c r="B614" t="s">
        <v>207</v>
      </c>
      <c r="C614">
        <v>88</v>
      </c>
      <c r="D614">
        <v>393</v>
      </c>
      <c r="E614">
        <v>352</v>
      </c>
      <c r="F614">
        <v>80</v>
      </c>
      <c r="G614">
        <v>53</v>
      </c>
      <c r="H614">
        <v>19</v>
      </c>
      <c r="I614">
        <v>2</v>
      </c>
      <c r="J614">
        <v>6</v>
      </c>
      <c r="K614">
        <v>49</v>
      </c>
      <c r="L614">
        <v>50</v>
      </c>
      <c r="M614">
        <v>23</v>
      </c>
      <c r="N614">
        <v>8</v>
      </c>
      <c r="O614">
        <v>103</v>
      </c>
      <c r="P614">
        <v>17</v>
      </c>
      <c r="Q614">
        <v>1</v>
      </c>
      <c r="R614">
        <v>0</v>
      </c>
      <c r="S614">
        <v>0</v>
      </c>
      <c r="T614">
        <v>9</v>
      </c>
      <c r="U614">
        <v>5</v>
      </c>
      <c r="V614">
        <v>0.227273</v>
      </c>
      <c r="W614">
        <v>5.8524199999999998E-2</v>
      </c>
      <c r="X614">
        <v>0.26208700000000001</v>
      </c>
      <c r="Y614">
        <v>0.223301</v>
      </c>
      <c r="Z614">
        <v>0.305344</v>
      </c>
      <c r="AA614">
        <v>0.34375</v>
      </c>
      <c r="AB614">
        <v>0.28142600000000001</v>
      </c>
      <c r="AC614">
        <v>0.64909399999999995</v>
      </c>
      <c r="AD614">
        <v>0.116477</v>
      </c>
      <c r="AE614">
        <v>5.8784299999999998</v>
      </c>
      <c r="AF614">
        <v>0.30327900000000002</v>
      </c>
      <c r="AH614">
        <v>-0.96532600000000002</v>
      </c>
      <c r="AI614">
        <v>35.825000000000003</v>
      </c>
      <c r="AJ614">
        <v>-12.059799999999999</v>
      </c>
      <c r="AK614">
        <v>75.108400000000003</v>
      </c>
      <c r="AL614">
        <v>-0.96532600000000002</v>
      </c>
      <c r="AM614">
        <v>2.7</v>
      </c>
      <c r="AN614">
        <v>-12.686670660972499</v>
      </c>
      <c r="AO614">
        <v>4.1440036296844402</v>
      </c>
      <c r="AP614">
        <v>0.47918100000000002</v>
      </c>
      <c r="AQ614">
        <v>999</v>
      </c>
      <c r="AU614" t="s">
        <v>1168</v>
      </c>
    </row>
    <row r="615" spans="1:47" x14ac:dyDescent="0.45">
      <c r="A615" t="s">
        <v>674</v>
      </c>
      <c r="B615" t="s">
        <v>73</v>
      </c>
      <c r="C615">
        <v>117</v>
      </c>
      <c r="D615">
        <v>466</v>
      </c>
      <c r="E615">
        <v>416</v>
      </c>
      <c r="F615">
        <v>91</v>
      </c>
      <c r="G615">
        <v>55</v>
      </c>
      <c r="H615">
        <v>17</v>
      </c>
      <c r="I615">
        <v>1</v>
      </c>
      <c r="J615">
        <v>18</v>
      </c>
      <c r="K615">
        <v>59</v>
      </c>
      <c r="L615">
        <v>60</v>
      </c>
      <c r="M615">
        <v>44</v>
      </c>
      <c r="N615">
        <v>10</v>
      </c>
      <c r="O615">
        <v>143</v>
      </c>
      <c r="P615">
        <v>2</v>
      </c>
      <c r="Q615">
        <v>2</v>
      </c>
      <c r="R615">
        <v>2</v>
      </c>
      <c r="S615">
        <v>1</v>
      </c>
      <c r="T615">
        <v>14</v>
      </c>
      <c r="U615">
        <v>3</v>
      </c>
      <c r="V615">
        <v>0.21875</v>
      </c>
      <c r="W615">
        <v>9.4420599999999993E-2</v>
      </c>
      <c r="X615">
        <v>0.306867</v>
      </c>
      <c r="Y615">
        <v>0.30769200000000002</v>
      </c>
      <c r="Z615">
        <v>0.29525899999999999</v>
      </c>
      <c r="AA615">
        <v>0.394231</v>
      </c>
      <c r="AB615">
        <v>0.291715</v>
      </c>
      <c r="AC615">
        <v>0.68948900000000002</v>
      </c>
      <c r="AD615">
        <v>0.175481</v>
      </c>
      <c r="AE615">
        <v>5.4342600000000001</v>
      </c>
      <c r="AF615">
        <v>0.28404699999999999</v>
      </c>
      <c r="AH615">
        <v>0.83260000000000001</v>
      </c>
      <c r="AI615">
        <v>46.461799999999997</v>
      </c>
      <c r="AJ615">
        <v>-10.317600000000001</v>
      </c>
      <c r="AK615">
        <v>80.167100000000005</v>
      </c>
      <c r="AL615">
        <v>0.83260000000000001</v>
      </c>
      <c r="AM615">
        <v>-5.6</v>
      </c>
      <c r="AN615">
        <v>-10.6170291900634</v>
      </c>
      <c r="AO615">
        <v>-0.46331548690795898</v>
      </c>
      <c r="AP615">
        <v>0.47828799999999999</v>
      </c>
      <c r="AQ615">
        <v>999</v>
      </c>
      <c r="AU615">
        <v>19358</v>
      </c>
    </row>
    <row r="616" spans="1:47" x14ac:dyDescent="0.45">
      <c r="A616" t="s">
        <v>1085</v>
      </c>
      <c r="B616" t="s">
        <v>39</v>
      </c>
      <c r="C616">
        <v>93</v>
      </c>
      <c r="D616">
        <v>361</v>
      </c>
      <c r="E616">
        <v>312</v>
      </c>
      <c r="F616">
        <v>66</v>
      </c>
      <c r="G616">
        <v>45</v>
      </c>
      <c r="H616">
        <v>13</v>
      </c>
      <c r="I616">
        <v>2</v>
      </c>
      <c r="J616">
        <v>6</v>
      </c>
      <c r="K616">
        <v>37</v>
      </c>
      <c r="L616">
        <v>38</v>
      </c>
      <c r="M616">
        <v>37</v>
      </c>
      <c r="N616">
        <v>5</v>
      </c>
      <c r="O616">
        <v>99</v>
      </c>
      <c r="P616">
        <v>10</v>
      </c>
      <c r="Q616">
        <v>2</v>
      </c>
      <c r="R616">
        <v>0</v>
      </c>
      <c r="S616">
        <v>0</v>
      </c>
      <c r="T616">
        <v>6</v>
      </c>
      <c r="U616">
        <v>2</v>
      </c>
      <c r="V616">
        <v>0.211538</v>
      </c>
      <c r="W616">
        <v>0.102493</v>
      </c>
      <c r="X616">
        <v>0.27423799999999998</v>
      </c>
      <c r="Y616">
        <v>0.37373699999999999</v>
      </c>
      <c r="Z616">
        <v>0.31301899999999999</v>
      </c>
      <c r="AA616">
        <v>0.32371800000000001</v>
      </c>
      <c r="AB616">
        <v>0.28251199999999999</v>
      </c>
      <c r="AC616">
        <v>0.636737</v>
      </c>
      <c r="AD616">
        <v>0.112179</v>
      </c>
      <c r="AE616">
        <v>4.9336599999999997</v>
      </c>
      <c r="AF616">
        <v>0.28708099999999998</v>
      </c>
      <c r="AH616">
        <v>-0.314502</v>
      </c>
      <c r="AI616">
        <v>33.233699999999999</v>
      </c>
      <c r="AJ616">
        <v>-10.7521</v>
      </c>
      <c r="AK616">
        <v>76.5715</v>
      </c>
      <c r="AL616">
        <v>-0.314502</v>
      </c>
      <c r="AM616">
        <v>-1</v>
      </c>
      <c r="AN616">
        <v>-10.448569357395099</v>
      </c>
      <c r="AO616">
        <v>2.97927689552307</v>
      </c>
      <c r="AP616">
        <v>0.47783599999999998</v>
      </c>
      <c r="AQ616">
        <v>999</v>
      </c>
      <c r="AU616" t="s">
        <v>1086</v>
      </c>
    </row>
    <row r="617" spans="1:47" x14ac:dyDescent="0.45">
      <c r="A617" t="s">
        <v>518</v>
      </c>
      <c r="B617" t="s">
        <v>28</v>
      </c>
      <c r="C617">
        <v>92</v>
      </c>
      <c r="D617">
        <v>296</v>
      </c>
      <c r="E617">
        <v>255</v>
      </c>
      <c r="F617">
        <v>65</v>
      </c>
      <c r="G617">
        <v>44</v>
      </c>
      <c r="H617">
        <v>15</v>
      </c>
      <c r="I617">
        <v>1</v>
      </c>
      <c r="J617">
        <v>5</v>
      </c>
      <c r="K617">
        <v>36</v>
      </c>
      <c r="L617">
        <v>34</v>
      </c>
      <c r="M617">
        <v>32</v>
      </c>
      <c r="N617">
        <v>6</v>
      </c>
      <c r="O617">
        <v>70</v>
      </c>
      <c r="P617">
        <v>5</v>
      </c>
      <c r="Q617">
        <v>3</v>
      </c>
      <c r="R617">
        <v>1</v>
      </c>
      <c r="S617">
        <v>0</v>
      </c>
      <c r="T617">
        <v>4</v>
      </c>
      <c r="U617">
        <v>1</v>
      </c>
      <c r="V617">
        <v>0.25490200000000002</v>
      </c>
      <c r="W617">
        <v>0.108108</v>
      </c>
      <c r="X617">
        <v>0.236486</v>
      </c>
      <c r="Y617">
        <v>0.45714300000000002</v>
      </c>
      <c r="Z617">
        <v>0.34576299999999999</v>
      </c>
      <c r="AA617">
        <v>0.38039200000000001</v>
      </c>
      <c r="AB617">
        <v>0.31419000000000002</v>
      </c>
      <c r="AC617">
        <v>0.72615499999999999</v>
      </c>
      <c r="AD617">
        <v>0.12548999999999999</v>
      </c>
      <c r="AE617">
        <v>4.3883599999999996</v>
      </c>
      <c r="AF617">
        <v>0.32786900000000002</v>
      </c>
      <c r="AH617">
        <v>-0.199962</v>
      </c>
      <c r="AI617">
        <v>35.037100000000002</v>
      </c>
      <c r="AJ617">
        <v>-1.0287500000000001</v>
      </c>
      <c r="AK617">
        <v>92.634500000000003</v>
      </c>
      <c r="AL617">
        <v>-0.199962</v>
      </c>
      <c r="AM617">
        <v>0.8</v>
      </c>
      <c r="AN617">
        <v>-2.8122882097959501</v>
      </c>
      <c r="AO617">
        <v>-2.4627866148948598</v>
      </c>
      <c r="AP617">
        <v>0.47649200000000003</v>
      </c>
      <c r="AQ617">
        <v>999</v>
      </c>
      <c r="AU617">
        <v>13770</v>
      </c>
    </row>
    <row r="618" spans="1:47" x14ac:dyDescent="0.45">
      <c r="A618" t="s">
        <v>685</v>
      </c>
      <c r="B618" t="s">
        <v>14</v>
      </c>
      <c r="C618">
        <v>89</v>
      </c>
      <c r="D618">
        <v>348</v>
      </c>
      <c r="E618">
        <v>315</v>
      </c>
      <c r="F618">
        <v>76</v>
      </c>
      <c r="G618">
        <v>52</v>
      </c>
      <c r="H618">
        <v>18</v>
      </c>
      <c r="I618">
        <v>1</v>
      </c>
      <c r="J618">
        <v>5</v>
      </c>
      <c r="K618">
        <v>39</v>
      </c>
      <c r="L618">
        <v>34</v>
      </c>
      <c r="M618">
        <v>26</v>
      </c>
      <c r="N618">
        <v>6</v>
      </c>
      <c r="O618">
        <v>54</v>
      </c>
      <c r="P618">
        <v>2</v>
      </c>
      <c r="Q618">
        <v>5</v>
      </c>
      <c r="R618">
        <v>0</v>
      </c>
      <c r="S618">
        <v>1</v>
      </c>
      <c r="T618">
        <v>4</v>
      </c>
      <c r="U618">
        <v>2</v>
      </c>
      <c r="V618">
        <v>0.24127000000000001</v>
      </c>
      <c r="W618">
        <v>7.4712600000000004E-2</v>
      </c>
      <c r="X618">
        <v>0.155172</v>
      </c>
      <c r="Y618">
        <v>0.48148099999999999</v>
      </c>
      <c r="Z618">
        <v>0.29885099999999998</v>
      </c>
      <c r="AA618">
        <v>0.352381</v>
      </c>
      <c r="AB618">
        <v>0.27847699999999997</v>
      </c>
      <c r="AC618">
        <v>0.65123200000000003</v>
      </c>
      <c r="AD618">
        <v>0.111111</v>
      </c>
      <c r="AE618">
        <v>4.1591399999999998</v>
      </c>
      <c r="AF618">
        <v>0.27203100000000002</v>
      </c>
      <c r="AH618">
        <v>-0.61433499999999996</v>
      </c>
      <c r="AI618">
        <v>30.8706</v>
      </c>
      <c r="AJ618">
        <v>-11.5312</v>
      </c>
      <c r="AK618">
        <v>77.037700000000001</v>
      </c>
      <c r="AL618">
        <v>-0.61433499999999996</v>
      </c>
      <c r="AM618">
        <v>-3</v>
      </c>
      <c r="AN618">
        <v>-10.5138284564018</v>
      </c>
      <c r="AO618">
        <v>3.3932981491088801</v>
      </c>
      <c r="AP618">
        <v>0.47225600000000001</v>
      </c>
      <c r="AQ618">
        <v>999</v>
      </c>
      <c r="AU618">
        <v>18217</v>
      </c>
    </row>
    <row r="619" spans="1:47" x14ac:dyDescent="0.45">
      <c r="A619" t="s">
        <v>190</v>
      </c>
      <c r="B619" t="s">
        <v>73</v>
      </c>
      <c r="C619">
        <v>115</v>
      </c>
      <c r="D619">
        <v>486</v>
      </c>
      <c r="E619">
        <v>425</v>
      </c>
      <c r="F619">
        <v>102</v>
      </c>
      <c r="G619">
        <v>74</v>
      </c>
      <c r="H619">
        <v>17</v>
      </c>
      <c r="I619">
        <v>4</v>
      </c>
      <c r="J619">
        <v>7</v>
      </c>
      <c r="K619">
        <v>55</v>
      </c>
      <c r="L619">
        <v>45</v>
      </c>
      <c r="M619">
        <v>51</v>
      </c>
      <c r="N619">
        <v>13</v>
      </c>
      <c r="O619">
        <v>106</v>
      </c>
      <c r="P619">
        <v>6</v>
      </c>
      <c r="Q619">
        <v>4</v>
      </c>
      <c r="R619">
        <v>0</v>
      </c>
      <c r="S619">
        <v>1</v>
      </c>
      <c r="T619">
        <v>4</v>
      </c>
      <c r="U619">
        <v>3</v>
      </c>
      <c r="V619">
        <v>0.24</v>
      </c>
      <c r="W619">
        <v>0.104938</v>
      </c>
      <c r="X619">
        <v>0.218107</v>
      </c>
      <c r="Y619">
        <v>0.481132</v>
      </c>
      <c r="Z619">
        <v>0.32716099999999998</v>
      </c>
      <c r="AA619">
        <v>0.34823500000000002</v>
      </c>
      <c r="AB619">
        <v>0.29081600000000002</v>
      </c>
      <c r="AC619">
        <v>0.675396</v>
      </c>
      <c r="AD619">
        <v>0.108235</v>
      </c>
      <c r="AE619">
        <v>4.3124399999999996</v>
      </c>
      <c r="AF619">
        <v>0.30063299999999998</v>
      </c>
      <c r="AH619">
        <v>-1.37544</v>
      </c>
      <c r="AI619">
        <v>48.093000000000004</v>
      </c>
      <c r="AJ619">
        <v>-11.1233</v>
      </c>
      <c r="AK619">
        <v>82.327399999999997</v>
      </c>
      <c r="AL619">
        <v>-1.37544</v>
      </c>
      <c r="AM619">
        <v>-1.9</v>
      </c>
      <c r="AN619">
        <v>-11.6667213439941</v>
      </c>
      <c r="AO619">
        <v>-0.11428570747375399</v>
      </c>
      <c r="AP619">
        <v>0.47123900000000002</v>
      </c>
      <c r="AQ619">
        <v>999</v>
      </c>
      <c r="AU619">
        <v>22505</v>
      </c>
    </row>
    <row r="620" spans="1:47" x14ac:dyDescent="0.45">
      <c r="A620" t="s">
        <v>720</v>
      </c>
      <c r="B620" t="s">
        <v>76</v>
      </c>
      <c r="C620">
        <v>109</v>
      </c>
      <c r="D620">
        <v>436</v>
      </c>
      <c r="E620">
        <v>395</v>
      </c>
      <c r="F620">
        <v>97</v>
      </c>
      <c r="G620">
        <v>70</v>
      </c>
      <c r="H620">
        <v>19</v>
      </c>
      <c r="I620">
        <v>1</v>
      </c>
      <c r="J620">
        <v>7</v>
      </c>
      <c r="K620">
        <v>51</v>
      </c>
      <c r="L620">
        <v>39</v>
      </c>
      <c r="M620">
        <v>31</v>
      </c>
      <c r="N620">
        <v>8</v>
      </c>
      <c r="O620">
        <v>89</v>
      </c>
      <c r="P620">
        <v>5</v>
      </c>
      <c r="Q620">
        <v>3</v>
      </c>
      <c r="R620">
        <v>2</v>
      </c>
      <c r="S620">
        <v>0</v>
      </c>
      <c r="T620">
        <v>4</v>
      </c>
      <c r="U620">
        <v>3</v>
      </c>
      <c r="V620">
        <v>0.24557000000000001</v>
      </c>
      <c r="W620">
        <v>7.1100899999999995E-2</v>
      </c>
      <c r="X620">
        <v>0.204128</v>
      </c>
      <c r="Y620">
        <v>0.34831499999999999</v>
      </c>
      <c r="Z620">
        <v>0.306452</v>
      </c>
      <c r="AA620">
        <v>0.35189900000000002</v>
      </c>
      <c r="AB620">
        <v>0.28319800000000001</v>
      </c>
      <c r="AC620">
        <v>0.65834999999999999</v>
      </c>
      <c r="AD620">
        <v>0.10632900000000001</v>
      </c>
      <c r="AE620">
        <v>3.6444899999999998</v>
      </c>
      <c r="AF620">
        <v>0.29801299999999997</v>
      </c>
      <c r="AH620">
        <v>-1.2213400000000001</v>
      </c>
      <c r="AI620">
        <v>40.386600000000001</v>
      </c>
      <c r="AJ620">
        <v>-12.737500000000001</v>
      </c>
      <c r="AK620">
        <v>73.590299999999999</v>
      </c>
      <c r="AL620">
        <v>-1.2213400000000001</v>
      </c>
      <c r="AM620">
        <v>0.5</v>
      </c>
      <c r="AN620">
        <v>-15.486238360404901</v>
      </c>
      <c r="AO620">
        <v>5.3059964179992596</v>
      </c>
      <c r="AP620">
        <v>0.46612100000000001</v>
      </c>
      <c r="AQ620">
        <v>999</v>
      </c>
      <c r="AU620">
        <v>27604</v>
      </c>
    </row>
    <row r="621" spans="1:47" x14ac:dyDescent="0.45">
      <c r="A621" t="s">
        <v>1314</v>
      </c>
      <c r="C621">
        <v>109</v>
      </c>
      <c r="D621">
        <v>408</v>
      </c>
      <c r="E621">
        <v>365</v>
      </c>
      <c r="F621">
        <v>85</v>
      </c>
      <c r="G621">
        <v>50</v>
      </c>
      <c r="H621">
        <v>20</v>
      </c>
      <c r="I621">
        <v>1</v>
      </c>
      <c r="J621">
        <v>14</v>
      </c>
      <c r="K621">
        <v>51</v>
      </c>
      <c r="L621">
        <v>52</v>
      </c>
      <c r="M621">
        <v>38</v>
      </c>
      <c r="N621">
        <v>5</v>
      </c>
      <c r="O621">
        <v>120</v>
      </c>
      <c r="P621">
        <v>3</v>
      </c>
      <c r="Q621">
        <v>1</v>
      </c>
      <c r="R621">
        <v>1</v>
      </c>
      <c r="S621">
        <v>1</v>
      </c>
      <c r="T621">
        <v>5</v>
      </c>
      <c r="U621">
        <v>1</v>
      </c>
      <c r="V621">
        <v>0.232877</v>
      </c>
      <c r="W621">
        <v>9.3137300000000006E-2</v>
      </c>
      <c r="X621">
        <v>0.29411799999999999</v>
      </c>
      <c r="Y621">
        <v>0.31666699999999998</v>
      </c>
      <c r="Z621">
        <v>0.30958200000000002</v>
      </c>
      <c r="AA621">
        <v>0.408219</v>
      </c>
      <c r="AB621">
        <v>0.307888</v>
      </c>
      <c r="AC621">
        <v>0.71780200000000005</v>
      </c>
      <c r="AD621">
        <v>0.175342</v>
      </c>
      <c r="AE621">
        <v>4.4504900000000003</v>
      </c>
      <c r="AF621">
        <v>0.30603399999999997</v>
      </c>
      <c r="AH621">
        <v>-8.4718699999999994E-2</v>
      </c>
      <c r="AI621">
        <v>46.159100000000002</v>
      </c>
      <c r="AJ621">
        <v>-3.55328</v>
      </c>
      <c r="AK621">
        <v>96.512900000000002</v>
      </c>
      <c r="AL621">
        <v>-8.4718699999999994E-2</v>
      </c>
      <c r="AM621">
        <v>-2.9</v>
      </c>
      <c r="AN621">
        <v>-1.78943271934986</v>
      </c>
      <c r="AO621">
        <v>-7.3973546028137198</v>
      </c>
      <c r="AP621">
        <v>0.46575299999999997</v>
      </c>
      <c r="AQ621">
        <v>999</v>
      </c>
      <c r="AU621">
        <v>14567</v>
      </c>
    </row>
    <row r="622" spans="1:47" x14ac:dyDescent="0.45">
      <c r="A622" t="s">
        <v>1195</v>
      </c>
      <c r="B622" t="s">
        <v>155</v>
      </c>
      <c r="C622">
        <v>62</v>
      </c>
      <c r="D622">
        <v>243</v>
      </c>
      <c r="E622">
        <v>227</v>
      </c>
      <c r="F622">
        <v>55</v>
      </c>
      <c r="G622">
        <v>33</v>
      </c>
      <c r="H622">
        <v>15</v>
      </c>
      <c r="I622">
        <v>1</v>
      </c>
      <c r="J622">
        <v>6</v>
      </c>
      <c r="K622">
        <v>21</v>
      </c>
      <c r="L622">
        <v>25</v>
      </c>
      <c r="M622">
        <v>13</v>
      </c>
      <c r="N622">
        <v>8</v>
      </c>
      <c r="O622">
        <v>57</v>
      </c>
      <c r="P622">
        <v>2</v>
      </c>
      <c r="Q622">
        <v>1</v>
      </c>
      <c r="R622">
        <v>0</v>
      </c>
      <c r="S622">
        <v>0</v>
      </c>
      <c r="T622">
        <v>0</v>
      </c>
      <c r="U622">
        <v>1</v>
      </c>
      <c r="V622">
        <v>0.24229100000000001</v>
      </c>
      <c r="W622">
        <v>5.3497900000000001E-2</v>
      </c>
      <c r="X622">
        <v>0.234568</v>
      </c>
      <c r="Y622">
        <v>0.22806999999999999</v>
      </c>
      <c r="Z622">
        <v>0.28806599999999999</v>
      </c>
      <c r="AA622">
        <v>0.396476</v>
      </c>
      <c r="AB622">
        <v>0.28214899999999998</v>
      </c>
      <c r="AC622">
        <v>0.68454199999999998</v>
      </c>
      <c r="AD622">
        <v>0.15418499999999999</v>
      </c>
      <c r="AE622">
        <v>2.4136799999999998</v>
      </c>
      <c r="AF622">
        <v>0.29697000000000001</v>
      </c>
      <c r="AH622">
        <v>-0.73028300000000002</v>
      </c>
      <c r="AI622">
        <v>22.2974</v>
      </c>
      <c r="AJ622">
        <v>-7.3107300000000004</v>
      </c>
      <c r="AK622">
        <v>72.427999999999997</v>
      </c>
      <c r="AL622">
        <v>-0.73028300000000002</v>
      </c>
      <c r="AM622">
        <v>0.7</v>
      </c>
      <c r="AN622">
        <v>-8.7582828402519208</v>
      </c>
      <c r="AO622">
        <v>5.1642858386039698</v>
      </c>
      <c r="AP622">
        <v>0.46462100000000001</v>
      </c>
      <c r="AQ622">
        <v>999</v>
      </c>
      <c r="AU622" t="s">
        <v>1196</v>
      </c>
    </row>
    <row r="623" spans="1:47" x14ac:dyDescent="0.45">
      <c r="A623" t="s">
        <v>1157</v>
      </c>
      <c r="B623" t="s">
        <v>28</v>
      </c>
      <c r="C623">
        <v>62</v>
      </c>
      <c r="D623">
        <v>223</v>
      </c>
      <c r="E623">
        <v>198</v>
      </c>
      <c r="F623">
        <v>45</v>
      </c>
      <c r="G623">
        <v>33</v>
      </c>
      <c r="H623">
        <v>10</v>
      </c>
      <c r="I623">
        <v>1</v>
      </c>
      <c r="J623">
        <v>1</v>
      </c>
      <c r="K623">
        <v>24</v>
      </c>
      <c r="L623">
        <v>18</v>
      </c>
      <c r="M623">
        <v>22</v>
      </c>
      <c r="N623">
        <v>3</v>
      </c>
      <c r="O623">
        <v>59</v>
      </c>
      <c r="P623">
        <v>2</v>
      </c>
      <c r="Q623">
        <v>1</v>
      </c>
      <c r="R623">
        <v>0</v>
      </c>
      <c r="S623">
        <v>0</v>
      </c>
      <c r="T623">
        <v>6</v>
      </c>
      <c r="U623">
        <v>4</v>
      </c>
      <c r="V623">
        <v>0.227273</v>
      </c>
      <c r="W623">
        <v>9.8654699999999998E-2</v>
      </c>
      <c r="X623">
        <v>0.26457399999999998</v>
      </c>
      <c r="Y623">
        <v>0.37288100000000002</v>
      </c>
      <c r="Z623">
        <v>0.309417</v>
      </c>
      <c r="AA623">
        <v>0.30303000000000002</v>
      </c>
      <c r="AB623">
        <v>0.27185700000000002</v>
      </c>
      <c r="AC623">
        <v>0.61244699999999996</v>
      </c>
      <c r="AD623">
        <v>7.5757599999999994E-2</v>
      </c>
      <c r="AE623">
        <v>4.89893</v>
      </c>
      <c r="AF623">
        <v>0.31654700000000002</v>
      </c>
      <c r="AH623">
        <v>-0.904389</v>
      </c>
      <c r="AI623">
        <v>18.556000000000001</v>
      </c>
      <c r="AJ623">
        <v>-8.6152800000000003</v>
      </c>
      <c r="AK623">
        <v>63.292299999999997</v>
      </c>
      <c r="AL623">
        <v>-0.904389</v>
      </c>
      <c r="AM623">
        <v>3.7</v>
      </c>
      <c r="AN623">
        <v>-10.712697446346199</v>
      </c>
      <c r="AO623">
        <v>7.7968547344207701</v>
      </c>
      <c r="AP623">
        <v>0.46450799999999998</v>
      </c>
      <c r="AQ623">
        <v>999</v>
      </c>
      <c r="AU623" t="s">
        <v>1158</v>
      </c>
    </row>
    <row r="624" spans="1:47" x14ac:dyDescent="0.45">
      <c r="A624" t="s">
        <v>952</v>
      </c>
      <c r="B624" t="s">
        <v>7</v>
      </c>
      <c r="C624">
        <v>130</v>
      </c>
      <c r="D624">
        <v>560</v>
      </c>
      <c r="E624">
        <v>517</v>
      </c>
      <c r="F624">
        <v>121</v>
      </c>
      <c r="G624">
        <v>84</v>
      </c>
      <c r="H624">
        <v>25</v>
      </c>
      <c r="I624">
        <v>2</v>
      </c>
      <c r="J624">
        <v>10</v>
      </c>
      <c r="K624">
        <v>61</v>
      </c>
      <c r="L624">
        <v>58</v>
      </c>
      <c r="M624">
        <v>34</v>
      </c>
      <c r="N624">
        <v>4</v>
      </c>
      <c r="O624">
        <v>130</v>
      </c>
      <c r="P624">
        <v>4</v>
      </c>
      <c r="Q624">
        <v>3</v>
      </c>
      <c r="R624">
        <v>2</v>
      </c>
      <c r="S624">
        <v>0</v>
      </c>
      <c r="T624">
        <v>9</v>
      </c>
      <c r="U624">
        <v>3</v>
      </c>
      <c r="V624">
        <v>0.234043</v>
      </c>
      <c r="W624">
        <v>6.0714299999999999E-2</v>
      </c>
      <c r="X624">
        <v>0.23214299999999999</v>
      </c>
      <c r="Y624">
        <v>0.26153799999999999</v>
      </c>
      <c r="Z624">
        <v>0.28494599999999998</v>
      </c>
      <c r="AA624">
        <v>0.34816200000000003</v>
      </c>
      <c r="AB624">
        <v>0.27470600000000001</v>
      </c>
      <c r="AC624">
        <v>0.63310900000000003</v>
      </c>
      <c r="AD624">
        <v>0.11412</v>
      </c>
      <c r="AE624">
        <v>4.6456400000000002</v>
      </c>
      <c r="AF624">
        <v>0.292105</v>
      </c>
      <c r="AH624">
        <v>-0.37543900000000002</v>
      </c>
      <c r="AI624">
        <v>47.923000000000002</v>
      </c>
      <c r="AJ624">
        <v>-20.309699999999999</v>
      </c>
      <c r="AK624">
        <v>68.8416</v>
      </c>
      <c r="AL624">
        <v>-0.37543900000000002</v>
      </c>
      <c r="AM624">
        <v>5.5</v>
      </c>
      <c r="AN624">
        <v>-21.991744995117099</v>
      </c>
      <c r="AO624">
        <v>7.5576131343841499</v>
      </c>
      <c r="AP624">
        <v>0.46321299999999999</v>
      </c>
      <c r="AQ624">
        <v>999</v>
      </c>
      <c r="AU624" t="s">
        <v>953</v>
      </c>
    </row>
    <row r="625" spans="1:47" x14ac:dyDescent="0.45">
      <c r="A625" t="s">
        <v>733</v>
      </c>
      <c r="B625" t="s">
        <v>191</v>
      </c>
      <c r="C625">
        <v>103</v>
      </c>
      <c r="D625">
        <v>387</v>
      </c>
      <c r="E625">
        <v>342</v>
      </c>
      <c r="F625">
        <v>74</v>
      </c>
      <c r="G625">
        <v>52</v>
      </c>
      <c r="H625">
        <v>13</v>
      </c>
      <c r="I625">
        <v>1</v>
      </c>
      <c r="J625">
        <v>8</v>
      </c>
      <c r="K625">
        <v>48</v>
      </c>
      <c r="L625">
        <v>38</v>
      </c>
      <c r="M625">
        <v>36</v>
      </c>
      <c r="N625">
        <v>8</v>
      </c>
      <c r="O625">
        <v>99</v>
      </c>
      <c r="P625">
        <v>5</v>
      </c>
      <c r="Q625">
        <v>3</v>
      </c>
      <c r="R625">
        <v>1</v>
      </c>
      <c r="S625">
        <v>0</v>
      </c>
      <c r="T625">
        <v>5</v>
      </c>
      <c r="U625">
        <v>4</v>
      </c>
      <c r="V625">
        <v>0.21637400000000001</v>
      </c>
      <c r="W625">
        <v>9.3023300000000003E-2</v>
      </c>
      <c r="X625">
        <v>0.25581399999999999</v>
      </c>
      <c r="Y625">
        <v>0.36363600000000001</v>
      </c>
      <c r="Z625">
        <v>0.297927</v>
      </c>
      <c r="AA625">
        <v>0.33040900000000001</v>
      </c>
      <c r="AB625">
        <v>0.271899</v>
      </c>
      <c r="AC625">
        <v>0.62833700000000003</v>
      </c>
      <c r="AD625">
        <v>0.114035</v>
      </c>
      <c r="AE625">
        <v>4.2837899999999998</v>
      </c>
      <c r="AF625">
        <v>0.27731099999999997</v>
      </c>
      <c r="AH625">
        <v>-1.3432500000000001</v>
      </c>
      <c r="AI625">
        <v>32.216099999999997</v>
      </c>
      <c r="AJ625">
        <v>-14.9376</v>
      </c>
      <c r="AK625">
        <v>70.359200000000001</v>
      </c>
      <c r="AL625">
        <v>-1.3432500000000001</v>
      </c>
      <c r="AM625">
        <v>2.2999999999999998</v>
      </c>
      <c r="AN625">
        <v>-15.0878736972808</v>
      </c>
      <c r="AO625">
        <v>6.5658729076385498</v>
      </c>
      <c r="AP625">
        <v>0.46092</v>
      </c>
      <c r="AQ625">
        <v>999</v>
      </c>
      <c r="AU625">
        <v>25813</v>
      </c>
    </row>
    <row r="626" spans="1:47" x14ac:dyDescent="0.45">
      <c r="A626" t="s">
        <v>1170</v>
      </c>
      <c r="B626" t="s">
        <v>16</v>
      </c>
      <c r="C626">
        <v>81</v>
      </c>
      <c r="D626">
        <v>344</v>
      </c>
      <c r="E626">
        <v>311</v>
      </c>
      <c r="F626">
        <v>72</v>
      </c>
      <c r="G626">
        <v>45</v>
      </c>
      <c r="H626">
        <v>15</v>
      </c>
      <c r="I626">
        <v>3</v>
      </c>
      <c r="J626">
        <v>9</v>
      </c>
      <c r="K626">
        <v>46</v>
      </c>
      <c r="L626">
        <v>48</v>
      </c>
      <c r="M626">
        <v>19</v>
      </c>
      <c r="N626">
        <v>3</v>
      </c>
      <c r="O626">
        <v>123</v>
      </c>
      <c r="P626">
        <v>12</v>
      </c>
      <c r="Q626">
        <v>2</v>
      </c>
      <c r="R626">
        <v>0</v>
      </c>
      <c r="S626">
        <v>0</v>
      </c>
      <c r="T626">
        <v>16</v>
      </c>
      <c r="U626">
        <v>1</v>
      </c>
      <c r="V626">
        <v>0.23151099999999999</v>
      </c>
      <c r="W626">
        <v>5.52326E-2</v>
      </c>
      <c r="X626">
        <v>0.35755799999999999</v>
      </c>
      <c r="Y626">
        <v>0.154472</v>
      </c>
      <c r="Z626">
        <v>0.29941899999999999</v>
      </c>
      <c r="AA626">
        <v>0.38585199999999997</v>
      </c>
      <c r="AB626">
        <v>0.296072</v>
      </c>
      <c r="AC626">
        <v>0.68527099999999996</v>
      </c>
      <c r="AD626">
        <v>0.15434100000000001</v>
      </c>
      <c r="AE626">
        <v>8.2521599999999999</v>
      </c>
      <c r="AF626">
        <v>0.34806599999999999</v>
      </c>
      <c r="AH626">
        <v>2.2154500000000001</v>
      </c>
      <c r="AI626">
        <v>35.5426</v>
      </c>
      <c r="AJ626">
        <v>-6.3717499999999996</v>
      </c>
      <c r="AK626">
        <v>87.366</v>
      </c>
      <c r="AL626">
        <v>2.2154500000000001</v>
      </c>
      <c r="AM626">
        <v>-5.2</v>
      </c>
      <c r="AN626">
        <v>-3.16870069503784</v>
      </c>
      <c r="AO626">
        <v>-3.9360374212265001</v>
      </c>
      <c r="AP626">
        <v>0.46024199999999998</v>
      </c>
      <c r="AQ626">
        <v>999</v>
      </c>
      <c r="AU626" t="s">
        <v>1171</v>
      </c>
    </row>
    <row r="627" spans="1:47" x14ac:dyDescent="0.45">
      <c r="A627" t="s">
        <v>1057</v>
      </c>
      <c r="B627" t="s">
        <v>89</v>
      </c>
      <c r="C627">
        <v>92</v>
      </c>
      <c r="D627">
        <v>350</v>
      </c>
      <c r="E627">
        <v>319</v>
      </c>
      <c r="F627">
        <v>66</v>
      </c>
      <c r="G627">
        <v>44</v>
      </c>
      <c r="H627">
        <v>15</v>
      </c>
      <c r="I627">
        <v>0</v>
      </c>
      <c r="J627">
        <v>7</v>
      </c>
      <c r="K627">
        <v>34</v>
      </c>
      <c r="L627">
        <v>38</v>
      </c>
      <c r="M627">
        <v>25</v>
      </c>
      <c r="N627">
        <v>8</v>
      </c>
      <c r="O627">
        <v>105</v>
      </c>
      <c r="P627">
        <v>5</v>
      </c>
      <c r="Q627">
        <v>1</v>
      </c>
      <c r="R627">
        <v>0</v>
      </c>
      <c r="S627">
        <v>0</v>
      </c>
      <c r="T627">
        <v>0</v>
      </c>
      <c r="U627">
        <v>1</v>
      </c>
      <c r="V627">
        <v>0.206897</v>
      </c>
      <c r="W627">
        <v>7.1428599999999995E-2</v>
      </c>
      <c r="X627">
        <v>0.3</v>
      </c>
      <c r="Y627">
        <v>0.238095</v>
      </c>
      <c r="Z627">
        <v>0.27428599999999997</v>
      </c>
      <c r="AA627">
        <v>0.31974900000000001</v>
      </c>
      <c r="AB627">
        <v>0.25431900000000002</v>
      </c>
      <c r="AC627">
        <v>0.59403499999999998</v>
      </c>
      <c r="AD627">
        <v>0.11285299999999999</v>
      </c>
      <c r="AE627">
        <v>1.8138799999999999</v>
      </c>
      <c r="AF627">
        <v>0.28365400000000002</v>
      </c>
      <c r="AH627">
        <v>-0.930616</v>
      </c>
      <c r="AI627">
        <v>24.0259</v>
      </c>
      <c r="AJ627">
        <v>-18.619499999999999</v>
      </c>
      <c r="AK627">
        <v>61.897599999999997</v>
      </c>
      <c r="AL627">
        <v>-0.930616</v>
      </c>
      <c r="AM627">
        <v>3.2</v>
      </c>
      <c r="AN627">
        <v>-16.909722149372101</v>
      </c>
      <c r="AO627">
        <v>9.6300413608551008</v>
      </c>
      <c r="AP627">
        <v>0.45948800000000001</v>
      </c>
      <c r="AQ627">
        <v>999</v>
      </c>
      <c r="AU627" t="s">
        <v>1058</v>
      </c>
    </row>
    <row r="628" spans="1:47" x14ac:dyDescent="0.45">
      <c r="A628" t="s">
        <v>1120</v>
      </c>
      <c r="B628" t="s">
        <v>7</v>
      </c>
      <c r="C628">
        <v>120</v>
      </c>
      <c r="D628">
        <v>523</v>
      </c>
      <c r="E628">
        <v>471</v>
      </c>
      <c r="F628">
        <v>119</v>
      </c>
      <c r="G628">
        <v>80</v>
      </c>
      <c r="H628">
        <v>25</v>
      </c>
      <c r="I628">
        <v>2</v>
      </c>
      <c r="J628">
        <v>12</v>
      </c>
      <c r="K628">
        <v>57</v>
      </c>
      <c r="L628">
        <v>66</v>
      </c>
      <c r="M628">
        <v>39</v>
      </c>
      <c r="N628">
        <v>9</v>
      </c>
      <c r="O628">
        <v>110</v>
      </c>
      <c r="P628">
        <v>9</v>
      </c>
      <c r="Q628">
        <v>3</v>
      </c>
      <c r="R628">
        <v>1</v>
      </c>
      <c r="S628">
        <v>1</v>
      </c>
      <c r="T628">
        <v>7</v>
      </c>
      <c r="U628">
        <v>1</v>
      </c>
      <c r="V628">
        <v>0.25265399999999999</v>
      </c>
      <c r="W628">
        <v>7.4569800000000006E-2</v>
      </c>
      <c r="X628">
        <v>0.21032500000000001</v>
      </c>
      <c r="Y628">
        <v>0.354545</v>
      </c>
      <c r="Z628">
        <v>0.31992300000000001</v>
      </c>
      <c r="AA628">
        <v>0.39065800000000001</v>
      </c>
      <c r="AB628">
        <v>0.30466900000000002</v>
      </c>
      <c r="AC628">
        <v>0.71058200000000005</v>
      </c>
      <c r="AD628">
        <v>0.13800399999999999</v>
      </c>
      <c r="AE628">
        <v>4.3865499999999997</v>
      </c>
      <c r="AF628">
        <v>0.303977</v>
      </c>
      <c r="AH628">
        <v>6.1012299999999998E-2</v>
      </c>
      <c r="AI628">
        <v>57.7712</v>
      </c>
      <c r="AJ628">
        <v>-5.9533100000000001</v>
      </c>
      <c r="AK628">
        <v>88.928299999999993</v>
      </c>
      <c r="AL628">
        <v>6.1012299999999998E-2</v>
      </c>
      <c r="AM628">
        <v>3.5</v>
      </c>
      <c r="AN628">
        <v>-7.1125378645956499</v>
      </c>
      <c r="AO628">
        <v>-6.1083183288574201</v>
      </c>
      <c r="AP628">
        <v>0.45849400000000001</v>
      </c>
      <c r="AQ628">
        <v>999</v>
      </c>
      <c r="AU628" t="s">
        <v>1121</v>
      </c>
    </row>
    <row r="629" spans="1:47" x14ac:dyDescent="0.45">
      <c r="A629" t="s">
        <v>1147</v>
      </c>
      <c r="B629" t="s">
        <v>42</v>
      </c>
      <c r="C629">
        <v>103</v>
      </c>
      <c r="D629">
        <v>404</v>
      </c>
      <c r="E629">
        <v>358</v>
      </c>
      <c r="F629">
        <v>85</v>
      </c>
      <c r="G629">
        <v>51</v>
      </c>
      <c r="H629">
        <v>16</v>
      </c>
      <c r="I629">
        <v>1</v>
      </c>
      <c r="J629">
        <v>17</v>
      </c>
      <c r="K629">
        <v>44</v>
      </c>
      <c r="L629">
        <v>55</v>
      </c>
      <c r="M629">
        <v>30</v>
      </c>
      <c r="N629">
        <v>11</v>
      </c>
      <c r="O629">
        <v>122</v>
      </c>
      <c r="P629">
        <v>14</v>
      </c>
      <c r="Q629">
        <v>2</v>
      </c>
      <c r="R629">
        <v>0</v>
      </c>
      <c r="S629">
        <v>1</v>
      </c>
      <c r="T629">
        <v>2</v>
      </c>
      <c r="U629">
        <v>2</v>
      </c>
      <c r="V629">
        <v>0.23743</v>
      </c>
      <c r="W629">
        <v>7.4257400000000001E-2</v>
      </c>
      <c r="X629">
        <v>0.30198000000000003</v>
      </c>
      <c r="Y629">
        <v>0.24590200000000001</v>
      </c>
      <c r="Z629">
        <v>0.31930700000000001</v>
      </c>
      <c r="AA629">
        <v>0.43016799999999999</v>
      </c>
      <c r="AB629">
        <v>0.31535400000000002</v>
      </c>
      <c r="AC629">
        <v>0.749475</v>
      </c>
      <c r="AD629">
        <v>0.19273699999999999</v>
      </c>
      <c r="AE629">
        <v>2.9474</v>
      </c>
      <c r="AF629">
        <v>0.30769200000000002</v>
      </c>
      <c r="AH629">
        <v>-1.0913900000000001</v>
      </c>
      <c r="AI629">
        <v>48.2117</v>
      </c>
      <c r="AJ629">
        <v>-1.01339</v>
      </c>
      <c r="AK629">
        <v>99.335300000000004</v>
      </c>
      <c r="AL629">
        <v>-1.0913900000000001</v>
      </c>
      <c r="AM629">
        <v>-0.3</v>
      </c>
      <c r="AN629">
        <v>-1.4131726920604699</v>
      </c>
      <c r="AO629">
        <v>-7.7221048474311802</v>
      </c>
      <c r="AP629">
        <v>0.45734200000000003</v>
      </c>
      <c r="AQ629">
        <v>999</v>
      </c>
      <c r="AU629">
        <v>20003</v>
      </c>
    </row>
    <row r="630" spans="1:47" x14ac:dyDescent="0.45">
      <c r="A630" t="s">
        <v>769</v>
      </c>
      <c r="B630" t="s">
        <v>59</v>
      </c>
      <c r="C630">
        <v>87</v>
      </c>
      <c r="D630">
        <v>383</v>
      </c>
      <c r="E630">
        <v>328</v>
      </c>
      <c r="F630">
        <v>78</v>
      </c>
      <c r="G630">
        <v>57</v>
      </c>
      <c r="H630">
        <v>15</v>
      </c>
      <c r="I630">
        <v>2</v>
      </c>
      <c r="J630">
        <v>4</v>
      </c>
      <c r="K630">
        <v>44</v>
      </c>
      <c r="L630">
        <v>41</v>
      </c>
      <c r="M630">
        <v>37</v>
      </c>
      <c r="N630">
        <v>6</v>
      </c>
      <c r="O630">
        <v>73</v>
      </c>
      <c r="P630">
        <v>15</v>
      </c>
      <c r="Q630">
        <v>2</v>
      </c>
      <c r="R630">
        <v>1</v>
      </c>
      <c r="S630">
        <v>0</v>
      </c>
      <c r="T630">
        <v>14</v>
      </c>
      <c r="U630">
        <v>4</v>
      </c>
      <c r="V630">
        <v>0.23780499999999999</v>
      </c>
      <c r="W630">
        <v>9.6605700000000003E-2</v>
      </c>
      <c r="X630">
        <v>0.19060099999999999</v>
      </c>
      <c r="Y630">
        <v>0.50684899999999999</v>
      </c>
      <c r="Z630">
        <v>0.34031400000000001</v>
      </c>
      <c r="AA630">
        <v>0.33231699999999997</v>
      </c>
      <c r="AB630">
        <v>0.29941000000000001</v>
      </c>
      <c r="AC630">
        <v>0.67263099999999998</v>
      </c>
      <c r="AD630">
        <v>9.4512200000000005E-2</v>
      </c>
      <c r="AE630">
        <v>5.7317400000000003</v>
      </c>
      <c r="AF630">
        <v>0.29249000000000003</v>
      </c>
      <c r="AH630">
        <v>0.31806000000000001</v>
      </c>
      <c r="AI630">
        <v>40.634</v>
      </c>
      <c r="AJ630">
        <v>-6.03233</v>
      </c>
      <c r="AK630">
        <v>89.867599999999996</v>
      </c>
      <c r="AL630">
        <v>0.31806000000000001</v>
      </c>
      <c r="AM630">
        <v>-5.5</v>
      </c>
      <c r="AN630">
        <v>-4.3318627178668896</v>
      </c>
      <c r="AO630">
        <v>-4.0927395820617596</v>
      </c>
      <c r="AP630">
        <v>0.45708500000000002</v>
      </c>
      <c r="AQ630">
        <v>999</v>
      </c>
      <c r="AU630">
        <v>27462</v>
      </c>
    </row>
    <row r="631" spans="1:47" x14ac:dyDescent="0.45">
      <c r="A631" t="s">
        <v>1102</v>
      </c>
      <c r="B631" t="s">
        <v>28</v>
      </c>
      <c r="C631">
        <v>112</v>
      </c>
      <c r="D631">
        <v>457</v>
      </c>
      <c r="E631">
        <v>412</v>
      </c>
      <c r="F631">
        <v>104</v>
      </c>
      <c r="G631">
        <v>73</v>
      </c>
      <c r="H631">
        <v>19</v>
      </c>
      <c r="I631">
        <v>6</v>
      </c>
      <c r="J631">
        <v>6</v>
      </c>
      <c r="K631">
        <v>65</v>
      </c>
      <c r="L631">
        <v>51</v>
      </c>
      <c r="M631">
        <v>34</v>
      </c>
      <c r="N631">
        <v>4</v>
      </c>
      <c r="O631">
        <v>103</v>
      </c>
      <c r="P631">
        <v>5</v>
      </c>
      <c r="Q631">
        <v>3</v>
      </c>
      <c r="R631">
        <v>3</v>
      </c>
      <c r="S631">
        <v>0</v>
      </c>
      <c r="T631">
        <v>25</v>
      </c>
      <c r="U631">
        <v>5</v>
      </c>
      <c r="V631">
        <v>0.25242700000000001</v>
      </c>
      <c r="W631">
        <v>7.4398199999999998E-2</v>
      </c>
      <c r="X631">
        <v>0.225383</v>
      </c>
      <c r="Y631">
        <v>0.33009699999999997</v>
      </c>
      <c r="Z631">
        <v>0.31497799999999998</v>
      </c>
      <c r="AA631">
        <v>0.37135899999999999</v>
      </c>
      <c r="AB631">
        <v>0.29778100000000002</v>
      </c>
      <c r="AC631">
        <v>0.68633699999999997</v>
      </c>
      <c r="AD631">
        <v>0.118932</v>
      </c>
      <c r="AE631">
        <v>8.1709099999999992</v>
      </c>
      <c r="AF631">
        <v>0.32026100000000002</v>
      </c>
      <c r="AH631">
        <v>2.0574599999999998</v>
      </c>
      <c r="AI631">
        <v>47.866700000000002</v>
      </c>
      <c r="AJ631">
        <v>-7.81609</v>
      </c>
      <c r="AK631">
        <v>81.261200000000002</v>
      </c>
      <c r="AL631">
        <v>2.0574599999999998</v>
      </c>
      <c r="AM631">
        <v>2.2999999999999998</v>
      </c>
      <c r="AN631">
        <v>-8.2035498619079501</v>
      </c>
      <c r="AO631">
        <v>-2.7374780178070002</v>
      </c>
      <c r="AP631">
        <v>0.45678099999999999</v>
      </c>
      <c r="AQ631">
        <v>999</v>
      </c>
      <c r="AU631" t="s">
        <v>1103</v>
      </c>
    </row>
    <row r="632" spans="1:47" x14ac:dyDescent="0.45">
      <c r="A632" t="s">
        <v>1212</v>
      </c>
      <c r="B632" t="s">
        <v>98</v>
      </c>
      <c r="C632">
        <v>77</v>
      </c>
      <c r="D632">
        <v>291</v>
      </c>
      <c r="E632">
        <v>268</v>
      </c>
      <c r="F632">
        <v>61</v>
      </c>
      <c r="G632">
        <v>43</v>
      </c>
      <c r="H632">
        <v>11</v>
      </c>
      <c r="I632">
        <v>0</v>
      </c>
      <c r="J632">
        <v>7</v>
      </c>
      <c r="K632">
        <v>26</v>
      </c>
      <c r="L632">
        <v>39</v>
      </c>
      <c r="M632">
        <v>15</v>
      </c>
      <c r="N632">
        <v>10</v>
      </c>
      <c r="O632">
        <v>87</v>
      </c>
      <c r="P632">
        <v>7</v>
      </c>
      <c r="Q632">
        <v>1</v>
      </c>
      <c r="R632">
        <v>0</v>
      </c>
      <c r="S632">
        <v>0</v>
      </c>
      <c r="T632">
        <v>0</v>
      </c>
      <c r="U632">
        <v>1</v>
      </c>
      <c r="V632">
        <v>0.22761200000000001</v>
      </c>
      <c r="W632">
        <v>5.1546399999999999E-2</v>
      </c>
      <c r="X632">
        <v>0.29896899999999998</v>
      </c>
      <c r="Y632">
        <v>0.17241400000000001</v>
      </c>
      <c r="Z632">
        <v>0.285223</v>
      </c>
      <c r="AA632">
        <v>0.34701500000000002</v>
      </c>
      <c r="AB632">
        <v>0.264131</v>
      </c>
      <c r="AC632">
        <v>0.63223799999999997</v>
      </c>
      <c r="AD632">
        <v>0.119403</v>
      </c>
      <c r="AE632">
        <v>1.56497</v>
      </c>
      <c r="AF632">
        <v>0.30857099999999998</v>
      </c>
      <c r="AH632">
        <v>-0.84585999999999995</v>
      </c>
      <c r="AI632">
        <v>22.347100000000001</v>
      </c>
      <c r="AJ632">
        <v>-13.1096</v>
      </c>
      <c r="AK632">
        <v>65.517600000000002</v>
      </c>
      <c r="AL632">
        <v>-0.84585999999999995</v>
      </c>
      <c r="AM632">
        <v>2.2000000000000002</v>
      </c>
      <c r="AN632">
        <v>-12.8691590428352</v>
      </c>
      <c r="AO632">
        <v>7.54611992835998</v>
      </c>
      <c r="AP632">
        <v>0.45477499999999998</v>
      </c>
      <c r="AQ632">
        <v>999</v>
      </c>
      <c r="AU632">
        <v>22164</v>
      </c>
    </row>
    <row r="633" spans="1:47" x14ac:dyDescent="0.45">
      <c r="A633" t="s">
        <v>1245</v>
      </c>
      <c r="B633" t="s">
        <v>21</v>
      </c>
      <c r="C633">
        <v>110</v>
      </c>
      <c r="D633">
        <v>452</v>
      </c>
      <c r="E633">
        <v>414</v>
      </c>
      <c r="F633">
        <v>99</v>
      </c>
      <c r="G633">
        <v>65</v>
      </c>
      <c r="H633">
        <v>18</v>
      </c>
      <c r="I633">
        <v>3</v>
      </c>
      <c r="J633">
        <v>13</v>
      </c>
      <c r="K633">
        <v>50</v>
      </c>
      <c r="L633">
        <v>57</v>
      </c>
      <c r="M633">
        <v>31</v>
      </c>
      <c r="N633">
        <v>3</v>
      </c>
      <c r="O633">
        <v>116</v>
      </c>
      <c r="P633">
        <v>4</v>
      </c>
      <c r="Q633">
        <v>3</v>
      </c>
      <c r="R633">
        <v>0</v>
      </c>
      <c r="S633">
        <v>1</v>
      </c>
      <c r="T633">
        <v>10</v>
      </c>
      <c r="U633">
        <v>4</v>
      </c>
      <c r="V633">
        <v>0.23913000000000001</v>
      </c>
      <c r="W633">
        <v>6.8584099999999995E-2</v>
      </c>
      <c r="X633">
        <v>0.256637</v>
      </c>
      <c r="Y633">
        <v>0.26724100000000001</v>
      </c>
      <c r="Z633">
        <v>0.29646</v>
      </c>
      <c r="AA633">
        <v>0.39130399999999999</v>
      </c>
      <c r="AB633">
        <v>0.29599500000000001</v>
      </c>
      <c r="AC633">
        <v>0.68776499999999996</v>
      </c>
      <c r="AD633">
        <v>0.152174</v>
      </c>
      <c r="AE633">
        <v>5.3959200000000003</v>
      </c>
      <c r="AF633">
        <v>0.29861100000000002</v>
      </c>
      <c r="AH633">
        <v>-0.43570900000000001</v>
      </c>
      <c r="AI633">
        <v>46.672499999999999</v>
      </c>
      <c r="AJ633">
        <v>-8.4010999999999996</v>
      </c>
      <c r="AK633">
        <v>88.507199999999997</v>
      </c>
      <c r="AL633">
        <v>-0.43570900000000001</v>
      </c>
      <c r="AM633">
        <v>-5.8</v>
      </c>
      <c r="AN633">
        <v>-6.6601063311099997</v>
      </c>
      <c r="AO633">
        <v>-4.1392123699188197</v>
      </c>
      <c r="AP633">
        <v>0.45397700000000002</v>
      </c>
      <c r="AQ633">
        <v>999</v>
      </c>
      <c r="AU633">
        <v>19643</v>
      </c>
    </row>
    <row r="634" spans="1:47" x14ac:dyDescent="0.45">
      <c r="A634" t="s">
        <v>1013</v>
      </c>
      <c r="B634" t="s">
        <v>14</v>
      </c>
      <c r="C634">
        <v>90</v>
      </c>
      <c r="D634">
        <v>380</v>
      </c>
      <c r="E634">
        <v>342</v>
      </c>
      <c r="F634">
        <v>72</v>
      </c>
      <c r="G634">
        <v>51</v>
      </c>
      <c r="H634">
        <v>14</v>
      </c>
      <c r="I634">
        <v>1</v>
      </c>
      <c r="J634">
        <v>6</v>
      </c>
      <c r="K634">
        <v>34</v>
      </c>
      <c r="L634">
        <v>36</v>
      </c>
      <c r="M634">
        <v>34</v>
      </c>
      <c r="N634">
        <v>7</v>
      </c>
      <c r="O634">
        <v>107</v>
      </c>
      <c r="P634">
        <v>3</v>
      </c>
      <c r="Q634">
        <v>1</v>
      </c>
      <c r="R634">
        <v>0</v>
      </c>
      <c r="S634">
        <v>0</v>
      </c>
      <c r="T634">
        <v>1</v>
      </c>
      <c r="U634">
        <v>1</v>
      </c>
      <c r="V634">
        <v>0.21052599999999999</v>
      </c>
      <c r="W634">
        <v>8.9473700000000003E-2</v>
      </c>
      <c r="X634">
        <v>0.28157900000000002</v>
      </c>
      <c r="Y634">
        <v>0.31775700000000001</v>
      </c>
      <c r="Z634">
        <v>0.28684199999999999</v>
      </c>
      <c r="AA634">
        <v>0.309942</v>
      </c>
      <c r="AB634">
        <v>0.26000800000000002</v>
      </c>
      <c r="AC634">
        <v>0.59678399999999998</v>
      </c>
      <c r="AD634">
        <v>9.9415199999999995E-2</v>
      </c>
      <c r="AE634">
        <v>2.67672</v>
      </c>
      <c r="AF634">
        <v>0.28695700000000002</v>
      </c>
      <c r="AH634">
        <v>-0.84619299999999997</v>
      </c>
      <c r="AI634">
        <v>27.880600000000001</v>
      </c>
      <c r="AJ634">
        <v>-18.420200000000001</v>
      </c>
      <c r="AK634">
        <v>64.656400000000005</v>
      </c>
      <c r="AL634">
        <v>-0.84619299999999997</v>
      </c>
      <c r="AM634">
        <v>2.1</v>
      </c>
      <c r="AN634">
        <v>-17.484655141830402</v>
      </c>
      <c r="AO634">
        <v>9.0811872482299805</v>
      </c>
      <c r="AP634">
        <v>0.453042</v>
      </c>
      <c r="AQ634">
        <v>999</v>
      </c>
      <c r="AU634" t="s">
        <v>1014</v>
      </c>
    </row>
    <row r="635" spans="1:47" x14ac:dyDescent="0.45">
      <c r="A635" t="s">
        <v>975</v>
      </c>
      <c r="B635" t="s">
        <v>207</v>
      </c>
      <c r="C635">
        <v>110</v>
      </c>
      <c r="D635">
        <v>472</v>
      </c>
      <c r="E635">
        <v>424</v>
      </c>
      <c r="F635">
        <v>94</v>
      </c>
      <c r="G635">
        <v>62</v>
      </c>
      <c r="H635">
        <v>17</v>
      </c>
      <c r="I635">
        <v>5</v>
      </c>
      <c r="J635">
        <v>10</v>
      </c>
      <c r="K635">
        <v>63</v>
      </c>
      <c r="L635">
        <v>52</v>
      </c>
      <c r="M635">
        <v>41</v>
      </c>
      <c r="N635">
        <v>3</v>
      </c>
      <c r="O635">
        <v>123</v>
      </c>
      <c r="P635">
        <v>5</v>
      </c>
      <c r="Q635">
        <v>2</v>
      </c>
      <c r="R635">
        <v>0</v>
      </c>
      <c r="S635">
        <v>0</v>
      </c>
      <c r="T635">
        <v>12</v>
      </c>
      <c r="U635">
        <v>4</v>
      </c>
      <c r="V635">
        <v>0.22169800000000001</v>
      </c>
      <c r="W635">
        <v>8.6864399999999994E-2</v>
      </c>
      <c r="X635">
        <v>0.26059300000000002</v>
      </c>
      <c r="Y635">
        <v>0.33333299999999999</v>
      </c>
      <c r="Z635">
        <v>0.29660999999999998</v>
      </c>
      <c r="AA635">
        <v>0.356132</v>
      </c>
      <c r="AB635">
        <v>0.28533199999999997</v>
      </c>
      <c r="AC635">
        <v>0.65274200000000004</v>
      </c>
      <c r="AD635">
        <v>0.134434</v>
      </c>
      <c r="AE635">
        <v>6.7711100000000002</v>
      </c>
      <c r="AF635">
        <v>0.28668900000000003</v>
      </c>
      <c r="AH635">
        <v>-9.7350099999999995E-2</v>
      </c>
      <c r="AI635">
        <v>44.557899999999997</v>
      </c>
      <c r="AJ635">
        <v>-12.9526</v>
      </c>
      <c r="AK635">
        <v>77.816199999999995</v>
      </c>
      <c r="AL635">
        <v>-9.7350099999999995E-2</v>
      </c>
      <c r="AM635">
        <v>-0.6</v>
      </c>
      <c r="AN635">
        <v>-12.643474578857401</v>
      </c>
      <c r="AO635">
        <v>1.1342738866805999</v>
      </c>
      <c r="AP635">
        <v>0.45092700000000002</v>
      </c>
      <c r="AQ635">
        <v>999</v>
      </c>
      <c r="AU635" t="s">
        <v>976</v>
      </c>
    </row>
    <row r="636" spans="1:47" x14ac:dyDescent="0.45">
      <c r="A636" t="s">
        <v>1129</v>
      </c>
      <c r="B636" t="s">
        <v>59</v>
      </c>
      <c r="C636">
        <v>98</v>
      </c>
      <c r="D636">
        <v>406</v>
      </c>
      <c r="E636">
        <v>372</v>
      </c>
      <c r="F636">
        <v>87</v>
      </c>
      <c r="G636">
        <v>55</v>
      </c>
      <c r="H636">
        <v>19</v>
      </c>
      <c r="I636">
        <v>3</v>
      </c>
      <c r="J636">
        <v>10</v>
      </c>
      <c r="K636">
        <v>52</v>
      </c>
      <c r="L636">
        <v>46</v>
      </c>
      <c r="M636">
        <v>29</v>
      </c>
      <c r="N636">
        <v>9</v>
      </c>
      <c r="O636">
        <v>87</v>
      </c>
      <c r="P636">
        <v>3</v>
      </c>
      <c r="Q636">
        <v>2</v>
      </c>
      <c r="R636">
        <v>0</v>
      </c>
      <c r="S636">
        <v>0</v>
      </c>
      <c r="T636">
        <v>10</v>
      </c>
      <c r="U636">
        <v>3</v>
      </c>
      <c r="V636">
        <v>0.233871</v>
      </c>
      <c r="W636">
        <v>7.1428599999999995E-2</v>
      </c>
      <c r="X636">
        <v>0.214286</v>
      </c>
      <c r="Y636">
        <v>0.33333299999999999</v>
      </c>
      <c r="Z636">
        <v>0.293103</v>
      </c>
      <c r="AA636">
        <v>0.38172</v>
      </c>
      <c r="AB636">
        <v>0.28467199999999998</v>
      </c>
      <c r="AC636">
        <v>0.67482399999999998</v>
      </c>
      <c r="AD636">
        <v>0.14784900000000001</v>
      </c>
      <c r="AE636">
        <v>6.1476899999999999</v>
      </c>
      <c r="AF636">
        <v>0.277978</v>
      </c>
      <c r="AH636">
        <v>0.132766</v>
      </c>
      <c r="AI636">
        <v>38.104500000000002</v>
      </c>
      <c r="AJ636">
        <v>-11.3642</v>
      </c>
      <c r="AK636">
        <v>79.652000000000001</v>
      </c>
      <c r="AL636">
        <v>0.132766</v>
      </c>
      <c r="AM636">
        <v>-4</v>
      </c>
      <c r="AN636">
        <v>-9.7659954875707609</v>
      </c>
      <c r="AO636">
        <v>0.475308418273925</v>
      </c>
      <c r="AP636">
        <v>0.44861899999999999</v>
      </c>
      <c r="AQ636">
        <v>999</v>
      </c>
      <c r="AU636" t="s">
        <v>1130</v>
      </c>
    </row>
    <row r="637" spans="1:47" x14ac:dyDescent="0.45">
      <c r="A637" t="s">
        <v>999</v>
      </c>
      <c r="B637" t="s">
        <v>42</v>
      </c>
      <c r="C637">
        <v>130</v>
      </c>
      <c r="D637">
        <v>563</v>
      </c>
      <c r="E637">
        <v>507</v>
      </c>
      <c r="F637">
        <v>106</v>
      </c>
      <c r="G637">
        <v>70</v>
      </c>
      <c r="H637">
        <v>21</v>
      </c>
      <c r="I637">
        <v>4</v>
      </c>
      <c r="J637">
        <v>11</v>
      </c>
      <c r="K637">
        <v>61</v>
      </c>
      <c r="L637">
        <v>54</v>
      </c>
      <c r="M637">
        <v>48</v>
      </c>
      <c r="N637">
        <v>5</v>
      </c>
      <c r="O637">
        <v>176</v>
      </c>
      <c r="P637">
        <v>4</v>
      </c>
      <c r="Q637">
        <v>3</v>
      </c>
      <c r="R637">
        <v>1</v>
      </c>
      <c r="S637">
        <v>0</v>
      </c>
      <c r="T637">
        <v>10</v>
      </c>
      <c r="U637">
        <v>5</v>
      </c>
      <c r="V637">
        <v>0.20907300000000001</v>
      </c>
      <c r="W637">
        <v>8.5257600000000003E-2</v>
      </c>
      <c r="X637">
        <v>0.31261100000000003</v>
      </c>
      <c r="Y637">
        <v>0.272727</v>
      </c>
      <c r="Z637">
        <v>0.28113900000000003</v>
      </c>
      <c r="AA637">
        <v>0.33136100000000002</v>
      </c>
      <c r="AB637">
        <v>0.26758500000000002</v>
      </c>
      <c r="AC637">
        <v>0.61250000000000004</v>
      </c>
      <c r="AD637">
        <v>0.12228799999999999</v>
      </c>
      <c r="AE637">
        <v>5.3044500000000001</v>
      </c>
      <c r="AF637">
        <v>0.29411799999999999</v>
      </c>
      <c r="AH637">
        <v>-1.01189</v>
      </c>
      <c r="AI637">
        <v>44.8504</v>
      </c>
      <c r="AJ637">
        <v>-23.747900000000001</v>
      </c>
      <c r="AK637">
        <v>64.596699999999998</v>
      </c>
      <c r="AL637">
        <v>-1.01189</v>
      </c>
      <c r="AM637">
        <v>8.1999999999999993</v>
      </c>
      <c r="AN637">
        <v>-24.894652605056699</v>
      </c>
      <c r="AO637">
        <v>10.268635988235401</v>
      </c>
      <c r="AP637">
        <v>0.44833000000000001</v>
      </c>
      <c r="AQ637">
        <v>999</v>
      </c>
      <c r="AU637" t="s">
        <v>1000</v>
      </c>
    </row>
    <row r="638" spans="1:47" x14ac:dyDescent="0.45">
      <c r="A638" t="s">
        <v>1091</v>
      </c>
      <c r="B638" t="s">
        <v>73</v>
      </c>
      <c r="C638">
        <v>115</v>
      </c>
      <c r="D638">
        <v>471</v>
      </c>
      <c r="E638">
        <v>434</v>
      </c>
      <c r="F638">
        <v>110</v>
      </c>
      <c r="G638">
        <v>84</v>
      </c>
      <c r="H638">
        <v>17</v>
      </c>
      <c r="I638">
        <v>4</v>
      </c>
      <c r="J638">
        <v>5</v>
      </c>
      <c r="K638">
        <v>48</v>
      </c>
      <c r="L638">
        <v>45</v>
      </c>
      <c r="M638">
        <v>32</v>
      </c>
      <c r="N638">
        <v>11</v>
      </c>
      <c r="O638">
        <v>84</v>
      </c>
      <c r="P638">
        <v>1</v>
      </c>
      <c r="Q638">
        <v>2</v>
      </c>
      <c r="R638">
        <v>2</v>
      </c>
      <c r="S638">
        <v>1</v>
      </c>
      <c r="T638">
        <v>14</v>
      </c>
      <c r="U638">
        <v>7</v>
      </c>
      <c r="V638">
        <v>0.25345600000000001</v>
      </c>
      <c r="W638">
        <v>6.7940600000000004E-2</v>
      </c>
      <c r="X638">
        <v>0.178344</v>
      </c>
      <c r="Y638">
        <v>0.38095200000000001</v>
      </c>
      <c r="Z638">
        <v>0.30490400000000001</v>
      </c>
      <c r="AA638">
        <v>0.34562199999999998</v>
      </c>
      <c r="AB638">
        <v>0.27710200000000001</v>
      </c>
      <c r="AC638">
        <v>0.65052600000000005</v>
      </c>
      <c r="AD638">
        <v>9.2165899999999995E-2</v>
      </c>
      <c r="AE638">
        <v>5.4426899999999998</v>
      </c>
      <c r="AF638">
        <v>0.30259399999999997</v>
      </c>
      <c r="AH638">
        <v>-0.97128899999999996</v>
      </c>
      <c r="AI638">
        <v>41.244199999999999</v>
      </c>
      <c r="AJ638">
        <v>-16.144400000000001</v>
      </c>
      <c r="AK638">
        <v>70.370800000000003</v>
      </c>
      <c r="AL638">
        <v>-0.97128899999999996</v>
      </c>
      <c r="AM638">
        <v>11.9</v>
      </c>
      <c r="AN638">
        <v>-18.2598597407341</v>
      </c>
      <c r="AO638">
        <v>6.7082004547119096</v>
      </c>
      <c r="AP638">
        <v>0.44827699999999998</v>
      </c>
      <c r="AQ638">
        <v>999</v>
      </c>
      <c r="AU638">
        <v>19553</v>
      </c>
    </row>
    <row r="639" spans="1:47" x14ac:dyDescent="0.45">
      <c r="A639" t="s">
        <v>458</v>
      </c>
      <c r="B639" t="s">
        <v>7</v>
      </c>
      <c r="C639">
        <v>137</v>
      </c>
      <c r="D639">
        <v>540</v>
      </c>
      <c r="E639">
        <v>497</v>
      </c>
      <c r="F639">
        <v>132</v>
      </c>
      <c r="G639">
        <v>89</v>
      </c>
      <c r="H639">
        <v>26</v>
      </c>
      <c r="I639">
        <v>1</v>
      </c>
      <c r="J639">
        <v>16</v>
      </c>
      <c r="K639">
        <v>59</v>
      </c>
      <c r="L639">
        <v>66</v>
      </c>
      <c r="M639">
        <v>37</v>
      </c>
      <c r="N639">
        <v>14</v>
      </c>
      <c r="O639">
        <v>119</v>
      </c>
      <c r="P639">
        <v>2</v>
      </c>
      <c r="Q639">
        <v>4</v>
      </c>
      <c r="R639">
        <v>0</v>
      </c>
      <c r="S639">
        <v>0</v>
      </c>
      <c r="T639">
        <v>4</v>
      </c>
      <c r="U639">
        <v>2</v>
      </c>
      <c r="V639">
        <v>0.265594</v>
      </c>
      <c r="W639">
        <v>6.8518499999999996E-2</v>
      </c>
      <c r="X639">
        <v>0.22037000000000001</v>
      </c>
      <c r="Y639">
        <v>0.31092399999999998</v>
      </c>
      <c r="Z639">
        <v>0.31666699999999998</v>
      </c>
      <c r="AA639">
        <v>0.41851100000000002</v>
      </c>
      <c r="AB639">
        <v>0.30793900000000002</v>
      </c>
      <c r="AC639">
        <v>0.735178</v>
      </c>
      <c r="AD639">
        <v>0.152918</v>
      </c>
      <c r="AE639">
        <v>3.1344599999999998</v>
      </c>
      <c r="AF639">
        <v>0.31694</v>
      </c>
      <c r="AH639">
        <v>-0.92254000000000003</v>
      </c>
      <c r="AI639">
        <v>61.115600000000001</v>
      </c>
      <c r="AJ639">
        <v>-4.6802799999999998</v>
      </c>
      <c r="AK639">
        <v>91.120500000000007</v>
      </c>
      <c r="AL639">
        <v>-0.92254000000000003</v>
      </c>
      <c r="AM639">
        <v>-1.1000000000000001</v>
      </c>
      <c r="AN639">
        <v>-6.8627247810363698</v>
      </c>
      <c r="AO639">
        <v>-7.0523811578750601</v>
      </c>
      <c r="AP639">
        <v>0.447021</v>
      </c>
      <c r="AQ639">
        <v>999</v>
      </c>
      <c r="AU639">
        <v>19600</v>
      </c>
    </row>
    <row r="640" spans="1:47" x14ac:dyDescent="0.45">
      <c r="A640" t="s">
        <v>586</v>
      </c>
      <c r="B640" t="s">
        <v>46</v>
      </c>
      <c r="C640">
        <v>73</v>
      </c>
      <c r="D640">
        <v>239</v>
      </c>
      <c r="E640">
        <v>210</v>
      </c>
      <c r="F640">
        <v>45</v>
      </c>
      <c r="G640">
        <v>33</v>
      </c>
      <c r="H640">
        <v>8</v>
      </c>
      <c r="I640">
        <v>0</v>
      </c>
      <c r="J640">
        <v>4</v>
      </c>
      <c r="K640">
        <v>26</v>
      </c>
      <c r="L640">
        <v>20</v>
      </c>
      <c r="M640">
        <v>23</v>
      </c>
      <c r="N640">
        <v>6</v>
      </c>
      <c r="O640">
        <v>54</v>
      </c>
      <c r="P640">
        <v>4</v>
      </c>
      <c r="Q640">
        <v>1</v>
      </c>
      <c r="R640">
        <v>1</v>
      </c>
      <c r="S640">
        <v>0</v>
      </c>
      <c r="T640">
        <v>2</v>
      </c>
      <c r="U640">
        <v>1</v>
      </c>
      <c r="V640">
        <v>0.214286</v>
      </c>
      <c r="W640">
        <v>9.6234299999999995E-2</v>
      </c>
      <c r="X640">
        <v>0.225941</v>
      </c>
      <c r="Y640">
        <v>0.42592600000000003</v>
      </c>
      <c r="Z640">
        <v>0.30252099999999998</v>
      </c>
      <c r="AA640">
        <v>0.30952400000000002</v>
      </c>
      <c r="AB640">
        <v>0.26648500000000003</v>
      </c>
      <c r="AC640">
        <v>0.61204499999999995</v>
      </c>
      <c r="AD640">
        <v>9.5238100000000006E-2</v>
      </c>
      <c r="AE640">
        <v>3.1099199999999998</v>
      </c>
      <c r="AF640">
        <v>0.26797399999999999</v>
      </c>
      <c r="AH640">
        <v>-0.43815500000000002</v>
      </c>
      <c r="AI640">
        <v>18.821200000000001</v>
      </c>
      <c r="AJ640">
        <v>-10.2996</v>
      </c>
      <c r="AK640">
        <v>66.159300000000002</v>
      </c>
      <c r="AL640">
        <v>-0.43815500000000002</v>
      </c>
      <c r="AM640">
        <v>2.4</v>
      </c>
      <c r="AN640">
        <v>-10.4578681290149</v>
      </c>
      <c r="AO640">
        <v>6.7907996177673304</v>
      </c>
      <c r="AP640">
        <v>0.44630999999999998</v>
      </c>
      <c r="AQ640">
        <v>999</v>
      </c>
      <c r="AU640">
        <v>12158</v>
      </c>
    </row>
    <row r="641" spans="1:47" x14ac:dyDescent="0.45">
      <c r="A641" t="s">
        <v>1259</v>
      </c>
      <c r="B641" t="s">
        <v>178</v>
      </c>
      <c r="C641">
        <v>97</v>
      </c>
      <c r="D641">
        <v>322</v>
      </c>
      <c r="E641">
        <v>277</v>
      </c>
      <c r="F641">
        <v>56</v>
      </c>
      <c r="G641">
        <v>35</v>
      </c>
      <c r="H641">
        <v>12</v>
      </c>
      <c r="I641">
        <v>1</v>
      </c>
      <c r="J641">
        <v>8</v>
      </c>
      <c r="K641">
        <v>35</v>
      </c>
      <c r="L641">
        <v>35</v>
      </c>
      <c r="M641">
        <v>41</v>
      </c>
      <c r="N641">
        <v>5</v>
      </c>
      <c r="O641">
        <v>85</v>
      </c>
      <c r="P641">
        <v>2</v>
      </c>
      <c r="Q641">
        <v>2</v>
      </c>
      <c r="R641">
        <v>0</v>
      </c>
      <c r="S641">
        <v>0</v>
      </c>
      <c r="T641">
        <v>3</v>
      </c>
      <c r="U641">
        <v>1</v>
      </c>
      <c r="V641">
        <v>0.20216600000000001</v>
      </c>
      <c r="W641">
        <v>0.127329</v>
      </c>
      <c r="X641">
        <v>0.26397500000000002</v>
      </c>
      <c r="Y641">
        <v>0.48235299999999998</v>
      </c>
      <c r="Z641">
        <v>0.30745299999999998</v>
      </c>
      <c r="AA641">
        <v>0.33934999999999998</v>
      </c>
      <c r="AB641">
        <v>0.28366000000000002</v>
      </c>
      <c r="AC641">
        <v>0.64680400000000005</v>
      </c>
      <c r="AD641">
        <v>0.137184</v>
      </c>
      <c r="AE641">
        <v>3.8120500000000002</v>
      </c>
      <c r="AF641">
        <v>0.25806499999999999</v>
      </c>
      <c r="AH641">
        <v>-0.384552</v>
      </c>
      <c r="AI641">
        <v>29.950199999999999</v>
      </c>
      <c r="AJ641">
        <v>-9.2836200000000009</v>
      </c>
      <c r="AK641">
        <v>79.719499999999996</v>
      </c>
      <c r="AL641">
        <v>-0.384552</v>
      </c>
      <c r="AM641">
        <v>0.5</v>
      </c>
      <c r="AN641">
        <v>-8.2092538475990295</v>
      </c>
      <c r="AO641">
        <v>1.68312752246856</v>
      </c>
      <c r="AP641">
        <v>0.43979800000000002</v>
      </c>
      <c r="AQ641">
        <v>999</v>
      </c>
      <c r="AU641">
        <v>15170</v>
      </c>
    </row>
    <row r="642" spans="1:47" x14ac:dyDescent="0.45">
      <c r="A642" t="s">
        <v>1174</v>
      </c>
      <c r="C642">
        <v>103</v>
      </c>
      <c r="D642">
        <v>371</v>
      </c>
      <c r="E642">
        <v>325</v>
      </c>
      <c r="F642">
        <v>68</v>
      </c>
      <c r="G642">
        <v>39</v>
      </c>
      <c r="H642">
        <v>16</v>
      </c>
      <c r="I642">
        <v>3</v>
      </c>
      <c r="J642">
        <v>10</v>
      </c>
      <c r="K642">
        <v>44</v>
      </c>
      <c r="L642">
        <v>44</v>
      </c>
      <c r="M642">
        <v>41</v>
      </c>
      <c r="N642">
        <v>4</v>
      </c>
      <c r="O642">
        <v>143</v>
      </c>
      <c r="P642">
        <v>3</v>
      </c>
      <c r="Q642">
        <v>2</v>
      </c>
      <c r="R642">
        <v>0</v>
      </c>
      <c r="S642">
        <v>0</v>
      </c>
      <c r="T642">
        <v>10</v>
      </c>
      <c r="U642">
        <v>2</v>
      </c>
      <c r="V642">
        <v>0.209231</v>
      </c>
      <c r="W642">
        <v>0.110512</v>
      </c>
      <c r="X642">
        <v>0.38544499999999998</v>
      </c>
      <c r="Y642">
        <v>0.286713</v>
      </c>
      <c r="Z642">
        <v>0.30188700000000002</v>
      </c>
      <c r="AA642">
        <v>0.36923099999999998</v>
      </c>
      <c r="AB642">
        <v>0.29153400000000002</v>
      </c>
      <c r="AC642">
        <v>0.67111799999999999</v>
      </c>
      <c r="AD642">
        <v>0.16</v>
      </c>
      <c r="AE642">
        <v>6.5348699999999997</v>
      </c>
      <c r="AF642">
        <v>0.33333299999999999</v>
      </c>
      <c r="AH642">
        <v>0.54713900000000004</v>
      </c>
      <c r="AI642">
        <v>36.934199999999997</v>
      </c>
      <c r="AJ642">
        <v>-8.26999</v>
      </c>
      <c r="AK642">
        <v>76.931399999999996</v>
      </c>
      <c r="AL642">
        <v>0.54713900000000004</v>
      </c>
      <c r="AM642">
        <v>5.6</v>
      </c>
      <c r="AN642">
        <v>-9.7076702117919904</v>
      </c>
      <c r="AO642">
        <v>1.51049375534057</v>
      </c>
      <c r="AP642">
        <v>0.43912099999999998</v>
      </c>
      <c r="AQ642">
        <v>999</v>
      </c>
      <c r="AU642">
        <v>17910</v>
      </c>
    </row>
    <row r="643" spans="1:47" x14ac:dyDescent="0.45">
      <c r="A643" t="s">
        <v>1217</v>
      </c>
      <c r="B643" t="s">
        <v>155</v>
      </c>
      <c r="C643">
        <v>114</v>
      </c>
      <c r="D643">
        <v>504</v>
      </c>
      <c r="E643">
        <v>459</v>
      </c>
      <c r="F643">
        <v>105</v>
      </c>
      <c r="G643">
        <v>75</v>
      </c>
      <c r="H643">
        <v>18</v>
      </c>
      <c r="I643">
        <v>7</v>
      </c>
      <c r="J643">
        <v>5</v>
      </c>
      <c r="K643">
        <v>66</v>
      </c>
      <c r="L643">
        <v>46</v>
      </c>
      <c r="M643">
        <v>32</v>
      </c>
      <c r="N643">
        <v>10</v>
      </c>
      <c r="O643">
        <v>131</v>
      </c>
      <c r="P643">
        <v>6</v>
      </c>
      <c r="Q643">
        <v>2</v>
      </c>
      <c r="R643">
        <v>5</v>
      </c>
      <c r="S643">
        <v>0</v>
      </c>
      <c r="T643">
        <v>25</v>
      </c>
      <c r="U643">
        <v>3</v>
      </c>
      <c r="V643">
        <v>0.22875799999999999</v>
      </c>
      <c r="W643">
        <v>6.3492099999999996E-2</v>
      </c>
      <c r="X643">
        <v>0.25992100000000001</v>
      </c>
      <c r="Y643">
        <v>0.24427499999999999</v>
      </c>
      <c r="Z643">
        <v>0.28657300000000002</v>
      </c>
      <c r="AA643">
        <v>0.33115499999999998</v>
      </c>
      <c r="AB643">
        <v>0.26430799999999999</v>
      </c>
      <c r="AC643">
        <v>0.61772800000000005</v>
      </c>
      <c r="AD643">
        <v>0.102397</v>
      </c>
      <c r="AE643">
        <v>8.4016099999999998</v>
      </c>
      <c r="AF643">
        <v>0.30769200000000002</v>
      </c>
      <c r="AH643">
        <v>2.94014</v>
      </c>
      <c r="AI643">
        <v>38.778300000000002</v>
      </c>
      <c r="AJ643">
        <v>-22.6311</v>
      </c>
      <c r="AK643">
        <v>60.061399999999999</v>
      </c>
      <c r="AL643">
        <v>2.94014</v>
      </c>
      <c r="AM643">
        <v>2.9</v>
      </c>
      <c r="AN643">
        <v>-21.178666830062799</v>
      </c>
      <c r="AO643">
        <v>8.4555554389953596</v>
      </c>
      <c r="AP643">
        <v>0.43825799999999998</v>
      </c>
      <c r="AQ643">
        <v>999</v>
      </c>
      <c r="AU643" t="s">
        <v>1218</v>
      </c>
    </row>
    <row r="644" spans="1:47" x14ac:dyDescent="0.45">
      <c r="A644" t="s">
        <v>1081</v>
      </c>
      <c r="B644" t="s">
        <v>269</v>
      </c>
      <c r="C644">
        <v>122</v>
      </c>
      <c r="D644">
        <v>471</v>
      </c>
      <c r="E644">
        <v>418</v>
      </c>
      <c r="F644">
        <v>88</v>
      </c>
      <c r="G644">
        <v>65</v>
      </c>
      <c r="H644">
        <v>15</v>
      </c>
      <c r="I644">
        <v>3</v>
      </c>
      <c r="J644">
        <v>5</v>
      </c>
      <c r="K644">
        <v>48</v>
      </c>
      <c r="L644">
        <v>39</v>
      </c>
      <c r="M644">
        <v>49</v>
      </c>
      <c r="N644">
        <v>6</v>
      </c>
      <c r="O644">
        <v>126</v>
      </c>
      <c r="P644">
        <v>2</v>
      </c>
      <c r="Q644">
        <v>1</v>
      </c>
      <c r="R644">
        <v>1</v>
      </c>
      <c r="S644">
        <v>0</v>
      </c>
      <c r="T644">
        <v>10</v>
      </c>
      <c r="U644">
        <v>2</v>
      </c>
      <c r="V644">
        <v>0.21052599999999999</v>
      </c>
      <c r="W644">
        <v>0.104034</v>
      </c>
      <c r="X644">
        <v>0.26751599999999998</v>
      </c>
      <c r="Y644">
        <v>0.38888899999999998</v>
      </c>
      <c r="Z644">
        <v>0.29574499999999998</v>
      </c>
      <c r="AA644">
        <v>0.296651</v>
      </c>
      <c r="AB644">
        <v>0.26319900000000002</v>
      </c>
      <c r="AC644">
        <v>0.592395</v>
      </c>
      <c r="AD644">
        <v>8.6124400000000004E-2</v>
      </c>
      <c r="AE644">
        <v>5.3507199999999999</v>
      </c>
      <c r="AF644">
        <v>0.28819400000000001</v>
      </c>
      <c r="AH644">
        <v>0.30828</v>
      </c>
      <c r="AI644">
        <v>35.805500000000002</v>
      </c>
      <c r="AJ644">
        <v>-21.583100000000002</v>
      </c>
      <c r="AK644">
        <v>63.914299999999997</v>
      </c>
      <c r="AL644">
        <v>0.30828</v>
      </c>
      <c r="AM644">
        <v>3.9</v>
      </c>
      <c r="AN644">
        <v>-20.747654557228</v>
      </c>
      <c r="AO644">
        <v>9.0917992591857892</v>
      </c>
      <c r="AP644">
        <v>0.437886</v>
      </c>
      <c r="AQ644">
        <v>999</v>
      </c>
      <c r="AU644" t="s">
        <v>1082</v>
      </c>
    </row>
    <row r="645" spans="1:47" x14ac:dyDescent="0.45">
      <c r="A645" t="s">
        <v>504</v>
      </c>
      <c r="B645" t="s">
        <v>28</v>
      </c>
      <c r="C645">
        <v>133</v>
      </c>
      <c r="D645">
        <v>480</v>
      </c>
      <c r="E645">
        <v>431</v>
      </c>
      <c r="F645">
        <v>113</v>
      </c>
      <c r="G645">
        <v>77</v>
      </c>
      <c r="H645">
        <v>23</v>
      </c>
      <c r="I645">
        <v>1</v>
      </c>
      <c r="J645">
        <v>12</v>
      </c>
      <c r="K645">
        <v>51</v>
      </c>
      <c r="L645">
        <v>53</v>
      </c>
      <c r="M645">
        <v>36</v>
      </c>
      <c r="N645">
        <v>9</v>
      </c>
      <c r="O645">
        <v>88</v>
      </c>
      <c r="P645">
        <v>9</v>
      </c>
      <c r="Q645">
        <v>4</v>
      </c>
      <c r="R645">
        <v>0</v>
      </c>
      <c r="S645">
        <v>1</v>
      </c>
      <c r="T645">
        <v>1</v>
      </c>
      <c r="U645">
        <v>1</v>
      </c>
      <c r="V645">
        <v>0.262181</v>
      </c>
      <c r="W645">
        <v>7.4999999999999997E-2</v>
      </c>
      <c r="X645">
        <v>0.183333</v>
      </c>
      <c r="Y645">
        <v>0.40909099999999998</v>
      </c>
      <c r="Z645">
        <v>0.32916699999999999</v>
      </c>
      <c r="AA645">
        <v>0.40371200000000002</v>
      </c>
      <c r="AB645">
        <v>0.31317</v>
      </c>
      <c r="AC645">
        <v>0.73287899999999995</v>
      </c>
      <c r="AD645">
        <v>0.14153099999999999</v>
      </c>
      <c r="AE645">
        <v>2.3661699999999999</v>
      </c>
      <c r="AF645">
        <v>0.30149300000000001</v>
      </c>
      <c r="AH645">
        <v>-1.09276</v>
      </c>
      <c r="AI645">
        <v>56.410600000000002</v>
      </c>
      <c r="AJ645">
        <v>-2.07464</v>
      </c>
      <c r="AK645">
        <v>96.042000000000002</v>
      </c>
      <c r="AL645">
        <v>-1.09276</v>
      </c>
      <c r="AM645">
        <v>0.3</v>
      </c>
      <c r="AN645">
        <v>-3.44635558128356</v>
      </c>
      <c r="AO645">
        <v>-8.5183421969413704</v>
      </c>
      <c r="AP645">
        <v>0.437666</v>
      </c>
      <c r="AQ645">
        <v>999</v>
      </c>
      <c r="AU645">
        <v>15653</v>
      </c>
    </row>
    <row r="646" spans="1:47" x14ac:dyDescent="0.45">
      <c r="A646" t="s">
        <v>1193</v>
      </c>
      <c r="B646" t="s">
        <v>98</v>
      </c>
      <c r="C646">
        <v>113</v>
      </c>
      <c r="D646">
        <v>425</v>
      </c>
      <c r="E646">
        <v>380</v>
      </c>
      <c r="F646">
        <v>82</v>
      </c>
      <c r="G646">
        <v>60</v>
      </c>
      <c r="H646">
        <v>16</v>
      </c>
      <c r="I646">
        <v>1</v>
      </c>
      <c r="J646">
        <v>5</v>
      </c>
      <c r="K646">
        <v>50</v>
      </c>
      <c r="L646">
        <v>46</v>
      </c>
      <c r="M646">
        <v>30</v>
      </c>
      <c r="N646">
        <v>9</v>
      </c>
      <c r="O646">
        <v>125</v>
      </c>
      <c r="P646">
        <v>11</v>
      </c>
      <c r="Q646">
        <v>3</v>
      </c>
      <c r="R646">
        <v>1</v>
      </c>
      <c r="S646">
        <v>0</v>
      </c>
      <c r="T646">
        <v>29</v>
      </c>
      <c r="U646">
        <v>3</v>
      </c>
      <c r="V646">
        <v>0.21578900000000001</v>
      </c>
      <c r="W646">
        <v>7.0588200000000004E-2</v>
      </c>
      <c r="X646">
        <v>0.29411799999999999</v>
      </c>
      <c r="Y646">
        <v>0.24</v>
      </c>
      <c r="Z646">
        <v>0.29009400000000002</v>
      </c>
      <c r="AA646">
        <v>0.30263200000000001</v>
      </c>
      <c r="AB646">
        <v>0.25793199999999999</v>
      </c>
      <c r="AC646">
        <v>0.59272599999999998</v>
      </c>
      <c r="AD646">
        <v>8.6842100000000005E-2</v>
      </c>
      <c r="AE646">
        <v>7.0939199999999998</v>
      </c>
      <c r="AF646">
        <v>0.30434800000000001</v>
      </c>
      <c r="AH646">
        <v>3.8248899999999999</v>
      </c>
      <c r="AI646">
        <v>30.4496</v>
      </c>
      <c r="AJ646">
        <v>-21.334199999999999</v>
      </c>
      <c r="AK646">
        <v>61.221200000000003</v>
      </c>
      <c r="AL646">
        <v>3.8248899999999999</v>
      </c>
      <c r="AM646">
        <v>4.3</v>
      </c>
      <c r="AN646">
        <v>-15.922791719436599</v>
      </c>
      <c r="AO646">
        <v>5.8615815639495796</v>
      </c>
      <c r="AP646">
        <v>0.43613499999999999</v>
      </c>
      <c r="AQ646">
        <v>999</v>
      </c>
      <c r="AU646">
        <v>25476</v>
      </c>
    </row>
    <row r="647" spans="1:47" x14ac:dyDescent="0.45">
      <c r="A647" t="s">
        <v>708</v>
      </c>
      <c r="B647" t="s">
        <v>18</v>
      </c>
      <c r="C647">
        <v>123</v>
      </c>
      <c r="D647">
        <v>464</v>
      </c>
      <c r="E647">
        <v>411</v>
      </c>
      <c r="F647">
        <v>104</v>
      </c>
      <c r="G647">
        <v>72</v>
      </c>
      <c r="H647">
        <v>19</v>
      </c>
      <c r="I647">
        <v>2</v>
      </c>
      <c r="J647">
        <v>11</v>
      </c>
      <c r="K647">
        <v>53</v>
      </c>
      <c r="L647">
        <v>51</v>
      </c>
      <c r="M647">
        <v>48</v>
      </c>
      <c r="N647">
        <v>7</v>
      </c>
      <c r="O647">
        <v>92</v>
      </c>
      <c r="P647">
        <v>2</v>
      </c>
      <c r="Q647">
        <v>3</v>
      </c>
      <c r="R647">
        <v>0</v>
      </c>
      <c r="S647">
        <v>1</v>
      </c>
      <c r="T647">
        <v>2</v>
      </c>
      <c r="U647">
        <v>1</v>
      </c>
      <c r="V647">
        <v>0.25304100000000002</v>
      </c>
      <c r="W647">
        <v>0.103448</v>
      </c>
      <c r="X647">
        <v>0.19827600000000001</v>
      </c>
      <c r="Y647">
        <v>0.52173899999999995</v>
      </c>
      <c r="Z647">
        <v>0.331897</v>
      </c>
      <c r="AA647">
        <v>0.38929399999999997</v>
      </c>
      <c r="AB647">
        <v>0.31146800000000002</v>
      </c>
      <c r="AC647">
        <v>0.72119100000000003</v>
      </c>
      <c r="AD647">
        <v>0.13625300000000001</v>
      </c>
      <c r="AE647">
        <v>3.3687499999999999</v>
      </c>
      <c r="AF647">
        <v>0.299035</v>
      </c>
      <c r="AH647">
        <v>-0.90816699999999995</v>
      </c>
      <c r="AI647">
        <v>53.874200000000002</v>
      </c>
      <c r="AJ647">
        <v>-2.6614900000000001</v>
      </c>
      <c r="AK647">
        <v>93.7102</v>
      </c>
      <c r="AL647">
        <v>-0.90816699999999995</v>
      </c>
      <c r="AM647">
        <v>-1.8</v>
      </c>
      <c r="AN647">
        <v>-4.5237132310867301</v>
      </c>
      <c r="AO647">
        <v>-6.9146382808685303</v>
      </c>
      <c r="AP647">
        <v>0.43579299999999999</v>
      </c>
      <c r="AQ647">
        <v>999</v>
      </c>
      <c r="AU647">
        <v>19892</v>
      </c>
    </row>
    <row r="648" spans="1:47" x14ac:dyDescent="0.45">
      <c r="A648" t="s">
        <v>1520</v>
      </c>
      <c r="B648" t="s">
        <v>178</v>
      </c>
      <c r="C648">
        <v>102</v>
      </c>
      <c r="D648">
        <v>348</v>
      </c>
      <c r="E648">
        <v>311</v>
      </c>
      <c r="F648">
        <v>66</v>
      </c>
      <c r="G648">
        <v>37</v>
      </c>
      <c r="H648">
        <v>16</v>
      </c>
      <c r="I648">
        <v>2</v>
      </c>
      <c r="J648">
        <v>11</v>
      </c>
      <c r="K648">
        <v>40</v>
      </c>
      <c r="L648">
        <v>41</v>
      </c>
      <c r="M648">
        <v>29</v>
      </c>
      <c r="N648">
        <v>5</v>
      </c>
      <c r="O648">
        <v>90</v>
      </c>
      <c r="P648">
        <v>7</v>
      </c>
      <c r="Q648">
        <v>1</v>
      </c>
      <c r="R648">
        <v>0</v>
      </c>
      <c r="S648">
        <v>1</v>
      </c>
      <c r="T648">
        <v>3</v>
      </c>
      <c r="U648">
        <v>2</v>
      </c>
      <c r="V648">
        <v>0.21221899999999999</v>
      </c>
      <c r="W648">
        <v>8.3333299999999999E-2</v>
      </c>
      <c r="X648">
        <v>0.25862099999999999</v>
      </c>
      <c r="Y648">
        <v>0.32222200000000001</v>
      </c>
      <c r="Z648">
        <v>0.293103</v>
      </c>
      <c r="AA648">
        <v>0.382637</v>
      </c>
      <c r="AB648">
        <v>0.29014699999999999</v>
      </c>
      <c r="AC648">
        <v>0.67574000000000001</v>
      </c>
      <c r="AD648">
        <v>0.17041799999999999</v>
      </c>
      <c r="AE648">
        <v>4.38164</v>
      </c>
      <c r="AF648">
        <v>0.26066400000000001</v>
      </c>
      <c r="AH648">
        <v>-0.76810400000000001</v>
      </c>
      <c r="AI648">
        <v>34.243600000000001</v>
      </c>
      <c r="AJ648">
        <v>-8.1581499999999991</v>
      </c>
      <c r="AK648">
        <v>84.861500000000007</v>
      </c>
      <c r="AL648">
        <v>-0.76810400000000001</v>
      </c>
      <c r="AM648">
        <v>-1.5</v>
      </c>
      <c r="AN648">
        <v>-7.2945961356162998</v>
      </c>
      <c r="AO648">
        <v>-0.221340417861938</v>
      </c>
      <c r="AP648">
        <v>0.43282799999999999</v>
      </c>
      <c r="AQ648">
        <v>999</v>
      </c>
      <c r="AU648">
        <v>12282</v>
      </c>
    </row>
    <row r="649" spans="1:47" x14ac:dyDescent="0.45">
      <c r="A649" t="s">
        <v>718</v>
      </c>
      <c r="B649" t="s">
        <v>155</v>
      </c>
      <c r="C649">
        <v>75</v>
      </c>
      <c r="D649">
        <v>260</v>
      </c>
      <c r="E649">
        <v>227</v>
      </c>
      <c r="F649">
        <v>57</v>
      </c>
      <c r="G649">
        <v>42</v>
      </c>
      <c r="H649">
        <v>12</v>
      </c>
      <c r="I649">
        <v>0</v>
      </c>
      <c r="J649">
        <v>3</v>
      </c>
      <c r="K649">
        <v>24</v>
      </c>
      <c r="L649">
        <v>23</v>
      </c>
      <c r="M649">
        <v>24</v>
      </c>
      <c r="N649">
        <v>5</v>
      </c>
      <c r="O649">
        <v>45</v>
      </c>
      <c r="P649">
        <v>4</v>
      </c>
      <c r="Q649">
        <v>3</v>
      </c>
      <c r="R649">
        <v>2</v>
      </c>
      <c r="S649">
        <v>0</v>
      </c>
      <c r="T649">
        <v>0</v>
      </c>
      <c r="U649">
        <v>1</v>
      </c>
      <c r="V649">
        <v>0.25110100000000002</v>
      </c>
      <c r="W649">
        <v>9.2307700000000006E-2</v>
      </c>
      <c r="X649">
        <v>0.17307700000000001</v>
      </c>
      <c r="Y649">
        <v>0.53333299999999995</v>
      </c>
      <c r="Z649">
        <v>0.329457</v>
      </c>
      <c r="AA649">
        <v>0.34361199999999997</v>
      </c>
      <c r="AB649">
        <v>0.29300399999999999</v>
      </c>
      <c r="AC649">
        <v>0.67306999999999995</v>
      </c>
      <c r="AD649">
        <v>9.2510999999999996E-2</v>
      </c>
      <c r="AE649">
        <v>1.4973000000000001</v>
      </c>
      <c r="AF649">
        <v>0.29670299999999999</v>
      </c>
      <c r="AH649">
        <v>-0.92291100000000004</v>
      </c>
      <c r="AI649">
        <v>26.2013</v>
      </c>
      <c r="AJ649">
        <v>-5.4782200000000003</v>
      </c>
      <c r="AK649">
        <v>79.951899999999995</v>
      </c>
      <c r="AL649">
        <v>-0.92291100000000004</v>
      </c>
      <c r="AM649">
        <v>-2.1</v>
      </c>
      <c r="AN649">
        <v>-7.1685785651206899</v>
      </c>
      <c r="AO649">
        <v>2.67660188674926</v>
      </c>
      <c r="AP649">
        <v>0.43265399999999998</v>
      </c>
      <c r="AQ649">
        <v>999</v>
      </c>
      <c r="AU649">
        <v>15941</v>
      </c>
    </row>
    <row r="650" spans="1:47" x14ac:dyDescent="0.45">
      <c r="A650" t="s">
        <v>688</v>
      </c>
      <c r="C650">
        <v>105</v>
      </c>
      <c r="D650">
        <v>459</v>
      </c>
      <c r="E650">
        <v>435</v>
      </c>
      <c r="F650">
        <v>119</v>
      </c>
      <c r="G650">
        <v>92</v>
      </c>
      <c r="H650">
        <v>21</v>
      </c>
      <c r="I650">
        <v>1</v>
      </c>
      <c r="J650">
        <v>5</v>
      </c>
      <c r="K650">
        <v>57</v>
      </c>
      <c r="L650">
        <v>37</v>
      </c>
      <c r="M650">
        <v>20</v>
      </c>
      <c r="N650">
        <v>10</v>
      </c>
      <c r="O650">
        <v>97</v>
      </c>
      <c r="P650">
        <v>3</v>
      </c>
      <c r="Q650">
        <v>1</v>
      </c>
      <c r="R650">
        <v>0</v>
      </c>
      <c r="S650">
        <v>0</v>
      </c>
      <c r="T650">
        <v>10</v>
      </c>
      <c r="U650">
        <v>2</v>
      </c>
      <c r="V650">
        <v>0.273563</v>
      </c>
      <c r="W650">
        <v>4.3573000000000001E-2</v>
      </c>
      <c r="X650">
        <v>0.21132899999999999</v>
      </c>
      <c r="Y650">
        <v>0.20618600000000001</v>
      </c>
      <c r="Z650">
        <v>0.30936799999999998</v>
      </c>
      <c r="AA650">
        <v>0.36092000000000002</v>
      </c>
      <c r="AB650">
        <v>0.28516399999999997</v>
      </c>
      <c r="AC650">
        <v>0.67028799999999999</v>
      </c>
      <c r="AD650">
        <v>8.7356299999999998E-2</v>
      </c>
      <c r="AE650">
        <v>5.0115999999999996</v>
      </c>
      <c r="AF650">
        <v>0.34131699999999998</v>
      </c>
      <c r="AH650">
        <v>0.346806</v>
      </c>
      <c r="AI650">
        <v>43.266599999999997</v>
      </c>
      <c r="AJ650">
        <v>-12.6599</v>
      </c>
      <c r="AK650">
        <v>75.852900000000005</v>
      </c>
      <c r="AL650">
        <v>0.346806</v>
      </c>
      <c r="AM650">
        <v>-3</v>
      </c>
      <c r="AN650">
        <v>-13.384000390768</v>
      </c>
      <c r="AO650">
        <v>2.0595235824584899</v>
      </c>
      <c r="AP650">
        <v>0.43016199999999999</v>
      </c>
      <c r="AQ650">
        <v>999</v>
      </c>
      <c r="AU650">
        <v>15172</v>
      </c>
    </row>
    <row r="651" spans="1:47" x14ac:dyDescent="0.45">
      <c r="A651" t="s">
        <v>690</v>
      </c>
      <c r="B651" t="s">
        <v>207</v>
      </c>
      <c r="C651">
        <v>99</v>
      </c>
      <c r="D651">
        <v>381</v>
      </c>
      <c r="E651">
        <v>356</v>
      </c>
      <c r="F651">
        <v>88</v>
      </c>
      <c r="G651">
        <v>62</v>
      </c>
      <c r="H651">
        <v>17</v>
      </c>
      <c r="I651">
        <v>0</v>
      </c>
      <c r="J651">
        <v>9</v>
      </c>
      <c r="K651">
        <v>36</v>
      </c>
      <c r="L651">
        <v>42</v>
      </c>
      <c r="M651">
        <v>19</v>
      </c>
      <c r="N651">
        <v>13</v>
      </c>
      <c r="O651">
        <v>49</v>
      </c>
      <c r="P651">
        <v>4</v>
      </c>
      <c r="Q651">
        <v>2</v>
      </c>
      <c r="R651">
        <v>0</v>
      </c>
      <c r="S651">
        <v>0</v>
      </c>
      <c r="T651">
        <v>0</v>
      </c>
      <c r="U651">
        <v>1</v>
      </c>
      <c r="V651">
        <v>0.24719099999999999</v>
      </c>
      <c r="W651">
        <v>4.9868799999999998E-2</v>
      </c>
      <c r="X651">
        <v>0.128609</v>
      </c>
      <c r="Y651">
        <v>0.38775500000000002</v>
      </c>
      <c r="Z651">
        <v>0.29133900000000001</v>
      </c>
      <c r="AA651">
        <v>0.37078699999999998</v>
      </c>
      <c r="AB651">
        <v>0.274395</v>
      </c>
      <c r="AC651">
        <v>0.66212499999999996</v>
      </c>
      <c r="AD651">
        <v>0.123596</v>
      </c>
      <c r="AE651">
        <v>1.49376</v>
      </c>
      <c r="AF651">
        <v>0.26333299999999998</v>
      </c>
      <c r="AH651">
        <v>-0.97684700000000002</v>
      </c>
      <c r="AI651">
        <v>32.506599999999999</v>
      </c>
      <c r="AJ651">
        <v>-13.916</v>
      </c>
      <c r="AK651">
        <v>70.235699999999994</v>
      </c>
      <c r="AL651">
        <v>-0.97684700000000002</v>
      </c>
      <c r="AM651">
        <v>-1.1000000000000001</v>
      </c>
      <c r="AN651">
        <v>-14.5647871494293</v>
      </c>
      <c r="AO651">
        <v>5.8995589017867998</v>
      </c>
      <c r="AP651">
        <v>0.426317</v>
      </c>
      <c r="AQ651">
        <v>999</v>
      </c>
      <c r="AU651">
        <v>20805</v>
      </c>
    </row>
    <row r="652" spans="1:47" x14ac:dyDescent="0.45">
      <c r="A652" t="s">
        <v>1312</v>
      </c>
      <c r="B652" t="s">
        <v>46</v>
      </c>
      <c r="C652">
        <v>121</v>
      </c>
      <c r="D652">
        <v>495</v>
      </c>
      <c r="E652">
        <v>442</v>
      </c>
      <c r="F652">
        <v>100</v>
      </c>
      <c r="G652">
        <v>69</v>
      </c>
      <c r="H652">
        <v>19</v>
      </c>
      <c r="I652">
        <v>4</v>
      </c>
      <c r="J652">
        <v>8</v>
      </c>
      <c r="K652">
        <v>67</v>
      </c>
      <c r="L652">
        <v>50</v>
      </c>
      <c r="M652">
        <v>45</v>
      </c>
      <c r="N652">
        <v>8</v>
      </c>
      <c r="O652">
        <v>132</v>
      </c>
      <c r="P652">
        <v>4</v>
      </c>
      <c r="Q652">
        <v>2</v>
      </c>
      <c r="R652">
        <v>2</v>
      </c>
      <c r="S652">
        <v>0</v>
      </c>
      <c r="T652">
        <v>16</v>
      </c>
      <c r="U652">
        <v>5</v>
      </c>
      <c r="V652">
        <v>0.226244</v>
      </c>
      <c r="W652">
        <v>9.0909100000000007E-2</v>
      </c>
      <c r="X652">
        <v>0.26666699999999999</v>
      </c>
      <c r="Y652">
        <v>0.34090900000000002</v>
      </c>
      <c r="Z652">
        <v>0.30223100000000003</v>
      </c>
      <c r="AA652">
        <v>0.34162900000000002</v>
      </c>
      <c r="AB652">
        <v>0.27935500000000002</v>
      </c>
      <c r="AC652">
        <v>0.64385999999999999</v>
      </c>
      <c r="AD652">
        <v>0.115385</v>
      </c>
      <c r="AE652">
        <v>6.7995000000000001</v>
      </c>
      <c r="AF652">
        <v>0.30263200000000001</v>
      </c>
      <c r="AH652">
        <v>0.24204600000000001</v>
      </c>
      <c r="AI652">
        <v>44.271900000000002</v>
      </c>
      <c r="AJ652">
        <v>-16.041</v>
      </c>
      <c r="AK652">
        <v>74.787000000000006</v>
      </c>
      <c r="AL652">
        <v>0.24204600000000001</v>
      </c>
      <c r="AM652">
        <v>0.8</v>
      </c>
      <c r="AN652">
        <v>-15.2192994356155</v>
      </c>
      <c r="AO652">
        <v>2.6187830567359902</v>
      </c>
      <c r="AP652">
        <v>0.42522500000000002</v>
      </c>
      <c r="AQ652">
        <v>999</v>
      </c>
      <c r="AU652" t="s">
        <v>1313</v>
      </c>
    </row>
    <row r="653" spans="1:47" x14ac:dyDescent="0.45">
      <c r="A653" t="s">
        <v>1114</v>
      </c>
      <c r="B653" t="s">
        <v>76</v>
      </c>
      <c r="C653">
        <v>81</v>
      </c>
      <c r="D653">
        <v>337</v>
      </c>
      <c r="E653">
        <v>301</v>
      </c>
      <c r="F653">
        <v>72</v>
      </c>
      <c r="G653">
        <v>50</v>
      </c>
      <c r="H653">
        <v>16</v>
      </c>
      <c r="I653">
        <v>1</v>
      </c>
      <c r="J653">
        <v>5</v>
      </c>
      <c r="K653">
        <v>31</v>
      </c>
      <c r="L653">
        <v>35</v>
      </c>
      <c r="M653">
        <v>29</v>
      </c>
      <c r="N653">
        <v>11</v>
      </c>
      <c r="O653">
        <v>69</v>
      </c>
      <c r="P653">
        <v>6</v>
      </c>
      <c r="Q653">
        <v>1</v>
      </c>
      <c r="R653">
        <v>0</v>
      </c>
      <c r="S653">
        <v>0</v>
      </c>
      <c r="T653">
        <v>1</v>
      </c>
      <c r="U653">
        <v>1</v>
      </c>
      <c r="V653">
        <v>0.239203</v>
      </c>
      <c r="W653">
        <v>8.6053400000000002E-2</v>
      </c>
      <c r="X653">
        <v>0.20474800000000001</v>
      </c>
      <c r="Y653">
        <v>0.42029</v>
      </c>
      <c r="Z653">
        <v>0.31750699999999998</v>
      </c>
      <c r="AA653">
        <v>0.34883700000000001</v>
      </c>
      <c r="AB653">
        <v>0.28373799999999999</v>
      </c>
      <c r="AC653">
        <v>0.66634499999999997</v>
      </c>
      <c r="AD653">
        <v>0.109635</v>
      </c>
      <c r="AE653">
        <v>2.6492399999999998</v>
      </c>
      <c r="AF653">
        <v>0.29386000000000001</v>
      </c>
      <c r="AH653">
        <v>-0.79225699999999999</v>
      </c>
      <c r="AI653">
        <v>31.3674</v>
      </c>
      <c r="AJ653">
        <v>-9.6940799999999996</v>
      </c>
      <c r="AK653">
        <v>73.952399999999997</v>
      </c>
      <c r="AL653">
        <v>-0.79225699999999999</v>
      </c>
      <c r="AM653">
        <v>-1.8</v>
      </c>
      <c r="AN653">
        <v>-11.666934847831699</v>
      </c>
      <c r="AO653">
        <v>4.3912112712860099</v>
      </c>
      <c r="AP653">
        <v>0.41940899999999998</v>
      </c>
      <c r="AQ653">
        <v>999</v>
      </c>
      <c r="AU653" t="s">
        <v>1115</v>
      </c>
    </row>
    <row r="654" spans="1:47" x14ac:dyDescent="0.45">
      <c r="A654" t="s">
        <v>541</v>
      </c>
      <c r="B654" t="s">
        <v>36</v>
      </c>
      <c r="C654">
        <v>81</v>
      </c>
      <c r="D654">
        <v>223</v>
      </c>
      <c r="E654">
        <v>198</v>
      </c>
      <c r="F654">
        <v>47</v>
      </c>
      <c r="G654">
        <v>30</v>
      </c>
      <c r="H654">
        <v>12</v>
      </c>
      <c r="I654">
        <v>0</v>
      </c>
      <c r="J654">
        <v>5</v>
      </c>
      <c r="K654">
        <v>22</v>
      </c>
      <c r="L654">
        <v>23</v>
      </c>
      <c r="M654">
        <v>19</v>
      </c>
      <c r="N654">
        <v>6</v>
      </c>
      <c r="O654">
        <v>62</v>
      </c>
      <c r="P654">
        <v>4</v>
      </c>
      <c r="Q654">
        <v>1</v>
      </c>
      <c r="R654">
        <v>1</v>
      </c>
      <c r="S654">
        <v>0</v>
      </c>
      <c r="T654">
        <v>1</v>
      </c>
      <c r="U654">
        <v>0</v>
      </c>
      <c r="V654">
        <v>0.237374</v>
      </c>
      <c r="W654">
        <v>8.5201799999999994E-2</v>
      </c>
      <c r="X654">
        <v>0.27802700000000002</v>
      </c>
      <c r="Y654">
        <v>0.306452</v>
      </c>
      <c r="Z654">
        <v>0.31531500000000001</v>
      </c>
      <c r="AA654">
        <v>0.37373699999999999</v>
      </c>
      <c r="AB654">
        <v>0.29339100000000001</v>
      </c>
      <c r="AC654">
        <v>0.68905300000000003</v>
      </c>
      <c r="AD654">
        <v>0.13636400000000001</v>
      </c>
      <c r="AE654">
        <v>2.5631499999999998</v>
      </c>
      <c r="AF654">
        <v>0.31818200000000002</v>
      </c>
      <c r="AH654">
        <v>-0.16214100000000001</v>
      </c>
      <c r="AI654">
        <v>22.5442</v>
      </c>
      <c r="AJ654">
        <v>-4.6270300000000004</v>
      </c>
      <c r="AK654">
        <v>76.708200000000005</v>
      </c>
      <c r="AL654">
        <v>-0.16214100000000001</v>
      </c>
      <c r="AM654">
        <v>-0.9</v>
      </c>
      <c r="AN654">
        <v>-6.5968207865953401</v>
      </c>
      <c r="AO654">
        <v>3.19685471057891</v>
      </c>
      <c r="AP654">
        <v>0.41858600000000001</v>
      </c>
      <c r="AQ654">
        <v>999</v>
      </c>
      <c r="AU654">
        <v>13355</v>
      </c>
    </row>
    <row r="655" spans="1:47" x14ac:dyDescent="0.45">
      <c r="A655" t="s">
        <v>440</v>
      </c>
      <c r="B655" t="s">
        <v>10</v>
      </c>
      <c r="C655">
        <v>86</v>
      </c>
      <c r="D655">
        <v>362</v>
      </c>
      <c r="E655">
        <v>331</v>
      </c>
      <c r="F655">
        <v>84</v>
      </c>
      <c r="G655">
        <v>61</v>
      </c>
      <c r="H655">
        <v>14</v>
      </c>
      <c r="I655">
        <v>2</v>
      </c>
      <c r="J655">
        <v>7</v>
      </c>
      <c r="K655">
        <v>46</v>
      </c>
      <c r="L655">
        <v>38</v>
      </c>
      <c r="M655">
        <v>20</v>
      </c>
      <c r="N655">
        <v>8</v>
      </c>
      <c r="O655">
        <v>74</v>
      </c>
      <c r="P655">
        <v>9</v>
      </c>
      <c r="Q655">
        <v>1</v>
      </c>
      <c r="R655">
        <v>1</v>
      </c>
      <c r="S655">
        <v>1</v>
      </c>
      <c r="T655">
        <v>18</v>
      </c>
      <c r="U655">
        <v>4</v>
      </c>
      <c r="V655">
        <v>0.253776</v>
      </c>
      <c r="W655">
        <v>5.5248600000000002E-2</v>
      </c>
      <c r="X655">
        <v>0.20441999999999999</v>
      </c>
      <c r="Y655">
        <v>0.27027000000000001</v>
      </c>
      <c r="Z655">
        <v>0.31301899999999999</v>
      </c>
      <c r="AA655">
        <v>0.37160100000000001</v>
      </c>
      <c r="AB655">
        <v>0.29263099999999997</v>
      </c>
      <c r="AC655">
        <v>0.68462100000000004</v>
      </c>
      <c r="AD655">
        <v>0.117825</v>
      </c>
      <c r="AE655">
        <v>6.7763299999999997</v>
      </c>
      <c r="AF655">
        <v>0.30677300000000002</v>
      </c>
      <c r="AH655">
        <v>1.2798700000000001</v>
      </c>
      <c r="AI655">
        <v>36.367899999999999</v>
      </c>
      <c r="AJ655">
        <v>-7.7397200000000002</v>
      </c>
      <c r="AK655">
        <v>85.866</v>
      </c>
      <c r="AL655">
        <v>1.2798700000000001</v>
      </c>
      <c r="AM655">
        <v>0.9</v>
      </c>
      <c r="AN655">
        <v>-5.0586951971053997</v>
      </c>
      <c r="AO655">
        <v>-3.09029996395111</v>
      </c>
      <c r="AP655">
        <v>0.41726400000000002</v>
      </c>
      <c r="AQ655">
        <v>999</v>
      </c>
      <c r="AU655">
        <v>9241</v>
      </c>
    </row>
    <row r="656" spans="1:47" x14ac:dyDescent="0.45">
      <c r="A656" t="s">
        <v>381</v>
      </c>
      <c r="B656" t="s">
        <v>18</v>
      </c>
      <c r="C656">
        <v>117</v>
      </c>
      <c r="D656">
        <v>399</v>
      </c>
      <c r="E656">
        <v>346</v>
      </c>
      <c r="F656">
        <v>84</v>
      </c>
      <c r="G656">
        <v>52</v>
      </c>
      <c r="H656">
        <v>16</v>
      </c>
      <c r="I656">
        <v>2</v>
      </c>
      <c r="J656">
        <v>14</v>
      </c>
      <c r="K656">
        <v>50</v>
      </c>
      <c r="L656">
        <v>47</v>
      </c>
      <c r="M656">
        <v>43</v>
      </c>
      <c r="N656">
        <v>8</v>
      </c>
      <c r="O656">
        <v>91</v>
      </c>
      <c r="P656">
        <v>7</v>
      </c>
      <c r="Q656">
        <v>3</v>
      </c>
      <c r="R656">
        <v>0</v>
      </c>
      <c r="S656">
        <v>3</v>
      </c>
      <c r="T656">
        <v>1</v>
      </c>
      <c r="U656">
        <v>1</v>
      </c>
      <c r="V656">
        <v>0.24277499999999999</v>
      </c>
      <c r="W656">
        <v>0.107769</v>
      </c>
      <c r="X656">
        <v>0.22806999999999999</v>
      </c>
      <c r="Y656">
        <v>0.47252699999999997</v>
      </c>
      <c r="Z656">
        <v>0.33584000000000003</v>
      </c>
      <c r="AA656">
        <v>0.42196499999999998</v>
      </c>
      <c r="AB656">
        <v>0.32334000000000002</v>
      </c>
      <c r="AC656">
        <v>0.75780499999999995</v>
      </c>
      <c r="AD656">
        <v>0.17919099999999999</v>
      </c>
      <c r="AE656">
        <v>3.3845399999999999</v>
      </c>
      <c r="AF656">
        <v>0.286885</v>
      </c>
      <c r="AH656">
        <v>-0.94635999999999998</v>
      </c>
      <c r="AI656">
        <v>50.261099999999999</v>
      </c>
      <c r="AJ656">
        <v>1.64524</v>
      </c>
      <c r="AK656">
        <v>101.669</v>
      </c>
      <c r="AL656">
        <v>-0.94635999999999998</v>
      </c>
      <c r="AM656">
        <v>-4.9000000000000004</v>
      </c>
      <c r="AN656">
        <v>-0.121524214744567</v>
      </c>
      <c r="AO656">
        <v>-9.2981481552124006</v>
      </c>
      <c r="AP656">
        <v>0.41626000000000002</v>
      </c>
      <c r="AQ656">
        <v>999</v>
      </c>
      <c r="AU656">
        <v>11899</v>
      </c>
    </row>
    <row r="657" spans="1:47" x14ac:dyDescent="0.45">
      <c r="A657" t="s">
        <v>748</v>
      </c>
      <c r="B657" t="s">
        <v>59</v>
      </c>
      <c r="C657">
        <v>103</v>
      </c>
      <c r="D657">
        <v>396</v>
      </c>
      <c r="E657">
        <v>356</v>
      </c>
      <c r="F657">
        <v>89</v>
      </c>
      <c r="G657">
        <v>59</v>
      </c>
      <c r="H657">
        <v>17</v>
      </c>
      <c r="I657">
        <v>1</v>
      </c>
      <c r="J657">
        <v>12</v>
      </c>
      <c r="K657">
        <v>43</v>
      </c>
      <c r="L657">
        <v>55</v>
      </c>
      <c r="M657">
        <v>31</v>
      </c>
      <c r="N657">
        <v>6</v>
      </c>
      <c r="O657">
        <v>89</v>
      </c>
      <c r="P657">
        <v>7</v>
      </c>
      <c r="Q657">
        <v>2</v>
      </c>
      <c r="R657">
        <v>0</v>
      </c>
      <c r="S657">
        <v>1</v>
      </c>
      <c r="T657">
        <v>2</v>
      </c>
      <c r="U657">
        <v>1</v>
      </c>
      <c r="V657">
        <v>0.25</v>
      </c>
      <c r="W657">
        <v>7.82828E-2</v>
      </c>
      <c r="X657">
        <v>0.224747</v>
      </c>
      <c r="Y657">
        <v>0.34831499999999999</v>
      </c>
      <c r="Z657">
        <v>0.32070700000000002</v>
      </c>
      <c r="AA657">
        <v>0.40449400000000002</v>
      </c>
      <c r="AB657">
        <v>0.311054</v>
      </c>
      <c r="AC657">
        <v>0.72520099999999998</v>
      </c>
      <c r="AD657">
        <v>0.15449399999999999</v>
      </c>
      <c r="AE657">
        <v>3.1825800000000002</v>
      </c>
      <c r="AF657">
        <v>0.29961100000000002</v>
      </c>
      <c r="AH657">
        <v>-0.723244</v>
      </c>
      <c r="AI657">
        <v>45.842799999999997</v>
      </c>
      <c r="AJ657">
        <v>-2.4074900000000001</v>
      </c>
      <c r="AK657">
        <v>97.938500000000005</v>
      </c>
      <c r="AL657">
        <v>-0.723244</v>
      </c>
      <c r="AM657">
        <v>-0.3</v>
      </c>
      <c r="AN657">
        <v>-1.7013999819755501</v>
      </c>
      <c r="AO657">
        <v>-7.5751321911811802</v>
      </c>
      <c r="AP657">
        <v>0.41616199999999998</v>
      </c>
      <c r="AQ657">
        <v>999</v>
      </c>
      <c r="AU657">
        <v>20325</v>
      </c>
    </row>
    <row r="658" spans="1:47" x14ac:dyDescent="0.45">
      <c r="A658" t="s">
        <v>494</v>
      </c>
      <c r="B658" t="s">
        <v>59</v>
      </c>
      <c r="C658">
        <v>114</v>
      </c>
      <c r="D658">
        <v>459</v>
      </c>
      <c r="E658">
        <v>399</v>
      </c>
      <c r="F658">
        <v>91</v>
      </c>
      <c r="G658">
        <v>56</v>
      </c>
      <c r="H658">
        <v>20</v>
      </c>
      <c r="I658">
        <v>1</v>
      </c>
      <c r="J658">
        <v>14</v>
      </c>
      <c r="K658">
        <v>54</v>
      </c>
      <c r="L658">
        <v>57</v>
      </c>
      <c r="M658">
        <v>50</v>
      </c>
      <c r="N658">
        <v>7</v>
      </c>
      <c r="O658">
        <v>145</v>
      </c>
      <c r="P658">
        <v>5</v>
      </c>
      <c r="Q658">
        <v>5</v>
      </c>
      <c r="R658">
        <v>0</v>
      </c>
      <c r="S658">
        <v>2</v>
      </c>
      <c r="T658">
        <v>2</v>
      </c>
      <c r="U658">
        <v>1</v>
      </c>
      <c r="V658">
        <v>0.22806999999999999</v>
      </c>
      <c r="W658">
        <v>0.108932</v>
      </c>
      <c r="X658">
        <v>0.31590400000000002</v>
      </c>
      <c r="Y658">
        <v>0.34482800000000002</v>
      </c>
      <c r="Z658">
        <v>0.318083</v>
      </c>
      <c r="AA658">
        <v>0.38847100000000001</v>
      </c>
      <c r="AB658">
        <v>0.30415300000000001</v>
      </c>
      <c r="AC658">
        <v>0.70655400000000002</v>
      </c>
      <c r="AD658">
        <v>0.16040099999999999</v>
      </c>
      <c r="AE658">
        <v>3.2646500000000001</v>
      </c>
      <c r="AF658">
        <v>0.31428600000000001</v>
      </c>
      <c r="AH658">
        <v>-0.823411</v>
      </c>
      <c r="AI658">
        <v>50.505299999999998</v>
      </c>
      <c r="AJ658">
        <v>-5.4211799999999997</v>
      </c>
      <c r="AK658">
        <v>93.155299999999997</v>
      </c>
      <c r="AL658">
        <v>-0.823411</v>
      </c>
      <c r="AM658">
        <v>-1.8</v>
      </c>
      <c r="AN658">
        <v>-4.5878642797470004</v>
      </c>
      <c r="AO658">
        <v>-6.8595235347747803</v>
      </c>
      <c r="AP658">
        <v>0.41306199999999998</v>
      </c>
      <c r="AQ658">
        <v>999</v>
      </c>
      <c r="AU658">
        <v>21501</v>
      </c>
    </row>
    <row r="659" spans="1:47" x14ac:dyDescent="0.45">
      <c r="A659" t="s">
        <v>1038</v>
      </c>
      <c r="B659" t="s">
        <v>31</v>
      </c>
      <c r="C659">
        <v>121</v>
      </c>
      <c r="D659">
        <v>513</v>
      </c>
      <c r="E659">
        <v>454</v>
      </c>
      <c r="F659">
        <v>103</v>
      </c>
      <c r="G659">
        <v>67</v>
      </c>
      <c r="H659">
        <v>24</v>
      </c>
      <c r="I659">
        <v>2</v>
      </c>
      <c r="J659">
        <v>10</v>
      </c>
      <c r="K659">
        <v>56</v>
      </c>
      <c r="L659">
        <v>56</v>
      </c>
      <c r="M659">
        <v>53</v>
      </c>
      <c r="N659">
        <v>13</v>
      </c>
      <c r="O659">
        <v>135</v>
      </c>
      <c r="P659">
        <v>5</v>
      </c>
      <c r="Q659">
        <v>1</v>
      </c>
      <c r="R659">
        <v>0</v>
      </c>
      <c r="S659">
        <v>0</v>
      </c>
      <c r="T659">
        <v>7</v>
      </c>
      <c r="U659">
        <v>2</v>
      </c>
      <c r="V659">
        <v>0.22687199999999999</v>
      </c>
      <c r="W659">
        <v>0.103314</v>
      </c>
      <c r="X659">
        <v>0.263158</v>
      </c>
      <c r="Y659">
        <v>0.39259300000000003</v>
      </c>
      <c r="Z659">
        <v>0.31384000000000001</v>
      </c>
      <c r="AA659">
        <v>0.354626</v>
      </c>
      <c r="AB659">
        <v>0.28725000000000001</v>
      </c>
      <c r="AC659">
        <v>0.668466</v>
      </c>
      <c r="AD659">
        <v>0.12775300000000001</v>
      </c>
      <c r="AE659">
        <v>4.5137799999999997</v>
      </c>
      <c r="AF659">
        <v>0.3</v>
      </c>
      <c r="AH659">
        <v>-0.30713000000000001</v>
      </c>
      <c r="AI659">
        <v>49.2455</v>
      </c>
      <c r="AJ659">
        <v>-13.2606</v>
      </c>
      <c r="AK659">
        <v>78.665499999999994</v>
      </c>
      <c r="AL659">
        <v>-0.30713000000000001</v>
      </c>
      <c r="AM659">
        <v>-1.4</v>
      </c>
      <c r="AN659">
        <v>-13.8658581376075</v>
      </c>
      <c r="AO659">
        <v>0.48492062091827298</v>
      </c>
      <c r="AP659">
        <v>0.408557</v>
      </c>
      <c r="AQ659">
        <v>999</v>
      </c>
      <c r="AU659" t="s">
        <v>1039</v>
      </c>
    </row>
    <row r="660" spans="1:47" x14ac:dyDescent="0.45">
      <c r="A660" t="s">
        <v>670</v>
      </c>
      <c r="B660" t="s">
        <v>178</v>
      </c>
      <c r="C660">
        <v>92</v>
      </c>
      <c r="D660">
        <v>376</v>
      </c>
      <c r="E660">
        <v>329</v>
      </c>
      <c r="F660">
        <v>67</v>
      </c>
      <c r="G660">
        <v>46</v>
      </c>
      <c r="H660">
        <v>12</v>
      </c>
      <c r="I660">
        <v>0</v>
      </c>
      <c r="J660">
        <v>9</v>
      </c>
      <c r="K660">
        <v>39</v>
      </c>
      <c r="L660">
        <v>41</v>
      </c>
      <c r="M660">
        <v>38</v>
      </c>
      <c r="N660">
        <v>11</v>
      </c>
      <c r="O660">
        <v>114</v>
      </c>
      <c r="P660">
        <v>6</v>
      </c>
      <c r="Q660">
        <v>3</v>
      </c>
      <c r="R660">
        <v>0</v>
      </c>
      <c r="S660">
        <v>1</v>
      </c>
      <c r="T660">
        <v>3</v>
      </c>
      <c r="U660">
        <v>1</v>
      </c>
      <c r="V660">
        <v>0.20364699999999999</v>
      </c>
      <c r="W660">
        <v>0.101064</v>
      </c>
      <c r="X660">
        <v>0.30319099999999999</v>
      </c>
      <c r="Y660">
        <v>0.33333299999999999</v>
      </c>
      <c r="Z660">
        <v>0.295213</v>
      </c>
      <c r="AA660">
        <v>0.32218799999999997</v>
      </c>
      <c r="AB660">
        <v>0.26494299999999998</v>
      </c>
      <c r="AC660">
        <v>0.61740099999999998</v>
      </c>
      <c r="AD660">
        <v>0.11854099999999999</v>
      </c>
      <c r="AE660">
        <v>3.0168499999999998</v>
      </c>
      <c r="AF660">
        <v>0.27751199999999998</v>
      </c>
      <c r="AH660">
        <v>-0.43078300000000003</v>
      </c>
      <c r="AI660">
        <v>29.1282</v>
      </c>
      <c r="AJ660">
        <v>-16.685199999999998</v>
      </c>
      <c r="AK660">
        <v>66.746399999999994</v>
      </c>
      <c r="AL660">
        <v>-0.43078300000000003</v>
      </c>
      <c r="AM660">
        <v>-0.3</v>
      </c>
      <c r="AN660">
        <v>-15.4123950004577</v>
      </c>
      <c r="AO660">
        <v>6.6077014803886396</v>
      </c>
      <c r="AP660">
        <v>0.39547500000000002</v>
      </c>
      <c r="AQ660">
        <v>999</v>
      </c>
      <c r="AU660">
        <v>19722</v>
      </c>
    </row>
    <row r="661" spans="1:47" x14ac:dyDescent="0.45">
      <c r="A661" t="s">
        <v>1046</v>
      </c>
      <c r="B661" t="s">
        <v>98</v>
      </c>
      <c r="C661">
        <v>103</v>
      </c>
      <c r="D661">
        <v>434</v>
      </c>
      <c r="E661">
        <v>396</v>
      </c>
      <c r="F661">
        <v>85</v>
      </c>
      <c r="G661">
        <v>54</v>
      </c>
      <c r="H661">
        <v>16</v>
      </c>
      <c r="I661">
        <v>0</v>
      </c>
      <c r="J661">
        <v>15</v>
      </c>
      <c r="K661">
        <v>52</v>
      </c>
      <c r="L661">
        <v>60</v>
      </c>
      <c r="M661">
        <v>26</v>
      </c>
      <c r="N661">
        <v>6</v>
      </c>
      <c r="O661">
        <v>145</v>
      </c>
      <c r="P661">
        <v>10</v>
      </c>
      <c r="Q661">
        <v>2</v>
      </c>
      <c r="R661">
        <v>0</v>
      </c>
      <c r="S661">
        <v>0</v>
      </c>
      <c r="T661">
        <v>2</v>
      </c>
      <c r="U661">
        <v>2</v>
      </c>
      <c r="V661">
        <v>0.214646</v>
      </c>
      <c r="W661">
        <v>5.9907799999999997E-2</v>
      </c>
      <c r="X661">
        <v>0.33410099999999998</v>
      </c>
      <c r="Y661">
        <v>0.17931</v>
      </c>
      <c r="Z661">
        <v>0.27880199999999999</v>
      </c>
      <c r="AA661">
        <v>0.36868699999999999</v>
      </c>
      <c r="AB661">
        <v>0.27756199999999998</v>
      </c>
      <c r="AC661">
        <v>0.64748899999999998</v>
      </c>
      <c r="AD661">
        <v>0.15404000000000001</v>
      </c>
      <c r="AE661">
        <v>2.88293</v>
      </c>
      <c r="AF661">
        <v>0.29411799999999999</v>
      </c>
      <c r="AH661">
        <v>-1.0913900000000001</v>
      </c>
      <c r="AI661">
        <v>38.17</v>
      </c>
      <c r="AJ661">
        <v>-14.7103</v>
      </c>
      <c r="AK661">
        <v>74.827500000000001</v>
      </c>
      <c r="AL661">
        <v>-1.0913900000000001</v>
      </c>
      <c r="AM661">
        <v>1.8</v>
      </c>
      <c r="AN661">
        <v>-14.1816574335098</v>
      </c>
      <c r="AO661">
        <v>3.3946501016616799</v>
      </c>
      <c r="AP661">
        <v>0.39424199999999998</v>
      </c>
      <c r="AQ661">
        <v>999</v>
      </c>
      <c r="AU661" t="s">
        <v>1047</v>
      </c>
    </row>
    <row r="662" spans="1:47" x14ac:dyDescent="0.45">
      <c r="A662" t="s">
        <v>1179</v>
      </c>
      <c r="C662">
        <v>104</v>
      </c>
      <c r="D662">
        <v>416</v>
      </c>
      <c r="E662">
        <v>380</v>
      </c>
      <c r="F662">
        <v>97</v>
      </c>
      <c r="G662">
        <v>73</v>
      </c>
      <c r="H662">
        <v>15</v>
      </c>
      <c r="I662">
        <v>4</v>
      </c>
      <c r="J662">
        <v>5</v>
      </c>
      <c r="K662">
        <v>52</v>
      </c>
      <c r="L662">
        <v>45</v>
      </c>
      <c r="M662">
        <v>18</v>
      </c>
      <c r="N662">
        <v>10</v>
      </c>
      <c r="O662">
        <v>64</v>
      </c>
      <c r="P662">
        <v>11</v>
      </c>
      <c r="Q662">
        <v>2</v>
      </c>
      <c r="R662">
        <v>5</v>
      </c>
      <c r="S662">
        <v>0</v>
      </c>
      <c r="T662">
        <v>10</v>
      </c>
      <c r="U662">
        <v>5</v>
      </c>
      <c r="V662">
        <v>0.25526300000000002</v>
      </c>
      <c r="W662">
        <v>4.3269200000000001E-2</v>
      </c>
      <c r="X662">
        <v>0.15384600000000001</v>
      </c>
      <c r="Y662">
        <v>0.28125</v>
      </c>
      <c r="Z662">
        <v>0.30656899999999998</v>
      </c>
      <c r="AA662">
        <v>0.355263</v>
      </c>
      <c r="AB662">
        <v>0.28162300000000001</v>
      </c>
      <c r="AC662">
        <v>0.661833</v>
      </c>
      <c r="AD662">
        <v>0.1</v>
      </c>
      <c r="AE662">
        <v>6.0377599999999996</v>
      </c>
      <c r="AF662">
        <v>0.29393000000000002</v>
      </c>
      <c r="AH662">
        <v>-0.81926200000000005</v>
      </c>
      <c r="AI662">
        <v>37.989800000000002</v>
      </c>
      <c r="AJ662">
        <v>-12.6974</v>
      </c>
      <c r="AK662">
        <v>78.3536</v>
      </c>
      <c r="AL662">
        <v>-0.81926200000000005</v>
      </c>
      <c r="AM662">
        <v>-0.1</v>
      </c>
      <c r="AN662">
        <v>-11.6090288162231</v>
      </c>
      <c r="AO662">
        <v>1.42851259559392</v>
      </c>
      <c r="AP662">
        <v>0.39375599999999999</v>
      </c>
      <c r="AQ662">
        <v>999</v>
      </c>
      <c r="AU662" t="s">
        <v>1180</v>
      </c>
    </row>
    <row r="663" spans="1:47" x14ac:dyDescent="0.45">
      <c r="A663" t="s">
        <v>694</v>
      </c>
      <c r="B663" t="s">
        <v>10</v>
      </c>
      <c r="C663">
        <v>100</v>
      </c>
      <c r="D663">
        <v>407</v>
      </c>
      <c r="E663">
        <v>355</v>
      </c>
      <c r="F663">
        <v>79</v>
      </c>
      <c r="G663">
        <v>55</v>
      </c>
      <c r="H663">
        <v>16</v>
      </c>
      <c r="I663">
        <v>0</v>
      </c>
      <c r="J663">
        <v>8</v>
      </c>
      <c r="K663">
        <v>42</v>
      </c>
      <c r="L663">
        <v>42</v>
      </c>
      <c r="M663">
        <v>44</v>
      </c>
      <c r="N663">
        <v>9</v>
      </c>
      <c r="O663">
        <v>109</v>
      </c>
      <c r="P663">
        <v>6</v>
      </c>
      <c r="Q663">
        <v>2</v>
      </c>
      <c r="R663">
        <v>0</v>
      </c>
      <c r="S663">
        <v>0</v>
      </c>
      <c r="T663">
        <v>0</v>
      </c>
      <c r="U663">
        <v>1</v>
      </c>
      <c r="V663">
        <v>0.22253500000000001</v>
      </c>
      <c r="W663">
        <v>0.108108</v>
      </c>
      <c r="X663">
        <v>0.26781300000000002</v>
      </c>
      <c r="Y663">
        <v>0.40366999999999997</v>
      </c>
      <c r="Z663">
        <v>0.31695299999999998</v>
      </c>
      <c r="AA663">
        <v>0.33521099999999998</v>
      </c>
      <c r="AB663">
        <v>0.284385</v>
      </c>
      <c r="AC663">
        <v>0.65216499999999999</v>
      </c>
      <c r="AD663">
        <v>0.112676</v>
      </c>
      <c r="AE663">
        <v>1.5817699999999999</v>
      </c>
      <c r="AF663">
        <v>0.29583300000000001</v>
      </c>
      <c r="AH663">
        <v>-1.16177</v>
      </c>
      <c r="AI663">
        <v>38.101399999999998</v>
      </c>
      <c r="AJ663">
        <v>-11.4892</v>
      </c>
      <c r="AK663">
        <v>73.9773</v>
      </c>
      <c r="AL663">
        <v>-1.16177</v>
      </c>
      <c r="AM663">
        <v>-3.5</v>
      </c>
      <c r="AN663">
        <v>-13.8522787094116</v>
      </c>
      <c r="AO663">
        <v>3.9772191047668399</v>
      </c>
      <c r="AP663">
        <v>0.39373399999999997</v>
      </c>
      <c r="AQ663">
        <v>999</v>
      </c>
      <c r="AU663">
        <v>20626</v>
      </c>
    </row>
    <row r="664" spans="1:47" x14ac:dyDescent="0.45">
      <c r="A664" t="s">
        <v>1460</v>
      </c>
      <c r="B664" t="s">
        <v>107</v>
      </c>
      <c r="C664">
        <v>90</v>
      </c>
      <c r="D664">
        <v>352</v>
      </c>
      <c r="E664">
        <v>312</v>
      </c>
      <c r="F664">
        <v>73</v>
      </c>
      <c r="G664">
        <v>46</v>
      </c>
      <c r="H664">
        <v>15</v>
      </c>
      <c r="I664">
        <v>3</v>
      </c>
      <c r="J664">
        <v>9</v>
      </c>
      <c r="K664">
        <v>43</v>
      </c>
      <c r="L664">
        <v>43</v>
      </c>
      <c r="M664">
        <v>32</v>
      </c>
      <c r="N664">
        <v>7</v>
      </c>
      <c r="O664">
        <v>100</v>
      </c>
      <c r="P664">
        <v>1</v>
      </c>
      <c r="Q664">
        <v>4</v>
      </c>
      <c r="R664">
        <v>3</v>
      </c>
      <c r="S664">
        <v>0</v>
      </c>
      <c r="T664">
        <v>4</v>
      </c>
      <c r="U664">
        <v>3</v>
      </c>
      <c r="V664">
        <v>0.23397399999999999</v>
      </c>
      <c r="W664">
        <v>9.0909100000000007E-2</v>
      </c>
      <c r="X664">
        <v>0.28409099999999998</v>
      </c>
      <c r="Y664">
        <v>0.32</v>
      </c>
      <c r="Z664">
        <v>0.30372500000000002</v>
      </c>
      <c r="AA664">
        <v>0.38782100000000003</v>
      </c>
      <c r="AB664">
        <v>0.29274899999999998</v>
      </c>
      <c r="AC664">
        <v>0.69154499999999997</v>
      </c>
      <c r="AD664">
        <v>0.15384600000000001</v>
      </c>
      <c r="AE664">
        <v>5.0014799999999999</v>
      </c>
      <c r="AF664">
        <v>0.30917899999999998</v>
      </c>
      <c r="AH664">
        <v>-1.0209999999999999</v>
      </c>
      <c r="AI664">
        <v>35.397799999999997</v>
      </c>
      <c r="AJ664">
        <v>-7.4913699999999999</v>
      </c>
      <c r="AK664">
        <v>79.975700000000003</v>
      </c>
      <c r="AL664">
        <v>-1.0209999999999999</v>
      </c>
      <c r="AM664">
        <v>0.4</v>
      </c>
      <c r="AN664">
        <v>-9.7531130313873202</v>
      </c>
      <c r="AO664">
        <v>1.69335690140724</v>
      </c>
      <c r="AP664">
        <v>0.39218900000000001</v>
      </c>
      <c r="AQ664">
        <v>999</v>
      </c>
      <c r="AU664">
        <v>17307</v>
      </c>
    </row>
    <row r="665" spans="1:47" x14ac:dyDescent="0.45">
      <c r="A665" t="s">
        <v>1054</v>
      </c>
      <c r="B665" t="s">
        <v>18</v>
      </c>
      <c r="C665">
        <v>30</v>
      </c>
      <c r="D665">
        <v>127</v>
      </c>
      <c r="E665">
        <v>114</v>
      </c>
      <c r="F665">
        <v>27</v>
      </c>
      <c r="G665">
        <v>18</v>
      </c>
      <c r="H665">
        <v>5</v>
      </c>
      <c r="I665">
        <v>1</v>
      </c>
      <c r="J665">
        <v>3</v>
      </c>
      <c r="K665">
        <v>14</v>
      </c>
      <c r="L665">
        <v>15</v>
      </c>
      <c r="M665">
        <v>11</v>
      </c>
      <c r="N665">
        <v>1</v>
      </c>
      <c r="O665">
        <v>36</v>
      </c>
      <c r="P665">
        <v>1</v>
      </c>
      <c r="Q665">
        <v>1</v>
      </c>
      <c r="R665">
        <v>0</v>
      </c>
      <c r="S665">
        <v>0</v>
      </c>
      <c r="T665">
        <v>5</v>
      </c>
      <c r="U665">
        <v>1</v>
      </c>
      <c r="V665">
        <v>0.236842</v>
      </c>
      <c r="W665">
        <v>8.6614200000000002E-2</v>
      </c>
      <c r="X665">
        <v>0.28346500000000002</v>
      </c>
      <c r="Y665">
        <v>0.30555599999999999</v>
      </c>
      <c r="Z665">
        <v>0.307087</v>
      </c>
      <c r="AA665">
        <v>0.377193</v>
      </c>
      <c r="AB665">
        <v>0.29659200000000002</v>
      </c>
      <c r="AC665">
        <v>0.68428</v>
      </c>
      <c r="AD665">
        <v>0.140351</v>
      </c>
      <c r="AE665">
        <v>6.4796500000000004</v>
      </c>
      <c r="AF665">
        <v>0.31578899999999999</v>
      </c>
      <c r="AH665">
        <v>0.35447299999999998</v>
      </c>
      <c r="AI665">
        <v>13.1768</v>
      </c>
      <c r="AJ665">
        <v>-2.2974600000000001</v>
      </c>
      <c r="AK665">
        <v>83.737799999999993</v>
      </c>
      <c r="AL665">
        <v>0.35447299999999998</v>
      </c>
      <c r="AM665">
        <v>0.4</v>
      </c>
      <c r="AN665">
        <v>-2.2041175067424699</v>
      </c>
      <c r="AO665">
        <v>1.7999117672443301</v>
      </c>
      <c r="AP665">
        <v>0.39116400000000001</v>
      </c>
      <c r="AQ665">
        <v>999</v>
      </c>
      <c r="AU665" t="s">
        <v>1055</v>
      </c>
    </row>
    <row r="666" spans="1:47" x14ac:dyDescent="0.45">
      <c r="A666" t="s">
        <v>650</v>
      </c>
      <c r="B666" t="s">
        <v>191</v>
      </c>
      <c r="C666">
        <v>114</v>
      </c>
      <c r="D666">
        <v>494</v>
      </c>
      <c r="E666">
        <v>436</v>
      </c>
      <c r="F666">
        <v>91</v>
      </c>
      <c r="G666">
        <v>58</v>
      </c>
      <c r="H666">
        <v>21</v>
      </c>
      <c r="I666">
        <v>2</v>
      </c>
      <c r="J666">
        <v>10</v>
      </c>
      <c r="K666">
        <v>57</v>
      </c>
      <c r="L666">
        <v>60</v>
      </c>
      <c r="M666">
        <v>43</v>
      </c>
      <c r="N666">
        <v>9</v>
      </c>
      <c r="O666">
        <v>158</v>
      </c>
      <c r="P666">
        <v>11</v>
      </c>
      <c r="Q666">
        <v>1</v>
      </c>
      <c r="R666">
        <v>3</v>
      </c>
      <c r="S666">
        <v>0</v>
      </c>
      <c r="T666">
        <v>15</v>
      </c>
      <c r="U666">
        <v>8</v>
      </c>
      <c r="V666">
        <v>0.20871600000000001</v>
      </c>
      <c r="W666">
        <v>8.7044499999999997E-2</v>
      </c>
      <c r="X666">
        <v>0.31983800000000001</v>
      </c>
      <c r="Y666">
        <v>0.27215200000000001</v>
      </c>
      <c r="Z666">
        <v>0.29531600000000002</v>
      </c>
      <c r="AA666">
        <v>0.33486199999999999</v>
      </c>
      <c r="AB666">
        <v>0.27413199999999999</v>
      </c>
      <c r="AC666">
        <v>0.63017800000000002</v>
      </c>
      <c r="AD666">
        <v>0.12614700000000001</v>
      </c>
      <c r="AE666">
        <v>5.4851000000000001</v>
      </c>
      <c r="AF666">
        <v>0.30111500000000002</v>
      </c>
      <c r="AH666">
        <v>-1.17025</v>
      </c>
      <c r="AI666">
        <v>42.039499999999997</v>
      </c>
      <c r="AJ666">
        <v>-18.151499999999999</v>
      </c>
      <c r="AK666">
        <v>71.906999999999996</v>
      </c>
      <c r="AL666">
        <v>-1.17025</v>
      </c>
      <c r="AM666">
        <v>3.1</v>
      </c>
      <c r="AN666">
        <v>-17.798902750015198</v>
      </c>
      <c r="AO666">
        <v>4.9151086807250897</v>
      </c>
      <c r="AP666">
        <v>0.38836700000000002</v>
      </c>
      <c r="AQ666">
        <v>999</v>
      </c>
      <c r="AU666" t="s">
        <v>1192</v>
      </c>
    </row>
    <row r="667" spans="1:47" x14ac:dyDescent="0.45">
      <c r="A667" t="s">
        <v>1634</v>
      </c>
      <c r="C667">
        <v>108</v>
      </c>
      <c r="D667">
        <v>343</v>
      </c>
      <c r="E667">
        <v>302</v>
      </c>
      <c r="F667">
        <v>71</v>
      </c>
      <c r="G667">
        <v>50</v>
      </c>
      <c r="H667">
        <v>13</v>
      </c>
      <c r="I667">
        <v>3</v>
      </c>
      <c r="J667">
        <v>5</v>
      </c>
      <c r="K667">
        <v>35</v>
      </c>
      <c r="L667">
        <v>32</v>
      </c>
      <c r="M667">
        <v>35</v>
      </c>
      <c r="N667">
        <v>5</v>
      </c>
      <c r="O667">
        <v>85</v>
      </c>
      <c r="P667">
        <v>3</v>
      </c>
      <c r="Q667">
        <v>2</v>
      </c>
      <c r="R667">
        <v>1</v>
      </c>
      <c r="S667">
        <v>1</v>
      </c>
      <c r="T667">
        <v>9</v>
      </c>
      <c r="U667">
        <v>1</v>
      </c>
      <c r="V667">
        <v>0.235099</v>
      </c>
      <c r="W667">
        <v>0.10204100000000001</v>
      </c>
      <c r="X667">
        <v>0.24781300000000001</v>
      </c>
      <c r="Y667">
        <v>0.41176499999999999</v>
      </c>
      <c r="Z667">
        <v>0.31871300000000002</v>
      </c>
      <c r="AA667">
        <v>0.34768199999999999</v>
      </c>
      <c r="AB667">
        <v>0.29103200000000001</v>
      </c>
      <c r="AC667">
        <v>0.66639599999999999</v>
      </c>
      <c r="AD667">
        <v>0.112583</v>
      </c>
      <c r="AE667">
        <v>6.0327599999999997</v>
      </c>
      <c r="AF667">
        <v>0.30841099999999999</v>
      </c>
      <c r="AH667">
        <v>0.73839699999999997</v>
      </c>
      <c r="AI667">
        <v>34.003700000000002</v>
      </c>
      <c r="AJ667">
        <v>-7.7888299999999999</v>
      </c>
      <c r="AK667">
        <v>80.010400000000004</v>
      </c>
      <c r="AL667">
        <v>0.73839699999999997</v>
      </c>
      <c r="AM667">
        <v>-1.3</v>
      </c>
      <c r="AN667">
        <v>-7.7556886076927096</v>
      </c>
      <c r="AO667">
        <v>-3.9711833000183099E-2</v>
      </c>
      <c r="AP667">
        <v>0.38797300000000001</v>
      </c>
      <c r="AQ667">
        <v>999</v>
      </c>
      <c r="AU667">
        <v>12325</v>
      </c>
    </row>
    <row r="668" spans="1:47" x14ac:dyDescent="0.45">
      <c r="A668" t="s">
        <v>994</v>
      </c>
      <c r="B668" t="s">
        <v>76</v>
      </c>
      <c r="C668">
        <v>116</v>
      </c>
      <c r="D668">
        <v>533</v>
      </c>
      <c r="E668">
        <v>463</v>
      </c>
      <c r="F668">
        <v>111</v>
      </c>
      <c r="G668">
        <v>87</v>
      </c>
      <c r="H668">
        <v>20</v>
      </c>
      <c r="I668">
        <v>0</v>
      </c>
      <c r="J668">
        <v>4</v>
      </c>
      <c r="K668">
        <v>62</v>
      </c>
      <c r="L668">
        <v>48</v>
      </c>
      <c r="M668">
        <v>49</v>
      </c>
      <c r="N668">
        <v>9</v>
      </c>
      <c r="O668">
        <v>103</v>
      </c>
      <c r="P668">
        <v>7</v>
      </c>
      <c r="Q668">
        <v>2</v>
      </c>
      <c r="R668">
        <v>12</v>
      </c>
      <c r="S668">
        <v>0</v>
      </c>
      <c r="T668">
        <v>13</v>
      </c>
      <c r="U668">
        <v>5</v>
      </c>
      <c r="V668">
        <v>0.23974100000000001</v>
      </c>
      <c r="W668">
        <v>9.19325E-2</v>
      </c>
      <c r="X668">
        <v>0.193246</v>
      </c>
      <c r="Y668">
        <v>0.47572799999999998</v>
      </c>
      <c r="Z668">
        <v>0.32053700000000002</v>
      </c>
      <c r="AA668">
        <v>0.30885499999999999</v>
      </c>
      <c r="AB668">
        <v>0.27849699999999999</v>
      </c>
      <c r="AC668">
        <v>0.62939299999999998</v>
      </c>
      <c r="AD668">
        <v>6.9114499999999995E-2</v>
      </c>
      <c r="AE668">
        <v>4.2321400000000002</v>
      </c>
      <c r="AF668">
        <v>0.29888300000000001</v>
      </c>
      <c r="AH668">
        <v>-0.54287700000000005</v>
      </c>
      <c r="AI668">
        <v>47.290700000000001</v>
      </c>
      <c r="AJ668">
        <v>-17.652200000000001</v>
      </c>
      <c r="AK668">
        <v>70.438800000000001</v>
      </c>
      <c r="AL668">
        <v>-0.54287700000000005</v>
      </c>
      <c r="AM668">
        <v>3.8</v>
      </c>
      <c r="AN668">
        <v>-20.062362194061201</v>
      </c>
      <c r="AO668">
        <v>5.7584067583084098</v>
      </c>
      <c r="AP668">
        <v>0.38446399999999997</v>
      </c>
      <c r="AQ668">
        <v>999</v>
      </c>
      <c r="AU668" t="s">
        <v>995</v>
      </c>
    </row>
    <row r="669" spans="1:47" x14ac:dyDescent="0.45">
      <c r="A669" t="s">
        <v>1288</v>
      </c>
      <c r="B669" t="s">
        <v>155</v>
      </c>
      <c r="C669">
        <v>100</v>
      </c>
      <c r="D669">
        <v>394</v>
      </c>
      <c r="E669">
        <v>356</v>
      </c>
      <c r="F669">
        <v>79</v>
      </c>
      <c r="G669">
        <v>47</v>
      </c>
      <c r="H669">
        <v>21</v>
      </c>
      <c r="I669">
        <v>3</v>
      </c>
      <c r="J669">
        <v>8</v>
      </c>
      <c r="K669">
        <v>39</v>
      </c>
      <c r="L669">
        <v>39</v>
      </c>
      <c r="M669">
        <v>30</v>
      </c>
      <c r="N669">
        <v>4</v>
      </c>
      <c r="O669">
        <v>107</v>
      </c>
      <c r="P669">
        <v>5</v>
      </c>
      <c r="Q669">
        <v>3</v>
      </c>
      <c r="R669">
        <v>0</v>
      </c>
      <c r="S669">
        <v>1</v>
      </c>
      <c r="T669">
        <v>4</v>
      </c>
      <c r="U669">
        <v>4</v>
      </c>
      <c r="V669">
        <v>0.22191</v>
      </c>
      <c r="W669">
        <v>7.6142100000000004E-2</v>
      </c>
      <c r="X669">
        <v>0.27157399999999998</v>
      </c>
      <c r="Y669">
        <v>0.28037400000000001</v>
      </c>
      <c r="Z669">
        <v>0.28933999999999999</v>
      </c>
      <c r="AA669">
        <v>0.36516900000000002</v>
      </c>
      <c r="AB669">
        <v>0.28220800000000001</v>
      </c>
      <c r="AC669">
        <v>0.65450900000000001</v>
      </c>
      <c r="AD669">
        <v>0.143258</v>
      </c>
      <c r="AE669">
        <v>4.3141699999999998</v>
      </c>
      <c r="AF669">
        <v>0.29098400000000002</v>
      </c>
      <c r="AH669">
        <v>-1.4893099999999999</v>
      </c>
      <c r="AI669">
        <v>36.1721</v>
      </c>
      <c r="AJ669">
        <v>-11.8345</v>
      </c>
      <c r="AK669">
        <v>72.468599999999995</v>
      </c>
      <c r="AL669">
        <v>-1.4893099999999999</v>
      </c>
      <c r="AM669">
        <v>3.5</v>
      </c>
      <c r="AN669">
        <v>-14.486748337745601</v>
      </c>
      <c r="AO669">
        <v>4.9476778507232604</v>
      </c>
      <c r="AP669">
        <v>0.38320900000000002</v>
      </c>
      <c r="AQ669">
        <v>999</v>
      </c>
      <c r="AU669" t="s">
        <v>1289</v>
      </c>
    </row>
    <row r="670" spans="1:47" x14ac:dyDescent="0.45">
      <c r="A670" t="s">
        <v>1273</v>
      </c>
      <c r="B670" t="s">
        <v>73</v>
      </c>
      <c r="C670">
        <v>100</v>
      </c>
      <c r="D670">
        <v>327</v>
      </c>
      <c r="E670">
        <v>286</v>
      </c>
      <c r="F670">
        <v>61</v>
      </c>
      <c r="G670">
        <v>33</v>
      </c>
      <c r="H670">
        <v>16</v>
      </c>
      <c r="I670">
        <v>0</v>
      </c>
      <c r="J670">
        <v>12</v>
      </c>
      <c r="K670">
        <v>37</v>
      </c>
      <c r="L670">
        <v>43</v>
      </c>
      <c r="M670">
        <v>35</v>
      </c>
      <c r="N670">
        <v>8</v>
      </c>
      <c r="O670">
        <v>80</v>
      </c>
      <c r="P670">
        <v>4</v>
      </c>
      <c r="Q670">
        <v>2</v>
      </c>
      <c r="R670">
        <v>0</v>
      </c>
      <c r="S670">
        <v>1</v>
      </c>
      <c r="T670">
        <v>3</v>
      </c>
      <c r="U670">
        <v>1</v>
      </c>
      <c r="V670">
        <v>0.213287</v>
      </c>
      <c r="W670">
        <v>0.107034</v>
      </c>
      <c r="X670">
        <v>0.244648</v>
      </c>
      <c r="Y670">
        <v>0.4375</v>
      </c>
      <c r="Z670">
        <v>0.30581000000000003</v>
      </c>
      <c r="AA670">
        <v>0.39510499999999998</v>
      </c>
      <c r="AB670">
        <v>0.29707299999999998</v>
      </c>
      <c r="AC670">
        <v>0.70091499999999995</v>
      </c>
      <c r="AD670">
        <v>0.18181800000000001</v>
      </c>
      <c r="AE670">
        <v>3.06677</v>
      </c>
      <c r="AF670">
        <v>0.25</v>
      </c>
      <c r="AH670">
        <v>-0.31520599999999999</v>
      </c>
      <c r="AI670">
        <v>34.058199999999999</v>
      </c>
      <c r="AJ670">
        <v>-5.7848699999999997</v>
      </c>
      <c r="AK670">
        <v>83.759100000000004</v>
      </c>
      <c r="AL670">
        <v>-0.31520599999999999</v>
      </c>
      <c r="AM670">
        <v>3.2</v>
      </c>
      <c r="AN670">
        <v>-6.8944562673568699</v>
      </c>
      <c r="AO670">
        <v>-0.40449738502502403</v>
      </c>
      <c r="AP670">
        <v>0.38311899999999999</v>
      </c>
      <c r="AQ670">
        <v>999</v>
      </c>
      <c r="AU670">
        <v>16424</v>
      </c>
    </row>
    <row r="671" spans="1:47" x14ac:dyDescent="0.45">
      <c r="A671" t="s">
        <v>1163</v>
      </c>
      <c r="B671" t="s">
        <v>170</v>
      </c>
      <c r="C671">
        <v>107</v>
      </c>
      <c r="D671">
        <v>457</v>
      </c>
      <c r="E671">
        <v>398</v>
      </c>
      <c r="F671">
        <v>92</v>
      </c>
      <c r="G671">
        <v>62</v>
      </c>
      <c r="H671">
        <v>15</v>
      </c>
      <c r="I671">
        <v>2</v>
      </c>
      <c r="J671">
        <v>13</v>
      </c>
      <c r="K671">
        <v>54</v>
      </c>
      <c r="L671">
        <v>53</v>
      </c>
      <c r="M671">
        <v>52</v>
      </c>
      <c r="N671">
        <v>8</v>
      </c>
      <c r="O671">
        <v>130</v>
      </c>
      <c r="P671">
        <v>4</v>
      </c>
      <c r="Q671">
        <v>3</v>
      </c>
      <c r="R671">
        <v>0</v>
      </c>
      <c r="S671">
        <v>1</v>
      </c>
      <c r="T671">
        <v>2</v>
      </c>
      <c r="U671">
        <v>2</v>
      </c>
      <c r="V671">
        <v>0.231156</v>
      </c>
      <c r="W671">
        <v>0.113786</v>
      </c>
      <c r="X671">
        <v>0.28446399999999999</v>
      </c>
      <c r="Y671">
        <v>0.4</v>
      </c>
      <c r="Z671">
        <v>0.323851</v>
      </c>
      <c r="AA671">
        <v>0.376884</v>
      </c>
      <c r="AB671">
        <v>0.30309199999999997</v>
      </c>
      <c r="AC671">
        <v>0.70073600000000003</v>
      </c>
      <c r="AD671">
        <v>0.145729</v>
      </c>
      <c r="AE671">
        <v>3.2960400000000001</v>
      </c>
      <c r="AF671">
        <v>0.30620199999999997</v>
      </c>
      <c r="AH671">
        <v>-1.29172</v>
      </c>
      <c r="AI671">
        <v>49.8825</v>
      </c>
      <c r="AJ671">
        <v>-5.8003200000000001</v>
      </c>
      <c r="AK671">
        <v>93.234399999999994</v>
      </c>
      <c r="AL671">
        <v>-1.29172</v>
      </c>
      <c r="AM671">
        <v>-8.4</v>
      </c>
      <c r="AN671">
        <v>-4.99643683433532</v>
      </c>
      <c r="AO671">
        <v>-6.7208403348922703</v>
      </c>
      <c r="AP671">
        <v>0.37937500000000002</v>
      </c>
      <c r="AQ671">
        <v>999</v>
      </c>
      <c r="AU671" t="s">
        <v>1164</v>
      </c>
    </row>
    <row r="672" spans="1:47" x14ac:dyDescent="0.45">
      <c r="A672" t="s">
        <v>1127</v>
      </c>
      <c r="B672" t="s">
        <v>155</v>
      </c>
      <c r="C672">
        <v>106</v>
      </c>
      <c r="D672">
        <v>412</v>
      </c>
      <c r="E672">
        <v>372</v>
      </c>
      <c r="F672">
        <v>87</v>
      </c>
      <c r="G672">
        <v>54</v>
      </c>
      <c r="H672">
        <v>23</v>
      </c>
      <c r="I672">
        <v>1</v>
      </c>
      <c r="J672">
        <v>9</v>
      </c>
      <c r="K672">
        <v>41</v>
      </c>
      <c r="L672">
        <v>46</v>
      </c>
      <c r="M672">
        <v>31</v>
      </c>
      <c r="N672">
        <v>11</v>
      </c>
      <c r="O672">
        <v>95</v>
      </c>
      <c r="P672">
        <v>6</v>
      </c>
      <c r="Q672">
        <v>3</v>
      </c>
      <c r="R672">
        <v>0</v>
      </c>
      <c r="S672">
        <v>0</v>
      </c>
      <c r="T672">
        <v>3</v>
      </c>
      <c r="U672">
        <v>3</v>
      </c>
      <c r="V672">
        <v>0.233871</v>
      </c>
      <c r="W672">
        <v>7.5242699999999996E-2</v>
      </c>
      <c r="X672">
        <v>0.23058300000000001</v>
      </c>
      <c r="Y672">
        <v>0.32631599999999999</v>
      </c>
      <c r="Z672">
        <v>0.30097099999999999</v>
      </c>
      <c r="AA672">
        <v>0.37365599999999999</v>
      </c>
      <c r="AB672">
        <v>0.28464699999999998</v>
      </c>
      <c r="AC672">
        <v>0.67462699999999998</v>
      </c>
      <c r="AD672">
        <v>0.13978499999999999</v>
      </c>
      <c r="AE672">
        <v>2.9998800000000001</v>
      </c>
      <c r="AF672">
        <v>0.287823</v>
      </c>
      <c r="AH672">
        <v>-1.28264</v>
      </c>
      <c r="AI672">
        <v>38.659100000000002</v>
      </c>
      <c r="AJ672">
        <v>-11.540699999999999</v>
      </c>
      <c r="AK672">
        <v>74.158900000000003</v>
      </c>
      <c r="AL672">
        <v>-1.28264</v>
      </c>
      <c r="AM672">
        <v>-0.7</v>
      </c>
      <c r="AN672">
        <v>-14.039405584335301</v>
      </c>
      <c r="AO672">
        <v>3.8414462208747802</v>
      </c>
      <c r="AP672">
        <v>0.378469</v>
      </c>
      <c r="AQ672">
        <v>999</v>
      </c>
      <c r="AU672" t="s">
        <v>1128</v>
      </c>
    </row>
    <row r="673" spans="1:47" x14ac:dyDescent="0.45">
      <c r="A673" t="s">
        <v>1199</v>
      </c>
      <c r="B673" t="s">
        <v>98</v>
      </c>
      <c r="C673">
        <v>106</v>
      </c>
      <c r="D673">
        <v>435</v>
      </c>
      <c r="E673">
        <v>379</v>
      </c>
      <c r="F673">
        <v>85</v>
      </c>
      <c r="G673">
        <v>57</v>
      </c>
      <c r="H673">
        <v>18</v>
      </c>
      <c r="I673">
        <v>3</v>
      </c>
      <c r="J673">
        <v>7</v>
      </c>
      <c r="K673">
        <v>54</v>
      </c>
      <c r="L673">
        <v>44</v>
      </c>
      <c r="M673">
        <v>48</v>
      </c>
      <c r="N673">
        <v>5</v>
      </c>
      <c r="O673">
        <v>105</v>
      </c>
      <c r="P673">
        <v>4</v>
      </c>
      <c r="Q673">
        <v>4</v>
      </c>
      <c r="R673">
        <v>0</v>
      </c>
      <c r="S673">
        <v>0</v>
      </c>
      <c r="T673">
        <v>3</v>
      </c>
      <c r="U673">
        <v>1</v>
      </c>
      <c r="V673">
        <v>0.224274</v>
      </c>
      <c r="W673">
        <v>0.110345</v>
      </c>
      <c r="X673">
        <v>0.24137900000000001</v>
      </c>
      <c r="Y673">
        <v>0.45714300000000002</v>
      </c>
      <c r="Z673">
        <v>0.31494299999999997</v>
      </c>
      <c r="AA673">
        <v>0.34300799999999998</v>
      </c>
      <c r="AB673">
        <v>0.288966</v>
      </c>
      <c r="AC673">
        <v>0.65795000000000003</v>
      </c>
      <c r="AD673">
        <v>0.11873400000000001</v>
      </c>
      <c r="AE673">
        <v>4.7546600000000003</v>
      </c>
      <c r="AF673">
        <v>0.287823</v>
      </c>
      <c r="AH673">
        <v>-0.62341100000000005</v>
      </c>
      <c r="AI673">
        <v>42.377800000000001</v>
      </c>
      <c r="AJ673">
        <v>-10.6244</v>
      </c>
      <c r="AK673">
        <v>82.7316</v>
      </c>
      <c r="AL673">
        <v>-0.62341100000000005</v>
      </c>
      <c r="AM673">
        <v>-3</v>
      </c>
      <c r="AN673">
        <v>-9.6240479350089991</v>
      </c>
      <c r="AO673">
        <v>-1.4016754627227701</v>
      </c>
      <c r="AP673">
        <v>0.37382399999999999</v>
      </c>
      <c r="AQ673">
        <v>999</v>
      </c>
      <c r="AU673" t="s">
        <v>1200</v>
      </c>
    </row>
    <row r="674" spans="1:47" x14ac:dyDescent="0.45">
      <c r="A674" t="s">
        <v>1098</v>
      </c>
      <c r="B674" t="s">
        <v>178</v>
      </c>
      <c r="C674">
        <v>109</v>
      </c>
      <c r="D674">
        <v>465</v>
      </c>
      <c r="E674">
        <v>425</v>
      </c>
      <c r="F674">
        <v>96</v>
      </c>
      <c r="G674">
        <v>59</v>
      </c>
      <c r="H674">
        <v>17</v>
      </c>
      <c r="I674">
        <v>3</v>
      </c>
      <c r="J674">
        <v>17</v>
      </c>
      <c r="K674">
        <v>59</v>
      </c>
      <c r="L674">
        <v>62</v>
      </c>
      <c r="M674">
        <v>33</v>
      </c>
      <c r="N674">
        <v>9</v>
      </c>
      <c r="O674">
        <v>148</v>
      </c>
      <c r="P674">
        <v>5</v>
      </c>
      <c r="Q674">
        <v>2</v>
      </c>
      <c r="R674">
        <v>0</v>
      </c>
      <c r="S674">
        <v>0</v>
      </c>
      <c r="T674">
        <v>11</v>
      </c>
      <c r="U674">
        <v>3</v>
      </c>
      <c r="V674">
        <v>0.225882</v>
      </c>
      <c r="W674">
        <v>7.0967699999999995E-2</v>
      </c>
      <c r="X674">
        <v>0.31828000000000001</v>
      </c>
      <c r="Y674">
        <v>0.222973</v>
      </c>
      <c r="Z674">
        <v>0.28817199999999998</v>
      </c>
      <c r="AA674">
        <v>0.4</v>
      </c>
      <c r="AB674">
        <v>0.29017900000000002</v>
      </c>
      <c r="AC674">
        <v>0.68817200000000001</v>
      </c>
      <c r="AD674">
        <v>0.17411799999999999</v>
      </c>
      <c r="AE674">
        <v>6.0418000000000003</v>
      </c>
      <c r="AF674">
        <v>0.30152699999999999</v>
      </c>
      <c r="AH674">
        <v>0.25571500000000003</v>
      </c>
      <c r="AI674">
        <v>45.768700000000003</v>
      </c>
      <c r="AJ674">
        <v>-10.8888</v>
      </c>
      <c r="AK674">
        <v>84.238100000000003</v>
      </c>
      <c r="AL674">
        <v>0.25571500000000003</v>
      </c>
      <c r="AM674">
        <v>1.6</v>
      </c>
      <c r="AN674">
        <v>-8.5262893438339198</v>
      </c>
      <c r="AO674">
        <v>-3.5256613492965698</v>
      </c>
      <c r="AP674">
        <v>0.37309700000000001</v>
      </c>
      <c r="AQ674">
        <v>999</v>
      </c>
      <c r="AU674">
        <v>23695</v>
      </c>
    </row>
    <row r="675" spans="1:47" x14ac:dyDescent="0.45">
      <c r="A675" t="s">
        <v>1347</v>
      </c>
      <c r="B675" t="s">
        <v>10</v>
      </c>
      <c r="C675">
        <v>81</v>
      </c>
      <c r="D675">
        <v>316</v>
      </c>
      <c r="E675">
        <v>290</v>
      </c>
      <c r="F675">
        <v>63</v>
      </c>
      <c r="G675">
        <v>39</v>
      </c>
      <c r="H675">
        <v>13</v>
      </c>
      <c r="I675">
        <v>0</v>
      </c>
      <c r="J675">
        <v>11</v>
      </c>
      <c r="K675">
        <v>32</v>
      </c>
      <c r="L675">
        <v>42</v>
      </c>
      <c r="M675">
        <v>21</v>
      </c>
      <c r="N675">
        <v>7</v>
      </c>
      <c r="O675">
        <v>85</v>
      </c>
      <c r="P675">
        <v>4</v>
      </c>
      <c r="Q675">
        <v>1</v>
      </c>
      <c r="R675">
        <v>0</v>
      </c>
      <c r="S675">
        <v>0</v>
      </c>
      <c r="T675">
        <v>0</v>
      </c>
      <c r="U675">
        <v>1</v>
      </c>
      <c r="V675">
        <v>0.21724099999999999</v>
      </c>
      <c r="W675">
        <v>6.6455700000000006E-2</v>
      </c>
      <c r="X675">
        <v>0.26898699999999998</v>
      </c>
      <c r="Y675">
        <v>0.247059</v>
      </c>
      <c r="Z675">
        <v>0.27848099999999998</v>
      </c>
      <c r="AA675">
        <v>0.37586199999999997</v>
      </c>
      <c r="AB675">
        <v>0.27598600000000001</v>
      </c>
      <c r="AC675">
        <v>0.65434300000000001</v>
      </c>
      <c r="AD675">
        <v>0.15862100000000001</v>
      </c>
      <c r="AE675">
        <v>1.63401</v>
      </c>
      <c r="AF675">
        <v>0.26666699999999999</v>
      </c>
      <c r="AH675">
        <v>-0.86126999999999998</v>
      </c>
      <c r="AI675">
        <v>27.3782</v>
      </c>
      <c r="AJ675">
        <v>-11.124599999999999</v>
      </c>
      <c r="AK675">
        <v>74.707400000000007</v>
      </c>
      <c r="AL675">
        <v>-0.86126999999999998</v>
      </c>
      <c r="AM675">
        <v>-2.1</v>
      </c>
      <c r="AN675">
        <v>-10.7627440690994</v>
      </c>
      <c r="AO675">
        <v>3.7054085731506299</v>
      </c>
      <c r="AP675">
        <v>0.36984099999999998</v>
      </c>
      <c r="AQ675">
        <v>999</v>
      </c>
      <c r="AU675">
        <v>18083</v>
      </c>
    </row>
    <row r="676" spans="1:47" x14ac:dyDescent="0.45">
      <c r="A676" t="s">
        <v>731</v>
      </c>
      <c r="B676" t="s">
        <v>10</v>
      </c>
      <c r="C676">
        <v>103</v>
      </c>
      <c r="D676">
        <v>347</v>
      </c>
      <c r="E676">
        <v>314</v>
      </c>
      <c r="F676">
        <v>83</v>
      </c>
      <c r="G676">
        <v>56</v>
      </c>
      <c r="H676">
        <v>19</v>
      </c>
      <c r="I676">
        <v>1</v>
      </c>
      <c r="J676">
        <v>7</v>
      </c>
      <c r="K676">
        <v>47</v>
      </c>
      <c r="L676">
        <v>38</v>
      </c>
      <c r="M676">
        <v>28</v>
      </c>
      <c r="N676">
        <v>7</v>
      </c>
      <c r="O676">
        <v>62</v>
      </c>
      <c r="P676">
        <v>2</v>
      </c>
      <c r="Q676">
        <v>2</v>
      </c>
      <c r="R676">
        <v>1</v>
      </c>
      <c r="S676">
        <v>1</v>
      </c>
      <c r="T676">
        <v>7</v>
      </c>
      <c r="U676">
        <v>3</v>
      </c>
      <c r="V676">
        <v>0.26433099999999998</v>
      </c>
      <c r="W676">
        <v>8.0691600000000002E-2</v>
      </c>
      <c r="X676">
        <v>0.178674</v>
      </c>
      <c r="Y676">
        <v>0.45161299999999999</v>
      </c>
      <c r="Z676">
        <v>0.32658999999999999</v>
      </c>
      <c r="AA676">
        <v>0.39808900000000003</v>
      </c>
      <c r="AB676">
        <v>0.30890000000000001</v>
      </c>
      <c r="AC676">
        <v>0.72467899999999996</v>
      </c>
      <c r="AD676">
        <v>0.13375799999999999</v>
      </c>
      <c r="AE676">
        <v>4.8700200000000002</v>
      </c>
      <c r="AF676">
        <v>0.30769200000000002</v>
      </c>
      <c r="AH676">
        <v>-0.474939</v>
      </c>
      <c r="AI676">
        <v>39.549399999999999</v>
      </c>
      <c r="AJ676">
        <v>-2.7305299999999999</v>
      </c>
      <c r="AK676">
        <v>88.967799999999997</v>
      </c>
      <c r="AL676">
        <v>-0.474939</v>
      </c>
      <c r="AM676">
        <v>-4.3</v>
      </c>
      <c r="AN676">
        <v>-5.0618929862976003</v>
      </c>
      <c r="AO676">
        <v>-3.0250148773193302</v>
      </c>
      <c r="AP676">
        <v>0.36883199999999999</v>
      </c>
      <c r="AQ676">
        <v>999</v>
      </c>
      <c r="AU676">
        <v>16357</v>
      </c>
    </row>
    <row r="677" spans="1:47" x14ac:dyDescent="0.45">
      <c r="A677" t="s">
        <v>736</v>
      </c>
      <c r="B677" t="s">
        <v>170</v>
      </c>
      <c r="C677">
        <v>126</v>
      </c>
      <c r="D677">
        <v>525</v>
      </c>
      <c r="E677">
        <v>483</v>
      </c>
      <c r="F677">
        <v>111</v>
      </c>
      <c r="G677">
        <v>75</v>
      </c>
      <c r="H677">
        <v>24</v>
      </c>
      <c r="I677">
        <v>3</v>
      </c>
      <c r="J677">
        <v>9</v>
      </c>
      <c r="K677">
        <v>57</v>
      </c>
      <c r="L677">
        <v>56</v>
      </c>
      <c r="M677">
        <v>32</v>
      </c>
      <c r="N677">
        <v>6</v>
      </c>
      <c r="O677">
        <v>151</v>
      </c>
      <c r="P677">
        <v>5</v>
      </c>
      <c r="Q677">
        <v>3</v>
      </c>
      <c r="R677">
        <v>2</v>
      </c>
      <c r="S677">
        <v>0</v>
      </c>
      <c r="T677">
        <v>8</v>
      </c>
      <c r="U677">
        <v>5</v>
      </c>
      <c r="V677">
        <v>0.22981399999999999</v>
      </c>
      <c r="W677">
        <v>6.0952399999999997E-2</v>
      </c>
      <c r="X677">
        <v>0.28761900000000001</v>
      </c>
      <c r="Y677">
        <v>0.211921</v>
      </c>
      <c r="Z677">
        <v>0.28298299999999998</v>
      </c>
      <c r="AA677">
        <v>0.34782600000000002</v>
      </c>
      <c r="AB677">
        <v>0.27177499999999999</v>
      </c>
      <c r="AC677">
        <v>0.63080899999999995</v>
      </c>
      <c r="AD677">
        <v>0.11801200000000001</v>
      </c>
      <c r="AE677">
        <v>4.88645</v>
      </c>
      <c r="AF677">
        <v>0.31288300000000002</v>
      </c>
      <c r="AH677">
        <v>-1.3271299999999999</v>
      </c>
      <c r="AI677">
        <v>43.649900000000002</v>
      </c>
      <c r="AJ677">
        <v>-20.318300000000001</v>
      </c>
      <c r="AK677">
        <v>71.527500000000003</v>
      </c>
      <c r="AL677">
        <v>-1.3271299999999999</v>
      </c>
      <c r="AM677">
        <v>-0.7</v>
      </c>
      <c r="AN677">
        <v>-19.238048672676001</v>
      </c>
      <c r="AO677">
        <v>5.0870369076728803</v>
      </c>
      <c r="AP677">
        <v>0.36699500000000002</v>
      </c>
      <c r="AQ677">
        <v>999</v>
      </c>
      <c r="AU677">
        <v>23691</v>
      </c>
    </row>
    <row r="678" spans="1:47" x14ac:dyDescent="0.45">
      <c r="A678" t="s">
        <v>485</v>
      </c>
      <c r="B678" t="s">
        <v>309</v>
      </c>
      <c r="C678">
        <v>83</v>
      </c>
      <c r="D678">
        <v>280</v>
      </c>
      <c r="E678">
        <v>247</v>
      </c>
      <c r="F678">
        <v>59</v>
      </c>
      <c r="G678">
        <v>42</v>
      </c>
      <c r="H678">
        <v>13</v>
      </c>
      <c r="I678">
        <v>0</v>
      </c>
      <c r="J678">
        <v>4</v>
      </c>
      <c r="K678">
        <v>23</v>
      </c>
      <c r="L678">
        <v>28</v>
      </c>
      <c r="M678">
        <v>26</v>
      </c>
      <c r="N678">
        <v>8</v>
      </c>
      <c r="O678">
        <v>64</v>
      </c>
      <c r="P678">
        <v>3</v>
      </c>
      <c r="Q678">
        <v>2</v>
      </c>
      <c r="R678">
        <v>2</v>
      </c>
      <c r="S678">
        <v>0</v>
      </c>
      <c r="T678">
        <v>0</v>
      </c>
      <c r="U678">
        <v>1</v>
      </c>
      <c r="V678">
        <v>0.23886599999999999</v>
      </c>
      <c r="W678">
        <v>9.2857099999999998E-2</v>
      </c>
      <c r="X678">
        <v>0.228571</v>
      </c>
      <c r="Y678">
        <v>0.40625</v>
      </c>
      <c r="Z678">
        <v>0.31654700000000002</v>
      </c>
      <c r="AA678">
        <v>0.34008100000000002</v>
      </c>
      <c r="AB678">
        <v>0.28131899999999999</v>
      </c>
      <c r="AC678">
        <v>0.65662799999999999</v>
      </c>
      <c r="AD678">
        <v>0.101215</v>
      </c>
      <c r="AE678">
        <v>1.2741499999999999</v>
      </c>
      <c r="AF678">
        <v>0.303867</v>
      </c>
      <c r="AH678">
        <v>-0.907501</v>
      </c>
      <c r="AI678">
        <v>25.499400000000001</v>
      </c>
      <c r="AJ678">
        <v>-8.6170200000000001</v>
      </c>
      <c r="AK678">
        <v>58.775300000000001</v>
      </c>
      <c r="AL678">
        <v>-0.907501</v>
      </c>
      <c r="AM678">
        <v>4.2</v>
      </c>
      <c r="AN678">
        <v>-15.207441866397801</v>
      </c>
      <c r="AO678">
        <v>9.3440327644348091</v>
      </c>
      <c r="AP678">
        <v>0.36659000000000003</v>
      </c>
      <c r="AQ678">
        <v>999</v>
      </c>
      <c r="AU678">
        <v>13723</v>
      </c>
    </row>
    <row r="679" spans="1:47" x14ac:dyDescent="0.45">
      <c r="A679" t="s">
        <v>529</v>
      </c>
      <c r="B679" t="s">
        <v>191</v>
      </c>
      <c r="C679">
        <v>103</v>
      </c>
      <c r="D679">
        <v>425</v>
      </c>
      <c r="E679">
        <v>361</v>
      </c>
      <c r="F679">
        <v>77</v>
      </c>
      <c r="G679">
        <v>45</v>
      </c>
      <c r="H679">
        <v>17</v>
      </c>
      <c r="I679">
        <v>1</v>
      </c>
      <c r="J679">
        <v>14</v>
      </c>
      <c r="K679">
        <v>46</v>
      </c>
      <c r="L679">
        <v>48</v>
      </c>
      <c r="M679">
        <v>59</v>
      </c>
      <c r="N679">
        <v>6</v>
      </c>
      <c r="O679">
        <v>124</v>
      </c>
      <c r="P679">
        <v>1</v>
      </c>
      <c r="Q679">
        <v>4</v>
      </c>
      <c r="R679">
        <v>0</v>
      </c>
      <c r="S679">
        <v>1</v>
      </c>
      <c r="T679">
        <v>1</v>
      </c>
      <c r="U679">
        <v>0</v>
      </c>
      <c r="V679">
        <v>0.21329600000000001</v>
      </c>
      <c r="W679">
        <v>0.138824</v>
      </c>
      <c r="X679">
        <v>0.291765</v>
      </c>
      <c r="Y679">
        <v>0.47580600000000001</v>
      </c>
      <c r="Z679">
        <v>0.322353</v>
      </c>
      <c r="AA679">
        <v>0.38227100000000003</v>
      </c>
      <c r="AB679">
        <v>0.30571199999999998</v>
      </c>
      <c r="AC679">
        <v>0.70462400000000003</v>
      </c>
      <c r="AD679">
        <v>0.16897499999999999</v>
      </c>
      <c r="AE679">
        <v>2.7369300000000001</v>
      </c>
      <c r="AF679">
        <v>0.27753299999999997</v>
      </c>
      <c r="AH679">
        <v>-0.56280699999999995</v>
      </c>
      <c r="AI679">
        <v>47.3142</v>
      </c>
      <c r="AJ679">
        <v>-4.4696199999999999</v>
      </c>
      <c r="AK679">
        <v>93.795599999999993</v>
      </c>
      <c r="AL679">
        <v>-0.56280699999999995</v>
      </c>
      <c r="AM679">
        <v>0.7</v>
      </c>
      <c r="AN679">
        <v>-3.72230452299118</v>
      </c>
      <c r="AO679">
        <v>-7.1079071164131102</v>
      </c>
      <c r="AP679">
        <v>0.35945199999999999</v>
      </c>
      <c r="AQ679">
        <v>999</v>
      </c>
      <c r="AU679">
        <v>10441</v>
      </c>
    </row>
    <row r="680" spans="1:47" x14ac:dyDescent="0.45">
      <c r="A680" t="s">
        <v>1485</v>
      </c>
      <c r="B680" t="s">
        <v>18</v>
      </c>
      <c r="C680">
        <v>104</v>
      </c>
      <c r="D680">
        <v>393</v>
      </c>
      <c r="E680">
        <v>362</v>
      </c>
      <c r="F680">
        <v>92</v>
      </c>
      <c r="G680">
        <v>66</v>
      </c>
      <c r="H680">
        <v>20</v>
      </c>
      <c r="I680">
        <v>1</v>
      </c>
      <c r="J680">
        <v>5</v>
      </c>
      <c r="K680">
        <v>41</v>
      </c>
      <c r="L680">
        <v>42</v>
      </c>
      <c r="M680">
        <v>25</v>
      </c>
      <c r="N680">
        <v>10</v>
      </c>
      <c r="O680">
        <v>68</v>
      </c>
      <c r="P680">
        <v>3</v>
      </c>
      <c r="Q680">
        <v>2</v>
      </c>
      <c r="R680">
        <v>1</v>
      </c>
      <c r="S680">
        <v>1</v>
      </c>
      <c r="T680">
        <v>10</v>
      </c>
      <c r="U680">
        <v>3</v>
      </c>
      <c r="V680">
        <v>0.25414399999999998</v>
      </c>
      <c r="W680">
        <v>6.3613199999999995E-2</v>
      </c>
      <c r="X680">
        <v>0.17302799999999999</v>
      </c>
      <c r="Y680">
        <v>0.367647</v>
      </c>
      <c r="Z680">
        <v>0.30612200000000001</v>
      </c>
      <c r="AA680">
        <v>0.356354</v>
      </c>
      <c r="AB680">
        <v>0.28096500000000002</v>
      </c>
      <c r="AC680">
        <v>0.66247599999999995</v>
      </c>
      <c r="AD680">
        <v>0.10221</v>
      </c>
      <c r="AE680">
        <v>4.6358499999999996</v>
      </c>
      <c r="AF680">
        <v>0.29896899999999998</v>
      </c>
      <c r="AH680">
        <v>8.6535500000000001E-2</v>
      </c>
      <c r="AI680">
        <v>35.674599999999998</v>
      </c>
      <c r="AJ680">
        <v>-12.2102</v>
      </c>
      <c r="AK680">
        <v>73.261300000000006</v>
      </c>
      <c r="AL680">
        <v>8.6535500000000001E-2</v>
      </c>
      <c r="AM680">
        <v>1.7</v>
      </c>
      <c r="AN680">
        <v>-12.931693971156999</v>
      </c>
      <c r="AO680">
        <v>3.1440036296844398</v>
      </c>
      <c r="AP680">
        <v>0.35917700000000002</v>
      </c>
      <c r="AQ680">
        <v>999</v>
      </c>
      <c r="AU680">
        <v>8709</v>
      </c>
    </row>
    <row r="681" spans="1:47" x14ac:dyDescent="0.45">
      <c r="A681" t="s">
        <v>587</v>
      </c>
      <c r="B681" t="s">
        <v>155</v>
      </c>
      <c r="C681">
        <v>122</v>
      </c>
      <c r="D681">
        <v>376</v>
      </c>
      <c r="E681">
        <v>337</v>
      </c>
      <c r="F681">
        <v>83</v>
      </c>
      <c r="G681">
        <v>60</v>
      </c>
      <c r="H681">
        <v>15</v>
      </c>
      <c r="I681">
        <v>3</v>
      </c>
      <c r="J681">
        <v>5</v>
      </c>
      <c r="K681">
        <v>49</v>
      </c>
      <c r="L681">
        <v>30</v>
      </c>
      <c r="M681">
        <v>30</v>
      </c>
      <c r="N681">
        <v>5</v>
      </c>
      <c r="O681">
        <v>89</v>
      </c>
      <c r="P681">
        <v>3</v>
      </c>
      <c r="Q681">
        <v>2</v>
      </c>
      <c r="R681">
        <v>4</v>
      </c>
      <c r="S681">
        <v>0</v>
      </c>
      <c r="T681">
        <v>11</v>
      </c>
      <c r="U681">
        <v>2</v>
      </c>
      <c r="V681">
        <v>0.24629100000000001</v>
      </c>
      <c r="W681">
        <v>7.9787200000000003E-2</v>
      </c>
      <c r="X681">
        <v>0.236702</v>
      </c>
      <c r="Y681">
        <v>0.33707900000000002</v>
      </c>
      <c r="Z681">
        <v>0.31182799999999999</v>
      </c>
      <c r="AA681">
        <v>0.35311599999999999</v>
      </c>
      <c r="AB681">
        <v>0.28858699999999998</v>
      </c>
      <c r="AC681">
        <v>0.66494399999999998</v>
      </c>
      <c r="AD681">
        <v>0.106825</v>
      </c>
      <c r="AE681">
        <v>6.48264</v>
      </c>
      <c r="AF681">
        <v>0.31836700000000001</v>
      </c>
      <c r="AH681">
        <v>0.67779299999999998</v>
      </c>
      <c r="AI681">
        <v>36.511499999999998</v>
      </c>
      <c r="AJ681">
        <v>-9.3019300000000005</v>
      </c>
      <c r="AK681">
        <v>76.889799999999994</v>
      </c>
      <c r="AL681">
        <v>0.67779299999999998</v>
      </c>
      <c r="AM681">
        <v>-3.6</v>
      </c>
      <c r="AN681">
        <v>-9.7339805960655195</v>
      </c>
      <c r="AO681">
        <v>0.54462099075317305</v>
      </c>
      <c r="AP681">
        <v>0.35711799999999999</v>
      </c>
      <c r="AQ681">
        <v>999</v>
      </c>
      <c r="AU681">
        <v>19262</v>
      </c>
    </row>
    <row r="682" spans="1:47" x14ac:dyDescent="0.45">
      <c r="A682" t="s">
        <v>706</v>
      </c>
      <c r="B682" t="s">
        <v>7</v>
      </c>
      <c r="C682">
        <v>113</v>
      </c>
      <c r="D682">
        <v>461</v>
      </c>
      <c r="E682">
        <v>420</v>
      </c>
      <c r="F682">
        <v>107</v>
      </c>
      <c r="G682">
        <v>77</v>
      </c>
      <c r="H682">
        <v>16</v>
      </c>
      <c r="I682">
        <v>2</v>
      </c>
      <c r="J682">
        <v>12</v>
      </c>
      <c r="K682">
        <v>56</v>
      </c>
      <c r="L682">
        <v>60</v>
      </c>
      <c r="M682">
        <v>29</v>
      </c>
      <c r="N682">
        <v>9</v>
      </c>
      <c r="O682">
        <v>112</v>
      </c>
      <c r="P682">
        <v>8</v>
      </c>
      <c r="Q682">
        <v>3</v>
      </c>
      <c r="R682">
        <v>1</v>
      </c>
      <c r="S682">
        <v>0</v>
      </c>
      <c r="T682">
        <v>10</v>
      </c>
      <c r="U682">
        <v>3</v>
      </c>
      <c r="V682">
        <v>0.25476199999999999</v>
      </c>
      <c r="W682">
        <v>6.2906699999999996E-2</v>
      </c>
      <c r="X682">
        <v>0.24295</v>
      </c>
      <c r="Y682">
        <v>0.25892900000000002</v>
      </c>
      <c r="Z682">
        <v>0.31304300000000002</v>
      </c>
      <c r="AA682">
        <v>0.38809500000000002</v>
      </c>
      <c r="AB682">
        <v>0.298821</v>
      </c>
      <c r="AC682">
        <v>0.70113899999999996</v>
      </c>
      <c r="AD682">
        <v>0.13333300000000001</v>
      </c>
      <c r="AE682">
        <v>5.19116</v>
      </c>
      <c r="AF682">
        <v>0.31772600000000001</v>
      </c>
      <c r="AH682">
        <v>-7.5272099999999995E-2</v>
      </c>
      <c r="AI682">
        <v>48.683999999999997</v>
      </c>
      <c r="AJ682">
        <v>-7.4862099999999998</v>
      </c>
      <c r="AK682">
        <v>85.008499999999998</v>
      </c>
      <c r="AL682">
        <v>-7.5272099999999995E-2</v>
      </c>
      <c r="AM682">
        <v>-5.2</v>
      </c>
      <c r="AN682">
        <v>-8.6370663642883301</v>
      </c>
      <c r="AO682">
        <v>-3.50614321231842</v>
      </c>
      <c r="AP682">
        <v>0.35531499999999999</v>
      </c>
      <c r="AQ682">
        <v>999</v>
      </c>
      <c r="AU682">
        <v>22054</v>
      </c>
    </row>
    <row r="683" spans="1:47" x14ac:dyDescent="0.45">
      <c r="A683" t="s">
        <v>1203</v>
      </c>
      <c r="B683" t="s">
        <v>207</v>
      </c>
      <c r="C683">
        <v>94</v>
      </c>
      <c r="D683">
        <v>384</v>
      </c>
      <c r="E683">
        <v>335</v>
      </c>
      <c r="F683">
        <v>78</v>
      </c>
      <c r="G683">
        <v>53</v>
      </c>
      <c r="H683">
        <v>21</v>
      </c>
      <c r="I683">
        <v>1</v>
      </c>
      <c r="J683">
        <v>3</v>
      </c>
      <c r="K683">
        <v>33</v>
      </c>
      <c r="L683">
        <v>35</v>
      </c>
      <c r="M683">
        <v>43</v>
      </c>
      <c r="N683">
        <v>5</v>
      </c>
      <c r="O683">
        <v>71</v>
      </c>
      <c r="P683">
        <v>3</v>
      </c>
      <c r="Q683">
        <v>3</v>
      </c>
      <c r="R683">
        <v>0</v>
      </c>
      <c r="S683">
        <v>0</v>
      </c>
      <c r="T683">
        <v>0</v>
      </c>
      <c r="U683">
        <v>1</v>
      </c>
      <c r="V683">
        <v>0.23283599999999999</v>
      </c>
      <c r="W683">
        <v>0.111979</v>
      </c>
      <c r="X683">
        <v>0.184896</v>
      </c>
      <c r="Y683">
        <v>0.60563400000000001</v>
      </c>
      <c r="Z683">
        <v>0.32291700000000001</v>
      </c>
      <c r="AA683">
        <v>0.32835799999999998</v>
      </c>
      <c r="AB683">
        <v>0.28785500000000003</v>
      </c>
      <c r="AC683">
        <v>0.65127500000000005</v>
      </c>
      <c r="AD683">
        <v>9.5522399999999993E-2</v>
      </c>
      <c r="AE683">
        <v>1.8284899999999999</v>
      </c>
      <c r="AF683">
        <v>0.28409099999999998</v>
      </c>
      <c r="AH683">
        <v>-1.14636</v>
      </c>
      <c r="AI683">
        <v>37.054900000000004</v>
      </c>
      <c r="AJ683">
        <v>-9.7332699999999992</v>
      </c>
      <c r="AK683">
        <v>79.564599999999999</v>
      </c>
      <c r="AL683">
        <v>-1.14636</v>
      </c>
      <c r="AM683">
        <v>-6</v>
      </c>
      <c r="AN683">
        <v>-10.5489542484283</v>
      </c>
      <c r="AO683">
        <v>1.0546736717224099</v>
      </c>
      <c r="AP683">
        <v>0.35380600000000001</v>
      </c>
      <c r="AQ683">
        <v>999</v>
      </c>
      <c r="AU683" t="s">
        <v>1204</v>
      </c>
    </row>
    <row r="684" spans="1:47" x14ac:dyDescent="0.45">
      <c r="A684" t="s">
        <v>1296</v>
      </c>
      <c r="B684" t="s">
        <v>73</v>
      </c>
      <c r="C684">
        <v>65</v>
      </c>
      <c r="D684">
        <v>255</v>
      </c>
      <c r="E684">
        <v>223</v>
      </c>
      <c r="F684">
        <v>49</v>
      </c>
      <c r="G684">
        <v>31</v>
      </c>
      <c r="H684">
        <v>9</v>
      </c>
      <c r="I684">
        <v>2</v>
      </c>
      <c r="J684">
        <v>7</v>
      </c>
      <c r="K684">
        <v>28</v>
      </c>
      <c r="L684">
        <v>30</v>
      </c>
      <c r="M684">
        <v>25</v>
      </c>
      <c r="N684">
        <v>3</v>
      </c>
      <c r="O684">
        <v>67</v>
      </c>
      <c r="P684">
        <v>6</v>
      </c>
      <c r="Q684">
        <v>1</v>
      </c>
      <c r="R684">
        <v>0</v>
      </c>
      <c r="S684">
        <v>0</v>
      </c>
      <c r="T684">
        <v>2</v>
      </c>
      <c r="U684">
        <v>1</v>
      </c>
      <c r="V684">
        <v>0.21973100000000001</v>
      </c>
      <c r="W684">
        <v>9.8039200000000007E-2</v>
      </c>
      <c r="X684">
        <v>0.26274500000000001</v>
      </c>
      <c r="Y684">
        <v>0.37313400000000002</v>
      </c>
      <c r="Z684">
        <v>0.313726</v>
      </c>
      <c r="AA684">
        <v>0.372197</v>
      </c>
      <c r="AB684">
        <v>0.29914600000000002</v>
      </c>
      <c r="AC684">
        <v>0.68592299999999995</v>
      </c>
      <c r="AD684">
        <v>0.15246599999999999</v>
      </c>
      <c r="AE684">
        <v>4.6511699999999996</v>
      </c>
      <c r="AF684">
        <v>0.28000000000000003</v>
      </c>
      <c r="AH684">
        <v>-0.47667999999999999</v>
      </c>
      <c r="AI684">
        <v>26.998000000000001</v>
      </c>
      <c r="AJ684">
        <v>-4.0722399999999999</v>
      </c>
      <c r="AK684">
        <v>85.148399999999995</v>
      </c>
      <c r="AL684">
        <v>-0.47667999999999999</v>
      </c>
      <c r="AM684">
        <v>4.7</v>
      </c>
      <c r="AN684">
        <v>-5.1683836579322797</v>
      </c>
      <c r="AO684">
        <v>1.52554512023925E-2</v>
      </c>
      <c r="AP684">
        <v>0.35248200000000002</v>
      </c>
      <c r="AQ684">
        <v>999</v>
      </c>
      <c r="AU684" t="s">
        <v>1297</v>
      </c>
    </row>
    <row r="685" spans="1:47" x14ac:dyDescent="0.45">
      <c r="A685" t="s">
        <v>1264</v>
      </c>
      <c r="C685">
        <v>86</v>
      </c>
      <c r="D685">
        <v>301</v>
      </c>
      <c r="E685">
        <v>262</v>
      </c>
      <c r="F685">
        <v>56</v>
      </c>
      <c r="G685">
        <v>39</v>
      </c>
      <c r="H685">
        <v>11</v>
      </c>
      <c r="I685">
        <v>0</v>
      </c>
      <c r="J685">
        <v>6</v>
      </c>
      <c r="K685">
        <v>31</v>
      </c>
      <c r="L685">
        <v>31</v>
      </c>
      <c r="M685">
        <v>34</v>
      </c>
      <c r="N685">
        <v>7</v>
      </c>
      <c r="O685">
        <v>86</v>
      </c>
      <c r="P685">
        <v>4</v>
      </c>
      <c r="Q685">
        <v>1</v>
      </c>
      <c r="R685">
        <v>0</v>
      </c>
      <c r="S685">
        <v>1</v>
      </c>
      <c r="T685">
        <v>1</v>
      </c>
      <c r="U685">
        <v>1</v>
      </c>
      <c r="V685">
        <v>0.21374000000000001</v>
      </c>
      <c r="W685">
        <v>0.112957</v>
      </c>
      <c r="X685">
        <v>0.28571400000000002</v>
      </c>
      <c r="Y685">
        <v>0.39534900000000001</v>
      </c>
      <c r="Z685">
        <v>0.31229200000000001</v>
      </c>
      <c r="AA685">
        <v>0.32442700000000002</v>
      </c>
      <c r="AB685">
        <v>0.27829300000000001</v>
      </c>
      <c r="AC685">
        <v>0.63671999999999995</v>
      </c>
      <c r="AD685">
        <v>0.11068699999999999</v>
      </c>
      <c r="AE685">
        <v>2.0987200000000001</v>
      </c>
      <c r="AF685">
        <v>0.29239799999999999</v>
      </c>
      <c r="AH685">
        <v>-0.76143700000000003</v>
      </c>
      <c r="AI685">
        <v>26.6555</v>
      </c>
      <c r="AJ685">
        <v>-10.019600000000001</v>
      </c>
      <c r="AK685">
        <v>76.237899999999996</v>
      </c>
      <c r="AL685">
        <v>-0.76143700000000003</v>
      </c>
      <c r="AM685">
        <v>-2.9</v>
      </c>
      <c r="AN685">
        <v>-9.3314974308013898</v>
      </c>
      <c r="AO685">
        <v>2.6298351287841699</v>
      </c>
      <c r="AP685">
        <v>0.35116999999999998</v>
      </c>
      <c r="AQ685">
        <v>999</v>
      </c>
      <c r="AU685">
        <v>17109</v>
      </c>
    </row>
    <row r="686" spans="1:47" x14ac:dyDescent="0.45">
      <c r="A686" t="s">
        <v>1392</v>
      </c>
      <c r="B686" t="s">
        <v>107</v>
      </c>
      <c r="C686">
        <v>91</v>
      </c>
      <c r="D686">
        <v>350</v>
      </c>
      <c r="E686">
        <v>311</v>
      </c>
      <c r="F686">
        <v>67</v>
      </c>
      <c r="G686">
        <v>45</v>
      </c>
      <c r="H686">
        <v>12</v>
      </c>
      <c r="I686">
        <v>1</v>
      </c>
      <c r="J686">
        <v>9</v>
      </c>
      <c r="K686">
        <v>34</v>
      </c>
      <c r="L686">
        <v>36</v>
      </c>
      <c r="M686">
        <v>31</v>
      </c>
      <c r="N686">
        <v>7</v>
      </c>
      <c r="O686">
        <v>101</v>
      </c>
      <c r="P686">
        <v>6</v>
      </c>
      <c r="Q686">
        <v>2</v>
      </c>
      <c r="R686">
        <v>0</v>
      </c>
      <c r="S686">
        <v>1</v>
      </c>
      <c r="T686">
        <v>1</v>
      </c>
      <c r="U686">
        <v>1</v>
      </c>
      <c r="V686">
        <v>0.21543399999999999</v>
      </c>
      <c r="W686">
        <v>8.8571399999999995E-2</v>
      </c>
      <c r="X686">
        <v>0.28857100000000002</v>
      </c>
      <c r="Y686">
        <v>0.30693100000000001</v>
      </c>
      <c r="Z686">
        <v>0.29714299999999999</v>
      </c>
      <c r="AA686">
        <v>0.34726699999999999</v>
      </c>
      <c r="AB686">
        <v>0.27784999999999999</v>
      </c>
      <c r="AC686">
        <v>0.64441000000000004</v>
      </c>
      <c r="AD686">
        <v>0.13183300000000001</v>
      </c>
      <c r="AE686">
        <v>2.7202500000000001</v>
      </c>
      <c r="AF686">
        <v>0.28571400000000002</v>
      </c>
      <c r="AH686">
        <v>-0.79996199999999995</v>
      </c>
      <c r="AI686">
        <v>30.866</v>
      </c>
      <c r="AJ686">
        <v>-11.779400000000001</v>
      </c>
      <c r="AK686">
        <v>77.912800000000004</v>
      </c>
      <c r="AL686">
        <v>-0.79996199999999995</v>
      </c>
      <c r="AM686">
        <v>0.4</v>
      </c>
      <c r="AN686">
        <v>-10.062729179859099</v>
      </c>
      <c r="AO686">
        <v>1.6860082447528799</v>
      </c>
      <c r="AP686">
        <v>0.35009400000000002</v>
      </c>
      <c r="AQ686">
        <v>999</v>
      </c>
      <c r="AU686">
        <v>18289</v>
      </c>
    </row>
    <row r="687" spans="1:47" x14ac:dyDescent="0.45">
      <c r="A687" t="s">
        <v>618</v>
      </c>
      <c r="B687" t="s">
        <v>178</v>
      </c>
      <c r="C687">
        <v>99</v>
      </c>
      <c r="D687">
        <v>341</v>
      </c>
      <c r="E687">
        <v>305</v>
      </c>
      <c r="F687">
        <v>71</v>
      </c>
      <c r="G687">
        <v>52</v>
      </c>
      <c r="H687">
        <v>12</v>
      </c>
      <c r="I687">
        <v>1</v>
      </c>
      <c r="J687">
        <v>6</v>
      </c>
      <c r="K687">
        <v>40</v>
      </c>
      <c r="L687">
        <v>30</v>
      </c>
      <c r="M687">
        <v>30</v>
      </c>
      <c r="N687">
        <v>7</v>
      </c>
      <c r="O687">
        <v>75</v>
      </c>
      <c r="P687">
        <v>3</v>
      </c>
      <c r="Q687">
        <v>2</v>
      </c>
      <c r="R687">
        <v>1</v>
      </c>
      <c r="S687">
        <v>1</v>
      </c>
      <c r="T687">
        <v>13</v>
      </c>
      <c r="U687">
        <v>4</v>
      </c>
      <c r="V687">
        <v>0.23278699999999999</v>
      </c>
      <c r="W687">
        <v>8.7976499999999999E-2</v>
      </c>
      <c r="X687">
        <v>0.219941</v>
      </c>
      <c r="Y687">
        <v>0.4</v>
      </c>
      <c r="Z687">
        <v>0.30588199999999999</v>
      </c>
      <c r="AA687">
        <v>0.33770499999999998</v>
      </c>
      <c r="AB687">
        <v>0.278061</v>
      </c>
      <c r="AC687">
        <v>0.64358700000000002</v>
      </c>
      <c r="AD687">
        <v>0.104918</v>
      </c>
      <c r="AE687">
        <v>5.4927900000000003</v>
      </c>
      <c r="AF687">
        <v>0.28761100000000001</v>
      </c>
      <c r="AH687">
        <v>0.31068800000000002</v>
      </c>
      <c r="AI687">
        <v>30.131900000000002</v>
      </c>
      <c r="AJ687">
        <v>-11.417</v>
      </c>
      <c r="AK687">
        <v>75.838899999999995</v>
      </c>
      <c r="AL687">
        <v>0.31068800000000002</v>
      </c>
      <c r="AM687">
        <v>-2.2999999999999998</v>
      </c>
      <c r="AN687">
        <v>-9.5612771809101105</v>
      </c>
      <c r="AO687">
        <v>1.45881843566894</v>
      </c>
      <c r="AP687">
        <v>0.34696100000000002</v>
      </c>
      <c r="AQ687">
        <v>999</v>
      </c>
      <c r="AU687">
        <v>12037</v>
      </c>
    </row>
    <row r="688" spans="1:47" x14ac:dyDescent="0.45">
      <c r="A688" t="s">
        <v>1290</v>
      </c>
      <c r="C688">
        <v>86</v>
      </c>
      <c r="D688">
        <v>307</v>
      </c>
      <c r="E688">
        <v>278</v>
      </c>
      <c r="F688">
        <v>64</v>
      </c>
      <c r="G688">
        <v>53</v>
      </c>
      <c r="H688">
        <v>8</v>
      </c>
      <c r="I688">
        <v>1</v>
      </c>
      <c r="J688">
        <v>2</v>
      </c>
      <c r="K688">
        <v>31</v>
      </c>
      <c r="L688">
        <v>25</v>
      </c>
      <c r="M688">
        <v>19</v>
      </c>
      <c r="N688">
        <v>7</v>
      </c>
      <c r="O688">
        <v>55</v>
      </c>
      <c r="P688">
        <v>5</v>
      </c>
      <c r="Q688">
        <v>2</v>
      </c>
      <c r="R688">
        <v>3</v>
      </c>
      <c r="S688">
        <v>0</v>
      </c>
      <c r="T688">
        <v>6</v>
      </c>
      <c r="U688">
        <v>2</v>
      </c>
      <c r="V688">
        <v>0.230216</v>
      </c>
      <c r="W688">
        <v>6.1889199999999998E-2</v>
      </c>
      <c r="X688">
        <v>0.17915300000000001</v>
      </c>
      <c r="Y688">
        <v>0.34545500000000001</v>
      </c>
      <c r="Z688">
        <v>0.28947400000000001</v>
      </c>
      <c r="AA688">
        <v>0.28777000000000003</v>
      </c>
      <c r="AB688">
        <v>0.25010900000000003</v>
      </c>
      <c r="AC688">
        <v>0.57724299999999995</v>
      </c>
      <c r="AD688">
        <v>5.7554000000000001E-2</v>
      </c>
      <c r="AE688">
        <v>4.8061199999999999</v>
      </c>
      <c r="AF688">
        <v>0.27802700000000002</v>
      </c>
      <c r="AH688">
        <v>-0.18351500000000001</v>
      </c>
      <c r="AI688">
        <v>20.000900000000001</v>
      </c>
      <c r="AJ688">
        <v>-17.4053</v>
      </c>
      <c r="AK688">
        <v>56.465000000000003</v>
      </c>
      <c r="AL688">
        <v>-0.18351500000000001</v>
      </c>
      <c r="AM688">
        <v>8.1</v>
      </c>
      <c r="AN688">
        <v>-16.197861805558201</v>
      </c>
      <c r="AO688">
        <v>9.2280132770538295</v>
      </c>
      <c r="AP688">
        <v>0.34474900000000003</v>
      </c>
      <c r="AQ688">
        <v>999</v>
      </c>
      <c r="AU688" t="s">
        <v>1291</v>
      </c>
    </row>
    <row r="689" spans="1:47" x14ac:dyDescent="0.45">
      <c r="A689" t="s">
        <v>1237</v>
      </c>
      <c r="C689">
        <v>119</v>
      </c>
      <c r="D689">
        <v>467</v>
      </c>
      <c r="E689">
        <v>423</v>
      </c>
      <c r="F689">
        <v>99</v>
      </c>
      <c r="G689">
        <v>60</v>
      </c>
      <c r="H689">
        <v>21</v>
      </c>
      <c r="I689">
        <v>1</v>
      </c>
      <c r="J689">
        <v>17</v>
      </c>
      <c r="K689">
        <v>55</v>
      </c>
      <c r="L689">
        <v>59</v>
      </c>
      <c r="M689">
        <v>35</v>
      </c>
      <c r="N689">
        <v>8</v>
      </c>
      <c r="O689">
        <v>104</v>
      </c>
      <c r="P689">
        <v>5</v>
      </c>
      <c r="Q689">
        <v>4</v>
      </c>
      <c r="R689">
        <v>0</v>
      </c>
      <c r="S689">
        <v>1</v>
      </c>
      <c r="T689">
        <v>1</v>
      </c>
      <c r="U689">
        <v>1</v>
      </c>
      <c r="V689">
        <v>0.234043</v>
      </c>
      <c r="W689">
        <v>7.4946499999999999E-2</v>
      </c>
      <c r="X689">
        <v>0.22269800000000001</v>
      </c>
      <c r="Y689">
        <v>0.336538</v>
      </c>
      <c r="Z689">
        <v>0.29764499999999999</v>
      </c>
      <c r="AA689">
        <v>0.40898299999999999</v>
      </c>
      <c r="AB689">
        <v>0.29875600000000002</v>
      </c>
      <c r="AC689">
        <v>0.70662800000000003</v>
      </c>
      <c r="AD689">
        <v>0.17494100000000001</v>
      </c>
      <c r="AE689">
        <v>2.66187</v>
      </c>
      <c r="AF689">
        <v>0.26797399999999999</v>
      </c>
      <c r="AH689">
        <v>-0.93094900000000003</v>
      </c>
      <c r="AI689">
        <v>49.292299999999997</v>
      </c>
      <c r="AJ689">
        <v>-7.6089599999999997</v>
      </c>
      <c r="AK689">
        <v>85.028800000000004</v>
      </c>
      <c r="AL689">
        <v>-0.93094900000000003</v>
      </c>
      <c r="AM689">
        <v>5.7</v>
      </c>
      <c r="AN689">
        <v>-9.5924198031425405</v>
      </c>
      <c r="AO689">
        <v>-2.87951183319091</v>
      </c>
      <c r="AP689">
        <v>0.34292</v>
      </c>
      <c r="AQ689">
        <v>999</v>
      </c>
      <c r="AU689">
        <v>18365</v>
      </c>
    </row>
    <row r="690" spans="1:47" x14ac:dyDescent="0.45">
      <c r="A690" t="s">
        <v>581</v>
      </c>
      <c r="B690" t="s">
        <v>46</v>
      </c>
      <c r="C690">
        <v>94</v>
      </c>
      <c r="D690">
        <v>324</v>
      </c>
      <c r="E690">
        <v>301</v>
      </c>
      <c r="F690">
        <v>66</v>
      </c>
      <c r="G690">
        <v>44</v>
      </c>
      <c r="H690">
        <v>16</v>
      </c>
      <c r="I690">
        <v>2</v>
      </c>
      <c r="J690">
        <v>4</v>
      </c>
      <c r="K690">
        <v>29</v>
      </c>
      <c r="L690">
        <v>28</v>
      </c>
      <c r="M690">
        <v>21</v>
      </c>
      <c r="N690">
        <v>5</v>
      </c>
      <c r="O690">
        <v>77</v>
      </c>
      <c r="P690">
        <v>1</v>
      </c>
      <c r="Q690">
        <v>1</v>
      </c>
      <c r="R690">
        <v>0</v>
      </c>
      <c r="S690">
        <v>1</v>
      </c>
      <c r="T690">
        <v>5</v>
      </c>
      <c r="U690">
        <v>1</v>
      </c>
      <c r="V690">
        <v>0.21926899999999999</v>
      </c>
      <c r="W690">
        <v>6.4814800000000006E-2</v>
      </c>
      <c r="X690">
        <v>0.237654</v>
      </c>
      <c r="Y690">
        <v>0.272727</v>
      </c>
      <c r="Z690">
        <v>0.27160499999999999</v>
      </c>
      <c r="AA690">
        <v>0.32558100000000001</v>
      </c>
      <c r="AB690">
        <v>0.25625799999999999</v>
      </c>
      <c r="AC690">
        <v>0.59718599999999999</v>
      </c>
      <c r="AD690">
        <v>0.106312</v>
      </c>
      <c r="AE690">
        <v>4.9770700000000003</v>
      </c>
      <c r="AF690">
        <v>0.28054299999999999</v>
      </c>
      <c r="AH690">
        <v>0.107909</v>
      </c>
      <c r="AI690">
        <v>22.763000000000002</v>
      </c>
      <c r="AJ690">
        <v>-16.714500000000001</v>
      </c>
      <c r="AK690">
        <v>60.6755</v>
      </c>
      <c r="AL690">
        <v>0.107909</v>
      </c>
      <c r="AM690">
        <v>4.5</v>
      </c>
      <c r="AN690">
        <v>-15.6764390543103</v>
      </c>
      <c r="AO690">
        <v>8.0714285373687709</v>
      </c>
      <c r="AP690">
        <v>0.34240799999999999</v>
      </c>
      <c r="AQ690">
        <v>999</v>
      </c>
      <c r="AU690">
        <v>12147</v>
      </c>
    </row>
    <row r="691" spans="1:47" x14ac:dyDescent="0.45">
      <c r="A691" t="s">
        <v>1227</v>
      </c>
      <c r="B691" t="s">
        <v>10</v>
      </c>
      <c r="C691">
        <v>77</v>
      </c>
      <c r="D691">
        <v>327</v>
      </c>
      <c r="E691">
        <v>282</v>
      </c>
      <c r="F691">
        <v>65</v>
      </c>
      <c r="G691">
        <v>47</v>
      </c>
      <c r="H691">
        <v>12</v>
      </c>
      <c r="I691">
        <v>1</v>
      </c>
      <c r="J691">
        <v>5</v>
      </c>
      <c r="K691">
        <v>45</v>
      </c>
      <c r="L691">
        <v>36</v>
      </c>
      <c r="M691">
        <v>36</v>
      </c>
      <c r="N691">
        <v>5</v>
      </c>
      <c r="O691">
        <v>61</v>
      </c>
      <c r="P691">
        <v>8</v>
      </c>
      <c r="Q691">
        <v>1</v>
      </c>
      <c r="R691">
        <v>0</v>
      </c>
      <c r="S691">
        <v>1</v>
      </c>
      <c r="T691">
        <v>7</v>
      </c>
      <c r="U691">
        <v>2</v>
      </c>
      <c r="V691">
        <v>0.23049600000000001</v>
      </c>
      <c r="W691">
        <v>0.110092</v>
      </c>
      <c r="X691">
        <v>0.18654399999999999</v>
      </c>
      <c r="Y691">
        <v>0.59016400000000002</v>
      </c>
      <c r="Z691">
        <v>0.33333299999999999</v>
      </c>
      <c r="AA691">
        <v>0.33333299999999999</v>
      </c>
      <c r="AB691">
        <v>0.29619499999999999</v>
      </c>
      <c r="AC691">
        <v>0.66666700000000001</v>
      </c>
      <c r="AD691">
        <v>0.102837</v>
      </c>
      <c r="AE691">
        <v>5.2743099999999998</v>
      </c>
      <c r="AF691">
        <v>0.27649800000000002</v>
      </c>
      <c r="AH691">
        <v>-0.106797</v>
      </c>
      <c r="AI691">
        <v>33.819499999999998</v>
      </c>
      <c r="AJ691">
        <v>-6.0235000000000003</v>
      </c>
      <c r="AK691">
        <v>88.255300000000005</v>
      </c>
      <c r="AL691">
        <v>-0.106797</v>
      </c>
      <c r="AM691">
        <v>0.7</v>
      </c>
      <c r="AN691">
        <v>-4.8646168261766398</v>
      </c>
      <c r="AO691">
        <v>-2.9044974446296599</v>
      </c>
      <c r="AP691">
        <v>0.33623599999999998</v>
      </c>
      <c r="AQ691">
        <v>999</v>
      </c>
      <c r="AU691" t="s">
        <v>1228</v>
      </c>
    </row>
    <row r="692" spans="1:47" x14ac:dyDescent="0.45">
      <c r="A692" t="s">
        <v>1346</v>
      </c>
      <c r="B692" t="s">
        <v>104</v>
      </c>
      <c r="C692">
        <v>91</v>
      </c>
      <c r="D692">
        <v>369</v>
      </c>
      <c r="E692">
        <v>336</v>
      </c>
      <c r="F692">
        <v>78</v>
      </c>
      <c r="G692">
        <v>53</v>
      </c>
      <c r="H692">
        <v>15</v>
      </c>
      <c r="I692">
        <v>3</v>
      </c>
      <c r="J692">
        <v>7</v>
      </c>
      <c r="K692">
        <v>40</v>
      </c>
      <c r="L692">
        <v>37</v>
      </c>
      <c r="M692">
        <v>27</v>
      </c>
      <c r="N692">
        <v>5</v>
      </c>
      <c r="O692">
        <v>80</v>
      </c>
      <c r="P692">
        <v>1</v>
      </c>
      <c r="Q692">
        <v>3</v>
      </c>
      <c r="R692">
        <v>2</v>
      </c>
      <c r="S692">
        <v>0</v>
      </c>
      <c r="T692">
        <v>6</v>
      </c>
      <c r="U692">
        <v>2</v>
      </c>
      <c r="V692">
        <v>0.23214299999999999</v>
      </c>
      <c r="W692">
        <v>7.3170700000000005E-2</v>
      </c>
      <c r="X692">
        <v>0.21680199999999999</v>
      </c>
      <c r="Y692">
        <v>0.33750000000000002</v>
      </c>
      <c r="Z692">
        <v>0.28882799999999997</v>
      </c>
      <c r="AA692">
        <v>0.35714299999999999</v>
      </c>
      <c r="AB692">
        <v>0.27680100000000002</v>
      </c>
      <c r="AC692">
        <v>0.64597099999999996</v>
      </c>
      <c r="AD692">
        <v>0.125</v>
      </c>
      <c r="AE692">
        <v>5.29671</v>
      </c>
      <c r="AF692">
        <v>0.281746</v>
      </c>
      <c r="AH692">
        <v>-0.229745</v>
      </c>
      <c r="AI692">
        <v>32.22</v>
      </c>
      <c r="AJ692">
        <v>-12.740500000000001</v>
      </c>
      <c r="AK692">
        <v>70.310500000000005</v>
      </c>
      <c r="AL692">
        <v>-0.229745</v>
      </c>
      <c r="AM692">
        <v>3.2</v>
      </c>
      <c r="AN692">
        <v>-13.8018804341554</v>
      </c>
      <c r="AO692">
        <v>4.5558201074600202</v>
      </c>
      <c r="AP692">
        <v>0.33164900000000003</v>
      </c>
      <c r="AQ692">
        <v>999</v>
      </c>
      <c r="AU692">
        <v>15817</v>
      </c>
    </row>
    <row r="693" spans="1:47" x14ac:dyDescent="0.45">
      <c r="A693" t="s">
        <v>1436</v>
      </c>
      <c r="B693" t="s">
        <v>7</v>
      </c>
      <c r="C693">
        <v>80</v>
      </c>
      <c r="D693">
        <v>314</v>
      </c>
      <c r="E693">
        <v>275</v>
      </c>
      <c r="F693">
        <v>70</v>
      </c>
      <c r="G693">
        <v>50</v>
      </c>
      <c r="H693">
        <v>14</v>
      </c>
      <c r="I693">
        <v>2</v>
      </c>
      <c r="J693">
        <v>4</v>
      </c>
      <c r="K693">
        <v>36</v>
      </c>
      <c r="L693">
        <v>31</v>
      </c>
      <c r="M693">
        <v>28</v>
      </c>
      <c r="N693">
        <v>5</v>
      </c>
      <c r="O693">
        <v>62</v>
      </c>
      <c r="P693">
        <v>9</v>
      </c>
      <c r="Q693">
        <v>2</v>
      </c>
      <c r="R693">
        <v>0</v>
      </c>
      <c r="S693">
        <v>0</v>
      </c>
      <c r="T693">
        <v>6</v>
      </c>
      <c r="U693">
        <v>2</v>
      </c>
      <c r="V693">
        <v>0.25454500000000002</v>
      </c>
      <c r="W693">
        <v>8.9172000000000001E-2</v>
      </c>
      <c r="X693">
        <v>0.19745199999999999</v>
      </c>
      <c r="Y693">
        <v>0.45161299999999999</v>
      </c>
      <c r="Z693">
        <v>0.34076400000000001</v>
      </c>
      <c r="AA693">
        <v>0.36363600000000001</v>
      </c>
      <c r="AB693">
        <v>0.308199</v>
      </c>
      <c r="AC693">
        <v>0.70440100000000005</v>
      </c>
      <c r="AD693">
        <v>0.10909099999999999</v>
      </c>
      <c r="AE693">
        <v>5.1416399999999998</v>
      </c>
      <c r="AF693">
        <v>0.31279600000000002</v>
      </c>
      <c r="AH693">
        <v>-0.275976</v>
      </c>
      <c r="AI693">
        <v>35.605400000000003</v>
      </c>
      <c r="AJ693">
        <v>-2.65367</v>
      </c>
      <c r="AK693">
        <v>91.294899999999998</v>
      </c>
      <c r="AL693">
        <v>-0.275976</v>
      </c>
      <c r="AM693">
        <v>-0.3</v>
      </c>
      <c r="AN693">
        <v>-3.6622541248798299</v>
      </c>
      <c r="AO693">
        <v>-3.7611992955207798</v>
      </c>
      <c r="AP693">
        <v>0.32653799999999999</v>
      </c>
      <c r="AQ693">
        <v>999</v>
      </c>
      <c r="AU693" t="s">
        <v>1437</v>
      </c>
    </row>
    <row r="694" spans="1:47" x14ac:dyDescent="0.45">
      <c r="A694" t="s">
        <v>443</v>
      </c>
      <c r="B694" t="s">
        <v>98</v>
      </c>
      <c r="C694">
        <v>123</v>
      </c>
      <c r="D694">
        <v>457</v>
      </c>
      <c r="E694">
        <v>419</v>
      </c>
      <c r="F694">
        <v>105</v>
      </c>
      <c r="G694">
        <v>81</v>
      </c>
      <c r="H694">
        <v>17</v>
      </c>
      <c r="I694">
        <v>2</v>
      </c>
      <c r="J694">
        <v>5</v>
      </c>
      <c r="K694">
        <v>49</v>
      </c>
      <c r="L694">
        <v>43</v>
      </c>
      <c r="M694">
        <v>29</v>
      </c>
      <c r="N694">
        <v>11</v>
      </c>
      <c r="O694">
        <v>72</v>
      </c>
      <c r="P694">
        <v>5</v>
      </c>
      <c r="Q694">
        <v>3</v>
      </c>
      <c r="R694">
        <v>1</v>
      </c>
      <c r="S694">
        <v>1</v>
      </c>
      <c r="T694">
        <v>15</v>
      </c>
      <c r="U694">
        <v>5</v>
      </c>
      <c r="V694">
        <v>0.25059700000000001</v>
      </c>
      <c r="W694">
        <v>6.3457299999999994E-2</v>
      </c>
      <c r="X694">
        <v>0.15754899999999999</v>
      </c>
      <c r="Y694">
        <v>0.40277800000000002</v>
      </c>
      <c r="Z694">
        <v>0.30482500000000001</v>
      </c>
      <c r="AA694">
        <v>0.33651599999999998</v>
      </c>
      <c r="AB694">
        <v>0.27403100000000002</v>
      </c>
      <c r="AC694">
        <v>0.64134000000000002</v>
      </c>
      <c r="AD694">
        <v>8.5918900000000006E-2</v>
      </c>
      <c r="AE694">
        <v>5.4413799999999997</v>
      </c>
      <c r="AF694">
        <v>0.28985499999999997</v>
      </c>
      <c r="AH694">
        <v>8.8276999999999994E-2</v>
      </c>
      <c r="AI694">
        <v>38.852600000000002</v>
      </c>
      <c r="AJ694">
        <v>-16.830200000000001</v>
      </c>
      <c r="AK694">
        <v>72.38</v>
      </c>
      <c r="AL694">
        <v>8.8276999999999994E-2</v>
      </c>
      <c r="AM694">
        <v>1.1000000000000001</v>
      </c>
      <c r="AN694">
        <v>-15.0359476953744</v>
      </c>
      <c r="AO694">
        <v>2.77915930747985</v>
      </c>
      <c r="AP694">
        <v>0.32557599999999998</v>
      </c>
      <c r="AQ694">
        <v>999</v>
      </c>
      <c r="AU694">
        <v>16512</v>
      </c>
    </row>
    <row r="695" spans="1:47" x14ac:dyDescent="0.45">
      <c r="A695" t="s">
        <v>1426</v>
      </c>
      <c r="B695" t="s">
        <v>107</v>
      </c>
      <c r="C695">
        <v>105</v>
      </c>
      <c r="D695">
        <v>440</v>
      </c>
      <c r="E695">
        <v>386</v>
      </c>
      <c r="F695">
        <v>88</v>
      </c>
      <c r="G695">
        <v>70</v>
      </c>
      <c r="H695">
        <v>11</v>
      </c>
      <c r="I695">
        <v>1</v>
      </c>
      <c r="J695">
        <v>6</v>
      </c>
      <c r="K695">
        <v>55</v>
      </c>
      <c r="L695">
        <v>46</v>
      </c>
      <c r="M695">
        <v>38</v>
      </c>
      <c r="N695">
        <v>2</v>
      </c>
      <c r="O695">
        <v>113</v>
      </c>
      <c r="P695">
        <v>10</v>
      </c>
      <c r="Q695">
        <v>3</v>
      </c>
      <c r="R695">
        <v>3</v>
      </c>
      <c r="S695">
        <v>1</v>
      </c>
      <c r="T695">
        <v>11</v>
      </c>
      <c r="U695">
        <v>2</v>
      </c>
      <c r="V695">
        <v>0.22797899999999999</v>
      </c>
      <c r="W695">
        <v>8.6363599999999999E-2</v>
      </c>
      <c r="X695">
        <v>0.25681799999999999</v>
      </c>
      <c r="Y695">
        <v>0.336283</v>
      </c>
      <c r="Z695">
        <v>0.31121300000000002</v>
      </c>
      <c r="AA695">
        <v>0.30829000000000001</v>
      </c>
      <c r="AB695">
        <v>0.27900000000000003</v>
      </c>
      <c r="AC695">
        <v>0.61950300000000003</v>
      </c>
      <c r="AD695">
        <v>8.0310900000000005E-2</v>
      </c>
      <c r="AE695">
        <v>5.3058800000000002</v>
      </c>
      <c r="AF695">
        <v>0.30370399999999997</v>
      </c>
      <c r="AH695">
        <v>0.46205000000000002</v>
      </c>
      <c r="AI695">
        <v>39.222999999999999</v>
      </c>
      <c r="AJ695">
        <v>-14.388500000000001</v>
      </c>
      <c r="AK695">
        <v>70.758499999999998</v>
      </c>
      <c r="AL695">
        <v>0.46205000000000002</v>
      </c>
      <c r="AM695">
        <v>2.1</v>
      </c>
      <c r="AN695">
        <v>-15.477327227592401</v>
      </c>
      <c r="AO695">
        <v>3.71669602394104</v>
      </c>
      <c r="AP695">
        <v>0.32211899999999999</v>
      </c>
      <c r="AQ695">
        <v>999</v>
      </c>
      <c r="AU695" t="s">
        <v>1427</v>
      </c>
    </row>
    <row r="696" spans="1:47" x14ac:dyDescent="0.45">
      <c r="A696" t="s">
        <v>648</v>
      </c>
      <c r="B696" t="s">
        <v>70</v>
      </c>
      <c r="C696">
        <v>93</v>
      </c>
      <c r="D696">
        <v>355</v>
      </c>
      <c r="E696">
        <v>325</v>
      </c>
      <c r="F696">
        <v>79</v>
      </c>
      <c r="G696">
        <v>50</v>
      </c>
      <c r="H696">
        <v>19</v>
      </c>
      <c r="I696">
        <v>0</v>
      </c>
      <c r="J696">
        <v>10</v>
      </c>
      <c r="K696">
        <v>42</v>
      </c>
      <c r="L696">
        <v>37</v>
      </c>
      <c r="M696">
        <v>25</v>
      </c>
      <c r="N696">
        <v>10</v>
      </c>
      <c r="O696">
        <v>70</v>
      </c>
      <c r="P696">
        <v>1</v>
      </c>
      <c r="Q696">
        <v>4</v>
      </c>
      <c r="R696">
        <v>0</v>
      </c>
      <c r="S696">
        <v>0</v>
      </c>
      <c r="T696">
        <v>3</v>
      </c>
      <c r="U696">
        <v>1</v>
      </c>
      <c r="V696">
        <v>0.24307699999999999</v>
      </c>
      <c r="W696">
        <v>7.0422499999999999E-2</v>
      </c>
      <c r="X696">
        <v>0.197183</v>
      </c>
      <c r="Y696">
        <v>0.35714299999999999</v>
      </c>
      <c r="Z696">
        <v>0.29577500000000001</v>
      </c>
      <c r="AA696">
        <v>0.39384599999999997</v>
      </c>
      <c r="AB696">
        <v>0.286852</v>
      </c>
      <c r="AC696">
        <v>0.68962100000000004</v>
      </c>
      <c r="AD696">
        <v>0.15076899999999999</v>
      </c>
      <c r="AE696">
        <v>3.25989</v>
      </c>
      <c r="AF696">
        <v>0.27710800000000002</v>
      </c>
      <c r="AH696">
        <v>-0.33061600000000002</v>
      </c>
      <c r="AI696">
        <v>33.960799999999999</v>
      </c>
      <c r="AJ696">
        <v>-9.29392</v>
      </c>
      <c r="AK696">
        <v>84.508899999999997</v>
      </c>
      <c r="AL696">
        <v>-0.33061600000000002</v>
      </c>
      <c r="AM696">
        <v>4.5999999999999996</v>
      </c>
      <c r="AN696">
        <v>-6.9199568927288002</v>
      </c>
      <c r="AO696">
        <v>-1.9218988418579099</v>
      </c>
      <c r="AP696">
        <v>0.32064599999999999</v>
      </c>
      <c r="AQ696">
        <v>999</v>
      </c>
      <c r="AU696">
        <v>19292</v>
      </c>
    </row>
    <row r="697" spans="1:47" x14ac:dyDescent="0.45">
      <c r="A697" t="s">
        <v>744</v>
      </c>
      <c r="B697" t="s">
        <v>36</v>
      </c>
      <c r="C697">
        <v>113</v>
      </c>
      <c r="D697">
        <v>427</v>
      </c>
      <c r="E697">
        <v>357</v>
      </c>
      <c r="F697">
        <v>88</v>
      </c>
      <c r="G697">
        <v>72</v>
      </c>
      <c r="H697">
        <v>9</v>
      </c>
      <c r="I697">
        <v>4</v>
      </c>
      <c r="J697">
        <v>3</v>
      </c>
      <c r="K697">
        <v>65</v>
      </c>
      <c r="L697">
        <v>48</v>
      </c>
      <c r="M697">
        <v>46</v>
      </c>
      <c r="N697">
        <v>5</v>
      </c>
      <c r="O697">
        <v>75</v>
      </c>
      <c r="P697">
        <v>17</v>
      </c>
      <c r="Q697">
        <v>2</v>
      </c>
      <c r="R697">
        <v>5</v>
      </c>
      <c r="S697">
        <v>0</v>
      </c>
      <c r="T697">
        <v>21</v>
      </c>
      <c r="U697">
        <v>6</v>
      </c>
      <c r="V697">
        <v>0.246499</v>
      </c>
      <c r="W697">
        <v>0.107728</v>
      </c>
      <c r="X697">
        <v>0.17564399999999999</v>
      </c>
      <c r="Y697">
        <v>0.61333300000000002</v>
      </c>
      <c r="Z697">
        <v>0.35782000000000003</v>
      </c>
      <c r="AA697">
        <v>0.319328</v>
      </c>
      <c r="AB697">
        <v>0.30671100000000001</v>
      </c>
      <c r="AC697">
        <v>0.67714799999999997</v>
      </c>
      <c r="AD697">
        <v>7.2829099999999994E-2</v>
      </c>
      <c r="AE697">
        <v>7.4082999999999997</v>
      </c>
      <c r="AF697">
        <v>0.30249100000000001</v>
      </c>
      <c r="AH697">
        <v>0.66586599999999996</v>
      </c>
      <c r="AI697">
        <v>47.891100000000002</v>
      </c>
      <c r="AJ697">
        <v>-4.1363799999999999</v>
      </c>
      <c r="AK697">
        <v>85.6374</v>
      </c>
      <c r="AL697">
        <v>0.66586599999999996</v>
      </c>
      <c r="AM697">
        <v>0.3</v>
      </c>
      <c r="AN697">
        <v>-6.9318005442619297</v>
      </c>
      <c r="AO697">
        <v>-4.4067899584770203</v>
      </c>
      <c r="AP697">
        <v>0.32003700000000002</v>
      </c>
      <c r="AQ697">
        <v>999</v>
      </c>
      <c r="AU697">
        <v>27599</v>
      </c>
    </row>
    <row r="698" spans="1:47" x14ac:dyDescent="0.45">
      <c r="A698" t="s">
        <v>1334</v>
      </c>
      <c r="B698" t="s">
        <v>178</v>
      </c>
      <c r="C698">
        <v>36</v>
      </c>
      <c r="D698">
        <v>129</v>
      </c>
      <c r="E698">
        <v>117</v>
      </c>
      <c r="F698">
        <v>28</v>
      </c>
      <c r="G698">
        <v>19</v>
      </c>
      <c r="H698">
        <v>5</v>
      </c>
      <c r="I698">
        <v>1</v>
      </c>
      <c r="J698">
        <v>3</v>
      </c>
      <c r="K698">
        <v>17</v>
      </c>
      <c r="L698">
        <v>18</v>
      </c>
      <c r="M698">
        <v>6</v>
      </c>
      <c r="N698">
        <v>4</v>
      </c>
      <c r="O698">
        <v>26</v>
      </c>
      <c r="P698">
        <v>5</v>
      </c>
      <c r="Q698">
        <v>1</v>
      </c>
      <c r="R698">
        <v>0</v>
      </c>
      <c r="S698">
        <v>0</v>
      </c>
      <c r="T698">
        <v>1</v>
      </c>
      <c r="U698">
        <v>1</v>
      </c>
      <c r="V698">
        <v>0.239316</v>
      </c>
      <c r="W698">
        <v>4.65116E-2</v>
      </c>
      <c r="X698">
        <v>0.20155000000000001</v>
      </c>
      <c r="Y698">
        <v>0.230769</v>
      </c>
      <c r="Z698">
        <v>0.30232599999999998</v>
      </c>
      <c r="AA698">
        <v>0.37606800000000001</v>
      </c>
      <c r="AB698">
        <v>0.28471999999999997</v>
      </c>
      <c r="AC698">
        <v>0.67839400000000005</v>
      </c>
      <c r="AD698">
        <v>0.13675200000000001</v>
      </c>
      <c r="AE698">
        <v>5.0543800000000001</v>
      </c>
      <c r="AF698">
        <v>0.28089900000000001</v>
      </c>
      <c r="AH698">
        <v>-0.42241099999999998</v>
      </c>
      <c r="AI698">
        <v>12.112299999999999</v>
      </c>
      <c r="AJ698">
        <v>-3.60561</v>
      </c>
      <c r="AK698">
        <v>80.454400000000007</v>
      </c>
      <c r="AL698">
        <v>-0.42241099999999998</v>
      </c>
      <c r="AM698">
        <v>-0.1</v>
      </c>
      <c r="AN698">
        <v>-3.4435487389564501</v>
      </c>
      <c r="AO698">
        <v>2.2699295505881301</v>
      </c>
      <c r="AP698">
        <v>0.31987399999999999</v>
      </c>
      <c r="AQ698">
        <v>999</v>
      </c>
      <c r="AU698" t="s">
        <v>1335</v>
      </c>
    </row>
    <row r="699" spans="1:47" x14ac:dyDescent="0.45">
      <c r="A699" t="s">
        <v>1083</v>
      </c>
      <c r="B699" t="s">
        <v>28</v>
      </c>
      <c r="C699">
        <v>98</v>
      </c>
      <c r="D699">
        <v>438</v>
      </c>
      <c r="E699">
        <v>397</v>
      </c>
      <c r="F699">
        <v>99</v>
      </c>
      <c r="G699">
        <v>70</v>
      </c>
      <c r="H699">
        <v>19</v>
      </c>
      <c r="I699">
        <v>2</v>
      </c>
      <c r="J699">
        <v>8</v>
      </c>
      <c r="K699">
        <v>51</v>
      </c>
      <c r="L699">
        <v>46</v>
      </c>
      <c r="M699">
        <v>37</v>
      </c>
      <c r="N699">
        <v>7</v>
      </c>
      <c r="O699">
        <v>101</v>
      </c>
      <c r="P699">
        <v>1</v>
      </c>
      <c r="Q699">
        <v>3</v>
      </c>
      <c r="R699">
        <v>0</v>
      </c>
      <c r="S699">
        <v>0</v>
      </c>
      <c r="T699">
        <v>6</v>
      </c>
      <c r="U699">
        <v>3</v>
      </c>
      <c r="V699">
        <v>0.24937000000000001</v>
      </c>
      <c r="W699">
        <v>8.4474900000000006E-2</v>
      </c>
      <c r="X699">
        <v>0.23059399999999999</v>
      </c>
      <c r="Y699">
        <v>0.36633700000000002</v>
      </c>
      <c r="Z699">
        <v>0.31278499999999998</v>
      </c>
      <c r="AA699">
        <v>0.36775799999999997</v>
      </c>
      <c r="AB699">
        <v>0.292767</v>
      </c>
      <c r="AC699">
        <v>0.68054400000000004</v>
      </c>
      <c r="AD699">
        <v>0.11838799999999999</v>
      </c>
      <c r="AE699">
        <v>4.4126000000000003</v>
      </c>
      <c r="AF699">
        <v>0.31271500000000002</v>
      </c>
      <c r="AH699">
        <v>-0.84445199999999998</v>
      </c>
      <c r="AI699">
        <v>44.052700000000002</v>
      </c>
      <c r="AJ699">
        <v>-9.3150499999999994</v>
      </c>
      <c r="AK699">
        <v>77.785899999999998</v>
      </c>
      <c r="AL699">
        <v>-0.84445199999999998</v>
      </c>
      <c r="AM699">
        <v>-4</v>
      </c>
      <c r="AN699">
        <v>-12.502770125865901</v>
      </c>
      <c r="AO699">
        <v>0.82804250717162997</v>
      </c>
      <c r="AP699">
        <v>0.319268</v>
      </c>
      <c r="AQ699">
        <v>999</v>
      </c>
      <c r="AU699" t="s">
        <v>1084</v>
      </c>
    </row>
    <row r="700" spans="1:47" x14ac:dyDescent="0.45">
      <c r="A700" t="s">
        <v>988</v>
      </c>
      <c r="B700" t="s">
        <v>59</v>
      </c>
      <c r="C700">
        <v>116</v>
      </c>
      <c r="D700">
        <v>500</v>
      </c>
      <c r="E700">
        <v>453</v>
      </c>
      <c r="F700">
        <v>99</v>
      </c>
      <c r="G700">
        <v>59</v>
      </c>
      <c r="H700">
        <v>25</v>
      </c>
      <c r="I700">
        <v>1</v>
      </c>
      <c r="J700">
        <v>14</v>
      </c>
      <c r="K700">
        <v>57</v>
      </c>
      <c r="L700">
        <v>59</v>
      </c>
      <c r="M700">
        <v>37</v>
      </c>
      <c r="N700">
        <v>2</v>
      </c>
      <c r="O700">
        <v>147</v>
      </c>
      <c r="P700">
        <v>5</v>
      </c>
      <c r="Q700">
        <v>5</v>
      </c>
      <c r="R700">
        <v>0</v>
      </c>
      <c r="S700">
        <v>0</v>
      </c>
      <c r="T700">
        <v>5</v>
      </c>
      <c r="U700">
        <v>2</v>
      </c>
      <c r="V700">
        <v>0.21854299999999999</v>
      </c>
      <c r="W700">
        <v>7.3999999999999996E-2</v>
      </c>
      <c r="X700">
        <v>0.29399999999999998</v>
      </c>
      <c r="Y700">
        <v>0.25170100000000001</v>
      </c>
      <c r="Z700">
        <v>0.28199999999999997</v>
      </c>
      <c r="AA700">
        <v>0.370861</v>
      </c>
      <c r="AB700">
        <v>0.28268399999999999</v>
      </c>
      <c r="AC700">
        <v>0.65286100000000002</v>
      </c>
      <c r="AD700">
        <v>0.15231800000000001</v>
      </c>
      <c r="AE700">
        <v>3.96434</v>
      </c>
      <c r="AF700">
        <v>0.28619499999999998</v>
      </c>
      <c r="AH700">
        <v>-0.60696300000000003</v>
      </c>
      <c r="AI700">
        <v>46.101399999999998</v>
      </c>
      <c r="AJ700">
        <v>-14.8207</v>
      </c>
      <c r="AK700">
        <v>78.274199999999993</v>
      </c>
      <c r="AL700">
        <v>-0.60696300000000003</v>
      </c>
      <c r="AM700">
        <v>-2</v>
      </c>
      <c r="AN700">
        <v>-13.622977435588799</v>
      </c>
      <c r="AO700">
        <v>-0.162845373153686</v>
      </c>
      <c r="AP700">
        <v>0.31874000000000002</v>
      </c>
      <c r="AQ700">
        <v>999</v>
      </c>
      <c r="AU700" t="s">
        <v>989</v>
      </c>
    </row>
    <row r="701" spans="1:47" x14ac:dyDescent="0.45">
      <c r="A701" t="s">
        <v>1292</v>
      </c>
      <c r="B701" t="s">
        <v>178</v>
      </c>
      <c r="C701">
        <v>69</v>
      </c>
      <c r="D701">
        <v>289</v>
      </c>
      <c r="E701">
        <v>264</v>
      </c>
      <c r="F701">
        <v>64</v>
      </c>
      <c r="G701">
        <v>38</v>
      </c>
      <c r="H701">
        <v>12</v>
      </c>
      <c r="I701">
        <v>1</v>
      </c>
      <c r="J701">
        <v>13</v>
      </c>
      <c r="K701">
        <v>40</v>
      </c>
      <c r="L701">
        <v>44</v>
      </c>
      <c r="M701">
        <v>18</v>
      </c>
      <c r="N701">
        <v>5</v>
      </c>
      <c r="O701">
        <v>71</v>
      </c>
      <c r="P701">
        <v>6</v>
      </c>
      <c r="Q701">
        <v>1</v>
      </c>
      <c r="R701">
        <v>0</v>
      </c>
      <c r="S701">
        <v>0</v>
      </c>
      <c r="T701">
        <v>1</v>
      </c>
      <c r="U701">
        <v>1</v>
      </c>
      <c r="V701">
        <v>0.242424</v>
      </c>
      <c r="W701">
        <v>6.2283699999999997E-2</v>
      </c>
      <c r="X701">
        <v>0.245675</v>
      </c>
      <c r="Y701">
        <v>0.253521</v>
      </c>
      <c r="Z701">
        <v>0.30449799999999999</v>
      </c>
      <c r="AA701">
        <v>0.44318200000000002</v>
      </c>
      <c r="AB701">
        <v>0.31509300000000001</v>
      </c>
      <c r="AC701">
        <v>0.74768000000000001</v>
      </c>
      <c r="AD701">
        <v>0.20075799999999999</v>
      </c>
      <c r="AE701">
        <v>3.52142</v>
      </c>
      <c r="AF701">
        <v>0.28176800000000002</v>
      </c>
      <c r="AH701">
        <v>-0.66127000000000002</v>
      </c>
      <c r="AI701">
        <v>34.4253</v>
      </c>
      <c r="AJ701">
        <v>-0.78766099999999994</v>
      </c>
      <c r="AK701">
        <v>101.50700000000001</v>
      </c>
      <c r="AL701">
        <v>-0.66127000000000002</v>
      </c>
      <c r="AM701">
        <v>-3.3</v>
      </c>
      <c r="AN701">
        <v>-0.139526963233947</v>
      </c>
      <c r="AO701">
        <v>-6.4856259822845397</v>
      </c>
      <c r="AP701">
        <v>0.31815700000000002</v>
      </c>
      <c r="AQ701">
        <v>999</v>
      </c>
      <c r="AU701" t="s">
        <v>1293</v>
      </c>
    </row>
    <row r="702" spans="1:47" x14ac:dyDescent="0.45">
      <c r="A702" t="s">
        <v>1403</v>
      </c>
      <c r="B702" t="s">
        <v>36</v>
      </c>
      <c r="C702">
        <v>89</v>
      </c>
      <c r="D702">
        <v>324</v>
      </c>
      <c r="E702">
        <v>283</v>
      </c>
      <c r="F702">
        <v>67</v>
      </c>
      <c r="G702">
        <v>46</v>
      </c>
      <c r="H702">
        <v>12</v>
      </c>
      <c r="I702">
        <v>0</v>
      </c>
      <c r="J702">
        <v>9</v>
      </c>
      <c r="K702">
        <v>35</v>
      </c>
      <c r="L702">
        <v>41</v>
      </c>
      <c r="M702">
        <v>34</v>
      </c>
      <c r="N702">
        <v>9</v>
      </c>
      <c r="O702">
        <v>87</v>
      </c>
      <c r="P702">
        <v>4</v>
      </c>
      <c r="Q702">
        <v>3</v>
      </c>
      <c r="R702">
        <v>0</v>
      </c>
      <c r="S702">
        <v>0</v>
      </c>
      <c r="T702">
        <v>7</v>
      </c>
      <c r="U702">
        <v>2</v>
      </c>
      <c r="V702">
        <v>0.23674899999999999</v>
      </c>
      <c r="W702">
        <v>0.104938</v>
      </c>
      <c r="X702">
        <v>0.26851900000000001</v>
      </c>
      <c r="Y702">
        <v>0.39080500000000001</v>
      </c>
      <c r="Z702">
        <v>0.32407399999999997</v>
      </c>
      <c r="AA702">
        <v>0.374558</v>
      </c>
      <c r="AB702">
        <v>0.29796899999999998</v>
      </c>
      <c r="AC702">
        <v>0.69863200000000003</v>
      </c>
      <c r="AD702">
        <v>0.13780899999999999</v>
      </c>
      <c r="AE702">
        <v>3.7116500000000001</v>
      </c>
      <c r="AF702">
        <v>0.30526300000000001</v>
      </c>
      <c r="AH702">
        <v>-2.2040299999999999E-2</v>
      </c>
      <c r="AI702">
        <v>33.986699999999999</v>
      </c>
      <c r="AJ702">
        <v>-5.4908000000000001</v>
      </c>
      <c r="AK702">
        <v>79.777199999999993</v>
      </c>
      <c r="AL702">
        <v>-2.2040299999999999E-2</v>
      </c>
      <c r="AM702">
        <v>-0.9</v>
      </c>
      <c r="AN702">
        <v>-8.1392078101634908</v>
      </c>
      <c r="AO702">
        <v>0.29047620296478199</v>
      </c>
      <c r="AP702">
        <v>0.318104</v>
      </c>
      <c r="AQ702">
        <v>999</v>
      </c>
      <c r="AU702">
        <v>18032</v>
      </c>
    </row>
    <row r="703" spans="1:47" x14ac:dyDescent="0.45">
      <c r="A703" t="s">
        <v>1231</v>
      </c>
      <c r="B703" t="s">
        <v>28</v>
      </c>
      <c r="C703">
        <v>75</v>
      </c>
      <c r="D703">
        <v>275</v>
      </c>
      <c r="E703">
        <v>240</v>
      </c>
      <c r="F703">
        <v>63</v>
      </c>
      <c r="G703">
        <v>44</v>
      </c>
      <c r="H703">
        <v>12</v>
      </c>
      <c r="I703">
        <v>2</v>
      </c>
      <c r="J703">
        <v>5</v>
      </c>
      <c r="K703">
        <v>33</v>
      </c>
      <c r="L703">
        <v>34</v>
      </c>
      <c r="M703">
        <v>26</v>
      </c>
      <c r="N703">
        <v>8</v>
      </c>
      <c r="O703">
        <v>54</v>
      </c>
      <c r="P703">
        <v>7</v>
      </c>
      <c r="Q703">
        <v>2</v>
      </c>
      <c r="R703">
        <v>0</v>
      </c>
      <c r="S703">
        <v>0</v>
      </c>
      <c r="T703">
        <v>4</v>
      </c>
      <c r="U703">
        <v>1</v>
      </c>
      <c r="V703">
        <v>0.26250000000000001</v>
      </c>
      <c r="W703">
        <v>9.4545500000000005E-2</v>
      </c>
      <c r="X703">
        <v>0.19636400000000001</v>
      </c>
      <c r="Y703">
        <v>0.48148099999999999</v>
      </c>
      <c r="Z703">
        <v>0.34909099999999998</v>
      </c>
      <c r="AA703">
        <v>0.39166699999999999</v>
      </c>
      <c r="AB703">
        <v>0.31656600000000001</v>
      </c>
      <c r="AC703">
        <v>0.74075800000000003</v>
      </c>
      <c r="AD703">
        <v>0.129167</v>
      </c>
      <c r="AE703">
        <v>5.1869500000000004</v>
      </c>
      <c r="AF703">
        <v>0.31694</v>
      </c>
      <c r="AH703">
        <v>-0.15373200000000001</v>
      </c>
      <c r="AI703">
        <v>33.094200000000001</v>
      </c>
      <c r="AJ703">
        <v>-0.41298099999999999</v>
      </c>
      <c r="AK703">
        <v>94.281700000000001</v>
      </c>
      <c r="AL703">
        <v>-0.15373200000000001</v>
      </c>
      <c r="AM703">
        <v>0.9</v>
      </c>
      <c r="AN703">
        <v>-2.03794237971305</v>
      </c>
      <c r="AO703">
        <v>-4.1521750688552803</v>
      </c>
      <c r="AP703">
        <v>0.31412200000000001</v>
      </c>
      <c r="AQ703">
        <v>999</v>
      </c>
      <c r="AU703" t="s">
        <v>1232</v>
      </c>
    </row>
    <row r="704" spans="1:47" x14ac:dyDescent="0.45">
      <c r="A704" t="s">
        <v>1258</v>
      </c>
      <c r="B704" t="s">
        <v>191</v>
      </c>
      <c r="C704">
        <v>101</v>
      </c>
      <c r="D704">
        <v>415</v>
      </c>
      <c r="E704">
        <v>366</v>
      </c>
      <c r="F704">
        <v>81</v>
      </c>
      <c r="G704">
        <v>55</v>
      </c>
      <c r="H704">
        <v>18</v>
      </c>
      <c r="I704">
        <v>2</v>
      </c>
      <c r="J704">
        <v>6</v>
      </c>
      <c r="K704">
        <v>49</v>
      </c>
      <c r="L704">
        <v>41</v>
      </c>
      <c r="M704">
        <v>46</v>
      </c>
      <c r="N704">
        <v>9</v>
      </c>
      <c r="O704">
        <v>121</v>
      </c>
      <c r="P704">
        <v>1</v>
      </c>
      <c r="Q704">
        <v>2</v>
      </c>
      <c r="R704">
        <v>0</v>
      </c>
      <c r="S704">
        <v>0</v>
      </c>
      <c r="T704">
        <v>7</v>
      </c>
      <c r="U704">
        <v>3</v>
      </c>
      <c r="V704">
        <v>0.22131100000000001</v>
      </c>
      <c r="W704">
        <v>0.110843</v>
      </c>
      <c r="X704">
        <v>0.29156599999999999</v>
      </c>
      <c r="Y704">
        <v>0.38016499999999998</v>
      </c>
      <c r="Z704">
        <v>0.30843399999999999</v>
      </c>
      <c r="AA704">
        <v>0.33060099999999998</v>
      </c>
      <c r="AB704">
        <v>0.27725100000000003</v>
      </c>
      <c r="AC704">
        <v>0.63903500000000002</v>
      </c>
      <c r="AD704">
        <v>0.10929</v>
      </c>
      <c r="AE704">
        <v>5.0271299999999997</v>
      </c>
      <c r="AF704">
        <v>0.31120300000000001</v>
      </c>
      <c r="AH704">
        <v>-0.58281099999999997</v>
      </c>
      <c r="AI704">
        <v>36.3917</v>
      </c>
      <c r="AJ704">
        <v>-14.1736</v>
      </c>
      <c r="AK704">
        <v>74.069000000000003</v>
      </c>
      <c r="AL704">
        <v>-0.58281099999999997</v>
      </c>
      <c r="AM704">
        <v>1</v>
      </c>
      <c r="AN704">
        <v>-13.477157771587301</v>
      </c>
      <c r="AO704">
        <v>2.5248383283615099</v>
      </c>
      <c r="AP704">
        <v>0.31340699999999999</v>
      </c>
      <c r="AQ704">
        <v>999</v>
      </c>
      <c r="AU704">
        <v>25111</v>
      </c>
    </row>
    <row r="705" spans="1:47" x14ac:dyDescent="0.45">
      <c r="A705" t="s">
        <v>1647</v>
      </c>
      <c r="C705">
        <v>98</v>
      </c>
      <c r="D705">
        <v>390</v>
      </c>
      <c r="E705">
        <v>350</v>
      </c>
      <c r="F705">
        <v>89</v>
      </c>
      <c r="G705">
        <v>55</v>
      </c>
      <c r="H705">
        <v>19</v>
      </c>
      <c r="I705">
        <v>1</v>
      </c>
      <c r="J705">
        <v>14</v>
      </c>
      <c r="K705">
        <v>45</v>
      </c>
      <c r="L705">
        <v>54</v>
      </c>
      <c r="M705">
        <v>31</v>
      </c>
      <c r="N705">
        <v>11</v>
      </c>
      <c r="O705">
        <v>99</v>
      </c>
      <c r="P705">
        <v>6</v>
      </c>
      <c r="Q705">
        <v>3</v>
      </c>
      <c r="R705">
        <v>0</v>
      </c>
      <c r="S705">
        <v>2</v>
      </c>
      <c r="T705">
        <v>0</v>
      </c>
      <c r="U705">
        <v>1</v>
      </c>
      <c r="V705">
        <v>0.25428600000000001</v>
      </c>
      <c r="W705">
        <v>7.9487199999999994E-2</v>
      </c>
      <c r="X705">
        <v>0.25384600000000002</v>
      </c>
      <c r="Y705">
        <v>0.31313099999999999</v>
      </c>
      <c r="Z705">
        <v>0.323077</v>
      </c>
      <c r="AA705">
        <v>0.43428600000000001</v>
      </c>
      <c r="AB705">
        <v>0.31681100000000001</v>
      </c>
      <c r="AC705">
        <v>0.75736300000000001</v>
      </c>
      <c r="AD705">
        <v>0.18</v>
      </c>
      <c r="AE705">
        <v>2.3379500000000002</v>
      </c>
      <c r="AF705">
        <v>0.3125</v>
      </c>
      <c r="AH705">
        <v>-1.04619</v>
      </c>
      <c r="AI705">
        <v>47.012700000000002</v>
      </c>
      <c r="AJ705">
        <v>-0.506552</v>
      </c>
      <c r="AK705">
        <v>94.451099999999997</v>
      </c>
      <c r="AL705">
        <v>-1.04619</v>
      </c>
      <c r="AM705">
        <v>0.7</v>
      </c>
      <c r="AN705">
        <v>-3.63921654224395</v>
      </c>
      <c r="AO705">
        <v>-6.4649031758308402</v>
      </c>
      <c r="AP705">
        <v>0.31331599999999998</v>
      </c>
      <c r="AQ705">
        <v>999</v>
      </c>
      <c r="AU705">
        <v>12546</v>
      </c>
    </row>
    <row r="706" spans="1:47" x14ac:dyDescent="0.45">
      <c r="A706" t="s">
        <v>639</v>
      </c>
      <c r="C706">
        <v>85</v>
      </c>
      <c r="D706">
        <v>306</v>
      </c>
      <c r="E706">
        <v>283</v>
      </c>
      <c r="F706">
        <v>69</v>
      </c>
      <c r="G706">
        <v>48</v>
      </c>
      <c r="H706">
        <v>13</v>
      </c>
      <c r="I706">
        <v>1</v>
      </c>
      <c r="J706">
        <v>7</v>
      </c>
      <c r="K706">
        <v>30</v>
      </c>
      <c r="L706">
        <v>35</v>
      </c>
      <c r="M706">
        <v>15</v>
      </c>
      <c r="N706">
        <v>10</v>
      </c>
      <c r="O706">
        <v>64</v>
      </c>
      <c r="P706">
        <v>5</v>
      </c>
      <c r="Q706">
        <v>3</v>
      </c>
      <c r="R706">
        <v>0</v>
      </c>
      <c r="S706">
        <v>1</v>
      </c>
      <c r="T706">
        <v>1</v>
      </c>
      <c r="U706">
        <v>1</v>
      </c>
      <c r="V706">
        <v>0.243816</v>
      </c>
      <c r="W706">
        <v>4.9019600000000003E-2</v>
      </c>
      <c r="X706">
        <v>0.20915</v>
      </c>
      <c r="Y706">
        <v>0.234375</v>
      </c>
      <c r="Z706">
        <v>0.29085</v>
      </c>
      <c r="AA706">
        <v>0.37102499999999999</v>
      </c>
      <c r="AB706">
        <v>0.27445199999999997</v>
      </c>
      <c r="AC706">
        <v>0.66187399999999996</v>
      </c>
      <c r="AD706">
        <v>0.12720799999999999</v>
      </c>
      <c r="AE706">
        <v>2.8993099999999998</v>
      </c>
      <c r="AF706">
        <v>0.28837200000000002</v>
      </c>
      <c r="AH706">
        <v>-0.66897499999999999</v>
      </c>
      <c r="AI706">
        <v>26.122</v>
      </c>
      <c r="AJ706">
        <v>-11.1623</v>
      </c>
      <c r="AK706">
        <v>70.085700000000003</v>
      </c>
      <c r="AL706">
        <v>-0.66897499999999999</v>
      </c>
      <c r="AM706">
        <v>-0.9</v>
      </c>
      <c r="AN706">
        <v>-12.009135603904699</v>
      </c>
      <c r="AO706">
        <v>4.7216931581497104</v>
      </c>
      <c r="AP706">
        <v>0.312921</v>
      </c>
      <c r="AQ706">
        <v>999</v>
      </c>
      <c r="AU706">
        <v>9627</v>
      </c>
    </row>
    <row r="707" spans="1:47" x14ac:dyDescent="0.45">
      <c r="A707" t="s">
        <v>1009</v>
      </c>
      <c r="B707" t="s">
        <v>31</v>
      </c>
      <c r="C707">
        <v>121</v>
      </c>
      <c r="D707">
        <v>498</v>
      </c>
      <c r="E707">
        <v>450</v>
      </c>
      <c r="F707">
        <v>112</v>
      </c>
      <c r="G707">
        <v>75</v>
      </c>
      <c r="H707">
        <v>23</v>
      </c>
      <c r="I707">
        <v>0</v>
      </c>
      <c r="J707">
        <v>14</v>
      </c>
      <c r="K707">
        <v>55</v>
      </c>
      <c r="L707">
        <v>59</v>
      </c>
      <c r="M707">
        <v>42</v>
      </c>
      <c r="N707">
        <v>9</v>
      </c>
      <c r="O707">
        <v>98</v>
      </c>
      <c r="P707">
        <v>1</v>
      </c>
      <c r="Q707">
        <v>5</v>
      </c>
      <c r="R707">
        <v>0</v>
      </c>
      <c r="S707">
        <v>1</v>
      </c>
      <c r="T707">
        <v>3</v>
      </c>
      <c r="U707">
        <v>1</v>
      </c>
      <c r="V707">
        <v>0.248889</v>
      </c>
      <c r="W707">
        <v>8.4337300000000004E-2</v>
      </c>
      <c r="X707">
        <v>0.19678699999999999</v>
      </c>
      <c r="Y707">
        <v>0.42857099999999998</v>
      </c>
      <c r="Z707">
        <v>0.31124499999999999</v>
      </c>
      <c r="AA707">
        <v>0.39333299999999999</v>
      </c>
      <c r="AB707">
        <v>0.29968299999999998</v>
      </c>
      <c r="AC707">
        <v>0.70457800000000004</v>
      </c>
      <c r="AD707">
        <v>0.14444399999999999</v>
      </c>
      <c r="AE707">
        <v>2.6638799999999998</v>
      </c>
      <c r="AF707">
        <v>0.28571400000000002</v>
      </c>
      <c r="AH707">
        <v>-0.661937</v>
      </c>
      <c r="AI707">
        <v>52.947600000000001</v>
      </c>
      <c r="AJ707">
        <v>-7.7308000000000003</v>
      </c>
      <c r="AK707">
        <v>87.000200000000007</v>
      </c>
      <c r="AL707">
        <v>-0.661937</v>
      </c>
      <c r="AM707">
        <v>-14.3</v>
      </c>
      <c r="AN707">
        <v>-8.6821515560150093</v>
      </c>
      <c r="AO707">
        <v>-5.1509704589843697</v>
      </c>
      <c r="AP707">
        <v>0.31250499999999998</v>
      </c>
      <c r="AQ707">
        <v>999</v>
      </c>
      <c r="AU707" t="s">
        <v>1010</v>
      </c>
    </row>
    <row r="708" spans="1:47" x14ac:dyDescent="0.45">
      <c r="A708" t="s">
        <v>599</v>
      </c>
      <c r="B708" t="s">
        <v>46</v>
      </c>
      <c r="C708">
        <v>112</v>
      </c>
      <c r="D708">
        <v>434</v>
      </c>
      <c r="E708">
        <v>392</v>
      </c>
      <c r="F708">
        <v>90</v>
      </c>
      <c r="G708">
        <v>56</v>
      </c>
      <c r="H708">
        <v>22</v>
      </c>
      <c r="I708">
        <v>1</v>
      </c>
      <c r="J708">
        <v>11</v>
      </c>
      <c r="K708">
        <v>51</v>
      </c>
      <c r="L708">
        <v>50</v>
      </c>
      <c r="M708">
        <v>33</v>
      </c>
      <c r="N708">
        <v>9</v>
      </c>
      <c r="O708">
        <v>90</v>
      </c>
      <c r="P708">
        <v>4</v>
      </c>
      <c r="Q708">
        <v>5</v>
      </c>
      <c r="R708">
        <v>0</v>
      </c>
      <c r="S708">
        <v>1</v>
      </c>
      <c r="T708">
        <v>2</v>
      </c>
      <c r="U708">
        <v>1</v>
      </c>
      <c r="V708">
        <v>0.22959199999999999</v>
      </c>
      <c r="W708">
        <v>7.6036900000000004E-2</v>
      </c>
      <c r="X708">
        <v>0.207373</v>
      </c>
      <c r="Y708">
        <v>0.36666700000000002</v>
      </c>
      <c r="Z708">
        <v>0.29262700000000003</v>
      </c>
      <c r="AA708">
        <v>0.375</v>
      </c>
      <c r="AB708">
        <v>0.28236299999999998</v>
      </c>
      <c r="AC708">
        <v>0.66762699999999997</v>
      </c>
      <c r="AD708">
        <v>0.14540800000000001</v>
      </c>
      <c r="AE708">
        <v>3.34863</v>
      </c>
      <c r="AF708">
        <v>0.26689200000000002</v>
      </c>
      <c r="AH708">
        <v>-0.66930800000000001</v>
      </c>
      <c r="AI708">
        <v>39.900500000000001</v>
      </c>
      <c r="AJ708">
        <v>-12.979900000000001</v>
      </c>
      <c r="AK708">
        <v>76.803799999999995</v>
      </c>
      <c r="AL708">
        <v>-0.66930800000000001</v>
      </c>
      <c r="AM708">
        <v>-3.3</v>
      </c>
      <c r="AN708">
        <v>-13.1409757137298</v>
      </c>
      <c r="AO708">
        <v>1.4839508533477701</v>
      </c>
      <c r="AP708">
        <v>0.31206600000000001</v>
      </c>
      <c r="AQ708">
        <v>999</v>
      </c>
      <c r="AU708">
        <v>10472</v>
      </c>
    </row>
    <row r="709" spans="1:47" x14ac:dyDescent="0.45">
      <c r="A709" t="s">
        <v>1122</v>
      </c>
      <c r="B709" t="s">
        <v>178</v>
      </c>
      <c r="C709">
        <v>118</v>
      </c>
      <c r="D709">
        <v>537</v>
      </c>
      <c r="E709">
        <v>498</v>
      </c>
      <c r="F709">
        <v>110</v>
      </c>
      <c r="G709">
        <v>71</v>
      </c>
      <c r="H709">
        <v>22</v>
      </c>
      <c r="I709">
        <v>3</v>
      </c>
      <c r="J709">
        <v>14</v>
      </c>
      <c r="K709">
        <v>59</v>
      </c>
      <c r="L709">
        <v>63</v>
      </c>
      <c r="M709">
        <v>34</v>
      </c>
      <c r="N709">
        <v>7</v>
      </c>
      <c r="O709">
        <v>168</v>
      </c>
      <c r="P709">
        <v>3</v>
      </c>
      <c r="Q709">
        <v>2</v>
      </c>
      <c r="R709">
        <v>0</v>
      </c>
      <c r="S709">
        <v>0</v>
      </c>
      <c r="T709">
        <v>23</v>
      </c>
      <c r="U709">
        <v>7</v>
      </c>
      <c r="V709">
        <v>0.220884</v>
      </c>
      <c r="W709">
        <v>6.3314700000000002E-2</v>
      </c>
      <c r="X709">
        <v>0.31284899999999999</v>
      </c>
      <c r="Y709">
        <v>0.20238100000000001</v>
      </c>
      <c r="Z709">
        <v>0.27374300000000001</v>
      </c>
      <c r="AA709">
        <v>0.36144599999999999</v>
      </c>
      <c r="AB709">
        <v>0.27123399999999998</v>
      </c>
      <c r="AC709">
        <v>0.635189</v>
      </c>
      <c r="AD709">
        <v>0.14056199999999999</v>
      </c>
      <c r="AE709">
        <v>6.2387600000000001</v>
      </c>
      <c r="AF709">
        <v>0.30188700000000002</v>
      </c>
      <c r="AH709">
        <v>0.86723600000000001</v>
      </c>
      <c r="AI709">
        <v>44.406599999999997</v>
      </c>
      <c r="AJ709">
        <v>-21.023700000000002</v>
      </c>
      <c r="AK709">
        <v>71.107299999999995</v>
      </c>
      <c r="AL709">
        <v>0.86723600000000001</v>
      </c>
      <c r="AM709">
        <v>0.6</v>
      </c>
      <c r="AN709">
        <v>-17.723441004753099</v>
      </c>
      <c r="AO709">
        <v>2.5731040239334102</v>
      </c>
      <c r="AP709">
        <v>0.30798700000000001</v>
      </c>
      <c r="AQ709">
        <v>999</v>
      </c>
      <c r="AU709" t="s">
        <v>1123</v>
      </c>
    </row>
    <row r="710" spans="1:47" x14ac:dyDescent="0.45">
      <c r="A710" t="s">
        <v>775</v>
      </c>
      <c r="B710" t="s">
        <v>178</v>
      </c>
      <c r="C710">
        <v>79</v>
      </c>
      <c r="D710">
        <v>325</v>
      </c>
      <c r="E710">
        <v>287</v>
      </c>
      <c r="F710">
        <v>68</v>
      </c>
      <c r="G710">
        <v>42</v>
      </c>
      <c r="H710">
        <v>13</v>
      </c>
      <c r="I710">
        <v>1</v>
      </c>
      <c r="J710">
        <v>12</v>
      </c>
      <c r="K710">
        <v>40</v>
      </c>
      <c r="L710">
        <v>47</v>
      </c>
      <c r="M710">
        <v>28</v>
      </c>
      <c r="N710">
        <v>4</v>
      </c>
      <c r="O710">
        <v>72</v>
      </c>
      <c r="P710">
        <v>8</v>
      </c>
      <c r="Q710">
        <v>2</v>
      </c>
      <c r="R710">
        <v>0</v>
      </c>
      <c r="S710">
        <v>0</v>
      </c>
      <c r="T710">
        <v>4</v>
      </c>
      <c r="U710">
        <v>1</v>
      </c>
      <c r="V710">
        <v>0.23693400000000001</v>
      </c>
      <c r="W710">
        <v>8.6153800000000003E-2</v>
      </c>
      <c r="X710">
        <v>0.22153800000000001</v>
      </c>
      <c r="Y710">
        <v>0.38888899999999998</v>
      </c>
      <c r="Z710">
        <v>0.32</v>
      </c>
      <c r="AA710">
        <v>0.414634</v>
      </c>
      <c r="AB710">
        <v>0.31577300000000003</v>
      </c>
      <c r="AC710">
        <v>0.73463400000000001</v>
      </c>
      <c r="AD710">
        <v>0.1777</v>
      </c>
      <c r="AE710">
        <v>4.3618899999999998</v>
      </c>
      <c r="AF710">
        <v>0.273171</v>
      </c>
      <c r="AH710">
        <v>-0.19225700000000001</v>
      </c>
      <c r="AI710">
        <v>38.897100000000002</v>
      </c>
      <c r="AJ710">
        <v>-0.70220899999999997</v>
      </c>
      <c r="AK710">
        <v>101.97799999999999</v>
      </c>
      <c r="AL710">
        <v>-0.19225700000000001</v>
      </c>
      <c r="AM710">
        <v>-14.5</v>
      </c>
      <c r="AN710">
        <v>0.57804720103740603</v>
      </c>
      <c r="AO710">
        <v>-8.5292472839355398</v>
      </c>
      <c r="AP710">
        <v>0.30785400000000002</v>
      </c>
      <c r="AQ710">
        <v>999</v>
      </c>
      <c r="AU710">
        <v>29576</v>
      </c>
    </row>
    <row r="711" spans="1:47" x14ac:dyDescent="0.45">
      <c r="A711" t="s">
        <v>1229</v>
      </c>
      <c r="B711" t="s">
        <v>107</v>
      </c>
      <c r="C711">
        <v>100</v>
      </c>
      <c r="D711">
        <v>430</v>
      </c>
      <c r="E711">
        <v>382</v>
      </c>
      <c r="F711">
        <v>83</v>
      </c>
      <c r="G711">
        <v>56</v>
      </c>
      <c r="H711">
        <v>13</v>
      </c>
      <c r="I711">
        <v>6</v>
      </c>
      <c r="J711">
        <v>8</v>
      </c>
      <c r="K711">
        <v>48</v>
      </c>
      <c r="L711">
        <v>51</v>
      </c>
      <c r="M711">
        <v>41</v>
      </c>
      <c r="N711">
        <v>4</v>
      </c>
      <c r="O711">
        <v>142</v>
      </c>
      <c r="P711">
        <v>5</v>
      </c>
      <c r="Q711">
        <v>0</v>
      </c>
      <c r="R711">
        <v>2</v>
      </c>
      <c r="S711">
        <v>0</v>
      </c>
      <c r="T711">
        <v>18</v>
      </c>
      <c r="U711">
        <v>5</v>
      </c>
      <c r="V711">
        <v>0.217277</v>
      </c>
      <c r="W711">
        <v>9.5348799999999997E-2</v>
      </c>
      <c r="X711">
        <v>0.330233</v>
      </c>
      <c r="Y711">
        <v>0.28873199999999999</v>
      </c>
      <c r="Z711">
        <v>0.301402</v>
      </c>
      <c r="AA711">
        <v>0.34555000000000002</v>
      </c>
      <c r="AB711">
        <v>0.28399799999999997</v>
      </c>
      <c r="AC711">
        <v>0.64695199999999997</v>
      </c>
      <c r="AD711">
        <v>0.128272</v>
      </c>
      <c r="AE711">
        <v>7.3653300000000002</v>
      </c>
      <c r="AF711">
        <v>0.32327600000000001</v>
      </c>
      <c r="AH711">
        <v>0.73450800000000005</v>
      </c>
      <c r="AI711">
        <v>40.116599999999998</v>
      </c>
      <c r="AJ711">
        <v>-12.276300000000001</v>
      </c>
      <c r="AK711">
        <v>74.109499999999997</v>
      </c>
      <c r="AL711">
        <v>0.73450800000000005</v>
      </c>
      <c r="AM711">
        <v>-0.1</v>
      </c>
      <c r="AN711">
        <v>-13.0575197339057</v>
      </c>
      <c r="AO711">
        <v>1.47995295375585</v>
      </c>
      <c r="AP711">
        <v>0.30639899999999998</v>
      </c>
      <c r="AQ711">
        <v>999</v>
      </c>
      <c r="AU711">
        <v>24451</v>
      </c>
    </row>
    <row r="712" spans="1:47" x14ac:dyDescent="0.45">
      <c r="A712" t="s">
        <v>194</v>
      </c>
      <c r="B712" t="s">
        <v>10</v>
      </c>
      <c r="C712">
        <v>93</v>
      </c>
      <c r="D712">
        <v>317</v>
      </c>
      <c r="E712">
        <v>291</v>
      </c>
      <c r="F712">
        <v>66</v>
      </c>
      <c r="G712">
        <v>41</v>
      </c>
      <c r="H712">
        <v>14</v>
      </c>
      <c r="I712">
        <v>1</v>
      </c>
      <c r="J712">
        <v>10</v>
      </c>
      <c r="K712">
        <v>28</v>
      </c>
      <c r="L712">
        <v>39</v>
      </c>
      <c r="M712">
        <v>22</v>
      </c>
      <c r="N712">
        <v>8</v>
      </c>
      <c r="O712">
        <v>86</v>
      </c>
      <c r="P712">
        <v>1</v>
      </c>
      <c r="Q712">
        <v>3</v>
      </c>
      <c r="R712">
        <v>0</v>
      </c>
      <c r="S712">
        <v>1</v>
      </c>
      <c r="T712">
        <v>0</v>
      </c>
      <c r="U712">
        <v>1</v>
      </c>
      <c r="V712">
        <v>0.22680400000000001</v>
      </c>
      <c r="W712">
        <v>6.9400600000000007E-2</v>
      </c>
      <c r="X712">
        <v>0.27129300000000001</v>
      </c>
      <c r="Y712">
        <v>0.25581399999999999</v>
      </c>
      <c r="Z712">
        <v>0.28075699999999998</v>
      </c>
      <c r="AA712">
        <v>0.38488</v>
      </c>
      <c r="AB712">
        <v>0.27726600000000001</v>
      </c>
      <c r="AC712">
        <v>0.66563700000000003</v>
      </c>
      <c r="AD712">
        <v>0.15807599999999999</v>
      </c>
      <c r="AE712">
        <v>2.0172699999999999</v>
      </c>
      <c r="AF712">
        <v>0.28282800000000002</v>
      </c>
      <c r="AH712">
        <v>-0.85356500000000002</v>
      </c>
      <c r="AI712">
        <v>27.8019</v>
      </c>
      <c r="AJ712">
        <v>-10.822699999999999</v>
      </c>
      <c r="AK712">
        <v>75.287800000000004</v>
      </c>
      <c r="AL712">
        <v>-0.85356500000000002</v>
      </c>
      <c r="AM712">
        <v>-3.3</v>
      </c>
      <c r="AN712">
        <v>-10.240038633346501</v>
      </c>
      <c r="AO712">
        <v>2.5237801074981601</v>
      </c>
      <c r="AP712">
        <v>0.30418699999999999</v>
      </c>
      <c r="AQ712">
        <v>999</v>
      </c>
      <c r="AU712">
        <v>15905</v>
      </c>
    </row>
    <row r="713" spans="1:47" x14ac:dyDescent="0.45">
      <c r="A713" t="s">
        <v>578</v>
      </c>
      <c r="B713" t="s">
        <v>16</v>
      </c>
      <c r="C713">
        <v>53</v>
      </c>
      <c r="D713">
        <v>155</v>
      </c>
      <c r="E713">
        <v>133</v>
      </c>
      <c r="F713">
        <v>29</v>
      </c>
      <c r="G713">
        <v>20</v>
      </c>
      <c r="H713">
        <v>6</v>
      </c>
      <c r="I713">
        <v>0</v>
      </c>
      <c r="J713">
        <v>3</v>
      </c>
      <c r="K713">
        <v>14</v>
      </c>
      <c r="L713">
        <v>12</v>
      </c>
      <c r="M713">
        <v>17</v>
      </c>
      <c r="N713">
        <v>2</v>
      </c>
      <c r="O713">
        <v>44</v>
      </c>
      <c r="P713">
        <v>3</v>
      </c>
      <c r="Q713">
        <v>1</v>
      </c>
      <c r="R713">
        <v>1</v>
      </c>
      <c r="S713">
        <v>1</v>
      </c>
      <c r="T713">
        <v>0</v>
      </c>
      <c r="U713">
        <v>1</v>
      </c>
      <c r="V713">
        <v>0.21804499999999999</v>
      </c>
      <c r="W713">
        <v>0.109677</v>
      </c>
      <c r="X713">
        <v>0.28387099999999998</v>
      </c>
      <c r="Y713">
        <v>0.38636399999999999</v>
      </c>
      <c r="Z713">
        <v>0.31818200000000002</v>
      </c>
      <c r="AA713">
        <v>0.33082699999999998</v>
      </c>
      <c r="AB713">
        <v>0.28777700000000001</v>
      </c>
      <c r="AC713">
        <v>0.64900899999999995</v>
      </c>
      <c r="AD713">
        <v>0.11278199999999999</v>
      </c>
      <c r="AE713">
        <v>1.56098</v>
      </c>
      <c r="AF713">
        <v>0.29885099999999998</v>
      </c>
      <c r="AH713">
        <v>-0.71487299999999998</v>
      </c>
      <c r="AI713">
        <v>14.947100000000001</v>
      </c>
      <c r="AJ713">
        <v>-3.9387500000000002</v>
      </c>
      <c r="AK713">
        <v>77.604699999999994</v>
      </c>
      <c r="AL713">
        <v>-0.71487299999999998</v>
      </c>
      <c r="AM713">
        <v>-0.1</v>
      </c>
      <c r="AN713">
        <v>-5.0152639150619498</v>
      </c>
      <c r="AO713">
        <v>2.7475897297263101</v>
      </c>
      <c r="AP713">
        <v>0.30047099999999999</v>
      </c>
      <c r="AQ713">
        <v>999</v>
      </c>
      <c r="AU713">
        <v>12510</v>
      </c>
    </row>
    <row r="714" spans="1:47" x14ac:dyDescent="0.45">
      <c r="A714" t="s">
        <v>1250</v>
      </c>
      <c r="B714" t="s">
        <v>76</v>
      </c>
      <c r="C714">
        <v>65</v>
      </c>
      <c r="D714">
        <v>237</v>
      </c>
      <c r="E714">
        <v>211</v>
      </c>
      <c r="F714">
        <v>48</v>
      </c>
      <c r="G714">
        <v>30</v>
      </c>
      <c r="H714">
        <v>16</v>
      </c>
      <c r="I714">
        <v>0</v>
      </c>
      <c r="J714">
        <v>2</v>
      </c>
      <c r="K714">
        <v>24</v>
      </c>
      <c r="L714">
        <v>24</v>
      </c>
      <c r="M714">
        <v>15</v>
      </c>
      <c r="N714">
        <v>3</v>
      </c>
      <c r="O714">
        <v>51</v>
      </c>
      <c r="P714">
        <v>8</v>
      </c>
      <c r="Q714">
        <v>1</v>
      </c>
      <c r="R714">
        <v>2</v>
      </c>
      <c r="S714">
        <v>0</v>
      </c>
      <c r="T714">
        <v>3</v>
      </c>
      <c r="U714">
        <v>1</v>
      </c>
      <c r="V714">
        <v>0.227488</v>
      </c>
      <c r="W714">
        <v>6.3291100000000003E-2</v>
      </c>
      <c r="X714">
        <v>0.21518999999999999</v>
      </c>
      <c r="Y714">
        <v>0.29411799999999999</v>
      </c>
      <c r="Z714">
        <v>0.30212800000000001</v>
      </c>
      <c r="AA714">
        <v>0.33175399999999999</v>
      </c>
      <c r="AB714">
        <v>0.27820400000000001</v>
      </c>
      <c r="AC714">
        <v>0.63388100000000003</v>
      </c>
      <c r="AD714">
        <v>0.104265</v>
      </c>
      <c r="AE714">
        <v>3.7870200000000001</v>
      </c>
      <c r="AF714">
        <v>0.28930800000000001</v>
      </c>
      <c r="AH714">
        <v>-0.20733399999999999</v>
      </c>
      <c r="AI714">
        <v>20.970300000000002</v>
      </c>
      <c r="AJ714">
        <v>-7.9067600000000002</v>
      </c>
      <c r="AK714">
        <v>70.242400000000004</v>
      </c>
      <c r="AL714">
        <v>-0.20733399999999999</v>
      </c>
      <c r="AM714">
        <v>3</v>
      </c>
      <c r="AN714">
        <v>-8.9443699717521596</v>
      </c>
      <c r="AO714">
        <v>3.8708112835884001</v>
      </c>
      <c r="AP714">
        <v>0.299263</v>
      </c>
      <c r="AQ714">
        <v>999</v>
      </c>
      <c r="AU714" t="s">
        <v>1251</v>
      </c>
    </row>
    <row r="715" spans="1:47" x14ac:dyDescent="0.45">
      <c r="A715" t="s">
        <v>1542</v>
      </c>
      <c r="B715" t="s">
        <v>10</v>
      </c>
      <c r="C715">
        <v>105</v>
      </c>
      <c r="D715">
        <v>394</v>
      </c>
      <c r="E715">
        <v>337</v>
      </c>
      <c r="F715">
        <v>67</v>
      </c>
      <c r="G715">
        <v>50</v>
      </c>
      <c r="H715">
        <v>11</v>
      </c>
      <c r="I715">
        <v>1</v>
      </c>
      <c r="J715">
        <v>5</v>
      </c>
      <c r="K715">
        <v>37</v>
      </c>
      <c r="L715">
        <v>30</v>
      </c>
      <c r="M715">
        <v>48</v>
      </c>
      <c r="N715">
        <v>6</v>
      </c>
      <c r="O715">
        <v>108</v>
      </c>
      <c r="P715">
        <v>5</v>
      </c>
      <c r="Q715">
        <v>3</v>
      </c>
      <c r="R715">
        <v>1</v>
      </c>
      <c r="S715">
        <v>0</v>
      </c>
      <c r="T715">
        <v>3</v>
      </c>
      <c r="U715">
        <v>2</v>
      </c>
      <c r="V715">
        <v>0.19881299999999999</v>
      </c>
      <c r="W715">
        <v>0.121827</v>
      </c>
      <c r="X715">
        <v>0.27411200000000002</v>
      </c>
      <c r="Y715">
        <v>0.44444400000000001</v>
      </c>
      <c r="Z715">
        <v>0.305344</v>
      </c>
      <c r="AA715">
        <v>0.28189900000000001</v>
      </c>
      <c r="AB715">
        <v>0.26422600000000002</v>
      </c>
      <c r="AC715">
        <v>0.58724299999999996</v>
      </c>
      <c r="AD715">
        <v>8.3086099999999996E-2</v>
      </c>
      <c r="AE715">
        <v>3.3393299999999999</v>
      </c>
      <c r="AF715">
        <v>0.27312799999999998</v>
      </c>
      <c r="AH715">
        <v>-0.99155300000000002</v>
      </c>
      <c r="AI715">
        <v>30.2882</v>
      </c>
      <c r="AJ715">
        <v>-17.718499999999999</v>
      </c>
      <c r="AK715">
        <v>66.823999999999998</v>
      </c>
      <c r="AL715">
        <v>-0.99155300000000002</v>
      </c>
      <c r="AM715">
        <v>5.3</v>
      </c>
      <c r="AN715">
        <v>-17.1849925518035</v>
      </c>
      <c r="AO715">
        <v>6.7476780414581299</v>
      </c>
      <c r="AP715">
        <v>0.29779600000000001</v>
      </c>
      <c r="AQ715">
        <v>999</v>
      </c>
      <c r="AU715">
        <v>11602</v>
      </c>
    </row>
    <row r="716" spans="1:47" x14ac:dyDescent="0.45">
      <c r="A716" t="s">
        <v>52</v>
      </c>
      <c r="B716" t="s">
        <v>7</v>
      </c>
      <c r="C716">
        <v>129</v>
      </c>
      <c r="D716">
        <v>552</v>
      </c>
      <c r="E716">
        <v>524</v>
      </c>
      <c r="F716">
        <v>130</v>
      </c>
      <c r="G716">
        <v>90</v>
      </c>
      <c r="H716">
        <v>21</v>
      </c>
      <c r="I716">
        <v>2</v>
      </c>
      <c r="J716">
        <v>17</v>
      </c>
      <c r="K716">
        <v>59</v>
      </c>
      <c r="L716">
        <v>65</v>
      </c>
      <c r="M716">
        <v>22</v>
      </c>
      <c r="N716">
        <v>12</v>
      </c>
      <c r="O716">
        <v>160</v>
      </c>
      <c r="P716">
        <v>3</v>
      </c>
      <c r="Q716">
        <v>3</v>
      </c>
      <c r="R716">
        <v>0</v>
      </c>
      <c r="S716">
        <v>0</v>
      </c>
      <c r="T716">
        <v>3</v>
      </c>
      <c r="U716">
        <v>1</v>
      </c>
      <c r="V716">
        <v>0.24809200000000001</v>
      </c>
      <c r="W716">
        <v>3.9855099999999997E-2</v>
      </c>
      <c r="X716">
        <v>0.28985499999999997</v>
      </c>
      <c r="Y716">
        <v>0.13750000000000001</v>
      </c>
      <c r="Z716">
        <v>0.28079700000000002</v>
      </c>
      <c r="AA716">
        <v>0.39312999999999998</v>
      </c>
      <c r="AB716">
        <v>0.281281</v>
      </c>
      <c r="AC716">
        <v>0.67392700000000005</v>
      </c>
      <c r="AD716">
        <v>0.145038</v>
      </c>
      <c r="AE716">
        <v>3.5030000000000001</v>
      </c>
      <c r="AF716">
        <v>0.32285700000000001</v>
      </c>
      <c r="AH716">
        <v>-0.61570599999999998</v>
      </c>
      <c r="AI716">
        <v>50.252800000000001</v>
      </c>
      <c r="AJ716">
        <v>-17.005199999999999</v>
      </c>
      <c r="AK716">
        <v>73.473200000000006</v>
      </c>
      <c r="AL716">
        <v>-0.61570599999999998</v>
      </c>
      <c r="AM716">
        <v>0.9</v>
      </c>
      <c r="AN716">
        <v>-18.7559340596199</v>
      </c>
      <c r="AO716">
        <v>2.9282187223434399</v>
      </c>
      <c r="AP716">
        <v>0.29706900000000003</v>
      </c>
      <c r="AQ716">
        <v>999</v>
      </c>
      <c r="AU716" t="s">
        <v>1116</v>
      </c>
    </row>
    <row r="717" spans="1:47" x14ac:dyDescent="0.45">
      <c r="A717" t="s">
        <v>1248</v>
      </c>
      <c r="C717">
        <v>118</v>
      </c>
      <c r="D717">
        <v>485</v>
      </c>
      <c r="E717">
        <v>442</v>
      </c>
      <c r="F717">
        <v>101</v>
      </c>
      <c r="G717">
        <v>65</v>
      </c>
      <c r="H717">
        <v>18</v>
      </c>
      <c r="I717">
        <v>3</v>
      </c>
      <c r="J717">
        <v>15</v>
      </c>
      <c r="K717">
        <v>55</v>
      </c>
      <c r="L717">
        <v>60</v>
      </c>
      <c r="M717">
        <v>36</v>
      </c>
      <c r="N717">
        <v>8</v>
      </c>
      <c r="O717">
        <v>140</v>
      </c>
      <c r="P717">
        <v>4</v>
      </c>
      <c r="Q717">
        <v>3</v>
      </c>
      <c r="R717">
        <v>0</v>
      </c>
      <c r="S717">
        <v>0</v>
      </c>
      <c r="T717">
        <v>5</v>
      </c>
      <c r="U717">
        <v>6</v>
      </c>
      <c r="V717">
        <v>0.22850699999999999</v>
      </c>
      <c r="W717">
        <v>7.4226799999999996E-2</v>
      </c>
      <c r="X717">
        <v>0.28866000000000003</v>
      </c>
      <c r="Y717">
        <v>0.25714300000000001</v>
      </c>
      <c r="Z717">
        <v>0.29072199999999998</v>
      </c>
      <c r="AA717">
        <v>0.38461499999999998</v>
      </c>
      <c r="AB717">
        <v>0.28702299999999997</v>
      </c>
      <c r="AC717">
        <v>0.67533699999999997</v>
      </c>
      <c r="AD717">
        <v>0.156109</v>
      </c>
      <c r="AE717">
        <v>4.0814300000000001</v>
      </c>
      <c r="AF717">
        <v>0.29655199999999998</v>
      </c>
      <c r="AH717">
        <v>-2.2798699999999998</v>
      </c>
      <c r="AI717">
        <v>46.466099999999997</v>
      </c>
      <c r="AJ717">
        <v>-12.628299999999999</v>
      </c>
      <c r="AK717">
        <v>84.5655</v>
      </c>
      <c r="AL717">
        <v>-2.2798699999999998</v>
      </c>
      <c r="AM717">
        <v>3.1</v>
      </c>
      <c r="AN717">
        <v>-11.2493572235107</v>
      </c>
      <c r="AO717">
        <v>-2.2461199760436998</v>
      </c>
      <c r="AP717">
        <v>0.29688900000000001</v>
      </c>
      <c r="AQ717">
        <v>999</v>
      </c>
      <c r="AU717" t="s">
        <v>1249</v>
      </c>
    </row>
    <row r="718" spans="1:47" x14ac:dyDescent="0.45">
      <c r="A718" t="s">
        <v>1262</v>
      </c>
      <c r="B718" t="s">
        <v>42</v>
      </c>
      <c r="C718">
        <v>65</v>
      </c>
      <c r="D718">
        <v>244</v>
      </c>
      <c r="E718">
        <v>222</v>
      </c>
      <c r="F718">
        <v>50</v>
      </c>
      <c r="G718">
        <v>31</v>
      </c>
      <c r="H718">
        <v>11</v>
      </c>
      <c r="I718">
        <v>2</v>
      </c>
      <c r="J718">
        <v>6</v>
      </c>
      <c r="K718">
        <v>32</v>
      </c>
      <c r="L718">
        <v>32</v>
      </c>
      <c r="M718">
        <v>15</v>
      </c>
      <c r="N718">
        <v>4</v>
      </c>
      <c r="O718">
        <v>56</v>
      </c>
      <c r="P718">
        <v>5</v>
      </c>
      <c r="Q718">
        <v>2</v>
      </c>
      <c r="R718">
        <v>0</v>
      </c>
      <c r="S718">
        <v>1</v>
      </c>
      <c r="T718">
        <v>10</v>
      </c>
      <c r="U718">
        <v>3</v>
      </c>
      <c r="V718">
        <v>0.22522500000000001</v>
      </c>
      <c r="W718">
        <v>6.1475399999999999E-2</v>
      </c>
      <c r="X718">
        <v>0.22950799999999999</v>
      </c>
      <c r="Y718">
        <v>0.26785700000000001</v>
      </c>
      <c r="Z718">
        <v>0.286885</v>
      </c>
      <c r="AA718">
        <v>0.37387399999999998</v>
      </c>
      <c r="AB718">
        <v>0.28119699999999997</v>
      </c>
      <c r="AC718">
        <v>0.66075899999999999</v>
      </c>
      <c r="AD718">
        <v>0.148649</v>
      </c>
      <c r="AE718">
        <v>7.0680199999999997</v>
      </c>
      <c r="AF718">
        <v>0.27160499999999999</v>
      </c>
      <c r="AH718">
        <v>0.37162499999999998</v>
      </c>
      <c r="AI718">
        <v>22.196200000000001</v>
      </c>
      <c r="AJ718">
        <v>-7.5338099999999999</v>
      </c>
      <c r="AK718">
        <v>74.031400000000005</v>
      </c>
      <c r="AL718">
        <v>0.37162499999999998</v>
      </c>
      <c r="AM718">
        <v>-2.6</v>
      </c>
      <c r="AN718">
        <v>-7.2206357419490796</v>
      </c>
      <c r="AO718">
        <v>1.88265752792358</v>
      </c>
      <c r="AP718">
        <v>0.294103</v>
      </c>
      <c r="AQ718">
        <v>999</v>
      </c>
      <c r="AU718" t="s">
        <v>1263</v>
      </c>
    </row>
    <row r="719" spans="1:47" x14ac:dyDescent="0.45">
      <c r="A719" t="s">
        <v>592</v>
      </c>
      <c r="B719" t="s">
        <v>42</v>
      </c>
      <c r="C719">
        <v>94</v>
      </c>
      <c r="D719">
        <v>357</v>
      </c>
      <c r="E719">
        <v>310</v>
      </c>
      <c r="F719">
        <v>68</v>
      </c>
      <c r="G719">
        <v>46</v>
      </c>
      <c r="H719">
        <v>11</v>
      </c>
      <c r="I719">
        <v>1</v>
      </c>
      <c r="J719">
        <v>10</v>
      </c>
      <c r="K719">
        <v>40</v>
      </c>
      <c r="L719">
        <v>38</v>
      </c>
      <c r="M719">
        <v>40</v>
      </c>
      <c r="N719">
        <v>7</v>
      </c>
      <c r="O719">
        <v>89</v>
      </c>
      <c r="P719">
        <v>4</v>
      </c>
      <c r="Q719">
        <v>3</v>
      </c>
      <c r="R719">
        <v>0</v>
      </c>
      <c r="S719">
        <v>1</v>
      </c>
      <c r="T719">
        <v>2</v>
      </c>
      <c r="U719">
        <v>1</v>
      </c>
      <c r="V719">
        <v>0.21935499999999999</v>
      </c>
      <c r="W719">
        <v>0.11204500000000001</v>
      </c>
      <c r="X719">
        <v>0.24929999999999999</v>
      </c>
      <c r="Y719">
        <v>0.449438</v>
      </c>
      <c r="Z719">
        <v>0.313726</v>
      </c>
      <c r="AA719">
        <v>0.35806500000000002</v>
      </c>
      <c r="AB719">
        <v>0.29073300000000002</v>
      </c>
      <c r="AC719">
        <v>0.67179</v>
      </c>
      <c r="AD719">
        <v>0.13871</v>
      </c>
      <c r="AE719">
        <v>3.3466200000000002</v>
      </c>
      <c r="AF719">
        <v>0.27102799999999999</v>
      </c>
      <c r="AH719">
        <v>-0.66160300000000005</v>
      </c>
      <c r="AI719">
        <v>35.302999999999997</v>
      </c>
      <c r="AJ719">
        <v>-8.1953700000000005</v>
      </c>
      <c r="AK719">
        <v>80.641300000000001</v>
      </c>
      <c r="AL719">
        <v>-0.66160300000000005</v>
      </c>
      <c r="AM719">
        <v>-6.8</v>
      </c>
      <c r="AN719">
        <v>-8.9424918293952906</v>
      </c>
      <c r="AO719">
        <v>-0.24135828018188399</v>
      </c>
      <c r="AP719">
        <v>0.29331699999999999</v>
      </c>
      <c r="AQ719">
        <v>999</v>
      </c>
      <c r="AU719">
        <v>19318</v>
      </c>
    </row>
    <row r="720" spans="1:47" x14ac:dyDescent="0.45">
      <c r="A720" t="s">
        <v>1201</v>
      </c>
      <c r="B720" t="s">
        <v>269</v>
      </c>
      <c r="C720">
        <v>111</v>
      </c>
      <c r="D720">
        <v>448</v>
      </c>
      <c r="E720">
        <v>380</v>
      </c>
      <c r="F720">
        <v>94</v>
      </c>
      <c r="G720">
        <v>74</v>
      </c>
      <c r="H720">
        <v>15</v>
      </c>
      <c r="I720">
        <v>2</v>
      </c>
      <c r="J720">
        <v>3</v>
      </c>
      <c r="K720">
        <v>52</v>
      </c>
      <c r="L720">
        <v>45</v>
      </c>
      <c r="M720">
        <v>42</v>
      </c>
      <c r="N720">
        <v>9</v>
      </c>
      <c r="O720">
        <v>61</v>
      </c>
      <c r="P720">
        <v>15</v>
      </c>
      <c r="Q720">
        <v>3</v>
      </c>
      <c r="R720">
        <v>8</v>
      </c>
      <c r="S720">
        <v>0</v>
      </c>
      <c r="T720">
        <v>4</v>
      </c>
      <c r="U720">
        <v>5</v>
      </c>
      <c r="V720">
        <v>0.247368</v>
      </c>
      <c r="W720">
        <v>9.375E-2</v>
      </c>
      <c r="X720">
        <v>0.136161</v>
      </c>
      <c r="Y720">
        <v>0.68852500000000005</v>
      </c>
      <c r="Z720">
        <v>0.34318199999999999</v>
      </c>
      <c r="AA720">
        <v>0.32105299999999998</v>
      </c>
      <c r="AB720">
        <v>0.29459200000000002</v>
      </c>
      <c r="AC720">
        <v>0.66423399999999999</v>
      </c>
      <c r="AD720">
        <v>7.3684200000000005E-2</v>
      </c>
      <c r="AE720">
        <v>3.8654899999999999</v>
      </c>
      <c r="AF720">
        <v>0.28526600000000002</v>
      </c>
      <c r="AH720">
        <v>-2.2504200000000001</v>
      </c>
      <c r="AI720">
        <v>45.737299999999998</v>
      </c>
      <c r="AJ720">
        <v>-8.8488600000000002</v>
      </c>
      <c r="AK720">
        <v>84.959599999999995</v>
      </c>
      <c r="AL720">
        <v>-2.2504200000000001</v>
      </c>
      <c r="AM720">
        <v>3.2</v>
      </c>
      <c r="AN720">
        <v>-10.597883701324401</v>
      </c>
      <c r="AO720">
        <v>-1.73827147483825</v>
      </c>
      <c r="AP720">
        <v>0.291908</v>
      </c>
      <c r="AQ720">
        <v>999</v>
      </c>
      <c r="AU720" t="s">
        <v>1202</v>
      </c>
    </row>
    <row r="721" spans="1:47" x14ac:dyDescent="0.45">
      <c r="A721" t="s">
        <v>511</v>
      </c>
      <c r="B721" t="s">
        <v>155</v>
      </c>
      <c r="C721">
        <v>119</v>
      </c>
      <c r="D721">
        <v>468</v>
      </c>
      <c r="E721">
        <v>425</v>
      </c>
      <c r="F721">
        <v>104</v>
      </c>
      <c r="G721">
        <v>61</v>
      </c>
      <c r="H721">
        <v>27</v>
      </c>
      <c r="I721">
        <v>0</v>
      </c>
      <c r="J721">
        <v>16</v>
      </c>
      <c r="K721">
        <v>54</v>
      </c>
      <c r="L721">
        <v>54</v>
      </c>
      <c r="M721">
        <v>37</v>
      </c>
      <c r="N721">
        <v>9</v>
      </c>
      <c r="O721">
        <v>103</v>
      </c>
      <c r="P721">
        <v>2</v>
      </c>
      <c r="Q721">
        <v>4</v>
      </c>
      <c r="R721">
        <v>0</v>
      </c>
      <c r="S721">
        <v>0</v>
      </c>
      <c r="T721">
        <v>1</v>
      </c>
      <c r="U721">
        <v>0</v>
      </c>
      <c r="V721">
        <v>0.24470600000000001</v>
      </c>
      <c r="W721">
        <v>7.90598E-2</v>
      </c>
      <c r="X721">
        <v>0.220085</v>
      </c>
      <c r="Y721">
        <v>0.35922300000000001</v>
      </c>
      <c r="Z721">
        <v>0.30555599999999999</v>
      </c>
      <c r="AA721">
        <v>0.42117599999999999</v>
      </c>
      <c r="AB721">
        <v>0.30592399999999997</v>
      </c>
      <c r="AC721">
        <v>0.72673200000000004</v>
      </c>
      <c r="AD721">
        <v>0.17647099999999999</v>
      </c>
      <c r="AE721">
        <v>2.2209099999999999</v>
      </c>
      <c r="AF721">
        <v>0.28387099999999998</v>
      </c>
      <c r="AH721">
        <v>-0.501166</v>
      </c>
      <c r="AI721">
        <v>52.183799999999998</v>
      </c>
      <c r="AJ721">
        <v>-4.8392799999999996</v>
      </c>
      <c r="AK721">
        <v>88.906700000000001</v>
      </c>
      <c r="AL721">
        <v>-0.501166</v>
      </c>
      <c r="AM721">
        <v>-1.1000000000000001</v>
      </c>
      <c r="AN721">
        <v>-6.72185218334198</v>
      </c>
      <c r="AO721">
        <v>-6.2587300539016697</v>
      </c>
      <c r="AP721">
        <v>0.290657</v>
      </c>
      <c r="AQ721">
        <v>999</v>
      </c>
      <c r="AU721">
        <v>15464</v>
      </c>
    </row>
    <row r="722" spans="1:47" x14ac:dyDescent="0.45">
      <c r="A722" t="s">
        <v>707</v>
      </c>
      <c r="B722" t="s">
        <v>104</v>
      </c>
      <c r="C722">
        <v>39</v>
      </c>
      <c r="D722">
        <v>175</v>
      </c>
      <c r="E722">
        <v>158</v>
      </c>
      <c r="F722">
        <v>36</v>
      </c>
      <c r="G722">
        <v>23</v>
      </c>
      <c r="H722">
        <v>8</v>
      </c>
      <c r="I722">
        <v>0</v>
      </c>
      <c r="J722">
        <v>5</v>
      </c>
      <c r="K722">
        <v>22</v>
      </c>
      <c r="L722">
        <v>23</v>
      </c>
      <c r="M722">
        <v>10</v>
      </c>
      <c r="N722">
        <v>5</v>
      </c>
      <c r="O722">
        <v>46</v>
      </c>
      <c r="P722">
        <v>6</v>
      </c>
      <c r="Q722">
        <v>1</v>
      </c>
      <c r="R722">
        <v>0</v>
      </c>
      <c r="S722">
        <v>0</v>
      </c>
      <c r="T722">
        <v>2</v>
      </c>
      <c r="U722">
        <v>4</v>
      </c>
      <c r="V722">
        <v>0.22784799999999999</v>
      </c>
      <c r="W722">
        <v>5.7142900000000003E-2</v>
      </c>
      <c r="X722">
        <v>0.26285700000000001</v>
      </c>
      <c r="Y722">
        <v>0.217391</v>
      </c>
      <c r="Z722">
        <v>0.29714299999999999</v>
      </c>
      <c r="AA722">
        <v>0.37341800000000003</v>
      </c>
      <c r="AB722">
        <v>0.28296700000000002</v>
      </c>
      <c r="AC722">
        <v>0.67056099999999996</v>
      </c>
      <c r="AD722">
        <v>0.14557</v>
      </c>
      <c r="AE722">
        <v>3.4893299999999998</v>
      </c>
      <c r="AF722">
        <v>0.28703699999999999</v>
      </c>
      <c r="AH722">
        <v>-1.5502899999999999</v>
      </c>
      <c r="AI722">
        <v>16.1767</v>
      </c>
      <c r="AJ722">
        <v>-5.1460400000000002</v>
      </c>
      <c r="AK722">
        <v>74.444299999999998</v>
      </c>
      <c r="AL722">
        <v>-1.5502899999999999</v>
      </c>
      <c r="AM722">
        <v>3.4</v>
      </c>
      <c r="AN722">
        <v>-7.0907350778579703</v>
      </c>
      <c r="AO722">
        <v>4.0430042147636396</v>
      </c>
      <c r="AP722">
        <v>0.290634</v>
      </c>
      <c r="AQ722">
        <v>999</v>
      </c>
      <c r="AU722" t="s">
        <v>1353</v>
      </c>
    </row>
    <row r="723" spans="1:47" x14ac:dyDescent="0.45">
      <c r="A723" t="s">
        <v>1036</v>
      </c>
      <c r="B723" t="s">
        <v>155</v>
      </c>
      <c r="C723">
        <v>127</v>
      </c>
      <c r="D723">
        <v>542</v>
      </c>
      <c r="E723">
        <v>471</v>
      </c>
      <c r="F723">
        <v>102</v>
      </c>
      <c r="G723">
        <v>63</v>
      </c>
      <c r="H723">
        <v>26</v>
      </c>
      <c r="I723">
        <v>3</v>
      </c>
      <c r="J723">
        <v>10</v>
      </c>
      <c r="K723">
        <v>58</v>
      </c>
      <c r="L723">
        <v>50</v>
      </c>
      <c r="M723">
        <v>65</v>
      </c>
      <c r="N723">
        <v>11</v>
      </c>
      <c r="O723">
        <v>138</v>
      </c>
      <c r="P723">
        <v>2</v>
      </c>
      <c r="Q723">
        <v>4</v>
      </c>
      <c r="R723">
        <v>0</v>
      </c>
      <c r="S723">
        <v>1</v>
      </c>
      <c r="T723">
        <v>5</v>
      </c>
      <c r="U723">
        <v>2</v>
      </c>
      <c r="V723">
        <v>0.216561</v>
      </c>
      <c r="W723">
        <v>0.119926</v>
      </c>
      <c r="X723">
        <v>0.25461299999999998</v>
      </c>
      <c r="Y723">
        <v>0.47101399999999999</v>
      </c>
      <c r="Z723">
        <v>0.31180799999999997</v>
      </c>
      <c r="AA723">
        <v>0.34819499999999998</v>
      </c>
      <c r="AB723">
        <v>0.285717</v>
      </c>
      <c r="AC723">
        <v>0.66000300000000001</v>
      </c>
      <c r="AD723">
        <v>0.131635</v>
      </c>
      <c r="AE723">
        <v>4.2644399999999996</v>
      </c>
      <c r="AF723">
        <v>0.28134599999999998</v>
      </c>
      <c r="AH723">
        <v>-0.76106600000000002</v>
      </c>
      <c r="AI723">
        <v>51.339399999999998</v>
      </c>
      <c r="AJ723">
        <v>-14.700200000000001</v>
      </c>
      <c r="AK723">
        <v>74.9011</v>
      </c>
      <c r="AL723">
        <v>-0.76106600000000002</v>
      </c>
      <c r="AM723">
        <v>-8.4</v>
      </c>
      <c r="AN723">
        <v>-17.061051666736599</v>
      </c>
      <c r="AO723">
        <v>1.55737876892089</v>
      </c>
      <c r="AP723">
        <v>0.289688</v>
      </c>
      <c r="AQ723">
        <v>999</v>
      </c>
      <c r="AU723" t="s">
        <v>1037</v>
      </c>
    </row>
    <row r="724" spans="1:47" x14ac:dyDescent="0.45">
      <c r="A724" t="s">
        <v>1139</v>
      </c>
      <c r="B724" t="s">
        <v>28</v>
      </c>
      <c r="C724">
        <v>117</v>
      </c>
      <c r="D724">
        <v>482</v>
      </c>
      <c r="E724">
        <v>403</v>
      </c>
      <c r="F724">
        <v>83</v>
      </c>
      <c r="G724">
        <v>47</v>
      </c>
      <c r="H724">
        <v>18</v>
      </c>
      <c r="I724">
        <v>0</v>
      </c>
      <c r="J724">
        <v>18</v>
      </c>
      <c r="K724">
        <v>50</v>
      </c>
      <c r="L724">
        <v>62</v>
      </c>
      <c r="M724">
        <v>68</v>
      </c>
      <c r="N724">
        <v>5</v>
      </c>
      <c r="O724">
        <v>178</v>
      </c>
      <c r="P724">
        <v>8</v>
      </c>
      <c r="Q724">
        <v>3</v>
      </c>
      <c r="R724">
        <v>0</v>
      </c>
      <c r="S724">
        <v>1</v>
      </c>
      <c r="T724">
        <v>1</v>
      </c>
      <c r="U724">
        <v>1</v>
      </c>
      <c r="V724">
        <v>0.205955</v>
      </c>
      <c r="W724">
        <v>0.14107900000000001</v>
      </c>
      <c r="X724">
        <v>0.36929499999999998</v>
      </c>
      <c r="Y724">
        <v>0.38202199999999997</v>
      </c>
      <c r="Z724">
        <v>0.329876</v>
      </c>
      <c r="AA724">
        <v>0.38461499999999998</v>
      </c>
      <c r="AB724">
        <v>0.31360700000000002</v>
      </c>
      <c r="AC724">
        <v>0.71449099999999999</v>
      </c>
      <c r="AD724">
        <v>0.17866000000000001</v>
      </c>
      <c r="AE724">
        <v>1.5863</v>
      </c>
      <c r="AF724">
        <v>0.30952400000000002</v>
      </c>
      <c r="AH724">
        <v>-1.1312800000000001</v>
      </c>
      <c r="AI724">
        <v>56.820399999999999</v>
      </c>
      <c r="AJ724">
        <v>-1.90849</v>
      </c>
      <c r="AK724">
        <v>92.230500000000006</v>
      </c>
      <c r="AL724">
        <v>-1.1312800000000001</v>
      </c>
      <c r="AM724">
        <v>1</v>
      </c>
      <c r="AN724">
        <v>-5.6184376478195102</v>
      </c>
      <c r="AO724">
        <v>-7.8550853729248002</v>
      </c>
      <c r="AP724">
        <v>0.28891800000000001</v>
      </c>
      <c r="AQ724">
        <v>999</v>
      </c>
      <c r="AU724" t="s">
        <v>1140</v>
      </c>
    </row>
    <row r="725" spans="1:47" x14ac:dyDescent="0.45">
      <c r="A725" t="s">
        <v>973</v>
      </c>
      <c r="B725" t="s">
        <v>28</v>
      </c>
      <c r="C725">
        <v>125</v>
      </c>
      <c r="D725">
        <v>557</v>
      </c>
      <c r="E725">
        <v>509</v>
      </c>
      <c r="F725">
        <v>126</v>
      </c>
      <c r="G725">
        <v>78</v>
      </c>
      <c r="H725">
        <v>32</v>
      </c>
      <c r="I725">
        <v>4</v>
      </c>
      <c r="J725">
        <v>12</v>
      </c>
      <c r="K725">
        <v>73</v>
      </c>
      <c r="L725">
        <v>64</v>
      </c>
      <c r="M725">
        <v>40</v>
      </c>
      <c r="N725">
        <v>9</v>
      </c>
      <c r="O725">
        <v>130</v>
      </c>
      <c r="P725">
        <v>5</v>
      </c>
      <c r="Q725">
        <v>3</v>
      </c>
      <c r="R725">
        <v>0</v>
      </c>
      <c r="S725">
        <v>0</v>
      </c>
      <c r="T725">
        <v>13</v>
      </c>
      <c r="U725">
        <v>5</v>
      </c>
      <c r="V725">
        <v>0.24754399999999999</v>
      </c>
      <c r="W725">
        <v>7.1813299999999997E-2</v>
      </c>
      <c r="X725">
        <v>0.23339299999999999</v>
      </c>
      <c r="Y725">
        <v>0.30769200000000002</v>
      </c>
      <c r="Z725">
        <v>0.307002</v>
      </c>
      <c r="AA725">
        <v>0.39685700000000002</v>
      </c>
      <c r="AB725">
        <v>0.29957299999999998</v>
      </c>
      <c r="AC725">
        <v>0.70385799999999998</v>
      </c>
      <c r="AD725">
        <v>0.149312</v>
      </c>
      <c r="AE725">
        <v>5.9671799999999999</v>
      </c>
      <c r="AF725">
        <v>0.30810799999999999</v>
      </c>
      <c r="AH725">
        <v>-0.38877400000000001</v>
      </c>
      <c r="AI725">
        <v>59.169600000000003</v>
      </c>
      <c r="AJ725">
        <v>-8.6976200000000006</v>
      </c>
      <c r="AK725">
        <v>82.503</v>
      </c>
      <c r="AL725">
        <v>-0.38877400000000001</v>
      </c>
      <c r="AM725">
        <v>-10.1</v>
      </c>
      <c r="AN725">
        <v>-12.0663064718246</v>
      </c>
      <c r="AO725">
        <v>-3.9602298736572199</v>
      </c>
      <c r="AP725">
        <v>0.288352</v>
      </c>
      <c r="AQ725">
        <v>999</v>
      </c>
      <c r="AU725" t="s">
        <v>974</v>
      </c>
    </row>
    <row r="726" spans="1:47" x14ac:dyDescent="0.45">
      <c r="A726" t="s">
        <v>1225</v>
      </c>
      <c r="C726">
        <v>61</v>
      </c>
      <c r="D726">
        <v>195</v>
      </c>
      <c r="E726">
        <v>177</v>
      </c>
      <c r="F726">
        <v>41</v>
      </c>
      <c r="G726">
        <v>29</v>
      </c>
      <c r="H726">
        <v>9</v>
      </c>
      <c r="I726">
        <v>1</v>
      </c>
      <c r="J726">
        <v>2</v>
      </c>
      <c r="K726">
        <v>23</v>
      </c>
      <c r="L726">
        <v>16</v>
      </c>
      <c r="M726">
        <v>15</v>
      </c>
      <c r="N726">
        <v>4</v>
      </c>
      <c r="O726">
        <v>36</v>
      </c>
      <c r="P726">
        <v>2</v>
      </c>
      <c r="Q726">
        <v>1</v>
      </c>
      <c r="R726">
        <v>0</v>
      </c>
      <c r="S726">
        <v>0</v>
      </c>
      <c r="T726">
        <v>3</v>
      </c>
      <c r="U726">
        <v>2</v>
      </c>
      <c r="V726">
        <v>0.23163800000000001</v>
      </c>
      <c r="W726">
        <v>7.6923099999999994E-2</v>
      </c>
      <c r="X726">
        <v>0.184615</v>
      </c>
      <c r="Y726">
        <v>0.41666700000000001</v>
      </c>
      <c r="Z726">
        <v>0.29743599999999998</v>
      </c>
      <c r="AA726">
        <v>0.32768399999999998</v>
      </c>
      <c r="AB726">
        <v>0.269484</v>
      </c>
      <c r="AC726">
        <v>0.62512000000000001</v>
      </c>
      <c r="AD726">
        <v>9.6045199999999997E-2</v>
      </c>
      <c r="AE726">
        <v>4.7414399999999999</v>
      </c>
      <c r="AF726">
        <v>0.27857100000000001</v>
      </c>
      <c r="AH726">
        <v>-0.56777100000000003</v>
      </c>
      <c r="AI726">
        <v>15.841799999999999</v>
      </c>
      <c r="AJ726">
        <v>-7.9177999999999997</v>
      </c>
      <c r="AK726">
        <v>69.125</v>
      </c>
      <c r="AL726">
        <v>-0.56777100000000003</v>
      </c>
      <c r="AM726">
        <v>3.3</v>
      </c>
      <c r="AN726">
        <v>-7.7817314267158499</v>
      </c>
      <c r="AO726">
        <v>4.0164902806281999</v>
      </c>
      <c r="AP726">
        <v>0.28497600000000001</v>
      </c>
      <c r="AQ726">
        <v>999</v>
      </c>
      <c r="AU726" t="s">
        <v>1226</v>
      </c>
    </row>
    <row r="727" spans="1:47" x14ac:dyDescent="0.45">
      <c r="A727" t="s">
        <v>1205</v>
      </c>
      <c r="B727" t="s">
        <v>73</v>
      </c>
      <c r="C727">
        <v>114</v>
      </c>
      <c r="D727">
        <v>525</v>
      </c>
      <c r="E727">
        <v>501</v>
      </c>
      <c r="F727">
        <v>123</v>
      </c>
      <c r="G727">
        <v>86</v>
      </c>
      <c r="H727">
        <v>20</v>
      </c>
      <c r="I727">
        <v>2</v>
      </c>
      <c r="J727">
        <v>15</v>
      </c>
      <c r="K727">
        <v>69</v>
      </c>
      <c r="L727">
        <v>61</v>
      </c>
      <c r="M727">
        <v>20</v>
      </c>
      <c r="N727">
        <v>10</v>
      </c>
      <c r="O727">
        <v>108</v>
      </c>
      <c r="P727">
        <v>2</v>
      </c>
      <c r="Q727">
        <v>2</v>
      </c>
      <c r="R727">
        <v>0</v>
      </c>
      <c r="S727">
        <v>1</v>
      </c>
      <c r="T727">
        <v>18</v>
      </c>
      <c r="U727">
        <v>7</v>
      </c>
      <c r="V727">
        <v>0.24550900000000001</v>
      </c>
      <c r="W727">
        <v>3.8095200000000003E-2</v>
      </c>
      <c r="X727">
        <v>0.20571400000000001</v>
      </c>
      <c r="Y727">
        <v>0.18518499999999999</v>
      </c>
      <c r="Z727">
        <v>0.27618999999999999</v>
      </c>
      <c r="AA727">
        <v>0.38323400000000002</v>
      </c>
      <c r="AB727">
        <v>0.27647300000000002</v>
      </c>
      <c r="AC727">
        <v>0.65942400000000001</v>
      </c>
      <c r="AD727">
        <v>0.13772499999999999</v>
      </c>
      <c r="AE727">
        <v>5.8094099999999997</v>
      </c>
      <c r="AF727">
        <v>0.28421099999999999</v>
      </c>
      <c r="AH727">
        <v>-0.109648</v>
      </c>
      <c r="AI727">
        <v>45.698399999999999</v>
      </c>
      <c r="AJ727">
        <v>-18.2698</v>
      </c>
      <c r="AK727">
        <v>71.675700000000006</v>
      </c>
      <c r="AL727">
        <v>-0.109648</v>
      </c>
      <c r="AM727">
        <v>1</v>
      </c>
      <c r="AN727">
        <v>-17.9273420721292</v>
      </c>
      <c r="AO727">
        <v>2.9290122985839799</v>
      </c>
      <c r="AP727">
        <v>0.282503</v>
      </c>
      <c r="AQ727">
        <v>999</v>
      </c>
      <c r="AU727">
        <v>24388</v>
      </c>
    </row>
    <row r="728" spans="1:47" x14ac:dyDescent="0.45">
      <c r="A728" t="s">
        <v>1224</v>
      </c>
      <c r="B728" t="s">
        <v>73</v>
      </c>
      <c r="C728">
        <v>109</v>
      </c>
      <c r="D728">
        <v>446</v>
      </c>
      <c r="E728">
        <v>402</v>
      </c>
      <c r="F728">
        <v>94</v>
      </c>
      <c r="G728">
        <v>54</v>
      </c>
      <c r="H728">
        <v>21</v>
      </c>
      <c r="I728">
        <v>1</v>
      </c>
      <c r="J728">
        <v>18</v>
      </c>
      <c r="K728">
        <v>45</v>
      </c>
      <c r="L728">
        <v>62</v>
      </c>
      <c r="M728">
        <v>36</v>
      </c>
      <c r="N728">
        <v>10</v>
      </c>
      <c r="O728">
        <v>113</v>
      </c>
      <c r="P728">
        <v>5</v>
      </c>
      <c r="Q728">
        <v>3</v>
      </c>
      <c r="R728">
        <v>0</v>
      </c>
      <c r="S728">
        <v>1</v>
      </c>
      <c r="T728">
        <v>1</v>
      </c>
      <c r="U728">
        <v>1</v>
      </c>
      <c r="V728">
        <v>0.23383100000000001</v>
      </c>
      <c r="W728">
        <v>8.0717499999999998E-2</v>
      </c>
      <c r="X728">
        <v>0.253363</v>
      </c>
      <c r="Y728">
        <v>0.31858399999999998</v>
      </c>
      <c r="Z728">
        <v>0.30269099999999999</v>
      </c>
      <c r="AA728">
        <v>0.425373</v>
      </c>
      <c r="AB728">
        <v>0.30537199999999998</v>
      </c>
      <c r="AC728">
        <v>0.72806400000000004</v>
      </c>
      <c r="AD728">
        <v>0.19154199999999999</v>
      </c>
      <c r="AE728">
        <v>2.15611</v>
      </c>
      <c r="AF728">
        <v>0.27737200000000001</v>
      </c>
      <c r="AH728">
        <v>-0.87701399999999996</v>
      </c>
      <c r="AI728">
        <v>49.5261</v>
      </c>
      <c r="AJ728">
        <v>-4.81637</v>
      </c>
      <c r="AK728">
        <v>89.322100000000006</v>
      </c>
      <c r="AL728">
        <v>-0.87701399999999996</v>
      </c>
      <c r="AM728">
        <v>2.6</v>
      </c>
      <c r="AN728">
        <v>-6.7768481969833303</v>
      </c>
      <c r="AO728">
        <v>-5.5937094688415501</v>
      </c>
      <c r="AP728">
        <v>0.28168300000000002</v>
      </c>
      <c r="AQ728">
        <v>999</v>
      </c>
      <c r="AU728">
        <v>19717</v>
      </c>
    </row>
    <row r="729" spans="1:47" x14ac:dyDescent="0.45">
      <c r="A729" t="s">
        <v>1315</v>
      </c>
      <c r="B729" t="s">
        <v>36</v>
      </c>
      <c r="C729">
        <v>118</v>
      </c>
      <c r="D729">
        <v>452</v>
      </c>
      <c r="E729">
        <v>405</v>
      </c>
      <c r="F729">
        <v>96</v>
      </c>
      <c r="G729">
        <v>66</v>
      </c>
      <c r="H729">
        <v>17</v>
      </c>
      <c r="I729">
        <v>3</v>
      </c>
      <c r="J729">
        <v>10</v>
      </c>
      <c r="K729">
        <v>49</v>
      </c>
      <c r="L729">
        <v>49</v>
      </c>
      <c r="M729">
        <v>41</v>
      </c>
      <c r="N729">
        <v>9</v>
      </c>
      <c r="O729">
        <v>106</v>
      </c>
      <c r="P729">
        <v>3</v>
      </c>
      <c r="Q729">
        <v>2</v>
      </c>
      <c r="R729">
        <v>1</v>
      </c>
      <c r="S729">
        <v>0</v>
      </c>
      <c r="T729">
        <v>11</v>
      </c>
      <c r="U729">
        <v>5</v>
      </c>
      <c r="V729">
        <v>0.237037</v>
      </c>
      <c r="W729">
        <v>9.0707999999999997E-2</v>
      </c>
      <c r="X729">
        <v>0.234513</v>
      </c>
      <c r="Y729">
        <v>0.38679200000000002</v>
      </c>
      <c r="Z729">
        <v>0.310421</v>
      </c>
      <c r="AA729">
        <v>0.36790099999999998</v>
      </c>
      <c r="AB729">
        <v>0.29091800000000001</v>
      </c>
      <c r="AC729">
        <v>0.67832199999999998</v>
      </c>
      <c r="AD729">
        <v>0.13086400000000001</v>
      </c>
      <c r="AE729">
        <v>5.0419200000000002</v>
      </c>
      <c r="AF729">
        <v>0.29553299999999999</v>
      </c>
      <c r="AH729">
        <v>-0.688608</v>
      </c>
      <c r="AI729">
        <v>44.7667</v>
      </c>
      <c r="AJ729">
        <v>-10.306900000000001</v>
      </c>
      <c r="AK729">
        <v>75.050299999999993</v>
      </c>
      <c r="AL729">
        <v>-0.688608</v>
      </c>
      <c r="AM729">
        <v>0.4</v>
      </c>
      <c r="AN729">
        <v>-14.659411907196001</v>
      </c>
      <c r="AO729">
        <v>2.0607878267765001</v>
      </c>
      <c r="AP729">
        <v>0.27932499999999999</v>
      </c>
      <c r="AQ729">
        <v>999</v>
      </c>
      <c r="AU729">
        <v>19983</v>
      </c>
    </row>
    <row r="730" spans="1:47" x14ac:dyDescent="0.45">
      <c r="A730" t="s">
        <v>1567</v>
      </c>
      <c r="B730" t="s">
        <v>14</v>
      </c>
      <c r="C730">
        <v>100</v>
      </c>
      <c r="D730">
        <v>387</v>
      </c>
      <c r="E730">
        <v>341</v>
      </c>
      <c r="F730">
        <v>71</v>
      </c>
      <c r="G730">
        <v>49</v>
      </c>
      <c r="H730">
        <v>14</v>
      </c>
      <c r="I730">
        <v>1</v>
      </c>
      <c r="J730">
        <v>7</v>
      </c>
      <c r="K730">
        <v>45</v>
      </c>
      <c r="L730">
        <v>43</v>
      </c>
      <c r="M730">
        <v>34</v>
      </c>
      <c r="N730">
        <v>8</v>
      </c>
      <c r="O730">
        <v>117</v>
      </c>
      <c r="P730">
        <v>11</v>
      </c>
      <c r="Q730">
        <v>1</v>
      </c>
      <c r="R730">
        <v>0</v>
      </c>
      <c r="S730">
        <v>0</v>
      </c>
      <c r="T730">
        <v>14</v>
      </c>
      <c r="U730">
        <v>5</v>
      </c>
      <c r="V730">
        <v>0.20821100000000001</v>
      </c>
      <c r="W730">
        <v>8.7855299999999997E-2</v>
      </c>
      <c r="X730">
        <v>0.30232599999999998</v>
      </c>
      <c r="Y730">
        <v>0.29059800000000002</v>
      </c>
      <c r="Z730">
        <v>0.29974200000000001</v>
      </c>
      <c r="AA730">
        <v>0.316716</v>
      </c>
      <c r="AB730">
        <v>0.270011</v>
      </c>
      <c r="AC730">
        <v>0.61645700000000003</v>
      </c>
      <c r="AD730">
        <v>0.108504</v>
      </c>
      <c r="AE730">
        <v>5.6454899999999997</v>
      </c>
      <c r="AF730">
        <v>0.29357800000000001</v>
      </c>
      <c r="AH730">
        <v>2.6969199999999999E-2</v>
      </c>
      <c r="AI730">
        <v>31.609200000000001</v>
      </c>
      <c r="AJ730">
        <v>-15.544499999999999</v>
      </c>
      <c r="AK730">
        <v>71.362200000000001</v>
      </c>
      <c r="AL730">
        <v>2.6969199999999999E-2</v>
      </c>
      <c r="AM730">
        <v>-1</v>
      </c>
      <c r="AN730">
        <v>-13.702990293502801</v>
      </c>
      <c r="AO730">
        <v>3.2658729553222599</v>
      </c>
      <c r="AP730">
        <v>0.274034</v>
      </c>
      <c r="AQ730">
        <v>999</v>
      </c>
      <c r="AU730" t="s">
        <v>1568</v>
      </c>
    </row>
    <row r="731" spans="1:47" x14ac:dyDescent="0.45">
      <c r="A731" t="s">
        <v>1159</v>
      </c>
      <c r="B731" t="s">
        <v>89</v>
      </c>
      <c r="C731">
        <v>122</v>
      </c>
      <c r="D731">
        <v>525</v>
      </c>
      <c r="E731">
        <v>485</v>
      </c>
      <c r="F731">
        <v>120</v>
      </c>
      <c r="G731">
        <v>85</v>
      </c>
      <c r="H731">
        <v>26</v>
      </c>
      <c r="I731">
        <v>5</v>
      </c>
      <c r="J731">
        <v>4</v>
      </c>
      <c r="K731">
        <v>58</v>
      </c>
      <c r="L731">
        <v>51</v>
      </c>
      <c r="M731">
        <v>31</v>
      </c>
      <c r="N731">
        <v>15</v>
      </c>
      <c r="O731">
        <v>89</v>
      </c>
      <c r="P731">
        <v>4</v>
      </c>
      <c r="Q731">
        <v>3</v>
      </c>
      <c r="R731">
        <v>2</v>
      </c>
      <c r="S731">
        <v>0</v>
      </c>
      <c r="T731">
        <v>11</v>
      </c>
      <c r="U731">
        <v>5</v>
      </c>
      <c r="V731">
        <v>0.247423</v>
      </c>
      <c r="W731">
        <v>5.9047599999999999E-2</v>
      </c>
      <c r="X731">
        <v>0.16952400000000001</v>
      </c>
      <c r="Y731">
        <v>0.34831499999999999</v>
      </c>
      <c r="Z731">
        <v>0.29636699999999999</v>
      </c>
      <c r="AA731">
        <v>0.34639199999999998</v>
      </c>
      <c r="AB731">
        <v>0.27018199999999998</v>
      </c>
      <c r="AC731">
        <v>0.64275899999999997</v>
      </c>
      <c r="AD731">
        <v>9.8969100000000004E-2</v>
      </c>
      <c r="AE731">
        <v>5.5764100000000001</v>
      </c>
      <c r="AF731">
        <v>0.29367100000000002</v>
      </c>
      <c r="AH731">
        <v>-0.71942799999999996</v>
      </c>
      <c r="AI731">
        <v>42.955599999999997</v>
      </c>
      <c r="AJ731">
        <v>-21.012599999999999</v>
      </c>
      <c r="AK731">
        <v>72.892899999999997</v>
      </c>
      <c r="AL731">
        <v>-0.71942799999999996</v>
      </c>
      <c r="AM731">
        <v>-3.1</v>
      </c>
      <c r="AN731">
        <v>-17.771445393562299</v>
      </c>
      <c r="AO731">
        <v>2.6870369911193799</v>
      </c>
      <c r="AP731">
        <v>0.27391900000000002</v>
      </c>
      <c r="AQ731">
        <v>999</v>
      </c>
      <c r="AU731">
        <v>23985</v>
      </c>
    </row>
    <row r="732" spans="1:47" x14ac:dyDescent="0.45">
      <c r="A732" t="s">
        <v>1365</v>
      </c>
      <c r="B732" t="s">
        <v>107</v>
      </c>
      <c r="C732">
        <v>99</v>
      </c>
      <c r="D732">
        <v>440</v>
      </c>
      <c r="E732">
        <v>393</v>
      </c>
      <c r="F732">
        <v>96</v>
      </c>
      <c r="G732">
        <v>72</v>
      </c>
      <c r="H732">
        <v>18</v>
      </c>
      <c r="I732">
        <v>3</v>
      </c>
      <c r="J732">
        <v>3</v>
      </c>
      <c r="K732">
        <v>59</v>
      </c>
      <c r="L732">
        <v>40</v>
      </c>
      <c r="M732">
        <v>39</v>
      </c>
      <c r="N732">
        <v>6</v>
      </c>
      <c r="O732">
        <v>104</v>
      </c>
      <c r="P732">
        <v>4</v>
      </c>
      <c r="Q732">
        <v>4</v>
      </c>
      <c r="R732">
        <v>0</v>
      </c>
      <c r="S732">
        <v>1</v>
      </c>
      <c r="T732">
        <v>13</v>
      </c>
      <c r="U732">
        <v>4</v>
      </c>
      <c r="V732">
        <v>0.24427499999999999</v>
      </c>
      <c r="W732">
        <v>8.8636400000000004E-2</v>
      </c>
      <c r="X732">
        <v>0.23636399999999999</v>
      </c>
      <c r="Y732">
        <v>0.375</v>
      </c>
      <c r="Z732">
        <v>0.315909</v>
      </c>
      <c r="AA732">
        <v>0.32824399999999998</v>
      </c>
      <c r="AB732">
        <v>0.2823</v>
      </c>
      <c r="AC732">
        <v>0.64415299999999998</v>
      </c>
      <c r="AD732">
        <v>8.3969500000000002E-2</v>
      </c>
      <c r="AE732">
        <v>6.10792</v>
      </c>
      <c r="AF732">
        <v>0.32068999999999998</v>
      </c>
      <c r="AH732">
        <v>7.1829400000000002E-2</v>
      </c>
      <c r="AI732">
        <v>40.428800000000003</v>
      </c>
      <c r="AJ732">
        <v>-13.182600000000001</v>
      </c>
      <c r="AK732">
        <v>72.970600000000005</v>
      </c>
      <c r="AL732">
        <v>7.1829400000000002E-2</v>
      </c>
      <c r="AM732">
        <v>0.8</v>
      </c>
      <c r="AN732">
        <v>-14.6617273539304</v>
      </c>
      <c r="AO732">
        <v>2.4166961312294002</v>
      </c>
      <c r="AP732">
        <v>0.273816</v>
      </c>
      <c r="AQ732">
        <v>999</v>
      </c>
      <c r="AU732" t="s">
        <v>1366</v>
      </c>
    </row>
    <row r="733" spans="1:47" x14ac:dyDescent="0.45">
      <c r="A733" t="s">
        <v>314</v>
      </c>
      <c r="B733" t="s">
        <v>16</v>
      </c>
      <c r="C733">
        <v>113</v>
      </c>
      <c r="D733">
        <v>464</v>
      </c>
      <c r="E733">
        <v>425</v>
      </c>
      <c r="F733">
        <v>102</v>
      </c>
      <c r="G733">
        <v>67</v>
      </c>
      <c r="H733">
        <v>21</v>
      </c>
      <c r="I733">
        <v>2</v>
      </c>
      <c r="J733">
        <v>12</v>
      </c>
      <c r="K733">
        <v>57</v>
      </c>
      <c r="L733">
        <v>55</v>
      </c>
      <c r="M733">
        <v>32</v>
      </c>
      <c r="N733">
        <v>11</v>
      </c>
      <c r="O733">
        <v>125</v>
      </c>
      <c r="P733">
        <v>5</v>
      </c>
      <c r="Q733">
        <v>1</v>
      </c>
      <c r="R733">
        <v>1</v>
      </c>
      <c r="S733">
        <v>0</v>
      </c>
      <c r="T733">
        <v>7</v>
      </c>
      <c r="U733">
        <v>4</v>
      </c>
      <c r="V733">
        <v>0.24</v>
      </c>
      <c r="W733">
        <v>6.8965499999999999E-2</v>
      </c>
      <c r="X733">
        <v>0.269397</v>
      </c>
      <c r="Y733">
        <v>0.25600000000000001</v>
      </c>
      <c r="Z733">
        <v>0.30021599999999998</v>
      </c>
      <c r="AA733">
        <v>0.38352900000000001</v>
      </c>
      <c r="AB733">
        <v>0.28911500000000001</v>
      </c>
      <c r="AC733">
        <v>0.68374500000000005</v>
      </c>
      <c r="AD733">
        <v>0.14352899999999999</v>
      </c>
      <c r="AE733">
        <v>4.7099599999999997</v>
      </c>
      <c r="AF733">
        <v>0.311419</v>
      </c>
      <c r="AH733">
        <v>-1.0048900000000001</v>
      </c>
      <c r="AI733">
        <v>45.260199999999998</v>
      </c>
      <c r="AJ733">
        <v>-11.275499999999999</v>
      </c>
      <c r="AK733">
        <v>82.701899999999995</v>
      </c>
      <c r="AL733">
        <v>-1.0048900000000001</v>
      </c>
      <c r="AM733">
        <v>3</v>
      </c>
      <c r="AN733">
        <v>-10.9482651948928</v>
      </c>
      <c r="AO733">
        <v>-2.1146383285522399</v>
      </c>
      <c r="AP733">
        <v>0.27379700000000001</v>
      </c>
      <c r="AQ733">
        <v>999</v>
      </c>
      <c r="AU733">
        <v>22515</v>
      </c>
    </row>
    <row r="734" spans="1:47" x14ac:dyDescent="0.45">
      <c r="A734" t="s">
        <v>655</v>
      </c>
      <c r="C734">
        <v>107</v>
      </c>
      <c r="D734">
        <v>350</v>
      </c>
      <c r="E734">
        <v>298</v>
      </c>
      <c r="F734">
        <v>68</v>
      </c>
      <c r="G734">
        <v>43</v>
      </c>
      <c r="H734">
        <v>12</v>
      </c>
      <c r="I734">
        <v>1</v>
      </c>
      <c r="J734">
        <v>12</v>
      </c>
      <c r="K734">
        <v>35</v>
      </c>
      <c r="L734">
        <v>47</v>
      </c>
      <c r="M734">
        <v>50</v>
      </c>
      <c r="N734">
        <v>8</v>
      </c>
      <c r="O734">
        <v>89</v>
      </c>
      <c r="P734">
        <v>1</v>
      </c>
      <c r="Q734">
        <v>1</v>
      </c>
      <c r="R734">
        <v>0</v>
      </c>
      <c r="S734">
        <v>1</v>
      </c>
      <c r="T734">
        <v>0</v>
      </c>
      <c r="U734">
        <v>1</v>
      </c>
      <c r="V734">
        <v>0.228188</v>
      </c>
      <c r="W734">
        <v>0.14285700000000001</v>
      </c>
      <c r="X734">
        <v>0.25428600000000001</v>
      </c>
      <c r="Y734">
        <v>0.56179800000000002</v>
      </c>
      <c r="Z734">
        <v>0.34</v>
      </c>
      <c r="AA734">
        <v>0.39597300000000002</v>
      </c>
      <c r="AB734">
        <v>0.31709399999999999</v>
      </c>
      <c r="AC734">
        <v>0.73597299999999999</v>
      </c>
      <c r="AD734">
        <v>0.16778499999999999</v>
      </c>
      <c r="AE734">
        <v>1.8514699999999999</v>
      </c>
      <c r="AF734">
        <v>0.28282800000000002</v>
      </c>
      <c r="AH734">
        <v>-1.0847199999999999</v>
      </c>
      <c r="AI734">
        <v>42.273200000000003</v>
      </c>
      <c r="AJ734">
        <v>-0.37226300000000001</v>
      </c>
      <c r="AK734">
        <v>102.22799999999999</v>
      </c>
      <c r="AL734">
        <v>-1.0847199999999999</v>
      </c>
      <c r="AM734">
        <v>0</v>
      </c>
      <c r="AN734">
        <v>-0.15046787261962799</v>
      </c>
      <c r="AO734">
        <v>-9.0020580291747994</v>
      </c>
      <c r="AP734">
        <v>0.27273199999999997</v>
      </c>
      <c r="AQ734">
        <v>999</v>
      </c>
      <c r="AU734">
        <v>14130</v>
      </c>
    </row>
    <row r="735" spans="1:47" x14ac:dyDescent="0.45">
      <c r="A735" t="s">
        <v>1330</v>
      </c>
      <c r="B735" t="s">
        <v>14</v>
      </c>
      <c r="C735">
        <v>49</v>
      </c>
      <c r="D735">
        <v>206</v>
      </c>
      <c r="E735">
        <v>182</v>
      </c>
      <c r="F735">
        <v>45</v>
      </c>
      <c r="G735">
        <v>35</v>
      </c>
      <c r="H735">
        <v>7</v>
      </c>
      <c r="I735">
        <v>0</v>
      </c>
      <c r="J735">
        <v>3</v>
      </c>
      <c r="K735">
        <v>26</v>
      </c>
      <c r="L735">
        <v>22</v>
      </c>
      <c r="M735">
        <v>14</v>
      </c>
      <c r="N735">
        <v>2</v>
      </c>
      <c r="O735">
        <v>35</v>
      </c>
      <c r="P735">
        <v>6</v>
      </c>
      <c r="Q735">
        <v>1</v>
      </c>
      <c r="R735">
        <v>3</v>
      </c>
      <c r="S735">
        <v>0</v>
      </c>
      <c r="T735">
        <v>11</v>
      </c>
      <c r="U735">
        <v>2</v>
      </c>
      <c r="V735">
        <v>0.247253</v>
      </c>
      <c r="W735">
        <v>6.7961199999999999E-2</v>
      </c>
      <c r="X735">
        <v>0.169903</v>
      </c>
      <c r="Y735">
        <v>0.4</v>
      </c>
      <c r="Z735">
        <v>0.32019700000000001</v>
      </c>
      <c r="AA735">
        <v>0.33516499999999999</v>
      </c>
      <c r="AB735">
        <v>0.29012100000000002</v>
      </c>
      <c r="AC735">
        <v>0.655362</v>
      </c>
      <c r="AD735">
        <v>8.7912100000000007E-2</v>
      </c>
      <c r="AE735">
        <v>5.6865300000000003</v>
      </c>
      <c r="AF735">
        <v>0.289655</v>
      </c>
      <c r="AH735">
        <v>0.94747199999999998</v>
      </c>
      <c r="AI735">
        <v>20.266100000000002</v>
      </c>
      <c r="AJ735">
        <v>-4.8338099999999997</v>
      </c>
      <c r="AK735">
        <v>84.843699999999998</v>
      </c>
      <c r="AL735">
        <v>0.94747199999999998</v>
      </c>
      <c r="AM735">
        <v>0.9</v>
      </c>
      <c r="AN735">
        <v>-2.9204670786857601</v>
      </c>
      <c r="AO735">
        <v>-1.37072312831878</v>
      </c>
      <c r="AP735">
        <v>0.27195900000000001</v>
      </c>
      <c r="AQ735">
        <v>999</v>
      </c>
      <c r="AU735" t="s">
        <v>1331</v>
      </c>
    </row>
    <row r="736" spans="1:47" x14ac:dyDescent="0.45">
      <c r="A736" t="s">
        <v>1585</v>
      </c>
      <c r="C736">
        <v>83</v>
      </c>
      <c r="D736">
        <v>314</v>
      </c>
      <c r="E736">
        <v>281</v>
      </c>
      <c r="F736">
        <v>59</v>
      </c>
      <c r="G736">
        <v>37</v>
      </c>
      <c r="H736">
        <v>12</v>
      </c>
      <c r="I736">
        <v>1</v>
      </c>
      <c r="J736">
        <v>9</v>
      </c>
      <c r="K736">
        <v>30</v>
      </c>
      <c r="L736">
        <v>32</v>
      </c>
      <c r="M736">
        <v>30</v>
      </c>
      <c r="N736">
        <v>8</v>
      </c>
      <c r="O736">
        <v>92</v>
      </c>
      <c r="P736">
        <v>1</v>
      </c>
      <c r="Q736">
        <v>2</v>
      </c>
      <c r="R736">
        <v>0</v>
      </c>
      <c r="S736">
        <v>1</v>
      </c>
      <c r="T736">
        <v>3</v>
      </c>
      <c r="U736">
        <v>1</v>
      </c>
      <c r="V736">
        <v>0.20996400000000001</v>
      </c>
      <c r="W736">
        <v>9.5541399999999999E-2</v>
      </c>
      <c r="X736">
        <v>0.29299399999999998</v>
      </c>
      <c r="Y736">
        <v>0.32608700000000002</v>
      </c>
      <c r="Z736">
        <v>0.28662399999999999</v>
      </c>
      <c r="AA736">
        <v>0.35587200000000002</v>
      </c>
      <c r="AB736">
        <v>0.27196300000000001</v>
      </c>
      <c r="AC736">
        <v>0.64249599999999996</v>
      </c>
      <c r="AD736">
        <v>0.14590700000000001</v>
      </c>
      <c r="AE736">
        <v>3.62</v>
      </c>
      <c r="AF736">
        <v>0.274725</v>
      </c>
      <c r="AH736">
        <v>-0.284385</v>
      </c>
      <c r="AI736">
        <v>26.155799999999999</v>
      </c>
      <c r="AJ736">
        <v>-12.103199999999999</v>
      </c>
      <c r="AK736">
        <v>69.789500000000004</v>
      </c>
      <c r="AL736">
        <v>-0.284385</v>
      </c>
      <c r="AM736">
        <v>2.9</v>
      </c>
      <c r="AN736">
        <v>-12.036213636398299</v>
      </c>
      <c r="AO736">
        <v>4.0537332296371398</v>
      </c>
      <c r="AP736">
        <v>0.27079300000000001</v>
      </c>
      <c r="AQ736">
        <v>999</v>
      </c>
      <c r="AU736">
        <v>12399</v>
      </c>
    </row>
    <row r="737" spans="1:47" x14ac:dyDescent="0.45">
      <c r="A737" t="s">
        <v>1282</v>
      </c>
      <c r="B737" t="s">
        <v>269</v>
      </c>
      <c r="C737">
        <v>51</v>
      </c>
      <c r="D737">
        <v>191</v>
      </c>
      <c r="E737">
        <v>175</v>
      </c>
      <c r="F737">
        <v>41</v>
      </c>
      <c r="G737">
        <v>28</v>
      </c>
      <c r="H737">
        <v>9</v>
      </c>
      <c r="I737">
        <v>1</v>
      </c>
      <c r="J737">
        <v>3</v>
      </c>
      <c r="K737">
        <v>22</v>
      </c>
      <c r="L737">
        <v>20</v>
      </c>
      <c r="M737">
        <v>14</v>
      </c>
      <c r="N737">
        <v>4</v>
      </c>
      <c r="O737">
        <v>41</v>
      </c>
      <c r="P737">
        <v>1</v>
      </c>
      <c r="Q737">
        <v>1</v>
      </c>
      <c r="R737">
        <v>0</v>
      </c>
      <c r="S737">
        <v>0</v>
      </c>
      <c r="T737">
        <v>0</v>
      </c>
      <c r="U737">
        <v>1</v>
      </c>
      <c r="V737">
        <v>0.23428599999999999</v>
      </c>
      <c r="W737">
        <v>7.32984E-2</v>
      </c>
      <c r="X737">
        <v>0.21465999999999999</v>
      </c>
      <c r="Y737">
        <v>0.34146300000000002</v>
      </c>
      <c r="Z737">
        <v>0.29319400000000001</v>
      </c>
      <c r="AA737">
        <v>0.34857100000000002</v>
      </c>
      <c r="AB737">
        <v>0.273642</v>
      </c>
      <c r="AC737">
        <v>0.64176500000000003</v>
      </c>
      <c r="AD737">
        <v>0.114286</v>
      </c>
      <c r="AE737">
        <v>3.20974</v>
      </c>
      <c r="AF737">
        <v>0.287879</v>
      </c>
      <c r="AH737">
        <v>-0.72257800000000005</v>
      </c>
      <c r="AI737">
        <v>16.176500000000001</v>
      </c>
      <c r="AJ737">
        <v>-7.0957800000000004</v>
      </c>
      <c r="AK737">
        <v>70.915400000000005</v>
      </c>
      <c r="AL737">
        <v>-0.72257800000000005</v>
      </c>
      <c r="AM737">
        <v>0.3</v>
      </c>
      <c r="AN737">
        <v>-7.6045940518379203</v>
      </c>
      <c r="AO737">
        <v>3.8089652657508801</v>
      </c>
      <c r="AP737">
        <v>0.27041399999999999</v>
      </c>
      <c r="AQ737">
        <v>999</v>
      </c>
      <c r="AU737" t="s">
        <v>1283</v>
      </c>
    </row>
    <row r="738" spans="1:47" x14ac:dyDescent="0.45">
      <c r="A738" t="s">
        <v>701</v>
      </c>
      <c r="B738" t="s">
        <v>107</v>
      </c>
      <c r="C738">
        <v>76</v>
      </c>
      <c r="D738">
        <v>278</v>
      </c>
      <c r="E738">
        <v>247</v>
      </c>
      <c r="F738">
        <v>51</v>
      </c>
      <c r="G738">
        <v>36</v>
      </c>
      <c r="H738">
        <v>7</v>
      </c>
      <c r="I738">
        <v>1</v>
      </c>
      <c r="J738">
        <v>7</v>
      </c>
      <c r="K738">
        <v>34</v>
      </c>
      <c r="L738">
        <v>30</v>
      </c>
      <c r="M738">
        <v>27</v>
      </c>
      <c r="N738">
        <v>3</v>
      </c>
      <c r="O738">
        <v>95</v>
      </c>
      <c r="P738">
        <v>3</v>
      </c>
      <c r="Q738">
        <v>1</v>
      </c>
      <c r="R738">
        <v>0</v>
      </c>
      <c r="S738">
        <v>0</v>
      </c>
      <c r="T738">
        <v>10</v>
      </c>
      <c r="U738">
        <v>2</v>
      </c>
      <c r="V738">
        <v>0.20647799999999999</v>
      </c>
      <c r="W738">
        <v>9.7122299999999995E-2</v>
      </c>
      <c r="X738">
        <v>0.341727</v>
      </c>
      <c r="Y738">
        <v>0.28421099999999999</v>
      </c>
      <c r="Z738">
        <v>0.29136699999999999</v>
      </c>
      <c r="AA738">
        <v>0.32793499999999998</v>
      </c>
      <c r="AB738">
        <v>0.272563</v>
      </c>
      <c r="AC738">
        <v>0.61930200000000002</v>
      </c>
      <c r="AD738">
        <v>0.121457</v>
      </c>
      <c r="AE738">
        <v>6.0465200000000001</v>
      </c>
      <c r="AF738">
        <v>0.30137000000000003</v>
      </c>
      <c r="AH738">
        <v>0.67042100000000004</v>
      </c>
      <c r="AI738">
        <v>23.2957</v>
      </c>
      <c r="AJ738">
        <v>-10.577</v>
      </c>
      <c r="AK738">
        <v>66.443399999999997</v>
      </c>
      <c r="AL738">
        <v>0.67042100000000004</v>
      </c>
      <c r="AM738">
        <v>3.1</v>
      </c>
      <c r="AN738">
        <v>-10.886469304561601</v>
      </c>
      <c r="AO738">
        <v>4.1214578151702801</v>
      </c>
      <c r="AP738">
        <v>0.26988899999999999</v>
      </c>
      <c r="AQ738">
        <v>999</v>
      </c>
      <c r="AU738">
        <v>19346</v>
      </c>
    </row>
    <row r="739" spans="1:47" x14ac:dyDescent="0.45">
      <c r="A739" t="s">
        <v>1242</v>
      </c>
      <c r="B739" t="s">
        <v>309</v>
      </c>
      <c r="C739">
        <v>121</v>
      </c>
      <c r="D739">
        <v>487</v>
      </c>
      <c r="E739">
        <v>444</v>
      </c>
      <c r="F739">
        <v>116</v>
      </c>
      <c r="G739">
        <v>71</v>
      </c>
      <c r="H739">
        <v>22</v>
      </c>
      <c r="I739">
        <v>2</v>
      </c>
      <c r="J739">
        <v>21</v>
      </c>
      <c r="K739">
        <v>60</v>
      </c>
      <c r="L739">
        <v>74</v>
      </c>
      <c r="M739">
        <v>31</v>
      </c>
      <c r="N739">
        <v>8</v>
      </c>
      <c r="O739">
        <v>128</v>
      </c>
      <c r="P739">
        <v>7</v>
      </c>
      <c r="Q739">
        <v>5</v>
      </c>
      <c r="R739">
        <v>0</v>
      </c>
      <c r="S739">
        <v>0</v>
      </c>
      <c r="T739">
        <v>0</v>
      </c>
      <c r="U739">
        <v>1</v>
      </c>
      <c r="V739">
        <v>0.26126100000000002</v>
      </c>
      <c r="W739">
        <v>6.3655000000000003E-2</v>
      </c>
      <c r="X739">
        <v>0.26283400000000001</v>
      </c>
      <c r="Y739">
        <v>0.24218799999999999</v>
      </c>
      <c r="Z739">
        <v>0.316222</v>
      </c>
      <c r="AA739">
        <v>0.46171200000000001</v>
      </c>
      <c r="AB739">
        <v>0.32637699999999997</v>
      </c>
      <c r="AC739">
        <v>0.77793299999999999</v>
      </c>
      <c r="AD739">
        <v>0.20044999999999999</v>
      </c>
      <c r="AE739">
        <v>2.6631499999999999</v>
      </c>
      <c r="AF739">
        <v>0.31666699999999998</v>
      </c>
      <c r="AH739">
        <v>-1.2002999999999999</v>
      </c>
      <c r="AI739">
        <v>62.5745</v>
      </c>
      <c r="AJ739">
        <v>3.2364199999999999</v>
      </c>
      <c r="AK739">
        <v>88.981300000000005</v>
      </c>
      <c r="AL739">
        <v>-1.2002999999999999</v>
      </c>
      <c r="AM739">
        <v>2.9</v>
      </c>
      <c r="AN739">
        <v>-7.8480955362319902</v>
      </c>
      <c r="AO739">
        <v>-6.0469431877136204</v>
      </c>
      <c r="AP739">
        <v>0.268959</v>
      </c>
      <c r="AQ739">
        <v>999</v>
      </c>
      <c r="AU739">
        <v>20543</v>
      </c>
    </row>
    <row r="740" spans="1:47" x14ac:dyDescent="0.45">
      <c r="A740" t="s">
        <v>1456</v>
      </c>
      <c r="B740" t="s">
        <v>10</v>
      </c>
      <c r="C740">
        <v>65</v>
      </c>
      <c r="D740">
        <v>241</v>
      </c>
      <c r="E740">
        <v>210</v>
      </c>
      <c r="F740">
        <v>40</v>
      </c>
      <c r="G740">
        <v>28</v>
      </c>
      <c r="H740">
        <v>6</v>
      </c>
      <c r="I740">
        <v>0</v>
      </c>
      <c r="J740">
        <v>6</v>
      </c>
      <c r="K740">
        <v>22</v>
      </c>
      <c r="L740">
        <v>23</v>
      </c>
      <c r="M740">
        <v>26</v>
      </c>
      <c r="N740">
        <v>5</v>
      </c>
      <c r="O740">
        <v>84</v>
      </c>
      <c r="P740">
        <v>3</v>
      </c>
      <c r="Q740">
        <v>2</v>
      </c>
      <c r="R740">
        <v>0</v>
      </c>
      <c r="S740">
        <v>0</v>
      </c>
      <c r="T740">
        <v>1</v>
      </c>
      <c r="U740">
        <v>1</v>
      </c>
      <c r="V740">
        <v>0.19047600000000001</v>
      </c>
      <c r="W740">
        <v>0.10788399999999999</v>
      </c>
      <c r="X740">
        <v>0.34854800000000002</v>
      </c>
      <c r="Y740">
        <v>0.30952400000000002</v>
      </c>
      <c r="Z740">
        <v>0.28630699999999998</v>
      </c>
      <c r="AA740">
        <v>0.30476199999999998</v>
      </c>
      <c r="AB740">
        <v>0.25843300000000002</v>
      </c>
      <c r="AC740">
        <v>0.59106899999999996</v>
      </c>
      <c r="AD740">
        <v>0.114286</v>
      </c>
      <c r="AE740">
        <v>2.0202900000000001</v>
      </c>
      <c r="AF740">
        <v>0.27868900000000002</v>
      </c>
      <c r="AH740">
        <v>-0.62274399999999996</v>
      </c>
      <c r="AI740">
        <v>17.367000000000001</v>
      </c>
      <c r="AJ740">
        <v>-11.9975</v>
      </c>
      <c r="AK740">
        <v>59.346800000000002</v>
      </c>
      <c r="AL740">
        <v>-0.62274399999999996</v>
      </c>
      <c r="AM740">
        <v>2.8</v>
      </c>
      <c r="AN740">
        <v>-12.7602738142013</v>
      </c>
      <c r="AO740">
        <v>7.2275426387786803</v>
      </c>
      <c r="AP740">
        <v>0.267065</v>
      </c>
      <c r="AQ740">
        <v>999</v>
      </c>
      <c r="AU740">
        <v>14412</v>
      </c>
    </row>
    <row r="741" spans="1:47" x14ac:dyDescent="0.45">
      <c r="A741" t="s">
        <v>1502</v>
      </c>
      <c r="C741">
        <v>107</v>
      </c>
      <c r="D741">
        <v>383</v>
      </c>
      <c r="E741">
        <v>335</v>
      </c>
      <c r="F741">
        <v>80</v>
      </c>
      <c r="G741">
        <v>47</v>
      </c>
      <c r="H741">
        <v>15</v>
      </c>
      <c r="I741">
        <v>1</v>
      </c>
      <c r="J741">
        <v>17</v>
      </c>
      <c r="K741">
        <v>44</v>
      </c>
      <c r="L741">
        <v>52</v>
      </c>
      <c r="M741">
        <v>41</v>
      </c>
      <c r="N741">
        <v>7</v>
      </c>
      <c r="O741">
        <v>95</v>
      </c>
      <c r="P741">
        <v>6</v>
      </c>
      <c r="Q741">
        <v>1</v>
      </c>
      <c r="R741">
        <v>0</v>
      </c>
      <c r="S741">
        <v>1</v>
      </c>
      <c r="T741">
        <v>1</v>
      </c>
      <c r="U741">
        <v>1</v>
      </c>
      <c r="V741">
        <v>0.23880599999999999</v>
      </c>
      <c r="W741">
        <v>0.10705000000000001</v>
      </c>
      <c r="X741">
        <v>0.24804200000000001</v>
      </c>
      <c r="Y741">
        <v>0.43157899999999999</v>
      </c>
      <c r="Z741">
        <v>0.33159300000000003</v>
      </c>
      <c r="AA741">
        <v>0.44179099999999999</v>
      </c>
      <c r="AB741">
        <v>0.329231</v>
      </c>
      <c r="AC741">
        <v>0.77338399999999996</v>
      </c>
      <c r="AD741">
        <v>0.202985</v>
      </c>
      <c r="AE741">
        <v>2.5392899999999998</v>
      </c>
      <c r="AF741">
        <v>0.28125</v>
      </c>
      <c r="AH741">
        <v>-0.892424</v>
      </c>
      <c r="AI741">
        <v>50.119500000000002</v>
      </c>
      <c r="AJ741">
        <v>3.45322</v>
      </c>
      <c r="AK741">
        <v>100.735</v>
      </c>
      <c r="AL741">
        <v>-0.892424</v>
      </c>
      <c r="AM741">
        <v>0</v>
      </c>
      <c r="AN741">
        <v>-0.54382416605949402</v>
      </c>
      <c r="AO741">
        <v>-9.8508234024047798</v>
      </c>
      <c r="AP741">
        <v>0.264679</v>
      </c>
      <c r="AQ741">
        <v>999</v>
      </c>
      <c r="AU741">
        <v>15585</v>
      </c>
    </row>
    <row r="742" spans="1:47" x14ac:dyDescent="0.45">
      <c r="A742" t="s">
        <v>1284</v>
      </c>
      <c r="B742" t="s">
        <v>191</v>
      </c>
      <c r="C742">
        <v>90</v>
      </c>
      <c r="D742">
        <v>401</v>
      </c>
      <c r="E742">
        <v>355</v>
      </c>
      <c r="F742">
        <v>81</v>
      </c>
      <c r="G742">
        <v>55</v>
      </c>
      <c r="H742">
        <v>16</v>
      </c>
      <c r="I742">
        <v>0</v>
      </c>
      <c r="J742">
        <v>10</v>
      </c>
      <c r="K742">
        <v>43</v>
      </c>
      <c r="L742">
        <v>47</v>
      </c>
      <c r="M742">
        <v>36</v>
      </c>
      <c r="N742">
        <v>5</v>
      </c>
      <c r="O742">
        <v>98</v>
      </c>
      <c r="P742">
        <v>7</v>
      </c>
      <c r="Q742">
        <v>3</v>
      </c>
      <c r="R742">
        <v>0</v>
      </c>
      <c r="S742">
        <v>0</v>
      </c>
      <c r="T742">
        <v>6</v>
      </c>
      <c r="U742">
        <v>3</v>
      </c>
      <c r="V742">
        <v>0.22816900000000001</v>
      </c>
      <c r="W742">
        <v>8.9775599999999997E-2</v>
      </c>
      <c r="X742">
        <v>0.244389</v>
      </c>
      <c r="Y742">
        <v>0.36734699999999998</v>
      </c>
      <c r="Z742">
        <v>0.30922699999999997</v>
      </c>
      <c r="AA742">
        <v>0.35774600000000001</v>
      </c>
      <c r="AB742">
        <v>0.29074699999999998</v>
      </c>
      <c r="AC742">
        <v>0.66697300000000004</v>
      </c>
      <c r="AD742">
        <v>0.129577</v>
      </c>
      <c r="AE742">
        <v>3.35189</v>
      </c>
      <c r="AF742">
        <v>0.28399999999999997</v>
      </c>
      <c r="AH742">
        <v>-0.78281100000000003</v>
      </c>
      <c r="AI742">
        <v>39.658499999999997</v>
      </c>
      <c r="AJ742">
        <v>-9.2010299999999994</v>
      </c>
      <c r="AK742">
        <v>83.423100000000005</v>
      </c>
      <c r="AL742">
        <v>-0.78281100000000003</v>
      </c>
      <c r="AM742">
        <v>2.2000000000000002</v>
      </c>
      <c r="AN742">
        <v>-8.7476996779441798</v>
      </c>
      <c r="AO742">
        <v>-2.2201941013336102</v>
      </c>
      <c r="AP742">
        <v>0.26443800000000001</v>
      </c>
      <c r="AQ742">
        <v>999</v>
      </c>
      <c r="AU742" t="s">
        <v>1285</v>
      </c>
    </row>
    <row r="743" spans="1:47" x14ac:dyDescent="0.45">
      <c r="A743" t="s">
        <v>1547</v>
      </c>
      <c r="B743" t="s">
        <v>59</v>
      </c>
      <c r="C743">
        <v>98</v>
      </c>
      <c r="D743">
        <v>406</v>
      </c>
      <c r="E743">
        <v>354</v>
      </c>
      <c r="F743">
        <v>72</v>
      </c>
      <c r="G743">
        <v>45</v>
      </c>
      <c r="H743">
        <v>14</v>
      </c>
      <c r="I743">
        <v>1</v>
      </c>
      <c r="J743">
        <v>12</v>
      </c>
      <c r="K743">
        <v>48</v>
      </c>
      <c r="L743">
        <v>44</v>
      </c>
      <c r="M743">
        <v>45</v>
      </c>
      <c r="N743">
        <v>9</v>
      </c>
      <c r="O743">
        <v>105</v>
      </c>
      <c r="P743">
        <v>4</v>
      </c>
      <c r="Q743">
        <v>3</v>
      </c>
      <c r="R743">
        <v>0</v>
      </c>
      <c r="S743">
        <v>0</v>
      </c>
      <c r="T743">
        <v>6</v>
      </c>
      <c r="U743">
        <v>3</v>
      </c>
      <c r="V743">
        <v>0.20338999999999999</v>
      </c>
      <c r="W743">
        <v>0.110837</v>
      </c>
      <c r="X743">
        <v>0.25862099999999999</v>
      </c>
      <c r="Y743">
        <v>0.42857099999999998</v>
      </c>
      <c r="Z743">
        <v>0.29803000000000002</v>
      </c>
      <c r="AA743">
        <v>0.35028199999999998</v>
      </c>
      <c r="AB743">
        <v>0.27884500000000001</v>
      </c>
      <c r="AC743">
        <v>0.648312</v>
      </c>
      <c r="AD743">
        <v>0.146893</v>
      </c>
      <c r="AE743">
        <v>4.3200799999999999</v>
      </c>
      <c r="AF743">
        <v>0.25</v>
      </c>
      <c r="AH743">
        <v>-0.72116999999999998</v>
      </c>
      <c r="AI743">
        <v>36.139800000000001</v>
      </c>
      <c r="AJ743">
        <v>-13.328900000000001</v>
      </c>
      <c r="AK743">
        <v>76.624099999999999</v>
      </c>
      <c r="AL743">
        <v>-0.72116999999999998</v>
      </c>
      <c r="AM743">
        <v>-0.2</v>
      </c>
      <c r="AN743">
        <v>-12.478628277778601</v>
      </c>
      <c r="AO743">
        <v>1.2917695492506001</v>
      </c>
      <c r="AP743">
        <v>0.263822</v>
      </c>
      <c r="AQ743">
        <v>999</v>
      </c>
      <c r="AU743">
        <v>19768</v>
      </c>
    </row>
    <row r="744" spans="1:47" x14ac:dyDescent="0.45">
      <c r="A744" t="s">
        <v>1240</v>
      </c>
      <c r="B744" t="s">
        <v>16</v>
      </c>
      <c r="C744">
        <v>115</v>
      </c>
      <c r="D744">
        <v>527</v>
      </c>
      <c r="E744">
        <v>482</v>
      </c>
      <c r="F744">
        <v>116</v>
      </c>
      <c r="G744">
        <v>85</v>
      </c>
      <c r="H744">
        <v>20</v>
      </c>
      <c r="I744">
        <v>5</v>
      </c>
      <c r="J744">
        <v>6</v>
      </c>
      <c r="K744">
        <v>69</v>
      </c>
      <c r="L744">
        <v>51</v>
      </c>
      <c r="M744">
        <v>36</v>
      </c>
      <c r="N744">
        <v>7</v>
      </c>
      <c r="O744">
        <v>121</v>
      </c>
      <c r="P744">
        <v>3</v>
      </c>
      <c r="Q744">
        <v>0</v>
      </c>
      <c r="R744">
        <v>6</v>
      </c>
      <c r="S744">
        <v>0</v>
      </c>
      <c r="T744">
        <v>7</v>
      </c>
      <c r="U744">
        <v>4</v>
      </c>
      <c r="V744">
        <v>0.24066399999999999</v>
      </c>
      <c r="W744">
        <v>6.8311200000000002E-2</v>
      </c>
      <c r="X744">
        <v>0.229602</v>
      </c>
      <c r="Y744">
        <v>0.29752099999999998</v>
      </c>
      <c r="Z744">
        <v>0.29750500000000002</v>
      </c>
      <c r="AA744">
        <v>0.34024900000000002</v>
      </c>
      <c r="AB744">
        <v>0.27649600000000002</v>
      </c>
      <c r="AC744">
        <v>0.63775400000000004</v>
      </c>
      <c r="AD744">
        <v>9.9585099999999996E-2</v>
      </c>
      <c r="AE744">
        <v>5.7080599999999997</v>
      </c>
      <c r="AF744">
        <v>0.309859</v>
      </c>
      <c r="AH744">
        <v>-1.18981</v>
      </c>
      <c r="AI744">
        <v>45.882599999999996</v>
      </c>
      <c r="AJ744">
        <v>-18.3293</v>
      </c>
      <c r="AK744">
        <v>74.242599999999996</v>
      </c>
      <c r="AL744">
        <v>-1.18981</v>
      </c>
      <c r="AM744">
        <v>8.5</v>
      </c>
      <c r="AN744">
        <v>-18.006135821342401</v>
      </c>
      <c r="AO744">
        <v>2.69091701507568</v>
      </c>
      <c r="AP744">
        <v>0.263239</v>
      </c>
      <c r="AQ744">
        <v>999</v>
      </c>
      <c r="AU744" t="s">
        <v>1241</v>
      </c>
    </row>
    <row r="745" spans="1:47" x14ac:dyDescent="0.45">
      <c r="A745" t="s">
        <v>1371</v>
      </c>
      <c r="B745" t="s">
        <v>107</v>
      </c>
      <c r="C745">
        <v>117</v>
      </c>
      <c r="D745">
        <v>474</v>
      </c>
      <c r="E745">
        <v>424</v>
      </c>
      <c r="F745">
        <v>110</v>
      </c>
      <c r="G745">
        <v>84</v>
      </c>
      <c r="H745">
        <v>21</v>
      </c>
      <c r="I745">
        <v>1</v>
      </c>
      <c r="J745">
        <v>4</v>
      </c>
      <c r="K745">
        <v>53</v>
      </c>
      <c r="L745">
        <v>51</v>
      </c>
      <c r="M745">
        <v>41</v>
      </c>
      <c r="N745">
        <v>17</v>
      </c>
      <c r="O745">
        <v>71</v>
      </c>
      <c r="P745">
        <v>6</v>
      </c>
      <c r="Q745">
        <v>3</v>
      </c>
      <c r="R745">
        <v>0</v>
      </c>
      <c r="S745">
        <v>1</v>
      </c>
      <c r="T745">
        <v>8</v>
      </c>
      <c r="U745">
        <v>2</v>
      </c>
      <c r="V745">
        <v>0.259434</v>
      </c>
      <c r="W745">
        <v>8.6497900000000003E-2</v>
      </c>
      <c r="X745">
        <v>0.14978900000000001</v>
      </c>
      <c r="Y745">
        <v>0.57746500000000001</v>
      </c>
      <c r="Z745">
        <v>0.33122400000000002</v>
      </c>
      <c r="AA745">
        <v>0.34198099999999998</v>
      </c>
      <c r="AB745">
        <v>0.28642200000000001</v>
      </c>
      <c r="AC745">
        <v>0.67320500000000005</v>
      </c>
      <c r="AD745">
        <v>8.2547200000000001E-2</v>
      </c>
      <c r="AE745">
        <v>4.3071900000000003</v>
      </c>
      <c r="AF745">
        <v>0.30113600000000001</v>
      </c>
      <c r="AH745">
        <v>-0.12254</v>
      </c>
      <c r="AI745">
        <v>45.175800000000002</v>
      </c>
      <c r="AJ745">
        <v>-12.5783</v>
      </c>
      <c r="AK745">
        <v>75.734399999999994</v>
      </c>
      <c r="AL745">
        <v>-0.12254</v>
      </c>
      <c r="AM745">
        <v>-0.9</v>
      </c>
      <c r="AN745">
        <v>-14.371654190122999</v>
      </c>
      <c r="AO745">
        <v>0.84162259101867598</v>
      </c>
      <c r="AP745">
        <v>0.26118999999999998</v>
      </c>
      <c r="AQ745">
        <v>999</v>
      </c>
      <c r="AU745">
        <v>21127</v>
      </c>
    </row>
    <row r="746" spans="1:47" x14ac:dyDescent="0.45">
      <c r="A746" t="s">
        <v>591</v>
      </c>
      <c r="B746" t="s">
        <v>170</v>
      </c>
      <c r="C746">
        <v>87</v>
      </c>
      <c r="D746">
        <v>264</v>
      </c>
      <c r="E746">
        <v>232</v>
      </c>
      <c r="F746">
        <v>45</v>
      </c>
      <c r="G746">
        <v>35</v>
      </c>
      <c r="H746">
        <v>6</v>
      </c>
      <c r="I746">
        <v>0</v>
      </c>
      <c r="J746">
        <v>4</v>
      </c>
      <c r="K746">
        <v>21</v>
      </c>
      <c r="L746">
        <v>20</v>
      </c>
      <c r="M746">
        <v>17</v>
      </c>
      <c r="N746">
        <v>8</v>
      </c>
      <c r="O746">
        <v>68</v>
      </c>
      <c r="P746">
        <v>3</v>
      </c>
      <c r="Q746">
        <v>3</v>
      </c>
      <c r="R746">
        <v>9</v>
      </c>
      <c r="S746">
        <v>0</v>
      </c>
      <c r="T746">
        <v>1</v>
      </c>
      <c r="U746">
        <v>1</v>
      </c>
      <c r="V746">
        <v>0.193966</v>
      </c>
      <c r="W746">
        <v>6.4393900000000004E-2</v>
      </c>
      <c r="X746">
        <v>0.25757600000000003</v>
      </c>
      <c r="Y746">
        <v>0.25</v>
      </c>
      <c r="Z746">
        <v>0.25490200000000002</v>
      </c>
      <c r="AA746">
        <v>0.27155200000000002</v>
      </c>
      <c r="AB746">
        <v>0.22189800000000001</v>
      </c>
      <c r="AC746">
        <v>0.52645399999999998</v>
      </c>
      <c r="AD746">
        <v>7.7586199999999994E-2</v>
      </c>
      <c r="AE746">
        <v>2.1907800000000002</v>
      </c>
      <c r="AF746">
        <v>0.25153399999999998</v>
      </c>
      <c r="AH746">
        <v>-0.58421900000000004</v>
      </c>
      <c r="AI746">
        <v>11.014099999999999</v>
      </c>
      <c r="AJ746">
        <v>-21.152799999999999</v>
      </c>
      <c r="AK746">
        <v>36.957099999999997</v>
      </c>
      <c r="AL746">
        <v>-0.58421900000000004</v>
      </c>
      <c r="AM746">
        <v>9.3000000000000007</v>
      </c>
      <c r="AN746">
        <v>-20.5264090299606</v>
      </c>
      <c r="AO746">
        <v>14.150088310241699</v>
      </c>
      <c r="AP746">
        <v>0.258299</v>
      </c>
      <c r="AQ746">
        <v>999</v>
      </c>
      <c r="AU746">
        <v>12976</v>
      </c>
    </row>
    <row r="747" spans="1:47" x14ac:dyDescent="0.45">
      <c r="A747" t="s">
        <v>79</v>
      </c>
      <c r="B747" t="s">
        <v>76</v>
      </c>
      <c r="C747">
        <v>117</v>
      </c>
      <c r="D747">
        <v>459</v>
      </c>
      <c r="E747">
        <v>413</v>
      </c>
      <c r="F747">
        <v>101</v>
      </c>
      <c r="G747">
        <v>73</v>
      </c>
      <c r="H747">
        <v>19</v>
      </c>
      <c r="I747">
        <v>4</v>
      </c>
      <c r="J747">
        <v>5</v>
      </c>
      <c r="K747">
        <v>70</v>
      </c>
      <c r="L747">
        <v>45</v>
      </c>
      <c r="M747">
        <v>39</v>
      </c>
      <c r="N747">
        <v>6</v>
      </c>
      <c r="O747">
        <v>98</v>
      </c>
      <c r="P747">
        <v>3</v>
      </c>
      <c r="Q747">
        <v>2</v>
      </c>
      <c r="R747">
        <v>2</v>
      </c>
      <c r="S747">
        <v>0</v>
      </c>
      <c r="T747">
        <v>22</v>
      </c>
      <c r="U747">
        <v>8</v>
      </c>
      <c r="V747">
        <v>0.24455199999999999</v>
      </c>
      <c r="W747">
        <v>8.4967299999999996E-2</v>
      </c>
      <c r="X747">
        <v>0.213508</v>
      </c>
      <c r="Y747">
        <v>0.39795900000000001</v>
      </c>
      <c r="Z747">
        <v>0.31291000000000002</v>
      </c>
      <c r="AA747">
        <v>0.34624700000000003</v>
      </c>
      <c r="AB747">
        <v>0.28712900000000002</v>
      </c>
      <c r="AC747">
        <v>0.65915699999999999</v>
      </c>
      <c r="AD747">
        <v>0.10169499999999999</v>
      </c>
      <c r="AE747">
        <v>7.1685100000000004</v>
      </c>
      <c r="AF747">
        <v>0.30769200000000002</v>
      </c>
      <c r="AH747">
        <v>0.18351700000000001</v>
      </c>
      <c r="AI747">
        <v>44.015700000000002</v>
      </c>
      <c r="AJ747">
        <v>-11.9107</v>
      </c>
      <c r="AK747">
        <v>76.225899999999996</v>
      </c>
      <c r="AL747">
        <v>0.18351700000000001</v>
      </c>
      <c r="AM747">
        <v>-1.4</v>
      </c>
      <c r="AN747">
        <v>-13.335216730833</v>
      </c>
      <c r="AO747">
        <v>0.28650796413421598</v>
      </c>
      <c r="AP747">
        <v>0.25822600000000001</v>
      </c>
      <c r="AQ747">
        <v>999</v>
      </c>
      <c r="AU747">
        <v>23818</v>
      </c>
    </row>
    <row r="748" spans="1:47" x14ac:dyDescent="0.45">
      <c r="A748" t="s">
        <v>580</v>
      </c>
      <c r="B748" t="s">
        <v>18</v>
      </c>
      <c r="C748">
        <v>82</v>
      </c>
      <c r="D748">
        <v>291</v>
      </c>
      <c r="E748">
        <v>256</v>
      </c>
      <c r="F748">
        <v>59</v>
      </c>
      <c r="G748">
        <v>46</v>
      </c>
      <c r="H748">
        <v>9</v>
      </c>
      <c r="I748">
        <v>1</v>
      </c>
      <c r="J748">
        <v>3</v>
      </c>
      <c r="K748">
        <v>29</v>
      </c>
      <c r="L748">
        <v>23</v>
      </c>
      <c r="M748">
        <v>29</v>
      </c>
      <c r="N748">
        <v>8</v>
      </c>
      <c r="O748">
        <v>66</v>
      </c>
      <c r="P748">
        <v>1</v>
      </c>
      <c r="Q748">
        <v>1</v>
      </c>
      <c r="R748">
        <v>4</v>
      </c>
      <c r="S748">
        <v>0</v>
      </c>
      <c r="T748">
        <v>1</v>
      </c>
      <c r="U748">
        <v>1</v>
      </c>
      <c r="V748">
        <v>0.23046900000000001</v>
      </c>
      <c r="W748">
        <v>9.9656400000000006E-2</v>
      </c>
      <c r="X748">
        <v>0.22680400000000001</v>
      </c>
      <c r="Y748">
        <v>0.43939400000000001</v>
      </c>
      <c r="Z748">
        <v>0.31010500000000002</v>
      </c>
      <c r="AA748">
        <v>0.30859399999999998</v>
      </c>
      <c r="AB748">
        <v>0.26778400000000002</v>
      </c>
      <c r="AC748">
        <v>0.61869799999999997</v>
      </c>
      <c r="AD748">
        <v>7.8125E-2</v>
      </c>
      <c r="AE748">
        <v>2.8952300000000002</v>
      </c>
      <c r="AF748">
        <v>0.29787200000000003</v>
      </c>
      <c r="AH748">
        <v>-0.74602599999999997</v>
      </c>
      <c r="AI748">
        <v>23.23</v>
      </c>
      <c r="AJ748">
        <v>-12.226699999999999</v>
      </c>
      <c r="AK748">
        <v>64.424899999999994</v>
      </c>
      <c r="AL748">
        <v>-0.74602599999999997</v>
      </c>
      <c r="AM748">
        <v>0.9</v>
      </c>
      <c r="AN748">
        <v>-13.571044385433099</v>
      </c>
      <c r="AO748">
        <v>6.2461198568344098</v>
      </c>
      <c r="AP748">
        <v>0.25822299999999998</v>
      </c>
      <c r="AQ748">
        <v>999</v>
      </c>
      <c r="AU748">
        <v>17040</v>
      </c>
    </row>
    <row r="749" spans="1:47" x14ac:dyDescent="0.45">
      <c r="A749" t="s">
        <v>1040</v>
      </c>
      <c r="B749" t="s">
        <v>76</v>
      </c>
      <c r="C749">
        <v>125</v>
      </c>
      <c r="D749">
        <v>530</v>
      </c>
      <c r="E749">
        <v>486</v>
      </c>
      <c r="F749">
        <v>110</v>
      </c>
      <c r="G749">
        <v>77</v>
      </c>
      <c r="H749">
        <v>18</v>
      </c>
      <c r="I749">
        <v>4</v>
      </c>
      <c r="J749">
        <v>11</v>
      </c>
      <c r="K749">
        <v>60</v>
      </c>
      <c r="L749">
        <v>63</v>
      </c>
      <c r="M749">
        <v>26</v>
      </c>
      <c r="N749">
        <v>10</v>
      </c>
      <c r="O749">
        <v>149</v>
      </c>
      <c r="P749">
        <v>12</v>
      </c>
      <c r="Q749">
        <v>3</v>
      </c>
      <c r="R749">
        <v>3</v>
      </c>
      <c r="S749">
        <v>0</v>
      </c>
      <c r="T749">
        <v>13</v>
      </c>
      <c r="U749">
        <v>3</v>
      </c>
      <c r="V749">
        <v>0.22633700000000001</v>
      </c>
      <c r="W749">
        <v>4.9056599999999999E-2</v>
      </c>
      <c r="X749">
        <v>0.28113199999999999</v>
      </c>
      <c r="Y749">
        <v>0.17449700000000001</v>
      </c>
      <c r="Z749">
        <v>0.280835</v>
      </c>
      <c r="AA749">
        <v>0.34773700000000002</v>
      </c>
      <c r="AB749">
        <v>0.26791100000000001</v>
      </c>
      <c r="AC749">
        <v>0.62857200000000002</v>
      </c>
      <c r="AD749">
        <v>0.12139900000000001</v>
      </c>
      <c r="AE749">
        <v>6.26004</v>
      </c>
      <c r="AF749">
        <v>0.30091200000000001</v>
      </c>
      <c r="AH749">
        <v>0.52472799999999997</v>
      </c>
      <c r="AI749">
        <v>42.365000000000002</v>
      </c>
      <c r="AJ749">
        <v>-22.212399999999999</v>
      </c>
      <c r="AK749">
        <v>63.342199999999998</v>
      </c>
      <c r="AL749">
        <v>0.52472799999999997</v>
      </c>
      <c r="AM749">
        <v>6.1</v>
      </c>
      <c r="AN749">
        <v>-23.544436335563599</v>
      </c>
      <c r="AO749">
        <v>8.0473837852477992</v>
      </c>
      <c r="AP749">
        <v>0.255299</v>
      </c>
      <c r="AQ749">
        <v>999</v>
      </c>
      <c r="AU749" t="s">
        <v>1041</v>
      </c>
    </row>
    <row r="750" spans="1:47" x14ac:dyDescent="0.45">
      <c r="A750" t="s">
        <v>1279</v>
      </c>
      <c r="C750">
        <v>96</v>
      </c>
      <c r="D750">
        <v>378</v>
      </c>
      <c r="E750">
        <v>340</v>
      </c>
      <c r="F750">
        <v>78</v>
      </c>
      <c r="G750">
        <v>48</v>
      </c>
      <c r="H750">
        <v>18</v>
      </c>
      <c r="I750">
        <v>2</v>
      </c>
      <c r="J750">
        <v>10</v>
      </c>
      <c r="K750">
        <v>36</v>
      </c>
      <c r="L750">
        <v>46</v>
      </c>
      <c r="M750">
        <v>29</v>
      </c>
      <c r="N750">
        <v>10</v>
      </c>
      <c r="O750">
        <v>116</v>
      </c>
      <c r="P750">
        <v>7</v>
      </c>
      <c r="Q750">
        <v>2</v>
      </c>
      <c r="R750">
        <v>0</v>
      </c>
      <c r="S750">
        <v>0</v>
      </c>
      <c r="T750">
        <v>2</v>
      </c>
      <c r="U750">
        <v>1</v>
      </c>
      <c r="V750">
        <v>0.229412</v>
      </c>
      <c r="W750">
        <v>7.6719599999999999E-2</v>
      </c>
      <c r="X750">
        <v>0.30687799999999998</v>
      </c>
      <c r="Y750">
        <v>0.25</v>
      </c>
      <c r="Z750">
        <v>0.30158699999999999</v>
      </c>
      <c r="AA750">
        <v>0.382353</v>
      </c>
      <c r="AB750">
        <v>0.28867500000000001</v>
      </c>
      <c r="AC750">
        <v>0.68393999999999999</v>
      </c>
      <c r="AD750">
        <v>0.15294099999999999</v>
      </c>
      <c r="AE750">
        <v>3.6300400000000002</v>
      </c>
      <c r="AF750">
        <v>0.31481500000000001</v>
      </c>
      <c r="AH750">
        <v>-0.59225700000000003</v>
      </c>
      <c r="AI750">
        <v>36.733400000000003</v>
      </c>
      <c r="AJ750">
        <v>-9.3237000000000005</v>
      </c>
      <c r="AK750">
        <v>74.9495</v>
      </c>
      <c r="AL750">
        <v>-0.59225700000000003</v>
      </c>
      <c r="AM750">
        <v>8.6</v>
      </c>
      <c r="AN750">
        <v>-11.938225448131501</v>
      </c>
      <c r="AO750">
        <v>1.65555572509765</v>
      </c>
      <c r="AP750">
        <v>0.25486900000000001</v>
      </c>
      <c r="AQ750">
        <v>999</v>
      </c>
      <c r="AU750">
        <v>19727</v>
      </c>
    </row>
    <row r="751" spans="1:47" x14ac:dyDescent="0.45">
      <c r="A751" t="s">
        <v>1221</v>
      </c>
      <c r="B751" t="s">
        <v>39</v>
      </c>
      <c r="C751">
        <v>92</v>
      </c>
      <c r="D751">
        <v>358</v>
      </c>
      <c r="E751">
        <v>330</v>
      </c>
      <c r="F751">
        <v>76</v>
      </c>
      <c r="G751">
        <v>53</v>
      </c>
      <c r="H751">
        <v>15</v>
      </c>
      <c r="I751">
        <v>1</v>
      </c>
      <c r="J751">
        <v>7</v>
      </c>
      <c r="K751">
        <v>35</v>
      </c>
      <c r="L751">
        <v>37</v>
      </c>
      <c r="M751">
        <v>19</v>
      </c>
      <c r="N751">
        <v>7</v>
      </c>
      <c r="O751">
        <v>83</v>
      </c>
      <c r="P751">
        <v>8</v>
      </c>
      <c r="Q751">
        <v>1</v>
      </c>
      <c r="R751">
        <v>0</v>
      </c>
      <c r="S751">
        <v>0</v>
      </c>
      <c r="T751">
        <v>3</v>
      </c>
      <c r="U751">
        <v>2</v>
      </c>
      <c r="V751">
        <v>0.23030300000000001</v>
      </c>
      <c r="W751">
        <v>5.3072599999999998E-2</v>
      </c>
      <c r="X751">
        <v>0.23184399999999999</v>
      </c>
      <c r="Y751">
        <v>0.22891600000000001</v>
      </c>
      <c r="Z751">
        <v>0.28771000000000002</v>
      </c>
      <c r="AA751">
        <v>0.34545500000000001</v>
      </c>
      <c r="AB751">
        <v>0.27118900000000001</v>
      </c>
      <c r="AC751">
        <v>0.63316399999999995</v>
      </c>
      <c r="AD751">
        <v>0.115152</v>
      </c>
      <c r="AE751">
        <v>3.6646700000000001</v>
      </c>
      <c r="AF751">
        <v>0.28630699999999998</v>
      </c>
      <c r="AH751">
        <v>-0.80662999999999996</v>
      </c>
      <c r="AI751">
        <v>29.590900000000001</v>
      </c>
      <c r="AJ751">
        <v>-14.029299999999999</v>
      </c>
      <c r="AK751">
        <v>68.723100000000002</v>
      </c>
      <c r="AL751">
        <v>-0.80662999999999996</v>
      </c>
      <c r="AM751">
        <v>3.3</v>
      </c>
      <c r="AN751">
        <v>-14.2231196761131</v>
      </c>
      <c r="AO751">
        <v>4.6154026985168404</v>
      </c>
      <c r="AP751">
        <v>0.25443700000000002</v>
      </c>
      <c r="AQ751">
        <v>999</v>
      </c>
      <c r="AU751" t="s">
        <v>1222</v>
      </c>
    </row>
    <row r="752" spans="1:47" x14ac:dyDescent="0.45">
      <c r="A752" t="s">
        <v>1210</v>
      </c>
      <c r="B752" t="s">
        <v>18</v>
      </c>
      <c r="C752">
        <v>111</v>
      </c>
      <c r="D752">
        <v>473</v>
      </c>
      <c r="E752">
        <v>431</v>
      </c>
      <c r="F752">
        <v>98</v>
      </c>
      <c r="G752">
        <v>69</v>
      </c>
      <c r="H752">
        <v>18</v>
      </c>
      <c r="I752">
        <v>2</v>
      </c>
      <c r="J752">
        <v>9</v>
      </c>
      <c r="K752">
        <v>49</v>
      </c>
      <c r="L752">
        <v>45</v>
      </c>
      <c r="M752">
        <v>37</v>
      </c>
      <c r="N752">
        <v>7</v>
      </c>
      <c r="O752">
        <v>124</v>
      </c>
      <c r="P752">
        <v>2</v>
      </c>
      <c r="Q752">
        <v>3</v>
      </c>
      <c r="R752">
        <v>0</v>
      </c>
      <c r="S752">
        <v>0</v>
      </c>
      <c r="T752">
        <v>6</v>
      </c>
      <c r="U752">
        <v>4</v>
      </c>
      <c r="V752">
        <v>0.227378</v>
      </c>
      <c r="W752">
        <v>7.8224100000000005E-2</v>
      </c>
      <c r="X752">
        <v>0.262156</v>
      </c>
      <c r="Y752">
        <v>0.29838700000000001</v>
      </c>
      <c r="Z752">
        <v>0.28964099999999998</v>
      </c>
      <c r="AA752">
        <v>0.34106700000000001</v>
      </c>
      <c r="AB752">
        <v>0.27207399999999998</v>
      </c>
      <c r="AC752">
        <v>0.63070800000000005</v>
      </c>
      <c r="AD752">
        <v>0.113689</v>
      </c>
      <c r="AE752">
        <v>4.1512799999999999</v>
      </c>
      <c r="AF752">
        <v>0.29568100000000003</v>
      </c>
      <c r="AH752">
        <v>-1.2665299999999999</v>
      </c>
      <c r="AI752">
        <v>39.444000000000003</v>
      </c>
      <c r="AJ752">
        <v>-18.188300000000002</v>
      </c>
      <c r="AK752">
        <v>67.300899999999999</v>
      </c>
      <c r="AL752">
        <v>-1.2665299999999999</v>
      </c>
      <c r="AM752">
        <v>5.0999999999999996</v>
      </c>
      <c r="AN752">
        <v>-20.427391648292499</v>
      </c>
      <c r="AO752">
        <v>6.8379482030868504</v>
      </c>
      <c r="AP752">
        <v>0.25186900000000001</v>
      </c>
      <c r="AQ752">
        <v>999</v>
      </c>
      <c r="AU752" t="s">
        <v>1211</v>
      </c>
    </row>
    <row r="753" spans="1:47" x14ac:dyDescent="0.45">
      <c r="A753" t="s">
        <v>1660</v>
      </c>
      <c r="C753">
        <v>86</v>
      </c>
      <c r="D753">
        <v>354</v>
      </c>
      <c r="E753">
        <v>321</v>
      </c>
      <c r="F753">
        <v>78</v>
      </c>
      <c r="G753">
        <v>51</v>
      </c>
      <c r="H753">
        <v>17</v>
      </c>
      <c r="I753">
        <v>1</v>
      </c>
      <c r="J753">
        <v>9</v>
      </c>
      <c r="K753">
        <v>42</v>
      </c>
      <c r="L753">
        <v>43</v>
      </c>
      <c r="M753">
        <v>26</v>
      </c>
      <c r="N753">
        <v>7</v>
      </c>
      <c r="O753">
        <v>80</v>
      </c>
      <c r="P753">
        <v>5</v>
      </c>
      <c r="Q753">
        <v>2</v>
      </c>
      <c r="R753">
        <v>0</v>
      </c>
      <c r="S753">
        <v>1</v>
      </c>
      <c r="T753">
        <v>9</v>
      </c>
      <c r="U753">
        <v>4</v>
      </c>
      <c r="V753">
        <v>0.24299100000000001</v>
      </c>
      <c r="W753">
        <v>7.3446300000000006E-2</v>
      </c>
      <c r="X753">
        <v>0.225989</v>
      </c>
      <c r="Y753">
        <v>0.32500000000000001</v>
      </c>
      <c r="Z753">
        <v>0.30791000000000002</v>
      </c>
      <c r="AA753">
        <v>0.386293</v>
      </c>
      <c r="AB753">
        <v>0.29570999999999997</v>
      </c>
      <c r="AC753">
        <v>0.69420199999999999</v>
      </c>
      <c r="AD753">
        <v>0.14330200000000001</v>
      </c>
      <c r="AE753">
        <v>4.9071300000000004</v>
      </c>
      <c r="AF753">
        <v>0.29487200000000002</v>
      </c>
      <c r="AH753">
        <v>-0.466196</v>
      </c>
      <c r="AI753">
        <v>36.469299999999997</v>
      </c>
      <c r="AJ753">
        <v>-6.6635200000000001</v>
      </c>
      <c r="AK753">
        <v>88.1173</v>
      </c>
      <c r="AL753">
        <v>-0.466196</v>
      </c>
      <c r="AM753">
        <v>-0.1</v>
      </c>
      <c r="AN753">
        <v>-5.5064266920089704</v>
      </c>
      <c r="AO753">
        <v>-4.0021163001656497</v>
      </c>
      <c r="AP753">
        <v>0.25077899999999997</v>
      </c>
      <c r="AQ753">
        <v>999</v>
      </c>
      <c r="AU753">
        <v>14225</v>
      </c>
    </row>
    <row r="754" spans="1:47" x14ac:dyDescent="0.45">
      <c r="A754" t="s">
        <v>1451</v>
      </c>
      <c r="B754" t="s">
        <v>76</v>
      </c>
      <c r="C754">
        <v>106</v>
      </c>
      <c r="D754">
        <v>345</v>
      </c>
      <c r="E754">
        <v>306</v>
      </c>
      <c r="F754">
        <v>68</v>
      </c>
      <c r="G754">
        <v>43</v>
      </c>
      <c r="H754">
        <v>13</v>
      </c>
      <c r="I754">
        <v>2</v>
      </c>
      <c r="J754">
        <v>10</v>
      </c>
      <c r="K754">
        <v>38</v>
      </c>
      <c r="L754">
        <v>37</v>
      </c>
      <c r="M754">
        <v>34</v>
      </c>
      <c r="N754">
        <v>2</v>
      </c>
      <c r="O754">
        <v>88</v>
      </c>
      <c r="P754">
        <v>3</v>
      </c>
      <c r="Q754">
        <v>2</v>
      </c>
      <c r="R754">
        <v>0</v>
      </c>
      <c r="S754">
        <v>1</v>
      </c>
      <c r="T754">
        <v>2</v>
      </c>
      <c r="U754">
        <v>1</v>
      </c>
      <c r="V754">
        <v>0.222222</v>
      </c>
      <c r="W754">
        <v>9.8550700000000005E-2</v>
      </c>
      <c r="X754">
        <v>0.25507200000000002</v>
      </c>
      <c r="Y754">
        <v>0.38636399999999999</v>
      </c>
      <c r="Z754">
        <v>0.30434800000000001</v>
      </c>
      <c r="AA754">
        <v>0.37581700000000001</v>
      </c>
      <c r="AB754">
        <v>0.296628</v>
      </c>
      <c r="AC754">
        <v>0.68016500000000002</v>
      </c>
      <c r="AD754">
        <v>0.15359500000000001</v>
      </c>
      <c r="AE754">
        <v>3.8833700000000002</v>
      </c>
      <c r="AF754">
        <v>0.27618999999999999</v>
      </c>
      <c r="AH754">
        <v>-0.62307800000000002</v>
      </c>
      <c r="AI754">
        <v>35.805399999999999</v>
      </c>
      <c r="AJ754">
        <v>-6.23081</v>
      </c>
      <c r="AK754">
        <v>82.593800000000002</v>
      </c>
      <c r="AL754">
        <v>-0.62307800000000002</v>
      </c>
      <c r="AM754">
        <v>2.6</v>
      </c>
      <c r="AN754">
        <v>-8.0625179409980703</v>
      </c>
      <c r="AO754">
        <v>-1.2029101848602199</v>
      </c>
      <c r="AP754">
        <v>0.24818000000000001</v>
      </c>
      <c r="AQ754">
        <v>999</v>
      </c>
      <c r="AU754">
        <v>15654</v>
      </c>
    </row>
    <row r="755" spans="1:47" x14ac:dyDescent="0.45">
      <c r="A755" t="s">
        <v>607</v>
      </c>
      <c r="B755" t="s">
        <v>207</v>
      </c>
      <c r="C755">
        <v>93</v>
      </c>
      <c r="D755">
        <v>404</v>
      </c>
      <c r="E755">
        <v>368</v>
      </c>
      <c r="F755">
        <v>83</v>
      </c>
      <c r="G755">
        <v>57</v>
      </c>
      <c r="H755">
        <v>13</v>
      </c>
      <c r="I755">
        <v>2</v>
      </c>
      <c r="J755">
        <v>11</v>
      </c>
      <c r="K755">
        <v>50</v>
      </c>
      <c r="L755">
        <v>44</v>
      </c>
      <c r="M755">
        <v>27</v>
      </c>
      <c r="N755">
        <v>6</v>
      </c>
      <c r="O755">
        <v>106</v>
      </c>
      <c r="P755">
        <v>1</v>
      </c>
      <c r="Q755">
        <v>2</v>
      </c>
      <c r="R755">
        <v>6</v>
      </c>
      <c r="S755">
        <v>1</v>
      </c>
      <c r="T755">
        <v>9</v>
      </c>
      <c r="U755">
        <v>2</v>
      </c>
      <c r="V755">
        <v>0.22554299999999999</v>
      </c>
      <c r="W755">
        <v>6.6831699999999994E-2</v>
      </c>
      <c r="X755">
        <v>0.262376</v>
      </c>
      <c r="Y755">
        <v>0.25471700000000003</v>
      </c>
      <c r="Z755">
        <v>0.27889399999999998</v>
      </c>
      <c r="AA755">
        <v>0.36141299999999998</v>
      </c>
      <c r="AB755">
        <v>0.27295000000000003</v>
      </c>
      <c r="AC755">
        <v>0.64030699999999996</v>
      </c>
      <c r="AD755">
        <v>0.13586999999999999</v>
      </c>
      <c r="AE755">
        <v>5.6360999999999999</v>
      </c>
      <c r="AF755">
        <v>0.28458499999999998</v>
      </c>
      <c r="AH755">
        <v>0.34713899999999998</v>
      </c>
      <c r="AI755">
        <v>33.983800000000002</v>
      </c>
      <c r="AJ755">
        <v>-15.241199999999999</v>
      </c>
      <c r="AK755">
        <v>69.233500000000006</v>
      </c>
      <c r="AL755">
        <v>0.34713899999999998</v>
      </c>
      <c r="AM755">
        <v>1.8</v>
      </c>
      <c r="AN755">
        <v>-14.546184718608799</v>
      </c>
      <c r="AO755">
        <v>3.2844208478927599</v>
      </c>
      <c r="AP755">
        <v>0.24529500000000001</v>
      </c>
      <c r="AQ755">
        <v>999</v>
      </c>
      <c r="AU755">
        <v>31394</v>
      </c>
    </row>
    <row r="756" spans="1:47" x14ac:dyDescent="0.45">
      <c r="A756" t="s">
        <v>603</v>
      </c>
      <c r="B756" t="s">
        <v>82</v>
      </c>
      <c r="C756">
        <v>91</v>
      </c>
      <c r="D756">
        <v>383</v>
      </c>
      <c r="E756">
        <v>343</v>
      </c>
      <c r="F756">
        <v>77</v>
      </c>
      <c r="G756">
        <v>48</v>
      </c>
      <c r="H756">
        <v>14</v>
      </c>
      <c r="I756">
        <v>1</v>
      </c>
      <c r="J756">
        <v>14</v>
      </c>
      <c r="K756">
        <v>50</v>
      </c>
      <c r="L756">
        <v>49</v>
      </c>
      <c r="M756">
        <v>31</v>
      </c>
      <c r="N756">
        <v>8</v>
      </c>
      <c r="O756">
        <v>104</v>
      </c>
      <c r="P756">
        <v>6</v>
      </c>
      <c r="Q756">
        <v>3</v>
      </c>
      <c r="R756">
        <v>0</v>
      </c>
      <c r="S756">
        <v>1</v>
      </c>
      <c r="T756">
        <v>1</v>
      </c>
      <c r="U756">
        <v>1</v>
      </c>
      <c r="V756">
        <v>0.22449</v>
      </c>
      <c r="W756">
        <v>8.0939899999999995E-2</v>
      </c>
      <c r="X756">
        <v>0.27154</v>
      </c>
      <c r="Y756">
        <v>0.29807699999999998</v>
      </c>
      <c r="Z756">
        <v>0.29765000000000003</v>
      </c>
      <c r="AA756">
        <v>0.39358599999999999</v>
      </c>
      <c r="AB756">
        <v>0.29270000000000002</v>
      </c>
      <c r="AC756">
        <v>0.69123599999999996</v>
      </c>
      <c r="AD756">
        <v>0.169096</v>
      </c>
      <c r="AE756">
        <v>3.34016</v>
      </c>
      <c r="AF756">
        <v>0.27631600000000001</v>
      </c>
      <c r="AH756">
        <v>-0.81537300000000001</v>
      </c>
      <c r="AI756">
        <v>38.499600000000001</v>
      </c>
      <c r="AJ756">
        <v>-8.16676</v>
      </c>
      <c r="AK756">
        <v>88.205200000000005</v>
      </c>
      <c r="AL756">
        <v>-0.81537300000000001</v>
      </c>
      <c r="AM756">
        <v>-0.1</v>
      </c>
      <c r="AN756">
        <v>-6.2281638383865303</v>
      </c>
      <c r="AO756">
        <v>-4.3217812553048098</v>
      </c>
      <c r="AP756">
        <v>0.24515100000000001</v>
      </c>
      <c r="AQ756">
        <v>999</v>
      </c>
      <c r="AU756">
        <v>14274</v>
      </c>
    </row>
    <row r="757" spans="1:47" x14ac:dyDescent="0.45">
      <c r="A757" t="s">
        <v>1310</v>
      </c>
      <c r="B757" t="s">
        <v>21</v>
      </c>
      <c r="C757">
        <v>114</v>
      </c>
      <c r="D757">
        <v>467</v>
      </c>
      <c r="E757">
        <v>430</v>
      </c>
      <c r="F757">
        <v>94</v>
      </c>
      <c r="G757">
        <v>62</v>
      </c>
      <c r="H757">
        <v>15</v>
      </c>
      <c r="I757">
        <v>3</v>
      </c>
      <c r="J757">
        <v>14</v>
      </c>
      <c r="K757">
        <v>48</v>
      </c>
      <c r="L757">
        <v>57</v>
      </c>
      <c r="M757">
        <v>26</v>
      </c>
      <c r="N757">
        <v>4</v>
      </c>
      <c r="O757">
        <v>135</v>
      </c>
      <c r="P757">
        <v>7</v>
      </c>
      <c r="Q757">
        <v>3</v>
      </c>
      <c r="R757">
        <v>1</v>
      </c>
      <c r="S757">
        <v>0</v>
      </c>
      <c r="T757">
        <v>15</v>
      </c>
      <c r="U757">
        <v>2</v>
      </c>
      <c r="V757">
        <v>0.21860499999999999</v>
      </c>
      <c r="W757">
        <v>5.5674500000000002E-2</v>
      </c>
      <c r="X757">
        <v>0.28907899999999997</v>
      </c>
      <c r="Y757">
        <v>0.19259299999999999</v>
      </c>
      <c r="Z757">
        <v>0.272532</v>
      </c>
      <c r="AA757">
        <v>0.365116</v>
      </c>
      <c r="AB757">
        <v>0.27387299999999998</v>
      </c>
      <c r="AC757">
        <v>0.63764799999999999</v>
      </c>
      <c r="AD757">
        <v>0.146512</v>
      </c>
      <c r="AE757">
        <v>6.3105399999999996</v>
      </c>
      <c r="AF757">
        <v>0.28169</v>
      </c>
      <c r="AH757">
        <v>1.45468</v>
      </c>
      <c r="AI757">
        <v>39.641599999999997</v>
      </c>
      <c r="AJ757">
        <v>-17.259599999999999</v>
      </c>
      <c r="AK757">
        <v>73.174300000000002</v>
      </c>
      <c r="AL757">
        <v>1.45468</v>
      </c>
      <c r="AM757">
        <v>5.3</v>
      </c>
      <c r="AN757">
        <v>-13.5560148954391</v>
      </c>
      <c r="AO757">
        <v>0.15229272842407199</v>
      </c>
      <c r="AP757">
        <v>0.24507599999999999</v>
      </c>
      <c r="AQ757">
        <v>999</v>
      </c>
      <c r="AU757" t="s">
        <v>1311</v>
      </c>
    </row>
    <row r="758" spans="1:47" x14ac:dyDescent="0.45">
      <c r="A758" t="s">
        <v>1144</v>
      </c>
      <c r="B758" t="s">
        <v>7</v>
      </c>
      <c r="C758">
        <v>133</v>
      </c>
      <c r="D758">
        <v>564</v>
      </c>
      <c r="E758">
        <v>501</v>
      </c>
      <c r="F758">
        <v>119</v>
      </c>
      <c r="G758">
        <v>75</v>
      </c>
      <c r="H758">
        <v>27</v>
      </c>
      <c r="I758">
        <v>1</v>
      </c>
      <c r="J758">
        <v>16</v>
      </c>
      <c r="K758">
        <v>68</v>
      </c>
      <c r="L758">
        <v>64</v>
      </c>
      <c r="M758">
        <v>55</v>
      </c>
      <c r="N758">
        <v>12</v>
      </c>
      <c r="O758">
        <v>122</v>
      </c>
      <c r="P758">
        <v>3</v>
      </c>
      <c r="Q758">
        <v>5</v>
      </c>
      <c r="R758">
        <v>0</v>
      </c>
      <c r="S758">
        <v>0</v>
      </c>
      <c r="T758">
        <v>2</v>
      </c>
      <c r="U758">
        <v>2</v>
      </c>
      <c r="V758">
        <v>0.23752499999999999</v>
      </c>
      <c r="W758">
        <v>9.7517699999999999E-2</v>
      </c>
      <c r="X758">
        <v>0.216312</v>
      </c>
      <c r="Y758">
        <v>0.45082</v>
      </c>
      <c r="Z758">
        <v>0.31383</v>
      </c>
      <c r="AA758">
        <v>0.39121800000000001</v>
      </c>
      <c r="AB758">
        <v>0.29983300000000002</v>
      </c>
      <c r="AC758">
        <v>0.70504699999999998</v>
      </c>
      <c r="AD758">
        <v>0.153693</v>
      </c>
      <c r="AE758">
        <v>2.8363100000000001</v>
      </c>
      <c r="AF758">
        <v>0.279891</v>
      </c>
      <c r="AH758">
        <v>-1.3764799999999999</v>
      </c>
      <c r="AI758">
        <v>60.035299999999999</v>
      </c>
      <c r="AJ758">
        <v>-8.6848200000000002</v>
      </c>
      <c r="AK758">
        <v>91.354900000000001</v>
      </c>
      <c r="AL758">
        <v>-1.3764799999999999</v>
      </c>
      <c r="AM758">
        <v>1</v>
      </c>
      <c r="AN758">
        <v>-7.4168817996978698</v>
      </c>
      <c r="AO758">
        <v>-9.3615522384643501</v>
      </c>
      <c r="AP758">
        <v>0.243035</v>
      </c>
      <c r="AQ758">
        <v>999</v>
      </c>
      <c r="AU758" t="s">
        <v>1145</v>
      </c>
    </row>
    <row r="759" spans="1:47" x14ac:dyDescent="0.45">
      <c r="A759" t="s">
        <v>594</v>
      </c>
      <c r="B759" t="s">
        <v>82</v>
      </c>
      <c r="C759">
        <v>103</v>
      </c>
      <c r="D759">
        <v>411</v>
      </c>
      <c r="E759">
        <v>353</v>
      </c>
      <c r="F759">
        <v>75</v>
      </c>
      <c r="G759">
        <v>59</v>
      </c>
      <c r="H759">
        <v>10</v>
      </c>
      <c r="I759">
        <v>2</v>
      </c>
      <c r="J759">
        <v>4</v>
      </c>
      <c r="K759">
        <v>47</v>
      </c>
      <c r="L759">
        <v>34</v>
      </c>
      <c r="M759">
        <v>45</v>
      </c>
      <c r="N759">
        <v>7</v>
      </c>
      <c r="O759">
        <v>99</v>
      </c>
      <c r="P759">
        <v>4</v>
      </c>
      <c r="Q759">
        <v>4</v>
      </c>
      <c r="R759">
        <v>5</v>
      </c>
      <c r="S759">
        <v>0</v>
      </c>
      <c r="T759">
        <v>17</v>
      </c>
      <c r="U759">
        <v>5</v>
      </c>
      <c r="V759">
        <v>0.21246499999999999</v>
      </c>
      <c r="W759">
        <v>0.109489</v>
      </c>
      <c r="X759">
        <v>0.24087600000000001</v>
      </c>
      <c r="Y759">
        <v>0.45454499999999998</v>
      </c>
      <c r="Z759">
        <v>0.305419</v>
      </c>
      <c r="AA759">
        <v>0.28611900000000001</v>
      </c>
      <c r="AB759">
        <v>0.26318200000000003</v>
      </c>
      <c r="AC759">
        <v>0.59153800000000001</v>
      </c>
      <c r="AD759">
        <v>7.3654399999999995E-2</v>
      </c>
      <c r="AE759">
        <v>6.1401300000000001</v>
      </c>
      <c r="AF759">
        <v>0.279528</v>
      </c>
      <c r="AH759">
        <v>0.51139199999999996</v>
      </c>
      <c r="AI759">
        <v>31.238700000000001</v>
      </c>
      <c r="AJ759">
        <v>-18.839300000000001</v>
      </c>
      <c r="AK759">
        <v>67.745900000000006</v>
      </c>
      <c r="AL759">
        <v>0.51139199999999996</v>
      </c>
      <c r="AM759">
        <v>-0.7</v>
      </c>
      <c r="AN759">
        <v>-15.3725626468658</v>
      </c>
      <c r="AO759">
        <v>3.8304231762885999</v>
      </c>
      <c r="AP759">
        <v>0.24104400000000001</v>
      </c>
      <c r="AQ759">
        <v>999</v>
      </c>
      <c r="AU759">
        <v>21009</v>
      </c>
    </row>
    <row r="760" spans="1:47" x14ac:dyDescent="0.45">
      <c r="A760" t="s">
        <v>1480</v>
      </c>
      <c r="C760">
        <v>111</v>
      </c>
      <c r="D760">
        <v>425</v>
      </c>
      <c r="E760">
        <v>394</v>
      </c>
      <c r="F760">
        <v>96</v>
      </c>
      <c r="G760">
        <v>67</v>
      </c>
      <c r="H760">
        <v>19</v>
      </c>
      <c r="I760">
        <v>1</v>
      </c>
      <c r="J760">
        <v>9</v>
      </c>
      <c r="K760">
        <v>46</v>
      </c>
      <c r="L760">
        <v>41</v>
      </c>
      <c r="M760">
        <v>23</v>
      </c>
      <c r="N760">
        <v>12</v>
      </c>
      <c r="O760">
        <v>93</v>
      </c>
      <c r="P760">
        <v>4</v>
      </c>
      <c r="Q760">
        <v>4</v>
      </c>
      <c r="R760">
        <v>0</v>
      </c>
      <c r="S760">
        <v>0</v>
      </c>
      <c r="T760">
        <v>2</v>
      </c>
      <c r="U760">
        <v>1</v>
      </c>
      <c r="V760">
        <v>0.24365500000000001</v>
      </c>
      <c r="W760">
        <v>5.4117600000000002E-2</v>
      </c>
      <c r="X760">
        <v>0.21882399999999999</v>
      </c>
      <c r="Y760">
        <v>0.247312</v>
      </c>
      <c r="Z760">
        <v>0.289412</v>
      </c>
      <c r="AA760">
        <v>0.36548199999999997</v>
      </c>
      <c r="AB760">
        <v>0.27342899999999998</v>
      </c>
      <c r="AC760">
        <v>0.65489399999999998</v>
      </c>
      <c r="AD760">
        <v>0.121827</v>
      </c>
      <c r="AE760">
        <v>3.2209500000000002</v>
      </c>
      <c r="AF760">
        <v>0.29391899999999999</v>
      </c>
      <c r="AH760">
        <v>-0.65389799999999998</v>
      </c>
      <c r="AI760">
        <v>35.919499999999999</v>
      </c>
      <c r="AJ760">
        <v>-15.8643</v>
      </c>
      <c r="AK760">
        <v>70.275700000000001</v>
      </c>
      <c r="AL760">
        <v>-0.65389799999999998</v>
      </c>
      <c r="AM760">
        <v>2.2000000000000002</v>
      </c>
      <c r="AN760">
        <v>-15.7906531691551</v>
      </c>
      <c r="AO760">
        <v>3.76158142089843</v>
      </c>
      <c r="AP760">
        <v>0.23990400000000001</v>
      </c>
      <c r="AQ760">
        <v>999</v>
      </c>
      <c r="AU760">
        <v>11265</v>
      </c>
    </row>
    <row r="761" spans="1:47" x14ac:dyDescent="0.45">
      <c r="A761" t="s">
        <v>741</v>
      </c>
      <c r="B761" t="s">
        <v>155</v>
      </c>
      <c r="C761">
        <v>126</v>
      </c>
      <c r="D761">
        <v>510</v>
      </c>
      <c r="E761">
        <v>445</v>
      </c>
      <c r="F761">
        <v>103</v>
      </c>
      <c r="G761">
        <v>60</v>
      </c>
      <c r="H761">
        <v>23</v>
      </c>
      <c r="I761">
        <v>3</v>
      </c>
      <c r="J761">
        <v>17</v>
      </c>
      <c r="K761">
        <v>61</v>
      </c>
      <c r="L761">
        <v>64</v>
      </c>
      <c r="M761">
        <v>52</v>
      </c>
      <c r="N761">
        <v>6</v>
      </c>
      <c r="O761">
        <v>169</v>
      </c>
      <c r="P761">
        <v>8</v>
      </c>
      <c r="Q761">
        <v>5</v>
      </c>
      <c r="R761">
        <v>0</v>
      </c>
      <c r="S761">
        <v>1</v>
      </c>
      <c r="T761">
        <v>3</v>
      </c>
      <c r="U761">
        <v>2</v>
      </c>
      <c r="V761">
        <v>0.231461</v>
      </c>
      <c r="W761">
        <v>0.101961</v>
      </c>
      <c r="X761">
        <v>0.33137299999999997</v>
      </c>
      <c r="Y761">
        <v>0.30769200000000002</v>
      </c>
      <c r="Z761">
        <v>0.319608</v>
      </c>
      <c r="AA761">
        <v>0.41123599999999999</v>
      </c>
      <c r="AB761">
        <v>0.31379899999999999</v>
      </c>
      <c r="AC761">
        <v>0.73084400000000005</v>
      </c>
      <c r="AD761">
        <v>0.17977499999999999</v>
      </c>
      <c r="AE761">
        <v>4.1566000000000001</v>
      </c>
      <c r="AF761">
        <v>0.32575799999999999</v>
      </c>
      <c r="AH761">
        <v>-1.1225400000000001</v>
      </c>
      <c r="AI761">
        <v>60.202300000000001</v>
      </c>
      <c r="AJ761">
        <v>-1.9382200000000001</v>
      </c>
      <c r="AK761">
        <v>94.364800000000002</v>
      </c>
      <c r="AL761">
        <v>-1.1225400000000001</v>
      </c>
      <c r="AM761">
        <v>-1</v>
      </c>
      <c r="AN761">
        <v>-4.5661383867263696</v>
      </c>
      <c r="AO761">
        <v>-10.369488716125399</v>
      </c>
      <c r="AP761">
        <v>0.237953</v>
      </c>
      <c r="AQ761">
        <v>999</v>
      </c>
      <c r="AU761">
        <v>22117</v>
      </c>
    </row>
    <row r="762" spans="1:47" x14ac:dyDescent="0.45">
      <c r="A762" t="s">
        <v>1286</v>
      </c>
      <c r="B762" t="s">
        <v>56</v>
      </c>
      <c r="C762">
        <v>118</v>
      </c>
      <c r="D762">
        <v>502</v>
      </c>
      <c r="E762">
        <v>423</v>
      </c>
      <c r="F762">
        <v>88</v>
      </c>
      <c r="G762">
        <v>45</v>
      </c>
      <c r="H762">
        <v>23</v>
      </c>
      <c r="I762">
        <v>0</v>
      </c>
      <c r="J762">
        <v>20</v>
      </c>
      <c r="K762">
        <v>54</v>
      </c>
      <c r="L762">
        <v>70</v>
      </c>
      <c r="M762">
        <v>66</v>
      </c>
      <c r="N762">
        <v>9</v>
      </c>
      <c r="O762">
        <v>176</v>
      </c>
      <c r="P762">
        <v>10</v>
      </c>
      <c r="Q762">
        <v>3</v>
      </c>
      <c r="R762">
        <v>0</v>
      </c>
      <c r="S762">
        <v>0</v>
      </c>
      <c r="T762">
        <v>3</v>
      </c>
      <c r="U762">
        <v>1</v>
      </c>
      <c r="V762">
        <v>0.208038</v>
      </c>
      <c r="W762">
        <v>0.13147400000000001</v>
      </c>
      <c r="X762">
        <v>0.35059800000000002</v>
      </c>
      <c r="Y762">
        <v>0.375</v>
      </c>
      <c r="Z762">
        <v>0.32669300000000001</v>
      </c>
      <c r="AA762">
        <v>0.40425499999999998</v>
      </c>
      <c r="AB762">
        <v>0.31506899999999999</v>
      </c>
      <c r="AC762">
        <v>0.73094899999999996</v>
      </c>
      <c r="AD762">
        <v>0.196217</v>
      </c>
      <c r="AE762">
        <v>2.4338500000000001</v>
      </c>
      <c r="AF762">
        <v>0.29565200000000003</v>
      </c>
      <c r="AH762">
        <v>-0.68505199999999999</v>
      </c>
      <c r="AI762">
        <v>59.787700000000001</v>
      </c>
      <c r="AJ762">
        <v>-1.37812</v>
      </c>
      <c r="AK762">
        <v>96.123400000000004</v>
      </c>
      <c r="AL762">
        <v>-0.68505199999999999</v>
      </c>
      <c r="AM762">
        <v>-2.4</v>
      </c>
      <c r="AN762">
        <v>-3.0959202647209101</v>
      </c>
      <c r="AO762">
        <v>-11.6225161552429</v>
      </c>
      <c r="AP762">
        <v>0.237813</v>
      </c>
      <c r="AQ762">
        <v>999</v>
      </c>
      <c r="AU762" t="s">
        <v>1287</v>
      </c>
    </row>
    <row r="763" spans="1:47" x14ac:dyDescent="0.45">
      <c r="A763" t="s">
        <v>1320</v>
      </c>
      <c r="B763" t="s">
        <v>46</v>
      </c>
      <c r="C763">
        <v>97</v>
      </c>
      <c r="D763">
        <v>389</v>
      </c>
      <c r="E763">
        <v>339</v>
      </c>
      <c r="F763">
        <v>74</v>
      </c>
      <c r="G763">
        <v>43</v>
      </c>
      <c r="H763">
        <v>19</v>
      </c>
      <c r="I763">
        <v>1</v>
      </c>
      <c r="J763">
        <v>11</v>
      </c>
      <c r="K763">
        <v>42</v>
      </c>
      <c r="L763">
        <v>47</v>
      </c>
      <c r="M763">
        <v>40</v>
      </c>
      <c r="N763">
        <v>8</v>
      </c>
      <c r="O763">
        <v>108</v>
      </c>
      <c r="P763">
        <v>7</v>
      </c>
      <c r="Q763">
        <v>3</v>
      </c>
      <c r="R763">
        <v>0</v>
      </c>
      <c r="S763">
        <v>0</v>
      </c>
      <c r="T763">
        <v>0</v>
      </c>
      <c r="U763">
        <v>1</v>
      </c>
      <c r="V763">
        <v>0.21828900000000001</v>
      </c>
      <c r="W763">
        <v>0.102828</v>
      </c>
      <c r="X763">
        <v>0.27763500000000002</v>
      </c>
      <c r="Y763">
        <v>0.37036999999999998</v>
      </c>
      <c r="Z763">
        <v>0.311054</v>
      </c>
      <c r="AA763">
        <v>0.377581</v>
      </c>
      <c r="AB763">
        <v>0.29539500000000002</v>
      </c>
      <c r="AC763">
        <v>0.688635</v>
      </c>
      <c r="AD763">
        <v>0.15929199999999999</v>
      </c>
      <c r="AE763">
        <v>2.3980800000000002</v>
      </c>
      <c r="AF763">
        <v>0.28251100000000001</v>
      </c>
      <c r="AH763">
        <v>-1.0539000000000001</v>
      </c>
      <c r="AI763">
        <v>39.973300000000002</v>
      </c>
      <c r="AJ763">
        <v>-7.4240500000000003</v>
      </c>
      <c r="AK763">
        <v>85.539900000000003</v>
      </c>
      <c r="AL763">
        <v>-1.0539000000000001</v>
      </c>
      <c r="AM763">
        <v>4.3</v>
      </c>
      <c r="AN763">
        <v>-8.0224107503890991</v>
      </c>
      <c r="AO763">
        <v>-2.8465313911437899</v>
      </c>
      <c r="AP763">
        <v>0.23776800000000001</v>
      </c>
      <c r="AQ763">
        <v>999</v>
      </c>
      <c r="AU763" t="s">
        <v>1321</v>
      </c>
    </row>
    <row r="764" spans="1:47" x14ac:dyDescent="0.45">
      <c r="A764" t="s">
        <v>1508</v>
      </c>
      <c r="B764" t="s">
        <v>89</v>
      </c>
      <c r="C764">
        <v>98</v>
      </c>
      <c r="D764">
        <v>401</v>
      </c>
      <c r="E764">
        <v>374</v>
      </c>
      <c r="F764">
        <v>91</v>
      </c>
      <c r="G764">
        <v>62</v>
      </c>
      <c r="H764">
        <v>21</v>
      </c>
      <c r="I764">
        <v>1</v>
      </c>
      <c r="J764">
        <v>7</v>
      </c>
      <c r="K764">
        <v>40</v>
      </c>
      <c r="L764">
        <v>43</v>
      </c>
      <c r="M764">
        <v>21</v>
      </c>
      <c r="N764">
        <v>12</v>
      </c>
      <c r="O764">
        <v>79</v>
      </c>
      <c r="P764">
        <v>2</v>
      </c>
      <c r="Q764">
        <v>3</v>
      </c>
      <c r="R764">
        <v>1</v>
      </c>
      <c r="S764">
        <v>1</v>
      </c>
      <c r="T764">
        <v>3</v>
      </c>
      <c r="U764">
        <v>2</v>
      </c>
      <c r="V764">
        <v>0.243316</v>
      </c>
      <c r="W764">
        <v>5.2369100000000002E-2</v>
      </c>
      <c r="X764">
        <v>0.19700699999999999</v>
      </c>
      <c r="Y764">
        <v>0.26582299999999998</v>
      </c>
      <c r="Z764">
        <v>0.28499999999999998</v>
      </c>
      <c r="AA764">
        <v>0.36096299999999998</v>
      </c>
      <c r="AB764">
        <v>0.26842500000000002</v>
      </c>
      <c r="AC764">
        <v>0.64596299999999995</v>
      </c>
      <c r="AD764">
        <v>0.117647</v>
      </c>
      <c r="AE764">
        <v>3.3015300000000001</v>
      </c>
      <c r="AF764">
        <v>0.28866000000000003</v>
      </c>
      <c r="AH764">
        <v>-0.80662999999999996</v>
      </c>
      <c r="AI764">
        <v>32.224699999999999</v>
      </c>
      <c r="AJ764">
        <v>-16.634799999999998</v>
      </c>
      <c r="AK764">
        <v>71.674899999999994</v>
      </c>
      <c r="AL764">
        <v>-0.80662999999999996</v>
      </c>
      <c r="AM764">
        <v>1.7</v>
      </c>
      <c r="AN764">
        <v>-14.416316926479301</v>
      </c>
      <c r="AO764">
        <v>3.1733980178832999</v>
      </c>
      <c r="AP764">
        <v>0.237013</v>
      </c>
      <c r="AQ764">
        <v>999</v>
      </c>
      <c r="AU764" t="s">
        <v>1509</v>
      </c>
    </row>
    <row r="765" spans="1:47" x14ac:dyDescent="0.45">
      <c r="A765" t="s">
        <v>1194</v>
      </c>
      <c r="B765" t="s">
        <v>7</v>
      </c>
      <c r="C765">
        <v>99</v>
      </c>
      <c r="D765">
        <v>403</v>
      </c>
      <c r="E765">
        <v>371</v>
      </c>
      <c r="F765">
        <v>92</v>
      </c>
      <c r="G765">
        <v>67</v>
      </c>
      <c r="H765">
        <v>18</v>
      </c>
      <c r="I765">
        <v>4</v>
      </c>
      <c r="J765">
        <v>3</v>
      </c>
      <c r="K765">
        <v>50</v>
      </c>
      <c r="L765">
        <v>39</v>
      </c>
      <c r="M765">
        <v>22</v>
      </c>
      <c r="N765">
        <v>4</v>
      </c>
      <c r="O765">
        <v>70</v>
      </c>
      <c r="P765">
        <v>6</v>
      </c>
      <c r="Q765">
        <v>2</v>
      </c>
      <c r="R765">
        <v>2</v>
      </c>
      <c r="S765">
        <v>0</v>
      </c>
      <c r="T765">
        <v>3</v>
      </c>
      <c r="U765">
        <v>1</v>
      </c>
      <c r="V765">
        <v>0.247978</v>
      </c>
      <c r="W765">
        <v>5.4590600000000003E-2</v>
      </c>
      <c r="X765">
        <v>0.17369699999999999</v>
      </c>
      <c r="Y765">
        <v>0.31428600000000001</v>
      </c>
      <c r="Z765">
        <v>0.29925200000000002</v>
      </c>
      <c r="AA765">
        <v>0.34231800000000001</v>
      </c>
      <c r="AB765">
        <v>0.27881</v>
      </c>
      <c r="AC765">
        <v>0.64156999999999997</v>
      </c>
      <c r="AD765">
        <v>9.4339599999999996E-2</v>
      </c>
      <c r="AE765">
        <v>5.4101699999999999</v>
      </c>
      <c r="AF765">
        <v>0.29666700000000001</v>
      </c>
      <c r="AH765">
        <v>-0.52324400000000004</v>
      </c>
      <c r="AI765">
        <v>35.8613</v>
      </c>
      <c r="AJ765">
        <v>-13.241899999999999</v>
      </c>
      <c r="AK765">
        <v>71.593299999999999</v>
      </c>
      <c r="AL765">
        <v>-0.52324400000000004</v>
      </c>
      <c r="AM765">
        <v>-1.1000000000000001</v>
      </c>
      <c r="AN765">
        <v>-14.7054523229599</v>
      </c>
      <c r="AO765">
        <v>3.3422397375106798</v>
      </c>
      <c r="AP765">
        <v>0.236044</v>
      </c>
      <c r="AQ765">
        <v>999</v>
      </c>
      <c r="AU765">
        <v>20540</v>
      </c>
    </row>
    <row r="766" spans="1:47" x14ac:dyDescent="0.45">
      <c r="A766" t="s">
        <v>755</v>
      </c>
      <c r="B766" t="s">
        <v>76</v>
      </c>
      <c r="C766">
        <v>130</v>
      </c>
      <c r="D766">
        <v>557</v>
      </c>
      <c r="E766">
        <v>517</v>
      </c>
      <c r="F766">
        <v>124</v>
      </c>
      <c r="G766">
        <v>86</v>
      </c>
      <c r="H766">
        <v>24</v>
      </c>
      <c r="I766">
        <v>3</v>
      </c>
      <c r="J766">
        <v>11</v>
      </c>
      <c r="K766">
        <v>64</v>
      </c>
      <c r="L766">
        <v>62</v>
      </c>
      <c r="M766">
        <v>33</v>
      </c>
      <c r="N766">
        <v>14</v>
      </c>
      <c r="O766">
        <v>123</v>
      </c>
      <c r="P766">
        <v>2</v>
      </c>
      <c r="Q766">
        <v>2</v>
      </c>
      <c r="R766">
        <v>3</v>
      </c>
      <c r="S766">
        <v>0</v>
      </c>
      <c r="T766">
        <v>16</v>
      </c>
      <c r="U766">
        <v>4</v>
      </c>
      <c r="V766">
        <v>0.239845</v>
      </c>
      <c r="W766">
        <v>5.9246E-2</v>
      </c>
      <c r="X766">
        <v>0.22082599999999999</v>
      </c>
      <c r="Y766">
        <v>0.268293</v>
      </c>
      <c r="Z766">
        <v>0.28700399999999998</v>
      </c>
      <c r="AA766">
        <v>0.36170200000000002</v>
      </c>
      <c r="AB766">
        <v>0.27254499999999998</v>
      </c>
      <c r="AC766">
        <v>0.648706</v>
      </c>
      <c r="AD766">
        <v>0.12185699999999999</v>
      </c>
      <c r="AE766">
        <v>5.6525400000000001</v>
      </c>
      <c r="AF766">
        <v>0.29350700000000002</v>
      </c>
      <c r="AH766">
        <v>0.68723999999999996</v>
      </c>
      <c r="AI766">
        <v>46.666699999999999</v>
      </c>
      <c r="AJ766">
        <v>-21.200500000000002</v>
      </c>
      <c r="AK766">
        <v>66.448599999999999</v>
      </c>
      <c r="AL766">
        <v>0.68723999999999996</v>
      </c>
      <c r="AM766">
        <v>-0.3</v>
      </c>
      <c r="AN766">
        <v>-22.464547157287502</v>
      </c>
      <c r="AO766">
        <v>5.8397704958915702</v>
      </c>
      <c r="AP766">
        <v>0.23457500000000001</v>
      </c>
      <c r="AQ766">
        <v>999</v>
      </c>
      <c r="AU766">
        <v>24273</v>
      </c>
    </row>
    <row r="767" spans="1:47" x14ac:dyDescent="0.45">
      <c r="A767" t="s">
        <v>1418</v>
      </c>
      <c r="B767" t="s">
        <v>42</v>
      </c>
      <c r="C767">
        <v>96</v>
      </c>
      <c r="D767">
        <v>243</v>
      </c>
      <c r="E767">
        <v>221</v>
      </c>
      <c r="F767">
        <v>49</v>
      </c>
      <c r="G767">
        <v>31</v>
      </c>
      <c r="H767">
        <v>11</v>
      </c>
      <c r="I767">
        <v>3</v>
      </c>
      <c r="J767">
        <v>4</v>
      </c>
      <c r="K767">
        <v>23</v>
      </c>
      <c r="L767">
        <v>25</v>
      </c>
      <c r="M767">
        <v>14</v>
      </c>
      <c r="N767">
        <v>5</v>
      </c>
      <c r="O767">
        <v>74</v>
      </c>
      <c r="P767">
        <v>6</v>
      </c>
      <c r="Q767">
        <v>1</v>
      </c>
      <c r="R767">
        <v>1</v>
      </c>
      <c r="S767">
        <v>0</v>
      </c>
      <c r="T767">
        <v>6</v>
      </c>
      <c r="U767">
        <v>3</v>
      </c>
      <c r="V767">
        <v>0.221719</v>
      </c>
      <c r="W767">
        <v>5.7613200000000003E-2</v>
      </c>
      <c r="X767">
        <v>0.30452699999999999</v>
      </c>
      <c r="Y767">
        <v>0.189189</v>
      </c>
      <c r="Z767">
        <v>0.28512399999999999</v>
      </c>
      <c r="AA767">
        <v>0.352941</v>
      </c>
      <c r="AB767">
        <v>0.27165499999999998</v>
      </c>
      <c r="AC767">
        <v>0.63806499999999999</v>
      </c>
      <c r="AD767">
        <v>0.13122200000000001</v>
      </c>
      <c r="AE767">
        <v>6.2830700000000004</v>
      </c>
      <c r="AF767">
        <v>0.3125</v>
      </c>
      <c r="AH767">
        <v>-0.42066999999999999</v>
      </c>
      <c r="AI767">
        <v>20.179400000000001</v>
      </c>
      <c r="AJ767">
        <v>-9.4286999999999992</v>
      </c>
      <c r="AK767">
        <v>67.417400000000001</v>
      </c>
      <c r="AL767">
        <v>-0.42066999999999999</v>
      </c>
      <c r="AM767">
        <v>3.1</v>
      </c>
      <c r="AN767">
        <v>-9.9075815677642805</v>
      </c>
      <c r="AO767">
        <v>3.9928570389747602</v>
      </c>
      <c r="AP767">
        <v>0.23320399999999999</v>
      </c>
      <c r="AQ767">
        <v>999</v>
      </c>
      <c r="AU767">
        <v>11339</v>
      </c>
    </row>
    <row r="768" spans="1:47" x14ac:dyDescent="0.45">
      <c r="A768" t="s">
        <v>1124</v>
      </c>
      <c r="B768" t="s">
        <v>42</v>
      </c>
      <c r="C768">
        <v>128</v>
      </c>
      <c r="D768">
        <v>566</v>
      </c>
      <c r="E768">
        <v>495</v>
      </c>
      <c r="F768">
        <v>103</v>
      </c>
      <c r="G768">
        <v>69</v>
      </c>
      <c r="H768">
        <v>19</v>
      </c>
      <c r="I768">
        <v>2</v>
      </c>
      <c r="J768">
        <v>13</v>
      </c>
      <c r="K768">
        <v>66</v>
      </c>
      <c r="L768">
        <v>57</v>
      </c>
      <c r="M768">
        <v>60</v>
      </c>
      <c r="N768">
        <v>5</v>
      </c>
      <c r="O768">
        <v>189</v>
      </c>
      <c r="P768">
        <v>4</v>
      </c>
      <c r="Q768">
        <v>2</v>
      </c>
      <c r="R768">
        <v>5</v>
      </c>
      <c r="S768">
        <v>0</v>
      </c>
      <c r="T768">
        <v>13</v>
      </c>
      <c r="U768">
        <v>7</v>
      </c>
      <c r="V768">
        <v>0.20808099999999999</v>
      </c>
      <c r="W768">
        <v>0.106007</v>
      </c>
      <c r="X768">
        <v>0.333922</v>
      </c>
      <c r="Y768">
        <v>0.31746000000000002</v>
      </c>
      <c r="Z768">
        <v>0.29768299999999998</v>
      </c>
      <c r="AA768">
        <v>0.33333299999999999</v>
      </c>
      <c r="AB768">
        <v>0.27859</v>
      </c>
      <c r="AC768">
        <v>0.63101600000000002</v>
      </c>
      <c r="AD768">
        <v>0.125253</v>
      </c>
      <c r="AE768">
        <v>4.9647699999999997</v>
      </c>
      <c r="AF768">
        <v>0.305085</v>
      </c>
      <c r="AH768">
        <v>-1.3408</v>
      </c>
      <c r="AI768">
        <v>50.262500000000003</v>
      </c>
      <c r="AJ768">
        <v>-18.7013</v>
      </c>
      <c r="AK768">
        <v>72.224599999999995</v>
      </c>
      <c r="AL768">
        <v>-1.3408</v>
      </c>
      <c r="AM768">
        <v>1.2</v>
      </c>
      <c r="AN768">
        <v>-20.1777199506759</v>
      </c>
      <c r="AO768">
        <v>3.2796590328216499</v>
      </c>
      <c r="AP768">
        <v>0.231928</v>
      </c>
      <c r="AQ768">
        <v>999</v>
      </c>
      <c r="AU768" t="s">
        <v>1125</v>
      </c>
    </row>
    <row r="769" spans="1:47" x14ac:dyDescent="0.45">
      <c r="A769" t="s">
        <v>1252</v>
      </c>
      <c r="B769" t="s">
        <v>76</v>
      </c>
      <c r="C769">
        <v>61</v>
      </c>
      <c r="D769">
        <v>231</v>
      </c>
      <c r="E769">
        <v>206</v>
      </c>
      <c r="F769">
        <v>47</v>
      </c>
      <c r="G769">
        <v>33</v>
      </c>
      <c r="H769">
        <v>10</v>
      </c>
      <c r="I769">
        <v>1</v>
      </c>
      <c r="J769">
        <v>3</v>
      </c>
      <c r="K769">
        <v>24</v>
      </c>
      <c r="L769">
        <v>24</v>
      </c>
      <c r="M769">
        <v>17</v>
      </c>
      <c r="N769">
        <v>6</v>
      </c>
      <c r="O769">
        <v>54</v>
      </c>
      <c r="P769">
        <v>5</v>
      </c>
      <c r="Q769">
        <v>1</v>
      </c>
      <c r="R769">
        <v>2</v>
      </c>
      <c r="S769">
        <v>0</v>
      </c>
      <c r="T769">
        <v>1</v>
      </c>
      <c r="U769">
        <v>1</v>
      </c>
      <c r="V769">
        <v>0.228155</v>
      </c>
      <c r="W769">
        <v>7.3593099999999995E-2</v>
      </c>
      <c r="X769">
        <v>0.233766</v>
      </c>
      <c r="Y769">
        <v>0.31481500000000001</v>
      </c>
      <c r="Z769">
        <v>0.30131000000000002</v>
      </c>
      <c r="AA769">
        <v>0.33009699999999997</v>
      </c>
      <c r="AB769">
        <v>0.27097500000000002</v>
      </c>
      <c r="AC769">
        <v>0.63140700000000005</v>
      </c>
      <c r="AD769">
        <v>0.101942</v>
      </c>
      <c r="AE769">
        <v>3.53592</v>
      </c>
      <c r="AF769">
        <v>0.29333300000000001</v>
      </c>
      <c r="AH769">
        <v>-0.59962899999999997</v>
      </c>
      <c r="AI769">
        <v>19.052499999999998</v>
      </c>
      <c r="AJ769">
        <v>-9.0934699999999999</v>
      </c>
      <c r="AK769">
        <v>65.396199999999993</v>
      </c>
      <c r="AL769">
        <v>-0.59962899999999997</v>
      </c>
      <c r="AM769">
        <v>0.7</v>
      </c>
      <c r="AN769">
        <v>-10.502348601817999</v>
      </c>
      <c r="AO769">
        <v>4.9438273310661298</v>
      </c>
      <c r="AP769">
        <v>0.230519</v>
      </c>
      <c r="AQ769">
        <v>999</v>
      </c>
      <c r="AU769" t="s">
        <v>1253</v>
      </c>
    </row>
    <row r="770" spans="1:47" x14ac:dyDescent="0.45">
      <c r="A770" t="s">
        <v>1652</v>
      </c>
      <c r="B770" t="s">
        <v>130</v>
      </c>
      <c r="C770">
        <v>121</v>
      </c>
      <c r="D770">
        <v>520</v>
      </c>
      <c r="E770">
        <v>468</v>
      </c>
      <c r="F770">
        <v>119</v>
      </c>
      <c r="G770">
        <v>78</v>
      </c>
      <c r="H770">
        <v>22</v>
      </c>
      <c r="I770">
        <v>2</v>
      </c>
      <c r="J770">
        <v>17</v>
      </c>
      <c r="K770">
        <v>64</v>
      </c>
      <c r="L770">
        <v>73</v>
      </c>
      <c r="M770">
        <v>38</v>
      </c>
      <c r="N770">
        <v>14</v>
      </c>
      <c r="O770">
        <v>108</v>
      </c>
      <c r="P770">
        <v>9</v>
      </c>
      <c r="Q770">
        <v>5</v>
      </c>
      <c r="R770">
        <v>0</v>
      </c>
      <c r="S770">
        <v>1</v>
      </c>
      <c r="T770">
        <v>1</v>
      </c>
      <c r="U770">
        <v>1</v>
      </c>
      <c r="V770">
        <v>0.254274</v>
      </c>
      <c r="W770">
        <v>7.30769E-2</v>
      </c>
      <c r="X770">
        <v>0.20769199999999999</v>
      </c>
      <c r="Y770">
        <v>0.351852</v>
      </c>
      <c r="Z770">
        <v>0.31923099999999999</v>
      </c>
      <c r="AA770">
        <v>0.41880299999999998</v>
      </c>
      <c r="AB770">
        <v>0.30957200000000001</v>
      </c>
      <c r="AC770">
        <v>0.73803399999999997</v>
      </c>
      <c r="AD770">
        <v>0.16453000000000001</v>
      </c>
      <c r="AE770">
        <v>3.1735699999999998</v>
      </c>
      <c r="AF770">
        <v>0.293103</v>
      </c>
      <c r="AH770">
        <v>-1.07735</v>
      </c>
      <c r="AI770">
        <v>59.557600000000001</v>
      </c>
      <c r="AJ770">
        <v>-3.8013400000000002</v>
      </c>
      <c r="AK770">
        <v>93.201400000000007</v>
      </c>
      <c r="AL770">
        <v>-1.07735</v>
      </c>
      <c r="AM770">
        <v>-0.5</v>
      </c>
      <c r="AN770">
        <v>-5.3133182525634703</v>
      </c>
      <c r="AO770">
        <v>-10.053203582763601</v>
      </c>
      <c r="AP770">
        <v>0.228853</v>
      </c>
      <c r="AQ770">
        <v>999</v>
      </c>
      <c r="AU770" t="s">
        <v>1653</v>
      </c>
    </row>
    <row r="771" spans="1:47" x14ac:dyDescent="0.45">
      <c r="A771" t="s">
        <v>1142</v>
      </c>
      <c r="C771">
        <v>58</v>
      </c>
      <c r="D771">
        <v>225</v>
      </c>
      <c r="E771">
        <v>196</v>
      </c>
      <c r="F771">
        <v>39</v>
      </c>
      <c r="G771">
        <v>28</v>
      </c>
      <c r="H771">
        <v>6</v>
      </c>
      <c r="I771">
        <v>1</v>
      </c>
      <c r="J771">
        <v>4</v>
      </c>
      <c r="K771">
        <v>19</v>
      </c>
      <c r="L771">
        <v>26</v>
      </c>
      <c r="M771">
        <v>16</v>
      </c>
      <c r="N771">
        <v>9</v>
      </c>
      <c r="O771">
        <v>62</v>
      </c>
      <c r="P771">
        <v>10</v>
      </c>
      <c r="Q771">
        <v>2</v>
      </c>
      <c r="R771">
        <v>1</v>
      </c>
      <c r="S771">
        <v>0</v>
      </c>
      <c r="T771">
        <v>1</v>
      </c>
      <c r="U771">
        <v>1</v>
      </c>
      <c r="V771">
        <v>0.19897999999999999</v>
      </c>
      <c r="W771">
        <v>7.1111099999999997E-2</v>
      </c>
      <c r="X771">
        <v>0.27555600000000002</v>
      </c>
      <c r="Y771">
        <v>0.25806499999999999</v>
      </c>
      <c r="Z771">
        <v>0.29017900000000002</v>
      </c>
      <c r="AA771">
        <v>0.30102000000000001</v>
      </c>
      <c r="AB771">
        <v>0.25065199999999999</v>
      </c>
      <c r="AC771">
        <v>0.59119900000000003</v>
      </c>
      <c r="AD771">
        <v>0.10204100000000001</v>
      </c>
      <c r="AE771">
        <v>3.27196</v>
      </c>
      <c r="AF771">
        <v>0.265152</v>
      </c>
      <c r="AH771">
        <v>-0.56880900000000001</v>
      </c>
      <c r="AI771">
        <v>14.7601</v>
      </c>
      <c r="AJ771">
        <v>-12.6549</v>
      </c>
      <c r="AK771">
        <v>55.503300000000003</v>
      </c>
      <c r="AL771">
        <v>-0.56880900000000001</v>
      </c>
      <c r="AM771">
        <v>3.4</v>
      </c>
      <c r="AN771">
        <v>-12.971874296665099</v>
      </c>
      <c r="AO771">
        <v>7.5335979461669904</v>
      </c>
      <c r="AP771">
        <v>0.22212499999999999</v>
      </c>
      <c r="AQ771">
        <v>999</v>
      </c>
      <c r="AU771" t="s">
        <v>1143</v>
      </c>
    </row>
    <row r="772" spans="1:47" x14ac:dyDescent="0.45">
      <c r="A772" t="s">
        <v>1092</v>
      </c>
      <c r="B772" t="s">
        <v>70</v>
      </c>
      <c r="C772">
        <v>116</v>
      </c>
      <c r="D772">
        <v>493</v>
      </c>
      <c r="E772">
        <v>437</v>
      </c>
      <c r="F772">
        <v>101</v>
      </c>
      <c r="G772">
        <v>69</v>
      </c>
      <c r="H772">
        <v>22</v>
      </c>
      <c r="I772">
        <v>1</v>
      </c>
      <c r="J772">
        <v>9</v>
      </c>
      <c r="K772">
        <v>50</v>
      </c>
      <c r="L772">
        <v>51</v>
      </c>
      <c r="M772">
        <v>45</v>
      </c>
      <c r="N772">
        <v>7</v>
      </c>
      <c r="O772">
        <v>115</v>
      </c>
      <c r="P772">
        <v>6</v>
      </c>
      <c r="Q772">
        <v>5</v>
      </c>
      <c r="R772">
        <v>0</v>
      </c>
      <c r="S772">
        <v>0</v>
      </c>
      <c r="T772">
        <v>1</v>
      </c>
      <c r="U772">
        <v>1</v>
      </c>
      <c r="V772">
        <v>0.23112099999999999</v>
      </c>
      <c r="W772">
        <v>9.1277899999999995E-2</v>
      </c>
      <c r="X772">
        <v>0.233266</v>
      </c>
      <c r="Y772">
        <v>0.39130399999999999</v>
      </c>
      <c r="Z772">
        <v>0.30831599999999998</v>
      </c>
      <c r="AA772">
        <v>0.34782600000000002</v>
      </c>
      <c r="AB772">
        <v>0.28531699999999999</v>
      </c>
      <c r="AC772">
        <v>0.65614300000000003</v>
      </c>
      <c r="AD772">
        <v>0.116705</v>
      </c>
      <c r="AE772">
        <v>2.4534899999999999</v>
      </c>
      <c r="AF772">
        <v>0.28930800000000001</v>
      </c>
      <c r="AH772">
        <v>-1.09276</v>
      </c>
      <c r="AI772">
        <v>46.533900000000003</v>
      </c>
      <c r="AJ772">
        <v>-13.535299999999999</v>
      </c>
      <c r="AK772">
        <v>83.444999999999993</v>
      </c>
      <c r="AL772">
        <v>-1.09276</v>
      </c>
      <c r="AM772">
        <v>5.4</v>
      </c>
      <c r="AN772">
        <v>-10.8721015453338</v>
      </c>
      <c r="AO772">
        <v>-3.6571717262268</v>
      </c>
      <c r="AP772">
        <v>0.22089700000000001</v>
      </c>
      <c r="AQ772">
        <v>999</v>
      </c>
      <c r="AU772" t="s">
        <v>1093</v>
      </c>
    </row>
    <row r="773" spans="1:47" x14ac:dyDescent="0.45">
      <c r="A773" t="s">
        <v>1530</v>
      </c>
      <c r="C773">
        <v>68</v>
      </c>
      <c r="D773">
        <v>263</v>
      </c>
      <c r="E773">
        <v>230</v>
      </c>
      <c r="F773">
        <v>53</v>
      </c>
      <c r="G773">
        <v>42</v>
      </c>
      <c r="H773">
        <v>9</v>
      </c>
      <c r="I773">
        <v>1</v>
      </c>
      <c r="J773">
        <v>1</v>
      </c>
      <c r="K773">
        <v>32</v>
      </c>
      <c r="L773">
        <v>23</v>
      </c>
      <c r="M773">
        <v>29</v>
      </c>
      <c r="N773">
        <v>7</v>
      </c>
      <c r="O773">
        <v>53</v>
      </c>
      <c r="P773">
        <v>3</v>
      </c>
      <c r="Q773">
        <v>1</v>
      </c>
      <c r="R773">
        <v>0</v>
      </c>
      <c r="S773">
        <v>0</v>
      </c>
      <c r="T773">
        <v>1</v>
      </c>
      <c r="U773">
        <v>1</v>
      </c>
      <c r="V773">
        <v>0.230435</v>
      </c>
      <c r="W773">
        <v>0.110266</v>
      </c>
      <c r="X773">
        <v>0.20152100000000001</v>
      </c>
      <c r="Y773">
        <v>0.54717000000000005</v>
      </c>
      <c r="Z773">
        <v>0.32319399999999998</v>
      </c>
      <c r="AA773">
        <v>0.29130400000000001</v>
      </c>
      <c r="AB773">
        <v>0.27078600000000003</v>
      </c>
      <c r="AC773">
        <v>0.61449799999999999</v>
      </c>
      <c r="AD773">
        <v>6.0869600000000003E-2</v>
      </c>
      <c r="AE773">
        <v>3.4001800000000002</v>
      </c>
      <c r="AF773">
        <v>0.29378500000000002</v>
      </c>
      <c r="AH773">
        <v>-0.73832100000000001</v>
      </c>
      <c r="AI773">
        <v>21.650600000000001</v>
      </c>
      <c r="AJ773">
        <v>-10.394399999999999</v>
      </c>
      <c r="AK773">
        <v>70.130700000000004</v>
      </c>
      <c r="AL773">
        <v>-0.73832100000000001</v>
      </c>
      <c r="AM773">
        <v>-1.4</v>
      </c>
      <c r="AN773">
        <v>-10.1510162353515</v>
      </c>
      <c r="AO773">
        <v>3.4317165613174399</v>
      </c>
      <c r="AP773">
        <v>0.22071099999999999</v>
      </c>
      <c r="AQ773">
        <v>999</v>
      </c>
      <c r="AU773" t="s">
        <v>1531</v>
      </c>
    </row>
    <row r="774" spans="1:47" x14ac:dyDescent="0.45">
      <c r="A774" t="s">
        <v>1463</v>
      </c>
      <c r="B774" t="s">
        <v>21</v>
      </c>
      <c r="C774">
        <v>66</v>
      </c>
      <c r="D774">
        <v>244</v>
      </c>
      <c r="E774">
        <v>216</v>
      </c>
      <c r="F774">
        <v>52</v>
      </c>
      <c r="G774">
        <v>38</v>
      </c>
      <c r="H774">
        <v>10</v>
      </c>
      <c r="I774">
        <v>1</v>
      </c>
      <c r="J774">
        <v>3</v>
      </c>
      <c r="K774">
        <v>31</v>
      </c>
      <c r="L774">
        <v>27</v>
      </c>
      <c r="M774">
        <v>22</v>
      </c>
      <c r="N774">
        <v>6</v>
      </c>
      <c r="O774">
        <v>52</v>
      </c>
      <c r="P774">
        <v>4</v>
      </c>
      <c r="Q774">
        <v>1</v>
      </c>
      <c r="R774">
        <v>1</v>
      </c>
      <c r="S774">
        <v>0</v>
      </c>
      <c r="T774">
        <v>4</v>
      </c>
      <c r="U774">
        <v>1</v>
      </c>
      <c r="V774">
        <v>0.24074100000000001</v>
      </c>
      <c r="W774">
        <v>9.0163900000000005E-2</v>
      </c>
      <c r="X774">
        <v>0.213115</v>
      </c>
      <c r="Y774">
        <v>0.42307699999999998</v>
      </c>
      <c r="Z774">
        <v>0.320988</v>
      </c>
      <c r="AA774">
        <v>0.33796300000000001</v>
      </c>
      <c r="AB774">
        <v>0.28520499999999999</v>
      </c>
      <c r="AC774">
        <v>0.65895099999999995</v>
      </c>
      <c r="AD774">
        <v>9.7222199999999995E-2</v>
      </c>
      <c r="AE774">
        <v>5.1970200000000002</v>
      </c>
      <c r="AF774">
        <v>0.30246899999999999</v>
      </c>
      <c r="AH774">
        <v>-6.89752E-2</v>
      </c>
      <c r="AI774">
        <v>23.008400000000002</v>
      </c>
      <c r="AJ774">
        <v>-6.7215800000000003</v>
      </c>
      <c r="AK774">
        <v>81.028599999999997</v>
      </c>
      <c r="AL774">
        <v>-6.89752E-2</v>
      </c>
      <c r="AM774">
        <v>2.2000000000000002</v>
      </c>
      <c r="AN774">
        <v>-5.6155235692858696</v>
      </c>
      <c r="AO774">
        <v>-0.48959422111511203</v>
      </c>
      <c r="AP774">
        <v>0.21760599999999999</v>
      </c>
      <c r="AQ774">
        <v>999</v>
      </c>
      <c r="AU774">
        <v>24400</v>
      </c>
    </row>
    <row r="775" spans="1:47" x14ac:dyDescent="0.45">
      <c r="A775" t="s">
        <v>1096</v>
      </c>
      <c r="B775" t="s">
        <v>207</v>
      </c>
      <c r="C775">
        <v>118</v>
      </c>
      <c r="D775">
        <v>505</v>
      </c>
      <c r="E775">
        <v>427</v>
      </c>
      <c r="F775">
        <v>88</v>
      </c>
      <c r="G775">
        <v>60</v>
      </c>
      <c r="H775">
        <v>20</v>
      </c>
      <c r="I775">
        <v>3</v>
      </c>
      <c r="J775">
        <v>5</v>
      </c>
      <c r="K775">
        <v>61</v>
      </c>
      <c r="L775">
        <v>46</v>
      </c>
      <c r="M775">
        <v>61</v>
      </c>
      <c r="N775">
        <v>8</v>
      </c>
      <c r="O775">
        <v>157</v>
      </c>
      <c r="P775">
        <v>6</v>
      </c>
      <c r="Q775">
        <v>3</v>
      </c>
      <c r="R775">
        <v>8</v>
      </c>
      <c r="S775">
        <v>1</v>
      </c>
      <c r="T775">
        <v>20</v>
      </c>
      <c r="U775">
        <v>5</v>
      </c>
      <c r="V775">
        <v>0.20608899999999999</v>
      </c>
      <c r="W775">
        <v>0.120792</v>
      </c>
      <c r="X775">
        <v>0.31089099999999997</v>
      </c>
      <c r="Y775">
        <v>0.38853500000000002</v>
      </c>
      <c r="Z775">
        <v>0.31187100000000001</v>
      </c>
      <c r="AA775">
        <v>0.30210799999999999</v>
      </c>
      <c r="AB775">
        <v>0.27360600000000002</v>
      </c>
      <c r="AC775">
        <v>0.61397900000000005</v>
      </c>
      <c r="AD775">
        <v>9.6018699999999998E-2</v>
      </c>
      <c r="AE775">
        <v>6.5747400000000003</v>
      </c>
      <c r="AF775">
        <v>0.30970199999999998</v>
      </c>
      <c r="AH775">
        <v>0.97270000000000001</v>
      </c>
      <c r="AI775">
        <v>42.755099999999999</v>
      </c>
      <c r="AJ775">
        <v>-18.776199999999999</v>
      </c>
      <c r="AK775">
        <v>69.688599999999994</v>
      </c>
      <c r="AL775">
        <v>0.97270000000000001</v>
      </c>
      <c r="AM775">
        <v>0.5</v>
      </c>
      <c r="AN775">
        <v>-17.3686008453369</v>
      </c>
      <c r="AO775">
        <v>2.3555262088775599</v>
      </c>
      <c r="AP775">
        <v>0.21329500000000001</v>
      </c>
      <c r="AQ775">
        <v>999</v>
      </c>
      <c r="AU775" t="s">
        <v>1097</v>
      </c>
    </row>
    <row r="776" spans="1:47" x14ac:dyDescent="0.45">
      <c r="A776" t="s">
        <v>546</v>
      </c>
      <c r="B776" t="s">
        <v>14</v>
      </c>
      <c r="C776">
        <v>95</v>
      </c>
      <c r="D776">
        <v>330</v>
      </c>
      <c r="E776">
        <v>297</v>
      </c>
      <c r="F776">
        <v>77</v>
      </c>
      <c r="G776">
        <v>56</v>
      </c>
      <c r="H776">
        <v>17</v>
      </c>
      <c r="I776">
        <v>0</v>
      </c>
      <c r="J776">
        <v>4</v>
      </c>
      <c r="K776">
        <v>28</v>
      </c>
      <c r="L776">
        <v>29</v>
      </c>
      <c r="M776">
        <v>23</v>
      </c>
      <c r="N776">
        <v>6</v>
      </c>
      <c r="O776">
        <v>77</v>
      </c>
      <c r="P776">
        <v>8</v>
      </c>
      <c r="Q776">
        <v>2</v>
      </c>
      <c r="R776">
        <v>0</v>
      </c>
      <c r="S776">
        <v>1</v>
      </c>
      <c r="T776">
        <v>0</v>
      </c>
      <c r="U776">
        <v>1</v>
      </c>
      <c r="V776">
        <v>0.25925900000000002</v>
      </c>
      <c r="W776">
        <v>6.9696999999999995E-2</v>
      </c>
      <c r="X776">
        <v>0.23333300000000001</v>
      </c>
      <c r="Y776">
        <v>0.29870099999999999</v>
      </c>
      <c r="Z776">
        <v>0.32727299999999998</v>
      </c>
      <c r="AA776">
        <v>0.356902</v>
      </c>
      <c r="AB776">
        <v>0.29697800000000002</v>
      </c>
      <c r="AC776">
        <v>0.68417499999999998</v>
      </c>
      <c r="AD776">
        <v>9.7643099999999997E-2</v>
      </c>
      <c r="AE776">
        <v>1.3393200000000001</v>
      </c>
      <c r="AF776">
        <v>0.33486199999999999</v>
      </c>
      <c r="AH776">
        <v>-1.04619</v>
      </c>
      <c r="AI776">
        <v>34.3444</v>
      </c>
      <c r="AJ776">
        <v>-5.8642099999999999</v>
      </c>
      <c r="AK776">
        <v>88.181600000000003</v>
      </c>
      <c r="AL776">
        <v>-1.04619</v>
      </c>
      <c r="AM776">
        <v>2.7</v>
      </c>
      <c r="AN776">
        <v>-5.7192915678024203</v>
      </c>
      <c r="AO776">
        <v>-3.3626101016998202</v>
      </c>
      <c r="AP776">
        <v>0.212038</v>
      </c>
      <c r="AQ776">
        <v>999</v>
      </c>
      <c r="AU776">
        <v>8623</v>
      </c>
    </row>
    <row r="777" spans="1:47" x14ac:dyDescent="0.45">
      <c r="A777" t="s">
        <v>1343</v>
      </c>
      <c r="B777" t="s">
        <v>14</v>
      </c>
      <c r="C777">
        <v>81</v>
      </c>
      <c r="D777">
        <v>213</v>
      </c>
      <c r="E777">
        <v>188</v>
      </c>
      <c r="F777">
        <v>41</v>
      </c>
      <c r="G777">
        <v>28</v>
      </c>
      <c r="H777">
        <v>8</v>
      </c>
      <c r="I777">
        <v>1</v>
      </c>
      <c r="J777">
        <v>4</v>
      </c>
      <c r="K777">
        <v>30</v>
      </c>
      <c r="L777">
        <v>20</v>
      </c>
      <c r="M777">
        <v>10</v>
      </c>
      <c r="N777">
        <v>2</v>
      </c>
      <c r="O777">
        <v>54</v>
      </c>
      <c r="P777">
        <v>13</v>
      </c>
      <c r="Q777">
        <v>0</v>
      </c>
      <c r="R777">
        <v>2</v>
      </c>
      <c r="S777">
        <v>0</v>
      </c>
      <c r="T777">
        <v>8</v>
      </c>
      <c r="U777">
        <v>2</v>
      </c>
      <c r="V777">
        <v>0.218085</v>
      </c>
      <c r="W777">
        <v>4.6948400000000001E-2</v>
      </c>
      <c r="X777">
        <v>0.253521</v>
      </c>
      <c r="Y777">
        <v>0.18518499999999999</v>
      </c>
      <c r="Z777">
        <v>0.30331799999999998</v>
      </c>
      <c r="AA777">
        <v>0.33510600000000001</v>
      </c>
      <c r="AB777">
        <v>0.283501</v>
      </c>
      <c r="AC777">
        <v>0.63842399999999999</v>
      </c>
      <c r="AD777">
        <v>0.117021</v>
      </c>
      <c r="AE777">
        <v>6.9624600000000001</v>
      </c>
      <c r="AF777">
        <v>0.28461500000000001</v>
      </c>
      <c r="AH777">
        <v>0.37829299999999999</v>
      </c>
      <c r="AI777">
        <v>19.7837</v>
      </c>
      <c r="AJ777">
        <v>-6.1691200000000004</v>
      </c>
      <c r="AK777">
        <v>80.405799999999999</v>
      </c>
      <c r="AL777">
        <v>0.37829299999999999</v>
      </c>
      <c r="AM777">
        <v>2</v>
      </c>
      <c r="AN777">
        <v>-4.7921363413333804</v>
      </c>
      <c r="AO777">
        <v>-0.347883701324462</v>
      </c>
      <c r="AP777">
        <v>0.21109800000000001</v>
      </c>
      <c r="AQ777">
        <v>999</v>
      </c>
      <c r="AU777">
        <v>15124</v>
      </c>
    </row>
    <row r="778" spans="1:47" x14ac:dyDescent="0.45">
      <c r="A778" t="s">
        <v>1155</v>
      </c>
      <c r="B778" t="s">
        <v>31</v>
      </c>
      <c r="C778">
        <v>98</v>
      </c>
      <c r="D778">
        <v>384</v>
      </c>
      <c r="E778">
        <v>322</v>
      </c>
      <c r="F778">
        <v>61</v>
      </c>
      <c r="G778">
        <v>41</v>
      </c>
      <c r="H778">
        <v>13</v>
      </c>
      <c r="I778">
        <v>3</v>
      </c>
      <c r="J778">
        <v>4</v>
      </c>
      <c r="K778">
        <v>45</v>
      </c>
      <c r="L778">
        <v>36</v>
      </c>
      <c r="M778">
        <v>50</v>
      </c>
      <c r="N778">
        <v>2</v>
      </c>
      <c r="O778">
        <v>106</v>
      </c>
      <c r="P778">
        <v>9</v>
      </c>
      <c r="Q778">
        <v>2</v>
      </c>
      <c r="R778">
        <v>1</v>
      </c>
      <c r="S778">
        <v>0</v>
      </c>
      <c r="T778">
        <v>9</v>
      </c>
      <c r="U778">
        <v>3</v>
      </c>
      <c r="V778">
        <v>0.189441</v>
      </c>
      <c r="W778">
        <v>0.13020799999999999</v>
      </c>
      <c r="X778">
        <v>0.27604200000000001</v>
      </c>
      <c r="Y778">
        <v>0.47169800000000001</v>
      </c>
      <c r="Z778">
        <v>0.31331599999999998</v>
      </c>
      <c r="AA778">
        <v>0.28571400000000002</v>
      </c>
      <c r="AB778">
        <v>0.27562500000000001</v>
      </c>
      <c r="AC778">
        <v>0.59902999999999995</v>
      </c>
      <c r="AD778">
        <v>9.6273300000000006E-2</v>
      </c>
      <c r="AE778">
        <v>6.12988</v>
      </c>
      <c r="AF778">
        <v>0.26635500000000001</v>
      </c>
      <c r="AH778">
        <v>-0.221336</v>
      </c>
      <c r="AI778">
        <v>33.154800000000002</v>
      </c>
      <c r="AJ778">
        <v>-13.6334</v>
      </c>
      <c r="AK778">
        <v>70.872399999999999</v>
      </c>
      <c r="AL778">
        <v>-0.221336</v>
      </c>
      <c r="AM778">
        <v>1.7</v>
      </c>
      <c r="AN778">
        <v>-14.0778568685054</v>
      </c>
      <c r="AO778">
        <v>3.1109347343444802</v>
      </c>
      <c r="AP778">
        <v>0.211011</v>
      </c>
      <c r="AQ778">
        <v>999</v>
      </c>
      <c r="AU778" t="s">
        <v>1156</v>
      </c>
    </row>
    <row r="779" spans="1:47" x14ac:dyDescent="0.45">
      <c r="A779" t="s">
        <v>1435</v>
      </c>
      <c r="C779">
        <v>86</v>
      </c>
      <c r="D779">
        <v>332</v>
      </c>
      <c r="E779">
        <v>295</v>
      </c>
      <c r="F779">
        <v>67</v>
      </c>
      <c r="G779">
        <v>47</v>
      </c>
      <c r="H779">
        <v>12</v>
      </c>
      <c r="I779">
        <v>1</v>
      </c>
      <c r="J779">
        <v>7</v>
      </c>
      <c r="K779">
        <v>36</v>
      </c>
      <c r="L779">
        <v>36</v>
      </c>
      <c r="M779">
        <v>30</v>
      </c>
      <c r="N779">
        <v>5</v>
      </c>
      <c r="O779">
        <v>77</v>
      </c>
      <c r="P779">
        <v>4</v>
      </c>
      <c r="Q779">
        <v>3</v>
      </c>
      <c r="R779">
        <v>0</v>
      </c>
      <c r="S779">
        <v>0</v>
      </c>
      <c r="T779">
        <v>9</v>
      </c>
      <c r="U779">
        <v>3</v>
      </c>
      <c r="V779">
        <v>0.22711899999999999</v>
      </c>
      <c r="W779">
        <v>9.0361399999999995E-2</v>
      </c>
      <c r="X779">
        <v>0.231928</v>
      </c>
      <c r="Y779">
        <v>0.38961000000000001</v>
      </c>
      <c r="Z779">
        <v>0.30421700000000002</v>
      </c>
      <c r="AA779">
        <v>0.34576299999999999</v>
      </c>
      <c r="AB779">
        <v>0.28227400000000002</v>
      </c>
      <c r="AC779">
        <v>0.64998</v>
      </c>
      <c r="AD779">
        <v>0.118644</v>
      </c>
      <c r="AE779">
        <v>4.9066200000000002</v>
      </c>
      <c r="AF779">
        <v>0.28037400000000001</v>
      </c>
      <c r="AH779">
        <v>-5.1823500000000002E-2</v>
      </c>
      <c r="AI779">
        <v>30.498200000000001</v>
      </c>
      <c r="AJ779">
        <v>-9.9540500000000005</v>
      </c>
      <c r="AK779">
        <v>78.758899999999997</v>
      </c>
      <c r="AL779">
        <v>-5.1823500000000002E-2</v>
      </c>
      <c r="AM779">
        <v>3</v>
      </c>
      <c r="AN779">
        <v>-8.5016487836837698</v>
      </c>
      <c r="AO779">
        <v>-0.65961194038391102</v>
      </c>
      <c r="AP779">
        <v>0.210898</v>
      </c>
      <c r="AQ779">
        <v>999</v>
      </c>
      <c r="AU779">
        <v>20332</v>
      </c>
    </row>
    <row r="780" spans="1:47" x14ac:dyDescent="0.45">
      <c r="A780" t="s">
        <v>617</v>
      </c>
      <c r="B780" t="s">
        <v>73</v>
      </c>
      <c r="C780">
        <v>50</v>
      </c>
      <c r="D780">
        <v>146</v>
      </c>
      <c r="E780">
        <v>128</v>
      </c>
      <c r="F780">
        <v>30</v>
      </c>
      <c r="G780">
        <v>22</v>
      </c>
      <c r="H780">
        <v>5</v>
      </c>
      <c r="I780">
        <v>1</v>
      </c>
      <c r="J780">
        <v>2</v>
      </c>
      <c r="K780">
        <v>19</v>
      </c>
      <c r="L780">
        <v>14</v>
      </c>
      <c r="M780">
        <v>15</v>
      </c>
      <c r="N780">
        <v>1</v>
      </c>
      <c r="O780">
        <v>33</v>
      </c>
      <c r="P780">
        <v>1</v>
      </c>
      <c r="Q780">
        <v>1</v>
      </c>
      <c r="R780">
        <v>1</v>
      </c>
      <c r="S780">
        <v>0</v>
      </c>
      <c r="T780">
        <v>2</v>
      </c>
      <c r="U780">
        <v>1</v>
      </c>
      <c r="V780">
        <v>0.234375</v>
      </c>
      <c r="W780">
        <v>0.10274</v>
      </c>
      <c r="X780">
        <v>0.22602700000000001</v>
      </c>
      <c r="Y780">
        <v>0.45454499999999998</v>
      </c>
      <c r="Z780">
        <v>0.317241</v>
      </c>
      <c r="AA780">
        <v>0.33593800000000001</v>
      </c>
      <c r="AB780">
        <v>0.28944700000000001</v>
      </c>
      <c r="AC780">
        <v>0.65317899999999995</v>
      </c>
      <c r="AD780">
        <v>0.101562</v>
      </c>
      <c r="AE780">
        <v>5.2650800000000002</v>
      </c>
      <c r="AF780">
        <v>0.29787200000000003</v>
      </c>
      <c r="AH780">
        <v>-0.307168</v>
      </c>
      <c r="AI780">
        <v>14.281599999999999</v>
      </c>
      <c r="AJ780">
        <v>-3.5076399999999999</v>
      </c>
      <c r="AK780">
        <v>78.646199999999993</v>
      </c>
      <c r="AL780">
        <v>-0.307168</v>
      </c>
      <c r="AM780">
        <v>-1.4</v>
      </c>
      <c r="AN780">
        <v>-4.1694794595241502</v>
      </c>
      <c r="AO780">
        <v>1.2822457551956099</v>
      </c>
      <c r="AP780">
        <v>0.20811399999999999</v>
      </c>
      <c r="AQ780">
        <v>999</v>
      </c>
      <c r="AU780">
        <v>18067</v>
      </c>
    </row>
    <row r="781" spans="1:47" x14ac:dyDescent="0.45">
      <c r="A781" t="s">
        <v>1391</v>
      </c>
      <c r="B781" t="s">
        <v>46</v>
      </c>
      <c r="C781">
        <v>106</v>
      </c>
      <c r="D781">
        <v>368</v>
      </c>
      <c r="E781">
        <v>342</v>
      </c>
      <c r="F781">
        <v>86</v>
      </c>
      <c r="G781">
        <v>52</v>
      </c>
      <c r="H781">
        <v>22</v>
      </c>
      <c r="I781">
        <v>2</v>
      </c>
      <c r="J781">
        <v>10</v>
      </c>
      <c r="K781">
        <v>43</v>
      </c>
      <c r="L781">
        <v>47</v>
      </c>
      <c r="M781">
        <v>20</v>
      </c>
      <c r="N781">
        <v>5</v>
      </c>
      <c r="O781">
        <v>86</v>
      </c>
      <c r="P781">
        <v>3</v>
      </c>
      <c r="Q781">
        <v>2</v>
      </c>
      <c r="R781">
        <v>1</v>
      </c>
      <c r="S781">
        <v>0</v>
      </c>
      <c r="T781">
        <v>4</v>
      </c>
      <c r="U781">
        <v>3</v>
      </c>
      <c r="V781">
        <v>0.25146200000000002</v>
      </c>
      <c r="W781">
        <v>5.4347800000000002E-2</v>
      </c>
      <c r="X781">
        <v>0.23369599999999999</v>
      </c>
      <c r="Y781">
        <v>0.23255799999999999</v>
      </c>
      <c r="Z781">
        <v>0.29700300000000002</v>
      </c>
      <c r="AA781">
        <v>0.41520499999999999</v>
      </c>
      <c r="AB781">
        <v>0.30124299999999998</v>
      </c>
      <c r="AC781">
        <v>0.71220700000000003</v>
      </c>
      <c r="AD781">
        <v>0.163743</v>
      </c>
      <c r="AE781">
        <v>4.47262</v>
      </c>
      <c r="AF781">
        <v>0.306452</v>
      </c>
      <c r="AH781">
        <v>-1.00559</v>
      </c>
      <c r="AI781">
        <v>39.602699999999999</v>
      </c>
      <c r="AJ781">
        <v>-5.2359400000000003</v>
      </c>
      <c r="AK781">
        <v>72.132000000000005</v>
      </c>
      <c r="AL781">
        <v>-1.00559</v>
      </c>
      <c r="AM781">
        <v>1.9</v>
      </c>
      <c r="AN781">
        <v>-13.710510730743399</v>
      </c>
      <c r="AO781">
        <v>3.2521457672119101</v>
      </c>
      <c r="AP781">
        <v>0.20736399999999999</v>
      </c>
      <c r="AQ781">
        <v>999</v>
      </c>
      <c r="AU781">
        <v>20056</v>
      </c>
    </row>
    <row r="782" spans="1:47" x14ac:dyDescent="0.45">
      <c r="A782" t="s">
        <v>1478</v>
      </c>
      <c r="C782">
        <v>119</v>
      </c>
      <c r="D782">
        <v>341</v>
      </c>
      <c r="E782">
        <v>292</v>
      </c>
      <c r="F782">
        <v>52</v>
      </c>
      <c r="G782">
        <v>33</v>
      </c>
      <c r="H782">
        <v>7</v>
      </c>
      <c r="I782">
        <v>3</v>
      </c>
      <c r="J782">
        <v>9</v>
      </c>
      <c r="K782">
        <v>43</v>
      </c>
      <c r="L782">
        <v>33</v>
      </c>
      <c r="M782">
        <v>39</v>
      </c>
      <c r="N782">
        <v>2</v>
      </c>
      <c r="O782">
        <v>134</v>
      </c>
      <c r="P782">
        <v>3</v>
      </c>
      <c r="Q782">
        <v>3</v>
      </c>
      <c r="R782">
        <v>4</v>
      </c>
      <c r="S782">
        <v>0</v>
      </c>
      <c r="T782">
        <v>9</v>
      </c>
      <c r="U782">
        <v>2</v>
      </c>
      <c r="V782">
        <v>0.17808199999999999</v>
      </c>
      <c r="W782">
        <v>0.11437</v>
      </c>
      <c r="X782">
        <v>0.39296199999999998</v>
      </c>
      <c r="Y782">
        <v>0.291045</v>
      </c>
      <c r="Z782">
        <v>0.27893200000000001</v>
      </c>
      <c r="AA782">
        <v>0.31506800000000001</v>
      </c>
      <c r="AB782">
        <v>0.264179</v>
      </c>
      <c r="AC782">
        <v>0.59399999999999997</v>
      </c>
      <c r="AD782">
        <v>0.136986</v>
      </c>
      <c r="AE782">
        <v>7.1859200000000003</v>
      </c>
      <c r="AF782">
        <v>0.28289500000000001</v>
      </c>
      <c r="AH782">
        <v>0.39337</v>
      </c>
      <c r="AI782">
        <v>26.200500000000002</v>
      </c>
      <c r="AJ782">
        <v>-15.3484</v>
      </c>
      <c r="AK782">
        <v>63.154400000000003</v>
      </c>
      <c r="AL782">
        <v>0.39337</v>
      </c>
      <c r="AM782">
        <v>3.9</v>
      </c>
      <c r="AN782">
        <v>-14.661365270614599</v>
      </c>
      <c r="AO782">
        <v>5.1529395580291704</v>
      </c>
      <c r="AP782">
        <v>0.206761</v>
      </c>
      <c r="AQ782">
        <v>999</v>
      </c>
      <c r="AU782">
        <v>14735</v>
      </c>
    </row>
    <row r="783" spans="1:47" x14ac:dyDescent="0.45">
      <c r="A783" t="s">
        <v>601</v>
      </c>
      <c r="B783" t="s">
        <v>21</v>
      </c>
      <c r="C783">
        <v>78</v>
      </c>
      <c r="D783">
        <v>266</v>
      </c>
      <c r="E783">
        <v>244</v>
      </c>
      <c r="F783">
        <v>56</v>
      </c>
      <c r="G783">
        <v>40</v>
      </c>
      <c r="H783">
        <v>10</v>
      </c>
      <c r="I783">
        <v>0</v>
      </c>
      <c r="J783">
        <v>6</v>
      </c>
      <c r="K783">
        <v>26</v>
      </c>
      <c r="L783">
        <v>27</v>
      </c>
      <c r="M783">
        <v>15</v>
      </c>
      <c r="N783">
        <v>7</v>
      </c>
      <c r="O783">
        <v>73</v>
      </c>
      <c r="P783">
        <v>4</v>
      </c>
      <c r="Q783">
        <v>2</v>
      </c>
      <c r="R783">
        <v>1</v>
      </c>
      <c r="S783">
        <v>0</v>
      </c>
      <c r="T783">
        <v>2</v>
      </c>
      <c r="U783">
        <v>1</v>
      </c>
      <c r="V783">
        <v>0.22950799999999999</v>
      </c>
      <c r="W783">
        <v>5.6390999999999997E-2</v>
      </c>
      <c r="X783">
        <v>0.27443600000000001</v>
      </c>
      <c r="Y783">
        <v>0.20547899999999999</v>
      </c>
      <c r="Z783">
        <v>0.28301900000000002</v>
      </c>
      <c r="AA783">
        <v>0.34426200000000001</v>
      </c>
      <c r="AB783">
        <v>0.26447599999999999</v>
      </c>
      <c r="AC783">
        <v>0.62728099999999998</v>
      </c>
      <c r="AD783">
        <v>0.11475399999999999</v>
      </c>
      <c r="AE783">
        <v>2.8601999999999999</v>
      </c>
      <c r="AF783">
        <v>0.29940099999999997</v>
      </c>
      <c r="AH783">
        <v>-0.42274400000000001</v>
      </c>
      <c r="AI783">
        <v>20.503599999999999</v>
      </c>
      <c r="AJ783">
        <v>-11.9069</v>
      </c>
      <c r="AK783">
        <v>66.660899999999998</v>
      </c>
      <c r="AL783">
        <v>-0.42274400000000001</v>
      </c>
      <c r="AM783">
        <v>-0.8</v>
      </c>
      <c r="AN783">
        <v>-11.0486857295036</v>
      </c>
      <c r="AO783">
        <v>4.0868312716483999</v>
      </c>
      <c r="AP783">
        <v>0.20668500000000001</v>
      </c>
      <c r="AQ783">
        <v>999</v>
      </c>
      <c r="AU783">
        <v>12859</v>
      </c>
    </row>
    <row r="784" spans="1:47" x14ac:dyDescent="0.45">
      <c r="A784" t="s">
        <v>565</v>
      </c>
      <c r="B784" t="s">
        <v>56</v>
      </c>
      <c r="C784">
        <v>92</v>
      </c>
      <c r="D784">
        <v>319</v>
      </c>
      <c r="E784">
        <v>294</v>
      </c>
      <c r="F784">
        <v>65</v>
      </c>
      <c r="G784">
        <v>41</v>
      </c>
      <c r="H784">
        <v>11</v>
      </c>
      <c r="I784">
        <v>1</v>
      </c>
      <c r="J784">
        <v>12</v>
      </c>
      <c r="K784">
        <v>33</v>
      </c>
      <c r="L784">
        <v>45</v>
      </c>
      <c r="M784">
        <v>22</v>
      </c>
      <c r="N784">
        <v>9</v>
      </c>
      <c r="O784">
        <v>100</v>
      </c>
      <c r="P784">
        <v>1</v>
      </c>
      <c r="Q784">
        <v>2</v>
      </c>
      <c r="R784">
        <v>0</v>
      </c>
      <c r="S784">
        <v>1</v>
      </c>
      <c r="T784">
        <v>2</v>
      </c>
      <c r="U784">
        <v>0</v>
      </c>
      <c r="V784">
        <v>0.22108800000000001</v>
      </c>
      <c r="W784">
        <v>6.8965499999999999E-2</v>
      </c>
      <c r="X784">
        <v>0.31347999999999998</v>
      </c>
      <c r="Y784">
        <v>0.22</v>
      </c>
      <c r="Z784">
        <v>0.275862</v>
      </c>
      <c r="AA784">
        <v>0.38775500000000002</v>
      </c>
      <c r="AB784">
        <v>0.27501999999999999</v>
      </c>
      <c r="AC784">
        <v>0.66361700000000001</v>
      </c>
      <c r="AD784">
        <v>0.16666700000000001</v>
      </c>
      <c r="AE784">
        <v>3.6528999999999998</v>
      </c>
      <c r="AF784">
        <v>0.28804299999999999</v>
      </c>
      <c r="AH784">
        <v>-2.3781799999999999E-2</v>
      </c>
      <c r="AI784">
        <v>27.382200000000001</v>
      </c>
      <c r="AJ784">
        <v>-11.4861</v>
      </c>
      <c r="AK784">
        <v>69.274900000000002</v>
      </c>
      <c r="AL784">
        <v>-2.3781799999999999E-2</v>
      </c>
      <c r="AM784">
        <v>-2.5</v>
      </c>
      <c r="AN784">
        <v>-12.1661138702183</v>
      </c>
      <c r="AO784">
        <v>3.36052322387695</v>
      </c>
      <c r="AP784">
        <v>0.205702</v>
      </c>
      <c r="AQ784">
        <v>999</v>
      </c>
      <c r="AU784">
        <v>14111</v>
      </c>
    </row>
    <row r="785" spans="1:47" x14ac:dyDescent="0.45">
      <c r="A785" t="s">
        <v>1243</v>
      </c>
      <c r="B785" t="s">
        <v>191</v>
      </c>
      <c r="C785">
        <v>97</v>
      </c>
      <c r="D785">
        <v>420</v>
      </c>
      <c r="E785">
        <v>382</v>
      </c>
      <c r="F785">
        <v>85</v>
      </c>
      <c r="G785">
        <v>55</v>
      </c>
      <c r="H785">
        <v>16</v>
      </c>
      <c r="I785">
        <v>1</v>
      </c>
      <c r="J785">
        <v>13</v>
      </c>
      <c r="K785">
        <v>56</v>
      </c>
      <c r="L785">
        <v>55</v>
      </c>
      <c r="M785">
        <v>30</v>
      </c>
      <c r="N785">
        <v>8</v>
      </c>
      <c r="O785">
        <v>130</v>
      </c>
      <c r="P785">
        <v>5</v>
      </c>
      <c r="Q785">
        <v>3</v>
      </c>
      <c r="R785">
        <v>0</v>
      </c>
      <c r="S785">
        <v>0</v>
      </c>
      <c r="T785">
        <v>11</v>
      </c>
      <c r="U785">
        <v>1</v>
      </c>
      <c r="V785">
        <v>0.22251299999999999</v>
      </c>
      <c r="W785">
        <v>7.1428599999999995E-2</v>
      </c>
      <c r="X785">
        <v>0.30952400000000002</v>
      </c>
      <c r="Y785">
        <v>0.230769</v>
      </c>
      <c r="Z785">
        <v>0.28571400000000002</v>
      </c>
      <c r="AA785">
        <v>0.371728</v>
      </c>
      <c r="AB785">
        <v>0.27912999999999999</v>
      </c>
      <c r="AC785">
        <v>0.65744199999999997</v>
      </c>
      <c r="AD785">
        <v>0.14921499999999999</v>
      </c>
      <c r="AE785">
        <v>5.9774500000000002</v>
      </c>
      <c r="AF785">
        <v>0.29752099999999998</v>
      </c>
      <c r="AH785">
        <v>1.1460999999999999</v>
      </c>
      <c r="AI785">
        <v>37.485599999999998</v>
      </c>
      <c r="AJ785">
        <v>-13.6889</v>
      </c>
      <c r="AK785">
        <v>75.371600000000001</v>
      </c>
      <c r="AL785">
        <v>1.1460999999999999</v>
      </c>
      <c r="AM785">
        <v>-2.5</v>
      </c>
      <c r="AN785">
        <v>-11.248092770576401</v>
      </c>
      <c r="AO785">
        <v>-0.95679008960723799</v>
      </c>
      <c r="AP785">
        <v>0.20543900000000001</v>
      </c>
      <c r="AQ785">
        <v>999</v>
      </c>
      <c r="AU785" t="s">
        <v>1244</v>
      </c>
    </row>
    <row r="786" spans="1:47" x14ac:dyDescent="0.45">
      <c r="A786" t="s">
        <v>632</v>
      </c>
      <c r="B786" t="s">
        <v>130</v>
      </c>
      <c r="C786">
        <v>115</v>
      </c>
      <c r="D786">
        <v>298</v>
      </c>
      <c r="E786">
        <v>258</v>
      </c>
      <c r="F786">
        <v>60</v>
      </c>
      <c r="G786">
        <v>48</v>
      </c>
      <c r="H786">
        <v>10</v>
      </c>
      <c r="I786">
        <v>1</v>
      </c>
      <c r="J786">
        <v>1</v>
      </c>
      <c r="K786">
        <v>38</v>
      </c>
      <c r="L786">
        <v>22</v>
      </c>
      <c r="M786">
        <v>36</v>
      </c>
      <c r="N786">
        <v>4</v>
      </c>
      <c r="O786">
        <v>54</v>
      </c>
      <c r="P786">
        <v>2</v>
      </c>
      <c r="Q786">
        <v>1</v>
      </c>
      <c r="R786">
        <v>1</v>
      </c>
      <c r="S786">
        <v>1</v>
      </c>
      <c r="T786">
        <v>13</v>
      </c>
      <c r="U786">
        <v>2</v>
      </c>
      <c r="V786">
        <v>0.23255799999999999</v>
      </c>
      <c r="W786">
        <v>0.120805</v>
      </c>
      <c r="X786">
        <v>0.18120800000000001</v>
      </c>
      <c r="Y786">
        <v>0.66666700000000001</v>
      </c>
      <c r="Z786">
        <v>0.32996599999999998</v>
      </c>
      <c r="AA786">
        <v>0.29069800000000001</v>
      </c>
      <c r="AB786">
        <v>0.28018199999999999</v>
      </c>
      <c r="AC786">
        <v>0.62066399999999999</v>
      </c>
      <c r="AD786">
        <v>5.8139499999999997E-2</v>
      </c>
      <c r="AE786">
        <v>5.9895800000000001</v>
      </c>
      <c r="AF786">
        <v>0.28921599999999997</v>
      </c>
      <c r="AH786">
        <v>1.12402</v>
      </c>
      <c r="AI786">
        <v>26.857199999999999</v>
      </c>
      <c r="AJ786">
        <v>-9.4524100000000004</v>
      </c>
      <c r="AK786">
        <v>72.83</v>
      </c>
      <c r="AL786">
        <v>1.12402</v>
      </c>
      <c r="AM786">
        <v>3.8</v>
      </c>
      <c r="AN786">
        <v>-8.5774618387222201</v>
      </c>
      <c r="AO786">
        <v>0.51516747474670399</v>
      </c>
      <c r="AP786">
        <v>0.20533100000000001</v>
      </c>
      <c r="AQ786">
        <v>999</v>
      </c>
      <c r="AU786">
        <v>13768</v>
      </c>
    </row>
    <row r="787" spans="1:47" x14ac:dyDescent="0.45">
      <c r="A787" t="s">
        <v>1354</v>
      </c>
      <c r="B787" t="s">
        <v>89</v>
      </c>
      <c r="C787">
        <v>120</v>
      </c>
      <c r="D787">
        <v>523</v>
      </c>
      <c r="E787">
        <v>475</v>
      </c>
      <c r="F787">
        <v>120</v>
      </c>
      <c r="G787">
        <v>103</v>
      </c>
      <c r="H787">
        <v>14</v>
      </c>
      <c r="I787">
        <v>3</v>
      </c>
      <c r="J787">
        <v>0</v>
      </c>
      <c r="K787">
        <v>71</v>
      </c>
      <c r="L787">
        <v>38</v>
      </c>
      <c r="M787">
        <v>36</v>
      </c>
      <c r="N787">
        <v>4</v>
      </c>
      <c r="O787">
        <v>59</v>
      </c>
      <c r="P787">
        <v>2</v>
      </c>
      <c r="Q787">
        <v>1</v>
      </c>
      <c r="R787">
        <v>9</v>
      </c>
      <c r="S787">
        <v>0</v>
      </c>
      <c r="T787">
        <v>44</v>
      </c>
      <c r="U787">
        <v>9</v>
      </c>
      <c r="V787">
        <v>0.25263200000000002</v>
      </c>
      <c r="W787">
        <v>6.8833599999999995E-2</v>
      </c>
      <c r="X787">
        <v>0.11281099999999999</v>
      </c>
      <c r="Y787">
        <v>0.61016899999999996</v>
      </c>
      <c r="Z787">
        <v>0.30739300000000003</v>
      </c>
      <c r="AA787">
        <v>0.29473700000000003</v>
      </c>
      <c r="AB787">
        <v>0.26812000000000002</v>
      </c>
      <c r="AC787">
        <v>0.60213000000000005</v>
      </c>
      <c r="AD787">
        <v>4.2105299999999998E-2</v>
      </c>
      <c r="AE787">
        <v>7.3685</v>
      </c>
      <c r="AF787">
        <v>0.28777000000000003</v>
      </c>
      <c r="AH787">
        <v>3.9457</v>
      </c>
      <c r="AI787">
        <v>41.8964</v>
      </c>
      <c r="AJ787">
        <v>-21.828199999999999</v>
      </c>
      <c r="AK787">
        <v>71.463700000000003</v>
      </c>
      <c r="AL787">
        <v>3.9457</v>
      </c>
      <c r="AM787">
        <v>-3.7</v>
      </c>
      <c r="AN787">
        <v>-13.9369297027587</v>
      </c>
      <c r="AO787">
        <v>-1.77833628654479</v>
      </c>
      <c r="AP787">
        <v>0.204238</v>
      </c>
      <c r="AQ787">
        <v>999</v>
      </c>
      <c r="AU787" t="s">
        <v>1355</v>
      </c>
    </row>
    <row r="788" spans="1:47" x14ac:dyDescent="0.45">
      <c r="A788" t="s">
        <v>1583</v>
      </c>
      <c r="C788">
        <v>114</v>
      </c>
      <c r="D788">
        <v>473</v>
      </c>
      <c r="E788">
        <v>416</v>
      </c>
      <c r="F788">
        <v>98</v>
      </c>
      <c r="G788">
        <v>72</v>
      </c>
      <c r="H788">
        <v>18</v>
      </c>
      <c r="I788">
        <v>2</v>
      </c>
      <c r="J788">
        <v>6</v>
      </c>
      <c r="K788">
        <v>47</v>
      </c>
      <c r="L788">
        <v>45</v>
      </c>
      <c r="M788">
        <v>47</v>
      </c>
      <c r="N788">
        <v>7</v>
      </c>
      <c r="O788">
        <v>100</v>
      </c>
      <c r="P788">
        <v>6</v>
      </c>
      <c r="Q788">
        <v>4</v>
      </c>
      <c r="R788">
        <v>0</v>
      </c>
      <c r="S788">
        <v>1</v>
      </c>
      <c r="T788">
        <v>7</v>
      </c>
      <c r="U788">
        <v>3</v>
      </c>
      <c r="V788">
        <v>0.23557700000000001</v>
      </c>
      <c r="W788">
        <v>9.9365700000000001E-2</v>
      </c>
      <c r="X788">
        <v>0.21141599999999999</v>
      </c>
      <c r="Y788">
        <v>0.47</v>
      </c>
      <c r="Z788">
        <v>0.31923899999999999</v>
      </c>
      <c r="AA788">
        <v>0.331731</v>
      </c>
      <c r="AB788">
        <v>0.28601900000000002</v>
      </c>
      <c r="AC788">
        <v>0.65097000000000005</v>
      </c>
      <c r="AD788">
        <v>9.6153799999999998E-2</v>
      </c>
      <c r="AE788">
        <v>4.2712300000000001</v>
      </c>
      <c r="AF788">
        <v>0.29299399999999998</v>
      </c>
      <c r="AH788">
        <v>-0.77543899999999999</v>
      </c>
      <c r="AI788">
        <v>44.921999999999997</v>
      </c>
      <c r="AJ788">
        <v>-12.7103</v>
      </c>
      <c r="AK788">
        <v>81.433499999999995</v>
      </c>
      <c r="AL788">
        <v>-0.77543899999999999</v>
      </c>
      <c r="AM788">
        <v>2.8</v>
      </c>
      <c r="AN788">
        <v>-11.654952466487799</v>
      </c>
      <c r="AO788">
        <v>-2.4138448238372798</v>
      </c>
      <c r="AP788">
        <v>0.204069</v>
      </c>
      <c r="AQ788">
        <v>999</v>
      </c>
      <c r="AU788">
        <v>19212</v>
      </c>
    </row>
    <row r="789" spans="1:47" x14ac:dyDescent="0.45">
      <c r="A789" t="s">
        <v>1208</v>
      </c>
      <c r="B789" t="s">
        <v>155</v>
      </c>
      <c r="C789">
        <v>114</v>
      </c>
      <c r="D789">
        <v>483</v>
      </c>
      <c r="E789">
        <v>433</v>
      </c>
      <c r="F789">
        <v>99</v>
      </c>
      <c r="G789">
        <v>70</v>
      </c>
      <c r="H789">
        <v>17</v>
      </c>
      <c r="I789">
        <v>3</v>
      </c>
      <c r="J789">
        <v>9</v>
      </c>
      <c r="K789">
        <v>52</v>
      </c>
      <c r="L789">
        <v>47</v>
      </c>
      <c r="M789">
        <v>44</v>
      </c>
      <c r="N789">
        <v>5</v>
      </c>
      <c r="O789">
        <v>138</v>
      </c>
      <c r="P789">
        <v>2</v>
      </c>
      <c r="Q789">
        <v>2</v>
      </c>
      <c r="R789">
        <v>2</v>
      </c>
      <c r="S789">
        <v>1</v>
      </c>
      <c r="T789">
        <v>7</v>
      </c>
      <c r="U789">
        <v>4</v>
      </c>
      <c r="V789">
        <v>0.22863700000000001</v>
      </c>
      <c r="W789">
        <v>9.1097300000000006E-2</v>
      </c>
      <c r="X789">
        <v>0.28571400000000002</v>
      </c>
      <c r="Y789">
        <v>0.31884099999999999</v>
      </c>
      <c r="Z789">
        <v>0.30145499999999997</v>
      </c>
      <c r="AA789">
        <v>0.344111</v>
      </c>
      <c r="AB789">
        <v>0.282053</v>
      </c>
      <c r="AC789">
        <v>0.64556599999999997</v>
      </c>
      <c r="AD789">
        <v>0.11547300000000001</v>
      </c>
      <c r="AE789">
        <v>4.5698699999999999</v>
      </c>
      <c r="AF789">
        <v>0.3125</v>
      </c>
      <c r="AH789">
        <v>-1.14358</v>
      </c>
      <c r="AI789">
        <v>44.280799999999999</v>
      </c>
      <c r="AJ789">
        <v>-14.569900000000001</v>
      </c>
      <c r="AK789">
        <v>72.361099999999993</v>
      </c>
      <c r="AL789">
        <v>-1.14358</v>
      </c>
      <c r="AM789">
        <v>1</v>
      </c>
      <c r="AN789">
        <v>-17.139158725738501</v>
      </c>
      <c r="AO789">
        <v>2.7746913433074898</v>
      </c>
      <c r="AP789">
        <v>0.203462</v>
      </c>
      <c r="AQ789">
        <v>999</v>
      </c>
      <c r="AU789" t="s">
        <v>1209</v>
      </c>
    </row>
    <row r="790" spans="1:47" x14ac:dyDescent="0.45">
      <c r="A790" t="s">
        <v>1190</v>
      </c>
      <c r="B790" t="s">
        <v>16</v>
      </c>
      <c r="C790">
        <v>98</v>
      </c>
      <c r="D790">
        <v>401</v>
      </c>
      <c r="E790">
        <v>346</v>
      </c>
      <c r="F790">
        <v>68</v>
      </c>
      <c r="G790">
        <v>35</v>
      </c>
      <c r="H790">
        <v>16</v>
      </c>
      <c r="I790">
        <v>2</v>
      </c>
      <c r="J790">
        <v>15</v>
      </c>
      <c r="K790">
        <v>47</v>
      </c>
      <c r="L790">
        <v>55</v>
      </c>
      <c r="M790">
        <v>43</v>
      </c>
      <c r="N790">
        <v>4</v>
      </c>
      <c r="O790">
        <v>151</v>
      </c>
      <c r="P790">
        <v>10</v>
      </c>
      <c r="Q790">
        <v>2</v>
      </c>
      <c r="R790">
        <v>0</v>
      </c>
      <c r="S790">
        <v>0</v>
      </c>
      <c r="T790">
        <v>3</v>
      </c>
      <c r="U790">
        <v>4</v>
      </c>
      <c r="V790">
        <v>0.19653200000000001</v>
      </c>
      <c r="W790">
        <v>0.10723199999999999</v>
      </c>
      <c r="X790">
        <v>0.37655899999999998</v>
      </c>
      <c r="Y790">
        <v>0.28476800000000002</v>
      </c>
      <c r="Z790">
        <v>0.30174600000000001</v>
      </c>
      <c r="AA790">
        <v>0.38439299999999998</v>
      </c>
      <c r="AB790">
        <v>0.29820799999999997</v>
      </c>
      <c r="AC790">
        <v>0.68613900000000005</v>
      </c>
      <c r="AD790">
        <v>0.187861</v>
      </c>
      <c r="AE790">
        <v>4.1710900000000004</v>
      </c>
      <c r="AF790">
        <v>0.291209</v>
      </c>
      <c r="AH790">
        <v>-1.7355400000000001</v>
      </c>
      <c r="AI790">
        <v>42.1432</v>
      </c>
      <c r="AJ790">
        <v>-6.71631</v>
      </c>
      <c r="AK790">
        <v>79.937100000000001</v>
      </c>
      <c r="AL790">
        <v>-1.7355400000000001</v>
      </c>
      <c r="AM790">
        <v>-1.4</v>
      </c>
      <c r="AN790">
        <v>-11.702381372451701</v>
      </c>
      <c r="AO790">
        <v>7.3397994041442802E-2</v>
      </c>
      <c r="AP790">
        <v>0.20274700000000001</v>
      </c>
      <c r="AQ790">
        <v>999</v>
      </c>
      <c r="AU790" t="s">
        <v>1191</v>
      </c>
    </row>
    <row r="791" spans="1:47" x14ac:dyDescent="0.45">
      <c r="A791" t="s">
        <v>1344</v>
      </c>
      <c r="B791" t="s">
        <v>130</v>
      </c>
      <c r="C791">
        <v>90</v>
      </c>
      <c r="D791">
        <v>354</v>
      </c>
      <c r="E791">
        <v>302</v>
      </c>
      <c r="F791">
        <v>70</v>
      </c>
      <c r="G791">
        <v>53</v>
      </c>
      <c r="H791">
        <v>13</v>
      </c>
      <c r="I791">
        <v>1</v>
      </c>
      <c r="J791">
        <v>3</v>
      </c>
      <c r="K791">
        <v>28</v>
      </c>
      <c r="L791">
        <v>36</v>
      </c>
      <c r="M791">
        <v>39</v>
      </c>
      <c r="N791">
        <v>5</v>
      </c>
      <c r="O791">
        <v>65</v>
      </c>
      <c r="P791">
        <v>10</v>
      </c>
      <c r="Q791">
        <v>3</v>
      </c>
      <c r="R791">
        <v>0</v>
      </c>
      <c r="S791">
        <v>0</v>
      </c>
      <c r="T791">
        <v>3</v>
      </c>
      <c r="U791">
        <v>1</v>
      </c>
      <c r="V791">
        <v>0.23178799999999999</v>
      </c>
      <c r="W791">
        <v>0.110169</v>
      </c>
      <c r="X791">
        <v>0.183616</v>
      </c>
      <c r="Y791">
        <v>0.6</v>
      </c>
      <c r="Z791">
        <v>0.33615800000000001</v>
      </c>
      <c r="AA791">
        <v>0.31125799999999998</v>
      </c>
      <c r="AB791">
        <v>0.29067399999999999</v>
      </c>
      <c r="AC791">
        <v>0.64741599999999999</v>
      </c>
      <c r="AD791">
        <v>7.9470200000000005E-2</v>
      </c>
      <c r="AE791">
        <v>3.2773300000000001</v>
      </c>
      <c r="AF791">
        <v>0.28270000000000001</v>
      </c>
      <c r="AH791">
        <v>-0.56947499999999995</v>
      </c>
      <c r="AI791">
        <v>34.988900000000001</v>
      </c>
      <c r="AJ791">
        <v>-8.1439599999999999</v>
      </c>
      <c r="AK791">
        <v>80.102500000000006</v>
      </c>
      <c r="AL791">
        <v>-0.56947499999999995</v>
      </c>
      <c r="AM791">
        <v>-7.5</v>
      </c>
      <c r="AN791">
        <v>-9.0093182325363106</v>
      </c>
      <c r="AO791">
        <v>-0.99647283554077104</v>
      </c>
      <c r="AP791">
        <v>0.20119400000000001</v>
      </c>
      <c r="AQ791">
        <v>999</v>
      </c>
      <c r="AU791" t="s">
        <v>1345</v>
      </c>
    </row>
    <row r="792" spans="1:47" x14ac:dyDescent="0.45">
      <c r="A792" t="s">
        <v>1367</v>
      </c>
      <c r="B792" t="s">
        <v>16</v>
      </c>
      <c r="C792">
        <v>94</v>
      </c>
      <c r="D792">
        <v>383</v>
      </c>
      <c r="E792">
        <v>339</v>
      </c>
      <c r="F792">
        <v>72</v>
      </c>
      <c r="G792">
        <v>53</v>
      </c>
      <c r="H792">
        <v>12</v>
      </c>
      <c r="I792">
        <v>1</v>
      </c>
      <c r="J792">
        <v>6</v>
      </c>
      <c r="K792">
        <v>34</v>
      </c>
      <c r="L792">
        <v>35</v>
      </c>
      <c r="M792">
        <v>35</v>
      </c>
      <c r="N792">
        <v>7</v>
      </c>
      <c r="O792">
        <v>103</v>
      </c>
      <c r="P792">
        <v>4</v>
      </c>
      <c r="Q792">
        <v>3</v>
      </c>
      <c r="R792">
        <v>2</v>
      </c>
      <c r="S792">
        <v>0</v>
      </c>
      <c r="T792">
        <v>2</v>
      </c>
      <c r="U792">
        <v>1</v>
      </c>
      <c r="V792">
        <v>0.21238899999999999</v>
      </c>
      <c r="W792">
        <v>9.1383800000000001E-2</v>
      </c>
      <c r="X792">
        <v>0.26893</v>
      </c>
      <c r="Y792">
        <v>0.339806</v>
      </c>
      <c r="Z792">
        <v>0.29133900000000001</v>
      </c>
      <c r="AA792">
        <v>0.30678499999999997</v>
      </c>
      <c r="AB792">
        <v>0.261183</v>
      </c>
      <c r="AC792">
        <v>0.59812299999999996</v>
      </c>
      <c r="AD792">
        <v>9.4395300000000001E-2</v>
      </c>
      <c r="AE792">
        <v>3.1381600000000001</v>
      </c>
      <c r="AF792">
        <v>0.28326200000000001</v>
      </c>
      <c r="AH792">
        <v>-0.677014</v>
      </c>
      <c r="AI792">
        <v>28.474499999999999</v>
      </c>
      <c r="AJ792">
        <v>-18.191800000000001</v>
      </c>
      <c r="AK792">
        <v>63.976799999999997</v>
      </c>
      <c r="AL792">
        <v>-0.677014</v>
      </c>
      <c r="AM792">
        <v>-0.3</v>
      </c>
      <c r="AN792">
        <v>-17.769279599189701</v>
      </c>
      <c r="AO792">
        <v>6.7363020777702296</v>
      </c>
      <c r="AP792">
        <v>0.20102600000000001</v>
      </c>
      <c r="AQ792">
        <v>999</v>
      </c>
      <c r="AU792" t="s">
        <v>1368</v>
      </c>
    </row>
    <row r="793" spans="1:47" x14ac:dyDescent="0.45">
      <c r="A793" t="s">
        <v>1356</v>
      </c>
      <c r="B793" t="s">
        <v>207</v>
      </c>
      <c r="C793">
        <v>112</v>
      </c>
      <c r="D793">
        <v>480</v>
      </c>
      <c r="E793">
        <v>433</v>
      </c>
      <c r="F793">
        <v>104</v>
      </c>
      <c r="G793">
        <v>82</v>
      </c>
      <c r="H793">
        <v>13</v>
      </c>
      <c r="I793">
        <v>1</v>
      </c>
      <c r="J793">
        <v>8</v>
      </c>
      <c r="K793">
        <v>42</v>
      </c>
      <c r="L793">
        <v>46</v>
      </c>
      <c r="M793">
        <v>39</v>
      </c>
      <c r="N793">
        <v>16</v>
      </c>
      <c r="O793">
        <v>87</v>
      </c>
      <c r="P793">
        <v>5</v>
      </c>
      <c r="Q793">
        <v>3</v>
      </c>
      <c r="R793">
        <v>0</v>
      </c>
      <c r="S793">
        <v>0</v>
      </c>
      <c r="T793">
        <v>4</v>
      </c>
      <c r="U793">
        <v>3</v>
      </c>
      <c r="V793">
        <v>0.24018500000000001</v>
      </c>
      <c r="W793">
        <v>8.1250000000000003E-2</v>
      </c>
      <c r="X793">
        <v>0.18124999999999999</v>
      </c>
      <c r="Y793">
        <v>0.44827600000000001</v>
      </c>
      <c r="Z793">
        <v>0.30833300000000002</v>
      </c>
      <c r="AA793">
        <v>0.33025399999999999</v>
      </c>
      <c r="AB793">
        <v>0.271065</v>
      </c>
      <c r="AC793">
        <v>0.63858700000000002</v>
      </c>
      <c r="AD793">
        <v>9.0069300000000005E-2</v>
      </c>
      <c r="AE793">
        <v>2.8477700000000001</v>
      </c>
      <c r="AF793">
        <v>0.28152500000000003</v>
      </c>
      <c r="AH793">
        <v>-1.3138000000000001</v>
      </c>
      <c r="AI793">
        <v>39.625700000000002</v>
      </c>
      <c r="AJ793">
        <v>-18.859500000000001</v>
      </c>
      <c r="AK793">
        <v>67.927499999999995</v>
      </c>
      <c r="AL793">
        <v>-1.3138000000000001</v>
      </c>
      <c r="AM793">
        <v>3.7</v>
      </c>
      <c r="AN793">
        <v>-19.7599761486053</v>
      </c>
      <c r="AO793">
        <v>5.46366846561431</v>
      </c>
      <c r="AP793">
        <v>0.200098</v>
      </c>
      <c r="AQ793">
        <v>999</v>
      </c>
      <c r="AU793" t="s">
        <v>1357</v>
      </c>
    </row>
    <row r="794" spans="1:47" x14ac:dyDescent="0.45">
      <c r="A794" t="s">
        <v>1678</v>
      </c>
      <c r="C794">
        <v>98</v>
      </c>
      <c r="D794">
        <v>394</v>
      </c>
      <c r="E794">
        <v>365</v>
      </c>
      <c r="F794">
        <v>84</v>
      </c>
      <c r="G794">
        <v>61</v>
      </c>
      <c r="H794">
        <v>14</v>
      </c>
      <c r="I794">
        <v>2</v>
      </c>
      <c r="J794">
        <v>7</v>
      </c>
      <c r="K794">
        <v>38</v>
      </c>
      <c r="L794">
        <v>41</v>
      </c>
      <c r="M794">
        <v>23</v>
      </c>
      <c r="N794">
        <v>9</v>
      </c>
      <c r="O794">
        <v>95</v>
      </c>
      <c r="P794">
        <v>2</v>
      </c>
      <c r="Q794">
        <v>2</v>
      </c>
      <c r="R794">
        <v>2</v>
      </c>
      <c r="S794">
        <v>0</v>
      </c>
      <c r="T794">
        <v>6</v>
      </c>
      <c r="U794">
        <v>2</v>
      </c>
      <c r="V794">
        <v>0.23013700000000001</v>
      </c>
      <c r="W794">
        <v>5.83756E-2</v>
      </c>
      <c r="X794">
        <v>0.241117</v>
      </c>
      <c r="Y794">
        <v>0.24210499999999999</v>
      </c>
      <c r="Z794">
        <v>0.278061</v>
      </c>
      <c r="AA794">
        <v>0.33698600000000001</v>
      </c>
      <c r="AB794">
        <v>0.26007400000000003</v>
      </c>
      <c r="AC794">
        <v>0.61504800000000004</v>
      </c>
      <c r="AD794">
        <v>0.106849</v>
      </c>
      <c r="AE794">
        <v>4.5781999999999998</v>
      </c>
      <c r="AF794">
        <v>0.29056599999999999</v>
      </c>
      <c r="AH794">
        <v>-0.237451</v>
      </c>
      <c r="AI794">
        <v>28.929600000000001</v>
      </c>
      <c r="AJ794">
        <v>-19.077000000000002</v>
      </c>
      <c r="AK794">
        <v>61.819699999999997</v>
      </c>
      <c r="AL794">
        <v>-0.237451</v>
      </c>
      <c r="AM794">
        <v>6</v>
      </c>
      <c r="AN794">
        <v>-18.873501762747701</v>
      </c>
      <c r="AO794">
        <v>7.4476778507232604</v>
      </c>
      <c r="AP794">
        <v>0.19922400000000001</v>
      </c>
      <c r="AQ794">
        <v>999</v>
      </c>
      <c r="AU794">
        <v>12140</v>
      </c>
    </row>
    <row r="795" spans="1:47" x14ac:dyDescent="0.45">
      <c r="A795" t="s">
        <v>652</v>
      </c>
      <c r="B795" t="s">
        <v>76</v>
      </c>
      <c r="C795">
        <v>80</v>
      </c>
      <c r="D795">
        <v>244</v>
      </c>
      <c r="E795">
        <v>224</v>
      </c>
      <c r="F795">
        <v>51</v>
      </c>
      <c r="G795">
        <v>35</v>
      </c>
      <c r="H795">
        <v>13</v>
      </c>
      <c r="I795">
        <v>1</v>
      </c>
      <c r="J795">
        <v>2</v>
      </c>
      <c r="K795">
        <v>22</v>
      </c>
      <c r="L795">
        <v>20</v>
      </c>
      <c r="M795">
        <v>14</v>
      </c>
      <c r="N795">
        <v>6</v>
      </c>
      <c r="O795">
        <v>63</v>
      </c>
      <c r="P795">
        <v>3</v>
      </c>
      <c r="Q795">
        <v>1</v>
      </c>
      <c r="R795">
        <v>2</v>
      </c>
      <c r="S795">
        <v>0</v>
      </c>
      <c r="T795">
        <v>1</v>
      </c>
      <c r="U795">
        <v>1</v>
      </c>
      <c r="V795">
        <v>0.22767899999999999</v>
      </c>
      <c r="W795">
        <v>5.7376999999999997E-2</v>
      </c>
      <c r="X795">
        <v>0.25819700000000001</v>
      </c>
      <c r="Y795">
        <v>0.222222</v>
      </c>
      <c r="Z795">
        <v>0.28099200000000002</v>
      </c>
      <c r="AA795">
        <v>0.32142900000000002</v>
      </c>
      <c r="AB795">
        <v>0.25584699999999999</v>
      </c>
      <c r="AC795">
        <v>0.60241999999999996</v>
      </c>
      <c r="AD795">
        <v>9.375E-2</v>
      </c>
      <c r="AE795">
        <v>3.3708999999999998</v>
      </c>
      <c r="AF795">
        <v>0.30625000000000002</v>
      </c>
      <c r="AH795">
        <v>-0.57651399999999997</v>
      </c>
      <c r="AI795">
        <v>17.059200000000001</v>
      </c>
      <c r="AJ795">
        <v>-12.6707</v>
      </c>
      <c r="AK795">
        <v>55.254800000000003</v>
      </c>
      <c r="AL795">
        <v>-0.57651399999999997</v>
      </c>
      <c r="AM795">
        <v>3.3</v>
      </c>
      <c r="AN795">
        <v>-14.102049291133801</v>
      </c>
      <c r="AO795">
        <v>7.7826573848724303</v>
      </c>
      <c r="AP795">
        <v>0.19881399999999999</v>
      </c>
      <c r="AQ795">
        <v>999</v>
      </c>
      <c r="AU795">
        <v>19806</v>
      </c>
    </row>
    <row r="796" spans="1:47" x14ac:dyDescent="0.45">
      <c r="A796" t="s">
        <v>1404</v>
      </c>
      <c r="C796">
        <v>27</v>
      </c>
      <c r="D796">
        <v>96</v>
      </c>
      <c r="E796">
        <v>91</v>
      </c>
      <c r="F796">
        <v>24</v>
      </c>
      <c r="G796">
        <v>18</v>
      </c>
      <c r="H796">
        <v>4</v>
      </c>
      <c r="I796">
        <v>0</v>
      </c>
      <c r="J796">
        <v>2</v>
      </c>
      <c r="K796">
        <v>9</v>
      </c>
      <c r="L796">
        <v>10</v>
      </c>
      <c r="M796">
        <v>1</v>
      </c>
      <c r="N796">
        <v>2</v>
      </c>
      <c r="O796">
        <v>17</v>
      </c>
      <c r="P796">
        <v>0</v>
      </c>
      <c r="Q796">
        <v>1</v>
      </c>
      <c r="R796">
        <v>3</v>
      </c>
      <c r="S796">
        <v>0</v>
      </c>
      <c r="T796">
        <v>1</v>
      </c>
      <c r="U796">
        <v>1</v>
      </c>
      <c r="V796">
        <v>0.26373600000000003</v>
      </c>
      <c r="W796">
        <v>1.0416699999999999E-2</v>
      </c>
      <c r="X796">
        <v>0.17708299999999999</v>
      </c>
      <c r="Y796">
        <v>5.8823500000000001E-2</v>
      </c>
      <c r="Z796">
        <v>0.26881699999999997</v>
      </c>
      <c r="AA796">
        <v>0.37362600000000001</v>
      </c>
      <c r="AB796">
        <v>0.26563700000000001</v>
      </c>
      <c r="AC796">
        <v>0.64244400000000002</v>
      </c>
      <c r="AD796">
        <v>0.10989</v>
      </c>
      <c r="AE796">
        <v>2.80769</v>
      </c>
      <c r="AF796">
        <v>0.30137000000000003</v>
      </c>
      <c r="AH796">
        <v>-0.35306500000000002</v>
      </c>
      <c r="AI796">
        <v>7.4923700000000002</v>
      </c>
      <c r="AJ796">
        <v>-4.2046700000000001</v>
      </c>
      <c r="AK796">
        <v>66.019199999999998</v>
      </c>
      <c r="AL796">
        <v>-0.35306500000000002</v>
      </c>
      <c r="AM796">
        <v>1.2</v>
      </c>
      <c r="AN796">
        <v>-4.2618049383163399</v>
      </c>
      <c r="AO796">
        <v>2.96366846561431</v>
      </c>
      <c r="AP796">
        <v>0.195691</v>
      </c>
      <c r="AQ796">
        <v>999</v>
      </c>
      <c r="AU796" t="s">
        <v>1405</v>
      </c>
    </row>
    <row r="797" spans="1:47" x14ac:dyDescent="0.45">
      <c r="A797" t="s">
        <v>778</v>
      </c>
      <c r="B797" t="s">
        <v>70</v>
      </c>
      <c r="C797">
        <v>128</v>
      </c>
      <c r="D797">
        <v>506</v>
      </c>
      <c r="E797">
        <v>469</v>
      </c>
      <c r="F797">
        <v>102</v>
      </c>
      <c r="G797">
        <v>64</v>
      </c>
      <c r="H797">
        <v>17</v>
      </c>
      <c r="I797">
        <v>3</v>
      </c>
      <c r="J797">
        <v>18</v>
      </c>
      <c r="K797">
        <v>47</v>
      </c>
      <c r="L797">
        <v>59</v>
      </c>
      <c r="M797">
        <v>30</v>
      </c>
      <c r="N797">
        <v>13</v>
      </c>
      <c r="O797">
        <v>138</v>
      </c>
      <c r="P797">
        <v>3</v>
      </c>
      <c r="Q797">
        <v>4</v>
      </c>
      <c r="R797">
        <v>0</v>
      </c>
      <c r="S797">
        <v>1</v>
      </c>
      <c r="T797">
        <v>1</v>
      </c>
      <c r="U797">
        <v>1</v>
      </c>
      <c r="V797">
        <v>0.21748400000000001</v>
      </c>
      <c r="W797">
        <v>5.9288500000000001E-2</v>
      </c>
      <c r="X797">
        <v>0.272727</v>
      </c>
      <c r="Y797">
        <v>0.217391</v>
      </c>
      <c r="Z797">
        <v>0.26679799999999998</v>
      </c>
      <c r="AA797">
        <v>0.38166299999999997</v>
      </c>
      <c r="AB797">
        <v>0.26859</v>
      </c>
      <c r="AC797">
        <v>0.64846199999999998</v>
      </c>
      <c r="AD797">
        <v>0.16417899999999999</v>
      </c>
      <c r="AE797">
        <v>2.96909</v>
      </c>
      <c r="AF797">
        <v>0.264984</v>
      </c>
      <c r="AH797">
        <v>-0.86930799999999997</v>
      </c>
      <c r="AI797">
        <v>40.731900000000003</v>
      </c>
      <c r="AJ797">
        <v>-20.921199999999999</v>
      </c>
      <c r="AK797">
        <v>71.851600000000005</v>
      </c>
      <c r="AL797">
        <v>-0.86930799999999997</v>
      </c>
      <c r="AM797">
        <v>-6.6</v>
      </c>
      <c r="AN797">
        <v>-17.9355315566062</v>
      </c>
      <c r="AO797">
        <v>2.6960024833679199</v>
      </c>
      <c r="AP797">
        <v>0.194101</v>
      </c>
      <c r="AQ797">
        <v>999</v>
      </c>
      <c r="AU797">
        <v>27467</v>
      </c>
    </row>
    <row r="798" spans="1:47" x14ac:dyDescent="0.45">
      <c r="A798" t="s">
        <v>542</v>
      </c>
      <c r="B798" t="s">
        <v>269</v>
      </c>
      <c r="C798">
        <v>125</v>
      </c>
      <c r="D798">
        <v>517</v>
      </c>
      <c r="E798">
        <v>461</v>
      </c>
      <c r="F798">
        <v>102</v>
      </c>
      <c r="G798">
        <v>76</v>
      </c>
      <c r="H798">
        <v>15</v>
      </c>
      <c r="I798">
        <v>4</v>
      </c>
      <c r="J798">
        <v>7</v>
      </c>
      <c r="K798">
        <v>62</v>
      </c>
      <c r="L798">
        <v>47</v>
      </c>
      <c r="M798">
        <v>47</v>
      </c>
      <c r="N798">
        <v>7</v>
      </c>
      <c r="O798">
        <v>122</v>
      </c>
      <c r="P798">
        <v>4</v>
      </c>
      <c r="Q798">
        <v>2</v>
      </c>
      <c r="R798">
        <v>3</v>
      </c>
      <c r="S798">
        <v>0</v>
      </c>
      <c r="T798">
        <v>18</v>
      </c>
      <c r="U798">
        <v>7</v>
      </c>
      <c r="V798">
        <v>0.22125800000000001</v>
      </c>
      <c r="W798">
        <v>9.0909100000000007E-2</v>
      </c>
      <c r="X798">
        <v>0.23597699999999999</v>
      </c>
      <c r="Y798">
        <v>0.38524599999999998</v>
      </c>
      <c r="Z798">
        <v>0.29766500000000001</v>
      </c>
      <c r="AA798">
        <v>0.31670300000000001</v>
      </c>
      <c r="AB798">
        <v>0.26977000000000001</v>
      </c>
      <c r="AC798">
        <v>0.61436800000000003</v>
      </c>
      <c r="AD798">
        <v>9.5444699999999993E-2</v>
      </c>
      <c r="AE798">
        <v>6.2226699999999999</v>
      </c>
      <c r="AF798">
        <v>0.28443099999999999</v>
      </c>
      <c r="AH798">
        <v>-0.27916099999999999</v>
      </c>
      <c r="AI798">
        <v>42.124099999999999</v>
      </c>
      <c r="AJ798">
        <v>-20.869399999999999</v>
      </c>
      <c r="AK798">
        <v>68.319699999999997</v>
      </c>
      <c r="AL798">
        <v>-0.27916099999999999</v>
      </c>
      <c r="AM798">
        <v>3</v>
      </c>
      <c r="AN798">
        <v>-20.569932579994202</v>
      </c>
      <c r="AO798">
        <v>4.8996179103851301</v>
      </c>
      <c r="AP798">
        <v>0.193855</v>
      </c>
      <c r="AQ798">
        <v>999</v>
      </c>
      <c r="AU798">
        <v>22557</v>
      </c>
    </row>
    <row r="799" spans="1:47" x14ac:dyDescent="0.45">
      <c r="A799" t="s">
        <v>1300</v>
      </c>
      <c r="B799" t="s">
        <v>36</v>
      </c>
      <c r="C799">
        <v>92</v>
      </c>
      <c r="D799">
        <v>382</v>
      </c>
      <c r="E799">
        <v>348</v>
      </c>
      <c r="F799">
        <v>76</v>
      </c>
      <c r="G799">
        <v>47</v>
      </c>
      <c r="H799">
        <v>16</v>
      </c>
      <c r="I799">
        <v>2</v>
      </c>
      <c r="J799">
        <v>11</v>
      </c>
      <c r="K799">
        <v>45</v>
      </c>
      <c r="L799">
        <v>47</v>
      </c>
      <c r="M799">
        <v>25</v>
      </c>
      <c r="N799">
        <v>8</v>
      </c>
      <c r="O799">
        <v>119</v>
      </c>
      <c r="P799">
        <v>7</v>
      </c>
      <c r="Q799">
        <v>1</v>
      </c>
      <c r="R799">
        <v>1</v>
      </c>
      <c r="S799">
        <v>0</v>
      </c>
      <c r="T799">
        <v>9</v>
      </c>
      <c r="U799">
        <v>2</v>
      </c>
      <c r="V799">
        <v>0.218391</v>
      </c>
      <c r="W799">
        <v>6.5445000000000003E-2</v>
      </c>
      <c r="X799">
        <v>0.31151800000000002</v>
      </c>
      <c r="Y799">
        <v>0.21008399999999999</v>
      </c>
      <c r="Z799">
        <v>0.28346500000000002</v>
      </c>
      <c r="AA799">
        <v>0.37069000000000002</v>
      </c>
      <c r="AB799">
        <v>0.27741199999999999</v>
      </c>
      <c r="AC799">
        <v>0.65415400000000001</v>
      </c>
      <c r="AD799">
        <v>0.15229899999999999</v>
      </c>
      <c r="AE799">
        <v>5.9112900000000002</v>
      </c>
      <c r="AF799">
        <v>0.29680400000000001</v>
      </c>
      <c r="AH799">
        <v>0.40877999999999998</v>
      </c>
      <c r="AI799">
        <v>33.548900000000003</v>
      </c>
      <c r="AJ799">
        <v>-12.9956</v>
      </c>
      <c r="AK799">
        <v>65.995900000000006</v>
      </c>
      <c r="AL799">
        <v>0.40877999999999998</v>
      </c>
      <c r="AM799">
        <v>3.2</v>
      </c>
      <c r="AN799">
        <v>-15.683352410793299</v>
      </c>
      <c r="AO799">
        <v>4.6035861968994096</v>
      </c>
      <c r="AP799">
        <v>0.192963</v>
      </c>
      <c r="AQ799">
        <v>999</v>
      </c>
      <c r="AU799" t="s">
        <v>1301</v>
      </c>
    </row>
    <row r="800" spans="1:47" x14ac:dyDescent="0.45">
      <c r="A800" t="s">
        <v>1374</v>
      </c>
      <c r="B800" t="s">
        <v>107</v>
      </c>
      <c r="C800">
        <v>80</v>
      </c>
      <c r="D800">
        <v>277</v>
      </c>
      <c r="E800">
        <v>249</v>
      </c>
      <c r="F800">
        <v>56</v>
      </c>
      <c r="G800">
        <v>39</v>
      </c>
      <c r="H800">
        <v>11</v>
      </c>
      <c r="I800">
        <v>1</v>
      </c>
      <c r="J800">
        <v>5</v>
      </c>
      <c r="K800">
        <v>31</v>
      </c>
      <c r="L800">
        <v>34</v>
      </c>
      <c r="M800">
        <v>24</v>
      </c>
      <c r="N800">
        <v>4</v>
      </c>
      <c r="O800">
        <v>81</v>
      </c>
      <c r="P800">
        <v>3</v>
      </c>
      <c r="Q800">
        <v>1</v>
      </c>
      <c r="R800">
        <v>0</v>
      </c>
      <c r="S800">
        <v>0</v>
      </c>
      <c r="T800">
        <v>4</v>
      </c>
      <c r="U800">
        <v>1</v>
      </c>
      <c r="V800">
        <v>0.22489999999999999</v>
      </c>
      <c r="W800">
        <v>8.66426E-2</v>
      </c>
      <c r="X800">
        <v>0.29241899999999998</v>
      </c>
      <c r="Y800">
        <v>0.296296</v>
      </c>
      <c r="Z800">
        <v>0.29963899999999999</v>
      </c>
      <c r="AA800">
        <v>0.33734900000000001</v>
      </c>
      <c r="AB800">
        <v>0.27760299999999999</v>
      </c>
      <c r="AC800">
        <v>0.636988</v>
      </c>
      <c r="AD800">
        <v>0.11244999999999999</v>
      </c>
      <c r="AE800">
        <v>4.8187100000000003</v>
      </c>
      <c r="AF800">
        <v>0.31097599999999997</v>
      </c>
      <c r="AH800">
        <v>-9.9795700000000001E-2</v>
      </c>
      <c r="AI800">
        <v>24.371400000000001</v>
      </c>
      <c r="AJ800">
        <v>-9.3794400000000007</v>
      </c>
      <c r="AK800">
        <v>69.822299999999998</v>
      </c>
      <c r="AL800">
        <v>-9.9795700000000001E-2</v>
      </c>
      <c r="AM800">
        <v>6</v>
      </c>
      <c r="AN800">
        <v>-10.455611586570701</v>
      </c>
      <c r="AO800">
        <v>2.9466490745544398</v>
      </c>
      <c r="AP800">
        <v>0.19230700000000001</v>
      </c>
      <c r="AQ800">
        <v>999</v>
      </c>
      <c r="AU800">
        <v>17723</v>
      </c>
    </row>
    <row r="801" spans="1:47" x14ac:dyDescent="0.45">
      <c r="A801" t="s">
        <v>1165</v>
      </c>
      <c r="B801" t="s">
        <v>178</v>
      </c>
      <c r="C801">
        <v>112</v>
      </c>
      <c r="D801">
        <v>442</v>
      </c>
      <c r="E801">
        <v>396</v>
      </c>
      <c r="F801">
        <v>81</v>
      </c>
      <c r="G801">
        <v>55</v>
      </c>
      <c r="H801">
        <v>16</v>
      </c>
      <c r="I801">
        <v>2</v>
      </c>
      <c r="J801">
        <v>8</v>
      </c>
      <c r="K801">
        <v>45</v>
      </c>
      <c r="L801">
        <v>47</v>
      </c>
      <c r="M801">
        <v>35</v>
      </c>
      <c r="N801">
        <v>10</v>
      </c>
      <c r="O801">
        <v>146</v>
      </c>
      <c r="P801">
        <v>8</v>
      </c>
      <c r="Q801">
        <v>3</v>
      </c>
      <c r="R801">
        <v>0</v>
      </c>
      <c r="S801">
        <v>0</v>
      </c>
      <c r="T801">
        <v>9</v>
      </c>
      <c r="U801">
        <v>3</v>
      </c>
      <c r="V801">
        <v>0.204545</v>
      </c>
      <c r="W801">
        <v>7.9185500000000006E-2</v>
      </c>
      <c r="X801">
        <v>0.33031700000000003</v>
      </c>
      <c r="Y801">
        <v>0.23972599999999999</v>
      </c>
      <c r="Z801">
        <v>0.28054299999999999</v>
      </c>
      <c r="AA801">
        <v>0.31565700000000002</v>
      </c>
      <c r="AB801">
        <v>0.25651800000000002</v>
      </c>
      <c r="AC801">
        <v>0.59619999999999995</v>
      </c>
      <c r="AD801">
        <v>0.111111</v>
      </c>
      <c r="AE801">
        <v>5.3372599999999997</v>
      </c>
      <c r="AF801">
        <v>0.29795899999999997</v>
      </c>
      <c r="AH801">
        <v>-0.144285</v>
      </c>
      <c r="AI801">
        <v>31.148599999999998</v>
      </c>
      <c r="AJ801">
        <v>-22.706499999999998</v>
      </c>
      <c r="AK801">
        <v>60.9071</v>
      </c>
      <c r="AL801">
        <v>-0.144285</v>
      </c>
      <c r="AM801">
        <v>6.1</v>
      </c>
      <c r="AN801">
        <v>-20.848193898797</v>
      </c>
      <c r="AO801">
        <v>7.7240445613861004</v>
      </c>
      <c r="AP801">
        <v>0.18828300000000001</v>
      </c>
      <c r="AQ801">
        <v>999</v>
      </c>
      <c r="AU801" t="s">
        <v>1166</v>
      </c>
    </row>
    <row r="802" spans="1:47" x14ac:dyDescent="0.45">
      <c r="A802" t="s">
        <v>1446</v>
      </c>
      <c r="B802" t="s">
        <v>178</v>
      </c>
      <c r="C802">
        <v>113</v>
      </c>
      <c r="D802">
        <v>491</v>
      </c>
      <c r="E802">
        <v>441</v>
      </c>
      <c r="F802">
        <v>96</v>
      </c>
      <c r="G802">
        <v>59</v>
      </c>
      <c r="H802">
        <v>23</v>
      </c>
      <c r="I802">
        <v>2</v>
      </c>
      <c r="J802">
        <v>12</v>
      </c>
      <c r="K802">
        <v>57</v>
      </c>
      <c r="L802">
        <v>56</v>
      </c>
      <c r="M802">
        <v>42</v>
      </c>
      <c r="N802">
        <v>9</v>
      </c>
      <c r="O802">
        <v>138</v>
      </c>
      <c r="P802">
        <v>6</v>
      </c>
      <c r="Q802">
        <v>2</v>
      </c>
      <c r="R802">
        <v>0</v>
      </c>
      <c r="S802">
        <v>0</v>
      </c>
      <c r="T802">
        <v>18</v>
      </c>
      <c r="U802">
        <v>4</v>
      </c>
      <c r="V802">
        <v>0.21768699999999999</v>
      </c>
      <c r="W802">
        <v>8.5539699999999996E-2</v>
      </c>
      <c r="X802">
        <v>0.281059</v>
      </c>
      <c r="Y802">
        <v>0.30434800000000001</v>
      </c>
      <c r="Z802">
        <v>0.29327900000000001</v>
      </c>
      <c r="AA802">
        <v>0.36054399999999998</v>
      </c>
      <c r="AB802">
        <v>0.28046500000000002</v>
      </c>
      <c r="AC802">
        <v>0.65382300000000004</v>
      </c>
      <c r="AD802">
        <v>0.14285700000000001</v>
      </c>
      <c r="AE802">
        <v>5.96244</v>
      </c>
      <c r="AF802">
        <v>0.28668900000000003</v>
      </c>
      <c r="AH802">
        <v>1.15659</v>
      </c>
      <c r="AI802">
        <v>44.366599999999998</v>
      </c>
      <c r="AJ802">
        <v>-15.4589</v>
      </c>
      <c r="AK802">
        <v>77.504900000000006</v>
      </c>
      <c r="AL802">
        <v>1.15659</v>
      </c>
      <c r="AM802">
        <v>2.7</v>
      </c>
      <c r="AN802">
        <v>-12.0777300596237</v>
      </c>
      <c r="AO802">
        <v>-2.71225762367248</v>
      </c>
      <c r="AP802">
        <v>0.18812499999999999</v>
      </c>
      <c r="AQ802">
        <v>999</v>
      </c>
      <c r="AU802" t="s">
        <v>1447</v>
      </c>
    </row>
    <row r="803" spans="1:47" x14ac:dyDescent="0.45">
      <c r="A803" t="s">
        <v>1350</v>
      </c>
      <c r="B803" t="s">
        <v>82</v>
      </c>
      <c r="C803">
        <v>93</v>
      </c>
      <c r="D803">
        <v>405</v>
      </c>
      <c r="E803">
        <v>359</v>
      </c>
      <c r="F803">
        <v>71</v>
      </c>
      <c r="G803">
        <v>47</v>
      </c>
      <c r="H803">
        <v>14</v>
      </c>
      <c r="I803">
        <v>3</v>
      </c>
      <c r="J803">
        <v>7</v>
      </c>
      <c r="K803">
        <v>48</v>
      </c>
      <c r="L803">
        <v>40</v>
      </c>
      <c r="M803">
        <v>37</v>
      </c>
      <c r="N803">
        <v>6</v>
      </c>
      <c r="O803">
        <v>113</v>
      </c>
      <c r="P803">
        <v>7</v>
      </c>
      <c r="Q803">
        <v>2</v>
      </c>
      <c r="R803">
        <v>0</v>
      </c>
      <c r="S803">
        <v>1</v>
      </c>
      <c r="T803">
        <v>8</v>
      </c>
      <c r="U803">
        <v>2</v>
      </c>
      <c r="V803">
        <v>0.197772</v>
      </c>
      <c r="W803">
        <v>9.1357999999999995E-2</v>
      </c>
      <c r="X803">
        <v>0.27901199999999998</v>
      </c>
      <c r="Y803">
        <v>0.327434</v>
      </c>
      <c r="Z803">
        <v>0.28395100000000001</v>
      </c>
      <c r="AA803">
        <v>0.31197799999999998</v>
      </c>
      <c r="AB803">
        <v>0.26135900000000001</v>
      </c>
      <c r="AC803">
        <v>0.59592800000000001</v>
      </c>
      <c r="AD803">
        <v>0.114206</v>
      </c>
      <c r="AE803">
        <v>6.0484600000000004</v>
      </c>
      <c r="AF803">
        <v>0.26556000000000002</v>
      </c>
      <c r="AH803">
        <v>0.100908</v>
      </c>
      <c r="AI803">
        <v>30.1694</v>
      </c>
      <c r="AJ803">
        <v>-19.177499999999998</v>
      </c>
      <c r="AK803">
        <v>66.482100000000003</v>
      </c>
      <c r="AL803">
        <v>0.100908</v>
      </c>
      <c r="AM803">
        <v>2.8</v>
      </c>
      <c r="AN803">
        <v>-16.164474338293001</v>
      </c>
      <c r="AO803">
        <v>4.2880952358245796</v>
      </c>
      <c r="AP803">
        <v>0.18739400000000001</v>
      </c>
      <c r="AQ803">
        <v>999</v>
      </c>
      <c r="AU803" t="s">
        <v>1351</v>
      </c>
    </row>
    <row r="804" spans="1:47" x14ac:dyDescent="0.45">
      <c r="A804" t="s">
        <v>1175</v>
      </c>
      <c r="B804" t="s">
        <v>73</v>
      </c>
      <c r="C804">
        <v>124</v>
      </c>
      <c r="D804">
        <v>549</v>
      </c>
      <c r="E804">
        <v>497</v>
      </c>
      <c r="F804">
        <v>111</v>
      </c>
      <c r="G804">
        <v>67</v>
      </c>
      <c r="H804">
        <v>29</v>
      </c>
      <c r="I804">
        <v>2</v>
      </c>
      <c r="J804">
        <v>13</v>
      </c>
      <c r="K804">
        <v>69</v>
      </c>
      <c r="L804">
        <v>66</v>
      </c>
      <c r="M804">
        <v>41</v>
      </c>
      <c r="N804">
        <v>8</v>
      </c>
      <c r="O804">
        <v>158</v>
      </c>
      <c r="P804">
        <v>10</v>
      </c>
      <c r="Q804">
        <v>1</v>
      </c>
      <c r="R804">
        <v>0</v>
      </c>
      <c r="S804">
        <v>0</v>
      </c>
      <c r="T804">
        <v>15</v>
      </c>
      <c r="U804">
        <v>4</v>
      </c>
      <c r="V804">
        <v>0.22334000000000001</v>
      </c>
      <c r="W804">
        <v>7.4681200000000003E-2</v>
      </c>
      <c r="X804">
        <v>0.287796</v>
      </c>
      <c r="Y804">
        <v>0.259494</v>
      </c>
      <c r="Z804">
        <v>0.29508200000000001</v>
      </c>
      <c r="AA804">
        <v>0.36820900000000001</v>
      </c>
      <c r="AB804">
        <v>0.28579500000000002</v>
      </c>
      <c r="AC804">
        <v>0.66329099999999996</v>
      </c>
      <c r="AD804">
        <v>0.144869</v>
      </c>
      <c r="AE804">
        <v>5.8833900000000003</v>
      </c>
      <c r="AF804">
        <v>0.29969400000000002</v>
      </c>
      <c r="AH804">
        <v>0.46412399999999998</v>
      </c>
      <c r="AI804">
        <v>52.037599999999998</v>
      </c>
      <c r="AJ804">
        <v>-14.854799999999999</v>
      </c>
      <c r="AK804">
        <v>76.197900000000004</v>
      </c>
      <c r="AL804">
        <v>0.46412399999999998</v>
      </c>
      <c r="AM804">
        <v>4.9000000000000004</v>
      </c>
      <c r="AN804">
        <v>-15.724365651607499</v>
      </c>
      <c r="AO804">
        <v>-1.1515870094299301</v>
      </c>
      <c r="AP804">
        <v>0.18234900000000001</v>
      </c>
      <c r="AQ804">
        <v>999</v>
      </c>
      <c r="AU804" t="s">
        <v>1176</v>
      </c>
    </row>
    <row r="805" spans="1:47" x14ac:dyDescent="0.45">
      <c r="A805" t="s">
        <v>88</v>
      </c>
      <c r="B805" t="s">
        <v>16</v>
      </c>
      <c r="C805">
        <v>124</v>
      </c>
      <c r="D805">
        <v>484</v>
      </c>
      <c r="E805">
        <v>447</v>
      </c>
      <c r="F805">
        <v>108</v>
      </c>
      <c r="G805">
        <v>73</v>
      </c>
      <c r="H805">
        <v>23</v>
      </c>
      <c r="I805">
        <v>1</v>
      </c>
      <c r="J805">
        <v>11</v>
      </c>
      <c r="K805">
        <v>52</v>
      </c>
      <c r="L805">
        <v>55</v>
      </c>
      <c r="M805">
        <v>26</v>
      </c>
      <c r="N805">
        <v>10</v>
      </c>
      <c r="O805">
        <v>109</v>
      </c>
      <c r="P805">
        <v>6</v>
      </c>
      <c r="Q805">
        <v>3</v>
      </c>
      <c r="R805">
        <v>2</v>
      </c>
      <c r="S805">
        <v>0</v>
      </c>
      <c r="T805">
        <v>3</v>
      </c>
      <c r="U805">
        <v>2</v>
      </c>
      <c r="V805">
        <v>0.24161099999999999</v>
      </c>
      <c r="W805">
        <v>5.3719000000000003E-2</v>
      </c>
      <c r="X805">
        <v>0.22520699999999999</v>
      </c>
      <c r="Y805">
        <v>0.23853199999999999</v>
      </c>
      <c r="Z805">
        <v>0.29045599999999999</v>
      </c>
      <c r="AA805">
        <v>0.371365</v>
      </c>
      <c r="AB805">
        <v>0.279949</v>
      </c>
      <c r="AC805">
        <v>0.66182099999999999</v>
      </c>
      <c r="AD805">
        <v>0.12975400000000001</v>
      </c>
      <c r="AE805">
        <v>3.3063500000000001</v>
      </c>
      <c r="AF805">
        <v>0.29393900000000001</v>
      </c>
      <c r="AH805">
        <v>-0.97614299999999998</v>
      </c>
      <c r="AI805">
        <v>43.527000000000001</v>
      </c>
      <c r="AJ805">
        <v>-15.445600000000001</v>
      </c>
      <c r="AK805">
        <v>76.557699999999997</v>
      </c>
      <c r="AL805">
        <v>-0.97614299999999998</v>
      </c>
      <c r="AM805">
        <v>-5</v>
      </c>
      <c r="AN805">
        <v>-15.0322369933128</v>
      </c>
      <c r="AO805">
        <v>0.335096836090087</v>
      </c>
      <c r="AP805">
        <v>0.178783</v>
      </c>
      <c r="AQ805">
        <v>999</v>
      </c>
      <c r="AU805">
        <v>27577</v>
      </c>
    </row>
    <row r="806" spans="1:47" x14ac:dyDescent="0.45">
      <c r="A806" t="s">
        <v>1186</v>
      </c>
      <c r="C806">
        <v>57</v>
      </c>
      <c r="D806">
        <v>201</v>
      </c>
      <c r="E806">
        <v>181</v>
      </c>
      <c r="F806">
        <v>38</v>
      </c>
      <c r="G806">
        <v>26</v>
      </c>
      <c r="H806">
        <v>9</v>
      </c>
      <c r="I806">
        <v>0</v>
      </c>
      <c r="J806">
        <v>3</v>
      </c>
      <c r="K806">
        <v>16</v>
      </c>
      <c r="L806">
        <v>23</v>
      </c>
      <c r="M806">
        <v>14</v>
      </c>
      <c r="N806">
        <v>5</v>
      </c>
      <c r="O806">
        <v>54</v>
      </c>
      <c r="P806">
        <v>6</v>
      </c>
      <c r="Q806">
        <v>0</v>
      </c>
      <c r="R806">
        <v>0</v>
      </c>
      <c r="S806">
        <v>0</v>
      </c>
      <c r="T806">
        <v>0</v>
      </c>
      <c r="U806">
        <v>1</v>
      </c>
      <c r="V806">
        <v>0.20994499999999999</v>
      </c>
      <c r="W806">
        <v>6.9651699999999997E-2</v>
      </c>
      <c r="X806">
        <v>0.26865699999999998</v>
      </c>
      <c r="Y806">
        <v>0.25925900000000002</v>
      </c>
      <c r="Z806">
        <v>0.28855700000000001</v>
      </c>
      <c r="AA806">
        <v>0.309392</v>
      </c>
      <c r="AB806">
        <v>0.25903700000000002</v>
      </c>
      <c r="AC806">
        <v>0.59794999999999998</v>
      </c>
      <c r="AD806">
        <v>9.9447499999999994E-2</v>
      </c>
      <c r="AE806">
        <v>1.5978600000000001</v>
      </c>
      <c r="AF806">
        <v>0.28225800000000001</v>
      </c>
      <c r="AH806">
        <v>-0.73798799999999998</v>
      </c>
      <c r="AI806">
        <v>14.5853</v>
      </c>
      <c r="AJ806">
        <v>-9.9053299999999993</v>
      </c>
      <c r="AK806">
        <v>65.1678</v>
      </c>
      <c r="AL806">
        <v>-0.73798799999999998</v>
      </c>
      <c r="AM806">
        <v>0.4</v>
      </c>
      <c r="AN806">
        <v>-9.1269708871841395</v>
      </c>
      <c r="AO806">
        <v>4.0926808416843397</v>
      </c>
      <c r="AP806">
        <v>0.17875099999999999</v>
      </c>
      <c r="AQ806">
        <v>999</v>
      </c>
      <c r="AU806" t="s">
        <v>1187</v>
      </c>
    </row>
    <row r="807" spans="1:47" x14ac:dyDescent="0.45">
      <c r="A807" t="s">
        <v>1442</v>
      </c>
      <c r="B807" t="s">
        <v>104</v>
      </c>
      <c r="C807">
        <v>94</v>
      </c>
      <c r="D807">
        <v>350</v>
      </c>
      <c r="E807">
        <v>304</v>
      </c>
      <c r="F807">
        <v>61</v>
      </c>
      <c r="G807">
        <v>40</v>
      </c>
      <c r="H807">
        <v>15</v>
      </c>
      <c r="I807">
        <v>2</v>
      </c>
      <c r="J807">
        <v>4</v>
      </c>
      <c r="K807">
        <v>37</v>
      </c>
      <c r="L807">
        <v>32</v>
      </c>
      <c r="M807">
        <v>33</v>
      </c>
      <c r="N807">
        <v>1</v>
      </c>
      <c r="O807">
        <v>107</v>
      </c>
      <c r="P807">
        <v>7</v>
      </c>
      <c r="Q807">
        <v>2</v>
      </c>
      <c r="R807">
        <v>4</v>
      </c>
      <c r="S807">
        <v>0</v>
      </c>
      <c r="T807">
        <v>7</v>
      </c>
      <c r="U807">
        <v>3</v>
      </c>
      <c r="V807">
        <v>0.200658</v>
      </c>
      <c r="W807">
        <v>9.42857E-2</v>
      </c>
      <c r="X807">
        <v>0.30571399999999999</v>
      </c>
      <c r="Y807">
        <v>0.30841099999999999</v>
      </c>
      <c r="Z807">
        <v>0.291908</v>
      </c>
      <c r="AA807">
        <v>0.30263200000000001</v>
      </c>
      <c r="AB807">
        <v>0.268009</v>
      </c>
      <c r="AC807">
        <v>0.59453900000000004</v>
      </c>
      <c r="AD807">
        <v>0.101974</v>
      </c>
      <c r="AE807">
        <v>5.3450199999999999</v>
      </c>
      <c r="AF807">
        <v>0.29230800000000001</v>
      </c>
      <c r="AH807">
        <v>-0.474939</v>
      </c>
      <c r="AI807">
        <v>28.005199999999999</v>
      </c>
      <c r="AJ807">
        <v>-14.6403</v>
      </c>
      <c r="AK807">
        <v>64.415999999999997</v>
      </c>
      <c r="AL807">
        <v>-0.474939</v>
      </c>
      <c r="AM807">
        <v>1.9</v>
      </c>
      <c r="AN807">
        <v>-15.9040427207946</v>
      </c>
      <c r="AO807">
        <v>5.75802457332611</v>
      </c>
      <c r="AP807">
        <v>0.17735699999999999</v>
      </c>
      <c r="AQ807">
        <v>999</v>
      </c>
      <c r="AU807" t="s">
        <v>1443</v>
      </c>
    </row>
    <row r="808" spans="1:47" x14ac:dyDescent="0.45">
      <c r="A808" t="s">
        <v>1153</v>
      </c>
      <c r="B808" t="s">
        <v>39</v>
      </c>
      <c r="C808">
        <v>104</v>
      </c>
      <c r="D808">
        <v>433</v>
      </c>
      <c r="E808">
        <v>385</v>
      </c>
      <c r="F808">
        <v>88</v>
      </c>
      <c r="G808">
        <v>62</v>
      </c>
      <c r="H808">
        <v>19</v>
      </c>
      <c r="I808">
        <v>2</v>
      </c>
      <c r="J808">
        <v>5</v>
      </c>
      <c r="K808">
        <v>48</v>
      </c>
      <c r="L808">
        <v>39</v>
      </c>
      <c r="M808">
        <v>40</v>
      </c>
      <c r="N808">
        <v>11</v>
      </c>
      <c r="O808">
        <v>97</v>
      </c>
      <c r="P808">
        <v>4</v>
      </c>
      <c r="Q808">
        <v>4</v>
      </c>
      <c r="R808">
        <v>0</v>
      </c>
      <c r="S808">
        <v>0</v>
      </c>
      <c r="T808">
        <v>2</v>
      </c>
      <c r="U808">
        <v>4</v>
      </c>
      <c r="V808">
        <v>0.228571</v>
      </c>
      <c r="W808">
        <v>9.2378799999999997E-2</v>
      </c>
      <c r="X808">
        <v>0.22401799999999999</v>
      </c>
      <c r="Y808">
        <v>0.41237099999999999</v>
      </c>
      <c r="Z808">
        <v>0.30485000000000001</v>
      </c>
      <c r="AA808">
        <v>0.32727299999999998</v>
      </c>
      <c r="AB808">
        <v>0.27154499999999998</v>
      </c>
      <c r="AC808">
        <v>0.63212299999999999</v>
      </c>
      <c r="AD808">
        <v>9.8701300000000006E-2</v>
      </c>
      <c r="AE808">
        <v>3.4261599999999999</v>
      </c>
      <c r="AF808">
        <v>0.28919899999999998</v>
      </c>
      <c r="AH808">
        <v>-2.0203000000000002</v>
      </c>
      <c r="AI808">
        <v>35.918300000000002</v>
      </c>
      <c r="AJ808">
        <v>-16.840199999999999</v>
      </c>
      <c r="AK808">
        <v>68.970299999999995</v>
      </c>
      <c r="AL808">
        <v>-2.0203000000000002</v>
      </c>
      <c r="AM808">
        <v>0.4</v>
      </c>
      <c r="AN808">
        <v>-18.119278907775801</v>
      </c>
      <c r="AO808">
        <v>5.17292776703834</v>
      </c>
      <c r="AP808">
        <v>0.17552999999999999</v>
      </c>
      <c r="AQ808">
        <v>999</v>
      </c>
      <c r="AU808" t="s">
        <v>1154</v>
      </c>
    </row>
    <row r="809" spans="1:47" x14ac:dyDescent="0.45">
      <c r="A809" t="s">
        <v>1495</v>
      </c>
      <c r="B809" t="s">
        <v>14</v>
      </c>
      <c r="C809">
        <v>102</v>
      </c>
      <c r="D809">
        <v>415</v>
      </c>
      <c r="E809">
        <v>364</v>
      </c>
      <c r="F809">
        <v>84</v>
      </c>
      <c r="G809">
        <v>58</v>
      </c>
      <c r="H809">
        <v>19</v>
      </c>
      <c r="I809">
        <v>1</v>
      </c>
      <c r="J809">
        <v>6</v>
      </c>
      <c r="K809">
        <v>41</v>
      </c>
      <c r="L809">
        <v>44</v>
      </c>
      <c r="M809">
        <v>40</v>
      </c>
      <c r="N809">
        <v>4</v>
      </c>
      <c r="O809">
        <v>92</v>
      </c>
      <c r="P809">
        <v>6</v>
      </c>
      <c r="Q809">
        <v>4</v>
      </c>
      <c r="R809">
        <v>1</v>
      </c>
      <c r="S809">
        <v>0</v>
      </c>
      <c r="T809">
        <v>3</v>
      </c>
      <c r="U809">
        <v>3</v>
      </c>
      <c r="V809">
        <v>0.230769</v>
      </c>
      <c r="W809">
        <v>9.6385499999999999E-2</v>
      </c>
      <c r="X809">
        <v>0.221687</v>
      </c>
      <c r="Y809">
        <v>0.43478299999999998</v>
      </c>
      <c r="Z809">
        <v>0.31401000000000001</v>
      </c>
      <c r="AA809">
        <v>0.33791199999999999</v>
      </c>
      <c r="AB809">
        <v>0.28736699999999998</v>
      </c>
      <c r="AC809">
        <v>0.651922</v>
      </c>
      <c r="AD809">
        <v>0.107143</v>
      </c>
      <c r="AE809">
        <v>2.95302</v>
      </c>
      <c r="AF809">
        <v>0.28888900000000001</v>
      </c>
      <c r="AH809">
        <v>-1.43675</v>
      </c>
      <c r="AI809">
        <v>39.878300000000003</v>
      </c>
      <c r="AJ809">
        <v>-10.686999999999999</v>
      </c>
      <c r="AK809">
        <v>82.997799999999998</v>
      </c>
      <c r="AL809">
        <v>-1.43675</v>
      </c>
      <c r="AM809">
        <v>5.4</v>
      </c>
      <c r="AN809">
        <v>-10.177961230277999</v>
      </c>
      <c r="AO809">
        <v>-2.2241916656494101</v>
      </c>
      <c r="AP809">
        <v>0.17321300000000001</v>
      </c>
      <c r="AQ809">
        <v>999</v>
      </c>
      <c r="AU809">
        <v>19563</v>
      </c>
    </row>
    <row r="810" spans="1:47" x14ac:dyDescent="0.45">
      <c r="A810" t="s">
        <v>1383</v>
      </c>
      <c r="B810" t="s">
        <v>70</v>
      </c>
      <c r="C810">
        <v>86</v>
      </c>
      <c r="D810">
        <v>331</v>
      </c>
      <c r="E810">
        <v>302</v>
      </c>
      <c r="F810">
        <v>63</v>
      </c>
      <c r="G810">
        <v>42</v>
      </c>
      <c r="H810">
        <v>10</v>
      </c>
      <c r="I810">
        <v>5</v>
      </c>
      <c r="J810">
        <v>6</v>
      </c>
      <c r="K810">
        <v>31</v>
      </c>
      <c r="L810">
        <v>32</v>
      </c>
      <c r="M810">
        <v>22</v>
      </c>
      <c r="N810">
        <v>3</v>
      </c>
      <c r="O810">
        <v>99</v>
      </c>
      <c r="P810">
        <v>5</v>
      </c>
      <c r="Q810">
        <v>2</v>
      </c>
      <c r="R810">
        <v>0</v>
      </c>
      <c r="S810">
        <v>1</v>
      </c>
      <c r="T810">
        <v>11</v>
      </c>
      <c r="U810">
        <v>1</v>
      </c>
      <c r="V810">
        <v>0.20860899999999999</v>
      </c>
      <c r="W810">
        <v>6.6465300000000005E-2</v>
      </c>
      <c r="X810">
        <v>0.29909400000000003</v>
      </c>
      <c r="Y810">
        <v>0.222222</v>
      </c>
      <c r="Z810">
        <v>0.27190300000000001</v>
      </c>
      <c r="AA810">
        <v>0.33443699999999998</v>
      </c>
      <c r="AB810">
        <v>0.262882</v>
      </c>
      <c r="AC810">
        <v>0.60633999999999999</v>
      </c>
      <c r="AD810">
        <v>0.125828</v>
      </c>
      <c r="AE810">
        <v>7.3884999999999996</v>
      </c>
      <c r="AF810">
        <v>0.28643200000000002</v>
      </c>
      <c r="AH810">
        <v>1.26938</v>
      </c>
      <c r="AI810">
        <v>25.075600000000001</v>
      </c>
      <c r="AJ810">
        <v>-15.254799999999999</v>
      </c>
      <c r="AK810">
        <v>67.894900000000007</v>
      </c>
      <c r="AL810">
        <v>1.26938</v>
      </c>
      <c r="AM810">
        <v>5.6</v>
      </c>
      <c r="AN810">
        <v>-11.463712334632801</v>
      </c>
      <c r="AO810">
        <v>1.95141077041625</v>
      </c>
      <c r="AP810">
        <v>0.17250599999999999</v>
      </c>
      <c r="AQ810">
        <v>999</v>
      </c>
      <c r="AU810" t="s">
        <v>1384</v>
      </c>
    </row>
    <row r="811" spans="1:47" x14ac:dyDescent="0.45">
      <c r="A811" t="s">
        <v>1372</v>
      </c>
      <c r="B811" t="s">
        <v>14</v>
      </c>
      <c r="C811">
        <v>99</v>
      </c>
      <c r="D811">
        <v>410</v>
      </c>
      <c r="E811">
        <v>365</v>
      </c>
      <c r="F811">
        <v>82</v>
      </c>
      <c r="G811">
        <v>62</v>
      </c>
      <c r="H811">
        <v>14</v>
      </c>
      <c r="I811">
        <v>2</v>
      </c>
      <c r="J811">
        <v>4</v>
      </c>
      <c r="K811">
        <v>48</v>
      </c>
      <c r="L811">
        <v>39</v>
      </c>
      <c r="M811">
        <v>35</v>
      </c>
      <c r="N811">
        <v>7</v>
      </c>
      <c r="O811">
        <v>89</v>
      </c>
      <c r="P811">
        <v>6</v>
      </c>
      <c r="Q811">
        <v>3</v>
      </c>
      <c r="R811">
        <v>1</v>
      </c>
      <c r="S811">
        <v>0</v>
      </c>
      <c r="T811">
        <v>10</v>
      </c>
      <c r="U811">
        <v>3</v>
      </c>
      <c r="V811">
        <v>0.224658</v>
      </c>
      <c r="W811">
        <v>8.5365899999999995E-2</v>
      </c>
      <c r="X811">
        <v>0.21707299999999999</v>
      </c>
      <c r="Y811">
        <v>0.393258</v>
      </c>
      <c r="Z811">
        <v>0.300734</v>
      </c>
      <c r="AA811">
        <v>0.30684899999999998</v>
      </c>
      <c r="AB811">
        <v>0.26648100000000002</v>
      </c>
      <c r="AC811">
        <v>0.60758299999999998</v>
      </c>
      <c r="AD811">
        <v>8.2191799999999995E-2</v>
      </c>
      <c r="AE811">
        <v>5.5040899999999997</v>
      </c>
      <c r="AF811">
        <v>0.283636</v>
      </c>
      <c r="AH811">
        <v>-5.92597E-3</v>
      </c>
      <c r="AI811">
        <v>32.285899999999998</v>
      </c>
      <c r="AJ811">
        <v>-17.670200000000001</v>
      </c>
      <c r="AK811">
        <v>68.995999999999995</v>
      </c>
      <c r="AL811">
        <v>-5.92597E-3</v>
      </c>
      <c r="AM811">
        <v>2</v>
      </c>
      <c r="AN811">
        <v>-15.753743961453401</v>
      </c>
      <c r="AO811">
        <v>3.5064667463302599</v>
      </c>
      <c r="AP811">
        <v>0.17166899999999999</v>
      </c>
      <c r="AQ811">
        <v>999</v>
      </c>
      <c r="AU811" t="s">
        <v>1373</v>
      </c>
    </row>
    <row r="812" spans="1:47" x14ac:dyDescent="0.45">
      <c r="A812" t="s">
        <v>1441</v>
      </c>
      <c r="B812" t="s">
        <v>28</v>
      </c>
      <c r="C812">
        <v>54</v>
      </c>
      <c r="D812">
        <v>198</v>
      </c>
      <c r="E812">
        <v>177</v>
      </c>
      <c r="F812">
        <v>35</v>
      </c>
      <c r="G812">
        <v>21</v>
      </c>
      <c r="H812">
        <v>9</v>
      </c>
      <c r="I812">
        <v>1</v>
      </c>
      <c r="J812">
        <v>4</v>
      </c>
      <c r="K812">
        <v>21</v>
      </c>
      <c r="L812">
        <v>23</v>
      </c>
      <c r="M812">
        <v>13</v>
      </c>
      <c r="N812">
        <v>2</v>
      </c>
      <c r="O812">
        <v>71</v>
      </c>
      <c r="P812">
        <v>7</v>
      </c>
      <c r="Q812">
        <v>0</v>
      </c>
      <c r="R812">
        <v>1</v>
      </c>
      <c r="S812">
        <v>0</v>
      </c>
      <c r="T812">
        <v>1</v>
      </c>
      <c r="U812">
        <v>1</v>
      </c>
      <c r="V812">
        <v>0.19774</v>
      </c>
      <c r="W812">
        <v>6.5656599999999996E-2</v>
      </c>
      <c r="X812">
        <v>0.35858600000000002</v>
      </c>
      <c r="Y812">
        <v>0.18309900000000001</v>
      </c>
      <c r="Z812">
        <v>0.27918799999999999</v>
      </c>
      <c r="AA812">
        <v>0.32768399999999998</v>
      </c>
      <c r="AB812">
        <v>0.26691999999999999</v>
      </c>
      <c r="AC812">
        <v>0.60687100000000005</v>
      </c>
      <c r="AD812">
        <v>0.129944</v>
      </c>
      <c r="AE812">
        <v>4.2145599999999996</v>
      </c>
      <c r="AF812">
        <v>0.30392200000000003</v>
      </c>
      <c r="AH812">
        <v>-0.52257799999999999</v>
      </c>
      <c r="AI812">
        <v>15.6639</v>
      </c>
      <c r="AJ812">
        <v>-8.4612599999999993</v>
      </c>
      <c r="AK812">
        <v>59.8705</v>
      </c>
      <c r="AL812">
        <v>-0.52257799999999999</v>
      </c>
      <c r="AM812">
        <v>1.4</v>
      </c>
      <c r="AN812">
        <v>-10.043121933937</v>
      </c>
      <c r="AO812">
        <v>5.0375660657882602</v>
      </c>
      <c r="AP812">
        <v>0.171456</v>
      </c>
      <c r="AQ812">
        <v>999</v>
      </c>
      <c r="AU812">
        <v>21304</v>
      </c>
    </row>
    <row r="813" spans="1:47" x14ac:dyDescent="0.45">
      <c r="A813" t="s">
        <v>563</v>
      </c>
      <c r="B813" t="s">
        <v>191</v>
      </c>
      <c r="C813">
        <v>128</v>
      </c>
      <c r="D813">
        <v>437</v>
      </c>
      <c r="E813">
        <v>408</v>
      </c>
      <c r="F813">
        <v>106</v>
      </c>
      <c r="G813">
        <v>76</v>
      </c>
      <c r="H813">
        <v>19</v>
      </c>
      <c r="I813">
        <v>2</v>
      </c>
      <c r="J813">
        <v>9</v>
      </c>
      <c r="K813">
        <v>56</v>
      </c>
      <c r="L813">
        <v>47</v>
      </c>
      <c r="M813">
        <v>21</v>
      </c>
      <c r="N813">
        <v>10</v>
      </c>
      <c r="O813">
        <v>66</v>
      </c>
      <c r="P813">
        <v>3</v>
      </c>
      <c r="Q813">
        <v>4</v>
      </c>
      <c r="R813">
        <v>1</v>
      </c>
      <c r="S813">
        <v>0</v>
      </c>
      <c r="T813">
        <v>5</v>
      </c>
      <c r="U813">
        <v>3</v>
      </c>
      <c r="V813">
        <v>0.25980399999999998</v>
      </c>
      <c r="W813">
        <v>4.8054899999999998E-2</v>
      </c>
      <c r="X813">
        <v>0.15103</v>
      </c>
      <c r="Y813">
        <v>0.31818200000000002</v>
      </c>
      <c r="Z813">
        <v>0.29816500000000001</v>
      </c>
      <c r="AA813">
        <v>0.382353</v>
      </c>
      <c r="AB813">
        <v>0.28570800000000002</v>
      </c>
      <c r="AC813">
        <v>0.68051799999999996</v>
      </c>
      <c r="AD813">
        <v>0.12254900000000001</v>
      </c>
      <c r="AE813">
        <v>4.6327800000000003</v>
      </c>
      <c r="AF813">
        <v>0.28783399999999998</v>
      </c>
      <c r="AH813">
        <v>-0.95969499999999996</v>
      </c>
      <c r="AI813">
        <v>41.390300000000003</v>
      </c>
      <c r="AJ813">
        <v>-11.855600000000001</v>
      </c>
      <c r="AK813">
        <v>79.930999999999997</v>
      </c>
      <c r="AL813">
        <v>-0.95969499999999996</v>
      </c>
      <c r="AM813">
        <v>-3.3</v>
      </c>
      <c r="AN813">
        <v>-11.4681705236434</v>
      </c>
      <c r="AO813">
        <v>-1.6943268775939899</v>
      </c>
      <c r="AP813">
        <v>0.16752400000000001</v>
      </c>
      <c r="AQ813">
        <v>999</v>
      </c>
      <c r="AU813">
        <v>16530</v>
      </c>
    </row>
    <row r="814" spans="1:47" x14ac:dyDescent="0.45">
      <c r="A814" t="s">
        <v>690</v>
      </c>
      <c r="B814" t="s">
        <v>70</v>
      </c>
      <c r="C814">
        <v>81</v>
      </c>
      <c r="D814">
        <v>315</v>
      </c>
      <c r="E814">
        <v>287</v>
      </c>
      <c r="F814">
        <v>61</v>
      </c>
      <c r="G814">
        <v>39</v>
      </c>
      <c r="H814">
        <v>13</v>
      </c>
      <c r="I814">
        <v>0</v>
      </c>
      <c r="J814">
        <v>9</v>
      </c>
      <c r="K814">
        <v>28</v>
      </c>
      <c r="L814">
        <v>32</v>
      </c>
      <c r="M814">
        <v>21</v>
      </c>
      <c r="N814">
        <v>7</v>
      </c>
      <c r="O814">
        <v>67</v>
      </c>
      <c r="P814">
        <v>5</v>
      </c>
      <c r="Q814">
        <v>2</v>
      </c>
      <c r="R814">
        <v>0</v>
      </c>
      <c r="S814">
        <v>0</v>
      </c>
      <c r="T814">
        <v>0</v>
      </c>
      <c r="U814">
        <v>1</v>
      </c>
      <c r="V814">
        <v>0.21254400000000001</v>
      </c>
      <c r="W814">
        <v>6.6666699999999995E-2</v>
      </c>
      <c r="X814">
        <v>0.212698</v>
      </c>
      <c r="Y814">
        <v>0.31343300000000002</v>
      </c>
      <c r="Z814">
        <v>0.27618999999999999</v>
      </c>
      <c r="AA814">
        <v>0.35191600000000001</v>
      </c>
      <c r="AB814">
        <v>0.26622499999999999</v>
      </c>
      <c r="AC814">
        <v>0.62810699999999997</v>
      </c>
      <c r="AD814">
        <v>0.139373</v>
      </c>
      <c r="AE814">
        <v>1.46278</v>
      </c>
      <c r="AF814">
        <v>0.24413099999999999</v>
      </c>
      <c r="AH814">
        <v>-0.86897500000000005</v>
      </c>
      <c r="AI814">
        <v>24.738099999999999</v>
      </c>
      <c r="AJ814">
        <v>-13.642799999999999</v>
      </c>
      <c r="AK814">
        <v>70.212299999999999</v>
      </c>
      <c r="AL814">
        <v>-0.86897500000000005</v>
      </c>
      <c r="AM814">
        <v>-2.7</v>
      </c>
      <c r="AN814">
        <v>-12.111917078495001</v>
      </c>
      <c r="AO814">
        <v>3.0870368480682302</v>
      </c>
      <c r="AP814">
        <v>0.16692100000000001</v>
      </c>
      <c r="AQ814">
        <v>999</v>
      </c>
      <c r="AU814">
        <v>10642</v>
      </c>
    </row>
    <row r="815" spans="1:47" x14ac:dyDescent="0.45">
      <c r="A815" t="s">
        <v>1393</v>
      </c>
      <c r="B815" t="s">
        <v>14</v>
      </c>
      <c r="C815">
        <v>33</v>
      </c>
      <c r="D815">
        <v>114</v>
      </c>
      <c r="E815">
        <v>99</v>
      </c>
      <c r="F815">
        <v>24</v>
      </c>
      <c r="G815">
        <v>15</v>
      </c>
      <c r="H815">
        <v>6</v>
      </c>
      <c r="I815">
        <v>2</v>
      </c>
      <c r="J815">
        <v>1</v>
      </c>
      <c r="K815">
        <v>9</v>
      </c>
      <c r="L815">
        <v>11</v>
      </c>
      <c r="M815">
        <v>8</v>
      </c>
      <c r="N815">
        <v>4</v>
      </c>
      <c r="O815">
        <v>19</v>
      </c>
      <c r="P815">
        <v>4</v>
      </c>
      <c r="Q815">
        <v>1</v>
      </c>
      <c r="R815">
        <v>2</v>
      </c>
      <c r="S815">
        <v>0</v>
      </c>
      <c r="T815">
        <v>1</v>
      </c>
      <c r="U815">
        <v>1</v>
      </c>
      <c r="V815">
        <v>0.242424</v>
      </c>
      <c r="W815">
        <v>7.0175399999999999E-2</v>
      </c>
      <c r="X815">
        <v>0.16666700000000001</v>
      </c>
      <c r="Y815">
        <v>0.42105300000000001</v>
      </c>
      <c r="Z815">
        <v>0.32142900000000002</v>
      </c>
      <c r="AA815">
        <v>0.37373699999999999</v>
      </c>
      <c r="AB815">
        <v>0.29194500000000001</v>
      </c>
      <c r="AC815">
        <v>0.69516599999999995</v>
      </c>
      <c r="AD815">
        <v>0.13131300000000001</v>
      </c>
      <c r="AE815">
        <v>4.8984199999999998</v>
      </c>
      <c r="AF815">
        <v>0.28749999999999998</v>
      </c>
      <c r="AH815">
        <v>-0.39929599999999998</v>
      </c>
      <c r="AI815">
        <v>11.388</v>
      </c>
      <c r="AJ815">
        <v>-2.5022799999999998</v>
      </c>
      <c r="AK815">
        <v>86.066800000000001</v>
      </c>
      <c r="AL815">
        <v>-0.39929599999999998</v>
      </c>
      <c r="AM815">
        <v>-1.1000000000000001</v>
      </c>
      <c r="AN815">
        <v>-2.3670696914196001</v>
      </c>
      <c r="AO815">
        <v>0.15661370754241899</v>
      </c>
      <c r="AP815">
        <v>0.166883</v>
      </c>
      <c r="AQ815">
        <v>999</v>
      </c>
      <c r="AU815" t="s">
        <v>1394</v>
      </c>
    </row>
    <row r="816" spans="1:47" x14ac:dyDescent="0.45">
      <c r="A816" t="s">
        <v>557</v>
      </c>
      <c r="B816" t="s">
        <v>14</v>
      </c>
      <c r="C816">
        <v>103</v>
      </c>
      <c r="D816">
        <v>361</v>
      </c>
      <c r="E816">
        <v>333</v>
      </c>
      <c r="F816">
        <v>84</v>
      </c>
      <c r="G816">
        <v>55</v>
      </c>
      <c r="H816">
        <v>19</v>
      </c>
      <c r="I816">
        <v>3</v>
      </c>
      <c r="J816">
        <v>7</v>
      </c>
      <c r="K816">
        <v>34</v>
      </c>
      <c r="L816">
        <v>40</v>
      </c>
      <c r="M816">
        <v>23</v>
      </c>
      <c r="N816">
        <v>6</v>
      </c>
      <c r="O816">
        <v>74</v>
      </c>
      <c r="P816">
        <v>2</v>
      </c>
      <c r="Q816">
        <v>3</v>
      </c>
      <c r="R816">
        <v>0</v>
      </c>
      <c r="S816">
        <v>2</v>
      </c>
      <c r="T816">
        <v>2</v>
      </c>
      <c r="U816">
        <v>1</v>
      </c>
      <c r="V816">
        <v>0.25225199999999998</v>
      </c>
      <c r="W816">
        <v>6.3711900000000002E-2</v>
      </c>
      <c r="X816">
        <v>0.204986</v>
      </c>
      <c r="Y816">
        <v>0.310811</v>
      </c>
      <c r="Z816">
        <v>0.30193900000000001</v>
      </c>
      <c r="AA816">
        <v>0.39039000000000001</v>
      </c>
      <c r="AB816">
        <v>0.293489</v>
      </c>
      <c r="AC816">
        <v>0.69232899999999997</v>
      </c>
      <c r="AD816">
        <v>0.13813800000000001</v>
      </c>
      <c r="AE816">
        <v>3.9009999999999998</v>
      </c>
      <c r="AF816">
        <v>0.30196099999999998</v>
      </c>
      <c r="AH816">
        <v>-0.59225700000000003</v>
      </c>
      <c r="AI816">
        <v>36.524700000000003</v>
      </c>
      <c r="AJ816">
        <v>-7.4610200000000004</v>
      </c>
      <c r="AK816">
        <v>82.847899999999996</v>
      </c>
      <c r="AL816">
        <v>-0.59225700000000003</v>
      </c>
      <c r="AM816">
        <v>1.6</v>
      </c>
      <c r="AN816">
        <v>-8.2630798220634407</v>
      </c>
      <c r="AO816">
        <v>-2.3792768716812098</v>
      </c>
      <c r="AP816">
        <v>0.16523499999999999</v>
      </c>
      <c r="AQ816">
        <v>999</v>
      </c>
      <c r="AU816">
        <v>2136</v>
      </c>
    </row>
    <row r="817" spans="1:47" x14ac:dyDescent="0.45">
      <c r="A817" t="s">
        <v>612</v>
      </c>
      <c r="B817" t="s">
        <v>42</v>
      </c>
      <c r="C817">
        <v>100</v>
      </c>
      <c r="D817">
        <v>283</v>
      </c>
      <c r="E817">
        <v>248</v>
      </c>
      <c r="F817">
        <v>63</v>
      </c>
      <c r="G817">
        <v>49</v>
      </c>
      <c r="H817">
        <v>11</v>
      </c>
      <c r="I817">
        <v>1</v>
      </c>
      <c r="J817">
        <v>2</v>
      </c>
      <c r="K817">
        <v>26</v>
      </c>
      <c r="L817">
        <v>24</v>
      </c>
      <c r="M817">
        <v>31</v>
      </c>
      <c r="N817">
        <v>9</v>
      </c>
      <c r="O817">
        <v>50</v>
      </c>
      <c r="P817">
        <v>1</v>
      </c>
      <c r="Q817">
        <v>1</v>
      </c>
      <c r="R817">
        <v>2</v>
      </c>
      <c r="S817">
        <v>2</v>
      </c>
      <c r="T817">
        <v>1</v>
      </c>
      <c r="U817">
        <v>1</v>
      </c>
      <c r="V817">
        <v>0.25403199999999998</v>
      </c>
      <c r="W817">
        <v>0.109541</v>
      </c>
      <c r="X817">
        <v>0.176678</v>
      </c>
      <c r="Y817">
        <v>0.62</v>
      </c>
      <c r="Z817">
        <v>0.33807799999999999</v>
      </c>
      <c r="AA817">
        <v>0.33064500000000002</v>
      </c>
      <c r="AB817">
        <v>0.28874499999999997</v>
      </c>
      <c r="AC817">
        <v>0.66872299999999996</v>
      </c>
      <c r="AD817">
        <v>7.6612899999999998E-2</v>
      </c>
      <c r="AE817">
        <v>2.5977100000000002</v>
      </c>
      <c r="AF817">
        <v>0.309645</v>
      </c>
      <c r="AH817">
        <v>-0.77684699999999995</v>
      </c>
      <c r="AI817">
        <v>27.517900000000001</v>
      </c>
      <c r="AJ817">
        <v>-6.9639899999999999</v>
      </c>
      <c r="AK817">
        <v>77.291399999999996</v>
      </c>
      <c r="AL817">
        <v>-0.77684699999999995</v>
      </c>
      <c r="AM817">
        <v>-0.3</v>
      </c>
      <c r="AN817">
        <v>-8.7383695244789106</v>
      </c>
      <c r="AO817">
        <v>0.73982948064803999</v>
      </c>
      <c r="AP817">
        <v>0.16387199999999999</v>
      </c>
      <c r="AQ817">
        <v>999</v>
      </c>
      <c r="AU817">
        <v>16451</v>
      </c>
    </row>
    <row r="818" spans="1:47" x14ac:dyDescent="0.45">
      <c r="A818" t="s">
        <v>1233</v>
      </c>
      <c r="B818" t="s">
        <v>170</v>
      </c>
      <c r="C818">
        <v>93</v>
      </c>
      <c r="D818">
        <v>389</v>
      </c>
      <c r="E818">
        <v>350</v>
      </c>
      <c r="F818">
        <v>76</v>
      </c>
      <c r="G818">
        <v>46</v>
      </c>
      <c r="H818">
        <v>16</v>
      </c>
      <c r="I818">
        <v>2</v>
      </c>
      <c r="J818">
        <v>12</v>
      </c>
      <c r="K818">
        <v>46</v>
      </c>
      <c r="L818">
        <v>50</v>
      </c>
      <c r="M818">
        <v>30</v>
      </c>
      <c r="N818">
        <v>8</v>
      </c>
      <c r="O818">
        <v>132</v>
      </c>
      <c r="P818">
        <v>6</v>
      </c>
      <c r="Q818">
        <v>3</v>
      </c>
      <c r="R818">
        <v>0</v>
      </c>
      <c r="S818">
        <v>0</v>
      </c>
      <c r="T818">
        <v>13</v>
      </c>
      <c r="U818">
        <v>2</v>
      </c>
      <c r="V818">
        <v>0.217143</v>
      </c>
      <c r="W818">
        <v>7.7120800000000003E-2</v>
      </c>
      <c r="X818">
        <v>0.33933200000000002</v>
      </c>
      <c r="Y818">
        <v>0.227273</v>
      </c>
      <c r="Z818">
        <v>0.28791800000000001</v>
      </c>
      <c r="AA818">
        <v>0.37714300000000001</v>
      </c>
      <c r="AB818">
        <v>0.28175800000000001</v>
      </c>
      <c r="AC818">
        <v>0.66506100000000001</v>
      </c>
      <c r="AD818">
        <v>0.16</v>
      </c>
      <c r="AE818">
        <v>6.2968200000000003</v>
      </c>
      <c r="AF818">
        <v>0.30621999999999999</v>
      </c>
      <c r="AH818">
        <v>1.1856599999999999</v>
      </c>
      <c r="AI818">
        <v>35.567599999999999</v>
      </c>
      <c r="AJ818">
        <v>-11.829800000000001</v>
      </c>
      <c r="AK818">
        <v>78.446899999999999</v>
      </c>
      <c r="AL818">
        <v>1.1856599999999999</v>
      </c>
      <c r="AM818">
        <v>-7</v>
      </c>
      <c r="AN818">
        <v>-8.8603070974349905</v>
      </c>
      <c r="AO818">
        <v>-2.7120809555053702</v>
      </c>
      <c r="AP818">
        <v>0.163517</v>
      </c>
      <c r="AQ818">
        <v>999</v>
      </c>
      <c r="AU818" t="s">
        <v>1234</v>
      </c>
    </row>
    <row r="819" spans="1:47" x14ac:dyDescent="0.45">
      <c r="A819" t="s">
        <v>630</v>
      </c>
      <c r="B819" t="s">
        <v>104</v>
      </c>
      <c r="C819">
        <v>115</v>
      </c>
      <c r="D819">
        <v>418</v>
      </c>
      <c r="E819">
        <v>389</v>
      </c>
      <c r="F819">
        <v>106</v>
      </c>
      <c r="G819">
        <v>76</v>
      </c>
      <c r="H819">
        <v>21</v>
      </c>
      <c r="I819">
        <v>1</v>
      </c>
      <c r="J819">
        <v>8</v>
      </c>
      <c r="K819">
        <v>43</v>
      </c>
      <c r="L819">
        <v>53</v>
      </c>
      <c r="M819">
        <v>19</v>
      </c>
      <c r="N819">
        <v>8</v>
      </c>
      <c r="O819">
        <v>73</v>
      </c>
      <c r="P819">
        <v>6</v>
      </c>
      <c r="Q819">
        <v>4</v>
      </c>
      <c r="R819">
        <v>0</v>
      </c>
      <c r="S819">
        <v>0</v>
      </c>
      <c r="T819">
        <v>3</v>
      </c>
      <c r="U819">
        <v>2</v>
      </c>
      <c r="V819">
        <v>0.27249400000000001</v>
      </c>
      <c r="W819">
        <v>4.5454500000000002E-2</v>
      </c>
      <c r="X819">
        <v>0.17464099999999999</v>
      </c>
      <c r="Y819">
        <v>0.26027400000000001</v>
      </c>
      <c r="Z819">
        <v>0.31339699999999998</v>
      </c>
      <c r="AA819">
        <v>0.393316</v>
      </c>
      <c r="AB819">
        <v>0.29952299999999998</v>
      </c>
      <c r="AC819">
        <v>0.70671300000000004</v>
      </c>
      <c r="AD819">
        <v>0.120823</v>
      </c>
      <c r="AE819">
        <v>3.1407799999999999</v>
      </c>
      <c r="AF819">
        <v>0.31410300000000002</v>
      </c>
      <c r="AH819">
        <v>-0.96073299999999995</v>
      </c>
      <c r="AI819">
        <v>44.386400000000002</v>
      </c>
      <c r="AJ819">
        <v>-6.5444399999999998</v>
      </c>
      <c r="AK819">
        <v>93.229500000000002</v>
      </c>
      <c r="AL819">
        <v>-0.96073299999999995</v>
      </c>
      <c r="AM819">
        <v>-3.6</v>
      </c>
      <c r="AN819">
        <v>-4.3517709970474199</v>
      </c>
      <c r="AO819">
        <v>-8.2075839042663503</v>
      </c>
      <c r="AP819">
        <v>0.16331799999999999</v>
      </c>
      <c r="AQ819">
        <v>999</v>
      </c>
      <c r="AU819">
        <v>14387</v>
      </c>
    </row>
    <row r="820" spans="1:47" x14ac:dyDescent="0.45">
      <c r="A820" t="s">
        <v>1352</v>
      </c>
      <c r="B820" t="s">
        <v>170</v>
      </c>
      <c r="C820">
        <v>100</v>
      </c>
      <c r="D820">
        <v>415</v>
      </c>
      <c r="E820">
        <v>368</v>
      </c>
      <c r="F820">
        <v>87</v>
      </c>
      <c r="G820">
        <v>60</v>
      </c>
      <c r="H820">
        <v>17</v>
      </c>
      <c r="I820">
        <v>2</v>
      </c>
      <c r="J820">
        <v>8</v>
      </c>
      <c r="K820">
        <v>49</v>
      </c>
      <c r="L820">
        <v>45</v>
      </c>
      <c r="M820">
        <v>35</v>
      </c>
      <c r="N820">
        <v>9</v>
      </c>
      <c r="O820">
        <v>91</v>
      </c>
      <c r="P820">
        <v>6</v>
      </c>
      <c r="Q820">
        <v>4</v>
      </c>
      <c r="R820">
        <v>2</v>
      </c>
      <c r="S820">
        <v>1</v>
      </c>
      <c r="T820">
        <v>7</v>
      </c>
      <c r="U820">
        <v>3</v>
      </c>
      <c r="V820">
        <v>0.23641300000000001</v>
      </c>
      <c r="W820">
        <v>8.4337300000000004E-2</v>
      </c>
      <c r="X820">
        <v>0.219277</v>
      </c>
      <c r="Y820">
        <v>0.38461499999999998</v>
      </c>
      <c r="Z820">
        <v>0.30992700000000001</v>
      </c>
      <c r="AA820">
        <v>0.35869600000000001</v>
      </c>
      <c r="AB820">
        <v>0.28642600000000001</v>
      </c>
      <c r="AC820">
        <v>0.66862299999999997</v>
      </c>
      <c r="AD820">
        <v>0.122283</v>
      </c>
      <c r="AE820">
        <v>4.8388</v>
      </c>
      <c r="AF820">
        <v>0.289377</v>
      </c>
      <c r="AH820">
        <v>-0.57510499999999998</v>
      </c>
      <c r="AI820">
        <v>39.553899999999999</v>
      </c>
      <c r="AJ820">
        <v>-11.0114</v>
      </c>
      <c r="AK820">
        <v>81.682699999999997</v>
      </c>
      <c r="AL820">
        <v>-0.57510499999999998</v>
      </c>
      <c r="AM820">
        <v>-10.4</v>
      </c>
      <c r="AN820">
        <v>-9.6834886670112592</v>
      </c>
      <c r="AO820">
        <v>-2.7758078575134202</v>
      </c>
      <c r="AP820">
        <v>0.163135</v>
      </c>
      <c r="AQ820">
        <v>999</v>
      </c>
      <c r="AU820">
        <v>24765</v>
      </c>
    </row>
    <row r="821" spans="1:47" x14ac:dyDescent="0.45">
      <c r="A821" t="s">
        <v>1477</v>
      </c>
      <c r="C821">
        <v>87</v>
      </c>
      <c r="D821">
        <v>331</v>
      </c>
      <c r="E821">
        <v>301</v>
      </c>
      <c r="F821">
        <v>66</v>
      </c>
      <c r="G821">
        <v>47</v>
      </c>
      <c r="H821">
        <v>11</v>
      </c>
      <c r="I821">
        <v>4</v>
      </c>
      <c r="J821">
        <v>4</v>
      </c>
      <c r="K821">
        <v>40</v>
      </c>
      <c r="L821">
        <v>31</v>
      </c>
      <c r="M821">
        <v>21</v>
      </c>
      <c r="N821">
        <v>3</v>
      </c>
      <c r="O821">
        <v>99</v>
      </c>
      <c r="P821">
        <v>6</v>
      </c>
      <c r="Q821">
        <v>1</v>
      </c>
      <c r="R821">
        <v>2</v>
      </c>
      <c r="S821">
        <v>0</v>
      </c>
      <c r="T821">
        <v>10</v>
      </c>
      <c r="U821">
        <v>4</v>
      </c>
      <c r="V821">
        <v>0.21926899999999999</v>
      </c>
      <c r="W821">
        <v>6.3444100000000003E-2</v>
      </c>
      <c r="X821">
        <v>0.29909400000000003</v>
      </c>
      <c r="Y821">
        <v>0.212121</v>
      </c>
      <c r="Z821">
        <v>0.28267500000000001</v>
      </c>
      <c r="AA821">
        <v>0.32225900000000002</v>
      </c>
      <c r="AB821">
        <v>0.26483000000000001</v>
      </c>
      <c r="AC821">
        <v>0.60493399999999997</v>
      </c>
      <c r="AD821">
        <v>0.10299</v>
      </c>
      <c r="AE821">
        <v>7.2189300000000003</v>
      </c>
      <c r="AF821">
        <v>0.311558</v>
      </c>
      <c r="AH821">
        <v>-0.235376</v>
      </c>
      <c r="AI821">
        <v>25.6113</v>
      </c>
      <c r="AJ821">
        <v>-14.719200000000001</v>
      </c>
      <c r="AK821">
        <v>66.906400000000005</v>
      </c>
      <c r="AL821">
        <v>-0.235376</v>
      </c>
      <c r="AM821">
        <v>7.4</v>
      </c>
      <c r="AN821">
        <v>-13.3605409115552</v>
      </c>
      <c r="AO821">
        <v>3.7514109611511199</v>
      </c>
      <c r="AP821">
        <v>0.162851</v>
      </c>
      <c r="AQ821">
        <v>999</v>
      </c>
      <c r="AU821">
        <v>19644</v>
      </c>
    </row>
    <row r="822" spans="1:47" x14ac:dyDescent="0.45">
      <c r="A822" t="s">
        <v>1648</v>
      </c>
      <c r="B822" t="s">
        <v>130</v>
      </c>
      <c r="C822">
        <v>97</v>
      </c>
      <c r="D822">
        <v>397</v>
      </c>
      <c r="E822">
        <v>351</v>
      </c>
      <c r="F822">
        <v>76</v>
      </c>
      <c r="G822">
        <v>52</v>
      </c>
      <c r="H822">
        <v>18</v>
      </c>
      <c r="I822">
        <v>1</v>
      </c>
      <c r="J822">
        <v>5</v>
      </c>
      <c r="K822">
        <v>47</v>
      </c>
      <c r="L822">
        <v>36</v>
      </c>
      <c r="M822">
        <v>39</v>
      </c>
      <c r="N822">
        <v>10</v>
      </c>
      <c r="O822">
        <v>101</v>
      </c>
      <c r="P822">
        <v>4</v>
      </c>
      <c r="Q822">
        <v>2</v>
      </c>
      <c r="R822">
        <v>1</v>
      </c>
      <c r="S822">
        <v>0</v>
      </c>
      <c r="T822">
        <v>3</v>
      </c>
      <c r="U822">
        <v>1</v>
      </c>
      <c r="V822">
        <v>0.21652399999999999</v>
      </c>
      <c r="W822">
        <v>9.8236799999999999E-2</v>
      </c>
      <c r="X822">
        <v>0.25440800000000002</v>
      </c>
      <c r="Y822">
        <v>0.38613900000000001</v>
      </c>
      <c r="Z822">
        <v>0.30050500000000002</v>
      </c>
      <c r="AA822">
        <v>0.31623899999999999</v>
      </c>
      <c r="AB822">
        <v>0.26672099999999999</v>
      </c>
      <c r="AC822">
        <v>0.61674399999999996</v>
      </c>
      <c r="AD822">
        <v>9.9715100000000001E-2</v>
      </c>
      <c r="AE822">
        <v>4.1477599999999999</v>
      </c>
      <c r="AF822">
        <v>0.28744900000000001</v>
      </c>
      <c r="AH822">
        <v>-0.47701399999999999</v>
      </c>
      <c r="AI822">
        <v>31.3413</v>
      </c>
      <c r="AJ822">
        <v>-17.030899999999999</v>
      </c>
      <c r="AK822">
        <v>63.499899999999997</v>
      </c>
      <c r="AL822">
        <v>-0.47701399999999999</v>
      </c>
      <c r="AM822">
        <v>1.6</v>
      </c>
      <c r="AN822">
        <v>-17.839724481105801</v>
      </c>
      <c r="AO822">
        <v>5.97610247135162</v>
      </c>
      <c r="AP822">
        <v>0.16157099999999999</v>
      </c>
      <c r="AQ822">
        <v>999</v>
      </c>
      <c r="AU822">
        <v>19477</v>
      </c>
    </row>
    <row r="823" spans="1:47" x14ac:dyDescent="0.45">
      <c r="A823" t="s">
        <v>1400</v>
      </c>
      <c r="B823" t="s">
        <v>56</v>
      </c>
      <c r="C823">
        <v>73</v>
      </c>
      <c r="D823">
        <v>269</v>
      </c>
      <c r="E823">
        <v>247</v>
      </c>
      <c r="F823">
        <v>54</v>
      </c>
      <c r="G823">
        <v>37</v>
      </c>
      <c r="H823">
        <v>10</v>
      </c>
      <c r="I823">
        <v>1</v>
      </c>
      <c r="J823">
        <v>6</v>
      </c>
      <c r="K823">
        <v>27</v>
      </c>
      <c r="L823">
        <v>28</v>
      </c>
      <c r="M823">
        <v>17</v>
      </c>
      <c r="N823">
        <v>9</v>
      </c>
      <c r="O823">
        <v>66</v>
      </c>
      <c r="P823">
        <v>2</v>
      </c>
      <c r="Q823">
        <v>2</v>
      </c>
      <c r="R823">
        <v>1</v>
      </c>
      <c r="S823">
        <v>0</v>
      </c>
      <c r="T823">
        <v>0</v>
      </c>
      <c r="U823">
        <v>1</v>
      </c>
      <c r="V823">
        <v>0.21862300000000001</v>
      </c>
      <c r="W823">
        <v>6.3197000000000003E-2</v>
      </c>
      <c r="X823">
        <v>0.24535299999999999</v>
      </c>
      <c r="Y823">
        <v>0.25757600000000003</v>
      </c>
      <c r="Z823">
        <v>0.27238800000000002</v>
      </c>
      <c r="AA823">
        <v>0.34008100000000002</v>
      </c>
      <c r="AB823">
        <v>0.25368400000000002</v>
      </c>
      <c r="AC823">
        <v>0.61246900000000004</v>
      </c>
      <c r="AD823">
        <v>0.121457</v>
      </c>
      <c r="AE823">
        <v>2.6302400000000001</v>
      </c>
      <c r="AF823">
        <v>0.27118599999999998</v>
      </c>
      <c r="AH823">
        <v>-0.784219</v>
      </c>
      <c r="AI823">
        <v>18.323799999999999</v>
      </c>
      <c r="AJ823">
        <v>-14.452299999999999</v>
      </c>
      <c r="AK823">
        <v>54.971699999999998</v>
      </c>
      <c r="AL823">
        <v>-0.784219</v>
      </c>
      <c r="AM823">
        <v>3.3</v>
      </c>
      <c r="AN823">
        <v>-15.7899160981178</v>
      </c>
      <c r="AO823">
        <v>8.2419459819793701</v>
      </c>
      <c r="AP823">
        <v>0.16123799999999999</v>
      </c>
      <c r="AQ823">
        <v>999</v>
      </c>
      <c r="AU823">
        <v>16398</v>
      </c>
    </row>
    <row r="824" spans="1:47" x14ac:dyDescent="0.45">
      <c r="A824" t="s">
        <v>1646</v>
      </c>
      <c r="C824">
        <v>63</v>
      </c>
      <c r="D824">
        <v>236</v>
      </c>
      <c r="E824">
        <v>209</v>
      </c>
      <c r="F824">
        <v>46</v>
      </c>
      <c r="G824">
        <v>30</v>
      </c>
      <c r="H824">
        <v>11</v>
      </c>
      <c r="I824">
        <v>1</v>
      </c>
      <c r="J824">
        <v>4</v>
      </c>
      <c r="K824">
        <v>23</v>
      </c>
      <c r="L824">
        <v>25</v>
      </c>
      <c r="M824">
        <v>20</v>
      </c>
      <c r="N824">
        <v>4</v>
      </c>
      <c r="O824">
        <v>76</v>
      </c>
      <c r="P824">
        <v>7</v>
      </c>
      <c r="Q824">
        <v>0</v>
      </c>
      <c r="R824">
        <v>0</v>
      </c>
      <c r="S824">
        <v>0</v>
      </c>
      <c r="T824">
        <v>8</v>
      </c>
      <c r="U824">
        <v>3</v>
      </c>
      <c r="V824">
        <v>0.22009600000000001</v>
      </c>
      <c r="W824">
        <v>8.4745799999999996E-2</v>
      </c>
      <c r="X824">
        <v>0.32203399999999999</v>
      </c>
      <c r="Y824">
        <v>0.263158</v>
      </c>
      <c r="Z824">
        <v>0.30932199999999999</v>
      </c>
      <c r="AA824">
        <v>0.33971299999999999</v>
      </c>
      <c r="AB824">
        <v>0.28430699999999998</v>
      </c>
      <c r="AC824">
        <v>0.64903500000000003</v>
      </c>
      <c r="AD824">
        <v>0.119617</v>
      </c>
      <c r="AE824">
        <v>5.3028399999999998</v>
      </c>
      <c r="AF824">
        <v>0.32558100000000001</v>
      </c>
      <c r="AH824">
        <v>-7.4605699999999997E-2</v>
      </c>
      <c r="AI824">
        <v>22.077999999999999</v>
      </c>
      <c r="AJ824">
        <v>-6.6772499999999999</v>
      </c>
      <c r="AK824">
        <v>79.399199999999993</v>
      </c>
      <c r="AL824">
        <v>-7.4605699999999997E-2</v>
      </c>
      <c r="AM824">
        <v>2.1</v>
      </c>
      <c r="AN824">
        <v>-5.9000355750322298</v>
      </c>
      <c r="AO824">
        <v>-0.50141096115112305</v>
      </c>
      <c r="AP824">
        <v>0.16096199999999999</v>
      </c>
      <c r="AQ824">
        <v>999</v>
      </c>
      <c r="AU824">
        <v>10700</v>
      </c>
    </row>
    <row r="825" spans="1:47" x14ac:dyDescent="0.45">
      <c r="A825" t="s">
        <v>583</v>
      </c>
      <c r="B825" t="s">
        <v>207</v>
      </c>
      <c r="C825">
        <v>88</v>
      </c>
      <c r="D825">
        <v>337</v>
      </c>
      <c r="E825">
        <v>312</v>
      </c>
      <c r="F825">
        <v>72</v>
      </c>
      <c r="G825">
        <v>52</v>
      </c>
      <c r="H825">
        <v>11</v>
      </c>
      <c r="I825">
        <v>1</v>
      </c>
      <c r="J825">
        <v>8</v>
      </c>
      <c r="K825">
        <v>34</v>
      </c>
      <c r="L825">
        <v>36</v>
      </c>
      <c r="M825">
        <v>19</v>
      </c>
      <c r="N825">
        <v>10</v>
      </c>
      <c r="O825">
        <v>78</v>
      </c>
      <c r="P825">
        <v>5</v>
      </c>
      <c r="Q825">
        <v>1</v>
      </c>
      <c r="R825">
        <v>0</v>
      </c>
      <c r="S825">
        <v>1</v>
      </c>
      <c r="T825">
        <v>3</v>
      </c>
      <c r="U825">
        <v>1</v>
      </c>
      <c r="V825">
        <v>0.230769</v>
      </c>
      <c r="W825">
        <v>5.6379800000000001E-2</v>
      </c>
      <c r="X825">
        <v>0.23145399999999999</v>
      </c>
      <c r="Y825">
        <v>0.24359</v>
      </c>
      <c r="Z825">
        <v>0.28486600000000001</v>
      </c>
      <c r="AA825">
        <v>0.34935899999999998</v>
      </c>
      <c r="AB825">
        <v>0.26626300000000003</v>
      </c>
      <c r="AC825">
        <v>0.63422500000000004</v>
      </c>
      <c r="AD825">
        <v>0.11859</v>
      </c>
      <c r="AE825">
        <v>3.88388</v>
      </c>
      <c r="AF825">
        <v>0.28193800000000002</v>
      </c>
      <c r="AH825">
        <v>-0.33061600000000002</v>
      </c>
      <c r="AI825">
        <v>26.476500000000001</v>
      </c>
      <c r="AJ825">
        <v>-14.585000000000001</v>
      </c>
      <c r="AK825">
        <v>64.599000000000004</v>
      </c>
      <c r="AL825">
        <v>-0.33061600000000002</v>
      </c>
      <c r="AM825">
        <v>-1.4</v>
      </c>
      <c r="AN825">
        <v>-14.6253978908061</v>
      </c>
      <c r="AO825">
        <v>4.7912112474441502</v>
      </c>
      <c r="AP825">
        <v>0.16073000000000001</v>
      </c>
      <c r="AQ825">
        <v>999</v>
      </c>
      <c r="AU825">
        <v>19824</v>
      </c>
    </row>
    <row r="826" spans="1:47" x14ac:dyDescent="0.45">
      <c r="A826" t="s">
        <v>1215</v>
      </c>
      <c r="B826" t="s">
        <v>309</v>
      </c>
      <c r="C826">
        <v>96</v>
      </c>
      <c r="D826">
        <v>334</v>
      </c>
      <c r="E826">
        <v>285</v>
      </c>
      <c r="F826">
        <v>67</v>
      </c>
      <c r="G826">
        <v>54</v>
      </c>
      <c r="H826">
        <v>9</v>
      </c>
      <c r="I826">
        <v>2</v>
      </c>
      <c r="J826">
        <v>2</v>
      </c>
      <c r="K826">
        <v>53</v>
      </c>
      <c r="L826">
        <v>41</v>
      </c>
      <c r="M826">
        <v>21</v>
      </c>
      <c r="N826">
        <v>0</v>
      </c>
      <c r="O826">
        <v>79</v>
      </c>
      <c r="P826">
        <v>23</v>
      </c>
      <c r="Q826">
        <v>1</v>
      </c>
      <c r="R826">
        <v>4</v>
      </c>
      <c r="S826">
        <v>0</v>
      </c>
      <c r="T826">
        <v>26</v>
      </c>
      <c r="U826">
        <v>5</v>
      </c>
      <c r="V826">
        <v>0.23508799999999999</v>
      </c>
      <c r="W826">
        <v>6.2874299999999994E-2</v>
      </c>
      <c r="X826">
        <v>0.23652699999999999</v>
      </c>
      <c r="Y826">
        <v>0.26582299999999998</v>
      </c>
      <c r="Z826">
        <v>0.336364</v>
      </c>
      <c r="AA826">
        <v>0.30175400000000002</v>
      </c>
      <c r="AB826">
        <v>0.294875</v>
      </c>
      <c r="AC826">
        <v>0.63811799999999996</v>
      </c>
      <c r="AD826">
        <v>6.6666699999999995E-2</v>
      </c>
      <c r="AE826">
        <v>8.0106699999999993</v>
      </c>
      <c r="AF826">
        <v>0.31707299999999999</v>
      </c>
      <c r="AH826">
        <v>2.3345099999999999</v>
      </c>
      <c r="AI826">
        <v>34.177500000000002</v>
      </c>
      <c r="AJ826">
        <v>-6.5184899999999999</v>
      </c>
      <c r="AK826">
        <v>67.863299999999995</v>
      </c>
      <c r="AL826">
        <v>2.3345099999999999</v>
      </c>
      <c r="AM826">
        <v>-0.1</v>
      </c>
      <c r="AN826">
        <v>-10.9628946781158</v>
      </c>
      <c r="AO826">
        <v>1.12721922248601</v>
      </c>
      <c r="AP826">
        <v>0.153945</v>
      </c>
      <c r="AQ826">
        <v>999</v>
      </c>
      <c r="AU826" t="s">
        <v>1216</v>
      </c>
    </row>
    <row r="827" spans="1:47" x14ac:dyDescent="0.45">
      <c r="A827" t="s">
        <v>1605</v>
      </c>
      <c r="C827">
        <v>87</v>
      </c>
      <c r="D827">
        <v>306</v>
      </c>
      <c r="E827">
        <v>264</v>
      </c>
      <c r="F827">
        <v>60</v>
      </c>
      <c r="G827">
        <v>43</v>
      </c>
      <c r="H827">
        <v>9</v>
      </c>
      <c r="I827">
        <v>1</v>
      </c>
      <c r="J827">
        <v>7</v>
      </c>
      <c r="K827">
        <v>37</v>
      </c>
      <c r="L827">
        <v>27</v>
      </c>
      <c r="M827">
        <v>40</v>
      </c>
      <c r="N827">
        <v>5</v>
      </c>
      <c r="O827">
        <v>77</v>
      </c>
      <c r="P827">
        <v>1</v>
      </c>
      <c r="Q827">
        <v>1</v>
      </c>
      <c r="R827">
        <v>0</v>
      </c>
      <c r="S827">
        <v>1</v>
      </c>
      <c r="T827">
        <v>4</v>
      </c>
      <c r="U827">
        <v>1</v>
      </c>
      <c r="V827">
        <v>0.227273</v>
      </c>
      <c r="W827">
        <v>0.130719</v>
      </c>
      <c r="X827">
        <v>0.25163400000000002</v>
      </c>
      <c r="Y827">
        <v>0.51948099999999997</v>
      </c>
      <c r="Z827">
        <v>0.330065</v>
      </c>
      <c r="AA827">
        <v>0.34848499999999999</v>
      </c>
      <c r="AB827">
        <v>0.29841600000000001</v>
      </c>
      <c r="AC827">
        <v>0.67854999999999999</v>
      </c>
      <c r="AD827">
        <v>0.121212</v>
      </c>
      <c r="AE827">
        <v>4.2440699999999998</v>
      </c>
      <c r="AF827">
        <v>0.29281800000000002</v>
      </c>
      <c r="AH827">
        <v>-0.23078299999999999</v>
      </c>
      <c r="AI827">
        <v>32.212000000000003</v>
      </c>
      <c r="AJ827">
        <v>-5.0723200000000004</v>
      </c>
      <c r="AK827">
        <v>85.965900000000005</v>
      </c>
      <c r="AL827">
        <v>-0.23078299999999999</v>
      </c>
      <c r="AM827">
        <v>-4.5999999999999996</v>
      </c>
      <c r="AN827">
        <v>-5.3764050453901202</v>
      </c>
      <c r="AO827">
        <v>-3.4756612777709899</v>
      </c>
      <c r="AP827">
        <v>0.153672</v>
      </c>
      <c r="AQ827">
        <v>999</v>
      </c>
      <c r="AU827">
        <v>5297</v>
      </c>
    </row>
    <row r="828" spans="1:47" x14ac:dyDescent="0.45">
      <c r="A828" t="s">
        <v>1317</v>
      </c>
      <c r="B828" t="s">
        <v>178</v>
      </c>
      <c r="C828">
        <v>94</v>
      </c>
      <c r="D828">
        <v>369</v>
      </c>
      <c r="E828">
        <v>325</v>
      </c>
      <c r="F828">
        <v>66</v>
      </c>
      <c r="G828">
        <v>42</v>
      </c>
      <c r="H828">
        <v>13</v>
      </c>
      <c r="I828">
        <v>1</v>
      </c>
      <c r="J828">
        <v>10</v>
      </c>
      <c r="K828">
        <v>45</v>
      </c>
      <c r="L828">
        <v>41</v>
      </c>
      <c r="M828">
        <v>35</v>
      </c>
      <c r="N828">
        <v>4</v>
      </c>
      <c r="O828">
        <v>111</v>
      </c>
      <c r="P828">
        <v>6</v>
      </c>
      <c r="Q828">
        <v>3</v>
      </c>
      <c r="R828">
        <v>0</v>
      </c>
      <c r="S828">
        <v>0</v>
      </c>
      <c r="T828">
        <v>12</v>
      </c>
      <c r="U828">
        <v>3</v>
      </c>
      <c r="V828">
        <v>0.20307700000000001</v>
      </c>
      <c r="W828">
        <v>9.4850900000000002E-2</v>
      </c>
      <c r="X828">
        <v>0.300813</v>
      </c>
      <c r="Y828">
        <v>0.31531500000000001</v>
      </c>
      <c r="Z828">
        <v>0.28997299999999998</v>
      </c>
      <c r="AA828">
        <v>0.34153800000000001</v>
      </c>
      <c r="AB828">
        <v>0.27609400000000001</v>
      </c>
      <c r="AC828">
        <v>0.63151100000000004</v>
      </c>
      <c r="AD828">
        <v>0.138462</v>
      </c>
      <c r="AE828">
        <v>5.69102</v>
      </c>
      <c r="AF828">
        <v>0.27053100000000002</v>
      </c>
      <c r="AH828">
        <v>0.525061</v>
      </c>
      <c r="AI828">
        <v>32.003300000000003</v>
      </c>
      <c r="AJ828">
        <v>-12.9572</v>
      </c>
      <c r="AK828">
        <v>74.4756</v>
      </c>
      <c r="AL828">
        <v>0.525061</v>
      </c>
      <c r="AM828">
        <v>-4.3</v>
      </c>
      <c r="AN828">
        <v>-10.760280132293699</v>
      </c>
      <c r="AO828">
        <v>-0.23253965377807601</v>
      </c>
      <c r="AP828">
        <v>0.15357299999999999</v>
      </c>
      <c r="AQ828">
        <v>999</v>
      </c>
      <c r="AU828">
        <v>22202</v>
      </c>
    </row>
    <row r="829" spans="1:47" x14ac:dyDescent="0.45">
      <c r="A829" t="s">
        <v>1255</v>
      </c>
      <c r="B829" t="s">
        <v>14</v>
      </c>
      <c r="C829">
        <v>124</v>
      </c>
      <c r="D829">
        <v>525</v>
      </c>
      <c r="E829">
        <v>478</v>
      </c>
      <c r="F829">
        <v>106</v>
      </c>
      <c r="G829">
        <v>64</v>
      </c>
      <c r="H829">
        <v>26</v>
      </c>
      <c r="I829">
        <v>0</v>
      </c>
      <c r="J829">
        <v>16</v>
      </c>
      <c r="K829">
        <v>56</v>
      </c>
      <c r="L829">
        <v>64</v>
      </c>
      <c r="M829">
        <v>37</v>
      </c>
      <c r="N829">
        <v>13</v>
      </c>
      <c r="O829">
        <v>146</v>
      </c>
      <c r="P829">
        <v>7</v>
      </c>
      <c r="Q829">
        <v>3</v>
      </c>
      <c r="R829">
        <v>0</v>
      </c>
      <c r="S829">
        <v>1</v>
      </c>
      <c r="T829">
        <v>0</v>
      </c>
      <c r="U829">
        <v>0</v>
      </c>
      <c r="V829">
        <v>0.22175700000000001</v>
      </c>
      <c r="W829">
        <v>7.0476200000000003E-2</v>
      </c>
      <c r="X829">
        <v>0.27809499999999998</v>
      </c>
      <c r="Y829">
        <v>0.25342500000000001</v>
      </c>
      <c r="Z829">
        <v>0.28571400000000002</v>
      </c>
      <c r="AA829">
        <v>0.37656899999999999</v>
      </c>
      <c r="AB829">
        <v>0.27865099999999998</v>
      </c>
      <c r="AC829">
        <v>0.66228299999999996</v>
      </c>
      <c r="AD829">
        <v>0.15481200000000001</v>
      </c>
      <c r="AE829">
        <v>1.4863599999999999</v>
      </c>
      <c r="AF829">
        <v>0.28213199999999999</v>
      </c>
      <c r="AH829">
        <v>-0.73198700000000005</v>
      </c>
      <c r="AI829">
        <v>46.648099999999999</v>
      </c>
      <c r="AJ829">
        <v>-17.3201</v>
      </c>
      <c r="AK829">
        <v>77.154700000000005</v>
      </c>
      <c r="AL829">
        <v>-0.73198700000000005</v>
      </c>
      <c r="AM829">
        <v>-2.7</v>
      </c>
      <c r="AN829">
        <v>-15.590496778488101</v>
      </c>
      <c r="AO829">
        <v>-0.770987749099731</v>
      </c>
      <c r="AP829">
        <v>0.152113</v>
      </c>
      <c r="AQ829">
        <v>999</v>
      </c>
      <c r="AU829" t="s">
        <v>1256</v>
      </c>
    </row>
    <row r="830" spans="1:47" x14ac:dyDescent="0.45">
      <c r="A830" t="s">
        <v>1465</v>
      </c>
      <c r="B830" t="s">
        <v>56</v>
      </c>
      <c r="C830">
        <v>62</v>
      </c>
      <c r="D830">
        <v>229</v>
      </c>
      <c r="E830">
        <v>208</v>
      </c>
      <c r="F830">
        <v>51</v>
      </c>
      <c r="G830">
        <v>39</v>
      </c>
      <c r="H830">
        <v>9</v>
      </c>
      <c r="I830">
        <v>0</v>
      </c>
      <c r="J830">
        <v>3</v>
      </c>
      <c r="K830">
        <v>20</v>
      </c>
      <c r="L830">
        <v>20</v>
      </c>
      <c r="M830">
        <v>16</v>
      </c>
      <c r="N830">
        <v>6</v>
      </c>
      <c r="O830">
        <v>34</v>
      </c>
      <c r="P830">
        <v>1</v>
      </c>
      <c r="Q830">
        <v>2</v>
      </c>
      <c r="R830">
        <v>2</v>
      </c>
      <c r="S830">
        <v>0</v>
      </c>
      <c r="T830">
        <v>1</v>
      </c>
      <c r="U830">
        <v>1</v>
      </c>
      <c r="V830">
        <v>0.24519199999999999</v>
      </c>
      <c r="W830">
        <v>6.9869000000000001E-2</v>
      </c>
      <c r="X830">
        <v>0.14847199999999999</v>
      </c>
      <c r="Y830">
        <v>0.47058800000000001</v>
      </c>
      <c r="Z830">
        <v>0.29955900000000002</v>
      </c>
      <c r="AA830">
        <v>0.331731</v>
      </c>
      <c r="AB830">
        <v>0.26837100000000003</v>
      </c>
      <c r="AC830">
        <v>0.63129000000000002</v>
      </c>
      <c r="AD830">
        <v>8.6538500000000004E-2</v>
      </c>
      <c r="AE830">
        <v>2.0119600000000002</v>
      </c>
      <c r="AF830">
        <v>0.27745700000000001</v>
      </c>
      <c r="AH830">
        <v>-0.60733400000000004</v>
      </c>
      <c r="AI830">
        <v>18.392399999999999</v>
      </c>
      <c r="AJ830">
        <v>-9.5098900000000004</v>
      </c>
      <c r="AK830">
        <v>64.817999999999998</v>
      </c>
      <c r="AL830">
        <v>-0.60733400000000004</v>
      </c>
      <c r="AM830">
        <v>0.1</v>
      </c>
      <c r="AN830">
        <v>-10.5883417725563</v>
      </c>
      <c r="AO830">
        <v>4.3070841804146696</v>
      </c>
      <c r="AP830">
        <v>0.15165500000000001</v>
      </c>
      <c r="AQ830">
        <v>999</v>
      </c>
      <c r="AU830" t="s">
        <v>1466</v>
      </c>
    </row>
    <row r="831" spans="1:47" x14ac:dyDescent="0.45">
      <c r="A831" t="s">
        <v>1450</v>
      </c>
      <c r="C831">
        <v>93</v>
      </c>
      <c r="D831">
        <v>351</v>
      </c>
      <c r="E831">
        <v>312</v>
      </c>
      <c r="F831">
        <v>68</v>
      </c>
      <c r="G831">
        <v>43</v>
      </c>
      <c r="H831">
        <v>13</v>
      </c>
      <c r="I831">
        <v>1</v>
      </c>
      <c r="J831">
        <v>11</v>
      </c>
      <c r="K831">
        <v>45</v>
      </c>
      <c r="L831">
        <v>38</v>
      </c>
      <c r="M831">
        <v>34</v>
      </c>
      <c r="N831">
        <v>4</v>
      </c>
      <c r="O831">
        <v>100</v>
      </c>
      <c r="P831">
        <v>3</v>
      </c>
      <c r="Q831">
        <v>1</v>
      </c>
      <c r="R831">
        <v>1</v>
      </c>
      <c r="S831">
        <v>3</v>
      </c>
      <c r="T831">
        <v>3</v>
      </c>
      <c r="U831">
        <v>1</v>
      </c>
      <c r="V831">
        <v>0.217949</v>
      </c>
      <c r="W831">
        <v>9.6866099999999997E-2</v>
      </c>
      <c r="X831">
        <v>0.28489999999999999</v>
      </c>
      <c r="Y831">
        <v>0.34</v>
      </c>
      <c r="Z831">
        <v>0.3</v>
      </c>
      <c r="AA831">
        <v>0.37179499999999999</v>
      </c>
      <c r="AB831">
        <v>0.291292</v>
      </c>
      <c r="AC831">
        <v>0.67179500000000003</v>
      </c>
      <c r="AD831">
        <v>0.15384600000000001</v>
      </c>
      <c r="AE831">
        <v>4.2111700000000001</v>
      </c>
      <c r="AF831">
        <v>0.28217799999999998</v>
      </c>
      <c r="AH831">
        <v>-0.407667</v>
      </c>
      <c r="AI831">
        <v>34.872500000000002</v>
      </c>
      <c r="AJ831">
        <v>-7.8948299999999998</v>
      </c>
      <c r="AK831">
        <v>82.656999999999996</v>
      </c>
      <c r="AL831">
        <v>-0.407667</v>
      </c>
      <c r="AM831">
        <v>-4</v>
      </c>
      <c r="AN831">
        <v>-7.7016284763813001</v>
      </c>
      <c r="AO831">
        <v>-2.7103174924850402</v>
      </c>
      <c r="AP831">
        <v>0.150533</v>
      </c>
      <c r="AQ831">
        <v>999</v>
      </c>
      <c r="AU831">
        <v>17922</v>
      </c>
    </row>
    <row r="832" spans="1:47" x14ac:dyDescent="0.45">
      <c r="A832" t="s">
        <v>208</v>
      </c>
      <c r="B832" t="s">
        <v>207</v>
      </c>
      <c r="C832">
        <v>108</v>
      </c>
      <c r="D832">
        <v>450</v>
      </c>
      <c r="E832">
        <v>409</v>
      </c>
      <c r="F832">
        <v>99</v>
      </c>
      <c r="G832">
        <v>63</v>
      </c>
      <c r="H832">
        <v>22</v>
      </c>
      <c r="I832">
        <v>2</v>
      </c>
      <c r="J832">
        <v>12</v>
      </c>
      <c r="K832">
        <v>61</v>
      </c>
      <c r="L832">
        <v>55</v>
      </c>
      <c r="M832">
        <v>36</v>
      </c>
      <c r="N832">
        <v>11</v>
      </c>
      <c r="O832">
        <v>108</v>
      </c>
      <c r="P832">
        <v>4</v>
      </c>
      <c r="Q832">
        <v>1</v>
      </c>
      <c r="R832">
        <v>0</v>
      </c>
      <c r="S832">
        <v>1</v>
      </c>
      <c r="T832">
        <v>13</v>
      </c>
      <c r="U832">
        <v>3</v>
      </c>
      <c r="V832">
        <v>0.24205399999999999</v>
      </c>
      <c r="W832">
        <v>0.08</v>
      </c>
      <c r="X832">
        <v>0.24</v>
      </c>
      <c r="Y832">
        <v>0.33333299999999999</v>
      </c>
      <c r="Z832">
        <v>0.30888900000000002</v>
      </c>
      <c r="AA832">
        <v>0.39364300000000002</v>
      </c>
      <c r="AB832">
        <v>0.297155</v>
      </c>
      <c r="AC832">
        <v>0.70253200000000005</v>
      </c>
      <c r="AD832">
        <v>0.151589</v>
      </c>
      <c r="AE832">
        <v>5.8888400000000001</v>
      </c>
      <c r="AF832">
        <v>0.3</v>
      </c>
      <c r="AH832">
        <v>0.62489499999999998</v>
      </c>
      <c r="AI832">
        <v>46.899500000000003</v>
      </c>
      <c r="AJ832">
        <v>-7.9303900000000001</v>
      </c>
      <c r="AK832">
        <v>87.864900000000006</v>
      </c>
      <c r="AL832">
        <v>0.62489499999999998</v>
      </c>
      <c r="AM832">
        <v>-2.9</v>
      </c>
      <c r="AN832">
        <v>-5.9182997345924298</v>
      </c>
      <c r="AO832">
        <v>-7.8603177070617596</v>
      </c>
      <c r="AP832">
        <v>0.150115</v>
      </c>
      <c r="AQ832">
        <v>999</v>
      </c>
      <c r="AU832">
        <v>20311</v>
      </c>
    </row>
    <row r="833" spans="1:47" x14ac:dyDescent="0.45">
      <c r="A833" t="s">
        <v>1148</v>
      </c>
      <c r="B833" t="s">
        <v>21</v>
      </c>
      <c r="C833">
        <v>108</v>
      </c>
      <c r="D833">
        <v>452</v>
      </c>
      <c r="E833">
        <v>407</v>
      </c>
      <c r="F833">
        <v>93</v>
      </c>
      <c r="G833">
        <v>69</v>
      </c>
      <c r="H833">
        <v>13</v>
      </c>
      <c r="I833">
        <v>3</v>
      </c>
      <c r="J833">
        <v>8</v>
      </c>
      <c r="K833">
        <v>51</v>
      </c>
      <c r="L833">
        <v>50</v>
      </c>
      <c r="M833">
        <v>30</v>
      </c>
      <c r="N833">
        <v>10</v>
      </c>
      <c r="O833">
        <v>98</v>
      </c>
      <c r="P833">
        <v>12</v>
      </c>
      <c r="Q833">
        <v>2</v>
      </c>
      <c r="R833">
        <v>1</v>
      </c>
      <c r="S833">
        <v>0</v>
      </c>
      <c r="T833">
        <v>6</v>
      </c>
      <c r="U833">
        <v>5</v>
      </c>
      <c r="V833">
        <v>0.22850100000000001</v>
      </c>
      <c r="W833">
        <v>6.6371700000000006E-2</v>
      </c>
      <c r="X833">
        <v>0.21681400000000001</v>
      </c>
      <c r="Y833">
        <v>0.30612200000000001</v>
      </c>
      <c r="Z833">
        <v>0.29933500000000002</v>
      </c>
      <c r="AA833">
        <v>0.334152</v>
      </c>
      <c r="AB833">
        <v>0.273092</v>
      </c>
      <c r="AC833">
        <v>0.63348700000000002</v>
      </c>
      <c r="AD833">
        <v>0.10565099999999999</v>
      </c>
      <c r="AE833">
        <v>4.6903300000000003</v>
      </c>
      <c r="AF833">
        <v>0.280528</v>
      </c>
      <c r="AH833">
        <v>-1.6886099999999999</v>
      </c>
      <c r="AI833">
        <v>38.074800000000003</v>
      </c>
      <c r="AJ833">
        <v>-16.998699999999999</v>
      </c>
      <c r="AK833">
        <v>72.632400000000004</v>
      </c>
      <c r="AL833">
        <v>-1.6886099999999999</v>
      </c>
      <c r="AM833">
        <v>1</v>
      </c>
      <c r="AN833">
        <v>-16.510646343231201</v>
      </c>
      <c r="AO833">
        <v>2.66078782081604</v>
      </c>
      <c r="AP833">
        <v>0.149785</v>
      </c>
      <c r="AQ833">
        <v>999</v>
      </c>
      <c r="AU833" t="s">
        <v>1149</v>
      </c>
    </row>
    <row r="834" spans="1:47" x14ac:dyDescent="0.45">
      <c r="A834" t="s">
        <v>1298</v>
      </c>
      <c r="B834" t="s">
        <v>39</v>
      </c>
      <c r="C834">
        <v>116</v>
      </c>
      <c r="D834">
        <v>481</v>
      </c>
      <c r="E834">
        <v>441</v>
      </c>
      <c r="F834">
        <v>93</v>
      </c>
      <c r="G834">
        <v>55</v>
      </c>
      <c r="H834">
        <v>23</v>
      </c>
      <c r="I834">
        <v>4</v>
      </c>
      <c r="J834">
        <v>11</v>
      </c>
      <c r="K834">
        <v>59</v>
      </c>
      <c r="L834">
        <v>51</v>
      </c>
      <c r="M834">
        <v>34</v>
      </c>
      <c r="N834">
        <v>9</v>
      </c>
      <c r="O834">
        <v>175</v>
      </c>
      <c r="P834">
        <v>3</v>
      </c>
      <c r="Q834">
        <v>3</v>
      </c>
      <c r="R834">
        <v>0</v>
      </c>
      <c r="S834">
        <v>0</v>
      </c>
      <c r="T834">
        <v>13</v>
      </c>
      <c r="U834">
        <v>4</v>
      </c>
      <c r="V834">
        <v>0.21088399999999999</v>
      </c>
      <c r="W834">
        <v>7.0686100000000002E-2</v>
      </c>
      <c r="X834">
        <v>0.36382500000000001</v>
      </c>
      <c r="Y834">
        <v>0.19428599999999999</v>
      </c>
      <c r="Z834">
        <v>0.27027000000000001</v>
      </c>
      <c r="AA834">
        <v>0.35600900000000002</v>
      </c>
      <c r="AB834">
        <v>0.26491999999999999</v>
      </c>
      <c r="AC834">
        <v>0.62627900000000003</v>
      </c>
      <c r="AD834">
        <v>0.145125</v>
      </c>
      <c r="AE834">
        <v>6.6785199999999998</v>
      </c>
      <c r="AF834">
        <v>0.31782899999999997</v>
      </c>
      <c r="AH834">
        <v>0.27216299999999999</v>
      </c>
      <c r="AI834">
        <v>37.253300000000003</v>
      </c>
      <c r="AJ834">
        <v>-21.3538</v>
      </c>
      <c r="AK834">
        <v>64.377899999999997</v>
      </c>
      <c r="AL834">
        <v>0.27216299999999999</v>
      </c>
      <c r="AM834">
        <v>0.1</v>
      </c>
      <c r="AN834">
        <v>-20.2582080960273</v>
      </c>
      <c r="AO834">
        <v>5.4020281806588102</v>
      </c>
      <c r="AP834">
        <v>0.14765600000000001</v>
      </c>
      <c r="AQ834">
        <v>999</v>
      </c>
      <c r="AU834" t="s">
        <v>1299</v>
      </c>
    </row>
    <row r="835" spans="1:47" x14ac:dyDescent="0.45">
      <c r="A835" t="s">
        <v>1322</v>
      </c>
      <c r="B835" t="s">
        <v>155</v>
      </c>
      <c r="C835">
        <v>119</v>
      </c>
      <c r="D835">
        <v>518</v>
      </c>
      <c r="E835">
        <v>468</v>
      </c>
      <c r="F835">
        <v>115</v>
      </c>
      <c r="G835">
        <v>80</v>
      </c>
      <c r="H835">
        <v>25</v>
      </c>
      <c r="I835">
        <v>3</v>
      </c>
      <c r="J835">
        <v>7</v>
      </c>
      <c r="K835">
        <v>57</v>
      </c>
      <c r="L835">
        <v>56</v>
      </c>
      <c r="M835">
        <v>37</v>
      </c>
      <c r="N835">
        <v>8</v>
      </c>
      <c r="O835">
        <v>110</v>
      </c>
      <c r="P835">
        <v>9</v>
      </c>
      <c r="Q835">
        <v>3</v>
      </c>
      <c r="R835">
        <v>1</v>
      </c>
      <c r="S835">
        <v>0</v>
      </c>
      <c r="T835">
        <v>10</v>
      </c>
      <c r="U835">
        <v>4</v>
      </c>
      <c r="V835">
        <v>0.245726</v>
      </c>
      <c r="W835">
        <v>7.1428599999999995E-2</v>
      </c>
      <c r="X835">
        <v>0.21235499999999999</v>
      </c>
      <c r="Y835">
        <v>0.336364</v>
      </c>
      <c r="Z835">
        <v>0.31141200000000002</v>
      </c>
      <c r="AA835">
        <v>0.35683799999999999</v>
      </c>
      <c r="AB835">
        <v>0.28909099999999999</v>
      </c>
      <c r="AC835">
        <v>0.66825000000000001</v>
      </c>
      <c r="AD835">
        <v>0.111111</v>
      </c>
      <c r="AE835">
        <v>5.1562799999999998</v>
      </c>
      <c r="AF835">
        <v>0.305085</v>
      </c>
      <c r="AH835">
        <v>-0.59751699999999996</v>
      </c>
      <c r="AI835">
        <v>50.517499999999998</v>
      </c>
      <c r="AJ835">
        <v>-12.597799999999999</v>
      </c>
      <c r="AK835">
        <v>77.239599999999996</v>
      </c>
      <c r="AL835">
        <v>-0.59751699999999996</v>
      </c>
      <c r="AM835">
        <v>-3.3</v>
      </c>
      <c r="AN835">
        <v>-14.724277198314599</v>
      </c>
      <c r="AO835">
        <v>-1.3967077732086099</v>
      </c>
      <c r="AP835">
        <v>0.14684700000000001</v>
      </c>
      <c r="AQ835">
        <v>999</v>
      </c>
      <c r="AU835" t="s">
        <v>1323</v>
      </c>
    </row>
    <row r="836" spans="1:47" x14ac:dyDescent="0.45">
      <c r="A836" t="s">
        <v>760</v>
      </c>
      <c r="B836" t="s">
        <v>104</v>
      </c>
      <c r="C836">
        <v>122</v>
      </c>
      <c r="D836">
        <v>559</v>
      </c>
      <c r="E836">
        <v>491</v>
      </c>
      <c r="F836">
        <v>109</v>
      </c>
      <c r="G836">
        <v>89</v>
      </c>
      <c r="H836">
        <v>15</v>
      </c>
      <c r="I836">
        <v>2</v>
      </c>
      <c r="J836">
        <v>3</v>
      </c>
      <c r="K836">
        <v>66</v>
      </c>
      <c r="L836">
        <v>41</v>
      </c>
      <c r="M836">
        <v>59</v>
      </c>
      <c r="N836">
        <v>7</v>
      </c>
      <c r="O836">
        <v>122</v>
      </c>
      <c r="P836">
        <v>2</v>
      </c>
      <c r="Q836">
        <v>3</v>
      </c>
      <c r="R836">
        <v>4</v>
      </c>
      <c r="S836">
        <v>0</v>
      </c>
      <c r="T836">
        <v>29</v>
      </c>
      <c r="U836">
        <v>7</v>
      </c>
      <c r="V836">
        <v>0.221996</v>
      </c>
      <c r="W836">
        <v>0.105546</v>
      </c>
      <c r="X836">
        <v>0.218247</v>
      </c>
      <c r="Y836">
        <v>0.48360700000000001</v>
      </c>
      <c r="Z836">
        <v>0.30630600000000002</v>
      </c>
      <c r="AA836">
        <v>0.27902199999999999</v>
      </c>
      <c r="AB836">
        <v>0.26275799999999999</v>
      </c>
      <c r="AC836">
        <v>0.58532899999999999</v>
      </c>
      <c r="AD836">
        <v>5.7026500000000001E-2</v>
      </c>
      <c r="AE836">
        <v>6.0114599999999996</v>
      </c>
      <c r="AF836">
        <v>0.28726299999999999</v>
      </c>
      <c r="AH836">
        <v>1.7436199999999999</v>
      </c>
      <c r="AI836">
        <v>42.290500000000002</v>
      </c>
      <c r="AJ836">
        <v>-25.820399999999999</v>
      </c>
      <c r="AK836">
        <v>60.895899999999997</v>
      </c>
      <c r="AL836">
        <v>1.7436199999999999</v>
      </c>
      <c r="AM836">
        <v>1.6</v>
      </c>
      <c r="AN836">
        <v>-25.336619138717602</v>
      </c>
      <c r="AO836">
        <v>7.7618166208267203</v>
      </c>
      <c r="AP836">
        <v>0.14663599999999999</v>
      </c>
      <c r="AQ836">
        <v>999</v>
      </c>
      <c r="AU836">
        <v>25979</v>
      </c>
    </row>
    <row r="837" spans="1:47" x14ac:dyDescent="0.45">
      <c r="A837" t="s">
        <v>1632</v>
      </c>
      <c r="B837" t="s">
        <v>14</v>
      </c>
      <c r="C837">
        <v>92</v>
      </c>
      <c r="D837">
        <v>381</v>
      </c>
      <c r="E837">
        <v>338</v>
      </c>
      <c r="F837">
        <v>80</v>
      </c>
      <c r="G837">
        <v>58</v>
      </c>
      <c r="H837">
        <v>16</v>
      </c>
      <c r="I837">
        <v>2</v>
      </c>
      <c r="J837">
        <v>4</v>
      </c>
      <c r="K837">
        <v>46</v>
      </c>
      <c r="L837">
        <v>37</v>
      </c>
      <c r="M837">
        <v>33</v>
      </c>
      <c r="N837">
        <v>10</v>
      </c>
      <c r="O837">
        <v>93</v>
      </c>
      <c r="P837">
        <v>6</v>
      </c>
      <c r="Q837">
        <v>2</v>
      </c>
      <c r="R837">
        <v>2</v>
      </c>
      <c r="S837">
        <v>0</v>
      </c>
      <c r="T837">
        <v>8</v>
      </c>
      <c r="U837">
        <v>5</v>
      </c>
      <c r="V837">
        <v>0.23668600000000001</v>
      </c>
      <c r="W837">
        <v>8.6614200000000002E-2</v>
      </c>
      <c r="X837">
        <v>0.24409400000000001</v>
      </c>
      <c r="Y837">
        <v>0.35483900000000002</v>
      </c>
      <c r="Z837">
        <v>0.31398399999999999</v>
      </c>
      <c r="AA837">
        <v>0.33136100000000002</v>
      </c>
      <c r="AB837">
        <v>0.278057</v>
      </c>
      <c r="AC837">
        <v>0.64534499999999995</v>
      </c>
      <c r="AD837">
        <v>9.4674599999999998E-2</v>
      </c>
      <c r="AE837">
        <v>5.2220500000000003</v>
      </c>
      <c r="AF837">
        <v>0.31275700000000001</v>
      </c>
      <c r="AH837">
        <v>-1.1807399999999999</v>
      </c>
      <c r="AI837">
        <v>33.665399999999998</v>
      </c>
      <c r="AJ837">
        <v>-12.757300000000001</v>
      </c>
      <c r="AK837">
        <v>76.756699999999995</v>
      </c>
      <c r="AL837">
        <v>-1.1807399999999999</v>
      </c>
      <c r="AM837">
        <v>-3.6</v>
      </c>
      <c r="AN837">
        <v>-12.1516126394271</v>
      </c>
      <c r="AO837">
        <v>0.59973573684692305</v>
      </c>
      <c r="AP837">
        <v>0.142488</v>
      </c>
      <c r="AQ837">
        <v>999</v>
      </c>
      <c r="AU837" t="s">
        <v>1633</v>
      </c>
    </row>
    <row r="838" spans="1:47" x14ac:dyDescent="0.45">
      <c r="A838" t="s">
        <v>1238</v>
      </c>
      <c r="B838" t="s">
        <v>269</v>
      </c>
      <c r="C838">
        <v>122</v>
      </c>
      <c r="D838">
        <v>511</v>
      </c>
      <c r="E838">
        <v>470</v>
      </c>
      <c r="F838">
        <v>102</v>
      </c>
      <c r="G838">
        <v>59</v>
      </c>
      <c r="H838">
        <v>20</v>
      </c>
      <c r="I838">
        <v>2</v>
      </c>
      <c r="J838">
        <v>21</v>
      </c>
      <c r="K838">
        <v>60</v>
      </c>
      <c r="L838">
        <v>69</v>
      </c>
      <c r="M838">
        <v>33</v>
      </c>
      <c r="N838">
        <v>6</v>
      </c>
      <c r="O838">
        <v>183</v>
      </c>
      <c r="P838">
        <v>5</v>
      </c>
      <c r="Q838">
        <v>3</v>
      </c>
      <c r="R838">
        <v>0</v>
      </c>
      <c r="S838">
        <v>1</v>
      </c>
      <c r="T838">
        <v>4</v>
      </c>
      <c r="U838">
        <v>2</v>
      </c>
      <c r="V838">
        <v>0.21702099999999999</v>
      </c>
      <c r="W838">
        <v>6.4579300000000006E-2</v>
      </c>
      <c r="X838">
        <v>0.35812100000000002</v>
      </c>
      <c r="Y838">
        <v>0.18032799999999999</v>
      </c>
      <c r="Z838">
        <v>0.27397300000000002</v>
      </c>
      <c r="AA838">
        <v>0.40212799999999999</v>
      </c>
      <c r="AB838">
        <v>0.28631299999999998</v>
      </c>
      <c r="AC838">
        <v>0.67610000000000003</v>
      </c>
      <c r="AD838">
        <v>0.18510599999999999</v>
      </c>
      <c r="AE838">
        <v>4.1652199999999997</v>
      </c>
      <c r="AF838">
        <v>0.30111500000000002</v>
      </c>
      <c r="AH838">
        <v>-0.74532200000000004</v>
      </c>
      <c r="AI838">
        <v>48.655799999999999</v>
      </c>
      <c r="AJ838">
        <v>-13.6066</v>
      </c>
      <c r="AK838">
        <v>79.409700000000001</v>
      </c>
      <c r="AL838">
        <v>-0.74532200000000004</v>
      </c>
      <c r="AM838">
        <v>3.4</v>
      </c>
      <c r="AN838">
        <v>-13.780043721199</v>
      </c>
      <c r="AO838">
        <v>-2.23271608352661</v>
      </c>
      <c r="AP838">
        <v>0.139323</v>
      </c>
      <c r="AQ838">
        <v>999</v>
      </c>
      <c r="AU838" t="s">
        <v>1239</v>
      </c>
    </row>
    <row r="839" spans="1:47" x14ac:dyDescent="0.45">
      <c r="A839" t="s">
        <v>60</v>
      </c>
      <c r="B839" t="s">
        <v>59</v>
      </c>
      <c r="C839">
        <v>122</v>
      </c>
      <c r="D839">
        <v>495</v>
      </c>
      <c r="E839">
        <v>442</v>
      </c>
      <c r="F839">
        <v>109</v>
      </c>
      <c r="G839">
        <v>79</v>
      </c>
      <c r="H839">
        <v>22</v>
      </c>
      <c r="I839">
        <v>0</v>
      </c>
      <c r="J839">
        <v>8</v>
      </c>
      <c r="K839">
        <v>62</v>
      </c>
      <c r="L839">
        <v>51</v>
      </c>
      <c r="M839">
        <v>46</v>
      </c>
      <c r="N839">
        <v>14</v>
      </c>
      <c r="O839">
        <v>88</v>
      </c>
      <c r="P839">
        <v>3</v>
      </c>
      <c r="Q839">
        <v>3</v>
      </c>
      <c r="R839">
        <v>1</v>
      </c>
      <c r="S839">
        <v>1</v>
      </c>
      <c r="T839">
        <v>6</v>
      </c>
      <c r="U839">
        <v>5</v>
      </c>
      <c r="V839">
        <v>0.24660599999999999</v>
      </c>
      <c r="W839">
        <v>9.2929300000000006E-2</v>
      </c>
      <c r="X839">
        <v>0.17777799999999999</v>
      </c>
      <c r="Y839">
        <v>0.52272700000000005</v>
      </c>
      <c r="Z839">
        <v>0.31983800000000001</v>
      </c>
      <c r="AA839">
        <v>0.35067900000000002</v>
      </c>
      <c r="AB839">
        <v>0.28658899999999998</v>
      </c>
      <c r="AC839">
        <v>0.67051700000000003</v>
      </c>
      <c r="AD839">
        <v>0.104072</v>
      </c>
      <c r="AE839">
        <v>3.2564600000000001</v>
      </c>
      <c r="AF839">
        <v>0.28939799999999999</v>
      </c>
      <c r="AH839">
        <v>-1.78877</v>
      </c>
      <c r="AI839">
        <v>47.245899999999999</v>
      </c>
      <c r="AJ839">
        <v>-13.067</v>
      </c>
      <c r="AK839">
        <v>81.987899999999996</v>
      </c>
      <c r="AL839">
        <v>-1.78877</v>
      </c>
      <c r="AM839">
        <v>2.5</v>
      </c>
      <c r="AN839">
        <v>-12.4720151424407</v>
      </c>
      <c r="AO839">
        <v>-2.9563493728637602</v>
      </c>
      <c r="AP839">
        <v>0.138015</v>
      </c>
      <c r="AQ839">
        <v>999</v>
      </c>
      <c r="AU839">
        <v>19906</v>
      </c>
    </row>
    <row r="840" spans="1:47" x14ac:dyDescent="0.45">
      <c r="A840" t="s">
        <v>1951</v>
      </c>
      <c r="C840">
        <v>100</v>
      </c>
      <c r="D840">
        <v>380</v>
      </c>
      <c r="E840">
        <v>350</v>
      </c>
      <c r="F840">
        <v>80</v>
      </c>
      <c r="G840">
        <v>50</v>
      </c>
      <c r="H840">
        <v>15</v>
      </c>
      <c r="I840">
        <v>3</v>
      </c>
      <c r="J840">
        <v>12</v>
      </c>
      <c r="K840">
        <v>40</v>
      </c>
      <c r="L840">
        <v>46</v>
      </c>
      <c r="M840">
        <v>26</v>
      </c>
      <c r="N840">
        <v>4</v>
      </c>
      <c r="O840">
        <v>91</v>
      </c>
      <c r="P840">
        <v>1</v>
      </c>
      <c r="Q840">
        <v>3</v>
      </c>
      <c r="R840">
        <v>0</v>
      </c>
      <c r="S840">
        <v>1</v>
      </c>
      <c r="T840">
        <v>1</v>
      </c>
      <c r="U840">
        <v>1</v>
      </c>
      <c r="V840">
        <v>0.228571</v>
      </c>
      <c r="W840">
        <v>6.8421099999999999E-2</v>
      </c>
      <c r="X840">
        <v>0.23947399999999999</v>
      </c>
      <c r="Y840">
        <v>0.28571400000000002</v>
      </c>
      <c r="Z840">
        <v>0.28157900000000002</v>
      </c>
      <c r="AA840">
        <v>0.39142900000000003</v>
      </c>
      <c r="AB840">
        <v>0.286103</v>
      </c>
      <c r="AC840">
        <v>0.67300800000000005</v>
      </c>
      <c r="AD840">
        <v>0.162857</v>
      </c>
      <c r="AE840">
        <v>3.56995</v>
      </c>
      <c r="AF840">
        <v>0.27200000000000002</v>
      </c>
      <c r="AH840">
        <v>-0.78455200000000003</v>
      </c>
      <c r="AI840">
        <v>36.116199999999999</v>
      </c>
      <c r="AJ840">
        <v>-10.1846</v>
      </c>
      <c r="AK840">
        <v>80.747399999999999</v>
      </c>
      <c r="AL840">
        <v>-0.78455200000000003</v>
      </c>
      <c r="AM840">
        <v>-3.4</v>
      </c>
      <c r="AN840">
        <v>-9.5506176352500898</v>
      </c>
      <c r="AO840">
        <v>-2.00376260280609</v>
      </c>
      <c r="AP840">
        <v>0.13483100000000001</v>
      </c>
      <c r="AQ840">
        <v>999</v>
      </c>
      <c r="AU840">
        <v>6153</v>
      </c>
    </row>
    <row r="841" spans="1:47" x14ac:dyDescent="0.45">
      <c r="A841" t="s">
        <v>1406</v>
      </c>
      <c r="B841" t="s">
        <v>98</v>
      </c>
      <c r="C841">
        <v>100</v>
      </c>
      <c r="D841">
        <v>405</v>
      </c>
      <c r="E841">
        <v>371</v>
      </c>
      <c r="F841">
        <v>81</v>
      </c>
      <c r="G841">
        <v>53</v>
      </c>
      <c r="H841">
        <v>20</v>
      </c>
      <c r="I841">
        <v>1</v>
      </c>
      <c r="J841">
        <v>7</v>
      </c>
      <c r="K841">
        <v>40</v>
      </c>
      <c r="L841">
        <v>43</v>
      </c>
      <c r="M841">
        <v>25</v>
      </c>
      <c r="N841">
        <v>13</v>
      </c>
      <c r="O841">
        <v>105</v>
      </c>
      <c r="P841">
        <v>6</v>
      </c>
      <c r="Q841">
        <v>3</v>
      </c>
      <c r="R841">
        <v>0</v>
      </c>
      <c r="S841">
        <v>0</v>
      </c>
      <c r="T841">
        <v>3</v>
      </c>
      <c r="U841">
        <v>2</v>
      </c>
      <c r="V841">
        <v>0.218329</v>
      </c>
      <c r="W841">
        <v>6.1728400000000003E-2</v>
      </c>
      <c r="X841">
        <v>0.25925900000000002</v>
      </c>
      <c r="Y841">
        <v>0.238095</v>
      </c>
      <c r="Z841">
        <v>0.27654299999999998</v>
      </c>
      <c r="AA841">
        <v>0.33423199999999997</v>
      </c>
      <c r="AB841">
        <v>0.25498500000000002</v>
      </c>
      <c r="AC841">
        <v>0.61077499999999996</v>
      </c>
      <c r="AD841">
        <v>0.11590300000000001</v>
      </c>
      <c r="AE841">
        <v>3.44611</v>
      </c>
      <c r="AF841">
        <v>0.282443</v>
      </c>
      <c r="AH841">
        <v>-0.79122000000000003</v>
      </c>
      <c r="AI841">
        <v>28.025400000000001</v>
      </c>
      <c r="AJ841">
        <v>-21.321400000000001</v>
      </c>
      <c r="AK841">
        <v>59.1785</v>
      </c>
      <c r="AL841">
        <v>-0.79122000000000003</v>
      </c>
      <c r="AM841">
        <v>6.7</v>
      </c>
      <c r="AN841">
        <v>-20.600843548774701</v>
      </c>
      <c r="AO841">
        <v>8.1880950927734304</v>
      </c>
      <c r="AP841">
        <v>0.133908</v>
      </c>
      <c r="AQ841">
        <v>999</v>
      </c>
      <c r="AU841" t="s">
        <v>1407</v>
      </c>
    </row>
    <row r="842" spans="1:47" x14ac:dyDescent="0.45">
      <c r="A842" t="s">
        <v>1560</v>
      </c>
      <c r="C842">
        <v>93</v>
      </c>
      <c r="D842">
        <v>342</v>
      </c>
      <c r="E842">
        <v>324</v>
      </c>
      <c r="F842">
        <v>90</v>
      </c>
      <c r="G842">
        <v>67</v>
      </c>
      <c r="H842">
        <v>16</v>
      </c>
      <c r="I842">
        <v>2</v>
      </c>
      <c r="J842">
        <v>5</v>
      </c>
      <c r="K842">
        <v>37</v>
      </c>
      <c r="L842">
        <v>37</v>
      </c>
      <c r="M842">
        <v>13</v>
      </c>
      <c r="N842">
        <v>5</v>
      </c>
      <c r="O842">
        <v>64</v>
      </c>
      <c r="P842">
        <v>2</v>
      </c>
      <c r="Q842">
        <v>2</v>
      </c>
      <c r="R842">
        <v>1</v>
      </c>
      <c r="S842">
        <v>0</v>
      </c>
      <c r="T842">
        <v>8</v>
      </c>
      <c r="U842">
        <v>3</v>
      </c>
      <c r="V842">
        <v>0.27777800000000002</v>
      </c>
      <c r="W842">
        <v>3.8011700000000002E-2</v>
      </c>
      <c r="X842">
        <v>0.187135</v>
      </c>
      <c r="Y842">
        <v>0.203125</v>
      </c>
      <c r="Z842">
        <v>0.30791800000000003</v>
      </c>
      <c r="AA842">
        <v>0.38580199999999998</v>
      </c>
      <c r="AB842">
        <v>0.295261</v>
      </c>
      <c r="AC842">
        <v>0.69372</v>
      </c>
      <c r="AD842">
        <v>0.108025</v>
      </c>
      <c r="AE842">
        <v>4.9789599999999998</v>
      </c>
      <c r="AF842">
        <v>0.33073900000000001</v>
      </c>
      <c r="AH842">
        <v>-0.25952900000000001</v>
      </c>
      <c r="AI842">
        <v>35.105600000000003</v>
      </c>
      <c r="AJ842">
        <v>-6.56515</v>
      </c>
      <c r="AK842">
        <v>82.844999999999999</v>
      </c>
      <c r="AL842">
        <v>-0.25952900000000001</v>
      </c>
      <c r="AM842">
        <v>3.5</v>
      </c>
      <c r="AN842">
        <v>-7.5278797149658203</v>
      </c>
      <c r="AO842">
        <v>-2.7830686569213801</v>
      </c>
      <c r="AP842">
        <v>0.13373099999999999</v>
      </c>
      <c r="AQ842">
        <v>999</v>
      </c>
      <c r="AU842">
        <v>16313</v>
      </c>
    </row>
    <row r="843" spans="1:47" x14ac:dyDescent="0.45">
      <c r="A843" t="s">
        <v>1260</v>
      </c>
      <c r="B843" t="s">
        <v>309</v>
      </c>
      <c r="C843">
        <v>81</v>
      </c>
      <c r="D843">
        <v>329</v>
      </c>
      <c r="E843">
        <v>292</v>
      </c>
      <c r="F843">
        <v>63</v>
      </c>
      <c r="G843">
        <v>42</v>
      </c>
      <c r="H843">
        <v>14</v>
      </c>
      <c r="I843">
        <v>1</v>
      </c>
      <c r="J843">
        <v>6</v>
      </c>
      <c r="K843">
        <v>30</v>
      </c>
      <c r="L843">
        <v>35</v>
      </c>
      <c r="M843">
        <v>28</v>
      </c>
      <c r="N843">
        <v>6</v>
      </c>
      <c r="O843">
        <v>95</v>
      </c>
      <c r="P843">
        <v>6</v>
      </c>
      <c r="Q843">
        <v>2</v>
      </c>
      <c r="R843">
        <v>1</v>
      </c>
      <c r="S843">
        <v>0</v>
      </c>
      <c r="T843">
        <v>7</v>
      </c>
      <c r="U843">
        <v>3</v>
      </c>
      <c r="V843">
        <v>0.215753</v>
      </c>
      <c r="W843">
        <v>8.5106399999999999E-2</v>
      </c>
      <c r="X843">
        <v>0.28875400000000001</v>
      </c>
      <c r="Y843">
        <v>0.29473700000000003</v>
      </c>
      <c r="Z843">
        <v>0.29573199999999999</v>
      </c>
      <c r="AA843">
        <v>0.33219199999999999</v>
      </c>
      <c r="AB843">
        <v>0.27248</v>
      </c>
      <c r="AC843">
        <v>0.62792300000000001</v>
      </c>
      <c r="AD843">
        <v>0.116438</v>
      </c>
      <c r="AE843">
        <v>4.3631500000000001</v>
      </c>
      <c r="AF843">
        <v>0.29533700000000002</v>
      </c>
      <c r="AH843">
        <v>-0.40559299999999998</v>
      </c>
      <c r="AI843">
        <v>27.546600000000002</v>
      </c>
      <c r="AJ843">
        <v>-12.540100000000001</v>
      </c>
      <c r="AK843">
        <v>52.849800000000002</v>
      </c>
      <c r="AL843">
        <v>-0.40559299999999998</v>
      </c>
      <c r="AM843">
        <v>3.7</v>
      </c>
      <c r="AN843">
        <v>-19.6231373250484</v>
      </c>
      <c r="AO843">
        <v>9.7442386150360107</v>
      </c>
      <c r="AP843">
        <v>0.13264799999999999</v>
      </c>
      <c r="AQ843">
        <v>999</v>
      </c>
      <c r="AU843" t="s">
        <v>1261</v>
      </c>
    </row>
    <row r="844" spans="1:47" x14ac:dyDescent="0.45">
      <c r="A844" t="s">
        <v>1274</v>
      </c>
      <c r="B844" t="s">
        <v>21</v>
      </c>
      <c r="C844">
        <v>122</v>
      </c>
      <c r="D844">
        <v>540</v>
      </c>
      <c r="E844">
        <v>485</v>
      </c>
      <c r="F844">
        <v>115</v>
      </c>
      <c r="G844">
        <v>75</v>
      </c>
      <c r="H844">
        <v>28</v>
      </c>
      <c r="I844">
        <v>4</v>
      </c>
      <c r="J844">
        <v>8</v>
      </c>
      <c r="K844">
        <v>60</v>
      </c>
      <c r="L844">
        <v>57</v>
      </c>
      <c r="M844">
        <v>48</v>
      </c>
      <c r="N844">
        <v>5</v>
      </c>
      <c r="O844">
        <v>127</v>
      </c>
      <c r="P844">
        <v>3</v>
      </c>
      <c r="Q844">
        <v>4</v>
      </c>
      <c r="R844">
        <v>0</v>
      </c>
      <c r="S844">
        <v>1</v>
      </c>
      <c r="T844">
        <v>14</v>
      </c>
      <c r="U844">
        <v>6</v>
      </c>
      <c r="V844">
        <v>0.23711299999999999</v>
      </c>
      <c r="W844">
        <v>8.8888900000000007E-2</v>
      </c>
      <c r="X844">
        <v>0.23518500000000001</v>
      </c>
      <c r="Y844">
        <v>0.37795299999999998</v>
      </c>
      <c r="Z844">
        <v>0.30740699999999999</v>
      </c>
      <c r="AA844">
        <v>0.36082500000000001</v>
      </c>
      <c r="AB844">
        <v>0.29051500000000002</v>
      </c>
      <c r="AC844">
        <v>0.66823200000000005</v>
      </c>
      <c r="AD844">
        <v>0.123711</v>
      </c>
      <c r="AE844">
        <v>5.5868200000000003</v>
      </c>
      <c r="AF844">
        <v>0.30225999999999997</v>
      </c>
      <c r="AH844">
        <v>-0.66478800000000005</v>
      </c>
      <c r="AI844">
        <v>53.301600000000001</v>
      </c>
      <c r="AJ844">
        <v>-12.494199999999999</v>
      </c>
      <c r="AK844">
        <v>84.709100000000007</v>
      </c>
      <c r="AL844">
        <v>-0.66478800000000005</v>
      </c>
      <c r="AM844">
        <v>-0.5</v>
      </c>
      <c r="AN844">
        <v>-10.5585231184959</v>
      </c>
      <c r="AO844">
        <v>-6.4523811340331996</v>
      </c>
      <c r="AP844">
        <v>0.13261700000000001</v>
      </c>
      <c r="AQ844">
        <v>999</v>
      </c>
      <c r="AU844" t="s">
        <v>1275</v>
      </c>
    </row>
    <row r="845" spans="1:47" x14ac:dyDescent="0.45">
      <c r="A845" t="s">
        <v>673</v>
      </c>
      <c r="B845" t="s">
        <v>309</v>
      </c>
      <c r="C845">
        <v>110</v>
      </c>
      <c r="D845">
        <v>357</v>
      </c>
      <c r="E845">
        <v>320</v>
      </c>
      <c r="F845">
        <v>71</v>
      </c>
      <c r="G845">
        <v>40</v>
      </c>
      <c r="H845">
        <v>14</v>
      </c>
      <c r="I845">
        <v>3</v>
      </c>
      <c r="J845">
        <v>14</v>
      </c>
      <c r="K845">
        <v>47</v>
      </c>
      <c r="L845">
        <v>41</v>
      </c>
      <c r="M845">
        <v>34</v>
      </c>
      <c r="N845">
        <v>3</v>
      </c>
      <c r="O845">
        <v>117</v>
      </c>
      <c r="P845">
        <v>2</v>
      </c>
      <c r="Q845">
        <v>1</v>
      </c>
      <c r="R845">
        <v>0</v>
      </c>
      <c r="S845">
        <v>1</v>
      </c>
      <c r="T845">
        <v>8</v>
      </c>
      <c r="U845">
        <v>1</v>
      </c>
      <c r="V845">
        <v>0.22187499999999999</v>
      </c>
      <c r="W845">
        <v>9.5238100000000006E-2</v>
      </c>
      <c r="X845">
        <v>0.32773099999999999</v>
      </c>
      <c r="Y845">
        <v>0.29059800000000002</v>
      </c>
      <c r="Z845">
        <v>0.29971999999999999</v>
      </c>
      <c r="AA845">
        <v>0.41562500000000002</v>
      </c>
      <c r="AB845">
        <v>0.306506</v>
      </c>
      <c r="AC845">
        <v>0.71534500000000001</v>
      </c>
      <c r="AD845">
        <v>0.19375000000000001</v>
      </c>
      <c r="AE845">
        <v>6.6032900000000003</v>
      </c>
      <c r="AF845">
        <v>0.3</v>
      </c>
      <c r="AH845">
        <v>0.615448</v>
      </c>
      <c r="AI845">
        <v>39.979399999999998</v>
      </c>
      <c r="AJ845">
        <v>-3.5190000000000001</v>
      </c>
      <c r="AK845">
        <v>75.660200000000003</v>
      </c>
      <c r="AL845">
        <v>0.615448</v>
      </c>
      <c r="AM845">
        <v>-2</v>
      </c>
      <c r="AN845">
        <v>-10.149277746677299</v>
      </c>
      <c r="AO845">
        <v>-0.68827164173126198</v>
      </c>
      <c r="AP845">
        <v>0.13218099999999999</v>
      </c>
      <c r="AQ845">
        <v>999</v>
      </c>
      <c r="AU845">
        <v>17954</v>
      </c>
    </row>
    <row r="846" spans="1:47" x14ac:dyDescent="0.45">
      <c r="A846" t="s">
        <v>1589</v>
      </c>
      <c r="B846" t="s">
        <v>7</v>
      </c>
      <c r="C846">
        <v>92</v>
      </c>
      <c r="D846">
        <v>292</v>
      </c>
      <c r="E846">
        <v>253</v>
      </c>
      <c r="F846">
        <v>56</v>
      </c>
      <c r="G846">
        <v>39</v>
      </c>
      <c r="H846">
        <v>11</v>
      </c>
      <c r="I846">
        <v>2</v>
      </c>
      <c r="J846">
        <v>4</v>
      </c>
      <c r="K846">
        <v>42</v>
      </c>
      <c r="L846">
        <v>26</v>
      </c>
      <c r="M846">
        <v>27</v>
      </c>
      <c r="N846">
        <v>4</v>
      </c>
      <c r="O846">
        <v>77</v>
      </c>
      <c r="P846">
        <v>7</v>
      </c>
      <c r="Q846">
        <v>3</v>
      </c>
      <c r="R846">
        <v>2</v>
      </c>
      <c r="S846">
        <v>0</v>
      </c>
      <c r="T846">
        <v>8</v>
      </c>
      <c r="U846">
        <v>3</v>
      </c>
      <c r="V846">
        <v>0.22134400000000001</v>
      </c>
      <c r="W846">
        <v>9.2465800000000001E-2</v>
      </c>
      <c r="X846">
        <v>0.26369900000000002</v>
      </c>
      <c r="Y846">
        <v>0.35064899999999999</v>
      </c>
      <c r="Z846">
        <v>0.31034499999999998</v>
      </c>
      <c r="AA846">
        <v>0.32806299999999999</v>
      </c>
      <c r="AB846">
        <v>0.28091699999999997</v>
      </c>
      <c r="AC846">
        <v>0.63840799999999998</v>
      </c>
      <c r="AD846">
        <v>0.10671899999999999</v>
      </c>
      <c r="AE846">
        <v>6.62256</v>
      </c>
      <c r="AF846">
        <v>0.29714299999999999</v>
      </c>
      <c r="AH846">
        <v>-0.19788800000000001</v>
      </c>
      <c r="AI846">
        <v>26.494700000000002</v>
      </c>
      <c r="AJ846">
        <v>-9.0838099999999997</v>
      </c>
      <c r="AK846">
        <v>73.005499999999998</v>
      </c>
      <c r="AL846">
        <v>-0.19788800000000001</v>
      </c>
      <c r="AM846">
        <v>0.2</v>
      </c>
      <c r="AN846">
        <v>-9.9629757106304098</v>
      </c>
      <c r="AO846">
        <v>1.27289827167987</v>
      </c>
      <c r="AP846">
        <v>0.12548999999999999</v>
      </c>
      <c r="AQ846">
        <v>999</v>
      </c>
      <c r="AU846">
        <v>15104</v>
      </c>
    </row>
    <row r="847" spans="1:47" x14ac:dyDescent="0.45">
      <c r="A847" t="s">
        <v>1419</v>
      </c>
      <c r="C847">
        <v>82</v>
      </c>
      <c r="D847">
        <v>315</v>
      </c>
      <c r="E847">
        <v>274</v>
      </c>
      <c r="F847">
        <v>52</v>
      </c>
      <c r="G847">
        <v>29</v>
      </c>
      <c r="H847">
        <v>13</v>
      </c>
      <c r="I847">
        <v>1</v>
      </c>
      <c r="J847">
        <v>9</v>
      </c>
      <c r="K847">
        <v>40</v>
      </c>
      <c r="L847">
        <v>45</v>
      </c>
      <c r="M847">
        <v>17</v>
      </c>
      <c r="N847">
        <v>4</v>
      </c>
      <c r="O847">
        <v>130</v>
      </c>
      <c r="P847">
        <v>19</v>
      </c>
      <c r="Q847">
        <v>2</v>
      </c>
      <c r="R847">
        <v>3</v>
      </c>
      <c r="S847">
        <v>0</v>
      </c>
      <c r="T847">
        <v>8</v>
      </c>
      <c r="U847">
        <v>2</v>
      </c>
      <c r="V847">
        <v>0.18978100000000001</v>
      </c>
      <c r="W847">
        <v>5.3968299999999997E-2</v>
      </c>
      <c r="X847">
        <v>0.41269800000000001</v>
      </c>
      <c r="Y847">
        <v>0.130769</v>
      </c>
      <c r="Z847">
        <v>0.282051</v>
      </c>
      <c r="AA847">
        <v>0.34306599999999998</v>
      </c>
      <c r="AB847">
        <v>0.27340599999999998</v>
      </c>
      <c r="AC847">
        <v>0.62511700000000003</v>
      </c>
      <c r="AD847">
        <v>0.153285</v>
      </c>
      <c r="AE847">
        <v>6.6661000000000001</v>
      </c>
      <c r="AF847">
        <v>0.31386900000000001</v>
      </c>
      <c r="AH847">
        <v>0.285831</v>
      </c>
      <c r="AI847">
        <v>26.616700000000002</v>
      </c>
      <c r="AJ847">
        <v>-11.764200000000001</v>
      </c>
      <c r="AK847">
        <v>71.946600000000004</v>
      </c>
      <c r="AL847">
        <v>0.285831</v>
      </c>
      <c r="AM847">
        <v>-0.3</v>
      </c>
      <c r="AN847">
        <v>-10.302541792392701</v>
      </c>
      <c r="AO847">
        <v>0.85740739107131902</v>
      </c>
      <c r="AP847">
        <v>0.12501399999999999</v>
      </c>
      <c r="AQ847">
        <v>999</v>
      </c>
      <c r="AU847" t="s">
        <v>1420</v>
      </c>
    </row>
    <row r="848" spans="1:47" x14ac:dyDescent="0.45">
      <c r="A848" t="s">
        <v>1685</v>
      </c>
      <c r="B848" t="s">
        <v>130</v>
      </c>
      <c r="C848">
        <v>104</v>
      </c>
      <c r="D848">
        <v>444</v>
      </c>
      <c r="E848">
        <v>393</v>
      </c>
      <c r="F848">
        <v>88</v>
      </c>
      <c r="G848">
        <v>65</v>
      </c>
      <c r="H848">
        <v>15</v>
      </c>
      <c r="I848">
        <v>2</v>
      </c>
      <c r="J848">
        <v>6</v>
      </c>
      <c r="K848">
        <v>54</v>
      </c>
      <c r="L848">
        <v>41</v>
      </c>
      <c r="M848">
        <v>44</v>
      </c>
      <c r="N848">
        <v>7</v>
      </c>
      <c r="O848">
        <v>117</v>
      </c>
      <c r="P848">
        <v>3</v>
      </c>
      <c r="Q848">
        <v>2</v>
      </c>
      <c r="R848">
        <v>2</v>
      </c>
      <c r="S848">
        <v>0</v>
      </c>
      <c r="T848">
        <v>5</v>
      </c>
      <c r="U848">
        <v>1</v>
      </c>
      <c r="V848">
        <v>0.22391900000000001</v>
      </c>
      <c r="W848">
        <v>9.9099099999999996E-2</v>
      </c>
      <c r="X848">
        <v>0.26351400000000003</v>
      </c>
      <c r="Y848">
        <v>0.37606800000000001</v>
      </c>
      <c r="Z848">
        <v>0.30542999999999998</v>
      </c>
      <c r="AA848">
        <v>0.31806600000000002</v>
      </c>
      <c r="AB848">
        <v>0.273816</v>
      </c>
      <c r="AC848">
        <v>0.62349600000000005</v>
      </c>
      <c r="AD848">
        <v>9.4147599999999998E-2</v>
      </c>
      <c r="AE848">
        <v>4.8228600000000004</v>
      </c>
      <c r="AF848">
        <v>0.30147099999999999</v>
      </c>
      <c r="AH848">
        <v>-0.23111599999999999</v>
      </c>
      <c r="AI848">
        <v>37.668100000000003</v>
      </c>
      <c r="AJ848">
        <v>-16.430700000000002</v>
      </c>
      <c r="AK848">
        <v>68.417900000000003</v>
      </c>
      <c r="AL848">
        <v>-0.23111599999999999</v>
      </c>
      <c r="AM848">
        <v>8.1</v>
      </c>
      <c r="AN848">
        <v>-17.0329291373491</v>
      </c>
      <c r="AO848">
        <v>3.20582056045532</v>
      </c>
      <c r="AP848">
        <v>0.124959</v>
      </c>
      <c r="AQ848">
        <v>999</v>
      </c>
      <c r="AU848" t="s">
        <v>1686</v>
      </c>
    </row>
    <row r="849" spans="1:47" x14ac:dyDescent="0.45">
      <c r="A849" t="s">
        <v>598</v>
      </c>
      <c r="B849" t="s">
        <v>269</v>
      </c>
      <c r="C849">
        <v>73</v>
      </c>
      <c r="D849">
        <v>211</v>
      </c>
      <c r="E849">
        <v>177</v>
      </c>
      <c r="F849">
        <v>36</v>
      </c>
      <c r="G849">
        <v>19</v>
      </c>
      <c r="H849">
        <v>10</v>
      </c>
      <c r="I849">
        <v>1</v>
      </c>
      <c r="J849">
        <v>6</v>
      </c>
      <c r="K849">
        <v>20</v>
      </c>
      <c r="L849">
        <v>23</v>
      </c>
      <c r="M849">
        <v>28</v>
      </c>
      <c r="N849">
        <v>2</v>
      </c>
      <c r="O849">
        <v>62</v>
      </c>
      <c r="P849">
        <v>4</v>
      </c>
      <c r="Q849">
        <v>2</v>
      </c>
      <c r="R849">
        <v>0</v>
      </c>
      <c r="S849">
        <v>0</v>
      </c>
      <c r="T849">
        <v>1</v>
      </c>
      <c r="U849">
        <v>1</v>
      </c>
      <c r="V849">
        <v>0.20338999999999999</v>
      </c>
      <c r="W849">
        <v>0.13270100000000001</v>
      </c>
      <c r="X849">
        <v>0.29383900000000002</v>
      </c>
      <c r="Y849">
        <v>0.45161299999999999</v>
      </c>
      <c r="Z849">
        <v>0.32227499999999998</v>
      </c>
      <c r="AA849">
        <v>0.37288100000000002</v>
      </c>
      <c r="AB849">
        <v>0.30524800000000002</v>
      </c>
      <c r="AC849">
        <v>0.695156</v>
      </c>
      <c r="AD849">
        <v>0.169492</v>
      </c>
      <c r="AE849">
        <v>3.1732999999999998</v>
      </c>
      <c r="AF849">
        <v>0.27027000000000001</v>
      </c>
      <c r="AH849">
        <v>-0.59962899999999997</v>
      </c>
      <c r="AI849">
        <v>23.408799999999999</v>
      </c>
      <c r="AJ849">
        <v>-2.3003399999999998</v>
      </c>
      <c r="AK849">
        <v>92.103200000000001</v>
      </c>
      <c r="AL849">
        <v>-0.59962899999999997</v>
      </c>
      <c r="AM849">
        <v>0.6</v>
      </c>
      <c r="AN849">
        <v>-2.66382807493209</v>
      </c>
      <c r="AO849">
        <v>-3.27639615535736</v>
      </c>
      <c r="AP849">
        <v>0.12450899999999999</v>
      </c>
      <c r="AQ849">
        <v>999</v>
      </c>
      <c r="AU849">
        <v>8090</v>
      </c>
    </row>
    <row r="850" spans="1:47" x14ac:dyDescent="0.45">
      <c r="A850" t="s">
        <v>1556</v>
      </c>
      <c r="B850" t="s">
        <v>21</v>
      </c>
      <c r="C850">
        <v>104</v>
      </c>
      <c r="D850">
        <v>411</v>
      </c>
      <c r="E850">
        <v>357</v>
      </c>
      <c r="F850">
        <v>72</v>
      </c>
      <c r="G850">
        <v>51</v>
      </c>
      <c r="H850">
        <v>15</v>
      </c>
      <c r="I850">
        <v>2</v>
      </c>
      <c r="J850">
        <v>4</v>
      </c>
      <c r="K850">
        <v>43</v>
      </c>
      <c r="L850">
        <v>36</v>
      </c>
      <c r="M850">
        <v>42</v>
      </c>
      <c r="N850">
        <v>4</v>
      </c>
      <c r="O850">
        <v>125</v>
      </c>
      <c r="P850">
        <v>7</v>
      </c>
      <c r="Q850">
        <v>2</v>
      </c>
      <c r="R850">
        <v>3</v>
      </c>
      <c r="S850">
        <v>0</v>
      </c>
      <c r="T850">
        <v>6</v>
      </c>
      <c r="U850">
        <v>3</v>
      </c>
      <c r="V850">
        <v>0.201681</v>
      </c>
      <c r="W850">
        <v>0.10219</v>
      </c>
      <c r="X850">
        <v>0.30413600000000002</v>
      </c>
      <c r="Y850">
        <v>0.33600000000000002</v>
      </c>
      <c r="Z850">
        <v>0.29656900000000003</v>
      </c>
      <c r="AA850">
        <v>0.28851500000000002</v>
      </c>
      <c r="AB850">
        <v>0.26323299999999999</v>
      </c>
      <c r="AC850">
        <v>0.58508400000000005</v>
      </c>
      <c r="AD850">
        <v>8.6834700000000001E-2</v>
      </c>
      <c r="AE850">
        <v>4.8714599999999999</v>
      </c>
      <c r="AF850">
        <v>0.29565200000000003</v>
      </c>
      <c r="AH850">
        <v>-0.80592600000000003</v>
      </c>
      <c r="AI850">
        <v>31.2561</v>
      </c>
      <c r="AJ850">
        <v>-18.8218</v>
      </c>
      <c r="AK850">
        <v>65.799400000000006</v>
      </c>
      <c r="AL850">
        <v>-0.80592600000000003</v>
      </c>
      <c r="AM850">
        <v>0.4</v>
      </c>
      <c r="AN850">
        <v>-17.648502945899899</v>
      </c>
      <c r="AO850">
        <v>4.9304231703281403</v>
      </c>
      <c r="AP850">
        <v>0.123782</v>
      </c>
      <c r="AQ850">
        <v>999</v>
      </c>
      <c r="AU850" t="s">
        <v>1557</v>
      </c>
    </row>
    <row r="851" spans="1:47" x14ac:dyDescent="0.45">
      <c r="A851" t="s">
        <v>1521</v>
      </c>
      <c r="C851">
        <v>102</v>
      </c>
      <c r="D851">
        <v>408</v>
      </c>
      <c r="E851">
        <v>362</v>
      </c>
      <c r="F851">
        <v>91</v>
      </c>
      <c r="G851">
        <v>62</v>
      </c>
      <c r="H851">
        <v>20</v>
      </c>
      <c r="I851">
        <v>3</v>
      </c>
      <c r="J851">
        <v>6</v>
      </c>
      <c r="K851">
        <v>47</v>
      </c>
      <c r="L851">
        <v>42</v>
      </c>
      <c r="M851">
        <v>35</v>
      </c>
      <c r="N851">
        <v>6</v>
      </c>
      <c r="O851">
        <v>90</v>
      </c>
      <c r="P851">
        <v>3</v>
      </c>
      <c r="Q851">
        <v>2</v>
      </c>
      <c r="R851">
        <v>6</v>
      </c>
      <c r="S851">
        <v>0</v>
      </c>
      <c r="T851">
        <v>8</v>
      </c>
      <c r="U851">
        <v>3</v>
      </c>
      <c r="V851">
        <v>0.25138100000000002</v>
      </c>
      <c r="W851">
        <v>8.5784299999999994E-2</v>
      </c>
      <c r="X851">
        <v>0.22058800000000001</v>
      </c>
      <c r="Y851">
        <v>0.38888899999999998</v>
      </c>
      <c r="Z851">
        <v>0.32089600000000001</v>
      </c>
      <c r="AA851">
        <v>0.37292799999999998</v>
      </c>
      <c r="AB851">
        <v>0.29970400000000003</v>
      </c>
      <c r="AC851">
        <v>0.693824</v>
      </c>
      <c r="AD851">
        <v>0.121547</v>
      </c>
      <c r="AE851">
        <v>5.3983800000000004</v>
      </c>
      <c r="AF851">
        <v>0.317164</v>
      </c>
      <c r="AH851">
        <v>-0.39051599999999997</v>
      </c>
      <c r="AI851">
        <v>43.386000000000003</v>
      </c>
      <c r="AJ851">
        <v>-6.3264199999999997</v>
      </c>
      <c r="AK851">
        <v>84.595600000000005</v>
      </c>
      <c r="AL851">
        <v>-0.39051599999999997</v>
      </c>
      <c r="AM851">
        <v>-0.2</v>
      </c>
      <c r="AN851">
        <v>-7.9212335646152496</v>
      </c>
      <c r="AO851">
        <v>-4.6973545104265204</v>
      </c>
      <c r="AP851">
        <v>0.123543</v>
      </c>
      <c r="AQ851">
        <v>999</v>
      </c>
      <c r="AU851" t="s">
        <v>1522</v>
      </c>
    </row>
    <row r="852" spans="1:47" x14ac:dyDescent="0.45">
      <c r="A852" t="s">
        <v>1358</v>
      </c>
      <c r="B852" t="s">
        <v>178</v>
      </c>
      <c r="C852">
        <v>94</v>
      </c>
      <c r="D852">
        <v>383</v>
      </c>
      <c r="E852">
        <v>347</v>
      </c>
      <c r="F852">
        <v>73</v>
      </c>
      <c r="G852">
        <v>41</v>
      </c>
      <c r="H852">
        <v>11</v>
      </c>
      <c r="I852">
        <v>2</v>
      </c>
      <c r="J852">
        <v>19</v>
      </c>
      <c r="K852">
        <v>46</v>
      </c>
      <c r="L852">
        <v>55</v>
      </c>
      <c r="M852">
        <v>28</v>
      </c>
      <c r="N852">
        <v>13</v>
      </c>
      <c r="O852">
        <v>138</v>
      </c>
      <c r="P852">
        <v>3</v>
      </c>
      <c r="Q852">
        <v>5</v>
      </c>
      <c r="R852">
        <v>0</v>
      </c>
      <c r="S852">
        <v>0</v>
      </c>
      <c r="T852">
        <v>5</v>
      </c>
      <c r="U852">
        <v>2</v>
      </c>
      <c r="V852">
        <v>0.21037500000000001</v>
      </c>
      <c r="W852">
        <v>7.3107000000000005E-2</v>
      </c>
      <c r="X852">
        <v>0.36031299999999999</v>
      </c>
      <c r="Y852">
        <v>0.202899</v>
      </c>
      <c r="Z852">
        <v>0.27154</v>
      </c>
      <c r="AA852">
        <v>0.41786699999999999</v>
      </c>
      <c r="AB852">
        <v>0.28026299999999998</v>
      </c>
      <c r="AC852">
        <v>0.68940800000000002</v>
      </c>
      <c r="AD852">
        <v>0.20749300000000001</v>
      </c>
      <c r="AE852">
        <v>5.0852899999999996</v>
      </c>
      <c r="AF852">
        <v>0.27692299999999997</v>
      </c>
      <c r="AH852">
        <v>-0.29875800000000002</v>
      </c>
      <c r="AI852">
        <v>34.543799999999997</v>
      </c>
      <c r="AJ852">
        <v>-12.1225</v>
      </c>
      <c r="AK852">
        <v>77.365600000000001</v>
      </c>
      <c r="AL852">
        <v>-0.29875800000000002</v>
      </c>
      <c r="AM852">
        <v>-2.5</v>
      </c>
      <c r="AN852">
        <v>-10.6860016286373</v>
      </c>
      <c r="AO852">
        <v>-1.09273958206176</v>
      </c>
      <c r="AP852">
        <v>0.12261900000000001</v>
      </c>
      <c r="AQ852">
        <v>999</v>
      </c>
      <c r="AU852" t="s">
        <v>1359</v>
      </c>
    </row>
    <row r="853" spans="1:47" x14ac:dyDescent="0.45">
      <c r="A853" t="s">
        <v>1548</v>
      </c>
      <c r="B853" t="s">
        <v>31</v>
      </c>
      <c r="C853">
        <v>92</v>
      </c>
      <c r="D853">
        <v>313</v>
      </c>
      <c r="E853">
        <v>274</v>
      </c>
      <c r="F853">
        <v>51</v>
      </c>
      <c r="G853">
        <v>29</v>
      </c>
      <c r="H853">
        <v>10</v>
      </c>
      <c r="I853">
        <v>1</v>
      </c>
      <c r="J853">
        <v>11</v>
      </c>
      <c r="K853">
        <v>32</v>
      </c>
      <c r="L853">
        <v>36</v>
      </c>
      <c r="M853">
        <v>34</v>
      </c>
      <c r="N853">
        <v>4</v>
      </c>
      <c r="O853">
        <v>125</v>
      </c>
      <c r="P853">
        <v>4</v>
      </c>
      <c r="Q853">
        <v>1</v>
      </c>
      <c r="R853">
        <v>0</v>
      </c>
      <c r="S853">
        <v>0</v>
      </c>
      <c r="T853">
        <v>3</v>
      </c>
      <c r="U853">
        <v>1</v>
      </c>
      <c r="V853">
        <v>0.18613099999999999</v>
      </c>
      <c r="W853">
        <v>0.108626</v>
      </c>
      <c r="X853">
        <v>0.39936100000000002</v>
      </c>
      <c r="Y853">
        <v>0.27200000000000002</v>
      </c>
      <c r="Z853">
        <v>0.28434500000000001</v>
      </c>
      <c r="AA853">
        <v>0.35036499999999998</v>
      </c>
      <c r="AB853">
        <v>0.27645999999999998</v>
      </c>
      <c r="AC853">
        <v>0.63471</v>
      </c>
      <c r="AD853">
        <v>0.16423399999999999</v>
      </c>
      <c r="AE853">
        <v>4.0315700000000003</v>
      </c>
      <c r="AF853">
        <v>0.28777000000000003</v>
      </c>
      <c r="AH853">
        <v>-0.30750100000000002</v>
      </c>
      <c r="AI853">
        <v>27.241599999999998</v>
      </c>
      <c r="AJ853">
        <v>-10.8956</v>
      </c>
      <c r="AK853">
        <v>75.025499999999994</v>
      </c>
      <c r="AL853">
        <v>-0.30750100000000002</v>
      </c>
      <c r="AM853">
        <v>-0.6</v>
      </c>
      <c r="AN853">
        <v>-9.9915933310985494</v>
      </c>
      <c r="AO853">
        <v>0.55005872249603205</v>
      </c>
      <c r="AP853">
        <v>0.121902</v>
      </c>
      <c r="AQ853">
        <v>999</v>
      </c>
      <c r="AU853">
        <v>9952</v>
      </c>
    </row>
    <row r="854" spans="1:47" x14ac:dyDescent="0.45">
      <c r="A854" t="s">
        <v>1336</v>
      </c>
      <c r="B854" t="s">
        <v>104</v>
      </c>
      <c r="C854">
        <v>91</v>
      </c>
      <c r="D854">
        <v>372</v>
      </c>
      <c r="E854">
        <v>326</v>
      </c>
      <c r="F854">
        <v>73</v>
      </c>
      <c r="G854">
        <v>52</v>
      </c>
      <c r="H854">
        <v>11</v>
      </c>
      <c r="I854">
        <v>1</v>
      </c>
      <c r="J854">
        <v>9</v>
      </c>
      <c r="K854">
        <v>43</v>
      </c>
      <c r="L854">
        <v>40</v>
      </c>
      <c r="M854">
        <v>37</v>
      </c>
      <c r="N854">
        <v>10</v>
      </c>
      <c r="O854">
        <v>91</v>
      </c>
      <c r="P854">
        <v>7</v>
      </c>
      <c r="Q854">
        <v>2</v>
      </c>
      <c r="R854">
        <v>0</v>
      </c>
      <c r="S854">
        <v>1</v>
      </c>
      <c r="T854">
        <v>1</v>
      </c>
      <c r="U854">
        <v>1</v>
      </c>
      <c r="V854">
        <v>0.22392599999999999</v>
      </c>
      <c r="W854">
        <v>9.9462400000000006E-2</v>
      </c>
      <c r="X854">
        <v>0.24462400000000001</v>
      </c>
      <c r="Y854">
        <v>0.40659299999999998</v>
      </c>
      <c r="Z854">
        <v>0.31451600000000002</v>
      </c>
      <c r="AA854">
        <v>0.34662599999999999</v>
      </c>
      <c r="AB854">
        <v>0.28466999999999998</v>
      </c>
      <c r="AC854">
        <v>0.66114200000000001</v>
      </c>
      <c r="AD854">
        <v>0.122699</v>
      </c>
      <c r="AE854">
        <v>3.01986</v>
      </c>
      <c r="AF854">
        <v>0.28070200000000001</v>
      </c>
      <c r="AH854">
        <v>-0.88471900000000003</v>
      </c>
      <c r="AI854">
        <v>34.9129</v>
      </c>
      <c r="AJ854">
        <v>-10.4131</v>
      </c>
      <c r="AK854">
        <v>75.585400000000007</v>
      </c>
      <c r="AL854">
        <v>-0.88471900000000003</v>
      </c>
      <c r="AM854">
        <v>-0.7</v>
      </c>
      <c r="AN854">
        <v>-12.1362216472625</v>
      </c>
      <c r="AO854">
        <v>0.66684299707412698</v>
      </c>
      <c r="AP854">
        <v>0.12013799999999999</v>
      </c>
      <c r="AQ854">
        <v>999</v>
      </c>
      <c r="AU854">
        <v>19958</v>
      </c>
    </row>
    <row r="855" spans="1:47" x14ac:dyDescent="0.45">
      <c r="A855" t="s">
        <v>1440</v>
      </c>
      <c r="B855" t="s">
        <v>18</v>
      </c>
      <c r="C855">
        <v>114</v>
      </c>
      <c r="D855">
        <v>385</v>
      </c>
      <c r="E855">
        <v>338</v>
      </c>
      <c r="F855">
        <v>76</v>
      </c>
      <c r="G855">
        <v>57</v>
      </c>
      <c r="H855">
        <v>12</v>
      </c>
      <c r="I855">
        <v>2</v>
      </c>
      <c r="J855">
        <v>5</v>
      </c>
      <c r="K855">
        <v>45</v>
      </c>
      <c r="L855">
        <v>32</v>
      </c>
      <c r="M855">
        <v>40</v>
      </c>
      <c r="N855">
        <v>6</v>
      </c>
      <c r="O855">
        <v>96</v>
      </c>
      <c r="P855">
        <v>1</v>
      </c>
      <c r="Q855">
        <v>3</v>
      </c>
      <c r="R855">
        <v>3</v>
      </c>
      <c r="S855">
        <v>1</v>
      </c>
      <c r="T855">
        <v>1</v>
      </c>
      <c r="U855">
        <v>1</v>
      </c>
      <c r="V855">
        <v>0.224852</v>
      </c>
      <c r="W855">
        <v>0.103896</v>
      </c>
      <c r="X855">
        <v>0.24935099999999999</v>
      </c>
      <c r="Y855">
        <v>0.41666700000000001</v>
      </c>
      <c r="Z855">
        <v>0.30628300000000003</v>
      </c>
      <c r="AA855">
        <v>0.31656800000000002</v>
      </c>
      <c r="AB855">
        <v>0.273337</v>
      </c>
      <c r="AC855">
        <v>0.62285100000000004</v>
      </c>
      <c r="AD855">
        <v>9.1716000000000006E-2</v>
      </c>
      <c r="AE855">
        <v>3.64297</v>
      </c>
      <c r="AF855">
        <v>0.29583300000000001</v>
      </c>
      <c r="AH855">
        <v>-0.93094900000000003</v>
      </c>
      <c r="AI855">
        <v>32.509399999999999</v>
      </c>
      <c r="AJ855">
        <v>-14.400600000000001</v>
      </c>
      <c r="AK855">
        <v>66.979500000000002</v>
      </c>
      <c r="AL855">
        <v>-0.93094900000000003</v>
      </c>
      <c r="AM855">
        <v>0.5</v>
      </c>
      <c r="AN855">
        <v>-16.680323779582899</v>
      </c>
      <c r="AO855">
        <v>4.7438273429870597</v>
      </c>
      <c r="AP855">
        <v>0.117724</v>
      </c>
      <c r="AQ855">
        <v>999</v>
      </c>
      <c r="AU855">
        <v>16417</v>
      </c>
    </row>
    <row r="856" spans="1:47" x14ac:dyDescent="0.45">
      <c r="A856" t="s">
        <v>1381</v>
      </c>
      <c r="B856" t="s">
        <v>82</v>
      </c>
      <c r="C856">
        <v>75</v>
      </c>
      <c r="D856">
        <v>330</v>
      </c>
      <c r="E856">
        <v>295</v>
      </c>
      <c r="F856">
        <v>62</v>
      </c>
      <c r="G856">
        <v>48</v>
      </c>
      <c r="H856">
        <v>8</v>
      </c>
      <c r="I856">
        <v>1</v>
      </c>
      <c r="J856">
        <v>5</v>
      </c>
      <c r="K856">
        <v>40</v>
      </c>
      <c r="L856">
        <v>38</v>
      </c>
      <c r="M856">
        <v>19</v>
      </c>
      <c r="N856">
        <v>5</v>
      </c>
      <c r="O856">
        <v>103</v>
      </c>
      <c r="P856">
        <v>15</v>
      </c>
      <c r="Q856">
        <v>0</v>
      </c>
      <c r="R856">
        <v>1</v>
      </c>
      <c r="S856">
        <v>1</v>
      </c>
      <c r="T856">
        <v>18</v>
      </c>
      <c r="U856">
        <v>4</v>
      </c>
      <c r="V856">
        <v>0.21016899999999999</v>
      </c>
      <c r="W856">
        <v>5.7575800000000003E-2</v>
      </c>
      <c r="X856">
        <v>0.31212099999999998</v>
      </c>
      <c r="Y856">
        <v>0.18446599999999999</v>
      </c>
      <c r="Z856">
        <v>0.29179300000000002</v>
      </c>
      <c r="AA856">
        <v>0.29491499999999998</v>
      </c>
      <c r="AB856">
        <v>0.260907</v>
      </c>
      <c r="AC856">
        <v>0.58670900000000004</v>
      </c>
      <c r="AD856">
        <v>8.4745799999999996E-2</v>
      </c>
      <c r="AE856">
        <v>6.8505799999999999</v>
      </c>
      <c r="AF856">
        <v>0.304813</v>
      </c>
      <c r="AH856">
        <v>1.31839</v>
      </c>
      <c r="AI856">
        <v>24.458600000000001</v>
      </c>
      <c r="AJ856">
        <v>-15.7499</v>
      </c>
      <c r="AK856">
        <v>66.168999999999997</v>
      </c>
      <c r="AL856">
        <v>1.31839</v>
      </c>
      <c r="AM856">
        <v>0.8</v>
      </c>
      <c r="AN856">
        <v>-12.0586827993392</v>
      </c>
      <c r="AO856">
        <v>2.0125220417976299</v>
      </c>
      <c r="AP856">
        <v>0.115884</v>
      </c>
      <c r="AQ856">
        <v>999</v>
      </c>
      <c r="AU856" t="s">
        <v>1382</v>
      </c>
    </row>
    <row r="857" spans="1:47" x14ac:dyDescent="0.45">
      <c r="A857" t="s">
        <v>475</v>
      </c>
      <c r="B857" t="s">
        <v>70</v>
      </c>
      <c r="C857">
        <v>132</v>
      </c>
      <c r="D857">
        <v>586</v>
      </c>
      <c r="E857">
        <v>529</v>
      </c>
      <c r="F857">
        <v>110</v>
      </c>
      <c r="G857">
        <v>72</v>
      </c>
      <c r="H857">
        <v>27</v>
      </c>
      <c r="I857">
        <v>1</v>
      </c>
      <c r="J857">
        <v>10</v>
      </c>
      <c r="K857">
        <v>58</v>
      </c>
      <c r="L857">
        <v>57</v>
      </c>
      <c r="M857">
        <v>41</v>
      </c>
      <c r="N857">
        <v>10</v>
      </c>
      <c r="O857">
        <v>188</v>
      </c>
      <c r="P857">
        <v>7</v>
      </c>
      <c r="Q857">
        <v>2</v>
      </c>
      <c r="R857">
        <v>7</v>
      </c>
      <c r="S857">
        <v>0</v>
      </c>
      <c r="T857">
        <v>8</v>
      </c>
      <c r="U857">
        <v>3</v>
      </c>
      <c r="V857">
        <v>0.20794000000000001</v>
      </c>
      <c r="W857">
        <v>6.9965899999999998E-2</v>
      </c>
      <c r="X857">
        <v>0.32081900000000002</v>
      </c>
      <c r="Y857">
        <v>0.218085</v>
      </c>
      <c r="Z857">
        <v>0.27288400000000002</v>
      </c>
      <c r="AA857">
        <v>0.319471</v>
      </c>
      <c r="AB857">
        <v>0.25551699999999999</v>
      </c>
      <c r="AC857">
        <v>0.59235499999999996</v>
      </c>
      <c r="AD857">
        <v>0.11153100000000001</v>
      </c>
      <c r="AE857">
        <v>4.1808699999999996</v>
      </c>
      <c r="AF857">
        <v>0.30030000000000001</v>
      </c>
      <c r="AH857">
        <v>-0.51379799999999998</v>
      </c>
      <c r="AI857">
        <v>40.8093</v>
      </c>
      <c r="AJ857">
        <v>-30.5914</v>
      </c>
      <c r="AK857">
        <v>62.790100000000002</v>
      </c>
      <c r="AL857">
        <v>-0.51379799999999998</v>
      </c>
      <c r="AM857">
        <v>1.4</v>
      </c>
      <c r="AN857">
        <v>-26.6407603621482</v>
      </c>
      <c r="AO857">
        <v>7.8594354391097996</v>
      </c>
      <c r="AP857">
        <v>0.11187</v>
      </c>
      <c r="AQ857">
        <v>999</v>
      </c>
      <c r="AU857" t="s">
        <v>1197</v>
      </c>
    </row>
    <row r="858" spans="1:47" x14ac:dyDescent="0.45">
      <c r="A858" t="s">
        <v>739</v>
      </c>
      <c r="B858" t="s">
        <v>170</v>
      </c>
      <c r="C858">
        <v>127</v>
      </c>
      <c r="D858">
        <v>520</v>
      </c>
      <c r="E858">
        <v>478</v>
      </c>
      <c r="F858">
        <v>112</v>
      </c>
      <c r="G858">
        <v>70</v>
      </c>
      <c r="H858">
        <v>22</v>
      </c>
      <c r="I858">
        <v>3</v>
      </c>
      <c r="J858">
        <v>17</v>
      </c>
      <c r="K858">
        <v>52</v>
      </c>
      <c r="L858">
        <v>71</v>
      </c>
      <c r="M858">
        <v>35</v>
      </c>
      <c r="N858">
        <v>14</v>
      </c>
      <c r="O858">
        <v>160</v>
      </c>
      <c r="P858">
        <v>5</v>
      </c>
      <c r="Q858">
        <v>2</v>
      </c>
      <c r="R858">
        <v>0</v>
      </c>
      <c r="S858">
        <v>1</v>
      </c>
      <c r="T858">
        <v>2</v>
      </c>
      <c r="U858">
        <v>1</v>
      </c>
      <c r="V858">
        <v>0.23430999999999999</v>
      </c>
      <c r="W858">
        <v>6.7307699999999998E-2</v>
      </c>
      <c r="X858">
        <v>0.30769200000000002</v>
      </c>
      <c r="Y858">
        <v>0.21875</v>
      </c>
      <c r="Z858">
        <v>0.29230800000000001</v>
      </c>
      <c r="AA858">
        <v>0.39958199999999999</v>
      </c>
      <c r="AB858">
        <v>0.28885499999999997</v>
      </c>
      <c r="AC858">
        <v>0.69188899999999998</v>
      </c>
      <c r="AD858">
        <v>0.165272</v>
      </c>
      <c r="AE858">
        <v>3.44814</v>
      </c>
      <c r="AF858">
        <v>0.313531</v>
      </c>
      <c r="AH858">
        <v>-0.76176999999999995</v>
      </c>
      <c r="AI858">
        <v>50.610399999999998</v>
      </c>
      <c r="AJ858">
        <v>-12.7485</v>
      </c>
      <c r="AK858">
        <v>83.366100000000003</v>
      </c>
      <c r="AL858">
        <v>-0.76176999999999995</v>
      </c>
      <c r="AM858">
        <v>0.3</v>
      </c>
      <c r="AN858">
        <v>-11.125817894935601</v>
      </c>
      <c r="AO858">
        <v>-5.4319226145744297</v>
      </c>
      <c r="AP858">
        <v>0.110068</v>
      </c>
      <c r="AQ858">
        <v>999</v>
      </c>
      <c r="AU858">
        <v>22530</v>
      </c>
    </row>
    <row r="859" spans="1:47" x14ac:dyDescent="0.45">
      <c r="A859" t="s">
        <v>1471</v>
      </c>
      <c r="B859" t="s">
        <v>82</v>
      </c>
      <c r="C859">
        <v>105</v>
      </c>
      <c r="D859">
        <v>475</v>
      </c>
      <c r="E859">
        <v>426</v>
      </c>
      <c r="F859">
        <v>101</v>
      </c>
      <c r="G859">
        <v>72</v>
      </c>
      <c r="H859">
        <v>18</v>
      </c>
      <c r="I859">
        <v>1</v>
      </c>
      <c r="J859">
        <v>10</v>
      </c>
      <c r="K859">
        <v>48</v>
      </c>
      <c r="L859">
        <v>55</v>
      </c>
      <c r="M859">
        <v>38</v>
      </c>
      <c r="N859">
        <v>9</v>
      </c>
      <c r="O859">
        <v>89</v>
      </c>
      <c r="P859">
        <v>9</v>
      </c>
      <c r="Q859">
        <v>2</v>
      </c>
      <c r="R859">
        <v>0</v>
      </c>
      <c r="S859">
        <v>1</v>
      </c>
      <c r="T859">
        <v>1</v>
      </c>
      <c r="U859">
        <v>1</v>
      </c>
      <c r="V859">
        <v>0.23708899999999999</v>
      </c>
      <c r="W859">
        <v>0.08</v>
      </c>
      <c r="X859">
        <v>0.18736800000000001</v>
      </c>
      <c r="Y859">
        <v>0.42696600000000001</v>
      </c>
      <c r="Z859">
        <v>0.31157899999999999</v>
      </c>
      <c r="AA859">
        <v>0.35446</v>
      </c>
      <c r="AB859">
        <v>0.28810200000000002</v>
      </c>
      <c r="AC859">
        <v>0.66603900000000005</v>
      </c>
      <c r="AD859">
        <v>0.117371</v>
      </c>
      <c r="AE859">
        <v>2.4352299999999998</v>
      </c>
      <c r="AF859">
        <v>0.27659600000000001</v>
      </c>
      <c r="AH859">
        <v>-1.0696399999999999</v>
      </c>
      <c r="AI859">
        <v>45.933599999999998</v>
      </c>
      <c r="AJ859">
        <v>-11.942399999999999</v>
      </c>
      <c r="AK859">
        <v>85.018199999999993</v>
      </c>
      <c r="AL859">
        <v>-1.0696399999999999</v>
      </c>
      <c r="AM859">
        <v>-0.2</v>
      </c>
      <c r="AN859">
        <v>-9.5965352058410591</v>
      </c>
      <c r="AO859">
        <v>-5.43589086830616</v>
      </c>
      <c r="AP859">
        <v>0.10976</v>
      </c>
      <c r="AQ859">
        <v>999</v>
      </c>
      <c r="AU859" t="s">
        <v>1472</v>
      </c>
    </row>
    <row r="860" spans="1:47" x14ac:dyDescent="0.45">
      <c r="A860" t="s">
        <v>1271</v>
      </c>
      <c r="B860" t="s">
        <v>170</v>
      </c>
      <c r="C860">
        <v>117</v>
      </c>
      <c r="D860">
        <v>483</v>
      </c>
      <c r="E860">
        <v>431</v>
      </c>
      <c r="F860">
        <v>95</v>
      </c>
      <c r="G860">
        <v>68</v>
      </c>
      <c r="H860">
        <v>18</v>
      </c>
      <c r="I860">
        <v>2</v>
      </c>
      <c r="J860">
        <v>7</v>
      </c>
      <c r="K860">
        <v>45</v>
      </c>
      <c r="L860">
        <v>44</v>
      </c>
      <c r="M860">
        <v>43</v>
      </c>
      <c r="N860">
        <v>9</v>
      </c>
      <c r="O860">
        <v>127</v>
      </c>
      <c r="P860">
        <v>4</v>
      </c>
      <c r="Q860">
        <v>3</v>
      </c>
      <c r="R860">
        <v>2</v>
      </c>
      <c r="S860">
        <v>1</v>
      </c>
      <c r="T860">
        <v>5</v>
      </c>
      <c r="U860">
        <v>3</v>
      </c>
      <c r="V860">
        <v>0.220418</v>
      </c>
      <c r="W860">
        <v>8.9026900000000006E-2</v>
      </c>
      <c r="X860">
        <v>0.26294000000000001</v>
      </c>
      <c r="Y860">
        <v>0.33858300000000002</v>
      </c>
      <c r="Z860">
        <v>0.29521799999999998</v>
      </c>
      <c r="AA860">
        <v>0.32018600000000003</v>
      </c>
      <c r="AB860">
        <v>0.26722699999999999</v>
      </c>
      <c r="AC860">
        <v>0.61540399999999995</v>
      </c>
      <c r="AD860">
        <v>9.9767999999999996E-2</v>
      </c>
      <c r="AE860">
        <v>3.8658800000000002</v>
      </c>
      <c r="AF860">
        <v>0.29333300000000001</v>
      </c>
      <c r="AH860">
        <v>-1.0829800000000001</v>
      </c>
      <c r="AI860">
        <v>38.333799999999997</v>
      </c>
      <c r="AJ860">
        <v>-20.5169</v>
      </c>
      <c r="AK860">
        <v>68.375699999999995</v>
      </c>
      <c r="AL860">
        <v>-1.0829800000000001</v>
      </c>
      <c r="AM860">
        <v>2.2999999999999998</v>
      </c>
      <c r="AN860">
        <v>-19.3850821256637</v>
      </c>
      <c r="AO860">
        <v>4.0746912956237704</v>
      </c>
      <c r="AP860">
        <v>0.109137</v>
      </c>
      <c r="AQ860">
        <v>999</v>
      </c>
      <c r="AU860" t="s">
        <v>1272</v>
      </c>
    </row>
    <row r="861" spans="1:47" x14ac:dyDescent="0.45">
      <c r="A861" t="s">
        <v>1514</v>
      </c>
      <c r="B861" t="s">
        <v>14</v>
      </c>
      <c r="C861">
        <v>111</v>
      </c>
      <c r="D861">
        <v>456</v>
      </c>
      <c r="E861">
        <v>402</v>
      </c>
      <c r="F861">
        <v>93</v>
      </c>
      <c r="G861">
        <v>64</v>
      </c>
      <c r="H861">
        <v>17</v>
      </c>
      <c r="I861">
        <v>1</v>
      </c>
      <c r="J861">
        <v>11</v>
      </c>
      <c r="K861">
        <v>52</v>
      </c>
      <c r="L861">
        <v>58</v>
      </c>
      <c r="M861">
        <v>31</v>
      </c>
      <c r="N861">
        <v>12</v>
      </c>
      <c r="O861">
        <v>104</v>
      </c>
      <c r="P861">
        <v>19</v>
      </c>
      <c r="Q861">
        <v>4</v>
      </c>
      <c r="R861">
        <v>0</v>
      </c>
      <c r="S861">
        <v>0</v>
      </c>
      <c r="T861">
        <v>1</v>
      </c>
      <c r="U861">
        <v>2</v>
      </c>
      <c r="V861">
        <v>0.23134299999999999</v>
      </c>
      <c r="W861">
        <v>6.7982500000000001E-2</v>
      </c>
      <c r="X861">
        <v>0.22806999999999999</v>
      </c>
      <c r="Y861">
        <v>0.29807699999999998</v>
      </c>
      <c r="Z861">
        <v>0.31359599999999999</v>
      </c>
      <c r="AA861">
        <v>0.36069699999999999</v>
      </c>
      <c r="AB861">
        <v>0.28886600000000001</v>
      </c>
      <c r="AC861">
        <v>0.67429300000000003</v>
      </c>
      <c r="AD861">
        <v>0.129353</v>
      </c>
      <c r="AE861">
        <v>2.7773599999999998</v>
      </c>
      <c r="AF861">
        <v>0.28178700000000001</v>
      </c>
      <c r="AH861">
        <v>-1.43008</v>
      </c>
      <c r="AI861">
        <v>44.3857</v>
      </c>
      <c r="AJ861">
        <v>-11.1753</v>
      </c>
      <c r="AK861">
        <v>85.547899999999998</v>
      </c>
      <c r="AL861">
        <v>-1.43008</v>
      </c>
      <c r="AM861">
        <v>3.3</v>
      </c>
      <c r="AN861">
        <v>-9.3264887332916206</v>
      </c>
      <c r="AO861">
        <v>-5.0774252414703298</v>
      </c>
      <c r="AP861">
        <v>0.108084</v>
      </c>
      <c r="AQ861">
        <v>999</v>
      </c>
      <c r="AU861" t="s">
        <v>1515</v>
      </c>
    </row>
    <row r="862" spans="1:47" x14ac:dyDescent="0.45">
      <c r="A862" t="s">
        <v>611</v>
      </c>
      <c r="B862" t="s">
        <v>7</v>
      </c>
      <c r="C862">
        <v>104</v>
      </c>
      <c r="D862">
        <v>339</v>
      </c>
      <c r="E862">
        <v>313</v>
      </c>
      <c r="F862">
        <v>81</v>
      </c>
      <c r="G862">
        <v>52</v>
      </c>
      <c r="H862">
        <v>18</v>
      </c>
      <c r="I862">
        <v>3</v>
      </c>
      <c r="J862">
        <v>8</v>
      </c>
      <c r="K862">
        <v>43</v>
      </c>
      <c r="L862">
        <v>35</v>
      </c>
      <c r="M862">
        <v>16</v>
      </c>
      <c r="N862">
        <v>7</v>
      </c>
      <c r="O862">
        <v>71</v>
      </c>
      <c r="P862">
        <v>5</v>
      </c>
      <c r="Q862">
        <v>3</v>
      </c>
      <c r="R862">
        <v>2</v>
      </c>
      <c r="S862">
        <v>0</v>
      </c>
      <c r="T862">
        <v>6</v>
      </c>
      <c r="U862">
        <v>3</v>
      </c>
      <c r="V862">
        <v>0.25878600000000002</v>
      </c>
      <c r="W862">
        <v>4.7197599999999999E-2</v>
      </c>
      <c r="X862">
        <v>0.20943999999999999</v>
      </c>
      <c r="Y862">
        <v>0.225352</v>
      </c>
      <c r="Z862">
        <v>0.30267100000000002</v>
      </c>
      <c r="AA862">
        <v>0.41214099999999998</v>
      </c>
      <c r="AB862">
        <v>0.299734</v>
      </c>
      <c r="AC862">
        <v>0.71481099999999997</v>
      </c>
      <c r="AD862">
        <v>0.15335499999999999</v>
      </c>
      <c r="AE862">
        <v>5.6020599999999998</v>
      </c>
      <c r="AF862">
        <v>0.30801699999999999</v>
      </c>
      <c r="AH862">
        <v>-0.57477199999999995</v>
      </c>
      <c r="AI862">
        <v>36.057000000000002</v>
      </c>
      <c r="AJ862">
        <v>-5.2481999999999998</v>
      </c>
      <c r="AK862">
        <v>85.620099999999994</v>
      </c>
      <c r="AL862">
        <v>-0.57477199999999995</v>
      </c>
      <c r="AM862">
        <v>-5.0999999999999996</v>
      </c>
      <c r="AN862">
        <v>-6.6139149069786001</v>
      </c>
      <c r="AO862">
        <v>-3.85440909862518</v>
      </c>
      <c r="AP862">
        <v>0.107846</v>
      </c>
      <c r="AQ862">
        <v>999</v>
      </c>
      <c r="AU862">
        <v>16337</v>
      </c>
    </row>
    <row r="863" spans="1:47" x14ac:dyDescent="0.45">
      <c r="A863" t="s">
        <v>737</v>
      </c>
      <c r="B863" t="s">
        <v>82</v>
      </c>
      <c r="C863">
        <v>84</v>
      </c>
      <c r="D863">
        <v>277</v>
      </c>
      <c r="E863">
        <v>250</v>
      </c>
      <c r="F863">
        <v>47</v>
      </c>
      <c r="G863">
        <v>29</v>
      </c>
      <c r="H863">
        <v>10</v>
      </c>
      <c r="I863">
        <v>0</v>
      </c>
      <c r="J863">
        <v>8</v>
      </c>
      <c r="K863">
        <v>27</v>
      </c>
      <c r="L863">
        <v>28</v>
      </c>
      <c r="M863">
        <v>20</v>
      </c>
      <c r="N863">
        <v>5</v>
      </c>
      <c r="O863">
        <v>107</v>
      </c>
      <c r="P863">
        <v>3</v>
      </c>
      <c r="Q863">
        <v>2</v>
      </c>
      <c r="R863">
        <v>2</v>
      </c>
      <c r="S863">
        <v>0</v>
      </c>
      <c r="T863">
        <v>1</v>
      </c>
      <c r="U863">
        <v>1</v>
      </c>
      <c r="V863">
        <v>0.188</v>
      </c>
      <c r="W863">
        <v>7.2202199999999994E-2</v>
      </c>
      <c r="X863">
        <v>0.38628200000000001</v>
      </c>
      <c r="Y863">
        <v>0.186916</v>
      </c>
      <c r="Z863">
        <v>0.25454500000000002</v>
      </c>
      <c r="AA863">
        <v>0.32400000000000001</v>
      </c>
      <c r="AB863">
        <v>0.24696499999999999</v>
      </c>
      <c r="AC863">
        <v>0.57854499999999998</v>
      </c>
      <c r="AD863">
        <v>0.13600000000000001</v>
      </c>
      <c r="AE863">
        <v>2.3886400000000001</v>
      </c>
      <c r="AF863">
        <v>0.28467199999999998</v>
      </c>
      <c r="AH863">
        <v>-0.58421900000000004</v>
      </c>
      <c r="AI863">
        <v>17.323</v>
      </c>
      <c r="AJ863">
        <v>-16.427800000000001</v>
      </c>
      <c r="AK863">
        <v>56.505299999999998</v>
      </c>
      <c r="AL863">
        <v>-0.58421900000000004</v>
      </c>
      <c r="AM863">
        <v>1.6</v>
      </c>
      <c r="AN863">
        <v>-15.020275950431801</v>
      </c>
      <c r="AO863">
        <v>6.6889182329177803</v>
      </c>
      <c r="AP863">
        <v>0.107377</v>
      </c>
      <c r="AQ863">
        <v>999</v>
      </c>
      <c r="AU863">
        <v>18887</v>
      </c>
    </row>
    <row r="864" spans="1:47" x14ac:dyDescent="0.45">
      <c r="A864" t="s">
        <v>1246</v>
      </c>
      <c r="B864" t="s">
        <v>170</v>
      </c>
      <c r="C864">
        <v>112</v>
      </c>
      <c r="D864">
        <v>502</v>
      </c>
      <c r="E864">
        <v>452</v>
      </c>
      <c r="F864">
        <v>101</v>
      </c>
      <c r="G864">
        <v>68</v>
      </c>
      <c r="H864">
        <v>24</v>
      </c>
      <c r="I864">
        <v>4</v>
      </c>
      <c r="J864">
        <v>5</v>
      </c>
      <c r="K864">
        <v>59</v>
      </c>
      <c r="L864">
        <v>47</v>
      </c>
      <c r="M864">
        <v>42</v>
      </c>
      <c r="N864">
        <v>7</v>
      </c>
      <c r="O864">
        <v>126</v>
      </c>
      <c r="P864">
        <v>5</v>
      </c>
      <c r="Q864">
        <v>3</v>
      </c>
      <c r="R864">
        <v>0</v>
      </c>
      <c r="S864">
        <v>0</v>
      </c>
      <c r="T864">
        <v>7</v>
      </c>
      <c r="U864">
        <v>3</v>
      </c>
      <c r="V864">
        <v>0.22345100000000001</v>
      </c>
      <c r="W864">
        <v>8.3665299999999998E-2</v>
      </c>
      <c r="X864">
        <v>0.250996</v>
      </c>
      <c r="Y864">
        <v>0.33333299999999999</v>
      </c>
      <c r="Z864">
        <v>0.294821</v>
      </c>
      <c r="AA864">
        <v>0.327434</v>
      </c>
      <c r="AB864">
        <v>0.27100099999999999</v>
      </c>
      <c r="AC864">
        <v>0.62225399999999997</v>
      </c>
      <c r="AD864">
        <v>0.103982</v>
      </c>
      <c r="AE864">
        <v>5.3962199999999996</v>
      </c>
      <c r="AF864">
        <v>0.296296</v>
      </c>
      <c r="AH864">
        <v>-0.69838699999999998</v>
      </c>
      <c r="AI864">
        <v>41.414900000000003</v>
      </c>
      <c r="AJ864">
        <v>-19.750900000000001</v>
      </c>
      <c r="AK864">
        <v>70.991</v>
      </c>
      <c r="AL864">
        <v>-0.69838699999999998</v>
      </c>
      <c r="AM864">
        <v>0.3</v>
      </c>
      <c r="AN864">
        <v>-18.147304832935301</v>
      </c>
      <c r="AO864">
        <v>2.1445032954215999</v>
      </c>
      <c r="AP864">
        <v>0.10444199999999999</v>
      </c>
      <c r="AQ864">
        <v>999</v>
      </c>
      <c r="AU864" t="s">
        <v>1247</v>
      </c>
    </row>
    <row r="865" spans="1:47" x14ac:dyDescent="0.45">
      <c r="A865" t="s">
        <v>1569</v>
      </c>
      <c r="B865" t="s">
        <v>21</v>
      </c>
      <c r="C865">
        <v>80</v>
      </c>
      <c r="D865">
        <v>323</v>
      </c>
      <c r="E865">
        <v>278</v>
      </c>
      <c r="F865">
        <v>56</v>
      </c>
      <c r="G865">
        <v>38</v>
      </c>
      <c r="H865">
        <v>11</v>
      </c>
      <c r="I865">
        <v>1</v>
      </c>
      <c r="J865">
        <v>6</v>
      </c>
      <c r="K865">
        <v>37</v>
      </c>
      <c r="L865">
        <v>30</v>
      </c>
      <c r="M865">
        <v>41</v>
      </c>
      <c r="N865">
        <v>4</v>
      </c>
      <c r="O865">
        <v>100</v>
      </c>
      <c r="P865">
        <v>2</v>
      </c>
      <c r="Q865">
        <v>2</v>
      </c>
      <c r="R865">
        <v>0</v>
      </c>
      <c r="S865">
        <v>1</v>
      </c>
      <c r="T865">
        <v>7</v>
      </c>
      <c r="U865">
        <v>2</v>
      </c>
      <c r="V865">
        <v>0.20143900000000001</v>
      </c>
      <c r="W865">
        <v>0.12693499999999999</v>
      </c>
      <c r="X865">
        <v>0.30959799999999998</v>
      </c>
      <c r="Y865">
        <v>0.41</v>
      </c>
      <c r="Z865">
        <v>0.306502</v>
      </c>
      <c r="AA865">
        <v>0.31295000000000001</v>
      </c>
      <c r="AB865">
        <v>0.27589900000000001</v>
      </c>
      <c r="AC865">
        <v>0.61945099999999997</v>
      </c>
      <c r="AD865">
        <v>0.111511</v>
      </c>
      <c r="AE865">
        <v>5.0831499999999998</v>
      </c>
      <c r="AF865">
        <v>0.287356</v>
      </c>
      <c r="AH865">
        <v>-3.7450600000000001E-2</v>
      </c>
      <c r="AI865">
        <v>27.961300000000001</v>
      </c>
      <c r="AJ865">
        <v>-11.394399999999999</v>
      </c>
      <c r="AK865">
        <v>76.854900000000001</v>
      </c>
      <c r="AL865">
        <v>-3.7450600000000001E-2</v>
      </c>
      <c r="AM865">
        <v>5</v>
      </c>
      <c r="AN865">
        <v>-8.9950979091227001</v>
      </c>
      <c r="AO865">
        <v>-0.93400955200195301</v>
      </c>
      <c r="AP865">
        <v>0.103848</v>
      </c>
      <c r="AQ865">
        <v>999</v>
      </c>
      <c r="AU865">
        <v>12092</v>
      </c>
    </row>
    <row r="866" spans="1:47" x14ac:dyDescent="0.45">
      <c r="A866" t="s">
        <v>540</v>
      </c>
      <c r="B866" t="s">
        <v>207</v>
      </c>
      <c r="C866">
        <v>101</v>
      </c>
      <c r="D866">
        <v>412</v>
      </c>
      <c r="E866">
        <v>385</v>
      </c>
      <c r="F866">
        <v>86</v>
      </c>
      <c r="G866">
        <v>57</v>
      </c>
      <c r="H866">
        <v>17</v>
      </c>
      <c r="I866">
        <v>1</v>
      </c>
      <c r="J866">
        <v>11</v>
      </c>
      <c r="K866">
        <v>47</v>
      </c>
      <c r="L866">
        <v>45</v>
      </c>
      <c r="M866">
        <v>23</v>
      </c>
      <c r="N866">
        <v>10</v>
      </c>
      <c r="O866">
        <v>113</v>
      </c>
      <c r="P866">
        <v>3</v>
      </c>
      <c r="Q866">
        <v>1</v>
      </c>
      <c r="R866">
        <v>0</v>
      </c>
      <c r="S866">
        <v>0</v>
      </c>
      <c r="T866">
        <v>6</v>
      </c>
      <c r="U866">
        <v>2</v>
      </c>
      <c r="V866">
        <v>0.22337699999999999</v>
      </c>
      <c r="W866">
        <v>5.5825199999999998E-2</v>
      </c>
      <c r="X866">
        <v>0.27427200000000002</v>
      </c>
      <c r="Y866">
        <v>0.20354</v>
      </c>
      <c r="Z866">
        <v>0.271845</v>
      </c>
      <c r="AA866">
        <v>0.35844199999999998</v>
      </c>
      <c r="AB866">
        <v>0.26439600000000002</v>
      </c>
      <c r="AC866">
        <v>0.63028600000000001</v>
      </c>
      <c r="AD866">
        <v>0.13506499999999999</v>
      </c>
      <c r="AE866">
        <v>4.4470999999999998</v>
      </c>
      <c r="AF866">
        <v>0.28626000000000001</v>
      </c>
      <c r="AH866">
        <v>-0.20663000000000001</v>
      </c>
      <c r="AI866">
        <v>31.73</v>
      </c>
      <c r="AJ866">
        <v>-18.469799999999999</v>
      </c>
      <c r="AK866">
        <v>63.304900000000004</v>
      </c>
      <c r="AL866">
        <v>-0.20663000000000001</v>
      </c>
      <c r="AM866">
        <v>-2.2000000000000002</v>
      </c>
      <c r="AN866">
        <v>-18.3216203302145</v>
      </c>
      <c r="AO866">
        <v>5.3690769672393799</v>
      </c>
      <c r="AP866">
        <v>0.10378900000000001</v>
      </c>
      <c r="AQ866">
        <v>999</v>
      </c>
      <c r="AU866">
        <v>25543</v>
      </c>
    </row>
    <row r="867" spans="1:47" x14ac:dyDescent="0.45">
      <c r="A867" t="s">
        <v>1561</v>
      </c>
      <c r="C867">
        <v>68</v>
      </c>
      <c r="D867">
        <v>246</v>
      </c>
      <c r="E867">
        <v>227</v>
      </c>
      <c r="F867">
        <v>60</v>
      </c>
      <c r="G867">
        <v>45</v>
      </c>
      <c r="H867">
        <v>10</v>
      </c>
      <c r="I867">
        <v>3</v>
      </c>
      <c r="J867">
        <v>2</v>
      </c>
      <c r="K867">
        <v>26</v>
      </c>
      <c r="L867">
        <v>23</v>
      </c>
      <c r="M867">
        <v>15</v>
      </c>
      <c r="N867">
        <v>5</v>
      </c>
      <c r="O867">
        <v>30</v>
      </c>
      <c r="P867">
        <v>2</v>
      </c>
      <c r="Q867">
        <v>1</v>
      </c>
      <c r="R867">
        <v>1</v>
      </c>
      <c r="S867">
        <v>0</v>
      </c>
      <c r="T867">
        <v>5</v>
      </c>
      <c r="U867">
        <v>2</v>
      </c>
      <c r="V867">
        <v>0.26431700000000002</v>
      </c>
      <c r="W867">
        <v>6.0975599999999998E-2</v>
      </c>
      <c r="X867">
        <v>0.121951</v>
      </c>
      <c r="Y867">
        <v>0.5</v>
      </c>
      <c r="Z867">
        <v>0.31428600000000001</v>
      </c>
      <c r="AA867">
        <v>0.36123300000000003</v>
      </c>
      <c r="AB867">
        <v>0.288657</v>
      </c>
      <c r="AC867">
        <v>0.67551899999999998</v>
      </c>
      <c r="AD867">
        <v>9.6916299999999997E-2</v>
      </c>
      <c r="AE867">
        <v>5.5556999999999999</v>
      </c>
      <c r="AF867">
        <v>0.29591800000000001</v>
      </c>
      <c r="AH867">
        <v>-0.28334799999999999</v>
      </c>
      <c r="AI867">
        <v>23.902100000000001</v>
      </c>
      <c r="AJ867">
        <v>-6.0715300000000001</v>
      </c>
      <c r="AK867">
        <v>80.830399999999997</v>
      </c>
      <c r="AL867">
        <v>-0.28334799999999999</v>
      </c>
      <c r="AM867">
        <v>-2.2999999999999998</v>
      </c>
      <c r="AN867">
        <v>-5.9337554275989497</v>
      </c>
      <c r="AO867">
        <v>-1.39611989259719</v>
      </c>
      <c r="AP867">
        <v>0.10224900000000001</v>
      </c>
      <c r="AQ867">
        <v>999</v>
      </c>
      <c r="AU867" t="s">
        <v>1562</v>
      </c>
    </row>
    <row r="868" spans="1:47" x14ac:dyDescent="0.45">
      <c r="A868" t="s">
        <v>768</v>
      </c>
      <c r="B868" t="s">
        <v>98</v>
      </c>
      <c r="C868">
        <v>114</v>
      </c>
      <c r="D868">
        <v>429</v>
      </c>
      <c r="E868">
        <v>376</v>
      </c>
      <c r="F868">
        <v>79</v>
      </c>
      <c r="G868">
        <v>52</v>
      </c>
      <c r="H868">
        <v>17</v>
      </c>
      <c r="I868">
        <v>4</v>
      </c>
      <c r="J868">
        <v>6</v>
      </c>
      <c r="K868">
        <v>56</v>
      </c>
      <c r="L868">
        <v>40</v>
      </c>
      <c r="M868">
        <v>40</v>
      </c>
      <c r="N868">
        <v>3</v>
      </c>
      <c r="O868">
        <v>128</v>
      </c>
      <c r="P868">
        <v>2</v>
      </c>
      <c r="Q868">
        <v>2</v>
      </c>
      <c r="R868">
        <v>9</v>
      </c>
      <c r="S868">
        <v>0</v>
      </c>
      <c r="T868">
        <v>26</v>
      </c>
      <c r="U868">
        <v>7</v>
      </c>
      <c r="V868">
        <v>0.21010599999999999</v>
      </c>
      <c r="W868">
        <v>9.3240100000000006E-2</v>
      </c>
      <c r="X868">
        <v>0.29836800000000002</v>
      </c>
      <c r="Y868">
        <v>0.3125</v>
      </c>
      <c r="Z868">
        <v>0.28809499999999999</v>
      </c>
      <c r="AA868">
        <v>0.32446799999999998</v>
      </c>
      <c r="AB868">
        <v>0.26987100000000003</v>
      </c>
      <c r="AC868">
        <v>0.61256299999999997</v>
      </c>
      <c r="AD868">
        <v>0.11436200000000001</v>
      </c>
      <c r="AE868">
        <v>7.9822600000000001</v>
      </c>
      <c r="AF868">
        <v>0.29918</v>
      </c>
      <c r="AH868">
        <v>1.5442899999999999</v>
      </c>
      <c r="AI868">
        <v>34.99</v>
      </c>
      <c r="AJ868">
        <v>-17.281099999999999</v>
      </c>
      <c r="AK868">
        <v>69.496600000000001</v>
      </c>
      <c r="AL868">
        <v>1.5442899999999999</v>
      </c>
      <c r="AM868">
        <v>-1</v>
      </c>
      <c r="AN868">
        <v>-14.135433316230699</v>
      </c>
      <c r="AO868">
        <v>0.57627868652343694</v>
      </c>
      <c r="AP868">
        <v>0.10087599999999999</v>
      </c>
      <c r="AQ868">
        <v>999</v>
      </c>
      <c r="AU868">
        <v>22766</v>
      </c>
    </row>
    <row r="869" spans="1:47" x14ac:dyDescent="0.45">
      <c r="A869" t="s">
        <v>1408</v>
      </c>
      <c r="B869" t="s">
        <v>16</v>
      </c>
      <c r="C869">
        <v>103</v>
      </c>
      <c r="D869">
        <v>384</v>
      </c>
      <c r="E869">
        <v>345</v>
      </c>
      <c r="F869">
        <v>78</v>
      </c>
      <c r="G869">
        <v>52</v>
      </c>
      <c r="H869">
        <v>14</v>
      </c>
      <c r="I869">
        <v>2</v>
      </c>
      <c r="J869">
        <v>10</v>
      </c>
      <c r="K869">
        <v>40</v>
      </c>
      <c r="L869">
        <v>52</v>
      </c>
      <c r="M869">
        <v>31</v>
      </c>
      <c r="N869">
        <v>5</v>
      </c>
      <c r="O869">
        <v>120</v>
      </c>
      <c r="P869">
        <v>4</v>
      </c>
      <c r="Q869">
        <v>3</v>
      </c>
      <c r="R869">
        <v>1</v>
      </c>
      <c r="S869">
        <v>0</v>
      </c>
      <c r="T869">
        <v>4</v>
      </c>
      <c r="U869">
        <v>2</v>
      </c>
      <c r="V869">
        <v>0.22608700000000001</v>
      </c>
      <c r="W869">
        <v>8.0729200000000001E-2</v>
      </c>
      <c r="X869">
        <v>0.3125</v>
      </c>
      <c r="Y869">
        <v>0.25833299999999998</v>
      </c>
      <c r="Z869">
        <v>0.295039</v>
      </c>
      <c r="AA869">
        <v>0.36521700000000001</v>
      </c>
      <c r="AB869">
        <v>0.28434100000000001</v>
      </c>
      <c r="AC869">
        <v>0.66025699999999998</v>
      </c>
      <c r="AD869">
        <v>0.13913</v>
      </c>
      <c r="AE869">
        <v>4.3036000000000003</v>
      </c>
      <c r="AF869">
        <v>0.31192700000000001</v>
      </c>
      <c r="AH869">
        <v>-0.67597600000000002</v>
      </c>
      <c r="AI869">
        <v>35.934199999999997</v>
      </c>
      <c r="AJ869">
        <v>-10.853899999999999</v>
      </c>
      <c r="AK869">
        <v>79.501499999999993</v>
      </c>
      <c r="AL869">
        <v>-0.67597600000000002</v>
      </c>
      <c r="AM869">
        <v>-8.6999999999999993</v>
      </c>
      <c r="AN869">
        <v>-10.427480161189999</v>
      </c>
      <c r="AO869">
        <v>-1.6453261375427199</v>
      </c>
      <c r="AP869">
        <v>0.10073500000000001</v>
      </c>
      <c r="AQ869">
        <v>999</v>
      </c>
      <c r="AU869">
        <v>25805</v>
      </c>
    </row>
    <row r="870" spans="1:47" x14ac:dyDescent="0.45">
      <c r="A870" t="s">
        <v>1576</v>
      </c>
      <c r="C870">
        <v>94</v>
      </c>
      <c r="D870">
        <v>369</v>
      </c>
      <c r="E870">
        <v>336</v>
      </c>
      <c r="F870">
        <v>81</v>
      </c>
      <c r="G870">
        <v>64</v>
      </c>
      <c r="H870">
        <v>11</v>
      </c>
      <c r="I870">
        <v>2</v>
      </c>
      <c r="J870">
        <v>4</v>
      </c>
      <c r="K870">
        <v>40</v>
      </c>
      <c r="L870">
        <v>33</v>
      </c>
      <c r="M870">
        <v>29</v>
      </c>
      <c r="N870">
        <v>5</v>
      </c>
      <c r="O870">
        <v>86</v>
      </c>
      <c r="P870">
        <v>2</v>
      </c>
      <c r="Q870">
        <v>1</v>
      </c>
      <c r="R870">
        <v>1</v>
      </c>
      <c r="S870">
        <v>1</v>
      </c>
      <c r="T870">
        <v>10</v>
      </c>
      <c r="U870">
        <v>3</v>
      </c>
      <c r="V870">
        <v>0.24107100000000001</v>
      </c>
      <c r="W870">
        <v>7.8590800000000002E-2</v>
      </c>
      <c r="X870">
        <v>0.23306199999999999</v>
      </c>
      <c r="Y870">
        <v>0.33720899999999998</v>
      </c>
      <c r="Z870">
        <v>0.30434800000000001</v>
      </c>
      <c r="AA870">
        <v>0.32142900000000002</v>
      </c>
      <c r="AB870">
        <v>0.27402599999999999</v>
      </c>
      <c r="AC870">
        <v>0.625776</v>
      </c>
      <c r="AD870">
        <v>8.0357100000000001E-2</v>
      </c>
      <c r="AE870">
        <v>5.5053400000000003</v>
      </c>
      <c r="AF870">
        <v>0.31174099999999999</v>
      </c>
      <c r="AH870">
        <v>4.0304800000000002E-2</v>
      </c>
      <c r="AI870">
        <v>31.369599999999998</v>
      </c>
      <c r="AJ870">
        <v>-13.5909</v>
      </c>
      <c r="AK870">
        <v>69.979799999999997</v>
      </c>
      <c r="AL870">
        <v>4.0304800000000002E-2</v>
      </c>
      <c r="AM870">
        <v>0.3</v>
      </c>
      <c r="AN870">
        <v>-13.232822783291301</v>
      </c>
      <c r="AO870">
        <v>1.65582007169723</v>
      </c>
      <c r="AP870">
        <v>9.5319799999999996E-2</v>
      </c>
      <c r="AQ870">
        <v>999</v>
      </c>
      <c r="AU870">
        <v>15994</v>
      </c>
    </row>
    <row r="871" spans="1:47" x14ac:dyDescent="0.45">
      <c r="A871" t="s">
        <v>747</v>
      </c>
      <c r="B871" t="s">
        <v>269</v>
      </c>
      <c r="C871">
        <v>83</v>
      </c>
      <c r="D871">
        <v>316</v>
      </c>
      <c r="E871">
        <v>278</v>
      </c>
      <c r="F871">
        <v>68</v>
      </c>
      <c r="G871">
        <v>51</v>
      </c>
      <c r="H871">
        <v>11</v>
      </c>
      <c r="I871">
        <v>1</v>
      </c>
      <c r="J871">
        <v>5</v>
      </c>
      <c r="K871">
        <v>41</v>
      </c>
      <c r="L871">
        <v>34</v>
      </c>
      <c r="M871">
        <v>25</v>
      </c>
      <c r="N871">
        <v>6</v>
      </c>
      <c r="O871">
        <v>38</v>
      </c>
      <c r="P871">
        <v>7</v>
      </c>
      <c r="Q871">
        <v>2</v>
      </c>
      <c r="R871">
        <v>4</v>
      </c>
      <c r="S871">
        <v>0</v>
      </c>
      <c r="T871">
        <v>4</v>
      </c>
      <c r="U871">
        <v>3</v>
      </c>
      <c r="V871">
        <v>0.24460399999999999</v>
      </c>
      <c r="W871">
        <v>7.9113900000000001E-2</v>
      </c>
      <c r="X871">
        <v>0.120253</v>
      </c>
      <c r="Y871">
        <v>0.65789500000000001</v>
      </c>
      <c r="Z871">
        <v>0.32051299999999999</v>
      </c>
      <c r="AA871">
        <v>0.34532400000000002</v>
      </c>
      <c r="AB871">
        <v>0.289491</v>
      </c>
      <c r="AC871">
        <v>0.66583700000000001</v>
      </c>
      <c r="AD871">
        <v>0.100719</v>
      </c>
      <c r="AE871">
        <v>4.3764399999999997</v>
      </c>
      <c r="AF871">
        <v>0.26582299999999998</v>
      </c>
      <c r="AH871">
        <v>-1.0595300000000001</v>
      </c>
      <c r="AI871">
        <v>30.922599999999999</v>
      </c>
      <c r="AJ871">
        <v>-7.5801999999999996</v>
      </c>
      <c r="AK871">
        <v>81.540300000000002</v>
      </c>
      <c r="AL871">
        <v>-1.0595300000000001</v>
      </c>
      <c r="AM871">
        <v>-2.7</v>
      </c>
      <c r="AN871">
        <v>-8.2860701084136892</v>
      </c>
      <c r="AO871">
        <v>-1.53891837596893</v>
      </c>
      <c r="AP871">
        <v>9.3857599999999999E-2</v>
      </c>
      <c r="AQ871">
        <v>999</v>
      </c>
      <c r="AU871">
        <v>21746</v>
      </c>
    </row>
    <row r="872" spans="1:47" x14ac:dyDescent="0.45">
      <c r="A872" t="s">
        <v>435</v>
      </c>
      <c r="B872" t="s">
        <v>104</v>
      </c>
      <c r="C872">
        <v>129</v>
      </c>
      <c r="D872">
        <v>566</v>
      </c>
      <c r="E872">
        <v>509</v>
      </c>
      <c r="F872">
        <v>124</v>
      </c>
      <c r="G872">
        <v>97</v>
      </c>
      <c r="H872">
        <v>19</v>
      </c>
      <c r="I872">
        <v>5</v>
      </c>
      <c r="J872">
        <v>3</v>
      </c>
      <c r="K872">
        <v>68</v>
      </c>
      <c r="L872">
        <v>52</v>
      </c>
      <c r="M872">
        <v>36</v>
      </c>
      <c r="N872">
        <v>7</v>
      </c>
      <c r="O872">
        <v>95</v>
      </c>
      <c r="P872">
        <v>9</v>
      </c>
      <c r="Q872">
        <v>3</v>
      </c>
      <c r="R872">
        <v>9</v>
      </c>
      <c r="S872">
        <v>0</v>
      </c>
      <c r="T872">
        <v>28</v>
      </c>
      <c r="U872">
        <v>4</v>
      </c>
      <c r="V872">
        <v>0.243615</v>
      </c>
      <c r="W872">
        <v>6.36042E-2</v>
      </c>
      <c r="X872">
        <v>0.16784499999999999</v>
      </c>
      <c r="Y872">
        <v>0.37894699999999998</v>
      </c>
      <c r="Z872">
        <v>0.30341099999999999</v>
      </c>
      <c r="AA872">
        <v>0.31827100000000003</v>
      </c>
      <c r="AB872">
        <v>0.27238099999999998</v>
      </c>
      <c r="AC872">
        <v>0.62168199999999996</v>
      </c>
      <c r="AD872">
        <v>7.4656200000000006E-2</v>
      </c>
      <c r="AE872">
        <v>7.2075800000000001</v>
      </c>
      <c r="AF872">
        <v>0.292271</v>
      </c>
      <c r="AH872">
        <v>2.8715000000000002</v>
      </c>
      <c r="AI872">
        <v>47.343600000000002</v>
      </c>
      <c r="AJ872">
        <v>-21.620200000000001</v>
      </c>
      <c r="AK872">
        <v>67.347099999999998</v>
      </c>
      <c r="AL872">
        <v>2.8715000000000002</v>
      </c>
      <c r="AM872">
        <v>-0.4</v>
      </c>
      <c r="AN872">
        <v>-20.0243740081787</v>
      </c>
      <c r="AO872">
        <v>1.6796589791774701</v>
      </c>
      <c r="AP872">
        <v>9.3643699999999996E-2</v>
      </c>
      <c r="AQ872">
        <v>999</v>
      </c>
      <c r="AU872">
        <v>29931</v>
      </c>
    </row>
    <row r="873" spans="1:47" x14ac:dyDescent="0.45">
      <c r="A873" t="s">
        <v>1464</v>
      </c>
      <c r="C873">
        <v>75</v>
      </c>
      <c r="D873">
        <v>276</v>
      </c>
      <c r="E873">
        <v>249</v>
      </c>
      <c r="F873">
        <v>57</v>
      </c>
      <c r="G873">
        <v>42</v>
      </c>
      <c r="H873">
        <v>9</v>
      </c>
      <c r="I873">
        <v>1</v>
      </c>
      <c r="J873">
        <v>5</v>
      </c>
      <c r="K873">
        <v>24</v>
      </c>
      <c r="L873">
        <v>27</v>
      </c>
      <c r="M873">
        <v>21</v>
      </c>
      <c r="N873">
        <v>7</v>
      </c>
      <c r="O873">
        <v>62</v>
      </c>
      <c r="P873">
        <v>4</v>
      </c>
      <c r="Q873">
        <v>1</v>
      </c>
      <c r="R873">
        <v>1</v>
      </c>
      <c r="S873">
        <v>1</v>
      </c>
      <c r="T873">
        <v>0</v>
      </c>
      <c r="U873">
        <v>1</v>
      </c>
      <c r="V873">
        <v>0.22891600000000001</v>
      </c>
      <c r="W873">
        <v>7.6087000000000002E-2</v>
      </c>
      <c r="X873">
        <v>0.224638</v>
      </c>
      <c r="Y873">
        <v>0.33871000000000001</v>
      </c>
      <c r="Z873">
        <v>0.298182</v>
      </c>
      <c r="AA873">
        <v>0.33333299999999999</v>
      </c>
      <c r="AB873">
        <v>0.270509</v>
      </c>
      <c r="AC873">
        <v>0.63151500000000005</v>
      </c>
      <c r="AD873">
        <v>0.104418</v>
      </c>
      <c r="AE873">
        <v>2.20167</v>
      </c>
      <c r="AF873">
        <v>0.28415299999999999</v>
      </c>
      <c r="AH873">
        <v>-0.88438499999999998</v>
      </c>
      <c r="AI873">
        <v>22.6572</v>
      </c>
      <c r="AJ873">
        <v>-10.9718</v>
      </c>
      <c r="AK873">
        <v>68.814899999999994</v>
      </c>
      <c r="AL873">
        <v>-0.88438499999999998</v>
      </c>
      <c r="AM873">
        <v>-2</v>
      </c>
      <c r="AN873">
        <v>-11.5472539663314</v>
      </c>
      <c r="AO873">
        <v>3.0705466270446702</v>
      </c>
      <c r="AP873">
        <v>9.2408500000000005E-2</v>
      </c>
      <c r="AQ873">
        <v>999</v>
      </c>
      <c r="AU873">
        <v>19977</v>
      </c>
    </row>
    <row r="874" spans="1:47" x14ac:dyDescent="0.45">
      <c r="A874" t="s">
        <v>625</v>
      </c>
      <c r="B874" t="s">
        <v>70</v>
      </c>
      <c r="C874">
        <v>117</v>
      </c>
      <c r="D874">
        <v>457</v>
      </c>
      <c r="E874">
        <v>408</v>
      </c>
      <c r="F874">
        <v>100</v>
      </c>
      <c r="G874">
        <v>69</v>
      </c>
      <c r="H874">
        <v>17</v>
      </c>
      <c r="I874">
        <v>1</v>
      </c>
      <c r="J874">
        <v>13</v>
      </c>
      <c r="K874">
        <v>53</v>
      </c>
      <c r="L874">
        <v>58</v>
      </c>
      <c r="M874">
        <v>38</v>
      </c>
      <c r="N874">
        <v>14</v>
      </c>
      <c r="O874">
        <v>93</v>
      </c>
      <c r="P874">
        <v>7</v>
      </c>
      <c r="Q874">
        <v>4</v>
      </c>
      <c r="R874">
        <v>0</v>
      </c>
      <c r="S874">
        <v>0</v>
      </c>
      <c r="T874">
        <v>2</v>
      </c>
      <c r="U874">
        <v>1</v>
      </c>
      <c r="V874">
        <v>0.24509800000000001</v>
      </c>
      <c r="W874">
        <v>8.3151000000000003E-2</v>
      </c>
      <c r="X874">
        <v>0.20350099999999999</v>
      </c>
      <c r="Y874">
        <v>0.40860200000000002</v>
      </c>
      <c r="Z874">
        <v>0.31728699999999999</v>
      </c>
      <c r="AA874">
        <v>0.38725500000000002</v>
      </c>
      <c r="AB874">
        <v>0.29671500000000001</v>
      </c>
      <c r="AC874">
        <v>0.704542</v>
      </c>
      <c r="AD874">
        <v>0.14215700000000001</v>
      </c>
      <c r="AE874">
        <v>3.04453</v>
      </c>
      <c r="AF874">
        <v>0.28431400000000001</v>
      </c>
      <c r="AH874">
        <v>-0.79259000000000002</v>
      </c>
      <c r="AI874">
        <v>47.4621</v>
      </c>
      <c r="AJ874">
        <v>-8.2207000000000008</v>
      </c>
      <c r="AK874">
        <v>89.006299999999996</v>
      </c>
      <c r="AL874">
        <v>-0.79259000000000002</v>
      </c>
      <c r="AM874">
        <v>0.6</v>
      </c>
      <c r="AN874">
        <v>-6.81251692771911</v>
      </c>
      <c r="AO874">
        <v>-7.7957967519760096</v>
      </c>
      <c r="AP874">
        <v>9.1088199999999994E-2</v>
      </c>
      <c r="AQ874">
        <v>999</v>
      </c>
      <c r="AU874">
        <v>17893</v>
      </c>
    </row>
    <row r="875" spans="1:47" x14ac:dyDescent="0.45">
      <c r="A875" t="s">
        <v>1952</v>
      </c>
      <c r="C875">
        <v>110</v>
      </c>
      <c r="D875">
        <v>473</v>
      </c>
      <c r="E875">
        <v>424</v>
      </c>
      <c r="F875">
        <v>108</v>
      </c>
      <c r="G875">
        <v>72</v>
      </c>
      <c r="H875">
        <v>22</v>
      </c>
      <c r="I875">
        <v>1</v>
      </c>
      <c r="J875">
        <v>13</v>
      </c>
      <c r="K875">
        <v>50</v>
      </c>
      <c r="L875">
        <v>61</v>
      </c>
      <c r="M875">
        <v>35</v>
      </c>
      <c r="N875">
        <v>15</v>
      </c>
      <c r="O875">
        <v>107</v>
      </c>
      <c r="P875">
        <v>9</v>
      </c>
      <c r="Q875">
        <v>5</v>
      </c>
      <c r="R875">
        <v>0</v>
      </c>
      <c r="S875">
        <v>1</v>
      </c>
      <c r="T875">
        <v>1</v>
      </c>
      <c r="U875">
        <v>0</v>
      </c>
      <c r="V875">
        <v>0.25471700000000003</v>
      </c>
      <c r="W875">
        <v>7.39958E-2</v>
      </c>
      <c r="X875">
        <v>0.226216</v>
      </c>
      <c r="Y875">
        <v>0.32710299999999998</v>
      </c>
      <c r="Z875">
        <v>0.321353</v>
      </c>
      <c r="AA875">
        <v>0.40330199999999999</v>
      </c>
      <c r="AB875">
        <v>0.30344900000000002</v>
      </c>
      <c r="AC875">
        <v>0.72465500000000005</v>
      </c>
      <c r="AD875">
        <v>0.14858499999999999</v>
      </c>
      <c r="AE875">
        <v>2.5802900000000002</v>
      </c>
      <c r="AF875">
        <v>0.30744300000000002</v>
      </c>
      <c r="AH875">
        <v>-0.57821800000000001</v>
      </c>
      <c r="AI875">
        <v>51.768999999999998</v>
      </c>
      <c r="AJ875">
        <v>-5.8632799999999996</v>
      </c>
      <c r="AK875">
        <v>92.2273</v>
      </c>
      <c r="AL875">
        <v>-0.57821800000000001</v>
      </c>
      <c r="AM875">
        <v>-1.5</v>
      </c>
      <c r="AN875">
        <v>-4.9834017753601003</v>
      </c>
      <c r="AO875">
        <v>-10.1897411346435</v>
      </c>
      <c r="AP875">
        <v>8.8954500000000006E-2</v>
      </c>
      <c r="AQ875">
        <v>999</v>
      </c>
      <c r="AU875">
        <v>15676</v>
      </c>
    </row>
    <row r="876" spans="1:47" x14ac:dyDescent="0.45">
      <c r="A876" t="s">
        <v>579</v>
      </c>
      <c r="B876" t="s">
        <v>18</v>
      </c>
      <c r="C876">
        <v>101</v>
      </c>
      <c r="D876">
        <v>380</v>
      </c>
      <c r="E876">
        <v>350</v>
      </c>
      <c r="F876">
        <v>91</v>
      </c>
      <c r="G876">
        <v>68</v>
      </c>
      <c r="H876">
        <v>19</v>
      </c>
      <c r="I876">
        <v>1</v>
      </c>
      <c r="J876">
        <v>3</v>
      </c>
      <c r="K876">
        <v>37</v>
      </c>
      <c r="L876">
        <v>35</v>
      </c>
      <c r="M876">
        <v>21</v>
      </c>
      <c r="N876">
        <v>7</v>
      </c>
      <c r="O876">
        <v>50</v>
      </c>
      <c r="P876">
        <v>3</v>
      </c>
      <c r="Q876">
        <v>3</v>
      </c>
      <c r="R876">
        <v>3</v>
      </c>
      <c r="S876">
        <v>1</v>
      </c>
      <c r="T876">
        <v>6</v>
      </c>
      <c r="U876">
        <v>1</v>
      </c>
      <c r="V876">
        <v>0.26</v>
      </c>
      <c r="W876">
        <v>5.5263199999999998E-2</v>
      </c>
      <c r="X876">
        <v>0.131579</v>
      </c>
      <c r="Y876">
        <v>0.42</v>
      </c>
      <c r="Z876">
        <v>0.30503999999999998</v>
      </c>
      <c r="AA876">
        <v>0.34571400000000002</v>
      </c>
      <c r="AB876">
        <v>0.27877200000000002</v>
      </c>
      <c r="AC876">
        <v>0.65075400000000005</v>
      </c>
      <c r="AD876">
        <v>8.5714299999999993E-2</v>
      </c>
      <c r="AE876">
        <v>4.2809600000000003</v>
      </c>
      <c r="AF876">
        <v>0.29333300000000001</v>
      </c>
      <c r="AH876">
        <v>0.122986</v>
      </c>
      <c r="AI876">
        <v>33.802599999999998</v>
      </c>
      <c r="AJ876">
        <v>-12.498200000000001</v>
      </c>
      <c r="AK876">
        <v>71.791499999999999</v>
      </c>
      <c r="AL876">
        <v>0.122986</v>
      </c>
      <c r="AM876">
        <v>-3.1</v>
      </c>
      <c r="AN876">
        <v>-13.1565345227718</v>
      </c>
      <c r="AO876">
        <v>1.08871269226074</v>
      </c>
      <c r="AP876">
        <v>8.7641899999999995E-2</v>
      </c>
      <c r="AQ876">
        <v>999</v>
      </c>
      <c r="AU876">
        <v>17696</v>
      </c>
    </row>
    <row r="877" spans="1:47" x14ac:dyDescent="0.45">
      <c r="A877" t="s">
        <v>1268</v>
      </c>
      <c r="B877" t="s">
        <v>89</v>
      </c>
      <c r="C877">
        <v>119</v>
      </c>
      <c r="D877">
        <v>517</v>
      </c>
      <c r="E877">
        <v>473</v>
      </c>
      <c r="F877">
        <v>105</v>
      </c>
      <c r="G877">
        <v>69</v>
      </c>
      <c r="H877">
        <v>22</v>
      </c>
      <c r="I877">
        <v>3</v>
      </c>
      <c r="J877">
        <v>11</v>
      </c>
      <c r="K877">
        <v>59</v>
      </c>
      <c r="L877">
        <v>55</v>
      </c>
      <c r="M877">
        <v>35</v>
      </c>
      <c r="N877">
        <v>7</v>
      </c>
      <c r="O877">
        <v>123</v>
      </c>
      <c r="P877">
        <v>3</v>
      </c>
      <c r="Q877">
        <v>4</v>
      </c>
      <c r="R877">
        <v>2</v>
      </c>
      <c r="S877">
        <v>0</v>
      </c>
      <c r="T877">
        <v>14</v>
      </c>
      <c r="U877">
        <v>6</v>
      </c>
      <c r="V877">
        <v>0.22198699999999999</v>
      </c>
      <c r="W877">
        <v>6.7698300000000003E-2</v>
      </c>
      <c r="X877">
        <v>0.23791100000000001</v>
      </c>
      <c r="Y877">
        <v>0.284553</v>
      </c>
      <c r="Z877">
        <v>0.27766999999999997</v>
      </c>
      <c r="AA877">
        <v>0.35095100000000001</v>
      </c>
      <c r="AB877">
        <v>0.26904099999999997</v>
      </c>
      <c r="AC877">
        <v>0.62862099999999999</v>
      </c>
      <c r="AD877">
        <v>0.128964</v>
      </c>
      <c r="AE877">
        <v>5.7023000000000001</v>
      </c>
      <c r="AF877">
        <v>0.27405200000000002</v>
      </c>
      <c r="AH877">
        <v>-0.50298100000000001</v>
      </c>
      <c r="AI877">
        <v>41.810899999999997</v>
      </c>
      <c r="AJ877">
        <v>-21.182500000000001</v>
      </c>
      <c r="AK877">
        <v>72.101699999999994</v>
      </c>
      <c r="AL877">
        <v>-0.50298100000000001</v>
      </c>
      <c r="AM877">
        <v>-0.8</v>
      </c>
      <c r="AN877">
        <v>-17.785264372825601</v>
      </c>
      <c r="AO877">
        <v>1.0996178984642</v>
      </c>
      <c r="AP877">
        <v>8.7152999999999994E-2</v>
      </c>
      <c r="AQ877">
        <v>999</v>
      </c>
      <c r="AU877" t="s">
        <v>1269</v>
      </c>
    </row>
    <row r="878" spans="1:47" x14ac:dyDescent="0.45">
      <c r="A878" t="s">
        <v>1564</v>
      </c>
      <c r="B878" t="s">
        <v>56</v>
      </c>
      <c r="C878">
        <v>90</v>
      </c>
      <c r="D878">
        <v>302</v>
      </c>
      <c r="E878">
        <v>280</v>
      </c>
      <c r="F878">
        <v>66</v>
      </c>
      <c r="G878">
        <v>43</v>
      </c>
      <c r="H878">
        <v>16</v>
      </c>
      <c r="I878">
        <v>0</v>
      </c>
      <c r="J878">
        <v>7</v>
      </c>
      <c r="K878">
        <v>34</v>
      </c>
      <c r="L878">
        <v>31</v>
      </c>
      <c r="M878">
        <v>15</v>
      </c>
      <c r="N878">
        <v>6</v>
      </c>
      <c r="O878">
        <v>66</v>
      </c>
      <c r="P878">
        <v>4</v>
      </c>
      <c r="Q878">
        <v>2</v>
      </c>
      <c r="R878">
        <v>1</v>
      </c>
      <c r="S878">
        <v>1</v>
      </c>
      <c r="T878">
        <v>2</v>
      </c>
      <c r="U878">
        <v>2</v>
      </c>
      <c r="V878">
        <v>0.23571400000000001</v>
      </c>
      <c r="W878">
        <v>4.9668900000000002E-2</v>
      </c>
      <c r="X878">
        <v>0.21854299999999999</v>
      </c>
      <c r="Y878">
        <v>0.227273</v>
      </c>
      <c r="Z878">
        <v>0.28239199999999998</v>
      </c>
      <c r="AA878">
        <v>0.36785699999999999</v>
      </c>
      <c r="AB878">
        <v>0.274729</v>
      </c>
      <c r="AC878">
        <v>0.65024899999999997</v>
      </c>
      <c r="AD878">
        <v>0.13214300000000001</v>
      </c>
      <c r="AE878">
        <v>2.92605</v>
      </c>
      <c r="AF878">
        <v>0.28229700000000002</v>
      </c>
      <c r="AH878">
        <v>-0.87564299999999995</v>
      </c>
      <c r="AI878">
        <v>25.850100000000001</v>
      </c>
      <c r="AJ878">
        <v>-10.946899999999999</v>
      </c>
      <c r="AK878">
        <v>69.08</v>
      </c>
      <c r="AL878">
        <v>-0.87564299999999995</v>
      </c>
      <c r="AM878">
        <v>1.9</v>
      </c>
      <c r="AN878">
        <v>-12.443806886672901</v>
      </c>
      <c r="AO878">
        <v>3.0096414089202801</v>
      </c>
      <c r="AP878">
        <v>8.5265800000000003E-2</v>
      </c>
      <c r="AQ878">
        <v>999</v>
      </c>
      <c r="AU878">
        <v>16434</v>
      </c>
    </row>
    <row r="879" spans="1:47" x14ac:dyDescent="0.45">
      <c r="A879" t="s">
        <v>679</v>
      </c>
      <c r="B879" t="s">
        <v>309</v>
      </c>
      <c r="C879">
        <v>130</v>
      </c>
      <c r="D879">
        <v>542</v>
      </c>
      <c r="E879">
        <v>495</v>
      </c>
      <c r="F879">
        <v>127</v>
      </c>
      <c r="G879">
        <v>67</v>
      </c>
      <c r="H879">
        <v>33</v>
      </c>
      <c r="I879">
        <v>2</v>
      </c>
      <c r="J879">
        <v>25</v>
      </c>
      <c r="K879">
        <v>70</v>
      </c>
      <c r="L879">
        <v>89</v>
      </c>
      <c r="M879">
        <v>35</v>
      </c>
      <c r="N879">
        <v>12</v>
      </c>
      <c r="O879">
        <v>143</v>
      </c>
      <c r="P879">
        <v>8</v>
      </c>
      <c r="Q879">
        <v>4</v>
      </c>
      <c r="R879">
        <v>0</v>
      </c>
      <c r="S879">
        <v>1</v>
      </c>
      <c r="T879">
        <v>1</v>
      </c>
      <c r="U879">
        <v>1</v>
      </c>
      <c r="V879">
        <v>0.25656600000000002</v>
      </c>
      <c r="W879">
        <v>6.4575599999999997E-2</v>
      </c>
      <c r="X879">
        <v>0.26383800000000002</v>
      </c>
      <c r="Y879">
        <v>0.244755</v>
      </c>
      <c r="Z879">
        <v>0.31365300000000002</v>
      </c>
      <c r="AA879">
        <v>0.48282799999999998</v>
      </c>
      <c r="AB879">
        <v>0.330619</v>
      </c>
      <c r="AC879">
        <v>0.79648099999999999</v>
      </c>
      <c r="AD879">
        <v>0.22626299999999999</v>
      </c>
      <c r="AE879">
        <v>3.1566900000000002</v>
      </c>
      <c r="AF879">
        <v>0.30815700000000001</v>
      </c>
      <c r="AH879">
        <v>-0.97718000000000005</v>
      </c>
      <c r="AI879">
        <v>71.551100000000005</v>
      </c>
      <c r="AJ879">
        <v>5.5115400000000001</v>
      </c>
      <c r="AK879">
        <v>91.825299999999999</v>
      </c>
      <c r="AL879">
        <v>-0.97718000000000005</v>
      </c>
      <c r="AM879">
        <v>-1.2</v>
      </c>
      <c r="AN879">
        <v>-6.4661533236503601</v>
      </c>
      <c r="AO879">
        <v>-11.157378435134801</v>
      </c>
      <c r="AP879">
        <v>8.4020499999999998E-2</v>
      </c>
      <c r="AQ879">
        <v>999</v>
      </c>
      <c r="AU879">
        <v>29715</v>
      </c>
    </row>
    <row r="880" spans="1:47" x14ac:dyDescent="0.45">
      <c r="A880" t="s">
        <v>1337</v>
      </c>
      <c r="B880" t="s">
        <v>39</v>
      </c>
      <c r="C880">
        <v>107</v>
      </c>
      <c r="D880">
        <v>447</v>
      </c>
      <c r="E880">
        <v>387</v>
      </c>
      <c r="F880">
        <v>92</v>
      </c>
      <c r="G880">
        <v>64</v>
      </c>
      <c r="H880">
        <v>16</v>
      </c>
      <c r="I880">
        <v>3</v>
      </c>
      <c r="J880">
        <v>9</v>
      </c>
      <c r="K880">
        <v>49</v>
      </c>
      <c r="L880">
        <v>52</v>
      </c>
      <c r="M880">
        <v>45</v>
      </c>
      <c r="N880">
        <v>14</v>
      </c>
      <c r="O880">
        <v>87</v>
      </c>
      <c r="P880">
        <v>13</v>
      </c>
      <c r="Q880">
        <v>2</v>
      </c>
      <c r="R880">
        <v>0</v>
      </c>
      <c r="S880">
        <v>0</v>
      </c>
      <c r="T880">
        <v>1</v>
      </c>
      <c r="U880">
        <v>2</v>
      </c>
      <c r="V880">
        <v>0.23772599999999999</v>
      </c>
      <c r="W880">
        <v>0.100671</v>
      </c>
      <c r="X880">
        <v>0.194631</v>
      </c>
      <c r="Y880">
        <v>0.51724099999999995</v>
      </c>
      <c r="Z880">
        <v>0.33556999999999998</v>
      </c>
      <c r="AA880">
        <v>0.36434100000000003</v>
      </c>
      <c r="AB880">
        <v>0.30054700000000001</v>
      </c>
      <c r="AC880">
        <v>0.69991199999999998</v>
      </c>
      <c r="AD880">
        <v>0.12661500000000001</v>
      </c>
      <c r="AE880">
        <v>3.1706300000000001</v>
      </c>
      <c r="AF880">
        <v>0.28327599999999997</v>
      </c>
      <c r="AH880">
        <v>-1.47631</v>
      </c>
      <c r="AI880">
        <v>47.846200000000003</v>
      </c>
      <c r="AJ880">
        <v>-6.6181200000000002</v>
      </c>
      <c r="AK880">
        <v>89.072199999999995</v>
      </c>
      <c r="AL880">
        <v>-1.47631</v>
      </c>
      <c r="AM880">
        <v>1.2</v>
      </c>
      <c r="AN880">
        <v>-7.3292146921157801</v>
      </c>
      <c r="AO880">
        <v>-7.0120809078216499</v>
      </c>
      <c r="AP880">
        <v>8.3846000000000004E-2</v>
      </c>
      <c r="AQ880">
        <v>999</v>
      </c>
      <c r="AU880" t="s">
        <v>1338</v>
      </c>
    </row>
    <row r="881" spans="1:47" x14ac:dyDescent="0.45">
      <c r="A881" t="s">
        <v>659</v>
      </c>
      <c r="B881" t="s">
        <v>14</v>
      </c>
      <c r="C881">
        <v>133</v>
      </c>
      <c r="D881">
        <v>388</v>
      </c>
      <c r="E881">
        <v>343</v>
      </c>
      <c r="F881">
        <v>78</v>
      </c>
      <c r="G881">
        <v>59</v>
      </c>
      <c r="H881">
        <v>14</v>
      </c>
      <c r="I881">
        <v>1</v>
      </c>
      <c r="J881">
        <v>4</v>
      </c>
      <c r="K881">
        <v>53</v>
      </c>
      <c r="L881">
        <v>32</v>
      </c>
      <c r="M881">
        <v>34</v>
      </c>
      <c r="N881">
        <v>6</v>
      </c>
      <c r="O881">
        <v>95</v>
      </c>
      <c r="P881">
        <v>4</v>
      </c>
      <c r="Q881">
        <v>1</v>
      </c>
      <c r="R881">
        <v>6</v>
      </c>
      <c r="S881">
        <v>1</v>
      </c>
      <c r="T881">
        <v>23</v>
      </c>
      <c r="U881">
        <v>6</v>
      </c>
      <c r="V881">
        <v>0.227405</v>
      </c>
      <c r="W881">
        <v>8.7628899999999996E-2</v>
      </c>
      <c r="X881">
        <v>0.24484500000000001</v>
      </c>
      <c r="Y881">
        <v>0.35789500000000002</v>
      </c>
      <c r="Z881">
        <v>0.30366500000000002</v>
      </c>
      <c r="AA881">
        <v>0.30903799999999998</v>
      </c>
      <c r="AB881">
        <v>0.26983200000000002</v>
      </c>
      <c r="AC881">
        <v>0.612703</v>
      </c>
      <c r="AD881">
        <v>8.1632700000000002E-2</v>
      </c>
      <c r="AE881">
        <v>6.6744199999999996</v>
      </c>
      <c r="AF881">
        <v>0.302041</v>
      </c>
      <c r="AH881">
        <v>1.3663700000000001</v>
      </c>
      <c r="AI881">
        <v>31.633400000000002</v>
      </c>
      <c r="AJ881">
        <v>-15.642200000000001</v>
      </c>
      <c r="AK881">
        <v>71.242500000000007</v>
      </c>
      <c r="AL881">
        <v>1.3663700000000001</v>
      </c>
      <c r="AM881">
        <v>-4.2</v>
      </c>
      <c r="AN881">
        <v>-12.456597208976699</v>
      </c>
      <c r="AO881">
        <v>7.6896190643310505E-2</v>
      </c>
      <c r="AP881">
        <v>8.3721400000000001E-2</v>
      </c>
      <c r="AQ881">
        <v>999</v>
      </c>
      <c r="AU881">
        <v>15730</v>
      </c>
    </row>
    <row r="882" spans="1:47" x14ac:dyDescent="0.45">
      <c r="A882" t="s">
        <v>1679</v>
      </c>
      <c r="C882">
        <v>79</v>
      </c>
      <c r="D882">
        <v>249</v>
      </c>
      <c r="E882">
        <v>224</v>
      </c>
      <c r="F882">
        <v>50</v>
      </c>
      <c r="G882">
        <v>38</v>
      </c>
      <c r="H882">
        <v>10</v>
      </c>
      <c r="I882">
        <v>0</v>
      </c>
      <c r="J882">
        <v>2</v>
      </c>
      <c r="K882">
        <v>18</v>
      </c>
      <c r="L882">
        <v>19</v>
      </c>
      <c r="M882">
        <v>21</v>
      </c>
      <c r="N882">
        <v>6</v>
      </c>
      <c r="O882">
        <v>73</v>
      </c>
      <c r="P882">
        <v>3</v>
      </c>
      <c r="Q882">
        <v>1</v>
      </c>
      <c r="R882">
        <v>0</v>
      </c>
      <c r="S882">
        <v>1</v>
      </c>
      <c r="T882">
        <v>0</v>
      </c>
      <c r="U882">
        <v>1</v>
      </c>
      <c r="V882">
        <v>0.223214</v>
      </c>
      <c r="W882">
        <v>8.4337300000000004E-2</v>
      </c>
      <c r="X882">
        <v>0.29317300000000002</v>
      </c>
      <c r="Y882">
        <v>0.28767100000000001</v>
      </c>
      <c r="Z882">
        <v>0.29718899999999998</v>
      </c>
      <c r="AA882">
        <v>0.29464299999999999</v>
      </c>
      <c r="AB882">
        <v>0.257608</v>
      </c>
      <c r="AC882">
        <v>0.59183200000000002</v>
      </c>
      <c r="AD882">
        <v>7.1428599999999995E-2</v>
      </c>
      <c r="AE882">
        <v>1.2892399999999999</v>
      </c>
      <c r="AF882">
        <v>0.32</v>
      </c>
      <c r="AH882">
        <v>-0.85356500000000002</v>
      </c>
      <c r="AI882">
        <v>17.7729</v>
      </c>
      <c r="AJ882">
        <v>-12.5663</v>
      </c>
      <c r="AK882">
        <v>57.603299999999997</v>
      </c>
      <c r="AL882">
        <v>-0.85356500000000002</v>
      </c>
      <c r="AM882">
        <v>1.7</v>
      </c>
      <c r="AN882">
        <v>-13.9318311214447</v>
      </c>
      <c r="AO882">
        <v>6.27451491355896</v>
      </c>
      <c r="AP882">
        <v>8.2386100000000004E-2</v>
      </c>
      <c r="AQ882">
        <v>999</v>
      </c>
      <c r="AU882">
        <v>10200</v>
      </c>
    </row>
    <row r="883" spans="1:47" x14ac:dyDescent="0.45">
      <c r="A883" t="s">
        <v>1307</v>
      </c>
      <c r="B883" t="s">
        <v>89</v>
      </c>
      <c r="C883">
        <v>63</v>
      </c>
      <c r="D883">
        <v>262</v>
      </c>
      <c r="E883">
        <v>243</v>
      </c>
      <c r="F883">
        <v>57</v>
      </c>
      <c r="G883">
        <v>35</v>
      </c>
      <c r="H883">
        <v>16</v>
      </c>
      <c r="I883">
        <v>2</v>
      </c>
      <c r="J883">
        <v>4</v>
      </c>
      <c r="K883">
        <v>29</v>
      </c>
      <c r="L883">
        <v>30</v>
      </c>
      <c r="M883">
        <v>14</v>
      </c>
      <c r="N883">
        <v>8</v>
      </c>
      <c r="O883">
        <v>60</v>
      </c>
      <c r="P883">
        <v>4</v>
      </c>
      <c r="Q883">
        <v>1</v>
      </c>
      <c r="R883">
        <v>0</v>
      </c>
      <c r="S883">
        <v>0</v>
      </c>
      <c r="T883">
        <v>1</v>
      </c>
      <c r="U883">
        <v>1</v>
      </c>
      <c r="V883">
        <v>0.234568</v>
      </c>
      <c r="W883">
        <v>5.3435099999999999E-2</v>
      </c>
      <c r="X883">
        <v>0.22900799999999999</v>
      </c>
      <c r="Y883">
        <v>0.23333300000000001</v>
      </c>
      <c r="Z883">
        <v>0.28626000000000001</v>
      </c>
      <c r="AA883">
        <v>0.366255</v>
      </c>
      <c r="AB883">
        <v>0.27174199999999998</v>
      </c>
      <c r="AC883">
        <v>0.65251499999999996</v>
      </c>
      <c r="AD883">
        <v>0.131687</v>
      </c>
      <c r="AE883">
        <v>4.2127400000000002</v>
      </c>
      <c r="AF883">
        <v>0.29444399999999998</v>
      </c>
      <c r="AH883">
        <v>-0.56880900000000001</v>
      </c>
      <c r="AI883">
        <v>21.776299999999999</v>
      </c>
      <c r="AJ883">
        <v>-10.1469</v>
      </c>
      <c r="AK883">
        <v>73.974100000000007</v>
      </c>
      <c r="AL883">
        <v>-0.56880900000000001</v>
      </c>
      <c r="AM883">
        <v>-0.3</v>
      </c>
      <c r="AN883">
        <v>-8.7391424775123596</v>
      </c>
      <c r="AO883">
        <v>0.66266900300979603</v>
      </c>
      <c r="AP883">
        <v>8.1990199999999999E-2</v>
      </c>
      <c r="AQ883">
        <v>999</v>
      </c>
      <c r="AU883" t="s">
        <v>1308</v>
      </c>
    </row>
    <row r="884" spans="1:47" x14ac:dyDescent="0.45">
      <c r="A884" t="s">
        <v>1704</v>
      </c>
      <c r="B884" t="s">
        <v>309</v>
      </c>
      <c r="C884">
        <v>51</v>
      </c>
      <c r="D884">
        <v>154</v>
      </c>
      <c r="E884">
        <v>129</v>
      </c>
      <c r="F884">
        <v>25</v>
      </c>
      <c r="G884">
        <v>15</v>
      </c>
      <c r="H884">
        <v>6</v>
      </c>
      <c r="I884">
        <v>2</v>
      </c>
      <c r="J884">
        <v>2</v>
      </c>
      <c r="K884">
        <v>18</v>
      </c>
      <c r="L884">
        <v>13</v>
      </c>
      <c r="M884">
        <v>16</v>
      </c>
      <c r="N884">
        <v>1</v>
      </c>
      <c r="O884">
        <v>57</v>
      </c>
      <c r="P884">
        <v>4</v>
      </c>
      <c r="Q884">
        <v>1</v>
      </c>
      <c r="R884">
        <v>4</v>
      </c>
      <c r="S884">
        <v>0</v>
      </c>
      <c r="T884">
        <v>9</v>
      </c>
      <c r="U884">
        <v>2</v>
      </c>
      <c r="V884">
        <v>0.193798</v>
      </c>
      <c r="W884">
        <v>0.103896</v>
      </c>
      <c r="X884">
        <v>0.37013000000000001</v>
      </c>
      <c r="Y884">
        <v>0.28070200000000001</v>
      </c>
      <c r="Z884">
        <v>0.3</v>
      </c>
      <c r="AA884">
        <v>0.31782899999999997</v>
      </c>
      <c r="AB884">
        <v>0.27643699999999999</v>
      </c>
      <c r="AC884">
        <v>0.61782899999999996</v>
      </c>
      <c r="AD884">
        <v>0.124031</v>
      </c>
      <c r="AE884">
        <v>8.3839400000000008</v>
      </c>
      <c r="AF884">
        <v>0.32394400000000001</v>
      </c>
      <c r="AH884">
        <v>0.69386999999999999</v>
      </c>
      <c r="AI884">
        <v>13.4003</v>
      </c>
      <c r="AJ884">
        <v>-5.36374</v>
      </c>
      <c r="AK884">
        <v>55.502499999999998</v>
      </c>
      <c r="AL884">
        <v>0.69386999999999999</v>
      </c>
      <c r="AM884">
        <v>2.8</v>
      </c>
      <c r="AN884">
        <v>-7.7954806089401201</v>
      </c>
      <c r="AO884">
        <v>3.3658435940742399</v>
      </c>
      <c r="AP884">
        <v>8.1488500000000005E-2</v>
      </c>
      <c r="AQ884">
        <v>999</v>
      </c>
      <c r="AU884">
        <v>13546</v>
      </c>
    </row>
    <row r="885" spans="1:47" x14ac:dyDescent="0.45">
      <c r="A885" t="s">
        <v>1469</v>
      </c>
      <c r="C885">
        <v>91</v>
      </c>
      <c r="D885">
        <v>361</v>
      </c>
      <c r="E885">
        <v>318</v>
      </c>
      <c r="F885">
        <v>63</v>
      </c>
      <c r="G885">
        <v>36</v>
      </c>
      <c r="H885">
        <v>13</v>
      </c>
      <c r="I885">
        <v>3</v>
      </c>
      <c r="J885">
        <v>11</v>
      </c>
      <c r="K885">
        <v>41</v>
      </c>
      <c r="L885">
        <v>45</v>
      </c>
      <c r="M885">
        <v>38</v>
      </c>
      <c r="N885">
        <v>2</v>
      </c>
      <c r="O885">
        <v>142</v>
      </c>
      <c r="P885">
        <v>4</v>
      </c>
      <c r="Q885">
        <v>1</v>
      </c>
      <c r="R885">
        <v>0</v>
      </c>
      <c r="S885">
        <v>1</v>
      </c>
      <c r="T885">
        <v>7</v>
      </c>
      <c r="U885">
        <v>2</v>
      </c>
      <c r="V885">
        <v>0.19811300000000001</v>
      </c>
      <c r="W885">
        <v>0.105263</v>
      </c>
      <c r="X885">
        <v>0.39335199999999998</v>
      </c>
      <c r="Y885">
        <v>0.26760600000000001</v>
      </c>
      <c r="Z885">
        <v>0.29085899999999998</v>
      </c>
      <c r="AA885">
        <v>0.36163499999999998</v>
      </c>
      <c r="AB885">
        <v>0.28592899999999999</v>
      </c>
      <c r="AC885">
        <v>0.65249400000000002</v>
      </c>
      <c r="AD885">
        <v>0.163522</v>
      </c>
      <c r="AE885">
        <v>6.03613</v>
      </c>
      <c r="AF885">
        <v>0.313253</v>
      </c>
      <c r="AH885">
        <v>-2.9745500000000001E-2</v>
      </c>
      <c r="AI885">
        <v>34.258000000000003</v>
      </c>
      <c r="AJ885">
        <v>-9.7277100000000001</v>
      </c>
      <c r="AK885">
        <v>76.287800000000004</v>
      </c>
      <c r="AL885">
        <v>-2.9745500000000001E-2</v>
      </c>
      <c r="AM885">
        <v>3.1</v>
      </c>
      <c r="AN885">
        <v>-10.6344312448054</v>
      </c>
      <c r="AO885">
        <v>-0.87927699089050204</v>
      </c>
      <c r="AP885">
        <v>7.8345999999999999E-2</v>
      </c>
      <c r="AQ885">
        <v>999</v>
      </c>
      <c r="AU885" t="s">
        <v>1470</v>
      </c>
    </row>
    <row r="886" spans="1:47" x14ac:dyDescent="0.45">
      <c r="A886" t="s">
        <v>1513</v>
      </c>
      <c r="B886" t="s">
        <v>36</v>
      </c>
      <c r="C886">
        <v>82</v>
      </c>
      <c r="D886">
        <v>326</v>
      </c>
      <c r="E886">
        <v>292</v>
      </c>
      <c r="F886">
        <v>68</v>
      </c>
      <c r="G886">
        <v>47</v>
      </c>
      <c r="H886">
        <v>14</v>
      </c>
      <c r="I886">
        <v>1</v>
      </c>
      <c r="J886">
        <v>6</v>
      </c>
      <c r="K886">
        <v>34</v>
      </c>
      <c r="L886">
        <v>38</v>
      </c>
      <c r="M886">
        <v>27</v>
      </c>
      <c r="N886">
        <v>8</v>
      </c>
      <c r="O886">
        <v>83</v>
      </c>
      <c r="P886">
        <v>3</v>
      </c>
      <c r="Q886">
        <v>3</v>
      </c>
      <c r="R886">
        <v>1</v>
      </c>
      <c r="S886">
        <v>0</v>
      </c>
      <c r="T886">
        <v>1</v>
      </c>
      <c r="U886">
        <v>1</v>
      </c>
      <c r="V886">
        <v>0.232877</v>
      </c>
      <c r="W886">
        <v>8.2822099999999996E-2</v>
      </c>
      <c r="X886">
        <v>0.25460100000000002</v>
      </c>
      <c r="Y886">
        <v>0.32530100000000001</v>
      </c>
      <c r="Z886">
        <v>0.30153799999999997</v>
      </c>
      <c r="AA886">
        <v>0.34931499999999999</v>
      </c>
      <c r="AB886">
        <v>0.27724100000000002</v>
      </c>
      <c r="AC886">
        <v>0.65085400000000004</v>
      </c>
      <c r="AD886">
        <v>0.116438</v>
      </c>
      <c r="AE886">
        <v>2.9443700000000002</v>
      </c>
      <c r="AF886">
        <v>0.30097099999999999</v>
      </c>
      <c r="AH886">
        <v>-0.75373199999999996</v>
      </c>
      <c r="AI886">
        <v>28.584599999999998</v>
      </c>
      <c r="AJ886">
        <v>-11.1366</v>
      </c>
      <c r="AK886">
        <v>65.881600000000006</v>
      </c>
      <c r="AL886">
        <v>-0.75373199999999996</v>
      </c>
      <c r="AM886">
        <v>-1.8</v>
      </c>
      <c r="AN886">
        <v>-14.5329530835151</v>
      </c>
      <c r="AO886">
        <v>4.1891238689422599</v>
      </c>
      <c r="AP886">
        <v>7.6094200000000001E-2</v>
      </c>
      <c r="AQ886">
        <v>999</v>
      </c>
      <c r="AU886">
        <v>18433</v>
      </c>
    </row>
    <row r="887" spans="1:47" x14ac:dyDescent="0.45">
      <c r="A887" t="s">
        <v>1363</v>
      </c>
      <c r="B887" t="s">
        <v>16</v>
      </c>
      <c r="C887">
        <v>114</v>
      </c>
      <c r="D887">
        <v>467</v>
      </c>
      <c r="E887">
        <v>426</v>
      </c>
      <c r="F887">
        <v>95</v>
      </c>
      <c r="G887">
        <v>64</v>
      </c>
      <c r="H887">
        <v>18</v>
      </c>
      <c r="I887">
        <v>1</v>
      </c>
      <c r="J887">
        <v>12</v>
      </c>
      <c r="K887">
        <v>52</v>
      </c>
      <c r="L887">
        <v>52</v>
      </c>
      <c r="M887">
        <v>31</v>
      </c>
      <c r="N887">
        <v>12</v>
      </c>
      <c r="O887">
        <v>127</v>
      </c>
      <c r="P887">
        <v>4</v>
      </c>
      <c r="Q887">
        <v>2</v>
      </c>
      <c r="R887">
        <v>4</v>
      </c>
      <c r="S887">
        <v>0</v>
      </c>
      <c r="T887">
        <v>2</v>
      </c>
      <c r="U887">
        <v>1</v>
      </c>
      <c r="V887">
        <v>0.22300500000000001</v>
      </c>
      <c r="W887">
        <v>6.6381200000000001E-2</v>
      </c>
      <c r="X887">
        <v>0.271949</v>
      </c>
      <c r="Y887">
        <v>0.24409400000000001</v>
      </c>
      <c r="Z887">
        <v>0.28077800000000003</v>
      </c>
      <c r="AA887">
        <v>0.35446</v>
      </c>
      <c r="AB887">
        <v>0.26743699999999998</v>
      </c>
      <c r="AC887">
        <v>0.63523799999999997</v>
      </c>
      <c r="AD887">
        <v>0.13145499999999999</v>
      </c>
      <c r="AE887">
        <v>3.26824</v>
      </c>
      <c r="AF887">
        <v>0.28719699999999998</v>
      </c>
      <c r="AH887">
        <v>-0.69242400000000004</v>
      </c>
      <c r="AI887">
        <v>37.145400000000002</v>
      </c>
      <c r="AJ887">
        <v>-19.755800000000001</v>
      </c>
      <c r="AK887">
        <v>68.169799999999995</v>
      </c>
      <c r="AL887">
        <v>-0.69242400000000004</v>
      </c>
      <c r="AM887">
        <v>-1.2</v>
      </c>
      <c r="AN887">
        <v>-19.107535362243599</v>
      </c>
      <c r="AO887">
        <v>3.9477074146270699</v>
      </c>
      <c r="AP887">
        <v>7.4889300000000006E-2</v>
      </c>
      <c r="AQ887">
        <v>999</v>
      </c>
      <c r="AU887" t="s">
        <v>1364</v>
      </c>
    </row>
    <row r="888" spans="1:47" x14ac:dyDescent="0.45">
      <c r="A888" t="s">
        <v>1326</v>
      </c>
      <c r="B888" t="s">
        <v>16</v>
      </c>
      <c r="C888">
        <v>78</v>
      </c>
      <c r="D888">
        <v>332</v>
      </c>
      <c r="E888">
        <v>312</v>
      </c>
      <c r="F888">
        <v>78</v>
      </c>
      <c r="G888">
        <v>60</v>
      </c>
      <c r="H888">
        <v>13</v>
      </c>
      <c r="I888">
        <v>2</v>
      </c>
      <c r="J888">
        <v>3</v>
      </c>
      <c r="K888">
        <v>28</v>
      </c>
      <c r="L888">
        <v>31</v>
      </c>
      <c r="M888">
        <v>15</v>
      </c>
      <c r="N888">
        <v>14</v>
      </c>
      <c r="O888">
        <v>55</v>
      </c>
      <c r="P888">
        <v>4</v>
      </c>
      <c r="Q888">
        <v>1</v>
      </c>
      <c r="R888">
        <v>0</v>
      </c>
      <c r="S888">
        <v>0</v>
      </c>
      <c r="T888">
        <v>1</v>
      </c>
      <c r="U888">
        <v>1</v>
      </c>
      <c r="V888">
        <v>0.25</v>
      </c>
      <c r="W888">
        <v>4.5180699999999997E-2</v>
      </c>
      <c r="X888">
        <v>0.165663</v>
      </c>
      <c r="Y888">
        <v>0.272727</v>
      </c>
      <c r="Z888">
        <v>0.29216900000000001</v>
      </c>
      <c r="AA888">
        <v>0.33333299999999999</v>
      </c>
      <c r="AB888">
        <v>0.25745600000000002</v>
      </c>
      <c r="AC888">
        <v>0.625502</v>
      </c>
      <c r="AD888">
        <v>8.3333299999999999E-2</v>
      </c>
      <c r="AE888">
        <v>2.9588000000000001</v>
      </c>
      <c r="AF888">
        <v>0.29411799999999999</v>
      </c>
      <c r="AH888">
        <v>-0.72291099999999997</v>
      </c>
      <c r="AI888">
        <v>23.6553</v>
      </c>
      <c r="AJ888">
        <v>-16.796900000000001</v>
      </c>
      <c r="AK888">
        <v>61.478499999999997</v>
      </c>
      <c r="AL888">
        <v>-0.72291099999999997</v>
      </c>
      <c r="AM888">
        <v>-0.1</v>
      </c>
      <c r="AN888">
        <v>-16.566706836223599</v>
      </c>
      <c r="AO888">
        <v>5.9993533119559199</v>
      </c>
      <c r="AP888">
        <v>7.4189400000000003E-2</v>
      </c>
      <c r="AQ888">
        <v>999</v>
      </c>
      <c r="AU888" t="s">
        <v>1327</v>
      </c>
    </row>
    <row r="889" spans="1:47" x14ac:dyDescent="0.45">
      <c r="A889" t="s">
        <v>1593</v>
      </c>
      <c r="B889" t="s">
        <v>14</v>
      </c>
      <c r="C889">
        <v>81</v>
      </c>
      <c r="D889">
        <v>309</v>
      </c>
      <c r="E889">
        <v>280</v>
      </c>
      <c r="F889">
        <v>63</v>
      </c>
      <c r="G889">
        <v>45</v>
      </c>
      <c r="H889">
        <v>12</v>
      </c>
      <c r="I889">
        <v>1</v>
      </c>
      <c r="J889">
        <v>5</v>
      </c>
      <c r="K889">
        <v>33</v>
      </c>
      <c r="L889">
        <v>29</v>
      </c>
      <c r="M889">
        <v>25</v>
      </c>
      <c r="N889">
        <v>6</v>
      </c>
      <c r="O889">
        <v>68</v>
      </c>
      <c r="P889">
        <v>1</v>
      </c>
      <c r="Q889">
        <v>3</v>
      </c>
      <c r="R889">
        <v>0</v>
      </c>
      <c r="S889">
        <v>0</v>
      </c>
      <c r="T889">
        <v>2</v>
      </c>
      <c r="U889">
        <v>1</v>
      </c>
      <c r="V889">
        <v>0.22500000000000001</v>
      </c>
      <c r="W889">
        <v>8.0906099999999995E-2</v>
      </c>
      <c r="X889">
        <v>0.22006500000000001</v>
      </c>
      <c r="Y889">
        <v>0.367647</v>
      </c>
      <c r="Z889">
        <v>0.288026</v>
      </c>
      <c r="AA889">
        <v>0.328571</v>
      </c>
      <c r="AB889">
        <v>0.26461000000000001</v>
      </c>
      <c r="AC889">
        <v>0.61659699999999995</v>
      </c>
      <c r="AD889">
        <v>0.103571</v>
      </c>
      <c r="AE889">
        <v>3.6563599999999998</v>
      </c>
      <c r="AF889">
        <v>0.27618999999999999</v>
      </c>
      <c r="AH889">
        <v>-0.52291100000000001</v>
      </c>
      <c r="AI889">
        <v>23.852399999999999</v>
      </c>
      <c r="AJ889">
        <v>-13.797499999999999</v>
      </c>
      <c r="AK889">
        <v>67.741600000000005</v>
      </c>
      <c r="AL889">
        <v>-0.52291100000000001</v>
      </c>
      <c r="AM889">
        <v>-2.6</v>
      </c>
      <c r="AN889">
        <v>-12.871563911437899</v>
      </c>
      <c r="AO889">
        <v>3.0768079757690399</v>
      </c>
      <c r="AP889">
        <v>7.30904E-2</v>
      </c>
      <c r="AQ889">
        <v>999</v>
      </c>
      <c r="AU889" t="s">
        <v>1594</v>
      </c>
    </row>
    <row r="890" spans="1:47" x14ac:dyDescent="0.45">
      <c r="A890" t="s">
        <v>1396</v>
      </c>
      <c r="C890">
        <v>110</v>
      </c>
      <c r="D890">
        <v>439</v>
      </c>
      <c r="E890">
        <v>393</v>
      </c>
      <c r="F890">
        <v>92</v>
      </c>
      <c r="G890">
        <v>60</v>
      </c>
      <c r="H890">
        <v>22</v>
      </c>
      <c r="I890">
        <v>2</v>
      </c>
      <c r="J890">
        <v>8</v>
      </c>
      <c r="K890">
        <v>46</v>
      </c>
      <c r="L890">
        <v>47</v>
      </c>
      <c r="M890">
        <v>44</v>
      </c>
      <c r="N890">
        <v>9</v>
      </c>
      <c r="O890">
        <v>121</v>
      </c>
      <c r="P890">
        <v>1</v>
      </c>
      <c r="Q890">
        <v>1</v>
      </c>
      <c r="R890">
        <v>0</v>
      </c>
      <c r="S890">
        <v>1</v>
      </c>
      <c r="T890">
        <v>13</v>
      </c>
      <c r="U890">
        <v>3</v>
      </c>
      <c r="V890">
        <v>0.234097</v>
      </c>
      <c r="W890">
        <v>0.100228</v>
      </c>
      <c r="X890">
        <v>0.27562599999999998</v>
      </c>
      <c r="Y890">
        <v>0.36363600000000001</v>
      </c>
      <c r="Z890">
        <v>0.31207299999999999</v>
      </c>
      <c r="AA890">
        <v>0.36132300000000001</v>
      </c>
      <c r="AB890">
        <v>0.28969299999999998</v>
      </c>
      <c r="AC890">
        <v>0.67339599999999999</v>
      </c>
      <c r="AD890">
        <v>0.12722600000000001</v>
      </c>
      <c r="AE890">
        <v>5.2283200000000001</v>
      </c>
      <c r="AF890">
        <v>0.31698100000000001</v>
      </c>
      <c r="AH890">
        <v>0.59407399999999999</v>
      </c>
      <c r="AI890">
        <v>43.032499999999999</v>
      </c>
      <c r="AJ890">
        <v>-10.457100000000001</v>
      </c>
      <c r="AK890">
        <v>77.944500000000005</v>
      </c>
      <c r="AL890">
        <v>0.59407399999999999</v>
      </c>
      <c r="AM890">
        <v>2</v>
      </c>
      <c r="AN890">
        <v>-11.400908708572301</v>
      </c>
      <c r="AO890">
        <v>-2.8390650749206499</v>
      </c>
      <c r="AP890">
        <v>7.1487400000000006E-2</v>
      </c>
      <c r="AQ890">
        <v>999</v>
      </c>
      <c r="AU890">
        <v>23264</v>
      </c>
    </row>
    <row r="891" spans="1:47" x14ac:dyDescent="0.45">
      <c r="A891" t="s">
        <v>1257</v>
      </c>
      <c r="B891" t="s">
        <v>104</v>
      </c>
      <c r="C891">
        <v>80</v>
      </c>
      <c r="D891">
        <v>317</v>
      </c>
      <c r="E891">
        <v>298</v>
      </c>
      <c r="F891">
        <v>63</v>
      </c>
      <c r="G891">
        <v>41</v>
      </c>
      <c r="H891">
        <v>13</v>
      </c>
      <c r="I891">
        <v>1</v>
      </c>
      <c r="J891">
        <v>8</v>
      </c>
      <c r="K891">
        <v>28</v>
      </c>
      <c r="L891">
        <v>33</v>
      </c>
      <c r="M891">
        <v>16</v>
      </c>
      <c r="N891">
        <v>9</v>
      </c>
      <c r="O891">
        <v>92</v>
      </c>
      <c r="P891">
        <v>2</v>
      </c>
      <c r="Q891">
        <v>1</v>
      </c>
      <c r="R891">
        <v>0</v>
      </c>
      <c r="S891">
        <v>0</v>
      </c>
      <c r="T891">
        <v>0</v>
      </c>
      <c r="U891">
        <v>1</v>
      </c>
      <c r="V891">
        <v>0.21140900000000001</v>
      </c>
      <c r="W891">
        <v>5.0473200000000003E-2</v>
      </c>
      <c r="X891">
        <v>0.29022100000000001</v>
      </c>
      <c r="Y891">
        <v>0.17391300000000001</v>
      </c>
      <c r="Z891">
        <v>0.25552000000000002</v>
      </c>
      <c r="AA891">
        <v>0.34228199999999998</v>
      </c>
      <c r="AB891">
        <v>0.24765499999999999</v>
      </c>
      <c r="AC891">
        <v>0.59780199999999994</v>
      </c>
      <c r="AD891">
        <v>0.13087199999999999</v>
      </c>
      <c r="AE891">
        <v>2.3586100000000001</v>
      </c>
      <c r="AF891">
        <v>0.27638200000000002</v>
      </c>
      <c r="AH891">
        <v>-0.807334</v>
      </c>
      <c r="AI891">
        <v>20.0063</v>
      </c>
      <c r="AJ891">
        <v>-18.618300000000001</v>
      </c>
      <c r="AK891">
        <v>50.771700000000003</v>
      </c>
      <c r="AL891">
        <v>-0.807334</v>
      </c>
      <c r="AM891">
        <v>4.2</v>
      </c>
      <c r="AN891">
        <v>-20.140054047107601</v>
      </c>
      <c r="AO891">
        <v>10.023779869079499</v>
      </c>
      <c r="AP891">
        <v>6.8208599999999994E-2</v>
      </c>
      <c r="AQ891">
        <v>999</v>
      </c>
      <c r="AU891">
        <v>22906</v>
      </c>
    </row>
    <row r="892" spans="1:47" x14ac:dyDescent="0.45">
      <c r="A892" t="s">
        <v>1172</v>
      </c>
      <c r="B892" t="s">
        <v>28</v>
      </c>
      <c r="C892">
        <v>95</v>
      </c>
      <c r="D892">
        <v>397</v>
      </c>
      <c r="E892">
        <v>363</v>
      </c>
      <c r="F892">
        <v>81</v>
      </c>
      <c r="G892">
        <v>45</v>
      </c>
      <c r="H892">
        <v>19</v>
      </c>
      <c r="I892">
        <v>2</v>
      </c>
      <c r="J892">
        <v>15</v>
      </c>
      <c r="K892">
        <v>50</v>
      </c>
      <c r="L892">
        <v>51</v>
      </c>
      <c r="M892">
        <v>30</v>
      </c>
      <c r="N892">
        <v>8</v>
      </c>
      <c r="O892">
        <v>138</v>
      </c>
      <c r="P892">
        <v>2</v>
      </c>
      <c r="Q892">
        <v>2</v>
      </c>
      <c r="R892">
        <v>0</v>
      </c>
      <c r="S892">
        <v>1</v>
      </c>
      <c r="T892">
        <v>6</v>
      </c>
      <c r="U892">
        <v>1</v>
      </c>
      <c r="V892">
        <v>0.22314000000000001</v>
      </c>
      <c r="W892">
        <v>7.5566800000000003E-2</v>
      </c>
      <c r="X892">
        <v>0.347607</v>
      </c>
      <c r="Y892">
        <v>0.217391</v>
      </c>
      <c r="Z892">
        <v>0.28463500000000003</v>
      </c>
      <c r="AA892">
        <v>0.410468</v>
      </c>
      <c r="AB892">
        <v>0.29127700000000001</v>
      </c>
      <c r="AC892">
        <v>0.69510300000000003</v>
      </c>
      <c r="AD892">
        <v>0.18732799999999999</v>
      </c>
      <c r="AE892">
        <v>5.4271799999999999</v>
      </c>
      <c r="AF892">
        <v>0.31132100000000001</v>
      </c>
      <c r="AH892">
        <v>0.24626799999999999</v>
      </c>
      <c r="AI892">
        <v>39.4377</v>
      </c>
      <c r="AJ892">
        <v>-8.9344699999999992</v>
      </c>
      <c r="AK892">
        <v>76.752899999999997</v>
      </c>
      <c r="AL892">
        <v>0.24626799999999999</v>
      </c>
      <c r="AM892">
        <v>5.3</v>
      </c>
      <c r="AN892">
        <v>-10.812121212482401</v>
      </c>
      <c r="AO892">
        <v>-1.99350357055664</v>
      </c>
      <c r="AP892">
        <v>6.7636600000000005E-2</v>
      </c>
      <c r="AQ892">
        <v>999</v>
      </c>
      <c r="AU892" t="s">
        <v>1173</v>
      </c>
    </row>
    <row r="893" spans="1:47" x14ac:dyDescent="0.45">
      <c r="A893" t="s">
        <v>1705</v>
      </c>
      <c r="C893">
        <v>83</v>
      </c>
      <c r="D893">
        <v>240</v>
      </c>
      <c r="E893">
        <v>227</v>
      </c>
      <c r="F893">
        <v>59</v>
      </c>
      <c r="G893">
        <v>40</v>
      </c>
      <c r="H893">
        <v>14</v>
      </c>
      <c r="I893">
        <v>1</v>
      </c>
      <c r="J893">
        <v>4</v>
      </c>
      <c r="K893">
        <v>27</v>
      </c>
      <c r="L893">
        <v>24</v>
      </c>
      <c r="M893">
        <v>6</v>
      </c>
      <c r="N893">
        <v>4</v>
      </c>
      <c r="O893">
        <v>30</v>
      </c>
      <c r="P893">
        <v>2</v>
      </c>
      <c r="Q893">
        <v>2</v>
      </c>
      <c r="R893">
        <v>3</v>
      </c>
      <c r="S893">
        <v>0</v>
      </c>
      <c r="T893">
        <v>1</v>
      </c>
      <c r="U893">
        <v>1</v>
      </c>
      <c r="V893">
        <v>0.25991199999999998</v>
      </c>
      <c r="W893">
        <v>2.5000000000000001E-2</v>
      </c>
      <c r="X893">
        <v>0.125</v>
      </c>
      <c r="Y893">
        <v>0.2</v>
      </c>
      <c r="Z893">
        <v>0.28270000000000001</v>
      </c>
      <c r="AA893">
        <v>0.38325999999999999</v>
      </c>
      <c r="AB893">
        <v>0.279584</v>
      </c>
      <c r="AC893">
        <v>0.66596</v>
      </c>
      <c r="AD893">
        <v>0.123348</v>
      </c>
      <c r="AE893">
        <v>3.5179200000000002</v>
      </c>
      <c r="AF893">
        <v>0.282051</v>
      </c>
      <c r="AH893">
        <v>-0.56110300000000002</v>
      </c>
      <c r="AI893">
        <v>21.510899999999999</v>
      </c>
      <c r="AJ893">
        <v>-7.7317099999999996</v>
      </c>
      <c r="AK893">
        <v>73.832400000000007</v>
      </c>
      <c r="AL893">
        <v>-0.56110300000000002</v>
      </c>
      <c r="AM893">
        <v>-0.3</v>
      </c>
      <c r="AN893">
        <v>-8.0861393213272095</v>
      </c>
      <c r="AO893">
        <v>0.581834197044372</v>
      </c>
      <c r="AP893">
        <v>6.45347E-2</v>
      </c>
      <c r="AQ893">
        <v>999</v>
      </c>
      <c r="AU893">
        <v>11902</v>
      </c>
    </row>
    <row r="894" spans="1:47" x14ac:dyDescent="0.45">
      <c r="A894" t="s">
        <v>1684</v>
      </c>
      <c r="C894">
        <v>68</v>
      </c>
      <c r="D894">
        <v>274</v>
      </c>
      <c r="E894">
        <v>235</v>
      </c>
      <c r="F894">
        <v>57</v>
      </c>
      <c r="G894">
        <v>41</v>
      </c>
      <c r="H894">
        <v>10</v>
      </c>
      <c r="I894">
        <v>0</v>
      </c>
      <c r="J894">
        <v>6</v>
      </c>
      <c r="K894">
        <v>31</v>
      </c>
      <c r="L894">
        <v>31</v>
      </c>
      <c r="M894">
        <v>29</v>
      </c>
      <c r="N894">
        <v>8</v>
      </c>
      <c r="O894">
        <v>49</v>
      </c>
      <c r="P894">
        <v>5</v>
      </c>
      <c r="Q894">
        <v>5</v>
      </c>
      <c r="R894">
        <v>0</v>
      </c>
      <c r="S894">
        <v>0</v>
      </c>
      <c r="T894">
        <v>0</v>
      </c>
      <c r="U894">
        <v>1</v>
      </c>
      <c r="V894">
        <v>0.24255299999999999</v>
      </c>
      <c r="W894">
        <v>0.105839</v>
      </c>
      <c r="X894">
        <v>0.17883199999999999</v>
      </c>
      <c r="Y894">
        <v>0.59183699999999995</v>
      </c>
      <c r="Z894">
        <v>0.332117</v>
      </c>
      <c r="AA894">
        <v>0.36170200000000002</v>
      </c>
      <c r="AB894">
        <v>0.29658000000000001</v>
      </c>
      <c r="AC894">
        <v>0.69381899999999996</v>
      </c>
      <c r="AD894">
        <v>0.119149</v>
      </c>
      <c r="AE894">
        <v>1.75499</v>
      </c>
      <c r="AF894">
        <v>0.27567599999999998</v>
      </c>
      <c r="AH894">
        <v>-0.93832099999999996</v>
      </c>
      <c r="AI894">
        <v>28.425599999999999</v>
      </c>
      <c r="AJ894">
        <v>-4.9596600000000004</v>
      </c>
      <c r="AK894">
        <v>90.894400000000005</v>
      </c>
      <c r="AL894">
        <v>-0.93832099999999996</v>
      </c>
      <c r="AM894">
        <v>0.3</v>
      </c>
      <c r="AN894">
        <v>-3.9277749061584402</v>
      </c>
      <c r="AO894">
        <v>-4.7338034510612399</v>
      </c>
      <c r="AP894">
        <v>6.4287300000000006E-2</v>
      </c>
      <c r="AQ894">
        <v>999</v>
      </c>
      <c r="AU894">
        <v>10839</v>
      </c>
    </row>
    <row r="895" spans="1:47" x14ac:dyDescent="0.45">
      <c r="A895" t="s">
        <v>1213</v>
      </c>
      <c r="B895" t="s">
        <v>46</v>
      </c>
      <c r="C895">
        <v>105</v>
      </c>
      <c r="D895">
        <v>470</v>
      </c>
      <c r="E895">
        <v>425</v>
      </c>
      <c r="F895">
        <v>105</v>
      </c>
      <c r="G895">
        <v>80</v>
      </c>
      <c r="H895">
        <v>15</v>
      </c>
      <c r="I895">
        <v>3</v>
      </c>
      <c r="J895">
        <v>7</v>
      </c>
      <c r="K895">
        <v>51</v>
      </c>
      <c r="L895">
        <v>48</v>
      </c>
      <c r="M895">
        <v>34</v>
      </c>
      <c r="N895">
        <v>19</v>
      </c>
      <c r="O895">
        <v>75</v>
      </c>
      <c r="P895">
        <v>7</v>
      </c>
      <c r="Q895">
        <v>4</v>
      </c>
      <c r="R895">
        <v>0</v>
      </c>
      <c r="S895">
        <v>0</v>
      </c>
      <c r="T895">
        <v>2</v>
      </c>
      <c r="U895">
        <v>1</v>
      </c>
      <c r="V895">
        <v>0.247059</v>
      </c>
      <c r="W895">
        <v>7.2340399999999999E-2</v>
      </c>
      <c r="X895">
        <v>0.15957399999999999</v>
      </c>
      <c r="Y895">
        <v>0.45333299999999999</v>
      </c>
      <c r="Z895">
        <v>0.31063800000000003</v>
      </c>
      <c r="AA895">
        <v>0.34588200000000002</v>
      </c>
      <c r="AB895">
        <v>0.27387</v>
      </c>
      <c r="AC895">
        <v>0.65652100000000002</v>
      </c>
      <c r="AD895">
        <v>9.8823499999999995E-2</v>
      </c>
      <c r="AE895">
        <v>3.85155</v>
      </c>
      <c r="AF895">
        <v>0.28242099999999998</v>
      </c>
      <c r="AH895">
        <v>-0.80800099999999997</v>
      </c>
      <c r="AI895">
        <v>39.894799999999996</v>
      </c>
      <c r="AJ895">
        <v>-17.372</v>
      </c>
      <c r="AK895">
        <v>71.109800000000007</v>
      </c>
      <c r="AL895">
        <v>-0.80800099999999997</v>
      </c>
      <c r="AM895">
        <v>-6.4</v>
      </c>
      <c r="AN895">
        <v>-17.629606306552802</v>
      </c>
      <c r="AO895">
        <v>2.2346262931823699</v>
      </c>
      <c r="AP895">
        <v>6.1632699999999999E-2</v>
      </c>
      <c r="AQ895">
        <v>999</v>
      </c>
      <c r="AU895" t="s">
        <v>1214</v>
      </c>
    </row>
    <row r="896" spans="1:47" x14ac:dyDescent="0.45">
      <c r="A896" t="s">
        <v>1550</v>
      </c>
      <c r="B896" t="s">
        <v>269</v>
      </c>
      <c r="C896">
        <v>107</v>
      </c>
      <c r="D896">
        <v>431</v>
      </c>
      <c r="E896">
        <v>399</v>
      </c>
      <c r="F896">
        <v>91</v>
      </c>
      <c r="G896">
        <v>67</v>
      </c>
      <c r="H896">
        <v>13</v>
      </c>
      <c r="I896">
        <v>3</v>
      </c>
      <c r="J896">
        <v>8</v>
      </c>
      <c r="K896">
        <v>44</v>
      </c>
      <c r="L896">
        <v>44</v>
      </c>
      <c r="M896">
        <v>28</v>
      </c>
      <c r="N896">
        <v>10</v>
      </c>
      <c r="O896">
        <v>107</v>
      </c>
      <c r="P896">
        <v>3</v>
      </c>
      <c r="Q896">
        <v>1</v>
      </c>
      <c r="R896">
        <v>0</v>
      </c>
      <c r="S896">
        <v>1</v>
      </c>
      <c r="T896">
        <v>6</v>
      </c>
      <c r="U896">
        <v>3</v>
      </c>
      <c r="V896">
        <v>0.22806999999999999</v>
      </c>
      <c r="W896">
        <v>6.4965200000000001E-2</v>
      </c>
      <c r="X896">
        <v>0.24826000000000001</v>
      </c>
      <c r="Y896">
        <v>0.26168200000000003</v>
      </c>
      <c r="Z896">
        <v>0.28306300000000001</v>
      </c>
      <c r="AA896">
        <v>0.33584000000000003</v>
      </c>
      <c r="AB896">
        <v>0.263046</v>
      </c>
      <c r="AC896">
        <v>0.61890199999999995</v>
      </c>
      <c r="AD896">
        <v>0.107769</v>
      </c>
      <c r="AE896">
        <v>4.9079100000000002</v>
      </c>
      <c r="AF896">
        <v>0.29122799999999999</v>
      </c>
      <c r="AH896">
        <v>-0.74428499999999997</v>
      </c>
      <c r="AI896">
        <v>32.7102</v>
      </c>
      <c r="AJ896">
        <v>-19.8047</v>
      </c>
      <c r="AK896">
        <v>63.812100000000001</v>
      </c>
      <c r="AL896">
        <v>-0.74428499999999997</v>
      </c>
      <c r="AM896">
        <v>4.4000000000000004</v>
      </c>
      <c r="AN896">
        <v>-20.0666021108627</v>
      </c>
      <c r="AO896">
        <v>5.9836273193359304</v>
      </c>
      <c r="AP896">
        <v>5.9963700000000002E-2</v>
      </c>
      <c r="AQ896">
        <v>999</v>
      </c>
      <c r="AU896" t="s">
        <v>1551</v>
      </c>
    </row>
    <row r="897" spans="1:47" x14ac:dyDescent="0.45">
      <c r="A897" t="s">
        <v>1846</v>
      </c>
      <c r="C897">
        <v>100</v>
      </c>
      <c r="D897">
        <v>418</v>
      </c>
      <c r="E897">
        <v>372</v>
      </c>
      <c r="F897">
        <v>85</v>
      </c>
      <c r="G897">
        <v>62</v>
      </c>
      <c r="H897">
        <v>17</v>
      </c>
      <c r="I897">
        <v>1</v>
      </c>
      <c r="J897">
        <v>5</v>
      </c>
      <c r="K897">
        <v>47</v>
      </c>
      <c r="L897">
        <v>32</v>
      </c>
      <c r="M897">
        <v>39</v>
      </c>
      <c r="N897">
        <v>7</v>
      </c>
      <c r="O897">
        <v>94</v>
      </c>
      <c r="P897">
        <v>3</v>
      </c>
      <c r="Q897">
        <v>2</v>
      </c>
      <c r="R897">
        <v>2</v>
      </c>
      <c r="S897">
        <v>1</v>
      </c>
      <c r="T897">
        <v>4</v>
      </c>
      <c r="U897">
        <v>2</v>
      </c>
      <c r="V897">
        <v>0.228495</v>
      </c>
      <c r="W897">
        <v>9.3301400000000007E-2</v>
      </c>
      <c r="X897">
        <v>0.22488</v>
      </c>
      <c r="Y897">
        <v>0.41489399999999999</v>
      </c>
      <c r="Z897">
        <v>0.305288</v>
      </c>
      <c r="AA897">
        <v>0.31989200000000001</v>
      </c>
      <c r="AB897">
        <v>0.273588</v>
      </c>
      <c r="AC897">
        <v>0.62518099999999999</v>
      </c>
      <c r="AD897">
        <v>9.1397900000000004E-2</v>
      </c>
      <c r="AE897">
        <v>3.7509299999999999</v>
      </c>
      <c r="AF897">
        <v>0.29090899999999997</v>
      </c>
      <c r="AH897">
        <v>-0.79155299999999995</v>
      </c>
      <c r="AI897">
        <v>35.383099999999999</v>
      </c>
      <c r="AJ897">
        <v>-15.547800000000001</v>
      </c>
      <c r="AK897">
        <v>74.958399999999997</v>
      </c>
      <c r="AL897">
        <v>-0.79155299999999995</v>
      </c>
      <c r="AM897">
        <v>-1.8</v>
      </c>
      <c r="AN897">
        <v>-13.333688318729401</v>
      </c>
      <c r="AO897">
        <v>-0.26413869857788003</v>
      </c>
      <c r="AP897">
        <v>5.9764100000000001E-2</v>
      </c>
      <c r="AQ897">
        <v>999</v>
      </c>
      <c r="AU897">
        <v>10556</v>
      </c>
    </row>
    <row r="898" spans="1:47" x14ac:dyDescent="0.45">
      <c r="A898" t="s">
        <v>1691</v>
      </c>
      <c r="C898">
        <v>84</v>
      </c>
      <c r="D898">
        <v>303</v>
      </c>
      <c r="E898">
        <v>285</v>
      </c>
      <c r="F898">
        <v>68</v>
      </c>
      <c r="G898">
        <v>46</v>
      </c>
      <c r="H898">
        <v>14</v>
      </c>
      <c r="I898">
        <v>1</v>
      </c>
      <c r="J898">
        <v>7</v>
      </c>
      <c r="K898">
        <v>25</v>
      </c>
      <c r="L898">
        <v>36</v>
      </c>
      <c r="M898">
        <v>11</v>
      </c>
      <c r="N898">
        <v>7</v>
      </c>
      <c r="O898">
        <v>91</v>
      </c>
      <c r="P898">
        <v>6</v>
      </c>
      <c r="Q898">
        <v>1</v>
      </c>
      <c r="R898">
        <v>0</v>
      </c>
      <c r="S898">
        <v>0</v>
      </c>
      <c r="T898">
        <v>3</v>
      </c>
      <c r="U898">
        <v>1</v>
      </c>
      <c r="V898">
        <v>0.238596</v>
      </c>
      <c r="W898">
        <v>3.6303599999999998E-2</v>
      </c>
      <c r="X898">
        <v>0.30032999999999999</v>
      </c>
      <c r="Y898">
        <v>0.120879</v>
      </c>
      <c r="Z898">
        <v>0.280528</v>
      </c>
      <c r="AA898">
        <v>0.368421</v>
      </c>
      <c r="AB898">
        <v>0.27279199999999998</v>
      </c>
      <c r="AC898">
        <v>0.648949</v>
      </c>
      <c r="AD898">
        <v>0.129825</v>
      </c>
      <c r="AE898">
        <v>3.62961</v>
      </c>
      <c r="AF898">
        <v>0.32446799999999998</v>
      </c>
      <c r="AH898">
        <v>-0.25356499999999998</v>
      </c>
      <c r="AI898">
        <v>25.4483</v>
      </c>
      <c r="AJ898">
        <v>-11.470499999999999</v>
      </c>
      <c r="AK898">
        <v>68.973200000000006</v>
      </c>
      <c r="AL898">
        <v>-0.25356499999999998</v>
      </c>
      <c r="AM898">
        <v>-3.4</v>
      </c>
      <c r="AN898">
        <v>-11.9001446962356</v>
      </c>
      <c r="AO898">
        <v>2.1665782928466699</v>
      </c>
      <c r="AP898">
        <v>5.8807600000000002E-2</v>
      </c>
      <c r="AQ898">
        <v>999</v>
      </c>
      <c r="AU898">
        <v>12180</v>
      </c>
    </row>
    <row r="899" spans="1:47" x14ac:dyDescent="0.45">
      <c r="A899" t="s">
        <v>1387</v>
      </c>
      <c r="B899" t="s">
        <v>170</v>
      </c>
      <c r="C899">
        <v>111</v>
      </c>
      <c r="D899">
        <v>449</v>
      </c>
      <c r="E899">
        <v>405</v>
      </c>
      <c r="F899">
        <v>94</v>
      </c>
      <c r="G899">
        <v>59</v>
      </c>
      <c r="H899">
        <v>21</v>
      </c>
      <c r="I899">
        <v>3</v>
      </c>
      <c r="J899">
        <v>11</v>
      </c>
      <c r="K899">
        <v>51</v>
      </c>
      <c r="L899">
        <v>56</v>
      </c>
      <c r="M899">
        <v>32</v>
      </c>
      <c r="N899">
        <v>8</v>
      </c>
      <c r="O899">
        <v>117</v>
      </c>
      <c r="P899">
        <v>10</v>
      </c>
      <c r="Q899">
        <v>2</v>
      </c>
      <c r="R899">
        <v>0</v>
      </c>
      <c r="S899">
        <v>1</v>
      </c>
      <c r="T899">
        <v>5</v>
      </c>
      <c r="U899">
        <v>3</v>
      </c>
      <c r="V899">
        <v>0.232099</v>
      </c>
      <c r="W899">
        <v>7.12695E-2</v>
      </c>
      <c r="X899">
        <v>0.26057900000000001</v>
      </c>
      <c r="Y899">
        <v>0.27350400000000002</v>
      </c>
      <c r="Z899">
        <v>0.30289500000000003</v>
      </c>
      <c r="AA899">
        <v>0.380247</v>
      </c>
      <c r="AB899">
        <v>0.29229500000000003</v>
      </c>
      <c r="AC899">
        <v>0.68314200000000003</v>
      </c>
      <c r="AD899">
        <v>0.148148</v>
      </c>
      <c r="AE899">
        <v>4.8442100000000003</v>
      </c>
      <c r="AF899">
        <v>0.29749100000000001</v>
      </c>
      <c r="AH899">
        <v>-0.98281099999999999</v>
      </c>
      <c r="AI899">
        <v>44.982900000000001</v>
      </c>
      <c r="AJ899">
        <v>-9.7250899999999998</v>
      </c>
      <c r="AK899">
        <v>85.750500000000002</v>
      </c>
      <c r="AL899">
        <v>-0.98281099999999999</v>
      </c>
      <c r="AM899">
        <v>2.2000000000000002</v>
      </c>
      <c r="AN899">
        <v>-8.6489874124526906</v>
      </c>
      <c r="AO899">
        <v>-6.0488240718841499</v>
      </c>
      <c r="AP899">
        <v>5.5068899999999997E-2</v>
      </c>
      <c r="AQ899">
        <v>999</v>
      </c>
      <c r="AU899" t="s">
        <v>1388</v>
      </c>
    </row>
    <row r="900" spans="1:47" x14ac:dyDescent="0.45">
      <c r="A900" t="s">
        <v>1341</v>
      </c>
      <c r="B900" t="s">
        <v>170</v>
      </c>
      <c r="C900">
        <v>106</v>
      </c>
      <c r="D900">
        <v>417</v>
      </c>
      <c r="E900">
        <v>377</v>
      </c>
      <c r="F900">
        <v>80</v>
      </c>
      <c r="G900">
        <v>52</v>
      </c>
      <c r="H900">
        <v>16</v>
      </c>
      <c r="I900">
        <v>1</v>
      </c>
      <c r="J900">
        <v>11</v>
      </c>
      <c r="K900">
        <v>37</v>
      </c>
      <c r="L900">
        <v>45</v>
      </c>
      <c r="M900">
        <v>33</v>
      </c>
      <c r="N900">
        <v>5</v>
      </c>
      <c r="O900">
        <v>120</v>
      </c>
      <c r="P900">
        <v>4</v>
      </c>
      <c r="Q900">
        <v>3</v>
      </c>
      <c r="R900">
        <v>0</v>
      </c>
      <c r="S900">
        <v>0</v>
      </c>
      <c r="T900">
        <v>1</v>
      </c>
      <c r="U900">
        <v>1</v>
      </c>
      <c r="V900">
        <v>0.212202</v>
      </c>
      <c r="W900">
        <v>7.9136700000000004E-2</v>
      </c>
      <c r="X900">
        <v>0.28777000000000003</v>
      </c>
      <c r="Y900">
        <v>0.27500000000000002</v>
      </c>
      <c r="Z900">
        <v>0.28057599999999999</v>
      </c>
      <c r="AA900">
        <v>0.34748000000000001</v>
      </c>
      <c r="AB900">
        <v>0.27134799999999998</v>
      </c>
      <c r="AC900">
        <v>0.62805599999999995</v>
      </c>
      <c r="AD900">
        <v>0.13527900000000001</v>
      </c>
      <c r="AE900">
        <v>2.5128699999999999</v>
      </c>
      <c r="AF900">
        <v>0.27710800000000002</v>
      </c>
      <c r="AH900">
        <v>-0.86930799999999997</v>
      </c>
      <c r="AI900">
        <v>34.5227</v>
      </c>
      <c r="AJ900">
        <v>-16.2864</v>
      </c>
      <c r="AK900">
        <v>71.231700000000004</v>
      </c>
      <c r="AL900">
        <v>-0.86930799999999997</v>
      </c>
      <c r="AM900">
        <v>0.1</v>
      </c>
      <c r="AN900">
        <v>-15.2434987425804</v>
      </c>
      <c r="AO900">
        <v>1.6321869865059799</v>
      </c>
      <c r="AP900">
        <v>5.5032499999999998E-2</v>
      </c>
      <c r="AQ900">
        <v>999</v>
      </c>
      <c r="AU900" t="s">
        <v>1342</v>
      </c>
    </row>
    <row r="901" spans="1:47" x14ac:dyDescent="0.45">
      <c r="A901" t="s">
        <v>1505</v>
      </c>
      <c r="B901" t="s">
        <v>31</v>
      </c>
      <c r="C901">
        <v>96</v>
      </c>
      <c r="D901">
        <v>356</v>
      </c>
      <c r="E901">
        <v>315</v>
      </c>
      <c r="F901">
        <v>76</v>
      </c>
      <c r="G901">
        <v>54</v>
      </c>
      <c r="H901">
        <v>17</v>
      </c>
      <c r="I901">
        <v>1</v>
      </c>
      <c r="J901">
        <v>4</v>
      </c>
      <c r="K901">
        <v>36</v>
      </c>
      <c r="L901">
        <v>30</v>
      </c>
      <c r="M901">
        <v>36</v>
      </c>
      <c r="N901">
        <v>12</v>
      </c>
      <c r="O901">
        <v>71</v>
      </c>
      <c r="P901">
        <v>4</v>
      </c>
      <c r="Q901">
        <v>0</v>
      </c>
      <c r="R901">
        <v>1</v>
      </c>
      <c r="S901">
        <v>0</v>
      </c>
      <c r="T901">
        <v>4</v>
      </c>
      <c r="U901">
        <v>2</v>
      </c>
      <c r="V901">
        <v>0.24127000000000001</v>
      </c>
      <c r="W901">
        <v>0.10112400000000001</v>
      </c>
      <c r="X901">
        <v>0.199438</v>
      </c>
      <c r="Y901">
        <v>0.50704199999999999</v>
      </c>
      <c r="Z901">
        <v>0.32676100000000002</v>
      </c>
      <c r="AA901">
        <v>0.33968300000000001</v>
      </c>
      <c r="AB901">
        <v>0.28569099999999997</v>
      </c>
      <c r="AC901">
        <v>0.66644300000000001</v>
      </c>
      <c r="AD901">
        <v>9.8412700000000006E-2</v>
      </c>
      <c r="AE901">
        <v>3.7453500000000002</v>
      </c>
      <c r="AF901">
        <v>0.3</v>
      </c>
      <c r="AH901">
        <v>-0.67597600000000002</v>
      </c>
      <c r="AI901">
        <v>33.713099999999997</v>
      </c>
      <c r="AJ901">
        <v>-9.6633899999999997</v>
      </c>
      <c r="AK901">
        <v>75.261200000000002</v>
      </c>
      <c r="AL901">
        <v>-0.67597600000000002</v>
      </c>
      <c r="AM901">
        <v>-1.3</v>
      </c>
      <c r="AN901">
        <v>-11.5865234732627</v>
      </c>
      <c r="AO901">
        <v>8.0541372299194301E-3</v>
      </c>
      <c r="AP901">
        <v>5.4901199999999997E-2</v>
      </c>
      <c r="AQ901">
        <v>999</v>
      </c>
      <c r="AU901">
        <v>20233</v>
      </c>
    </row>
    <row r="902" spans="1:47" x14ac:dyDescent="0.45">
      <c r="A902" t="s">
        <v>1575</v>
      </c>
      <c r="C902">
        <v>107</v>
      </c>
      <c r="D902">
        <v>439</v>
      </c>
      <c r="E902">
        <v>400</v>
      </c>
      <c r="F902">
        <v>90</v>
      </c>
      <c r="G902">
        <v>52</v>
      </c>
      <c r="H902">
        <v>21</v>
      </c>
      <c r="I902">
        <v>3</v>
      </c>
      <c r="J902">
        <v>14</v>
      </c>
      <c r="K902">
        <v>52</v>
      </c>
      <c r="L902">
        <v>55</v>
      </c>
      <c r="M902">
        <v>36</v>
      </c>
      <c r="N902">
        <v>10</v>
      </c>
      <c r="O902">
        <v>130</v>
      </c>
      <c r="P902">
        <v>2</v>
      </c>
      <c r="Q902">
        <v>1</v>
      </c>
      <c r="R902">
        <v>0</v>
      </c>
      <c r="S902">
        <v>1</v>
      </c>
      <c r="T902">
        <v>5</v>
      </c>
      <c r="U902">
        <v>1</v>
      </c>
      <c r="V902">
        <v>0.22500000000000001</v>
      </c>
      <c r="W902">
        <v>8.2004599999999997E-2</v>
      </c>
      <c r="X902">
        <v>0.296128</v>
      </c>
      <c r="Y902">
        <v>0.27692299999999997</v>
      </c>
      <c r="Z902">
        <v>0.291572</v>
      </c>
      <c r="AA902">
        <v>0.39750000000000002</v>
      </c>
      <c r="AB902">
        <v>0.28979100000000002</v>
      </c>
      <c r="AC902">
        <v>0.68907200000000002</v>
      </c>
      <c r="AD902">
        <v>0.17249999999999999</v>
      </c>
      <c r="AE902">
        <v>5.1627700000000001</v>
      </c>
      <c r="AF902">
        <v>0.29571999999999998</v>
      </c>
      <c r="AH902">
        <v>-3.8487899999999999E-2</v>
      </c>
      <c r="AI902">
        <v>43.068199999999997</v>
      </c>
      <c r="AJ902">
        <v>-10.4214</v>
      </c>
      <c r="AK902">
        <v>82.7607</v>
      </c>
      <c r="AL902">
        <v>-3.8487899999999999E-2</v>
      </c>
      <c r="AM902">
        <v>2.8</v>
      </c>
      <c r="AN902">
        <v>-9.1065945699810893</v>
      </c>
      <c r="AO902">
        <v>-5.2651083469390798</v>
      </c>
      <c r="AP902">
        <v>5.3719000000000003E-2</v>
      </c>
      <c r="AQ902">
        <v>999</v>
      </c>
      <c r="AU902">
        <v>20165</v>
      </c>
    </row>
    <row r="903" spans="1:47" x14ac:dyDescent="0.45">
      <c r="A903" t="s">
        <v>714</v>
      </c>
      <c r="B903" t="s">
        <v>7</v>
      </c>
      <c r="C903">
        <v>75</v>
      </c>
      <c r="D903">
        <v>287</v>
      </c>
      <c r="E903">
        <v>257</v>
      </c>
      <c r="F903">
        <v>64</v>
      </c>
      <c r="G903">
        <v>48</v>
      </c>
      <c r="H903">
        <v>13</v>
      </c>
      <c r="I903">
        <v>0</v>
      </c>
      <c r="J903">
        <v>3</v>
      </c>
      <c r="K903">
        <v>24</v>
      </c>
      <c r="L903">
        <v>23</v>
      </c>
      <c r="M903">
        <v>28</v>
      </c>
      <c r="N903">
        <v>11</v>
      </c>
      <c r="O903">
        <v>55</v>
      </c>
      <c r="P903">
        <v>0</v>
      </c>
      <c r="Q903">
        <v>2</v>
      </c>
      <c r="R903">
        <v>0</v>
      </c>
      <c r="S903">
        <v>0</v>
      </c>
      <c r="T903">
        <v>0</v>
      </c>
      <c r="U903">
        <v>1</v>
      </c>
      <c r="V903">
        <v>0.249027</v>
      </c>
      <c r="W903">
        <v>9.7560999999999995E-2</v>
      </c>
      <c r="X903">
        <v>0.191638</v>
      </c>
      <c r="Y903">
        <v>0.50909099999999996</v>
      </c>
      <c r="Z903">
        <v>0.32055800000000001</v>
      </c>
      <c r="AA903">
        <v>0.33462999999999998</v>
      </c>
      <c r="AB903">
        <v>0.27671499999999999</v>
      </c>
      <c r="AC903">
        <v>0.65518799999999999</v>
      </c>
      <c r="AD903">
        <v>8.5603100000000001E-2</v>
      </c>
      <c r="AE903">
        <v>1.25939</v>
      </c>
      <c r="AF903">
        <v>0.303483</v>
      </c>
      <c r="AH903">
        <v>-0.92291100000000004</v>
      </c>
      <c r="AI903">
        <v>25.039400000000001</v>
      </c>
      <c r="AJ903">
        <v>-9.9298400000000004</v>
      </c>
      <c r="AK903">
        <v>70.188599999999994</v>
      </c>
      <c r="AL903">
        <v>-0.92291100000000004</v>
      </c>
      <c r="AM903">
        <v>-3</v>
      </c>
      <c r="AN903">
        <v>-11.5223631262779</v>
      </c>
      <c r="AO903">
        <v>2.2726335525512602</v>
      </c>
      <c r="AP903">
        <v>5.2696199999999999E-2</v>
      </c>
      <c r="AQ903">
        <v>999</v>
      </c>
      <c r="AU903">
        <v>19802</v>
      </c>
    </row>
    <row r="904" spans="1:47" x14ac:dyDescent="0.45">
      <c r="A904" t="s">
        <v>2016</v>
      </c>
      <c r="C904">
        <v>93</v>
      </c>
      <c r="D904">
        <v>279</v>
      </c>
      <c r="E904">
        <v>241</v>
      </c>
      <c r="F904">
        <v>53</v>
      </c>
      <c r="G904">
        <v>33</v>
      </c>
      <c r="H904">
        <v>10</v>
      </c>
      <c r="I904">
        <v>1</v>
      </c>
      <c r="J904">
        <v>9</v>
      </c>
      <c r="K904">
        <v>30</v>
      </c>
      <c r="L904">
        <v>30</v>
      </c>
      <c r="M904">
        <v>34</v>
      </c>
      <c r="N904">
        <v>6</v>
      </c>
      <c r="O904">
        <v>89</v>
      </c>
      <c r="P904">
        <v>3</v>
      </c>
      <c r="Q904">
        <v>1</v>
      </c>
      <c r="R904">
        <v>0</v>
      </c>
      <c r="S904">
        <v>0</v>
      </c>
      <c r="T904">
        <v>1</v>
      </c>
      <c r="U904">
        <v>1</v>
      </c>
      <c r="V904">
        <v>0.219917</v>
      </c>
      <c r="W904">
        <v>0.121864</v>
      </c>
      <c r="X904">
        <v>0.318996</v>
      </c>
      <c r="Y904">
        <v>0.38202199999999997</v>
      </c>
      <c r="Z904">
        <v>0.32258100000000001</v>
      </c>
      <c r="AA904">
        <v>0.381743</v>
      </c>
      <c r="AB904">
        <v>0.30340800000000001</v>
      </c>
      <c r="AC904">
        <v>0.70432300000000003</v>
      </c>
      <c r="AD904">
        <v>0.161826</v>
      </c>
      <c r="AE904">
        <v>2.9535200000000001</v>
      </c>
      <c r="AF904">
        <v>0.30555599999999999</v>
      </c>
      <c r="AH904">
        <v>-0.71520600000000001</v>
      </c>
      <c r="AI904">
        <v>30.526599999999998</v>
      </c>
      <c r="AJ904">
        <v>-3.4679799999999998</v>
      </c>
      <c r="AK904">
        <v>88.305800000000005</v>
      </c>
      <c r="AL904">
        <v>-0.71520600000000001</v>
      </c>
      <c r="AM904">
        <v>0.9</v>
      </c>
      <c r="AN904">
        <v>-4.7571628689765904</v>
      </c>
      <c r="AO904">
        <v>-4.2256613969802803</v>
      </c>
      <c r="AP904">
        <v>5.2131999999999998E-2</v>
      </c>
      <c r="AQ904">
        <v>999</v>
      </c>
      <c r="AU904">
        <v>9929</v>
      </c>
    </row>
    <row r="905" spans="1:47" x14ac:dyDescent="0.45">
      <c r="A905" t="s">
        <v>1416</v>
      </c>
      <c r="B905" t="s">
        <v>31</v>
      </c>
      <c r="C905">
        <v>94</v>
      </c>
      <c r="D905">
        <v>391</v>
      </c>
      <c r="E905">
        <v>350</v>
      </c>
      <c r="F905">
        <v>77</v>
      </c>
      <c r="G905">
        <v>49</v>
      </c>
      <c r="H905">
        <v>19</v>
      </c>
      <c r="I905">
        <v>0</v>
      </c>
      <c r="J905">
        <v>9</v>
      </c>
      <c r="K905">
        <v>44</v>
      </c>
      <c r="L905">
        <v>56</v>
      </c>
      <c r="M905">
        <v>27</v>
      </c>
      <c r="N905">
        <v>8</v>
      </c>
      <c r="O905">
        <v>114</v>
      </c>
      <c r="P905">
        <v>13</v>
      </c>
      <c r="Q905">
        <v>1</v>
      </c>
      <c r="R905">
        <v>0</v>
      </c>
      <c r="S905">
        <v>0</v>
      </c>
      <c r="T905">
        <v>6</v>
      </c>
      <c r="U905">
        <v>3</v>
      </c>
      <c r="V905">
        <v>0.22</v>
      </c>
      <c r="W905">
        <v>6.9053699999999996E-2</v>
      </c>
      <c r="X905">
        <v>0.29155999999999999</v>
      </c>
      <c r="Y905">
        <v>0.236842</v>
      </c>
      <c r="Z905">
        <v>0.29923300000000003</v>
      </c>
      <c r="AA905">
        <v>0.35142899999999999</v>
      </c>
      <c r="AB905">
        <v>0.28086899999999998</v>
      </c>
      <c r="AC905">
        <v>0.65066100000000004</v>
      </c>
      <c r="AD905">
        <v>0.13142899999999999</v>
      </c>
      <c r="AE905">
        <v>3.83954</v>
      </c>
      <c r="AF905">
        <v>0.29824600000000001</v>
      </c>
      <c r="AH905">
        <v>-0.69034899999999999</v>
      </c>
      <c r="AI905">
        <v>35.462000000000003</v>
      </c>
      <c r="AJ905">
        <v>-12.1791</v>
      </c>
      <c r="AK905">
        <v>74.387699999999995</v>
      </c>
      <c r="AL905">
        <v>-0.69034899999999999</v>
      </c>
      <c r="AM905">
        <v>4.5999999999999996</v>
      </c>
      <c r="AN905">
        <v>-13.0966925621032</v>
      </c>
      <c r="AO905">
        <v>0.29003524780273399</v>
      </c>
      <c r="AP905">
        <v>5.1338599999999998E-2</v>
      </c>
      <c r="AQ905">
        <v>999</v>
      </c>
      <c r="AU905" t="s">
        <v>1417</v>
      </c>
    </row>
    <row r="906" spans="1:47" x14ac:dyDescent="0.45">
      <c r="A906" t="s">
        <v>568</v>
      </c>
      <c r="B906" t="s">
        <v>155</v>
      </c>
      <c r="C906">
        <v>136</v>
      </c>
      <c r="D906">
        <v>565</v>
      </c>
      <c r="E906">
        <v>500</v>
      </c>
      <c r="F906">
        <v>125</v>
      </c>
      <c r="G906">
        <v>72</v>
      </c>
      <c r="H906">
        <v>27</v>
      </c>
      <c r="I906">
        <v>3</v>
      </c>
      <c r="J906">
        <v>23</v>
      </c>
      <c r="K906">
        <v>73</v>
      </c>
      <c r="L906">
        <v>73</v>
      </c>
      <c r="M906">
        <v>58</v>
      </c>
      <c r="N906">
        <v>5</v>
      </c>
      <c r="O906">
        <v>142</v>
      </c>
      <c r="P906">
        <v>2</v>
      </c>
      <c r="Q906">
        <v>5</v>
      </c>
      <c r="R906">
        <v>0</v>
      </c>
      <c r="S906">
        <v>1</v>
      </c>
      <c r="T906">
        <v>4</v>
      </c>
      <c r="U906">
        <v>4</v>
      </c>
      <c r="V906">
        <v>0.25</v>
      </c>
      <c r="W906">
        <v>0.102655</v>
      </c>
      <c r="X906">
        <v>0.25132700000000002</v>
      </c>
      <c r="Y906">
        <v>0.40845100000000001</v>
      </c>
      <c r="Z906">
        <v>0.327434</v>
      </c>
      <c r="AA906">
        <v>0.45400000000000001</v>
      </c>
      <c r="AB906">
        <v>0.33260699999999999</v>
      </c>
      <c r="AC906">
        <v>0.78143399999999996</v>
      </c>
      <c r="AD906">
        <v>0.20399999999999999</v>
      </c>
      <c r="AE906">
        <v>3.8027500000000001</v>
      </c>
      <c r="AF906">
        <v>0.3</v>
      </c>
      <c r="AH906">
        <v>-1.86686</v>
      </c>
      <c r="AI906">
        <v>75.520200000000003</v>
      </c>
      <c r="AJ906">
        <v>6.6782599999999999</v>
      </c>
      <c r="AK906">
        <v>107.401</v>
      </c>
      <c r="AL906">
        <v>-1.86686</v>
      </c>
      <c r="AM906">
        <v>-15.6</v>
      </c>
      <c r="AN906">
        <v>3.1436709165573098</v>
      </c>
      <c r="AO906">
        <v>-21.827954292297299</v>
      </c>
      <c r="AP906">
        <v>5.0423000000000003E-2</v>
      </c>
      <c r="AQ906">
        <v>999</v>
      </c>
      <c r="AU906">
        <v>22197</v>
      </c>
    </row>
    <row r="907" spans="1:47" x14ac:dyDescent="0.45">
      <c r="A907" t="s">
        <v>764</v>
      </c>
      <c r="B907" t="s">
        <v>36</v>
      </c>
      <c r="C907">
        <v>120</v>
      </c>
      <c r="D907">
        <v>518</v>
      </c>
      <c r="E907">
        <v>464</v>
      </c>
      <c r="F907">
        <v>104</v>
      </c>
      <c r="G907">
        <v>78</v>
      </c>
      <c r="H907">
        <v>16</v>
      </c>
      <c r="I907">
        <v>3</v>
      </c>
      <c r="J907">
        <v>7</v>
      </c>
      <c r="K907">
        <v>56</v>
      </c>
      <c r="L907">
        <v>46</v>
      </c>
      <c r="M907">
        <v>45</v>
      </c>
      <c r="N907">
        <v>10</v>
      </c>
      <c r="O907">
        <v>132</v>
      </c>
      <c r="P907">
        <v>3</v>
      </c>
      <c r="Q907">
        <v>4</v>
      </c>
      <c r="R907">
        <v>2</v>
      </c>
      <c r="S907">
        <v>0</v>
      </c>
      <c r="T907">
        <v>4</v>
      </c>
      <c r="U907">
        <v>3</v>
      </c>
      <c r="V907">
        <v>0.224138</v>
      </c>
      <c r="W907">
        <v>8.6872599999999994E-2</v>
      </c>
      <c r="X907">
        <v>0.254826</v>
      </c>
      <c r="Y907">
        <v>0.34090900000000002</v>
      </c>
      <c r="Z907">
        <v>0.294574</v>
      </c>
      <c r="AA907">
        <v>0.31680999999999998</v>
      </c>
      <c r="AB907">
        <v>0.26483800000000002</v>
      </c>
      <c r="AC907">
        <v>0.61138400000000004</v>
      </c>
      <c r="AD907">
        <v>9.2672400000000002E-2</v>
      </c>
      <c r="AE907">
        <v>4.1598800000000002</v>
      </c>
      <c r="AF907">
        <v>0.29483300000000001</v>
      </c>
      <c r="AH907">
        <v>-1.3600300000000001</v>
      </c>
      <c r="AI907">
        <v>40.083599999999997</v>
      </c>
      <c r="AJ907">
        <v>-23.031700000000001</v>
      </c>
      <c r="AK907">
        <v>62.692500000000003</v>
      </c>
      <c r="AL907">
        <v>-1.3600300000000001</v>
      </c>
      <c r="AM907">
        <v>1.7</v>
      </c>
      <c r="AN907">
        <v>-24.5157806873321</v>
      </c>
      <c r="AO907">
        <v>7.4098765850067103</v>
      </c>
      <c r="AP907">
        <v>4.86329E-2</v>
      </c>
      <c r="AQ907">
        <v>999</v>
      </c>
      <c r="AU907">
        <v>22471</v>
      </c>
    </row>
    <row r="908" spans="1:47" x14ac:dyDescent="0.45">
      <c r="A908" t="s">
        <v>742</v>
      </c>
      <c r="B908" t="s">
        <v>107</v>
      </c>
      <c r="C908">
        <v>74</v>
      </c>
      <c r="D908">
        <v>275</v>
      </c>
      <c r="E908">
        <v>253</v>
      </c>
      <c r="F908">
        <v>57</v>
      </c>
      <c r="G908">
        <v>37</v>
      </c>
      <c r="H908">
        <v>12</v>
      </c>
      <c r="I908">
        <v>0</v>
      </c>
      <c r="J908">
        <v>8</v>
      </c>
      <c r="K908">
        <v>29</v>
      </c>
      <c r="L908">
        <v>30</v>
      </c>
      <c r="M908">
        <v>21</v>
      </c>
      <c r="N908">
        <v>8</v>
      </c>
      <c r="O908">
        <v>71</v>
      </c>
      <c r="P908">
        <v>0</v>
      </c>
      <c r="Q908">
        <v>1</v>
      </c>
      <c r="R908">
        <v>0</v>
      </c>
      <c r="S908">
        <v>0</v>
      </c>
      <c r="T908">
        <v>0</v>
      </c>
      <c r="U908">
        <v>1</v>
      </c>
      <c r="V908">
        <v>0.225296</v>
      </c>
      <c r="W908">
        <v>7.6363600000000004E-2</v>
      </c>
      <c r="X908">
        <v>0.25818200000000002</v>
      </c>
      <c r="Y908">
        <v>0.29577500000000001</v>
      </c>
      <c r="Z908">
        <v>0.283636</v>
      </c>
      <c r="AA908">
        <v>0.367589</v>
      </c>
      <c r="AB908">
        <v>0.27212900000000001</v>
      </c>
      <c r="AC908">
        <v>0.65122500000000005</v>
      </c>
      <c r="AD908">
        <v>0.142292</v>
      </c>
      <c r="AE908">
        <v>1.71895</v>
      </c>
      <c r="AF908">
        <v>0.28000000000000003</v>
      </c>
      <c r="AH908">
        <v>-0.807334</v>
      </c>
      <c r="AI908">
        <v>22.9452</v>
      </c>
      <c r="AJ908">
        <v>-10.561999999999999</v>
      </c>
      <c r="AK908">
        <v>66.152500000000003</v>
      </c>
      <c r="AL908">
        <v>-0.807334</v>
      </c>
      <c r="AM908">
        <v>-1.6</v>
      </c>
      <c r="AN908">
        <v>-12.338617622852301</v>
      </c>
      <c r="AO908">
        <v>3.4521750211715698</v>
      </c>
      <c r="AP908">
        <v>4.8153300000000003E-2</v>
      </c>
      <c r="AQ908">
        <v>999</v>
      </c>
      <c r="AU908">
        <v>16953</v>
      </c>
    </row>
    <row r="909" spans="1:47" x14ac:dyDescent="0.45">
      <c r="A909" t="s">
        <v>559</v>
      </c>
      <c r="B909" t="s">
        <v>31</v>
      </c>
      <c r="C909">
        <v>96</v>
      </c>
      <c r="D909">
        <v>358</v>
      </c>
      <c r="E909">
        <v>319</v>
      </c>
      <c r="F909">
        <v>70</v>
      </c>
      <c r="G909">
        <v>45</v>
      </c>
      <c r="H909">
        <v>16</v>
      </c>
      <c r="I909">
        <v>1</v>
      </c>
      <c r="J909">
        <v>8</v>
      </c>
      <c r="K909">
        <v>36</v>
      </c>
      <c r="L909">
        <v>38</v>
      </c>
      <c r="M909">
        <v>29</v>
      </c>
      <c r="N909">
        <v>13</v>
      </c>
      <c r="O909">
        <v>97</v>
      </c>
      <c r="P909">
        <v>6</v>
      </c>
      <c r="Q909">
        <v>3</v>
      </c>
      <c r="R909">
        <v>1</v>
      </c>
      <c r="S909">
        <v>0</v>
      </c>
      <c r="T909">
        <v>3</v>
      </c>
      <c r="U909">
        <v>1</v>
      </c>
      <c r="V909">
        <v>0.21943599999999999</v>
      </c>
      <c r="W909">
        <v>8.1005599999999997E-2</v>
      </c>
      <c r="X909">
        <v>0.27095000000000002</v>
      </c>
      <c r="Y909">
        <v>0.29896899999999998</v>
      </c>
      <c r="Z909">
        <v>0.29411799999999999</v>
      </c>
      <c r="AA909">
        <v>0.35109699999999999</v>
      </c>
      <c r="AB909">
        <v>0.26949499999999998</v>
      </c>
      <c r="AC909">
        <v>0.64521499999999998</v>
      </c>
      <c r="AD909">
        <v>0.131661</v>
      </c>
      <c r="AE909">
        <v>3.80748</v>
      </c>
      <c r="AF909">
        <v>0.28571400000000002</v>
      </c>
      <c r="AH909">
        <v>-0.33832099999999998</v>
      </c>
      <c r="AI909">
        <v>29.087399999999999</v>
      </c>
      <c r="AJ909">
        <v>-14.5328</v>
      </c>
      <c r="AK909">
        <v>66.763000000000005</v>
      </c>
      <c r="AL909">
        <v>-0.33832099999999998</v>
      </c>
      <c r="AM909">
        <v>-0.6</v>
      </c>
      <c r="AN909">
        <v>-15.0791851282119</v>
      </c>
      <c r="AO909">
        <v>3.34620797634124</v>
      </c>
      <c r="AP909">
        <v>4.6288900000000001E-2</v>
      </c>
      <c r="AQ909">
        <v>999</v>
      </c>
      <c r="AU909">
        <v>14593</v>
      </c>
    </row>
    <row r="910" spans="1:47" x14ac:dyDescent="0.45">
      <c r="A910" t="s">
        <v>1467</v>
      </c>
      <c r="C910">
        <v>84</v>
      </c>
      <c r="D910">
        <v>336</v>
      </c>
      <c r="E910">
        <v>300</v>
      </c>
      <c r="F910">
        <v>57</v>
      </c>
      <c r="G910">
        <v>36</v>
      </c>
      <c r="H910">
        <v>11</v>
      </c>
      <c r="I910">
        <v>3</v>
      </c>
      <c r="J910">
        <v>7</v>
      </c>
      <c r="K910">
        <v>44</v>
      </c>
      <c r="L910">
        <v>37</v>
      </c>
      <c r="M910">
        <v>26</v>
      </c>
      <c r="N910">
        <v>4</v>
      </c>
      <c r="O910">
        <v>126</v>
      </c>
      <c r="P910">
        <v>8</v>
      </c>
      <c r="Q910">
        <v>1</v>
      </c>
      <c r="R910">
        <v>1</v>
      </c>
      <c r="S910">
        <v>0</v>
      </c>
      <c r="T910">
        <v>12</v>
      </c>
      <c r="U910">
        <v>3</v>
      </c>
      <c r="V910">
        <v>0.19</v>
      </c>
      <c r="W910">
        <v>7.7381000000000005E-2</v>
      </c>
      <c r="X910">
        <v>0.375</v>
      </c>
      <c r="Y910">
        <v>0.206349</v>
      </c>
      <c r="Z910">
        <v>0.27164199999999999</v>
      </c>
      <c r="AA910">
        <v>0.31666699999999998</v>
      </c>
      <c r="AB910">
        <v>0.25772200000000001</v>
      </c>
      <c r="AC910">
        <v>0.58830800000000005</v>
      </c>
      <c r="AD910">
        <v>0.126667</v>
      </c>
      <c r="AE910">
        <v>7.7896599999999996</v>
      </c>
      <c r="AF910">
        <v>0.29761900000000002</v>
      </c>
      <c r="AH910">
        <v>0.62522800000000001</v>
      </c>
      <c r="AI910">
        <v>24.014399999999998</v>
      </c>
      <c r="AJ910">
        <v>-16.9252</v>
      </c>
      <c r="AK910">
        <v>63.123899999999999</v>
      </c>
      <c r="AL910">
        <v>0.62522800000000001</v>
      </c>
      <c r="AM910">
        <v>2.5</v>
      </c>
      <c r="AN910">
        <v>-14.7245866656303</v>
      </c>
      <c r="AO910">
        <v>3.7345678806304901</v>
      </c>
      <c r="AP910">
        <v>4.56318E-2</v>
      </c>
      <c r="AQ910">
        <v>999</v>
      </c>
      <c r="AU910" t="s">
        <v>1468</v>
      </c>
    </row>
    <row r="911" spans="1:47" x14ac:dyDescent="0.45">
      <c r="A911" t="s">
        <v>1528</v>
      </c>
      <c r="B911" t="s">
        <v>18</v>
      </c>
      <c r="C911">
        <v>86</v>
      </c>
      <c r="D911">
        <v>346</v>
      </c>
      <c r="E911">
        <v>325</v>
      </c>
      <c r="F911">
        <v>82</v>
      </c>
      <c r="G911">
        <v>63</v>
      </c>
      <c r="H911">
        <v>15</v>
      </c>
      <c r="I911">
        <v>1</v>
      </c>
      <c r="J911">
        <v>3</v>
      </c>
      <c r="K911">
        <v>36</v>
      </c>
      <c r="L911">
        <v>32</v>
      </c>
      <c r="M911">
        <v>15</v>
      </c>
      <c r="N911">
        <v>7</v>
      </c>
      <c r="O911">
        <v>60</v>
      </c>
      <c r="P911">
        <v>3</v>
      </c>
      <c r="Q911">
        <v>1</v>
      </c>
      <c r="R911">
        <v>2</v>
      </c>
      <c r="S911">
        <v>0</v>
      </c>
      <c r="T911">
        <v>5</v>
      </c>
      <c r="U911">
        <v>3</v>
      </c>
      <c r="V911">
        <v>0.25230799999999998</v>
      </c>
      <c r="W911">
        <v>4.3352599999999998E-2</v>
      </c>
      <c r="X911">
        <v>0.17341000000000001</v>
      </c>
      <c r="Y911">
        <v>0.25</v>
      </c>
      <c r="Z911">
        <v>0.29069800000000001</v>
      </c>
      <c r="AA911">
        <v>0.33230799999999999</v>
      </c>
      <c r="AB911">
        <v>0.265824</v>
      </c>
      <c r="AC911">
        <v>0.62300500000000003</v>
      </c>
      <c r="AD911">
        <v>0.08</v>
      </c>
      <c r="AE911">
        <v>4.0085499999999996</v>
      </c>
      <c r="AF911">
        <v>0.30037999999999998</v>
      </c>
      <c r="AH911">
        <v>-0.83641299999999996</v>
      </c>
      <c r="AI911">
        <v>27.057300000000001</v>
      </c>
      <c r="AJ911">
        <v>-15.1008</v>
      </c>
      <c r="AK911">
        <v>63.110999999999997</v>
      </c>
      <c r="AL911">
        <v>-0.83641299999999996</v>
      </c>
      <c r="AM911">
        <v>1.5</v>
      </c>
      <c r="AN911">
        <v>-16.648593783378601</v>
      </c>
      <c r="AO911">
        <v>5.3139328956604004</v>
      </c>
      <c r="AP911">
        <v>4.5239099999999997E-2</v>
      </c>
      <c r="AQ911">
        <v>999</v>
      </c>
      <c r="AU911" t="s">
        <v>1529</v>
      </c>
    </row>
    <row r="912" spans="1:47" x14ac:dyDescent="0.45">
      <c r="A912" t="s">
        <v>1280</v>
      </c>
      <c r="B912" t="s">
        <v>130</v>
      </c>
      <c r="C912">
        <v>107</v>
      </c>
      <c r="D912">
        <v>464</v>
      </c>
      <c r="E912">
        <v>402</v>
      </c>
      <c r="F912">
        <v>87</v>
      </c>
      <c r="G912">
        <v>54</v>
      </c>
      <c r="H912">
        <v>19</v>
      </c>
      <c r="I912">
        <v>2</v>
      </c>
      <c r="J912">
        <v>12</v>
      </c>
      <c r="K912">
        <v>49</v>
      </c>
      <c r="L912">
        <v>51</v>
      </c>
      <c r="M912">
        <v>54</v>
      </c>
      <c r="N912">
        <v>10</v>
      </c>
      <c r="O912">
        <v>149</v>
      </c>
      <c r="P912">
        <v>3</v>
      </c>
      <c r="Q912">
        <v>4</v>
      </c>
      <c r="R912">
        <v>1</v>
      </c>
      <c r="S912">
        <v>0</v>
      </c>
      <c r="T912">
        <v>1</v>
      </c>
      <c r="U912">
        <v>1</v>
      </c>
      <c r="V912">
        <v>0.216418</v>
      </c>
      <c r="W912">
        <v>0.116379</v>
      </c>
      <c r="X912">
        <v>0.32112099999999999</v>
      </c>
      <c r="Y912">
        <v>0.36241600000000002</v>
      </c>
      <c r="Z912">
        <v>0.31101499999999999</v>
      </c>
      <c r="AA912">
        <v>0.36318400000000001</v>
      </c>
      <c r="AB912">
        <v>0.28978599999999999</v>
      </c>
      <c r="AC912">
        <v>0.67419899999999999</v>
      </c>
      <c r="AD912">
        <v>0.14676600000000001</v>
      </c>
      <c r="AE912">
        <v>3.1428500000000001</v>
      </c>
      <c r="AF912">
        <v>0.30612200000000001</v>
      </c>
      <c r="AH912">
        <v>-1.0003</v>
      </c>
      <c r="AI912">
        <v>45.518900000000002</v>
      </c>
      <c r="AJ912">
        <v>-11.0168</v>
      </c>
      <c r="AK912">
        <v>79.486999999999995</v>
      </c>
      <c r="AL912">
        <v>-1.0003</v>
      </c>
      <c r="AM912">
        <v>2.2000000000000002</v>
      </c>
      <c r="AN912">
        <v>-12.404884219169601</v>
      </c>
      <c r="AO912">
        <v>-2.9146382808685298</v>
      </c>
      <c r="AP912">
        <v>4.3876199999999997E-2</v>
      </c>
      <c r="AQ912">
        <v>999</v>
      </c>
      <c r="AU912" t="s">
        <v>1281</v>
      </c>
    </row>
    <row r="913" spans="1:47" x14ac:dyDescent="0.45">
      <c r="A913" t="s">
        <v>1687</v>
      </c>
      <c r="C913">
        <v>88</v>
      </c>
      <c r="D913">
        <v>369</v>
      </c>
      <c r="E913">
        <v>339</v>
      </c>
      <c r="F913">
        <v>74</v>
      </c>
      <c r="G913">
        <v>51</v>
      </c>
      <c r="H913">
        <v>14</v>
      </c>
      <c r="I913">
        <v>1</v>
      </c>
      <c r="J913">
        <v>8</v>
      </c>
      <c r="K913">
        <v>36</v>
      </c>
      <c r="L913">
        <v>38</v>
      </c>
      <c r="M913">
        <v>24</v>
      </c>
      <c r="N913">
        <v>11</v>
      </c>
      <c r="O913">
        <v>107</v>
      </c>
      <c r="P913">
        <v>3</v>
      </c>
      <c r="Q913">
        <v>2</v>
      </c>
      <c r="R913">
        <v>1</v>
      </c>
      <c r="S913">
        <v>0</v>
      </c>
      <c r="T913">
        <v>3</v>
      </c>
      <c r="U913">
        <v>3</v>
      </c>
      <c r="V913">
        <v>0.21828900000000001</v>
      </c>
      <c r="W913">
        <v>6.5040600000000004E-2</v>
      </c>
      <c r="X913">
        <v>0.28997299999999998</v>
      </c>
      <c r="Y913">
        <v>0.224299</v>
      </c>
      <c r="Z913">
        <v>0.27445700000000001</v>
      </c>
      <c r="AA913">
        <v>0.336283</v>
      </c>
      <c r="AB913">
        <v>0.25559799999999999</v>
      </c>
      <c r="AC913">
        <v>0.61073999999999995</v>
      </c>
      <c r="AD913">
        <v>0.117994</v>
      </c>
      <c r="AE913">
        <v>3.4304000000000001</v>
      </c>
      <c r="AF913">
        <v>0.29203499999999999</v>
      </c>
      <c r="AH913">
        <v>-1.18248</v>
      </c>
      <c r="AI913">
        <v>25.722100000000001</v>
      </c>
      <c r="AJ913">
        <v>-19.238399999999999</v>
      </c>
      <c r="AK913">
        <v>61.700099999999999</v>
      </c>
      <c r="AL913">
        <v>-1.18248</v>
      </c>
      <c r="AM913">
        <v>5.2</v>
      </c>
      <c r="AN913">
        <v>-18.690732359886098</v>
      </c>
      <c r="AO913">
        <v>6.5558198690414402</v>
      </c>
      <c r="AP913">
        <v>4.3580300000000002E-2</v>
      </c>
      <c r="AQ913">
        <v>999</v>
      </c>
      <c r="AU913" t="s">
        <v>1688</v>
      </c>
    </row>
    <row r="914" spans="1:47" x14ac:dyDescent="0.45">
      <c r="A914" t="s">
        <v>1369</v>
      </c>
      <c r="B914" t="s">
        <v>269</v>
      </c>
      <c r="C914">
        <v>78</v>
      </c>
      <c r="D914">
        <v>298</v>
      </c>
      <c r="E914">
        <v>261</v>
      </c>
      <c r="F914">
        <v>57</v>
      </c>
      <c r="G914">
        <v>41</v>
      </c>
      <c r="H914">
        <v>11</v>
      </c>
      <c r="I914">
        <v>2</v>
      </c>
      <c r="J914">
        <v>3</v>
      </c>
      <c r="K914">
        <v>29</v>
      </c>
      <c r="L914">
        <v>27</v>
      </c>
      <c r="M914">
        <v>22</v>
      </c>
      <c r="N914">
        <v>5</v>
      </c>
      <c r="O914">
        <v>72</v>
      </c>
      <c r="P914">
        <v>4</v>
      </c>
      <c r="Q914">
        <v>2</v>
      </c>
      <c r="R914">
        <v>9</v>
      </c>
      <c r="S914">
        <v>0</v>
      </c>
      <c r="T914">
        <v>1</v>
      </c>
      <c r="U914">
        <v>2</v>
      </c>
      <c r="V914">
        <v>0.218391</v>
      </c>
      <c r="W914">
        <v>7.3825500000000002E-2</v>
      </c>
      <c r="X914">
        <v>0.24161099999999999</v>
      </c>
      <c r="Y914">
        <v>0.30555599999999999</v>
      </c>
      <c r="Z914">
        <v>0.28719699999999998</v>
      </c>
      <c r="AA914">
        <v>0.31034499999999998</v>
      </c>
      <c r="AB914">
        <v>0.25968200000000002</v>
      </c>
      <c r="AC914">
        <v>0.59754200000000002</v>
      </c>
      <c r="AD914">
        <v>9.1953999999999994E-2</v>
      </c>
      <c r="AE914">
        <v>3.79251</v>
      </c>
      <c r="AF914">
        <v>0.28723399999999999</v>
      </c>
      <c r="AH914">
        <v>-1.1218699999999999</v>
      </c>
      <c r="AI914">
        <v>21.7837</v>
      </c>
      <c r="AJ914">
        <v>-14.5258</v>
      </c>
      <c r="AK914">
        <v>61.556899999999999</v>
      </c>
      <c r="AL914">
        <v>-1.1218699999999999</v>
      </c>
      <c r="AM914">
        <v>4.5</v>
      </c>
      <c r="AN914">
        <v>-15.314176440238899</v>
      </c>
      <c r="AO914">
        <v>5.5949441194534302</v>
      </c>
      <c r="AP914">
        <v>4.3249900000000001E-2</v>
      </c>
      <c r="AQ914">
        <v>999</v>
      </c>
      <c r="AU914" t="s">
        <v>1370</v>
      </c>
    </row>
    <row r="915" spans="1:47" x14ac:dyDescent="0.45">
      <c r="A915" t="s">
        <v>40</v>
      </c>
      <c r="B915" t="s">
        <v>39</v>
      </c>
      <c r="C915">
        <v>117</v>
      </c>
      <c r="D915">
        <v>504</v>
      </c>
      <c r="E915">
        <v>453</v>
      </c>
      <c r="F915">
        <v>106</v>
      </c>
      <c r="G915">
        <v>78</v>
      </c>
      <c r="H915">
        <v>19</v>
      </c>
      <c r="I915">
        <v>4</v>
      </c>
      <c r="J915">
        <v>5</v>
      </c>
      <c r="K915">
        <v>58</v>
      </c>
      <c r="L915">
        <v>42</v>
      </c>
      <c r="M915">
        <v>43</v>
      </c>
      <c r="N915">
        <v>15</v>
      </c>
      <c r="O915">
        <v>115</v>
      </c>
      <c r="P915">
        <v>4</v>
      </c>
      <c r="Q915">
        <v>3</v>
      </c>
      <c r="R915">
        <v>1</v>
      </c>
      <c r="S915">
        <v>0</v>
      </c>
      <c r="T915">
        <v>6</v>
      </c>
      <c r="U915">
        <v>4</v>
      </c>
      <c r="V915">
        <v>0.23399600000000001</v>
      </c>
      <c r="W915">
        <v>8.5317500000000004E-2</v>
      </c>
      <c r="X915">
        <v>0.22817499999999999</v>
      </c>
      <c r="Y915">
        <v>0.373913</v>
      </c>
      <c r="Z915">
        <v>0.30417499999999997</v>
      </c>
      <c r="AA915">
        <v>0.32671099999999997</v>
      </c>
      <c r="AB915">
        <v>0.26875900000000003</v>
      </c>
      <c r="AC915">
        <v>0.63088599999999995</v>
      </c>
      <c r="AD915">
        <v>9.2715199999999998E-2</v>
      </c>
      <c r="AE915">
        <v>4.8846800000000004</v>
      </c>
      <c r="AF915">
        <v>0.300595</v>
      </c>
      <c r="AH915">
        <v>-1.33588</v>
      </c>
      <c r="AI915">
        <v>40.6417</v>
      </c>
      <c r="AJ915">
        <v>-20.767700000000001</v>
      </c>
      <c r="AK915">
        <v>67.039199999999994</v>
      </c>
      <c r="AL915">
        <v>-1.33588</v>
      </c>
      <c r="AM915">
        <v>2.7</v>
      </c>
      <c r="AN915">
        <v>-21.240805864334099</v>
      </c>
      <c r="AO915">
        <v>4.5518518686294502</v>
      </c>
      <c r="AP915">
        <v>4.2794100000000002E-2</v>
      </c>
      <c r="AQ915">
        <v>999</v>
      </c>
      <c r="AU915">
        <v>22165</v>
      </c>
    </row>
    <row r="916" spans="1:47" x14ac:dyDescent="0.45">
      <c r="A916" t="s">
        <v>1665</v>
      </c>
      <c r="C916">
        <v>65</v>
      </c>
      <c r="D916">
        <v>211</v>
      </c>
      <c r="E916">
        <v>195</v>
      </c>
      <c r="F916">
        <v>49</v>
      </c>
      <c r="G916">
        <v>35</v>
      </c>
      <c r="H916">
        <v>9</v>
      </c>
      <c r="I916">
        <v>1</v>
      </c>
      <c r="J916">
        <v>4</v>
      </c>
      <c r="K916">
        <v>23</v>
      </c>
      <c r="L916">
        <v>23</v>
      </c>
      <c r="M916">
        <v>13</v>
      </c>
      <c r="N916">
        <v>2</v>
      </c>
      <c r="O916">
        <v>38</v>
      </c>
      <c r="P916">
        <v>2</v>
      </c>
      <c r="Q916">
        <v>1</v>
      </c>
      <c r="R916">
        <v>0</v>
      </c>
      <c r="S916">
        <v>0</v>
      </c>
      <c r="T916">
        <v>2</v>
      </c>
      <c r="U916">
        <v>1</v>
      </c>
      <c r="V916">
        <v>0.25128200000000001</v>
      </c>
      <c r="W916">
        <v>6.1611399999999997E-2</v>
      </c>
      <c r="X916">
        <v>0.18009500000000001</v>
      </c>
      <c r="Y916">
        <v>0.34210499999999999</v>
      </c>
      <c r="Z916">
        <v>0.30331799999999998</v>
      </c>
      <c r="AA916">
        <v>0.36923099999999998</v>
      </c>
      <c r="AB916">
        <v>0.29078900000000002</v>
      </c>
      <c r="AC916">
        <v>0.67254800000000003</v>
      </c>
      <c r="AD916">
        <v>0.117949</v>
      </c>
      <c r="AE916">
        <v>4.1120400000000004</v>
      </c>
      <c r="AF916">
        <v>0.29220800000000002</v>
      </c>
      <c r="AH916">
        <v>-0.39192399999999999</v>
      </c>
      <c r="AI916">
        <v>20.875</v>
      </c>
      <c r="AJ916">
        <v>-4.8340899999999998</v>
      </c>
      <c r="AK916">
        <v>85.291399999999996</v>
      </c>
      <c r="AL916">
        <v>-0.39192399999999999</v>
      </c>
      <c r="AM916">
        <v>-3.3</v>
      </c>
      <c r="AN916">
        <v>-4.2366991639137197</v>
      </c>
      <c r="AO916">
        <v>-2.5247207283973601</v>
      </c>
      <c r="AP916">
        <v>4.2621199999999998E-2</v>
      </c>
      <c r="AQ916">
        <v>999</v>
      </c>
      <c r="AU916">
        <v>17750</v>
      </c>
    </row>
    <row r="917" spans="1:47" x14ac:dyDescent="0.45">
      <c r="A917" t="s">
        <v>653</v>
      </c>
      <c r="B917" t="s">
        <v>14</v>
      </c>
      <c r="C917">
        <v>123</v>
      </c>
      <c r="D917">
        <v>530</v>
      </c>
      <c r="E917">
        <v>480</v>
      </c>
      <c r="F917">
        <v>113</v>
      </c>
      <c r="G917">
        <v>76</v>
      </c>
      <c r="H917">
        <v>26</v>
      </c>
      <c r="I917">
        <v>2</v>
      </c>
      <c r="J917">
        <v>9</v>
      </c>
      <c r="K917">
        <v>54</v>
      </c>
      <c r="L917">
        <v>54</v>
      </c>
      <c r="M917">
        <v>43</v>
      </c>
      <c r="N917">
        <v>11</v>
      </c>
      <c r="O917">
        <v>120</v>
      </c>
      <c r="P917">
        <v>3</v>
      </c>
      <c r="Q917">
        <v>3</v>
      </c>
      <c r="R917">
        <v>1</v>
      </c>
      <c r="S917">
        <v>1</v>
      </c>
      <c r="T917">
        <v>4</v>
      </c>
      <c r="U917">
        <v>2</v>
      </c>
      <c r="V917">
        <v>0.23541699999999999</v>
      </c>
      <c r="W917">
        <v>8.1132099999999999E-2</v>
      </c>
      <c r="X917">
        <v>0.22641500000000001</v>
      </c>
      <c r="Y917">
        <v>0.35833300000000001</v>
      </c>
      <c r="Z917">
        <v>0.30056699999999997</v>
      </c>
      <c r="AA917">
        <v>0.35416700000000001</v>
      </c>
      <c r="AB917">
        <v>0.27998499999999998</v>
      </c>
      <c r="AC917">
        <v>0.65473400000000004</v>
      </c>
      <c r="AD917">
        <v>0.11874999999999999</v>
      </c>
      <c r="AE917">
        <v>3.56935</v>
      </c>
      <c r="AF917">
        <v>0.29378500000000002</v>
      </c>
      <c r="AH917">
        <v>-0.89942500000000003</v>
      </c>
      <c r="AI917">
        <v>47.679400000000001</v>
      </c>
      <c r="AJ917">
        <v>-16.898</v>
      </c>
      <c r="AK917">
        <v>78.048699999999997</v>
      </c>
      <c r="AL917">
        <v>-0.89942500000000003</v>
      </c>
      <c r="AM917">
        <v>3.5</v>
      </c>
      <c r="AN917">
        <v>-15.312448740005401</v>
      </c>
      <c r="AO917">
        <v>-2.3421516418457</v>
      </c>
      <c r="AP917">
        <v>4.0153500000000002E-2</v>
      </c>
      <c r="AQ917">
        <v>999</v>
      </c>
      <c r="AU917" t="s">
        <v>1395</v>
      </c>
    </row>
    <row r="918" spans="1:47" x14ac:dyDescent="0.45">
      <c r="A918" t="s">
        <v>609</v>
      </c>
      <c r="B918" t="s">
        <v>104</v>
      </c>
      <c r="C918">
        <v>74</v>
      </c>
      <c r="D918">
        <v>261</v>
      </c>
      <c r="E918">
        <v>229</v>
      </c>
      <c r="F918">
        <v>50</v>
      </c>
      <c r="G918">
        <v>28</v>
      </c>
      <c r="H918">
        <v>14</v>
      </c>
      <c r="I918">
        <v>1</v>
      </c>
      <c r="J918">
        <v>7</v>
      </c>
      <c r="K918">
        <v>23</v>
      </c>
      <c r="L918">
        <v>31</v>
      </c>
      <c r="M918">
        <v>22</v>
      </c>
      <c r="N918">
        <v>6</v>
      </c>
      <c r="O918">
        <v>79</v>
      </c>
      <c r="P918">
        <v>8</v>
      </c>
      <c r="Q918">
        <v>1</v>
      </c>
      <c r="R918">
        <v>1</v>
      </c>
      <c r="S918">
        <v>0</v>
      </c>
      <c r="T918">
        <v>0</v>
      </c>
      <c r="U918">
        <v>1</v>
      </c>
      <c r="V918">
        <v>0.21834100000000001</v>
      </c>
      <c r="W918">
        <v>8.4291199999999997E-2</v>
      </c>
      <c r="X918">
        <v>0.30268200000000001</v>
      </c>
      <c r="Y918">
        <v>0.27848099999999998</v>
      </c>
      <c r="Z918">
        <v>0.30769200000000002</v>
      </c>
      <c r="AA918">
        <v>0.379913</v>
      </c>
      <c r="AB918">
        <v>0.29395199999999999</v>
      </c>
      <c r="AC918">
        <v>0.68760500000000002</v>
      </c>
      <c r="AD918">
        <v>0.16157199999999999</v>
      </c>
      <c r="AE918">
        <v>2.4185400000000001</v>
      </c>
      <c r="AF918">
        <v>0.29861100000000002</v>
      </c>
      <c r="AH918">
        <v>-0.82274400000000003</v>
      </c>
      <c r="AI918">
        <v>26.507300000000001</v>
      </c>
      <c r="AJ918">
        <v>-5.29399</v>
      </c>
      <c r="AK918">
        <v>81.807900000000004</v>
      </c>
      <c r="AL918">
        <v>-0.82274400000000003</v>
      </c>
      <c r="AM918">
        <v>-6.6</v>
      </c>
      <c r="AN918">
        <v>-6.7049676179885802</v>
      </c>
      <c r="AO918">
        <v>-1.80502653121948</v>
      </c>
      <c r="AP918">
        <v>3.8128099999999998E-2</v>
      </c>
      <c r="AQ918">
        <v>999</v>
      </c>
      <c r="AU918">
        <v>19864</v>
      </c>
    </row>
    <row r="919" spans="1:47" x14ac:dyDescent="0.45">
      <c r="A919" t="s">
        <v>719</v>
      </c>
      <c r="B919" t="s">
        <v>309</v>
      </c>
      <c r="C919">
        <v>79</v>
      </c>
      <c r="D919">
        <v>338</v>
      </c>
      <c r="E919">
        <v>306</v>
      </c>
      <c r="F919">
        <v>71</v>
      </c>
      <c r="G919">
        <v>47</v>
      </c>
      <c r="H919">
        <v>12</v>
      </c>
      <c r="I919">
        <v>4</v>
      </c>
      <c r="J919">
        <v>8</v>
      </c>
      <c r="K919">
        <v>45</v>
      </c>
      <c r="L919">
        <v>41</v>
      </c>
      <c r="M919">
        <v>23</v>
      </c>
      <c r="N919">
        <v>4</v>
      </c>
      <c r="O919">
        <v>122</v>
      </c>
      <c r="P919">
        <v>7</v>
      </c>
      <c r="Q919">
        <v>1</v>
      </c>
      <c r="R919">
        <v>1</v>
      </c>
      <c r="S919">
        <v>0</v>
      </c>
      <c r="T919">
        <v>18</v>
      </c>
      <c r="U919">
        <v>4</v>
      </c>
      <c r="V919">
        <v>0.23202600000000001</v>
      </c>
      <c r="W919">
        <v>6.8047300000000005E-2</v>
      </c>
      <c r="X919">
        <v>0.36094700000000002</v>
      </c>
      <c r="Y919">
        <v>0.188525</v>
      </c>
      <c r="Z919">
        <v>0.299703</v>
      </c>
      <c r="AA919">
        <v>0.37581700000000001</v>
      </c>
      <c r="AB919">
        <v>0.29134199999999999</v>
      </c>
      <c r="AC919">
        <v>0.67552000000000001</v>
      </c>
      <c r="AD919">
        <v>0.143791</v>
      </c>
      <c r="AE919">
        <v>8.3609500000000008</v>
      </c>
      <c r="AF919">
        <v>0.35593200000000003</v>
      </c>
      <c r="AH919">
        <v>1.34921</v>
      </c>
      <c r="AI919">
        <v>33.594900000000003</v>
      </c>
      <c r="AJ919">
        <v>-7.5884600000000004</v>
      </c>
      <c r="AK919">
        <v>65.494399999999999</v>
      </c>
      <c r="AL919">
        <v>1.34921</v>
      </c>
      <c r="AM919">
        <v>0.7</v>
      </c>
      <c r="AN919">
        <v>-13.099343061447099</v>
      </c>
      <c r="AO919">
        <v>1.9419165253639199</v>
      </c>
      <c r="AP919">
        <v>3.57332E-2</v>
      </c>
      <c r="AQ919">
        <v>999</v>
      </c>
      <c r="AU919">
        <v>25448</v>
      </c>
    </row>
    <row r="920" spans="1:47" x14ac:dyDescent="0.45">
      <c r="A920" t="s">
        <v>1525</v>
      </c>
      <c r="B920" t="s">
        <v>46</v>
      </c>
      <c r="C920">
        <v>117</v>
      </c>
      <c r="D920">
        <v>485</v>
      </c>
      <c r="E920">
        <v>433</v>
      </c>
      <c r="F920">
        <v>103</v>
      </c>
      <c r="G920">
        <v>70</v>
      </c>
      <c r="H920">
        <v>20</v>
      </c>
      <c r="I920">
        <v>2</v>
      </c>
      <c r="J920">
        <v>11</v>
      </c>
      <c r="K920">
        <v>53</v>
      </c>
      <c r="L920">
        <v>66</v>
      </c>
      <c r="M920">
        <v>46</v>
      </c>
      <c r="N920">
        <v>12</v>
      </c>
      <c r="O920">
        <v>97</v>
      </c>
      <c r="P920">
        <v>2</v>
      </c>
      <c r="Q920">
        <v>4</v>
      </c>
      <c r="R920">
        <v>0</v>
      </c>
      <c r="S920">
        <v>0</v>
      </c>
      <c r="T920">
        <v>2</v>
      </c>
      <c r="U920">
        <v>1</v>
      </c>
      <c r="V920">
        <v>0.237875</v>
      </c>
      <c r="W920">
        <v>9.4845399999999996E-2</v>
      </c>
      <c r="X920">
        <v>0.2</v>
      </c>
      <c r="Y920">
        <v>0.47422700000000001</v>
      </c>
      <c r="Z920">
        <v>0.31134000000000001</v>
      </c>
      <c r="AA920">
        <v>0.36951499999999998</v>
      </c>
      <c r="AB920">
        <v>0.28953099999999998</v>
      </c>
      <c r="AC920">
        <v>0.68085499999999999</v>
      </c>
      <c r="AD920">
        <v>0.13164000000000001</v>
      </c>
      <c r="AE920">
        <v>3.40686</v>
      </c>
      <c r="AF920">
        <v>0.27963500000000002</v>
      </c>
      <c r="AH920">
        <v>-0.83882100000000004</v>
      </c>
      <c r="AI920">
        <v>47.476399999999998</v>
      </c>
      <c r="AJ920">
        <v>-11.618</v>
      </c>
      <c r="AK920">
        <v>81.609099999999998</v>
      </c>
      <c r="AL920">
        <v>-0.83882100000000004</v>
      </c>
      <c r="AM920">
        <v>4.5999999999999996</v>
      </c>
      <c r="AN920">
        <v>-11.8888499140739</v>
      </c>
      <c r="AO920">
        <v>-4.3102002143859801</v>
      </c>
      <c r="AP920">
        <v>3.2413999999999998E-2</v>
      </c>
      <c r="AQ920">
        <v>999</v>
      </c>
      <c r="AU920">
        <v>25822</v>
      </c>
    </row>
    <row r="921" spans="1:47" x14ac:dyDescent="0.45">
      <c r="A921" t="s">
        <v>1702</v>
      </c>
      <c r="B921" t="s">
        <v>82</v>
      </c>
      <c r="C921">
        <v>106</v>
      </c>
      <c r="D921">
        <v>432</v>
      </c>
      <c r="E921">
        <v>384</v>
      </c>
      <c r="F921">
        <v>90</v>
      </c>
      <c r="G921">
        <v>64</v>
      </c>
      <c r="H921">
        <v>16</v>
      </c>
      <c r="I921">
        <v>1</v>
      </c>
      <c r="J921">
        <v>9</v>
      </c>
      <c r="K921">
        <v>49</v>
      </c>
      <c r="L921">
        <v>46</v>
      </c>
      <c r="M921">
        <v>35</v>
      </c>
      <c r="N921">
        <v>9</v>
      </c>
      <c r="O921">
        <v>97</v>
      </c>
      <c r="P921">
        <v>10</v>
      </c>
      <c r="Q921">
        <v>2</v>
      </c>
      <c r="R921">
        <v>1</v>
      </c>
      <c r="S921">
        <v>0</v>
      </c>
      <c r="T921">
        <v>4</v>
      </c>
      <c r="U921">
        <v>3</v>
      </c>
      <c r="V921">
        <v>0.234375</v>
      </c>
      <c r="W921">
        <v>8.1018499999999993E-2</v>
      </c>
      <c r="X921">
        <v>0.22453699999999999</v>
      </c>
      <c r="Y921">
        <v>0.36082500000000001</v>
      </c>
      <c r="Z921">
        <v>0.31322499999999998</v>
      </c>
      <c r="AA921">
        <v>0.35156199999999999</v>
      </c>
      <c r="AB921">
        <v>0.28754000000000002</v>
      </c>
      <c r="AC921">
        <v>0.66478800000000005</v>
      </c>
      <c r="AD921">
        <v>0.117188</v>
      </c>
      <c r="AE921">
        <v>3.5379800000000001</v>
      </c>
      <c r="AF921">
        <v>0.28928599999999999</v>
      </c>
      <c r="AH921">
        <v>-1.23675</v>
      </c>
      <c r="AI921">
        <v>41.573799999999999</v>
      </c>
      <c r="AJ921">
        <v>-11.062900000000001</v>
      </c>
      <c r="AK921">
        <v>84.628699999999995</v>
      </c>
      <c r="AL921">
        <v>-1.23675</v>
      </c>
      <c r="AM921">
        <v>-0.4</v>
      </c>
      <c r="AN921">
        <v>-9.1933447122573799</v>
      </c>
      <c r="AO921">
        <v>-5.1619047224521601</v>
      </c>
      <c r="AP921">
        <v>3.1651800000000001E-2</v>
      </c>
      <c r="AQ921">
        <v>999</v>
      </c>
      <c r="AU921">
        <v>19294</v>
      </c>
    </row>
    <row r="922" spans="1:47" x14ac:dyDescent="0.45">
      <c r="A922" t="s">
        <v>763</v>
      </c>
      <c r="B922" t="s">
        <v>76</v>
      </c>
      <c r="C922">
        <v>103</v>
      </c>
      <c r="D922">
        <v>431</v>
      </c>
      <c r="E922">
        <v>398</v>
      </c>
      <c r="F922">
        <v>89</v>
      </c>
      <c r="G922">
        <v>56</v>
      </c>
      <c r="H922">
        <v>19</v>
      </c>
      <c r="I922">
        <v>2</v>
      </c>
      <c r="J922">
        <v>12</v>
      </c>
      <c r="K922">
        <v>53</v>
      </c>
      <c r="L922">
        <v>53</v>
      </c>
      <c r="M922">
        <v>24</v>
      </c>
      <c r="N922">
        <v>8</v>
      </c>
      <c r="O922">
        <v>128</v>
      </c>
      <c r="P922">
        <v>4</v>
      </c>
      <c r="Q922">
        <v>4</v>
      </c>
      <c r="R922">
        <v>1</v>
      </c>
      <c r="S922">
        <v>0</v>
      </c>
      <c r="T922">
        <v>12</v>
      </c>
      <c r="U922">
        <v>2</v>
      </c>
      <c r="V922">
        <v>0.22361800000000001</v>
      </c>
      <c r="W922">
        <v>5.5684499999999998E-2</v>
      </c>
      <c r="X922">
        <v>0.29698400000000003</v>
      </c>
      <c r="Y922">
        <v>0.1875</v>
      </c>
      <c r="Z922">
        <v>0.27209299999999997</v>
      </c>
      <c r="AA922">
        <v>0.371859</v>
      </c>
      <c r="AB922">
        <v>0.27080300000000002</v>
      </c>
      <c r="AC922">
        <v>0.64395199999999997</v>
      </c>
      <c r="AD922">
        <v>0.14824100000000001</v>
      </c>
      <c r="AE922">
        <v>6.1256199999999996</v>
      </c>
      <c r="AF922">
        <v>0.29389300000000002</v>
      </c>
      <c r="AH922">
        <v>0.97025499999999998</v>
      </c>
      <c r="AI922">
        <v>35.486699999999999</v>
      </c>
      <c r="AJ922">
        <v>-17.028199999999998</v>
      </c>
      <c r="AK922">
        <v>65.280900000000003</v>
      </c>
      <c r="AL922">
        <v>0.97025499999999998</v>
      </c>
      <c r="AM922">
        <v>1.6</v>
      </c>
      <c r="AN922">
        <v>-17.567825675010599</v>
      </c>
      <c r="AO922">
        <v>3.1836272478103602</v>
      </c>
      <c r="AP922">
        <v>2.9926500000000002E-2</v>
      </c>
      <c r="AQ922">
        <v>999</v>
      </c>
      <c r="AU922" t="s">
        <v>1434</v>
      </c>
    </row>
    <row r="923" spans="1:47" x14ac:dyDescent="0.45">
      <c r="A923" t="s">
        <v>1774</v>
      </c>
      <c r="C923">
        <v>53</v>
      </c>
      <c r="D923">
        <v>158</v>
      </c>
      <c r="E923">
        <v>147</v>
      </c>
      <c r="F923">
        <v>36</v>
      </c>
      <c r="G923">
        <v>24</v>
      </c>
      <c r="H923">
        <v>9</v>
      </c>
      <c r="I923">
        <v>0</v>
      </c>
      <c r="J923">
        <v>3</v>
      </c>
      <c r="K923">
        <v>19</v>
      </c>
      <c r="L923">
        <v>16</v>
      </c>
      <c r="M923">
        <v>9</v>
      </c>
      <c r="N923">
        <v>2</v>
      </c>
      <c r="O923">
        <v>36</v>
      </c>
      <c r="P923">
        <v>1</v>
      </c>
      <c r="Q923">
        <v>1</v>
      </c>
      <c r="R923">
        <v>0</v>
      </c>
      <c r="S923">
        <v>0</v>
      </c>
      <c r="T923">
        <v>1</v>
      </c>
      <c r="U923">
        <v>1</v>
      </c>
      <c r="V923">
        <v>0.244898</v>
      </c>
      <c r="W923">
        <v>5.6961999999999999E-2</v>
      </c>
      <c r="X923">
        <v>0.22784799999999999</v>
      </c>
      <c r="Y923">
        <v>0.25</v>
      </c>
      <c r="Z923">
        <v>0.29113899999999998</v>
      </c>
      <c r="AA923">
        <v>0.36734699999999998</v>
      </c>
      <c r="AB923">
        <v>0.28195100000000001</v>
      </c>
      <c r="AC923">
        <v>0.65848600000000002</v>
      </c>
      <c r="AD923">
        <v>0.122449</v>
      </c>
      <c r="AE923">
        <v>2.9638900000000001</v>
      </c>
      <c r="AF923">
        <v>0.30275200000000002</v>
      </c>
      <c r="AH923">
        <v>-0.468642</v>
      </c>
      <c r="AI923">
        <v>14.4719</v>
      </c>
      <c r="AJ923">
        <v>-4.7795199999999998</v>
      </c>
      <c r="AK923">
        <v>72.290499999999994</v>
      </c>
      <c r="AL923">
        <v>-0.468642</v>
      </c>
      <c r="AM923">
        <v>-1.1000000000000001</v>
      </c>
      <c r="AN923">
        <v>-5.7145311832427899</v>
      </c>
      <c r="AO923">
        <v>0.64162254333496005</v>
      </c>
      <c r="AP923">
        <v>2.9265300000000001E-2</v>
      </c>
      <c r="AQ923">
        <v>999</v>
      </c>
      <c r="AU923">
        <v>10459</v>
      </c>
    </row>
    <row r="924" spans="1:47" x14ac:dyDescent="0.45">
      <c r="A924" t="s">
        <v>1748</v>
      </c>
      <c r="C924">
        <v>89</v>
      </c>
      <c r="D924">
        <v>321</v>
      </c>
      <c r="E924">
        <v>289</v>
      </c>
      <c r="F924">
        <v>70</v>
      </c>
      <c r="G924">
        <v>43</v>
      </c>
      <c r="H924">
        <v>15</v>
      </c>
      <c r="I924">
        <v>1</v>
      </c>
      <c r="J924">
        <v>11</v>
      </c>
      <c r="K924">
        <v>34</v>
      </c>
      <c r="L924">
        <v>39</v>
      </c>
      <c r="M924">
        <v>28</v>
      </c>
      <c r="N924">
        <v>6</v>
      </c>
      <c r="O924">
        <v>98</v>
      </c>
      <c r="P924">
        <v>1</v>
      </c>
      <c r="Q924">
        <v>2</v>
      </c>
      <c r="R924">
        <v>1</v>
      </c>
      <c r="S924">
        <v>1</v>
      </c>
      <c r="T924">
        <v>3</v>
      </c>
      <c r="U924">
        <v>2</v>
      </c>
      <c r="V924">
        <v>0.24221500000000001</v>
      </c>
      <c r="W924">
        <v>8.7227399999999997E-2</v>
      </c>
      <c r="X924">
        <v>0.30529600000000001</v>
      </c>
      <c r="Y924">
        <v>0.28571400000000002</v>
      </c>
      <c r="Z924">
        <v>0.30937500000000001</v>
      </c>
      <c r="AA924">
        <v>0.41522500000000001</v>
      </c>
      <c r="AB924">
        <v>0.30654500000000001</v>
      </c>
      <c r="AC924">
        <v>0.72460000000000002</v>
      </c>
      <c r="AD924">
        <v>0.17301</v>
      </c>
      <c r="AE924">
        <v>3.35799</v>
      </c>
      <c r="AF924">
        <v>0.32417600000000002</v>
      </c>
      <c r="AH924">
        <v>-0.75269399999999997</v>
      </c>
      <c r="AI924">
        <v>35.958399999999997</v>
      </c>
      <c r="AJ924">
        <v>-3.1535700000000002</v>
      </c>
      <c r="AK924">
        <v>85.526700000000005</v>
      </c>
      <c r="AL924">
        <v>-0.75269399999999997</v>
      </c>
      <c r="AM924">
        <v>-0.6</v>
      </c>
      <c r="AN924">
        <v>-6.5083090066909701</v>
      </c>
      <c r="AO924">
        <v>-4.1383599042892403</v>
      </c>
      <c r="AP924">
        <v>2.8908699999999999E-2</v>
      </c>
      <c r="AQ924">
        <v>999</v>
      </c>
      <c r="AU924">
        <v>10047</v>
      </c>
    </row>
    <row r="925" spans="1:47" x14ac:dyDescent="0.45">
      <c r="A925" t="s">
        <v>1461</v>
      </c>
      <c r="B925" t="s">
        <v>130</v>
      </c>
      <c r="C925">
        <v>100</v>
      </c>
      <c r="D925">
        <v>409</v>
      </c>
      <c r="E925">
        <v>379</v>
      </c>
      <c r="F925">
        <v>97</v>
      </c>
      <c r="G925">
        <v>82</v>
      </c>
      <c r="H925">
        <v>10</v>
      </c>
      <c r="I925">
        <v>1</v>
      </c>
      <c r="J925">
        <v>4</v>
      </c>
      <c r="K925">
        <v>38</v>
      </c>
      <c r="L925">
        <v>36</v>
      </c>
      <c r="M925">
        <v>23</v>
      </c>
      <c r="N925">
        <v>15</v>
      </c>
      <c r="O925">
        <v>52</v>
      </c>
      <c r="P925">
        <v>6</v>
      </c>
      <c r="Q925">
        <v>1</v>
      </c>
      <c r="R925">
        <v>0</v>
      </c>
      <c r="S925">
        <v>0</v>
      </c>
      <c r="T925">
        <v>4</v>
      </c>
      <c r="U925">
        <v>5</v>
      </c>
      <c r="V925">
        <v>0.25593700000000003</v>
      </c>
      <c r="W925">
        <v>5.6234699999999999E-2</v>
      </c>
      <c r="X925">
        <v>0.127139</v>
      </c>
      <c r="Y925">
        <v>0.44230799999999998</v>
      </c>
      <c r="Z925">
        <v>0.30806800000000001</v>
      </c>
      <c r="AA925">
        <v>0.31926100000000002</v>
      </c>
      <c r="AB925">
        <v>0.26475700000000002</v>
      </c>
      <c r="AC925">
        <v>0.62733000000000005</v>
      </c>
      <c r="AD925">
        <v>6.3324500000000006E-2</v>
      </c>
      <c r="AE925">
        <v>2.9472299999999998</v>
      </c>
      <c r="AF925">
        <v>0.28703699999999999</v>
      </c>
      <c r="AH925">
        <v>-2.0500799999999999</v>
      </c>
      <c r="AI925">
        <v>31.621500000000001</v>
      </c>
      <c r="AJ925">
        <v>-18.212800000000001</v>
      </c>
      <c r="AK925">
        <v>62.138599999999997</v>
      </c>
      <c r="AL925">
        <v>-2.0500799999999999</v>
      </c>
      <c r="AM925">
        <v>11.5</v>
      </c>
      <c r="AN925">
        <v>-20.604740858077999</v>
      </c>
      <c r="AO925">
        <v>6.9916224479675204</v>
      </c>
      <c r="AP925">
        <v>2.77576E-2</v>
      </c>
      <c r="AQ925">
        <v>999</v>
      </c>
      <c r="AU925" t="s">
        <v>1462</v>
      </c>
    </row>
    <row r="926" spans="1:47" x14ac:dyDescent="0.45">
      <c r="A926" t="s">
        <v>1428</v>
      </c>
      <c r="B926" t="s">
        <v>28</v>
      </c>
      <c r="C926">
        <v>101</v>
      </c>
      <c r="D926">
        <v>434</v>
      </c>
      <c r="E926">
        <v>380</v>
      </c>
      <c r="F926">
        <v>81</v>
      </c>
      <c r="G926">
        <v>56</v>
      </c>
      <c r="H926">
        <v>16</v>
      </c>
      <c r="I926">
        <v>5</v>
      </c>
      <c r="J926">
        <v>4</v>
      </c>
      <c r="K926">
        <v>55</v>
      </c>
      <c r="L926">
        <v>36</v>
      </c>
      <c r="M926">
        <v>47</v>
      </c>
      <c r="N926">
        <v>4</v>
      </c>
      <c r="O926">
        <v>130</v>
      </c>
      <c r="P926">
        <v>3</v>
      </c>
      <c r="Q926">
        <v>2</v>
      </c>
      <c r="R926">
        <v>2</v>
      </c>
      <c r="S926">
        <v>0</v>
      </c>
      <c r="T926">
        <v>17</v>
      </c>
      <c r="U926">
        <v>3</v>
      </c>
      <c r="V926">
        <v>0.21315799999999999</v>
      </c>
      <c r="W926">
        <v>0.108295</v>
      </c>
      <c r="X926">
        <v>0.299539</v>
      </c>
      <c r="Y926">
        <v>0.36153800000000003</v>
      </c>
      <c r="Z926">
        <v>0.30324099999999998</v>
      </c>
      <c r="AA926">
        <v>0.31315799999999999</v>
      </c>
      <c r="AB926">
        <v>0.27403</v>
      </c>
      <c r="AC926">
        <v>0.61639900000000003</v>
      </c>
      <c r="AD926">
        <v>0.1</v>
      </c>
      <c r="AE926">
        <v>7.5936399999999997</v>
      </c>
      <c r="AF926">
        <v>0.31048399999999998</v>
      </c>
      <c r="AH926">
        <v>1.3478399999999999</v>
      </c>
      <c r="AI926">
        <v>36.896799999999999</v>
      </c>
      <c r="AJ926">
        <v>-15.983599999999999</v>
      </c>
      <c r="AK926">
        <v>64.798699999999997</v>
      </c>
      <c r="AL926">
        <v>1.3478399999999999</v>
      </c>
      <c r="AM926">
        <v>0.9</v>
      </c>
      <c r="AN926">
        <v>-16.957635760307301</v>
      </c>
      <c r="AO926">
        <v>2.49465012550354</v>
      </c>
      <c r="AP926">
        <v>2.7682200000000001E-2</v>
      </c>
      <c r="AQ926">
        <v>999</v>
      </c>
      <c r="AU926" t="s">
        <v>1429</v>
      </c>
    </row>
    <row r="927" spans="1:47" x14ac:dyDescent="0.45">
      <c r="A927" t="s">
        <v>1479</v>
      </c>
      <c r="B927" t="s">
        <v>178</v>
      </c>
      <c r="C927">
        <v>129</v>
      </c>
      <c r="D927">
        <v>527</v>
      </c>
      <c r="E927">
        <v>502</v>
      </c>
      <c r="F927">
        <v>126</v>
      </c>
      <c r="G927">
        <v>81</v>
      </c>
      <c r="H927">
        <v>25</v>
      </c>
      <c r="I927">
        <v>2</v>
      </c>
      <c r="J927">
        <v>18</v>
      </c>
      <c r="K927">
        <v>56</v>
      </c>
      <c r="L927">
        <v>74</v>
      </c>
      <c r="M927">
        <v>19</v>
      </c>
      <c r="N927">
        <v>10</v>
      </c>
      <c r="O927">
        <v>118</v>
      </c>
      <c r="P927">
        <v>3</v>
      </c>
      <c r="Q927">
        <v>3</v>
      </c>
      <c r="R927">
        <v>0</v>
      </c>
      <c r="S927">
        <v>1</v>
      </c>
      <c r="T927">
        <v>1</v>
      </c>
      <c r="U927">
        <v>1</v>
      </c>
      <c r="V927">
        <v>0.250996</v>
      </c>
      <c r="W927">
        <v>3.6053099999999998E-2</v>
      </c>
      <c r="X927">
        <v>0.223909</v>
      </c>
      <c r="Y927">
        <v>0.16101699999999999</v>
      </c>
      <c r="Z927">
        <v>0.280835</v>
      </c>
      <c r="AA927">
        <v>0.41633500000000001</v>
      </c>
      <c r="AB927">
        <v>0.29058400000000001</v>
      </c>
      <c r="AC927">
        <v>0.69716999999999996</v>
      </c>
      <c r="AD927">
        <v>0.16533900000000001</v>
      </c>
      <c r="AE927">
        <v>2.7306699999999999</v>
      </c>
      <c r="AF927">
        <v>0.29268300000000003</v>
      </c>
      <c r="AH927">
        <v>-0.93865500000000002</v>
      </c>
      <c r="AI927">
        <v>52.048699999999997</v>
      </c>
      <c r="AJ927">
        <v>-12.1632</v>
      </c>
      <c r="AK927">
        <v>84.519199999999998</v>
      </c>
      <c r="AL927">
        <v>-0.93865500000000002</v>
      </c>
      <c r="AM927">
        <v>-1.1000000000000001</v>
      </c>
      <c r="AN927">
        <v>-10.714093804359401</v>
      </c>
      <c r="AO927">
        <v>-6.9090830087661699</v>
      </c>
      <c r="AP927">
        <v>2.75334E-2</v>
      </c>
      <c r="AQ927">
        <v>999</v>
      </c>
      <c r="AU927">
        <v>20970</v>
      </c>
    </row>
    <row r="928" spans="1:47" x14ac:dyDescent="0.45">
      <c r="A928" t="s">
        <v>1595</v>
      </c>
      <c r="B928" t="s">
        <v>73</v>
      </c>
      <c r="C928">
        <v>85</v>
      </c>
      <c r="D928">
        <v>343</v>
      </c>
      <c r="E928">
        <v>316</v>
      </c>
      <c r="F928">
        <v>77</v>
      </c>
      <c r="G928">
        <v>48</v>
      </c>
      <c r="H928">
        <v>20</v>
      </c>
      <c r="I928">
        <v>1</v>
      </c>
      <c r="J928">
        <v>8</v>
      </c>
      <c r="K928">
        <v>40</v>
      </c>
      <c r="L928">
        <v>39</v>
      </c>
      <c r="M928">
        <v>23</v>
      </c>
      <c r="N928">
        <v>6</v>
      </c>
      <c r="O928">
        <v>78</v>
      </c>
      <c r="P928">
        <v>1</v>
      </c>
      <c r="Q928">
        <v>3</v>
      </c>
      <c r="R928">
        <v>0</v>
      </c>
      <c r="S928">
        <v>0</v>
      </c>
      <c r="T928">
        <v>2</v>
      </c>
      <c r="U928">
        <v>1</v>
      </c>
      <c r="V928">
        <v>0.243671</v>
      </c>
      <c r="W928">
        <v>6.7055400000000001E-2</v>
      </c>
      <c r="X928">
        <v>0.227405</v>
      </c>
      <c r="Y928">
        <v>0.29487200000000002</v>
      </c>
      <c r="Z928">
        <v>0.29446099999999997</v>
      </c>
      <c r="AA928">
        <v>0.389241</v>
      </c>
      <c r="AB928">
        <v>0.28900599999999999</v>
      </c>
      <c r="AC928">
        <v>0.683701</v>
      </c>
      <c r="AD928">
        <v>0.14557</v>
      </c>
      <c r="AE928">
        <v>3.6859799999999998</v>
      </c>
      <c r="AF928">
        <v>0.29613699999999998</v>
      </c>
      <c r="AH928">
        <v>-0.53061599999999998</v>
      </c>
      <c r="AI928">
        <v>33.426499999999997</v>
      </c>
      <c r="AJ928">
        <v>-8.3660999999999994</v>
      </c>
      <c r="AK928">
        <v>78.350700000000003</v>
      </c>
      <c r="AL928">
        <v>-0.53061599999999998</v>
      </c>
      <c r="AM928">
        <v>2.1</v>
      </c>
      <c r="AN928">
        <v>-9.7299579977989197</v>
      </c>
      <c r="AO928">
        <v>-1.68086433410644</v>
      </c>
      <c r="AP928">
        <v>2.74522E-2</v>
      </c>
      <c r="AQ928">
        <v>999</v>
      </c>
      <c r="AU928">
        <v>13744</v>
      </c>
    </row>
    <row r="929" spans="1:47" x14ac:dyDescent="0.45">
      <c r="A929" t="s">
        <v>1454</v>
      </c>
      <c r="B929" t="s">
        <v>39</v>
      </c>
      <c r="C929">
        <v>83</v>
      </c>
      <c r="D929">
        <v>329</v>
      </c>
      <c r="E929">
        <v>274</v>
      </c>
      <c r="F929">
        <v>64</v>
      </c>
      <c r="G929">
        <v>53</v>
      </c>
      <c r="H929">
        <v>8</v>
      </c>
      <c r="I929">
        <v>2</v>
      </c>
      <c r="J929">
        <v>1</v>
      </c>
      <c r="K929">
        <v>41</v>
      </c>
      <c r="L929">
        <v>26</v>
      </c>
      <c r="M929">
        <v>40</v>
      </c>
      <c r="N929">
        <v>6</v>
      </c>
      <c r="O929">
        <v>60</v>
      </c>
      <c r="P929">
        <v>6</v>
      </c>
      <c r="Q929">
        <v>2</v>
      </c>
      <c r="R929">
        <v>7</v>
      </c>
      <c r="S929">
        <v>0</v>
      </c>
      <c r="T929">
        <v>5</v>
      </c>
      <c r="U929">
        <v>4</v>
      </c>
      <c r="V929">
        <v>0.23357700000000001</v>
      </c>
      <c r="W929">
        <v>0.12158099999999999</v>
      </c>
      <c r="X929">
        <v>0.18237100000000001</v>
      </c>
      <c r="Y929">
        <v>0.66666700000000001</v>
      </c>
      <c r="Z929">
        <v>0.341615</v>
      </c>
      <c r="AA929">
        <v>0.28832099999999999</v>
      </c>
      <c r="AB929">
        <v>0.28444000000000003</v>
      </c>
      <c r="AC929">
        <v>0.62993600000000005</v>
      </c>
      <c r="AD929">
        <v>5.4744500000000001E-2</v>
      </c>
      <c r="AE929">
        <v>4.7511599999999996</v>
      </c>
      <c r="AF929">
        <v>0.29302299999999998</v>
      </c>
      <c r="AH929">
        <v>-1.40489</v>
      </c>
      <c r="AI929">
        <v>30.814599999999999</v>
      </c>
      <c r="AJ929">
        <v>-9.2721499999999999</v>
      </c>
      <c r="AK929">
        <v>77.907899999999998</v>
      </c>
      <c r="AL929">
        <v>-1.40489</v>
      </c>
      <c r="AM929">
        <v>-2</v>
      </c>
      <c r="AN929">
        <v>-10.113830089568999</v>
      </c>
      <c r="AO929">
        <v>-0.79115223884582497</v>
      </c>
      <c r="AP929">
        <v>2.6857700000000002E-2</v>
      </c>
      <c r="AQ929">
        <v>999</v>
      </c>
      <c r="AU929" t="s">
        <v>1455</v>
      </c>
    </row>
    <row r="930" spans="1:47" x14ac:dyDescent="0.45">
      <c r="A930" t="s">
        <v>1523</v>
      </c>
      <c r="B930" t="s">
        <v>269</v>
      </c>
      <c r="C930">
        <v>121</v>
      </c>
      <c r="D930">
        <v>525</v>
      </c>
      <c r="E930">
        <v>497</v>
      </c>
      <c r="F930">
        <v>130</v>
      </c>
      <c r="G930">
        <v>100</v>
      </c>
      <c r="H930">
        <v>22</v>
      </c>
      <c r="I930">
        <v>1</v>
      </c>
      <c r="J930">
        <v>7</v>
      </c>
      <c r="K930">
        <v>53</v>
      </c>
      <c r="L930">
        <v>57</v>
      </c>
      <c r="M930">
        <v>19</v>
      </c>
      <c r="N930">
        <v>15</v>
      </c>
      <c r="O930">
        <v>65</v>
      </c>
      <c r="P930">
        <v>6</v>
      </c>
      <c r="Q930">
        <v>2</v>
      </c>
      <c r="R930">
        <v>1</v>
      </c>
      <c r="S930">
        <v>1</v>
      </c>
      <c r="T930">
        <v>4</v>
      </c>
      <c r="U930">
        <v>4</v>
      </c>
      <c r="V930">
        <v>0.261569</v>
      </c>
      <c r="W930">
        <v>3.61905E-2</v>
      </c>
      <c r="X930">
        <v>0.12381</v>
      </c>
      <c r="Y930">
        <v>0.29230800000000001</v>
      </c>
      <c r="Z930">
        <v>0.29580200000000001</v>
      </c>
      <c r="AA930">
        <v>0.35211300000000001</v>
      </c>
      <c r="AB930">
        <v>0.271814</v>
      </c>
      <c r="AC930">
        <v>0.64791399999999999</v>
      </c>
      <c r="AD930">
        <v>9.0543299999999993E-2</v>
      </c>
      <c r="AE930">
        <v>3.1707900000000002</v>
      </c>
      <c r="AF930">
        <v>0.28805599999999998</v>
      </c>
      <c r="AH930">
        <v>-1.7358800000000001</v>
      </c>
      <c r="AI930">
        <v>43.667200000000001</v>
      </c>
      <c r="AJ930">
        <v>-20.300899999999999</v>
      </c>
      <c r="AK930">
        <v>69.690200000000004</v>
      </c>
      <c r="AL930">
        <v>-1.7358800000000001</v>
      </c>
      <c r="AM930">
        <v>1.9</v>
      </c>
      <c r="AN930">
        <v>-21.449254631996101</v>
      </c>
      <c r="AO930">
        <v>3.8290122747421198</v>
      </c>
      <c r="AP930">
        <v>2.6592500000000002E-2</v>
      </c>
      <c r="AQ930">
        <v>999</v>
      </c>
      <c r="AU930" t="s">
        <v>1524</v>
      </c>
    </row>
    <row r="931" spans="1:47" x14ac:dyDescent="0.45">
      <c r="A931" t="s">
        <v>1574</v>
      </c>
      <c r="B931" t="s">
        <v>269</v>
      </c>
      <c r="C931">
        <v>109</v>
      </c>
      <c r="D931">
        <v>393</v>
      </c>
      <c r="E931">
        <v>344</v>
      </c>
      <c r="F931">
        <v>83</v>
      </c>
      <c r="G931">
        <v>57</v>
      </c>
      <c r="H931">
        <v>17</v>
      </c>
      <c r="I931">
        <v>2</v>
      </c>
      <c r="J931">
        <v>7</v>
      </c>
      <c r="K931">
        <v>41</v>
      </c>
      <c r="L931">
        <v>43</v>
      </c>
      <c r="M931">
        <v>41</v>
      </c>
      <c r="N931">
        <v>6</v>
      </c>
      <c r="O931">
        <v>96</v>
      </c>
      <c r="P931">
        <v>5</v>
      </c>
      <c r="Q931">
        <v>2</v>
      </c>
      <c r="R931">
        <v>1</v>
      </c>
      <c r="S931">
        <v>1</v>
      </c>
      <c r="T931">
        <v>4</v>
      </c>
      <c r="U931">
        <v>0</v>
      </c>
      <c r="V931">
        <v>0.24127899999999999</v>
      </c>
      <c r="W931">
        <v>0.104326</v>
      </c>
      <c r="X931">
        <v>0.24427499999999999</v>
      </c>
      <c r="Y931">
        <v>0.42708299999999999</v>
      </c>
      <c r="Z931">
        <v>0.32908199999999999</v>
      </c>
      <c r="AA931">
        <v>0.36337199999999997</v>
      </c>
      <c r="AB931">
        <v>0.30207699999999998</v>
      </c>
      <c r="AC931">
        <v>0.69245400000000001</v>
      </c>
      <c r="AD931">
        <v>0.12209299999999999</v>
      </c>
      <c r="AE931">
        <v>4.6368600000000004</v>
      </c>
      <c r="AF931">
        <v>0.31275700000000001</v>
      </c>
      <c r="AH931">
        <v>5.2602999999999997E-2</v>
      </c>
      <c r="AI931">
        <v>42.565199999999997</v>
      </c>
      <c r="AJ931">
        <v>-5.3195199999999998</v>
      </c>
      <c r="AK931">
        <v>89.977400000000003</v>
      </c>
      <c r="AL931">
        <v>5.2602999999999997E-2</v>
      </c>
      <c r="AM931">
        <v>-1.1000000000000001</v>
      </c>
      <c r="AN931">
        <v>-4.8270780891180003</v>
      </c>
      <c r="AO931">
        <v>-8.32001745700836</v>
      </c>
      <c r="AP931">
        <v>2.4185700000000001E-2</v>
      </c>
      <c r="AQ931">
        <v>999</v>
      </c>
      <c r="AU931">
        <v>21560</v>
      </c>
    </row>
    <row r="932" spans="1:47" x14ac:dyDescent="0.45">
      <c r="A932" t="s">
        <v>1659</v>
      </c>
      <c r="B932" t="s">
        <v>309</v>
      </c>
      <c r="C932">
        <v>92</v>
      </c>
      <c r="D932">
        <v>347</v>
      </c>
      <c r="E932">
        <v>310</v>
      </c>
      <c r="F932">
        <v>67</v>
      </c>
      <c r="G932">
        <v>44</v>
      </c>
      <c r="H932">
        <v>14</v>
      </c>
      <c r="I932">
        <v>2</v>
      </c>
      <c r="J932">
        <v>7</v>
      </c>
      <c r="K932">
        <v>46</v>
      </c>
      <c r="L932">
        <v>35</v>
      </c>
      <c r="M932">
        <v>33</v>
      </c>
      <c r="N932">
        <v>4</v>
      </c>
      <c r="O932">
        <v>101</v>
      </c>
      <c r="P932">
        <v>2</v>
      </c>
      <c r="Q932">
        <v>1</v>
      </c>
      <c r="R932">
        <v>1</v>
      </c>
      <c r="S932">
        <v>0</v>
      </c>
      <c r="T932">
        <v>7</v>
      </c>
      <c r="U932">
        <v>1</v>
      </c>
      <c r="V932">
        <v>0.21612899999999999</v>
      </c>
      <c r="W932">
        <v>9.5100900000000002E-2</v>
      </c>
      <c r="X932">
        <v>0.29106599999999999</v>
      </c>
      <c r="Y932">
        <v>0.326733</v>
      </c>
      <c r="Z932">
        <v>0.294798</v>
      </c>
      <c r="AA932">
        <v>0.34193499999999999</v>
      </c>
      <c r="AB932">
        <v>0.27790599999999999</v>
      </c>
      <c r="AC932">
        <v>0.63673299999999999</v>
      </c>
      <c r="AD932">
        <v>0.125806</v>
      </c>
      <c r="AE932">
        <v>6.0221299999999998</v>
      </c>
      <c r="AF932">
        <v>0.295566</v>
      </c>
      <c r="AH932">
        <v>0.400038</v>
      </c>
      <c r="AI932">
        <v>30.6175</v>
      </c>
      <c r="AJ932">
        <v>-11.6625</v>
      </c>
      <c r="AK932">
        <v>56.487400000000001</v>
      </c>
      <c r="AL932">
        <v>0.400038</v>
      </c>
      <c r="AM932">
        <v>2.9</v>
      </c>
      <c r="AN932">
        <v>-18.3051910996437</v>
      </c>
      <c r="AO932">
        <v>6.7249560356140101</v>
      </c>
      <c r="AP932">
        <v>2.41484E-2</v>
      </c>
      <c r="AQ932">
        <v>999</v>
      </c>
      <c r="AU932">
        <v>21535</v>
      </c>
    </row>
    <row r="933" spans="1:47" x14ac:dyDescent="0.45">
      <c r="A933" t="s">
        <v>1735</v>
      </c>
      <c r="C933">
        <v>85</v>
      </c>
      <c r="D933">
        <v>306</v>
      </c>
      <c r="E933">
        <v>260</v>
      </c>
      <c r="F933">
        <v>55</v>
      </c>
      <c r="G933">
        <v>32</v>
      </c>
      <c r="H933">
        <v>13</v>
      </c>
      <c r="I933">
        <v>0</v>
      </c>
      <c r="J933">
        <v>10</v>
      </c>
      <c r="K933">
        <v>31</v>
      </c>
      <c r="L933">
        <v>36</v>
      </c>
      <c r="M933">
        <v>41</v>
      </c>
      <c r="N933">
        <v>4</v>
      </c>
      <c r="O933">
        <v>92</v>
      </c>
      <c r="P933">
        <v>2</v>
      </c>
      <c r="Q933">
        <v>3</v>
      </c>
      <c r="R933">
        <v>0</v>
      </c>
      <c r="S933">
        <v>1</v>
      </c>
      <c r="T933">
        <v>0</v>
      </c>
      <c r="U933">
        <v>1</v>
      </c>
      <c r="V933">
        <v>0.211538</v>
      </c>
      <c r="W933">
        <v>0.13398699999999999</v>
      </c>
      <c r="X933">
        <v>0.30065399999999998</v>
      </c>
      <c r="Y933">
        <v>0.44565199999999999</v>
      </c>
      <c r="Z933">
        <v>0.32026100000000002</v>
      </c>
      <c r="AA933">
        <v>0.37692300000000001</v>
      </c>
      <c r="AB933">
        <v>0.30348199999999997</v>
      </c>
      <c r="AC933">
        <v>0.69718500000000005</v>
      </c>
      <c r="AD933">
        <v>0.165385</v>
      </c>
      <c r="AE933">
        <v>1.31917</v>
      </c>
      <c r="AF933">
        <v>0.279503</v>
      </c>
      <c r="AH933">
        <v>-0.96914199999999995</v>
      </c>
      <c r="AI933">
        <v>33.499499999999998</v>
      </c>
      <c r="AJ933">
        <v>-3.78484</v>
      </c>
      <c r="AK933">
        <v>93.140299999999996</v>
      </c>
      <c r="AL933">
        <v>-0.96914199999999995</v>
      </c>
      <c r="AM933">
        <v>-1</v>
      </c>
      <c r="AN933">
        <v>-3.5695847272872898</v>
      </c>
      <c r="AO933">
        <v>-6.6216931343078604</v>
      </c>
      <c r="AP933">
        <v>2.3358E-2</v>
      </c>
      <c r="AQ933">
        <v>999</v>
      </c>
      <c r="AU933">
        <v>5452</v>
      </c>
    </row>
    <row r="934" spans="1:47" x14ac:dyDescent="0.45">
      <c r="A934" t="s">
        <v>1534</v>
      </c>
      <c r="C934">
        <v>69</v>
      </c>
      <c r="D934">
        <v>263</v>
      </c>
      <c r="E934">
        <v>237</v>
      </c>
      <c r="F934">
        <v>53</v>
      </c>
      <c r="G934">
        <v>35</v>
      </c>
      <c r="H934">
        <v>12</v>
      </c>
      <c r="I934">
        <v>1</v>
      </c>
      <c r="J934">
        <v>5</v>
      </c>
      <c r="K934">
        <v>23</v>
      </c>
      <c r="L934">
        <v>31</v>
      </c>
      <c r="M934">
        <v>21</v>
      </c>
      <c r="N934">
        <v>6</v>
      </c>
      <c r="O934">
        <v>58</v>
      </c>
      <c r="P934">
        <v>3</v>
      </c>
      <c r="Q934">
        <v>2</v>
      </c>
      <c r="R934">
        <v>0</v>
      </c>
      <c r="S934">
        <v>0</v>
      </c>
      <c r="T934">
        <v>0</v>
      </c>
      <c r="U934">
        <v>1</v>
      </c>
      <c r="V934">
        <v>0.22362899999999999</v>
      </c>
      <c r="W934">
        <v>7.9847899999999999E-2</v>
      </c>
      <c r="X934">
        <v>0.22053200000000001</v>
      </c>
      <c r="Y934">
        <v>0.36206899999999997</v>
      </c>
      <c r="Z934">
        <v>0.29277599999999998</v>
      </c>
      <c r="AA934">
        <v>0.34599200000000002</v>
      </c>
      <c r="AB934">
        <v>0.272451</v>
      </c>
      <c r="AC934">
        <v>0.63876699999999997</v>
      </c>
      <c r="AD934">
        <v>0.122363</v>
      </c>
      <c r="AE934">
        <v>2.2326899999999998</v>
      </c>
      <c r="AF934">
        <v>0.272727</v>
      </c>
      <c r="AH934">
        <v>-0.83045000000000002</v>
      </c>
      <c r="AI934">
        <v>22.014199999999999</v>
      </c>
      <c r="AJ934">
        <v>-10.030900000000001</v>
      </c>
      <c r="AK934">
        <v>66.367999999999995</v>
      </c>
      <c r="AL934">
        <v>-0.83045000000000002</v>
      </c>
      <c r="AM934">
        <v>-1.8</v>
      </c>
      <c r="AN934">
        <v>-11.7883334159851</v>
      </c>
      <c r="AO934">
        <v>3.0317165851593</v>
      </c>
      <c r="AP934">
        <v>2.0330299999999999E-2</v>
      </c>
      <c r="AQ934">
        <v>999</v>
      </c>
      <c r="AU934" t="s">
        <v>1535</v>
      </c>
    </row>
    <row r="935" spans="1:47" x14ac:dyDescent="0.45">
      <c r="A935" t="s">
        <v>1339</v>
      </c>
      <c r="B935" t="s">
        <v>76</v>
      </c>
      <c r="C935">
        <v>94</v>
      </c>
      <c r="D935">
        <v>332</v>
      </c>
      <c r="E935">
        <v>294</v>
      </c>
      <c r="F935">
        <v>61</v>
      </c>
      <c r="G935">
        <v>42</v>
      </c>
      <c r="H935">
        <v>10</v>
      </c>
      <c r="I935">
        <v>0</v>
      </c>
      <c r="J935">
        <v>9</v>
      </c>
      <c r="K935">
        <v>34</v>
      </c>
      <c r="L935">
        <v>39</v>
      </c>
      <c r="M935">
        <v>27</v>
      </c>
      <c r="N935">
        <v>5</v>
      </c>
      <c r="O935">
        <v>105</v>
      </c>
      <c r="P935">
        <v>8</v>
      </c>
      <c r="Q935">
        <v>1</v>
      </c>
      <c r="R935">
        <v>2</v>
      </c>
      <c r="S935">
        <v>0</v>
      </c>
      <c r="T935">
        <v>4</v>
      </c>
      <c r="U935">
        <v>1</v>
      </c>
      <c r="V935">
        <v>0.207483</v>
      </c>
      <c r="W935">
        <v>8.1325300000000003E-2</v>
      </c>
      <c r="X935">
        <v>0.31626500000000002</v>
      </c>
      <c r="Y935">
        <v>0.25714300000000001</v>
      </c>
      <c r="Z935">
        <v>0.29090899999999997</v>
      </c>
      <c r="AA935">
        <v>0.33333299999999999</v>
      </c>
      <c r="AB935">
        <v>0.27279700000000001</v>
      </c>
      <c r="AC935">
        <v>0.62424199999999996</v>
      </c>
      <c r="AD935">
        <v>0.12584999999999999</v>
      </c>
      <c r="AE935">
        <v>3.5035799999999999</v>
      </c>
      <c r="AF935">
        <v>0.28729300000000002</v>
      </c>
      <c r="AH935">
        <v>-0.176847</v>
      </c>
      <c r="AI935">
        <v>27.885100000000001</v>
      </c>
      <c r="AJ935">
        <v>-12.5671</v>
      </c>
      <c r="AK935">
        <v>73.229900000000001</v>
      </c>
      <c r="AL935">
        <v>-0.176847</v>
      </c>
      <c r="AM935">
        <v>-3.6</v>
      </c>
      <c r="AN935">
        <v>-11.187326863408</v>
      </c>
      <c r="AO935">
        <v>5.9612035751342697E-2</v>
      </c>
      <c r="AP935">
        <v>1.8311500000000001E-2</v>
      </c>
      <c r="AQ935">
        <v>999</v>
      </c>
      <c r="AU935" t="s">
        <v>1340</v>
      </c>
    </row>
    <row r="936" spans="1:47" x14ac:dyDescent="0.45">
      <c r="A936" t="s">
        <v>1277</v>
      </c>
      <c r="B936" t="s">
        <v>191</v>
      </c>
      <c r="C936">
        <v>118</v>
      </c>
      <c r="D936">
        <v>462</v>
      </c>
      <c r="E936">
        <v>414</v>
      </c>
      <c r="F936">
        <v>85</v>
      </c>
      <c r="G936">
        <v>60</v>
      </c>
      <c r="H936">
        <v>17</v>
      </c>
      <c r="I936">
        <v>1</v>
      </c>
      <c r="J936">
        <v>7</v>
      </c>
      <c r="K936">
        <v>53</v>
      </c>
      <c r="L936">
        <v>48</v>
      </c>
      <c r="M936">
        <v>33</v>
      </c>
      <c r="N936">
        <v>10</v>
      </c>
      <c r="O936">
        <v>124</v>
      </c>
      <c r="P936">
        <v>14</v>
      </c>
      <c r="Q936">
        <v>1</v>
      </c>
      <c r="R936">
        <v>0</v>
      </c>
      <c r="S936">
        <v>0</v>
      </c>
      <c r="T936">
        <v>22</v>
      </c>
      <c r="U936">
        <v>4</v>
      </c>
      <c r="V936">
        <v>0.205314</v>
      </c>
      <c r="W936">
        <v>7.1428599999999995E-2</v>
      </c>
      <c r="X936">
        <v>0.26839800000000003</v>
      </c>
      <c r="Y936">
        <v>0.266129</v>
      </c>
      <c r="Z936">
        <v>0.28571400000000002</v>
      </c>
      <c r="AA936">
        <v>0.30193199999999998</v>
      </c>
      <c r="AB936">
        <v>0.25633499999999998</v>
      </c>
      <c r="AC936">
        <v>0.58764700000000003</v>
      </c>
      <c r="AD936">
        <v>9.6618399999999993E-2</v>
      </c>
      <c r="AE936">
        <v>6.2257100000000003</v>
      </c>
      <c r="AF936">
        <v>0.274648</v>
      </c>
      <c r="AH936">
        <v>1.9642900000000001</v>
      </c>
      <c r="AI936">
        <v>32.487900000000003</v>
      </c>
      <c r="AJ936">
        <v>-23.804099999999998</v>
      </c>
      <c r="AK936">
        <v>59.571800000000003</v>
      </c>
      <c r="AL936">
        <v>1.9642900000000001</v>
      </c>
      <c r="AM936">
        <v>-0.2</v>
      </c>
      <c r="AN936">
        <v>-20.4156606197357</v>
      </c>
      <c r="AO936">
        <v>4.8925927132367999</v>
      </c>
      <c r="AP936">
        <v>1.6805500000000001E-2</v>
      </c>
      <c r="AQ936">
        <v>999</v>
      </c>
      <c r="AU936" t="s">
        <v>1278</v>
      </c>
    </row>
    <row r="937" spans="1:47" x14ac:dyDescent="0.45">
      <c r="A937" t="s">
        <v>1677</v>
      </c>
      <c r="B937" t="s">
        <v>89</v>
      </c>
      <c r="C937">
        <v>68</v>
      </c>
      <c r="D937">
        <v>253</v>
      </c>
      <c r="E937">
        <v>221</v>
      </c>
      <c r="F937">
        <v>46</v>
      </c>
      <c r="G937">
        <v>31</v>
      </c>
      <c r="H937">
        <v>9</v>
      </c>
      <c r="I937">
        <v>0</v>
      </c>
      <c r="J937">
        <v>6</v>
      </c>
      <c r="K937">
        <v>31</v>
      </c>
      <c r="L937">
        <v>27</v>
      </c>
      <c r="M937">
        <v>25</v>
      </c>
      <c r="N937">
        <v>4</v>
      </c>
      <c r="O937">
        <v>67</v>
      </c>
      <c r="P937">
        <v>5</v>
      </c>
      <c r="Q937">
        <v>2</v>
      </c>
      <c r="R937">
        <v>0</v>
      </c>
      <c r="S937">
        <v>0</v>
      </c>
      <c r="T937">
        <v>3</v>
      </c>
      <c r="U937">
        <v>1</v>
      </c>
      <c r="V937">
        <v>0.208145</v>
      </c>
      <c r="W937">
        <v>9.8814200000000005E-2</v>
      </c>
      <c r="X937">
        <v>0.264822</v>
      </c>
      <c r="Y937">
        <v>0.37313400000000002</v>
      </c>
      <c r="Z937">
        <v>0.30039500000000002</v>
      </c>
      <c r="AA937">
        <v>0.33031700000000003</v>
      </c>
      <c r="AB937">
        <v>0.27639000000000002</v>
      </c>
      <c r="AC937">
        <v>0.63071200000000005</v>
      </c>
      <c r="AD937">
        <v>0.122172</v>
      </c>
      <c r="AE937">
        <v>3.8009599999999999</v>
      </c>
      <c r="AF937">
        <v>0.26666699999999999</v>
      </c>
      <c r="AH937">
        <v>-0.26127</v>
      </c>
      <c r="AI937">
        <v>22.004799999999999</v>
      </c>
      <c r="AJ937">
        <v>-8.8217800000000004</v>
      </c>
      <c r="AK937">
        <v>77.195400000000006</v>
      </c>
      <c r="AL937">
        <v>-0.26127</v>
      </c>
      <c r="AM937">
        <v>-5.9</v>
      </c>
      <c r="AN937">
        <v>-7.1744127571582696</v>
      </c>
      <c r="AO937">
        <v>-1.25199890136718</v>
      </c>
      <c r="AP937">
        <v>1.6613599999999999E-2</v>
      </c>
      <c r="AQ937">
        <v>999</v>
      </c>
      <c r="AU937">
        <v>18206</v>
      </c>
    </row>
    <row r="938" spans="1:47" x14ac:dyDescent="0.45">
      <c r="A938" t="s">
        <v>200</v>
      </c>
      <c r="B938" t="s">
        <v>21</v>
      </c>
      <c r="C938">
        <v>79</v>
      </c>
      <c r="D938">
        <v>322</v>
      </c>
      <c r="E938">
        <v>296</v>
      </c>
      <c r="F938">
        <v>63</v>
      </c>
      <c r="G938">
        <v>39</v>
      </c>
      <c r="H938">
        <v>16</v>
      </c>
      <c r="I938">
        <v>1</v>
      </c>
      <c r="J938">
        <v>7</v>
      </c>
      <c r="K938">
        <v>34</v>
      </c>
      <c r="L938">
        <v>33</v>
      </c>
      <c r="M938">
        <v>19</v>
      </c>
      <c r="N938">
        <v>6</v>
      </c>
      <c r="O938">
        <v>87</v>
      </c>
      <c r="P938">
        <v>5</v>
      </c>
      <c r="Q938">
        <v>2</v>
      </c>
      <c r="R938">
        <v>0</v>
      </c>
      <c r="S938">
        <v>0</v>
      </c>
      <c r="T938">
        <v>1</v>
      </c>
      <c r="U938">
        <v>1</v>
      </c>
      <c r="V938">
        <v>0.212838</v>
      </c>
      <c r="W938">
        <v>5.9006200000000002E-2</v>
      </c>
      <c r="X938">
        <v>0.27018599999999998</v>
      </c>
      <c r="Y938">
        <v>0.218391</v>
      </c>
      <c r="Z938">
        <v>0.27018599999999998</v>
      </c>
      <c r="AA938">
        <v>0.34459499999999998</v>
      </c>
      <c r="AB938">
        <v>0.26137199999999999</v>
      </c>
      <c r="AC938">
        <v>0.61478100000000002</v>
      </c>
      <c r="AD938">
        <v>0.13175700000000001</v>
      </c>
      <c r="AE938">
        <v>3.3051300000000001</v>
      </c>
      <c r="AF938">
        <v>0.27450999999999998</v>
      </c>
      <c r="AH938">
        <v>-0.66127000000000002</v>
      </c>
      <c r="AI938">
        <v>23.989899999999999</v>
      </c>
      <c r="AJ938">
        <v>-15.2439</v>
      </c>
      <c r="AK938">
        <v>66.490899999999996</v>
      </c>
      <c r="AL938">
        <v>-0.66127000000000002</v>
      </c>
      <c r="AM938">
        <v>-3.1</v>
      </c>
      <c r="AN938">
        <v>-13.5898475050926</v>
      </c>
      <c r="AO938">
        <v>2.8156380653381299</v>
      </c>
      <c r="AP938">
        <v>1.619E-2</v>
      </c>
      <c r="AQ938">
        <v>999</v>
      </c>
      <c r="AU938" t="s">
        <v>1549</v>
      </c>
    </row>
    <row r="939" spans="1:47" x14ac:dyDescent="0.45">
      <c r="A939" t="s">
        <v>416</v>
      </c>
      <c r="B939" t="s">
        <v>59</v>
      </c>
      <c r="C939">
        <v>107</v>
      </c>
      <c r="D939">
        <v>442</v>
      </c>
      <c r="E939">
        <v>382</v>
      </c>
      <c r="F939">
        <v>83</v>
      </c>
      <c r="G939">
        <v>53</v>
      </c>
      <c r="H939">
        <v>17</v>
      </c>
      <c r="I939">
        <v>0</v>
      </c>
      <c r="J939">
        <v>13</v>
      </c>
      <c r="K939">
        <v>48</v>
      </c>
      <c r="L939">
        <v>51</v>
      </c>
      <c r="M939">
        <v>56</v>
      </c>
      <c r="N939">
        <v>8</v>
      </c>
      <c r="O939">
        <v>83</v>
      </c>
      <c r="P939">
        <v>1</v>
      </c>
      <c r="Q939">
        <v>3</v>
      </c>
      <c r="R939">
        <v>0</v>
      </c>
      <c r="S939">
        <v>1</v>
      </c>
      <c r="T939">
        <v>2</v>
      </c>
      <c r="U939">
        <v>1</v>
      </c>
      <c r="V939">
        <v>0.217277</v>
      </c>
      <c r="W939">
        <v>0.126697</v>
      </c>
      <c r="X939">
        <v>0.18778300000000001</v>
      </c>
      <c r="Y939">
        <v>0.67469900000000005</v>
      </c>
      <c r="Z939">
        <v>0.31674200000000002</v>
      </c>
      <c r="AA939">
        <v>0.36387399999999998</v>
      </c>
      <c r="AB939">
        <v>0.29516399999999998</v>
      </c>
      <c r="AC939">
        <v>0.680616</v>
      </c>
      <c r="AD939">
        <v>0.14659700000000001</v>
      </c>
      <c r="AE939">
        <v>2.2843200000000001</v>
      </c>
      <c r="AF939">
        <v>0.24221500000000001</v>
      </c>
      <c r="AH939">
        <v>-0.80800099999999997</v>
      </c>
      <c r="AI939">
        <v>45.334699999999998</v>
      </c>
      <c r="AJ939">
        <v>-8.5204199999999997</v>
      </c>
      <c r="AK939">
        <v>86.924199999999999</v>
      </c>
      <c r="AL939">
        <v>-0.80800099999999997</v>
      </c>
      <c r="AM939">
        <v>1</v>
      </c>
      <c r="AN939">
        <v>-7.7330585122108397</v>
      </c>
      <c r="AO939">
        <v>-7.1202230453491202</v>
      </c>
      <c r="AP939">
        <v>1.5857699999999999E-2</v>
      </c>
      <c r="AQ939">
        <v>999</v>
      </c>
      <c r="AU939">
        <v>2396</v>
      </c>
    </row>
    <row r="940" spans="1:47" x14ac:dyDescent="0.45">
      <c r="A940" t="s">
        <v>1800</v>
      </c>
      <c r="C940">
        <v>101</v>
      </c>
      <c r="D940">
        <v>332</v>
      </c>
      <c r="E940">
        <v>300</v>
      </c>
      <c r="F940">
        <v>61</v>
      </c>
      <c r="G940">
        <v>39</v>
      </c>
      <c r="H940">
        <v>14</v>
      </c>
      <c r="I940">
        <v>1</v>
      </c>
      <c r="J940">
        <v>7</v>
      </c>
      <c r="K940">
        <v>37</v>
      </c>
      <c r="L940">
        <v>32</v>
      </c>
      <c r="M940">
        <v>25</v>
      </c>
      <c r="N940">
        <v>4</v>
      </c>
      <c r="O940">
        <v>115</v>
      </c>
      <c r="P940">
        <v>6</v>
      </c>
      <c r="Q940">
        <v>1</v>
      </c>
      <c r="R940">
        <v>0</v>
      </c>
      <c r="S940">
        <v>0</v>
      </c>
      <c r="T940">
        <v>11</v>
      </c>
      <c r="U940">
        <v>3</v>
      </c>
      <c r="V940">
        <v>0.20333300000000001</v>
      </c>
      <c r="W940">
        <v>7.5301199999999999E-2</v>
      </c>
      <c r="X940">
        <v>0.34638600000000003</v>
      </c>
      <c r="Y940">
        <v>0.217391</v>
      </c>
      <c r="Z940">
        <v>0.27710800000000002</v>
      </c>
      <c r="AA940">
        <v>0.32666699999999999</v>
      </c>
      <c r="AB940">
        <v>0.26341199999999998</v>
      </c>
      <c r="AC940">
        <v>0.60377499999999995</v>
      </c>
      <c r="AD940">
        <v>0.123333</v>
      </c>
      <c r="AE940">
        <v>5.7103900000000003</v>
      </c>
      <c r="AF940">
        <v>0.301676</v>
      </c>
      <c r="AH940">
        <v>0.42522799999999999</v>
      </c>
      <c r="AI940">
        <v>25.297499999999999</v>
      </c>
      <c r="AJ940">
        <v>-15.1547</v>
      </c>
      <c r="AK940">
        <v>67.905199999999994</v>
      </c>
      <c r="AL940">
        <v>0.42522799999999999</v>
      </c>
      <c r="AM940">
        <v>0</v>
      </c>
      <c r="AN940">
        <v>-12.3422693312168</v>
      </c>
      <c r="AO940">
        <v>1.21987068653106</v>
      </c>
      <c r="AP940">
        <v>1.53381E-2</v>
      </c>
      <c r="AQ940">
        <v>999</v>
      </c>
      <c r="AU940">
        <v>15082</v>
      </c>
    </row>
    <row r="941" spans="1:47" x14ac:dyDescent="0.45">
      <c r="A941" t="s">
        <v>1362</v>
      </c>
      <c r="B941" t="s">
        <v>46</v>
      </c>
      <c r="C941">
        <v>112</v>
      </c>
      <c r="D941">
        <v>462</v>
      </c>
      <c r="E941">
        <v>415</v>
      </c>
      <c r="F941">
        <v>91</v>
      </c>
      <c r="G941">
        <v>52</v>
      </c>
      <c r="H941">
        <v>21</v>
      </c>
      <c r="I941">
        <v>2</v>
      </c>
      <c r="J941">
        <v>16</v>
      </c>
      <c r="K941">
        <v>54</v>
      </c>
      <c r="L941">
        <v>77</v>
      </c>
      <c r="M941">
        <v>38</v>
      </c>
      <c r="N941">
        <v>11</v>
      </c>
      <c r="O941">
        <v>131</v>
      </c>
      <c r="P941">
        <v>7</v>
      </c>
      <c r="Q941">
        <v>2</v>
      </c>
      <c r="R941">
        <v>0</v>
      </c>
      <c r="S941">
        <v>1</v>
      </c>
      <c r="T941">
        <v>4</v>
      </c>
      <c r="U941">
        <v>2</v>
      </c>
      <c r="V941">
        <v>0.219277</v>
      </c>
      <c r="W941">
        <v>8.2251099999999994E-2</v>
      </c>
      <c r="X941">
        <v>0.28355000000000002</v>
      </c>
      <c r="Y941">
        <v>0.290076</v>
      </c>
      <c r="Z941">
        <v>0.29437200000000002</v>
      </c>
      <c r="AA941">
        <v>0.395181</v>
      </c>
      <c r="AB941">
        <v>0.290655</v>
      </c>
      <c r="AC941">
        <v>0.68955299999999997</v>
      </c>
      <c r="AD941">
        <v>0.175904</v>
      </c>
      <c r="AE941">
        <v>4.1688799999999997</v>
      </c>
      <c r="AF941">
        <v>0.27777800000000002</v>
      </c>
      <c r="AH941">
        <v>-0.70679700000000001</v>
      </c>
      <c r="AI941">
        <v>45.656300000000002</v>
      </c>
      <c r="AJ941">
        <v>-10.6357</v>
      </c>
      <c r="AK941">
        <v>82.362700000000004</v>
      </c>
      <c r="AL941">
        <v>-0.70679700000000001</v>
      </c>
      <c r="AM941">
        <v>0.3</v>
      </c>
      <c r="AN941">
        <v>-10.8014832139015</v>
      </c>
      <c r="AO941">
        <v>-4.7925927042961103</v>
      </c>
      <c r="AP941">
        <v>1.4600200000000001E-2</v>
      </c>
      <c r="AQ941">
        <v>999</v>
      </c>
      <c r="AU941">
        <v>18587</v>
      </c>
    </row>
    <row r="942" spans="1:47" x14ac:dyDescent="0.45">
      <c r="A942" t="s">
        <v>1611</v>
      </c>
      <c r="C942">
        <v>44</v>
      </c>
      <c r="D942">
        <v>161</v>
      </c>
      <c r="E942">
        <v>152</v>
      </c>
      <c r="F942">
        <v>35</v>
      </c>
      <c r="G942">
        <v>24</v>
      </c>
      <c r="H942">
        <v>7</v>
      </c>
      <c r="I942">
        <v>0</v>
      </c>
      <c r="J942">
        <v>4</v>
      </c>
      <c r="K942">
        <v>14</v>
      </c>
      <c r="L942">
        <v>16</v>
      </c>
      <c r="M942">
        <v>6</v>
      </c>
      <c r="N942">
        <v>4</v>
      </c>
      <c r="O942">
        <v>42</v>
      </c>
      <c r="P942">
        <v>2</v>
      </c>
      <c r="Q942">
        <v>1</v>
      </c>
      <c r="R942">
        <v>0</v>
      </c>
      <c r="S942">
        <v>0</v>
      </c>
      <c r="T942">
        <v>0</v>
      </c>
      <c r="U942">
        <v>1</v>
      </c>
      <c r="V942">
        <v>0.230263</v>
      </c>
      <c r="W942">
        <v>3.7267099999999997E-2</v>
      </c>
      <c r="X942">
        <v>0.26086999999999999</v>
      </c>
      <c r="Y942">
        <v>0.14285700000000001</v>
      </c>
      <c r="Z942">
        <v>0.26708100000000001</v>
      </c>
      <c r="AA942">
        <v>0.355263</v>
      </c>
      <c r="AB942">
        <v>0.25953799999999999</v>
      </c>
      <c r="AC942">
        <v>0.62234400000000001</v>
      </c>
      <c r="AD942">
        <v>0.125</v>
      </c>
      <c r="AE942">
        <v>1.71624</v>
      </c>
      <c r="AF942">
        <v>0.28971999999999998</v>
      </c>
      <c r="AH942">
        <v>-0.63782099999999997</v>
      </c>
      <c r="AI942">
        <v>11.749700000000001</v>
      </c>
      <c r="AJ942">
        <v>-7.8671800000000003</v>
      </c>
      <c r="AK942">
        <v>56.755299999999998</v>
      </c>
      <c r="AL942">
        <v>-0.63782099999999997</v>
      </c>
      <c r="AM942">
        <v>0.7</v>
      </c>
      <c r="AN942">
        <v>-8.9802287220954895</v>
      </c>
      <c r="AO942">
        <v>3.6578189730644199</v>
      </c>
      <c r="AP942">
        <v>1.45463E-2</v>
      </c>
      <c r="AQ942">
        <v>999</v>
      </c>
      <c r="AU942">
        <v>13151</v>
      </c>
    </row>
    <row r="943" spans="1:47" x14ac:dyDescent="0.45">
      <c r="A943" t="s">
        <v>1703</v>
      </c>
      <c r="C943">
        <v>57</v>
      </c>
      <c r="D943">
        <v>231</v>
      </c>
      <c r="E943">
        <v>209</v>
      </c>
      <c r="F943">
        <v>46</v>
      </c>
      <c r="G943">
        <v>27</v>
      </c>
      <c r="H943">
        <v>10</v>
      </c>
      <c r="I943">
        <v>0</v>
      </c>
      <c r="J943">
        <v>9</v>
      </c>
      <c r="K943">
        <v>24</v>
      </c>
      <c r="L943">
        <v>28</v>
      </c>
      <c r="M943">
        <v>17</v>
      </c>
      <c r="N943">
        <v>4</v>
      </c>
      <c r="O943">
        <v>79</v>
      </c>
      <c r="P943">
        <v>3</v>
      </c>
      <c r="Q943">
        <v>2</v>
      </c>
      <c r="R943">
        <v>0</v>
      </c>
      <c r="S943">
        <v>1</v>
      </c>
      <c r="T943">
        <v>0</v>
      </c>
      <c r="U943">
        <v>1</v>
      </c>
      <c r="V943">
        <v>0.22009600000000001</v>
      </c>
      <c r="W943">
        <v>7.3593099999999995E-2</v>
      </c>
      <c r="X943">
        <v>0.34199099999999999</v>
      </c>
      <c r="Y943">
        <v>0.21518999999999999</v>
      </c>
      <c r="Z943">
        <v>0.28571400000000002</v>
      </c>
      <c r="AA943">
        <v>0.39712900000000001</v>
      </c>
      <c r="AB943">
        <v>0.28866799999999998</v>
      </c>
      <c r="AC943">
        <v>0.68284299999999998</v>
      </c>
      <c r="AD943">
        <v>0.177033</v>
      </c>
      <c r="AE943">
        <v>1.6495200000000001</v>
      </c>
      <c r="AF943">
        <v>0.300813</v>
      </c>
      <c r="AH943">
        <v>-0.75339800000000001</v>
      </c>
      <c r="AI943">
        <v>22.446899999999999</v>
      </c>
      <c r="AJ943">
        <v>-5.6990600000000002</v>
      </c>
      <c r="AK943">
        <v>85.768199999999993</v>
      </c>
      <c r="AL943">
        <v>-0.75339800000000001</v>
      </c>
      <c r="AM943">
        <v>1.2</v>
      </c>
      <c r="AN943">
        <v>-4.6925720572471601</v>
      </c>
      <c r="AO943">
        <v>-3.0438272953033398</v>
      </c>
      <c r="AP943">
        <v>1.09091E-2</v>
      </c>
      <c r="AQ943">
        <v>999</v>
      </c>
      <c r="AU943">
        <v>16211</v>
      </c>
    </row>
    <row r="944" spans="1:47" x14ac:dyDescent="0.45">
      <c r="A944" t="s">
        <v>1707</v>
      </c>
      <c r="C944">
        <v>102</v>
      </c>
      <c r="D944">
        <v>360</v>
      </c>
      <c r="E944">
        <v>321</v>
      </c>
      <c r="F944">
        <v>72</v>
      </c>
      <c r="G944">
        <v>51</v>
      </c>
      <c r="H944">
        <v>13</v>
      </c>
      <c r="I944">
        <v>1</v>
      </c>
      <c r="J944">
        <v>7</v>
      </c>
      <c r="K944">
        <v>37</v>
      </c>
      <c r="L944">
        <v>37</v>
      </c>
      <c r="M944">
        <v>31</v>
      </c>
      <c r="N944">
        <v>8</v>
      </c>
      <c r="O944">
        <v>76</v>
      </c>
      <c r="P944">
        <v>4</v>
      </c>
      <c r="Q944">
        <v>2</v>
      </c>
      <c r="R944">
        <v>2</v>
      </c>
      <c r="S944">
        <v>0</v>
      </c>
      <c r="T944">
        <v>6</v>
      </c>
      <c r="U944">
        <v>3</v>
      </c>
      <c r="V944">
        <v>0.224299</v>
      </c>
      <c r="W944">
        <v>8.6111099999999996E-2</v>
      </c>
      <c r="X944">
        <v>0.21111099999999999</v>
      </c>
      <c r="Y944">
        <v>0.40789500000000001</v>
      </c>
      <c r="Z944">
        <v>0.29888300000000001</v>
      </c>
      <c r="AA944">
        <v>0.336449</v>
      </c>
      <c r="AB944">
        <v>0.27338699999999999</v>
      </c>
      <c r="AC944">
        <v>0.63533099999999998</v>
      </c>
      <c r="AD944">
        <v>0.11215</v>
      </c>
      <c r="AE944">
        <v>4.2158699999999998</v>
      </c>
      <c r="AF944">
        <v>0.27083299999999999</v>
      </c>
      <c r="AH944">
        <v>-0.66723399999999999</v>
      </c>
      <c r="AI944">
        <v>30.413499999999999</v>
      </c>
      <c r="AJ944">
        <v>-13.4504</v>
      </c>
      <c r="AK944">
        <v>69.537000000000006</v>
      </c>
      <c r="AL944">
        <v>-0.66723399999999999</v>
      </c>
      <c r="AM944">
        <v>-2.2999999999999998</v>
      </c>
      <c r="AN944">
        <v>-13.8076136708259</v>
      </c>
      <c r="AO944">
        <v>1.6682538986205999</v>
      </c>
      <c r="AP944">
        <v>8.7612300000000001E-3</v>
      </c>
      <c r="AQ944">
        <v>999</v>
      </c>
      <c r="AU944" t="s">
        <v>1708</v>
      </c>
    </row>
    <row r="945" spans="1:47" x14ac:dyDescent="0.45">
      <c r="A945" t="s">
        <v>1712</v>
      </c>
      <c r="B945" t="s">
        <v>42</v>
      </c>
      <c r="C945">
        <v>44</v>
      </c>
      <c r="D945">
        <v>166</v>
      </c>
      <c r="E945">
        <v>151</v>
      </c>
      <c r="F945">
        <v>32</v>
      </c>
      <c r="G945">
        <v>19</v>
      </c>
      <c r="H945">
        <v>6</v>
      </c>
      <c r="I945">
        <v>0</v>
      </c>
      <c r="J945">
        <v>7</v>
      </c>
      <c r="K945">
        <v>18</v>
      </c>
      <c r="L945">
        <v>23</v>
      </c>
      <c r="M945">
        <v>13</v>
      </c>
      <c r="N945">
        <v>3</v>
      </c>
      <c r="O945">
        <v>49</v>
      </c>
      <c r="P945">
        <v>2</v>
      </c>
      <c r="Q945">
        <v>0</v>
      </c>
      <c r="R945">
        <v>0</v>
      </c>
      <c r="S945">
        <v>0</v>
      </c>
      <c r="T945">
        <v>1</v>
      </c>
      <c r="U945">
        <v>1</v>
      </c>
      <c r="V945">
        <v>0.211921</v>
      </c>
      <c r="W945">
        <v>7.8313300000000002E-2</v>
      </c>
      <c r="X945">
        <v>0.29518100000000003</v>
      </c>
      <c r="Y945">
        <v>0.26530599999999999</v>
      </c>
      <c r="Z945">
        <v>0.28313300000000002</v>
      </c>
      <c r="AA945">
        <v>0.39072800000000002</v>
      </c>
      <c r="AB945">
        <v>0.28632200000000002</v>
      </c>
      <c r="AC945">
        <v>0.67386100000000004</v>
      </c>
      <c r="AD945">
        <v>0.17880799999999999</v>
      </c>
      <c r="AE945">
        <v>2.40137</v>
      </c>
      <c r="AF945">
        <v>0.263158</v>
      </c>
      <c r="AH945">
        <v>-0.46093699999999999</v>
      </c>
      <c r="AI945">
        <v>15.8072</v>
      </c>
      <c r="AJ945">
        <v>-4.41892</v>
      </c>
      <c r="AK945">
        <v>77.583600000000004</v>
      </c>
      <c r="AL945">
        <v>-0.46093699999999999</v>
      </c>
      <c r="AM945">
        <v>2.4</v>
      </c>
      <c r="AN945">
        <v>-4.91961845755577</v>
      </c>
      <c r="AO945">
        <v>-0.64967656135559004</v>
      </c>
      <c r="AP945">
        <v>6.8617599999999997E-3</v>
      </c>
      <c r="AQ945">
        <v>999</v>
      </c>
      <c r="AU945">
        <v>20078</v>
      </c>
    </row>
    <row r="946" spans="1:47" x14ac:dyDescent="0.45">
      <c r="A946" t="s">
        <v>1857</v>
      </c>
      <c r="C946">
        <v>68</v>
      </c>
      <c r="D946">
        <v>239</v>
      </c>
      <c r="E946">
        <v>215</v>
      </c>
      <c r="F946">
        <v>48</v>
      </c>
      <c r="G946">
        <v>31</v>
      </c>
      <c r="H946">
        <v>10</v>
      </c>
      <c r="I946">
        <v>0</v>
      </c>
      <c r="J946">
        <v>7</v>
      </c>
      <c r="K946">
        <v>24</v>
      </c>
      <c r="L946">
        <v>26</v>
      </c>
      <c r="M946">
        <v>21</v>
      </c>
      <c r="N946">
        <v>7</v>
      </c>
      <c r="O946">
        <v>72</v>
      </c>
      <c r="P946">
        <v>1</v>
      </c>
      <c r="Q946">
        <v>2</v>
      </c>
      <c r="R946">
        <v>0</v>
      </c>
      <c r="S946">
        <v>1</v>
      </c>
      <c r="T946">
        <v>0</v>
      </c>
      <c r="U946">
        <v>1</v>
      </c>
      <c r="V946">
        <v>0.22325600000000001</v>
      </c>
      <c r="W946">
        <v>8.7866100000000003E-2</v>
      </c>
      <c r="X946">
        <v>0.301255</v>
      </c>
      <c r="Y946">
        <v>0.29166700000000001</v>
      </c>
      <c r="Z946">
        <v>0.29288700000000001</v>
      </c>
      <c r="AA946">
        <v>0.36744199999999999</v>
      </c>
      <c r="AB946">
        <v>0.27712700000000001</v>
      </c>
      <c r="AC946">
        <v>0.66032900000000005</v>
      </c>
      <c r="AD946">
        <v>0.14418600000000001</v>
      </c>
      <c r="AE946">
        <v>1.5839799999999999</v>
      </c>
      <c r="AF946">
        <v>0.297101</v>
      </c>
      <c r="AH946">
        <v>-0.77651400000000004</v>
      </c>
      <c r="AI946">
        <v>20.933599999999998</v>
      </c>
      <c r="AJ946">
        <v>-8.1871899999999993</v>
      </c>
      <c r="AK946">
        <v>70.688800000000001</v>
      </c>
      <c r="AL946">
        <v>-0.77651400000000004</v>
      </c>
      <c r="AM946">
        <v>0.5</v>
      </c>
      <c r="AN946">
        <v>-9.4551293253898603</v>
      </c>
      <c r="AO946">
        <v>1.3781598806381199</v>
      </c>
      <c r="AP946">
        <v>6.5653100000000004E-3</v>
      </c>
      <c r="AQ946">
        <v>999</v>
      </c>
      <c r="AU946">
        <v>9368</v>
      </c>
    </row>
    <row r="947" spans="1:47" x14ac:dyDescent="0.45">
      <c r="A947" t="s">
        <v>1730</v>
      </c>
      <c r="C947">
        <v>94</v>
      </c>
      <c r="D947">
        <v>378</v>
      </c>
      <c r="E947">
        <v>336</v>
      </c>
      <c r="F947">
        <v>80</v>
      </c>
      <c r="G947">
        <v>58</v>
      </c>
      <c r="H947">
        <v>15</v>
      </c>
      <c r="I947">
        <v>2</v>
      </c>
      <c r="J947">
        <v>5</v>
      </c>
      <c r="K947">
        <v>37</v>
      </c>
      <c r="L947">
        <v>36</v>
      </c>
      <c r="M947">
        <v>35</v>
      </c>
      <c r="N947">
        <v>10</v>
      </c>
      <c r="O947">
        <v>71</v>
      </c>
      <c r="P947">
        <v>3</v>
      </c>
      <c r="Q947">
        <v>3</v>
      </c>
      <c r="R947">
        <v>1</v>
      </c>
      <c r="S947">
        <v>2</v>
      </c>
      <c r="T947">
        <v>1</v>
      </c>
      <c r="U947">
        <v>1</v>
      </c>
      <c r="V947">
        <v>0.238095</v>
      </c>
      <c r="W947">
        <v>9.2592599999999997E-2</v>
      </c>
      <c r="X947">
        <v>0.187831</v>
      </c>
      <c r="Y947">
        <v>0.49295800000000001</v>
      </c>
      <c r="Z947">
        <v>0.31299700000000003</v>
      </c>
      <c r="AA947">
        <v>0.33928599999999998</v>
      </c>
      <c r="AB947">
        <v>0.27950199999999997</v>
      </c>
      <c r="AC947">
        <v>0.65228299999999995</v>
      </c>
      <c r="AD947">
        <v>0.10119</v>
      </c>
      <c r="AE947">
        <v>2.9712100000000001</v>
      </c>
      <c r="AF947">
        <v>0.28517100000000001</v>
      </c>
      <c r="AH947">
        <v>-0.88471900000000003</v>
      </c>
      <c r="AI947">
        <v>33.853900000000003</v>
      </c>
      <c r="AJ947">
        <v>-12.203200000000001</v>
      </c>
      <c r="AK947">
        <v>71.979600000000005</v>
      </c>
      <c r="AL947">
        <v>-0.88471900000000003</v>
      </c>
      <c r="AM947">
        <v>-0.2</v>
      </c>
      <c r="AN947">
        <v>-14.0062358379364</v>
      </c>
      <c r="AO947">
        <v>1.18888883292675</v>
      </c>
      <c r="AP947">
        <v>6.10634E-3</v>
      </c>
      <c r="AQ947">
        <v>999</v>
      </c>
      <c r="AU947">
        <v>17684</v>
      </c>
    </row>
    <row r="948" spans="1:47" x14ac:dyDescent="0.45">
      <c r="A948" t="s">
        <v>1580</v>
      </c>
      <c r="C948">
        <v>86</v>
      </c>
      <c r="D948">
        <v>360</v>
      </c>
      <c r="E948">
        <v>332</v>
      </c>
      <c r="F948">
        <v>78</v>
      </c>
      <c r="G948">
        <v>54</v>
      </c>
      <c r="H948">
        <v>15</v>
      </c>
      <c r="I948">
        <v>2</v>
      </c>
      <c r="J948">
        <v>7</v>
      </c>
      <c r="K948">
        <v>39</v>
      </c>
      <c r="L948">
        <v>34</v>
      </c>
      <c r="M948">
        <v>23</v>
      </c>
      <c r="N948">
        <v>3</v>
      </c>
      <c r="O948">
        <v>73</v>
      </c>
      <c r="P948">
        <v>3</v>
      </c>
      <c r="Q948">
        <v>2</v>
      </c>
      <c r="R948">
        <v>0</v>
      </c>
      <c r="S948">
        <v>0</v>
      </c>
      <c r="T948">
        <v>3</v>
      </c>
      <c r="U948">
        <v>3</v>
      </c>
      <c r="V948">
        <v>0.23494000000000001</v>
      </c>
      <c r="W948">
        <v>6.3888899999999998E-2</v>
      </c>
      <c r="X948">
        <v>0.20277800000000001</v>
      </c>
      <c r="Y948">
        <v>0.31506800000000001</v>
      </c>
      <c r="Z948">
        <v>0.28888900000000001</v>
      </c>
      <c r="AA948">
        <v>0.35542200000000002</v>
      </c>
      <c r="AB948">
        <v>0.27892400000000001</v>
      </c>
      <c r="AC948">
        <v>0.64431099999999997</v>
      </c>
      <c r="AD948">
        <v>0.12048200000000001</v>
      </c>
      <c r="AE948">
        <v>3.8525499999999999</v>
      </c>
      <c r="AF948">
        <v>0.279528</v>
      </c>
      <c r="AH948">
        <v>-1.25953</v>
      </c>
      <c r="AI948">
        <v>32.068899999999999</v>
      </c>
      <c r="AJ948">
        <v>-11.795</v>
      </c>
      <c r="AK948">
        <v>74.084599999999995</v>
      </c>
      <c r="AL948">
        <v>-1.25953</v>
      </c>
      <c r="AM948">
        <v>4.2</v>
      </c>
      <c r="AN948">
        <v>-12.438286304473801</v>
      </c>
      <c r="AO948">
        <v>0.23174595832824699</v>
      </c>
      <c r="AP948">
        <v>2.0621400000000001E-3</v>
      </c>
      <c r="AQ948">
        <v>999</v>
      </c>
      <c r="AU948">
        <v>22093</v>
      </c>
    </row>
    <row r="949" spans="1:47" x14ac:dyDescent="0.45">
      <c r="A949" t="s">
        <v>1606</v>
      </c>
      <c r="B949" t="s">
        <v>39</v>
      </c>
      <c r="C949">
        <v>63</v>
      </c>
      <c r="D949">
        <v>226</v>
      </c>
      <c r="E949">
        <v>202</v>
      </c>
      <c r="F949">
        <v>43</v>
      </c>
      <c r="G949">
        <v>32</v>
      </c>
      <c r="H949">
        <v>6</v>
      </c>
      <c r="I949">
        <v>2</v>
      </c>
      <c r="J949">
        <v>3</v>
      </c>
      <c r="K949">
        <v>22</v>
      </c>
      <c r="L949">
        <v>17</v>
      </c>
      <c r="M949">
        <v>20</v>
      </c>
      <c r="N949">
        <v>4</v>
      </c>
      <c r="O949">
        <v>56</v>
      </c>
      <c r="P949">
        <v>2</v>
      </c>
      <c r="Q949">
        <v>2</v>
      </c>
      <c r="R949">
        <v>0</v>
      </c>
      <c r="S949">
        <v>0</v>
      </c>
      <c r="T949">
        <v>1</v>
      </c>
      <c r="U949">
        <v>1</v>
      </c>
      <c r="V949">
        <v>0.212871</v>
      </c>
      <c r="W949">
        <v>8.8495599999999994E-2</v>
      </c>
      <c r="X949">
        <v>0.24778800000000001</v>
      </c>
      <c r="Y949">
        <v>0.35714299999999999</v>
      </c>
      <c r="Z949">
        <v>0.28761100000000001</v>
      </c>
      <c r="AA949">
        <v>0.30693100000000001</v>
      </c>
      <c r="AB949">
        <v>0.25874000000000003</v>
      </c>
      <c r="AC949">
        <v>0.59454099999999999</v>
      </c>
      <c r="AD949">
        <v>9.4059400000000001E-2</v>
      </c>
      <c r="AE949">
        <v>4.1014900000000001</v>
      </c>
      <c r="AF949">
        <v>0.275862</v>
      </c>
      <c r="AH949">
        <v>-0.60733400000000004</v>
      </c>
      <c r="AI949">
        <v>16.343599999999999</v>
      </c>
      <c r="AJ949">
        <v>-11.193099999999999</v>
      </c>
      <c r="AK949">
        <v>60.0944</v>
      </c>
      <c r="AL949">
        <v>-0.60733400000000004</v>
      </c>
      <c r="AM949">
        <v>-0.4</v>
      </c>
      <c r="AN949">
        <v>-11.413587629795</v>
      </c>
      <c r="AO949">
        <v>3.7519694268703399</v>
      </c>
      <c r="AP949">
        <v>1.4318200000000001E-3</v>
      </c>
      <c r="AQ949">
        <v>999</v>
      </c>
      <c r="AU949">
        <v>13854</v>
      </c>
    </row>
    <row r="950" spans="1:47" x14ac:dyDescent="0.45">
      <c r="A950" t="s">
        <v>1430</v>
      </c>
      <c r="B950" t="s">
        <v>107</v>
      </c>
      <c r="C950">
        <v>99</v>
      </c>
      <c r="D950">
        <v>404</v>
      </c>
      <c r="E950">
        <v>369</v>
      </c>
      <c r="F950">
        <v>79</v>
      </c>
      <c r="G950">
        <v>42</v>
      </c>
      <c r="H950">
        <v>19</v>
      </c>
      <c r="I950">
        <v>2</v>
      </c>
      <c r="J950">
        <v>16</v>
      </c>
      <c r="K950">
        <v>46</v>
      </c>
      <c r="L950">
        <v>56</v>
      </c>
      <c r="M950">
        <v>24</v>
      </c>
      <c r="N950">
        <v>5</v>
      </c>
      <c r="O950">
        <v>136</v>
      </c>
      <c r="P950">
        <v>8</v>
      </c>
      <c r="Q950">
        <v>3</v>
      </c>
      <c r="R950">
        <v>0</v>
      </c>
      <c r="S950">
        <v>1</v>
      </c>
      <c r="T950">
        <v>10</v>
      </c>
      <c r="U950">
        <v>3</v>
      </c>
      <c r="V950">
        <v>0.214092</v>
      </c>
      <c r="W950">
        <v>5.9405899999999998E-2</v>
      </c>
      <c r="X950">
        <v>0.33663399999999999</v>
      </c>
      <c r="Y950">
        <v>0.17647099999999999</v>
      </c>
      <c r="Z950">
        <v>0.274752</v>
      </c>
      <c r="AA950">
        <v>0.40650399999999998</v>
      </c>
      <c r="AB950">
        <v>0.288049</v>
      </c>
      <c r="AC950">
        <v>0.681257</v>
      </c>
      <c r="AD950">
        <v>0.192412</v>
      </c>
      <c r="AE950">
        <v>5.75814</v>
      </c>
      <c r="AF950">
        <v>0.28636400000000001</v>
      </c>
      <c r="AH950">
        <v>0.20211200000000001</v>
      </c>
      <c r="AI950">
        <v>39.049999999999997</v>
      </c>
      <c r="AJ950">
        <v>-10.1751</v>
      </c>
      <c r="AK950">
        <v>76.824799999999996</v>
      </c>
      <c r="AL950">
        <v>0.20211200000000001</v>
      </c>
      <c r="AM950">
        <v>2.1</v>
      </c>
      <c r="AN950">
        <v>-11.3969839215278</v>
      </c>
      <c r="AO950">
        <v>-2.3532629013061501</v>
      </c>
      <c r="AP950">
        <v>1.4125400000000001E-3</v>
      </c>
      <c r="AQ950">
        <v>999</v>
      </c>
      <c r="AU950" t="s">
        <v>1431</v>
      </c>
    </row>
    <row r="951" spans="1:47" x14ac:dyDescent="0.45">
      <c r="A951" t="s">
        <v>1294</v>
      </c>
      <c r="B951" t="s">
        <v>46</v>
      </c>
      <c r="C951">
        <v>113</v>
      </c>
      <c r="D951">
        <v>494</v>
      </c>
      <c r="E951">
        <v>445</v>
      </c>
      <c r="F951">
        <v>94</v>
      </c>
      <c r="G951">
        <v>66</v>
      </c>
      <c r="H951">
        <v>16</v>
      </c>
      <c r="I951">
        <v>2</v>
      </c>
      <c r="J951">
        <v>10</v>
      </c>
      <c r="K951">
        <v>52</v>
      </c>
      <c r="L951">
        <v>52</v>
      </c>
      <c r="M951">
        <v>41</v>
      </c>
      <c r="N951">
        <v>6</v>
      </c>
      <c r="O951">
        <v>160</v>
      </c>
      <c r="P951">
        <v>5</v>
      </c>
      <c r="Q951">
        <v>3</v>
      </c>
      <c r="R951">
        <v>0</v>
      </c>
      <c r="S951">
        <v>2</v>
      </c>
      <c r="T951">
        <v>18</v>
      </c>
      <c r="U951">
        <v>6</v>
      </c>
      <c r="V951">
        <v>0.21123600000000001</v>
      </c>
      <c r="W951">
        <v>8.2996E-2</v>
      </c>
      <c r="X951">
        <v>0.32388699999999998</v>
      </c>
      <c r="Y951">
        <v>0.25624999999999998</v>
      </c>
      <c r="Z951">
        <v>0.28340100000000001</v>
      </c>
      <c r="AA951">
        <v>0.32359500000000002</v>
      </c>
      <c r="AB951">
        <v>0.26498500000000003</v>
      </c>
      <c r="AC951">
        <v>0.60699599999999998</v>
      </c>
      <c r="AD951">
        <v>0.11236</v>
      </c>
      <c r="AE951">
        <v>5.6052299999999997</v>
      </c>
      <c r="AF951">
        <v>0.30215799999999998</v>
      </c>
      <c r="AH951">
        <v>0.25078899999999998</v>
      </c>
      <c r="AI951">
        <v>38.287100000000002</v>
      </c>
      <c r="AJ951">
        <v>-21.904</v>
      </c>
      <c r="AK951">
        <v>65.153999999999996</v>
      </c>
      <c r="AL951">
        <v>0.25078899999999998</v>
      </c>
      <c r="AM951">
        <v>-1.2</v>
      </c>
      <c r="AN951">
        <v>-21.074675559997502</v>
      </c>
      <c r="AO951">
        <v>4.2453262805938703</v>
      </c>
      <c r="AP951">
        <v>1.3874300000000001E-4</v>
      </c>
      <c r="AQ951">
        <v>999</v>
      </c>
      <c r="AU951" t="s">
        <v>1295</v>
      </c>
    </row>
    <row r="952" spans="1:47" x14ac:dyDescent="0.45">
      <c r="A952" t="s">
        <v>1552</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0.14285700000000001</v>
      </c>
      <c r="AF952">
        <v>0</v>
      </c>
      <c r="AH952">
        <v>0</v>
      </c>
      <c r="AI952">
        <v>0</v>
      </c>
      <c r="AJ952">
        <v>0</v>
      </c>
      <c r="AL952">
        <v>0</v>
      </c>
      <c r="AM952">
        <v>0</v>
      </c>
      <c r="AN952">
        <v>0</v>
      </c>
      <c r="AO952">
        <v>0</v>
      </c>
      <c r="AP952">
        <v>0</v>
      </c>
      <c r="AQ952">
        <v>999</v>
      </c>
      <c r="AU952">
        <v>2434</v>
      </c>
    </row>
    <row r="953" spans="1:47" x14ac:dyDescent="0.45">
      <c r="A953" t="s">
        <v>1553</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0.14285700000000001</v>
      </c>
      <c r="AF953">
        <v>0</v>
      </c>
      <c r="AH953">
        <v>0</v>
      </c>
      <c r="AI953">
        <v>0</v>
      </c>
      <c r="AJ953">
        <v>0</v>
      </c>
      <c r="AL953">
        <v>0</v>
      </c>
      <c r="AM953">
        <v>0</v>
      </c>
      <c r="AN953">
        <v>0</v>
      </c>
      <c r="AO953">
        <v>0</v>
      </c>
      <c r="AP953">
        <v>0</v>
      </c>
      <c r="AQ953">
        <v>999</v>
      </c>
      <c r="AU953">
        <v>1744</v>
      </c>
    </row>
    <row r="954" spans="1:47" x14ac:dyDescent="0.45">
      <c r="A954" t="s">
        <v>584</v>
      </c>
      <c r="B954" t="s">
        <v>56</v>
      </c>
      <c r="C954">
        <v>109</v>
      </c>
      <c r="D954">
        <v>361</v>
      </c>
      <c r="E954">
        <v>316</v>
      </c>
      <c r="F954">
        <v>70</v>
      </c>
      <c r="G954">
        <v>40</v>
      </c>
      <c r="H954">
        <v>15</v>
      </c>
      <c r="I954">
        <v>1</v>
      </c>
      <c r="J954">
        <v>14</v>
      </c>
      <c r="K954">
        <v>38</v>
      </c>
      <c r="L954">
        <v>42</v>
      </c>
      <c r="M954">
        <v>42</v>
      </c>
      <c r="N954">
        <v>3</v>
      </c>
      <c r="O954">
        <v>109</v>
      </c>
      <c r="P954">
        <v>1</v>
      </c>
      <c r="Q954">
        <v>2</v>
      </c>
      <c r="R954">
        <v>0</v>
      </c>
      <c r="S954">
        <v>0</v>
      </c>
      <c r="T954">
        <v>6</v>
      </c>
      <c r="U954">
        <v>2</v>
      </c>
      <c r="V954">
        <v>0.22151899999999999</v>
      </c>
      <c r="W954">
        <v>0.116343</v>
      </c>
      <c r="X954">
        <v>0.30193900000000001</v>
      </c>
      <c r="Y954">
        <v>0.38532100000000002</v>
      </c>
      <c r="Z954">
        <v>0.31301899999999999</v>
      </c>
      <c r="AA954">
        <v>0.40822799999999998</v>
      </c>
      <c r="AB954">
        <v>0.31131399999999998</v>
      </c>
      <c r="AC954">
        <v>0.72124699999999997</v>
      </c>
      <c r="AD954">
        <v>0.18670900000000001</v>
      </c>
      <c r="AE954">
        <v>3.96685</v>
      </c>
      <c r="AF954">
        <v>0.28717900000000002</v>
      </c>
      <c r="AH954">
        <v>-0.26056600000000002</v>
      </c>
      <c r="AI954">
        <v>41.8688</v>
      </c>
      <c r="AJ954">
        <v>-2.1169600000000002</v>
      </c>
      <c r="AK954">
        <v>93.605800000000002</v>
      </c>
      <c r="AL954">
        <v>-0.26056600000000002</v>
      </c>
      <c r="AM954">
        <v>-5.2</v>
      </c>
      <c r="AN954">
        <v>-3.1202065646648398</v>
      </c>
      <c r="AO954">
        <v>-9.1792767047881991</v>
      </c>
      <c r="AP954">
        <v>-9.5129800000000005E-6</v>
      </c>
      <c r="AQ954">
        <v>999</v>
      </c>
      <c r="AU954">
        <v>15194</v>
      </c>
    </row>
    <row r="955" spans="1:47" x14ac:dyDescent="0.45">
      <c r="A955" t="s">
        <v>1612</v>
      </c>
      <c r="C955">
        <v>46</v>
      </c>
      <c r="D955">
        <v>148</v>
      </c>
      <c r="E955">
        <v>134</v>
      </c>
      <c r="F955">
        <v>29</v>
      </c>
      <c r="G955">
        <v>17</v>
      </c>
      <c r="H955">
        <v>7</v>
      </c>
      <c r="I955">
        <v>0</v>
      </c>
      <c r="J955">
        <v>5</v>
      </c>
      <c r="K955">
        <v>19</v>
      </c>
      <c r="L955">
        <v>19</v>
      </c>
      <c r="M955">
        <v>9</v>
      </c>
      <c r="N955">
        <v>2</v>
      </c>
      <c r="O955">
        <v>43</v>
      </c>
      <c r="P955">
        <v>4</v>
      </c>
      <c r="Q955">
        <v>1</v>
      </c>
      <c r="R955">
        <v>0</v>
      </c>
      <c r="S955">
        <v>0</v>
      </c>
      <c r="T955">
        <v>3</v>
      </c>
      <c r="U955">
        <v>2</v>
      </c>
      <c r="V955">
        <v>0.216418</v>
      </c>
      <c r="W955">
        <v>6.0810799999999998E-2</v>
      </c>
      <c r="X955">
        <v>0.29054099999999999</v>
      </c>
      <c r="Y955">
        <v>0.20930199999999999</v>
      </c>
      <c r="Z955">
        <v>0.28378399999999998</v>
      </c>
      <c r="AA955">
        <v>0.38059700000000002</v>
      </c>
      <c r="AB955">
        <v>0.28428300000000001</v>
      </c>
      <c r="AC955">
        <v>0.664381</v>
      </c>
      <c r="AD955">
        <v>0.16417899999999999</v>
      </c>
      <c r="AE955">
        <v>4.3726700000000003</v>
      </c>
      <c r="AF955">
        <v>0.275862</v>
      </c>
      <c r="AH955">
        <v>-0.45989999999999998</v>
      </c>
      <c r="AI955">
        <v>13.842499999999999</v>
      </c>
      <c r="AJ955">
        <v>-4.19041</v>
      </c>
      <c r="AK955">
        <v>80.151399999999995</v>
      </c>
      <c r="AL955">
        <v>-0.45989999999999998</v>
      </c>
      <c r="AM955">
        <v>-1.6</v>
      </c>
      <c r="AN955">
        <v>-3.9797478914260802</v>
      </c>
      <c r="AO955">
        <v>-1.0562022328376699</v>
      </c>
      <c r="AP955">
        <v>-9.17829E-4</v>
      </c>
      <c r="AQ955">
        <v>999</v>
      </c>
      <c r="AU955" t="s">
        <v>1613</v>
      </c>
    </row>
    <row r="956" spans="1:47" x14ac:dyDescent="0.45">
      <c r="A956" t="s">
        <v>610</v>
      </c>
      <c r="B956" t="s">
        <v>130</v>
      </c>
      <c r="C956">
        <v>107</v>
      </c>
      <c r="D956">
        <v>411</v>
      </c>
      <c r="E956">
        <v>351</v>
      </c>
      <c r="F956">
        <v>76</v>
      </c>
      <c r="G956">
        <v>50</v>
      </c>
      <c r="H956">
        <v>16</v>
      </c>
      <c r="I956">
        <v>1</v>
      </c>
      <c r="J956">
        <v>9</v>
      </c>
      <c r="K956">
        <v>45</v>
      </c>
      <c r="L956">
        <v>39</v>
      </c>
      <c r="M956">
        <v>52</v>
      </c>
      <c r="N956">
        <v>5</v>
      </c>
      <c r="O956">
        <v>106</v>
      </c>
      <c r="P956">
        <v>4</v>
      </c>
      <c r="Q956">
        <v>4</v>
      </c>
      <c r="R956">
        <v>0</v>
      </c>
      <c r="S956">
        <v>1</v>
      </c>
      <c r="T956">
        <v>5</v>
      </c>
      <c r="U956">
        <v>1</v>
      </c>
      <c r="V956">
        <v>0.21652399999999999</v>
      </c>
      <c r="W956">
        <v>0.12652099999999999</v>
      </c>
      <c r="X956">
        <v>0.25790800000000003</v>
      </c>
      <c r="Y956">
        <v>0.490566</v>
      </c>
      <c r="Z956">
        <v>0.32116800000000001</v>
      </c>
      <c r="AA956">
        <v>0.34472900000000001</v>
      </c>
      <c r="AB956">
        <v>0.29370499999999999</v>
      </c>
      <c r="AC956">
        <v>0.66589699999999996</v>
      </c>
      <c r="AD956">
        <v>0.12820500000000001</v>
      </c>
      <c r="AE956">
        <v>4.1496700000000004</v>
      </c>
      <c r="AF956">
        <v>0.279167</v>
      </c>
      <c r="AH956">
        <v>-0.200296</v>
      </c>
      <c r="AI956">
        <v>41.657200000000003</v>
      </c>
      <c r="AJ956">
        <v>-8.4207199999999993</v>
      </c>
      <c r="AK956">
        <v>83.619500000000002</v>
      </c>
      <c r="AL956">
        <v>-0.200296</v>
      </c>
      <c r="AM956">
        <v>-1.2</v>
      </c>
      <c r="AN956">
        <v>-8.2670927643775904</v>
      </c>
      <c r="AO956">
        <v>-5.7304232120513898</v>
      </c>
      <c r="AP956">
        <v>-3.7999000000000002E-3</v>
      </c>
      <c r="AQ956">
        <v>999</v>
      </c>
      <c r="AU956">
        <v>5254</v>
      </c>
    </row>
    <row r="957" spans="1:47" x14ac:dyDescent="0.45">
      <c r="A957" t="s">
        <v>1621</v>
      </c>
      <c r="B957" t="s">
        <v>10</v>
      </c>
      <c r="C957">
        <v>106</v>
      </c>
      <c r="D957">
        <v>435</v>
      </c>
      <c r="E957">
        <v>382</v>
      </c>
      <c r="F957">
        <v>75</v>
      </c>
      <c r="G957">
        <v>48</v>
      </c>
      <c r="H957">
        <v>12</v>
      </c>
      <c r="I957">
        <v>1</v>
      </c>
      <c r="J957">
        <v>14</v>
      </c>
      <c r="K957">
        <v>46</v>
      </c>
      <c r="L957">
        <v>51</v>
      </c>
      <c r="M957">
        <v>42</v>
      </c>
      <c r="N957">
        <v>10</v>
      </c>
      <c r="O957">
        <v>154</v>
      </c>
      <c r="P957">
        <v>8</v>
      </c>
      <c r="Q957">
        <v>2</v>
      </c>
      <c r="R957">
        <v>1</v>
      </c>
      <c r="S957">
        <v>1</v>
      </c>
      <c r="T957">
        <v>3</v>
      </c>
      <c r="U957">
        <v>1</v>
      </c>
      <c r="V957">
        <v>0.19633500000000001</v>
      </c>
      <c r="W957">
        <v>9.6551700000000004E-2</v>
      </c>
      <c r="X957">
        <v>0.35402299999999998</v>
      </c>
      <c r="Y957">
        <v>0.272727</v>
      </c>
      <c r="Z957">
        <v>0.288018</v>
      </c>
      <c r="AA957">
        <v>0.34293200000000001</v>
      </c>
      <c r="AB957">
        <v>0.27120300000000003</v>
      </c>
      <c r="AC957">
        <v>0.63095000000000001</v>
      </c>
      <c r="AD957">
        <v>0.14659700000000001</v>
      </c>
      <c r="AE957">
        <v>3.6709100000000001</v>
      </c>
      <c r="AF957">
        <v>0.28240700000000002</v>
      </c>
      <c r="AH957">
        <v>-0.50012900000000005</v>
      </c>
      <c r="AI957">
        <v>35.960500000000003</v>
      </c>
      <c r="AJ957">
        <v>-17.041699999999999</v>
      </c>
      <c r="AK957">
        <v>71.501099999999994</v>
      </c>
      <c r="AL957">
        <v>-0.50012900000000005</v>
      </c>
      <c r="AM957">
        <v>-0.6</v>
      </c>
      <c r="AN957">
        <v>-15.858155429363199</v>
      </c>
      <c r="AO957">
        <v>0.99832451343536299</v>
      </c>
      <c r="AP957">
        <v>-3.9128000000000001E-3</v>
      </c>
      <c r="AQ957">
        <v>999</v>
      </c>
      <c r="AU957" t="s">
        <v>1622</v>
      </c>
    </row>
    <row r="958" spans="1:47" x14ac:dyDescent="0.45">
      <c r="A958" t="s">
        <v>753</v>
      </c>
      <c r="B958" t="s">
        <v>309</v>
      </c>
      <c r="C958">
        <v>102</v>
      </c>
      <c r="D958">
        <v>415</v>
      </c>
      <c r="E958">
        <v>381</v>
      </c>
      <c r="F958">
        <v>99</v>
      </c>
      <c r="G958">
        <v>73</v>
      </c>
      <c r="H958">
        <v>18</v>
      </c>
      <c r="I958">
        <v>3</v>
      </c>
      <c r="J958">
        <v>5</v>
      </c>
      <c r="K958">
        <v>45</v>
      </c>
      <c r="L958">
        <v>43</v>
      </c>
      <c r="M958">
        <v>27</v>
      </c>
      <c r="N958">
        <v>10</v>
      </c>
      <c r="O958">
        <v>76</v>
      </c>
      <c r="P958">
        <v>2</v>
      </c>
      <c r="Q958">
        <v>2</v>
      </c>
      <c r="R958">
        <v>3</v>
      </c>
      <c r="S958">
        <v>0</v>
      </c>
      <c r="T958">
        <v>9</v>
      </c>
      <c r="U958">
        <v>4</v>
      </c>
      <c r="V958">
        <v>0.25984299999999999</v>
      </c>
      <c r="W958">
        <v>6.5060199999999999E-2</v>
      </c>
      <c r="X958">
        <v>0.18313299999999999</v>
      </c>
      <c r="Y958">
        <v>0.355263</v>
      </c>
      <c r="Z958">
        <v>0.31068000000000001</v>
      </c>
      <c r="AA958">
        <v>0.362205</v>
      </c>
      <c r="AB958">
        <v>0.28562799999999999</v>
      </c>
      <c r="AC958">
        <v>0.67288400000000004</v>
      </c>
      <c r="AD958">
        <v>0.10236199999999999</v>
      </c>
      <c r="AE958">
        <v>5.0824999999999996</v>
      </c>
      <c r="AF958">
        <v>0.31125799999999998</v>
      </c>
      <c r="AH958">
        <v>-0.59718400000000005</v>
      </c>
      <c r="AI958">
        <v>39.278700000000001</v>
      </c>
      <c r="AJ958">
        <v>-11.2866</v>
      </c>
      <c r="AK958">
        <v>61.663800000000002</v>
      </c>
      <c r="AL958">
        <v>-0.59718400000000005</v>
      </c>
      <c r="AM958">
        <v>4.5999999999999996</v>
      </c>
      <c r="AN958">
        <v>-20.306671440601299</v>
      </c>
      <c r="AO958">
        <v>6.1248382329940796</v>
      </c>
      <c r="AP958">
        <v>-4.2527800000000003E-3</v>
      </c>
      <c r="AQ958">
        <v>999</v>
      </c>
      <c r="AU958" t="s">
        <v>1554</v>
      </c>
    </row>
    <row r="959" spans="1:47" x14ac:dyDescent="0.45">
      <c r="A959" t="s">
        <v>588</v>
      </c>
      <c r="B959" t="s">
        <v>107</v>
      </c>
      <c r="C959">
        <v>117</v>
      </c>
      <c r="D959">
        <v>488</v>
      </c>
      <c r="E959">
        <v>450</v>
      </c>
      <c r="F959">
        <v>112</v>
      </c>
      <c r="G959">
        <v>81</v>
      </c>
      <c r="H959">
        <v>22</v>
      </c>
      <c r="I959">
        <v>1</v>
      </c>
      <c r="J959">
        <v>8</v>
      </c>
      <c r="K959">
        <v>56</v>
      </c>
      <c r="L959">
        <v>54</v>
      </c>
      <c r="M959">
        <v>30</v>
      </c>
      <c r="N959">
        <v>9</v>
      </c>
      <c r="O959">
        <v>83</v>
      </c>
      <c r="P959">
        <v>2</v>
      </c>
      <c r="Q959">
        <v>6</v>
      </c>
      <c r="R959">
        <v>0</v>
      </c>
      <c r="S959">
        <v>1</v>
      </c>
      <c r="T959">
        <v>16</v>
      </c>
      <c r="U959">
        <v>5</v>
      </c>
      <c r="V959">
        <v>0.248889</v>
      </c>
      <c r="W959">
        <v>6.1475399999999999E-2</v>
      </c>
      <c r="X959">
        <v>0.17008200000000001</v>
      </c>
      <c r="Y959">
        <v>0.36144599999999999</v>
      </c>
      <c r="Z959">
        <v>0.29508200000000001</v>
      </c>
      <c r="AA959">
        <v>0.35555599999999998</v>
      </c>
      <c r="AB959">
        <v>0.27665099999999998</v>
      </c>
      <c r="AC959">
        <v>0.65063800000000005</v>
      </c>
      <c r="AD959">
        <v>0.106667</v>
      </c>
      <c r="AE959">
        <v>5.1212799999999996</v>
      </c>
      <c r="AF959">
        <v>0.28493200000000002</v>
      </c>
      <c r="AH959">
        <v>0.28827700000000001</v>
      </c>
      <c r="AI959">
        <v>42.549900000000001</v>
      </c>
      <c r="AJ959">
        <v>-16.9101</v>
      </c>
      <c r="AK959">
        <v>70.068200000000004</v>
      </c>
      <c r="AL959">
        <v>0.28827700000000001</v>
      </c>
      <c r="AM959">
        <v>-0.7</v>
      </c>
      <c r="AN959">
        <v>-17.807269752025601</v>
      </c>
      <c r="AO959">
        <v>1.0930629372596701</v>
      </c>
      <c r="AP959">
        <v>-8.7639199999999997E-3</v>
      </c>
      <c r="AQ959">
        <v>999</v>
      </c>
      <c r="AU959">
        <v>11281</v>
      </c>
    </row>
    <row r="960" spans="1:47" x14ac:dyDescent="0.45">
      <c r="A960" t="s">
        <v>759</v>
      </c>
      <c r="B960" t="s">
        <v>36</v>
      </c>
      <c r="C960">
        <v>98</v>
      </c>
      <c r="D960">
        <v>383</v>
      </c>
      <c r="E960">
        <v>334</v>
      </c>
      <c r="F960">
        <v>79</v>
      </c>
      <c r="G960">
        <v>54</v>
      </c>
      <c r="H960">
        <v>13</v>
      </c>
      <c r="I960">
        <v>2</v>
      </c>
      <c r="J960">
        <v>10</v>
      </c>
      <c r="K960">
        <v>46</v>
      </c>
      <c r="L960">
        <v>47</v>
      </c>
      <c r="M960">
        <v>39</v>
      </c>
      <c r="N960">
        <v>6</v>
      </c>
      <c r="O960">
        <v>96</v>
      </c>
      <c r="P960">
        <v>8</v>
      </c>
      <c r="Q960">
        <v>2</v>
      </c>
      <c r="R960">
        <v>0</v>
      </c>
      <c r="S960">
        <v>0</v>
      </c>
      <c r="T960">
        <v>0</v>
      </c>
      <c r="U960">
        <v>1</v>
      </c>
      <c r="V960">
        <v>0.23652699999999999</v>
      </c>
      <c r="W960">
        <v>0.101828</v>
      </c>
      <c r="X960">
        <v>0.25065300000000001</v>
      </c>
      <c r="Y960">
        <v>0.40625</v>
      </c>
      <c r="Z960">
        <v>0.328982</v>
      </c>
      <c r="AA960">
        <v>0.37724600000000003</v>
      </c>
      <c r="AB960">
        <v>0.30710199999999999</v>
      </c>
      <c r="AC960">
        <v>0.70622700000000005</v>
      </c>
      <c r="AD960">
        <v>0.14071900000000001</v>
      </c>
      <c r="AE960">
        <v>3.0786699999999998</v>
      </c>
      <c r="AF960">
        <v>0.3</v>
      </c>
      <c r="AH960">
        <v>-1.1540600000000001</v>
      </c>
      <c r="AI960">
        <v>43.080599999999997</v>
      </c>
      <c r="AJ960">
        <v>-3.5857000000000001</v>
      </c>
      <c r="AK960">
        <v>85.899699999999996</v>
      </c>
      <c r="AL960">
        <v>-1.1540600000000001</v>
      </c>
      <c r="AM960">
        <v>-1.1000000000000001</v>
      </c>
      <c r="AN960">
        <v>-7.8443895578384399</v>
      </c>
      <c r="AO960">
        <v>-5.3217812776565498</v>
      </c>
      <c r="AP960">
        <v>-1.16905E-2</v>
      </c>
      <c r="AQ960">
        <v>999</v>
      </c>
      <c r="AU960">
        <v>12005</v>
      </c>
    </row>
    <row r="961" spans="1:47" x14ac:dyDescent="0.45">
      <c r="A961" t="s">
        <v>1865</v>
      </c>
      <c r="B961" t="s">
        <v>107</v>
      </c>
      <c r="C961">
        <v>52</v>
      </c>
      <c r="D961">
        <v>146</v>
      </c>
      <c r="E961">
        <v>128</v>
      </c>
      <c r="F961">
        <v>27</v>
      </c>
      <c r="G961">
        <v>20</v>
      </c>
      <c r="H961">
        <v>5</v>
      </c>
      <c r="I961">
        <v>0</v>
      </c>
      <c r="J961">
        <v>2</v>
      </c>
      <c r="K961">
        <v>10</v>
      </c>
      <c r="L961">
        <v>10</v>
      </c>
      <c r="M961">
        <v>14</v>
      </c>
      <c r="N961">
        <v>2</v>
      </c>
      <c r="O961">
        <v>40</v>
      </c>
      <c r="P961">
        <v>2</v>
      </c>
      <c r="Q961">
        <v>1</v>
      </c>
      <c r="R961">
        <v>1</v>
      </c>
      <c r="S961">
        <v>0</v>
      </c>
      <c r="T961">
        <v>0</v>
      </c>
      <c r="U961">
        <v>1</v>
      </c>
      <c r="V961">
        <v>0.21093799999999999</v>
      </c>
      <c r="W961">
        <v>9.5890400000000001E-2</v>
      </c>
      <c r="X961">
        <v>0.27397300000000002</v>
      </c>
      <c r="Y961">
        <v>0.35</v>
      </c>
      <c r="Z961">
        <v>0.29655199999999998</v>
      </c>
      <c r="AA961">
        <v>0.296875</v>
      </c>
      <c r="AB961">
        <v>0.26350099999999999</v>
      </c>
      <c r="AC961">
        <v>0.59342700000000004</v>
      </c>
      <c r="AD961">
        <v>8.59375E-2</v>
      </c>
      <c r="AE961">
        <v>1.26955</v>
      </c>
      <c r="AF961">
        <v>0.287356</v>
      </c>
      <c r="AH961">
        <v>-0.68405199999999999</v>
      </c>
      <c r="AI961">
        <v>11.1356</v>
      </c>
      <c r="AJ961">
        <v>-6.6536999999999997</v>
      </c>
      <c r="AK961">
        <v>59.502099999999999</v>
      </c>
      <c r="AL961">
        <v>-0.68405199999999999</v>
      </c>
      <c r="AM961">
        <v>0</v>
      </c>
      <c r="AN961">
        <v>-7.7687008380889804</v>
      </c>
      <c r="AO961">
        <v>2.68224573135375</v>
      </c>
      <c r="AP961">
        <v>-1.27277E-2</v>
      </c>
      <c r="AQ961">
        <v>999</v>
      </c>
      <c r="AU961">
        <v>5273</v>
      </c>
    </row>
    <row r="962" spans="1:47" x14ac:dyDescent="0.45">
      <c r="A962" t="s">
        <v>1136</v>
      </c>
      <c r="B962" t="s">
        <v>73</v>
      </c>
      <c r="C962">
        <v>121</v>
      </c>
      <c r="D962">
        <v>555</v>
      </c>
      <c r="E962">
        <v>502</v>
      </c>
      <c r="F962">
        <v>113</v>
      </c>
      <c r="G962">
        <v>75</v>
      </c>
      <c r="H962">
        <v>29</v>
      </c>
      <c r="I962">
        <v>2</v>
      </c>
      <c r="J962">
        <v>7</v>
      </c>
      <c r="K962">
        <v>59</v>
      </c>
      <c r="L962">
        <v>56</v>
      </c>
      <c r="M962">
        <v>38</v>
      </c>
      <c r="N962">
        <v>7</v>
      </c>
      <c r="O962">
        <v>131</v>
      </c>
      <c r="P962">
        <v>9</v>
      </c>
      <c r="Q962">
        <v>3</v>
      </c>
      <c r="R962">
        <v>3</v>
      </c>
      <c r="S962">
        <v>1</v>
      </c>
      <c r="T962">
        <v>13</v>
      </c>
      <c r="U962">
        <v>8</v>
      </c>
      <c r="V962">
        <v>0.22509999999999999</v>
      </c>
      <c r="W962">
        <v>6.8468500000000002E-2</v>
      </c>
      <c r="X962">
        <v>0.236036</v>
      </c>
      <c r="Y962">
        <v>0.290076</v>
      </c>
      <c r="Z962">
        <v>0.28985499999999997</v>
      </c>
      <c r="AA962">
        <v>0.33266899999999999</v>
      </c>
      <c r="AB962">
        <v>0.270702</v>
      </c>
      <c r="AC962">
        <v>0.62252399999999997</v>
      </c>
      <c r="AD962">
        <v>0.10757</v>
      </c>
      <c r="AE962">
        <v>4.7923499999999999</v>
      </c>
      <c r="AF962">
        <v>0.28882799999999997</v>
      </c>
      <c r="AH962">
        <v>-1.6627099999999999</v>
      </c>
      <c r="AI962">
        <v>45.649900000000002</v>
      </c>
      <c r="AJ962">
        <v>-21.973600000000001</v>
      </c>
      <c r="AK962">
        <v>66.080299999999994</v>
      </c>
      <c r="AL962">
        <v>-1.6627099999999999</v>
      </c>
      <c r="AM962">
        <v>3.9</v>
      </c>
      <c r="AN962">
        <v>-24.984599590301499</v>
      </c>
      <c r="AO962">
        <v>5.9392416477203298</v>
      </c>
      <c r="AP962">
        <v>-1.3594200000000001E-2</v>
      </c>
      <c r="AQ962">
        <v>999</v>
      </c>
      <c r="AU962" t="s">
        <v>1137</v>
      </c>
    </row>
    <row r="963" spans="1:47" x14ac:dyDescent="0.45">
      <c r="A963" t="s">
        <v>1360</v>
      </c>
      <c r="B963" t="s">
        <v>269</v>
      </c>
      <c r="C963">
        <v>119</v>
      </c>
      <c r="D963">
        <v>513</v>
      </c>
      <c r="E963">
        <v>467</v>
      </c>
      <c r="F963">
        <v>116</v>
      </c>
      <c r="G963">
        <v>94</v>
      </c>
      <c r="H963">
        <v>18</v>
      </c>
      <c r="I963">
        <v>2</v>
      </c>
      <c r="J963">
        <v>2</v>
      </c>
      <c r="K963">
        <v>56</v>
      </c>
      <c r="L963">
        <v>47</v>
      </c>
      <c r="M963">
        <v>30</v>
      </c>
      <c r="N963">
        <v>6</v>
      </c>
      <c r="O963">
        <v>70</v>
      </c>
      <c r="P963">
        <v>13</v>
      </c>
      <c r="Q963">
        <v>1</v>
      </c>
      <c r="R963">
        <v>2</v>
      </c>
      <c r="S963">
        <v>2</v>
      </c>
      <c r="T963">
        <v>10</v>
      </c>
      <c r="U963">
        <v>8</v>
      </c>
      <c r="V963">
        <v>0.248394</v>
      </c>
      <c r="W963">
        <v>5.8479499999999997E-2</v>
      </c>
      <c r="X963">
        <v>0.13645199999999999</v>
      </c>
      <c r="Y963">
        <v>0.42857099999999998</v>
      </c>
      <c r="Z963">
        <v>0.31115500000000001</v>
      </c>
      <c r="AA963">
        <v>0.30835099999999999</v>
      </c>
      <c r="AB963">
        <v>0.27451799999999998</v>
      </c>
      <c r="AC963">
        <v>0.619506</v>
      </c>
      <c r="AD963">
        <v>5.9957200000000002E-2</v>
      </c>
      <c r="AE963">
        <v>4.4488099999999999</v>
      </c>
      <c r="AF963">
        <v>0.287879</v>
      </c>
      <c r="AH963">
        <v>-2.3860000000000001</v>
      </c>
      <c r="AI963">
        <v>43.821100000000001</v>
      </c>
      <c r="AJ963">
        <v>-18.684899999999999</v>
      </c>
      <c r="AK963">
        <v>71.502799999999993</v>
      </c>
      <c r="AL963">
        <v>-2.3860000000000001</v>
      </c>
      <c r="AM963">
        <v>8.5</v>
      </c>
      <c r="AN963">
        <v>-20.496789693832302</v>
      </c>
      <c r="AO963">
        <v>2.8452382087707502</v>
      </c>
      <c r="AP963">
        <v>-1.7298399999999998E-2</v>
      </c>
      <c r="AQ963">
        <v>999</v>
      </c>
      <c r="AU963" t="s">
        <v>1361</v>
      </c>
    </row>
    <row r="964" spans="1:47" x14ac:dyDescent="0.45">
      <c r="A964" t="s">
        <v>1432</v>
      </c>
      <c r="B964" t="s">
        <v>36</v>
      </c>
      <c r="C964">
        <v>90</v>
      </c>
      <c r="D964">
        <v>299</v>
      </c>
      <c r="E964">
        <v>268</v>
      </c>
      <c r="F964">
        <v>55</v>
      </c>
      <c r="G964">
        <v>40</v>
      </c>
      <c r="H964">
        <v>9</v>
      </c>
      <c r="I964">
        <v>1</v>
      </c>
      <c r="J964">
        <v>5</v>
      </c>
      <c r="K964">
        <v>30</v>
      </c>
      <c r="L964">
        <v>30</v>
      </c>
      <c r="M964">
        <v>25</v>
      </c>
      <c r="N964">
        <v>7</v>
      </c>
      <c r="O964">
        <v>96</v>
      </c>
      <c r="P964">
        <v>5</v>
      </c>
      <c r="Q964">
        <v>1</v>
      </c>
      <c r="R964">
        <v>0</v>
      </c>
      <c r="S964">
        <v>0</v>
      </c>
      <c r="T964">
        <v>2</v>
      </c>
      <c r="U964">
        <v>1</v>
      </c>
      <c r="V964">
        <v>0.20522399999999999</v>
      </c>
      <c r="W964">
        <v>8.3612000000000006E-2</v>
      </c>
      <c r="X964">
        <v>0.32107000000000002</v>
      </c>
      <c r="Y964">
        <v>0.26041700000000001</v>
      </c>
      <c r="Z964">
        <v>0.28428100000000001</v>
      </c>
      <c r="AA964">
        <v>0.30223899999999998</v>
      </c>
      <c r="AB964">
        <v>0.25424999999999998</v>
      </c>
      <c r="AC964">
        <v>0.58652000000000004</v>
      </c>
      <c r="AD964">
        <v>9.7014900000000001E-2</v>
      </c>
      <c r="AE964">
        <v>3.9188999999999998</v>
      </c>
      <c r="AF964">
        <v>0.29761900000000002</v>
      </c>
      <c r="AH964">
        <v>-0.50750099999999998</v>
      </c>
      <c r="AI964">
        <v>20.5078</v>
      </c>
      <c r="AJ964">
        <v>-15.9236</v>
      </c>
      <c r="AK964">
        <v>50.468499999999999</v>
      </c>
      <c r="AL964">
        <v>-0.50750099999999998</v>
      </c>
      <c r="AM964">
        <v>3</v>
      </c>
      <c r="AN964">
        <v>-18.8547737002372</v>
      </c>
      <c r="AO964">
        <v>8.4930925369262695</v>
      </c>
      <c r="AP964">
        <v>-1.7416000000000001E-2</v>
      </c>
      <c r="AQ964">
        <v>999</v>
      </c>
      <c r="AU964" t="s">
        <v>1433</v>
      </c>
    </row>
    <row r="965" spans="1:47" x14ac:dyDescent="0.45">
      <c r="A965" t="s">
        <v>1592</v>
      </c>
      <c r="B965" t="s">
        <v>207</v>
      </c>
      <c r="C965">
        <v>106</v>
      </c>
      <c r="D965">
        <v>401</v>
      </c>
      <c r="E965">
        <v>357</v>
      </c>
      <c r="F965">
        <v>78</v>
      </c>
      <c r="G965">
        <v>59</v>
      </c>
      <c r="H965">
        <v>13</v>
      </c>
      <c r="I965">
        <v>1</v>
      </c>
      <c r="J965">
        <v>5</v>
      </c>
      <c r="K965">
        <v>48</v>
      </c>
      <c r="L965">
        <v>38</v>
      </c>
      <c r="M965">
        <v>31</v>
      </c>
      <c r="N965">
        <v>7</v>
      </c>
      <c r="O965">
        <v>103</v>
      </c>
      <c r="P965">
        <v>7</v>
      </c>
      <c r="Q965">
        <v>2</v>
      </c>
      <c r="R965">
        <v>4</v>
      </c>
      <c r="S965">
        <v>1</v>
      </c>
      <c r="T965">
        <v>10</v>
      </c>
      <c r="U965">
        <v>3</v>
      </c>
      <c r="V965">
        <v>0.21848699999999999</v>
      </c>
      <c r="W965">
        <v>7.7306700000000006E-2</v>
      </c>
      <c r="X965">
        <v>0.25685799999999998</v>
      </c>
      <c r="Y965">
        <v>0.30097099999999999</v>
      </c>
      <c r="Z965">
        <v>0.29219099999999998</v>
      </c>
      <c r="AA965">
        <v>0.30252099999999998</v>
      </c>
      <c r="AB965">
        <v>0.26054300000000002</v>
      </c>
      <c r="AC965">
        <v>0.59471200000000002</v>
      </c>
      <c r="AD965">
        <v>8.40336E-2</v>
      </c>
      <c r="AE965">
        <v>5.4618900000000004</v>
      </c>
      <c r="AF965">
        <v>0.29083700000000001</v>
      </c>
      <c r="AH965">
        <v>4.0304800000000002E-2</v>
      </c>
      <c r="AI965">
        <v>29.599499999999999</v>
      </c>
      <c r="AJ965">
        <v>-19.260000000000002</v>
      </c>
      <c r="AK965">
        <v>60.634</v>
      </c>
      <c r="AL965">
        <v>4.0304800000000002E-2</v>
      </c>
      <c r="AM965">
        <v>3.6</v>
      </c>
      <c r="AN965">
        <v>-18.874360449612102</v>
      </c>
      <c r="AO965">
        <v>5.0733978748321498</v>
      </c>
      <c r="AP965">
        <v>-1.8068600000000001E-2</v>
      </c>
      <c r="AQ965">
        <v>999</v>
      </c>
      <c r="AU965">
        <v>19788</v>
      </c>
    </row>
    <row r="966" spans="1:47" x14ac:dyDescent="0.45">
      <c r="A966" t="s">
        <v>1540</v>
      </c>
      <c r="C966">
        <v>47</v>
      </c>
      <c r="D966">
        <v>183</v>
      </c>
      <c r="E966">
        <v>167</v>
      </c>
      <c r="F966">
        <v>37</v>
      </c>
      <c r="G966">
        <v>28</v>
      </c>
      <c r="H966">
        <v>6</v>
      </c>
      <c r="I966">
        <v>1</v>
      </c>
      <c r="J966">
        <v>2</v>
      </c>
      <c r="K966">
        <v>20</v>
      </c>
      <c r="L966">
        <v>15</v>
      </c>
      <c r="M966">
        <v>10</v>
      </c>
      <c r="N966">
        <v>2</v>
      </c>
      <c r="O966">
        <v>44</v>
      </c>
      <c r="P966">
        <v>3</v>
      </c>
      <c r="Q966">
        <v>1</v>
      </c>
      <c r="R966">
        <v>2</v>
      </c>
      <c r="S966">
        <v>0</v>
      </c>
      <c r="T966">
        <v>3</v>
      </c>
      <c r="U966">
        <v>1</v>
      </c>
      <c r="V966">
        <v>0.221557</v>
      </c>
      <c r="W966">
        <v>5.46448E-2</v>
      </c>
      <c r="X966">
        <v>0.24043700000000001</v>
      </c>
      <c r="Y966">
        <v>0.227273</v>
      </c>
      <c r="Z966">
        <v>0.27624300000000002</v>
      </c>
      <c r="AA966">
        <v>0.30538900000000002</v>
      </c>
      <c r="AB966">
        <v>0.25416699999999998</v>
      </c>
      <c r="AC966">
        <v>0.58163200000000004</v>
      </c>
      <c r="AD966">
        <v>8.3832299999999998E-2</v>
      </c>
      <c r="AE966">
        <v>5.4744299999999999</v>
      </c>
      <c r="AF966">
        <v>0.286885</v>
      </c>
      <c r="AH966">
        <v>-0.12257800000000001</v>
      </c>
      <c r="AI966">
        <v>12.539</v>
      </c>
      <c r="AJ966">
        <v>-9.7584400000000002</v>
      </c>
      <c r="AK966">
        <v>61.854500000000002</v>
      </c>
      <c r="AL966">
        <v>-0.12257800000000001</v>
      </c>
      <c r="AM966">
        <v>4.0999999999999996</v>
      </c>
      <c r="AN966">
        <v>-8.4868289902806193</v>
      </c>
      <c r="AO966">
        <v>2.0828042030334402</v>
      </c>
      <c r="AP966">
        <v>-1.87989E-2</v>
      </c>
      <c r="AQ966">
        <v>999</v>
      </c>
      <c r="AU966" t="s">
        <v>1541</v>
      </c>
    </row>
    <row r="967" spans="1:47" x14ac:dyDescent="0.45">
      <c r="A967" t="s">
        <v>1600</v>
      </c>
      <c r="B967" t="s">
        <v>7</v>
      </c>
      <c r="C967">
        <v>79</v>
      </c>
      <c r="D967">
        <v>353</v>
      </c>
      <c r="E967">
        <v>322</v>
      </c>
      <c r="F967">
        <v>75</v>
      </c>
      <c r="G967">
        <v>52</v>
      </c>
      <c r="H967">
        <v>15</v>
      </c>
      <c r="I967">
        <v>2</v>
      </c>
      <c r="J967">
        <v>6</v>
      </c>
      <c r="K967">
        <v>46</v>
      </c>
      <c r="L967">
        <v>38</v>
      </c>
      <c r="M967">
        <v>26</v>
      </c>
      <c r="N967">
        <v>4</v>
      </c>
      <c r="O967">
        <v>99</v>
      </c>
      <c r="P967">
        <v>3</v>
      </c>
      <c r="Q967">
        <v>2</v>
      </c>
      <c r="R967">
        <v>0</v>
      </c>
      <c r="S967">
        <v>0</v>
      </c>
      <c r="T967">
        <v>12</v>
      </c>
      <c r="U967">
        <v>3</v>
      </c>
      <c r="V967">
        <v>0.23291899999999999</v>
      </c>
      <c r="W967">
        <v>7.3654399999999995E-2</v>
      </c>
      <c r="X967">
        <v>0.28045300000000001</v>
      </c>
      <c r="Y967">
        <v>0.26262600000000003</v>
      </c>
      <c r="Z967">
        <v>0.29461799999999999</v>
      </c>
      <c r="AA967">
        <v>0.34782600000000002</v>
      </c>
      <c r="AB967">
        <v>0.27850599999999998</v>
      </c>
      <c r="AC967">
        <v>0.64244400000000002</v>
      </c>
      <c r="AD967">
        <v>0.114907</v>
      </c>
      <c r="AE967">
        <v>6.4226999999999999</v>
      </c>
      <c r="AF967">
        <v>0.31506800000000001</v>
      </c>
      <c r="AH967">
        <v>0.54047100000000003</v>
      </c>
      <c r="AI967">
        <v>31.322700000000001</v>
      </c>
      <c r="AJ967">
        <v>-11.6883</v>
      </c>
      <c r="AK967">
        <v>78.662000000000006</v>
      </c>
      <c r="AL967">
        <v>0.54047100000000003</v>
      </c>
      <c r="AM967">
        <v>-5</v>
      </c>
      <c r="AN967">
        <v>-8.4847933650016696</v>
      </c>
      <c r="AO967">
        <v>-3.70296883583068</v>
      </c>
      <c r="AP967">
        <v>-1.97734E-2</v>
      </c>
      <c r="AQ967">
        <v>999</v>
      </c>
      <c r="AU967" t="s">
        <v>1601</v>
      </c>
    </row>
    <row r="968" spans="1:47" x14ac:dyDescent="0.45">
      <c r="A968" t="s">
        <v>1651</v>
      </c>
      <c r="C968">
        <v>84</v>
      </c>
      <c r="D968">
        <v>350</v>
      </c>
      <c r="E968">
        <v>312</v>
      </c>
      <c r="F968">
        <v>79</v>
      </c>
      <c r="G968">
        <v>55</v>
      </c>
      <c r="H968">
        <v>12</v>
      </c>
      <c r="I968">
        <v>0</v>
      </c>
      <c r="J968">
        <v>12</v>
      </c>
      <c r="K968">
        <v>42</v>
      </c>
      <c r="L968">
        <v>44</v>
      </c>
      <c r="M968">
        <v>34</v>
      </c>
      <c r="N968">
        <v>8</v>
      </c>
      <c r="O968">
        <v>92</v>
      </c>
      <c r="P968">
        <v>2</v>
      </c>
      <c r="Q968">
        <v>2</v>
      </c>
      <c r="R968">
        <v>0</v>
      </c>
      <c r="S968">
        <v>0</v>
      </c>
      <c r="T968">
        <v>1</v>
      </c>
      <c r="U968">
        <v>1</v>
      </c>
      <c r="V968">
        <v>0.25320500000000001</v>
      </c>
      <c r="W968">
        <v>9.7142900000000004E-2</v>
      </c>
      <c r="X968">
        <v>0.26285700000000001</v>
      </c>
      <c r="Y968">
        <v>0.36956499999999998</v>
      </c>
      <c r="Z968">
        <v>0.328571</v>
      </c>
      <c r="AA968">
        <v>0.407051</v>
      </c>
      <c r="AB968">
        <v>0.31303900000000001</v>
      </c>
      <c r="AC968">
        <v>0.73562300000000003</v>
      </c>
      <c r="AD968">
        <v>0.15384600000000001</v>
      </c>
      <c r="AE968">
        <v>2.0270899999999998</v>
      </c>
      <c r="AF968">
        <v>0.319048</v>
      </c>
      <c r="AH968">
        <v>-0.86160300000000001</v>
      </c>
      <c r="AI968">
        <v>41.094499999999996</v>
      </c>
      <c r="AJ968">
        <v>-1.55101</v>
      </c>
      <c r="AK968">
        <v>94.763199999999998</v>
      </c>
      <c r="AL968">
        <v>-0.86160300000000001</v>
      </c>
      <c r="AM968">
        <v>0</v>
      </c>
      <c r="AN968">
        <v>-3.13226586580276</v>
      </c>
      <c r="AO968">
        <v>-9.0020580291747994</v>
      </c>
      <c r="AP968">
        <v>-2.0911699999999998E-2</v>
      </c>
      <c r="AQ968">
        <v>999</v>
      </c>
      <c r="AU968">
        <v>19508</v>
      </c>
    </row>
    <row r="969" spans="1:47" x14ac:dyDescent="0.45">
      <c r="A969" t="s">
        <v>1728</v>
      </c>
      <c r="B969" t="s">
        <v>130</v>
      </c>
      <c r="C969">
        <v>72</v>
      </c>
      <c r="D969">
        <v>266</v>
      </c>
      <c r="E969">
        <v>234</v>
      </c>
      <c r="F969">
        <v>50</v>
      </c>
      <c r="G969">
        <v>33</v>
      </c>
      <c r="H969">
        <v>10</v>
      </c>
      <c r="I969">
        <v>1</v>
      </c>
      <c r="J969">
        <v>6</v>
      </c>
      <c r="K969">
        <v>30</v>
      </c>
      <c r="L969">
        <v>34</v>
      </c>
      <c r="M969">
        <v>15</v>
      </c>
      <c r="N969">
        <v>4</v>
      </c>
      <c r="O969">
        <v>74</v>
      </c>
      <c r="P969">
        <v>12</v>
      </c>
      <c r="Q969">
        <v>3</v>
      </c>
      <c r="R969">
        <v>2</v>
      </c>
      <c r="S969">
        <v>0</v>
      </c>
      <c r="T969">
        <v>0</v>
      </c>
      <c r="U969">
        <v>1</v>
      </c>
      <c r="V969">
        <v>0.213675</v>
      </c>
      <c r="W969">
        <v>5.6390999999999997E-2</v>
      </c>
      <c r="X969">
        <v>0.278196</v>
      </c>
      <c r="Y969">
        <v>0.20270299999999999</v>
      </c>
      <c r="Z969">
        <v>0.29166700000000001</v>
      </c>
      <c r="AA969">
        <v>0.34188000000000002</v>
      </c>
      <c r="AB969">
        <v>0.275084</v>
      </c>
      <c r="AC969">
        <v>0.63354699999999997</v>
      </c>
      <c r="AD969">
        <v>0.12820500000000001</v>
      </c>
      <c r="AE969">
        <v>3.4328599999999998</v>
      </c>
      <c r="AF969">
        <v>0.28025499999999998</v>
      </c>
      <c r="AH969">
        <v>-0.85356500000000002</v>
      </c>
      <c r="AI969">
        <v>22.846900000000002</v>
      </c>
      <c r="AJ969">
        <v>-9.5636100000000006</v>
      </c>
      <c r="AK969">
        <v>69.296499999999995</v>
      </c>
      <c r="AL969">
        <v>-0.85356500000000002</v>
      </c>
      <c r="AM969">
        <v>-3.5</v>
      </c>
      <c r="AN969">
        <v>-10.6395013332366</v>
      </c>
      <c r="AO969">
        <v>1.3868312835693299</v>
      </c>
      <c r="AP969">
        <v>-2.17497E-2</v>
      </c>
      <c r="AQ969">
        <v>999</v>
      </c>
      <c r="AU969" t="s">
        <v>1729</v>
      </c>
    </row>
    <row r="970" spans="1:47" x14ac:dyDescent="0.45">
      <c r="A970" t="s">
        <v>1328</v>
      </c>
      <c r="B970" t="s">
        <v>170</v>
      </c>
      <c r="C970">
        <v>118</v>
      </c>
      <c r="D970">
        <v>489</v>
      </c>
      <c r="E970">
        <v>439</v>
      </c>
      <c r="F970">
        <v>97</v>
      </c>
      <c r="G970">
        <v>73</v>
      </c>
      <c r="H970">
        <v>18</v>
      </c>
      <c r="I970">
        <v>3</v>
      </c>
      <c r="J970">
        <v>3</v>
      </c>
      <c r="K970">
        <v>37</v>
      </c>
      <c r="L970">
        <v>39</v>
      </c>
      <c r="M970">
        <v>40</v>
      </c>
      <c r="N970">
        <v>7</v>
      </c>
      <c r="O970">
        <v>113</v>
      </c>
      <c r="P970">
        <v>7</v>
      </c>
      <c r="Q970">
        <v>3</v>
      </c>
      <c r="R970">
        <v>0</v>
      </c>
      <c r="S970">
        <v>0</v>
      </c>
      <c r="T970">
        <v>12</v>
      </c>
      <c r="U970">
        <v>1</v>
      </c>
      <c r="V970">
        <v>0.22095699999999999</v>
      </c>
      <c r="W970">
        <v>8.17996E-2</v>
      </c>
      <c r="X970">
        <v>0.23108400000000001</v>
      </c>
      <c r="Y970">
        <v>0.35398200000000002</v>
      </c>
      <c r="Z970">
        <v>0.29447899999999999</v>
      </c>
      <c r="AA970">
        <v>0.296128</v>
      </c>
      <c r="AB970">
        <v>0.26053599999999999</v>
      </c>
      <c r="AC970">
        <v>0.59060599999999996</v>
      </c>
      <c r="AD970">
        <v>7.5170799999999996E-2</v>
      </c>
      <c r="AE970">
        <v>5.2834500000000002</v>
      </c>
      <c r="AF970">
        <v>0.28834399999999999</v>
      </c>
      <c r="AH970">
        <v>1.10724</v>
      </c>
      <c r="AI970">
        <v>36.092700000000001</v>
      </c>
      <c r="AJ970">
        <v>-23.489100000000001</v>
      </c>
      <c r="AK970">
        <v>63.738100000000003</v>
      </c>
      <c r="AL970">
        <v>1.10724</v>
      </c>
      <c r="AM970">
        <v>1.5</v>
      </c>
      <c r="AN970">
        <v>-20.139491558074901</v>
      </c>
      <c r="AO970">
        <v>3.29673719406127</v>
      </c>
      <c r="AP970">
        <v>-2.3345399999999999E-2</v>
      </c>
      <c r="AQ970">
        <v>999</v>
      </c>
      <c r="AU970" t="s">
        <v>1329</v>
      </c>
    </row>
    <row r="971" spans="1:47" x14ac:dyDescent="0.45">
      <c r="A971" t="s">
        <v>1731</v>
      </c>
      <c r="B971" t="s">
        <v>70</v>
      </c>
      <c r="C971">
        <v>67</v>
      </c>
      <c r="D971">
        <v>283</v>
      </c>
      <c r="E971">
        <v>260</v>
      </c>
      <c r="F971">
        <v>49</v>
      </c>
      <c r="G971">
        <v>29</v>
      </c>
      <c r="H971">
        <v>12</v>
      </c>
      <c r="I971">
        <v>1</v>
      </c>
      <c r="J971">
        <v>7</v>
      </c>
      <c r="K971">
        <v>27</v>
      </c>
      <c r="L971">
        <v>29</v>
      </c>
      <c r="M971">
        <v>16</v>
      </c>
      <c r="N971">
        <v>4</v>
      </c>
      <c r="O971">
        <v>110</v>
      </c>
      <c r="P971">
        <v>5</v>
      </c>
      <c r="Q971">
        <v>1</v>
      </c>
      <c r="R971">
        <v>1</v>
      </c>
      <c r="S971">
        <v>0</v>
      </c>
      <c r="T971">
        <v>3</v>
      </c>
      <c r="U971">
        <v>2</v>
      </c>
      <c r="V971">
        <v>0.18846199999999999</v>
      </c>
      <c r="W971">
        <v>5.65371E-2</v>
      </c>
      <c r="X971">
        <v>0.38869300000000001</v>
      </c>
      <c r="Y971">
        <v>0.145455</v>
      </c>
      <c r="Z971">
        <v>0.248227</v>
      </c>
      <c r="AA971">
        <v>0.323077</v>
      </c>
      <c r="AB971">
        <v>0.24495400000000001</v>
      </c>
      <c r="AC971">
        <v>0.57130400000000003</v>
      </c>
      <c r="AD971">
        <v>0.13461500000000001</v>
      </c>
      <c r="AE971">
        <v>4.3797499999999996</v>
      </c>
      <c r="AF971">
        <v>0.29166700000000001</v>
      </c>
      <c r="AH971">
        <v>-0.59859200000000001</v>
      </c>
      <c r="AI971">
        <v>17.2255</v>
      </c>
      <c r="AJ971">
        <v>-17.256399999999999</v>
      </c>
      <c r="AK971">
        <v>55.468499999999999</v>
      </c>
      <c r="AL971">
        <v>-0.59859200000000001</v>
      </c>
      <c r="AM971">
        <v>4.8</v>
      </c>
      <c r="AN971">
        <v>-15.6989173293113</v>
      </c>
      <c r="AO971">
        <v>5.8398296833038303</v>
      </c>
      <c r="AP971">
        <v>-2.4643600000000002E-2</v>
      </c>
      <c r="AQ971">
        <v>999</v>
      </c>
      <c r="AU971" t="s">
        <v>1732</v>
      </c>
    </row>
    <row r="972" spans="1:47" x14ac:dyDescent="0.45">
      <c r="A972" t="s">
        <v>1706</v>
      </c>
      <c r="C972">
        <v>84</v>
      </c>
      <c r="D972">
        <v>343</v>
      </c>
      <c r="E972">
        <v>309</v>
      </c>
      <c r="F972">
        <v>71</v>
      </c>
      <c r="G972">
        <v>50</v>
      </c>
      <c r="H972">
        <v>15</v>
      </c>
      <c r="I972">
        <v>0</v>
      </c>
      <c r="J972">
        <v>6</v>
      </c>
      <c r="K972">
        <v>31</v>
      </c>
      <c r="L972">
        <v>30</v>
      </c>
      <c r="M972">
        <v>30</v>
      </c>
      <c r="N972">
        <v>11</v>
      </c>
      <c r="O972">
        <v>73</v>
      </c>
      <c r="P972">
        <v>1</v>
      </c>
      <c r="Q972">
        <v>3</v>
      </c>
      <c r="R972">
        <v>0</v>
      </c>
      <c r="S972">
        <v>0</v>
      </c>
      <c r="T972">
        <v>1</v>
      </c>
      <c r="U972">
        <v>1</v>
      </c>
      <c r="V972">
        <v>0.22977300000000001</v>
      </c>
      <c r="W972">
        <v>8.7463600000000002E-2</v>
      </c>
      <c r="X972">
        <v>0.21282799999999999</v>
      </c>
      <c r="Y972">
        <v>0.41095900000000002</v>
      </c>
      <c r="Z972">
        <v>0.29737599999999997</v>
      </c>
      <c r="AA972">
        <v>0.33656999999999998</v>
      </c>
      <c r="AB972">
        <v>0.26733699999999999</v>
      </c>
      <c r="AC972">
        <v>0.63394600000000001</v>
      </c>
      <c r="AD972">
        <v>0.106796</v>
      </c>
      <c r="AE972">
        <v>1.8463000000000001</v>
      </c>
      <c r="AF972">
        <v>0.27897</v>
      </c>
      <c r="AH972">
        <v>-0.76143700000000003</v>
      </c>
      <c r="AI972">
        <v>27.253900000000002</v>
      </c>
      <c r="AJ972">
        <v>-14.5387</v>
      </c>
      <c r="AK972">
        <v>66.053600000000003</v>
      </c>
      <c r="AL972">
        <v>-0.76143700000000003</v>
      </c>
      <c r="AM972">
        <v>-3.5</v>
      </c>
      <c r="AN972">
        <v>-14.7129337787628</v>
      </c>
      <c r="AO972">
        <v>2.8014402389526301</v>
      </c>
      <c r="AP972">
        <v>-2.6093000000000002E-2</v>
      </c>
      <c r="AQ972">
        <v>999</v>
      </c>
      <c r="AU972">
        <v>18603</v>
      </c>
    </row>
    <row r="973" spans="1:47" x14ac:dyDescent="0.45">
      <c r="A973" t="s">
        <v>1302</v>
      </c>
      <c r="B973" t="s">
        <v>46</v>
      </c>
      <c r="C973">
        <v>128</v>
      </c>
      <c r="D973">
        <v>554</v>
      </c>
      <c r="E973">
        <v>500</v>
      </c>
      <c r="F973">
        <v>104</v>
      </c>
      <c r="G973">
        <v>76</v>
      </c>
      <c r="H973">
        <v>18</v>
      </c>
      <c r="I973">
        <v>4</v>
      </c>
      <c r="J973">
        <v>6</v>
      </c>
      <c r="K973">
        <v>64</v>
      </c>
      <c r="L973">
        <v>50</v>
      </c>
      <c r="M973">
        <v>47</v>
      </c>
      <c r="N973">
        <v>9</v>
      </c>
      <c r="O973">
        <v>140</v>
      </c>
      <c r="P973">
        <v>3</v>
      </c>
      <c r="Q973">
        <v>3</v>
      </c>
      <c r="R973">
        <v>1</v>
      </c>
      <c r="S973">
        <v>0</v>
      </c>
      <c r="T973">
        <v>8</v>
      </c>
      <c r="U973">
        <v>3</v>
      </c>
      <c r="V973">
        <v>0.20799999999999999</v>
      </c>
      <c r="W973">
        <v>8.4837499999999996E-2</v>
      </c>
      <c r="X973">
        <v>0.25270799999999999</v>
      </c>
      <c r="Y973">
        <v>0.33571400000000001</v>
      </c>
      <c r="Z973">
        <v>0.27848099999999998</v>
      </c>
      <c r="AA973">
        <v>0.29599999999999999</v>
      </c>
      <c r="AB973">
        <v>0.25070399999999998</v>
      </c>
      <c r="AC973">
        <v>0.57448100000000002</v>
      </c>
      <c r="AD973">
        <v>8.7999999999999995E-2</v>
      </c>
      <c r="AE973">
        <v>5.5266400000000004</v>
      </c>
      <c r="AF973">
        <v>0.27450999999999998</v>
      </c>
      <c r="AH973">
        <v>-0.56773399999999996</v>
      </c>
      <c r="AI973">
        <v>36.366300000000003</v>
      </c>
      <c r="AJ973">
        <v>-31.135400000000001</v>
      </c>
      <c r="AK973">
        <v>55.579799999999999</v>
      </c>
      <c r="AL973">
        <v>-0.56773399999999996</v>
      </c>
      <c r="AM973">
        <v>5.8</v>
      </c>
      <c r="AN973">
        <v>-31.054349720478001</v>
      </c>
      <c r="AO973">
        <v>11.9067020416259</v>
      </c>
      <c r="AP973">
        <v>-2.71916E-2</v>
      </c>
      <c r="AQ973">
        <v>999</v>
      </c>
      <c r="AU973" t="s">
        <v>1303</v>
      </c>
    </row>
    <row r="974" spans="1:47" x14ac:dyDescent="0.45">
      <c r="A974" t="s">
        <v>1483</v>
      </c>
      <c r="B974" t="s">
        <v>59</v>
      </c>
      <c r="C974">
        <v>124</v>
      </c>
      <c r="D974">
        <v>542</v>
      </c>
      <c r="E974">
        <v>489</v>
      </c>
      <c r="F974">
        <v>115</v>
      </c>
      <c r="G974">
        <v>85</v>
      </c>
      <c r="H974">
        <v>16</v>
      </c>
      <c r="I974">
        <v>4</v>
      </c>
      <c r="J974">
        <v>10</v>
      </c>
      <c r="K974">
        <v>56</v>
      </c>
      <c r="L974">
        <v>55</v>
      </c>
      <c r="M974">
        <v>43</v>
      </c>
      <c r="N974">
        <v>13</v>
      </c>
      <c r="O974">
        <v>123</v>
      </c>
      <c r="P974">
        <v>6</v>
      </c>
      <c r="Q974">
        <v>4</v>
      </c>
      <c r="R974">
        <v>0</v>
      </c>
      <c r="S974">
        <v>0</v>
      </c>
      <c r="T974">
        <v>7</v>
      </c>
      <c r="U974">
        <v>1</v>
      </c>
      <c r="V974">
        <v>0.23517399999999999</v>
      </c>
      <c r="W974">
        <v>7.9335799999999998E-2</v>
      </c>
      <c r="X974">
        <v>0.226937</v>
      </c>
      <c r="Y974">
        <v>0.34959299999999999</v>
      </c>
      <c r="Z974">
        <v>0.30258299999999999</v>
      </c>
      <c r="AA974">
        <v>0.34560299999999999</v>
      </c>
      <c r="AB974">
        <v>0.27687200000000001</v>
      </c>
      <c r="AC974">
        <v>0.64818600000000004</v>
      </c>
      <c r="AD974">
        <v>0.110429</v>
      </c>
      <c r="AE974">
        <v>5.0999999999999996</v>
      </c>
      <c r="AF974">
        <v>0.29166700000000001</v>
      </c>
      <c r="AH974">
        <v>4.5601999999999997E-2</v>
      </c>
      <c r="AI974">
        <v>47.357799999999997</v>
      </c>
      <c r="AJ974">
        <v>-18.681699999999999</v>
      </c>
      <c r="AK974">
        <v>74.245999999999995</v>
      </c>
      <c r="AL974">
        <v>4.5601999999999997E-2</v>
      </c>
      <c r="AM974">
        <v>-4</v>
      </c>
      <c r="AN974">
        <v>-16.6798179782927</v>
      </c>
      <c r="AO974">
        <v>-2.0085244178771902</v>
      </c>
      <c r="AP974">
        <v>-2.7879500000000002E-2</v>
      </c>
      <c r="AQ974">
        <v>999</v>
      </c>
      <c r="AU974" t="s">
        <v>1484</v>
      </c>
    </row>
    <row r="975" spans="1:47" x14ac:dyDescent="0.45">
      <c r="A975" t="s">
        <v>754</v>
      </c>
      <c r="B975" t="s">
        <v>98</v>
      </c>
      <c r="C975">
        <v>71</v>
      </c>
      <c r="D975">
        <v>263</v>
      </c>
      <c r="E975">
        <v>242</v>
      </c>
      <c r="F975">
        <v>47</v>
      </c>
      <c r="G975">
        <v>32</v>
      </c>
      <c r="H975">
        <v>8</v>
      </c>
      <c r="I975">
        <v>1</v>
      </c>
      <c r="J975">
        <v>6</v>
      </c>
      <c r="K975">
        <v>22</v>
      </c>
      <c r="L975">
        <v>26</v>
      </c>
      <c r="M975">
        <v>14</v>
      </c>
      <c r="N975">
        <v>4</v>
      </c>
      <c r="O975">
        <v>80</v>
      </c>
      <c r="P975">
        <v>4</v>
      </c>
      <c r="Q975">
        <v>2</v>
      </c>
      <c r="R975">
        <v>1</v>
      </c>
      <c r="S975">
        <v>0</v>
      </c>
      <c r="T975">
        <v>0</v>
      </c>
      <c r="U975">
        <v>1</v>
      </c>
      <c r="V975">
        <v>0.194215</v>
      </c>
      <c r="W975">
        <v>5.3231899999999999E-2</v>
      </c>
      <c r="X975">
        <v>0.30418200000000001</v>
      </c>
      <c r="Y975">
        <v>0.17499999999999999</v>
      </c>
      <c r="Z975">
        <v>0.24809200000000001</v>
      </c>
      <c r="AA975">
        <v>0.309917</v>
      </c>
      <c r="AB975">
        <v>0.23894499999999999</v>
      </c>
      <c r="AC975">
        <v>0.55800899999999998</v>
      </c>
      <c r="AD975">
        <v>0.115702</v>
      </c>
      <c r="AE975">
        <v>2.71976</v>
      </c>
      <c r="AF975">
        <v>0.259494</v>
      </c>
      <c r="AH975">
        <v>-0.77651400000000004</v>
      </c>
      <c r="AI975">
        <v>14.6957</v>
      </c>
      <c r="AJ975">
        <v>-17.349299999999999</v>
      </c>
      <c r="AK975">
        <v>48.0608</v>
      </c>
      <c r="AL975">
        <v>-0.77651400000000004</v>
      </c>
      <c r="AM975">
        <v>3.1</v>
      </c>
      <c r="AN975">
        <v>-17.144067466258999</v>
      </c>
      <c r="AO975">
        <v>7.9317164421081499</v>
      </c>
      <c r="AP975">
        <v>-2.78897E-2</v>
      </c>
      <c r="AQ975">
        <v>999</v>
      </c>
      <c r="AU975">
        <v>19422</v>
      </c>
    </row>
    <row r="976" spans="1:47" x14ac:dyDescent="0.45">
      <c r="A976" t="s">
        <v>689</v>
      </c>
      <c r="B976" t="s">
        <v>89</v>
      </c>
      <c r="C976">
        <v>108</v>
      </c>
      <c r="D976">
        <v>470</v>
      </c>
      <c r="E976">
        <v>426</v>
      </c>
      <c r="F976">
        <v>101</v>
      </c>
      <c r="G976">
        <v>70</v>
      </c>
      <c r="H976">
        <v>21</v>
      </c>
      <c r="I976">
        <v>5</v>
      </c>
      <c r="J976">
        <v>5</v>
      </c>
      <c r="K976">
        <v>56</v>
      </c>
      <c r="L976">
        <v>48</v>
      </c>
      <c r="M976">
        <v>36</v>
      </c>
      <c r="N976">
        <v>9</v>
      </c>
      <c r="O976">
        <v>94</v>
      </c>
      <c r="P976">
        <v>5</v>
      </c>
      <c r="Q976">
        <v>3</v>
      </c>
      <c r="R976">
        <v>0</v>
      </c>
      <c r="S976">
        <v>0</v>
      </c>
      <c r="T976">
        <v>9</v>
      </c>
      <c r="U976">
        <v>4</v>
      </c>
      <c r="V976">
        <v>0.23708899999999999</v>
      </c>
      <c r="W976">
        <v>7.6595700000000003E-2</v>
      </c>
      <c r="X976">
        <v>0.2</v>
      </c>
      <c r="Y976">
        <v>0.38297900000000001</v>
      </c>
      <c r="Z976">
        <v>0.30212800000000001</v>
      </c>
      <c r="AA976">
        <v>0.34506999999999999</v>
      </c>
      <c r="AB976">
        <v>0.27804899999999999</v>
      </c>
      <c r="AC976">
        <v>0.64719800000000005</v>
      </c>
      <c r="AD976">
        <v>0.10798099999999999</v>
      </c>
      <c r="AE976">
        <v>5.86083</v>
      </c>
      <c r="AF976">
        <v>0.29090899999999997</v>
      </c>
      <c r="AH976">
        <v>-0.67423500000000003</v>
      </c>
      <c r="AI976">
        <v>41.526299999999999</v>
      </c>
      <c r="AJ976">
        <v>-15.740500000000001</v>
      </c>
      <c r="AK976">
        <v>78.345699999999994</v>
      </c>
      <c r="AL976">
        <v>-0.67423500000000003</v>
      </c>
      <c r="AM976">
        <v>1.8</v>
      </c>
      <c r="AN976">
        <v>-12.869018912315299</v>
      </c>
      <c r="AO976">
        <v>-3.38077616691589</v>
      </c>
      <c r="AP976">
        <v>-2.8567100000000002E-2</v>
      </c>
      <c r="AQ976">
        <v>999</v>
      </c>
      <c r="AU976" t="s">
        <v>1510</v>
      </c>
    </row>
    <row r="977" spans="1:47" x14ac:dyDescent="0.45">
      <c r="A977" t="s">
        <v>1881</v>
      </c>
      <c r="B977" t="s">
        <v>76</v>
      </c>
      <c r="C977">
        <v>91</v>
      </c>
      <c r="D977">
        <v>335</v>
      </c>
      <c r="E977">
        <v>292</v>
      </c>
      <c r="F977">
        <v>65</v>
      </c>
      <c r="G977">
        <v>44</v>
      </c>
      <c r="H977">
        <v>13</v>
      </c>
      <c r="I977">
        <v>0</v>
      </c>
      <c r="J977">
        <v>8</v>
      </c>
      <c r="K977">
        <v>36</v>
      </c>
      <c r="L977">
        <v>31</v>
      </c>
      <c r="M977">
        <v>37</v>
      </c>
      <c r="N977">
        <v>8</v>
      </c>
      <c r="O977">
        <v>90</v>
      </c>
      <c r="P977">
        <v>5</v>
      </c>
      <c r="Q977">
        <v>1</v>
      </c>
      <c r="R977">
        <v>0</v>
      </c>
      <c r="S977">
        <v>0</v>
      </c>
      <c r="T977">
        <v>1</v>
      </c>
      <c r="U977">
        <v>0</v>
      </c>
      <c r="V977">
        <v>0.222603</v>
      </c>
      <c r="W977">
        <v>0.110448</v>
      </c>
      <c r="X977">
        <v>0.26865699999999998</v>
      </c>
      <c r="Y977">
        <v>0.411111</v>
      </c>
      <c r="Z977">
        <v>0.31940299999999999</v>
      </c>
      <c r="AA977">
        <v>0.34931499999999999</v>
      </c>
      <c r="AB977">
        <v>0.29004400000000002</v>
      </c>
      <c r="AC977">
        <v>0.66871800000000003</v>
      </c>
      <c r="AD977">
        <v>0.12671199999999999</v>
      </c>
      <c r="AE977">
        <v>2.3584800000000001</v>
      </c>
      <c r="AF977">
        <v>0.29230800000000001</v>
      </c>
      <c r="AH977">
        <v>-0.40100000000000002</v>
      </c>
      <c r="AI977">
        <v>32.935699999999997</v>
      </c>
      <c r="AJ977">
        <v>-7.8820600000000001</v>
      </c>
      <c r="AK977">
        <v>78.179900000000004</v>
      </c>
      <c r="AL977">
        <v>-0.40100000000000002</v>
      </c>
      <c r="AM977">
        <v>3.9</v>
      </c>
      <c r="AN977">
        <v>-9.4566522538661903</v>
      </c>
      <c r="AO977">
        <v>-2.2544679641723602</v>
      </c>
      <c r="AP977">
        <v>-2.9672E-2</v>
      </c>
      <c r="AQ977">
        <v>999</v>
      </c>
      <c r="AU977">
        <v>13329</v>
      </c>
    </row>
    <row r="978" spans="1:47" x14ac:dyDescent="0.45">
      <c r="A978" t="s">
        <v>564</v>
      </c>
      <c r="B978" t="s">
        <v>309</v>
      </c>
      <c r="C978">
        <v>91</v>
      </c>
      <c r="D978">
        <v>378</v>
      </c>
      <c r="E978">
        <v>335</v>
      </c>
      <c r="F978">
        <v>88</v>
      </c>
      <c r="G978">
        <v>55</v>
      </c>
      <c r="H978">
        <v>21</v>
      </c>
      <c r="I978">
        <v>1</v>
      </c>
      <c r="J978">
        <v>11</v>
      </c>
      <c r="K978">
        <v>48</v>
      </c>
      <c r="L978">
        <v>43</v>
      </c>
      <c r="M978">
        <v>36</v>
      </c>
      <c r="N978">
        <v>7</v>
      </c>
      <c r="O978">
        <v>81</v>
      </c>
      <c r="P978">
        <v>6</v>
      </c>
      <c r="Q978">
        <v>1</v>
      </c>
      <c r="R978">
        <v>0</v>
      </c>
      <c r="S978">
        <v>1</v>
      </c>
      <c r="T978">
        <v>2</v>
      </c>
      <c r="U978">
        <v>1</v>
      </c>
      <c r="V978">
        <v>0.262687</v>
      </c>
      <c r="W978">
        <v>9.5238100000000006E-2</v>
      </c>
      <c r="X978">
        <v>0.214286</v>
      </c>
      <c r="Y978">
        <v>0.44444400000000001</v>
      </c>
      <c r="Z978">
        <v>0.34391500000000003</v>
      </c>
      <c r="AA978">
        <v>0.42985099999999998</v>
      </c>
      <c r="AB978">
        <v>0.33102300000000001</v>
      </c>
      <c r="AC978">
        <v>0.77376599999999995</v>
      </c>
      <c r="AD978">
        <v>0.16716400000000001</v>
      </c>
      <c r="AE978">
        <v>3.44475</v>
      </c>
      <c r="AF978">
        <v>0.31557400000000002</v>
      </c>
      <c r="AH978">
        <v>-0.71553900000000004</v>
      </c>
      <c r="AI978">
        <v>50.027900000000002</v>
      </c>
      <c r="AJ978">
        <v>3.97079</v>
      </c>
      <c r="AK978">
        <v>92.096400000000003</v>
      </c>
      <c r="AL978">
        <v>-0.71553900000000004</v>
      </c>
      <c r="AM978">
        <v>-4.5999999999999996</v>
      </c>
      <c r="AN978">
        <v>-4.4166976809501604</v>
      </c>
      <c r="AO978">
        <v>-8.7666664123535103</v>
      </c>
      <c r="AP978">
        <v>-3.0391999999999999E-2</v>
      </c>
      <c r="AQ978">
        <v>999</v>
      </c>
      <c r="AU978">
        <v>15429</v>
      </c>
    </row>
    <row r="979" spans="1:47" x14ac:dyDescent="0.45">
      <c r="A979" t="s">
        <v>1590</v>
      </c>
      <c r="B979" t="s">
        <v>31</v>
      </c>
      <c r="C979">
        <v>31</v>
      </c>
      <c r="D979">
        <v>106</v>
      </c>
      <c r="E979">
        <v>90</v>
      </c>
      <c r="F979">
        <v>19</v>
      </c>
      <c r="G979">
        <v>15</v>
      </c>
      <c r="H979">
        <v>3</v>
      </c>
      <c r="I979">
        <v>0</v>
      </c>
      <c r="J979">
        <v>1</v>
      </c>
      <c r="K979">
        <v>10</v>
      </c>
      <c r="L979">
        <v>11</v>
      </c>
      <c r="M979">
        <v>10</v>
      </c>
      <c r="N979">
        <v>2</v>
      </c>
      <c r="O979">
        <v>24</v>
      </c>
      <c r="P979">
        <v>6</v>
      </c>
      <c r="Q979">
        <v>0</v>
      </c>
      <c r="R979">
        <v>0</v>
      </c>
      <c r="S979">
        <v>0</v>
      </c>
      <c r="T979">
        <v>0</v>
      </c>
      <c r="U979">
        <v>1</v>
      </c>
      <c r="V979">
        <v>0.21111099999999999</v>
      </c>
      <c r="W979">
        <v>9.4339599999999996E-2</v>
      </c>
      <c r="X979">
        <v>0.22641500000000001</v>
      </c>
      <c r="Y979">
        <v>0.41666700000000001</v>
      </c>
      <c r="Z979">
        <v>0.33018900000000001</v>
      </c>
      <c r="AA979">
        <v>0.27777800000000002</v>
      </c>
      <c r="AB979">
        <v>0.27785300000000002</v>
      </c>
      <c r="AC979">
        <v>0.60796600000000001</v>
      </c>
      <c r="AD979">
        <v>6.6666699999999995E-2</v>
      </c>
      <c r="AE979">
        <v>2.0982099999999999</v>
      </c>
      <c r="AF979">
        <v>0.27692299999999997</v>
      </c>
      <c r="AH979">
        <v>-0.64552699999999996</v>
      </c>
      <c r="AI979">
        <v>9.3481900000000007</v>
      </c>
      <c r="AJ979">
        <v>-3.5672899999999998</v>
      </c>
      <c r="AK979">
        <v>72.365600000000001</v>
      </c>
      <c r="AL979">
        <v>-0.64552699999999996</v>
      </c>
      <c r="AM979">
        <v>-1.6</v>
      </c>
      <c r="AN979">
        <v>-4.2744235992431596</v>
      </c>
      <c r="AO979">
        <v>0.34738385677337602</v>
      </c>
      <c r="AP979">
        <v>-3.1469299999999999E-2</v>
      </c>
      <c r="AQ979">
        <v>999</v>
      </c>
      <c r="AU979" t="s">
        <v>1591</v>
      </c>
    </row>
    <row r="980" spans="1:47" x14ac:dyDescent="0.45">
      <c r="A980" t="s">
        <v>1423</v>
      </c>
      <c r="C980">
        <v>105</v>
      </c>
      <c r="D980">
        <v>383</v>
      </c>
      <c r="E980">
        <v>352</v>
      </c>
      <c r="F980">
        <v>82</v>
      </c>
      <c r="G980">
        <v>61</v>
      </c>
      <c r="H980">
        <v>13</v>
      </c>
      <c r="I980">
        <v>2</v>
      </c>
      <c r="J980">
        <v>6</v>
      </c>
      <c r="K980">
        <v>40</v>
      </c>
      <c r="L980">
        <v>37</v>
      </c>
      <c r="M980">
        <v>24</v>
      </c>
      <c r="N980">
        <v>8</v>
      </c>
      <c r="O980">
        <v>74</v>
      </c>
      <c r="P980">
        <v>4</v>
      </c>
      <c r="Q980">
        <v>1</v>
      </c>
      <c r="R980">
        <v>2</v>
      </c>
      <c r="S980">
        <v>1</v>
      </c>
      <c r="T980">
        <v>8</v>
      </c>
      <c r="U980">
        <v>3</v>
      </c>
      <c r="V980">
        <v>0.232955</v>
      </c>
      <c r="W980">
        <v>6.2663200000000002E-2</v>
      </c>
      <c r="X980">
        <v>0.19321099999999999</v>
      </c>
      <c r="Y980">
        <v>0.324324</v>
      </c>
      <c r="Z980">
        <v>0.28871400000000003</v>
      </c>
      <c r="AA980">
        <v>0.33238600000000001</v>
      </c>
      <c r="AB980">
        <v>0.26596399999999998</v>
      </c>
      <c r="AC980">
        <v>0.62109999999999999</v>
      </c>
      <c r="AD980">
        <v>9.9431800000000001E-2</v>
      </c>
      <c r="AE980">
        <v>4.9897200000000002</v>
      </c>
      <c r="AF980">
        <v>0.27838800000000002</v>
      </c>
      <c r="AH980">
        <v>-0.29034900000000002</v>
      </c>
      <c r="AI980">
        <v>29.995200000000001</v>
      </c>
      <c r="AJ980">
        <v>-16.671099999999999</v>
      </c>
      <c r="AK980">
        <v>64.391300000000001</v>
      </c>
      <c r="AL980">
        <v>-0.29034900000000002</v>
      </c>
      <c r="AM980">
        <v>1.9</v>
      </c>
      <c r="AN980">
        <v>-16.6316577196121</v>
      </c>
      <c r="AO980">
        <v>3.3072603940963701</v>
      </c>
      <c r="AP980">
        <v>-3.1510099999999999E-2</v>
      </c>
      <c r="AQ980">
        <v>999</v>
      </c>
      <c r="AU980">
        <v>19878</v>
      </c>
    </row>
    <row r="981" spans="1:47" x14ac:dyDescent="0.45">
      <c r="A981" t="s">
        <v>1555</v>
      </c>
      <c r="B981" t="s">
        <v>170</v>
      </c>
      <c r="C981">
        <v>73</v>
      </c>
      <c r="D981">
        <v>272</v>
      </c>
      <c r="E981">
        <v>236</v>
      </c>
      <c r="F981">
        <v>45</v>
      </c>
      <c r="G981">
        <v>28</v>
      </c>
      <c r="H981">
        <v>11</v>
      </c>
      <c r="I981">
        <v>1</v>
      </c>
      <c r="J981">
        <v>5</v>
      </c>
      <c r="K981">
        <v>29</v>
      </c>
      <c r="L981">
        <v>23</v>
      </c>
      <c r="M981">
        <v>30</v>
      </c>
      <c r="N981">
        <v>2</v>
      </c>
      <c r="O981">
        <v>87</v>
      </c>
      <c r="P981">
        <v>2</v>
      </c>
      <c r="Q981">
        <v>2</v>
      </c>
      <c r="R981">
        <v>2</v>
      </c>
      <c r="S981">
        <v>1</v>
      </c>
      <c r="T981">
        <v>2</v>
      </c>
      <c r="U981">
        <v>1</v>
      </c>
      <c r="V981">
        <v>0.19067799999999999</v>
      </c>
      <c r="W981">
        <v>0.110294</v>
      </c>
      <c r="X981">
        <v>0.319853</v>
      </c>
      <c r="Y981">
        <v>0.34482800000000002</v>
      </c>
      <c r="Z981">
        <v>0.28518500000000002</v>
      </c>
      <c r="AA981">
        <v>0.30932199999999999</v>
      </c>
      <c r="AB981">
        <v>0.264623</v>
      </c>
      <c r="AC981">
        <v>0.59450700000000001</v>
      </c>
      <c r="AD981">
        <v>0.118644</v>
      </c>
      <c r="AE981">
        <v>4.0514900000000003</v>
      </c>
      <c r="AF981">
        <v>0.27397300000000002</v>
      </c>
      <c r="AH981">
        <v>-0.46897499999999998</v>
      </c>
      <c r="AI981">
        <v>20.999300000000002</v>
      </c>
      <c r="AJ981">
        <v>-12.142300000000001</v>
      </c>
      <c r="AK981">
        <v>66.570700000000002</v>
      </c>
      <c r="AL981">
        <v>-0.46897499999999998</v>
      </c>
      <c r="AM981">
        <v>-3.2</v>
      </c>
      <c r="AN981">
        <v>-11.3640052378177</v>
      </c>
      <c r="AO981">
        <v>1.7970607280731199</v>
      </c>
      <c r="AP981">
        <v>-3.2767200000000003E-2</v>
      </c>
      <c r="AQ981">
        <v>999</v>
      </c>
      <c r="AU981">
        <v>15055</v>
      </c>
    </row>
    <row r="982" spans="1:47" x14ac:dyDescent="0.45">
      <c r="A982" t="s">
        <v>1536</v>
      </c>
      <c r="B982" t="s">
        <v>31</v>
      </c>
      <c r="C982">
        <v>42</v>
      </c>
      <c r="D982">
        <v>187</v>
      </c>
      <c r="E982">
        <v>176</v>
      </c>
      <c r="F982">
        <v>46</v>
      </c>
      <c r="G982">
        <v>31</v>
      </c>
      <c r="H982">
        <v>7</v>
      </c>
      <c r="I982">
        <v>2</v>
      </c>
      <c r="J982">
        <v>6</v>
      </c>
      <c r="K982">
        <v>22</v>
      </c>
      <c r="L982">
        <v>28</v>
      </c>
      <c r="M982">
        <v>7</v>
      </c>
      <c r="N982">
        <v>3</v>
      </c>
      <c r="O982">
        <v>32</v>
      </c>
      <c r="P982">
        <v>3</v>
      </c>
      <c r="Q982">
        <v>1</v>
      </c>
      <c r="R982">
        <v>0</v>
      </c>
      <c r="S982">
        <v>1</v>
      </c>
      <c r="T982">
        <v>8</v>
      </c>
      <c r="U982">
        <v>2</v>
      </c>
      <c r="V982">
        <v>0.26136399999999999</v>
      </c>
      <c r="W982">
        <v>3.74332E-2</v>
      </c>
      <c r="X982">
        <v>0.171123</v>
      </c>
      <c r="Y982">
        <v>0.21875</v>
      </c>
      <c r="Z982">
        <v>0.29946499999999998</v>
      </c>
      <c r="AA982">
        <v>0.42613600000000001</v>
      </c>
      <c r="AB982">
        <v>0.30537399999999998</v>
      </c>
      <c r="AC982">
        <v>0.72560199999999997</v>
      </c>
      <c r="AD982">
        <v>0.164773</v>
      </c>
      <c r="AE982">
        <v>6.7521599999999999</v>
      </c>
      <c r="AF982">
        <v>0.28777000000000003</v>
      </c>
      <c r="AH982">
        <v>0.46304899999999999</v>
      </c>
      <c r="AI982">
        <v>20.765899999999998</v>
      </c>
      <c r="AJ982">
        <v>-2.0190000000000001</v>
      </c>
      <c r="AK982">
        <v>90.815700000000007</v>
      </c>
      <c r="AL982">
        <v>0.46304899999999999</v>
      </c>
      <c r="AM982">
        <v>-7.1</v>
      </c>
      <c r="AN982">
        <v>-1.66462534666061</v>
      </c>
      <c r="AO982">
        <v>-5.03871250152587</v>
      </c>
      <c r="AP982">
        <v>-3.3124800000000003E-2</v>
      </c>
      <c r="AQ982">
        <v>999</v>
      </c>
      <c r="AU982" t="s">
        <v>1537</v>
      </c>
    </row>
    <row r="983" spans="1:47" x14ac:dyDescent="0.45">
      <c r="A983" t="s">
        <v>1756</v>
      </c>
      <c r="B983" t="s">
        <v>82</v>
      </c>
      <c r="C983">
        <v>99</v>
      </c>
      <c r="D983">
        <v>355</v>
      </c>
      <c r="E983">
        <v>325</v>
      </c>
      <c r="F983">
        <v>76</v>
      </c>
      <c r="G983">
        <v>51</v>
      </c>
      <c r="H983">
        <v>15</v>
      </c>
      <c r="I983">
        <v>4</v>
      </c>
      <c r="J983">
        <v>6</v>
      </c>
      <c r="K983">
        <v>42</v>
      </c>
      <c r="L983">
        <v>40</v>
      </c>
      <c r="M983">
        <v>22</v>
      </c>
      <c r="N983">
        <v>7</v>
      </c>
      <c r="O983">
        <v>93</v>
      </c>
      <c r="P983">
        <v>6</v>
      </c>
      <c r="Q983">
        <v>1</v>
      </c>
      <c r="R983">
        <v>1</v>
      </c>
      <c r="S983">
        <v>0</v>
      </c>
      <c r="T983">
        <v>12</v>
      </c>
      <c r="U983">
        <v>4</v>
      </c>
      <c r="V983">
        <v>0.233846</v>
      </c>
      <c r="W983">
        <v>6.19718E-2</v>
      </c>
      <c r="X983">
        <v>0.26197199999999998</v>
      </c>
      <c r="Y983">
        <v>0.23655899999999999</v>
      </c>
      <c r="Z983">
        <v>0.29378500000000002</v>
      </c>
      <c r="AA983">
        <v>0.36</v>
      </c>
      <c r="AB983">
        <v>0.27884799999999998</v>
      </c>
      <c r="AC983">
        <v>0.65378499999999995</v>
      </c>
      <c r="AD983">
        <v>0.12615399999999999</v>
      </c>
      <c r="AE983">
        <v>6.9122000000000003</v>
      </c>
      <c r="AF983">
        <v>0.30836999999999998</v>
      </c>
      <c r="AH983">
        <v>0.156919</v>
      </c>
      <c r="AI983">
        <v>31.601199999999999</v>
      </c>
      <c r="AJ983">
        <v>-11.653499999999999</v>
      </c>
      <c r="AK983">
        <v>72.403499999999994</v>
      </c>
      <c r="AL983">
        <v>0.156919</v>
      </c>
      <c r="AM983">
        <v>3.1</v>
      </c>
      <c r="AN983">
        <v>-11.581625506281799</v>
      </c>
      <c r="AO983">
        <v>-0.81313943862914995</v>
      </c>
      <c r="AP983">
        <v>-3.3641400000000002E-2</v>
      </c>
      <c r="AQ983">
        <v>999</v>
      </c>
      <c r="AU983">
        <v>19968</v>
      </c>
    </row>
    <row r="984" spans="1:47" x14ac:dyDescent="0.45">
      <c r="A984" t="s">
        <v>1666</v>
      </c>
      <c r="B984" t="s">
        <v>89</v>
      </c>
      <c r="C984">
        <v>65</v>
      </c>
      <c r="D984">
        <v>238</v>
      </c>
      <c r="E984">
        <v>211</v>
      </c>
      <c r="F984">
        <v>49</v>
      </c>
      <c r="G984">
        <v>37</v>
      </c>
      <c r="H984">
        <v>9</v>
      </c>
      <c r="I984">
        <v>1</v>
      </c>
      <c r="J984">
        <v>2</v>
      </c>
      <c r="K984">
        <v>22</v>
      </c>
      <c r="L984">
        <v>26</v>
      </c>
      <c r="M984">
        <v>15</v>
      </c>
      <c r="N984">
        <v>5</v>
      </c>
      <c r="O984">
        <v>40</v>
      </c>
      <c r="P984">
        <v>10</v>
      </c>
      <c r="Q984">
        <v>2</v>
      </c>
      <c r="R984">
        <v>0</v>
      </c>
      <c r="S984">
        <v>0</v>
      </c>
      <c r="T984">
        <v>0</v>
      </c>
      <c r="U984">
        <v>1</v>
      </c>
      <c r="V984">
        <v>0.23222699999999999</v>
      </c>
      <c r="W984">
        <v>6.3025200000000003E-2</v>
      </c>
      <c r="X984">
        <v>0.16806699999999999</v>
      </c>
      <c r="Y984">
        <v>0.375</v>
      </c>
      <c r="Z984">
        <v>0.31092399999999998</v>
      </c>
      <c r="AA984">
        <v>0.31279600000000002</v>
      </c>
      <c r="AB984">
        <v>0.27315</v>
      </c>
      <c r="AC984">
        <v>0.62372099999999997</v>
      </c>
      <c r="AD984">
        <v>8.0568699999999993E-2</v>
      </c>
      <c r="AE984">
        <v>2.8864000000000001</v>
      </c>
      <c r="AF984">
        <v>0.27485399999999999</v>
      </c>
      <c r="AH984">
        <v>-0.86126999999999998</v>
      </c>
      <c r="AI984">
        <v>20.059699999999999</v>
      </c>
      <c r="AJ984">
        <v>-8.9392099999999992</v>
      </c>
      <c r="AK984">
        <v>74.9495</v>
      </c>
      <c r="AL984">
        <v>-0.86126999999999998</v>
      </c>
      <c r="AM984">
        <v>-4.8</v>
      </c>
      <c r="AN984">
        <v>-8.0050050020217896</v>
      </c>
      <c r="AO984">
        <v>-0.42757225036620999</v>
      </c>
      <c r="AP984">
        <v>-3.4804000000000002E-2</v>
      </c>
      <c r="AQ984">
        <v>999</v>
      </c>
      <c r="AU984">
        <v>10655</v>
      </c>
    </row>
    <row r="985" spans="1:47" x14ac:dyDescent="0.45">
      <c r="A985" t="s">
        <v>2069</v>
      </c>
      <c r="B985" t="s">
        <v>39</v>
      </c>
      <c r="C985">
        <v>81</v>
      </c>
      <c r="D985">
        <v>315</v>
      </c>
      <c r="E985">
        <v>279</v>
      </c>
      <c r="F985">
        <v>59</v>
      </c>
      <c r="G985">
        <v>43</v>
      </c>
      <c r="H985">
        <v>12</v>
      </c>
      <c r="I985">
        <v>1</v>
      </c>
      <c r="J985">
        <v>3</v>
      </c>
      <c r="K985">
        <v>35</v>
      </c>
      <c r="L985">
        <v>27</v>
      </c>
      <c r="M985">
        <v>25</v>
      </c>
      <c r="N985">
        <v>5</v>
      </c>
      <c r="O985">
        <v>90</v>
      </c>
      <c r="P985">
        <v>8</v>
      </c>
      <c r="Q985">
        <v>1</v>
      </c>
      <c r="R985">
        <v>2</v>
      </c>
      <c r="S985">
        <v>0</v>
      </c>
      <c r="T985">
        <v>7</v>
      </c>
      <c r="U985">
        <v>2</v>
      </c>
      <c r="V985">
        <v>0.21146999999999999</v>
      </c>
      <c r="W985">
        <v>7.9365099999999994E-2</v>
      </c>
      <c r="X985">
        <v>0.28571400000000002</v>
      </c>
      <c r="Y985">
        <v>0.27777800000000002</v>
      </c>
      <c r="Z985">
        <v>0.29393000000000002</v>
      </c>
      <c r="AA985">
        <v>0.29390699999999997</v>
      </c>
      <c r="AB985">
        <v>0.26032899999999998</v>
      </c>
      <c r="AC985">
        <v>0.58783700000000005</v>
      </c>
      <c r="AD985">
        <v>8.2437300000000005E-2</v>
      </c>
      <c r="AE985">
        <v>5.2760800000000003</v>
      </c>
      <c r="AF985">
        <v>0.29946499999999998</v>
      </c>
      <c r="AH985">
        <v>8.7801600000000004E-3</v>
      </c>
      <c r="AI985">
        <v>23.195699999999999</v>
      </c>
      <c r="AJ985">
        <v>-15.1852</v>
      </c>
      <c r="AK985">
        <v>58.259500000000003</v>
      </c>
      <c r="AL985">
        <v>8.7801600000000004E-3</v>
      </c>
      <c r="AM985">
        <v>4</v>
      </c>
      <c r="AN985">
        <v>-16.279918039217499</v>
      </c>
      <c r="AO985">
        <v>5.1574074029922397</v>
      </c>
      <c r="AP985">
        <v>-3.8925399999999999E-2</v>
      </c>
      <c r="AQ985">
        <v>999</v>
      </c>
      <c r="AU985">
        <v>11381</v>
      </c>
    </row>
    <row r="986" spans="1:47" x14ac:dyDescent="0.45">
      <c r="A986" t="s">
        <v>1823</v>
      </c>
      <c r="C986">
        <v>79</v>
      </c>
      <c r="D986">
        <v>298</v>
      </c>
      <c r="E986">
        <v>275</v>
      </c>
      <c r="F986">
        <v>66</v>
      </c>
      <c r="G986">
        <v>44</v>
      </c>
      <c r="H986">
        <v>16</v>
      </c>
      <c r="I986">
        <v>1</v>
      </c>
      <c r="J986">
        <v>5</v>
      </c>
      <c r="K986">
        <v>33</v>
      </c>
      <c r="L986">
        <v>32</v>
      </c>
      <c r="M986">
        <v>14</v>
      </c>
      <c r="N986">
        <v>7</v>
      </c>
      <c r="O986">
        <v>62</v>
      </c>
      <c r="P986">
        <v>6</v>
      </c>
      <c r="Q986">
        <v>1</v>
      </c>
      <c r="R986">
        <v>2</v>
      </c>
      <c r="S986">
        <v>0</v>
      </c>
      <c r="T986">
        <v>2</v>
      </c>
      <c r="U986">
        <v>1</v>
      </c>
      <c r="V986">
        <v>0.24</v>
      </c>
      <c r="W986">
        <v>4.6979899999999998E-2</v>
      </c>
      <c r="X986">
        <v>0.20805399999999999</v>
      </c>
      <c r="Y986">
        <v>0.22580600000000001</v>
      </c>
      <c r="Z986">
        <v>0.29054099999999999</v>
      </c>
      <c r="AA986">
        <v>0.36</v>
      </c>
      <c r="AB986">
        <v>0.275254</v>
      </c>
      <c r="AC986">
        <v>0.65054100000000004</v>
      </c>
      <c r="AD986">
        <v>0.12</v>
      </c>
      <c r="AE986">
        <v>3.9648699999999999</v>
      </c>
      <c r="AF986">
        <v>0.29186600000000001</v>
      </c>
      <c r="AH986">
        <v>-0.46127000000000001</v>
      </c>
      <c r="AI986">
        <v>25.637699999999999</v>
      </c>
      <c r="AJ986">
        <v>-10.671900000000001</v>
      </c>
      <c r="AK986">
        <v>67.648899999999998</v>
      </c>
      <c r="AL986">
        <v>-0.46127000000000001</v>
      </c>
      <c r="AM986">
        <v>0.4</v>
      </c>
      <c r="AN986">
        <v>-12.012770414352399</v>
      </c>
      <c r="AO986">
        <v>1.49494412541389</v>
      </c>
      <c r="AP986">
        <v>-3.9528500000000001E-2</v>
      </c>
      <c r="AQ986">
        <v>999</v>
      </c>
      <c r="AU986" t="s">
        <v>1824</v>
      </c>
    </row>
    <row r="987" spans="1:47" x14ac:dyDescent="0.45">
      <c r="A987" t="s">
        <v>1539</v>
      </c>
      <c r="B987" t="s">
        <v>269</v>
      </c>
      <c r="C987">
        <v>112</v>
      </c>
      <c r="D987">
        <v>462</v>
      </c>
      <c r="E987">
        <v>415</v>
      </c>
      <c r="F987">
        <v>98</v>
      </c>
      <c r="G987">
        <v>59</v>
      </c>
      <c r="H987">
        <v>20</v>
      </c>
      <c r="I987">
        <v>0</v>
      </c>
      <c r="J987">
        <v>19</v>
      </c>
      <c r="K987">
        <v>49</v>
      </c>
      <c r="L987">
        <v>65</v>
      </c>
      <c r="M987">
        <v>40</v>
      </c>
      <c r="N987">
        <v>10</v>
      </c>
      <c r="O987">
        <v>121</v>
      </c>
      <c r="P987">
        <v>3</v>
      </c>
      <c r="Q987">
        <v>4</v>
      </c>
      <c r="R987">
        <v>0</v>
      </c>
      <c r="S987">
        <v>0</v>
      </c>
      <c r="T987">
        <v>0</v>
      </c>
      <c r="U987">
        <v>1</v>
      </c>
      <c r="V987">
        <v>0.23614499999999999</v>
      </c>
      <c r="W987">
        <v>8.6580099999999993E-2</v>
      </c>
      <c r="X987">
        <v>0.261905</v>
      </c>
      <c r="Y987">
        <v>0.33057900000000001</v>
      </c>
      <c r="Z987">
        <v>0.30519499999999999</v>
      </c>
      <c r="AA987">
        <v>0.42168699999999998</v>
      </c>
      <c r="AB987">
        <v>0.30548199999999998</v>
      </c>
      <c r="AC987">
        <v>0.72688200000000003</v>
      </c>
      <c r="AD987">
        <v>0.18554200000000001</v>
      </c>
      <c r="AE987">
        <v>1.3095699999999999</v>
      </c>
      <c r="AF987">
        <v>0.28315400000000002</v>
      </c>
      <c r="AH987">
        <v>-1.1309499999999999</v>
      </c>
      <c r="AI987">
        <v>51.345100000000002</v>
      </c>
      <c r="AJ987">
        <v>-4.9468800000000002</v>
      </c>
      <c r="AK987">
        <v>92.260300000000001</v>
      </c>
      <c r="AL987">
        <v>-1.1309499999999999</v>
      </c>
      <c r="AM987">
        <v>-2.1</v>
      </c>
      <c r="AN987">
        <v>-5.5607722997665396</v>
      </c>
      <c r="AO987">
        <v>-10.587654590606601</v>
      </c>
      <c r="AP987">
        <v>-4.0678300000000001E-2</v>
      </c>
      <c r="AQ987">
        <v>999</v>
      </c>
      <c r="AU987">
        <v>21497</v>
      </c>
    </row>
    <row r="988" spans="1:47" x14ac:dyDescent="0.45">
      <c r="A988" t="s">
        <v>1630</v>
      </c>
      <c r="B988" t="s">
        <v>170</v>
      </c>
      <c r="C988">
        <v>63</v>
      </c>
      <c r="D988">
        <v>267</v>
      </c>
      <c r="E988">
        <v>246</v>
      </c>
      <c r="F988">
        <v>63</v>
      </c>
      <c r="G988">
        <v>41</v>
      </c>
      <c r="H988">
        <v>18</v>
      </c>
      <c r="I988">
        <v>0</v>
      </c>
      <c r="J988">
        <v>4</v>
      </c>
      <c r="K988">
        <v>28</v>
      </c>
      <c r="L988">
        <v>30</v>
      </c>
      <c r="M988">
        <v>17</v>
      </c>
      <c r="N988">
        <v>5</v>
      </c>
      <c r="O988">
        <v>41</v>
      </c>
      <c r="P988">
        <v>2</v>
      </c>
      <c r="Q988">
        <v>2</v>
      </c>
      <c r="R988">
        <v>0</v>
      </c>
      <c r="S988">
        <v>1</v>
      </c>
      <c r="T988">
        <v>3</v>
      </c>
      <c r="U988">
        <v>2</v>
      </c>
      <c r="V988">
        <v>0.25609799999999999</v>
      </c>
      <c r="W988">
        <v>6.3670400000000002E-2</v>
      </c>
      <c r="X988">
        <v>0.153558</v>
      </c>
      <c r="Y988">
        <v>0.414634</v>
      </c>
      <c r="Z988">
        <v>0.307116</v>
      </c>
      <c r="AA988">
        <v>0.37804900000000002</v>
      </c>
      <c r="AB988">
        <v>0.29156799999999999</v>
      </c>
      <c r="AC988">
        <v>0.68516500000000002</v>
      </c>
      <c r="AD988">
        <v>0.121951</v>
      </c>
      <c r="AE988">
        <v>3.0682700000000001</v>
      </c>
      <c r="AF988">
        <v>0.29064000000000001</v>
      </c>
      <c r="AH988">
        <v>-0.66793800000000003</v>
      </c>
      <c r="AI988">
        <v>26.5883</v>
      </c>
      <c r="AJ988">
        <v>-5.94414</v>
      </c>
      <c r="AK988">
        <v>85.247</v>
      </c>
      <c r="AL988">
        <v>-0.66793800000000003</v>
      </c>
      <c r="AM988">
        <v>-5.0999999999999996</v>
      </c>
      <c r="AN988">
        <v>-5.3877350091934204</v>
      </c>
      <c r="AO988">
        <v>-4.11895936727523</v>
      </c>
      <c r="AP988">
        <v>-4.3693500000000003E-2</v>
      </c>
      <c r="AQ988">
        <v>999</v>
      </c>
      <c r="AU988" t="s">
        <v>1631</v>
      </c>
    </row>
    <row r="989" spans="1:47" x14ac:dyDescent="0.45">
      <c r="A989" t="s">
        <v>1586</v>
      </c>
      <c r="C989">
        <v>69</v>
      </c>
      <c r="D989">
        <v>274</v>
      </c>
      <c r="E989">
        <v>256</v>
      </c>
      <c r="F989">
        <v>62</v>
      </c>
      <c r="G989">
        <v>45</v>
      </c>
      <c r="H989">
        <v>12</v>
      </c>
      <c r="I989">
        <v>1</v>
      </c>
      <c r="J989">
        <v>4</v>
      </c>
      <c r="K989">
        <v>28</v>
      </c>
      <c r="L989">
        <v>27</v>
      </c>
      <c r="M989">
        <v>11</v>
      </c>
      <c r="N989">
        <v>10</v>
      </c>
      <c r="O989">
        <v>54</v>
      </c>
      <c r="P989">
        <v>5</v>
      </c>
      <c r="Q989">
        <v>2</v>
      </c>
      <c r="R989">
        <v>0</v>
      </c>
      <c r="S989">
        <v>0</v>
      </c>
      <c r="T989">
        <v>1</v>
      </c>
      <c r="U989">
        <v>1</v>
      </c>
      <c r="V989">
        <v>0.24218799999999999</v>
      </c>
      <c r="W989">
        <v>4.0146000000000001E-2</v>
      </c>
      <c r="X989">
        <v>0.19708000000000001</v>
      </c>
      <c r="Y989">
        <v>0.203704</v>
      </c>
      <c r="Z989">
        <v>0.28467199999999998</v>
      </c>
      <c r="AA989">
        <v>0.34375</v>
      </c>
      <c r="AB989">
        <v>0.25966099999999998</v>
      </c>
      <c r="AC989">
        <v>0.62842200000000004</v>
      </c>
      <c r="AD989">
        <v>0.101562</v>
      </c>
      <c r="AE989">
        <v>3.2541600000000002</v>
      </c>
      <c r="AF989">
        <v>0.28999999999999998</v>
      </c>
      <c r="AH989">
        <v>-0.615039</v>
      </c>
      <c r="AI989">
        <v>20.0245</v>
      </c>
      <c r="AJ989">
        <v>-13.360799999999999</v>
      </c>
      <c r="AK989">
        <v>60.732799999999997</v>
      </c>
      <c r="AL989">
        <v>-0.615039</v>
      </c>
      <c r="AM989">
        <v>-1.3</v>
      </c>
      <c r="AN989">
        <v>-13.5068125724792</v>
      </c>
      <c r="AO989">
        <v>3.73380351066589</v>
      </c>
      <c r="AP989">
        <v>-4.6541800000000001E-2</v>
      </c>
      <c r="AQ989">
        <v>999</v>
      </c>
      <c r="AU989">
        <v>20263</v>
      </c>
    </row>
    <row r="990" spans="1:47" x14ac:dyDescent="0.45">
      <c r="A990" t="s">
        <v>1414</v>
      </c>
      <c r="B990" t="s">
        <v>36</v>
      </c>
      <c r="C990">
        <v>80</v>
      </c>
      <c r="D990">
        <v>323</v>
      </c>
      <c r="E990">
        <v>283</v>
      </c>
      <c r="F990">
        <v>59</v>
      </c>
      <c r="G990">
        <v>40</v>
      </c>
      <c r="H990">
        <v>12</v>
      </c>
      <c r="I990">
        <v>1</v>
      </c>
      <c r="J990">
        <v>6</v>
      </c>
      <c r="K990">
        <v>31</v>
      </c>
      <c r="L990">
        <v>30</v>
      </c>
      <c r="M990">
        <v>34</v>
      </c>
      <c r="N990">
        <v>6</v>
      </c>
      <c r="O990">
        <v>85</v>
      </c>
      <c r="P990">
        <v>2</v>
      </c>
      <c r="Q990">
        <v>2</v>
      </c>
      <c r="R990">
        <v>2</v>
      </c>
      <c r="S990">
        <v>0</v>
      </c>
      <c r="T990">
        <v>2</v>
      </c>
      <c r="U990">
        <v>1</v>
      </c>
      <c r="V990">
        <v>0.208481</v>
      </c>
      <c r="W990">
        <v>0.105263</v>
      </c>
      <c r="X990">
        <v>0.263158</v>
      </c>
      <c r="Y990">
        <v>0.4</v>
      </c>
      <c r="Z990">
        <v>0.29594999999999999</v>
      </c>
      <c r="AA990">
        <v>0.32155499999999998</v>
      </c>
      <c r="AB990">
        <v>0.269071</v>
      </c>
      <c r="AC990">
        <v>0.61750499999999997</v>
      </c>
      <c r="AD990">
        <v>0.11307399999999999</v>
      </c>
      <c r="AE990">
        <v>3.3106</v>
      </c>
      <c r="AF990">
        <v>0.27319599999999999</v>
      </c>
      <c r="AH990">
        <v>-0.56143699999999996</v>
      </c>
      <c r="AI990">
        <v>26.129799999999999</v>
      </c>
      <c r="AJ990">
        <v>-13.225899999999999</v>
      </c>
      <c r="AK990">
        <v>60.404299999999999</v>
      </c>
      <c r="AL990">
        <v>-0.56143699999999996</v>
      </c>
      <c r="AM990">
        <v>-1</v>
      </c>
      <c r="AN990">
        <v>-16.405589163303301</v>
      </c>
      <c r="AO990">
        <v>4.9340095520019496</v>
      </c>
      <c r="AP990">
        <v>-4.6554600000000002E-2</v>
      </c>
      <c r="AQ990">
        <v>999</v>
      </c>
      <c r="AU990" t="s">
        <v>1415</v>
      </c>
    </row>
    <row r="991" spans="1:47" x14ac:dyDescent="0.45">
      <c r="A991" t="s">
        <v>1565</v>
      </c>
      <c r="C991">
        <v>105</v>
      </c>
      <c r="D991">
        <v>424</v>
      </c>
      <c r="E991">
        <v>375</v>
      </c>
      <c r="F991">
        <v>74</v>
      </c>
      <c r="G991">
        <v>41</v>
      </c>
      <c r="H991">
        <v>20</v>
      </c>
      <c r="I991">
        <v>1</v>
      </c>
      <c r="J991">
        <v>12</v>
      </c>
      <c r="K991">
        <v>50</v>
      </c>
      <c r="L991">
        <v>49</v>
      </c>
      <c r="M991">
        <v>42</v>
      </c>
      <c r="N991">
        <v>3</v>
      </c>
      <c r="O991">
        <v>166</v>
      </c>
      <c r="P991">
        <v>5</v>
      </c>
      <c r="Q991">
        <v>2</v>
      </c>
      <c r="R991">
        <v>0</v>
      </c>
      <c r="S991">
        <v>1</v>
      </c>
      <c r="T991">
        <v>5</v>
      </c>
      <c r="U991">
        <v>3</v>
      </c>
      <c r="V991">
        <v>0.19733300000000001</v>
      </c>
      <c r="W991">
        <v>9.9056599999999995E-2</v>
      </c>
      <c r="X991">
        <v>0.391509</v>
      </c>
      <c r="Y991">
        <v>0.25301200000000001</v>
      </c>
      <c r="Z991">
        <v>0.28537699999999999</v>
      </c>
      <c r="AA991">
        <v>0.35199999999999998</v>
      </c>
      <c r="AB991">
        <v>0.27897300000000003</v>
      </c>
      <c r="AC991">
        <v>0.63737699999999997</v>
      </c>
      <c r="AD991">
        <v>0.154667</v>
      </c>
      <c r="AE991">
        <v>4.2671799999999998</v>
      </c>
      <c r="AF991">
        <v>0.311558</v>
      </c>
      <c r="AH991">
        <v>-0.92117000000000004</v>
      </c>
      <c r="AI991">
        <v>37.787100000000002</v>
      </c>
      <c r="AJ991">
        <v>-13.8748</v>
      </c>
      <c r="AK991">
        <v>78.985699999999994</v>
      </c>
      <c r="AL991">
        <v>-0.92117000000000004</v>
      </c>
      <c r="AM991">
        <v>1.4</v>
      </c>
      <c r="AN991">
        <v>-11.597300887107799</v>
      </c>
      <c r="AO991">
        <v>-3.27372133731842</v>
      </c>
      <c r="AP991">
        <v>-4.6874600000000002E-2</v>
      </c>
      <c r="AQ991">
        <v>999</v>
      </c>
      <c r="AU991" t="s">
        <v>1566</v>
      </c>
    </row>
    <row r="992" spans="1:47" x14ac:dyDescent="0.45">
      <c r="A992" t="s">
        <v>1577</v>
      </c>
      <c r="C992">
        <v>73</v>
      </c>
      <c r="D992">
        <v>278</v>
      </c>
      <c r="E992">
        <v>251</v>
      </c>
      <c r="F992">
        <v>60</v>
      </c>
      <c r="G992">
        <v>41</v>
      </c>
      <c r="H992">
        <v>13</v>
      </c>
      <c r="I992">
        <v>1</v>
      </c>
      <c r="J992">
        <v>5</v>
      </c>
      <c r="K992">
        <v>28</v>
      </c>
      <c r="L992">
        <v>29</v>
      </c>
      <c r="M992">
        <v>23</v>
      </c>
      <c r="N992">
        <v>4</v>
      </c>
      <c r="O992">
        <v>63</v>
      </c>
      <c r="P992">
        <v>2</v>
      </c>
      <c r="Q992">
        <v>2</v>
      </c>
      <c r="R992">
        <v>0</v>
      </c>
      <c r="S992">
        <v>1</v>
      </c>
      <c r="T992">
        <v>0</v>
      </c>
      <c r="U992">
        <v>1</v>
      </c>
      <c r="V992">
        <v>0.23904400000000001</v>
      </c>
      <c r="W992">
        <v>8.2733799999999996E-2</v>
      </c>
      <c r="X992">
        <v>0.22661899999999999</v>
      </c>
      <c r="Y992">
        <v>0.36507899999999999</v>
      </c>
      <c r="Z992">
        <v>0.305755</v>
      </c>
      <c r="AA992">
        <v>0.358566</v>
      </c>
      <c r="AB992">
        <v>0.28692099999999998</v>
      </c>
      <c r="AC992">
        <v>0.66432100000000005</v>
      </c>
      <c r="AD992">
        <v>0.119522</v>
      </c>
      <c r="AE992">
        <v>2.41438</v>
      </c>
      <c r="AF992">
        <v>0.29729699999999998</v>
      </c>
      <c r="AH992">
        <v>-0.89979600000000004</v>
      </c>
      <c r="AI992">
        <v>26.610700000000001</v>
      </c>
      <c r="AJ992">
        <v>-7.2619899999999999</v>
      </c>
      <c r="AK992">
        <v>77.094800000000006</v>
      </c>
      <c r="AL992">
        <v>-0.89979600000000004</v>
      </c>
      <c r="AM992">
        <v>1.9</v>
      </c>
      <c r="AN992">
        <v>-8.7883393168449402</v>
      </c>
      <c r="AO992">
        <v>-1.16437399387359</v>
      </c>
      <c r="AP992">
        <v>-4.7980299999999997E-2</v>
      </c>
      <c r="AQ992">
        <v>999</v>
      </c>
      <c r="AU992">
        <v>14553</v>
      </c>
    </row>
    <row r="993" spans="1:47" x14ac:dyDescent="0.45">
      <c r="A993" t="s">
        <v>1624</v>
      </c>
      <c r="B993" t="s">
        <v>16</v>
      </c>
      <c r="C993">
        <v>115</v>
      </c>
      <c r="D993">
        <v>480</v>
      </c>
      <c r="E993">
        <v>432</v>
      </c>
      <c r="F993">
        <v>95</v>
      </c>
      <c r="G993">
        <v>59</v>
      </c>
      <c r="H993">
        <v>17</v>
      </c>
      <c r="I993">
        <v>1</v>
      </c>
      <c r="J993">
        <v>18</v>
      </c>
      <c r="K993">
        <v>52</v>
      </c>
      <c r="L993">
        <v>61</v>
      </c>
      <c r="M993">
        <v>43</v>
      </c>
      <c r="N993">
        <v>10</v>
      </c>
      <c r="O993">
        <v>180</v>
      </c>
      <c r="P993">
        <v>3</v>
      </c>
      <c r="Q993">
        <v>2</v>
      </c>
      <c r="R993">
        <v>0</v>
      </c>
      <c r="S993">
        <v>1</v>
      </c>
      <c r="T993">
        <v>4</v>
      </c>
      <c r="U993">
        <v>2</v>
      </c>
      <c r="V993">
        <v>0.21990699999999999</v>
      </c>
      <c r="W993">
        <v>8.9583300000000005E-2</v>
      </c>
      <c r="X993">
        <v>0.375</v>
      </c>
      <c r="Y993">
        <v>0.23888899999999999</v>
      </c>
      <c r="Z993">
        <v>0.29375000000000001</v>
      </c>
      <c r="AA993">
        <v>0.38888899999999998</v>
      </c>
      <c r="AB993">
        <v>0.28936000000000001</v>
      </c>
      <c r="AC993">
        <v>0.682639</v>
      </c>
      <c r="AD993">
        <v>0.16898099999999999</v>
      </c>
      <c r="AE993">
        <v>3.5206499999999998</v>
      </c>
      <c r="AF993">
        <v>0.32627099999999998</v>
      </c>
      <c r="AH993">
        <v>-0.77614300000000003</v>
      </c>
      <c r="AI993">
        <v>46.918599999999998</v>
      </c>
      <c r="AJ993">
        <v>-11.566700000000001</v>
      </c>
      <c r="AK993">
        <v>78.665400000000005</v>
      </c>
      <c r="AL993">
        <v>-0.77614300000000003</v>
      </c>
      <c r="AM993">
        <v>1.9</v>
      </c>
      <c r="AN993">
        <v>-13.4627082347869</v>
      </c>
      <c r="AO993">
        <v>-3.3910051584243699</v>
      </c>
      <c r="AP993">
        <v>-4.9854500000000003E-2</v>
      </c>
      <c r="AQ993">
        <v>999</v>
      </c>
      <c r="AU993">
        <v>21871</v>
      </c>
    </row>
    <row r="994" spans="1:47" x14ac:dyDescent="0.45">
      <c r="A994" t="s">
        <v>686</v>
      </c>
      <c r="B994" t="s">
        <v>207</v>
      </c>
      <c r="C994">
        <v>125</v>
      </c>
      <c r="D994">
        <v>512</v>
      </c>
      <c r="E994">
        <v>476</v>
      </c>
      <c r="F994">
        <v>114</v>
      </c>
      <c r="G994">
        <v>74</v>
      </c>
      <c r="H994">
        <v>20</v>
      </c>
      <c r="I994">
        <v>1</v>
      </c>
      <c r="J994">
        <v>19</v>
      </c>
      <c r="K994">
        <v>64</v>
      </c>
      <c r="L994">
        <v>64</v>
      </c>
      <c r="M994">
        <v>29</v>
      </c>
      <c r="N994">
        <v>12</v>
      </c>
      <c r="O994">
        <v>127</v>
      </c>
      <c r="P994">
        <v>4</v>
      </c>
      <c r="Q994">
        <v>2</v>
      </c>
      <c r="R994">
        <v>1</v>
      </c>
      <c r="S994">
        <v>2</v>
      </c>
      <c r="T994">
        <v>4</v>
      </c>
      <c r="U994">
        <v>3</v>
      </c>
      <c r="V994">
        <v>0.23949599999999999</v>
      </c>
      <c r="W994">
        <v>5.6640599999999999E-2</v>
      </c>
      <c r="X994">
        <v>0.24804699999999999</v>
      </c>
      <c r="Y994">
        <v>0.22834599999999999</v>
      </c>
      <c r="Z994">
        <v>0.28767100000000001</v>
      </c>
      <c r="AA994">
        <v>0.40546199999999999</v>
      </c>
      <c r="AB994">
        <v>0.28970699999999999</v>
      </c>
      <c r="AC994">
        <v>0.693133</v>
      </c>
      <c r="AD994">
        <v>0.165966</v>
      </c>
      <c r="AE994">
        <v>3.6024600000000002</v>
      </c>
      <c r="AF994">
        <v>0.28614499999999998</v>
      </c>
      <c r="AH994">
        <v>-1.1982200000000001</v>
      </c>
      <c r="AI994">
        <v>50.194400000000002</v>
      </c>
      <c r="AJ994">
        <v>-12.1899</v>
      </c>
      <c r="AK994">
        <v>80.848699999999994</v>
      </c>
      <c r="AL994">
        <v>-1.1982200000000001</v>
      </c>
      <c r="AM994">
        <v>0.7</v>
      </c>
      <c r="AN994">
        <v>-12.9471899271011</v>
      </c>
      <c r="AO994">
        <v>-4.94373875856399</v>
      </c>
      <c r="AP994">
        <v>-4.9969E-2</v>
      </c>
      <c r="AQ994">
        <v>999</v>
      </c>
      <c r="AU994">
        <v>30162</v>
      </c>
    </row>
    <row r="995" spans="1:47" x14ac:dyDescent="0.45">
      <c r="A995" t="s">
        <v>1421</v>
      </c>
      <c r="B995" t="s">
        <v>16</v>
      </c>
      <c r="C995">
        <v>83</v>
      </c>
      <c r="D995">
        <v>389</v>
      </c>
      <c r="E995">
        <v>355</v>
      </c>
      <c r="F995">
        <v>92</v>
      </c>
      <c r="G995">
        <v>69</v>
      </c>
      <c r="H995">
        <v>20</v>
      </c>
      <c r="I995">
        <v>3</v>
      </c>
      <c r="J995">
        <v>0</v>
      </c>
      <c r="K995">
        <v>47</v>
      </c>
      <c r="L995">
        <v>33</v>
      </c>
      <c r="M995">
        <v>25</v>
      </c>
      <c r="N995">
        <v>5</v>
      </c>
      <c r="O995">
        <v>44</v>
      </c>
      <c r="P995">
        <v>5</v>
      </c>
      <c r="Q995">
        <v>1</v>
      </c>
      <c r="R995">
        <v>3</v>
      </c>
      <c r="S995">
        <v>0</v>
      </c>
      <c r="T995">
        <v>14</v>
      </c>
      <c r="U995">
        <v>6</v>
      </c>
      <c r="V995">
        <v>0.25915500000000002</v>
      </c>
      <c r="W995">
        <v>6.4267400000000002E-2</v>
      </c>
      <c r="X995">
        <v>0.113111</v>
      </c>
      <c r="Y995">
        <v>0.56818199999999996</v>
      </c>
      <c r="Z995">
        <v>0.31606200000000001</v>
      </c>
      <c r="AA995">
        <v>0.33239400000000002</v>
      </c>
      <c r="AB995">
        <v>0.28353</v>
      </c>
      <c r="AC995">
        <v>0.64845699999999995</v>
      </c>
      <c r="AD995">
        <v>7.3239399999999996E-2</v>
      </c>
      <c r="AE995">
        <v>6.0320600000000004</v>
      </c>
      <c r="AF995">
        <v>0.29487200000000002</v>
      </c>
      <c r="AH995">
        <v>-0.45674999999999999</v>
      </c>
      <c r="AI995">
        <v>36.1402</v>
      </c>
      <c r="AJ995">
        <v>-11.257099999999999</v>
      </c>
      <c r="AK995">
        <v>78.958100000000002</v>
      </c>
      <c r="AL995">
        <v>-0.45674999999999999</v>
      </c>
      <c r="AM995">
        <v>-4.5999999999999996</v>
      </c>
      <c r="AN995">
        <v>-10.597103029489499</v>
      </c>
      <c r="AO995">
        <v>-3.17069363594055</v>
      </c>
      <c r="AP995">
        <v>-5.12986E-2</v>
      </c>
      <c r="AQ995">
        <v>999</v>
      </c>
      <c r="AU995" t="s">
        <v>1422</v>
      </c>
    </row>
    <row r="996" spans="1:47" x14ac:dyDescent="0.45">
      <c r="A996" t="s">
        <v>1438</v>
      </c>
      <c r="B996" t="s">
        <v>191</v>
      </c>
      <c r="C996">
        <v>82</v>
      </c>
      <c r="D996">
        <v>328</v>
      </c>
      <c r="E996">
        <v>291</v>
      </c>
      <c r="F996">
        <v>64</v>
      </c>
      <c r="G996">
        <v>43</v>
      </c>
      <c r="H996">
        <v>13</v>
      </c>
      <c r="I996">
        <v>1</v>
      </c>
      <c r="J996">
        <v>7</v>
      </c>
      <c r="K996">
        <v>33</v>
      </c>
      <c r="L996">
        <v>38</v>
      </c>
      <c r="M996">
        <v>30</v>
      </c>
      <c r="N996">
        <v>4</v>
      </c>
      <c r="O996">
        <v>90</v>
      </c>
      <c r="P996">
        <v>6</v>
      </c>
      <c r="Q996">
        <v>1</v>
      </c>
      <c r="R996">
        <v>0</v>
      </c>
      <c r="S996">
        <v>0</v>
      </c>
      <c r="T996">
        <v>3</v>
      </c>
      <c r="U996">
        <v>2</v>
      </c>
      <c r="V996">
        <v>0.21993099999999999</v>
      </c>
      <c r="W996">
        <v>9.14634E-2</v>
      </c>
      <c r="X996">
        <v>0.27439000000000002</v>
      </c>
      <c r="Y996">
        <v>0.33333299999999999</v>
      </c>
      <c r="Z996">
        <v>0.30487799999999998</v>
      </c>
      <c r="AA996">
        <v>0.34364299999999998</v>
      </c>
      <c r="AB996">
        <v>0.28445999999999999</v>
      </c>
      <c r="AC996">
        <v>0.64852100000000001</v>
      </c>
      <c r="AD996">
        <v>0.123711</v>
      </c>
      <c r="AE996">
        <v>3.5558999999999998</v>
      </c>
      <c r="AF996">
        <v>0.29230800000000001</v>
      </c>
      <c r="AH996">
        <v>-0.82203999999999999</v>
      </c>
      <c r="AI996">
        <v>30.726299999999998</v>
      </c>
      <c r="AJ996">
        <v>-9.2385699999999993</v>
      </c>
      <c r="AK996">
        <v>79.065600000000003</v>
      </c>
      <c r="AL996">
        <v>-0.82203999999999999</v>
      </c>
      <c r="AM996">
        <v>1</v>
      </c>
      <c r="AN996">
        <v>-9.0495060086250305</v>
      </c>
      <c r="AO996">
        <v>-2.6155202388763401</v>
      </c>
      <c r="AP996">
        <v>-5.2318799999999999E-2</v>
      </c>
      <c r="AQ996">
        <v>999</v>
      </c>
      <c r="AU996" t="s">
        <v>1439</v>
      </c>
    </row>
    <row r="997" spans="1:47" x14ac:dyDescent="0.45">
      <c r="A997" t="s">
        <v>1448</v>
      </c>
      <c r="B997" t="s">
        <v>28</v>
      </c>
      <c r="C997">
        <v>109</v>
      </c>
      <c r="D997">
        <v>450</v>
      </c>
      <c r="E997">
        <v>406</v>
      </c>
      <c r="F997">
        <v>92</v>
      </c>
      <c r="G997">
        <v>58</v>
      </c>
      <c r="H997">
        <v>23</v>
      </c>
      <c r="I997">
        <v>3</v>
      </c>
      <c r="J997">
        <v>8</v>
      </c>
      <c r="K997">
        <v>57</v>
      </c>
      <c r="L997">
        <v>50</v>
      </c>
      <c r="M997">
        <v>32</v>
      </c>
      <c r="N997">
        <v>4</v>
      </c>
      <c r="O997">
        <v>146</v>
      </c>
      <c r="P997">
        <v>8</v>
      </c>
      <c r="Q997">
        <v>4</v>
      </c>
      <c r="R997">
        <v>0</v>
      </c>
      <c r="S997">
        <v>0</v>
      </c>
      <c r="T997">
        <v>19</v>
      </c>
      <c r="U997">
        <v>4</v>
      </c>
      <c r="V997">
        <v>0.226601</v>
      </c>
      <c r="W997">
        <v>7.1111099999999997E-2</v>
      </c>
      <c r="X997">
        <v>0.32444400000000001</v>
      </c>
      <c r="Y997">
        <v>0.21917800000000001</v>
      </c>
      <c r="Z997">
        <v>0.29333300000000001</v>
      </c>
      <c r="AA997">
        <v>0.35714299999999999</v>
      </c>
      <c r="AB997">
        <v>0.28212199999999998</v>
      </c>
      <c r="AC997">
        <v>0.65047600000000005</v>
      </c>
      <c r="AD997">
        <v>0.13054199999999999</v>
      </c>
      <c r="AE997">
        <v>7.0815900000000003</v>
      </c>
      <c r="AF997">
        <v>0.328125</v>
      </c>
      <c r="AH997">
        <v>1.38741</v>
      </c>
      <c r="AI997">
        <v>41.281199999999998</v>
      </c>
      <c r="AJ997">
        <v>-13.5487</v>
      </c>
      <c r="AK997">
        <v>70.407399999999996</v>
      </c>
      <c r="AL997">
        <v>1.38741</v>
      </c>
      <c r="AM997">
        <v>-2.9</v>
      </c>
      <c r="AN997">
        <v>-14.568751454353301</v>
      </c>
      <c r="AO997">
        <v>-1.24656093120574</v>
      </c>
      <c r="AP997">
        <v>-5.2978600000000001E-2</v>
      </c>
      <c r="AQ997">
        <v>999</v>
      </c>
      <c r="AU997" t="s">
        <v>1449</v>
      </c>
    </row>
    <row r="998" spans="1:47" x14ac:dyDescent="0.45">
      <c r="A998" t="s">
        <v>1797</v>
      </c>
      <c r="C998">
        <v>64</v>
      </c>
      <c r="D998">
        <v>247</v>
      </c>
      <c r="E998">
        <v>231</v>
      </c>
      <c r="F998">
        <v>53</v>
      </c>
      <c r="G998">
        <v>41</v>
      </c>
      <c r="H998">
        <v>10</v>
      </c>
      <c r="I998">
        <v>0</v>
      </c>
      <c r="J998">
        <v>2</v>
      </c>
      <c r="K998">
        <v>19</v>
      </c>
      <c r="L998">
        <v>20</v>
      </c>
      <c r="M998">
        <v>12</v>
      </c>
      <c r="N998">
        <v>7</v>
      </c>
      <c r="O998">
        <v>67</v>
      </c>
      <c r="P998">
        <v>2</v>
      </c>
      <c r="Q998">
        <v>1</v>
      </c>
      <c r="R998">
        <v>1</v>
      </c>
      <c r="S998">
        <v>0</v>
      </c>
      <c r="T998">
        <v>1</v>
      </c>
      <c r="U998">
        <v>1</v>
      </c>
      <c r="V998">
        <v>0.229437</v>
      </c>
      <c r="W998">
        <v>4.8583000000000001E-2</v>
      </c>
      <c r="X998">
        <v>0.27125500000000002</v>
      </c>
      <c r="Y998">
        <v>0.17910400000000001</v>
      </c>
      <c r="Z998">
        <v>0.27235799999999999</v>
      </c>
      <c r="AA998">
        <v>0.29870099999999999</v>
      </c>
      <c r="AB998">
        <v>0.240842</v>
      </c>
      <c r="AC998">
        <v>0.57105899999999998</v>
      </c>
      <c r="AD998">
        <v>6.9264099999999995E-2</v>
      </c>
      <c r="AE998">
        <v>2.0444599999999999</v>
      </c>
      <c r="AF998">
        <v>0.31288300000000002</v>
      </c>
      <c r="AH998">
        <v>-0.59192400000000001</v>
      </c>
      <c r="AI998">
        <v>14.190899999999999</v>
      </c>
      <c r="AJ998">
        <v>-15.9046</v>
      </c>
      <c r="AK998">
        <v>46.363799999999998</v>
      </c>
      <c r="AL998">
        <v>-0.59192400000000001</v>
      </c>
      <c r="AM998">
        <v>3.5</v>
      </c>
      <c r="AN998">
        <v>-17.004363298416099</v>
      </c>
      <c r="AO998">
        <v>8.0377717018127406</v>
      </c>
      <c r="AP998">
        <v>-5.4966300000000003E-2</v>
      </c>
      <c r="AQ998">
        <v>999</v>
      </c>
      <c r="AU998">
        <v>7168</v>
      </c>
    </row>
    <row r="999" spans="1:47" x14ac:dyDescent="0.45">
      <c r="A999" t="s">
        <v>752</v>
      </c>
      <c r="B999" t="s">
        <v>21</v>
      </c>
      <c r="C999">
        <v>55</v>
      </c>
      <c r="D999">
        <v>200</v>
      </c>
      <c r="E999">
        <v>183</v>
      </c>
      <c r="F999">
        <v>35</v>
      </c>
      <c r="G999">
        <v>22</v>
      </c>
      <c r="H999">
        <v>6</v>
      </c>
      <c r="I999">
        <v>1</v>
      </c>
      <c r="J999">
        <v>6</v>
      </c>
      <c r="K999">
        <v>20</v>
      </c>
      <c r="L999">
        <v>23</v>
      </c>
      <c r="M999">
        <v>12</v>
      </c>
      <c r="N999">
        <v>4</v>
      </c>
      <c r="O999">
        <v>79</v>
      </c>
      <c r="P999">
        <v>2</v>
      </c>
      <c r="Q999">
        <v>1</v>
      </c>
      <c r="R999">
        <v>2</v>
      </c>
      <c r="S999">
        <v>0</v>
      </c>
      <c r="T999">
        <v>0</v>
      </c>
      <c r="U999">
        <v>1</v>
      </c>
      <c r="V999">
        <v>0.19125700000000001</v>
      </c>
      <c r="W999">
        <v>0.06</v>
      </c>
      <c r="X999">
        <v>0.39500000000000002</v>
      </c>
      <c r="Y999">
        <v>0.15189900000000001</v>
      </c>
      <c r="Z999">
        <v>0.247475</v>
      </c>
      <c r="AA999">
        <v>0.33333299999999999</v>
      </c>
      <c r="AB999">
        <v>0.24479899999999999</v>
      </c>
      <c r="AC999">
        <v>0.58080799999999999</v>
      </c>
      <c r="AD999">
        <v>0.14207700000000001</v>
      </c>
      <c r="AE999">
        <v>3.3716400000000002</v>
      </c>
      <c r="AF999">
        <v>0.29292899999999999</v>
      </c>
      <c r="AH999">
        <v>-0.66864199999999996</v>
      </c>
      <c r="AI999">
        <v>12.1479</v>
      </c>
      <c r="AJ999">
        <v>-12.221</v>
      </c>
      <c r="AK999">
        <v>53.022300000000001</v>
      </c>
      <c r="AL999">
        <v>-0.66864199999999996</v>
      </c>
      <c r="AM999">
        <v>0.9</v>
      </c>
      <c r="AN999">
        <v>-11.926460206508599</v>
      </c>
      <c r="AO999">
        <v>4.5743092298507602</v>
      </c>
      <c r="AP999">
        <v>-5.57671E-2</v>
      </c>
      <c r="AQ999">
        <v>999</v>
      </c>
      <c r="AU999">
        <v>23250</v>
      </c>
    </row>
    <row r="1000" spans="1:47" x14ac:dyDescent="0.45">
      <c r="A1000" t="s">
        <v>1775</v>
      </c>
      <c r="C1000">
        <v>55</v>
      </c>
      <c r="D1000">
        <v>194</v>
      </c>
      <c r="E1000">
        <v>174</v>
      </c>
      <c r="F1000">
        <v>37</v>
      </c>
      <c r="G1000">
        <v>26</v>
      </c>
      <c r="H1000">
        <v>7</v>
      </c>
      <c r="I1000">
        <v>0</v>
      </c>
      <c r="J1000">
        <v>4</v>
      </c>
      <c r="K1000">
        <v>17</v>
      </c>
      <c r="L1000">
        <v>24</v>
      </c>
      <c r="M1000">
        <v>13</v>
      </c>
      <c r="N1000">
        <v>3</v>
      </c>
      <c r="O1000">
        <v>60</v>
      </c>
      <c r="P1000">
        <v>6</v>
      </c>
      <c r="Q1000">
        <v>1</v>
      </c>
      <c r="R1000">
        <v>0</v>
      </c>
      <c r="S1000">
        <v>0</v>
      </c>
      <c r="T1000">
        <v>1</v>
      </c>
      <c r="U1000">
        <v>1</v>
      </c>
      <c r="V1000">
        <v>0.212644</v>
      </c>
      <c r="W1000">
        <v>6.7010299999999995E-2</v>
      </c>
      <c r="X1000">
        <v>0.309278</v>
      </c>
      <c r="Y1000">
        <v>0.216667</v>
      </c>
      <c r="Z1000">
        <v>0.28866000000000003</v>
      </c>
      <c r="AA1000">
        <v>0.32183899999999999</v>
      </c>
      <c r="AB1000">
        <v>0.26693</v>
      </c>
      <c r="AC1000">
        <v>0.61049900000000001</v>
      </c>
      <c r="AD1000">
        <v>0.109195</v>
      </c>
      <c r="AE1000">
        <v>2.2604700000000002</v>
      </c>
      <c r="AF1000">
        <v>0.29729699999999998</v>
      </c>
      <c r="AH1000">
        <v>-0.54569299999999998</v>
      </c>
      <c r="AI1000">
        <v>15.3492</v>
      </c>
      <c r="AJ1000">
        <v>-8.2885799999999996</v>
      </c>
      <c r="AK1000">
        <v>63.851999999999997</v>
      </c>
      <c r="AL1000">
        <v>-0.54569299999999998</v>
      </c>
      <c r="AM1000">
        <v>-1.5</v>
      </c>
      <c r="AN1000">
        <v>-9.2333896756172091</v>
      </c>
      <c r="AO1000">
        <v>2.0640799999236998</v>
      </c>
      <c r="AP1000">
        <v>-5.58086E-2</v>
      </c>
      <c r="AQ1000">
        <v>999</v>
      </c>
      <c r="AU1000" t="s">
        <v>1776</v>
      </c>
    </row>
    <row r="1001" spans="1:47" x14ac:dyDescent="0.45">
      <c r="A1001" t="s">
        <v>1348</v>
      </c>
      <c r="B1001" t="s">
        <v>104</v>
      </c>
      <c r="C1001">
        <v>102</v>
      </c>
      <c r="D1001">
        <v>428</v>
      </c>
      <c r="E1001">
        <v>388</v>
      </c>
      <c r="F1001">
        <v>86</v>
      </c>
      <c r="G1001">
        <v>57</v>
      </c>
      <c r="H1001">
        <v>22</v>
      </c>
      <c r="I1001">
        <v>1</v>
      </c>
      <c r="J1001">
        <v>6</v>
      </c>
      <c r="K1001">
        <v>48</v>
      </c>
      <c r="L1001">
        <v>38</v>
      </c>
      <c r="M1001">
        <v>30</v>
      </c>
      <c r="N1001">
        <v>14</v>
      </c>
      <c r="O1001">
        <v>92</v>
      </c>
      <c r="P1001">
        <v>5</v>
      </c>
      <c r="Q1001">
        <v>2</v>
      </c>
      <c r="R1001">
        <v>3</v>
      </c>
      <c r="S1001">
        <v>0</v>
      </c>
      <c r="T1001">
        <v>2</v>
      </c>
      <c r="U1001">
        <v>2</v>
      </c>
      <c r="V1001">
        <v>0.22164900000000001</v>
      </c>
      <c r="W1001">
        <v>7.0093500000000003E-2</v>
      </c>
      <c r="X1001">
        <v>0.21495300000000001</v>
      </c>
      <c r="Y1001">
        <v>0.32608700000000002</v>
      </c>
      <c r="Z1001">
        <v>0.28470600000000001</v>
      </c>
      <c r="AA1001">
        <v>0.329897</v>
      </c>
      <c r="AB1001">
        <v>0.257969</v>
      </c>
      <c r="AC1001">
        <v>0.61460300000000001</v>
      </c>
      <c r="AD1001">
        <v>0.108247</v>
      </c>
      <c r="AE1001">
        <v>3.3288600000000002</v>
      </c>
      <c r="AF1001">
        <v>0.27397300000000002</v>
      </c>
      <c r="AH1001">
        <v>-1.0451600000000001</v>
      </c>
      <c r="AI1001">
        <v>30.677700000000002</v>
      </c>
      <c r="AJ1001">
        <v>-21.471599999999999</v>
      </c>
      <c r="AK1001">
        <v>57.685699999999997</v>
      </c>
      <c r="AL1001">
        <v>-1.0451600000000001</v>
      </c>
      <c r="AM1001">
        <v>3.6</v>
      </c>
      <c r="AN1001">
        <v>-23.481349229812601</v>
      </c>
      <c r="AO1001">
        <v>8.3178129196166992</v>
      </c>
      <c r="AP1001">
        <v>-5.79794E-2</v>
      </c>
      <c r="AQ1001">
        <v>999</v>
      </c>
      <c r="AU1001" t="s">
        <v>1349</v>
      </c>
    </row>
    <row r="1002" spans="1:47" x14ac:dyDescent="0.45">
      <c r="A1002" t="s">
        <v>1377</v>
      </c>
      <c r="B1002" t="s">
        <v>7</v>
      </c>
      <c r="C1002">
        <v>103</v>
      </c>
      <c r="D1002">
        <v>436</v>
      </c>
      <c r="E1002">
        <v>411</v>
      </c>
      <c r="F1002">
        <v>91</v>
      </c>
      <c r="G1002">
        <v>59</v>
      </c>
      <c r="H1002">
        <v>19</v>
      </c>
      <c r="I1002">
        <v>2</v>
      </c>
      <c r="J1002">
        <v>11</v>
      </c>
      <c r="K1002">
        <v>44</v>
      </c>
      <c r="L1002">
        <v>48</v>
      </c>
      <c r="M1002">
        <v>16</v>
      </c>
      <c r="N1002">
        <v>10</v>
      </c>
      <c r="O1002">
        <v>117</v>
      </c>
      <c r="P1002">
        <v>4</v>
      </c>
      <c r="Q1002">
        <v>4</v>
      </c>
      <c r="R1002">
        <v>1</v>
      </c>
      <c r="S1002">
        <v>0</v>
      </c>
      <c r="T1002">
        <v>1</v>
      </c>
      <c r="U1002">
        <v>1</v>
      </c>
      <c r="V1002">
        <v>0.221411</v>
      </c>
      <c r="W1002">
        <v>3.6697199999999999E-2</v>
      </c>
      <c r="X1002">
        <v>0.268349</v>
      </c>
      <c r="Y1002">
        <v>0.13675200000000001</v>
      </c>
      <c r="Z1002">
        <v>0.25517200000000001</v>
      </c>
      <c r="AA1002">
        <v>0.35766399999999998</v>
      </c>
      <c r="AB1002">
        <v>0.25403100000000001</v>
      </c>
      <c r="AC1002">
        <v>0.61283699999999997</v>
      </c>
      <c r="AD1002">
        <v>0.13625300000000001</v>
      </c>
      <c r="AE1002">
        <v>3.3502999999999998</v>
      </c>
      <c r="AF1002">
        <v>0.27874599999999999</v>
      </c>
      <c r="AH1002">
        <v>-0.75373199999999996</v>
      </c>
      <c r="AI1002">
        <v>29.825399999999998</v>
      </c>
      <c r="AJ1002">
        <v>-23.2987</v>
      </c>
      <c r="AK1002">
        <v>54.981999999999999</v>
      </c>
      <c r="AL1002">
        <v>-0.75373199999999996</v>
      </c>
      <c r="AM1002">
        <v>1.6</v>
      </c>
      <c r="AN1002">
        <v>-25.069699108600599</v>
      </c>
      <c r="AO1002">
        <v>9.6099945306777901</v>
      </c>
      <c r="AP1002">
        <v>-6.0333199999999997E-2</v>
      </c>
      <c r="AQ1002">
        <v>999</v>
      </c>
      <c r="AU1002" t="s">
        <v>1378</v>
      </c>
    </row>
    <row r="1003" spans="1:47" x14ac:dyDescent="0.45">
      <c r="A1003" t="s">
        <v>1375</v>
      </c>
      <c r="B1003" t="s">
        <v>56</v>
      </c>
      <c r="C1003">
        <v>109</v>
      </c>
      <c r="D1003">
        <v>439</v>
      </c>
      <c r="E1003">
        <v>399</v>
      </c>
      <c r="F1003">
        <v>91</v>
      </c>
      <c r="G1003">
        <v>64</v>
      </c>
      <c r="H1003">
        <v>18</v>
      </c>
      <c r="I1003">
        <v>2</v>
      </c>
      <c r="J1003">
        <v>7</v>
      </c>
      <c r="K1003">
        <v>52</v>
      </c>
      <c r="L1003">
        <v>46</v>
      </c>
      <c r="M1003">
        <v>31</v>
      </c>
      <c r="N1003">
        <v>7</v>
      </c>
      <c r="O1003">
        <v>92</v>
      </c>
      <c r="P1003">
        <v>6</v>
      </c>
      <c r="Q1003">
        <v>3</v>
      </c>
      <c r="R1003">
        <v>0</v>
      </c>
      <c r="S1003">
        <v>0</v>
      </c>
      <c r="T1003">
        <v>9</v>
      </c>
      <c r="U1003">
        <v>5</v>
      </c>
      <c r="V1003">
        <v>0.22806999999999999</v>
      </c>
      <c r="W1003">
        <v>7.0614999999999997E-2</v>
      </c>
      <c r="X1003">
        <v>0.209567</v>
      </c>
      <c r="Y1003">
        <v>0.33695700000000001</v>
      </c>
      <c r="Z1003">
        <v>0.291572</v>
      </c>
      <c r="AA1003">
        <v>0.33584000000000003</v>
      </c>
      <c r="AB1003">
        <v>0.27105099999999999</v>
      </c>
      <c r="AC1003">
        <v>0.62741100000000005</v>
      </c>
      <c r="AD1003">
        <v>0.107769</v>
      </c>
      <c r="AE1003">
        <v>5.1189799999999996</v>
      </c>
      <c r="AF1003">
        <v>0.27722799999999997</v>
      </c>
      <c r="AH1003">
        <v>-1.03467</v>
      </c>
      <c r="AI1003">
        <v>36.235900000000001</v>
      </c>
      <c r="AJ1003">
        <v>-17.253699999999998</v>
      </c>
      <c r="AK1003">
        <v>66.614500000000007</v>
      </c>
      <c r="AL1003">
        <v>-1.03467</v>
      </c>
      <c r="AM1003">
        <v>2</v>
      </c>
      <c r="AN1003">
        <v>-19.191541671752901</v>
      </c>
      <c r="AO1003">
        <v>3.61302173137664</v>
      </c>
      <c r="AP1003">
        <v>-6.1989099999999998E-2</v>
      </c>
      <c r="AQ1003">
        <v>999</v>
      </c>
      <c r="AU1003" t="s">
        <v>1376</v>
      </c>
    </row>
    <row r="1004" spans="1:47" x14ac:dyDescent="0.45">
      <c r="A1004" t="s">
        <v>1500</v>
      </c>
      <c r="C1004">
        <v>98</v>
      </c>
      <c r="D1004">
        <v>374</v>
      </c>
      <c r="E1004">
        <v>329</v>
      </c>
      <c r="F1004">
        <v>70</v>
      </c>
      <c r="G1004">
        <v>50</v>
      </c>
      <c r="H1004">
        <v>12</v>
      </c>
      <c r="I1004">
        <v>3</v>
      </c>
      <c r="J1004">
        <v>5</v>
      </c>
      <c r="K1004">
        <v>37</v>
      </c>
      <c r="L1004">
        <v>36</v>
      </c>
      <c r="M1004">
        <v>34</v>
      </c>
      <c r="N1004">
        <v>9</v>
      </c>
      <c r="O1004">
        <v>100</v>
      </c>
      <c r="P1004">
        <v>6</v>
      </c>
      <c r="Q1004">
        <v>3</v>
      </c>
      <c r="R1004">
        <v>2</v>
      </c>
      <c r="S1004">
        <v>0</v>
      </c>
      <c r="T1004">
        <v>18</v>
      </c>
      <c r="U1004">
        <v>5</v>
      </c>
      <c r="V1004">
        <v>0.21276600000000001</v>
      </c>
      <c r="W1004">
        <v>9.0909100000000007E-2</v>
      </c>
      <c r="X1004">
        <v>0.26738000000000001</v>
      </c>
      <c r="Y1004">
        <v>0.34</v>
      </c>
      <c r="Z1004">
        <v>0.29569899999999999</v>
      </c>
      <c r="AA1004">
        <v>0.31307000000000001</v>
      </c>
      <c r="AB1004">
        <v>0.26317499999999999</v>
      </c>
      <c r="AC1004">
        <v>0.608769</v>
      </c>
      <c r="AD1004">
        <v>0.100304</v>
      </c>
      <c r="AE1004">
        <v>6.6447900000000004</v>
      </c>
      <c r="AF1004">
        <v>0.28634399999999999</v>
      </c>
      <c r="AH1004">
        <v>0.86549500000000001</v>
      </c>
      <c r="AI1004">
        <v>28.424299999999999</v>
      </c>
      <c r="AJ1004">
        <v>-17.145399999999999</v>
      </c>
      <c r="AK1004">
        <v>61.334600000000002</v>
      </c>
      <c r="AL1004">
        <v>0.86549500000000001</v>
      </c>
      <c r="AM1004">
        <v>2.2999999999999998</v>
      </c>
      <c r="AN1004">
        <v>-17.049338221549899</v>
      </c>
      <c r="AO1004">
        <v>3.6741915941238399</v>
      </c>
      <c r="AP1004">
        <v>-6.3105700000000001E-2</v>
      </c>
      <c r="AQ1004">
        <v>999</v>
      </c>
      <c r="AU1004" t="s">
        <v>1501</v>
      </c>
    </row>
    <row r="1005" spans="1:47" x14ac:dyDescent="0.45">
      <c r="A1005" t="s">
        <v>606</v>
      </c>
      <c r="B1005" t="s">
        <v>82</v>
      </c>
      <c r="C1005">
        <v>86</v>
      </c>
      <c r="D1005">
        <v>381</v>
      </c>
      <c r="E1005">
        <v>337</v>
      </c>
      <c r="F1005">
        <v>77</v>
      </c>
      <c r="G1005">
        <v>48</v>
      </c>
      <c r="H1005">
        <v>18</v>
      </c>
      <c r="I1005">
        <v>1</v>
      </c>
      <c r="J1005">
        <v>10</v>
      </c>
      <c r="K1005">
        <v>39</v>
      </c>
      <c r="L1005">
        <v>50</v>
      </c>
      <c r="M1005">
        <v>28</v>
      </c>
      <c r="N1005">
        <v>16</v>
      </c>
      <c r="O1005">
        <v>94</v>
      </c>
      <c r="P1005">
        <v>14</v>
      </c>
      <c r="Q1005">
        <v>2</v>
      </c>
      <c r="R1005">
        <v>0</v>
      </c>
      <c r="S1005">
        <v>0</v>
      </c>
      <c r="T1005">
        <v>5</v>
      </c>
      <c r="U1005">
        <v>1</v>
      </c>
      <c r="V1005">
        <v>0.228487</v>
      </c>
      <c r="W1005">
        <v>7.3490799999999995E-2</v>
      </c>
      <c r="X1005">
        <v>0.24671899999999999</v>
      </c>
      <c r="Y1005">
        <v>0.29787200000000003</v>
      </c>
      <c r="Z1005">
        <v>0.312336</v>
      </c>
      <c r="AA1005">
        <v>0.376855</v>
      </c>
      <c r="AB1005">
        <v>0.287327</v>
      </c>
      <c r="AC1005">
        <v>0.689191</v>
      </c>
      <c r="AD1005">
        <v>0.148368</v>
      </c>
      <c r="AE1005">
        <v>4.3417899999999996</v>
      </c>
      <c r="AF1005">
        <v>0.28510600000000003</v>
      </c>
      <c r="AH1005">
        <v>7.7428200000000001E-3</v>
      </c>
      <c r="AI1005">
        <v>36.598300000000002</v>
      </c>
      <c r="AJ1005">
        <v>-9.8243200000000002</v>
      </c>
      <c r="AK1005">
        <v>84.480900000000005</v>
      </c>
      <c r="AL1005">
        <v>7.7428200000000001E-3</v>
      </c>
      <c r="AM1005">
        <v>0.5</v>
      </c>
      <c r="AN1005">
        <v>-7.0769925704225898</v>
      </c>
      <c r="AO1005">
        <v>-6.4995589256286603</v>
      </c>
      <c r="AP1005">
        <v>-6.3428100000000001E-2</v>
      </c>
      <c r="AQ1005">
        <v>999</v>
      </c>
      <c r="AU1005">
        <v>31396</v>
      </c>
    </row>
    <row r="1006" spans="1:47" x14ac:dyDescent="0.45">
      <c r="A1006" t="s">
        <v>740</v>
      </c>
      <c r="B1006" t="s">
        <v>56</v>
      </c>
      <c r="C1006">
        <v>102</v>
      </c>
      <c r="D1006">
        <v>407</v>
      </c>
      <c r="E1006">
        <v>358</v>
      </c>
      <c r="F1006">
        <v>78</v>
      </c>
      <c r="G1006">
        <v>44</v>
      </c>
      <c r="H1006">
        <v>17</v>
      </c>
      <c r="I1006">
        <v>3</v>
      </c>
      <c r="J1006">
        <v>14</v>
      </c>
      <c r="K1006">
        <v>56</v>
      </c>
      <c r="L1006">
        <v>61</v>
      </c>
      <c r="M1006">
        <v>38</v>
      </c>
      <c r="N1006">
        <v>6</v>
      </c>
      <c r="O1006">
        <v>146</v>
      </c>
      <c r="P1006">
        <v>9</v>
      </c>
      <c r="Q1006">
        <v>1</v>
      </c>
      <c r="R1006">
        <v>1</v>
      </c>
      <c r="S1006">
        <v>1</v>
      </c>
      <c r="T1006">
        <v>18</v>
      </c>
      <c r="U1006">
        <v>3</v>
      </c>
      <c r="V1006">
        <v>0.21787699999999999</v>
      </c>
      <c r="W1006">
        <v>9.3366099999999994E-2</v>
      </c>
      <c r="X1006">
        <v>0.35872199999999999</v>
      </c>
      <c r="Y1006">
        <v>0.26027400000000001</v>
      </c>
      <c r="Z1006">
        <v>0.30788199999999999</v>
      </c>
      <c r="AA1006">
        <v>0.39944099999999999</v>
      </c>
      <c r="AB1006">
        <v>0.30385600000000001</v>
      </c>
      <c r="AC1006">
        <v>0.70732300000000004</v>
      </c>
      <c r="AD1006">
        <v>0.181564</v>
      </c>
      <c r="AE1006">
        <v>7.3964299999999996</v>
      </c>
      <c r="AF1006">
        <v>0.321608</v>
      </c>
      <c r="AH1006">
        <v>1.67883</v>
      </c>
      <c r="AI1006">
        <v>44.683100000000003</v>
      </c>
      <c r="AJ1006">
        <v>-4.9075100000000003</v>
      </c>
      <c r="AK1006">
        <v>88.606300000000005</v>
      </c>
      <c r="AL1006">
        <v>1.67883</v>
      </c>
      <c r="AM1006">
        <v>0</v>
      </c>
      <c r="AN1006">
        <v>-4.0659940242767298</v>
      </c>
      <c r="AO1006">
        <v>-10.4681072235107</v>
      </c>
      <c r="AP1006">
        <v>-6.6559199999999999E-2</v>
      </c>
      <c r="AQ1006">
        <v>999</v>
      </c>
      <c r="AU1006">
        <v>20450</v>
      </c>
    </row>
    <row r="1007" spans="1:47" x14ac:dyDescent="0.45">
      <c r="A1007" t="s">
        <v>1511</v>
      </c>
      <c r="B1007" t="s">
        <v>21</v>
      </c>
      <c r="C1007">
        <v>95</v>
      </c>
      <c r="D1007">
        <v>378</v>
      </c>
      <c r="E1007">
        <v>334</v>
      </c>
      <c r="F1007">
        <v>76</v>
      </c>
      <c r="G1007">
        <v>56</v>
      </c>
      <c r="H1007">
        <v>12</v>
      </c>
      <c r="I1007">
        <v>2</v>
      </c>
      <c r="J1007">
        <v>6</v>
      </c>
      <c r="K1007">
        <v>42</v>
      </c>
      <c r="L1007">
        <v>41</v>
      </c>
      <c r="M1007">
        <v>32</v>
      </c>
      <c r="N1007">
        <v>6</v>
      </c>
      <c r="O1007">
        <v>89</v>
      </c>
      <c r="P1007">
        <v>8</v>
      </c>
      <c r="Q1007">
        <v>2</v>
      </c>
      <c r="R1007">
        <v>2</v>
      </c>
      <c r="S1007">
        <v>0</v>
      </c>
      <c r="T1007">
        <v>8</v>
      </c>
      <c r="U1007">
        <v>3</v>
      </c>
      <c r="V1007">
        <v>0.227545</v>
      </c>
      <c r="W1007">
        <v>8.4656099999999998E-2</v>
      </c>
      <c r="X1007">
        <v>0.23544999999999999</v>
      </c>
      <c r="Y1007">
        <v>0.35955100000000001</v>
      </c>
      <c r="Z1007">
        <v>0.30851099999999998</v>
      </c>
      <c r="AA1007">
        <v>0.32934099999999999</v>
      </c>
      <c r="AB1007">
        <v>0.27948899999999999</v>
      </c>
      <c r="AC1007">
        <v>0.63785199999999997</v>
      </c>
      <c r="AD1007">
        <v>0.101796</v>
      </c>
      <c r="AE1007">
        <v>5.30253</v>
      </c>
      <c r="AF1007">
        <v>0.29045599999999999</v>
      </c>
      <c r="AH1007">
        <v>-0.35969499999999999</v>
      </c>
      <c r="AI1007">
        <v>33.849699999999999</v>
      </c>
      <c r="AJ1007">
        <v>-12.2074</v>
      </c>
      <c r="AK1007">
        <v>77.066699999999997</v>
      </c>
      <c r="AL1007">
        <v>-0.35969499999999999</v>
      </c>
      <c r="AM1007">
        <v>1.4</v>
      </c>
      <c r="AN1007">
        <v>-10.746715337037999</v>
      </c>
      <c r="AO1007">
        <v>-2.7666665315627998</v>
      </c>
      <c r="AP1007">
        <v>-6.7289500000000002E-2</v>
      </c>
      <c r="AQ1007">
        <v>999</v>
      </c>
      <c r="AU1007" t="s">
        <v>1512</v>
      </c>
    </row>
    <row r="1008" spans="1:47" x14ac:dyDescent="0.45">
      <c r="A1008" t="s">
        <v>1379</v>
      </c>
      <c r="B1008" t="s">
        <v>178</v>
      </c>
      <c r="C1008">
        <v>95</v>
      </c>
      <c r="D1008">
        <v>374</v>
      </c>
      <c r="E1008">
        <v>340</v>
      </c>
      <c r="F1008">
        <v>68</v>
      </c>
      <c r="G1008">
        <v>41</v>
      </c>
      <c r="H1008">
        <v>11</v>
      </c>
      <c r="I1008">
        <v>2</v>
      </c>
      <c r="J1008">
        <v>14</v>
      </c>
      <c r="K1008">
        <v>42</v>
      </c>
      <c r="L1008">
        <v>49</v>
      </c>
      <c r="M1008">
        <v>26</v>
      </c>
      <c r="N1008">
        <v>5</v>
      </c>
      <c r="O1008">
        <v>137</v>
      </c>
      <c r="P1008">
        <v>7</v>
      </c>
      <c r="Q1008">
        <v>1</v>
      </c>
      <c r="R1008">
        <v>0</v>
      </c>
      <c r="S1008">
        <v>0</v>
      </c>
      <c r="T1008">
        <v>9</v>
      </c>
      <c r="U1008">
        <v>2</v>
      </c>
      <c r="V1008">
        <v>0.2</v>
      </c>
      <c r="W1008">
        <v>6.9518700000000003E-2</v>
      </c>
      <c r="X1008">
        <v>0.36631000000000002</v>
      </c>
      <c r="Y1008">
        <v>0.18978100000000001</v>
      </c>
      <c r="Z1008">
        <v>0.27005299999999999</v>
      </c>
      <c r="AA1008">
        <v>0.367647</v>
      </c>
      <c r="AB1008">
        <v>0.27305299999999999</v>
      </c>
      <c r="AC1008">
        <v>0.63770099999999996</v>
      </c>
      <c r="AD1008">
        <v>0.16764699999999999</v>
      </c>
      <c r="AE1008">
        <v>6.04725</v>
      </c>
      <c r="AF1008">
        <v>0.28421099999999999</v>
      </c>
      <c r="AH1008">
        <v>0.42419000000000001</v>
      </c>
      <c r="AI1008">
        <v>31.4923</v>
      </c>
      <c r="AJ1008">
        <v>-14.077400000000001</v>
      </c>
      <c r="AK1008">
        <v>72.367699999999999</v>
      </c>
      <c r="AL1008">
        <v>0.42419000000000001</v>
      </c>
      <c r="AM1008">
        <v>2.7</v>
      </c>
      <c r="AN1008">
        <v>-11.958699345588601</v>
      </c>
      <c r="AO1008">
        <v>-1.42257475852966</v>
      </c>
      <c r="AP1008">
        <v>-6.7663399999999999E-2</v>
      </c>
      <c r="AQ1008">
        <v>999</v>
      </c>
      <c r="AU1008" t="s">
        <v>1380</v>
      </c>
    </row>
    <row r="1009" spans="1:47" x14ac:dyDescent="0.45">
      <c r="A1009" t="s">
        <v>1715</v>
      </c>
      <c r="B1009" t="s">
        <v>309</v>
      </c>
      <c r="C1009">
        <v>97</v>
      </c>
      <c r="D1009">
        <v>418</v>
      </c>
      <c r="E1009">
        <v>380</v>
      </c>
      <c r="F1009">
        <v>99</v>
      </c>
      <c r="G1009">
        <v>65</v>
      </c>
      <c r="H1009">
        <v>23</v>
      </c>
      <c r="I1009">
        <v>1</v>
      </c>
      <c r="J1009">
        <v>10</v>
      </c>
      <c r="K1009">
        <v>47</v>
      </c>
      <c r="L1009">
        <v>55</v>
      </c>
      <c r="M1009">
        <v>26</v>
      </c>
      <c r="N1009">
        <v>5</v>
      </c>
      <c r="O1009">
        <v>85</v>
      </c>
      <c r="P1009">
        <v>9</v>
      </c>
      <c r="Q1009">
        <v>3</v>
      </c>
      <c r="R1009">
        <v>0</v>
      </c>
      <c r="S1009">
        <v>1</v>
      </c>
      <c r="T1009">
        <v>8</v>
      </c>
      <c r="U1009">
        <v>2</v>
      </c>
      <c r="V1009">
        <v>0.26052599999999998</v>
      </c>
      <c r="W1009">
        <v>6.2200999999999999E-2</v>
      </c>
      <c r="X1009">
        <v>0.203349</v>
      </c>
      <c r="Y1009">
        <v>0.30588199999999999</v>
      </c>
      <c r="Z1009">
        <v>0.32057400000000003</v>
      </c>
      <c r="AA1009">
        <v>0.40526299999999998</v>
      </c>
      <c r="AB1009">
        <v>0.311693</v>
      </c>
      <c r="AC1009">
        <v>0.72583699999999995</v>
      </c>
      <c r="AD1009">
        <v>0.144737</v>
      </c>
      <c r="AE1009">
        <v>4.4610000000000003</v>
      </c>
      <c r="AF1009">
        <v>0.30902800000000002</v>
      </c>
      <c r="AH1009">
        <v>2.3857199999999999E-2</v>
      </c>
      <c r="AI1009">
        <v>48.6113</v>
      </c>
      <c r="AJ1009">
        <v>-2.3195399999999999</v>
      </c>
      <c r="AK1009">
        <v>79.137699999999995</v>
      </c>
      <c r="AL1009">
        <v>2.3857199999999999E-2</v>
      </c>
      <c r="AM1009">
        <v>-5.7</v>
      </c>
      <c r="AN1009">
        <v>-10.779476089403</v>
      </c>
      <c r="AO1009">
        <v>-4.1641385555267298</v>
      </c>
      <c r="AP1009">
        <v>-7.00234E-2</v>
      </c>
      <c r="AQ1009">
        <v>999</v>
      </c>
      <c r="AU1009" t="s">
        <v>1716</v>
      </c>
    </row>
    <row r="1010" spans="1:47" x14ac:dyDescent="0.45">
      <c r="A1010" t="s">
        <v>1825</v>
      </c>
      <c r="B1010" t="s">
        <v>207</v>
      </c>
      <c r="C1010">
        <v>89</v>
      </c>
      <c r="D1010">
        <v>360</v>
      </c>
      <c r="E1010">
        <v>327</v>
      </c>
      <c r="F1010">
        <v>73</v>
      </c>
      <c r="G1010">
        <v>46</v>
      </c>
      <c r="H1010">
        <v>18</v>
      </c>
      <c r="I1010">
        <v>1</v>
      </c>
      <c r="J1010">
        <v>8</v>
      </c>
      <c r="K1010">
        <v>38</v>
      </c>
      <c r="L1010">
        <v>38</v>
      </c>
      <c r="M1010">
        <v>30</v>
      </c>
      <c r="N1010">
        <v>6</v>
      </c>
      <c r="O1010">
        <v>98</v>
      </c>
      <c r="P1010">
        <v>2</v>
      </c>
      <c r="Q1010">
        <v>1</v>
      </c>
      <c r="R1010">
        <v>0</v>
      </c>
      <c r="S1010">
        <v>1</v>
      </c>
      <c r="T1010">
        <v>8</v>
      </c>
      <c r="U1010">
        <v>3</v>
      </c>
      <c r="V1010">
        <v>0.223242</v>
      </c>
      <c r="W1010">
        <v>8.3333299999999999E-2</v>
      </c>
      <c r="X1010">
        <v>0.27222200000000002</v>
      </c>
      <c r="Y1010">
        <v>0.30612200000000001</v>
      </c>
      <c r="Z1010">
        <v>0.29166700000000001</v>
      </c>
      <c r="AA1010">
        <v>0.357798</v>
      </c>
      <c r="AB1010">
        <v>0.27892600000000001</v>
      </c>
      <c r="AC1010">
        <v>0.64946499999999996</v>
      </c>
      <c r="AD1010">
        <v>0.13455700000000001</v>
      </c>
      <c r="AE1010">
        <v>4.6810900000000002</v>
      </c>
      <c r="AF1010">
        <v>0.29279300000000003</v>
      </c>
      <c r="AH1010">
        <v>-0.221003</v>
      </c>
      <c r="AI1010">
        <v>32.069400000000002</v>
      </c>
      <c r="AJ1010">
        <v>-11.794499999999999</v>
      </c>
      <c r="AK1010">
        <v>73.375699999999995</v>
      </c>
      <c r="AL1010">
        <v>-0.221003</v>
      </c>
      <c r="AM1010">
        <v>2.7</v>
      </c>
      <c r="AN1010">
        <v>-11.7055220156908</v>
      </c>
      <c r="AO1010">
        <v>-1.2682538032531701</v>
      </c>
      <c r="AP1010">
        <v>-7.4444700000000003E-2</v>
      </c>
      <c r="AQ1010">
        <v>999</v>
      </c>
      <c r="AU1010" t="s">
        <v>1826</v>
      </c>
    </row>
    <row r="1011" spans="1:47" x14ac:dyDescent="0.45">
      <c r="A1011" t="s">
        <v>1444</v>
      </c>
      <c r="B1011" t="s">
        <v>98</v>
      </c>
      <c r="C1011">
        <v>94</v>
      </c>
      <c r="D1011">
        <v>391</v>
      </c>
      <c r="E1011">
        <v>356</v>
      </c>
      <c r="F1011">
        <v>91</v>
      </c>
      <c r="G1011">
        <v>72</v>
      </c>
      <c r="H1011">
        <v>16</v>
      </c>
      <c r="I1011">
        <v>0</v>
      </c>
      <c r="J1011">
        <v>3</v>
      </c>
      <c r="K1011">
        <v>42</v>
      </c>
      <c r="L1011">
        <v>36</v>
      </c>
      <c r="M1011">
        <v>27</v>
      </c>
      <c r="N1011">
        <v>15</v>
      </c>
      <c r="O1011">
        <v>49</v>
      </c>
      <c r="P1011">
        <v>5</v>
      </c>
      <c r="Q1011">
        <v>3</v>
      </c>
      <c r="R1011">
        <v>0</v>
      </c>
      <c r="S1011">
        <v>0</v>
      </c>
      <c r="T1011">
        <v>5</v>
      </c>
      <c r="U1011">
        <v>2</v>
      </c>
      <c r="V1011">
        <v>0.25561800000000001</v>
      </c>
      <c r="W1011">
        <v>6.9053699999999996E-2</v>
      </c>
      <c r="X1011">
        <v>0.12531999999999999</v>
      </c>
      <c r="Y1011">
        <v>0.55101999999999995</v>
      </c>
      <c r="Z1011">
        <v>0.31457800000000002</v>
      </c>
      <c r="AA1011">
        <v>0.32584299999999999</v>
      </c>
      <c r="AB1011">
        <v>0.26977600000000002</v>
      </c>
      <c r="AC1011">
        <v>0.64042100000000002</v>
      </c>
      <c r="AD1011">
        <v>7.0224700000000001E-2</v>
      </c>
      <c r="AE1011">
        <v>3.4520200000000001</v>
      </c>
      <c r="AF1011">
        <v>0.28664499999999998</v>
      </c>
      <c r="AH1011">
        <v>-0.52991200000000005</v>
      </c>
      <c r="AI1011">
        <v>31.8599</v>
      </c>
      <c r="AJ1011">
        <v>-15.7812</v>
      </c>
      <c r="AK1011">
        <v>69.430899999999994</v>
      </c>
      <c r="AL1011">
        <v>-0.52991200000000005</v>
      </c>
      <c r="AM1011">
        <v>-3.5</v>
      </c>
      <c r="AN1011">
        <v>-14.851519644260399</v>
      </c>
      <c r="AO1011">
        <v>0.80996465682983398</v>
      </c>
      <c r="AP1011">
        <v>-7.5928499999999996E-2</v>
      </c>
      <c r="AQ1011">
        <v>999</v>
      </c>
      <c r="AU1011" t="s">
        <v>1445</v>
      </c>
    </row>
    <row r="1012" spans="1:47" x14ac:dyDescent="0.45">
      <c r="A1012" t="s">
        <v>1709</v>
      </c>
      <c r="C1012">
        <v>115</v>
      </c>
      <c r="D1012">
        <v>444</v>
      </c>
      <c r="E1012">
        <v>417</v>
      </c>
      <c r="F1012">
        <v>103</v>
      </c>
      <c r="G1012">
        <v>71</v>
      </c>
      <c r="H1012">
        <v>19</v>
      </c>
      <c r="I1012">
        <v>2</v>
      </c>
      <c r="J1012">
        <v>11</v>
      </c>
      <c r="K1012">
        <v>50</v>
      </c>
      <c r="L1012">
        <v>52</v>
      </c>
      <c r="M1012">
        <v>21</v>
      </c>
      <c r="N1012">
        <v>10</v>
      </c>
      <c r="O1012">
        <v>108</v>
      </c>
      <c r="P1012">
        <v>3</v>
      </c>
      <c r="Q1012">
        <v>3</v>
      </c>
      <c r="R1012">
        <v>0</v>
      </c>
      <c r="S1012">
        <v>0</v>
      </c>
      <c r="T1012">
        <v>4</v>
      </c>
      <c r="U1012">
        <v>2</v>
      </c>
      <c r="V1012">
        <v>0.247002</v>
      </c>
      <c r="W1012">
        <v>4.72973E-2</v>
      </c>
      <c r="X1012">
        <v>0.24324299999999999</v>
      </c>
      <c r="Y1012">
        <v>0.19444400000000001</v>
      </c>
      <c r="Z1012">
        <v>0.28603600000000001</v>
      </c>
      <c r="AA1012">
        <v>0.381295</v>
      </c>
      <c r="AB1012">
        <v>0.27950999999999998</v>
      </c>
      <c r="AC1012">
        <v>0.66733100000000001</v>
      </c>
      <c r="AD1012">
        <v>0.134293</v>
      </c>
      <c r="AE1012">
        <v>4.2258899999999997</v>
      </c>
      <c r="AF1012">
        <v>0.30564799999999998</v>
      </c>
      <c r="AH1012">
        <v>-0.69909200000000005</v>
      </c>
      <c r="AI1012">
        <v>39.767699999999998</v>
      </c>
      <c r="AJ1012">
        <v>-14.331200000000001</v>
      </c>
      <c r="AK1012">
        <v>73.780600000000007</v>
      </c>
      <c r="AL1012">
        <v>-0.69909200000000005</v>
      </c>
      <c r="AM1012">
        <v>3.7</v>
      </c>
      <c r="AN1012">
        <v>-14.6479192972183</v>
      </c>
      <c r="AO1012">
        <v>-1.19417977333068</v>
      </c>
      <c r="AP1012">
        <v>-7.5970899999999994E-2</v>
      </c>
      <c r="AQ1012">
        <v>999</v>
      </c>
      <c r="AU1012">
        <v>15487</v>
      </c>
    </row>
    <row r="1013" spans="1:47" x14ac:dyDescent="0.45">
      <c r="A1013" t="s">
        <v>1587</v>
      </c>
      <c r="B1013" t="s">
        <v>76</v>
      </c>
      <c r="C1013">
        <v>67</v>
      </c>
      <c r="D1013">
        <v>273</v>
      </c>
      <c r="E1013">
        <v>243</v>
      </c>
      <c r="F1013">
        <v>49</v>
      </c>
      <c r="G1013">
        <v>31</v>
      </c>
      <c r="H1013">
        <v>11</v>
      </c>
      <c r="I1013">
        <v>1</v>
      </c>
      <c r="J1013">
        <v>6</v>
      </c>
      <c r="K1013">
        <v>32</v>
      </c>
      <c r="L1013">
        <v>30</v>
      </c>
      <c r="M1013">
        <v>23</v>
      </c>
      <c r="N1013">
        <v>5</v>
      </c>
      <c r="O1013">
        <v>94</v>
      </c>
      <c r="P1013">
        <v>6</v>
      </c>
      <c r="Q1013">
        <v>1</v>
      </c>
      <c r="R1013">
        <v>0</v>
      </c>
      <c r="S1013">
        <v>0</v>
      </c>
      <c r="T1013">
        <v>2</v>
      </c>
      <c r="U1013">
        <v>1</v>
      </c>
      <c r="V1013">
        <v>0.20164599999999999</v>
      </c>
      <c r="W1013">
        <v>8.4249099999999993E-2</v>
      </c>
      <c r="X1013">
        <v>0.34432200000000002</v>
      </c>
      <c r="Y1013">
        <v>0.24468100000000001</v>
      </c>
      <c r="Z1013">
        <v>0.28571400000000002</v>
      </c>
      <c r="AA1013">
        <v>0.32921800000000001</v>
      </c>
      <c r="AB1013">
        <v>0.26684999999999998</v>
      </c>
      <c r="AC1013">
        <v>0.61493200000000003</v>
      </c>
      <c r="AD1013">
        <v>0.12757199999999999</v>
      </c>
      <c r="AE1013">
        <v>4.3992100000000001</v>
      </c>
      <c r="AF1013">
        <v>0.29861100000000002</v>
      </c>
      <c r="AH1013">
        <v>-0.44585999999999998</v>
      </c>
      <c r="AI1013">
        <v>21.581299999999999</v>
      </c>
      <c r="AJ1013">
        <v>-11.6821</v>
      </c>
      <c r="AK1013">
        <v>62.630699999999997</v>
      </c>
      <c r="AL1013">
        <v>-0.44585999999999998</v>
      </c>
      <c r="AM1013">
        <v>-2</v>
      </c>
      <c r="AN1013">
        <v>-13.084387719631099</v>
      </c>
      <c r="AO1013">
        <v>3.0154318809509202</v>
      </c>
      <c r="AP1013">
        <v>-7.6558799999999996E-2</v>
      </c>
      <c r="AQ1013">
        <v>999</v>
      </c>
      <c r="AU1013" t="s">
        <v>1588</v>
      </c>
    </row>
    <row r="1014" spans="1:47" x14ac:dyDescent="0.45">
      <c r="A1014" t="s">
        <v>1853</v>
      </c>
      <c r="B1014" t="s">
        <v>73</v>
      </c>
      <c r="C1014">
        <v>103</v>
      </c>
      <c r="D1014">
        <v>391</v>
      </c>
      <c r="E1014">
        <v>349</v>
      </c>
      <c r="F1014">
        <v>70</v>
      </c>
      <c r="G1014">
        <v>45</v>
      </c>
      <c r="H1014">
        <v>14</v>
      </c>
      <c r="I1014">
        <v>3</v>
      </c>
      <c r="J1014">
        <v>8</v>
      </c>
      <c r="K1014">
        <v>43</v>
      </c>
      <c r="L1014">
        <v>37</v>
      </c>
      <c r="M1014">
        <v>33</v>
      </c>
      <c r="N1014">
        <v>3</v>
      </c>
      <c r="O1014">
        <v>135</v>
      </c>
      <c r="P1014">
        <v>2</v>
      </c>
      <c r="Q1014">
        <v>2</v>
      </c>
      <c r="R1014">
        <v>5</v>
      </c>
      <c r="S1014">
        <v>0</v>
      </c>
      <c r="T1014">
        <v>11</v>
      </c>
      <c r="U1014">
        <v>1</v>
      </c>
      <c r="V1014">
        <v>0.200573</v>
      </c>
      <c r="W1014">
        <v>8.4399000000000002E-2</v>
      </c>
      <c r="X1014">
        <v>0.34526899999999999</v>
      </c>
      <c r="Y1014">
        <v>0.24444399999999999</v>
      </c>
      <c r="Z1014">
        <v>0.27202100000000001</v>
      </c>
      <c r="AA1014">
        <v>0.32664799999999999</v>
      </c>
      <c r="AB1014">
        <v>0.26160600000000001</v>
      </c>
      <c r="AC1014">
        <v>0.59866799999999998</v>
      </c>
      <c r="AD1014">
        <v>0.12607399999999999</v>
      </c>
      <c r="AE1014">
        <v>6.7396000000000003</v>
      </c>
      <c r="AF1014">
        <v>0.29807699999999998</v>
      </c>
      <c r="AH1014">
        <v>1.1846300000000001</v>
      </c>
      <c r="AI1014">
        <v>29.206900000000001</v>
      </c>
      <c r="AJ1014">
        <v>-18.434200000000001</v>
      </c>
      <c r="AK1014">
        <v>59.982500000000002</v>
      </c>
      <c r="AL1014">
        <v>1.1846300000000001</v>
      </c>
      <c r="AM1014">
        <v>-0.2</v>
      </c>
      <c r="AN1014">
        <v>-18.1994305849075</v>
      </c>
      <c r="AO1014">
        <v>4.1099646538496</v>
      </c>
      <c r="AP1014">
        <v>-7.6579800000000003E-2</v>
      </c>
      <c r="AQ1014">
        <v>999</v>
      </c>
      <c r="AU1014">
        <v>17975</v>
      </c>
    </row>
    <row r="1015" spans="1:47" x14ac:dyDescent="0.45">
      <c r="A1015" t="s">
        <v>1401</v>
      </c>
      <c r="B1015" t="s">
        <v>207</v>
      </c>
      <c r="C1015">
        <v>96</v>
      </c>
      <c r="D1015">
        <v>379</v>
      </c>
      <c r="E1015">
        <v>344</v>
      </c>
      <c r="F1015">
        <v>77</v>
      </c>
      <c r="G1015">
        <v>57</v>
      </c>
      <c r="H1015">
        <v>14</v>
      </c>
      <c r="I1015">
        <v>0</v>
      </c>
      <c r="J1015">
        <v>6</v>
      </c>
      <c r="K1015">
        <v>33</v>
      </c>
      <c r="L1015">
        <v>40</v>
      </c>
      <c r="M1015">
        <v>26</v>
      </c>
      <c r="N1015">
        <v>14</v>
      </c>
      <c r="O1015">
        <v>96</v>
      </c>
      <c r="P1015">
        <v>8</v>
      </c>
      <c r="Q1015">
        <v>1</v>
      </c>
      <c r="R1015">
        <v>0</v>
      </c>
      <c r="S1015">
        <v>0</v>
      </c>
      <c r="T1015">
        <v>1</v>
      </c>
      <c r="U1015">
        <v>1</v>
      </c>
      <c r="V1015">
        <v>0.22383700000000001</v>
      </c>
      <c r="W1015">
        <v>6.8601599999999999E-2</v>
      </c>
      <c r="X1015">
        <v>0.25329800000000002</v>
      </c>
      <c r="Y1015">
        <v>0.27083299999999999</v>
      </c>
      <c r="Z1015">
        <v>0.29287600000000003</v>
      </c>
      <c r="AA1015">
        <v>0.31685999999999998</v>
      </c>
      <c r="AB1015">
        <v>0.25726199999999999</v>
      </c>
      <c r="AC1015">
        <v>0.60973599999999994</v>
      </c>
      <c r="AD1015">
        <v>9.3023300000000003E-2</v>
      </c>
      <c r="AE1015">
        <v>1.92317</v>
      </c>
      <c r="AF1015">
        <v>0.29218100000000002</v>
      </c>
      <c r="AH1015">
        <v>-0.81537300000000001</v>
      </c>
      <c r="AI1015">
        <v>26.943100000000001</v>
      </c>
      <c r="AJ1015">
        <v>-19.235900000000001</v>
      </c>
      <c r="AK1015">
        <v>58.360199999999999</v>
      </c>
      <c r="AL1015">
        <v>-0.81537300000000001</v>
      </c>
      <c r="AM1015">
        <v>-0.9</v>
      </c>
      <c r="AN1015">
        <v>-19.724866986274701</v>
      </c>
      <c r="AO1015">
        <v>6.06281578540802</v>
      </c>
      <c r="AP1015">
        <v>-7.8727599999999995E-2</v>
      </c>
      <c r="AQ1015">
        <v>999</v>
      </c>
      <c r="AU1015" t="s">
        <v>1402</v>
      </c>
    </row>
    <row r="1016" spans="1:47" x14ac:dyDescent="0.45">
      <c r="A1016" t="s">
        <v>1475</v>
      </c>
      <c r="B1016" t="s">
        <v>39</v>
      </c>
      <c r="C1016">
        <v>113</v>
      </c>
      <c r="D1016">
        <v>489</v>
      </c>
      <c r="E1016">
        <v>430</v>
      </c>
      <c r="F1016">
        <v>88</v>
      </c>
      <c r="G1016">
        <v>59</v>
      </c>
      <c r="H1016">
        <v>18</v>
      </c>
      <c r="I1016">
        <v>4</v>
      </c>
      <c r="J1016">
        <v>7</v>
      </c>
      <c r="K1016">
        <v>55</v>
      </c>
      <c r="L1016">
        <v>41</v>
      </c>
      <c r="M1016">
        <v>56</v>
      </c>
      <c r="N1016">
        <v>7</v>
      </c>
      <c r="O1016">
        <v>134</v>
      </c>
      <c r="P1016">
        <v>1</v>
      </c>
      <c r="Q1016">
        <v>2</v>
      </c>
      <c r="R1016">
        <v>0</v>
      </c>
      <c r="S1016">
        <v>0</v>
      </c>
      <c r="T1016">
        <v>6</v>
      </c>
      <c r="U1016">
        <v>4</v>
      </c>
      <c r="V1016">
        <v>0.204651</v>
      </c>
      <c r="W1016">
        <v>0.114519</v>
      </c>
      <c r="X1016">
        <v>0.27402900000000002</v>
      </c>
      <c r="Y1016">
        <v>0.41791</v>
      </c>
      <c r="Z1016">
        <v>0.29652400000000001</v>
      </c>
      <c r="AA1016">
        <v>0.31395299999999998</v>
      </c>
      <c r="AB1016">
        <v>0.26885199999999998</v>
      </c>
      <c r="AC1016">
        <v>0.61047700000000005</v>
      </c>
      <c r="AD1016">
        <v>0.109302</v>
      </c>
      <c r="AE1016">
        <v>5.0565699999999998</v>
      </c>
      <c r="AF1016">
        <v>0.27835100000000002</v>
      </c>
      <c r="AH1016">
        <v>-1.3281700000000001</v>
      </c>
      <c r="AI1016">
        <v>39.469900000000003</v>
      </c>
      <c r="AJ1016">
        <v>-20.111899999999999</v>
      </c>
      <c r="AK1016">
        <v>67.1036</v>
      </c>
      <c r="AL1016">
        <v>-1.3281700000000001</v>
      </c>
      <c r="AM1016">
        <v>1.4</v>
      </c>
      <c r="AN1016">
        <v>-20.602994799613899</v>
      </c>
      <c r="AO1016">
        <v>3.1967371702194201</v>
      </c>
      <c r="AP1016">
        <v>-7.9536399999999993E-2</v>
      </c>
      <c r="AQ1016">
        <v>999</v>
      </c>
      <c r="AU1016" t="s">
        <v>1476</v>
      </c>
    </row>
    <row r="1017" spans="1:47" x14ac:dyDescent="0.45">
      <c r="A1017" t="s">
        <v>524</v>
      </c>
      <c r="B1017" t="s">
        <v>76</v>
      </c>
      <c r="C1017">
        <v>92</v>
      </c>
      <c r="D1017">
        <v>385</v>
      </c>
      <c r="E1017">
        <v>330</v>
      </c>
      <c r="F1017">
        <v>76</v>
      </c>
      <c r="G1017">
        <v>51</v>
      </c>
      <c r="H1017">
        <v>16</v>
      </c>
      <c r="I1017">
        <v>0</v>
      </c>
      <c r="J1017">
        <v>9</v>
      </c>
      <c r="K1017">
        <v>43</v>
      </c>
      <c r="L1017">
        <v>35</v>
      </c>
      <c r="M1017">
        <v>49</v>
      </c>
      <c r="N1017">
        <v>6</v>
      </c>
      <c r="O1017">
        <v>88</v>
      </c>
      <c r="P1017">
        <v>3</v>
      </c>
      <c r="Q1017">
        <v>3</v>
      </c>
      <c r="R1017">
        <v>0</v>
      </c>
      <c r="S1017">
        <v>1</v>
      </c>
      <c r="T1017">
        <v>5</v>
      </c>
      <c r="U1017">
        <v>2</v>
      </c>
      <c r="V1017">
        <v>0.23030300000000001</v>
      </c>
      <c r="W1017">
        <v>0.127273</v>
      </c>
      <c r="X1017">
        <v>0.228571</v>
      </c>
      <c r="Y1017">
        <v>0.55681800000000004</v>
      </c>
      <c r="Z1017">
        <v>0.33246799999999999</v>
      </c>
      <c r="AA1017">
        <v>0.36060599999999998</v>
      </c>
      <c r="AB1017">
        <v>0.30355700000000002</v>
      </c>
      <c r="AC1017">
        <v>0.69307399999999997</v>
      </c>
      <c r="AD1017">
        <v>0.130303</v>
      </c>
      <c r="AE1017">
        <v>3.16486</v>
      </c>
      <c r="AF1017">
        <v>0.28389799999999998</v>
      </c>
      <c r="AH1017">
        <v>-0.591553</v>
      </c>
      <c r="AI1017">
        <v>42.1723</v>
      </c>
      <c r="AJ1017">
        <v>-4.7377500000000001</v>
      </c>
      <c r="AK1017">
        <v>87.238900000000001</v>
      </c>
      <c r="AL1017">
        <v>-0.591553</v>
      </c>
      <c r="AM1017">
        <v>-3</v>
      </c>
      <c r="AN1017">
        <v>-6.6780580282211304</v>
      </c>
      <c r="AO1017">
        <v>-7.2438273429870597</v>
      </c>
      <c r="AP1017">
        <v>-8.0253599999999994E-2</v>
      </c>
      <c r="AQ1017">
        <v>999</v>
      </c>
      <c r="AU1017">
        <v>9847</v>
      </c>
    </row>
    <row r="1018" spans="1:47" x14ac:dyDescent="0.45">
      <c r="A1018" t="s">
        <v>1654</v>
      </c>
      <c r="C1018">
        <v>67</v>
      </c>
      <c r="D1018">
        <v>266</v>
      </c>
      <c r="E1018">
        <v>237</v>
      </c>
      <c r="F1018">
        <v>50</v>
      </c>
      <c r="G1018">
        <v>36</v>
      </c>
      <c r="H1018">
        <v>9</v>
      </c>
      <c r="I1018">
        <v>1</v>
      </c>
      <c r="J1018">
        <v>4</v>
      </c>
      <c r="K1018">
        <v>30</v>
      </c>
      <c r="L1018">
        <v>24</v>
      </c>
      <c r="M1018">
        <v>22</v>
      </c>
      <c r="N1018">
        <v>5</v>
      </c>
      <c r="O1018">
        <v>75</v>
      </c>
      <c r="P1018">
        <v>2</v>
      </c>
      <c r="Q1018">
        <v>1</v>
      </c>
      <c r="R1018">
        <v>4</v>
      </c>
      <c r="S1018">
        <v>0</v>
      </c>
      <c r="T1018">
        <v>7</v>
      </c>
      <c r="U1018">
        <v>2</v>
      </c>
      <c r="V1018">
        <v>0.21096999999999999</v>
      </c>
      <c r="W1018">
        <v>8.2706799999999997E-2</v>
      </c>
      <c r="X1018">
        <v>0.28195500000000001</v>
      </c>
      <c r="Y1018">
        <v>0.29333300000000001</v>
      </c>
      <c r="Z1018">
        <v>0.282443</v>
      </c>
      <c r="AA1018">
        <v>0.30801699999999999</v>
      </c>
      <c r="AB1018">
        <v>0.25615900000000003</v>
      </c>
      <c r="AC1018">
        <v>0.59045999999999998</v>
      </c>
      <c r="AD1018">
        <v>9.7046400000000005E-2</v>
      </c>
      <c r="AE1018">
        <v>5.6127599999999997</v>
      </c>
      <c r="AF1018">
        <v>0.28930800000000001</v>
      </c>
      <c r="AH1018">
        <v>0.13206200000000001</v>
      </c>
      <c r="AI1018">
        <v>18.6661</v>
      </c>
      <c r="AJ1018">
        <v>-13.744400000000001</v>
      </c>
      <c r="AK1018">
        <v>57.595399999999998</v>
      </c>
      <c r="AL1018">
        <v>0.13206200000000001</v>
      </c>
      <c r="AM1018">
        <v>0.6</v>
      </c>
      <c r="AN1018">
        <v>-13.3832901120185</v>
      </c>
      <c r="AO1018">
        <v>3.5320988893508898</v>
      </c>
      <c r="AP1018">
        <v>-8.1432699999999997E-2</v>
      </c>
      <c r="AQ1018">
        <v>999</v>
      </c>
      <c r="AU1018">
        <v>18899</v>
      </c>
    </row>
    <row r="1019" spans="1:47" x14ac:dyDescent="0.45">
      <c r="A1019" t="s">
        <v>1452</v>
      </c>
      <c r="B1019" t="s">
        <v>70</v>
      </c>
      <c r="C1019">
        <v>91</v>
      </c>
      <c r="D1019">
        <v>367</v>
      </c>
      <c r="E1019">
        <v>320</v>
      </c>
      <c r="F1019">
        <v>67</v>
      </c>
      <c r="G1019">
        <v>53</v>
      </c>
      <c r="H1019">
        <v>11</v>
      </c>
      <c r="I1019">
        <v>1</v>
      </c>
      <c r="J1019">
        <v>2</v>
      </c>
      <c r="K1019">
        <v>30</v>
      </c>
      <c r="L1019">
        <v>28</v>
      </c>
      <c r="M1019">
        <v>36</v>
      </c>
      <c r="N1019">
        <v>7</v>
      </c>
      <c r="O1019">
        <v>89</v>
      </c>
      <c r="P1019">
        <v>6</v>
      </c>
      <c r="Q1019">
        <v>3</v>
      </c>
      <c r="R1019">
        <v>2</v>
      </c>
      <c r="S1019">
        <v>0</v>
      </c>
      <c r="T1019">
        <v>2</v>
      </c>
      <c r="U1019">
        <v>1</v>
      </c>
      <c r="V1019">
        <v>0.20937500000000001</v>
      </c>
      <c r="W1019">
        <v>9.8092600000000002E-2</v>
      </c>
      <c r="X1019">
        <v>0.242507</v>
      </c>
      <c r="Y1019">
        <v>0.40449400000000002</v>
      </c>
      <c r="Z1019">
        <v>0.29863000000000001</v>
      </c>
      <c r="AA1019">
        <v>0.26874999999999999</v>
      </c>
      <c r="AB1019">
        <v>0.25298900000000002</v>
      </c>
      <c r="AC1019">
        <v>0.56738</v>
      </c>
      <c r="AD1019">
        <v>5.9374999999999997E-2</v>
      </c>
      <c r="AE1019">
        <v>3.1467000000000001</v>
      </c>
      <c r="AF1019">
        <v>0.28017199999999998</v>
      </c>
      <c r="AH1019">
        <v>-0.700129</v>
      </c>
      <c r="AI1019">
        <v>24.787600000000001</v>
      </c>
      <c r="AJ1019">
        <v>-19.929200000000002</v>
      </c>
      <c r="AK1019">
        <v>61.0381</v>
      </c>
      <c r="AL1019">
        <v>-0.700129</v>
      </c>
      <c r="AM1019">
        <v>-2.2000000000000002</v>
      </c>
      <c r="AN1019">
        <v>-17.833359122276299</v>
      </c>
      <c r="AO1019">
        <v>4.5423572063446001</v>
      </c>
      <c r="AP1019">
        <v>-8.2369600000000001E-2</v>
      </c>
      <c r="AQ1019">
        <v>999</v>
      </c>
      <c r="AU1019" t="s">
        <v>1453</v>
      </c>
    </row>
    <row r="1020" spans="1:47" x14ac:dyDescent="0.45">
      <c r="A1020" t="s">
        <v>1265</v>
      </c>
      <c r="B1020" t="s">
        <v>170</v>
      </c>
      <c r="C1020">
        <v>114</v>
      </c>
      <c r="D1020">
        <v>488</v>
      </c>
      <c r="E1020">
        <v>438</v>
      </c>
      <c r="F1020">
        <v>91</v>
      </c>
      <c r="G1020">
        <v>65</v>
      </c>
      <c r="H1020">
        <v>22</v>
      </c>
      <c r="I1020">
        <v>1</v>
      </c>
      <c r="J1020">
        <v>3</v>
      </c>
      <c r="K1020">
        <v>51</v>
      </c>
      <c r="L1020">
        <v>41</v>
      </c>
      <c r="M1020">
        <v>43</v>
      </c>
      <c r="N1020">
        <v>10</v>
      </c>
      <c r="O1020">
        <v>150</v>
      </c>
      <c r="P1020">
        <v>3</v>
      </c>
      <c r="Q1020">
        <v>4</v>
      </c>
      <c r="R1020">
        <v>0</v>
      </c>
      <c r="S1020">
        <v>1</v>
      </c>
      <c r="T1020">
        <v>10</v>
      </c>
      <c r="U1020">
        <v>1</v>
      </c>
      <c r="V1020">
        <v>0.207763</v>
      </c>
      <c r="W1020">
        <v>8.8114799999999993E-2</v>
      </c>
      <c r="X1020">
        <v>0.30737700000000001</v>
      </c>
      <c r="Y1020">
        <v>0.28666700000000001</v>
      </c>
      <c r="Z1020">
        <v>0.28073799999999999</v>
      </c>
      <c r="AA1020">
        <v>0.283105</v>
      </c>
      <c r="AB1020">
        <v>0.24571499999999999</v>
      </c>
      <c r="AC1020">
        <v>0.56384299999999998</v>
      </c>
      <c r="AD1020">
        <v>7.5342500000000007E-2</v>
      </c>
      <c r="AE1020">
        <v>5.0309100000000004</v>
      </c>
      <c r="AF1020">
        <v>0.30449799999999999</v>
      </c>
      <c r="AH1020">
        <v>0.79970399999999997</v>
      </c>
      <c r="AI1020">
        <v>30.011800000000001</v>
      </c>
      <c r="AJ1020">
        <v>-29.4481</v>
      </c>
      <c r="AK1020">
        <v>53.464700000000001</v>
      </c>
      <c r="AL1020">
        <v>0.79970399999999997</v>
      </c>
      <c r="AM1020">
        <v>3.6</v>
      </c>
      <c r="AN1020">
        <v>-26.410677969455701</v>
      </c>
      <c r="AO1020">
        <v>8.9791884422302193</v>
      </c>
      <c r="AP1020">
        <v>-8.5439299999999996E-2</v>
      </c>
      <c r="AQ1020">
        <v>999</v>
      </c>
      <c r="AU1020" t="s">
        <v>1266</v>
      </c>
    </row>
    <row r="1021" spans="1:47" x14ac:dyDescent="0.45">
      <c r="A1021" t="s">
        <v>438</v>
      </c>
      <c r="B1021" t="s">
        <v>104</v>
      </c>
      <c r="C1021">
        <v>104</v>
      </c>
      <c r="D1021">
        <v>399</v>
      </c>
      <c r="E1021">
        <v>340</v>
      </c>
      <c r="F1021">
        <v>80</v>
      </c>
      <c r="G1021">
        <v>54</v>
      </c>
      <c r="H1021">
        <v>16</v>
      </c>
      <c r="I1021">
        <v>0</v>
      </c>
      <c r="J1021">
        <v>10</v>
      </c>
      <c r="K1021">
        <v>43</v>
      </c>
      <c r="L1021">
        <v>41</v>
      </c>
      <c r="M1021">
        <v>52</v>
      </c>
      <c r="N1021">
        <v>7</v>
      </c>
      <c r="O1021">
        <v>75</v>
      </c>
      <c r="P1021">
        <v>6</v>
      </c>
      <c r="Q1021">
        <v>1</v>
      </c>
      <c r="R1021">
        <v>0</v>
      </c>
      <c r="S1021">
        <v>0</v>
      </c>
      <c r="T1021">
        <v>0</v>
      </c>
      <c r="U1021">
        <v>1</v>
      </c>
      <c r="V1021">
        <v>0.235294</v>
      </c>
      <c r="W1021">
        <v>0.130326</v>
      </c>
      <c r="X1021">
        <v>0.18797</v>
      </c>
      <c r="Y1021">
        <v>0.69333299999999998</v>
      </c>
      <c r="Z1021">
        <v>0.34586499999999998</v>
      </c>
      <c r="AA1021">
        <v>0.37058799999999997</v>
      </c>
      <c r="AB1021">
        <v>0.31446400000000002</v>
      </c>
      <c r="AC1021">
        <v>0.71645300000000001</v>
      </c>
      <c r="AD1021">
        <v>0.135294</v>
      </c>
      <c r="AE1021">
        <v>1.41246</v>
      </c>
      <c r="AF1021">
        <v>0.27343800000000001</v>
      </c>
      <c r="AH1021">
        <v>-1.23112</v>
      </c>
      <c r="AI1021">
        <v>47.319800000000001</v>
      </c>
      <c r="AJ1021">
        <v>-1.29599</v>
      </c>
      <c r="AK1021">
        <v>95.558899999999994</v>
      </c>
      <c r="AL1021">
        <v>-1.23112</v>
      </c>
      <c r="AM1021">
        <v>-3.7</v>
      </c>
      <c r="AN1021">
        <v>-3.42635869979858</v>
      </c>
      <c r="AO1021">
        <v>-11.0302469730377</v>
      </c>
      <c r="AP1021">
        <v>-8.6010900000000001E-2</v>
      </c>
      <c r="AQ1021">
        <v>999</v>
      </c>
      <c r="AU1021">
        <v>13590</v>
      </c>
    </row>
    <row r="1022" spans="1:47" x14ac:dyDescent="0.45">
      <c r="A1022" t="s">
        <v>1939</v>
      </c>
      <c r="C1022">
        <v>86</v>
      </c>
      <c r="D1022">
        <v>337</v>
      </c>
      <c r="E1022">
        <v>302</v>
      </c>
      <c r="F1022">
        <v>65</v>
      </c>
      <c r="G1022">
        <v>41</v>
      </c>
      <c r="H1022">
        <v>14</v>
      </c>
      <c r="I1022">
        <v>2</v>
      </c>
      <c r="J1022">
        <v>8</v>
      </c>
      <c r="K1022">
        <v>35</v>
      </c>
      <c r="L1022">
        <v>34</v>
      </c>
      <c r="M1022">
        <v>27</v>
      </c>
      <c r="N1022">
        <v>5</v>
      </c>
      <c r="O1022">
        <v>88</v>
      </c>
      <c r="P1022">
        <v>5</v>
      </c>
      <c r="Q1022">
        <v>3</v>
      </c>
      <c r="R1022">
        <v>0</v>
      </c>
      <c r="S1022">
        <v>0</v>
      </c>
      <c r="T1022">
        <v>1</v>
      </c>
      <c r="U1022">
        <v>1</v>
      </c>
      <c r="V1022">
        <v>0.21523200000000001</v>
      </c>
      <c r="W1022">
        <v>8.0118700000000001E-2</v>
      </c>
      <c r="X1022">
        <v>0.26112800000000003</v>
      </c>
      <c r="Y1022">
        <v>0.30681799999999998</v>
      </c>
      <c r="Z1022">
        <v>0.28783399999999998</v>
      </c>
      <c r="AA1022">
        <v>0.35430499999999998</v>
      </c>
      <c r="AB1022">
        <v>0.27622600000000003</v>
      </c>
      <c r="AC1022">
        <v>0.64213799999999999</v>
      </c>
      <c r="AD1022">
        <v>0.139073</v>
      </c>
      <c r="AE1022">
        <v>3.5097</v>
      </c>
      <c r="AF1022">
        <v>0.272727</v>
      </c>
      <c r="AH1022">
        <v>-0.74602599999999997</v>
      </c>
      <c r="AI1022">
        <v>29.264900000000001</v>
      </c>
      <c r="AJ1022">
        <v>-11.7966</v>
      </c>
      <c r="AK1022">
        <v>74.612899999999996</v>
      </c>
      <c r="AL1022">
        <v>-0.74602599999999997</v>
      </c>
      <c r="AM1022">
        <v>2.4</v>
      </c>
      <c r="AN1022">
        <v>-10.9972624182701</v>
      </c>
      <c r="AO1022">
        <v>-1.3147265911102199</v>
      </c>
      <c r="AP1022">
        <v>-8.63506E-2</v>
      </c>
      <c r="AQ1022">
        <v>999</v>
      </c>
      <c r="AU1022">
        <v>11200</v>
      </c>
    </row>
    <row r="1023" spans="1:47" x14ac:dyDescent="0.45">
      <c r="A1023" t="s">
        <v>700</v>
      </c>
      <c r="B1023" t="s">
        <v>10</v>
      </c>
      <c r="C1023">
        <v>98</v>
      </c>
      <c r="D1023">
        <v>352</v>
      </c>
      <c r="E1023">
        <v>306</v>
      </c>
      <c r="F1023">
        <v>68</v>
      </c>
      <c r="G1023">
        <v>45</v>
      </c>
      <c r="H1023">
        <v>15</v>
      </c>
      <c r="I1023">
        <v>1</v>
      </c>
      <c r="J1023">
        <v>7</v>
      </c>
      <c r="K1023">
        <v>37</v>
      </c>
      <c r="L1023">
        <v>35</v>
      </c>
      <c r="M1023">
        <v>40</v>
      </c>
      <c r="N1023">
        <v>5</v>
      </c>
      <c r="O1023">
        <v>93</v>
      </c>
      <c r="P1023">
        <v>3</v>
      </c>
      <c r="Q1023">
        <v>2</v>
      </c>
      <c r="R1023">
        <v>1</v>
      </c>
      <c r="S1023">
        <v>1</v>
      </c>
      <c r="T1023">
        <v>3</v>
      </c>
      <c r="U1023">
        <v>3</v>
      </c>
      <c r="V1023">
        <v>0.222222</v>
      </c>
      <c r="W1023">
        <v>0.113636</v>
      </c>
      <c r="X1023">
        <v>0.26420500000000002</v>
      </c>
      <c r="Y1023">
        <v>0.43010799999999999</v>
      </c>
      <c r="Z1023">
        <v>0.31623899999999999</v>
      </c>
      <c r="AA1023">
        <v>0.34640500000000002</v>
      </c>
      <c r="AB1023">
        <v>0.29047000000000001</v>
      </c>
      <c r="AC1023">
        <v>0.66264500000000004</v>
      </c>
      <c r="AD1023">
        <v>0.124183</v>
      </c>
      <c r="AE1023">
        <v>3.2851900000000001</v>
      </c>
      <c r="AF1023">
        <v>0.293269</v>
      </c>
      <c r="AH1023">
        <v>-1.30576</v>
      </c>
      <c r="AI1023">
        <v>34.7316</v>
      </c>
      <c r="AJ1023">
        <v>-8.1575100000000003</v>
      </c>
      <c r="AK1023">
        <v>84.417699999999996</v>
      </c>
      <c r="AL1023">
        <v>-1.30576</v>
      </c>
      <c r="AM1023">
        <v>-0.9</v>
      </c>
      <c r="AN1023">
        <v>-8.1008191108703596</v>
      </c>
      <c r="AO1023">
        <v>-4.7800704240798897</v>
      </c>
      <c r="AP1023">
        <v>-8.8562600000000005E-2</v>
      </c>
      <c r="AQ1023">
        <v>999</v>
      </c>
      <c r="AU1023">
        <v>12160</v>
      </c>
    </row>
    <row r="1024" spans="1:47" x14ac:dyDescent="0.45">
      <c r="A1024" t="s">
        <v>1835</v>
      </c>
      <c r="C1024">
        <v>77</v>
      </c>
      <c r="D1024">
        <v>250</v>
      </c>
      <c r="E1024">
        <v>221</v>
      </c>
      <c r="F1024">
        <v>48</v>
      </c>
      <c r="G1024">
        <v>34</v>
      </c>
      <c r="H1024">
        <v>10</v>
      </c>
      <c r="I1024">
        <v>0</v>
      </c>
      <c r="J1024">
        <v>4</v>
      </c>
      <c r="K1024">
        <v>27</v>
      </c>
      <c r="L1024">
        <v>23</v>
      </c>
      <c r="M1024">
        <v>22</v>
      </c>
      <c r="N1024">
        <v>10</v>
      </c>
      <c r="O1024">
        <v>63</v>
      </c>
      <c r="P1024">
        <v>6</v>
      </c>
      <c r="Q1024">
        <v>1</v>
      </c>
      <c r="R1024">
        <v>0</v>
      </c>
      <c r="S1024">
        <v>0</v>
      </c>
      <c r="T1024">
        <v>0</v>
      </c>
      <c r="U1024">
        <v>1</v>
      </c>
      <c r="V1024">
        <v>0.217195</v>
      </c>
      <c r="W1024">
        <v>8.7999999999999995E-2</v>
      </c>
      <c r="X1024">
        <v>0.252</v>
      </c>
      <c r="Y1024">
        <v>0.34920600000000002</v>
      </c>
      <c r="Z1024">
        <v>0.30399999999999999</v>
      </c>
      <c r="AA1024">
        <v>0.31674200000000002</v>
      </c>
      <c r="AB1024">
        <v>0.26319599999999999</v>
      </c>
      <c r="AC1024">
        <v>0.62074200000000002</v>
      </c>
      <c r="AD1024">
        <v>9.9547499999999997E-2</v>
      </c>
      <c r="AE1024">
        <v>2.0302799999999999</v>
      </c>
      <c r="AF1024">
        <v>0.28387099999999998</v>
      </c>
      <c r="AH1024">
        <v>-0.82274400000000003</v>
      </c>
      <c r="AI1024">
        <v>19.0046</v>
      </c>
      <c r="AJ1024">
        <v>-11.4565</v>
      </c>
      <c r="AK1024">
        <v>60.164000000000001</v>
      </c>
      <c r="AL1024">
        <v>-0.82274400000000003</v>
      </c>
      <c r="AM1024">
        <v>2.8</v>
      </c>
      <c r="AN1024">
        <v>-13.1604396104812</v>
      </c>
      <c r="AO1024">
        <v>3.71857726573944</v>
      </c>
      <c r="AP1024">
        <v>-9.2166899999999996E-2</v>
      </c>
      <c r="AQ1024">
        <v>999</v>
      </c>
      <c r="AU1024">
        <v>14145</v>
      </c>
    </row>
    <row r="1025" spans="1:47" x14ac:dyDescent="0.45">
      <c r="A1025" t="s">
        <v>490</v>
      </c>
      <c r="C1025">
        <v>94</v>
      </c>
      <c r="D1025">
        <v>294</v>
      </c>
      <c r="E1025">
        <v>275</v>
      </c>
      <c r="F1025">
        <v>64</v>
      </c>
      <c r="G1025">
        <v>41</v>
      </c>
      <c r="H1025">
        <v>12</v>
      </c>
      <c r="I1025">
        <v>1</v>
      </c>
      <c r="J1025">
        <v>10</v>
      </c>
      <c r="K1025">
        <v>39</v>
      </c>
      <c r="L1025">
        <v>33</v>
      </c>
      <c r="M1025">
        <v>13</v>
      </c>
      <c r="N1025">
        <v>6</v>
      </c>
      <c r="O1025">
        <v>66</v>
      </c>
      <c r="P1025">
        <v>4</v>
      </c>
      <c r="Q1025">
        <v>2</v>
      </c>
      <c r="R1025">
        <v>0</v>
      </c>
      <c r="S1025">
        <v>0</v>
      </c>
      <c r="T1025">
        <v>4</v>
      </c>
      <c r="U1025">
        <v>2</v>
      </c>
      <c r="V1025">
        <v>0.23272699999999999</v>
      </c>
      <c r="W1025">
        <v>4.4217699999999999E-2</v>
      </c>
      <c r="X1025">
        <v>0.22449</v>
      </c>
      <c r="Y1025">
        <v>0.19697000000000001</v>
      </c>
      <c r="Z1025">
        <v>0.27550999999999998</v>
      </c>
      <c r="AA1025">
        <v>0.39272699999999999</v>
      </c>
      <c r="AB1025">
        <v>0.27949400000000002</v>
      </c>
      <c r="AC1025">
        <v>0.66823699999999997</v>
      </c>
      <c r="AD1025">
        <v>0.16</v>
      </c>
      <c r="AE1025">
        <v>4.9210200000000004</v>
      </c>
      <c r="AF1025">
        <v>0.26865699999999998</v>
      </c>
      <c r="AH1025">
        <v>-0.444822</v>
      </c>
      <c r="AI1025">
        <v>26.328800000000001</v>
      </c>
      <c r="AJ1025">
        <v>-9.4934100000000008</v>
      </c>
      <c r="AK1025">
        <v>73.7697</v>
      </c>
      <c r="AL1025">
        <v>-0.444822</v>
      </c>
      <c r="AM1025">
        <v>2</v>
      </c>
      <c r="AN1025">
        <v>-9.6850644946098292</v>
      </c>
      <c r="AO1025">
        <v>-1.2407407760620099</v>
      </c>
      <c r="AP1025">
        <v>-9.3758599999999997E-2</v>
      </c>
      <c r="AQ1025">
        <v>999</v>
      </c>
      <c r="AU1025">
        <v>12434</v>
      </c>
    </row>
    <row r="1026" spans="1:47" x14ac:dyDescent="0.45">
      <c r="A1026" t="s">
        <v>1596</v>
      </c>
      <c r="B1026" t="s">
        <v>98</v>
      </c>
      <c r="C1026">
        <v>79</v>
      </c>
      <c r="D1026">
        <v>314</v>
      </c>
      <c r="E1026">
        <v>278</v>
      </c>
      <c r="F1026">
        <v>64</v>
      </c>
      <c r="G1026">
        <v>48</v>
      </c>
      <c r="H1026">
        <v>12</v>
      </c>
      <c r="I1026">
        <v>0</v>
      </c>
      <c r="J1026">
        <v>4</v>
      </c>
      <c r="K1026">
        <v>35</v>
      </c>
      <c r="L1026">
        <v>33</v>
      </c>
      <c r="M1026">
        <v>26</v>
      </c>
      <c r="N1026">
        <v>7</v>
      </c>
      <c r="O1026">
        <v>55</v>
      </c>
      <c r="P1026">
        <v>8</v>
      </c>
      <c r="Q1026">
        <v>1</v>
      </c>
      <c r="R1026">
        <v>1</v>
      </c>
      <c r="S1026">
        <v>0</v>
      </c>
      <c r="T1026">
        <v>2</v>
      </c>
      <c r="U1026">
        <v>1</v>
      </c>
      <c r="V1026">
        <v>0.230216</v>
      </c>
      <c r="W1026">
        <v>8.2802500000000001E-2</v>
      </c>
      <c r="X1026">
        <v>0.17515900000000001</v>
      </c>
      <c r="Y1026">
        <v>0.47272700000000001</v>
      </c>
      <c r="Z1026">
        <v>0.31309900000000002</v>
      </c>
      <c r="AA1026">
        <v>0.31654700000000002</v>
      </c>
      <c r="AB1026">
        <v>0.27560000000000001</v>
      </c>
      <c r="AC1026">
        <v>0.62964600000000004</v>
      </c>
      <c r="AD1026">
        <v>8.6330900000000002E-2</v>
      </c>
      <c r="AE1026">
        <v>3.0258400000000001</v>
      </c>
      <c r="AF1026">
        <v>0.272727</v>
      </c>
      <c r="AH1026">
        <v>-0.599962</v>
      </c>
      <c r="AI1026">
        <v>27.104199999999999</v>
      </c>
      <c r="AJ1026">
        <v>-11.1548</v>
      </c>
      <c r="AK1026">
        <v>73.466999999999999</v>
      </c>
      <c r="AL1026">
        <v>-0.599962</v>
      </c>
      <c r="AM1026">
        <v>-6.8</v>
      </c>
      <c r="AN1026">
        <v>-10.5826664566993</v>
      </c>
      <c r="AO1026">
        <v>-1.0313348770141599</v>
      </c>
      <c r="AP1026">
        <v>-9.46467E-2</v>
      </c>
      <c r="AQ1026">
        <v>999</v>
      </c>
      <c r="AU1026" t="s">
        <v>1597</v>
      </c>
    </row>
    <row r="1027" spans="1:47" x14ac:dyDescent="0.45">
      <c r="A1027" t="s">
        <v>1545</v>
      </c>
      <c r="B1027" t="s">
        <v>70</v>
      </c>
      <c r="C1027">
        <v>107</v>
      </c>
      <c r="D1027">
        <v>448</v>
      </c>
      <c r="E1027">
        <v>409</v>
      </c>
      <c r="F1027">
        <v>87</v>
      </c>
      <c r="G1027">
        <v>63</v>
      </c>
      <c r="H1027">
        <v>18</v>
      </c>
      <c r="I1027">
        <v>2</v>
      </c>
      <c r="J1027">
        <v>4</v>
      </c>
      <c r="K1027">
        <v>42</v>
      </c>
      <c r="L1027">
        <v>37</v>
      </c>
      <c r="M1027">
        <v>29</v>
      </c>
      <c r="N1027">
        <v>10</v>
      </c>
      <c r="O1027">
        <v>111</v>
      </c>
      <c r="P1027">
        <v>7</v>
      </c>
      <c r="Q1027">
        <v>2</v>
      </c>
      <c r="R1027">
        <v>1</v>
      </c>
      <c r="S1027">
        <v>0</v>
      </c>
      <c r="T1027">
        <v>9</v>
      </c>
      <c r="U1027">
        <v>3</v>
      </c>
      <c r="V1027">
        <v>0.21271399999999999</v>
      </c>
      <c r="W1027">
        <v>6.4732100000000001E-2</v>
      </c>
      <c r="X1027">
        <v>0.24776799999999999</v>
      </c>
      <c r="Y1027">
        <v>0.26126100000000002</v>
      </c>
      <c r="Z1027">
        <v>0.27516800000000002</v>
      </c>
      <c r="AA1027">
        <v>0.295844</v>
      </c>
      <c r="AB1027">
        <v>0.24587100000000001</v>
      </c>
      <c r="AC1027">
        <v>0.57101100000000005</v>
      </c>
      <c r="AD1027">
        <v>8.3129599999999998E-2</v>
      </c>
      <c r="AE1027">
        <v>5.0477699999999999</v>
      </c>
      <c r="AF1027">
        <v>0.28040500000000002</v>
      </c>
      <c r="AH1027">
        <v>-0.15198999999999999</v>
      </c>
      <c r="AI1027">
        <v>27.610199999999999</v>
      </c>
      <c r="AJ1027">
        <v>-26.975999999999999</v>
      </c>
      <c r="AK1027">
        <v>56.104700000000001</v>
      </c>
      <c r="AL1027">
        <v>-0.15198999999999999</v>
      </c>
      <c r="AM1027">
        <v>5.9</v>
      </c>
      <c r="AN1027">
        <v>-23.714896366000101</v>
      </c>
      <c r="AO1027">
        <v>7.5460906028747496</v>
      </c>
      <c r="AP1027">
        <v>-9.5001799999999997E-2</v>
      </c>
      <c r="AQ1027">
        <v>999</v>
      </c>
      <c r="AU1027" t="s">
        <v>1546</v>
      </c>
    </row>
    <row r="1028" spans="1:47" x14ac:dyDescent="0.45">
      <c r="A1028" t="s">
        <v>1412</v>
      </c>
      <c r="B1028" t="s">
        <v>107</v>
      </c>
      <c r="C1028">
        <v>119</v>
      </c>
      <c r="D1028">
        <v>537</v>
      </c>
      <c r="E1028">
        <v>484</v>
      </c>
      <c r="F1028">
        <v>104</v>
      </c>
      <c r="G1028">
        <v>73</v>
      </c>
      <c r="H1028">
        <v>21</v>
      </c>
      <c r="I1028">
        <v>5</v>
      </c>
      <c r="J1028">
        <v>5</v>
      </c>
      <c r="K1028">
        <v>64</v>
      </c>
      <c r="L1028">
        <v>49</v>
      </c>
      <c r="M1028">
        <v>42</v>
      </c>
      <c r="N1028">
        <v>9</v>
      </c>
      <c r="O1028">
        <v>158</v>
      </c>
      <c r="P1028">
        <v>7</v>
      </c>
      <c r="Q1028">
        <v>2</v>
      </c>
      <c r="R1028">
        <v>2</v>
      </c>
      <c r="S1028">
        <v>0</v>
      </c>
      <c r="T1028">
        <v>16</v>
      </c>
      <c r="U1028">
        <v>3</v>
      </c>
      <c r="V1028">
        <v>0.21487600000000001</v>
      </c>
      <c r="W1028">
        <v>7.8212299999999998E-2</v>
      </c>
      <c r="X1028">
        <v>0.29422700000000002</v>
      </c>
      <c r="Y1028">
        <v>0.26582299999999998</v>
      </c>
      <c r="Z1028">
        <v>0.28598099999999999</v>
      </c>
      <c r="AA1028">
        <v>0.309917</v>
      </c>
      <c r="AB1028">
        <v>0.25942199999999999</v>
      </c>
      <c r="AC1028">
        <v>0.59589899999999996</v>
      </c>
      <c r="AD1028">
        <v>9.5041299999999995E-2</v>
      </c>
      <c r="AE1028">
        <v>6.8897300000000001</v>
      </c>
      <c r="AF1028">
        <v>0.306502</v>
      </c>
      <c r="AH1028">
        <v>1.0630900000000001</v>
      </c>
      <c r="AI1028">
        <v>39.138399999999997</v>
      </c>
      <c r="AJ1028">
        <v>-26.291899999999998</v>
      </c>
      <c r="AK1028">
        <v>57.633600000000001</v>
      </c>
      <c r="AL1028">
        <v>1.0630900000000001</v>
      </c>
      <c r="AM1028">
        <v>5.9</v>
      </c>
      <c r="AN1028">
        <v>-27.121685504913302</v>
      </c>
      <c r="AO1028">
        <v>7.8731040954589799</v>
      </c>
      <c r="AP1028">
        <v>-9.5012399999999997E-2</v>
      </c>
      <c r="AQ1028">
        <v>999</v>
      </c>
      <c r="AU1028" t="s">
        <v>1413</v>
      </c>
    </row>
    <row r="1029" spans="1:47" x14ac:dyDescent="0.45">
      <c r="A1029" t="s">
        <v>1324</v>
      </c>
      <c r="B1029" t="s">
        <v>36</v>
      </c>
      <c r="C1029">
        <v>97</v>
      </c>
      <c r="D1029">
        <v>384</v>
      </c>
      <c r="E1029">
        <v>350</v>
      </c>
      <c r="F1029">
        <v>73</v>
      </c>
      <c r="G1029">
        <v>52</v>
      </c>
      <c r="H1029">
        <v>11</v>
      </c>
      <c r="I1029">
        <v>2</v>
      </c>
      <c r="J1029">
        <v>8</v>
      </c>
      <c r="K1029">
        <v>44</v>
      </c>
      <c r="L1029">
        <v>39</v>
      </c>
      <c r="M1029">
        <v>23</v>
      </c>
      <c r="N1029">
        <v>6</v>
      </c>
      <c r="O1029">
        <v>123</v>
      </c>
      <c r="P1029">
        <v>4</v>
      </c>
      <c r="Q1029">
        <v>4</v>
      </c>
      <c r="R1029">
        <v>3</v>
      </c>
      <c r="S1029">
        <v>0</v>
      </c>
      <c r="T1029">
        <v>8</v>
      </c>
      <c r="U1029">
        <v>3</v>
      </c>
      <c r="V1029">
        <v>0.20857100000000001</v>
      </c>
      <c r="W1029">
        <v>5.9895799999999999E-2</v>
      </c>
      <c r="X1029">
        <v>0.32031199999999999</v>
      </c>
      <c r="Y1029">
        <v>0.18699199999999999</v>
      </c>
      <c r="Z1029">
        <v>0.26246700000000001</v>
      </c>
      <c r="AA1029">
        <v>0.32</v>
      </c>
      <c r="AB1029">
        <v>0.249275</v>
      </c>
      <c r="AC1029">
        <v>0.58246699999999996</v>
      </c>
      <c r="AD1029">
        <v>0.111429</v>
      </c>
      <c r="AE1029">
        <v>5.7537099999999999</v>
      </c>
      <c r="AF1029">
        <v>0.29148000000000002</v>
      </c>
      <c r="AH1029">
        <v>-0.22870799999999999</v>
      </c>
      <c r="AI1029">
        <v>24.751300000000001</v>
      </c>
      <c r="AJ1029">
        <v>-22.036799999999999</v>
      </c>
      <c r="AK1029">
        <v>47.133499999999998</v>
      </c>
      <c r="AL1029">
        <v>-0.22870799999999999</v>
      </c>
      <c r="AM1029">
        <v>7.1</v>
      </c>
      <c r="AN1029">
        <v>-25.378272876143399</v>
      </c>
      <c r="AO1029">
        <v>11.332804203033399</v>
      </c>
      <c r="AP1029">
        <v>-9.5974400000000001E-2</v>
      </c>
      <c r="AQ1029">
        <v>999</v>
      </c>
      <c r="AU1029" t="s">
        <v>1325</v>
      </c>
    </row>
    <row r="1030" spans="1:47" x14ac:dyDescent="0.45">
      <c r="A1030" t="s">
        <v>1786</v>
      </c>
      <c r="C1030">
        <v>86</v>
      </c>
      <c r="D1030">
        <v>353</v>
      </c>
      <c r="E1030">
        <v>319</v>
      </c>
      <c r="F1030">
        <v>77</v>
      </c>
      <c r="G1030">
        <v>56</v>
      </c>
      <c r="H1030">
        <v>15</v>
      </c>
      <c r="I1030">
        <v>2</v>
      </c>
      <c r="J1030">
        <v>4</v>
      </c>
      <c r="K1030">
        <v>37</v>
      </c>
      <c r="L1030">
        <v>32</v>
      </c>
      <c r="M1030">
        <v>30</v>
      </c>
      <c r="N1030">
        <v>9</v>
      </c>
      <c r="O1030">
        <v>58</v>
      </c>
      <c r="P1030">
        <v>2</v>
      </c>
      <c r="Q1030">
        <v>2</v>
      </c>
      <c r="R1030">
        <v>0</v>
      </c>
      <c r="S1030">
        <v>0</v>
      </c>
      <c r="T1030">
        <v>1</v>
      </c>
      <c r="U1030">
        <v>1</v>
      </c>
      <c r="V1030">
        <v>0.24137900000000001</v>
      </c>
      <c r="W1030">
        <v>8.49858E-2</v>
      </c>
      <c r="X1030">
        <v>0.16430600000000001</v>
      </c>
      <c r="Y1030">
        <v>0.51724099999999995</v>
      </c>
      <c r="Z1030">
        <v>0.308782</v>
      </c>
      <c r="AA1030">
        <v>0.33855800000000003</v>
      </c>
      <c r="AB1030">
        <v>0.27703100000000003</v>
      </c>
      <c r="AC1030">
        <v>0.64734000000000003</v>
      </c>
      <c r="AD1030">
        <v>9.7178700000000007E-2</v>
      </c>
      <c r="AE1030">
        <v>3.18167</v>
      </c>
      <c r="AF1030">
        <v>0.28185300000000002</v>
      </c>
      <c r="AH1030">
        <v>-0.83078300000000005</v>
      </c>
      <c r="AI1030">
        <v>30.8902</v>
      </c>
      <c r="AJ1030">
        <v>-12.120799999999999</v>
      </c>
      <c r="AK1030">
        <v>77.701800000000006</v>
      </c>
      <c r="AL1030">
        <v>-0.83078300000000005</v>
      </c>
      <c r="AM1030">
        <v>1.2</v>
      </c>
      <c r="AN1030">
        <v>-10.2621869444847</v>
      </c>
      <c r="AO1030">
        <v>-2.6910934448242099</v>
      </c>
      <c r="AP1030">
        <v>-9.6109E-2</v>
      </c>
      <c r="AQ1030">
        <v>999</v>
      </c>
      <c r="AU1030" t="s">
        <v>1787</v>
      </c>
    </row>
    <row r="1031" spans="1:47" x14ac:dyDescent="0.45">
      <c r="A1031" t="s">
        <v>517</v>
      </c>
      <c r="B1031" t="s">
        <v>207</v>
      </c>
      <c r="C1031">
        <v>105</v>
      </c>
      <c r="D1031">
        <v>414</v>
      </c>
      <c r="E1031">
        <v>367</v>
      </c>
      <c r="F1031">
        <v>89</v>
      </c>
      <c r="G1031">
        <v>59</v>
      </c>
      <c r="H1031">
        <v>19</v>
      </c>
      <c r="I1031">
        <v>2</v>
      </c>
      <c r="J1031">
        <v>9</v>
      </c>
      <c r="K1031">
        <v>48</v>
      </c>
      <c r="L1031">
        <v>42</v>
      </c>
      <c r="M1031">
        <v>41</v>
      </c>
      <c r="N1031">
        <v>10</v>
      </c>
      <c r="O1031">
        <v>103</v>
      </c>
      <c r="P1031">
        <v>3</v>
      </c>
      <c r="Q1031">
        <v>3</v>
      </c>
      <c r="R1031">
        <v>0</v>
      </c>
      <c r="S1031">
        <v>1</v>
      </c>
      <c r="T1031">
        <v>11</v>
      </c>
      <c r="U1031">
        <v>2</v>
      </c>
      <c r="V1031">
        <v>0.242507</v>
      </c>
      <c r="W1031">
        <v>9.9033800000000005E-2</v>
      </c>
      <c r="X1031">
        <v>0.24879200000000001</v>
      </c>
      <c r="Y1031">
        <v>0.39805800000000002</v>
      </c>
      <c r="Z1031">
        <v>0.32125599999999999</v>
      </c>
      <c r="AA1031">
        <v>0.378747</v>
      </c>
      <c r="AB1031">
        <v>0.29858099999999999</v>
      </c>
      <c r="AC1031">
        <v>0.70000300000000004</v>
      </c>
      <c r="AD1031">
        <v>0.13624</v>
      </c>
      <c r="AE1031">
        <v>5.3423299999999996</v>
      </c>
      <c r="AF1031">
        <v>0.31007800000000002</v>
      </c>
      <c r="AH1031">
        <v>0.63926700000000003</v>
      </c>
      <c r="AI1031">
        <v>43.637799999999999</v>
      </c>
      <c r="AJ1031">
        <v>-6.8056400000000004</v>
      </c>
      <c r="AK1031">
        <v>85.070899999999995</v>
      </c>
      <c r="AL1031">
        <v>0.63926700000000003</v>
      </c>
      <c r="AM1031">
        <v>-3.5</v>
      </c>
      <c r="AN1031">
        <v>-7.0176234245300204</v>
      </c>
      <c r="AO1031">
        <v>-8.0634922981262207</v>
      </c>
      <c r="AP1031">
        <v>-9.7324300000000002E-2</v>
      </c>
      <c r="AQ1031">
        <v>999</v>
      </c>
      <c r="AU1031">
        <v>2967</v>
      </c>
    </row>
    <row r="1032" spans="1:47" x14ac:dyDescent="0.45">
      <c r="A1032" t="s">
        <v>1627</v>
      </c>
      <c r="C1032">
        <v>101</v>
      </c>
      <c r="D1032">
        <v>364</v>
      </c>
      <c r="E1032">
        <v>324</v>
      </c>
      <c r="F1032">
        <v>70</v>
      </c>
      <c r="G1032">
        <v>43</v>
      </c>
      <c r="H1032">
        <v>16</v>
      </c>
      <c r="I1032">
        <v>2</v>
      </c>
      <c r="J1032">
        <v>9</v>
      </c>
      <c r="K1032">
        <v>40</v>
      </c>
      <c r="L1032">
        <v>48</v>
      </c>
      <c r="M1032">
        <v>30</v>
      </c>
      <c r="N1032">
        <v>5</v>
      </c>
      <c r="O1032">
        <v>128</v>
      </c>
      <c r="P1032">
        <v>9</v>
      </c>
      <c r="Q1032">
        <v>1</v>
      </c>
      <c r="R1032">
        <v>0</v>
      </c>
      <c r="S1032">
        <v>0</v>
      </c>
      <c r="T1032">
        <v>7</v>
      </c>
      <c r="U1032">
        <v>3</v>
      </c>
      <c r="V1032">
        <v>0.21604899999999999</v>
      </c>
      <c r="W1032">
        <v>8.2417599999999994E-2</v>
      </c>
      <c r="X1032">
        <v>0.35164800000000002</v>
      </c>
      <c r="Y1032">
        <v>0.234375</v>
      </c>
      <c r="Z1032">
        <v>0.29945100000000002</v>
      </c>
      <c r="AA1032">
        <v>0.36111100000000002</v>
      </c>
      <c r="AB1032">
        <v>0.28678399999999998</v>
      </c>
      <c r="AC1032">
        <v>0.66056199999999998</v>
      </c>
      <c r="AD1032">
        <v>0.145062</v>
      </c>
      <c r="AE1032">
        <v>5.42143</v>
      </c>
      <c r="AF1032">
        <v>0.32446799999999998</v>
      </c>
      <c r="AH1032">
        <v>-0.45952900000000002</v>
      </c>
      <c r="AI1032">
        <v>34.801299999999998</v>
      </c>
      <c r="AJ1032">
        <v>-9.5499700000000001</v>
      </c>
      <c r="AK1032">
        <v>73.638900000000007</v>
      </c>
      <c r="AL1032">
        <v>-0.45952900000000002</v>
      </c>
      <c r="AM1032">
        <v>2.6</v>
      </c>
      <c r="AN1032">
        <v>-11.9568755030632</v>
      </c>
      <c r="AO1032">
        <v>-1.4123458862304601</v>
      </c>
      <c r="AP1032">
        <v>-0.10033</v>
      </c>
      <c r="AQ1032">
        <v>999</v>
      </c>
      <c r="AU1032">
        <v>17473</v>
      </c>
    </row>
    <row r="1033" spans="1:47" x14ac:dyDescent="0.45">
      <c r="A1033" t="s">
        <v>1623</v>
      </c>
      <c r="C1033">
        <v>87</v>
      </c>
      <c r="D1033">
        <v>362</v>
      </c>
      <c r="E1033">
        <v>327</v>
      </c>
      <c r="F1033">
        <v>68</v>
      </c>
      <c r="G1033">
        <v>46</v>
      </c>
      <c r="H1033">
        <v>11</v>
      </c>
      <c r="I1033">
        <v>4</v>
      </c>
      <c r="J1033">
        <v>7</v>
      </c>
      <c r="K1033">
        <v>43</v>
      </c>
      <c r="L1033">
        <v>44</v>
      </c>
      <c r="M1033">
        <v>32</v>
      </c>
      <c r="N1033">
        <v>3</v>
      </c>
      <c r="O1033">
        <v>103</v>
      </c>
      <c r="P1033">
        <v>2</v>
      </c>
      <c r="Q1033">
        <v>1</v>
      </c>
      <c r="R1033">
        <v>0</v>
      </c>
      <c r="S1033">
        <v>0</v>
      </c>
      <c r="T1033">
        <v>10</v>
      </c>
      <c r="U1033">
        <v>3</v>
      </c>
      <c r="V1033">
        <v>0.207951</v>
      </c>
      <c r="W1033">
        <v>8.8397799999999999E-2</v>
      </c>
      <c r="X1033">
        <v>0.28453000000000001</v>
      </c>
      <c r="Y1033">
        <v>0.31068000000000001</v>
      </c>
      <c r="Z1033">
        <v>0.28176800000000002</v>
      </c>
      <c r="AA1033">
        <v>0.33027499999999999</v>
      </c>
      <c r="AB1033">
        <v>0.268009</v>
      </c>
      <c r="AC1033">
        <v>0.612043</v>
      </c>
      <c r="AD1033">
        <v>0.122324</v>
      </c>
      <c r="AE1033">
        <v>6.6808699999999996</v>
      </c>
      <c r="AF1033">
        <v>0.27981699999999998</v>
      </c>
      <c r="AH1033">
        <v>0.14047100000000001</v>
      </c>
      <c r="AI1033">
        <v>28.965599999999998</v>
      </c>
      <c r="AJ1033">
        <v>-15.141999999999999</v>
      </c>
      <c r="AK1033">
        <v>67.181200000000004</v>
      </c>
      <c r="AL1033">
        <v>0.14047100000000001</v>
      </c>
      <c r="AM1033">
        <v>-0.1</v>
      </c>
      <c r="AN1033">
        <v>-14.577561452984799</v>
      </c>
      <c r="AO1033">
        <v>1.2300999388098699</v>
      </c>
      <c r="AP1033">
        <v>-0.101114</v>
      </c>
      <c r="AQ1033">
        <v>999</v>
      </c>
      <c r="AU1033">
        <v>24491</v>
      </c>
    </row>
    <row r="1034" spans="1:47" x14ac:dyDescent="0.45">
      <c r="A1034" t="s">
        <v>1670</v>
      </c>
      <c r="B1034" t="s">
        <v>36</v>
      </c>
      <c r="C1034">
        <v>102</v>
      </c>
      <c r="D1034">
        <v>392</v>
      </c>
      <c r="E1034">
        <v>341</v>
      </c>
      <c r="F1034">
        <v>75</v>
      </c>
      <c r="G1034">
        <v>48</v>
      </c>
      <c r="H1034">
        <v>16</v>
      </c>
      <c r="I1034">
        <v>2</v>
      </c>
      <c r="J1034">
        <v>9</v>
      </c>
      <c r="K1034">
        <v>47</v>
      </c>
      <c r="L1034">
        <v>47</v>
      </c>
      <c r="M1034">
        <v>34</v>
      </c>
      <c r="N1034">
        <v>8</v>
      </c>
      <c r="O1034">
        <v>96</v>
      </c>
      <c r="P1034">
        <v>11</v>
      </c>
      <c r="Q1034">
        <v>3</v>
      </c>
      <c r="R1034">
        <v>3</v>
      </c>
      <c r="S1034">
        <v>0</v>
      </c>
      <c r="T1034">
        <v>4</v>
      </c>
      <c r="U1034">
        <v>3</v>
      </c>
      <c r="V1034">
        <v>0.219941</v>
      </c>
      <c r="W1034">
        <v>8.6734699999999998E-2</v>
      </c>
      <c r="X1034">
        <v>0.244898</v>
      </c>
      <c r="Y1034">
        <v>0.35416700000000001</v>
      </c>
      <c r="Z1034">
        <v>0.30848300000000001</v>
      </c>
      <c r="AA1034">
        <v>0.35777100000000001</v>
      </c>
      <c r="AB1034">
        <v>0.28744399999999998</v>
      </c>
      <c r="AC1034">
        <v>0.66625500000000004</v>
      </c>
      <c r="AD1034">
        <v>0.13783000000000001</v>
      </c>
      <c r="AE1034">
        <v>4.61836</v>
      </c>
      <c r="AF1034">
        <v>0.27615099999999998</v>
      </c>
      <c r="AH1034">
        <v>-1.12117</v>
      </c>
      <c r="AI1034">
        <v>37.693100000000001</v>
      </c>
      <c r="AJ1034">
        <v>-10.069800000000001</v>
      </c>
      <c r="AK1034">
        <v>72.721199999999996</v>
      </c>
      <c r="AL1034">
        <v>-1.12117</v>
      </c>
      <c r="AM1034">
        <v>4.3</v>
      </c>
      <c r="AN1034">
        <v>-14.3685612678527</v>
      </c>
      <c r="AO1034">
        <v>-2.0987510681152299E-2</v>
      </c>
      <c r="AP1034">
        <v>-0.103106</v>
      </c>
      <c r="AQ1034">
        <v>999</v>
      </c>
      <c r="AU1034" t="s">
        <v>1671</v>
      </c>
    </row>
    <row r="1035" spans="1:47" x14ac:dyDescent="0.45">
      <c r="A1035" t="s">
        <v>1424</v>
      </c>
      <c r="B1035" t="s">
        <v>98</v>
      </c>
      <c r="C1035">
        <v>83</v>
      </c>
      <c r="D1035">
        <v>349</v>
      </c>
      <c r="E1035">
        <v>315</v>
      </c>
      <c r="F1035">
        <v>71</v>
      </c>
      <c r="G1035">
        <v>48</v>
      </c>
      <c r="H1035">
        <v>12</v>
      </c>
      <c r="I1035">
        <v>1</v>
      </c>
      <c r="J1035">
        <v>10</v>
      </c>
      <c r="K1035">
        <v>35</v>
      </c>
      <c r="L1035">
        <v>43</v>
      </c>
      <c r="M1035">
        <v>25</v>
      </c>
      <c r="N1035">
        <v>5</v>
      </c>
      <c r="O1035">
        <v>97</v>
      </c>
      <c r="P1035">
        <v>7</v>
      </c>
      <c r="Q1035">
        <v>2</v>
      </c>
      <c r="R1035">
        <v>0</v>
      </c>
      <c r="S1035">
        <v>1</v>
      </c>
      <c r="T1035">
        <v>1</v>
      </c>
      <c r="U1035">
        <v>1</v>
      </c>
      <c r="V1035">
        <v>0.22539699999999999</v>
      </c>
      <c r="W1035">
        <v>7.1633199999999994E-2</v>
      </c>
      <c r="X1035">
        <v>0.27793699999999999</v>
      </c>
      <c r="Y1035">
        <v>0.25773200000000002</v>
      </c>
      <c r="Z1035">
        <v>0.29512899999999997</v>
      </c>
      <c r="AA1035">
        <v>0.36507899999999999</v>
      </c>
      <c r="AB1035">
        <v>0.284584</v>
      </c>
      <c r="AC1035">
        <v>0.66020800000000002</v>
      </c>
      <c r="AD1035">
        <v>0.139683</v>
      </c>
      <c r="AE1035">
        <v>2.7935099999999999</v>
      </c>
      <c r="AF1035">
        <v>0.29047600000000001</v>
      </c>
      <c r="AH1035">
        <v>-0.79996199999999995</v>
      </c>
      <c r="AI1035">
        <v>32.729399999999998</v>
      </c>
      <c r="AJ1035">
        <v>-9.7941800000000008</v>
      </c>
      <c r="AK1035">
        <v>79.694199999999995</v>
      </c>
      <c r="AL1035">
        <v>-0.79996199999999995</v>
      </c>
      <c r="AM1035">
        <v>2.8</v>
      </c>
      <c r="AN1035">
        <v>-9.2913592457771301</v>
      </c>
      <c r="AO1035">
        <v>-3.6116697788238499</v>
      </c>
      <c r="AP1035">
        <v>-0.104645</v>
      </c>
      <c r="AQ1035">
        <v>999</v>
      </c>
      <c r="AU1035" t="s">
        <v>1425</v>
      </c>
    </row>
    <row r="1036" spans="1:47" x14ac:dyDescent="0.45">
      <c r="A1036" t="s">
        <v>1792</v>
      </c>
      <c r="C1036">
        <v>71</v>
      </c>
      <c r="D1036">
        <v>285</v>
      </c>
      <c r="E1036">
        <v>252</v>
      </c>
      <c r="F1036">
        <v>51</v>
      </c>
      <c r="G1036">
        <v>39</v>
      </c>
      <c r="H1036">
        <v>8</v>
      </c>
      <c r="I1036">
        <v>2</v>
      </c>
      <c r="J1036">
        <v>2</v>
      </c>
      <c r="K1036">
        <v>28</v>
      </c>
      <c r="L1036">
        <v>24</v>
      </c>
      <c r="M1036">
        <v>25</v>
      </c>
      <c r="N1036">
        <v>4</v>
      </c>
      <c r="O1036">
        <v>78</v>
      </c>
      <c r="P1036">
        <v>6</v>
      </c>
      <c r="Q1036">
        <v>2</v>
      </c>
      <c r="R1036">
        <v>0</v>
      </c>
      <c r="S1036">
        <v>0</v>
      </c>
      <c r="T1036">
        <v>4</v>
      </c>
      <c r="U1036">
        <v>1</v>
      </c>
      <c r="V1036">
        <v>0.20238100000000001</v>
      </c>
      <c r="W1036">
        <v>8.77193E-2</v>
      </c>
      <c r="X1036">
        <v>0.27368399999999998</v>
      </c>
      <c r="Y1036">
        <v>0.32051299999999999</v>
      </c>
      <c r="Z1036">
        <v>0.287719</v>
      </c>
      <c r="AA1036">
        <v>0.27381</v>
      </c>
      <c r="AB1036">
        <v>0.250836</v>
      </c>
      <c r="AC1036">
        <v>0.56152899999999994</v>
      </c>
      <c r="AD1036">
        <v>7.1428599999999995E-2</v>
      </c>
      <c r="AE1036">
        <v>5.3274499999999998</v>
      </c>
      <c r="AF1036">
        <v>0.281609</v>
      </c>
      <c r="AH1036">
        <v>-0.13061600000000001</v>
      </c>
      <c r="AI1036">
        <v>18.739599999999999</v>
      </c>
      <c r="AJ1036">
        <v>-15.986000000000001</v>
      </c>
      <c r="AK1036">
        <v>59.188499999999998</v>
      </c>
      <c r="AL1036">
        <v>-0.13061600000000001</v>
      </c>
      <c r="AM1036">
        <v>-1.9</v>
      </c>
      <c r="AN1036">
        <v>-14.067304611206</v>
      </c>
      <c r="AO1036">
        <v>3.3358908891677799</v>
      </c>
      <c r="AP1036">
        <v>-0.104856</v>
      </c>
      <c r="AQ1036">
        <v>999</v>
      </c>
      <c r="AU1036" t="s">
        <v>1793</v>
      </c>
    </row>
    <row r="1037" spans="1:47" x14ac:dyDescent="0.45">
      <c r="A1037" t="s">
        <v>1782</v>
      </c>
      <c r="C1037">
        <v>104</v>
      </c>
      <c r="D1037">
        <v>374</v>
      </c>
      <c r="E1037">
        <v>334</v>
      </c>
      <c r="F1037">
        <v>70</v>
      </c>
      <c r="G1037">
        <v>49</v>
      </c>
      <c r="H1037">
        <v>15</v>
      </c>
      <c r="I1037">
        <v>4</v>
      </c>
      <c r="J1037">
        <v>2</v>
      </c>
      <c r="K1037">
        <v>40</v>
      </c>
      <c r="L1037">
        <v>33</v>
      </c>
      <c r="M1037">
        <v>29</v>
      </c>
      <c r="N1037">
        <v>7</v>
      </c>
      <c r="O1037">
        <v>101</v>
      </c>
      <c r="P1037">
        <v>8</v>
      </c>
      <c r="Q1037">
        <v>1</v>
      </c>
      <c r="R1037">
        <v>2</v>
      </c>
      <c r="S1037">
        <v>0</v>
      </c>
      <c r="T1037">
        <v>15</v>
      </c>
      <c r="U1037">
        <v>5</v>
      </c>
      <c r="V1037">
        <v>0.20958099999999999</v>
      </c>
      <c r="W1037">
        <v>7.7540100000000001E-2</v>
      </c>
      <c r="X1037">
        <v>0.27005299999999999</v>
      </c>
      <c r="Y1037">
        <v>0.28712900000000002</v>
      </c>
      <c r="Z1037">
        <v>0.287634</v>
      </c>
      <c r="AA1037">
        <v>0.29640699999999998</v>
      </c>
      <c r="AB1037">
        <v>0.25562299999999999</v>
      </c>
      <c r="AC1037">
        <v>0.58404199999999995</v>
      </c>
      <c r="AD1037">
        <v>8.6826299999999995E-2</v>
      </c>
      <c r="AE1037">
        <v>7.0940899999999996</v>
      </c>
      <c r="AF1037">
        <v>0.293103</v>
      </c>
      <c r="AH1037">
        <v>0.28090500000000002</v>
      </c>
      <c r="AI1037">
        <v>26.078399999999998</v>
      </c>
      <c r="AJ1037">
        <v>-19.491299999999999</v>
      </c>
      <c r="AK1037">
        <v>56.305300000000003</v>
      </c>
      <c r="AL1037">
        <v>0.28090500000000002</v>
      </c>
      <c r="AM1037">
        <v>1.4</v>
      </c>
      <c r="AN1037">
        <v>-19.300021827220899</v>
      </c>
      <c r="AO1037">
        <v>5.5225747823715201</v>
      </c>
      <c r="AP1037">
        <v>-0.107169</v>
      </c>
      <c r="AQ1037">
        <v>999</v>
      </c>
      <c r="AU1037">
        <v>17736</v>
      </c>
    </row>
    <row r="1038" spans="1:47" x14ac:dyDescent="0.45">
      <c r="A1038" t="s">
        <v>1743</v>
      </c>
      <c r="B1038" t="s">
        <v>31</v>
      </c>
      <c r="C1038">
        <v>33</v>
      </c>
      <c r="D1038">
        <v>122</v>
      </c>
      <c r="E1038">
        <v>113</v>
      </c>
      <c r="F1038">
        <v>24</v>
      </c>
      <c r="G1038">
        <v>16</v>
      </c>
      <c r="H1038">
        <v>5</v>
      </c>
      <c r="I1038">
        <v>1</v>
      </c>
      <c r="J1038">
        <v>2</v>
      </c>
      <c r="K1038">
        <v>14</v>
      </c>
      <c r="L1038">
        <v>13</v>
      </c>
      <c r="M1038">
        <v>7</v>
      </c>
      <c r="N1038">
        <v>2</v>
      </c>
      <c r="O1038">
        <v>40</v>
      </c>
      <c r="P1038">
        <v>1</v>
      </c>
      <c r="Q1038">
        <v>1</v>
      </c>
      <c r="R1038">
        <v>0</v>
      </c>
      <c r="S1038">
        <v>0</v>
      </c>
      <c r="T1038">
        <v>1</v>
      </c>
      <c r="U1038">
        <v>1</v>
      </c>
      <c r="V1038">
        <v>0.21238899999999999</v>
      </c>
      <c r="W1038">
        <v>5.7376999999999997E-2</v>
      </c>
      <c r="X1038">
        <v>0.32786900000000002</v>
      </c>
      <c r="Y1038">
        <v>0.17499999999999999</v>
      </c>
      <c r="Z1038">
        <v>0.262295</v>
      </c>
      <c r="AA1038">
        <v>0.327434</v>
      </c>
      <c r="AB1038">
        <v>0.25101600000000002</v>
      </c>
      <c r="AC1038">
        <v>0.58972899999999995</v>
      </c>
      <c r="AD1038">
        <v>0.11504399999999999</v>
      </c>
      <c r="AE1038">
        <v>5.1158700000000001</v>
      </c>
      <c r="AF1038">
        <v>0.30555599999999999</v>
      </c>
      <c r="AH1038">
        <v>-0.39159100000000002</v>
      </c>
      <c r="AI1038">
        <v>8.0401399999999992</v>
      </c>
      <c r="AJ1038">
        <v>-6.8248499999999996</v>
      </c>
      <c r="AK1038">
        <v>54.375</v>
      </c>
      <c r="AL1038">
        <v>-0.39159100000000002</v>
      </c>
      <c r="AM1038">
        <v>0.7</v>
      </c>
      <c r="AN1038">
        <v>-7.2873408198356602</v>
      </c>
      <c r="AO1038">
        <v>2.0447971224784798</v>
      </c>
      <c r="AP1038">
        <v>-0.10829</v>
      </c>
      <c r="AQ1038">
        <v>999</v>
      </c>
      <c r="AU1038" t="s">
        <v>1744</v>
      </c>
    </row>
    <row r="1039" spans="1:47" x14ac:dyDescent="0.45">
      <c r="A1039" t="s">
        <v>1746</v>
      </c>
      <c r="B1039" t="s">
        <v>36</v>
      </c>
      <c r="C1039">
        <v>88</v>
      </c>
      <c r="D1039">
        <v>355</v>
      </c>
      <c r="E1039">
        <v>322</v>
      </c>
      <c r="F1039">
        <v>78</v>
      </c>
      <c r="G1039">
        <v>58</v>
      </c>
      <c r="H1039">
        <v>14</v>
      </c>
      <c r="I1039">
        <v>1</v>
      </c>
      <c r="J1039">
        <v>5</v>
      </c>
      <c r="K1039">
        <v>37</v>
      </c>
      <c r="L1039">
        <v>35</v>
      </c>
      <c r="M1039">
        <v>28</v>
      </c>
      <c r="N1039">
        <v>8</v>
      </c>
      <c r="O1039">
        <v>71</v>
      </c>
      <c r="P1039">
        <v>4</v>
      </c>
      <c r="Q1039">
        <v>1</v>
      </c>
      <c r="R1039">
        <v>0</v>
      </c>
      <c r="S1039">
        <v>0</v>
      </c>
      <c r="T1039">
        <v>2</v>
      </c>
      <c r="U1039">
        <v>2</v>
      </c>
      <c r="V1039">
        <v>0.24223600000000001</v>
      </c>
      <c r="W1039">
        <v>7.8873200000000004E-2</v>
      </c>
      <c r="X1039">
        <v>0.2</v>
      </c>
      <c r="Y1039">
        <v>0.39436599999999999</v>
      </c>
      <c r="Z1039">
        <v>0.309859</v>
      </c>
      <c r="AA1039">
        <v>0.338509</v>
      </c>
      <c r="AB1039">
        <v>0.27957100000000001</v>
      </c>
      <c r="AC1039">
        <v>0.64836800000000006</v>
      </c>
      <c r="AD1039">
        <v>9.6273300000000006E-2</v>
      </c>
      <c r="AE1039">
        <v>3.1937500000000001</v>
      </c>
      <c r="AF1039">
        <v>0.295547</v>
      </c>
      <c r="AH1039">
        <v>-1.0759799999999999</v>
      </c>
      <c r="AI1039">
        <v>31.814299999999999</v>
      </c>
      <c r="AJ1039">
        <v>-11.4404</v>
      </c>
      <c r="AK1039">
        <v>67.4435</v>
      </c>
      <c r="AL1039">
        <v>-1.0759799999999999</v>
      </c>
      <c r="AM1039">
        <v>0.9</v>
      </c>
      <c r="AN1039">
        <v>-15.3940361738204</v>
      </c>
      <c r="AO1039">
        <v>2.2043797969818102</v>
      </c>
      <c r="AP1039">
        <v>-0.10915999999999999</v>
      </c>
      <c r="AQ1039">
        <v>999</v>
      </c>
      <c r="AU1039" t="s">
        <v>1747</v>
      </c>
    </row>
    <row r="1040" spans="1:47" x14ac:dyDescent="0.45">
      <c r="A1040" t="s">
        <v>1304</v>
      </c>
      <c r="B1040" t="s">
        <v>46</v>
      </c>
      <c r="C1040">
        <v>99</v>
      </c>
      <c r="D1040">
        <v>443</v>
      </c>
      <c r="E1040">
        <v>397</v>
      </c>
      <c r="F1040">
        <v>84</v>
      </c>
      <c r="G1040">
        <v>49</v>
      </c>
      <c r="H1040">
        <v>17</v>
      </c>
      <c r="I1040">
        <v>0</v>
      </c>
      <c r="J1040">
        <v>18</v>
      </c>
      <c r="K1040">
        <v>55</v>
      </c>
      <c r="L1040">
        <v>62</v>
      </c>
      <c r="M1040">
        <v>34</v>
      </c>
      <c r="N1040">
        <v>14</v>
      </c>
      <c r="O1040">
        <v>141</v>
      </c>
      <c r="P1040">
        <v>10</v>
      </c>
      <c r="Q1040">
        <v>2</v>
      </c>
      <c r="R1040">
        <v>0</v>
      </c>
      <c r="S1040">
        <v>1</v>
      </c>
      <c r="T1040">
        <v>0</v>
      </c>
      <c r="U1040">
        <v>1</v>
      </c>
      <c r="V1040">
        <v>0.211587</v>
      </c>
      <c r="W1040">
        <v>7.6749399999999995E-2</v>
      </c>
      <c r="X1040">
        <v>0.31828400000000001</v>
      </c>
      <c r="Y1040">
        <v>0.24113499999999999</v>
      </c>
      <c r="Z1040">
        <v>0.288939</v>
      </c>
      <c r="AA1040">
        <v>0.390428</v>
      </c>
      <c r="AB1040">
        <v>0.28354299999999999</v>
      </c>
      <c r="AC1040">
        <v>0.67936700000000005</v>
      </c>
      <c r="AD1040">
        <v>0.178841</v>
      </c>
      <c r="AE1040">
        <v>2.07952</v>
      </c>
      <c r="AF1040">
        <v>0.27500000000000002</v>
      </c>
      <c r="AH1040">
        <v>-1.03078</v>
      </c>
      <c r="AI1040">
        <v>41.161999999999999</v>
      </c>
      <c r="AJ1040">
        <v>-12.8149</v>
      </c>
      <c r="AK1040">
        <v>77.594899999999996</v>
      </c>
      <c r="AL1040">
        <v>-1.03078</v>
      </c>
      <c r="AM1040">
        <v>-11</v>
      </c>
      <c r="AN1040">
        <v>-13.3269530534744</v>
      </c>
      <c r="AO1040">
        <v>-2.86140537261962</v>
      </c>
      <c r="AP1040">
        <v>-0.109211</v>
      </c>
      <c r="AQ1040">
        <v>999</v>
      </c>
      <c r="AU1040" t="s">
        <v>1305</v>
      </c>
    </row>
    <row r="1041" spans="1:47" x14ac:dyDescent="0.45">
      <c r="A1041" t="s">
        <v>771</v>
      </c>
      <c r="B1041" t="s">
        <v>130</v>
      </c>
      <c r="C1041">
        <v>84</v>
      </c>
      <c r="D1041">
        <v>271</v>
      </c>
      <c r="E1041">
        <v>245</v>
      </c>
      <c r="F1041">
        <v>57</v>
      </c>
      <c r="G1041">
        <v>38</v>
      </c>
      <c r="H1041">
        <v>12</v>
      </c>
      <c r="I1041">
        <v>0</v>
      </c>
      <c r="J1041">
        <v>7</v>
      </c>
      <c r="K1041">
        <v>30</v>
      </c>
      <c r="L1041">
        <v>31</v>
      </c>
      <c r="M1041">
        <v>19</v>
      </c>
      <c r="N1041">
        <v>9</v>
      </c>
      <c r="O1041">
        <v>64</v>
      </c>
      <c r="P1041">
        <v>5</v>
      </c>
      <c r="Q1041">
        <v>1</v>
      </c>
      <c r="R1041">
        <v>1</v>
      </c>
      <c r="S1041">
        <v>1</v>
      </c>
      <c r="T1041">
        <v>1</v>
      </c>
      <c r="U1041">
        <v>1</v>
      </c>
      <c r="V1041">
        <v>0.232653</v>
      </c>
      <c r="W1041">
        <v>7.0110699999999998E-2</v>
      </c>
      <c r="X1041">
        <v>0.23616200000000001</v>
      </c>
      <c r="Y1041">
        <v>0.296875</v>
      </c>
      <c r="Z1041">
        <v>0.3</v>
      </c>
      <c r="AA1041">
        <v>0.36734699999999998</v>
      </c>
      <c r="AB1041">
        <v>0.279997</v>
      </c>
      <c r="AC1041">
        <v>0.66734700000000002</v>
      </c>
      <c r="AD1041">
        <v>0.13469400000000001</v>
      </c>
      <c r="AE1041">
        <v>2.40856</v>
      </c>
      <c r="AF1041">
        <v>0.28571400000000002</v>
      </c>
      <c r="AH1041">
        <v>-0.63044999999999995</v>
      </c>
      <c r="AI1041">
        <v>24.382300000000001</v>
      </c>
      <c r="AJ1041">
        <v>-8.6375100000000007</v>
      </c>
      <c r="AK1041">
        <v>72.702100000000002</v>
      </c>
      <c r="AL1041">
        <v>-0.63044999999999995</v>
      </c>
      <c r="AM1041">
        <v>-5.8</v>
      </c>
      <c r="AN1041">
        <v>-9.4944737553596497</v>
      </c>
      <c r="AO1041">
        <v>-0.82131099700927701</v>
      </c>
      <c r="AP1041">
        <v>-0.11082699999999999</v>
      </c>
      <c r="AQ1041">
        <v>999</v>
      </c>
      <c r="AU1041">
        <v>19514</v>
      </c>
    </row>
    <row r="1042" spans="1:47" x14ac:dyDescent="0.45">
      <c r="A1042" t="s">
        <v>1318</v>
      </c>
      <c r="B1042" t="s">
        <v>191</v>
      </c>
      <c r="C1042">
        <v>115</v>
      </c>
      <c r="D1042">
        <v>494</v>
      </c>
      <c r="E1042">
        <v>451</v>
      </c>
      <c r="F1042">
        <v>101</v>
      </c>
      <c r="G1042">
        <v>65</v>
      </c>
      <c r="H1042">
        <v>20</v>
      </c>
      <c r="I1042">
        <v>3</v>
      </c>
      <c r="J1042">
        <v>13</v>
      </c>
      <c r="K1042">
        <v>60</v>
      </c>
      <c r="L1042">
        <v>59</v>
      </c>
      <c r="M1042">
        <v>34</v>
      </c>
      <c r="N1042">
        <v>12</v>
      </c>
      <c r="O1042">
        <v>146</v>
      </c>
      <c r="P1042">
        <v>6</v>
      </c>
      <c r="Q1042">
        <v>2</v>
      </c>
      <c r="R1042">
        <v>1</v>
      </c>
      <c r="S1042">
        <v>1</v>
      </c>
      <c r="T1042">
        <v>16</v>
      </c>
      <c r="U1042">
        <v>7</v>
      </c>
      <c r="V1042">
        <v>0.22394700000000001</v>
      </c>
      <c r="W1042">
        <v>6.8825899999999995E-2</v>
      </c>
      <c r="X1042">
        <v>0.295547</v>
      </c>
      <c r="Y1042">
        <v>0.232877</v>
      </c>
      <c r="Z1042">
        <v>0.28600399999999998</v>
      </c>
      <c r="AA1042">
        <v>0.36807099999999998</v>
      </c>
      <c r="AB1042">
        <v>0.27581299999999997</v>
      </c>
      <c r="AC1042">
        <v>0.65407499999999996</v>
      </c>
      <c r="AD1042">
        <v>0.144124</v>
      </c>
      <c r="AE1042">
        <v>5.9649000000000001</v>
      </c>
      <c r="AF1042">
        <v>0.29931999999999997</v>
      </c>
      <c r="AH1042">
        <v>-0.47112300000000001</v>
      </c>
      <c r="AI1042">
        <v>42.729100000000003</v>
      </c>
      <c r="AJ1042">
        <v>-17.4619</v>
      </c>
      <c r="AK1042">
        <v>73.072000000000003</v>
      </c>
      <c r="AL1042">
        <v>-0.47112300000000001</v>
      </c>
      <c r="AM1042">
        <v>-3.3</v>
      </c>
      <c r="AN1042">
        <v>-16.4102334976196</v>
      </c>
      <c r="AO1042">
        <v>-1.48489117622375</v>
      </c>
      <c r="AP1042">
        <v>-0.11135100000000001</v>
      </c>
      <c r="AQ1042">
        <v>999</v>
      </c>
      <c r="AU1042" t="s">
        <v>1319</v>
      </c>
    </row>
    <row r="1043" spans="1:47" x14ac:dyDescent="0.45">
      <c r="A1043" t="s">
        <v>1661</v>
      </c>
      <c r="B1043" t="s">
        <v>309</v>
      </c>
      <c r="C1043">
        <v>71</v>
      </c>
      <c r="D1043">
        <v>263</v>
      </c>
      <c r="E1043">
        <v>246</v>
      </c>
      <c r="F1043">
        <v>64</v>
      </c>
      <c r="G1043">
        <v>53</v>
      </c>
      <c r="H1043">
        <v>9</v>
      </c>
      <c r="I1043">
        <v>1</v>
      </c>
      <c r="J1043">
        <v>1</v>
      </c>
      <c r="K1043">
        <v>26</v>
      </c>
      <c r="L1043">
        <v>21</v>
      </c>
      <c r="M1043">
        <v>10</v>
      </c>
      <c r="N1043">
        <v>10</v>
      </c>
      <c r="O1043">
        <v>33</v>
      </c>
      <c r="P1043">
        <v>2</v>
      </c>
      <c r="Q1043">
        <v>2</v>
      </c>
      <c r="R1043">
        <v>3</v>
      </c>
      <c r="S1043">
        <v>0</v>
      </c>
      <c r="T1043">
        <v>2</v>
      </c>
      <c r="U1043">
        <v>2</v>
      </c>
      <c r="V1043">
        <v>0.26016299999999998</v>
      </c>
      <c r="W1043">
        <v>3.8022800000000002E-2</v>
      </c>
      <c r="X1043">
        <v>0.125475</v>
      </c>
      <c r="Y1043">
        <v>0.30303000000000002</v>
      </c>
      <c r="Z1043">
        <v>0.29230800000000001</v>
      </c>
      <c r="AA1043">
        <v>0.31707299999999999</v>
      </c>
      <c r="AB1043">
        <v>0.251973</v>
      </c>
      <c r="AC1043">
        <v>0.60938099999999995</v>
      </c>
      <c r="AD1043">
        <v>5.6910599999999999E-2</v>
      </c>
      <c r="AE1043">
        <v>3.5102899999999999</v>
      </c>
      <c r="AF1043">
        <v>0.29439300000000002</v>
      </c>
      <c r="AH1043">
        <v>-0.86793799999999999</v>
      </c>
      <c r="AI1043">
        <v>17.541399999999999</v>
      </c>
      <c r="AJ1043">
        <v>-14.5036</v>
      </c>
      <c r="AK1043">
        <v>39.1023</v>
      </c>
      <c r="AL1043">
        <v>-0.86793799999999999</v>
      </c>
      <c r="AM1043">
        <v>5.8</v>
      </c>
      <c r="AN1043">
        <v>-20.7094619870185</v>
      </c>
      <c r="AO1043">
        <v>10.631716728210399</v>
      </c>
      <c r="AP1043">
        <v>-0.11140899999999999</v>
      </c>
      <c r="AQ1043">
        <v>999</v>
      </c>
      <c r="AU1043" t="s">
        <v>1662</v>
      </c>
    </row>
    <row r="1044" spans="1:47" x14ac:dyDescent="0.45">
      <c r="A1044" t="s">
        <v>1885</v>
      </c>
      <c r="B1044" t="s">
        <v>46</v>
      </c>
      <c r="C1044">
        <v>94</v>
      </c>
      <c r="D1044">
        <v>334</v>
      </c>
      <c r="E1044">
        <v>301</v>
      </c>
      <c r="F1044">
        <v>59</v>
      </c>
      <c r="G1044">
        <v>36</v>
      </c>
      <c r="H1044">
        <v>12</v>
      </c>
      <c r="I1044">
        <v>2</v>
      </c>
      <c r="J1044">
        <v>9</v>
      </c>
      <c r="K1044">
        <v>34</v>
      </c>
      <c r="L1044">
        <v>37</v>
      </c>
      <c r="M1044">
        <v>29</v>
      </c>
      <c r="N1044">
        <v>3</v>
      </c>
      <c r="O1044">
        <v>117</v>
      </c>
      <c r="P1044">
        <v>2</v>
      </c>
      <c r="Q1044">
        <v>1</v>
      </c>
      <c r="R1044">
        <v>1</v>
      </c>
      <c r="S1044">
        <v>1</v>
      </c>
      <c r="T1044">
        <v>3</v>
      </c>
      <c r="U1044">
        <v>3</v>
      </c>
      <c r="V1044">
        <v>0.19601299999999999</v>
      </c>
      <c r="W1044">
        <v>8.6826299999999995E-2</v>
      </c>
      <c r="X1044">
        <v>0.35029900000000003</v>
      </c>
      <c r="Y1044">
        <v>0.247863</v>
      </c>
      <c r="Z1044">
        <v>0.27027000000000001</v>
      </c>
      <c r="AA1044">
        <v>0.33887</v>
      </c>
      <c r="AB1044">
        <v>0.264899</v>
      </c>
      <c r="AC1044">
        <v>0.60914100000000004</v>
      </c>
      <c r="AD1044">
        <v>0.14285700000000001</v>
      </c>
      <c r="AE1044">
        <v>4.2973100000000004</v>
      </c>
      <c r="AF1044">
        <v>0.28409099999999998</v>
      </c>
      <c r="AH1044">
        <v>-1.1593599999999999</v>
      </c>
      <c r="AI1044">
        <v>25.862300000000001</v>
      </c>
      <c r="AJ1044">
        <v>-14.8337</v>
      </c>
      <c r="AK1044">
        <v>65.095699999999994</v>
      </c>
      <c r="AL1044">
        <v>-1.1593599999999999</v>
      </c>
      <c r="AM1044">
        <v>-0.6</v>
      </c>
      <c r="AN1044">
        <v>-15.601893663406299</v>
      </c>
      <c r="AO1044">
        <v>3.0816577672958299</v>
      </c>
      <c r="AP1044">
        <v>-0.11375200000000001</v>
      </c>
      <c r="AQ1044">
        <v>999</v>
      </c>
      <c r="AU1044">
        <v>10030</v>
      </c>
    </row>
    <row r="1045" spans="1:47" x14ac:dyDescent="0.45">
      <c r="A1045" t="s">
        <v>758</v>
      </c>
      <c r="B1045" t="s">
        <v>107</v>
      </c>
      <c r="C1045">
        <v>116</v>
      </c>
      <c r="D1045">
        <v>392</v>
      </c>
      <c r="E1045">
        <v>354</v>
      </c>
      <c r="F1045">
        <v>83</v>
      </c>
      <c r="G1045">
        <v>60</v>
      </c>
      <c r="H1045">
        <v>14</v>
      </c>
      <c r="I1045">
        <v>2</v>
      </c>
      <c r="J1045">
        <v>7</v>
      </c>
      <c r="K1045">
        <v>50</v>
      </c>
      <c r="L1045">
        <v>42</v>
      </c>
      <c r="M1045">
        <v>32</v>
      </c>
      <c r="N1045">
        <v>7</v>
      </c>
      <c r="O1045">
        <v>102</v>
      </c>
      <c r="P1045">
        <v>3</v>
      </c>
      <c r="Q1045">
        <v>3</v>
      </c>
      <c r="R1045">
        <v>0</v>
      </c>
      <c r="S1045">
        <v>1</v>
      </c>
      <c r="T1045">
        <v>18</v>
      </c>
      <c r="U1045">
        <v>5</v>
      </c>
      <c r="V1045">
        <v>0.234463</v>
      </c>
      <c r="W1045">
        <v>8.1632700000000002E-2</v>
      </c>
      <c r="X1045">
        <v>0.26020399999999999</v>
      </c>
      <c r="Y1045">
        <v>0.313726</v>
      </c>
      <c r="Z1045">
        <v>0.30102000000000001</v>
      </c>
      <c r="AA1045">
        <v>0.34463300000000002</v>
      </c>
      <c r="AB1045">
        <v>0.2782</v>
      </c>
      <c r="AC1045">
        <v>0.64565300000000003</v>
      </c>
      <c r="AD1045">
        <v>0.110169</v>
      </c>
      <c r="AE1045">
        <v>6.51858</v>
      </c>
      <c r="AF1045">
        <v>0.306452</v>
      </c>
      <c r="AH1045">
        <v>0.81155900000000003</v>
      </c>
      <c r="AI1045">
        <v>34.683599999999998</v>
      </c>
      <c r="AJ1045">
        <v>-13.0793</v>
      </c>
      <c r="AK1045">
        <v>70.221999999999994</v>
      </c>
      <c r="AL1045">
        <v>0.81155900000000003</v>
      </c>
      <c r="AM1045">
        <v>-5.2</v>
      </c>
      <c r="AN1045">
        <v>-13.6494996547698</v>
      </c>
      <c r="AO1045">
        <v>-0.87901210784912098</v>
      </c>
      <c r="AP1045">
        <v>-0.116963</v>
      </c>
      <c r="AQ1045">
        <v>999</v>
      </c>
      <c r="AU1045">
        <v>19931</v>
      </c>
    </row>
    <row r="1046" spans="1:47" x14ac:dyDescent="0.45">
      <c r="A1046" t="s">
        <v>1640</v>
      </c>
      <c r="B1046" t="s">
        <v>76</v>
      </c>
      <c r="C1046">
        <v>96</v>
      </c>
      <c r="D1046">
        <v>376</v>
      </c>
      <c r="E1046">
        <v>347</v>
      </c>
      <c r="F1046">
        <v>80</v>
      </c>
      <c r="G1046">
        <v>56</v>
      </c>
      <c r="H1046">
        <v>13</v>
      </c>
      <c r="I1046">
        <v>5</v>
      </c>
      <c r="J1046">
        <v>6</v>
      </c>
      <c r="K1046">
        <v>50</v>
      </c>
      <c r="L1046">
        <v>38</v>
      </c>
      <c r="M1046">
        <v>19</v>
      </c>
      <c r="N1046">
        <v>6</v>
      </c>
      <c r="O1046">
        <v>82</v>
      </c>
      <c r="P1046">
        <v>8</v>
      </c>
      <c r="Q1046">
        <v>2</v>
      </c>
      <c r="R1046">
        <v>0</v>
      </c>
      <c r="S1046">
        <v>0</v>
      </c>
      <c r="T1046">
        <v>15</v>
      </c>
      <c r="U1046">
        <v>1</v>
      </c>
      <c r="V1046">
        <v>0.230548</v>
      </c>
      <c r="W1046">
        <v>5.0531899999999998E-2</v>
      </c>
      <c r="X1046">
        <v>0.218085</v>
      </c>
      <c r="Y1046">
        <v>0.231707</v>
      </c>
      <c r="Z1046">
        <v>0.28457399999999999</v>
      </c>
      <c r="AA1046">
        <v>0.34870299999999999</v>
      </c>
      <c r="AB1046">
        <v>0.271121</v>
      </c>
      <c r="AC1046">
        <v>0.63327800000000001</v>
      </c>
      <c r="AD1046">
        <v>0.118156</v>
      </c>
      <c r="AE1046">
        <v>8.3715200000000003</v>
      </c>
      <c r="AF1046">
        <v>0.28352500000000003</v>
      </c>
      <c r="AH1046">
        <v>1.9846299999999999</v>
      </c>
      <c r="AI1046">
        <v>31.057400000000001</v>
      </c>
      <c r="AJ1046">
        <v>-14.756</v>
      </c>
      <c r="AK1046">
        <v>65.493799999999993</v>
      </c>
      <c r="AL1046">
        <v>1.9846299999999999</v>
      </c>
      <c r="AM1046">
        <v>-1.3</v>
      </c>
      <c r="AN1046">
        <v>-14.0886242389678</v>
      </c>
      <c r="AO1046">
        <v>8.15403461456298E-2</v>
      </c>
      <c r="AP1046">
        <v>-0.119326</v>
      </c>
      <c r="AQ1046">
        <v>999</v>
      </c>
      <c r="AU1046" t="s">
        <v>1641</v>
      </c>
    </row>
    <row r="1047" spans="1:47" x14ac:dyDescent="0.45">
      <c r="A1047" t="s">
        <v>1642</v>
      </c>
      <c r="B1047" t="s">
        <v>104</v>
      </c>
      <c r="C1047">
        <v>106</v>
      </c>
      <c r="D1047">
        <v>470</v>
      </c>
      <c r="E1047">
        <v>431</v>
      </c>
      <c r="F1047">
        <v>105</v>
      </c>
      <c r="G1047">
        <v>86</v>
      </c>
      <c r="H1047">
        <v>15</v>
      </c>
      <c r="I1047">
        <v>2</v>
      </c>
      <c r="J1047">
        <v>2</v>
      </c>
      <c r="K1047">
        <v>43</v>
      </c>
      <c r="L1047">
        <v>38</v>
      </c>
      <c r="M1047">
        <v>29</v>
      </c>
      <c r="N1047">
        <v>5</v>
      </c>
      <c r="O1047">
        <v>84</v>
      </c>
      <c r="P1047">
        <v>1</v>
      </c>
      <c r="Q1047">
        <v>2</v>
      </c>
      <c r="R1047">
        <v>7</v>
      </c>
      <c r="S1047">
        <v>0</v>
      </c>
      <c r="T1047">
        <v>11</v>
      </c>
      <c r="U1047">
        <v>4</v>
      </c>
      <c r="V1047">
        <v>0.243619</v>
      </c>
      <c r="W1047">
        <v>6.1702100000000003E-2</v>
      </c>
      <c r="X1047">
        <v>0.17872299999999999</v>
      </c>
      <c r="Y1047">
        <v>0.34523799999999999</v>
      </c>
      <c r="Z1047">
        <v>0.29157699999999998</v>
      </c>
      <c r="AA1047">
        <v>0.301624</v>
      </c>
      <c r="AB1047">
        <v>0.26010499999999998</v>
      </c>
      <c r="AC1047">
        <v>0.59320099999999998</v>
      </c>
      <c r="AD1047">
        <v>5.8004600000000003E-2</v>
      </c>
      <c r="AE1047">
        <v>4.6148800000000003</v>
      </c>
      <c r="AF1047">
        <v>0.29682999999999998</v>
      </c>
      <c r="AH1047">
        <v>-0.34358100000000003</v>
      </c>
      <c r="AI1047">
        <v>34.521999999999998</v>
      </c>
      <c r="AJ1047">
        <v>-22.744800000000001</v>
      </c>
      <c r="AK1047">
        <v>59.117800000000003</v>
      </c>
      <c r="AL1047">
        <v>-0.34358100000000003</v>
      </c>
      <c r="AM1047">
        <v>5.2</v>
      </c>
      <c r="AN1047">
        <v>-24.1476370394229</v>
      </c>
      <c r="AO1047">
        <v>6.9269251823425204</v>
      </c>
      <c r="AP1047">
        <v>-0.120425</v>
      </c>
      <c r="AQ1047">
        <v>999</v>
      </c>
      <c r="AU1047" t="s">
        <v>1643</v>
      </c>
    </row>
    <row r="1048" spans="1:47" x14ac:dyDescent="0.45">
      <c r="A1048" t="s">
        <v>1805</v>
      </c>
      <c r="B1048" t="s">
        <v>104</v>
      </c>
      <c r="C1048">
        <v>66</v>
      </c>
      <c r="D1048">
        <v>247</v>
      </c>
      <c r="E1048">
        <v>221</v>
      </c>
      <c r="F1048">
        <v>46</v>
      </c>
      <c r="G1048">
        <v>34</v>
      </c>
      <c r="H1048">
        <v>7</v>
      </c>
      <c r="I1048">
        <v>1</v>
      </c>
      <c r="J1048">
        <v>4</v>
      </c>
      <c r="K1048">
        <v>20</v>
      </c>
      <c r="L1048">
        <v>22</v>
      </c>
      <c r="M1048">
        <v>20</v>
      </c>
      <c r="N1048">
        <v>4</v>
      </c>
      <c r="O1048">
        <v>78</v>
      </c>
      <c r="P1048">
        <v>1</v>
      </c>
      <c r="Q1048">
        <v>2</v>
      </c>
      <c r="R1048">
        <v>3</v>
      </c>
      <c r="S1048">
        <v>0</v>
      </c>
      <c r="T1048">
        <v>1</v>
      </c>
      <c r="U1048">
        <v>1</v>
      </c>
      <c r="V1048">
        <v>0.208145</v>
      </c>
      <c r="W1048">
        <v>8.0971699999999994E-2</v>
      </c>
      <c r="X1048">
        <v>0.31578899999999999</v>
      </c>
      <c r="Y1048">
        <v>0.25641000000000003</v>
      </c>
      <c r="Z1048">
        <v>0.27459</v>
      </c>
      <c r="AA1048">
        <v>0.30316700000000002</v>
      </c>
      <c r="AB1048">
        <v>0.25065900000000002</v>
      </c>
      <c r="AC1048">
        <v>0.57775799999999999</v>
      </c>
      <c r="AD1048">
        <v>9.5022599999999999E-2</v>
      </c>
      <c r="AE1048">
        <v>2.9643999999999999</v>
      </c>
      <c r="AF1048">
        <v>0.29787200000000003</v>
      </c>
      <c r="AH1048">
        <v>-0.615039</v>
      </c>
      <c r="AI1048">
        <v>16.204799999999999</v>
      </c>
      <c r="AJ1048">
        <v>-13.890700000000001</v>
      </c>
      <c r="AK1048">
        <v>52.785499999999999</v>
      </c>
      <c r="AL1048">
        <v>-0.615039</v>
      </c>
      <c r="AM1048">
        <v>0.9</v>
      </c>
      <c r="AN1048">
        <v>-15.062467098236</v>
      </c>
      <c r="AO1048">
        <v>5.43777167797088</v>
      </c>
      <c r="AP1048">
        <v>-0.120591</v>
      </c>
      <c r="AQ1048">
        <v>999</v>
      </c>
      <c r="AU1048" t="s">
        <v>1806</v>
      </c>
    </row>
    <row r="1049" spans="1:47" x14ac:dyDescent="0.45">
      <c r="A1049" t="s">
        <v>1616</v>
      </c>
      <c r="B1049" t="s">
        <v>18</v>
      </c>
      <c r="C1049">
        <v>113</v>
      </c>
      <c r="D1049">
        <v>507</v>
      </c>
      <c r="E1049">
        <v>454</v>
      </c>
      <c r="F1049">
        <v>101</v>
      </c>
      <c r="G1049">
        <v>77</v>
      </c>
      <c r="H1049">
        <v>16</v>
      </c>
      <c r="I1049">
        <v>1</v>
      </c>
      <c r="J1049">
        <v>7</v>
      </c>
      <c r="K1049">
        <v>66</v>
      </c>
      <c r="L1049">
        <v>57</v>
      </c>
      <c r="M1049">
        <v>32</v>
      </c>
      <c r="N1049">
        <v>3</v>
      </c>
      <c r="O1049">
        <v>165</v>
      </c>
      <c r="P1049">
        <v>18</v>
      </c>
      <c r="Q1049">
        <v>1</v>
      </c>
      <c r="R1049">
        <v>2</v>
      </c>
      <c r="S1049">
        <v>1</v>
      </c>
      <c r="T1049">
        <v>30</v>
      </c>
      <c r="U1049">
        <v>7</v>
      </c>
      <c r="V1049">
        <v>0.222467</v>
      </c>
      <c r="W1049">
        <v>6.3116400000000003E-2</v>
      </c>
      <c r="X1049">
        <v>0.32544400000000001</v>
      </c>
      <c r="Y1049">
        <v>0.193939</v>
      </c>
      <c r="Z1049">
        <v>0.29901</v>
      </c>
      <c r="AA1049">
        <v>0.30836999999999998</v>
      </c>
      <c r="AB1049">
        <v>0.27231499999999997</v>
      </c>
      <c r="AC1049">
        <v>0.60738000000000003</v>
      </c>
      <c r="AD1049">
        <v>8.5903099999999996E-2</v>
      </c>
      <c r="AE1049">
        <v>6.6730200000000002</v>
      </c>
      <c r="AF1049">
        <v>0.33215499999999998</v>
      </c>
      <c r="AH1049">
        <v>2.09002</v>
      </c>
      <c r="AI1049">
        <v>42.381</v>
      </c>
      <c r="AJ1049">
        <v>-19.393999999999998</v>
      </c>
      <c r="AK1049">
        <v>67.462800000000001</v>
      </c>
      <c r="AL1049">
        <v>2.09002</v>
      </c>
      <c r="AM1049">
        <v>-2</v>
      </c>
      <c r="AN1049">
        <v>-18.346474409103301</v>
      </c>
      <c r="AO1049">
        <v>-0.137125253677368</v>
      </c>
      <c r="AP1049">
        <v>-0.120653</v>
      </c>
      <c r="AQ1049">
        <v>999</v>
      </c>
      <c r="AU1049" t="s">
        <v>1617</v>
      </c>
    </row>
    <row r="1050" spans="1:47" x14ac:dyDescent="0.45">
      <c r="A1050" t="s">
        <v>1698</v>
      </c>
      <c r="C1050">
        <v>78</v>
      </c>
      <c r="D1050">
        <v>305</v>
      </c>
      <c r="E1050">
        <v>281</v>
      </c>
      <c r="F1050">
        <v>68</v>
      </c>
      <c r="G1050">
        <v>53</v>
      </c>
      <c r="H1050">
        <v>11</v>
      </c>
      <c r="I1050">
        <v>1</v>
      </c>
      <c r="J1050">
        <v>3</v>
      </c>
      <c r="K1050">
        <v>35</v>
      </c>
      <c r="L1050">
        <v>27</v>
      </c>
      <c r="M1050">
        <v>20</v>
      </c>
      <c r="N1050">
        <v>5</v>
      </c>
      <c r="O1050">
        <v>64</v>
      </c>
      <c r="P1050">
        <v>2</v>
      </c>
      <c r="Q1050">
        <v>2</v>
      </c>
      <c r="R1050">
        <v>0</v>
      </c>
      <c r="S1050">
        <v>0</v>
      </c>
      <c r="T1050">
        <v>3</v>
      </c>
      <c r="U1050">
        <v>2</v>
      </c>
      <c r="V1050">
        <v>0.24199300000000001</v>
      </c>
      <c r="W1050">
        <v>6.5573800000000002E-2</v>
      </c>
      <c r="X1050">
        <v>0.20983599999999999</v>
      </c>
      <c r="Y1050">
        <v>0.3125</v>
      </c>
      <c r="Z1050">
        <v>0.29508200000000001</v>
      </c>
      <c r="AA1050">
        <v>0.32028499999999999</v>
      </c>
      <c r="AB1050">
        <v>0.26642500000000002</v>
      </c>
      <c r="AC1050">
        <v>0.615367</v>
      </c>
      <c r="AD1050">
        <v>7.8291799999999995E-2</v>
      </c>
      <c r="AE1050">
        <v>4.0562500000000004</v>
      </c>
      <c r="AF1050">
        <v>0.30092600000000003</v>
      </c>
      <c r="AH1050">
        <v>-0.78351499999999996</v>
      </c>
      <c r="AI1050">
        <v>24.003399999999999</v>
      </c>
      <c r="AJ1050">
        <v>-13.1591</v>
      </c>
      <c r="AK1050">
        <v>59.5276</v>
      </c>
      <c r="AL1050">
        <v>-0.78351499999999996</v>
      </c>
      <c r="AM1050">
        <v>-1.6</v>
      </c>
      <c r="AN1050">
        <v>-15.574293851852399</v>
      </c>
      <c r="AO1050">
        <v>4.0033215284347499</v>
      </c>
      <c r="AP1050">
        <v>-0.120838</v>
      </c>
      <c r="AQ1050">
        <v>999</v>
      </c>
      <c r="AU1050" t="s">
        <v>1699</v>
      </c>
    </row>
    <row r="1051" spans="1:47" x14ac:dyDescent="0.45">
      <c r="A1051" t="s">
        <v>1526</v>
      </c>
      <c r="B1051" t="s">
        <v>309</v>
      </c>
      <c r="C1051">
        <v>91</v>
      </c>
      <c r="D1051">
        <v>354</v>
      </c>
      <c r="E1051">
        <v>319</v>
      </c>
      <c r="F1051">
        <v>79</v>
      </c>
      <c r="G1051">
        <v>50</v>
      </c>
      <c r="H1051">
        <v>17</v>
      </c>
      <c r="I1051">
        <v>2</v>
      </c>
      <c r="J1051">
        <v>10</v>
      </c>
      <c r="K1051">
        <v>43</v>
      </c>
      <c r="L1051">
        <v>47</v>
      </c>
      <c r="M1051">
        <v>24</v>
      </c>
      <c r="N1051">
        <v>3</v>
      </c>
      <c r="O1051">
        <v>89</v>
      </c>
      <c r="P1051">
        <v>8</v>
      </c>
      <c r="Q1051">
        <v>1</v>
      </c>
      <c r="R1051">
        <v>2</v>
      </c>
      <c r="S1051">
        <v>0</v>
      </c>
      <c r="T1051">
        <v>9</v>
      </c>
      <c r="U1051">
        <v>4</v>
      </c>
      <c r="V1051">
        <v>0.24764900000000001</v>
      </c>
      <c r="W1051">
        <v>6.7796599999999999E-2</v>
      </c>
      <c r="X1051">
        <v>0.25141200000000002</v>
      </c>
      <c r="Y1051">
        <v>0.26966299999999999</v>
      </c>
      <c r="Z1051">
        <v>0.31534099999999998</v>
      </c>
      <c r="AA1051">
        <v>0.407524</v>
      </c>
      <c r="AB1051">
        <v>0.31195299999999998</v>
      </c>
      <c r="AC1051">
        <v>0.72286399999999995</v>
      </c>
      <c r="AD1051">
        <v>0.15987499999999999</v>
      </c>
      <c r="AE1051">
        <v>5.4832700000000001</v>
      </c>
      <c r="AF1051">
        <v>0.31221700000000002</v>
      </c>
      <c r="AH1051">
        <v>-0.49701699999999999</v>
      </c>
      <c r="AI1051">
        <v>41.244799999999998</v>
      </c>
      <c r="AJ1051">
        <v>-1.88808</v>
      </c>
      <c r="AK1051">
        <v>79.311700000000002</v>
      </c>
      <c r="AL1051">
        <v>-0.49701699999999999</v>
      </c>
      <c r="AM1051">
        <v>2.8</v>
      </c>
      <c r="AN1051">
        <v>-9.5699329376220703</v>
      </c>
      <c r="AO1051">
        <v>-3.7035272121429399</v>
      </c>
      <c r="AP1051">
        <v>-0.12091399999999999</v>
      </c>
      <c r="AQ1051">
        <v>999</v>
      </c>
      <c r="AU1051" t="s">
        <v>1527</v>
      </c>
    </row>
    <row r="1052" spans="1:47" x14ac:dyDescent="0.45">
      <c r="A1052" t="s">
        <v>770</v>
      </c>
      <c r="B1052" t="s">
        <v>170</v>
      </c>
      <c r="C1052">
        <v>142</v>
      </c>
      <c r="D1052">
        <v>594</v>
      </c>
      <c r="E1052">
        <v>540</v>
      </c>
      <c r="F1052">
        <v>121</v>
      </c>
      <c r="G1052">
        <v>72</v>
      </c>
      <c r="H1052">
        <v>27</v>
      </c>
      <c r="I1052">
        <v>1</v>
      </c>
      <c r="J1052">
        <v>21</v>
      </c>
      <c r="K1052">
        <v>72</v>
      </c>
      <c r="L1052">
        <v>81</v>
      </c>
      <c r="M1052">
        <v>40</v>
      </c>
      <c r="N1052">
        <v>10</v>
      </c>
      <c r="O1052">
        <v>162</v>
      </c>
      <c r="P1052">
        <v>11</v>
      </c>
      <c r="Q1052">
        <v>3</v>
      </c>
      <c r="R1052">
        <v>0</v>
      </c>
      <c r="S1052">
        <v>1</v>
      </c>
      <c r="T1052">
        <v>1</v>
      </c>
      <c r="U1052">
        <v>2</v>
      </c>
      <c r="V1052">
        <v>0.224074</v>
      </c>
      <c r="W1052">
        <v>6.73401E-2</v>
      </c>
      <c r="X1052">
        <v>0.272727</v>
      </c>
      <c r="Y1052">
        <v>0.24691399999999999</v>
      </c>
      <c r="Z1052">
        <v>0.28956199999999999</v>
      </c>
      <c r="AA1052">
        <v>0.39444400000000002</v>
      </c>
      <c r="AB1052">
        <v>0.29048299999999999</v>
      </c>
      <c r="AC1052">
        <v>0.68400700000000003</v>
      </c>
      <c r="AD1052">
        <v>0.17036999999999999</v>
      </c>
      <c r="AE1052">
        <v>2.7363</v>
      </c>
      <c r="AF1052">
        <v>0.27777800000000002</v>
      </c>
      <c r="AH1052">
        <v>-1.51484</v>
      </c>
      <c r="AI1052">
        <v>58.616</v>
      </c>
      <c r="AJ1052">
        <v>-13.759399999999999</v>
      </c>
      <c r="AK1052">
        <v>84.494799999999998</v>
      </c>
      <c r="AL1052">
        <v>-1.51484</v>
      </c>
      <c r="AM1052">
        <v>-2.2999999999999998</v>
      </c>
      <c r="AN1052">
        <v>-12.5504165887832</v>
      </c>
      <c r="AO1052">
        <v>-8.8476188182830793</v>
      </c>
      <c r="AP1052">
        <v>-0.12196700000000001</v>
      </c>
      <c r="AQ1052">
        <v>999</v>
      </c>
      <c r="AU1052">
        <v>24257</v>
      </c>
    </row>
    <row r="1053" spans="1:47" x14ac:dyDescent="0.45">
      <c r="A1053" t="s">
        <v>1235</v>
      </c>
      <c r="B1053" t="s">
        <v>16</v>
      </c>
      <c r="C1053">
        <v>133</v>
      </c>
      <c r="D1053">
        <v>589</v>
      </c>
      <c r="E1053">
        <v>548</v>
      </c>
      <c r="F1053">
        <v>125</v>
      </c>
      <c r="G1053">
        <v>82</v>
      </c>
      <c r="H1053">
        <v>29</v>
      </c>
      <c r="I1053">
        <v>2</v>
      </c>
      <c r="J1053">
        <v>12</v>
      </c>
      <c r="K1053">
        <v>65</v>
      </c>
      <c r="L1053">
        <v>64</v>
      </c>
      <c r="M1053">
        <v>31</v>
      </c>
      <c r="N1053">
        <v>13</v>
      </c>
      <c r="O1053">
        <v>164</v>
      </c>
      <c r="P1053">
        <v>7</v>
      </c>
      <c r="Q1053">
        <v>3</v>
      </c>
      <c r="R1053">
        <v>0</v>
      </c>
      <c r="S1053">
        <v>0</v>
      </c>
      <c r="T1053">
        <v>5</v>
      </c>
      <c r="U1053">
        <v>2</v>
      </c>
      <c r="V1053">
        <v>0.228102</v>
      </c>
      <c r="W1053">
        <v>5.2631600000000001E-2</v>
      </c>
      <c r="X1053">
        <v>0.27843800000000002</v>
      </c>
      <c r="Y1053">
        <v>0.189024</v>
      </c>
      <c r="Z1053">
        <v>0.27673999999999999</v>
      </c>
      <c r="AA1053">
        <v>0.35401500000000002</v>
      </c>
      <c r="AB1053">
        <v>0.26602799999999999</v>
      </c>
      <c r="AC1053">
        <v>0.63075499999999995</v>
      </c>
      <c r="AD1053">
        <v>0.125912</v>
      </c>
      <c r="AE1053">
        <v>4.1779999999999999</v>
      </c>
      <c r="AF1053">
        <v>0.30133300000000002</v>
      </c>
      <c r="AH1053">
        <v>-0.66860399999999998</v>
      </c>
      <c r="AI1053">
        <v>46.16</v>
      </c>
      <c r="AJ1053">
        <v>-25.606200000000001</v>
      </c>
      <c r="AK1053">
        <v>67.225200000000001</v>
      </c>
      <c r="AL1053">
        <v>-0.66860399999999998</v>
      </c>
      <c r="AM1053">
        <v>-3.2</v>
      </c>
      <c r="AN1053">
        <v>-24.583807408809601</v>
      </c>
      <c r="AO1053">
        <v>3.2925045490264799</v>
      </c>
      <c r="AP1053">
        <v>-0.122042</v>
      </c>
      <c r="AQ1053">
        <v>999</v>
      </c>
      <c r="AU1053" t="s">
        <v>1236</v>
      </c>
    </row>
    <row r="1054" spans="1:47" x14ac:dyDescent="0.45">
      <c r="A1054" t="s">
        <v>1410</v>
      </c>
      <c r="B1054" t="s">
        <v>170</v>
      </c>
      <c r="C1054">
        <v>119</v>
      </c>
      <c r="D1054">
        <v>486</v>
      </c>
      <c r="E1054">
        <v>420</v>
      </c>
      <c r="F1054">
        <v>102</v>
      </c>
      <c r="G1054">
        <v>88</v>
      </c>
      <c r="H1054">
        <v>12</v>
      </c>
      <c r="I1054">
        <v>2</v>
      </c>
      <c r="J1054">
        <v>0</v>
      </c>
      <c r="K1054">
        <v>66</v>
      </c>
      <c r="L1054">
        <v>38</v>
      </c>
      <c r="M1054">
        <v>47</v>
      </c>
      <c r="N1054">
        <v>10</v>
      </c>
      <c r="O1054">
        <v>74</v>
      </c>
      <c r="P1054">
        <v>14</v>
      </c>
      <c r="Q1054">
        <v>3</v>
      </c>
      <c r="R1054">
        <v>2</v>
      </c>
      <c r="S1054">
        <v>0</v>
      </c>
      <c r="T1054">
        <v>18</v>
      </c>
      <c r="U1054">
        <v>3</v>
      </c>
      <c r="V1054">
        <v>0.24285699999999999</v>
      </c>
      <c r="W1054">
        <v>9.6707799999999997E-2</v>
      </c>
      <c r="X1054">
        <v>0.15226300000000001</v>
      </c>
      <c r="Y1054">
        <v>0.63513500000000001</v>
      </c>
      <c r="Z1054">
        <v>0.33677699999999999</v>
      </c>
      <c r="AA1054">
        <v>0.28095199999999998</v>
      </c>
      <c r="AB1054">
        <v>0.27771800000000002</v>
      </c>
      <c r="AC1054">
        <v>0.61772899999999997</v>
      </c>
      <c r="AD1054">
        <v>3.8095200000000003E-2</v>
      </c>
      <c r="AE1054">
        <v>6.1321899999999996</v>
      </c>
      <c r="AF1054">
        <v>0.29226400000000002</v>
      </c>
      <c r="AH1054">
        <v>1.26275</v>
      </c>
      <c r="AI1054">
        <v>42.806399999999996</v>
      </c>
      <c r="AJ1054">
        <v>-16.4099</v>
      </c>
      <c r="AK1054">
        <v>75.647300000000001</v>
      </c>
      <c r="AL1054">
        <v>1.26275</v>
      </c>
      <c r="AM1054">
        <v>-6.6</v>
      </c>
      <c r="AN1054">
        <v>-12.9185531139373</v>
      </c>
      <c r="AO1054">
        <v>-4.8142856359481803</v>
      </c>
      <c r="AP1054">
        <v>-0.122263</v>
      </c>
      <c r="AQ1054">
        <v>999</v>
      </c>
      <c r="AU1054" t="s">
        <v>1411</v>
      </c>
    </row>
    <row r="1055" spans="1:47" x14ac:dyDescent="0.45">
      <c r="A1055" t="s">
        <v>1518</v>
      </c>
      <c r="B1055" t="s">
        <v>31</v>
      </c>
      <c r="C1055">
        <v>107</v>
      </c>
      <c r="D1055">
        <v>458</v>
      </c>
      <c r="E1055">
        <v>419</v>
      </c>
      <c r="F1055">
        <v>104</v>
      </c>
      <c r="G1055">
        <v>79</v>
      </c>
      <c r="H1055">
        <v>15</v>
      </c>
      <c r="I1055">
        <v>3</v>
      </c>
      <c r="J1055">
        <v>7</v>
      </c>
      <c r="K1055">
        <v>53</v>
      </c>
      <c r="L1055">
        <v>50</v>
      </c>
      <c r="M1055">
        <v>26</v>
      </c>
      <c r="N1055">
        <v>8</v>
      </c>
      <c r="O1055">
        <v>84</v>
      </c>
      <c r="P1055">
        <v>9</v>
      </c>
      <c r="Q1055">
        <v>3</v>
      </c>
      <c r="R1055">
        <v>1</v>
      </c>
      <c r="S1055">
        <v>1</v>
      </c>
      <c r="T1055">
        <v>6</v>
      </c>
      <c r="U1055">
        <v>5</v>
      </c>
      <c r="V1055">
        <v>0.24820999999999999</v>
      </c>
      <c r="W1055">
        <v>5.6768600000000002E-2</v>
      </c>
      <c r="X1055">
        <v>0.18340600000000001</v>
      </c>
      <c r="Y1055">
        <v>0.30952400000000002</v>
      </c>
      <c r="Z1055">
        <v>0.30415799999999998</v>
      </c>
      <c r="AA1055">
        <v>0.34844900000000001</v>
      </c>
      <c r="AB1055">
        <v>0.28100700000000001</v>
      </c>
      <c r="AC1055">
        <v>0.65260600000000002</v>
      </c>
      <c r="AD1055">
        <v>0.10023899999999999</v>
      </c>
      <c r="AE1055">
        <v>4.65456</v>
      </c>
      <c r="AF1055">
        <v>0.29305100000000001</v>
      </c>
      <c r="AH1055">
        <v>-1.7271300000000001</v>
      </c>
      <c r="AI1055">
        <v>41.591200000000001</v>
      </c>
      <c r="AJ1055">
        <v>-14.2134</v>
      </c>
      <c r="AK1055">
        <v>74.480500000000006</v>
      </c>
      <c r="AL1055">
        <v>-1.7271300000000001</v>
      </c>
      <c r="AM1055">
        <v>4.4000000000000004</v>
      </c>
      <c r="AN1055">
        <v>-16.206709384918199</v>
      </c>
      <c r="AO1055">
        <v>-0.64850091934204102</v>
      </c>
      <c r="AP1055">
        <v>-0.124747</v>
      </c>
      <c r="AQ1055">
        <v>999</v>
      </c>
      <c r="AU1055" t="s">
        <v>1519</v>
      </c>
    </row>
    <row r="1056" spans="1:47" x14ac:dyDescent="0.45">
      <c r="A1056" t="s">
        <v>1584</v>
      </c>
      <c r="B1056" t="s">
        <v>14</v>
      </c>
      <c r="C1056">
        <v>110</v>
      </c>
      <c r="D1056">
        <v>409</v>
      </c>
      <c r="E1056">
        <v>371</v>
      </c>
      <c r="F1056">
        <v>89</v>
      </c>
      <c r="G1056">
        <v>63</v>
      </c>
      <c r="H1056">
        <v>16</v>
      </c>
      <c r="I1056">
        <v>3</v>
      </c>
      <c r="J1056">
        <v>7</v>
      </c>
      <c r="K1056">
        <v>46</v>
      </c>
      <c r="L1056">
        <v>41</v>
      </c>
      <c r="M1056">
        <v>31</v>
      </c>
      <c r="N1056">
        <v>4</v>
      </c>
      <c r="O1056">
        <v>71</v>
      </c>
      <c r="P1056">
        <v>2</v>
      </c>
      <c r="Q1056">
        <v>2</v>
      </c>
      <c r="R1056">
        <v>3</v>
      </c>
      <c r="S1056">
        <v>0</v>
      </c>
      <c r="T1056">
        <v>7</v>
      </c>
      <c r="U1056">
        <v>4</v>
      </c>
      <c r="V1056">
        <v>0.23989199999999999</v>
      </c>
      <c r="W1056">
        <v>7.5794600000000004E-2</v>
      </c>
      <c r="X1056">
        <v>0.173594</v>
      </c>
      <c r="Y1056">
        <v>0.43662000000000001</v>
      </c>
      <c r="Z1056">
        <v>0.30049300000000001</v>
      </c>
      <c r="AA1056">
        <v>0.35579499999999997</v>
      </c>
      <c r="AB1056">
        <v>0.28476800000000002</v>
      </c>
      <c r="AC1056">
        <v>0.65628799999999998</v>
      </c>
      <c r="AD1056">
        <v>0.11590300000000001</v>
      </c>
      <c r="AE1056">
        <v>4.8712900000000001</v>
      </c>
      <c r="AF1056">
        <v>0.27796599999999999</v>
      </c>
      <c r="AH1056">
        <v>-0.99718399999999996</v>
      </c>
      <c r="AI1056">
        <v>38.418799999999997</v>
      </c>
      <c r="AJ1056">
        <v>-11.4155</v>
      </c>
      <c r="AK1056">
        <v>81.255099999999999</v>
      </c>
      <c r="AL1056">
        <v>-0.99718399999999996</v>
      </c>
      <c r="AM1056">
        <v>-9.1999999999999993</v>
      </c>
      <c r="AN1056">
        <v>-10.4949976801872</v>
      </c>
      <c r="AO1056">
        <v>-4.6916222572326598</v>
      </c>
      <c r="AP1056">
        <v>-0.124832</v>
      </c>
      <c r="AQ1056">
        <v>999</v>
      </c>
      <c r="AU1056">
        <v>22871</v>
      </c>
    </row>
    <row r="1057" spans="1:47" x14ac:dyDescent="0.45">
      <c r="A1057" t="s">
        <v>1891</v>
      </c>
      <c r="C1057">
        <v>91</v>
      </c>
      <c r="D1057">
        <v>319</v>
      </c>
      <c r="E1057">
        <v>295</v>
      </c>
      <c r="F1057">
        <v>72</v>
      </c>
      <c r="G1057">
        <v>47</v>
      </c>
      <c r="H1057">
        <v>16</v>
      </c>
      <c r="I1057">
        <v>1</v>
      </c>
      <c r="J1057">
        <v>8</v>
      </c>
      <c r="K1057">
        <v>34</v>
      </c>
      <c r="L1057">
        <v>34</v>
      </c>
      <c r="M1057">
        <v>20</v>
      </c>
      <c r="N1057">
        <v>6</v>
      </c>
      <c r="O1057">
        <v>68</v>
      </c>
      <c r="P1057">
        <v>2</v>
      </c>
      <c r="Q1057">
        <v>2</v>
      </c>
      <c r="R1057">
        <v>0</v>
      </c>
      <c r="S1057">
        <v>1</v>
      </c>
      <c r="T1057">
        <v>2</v>
      </c>
      <c r="U1057">
        <v>1</v>
      </c>
      <c r="V1057">
        <v>0.24406800000000001</v>
      </c>
      <c r="W1057">
        <v>6.2695899999999999E-2</v>
      </c>
      <c r="X1057">
        <v>0.21316599999999999</v>
      </c>
      <c r="Y1057">
        <v>0.29411799999999999</v>
      </c>
      <c r="Z1057">
        <v>0.29467100000000002</v>
      </c>
      <c r="AA1057">
        <v>0.38644099999999998</v>
      </c>
      <c r="AB1057">
        <v>0.288101</v>
      </c>
      <c r="AC1057">
        <v>0.68111200000000005</v>
      </c>
      <c r="AD1057">
        <v>0.142373</v>
      </c>
      <c r="AE1057">
        <v>3.4894400000000001</v>
      </c>
      <c r="AF1057">
        <v>0.28959299999999999</v>
      </c>
      <c r="AH1057">
        <v>-0.50750099999999998</v>
      </c>
      <c r="AI1057">
        <v>30.847899999999999</v>
      </c>
      <c r="AJ1057">
        <v>-8.0203799999999994</v>
      </c>
      <c r="AK1057">
        <v>82.022599999999997</v>
      </c>
      <c r="AL1057">
        <v>-0.50750099999999998</v>
      </c>
      <c r="AM1057">
        <v>-1</v>
      </c>
      <c r="AN1057">
        <v>-7.6120492815971303</v>
      </c>
      <c r="AO1057">
        <v>-4.5163140296936</v>
      </c>
      <c r="AP1057">
        <v>-0.125637</v>
      </c>
      <c r="AQ1057">
        <v>999</v>
      </c>
      <c r="AU1057">
        <v>9256</v>
      </c>
    </row>
    <row r="1058" spans="1:47" x14ac:dyDescent="0.45">
      <c r="A1058" t="s">
        <v>743</v>
      </c>
      <c r="B1058" t="s">
        <v>14</v>
      </c>
      <c r="C1058">
        <v>115</v>
      </c>
      <c r="D1058">
        <v>398</v>
      </c>
      <c r="E1058">
        <v>371</v>
      </c>
      <c r="F1058">
        <v>88</v>
      </c>
      <c r="G1058">
        <v>64</v>
      </c>
      <c r="H1058">
        <v>15</v>
      </c>
      <c r="I1058">
        <v>3</v>
      </c>
      <c r="J1058">
        <v>6</v>
      </c>
      <c r="K1058">
        <v>44</v>
      </c>
      <c r="L1058">
        <v>39</v>
      </c>
      <c r="M1058">
        <v>19</v>
      </c>
      <c r="N1058">
        <v>10</v>
      </c>
      <c r="O1058">
        <v>98</v>
      </c>
      <c r="P1058">
        <v>3</v>
      </c>
      <c r="Q1058">
        <v>2</v>
      </c>
      <c r="R1058">
        <v>3</v>
      </c>
      <c r="S1058">
        <v>0</v>
      </c>
      <c r="T1058">
        <v>17</v>
      </c>
      <c r="U1058">
        <v>7</v>
      </c>
      <c r="V1058">
        <v>0.23719699999999999</v>
      </c>
      <c r="W1058">
        <v>4.7738700000000002E-2</v>
      </c>
      <c r="X1058">
        <v>0.24623100000000001</v>
      </c>
      <c r="Y1058">
        <v>0.19387799999999999</v>
      </c>
      <c r="Z1058">
        <v>0.27848099999999998</v>
      </c>
      <c r="AA1058">
        <v>0.34231800000000001</v>
      </c>
      <c r="AB1058">
        <v>0.260548</v>
      </c>
      <c r="AC1058">
        <v>0.62079899999999999</v>
      </c>
      <c r="AD1058">
        <v>0.10512100000000001</v>
      </c>
      <c r="AE1058">
        <v>6.4618700000000002</v>
      </c>
      <c r="AF1058">
        <v>0.30483300000000002</v>
      </c>
      <c r="AH1058">
        <v>-0.14013600000000001</v>
      </c>
      <c r="AI1058">
        <v>29.38</v>
      </c>
      <c r="AJ1058">
        <v>-19.114000000000001</v>
      </c>
      <c r="AK1058">
        <v>65.018799999999999</v>
      </c>
      <c r="AL1058">
        <v>-0.14013600000000001</v>
      </c>
      <c r="AM1058">
        <v>1.1000000000000001</v>
      </c>
      <c r="AN1058">
        <v>-17.388052821159299</v>
      </c>
      <c r="AO1058">
        <v>2.5623750686645499</v>
      </c>
      <c r="AP1058">
        <v>-0.12621099999999999</v>
      </c>
      <c r="AQ1058">
        <v>999</v>
      </c>
      <c r="AU1058">
        <v>18821</v>
      </c>
    </row>
    <row r="1059" spans="1:47" x14ac:dyDescent="0.45">
      <c r="A1059" t="s">
        <v>1940</v>
      </c>
      <c r="B1059" t="s">
        <v>73</v>
      </c>
      <c r="C1059">
        <v>69</v>
      </c>
      <c r="D1059">
        <v>245</v>
      </c>
      <c r="E1059">
        <v>230</v>
      </c>
      <c r="F1059">
        <v>50</v>
      </c>
      <c r="G1059">
        <v>32</v>
      </c>
      <c r="H1059">
        <v>10</v>
      </c>
      <c r="I1059">
        <v>0</v>
      </c>
      <c r="J1059">
        <v>8</v>
      </c>
      <c r="K1059">
        <v>23</v>
      </c>
      <c r="L1059">
        <v>29</v>
      </c>
      <c r="M1059">
        <v>9</v>
      </c>
      <c r="N1059">
        <v>6</v>
      </c>
      <c r="O1059">
        <v>80</v>
      </c>
      <c r="P1059">
        <v>4</v>
      </c>
      <c r="Q1059">
        <v>1</v>
      </c>
      <c r="R1059">
        <v>1</v>
      </c>
      <c r="S1059">
        <v>0</v>
      </c>
      <c r="T1059">
        <v>1</v>
      </c>
      <c r="U1059">
        <v>1</v>
      </c>
      <c r="V1059">
        <v>0.217391</v>
      </c>
      <c r="W1059">
        <v>3.6734700000000002E-2</v>
      </c>
      <c r="X1059">
        <v>0.32653100000000002</v>
      </c>
      <c r="Y1059">
        <v>0.1125</v>
      </c>
      <c r="Z1059">
        <v>0.25819700000000001</v>
      </c>
      <c r="AA1059">
        <v>0.36521700000000001</v>
      </c>
      <c r="AB1059">
        <v>0.25925700000000002</v>
      </c>
      <c r="AC1059">
        <v>0.62341400000000002</v>
      </c>
      <c r="AD1059">
        <v>0.14782600000000001</v>
      </c>
      <c r="AE1059">
        <v>2.2919100000000001</v>
      </c>
      <c r="AF1059">
        <v>0.29370600000000002</v>
      </c>
      <c r="AH1059">
        <v>-0.52257799999999999</v>
      </c>
      <c r="AI1059">
        <v>17.823</v>
      </c>
      <c r="AJ1059">
        <v>-12.0288</v>
      </c>
      <c r="AK1059">
        <v>58.407800000000002</v>
      </c>
      <c r="AL1059">
        <v>-0.52257799999999999</v>
      </c>
      <c r="AM1059">
        <v>-1</v>
      </c>
      <c r="AN1059">
        <v>-13.146549820899899</v>
      </c>
      <c r="AO1059">
        <v>3.5010290145874001</v>
      </c>
      <c r="AP1059">
        <v>-0.12946199999999999</v>
      </c>
      <c r="AQ1059">
        <v>999</v>
      </c>
      <c r="AU1059">
        <v>16925</v>
      </c>
    </row>
    <row r="1060" spans="1:47" x14ac:dyDescent="0.45">
      <c r="A1060" t="s">
        <v>1397</v>
      </c>
      <c r="C1060">
        <v>82</v>
      </c>
      <c r="D1060">
        <v>316</v>
      </c>
      <c r="E1060">
        <v>281</v>
      </c>
      <c r="F1060">
        <v>58</v>
      </c>
      <c r="G1060">
        <v>40</v>
      </c>
      <c r="H1060">
        <v>9</v>
      </c>
      <c r="I1060">
        <v>2</v>
      </c>
      <c r="J1060">
        <v>7</v>
      </c>
      <c r="K1060">
        <v>41</v>
      </c>
      <c r="L1060">
        <v>33</v>
      </c>
      <c r="M1060">
        <v>30</v>
      </c>
      <c r="N1060">
        <v>5</v>
      </c>
      <c r="O1060">
        <v>99</v>
      </c>
      <c r="P1060">
        <v>4</v>
      </c>
      <c r="Q1060">
        <v>1</v>
      </c>
      <c r="R1060">
        <v>0</v>
      </c>
      <c r="S1060">
        <v>0</v>
      </c>
      <c r="T1060">
        <v>11</v>
      </c>
      <c r="U1060">
        <v>3</v>
      </c>
      <c r="V1060">
        <v>0.20640600000000001</v>
      </c>
      <c r="W1060">
        <v>9.4936699999999999E-2</v>
      </c>
      <c r="X1060">
        <v>0.31329099999999999</v>
      </c>
      <c r="Y1060">
        <v>0.30303000000000002</v>
      </c>
      <c r="Z1060">
        <v>0.29113899999999998</v>
      </c>
      <c r="AA1060">
        <v>0.32740200000000003</v>
      </c>
      <c r="AB1060">
        <v>0.269978</v>
      </c>
      <c r="AC1060">
        <v>0.61854100000000001</v>
      </c>
      <c r="AD1060">
        <v>0.12099600000000001</v>
      </c>
      <c r="AE1060">
        <v>6.6520000000000001</v>
      </c>
      <c r="AF1060">
        <v>0.289773</v>
      </c>
      <c r="AH1060">
        <v>0.40211200000000002</v>
      </c>
      <c r="AI1060">
        <v>25.8017</v>
      </c>
      <c r="AJ1060">
        <v>-12.7011</v>
      </c>
      <c r="AK1060">
        <v>69.4679</v>
      </c>
      <c r="AL1060">
        <v>0.40211200000000002</v>
      </c>
      <c r="AM1060">
        <v>2.6</v>
      </c>
      <c r="AN1060">
        <v>-11.1583877801895</v>
      </c>
      <c r="AO1060">
        <v>-0.883245229721069</v>
      </c>
      <c r="AP1060">
        <v>-0.13051499999999999</v>
      </c>
      <c r="AQ1060">
        <v>999</v>
      </c>
      <c r="AU1060" t="s">
        <v>1398</v>
      </c>
    </row>
    <row r="1061" spans="1:47" x14ac:dyDescent="0.45">
      <c r="A1061" t="s">
        <v>1726</v>
      </c>
      <c r="B1061" t="s">
        <v>269</v>
      </c>
      <c r="C1061">
        <v>113</v>
      </c>
      <c r="D1061">
        <v>473</v>
      </c>
      <c r="E1061">
        <v>426</v>
      </c>
      <c r="F1061">
        <v>106</v>
      </c>
      <c r="G1061">
        <v>82</v>
      </c>
      <c r="H1061">
        <v>19</v>
      </c>
      <c r="I1061">
        <v>1</v>
      </c>
      <c r="J1061">
        <v>4</v>
      </c>
      <c r="K1061">
        <v>49</v>
      </c>
      <c r="L1061">
        <v>44</v>
      </c>
      <c r="M1061">
        <v>40</v>
      </c>
      <c r="N1061">
        <v>11</v>
      </c>
      <c r="O1061">
        <v>62</v>
      </c>
      <c r="P1061">
        <v>4</v>
      </c>
      <c r="Q1061">
        <v>3</v>
      </c>
      <c r="R1061">
        <v>0</v>
      </c>
      <c r="S1061">
        <v>0</v>
      </c>
      <c r="T1061">
        <v>1</v>
      </c>
      <c r="U1061">
        <v>2</v>
      </c>
      <c r="V1061">
        <v>0.24882599999999999</v>
      </c>
      <c r="W1061">
        <v>8.4566600000000006E-2</v>
      </c>
      <c r="X1061">
        <v>0.131078</v>
      </c>
      <c r="Y1061">
        <v>0.64516099999999998</v>
      </c>
      <c r="Z1061">
        <v>0.31712499999999999</v>
      </c>
      <c r="AA1061">
        <v>0.326291</v>
      </c>
      <c r="AB1061">
        <v>0.27850599999999998</v>
      </c>
      <c r="AC1061">
        <v>0.64341599999999999</v>
      </c>
      <c r="AD1061">
        <v>7.74648E-2</v>
      </c>
      <c r="AE1061">
        <v>2.41568</v>
      </c>
      <c r="AF1061">
        <v>0.28099200000000002</v>
      </c>
      <c r="AH1061">
        <v>-1.5302500000000001</v>
      </c>
      <c r="AI1061">
        <v>41.970799999999997</v>
      </c>
      <c r="AJ1061">
        <v>-15.6615</v>
      </c>
      <c r="AK1061">
        <v>74.176299999999998</v>
      </c>
      <c r="AL1061">
        <v>-1.5302500000000001</v>
      </c>
      <c r="AM1061">
        <v>-2.5</v>
      </c>
      <c r="AN1061">
        <v>-16.662326335906901</v>
      </c>
      <c r="AO1061">
        <v>-0.762051701545715</v>
      </c>
      <c r="AP1061">
        <v>-0.13054199999999999</v>
      </c>
      <c r="AQ1061">
        <v>999</v>
      </c>
      <c r="AU1061" t="s">
        <v>1727</v>
      </c>
    </row>
    <row r="1062" spans="1:47" x14ac:dyDescent="0.45">
      <c r="A1062" t="s">
        <v>1862</v>
      </c>
      <c r="C1062">
        <v>94</v>
      </c>
      <c r="D1062">
        <v>342</v>
      </c>
      <c r="E1062">
        <v>316</v>
      </c>
      <c r="F1062">
        <v>91</v>
      </c>
      <c r="G1062">
        <v>70</v>
      </c>
      <c r="H1062">
        <v>16</v>
      </c>
      <c r="I1062">
        <v>2</v>
      </c>
      <c r="J1062">
        <v>3</v>
      </c>
      <c r="K1062">
        <v>36</v>
      </c>
      <c r="L1062">
        <v>33</v>
      </c>
      <c r="M1062">
        <v>18</v>
      </c>
      <c r="N1062">
        <v>10</v>
      </c>
      <c r="O1062">
        <v>55</v>
      </c>
      <c r="P1062">
        <v>3</v>
      </c>
      <c r="Q1062">
        <v>3</v>
      </c>
      <c r="R1062">
        <v>2</v>
      </c>
      <c r="S1062">
        <v>0</v>
      </c>
      <c r="T1062">
        <v>3</v>
      </c>
      <c r="U1062">
        <v>3</v>
      </c>
      <c r="V1062">
        <v>0.28797499999999998</v>
      </c>
      <c r="W1062">
        <v>5.2631600000000001E-2</v>
      </c>
      <c r="X1062">
        <v>0.16081899999999999</v>
      </c>
      <c r="Y1062">
        <v>0.32727299999999998</v>
      </c>
      <c r="Z1062">
        <v>0.32941199999999998</v>
      </c>
      <c r="AA1062">
        <v>0.379747</v>
      </c>
      <c r="AB1062">
        <v>0.29870600000000003</v>
      </c>
      <c r="AC1062">
        <v>0.70915899999999998</v>
      </c>
      <c r="AD1062">
        <v>9.1772199999999998E-2</v>
      </c>
      <c r="AE1062">
        <v>3.6106699999999998</v>
      </c>
      <c r="AF1062">
        <v>0.33716499999999999</v>
      </c>
      <c r="AH1062">
        <v>-1.2903500000000001</v>
      </c>
      <c r="AI1062">
        <v>36.084200000000003</v>
      </c>
      <c r="AJ1062">
        <v>-5.5865400000000003</v>
      </c>
      <c r="AK1062">
        <v>70.431399999999996</v>
      </c>
      <c r="AL1062">
        <v>-1.2903500000000001</v>
      </c>
      <c r="AM1062">
        <v>-0.4</v>
      </c>
      <c r="AN1062">
        <v>-13.8181697130203</v>
      </c>
      <c r="AO1062">
        <v>0.85661372542381198</v>
      </c>
      <c r="AP1062">
        <v>-0.130581</v>
      </c>
      <c r="AQ1062">
        <v>999</v>
      </c>
      <c r="AU1062">
        <v>15794</v>
      </c>
    </row>
    <row r="1063" spans="1:47" x14ac:dyDescent="0.45">
      <c r="A1063" t="s">
        <v>471</v>
      </c>
      <c r="B1063" t="s">
        <v>178</v>
      </c>
      <c r="C1063">
        <v>99</v>
      </c>
      <c r="D1063">
        <v>410</v>
      </c>
      <c r="E1063">
        <v>363</v>
      </c>
      <c r="F1063">
        <v>80</v>
      </c>
      <c r="G1063">
        <v>47</v>
      </c>
      <c r="H1063">
        <v>13</v>
      </c>
      <c r="I1063">
        <v>0</v>
      </c>
      <c r="J1063">
        <v>20</v>
      </c>
      <c r="K1063">
        <v>40</v>
      </c>
      <c r="L1063">
        <v>57</v>
      </c>
      <c r="M1063">
        <v>43</v>
      </c>
      <c r="N1063">
        <v>14</v>
      </c>
      <c r="O1063">
        <v>123</v>
      </c>
      <c r="P1063">
        <v>2</v>
      </c>
      <c r="Q1063">
        <v>2</v>
      </c>
      <c r="R1063">
        <v>0</v>
      </c>
      <c r="S1063">
        <v>2</v>
      </c>
      <c r="T1063">
        <v>0</v>
      </c>
      <c r="U1063">
        <v>1</v>
      </c>
      <c r="V1063">
        <v>0.220386</v>
      </c>
      <c r="W1063">
        <v>0.104878</v>
      </c>
      <c r="X1063">
        <v>0.3</v>
      </c>
      <c r="Y1063">
        <v>0.34959299999999999</v>
      </c>
      <c r="Z1063">
        <v>0.30487799999999998</v>
      </c>
      <c r="AA1063">
        <v>0.42148799999999997</v>
      </c>
      <c r="AB1063">
        <v>0.30142200000000002</v>
      </c>
      <c r="AC1063">
        <v>0.72636599999999996</v>
      </c>
      <c r="AD1063">
        <v>0.201102</v>
      </c>
      <c r="AE1063">
        <v>0.96505399999999997</v>
      </c>
      <c r="AF1063">
        <v>0.27027000000000001</v>
      </c>
      <c r="AH1063">
        <v>-1.02308</v>
      </c>
      <c r="AI1063">
        <v>44.183700000000002</v>
      </c>
      <c r="AJ1063">
        <v>-5.7724099999999998</v>
      </c>
      <c r="AK1063">
        <v>92.031199999999998</v>
      </c>
      <c r="AL1063">
        <v>-1.02308</v>
      </c>
      <c r="AM1063">
        <v>-5.8</v>
      </c>
      <c r="AN1063">
        <v>-4.9378545284271196</v>
      </c>
      <c r="AO1063">
        <v>-10.319400310516301</v>
      </c>
      <c r="AP1063">
        <v>-0.13280500000000001</v>
      </c>
      <c r="AQ1063">
        <v>999</v>
      </c>
      <c r="AU1063">
        <v>4949</v>
      </c>
    </row>
    <row r="1064" spans="1:47" x14ac:dyDescent="0.45">
      <c r="A1064" t="s">
        <v>1917</v>
      </c>
      <c r="B1064" t="s">
        <v>21</v>
      </c>
      <c r="C1064">
        <v>100</v>
      </c>
      <c r="D1064">
        <v>376</v>
      </c>
      <c r="E1064">
        <v>339</v>
      </c>
      <c r="F1064">
        <v>83</v>
      </c>
      <c r="G1064">
        <v>54</v>
      </c>
      <c r="H1064">
        <v>16</v>
      </c>
      <c r="I1064">
        <v>1</v>
      </c>
      <c r="J1064">
        <v>12</v>
      </c>
      <c r="K1064">
        <v>35</v>
      </c>
      <c r="L1064">
        <v>48</v>
      </c>
      <c r="M1064">
        <v>30</v>
      </c>
      <c r="N1064">
        <v>9</v>
      </c>
      <c r="O1064">
        <v>108</v>
      </c>
      <c r="P1064">
        <v>5</v>
      </c>
      <c r="Q1064">
        <v>2</v>
      </c>
      <c r="R1064">
        <v>0</v>
      </c>
      <c r="S1064">
        <v>0</v>
      </c>
      <c r="T1064">
        <v>0</v>
      </c>
      <c r="U1064">
        <v>1</v>
      </c>
      <c r="V1064">
        <v>0.244838</v>
      </c>
      <c r="W1064">
        <v>7.9787200000000003E-2</v>
      </c>
      <c r="X1064">
        <v>0.28723399999999999</v>
      </c>
      <c r="Y1064">
        <v>0.27777800000000002</v>
      </c>
      <c r="Z1064">
        <v>0.31383</v>
      </c>
      <c r="AA1064">
        <v>0.40412999999999999</v>
      </c>
      <c r="AB1064">
        <v>0.30359399999999997</v>
      </c>
      <c r="AC1064">
        <v>0.71796000000000004</v>
      </c>
      <c r="AD1064">
        <v>0.15929199999999999</v>
      </c>
      <c r="AE1064">
        <v>1.93794</v>
      </c>
      <c r="AF1064">
        <v>0.32126700000000002</v>
      </c>
      <c r="AH1064">
        <v>-1.0384899999999999</v>
      </c>
      <c r="AI1064">
        <v>41.198</v>
      </c>
      <c r="AJ1064">
        <v>-4.6154299999999999</v>
      </c>
      <c r="AK1064">
        <v>89.622399999999999</v>
      </c>
      <c r="AL1064">
        <v>-1.0384899999999999</v>
      </c>
      <c r="AM1064">
        <v>-1.4</v>
      </c>
      <c r="AN1064">
        <v>-5.8724298477172798</v>
      </c>
      <c r="AO1064">
        <v>-8.3077014684677106</v>
      </c>
      <c r="AP1064">
        <v>-0.13658200000000001</v>
      </c>
      <c r="AQ1064">
        <v>999</v>
      </c>
      <c r="AU1064">
        <v>15279</v>
      </c>
    </row>
    <row r="1065" spans="1:47" x14ac:dyDescent="0.45">
      <c r="A1065" t="s">
        <v>1721</v>
      </c>
      <c r="B1065" t="s">
        <v>178</v>
      </c>
      <c r="C1065">
        <v>101</v>
      </c>
      <c r="D1065">
        <v>364</v>
      </c>
      <c r="E1065">
        <v>335</v>
      </c>
      <c r="F1065">
        <v>70</v>
      </c>
      <c r="G1065">
        <v>47</v>
      </c>
      <c r="H1065">
        <v>14</v>
      </c>
      <c r="I1065">
        <v>1</v>
      </c>
      <c r="J1065">
        <v>8</v>
      </c>
      <c r="K1065">
        <v>43</v>
      </c>
      <c r="L1065">
        <v>39</v>
      </c>
      <c r="M1065">
        <v>22</v>
      </c>
      <c r="N1065">
        <v>4</v>
      </c>
      <c r="O1065">
        <v>114</v>
      </c>
      <c r="P1065">
        <v>5</v>
      </c>
      <c r="Q1065">
        <v>2</v>
      </c>
      <c r="R1065">
        <v>0</v>
      </c>
      <c r="S1065">
        <v>0</v>
      </c>
      <c r="T1065">
        <v>10</v>
      </c>
      <c r="U1065">
        <v>2</v>
      </c>
      <c r="V1065">
        <v>0.208955</v>
      </c>
      <c r="W1065">
        <v>6.0439600000000003E-2</v>
      </c>
      <c r="X1065">
        <v>0.31318699999999999</v>
      </c>
      <c r="Y1065">
        <v>0.19298199999999999</v>
      </c>
      <c r="Z1065">
        <v>0.266484</v>
      </c>
      <c r="AA1065">
        <v>0.32835799999999998</v>
      </c>
      <c r="AB1065">
        <v>0.25736100000000001</v>
      </c>
      <c r="AC1065">
        <v>0.59484199999999998</v>
      </c>
      <c r="AD1065">
        <v>0.119403</v>
      </c>
      <c r="AE1065">
        <v>5.8562200000000004</v>
      </c>
      <c r="AF1065">
        <v>0.28837200000000002</v>
      </c>
      <c r="AH1065">
        <v>0.61648499999999995</v>
      </c>
      <c r="AI1065">
        <v>25.906500000000001</v>
      </c>
      <c r="AJ1065">
        <v>-18.444800000000001</v>
      </c>
      <c r="AK1065">
        <v>61.491100000000003</v>
      </c>
      <c r="AL1065">
        <v>0.61648499999999995</v>
      </c>
      <c r="AM1065">
        <v>1.1000000000000001</v>
      </c>
      <c r="AN1065">
        <v>-16.179113686084701</v>
      </c>
      <c r="AO1065">
        <v>2.4374486207962001</v>
      </c>
      <c r="AP1065">
        <v>-0.13746900000000001</v>
      </c>
      <c r="AQ1065">
        <v>999</v>
      </c>
      <c r="AU1065" t="s">
        <v>1722</v>
      </c>
    </row>
    <row r="1066" spans="1:47" x14ac:dyDescent="0.45">
      <c r="A1066" t="s">
        <v>1720</v>
      </c>
      <c r="C1066">
        <v>87</v>
      </c>
      <c r="D1066">
        <v>269</v>
      </c>
      <c r="E1066">
        <v>248</v>
      </c>
      <c r="F1066">
        <v>52</v>
      </c>
      <c r="G1066">
        <v>33</v>
      </c>
      <c r="H1066">
        <v>11</v>
      </c>
      <c r="I1066">
        <v>1</v>
      </c>
      <c r="J1066">
        <v>7</v>
      </c>
      <c r="K1066">
        <v>28</v>
      </c>
      <c r="L1066">
        <v>34</v>
      </c>
      <c r="M1066">
        <v>16</v>
      </c>
      <c r="N1066">
        <v>6</v>
      </c>
      <c r="O1066">
        <v>79</v>
      </c>
      <c r="P1066">
        <v>3</v>
      </c>
      <c r="Q1066">
        <v>1</v>
      </c>
      <c r="R1066">
        <v>1</v>
      </c>
      <c r="S1066">
        <v>0</v>
      </c>
      <c r="T1066">
        <v>4</v>
      </c>
      <c r="U1066">
        <v>1</v>
      </c>
      <c r="V1066">
        <v>0.209677</v>
      </c>
      <c r="W1066">
        <v>5.9479600000000001E-2</v>
      </c>
      <c r="X1066">
        <v>0.29368</v>
      </c>
      <c r="Y1066">
        <v>0.20253199999999999</v>
      </c>
      <c r="Z1066">
        <v>0.26492500000000002</v>
      </c>
      <c r="AA1066">
        <v>0.34677400000000003</v>
      </c>
      <c r="AB1066">
        <v>0.25778499999999999</v>
      </c>
      <c r="AC1066">
        <v>0.61170000000000002</v>
      </c>
      <c r="AD1066">
        <v>0.137097</v>
      </c>
      <c r="AE1066">
        <v>4.9513299999999996</v>
      </c>
      <c r="AF1066">
        <v>0.27607399999999999</v>
      </c>
      <c r="AH1066">
        <v>2.3486300000000002E-2</v>
      </c>
      <c r="AI1066">
        <v>19.239999999999998</v>
      </c>
      <c r="AJ1066">
        <v>-13.536099999999999</v>
      </c>
      <c r="AK1066">
        <v>64.3</v>
      </c>
      <c r="AL1066">
        <v>2.3486300000000002E-2</v>
      </c>
      <c r="AM1066">
        <v>-2</v>
      </c>
      <c r="AN1066">
        <v>-11.4832647778093</v>
      </c>
      <c r="AO1066">
        <v>0.96516752243041903</v>
      </c>
      <c r="AP1066">
        <v>-0.13777400000000001</v>
      </c>
      <c r="AQ1066">
        <v>999</v>
      </c>
      <c r="AU1066">
        <v>14773</v>
      </c>
    </row>
    <row r="1067" spans="1:47" x14ac:dyDescent="0.45">
      <c r="A1067" t="s">
        <v>1506</v>
      </c>
      <c r="B1067" t="s">
        <v>73</v>
      </c>
      <c r="C1067">
        <v>71</v>
      </c>
      <c r="D1067">
        <v>305</v>
      </c>
      <c r="E1067">
        <v>286</v>
      </c>
      <c r="F1067">
        <v>69</v>
      </c>
      <c r="G1067">
        <v>55</v>
      </c>
      <c r="H1067">
        <v>8</v>
      </c>
      <c r="I1067">
        <v>2</v>
      </c>
      <c r="J1067">
        <v>4</v>
      </c>
      <c r="K1067">
        <v>34</v>
      </c>
      <c r="L1067">
        <v>30</v>
      </c>
      <c r="M1067">
        <v>15</v>
      </c>
      <c r="N1067">
        <v>4</v>
      </c>
      <c r="O1067">
        <v>66</v>
      </c>
      <c r="P1067">
        <v>3</v>
      </c>
      <c r="Q1067">
        <v>1</v>
      </c>
      <c r="R1067">
        <v>0</v>
      </c>
      <c r="S1067">
        <v>1</v>
      </c>
      <c r="T1067">
        <v>3</v>
      </c>
      <c r="U1067">
        <v>2</v>
      </c>
      <c r="V1067">
        <v>0.241259</v>
      </c>
      <c r="W1067">
        <v>4.9180300000000003E-2</v>
      </c>
      <c r="X1067">
        <v>0.216393</v>
      </c>
      <c r="Y1067">
        <v>0.227273</v>
      </c>
      <c r="Z1067">
        <v>0.285246</v>
      </c>
      <c r="AA1067">
        <v>0.32517499999999999</v>
      </c>
      <c r="AB1067">
        <v>0.264042</v>
      </c>
      <c r="AC1067">
        <v>0.61042099999999999</v>
      </c>
      <c r="AD1067">
        <v>8.3916099999999993E-2</v>
      </c>
      <c r="AE1067">
        <v>4.5668800000000003</v>
      </c>
      <c r="AF1067">
        <v>0.299539</v>
      </c>
      <c r="AH1067">
        <v>-0.77581</v>
      </c>
      <c r="AI1067">
        <v>23.399799999999999</v>
      </c>
      <c r="AJ1067">
        <v>-13.762700000000001</v>
      </c>
      <c r="AK1067">
        <v>61.615299999999998</v>
      </c>
      <c r="AL1067">
        <v>-0.77581</v>
      </c>
      <c r="AM1067">
        <v>-2.1</v>
      </c>
      <c r="AN1067">
        <v>-15.279417335987</v>
      </c>
      <c r="AO1067">
        <v>3.5033216476440399</v>
      </c>
      <c r="AP1067">
        <v>-0.138073</v>
      </c>
      <c r="AQ1067">
        <v>999</v>
      </c>
      <c r="AU1067" t="s">
        <v>1507</v>
      </c>
    </row>
    <row r="1068" spans="1:47" x14ac:dyDescent="0.45">
      <c r="A1068" t="s">
        <v>1674</v>
      </c>
      <c r="C1068">
        <v>72</v>
      </c>
      <c r="D1068">
        <v>271</v>
      </c>
      <c r="E1068">
        <v>250</v>
      </c>
      <c r="F1068">
        <v>59</v>
      </c>
      <c r="G1068">
        <v>43</v>
      </c>
      <c r="H1068">
        <v>10</v>
      </c>
      <c r="I1068">
        <v>0</v>
      </c>
      <c r="J1068">
        <v>6</v>
      </c>
      <c r="K1068">
        <v>29</v>
      </c>
      <c r="L1068">
        <v>30</v>
      </c>
      <c r="M1068">
        <v>17</v>
      </c>
      <c r="N1068">
        <v>9</v>
      </c>
      <c r="O1068">
        <v>61</v>
      </c>
      <c r="P1068">
        <v>2</v>
      </c>
      <c r="Q1068">
        <v>2</v>
      </c>
      <c r="R1068">
        <v>0</v>
      </c>
      <c r="S1068">
        <v>0</v>
      </c>
      <c r="T1068">
        <v>1</v>
      </c>
      <c r="U1068">
        <v>1</v>
      </c>
      <c r="V1068">
        <v>0.23599999999999999</v>
      </c>
      <c r="W1068">
        <v>6.2730599999999997E-2</v>
      </c>
      <c r="X1068">
        <v>0.22509199999999999</v>
      </c>
      <c r="Y1068">
        <v>0.27868900000000002</v>
      </c>
      <c r="Z1068">
        <v>0.287823</v>
      </c>
      <c r="AA1068">
        <v>0.34799999999999998</v>
      </c>
      <c r="AB1068">
        <v>0.26500200000000002</v>
      </c>
      <c r="AC1068">
        <v>0.63582300000000003</v>
      </c>
      <c r="AD1068">
        <v>0.112</v>
      </c>
      <c r="AE1068">
        <v>2.3618600000000001</v>
      </c>
      <c r="AF1068">
        <v>0.28648600000000002</v>
      </c>
      <c r="AH1068">
        <v>-0.63044999999999995</v>
      </c>
      <c r="AI1068">
        <v>21.007300000000001</v>
      </c>
      <c r="AJ1068">
        <v>-12.0124</v>
      </c>
      <c r="AK1068">
        <v>62.308599999999998</v>
      </c>
      <c r="AL1068">
        <v>-0.63044999999999995</v>
      </c>
      <c r="AM1068">
        <v>-2.7</v>
      </c>
      <c r="AN1068">
        <v>-12.8694079518318</v>
      </c>
      <c r="AO1068">
        <v>2.2786891460418701</v>
      </c>
      <c r="AP1068">
        <v>-0.138242</v>
      </c>
      <c r="AQ1068">
        <v>999</v>
      </c>
      <c r="AU1068">
        <v>15808</v>
      </c>
    </row>
    <row r="1069" spans="1:47" x14ac:dyDescent="0.45">
      <c r="A1069" t="s">
        <v>1741</v>
      </c>
      <c r="B1069" t="s">
        <v>89</v>
      </c>
      <c r="C1069">
        <v>91</v>
      </c>
      <c r="D1069">
        <v>387</v>
      </c>
      <c r="E1069">
        <v>351</v>
      </c>
      <c r="F1069">
        <v>80</v>
      </c>
      <c r="G1069">
        <v>52</v>
      </c>
      <c r="H1069">
        <v>15</v>
      </c>
      <c r="I1069">
        <v>1</v>
      </c>
      <c r="J1069">
        <v>12</v>
      </c>
      <c r="K1069">
        <v>44</v>
      </c>
      <c r="L1069">
        <v>49</v>
      </c>
      <c r="M1069">
        <v>29</v>
      </c>
      <c r="N1069">
        <v>6</v>
      </c>
      <c r="O1069">
        <v>125</v>
      </c>
      <c r="P1069">
        <v>4</v>
      </c>
      <c r="Q1069">
        <v>3</v>
      </c>
      <c r="R1069">
        <v>0</v>
      </c>
      <c r="S1069">
        <v>0</v>
      </c>
      <c r="T1069">
        <v>2</v>
      </c>
      <c r="U1069">
        <v>1</v>
      </c>
      <c r="V1069">
        <v>0.22792000000000001</v>
      </c>
      <c r="W1069">
        <v>7.4935399999999999E-2</v>
      </c>
      <c r="X1069">
        <v>0.32299699999999998</v>
      </c>
      <c r="Y1069">
        <v>0.23200000000000001</v>
      </c>
      <c r="Z1069">
        <v>0.29199000000000003</v>
      </c>
      <c r="AA1069">
        <v>0.378917</v>
      </c>
      <c r="AB1069">
        <v>0.28628900000000002</v>
      </c>
      <c r="AC1069">
        <v>0.67090700000000003</v>
      </c>
      <c r="AD1069">
        <v>0.15099699999999999</v>
      </c>
      <c r="AE1069">
        <v>3.49227</v>
      </c>
      <c r="AF1069">
        <v>0.31336399999999998</v>
      </c>
      <c r="AH1069">
        <v>-0.63078299999999998</v>
      </c>
      <c r="AI1069">
        <v>36.841200000000001</v>
      </c>
      <c r="AJ1069">
        <v>-10.3125</v>
      </c>
      <c r="AK1069">
        <v>84.056799999999996</v>
      </c>
      <c r="AL1069">
        <v>-0.63078299999999998</v>
      </c>
      <c r="AM1069">
        <v>0.6</v>
      </c>
      <c r="AN1069">
        <v>-8.02374476194381</v>
      </c>
      <c r="AO1069">
        <v>-6.5097883939742998</v>
      </c>
      <c r="AP1069">
        <v>-0.13853499999999999</v>
      </c>
      <c r="AQ1069">
        <v>999</v>
      </c>
      <c r="AU1069" t="s">
        <v>1742</v>
      </c>
    </row>
    <row r="1070" spans="1:47" x14ac:dyDescent="0.45">
      <c r="A1070" t="s">
        <v>1723</v>
      </c>
      <c r="C1070">
        <v>113</v>
      </c>
      <c r="D1070">
        <v>335</v>
      </c>
      <c r="E1070">
        <v>310</v>
      </c>
      <c r="F1070">
        <v>70</v>
      </c>
      <c r="G1070">
        <v>55</v>
      </c>
      <c r="H1070">
        <v>9</v>
      </c>
      <c r="I1070">
        <v>3</v>
      </c>
      <c r="J1070">
        <v>3</v>
      </c>
      <c r="K1070">
        <v>38</v>
      </c>
      <c r="L1070">
        <v>29</v>
      </c>
      <c r="M1070">
        <v>21</v>
      </c>
      <c r="N1070">
        <v>3</v>
      </c>
      <c r="O1070">
        <v>82</v>
      </c>
      <c r="P1070">
        <v>1</v>
      </c>
      <c r="Q1070">
        <v>1</v>
      </c>
      <c r="R1070">
        <v>2</v>
      </c>
      <c r="S1070">
        <v>2</v>
      </c>
      <c r="T1070">
        <v>14</v>
      </c>
      <c r="U1070">
        <v>3</v>
      </c>
      <c r="V1070">
        <v>0.22580600000000001</v>
      </c>
      <c r="W1070">
        <v>6.2686599999999995E-2</v>
      </c>
      <c r="X1070">
        <v>0.24477599999999999</v>
      </c>
      <c r="Y1070">
        <v>0.25609799999999999</v>
      </c>
      <c r="Z1070">
        <v>0.27627600000000002</v>
      </c>
      <c r="AA1070">
        <v>0.303226</v>
      </c>
      <c r="AB1070">
        <v>0.25364999999999999</v>
      </c>
      <c r="AC1070">
        <v>0.57950199999999996</v>
      </c>
      <c r="AD1070">
        <v>7.7419399999999999E-2</v>
      </c>
      <c r="AE1070">
        <v>7.0484200000000001</v>
      </c>
      <c r="AF1070">
        <v>0.29646</v>
      </c>
      <c r="AH1070">
        <v>0.96358699999999997</v>
      </c>
      <c r="AI1070">
        <v>22.810199999999998</v>
      </c>
      <c r="AJ1070">
        <v>-18.0076</v>
      </c>
      <c r="AK1070">
        <v>53.764299999999999</v>
      </c>
      <c r="AL1070">
        <v>0.96358699999999997</v>
      </c>
      <c r="AM1070">
        <v>9.1</v>
      </c>
      <c r="AN1070">
        <v>-18.224882185459101</v>
      </c>
      <c r="AO1070">
        <v>5.4073195457458496</v>
      </c>
      <c r="AP1070">
        <v>-0.14000399999999999</v>
      </c>
      <c r="AQ1070">
        <v>999</v>
      </c>
      <c r="AU1070">
        <v>17023</v>
      </c>
    </row>
    <row r="1071" spans="1:47" x14ac:dyDescent="0.45">
      <c r="A1071" t="s">
        <v>1516</v>
      </c>
      <c r="B1071" t="s">
        <v>130</v>
      </c>
      <c r="C1071">
        <v>87</v>
      </c>
      <c r="D1071">
        <v>370</v>
      </c>
      <c r="E1071">
        <v>326</v>
      </c>
      <c r="F1071">
        <v>77</v>
      </c>
      <c r="G1071">
        <v>55</v>
      </c>
      <c r="H1071">
        <v>15</v>
      </c>
      <c r="I1071">
        <v>1</v>
      </c>
      <c r="J1071">
        <v>6</v>
      </c>
      <c r="K1071">
        <v>52</v>
      </c>
      <c r="L1071">
        <v>40</v>
      </c>
      <c r="M1071">
        <v>32</v>
      </c>
      <c r="N1071">
        <v>4</v>
      </c>
      <c r="O1071">
        <v>84</v>
      </c>
      <c r="P1071">
        <v>5</v>
      </c>
      <c r="Q1071">
        <v>4</v>
      </c>
      <c r="R1071">
        <v>3</v>
      </c>
      <c r="S1071">
        <v>0</v>
      </c>
      <c r="T1071">
        <v>10</v>
      </c>
      <c r="U1071">
        <v>6</v>
      </c>
      <c r="V1071">
        <v>0.23619599999999999</v>
      </c>
      <c r="W1071">
        <v>8.6486499999999994E-2</v>
      </c>
      <c r="X1071">
        <v>0.22702700000000001</v>
      </c>
      <c r="Y1071">
        <v>0.38095200000000001</v>
      </c>
      <c r="Z1071">
        <v>0.31062699999999999</v>
      </c>
      <c r="AA1071">
        <v>0.34355799999999997</v>
      </c>
      <c r="AB1071">
        <v>0.28623900000000002</v>
      </c>
      <c r="AC1071">
        <v>0.65418500000000002</v>
      </c>
      <c r="AD1071">
        <v>0.107362</v>
      </c>
      <c r="AE1071">
        <v>5.3641800000000002</v>
      </c>
      <c r="AF1071">
        <v>0.29583300000000001</v>
      </c>
      <c r="AH1071">
        <v>-1.21052</v>
      </c>
      <c r="AI1071">
        <v>35.2074</v>
      </c>
      <c r="AJ1071">
        <v>-9.8749400000000005</v>
      </c>
      <c r="AK1071">
        <v>77.028300000000002</v>
      </c>
      <c r="AL1071">
        <v>-1.21052</v>
      </c>
      <c r="AM1071">
        <v>1.5</v>
      </c>
      <c r="AN1071">
        <v>-11.3947165012359</v>
      </c>
      <c r="AO1071">
        <v>-2.5784831047058101</v>
      </c>
      <c r="AP1071">
        <v>-0.140236</v>
      </c>
      <c r="AQ1071">
        <v>999</v>
      </c>
      <c r="AU1071" t="s">
        <v>1517</v>
      </c>
    </row>
    <row r="1072" spans="1:47" x14ac:dyDescent="0.45">
      <c r="A1072" t="s">
        <v>1791</v>
      </c>
      <c r="C1072">
        <v>73</v>
      </c>
      <c r="D1072">
        <v>266</v>
      </c>
      <c r="E1072">
        <v>243</v>
      </c>
      <c r="F1072">
        <v>57</v>
      </c>
      <c r="G1072">
        <v>41</v>
      </c>
      <c r="H1072">
        <v>12</v>
      </c>
      <c r="I1072">
        <v>0</v>
      </c>
      <c r="J1072">
        <v>4</v>
      </c>
      <c r="K1072">
        <v>23</v>
      </c>
      <c r="L1072">
        <v>28</v>
      </c>
      <c r="M1072">
        <v>15</v>
      </c>
      <c r="N1072">
        <v>7</v>
      </c>
      <c r="O1072">
        <v>46</v>
      </c>
      <c r="P1072">
        <v>5</v>
      </c>
      <c r="Q1072">
        <v>2</v>
      </c>
      <c r="R1072">
        <v>1</v>
      </c>
      <c r="S1072">
        <v>0</v>
      </c>
      <c r="T1072">
        <v>0</v>
      </c>
      <c r="U1072">
        <v>1</v>
      </c>
      <c r="V1072">
        <v>0.234568</v>
      </c>
      <c r="W1072">
        <v>5.6390999999999997E-2</v>
      </c>
      <c r="X1072">
        <v>0.172932</v>
      </c>
      <c r="Y1072">
        <v>0.32608700000000002</v>
      </c>
      <c r="Z1072">
        <v>0.29056599999999999</v>
      </c>
      <c r="AA1072">
        <v>0.33333299999999999</v>
      </c>
      <c r="AB1072">
        <v>0.26481700000000002</v>
      </c>
      <c r="AC1072">
        <v>0.62389899999999998</v>
      </c>
      <c r="AD1072">
        <v>9.8765400000000003E-2</v>
      </c>
      <c r="AE1072">
        <v>1.5985799999999999</v>
      </c>
      <c r="AF1072">
        <v>0.27179500000000001</v>
      </c>
      <c r="AH1072">
        <v>-0.83815499999999998</v>
      </c>
      <c r="AI1072">
        <v>20.578900000000001</v>
      </c>
      <c r="AJ1072">
        <v>-11.8317</v>
      </c>
      <c r="AK1072">
        <v>65.040999999999997</v>
      </c>
      <c r="AL1072">
        <v>-0.83815499999999998</v>
      </c>
      <c r="AM1072">
        <v>-3</v>
      </c>
      <c r="AN1072">
        <v>-12.3583306670188</v>
      </c>
      <c r="AO1072">
        <v>1.8868312835693299</v>
      </c>
      <c r="AP1072">
        <v>-0.14048099999999999</v>
      </c>
      <c r="AQ1072">
        <v>999</v>
      </c>
      <c r="AU1072">
        <v>18142</v>
      </c>
    </row>
    <row r="1073" spans="1:47" x14ac:dyDescent="0.45">
      <c r="A1073" t="s">
        <v>1901</v>
      </c>
      <c r="C1073">
        <v>117</v>
      </c>
      <c r="D1073">
        <v>481</v>
      </c>
      <c r="E1073">
        <v>447</v>
      </c>
      <c r="F1073">
        <v>108</v>
      </c>
      <c r="G1073">
        <v>71</v>
      </c>
      <c r="H1073">
        <v>22</v>
      </c>
      <c r="I1073">
        <v>3</v>
      </c>
      <c r="J1073">
        <v>12</v>
      </c>
      <c r="K1073">
        <v>57</v>
      </c>
      <c r="L1073">
        <v>59</v>
      </c>
      <c r="M1073">
        <v>27</v>
      </c>
      <c r="N1073">
        <v>11</v>
      </c>
      <c r="O1073">
        <v>117</v>
      </c>
      <c r="P1073">
        <v>5</v>
      </c>
      <c r="Q1073">
        <v>2</v>
      </c>
      <c r="R1073">
        <v>0</v>
      </c>
      <c r="S1073">
        <v>0</v>
      </c>
      <c r="T1073">
        <v>5</v>
      </c>
      <c r="U1073">
        <v>3</v>
      </c>
      <c r="V1073">
        <v>0.24161099999999999</v>
      </c>
      <c r="W1073">
        <v>5.6133099999999998E-2</v>
      </c>
      <c r="X1073">
        <v>0.24324299999999999</v>
      </c>
      <c r="Y1073">
        <v>0.230769</v>
      </c>
      <c r="Z1073">
        <v>0.29105999999999999</v>
      </c>
      <c r="AA1073">
        <v>0.38478699999999999</v>
      </c>
      <c r="AB1073">
        <v>0.284134</v>
      </c>
      <c r="AC1073">
        <v>0.675848</v>
      </c>
      <c r="AD1073">
        <v>0.143177</v>
      </c>
      <c r="AE1073">
        <v>4.6520900000000003</v>
      </c>
      <c r="AF1073">
        <v>0.3</v>
      </c>
      <c r="AH1073">
        <v>-0.975105</v>
      </c>
      <c r="AI1073">
        <v>44.928899999999999</v>
      </c>
      <c r="AJ1073">
        <v>-13.6782</v>
      </c>
      <c r="AK1073">
        <v>75.569599999999994</v>
      </c>
      <c r="AL1073">
        <v>-0.975105</v>
      </c>
      <c r="AM1073">
        <v>2.6</v>
      </c>
      <c r="AN1073">
        <v>-15.0552904009819</v>
      </c>
      <c r="AO1073">
        <v>-2.7020282745361301</v>
      </c>
      <c r="AP1073">
        <v>-0.14163799999999999</v>
      </c>
      <c r="AQ1073">
        <v>999</v>
      </c>
      <c r="AU1073">
        <v>13750</v>
      </c>
    </row>
    <row r="1074" spans="1:47" x14ac:dyDescent="0.45">
      <c r="A1074" t="s">
        <v>1836</v>
      </c>
      <c r="C1074">
        <v>81</v>
      </c>
      <c r="D1074">
        <v>333</v>
      </c>
      <c r="E1074">
        <v>308</v>
      </c>
      <c r="F1074">
        <v>77</v>
      </c>
      <c r="G1074">
        <v>53</v>
      </c>
      <c r="H1074">
        <v>16</v>
      </c>
      <c r="I1074">
        <v>2</v>
      </c>
      <c r="J1074">
        <v>6</v>
      </c>
      <c r="K1074">
        <v>36</v>
      </c>
      <c r="L1074">
        <v>36</v>
      </c>
      <c r="M1074">
        <v>18</v>
      </c>
      <c r="N1074">
        <v>3</v>
      </c>
      <c r="O1074">
        <v>65</v>
      </c>
      <c r="P1074">
        <v>4</v>
      </c>
      <c r="Q1074">
        <v>2</v>
      </c>
      <c r="R1074">
        <v>1</v>
      </c>
      <c r="S1074">
        <v>0</v>
      </c>
      <c r="T1074">
        <v>3</v>
      </c>
      <c r="U1074">
        <v>1</v>
      </c>
      <c r="V1074">
        <v>0.25</v>
      </c>
      <c r="W1074">
        <v>5.4054100000000001E-2</v>
      </c>
      <c r="X1074">
        <v>0.19519500000000001</v>
      </c>
      <c r="Y1074">
        <v>0.27692299999999997</v>
      </c>
      <c r="Z1074">
        <v>0.29819299999999999</v>
      </c>
      <c r="AA1074">
        <v>0.37337700000000001</v>
      </c>
      <c r="AB1074">
        <v>0.28929899999999997</v>
      </c>
      <c r="AC1074">
        <v>0.67156899999999997</v>
      </c>
      <c r="AD1074">
        <v>0.123377</v>
      </c>
      <c r="AE1074">
        <v>4.5375899999999998</v>
      </c>
      <c r="AF1074">
        <v>0.29707099999999997</v>
      </c>
      <c r="AH1074">
        <v>-0.37684699999999999</v>
      </c>
      <c r="AI1074">
        <v>32.533099999999997</v>
      </c>
      <c r="AJ1074">
        <v>-8.0410199999999996</v>
      </c>
      <c r="AK1074">
        <v>82.825800000000001</v>
      </c>
      <c r="AL1074">
        <v>-0.37684699999999999</v>
      </c>
      <c r="AM1074">
        <v>0.8</v>
      </c>
      <c r="AN1074">
        <v>-7.4618417322635597</v>
      </c>
      <c r="AO1074">
        <v>-5.3177248835563597</v>
      </c>
      <c r="AP1074">
        <v>-0.14301</v>
      </c>
      <c r="AQ1074">
        <v>999</v>
      </c>
      <c r="AU1074" t="s">
        <v>1837</v>
      </c>
    </row>
    <row r="1075" spans="1:47" x14ac:dyDescent="0.45">
      <c r="A1075" t="s">
        <v>1751</v>
      </c>
      <c r="B1075" t="s">
        <v>107</v>
      </c>
      <c r="C1075">
        <v>115</v>
      </c>
      <c r="D1075">
        <v>466</v>
      </c>
      <c r="E1075">
        <v>416</v>
      </c>
      <c r="F1075">
        <v>99</v>
      </c>
      <c r="G1075">
        <v>70</v>
      </c>
      <c r="H1075">
        <v>20</v>
      </c>
      <c r="I1075">
        <v>1</v>
      </c>
      <c r="J1075">
        <v>8</v>
      </c>
      <c r="K1075">
        <v>41</v>
      </c>
      <c r="L1075">
        <v>54</v>
      </c>
      <c r="M1075">
        <v>31</v>
      </c>
      <c r="N1075">
        <v>9</v>
      </c>
      <c r="O1075">
        <v>106</v>
      </c>
      <c r="P1075">
        <v>13</v>
      </c>
      <c r="Q1075">
        <v>4</v>
      </c>
      <c r="R1075">
        <v>2</v>
      </c>
      <c r="S1075">
        <v>0</v>
      </c>
      <c r="T1075">
        <v>5</v>
      </c>
      <c r="U1075">
        <v>4</v>
      </c>
      <c r="V1075">
        <v>0.237981</v>
      </c>
      <c r="W1075">
        <v>6.6523600000000002E-2</v>
      </c>
      <c r="X1075">
        <v>0.227468</v>
      </c>
      <c r="Y1075">
        <v>0.29245300000000002</v>
      </c>
      <c r="Z1075">
        <v>0.30819000000000002</v>
      </c>
      <c r="AA1075">
        <v>0.34855799999999998</v>
      </c>
      <c r="AB1075">
        <v>0.283522</v>
      </c>
      <c r="AC1075">
        <v>0.65674699999999997</v>
      </c>
      <c r="AD1075">
        <v>0.11057699999999999</v>
      </c>
      <c r="AE1075">
        <v>3.1703600000000001</v>
      </c>
      <c r="AF1075">
        <v>0.29738599999999998</v>
      </c>
      <c r="AH1075">
        <v>-1.49735</v>
      </c>
      <c r="AI1075">
        <v>43.290700000000001</v>
      </c>
      <c r="AJ1075">
        <v>-13.4887</v>
      </c>
      <c r="AK1075">
        <v>73.7898</v>
      </c>
      <c r="AL1075">
        <v>-1.49735</v>
      </c>
      <c r="AM1075">
        <v>-2.4</v>
      </c>
      <c r="AN1075">
        <v>-16.6285833120346</v>
      </c>
      <c r="AO1075">
        <v>-0.68777203559875399</v>
      </c>
      <c r="AP1075">
        <v>-0.14355200000000001</v>
      </c>
      <c r="AQ1075">
        <v>999</v>
      </c>
      <c r="AU1075" t="s">
        <v>1752</v>
      </c>
    </row>
    <row r="1076" spans="1:47" x14ac:dyDescent="0.45">
      <c r="A1076" t="s">
        <v>1532</v>
      </c>
      <c r="B1076" t="s">
        <v>178</v>
      </c>
      <c r="C1076">
        <v>85</v>
      </c>
      <c r="D1076">
        <v>352</v>
      </c>
      <c r="E1076">
        <v>313</v>
      </c>
      <c r="F1076">
        <v>71</v>
      </c>
      <c r="G1076">
        <v>46</v>
      </c>
      <c r="H1076">
        <v>15</v>
      </c>
      <c r="I1076">
        <v>0</v>
      </c>
      <c r="J1076">
        <v>10</v>
      </c>
      <c r="K1076">
        <v>36</v>
      </c>
      <c r="L1076">
        <v>41</v>
      </c>
      <c r="M1076">
        <v>29</v>
      </c>
      <c r="N1076">
        <v>11</v>
      </c>
      <c r="O1076">
        <v>81</v>
      </c>
      <c r="P1076">
        <v>6</v>
      </c>
      <c r="Q1076">
        <v>4</v>
      </c>
      <c r="R1076">
        <v>0</v>
      </c>
      <c r="S1076">
        <v>0</v>
      </c>
      <c r="T1076">
        <v>4</v>
      </c>
      <c r="U1076">
        <v>2</v>
      </c>
      <c r="V1076">
        <v>0.22683700000000001</v>
      </c>
      <c r="W1076">
        <v>8.2386399999999999E-2</v>
      </c>
      <c r="X1076">
        <v>0.23011400000000001</v>
      </c>
      <c r="Y1076">
        <v>0.35802499999999998</v>
      </c>
      <c r="Z1076">
        <v>0.30113600000000001</v>
      </c>
      <c r="AA1076">
        <v>0.37060700000000002</v>
      </c>
      <c r="AB1076">
        <v>0.28204200000000001</v>
      </c>
      <c r="AC1076">
        <v>0.67174299999999998</v>
      </c>
      <c r="AD1076">
        <v>0.14377000000000001</v>
      </c>
      <c r="AE1076">
        <v>3.0403099999999998</v>
      </c>
      <c r="AF1076">
        <v>0.26991100000000001</v>
      </c>
      <c r="AH1076">
        <v>-0.58351500000000001</v>
      </c>
      <c r="AI1076">
        <v>32.267800000000001</v>
      </c>
      <c r="AJ1076">
        <v>-10.6214</v>
      </c>
      <c r="AK1076">
        <v>78.598399999999998</v>
      </c>
      <c r="AL1076">
        <v>-0.58351500000000001</v>
      </c>
      <c r="AM1076">
        <v>2.6</v>
      </c>
      <c r="AN1076">
        <v>-9.6100650429725594</v>
      </c>
      <c r="AO1076">
        <v>-3.8667845726013099</v>
      </c>
      <c r="AP1076">
        <v>-0.15170500000000001</v>
      </c>
      <c r="AQ1076">
        <v>999</v>
      </c>
      <c r="AU1076" t="s">
        <v>1533</v>
      </c>
    </row>
    <row r="1077" spans="1:47" x14ac:dyDescent="0.45">
      <c r="A1077" t="s">
        <v>1649</v>
      </c>
      <c r="B1077" t="s">
        <v>21</v>
      </c>
      <c r="C1077">
        <v>62</v>
      </c>
      <c r="D1077">
        <v>257</v>
      </c>
      <c r="E1077">
        <v>236</v>
      </c>
      <c r="F1077">
        <v>51</v>
      </c>
      <c r="G1077">
        <v>41</v>
      </c>
      <c r="H1077">
        <v>7</v>
      </c>
      <c r="I1077">
        <v>1</v>
      </c>
      <c r="J1077">
        <v>2</v>
      </c>
      <c r="K1077">
        <v>30</v>
      </c>
      <c r="L1077">
        <v>23</v>
      </c>
      <c r="M1077">
        <v>15</v>
      </c>
      <c r="N1077">
        <v>3</v>
      </c>
      <c r="O1077">
        <v>57</v>
      </c>
      <c r="P1077">
        <v>4</v>
      </c>
      <c r="Q1077">
        <v>1</v>
      </c>
      <c r="R1077">
        <v>1</v>
      </c>
      <c r="S1077">
        <v>0</v>
      </c>
      <c r="T1077">
        <v>7</v>
      </c>
      <c r="U1077">
        <v>1</v>
      </c>
      <c r="V1077">
        <v>0.21610199999999999</v>
      </c>
      <c r="W1077">
        <v>5.8365800000000002E-2</v>
      </c>
      <c r="X1077">
        <v>0.22178999999999999</v>
      </c>
      <c r="Y1077">
        <v>0.263158</v>
      </c>
      <c r="Z1077">
        <v>0.27343800000000001</v>
      </c>
      <c r="AA1077">
        <v>0.27966099999999999</v>
      </c>
      <c r="AB1077">
        <v>0.24396100000000001</v>
      </c>
      <c r="AC1077">
        <v>0.55309799999999998</v>
      </c>
      <c r="AD1077">
        <v>6.3559299999999999E-2</v>
      </c>
      <c r="AE1077">
        <v>5.9757300000000004</v>
      </c>
      <c r="AF1077">
        <v>0.275281</v>
      </c>
      <c r="AH1077">
        <v>0.53873000000000004</v>
      </c>
      <c r="AI1077">
        <v>15.4312</v>
      </c>
      <c r="AJ1077">
        <v>-15.8828</v>
      </c>
      <c r="AK1077">
        <v>52.441600000000001</v>
      </c>
      <c r="AL1077">
        <v>0.53873000000000004</v>
      </c>
      <c r="AM1077">
        <v>1</v>
      </c>
      <c r="AN1077">
        <v>-14.106386899948101</v>
      </c>
      <c r="AO1077">
        <v>3.83289241790771</v>
      </c>
      <c r="AP1077">
        <v>-0.154025</v>
      </c>
      <c r="AQ1077">
        <v>999</v>
      </c>
      <c r="AU1077" t="s">
        <v>1650</v>
      </c>
    </row>
    <row r="1078" spans="1:47" x14ac:dyDescent="0.45">
      <c r="A1078" t="s">
        <v>1762</v>
      </c>
      <c r="B1078" t="s">
        <v>207</v>
      </c>
      <c r="C1078">
        <v>112</v>
      </c>
      <c r="D1078">
        <v>468</v>
      </c>
      <c r="E1078">
        <v>426</v>
      </c>
      <c r="F1078">
        <v>93</v>
      </c>
      <c r="G1078">
        <v>62</v>
      </c>
      <c r="H1078">
        <v>21</v>
      </c>
      <c r="I1078">
        <v>1</v>
      </c>
      <c r="J1078">
        <v>9</v>
      </c>
      <c r="K1078">
        <v>51</v>
      </c>
      <c r="L1078">
        <v>55</v>
      </c>
      <c r="M1078">
        <v>25</v>
      </c>
      <c r="N1078">
        <v>9</v>
      </c>
      <c r="O1078">
        <v>151</v>
      </c>
      <c r="P1078">
        <v>14</v>
      </c>
      <c r="Q1078">
        <v>1</v>
      </c>
      <c r="R1078">
        <v>2</v>
      </c>
      <c r="S1078">
        <v>0</v>
      </c>
      <c r="T1078">
        <v>11</v>
      </c>
      <c r="U1078">
        <v>6</v>
      </c>
      <c r="V1078">
        <v>0.21831</v>
      </c>
      <c r="W1078">
        <v>5.3418800000000002E-2</v>
      </c>
      <c r="X1078">
        <v>0.32264999999999999</v>
      </c>
      <c r="Y1078">
        <v>0.16556299999999999</v>
      </c>
      <c r="Z1078">
        <v>0.28326200000000001</v>
      </c>
      <c r="AA1078">
        <v>0.33568100000000001</v>
      </c>
      <c r="AB1078">
        <v>0.26639099999999999</v>
      </c>
      <c r="AC1078">
        <v>0.61894300000000002</v>
      </c>
      <c r="AD1078">
        <v>0.117371</v>
      </c>
      <c r="AE1078">
        <v>4.8317100000000002</v>
      </c>
      <c r="AF1078">
        <v>0.31460700000000003</v>
      </c>
      <c r="AH1078">
        <v>-1.0413399999999999</v>
      </c>
      <c r="AI1078">
        <v>36.818100000000001</v>
      </c>
      <c r="AJ1078">
        <v>-20.204999999999998</v>
      </c>
      <c r="AK1078">
        <v>64.687399999999997</v>
      </c>
      <c r="AL1078">
        <v>-1.0413399999999999</v>
      </c>
      <c r="AM1078">
        <v>1.6</v>
      </c>
      <c r="AN1078">
        <v>-20.843316793441701</v>
      </c>
      <c r="AO1078">
        <v>3.3195767402648899</v>
      </c>
      <c r="AP1078">
        <v>-0.16237499999999999</v>
      </c>
      <c r="AQ1078">
        <v>999</v>
      </c>
      <c r="AU1078" t="s">
        <v>1763</v>
      </c>
    </row>
    <row r="1079" spans="1:47" x14ac:dyDescent="0.45">
      <c r="A1079" t="s">
        <v>750</v>
      </c>
      <c r="B1079" t="s">
        <v>18</v>
      </c>
      <c r="C1079">
        <v>94</v>
      </c>
      <c r="D1079">
        <v>393</v>
      </c>
      <c r="E1079">
        <v>351</v>
      </c>
      <c r="F1079">
        <v>77</v>
      </c>
      <c r="G1079">
        <v>53</v>
      </c>
      <c r="H1079">
        <v>16</v>
      </c>
      <c r="I1079">
        <v>2</v>
      </c>
      <c r="J1079">
        <v>6</v>
      </c>
      <c r="K1079">
        <v>34</v>
      </c>
      <c r="L1079">
        <v>38</v>
      </c>
      <c r="M1079">
        <v>35</v>
      </c>
      <c r="N1079">
        <v>9</v>
      </c>
      <c r="O1079">
        <v>116</v>
      </c>
      <c r="P1079">
        <v>3</v>
      </c>
      <c r="Q1079">
        <v>3</v>
      </c>
      <c r="R1079">
        <v>1</v>
      </c>
      <c r="S1079">
        <v>0</v>
      </c>
      <c r="T1079">
        <v>1</v>
      </c>
      <c r="U1079">
        <v>1</v>
      </c>
      <c r="V1079">
        <v>0.21937300000000001</v>
      </c>
      <c r="W1079">
        <v>8.9058499999999999E-2</v>
      </c>
      <c r="X1079">
        <v>0.29516500000000001</v>
      </c>
      <c r="Y1079">
        <v>0.30172399999999999</v>
      </c>
      <c r="Z1079">
        <v>0.29336699999999999</v>
      </c>
      <c r="AA1079">
        <v>0.32763500000000001</v>
      </c>
      <c r="AB1079">
        <v>0.26660200000000001</v>
      </c>
      <c r="AC1079">
        <v>0.62100299999999997</v>
      </c>
      <c r="AD1079">
        <v>0.108262</v>
      </c>
      <c r="AE1079">
        <v>3.06569</v>
      </c>
      <c r="AF1079">
        <v>0.30603399999999997</v>
      </c>
      <c r="AH1079">
        <v>-0.85389800000000005</v>
      </c>
      <c r="AI1079">
        <v>30.986599999999999</v>
      </c>
      <c r="AJ1079">
        <v>-16.898099999999999</v>
      </c>
      <c r="AK1079">
        <v>63.632399999999997</v>
      </c>
      <c r="AL1079">
        <v>-0.85389800000000005</v>
      </c>
      <c r="AM1079">
        <v>-3.7</v>
      </c>
      <c r="AN1079">
        <v>-18.560099720954799</v>
      </c>
      <c r="AO1079">
        <v>3.5200173854827801</v>
      </c>
      <c r="AP1079">
        <v>-0.164578</v>
      </c>
      <c r="AQ1079">
        <v>999</v>
      </c>
      <c r="AU1079" t="s">
        <v>1618</v>
      </c>
    </row>
    <row r="1080" spans="1:47" x14ac:dyDescent="0.45">
      <c r="A1080" t="s">
        <v>1931</v>
      </c>
      <c r="C1080">
        <v>74</v>
      </c>
      <c r="D1080">
        <v>250</v>
      </c>
      <c r="E1080">
        <v>228</v>
      </c>
      <c r="F1080">
        <v>48</v>
      </c>
      <c r="G1080">
        <v>28</v>
      </c>
      <c r="H1080">
        <v>9</v>
      </c>
      <c r="I1080">
        <v>1</v>
      </c>
      <c r="J1080">
        <v>10</v>
      </c>
      <c r="K1080">
        <v>23</v>
      </c>
      <c r="L1080">
        <v>30</v>
      </c>
      <c r="M1080">
        <v>19</v>
      </c>
      <c r="N1080">
        <v>6</v>
      </c>
      <c r="O1080">
        <v>86</v>
      </c>
      <c r="P1080">
        <v>2</v>
      </c>
      <c r="Q1080">
        <v>1</v>
      </c>
      <c r="R1080">
        <v>0</v>
      </c>
      <c r="S1080">
        <v>1</v>
      </c>
      <c r="T1080">
        <v>0</v>
      </c>
      <c r="U1080">
        <v>1</v>
      </c>
      <c r="V1080">
        <v>0.21052599999999999</v>
      </c>
      <c r="W1080">
        <v>7.5999999999999998E-2</v>
      </c>
      <c r="X1080">
        <v>0.34399999999999997</v>
      </c>
      <c r="Y1080">
        <v>0.22092999999999999</v>
      </c>
      <c r="Z1080">
        <v>0.27600000000000002</v>
      </c>
      <c r="AA1080">
        <v>0.390351</v>
      </c>
      <c r="AB1080">
        <v>0.27874399999999999</v>
      </c>
      <c r="AC1080">
        <v>0.66635100000000003</v>
      </c>
      <c r="AD1080">
        <v>0.17982500000000001</v>
      </c>
      <c r="AE1080">
        <v>2.32138</v>
      </c>
      <c r="AF1080">
        <v>0.28571400000000002</v>
      </c>
      <c r="AH1080">
        <v>-0.75339800000000001</v>
      </c>
      <c r="AI1080">
        <v>22.232600000000001</v>
      </c>
      <c r="AJ1080">
        <v>-8.2284400000000009</v>
      </c>
      <c r="AK1080">
        <v>70.586699999999993</v>
      </c>
      <c r="AL1080">
        <v>-0.75339800000000001</v>
      </c>
      <c r="AM1080">
        <v>-4.9000000000000004</v>
      </c>
      <c r="AN1080">
        <v>-9.8630499243736196</v>
      </c>
      <c r="AO1080">
        <v>-0.307113647460937</v>
      </c>
      <c r="AP1080">
        <v>-0.16479099999999999</v>
      </c>
      <c r="AQ1080">
        <v>999</v>
      </c>
      <c r="AU1080" t="s">
        <v>1932</v>
      </c>
    </row>
    <row r="1081" spans="1:47" x14ac:dyDescent="0.45">
      <c r="A1081" t="s">
        <v>1843</v>
      </c>
      <c r="C1081">
        <v>95</v>
      </c>
      <c r="D1081">
        <v>366</v>
      </c>
      <c r="E1081">
        <v>314</v>
      </c>
      <c r="F1081">
        <v>64</v>
      </c>
      <c r="G1081">
        <v>50</v>
      </c>
      <c r="H1081">
        <v>11</v>
      </c>
      <c r="I1081">
        <v>1</v>
      </c>
      <c r="J1081">
        <v>2</v>
      </c>
      <c r="K1081">
        <v>38</v>
      </c>
      <c r="L1081">
        <v>26</v>
      </c>
      <c r="M1081">
        <v>44</v>
      </c>
      <c r="N1081">
        <v>4</v>
      </c>
      <c r="O1081">
        <v>104</v>
      </c>
      <c r="P1081">
        <v>3</v>
      </c>
      <c r="Q1081">
        <v>1</v>
      </c>
      <c r="R1081">
        <v>4</v>
      </c>
      <c r="S1081">
        <v>0</v>
      </c>
      <c r="T1081">
        <v>14</v>
      </c>
      <c r="U1081">
        <v>5</v>
      </c>
      <c r="V1081">
        <v>0.203822</v>
      </c>
      <c r="W1081">
        <v>0.12021900000000001</v>
      </c>
      <c r="X1081">
        <v>0.28415299999999999</v>
      </c>
      <c r="Y1081">
        <v>0.42307699999999998</v>
      </c>
      <c r="Z1081">
        <v>0.30663000000000001</v>
      </c>
      <c r="AA1081">
        <v>0.26433099999999998</v>
      </c>
      <c r="AB1081">
        <v>0.26089200000000001</v>
      </c>
      <c r="AC1081">
        <v>0.57096100000000005</v>
      </c>
      <c r="AD1081">
        <v>6.0509599999999997E-2</v>
      </c>
      <c r="AE1081">
        <v>5.2546799999999996</v>
      </c>
      <c r="AF1081">
        <v>0.296651</v>
      </c>
      <c r="AH1081">
        <v>-2.69667E-2</v>
      </c>
      <c r="AI1081">
        <v>27.122299999999999</v>
      </c>
      <c r="AJ1081">
        <v>-17.4727</v>
      </c>
      <c r="AK1081">
        <v>66.158600000000007</v>
      </c>
      <c r="AL1081">
        <v>-2.69667E-2</v>
      </c>
      <c r="AM1081">
        <v>4.8</v>
      </c>
      <c r="AN1081">
        <v>-14.867907147854501</v>
      </c>
      <c r="AO1081">
        <v>0.76560878753662098</v>
      </c>
      <c r="AP1081">
        <v>-0.166657</v>
      </c>
      <c r="AQ1081">
        <v>999</v>
      </c>
      <c r="AU1081">
        <v>11379</v>
      </c>
    </row>
    <row r="1082" spans="1:47" x14ac:dyDescent="0.45">
      <c r="A1082" t="s">
        <v>201</v>
      </c>
      <c r="C1082">
        <v>76</v>
      </c>
      <c r="D1082">
        <v>257</v>
      </c>
      <c r="E1082">
        <v>232</v>
      </c>
      <c r="F1082">
        <v>44</v>
      </c>
      <c r="G1082">
        <v>30</v>
      </c>
      <c r="H1082">
        <v>7</v>
      </c>
      <c r="I1082">
        <v>0</v>
      </c>
      <c r="J1082">
        <v>7</v>
      </c>
      <c r="K1082">
        <v>21</v>
      </c>
      <c r="L1082">
        <v>25</v>
      </c>
      <c r="M1082">
        <v>21</v>
      </c>
      <c r="N1082">
        <v>6</v>
      </c>
      <c r="O1082">
        <v>73</v>
      </c>
      <c r="P1082">
        <v>2</v>
      </c>
      <c r="Q1082">
        <v>1</v>
      </c>
      <c r="R1082">
        <v>1</v>
      </c>
      <c r="S1082">
        <v>1</v>
      </c>
      <c r="T1082">
        <v>0</v>
      </c>
      <c r="U1082">
        <v>1</v>
      </c>
      <c r="V1082">
        <v>0.18965499999999999</v>
      </c>
      <c r="W1082">
        <v>8.1712099999999996E-2</v>
      </c>
      <c r="X1082">
        <v>0.28404699999999999</v>
      </c>
      <c r="Y1082">
        <v>0.28767100000000001</v>
      </c>
      <c r="Z1082">
        <v>0.26171899999999998</v>
      </c>
      <c r="AA1082">
        <v>0.31034499999999998</v>
      </c>
      <c r="AB1082">
        <v>0.24440700000000001</v>
      </c>
      <c r="AC1082">
        <v>0.57206400000000002</v>
      </c>
      <c r="AD1082">
        <v>0.12069000000000001</v>
      </c>
      <c r="AE1082">
        <v>1.3837200000000001</v>
      </c>
      <c r="AF1082">
        <v>0.24182999999999999</v>
      </c>
      <c r="AH1082">
        <v>-0.784219</v>
      </c>
      <c r="AI1082">
        <v>15.526199999999999</v>
      </c>
      <c r="AJ1082">
        <v>-15.787699999999999</v>
      </c>
      <c r="AK1082">
        <v>52.7502</v>
      </c>
      <c r="AL1082">
        <v>-0.784219</v>
      </c>
      <c r="AM1082">
        <v>0.2</v>
      </c>
      <c r="AN1082">
        <v>-15.3343144059181</v>
      </c>
      <c r="AO1082">
        <v>4.9214875251054702</v>
      </c>
      <c r="AP1082">
        <v>-0.16791900000000001</v>
      </c>
      <c r="AQ1082">
        <v>999</v>
      </c>
      <c r="AU1082">
        <v>12977</v>
      </c>
    </row>
    <row r="1083" spans="1:47" x14ac:dyDescent="0.45">
      <c r="A1083" t="s">
        <v>1933</v>
      </c>
      <c r="C1083">
        <v>77</v>
      </c>
      <c r="D1083">
        <v>307</v>
      </c>
      <c r="E1083">
        <v>282</v>
      </c>
      <c r="F1083">
        <v>63</v>
      </c>
      <c r="G1083">
        <v>42</v>
      </c>
      <c r="H1083">
        <v>13</v>
      </c>
      <c r="I1083">
        <v>2</v>
      </c>
      <c r="J1083">
        <v>6</v>
      </c>
      <c r="K1083">
        <v>30</v>
      </c>
      <c r="L1083">
        <v>30</v>
      </c>
      <c r="M1083">
        <v>16</v>
      </c>
      <c r="N1083">
        <v>4</v>
      </c>
      <c r="O1083">
        <v>50</v>
      </c>
      <c r="P1083">
        <v>6</v>
      </c>
      <c r="Q1083">
        <v>3</v>
      </c>
      <c r="R1083">
        <v>0</v>
      </c>
      <c r="S1083">
        <v>1</v>
      </c>
      <c r="T1083">
        <v>2</v>
      </c>
      <c r="U1083">
        <v>1</v>
      </c>
      <c r="V1083">
        <v>0.22340399999999999</v>
      </c>
      <c r="W1083">
        <v>5.2117299999999998E-2</v>
      </c>
      <c r="X1083">
        <v>0.16286600000000001</v>
      </c>
      <c r="Y1083">
        <v>0.32</v>
      </c>
      <c r="Z1083">
        <v>0.27687299999999998</v>
      </c>
      <c r="AA1083">
        <v>0.34751799999999999</v>
      </c>
      <c r="AB1083">
        <v>0.26767200000000002</v>
      </c>
      <c r="AC1083">
        <v>0.62439100000000003</v>
      </c>
      <c r="AD1083">
        <v>0.124113</v>
      </c>
      <c r="AE1083">
        <v>4.17753</v>
      </c>
      <c r="AF1083">
        <v>0.24890799999999999</v>
      </c>
      <c r="AH1083">
        <v>-0.48438500000000001</v>
      </c>
      <c r="AI1083">
        <v>24.4787</v>
      </c>
      <c r="AJ1083">
        <v>-12.9274</v>
      </c>
      <c r="AK1083">
        <v>70.857900000000001</v>
      </c>
      <c r="AL1083">
        <v>-0.48438500000000001</v>
      </c>
      <c r="AM1083">
        <v>-4.3</v>
      </c>
      <c r="AN1083">
        <v>-11.2043161094188</v>
      </c>
      <c r="AO1083">
        <v>-0.91596150398254395</v>
      </c>
      <c r="AP1083">
        <v>-0.16883899999999999</v>
      </c>
      <c r="AQ1083">
        <v>999</v>
      </c>
      <c r="AU1083">
        <v>6012</v>
      </c>
    </row>
    <row r="1084" spans="1:47" x14ac:dyDescent="0.45">
      <c r="A1084" t="s">
        <v>1332</v>
      </c>
      <c r="B1084" t="s">
        <v>98</v>
      </c>
      <c r="C1084">
        <v>99</v>
      </c>
      <c r="D1084">
        <v>380</v>
      </c>
      <c r="E1084">
        <v>348</v>
      </c>
      <c r="F1084">
        <v>71</v>
      </c>
      <c r="G1084">
        <v>44</v>
      </c>
      <c r="H1084">
        <v>17</v>
      </c>
      <c r="I1084">
        <v>2</v>
      </c>
      <c r="J1084">
        <v>8</v>
      </c>
      <c r="K1084">
        <v>38</v>
      </c>
      <c r="L1084">
        <v>41</v>
      </c>
      <c r="M1084">
        <v>27</v>
      </c>
      <c r="N1084">
        <v>5</v>
      </c>
      <c r="O1084">
        <v>119</v>
      </c>
      <c r="P1084">
        <v>4</v>
      </c>
      <c r="Q1084">
        <v>1</v>
      </c>
      <c r="R1084">
        <v>0</v>
      </c>
      <c r="S1084">
        <v>0</v>
      </c>
      <c r="T1084">
        <v>4</v>
      </c>
      <c r="U1084">
        <v>3</v>
      </c>
      <c r="V1084">
        <v>0.20402300000000001</v>
      </c>
      <c r="W1084">
        <v>7.1052599999999994E-2</v>
      </c>
      <c r="X1084">
        <v>0.31315799999999999</v>
      </c>
      <c r="Y1084">
        <v>0.22689100000000001</v>
      </c>
      <c r="Z1084">
        <v>0.26842100000000002</v>
      </c>
      <c r="AA1084">
        <v>0.33333299999999999</v>
      </c>
      <c r="AB1084">
        <v>0.259627</v>
      </c>
      <c r="AC1084">
        <v>0.60175400000000001</v>
      </c>
      <c r="AD1084">
        <v>0.12931000000000001</v>
      </c>
      <c r="AE1084">
        <v>4.40991</v>
      </c>
      <c r="AF1084">
        <v>0.28378399999999998</v>
      </c>
      <c r="AH1084">
        <v>-1.00559</v>
      </c>
      <c r="AI1084">
        <v>27.760300000000001</v>
      </c>
      <c r="AJ1084">
        <v>-18.540400000000002</v>
      </c>
      <c r="AK1084">
        <v>62.395699999999998</v>
      </c>
      <c r="AL1084">
        <v>-1.00559</v>
      </c>
      <c r="AM1084">
        <v>7.7</v>
      </c>
      <c r="AN1084">
        <v>-18.127541065216001</v>
      </c>
      <c r="AO1084">
        <v>3.51128721237182</v>
      </c>
      <c r="AP1084">
        <v>-0.170491</v>
      </c>
      <c r="AQ1084">
        <v>999</v>
      </c>
      <c r="AU1084" t="s">
        <v>1333</v>
      </c>
    </row>
    <row r="1085" spans="1:47" x14ac:dyDescent="0.45">
      <c r="A1085" t="s">
        <v>1717</v>
      </c>
      <c r="B1085" t="s">
        <v>76</v>
      </c>
      <c r="C1085">
        <v>97</v>
      </c>
      <c r="D1085">
        <v>384</v>
      </c>
      <c r="E1085">
        <v>348</v>
      </c>
      <c r="F1085">
        <v>76</v>
      </c>
      <c r="G1085">
        <v>50</v>
      </c>
      <c r="H1085">
        <v>17</v>
      </c>
      <c r="I1085">
        <v>1</v>
      </c>
      <c r="J1085">
        <v>8</v>
      </c>
      <c r="K1085">
        <v>39</v>
      </c>
      <c r="L1085">
        <v>39</v>
      </c>
      <c r="M1085">
        <v>28</v>
      </c>
      <c r="N1085">
        <v>10</v>
      </c>
      <c r="O1085">
        <v>116</v>
      </c>
      <c r="P1085">
        <v>4</v>
      </c>
      <c r="Q1085">
        <v>3</v>
      </c>
      <c r="R1085">
        <v>1</v>
      </c>
      <c r="S1085">
        <v>0</v>
      </c>
      <c r="T1085">
        <v>5</v>
      </c>
      <c r="U1085">
        <v>2</v>
      </c>
      <c r="V1085">
        <v>0.218391</v>
      </c>
      <c r="W1085">
        <v>7.2916700000000001E-2</v>
      </c>
      <c r="X1085">
        <v>0.30208299999999999</v>
      </c>
      <c r="Y1085">
        <v>0.24137900000000001</v>
      </c>
      <c r="Z1085">
        <v>0.28198400000000001</v>
      </c>
      <c r="AA1085">
        <v>0.34195399999999998</v>
      </c>
      <c r="AB1085">
        <v>0.263546</v>
      </c>
      <c r="AC1085">
        <v>0.62393799999999999</v>
      </c>
      <c r="AD1085">
        <v>0.12356300000000001</v>
      </c>
      <c r="AE1085">
        <v>4.2270700000000003</v>
      </c>
      <c r="AF1085">
        <v>0.29955900000000002</v>
      </c>
      <c r="AH1085">
        <v>-0.39892499999999997</v>
      </c>
      <c r="AI1085">
        <v>29.302600000000002</v>
      </c>
      <c r="AJ1085">
        <v>-17.485600000000002</v>
      </c>
      <c r="AK1085">
        <v>60.415900000000001</v>
      </c>
      <c r="AL1085">
        <v>-0.39892499999999997</v>
      </c>
      <c r="AM1085">
        <v>0.2</v>
      </c>
      <c r="AN1085">
        <v>-19.229790836572601</v>
      </c>
      <c r="AO1085">
        <v>4.4328043013811103</v>
      </c>
      <c r="AP1085">
        <v>-0.17091400000000001</v>
      </c>
      <c r="AQ1085">
        <v>999</v>
      </c>
      <c r="AU1085" t="s">
        <v>1718</v>
      </c>
    </row>
    <row r="1086" spans="1:47" x14ac:dyDescent="0.45">
      <c r="A1086" t="s">
        <v>1888</v>
      </c>
      <c r="B1086" t="s">
        <v>42</v>
      </c>
      <c r="C1086">
        <v>71</v>
      </c>
      <c r="D1086">
        <v>271</v>
      </c>
      <c r="E1086">
        <v>236</v>
      </c>
      <c r="F1086">
        <v>51</v>
      </c>
      <c r="G1086">
        <v>36</v>
      </c>
      <c r="H1086">
        <v>11</v>
      </c>
      <c r="I1086">
        <v>1</v>
      </c>
      <c r="J1086">
        <v>3</v>
      </c>
      <c r="K1086">
        <v>28</v>
      </c>
      <c r="L1086">
        <v>24</v>
      </c>
      <c r="M1086">
        <v>28</v>
      </c>
      <c r="N1086">
        <v>6</v>
      </c>
      <c r="O1086">
        <v>73</v>
      </c>
      <c r="P1086">
        <v>2</v>
      </c>
      <c r="Q1086">
        <v>3</v>
      </c>
      <c r="R1086">
        <v>2</v>
      </c>
      <c r="S1086">
        <v>0</v>
      </c>
      <c r="T1086">
        <v>5</v>
      </c>
      <c r="U1086">
        <v>3</v>
      </c>
      <c r="V1086">
        <v>0.21610199999999999</v>
      </c>
      <c r="W1086">
        <v>0.103321</v>
      </c>
      <c r="X1086">
        <v>0.26937299999999997</v>
      </c>
      <c r="Y1086">
        <v>0.38356200000000001</v>
      </c>
      <c r="Z1086">
        <v>0.30111500000000002</v>
      </c>
      <c r="AA1086">
        <v>0.30932199999999999</v>
      </c>
      <c r="AB1086">
        <v>0.26538299999999998</v>
      </c>
      <c r="AC1086">
        <v>0.61043700000000001</v>
      </c>
      <c r="AD1086">
        <v>9.3220300000000006E-2</v>
      </c>
      <c r="AE1086">
        <v>4.5404099999999996</v>
      </c>
      <c r="AF1086">
        <v>0.29447899999999999</v>
      </c>
      <c r="AH1086">
        <v>-0.72854200000000002</v>
      </c>
      <c r="AI1086">
        <v>21.0931</v>
      </c>
      <c r="AJ1086">
        <v>-11.9267</v>
      </c>
      <c r="AK1086">
        <v>63.070300000000003</v>
      </c>
      <c r="AL1086">
        <v>-0.72854200000000002</v>
      </c>
      <c r="AM1086">
        <v>-3.2</v>
      </c>
      <c r="AN1086">
        <v>-12.7201406359672</v>
      </c>
      <c r="AO1086">
        <v>1.7786891460418699</v>
      </c>
      <c r="AP1086">
        <v>-0.17321600000000001</v>
      </c>
      <c r="AQ1086">
        <v>999</v>
      </c>
      <c r="AU1086" t="s">
        <v>1889</v>
      </c>
    </row>
    <row r="1087" spans="1:47" x14ac:dyDescent="0.45">
      <c r="A1087" t="s">
        <v>1790</v>
      </c>
      <c r="C1087">
        <v>70</v>
      </c>
      <c r="D1087">
        <v>248</v>
      </c>
      <c r="E1087">
        <v>220</v>
      </c>
      <c r="F1087">
        <v>47</v>
      </c>
      <c r="G1087">
        <v>29</v>
      </c>
      <c r="H1087">
        <v>9</v>
      </c>
      <c r="I1087">
        <v>1</v>
      </c>
      <c r="J1087">
        <v>8</v>
      </c>
      <c r="K1087">
        <v>28</v>
      </c>
      <c r="L1087">
        <v>35</v>
      </c>
      <c r="M1087">
        <v>16</v>
      </c>
      <c r="N1087">
        <v>5</v>
      </c>
      <c r="O1087">
        <v>73</v>
      </c>
      <c r="P1087">
        <v>10</v>
      </c>
      <c r="Q1087">
        <v>2</v>
      </c>
      <c r="R1087">
        <v>0</v>
      </c>
      <c r="S1087">
        <v>0</v>
      </c>
      <c r="T1087">
        <v>5</v>
      </c>
      <c r="U1087">
        <v>2</v>
      </c>
      <c r="V1087">
        <v>0.21363599999999999</v>
      </c>
      <c r="W1087">
        <v>6.4516100000000007E-2</v>
      </c>
      <c r="X1087">
        <v>0.29435499999999998</v>
      </c>
      <c r="Y1087">
        <v>0.21917800000000001</v>
      </c>
      <c r="Z1087">
        <v>0.29435499999999998</v>
      </c>
      <c r="AA1087">
        <v>0.37272699999999997</v>
      </c>
      <c r="AB1087">
        <v>0.28520200000000001</v>
      </c>
      <c r="AC1087">
        <v>0.66708199999999995</v>
      </c>
      <c r="AD1087">
        <v>0.15909100000000001</v>
      </c>
      <c r="AE1087">
        <v>5.2099599999999997</v>
      </c>
      <c r="AF1087">
        <v>0.27659600000000001</v>
      </c>
      <c r="AH1087">
        <v>-0.229412</v>
      </c>
      <c r="AI1087">
        <v>23.384899999999998</v>
      </c>
      <c r="AJ1087">
        <v>-6.8324699999999998</v>
      </c>
      <c r="AK1087">
        <v>80.788399999999996</v>
      </c>
      <c r="AL1087">
        <v>-0.229412</v>
      </c>
      <c r="AM1087">
        <v>-1.5</v>
      </c>
      <c r="AN1087">
        <v>-5.9382402300834602</v>
      </c>
      <c r="AO1087">
        <v>-4.2336859703063903</v>
      </c>
      <c r="AP1087">
        <v>-0.17437900000000001</v>
      </c>
      <c r="AQ1087">
        <v>999</v>
      </c>
      <c r="AU1087">
        <v>16285</v>
      </c>
    </row>
    <row r="1088" spans="1:47" x14ac:dyDescent="0.45">
      <c r="A1088" t="s">
        <v>1961</v>
      </c>
      <c r="B1088" t="s">
        <v>73</v>
      </c>
      <c r="C1088">
        <v>95</v>
      </c>
      <c r="D1088">
        <v>403</v>
      </c>
      <c r="E1088">
        <v>364</v>
      </c>
      <c r="F1088">
        <v>87</v>
      </c>
      <c r="G1088">
        <v>59</v>
      </c>
      <c r="H1088">
        <v>18</v>
      </c>
      <c r="I1088">
        <v>4</v>
      </c>
      <c r="J1088">
        <v>6</v>
      </c>
      <c r="K1088">
        <v>42</v>
      </c>
      <c r="L1088">
        <v>44</v>
      </c>
      <c r="M1088">
        <v>29</v>
      </c>
      <c r="N1088">
        <v>7</v>
      </c>
      <c r="O1088">
        <v>97</v>
      </c>
      <c r="P1088">
        <v>5</v>
      </c>
      <c r="Q1088">
        <v>4</v>
      </c>
      <c r="R1088">
        <v>1</v>
      </c>
      <c r="S1088">
        <v>0</v>
      </c>
      <c r="T1088">
        <v>12</v>
      </c>
      <c r="U1088">
        <v>6</v>
      </c>
      <c r="V1088">
        <v>0.239011</v>
      </c>
      <c r="W1088">
        <v>7.1960300000000005E-2</v>
      </c>
      <c r="X1088">
        <v>0.24069499999999999</v>
      </c>
      <c r="Y1088">
        <v>0.29896899999999998</v>
      </c>
      <c r="Z1088">
        <v>0.30099500000000001</v>
      </c>
      <c r="AA1088">
        <v>0.35988999999999999</v>
      </c>
      <c r="AB1088">
        <v>0.28277799999999997</v>
      </c>
      <c r="AC1088">
        <v>0.66088499999999994</v>
      </c>
      <c r="AD1088">
        <v>0.120879</v>
      </c>
      <c r="AE1088">
        <v>5.8724699999999999</v>
      </c>
      <c r="AF1088">
        <v>0.30565999999999999</v>
      </c>
      <c r="AH1088">
        <v>-0.79510899999999995</v>
      </c>
      <c r="AI1088">
        <v>37.1892</v>
      </c>
      <c r="AJ1088">
        <v>-11.914</v>
      </c>
      <c r="AK1088">
        <v>74.175600000000003</v>
      </c>
      <c r="AL1088">
        <v>-0.79510899999999995</v>
      </c>
      <c r="AM1088">
        <v>-3.3</v>
      </c>
      <c r="AN1088">
        <v>-13.6881075501441</v>
      </c>
      <c r="AO1088">
        <v>-1.81925332546234</v>
      </c>
      <c r="AP1088">
        <v>-0.1772</v>
      </c>
      <c r="AQ1088">
        <v>999</v>
      </c>
      <c r="AU1088" t="s">
        <v>1962</v>
      </c>
    </row>
    <row r="1089" spans="1:47" x14ac:dyDescent="0.45">
      <c r="A1089" t="s">
        <v>1614</v>
      </c>
      <c r="C1089">
        <v>94</v>
      </c>
      <c r="D1089">
        <v>397</v>
      </c>
      <c r="E1089">
        <v>372</v>
      </c>
      <c r="F1089">
        <v>80</v>
      </c>
      <c r="G1089">
        <v>48</v>
      </c>
      <c r="H1089">
        <v>18</v>
      </c>
      <c r="I1089">
        <v>1</v>
      </c>
      <c r="J1089">
        <v>13</v>
      </c>
      <c r="K1089">
        <v>36</v>
      </c>
      <c r="L1089">
        <v>48</v>
      </c>
      <c r="M1089">
        <v>19</v>
      </c>
      <c r="N1089">
        <v>6</v>
      </c>
      <c r="O1089">
        <v>144</v>
      </c>
      <c r="P1089">
        <v>4</v>
      </c>
      <c r="Q1089">
        <v>2</v>
      </c>
      <c r="R1089">
        <v>0</v>
      </c>
      <c r="S1089">
        <v>0</v>
      </c>
      <c r="T1089">
        <v>8</v>
      </c>
      <c r="U1089">
        <v>2</v>
      </c>
      <c r="V1089">
        <v>0.215054</v>
      </c>
      <c r="W1089">
        <v>4.7858900000000003E-2</v>
      </c>
      <c r="X1089">
        <v>0.36271999999999999</v>
      </c>
      <c r="Y1089">
        <v>0.13194400000000001</v>
      </c>
      <c r="Z1089">
        <v>0.25944600000000001</v>
      </c>
      <c r="AA1089">
        <v>0.37365599999999999</v>
      </c>
      <c r="AB1089">
        <v>0.26680900000000002</v>
      </c>
      <c r="AC1089">
        <v>0.63310200000000005</v>
      </c>
      <c r="AD1089">
        <v>0.15860199999999999</v>
      </c>
      <c r="AE1089">
        <v>4.5883900000000004</v>
      </c>
      <c r="AF1089">
        <v>0.30875599999999997</v>
      </c>
      <c r="AH1089">
        <v>0.25501099999999999</v>
      </c>
      <c r="AI1089">
        <v>31.3704</v>
      </c>
      <c r="AJ1089">
        <v>-17.0017</v>
      </c>
      <c r="AK1089">
        <v>66.831400000000002</v>
      </c>
      <c r="AL1089">
        <v>0.25501099999999999</v>
      </c>
      <c r="AM1089">
        <v>-1.2</v>
      </c>
      <c r="AN1089">
        <v>-15.522911727428401</v>
      </c>
      <c r="AO1089">
        <v>0.25870072841644198</v>
      </c>
      <c r="AP1089">
        <v>-0.17752799999999999</v>
      </c>
      <c r="AQ1089">
        <v>999</v>
      </c>
      <c r="AU1089" t="s">
        <v>1615</v>
      </c>
    </row>
    <row r="1090" spans="1:47" x14ac:dyDescent="0.45">
      <c r="A1090" t="s">
        <v>1694</v>
      </c>
      <c r="B1090" t="s">
        <v>59</v>
      </c>
      <c r="C1090">
        <v>104</v>
      </c>
      <c r="D1090">
        <v>382</v>
      </c>
      <c r="E1090">
        <v>342</v>
      </c>
      <c r="F1090">
        <v>67</v>
      </c>
      <c r="G1090">
        <v>44</v>
      </c>
      <c r="H1090">
        <v>14</v>
      </c>
      <c r="I1090">
        <v>3</v>
      </c>
      <c r="J1090">
        <v>6</v>
      </c>
      <c r="K1090">
        <v>42</v>
      </c>
      <c r="L1090">
        <v>35</v>
      </c>
      <c r="M1090">
        <v>32</v>
      </c>
      <c r="N1090">
        <v>4</v>
      </c>
      <c r="O1090">
        <v>133</v>
      </c>
      <c r="P1090">
        <v>6</v>
      </c>
      <c r="Q1090">
        <v>1</v>
      </c>
      <c r="R1090">
        <v>1</v>
      </c>
      <c r="S1090">
        <v>0</v>
      </c>
      <c r="T1090">
        <v>16</v>
      </c>
      <c r="U1090">
        <v>5</v>
      </c>
      <c r="V1090">
        <v>0.195906</v>
      </c>
      <c r="W1090">
        <v>8.37696E-2</v>
      </c>
      <c r="X1090">
        <v>0.34816799999999998</v>
      </c>
      <c r="Y1090">
        <v>0.24060200000000001</v>
      </c>
      <c r="Z1090">
        <v>0.27559099999999997</v>
      </c>
      <c r="AA1090">
        <v>0.30701800000000001</v>
      </c>
      <c r="AB1090">
        <v>0.25680799999999998</v>
      </c>
      <c r="AC1090">
        <v>0.58260800000000001</v>
      </c>
      <c r="AD1090">
        <v>0.111111</v>
      </c>
      <c r="AE1090">
        <v>6.9394499999999999</v>
      </c>
      <c r="AF1090">
        <v>0.29902000000000001</v>
      </c>
      <c r="AH1090">
        <v>0.48860999999999999</v>
      </c>
      <c r="AI1090">
        <v>27.0124</v>
      </c>
      <c r="AJ1090">
        <v>-19.5321</v>
      </c>
      <c r="AK1090">
        <v>60.339399999999998</v>
      </c>
      <c r="AL1090">
        <v>0.48860999999999999</v>
      </c>
      <c r="AM1090">
        <v>1.5</v>
      </c>
      <c r="AN1090">
        <v>-17.664683431386901</v>
      </c>
      <c r="AO1090">
        <v>2.9035861492156898</v>
      </c>
      <c r="AP1090">
        <v>-0.17816100000000001</v>
      </c>
      <c r="AQ1090">
        <v>999</v>
      </c>
      <c r="AU1090" t="s">
        <v>1695</v>
      </c>
    </row>
    <row r="1091" spans="1:47" x14ac:dyDescent="0.45">
      <c r="A1091" t="s">
        <v>1710</v>
      </c>
      <c r="C1091">
        <v>60</v>
      </c>
      <c r="D1091">
        <v>224</v>
      </c>
      <c r="E1091">
        <v>194</v>
      </c>
      <c r="F1091">
        <v>34</v>
      </c>
      <c r="G1091">
        <v>25</v>
      </c>
      <c r="H1091">
        <v>6</v>
      </c>
      <c r="I1091">
        <v>0</v>
      </c>
      <c r="J1091">
        <v>3</v>
      </c>
      <c r="K1091">
        <v>20</v>
      </c>
      <c r="L1091">
        <v>20</v>
      </c>
      <c r="M1091">
        <v>22</v>
      </c>
      <c r="N1091">
        <v>2</v>
      </c>
      <c r="O1091">
        <v>87</v>
      </c>
      <c r="P1091">
        <v>6</v>
      </c>
      <c r="Q1091">
        <v>2</v>
      </c>
      <c r="R1091">
        <v>0</v>
      </c>
      <c r="S1091">
        <v>0</v>
      </c>
      <c r="T1091">
        <v>1</v>
      </c>
      <c r="U1091">
        <v>1</v>
      </c>
      <c r="V1091">
        <v>0.175258</v>
      </c>
      <c r="W1091">
        <v>9.8214300000000004E-2</v>
      </c>
      <c r="X1091">
        <v>0.38839299999999999</v>
      </c>
      <c r="Y1091">
        <v>0.25287399999999999</v>
      </c>
      <c r="Z1091">
        <v>0.27678599999999998</v>
      </c>
      <c r="AA1091">
        <v>0.252577</v>
      </c>
      <c r="AB1091">
        <v>0.242398</v>
      </c>
      <c r="AC1091">
        <v>0.52936300000000003</v>
      </c>
      <c r="AD1091">
        <v>7.7319600000000002E-2</v>
      </c>
      <c r="AE1091">
        <v>2.4141300000000001</v>
      </c>
      <c r="AF1091">
        <v>0.29245300000000002</v>
      </c>
      <c r="AH1091">
        <v>-0.615039</v>
      </c>
      <c r="AI1091">
        <v>13.158899999999999</v>
      </c>
      <c r="AJ1091">
        <v>-14.1342</v>
      </c>
      <c r="AK1091">
        <v>51.165900000000001</v>
      </c>
      <c r="AL1091">
        <v>-0.615039</v>
      </c>
      <c r="AM1091">
        <v>0.2</v>
      </c>
      <c r="AN1091">
        <v>-13.7220530509948</v>
      </c>
      <c r="AO1091">
        <v>4.3152262717485401</v>
      </c>
      <c r="AP1091">
        <v>-0.17937</v>
      </c>
      <c r="AQ1091">
        <v>999</v>
      </c>
      <c r="AU1091" t="s">
        <v>1711</v>
      </c>
    </row>
    <row r="1092" spans="1:47" x14ac:dyDescent="0.45">
      <c r="A1092" t="s">
        <v>1636</v>
      </c>
      <c r="B1092" t="s">
        <v>56</v>
      </c>
      <c r="C1092">
        <v>71</v>
      </c>
      <c r="D1092">
        <v>274</v>
      </c>
      <c r="E1092">
        <v>248</v>
      </c>
      <c r="F1092">
        <v>53</v>
      </c>
      <c r="G1092">
        <v>39</v>
      </c>
      <c r="H1092">
        <v>10</v>
      </c>
      <c r="I1092">
        <v>1</v>
      </c>
      <c r="J1092">
        <v>3</v>
      </c>
      <c r="K1092">
        <v>29</v>
      </c>
      <c r="L1092">
        <v>26</v>
      </c>
      <c r="M1092">
        <v>19</v>
      </c>
      <c r="N1092">
        <v>6</v>
      </c>
      <c r="O1092">
        <v>83</v>
      </c>
      <c r="P1092">
        <v>5</v>
      </c>
      <c r="Q1092">
        <v>2</v>
      </c>
      <c r="R1092">
        <v>0</v>
      </c>
      <c r="S1092">
        <v>0</v>
      </c>
      <c r="T1092">
        <v>1</v>
      </c>
      <c r="U1092">
        <v>1</v>
      </c>
      <c r="V1092">
        <v>0.21371000000000001</v>
      </c>
      <c r="W1092">
        <v>6.9343100000000005E-2</v>
      </c>
      <c r="X1092">
        <v>0.30292000000000002</v>
      </c>
      <c r="Y1092">
        <v>0.22891600000000001</v>
      </c>
      <c r="Z1092">
        <v>0.28102199999999999</v>
      </c>
      <c r="AA1092">
        <v>0.29838700000000001</v>
      </c>
      <c r="AB1092">
        <v>0.25042700000000001</v>
      </c>
      <c r="AC1092">
        <v>0.57940899999999995</v>
      </c>
      <c r="AD1092">
        <v>8.46774E-2</v>
      </c>
      <c r="AE1092">
        <v>3.6735799999999998</v>
      </c>
      <c r="AF1092">
        <v>0.30487799999999998</v>
      </c>
      <c r="AH1092">
        <v>-0.66127000000000002</v>
      </c>
      <c r="AI1092">
        <v>17.923300000000001</v>
      </c>
      <c r="AJ1092">
        <v>-15.462</v>
      </c>
      <c r="AK1092">
        <v>52.788400000000003</v>
      </c>
      <c r="AL1092">
        <v>-0.66127000000000002</v>
      </c>
      <c r="AM1092">
        <v>0.5</v>
      </c>
      <c r="AN1092">
        <v>-16.687011659145298</v>
      </c>
      <c r="AO1092">
        <v>5.5338034629821697</v>
      </c>
      <c r="AP1092">
        <v>-0.18128</v>
      </c>
      <c r="AQ1092">
        <v>999</v>
      </c>
      <c r="AU1092" t="s">
        <v>1637</v>
      </c>
    </row>
    <row r="1093" spans="1:47" x14ac:dyDescent="0.45">
      <c r="A1093" t="s">
        <v>1538</v>
      </c>
      <c r="C1093">
        <v>104</v>
      </c>
      <c r="D1093">
        <v>404</v>
      </c>
      <c r="E1093">
        <v>345</v>
      </c>
      <c r="F1093">
        <v>69</v>
      </c>
      <c r="G1093">
        <v>41</v>
      </c>
      <c r="H1093">
        <v>19</v>
      </c>
      <c r="I1093">
        <v>1</v>
      </c>
      <c r="J1093">
        <v>8</v>
      </c>
      <c r="K1093">
        <v>46</v>
      </c>
      <c r="L1093">
        <v>51</v>
      </c>
      <c r="M1093">
        <v>44</v>
      </c>
      <c r="N1093">
        <v>6</v>
      </c>
      <c r="O1093">
        <v>141</v>
      </c>
      <c r="P1093">
        <v>14</v>
      </c>
      <c r="Q1093">
        <v>1</v>
      </c>
      <c r="R1093">
        <v>0</v>
      </c>
      <c r="S1093">
        <v>0</v>
      </c>
      <c r="T1093">
        <v>9</v>
      </c>
      <c r="U1093">
        <v>4</v>
      </c>
      <c r="V1093">
        <v>0.2</v>
      </c>
      <c r="W1093">
        <v>0.10891099999999999</v>
      </c>
      <c r="X1093">
        <v>0.34900999999999999</v>
      </c>
      <c r="Y1093">
        <v>0.31205699999999997</v>
      </c>
      <c r="Z1093">
        <v>0.31435600000000002</v>
      </c>
      <c r="AA1093">
        <v>0.33043499999999998</v>
      </c>
      <c r="AB1093">
        <v>0.28649599999999997</v>
      </c>
      <c r="AC1093">
        <v>0.644791</v>
      </c>
      <c r="AD1093">
        <v>0.130435</v>
      </c>
      <c r="AE1093">
        <v>4.8942600000000001</v>
      </c>
      <c r="AF1093">
        <v>0.309645</v>
      </c>
      <c r="AH1093">
        <v>-0.60488900000000001</v>
      </c>
      <c r="AI1093">
        <v>38.529000000000003</v>
      </c>
      <c r="AJ1093">
        <v>-10.696</v>
      </c>
      <c r="AK1093">
        <v>81.753500000000003</v>
      </c>
      <c r="AL1093">
        <v>-0.60488900000000001</v>
      </c>
      <c r="AM1093">
        <v>-1.4</v>
      </c>
      <c r="AN1093">
        <v>-9.7371699213981593</v>
      </c>
      <c r="AO1093">
        <v>-5.8532627820968601</v>
      </c>
      <c r="AP1093">
        <v>-0.182086</v>
      </c>
      <c r="AQ1093">
        <v>999</v>
      </c>
      <c r="AU1093">
        <v>19952</v>
      </c>
    </row>
    <row r="1094" spans="1:47" x14ac:dyDescent="0.45">
      <c r="A1094" t="s">
        <v>1491</v>
      </c>
      <c r="B1094" t="s">
        <v>39</v>
      </c>
      <c r="C1094">
        <v>102</v>
      </c>
      <c r="D1094">
        <v>421</v>
      </c>
      <c r="E1094">
        <v>376</v>
      </c>
      <c r="F1094">
        <v>86</v>
      </c>
      <c r="G1094">
        <v>57</v>
      </c>
      <c r="H1094">
        <v>18</v>
      </c>
      <c r="I1094">
        <v>2</v>
      </c>
      <c r="J1094">
        <v>9</v>
      </c>
      <c r="K1094">
        <v>49</v>
      </c>
      <c r="L1094">
        <v>50</v>
      </c>
      <c r="M1094">
        <v>27</v>
      </c>
      <c r="N1094">
        <v>4</v>
      </c>
      <c r="O1094">
        <v>102</v>
      </c>
      <c r="P1094">
        <v>14</v>
      </c>
      <c r="Q1094">
        <v>4</v>
      </c>
      <c r="R1094">
        <v>0</v>
      </c>
      <c r="S1094">
        <v>0</v>
      </c>
      <c r="T1094">
        <v>6</v>
      </c>
      <c r="U1094">
        <v>1</v>
      </c>
      <c r="V1094">
        <v>0.22872300000000001</v>
      </c>
      <c r="W1094">
        <v>6.4132999999999996E-2</v>
      </c>
      <c r="X1094">
        <v>0.24228</v>
      </c>
      <c r="Y1094">
        <v>0.264706</v>
      </c>
      <c r="Z1094">
        <v>0.30166300000000001</v>
      </c>
      <c r="AA1094">
        <v>0.359043</v>
      </c>
      <c r="AB1094">
        <v>0.287858</v>
      </c>
      <c r="AC1094">
        <v>0.66070499999999999</v>
      </c>
      <c r="AD1094">
        <v>0.13031899999999999</v>
      </c>
      <c r="AE1094">
        <v>5.2119600000000004</v>
      </c>
      <c r="AF1094">
        <v>0.28624500000000003</v>
      </c>
      <c r="AH1094">
        <v>5.3640399999999998E-2</v>
      </c>
      <c r="AI1094">
        <v>40.626399999999997</v>
      </c>
      <c r="AJ1094">
        <v>-10.67</v>
      </c>
      <c r="AK1094">
        <v>80.276799999999994</v>
      </c>
      <c r="AL1094">
        <v>5.3640399999999998E-2</v>
      </c>
      <c r="AM1094">
        <v>-7.8</v>
      </c>
      <c r="AN1094">
        <v>-9.8956441991031099</v>
      </c>
      <c r="AO1094">
        <v>-6.2531160116195599</v>
      </c>
      <c r="AP1094">
        <v>-0.184448</v>
      </c>
      <c r="AQ1094">
        <v>999</v>
      </c>
      <c r="AU1094" t="s">
        <v>1492</v>
      </c>
    </row>
    <row r="1095" spans="1:47" x14ac:dyDescent="0.45">
      <c r="A1095" t="s">
        <v>1486</v>
      </c>
      <c r="B1095" t="s">
        <v>46</v>
      </c>
      <c r="C1095">
        <v>121</v>
      </c>
      <c r="D1095">
        <v>534</v>
      </c>
      <c r="E1095">
        <v>490</v>
      </c>
      <c r="F1095">
        <v>109</v>
      </c>
      <c r="G1095">
        <v>67</v>
      </c>
      <c r="H1095">
        <v>20</v>
      </c>
      <c r="I1095">
        <v>3</v>
      </c>
      <c r="J1095">
        <v>19</v>
      </c>
      <c r="K1095">
        <v>65</v>
      </c>
      <c r="L1095">
        <v>68</v>
      </c>
      <c r="M1095">
        <v>38</v>
      </c>
      <c r="N1095">
        <v>11</v>
      </c>
      <c r="O1095">
        <v>153</v>
      </c>
      <c r="P1095">
        <v>4</v>
      </c>
      <c r="Q1095">
        <v>2</v>
      </c>
      <c r="R1095">
        <v>0</v>
      </c>
      <c r="S1095">
        <v>1</v>
      </c>
      <c r="T1095">
        <v>6</v>
      </c>
      <c r="U1095">
        <v>3</v>
      </c>
      <c r="V1095">
        <v>0.22244900000000001</v>
      </c>
      <c r="W1095">
        <v>7.1161000000000002E-2</v>
      </c>
      <c r="X1095">
        <v>0.28651700000000002</v>
      </c>
      <c r="Y1095">
        <v>0.248366</v>
      </c>
      <c r="Z1095">
        <v>0.28277200000000002</v>
      </c>
      <c r="AA1095">
        <v>0.39183699999999999</v>
      </c>
      <c r="AB1095">
        <v>0.28390599999999999</v>
      </c>
      <c r="AC1095">
        <v>0.67460799999999999</v>
      </c>
      <c r="AD1095">
        <v>0.16938800000000001</v>
      </c>
      <c r="AE1095">
        <v>4.7630600000000003</v>
      </c>
      <c r="AF1095">
        <v>0.28125</v>
      </c>
      <c r="AH1095">
        <v>-0.82133599999999996</v>
      </c>
      <c r="AI1095">
        <v>49.778399999999998</v>
      </c>
      <c r="AJ1095">
        <v>-15.2864</v>
      </c>
      <c r="AK1095">
        <v>77.838200000000001</v>
      </c>
      <c r="AL1095">
        <v>-0.82133599999999996</v>
      </c>
      <c r="AM1095">
        <v>1.3</v>
      </c>
      <c r="AN1095">
        <v>-15.482366025447799</v>
      </c>
      <c r="AO1095">
        <v>-4.5862433910369802</v>
      </c>
      <c r="AP1095">
        <v>-0.186976</v>
      </c>
      <c r="AQ1095">
        <v>999</v>
      </c>
      <c r="AU1095" t="s">
        <v>1487</v>
      </c>
    </row>
    <row r="1096" spans="1:47" x14ac:dyDescent="0.45">
      <c r="A1096" t="s">
        <v>1558</v>
      </c>
      <c r="B1096" t="s">
        <v>98</v>
      </c>
      <c r="C1096">
        <v>93</v>
      </c>
      <c r="D1096">
        <v>371</v>
      </c>
      <c r="E1096">
        <v>330</v>
      </c>
      <c r="F1096">
        <v>67</v>
      </c>
      <c r="G1096">
        <v>43</v>
      </c>
      <c r="H1096">
        <v>14</v>
      </c>
      <c r="I1096">
        <v>3</v>
      </c>
      <c r="J1096">
        <v>7</v>
      </c>
      <c r="K1096">
        <v>36</v>
      </c>
      <c r="L1096">
        <v>38</v>
      </c>
      <c r="M1096">
        <v>34</v>
      </c>
      <c r="N1096">
        <v>8</v>
      </c>
      <c r="O1096">
        <v>125</v>
      </c>
      <c r="P1096">
        <v>4</v>
      </c>
      <c r="Q1096">
        <v>3</v>
      </c>
      <c r="R1096">
        <v>0</v>
      </c>
      <c r="S1096">
        <v>0</v>
      </c>
      <c r="T1096">
        <v>6</v>
      </c>
      <c r="U1096">
        <v>4</v>
      </c>
      <c r="V1096">
        <v>0.20302999999999999</v>
      </c>
      <c r="W1096">
        <v>9.1644199999999995E-2</v>
      </c>
      <c r="X1096">
        <v>0.33692699999999998</v>
      </c>
      <c r="Y1096">
        <v>0.27200000000000002</v>
      </c>
      <c r="Z1096">
        <v>0.28301900000000002</v>
      </c>
      <c r="AA1096">
        <v>0.32727299999999998</v>
      </c>
      <c r="AB1096">
        <v>0.26196799999999998</v>
      </c>
      <c r="AC1096">
        <v>0.61029199999999995</v>
      </c>
      <c r="AD1096">
        <v>0.12424200000000001</v>
      </c>
      <c r="AE1096">
        <v>5.0813199999999998</v>
      </c>
      <c r="AF1096">
        <v>0.29850700000000002</v>
      </c>
      <c r="AH1096">
        <v>-1.0507899999999999</v>
      </c>
      <c r="AI1096">
        <v>27.824400000000001</v>
      </c>
      <c r="AJ1096">
        <v>-17.379799999999999</v>
      </c>
      <c r="AK1096">
        <v>64.018900000000002</v>
      </c>
      <c r="AL1096">
        <v>-1.0507899999999999</v>
      </c>
      <c r="AM1096">
        <v>1.2</v>
      </c>
      <c r="AN1096">
        <v>-17.0456639528274</v>
      </c>
      <c r="AO1096">
        <v>2.5631687641143799</v>
      </c>
      <c r="AP1096">
        <v>-0.187635</v>
      </c>
      <c r="AQ1096">
        <v>999</v>
      </c>
      <c r="AU1096" t="s">
        <v>1559</v>
      </c>
    </row>
    <row r="1097" spans="1:47" x14ac:dyDescent="0.45">
      <c r="A1097" t="s">
        <v>1696</v>
      </c>
      <c r="C1097">
        <v>75</v>
      </c>
      <c r="D1097">
        <v>287</v>
      </c>
      <c r="E1097">
        <v>255</v>
      </c>
      <c r="F1097">
        <v>54</v>
      </c>
      <c r="G1097">
        <v>43</v>
      </c>
      <c r="H1097">
        <v>7</v>
      </c>
      <c r="I1097">
        <v>0</v>
      </c>
      <c r="J1097">
        <v>4</v>
      </c>
      <c r="K1097">
        <v>30</v>
      </c>
      <c r="L1097">
        <v>26</v>
      </c>
      <c r="M1097">
        <v>24</v>
      </c>
      <c r="N1097">
        <v>8</v>
      </c>
      <c r="O1097">
        <v>70</v>
      </c>
      <c r="P1097">
        <v>4</v>
      </c>
      <c r="Q1097">
        <v>1</v>
      </c>
      <c r="R1097">
        <v>3</v>
      </c>
      <c r="S1097">
        <v>0</v>
      </c>
      <c r="T1097">
        <v>5</v>
      </c>
      <c r="U1097">
        <v>2</v>
      </c>
      <c r="V1097">
        <v>0.21176500000000001</v>
      </c>
      <c r="W1097">
        <v>8.3623699999999995E-2</v>
      </c>
      <c r="X1097">
        <v>0.24390200000000001</v>
      </c>
      <c r="Y1097">
        <v>0.34285700000000002</v>
      </c>
      <c r="Z1097">
        <v>0.28873199999999999</v>
      </c>
      <c r="AA1097">
        <v>0.286275</v>
      </c>
      <c r="AB1097">
        <v>0.24895</v>
      </c>
      <c r="AC1097">
        <v>0.57500700000000005</v>
      </c>
      <c r="AD1097">
        <v>7.4509800000000001E-2</v>
      </c>
      <c r="AE1097">
        <v>3.8345400000000001</v>
      </c>
      <c r="AF1097">
        <v>0.274725</v>
      </c>
      <c r="AH1097">
        <v>-0.32957900000000001</v>
      </c>
      <c r="AI1097">
        <v>18.421600000000002</v>
      </c>
      <c r="AJ1097">
        <v>-16.547699999999999</v>
      </c>
      <c r="AK1097">
        <v>58.176400000000001</v>
      </c>
      <c r="AL1097">
        <v>-0.32957900000000001</v>
      </c>
      <c r="AM1097">
        <v>-2.2000000000000002</v>
      </c>
      <c r="AN1097">
        <v>-14.712119549512799</v>
      </c>
      <c r="AO1097">
        <v>3.0726335048675502</v>
      </c>
      <c r="AP1097">
        <v>-0.188633</v>
      </c>
      <c r="AQ1097">
        <v>999</v>
      </c>
      <c r="AU1097" t="s">
        <v>1697</v>
      </c>
    </row>
    <row r="1098" spans="1:47" x14ac:dyDescent="0.45">
      <c r="A1098" t="s">
        <v>1692</v>
      </c>
      <c r="B1098" t="s">
        <v>56</v>
      </c>
      <c r="C1098">
        <v>53</v>
      </c>
      <c r="D1098">
        <v>188</v>
      </c>
      <c r="E1098">
        <v>167</v>
      </c>
      <c r="F1098">
        <v>32</v>
      </c>
      <c r="G1098">
        <v>20</v>
      </c>
      <c r="H1098">
        <v>8</v>
      </c>
      <c r="I1098">
        <v>0</v>
      </c>
      <c r="J1098">
        <v>4</v>
      </c>
      <c r="K1098">
        <v>16</v>
      </c>
      <c r="L1098">
        <v>18</v>
      </c>
      <c r="M1098">
        <v>16</v>
      </c>
      <c r="N1098">
        <v>6</v>
      </c>
      <c r="O1098">
        <v>62</v>
      </c>
      <c r="P1098">
        <v>2</v>
      </c>
      <c r="Q1098">
        <v>1</v>
      </c>
      <c r="R1098">
        <v>2</v>
      </c>
      <c r="S1098">
        <v>0</v>
      </c>
      <c r="T1098">
        <v>0</v>
      </c>
      <c r="U1098">
        <v>1</v>
      </c>
      <c r="V1098">
        <v>0.19161700000000001</v>
      </c>
      <c r="W1098">
        <v>8.5106399999999999E-2</v>
      </c>
      <c r="X1098">
        <v>0.329787</v>
      </c>
      <c r="Y1098">
        <v>0.25806499999999999</v>
      </c>
      <c r="Z1098">
        <v>0.26881699999999997</v>
      </c>
      <c r="AA1098">
        <v>0.31137700000000001</v>
      </c>
      <c r="AB1098">
        <v>0.24460100000000001</v>
      </c>
      <c r="AC1098">
        <v>0.58019399999999999</v>
      </c>
      <c r="AD1098">
        <v>0.11976000000000001</v>
      </c>
      <c r="AE1098">
        <v>1.6747799999999999</v>
      </c>
      <c r="AF1098">
        <v>0.27450999999999998</v>
      </c>
      <c r="AH1098">
        <v>-0.66864199999999996</v>
      </c>
      <c r="AI1098">
        <v>11.3881</v>
      </c>
      <c r="AJ1098">
        <v>-11.518599999999999</v>
      </c>
      <c r="AK1098">
        <v>48.882899999999999</v>
      </c>
      <c r="AL1098">
        <v>-0.66864199999999996</v>
      </c>
      <c r="AM1098">
        <v>0.8</v>
      </c>
      <c r="AN1098">
        <v>-12.5740012526512</v>
      </c>
      <c r="AO1098">
        <v>4.2538507580757097</v>
      </c>
      <c r="AP1098">
        <v>-0.19095200000000001</v>
      </c>
      <c r="AQ1098">
        <v>999</v>
      </c>
      <c r="AU1098" t="s">
        <v>1693</v>
      </c>
    </row>
    <row r="1099" spans="1:47" x14ac:dyDescent="0.45">
      <c r="A1099" t="s">
        <v>1719</v>
      </c>
      <c r="C1099">
        <v>105</v>
      </c>
      <c r="D1099">
        <v>435</v>
      </c>
      <c r="E1099">
        <v>394</v>
      </c>
      <c r="F1099">
        <v>88</v>
      </c>
      <c r="G1099">
        <v>61</v>
      </c>
      <c r="H1099">
        <v>18</v>
      </c>
      <c r="I1099">
        <v>2</v>
      </c>
      <c r="J1099">
        <v>7</v>
      </c>
      <c r="K1099">
        <v>51</v>
      </c>
      <c r="L1099">
        <v>43</v>
      </c>
      <c r="M1099">
        <v>36</v>
      </c>
      <c r="N1099">
        <v>10</v>
      </c>
      <c r="O1099">
        <v>118</v>
      </c>
      <c r="P1099">
        <v>3</v>
      </c>
      <c r="Q1099">
        <v>2</v>
      </c>
      <c r="R1099">
        <v>0</v>
      </c>
      <c r="S1099">
        <v>0</v>
      </c>
      <c r="T1099">
        <v>15</v>
      </c>
      <c r="U1099">
        <v>4</v>
      </c>
      <c r="V1099">
        <v>0.22334999999999999</v>
      </c>
      <c r="W1099">
        <v>8.2758600000000002E-2</v>
      </c>
      <c r="X1099">
        <v>0.27126400000000001</v>
      </c>
      <c r="Y1099">
        <v>0.305085</v>
      </c>
      <c r="Z1099">
        <v>0.29195399999999999</v>
      </c>
      <c r="AA1099">
        <v>0.33248699999999998</v>
      </c>
      <c r="AB1099">
        <v>0.26743600000000001</v>
      </c>
      <c r="AC1099">
        <v>0.62444100000000002</v>
      </c>
      <c r="AD1099">
        <v>0.109137</v>
      </c>
      <c r="AE1099">
        <v>5.8730500000000001</v>
      </c>
      <c r="AF1099">
        <v>0.29889300000000002</v>
      </c>
      <c r="AH1099">
        <v>0.61822699999999997</v>
      </c>
      <c r="AI1099">
        <v>34.599600000000002</v>
      </c>
      <c r="AJ1099">
        <v>-18.4026</v>
      </c>
      <c r="AK1099">
        <v>69.636300000000006</v>
      </c>
      <c r="AL1099">
        <v>0.61822699999999997</v>
      </c>
      <c r="AM1099">
        <v>-2.6</v>
      </c>
      <c r="AN1099">
        <v>-15.7447760105133</v>
      </c>
      <c r="AO1099">
        <v>-1.00167536735534</v>
      </c>
      <c r="AP1099">
        <v>-0.19204199999999999</v>
      </c>
      <c r="AQ1099">
        <v>999</v>
      </c>
      <c r="AU1099">
        <v>14137</v>
      </c>
    </row>
    <row r="1100" spans="1:47" x14ac:dyDescent="0.45">
      <c r="A1100" t="s">
        <v>1489</v>
      </c>
      <c r="B1100" t="s">
        <v>18</v>
      </c>
      <c r="C1100">
        <v>125</v>
      </c>
      <c r="D1100">
        <v>543</v>
      </c>
      <c r="E1100">
        <v>509</v>
      </c>
      <c r="F1100">
        <v>120</v>
      </c>
      <c r="G1100">
        <v>82</v>
      </c>
      <c r="H1100">
        <v>21</v>
      </c>
      <c r="I1100">
        <v>3</v>
      </c>
      <c r="J1100">
        <v>14</v>
      </c>
      <c r="K1100">
        <v>62</v>
      </c>
      <c r="L1100">
        <v>61</v>
      </c>
      <c r="M1100">
        <v>29</v>
      </c>
      <c r="N1100">
        <v>17</v>
      </c>
      <c r="O1100">
        <v>158</v>
      </c>
      <c r="P1100">
        <v>3</v>
      </c>
      <c r="Q1100">
        <v>2</v>
      </c>
      <c r="R1100">
        <v>0</v>
      </c>
      <c r="S1100">
        <v>1</v>
      </c>
      <c r="T1100">
        <v>14</v>
      </c>
      <c r="U1100">
        <v>5</v>
      </c>
      <c r="V1100">
        <v>0.23575599999999999</v>
      </c>
      <c r="W1100">
        <v>5.3407000000000003E-2</v>
      </c>
      <c r="X1100">
        <v>0.29097600000000001</v>
      </c>
      <c r="Y1100">
        <v>0.18354400000000001</v>
      </c>
      <c r="Z1100">
        <v>0.27992600000000001</v>
      </c>
      <c r="AA1100">
        <v>0.37131599999999998</v>
      </c>
      <c r="AB1100">
        <v>0.26954299999999998</v>
      </c>
      <c r="AC1100">
        <v>0.65124300000000002</v>
      </c>
      <c r="AD1100">
        <v>0.13556000000000001</v>
      </c>
      <c r="AE1100">
        <v>5.6236199999999998</v>
      </c>
      <c r="AF1100">
        <v>0.31268400000000002</v>
      </c>
      <c r="AH1100">
        <v>-5.7787199999999997E-2</v>
      </c>
      <c r="AI1100">
        <v>44.1402</v>
      </c>
      <c r="AJ1100">
        <v>-22.0212</v>
      </c>
      <c r="AK1100">
        <v>65.604500000000002</v>
      </c>
      <c r="AL1100">
        <v>-5.7787199999999997E-2</v>
      </c>
      <c r="AM1100">
        <v>0.7</v>
      </c>
      <c r="AN1100">
        <v>-23.1954843848943</v>
      </c>
      <c r="AO1100">
        <v>2.69514995813369</v>
      </c>
      <c r="AP1100">
        <v>-0.19944999999999999</v>
      </c>
      <c r="AQ1100">
        <v>999</v>
      </c>
      <c r="AU1100" t="s">
        <v>1490</v>
      </c>
    </row>
    <row r="1101" spans="1:47" x14ac:dyDescent="0.45">
      <c r="A1101" t="s">
        <v>1906</v>
      </c>
      <c r="C1101">
        <v>59</v>
      </c>
      <c r="D1101">
        <v>136</v>
      </c>
      <c r="E1101">
        <v>123</v>
      </c>
      <c r="F1101">
        <v>22</v>
      </c>
      <c r="G1101">
        <v>15</v>
      </c>
      <c r="H1101">
        <v>5</v>
      </c>
      <c r="I1101">
        <v>1</v>
      </c>
      <c r="J1101">
        <v>1</v>
      </c>
      <c r="K1101">
        <v>21</v>
      </c>
      <c r="L1101">
        <v>9</v>
      </c>
      <c r="M1101">
        <v>10</v>
      </c>
      <c r="N1101">
        <v>0</v>
      </c>
      <c r="O1101">
        <v>50</v>
      </c>
      <c r="P1101">
        <v>0</v>
      </c>
      <c r="Q1101">
        <v>1</v>
      </c>
      <c r="R1101">
        <v>2</v>
      </c>
      <c r="S1101">
        <v>0</v>
      </c>
      <c r="T1101">
        <v>9</v>
      </c>
      <c r="U1101">
        <v>1</v>
      </c>
      <c r="V1101">
        <v>0.17886199999999999</v>
      </c>
      <c r="W1101">
        <v>7.3529399999999995E-2</v>
      </c>
      <c r="X1101">
        <v>0.367647</v>
      </c>
      <c r="Y1101">
        <v>0.2</v>
      </c>
      <c r="Z1101">
        <v>0.23880599999999999</v>
      </c>
      <c r="AA1101">
        <v>0.26016299999999998</v>
      </c>
      <c r="AB1101">
        <v>0.223797</v>
      </c>
      <c r="AC1101">
        <v>0.498969</v>
      </c>
      <c r="AD1101">
        <v>8.1300800000000006E-2</v>
      </c>
      <c r="AE1101">
        <v>8.6859800000000007</v>
      </c>
      <c r="AF1101">
        <v>0.28767100000000001</v>
      </c>
      <c r="AH1101">
        <v>1.18529</v>
      </c>
      <c r="AI1101">
        <v>5.88842</v>
      </c>
      <c r="AJ1101">
        <v>-10.682399999999999</v>
      </c>
      <c r="AK1101">
        <v>40.7425</v>
      </c>
      <c r="AL1101">
        <v>1.18529</v>
      </c>
      <c r="AM1101">
        <v>1.3</v>
      </c>
      <c r="AN1101">
        <v>-8.4711019992828298</v>
      </c>
      <c r="AO1101">
        <v>1.7997060120105699</v>
      </c>
      <c r="AP1101">
        <v>-0.20464299999999999</v>
      </c>
      <c r="AQ1101">
        <v>999</v>
      </c>
      <c r="AU1101">
        <v>10199</v>
      </c>
    </row>
    <row r="1102" spans="1:47" x14ac:dyDescent="0.45">
      <c r="A1102" t="s">
        <v>1604</v>
      </c>
      <c r="B1102" t="s">
        <v>73</v>
      </c>
      <c r="C1102">
        <v>124</v>
      </c>
      <c r="D1102">
        <v>451</v>
      </c>
      <c r="E1102">
        <v>408</v>
      </c>
      <c r="F1102">
        <v>91</v>
      </c>
      <c r="G1102">
        <v>56</v>
      </c>
      <c r="H1102">
        <v>17</v>
      </c>
      <c r="I1102">
        <v>2</v>
      </c>
      <c r="J1102">
        <v>16</v>
      </c>
      <c r="K1102">
        <v>48</v>
      </c>
      <c r="L1102">
        <v>64</v>
      </c>
      <c r="M1102">
        <v>34</v>
      </c>
      <c r="N1102">
        <v>10</v>
      </c>
      <c r="O1102">
        <v>131</v>
      </c>
      <c r="P1102">
        <v>6</v>
      </c>
      <c r="Q1102">
        <v>3</v>
      </c>
      <c r="R1102">
        <v>0</v>
      </c>
      <c r="S1102">
        <v>1</v>
      </c>
      <c r="T1102">
        <v>3</v>
      </c>
      <c r="U1102">
        <v>4</v>
      </c>
      <c r="V1102">
        <v>0.22303899999999999</v>
      </c>
      <c r="W1102">
        <v>7.5387999999999997E-2</v>
      </c>
      <c r="X1102">
        <v>0.290466</v>
      </c>
      <c r="Y1102">
        <v>0.25954199999999999</v>
      </c>
      <c r="Z1102">
        <v>0.290466</v>
      </c>
      <c r="AA1102">
        <v>0.39215699999999998</v>
      </c>
      <c r="AB1102">
        <v>0.28758899999999998</v>
      </c>
      <c r="AC1102">
        <v>0.68262199999999995</v>
      </c>
      <c r="AD1102">
        <v>0.16911799999999999</v>
      </c>
      <c r="AE1102">
        <v>3.3487399999999998</v>
      </c>
      <c r="AF1102">
        <v>0.28409099999999998</v>
      </c>
      <c r="AH1102">
        <v>-1.75095</v>
      </c>
      <c r="AI1102">
        <v>43.420900000000003</v>
      </c>
      <c r="AJ1102">
        <v>-11.530799999999999</v>
      </c>
      <c r="AK1102">
        <v>77.401200000000003</v>
      </c>
      <c r="AL1102">
        <v>-1.75095</v>
      </c>
      <c r="AM1102">
        <v>-4.7</v>
      </c>
      <c r="AN1102">
        <v>-14.3773995637893</v>
      </c>
      <c r="AO1102">
        <v>-3.04288637638092</v>
      </c>
      <c r="AP1102">
        <v>-0.204876</v>
      </c>
      <c r="AQ1102">
        <v>999</v>
      </c>
      <c r="AU1102">
        <v>21987</v>
      </c>
    </row>
    <row r="1103" spans="1:47" x14ac:dyDescent="0.45">
      <c r="A1103" t="s">
        <v>1493</v>
      </c>
      <c r="B1103" t="s">
        <v>170</v>
      </c>
      <c r="C1103">
        <v>115</v>
      </c>
      <c r="D1103">
        <v>439</v>
      </c>
      <c r="E1103">
        <v>396</v>
      </c>
      <c r="F1103">
        <v>87</v>
      </c>
      <c r="G1103">
        <v>65</v>
      </c>
      <c r="H1103">
        <v>15</v>
      </c>
      <c r="I1103">
        <v>2</v>
      </c>
      <c r="J1103">
        <v>5</v>
      </c>
      <c r="K1103">
        <v>42</v>
      </c>
      <c r="L1103">
        <v>40</v>
      </c>
      <c r="M1103">
        <v>35</v>
      </c>
      <c r="N1103">
        <v>6</v>
      </c>
      <c r="O1103">
        <v>110</v>
      </c>
      <c r="P1103">
        <v>4</v>
      </c>
      <c r="Q1103">
        <v>2</v>
      </c>
      <c r="R1103">
        <v>2</v>
      </c>
      <c r="S1103">
        <v>1</v>
      </c>
      <c r="T1103">
        <v>9</v>
      </c>
      <c r="U1103">
        <v>6</v>
      </c>
      <c r="V1103">
        <v>0.219697</v>
      </c>
      <c r="W1103">
        <v>7.9726699999999998E-2</v>
      </c>
      <c r="X1103">
        <v>0.25056899999999999</v>
      </c>
      <c r="Y1103">
        <v>0.31818200000000002</v>
      </c>
      <c r="Z1103">
        <v>0.28832999999999998</v>
      </c>
      <c r="AA1103">
        <v>0.30555599999999999</v>
      </c>
      <c r="AB1103">
        <v>0.26047500000000001</v>
      </c>
      <c r="AC1103">
        <v>0.593885</v>
      </c>
      <c r="AD1103">
        <v>8.5858599999999993E-2</v>
      </c>
      <c r="AE1103">
        <v>4.5165300000000004</v>
      </c>
      <c r="AF1103">
        <v>0.28975299999999998</v>
      </c>
      <c r="AH1103">
        <v>-1.4875700000000001</v>
      </c>
      <c r="AI1103">
        <v>32.379800000000003</v>
      </c>
      <c r="AJ1103">
        <v>-21.1098</v>
      </c>
      <c r="AK1103">
        <v>63.695399999999999</v>
      </c>
      <c r="AL1103">
        <v>-1.4875700000000001</v>
      </c>
      <c r="AM1103">
        <v>2</v>
      </c>
      <c r="AN1103">
        <v>-20.584269165992701</v>
      </c>
      <c r="AO1103">
        <v>3.61302173137664</v>
      </c>
      <c r="AP1103">
        <v>-0.20550099999999999</v>
      </c>
      <c r="AQ1103">
        <v>999</v>
      </c>
      <c r="AU1103" t="s">
        <v>1494</v>
      </c>
    </row>
    <row r="1104" spans="1:47" x14ac:dyDescent="0.45">
      <c r="A1104" t="s">
        <v>1817</v>
      </c>
      <c r="B1104" t="s">
        <v>130</v>
      </c>
      <c r="C1104">
        <v>105</v>
      </c>
      <c r="D1104">
        <v>403</v>
      </c>
      <c r="E1104">
        <v>363</v>
      </c>
      <c r="F1104">
        <v>79</v>
      </c>
      <c r="G1104">
        <v>58</v>
      </c>
      <c r="H1104">
        <v>13</v>
      </c>
      <c r="I1104">
        <v>2</v>
      </c>
      <c r="J1104">
        <v>6</v>
      </c>
      <c r="K1104">
        <v>36</v>
      </c>
      <c r="L1104">
        <v>36</v>
      </c>
      <c r="M1104">
        <v>31</v>
      </c>
      <c r="N1104">
        <v>4</v>
      </c>
      <c r="O1104">
        <v>97</v>
      </c>
      <c r="P1104">
        <v>2</v>
      </c>
      <c r="Q1104">
        <v>2</v>
      </c>
      <c r="R1104">
        <v>5</v>
      </c>
      <c r="S1104">
        <v>0</v>
      </c>
      <c r="T1104">
        <v>7</v>
      </c>
      <c r="U1104">
        <v>3</v>
      </c>
      <c r="V1104">
        <v>0.21763099999999999</v>
      </c>
      <c r="W1104">
        <v>7.6923099999999994E-2</v>
      </c>
      <c r="X1104">
        <v>0.24069499999999999</v>
      </c>
      <c r="Y1104">
        <v>0.31958799999999998</v>
      </c>
      <c r="Z1104">
        <v>0.28140700000000002</v>
      </c>
      <c r="AA1104">
        <v>0.31405</v>
      </c>
      <c r="AB1104">
        <v>0.26081100000000002</v>
      </c>
      <c r="AC1104">
        <v>0.59545700000000001</v>
      </c>
      <c r="AD1104">
        <v>9.6418699999999996E-2</v>
      </c>
      <c r="AE1104">
        <v>4.4410100000000003</v>
      </c>
      <c r="AF1104">
        <v>0.27862599999999998</v>
      </c>
      <c r="AH1104">
        <v>-0.53657999999999995</v>
      </c>
      <c r="AI1104">
        <v>29.837199999999999</v>
      </c>
      <c r="AJ1104">
        <v>-19.265999999999998</v>
      </c>
      <c r="AK1104">
        <v>59.4041</v>
      </c>
      <c r="AL1104">
        <v>-0.53657999999999995</v>
      </c>
      <c r="AM1104">
        <v>2.9</v>
      </c>
      <c r="AN1104">
        <v>-20.139460325241</v>
      </c>
      <c r="AO1104">
        <v>4.3807467222213701</v>
      </c>
      <c r="AP1104">
        <v>-0.20651700000000001</v>
      </c>
      <c r="AQ1104">
        <v>999</v>
      </c>
      <c r="AU1104" t="s">
        <v>1818</v>
      </c>
    </row>
    <row r="1105" spans="1:47" x14ac:dyDescent="0.45">
      <c r="A1105" t="s">
        <v>1815</v>
      </c>
      <c r="B1105" t="s">
        <v>98</v>
      </c>
      <c r="C1105">
        <v>72</v>
      </c>
      <c r="D1105">
        <v>261</v>
      </c>
      <c r="E1105">
        <v>225</v>
      </c>
      <c r="F1105">
        <v>44</v>
      </c>
      <c r="G1105">
        <v>34</v>
      </c>
      <c r="H1105">
        <v>8</v>
      </c>
      <c r="I1105">
        <v>0</v>
      </c>
      <c r="J1105">
        <v>2</v>
      </c>
      <c r="K1105">
        <v>23</v>
      </c>
      <c r="L1105">
        <v>25</v>
      </c>
      <c r="M1105">
        <v>23</v>
      </c>
      <c r="N1105">
        <v>8</v>
      </c>
      <c r="O1105">
        <v>75</v>
      </c>
      <c r="P1105">
        <v>11</v>
      </c>
      <c r="Q1105">
        <v>1</v>
      </c>
      <c r="R1105">
        <v>1</v>
      </c>
      <c r="S1105">
        <v>0</v>
      </c>
      <c r="T1105">
        <v>1</v>
      </c>
      <c r="U1105">
        <v>1</v>
      </c>
      <c r="V1105">
        <v>0.19555600000000001</v>
      </c>
      <c r="W1105">
        <v>8.8122599999999995E-2</v>
      </c>
      <c r="X1105">
        <v>0.287356</v>
      </c>
      <c r="Y1105">
        <v>0.30666700000000002</v>
      </c>
      <c r="Z1105">
        <v>0.3</v>
      </c>
      <c r="AA1105">
        <v>0.25777800000000001</v>
      </c>
      <c r="AB1105">
        <v>0.24757599999999999</v>
      </c>
      <c r="AC1105">
        <v>0.557778</v>
      </c>
      <c r="AD1105">
        <v>6.2222199999999998E-2</v>
      </c>
      <c r="AE1105">
        <v>2.3476599999999999</v>
      </c>
      <c r="AF1105">
        <v>0.28187899999999999</v>
      </c>
      <c r="AH1105">
        <v>-0.68438500000000002</v>
      </c>
      <c r="AI1105">
        <v>16.454899999999999</v>
      </c>
      <c r="AJ1105">
        <v>-15.346500000000001</v>
      </c>
      <c r="AK1105">
        <v>54.043199999999999</v>
      </c>
      <c r="AL1105">
        <v>-0.68438500000000002</v>
      </c>
      <c r="AM1105">
        <v>-0.7</v>
      </c>
      <c r="AN1105">
        <v>-15.056575000286101</v>
      </c>
      <c r="AO1105">
        <v>4.0949733853340096</v>
      </c>
      <c r="AP1105">
        <v>-0.209094</v>
      </c>
      <c r="AQ1105">
        <v>999</v>
      </c>
      <c r="AU1105" t="s">
        <v>1816</v>
      </c>
    </row>
    <row r="1106" spans="1:47" x14ac:dyDescent="0.45">
      <c r="A1106" t="s">
        <v>1598</v>
      </c>
      <c r="B1106" t="s">
        <v>269</v>
      </c>
      <c r="C1106">
        <v>120</v>
      </c>
      <c r="D1106">
        <v>511</v>
      </c>
      <c r="E1106">
        <v>465</v>
      </c>
      <c r="F1106">
        <v>117</v>
      </c>
      <c r="G1106">
        <v>81</v>
      </c>
      <c r="H1106">
        <v>23</v>
      </c>
      <c r="I1106">
        <v>3</v>
      </c>
      <c r="J1106">
        <v>10</v>
      </c>
      <c r="K1106">
        <v>64</v>
      </c>
      <c r="L1106">
        <v>60</v>
      </c>
      <c r="M1106">
        <v>31</v>
      </c>
      <c r="N1106">
        <v>10</v>
      </c>
      <c r="O1106">
        <v>88</v>
      </c>
      <c r="P1106">
        <v>10</v>
      </c>
      <c r="Q1106">
        <v>3</v>
      </c>
      <c r="R1106">
        <v>2</v>
      </c>
      <c r="S1106">
        <v>1</v>
      </c>
      <c r="T1106">
        <v>8</v>
      </c>
      <c r="U1106">
        <v>1</v>
      </c>
      <c r="V1106">
        <v>0.25161299999999998</v>
      </c>
      <c r="W1106">
        <v>6.0665400000000001E-2</v>
      </c>
      <c r="X1106">
        <v>0.172211</v>
      </c>
      <c r="Y1106">
        <v>0.352273</v>
      </c>
      <c r="Z1106">
        <v>0.31041299999999999</v>
      </c>
      <c r="AA1106">
        <v>0.37849500000000003</v>
      </c>
      <c r="AB1106">
        <v>0.29401500000000003</v>
      </c>
      <c r="AC1106">
        <v>0.68890700000000005</v>
      </c>
      <c r="AD1106">
        <v>0.12688199999999999</v>
      </c>
      <c r="AE1106">
        <v>5.6104000000000003</v>
      </c>
      <c r="AF1106">
        <v>0.28918899999999997</v>
      </c>
      <c r="AH1106">
        <v>0.31494800000000001</v>
      </c>
      <c r="AI1106">
        <v>51.924500000000002</v>
      </c>
      <c r="AJ1106">
        <v>-10.337899999999999</v>
      </c>
      <c r="AK1106">
        <v>84.573099999999997</v>
      </c>
      <c r="AL1106">
        <v>0.31494800000000001</v>
      </c>
      <c r="AM1106">
        <v>-0.7</v>
      </c>
      <c r="AN1106">
        <v>-9.4510669112205505</v>
      </c>
      <c r="AO1106">
        <v>-10.0878602862358</v>
      </c>
      <c r="AP1106">
        <v>-0.21229799999999999</v>
      </c>
      <c r="AQ1106">
        <v>999</v>
      </c>
      <c r="AU1106" t="s">
        <v>1599</v>
      </c>
    </row>
    <row r="1107" spans="1:47" x14ac:dyDescent="0.45">
      <c r="A1107" t="s">
        <v>1655</v>
      </c>
      <c r="B1107" t="s">
        <v>309</v>
      </c>
      <c r="C1107">
        <v>63</v>
      </c>
      <c r="D1107">
        <v>252</v>
      </c>
      <c r="E1107">
        <v>219</v>
      </c>
      <c r="F1107">
        <v>50</v>
      </c>
      <c r="G1107">
        <v>36</v>
      </c>
      <c r="H1107">
        <v>8</v>
      </c>
      <c r="I1107">
        <v>2</v>
      </c>
      <c r="J1107">
        <v>4</v>
      </c>
      <c r="K1107">
        <v>30</v>
      </c>
      <c r="L1107">
        <v>31</v>
      </c>
      <c r="M1107">
        <v>18</v>
      </c>
      <c r="N1107">
        <v>5</v>
      </c>
      <c r="O1107">
        <v>74</v>
      </c>
      <c r="P1107">
        <v>9</v>
      </c>
      <c r="Q1107">
        <v>1</v>
      </c>
      <c r="R1107">
        <v>5</v>
      </c>
      <c r="S1107">
        <v>0</v>
      </c>
      <c r="T1107">
        <v>8</v>
      </c>
      <c r="U1107">
        <v>3</v>
      </c>
      <c r="V1107">
        <v>0.22831000000000001</v>
      </c>
      <c r="W1107">
        <v>7.1428599999999995E-2</v>
      </c>
      <c r="X1107">
        <v>0.293651</v>
      </c>
      <c r="Y1107">
        <v>0.24324299999999999</v>
      </c>
      <c r="Z1107">
        <v>0.31174099999999999</v>
      </c>
      <c r="AA1107">
        <v>0.33789999999999998</v>
      </c>
      <c r="AB1107">
        <v>0.28287699999999999</v>
      </c>
      <c r="AC1107">
        <v>0.64964</v>
      </c>
      <c r="AD1107">
        <v>0.10958900000000001</v>
      </c>
      <c r="AE1107">
        <v>6.5973499999999996</v>
      </c>
      <c r="AF1107">
        <v>0.32394400000000001</v>
      </c>
      <c r="AH1107">
        <v>-0.113131</v>
      </c>
      <c r="AI1107">
        <v>23.275600000000001</v>
      </c>
      <c r="AJ1107">
        <v>-7.4291499999999999</v>
      </c>
      <c r="AK1107">
        <v>59.82</v>
      </c>
      <c r="AL1107">
        <v>-0.113131</v>
      </c>
      <c r="AM1107">
        <v>1</v>
      </c>
      <c r="AN1107">
        <v>-12.656914465129301</v>
      </c>
      <c r="AO1107">
        <v>1.9259259104728601</v>
      </c>
      <c r="AP1107">
        <v>-0.213921</v>
      </c>
      <c r="AQ1107">
        <v>999</v>
      </c>
      <c r="AU1107" t="s">
        <v>1656</v>
      </c>
    </row>
    <row r="1108" spans="1:47" x14ac:dyDescent="0.45">
      <c r="A1108" t="s">
        <v>1755</v>
      </c>
      <c r="C1108">
        <v>98</v>
      </c>
      <c r="D1108">
        <v>388</v>
      </c>
      <c r="E1108">
        <v>354</v>
      </c>
      <c r="F1108">
        <v>89</v>
      </c>
      <c r="G1108">
        <v>67</v>
      </c>
      <c r="H1108">
        <v>15</v>
      </c>
      <c r="I1108">
        <v>4</v>
      </c>
      <c r="J1108">
        <v>3</v>
      </c>
      <c r="K1108">
        <v>43</v>
      </c>
      <c r="L1108">
        <v>35</v>
      </c>
      <c r="M1108">
        <v>25</v>
      </c>
      <c r="N1108">
        <v>6</v>
      </c>
      <c r="O1108">
        <v>81</v>
      </c>
      <c r="P1108">
        <v>2</v>
      </c>
      <c r="Q1108">
        <v>3</v>
      </c>
      <c r="R1108">
        <v>4</v>
      </c>
      <c r="S1108">
        <v>0</v>
      </c>
      <c r="T1108">
        <v>15</v>
      </c>
      <c r="U1108">
        <v>5</v>
      </c>
      <c r="V1108">
        <v>0.25141200000000002</v>
      </c>
      <c r="W1108">
        <v>6.4433000000000004E-2</v>
      </c>
      <c r="X1108">
        <v>0.208763</v>
      </c>
      <c r="Y1108">
        <v>0.30864200000000003</v>
      </c>
      <c r="Z1108">
        <v>0.30208299999999999</v>
      </c>
      <c r="AA1108">
        <v>0.341808</v>
      </c>
      <c r="AB1108">
        <v>0.27711200000000002</v>
      </c>
      <c r="AC1108">
        <v>0.64389099999999999</v>
      </c>
      <c r="AD1108">
        <v>9.0395500000000004E-2</v>
      </c>
      <c r="AE1108">
        <v>6.4958200000000001</v>
      </c>
      <c r="AF1108">
        <v>0.31501800000000002</v>
      </c>
      <c r="AH1108">
        <v>0.211559</v>
      </c>
      <c r="AI1108">
        <v>33.979199999999999</v>
      </c>
      <c r="AJ1108">
        <v>-13.2964</v>
      </c>
      <c r="AK1108">
        <v>70.454700000000003</v>
      </c>
      <c r="AL1108">
        <v>0.211559</v>
      </c>
      <c r="AM1108">
        <v>2.9</v>
      </c>
      <c r="AN1108">
        <v>-13.990072593092901</v>
      </c>
      <c r="AO1108">
        <v>-1.3768959045410101</v>
      </c>
      <c r="AP1108">
        <v>-0.21416099999999999</v>
      </c>
      <c r="AQ1108">
        <v>999</v>
      </c>
      <c r="AU1108">
        <v>20047</v>
      </c>
    </row>
    <row r="1109" spans="1:47" x14ac:dyDescent="0.45">
      <c r="A1109" t="s">
        <v>663</v>
      </c>
      <c r="C1109">
        <v>90</v>
      </c>
      <c r="D1109">
        <v>341</v>
      </c>
      <c r="E1109">
        <v>310</v>
      </c>
      <c r="F1109">
        <v>71</v>
      </c>
      <c r="G1109">
        <v>49</v>
      </c>
      <c r="H1109">
        <v>12</v>
      </c>
      <c r="I1109">
        <v>0</v>
      </c>
      <c r="J1109">
        <v>10</v>
      </c>
      <c r="K1109">
        <v>33</v>
      </c>
      <c r="L1109">
        <v>37</v>
      </c>
      <c r="M1109">
        <v>23</v>
      </c>
      <c r="N1109">
        <v>8</v>
      </c>
      <c r="O1109">
        <v>100</v>
      </c>
      <c r="P1109">
        <v>6</v>
      </c>
      <c r="Q1109">
        <v>2</v>
      </c>
      <c r="R1109">
        <v>0</v>
      </c>
      <c r="S1109">
        <v>2</v>
      </c>
      <c r="T1109">
        <v>4</v>
      </c>
      <c r="U1109">
        <v>1</v>
      </c>
      <c r="V1109">
        <v>0.22903200000000001</v>
      </c>
      <c r="W1109">
        <v>6.74487E-2</v>
      </c>
      <c r="X1109">
        <v>0.29325499999999999</v>
      </c>
      <c r="Y1109">
        <v>0.23</v>
      </c>
      <c r="Z1109">
        <v>0.29325499999999999</v>
      </c>
      <c r="AA1109">
        <v>0.36451600000000001</v>
      </c>
      <c r="AB1109">
        <v>0.27929399999999999</v>
      </c>
      <c r="AC1109">
        <v>0.65777099999999999</v>
      </c>
      <c r="AD1109">
        <v>0.13548399999999999</v>
      </c>
      <c r="AE1109">
        <v>3.2045599999999999</v>
      </c>
      <c r="AF1109">
        <v>0.30198000000000003</v>
      </c>
      <c r="AH1109">
        <v>-0.161437</v>
      </c>
      <c r="AI1109">
        <v>30.481200000000001</v>
      </c>
      <c r="AJ1109">
        <v>-11.0677</v>
      </c>
      <c r="AK1109">
        <v>71.917699999999996</v>
      </c>
      <c r="AL1109">
        <v>-0.161437</v>
      </c>
      <c r="AM1109">
        <v>2</v>
      </c>
      <c r="AN1109">
        <v>-12.024731293320601</v>
      </c>
      <c r="AO1109">
        <v>-1.7588183879852199</v>
      </c>
      <c r="AP1109">
        <v>-0.215945</v>
      </c>
      <c r="AQ1109">
        <v>999</v>
      </c>
      <c r="AU1109">
        <v>5760</v>
      </c>
    </row>
    <row r="1110" spans="1:47" x14ac:dyDescent="0.45">
      <c r="A1110" t="s">
        <v>1638</v>
      </c>
      <c r="B1110" t="s">
        <v>207</v>
      </c>
      <c r="C1110">
        <v>101</v>
      </c>
      <c r="D1110">
        <v>417</v>
      </c>
      <c r="E1110">
        <v>376</v>
      </c>
      <c r="F1110">
        <v>83</v>
      </c>
      <c r="G1110">
        <v>57</v>
      </c>
      <c r="H1110">
        <v>16</v>
      </c>
      <c r="I1110">
        <v>2</v>
      </c>
      <c r="J1110">
        <v>8</v>
      </c>
      <c r="K1110">
        <v>47</v>
      </c>
      <c r="L1110">
        <v>46</v>
      </c>
      <c r="M1110">
        <v>31</v>
      </c>
      <c r="N1110">
        <v>6</v>
      </c>
      <c r="O1110">
        <v>115</v>
      </c>
      <c r="P1110">
        <v>8</v>
      </c>
      <c r="Q1110">
        <v>2</v>
      </c>
      <c r="R1110">
        <v>0</v>
      </c>
      <c r="S1110">
        <v>0</v>
      </c>
      <c r="T1110">
        <v>13</v>
      </c>
      <c r="U1110">
        <v>3</v>
      </c>
      <c r="V1110">
        <v>0.220745</v>
      </c>
      <c r="W1110">
        <v>7.4340500000000004E-2</v>
      </c>
      <c r="X1110">
        <v>0.275779</v>
      </c>
      <c r="Y1110">
        <v>0.269565</v>
      </c>
      <c r="Z1110">
        <v>0.29256599999999999</v>
      </c>
      <c r="AA1110">
        <v>0.33776600000000001</v>
      </c>
      <c r="AB1110">
        <v>0.27391900000000002</v>
      </c>
      <c r="AC1110">
        <v>0.630332</v>
      </c>
      <c r="AD1110">
        <v>0.117021</v>
      </c>
      <c r="AE1110">
        <v>5.8122999999999996</v>
      </c>
      <c r="AF1110">
        <v>0.29411799999999999</v>
      </c>
      <c r="AH1110">
        <v>0.64030500000000001</v>
      </c>
      <c r="AI1110">
        <v>35.413200000000003</v>
      </c>
      <c r="AJ1110">
        <v>-15.395799999999999</v>
      </c>
      <c r="AK1110">
        <v>69.905699999999996</v>
      </c>
      <c r="AL1110">
        <v>0.64030500000000001</v>
      </c>
      <c r="AM1110">
        <v>5.7</v>
      </c>
      <c r="AN1110">
        <v>-14.396384000778101</v>
      </c>
      <c r="AO1110">
        <v>-1.9609351158142001</v>
      </c>
      <c r="AP1110">
        <v>-0.21879199999999999</v>
      </c>
      <c r="AQ1110">
        <v>999</v>
      </c>
      <c r="AU1110" t="s">
        <v>1639</v>
      </c>
    </row>
    <row r="1111" spans="1:47" x14ac:dyDescent="0.45">
      <c r="A1111" t="s">
        <v>357</v>
      </c>
      <c r="B1111" t="s">
        <v>14</v>
      </c>
      <c r="C1111">
        <v>122</v>
      </c>
      <c r="D1111">
        <v>473</v>
      </c>
      <c r="E1111">
        <v>415</v>
      </c>
      <c r="F1111">
        <v>97</v>
      </c>
      <c r="G1111">
        <v>64</v>
      </c>
      <c r="H1111">
        <v>23</v>
      </c>
      <c r="I1111">
        <v>1</v>
      </c>
      <c r="J1111">
        <v>9</v>
      </c>
      <c r="K1111">
        <v>53</v>
      </c>
      <c r="L1111">
        <v>44</v>
      </c>
      <c r="M1111">
        <v>49</v>
      </c>
      <c r="N1111">
        <v>10</v>
      </c>
      <c r="O1111">
        <v>83</v>
      </c>
      <c r="P1111">
        <v>5</v>
      </c>
      <c r="Q1111">
        <v>3</v>
      </c>
      <c r="R1111">
        <v>1</v>
      </c>
      <c r="S1111">
        <v>0</v>
      </c>
      <c r="T1111">
        <v>4</v>
      </c>
      <c r="U1111">
        <v>1</v>
      </c>
      <c r="V1111">
        <v>0.233735</v>
      </c>
      <c r="W1111">
        <v>0.10359400000000001</v>
      </c>
      <c r="X1111">
        <v>0.17547599999999999</v>
      </c>
      <c r="Y1111">
        <v>0.59036100000000002</v>
      </c>
      <c r="Z1111">
        <v>0.319915</v>
      </c>
      <c r="AA1111">
        <v>0.35903600000000002</v>
      </c>
      <c r="AB1111">
        <v>0.29321399999999997</v>
      </c>
      <c r="AC1111">
        <v>0.67895099999999997</v>
      </c>
      <c r="AD1111">
        <v>0.125301</v>
      </c>
      <c r="AE1111">
        <v>3.6592199999999999</v>
      </c>
      <c r="AF1111">
        <v>0.26993899999999998</v>
      </c>
      <c r="AH1111">
        <v>-0.454231</v>
      </c>
      <c r="AI1111">
        <v>47.748399999999997</v>
      </c>
      <c r="AJ1111">
        <v>-9.8838799999999996</v>
      </c>
      <c r="AK1111">
        <v>86.917299999999997</v>
      </c>
      <c r="AL1111">
        <v>-0.454231</v>
      </c>
      <c r="AM1111">
        <v>-5</v>
      </c>
      <c r="AN1111">
        <v>-8.1203681230545008</v>
      </c>
      <c r="AO1111">
        <v>-10.213844776153501</v>
      </c>
      <c r="AP1111">
        <v>-0.22126799999999999</v>
      </c>
      <c r="AQ1111">
        <v>999</v>
      </c>
      <c r="AU1111">
        <v>10815</v>
      </c>
    </row>
    <row r="1112" spans="1:47" x14ac:dyDescent="0.45">
      <c r="A1112" t="s">
        <v>1738</v>
      </c>
      <c r="C1112">
        <v>72</v>
      </c>
      <c r="D1112">
        <v>276</v>
      </c>
      <c r="E1112">
        <v>248</v>
      </c>
      <c r="F1112">
        <v>51</v>
      </c>
      <c r="G1112">
        <v>31</v>
      </c>
      <c r="H1112">
        <v>11</v>
      </c>
      <c r="I1112">
        <v>0</v>
      </c>
      <c r="J1112">
        <v>9</v>
      </c>
      <c r="K1112">
        <v>27</v>
      </c>
      <c r="L1112">
        <v>36</v>
      </c>
      <c r="M1112">
        <v>17</v>
      </c>
      <c r="N1112">
        <v>6</v>
      </c>
      <c r="O1112">
        <v>90</v>
      </c>
      <c r="P1112">
        <v>9</v>
      </c>
      <c r="Q1112">
        <v>2</v>
      </c>
      <c r="R1112">
        <v>0</v>
      </c>
      <c r="S1112">
        <v>0</v>
      </c>
      <c r="T1112">
        <v>2</v>
      </c>
      <c r="U1112">
        <v>1</v>
      </c>
      <c r="V1112">
        <v>0.20564499999999999</v>
      </c>
      <c r="W1112">
        <v>6.1594200000000002E-2</v>
      </c>
      <c r="X1112">
        <v>0.32608700000000002</v>
      </c>
      <c r="Y1112">
        <v>0.188889</v>
      </c>
      <c r="Z1112">
        <v>0.27898600000000001</v>
      </c>
      <c r="AA1112">
        <v>0.358871</v>
      </c>
      <c r="AB1112">
        <v>0.27135500000000001</v>
      </c>
      <c r="AC1112">
        <v>0.63785599999999998</v>
      </c>
      <c r="AD1112">
        <v>0.153226</v>
      </c>
      <c r="AE1112">
        <v>2.89168</v>
      </c>
      <c r="AF1112">
        <v>0.278146</v>
      </c>
      <c r="AH1112">
        <v>-0.41503899999999999</v>
      </c>
      <c r="AI1112">
        <v>22.851199999999999</v>
      </c>
      <c r="AJ1112">
        <v>-10.777799999999999</v>
      </c>
      <c r="AK1112">
        <v>66.659499999999994</v>
      </c>
      <c r="AL1112">
        <v>-0.41503899999999999</v>
      </c>
      <c r="AM1112">
        <v>-4.9000000000000004</v>
      </c>
      <c r="AN1112">
        <v>-11.814904481172499</v>
      </c>
      <c r="AO1112">
        <v>0.17054653167724601</v>
      </c>
      <c r="AP1112">
        <v>-0.22346199999999999</v>
      </c>
      <c r="AQ1112">
        <v>999</v>
      </c>
      <c r="AU1112">
        <v>16448</v>
      </c>
    </row>
    <row r="1113" spans="1:47" x14ac:dyDescent="0.45">
      <c r="A1113" t="s">
        <v>1667</v>
      </c>
      <c r="C1113">
        <v>99</v>
      </c>
      <c r="D1113">
        <v>387</v>
      </c>
      <c r="E1113">
        <v>352</v>
      </c>
      <c r="F1113">
        <v>70</v>
      </c>
      <c r="G1113">
        <v>46</v>
      </c>
      <c r="H1113">
        <v>13</v>
      </c>
      <c r="I1113">
        <v>3</v>
      </c>
      <c r="J1113">
        <v>8</v>
      </c>
      <c r="K1113">
        <v>39</v>
      </c>
      <c r="L1113">
        <v>36</v>
      </c>
      <c r="M1113">
        <v>31</v>
      </c>
      <c r="N1113">
        <v>3</v>
      </c>
      <c r="O1113">
        <v>132</v>
      </c>
      <c r="P1113">
        <v>2</v>
      </c>
      <c r="Q1113">
        <v>1</v>
      </c>
      <c r="R1113">
        <v>1</v>
      </c>
      <c r="S1113">
        <v>0</v>
      </c>
      <c r="T1113">
        <v>8</v>
      </c>
      <c r="U1113">
        <v>3</v>
      </c>
      <c r="V1113">
        <v>0.19886400000000001</v>
      </c>
      <c r="W1113">
        <v>8.0103400000000005E-2</v>
      </c>
      <c r="X1113">
        <v>0.34108500000000003</v>
      </c>
      <c r="Y1113">
        <v>0.234848</v>
      </c>
      <c r="Z1113">
        <v>0.26683899999999999</v>
      </c>
      <c r="AA1113">
        <v>0.321023</v>
      </c>
      <c r="AB1113">
        <v>0.25702900000000001</v>
      </c>
      <c r="AC1113">
        <v>0.587862</v>
      </c>
      <c r="AD1113">
        <v>0.122159</v>
      </c>
      <c r="AE1113">
        <v>5.7599499999999999</v>
      </c>
      <c r="AF1113">
        <v>0.29108000000000001</v>
      </c>
      <c r="AH1113">
        <v>-0.25182399999999999</v>
      </c>
      <c r="AI1113">
        <v>27.437000000000001</v>
      </c>
      <c r="AJ1113">
        <v>-19.716699999999999</v>
      </c>
      <c r="AK1113">
        <v>63.838500000000003</v>
      </c>
      <c r="AL1113">
        <v>-0.25182399999999999</v>
      </c>
      <c r="AM1113">
        <v>5.9</v>
      </c>
      <c r="AN1113">
        <v>-17.0201741158962</v>
      </c>
      <c r="AO1113">
        <v>1.63412714004516</v>
      </c>
      <c r="AP1113">
        <v>-0.22354499999999999</v>
      </c>
      <c r="AQ1113">
        <v>999</v>
      </c>
      <c r="AU1113">
        <v>19872</v>
      </c>
    </row>
    <row r="1114" spans="1:47" x14ac:dyDescent="0.45">
      <c r="A1114" t="s">
        <v>1777</v>
      </c>
      <c r="B1114" t="s">
        <v>130</v>
      </c>
      <c r="C1114">
        <v>30</v>
      </c>
      <c r="D1114">
        <v>98</v>
      </c>
      <c r="E1114">
        <v>92</v>
      </c>
      <c r="F1114">
        <v>20</v>
      </c>
      <c r="G1114">
        <v>16</v>
      </c>
      <c r="H1114">
        <v>2</v>
      </c>
      <c r="I1114">
        <v>0</v>
      </c>
      <c r="J1114">
        <v>2</v>
      </c>
      <c r="K1114">
        <v>9</v>
      </c>
      <c r="L1114">
        <v>9</v>
      </c>
      <c r="M1114">
        <v>6</v>
      </c>
      <c r="N1114">
        <v>3</v>
      </c>
      <c r="O1114">
        <v>28</v>
      </c>
      <c r="P1114">
        <v>0</v>
      </c>
      <c r="Q1114">
        <v>0</v>
      </c>
      <c r="R1114">
        <v>0</v>
      </c>
      <c r="S1114">
        <v>0</v>
      </c>
      <c r="T1114">
        <v>2</v>
      </c>
      <c r="U1114">
        <v>2</v>
      </c>
      <c r="V1114">
        <v>0.217391</v>
      </c>
      <c r="W1114">
        <v>6.1224500000000001E-2</v>
      </c>
      <c r="X1114">
        <v>0.28571400000000002</v>
      </c>
      <c r="Y1114">
        <v>0.214286</v>
      </c>
      <c r="Z1114">
        <v>0.26530599999999999</v>
      </c>
      <c r="AA1114">
        <v>0.30434800000000001</v>
      </c>
      <c r="AB1114">
        <v>0.23899000000000001</v>
      </c>
      <c r="AC1114">
        <v>0.56965399999999999</v>
      </c>
      <c r="AD1114">
        <v>8.6956500000000006E-2</v>
      </c>
      <c r="AE1114">
        <v>3.1413899999999999</v>
      </c>
      <c r="AF1114">
        <v>0.290323</v>
      </c>
      <c r="AH1114">
        <v>-0.59055299999999999</v>
      </c>
      <c r="AI1114">
        <v>5.4796100000000001</v>
      </c>
      <c r="AJ1114">
        <v>-6.4611200000000002</v>
      </c>
      <c r="AK1114">
        <v>44.278799999999997</v>
      </c>
      <c r="AL1114">
        <v>-0.59055299999999999</v>
      </c>
      <c r="AM1114">
        <v>1.2</v>
      </c>
      <c r="AN1114">
        <v>-7.1335812807083103</v>
      </c>
      <c r="AO1114">
        <v>1.5600823462009401</v>
      </c>
      <c r="AP1114">
        <v>-0.22386400000000001</v>
      </c>
      <c r="AQ1114">
        <v>999</v>
      </c>
      <c r="AU1114" t="s">
        <v>1778</v>
      </c>
    </row>
    <row r="1115" spans="1:47" x14ac:dyDescent="0.45">
      <c r="A1115" t="s">
        <v>561</v>
      </c>
      <c r="B1115" t="s">
        <v>10</v>
      </c>
      <c r="C1115">
        <v>88</v>
      </c>
      <c r="D1115">
        <v>345</v>
      </c>
      <c r="E1115">
        <v>325</v>
      </c>
      <c r="F1115">
        <v>80</v>
      </c>
      <c r="G1115">
        <v>57</v>
      </c>
      <c r="H1115">
        <v>18</v>
      </c>
      <c r="I1115">
        <v>1</v>
      </c>
      <c r="J1115">
        <v>4</v>
      </c>
      <c r="K1115">
        <v>36</v>
      </c>
      <c r="L1115">
        <v>32</v>
      </c>
      <c r="M1115">
        <v>14</v>
      </c>
      <c r="N1115">
        <v>7</v>
      </c>
      <c r="O1115">
        <v>55</v>
      </c>
      <c r="P1115">
        <v>4</v>
      </c>
      <c r="Q1115">
        <v>2</v>
      </c>
      <c r="R1115">
        <v>0</v>
      </c>
      <c r="S1115">
        <v>0</v>
      </c>
      <c r="T1115">
        <v>1</v>
      </c>
      <c r="U1115">
        <v>2</v>
      </c>
      <c r="V1115">
        <v>0.24615400000000001</v>
      </c>
      <c r="W1115">
        <v>4.0579700000000003E-2</v>
      </c>
      <c r="X1115">
        <v>0.15942000000000001</v>
      </c>
      <c r="Y1115">
        <v>0.25454500000000002</v>
      </c>
      <c r="Z1115">
        <v>0.28405799999999998</v>
      </c>
      <c r="AA1115">
        <v>0.344615</v>
      </c>
      <c r="AB1115">
        <v>0.26642900000000003</v>
      </c>
      <c r="AC1115">
        <v>0.62867300000000004</v>
      </c>
      <c r="AD1115">
        <v>9.8461499999999993E-2</v>
      </c>
      <c r="AE1115">
        <v>2.83135</v>
      </c>
      <c r="AF1115">
        <v>0.283582</v>
      </c>
      <c r="AH1115">
        <v>-1.1680999999999999</v>
      </c>
      <c r="AI1115">
        <v>27.1524</v>
      </c>
      <c r="AJ1115">
        <v>-14.883800000000001</v>
      </c>
      <c r="AK1115">
        <v>68.3005</v>
      </c>
      <c r="AL1115">
        <v>-1.1680999999999999</v>
      </c>
      <c r="AM1115">
        <v>-3.1</v>
      </c>
      <c r="AN1115">
        <v>-14.7165511846542</v>
      </c>
      <c r="AO1115">
        <v>0.70291018486022905</v>
      </c>
      <c r="AP1115">
        <v>-0.2253</v>
      </c>
      <c r="AQ1115">
        <v>999</v>
      </c>
      <c r="AU1115">
        <v>10231</v>
      </c>
    </row>
    <row r="1116" spans="1:47" x14ac:dyDescent="0.45">
      <c r="A1116" t="s">
        <v>1389</v>
      </c>
      <c r="B1116" t="s">
        <v>14</v>
      </c>
      <c r="C1116">
        <v>73</v>
      </c>
      <c r="D1116">
        <v>320</v>
      </c>
      <c r="E1116">
        <v>293</v>
      </c>
      <c r="F1116">
        <v>63</v>
      </c>
      <c r="G1116">
        <v>41</v>
      </c>
      <c r="H1116">
        <v>12</v>
      </c>
      <c r="I1116">
        <v>1</v>
      </c>
      <c r="J1116">
        <v>9</v>
      </c>
      <c r="K1116">
        <v>36</v>
      </c>
      <c r="L1116">
        <v>37</v>
      </c>
      <c r="M1116">
        <v>22</v>
      </c>
      <c r="N1116">
        <v>5</v>
      </c>
      <c r="O1116">
        <v>101</v>
      </c>
      <c r="P1116">
        <v>3</v>
      </c>
      <c r="Q1116">
        <v>2</v>
      </c>
      <c r="R1116">
        <v>0</v>
      </c>
      <c r="S1116">
        <v>0</v>
      </c>
      <c r="T1116">
        <v>2</v>
      </c>
      <c r="U1116">
        <v>2</v>
      </c>
      <c r="V1116">
        <v>0.21501700000000001</v>
      </c>
      <c r="W1116">
        <v>6.8750000000000006E-2</v>
      </c>
      <c r="X1116">
        <v>0.31562499999999999</v>
      </c>
      <c r="Y1116">
        <v>0.21782199999999999</v>
      </c>
      <c r="Z1116">
        <v>0.27500000000000002</v>
      </c>
      <c r="AA1116">
        <v>0.35494900000000001</v>
      </c>
      <c r="AB1116">
        <v>0.26896300000000001</v>
      </c>
      <c r="AC1116">
        <v>0.62994899999999998</v>
      </c>
      <c r="AD1116">
        <v>0.139932</v>
      </c>
      <c r="AE1116">
        <v>3.5729000000000002</v>
      </c>
      <c r="AF1116">
        <v>0.29189199999999998</v>
      </c>
      <c r="AH1116">
        <v>-0.91416900000000001</v>
      </c>
      <c r="AI1116">
        <v>25.8583</v>
      </c>
      <c r="AJ1116">
        <v>-13.1318</v>
      </c>
      <c r="AK1116">
        <v>70.659599999999998</v>
      </c>
      <c r="AL1116">
        <v>-0.91416900000000001</v>
      </c>
      <c r="AM1116">
        <v>-6.5</v>
      </c>
      <c r="AN1116">
        <v>-12.5456173419952</v>
      </c>
      <c r="AO1116">
        <v>-0.62110519409179599</v>
      </c>
      <c r="AP1116">
        <v>-0.22578200000000001</v>
      </c>
      <c r="AQ1116">
        <v>999</v>
      </c>
      <c r="AU1116" t="s">
        <v>1390</v>
      </c>
    </row>
    <row r="1117" spans="1:47" x14ac:dyDescent="0.45">
      <c r="A1117" t="s">
        <v>1619</v>
      </c>
      <c r="B1117" t="s">
        <v>107</v>
      </c>
      <c r="C1117">
        <v>108</v>
      </c>
      <c r="D1117">
        <v>446</v>
      </c>
      <c r="E1117">
        <v>395</v>
      </c>
      <c r="F1117">
        <v>73</v>
      </c>
      <c r="G1117">
        <v>42</v>
      </c>
      <c r="H1117">
        <v>17</v>
      </c>
      <c r="I1117">
        <v>2</v>
      </c>
      <c r="J1117">
        <v>12</v>
      </c>
      <c r="K1117">
        <v>43</v>
      </c>
      <c r="L1117">
        <v>47</v>
      </c>
      <c r="M1117">
        <v>47</v>
      </c>
      <c r="N1117">
        <v>7</v>
      </c>
      <c r="O1117">
        <v>199</v>
      </c>
      <c r="P1117">
        <v>3</v>
      </c>
      <c r="Q1117">
        <v>1</v>
      </c>
      <c r="R1117">
        <v>0</v>
      </c>
      <c r="S1117">
        <v>0</v>
      </c>
      <c r="T1117">
        <v>3</v>
      </c>
      <c r="U1117">
        <v>1</v>
      </c>
      <c r="V1117">
        <v>0.18481</v>
      </c>
      <c r="W1117">
        <v>0.105381</v>
      </c>
      <c r="X1117">
        <v>0.44618799999999997</v>
      </c>
      <c r="Y1117">
        <v>0.236181</v>
      </c>
      <c r="Z1117">
        <v>0.275785</v>
      </c>
      <c r="AA1117">
        <v>0.32911400000000002</v>
      </c>
      <c r="AB1117">
        <v>0.26289600000000002</v>
      </c>
      <c r="AC1117">
        <v>0.60489899999999996</v>
      </c>
      <c r="AD1117">
        <v>0.14430399999999999</v>
      </c>
      <c r="AE1117">
        <v>4.2674799999999999</v>
      </c>
      <c r="AF1117">
        <v>0.32973000000000002</v>
      </c>
      <c r="AH1117">
        <v>-0.47701399999999999</v>
      </c>
      <c r="AI1117">
        <v>33.792999999999999</v>
      </c>
      <c r="AJ1117">
        <v>-20.549499999999998</v>
      </c>
      <c r="AK1117">
        <v>59.963000000000001</v>
      </c>
      <c r="AL1117">
        <v>-0.47701399999999999</v>
      </c>
      <c r="AM1117">
        <v>3.5</v>
      </c>
      <c r="AN1117">
        <v>-22.598553597927001</v>
      </c>
      <c r="AO1117">
        <v>5.1387419700622496</v>
      </c>
      <c r="AP1117">
        <v>-0.22580500000000001</v>
      </c>
      <c r="AQ1117">
        <v>999</v>
      </c>
      <c r="AU1117" t="s">
        <v>1620</v>
      </c>
    </row>
    <row r="1118" spans="1:47" x14ac:dyDescent="0.45">
      <c r="A1118" t="s">
        <v>1794</v>
      </c>
      <c r="C1118">
        <v>45</v>
      </c>
      <c r="D1118">
        <v>164</v>
      </c>
      <c r="E1118">
        <v>146</v>
      </c>
      <c r="F1118">
        <v>32</v>
      </c>
      <c r="G1118">
        <v>23</v>
      </c>
      <c r="H1118">
        <v>6</v>
      </c>
      <c r="I1118">
        <v>1</v>
      </c>
      <c r="J1118">
        <v>2</v>
      </c>
      <c r="K1118">
        <v>12</v>
      </c>
      <c r="L1118">
        <v>15</v>
      </c>
      <c r="M1118">
        <v>12</v>
      </c>
      <c r="N1118">
        <v>1</v>
      </c>
      <c r="O1118">
        <v>42</v>
      </c>
      <c r="P1118">
        <v>4</v>
      </c>
      <c r="Q1118">
        <v>1</v>
      </c>
      <c r="R1118">
        <v>1</v>
      </c>
      <c r="S1118">
        <v>0</v>
      </c>
      <c r="T1118">
        <v>0</v>
      </c>
      <c r="U1118">
        <v>1</v>
      </c>
      <c r="V1118">
        <v>0.21917800000000001</v>
      </c>
      <c r="W1118">
        <v>7.3170700000000005E-2</v>
      </c>
      <c r="X1118">
        <v>0.25609799999999999</v>
      </c>
      <c r="Y1118">
        <v>0.28571400000000002</v>
      </c>
      <c r="Z1118">
        <v>0.29447899999999999</v>
      </c>
      <c r="AA1118">
        <v>0.31506800000000001</v>
      </c>
      <c r="AB1118">
        <v>0.27096900000000002</v>
      </c>
      <c r="AC1118">
        <v>0.60954699999999995</v>
      </c>
      <c r="AD1118">
        <v>9.5890400000000001E-2</v>
      </c>
      <c r="AE1118">
        <v>2.71678</v>
      </c>
      <c r="AF1118">
        <v>0.29126200000000002</v>
      </c>
      <c r="AH1118">
        <v>-0.71487299999999998</v>
      </c>
      <c r="AI1118">
        <v>13.525600000000001</v>
      </c>
      <c r="AJ1118">
        <v>-6.4568399999999997</v>
      </c>
      <c r="AK1118">
        <v>64.678399999999996</v>
      </c>
      <c r="AL1118">
        <v>-0.71487299999999998</v>
      </c>
      <c r="AM1118">
        <v>-3.2</v>
      </c>
      <c r="AN1118">
        <v>-7.6557930707931501</v>
      </c>
      <c r="AO1118">
        <v>-0.187066555023193</v>
      </c>
      <c r="AP1118">
        <v>-0.22662599999999999</v>
      </c>
      <c r="AQ1118">
        <v>999</v>
      </c>
      <c r="AU1118">
        <v>24485</v>
      </c>
    </row>
    <row r="1119" spans="1:47" x14ac:dyDescent="0.45">
      <c r="A1119" t="s">
        <v>1965</v>
      </c>
      <c r="B1119" t="s">
        <v>130</v>
      </c>
      <c r="C1119">
        <v>80</v>
      </c>
      <c r="D1119">
        <v>275</v>
      </c>
      <c r="E1119">
        <v>248</v>
      </c>
      <c r="F1119">
        <v>51</v>
      </c>
      <c r="G1119">
        <v>34</v>
      </c>
      <c r="H1119">
        <v>10</v>
      </c>
      <c r="I1119">
        <v>1</v>
      </c>
      <c r="J1119">
        <v>6</v>
      </c>
      <c r="K1119">
        <v>24</v>
      </c>
      <c r="L1119">
        <v>30</v>
      </c>
      <c r="M1119">
        <v>21</v>
      </c>
      <c r="N1119">
        <v>3</v>
      </c>
      <c r="O1119">
        <v>85</v>
      </c>
      <c r="P1119">
        <v>4</v>
      </c>
      <c r="Q1119">
        <v>1</v>
      </c>
      <c r="R1119">
        <v>1</v>
      </c>
      <c r="S1119">
        <v>0</v>
      </c>
      <c r="T1119">
        <v>1</v>
      </c>
      <c r="U1119">
        <v>1</v>
      </c>
      <c r="V1119">
        <v>0.20564499999999999</v>
      </c>
      <c r="W1119">
        <v>7.6363600000000004E-2</v>
      </c>
      <c r="X1119">
        <v>0.309091</v>
      </c>
      <c r="Y1119">
        <v>0.247059</v>
      </c>
      <c r="Z1119">
        <v>0.27737200000000001</v>
      </c>
      <c r="AA1119">
        <v>0.32661299999999999</v>
      </c>
      <c r="AB1119">
        <v>0.26371800000000001</v>
      </c>
      <c r="AC1119">
        <v>0.60398499999999999</v>
      </c>
      <c r="AD1119">
        <v>0.12096800000000001</v>
      </c>
      <c r="AE1119">
        <v>3.0405899999999999</v>
      </c>
      <c r="AF1119">
        <v>0.28481000000000001</v>
      </c>
      <c r="AH1119">
        <v>-0.65356499999999995</v>
      </c>
      <c r="AI1119">
        <v>21.0242</v>
      </c>
      <c r="AJ1119">
        <v>-12.483000000000001</v>
      </c>
      <c r="AK1119">
        <v>61.418700000000001</v>
      </c>
      <c r="AL1119">
        <v>-0.65356499999999995</v>
      </c>
      <c r="AM1119">
        <v>-3.3</v>
      </c>
      <c r="AN1119">
        <v>-13.366403162479401</v>
      </c>
      <c r="AO1119">
        <v>1.75217509269714</v>
      </c>
      <c r="AP1119">
        <v>-0.22675699999999999</v>
      </c>
      <c r="AQ1119">
        <v>999</v>
      </c>
      <c r="AU1119">
        <v>14942</v>
      </c>
    </row>
    <row r="1120" spans="1:47" x14ac:dyDescent="0.45">
      <c r="A1120" t="s">
        <v>1761</v>
      </c>
      <c r="B1120" t="s">
        <v>16</v>
      </c>
      <c r="C1120">
        <v>92</v>
      </c>
      <c r="D1120">
        <v>379</v>
      </c>
      <c r="E1120">
        <v>341</v>
      </c>
      <c r="F1120">
        <v>79</v>
      </c>
      <c r="G1120">
        <v>53</v>
      </c>
      <c r="H1120">
        <v>16</v>
      </c>
      <c r="I1120">
        <v>2</v>
      </c>
      <c r="J1120">
        <v>8</v>
      </c>
      <c r="K1120">
        <v>39</v>
      </c>
      <c r="L1120">
        <v>38</v>
      </c>
      <c r="M1120">
        <v>33</v>
      </c>
      <c r="N1120">
        <v>9</v>
      </c>
      <c r="O1120">
        <v>95</v>
      </c>
      <c r="P1120">
        <v>2</v>
      </c>
      <c r="Q1120">
        <v>3</v>
      </c>
      <c r="R1120">
        <v>0</v>
      </c>
      <c r="S1120">
        <v>0</v>
      </c>
      <c r="T1120">
        <v>3</v>
      </c>
      <c r="U1120">
        <v>3</v>
      </c>
      <c r="V1120">
        <v>0.23167199999999999</v>
      </c>
      <c r="W1120">
        <v>8.7071200000000001E-2</v>
      </c>
      <c r="X1120">
        <v>0.25065999999999999</v>
      </c>
      <c r="Y1120">
        <v>0.34736800000000001</v>
      </c>
      <c r="Z1120">
        <v>0.300792</v>
      </c>
      <c r="AA1120">
        <v>0.36070400000000002</v>
      </c>
      <c r="AB1120">
        <v>0.28107799999999999</v>
      </c>
      <c r="AC1120">
        <v>0.66149500000000006</v>
      </c>
      <c r="AD1120">
        <v>0.12903200000000001</v>
      </c>
      <c r="AE1120">
        <v>3.7797900000000002</v>
      </c>
      <c r="AF1120">
        <v>0.29460599999999998</v>
      </c>
      <c r="AH1120">
        <v>-1.27494</v>
      </c>
      <c r="AI1120">
        <v>34.439300000000003</v>
      </c>
      <c r="AJ1120">
        <v>-11.739599999999999</v>
      </c>
      <c r="AK1120">
        <v>77.3142</v>
      </c>
      <c r="AL1120">
        <v>-1.27494</v>
      </c>
      <c r="AM1120">
        <v>0.9</v>
      </c>
      <c r="AN1120">
        <v>-11.926461577415401</v>
      </c>
      <c r="AO1120">
        <v>-3.2776895761489802</v>
      </c>
      <c r="AP1120">
        <v>-0.22850200000000001</v>
      </c>
      <c r="AQ1120">
        <v>999</v>
      </c>
      <c r="AU1120">
        <v>18905</v>
      </c>
    </row>
    <row r="1121" spans="1:47" x14ac:dyDescent="0.45">
      <c r="A1121" t="s">
        <v>1764</v>
      </c>
      <c r="C1121">
        <v>76</v>
      </c>
      <c r="D1121">
        <v>305</v>
      </c>
      <c r="E1121">
        <v>267</v>
      </c>
      <c r="F1121">
        <v>56</v>
      </c>
      <c r="G1121">
        <v>38</v>
      </c>
      <c r="H1121">
        <v>11</v>
      </c>
      <c r="I1121">
        <v>1</v>
      </c>
      <c r="J1121">
        <v>6</v>
      </c>
      <c r="K1121">
        <v>25</v>
      </c>
      <c r="L1121">
        <v>32</v>
      </c>
      <c r="M1121">
        <v>32</v>
      </c>
      <c r="N1121">
        <v>7</v>
      </c>
      <c r="O1121">
        <v>96</v>
      </c>
      <c r="P1121">
        <v>3</v>
      </c>
      <c r="Q1121">
        <v>3</v>
      </c>
      <c r="R1121">
        <v>0</v>
      </c>
      <c r="S1121">
        <v>0</v>
      </c>
      <c r="T1121">
        <v>1</v>
      </c>
      <c r="U1121">
        <v>1</v>
      </c>
      <c r="V1121">
        <v>0.20973800000000001</v>
      </c>
      <c r="W1121">
        <v>0.104918</v>
      </c>
      <c r="X1121">
        <v>0.31475399999999998</v>
      </c>
      <c r="Y1121">
        <v>0.33333299999999999</v>
      </c>
      <c r="Z1121">
        <v>0.29836099999999999</v>
      </c>
      <c r="AA1121">
        <v>0.32584299999999999</v>
      </c>
      <c r="AB1121">
        <v>0.26975399999999999</v>
      </c>
      <c r="AC1121">
        <v>0.62420299999999995</v>
      </c>
      <c r="AD1121">
        <v>0.116105</v>
      </c>
      <c r="AE1121">
        <v>2.6982200000000001</v>
      </c>
      <c r="AF1121">
        <v>0.29761900000000002</v>
      </c>
      <c r="AH1121">
        <v>-0.73061600000000004</v>
      </c>
      <c r="AI1121">
        <v>24.846699999999998</v>
      </c>
      <c r="AJ1121">
        <v>-12.3157</v>
      </c>
      <c r="AK1121">
        <v>65.444800000000001</v>
      </c>
      <c r="AL1121">
        <v>-0.73061600000000004</v>
      </c>
      <c r="AM1121">
        <v>-4.5</v>
      </c>
      <c r="AN1121">
        <v>-13.787276864051799</v>
      </c>
      <c r="AO1121">
        <v>1.10332155227661</v>
      </c>
      <c r="AP1121">
        <v>-0.228603</v>
      </c>
      <c r="AQ1121">
        <v>999</v>
      </c>
      <c r="AU1121" t="s">
        <v>1765</v>
      </c>
    </row>
    <row r="1122" spans="1:47" x14ac:dyDescent="0.45">
      <c r="A1122" t="s">
        <v>1779</v>
      </c>
      <c r="B1122" t="s">
        <v>39</v>
      </c>
      <c r="C1122">
        <v>111</v>
      </c>
      <c r="D1122">
        <v>429</v>
      </c>
      <c r="E1122">
        <v>385</v>
      </c>
      <c r="F1122">
        <v>89</v>
      </c>
      <c r="G1122">
        <v>61</v>
      </c>
      <c r="H1122">
        <v>15</v>
      </c>
      <c r="I1122">
        <v>3</v>
      </c>
      <c r="J1122">
        <v>10</v>
      </c>
      <c r="K1122">
        <v>48</v>
      </c>
      <c r="L1122">
        <v>45</v>
      </c>
      <c r="M1122">
        <v>35</v>
      </c>
      <c r="N1122">
        <v>10</v>
      </c>
      <c r="O1122">
        <v>121</v>
      </c>
      <c r="P1122">
        <v>5</v>
      </c>
      <c r="Q1122">
        <v>3</v>
      </c>
      <c r="R1122">
        <v>1</v>
      </c>
      <c r="S1122">
        <v>0</v>
      </c>
      <c r="T1122">
        <v>3</v>
      </c>
      <c r="U1122">
        <v>2</v>
      </c>
      <c r="V1122">
        <v>0.23116900000000001</v>
      </c>
      <c r="W1122">
        <v>8.1585099999999994E-2</v>
      </c>
      <c r="X1122">
        <v>0.282051</v>
      </c>
      <c r="Y1122">
        <v>0.28925600000000001</v>
      </c>
      <c r="Z1122">
        <v>0.301402</v>
      </c>
      <c r="AA1122">
        <v>0.36363600000000001</v>
      </c>
      <c r="AB1122">
        <v>0.28293400000000002</v>
      </c>
      <c r="AC1122">
        <v>0.66503800000000002</v>
      </c>
      <c r="AD1122">
        <v>0.132468</v>
      </c>
      <c r="AE1122">
        <v>4.3446100000000003</v>
      </c>
      <c r="AF1122">
        <v>0.30739300000000003</v>
      </c>
      <c r="AH1122">
        <v>-0.945322</v>
      </c>
      <c r="AI1122">
        <v>39.643999999999998</v>
      </c>
      <c r="AJ1122">
        <v>-12.6271</v>
      </c>
      <c r="AK1122">
        <v>76.863799999999998</v>
      </c>
      <c r="AL1122">
        <v>-0.945322</v>
      </c>
      <c r="AM1122">
        <v>0.7</v>
      </c>
      <c r="AN1122">
        <v>-12.8380606770515</v>
      </c>
      <c r="AO1122">
        <v>-4.0288360714912397</v>
      </c>
      <c r="AP1122">
        <v>-0.228964</v>
      </c>
      <c r="AQ1122">
        <v>999</v>
      </c>
      <c r="AU1122">
        <v>25482</v>
      </c>
    </row>
    <row r="1123" spans="1:47" x14ac:dyDescent="0.45">
      <c r="A1123" t="s">
        <v>1668</v>
      </c>
      <c r="B1123" t="s">
        <v>309</v>
      </c>
      <c r="C1123">
        <v>106</v>
      </c>
      <c r="D1123">
        <v>430</v>
      </c>
      <c r="E1123">
        <v>392</v>
      </c>
      <c r="F1123">
        <v>103</v>
      </c>
      <c r="G1123">
        <v>71</v>
      </c>
      <c r="H1123">
        <v>20</v>
      </c>
      <c r="I1123">
        <v>4</v>
      </c>
      <c r="J1123">
        <v>8</v>
      </c>
      <c r="K1123">
        <v>44</v>
      </c>
      <c r="L1123">
        <v>52</v>
      </c>
      <c r="M1123">
        <v>26</v>
      </c>
      <c r="N1123">
        <v>12</v>
      </c>
      <c r="O1123">
        <v>83</v>
      </c>
      <c r="P1123">
        <v>3</v>
      </c>
      <c r="Q1123">
        <v>5</v>
      </c>
      <c r="R1123">
        <v>4</v>
      </c>
      <c r="S1123">
        <v>1</v>
      </c>
      <c r="T1123">
        <v>5</v>
      </c>
      <c r="U1123">
        <v>4</v>
      </c>
      <c r="V1123">
        <v>0.26275500000000002</v>
      </c>
      <c r="W1123">
        <v>6.0465100000000001E-2</v>
      </c>
      <c r="X1123">
        <v>0.193023</v>
      </c>
      <c r="Y1123">
        <v>0.313253</v>
      </c>
      <c r="Z1123">
        <v>0.309859</v>
      </c>
      <c r="AA1123">
        <v>0.39540799999999998</v>
      </c>
      <c r="AB1123">
        <v>0.29411599999999999</v>
      </c>
      <c r="AC1123">
        <v>0.70526699999999998</v>
      </c>
      <c r="AD1123">
        <v>0.13265299999999999</v>
      </c>
      <c r="AE1123">
        <v>4.6229100000000001</v>
      </c>
      <c r="AF1123">
        <v>0.31045800000000001</v>
      </c>
      <c r="AH1123">
        <v>-1.36636</v>
      </c>
      <c r="AI1123">
        <v>43.73</v>
      </c>
      <c r="AJ1123">
        <v>-8.6630299999999991</v>
      </c>
      <c r="AK1123">
        <v>67.354600000000005</v>
      </c>
      <c r="AL1123">
        <v>-1.36636</v>
      </c>
      <c r="AM1123">
        <v>-6.1</v>
      </c>
      <c r="AN1123">
        <v>-18.756740093231201</v>
      </c>
      <c r="AO1123">
        <v>1.79976511001586</v>
      </c>
      <c r="AP1123">
        <v>-0.230022</v>
      </c>
      <c r="AQ1123">
        <v>999</v>
      </c>
      <c r="AU1123" t="s">
        <v>1669</v>
      </c>
    </row>
    <row r="1124" spans="1:47" x14ac:dyDescent="0.45">
      <c r="A1124" t="s">
        <v>1473</v>
      </c>
      <c r="B1124" t="s">
        <v>10</v>
      </c>
      <c r="C1124">
        <v>108</v>
      </c>
      <c r="D1124">
        <v>467</v>
      </c>
      <c r="E1124">
        <v>424</v>
      </c>
      <c r="F1124">
        <v>92</v>
      </c>
      <c r="G1124">
        <v>58</v>
      </c>
      <c r="H1124">
        <v>19</v>
      </c>
      <c r="I1124">
        <v>3</v>
      </c>
      <c r="J1124">
        <v>12</v>
      </c>
      <c r="K1124">
        <v>45</v>
      </c>
      <c r="L1124">
        <v>56</v>
      </c>
      <c r="M1124">
        <v>31</v>
      </c>
      <c r="N1124">
        <v>10</v>
      </c>
      <c r="O1124">
        <v>141</v>
      </c>
      <c r="P1124">
        <v>10</v>
      </c>
      <c r="Q1124">
        <v>2</v>
      </c>
      <c r="R1124">
        <v>0</v>
      </c>
      <c r="S1124">
        <v>0</v>
      </c>
      <c r="T1124">
        <v>0</v>
      </c>
      <c r="U1124">
        <v>1</v>
      </c>
      <c r="V1124">
        <v>0.21698100000000001</v>
      </c>
      <c r="W1124">
        <v>6.6381200000000001E-2</v>
      </c>
      <c r="X1124">
        <v>0.301927</v>
      </c>
      <c r="Y1124">
        <v>0.219858</v>
      </c>
      <c r="Z1124">
        <v>0.28479700000000002</v>
      </c>
      <c r="AA1124">
        <v>0.36084899999999998</v>
      </c>
      <c r="AB1124">
        <v>0.27450400000000003</v>
      </c>
      <c r="AC1124">
        <v>0.64564600000000005</v>
      </c>
      <c r="AD1124">
        <v>0.143868</v>
      </c>
      <c r="AE1124">
        <v>3.1116799999999998</v>
      </c>
      <c r="AF1124">
        <v>0.29304000000000002</v>
      </c>
      <c r="AH1124">
        <v>-1.1078300000000001</v>
      </c>
      <c r="AI1124">
        <v>39.886200000000002</v>
      </c>
      <c r="AJ1124">
        <v>-17.015000000000001</v>
      </c>
      <c r="AK1124">
        <v>73.714200000000005</v>
      </c>
      <c r="AL1124">
        <v>-1.1078300000000001</v>
      </c>
      <c r="AM1124">
        <v>-10.5</v>
      </c>
      <c r="AN1124">
        <v>-16.315312623977601</v>
      </c>
      <c r="AO1124">
        <v>-1.92048835754394</v>
      </c>
      <c r="AP1124">
        <v>-0.23183899999999999</v>
      </c>
      <c r="AQ1124">
        <v>999</v>
      </c>
      <c r="AU1124" t="s">
        <v>1474</v>
      </c>
    </row>
    <row r="1125" spans="1:47" x14ac:dyDescent="0.45">
      <c r="A1125" t="s">
        <v>1803</v>
      </c>
      <c r="B1125" t="s">
        <v>7</v>
      </c>
      <c r="C1125">
        <v>110</v>
      </c>
      <c r="D1125">
        <v>455</v>
      </c>
      <c r="E1125">
        <v>405</v>
      </c>
      <c r="F1125">
        <v>81</v>
      </c>
      <c r="G1125">
        <v>49</v>
      </c>
      <c r="H1125">
        <v>13</v>
      </c>
      <c r="I1125">
        <v>2</v>
      </c>
      <c r="J1125">
        <v>17</v>
      </c>
      <c r="K1125">
        <v>45</v>
      </c>
      <c r="L1125">
        <v>55</v>
      </c>
      <c r="M1125">
        <v>42</v>
      </c>
      <c r="N1125">
        <v>8</v>
      </c>
      <c r="O1125">
        <v>184</v>
      </c>
      <c r="P1125">
        <v>6</v>
      </c>
      <c r="Q1125">
        <v>2</v>
      </c>
      <c r="R1125">
        <v>0</v>
      </c>
      <c r="S1125">
        <v>1</v>
      </c>
      <c r="T1125">
        <v>1</v>
      </c>
      <c r="U1125">
        <v>1</v>
      </c>
      <c r="V1125">
        <v>0.2</v>
      </c>
      <c r="W1125">
        <v>9.2307700000000006E-2</v>
      </c>
      <c r="X1125">
        <v>0.40439599999999998</v>
      </c>
      <c r="Y1125">
        <v>0.22826099999999999</v>
      </c>
      <c r="Z1125">
        <v>0.28351599999999999</v>
      </c>
      <c r="AA1125">
        <v>0.36790099999999998</v>
      </c>
      <c r="AB1125">
        <v>0.278831</v>
      </c>
      <c r="AC1125">
        <v>0.65141800000000005</v>
      </c>
      <c r="AD1125">
        <v>0.16790099999999999</v>
      </c>
      <c r="AE1125">
        <v>3.0459999999999998</v>
      </c>
      <c r="AF1125">
        <v>0.31068000000000001</v>
      </c>
      <c r="AH1125">
        <v>-0.90783400000000003</v>
      </c>
      <c r="AI1125">
        <v>40.496200000000002</v>
      </c>
      <c r="AJ1125">
        <v>-14.9429</v>
      </c>
      <c r="AK1125">
        <v>71.606899999999996</v>
      </c>
      <c r="AL1125">
        <v>-0.90783400000000003</v>
      </c>
      <c r="AM1125">
        <v>4.0999999999999996</v>
      </c>
      <c r="AN1125">
        <v>-16.912329673767001</v>
      </c>
      <c r="AO1125">
        <v>-0.91543197631835904</v>
      </c>
      <c r="AP1125">
        <v>-0.23191899999999999</v>
      </c>
      <c r="AQ1125">
        <v>999</v>
      </c>
      <c r="AU1125" t="s">
        <v>1804</v>
      </c>
    </row>
    <row r="1126" spans="1:47" x14ac:dyDescent="0.45">
      <c r="A1126" t="s">
        <v>489</v>
      </c>
      <c r="B1126" t="s">
        <v>104</v>
      </c>
      <c r="C1126">
        <v>121</v>
      </c>
      <c r="D1126">
        <v>468</v>
      </c>
      <c r="E1126">
        <v>428</v>
      </c>
      <c r="F1126">
        <v>109</v>
      </c>
      <c r="G1126">
        <v>67</v>
      </c>
      <c r="H1126">
        <v>23</v>
      </c>
      <c r="I1126">
        <v>1</v>
      </c>
      <c r="J1126">
        <v>18</v>
      </c>
      <c r="K1126">
        <v>50</v>
      </c>
      <c r="L1126">
        <v>60</v>
      </c>
      <c r="M1126">
        <v>31</v>
      </c>
      <c r="N1126">
        <v>14</v>
      </c>
      <c r="O1126">
        <v>103</v>
      </c>
      <c r="P1126">
        <v>4</v>
      </c>
      <c r="Q1126">
        <v>5</v>
      </c>
      <c r="R1126">
        <v>0</v>
      </c>
      <c r="S1126">
        <v>0</v>
      </c>
      <c r="T1126">
        <v>1</v>
      </c>
      <c r="U1126">
        <v>1</v>
      </c>
      <c r="V1126">
        <v>0.25467299999999998</v>
      </c>
      <c r="W1126">
        <v>6.6239300000000001E-2</v>
      </c>
      <c r="X1126">
        <v>0.220085</v>
      </c>
      <c r="Y1126">
        <v>0.30097099999999999</v>
      </c>
      <c r="Z1126">
        <v>0.30769200000000002</v>
      </c>
      <c r="AA1126">
        <v>0.43925199999999998</v>
      </c>
      <c r="AB1126">
        <v>0.30862000000000001</v>
      </c>
      <c r="AC1126">
        <v>0.74694499999999997</v>
      </c>
      <c r="AD1126">
        <v>0.18457899999999999</v>
      </c>
      <c r="AE1126">
        <v>2.26315</v>
      </c>
      <c r="AF1126">
        <v>0.29166700000000001</v>
      </c>
      <c r="AH1126">
        <v>-0.90012899999999996</v>
      </c>
      <c r="AI1126">
        <v>53.2316</v>
      </c>
      <c r="AJ1126">
        <v>-3.7914599999999998</v>
      </c>
      <c r="AK1126">
        <v>91.641300000000001</v>
      </c>
      <c r="AL1126">
        <v>-0.90012899999999996</v>
      </c>
      <c r="AM1126">
        <v>-7.4</v>
      </c>
      <c r="AN1126">
        <v>-5.7463584542274404</v>
      </c>
      <c r="AO1126">
        <v>-12.5587301254272</v>
      </c>
      <c r="AP1126">
        <v>-0.235351</v>
      </c>
      <c r="AQ1126">
        <v>999</v>
      </c>
      <c r="AU1126">
        <v>18400</v>
      </c>
    </row>
    <row r="1127" spans="1:47" x14ac:dyDescent="0.45">
      <c r="A1127" t="s">
        <v>774</v>
      </c>
      <c r="B1127" t="s">
        <v>107</v>
      </c>
      <c r="C1127">
        <v>114</v>
      </c>
      <c r="D1127">
        <v>427</v>
      </c>
      <c r="E1127">
        <v>396</v>
      </c>
      <c r="F1127">
        <v>96</v>
      </c>
      <c r="G1127">
        <v>60</v>
      </c>
      <c r="H1127">
        <v>19</v>
      </c>
      <c r="I1127">
        <v>2</v>
      </c>
      <c r="J1127">
        <v>15</v>
      </c>
      <c r="K1127">
        <v>46</v>
      </c>
      <c r="L1127">
        <v>50</v>
      </c>
      <c r="M1127">
        <v>26</v>
      </c>
      <c r="N1127">
        <v>7</v>
      </c>
      <c r="O1127">
        <v>81</v>
      </c>
      <c r="P1127">
        <v>1</v>
      </c>
      <c r="Q1127">
        <v>3</v>
      </c>
      <c r="R1127">
        <v>1</v>
      </c>
      <c r="S1127">
        <v>1</v>
      </c>
      <c r="T1127">
        <v>4</v>
      </c>
      <c r="U1127">
        <v>3</v>
      </c>
      <c r="V1127">
        <v>0.242424</v>
      </c>
      <c r="W1127">
        <v>6.0889899999999997E-2</v>
      </c>
      <c r="X1127">
        <v>0.189696</v>
      </c>
      <c r="Y1127">
        <v>0.320988</v>
      </c>
      <c r="Z1127">
        <v>0.28873199999999999</v>
      </c>
      <c r="AA1127">
        <v>0.41414099999999998</v>
      </c>
      <c r="AB1127">
        <v>0.29530099999999998</v>
      </c>
      <c r="AC1127">
        <v>0.702874</v>
      </c>
      <c r="AD1127">
        <v>0.17171700000000001</v>
      </c>
      <c r="AE1127">
        <v>3.7648299999999999</v>
      </c>
      <c r="AF1127">
        <v>0.26732699999999998</v>
      </c>
      <c r="AH1127">
        <v>-1.08264</v>
      </c>
      <c r="AI1127">
        <v>43.844799999999999</v>
      </c>
      <c r="AJ1127">
        <v>-8.1826299999999996</v>
      </c>
      <c r="AK1127">
        <v>82.712299999999999</v>
      </c>
      <c r="AL1127">
        <v>-1.08264</v>
      </c>
      <c r="AM1127">
        <v>-2</v>
      </c>
      <c r="AN1127">
        <v>-10.227634906768699</v>
      </c>
      <c r="AO1127">
        <v>-6.7067899703979403</v>
      </c>
      <c r="AP1127">
        <v>-0.23796500000000001</v>
      </c>
      <c r="AQ1127">
        <v>999</v>
      </c>
      <c r="AU1127">
        <v>12155</v>
      </c>
    </row>
    <row r="1128" spans="1:47" x14ac:dyDescent="0.45">
      <c r="A1128" t="s">
        <v>734</v>
      </c>
      <c r="B1128" t="s">
        <v>309</v>
      </c>
      <c r="C1128">
        <v>125</v>
      </c>
      <c r="D1128">
        <v>555</v>
      </c>
      <c r="E1128">
        <v>502</v>
      </c>
      <c r="F1128">
        <v>124</v>
      </c>
      <c r="G1128">
        <v>77</v>
      </c>
      <c r="H1128">
        <v>30</v>
      </c>
      <c r="I1128">
        <v>1</v>
      </c>
      <c r="J1128">
        <v>16</v>
      </c>
      <c r="K1128">
        <v>63</v>
      </c>
      <c r="L1128">
        <v>68</v>
      </c>
      <c r="M1128">
        <v>51</v>
      </c>
      <c r="N1128">
        <v>10</v>
      </c>
      <c r="O1128">
        <v>143</v>
      </c>
      <c r="P1128">
        <v>0</v>
      </c>
      <c r="Q1128">
        <v>2</v>
      </c>
      <c r="R1128">
        <v>0</v>
      </c>
      <c r="S1128">
        <v>0</v>
      </c>
      <c r="T1128">
        <v>10</v>
      </c>
      <c r="U1128">
        <v>3</v>
      </c>
      <c r="V1128">
        <v>0.24701200000000001</v>
      </c>
      <c r="W1128">
        <v>9.1891899999999999E-2</v>
      </c>
      <c r="X1128">
        <v>0.257658</v>
      </c>
      <c r="Y1128">
        <v>0.35664299999999999</v>
      </c>
      <c r="Z1128">
        <v>0.31531500000000001</v>
      </c>
      <c r="AA1128">
        <v>0.40637499999999999</v>
      </c>
      <c r="AB1128">
        <v>0.30721900000000002</v>
      </c>
      <c r="AC1128">
        <v>0.72169000000000005</v>
      </c>
      <c r="AD1128">
        <v>0.159363</v>
      </c>
      <c r="AE1128">
        <v>4.1405000000000003</v>
      </c>
      <c r="AF1128">
        <v>0.31304300000000002</v>
      </c>
      <c r="AH1128">
        <v>-0.17543900000000001</v>
      </c>
      <c r="AI1128">
        <v>62.481699999999996</v>
      </c>
      <c r="AJ1128">
        <v>-5.1417999999999999</v>
      </c>
      <c r="AK1128">
        <v>76.138599999999997</v>
      </c>
      <c r="AL1128">
        <v>-0.17543900000000001</v>
      </c>
      <c r="AM1128">
        <v>1.4</v>
      </c>
      <c r="AN1128">
        <v>-16.581602856516799</v>
      </c>
      <c r="AO1128">
        <v>-4.7177249193191502</v>
      </c>
      <c r="AP1128">
        <v>-0.23835400000000001</v>
      </c>
      <c r="AQ1128">
        <v>999</v>
      </c>
      <c r="AU1128">
        <v>31431</v>
      </c>
    </row>
    <row r="1129" spans="1:47" x14ac:dyDescent="0.45">
      <c r="A1129" t="s">
        <v>1625</v>
      </c>
      <c r="B1129" t="s">
        <v>73</v>
      </c>
      <c r="C1129">
        <v>75</v>
      </c>
      <c r="D1129">
        <v>308</v>
      </c>
      <c r="E1129">
        <v>277</v>
      </c>
      <c r="F1129">
        <v>59</v>
      </c>
      <c r="G1129">
        <v>34</v>
      </c>
      <c r="H1129">
        <v>14</v>
      </c>
      <c r="I1129">
        <v>3</v>
      </c>
      <c r="J1129">
        <v>8</v>
      </c>
      <c r="K1129">
        <v>32</v>
      </c>
      <c r="L1129">
        <v>38</v>
      </c>
      <c r="M1129">
        <v>20</v>
      </c>
      <c r="N1129">
        <v>6</v>
      </c>
      <c r="O1129">
        <v>91</v>
      </c>
      <c r="P1129">
        <v>8</v>
      </c>
      <c r="Q1129">
        <v>2</v>
      </c>
      <c r="R1129">
        <v>1</v>
      </c>
      <c r="S1129">
        <v>0</v>
      </c>
      <c r="T1129">
        <v>3</v>
      </c>
      <c r="U1129">
        <v>2</v>
      </c>
      <c r="V1129">
        <v>0.21299599999999999</v>
      </c>
      <c r="W1129">
        <v>6.4935099999999996E-2</v>
      </c>
      <c r="X1129">
        <v>0.29545500000000002</v>
      </c>
      <c r="Y1129">
        <v>0.21978</v>
      </c>
      <c r="Z1129">
        <v>0.28338799999999997</v>
      </c>
      <c r="AA1129">
        <v>0.37184099999999998</v>
      </c>
      <c r="AB1129">
        <v>0.27810299999999999</v>
      </c>
      <c r="AC1129">
        <v>0.65522899999999995</v>
      </c>
      <c r="AD1129">
        <v>0.15884499999999999</v>
      </c>
      <c r="AE1129">
        <v>5.2160099999999998</v>
      </c>
      <c r="AF1129">
        <v>0.283333</v>
      </c>
      <c r="AH1129">
        <v>-0.67564299999999999</v>
      </c>
      <c r="AI1129">
        <v>27.226600000000001</v>
      </c>
      <c r="AJ1129">
        <v>-10.301399999999999</v>
      </c>
      <c r="AK1129">
        <v>71.041499999999999</v>
      </c>
      <c r="AL1129">
        <v>-0.67564299999999999</v>
      </c>
      <c r="AM1129">
        <v>-2.2999999999999998</v>
      </c>
      <c r="AN1129">
        <v>-11.7252236008644</v>
      </c>
      <c r="AO1129">
        <v>-1.16831266880035</v>
      </c>
      <c r="AP1129">
        <v>-0.23930999999999999</v>
      </c>
      <c r="AQ1129">
        <v>999</v>
      </c>
      <c r="AU1129" t="s">
        <v>1626</v>
      </c>
    </row>
    <row r="1130" spans="1:47" x14ac:dyDescent="0.45">
      <c r="A1130" t="s">
        <v>1503</v>
      </c>
      <c r="B1130" t="s">
        <v>39</v>
      </c>
      <c r="C1130">
        <v>102</v>
      </c>
      <c r="D1130">
        <v>412</v>
      </c>
      <c r="E1130">
        <v>379</v>
      </c>
      <c r="F1130">
        <v>88</v>
      </c>
      <c r="G1130">
        <v>58</v>
      </c>
      <c r="H1130">
        <v>17</v>
      </c>
      <c r="I1130">
        <v>2</v>
      </c>
      <c r="J1130">
        <v>11</v>
      </c>
      <c r="K1130">
        <v>46</v>
      </c>
      <c r="L1130">
        <v>51</v>
      </c>
      <c r="M1130">
        <v>24</v>
      </c>
      <c r="N1130">
        <v>8</v>
      </c>
      <c r="O1130">
        <v>99</v>
      </c>
      <c r="P1130">
        <v>8</v>
      </c>
      <c r="Q1130">
        <v>1</v>
      </c>
      <c r="R1130">
        <v>0</v>
      </c>
      <c r="S1130">
        <v>1</v>
      </c>
      <c r="T1130">
        <v>3</v>
      </c>
      <c r="U1130">
        <v>1</v>
      </c>
      <c r="V1130">
        <v>0.23219000000000001</v>
      </c>
      <c r="W1130">
        <v>5.8252400000000003E-2</v>
      </c>
      <c r="X1130">
        <v>0.240291</v>
      </c>
      <c r="Y1130">
        <v>0.242424</v>
      </c>
      <c r="Z1130">
        <v>0.29126200000000002</v>
      </c>
      <c r="AA1130">
        <v>0.37467</v>
      </c>
      <c r="AB1130">
        <v>0.283308</v>
      </c>
      <c r="AC1130">
        <v>0.66593199999999997</v>
      </c>
      <c r="AD1130">
        <v>0.14248</v>
      </c>
      <c r="AE1130">
        <v>4.2024600000000003</v>
      </c>
      <c r="AF1130">
        <v>0.28518500000000002</v>
      </c>
      <c r="AH1130">
        <v>-0.45389800000000002</v>
      </c>
      <c r="AI1130">
        <v>38.201000000000001</v>
      </c>
      <c r="AJ1130">
        <v>-11.998799999999999</v>
      </c>
      <c r="AK1130">
        <v>77.123000000000005</v>
      </c>
      <c r="AL1130">
        <v>-0.45389800000000002</v>
      </c>
      <c r="AM1130">
        <v>2.9</v>
      </c>
      <c r="AN1130">
        <v>-11.747381895780499</v>
      </c>
      <c r="AO1130">
        <v>-4.6690769195556596</v>
      </c>
      <c r="AP1130">
        <v>-0.24162400000000001</v>
      </c>
      <c r="AQ1130">
        <v>999</v>
      </c>
      <c r="AU1130" t="s">
        <v>1504</v>
      </c>
    </row>
    <row r="1131" spans="1:47" x14ac:dyDescent="0.45">
      <c r="A1131" t="s">
        <v>1602</v>
      </c>
      <c r="B1131" t="s">
        <v>76</v>
      </c>
      <c r="C1131">
        <v>116</v>
      </c>
      <c r="D1131">
        <v>469</v>
      </c>
      <c r="E1131">
        <v>430</v>
      </c>
      <c r="F1131">
        <v>103</v>
      </c>
      <c r="G1131">
        <v>78</v>
      </c>
      <c r="H1131">
        <v>17</v>
      </c>
      <c r="I1131">
        <v>4</v>
      </c>
      <c r="J1131">
        <v>4</v>
      </c>
      <c r="K1131">
        <v>45</v>
      </c>
      <c r="L1131">
        <v>47</v>
      </c>
      <c r="M1131">
        <v>32</v>
      </c>
      <c r="N1131">
        <v>5</v>
      </c>
      <c r="O1131">
        <v>94</v>
      </c>
      <c r="P1131">
        <v>4</v>
      </c>
      <c r="Q1131">
        <v>2</v>
      </c>
      <c r="R1131">
        <v>1</v>
      </c>
      <c r="S1131">
        <v>0</v>
      </c>
      <c r="T1131">
        <v>21</v>
      </c>
      <c r="U1131">
        <v>9</v>
      </c>
      <c r="V1131">
        <v>0.239535</v>
      </c>
      <c r="W1131">
        <v>6.8230299999999994E-2</v>
      </c>
      <c r="X1131">
        <v>0.20042599999999999</v>
      </c>
      <c r="Y1131">
        <v>0.34042600000000001</v>
      </c>
      <c r="Z1131">
        <v>0.29700900000000002</v>
      </c>
      <c r="AA1131">
        <v>0.32558100000000001</v>
      </c>
      <c r="AB1131">
        <v>0.272067</v>
      </c>
      <c r="AC1131">
        <v>0.62258999999999998</v>
      </c>
      <c r="AD1131">
        <v>8.6046499999999998E-2</v>
      </c>
      <c r="AE1131">
        <v>5.9868800000000002</v>
      </c>
      <c r="AF1131">
        <v>0.29640699999999998</v>
      </c>
      <c r="AH1131">
        <v>-0.43856099999999998</v>
      </c>
      <c r="AI1131">
        <v>39.107799999999997</v>
      </c>
      <c r="AJ1131">
        <v>-18.037099999999999</v>
      </c>
      <c r="AK1131">
        <v>70.915499999999994</v>
      </c>
      <c r="AL1131">
        <v>-0.43856099999999998</v>
      </c>
      <c r="AM1131">
        <v>3.6</v>
      </c>
      <c r="AN1131">
        <v>-16.7828887403011</v>
      </c>
      <c r="AO1131">
        <v>-1.56975317001342</v>
      </c>
      <c r="AP1131">
        <v>-0.241645</v>
      </c>
      <c r="AQ1131">
        <v>999</v>
      </c>
      <c r="AU1131" t="s">
        <v>1603</v>
      </c>
    </row>
    <row r="1132" spans="1:47" x14ac:dyDescent="0.45">
      <c r="A1132" t="s">
        <v>1934</v>
      </c>
      <c r="B1132" t="s">
        <v>107</v>
      </c>
      <c r="C1132">
        <v>115</v>
      </c>
      <c r="D1132">
        <v>341</v>
      </c>
      <c r="E1132">
        <v>305</v>
      </c>
      <c r="F1132">
        <v>62</v>
      </c>
      <c r="G1132">
        <v>41</v>
      </c>
      <c r="H1132">
        <v>14</v>
      </c>
      <c r="I1132">
        <v>2</v>
      </c>
      <c r="J1132">
        <v>5</v>
      </c>
      <c r="K1132">
        <v>39</v>
      </c>
      <c r="L1132">
        <v>34</v>
      </c>
      <c r="M1132">
        <v>28</v>
      </c>
      <c r="N1132">
        <v>4</v>
      </c>
      <c r="O1132">
        <v>116</v>
      </c>
      <c r="P1132">
        <v>1</v>
      </c>
      <c r="Q1132">
        <v>1</v>
      </c>
      <c r="R1132">
        <v>6</v>
      </c>
      <c r="S1132">
        <v>0</v>
      </c>
      <c r="T1132">
        <v>19</v>
      </c>
      <c r="U1132">
        <v>3</v>
      </c>
      <c r="V1132">
        <v>0.20327899999999999</v>
      </c>
      <c r="W1132">
        <v>8.2111400000000001E-2</v>
      </c>
      <c r="X1132">
        <v>0.34017599999999998</v>
      </c>
      <c r="Y1132">
        <v>0.24137900000000001</v>
      </c>
      <c r="Z1132">
        <v>0.27164199999999999</v>
      </c>
      <c r="AA1132">
        <v>0.311475</v>
      </c>
      <c r="AB1132">
        <v>0.254328</v>
      </c>
      <c r="AC1132">
        <v>0.583117</v>
      </c>
      <c r="AD1132">
        <v>0.108197</v>
      </c>
      <c r="AE1132">
        <v>7.37669</v>
      </c>
      <c r="AF1132">
        <v>0.30810799999999999</v>
      </c>
      <c r="AH1132">
        <v>2.0252300000000001</v>
      </c>
      <c r="AI1132">
        <v>23.410699999999999</v>
      </c>
      <c r="AJ1132">
        <v>-18.138200000000001</v>
      </c>
      <c r="AK1132">
        <v>54.218800000000002</v>
      </c>
      <c r="AL1132">
        <v>2.0252300000000001</v>
      </c>
      <c r="AM1132">
        <v>-0.5</v>
      </c>
      <c r="AN1132">
        <v>-17.314921140670702</v>
      </c>
      <c r="AO1132">
        <v>3.2588183879852202</v>
      </c>
      <c r="AP1132">
        <v>-0.24312300000000001</v>
      </c>
      <c r="AQ1132">
        <v>999</v>
      </c>
      <c r="AU1132">
        <v>14196</v>
      </c>
    </row>
    <row r="1133" spans="1:47" x14ac:dyDescent="0.45">
      <c r="A1133" t="s">
        <v>1385</v>
      </c>
      <c r="B1133" t="s">
        <v>191</v>
      </c>
      <c r="C1133">
        <v>40</v>
      </c>
      <c r="D1133">
        <v>139</v>
      </c>
      <c r="E1133">
        <v>124</v>
      </c>
      <c r="F1133">
        <v>23</v>
      </c>
      <c r="G1133">
        <v>18</v>
      </c>
      <c r="H1133">
        <v>3</v>
      </c>
      <c r="I1133">
        <v>0</v>
      </c>
      <c r="J1133">
        <v>2</v>
      </c>
      <c r="K1133">
        <v>10</v>
      </c>
      <c r="L1133">
        <v>13</v>
      </c>
      <c r="M1133">
        <v>11</v>
      </c>
      <c r="N1133">
        <v>1</v>
      </c>
      <c r="O1133">
        <v>47</v>
      </c>
      <c r="P1133">
        <v>2</v>
      </c>
      <c r="Q1133">
        <v>2</v>
      </c>
      <c r="R1133">
        <v>0</v>
      </c>
      <c r="S1133">
        <v>0</v>
      </c>
      <c r="T1133">
        <v>2</v>
      </c>
      <c r="U1133">
        <v>1</v>
      </c>
      <c r="V1133">
        <v>0.18548400000000001</v>
      </c>
      <c r="W1133">
        <v>7.9136700000000004E-2</v>
      </c>
      <c r="X1133">
        <v>0.33812900000000001</v>
      </c>
      <c r="Y1133">
        <v>0.234043</v>
      </c>
      <c r="Z1133">
        <v>0.25899299999999997</v>
      </c>
      <c r="AA1133">
        <v>0.25806499999999999</v>
      </c>
      <c r="AB1133">
        <v>0.23214599999999999</v>
      </c>
      <c r="AC1133">
        <v>0.51705699999999999</v>
      </c>
      <c r="AD1133">
        <v>7.2580599999999995E-2</v>
      </c>
      <c r="AE1133">
        <v>3.0018099999999999</v>
      </c>
      <c r="AF1133">
        <v>0.272727</v>
      </c>
      <c r="AH1133">
        <v>-0.25323200000000001</v>
      </c>
      <c r="AI1133">
        <v>6.9821</v>
      </c>
      <c r="AJ1133">
        <v>-9.9542400000000004</v>
      </c>
      <c r="AK1133">
        <v>42.805799999999998</v>
      </c>
      <c r="AL1133">
        <v>-0.25323200000000001</v>
      </c>
      <c r="AM1133">
        <v>2.1</v>
      </c>
      <c r="AN1133">
        <v>-9.7789799869060499</v>
      </c>
      <c r="AO1133">
        <v>2.6107288599014198</v>
      </c>
      <c r="AP1133">
        <v>-0.24402699999999999</v>
      </c>
      <c r="AQ1133">
        <v>999</v>
      </c>
      <c r="AU1133" t="s">
        <v>1386</v>
      </c>
    </row>
    <row r="1134" spans="1:47" x14ac:dyDescent="0.45">
      <c r="A1134" t="s">
        <v>1821</v>
      </c>
      <c r="B1134" t="s">
        <v>21</v>
      </c>
      <c r="C1134">
        <v>81</v>
      </c>
      <c r="D1134">
        <v>293</v>
      </c>
      <c r="E1134">
        <v>266</v>
      </c>
      <c r="F1134">
        <v>54</v>
      </c>
      <c r="G1134">
        <v>45</v>
      </c>
      <c r="H1134">
        <v>7</v>
      </c>
      <c r="I1134">
        <v>1</v>
      </c>
      <c r="J1134">
        <v>1</v>
      </c>
      <c r="K1134">
        <v>26</v>
      </c>
      <c r="L1134">
        <v>20</v>
      </c>
      <c r="M1134">
        <v>25</v>
      </c>
      <c r="N1134">
        <v>7</v>
      </c>
      <c r="O1134">
        <v>93</v>
      </c>
      <c r="P1134">
        <v>2</v>
      </c>
      <c r="Q1134">
        <v>0</v>
      </c>
      <c r="R1134">
        <v>0</v>
      </c>
      <c r="S1134">
        <v>0</v>
      </c>
      <c r="T1134">
        <v>6</v>
      </c>
      <c r="U1134">
        <v>3</v>
      </c>
      <c r="V1134">
        <v>0.20300799999999999</v>
      </c>
      <c r="W1134">
        <v>8.5324200000000003E-2</v>
      </c>
      <c r="X1134">
        <v>0.31740600000000002</v>
      </c>
      <c r="Y1134">
        <v>0.26881699999999997</v>
      </c>
      <c r="Z1134">
        <v>0.276451</v>
      </c>
      <c r="AA1134">
        <v>0.24812000000000001</v>
      </c>
      <c r="AB1134">
        <v>0.23066999999999999</v>
      </c>
      <c r="AC1134">
        <v>0.52457100000000001</v>
      </c>
      <c r="AD1134">
        <v>4.5112800000000002E-2</v>
      </c>
      <c r="AE1134">
        <v>4.6644399999999999</v>
      </c>
      <c r="AF1134">
        <v>0.30814000000000002</v>
      </c>
      <c r="AH1134">
        <v>-0.56706699999999999</v>
      </c>
      <c r="AI1134">
        <v>14.358499999999999</v>
      </c>
      <c r="AJ1134">
        <v>-21.341799999999999</v>
      </c>
      <c r="AK1134">
        <v>43.229199999999999</v>
      </c>
      <c r="AL1134">
        <v>-0.56706699999999999</v>
      </c>
      <c r="AM1134">
        <v>7</v>
      </c>
      <c r="AN1134">
        <v>-20.497881889343201</v>
      </c>
      <c r="AO1134">
        <v>8.0765726566314697</v>
      </c>
      <c r="AP1134">
        <v>-0.24627299999999999</v>
      </c>
      <c r="AQ1134">
        <v>999</v>
      </c>
      <c r="AU1134" t="s">
        <v>1822</v>
      </c>
    </row>
    <row r="1135" spans="1:47" x14ac:dyDescent="0.45">
      <c r="A1135" t="s">
        <v>1758</v>
      </c>
      <c r="B1135" t="s">
        <v>14</v>
      </c>
      <c r="C1135">
        <v>112</v>
      </c>
      <c r="D1135">
        <v>436</v>
      </c>
      <c r="E1135">
        <v>400</v>
      </c>
      <c r="F1135">
        <v>94</v>
      </c>
      <c r="G1135">
        <v>63</v>
      </c>
      <c r="H1135">
        <v>19</v>
      </c>
      <c r="I1135">
        <v>1</v>
      </c>
      <c r="J1135">
        <v>11</v>
      </c>
      <c r="K1135">
        <v>43</v>
      </c>
      <c r="L1135">
        <v>56</v>
      </c>
      <c r="M1135">
        <v>27</v>
      </c>
      <c r="N1135">
        <v>8</v>
      </c>
      <c r="O1135">
        <v>113</v>
      </c>
      <c r="P1135">
        <v>5</v>
      </c>
      <c r="Q1135">
        <v>3</v>
      </c>
      <c r="R1135">
        <v>1</v>
      </c>
      <c r="S1135">
        <v>1</v>
      </c>
      <c r="T1135">
        <v>5</v>
      </c>
      <c r="U1135">
        <v>2</v>
      </c>
      <c r="V1135">
        <v>0.23499999999999999</v>
      </c>
      <c r="W1135">
        <v>6.1926599999999998E-2</v>
      </c>
      <c r="X1135">
        <v>0.25917400000000002</v>
      </c>
      <c r="Y1135">
        <v>0.23893800000000001</v>
      </c>
      <c r="Z1135">
        <v>0.289655</v>
      </c>
      <c r="AA1135">
        <v>0.37</v>
      </c>
      <c r="AB1135">
        <v>0.28032200000000002</v>
      </c>
      <c r="AC1135">
        <v>0.65965499999999999</v>
      </c>
      <c r="AD1135">
        <v>0.13500000000000001</v>
      </c>
      <c r="AE1135">
        <v>3.6594199999999999</v>
      </c>
      <c r="AF1135">
        <v>0.29749100000000001</v>
      </c>
      <c r="AH1135">
        <v>-0.51450200000000001</v>
      </c>
      <c r="AI1135">
        <v>39.345100000000002</v>
      </c>
      <c r="AJ1135">
        <v>-13.779</v>
      </c>
      <c r="AK1135">
        <v>78.274600000000007</v>
      </c>
      <c r="AL1135">
        <v>-0.51450200000000001</v>
      </c>
      <c r="AM1135">
        <v>-0.3</v>
      </c>
      <c r="AN1135">
        <v>-12.2492249011993</v>
      </c>
      <c r="AO1135">
        <v>-5.1059964299201903</v>
      </c>
      <c r="AP1135">
        <v>-0.24934999999999999</v>
      </c>
      <c r="AQ1135">
        <v>999</v>
      </c>
      <c r="AU1135">
        <v>22169</v>
      </c>
    </row>
    <row r="1136" spans="1:47" x14ac:dyDescent="0.45">
      <c r="A1136" t="s">
        <v>1856</v>
      </c>
      <c r="C1136">
        <v>96</v>
      </c>
      <c r="D1136">
        <v>325</v>
      </c>
      <c r="E1136">
        <v>292</v>
      </c>
      <c r="F1136">
        <v>57</v>
      </c>
      <c r="G1136">
        <v>37</v>
      </c>
      <c r="H1136">
        <v>11</v>
      </c>
      <c r="I1136">
        <v>1</v>
      </c>
      <c r="J1136">
        <v>8</v>
      </c>
      <c r="K1136">
        <v>40</v>
      </c>
      <c r="L1136">
        <v>35</v>
      </c>
      <c r="M1136">
        <v>30</v>
      </c>
      <c r="N1136">
        <v>3</v>
      </c>
      <c r="O1136">
        <v>124</v>
      </c>
      <c r="P1136">
        <v>2</v>
      </c>
      <c r="Q1136">
        <v>1</v>
      </c>
      <c r="R1136">
        <v>0</v>
      </c>
      <c r="S1136">
        <v>1</v>
      </c>
      <c r="T1136">
        <v>7</v>
      </c>
      <c r="U1136">
        <v>1</v>
      </c>
      <c r="V1136">
        <v>0.19520499999999999</v>
      </c>
      <c r="W1136">
        <v>9.2307700000000006E-2</v>
      </c>
      <c r="X1136">
        <v>0.38153799999999999</v>
      </c>
      <c r="Y1136">
        <v>0.24193500000000001</v>
      </c>
      <c r="Z1136">
        <v>0.27384599999999998</v>
      </c>
      <c r="AA1136">
        <v>0.32191799999999998</v>
      </c>
      <c r="AB1136">
        <v>0.26142300000000002</v>
      </c>
      <c r="AC1136">
        <v>0.59576399999999996</v>
      </c>
      <c r="AD1136">
        <v>0.12671199999999999</v>
      </c>
      <c r="AE1136">
        <v>5.7979900000000004</v>
      </c>
      <c r="AF1136">
        <v>0.30434800000000001</v>
      </c>
      <c r="AH1136">
        <v>0.46938400000000002</v>
      </c>
      <c r="AI1136">
        <v>24.2273</v>
      </c>
      <c r="AJ1136">
        <v>-15.372</v>
      </c>
      <c r="AK1136">
        <v>62.765900000000002</v>
      </c>
      <c r="AL1136">
        <v>0.46938400000000002</v>
      </c>
      <c r="AM1136">
        <v>4.5</v>
      </c>
      <c r="AN1136">
        <v>-14.522051244974101</v>
      </c>
      <c r="AO1136">
        <v>0.91754841804504395</v>
      </c>
      <c r="AP1136">
        <v>-0.25245000000000001</v>
      </c>
      <c r="AQ1136">
        <v>999</v>
      </c>
      <c r="AU1136">
        <v>17719</v>
      </c>
    </row>
    <row r="1137" spans="1:47" x14ac:dyDescent="0.45">
      <c r="A1137" t="s">
        <v>1498</v>
      </c>
      <c r="B1137" t="s">
        <v>14</v>
      </c>
      <c r="C1137">
        <v>81</v>
      </c>
      <c r="D1137">
        <v>311</v>
      </c>
      <c r="E1137">
        <v>278</v>
      </c>
      <c r="F1137">
        <v>48</v>
      </c>
      <c r="G1137">
        <v>23</v>
      </c>
      <c r="H1137">
        <v>11</v>
      </c>
      <c r="I1137">
        <v>1</v>
      </c>
      <c r="J1137">
        <v>13</v>
      </c>
      <c r="K1137">
        <v>33</v>
      </c>
      <c r="L1137">
        <v>44</v>
      </c>
      <c r="M1137">
        <v>24</v>
      </c>
      <c r="N1137">
        <v>4</v>
      </c>
      <c r="O1137">
        <v>149</v>
      </c>
      <c r="P1137">
        <v>8</v>
      </c>
      <c r="Q1137">
        <v>1</v>
      </c>
      <c r="R1137">
        <v>0</v>
      </c>
      <c r="S1137">
        <v>0</v>
      </c>
      <c r="T1137">
        <v>6</v>
      </c>
      <c r="U1137">
        <v>3</v>
      </c>
      <c r="V1137">
        <v>0.17266200000000001</v>
      </c>
      <c r="W1137">
        <v>7.71704E-2</v>
      </c>
      <c r="X1137">
        <v>0.47910000000000003</v>
      </c>
      <c r="Y1137">
        <v>0.16107399999999999</v>
      </c>
      <c r="Z1137">
        <v>0.25723499999999999</v>
      </c>
      <c r="AA1137">
        <v>0.35971199999999998</v>
      </c>
      <c r="AB1137">
        <v>0.26491199999999998</v>
      </c>
      <c r="AC1137">
        <v>0.61694700000000002</v>
      </c>
      <c r="AD1137">
        <v>0.18704999999999999</v>
      </c>
      <c r="AE1137">
        <v>5.2977699999999999</v>
      </c>
      <c r="AF1137">
        <v>0.29914499999999999</v>
      </c>
      <c r="AH1137">
        <v>-0.45919500000000002</v>
      </c>
      <c r="AI1137">
        <v>24.084800000000001</v>
      </c>
      <c r="AJ1137">
        <v>-13.8088</v>
      </c>
      <c r="AK1137">
        <v>67.944100000000006</v>
      </c>
      <c r="AL1137">
        <v>-0.45919500000000002</v>
      </c>
      <c r="AM1137">
        <v>3.1</v>
      </c>
      <c r="AN1137">
        <v>-12.8097794353961</v>
      </c>
      <c r="AO1137">
        <v>-0.32813072204589799</v>
      </c>
      <c r="AP1137">
        <v>-0.25348599999999999</v>
      </c>
      <c r="AQ1137">
        <v>999</v>
      </c>
      <c r="AU1137" t="s">
        <v>1499</v>
      </c>
    </row>
    <row r="1138" spans="1:47" x14ac:dyDescent="0.45">
      <c r="A1138" t="s">
        <v>1788</v>
      </c>
      <c r="B1138" t="s">
        <v>18</v>
      </c>
      <c r="C1138">
        <v>94</v>
      </c>
      <c r="D1138">
        <v>369</v>
      </c>
      <c r="E1138">
        <v>337</v>
      </c>
      <c r="F1138">
        <v>79</v>
      </c>
      <c r="G1138">
        <v>60</v>
      </c>
      <c r="H1138">
        <v>13</v>
      </c>
      <c r="I1138">
        <v>2</v>
      </c>
      <c r="J1138">
        <v>4</v>
      </c>
      <c r="K1138">
        <v>37</v>
      </c>
      <c r="L1138">
        <v>41</v>
      </c>
      <c r="M1138">
        <v>24</v>
      </c>
      <c r="N1138">
        <v>9</v>
      </c>
      <c r="O1138">
        <v>75</v>
      </c>
      <c r="P1138">
        <v>5</v>
      </c>
      <c r="Q1138">
        <v>2</v>
      </c>
      <c r="R1138">
        <v>1</v>
      </c>
      <c r="S1138">
        <v>1</v>
      </c>
      <c r="T1138">
        <v>4</v>
      </c>
      <c r="U1138">
        <v>3</v>
      </c>
      <c r="V1138">
        <v>0.23442099999999999</v>
      </c>
      <c r="W1138">
        <v>6.5040600000000004E-2</v>
      </c>
      <c r="X1138">
        <v>0.20325199999999999</v>
      </c>
      <c r="Y1138">
        <v>0.32</v>
      </c>
      <c r="Z1138">
        <v>0.29347800000000002</v>
      </c>
      <c r="AA1138">
        <v>0.32047500000000001</v>
      </c>
      <c r="AB1138">
        <v>0.26279599999999997</v>
      </c>
      <c r="AC1138">
        <v>0.61395299999999997</v>
      </c>
      <c r="AD1138">
        <v>8.6053400000000002E-2</v>
      </c>
      <c r="AE1138">
        <v>4.0744600000000002</v>
      </c>
      <c r="AF1138">
        <v>0.288462</v>
      </c>
      <c r="AH1138">
        <v>-1.08264</v>
      </c>
      <c r="AI1138">
        <v>27.928100000000001</v>
      </c>
      <c r="AJ1138">
        <v>-17.032399999999999</v>
      </c>
      <c r="AK1138">
        <v>63.686199999999999</v>
      </c>
      <c r="AL1138">
        <v>-1.08264</v>
      </c>
      <c r="AM1138">
        <v>-1.5</v>
      </c>
      <c r="AN1138">
        <v>-17.682960987091001</v>
      </c>
      <c r="AO1138">
        <v>2.56746053695678</v>
      </c>
      <c r="AP1138">
        <v>-0.25363599999999997</v>
      </c>
      <c r="AQ1138">
        <v>999</v>
      </c>
      <c r="AU1138" t="s">
        <v>1789</v>
      </c>
    </row>
    <row r="1139" spans="1:47" x14ac:dyDescent="0.45">
      <c r="A1139" t="s">
        <v>1935</v>
      </c>
      <c r="C1139">
        <v>72</v>
      </c>
      <c r="D1139">
        <v>280</v>
      </c>
      <c r="E1139">
        <v>253</v>
      </c>
      <c r="F1139">
        <v>61</v>
      </c>
      <c r="G1139">
        <v>45</v>
      </c>
      <c r="H1139">
        <v>13</v>
      </c>
      <c r="I1139">
        <v>1</v>
      </c>
      <c r="J1139">
        <v>2</v>
      </c>
      <c r="K1139">
        <v>24</v>
      </c>
      <c r="L1139">
        <v>27</v>
      </c>
      <c r="M1139">
        <v>19</v>
      </c>
      <c r="N1139">
        <v>4</v>
      </c>
      <c r="O1139">
        <v>56</v>
      </c>
      <c r="P1139">
        <v>6</v>
      </c>
      <c r="Q1139">
        <v>2</v>
      </c>
      <c r="R1139">
        <v>0</v>
      </c>
      <c r="S1139">
        <v>1</v>
      </c>
      <c r="T1139">
        <v>4</v>
      </c>
      <c r="U1139">
        <v>2</v>
      </c>
      <c r="V1139">
        <v>0.24110699999999999</v>
      </c>
      <c r="W1139">
        <v>6.7857100000000004E-2</v>
      </c>
      <c r="X1139">
        <v>0.2</v>
      </c>
      <c r="Y1139">
        <v>0.33928599999999998</v>
      </c>
      <c r="Z1139">
        <v>0.307143</v>
      </c>
      <c r="AA1139">
        <v>0.32411099999999998</v>
      </c>
      <c r="AB1139">
        <v>0.276285</v>
      </c>
      <c r="AC1139">
        <v>0.63125399999999998</v>
      </c>
      <c r="AD1139">
        <v>8.3003999999999994E-2</v>
      </c>
      <c r="AE1139">
        <v>3.8950100000000001</v>
      </c>
      <c r="AF1139">
        <v>0.29949199999999998</v>
      </c>
      <c r="AH1139">
        <v>-0.55269400000000002</v>
      </c>
      <c r="AI1139">
        <v>24.328800000000001</v>
      </c>
      <c r="AJ1139">
        <v>-9.7875800000000002</v>
      </c>
      <c r="AK1139">
        <v>70.123999999999995</v>
      </c>
      <c r="AL1139">
        <v>-0.55269400000000002</v>
      </c>
      <c r="AM1139">
        <v>1.9</v>
      </c>
      <c r="AN1139">
        <v>-10.9159993529319</v>
      </c>
      <c r="AO1139">
        <v>-1.1864198446273799</v>
      </c>
      <c r="AP1139">
        <v>-0.25554900000000003</v>
      </c>
      <c r="AQ1139">
        <v>999</v>
      </c>
      <c r="AU1139" t="s">
        <v>1936</v>
      </c>
    </row>
    <row r="1140" spans="1:47" x14ac:dyDescent="0.45">
      <c r="A1140" t="s">
        <v>1481</v>
      </c>
      <c r="B1140" t="s">
        <v>170</v>
      </c>
      <c r="C1140">
        <v>73</v>
      </c>
      <c r="D1140">
        <v>275</v>
      </c>
      <c r="E1140">
        <v>250</v>
      </c>
      <c r="F1140">
        <v>56</v>
      </c>
      <c r="G1140">
        <v>44</v>
      </c>
      <c r="H1140">
        <v>11</v>
      </c>
      <c r="I1140">
        <v>0</v>
      </c>
      <c r="J1140">
        <v>1</v>
      </c>
      <c r="K1140">
        <v>27</v>
      </c>
      <c r="L1140">
        <v>20</v>
      </c>
      <c r="M1140">
        <v>22</v>
      </c>
      <c r="N1140">
        <v>12</v>
      </c>
      <c r="O1140">
        <v>48</v>
      </c>
      <c r="P1140">
        <v>2</v>
      </c>
      <c r="Q1140">
        <v>1</v>
      </c>
      <c r="R1140">
        <v>0</v>
      </c>
      <c r="S1140">
        <v>0</v>
      </c>
      <c r="T1140">
        <v>1</v>
      </c>
      <c r="U1140">
        <v>1</v>
      </c>
      <c r="V1140">
        <v>0.224</v>
      </c>
      <c r="W1140">
        <v>0.08</v>
      </c>
      <c r="X1140">
        <v>0.17454500000000001</v>
      </c>
      <c r="Y1140">
        <v>0.45833299999999999</v>
      </c>
      <c r="Z1140">
        <v>0.29090899999999997</v>
      </c>
      <c r="AA1140">
        <v>0.28000000000000003</v>
      </c>
      <c r="AB1140">
        <v>0.23927000000000001</v>
      </c>
      <c r="AC1140">
        <v>0.570909</v>
      </c>
      <c r="AD1140">
        <v>5.6000000000000001E-2</v>
      </c>
      <c r="AE1140">
        <v>2.3871000000000002</v>
      </c>
      <c r="AF1140">
        <v>0.27227699999999999</v>
      </c>
      <c r="AH1140">
        <v>-0.65356499999999995</v>
      </c>
      <c r="AI1140">
        <v>15.4406</v>
      </c>
      <c r="AJ1140">
        <v>-18.066500000000001</v>
      </c>
      <c r="AK1140">
        <v>48.998100000000001</v>
      </c>
      <c r="AL1140">
        <v>-0.65356499999999995</v>
      </c>
      <c r="AM1140">
        <v>0.5</v>
      </c>
      <c r="AN1140">
        <v>-17.459072649478902</v>
      </c>
      <c r="AO1140">
        <v>5.5521750450134197</v>
      </c>
      <c r="AP1140">
        <v>-0.25594099999999997</v>
      </c>
      <c r="AQ1140">
        <v>999</v>
      </c>
      <c r="AU1140" t="s">
        <v>1482</v>
      </c>
    </row>
    <row r="1141" spans="1:47" x14ac:dyDescent="0.45">
      <c r="A1141" t="s">
        <v>1766</v>
      </c>
      <c r="B1141" t="s">
        <v>18</v>
      </c>
      <c r="C1141">
        <v>101</v>
      </c>
      <c r="D1141">
        <v>406</v>
      </c>
      <c r="E1141">
        <v>370</v>
      </c>
      <c r="F1141">
        <v>88</v>
      </c>
      <c r="G1141">
        <v>64</v>
      </c>
      <c r="H1141">
        <v>20</v>
      </c>
      <c r="I1141">
        <v>2</v>
      </c>
      <c r="J1141">
        <v>2</v>
      </c>
      <c r="K1141">
        <v>47</v>
      </c>
      <c r="L1141">
        <v>38</v>
      </c>
      <c r="M1141">
        <v>29</v>
      </c>
      <c r="N1141">
        <v>7</v>
      </c>
      <c r="O1141">
        <v>106</v>
      </c>
      <c r="P1141">
        <v>5</v>
      </c>
      <c r="Q1141">
        <v>2</v>
      </c>
      <c r="R1141">
        <v>0</v>
      </c>
      <c r="S1141">
        <v>0</v>
      </c>
      <c r="T1141">
        <v>2</v>
      </c>
      <c r="U1141">
        <v>1</v>
      </c>
      <c r="V1141">
        <v>0.23783799999999999</v>
      </c>
      <c r="W1141">
        <v>7.1428599999999995E-2</v>
      </c>
      <c r="X1141">
        <v>0.26108399999999998</v>
      </c>
      <c r="Y1141">
        <v>0.27358500000000002</v>
      </c>
      <c r="Z1141">
        <v>0.30049300000000001</v>
      </c>
      <c r="AA1141">
        <v>0.31891900000000001</v>
      </c>
      <c r="AB1141">
        <v>0.26928200000000002</v>
      </c>
      <c r="AC1141">
        <v>0.61941199999999996</v>
      </c>
      <c r="AD1141">
        <v>8.1081100000000003E-2</v>
      </c>
      <c r="AE1141">
        <v>4.0665800000000001</v>
      </c>
      <c r="AF1141">
        <v>0.32575799999999999</v>
      </c>
      <c r="AH1141">
        <v>-0.723244</v>
      </c>
      <c r="AI1141">
        <v>32.915300000000002</v>
      </c>
      <c r="AJ1141">
        <v>-16.5534</v>
      </c>
      <c r="AK1141">
        <v>65.429100000000005</v>
      </c>
      <c r="AL1141">
        <v>-0.723244</v>
      </c>
      <c r="AM1141">
        <v>0.2</v>
      </c>
      <c r="AN1141">
        <v>-18.1114755868911</v>
      </c>
      <c r="AO1141">
        <v>1.6917695552110601</v>
      </c>
      <c r="AP1141">
        <v>-0.25798500000000002</v>
      </c>
      <c r="AQ1141">
        <v>999</v>
      </c>
      <c r="AU1141" t="s">
        <v>1767</v>
      </c>
    </row>
    <row r="1142" spans="1:47" x14ac:dyDescent="0.45">
      <c r="A1142" t="s">
        <v>570</v>
      </c>
      <c r="B1142" t="s">
        <v>18</v>
      </c>
      <c r="C1142">
        <v>114</v>
      </c>
      <c r="D1142">
        <v>443</v>
      </c>
      <c r="E1142">
        <v>411</v>
      </c>
      <c r="F1142">
        <v>101</v>
      </c>
      <c r="G1142">
        <v>67</v>
      </c>
      <c r="H1142">
        <v>21</v>
      </c>
      <c r="I1142">
        <v>2</v>
      </c>
      <c r="J1142">
        <v>11</v>
      </c>
      <c r="K1142">
        <v>51</v>
      </c>
      <c r="L1142">
        <v>47</v>
      </c>
      <c r="M1142">
        <v>26</v>
      </c>
      <c r="N1142">
        <v>11</v>
      </c>
      <c r="O1142">
        <v>102</v>
      </c>
      <c r="P1142">
        <v>4</v>
      </c>
      <c r="Q1142">
        <v>2</v>
      </c>
      <c r="R1142">
        <v>0</v>
      </c>
      <c r="S1142">
        <v>1</v>
      </c>
      <c r="T1142">
        <v>1</v>
      </c>
      <c r="U1142">
        <v>1</v>
      </c>
      <c r="V1142">
        <v>0.24574199999999999</v>
      </c>
      <c r="W1142">
        <v>5.8690699999999998E-2</v>
      </c>
      <c r="X1142">
        <v>0.23024800000000001</v>
      </c>
      <c r="Y1142">
        <v>0.25490200000000002</v>
      </c>
      <c r="Z1142">
        <v>0.295711</v>
      </c>
      <c r="AA1142">
        <v>0.38686100000000001</v>
      </c>
      <c r="AB1142">
        <v>0.28651500000000002</v>
      </c>
      <c r="AC1142">
        <v>0.68257199999999996</v>
      </c>
      <c r="AD1142">
        <v>0.14111899999999999</v>
      </c>
      <c r="AE1142">
        <v>3.2964099999999998</v>
      </c>
      <c r="AF1142">
        <v>0.3</v>
      </c>
      <c r="AH1142">
        <v>-0.88471900000000003</v>
      </c>
      <c r="AI1142">
        <v>42.255200000000002</v>
      </c>
      <c r="AJ1142">
        <v>-11.7218</v>
      </c>
      <c r="AK1142">
        <v>76.981800000000007</v>
      </c>
      <c r="AL1142">
        <v>-0.88471900000000003</v>
      </c>
      <c r="AM1142">
        <v>0.7</v>
      </c>
      <c r="AN1142">
        <v>-13.5173709392547</v>
      </c>
      <c r="AO1142">
        <v>-4.1831567883491498</v>
      </c>
      <c r="AP1142">
        <v>-0.26000099999999998</v>
      </c>
      <c r="AQ1142">
        <v>999</v>
      </c>
      <c r="AU1142">
        <v>10243</v>
      </c>
    </row>
    <row r="1143" spans="1:47" x14ac:dyDescent="0.45">
      <c r="A1143" t="s">
        <v>38</v>
      </c>
      <c r="B1143" t="s">
        <v>36</v>
      </c>
      <c r="C1143">
        <v>108</v>
      </c>
      <c r="D1143">
        <v>449</v>
      </c>
      <c r="E1143">
        <v>416</v>
      </c>
      <c r="F1143">
        <v>91</v>
      </c>
      <c r="G1143">
        <v>50</v>
      </c>
      <c r="H1143">
        <v>19</v>
      </c>
      <c r="I1143">
        <v>3</v>
      </c>
      <c r="J1143">
        <v>19</v>
      </c>
      <c r="K1143">
        <v>51</v>
      </c>
      <c r="L1143">
        <v>67</v>
      </c>
      <c r="M1143">
        <v>24</v>
      </c>
      <c r="N1143">
        <v>6</v>
      </c>
      <c r="O1143">
        <v>165</v>
      </c>
      <c r="P1143">
        <v>6</v>
      </c>
      <c r="Q1143">
        <v>3</v>
      </c>
      <c r="R1143">
        <v>0</v>
      </c>
      <c r="S1143">
        <v>1</v>
      </c>
      <c r="T1143">
        <v>10</v>
      </c>
      <c r="U1143">
        <v>5</v>
      </c>
      <c r="V1143">
        <v>0.21875</v>
      </c>
      <c r="W1143">
        <v>5.3452100000000002E-2</v>
      </c>
      <c r="X1143">
        <v>0.367483</v>
      </c>
      <c r="Y1143">
        <v>0.145455</v>
      </c>
      <c r="Z1143">
        <v>0.26948800000000001</v>
      </c>
      <c r="AA1143">
        <v>0.41586499999999998</v>
      </c>
      <c r="AB1143">
        <v>0.28764099999999998</v>
      </c>
      <c r="AC1143">
        <v>0.68535299999999999</v>
      </c>
      <c r="AD1143">
        <v>0.19711500000000001</v>
      </c>
      <c r="AE1143">
        <v>5.5914799999999998</v>
      </c>
      <c r="AF1143">
        <v>0.30638300000000002</v>
      </c>
      <c r="AH1143">
        <v>-0.68056899999999998</v>
      </c>
      <c r="AI1143">
        <v>43.247599999999998</v>
      </c>
      <c r="AJ1143">
        <v>-11.4605</v>
      </c>
      <c r="AK1143">
        <v>72.853499999999997</v>
      </c>
      <c r="AL1143">
        <v>-0.68056899999999998</v>
      </c>
      <c r="AM1143">
        <v>2.8</v>
      </c>
      <c r="AN1143">
        <v>-15.7806498408317</v>
      </c>
      <c r="AO1143">
        <v>-2.1492946147918701</v>
      </c>
      <c r="AP1143">
        <v>-0.26249299999999998</v>
      </c>
      <c r="AQ1143">
        <v>999</v>
      </c>
      <c r="AU1143">
        <v>27493</v>
      </c>
    </row>
    <row r="1144" spans="1:47" x14ac:dyDescent="0.45">
      <c r="A1144" t="s">
        <v>1831</v>
      </c>
      <c r="B1144" t="s">
        <v>36</v>
      </c>
      <c r="C1144">
        <v>120</v>
      </c>
      <c r="D1144">
        <v>499</v>
      </c>
      <c r="E1144">
        <v>459</v>
      </c>
      <c r="F1144">
        <v>106</v>
      </c>
      <c r="G1144">
        <v>71</v>
      </c>
      <c r="H1144">
        <v>23</v>
      </c>
      <c r="I1144">
        <v>4</v>
      </c>
      <c r="J1144">
        <v>8</v>
      </c>
      <c r="K1144">
        <v>47</v>
      </c>
      <c r="L1144">
        <v>50</v>
      </c>
      <c r="M1144">
        <v>29</v>
      </c>
      <c r="N1144">
        <v>6</v>
      </c>
      <c r="O1144">
        <v>128</v>
      </c>
      <c r="P1144">
        <v>4</v>
      </c>
      <c r="Q1144">
        <v>2</v>
      </c>
      <c r="R1144">
        <v>5</v>
      </c>
      <c r="S1144">
        <v>0</v>
      </c>
      <c r="T1144">
        <v>12</v>
      </c>
      <c r="U1144">
        <v>3</v>
      </c>
      <c r="V1144">
        <v>0.230937</v>
      </c>
      <c r="W1144">
        <v>5.81162E-2</v>
      </c>
      <c r="X1144">
        <v>0.25651299999999999</v>
      </c>
      <c r="Y1144">
        <v>0.22656200000000001</v>
      </c>
      <c r="Z1144">
        <v>0.28137699999999999</v>
      </c>
      <c r="AA1144">
        <v>0.35076299999999999</v>
      </c>
      <c r="AB1144">
        <v>0.27148499999999998</v>
      </c>
      <c r="AC1144">
        <v>0.63213900000000001</v>
      </c>
      <c r="AD1144">
        <v>0.119826</v>
      </c>
      <c r="AE1144">
        <v>5.6582499999999998</v>
      </c>
      <c r="AF1144">
        <v>0.30153799999999997</v>
      </c>
      <c r="AH1144">
        <v>0.378664</v>
      </c>
      <c r="AI1144">
        <v>41.368099999999998</v>
      </c>
      <c r="AJ1144">
        <v>-19.432200000000002</v>
      </c>
      <c r="AK1144">
        <v>62.022599999999997</v>
      </c>
      <c r="AL1144">
        <v>0.378664</v>
      </c>
      <c r="AM1144">
        <v>1.6</v>
      </c>
      <c r="AN1144">
        <v>-23.098421335220301</v>
      </c>
      <c r="AO1144">
        <v>3.4334803819656301</v>
      </c>
      <c r="AP1144">
        <v>-0.26563199999999998</v>
      </c>
      <c r="AQ1144">
        <v>999</v>
      </c>
      <c r="AU1144" t="s">
        <v>1832</v>
      </c>
    </row>
    <row r="1145" spans="1:47" x14ac:dyDescent="0.45">
      <c r="A1145" t="s">
        <v>1724</v>
      </c>
      <c r="B1145" t="s">
        <v>98</v>
      </c>
      <c r="C1145">
        <v>55</v>
      </c>
      <c r="D1145">
        <v>218</v>
      </c>
      <c r="E1145">
        <v>196</v>
      </c>
      <c r="F1145">
        <v>41</v>
      </c>
      <c r="G1145">
        <v>26</v>
      </c>
      <c r="H1145">
        <v>8</v>
      </c>
      <c r="I1145">
        <v>3</v>
      </c>
      <c r="J1145">
        <v>4</v>
      </c>
      <c r="K1145">
        <v>22</v>
      </c>
      <c r="L1145">
        <v>25</v>
      </c>
      <c r="M1145">
        <v>20</v>
      </c>
      <c r="N1145">
        <v>1</v>
      </c>
      <c r="O1145">
        <v>68</v>
      </c>
      <c r="P1145">
        <v>1</v>
      </c>
      <c r="Q1145">
        <v>1</v>
      </c>
      <c r="R1145">
        <v>0</v>
      </c>
      <c r="S1145">
        <v>0</v>
      </c>
      <c r="T1145">
        <v>6</v>
      </c>
      <c r="U1145">
        <v>5</v>
      </c>
      <c r="V1145">
        <v>0.20918400000000001</v>
      </c>
      <c r="W1145">
        <v>9.1743099999999994E-2</v>
      </c>
      <c r="X1145">
        <v>0.31192700000000001</v>
      </c>
      <c r="Y1145">
        <v>0.29411799999999999</v>
      </c>
      <c r="Z1145">
        <v>0.28440399999999999</v>
      </c>
      <c r="AA1145">
        <v>0.341837</v>
      </c>
      <c r="AB1145">
        <v>0.274503</v>
      </c>
      <c r="AC1145">
        <v>0.62624000000000002</v>
      </c>
      <c r="AD1145">
        <v>0.13265299999999999</v>
      </c>
      <c r="AE1145">
        <v>6.2126700000000001</v>
      </c>
      <c r="AF1145">
        <v>0.29599999999999999</v>
      </c>
      <c r="AH1145">
        <v>-1.2648299999999999</v>
      </c>
      <c r="AI1145">
        <v>18.6191</v>
      </c>
      <c r="AJ1145">
        <v>-7.9429499999999997</v>
      </c>
      <c r="AK1145">
        <v>72.707099999999997</v>
      </c>
      <c r="AL1145">
        <v>-1.2648299999999999</v>
      </c>
      <c r="AM1145">
        <v>-2.5</v>
      </c>
      <c r="AN1145">
        <v>-8.3940001726150495</v>
      </c>
      <c r="AO1145">
        <v>-1.6990005970001201</v>
      </c>
      <c r="AP1145">
        <v>-0.26811400000000002</v>
      </c>
      <c r="AQ1145">
        <v>999</v>
      </c>
      <c r="AU1145" t="s">
        <v>1725</v>
      </c>
    </row>
    <row r="1146" spans="1:47" x14ac:dyDescent="0.45">
      <c r="A1146" t="s">
        <v>548</v>
      </c>
      <c r="B1146" t="s">
        <v>76</v>
      </c>
      <c r="C1146">
        <v>127</v>
      </c>
      <c r="D1146">
        <v>475</v>
      </c>
      <c r="E1146">
        <v>423</v>
      </c>
      <c r="F1146">
        <v>101</v>
      </c>
      <c r="G1146">
        <v>65</v>
      </c>
      <c r="H1146">
        <v>18</v>
      </c>
      <c r="I1146">
        <v>0</v>
      </c>
      <c r="J1146">
        <v>18</v>
      </c>
      <c r="K1146">
        <v>42</v>
      </c>
      <c r="L1146">
        <v>57</v>
      </c>
      <c r="M1146">
        <v>46</v>
      </c>
      <c r="N1146">
        <v>16</v>
      </c>
      <c r="O1146">
        <v>97</v>
      </c>
      <c r="P1146">
        <v>3</v>
      </c>
      <c r="Q1146">
        <v>3</v>
      </c>
      <c r="R1146">
        <v>0</v>
      </c>
      <c r="S1146">
        <v>6</v>
      </c>
      <c r="T1146">
        <v>1</v>
      </c>
      <c r="U1146">
        <v>0</v>
      </c>
      <c r="V1146">
        <v>0.23877100000000001</v>
      </c>
      <c r="W1146">
        <v>9.68421E-2</v>
      </c>
      <c r="X1146">
        <v>0.204211</v>
      </c>
      <c r="Y1146">
        <v>0.47422700000000001</v>
      </c>
      <c r="Z1146">
        <v>0.31578899999999999</v>
      </c>
      <c r="AA1146">
        <v>0.40898299999999999</v>
      </c>
      <c r="AB1146">
        <v>0.30257400000000001</v>
      </c>
      <c r="AC1146">
        <v>0.724773</v>
      </c>
      <c r="AD1146">
        <v>0.170213</v>
      </c>
      <c r="AE1146">
        <v>1.4563900000000001</v>
      </c>
      <c r="AF1146">
        <v>0.26688099999999998</v>
      </c>
      <c r="AH1146">
        <v>-0.55510199999999998</v>
      </c>
      <c r="AI1146">
        <v>51.642699999999998</v>
      </c>
      <c r="AJ1146">
        <v>-6.2332599999999996</v>
      </c>
      <c r="AK1146">
        <v>86.579599999999999</v>
      </c>
      <c r="AL1146">
        <v>-0.55510199999999998</v>
      </c>
      <c r="AM1146">
        <v>-1.7</v>
      </c>
      <c r="AN1146">
        <v>-8.4524114131927401</v>
      </c>
      <c r="AO1146">
        <v>-10.426484346389699</v>
      </c>
      <c r="AP1146">
        <v>-0.26878800000000003</v>
      </c>
      <c r="AQ1146">
        <v>999</v>
      </c>
      <c r="AU1146">
        <v>15679</v>
      </c>
    </row>
    <row r="1147" spans="1:47" x14ac:dyDescent="0.45">
      <c r="A1147" t="s">
        <v>1572</v>
      </c>
      <c r="B1147" t="s">
        <v>28</v>
      </c>
      <c r="C1147">
        <v>95</v>
      </c>
      <c r="D1147">
        <v>401</v>
      </c>
      <c r="E1147">
        <v>354</v>
      </c>
      <c r="F1147">
        <v>84</v>
      </c>
      <c r="G1147">
        <v>49</v>
      </c>
      <c r="H1147">
        <v>21</v>
      </c>
      <c r="I1147">
        <v>1</v>
      </c>
      <c r="J1147">
        <v>13</v>
      </c>
      <c r="K1147">
        <v>47</v>
      </c>
      <c r="L1147">
        <v>53</v>
      </c>
      <c r="M1147">
        <v>40</v>
      </c>
      <c r="N1147">
        <v>5</v>
      </c>
      <c r="O1147">
        <v>115</v>
      </c>
      <c r="P1147">
        <v>4</v>
      </c>
      <c r="Q1147">
        <v>3</v>
      </c>
      <c r="R1147">
        <v>0</v>
      </c>
      <c r="S1147">
        <v>0</v>
      </c>
      <c r="T1147">
        <v>1</v>
      </c>
      <c r="U1147">
        <v>1</v>
      </c>
      <c r="V1147">
        <v>0.237288</v>
      </c>
      <c r="W1147">
        <v>9.9750599999999995E-2</v>
      </c>
      <c r="X1147">
        <v>0.28678300000000001</v>
      </c>
      <c r="Y1147">
        <v>0.34782600000000002</v>
      </c>
      <c r="Z1147">
        <v>0.31920199999999999</v>
      </c>
      <c r="AA1147">
        <v>0.41242899999999999</v>
      </c>
      <c r="AB1147">
        <v>0.313753</v>
      </c>
      <c r="AC1147">
        <v>0.73163100000000003</v>
      </c>
      <c r="AD1147">
        <v>0.17514099999999999</v>
      </c>
      <c r="AE1147">
        <v>2.8246099999999998</v>
      </c>
      <c r="AF1147">
        <v>0.31004399999999999</v>
      </c>
      <c r="AH1147">
        <v>-0.90012899999999996</v>
      </c>
      <c r="AI1147">
        <v>47.3202</v>
      </c>
      <c r="AJ1147">
        <v>-1.53931</v>
      </c>
      <c r="AK1147">
        <v>92.331400000000002</v>
      </c>
      <c r="AL1147">
        <v>-0.90012899999999996</v>
      </c>
      <c r="AM1147">
        <v>-19.100000000000001</v>
      </c>
      <c r="AN1147">
        <v>-4.5847619175910896</v>
      </c>
      <c r="AO1147">
        <v>-11.7330102920532</v>
      </c>
      <c r="AP1147">
        <v>-0.26903899999999997</v>
      </c>
      <c r="AQ1147">
        <v>999</v>
      </c>
      <c r="AU1147" t="s">
        <v>1573</v>
      </c>
    </row>
    <row r="1148" spans="1:47" x14ac:dyDescent="0.45">
      <c r="A1148" t="s">
        <v>1570</v>
      </c>
      <c r="B1148" t="s">
        <v>130</v>
      </c>
      <c r="C1148">
        <v>120</v>
      </c>
      <c r="D1148">
        <v>516</v>
      </c>
      <c r="E1148">
        <v>480</v>
      </c>
      <c r="F1148">
        <v>114</v>
      </c>
      <c r="G1148">
        <v>80</v>
      </c>
      <c r="H1148">
        <v>25</v>
      </c>
      <c r="I1148">
        <v>1</v>
      </c>
      <c r="J1148">
        <v>8</v>
      </c>
      <c r="K1148">
        <v>63</v>
      </c>
      <c r="L1148">
        <v>53</v>
      </c>
      <c r="M1148">
        <v>26</v>
      </c>
      <c r="N1148">
        <v>14</v>
      </c>
      <c r="O1148">
        <v>116</v>
      </c>
      <c r="P1148">
        <v>4</v>
      </c>
      <c r="Q1148">
        <v>2</v>
      </c>
      <c r="R1148">
        <v>4</v>
      </c>
      <c r="S1148">
        <v>0</v>
      </c>
      <c r="T1148">
        <v>15</v>
      </c>
      <c r="U1148">
        <v>7</v>
      </c>
      <c r="V1148">
        <v>0.23749999999999999</v>
      </c>
      <c r="W1148">
        <v>5.0387599999999998E-2</v>
      </c>
      <c r="X1148">
        <v>0.22480600000000001</v>
      </c>
      <c r="Y1148">
        <v>0.224138</v>
      </c>
      <c r="Z1148">
        <v>0.28125</v>
      </c>
      <c r="AA1148">
        <v>0.34375</v>
      </c>
      <c r="AB1148">
        <v>0.262156</v>
      </c>
      <c r="AC1148">
        <v>0.625</v>
      </c>
      <c r="AD1148">
        <v>0.10625</v>
      </c>
      <c r="AE1148">
        <v>5.2432600000000003</v>
      </c>
      <c r="AF1148">
        <v>0.29608899999999999</v>
      </c>
      <c r="AH1148">
        <v>-0.69423800000000002</v>
      </c>
      <c r="AI1148">
        <v>38.779400000000003</v>
      </c>
      <c r="AJ1148">
        <v>-24.092199999999998</v>
      </c>
      <c r="AK1148">
        <v>60.335700000000003</v>
      </c>
      <c r="AL1148">
        <v>-0.69423800000000002</v>
      </c>
      <c r="AM1148">
        <v>-0.7</v>
      </c>
      <c r="AN1148">
        <v>-25.217717587947799</v>
      </c>
      <c r="AO1148">
        <v>4.9878309369087201</v>
      </c>
      <c r="AP1148">
        <v>-0.26965699999999998</v>
      </c>
      <c r="AQ1148">
        <v>999</v>
      </c>
      <c r="AU1148" t="s">
        <v>1571</v>
      </c>
    </row>
    <row r="1149" spans="1:47" x14ac:dyDescent="0.45">
      <c r="A1149" t="s">
        <v>1849</v>
      </c>
      <c r="C1149">
        <v>95</v>
      </c>
      <c r="D1149">
        <v>396</v>
      </c>
      <c r="E1149">
        <v>359</v>
      </c>
      <c r="F1149">
        <v>81</v>
      </c>
      <c r="G1149">
        <v>53</v>
      </c>
      <c r="H1149">
        <v>16</v>
      </c>
      <c r="I1149">
        <v>3</v>
      </c>
      <c r="J1149">
        <v>9</v>
      </c>
      <c r="K1149">
        <v>42</v>
      </c>
      <c r="L1149">
        <v>40</v>
      </c>
      <c r="M1149">
        <v>33</v>
      </c>
      <c r="N1149">
        <v>9</v>
      </c>
      <c r="O1149">
        <v>111</v>
      </c>
      <c r="P1149">
        <v>2</v>
      </c>
      <c r="Q1149">
        <v>2</v>
      </c>
      <c r="R1149">
        <v>0</v>
      </c>
      <c r="S1149">
        <v>1</v>
      </c>
      <c r="T1149">
        <v>6</v>
      </c>
      <c r="U1149">
        <v>4</v>
      </c>
      <c r="V1149">
        <v>0.22562699999999999</v>
      </c>
      <c r="W1149">
        <v>8.3333299999999999E-2</v>
      </c>
      <c r="X1149">
        <v>0.28030300000000002</v>
      </c>
      <c r="Y1149">
        <v>0.29729699999999998</v>
      </c>
      <c r="Z1149">
        <v>0.29292899999999999</v>
      </c>
      <c r="AA1149">
        <v>0.36211700000000002</v>
      </c>
      <c r="AB1149">
        <v>0.27796300000000002</v>
      </c>
      <c r="AC1149">
        <v>0.65504600000000002</v>
      </c>
      <c r="AD1149">
        <v>0.13649</v>
      </c>
      <c r="AE1149">
        <v>4.78627</v>
      </c>
      <c r="AF1149">
        <v>0.29875499999999999</v>
      </c>
      <c r="AH1149">
        <v>-1.0970200000000001</v>
      </c>
      <c r="AI1149">
        <v>34.959800000000001</v>
      </c>
      <c r="AJ1149">
        <v>-13.2905</v>
      </c>
      <c r="AK1149">
        <v>73.418599999999998</v>
      </c>
      <c r="AL1149">
        <v>-1.0970200000000001</v>
      </c>
      <c r="AM1149">
        <v>1.9</v>
      </c>
      <c r="AN1149">
        <v>-13.709638237953101</v>
      </c>
      <c r="AO1149">
        <v>-2.4650794267654401</v>
      </c>
      <c r="AP1149">
        <v>-0.27170800000000001</v>
      </c>
      <c r="AQ1149">
        <v>999</v>
      </c>
      <c r="AU1149" t="s">
        <v>1850</v>
      </c>
    </row>
    <row r="1150" spans="1:47" x14ac:dyDescent="0.45">
      <c r="A1150" t="s">
        <v>1689</v>
      </c>
      <c r="B1150" t="s">
        <v>10</v>
      </c>
      <c r="C1150">
        <v>109</v>
      </c>
      <c r="D1150">
        <v>431</v>
      </c>
      <c r="E1150">
        <v>385</v>
      </c>
      <c r="F1150">
        <v>81</v>
      </c>
      <c r="G1150">
        <v>51</v>
      </c>
      <c r="H1150">
        <v>20</v>
      </c>
      <c r="I1150">
        <v>1</v>
      </c>
      <c r="J1150">
        <v>9</v>
      </c>
      <c r="K1150">
        <v>47</v>
      </c>
      <c r="L1150">
        <v>44</v>
      </c>
      <c r="M1150">
        <v>39</v>
      </c>
      <c r="N1150">
        <v>7</v>
      </c>
      <c r="O1150">
        <v>112</v>
      </c>
      <c r="P1150">
        <v>3</v>
      </c>
      <c r="Q1150">
        <v>4</v>
      </c>
      <c r="R1150">
        <v>0</v>
      </c>
      <c r="S1150">
        <v>0</v>
      </c>
      <c r="T1150">
        <v>1</v>
      </c>
      <c r="U1150">
        <v>1</v>
      </c>
      <c r="V1150">
        <v>0.21038999999999999</v>
      </c>
      <c r="W1150">
        <v>9.0487200000000004E-2</v>
      </c>
      <c r="X1150">
        <v>0.25986100000000001</v>
      </c>
      <c r="Y1150">
        <v>0.34821400000000002</v>
      </c>
      <c r="Z1150">
        <v>0.285383</v>
      </c>
      <c r="AA1150">
        <v>0.33766200000000002</v>
      </c>
      <c r="AB1150">
        <v>0.26872000000000001</v>
      </c>
      <c r="AC1150">
        <v>0.62304499999999996</v>
      </c>
      <c r="AD1150">
        <v>0.127273</v>
      </c>
      <c r="AE1150">
        <v>2.7915199999999998</v>
      </c>
      <c r="AF1150">
        <v>0.26865699999999998</v>
      </c>
      <c r="AH1150">
        <v>-0.88471900000000003</v>
      </c>
      <c r="AI1150">
        <v>34.741</v>
      </c>
      <c r="AJ1150">
        <v>-17.773800000000001</v>
      </c>
      <c r="AK1150">
        <v>69.836600000000004</v>
      </c>
      <c r="AL1150">
        <v>-0.88471900000000003</v>
      </c>
      <c r="AM1150">
        <v>4.3</v>
      </c>
      <c r="AN1150">
        <v>-16.990311384201</v>
      </c>
      <c r="AO1150">
        <v>-0.45088148117065402</v>
      </c>
      <c r="AP1150">
        <v>-0.27490900000000001</v>
      </c>
      <c r="AQ1150">
        <v>999</v>
      </c>
      <c r="AU1150" t="s">
        <v>1690</v>
      </c>
    </row>
    <row r="1151" spans="1:47" x14ac:dyDescent="0.45">
      <c r="A1151" t="s">
        <v>1868</v>
      </c>
      <c r="C1151">
        <v>103</v>
      </c>
      <c r="D1151">
        <v>416</v>
      </c>
      <c r="E1151">
        <v>373</v>
      </c>
      <c r="F1151">
        <v>85</v>
      </c>
      <c r="G1151">
        <v>55</v>
      </c>
      <c r="H1151">
        <v>18</v>
      </c>
      <c r="I1151">
        <v>2</v>
      </c>
      <c r="J1151">
        <v>10</v>
      </c>
      <c r="K1151">
        <v>41</v>
      </c>
      <c r="L1151">
        <v>44</v>
      </c>
      <c r="M1151">
        <v>35</v>
      </c>
      <c r="N1151">
        <v>5</v>
      </c>
      <c r="O1151">
        <v>108</v>
      </c>
      <c r="P1151">
        <v>4</v>
      </c>
      <c r="Q1151">
        <v>4</v>
      </c>
      <c r="R1151">
        <v>0</v>
      </c>
      <c r="S1151">
        <v>1</v>
      </c>
      <c r="T1151">
        <v>3</v>
      </c>
      <c r="U1151">
        <v>1</v>
      </c>
      <c r="V1151">
        <v>0.227882</v>
      </c>
      <c r="W1151">
        <v>8.4134600000000004E-2</v>
      </c>
      <c r="X1151">
        <v>0.25961499999999998</v>
      </c>
      <c r="Y1151">
        <v>0.32407399999999997</v>
      </c>
      <c r="Z1151">
        <v>0.29807699999999998</v>
      </c>
      <c r="AA1151">
        <v>0.36729200000000001</v>
      </c>
      <c r="AB1151">
        <v>0.28682999999999997</v>
      </c>
      <c r="AC1151">
        <v>0.66536899999999999</v>
      </c>
      <c r="AD1151">
        <v>0.13941000000000001</v>
      </c>
      <c r="AE1151">
        <v>3.7582599999999999</v>
      </c>
      <c r="AF1151">
        <v>0.28957500000000003</v>
      </c>
      <c r="AH1151">
        <v>-0.50783400000000001</v>
      </c>
      <c r="AI1151">
        <v>39.788699999999999</v>
      </c>
      <c r="AJ1151">
        <v>-10.8985</v>
      </c>
      <c r="AK1151">
        <v>75.6721</v>
      </c>
      <c r="AL1151">
        <v>-0.50783400000000001</v>
      </c>
      <c r="AM1151">
        <v>0.3</v>
      </c>
      <c r="AN1151">
        <v>-12.634221613407099</v>
      </c>
      <c r="AO1151">
        <v>-4.2855378985404897</v>
      </c>
      <c r="AP1151">
        <v>-0.27826400000000001</v>
      </c>
      <c r="AQ1151">
        <v>999</v>
      </c>
      <c r="AU1151">
        <v>12174</v>
      </c>
    </row>
    <row r="1152" spans="1:47" x14ac:dyDescent="0.45">
      <c r="A1152" t="s">
        <v>1745</v>
      </c>
      <c r="C1152">
        <v>101</v>
      </c>
      <c r="D1152">
        <v>395</v>
      </c>
      <c r="E1152">
        <v>364</v>
      </c>
      <c r="F1152">
        <v>84</v>
      </c>
      <c r="G1152">
        <v>57</v>
      </c>
      <c r="H1152">
        <v>17</v>
      </c>
      <c r="I1152">
        <v>0</v>
      </c>
      <c r="J1152">
        <v>10</v>
      </c>
      <c r="K1152">
        <v>44</v>
      </c>
      <c r="L1152">
        <v>43</v>
      </c>
      <c r="M1152">
        <v>25</v>
      </c>
      <c r="N1152">
        <v>10</v>
      </c>
      <c r="O1152">
        <v>110</v>
      </c>
      <c r="P1152">
        <v>2</v>
      </c>
      <c r="Q1152">
        <v>3</v>
      </c>
      <c r="R1152">
        <v>1</v>
      </c>
      <c r="S1152">
        <v>0</v>
      </c>
      <c r="T1152">
        <v>6</v>
      </c>
      <c r="U1152">
        <v>5</v>
      </c>
      <c r="V1152">
        <v>0.230769</v>
      </c>
      <c r="W1152">
        <v>6.3291100000000003E-2</v>
      </c>
      <c r="X1152">
        <v>0.27848099999999998</v>
      </c>
      <c r="Y1152">
        <v>0.227273</v>
      </c>
      <c r="Z1152">
        <v>0.28172599999999998</v>
      </c>
      <c r="AA1152">
        <v>0.35988999999999999</v>
      </c>
      <c r="AB1152">
        <v>0.26921899999999999</v>
      </c>
      <c r="AC1152">
        <v>0.64161599999999996</v>
      </c>
      <c r="AD1152">
        <v>0.12912100000000001</v>
      </c>
      <c r="AE1152">
        <v>3.3842599999999998</v>
      </c>
      <c r="AF1152">
        <v>0.299595</v>
      </c>
      <c r="AH1152">
        <v>-1.4805699999999999</v>
      </c>
      <c r="AI1152">
        <v>32.002899999999997</v>
      </c>
      <c r="AJ1152">
        <v>-16.125499999999999</v>
      </c>
      <c r="AK1152">
        <v>63.465600000000002</v>
      </c>
      <c r="AL1152">
        <v>-1.4805699999999999</v>
      </c>
      <c r="AM1152">
        <v>-1.8</v>
      </c>
      <c r="AN1152">
        <v>-18.772042751312199</v>
      </c>
      <c r="AO1152">
        <v>2.5540564060211102</v>
      </c>
      <c r="AP1152">
        <v>-0.27940900000000002</v>
      </c>
      <c r="AQ1152">
        <v>999</v>
      </c>
      <c r="AU1152">
        <v>18371</v>
      </c>
    </row>
    <row r="1153" spans="1:47" x14ac:dyDescent="0.45">
      <c r="A1153" t="s">
        <v>514</v>
      </c>
      <c r="B1153" t="s">
        <v>73</v>
      </c>
      <c r="C1153">
        <v>131</v>
      </c>
      <c r="D1153">
        <v>550</v>
      </c>
      <c r="E1153">
        <v>509</v>
      </c>
      <c r="F1153">
        <v>129</v>
      </c>
      <c r="G1153">
        <v>79</v>
      </c>
      <c r="H1153">
        <v>29</v>
      </c>
      <c r="I1153">
        <v>1</v>
      </c>
      <c r="J1153">
        <v>20</v>
      </c>
      <c r="K1153">
        <v>64</v>
      </c>
      <c r="L1153">
        <v>74</v>
      </c>
      <c r="M1153">
        <v>33</v>
      </c>
      <c r="N1153">
        <v>14</v>
      </c>
      <c r="O1153">
        <v>141</v>
      </c>
      <c r="P1153">
        <v>4</v>
      </c>
      <c r="Q1153">
        <v>4</v>
      </c>
      <c r="R1153">
        <v>0</v>
      </c>
      <c r="S1153">
        <v>1</v>
      </c>
      <c r="T1153">
        <v>6</v>
      </c>
      <c r="U1153">
        <v>1</v>
      </c>
      <c r="V1153">
        <v>0.253438</v>
      </c>
      <c r="W1153">
        <v>0.06</v>
      </c>
      <c r="X1153">
        <v>0.25636399999999998</v>
      </c>
      <c r="Y1153">
        <v>0.234043</v>
      </c>
      <c r="Z1153">
        <v>0.30181799999999998</v>
      </c>
      <c r="AA1153">
        <v>0.43221999999999999</v>
      </c>
      <c r="AB1153">
        <v>0.30516100000000002</v>
      </c>
      <c r="AC1153">
        <v>0.73403799999999997</v>
      </c>
      <c r="AD1153">
        <v>0.178782</v>
      </c>
      <c r="AE1153">
        <v>3.9653499999999999</v>
      </c>
      <c r="AF1153">
        <v>0.30965900000000002</v>
      </c>
      <c r="AH1153">
        <v>-8.0006399999999998E-3</v>
      </c>
      <c r="AI1153">
        <v>60.978700000000003</v>
      </c>
      <c r="AJ1153">
        <v>-6.0355999999999996</v>
      </c>
      <c r="AK1153">
        <v>89.180999999999997</v>
      </c>
      <c r="AL1153">
        <v>-8.0006399999999998E-3</v>
      </c>
      <c r="AM1153">
        <v>-8.1</v>
      </c>
      <c r="AN1153">
        <v>-7.3797071212902603</v>
      </c>
      <c r="AO1153">
        <v>-14.1626105308532</v>
      </c>
      <c r="AP1153">
        <v>-0.27957199999999999</v>
      </c>
      <c r="AQ1153">
        <v>999</v>
      </c>
      <c r="AU1153">
        <v>11737</v>
      </c>
    </row>
    <row r="1154" spans="1:47" x14ac:dyDescent="0.45">
      <c r="A1154" t="s">
        <v>1675</v>
      </c>
      <c r="C1154">
        <v>69</v>
      </c>
      <c r="D1154">
        <v>254</v>
      </c>
      <c r="E1154">
        <v>229</v>
      </c>
      <c r="F1154">
        <v>44</v>
      </c>
      <c r="G1154">
        <v>28</v>
      </c>
      <c r="H1154">
        <v>8</v>
      </c>
      <c r="I1154">
        <v>0</v>
      </c>
      <c r="J1154">
        <v>8</v>
      </c>
      <c r="K1154">
        <v>27</v>
      </c>
      <c r="L1154">
        <v>29</v>
      </c>
      <c r="M1154">
        <v>21</v>
      </c>
      <c r="N1154">
        <v>4</v>
      </c>
      <c r="O1154">
        <v>96</v>
      </c>
      <c r="P1154">
        <v>2</v>
      </c>
      <c r="Q1154">
        <v>2</v>
      </c>
      <c r="R1154">
        <v>0</v>
      </c>
      <c r="S1154">
        <v>0</v>
      </c>
      <c r="T1154">
        <v>6</v>
      </c>
      <c r="U1154">
        <v>1</v>
      </c>
      <c r="V1154">
        <v>0.19214000000000001</v>
      </c>
      <c r="W1154">
        <v>8.2677200000000006E-2</v>
      </c>
      <c r="X1154">
        <v>0.37795299999999998</v>
      </c>
      <c r="Y1154">
        <v>0.21875</v>
      </c>
      <c r="Z1154">
        <v>0.26378000000000001</v>
      </c>
      <c r="AA1154">
        <v>0.33187800000000001</v>
      </c>
      <c r="AB1154">
        <v>0.25590499999999999</v>
      </c>
      <c r="AC1154">
        <v>0.59565699999999999</v>
      </c>
      <c r="AD1154">
        <v>0.139738</v>
      </c>
      <c r="AE1154">
        <v>4.4565799999999998</v>
      </c>
      <c r="AF1154">
        <v>0.28346500000000002</v>
      </c>
      <c r="AH1154">
        <v>0.41578100000000001</v>
      </c>
      <c r="AI1154">
        <v>17.770499999999998</v>
      </c>
      <c r="AJ1154">
        <v>-13.177899999999999</v>
      </c>
      <c r="AK1154">
        <v>57.419499999999999</v>
      </c>
      <c r="AL1154">
        <v>0.41578100000000001</v>
      </c>
      <c r="AM1154">
        <v>3.9</v>
      </c>
      <c r="AN1154">
        <v>-12.543372005224199</v>
      </c>
      <c r="AO1154">
        <v>1.10017657279968</v>
      </c>
      <c r="AP1154">
        <v>-0.28082600000000002</v>
      </c>
      <c r="AQ1154">
        <v>999</v>
      </c>
      <c r="AU1154" t="s">
        <v>1676</v>
      </c>
    </row>
    <row r="1155" spans="1:47" x14ac:dyDescent="0.45">
      <c r="A1155" t="s">
        <v>745</v>
      </c>
      <c r="B1155" t="s">
        <v>107</v>
      </c>
      <c r="C1155">
        <v>98</v>
      </c>
      <c r="D1155">
        <v>371</v>
      </c>
      <c r="E1155">
        <v>337</v>
      </c>
      <c r="F1155">
        <v>91</v>
      </c>
      <c r="G1155">
        <v>64</v>
      </c>
      <c r="H1155">
        <v>21</v>
      </c>
      <c r="I1155">
        <v>1</v>
      </c>
      <c r="J1155">
        <v>5</v>
      </c>
      <c r="K1155">
        <v>38</v>
      </c>
      <c r="L1155">
        <v>33</v>
      </c>
      <c r="M1155">
        <v>26</v>
      </c>
      <c r="N1155">
        <v>10</v>
      </c>
      <c r="O1155">
        <v>50</v>
      </c>
      <c r="P1155">
        <v>3</v>
      </c>
      <c r="Q1155">
        <v>5</v>
      </c>
      <c r="R1155">
        <v>0</v>
      </c>
      <c r="S1155">
        <v>1</v>
      </c>
      <c r="T1155">
        <v>3</v>
      </c>
      <c r="U1155">
        <v>1</v>
      </c>
      <c r="V1155">
        <v>0.27002999999999999</v>
      </c>
      <c r="W1155">
        <v>7.0080900000000002E-2</v>
      </c>
      <c r="X1155">
        <v>0.134771</v>
      </c>
      <c r="Y1155">
        <v>0.52</v>
      </c>
      <c r="Z1155">
        <v>0.32345000000000002</v>
      </c>
      <c r="AA1155">
        <v>0.38278899999999999</v>
      </c>
      <c r="AB1155">
        <v>0.29779299999999997</v>
      </c>
      <c r="AC1155">
        <v>0.70623899999999995</v>
      </c>
      <c r="AD1155">
        <v>0.11276</v>
      </c>
      <c r="AE1155">
        <v>3.3841899999999998</v>
      </c>
      <c r="AF1155">
        <v>0.29965199999999997</v>
      </c>
      <c r="AH1155">
        <v>-0.46160299999999999</v>
      </c>
      <c r="AI1155">
        <v>38.862499999999997</v>
      </c>
      <c r="AJ1155">
        <v>-6.3416899999999998</v>
      </c>
      <c r="AK1155">
        <v>84.318799999999996</v>
      </c>
      <c r="AL1155">
        <v>-0.46160299999999999</v>
      </c>
      <c r="AM1155">
        <v>-1</v>
      </c>
      <c r="AN1155">
        <v>-7.66889441013336</v>
      </c>
      <c r="AO1155">
        <v>-7.8158435821533203</v>
      </c>
      <c r="AP1155">
        <v>-0.283661</v>
      </c>
      <c r="AQ1155">
        <v>999</v>
      </c>
      <c r="AU1155">
        <v>19198</v>
      </c>
    </row>
    <row r="1156" spans="1:47" x14ac:dyDescent="0.45">
      <c r="A1156" t="s">
        <v>1874</v>
      </c>
      <c r="C1156">
        <v>77</v>
      </c>
      <c r="D1156">
        <v>297</v>
      </c>
      <c r="E1156">
        <v>273</v>
      </c>
      <c r="F1156">
        <v>61</v>
      </c>
      <c r="G1156">
        <v>43</v>
      </c>
      <c r="H1156">
        <v>12</v>
      </c>
      <c r="I1156">
        <v>0</v>
      </c>
      <c r="J1156">
        <v>6</v>
      </c>
      <c r="K1156">
        <v>28</v>
      </c>
      <c r="L1156">
        <v>30</v>
      </c>
      <c r="M1156">
        <v>21</v>
      </c>
      <c r="N1156">
        <v>6</v>
      </c>
      <c r="O1156">
        <v>75</v>
      </c>
      <c r="P1156">
        <v>1</v>
      </c>
      <c r="Q1156">
        <v>2</v>
      </c>
      <c r="R1156">
        <v>0</v>
      </c>
      <c r="S1156">
        <v>0</v>
      </c>
      <c r="T1156">
        <v>3</v>
      </c>
      <c r="U1156">
        <v>1</v>
      </c>
      <c r="V1156">
        <v>0.223443</v>
      </c>
      <c r="W1156">
        <v>7.0707099999999995E-2</v>
      </c>
      <c r="X1156">
        <v>0.252525</v>
      </c>
      <c r="Y1156">
        <v>0.28000000000000003</v>
      </c>
      <c r="Z1156">
        <v>0.27946100000000001</v>
      </c>
      <c r="AA1156">
        <v>0.33333299999999999</v>
      </c>
      <c r="AB1156">
        <v>0.26138600000000001</v>
      </c>
      <c r="AC1156">
        <v>0.61279499999999998</v>
      </c>
      <c r="AD1156">
        <v>0.10989</v>
      </c>
      <c r="AE1156">
        <v>3.0810900000000001</v>
      </c>
      <c r="AF1156">
        <v>0.28350500000000001</v>
      </c>
      <c r="AH1156">
        <v>-0.27667999999999998</v>
      </c>
      <c r="AI1156">
        <v>22.1309</v>
      </c>
      <c r="AJ1156">
        <v>-14.056800000000001</v>
      </c>
      <c r="AK1156">
        <v>66.501000000000005</v>
      </c>
      <c r="AL1156">
        <v>-0.27667999999999998</v>
      </c>
      <c r="AM1156">
        <v>-6.2</v>
      </c>
      <c r="AN1156">
        <v>-12.197919219732199</v>
      </c>
      <c r="AO1156">
        <v>-0.74365043640136697</v>
      </c>
      <c r="AP1156">
        <v>-0.284605</v>
      </c>
      <c r="AQ1156">
        <v>999</v>
      </c>
      <c r="AU1156">
        <v>14523</v>
      </c>
    </row>
    <row r="1157" spans="1:47" x14ac:dyDescent="0.45">
      <c r="A1157" t="s">
        <v>1543</v>
      </c>
      <c r="B1157" t="s">
        <v>28</v>
      </c>
      <c r="C1157">
        <v>86</v>
      </c>
      <c r="D1157">
        <v>350</v>
      </c>
      <c r="E1157">
        <v>315</v>
      </c>
      <c r="F1157">
        <v>72</v>
      </c>
      <c r="G1157">
        <v>52</v>
      </c>
      <c r="H1157">
        <v>15</v>
      </c>
      <c r="I1157">
        <v>1</v>
      </c>
      <c r="J1157">
        <v>4</v>
      </c>
      <c r="K1157">
        <v>39</v>
      </c>
      <c r="L1157">
        <v>32</v>
      </c>
      <c r="M1157">
        <v>29</v>
      </c>
      <c r="N1157">
        <v>3</v>
      </c>
      <c r="O1157">
        <v>97</v>
      </c>
      <c r="P1157">
        <v>2</v>
      </c>
      <c r="Q1157">
        <v>4</v>
      </c>
      <c r="R1157">
        <v>0</v>
      </c>
      <c r="S1157">
        <v>0</v>
      </c>
      <c r="T1157">
        <v>6</v>
      </c>
      <c r="U1157">
        <v>2</v>
      </c>
      <c r="V1157">
        <v>0.228571</v>
      </c>
      <c r="W1157">
        <v>8.2857100000000003E-2</v>
      </c>
      <c r="X1157">
        <v>0.27714299999999997</v>
      </c>
      <c r="Y1157">
        <v>0.29896899999999998</v>
      </c>
      <c r="Z1157">
        <v>0.29428599999999999</v>
      </c>
      <c r="AA1157">
        <v>0.320635</v>
      </c>
      <c r="AB1157">
        <v>0.26996799999999999</v>
      </c>
      <c r="AC1157">
        <v>0.61492100000000005</v>
      </c>
      <c r="AD1157">
        <v>9.2063500000000006E-2</v>
      </c>
      <c r="AE1157">
        <v>4.7094399999999998</v>
      </c>
      <c r="AF1157">
        <v>0.31192700000000001</v>
      </c>
      <c r="AH1157">
        <v>-0.26056600000000002</v>
      </c>
      <c r="AI1157">
        <v>28.5749</v>
      </c>
      <c r="AJ1157">
        <v>-14.070600000000001</v>
      </c>
      <c r="AK1157">
        <v>61.983600000000003</v>
      </c>
      <c r="AL1157">
        <v>-0.26056600000000002</v>
      </c>
      <c r="AM1157">
        <v>5.3</v>
      </c>
      <c r="AN1157">
        <v>-16.203603953123</v>
      </c>
      <c r="AO1157">
        <v>1.4419755935668901</v>
      </c>
      <c r="AP1157">
        <v>-0.28659299999999999</v>
      </c>
      <c r="AQ1157">
        <v>999</v>
      </c>
      <c r="AU1157" t="s">
        <v>1544</v>
      </c>
    </row>
    <row r="1158" spans="1:47" x14ac:dyDescent="0.45">
      <c r="A1158" t="s">
        <v>1458</v>
      </c>
      <c r="B1158" t="s">
        <v>7</v>
      </c>
      <c r="C1158">
        <v>108</v>
      </c>
      <c r="D1158">
        <v>470</v>
      </c>
      <c r="E1158">
        <v>438</v>
      </c>
      <c r="F1158">
        <v>105</v>
      </c>
      <c r="G1158">
        <v>69</v>
      </c>
      <c r="H1158">
        <v>23</v>
      </c>
      <c r="I1158">
        <v>6</v>
      </c>
      <c r="J1158">
        <v>7</v>
      </c>
      <c r="K1158">
        <v>48</v>
      </c>
      <c r="L1158">
        <v>49</v>
      </c>
      <c r="M1158">
        <v>19</v>
      </c>
      <c r="N1158">
        <v>11</v>
      </c>
      <c r="O1158">
        <v>108</v>
      </c>
      <c r="P1158">
        <v>9</v>
      </c>
      <c r="Q1158">
        <v>4</v>
      </c>
      <c r="R1158">
        <v>0</v>
      </c>
      <c r="S1158">
        <v>0</v>
      </c>
      <c r="T1158">
        <v>6</v>
      </c>
      <c r="U1158">
        <v>1</v>
      </c>
      <c r="V1158">
        <v>0.23972599999999999</v>
      </c>
      <c r="W1158">
        <v>4.0425500000000003E-2</v>
      </c>
      <c r="X1158">
        <v>0.22978699999999999</v>
      </c>
      <c r="Y1158">
        <v>0.175926</v>
      </c>
      <c r="Z1158">
        <v>0.28297899999999998</v>
      </c>
      <c r="AA1158">
        <v>0.36758000000000002</v>
      </c>
      <c r="AB1158">
        <v>0.272428</v>
      </c>
      <c r="AC1158">
        <v>0.650559</v>
      </c>
      <c r="AD1158">
        <v>0.127854</v>
      </c>
      <c r="AE1158">
        <v>5.9169099999999997</v>
      </c>
      <c r="AF1158">
        <v>0.29969400000000002</v>
      </c>
      <c r="AH1158">
        <v>0.11528099999999999</v>
      </c>
      <c r="AI1158">
        <v>39.3322</v>
      </c>
      <c r="AJ1158">
        <v>-17.9345</v>
      </c>
      <c r="AK1158">
        <v>67.315100000000001</v>
      </c>
      <c r="AL1158">
        <v>0.11528099999999999</v>
      </c>
      <c r="AM1158">
        <v>-1.7</v>
      </c>
      <c r="AN1158">
        <v>-18.915821790695102</v>
      </c>
      <c r="AO1158">
        <v>2.6925325393676699E-2</v>
      </c>
      <c r="AP1158">
        <v>-0.28677200000000003</v>
      </c>
      <c r="AQ1158">
        <v>999</v>
      </c>
      <c r="AU1158" t="s">
        <v>1459</v>
      </c>
    </row>
    <row r="1159" spans="1:47" x14ac:dyDescent="0.45">
      <c r="A1159" t="s">
        <v>1772</v>
      </c>
      <c r="B1159" t="s">
        <v>39</v>
      </c>
      <c r="C1159">
        <v>88</v>
      </c>
      <c r="D1159">
        <v>363</v>
      </c>
      <c r="E1159">
        <v>333</v>
      </c>
      <c r="F1159">
        <v>73</v>
      </c>
      <c r="G1159">
        <v>54</v>
      </c>
      <c r="H1159">
        <v>13</v>
      </c>
      <c r="I1159">
        <v>1</v>
      </c>
      <c r="J1159">
        <v>5</v>
      </c>
      <c r="K1159">
        <v>28</v>
      </c>
      <c r="L1159">
        <v>35</v>
      </c>
      <c r="M1159">
        <v>22</v>
      </c>
      <c r="N1159">
        <v>10</v>
      </c>
      <c r="O1159">
        <v>98</v>
      </c>
      <c r="P1159">
        <v>5</v>
      </c>
      <c r="Q1159">
        <v>3</v>
      </c>
      <c r="R1159">
        <v>0</v>
      </c>
      <c r="S1159">
        <v>0</v>
      </c>
      <c r="T1159">
        <v>0</v>
      </c>
      <c r="U1159">
        <v>1</v>
      </c>
      <c r="V1159">
        <v>0.219219</v>
      </c>
      <c r="W1159">
        <v>6.0606100000000003E-2</v>
      </c>
      <c r="X1159">
        <v>0.26997199999999999</v>
      </c>
      <c r="Y1159">
        <v>0.22449</v>
      </c>
      <c r="Z1159">
        <v>0.275482</v>
      </c>
      <c r="AA1159">
        <v>0.309309</v>
      </c>
      <c r="AB1159">
        <v>0.247581</v>
      </c>
      <c r="AC1159">
        <v>0.58479099999999995</v>
      </c>
      <c r="AD1159">
        <v>9.0090100000000006E-2</v>
      </c>
      <c r="AE1159">
        <v>2.1318899999999998</v>
      </c>
      <c r="AF1159">
        <v>0.29184599999999999</v>
      </c>
      <c r="AH1159">
        <v>-0.96914199999999995</v>
      </c>
      <c r="AI1159">
        <v>22.887</v>
      </c>
      <c r="AJ1159">
        <v>-21.342400000000001</v>
      </c>
      <c r="AK1159">
        <v>52.36</v>
      </c>
      <c r="AL1159">
        <v>-0.96914199999999995</v>
      </c>
      <c r="AM1159">
        <v>-0.2</v>
      </c>
      <c r="AN1159">
        <v>-21.690150141716</v>
      </c>
      <c r="AO1159">
        <v>6.4688713997602401</v>
      </c>
      <c r="AP1159">
        <v>-0.28839999999999999</v>
      </c>
      <c r="AQ1159">
        <v>999</v>
      </c>
      <c r="AU1159" t="s">
        <v>1773</v>
      </c>
    </row>
    <row r="1160" spans="1:47" x14ac:dyDescent="0.45">
      <c r="A1160" t="s">
        <v>1871</v>
      </c>
      <c r="C1160">
        <v>93</v>
      </c>
      <c r="D1160">
        <v>339</v>
      </c>
      <c r="E1160">
        <v>309</v>
      </c>
      <c r="F1160">
        <v>76</v>
      </c>
      <c r="G1160">
        <v>55</v>
      </c>
      <c r="H1160">
        <v>13</v>
      </c>
      <c r="I1160">
        <v>1</v>
      </c>
      <c r="J1160">
        <v>7</v>
      </c>
      <c r="K1160">
        <v>33</v>
      </c>
      <c r="L1160">
        <v>35</v>
      </c>
      <c r="M1160">
        <v>27</v>
      </c>
      <c r="N1160">
        <v>8</v>
      </c>
      <c r="O1160">
        <v>68</v>
      </c>
      <c r="P1160">
        <v>2</v>
      </c>
      <c r="Q1160">
        <v>1</v>
      </c>
      <c r="R1160">
        <v>0</v>
      </c>
      <c r="S1160">
        <v>0</v>
      </c>
      <c r="T1160">
        <v>0</v>
      </c>
      <c r="U1160">
        <v>1</v>
      </c>
      <c r="V1160">
        <v>0.24595500000000001</v>
      </c>
      <c r="W1160">
        <v>7.9645999999999995E-2</v>
      </c>
      <c r="X1160">
        <v>0.20058999999999999</v>
      </c>
      <c r="Y1160">
        <v>0.397059</v>
      </c>
      <c r="Z1160">
        <v>0.30973499999999998</v>
      </c>
      <c r="AA1160">
        <v>0.36246</v>
      </c>
      <c r="AB1160">
        <v>0.28694900000000001</v>
      </c>
      <c r="AC1160">
        <v>0.67219399999999996</v>
      </c>
      <c r="AD1160">
        <v>0.116505</v>
      </c>
      <c r="AE1160">
        <v>2.21211</v>
      </c>
      <c r="AF1160">
        <v>0.29361700000000002</v>
      </c>
      <c r="AH1160">
        <v>-1.0076700000000001</v>
      </c>
      <c r="AI1160">
        <v>32.457500000000003</v>
      </c>
      <c r="AJ1160">
        <v>-8.8476300000000005</v>
      </c>
      <c r="AK1160">
        <v>81.250100000000003</v>
      </c>
      <c r="AL1160">
        <v>-1.0076700000000001</v>
      </c>
      <c r="AM1160">
        <v>-9.3000000000000007</v>
      </c>
      <c r="AN1160">
        <v>-8.8820532560348493</v>
      </c>
      <c r="AO1160">
        <v>-5.56322765350341</v>
      </c>
      <c r="AP1160">
        <v>-0.28872599999999998</v>
      </c>
      <c r="AQ1160">
        <v>999</v>
      </c>
      <c r="AU1160">
        <v>14950</v>
      </c>
    </row>
    <row r="1161" spans="1:47" x14ac:dyDescent="0.45">
      <c r="A1161" t="s">
        <v>1879</v>
      </c>
      <c r="C1161">
        <v>49</v>
      </c>
      <c r="D1161">
        <v>168</v>
      </c>
      <c r="E1161">
        <v>151</v>
      </c>
      <c r="F1161">
        <v>31</v>
      </c>
      <c r="G1161">
        <v>21</v>
      </c>
      <c r="H1161">
        <v>6</v>
      </c>
      <c r="I1161">
        <v>1</v>
      </c>
      <c r="J1161">
        <v>3</v>
      </c>
      <c r="K1161">
        <v>14</v>
      </c>
      <c r="L1161">
        <v>15</v>
      </c>
      <c r="M1161">
        <v>15</v>
      </c>
      <c r="N1161">
        <v>5</v>
      </c>
      <c r="O1161">
        <v>56</v>
      </c>
      <c r="P1161">
        <v>1</v>
      </c>
      <c r="Q1161">
        <v>1</v>
      </c>
      <c r="R1161">
        <v>0</v>
      </c>
      <c r="S1161">
        <v>0</v>
      </c>
      <c r="T1161">
        <v>2</v>
      </c>
      <c r="U1161">
        <v>1</v>
      </c>
      <c r="V1161">
        <v>0.20529800000000001</v>
      </c>
      <c r="W1161">
        <v>8.9285699999999996E-2</v>
      </c>
      <c r="X1161">
        <v>0.33333299999999999</v>
      </c>
      <c r="Y1161">
        <v>0.26785700000000001</v>
      </c>
      <c r="Z1161">
        <v>0.27976200000000001</v>
      </c>
      <c r="AA1161">
        <v>0.31788100000000002</v>
      </c>
      <c r="AB1161">
        <v>0.253141</v>
      </c>
      <c r="AC1161">
        <v>0.59764300000000004</v>
      </c>
      <c r="AD1161">
        <v>0.112583</v>
      </c>
      <c r="AE1161">
        <v>4.3677200000000003</v>
      </c>
      <c r="AF1161">
        <v>0.30107499999999998</v>
      </c>
      <c r="AH1161">
        <v>-0.26864199999999999</v>
      </c>
      <c r="AI1161">
        <v>11.3681</v>
      </c>
      <c r="AJ1161">
        <v>-9.10168</v>
      </c>
      <c r="AK1161">
        <v>54.607900000000001</v>
      </c>
      <c r="AL1161">
        <v>-0.26864199999999999</v>
      </c>
      <c r="AM1161">
        <v>-2</v>
      </c>
      <c r="AN1161">
        <v>-9.7159486413001996</v>
      </c>
      <c r="AO1161">
        <v>1.08641982078552</v>
      </c>
      <c r="AP1161">
        <v>-0.28975099999999998</v>
      </c>
      <c r="AQ1161">
        <v>999</v>
      </c>
      <c r="AU1161" t="s">
        <v>1880</v>
      </c>
    </row>
    <row r="1162" spans="1:47" x14ac:dyDescent="0.45">
      <c r="A1162" t="s">
        <v>1753</v>
      </c>
      <c r="B1162" t="s">
        <v>107</v>
      </c>
      <c r="C1162">
        <v>105</v>
      </c>
      <c r="D1162">
        <v>414</v>
      </c>
      <c r="E1162">
        <v>364</v>
      </c>
      <c r="F1162">
        <v>73</v>
      </c>
      <c r="G1162">
        <v>54</v>
      </c>
      <c r="H1162">
        <v>10</v>
      </c>
      <c r="I1162">
        <v>3</v>
      </c>
      <c r="J1162">
        <v>6</v>
      </c>
      <c r="K1162">
        <v>51</v>
      </c>
      <c r="L1162">
        <v>40</v>
      </c>
      <c r="M1162">
        <v>39</v>
      </c>
      <c r="N1162">
        <v>4</v>
      </c>
      <c r="O1162">
        <v>151</v>
      </c>
      <c r="P1162">
        <v>8</v>
      </c>
      <c r="Q1162">
        <v>2</v>
      </c>
      <c r="R1162">
        <v>1</v>
      </c>
      <c r="S1162">
        <v>0</v>
      </c>
      <c r="T1162">
        <v>17</v>
      </c>
      <c r="U1162">
        <v>5</v>
      </c>
      <c r="V1162">
        <v>0.20054900000000001</v>
      </c>
      <c r="W1162">
        <v>9.4202900000000006E-2</v>
      </c>
      <c r="X1162">
        <v>0.364734</v>
      </c>
      <c r="Y1162">
        <v>0.25827800000000001</v>
      </c>
      <c r="Z1162">
        <v>0.29055700000000001</v>
      </c>
      <c r="AA1162">
        <v>0.293956</v>
      </c>
      <c r="AB1162">
        <v>0.26158999999999999</v>
      </c>
      <c r="AC1162">
        <v>0.58451299999999995</v>
      </c>
      <c r="AD1162">
        <v>9.3406600000000006E-2</v>
      </c>
      <c r="AE1162">
        <v>7.06921</v>
      </c>
      <c r="AF1162">
        <v>0.32057400000000003</v>
      </c>
      <c r="AH1162">
        <v>0.54221299999999995</v>
      </c>
      <c r="AI1162">
        <v>30.9193</v>
      </c>
      <c r="AJ1162">
        <v>-19.5242</v>
      </c>
      <c r="AK1162">
        <v>59.087299999999999</v>
      </c>
      <c r="AL1162">
        <v>0.54221299999999995</v>
      </c>
      <c r="AM1162">
        <v>1.9</v>
      </c>
      <c r="AN1162">
        <v>-20.4412199258804</v>
      </c>
      <c r="AO1162">
        <v>3.4211640357971098</v>
      </c>
      <c r="AP1162">
        <v>-0.29067100000000001</v>
      </c>
      <c r="AQ1162">
        <v>999</v>
      </c>
      <c r="AU1162" t="s">
        <v>1754</v>
      </c>
    </row>
    <row r="1163" spans="1:47" x14ac:dyDescent="0.45">
      <c r="A1163" t="s">
        <v>1967</v>
      </c>
      <c r="C1163">
        <v>91</v>
      </c>
      <c r="D1163">
        <v>369</v>
      </c>
      <c r="E1163">
        <v>327</v>
      </c>
      <c r="F1163">
        <v>69</v>
      </c>
      <c r="G1163">
        <v>44</v>
      </c>
      <c r="H1163">
        <v>14</v>
      </c>
      <c r="I1163">
        <v>1</v>
      </c>
      <c r="J1163">
        <v>10</v>
      </c>
      <c r="K1163">
        <v>34</v>
      </c>
      <c r="L1163">
        <v>45</v>
      </c>
      <c r="M1163">
        <v>37</v>
      </c>
      <c r="N1163">
        <v>13</v>
      </c>
      <c r="O1163">
        <v>138</v>
      </c>
      <c r="P1163">
        <v>4</v>
      </c>
      <c r="Q1163">
        <v>1</v>
      </c>
      <c r="R1163">
        <v>0</v>
      </c>
      <c r="S1163">
        <v>0</v>
      </c>
      <c r="T1163">
        <v>2</v>
      </c>
      <c r="U1163">
        <v>1</v>
      </c>
      <c r="V1163">
        <v>0.211009</v>
      </c>
      <c r="W1163">
        <v>0.100271</v>
      </c>
      <c r="X1163">
        <v>0.37398399999999998</v>
      </c>
      <c r="Y1163">
        <v>0.26811600000000002</v>
      </c>
      <c r="Z1163">
        <v>0.29810300000000001</v>
      </c>
      <c r="AA1163">
        <v>0.35168199999999999</v>
      </c>
      <c r="AB1163">
        <v>0.27376299999999998</v>
      </c>
      <c r="AC1163">
        <v>0.64978499999999995</v>
      </c>
      <c r="AD1163">
        <v>0.14067299999999999</v>
      </c>
      <c r="AE1163">
        <v>3.00658</v>
      </c>
      <c r="AF1163">
        <v>0.32777800000000001</v>
      </c>
      <c r="AH1163">
        <v>-0.576847</v>
      </c>
      <c r="AI1163">
        <v>31.289100000000001</v>
      </c>
      <c r="AJ1163">
        <v>-13.6714</v>
      </c>
      <c r="AK1163">
        <v>68.132400000000004</v>
      </c>
      <c r="AL1163">
        <v>-0.576847</v>
      </c>
      <c r="AM1163">
        <v>-1.7</v>
      </c>
      <c r="AN1163">
        <v>-15.1446522474288</v>
      </c>
      <c r="AO1163">
        <v>-0.344179987907409</v>
      </c>
      <c r="AP1163">
        <v>-0.29086400000000001</v>
      </c>
      <c r="AQ1163">
        <v>999</v>
      </c>
      <c r="AU1163" t="s">
        <v>1968</v>
      </c>
    </row>
    <row r="1164" spans="1:47" x14ac:dyDescent="0.45">
      <c r="A1164" t="s">
        <v>1913</v>
      </c>
      <c r="B1164" t="s">
        <v>107</v>
      </c>
      <c r="C1164">
        <v>108</v>
      </c>
      <c r="D1164">
        <v>442</v>
      </c>
      <c r="E1164">
        <v>413</v>
      </c>
      <c r="F1164">
        <v>105</v>
      </c>
      <c r="G1164">
        <v>87</v>
      </c>
      <c r="H1164">
        <v>14</v>
      </c>
      <c r="I1164">
        <v>1</v>
      </c>
      <c r="J1164">
        <v>3</v>
      </c>
      <c r="K1164">
        <v>37</v>
      </c>
      <c r="L1164">
        <v>43</v>
      </c>
      <c r="M1164">
        <v>21</v>
      </c>
      <c r="N1164">
        <v>12</v>
      </c>
      <c r="O1164">
        <v>79</v>
      </c>
      <c r="P1164">
        <v>3</v>
      </c>
      <c r="Q1164">
        <v>2</v>
      </c>
      <c r="R1164">
        <v>3</v>
      </c>
      <c r="S1164">
        <v>0</v>
      </c>
      <c r="T1164">
        <v>4</v>
      </c>
      <c r="U1164">
        <v>4</v>
      </c>
      <c r="V1164">
        <v>0.25423699999999999</v>
      </c>
      <c r="W1164">
        <v>4.7511299999999999E-2</v>
      </c>
      <c r="X1164">
        <v>0.178733</v>
      </c>
      <c r="Y1164">
        <v>0.26582299999999998</v>
      </c>
      <c r="Z1164">
        <v>0.29385</v>
      </c>
      <c r="AA1164">
        <v>0.31476999999999999</v>
      </c>
      <c r="AB1164">
        <v>0.25811600000000001</v>
      </c>
      <c r="AC1164">
        <v>0.60862000000000005</v>
      </c>
      <c r="AD1164">
        <v>6.0532700000000002E-2</v>
      </c>
      <c r="AE1164">
        <v>2.9346800000000002</v>
      </c>
      <c r="AF1164">
        <v>0.30630600000000002</v>
      </c>
      <c r="AH1164">
        <v>-1.6511199999999999</v>
      </c>
      <c r="AI1164">
        <v>31.735299999999999</v>
      </c>
      <c r="AJ1164">
        <v>-22.119900000000001</v>
      </c>
      <c r="AK1164">
        <v>56.758400000000002</v>
      </c>
      <c r="AL1164">
        <v>-1.6511199999999999</v>
      </c>
      <c r="AM1164">
        <v>5.7</v>
      </c>
      <c r="AN1164">
        <v>-25.3289681673049</v>
      </c>
      <c r="AO1164">
        <v>7.3240444660186697</v>
      </c>
      <c r="AP1164">
        <v>-0.29375200000000001</v>
      </c>
      <c r="AQ1164">
        <v>999</v>
      </c>
      <c r="AU1164" t="s">
        <v>1914</v>
      </c>
    </row>
    <row r="1165" spans="1:47" x14ac:dyDescent="0.45">
      <c r="A1165" t="s">
        <v>1807</v>
      </c>
      <c r="C1165">
        <v>79</v>
      </c>
      <c r="D1165">
        <v>304</v>
      </c>
      <c r="E1165">
        <v>278</v>
      </c>
      <c r="F1165">
        <v>68</v>
      </c>
      <c r="G1165">
        <v>53</v>
      </c>
      <c r="H1165">
        <v>11</v>
      </c>
      <c r="I1165">
        <v>2</v>
      </c>
      <c r="J1165">
        <v>2</v>
      </c>
      <c r="K1165">
        <v>29</v>
      </c>
      <c r="L1165">
        <v>28</v>
      </c>
      <c r="M1165">
        <v>14</v>
      </c>
      <c r="N1165">
        <v>7</v>
      </c>
      <c r="O1165">
        <v>69</v>
      </c>
      <c r="P1165">
        <v>7</v>
      </c>
      <c r="Q1165">
        <v>2</v>
      </c>
      <c r="R1165">
        <v>3</v>
      </c>
      <c r="S1165">
        <v>0</v>
      </c>
      <c r="T1165">
        <v>5</v>
      </c>
      <c r="U1165">
        <v>3</v>
      </c>
      <c r="V1165">
        <v>0.24460399999999999</v>
      </c>
      <c r="W1165">
        <v>4.6052599999999999E-2</v>
      </c>
      <c r="X1165">
        <v>0.22697400000000001</v>
      </c>
      <c r="Y1165">
        <v>0.202899</v>
      </c>
      <c r="Z1165">
        <v>0.29568100000000003</v>
      </c>
      <c r="AA1165">
        <v>0.32014399999999998</v>
      </c>
      <c r="AB1165">
        <v>0.263793</v>
      </c>
      <c r="AC1165">
        <v>0.61582499999999996</v>
      </c>
      <c r="AD1165">
        <v>7.5539599999999998E-2</v>
      </c>
      <c r="AE1165">
        <v>4.7918000000000003</v>
      </c>
      <c r="AF1165">
        <v>0.31578899999999999</v>
      </c>
      <c r="AH1165">
        <v>-0.78247699999999998</v>
      </c>
      <c r="AI1165">
        <v>23.260200000000001</v>
      </c>
      <c r="AJ1165">
        <v>-13.7805</v>
      </c>
      <c r="AK1165">
        <v>61.749400000000001</v>
      </c>
      <c r="AL1165">
        <v>-0.78247699999999998</v>
      </c>
      <c r="AM1165">
        <v>-1.5</v>
      </c>
      <c r="AN1165">
        <v>-15.188024520874</v>
      </c>
      <c r="AO1165">
        <v>1.85097002983093</v>
      </c>
      <c r="AP1165">
        <v>-0.297126</v>
      </c>
      <c r="AQ1165">
        <v>999</v>
      </c>
      <c r="AU1165" t="s">
        <v>1808</v>
      </c>
    </row>
    <row r="1166" spans="1:47" x14ac:dyDescent="0.45">
      <c r="A1166" t="s">
        <v>1644</v>
      </c>
      <c r="B1166" t="s">
        <v>155</v>
      </c>
      <c r="C1166">
        <v>100</v>
      </c>
      <c r="D1166">
        <v>379</v>
      </c>
      <c r="E1166">
        <v>321</v>
      </c>
      <c r="F1166">
        <v>64</v>
      </c>
      <c r="G1166">
        <v>41</v>
      </c>
      <c r="H1166">
        <v>12</v>
      </c>
      <c r="I1166">
        <v>1</v>
      </c>
      <c r="J1166">
        <v>10</v>
      </c>
      <c r="K1166">
        <v>35</v>
      </c>
      <c r="L1166">
        <v>51</v>
      </c>
      <c r="M1166">
        <v>37</v>
      </c>
      <c r="N1166">
        <v>4</v>
      </c>
      <c r="O1166">
        <v>141</v>
      </c>
      <c r="P1166">
        <v>17</v>
      </c>
      <c r="Q1166">
        <v>2</v>
      </c>
      <c r="R1166">
        <v>2</v>
      </c>
      <c r="S1166">
        <v>0</v>
      </c>
      <c r="T1166">
        <v>1</v>
      </c>
      <c r="U1166">
        <v>1</v>
      </c>
      <c r="V1166">
        <v>0.199377</v>
      </c>
      <c r="W1166">
        <v>9.7625299999999998E-2</v>
      </c>
      <c r="X1166">
        <v>0.37203199999999997</v>
      </c>
      <c r="Y1166">
        <v>0.26241100000000001</v>
      </c>
      <c r="Z1166">
        <v>0.31299700000000003</v>
      </c>
      <c r="AA1166">
        <v>0.336449</v>
      </c>
      <c r="AB1166">
        <v>0.28961399999999998</v>
      </c>
      <c r="AC1166">
        <v>0.64944599999999997</v>
      </c>
      <c r="AD1166">
        <v>0.137072</v>
      </c>
      <c r="AE1166">
        <v>2.9180100000000002</v>
      </c>
      <c r="AF1166">
        <v>0.31395299999999998</v>
      </c>
      <c r="AH1166">
        <v>-0.92324399999999995</v>
      </c>
      <c r="AI1166">
        <v>37.125999999999998</v>
      </c>
      <c r="AJ1166">
        <v>-9.0529100000000007</v>
      </c>
      <c r="AK1166">
        <v>77.601600000000005</v>
      </c>
      <c r="AL1166">
        <v>-0.92324399999999995</v>
      </c>
      <c r="AM1166">
        <v>2.2000000000000002</v>
      </c>
      <c r="AN1166">
        <v>-11.094852268695799</v>
      </c>
      <c r="AO1166">
        <v>-4.7628157138824401</v>
      </c>
      <c r="AP1166">
        <v>-0.29766900000000002</v>
      </c>
      <c r="AQ1166">
        <v>999</v>
      </c>
      <c r="AU1166" t="s">
        <v>1645</v>
      </c>
    </row>
    <row r="1167" spans="1:47" x14ac:dyDescent="0.45">
      <c r="A1167" t="s">
        <v>2319</v>
      </c>
      <c r="C1167">
        <v>99</v>
      </c>
      <c r="D1167">
        <v>388</v>
      </c>
      <c r="E1167">
        <v>347</v>
      </c>
      <c r="F1167">
        <v>77</v>
      </c>
      <c r="G1167">
        <v>48</v>
      </c>
      <c r="H1167">
        <v>19</v>
      </c>
      <c r="I1167">
        <v>2</v>
      </c>
      <c r="J1167">
        <v>8</v>
      </c>
      <c r="K1167">
        <v>41</v>
      </c>
      <c r="L1167">
        <v>42</v>
      </c>
      <c r="M1167">
        <v>36</v>
      </c>
      <c r="N1167">
        <v>10</v>
      </c>
      <c r="O1167">
        <v>124</v>
      </c>
      <c r="P1167">
        <v>2</v>
      </c>
      <c r="Q1167">
        <v>3</v>
      </c>
      <c r="R1167">
        <v>0</v>
      </c>
      <c r="S1167">
        <v>1</v>
      </c>
      <c r="T1167">
        <v>4</v>
      </c>
      <c r="U1167">
        <v>0</v>
      </c>
      <c r="V1167">
        <v>0.22190199999999999</v>
      </c>
      <c r="W1167">
        <v>9.2783500000000005E-2</v>
      </c>
      <c r="X1167">
        <v>0.31958799999999998</v>
      </c>
      <c r="Y1167">
        <v>0.290323</v>
      </c>
      <c r="Z1167">
        <v>0.29639199999999999</v>
      </c>
      <c r="AA1167">
        <v>0.35734900000000003</v>
      </c>
      <c r="AB1167">
        <v>0.27700900000000001</v>
      </c>
      <c r="AC1167">
        <v>0.65373999999999999</v>
      </c>
      <c r="AD1167">
        <v>0.13544700000000001</v>
      </c>
      <c r="AE1167">
        <v>4.8518299999999996</v>
      </c>
      <c r="AF1167">
        <v>0.31651400000000002</v>
      </c>
      <c r="AH1167">
        <v>0.21441099999999999</v>
      </c>
      <c r="AI1167">
        <v>33.945900000000002</v>
      </c>
      <c r="AJ1167">
        <v>-13.329700000000001</v>
      </c>
      <c r="AK1167">
        <v>65.725499999999997</v>
      </c>
      <c r="AL1167">
        <v>0.21441099999999999</v>
      </c>
      <c r="AM1167">
        <v>-1.4</v>
      </c>
      <c r="AN1167">
        <v>-16.260414287447901</v>
      </c>
      <c r="AO1167">
        <v>2.5632023811340301E-2</v>
      </c>
      <c r="AP1167">
        <v>-0.30069800000000002</v>
      </c>
      <c r="AQ1167">
        <v>999</v>
      </c>
      <c r="AU1167">
        <v>13788</v>
      </c>
    </row>
    <row r="1168" spans="1:47" x14ac:dyDescent="0.45">
      <c r="A1168" t="s">
        <v>1847</v>
      </c>
      <c r="C1168">
        <v>33</v>
      </c>
      <c r="D1168">
        <v>122</v>
      </c>
      <c r="E1168">
        <v>107</v>
      </c>
      <c r="F1168">
        <v>21</v>
      </c>
      <c r="G1168">
        <v>15</v>
      </c>
      <c r="H1168">
        <v>4</v>
      </c>
      <c r="I1168">
        <v>0</v>
      </c>
      <c r="J1168">
        <v>2</v>
      </c>
      <c r="K1168">
        <v>13</v>
      </c>
      <c r="L1168">
        <v>11</v>
      </c>
      <c r="M1168">
        <v>10</v>
      </c>
      <c r="N1168">
        <v>1</v>
      </c>
      <c r="O1168">
        <v>36</v>
      </c>
      <c r="P1168">
        <v>3</v>
      </c>
      <c r="Q1168">
        <v>1</v>
      </c>
      <c r="R1168">
        <v>1</v>
      </c>
      <c r="S1168">
        <v>0</v>
      </c>
      <c r="T1168">
        <v>0</v>
      </c>
      <c r="U1168">
        <v>1</v>
      </c>
      <c r="V1168">
        <v>0.19626199999999999</v>
      </c>
      <c r="W1168">
        <v>8.1967200000000004E-2</v>
      </c>
      <c r="X1168">
        <v>0.29508200000000001</v>
      </c>
      <c r="Y1168">
        <v>0.27777800000000002</v>
      </c>
      <c r="Z1168">
        <v>0.28099200000000002</v>
      </c>
      <c r="AA1168">
        <v>0.28971999999999998</v>
      </c>
      <c r="AB1168">
        <v>0.25552000000000002</v>
      </c>
      <c r="AC1168">
        <v>0.57071099999999997</v>
      </c>
      <c r="AD1168">
        <v>9.3457899999999997E-2</v>
      </c>
      <c r="AE1168">
        <v>2.4599799999999998</v>
      </c>
      <c r="AF1168">
        <v>0.27142899999999998</v>
      </c>
      <c r="AH1168">
        <v>-0.63011600000000001</v>
      </c>
      <c r="AI1168">
        <v>8.4964700000000004</v>
      </c>
      <c r="AJ1168">
        <v>-6.3685200000000002</v>
      </c>
      <c r="AK1168">
        <v>55.736600000000003</v>
      </c>
      <c r="AL1168">
        <v>-0.63011600000000001</v>
      </c>
      <c r="AM1168">
        <v>-2.2999999999999998</v>
      </c>
      <c r="AN1168">
        <v>-7.1006030440330496</v>
      </c>
      <c r="AO1168">
        <v>-5.8671236038208001E-2</v>
      </c>
      <c r="AP1168">
        <v>-0.300709</v>
      </c>
      <c r="AQ1168">
        <v>999</v>
      </c>
      <c r="AU1168" t="s">
        <v>1848</v>
      </c>
    </row>
    <row r="1169" spans="1:47" x14ac:dyDescent="0.45">
      <c r="A1169" t="s">
        <v>2029</v>
      </c>
      <c r="C1169">
        <v>68</v>
      </c>
      <c r="D1169">
        <v>285</v>
      </c>
      <c r="E1169">
        <v>243</v>
      </c>
      <c r="F1169">
        <v>50</v>
      </c>
      <c r="G1169">
        <v>30</v>
      </c>
      <c r="H1169">
        <v>13</v>
      </c>
      <c r="I1169">
        <v>1</v>
      </c>
      <c r="J1169">
        <v>6</v>
      </c>
      <c r="K1169">
        <v>34</v>
      </c>
      <c r="L1169">
        <v>33</v>
      </c>
      <c r="M1169">
        <v>34</v>
      </c>
      <c r="N1169">
        <v>4</v>
      </c>
      <c r="O1169">
        <v>91</v>
      </c>
      <c r="P1169">
        <v>7</v>
      </c>
      <c r="Q1169">
        <v>1</v>
      </c>
      <c r="R1169">
        <v>0</v>
      </c>
      <c r="S1169">
        <v>1</v>
      </c>
      <c r="T1169">
        <v>3</v>
      </c>
      <c r="U1169">
        <v>1</v>
      </c>
      <c r="V1169">
        <v>0.205761</v>
      </c>
      <c r="W1169">
        <v>0.119298</v>
      </c>
      <c r="X1169">
        <v>0.31929800000000003</v>
      </c>
      <c r="Y1169">
        <v>0.37362600000000001</v>
      </c>
      <c r="Z1169">
        <v>0.31929800000000003</v>
      </c>
      <c r="AA1169">
        <v>0.34156399999999998</v>
      </c>
      <c r="AB1169">
        <v>0.292518</v>
      </c>
      <c r="AC1169">
        <v>0.66086199999999995</v>
      </c>
      <c r="AD1169">
        <v>0.13580200000000001</v>
      </c>
      <c r="AE1169">
        <v>4.5319200000000004</v>
      </c>
      <c r="AF1169">
        <v>0.29931999999999997</v>
      </c>
      <c r="AH1169">
        <v>-0.33832099999999998</v>
      </c>
      <c r="AI1169">
        <v>28.605499999999999</v>
      </c>
      <c r="AJ1169">
        <v>-6.12012</v>
      </c>
      <c r="AK1169">
        <v>85.193600000000004</v>
      </c>
      <c r="AL1169">
        <v>-0.33832099999999998</v>
      </c>
      <c r="AM1169">
        <v>0</v>
      </c>
      <c r="AN1169">
        <v>-5.3945628404617301</v>
      </c>
      <c r="AO1169">
        <v>-7.3302469253540004</v>
      </c>
      <c r="AP1169">
        <v>-0.30363299999999999</v>
      </c>
      <c r="AQ1169">
        <v>999</v>
      </c>
      <c r="AU1169" t="s">
        <v>2030</v>
      </c>
    </row>
    <row r="1170" spans="1:47" x14ac:dyDescent="0.45">
      <c r="A1170" t="s">
        <v>1809</v>
      </c>
      <c r="B1170" t="s">
        <v>76</v>
      </c>
      <c r="C1170">
        <v>113</v>
      </c>
      <c r="D1170">
        <v>474</v>
      </c>
      <c r="E1170">
        <v>438</v>
      </c>
      <c r="F1170">
        <v>103</v>
      </c>
      <c r="G1170">
        <v>74</v>
      </c>
      <c r="H1170">
        <v>19</v>
      </c>
      <c r="I1170">
        <v>4</v>
      </c>
      <c r="J1170">
        <v>6</v>
      </c>
      <c r="K1170">
        <v>53</v>
      </c>
      <c r="L1170">
        <v>46</v>
      </c>
      <c r="M1170">
        <v>30</v>
      </c>
      <c r="N1170">
        <v>5</v>
      </c>
      <c r="O1170">
        <v>118</v>
      </c>
      <c r="P1170">
        <v>4</v>
      </c>
      <c r="Q1170">
        <v>1</v>
      </c>
      <c r="R1170">
        <v>1</v>
      </c>
      <c r="S1170">
        <v>1</v>
      </c>
      <c r="T1170">
        <v>10</v>
      </c>
      <c r="U1170">
        <v>3</v>
      </c>
      <c r="V1170">
        <v>0.23516000000000001</v>
      </c>
      <c r="W1170">
        <v>6.3291100000000003E-2</v>
      </c>
      <c r="X1170">
        <v>0.248945</v>
      </c>
      <c r="Y1170">
        <v>0.25423699999999999</v>
      </c>
      <c r="Z1170">
        <v>0.28964099999999998</v>
      </c>
      <c r="AA1170">
        <v>0.33789999999999998</v>
      </c>
      <c r="AB1170">
        <v>0.27252300000000002</v>
      </c>
      <c r="AC1170">
        <v>0.62753999999999999</v>
      </c>
      <c r="AD1170">
        <v>0.10274</v>
      </c>
      <c r="AE1170">
        <v>5.7885099999999996</v>
      </c>
      <c r="AF1170">
        <v>0.30793700000000002</v>
      </c>
      <c r="AH1170">
        <v>-5.98618E-2</v>
      </c>
      <c r="AI1170">
        <v>39.7042</v>
      </c>
      <c r="AJ1170">
        <v>-18.049900000000001</v>
      </c>
      <c r="AK1170">
        <v>66.433999999999997</v>
      </c>
      <c r="AL1170">
        <v>-5.98618E-2</v>
      </c>
      <c r="AM1170">
        <v>5.8</v>
      </c>
      <c r="AN1170">
        <v>-19.7703244052827</v>
      </c>
      <c r="AO1170">
        <v>0.57513236999511697</v>
      </c>
      <c r="AP1170">
        <v>-0.30372500000000002</v>
      </c>
      <c r="AQ1170">
        <v>999</v>
      </c>
      <c r="AU1170" t="s">
        <v>1810</v>
      </c>
    </row>
    <row r="1171" spans="1:47" x14ac:dyDescent="0.45">
      <c r="A1171" t="s">
        <v>1672</v>
      </c>
      <c r="B1171" t="s">
        <v>42</v>
      </c>
      <c r="C1171">
        <v>114</v>
      </c>
      <c r="D1171">
        <v>422</v>
      </c>
      <c r="E1171">
        <v>384</v>
      </c>
      <c r="F1171">
        <v>74</v>
      </c>
      <c r="G1171">
        <v>52</v>
      </c>
      <c r="H1171">
        <v>13</v>
      </c>
      <c r="I1171">
        <v>1</v>
      </c>
      <c r="J1171">
        <v>8</v>
      </c>
      <c r="K1171">
        <v>43</v>
      </c>
      <c r="L1171">
        <v>43</v>
      </c>
      <c r="M1171">
        <v>28</v>
      </c>
      <c r="N1171">
        <v>4</v>
      </c>
      <c r="O1171">
        <v>164</v>
      </c>
      <c r="P1171">
        <v>8</v>
      </c>
      <c r="Q1171">
        <v>1</v>
      </c>
      <c r="R1171">
        <v>1</v>
      </c>
      <c r="S1171">
        <v>0</v>
      </c>
      <c r="T1171">
        <v>10</v>
      </c>
      <c r="U1171">
        <v>5</v>
      </c>
      <c r="V1171">
        <v>0.19270799999999999</v>
      </c>
      <c r="W1171">
        <v>6.6350699999999999E-2</v>
      </c>
      <c r="X1171">
        <v>0.38862600000000003</v>
      </c>
      <c r="Y1171">
        <v>0.17073199999999999</v>
      </c>
      <c r="Z1171">
        <v>0.26128299999999999</v>
      </c>
      <c r="AA1171">
        <v>0.294271</v>
      </c>
      <c r="AB1171">
        <v>0.24501700000000001</v>
      </c>
      <c r="AC1171">
        <v>0.55555299999999996</v>
      </c>
      <c r="AD1171">
        <v>0.101562</v>
      </c>
      <c r="AE1171">
        <v>5.03775</v>
      </c>
      <c r="AF1171">
        <v>0.309859</v>
      </c>
      <c r="AH1171">
        <v>-0.75762099999999999</v>
      </c>
      <c r="AI1171">
        <v>25.708400000000001</v>
      </c>
      <c r="AJ1171">
        <v>-25.709900000000001</v>
      </c>
      <c r="AK1171">
        <v>48.954300000000003</v>
      </c>
      <c r="AL1171">
        <v>-0.75762099999999999</v>
      </c>
      <c r="AM1171">
        <v>7.6</v>
      </c>
      <c r="AN1171">
        <v>-26.568564176559399</v>
      </c>
      <c r="AO1171">
        <v>9.1505583524703908</v>
      </c>
      <c r="AP1171">
        <v>-0.30762699999999998</v>
      </c>
      <c r="AQ1171">
        <v>999</v>
      </c>
      <c r="AU1171" t="s">
        <v>1673</v>
      </c>
    </row>
    <row r="1172" spans="1:47" x14ac:dyDescent="0.45">
      <c r="A1172" t="s">
        <v>1963</v>
      </c>
      <c r="C1172">
        <v>80</v>
      </c>
      <c r="D1172">
        <v>316</v>
      </c>
      <c r="E1172">
        <v>274</v>
      </c>
      <c r="F1172">
        <v>53</v>
      </c>
      <c r="G1172">
        <v>36</v>
      </c>
      <c r="H1172">
        <v>11</v>
      </c>
      <c r="I1172">
        <v>1</v>
      </c>
      <c r="J1172">
        <v>5</v>
      </c>
      <c r="K1172">
        <v>33</v>
      </c>
      <c r="L1172">
        <v>30</v>
      </c>
      <c r="M1172">
        <v>32</v>
      </c>
      <c r="N1172">
        <v>4</v>
      </c>
      <c r="O1172">
        <v>101</v>
      </c>
      <c r="P1172">
        <v>7</v>
      </c>
      <c r="Q1172">
        <v>1</v>
      </c>
      <c r="R1172">
        <v>2</v>
      </c>
      <c r="S1172">
        <v>0</v>
      </c>
      <c r="T1172">
        <v>4</v>
      </c>
      <c r="U1172">
        <v>1</v>
      </c>
      <c r="V1172">
        <v>0.19343099999999999</v>
      </c>
      <c r="W1172">
        <v>0.10126599999999999</v>
      </c>
      <c r="X1172">
        <v>0.31962000000000002</v>
      </c>
      <c r="Y1172">
        <v>0.316832</v>
      </c>
      <c r="Z1172">
        <v>0.29299399999999998</v>
      </c>
      <c r="AA1172">
        <v>0.29561999999999999</v>
      </c>
      <c r="AB1172">
        <v>0.26325599999999999</v>
      </c>
      <c r="AC1172">
        <v>0.58861399999999997</v>
      </c>
      <c r="AD1172">
        <v>0.10219</v>
      </c>
      <c r="AE1172">
        <v>4.7427599999999996</v>
      </c>
      <c r="AF1172">
        <v>0.284024</v>
      </c>
      <c r="AH1172">
        <v>-0.16914199999999999</v>
      </c>
      <c r="AI1172">
        <v>24.037400000000002</v>
      </c>
      <c r="AJ1172">
        <v>-14.465299999999999</v>
      </c>
      <c r="AK1172">
        <v>63.9527</v>
      </c>
      <c r="AL1172">
        <v>-0.16914199999999999</v>
      </c>
      <c r="AM1172">
        <v>3.9</v>
      </c>
      <c r="AN1172">
        <v>-14.2808132618665</v>
      </c>
      <c r="AO1172">
        <v>0.416754961013793</v>
      </c>
      <c r="AP1172">
        <v>-0.30890800000000002</v>
      </c>
      <c r="AQ1172">
        <v>999</v>
      </c>
      <c r="AU1172" t="s">
        <v>1964</v>
      </c>
    </row>
    <row r="1173" spans="1:47" x14ac:dyDescent="0.45">
      <c r="A1173" t="s">
        <v>1902</v>
      </c>
      <c r="C1173">
        <v>93</v>
      </c>
      <c r="D1173">
        <v>373</v>
      </c>
      <c r="E1173">
        <v>347</v>
      </c>
      <c r="F1173">
        <v>75</v>
      </c>
      <c r="G1173">
        <v>46</v>
      </c>
      <c r="H1173">
        <v>18</v>
      </c>
      <c r="I1173">
        <v>2</v>
      </c>
      <c r="J1173">
        <v>9</v>
      </c>
      <c r="K1173">
        <v>41</v>
      </c>
      <c r="L1173">
        <v>45</v>
      </c>
      <c r="M1173">
        <v>18</v>
      </c>
      <c r="N1173">
        <v>8</v>
      </c>
      <c r="O1173">
        <v>118</v>
      </c>
      <c r="P1173">
        <v>3</v>
      </c>
      <c r="Q1173">
        <v>3</v>
      </c>
      <c r="R1173">
        <v>2</v>
      </c>
      <c r="S1173">
        <v>0</v>
      </c>
      <c r="T1173">
        <v>10</v>
      </c>
      <c r="U1173">
        <v>3</v>
      </c>
      <c r="V1173">
        <v>0.216138</v>
      </c>
      <c r="W1173">
        <v>4.8257399999999999E-2</v>
      </c>
      <c r="X1173">
        <v>0.31635400000000002</v>
      </c>
      <c r="Y1173">
        <v>0.15254200000000001</v>
      </c>
      <c r="Z1173">
        <v>0.25875999999999999</v>
      </c>
      <c r="AA1173">
        <v>0.35734900000000003</v>
      </c>
      <c r="AB1173">
        <v>0.25701400000000002</v>
      </c>
      <c r="AC1173">
        <v>0.61610900000000002</v>
      </c>
      <c r="AD1173">
        <v>0.14121</v>
      </c>
      <c r="AE1173">
        <v>6.0345500000000003</v>
      </c>
      <c r="AF1173">
        <v>0.295964</v>
      </c>
      <c r="AH1173">
        <v>0.27916400000000002</v>
      </c>
      <c r="AI1173">
        <v>26.439599999999999</v>
      </c>
      <c r="AJ1173">
        <v>-19.008299999999998</v>
      </c>
      <c r="AK1173">
        <v>60.042200000000001</v>
      </c>
      <c r="AL1173">
        <v>0.27916400000000002</v>
      </c>
      <c r="AM1173">
        <v>-2.2999999999999998</v>
      </c>
      <c r="AN1173">
        <v>-17.5792653560638</v>
      </c>
      <c r="AO1173">
        <v>1.81155228614807</v>
      </c>
      <c r="AP1173">
        <v>-0.30902000000000002</v>
      </c>
      <c r="AQ1173">
        <v>999</v>
      </c>
      <c r="AU1173" t="s">
        <v>1903</v>
      </c>
    </row>
    <row r="1174" spans="1:47" x14ac:dyDescent="0.45">
      <c r="A1174" t="s">
        <v>2001</v>
      </c>
      <c r="B1174" t="s">
        <v>269</v>
      </c>
      <c r="C1174">
        <v>102</v>
      </c>
      <c r="D1174">
        <v>410</v>
      </c>
      <c r="E1174">
        <v>367</v>
      </c>
      <c r="F1174">
        <v>86</v>
      </c>
      <c r="G1174">
        <v>57</v>
      </c>
      <c r="H1174">
        <v>15</v>
      </c>
      <c r="I1174">
        <v>2</v>
      </c>
      <c r="J1174">
        <v>12</v>
      </c>
      <c r="K1174">
        <v>48</v>
      </c>
      <c r="L1174">
        <v>52</v>
      </c>
      <c r="M1174">
        <v>32</v>
      </c>
      <c r="N1174">
        <v>7</v>
      </c>
      <c r="O1174">
        <v>101</v>
      </c>
      <c r="P1174">
        <v>7</v>
      </c>
      <c r="Q1174">
        <v>2</v>
      </c>
      <c r="R1174">
        <v>2</v>
      </c>
      <c r="S1174">
        <v>1</v>
      </c>
      <c r="T1174">
        <v>4</v>
      </c>
      <c r="U1174">
        <v>2</v>
      </c>
      <c r="V1174">
        <v>0.23433200000000001</v>
      </c>
      <c r="W1174">
        <v>7.8048800000000002E-2</v>
      </c>
      <c r="X1174">
        <v>0.246341</v>
      </c>
      <c r="Y1174">
        <v>0.316832</v>
      </c>
      <c r="Z1174">
        <v>0.30637300000000001</v>
      </c>
      <c r="AA1174">
        <v>0.38419599999999998</v>
      </c>
      <c r="AB1174">
        <v>0.29582900000000001</v>
      </c>
      <c r="AC1174">
        <v>0.69056899999999999</v>
      </c>
      <c r="AD1174">
        <v>0.149864</v>
      </c>
      <c r="AE1174">
        <v>4.2302</v>
      </c>
      <c r="AF1174">
        <v>0.28906199999999999</v>
      </c>
      <c r="AH1174">
        <v>-0.72991200000000001</v>
      </c>
      <c r="AI1174">
        <v>42.279200000000003</v>
      </c>
      <c r="AJ1174">
        <v>-7.6769100000000003</v>
      </c>
      <c r="AK1174">
        <v>85.789199999999994</v>
      </c>
      <c r="AL1174">
        <v>-0.72991200000000001</v>
      </c>
      <c r="AM1174">
        <v>-1.6</v>
      </c>
      <c r="AN1174">
        <v>-7.9479611515998796</v>
      </c>
      <c r="AO1174">
        <v>-9.1323338747024501</v>
      </c>
      <c r="AP1174">
        <v>-0.31026700000000002</v>
      </c>
      <c r="AQ1174">
        <v>999</v>
      </c>
      <c r="AU1174">
        <v>20404</v>
      </c>
    </row>
    <row r="1175" spans="1:47" x14ac:dyDescent="0.45">
      <c r="A1175" t="s">
        <v>1923</v>
      </c>
      <c r="B1175" t="s">
        <v>104</v>
      </c>
      <c r="C1175">
        <v>108</v>
      </c>
      <c r="D1175">
        <v>404</v>
      </c>
      <c r="E1175">
        <v>347</v>
      </c>
      <c r="F1175">
        <v>80</v>
      </c>
      <c r="G1175">
        <v>63</v>
      </c>
      <c r="H1175">
        <v>13</v>
      </c>
      <c r="I1175">
        <v>1</v>
      </c>
      <c r="J1175">
        <v>3</v>
      </c>
      <c r="K1175">
        <v>47</v>
      </c>
      <c r="L1175">
        <v>34</v>
      </c>
      <c r="M1175">
        <v>43</v>
      </c>
      <c r="N1175">
        <v>12</v>
      </c>
      <c r="O1175">
        <v>81</v>
      </c>
      <c r="P1175">
        <v>6</v>
      </c>
      <c r="Q1175">
        <v>2</v>
      </c>
      <c r="R1175">
        <v>6</v>
      </c>
      <c r="S1175">
        <v>1</v>
      </c>
      <c r="T1175">
        <v>12</v>
      </c>
      <c r="U1175">
        <v>4</v>
      </c>
      <c r="V1175">
        <v>0.230548</v>
      </c>
      <c r="W1175">
        <v>0.106436</v>
      </c>
      <c r="X1175">
        <v>0.20049500000000001</v>
      </c>
      <c r="Y1175">
        <v>0.530864</v>
      </c>
      <c r="Z1175">
        <v>0.32412099999999999</v>
      </c>
      <c r="AA1175">
        <v>0.29971199999999998</v>
      </c>
      <c r="AB1175">
        <v>0.27274300000000001</v>
      </c>
      <c r="AC1175">
        <v>0.62383200000000005</v>
      </c>
      <c r="AD1175">
        <v>6.9164299999999998E-2</v>
      </c>
      <c r="AE1175">
        <v>4.93851</v>
      </c>
      <c r="AF1175">
        <v>0.29056599999999999</v>
      </c>
      <c r="AH1175">
        <v>-5.8824500000000002E-2</v>
      </c>
      <c r="AI1175">
        <v>33.9146</v>
      </c>
      <c r="AJ1175">
        <v>-15.310499999999999</v>
      </c>
      <c r="AK1175">
        <v>67.590100000000007</v>
      </c>
      <c r="AL1175">
        <v>-5.8824500000000002E-2</v>
      </c>
      <c r="AM1175">
        <v>-2.1</v>
      </c>
      <c r="AN1175">
        <v>-16.279815636575201</v>
      </c>
      <c r="AO1175">
        <v>-0.61557900905609098</v>
      </c>
      <c r="AP1175">
        <v>-0.31221399999999999</v>
      </c>
      <c r="AQ1175">
        <v>999</v>
      </c>
      <c r="AU1175" t="s">
        <v>1924</v>
      </c>
    </row>
    <row r="1176" spans="1:47" x14ac:dyDescent="0.45">
      <c r="A1176" t="s">
        <v>1841</v>
      </c>
      <c r="B1176" t="s">
        <v>70</v>
      </c>
      <c r="C1176">
        <v>104</v>
      </c>
      <c r="D1176">
        <v>426</v>
      </c>
      <c r="E1176">
        <v>386</v>
      </c>
      <c r="F1176">
        <v>75</v>
      </c>
      <c r="G1176">
        <v>38</v>
      </c>
      <c r="H1176">
        <v>17</v>
      </c>
      <c r="I1176">
        <v>1</v>
      </c>
      <c r="J1176">
        <v>19</v>
      </c>
      <c r="K1176">
        <v>41</v>
      </c>
      <c r="L1176">
        <v>46</v>
      </c>
      <c r="M1176">
        <v>35</v>
      </c>
      <c r="N1176">
        <v>4</v>
      </c>
      <c r="O1176">
        <v>182</v>
      </c>
      <c r="P1176">
        <v>4</v>
      </c>
      <c r="Q1176">
        <v>1</v>
      </c>
      <c r="R1176">
        <v>0</v>
      </c>
      <c r="S1176">
        <v>1</v>
      </c>
      <c r="T1176">
        <v>1</v>
      </c>
      <c r="U1176">
        <v>1</v>
      </c>
      <c r="V1176">
        <v>0.194301</v>
      </c>
      <c r="W1176">
        <v>8.2159599999999999E-2</v>
      </c>
      <c r="X1176">
        <v>0.42723</v>
      </c>
      <c r="Y1176">
        <v>0.19230800000000001</v>
      </c>
      <c r="Z1176">
        <v>0.26760600000000001</v>
      </c>
      <c r="AA1176">
        <v>0.39119199999999998</v>
      </c>
      <c r="AB1176">
        <v>0.281526</v>
      </c>
      <c r="AC1176">
        <v>0.65879699999999997</v>
      </c>
      <c r="AD1176">
        <v>0.19689100000000001</v>
      </c>
      <c r="AE1176">
        <v>2.4724699999999999</v>
      </c>
      <c r="AF1176">
        <v>0.30107499999999998</v>
      </c>
      <c r="AH1176">
        <v>-0.78455200000000003</v>
      </c>
      <c r="AI1176">
        <v>38.8688</v>
      </c>
      <c r="AJ1176">
        <v>-13.036799999999999</v>
      </c>
      <c r="AK1176">
        <v>80.817700000000002</v>
      </c>
      <c r="AL1176">
        <v>-0.78455200000000003</v>
      </c>
      <c r="AM1176">
        <v>0.8</v>
      </c>
      <c r="AN1176">
        <v>-10.575881421566001</v>
      </c>
      <c r="AO1176">
        <v>-7.0262786746024997</v>
      </c>
      <c r="AP1176">
        <v>-0.31244300000000003</v>
      </c>
      <c r="AQ1176">
        <v>999</v>
      </c>
      <c r="AU1176" t="s">
        <v>1842</v>
      </c>
    </row>
    <row r="1177" spans="1:47" x14ac:dyDescent="0.45">
      <c r="A1177" t="s">
        <v>2057</v>
      </c>
      <c r="C1177">
        <v>52</v>
      </c>
      <c r="D1177">
        <v>148</v>
      </c>
      <c r="E1177">
        <v>136</v>
      </c>
      <c r="F1177">
        <v>27</v>
      </c>
      <c r="G1177">
        <v>18</v>
      </c>
      <c r="H1177">
        <v>8</v>
      </c>
      <c r="I1177">
        <v>0</v>
      </c>
      <c r="J1177">
        <v>1</v>
      </c>
      <c r="K1177">
        <v>10</v>
      </c>
      <c r="L1177">
        <v>11</v>
      </c>
      <c r="M1177">
        <v>9</v>
      </c>
      <c r="N1177">
        <v>4</v>
      </c>
      <c r="O1177">
        <v>39</v>
      </c>
      <c r="P1177">
        <v>1</v>
      </c>
      <c r="Q1177">
        <v>1</v>
      </c>
      <c r="R1177">
        <v>1</v>
      </c>
      <c r="S1177">
        <v>0</v>
      </c>
      <c r="T1177">
        <v>0</v>
      </c>
      <c r="U1177">
        <v>1</v>
      </c>
      <c r="V1177">
        <v>0.19852900000000001</v>
      </c>
      <c r="W1177">
        <v>6.0810799999999998E-2</v>
      </c>
      <c r="X1177">
        <v>0.26351400000000003</v>
      </c>
      <c r="Y1177">
        <v>0.230769</v>
      </c>
      <c r="Z1177">
        <v>0.25170100000000001</v>
      </c>
      <c r="AA1177">
        <v>0.27941199999999999</v>
      </c>
      <c r="AB1177">
        <v>0.22409299999999999</v>
      </c>
      <c r="AC1177">
        <v>0.53111200000000003</v>
      </c>
      <c r="AD1177">
        <v>8.0882399999999993E-2</v>
      </c>
      <c r="AE1177">
        <v>1.6694599999999999</v>
      </c>
      <c r="AF1177">
        <v>0.26804099999999997</v>
      </c>
      <c r="AH1177">
        <v>-0.60700100000000001</v>
      </c>
      <c r="AI1177">
        <v>6.4443900000000003</v>
      </c>
      <c r="AJ1177">
        <v>-11.5885</v>
      </c>
      <c r="AK1177">
        <v>34.834400000000002</v>
      </c>
      <c r="AL1177">
        <v>-0.60700100000000001</v>
      </c>
      <c r="AM1177">
        <v>1.6</v>
      </c>
      <c r="AN1177">
        <v>-12.5550848841667</v>
      </c>
      <c r="AO1177">
        <v>4.3189889192581097</v>
      </c>
      <c r="AP1177">
        <v>-0.318467</v>
      </c>
      <c r="AQ1177">
        <v>999</v>
      </c>
      <c r="AU1177">
        <v>12981</v>
      </c>
    </row>
    <row r="1178" spans="1:47" x14ac:dyDescent="0.45">
      <c r="A1178" t="s">
        <v>1770</v>
      </c>
      <c r="C1178">
        <v>29</v>
      </c>
      <c r="D1178">
        <v>96</v>
      </c>
      <c r="E1178">
        <v>90</v>
      </c>
      <c r="F1178">
        <v>20</v>
      </c>
      <c r="G1178">
        <v>12</v>
      </c>
      <c r="H1178">
        <v>7</v>
      </c>
      <c r="I1178">
        <v>0</v>
      </c>
      <c r="J1178">
        <v>1</v>
      </c>
      <c r="K1178">
        <v>8</v>
      </c>
      <c r="L1178">
        <v>8</v>
      </c>
      <c r="M1178">
        <v>4</v>
      </c>
      <c r="N1178">
        <v>5</v>
      </c>
      <c r="O1178">
        <v>23</v>
      </c>
      <c r="P1178">
        <v>1</v>
      </c>
      <c r="Q1178">
        <v>1</v>
      </c>
      <c r="R1178">
        <v>0</v>
      </c>
      <c r="S1178">
        <v>0</v>
      </c>
      <c r="T1178">
        <v>0</v>
      </c>
      <c r="U1178">
        <v>1</v>
      </c>
      <c r="V1178">
        <v>0.222222</v>
      </c>
      <c r="W1178">
        <v>4.1666700000000001E-2</v>
      </c>
      <c r="X1178">
        <v>0.23958299999999999</v>
      </c>
      <c r="Y1178">
        <v>0.17391300000000001</v>
      </c>
      <c r="Z1178">
        <v>0.26041700000000001</v>
      </c>
      <c r="AA1178">
        <v>0.33333299999999999</v>
      </c>
      <c r="AB1178">
        <v>0.234406</v>
      </c>
      <c r="AC1178">
        <v>0.59375</v>
      </c>
      <c r="AD1178">
        <v>0.111111</v>
      </c>
      <c r="AE1178">
        <v>2.1700300000000001</v>
      </c>
      <c r="AF1178">
        <v>0.283582</v>
      </c>
      <c r="AH1178">
        <v>-0.51454</v>
      </c>
      <c r="AI1178">
        <v>5.00237</v>
      </c>
      <c r="AJ1178">
        <v>-6.6946700000000003</v>
      </c>
      <c r="AK1178">
        <v>41.825600000000001</v>
      </c>
      <c r="AL1178">
        <v>-0.51454</v>
      </c>
      <c r="AM1178">
        <v>-0.8</v>
      </c>
      <c r="AN1178">
        <v>-7.4331968426704398</v>
      </c>
      <c r="AO1178">
        <v>0.96366840600967396</v>
      </c>
      <c r="AP1178">
        <v>-0.31897399999999998</v>
      </c>
      <c r="AQ1178">
        <v>999</v>
      </c>
      <c r="AU1178" t="s">
        <v>1771</v>
      </c>
    </row>
    <row r="1179" spans="1:47" x14ac:dyDescent="0.45">
      <c r="A1179" t="s">
        <v>34</v>
      </c>
      <c r="B1179" t="s">
        <v>31</v>
      </c>
      <c r="C1179">
        <v>81</v>
      </c>
      <c r="D1179">
        <v>257</v>
      </c>
      <c r="E1179">
        <v>239</v>
      </c>
      <c r="F1179">
        <v>53</v>
      </c>
      <c r="G1179">
        <v>41</v>
      </c>
      <c r="H1179">
        <v>8</v>
      </c>
      <c r="I1179">
        <v>0</v>
      </c>
      <c r="J1179">
        <v>4</v>
      </c>
      <c r="K1179">
        <v>25</v>
      </c>
      <c r="L1179">
        <v>21</v>
      </c>
      <c r="M1179">
        <v>12</v>
      </c>
      <c r="N1179">
        <v>11</v>
      </c>
      <c r="O1179">
        <v>65</v>
      </c>
      <c r="P1179">
        <v>1</v>
      </c>
      <c r="Q1179">
        <v>1</v>
      </c>
      <c r="R1179">
        <v>4</v>
      </c>
      <c r="S1179">
        <v>0</v>
      </c>
      <c r="T1179">
        <v>0</v>
      </c>
      <c r="U1179">
        <v>1</v>
      </c>
      <c r="V1179">
        <v>0.22175700000000001</v>
      </c>
      <c r="W1179">
        <v>4.6692600000000001E-2</v>
      </c>
      <c r="X1179">
        <v>0.25291799999999998</v>
      </c>
      <c r="Y1179">
        <v>0.184615</v>
      </c>
      <c r="Z1179">
        <v>0.26086999999999999</v>
      </c>
      <c r="AA1179">
        <v>0.30543900000000002</v>
      </c>
      <c r="AB1179">
        <v>0.22963800000000001</v>
      </c>
      <c r="AC1179">
        <v>0.56630899999999995</v>
      </c>
      <c r="AD1179">
        <v>8.3682000000000006E-2</v>
      </c>
      <c r="AE1179">
        <v>2.0172099999999999</v>
      </c>
      <c r="AF1179">
        <v>0.28655000000000003</v>
      </c>
      <c r="AH1179">
        <v>-0.75339800000000001</v>
      </c>
      <c r="AI1179">
        <v>12.374000000000001</v>
      </c>
      <c r="AJ1179">
        <v>-18.940000000000001</v>
      </c>
      <c r="AK1179">
        <v>43.636600000000001</v>
      </c>
      <c r="AL1179">
        <v>-0.75339800000000001</v>
      </c>
      <c r="AM1179">
        <v>2</v>
      </c>
      <c r="AN1179">
        <v>-18.698609769344301</v>
      </c>
      <c r="AO1179">
        <v>6.7214875221252397</v>
      </c>
      <c r="AP1179">
        <v>-0.32119500000000001</v>
      </c>
      <c r="AQ1179">
        <v>999</v>
      </c>
      <c r="AU1179">
        <v>13755</v>
      </c>
    </row>
    <row r="1180" spans="1:47" x14ac:dyDescent="0.45">
      <c r="A1180" t="s">
        <v>1578</v>
      </c>
      <c r="B1180" t="s">
        <v>191</v>
      </c>
      <c r="C1180">
        <v>46</v>
      </c>
      <c r="D1180">
        <v>145</v>
      </c>
      <c r="E1180">
        <v>135</v>
      </c>
      <c r="F1180">
        <v>30</v>
      </c>
      <c r="G1180">
        <v>22</v>
      </c>
      <c r="H1180">
        <v>5</v>
      </c>
      <c r="I1180">
        <v>0</v>
      </c>
      <c r="J1180">
        <v>3</v>
      </c>
      <c r="K1180">
        <v>13</v>
      </c>
      <c r="L1180">
        <v>15</v>
      </c>
      <c r="M1180">
        <v>9</v>
      </c>
      <c r="N1180">
        <v>7</v>
      </c>
      <c r="O1180">
        <v>37</v>
      </c>
      <c r="P1180">
        <v>1</v>
      </c>
      <c r="Q1180">
        <v>0</v>
      </c>
      <c r="R1180">
        <v>0</v>
      </c>
      <c r="S1180">
        <v>0</v>
      </c>
      <c r="T1180">
        <v>1</v>
      </c>
      <c r="U1180">
        <v>1</v>
      </c>
      <c r="V1180">
        <v>0.222222</v>
      </c>
      <c r="W1180">
        <v>6.2068999999999999E-2</v>
      </c>
      <c r="X1180">
        <v>0.25517200000000001</v>
      </c>
      <c r="Y1180">
        <v>0.24324299999999999</v>
      </c>
      <c r="Z1180">
        <v>0.275862</v>
      </c>
      <c r="AA1180">
        <v>0.32592599999999999</v>
      </c>
      <c r="AB1180">
        <v>0.244672</v>
      </c>
      <c r="AC1180">
        <v>0.60178799999999999</v>
      </c>
      <c r="AD1180">
        <v>0.103704</v>
      </c>
      <c r="AE1180">
        <v>2.3546</v>
      </c>
      <c r="AF1180">
        <v>0.28421099999999999</v>
      </c>
      <c r="AH1180">
        <v>-0.41470600000000002</v>
      </c>
      <c r="AI1180">
        <v>8.7918699999999994</v>
      </c>
      <c r="AJ1180">
        <v>-8.8755400000000009</v>
      </c>
      <c r="AK1180">
        <v>51.4876</v>
      </c>
      <c r="AL1180">
        <v>-0.41470600000000002</v>
      </c>
      <c r="AM1180">
        <v>-2</v>
      </c>
      <c r="AN1180">
        <v>-8.8432606756687093</v>
      </c>
      <c r="AO1180">
        <v>0.66387414932250899</v>
      </c>
      <c r="AP1180">
        <v>-0.32453399999999999</v>
      </c>
      <c r="AQ1180">
        <v>999</v>
      </c>
      <c r="AU1180" t="s">
        <v>1579</v>
      </c>
    </row>
    <row r="1181" spans="1:47" x14ac:dyDescent="0.45">
      <c r="A1181" t="s">
        <v>2079</v>
      </c>
      <c r="B1181" t="s">
        <v>207</v>
      </c>
      <c r="C1181">
        <v>109</v>
      </c>
      <c r="D1181">
        <v>352</v>
      </c>
      <c r="E1181">
        <v>328</v>
      </c>
      <c r="F1181">
        <v>72</v>
      </c>
      <c r="G1181">
        <v>47</v>
      </c>
      <c r="H1181">
        <v>12</v>
      </c>
      <c r="I1181">
        <v>1</v>
      </c>
      <c r="J1181">
        <v>12</v>
      </c>
      <c r="K1181">
        <v>40</v>
      </c>
      <c r="L1181">
        <v>44</v>
      </c>
      <c r="M1181">
        <v>17</v>
      </c>
      <c r="N1181">
        <v>6</v>
      </c>
      <c r="O1181">
        <v>116</v>
      </c>
      <c r="P1181">
        <v>4</v>
      </c>
      <c r="Q1181">
        <v>3</v>
      </c>
      <c r="R1181">
        <v>0</v>
      </c>
      <c r="S1181">
        <v>0</v>
      </c>
      <c r="T1181">
        <v>2</v>
      </c>
      <c r="U1181">
        <v>1</v>
      </c>
      <c r="V1181">
        <v>0.21951200000000001</v>
      </c>
      <c r="W1181">
        <v>4.8295499999999998E-2</v>
      </c>
      <c r="X1181">
        <v>0.32954499999999998</v>
      </c>
      <c r="Y1181">
        <v>0.14655199999999999</v>
      </c>
      <c r="Z1181">
        <v>0.26420500000000002</v>
      </c>
      <c r="AA1181">
        <v>0.37195099999999998</v>
      </c>
      <c r="AB1181">
        <v>0.26757599999999998</v>
      </c>
      <c r="AC1181">
        <v>0.63615600000000005</v>
      </c>
      <c r="AD1181">
        <v>0.15243899999999999</v>
      </c>
      <c r="AE1181">
        <v>3.81637</v>
      </c>
      <c r="AF1181">
        <v>0.295566</v>
      </c>
      <c r="AH1181">
        <v>-0.49979600000000002</v>
      </c>
      <c r="AI1181">
        <v>28.038799999999998</v>
      </c>
      <c r="AJ1181">
        <v>-14.8504</v>
      </c>
      <c r="AK1181">
        <v>70.791399999999996</v>
      </c>
      <c r="AL1181">
        <v>-0.49979600000000002</v>
      </c>
      <c r="AM1181">
        <v>-3.7</v>
      </c>
      <c r="AN1181">
        <v>-12.8190839588642</v>
      </c>
      <c r="AO1181">
        <v>-2.40664315223693</v>
      </c>
      <c r="AP1181">
        <v>-0.32609900000000003</v>
      </c>
      <c r="AQ1181">
        <v>999</v>
      </c>
      <c r="AU1181">
        <v>17321</v>
      </c>
    </row>
    <row r="1182" spans="1:47" x14ac:dyDescent="0.45">
      <c r="A1182" t="s">
        <v>756</v>
      </c>
      <c r="B1182" t="s">
        <v>46</v>
      </c>
      <c r="C1182">
        <v>88</v>
      </c>
      <c r="D1182">
        <v>355</v>
      </c>
      <c r="E1182">
        <v>319</v>
      </c>
      <c r="F1182">
        <v>72</v>
      </c>
      <c r="G1182">
        <v>46</v>
      </c>
      <c r="H1182">
        <v>15</v>
      </c>
      <c r="I1182">
        <v>1</v>
      </c>
      <c r="J1182">
        <v>10</v>
      </c>
      <c r="K1182">
        <v>41</v>
      </c>
      <c r="L1182">
        <v>40</v>
      </c>
      <c r="M1182">
        <v>34</v>
      </c>
      <c r="N1182">
        <v>9</v>
      </c>
      <c r="O1182">
        <v>90</v>
      </c>
      <c r="P1182">
        <v>0</v>
      </c>
      <c r="Q1182">
        <v>2</v>
      </c>
      <c r="R1182">
        <v>0</v>
      </c>
      <c r="S1182">
        <v>0</v>
      </c>
      <c r="T1182">
        <v>0</v>
      </c>
      <c r="U1182">
        <v>1</v>
      </c>
      <c r="V1182">
        <v>0.22570499999999999</v>
      </c>
      <c r="W1182">
        <v>9.5774700000000004E-2</v>
      </c>
      <c r="X1182">
        <v>0.253521</v>
      </c>
      <c r="Y1182">
        <v>0.377778</v>
      </c>
      <c r="Z1182">
        <v>0.29859200000000002</v>
      </c>
      <c r="AA1182">
        <v>0.37304100000000001</v>
      </c>
      <c r="AB1182">
        <v>0.28399000000000002</v>
      </c>
      <c r="AC1182">
        <v>0.67163200000000001</v>
      </c>
      <c r="AD1182">
        <v>0.14733499999999999</v>
      </c>
      <c r="AE1182">
        <v>2.5425300000000002</v>
      </c>
      <c r="AF1182">
        <v>0.28054299999999999</v>
      </c>
      <c r="AH1182">
        <v>-0.96914199999999995</v>
      </c>
      <c r="AI1182">
        <v>33.116999999999997</v>
      </c>
      <c r="AJ1182">
        <v>-10.137600000000001</v>
      </c>
      <c r="AK1182">
        <v>77.894199999999998</v>
      </c>
      <c r="AL1182">
        <v>-0.96914199999999995</v>
      </c>
      <c r="AM1182">
        <v>-11.2</v>
      </c>
      <c r="AN1182">
        <v>-10.691062808036801</v>
      </c>
      <c r="AO1182">
        <v>-4.6781010627746502</v>
      </c>
      <c r="AP1182">
        <v>-0.32649499999999998</v>
      </c>
      <c r="AQ1182">
        <v>999</v>
      </c>
      <c r="AU1182" t="s">
        <v>1840</v>
      </c>
    </row>
    <row r="1183" spans="1:47" x14ac:dyDescent="0.45">
      <c r="A1183" t="s">
        <v>1937</v>
      </c>
      <c r="C1183">
        <v>56</v>
      </c>
      <c r="D1183">
        <v>202</v>
      </c>
      <c r="E1183">
        <v>186</v>
      </c>
      <c r="F1183">
        <v>39</v>
      </c>
      <c r="G1183">
        <v>25</v>
      </c>
      <c r="H1183">
        <v>8</v>
      </c>
      <c r="I1183">
        <v>1</v>
      </c>
      <c r="J1183">
        <v>5</v>
      </c>
      <c r="K1183">
        <v>19</v>
      </c>
      <c r="L1183">
        <v>20</v>
      </c>
      <c r="M1183">
        <v>14</v>
      </c>
      <c r="N1183">
        <v>3</v>
      </c>
      <c r="O1183">
        <v>64</v>
      </c>
      <c r="P1183">
        <v>1</v>
      </c>
      <c r="Q1183">
        <v>1</v>
      </c>
      <c r="R1183">
        <v>0</v>
      </c>
      <c r="S1183">
        <v>0</v>
      </c>
      <c r="T1183">
        <v>1</v>
      </c>
      <c r="U1183">
        <v>1</v>
      </c>
      <c r="V1183">
        <v>0.209677</v>
      </c>
      <c r="W1183">
        <v>6.9306900000000005E-2</v>
      </c>
      <c r="X1183">
        <v>0.316832</v>
      </c>
      <c r="Y1183">
        <v>0.21875</v>
      </c>
      <c r="Z1183">
        <v>0.26732699999999998</v>
      </c>
      <c r="AA1183">
        <v>0.344086</v>
      </c>
      <c r="AB1183">
        <v>0.26122499999999998</v>
      </c>
      <c r="AC1183">
        <v>0.61141299999999998</v>
      </c>
      <c r="AD1183">
        <v>0.134409</v>
      </c>
      <c r="AE1183">
        <v>3.5634999999999999</v>
      </c>
      <c r="AF1183">
        <v>0.288136</v>
      </c>
      <c r="AH1183">
        <v>-0.50716799999999995</v>
      </c>
      <c r="AI1183">
        <v>15.025</v>
      </c>
      <c r="AJ1183">
        <v>-9.5875299999999992</v>
      </c>
      <c r="AK1183">
        <v>66.684399999999997</v>
      </c>
      <c r="AL1183">
        <v>-0.50716799999999995</v>
      </c>
      <c r="AM1183">
        <v>-5.3</v>
      </c>
      <c r="AN1183">
        <v>-8.5708091855049098</v>
      </c>
      <c r="AO1183">
        <v>-1.5889477729797301</v>
      </c>
      <c r="AP1183">
        <v>-0.328961</v>
      </c>
      <c r="AQ1183">
        <v>999</v>
      </c>
      <c r="AU1183" t="s">
        <v>1938</v>
      </c>
    </row>
    <row r="1184" spans="1:47" x14ac:dyDescent="0.45">
      <c r="A1184" t="s">
        <v>1736</v>
      </c>
      <c r="B1184" t="s">
        <v>21</v>
      </c>
      <c r="C1184">
        <v>65</v>
      </c>
      <c r="D1184">
        <v>221</v>
      </c>
      <c r="E1184">
        <v>201</v>
      </c>
      <c r="F1184">
        <v>45</v>
      </c>
      <c r="G1184">
        <v>35</v>
      </c>
      <c r="H1184">
        <v>6</v>
      </c>
      <c r="I1184">
        <v>0</v>
      </c>
      <c r="J1184">
        <v>4</v>
      </c>
      <c r="K1184">
        <v>25</v>
      </c>
      <c r="L1184">
        <v>19</v>
      </c>
      <c r="M1184">
        <v>15</v>
      </c>
      <c r="N1184">
        <v>3</v>
      </c>
      <c r="O1184">
        <v>49</v>
      </c>
      <c r="P1184">
        <v>1</v>
      </c>
      <c r="Q1184">
        <v>3</v>
      </c>
      <c r="R1184">
        <v>1</v>
      </c>
      <c r="S1184">
        <v>0</v>
      </c>
      <c r="T1184">
        <v>1</v>
      </c>
      <c r="U1184">
        <v>1</v>
      </c>
      <c r="V1184">
        <v>0.223881</v>
      </c>
      <c r="W1184">
        <v>6.7873299999999998E-2</v>
      </c>
      <c r="X1184">
        <v>0.221719</v>
      </c>
      <c r="Y1184">
        <v>0.30612200000000001</v>
      </c>
      <c r="Z1184">
        <v>0.27727299999999999</v>
      </c>
      <c r="AA1184">
        <v>0.31343300000000002</v>
      </c>
      <c r="AB1184">
        <v>0.25550499999999998</v>
      </c>
      <c r="AC1184">
        <v>0.59070599999999995</v>
      </c>
      <c r="AD1184">
        <v>8.9552199999999998E-2</v>
      </c>
      <c r="AE1184">
        <v>2.7319100000000001</v>
      </c>
      <c r="AF1184">
        <v>0.27152300000000001</v>
      </c>
      <c r="AH1184">
        <v>-0.59192400000000001</v>
      </c>
      <c r="AI1184">
        <v>15.388299999999999</v>
      </c>
      <c r="AJ1184">
        <v>-11.539199999999999</v>
      </c>
      <c r="AK1184">
        <v>60.442700000000002</v>
      </c>
      <c r="AL1184">
        <v>-0.59192400000000001</v>
      </c>
      <c r="AM1184">
        <v>-3.8</v>
      </c>
      <c r="AN1184">
        <v>-11.0668709278106</v>
      </c>
      <c r="AO1184">
        <v>0.26011157035827598</v>
      </c>
      <c r="AP1184">
        <v>-0.32912799999999998</v>
      </c>
      <c r="AQ1184">
        <v>999</v>
      </c>
      <c r="AU1184" t="s">
        <v>1737</v>
      </c>
    </row>
    <row r="1185" spans="1:47" x14ac:dyDescent="0.45">
      <c r="A1185" t="s">
        <v>2055</v>
      </c>
      <c r="B1185" t="s">
        <v>56</v>
      </c>
      <c r="C1185">
        <v>100</v>
      </c>
      <c r="D1185">
        <v>404</v>
      </c>
      <c r="E1185">
        <v>367</v>
      </c>
      <c r="F1185">
        <v>75</v>
      </c>
      <c r="G1185">
        <v>43</v>
      </c>
      <c r="H1185">
        <v>16</v>
      </c>
      <c r="I1185">
        <v>2</v>
      </c>
      <c r="J1185">
        <v>14</v>
      </c>
      <c r="K1185">
        <v>42</v>
      </c>
      <c r="L1185">
        <v>49</v>
      </c>
      <c r="M1185">
        <v>33</v>
      </c>
      <c r="N1185">
        <v>5</v>
      </c>
      <c r="O1185">
        <v>147</v>
      </c>
      <c r="P1185">
        <v>3</v>
      </c>
      <c r="Q1185">
        <v>1</v>
      </c>
      <c r="R1185">
        <v>0</v>
      </c>
      <c r="S1185">
        <v>0</v>
      </c>
      <c r="T1185">
        <v>2</v>
      </c>
      <c r="U1185">
        <v>2</v>
      </c>
      <c r="V1185">
        <v>0.20436000000000001</v>
      </c>
      <c r="W1185">
        <v>8.1683199999999997E-2</v>
      </c>
      <c r="X1185">
        <v>0.36386099999999999</v>
      </c>
      <c r="Y1185">
        <v>0.22449</v>
      </c>
      <c r="Z1185">
        <v>0.274752</v>
      </c>
      <c r="AA1185">
        <v>0.37329699999999999</v>
      </c>
      <c r="AB1185">
        <v>0.27746300000000002</v>
      </c>
      <c r="AC1185">
        <v>0.64804899999999999</v>
      </c>
      <c r="AD1185">
        <v>0.168937</v>
      </c>
      <c r="AE1185">
        <v>3.6128499999999999</v>
      </c>
      <c r="AF1185">
        <v>0.294686</v>
      </c>
      <c r="AH1185">
        <v>-1.01434</v>
      </c>
      <c r="AI1185">
        <v>35.498100000000001</v>
      </c>
      <c r="AJ1185">
        <v>-13.726900000000001</v>
      </c>
      <c r="AK1185">
        <v>70.912599999999998</v>
      </c>
      <c r="AL1185">
        <v>-1.01434</v>
      </c>
      <c r="AM1185">
        <v>-3</v>
      </c>
      <c r="AN1185">
        <v>-15.5724197626113</v>
      </c>
      <c r="AO1185">
        <v>-1.5155791044235201</v>
      </c>
      <c r="AP1185">
        <v>-0.33141999999999999</v>
      </c>
      <c r="AQ1185">
        <v>999</v>
      </c>
      <c r="AU1185" t="s">
        <v>2056</v>
      </c>
    </row>
    <row r="1186" spans="1:47" x14ac:dyDescent="0.45">
      <c r="A1186" t="s">
        <v>1819</v>
      </c>
      <c r="B1186" t="s">
        <v>178</v>
      </c>
      <c r="C1186">
        <v>77</v>
      </c>
      <c r="D1186">
        <v>316</v>
      </c>
      <c r="E1186">
        <v>267</v>
      </c>
      <c r="F1186">
        <v>53</v>
      </c>
      <c r="G1186">
        <v>36</v>
      </c>
      <c r="H1186">
        <v>12</v>
      </c>
      <c r="I1186">
        <v>0</v>
      </c>
      <c r="J1186">
        <v>5</v>
      </c>
      <c r="K1186">
        <v>36</v>
      </c>
      <c r="L1186">
        <v>26</v>
      </c>
      <c r="M1186">
        <v>43</v>
      </c>
      <c r="N1186">
        <v>5</v>
      </c>
      <c r="O1186">
        <v>75</v>
      </c>
      <c r="P1186">
        <v>2</v>
      </c>
      <c r="Q1186">
        <v>4</v>
      </c>
      <c r="R1186">
        <v>0</v>
      </c>
      <c r="S1186">
        <v>1</v>
      </c>
      <c r="T1186">
        <v>4</v>
      </c>
      <c r="U1186">
        <v>3</v>
      </c>
      <c r="V1186">
        <v>0.19850200000000001</v>
      </c>
      <c r="W1186">
        <v>0.136076</v>
      </c>
      <c r="X1186">
        <v>0.237342</v>
      </c>
      <c r="Y1186">
        <v>0.57333299999999998</v>
      </c>
      <c r="Z1186">
        <v>0.31012699999999999</v>
      </c>
      <c r="AA1186">
        <v>0.29962499999999997</v>
      </c>
      <c r="AB1186">
        <v>0.27206799999999998</v>
      </c>
      <c r="AC1186">
        <v>0.60975199999999996</v>
      </c>
      <c r="AD1186">
        <v>0.10112400000000001</v>
      </c>
      <c r="AE1186">
        <v>3.1779600000000001</v>
      </c>
      <c r="AF1186">
        <v>0.251309</v>
      </c>
      <c r="AH1186">
        <v>-1.05182</v>
      </c>
      <c r="AI1186">
        <v>26.350100000000001</v>
      </c>
      <c r="AJ1186">
        <v>-12.1526</v>
      </c>
      <c r="AK1186">
        <v>71.685400000000001</v>
      </c>
      <c r="AL1186">
        <v>-1.05182</v>
      </c>
      <c r="AM1186">
        <v>-8.1</v>
      </c>
      <c r="AN1186">
        <v>-11.77270591259</v>
      </c>
      <c r="AO1186">
        <v>-2.2945919036865199</v>
      </c>
      <c r="AP1186">
        <v>-0.33250999999999997</v>
      </c>
      <c r="AQ1186">
        <v>999</v>
      </c>
      <c r="AU1186" t="s">
        <v>1820</v>
      </c>
    </row>
    <row r="1187" spans="1:47" x14ac:dyDescent="0.45">
      <c r="A1187" t="s">
        <v>2052</v>
      </c>
      <c r="C1187">
        <v>74</v>
      </c>
      <c r="D1187">
        <v>239</v>
      </c>
      <c r="E1187">
        <v>221</v>
      </c>
      <c r="F1187">
        <v>51</v>
      </c>
      <c r="G1187">
        <v>36</v>
      </c>
      <c r="H1187">
        <v>11</v>
      </c>
      <c r="I1187">
        <v>1</v>
      </c>
      <c r="J1187">
        <v>3</v>
      </c>
      <c r="K1187">
        <v>25</v>
      </c>
      <c r="L1187">
        <v>24</v>
      </c>
      <c r="M1187">
        <v>9</v>
      </c>
      <c r="N1187">
        <v>7</v>
      </c>
      <c r="O1187">
        <v>43</v>
      </c>
      <c r="P1187">
        <v>7</v>
      </c>
      <c r="Q1187">
        <v>1</v>
      </c>
      <c r="R1187">
        <v>1</v>
      </c>
      <c r="S1187">
        <v>0</v>
      </c>
      <c r="T1187">
        <v>2</v>
      </c>
      <c r="U1187">
        <v>1</v>
      </c>
      <c r="V1187">
        <v>0.230769</v>
      </c>
      <c r="W1187">
        <v>3.76569E-2</v>
      </c>
      <c r="X1187">
        <v>0.17991599999999999</v>
      </c>
      <c r="Y1187">
        <v>0.20930199999999999</v>
      </c>
      <c r="Z1187">
        <v>0.28151300000000001</v>
      </c>
      <c r="AA1187">
        <v>0.33031700000000003</v>
      </c>
      <c r="AB1187">
        <v>0.25760899999999998</v>
      </c>
      <c r="AC1187">
        <v>0.61182899999999996</v>
      </c>
      <c r="AD1187">
        <v>9.9547499999999997E-2</v>
      </c>
      <c r="AE1187">
        <v>4.2192800000000004</v>
      </c>
      <c r="AF1187">
        <v>0.272727</v>
      </c>
      <c r="AH1187">
        <v>-0.368809</v>
      </c>
      <c r="AI1187">
        <v>17.0593</v>
      </c>
      <c r="AJ1187">
        <v>-12.061400000000001</v>
      </c>
      <c r="AK1187">
        <v>62.387999999999998</v>
      </c>
      <c r="AL1187">
        <v>-0.368809</v>
      </c>
      <c r="AM1187">
        <v>4.4000000000000004</v>
      </c>
      <c r="AN1187">
        <v>-11.505153506994199</v>
      </c>
      <c r="AO1187">
        <v>9.2005729675292899E-3</v>
      </c>
      <c r="AP1187">
        <v>-0.33436700000000003</v>
      </c>
      <c r="AQ1187">
        <v>999</v>
      </c>
      <c r="AU1187">
        <v>13593</v>
      </c>
    </row>
    <row r="1188" spans="1:47" x14ac:dyDescent="0.45">
      <c r="A1188" t="s">
        <v>2042</v>
      </c>
      <c r="C1188">
        <v>53</v>
      </c>
      <c r="D1188">
        <v>199</v>
      </c>
      <c r="E1188">
        <v>171</v>
      </c>
      <c r="F1188">
        <v>35</v>
      </c>
      <c r="G1188">
        <v>24</v>
      </c>
      <c r="H1188">
        <v>8</v>
      </c>
      <c r="I1188">
        <v>0</v>
      </c>
      <c r="J1188">
        <v>3</v>
      </c>
      <c r="K1188">
        <v>15</v>
      </c>
      <c r="L1188">
        <v>18</v>
      </c>
      <c r="M1188">
        <v>21</v>
      </c>
      <c r="N1188">
        <v>9</v>
      </c>
      <c r="O1188">
        <v>51</v>
      </c>
      <c r="P1188">
        <v>4</v>
      </c>
      <c r="Q1188">
        <v>2</v>
      </c>
      <c r="R1188">
        <v>1</v>
      </c>
      <c r="S1188">
        <v>0</v>
      </c>
      <c r="T1188">
        <v>0</v>
      </c>
      <c r="U1188">
        <v>1</v>
      </c>
      <c r="V1188">
        <v>0.204678</v>
      </c>
      <c r="W1188">
        <v>0.105528</v>
      </c>
      <c r="X1188">
        <v>0.25628099999999998</v>
      </c>
      <c r="Y1188">
        <v>0.41176499999999999</v>
      </c>
      <c r="Z1188">
        <v>0.30303000000000002</v>
      </c>
      <c r="AA1188">
        <v>0.30409399999999998</v>
      </c>
      <c r="AB1188">
        <v>0.256075</v>
      </c>
      <c r="AC1188">
        <v>0.607124</v>
      </c>
      <c r="AD1188">
        <v>9.9415199999999995E-2</v>
      </c>
      <c r="AE1188">
        <v>1.3224899999999999</v>
      </c>
      <c r="AF1188">
        <v>0.26890799999999998</v>
      </c>
      <c r="AH1188">
        <v>-0.73028300000000002</v>
      </c>
      <c r="AI1188">
        <v>13.9506</v>
      </c>
      <c r="AJ1188">
        <v>-10.2964</v>
      </c>
      <c r="AK1188">
        <v>59.933900000000001</v>
      </c>
      <c r="AL1188">
        <v>-0.73028300000000002</v>
      </c>
      <c r="AM1188">
        <v>-3.5</v>
      </c>
      <c r="AN1188">
        <v>-10.2837907671928</v>
      </c>
      <c r="AO1188">
        <v>0.15593767166137601</v>
      </c>
      <c r="AP1188">
        <v>-0.33594000000000002</v>
      </c>
      <c r="AQ1188">
        <v>999</v>
      </c>
      <c r="AU1188" t="s">
        <v>2043</v>
      </c>
    </row>
    <row r="1189" spans="1:47" x14ac:dyDescent="0.45">
      <c r="A1189" t="s">
        <v>1682</v>
      </c>
      <c r="C1189">
        <v>77</v>
      </c>
      <c r="D1189">
        <v>311</v>
      </c>
      <c r="E1189">
        <v>291</v>
      </c>
      <c r="F1189">
        <v>67</v>
      </c>
      <c r="G1189">
        <v>45</v>
      </c>
      <c r="H1189">
        <v>17</v>
      </c>
      <c r="I1189">
        <v>0</v>
      </c>
      <c r="J1189">
        <v>5</v>
      </c>
      <c r="K1189">
        <v>31</v>
      </c>
      <c r="L1189">
        <v>31</v>
      </c>
      <c r="M1189">
        <v>15</v>
      </c>
      <c r="N1189">
        <v>7</v>
      </c>
      <c r="O1189">
        <v>59</v>
      </c>
      <c r="P1189">
        <v>4</v>
      </c>
      <c r="Q1189">
        <v>1</v>
      </c>
      <c r="R1189">
        <v>0</v>
      </c>
      <c r="S1189">
        <v>0</v>
      </c>
      <c r="T1189">
        <v>2</v>
      </c>
      <c r="U1189">
        <v>1</v>
      </c>
      <c r="V1189">
        <v>0.230241</v>
      </c>
      <c r="W1189">
        <v>4.8231499999999997E-2</v>
      </c>
      <c r="X1189">
        <v>0.18971099999999999</v>
      </c>
      <c r="Y1189">
        <v>0.25423699999999999</v>
      </c>
      <c r="Z1189">
        <v>0.27652700000000002</v>
      </c>
      <c r="AA1189">
        <v>0.34020600000000001</v>
      </c>
      <c r="AB1189">
        <v>0.261019</v>
      </c>
      <c r="AC1189">
        <v>0.61673299999999998</v>
      </c>
      <c r="AD1189">
        <v>0.10996599999999999</v>
      </c>
      <c r="AE1189">
        <v>2.9656500000000001</v>
      </c>
      <c r="AF1189">
        <v>0.27193000000000001</v>
      </c>
      <c r="AH1189">
        <v>-0.46127000000000001</v>
      </c>
      <c r="AI1189">
        <v>23.0793</v>
      </c>
      <c r="AJ1189">
        <v>-14.8142</v>
      </c>
      <c r="AK1189">
        <v>59.588799999999999</v>
      </c>
      <c r="AL1189">
        <v>-0.46127000000000001</v>
      </c>
      <c r="AM1189">
        <v>0.9</v>
      </c>
      <c r="AN1189">
        <v>-16.030974149703901</v>
      </c>
      <c r="AO1189">
        <v>2.0427101850509599</v>
      </c>
      <c r="AP1189">
        <v>-0.338281</v>
      </c>
      <c r="AQ1189">
        <v>999</v>
      </c>
      <c r="AU1189" t="s">
        <v>1683</v>
      </c>
    </row>
    <row r="1190" spans="1:47" x14ac:dyDescent="0.45">
      <c r="A1190" t="s">
        <v>1858</v>
      </c>
      <c r="B1190" t="s">
        <v>70</v>
      </c>
      <c r="C1190">
        <v>108</v>
      </c>
      <c r="D1190">
        <v>449</v>
      </c>
      <c r="E1190">
        <v>416</v>
      </c>
      <c r="F1190">
        <v>93</v>
      </c>
      <c r="G1190">
        <v>71</v>
      </c>
      <c r="H1190">
        <v>15</v>
      </c>
      <c r="I1190">
        <v>2</v>
      </c>
      <c r="J1190">
        <v>5</v>
      </c>
      <c r="K1190">
        <v>34</v>
      </c>
      <c r="L1190">
        <v>40</v>
      </c>
      <c r="M1190">
        <v>26</v>
      </c>
      <c r="N1190">
        <v>8</v>
      </c>
      <c r="O1190">
        <v>118</v>
      </c>
      <c r="P1190">
        <v>4</v>
      </c>
      <c r="Q1190">
        <v>3</v>
      </c>
      <c r="R1190">
        <v>0</v>
      </c>
      <c r="S1190">
        <v>1</v>
      </c>
      <c r="T1190">
        <v>4</v>
      </c>
      <c r="U1190">
        <v>1</v>
      </c>
      <c r="V1190">
        <v>0.22355800000000001</v>
      </c>
      <c r="W1190">
        <v>5.79065E-2</v>
      </c>
      <c r="X1190">
        <v>0.26280599999999998</v>
      </c>
      <c r="Y1190">
        <v>0.22033900000000001</v>
      </c>
      <c r="Z1190">
        <v>0.27394200000000002</v>
      </c>
      <c r="AA1190">
        <v>0.305288</v>
      </c>
      <c r="AB1190">
        <v>0.249218</v>
      </c>
      <c r="AC1190">
        <v>0.57923100000000005</v>
      </c>
      <c r="AD1190">
        <v>8.1730800000000006E-2</v>
      </c>
      <c r="AE1190">
        <v>3.82558</v>
      </c>
      <c r="AF1190">
        <v>0.29729699999999998</v>
      </c>
      <c r="AH1190">
        <v>-0.33865499999999998</v>
      </c>
      <c r="AI1190">
        <v>28.919599999999999</v>
      </c>
      <c r="AJ1190">
        <v>-25.788399999999999</v>
      </c>
      <c r="AK1190">
        <v>58.423999999999999</v>
      </c>
      <c r="AL1190">
        <v>-0.33865499999999998</v>
      </c>
      <c r="AM1190">
        <v>-4.2</v>
      </c>
      <c r="AN1190">
        <v>-22.706351280212399</v>
      </c>
      <c r="AO1190">
        <v>4.0488243103027299</v>
      </c>
      <c r="AP1190">
        <v>-0.33978399999999997</v>
      </c>
      <c r="AQ1190">
        <v>999</v>
      </c>
      <c r="AU1190" t="s">
        <v>1859</v>
      </c>
    </row>
    <row r="1191" spans="1:47" x14ac:dyDescent="0.45">
      <c r="A1191" t="s">
        <v>2089</v>
      </c>
      <c r="C1191">
        <v>86</v>
      </c>
      <c r="D1191">
        <v>348</v>
      </c>
      <c r="E1191">
        <v>303</v>
      </c>
      <c r="F1191">
        <v>65</v>
      </c>
      <c r="G1191">
        <v>40</v>
      </c>
      <c r="H1191">
        <v>12</v>
      </c>
      <c r="I1191">
        <v>1</v>
      </c>
      <c r="J1191">
        <v>12</v>
      </c>
      <c r="K1191">
        <v>36</v>
      </c>
      <c r="L1191">
        <v>41</v>
      </c>
      <c r="M1191">
        <v>37</v>
      </c>
      <c r="N1191">
        <v>9</v>
      </c>
      <c r="O1191">
        <v>116</v>
      </c>
      <c r="P1191">
        <v>6</v>
      </c>
      <c r="Q1191">
        <v>2</v>
      </c>
      <c r="R1191">
        <v>0</v>
      </c>
      <c r="S1191">
        <v>0</v>
      </c>
      <c r="T1191">
        <v>1</v>
      </c>
      <c r="U1191">
        <v>1</v>
      </c>
      <c r="V1191">
        <v>0.21452099999999999</v>
      </c>
      <c r="W1191">
        <v>0.106322</v>
      </c>
      <c r="X1191">
        <v>0.33333299999999999</v>
      </c>
      <c r="Y1191">
        <v>0.31896600000000003</v>
      </c>
      <c r="Z1191">
        <v>0.31034499999999998</v>
      </c>
      <c r="AA1191">
        <v>0.37953799999999999</v>
      </c>
      <c r="AB1191">
        <v>0.29405900000000001</v>
      </c>
      <c r="AC1191">
        <v>0.68988300000000002</v>
      </c>
      <c r="AD1191">
        <v>0.165017</v>
      </c>
      <c r="AE1191">
        <v>2.62798</v>
      </c>
      <c r="AF1191">
        <v>0.29943500000000001</v>
      </c>
      <c r="AH1191">
        <v>-0.79225699999999999</v>
      </c>
      <c r="AI1191">
        <v>35.374099999999999</v>
      </c>
      <c r="AJ1191">
        <v>-7.0276800000000001</v>
      </c>
      <c r="AK1191">
        <v>86.823300000000003</v>
      </c>
      <c r="AL1191">
        <v>-0.79225699999999999</v>
      </c>
      <c r="AM1191">
        <v>-2.4</v>
      </c>
      <c r="AN1191">
        <v>-6.4729698896408001</v>
      </c>
      <c r="AO1191">
        <v>-8.7932982444763095</v>
      </c>
      <c r="AP1191">
        <v>-0.34001599999999998</v>
      </c>
      <c r="AQ1191">
        <v>999</v>
      </c>
      <c r="AU1191">
        <v>14811</v>
      </c>
    </row>
    <row r="1192" spans="1:47" x14ac:dyDescent="0.45">
      <c r="A1192" t="s">
        <v>2256</v>
      </c>
      <c r="C1192">
        <v>90</v>
      </c>
      <c r="D1192">
        <v>357</v>
      </c>
      <c r="E1192">
        <v>318</v>
      </c>
      <c r="F1192">
        <v>81</v>
      </c>
      <c r="G1192">
        <v>56</v>
      </c>
      <c r="H1192">
        <v>14</v>
      </c>
      <c r="I1192">
        <v>2</v>
      </c>
      <c r="J1192">
        <v>9</v>
      </c>
      <c r="K1192">
        <v>45</v>
      </c>
      <c r="L1192">
        <v>43</v>
      </c>
      <c r="M1192">
        <v>32</v>
      </c>
      <c r="N1192">
        <v>7</v>
      </c>
      <c r="O1192">
        <v>84</v>
      </c>
      <c r="P1192">
        <v>4</v>
      </c>
      <c r="Q1192">
        <v>2</v>
      </c>
      <c r="R1192">
        <v>1</v>
      </c>
      <c r="S1192">
        <v>0</v>
      </c>
      <c r="T1192">
        <v>4</v>
      </c>
      <c r="U1192">
        <v>3</v>
      </c>
      <c r="V1192">
        <v>0.25471700000000003</v>
      </c>
      <c r="W1192">
        <v>8.9635900000000004E-2</v>
      </c>
      <c r="X1192">
        <v>0.235294</v>
      </c>
      <c r="Y1192">
        <v>0.38095200000000001</v>
      </c>
      <c r="Z1192">
        <v>0.328652</v>
      </c>
      <c r="AA1192">
        <v>0.39622600000000002</v>
      </c>
      <c r="AB1192">
        <v>0.31034600000000001</v>
      </c>
      <c r="AC1192">
        <v>0.72487800000000002</v>
      </c>
      <c r="AD1192">
        <v>0.141509</v>
      </c>
      <c r="AE1192">
        <v>4.3864299999999998</v>
      </c>
      <c r="AF1192">
        <v>0.31718099999999999</v>
      </c>
      <c r="AH1192">
        <v>-1.12117</v>
      </c>
      <c r="AI1192">
        <v>41.118099999999998</v>
      </c>
      <c r="AJ1192">
        <v>-2.3803100000000001</v>
      </c>
      <c r="AK1192">
        <v>88.074700000000007</v>
      </c>
      <c r="AL1192">
        <v>-1.12117</v>
      </c>
      <c r="AM1192">
        <v>0</v>
      </c>
      <c r="AN1192">
        <v>-6.3953437805175701</v>
      </c>
      <c r="AO1192">
        <v>-9.1820983886718697</v>
      </c>
      <c r="AP1192">
        <v>-0.34046900000000002</v>
      </c>
      <c r="AQ1192">
        <v>999</v>
      </c>
      <c r="AU1192">
        <v>11481</v>
      </c>
    </row>
    <row r="1193" spans="1:47" x14ac:dyDescent="0.45">
      <c r="A1193" t="s">
        <v>2010</v>
      </c>
      <c r="B1193" t="s">
        <v>104</v>
      </c>
      <c r="C1193">
        <v>45</v>
      </c>
      <c r="D1193">
        <v>207</v>
      </c>
      <c r="E1193">
        <v>188</v>
      </c>
      <c r="F1193">
        <v>44</v>
      </c>
      <c r="G1193">
        <v>32</v>
      </c>
      <c r="H1193">
        <v>7</v>
      </c>
      <c r="I1193">
        <v>1</v>
      </c>
      <c r="J1193">
        <v>4</v>
      </c>
      <c r="K1193">
        <v>31</v>
      </c>
      <c r="L1193">
        <v>24</v>
      </c>
      <c r="M1193">
        <v>13</v>
      </c>
      <c r="N1193">
        <v>4</v>
      </c>
      <c r="O1193">
        <v>48</v>
      </c>
      <c r="P1193">
        <v>6</v>
      </c>
      <c r="Q1193">
        <v>0</v>
      </c>
      <c r="R1193">
        <v>0</v>
      </c>
      <c r="S1193">
        <v>0</v>
      </c>
      <c r="T1193">
        <v>6</v>
      </c>
      <c r="U1193">
        <v>2</v>
      </c>
      <c r="V1193">
        <v>0.234043</v>
      </c>
      <c r="W1193">
        <v>6.2801899999999994E-2</v>
      </c>
      <c r="X1193">
        <v>0.23188400000000001</v>
      </c>
      <c r="Y1193">
        <v>0.27083299999999999</v>
      </c>
      <c r="Z1193">
        <v>0.30434800000000001</v>
      </c>
      <c r="AA1193">
        <v>0.34574500000000002</v>
      </c>
      <c r="AB1193">
        <v>0.28153600000000001</v>
      </c>
      <c r="AC1193">
        <v>0.650092</v>
      </c>
      <c r="AD1193">
        <v>0.111702</v>
      </c>
      <c r="AE1193">
        <v>6.3831899999999999</v>
      </c>
      <c r="AF1193">
        <v>0.29411799999999999</v>
      </c>
      <c r="AH1193">
        <v>-6.2968800000000004E-3</v>
      </c>
      <c r="AI1193">
        <v>18.8887</v>
      </c>
      <c r="AJ1193">
        <v>-6.3330200000000003</v>
      </c>
      <c r="AK1193">
        <v>73.484999999999999</v>
      </c>
      <c r="AL1193">
        <v>-6.2968800000000004E-3</v>
      </c>
      <c r="AM1193">
        <v>-1.4</v>
      </c>
      <c r="AN1193">
        <v>-6.8058540881611398</v>
      </c>
      <c r="AO1193">
        <v>-3.6817461252212502</v>
      </c>
      <c r="AP1193">
        <v>-0.34253400000000001</v>
      </c>
      <c r="AQ1193">
        <v>999</v>
      </c>
      <c r="AU1193" t="s">
        <v>2011</v>
      </c>
    </row>
    <row r="1194" spans="1:47" x14ac:dyDescent="0.45">
      <c r="A1194" t="s">
        <v>1981</v>
      </c>
      <c r="B1194" t="s">
        <v>191</v>
      </c>
      <c r="C1194">
        <v>60</v>
      </c>
      <c r="D1194">
        <v>227</v>
      </c>
      <c r="E1194">
        <v>199</v>
      </c>
      <c r="F1194">
        <v>40</v>
      </c>
      <c r="G1194">
        <v>24</v>
      </c>
      <c r="H1194">
        <v>12</v>
      </c>
      <c r="I1194">
        <v>0</v>
      </c>
      <c r="J1194">
        <v>4</v>
      </c>
      <c r="K1194">
        <v>15</v>
      </c>
      <c r="L1194">
        <v>21</v>
      </c>
      <c r="M1194">
        <v>24</v>
      </c>
      <c r="N1194">
        <v>5</v>
      </c>
      <c r="O1194">
        <v>70</v>
      </c>
      <c r="P1194">
        <v>3</v>
      </c>
      <c r="Q1194">
        <v>1</v>
      </c>
      <c r="R1194">
        <v>0</v>
      </c>
      <c r="S1194">
        <v>0</v>
      </c>
      <c r="T1194">
        <v>0</v>
      </c>
      <c r="U1194">
        <v>1</v>
      </c>
      <c r="V1194">
        <v>0.20100499999999999</v>
      </c>
      <c r="W1194">
        <v>0.105727</v>
      </c>
      <c r="X1194">
        <v>0.30836999999999998</v>
      </c>
      <c r="Y1194">
        <v>0.34285700000000002</v>
      </c>
      <c r="Z1194">
        <v>0.29515400000000003</v>
      </c>
      <c r="AA1194">
        <v>0.321608</v>
      </c>
      <c r="AB1194">
        <v>0.26812000000000002</v>
      </c>
      <c r="AC1194">
        <v>0.61676200000000003</v>
      </c>
      <c r="AD1194">
        <v>0.120603</v>
      </c>
      <c r="AE1194">
        <v>1.0363199999999999</v>
      </c>
      <c r="AF1194">
        <v>0.28571400000000002</v>
      </c>
      <c r="AH1194">
        <v>-0.77651400000000004</v>
      </c>
      <c r="AI1194">
        <v>18.1843</v>
      </c>
      <c r="AJ1194">
        <v>-9.4742999999999995</v>
      </c>
      <c r="AK1194">
        <v>67.739900000000006</v>
      </c>
      <c r="AL1194">
        <v>-0.77651400000000004</v>
      </c>
      <c r="AM1194">
        <v>-5.8</v>
      </c>
      <c r="AN1194">
        <v>-9.5510556101798993</v>
      </c>
      <c r="AO1194">
        <v>-1.6296591758728001</v>
      </c>
      <c r="AP1194">
        <v>-0.34609699999999999</v>
      </c>
      <c r="AQ1194">
        <v>999</v>
      </c>
      <c r="AU1194" t="s">
        <v>1982</v>
      </c>
    </row>
    <row r="1195" spans="1:47" x14ac:dyDescent="0.45">
      <c r="A1195" t="s">
        <v>1966</v>
      </c>
      <c r="C1195">
        <v>89</v>
      </c>
      <c r="D1195">
        <v>342</v>
      </c>
      <c r="E1195">
        <v>305</v>
      </c>
      <c r="F1195">
        <v>65</v>
      </c>
      <c r="G1195">
        <v>48</v>
      </c>
      <c r="H1195">
        <v>11</v>
      </c>
      <c r="I1195">
        <v>1</v>
      </c>
      <c r="J1195">
        <v>5</v>
      </c>
      <c r="K1195">
        <v>37</v>
      </c>
      <c r="L1195">
        <v>32</v>
      </c>
      <c r="M1195">
        <v>32</v>
      </c>
      <c r="N1195">
        <v>7</v>
      </c>
      <c r="O1195">
        <v>98</v>
      </c>
      <c r="P1195">
        <v>3</v>
      </c>
      <c r="Q1195">
        <v>1</v>
      </c>
      <c r="R1195">
        <v>1</v>
      </c>
      <c r="S1195">
        <v>0</v>
      </c>
      <c r="T1195">
        <v>7</v>
      </c>
      <c r="U1195">
        <v>4</v>
      </c>
      <c r="V1195">
        <v>0.213115</v>
      </c>
      <c r="W1195">
        <v>9.3567300000000006E-2</v>
      </c>
      <c r="X1195">
        <v>0.28655000000000003</v>
      </c>
      <c r="Y1195">
        <v>0.32653100000000002</v>
      </c>
      <c r="Z1195">
        <v>0.29325499999999999</v>
      </c>
      <c r="AA1195">
        <v>0.30491800000000002</v>
      </c>
      <c r="AB1195">
        <v>0.261102</v>
      </c>
      <c r="AC1195">
        <v>0.59817299999999995</v>
      </c>
      <c r="AD1195">
        <v>9.1803300000000004E-2</v>
      </c>
      <c r="AE1195">
        <v>4.5285000000000002</v>
      </c>
      <c r="AF1195">
        <v>0.295566</v>
      </c>
      <c r="AH1195">
        <v>-0.87390199999999996</v>
      </c>
      <c r="AI1195">
        <v>25.403400000000001</v>
      </c>
      <c r="AJ1195">
        <v>-16.267299999999999</v>
      </c>
      <c r="AK1195">
        <v>62.508699999999997</v>
      </c>
      <c r="AL1195">
        <v>-0.87390199999999996</v>
      </c>
      <c r="AM1195">
        <v>5.4</v>
      </c>
      <c r="AN1195">
        <v>-16.7584668993949</v>
      </c>
      <c r="AO1195">
        <v>1.6301589012145901</v>
      </c>
      <c r="AP1195">
        <v>-0.34664400000000001</v>
      </c>
      <c r="AQ1195">
        <v>999</v>
      </c>
      <c r="AU1195">
        <v>20501</v>
      </c>
    </row>
    <row r="1196" spans="1:47" x14ac:dyDescent="0.45">
      <c r="A1196" t="s">
        <v>1757</v>
      </c>
      <c r="C1196">
        <v>116</v>
      </c>
      <c r="D1196">
        <v>494</v>
      </c>
      <c r="E1196">
        <v>454</v>
      </c>
      <c r="F1196">
        <v>111</v>
      </c>
      <c r="G1196">
        <v>75</v>
      </c>
      <c r="H1196">
        <v>23</v>
      </c>
      <c r="I1196">
        <v>1</v>
      </c>
      <c r="J1196">
        <v>12</v>
      </c>
      <c r="K1196">
        <v>55</v>
      </c>
      <c r="L1196">
        <v>50</v>
      </c>
      <c r="M1196">
        <v>37</v>
      </c>
      <c r="N1196">
        <v>10</v>
      </c>
      <c r="O1196">
        <v>132</v>
      </c>
      <c r="P1196">
        <v>2</v>
      </c>
      <c r="Q1196">
        <v>1</v>
      </c>
      <c r="R1196">
        <v>0</v>
      </c>
      <c r="S1196">
        <v>0</v>
      </c>
      <c r="T1196">
        <v>3</v>
      </c>
      <c r="U1196">
        <v>2</v>
      </c>
      <c r="V1196">
        <v>0.24449299999999999</v>
      </c>
      <c r="W1196">
        <v>7.4898800000000001E-2</v>
      </c>
      <c r="X1196">
        <v>0.267206</v>
      </c>
      <c r="Y1196">
        <v>0.28030300000000002</v>
      </c>
      <c r="Z1196">
        <v>0.30364400000000002</v>
      </c>
      <c r="AA1196">
        <v>0.378855</v>
      </c>
      <c r="AB1196">
        <v>0.29061199999999998</v>
      </c>
      <c r="AC1196">
        <v>0.68249800000000005</v>
      </c>
      <c r="AD1196">
        <v>0.13436100000000001</v>
      </c>
      <c r="AE1196">
        <v>3.1467399999999999</v>
      </c>
      <c r="AF1196">
        <v>0.318328</v>
      </c>
      <c r="AH1196">
        <v>-1.04549</v>
      </c>
      <c r="AI1196">
        <v>48.800800000000002</v>
      </c>
      <c r="AJ1196">
        <v>-11.3902</v>
      </c>
      <c r="AK1196">
        <v>78.560400000000001</v>
      </c>
      <c r="AL1196">
        <v>-1.04549</v>
      </c>
      <c r="AM1196">
        <v>-0.7</v>
      </c>
      <c r="AN1196">
        <v>-14.166324257850601</v>
      </c>
      <c r="AO1196">
        <v>-6.1453263163566501</v>
      </c>
      <c r="AP1196">
        <v>-0.34710800000000003</v>
      </c>
      <c r="AQ1196">
        <v>999</v>
      </c>
      <c r="AU1196">
        <v>22254</v>
      </c>
    </row>
    <row r="1197" spans="1:47" x14ac:dyDescent="0.45">
      <c r="A1197" t="s">
        <v>1943</v>
      </c>
      <c r="C1197">
        <v>90</v>
      </c>
      <c r="D1197">
        <v>357</v>
      </c>
      <c r="E1197">
        <v>335</v>
      </c>
      <c r="F1197">
        <v>83</v>
      </c>
      <c r="G1197">
        <v>55</v>
      </c>
      <c r="H1197">
        <v>20</v>
      </c>
      <c r="I1197">
        <v>1</v>
      </c>
      <c r="J1197">
        <v>7</v>
      </c>
      <c r="K1197">
        <v>36</v>
      </c>
      <c r="L1197">
        <v>42</v>
      </c>
      <c r="M1197">
        <v>16</v>
      </c>
      <c r="N1197">
        <v>8</v>
      </c>
      <c r="O1197">
        <v>73</v>
      </c>
      <c r="P1197">
        <v>4</v>
      </c>
      <c r="Q1197">
        <v>2</v>
      </c>
      <c r="R1197">
        <v>0</v>
      </c>
      <c r="S1197">
        <v>0</v>
      </c>
      <c r="T1197">
        <v>2</v>
      </c>
      <c r="U1197">
        <v>1</v>
      </c>
      <c r="V1197">
        <v>0.24776100000000001</v>
      </c>
      <c r="W1197">
        <v>4.4817900000000001E-2</v>
      </c>
      <c r="X1197">
        <v>0.204482</v>
      </c>
      <c r="Y1197">
        <v>0.21917800000000001</v>
      </c>
      <c r="Z1197">
        <v>0.28851500000000002</v>
      </c>
      <c r="AA1197">
        <v>0.37611899999999998</v>
      </c>
      <c r="AB1197">
        <v>0.27932200000000001</v>
      </c>
      <c r="AC1197">
        <v>0.66463499999999998</v>
      </c>
      <c r="AD1197">
        <v>0.128358</v>
      </c>
      <c r="AE1197">
        <v>3.4705499999999998</v>
      </c>
      <c r="AF1197">
        <v>0.29571999999999998</v>
      </c>
      <c r="AH1197">
        <v>-0.53832100000000005</v>
      </c>
      <c r="AI1197">
        <v>31.919799999999999</v>
      </c>
      <c r="AJ1197">
        <v>-11.5786</v>
      </c>
      <c r="AK1197">
        <v>72.000699999999995</v>
      </c>
      <c r="AL1197">
        <v>-0.53832100000000005</v>
      </c>
      <c r="AM1197">
        <v>3.8</v>
      </c>
      <c r="AN1197">
        <v>-12.9215391278266</v>
      </c>
      <c r="AO1197">
        <v>-2.7586419582366899</v>
      </c>
      <c r="AP1197">
        <v>-0.35071400000000003</v>
      </c>
      <c r="AQ1197">
        <v>999</v>
      </c>
      <c r="AU1197">
        <v>19703</v>
      </c>
    </row>
    <row r="1198" spans="1:47" x14ac:dyDescent="0.45">
      <c r="A1198" t="s">
        <v>1783</v>
      </c>
      <c r="C1198">
        <v>120</v>
      </c>
      <c r="D1198">
        <v>446</v>
      </c>
      <c r="E1198">
        <v>402</v>
      </c>
      <c r="F1198">
        <v>88</v>
      </c>
      <c r="G1198">
        <v>61</v>
      </c>
      <c r="H1198">
        <v>14</v>
      </c>
      <c r="I1198">
        <v>2</v>
      </c>
      <c r="J1198">
        <v>11</v>
      </c>
      <c r="K1198">
        <v>48</v>
      </c>
      <c r="L1198">
        <v>53</v>
      </c>
      <c r="M1198">
        <v>37</v>
      </c>
      <c r="N1198">
        <v>10</v>
      </c>
      <c r="O1198">
        <v>102</v>
      </c>
      <c r="P1198">
        <v>1</v>
      </c>
      <c r="Q1198">
        <v>4</v>
      </c>
      <c r="R1198">
        <v>2</v>
      </c>
      <c r="S1198">
        <v>0</v>
      </c>
      <c r="T1198">
        <v>2</v>
      </c>
      <c r="U1198">
        <v>1</v>
      </c>
      <c r="V1198">
        <v>0.21890499999999999</v>
      </c>
      <c r="W1198">
        <v>8.2959599999999994E-2</v>
      </c>
      <c r="X1198">
        <v>0.22869999999999999</v>
      </c>
      <c r="Y1198">
        <v>0.36274499999999998</v>
      </c>
      <c r="Z1198">
        <v>0.28378399999999998</v>
      </c>
      <c r="AA1198">
        <v>0.345771</v>
      </c>
      <c r="AB1198">
        <v>0.267156</v>
      </c>
      <c r="AC1198">
        <v>0.62955499999999998</v>
      </c>
      <c r="AD1198">
        <v>0.12686600000000001</v>
      </c>
      <c r="AE1198">
        <v>3.6065999999999998</v>
      </c>
      <c r="AF1198">
        <v>0.262799</v>
      </c>
      <c r="AH1198">
        <v>-0.70783399999999996</v>
      </c>
      <c r="AI1198">
        <v>35.370699999999999</v>
      </c>
      <c r="AJ1198">
        <v>-18.971800000000002</v>
      </c>
      <c r="AK1198">
        <v>66.608800000000002</v>
      </c>
      <c r="AL1198">
        <v>-0.70783399999999996</v>
      </c>
      <c r="AM1198">
        <v>-4.5</v>
      </c>
      <c r="AN1198">
        <v>-19.157338917255402</v>
      </c>
      <c r="AO1198">
        <v>0.41622591018676702</v>
      </c>
      <c r="AP1198">
        <v>-0.35357300000000003</v>
      </c>
      <c r="AQ1198">
        <v>999</v>
      </c>
      <c r="AU1198">
        <v>20275</v>
      </c>
    </row>
    <row r="1199" spans="1:47" x14ac:dyDescent="0.45">
      <c r="A1199" t="s">
        <v>2036</v>
      </c>
      <c r="B1199" t="s">
        <v>31</v>
      </c>
      <c r="C1199">
        <v>70</v>
      </c>
      <c r="D1199">
        <v>263</v>
      </c>
      <c r="E1199">
        <v>233</v>
      </c>
      <c r="F1199">
        <v>55</v>
      </c>
      <c r="G1199">
        <v>43</v>
      </c>
      <c r="H1199">
        <v>9</v>
      </c>
      <c r="I1199">
        <v>1</v>
      </c>
      <c r="J1199">
        <v>2</v>
      </c>
      <c r="K1199">
        <v>27</v>
      </c>
      <c r="L1199">
        <v>21</v>
      </c>
      <c r="M1199">
        <v>24</v>
      </c>
      <c r="N1199">
        <v>6</v>
      </c>
      <c r="O1199">
        <v>51</v>
      </c>
      <c r="P1199">
        <v>1</v>
      </c>
      <c r="Q1199">
        <v>2</v>
      </c>
      <c r="R1199">
        <v>3</v>
      </c>
      <c r="S1199">
        <v>0</v>
      </c>
      <c r="T1199">
        <v>2</v>
      </c>
      <c r="U1199">
        <v>1</v>
      </c>
      <c r="V1199">
        <v>0.23605100000000001</v>
      </c>
      <c r="W1199">
        <v>9.1254799999999997E-2</v>
      </c>
      <c r="X1199">
        <v>0.19391600000000001</v>
      </c>
      <c r="Y1199">
        <v>0.47058800000000001</v>
      </c>
      <c r="Z1199">
        <v>0.30769200000000002</v>
      </c>
      <c r="AA1199">
        <v>0.30901299999999998</v>
      </c>
      <c r="AB1199">
        <v>0.26760699999999998</v>
      </c>
      <c r="AC1199">
        <v>0.61670499999999995</v>
      </c>
      <c r="AD1199">
        <v>7.2961399999999996E-2</v>
      </c>
      <c r="AE1199">
        <v>3.64134</v>
      </c>
      <c r="AF1199">
        <v>0.291209</v>
      </c>
      <c r="AH1199">
        <v>-0.49979600000000002</v>
      </c>
      <c r="AI1199">
        <v>20.956199999999999</v>
      </c>
      <c r="AJ1199">
        <v>-11.088800000000001</v>
      </c>
      <c r="AK1199">
        <v>65.497200000000007</v>
      </c>
      <c r="AL1199">
        <v>-0.49979600000000002</v>
      </c>
      <c r="AM1199">
        <v>-5.6</v>
      </c>
      <c r="AN1199">
        <v>-11.7414119541645</v>
      </c>
      <c r="AO1199">
        <v>-0.76828336715698198</v>
      </c>
      <c r="AP1199">
        <v>-0.35391699999999998</v>
      </c>
      <c r="AQ1199">
        <v>999</v>
      </c>
      <c r="AU1199" t="s">
        <v>2037</v>
      </c>
    </row>
    <row r="1200" spans="1:47" x14ac:dyDescent="0.45">
      <c r="A1200" t="s">
        <v>761</v>
      </c>
      <c r="B1200" t="s">
        <v>31</v>
      </c>
      <c r="C1200">
        <v>129</v>
      </c>
      <c r="D1200">
        <v>554</v>
      </c>
      <c r="E1200">
        <v>492</v>
      </c>
      <c r="F1200">
        <v>109</v>
      </c>
      <c r="G1200">
        <v>69</v>
      </c>
      <c r="H1200">
        <v>23</v>
      </c>
      <c r="I1200">
        <v>1</v>
      </c>
      <c r="J1200">
        <v>16</v>
      </c>
      <c r="K1200">
        <v>65</v>
      </c>
      <c r="L1200">
        <v>71</v>
      </c>
      <c r="M1200">
        <v>53</v>
      </c>
      <c r="N1200">
        <v>9</v>
      </c>
      <c r="O1200">
        <v>184</v>
      </c>
      <c r="P1200">
        <v>6</v>
      </c>
      <c r="Q1200">
        <v>2</v>
      </c>
      <c r="R1200">
        <v>1</v>
      </c>
      <c r="S1200">
        <v>0</v>
      </c>
      <c r="T1200">
        <v>5</v>
      </c>
      <c r="U1200">
        <v>6</v>
      </c>
      <c r="V1200">
        <v>0.22154499999999999</v>
      </c>
      <c r="W1200">
        <v>9.56679E-2</v>
      </c>
      <c r="X1200">
        <v>0.33212999999999998</v>
      </c>
      <c r="Y1200">
        <v>0.28804299999999999</v>
      </c>
      <c r="Z1200">
        <v>0.30379699999999998</v>
      </c>
      <c r="AA1200">
        <v>0.369919</v>
      </c>
      <c r="AB1200">
        <v>0.29064600000000002</v>
      </c>
      <c r="AC1200">
        <v>0.67371599999999998</v>
      </c>
      <c r="AD1200">
        <v>0.14837400000000001</v>
      </c>
      <c r="AE1200">
        <v>3.2696700000000001</v>
      </c>
      <c r="AF1200">
        <v>0.31632700000000002</v>
      </c>
      <c r="AH1200">
        <v>-2.4493800000000001</v>
      </c>
      <c r="AI1200">
        <v>54.743899999999996</v>
      </c>
      <c r="AJ1200">
        <v>-12.7577</v>
      </c>
      <c r="AK1200">
        <v>80.942300000000003</v>
      </c>
      <c r="AL1200">
        <v>-2.4493800000000001</v>
      </c>
      <c r="AM1200">
        <v>-0.8</v>
      </c>
      <c r="AN1200">
        <v>-15.529073715209901</v>
      </c>
      <c r="AO1200">
        <v>-6.9067018628120396</v>
      </c>
      <c r="AP1200">
        <v>-0.35507499999999997</v>
      </c>
      <c r="AQ1200">
        <v>999</v>
      </c>
      <c r="AU1200" t="s">
        <v>1457</v>
      </c>
    </row>
    <row r="1201" spans="1:47" x14ac:dyDescent="0.45">
      <c r="A1201" t="s">
        <v>1969</v>
      </c>
      <c r="C1201">
        <v>93</v>
      </c>
      <c r="D1201">
        <v>358</v>
      </c>
      <c r="E1201">
        <v>326</v>
      </c>
      <c r="F1201">
        <v>73</v>
      </c>
      <c r="G1201">
        <v>60</v>
      </c>
      <c r="H1201">
        <v>11</v>
      </c>
      <c r="I1201">
        <v>0</v>
      </c>
      <c r="J1201">
        <v>2</v>
      </c>
      <c r="K1201">
        <v>36</v>
      </c>
      <c r="L1201">
        <v>26</v>
      </c>
      <c r="M1201">
        <v>27</v>
      </c>
      <c r="N1201">
        <v>10</v>
      </c>
      <c r="O1201">
        <v>81</v>
      </c>
      <c r="P1201">
        <v>1</v>
      </c>
      <c r="Q1201">
        <v>3</v>
      </c>
      <c r="R1201">
        <v>1</v>
      </c>
      <c r="S1201">
        <v>0</v>
      </c>
      <c r="T1201">
        <v>8</v>
      </c>
      <c r="U1201">
        <v>2</v>
      </c>
      <c r="V1201">
        <v>0.22392599999999999</v>
      </c>
      <c r="W1201">
        <v>7.5419E-2</v>
      </c>
      <c r="X1201">
        <v>0.22625700000000001</v>
      </c>
      <c r="Y1201">
        <v>0.33333299999999999</v>
      </c>
      <c r="Z1201">
        <v>0.28291300000000003</v>
      </c>
      <c r="AA1201">
        <v>0.27607399999999999</v>
      </c>
      <c r="AB1201">
        <v>0.239764</v>
      </c>
      <c r="AC1201">
        <v>0.55898700000000001</v>
      </c>
      <c r="AD1201">
        <v>5.2147199999999998E-2</v>
      </c>
      <c r="AE1201">
        <v>4.2070499999999997</v>
      </c>
      <c r="AF1201">
        <v>0.28861799999999999</v>
      </c>
      <c r="AH1201">
        <v>0.15484400000000001</v>
      </c>
      <c r="AI1201">
        <v>20.247599999999998</v>
      </c>
      <c r="AJ1201">
        <v>-23.372599999999998</v>
      </c>
      <c r="AK1201">
        <v>51.085299999999997</v>
      </c>
      <c r="AL1201">
        <v>0.15484400000000001</v>
      </c>
      <c r="AM1201">
        <v>1.8</v>
      </c>
      <c r="AN1201">
        <v>-21.539197906851701</v>
      </c>
      <c r="AO1201">
        <v>5.7462079524993896</v>
      </c>
      <c r="AP1201">
        <v>-0.35856500000000002</v>
      </c>
      <c r="AQ1201">
        <v>999</v>
      </c>
      <c r="AU1201" t="s">
        <v>1970</v>
      </c>
    </row>
    <row r="1202" spans="1:47" x14ac:dyDescent="0.45">
      <c r="A1202" t="s">
        <v>1953</v>
      </c>
      <c r="C1202">
        <v>90</v>
      </c>
      <c r="D1202">
        <v>352</v>
      </c>
      <c r="E1202">
        <v>318</v>
      </c>
      <c r="F1202">
        <v>72</v>
      </c>
      <c r="G1202">
        <v>51</v>
      </c>
      <c r="H1202">
        <v>13</v>
      </c>
      <c r="I1202">
        <v>2</v>
      </c>
      <c r="J1202">
        <v>6</v>
      </c>
      <c r="K1202">
        <v>33</v>
      </c>
      <c r="L1202">
        <v>33</v>
      </c>
      <c r="M1202">
        <v>30</v>
      </c>
      <c r="N1202">
        <v>7</v>
      </c>
      <c r="O1202">
        <v>79</v>
      </c>
      <c r="P1202">
        <v>2</v>
      </c>
      <c r="Q1202">
        <v>2</v>
      </c>
      <c r="R1202">
        <v>0</v>
      </c>
      <c r="S1202">
        <v>0</v>
      </c>
      <c r="T1202">
        <v>4</v>
      </c>
      <c r="U1202">
        <v>1</v>
      </c>
      <c r="V1202">
        <v>0.22641500000000001</v>
      </c>
      <c r="W1202">
        <v>8.5227300000000006E-2</v>
      </c>
      <c r="X1202">
        <v>0.22443199999999999</v>
      </c>
      <c r="Y1202">
        <v>0.379747</v>
      </c>
      <c r="Z1202">
        <v>0.29545500000000002</v>
      </c>
      <c r="AA1202">
        <v>0.336478</v>
      </c>
      <c r="AB1202">
        <v>0.27187899999999998</v>
      </c>
      <c r="AC1202">
        <v>0.63193299999999997</v>
      </c>
      <c r="AD1202">
        <v>0.11006299999999999</v>
      </c>
      <c r="AE1202">
        <v>4.4326600000000003</v>
      </c>
      <c r="AF1202">
        <v>0.28085100000000002</v>
      </c>
      <c r="AH1202">
        <v>-0.20766699999999999</v>
      </c>
      <c r="AI1202">
        <v>29.296800000000001</v>
      </c>
      <c r="AJ1202">
        <v>-13.5924</v>
      </c>
      <c r="AK1202">
        <v>70.888400000000004</v>
      </c>
      <c r="AL1202">
        <v>-0.20766699999999999</v>
      </c>
      <c r="AM1202">
        <v>3.4</v>
      </c>
      <c r="AN1202">
        <v>-12.4860564023256</v>
      </c>
      <c r="AO1202">
        <v>-3.0667843818664502</v>
      </c>
      <c r="AP1202">
        <v>-0.35871700000000001</v>
      </c>
      <c r="AQ1202">
        <v>999</v>
      </c>
      <c r="AU1202" t="s">
        <v>1954</v>
      </c>
    </row>
    <row r="1203" spans="1:47" x14ac:dyDescent="0.45">
      <c r="A1203" t="s">
        <v>2290</v>
      </c>
      <c r="C1203">
        <v>87</v>
      </c>
      <c r="D1203">
        <v>351</v>
      </c>
      <c r="E1203">
        <v>309</v>
      </c>
      <c r="F1203">
        <v>60</v>
      </c>
      <c r="G1203">
        <v>37</v>
      </c>
      <c r="H1203">
        <v>12</v>
      </c>
      <c r="I1203">
        <v>2</v>
      </c>
      <c r="J1203">
        <v>9</v>
      </c>
      <c r="K1203">
        <v>40</v>
      </c>
      <c r="L1203">
        <v>37</v>
      </c>
      <c r="M1203">
        <v>34</v>
      </c>
      <c r="N1203">
        <v>6</v>
      </c>
      <c r="O1203">
        <v>125</v>
      </c>
      <c r="P1203">
        <v>6</v>
      </c>
      <c r="Q1203">
        <v>2</v>
      </c>
      <c r="R1203">
        <v>0</v>
      </c>
      <c r="S1203">
        <v>0</v>
      </c>
      <c r="T1203">
        <v>2</v>
      </c>
      <c r="U1203">
        <v>2</v>
      </c>
      <c r="V1203">
        <v>0.19417499999999999</v>
      </c>
      <c r="W1203">
        <v>9.6866099999999997E-2</v>
      </c>
      <c r="X1203">
        <v>0.35612500000000002</v>
      </c>
      <c r="Y1203">
        <v>0.27200000000000002</v>
      </c>
      <c r="Z1203">
        <v>0.28489999999999999</v>
      </c>
      <c r="AA1203">
        <v>0.33333299999999999</v>
      </c>
      <c r="AB1203">
        <v>0.26839099999999999</v>
      </c>
      <c r="AC1203">
        <v>0.61823399999999995</v>
      </c>
      <c r="AD1203">
        <v>0.139159</v>
      </c>
      <c r="AE1203">
        <v>4.3214499999999996</v>
      </c>
      <c r="AF1203">
        <v>0.288136</v>
      </c>
      <c r="AH1203">
        <v>-0.99121999999999999</v>
      </c>
      <c r="AI1203">
        <v>28.1967</v>
      </c>
      <c r="AJ1203">
        <v>-14.570600000000001</v>
      </c>
      <c r="AK1203">
        <v>69.616100000000003</v>
      </c>
      <c r="AL1203">
        <v>-0.99121999999999999</v>
      </c>
      <c r="AM1203">
        <v>2.5</v>
      </c>
      <c r="AN1203">
        <v>-14.203247427940299</v>
      </c>
      <c r="AO1203">
        <v>-1.3690476417541499</v>
      </c>
      <c r="AP1203">
        <v>-0.36033999999999999</v>
      </c>
      <c r="AQ1203">
        <v>999</v>
      </c>
      <c r="AU1203">
        <v>19552</v>
      </c>
    </row>
    <row r="1204" spans="1:47" x14ac:dyDescent="0.45">
      <c r="A1204" t="s">
        <v>1959</v>
      </c>
      <c r="C1204">
        <v>38</v>
      </c>
      <c r="D1204">
        <v>127</v>
      </c>
      <c r="E1204">
        <v>113</v>
      </c>
      <c r="F1204">
        <v>21</v>
      </c>
      <c r="G1204">
        <v>13</v>
      </c>
      <c r="H1204">
        <v>6</v>
      </c>
      <c r="I1204">
        <v>0</v>
      </c>
      <c r="J1204">
        <v>2</v>
      </c>
      <c r="K1204">
        <v>13</v>
      </c>
      <c r="L1204">
        <v>11</v>
      </c>
      <c r="M1204">
        <v>10</v>
      </c>
      <c r="N1204">
        <v>1</v>
      </c>
      <c r="O1204">
        <v>43</v>
      </c>
      <c r="P1204">
        <v>3</v>
      </c>
      <c r="Q1204">
        <v>1</v>
      </c>
      <c r="R1204">
        <v>0</v>
      </c>
      <c r="S1204">
        <v>0</v>
      </c>
      <c r="T1204">
        <v>5</v>
      </c>
      <c r="U1204">
        <v>1</v>
      </c>
      <c r="V1204">
        <v>0.18584100000000001</v>
      </c>
      <c r="W1204">
        <v>7.8740199999999996E-2</v>
      </c>
      <c r="X1204">
        <v>0.33858300000000002</v>
      </c>
      <c r="Y1204">
        <v>0.23255799999999999</v>
      </c>
      <c r="Z1204">
        <v>0.26771699999999998</v>
      </c>
      <c r="AA1204">
        <v>0.29203499999999999</v>
      </c>
      <c r="AB1204">
        <v>0.249086</v>
      </c>
      <c r="AC1204">
        <v>0.55975200000000003</v>
      </c>
      <c r="AD1204">
        <v>0.106195</v>
      </c>
      <c r="AE1204">
        <v>5.33568</v>
      </c>
      <c r="AF1204">
        <v>0.275362</v>
      </c>
      <c r="AH1204">
        <v>0.38529400000000003</v>
      </c>
      <c r="AI1204">
        <v>8.1660799999999991</v>
      </c>
      <c r="AJ1204">
        <v>-7.3081300000000002</v>
      </c>
      <c r="AK1204">
        <v>55.756</v>
      </c>
      <c r="AL1204">
        <v>0.38529400000000003</v>
      </c>
      <c r="AM1204">
        <v>-0.2</v>
      </c>
      <c r="AN1204">
        <v>-6.3474217355251303</v>
      </c>
      <c r="AO1204">
        <v>-1.5999117642641001</v>
      </c>
      <c r="AP1204">
        <v>-0.36235800000000001</v>
      </c>
      <c r="AQ1204">
        <v>999</v>
      </c>
      <c r="AU1204" t="s">
        <v>1960</v>
      </c>
    </row>
    <row r="1205" spans="1:47" x14ac:dyDescent="0.45">
      <c r="A1205" t="s">
        <v>1920</v>
      </c>
      <c r="B1205" t="s">
        <v>98</v>
      </c>
      <c r="C1205">
        <v>102</v>
      </c>
      <c r="D1205">
        <v>374</v>
      </c>
      <c r="E1205">
        <v>341</v>
      </c>
      <c r="F1205">
        <v>70</v>
      </c>
      <c r="G1205">
        <v>44</v>
      </c>
      <c r="H1205">
        <v>17</v>
      </c>
      <c r="I1205">
        <v>0</v>
      </c>
      <c r="J1205">
        <v>9</v>
      </c>
      <c r="K1205">
        <v>34</v>
      </c>
      <c r="L1205">
        <v>40</v>
      </c>
      <c r="M1205">
        <v>32</v>
      </c>
      <c r="N1205">
        <v>9</v>
      </c>
      <c r="O1205">
        <v>126</v>
      </c>
      <c r="P1205">
        <v>0</v>
      </c>
      <c r="Q1205">
        <v>1</v>
      </c>
      <c r="R1205">
        <v>0</v>
      </c>
      <c r="S1205">
        <v>0</v>
      </c>
      <c r="T1205">
        <v>1</v>
      </c>
      <c r="U1205">
        <v>1</v>
      </c>
      <c r="V1205">
        <v>0.20527899999999999</v>
      </c>
      <c r="W1205">
        <v>8.5561499999999999E-2</v>
      </c>
      <c r="X1205">
        <v>0.33689799999999998</v>
      </c>
      <c r="Y1205">
        <v>0.25396800000000003</v>
      </c>
      <c r="Z1205">
        <v>0.272727</v>
      </c>
      <c r="AA1205">
        <v>0.33431100000000002</v>
      </c>
      <c r="AB1205">
        <v>0.25758399999999998</v>
      </c>
      <c r="AC1205">
        <v>0.60703799999999997</v>
      </c>
      <c r="AD1205">
        <v>0.12903200000000001</v>
      </c>
      <c r="AE1205">
        <v>1.88958</v>
      </c>
      <c r="AF1205">
        <v>0.294686</v>
      </c>
      <c r="AH1205">
        <v>-0.73832100000000001</v>
      </c>
      <c r="AI1205">
        <v>26.6876</v>
      </c>
      <c r="AJ1205">
        <v>-18.882100000000001</v>
      </c>
      <c r="AK1205">
        <v>60.9801</v>
      </c>
      <c r="AL1205">
        <v>-0.73832100000000001</v>
      </c>
      <c r="AM1205">
        <v>0.5</v>
      </c>
      <c r="AN1205">
        <v>-18.224321365356399</v>
      </c>
      <c r="AO1205">
        <v>1.8741916418075499</v>
      </c>
      <c r="AP1205">
        <v>-0.36370999999999998</v>
      </c>
      <c r="AQ1205">
        <v>999</v>
      </c>
      <c r="AU1205" t="s">
        <v>1921</v>
      </c>
    </row>
    <row r="1206" spans="1:47" x14ac:dyDescent="0.45">
      <c r="A1206" t="s">
        <v>1979</v>
      </c>
      <c r="B1206" t="s">
        <v>39</v>
      </c>
      <c r="C1206">
        <v>73</v>
      </c>
      <c r="D1206">
        <v>287</v>
      </c>
      <c r="E1206">
        <v>260</v>
      </c>
      <c r="F1206">
        <v>55</v>
      </c>
      <c r="G1206">
        <v>40</v>
      </c>
      <c r="H1206">
        <v>7</v>
      </c>
      <c r="I1206">
        <v>0</v>
      </c>
      <c r="J1206">
        <v>8</v>
      </c>
      <c r="K1206">
        <v>25</v>
      </c>
      <c r="L1206">
        <v>28</v>
      </c>
      <c r="M1206">
        <v>23</v>
      </c>
      <c r="N1206">
        <v>12</v>
      </c>
      <c r="O1206">
        <v>86</v>
      </c>
      <c r="P1206">
        <v>3</v>
      </c>
      <c r="Q1206">
        <v>1</v>
      </c>
      <c r="R1206">
        <v>0</v>
      </c>
      <c r="S1206">
        <v>0</v>
      </c>
      <c r="T1206">
        <v>0</v>
      </c>
      <c r="U1206">
        <v>1</v>
      </c>
      <c r="V1206">
        <v>0.211538</v>
      </c>
      <c r="W1206">
        <v>8.01394E-2</v>
      </c>
      <c r="X1206">
        <v>0.29965199999999997</v>
      </c>
      <c r="Y1206">
        <v>0.26744200000000001</v>
      </c>
      <c r="Z1206">
        <v>0.28222999999999998</v>
      </c>
      <c r="AA1206">
        <v>0.33076899999999998</v>
      </c>
      <c r="AB1206">
        <v>0.25408500000000001</v>
      </c>
      <c r="AC1206">
        <v>0.61299899999999996</v>
      </c>
      <c r="AD1206">
        <v>0.119231</v>
      </c>
      <c r="AE1206">
        <v>1.3428100000000001</v>
      </c>
      <c r="AF1206">
        <v>0.28143699999999999</v>
      </c>
      <c r="AH1206">
        <v>-0.83815499999999998</v>
      </c>
      <c r="AI1206">
        <v>19.645600000000002</v>
      </c>
      <c r="AJ1206">
        <v>-15.323700000000001</v>
      </c>
      <c r="AK1206">
        <v>56.868400000000001</v>
      </c>
      <c r="AL1206">
        <v>-0.83815499999999998</v>
      </c>
      <c r="AM1206">
        <v>-3</v>
      </c>
      <c r="AN1206">
        <v>-15.670497834682401</v>
      </c>
      <c r="AO1206">
        <v>2.2726335525512602</v>
      </c>
      <c r="AP1206">
        <v>-0.36397400000000002</v>
      </c>
      <c r="AQ1206">
        <v>999</v>
      </c>
      <c r="AU1206" t="s">
        <v>1980</v>
      </c>
    </row>
    <row r="1207" spans="1:47" x14ac:dyDescent="0.45">
      <c r="A1207" t="s">
        <v>1827</v>
      </c>
      <c r="B1207" t="s">
        <v>98</v>
      </c>
      <c r="C1207">
        <v>38</v>
      </c>
      <c r="D1207">
        <v>156</v>
      </c>
      <c r="E1207">
        <v>141</v>
      </c>
      <c r="F1207">
        <v>27</v>
      </c>
      <c r="G1207">
        <v>17</v>
      </c>
      <c r="H1207">
        <v>6</v>
      </c>
      <c r="I1207">
        <v>0</v>
      </c>
      <c r="J1207">
        <v>4</v>
      </c>
      <c r="K1207">
        <v>20</v>
      </c>
      <c r="L1207">
        <v>17</v>
      </c>
      <c r="M1207">
        <v>12</v>
      </c>
      <c r="N1207">
        <v>1</v>
      </c>
      <c r="O1207">
        <v>55</v>
      </c>
      <c r="P1207">
        <v>3</v>
      </c>
      <c r="Q1207">
        <v>0</v>
      </c>
      <c r="R1207">
        <v>0</v>
      </c>
      <c r="S1207">
        <v>0</v>
      </c>
      <c r="T1207">
        <v>4</v>
      </c>
      <c r="U1207">
        <v>1</v>
      </c>
      <c r="V1207">
        <v>0.19148899999999999</v>
      </c>
      <c r="W1207">
        <v>7.6923099999999994E-2</v>
      </c>
      <c r="X1207">
        <v>0.35256399999999999</v>
      </c>
      <c r="Y1207">
        <v>0.21818199999999999</v>
      </c>
      <c r="Z1207">
        <v>0.269231</v>
      </c>
      <c r="AA1207">
        <v>0.31914900000000002</v>
      </c>
      <c r="AB1207">
        <v>0.26009700000000002</v>
      </c>
      <c r="AC1207">
        <v>0.58838000000000001</v>
      </c>
      <c r="AD1207">
        <v>0.12766</v>
      </c>
      <c r="AE1207">
        <v>5.2195</v>
      </c>
      <c r="AF1207">
        <v>0.28048800000000002</v>
      </c>
      <c r="AH1207">
        <v>0.13906299999999999</v>
      </c>
      <c r="AI1207">
        <v>11.4573</v>
      </c>
      <c r="AJ1207">
        <v>-7.5503999999999998</v>
      </c>
      <c r="AK1207">
        <v>62.721800000000002</v>
      </c>
      <c r="AL1207">
        <v>0.13906299999999999</v>
      </c>
      <c r="AM1207">
        <v>-0.4</v>
      </c>
      <c r="AN1207">
        <v>-6.8290016502141899</v>
      </c>
      <c r="AO1207">
        <v>-2.1195767223834898</v>
      </c>
      <c r="AP1207">
        <v>-0.363981</v>
      </c>
      <c r="AQ1207">
        <v>999</v>
      </c>
      <c r="AU1207" t="s">
        <v>1828</v>
      </c>
    </row>
    <row r="1208" spans="1:47" x14ac:dyDescent="0.45">
      <c r="A1208" t="s">
        <v>1657</v>
      </c>
      <c r="B1208" t="s">
        <v>10</v>
      </c>
      <c r="C1208">
        <v>119</v>
      </c>
      <c r="D1208">
        <v>493</v>
      </c>
      <c r="E1208">
        <v>448</v>
      </c>
      <c r="F1208">
        <v>100</v>
      </c>
      <c r="G1208">
        <v>67</v>
      </c>
      <c r="H1208">
        <v>20</v>
      </c>
      <c r="I1208">
        <v>2</v>
      </c>
      <c r="J1208">
        <v>11</v>
      </c>
      <c r="K1208">
        <v>47</v>
      </c>
      <c r="L1208">
        <v>53</v>
      </c>
      <c r="M1208">
        <v>36</v>
      </c>
      <c r="N1208">
        <v>10</v>
      </c>
      <c r="O1208">
        <v>129</v>
      </c>
      <c r="P1208">
        <v>6</v>
      </c>
      <c r="Q1208">
        <v>3</v>
      </c>
      <c r="R1208">
        <v>0</v>
      </c>
      <c r="S1208">
        <v>0</v>
      </c>
      <c r="T1208">
        <v>3</v>
      </c>
      <c r="U1208">
        <v>2</v>
      </c>
      <c r="V1208">
        <v>0.223214</v>
      </c>
      <c r="W1208">
        <v>7.3022299999999998E-2</v>
      </c>
      <c r="X1208">
        <v>0.26166299999999998</v>
      </c>
      <c r="Y1208">
        <v>0.27906999999999998</v>
      </c>
      <c r="Z1208">
        <v>0.28803200000000001</v>
      </c>
      <c r="AA1208">
        <v>0.35044599999999998</v>
      </c>
      <c r="AB1208">
        <v>0.27254099999999998</v>
      </c>
      <c r="AC1208">
        <v>0.63847900000000002</v>
      </c>
      <c r="AD1208">
        <v>0.12723200000000001</v>
      </c>
      <c r="AE1208">
        <v>3.5033500000000002</v>
      </c>
      <c r="AF1208">
        <v>0.28617399999999998</v>
      </c>
      <c r="AH1208">
        <v>-1.0069600000000001</v>
      </c>
      <c r="AI1208">
        <v>41.303199999999997</v>
      </c>
      <c r="AJ1208">
        <v>-18.765999999999998</v>
      </c>
      <c r="AK1208">
        <v>72.398399999999995</v>
      </c>
      <c r="AL1208">
        <v>-1.0069600000000001</v>
      </c>
      <c r="AM1208">
        <v>-4.4000000000000004</v>
      </c>
      <c r="AN1208">
        <v>-17.8647171258926</v>
      </c>
      <c r="AO1208">
        <v>-2.5885655879974299</v>
      </c>
      <c r="AP1208">
        <v>-0.36462800000000001</v>
      </c>
      <c r="AQ1208">
        <v>999</v>
      </c>
      <c r="AU1208" t="s">
        <v>1658</v>
      </c>
    </row>
    <row r="1209" spans="1:47" x14ac:dyDescent="0.45">
      <c r="A1209" t="s">
        <v>1985</v>
      </c>
      <c r="B1209" t="s">
        <v>309</v>
      </c>
      <c r="C1209">
        <v>99</v>
      </c>
      <c r="D1209">
        <v>409</v>
      </c>
      <c r="E1209">
        <v>385</v>
      </c>
      <c r="F1209">
        <v>102</v>
      </c>
      <c r="G1209">
        <v>69</v>
      </c>
      <c r="H1209">
        <v>23</v>
      </c>
      <c r="I1209">
        <v>1</v>
      </c>
      <c r="J1209">
        <v>9</v>
      </c>
      <c r="K1209">
        <v>49</v>
      </c>
      <c r="L1209">
        <v>48</v>
      </c>
      <c r="M1209">
        <v>17</v>
      </c>
      <c r="N1209">
        <v>11</v>
      </c>
      <c r="O1209">
        <v>78</v>
      </c>
      <c r="P1209">
        <v>5</v>
      </c>
      <c r="Q1209">
        <v>2</v>
      </c>
      <c r="R1209">
        <v>0</v>
      </c>
      <c r="S1209">
        <v>0</v>
      </c>
      <c r="T1209">
        <v>4</v>
      </c>
      <c r="U1209">
        <v>2</v>
      </c>
      <c r="V1209">
        <v>0.26493499999999998</v>
      </c>
      <c r="W1209">
        <v>4.1564799999999999E-2</v>
      </c>
      <c r="X1209">
        <v>0.19070899999999999</v>
      </c>
      <c r="Y1209">
        <v>0.217949</v>
      </c>
      <c r="Z1209">
        <v>0.303178</v>
      </c>
      <c r="AA1209">
        <v>0.4</v>
      </c>
      <c r="AB1209">
        <v>0.29375099999999998</v>
      </c>
      <c r="AC1209">
        <v>0.70317799999999997</v>
      </c>
      <c r="AD1209">
        <v>0.13506499999999999</v>
      </c>
      <c r="AE1209">
        <v>3.8970400000000001</v>
      </c>
      <c r="AF1209">
        <v>0.31</v>
      </c>
      <c r="AH1209">
        <v>-0.66056599999999999</v>
      </c>
      <c r="AI1209">
        <v>41.47</v>
      </c>
      <c r="AJ1209">
        <v>-8.3642500000000002</v>
      </c>
      <c r="AK1209">
        <v>67.109300000000005</v>
      </c>
      <c r="AL1209">
        <v>-0.66056599999999999</v>
      </c>
      <c r="AM1209">
        <v>-1.8</v>
      </c>
      <c r="AN1209">
        <v>-17.325940728187501</v>
      </c>
      <c r="AO1209">
        <v>-0.29720747470855702</v>
      </c>
      <c r="AP1209">
        <v>-0.36779600000000001</v>
      </c>
      <c r="AQ1209">
        <v>999</v>
      </c>
      <c r="AU1209" t="s">
        <v>1986</v>
      </c>
    </row>
    <row r="1210" spans="1:47" x14ac:dyDescent="0.45">
      <c r="A1210" t="s">
        <v>2076</v>
      </c>
      <c r="B1210" t="s">
        <v>107</v>
      </c>
      <c r="C1210">
        <v>91</v>
      </c>
      <c r="D1210">
        <v>341</v>
      </c>
      <c r="E1210">
        <v>314</v>
      </c>
      <c r="F1210">
        <v>79</v>
      </c>
      <c r="G1210">
        <v>60</v>
      </c>
      <c r="H1210">
        <v>13</v>
      </c>
      <c r="I1210">
        <v>2</v>
      </c>
      <c r="J1210">
        <v>4</v>
      </c>
      <c r="K1210">
        <v>43</v>
      </c>
      <c r="L1210">
        <v>34</v>
      </c>
      <c r="M1210">
        <v>18</v>
      </c>
      <c r="N1210">
        <v>7</v>
      </c>
      <c r="O1210">
        <v>77</v>
      </c>
      <c r="P1210">
        <v>3</v>
      </c>
      <c r="Q1210">
        <v>3</v>
      </c>
      <c r="R1210">
        <v>3</v>
      </c>
      <c r="S1210">
        <v>0</v>
      </c>
      <c r="T1210">
        <v>3</v>
      </c>
      <c r="U1210">
        <v>1</v>
      </c>
      <c r="V1210">
        <v>0.25159199999999998</v>
      </c>
      <c r="W1210">
        <v>5.2785899999999997E-2</v>
      </c>
      <c r="X1210">
        <v>0.22580600000000001</v>
      </c>
      <c r="Y1210">
        <v>0.233766</v>
      </c>
      <c r="Z1210">
        <v>0.29585800000000001</v>
      </c>
      <c r="AA1210">
        <v>0.343949</v>
      </c>
      <c r="AB1210">
        <v>0.27223000000000003</v>
      </c>
      <c r="AC1210">
        <v>0.63980700000000001</v>
      </c>
      <c r="AD1210">
        <v>9.23567E-2</v>
      </c>
      <c r="AE1210">
        <v>5.0033500000000002</v>
      </c>
      <c r="AF1210">
        <v>0.317797</v>
      </c>
      <c r="AH1210">
        <v>-0.39225700000000002</v>
      </c>
      <c r="AI1210">
        <v>28.480599999999999</v>
      </c>
      <c r="AJ1210">
        <v>-13.068300000000001</v>
      </c>
      <c r="AK1210">
        <v>66.220100000000002</v>
      </c>
      <c r="AL1210">
        <v>-0.39225700000000002</v>
      </c>
      <c r="AM1210">
        <v>-1.9</v>
      </c>
      <c r="AN1210">
        <v>-14.6624846160411</v>
      </c>
      <c r="AO1210">
        <v>-0.64706051349639804</v>
      </c>
      <c r="AP1210">
        <v>-0.368114</v>
      </c>
      <c r="AQ1210">
        <v>999</v>
      </c>
      <c r="AU1210">
        <v>5913</v>
      </c>
    </row>
    <row r="1211" spans="1:47" x14ac:dyDescent="0.45">
      <c r="A1211" t="s">
        <v>1581</v>
      </c>
      <c r="B1211" t="s">
        <v>130</v>
      </c>
      <c r="C1211">
        <v>98</v>
      </c>
      <c r="D1211">
        <v>403</v>
      </c>
      <c r="E1211">
        <v>369</v>
      </c>
      <c r="F1211">
        <v>84</v>
      </c>
      <c r="G1211">
        <v>58</v>
      </c>
      <c r="H1211">
        <v>15</v>
      </c>
      <c r="I1211">
        <v>2</v>
      </c>
      <c r="J1211">
        <v>9</v>
      </c>
      <c r="K1211">
        <v>45</v>
      </c>
      <c r="L1211">
        <v>44</v>
      </c>
      <c r="M1211">
        <v>25</v>
      </c>
      <c r="N1211">
        <v>10</v>
      </c>
      <c r="O1211">
        <v>82</v>
      </c>
      <c r="P1211">
        <v>6</v>
      </c>
      <c r="Q1211">
        <v>3</v>
      </c>
      <c r="R1211">
        <v>0</v>
      </c>
      <c r="S1211">
        <v>0</v>
      </c>
      <c r="T1211">
        <v>4</v>
      </c>
      <c r="U1211">
        <v>1</v>
      </c>
      <c r="V1211">
        <v>0.22764200000000001</v>
      </c>
      <c r="W1211">
        <v>6.2034699999999998E-2</v>
      </c>
      <c r="X1211">
        <v>0.20347399999999999</v>
      </c>
      <c r="Y1211">
        <v>0.30487799999999998</v>
      </c>
      <c r="Z1211">
        <v>0.28536</v>
      </c>
      <c r="AA1211">
        <v>0.35230400000000001</v>
      </c>
      <c r="AB1211">
        <v>0.26924399999999998</v>
      </c>
      <c r="AC1211">
        <v>0.63766299999999998</v>
      </c>
      <c r="AD1211">
        <v>0.12466099999999999</v>
      </c>
      <c r="AE1211">
        <v>4.6015600000000001</v>
      </c>
      <c r="AF1211">
        <v>0.26690399999999997</v>
      </c>
      <c r="AH1211">
        <v>-0.23078299999999999</v>
      </c>
      <c r="AI1211">
        <v>32.659300000000002</v>
      </c>
      <c r="AJ1211">
        <v>-16.443899999999999</v>
      </c>
      <c r="AK1211">
        <v>65.248599999999996</v>
      </c>
      <c r="AL1211">
        <v>-0.23078299999999999</v>
      </c>
      <c r="AM1211">
        <v>-7.8</v>
      </c>
      <c r="AN1211">
        <v>-17.011500641703599</v>
      </c>
      <c r="AO1211">
        <v>-0.39626693725585899</v>
      </c>
      <c r="AP1211">
        <v>-0.37095600000000001</v>
      </c>
      <c r="AQ1211">
        <v>999</v>
      </c>
      <c r="AU1211" t="s">
        <v>1582</v>
      </c>
    </row>
    <row r="1212" spans="1:47" x14ac:dyDescent="0.45">
      <c r="A1212" t="s">
        <v>1872</v>
      </c>
      <c r="B1212" t="s">
        <v>73</v>
      </c>
      <c r="C1212">
        <v>76</v>
      </c>
      <c r="D1212">
        <v>321</v>
      </c>
      <c r="E1212">
        <v>302</v>
      </c>
      <c r="F1212">
        <v>66</v>
      </c>
      <c r="G1212">
        <v>40</v>
      </c>
      <c r="H1212">
        <v>13</v>
      </c>
      <c r="I1212">
        <v>0</v>
      </c>
      <c r="J1212">
        <v>13</v>
      </c>
      <c r="K1212">
        <v>32</v>
      </c>
      <c r="L1212">
        <v>41</v>
      </c>
      <c r="M1212">
        <v>17</v>
      </c>
      <c r="N1212">
        <v>11</v>
      </c>
      <c r="O1212">
        <v>93</v>
      </c>
      <c r="P1212">
        <v>1</v>
      </c>
      <c r="Q1212">
        <v>1</v>
      </c>
      <c r="R1212">
        <v>0</v>
      </c>
      <c r="S1212">
        <v>1</v>
      </c>
      <c r="T1212">
        <v>1</v>
      </c>
      <c r="U1212">
        <v>1</v>
      </c>
      <c r="V1212">
        <v>0.21854299999999999</v>
      </c>
      <c r="W1212">
        <v>5.29595E-2</v>
      </c>
      <c r="X1212">
        <v>0.28971999999999998</v>
      </c>
      <c r="Y1212">
        <v>0.18279599999999999</v>
      </c>
      <c r="Z1212">
        <v>0.26168200000000003</v>
      </c>
      <c r="AA1212">
        <v>0.39072800000000002</v>
      </c>
      <c r="AB1212">
        <v>0.26588699999999998</v>
      </c>
      <c r="AC1212">
        <v>0.65241099999999996</v>
      </c>
      <c r="AD1212">
        <v>0.172185</v>
      </c>
      <c r="AE1212">
        <v>2.0076100000000001</v>
      </c>
      <c r="AF1212">
        <v>0.269036</v>
      </c>
      <c r="AH1212">
        <v>-0.58421900000000004</v>
      </c>
      <c r="AI1212">
        <v>25.119199999999999</v>
      </c>
      <c r="AJ1212">
        <v>-13.992699999999999</v>
      </c>
      <c r="AK1212">
        <v>67.4011</v>
      </c>
      <c r="AL1212">
        <v>-0.58421900000000004</v>
      </c>
      <c r="AM1212">
        <v>-7.4</v>
      </c>
      <c r="AN1212">
        <v>-13.122577548026999</v>
      </c>
      <c r="AO1212">
        <v>-1.5027337074279701</v>
      </c>
      <c r="AP1212">
        <v>-0.37121900000000002</v>
      </c>
      <c r="AQ1212">
        <v>999</v>
      </c>
      <c r="AU1212" t="s">
        <v>1873</v>
      </c>
    </row>
    <row r="1213" spans="1:47" x14ac:dyDescent="0.45">
      <c r="A1213" t="s">
        <v>1801</v>
      </c>
      <c r="B1213" t="s">
        <v>10</v>
      </c>
      <c r="C1213">
        <v>111</v>
      </c>
      <c r="D1213">
        <v>473</v>
      </c>
      <c r="E1213">
        <v>438</v>
      </c>
      <c r="F1213">
        <v>94</v>
      </c>
      <c r="G1213">
        <v>56</v>
      </c>
      <c r="H1213">
        <v>20</v>
      </c>
      <c r="I1213">
        <v>3</v>
      </c>
      <c r="J1213">
        <v>15</v>
      </c>
      <c r="K1213">
        <v>54</v>
      </c>
      <c r="L1213">
        <v>58</v>
      </c>
      <c r="M1213">
        <v>27</v>
      </c>
      <c r="N1213">
        <v>10</v>
      </c>
      <c r="O1213">
        <v>148</v>
      </c>
      <c r="P1213">
        <v>6</v>
      </c>
      <c r="Q1213">
        <v>2</v>
      </c>
      <c r="R1213">
        <v>0</v>
      </c>
      <c r="S1213">
        <v>0</v>
      </c>
      <c r="T1213">
        <v>4</v>
      </c>
      <c r="U1213">
        <v>3</v>
      </c>
      <c r="V1213">
        <v>0.214612</v>
      </c>
      <c r="W1213">
        <v>5.7082500000000001E-2</v>
      </c>
      <c r="X1213">
        <v>0.31289600000000001</v>
      </c>
      <c r="Y1213">
        <v>0.18243200000000001</v>
      </c>
      <c r="Z1213">
        <v>0.26849899999999999</v>
      </c>
      <c r="AA1213">
        <v>0.37671199999999999</v>
      </c>
      <c r="AB1213">
        <v>0.27052199999999998</v>
      </c>
      <c r="AC1213">
        <v>0.64521099999999998</v>
      </c>
      <c r="AD1213">
        <v>0.16209999999999999</v>
      </c>
      <c r="AE1213">
        <v>4.7539699999999998</v>
      </c>
      <c r="AF1213">
        <v>0.28519899999999998</v>
      </c>
      <c r="AH1213">
        <v>-1.07494</v>
      </c>
      <c r="AI1213">
        <v>38.834400000000002</v>
      </c>
      <c r="AJ1213">
        <v>-18.797899999999998</v>
      </c>
      <c r="AK1213">
        <v>71.044700000000006</v>
      </c>
      <c r="AL1213">
        <v>-1.07494</v>
      </c>
      <c r="AM1213">
        <v>3.4</v>
      </c>
      <c r="AN1213">
        <v>-18.0420581102371</v>
      </c>
      <c r="AO1213">
        <v>-1.8138446807861299</v>
      </c>
      <c r="AP1213">
        <v>-0.37300699999999998</v>
      </c>
      <c r="AQ1213">
        <v>999</v>
      </c>
      <c r="AU1213" t="s">
        <v>1802</v>
      </c>
    </row>
    <row r="1214" spans="1:47" x14ac:dyDescent="0.45">
      <c r="A1214" t="s">
        <v>1860</v>
      </c>
      <c r="B1214" t="s">
        <v>21</v>
      </c>
      <c r="C1214">
        <v>42</v>
      </c>
      <c r="D1214">
        <v>157</v>
      </c>
      <c r="E1214">
        <v>137</v>
      </c>
      <c r="F1214">
        <v>24</v>
      </c>
      <c r="G1214">
        <v>17</v>
      </c>
      <c r="H1214">
        <v>4</v>
      </c>
      <c r="I1214">
        <v>1</v>
      </c>
      <c r="J1214">
        <v>2</v>
      </c>
      <c r="K1214">
        <v>14</v>
      </c>
      <c r="L1214">
        <v>13</v>
      </c>
      <c r="M1214">
        <v>16</v>
      </c>
      <c r="N1214">
        <v>4</v>
      </c>
      <c r="O1214">
        <v>56</v>
      </c>
      <c r="P1214">
        <v>3</v>
      </c>
      <c r="Q1214">
        <v>1</v>
      </c>
      <c r="R1214">
        <v>0</v>
      </c>
      <c r="S1214">
        <v>0</v>
      </c>
      <c r="T1214">
        <v>1</v>
      </c>
      <c r="U1214">
        <v>1</v>
      </c>
      <c r="V1214">
        <v>0.175182</v>
      </c>
      <c r="W1214">
        <v>0.101911</v>
      </c>
      <c r="X1214">
        <v>0.35668800000000001</v>
      </c>
      <c r="Y1214">
        <v>0.28571400000000002</v>
      </c>
      <c r="Z1214">
        <v>0.27388499999999999</v>
      </c>
      <c r="AA1214">
        <v>0.26277400000000001</v>
      </c>
      <c r="AB1214">
        <v>0.235844</v>
      </c>
      <c r="AC1214">
        <v>0.536659</v>
      </c>
      <c r="AD1214">
        <v>8.7591199999999994E-2</v>
      </c>
      <c r="AE1214">
        <v>4.0571799999999998</v>
      </c>
      <c r="AF1214">
        <v>0.27500000000000002</v>
      </c>
      <c r="AH1214">
        <v>-0.468642</v>
      </c>
      <c r="AI1214">
        <v>8.3683700000000005</v>
      </c>
      <c r="AJ1214">
        <v>-10.761200000000001</v>
      </c>
      <c r="AK1214">
        <v>46.814999999999998</v>
      </c>
      <c r="AL1214">
        <v>-0.468642</v>
      </c>
      <c r="AM1214">
        <v>-1.5</v>
      </c>
      <c r="AN1214">
        <v>-10.473743200302099</v>
      </c>
      <c r="AO1214">
        <v>1.38433265686035</v>
      </c>
      <c r="AP1214">
        <v>-0.374637</v>
      </c>
      <c r="AQ1214">
        <v>999</v>
      </c>
      <c r="AU1214" t="s">
        <v>1861</v>
      </c>
    </row>
    <row r="1215" spans="1:47" x14ac:dyDescent="0.45">
      <c r="A1215" t="s">
        <v>1955</v>
      </c>
      <c r="B1215" t="s">
        <v>31</v>
      </c>
      <c r="C1215">
        <v>100</v>
      </c>
      <c r="D1215">
        <v>431</v>
      </c>
      <c r="E1215">
        <v>400</v>
      </c>
      <c r="F1215">
        <v>104</v>
      </c>
      <c r="G1215">
        <v>79</v>
      </c>
      <c r="H1215">
        <v>19</v>
      </c>
      <c r="I1215">
        <v>2</v>
      </c>
      <c r="J1215">
        <v>4</v>
      </c>
      <c r="K1215">
        <v>49</v>
      </c>
      <c r="L1215">
        <v>42</v>
      </c>
      <c r="M1215">
        <v>24</v>
      </c>
      <c r="N1215">
        <v>8</v>
      </c>
      <c r="O1215">
        <v>73</v>
      </c>
      <c r="P1215">
        <v>3</v>
      </c>
      <c r="Q1215">
        <v>1</v>
      </c>
      <c r="R1215">
        <v>3</v>
      </c>
      <c r="S1215">
        <v>1</v>
      </c>
      <c r="T1215">
        <v>2</v>
      </c>
      <c r="U1215">
        <v>2</v>
      </c>
      <c r="V1215">
        <v>0.26</v>
      </c>
      <c r="W1215">
        <v>5.5684499999999998E-2</v>
      </c>
      <c r="X1215">
        <v>0.169374</v>
      </c>
      <c r="Y1215">
        <v>0.32876699999999998</v>
      </c>
      <c r="Z1215">
        <v>0.30607499999999999</v>
      </c>
      <c r="AA1215">
        <v>0.34749999999999998</v>
      </c>
      <c r="AB1215">
        <v>0.28051999999999999</v>
      </c>
      <c r="AC1215">
        <v>0.65357500000000002</v>
      </c>
      <c r="AD1215">
        <v>8.7499999999999994E-2</v>
      </c>
      <c r="AE1215">
        <v>3.6480399999999999</v>
      </c>
      <c r="AF1215">
        <v>0.30864200000000003</v>
      </c>
      <c r="AH1215">
        <v>-1.19926</v>
      </c>
      <c r="AI1215">
        <v>38.9649</v>
      </c>
      <c r="AJ1215">
        <v>-13.55</v>
      </c>
      <c r="AK1215">
        <v>74.153700000000001</v>
      </c>
      <c r="AL1215">
        <v>-1.19926</v>
      </c>
      <c r="AM1215">
        <v>1.3</v>
      </c>
      <c r="AN1215">
        <v>-14.9997113943099</v>
      </c>
      <c r="AO1215">
        <v>-3.4508817195892298</v>
      </c>
      <c r="AP1215">
        <v>-0.37556400000000001</v>
      </c>
      <c r="AQ1215">
        <v>999</v>
      </c>
      <c r="AU1215" t="s">
        <v>1956</v>
      </c>
    </row>
    <row r="1216" spans="1:47" x14ac:dyDescent="0.45">
      <c r="A1216" t="s">
        <v>735</v>
      </c>
      <c r="B1216" t="s">
        <v>207</v>
      </c>
      <c r="C1216">
        <v>117</v>
      </c>
      <c r="D1216">
        <v>399</v>
      </c>
      <c r="E1216">
        <v>363</v>
      </c>
      <c r="F1216">
        <v>88</v>
      </c>
      <c r="G1216">
        <v>58</v>
      </c>
      <c r="H1216">
        <v>17</v>
      </c>
      <c r="I1216">
        <v>0</v>
      </c>
      <c r="J1216">
        <v>13</v>
      </c>
      <c r="K1216">
        <v>37</v>
      </c>
      <c r="L1216">
        <v>51</v>
      </c>
      <c r="M1216">
        <v>31</v>
      </c>
      <c r="N1216">
        <v>8</v>
      </c>
      <c r="O1216">
        <v>82</v>
      </c>
      <c r="P1216">
        <v>2</v>
      </c>
      <c r="Q1216">
        <v>3</v>
      </c>
      <c r="R1216">
        <v>0</v>
      </c>
      <c r="S1216">
        <v>1</v>
      </c>
      <c r="T1216">
        <v>1</v>
      </c>
      <c r="U1216">
        <v>1</v>
      </c>
      <c r="V1216">
        <v>0.242424</v>
      </c>
      <c r="W1216">
        <v>7.7694200000000005E-2</v>
      </c>
      <c r="X1216">
        <v>0.205514</v>
      </c>
      <c r="Y1216">
        <v>0.37804900000000002</v>
      </c>
      <c r="Z1216">
        <v>0.30325800000000003</v>
      </c>
      <c r="AA1216">
        <v>0.39669399999999999</v>
      </c>
      <c r="AB1216">
        <v>0.29627100000000001</v>
      </c>
      <c r="AC1216">
        <v>0.69995200000000002</v>
      </c>
      <c r="AD1216">
        <v>0.15426999999999999</v>
      </c>
      <c r="AE1216">
        <v>1.5756600000000001</v>
      </c>
      <c r="AF1216">
        <v>0.27675300000000003</v>
      </c>
      <c r="AH1216">
        <v>-0.86160300000000001</v>
      </c>
      <c r="AI1216">
        <v>41.291400000000003</v>
      </c>
      <c r="AJ1216">
        <v>-7.3244199999999999</v>
      </c>
      <c r="AK1216">
        <v>85.398300000000006</v>
      </c>
      <c r="AL1216">
        <v>-0.86160300000000001</v>
      </c>
      <c r="AM1216">
        <v>-5.0999999999999996</v>
      </c>
      <c r="AN1216">
        <v>-7.8424392342567399</v>
      </c>
      <c r="AO1216">
        <v>-9.4981479644775302</v>
      </c>
      <c r="AP1216">
        <v>-0.377805</v>
      </c>
      <c r="AQ1216">
        <v>999</v>
      </c>
      <c r="AU1216">
        <v>19901</v>
      </c>
    </row>
    <row r="1217" spans="1:47" x14ac:dyDescent="0.45">
      <c r="A1217" t="s">
        <v>1739</v>
      </c>
      <c r="B1217" t="s">
        <v>70</v>
      </c>
      <c r="C1217">
        <v>77</v>
      </c>
      <c r="D1217">
        <v>333</v>
      </c>
      <c r="E1217">
        <v>298</v>
      </c>
      <c r="F1217">
        <v>58</v>
      </c>
      <c r="G1217">
        <v>46</v>
      </c>
      <c r="H1217">
        <v>10</v>
      </c>
      <c r="I1217">
        <v>2</v>
      </c>
      <c r="J1217">
        <v>0</v>
      </c>
      <c r="K1217">
        <v>33</v>
      </c>
      <c r="L1217">
        <v>22</v>
      </c>
      <c r="M1217">
        <v>27</v>
      </c>
      <c r="N1217">
        <v>6</v>
      </c>
      <c r="O1217">
        <v>100</v>
      </c>
      <c r="P1217">
        <v>3</v>
      </c>
      <c r="Q1217">
        <v>1</v>
      </c>
      <c r="R1217">
        <v>4</v>
      </c>
      <c r="S1217">
        <v>0</v>
      </c>
      <c r="T1217">
        <v>7</v>
      </c>
      <c r="U1217">
        <v>2</v>
      </c>
      <c r="V1217">
        <v>0.194631</v>
      </c>
      <c r="W1217">
        <v>8.1081100000000003E-2</v>
      </c>
      <c r="X1217">
        <v>0.30030000000000001</v>
      </c>
      <c r="Y1217">
        <v>0.27</v>
      </c>
      <c r="Z1217">
        <v>0.26747700000000002</v>
      </c>
      <c r="AA1217">
        <v>0.24161099999999999</v>
      </c>
      <c r="AB1217">
        <v>0.22589500000000001</v>
      </c>
      <c r="AC1217">
        <v>0.50908799999999998</v>
      </c>
      <c r="AD1217">
        <v>4.6979899999999998E-2</v>
      </c>
      <c r="AE1217">
        <v>5.6679199999999996</v>
      </c>
      <c r="AF1217">
        <v>0.29145700000000002</v>
      </c>
      <c r="AH1217">
        <v>1.6485300000000001E-2</v>
      </c>
      <c r="AI1217">
        <v>14.997999999999999</v>
      </c>
      <c r="AJ1217">
        <v>-25.5761</v>
      </c>
      <c r="AK1217">
        <v>42.258400000000002</v>
      </c>
      <c r="AL1217">
        <v>1.6485300000000001E-2</v>
      </c>
      <c r="AM1217">
        <v>6.7</v>
      </c>
      <c r="AN1217">
        <v>-23.0226229950785</v>
      </c>
      <c r="AO1217">
        <v>7.9235447645187298</v>
      </c>
      <c r="AP1217">
        <v>-0.37781999999999999</v>
      </c>
      <c r="AQ1217">
        <v>999</v>
      </c>
      <c r="AU1217" t="s">
        <v>1740</v>
      </c>
    </row>
    <row r="1218" spans="1:47" x14ac:dyDescent="0.45">
      <c r="A1218" t="s">
        <v>709</v>
      </c>
      <c r="B1218" t="s">
        <v>104</v>
      </c>
      <c r="C1218">
        <v>131</v>
      </c>
      <c r="D1218">
        <v>555</v>
      </c>
      <c r="E1218">
        <v>513</v>
      </c>
      <c r="F1218">
        <v>133</v>
      </c>
      <c r="G1218">
        <v>91</v>
      </c>
      <c r="H1218">
        <v>25</v>
      </c>
      <c r="I1218">
        <v>1</v>
      </c>
      <c r="J1218">
        <v>16</v>
      </c>
      <c r="K1218">
        <v>54</v>
      </c>
      <c r="L1218">
        <v>71</v>
      </c>
      <c r="M1218">
        <v>34</v>
      </c>
      <c r="N1218">
        <v>22</v>
      </c>
      <c r="O1218">
        <v>121</v>
      </c>
      <c r="P1218">
        <v>3</v>
      </c>
      <c r="Q1218">
        <v>5</v>
      </c>
      <c r="R1218">
        <v>0</v>
      </c>
      <c r="S1218">
        <v>1</v>
      </c>
      <c r="T1218">
        <v>0</v>
      </c>
      <c r="U1218">
        <v>1</v>
      </c>
      <c r="V1218">
        <v>0.25925900000000002</v>
      </c>
      <c r="W1218">
        <v>6.1261299999999998E-2</v>
      </c>
      <c r="X1218">
        <v>0.21801799999999999</v>
      </c>
      <c r="Y1218">
        <v>0.28099200000000002</v>
      </c>
      <c r="Z1218">
        <v>0.30630600000000002</v>
      </c>
      <c r="AA1218">
        <v>0.40545799999999999</v>
      </c>
      <c r="AB1218">
        <v>0.29187299999999999</v>
      </c>
      <c r="AC1218">
        <v>0.71176399999999995</v>
      </c>
      <c r="AD1218">
        <v>0.146199</v>
      </c>
      <c r="AE1218">
        <v>1.76729</v>
      </c>
      <c r="AF1218">
        <v>0.307087</v>
      </c>
      <c r="AH1218">
        <v>-1.23882</v>
      </c>
      <c r="AI1218">
        <v>55.407899999999998</v>
      </c>
      <c r="AJ1218">
        <v>-12.2156</v>
      </c>
      <c r="AK1218">
        <v>80.414199999999994</v>
      </c>
      <c r="AL1218">
        <v>-1.23882</v>
      </c>
      <c r="AM1218">
        <v>2.2000000000000002</v>
      </c>
      <c r="AN1218">
        <v>-14.7052689790725</v>
      </c>
      <c r="AO1218">
        <v>-7.9962079524993896</v>
      </c>
      <c r="AP1218">
        <v>-0.37817299999999998</v>
      </c>
      <c r="AQ1218">
        <v>999</v>
      </c>
      <c r="AU1218">
        <v>14366</v>
      </c>
    </row>
    <row r="1219" spans="1:47" x14ac:dyDescent="0.45">
      <c r="A1219" t="s">
        <v>1971</v>
      </c>
      <c r="B1219" t="s">
        <v>130</v>
      </c>
      <c r="C1219">
        <v>73</v>
      </c>
      <c r="D1219">
        <v>267</v>
      </c>
      <c r="E1219">
        <v>241</v>
      </c>
      <c r="F1219">
        <v>49</v>
      </c>
      <c r="G1219">
        <v>36</v>
      </c>
      <c r="H1219">
        <v>9</v>
      </c>
      <c r="I1219">
        <v>0</v>
      </c>
      <c r="J1219">
        <v>4</v>
      </c>
      <c r="K1219">
        <v>30</v>
      </c>
      <c r="L1219">
        <v>24</v>
      </c>
      <c r="M1219">
        <v>18</v>
      </c>
      <c r="N1219">
        <v>6</v>
      </c>
      <c r="O1219">
        <v>77</v>
      </c>
      <c r="P1219">
        <v>4</v>
      </c>
      <c r="Q1219">
        <v>1</v>
      </c>
      <c r="R1219">
        <v>3</v>
      </c>
      <c r="S1219">
        <v>0</v>
      </c>
      <c r="T1219">
        <v>3</v>
      </c>
      <c r="U1219">
        <v>3</v>
      </c>
      <c r="V1219">
        <v>0.20332</v>
      </c>
      <c r="W1219">
        <v>6.7415699999999995E-2</v>
      </c>
      <c r="X1219">
        <v>0.28838999999999998</v>
      </c>
      <c r="Y1219">
        <v>0.233766</v>
      </c>
      <c r="Z1219">
        <v>0.26893899999999998</v>
      </c>
      <c r="AA1219">
        <v>0.29045599999999999</v>
      </c>
      <c r="AB1219">
        <v>0.241226</v>
      </c>
      <c r="AC1219">
        <v>0.559396</v>
      </c>
      <c r="AD1219">
        <v>8.7136900000000003E-2</v>
      </c>
      <c r="AE1219">
        <v>3.5227900000000001</v>
      </c>
      <c r="AF1219">
        <v>0.279503</v>
      </c>
      <c r="AH1219">
        <v>-1.0669</v>
      </c>
      <c r="AI1219">
        <v>15.4252</v>
      </c>
      <c r="AJ1219">
        <v>-17.107199999999999</v>
      </c>
      <c r="AK1219">
        <v>45.829300000000003</v>
      </c>
      <c r="AL1219">
        <v>-1.0669</v>
      </c>
      <c r="AM1219">
        <v>0.6</v>
      </c>
      <c r="AN1219">
        <v>-18.3973047733306</v>
      </c>
      <c r="AO1219">
        <v>5.5052028894424403</v>
      </c>
      <c r="AP1219">
        <v>-0.38127800000000001</v>
      </c>
      <c r="AQ1219">
        <v>999</v>
      </c>
      <c r="AU1219" t="s">
        <v>1972</v>
      </c>
    </row>
    <row r="1220" spans="1:47" x14ac:dyDescent="0.45">
      <c r="A1220" t="s">
        <v>2022</v>
      </c>
      <c r="C1220">
        <v>88</v>
      </c>
      <c r="D1220">
        <v>349</v>
      </c>
      <c r="E1220">
        <v>315</v>
      </c>
      <c r="F1220">
        <v>68</v>
      </c>
      <c r="G1220">
        <v>53</v>
      </c>
      <c r="H1220">
        <v>12</v>
      </c>
      <c r="I1220">
        <v>1</v>
      </c>
      <c r="J1220">
        <v>2</v>
      </c>
      <c r="K1220">
        <v>41</v>
      </c>
      <c r="L1220">
        <v>30</v>
      </c>
      <c r="M1220">
        <v>24</v>
      </c>
      <c r="N1220">
        <v>6</v>
      </c>
      <c r="O1220">
        <v>86</v>
      </c>
      <c r="P1220">
        <v>7</v>
      </c>
      <c r="Q1220">
        <v>3</v>
      </c>
      <c r="R1220">
        <v>0</v>
      </c>
      <c r="S1220">
        <v>0</v>
      </c>
      <c r="T1220">
        <v>2</v>
      </c>
      <c r="U1220">
        <v>1</v>
      </c>
      <c r="V1220">
        <v>0.21587300000000001</v>
      </c>
      <c r="W1220">
        <v>6.8767900000000007E-2</v>
      </c>
      <c r="X1220">
        <v>0.246418</v>
      </c>
      <c r="Y1220">
        <v>0.27906999999999998</v>
      </c>
      <c r="Z1220">
        <v>0.28366799999999998</v>
      </c>
      <c r="AA1220">
        <v>0.27936499999999997</v>
      </c>
      <c r="AB1220">
        <v>0.247478</v>
      </c>
      <c r="AC1220">
        <v>0.56303300000000001</v>
      </c>
      <c r="AD1220">
        <v>6.3492099999999996E-2</v>
      </c>
      <c r="AE1220">
        <v>4.1861699999999997</v>
      </c>
      <c r="AF1220">
        <v>0.28695700000000002</v>
      </c>
      <c r="AH1220">
        <v>-0.62307800000000002</v>
      </c>
      <c r="AI1220">
        <v>21.974399999999999</v>
      </c>
      <c r="AJ1220">
        <v>-20.549199999999999</v>
      </c>
      <c r="AK1220">
        <v>56.860900000000001</v>
      </c>
      <c r="AL1220">
        <v>-0.62307800000000002</v>
      </c>
      <c r="AM1220">
        <v>1.7</v>
      </c>
      <c r="AN1220">
        <v>-18.662756264209701</v>
      </c>
      <c r="AO1220">
        <v>2.9823340177536002</v>
      </c>
      <c r="AP1220">
        <v>-0.38159999999999999</v>
      </c>
      <c r="AQ1220">
        <v>999</v>
      </c>
      <c r="AU1220" t="s">
        <v>2023</v>
      </c>
    </row>
    <row r="1221" spans="1:47" x14ac:dyDescent="0.45">
      <c r="A1221" t="s">
        <v>2014</v>
      </c>
      <c r="C1221">
        <v>102</v>
      </c>
      <c r="D1221">
        <v>430</v>
      </c>
      <c r="E1221">
        <v>386</v>
      </c>
      <c r="F1221">
        <v>76</v>
      </c>
      <c r="G1221">
        <v>55</v>
      </c>
      <c r="H1221">
        <v>11</v>
      </c>
      <c r="I1221">
        <v>2</v>
      </c>
      <c r="J1221">
        <v>8</v>
      </c>
      <c r="K1221">
        <v>42</v>
      </c>
      <c r="L1221">
        <v>44</v>
      </c>
      <c r="M1221">
        <v>33</v>
      </c>
      <c r="N1221">
        <v>9</v>
      </c>
      <c r="O1221">
        <v>161</v>
      </c>
      <c r="P1221">
        <v>10</v>
      </c>
      <c r="Q1221">
        <v>1</v>
      </c>
      <c r="R1221">
        <v>0</v>
      </c>
      <c r="S1221">
        <v>1</v>
      </c>
      <c r="T1221">
        <v>6</v>
      </c>
      <c r="U1221">
        <v>3</v>
      </c>
      <c r="V1221">
        <v>0.19689100000000001</v>
      </c>
      <c r="W1221">
        <v>7.6744199999999999E-2</v>
      </c>
      <c r="X1221">
        <v>0.374419</v>
      </c>
      <c r="Y1221">
        <v>0.20496900000000001</v>
      </c>
      <c r="Z1221">
        <v>0.27674399999999999</v>
      </c>
      <c r="AA1221">
        <v>0.297927</v>
      </c>
      <c r="AB1221">
        <v>0.250245</v>
      </c>
      <c r="AC1221">
        <v>0.57467199999999996</v>
      </c>
      <c r="AD1221">
        <v>0.101036</v>
      </c>
      <c r="AE1221">
        <v>4.7783600000000002</v>
      </c>
      <c r="AF1221">
        <v>0.31192700000000001</v>
      </c>
      <c r="AH1221">
        <v>-0.75199000000000005</v>
      </c>
      <c r="AI1221">
        <v>28.0627</v>
      </c>
      <c r="AJ1221">
        <v>-24.330300000000001</v>
      </c>
      <c r="AK1221">
        <v>55.790100000000002</v>
      </c>
      <c r="AL1221">
        <v>-0.75199000000000005</v>
      </c>
      <c r="AM1221">
        <v>3.5</v>
      </c>
      <c r="AN1221">
        <v>-23.5302532315254</v>
      </c>
      <c r="AO1221">
        <v>5.0799529552459699</v>
      </c>
      <c r="AP1221">
        <v>-0.38346999999999998</v>
      </c>
      <c r="AQ1221">
        <v>999</v>
      </c>
      <c r="AU1221" t="s">
        <v>2015</v>
      </c>
    </row>
    <row r="1222" spans="1:47" x14ac:dyDescent="0.45">
      <c r="A1222" t="s">
        <v>1900</v>
      </c>
      <c r="B1222" t="s">
        <v>14</v>
      </c>
      <c r="C1222">
        <v>70</v>
      </c>
      <c r="D1222">
        <v>257</v>
      </c>
      <c r="E1222">
        <v>236</v>
      </c>
      <c r="F1222">
        <v>43</v>
      </c>
      <c r="G1222">
        <v>31</v>
      </c>
      <c r="H1222">
        <v>10</v>
      </c>
      <c r="I1222">
        <v>0</v>
      </c>
      <c r="J1222">
        <v>2</v>
      </c>
      <c r="K1222">
        <v>22</v>
      </c>
      <c r="L1222">
        <v>20</v>
      </c>
      <c r="M1222">
        <v>11</v>
      </c>
      <c r="N1222">
        <v>10</v>
      </c>
      <c r="O1222">
        <v>90</v>
      </c>
      <c r="P1222">
        <v>4</v>
      </c>
      <c r="Q1222">
        <v>1</v>
      </c>
      <c r="R1222">
        <v>5</v>
      </c>
      <c r="S1222">
        <v>0</v>
      </c>
      <c r="T1222">
        <v>2</v>
      </c>
      <c r="U1222">
        <v>1</v>
      </c>
      <c r="V1222">
        <v>0.182203</v>
      </c>
      <c r="W1222">
        <v>4.2801600000000002E-2</v>
      </c>
      <c r="X1222">
        <v>0.35019499999999998</v>
      </c>
      <c r="Y1222">
        <v>0.122222</v>
      </c>
      <c r="Z1222">
        <v>0.230159</v>
      </c>
      <c r="AA1222">
        <v>0.25</v>
      </c>
      <c r="AB1222">
        <v>0.195886</v>
      </c>
      <c r="AC1222">
        <v>0.480159</v>
      </c>
      <c r="AD1222">
        <v>6.7796599999999999E-2</v>
      </c>
      <c r="AE1222">
        <v>3.4716100000000001</v>
      </c>
      <c r="AF1222">
        <v>0.28275899999999998</v>
      </c>
      <c r="AH1222">
        <v>-0.29946200000000001</v>
      </c>
      <c r="AI1222">
        <v>5.16995</v>
      </c>
      <c r="AJ1222">
        <v>-26.143999999999998</v>
      </c>
      <c r="AK1222">
        <v>21.670100000000001</v>
      </c>
      <c r="AL1222">
        <v>-0.29946200000000001</v>
      </c>
      <c r="AM1222">
        <v>7.9</v>
      </c>
      <c r="AN1222">
        <v>-25.2384731173515</v>
      </c>
      <c r="AO1222">
        <v>12.621487617492599</v>
      </c>
      <c r="AP1222">
        <v>-0.38500000000000001</v>
      </c>
      <c r="AQ1222">
        <v>999</v>
      </c>
      <c r="AU1222">
        <v>23552</v>
      </c>
    </row>
    <row r="1223" spans="1:47" x14ac:dyDescent="0.45">
      <c r="A1223" t="s">
        <v>1813</v>
      </c>
      <c r="B1223" t="s">
        <v>98</v>
      </c>
      <c r="C1223">
        <v>40</v>
      </c>
      <c r="D1223">
        <v>163</v>
      </c>
      <c r="E1223">
        <v>144</v>
      </c>
      <c r="F1223">
        <v>32</v>
      </c>
      <c r="G1223">
        <v>21</v>
      </c>
      <c r="H1223">
        <v>9</v>
      </c>
      <c r="I1223">
        <v>0</v>
      </c>
      <c r="J1223">
        <v>2</v>
      </c>
      <c r="K1223">
        <v>18</v>
      </c>
      <c r="L1223">
        <v>14</v>
      </c>
      <c r="M1223">
        <v>16</v>
      </c>
      <c r="N1223">
        <v>8</v>
      </c>
      <c r="O1223">
        <v>38</v>
      </c>
      <c r="P1223">
        <v>3</v>
      </c>
      <c r="Q1223">
        <v>0</v>
      </c>
      <c r="R1223">
        <v>0</v>
      </c>
      <c r="S1223">
        <v>0</v>
      </c>
      <c r="T1223">
        <v>3</v>
      </c>
      <c r="U1223">
        <v>1</v>
      </c>
      <c r="V1223">
        <v>0.222222</v>
      </c>
      <c r="W1223">
        <v>9.8159499999999997E-2</v>
      </c>
      <c r="X1223">
        <v>0.233129</v>
      </c>
      <c r="Y1223">
        <v>0.42105300000000001</v>
      </c>
      <c r="Z1223">
        <v>0.31288300000000002</v>
      </c>
      <c r="AA1223">
        <v>0.32638899999999998</v>
      </c>
      <c r="AB1223">
        <v>0.26761600000000002</v>
      </c>
      <c r="AC1223">
        <v>0.63927199999999995</v>
      </c>
      <c r="AD1223">
        <v>0.104167</v>
      </c>
      <c r="AE1223">
        <v>3.95533</v>
      </c>
      <c r="AF1223">
        <v>0.288462</v>
      </c>
      <c r="AH1223">
        <v>-6.8641999999999995E-2</v>
      </c>
      <c r="AI1223">
        <v>12.9893</v>
      </c>
      <c r="AJ1223">
        <v>-6.8712600000000004</v>
      </c>
      <c r="AK1223">
        <v>67.933800000000005</v>
      </c>
      <c r="AL1223">
        <v>-6.8641999999999995E-2</v>
      </c>
      <c r="AM1223">
        <v>-3.7</v>
      </c>
      <c r="AN1223">
        <v>-6.3314364850520999</v>
      </c>
      <c r="AO1223">
        <v>-3.10108762979507</v>
      </c>
      <c r="AP1223">
        <v>-0.38852999999999999</v>
      </c>
      <c r="AQ1223">
        <v>999</v>
      </c>
      <c r="AU1223" t="s">
        <v>1814</v>
      </c>
    </row>
    <row r="1224" spans="1:47" x14ac:dyDescent="0.45">
      <c r="A1224" t="s">
        <v>773</v>
      </c>
      <c r="B1224" t="s">
        <v>191</v>
      </c>
      <c r="C1224">
        <v>91</v>
      </c>
      <c r="D1224">
        <v>314</v>
      </c>
      <c r="E1224">
        <v>289</v>
      </c>
      <c r="F1224">
        <v>67</v>
      </c>
      <c r="G1224">
        <v>46</v>
      </c>
      <c r="H1224">
        <v>16</v>
      </c>
      <c r="I1224">
        <v>0</v>
      </c>
      <c r="J1224">
        <v>5</v>
      </c>
      <c r="K1224">
        <v>26</v>
      </c>
      <c r="L1224">
        <v>27</v>
      </c>
      <c r="M1224">
        <v>17</v>
      </c>
      <c r="N1224">
        <v>9</v>
      </c>
      <c r="O1224">
        <v>60</v>
      </c>
      <c r="P1224">
        <v>6</v>
      </c>
      <c r="Q1224">
        <v>2</v>
      </c>
      <c r="R1224">
        <v>0</v>
      </c>
      <c r="S1224">
        <v>1</v>
      </c>
      <c r="T1224">
        <v>1</v>
      </c>
      <c r="U1224">
        <v>1</v>
      </c>
      <c r="V1224">
        <v>0.23183400000000001</v>
      </c>
      <c r="W1224">
        <v>5.4140099999999997E-2</v>
      </c>
      <c r="X1224">
        <v>0.191083</v>
      </c>
      <c r="Y1224">
        <v>0.283333</v>
      </c>
      <c r="Z1224">
        <v>0.28662399999999999</v>
      </c>
      <c r="AA1224">
        <v>0.33910000000000001</v>
      </c>
      <c r="AB1224">
        <v>0.26373999999999997</v>
      </c>
      <c r="AC1224">
        <v>0.62572499999999998</v>
      </c>
      <c r="AD1224">
        <v>0.107266</v>
      </c>
      <c r="AE1224">
        <v>1.94171</v>
      </c>
      <c r="AF1224">
        <v>0.27433600000000002</v>
      </c>
      <c r="AH1224">
        <v>-0.68438500000000002</v>
      </c>
      <c r="AI1224">
        <v>24.011399999999998</v>
      </c>
      <c r="AJ1224">
        <v>-14.2476</v>
      </c>
      <c r="AK1224">
        <v>68.489500000000007</v>
      </c>
      <c r="AL1224">
        <v>-0.68438500000000002</v>
      </c>
      <c r="AM1224">
        <v>-5.5</v>
      </c>
      <c r="AN1224">
        <v>-12.5398027300834</v>
      </c>
      <c r="AO1224">
        <v>-2.0388007164001398</v>
      </c>
      <c r="AP1224">
        <v>-0.39026899999999998</v>
      </c>
      <c r="AQ1224">
        <v>999</v>
      </c>
      <c r="AU1224">
        <v>15937</v>
      </c>
    </row>
    <row r="1225" spans="1:47" x14ac:dyDescent="0.45">
      <c r="A1225" t="s">
        <v>1749</v>
      </c>
      <c r="B1225" t="s">
        <v>56</v>
      </c>
      <c r="C1225">
        <v>102</v>
      </c>
      <c r="D1225">
        <v>431</v>
      </c>
      <c r="E1225">
        <v>387</v>
      </c>
      <c r="F1225">
        <v>87</v>
      </c>
      <c r="G1225">
        <v>65</v>
      </c>
      <c r="H1225">
        <v>17</v>
      </c>
      <c r="I1225">
        <v>1</v>
      </c>
      <c r="J1225">
        <v>4</v>
      </c>
      <c r="K1225">
        <v>49</v>
      </c>
      <c r="L1225">
        <v>39</v>
      </c>
      <c r="M1225">
        <v>37</v>
      </c>
      <c r="N1225">
        <v>10</v>
      </c>
      <c r="O1225">
        <v>106</v>
      </c>
      <c r="P1225">
        <v>5</v>
      </c>
      <c r="Q1225">
        <v>2</v>
      </c>
      <c r="R1225">
        <v>0</v>
      </c>
      <c r="S1225">
        <v>0</v>
      </c>
      <c r="T1225">
        <v>8</v>
      </c>
      <c r="U1225">
        <v>2</v>
      </c>
      <c r="V1225">
        <v>0.22480600000000001</v>
      </c>
      <c r="W1225">
        <v>8.5846900000000004E-2</v>
      </c>
      <c r="X1225">
        <v>0.24593999999999999</v>
      </c>
      <c r="Y1225">
        <v>0.34905700000000001</v>
      </c>
      <c r="Z1225">
        <v>0.29930400000000001</v>
      </c>
      <c r="AA1225">
        <v>0.30491000000000001</v>
      </c>
      <c r="AB1225">
        <v>0.26250200000000001</v>
      </c>
      <c r="AC1225">
        <v>0.604213</v>
      </c>
      <c r="AD1225">
        <v>8.0103400000000005E-2</v>
      </c>
      <c r="AE1225">
        <v>4.71563</v>
      </c>
      <c r="AF1225">
        <v>0.29749100000000001</v>
      </c>
      <c r="AH1225">
        <v>8.44694E-3</v>
      </c>
      <c r="AI1225">
        <v>32.515500000000003</v>
      </c>
      <c r="AJ1225">
        <v>-19.999400000000001</v>
      </c>
      <c r="AK1225">
        <v>60.883400000000002</v>
      </c>
      <c r="AL1225">
        <v>8.44694E-3</v>
      </c>
      <c r="AM1225">
        <v>-2.5</v>
      </c>
      <c r="AN1225">
        <v>-20.877627121284601</v>
      </c>
      <c r="AO1225">
        <v>2.25088167190551</v>
      </c>
      <c r="AP1225">
        <v>-0.39312999999999998</v>
      </c>
      <c r="AQ1225">
        <v>999</v>
      </c>
      <c r="AU1225" t="s">
        <v>1750</v>
      </c>
    </row>
    <row r="1226" spans="1:47" x14ac:dyDescent="0.45">
      <c r="A1226" t="s">
        <v>1628</v>
      </c>
      <c r="B1226" t="s">
        <v>155</v>
      </c>
      <c r="C1226">
        <v>111</v>
      </c>
      <c r="D1226">
        <v>449</v>
      </c>
      <c r="E1226">
        <v>410</v>
      </c>
      <c r="F1226">
        <v>92</v>
      </c>
      <c r="G1226">
        <v>64</v>
      </c>
      <c r="H1226">
        <v>15</v>
      </c>
      <c r="I1226">
        <v>5</v>
      </c>
      <c r="J1226">
        <v>8</v>
      </c>
      <c r="K1226">
        <v>48</v>
      </c>
      <c r="L1226">
        <v>43</v>
      </c>
      <c r="M1226">
        <v>27</v>
      </c>
      <c r="N1226">
        <v>7</v>
      </c>
      <c r="O1226">
        <v>140</v>
      </c>
      <c r="P1226">
        <v>6</v>
      </c>
      <c r="Q1226">
        <v>2</v>
      </c>
      <c r="R1226">
        <v>4</v>
      </c>
      <c r="S1226">
        <v>0</v>
      </c>
      <c r="T1226">
        <v>10</v>
      </c>
      <c r="U1226">
        <v>3</v>
      </c>
      <c r="V1226">
        <v>0.22439000000000001</v>
      </c>
      <c r="W1226">
        <v>6.0133600000000002E-2</v>
      </c>
      <c r="X1226">
        <v>0.31180400000000003</v>
      </c>
      <c r="Y1226">
        <v>0.192857</v>
      </c>
      <c r="Z1226">
        <v>0.28089900000000001</v>
      </c>
      <c r="AA1226">
        <v>0.34390199999999999</v>
      </c>
      <c r="AB1226">
        <v>0.267785</v>
      </c>
      <c r="AC1226">
        <v>0.62480100000000005</v>
      </c>
      <c r="AD1226">
        <v>0.11951199999999999</v>
      </c>
      <c r="AE1226">
        <v>6.5840699999999996</v>
      </c>
      <c r="AF1226">
        <v>0.31818200000000002</v>
      </c>
      <c r="AH1226">
        <v>4.0304800000000002E-2</v>
      </c>
      <c r="AI1226">
        <v>35.843400000000003</v>
      </c>
      <c r="AJ1226">
        <v>-18.864599999999999</v>
      </c>
      <c r="AK1226">
        <v>62.471899999999998</v>
      </c>
      <c r="AL1226">
        <v>4.0304800000000002E-2</v>
      </c>
      <c r="AM1226">
        <v>-4</v>
      </c>
      <c r="AN1226">
        <v>-20.149649985134602</v>
      </c>
      <c r="AO1226">
        <v>0.94929456710815396</v>
      </c>
      <c r="AP1226">
        <v>-0.39391399999999999</v>
      </c>
      <c r="AQ1226">
        <v>999</v>
      </c>
      <c r="AU1226" t="s">
        <v>1629</v>
      </c>
    </row>
    <row r="1227" spans="1:47" x14ac:dyDescent="0.45">
      <c r="A1227" t="s">
        <v>1949</v>
      </c>
      <c r="C1227">
        <v>51</v>
      </c>
      <c r="D1227">
        <v>187</v>
      </c>
      <c r="E1227">
        <v>168</v>
      </c>
      <c r="F1227">
        <v>32</v>
      </c>
      <c r="G1227">
        <v>23</v>
      </c>
      <c r="H1227">
        <v>6</v>
      </c>
      <c r="I1227">
        <v>0</v>
      </c>
      <c r="J1227">
        <v>3</v>
      </c>
      <c r="K1227">
        <v>14</v>
      </c>
      <c r="L1227">
        <v>18</v>
      </c>
      <c r="M1227">
        <v>14</v>
      </c>
      <c r="N1227">
        <v>3</v>
      </c>
      <c r="O1227">
        <v>67</v>
      </c>
      <c r="P1227">
        <v>4</v>
      </c>
      <c r="Q1227">
        <v>1</v>
      </c>
      <c r="R1227">
        <v>0</v>
      </c>
      <c r="S1227">
        <v>0</v>
      </c>
      <c r="T1227">
        <v>0</v>
      </c>
      <c r="U1227">
        <v>1</v>
      </c>
      <c r="V1227">
        <v>0.19047600000000001</v>
      </c>
      <c r="W1227">
        <v>7.4866299999999997E-2</v>
      </c>
      <c r="X1227">
        <v>0.35828900000000002</v>
      </c>
      <c r="Y1227">
        <v>0.208955</v>
      </c>
      <c r="Z1227">
        <v>0.26738000000000001</v>
      </c>
      <c r="AA1227">
        <v>0.27976200000000001</v>
      </c>
      <c r="AB1227">
        <v>0.24093600000000001</v>
      </c>
      <c r="AC1227">
        <v>0.54714200000000002</v>
      </c>
      <c r="AD1227">
        <v>8.9285699999999996E-2</v>
      </c>
      <c r="AE1227">
        <v>1.56098</v>
      </c>
      <c r="AF1227">
        <v>0.29292899999999999</v>
      </c>
      <c r="AH1227">
        <v>-0.71487299999999998</v>
      </c>
      <c r="AI1227">
        <v>10.7582</v>
      </c>
      <c r="AJ1227">
        <v>-12.0266</v>
      </c>
      <c r="AK1227">
        <v>50.344299999999997</v>
      </c>
      <c r="AL1227">
        <v>-0.71487299999999998</v>
      </c>
      <c r="AM1227">
        <v>-1.9</v>
      </c>
      <c r="AN1227">
        <v>-11.8409703969955</v>
      </c>
      <c r="AO1227">
        <v>1.53547918796539</v>
      </c>
      <c r="AP1227">
        <v>-0.39429599999999998</v>
      </c>
      <c r="AQ1227">
        <v>999</v>
      </c>
      <c r="AU1227" t="s">
        <v>1950</v>
      </c>
    </row>
    <row r="1228" spans="1:47" x14ac:dyDescent="0.45">
      <c r="A1228" t="s">
        <v>675</v>
      </c>
      <c r="B1228" t="s">
        <v>42</v>
      </c>
      <c r="C1228">
        <v>82</v>
      </c>
      <c r="D1228">
        <v>308</v>
      </c>
      <c r="E1228">
        <v>278</v>
      </c>
      <c r="F1228">
        <v>69</v>
      </c>
      <c r="G1228">
        <v>48</v>
      </c>
      <c r="H1228">
        <v>12</v>
      </c>
      <c r="I1228">
        <v>1</v>
      </c>
      <c r="J1228">
        <v>8</v>
      </c>
      <c r="K1228">
        <v>33</v>
      </c>
      <c r="L1228">
        <v>35</v>
      </c>
      <c r="M1228">
        <v>26</v>
      </c>
      <c r="N1228">
        <v>7</v>
      </c>
      <c r="O1228">
        <v>44</v>
      </c>
      <c r="P1228">
        <v>2</v>
      </c>
      <c r="Q1228">
        <v>2</v>
      </c>
      <c r="R1228">
        <v>0</v>
      </c>
      <c r="S1228">
        <v>1</v>
      </c>
      <c r="T1228">
        <v>0</v>
      </c>
      <c r="U1228">
        <v>1</v>
      </c>
      <c r="V1228">
        <v>0.248201</v>
      </c>
      <c r="W1228">
        <v>8.4415599999999993E-2</v>
      </c>
      <c r="X1228">
        <v>0.14285700000000001</v>
      </c>
      <c r="Y1228">
        <v>0.59090900000000002</v>
      </c>
      <c r="Z1228">
        <v>0.31493500000000002</v>
      </c>
      <c r="AA1228">
        <v>0.38489200000000001</v>
      </c>
      <c r="AB1228">
        <v>0.29754999999999998</v>
      </c>
      <c r="AC1228">
        <v>0.69982699999999998</v>
      </c>
      <c r="AD1228">
        <v>0.13669100000000001</v>
      </c>
      <c r="AE1228">
        <v>2.3361499999999999</v>
      </c>
      <c r="AF1228">
        <v>0.267544</v>
      </c>
      <c r="AH1228">
        <v>-0.95373200000000002</v>
      </c>
      <c r="AI1228">
        <v>32.201300000000003</v>
      </c>
      <c r="AJ1228">
        <v>-5.32674</v>
      </c>
      <c r="AK1228">
        <v>85.366299999999995</v>
      </c>
      <c r="AL1228">
        <v>-0.95373200000000002</v>
      </c>
      <c r="AM1228">
        <v>-4.7</v>
      </c>
      <c r="AN1228">
        <v>-6.3542581200599599</v>
      </c>
      <c r="AO1228">
        <v>-8.0950615406036306</v>
      </c>
      <c r="AP1228">
        <v>-0.39769900000000002</v>
      </c>
      <c r="AQ1228">
        <v>999</v>
      </c>
      <c r="AU1228">
        <v>17838</v>
      </c>
    </row>
    <row r="1229" spans="1:47" x14ac:dyDescent="0.45">
      <c r="A1229" t="s">
        <v>2230</v>
      </c>
      <c r="C1229">
        <v>69</v>
      </c>
      <c r="D1229">
        <v>243</v>
      </c>
      <c r="E1229">
        <v>214</v>
      </c>
      <c r="F1229">
        <v>44</v>
      </c>
      <c r="G1229">
        <v>33</v>
      </c>
      <c r="H1229">
        <v>9</v>
      </c>
      <c r="I1229">
        <v>0</v>
      </c>
      <c r="J1229">
        <v>2</v>
      </c>
      <c r="K1229">
        <v>21</v>
      </c>
      <c r="L1229">
        <v>18</v>
      </c>
      <c r="M1229">
        <v>23</v>
      </c>
      <c r="N1229">
        <v>5</v>
      </c>
      <c r="O1229">
        <v>66</v>
      </c>
      <c r="P1229">
        <v>5</v>
      </c>
      <c r="Q1229">
        <v>1</v>
      </c>
      <c r="R1229">
        <v>0</v>
      </c>
      <c r="S1229">
        <v>0</v>
      </c>
      <c r="T1229">
        <v>0</v>
      </c>
      <c r="U1229">
        <v>1</v>
      </c>
      <c r="V1229">
        <v>0.20560700000000001</v>
      </c>
      <c r="W1229">
        <v>9.4650200000000004E-2</v>
      </c>
      <c r="X1229">
        <v>0.27160499999999999</v>
      </c>
      <c r="Y1229">
        <v>0.34848499999999999</v>
      </c>
      <c r="Z1229">
        <v>0.296296</v>
      </c>
      <c r="AA1229">
        <v>0.27570099999999997</v>
      </c>
      <c r="AB1229">
        <v>0.25412600000000002</v>
      </c>
      <c r="AC1229">
        <v>0.57199699999999998</v>
      </c>
      <c r="AD1229">
        <v>7.0093500000000003E-2</v>
      </c>
      <c r="AE1229">
        <v>1.6791799999999999</v>
      </c>
      <c r="AF1229">
        <v>0.28571400000000002</v>
      </c>
      <c r="AH1229">
        <v>-0.85356500000000002</v>
      </c>
      <c r="AI1229">
        <v>16.641999999999999</v>
      </c>
      <c r="AJ1229">
        <v>-12.966200000000001</v>
      </c>
      <c r="AK1229">
        <v>58.4803</v>
      </c>
      <c r="AL1229">
        <v>-0.85356500000000002</v>
      </c>
      <c r="AM1229">
        <v>-3.8</v>
      </c>
      <c r="AN1229">
        <v>-12.9426429271698</v>
      </c>
      <c r="AO1229">
        <v>0.66428589820861805</v>
      </c>
      <c r="AP1229">
        <v>-0.40136100000000002</v>
      </c>
      <c r="AQ1229">
        <v>999</v>
      </c>
      <c r="AU1229">
        <v>11470</v>
      </c>
    </row>
    <row r="1230" spans="1:47" x14ac:dyDescent="0.45">
      <c r="A1230" t="s">
        <v>2018</v>
      </c>
      <c r="C1230">
        <v>54</v>
      </c>
      <c r="D1230">
        <v>201</v>
      </c>
      <c r="E1230">
        <v>183</v>
      </c>
      <c r="F1230">
        <v>40</v>
      </c>
      <c r="G1230">
        <v>30</v>
      </c>
      <c r="H1230">
        <v>7</v>
      </c>
      <c r="I1230">
        <v>1</v>
      </c>
      <c r="J1230">
        <v>2</v>
      </c>
      <c r="K1230">
        <v>18</v>
      </c>
      <c r="L1230">
        <v>18</v>
      </c>
      <c r="M1230">
        <v>14</v>
      </c>
      <c r="N1230">
        <v>5</v>
      </c>
      <c r="O1230">
        <v>55</v>
      </c>
      <c r="P1230">
        <v>4</v>
      </c>
      <c r="Q1230">
        <v>0</v>
      </c>
      <c r="R1230">
        <v>0</v>
      </c>
      <c r="S1230">
        <v>0</v>
      </c>
      <c r="T1230">
        <v>0</v>
      </c>
      <c r="U1230">
        <v>1</v>
      </c>
      <c r="V1230">
        <v>0.218579</v>
      </c>
      <c r="W1230">
        <v>6.9651699999999997E-2</v>
      </c>
      <c r="X1230">
        <v>0.27363199999999999</v>
      </c>
      <c r="Y1230">
        <v>0.25454500000000002</v>
      </c>
      <c r="Z1230">
        <v>0.28855700000000001</v>
      </c>
      <c r="AA1230">
        <v>0.30054599999999998</v>
      </c>
      <c r="AB1230">
        <v>0.25472800000000001</v>
      </c>
      <c r="AC1230">
        <v>0.58910399999999996</v>
      </c>
      <c r="AD1230">
        <v>8.1967200000000004E-2</v>
      </c>
      <c r="AE1230">
        <v>2.83649</v>
      </c>
      <c r="AF1230">
        <v>0.30158699999999999</v>
      </c>
      <c r="AH1230">
        <v>-0.75339800000000001</v>
      </c>
      <c r="AI1230">
        <v>13.866</v>
      </c>
      <c r="AJ1230">
        <v>-10.624700000000001</v>
      </c>
      <c r="AK1230">
        <v>58.897199999999998</v>
      </c>
      <c r="AL1230">
        <v>-0.75339800000000001</v>
      </c>
      <c r="AM1230">
        <v>-3.9</v>
      </c>
      <c r="AN1230">
        <v>-10.6525911688804</v>
      </c>
      <c r="AO1230">
        <v>-0.20731925964355399</v>
      </c>
      <c r="AP1230">
        <v>-0.40216499999999999</v>
      </c>
      <c r="AQ1230">
        <v>999</v>
      </c>
      <c r="AU1230" t="s">
        <v>2019</v>
      </c>
    </row>
    <row r="1231" spans="1:47" x14ac:dyDescent="0.45">
      <c r="A1231" t="s">
        <v>2184</v>
      </c>
      <c r="C1231">
        <v>67</v>
      </c>
      <c r="D1231">
        <v>260</v>
      </c>
      <c r="E1231">
        <v>242</v>
      </c>
      <c r="F1231">
        <v>52</v>
      </c>
      <c r="G1231">
        <v>32</v>
      </c>
      <c r="H1231">
        <v>13</v>
      </c>
      <c r="I1231">
        <v>0</v>
      </c>
      <c r="J1231">
        <v>7</v>
      </c>
      <c r="K1231">
        <v>26</v>
      </c>
      <c r="L1231">
        <v>31</v>
      </c>
      <c r="M1231">
        <v>14</v>
      </c>
      <c r="N1231">
        <v>5</v>
      </c>
      <c r="O1231">
        <v>88</v>
      </c>
      <c r="P1231">
        <v>1</v>
      </c>
      <c r="Q1231">
        <v>2</v>
      </c>
      <c r="R1231">
        <v>1</v>
      </c>
      <c r="S1231">
        <v>0</v>
      </c>
      <c r="T1231">
        <v>5</v>
      </c>
      <c r="U1231">
        <v>1</v>
      </c>
      <c r="V1231">
        <v>0.21487600000000001</v>
      </c>
      <c r="W1231">
        <v>5.3846199999999997E-2</v>
      </c>
      <c r="X1231">
        <v>0.33846199999999999</v>
      </c>
      <c r="Y1231">
        <v>0.15909100000000001</v>
      </c>
      <c r="Z1231">
        <v>0.258687</v>
      </c>
      <c r="AA1231">
        <v>0.35537200000000002</v>
      </c>
      <c r="AB1231">
        <v>0.25758999999999999</v>
      </c>
      <c r="AC1231">
        <v>0.61405900000000002</v>
      </c>
      <c r="AD1231">
        <v>0.14049600000000001</v>
      </c>
      <c r="AE1231">
        <v>4.16465</v>
      </c>
      <c r="AF1231">
        <v>0.30201299999999998</v>
      </c>
      <c r="AH1231">
        <v>0.25430700000000001</v>
      </c>
      <c r="AI1231">
        <v>18.554200000000002</v>
      </c>
      <c r="AJ1231">
        <v>-13.125299999999999</v>
      </c>
      <c r="AK1231">
        <v>57.29</v>
      </c>
      <c r="AL1231">
        <v>0.25430700000000001</v>
      </c>
      <c r="AM1231">
        <v>-4.2</v>
      </c>
      <c r="AN1231">
        <v>-13.502610206604</v>
      </c>
      <c r="AO1231">
        <v>0.576601982116699</v>
      </c>
      <c r="AP1231">
        <v>-0.40562300000000001</v>
      </c>
      <c r="AQ1231">
        <v>999</v>
      </c>
      <c r="AU1231">
        <v>12547</v>
      </c>
    </row>
    <row r="1232" spans="1:47" x14ac:dyDescent="0.45">
      <c r="A1232" t="s">
        <v>2002</v>
      </c>
      <c r="C1232">
        <v>57</v>
      </c>
      <c r="D1232">
        <v>201</v>
      </c>
      <c r="E1232">
        <v>185</v>
      </c>
      <c r="F1232">
        <v>35</v>
      </c>
      <c r="G1232">
        <v>27</v>
      </c>
      <c r="H1232">
        <v>7</v>
      </c>
      <c r="I1232">
        <v>0</v>
      </c>
      <c r="J1232">
        <v>1</v>
      </c>
      <c r="K1232">
        <v>18</v>
      </c>
      <c r="L1232">
        <v>14</v>
      </c>
      <c r="M1232">
        <v>12</v>
      </c>
      <c r="N1232">
        <v>5</v>
      </c>
      <c r="O1232">
        <v>64</v>
      </c>
      <c r="P1232">
        <v>3</v>
      </c>
      <c r="Q1232">
        <v>0</v>
      </c>
      <c r="R1232">
        <v>1</v>
      </c>
      <c r="S1232">
        <v>0</v>
      </c>
      <c r="T1232">
        <v>0</v>
      </c>
      <c r="U1232">
        <v>1</v>
      </c>
      <c r="V1232">
        <v>0.189189</v>
      </c>
      <c r="W1232">
        <v>5.9701499999999998E-2</v>
      </c>
      <c r="X1232">
        <v>0.31840800000000002</v>
      </c>
      <c r="Y1232">
        <v>0.1875</v>
      </c>
      <c r="Z1232">
        <v>0.25</v>
      </c>
      <c r="AA1232">
        <v>0.24324299999999999</v>
      </c>
      <c r="AB1232">
        <v>0.21327299999999999</v>
      </c>
      <c r="AC1232">
        <v>0.49324299999999999</v>
      </c>
      <c r="AD1232">
        <v>5.4054100000000001E-2</v>
      </c>
      <c r="AE1232">
        <v>2.2566700000000002</v>
      </c>
      <c r="AF1232">
        <v>0.283333</v>
      </c>
      <c r="AH1232">
        <v>-0.70716800000000002</v>
      </c>
      <c r="AI1232">
        <v>6.9459099999999996</v>
      </c>
      <c r="AJ1232">
        <v>-17.544799999999999</v>
      </c>
      <c r="AK1232">
        <v>27.658200000000001</v>
      </c>
      <c r="AL1232">
        <v>-0.70716800000000002</v>
      </c>
      <c r="AM1232">
        <v>4.0999999999999996</v>
      </c>
      <c r="AN1232">
        <v>-18.720904350280701</v>
      </c>
      <c r="AO1232">
        <v>7.79268074035644</v>
      </c>
      <c r="AP1232">
        <v>-0.406856</v>
      </c>
      <c r="AQ1232">
        <v>999</v>
      </c>
      <c r="AU1232" t="s">
        <v>2003</v>
      </c>
    </row>
    <row r="1233" spans="1:47" x14ac:dyDescent="0.45">
      <c r="A1233" t="s">
        <v>2088</v>
      </c>
      <c r="B1233" t="s">
        <v>42</v>
      </c>
      <c r="C1233">
        <v>58</v>
      </c>
      <c r="D1233">
        <v>214</v>
      </c>
      <c r="E1233">
        <v>200</v>
      </c>
      <c r="F1233">
        <v>46</v>
      </c>
      <c r="G1233">
        <v>32</v>
      </c>
      <c r="H1233">
        <v>11</v>
      </c>
      <c r="I1233">
        <v>1</v>
      </c>
      <c r="J1233">
        <v>2</v>
      </c>
      <c r="K1233">
        <v>18</v>
      </c>
      <c r="L1233">
        <v>21</v>
      </c>
      <c r="M1233">
        <v>10</v>
      </c>
      <c r="N1233">
        <v>5</v>
      </c>
      <c r="O1233">
        <v>57</v>
      </c>
      <c r="P1233">
        <v>2</v>
      </c>
      <c r="Q1233">
        <v>1</v>
      </c>
      <c r="R1233">
        <v>1</v>
      </c>
      <c r="S1233">
        <v>0</v>
      </c>
      <c r="T1233">
        <v>0</v>
      </c>
      <c r="U1233">
        <v>1</v>
      </c>
      <c r="V1233">
        <v>0.23</v>
      </c>
      <c r="W1233">
        <v>4.6729E-2</v>
      </c>
      <c r="X1233">
        <v>0.26635500000000001</v>
      </c>
      <c r="Y1233">
        <v>0.17543900000000001</v>
      </c>
      <c r="Z1233">
        <v>0.27229999999999999</v>
      </c>
      <c r="AA1233">
        <v>0.32500000000000001</v>
      </c>
      <c r="AB1233">
        <v>0.25207299999999999</v>
      </c>
      <c r="AC1233">
        <v>0.59730000000000005</v>
      </c>
      <c r="AD1233">
        <v>9.5000000000000001E-2</v>
      </c>
      <c r="AE1233">
        <v>2.7779400000000001</v>
      </c>
      <c r="AF1233">
        <v>0.309859</v>
      </c>
      <c r="AH1233">
        <v>-0.72257800000000005</v>
      </c>
      <c r="AI1233">
        <v>14.290900000000001</v>
      </c>
      <c r="AJ1233">
        <v>-11.7837</v>
      </c>
      <c r="AK1233">
        <v>55.083100000000002</v>
      </c>
      <c r="AL1233">
        <v>-0.72257800000000005</v>
      </c>
      <c r="AM1233">
        <v>-2.7</v>
      </c>
      <c r="AN1233">
        <v>-12.630663692951201</v>
      </c>
      <c r="AO1233">
        <v>1.23151087760925</v>
      </c>
      <c r="AP1233">
        <v>-0.40965000000000001</v>
      </c>
      <c r="AQ1233">
        <v>999</v>
      </c>
      <c r="AU1233">
        <v>21139</v>
      </c>
    </row>
    <row r="1234" spans="1:47" x14ac:dyDescent="0.45">
      <c r="A1234" t="s">
        <v>1829</v>
      </c>
      <c r="C1234">
        <v>73</v>
      </c>
      <c r="D1234">
        <v>273</v>
      </c>
      <c r="E1234">
        <v>242</v>
      </c>
      <c r="F1234">
        <v>48</v>
      </c>
      <c r="G1234">
        <v>32</v>
      </c>
      <c r="H1234">
        <v>11</v>
      </c>
      <c r="I1234">
        <v>1</v>
      </c>
      <c r="J1234">
        <v>4</v>
      </c>
      <c r="K1234">
        <v>29</v>
      </c>
      <c r="L1234">
        <v>26</v>
      </c>
      <c r="M1234">
        <v>23</v>
      </c>
      <c r="N1234">
        <v>5</v>
      </c>
      <c r="O1234">
        <v>87</v>
      </c>
      <c r="P1234">
        <v>5</v>
      </c>
      <c r="Q1234">
        <v>2</v>
      </c>
      <c r="R1234">
        <v>1</v>
      </c>
      <c r="S1234">
        <v>0</v>
      </c>
      <c r="T1234">
        <v>5</v>
      </c>
      <c r="U1234">
        <v>1</v>
      </c>
      <c r="V1234">
        <v>0.198347</v>
      </c>
      <c r="W1234">
        <v>8.4249099999999993E-2</v>
      </c>
      <c r="X1234">
        <v>0.31868099999999999</v>
      </c>
      <c r="Y1234">
        <v>0.26436799999999999</v>
      </c>
      <c r="Z1234">
        <v>0.27941199999999999</v>
      </c>
      <c r="AA1234">
        <v>0.301653</v>
      </c>
      <c r="AB1234">
        <v>0.25342399999999998</v>
      </c>
      <c r="AC1234">
        <v>0.58106500000000005</v>
      </c>
      <c r="AD1234">
        <v>0.103306</v>
      </c>
      <c r="AE1234">
        <v>5.3515800000000002</v>
      </c>
      <c r="AF1234">
        <v>0.287582</v>
      </c>
      <c r="AH1234">
        <v>0.15414</v>
      </c>
      <c r="AI1234">
        <v>18.537199999999999</v>
      </c>
      <c r="AJ1234">
        <v>-14.7262</v>
      </c>
      <c r="AK1234">
        <v>61.277000000000001</v>
      </c>
      <c r="AL1234">
        <v>0.15414</v>
      </c>
      <c r="AM1234">
        <v>-3.9</v>
      </c>
      <c r="AN1234">
        <v>-12.512584984302499</v>
      </c>
      <c r="AO1234">
        <v>-0.89074087142944303</v>
      </c>
      <c r="AP1234">
        <v>-0.411935</v>
      </c>
      <c r="AQ1234">
        <v>999</v>
      </c>
      <c r="AU1234" t="s">
        <v>1830</v>
      </c>
    </row>
    <row r="1235" spans="1:47" x14ac:dyDescent="0.45">
      <c r="A1235" t="s">
        <v>573</v>
      </c>
      <c r="B1235" t="s">
        <v>309</v>
      </c>
      <c r="C1235">
        <v>91</v>
      </c>
      <c r="D1235">
        <v>378</v>
      </c>
      <c r="E1235">
        <v>338</v>
      </c>
      <c r="F1235">
        <v>89</v>
      </c>
      <c r="G1235">
        <v>61</v>
      </c>
      <c r="H1235">
        <v>18</v>
      </c>
      <c r="I1235">
        <v>3</v>
      </c>
      <c r="J1235">
        <v>7</v>
      </c>
      <c r="K1235">
        <v>44</v>
      </c>
      <c r="L1235">
        <v>42</v>
      </c>
      <c r="M1235">
        <v>29</v>
      </c>
      <c r="N1235">
        <v>6</v>
      </c>
      <c r="O1235">
        <v>65</v>
      </c>
      <c r="P1235">
        <v>7</v>
      </c>
      <c r="Q1235">
        <v>3</v>
      </c>
      <c r="R1235">
        <v>1</v>
      </c>
      <c r="S1235">
        <v>1</v>
      </c>
      <c r="T1235">
        <v>2</v>
      </c>
      <c r="U1235">
        <v>1</v>
      </c>
      <c r="V1235">
        <v>0.26331399999999999</v>
      </c>
      <c r="W1235">
        <v>7.6719599999999999E-2</v>
      </c>
      <c r="X1235">
        <v>0.171958</v>
      </c>
      <c r="Y1235">
        <v>0.446154</v>
      </c>
      <c r="Z1235">
        <v>0.331565</v>
      </c>
      <c r="AA1235">
        <v>0.39645000000000002</v>
      </c>
      <c r="AB1235">
        <v>0.31279099999999999</v>
      </c>
      <c r="AC1235">
        <v>0.72801499999999997</v>
      </c>
      <c r="AD1235">
        <v>0.133136</v>
      </c>
      <c r="AE1235">
        <v>4.23522</v>
      </c>
      <c r="AF1235">
        <v>0.30483300000000002</v>
      </c>
      <c r="AH1235">
        <v>-0.723244</v>
      </c>
      <c r="AI1235">
        <v>44.304200000000002</v>
      </c>
      <c r="AJ1235">
        <v>-1.75285</v>
      </c>
      <c r="AK1235">
        <v>79.873800000000003</v>
      </c>
      <c r="AL1235">
        <v>-0.723244</v>
      </c>
      <c r="AM1235">
        <v>-2.7</v>
      </c>
      <c r="AN1235">
        <v>-10.1480432748794</v>
      </c>
      <c r="AO1235">
        <v>-6.8666665554046604</v>
      </c>
      <c r="AP1235">
        <v>-0.41244399999999998</v>
      </c>
      <c r="AQ1235">
        <v>999</v>
      </c>
      <c r="AU1235">
        <v>7859</v>
      </c>
    </row>
    <row r="1236" spans="1:47" x14ac:dyDescent="0.45">
      <c r="A1236" t="s">
        <v>1922</v>
      </c>
      <c r="B1236" t="s">
        <v>36</v>
      </c>
      <c r="C1236">
        <v>87</v>
      </c>
      <c r="D1236">
        <v>346</v>
      </c>
      <c r="E1236">
        <v>310</v>
      </c>
      <c r="F1236">
        <v>70</v>
      </c>
      <c r="G1236">
        <v>51</v>
      </c>
      <c r="H1236">
        <v>13</v>
      </c>
      <c r="I1236">
        <v>1</v>
      </c>
      <c r="J1236">
        <v>5</v>
      </c>
      <c r="K1236">
        <v>39</v>
      </c>
      <c r="L1236">
        <v>36</v>
      </c>
      <c r="M1236">
        <v>27</v>
      </c>
      <c r="N1236">
        <v>11</v>
      </c>
      <c r="O1236">
        <v>81</v>
      </c>
      <c r="P1236">
        <v>6</v>
      </c>
      <c r="Q1236">
        <v>2</v>
      </c>
      <c r="R1236">
        <v>1</v>
      </c>
      <c r="S1236">
        <v>0</v>
      </c>
      <c r="T1236">
        <v>6</v>
      </c>
      <c r="U1236">
        <v>1</v>
      </c>
      <c r="V1236">
        <v>0.22580600000000001</v>
      </c>
      <c r="W1236">
        <v>7.8034699999999999E-2</v>
      </c>
      <c r="X1236">
        <v>0.23410400000000001</v>
      </c>
      <c r="Y1236">
        <v>0.33333299999999999</v>
      </c>
      <c r="Z1236">
        <v>0.29855100000000001</v>
      </c>
      <c r="AA1236">
        <v>0.32258100000000001</v>
      </c>
      <c r="AB1236">
        <v>0.26424599999999998</v>
      </c>
      <c r="AC1236">
        <v>0.62113099999999999</v>
      </c>
      <c r="AD1236">
        <v>9.6774200000000005E-2</v>
      </c>
      <c r="AE1236">
        <v>5.0066499999999996</v>
      </c>
      <c r="AF1236">
        <v>0.28761100000000001</v>
      </c>
      <c r="AH1236">
        <v>0.215448</v>
      </c>
      <c r="AI1236">
        <v>26.603899999999999</v>
      </c>
      <c r="AJ1236">
        <v>-15.5542</v>
      </c>
      <c r="AK1236">
        <v>57.169600000000003</v>
      </c>
      <c r="AL1236">
        <v>0.215448</v>
      </c>
      <c r="AM1236">
        <v>-1.6</v>
      </c>
      <c r="AN1236">
        <v>-18.143452122807499</v>
      </c>
      <c r="AO1236">
        <v>2.2139328718185398</v>
      </c>
      <c r="AP1236">
        <v>-0.41294900000000001</v>
      </c>
      <c r="AQ1236">
        <v>999</v>
      </c>
      <c r="AU1236">
        <v>25138</v>
      </c>
    </row>
    <row r="1237" spans="1:47" x14ac:dyDescent="0.45">
      <c r="A1237" t="s">
        <v>1844</v>
      </c>
      <c r="B1237" t="s">
        <v>130</v>
      </c>
      <c r="C1237">
        <v>93</v>
      </c>
      <c r="D1237">
        <v>358</v>
      </c>
      <c r="E1237">
        <v>302</v>
      </c>
      <c r="F1237">
        <v>62</v>
      </c>
      <c r="G1237">
        <v>49</v>
      </c>
      <c r="H1237">
        <v>9</v>
      </c>
      <c r="I1237">
        <v>2</v>
      </c>
      <c r="J1237">
        <v>2</v>
      </c>
      <c r="K1237">
        <v>44</v>
      </c>
      <c r="L1237">
        <v>28</v>
      </c>
      <c r="M1237">
        <v>41</v>
      </c>
      <c r="N1237">
        <v>3</v>
      </c>
      <c r="O1237">
        <v>85</v>
      </c>
      <c r="P1237">
        <v>6</v>
      </c>
      <c r="Q1237">
        <v>2</v>
      </c>
      <c r="R1237">
        <v>7</v>
      </c>
      <c r="S1237">
        <v>0</v>
      </c>
      <c r="T1237">
        <v>17</v>
      </c>
      <c r="U1237">
        <v>4</v>
      </c>
      <c r="V1237">
        <v>0.20529800000000001</v>
      </c>
      <c r="W1237">
        <v>0.114525</v>
      </c>
      <c r="X1237">
        <v>0.23743</v>
      </c>
      <c r="Y1237">
        <v>0.48235299999999998</v>
      </c>
      <c r="Z1237">
        <v>0.31054100000000001</v>
      </c>
      <c r="AA1237">
        <v>0.26821200000000001</v>
      </c>
      <c r="AB1237">
        <v>0.26547199999999999</v>
      </c>
      <c r="AC1237">
        <v>0.57875299999999996</v>
      </c>
      <c r="AD1237">
        <v>6.2913899999999995E-2</v>
      </c>
      <c r="AE1237">
        <v>6.6807999999999996</v>
      </c>
      <c r="AF1237">
        <v>0.27649800000000002</v>
      </c>
      <c r="AH1237">
        <v>0.99511099999999997</v>
      </c>
      <c r="AI1237">
        <v>27.891300000000001</v>
      </c>
      <c r="AJ1237">
        <v>-15.728899999999999</v>
      </c>
      <c r="AK1237">
        <v>62.634700000000002</v>
      </c>
      <c r="AL1237">
        <v>0.99511099999999997</v>
      </c>
      <c r="AM1237">
        <v>-2.6</v>
      </c>
      <c r="AN1237">
        <v>-15.0330582261085</v>
      </c>
      <c r="AO1237">
        <v>-1.284597158432</v>
      </c>
      <c r="AP1237">
        <v>-0.41466199999999998</v>
      </c>
      <c r="AQ1237">
        <v>999</v>
      </c>
      <c r="AU1237" t="s">
        <v>1845</v>
      </c>
    </row>
    <row r="1238" spans="1:47" x14ac:dyDescent="0.45">
      <c r="A1238" t="s">
        <v>2181</v>
      </c>
      <c r="B1238" t="s">
        <v>130</v>
      </c>
      <c r="C1238">
        <v>95</v>
      </c>
      <c r="D1238">
        <v>294</v>
      </c>
      <c r="E1238">
        <v>267</v>
      </c>
      <c r="F1238">
        <v>65</v>
      </c>
      <c r="G1238">
        <v>52</v>
      </c>
      <c r="H1238">
        <v>10</v>
      </c>
      <c r="I1238">
        <v>0</v>
      </c>
      <c r="J1238">
        <v>3</v>
      </c>
      <c r="K1238">
        <v>25</v>
      </c>
      <c r="L1238">
        <v>26</v>
      </c>
      <c r="M1238">
        <v>20</v>
      </c>
      <c r="N1238">
        <v>9</v>
      </c>
      <c r="O1238">
        <v>61</v>
      </c>
      <c r="P1238">
        <v>5</v>
      </c>
      <c r="Q1238">
        <v>2</v>
      </c>
      <c r="R1238">
        <v>0</v>
      </c>
      <c r="S1238">
        <v>0</v>
      </c>
      <c r="T1238">
        <v>2</v>
      </c>
      <c r="U1238">
        <v>1</v>
      </c>
      <c r="V1238">
        <v>0.243446</v>
      </c>
      <c r="W1238">
        <v>6.8027199999999996E-2</v>
      </c>
      <c r="X1238">
        <v>0.207483</v>
      </c>
      <c r="Y1238">
        <v>0.32786900000000002</v>
      </c>
      <c r="Z1238">
        <v>0.30612200000000001</v>
      </c>
      <c r="AA1238">
        <v>0.31460700000000003</v>
      </c>
      <c r="AB1238">
        <v>0.26535700000000001</v>
      </c>
      <c r="AC1238">
        <v>0.62072899999999998</v>
      </c>
      <c r="AD1238">
        <v>7.1161000000000002E-2</v>
      </c>
      <c r="AE1238">
        <v>2.4791300000000001</v>
      </c>
      <c r="AF1238">
        <v>0.30243900000000001</v>
      </c>
      <c r="AH1238">
        <v>-0.54602600000000001</v>
      </c>
      <c r="AI1238">
        <v>22.876999999999999</v>
      </c>
      <c r="AJ1238">
        <v>-12.9452</v>
      </c>
      <c r="AK1238">
        <v>62.554699999999997</v>
      </c>
      <c r="AL1238">
        <v>-0.54602600000000001</v>
      </c>
      <c r="AM1238">
        <v>-1.5</v>
      </c>
      <c r="AN1238">
        <v>-13.736998796463</v>
      </c>
      <c r="AO1238">
        <v>-0.41975307464599598</v>
      </c>
      <c r="AP1238">
        <v>-0.41594100000000001</v>
      </c>
      <c r="AQ1238">
        <v>999</v>
      </c>
      <c r="AU1238">
        <v>13836</v>
      </c>
    </row>
    <row r="1239" spans="1:47" x14ac:dyDescent="0.45">
      <c r="A1239" t="s">
        <v>1983</v>
      </c>
      <c r="C1239">
        <v>88</v>
      </c>
      <c r="D1239">
        <v>342</v>
      </c>
      <c r="E1239">
        <v>314</v>
      </c>
      <c r="F1239">
        <v>73</v>
      </c>
      <c r="G1239">
        <v>51</v>
      </c>
      <c r="H1239">
        <v>15</v>
      </c>
      <c r="I1239">
        <v>1</v>
      </c>
      <c r="J1239">
        <v>6</v>
      </c>
      <c r="K1239">
        <v>38</v>
      </c>
      <c r="L1239">
        <v>37</v>
      </c>
      <c r="M1239">
        <v>17</v>
      </c>
      <c r="N1239">
        <v>7</v>
      </c>
      <c r="O1239">
        <v>85</v>
      </c>
      <c r="P1239">
        <v>5</v>
      </c>
      <c r="Q1239">
        <v>2</v>
      </c>
      <c r="R1239">
        <v>4</v>
      </c>
      <c r="S1239">
        <v>0</v>
      </c>
      <c r="T1239">
        <v>3</v>
      </c>
      <c r="U1239">
        <v>3</v>
      </c>
      <c r="V1239">
        <v>0.232484</v>
      </c>
      <c r="W1239">
        <v>4.9707599999999998E-2</v>
      </c>
      <c r="X1239">
        <v>0.24853800000000001</v>
      </c>
      <c r="Y1239">
        <v>0.2</v>
      </c>
      <c r="Z1239">
        <v>0.28106500000000001</v>
      </c>
      <c r="AA1239">
        <v>0.343949</v>
      </c>
      <c r="AB1239">
        <v>0.265403</v>
      </c>
      <c r="AC1239">
        <v>0.62501399999999996</v>
      </c>
      <c r="AD1239">
        <v>0.11146499999999999</v>
      </c>
      <c r="AE1239">
        <v>3.9241799999999998</v>
      </c>
      <c r="AF1239">
        <v>0.29777799999999999</v>
      </c>
      <c r="AH1239">
        <v>-1.1747700000000001</v>
      </c>
      <c r="AI1239">
        <v>26.6249</v>
      </c>
      <c r="AJ1239">
        <v>-15.0458</v>
      </c>
      <c r="AK1239">
        <v>62.828699999999998</v>
      </c>
      <c r="AL1239">
        <v>-1.1747700000000001</v>
      </c>
      <c r="AM1239">
        <v>-2.7</v>
      </c>
      <c r="AN1239">
        <v>-16.923763275146399</v>
      </c>
      <c r="AO1239">
        <v>1.06984114646911</v>
      </c>
      <c r="AP1239">
        <v>-0.41899999999999998</v>
      </c>
      <c r="AQ1239">
        <v>999</v>
      </c>
      <c r="AU1239" t="s">
        <v>1984</v>
      </c>
    </row>
    <row r="1240" spans="1:47" x14ac:dyDescent="0.45">
      <c r="A1240" t="s">
        <v>1929</v>
      </c>
      <c r="B1240" t="s">
        <v>130</v>
      </c>
      <c r="C1240">
        <v>52</v>
      </c>
      <c r="D1240">
        <v>169</v>
      </c>
      <c r="E1240">
        <v>151</v>
      </c>
      <c r="F1240">
        <v>29</v>
      </c>
      <c r="G1240">
        <v>19</v>
      </c>
      <c r="H1240">
        <v>7</v>
      </c>
      <c r="I1240">
        <v>0</v>
      </c>
      <c r="J1240">
        <v>3</v>
      </c>
      <c r="K1240">
        <v>18</v>
      </c>
      <c r="L1240">
        <v>15</v>
      </c>
      <c r="M1240">
        <v>14</v>
      </c>
      <c r="N1240">
        <v>1</v>
      </c>
      <c r="O1240">
        <v>62</v>
      </c>
      <c r="P1240">
        <v>1</v>
      </c>
      <c r="Q1240">
        <v>1</v>
      </c>
      <c r="R1240">
        <v>2</v>
      </c>
      <c r="S1240">
        <v>0</v>
      </c>
      <c r="T1240">
        <v>4</v>
      </c>
      <c r="U1240">
        <v>1</v>
      </c>
      <c r="V1240">
        <v>0.192053</v>
      </c>
      <c r="W1240">
        <v>8.2840200000000003E-2</v>
      </c>
      <c r="X1240">
        <v>0.36686400000000002</v>
      </c>
      <c r="Y1240">
        <v>0.22580600000000001</v>
      </c>
      <c r="Z1240">
        <v>0.26347300000000001</v>
      </c>
      <c r="AA1240">
        <v>0.29801299999999997</v>
      </c>
      <c r="AB1240">
        <v>0.248552</v>
      </c>
      <c r="AC1240">
        <v>0.56148600000000004</v>
      </c>
      <c r="AD1240">
        <v>0.10596</v>
      </c>
      <c r="AE1240">
        <v>4.58371</v>
      </c>
      <c r="AF1240">
        <v>0.29885099999999998</v>
      </c>
      <c r="AH1240">
        <v>0.123653</v>
      </c>
      <c r="AI1240">
        <v>10.791600000000001</v>
      </c>
      <c r="AJ1240">
        <v>-9.8000500000000006</v>
      </c>
      <c r="AK1240">
        <v>50.906500000000001</v>
      </c>
      <c r="AL1240">
        <v>0.123653</v>
      </c>
      <c r="AM1240">
        <v>1.7</v>
      </c>
      <c r="AN1240">
        <v>-9.8176532238721794</v>
      </c>
      <c r="AO1240">
        <v>-0.16287469863891599</v>
      </c>
      <c r="AP1240">
        <v>-0.42285499999999998</v>
      </c>
      <c r="AQ1240">
        <v>999</v>
      </c>
      <c r="AU1240" t="s">
        <v>1930</v>
      </c>
    </row>
    <row r="1241" spans="1:47" x14ac:dyDescent="0.45">
      <c r="A1241" t="s">
        <v>2137</v>
      </c>
      <c r="B1241" t="s">
        <v>14</v>
      </c>
      <c r="C1241">
        <v>46</v>
      </c>
      <c r="D1241">
        <v>170</v>
      </c>
      <c r="E1241">
        <v>147</v>
      </c>
      <c r="F1241">
        <v>28</v>
      </c>
      <c r="G1241">
        <v>22</v>
      </c>
      <c r="H1241">
        <v>4</v>
      </c>
      <c r="I1241">
        <v>0</v>
      </c>
      <c r="J1241">
        <v>2</v>
      </c>
      <c r="K1241">
        <v>19</v>
      </c>
      <c r="L1241">
        <v>14</v>
      </c>
      <c r="M1241">
        <v>17</v>
      </c>
      <c r="N1241">
        <v>8</v>
      </c>
      <c r="O1241">
        <v>56</v>
      </c>
      <c r="P1241">
        <v>2</v>
      </c>
      <c r="Q1241">
        <v>1</v>
      </c>
      <c r="R1241">
        <v>3</v>
      </c>
      <c r="S1241">
        <v>0</v>
      </c>
      <c r="T1241">
        <v>1</v>
      </c>
      <c r="U1241">
        <v>1</v>
      </c>
      <c r="V1241">
        <v>0.19047600000000001</v>
      </c>
      <c r="W1241">
        <v>0.1</v>
      </c>
      <c r="X1241">
        <v>0.32941199999999998</v>
      </c>
      <c r="Y1241">
        <v>0.30357099999999998</v>
      </c>
      <c r="Z1241">
        <v>0.28143699999999999</v>
      </c>
      <c r="AA1241">
        <v>0.25850299999999998</v>
      </c>
      <c r="AB1241">
        <v>0.227133</v>
      </c>
      <c r="AC1241">
        <v>0.539941</v>
      </c>
      <c r="AD1241">
        <v>6.8027199999999996E-2</v>
      </c>
      <c r="AE1241">
        <v>2.97688</v>
      </c>
      <c r="AF1241">
        <v>0.28888900000000001</v>
      </c>
      <c r="AH1241">
        <v>-0.47634700000000002</v>
      </c>
      <c r="AI1241">
        <v>7.8315000000000001</v>
      </c>
      <c r="AJ1241">
        <v>-12.882</v>
      </c>
      <c r="AK1241">
        <v>42.617800000000003</v>
      </c>
      <c r="AL1241">
        <v>-0.47634700000000002</v>
      </c>
      <c r="AM1241">
        <v>-0.6</v>
      </c>
      <c r="AN1241">
        <v>-12.5612803995609</v>
      </c>
      <c r="AO1241">
        <v>2.5231627225875801</v>
      </c>
      <c r="AP1241">
        <v>-0.42341699999999999</v>
      </c>
      <c r="AQ1241">
        <v>999</v>
      </c>
      <c r="AU1241" t="s">
        <v>2138</v>
      </c>
    </row>
    <row r="1242" spans="1:47" x14ac:dyDescent="0.45">
      <c r="A1242" t="s">
        <v>1635</v>
      </c>
      <c r="B1242" t="s">
        <v>42</v>
      </c>
      <c r="C1242">
        <v>120</v>
      </c>
      <c r="D1242">
        <v>498</v>
      </c>
      <c r="E1242">
        <v>454</v>
      </c>
      <c r="F1242">
        <v>97</v>
      </c>
      <c r="G1242">
        <v>68</v>
      </c>
      <c r="H1242">
        <v>16</v>
      </c>
      <c r="I1242">
        <v>4</v>
      </c>
      <c r="J1242">
        <v>9</v>
      </c>
      <c r="K1242">
        <v>57</v>
      </c>
      <c r="L1242">
        <v>51</v>
      </c>
      <c r="M1242">
        <v>35</v>
      </c>
      <c r="N1242">
        <v>6</v>
      </c>
      <c r="O1242">
        <v>162</v>
      </c>
      <c r="P1242">
        <v>4</v>
      </c>
      <c r="Q1242">
        <v>3</v>
      </c>
      <c r="R1242">
        <v>2</v>
      </c>
      <c r="S1242">
        <v>0</v>
      </c>
      <c r="T1242">
        <v>24</v>
      </c>
      <c r="U1242">
        <v>5</v>
      </c>
      <c r="V1242">
        <v>0.21365600000000001</v>
      </c>
      <c r="W1242">
        <v>7.0281099999999999E-2</v>
      </c>
      <c r="X1242">
        <v>0.32530100000000001</v>
      </c>
      <c r="Y1242">
        <v>0.21604899999999999</v>
      </c>
      <c r="Z1242">
        <v>0.27419399999999999</v>
      </c>
      <c r="AA1242">
        <v>0.32599099999999998</v>
      </c>
      <c r="AB1242">
        <v>0.25981700000000002</v>
      </c>
      <c r="AC1242">
        <v>0.60018499999999997</v>
      </c>
      <c r="AD1242">
        <v>0.112335</v>
      </c>
      <c r="AE1242">
        <v>7.2640200000000004</v>
      </c>
      <c r="AF1242">
        <v>0.30769200000000002</v>
      </c>
      <c r="AH1242">
        <v>1.9113899999999999</v>
      </c>
      <c r="AI1242">
        <v>36.459299999999999</v>
      </c>
      <c r="AJ1242">
        <v>-24.219100000000001</v>
      </c>
      <c r="AK1242">
        <v>59.212299999999999</v>
      </c>
      <c r="AL1242">
        <v>1.9113899999999999</v>
      </c>
      <c r="AM1242">
        <v>-0.6</v>
      </c>
      <c r="AN1242">
        <v>-22.426977038383399</v>
      </c>
      <c r="AO1242">
        <v>1.2298059463500901</v>
      </c>
      <c r="AP1242">
        <v>-0.42707499999999998</v>
      </c>
      <c r="AQ1242">
        <v>999</v>
      </c>
      <c r="AU1242">
        <v>23788</v>
      </c>
    </row>
    <row r="1243" spans="1:47" x14ac:dyDescent="0.45">
      <c r="A1243" t="s">
        <v>2046</v>
      </c>
      <c r="B1243" t="s">
        <v>59</v>
      </c>
      <c r="C1243">
        <v>99</v>
      </c>
      <c r="D1243">
        <v>393</v>
      </c>
      <c r="E1243">
        <v>344</v>
      </c>
      <c r="F1243">
        <v>69</v>
      </c>
      <c r="G1243">
        <v>39</v>
      </c>
      <c r="H1243">
        <v>15</v>
      </c>
      <c r="I1243">
        <v>2</v>
      </c>
      <c r="J1243">
        <v>13</v>
      </c>
      <c r="K1243">
        <v>41</v>
      </c>
      <c r="L1243">
        <v>47</v>
      </c>
      <c r="M1243">
        <v>40</v>
      </c>
      <c r="N1243">
        <v>6</v>
      </c>
      <c r="O1243">
        <v>145</v>
      </c>
      <c r="P1243">
        <v>4</v>
      </c>
      <c r="Q1243">
        <v>5</v>
      </c>
      <c r="R1243">
        <v>0</v>
      </c>
      <c r="S1243">
        <v>0</v>
      </c>
      <c r="T1243">
        <v>1</v>
      </c>
      <c r="U1243">
        <v>1</v>
      </c>
      <c r="V1243">
        <v>0.20058100000000001</v>
      </c>
      <c r="W1243">
        <v>0.101781</v>
      </c>
      <c r="X1243">
        <v>0.36895699999999998</v>
      </c>
      <c r="Y1243">
        <v>0.275862</v>
      </c>
      <c r="Z1243">
        <v>0.28753200000000001</v>
      </c>
      <c r="AA1243">
        <v>0.36918600000000001</v>
      </c>
      <c r="AB1243">
        <v>0.28121699999999999</v>
      </c>
      <c r="AC1243">
        <v>0.65671800000000002</v>
      </c>
      <c r="AD1243">
        <v>0.168605</v>
      </c>
      <c r="AE1243">
        <v>3.5175000000000001</v>
      </c>
      <c r="AF1243">
        <v>0.29319400000000001</v>
      </c>
      <c r="AH1243">
        <v>-0.81537300000000001</v>
      </c>
      <c r="AI1243">
        <v>35.756999999999998</v>
      </c>
      <c r="AJ1243">
        <v>-12.127800000000001</v>
      </c>
      <c r="AK1243">
        <v>77.2577</v>
      </c>
      <c r="AL1243">
        <v>-0.81537300000000001</v>
      </c>
      <c r="AM1243">
        <v>1.1000000000000001</v>
      </c>
      <c r="AN1243">
        <v>-11.5246506929397</v>
      </c>
      <c r="AO1243">
        <v>-6.1200174093246398</v>
      </c>
      <c r="AP1243">
        <v>-0.428448</v>
      </c>
      <c r="AQ1243">
        <v>999</v>
      </c>
      <c r="AU1243" t="s">
        <v>2047</v>
      </c>
    </row>
    <row r="1244" spans="1:47" x14ac:dyDescent="0.45">
      <c r="A1244" t="s">
        <v>1609</v>
      </c>
      <c r="B1244" t="s">
        <v>178</v>
      </c>
      <c r="C1244">
        <v>67</v>
      </c>
      <c r="D1244">
        <v>251</v>
      </c>
      <c r="E1244">
        <v>231</v>
      </c>
      <c r="F1244">
        <v>45</v>
      </c>
      <c r="G1244">
        <v>29</v>
      </c>
      <c r="H1244">
        <v>7</v>
      </c>
      <c r="I1244">
        <v>3</v>
      </c>
      <c r="J1244">
        <v>6</v>
      </c>
      <c r="K1244">
        <v>25</v>
      </c>
      <c r="L1244">
        <v>27</v>
      </c>
      <c r="M1244">
        <v>18</v>
      </c>
      <c r="N1244">
        <v>7</v>
      </c>
      <c r="O1244">
        <v>92</v>
      </c>
      <c r="P1244">
        <v>1</v>
      </c>
      <c r="Q1244">
        <v>1</v>
      </c>
      <c r="R1244">
        <v>0</v>
      </c>
      <c r="S1244">
        <v>1</v>
      </c>
      <c r="T1244">
        <v>6</v>
      </c>
      <c r="U1244">
        <v>3</v>
      </c>
      <c r="V1244">
        <v>0.19480500000000001</v>
      </c>
      <c r="W1244">
        <v>7.1713100000000002E-2</v>
      </c>
      <c r="X1244">
        <v>0.36653400000000003</v>
      </c>
      <c r="Y1244">
        <v>0.19565199999999999</v>
      </c>
      <c r="Z1244">
        <v>0.25497999999999998</v>
      </c>
      <c r="AA1244">
        <v>0.32900400000000002</v>
      </c>
      <c r="AB1244">
        <v>0.24349199999999999</v>
      </c>
      <c r="AC1244">
        <v>0.58398399999999995</v>
      </c>
      <c r="AD1244">
        <v>0.13419900000000001</v>
      </c>
      <c r="AE1244">
        <v>6.5622499999999997</v>
      </c>
      <c r="AF1244">
        <v>0.291045</v>
      </c>
      <c r="AH1244">
        <v>-0.38214399999999998</v>
      </c>
      <c r="AI1244">
        <v>14.973000000000001</v>
      </c>
      <c r="AJ1244">
        <v>-15.6098</v>
      </c>
      <c r="AK1244">
        <v>51.878300000000003</v>
      </c>
      <c r="AL1244">
        <v>-0.38214399999999998</v>
      </c>
      <c r="AM1244">
        <v>1.1000000000000001</v>
      </c>
      <c r="AN1244">
        <v>-14.854754656553199</v>
      </c>
      <c r="AO1244">
        <v>2.0222516655921901</v>
      </c>
      <c r="AP1244">
        <v>-0.42952400000000002</v>
      </c>
      <c r="AQ1244">
        <v>999</v>
      </c>
      <c r="AU1244" t="s">
        <v>1610</v>
      </c>
    </row>
    <row r="1245" spans="1:47" x14ac:dyDescent="0.45">
      <c r="A1245" t="s">
        <v>2124</v>
      </c>
      <c r="B1245" t="s">
        <v>36</v>
      </c>
      <c r="C1245">
        <v>77</v>
      </c>
      <c r="D1245">
        <v>271</v>
      </c>
      <c r="E1245">
        <v>241</v>
      </c>
      <c r="F1245">
        <v>49</v>
      </c>
      <c r="G1245">
        <v>27</v>
      </c>
      <c r="H1245">
        <v>12</v>
      </c>
      <c r="I1245">
        <v>0</v>
      </c>
      <c r="J1245">
        <v>10</v>
      </c>
      <c r="K1245">
        <v>31</v>
      </c>
      <c r="L1245">
        <v>32</v>
      </c>
      <c r="M1245">
        <v>23</v>
      </c>
      <c r="N1245">
        <v>5</v>
      </c>
      <c r="O1245">
        <v>100</v>
      </c>
      <c r="P1245">
        <v>5</v>
      </c>
      <c r="Q1245">
        <v>2</v>
      </c>
      <c r="R1245">
        <v>0</v>
      </c>
      <c r="S1245">
        <v>0</v>
      </c>
      <c r="T1245">
        <v>0</v>
      </c>
      <c r="U1245">
        <v>1</v>
      </c>
      <c r="V1245">
        <v>0.20332</v>
      </c>
      <c r="W1245">
        <v>8.4870799999999996E-2</v>
      </c>
      <c r="X1245">
        <v>0.369004</v>
      </c>
      <c r="Y1245">
        <v>0.23</v>
      </c>
      <c r="Z1245">
        <v>0.28413300000000002</v>
      </c>
      <c r="AA1245">
        <v>0.37759300000000001</v>
      </c>
      <c r="AB1245">
        <v>0.28177000000000002</v>
      </c>
      <c r="AC1245">
        <v>0.66172600000000004</v>
      </c>
      <c r="AD1245">
        <v>0.17427400000000001</v>
      </c>
      <c r="AE1245">
        <v>1.99701</v>
      </c>
      <c r="AF1245">
        <v>0.29323300000000002</v>
      </c>
      <c r="AH1245">
        <v>-0.807334</v>
      </c>
      <c r="AI1245">
        <v>24.781300000000002</v>
      </c>
      <c r="AJ1245">
        <v>-8.2384599999999999</v>
      </c>
      <c r="AK1245">
        <v>68.917699999999996</v>
      </c>
      <c r="AL1245">
        <v>-0.807334</v>
      </c>
      <c r="AM1245">
        <v>-3.3</v>
      </c>
      <c r="AN1245">
        <v>-11.2425406575202</v>
      </c>
      <c r="AO1245">
        <v>-2.3042621612548801</v>
      </c>
      <c r="AP1245">
        <v>-0.43015599999999998</v>
      </c>
      <c r="AQ1245">
        <v>999</v>
      </c>
      <c r="AU1245">
        <v>18316</v>
      </c>
    </row>
    <row r="1246" spans="1:47" x14ac:dyDescent="0.45">
      <c r="A1246" t="s">
        <v>724</v>
      </c>
      <c r="C1246">
        <v>109</v>
      </c>
      <c r="D1246">
        <v>384</v>
      </c>
      <c r="E1246">
        <v>352</v>
      </c>
      <c r="F1246">
        <v>84</v>
      </c>
      <c r="G1246">
        <v>62</v>
      </c>
      <c r="H1246">
        <v>14</v>
      </c>
      <c r="I1246">
        <v>2</v>
      </c>
      <c r="J1246">
        <v>6</v>
      </c>
      <c r="K1246">
        <v>45</v>
      </c>
      <c r="L1246">
        <v>35</v>
      </c>
      <c r="M1246">
        <v>27</v>
      </c>
      <c r="N1246">
        <v>6</v>
      </c>
      <c r="O1246">
        <v>83</v>
      </c>
      <c r="P1246">
        <v>1</v>
      </c>
      <c r="Q1246">
        <v>3</v>
      </c>
      <c r="R1246">
        <v>1</v>
      </c>
      <c r="S1246">
        <v>0</v>
      </c>
      <c r="T1246">
        <v>12</v>
      </c>
      <c r="U1246">
        <v>3</v>
      </c>
      <c r="V1246">
        <v>0.23863599999999999</v>
      </c>
      <c r="W1246">
        <v>7.03125E-2</v>
      </c>
      <c r="X1246">
        <v>0.216146</v>
      </c>
      <c r="Y1246">
        <v>0.32530100000000001</v>
      </c>
      <c r="Z1246">
        <v>0.29242800000000002</v>
      </c>
      <c r="AA1246">
        <v>0.34090900000000002</v>
      </c>
      <c r="AB1246">
        <v>0.27223399999999998</v>
      </c>
      <c r="AC1246">
        <v>0.63333700000000004</v>
      </c>
      <c r="AD1246">
        <v>0.102273</v>
      </c>
      <c r="AE1246">
        <v>5.7355200000000002</v>
      </c>
      <c r="AF1246">
        <v>0.29323300000000002</v>
      </c>
      <c r="AH1246">
        <v>0.48653600000000002</v>
      </c>
      <c r="AI1246">
        <v>32.0732</v>
      </c>
      <c r="AJ1246">
        <v>-14.7149</v>
      </c>
      <c r="AK1246">
        <v>74.314899999999994</v>
      </c>
      <c r="AL1246">
        <v>0.48653600000000002</v>
      </c>
      <c r="AM1246">
        <v>-1.8</v>
      </c>
      <c r="AN1246">
        <v>-11.331484347581799</v>
      </c>
      <c r="AO1246">
        <v>-6.0328042507171604</v>
      </c>
      <c r="AP1246">
        <v>-0.43097099999999999</v>
      </c>
      <c r="AQ1246">
        <v>999</v>
      </c>
      <c r="AU1246">
        <v>14350</v>
      </c>
    </row>
    <row r="1247" spans="1:47" x14ac:dyDescent="0.45">
      <c r="A1247" t="s">
        <v>1898</v>
      </c>
      <c r="B1247" t="s">
        <v>170</v>
      </c>
      <c r="C1247">
        <v>92</v>
      </c>
      <c r="D1247">
        <v>349</v>
      </c>
      <c r="E1247">
        <v>310</v>
      </c>
      <c r="F1247">
        <v>65</v>
      </c>
      <c r="G1247">
        <v>47</v>
      </c>
      <c r="H1247">
        <v>11</v>
      </c>
      <c r="I1247">
        <v>2</v>
      </c>
      <c r="J1247">
        <v>5</v>
      </c>
      <c r="K1247">
        <v>38</v>
      </c>
      <c r="L1247">
        <v>32</v>
      </c>
      <c r="M1247">
        <v>29</v>
      </c>
      <c r="N1247">
        <v>11</v>
      </c>
      <c r="O1247">
        <v>104</v>
      </c>
      <c r="P1247">
        <v>5</v>
      </c>
      <c r="Q1247">
        <v>3</v>
      </c>
      <c r="R1247">
        <v>2</v>
      </c>
      <c r="S1247">
        <v>1</v>
      </c>
      <c r="T1247">
        <v>2</v>
      </c>
      <c r="U1247">
        <v>1</v>
      </c>
      <c r="V1247">
        <v>0.209677</v>
      </c>
      <c r="W1247">
        <v>8.3094600000000005E-2</v>
      </c>
      <c r="X1247">
        <v>0.29799399999999998</v>
      </c>
      <c r="Y1247">
        <v>0.27884599999999998</v>
      </c>
      <c r="Z1247">
        <v>0.28530299999999997</v>
      </c>
      <c r="AA1247">
        <v>0.306452</v>
      </c>
      <c r="AB1247">
        <v>0.25141400000000003</v>
      </c>
      <c r="AC1247">
        <v>0.591754</v>
      </c>
      <c r="AD1247">
        <v>9.6774200000000005E-2</v>
      </c>
      <c r="AE1247">
        <v>4.2998799999999999</v>
      </c>
      <c r="AF1247">
        <v>0.29411799999999999</v>
      </c>
      <c r="AH1247">
        <v>-0.56143699999999996</v>
      </c>
      <c r="AI1247">
        <v>23.115300000000001</v>
      </c>
      <c r="AJ1247">
        <v>-19.408300000000001</v>
      </c>
      <c r="AK1247">
        <v>57.414999999999999</v>
      </c>
      <c r="AL1247">
        <v>-0.56143699999999996</v>
      </c>
      <c r="AM1247">
        <v>0.9</v>
      </c>
      <c r="AN1247">
        <v>-18.369401037692999</v>
      </c>
      <c r="AO1247">
        <v>2.1823339462280198</v>
      </c>
      <c r="AP1247">
        <v>-0.43212200000000001</v>
      </c>
      <c r="AQ1247">
        <v>999</v>
      </c>
      <c r="AU1247" t="s">
        <v>1899</v>
      </c>
    </row>
    <row r="1248" spans="1:47" x14ac:dyDescent="0.45">
      <c r="A1248" t="s">
        <v>1896</v>
      </c>
      <c r="B1248" t="s">
        <v>18</v>
      </c>
      <c r="C1248">
        <v>98</v>
      </c>
      <c r="D1248">
        <v>420</v>
      </c>
      <c r="E1248">
        <v>380</v>
      </c>
      <c r="F1248">
        <v>88</v>
      </c>
      <c r="G1248">
        <v>61</v>
      </c>
      <c r="H1248">
        <v>17</v>
      </c>
      <c r="I1248">
        <v>0</v>
      </c>
      <c r="J1248">
        <v>10</v>
      </c>
      <c r="K1248">
        <v>43</v>
      </c>
      <c r="L1248">
        <v>51</v>
      </c>
      <c r="M1248">
        <v>28</v>
      </c>
      <c r="N1248">
        <v>13</v>
      </c>
      <c r="O1248">
        <v>112</v>
      </c>
      <c r="P1248">
        <v>9</v>
      </c>
      <c r="Q1248">
        <v>3</v>
      </c>
      <c r="R1248">
        <v>0</v>
      </c>
      <c r="S1248">
        <v>0</v>
      </c>
      <c r="T1248">
        <v>2</v>
      </c>
      <c r="U1248">
        <v>2</v>
      </c>
      <c r="V1248">
        <v>0.23157900000000001</v>
      </c>
      <c r="W1248">
        <v>6.6666699999999995E-2</v>
      </c>
      <c r="X1248">
        <v>0.26666699999999999</v>
      </c>
      <c r="Y1248">
        <v>0.25</v>
      </c>
      <c r="Z1248">
        <v>0.29761900000000002</v>
      </c>
      <c r="AA1248">
        <v>0.355263</v>
      </c>
      <c r="AB1248">
        <v>0.27516499999999999</v>
      </c>
      <c r="AC1248">
        <v>0.65288199999999996</v>
      </c>
      <c r="AD1248">
        <v>0.123684</v>
      </c>
      <c r="AE1248">
        <v>2.3812700000000002</v>
      </c>
      <c r="AF1248">
        <v>0.29885099999999998</v>
      </c>
      <c r="AH1248">
        <v>-1.0990899999999999</v>
      </c>
      <c r="AI1248">
        <v>36.102600000000002</v>
      </c>
      <c r="AJ1248">
        <v>-15.071999999999999</v>
      </c>
      <c r="AK1248">
        <v>69.3733</v>
      </c>
      <c r="AL1248">
        <v>-1.0990899999999999</v>
      </c>
      <c r="AM1248">
        <v>6.1</v>
      </c>
      <c r="AN1248">
        <v>-17.034679412841701</v>
      </c>
      <c r="AO1248">
        <v>-1.61604928970336</v>
      </c>
      <c r="AP1248">
        <v>-0.43289299999999997</v>
      </c>
      <c r="AQ1248">
        <v>999</v>
      </c>
      <c r="AU1248" t="s">
        <v>1897</v>
      </c>
    </row>
    <row r="1249" spans="1:47" x14ac:dyDescent="0.45">
      <c r="A1249" t="s">
        <v>1907</v>
      </c>
      <c r="B1249" t="s">
        <v>104</v>
      </c>
      <c r="C1249">
        <v>105</v>
      </c>
      <c r="D1249">
        <v>415</v>
      </c>
      <c r="E1249">
        <v>366</v>
      </c>
      <c r="F1249">
        <v>76</v>
      </c>
      <c r="G1249">
        <v>55</v>
      </c>
      <c r="H1249">
        <v>14</v>
      </c>
      <c r="I1249">
        <v>3</v>
      </c>
      <c r="J1249">
        <v>4</v>
      </c>
      <c r="K1249">
        <v>37</v>
      </c>
      <c r="L1249">
        <v>32</v>
      </c>
      <c r="M1249">
        <v>43</v>
      </c>
      <c r="N1249">
        <v>6</v>
      </c>
      <c r="O1249">
        <v>113</v>
      </c>
      <c r="P1249">
        <v>2</v>
      </c>
      <c r="Q1249">
        <v>2</v>
      </c>
      <c r="R1249">
        <v>2</v>
      </c>
      <c r="S1249">
        <v>1</v>
      </c>
      <c r="T1249">
        <v>12</v>
      </c>
      <c r="U1249">
        <v>4</v>
      </c>
      <c r="V1249">
        <v>0.20765</v>
      </c>
      <c r="W1249">
        <v>0.103614</v>
      </c>
      <c r="X1249">
        <v>0.272289</v>
      </c>
      <c r="Y1249">
        <v>0.38053100000000001</v>
      </c>
      <c r="Z1249">
        <v>0.29297800000000002</v>
      </c>
      <c r="AA1249">
        <v>0.29508200000000001</v>
      </c>
      <c r="AB1249">
        <v>0.26013700000000001</v>
      </c>
      <c r="AC1249">
        <v>0.58806000000000003</v>
      </c>
      <c r="AD1249">
        <v>8.7431700000000001E-2</v>
      </c>
      <c r="AE1249">
        <v>5.4882</v>
      </c>
      <c r="AF1249">
        <v>0.28685300000000002</v>
      </c>
      <c r="AH1249">
        <v>-1.25938E-2</v>
      </c>
      <c r="AI1249">
        <v>30.492999999999999</v>
      </c>
      <c r="AJ1249">
        <v>-20.072299999999998</v>
      </c>
      <c r="AK1249">
        <v>59.138800000000003</v>
      </c>
      <c r="AL1249">
        <v>-1.25938E-2</v>
      </c>
      <c r="AM1249">
        <v>1</v>
      </c>
      <c r="AN1249">
        <v>-21.020249855704598</v>
      </c>
      <c r="AO1249">
        <v>2.5248383283615099</v>
      </c>
      <c r="AP1249">
        <v>-0.434392</v>
      </c>
      <c r="AQ1249">
        <v>999</v>
      </c>
      <c r="AU1249" t="s">
        <v>1908</v>
      </c>
    </row>
    <row r="1250" spans="1:47" x14ac:dyDescent="0.45">
      <c r="A1250" t="s">
        <v>2033</v>
      </c>
      <c r="B1250" t="s">
        <v>18</v>
      </c>
      <c r="C1250">
        <v>100</v>
      </c>
      <c r="D1250">
        <v>287</v>
      </c>
      <c r="E1250">
        <v>252</v>
      </c>
      <c r="F1250">
        <v>65</v>
      </c>
      <c r="G1250">
        <v>49</v>
      </c>
      <c r="H1250">
        <v>11</v>
      </c>
      <c r="I1250">
        <v>1</v>
      </c>
      <c r="J1250">
        <v>4</v>
      </c>
      <c r="K1250">
        <v>33</v>
      </c>
      <c r="L1250">
        <v>31</v>
      </c>
      <c r="M1250">
        <v>21</v>
      </c>
      <c r="N1250">
        <v>7</v>
      </c>
      <c r="O1250">
        <v>52</v>
      </c>
      <c r="P1250">
        <v>13</v>
      </c>
      <c r="Q1250">
        <v>0</v>
      </c>
      <c r="R1250">
        <v>1</v>
      </c>
      <c r="S1250">
        <v>1</v>
      </c>
      <c r="T1250">
        <v>1</v>
      </c>
      <c r="U1250">
        <v>1</v>
      </c>
      <c r="V1250">
        <v>0.25793700000000003</v>
      </c>
      <c r="W1250">
        <v>7.3170700000000005E-2</v>
      </c>
      <c r="X1250">
        <v>0.18118500000000001</v>
      </c>
      <c r="Y1250">
        <v>0.40384599999999998</v>
      </c>
      <c r="Z1250">
        <v>0.34615400000000002</v>
      </c>
      <c r="AA1250">
        <v>0.35714299999999999</v>
      </c>
      <c r="AB1250">
        <v>0.30713800000000002</v>
      </c>
      <c r="AC1250">
        <v>0.70329699999999995</v>
      </c>
      <c r="AD1250">
        <v>9.92064E-2</v>
      </c>
      <c r="AE1250">
        <v>3.2154600000000002</v>
      </c>
      <c r="AF1250">
        <v>0.311224</v>
      </c>
      <c r="AH1250">
        <v>-0.80766700000000002</v>
      </c>
      <c r="AI1250">
        <v>32.2911</v>
      </c>
      <c r="AJ1250">
        <v>-2.67822</v>
      </c>
      <c r="AK1250">
        <v>89.748500000000007</v>
      </c>
      <c r="AL1250">
        <v>-0.80766700000000002</v>
      </c>
      <c r="AM1250">
        <v>-4.5</v>
      </c>
      <c r="AN1250">
        <v>-4.3330311179161001</v>
      </c>
      <c r="AO1250">
        <v>-9.7726335525512695</v>
      </c>
      <c r="AP1250">
        <v>-0.434554</v>
      </c>
      <c r="AQ1250">
        <v>999</v>
      </c>
      <c r="AU1250">
        <v>17710</v>
      </c>
    </row>
    <row r="1251" spans="1:47" x14ac:dyDescent="0.45">
      <c r="A1251" t="s">
        <v>424</v>
      </c>
      <c r="B1251" t="s">
        <v>10</v>
      </c>
      <c r="C1251">
        <v>100</v>
      </c>
      <c r="D1251">
        <v>430</v>
      </c>
      <c r="E1251">
        <v>384</v>
      </c>
      <c r="F1251">
        <v>88</v>
      </c>
      <c r="G1251">
        <v>51</v>
      </c>
      <c r="H1251">
        <v>21</v>
      </c>
      <c r="I1251">
        <v>1</v>
      </c>
      <c r="J1251">
        <v>15</v>
      </c>
      <c r="K1251">
        <v>48</v>
      </c>
      <c r="L1251">
        <v>50</v>
      </c>
      <c r="M1251">
        <v>38</v>
      </c>
      <c r="N1251">
        <v>12</v>
      </c>
      <c r="O1251">
        <v>128</v>
      </c>
      <c r="P1251">
        <v>3</v>
      </c>
      <c r="Q1251">
        <v>5</v>
      </c>
      <c r="R1251">
        <v>0</v>
      </c>
      <c r="S1251">
        <v>2</v>
      </c>
      <c r="T1251">
        <v>0</v>
      </c>
      <c r="U1251">
        <v>1</v>
      </c>
      <c r="V1251">
        <v>0.22916700000000001</v>
      </c>
      <c r="W1251">
        <v>8.8372099999999995E-2</v>
      </c>
      <c r="X1251">
        <v>0.29767399999999999</v>
      </c>
      <c r="Y1251">
        <v>0.296875</v>
      </c>
      <c r="Z1251">
        <v>0.3</v>
      </c>
      <c r="AA1251">
        <v>0.40625</v>
      </c>
      <c r="AB1251">
        <v>0.29433100000000001</v>
      </c>
      <c r="AC1251">
        <v>0.70625000000000004</v>
      </c>
      <c r="AD1251">
        <v>0.17708299999999999</v>
      </c>
      <c r="AE1251">
        <v>2.3616799999999998</v>
      </c>
      <c r="AF1251">
        <v>0.29674800000000001</v>
      </c>
      <c r="AH1251">
        <v>-1.0384899999999999</v>
      </c>
      <c r="AI1251">
        <v>43.806399999999996</v>
      </c>
      <c r="AJ1251">
        <v>-8.5865899999999993</v>
      </c>
      <c r="AK1251">
        <v>87.005499999999998</v>
      </c>
      <c r="AL1251">
        <v>-1.0384899999999999</v>
      </c>
      <c r="AM1251">
        <v>0</v>
      </c>
      <c r="AN1251">
        <v>-7.9607195854187003</v>
      </c>
      <c r="AO1251">
        <v>-11.0596704483032</v>
      </c>
      <c r="AP1251">
        <v>-0.43578</v>
      </c>
      <c r="AQ1251">
        <v>999</v>
      </c>
      <c r="AU1251">
        <v>6184</v>
      </c>
    </row>
    <row r="1252" spans="1:47" x14ac:dyDescent="0.45">
      <c r="A1252" t="s">
        <v>1904</v>
      </c>
      <c r="B1252" t="s">
        <v>155</v>
      </c>
      <c r="C1252">
        <v>102</v>
      </c>
      <c r="D1252">
        <v>427</v>
      </c>
      <c r="E1252">
        <v>375</v>
      </c>
      <c r="F1252">
        <v>91</v>
      </c>
      <c r="G1252">
        <v>67</v>
      </c>
      <c r="H1252">
        <v>15</v>
      </c>
      <c r="I1252">
        <v>2</v>
      </c>
      <c r="J1252">
        <v>7</v>
      </c>
      <c r="K1252">
        <v>45</v>
      </c>
      <c r="L1252">
        <v>48</v>
      </c>
      <c r="M1252">
        <v>35</v>
      </c>
      <c r="N1252">
        <v>12</v>
      </c>
      <c r="O1252">
        <v>79</v>
      </c>
      <c r="P1252">
        <v>13</v>
      </c>
      <c r="Q1252">
        <v>3</v>
      </c>
      <c r="R1252">
        <v>1</v>
      </c>
      <c r="S1252">
        <v>0</v>
      </c>
      <c r="T1252">
        <v>11</v>
      </c>
      <c r="U1252">
        <v>2</v>
      </c>
      <c r="V1252">
        <v>0.24266699999999999</v>
      </c>
      <c r="W1252">
        <v>8.1967200000000004E-2</v>
      </c>
      <c r="X1252">
        <v>0.18501200000000001</v>
      </c>
      <c r="Y1252">
        <v>0.44303799999999999</v>
      </c>
      <c r="Z1252">
        <v>0.326291</v>
      </c>
      <c r="AA1252">
        <v>0.349333</v>
      </c>
      <c r="AB1252">
        <v>0.29081299999999999</v>
      </c>
      <c r="AC1252">
        <v>0.675624</v>
      </c>
      <c r="AD1252">
        <v>0.106667</v>
      </c>
      <c r="AE1252">
        <v>5.2981400000000001</v>
      </c>
      <c r="AF1252">
        <v>0.28767100000000001</v>
      </c>
      <c r="AH1252">
        <v>0.56221600000000005</v>
      </c>
      <c r="AI1252">
        <v>42.253399999999999</v>
      </c>
      <c r="AJ1252">
        <v>-9.77407</v>
      </c>
      <c r="AK1252">
        <v>78.433000000000007</v>
      </c>
      <c r="AL1252">
        <v>0.56221600000000005</v>
      </c>
      <c r="AM1252">
        <v>-3.7</v>
      </c>
      <c r="AN1252">
        <v>-10.472232401371</v>
      </c>
      <c r="AO1252">
        <v>-8.4067900180816597</v>
      </c>
      <c r="AP1252">
        <v>-0.43638199999999999</v>
      </c>
      <c r="AQ1252">
        <v>999</v>
      </c>
      <c r="AU1252" t="s">
        <v>1905</v>
      </c>
    </row>
    <row r="1253" spans="1:47" x14ac:dyDescent="0.45">
      <c r="A1253" t="s">
        <v>1680</v>
      </c>
      <c r="B1253" t="s">
        <v>31</v>
      </c>
      <c r="C1253">
        <v>114</v>
      </c>
      <c r="D1253">
        <v>445</v>
      </c>
      <c r="E1253">
        <v>411</v>
      </c>
      <c r="F1253">
        <v>89</v>
      </c>
      <c r="G1253">
        <v>48</v>
      </c>
      <c r="H1253">
        <v>20</v>
      </c>
      <c r="I1253">
        <v>1</v>
      </c>
      <c r="J1253">
        <v>20</v>
      </c>
      <c r="K1253">
        <v>51</v>
      </c>
      <c r="L1253">
        <v>65</v>
      </c>
      <c r="M1253">
        <v>28</v>
      </c>
      <c r="N1253">
        <v>8</v>
      </c>
      <c r="O1253">
        <v>172</v>
      </c>
      <c r="P1253">
        <v>5</v>
      </c>
      <c r="Q1253">
        <v>1</v>
      </c>
      <c r="R1253">
        <v>0</v>
      </c>
      <c r="S1253">
        <v>0</v>
      </c>
      <c r="T1253">
        <v>3</v>
      </c>
      <c r="U1253">
        <v>2</v>
      </c>
      <c r="V1253">
        <v>0.21654499999999999</v>
      </c>
      <c r="W1253">
        <v>6.2921299999999999E-2</v>
      </c>
      <c r="X1253">
        <v>0.386517</v>
      </c>
      <c r="Y1253">
        <v>0.16279099999999999</v>
      </c>
      <c r="Z1253">
        <v>0.27415699999999998</v>
      </c>
      <c r="AA1253">
        <v>0.41605799999999998</v>
      </c>
      <c r="AB1253">
        <v>0.289327</v>
      </c>
      <c r="AC1253">
        <v>0.69021600000000005</v>
      </c>
      <c r="AD1253">
        <v>0.199513</v>
      </c>
      <c r="AE1253">
        <v>3.6018400000000002</v>
      </c>
      <c r="AF1253">
        <v>0.31363600000000003</v>
      </c>
      <c r="AH1253">
        <v>-0.80662999999999996</v>
      </c>
      <c r="AI1253">
        <v>43.485300000000002</v>
      </c>
      <c r="AJ1253">
        <v>-10.735300000000001</v>
      </c>
      <c r="AK1253">
        <v>80.057699999999997</v>
      </c>
      <c r="AL1253">
        <v>-0.80662999999999996</v>
      </c>
      <c r="AM1253">
        <v>0.4</v>
      </c>
      <c r="AN1253">
        <v>-11.80057233572</v>
      </c>
      <c r="AO1253">
        <v>-7.7753377854824004</v>
      </c>
      <c r="AP1253">
        <v>-0.44021399999999999</v>
      </c>
      <c r="AQ1253">
        <v>999</v>
      </c>
      <c r="AU1253" t="s">
        <v>1681</v>
      </c>
    </row>
    <row r="1254" spans="1:47" x14ac:dyDescent="0.45">
      <c r="A1254" t="s">
        <v>1911</v>
      </c>
      <c r="C1254">
        <v>115</v>
      </c>
      <c r="D1254">
        <v>477</v>
      </c>
      <c r="E1254">
        <v>423</v>
      </c>
      <c r="F1254">
        <v>92</v>
      </c>
      <c r="G1254">
        <v>65</v>
      </c>
      <c r="H1254">
        <v>18</v>
      </c>
      <c r="I1254">
        <v>2</v>
      </c>
      <c r="J1254">
        <v>7</v>
      </c>
      <c r="K1254">
        <v>46</v>
      </c>
      <c r="L1254">
        <v>53</v>
      </c>
      <c r="M1254">
        <v>37</v>
      </c>
      <c r="N1254">
        <v>8</v>
      </c>
      <c r="O1254">
        <v>135</v>
      </c>
      <c r="P1254">
        <v>14</v>
      </c>
      <c r="Q1254">
        <v>3</v>
      </c>
      <c r="R1254">
        <v>0</v>
      </c>
      <c r="S1254">
        <v>0</v>
      </c>
      <c r="T1254">
        <v>10</v>
      </c>
      <c r="U1254">
        <v>5</v>
      </c>
      <c r="V1254">
        <v>0.21749399999999999</v>
      </c>
      <c r="W1254">
        <v>7.7568100000000001E-2</v>
      </c>
      <c r="X1254">
        <v>0.28301900000000002</v>
      </c>
      <c r="Y1254">
        <v>0.27407399999999998</v>
      </c>
      <c r="Z1254">
        <v>0.29979</v>
      </c>
      <c r="AA1254">
        <v>0.31914900000000002</v>
      </c>
      <c r="AB1254">
        <v>0.27135199999999998</v>
      </c>
      <c r="AC1254">
        <v>0.61893900000000002</v>
      </c>
      <c r="AD1254">
        <v>0.101655</v>
      </c>
      <c r="AE1254">
        <v>4.7537200000000004</v>
      </c>
      <c r="AF1254">
        <v>0.29929600000000001</v>
      </c>
      <c r="AH1254">
        <v>-0.94254400000000005</v>
      </c>
      <c r="AI1254">
        <v>39.491700000000002</v>
      </c>
      <c r="AJ1254">
        <v>-18.628</v>
      </c>
      <c r="AK1254">
        <v>71.601299999999995</v>
      </c>
      <c r="AL1254">
        <v>-0.94254400000000005</v>
      </c>
      <c r="AM1254">
        <v>-4.7</v>
      </c>
      <c r="AN1254">
        <v>-17.724222719669299</v>
      </c>
      <c r="AO1254">
        <v>-2.94735431671142</v>
      </c>
      <c r="AP1254">
        <v>-0.44075500000000001</v>
      </c>
      <c r="AQ1254">
        <v>999</v>
      </c>
      <c r="AU1254" t="s">
        <v>1912</v>
      </c>
    </row>
    <row r="1255" spans="1:47" x14ac:dyDescent="0.45">
      <c r="A1255" t="s">
        <v>1780</v>
      </c>
      <c r="B1255" t="s">
        <v>7</v>
      </c>
      <c r="C1255">
        <v>93</v>
      </c>
      <c r="D1255">
        <v>350</v>
      </c>
      <c r="E1255">
        <v>325</v>
      </c>
      <c r="F1255">
        <v>72</v>
      </c>
      <c r="G1255">
        <v>51</v>
      </c>
      <c r="H1255">
        <v>13</v>
      </c>
      <c r="I1255">
        <v>0</v>
      </c>
      <c r="J1255">
        <v>8</v>
      </c>
      <c r="K1255">
        <v>38</v>
      </c>
      <c r="L1255">
        <v>35</v>
      </c>
      <c r="M1255">
        <v>18</v>
      </c>
      <c r="N1255">
        <v>5</v>
      </c>
      <c r="O1255">
        <v>105</v>
      </c>
      <c r="P1255">
        <v>2</v>
      </c>
      <c r="Q1255">
        <v>2</v>
      </c>
      <c r="R1255">
        <v>3</v>
      </c>
      <c r="S1255">
        <v>0</v>
      </c>
      <c r="T1255">
        <v>4</v>
      </c>
      <c r="U1255">
        <v>1</v>
      </c>
      <c r="V1255">
        <v>0.22153800000000001</v>
      </c>
      <c r="W1255">
        <v>5.1428599999999998E-2</v>
      </c>
      <c r="X1255">
        <v>0.3</v>
      </c>
      <c r="Y1255">
        <v>0.171429</v>
      </c>
      <c r="Z1255">
        <v>0.26512999999999998</v>
      </c>
      <c r="AA1255">
        <v>0.33538499999999999</v>
      </c>
      <c r="AB1255">
        <v>0.25646099999999999</v>
      </c>
      <c r="AC1255">
        <v>0.60051399999999999</v>
      </c>
      <c r="AD1255">
        <v>0.113846</v>
      </c>
      <c r="AE1255">
        <v>3.7881200000000002</v>
      </c>
      <c r="AF1255">
        <v>0.29906500000000003</v>
      </c>
      <c r="AH1255">
        <v>-0.13061600000000001</v>
      </c>
      <c r="AI1255">
        <v>24.648700000000002</v>
      </c>
      <c r="AJ1255">
        <v>-17.9968</v>
      </c>
      <c r="AK1255">
        <v>56.610900000000001</v>
      </c>
      <c r="AL1255">
        <v>-0.13061600000000001</v>
      </c>
      <c r="AM1255">
        <v>1.3</v>
      </c>
      <c r="AN1255">
        <v>-18.943991661071699</v>
      </c>
      <c r="AO1255">
        <v>2.5860081911087001</v>
      </c>
      <c r="AP1255">
        <v>-0.44208500000000001</v>
      </c>
      <c r="AQ1255">
        <v>999</v>
      </c>
      <c r="AU1255" t="s">
        <v>1781</v>
      </c>
    </row>
    <row r="1256" spans="1:47" x14ac:dyDescent="0.45">
      <c r="A1256" t="s">
        <v>1869</v>
      </c>
      <c r="B1256" t="s">
        <v>28</v>
      </c>
      <c r="C1256">
        <v>102</v>
      </c>
      <c r="D1256">
        <v>420</v>
      </c>
      <c r="E1256">
        <v>386</v>
      </c>
      <c r="F1256">
        <v>87</v>
      </c>
      <c r="G1256">
        <v>61</v>
      </c>
      <c r="H1256">
        <v>16</v>
      </c>
      <c r="I1256">
        <v>5</v>
      </c>
      <c r="J1256">
        <v>5</v>
      </c>
      <c r="K1256">
        <v>46</v>
      </c>
      <c r="L1256">
        <v>40</v>
      </c>
      <c r="M1256">
        <v>28</v>
      </c>
      <c r="N1256">
        <v>7</v>
      </c>
      <c r="O1256">
        <v>128</v>
      </c>
      <c r="P1256">
        <v>3</v>
      </c>
      <c r="Q1256">
        <v>2</v>
      </c>
      <c r="R1256">
        <v>1</v>
      </c>
      <c r="S1256">
        <v>1</v>
      </c>
      <c r="T1256">
        <v>12</v>
      </c>
      <c r="U1256">
        <v>4</v>
      </c>
      <c r="V1256">
        <v>0.22538900000000001</v>
      </c>
      <c r="W1256">
        <v>6.6666699999999995E-2</v>
      </c>
      <c r="X1256">
        <v>0.30476199999999998</v>
      </c>
      <c r="Y1256">
        <v>0.21875</v>
      </c>
      <c r="Z1256">
        <v>0.28162300000000001</v>
      </c>
      <c r="AA1256">
        <v>0.33160600000000001</v>
      </c>
      <c r="AB1256">
        <v>0.26308700000000002</v>
      </c>
      <c r="AC1256">
        <v>0.61322900000000002</v>
      </c>
      <c r="AD1256">
        <v>0.10621800000000001</v>
      </c>
      <c r="AE1256">
        <v>6.8420300000000003</v>
      </c>
      <c r="AF1256">
        <v>0.32156899999999999</v>
      </c>
      <c r="AH1256">
        <v>5.6752400000000001E-2</v>
      </c>
      <c r="AI1256">
        <v>31.889399999999998</v>
      </c>
      <c r="AJ1256">
        <v>-19.2851</v>
      </c>
      <c r="AK1256">
        <v>57.213700000000003</v>
      </c>
      <c r="AL1256">
        <v>5.6752400000000001E-2</v>
      </c>
      <c r="AM1256">
        <v>7.4</v>
      </c>
      <c r="AN1256">
        <v>-21.475355952978099</v>
      </c>
      <c r="AO1256">
        <v>2.77037048339843</v>
      </c>
      <c r="AP1256">
        <v>-0.44273499999999999</v>
      </c>
      <c r="AQ1256">
        <v>999</v>
      </c>
      <c r="AU1256" t="s">
        <v>1870</v>
      </c>
    </row>
    <row r="1257" spans="1:47" x14ac:dyDescent="0.45">
      <c r="A1257" t="s">
        <v>2267</v>
      </c>
      <c r="B1257" t="s">
        <v>42</v>
      </c>
      <c r="C1257">
        <v>77</v>
      </c>
      <c r="D1257">
        <v>283</v>
      </c>
      <c r="E1257">
        <v>255</v>
      </c>
      <c r="F1257">
        <v>52</v>
      </c>
      <c r="G1257">
        <v>37</v>
      </c>
      <c r="H1257">
        <v>12</v>
      </c>
      <c r="I1257">
        <v>2</v>
      </c>
      <c r="J1257">
        <v>1</v>
      </c>
      <c r="K1257">
        <v>29</v>
      </c>
      <c r="L1257">
        <v>21</v>
      </c>
      <c r="M1257">
        <v>21</v>
      </c>
      <c r="N1257">
        <v>7</v>
      </c>
      <c r="O1257">
        <v>91</v>
      </c>
      <c r="P1257">
        <v>3</v>
      </c>
      <c r="Q1257">
        <v>1</v>
      </c>
      <c r="R1257">
        <v>3</v>
      </c>
      <c r="S1257">
        <v>0</v>
      </c>
      <c r="T1257">
        <v>6</v>
      </c>
      <c r="U1257">
        <v>1</v>
      </c>
      <c r="V1257">
        <v>0.20392199999999999</v>
      </c>
      <c r="W1257">
        <v>7.4204900000000004E-2</v>
      </c>
      <c r="X1257">
        <v>0.32155499999999998</v>
      </c>
      <c r="Y1257">
        <v>0.230769</v>
      </c>
      <c r="Z1257">
        <v>0.27142899999999998</v>
      </c>
      <c r="AA1257">
        <v>0.27843099999999998</v>
      </c>
      <c r="AB1257">
        <v>0.23678199999999999</v>
      </c>
      <c r="AC1257">
        <v>0.54986000000000002</v>
      </c>
      <c r="AD1257">
        <v>7.4509800000000001E-2</v>
      </c>
      <c r="AE1257">
        <v>6.1452200000000001</v>
      </c>
      <c r="AF1257">
        <v>0.31097599999999997</v>
      </c>
      <c r="AH1257">
        <v>0.36184500000000003</v>
      </c>
      <c r="AI1257">
        <v>15.3049</v>
      </c>
      <c r="AJ1257">
        <v>-19.177</v>
      </c>
      <c r="AK1257">
        <v>46.458599999999997</v>
      </c>
      <c r="AL1257">
        <v>0.36184500000000003</v>
      </c>
      <c r="AM1257">
        <v>0.6</v>
      </c>
      <c r="AN1257">
        <v>-17.79366466403</v>
      </c>
      <c r="AO1257">
        <v>3.71948850154876</v>
      </c>
      <c r="AP1257">
        <v>-0.44496200000000002</v>
      </c>
      <c r="AQ1257">
        <v>999</v>
      </c>
      <c r="AU1257">
        <v>11155</v>
      </c>
    </row>
    <row r="1258" spans="1:47" x14ac:dyDescent="0.45">
      <c r="A1258" t="s">
        <v>1854</v>
      </c>
      <c r="B1258" t="s">
        <v>59</v>
      </c>
      <c r="C1258">
        <v>68</v>
      </c>
      <c r="D1258">
        <v>261</v>
      </c>
      <c r="E1258">
        <v>236</v>
      </c>
      <c r="F1258">
        <v>50</v>
      </c>
      <c r="G1258">
        <v>36</v>
      </c>
      <c r="H1258">
        <v>7</v>
      </c>
      <c r="I1258">
        <v>2</v>
      </c>
      <c r="J1258">
        <v>5</v>
      </c>
      <c r="K1258">
        <v>26</v>
      </c>
      <c r="L1258">
        <v>25</v>
      </c>
      <c r="M1258">
        <v>24</v>
      </c>
      <c r="N1258">
        <v>4</v>
      </c>
      <c r="O1258">
        <v>86</v>
      </c>
      <c r="P1258">
        <v>0</v>
      </c>
      <c r="Q1258">
        <v>1</v>
      </c>
      <c r="R1258">
        <v>0</v>
      </c>
      <c r="S1258">
        <v>0</v>
      </c>
      <c r="T1258">
        <v>8</v>
      </c>
      <c r="U1258">
        <v>2</v>
      </c>
      <c r="V1258">
        <v>0.211864</v>
      </c>
      <c r="W1258">
        <v>9.1953999999999994E-2</v>
      </c>
      <c r="X1258">
        <v>0.32950200000000002</v>
      </c>
      <c r="Y1258">
        <v>0.27906999999999998</v>
      </c>
      <c r="Z1258">
        <v>0.28352500000000003</v>
      </c>
      <c r="AA1258">
        <v>0.32203399999999999</v>
      </c>
      <c r="AB1258">
        <v>0.26285599999999998</v>
      </c>
      <c r="AC1258">
        <v>0.60555899999999996</v>
      </c>
      <c r="AD1258">
        <v>0.110169</v>
      </c>
      <c r="AE1258">
        <v>6.0517000000000003</v>
      </c>
      <c r="AF1258">
        <v>0.30821900000000002</v>
      </c>
      <c r="AH1258">
        <v>0.32435700000000001</v>
      </c>
      <c r="AI1258">
        <v>19.7669</v>
      </c>
      <c r="AJ1258">
        <v>-12.0344</v>
      </c>
      <c r="AK1258">
        <v>64.530900000000003</v>
      </c>
      <c r="AL1258">
        <v>0.32435700000000001</v>
      </c>
      <c r="AM1258">
        <v>0.3</v>
      </c>
      <c r="AN1258">
        <v>-10.7679806053638</v>
      </c>
      <c r="AO1258">
        <v>-2.5769841074943498</v>
      </c>
      <c r="AP1258">
        <v>-0.44675700000000002</v>
      </c>
      <c r="AQ1258">
        <v>999</v>
      </c>
      <c r="AU1258" t="s">
        <v>1855</v>
      </c>
    </row>
    <row r="1259" spans="1:47" x14ac:dyDescent="0.45">
      <c r="A1259" t="s">
        <v>1890</v>
      </c>
      <c r="B1259" t="s">
        <v>42</v>
      </c>
      <c r="C1259">
        <v>94</v>
      </c>
      <c r="D1259">
        <v>365</v>
      </c>
      <c r="E1259">
        <v>328</v>
      </c>
      <c r="F1259">
        <v>67</v>
      </c>
      <c r="G1259">
        <v>49</v>
      </c>
      <c r="H1259">
        <v>12</v>
      </c>
      <c r="I1259">
        <v>2</v>
      </c>
      <c r="J1259">
        <v>4</v>
      </c>
      <c r="K1259">
        <v>39</v>
      </c>
      <c r="L1259">
        <v>30</v>
      </c>
      <c r="M1259">
        <v>33</v>
      </c>
      <c r="N1259">
        <v>6</v>
      </c>
      <c r="O1259">
        <v>100</v>
      </c>
      <c r="P1259">
        <v>1</v>
      </c>
      <c r="Q1259">
        <v>2</v>
      </c>
      <c r="R1259">
        <v>1</v>
      </c>
      <c r="S1259">
        <v>0</v>
      </c>
      <c r="T1259">
        <v>5</v>
      </c>
      <c r="U1259">
        <v>3</v>
      </c>
      <c r="V1259">
        <v>0.20426800000000001</v>
      </c>
      <c r="W1259">
        <v>9.0411000000000005E-2</v>
      </c>
      <c r="X1259">
        <v>0.27397300000000002</v>
      </c>
      <c r="Y1259">
        <v>0.33</v>
      </c>
      <c r="Z1259">
        <v>0.27747300000000003</v>
      </c>
      <c r="AA1259">
        <v>0.289634</v>
      </c>
      <c r="AB1259">
        <v>0.24815300000000001</v>
      </c>
      <c r="AC1259">
        <v>0.56710700000000003</v>
      </c>
      <c r="AD1259">
        <v>8.5365899999999995E-2</v>
      </c>
      <c r="AE1259">
        <v>4.8029900000000003</v>
      </c>
      <c r="AF1259">
        <v>0.27876099999999998</v>
      </c>
      <c r="AH1259">
        <v>-0.85952899999999999</v>
      </c>
      <c r="AI1259">
        <v>23.186599999999999</v>
      </c>
      <c r="AJ1259">
        <v>-21.2865</v>
      </c>
      <c r="AK1259">
        <v>57.3292</v>
      </c>
      <c r="AL1259">
        <v>-0.85952899999999999</v>
      </c>
      <c r="AM1259">
        <v>1.3</v>
      </c>
      <c r="AN1259">
        <v>-19.521464467048599</v>
      </c>
      <c r="AO1259">
        <v>2.6411228179931601</v>
      </c>
      <c r="AP1259">
        <v>-0.44706299999999999</v>
      </c>
      <c r="AQ1259">
        <v>999</v>
      </c>
      <c r="AU1259">
        <v>17326</v>
      </c>
    </row>
    <row r="1260" spans="1:47" x14ac:dyDescent="0.45">
      <c r="A1260" t="s">
        <v>2204</v>
      </c>
      <c r="B1260" t="s">
        <v>10</v>
      </c>
      <c r="C1260">
        <v>104</v>
      </c>
      <c r="D1260">
        <v>324</v>
      </c>
      <c r="E1260">
        <v>296</v>
      </c>
      <c r="F1260">
        <v>58</v>
      </c>
      <c r="G1260">
        <v>37</v>
      </c>
      <c r="H1260">
        <v>15</v>
      </c>
      <c r="I1260">
        <v>1</v>
      </c>
      <c r="J1260">
        <v>5</v>
      </c>
      <c r="K1260">
        <v>31</v>
      </c>
      <c r="L1260">
        <v>24</v>
      </c>
      <c r="M1260">
        <v>22</v>
      </c>
      <c r="N1260">
        <v>5</v>
      </c>
      <c r="O1260">
        <v>83</v>
      </c>
      <c r="P1260">
        <v>4</v>
      </c>
      <c r="Q1260">
        <v>1</v>
      </c>
      <c r="R1260">
        <v>1</v>
      </c>
      <c r="S1260">
        <v>0</v>
      </c>
      <c r="T1260">
        <v>3</v>
      </c>
      <c r="U1260">
        <v>2</v>
      </c>
      <c r="V1260">
        <v>0.19594600000000001</v>
      </c>
      <c r="W1260">
        <v>6.7901199999999995E-2</v>
      </c>
      <c r="X1260">
        <v>0.25617299999999998</v>
      </c>
      <c r="Y1260">
        <v>0.26506000000000002</v>
      </c>
      <c r="Z1260">
        <v>0.26006200000000002</v>
      </c>
      <c r="AA1260">
        <v>0.30405399999999999</v>
      </c>
      <c r="AB1260">
        <v>0.24413199999999999</v>
      </c>
      <c r="AC1260">
        <v>0.56411599999999995</v>
      </c>
      <c r="AD1260">
        <v>0.108108</v>
      </c>
      <c r="AE1260">
        <v>3.9623300000000001</v>
      </c>
      <c r="AF1260">
        <v>0.25358900000000001</v>
      </c>
      <c r="AH1260">
        <v>-0.69105300000000003</v>
      </c>
      <c r="AI1260">
        <v>19.5</v>
      </c>
      <c r="AJ1260">
        <v>-19.977499999999999</v>
      </c>
      <c r="AK1260">
        <v>46.077399999999997</v>
      </c>
      <c r="AL1260">
        <v>-0.69105300000000003</v>
      </c>
      <c r="AM1260">
        <v>4.9000000000000004</v>
      </c>
      <c r="AN1260">
        <v>-21.624885439872699</v>
      </c>
      <c r="AO1260">
        <v>6.0904762744903502</v>
      </c>
      <c r="AP1260">
        <v>-0.451712</v>
      </c>
      <c r="AQ1260">
        <v>999</v>
      </c>
      <c r="AU1260">
        <v>12984</v>
      </c>
    </row>
    <row r="1261" spans="1:47" x14ac:dyDescent="0.45">
      <c r="A1261" t="s">
        <v>2168</v>
      </c>
      <c r="B1261" t="s">
        <v>36</v>
      </c>
      <c r="C1261">
        <v>81</v>
      </c>
      <c r="D1261">
        <v>295</v>
      </c>
      <c r="E1261">
        <v>271</v>
      </c>
      <c r="F1261">
        <v>64</v>
      </c>
      <c r="G1261">
        <v>45</v>
      </c>
      <c r="H1261">
        <v>11</v>
      </c>
      <c r="I1261">
        <v>1</v>
      </c>
      <c r="J1261">
        <v>7</v>
      </c>
      <c r="K1261">
        <v>32</v>
      </c>
      <c r="L1261">
        <v>32</v>
      </c>
      <c r="M1261">
        <v>20</v>
      </c>
      <c r="N1261">
        <v>11</v>
      </c>
      <c r="O1261">
        <v>78</v>
      </c>
      <c r="P1261">
        <v>1</v>
      </c>
      <c r="Q1261">
        <v>3</v>
      </c>
      <c r="R1261">
        <v>0</v>
      </c>
      <c r="S1261">
        <v>1</v>
      </c>
      <c r="T1261">
        <v>7</v>
      </c>
      <c r="U1261">
        <v>3</v>
      </c>
      <c r="V1261">
        <v>0.23616200000000001</v>
      </c>
      <c r="W1261">
        <v>6.7796599999999999E-2</v>
      </c>
      <c r="X1261">
        <v>0.264407</v>
      </c>
      <c r="Y1261">
        <v>0.25641000000000003</v>
      </c>
      <c r="Z1261">
        <v>0.288136</v>
      </c>
      <c r="AA1261">
        <v>0.361624</v>
      </c>
      <c r="AB1261">
        <v>0.26754299999999998</v>
      </c>
      <c r="AC1261">
        <v>0.64975899999999998</v>
      </c>
      <c r="AD1261">
        <v>0.12546099999999999</v>
      </c>
      <c r="AE1261">
        <v>4.70756</v>
      </c>
      <c r="AF1261">
        <v>0.30158699999999999</v>
      </c>
      <c r="AH1261">
        <v>-0.290016</v>
      </c>
      <c r="AI1261">
        <v>23.490300000000001</v>
      </c>
      <c r="AJ1261">
        <v>-12.4537</v>
      </c>
      <c r="AK1261">
        <v>59.38</v>
      </c>
      <c r="AL1261">
        <v>-0.290016</v>
      </c>
      <c r="AM1261">
        <v>-2.7</v>
      </c>
      <c r="AN1261">
        <v>-15.135036200284899</v>
      </c>
      <c r="AO1261">
        <v>0.55176353454589799</v>
      </c>
      <c r="AP1261">
        <v>-0.45197199999999998</v>
      </c>
      <c r="AQ1261">
        <v>999</v>
      </c>
      <c r="AU1261">
        <v>5751</v>
      </c>
    </row>
    <row r="1262" spans="1:47" x14ac:dyDescent="0.45">
      <c r="A1262" t="s">
        <v>2253</v>
      </c>
      <c r="C1262">
        <v>96</v>
      </c>
      <c r="D1262">
        <v>366</v>
      </c>
      <c r="E1262">
        <v>337</v>
      </c>
      <c r="F1262">
        <v>87</v>
      </c>
      <c r="G1262">
        <v>63</v>
      </c>
      <c r="H1262">
        <v>16</v>
      </c>
      <c r="I1262">
        <v>0</v>
      </c>
      <c r="J1262">
        <v>8</v>
      </c>
      <c r="K1262">
        <v>33</v>
      </c>
      <c r="L1262">
        <v>40</v>
      </c>
      <c r="M1262">
        <v>26</v>
      </c>
      <c r="N1262">
        <v>9</v>
      </c>
      <c r="O1262">
        <v>71</v>
      </c>
      <c r="P1262">
        <v>2</v>
      </c>
      <c r="Q1262">
        <v>1</v>
      </c>
      <c r="R1262">
        <v>0</v>
      </c>
      <c r="S1262">
        <v>2</v>
      </c>
      <c r="T1262">
        <v>2</v>
      </c>
      <c r="U1262">
        <v>1</v>
      </c>
      <c r="V1262">
        <v>0.25816</v>
      </c>
      <c r="W1262">
        <v>7.1038299999999999E-2</v>
      </c>
      <c r="X1262">
        <v>0.19398899999999999</v>
      </c>
      <c r="Y1262">
        <v>0.36619699999999999</v>
      </c>
      <c r="Z1262">
        <v>0.31420799999999999</v>
      </c>
      <c r="AA1262">
        <v>0.376855</v>
      </c>
      <c r="AB1262">
        <v>0.29360000000000003</v>
      </c>
      <c r="AC1262">
        <v>0.69106199999999995</v>
      </c>
      <c r="AD1262">
        <v>0.11869399999999999</v>
      </c>
      <c r="AE1262">
        <v>2.1529099999999999</v>
      </c>
      <c r="AF1262">
        <v>0.30501899999999998</v>
      </c>
      <c r="AH1262">
        <v>-0.65389799999999998</v>
      </c>
      <c r="AI1262">
        <v>37.064300000000003</v>
      </c>
      <c r="AJ1262">
        <v>-7.53071</v>
      </c>
      <c r="AK1262">
        <v>82.922200000000004</v>
      </c>
      <c r="AL1262">
        <v>-0.65389799999999998</v>
      </c>
      <c r="AM1262">
        <v>-1.9</v>
      </c>
      <c r="AN1262">
        <v>-8.3973125815391505</v>
      </c>
      <c r="AO1262">
        <v>-8.6239856481552106</v>
      </c>
      <c r="AP1262">
        <v>-0.45387</v>
      </c>
      <c r="AQ1262">
        <v>999</v>
      </c>
      <c r="AU1262">
        <v>3516</v>
      </c>
    </row>
    <row r="1263" spans="1:47" x14ac:dyDescent="0.45">
      <c r="A1263" t="s">
        <v>1877</v>
      </c>
      <c r="B1263" t="s">
        <v>104</v>
      </c>
      <c r="C1263">
        <v>86</v>
      </c>
      <c r="D1263">
        <v>341</v>
      </c>
      <c r="E1263">
        <v>307</v>
      </c>
      <c r="F1263">
        <v>55</v>
      </c>
      <c r="G1263">
        <v>33</v>
      </c>
      <c r="H1263">
        <v>11</v>
      </c>
      <c r="I1263">
        <v>1</v>
      </c>
      <c r="J1263">
        <v>10</v>
      </c>
      <c r="K1263">
        <v>39</v>
      </c>
      <c r="L1263">
        <v>41</v>
      </c>
      <c r="M1263">
        <v>26</v>
      </c>
      <c r="N1263">
        <v>5</v>
      </c>
      <c r="O1263">
        <v>147</v>
      </c>
      <c r="P1263">
        <v>7</v>
      </c>
      <c r="Q1263">
        <v>1</v>
      </c>
      <c r="R1263">
        <v>0</v>
      </c>
      <c r="S1263">
        <v>0</v>
      </c>
      <c r="T1263">
        <v>6</v>
      </c>
      <c r="U1263">
        <v>3</v>
      </c>
      <c r="V1263">
        <v>0.17915300000000001</v>
      </c>
      <c r="W1263">
        <v>7.6246300000000003E-2</v>
      </c>
      <c r="X1263">
        <v>0.431085</v>
      </c>
      <c r="Y1263">
        <v>0.176871</v>
      </c>
      <c r="Z1263">
        <v>0.25806499999999999</v>
      </c>
      <c r="AA1263">
        <v>0.319218</v>
      </c>
      <c r="AB1263">
        <v>0.25033</v>
      </c>
      <c r="AC1263">
        <v>0.57728299999999999</v>
      </c>
      <c r="AD1263">
        <v>0.140065</v>
      </c>
      <c r="AE1263">
        <v>5.2911099999999998</v>
      </c>
      <c r="AF1263">
        <v>0.29801299999999997</v>
      </c>
      <c r="AH1263">
        <v>-0.53624700000000003</v>
      </c>
      <c r="AI1263">
        <v>22.278500000000001</v>
      </c>
      <c r="AJ1263">
        <v>-19.270399999999999</v>
      </c>
      <c r="AK1263">
        <v>55.409500000000001</v>
      </c>
      <c r="AL1263">
        <v>-0.53624700000000003</v>
      </c>
      <c r="AM1263">
        <v>-3.7</v>
      </c>
      <c r="AN1263">
        <v>-18.755446791648801</v>
      </c>
      <c r="AO1263">
        <v>2.56469702720642</v>
      </c>
      <c r="AP1263">
        <v>-0.45958399999999999</v>
      </c>
      <c r="AQ1263">
        <v>999</v>
      </c>
      <c r="AU1263" t="s">
        <v>1878</v>
      </c>
    </row>
    <row r="1264" spans="1:47" x14ac:dyDescent="0.45">
      <c r="A1264" t="s">
        <v>1768</v>
      </c>
      <c r="B1264" t="s">
        <v>21</v>
      </c>
      <c r="C1264">
        <v>108</v>
      </c>
      <c r="D1264">
        <v>460</v>
      </c>
      <c r="E1264">
        <v>414</v>
      </c>
      <c r="F1264">
        <v>91</v>
      </c>
      <c r="G1264">
        <v>60</v>
      </c>
      <c r="H1264">
        <v>19</v>
      </c>
      <c r="I1264">
        <v>3</v>
      </c>
      <c r="J1264">
        <v>9</v>
      </c>
      <c r="K1264">
        <v>53</v>
      </c>
      <c r="L1264">
        <v>50</v>
      </c>
      <c r="M1264">
        <v>37</v>
      </c>
      <c r="N1264">
        <v>10</v>
      </c>
      <c r="O1264">
        <v>122</v>
      </c>
      <c r="P1264">
        <v>7</v>
      </c>
      <c r="Q1264">
        <v>2</v>
      </c>
      <c r="R1264">
        <v>0</v>
      </c>
      <c r="S1264">
        <v>1</v>
      </c>
      <c r="T1264">
        <v>6</v>
      </c>
      <c r="U1264">
        <v>1</v>
      </c>
      <c r="V1264">
        <v>0.219807</v>
      </c>
      <c r="W1264">
        <v>8.0434800000000001E-2</v>
      </c>
      <c r="X1264">
        <v>0.26521699999999998</v>
      </c>
      <c r="Y1264">
        <v>0.30327900000000002</v>
      </c>
      <c r="Z1264">
        <v>0.29347800000000002</v>
      </c>
      <c r="AA1264">
        <v>0.34541100000000002</v>
      </c>
      <c r="AB1264">
        <v>0.27377499999999999</v>
      </c>
      <c r="AC1264">
        <v>0.63888900000000004</v>
      </c>
      <c r="AD1264">
        <v>0.12560399999999999</v>
      </c>
      <c r="AE1264">
        <v>5.5011299999999999</v>
      </c>
      <c r="AF1264">
        <v>0.287719</v>
      </c>
      <c r="AH1264">
        <v>5.3640399999999998E-2</v>
      </c>
      <c r="AI1264">
        <v>39.009599999999999</v>
      </c>
      <c r="AJ1264">
        <v>-17.038699999999999</v>
      </c>
      <c r="AK1264">
        <v>73.105699999999999</v>
      </c>
      <c r="AL1264">
        <v>5.3640399999999998E-2</v>
      </c>
      <c r="AM1264">
        <v>-0.4</v>
      </c>
      <c r="AN1264">
        <v>-14.7698373906314</v>
      </c>
      <c r="AO1264">
        <v>-5.4705466330051404</v>
      </c>
      <c r="AP1264">
        <v>-0.46036700000000003</v>
      </c>
      <c r="AQ1264">
        <v>999</v>
      </c>
      <c r="AU1264" t="s">
        <v>1769</v>
      </c>
    </row>
    <row r="1265" spans="1:47" x14ac:dyDescent="0.45">
      <c r="A1265" t="s">
        <v>1713</v>
      </c>
      <c r="B1265" t="s">
        <v>98</v>
      </c>
      <c r="C1265">
        <v>103</v>
      </c>
      <c r="D1265">
        <v>443</v>
      </c>
      <c r="E1265">
        <v>397</v>
      </c>
      <c r="F1265">
        <v>84</v>
      </c>
      <c r="G1265">
        <v>52</v>
      </c>
      <c r="H1265">
        <v>17</v>
      </c>
      <c r="I1265">
        <v>4</v>
      </c>
      <c r="J1265">
        <v>11</v>
      </c>
      <c r="K1265">
        <v>56</v>
      </c>
      <c r="L1265">
        <v>49</v>
      </c>
      <c r="M1265">
        <v>39</v>
      </c>
      <c r="N1265">
        <v>9</v>
      </c>
      <c r="O1265">
        <v>141</v>
      </c>
      <c r="P1265">
        <v>3</v>
      </c>
      <c r="Q1265">
        <v>4</v>
      </c>
      <c r="R1265">
        <v>0</v>
      </c>
      <c r="S1265">
        <v>1</v>
      </c>
      <c r="T1265">
        <v>3</v>
      </c>
      <c r="U1265">
        <v>2</v>
      </c>
      <c r="V1265">
        <v>0.211587</v>
      </c>
      <c r="W1265">
        <v>8.8036100000000006E-2</v>
      </c>
      <c r="X1265">
        <v>0.31828400000000001</v>
      </c>
      <c r="Y1265">
        <v>0.27659600000000001</v>
      </c>
      <c r="Z1265">
        <v>0.28442400000000001</v>
      </c>
      <c r="AA1265">
        <v>0.35768299999999997</v>
      </c>
      <c r="AB1265">
        <v>0.272837</v>
      </c>
      <c r="AC1265">
        <v>0.64210699999999998</v>
      </c>
      <c r="AD1265">
        <v>0.146096</v>
      </c>
      <c r="AE1265">
        <v>5.2876500000000002</v>
      </c>
      <c r="AF1265">
        <v>0.29317300000000002</v>
      </c>
      <c r="AH1265">
        <v>-0.899092</v>
      </c>
      <c r="AI1265">
        <v>37.223199999999999</v>
      </c>
      <c r="AJ1265">
        <v>-16.753799999999998</v>
      </c>
      <c r="AK1265">
        <v>71.552599999999998</v>
      </c>
      <c r="AL1265">
        <v>-0.899092</v>
      </c>
      <c r="AM1265">
        <v>-5.3</v>
      </c>
      <c r="AN1265">
        <v>-15.999179720878599</v>
      </c>
      <c r="AO1265">
        <v>-3.6722811460494902</v>
      </c>
      <c r="AP1265">
        <v>-0.46121200000000001</v>
      </c>
      <c r="AQ1265">
        <v>999</v>
      </c>
      <c r="AU1265" t="s">
        <v>1714</v>
      </c>
    </row>
    <row r="1266" spans="1:47" x14ac:dyDescent="0.45">
      <c r="A1266" t="s">
        <v>2191</v>
      </c>
      <c r="C1266">
        <v>80</v>
      </c>
      <c r="D1266">
        <v>269</v>
      </c>
      <c r="E1266">
        <v>243</v>
      </c>
      <c r="F1266">
        <v>58</v>
      </c>
      <c r="G1266">
        <v>39</v>
      </c>
      <c r="H1266">
        <v>14</v>
      </c>
      <c r="I1266">
        <v>1</v>
      </c>
      <c r="J1266">
        <v>4</v>
      </c>
      <c r="K1266">
        <v>28</v>
      </c>
      <c r="L1266">
        <v>24</v>
      </c>
      <c r="M1266">
        <v>22</v>
      </c>
      <c r="N1266">
        <v>5</v>
      </c>
      <c r="O1266">
        <v>39</v>
      </c>
      <c r="P1266">
        <v>2</v>
      </c>
      <c r="Q1266">
        <v>2</v>
      </c>
      <c r="R1266">
        <v>0</v>
      </c>
      <c r="S1266">
        <v>0</v>
      </c>
      <c r="T1266">
        <v>0</v>
      </c>
      <c r="U1266">
        <v>1</v>
      </c>
      <c r="V1266">
        <v>0.23868300000000001</v>
      </c>
      <c r="W1266">
        <v>8.1784399999999993E-2</v>
      </c>
      <c r="X1266">
        <v>0.144981</v>
      </c>
      <c r="Y1266">
        <v>0.56410300000000002</v>
      </c>
      <c r="Z1266">
        <v>0.30483300000000002</v>
      </c>
      <c r="AA1266">
        <v>0.35390899999999997</v>
      </c>
      <c r="AB1266">
        <v>0.28295199999999998</v>
      </c>
      <c r="AC1266">
        <v>0.65874200000000005</v>
      </c>
      <c r="AD1266">
        <v>0.115226</v>
      </c>
      <c r="AE1266">
        <v>2.5559599999999998</v>
      </c>
      <c r="AF1266">
        <v>0.26732699999999998</v>
      </c>
      <c r="AH1266">
        <v>-0.86897500000000005</v>
      </c>
      <c r="AI1266">
        <v>24.862300000000001</v>
      </c>
      <c r="AJ1266">
        <v>-7.9137500000000003</v>
      </c>
      <c r="AK1266">
        <v>81.448499999999996</v>
      </c>
      <c r="AL1266">
        <v>-0.86897500000000005</v>
      </c>
      <c r="AM1266">
        <v>0</v>
      </c>
      <c r="AN1266">
        <v>-6.8484721779823303</v>
      </c>
      <c r="AO1266">
        <v>-6.9187240600585902</v>
      </c>
      <c r="AP1266">
        <v>-0.46176600000000001</v>
      </c>
      <c r="AQ1266">
        <v>999</v>
      </c>
      <c r="AU1266">
        <v>12371</v>
      </c>
    </row>
    <row r="1267" spans="1:47" x14ac:dyDescent="0.45">
      <c r="A1267" t="s">
        <v>1883</v>
      </c>
      <c r="B1267" t="s">
        <v>18</v>
      </c>
      <c r="C1267">
        <v>72</v>
      </c>
      <c r="D1267">
        <v>300</v>
      </c>
      <c r="E1267">
        <v>270</v>
      </c>
      <c r="F1267">
        <v>58</v>
      </c>
      <c r="G1267">
        <v>39</v>
      </c>
      <c r="H1267">
        <v>7</v>
      </c>
      <c r="I1267">
        <v>2</v>
      </c>
      <c r="J1267">
        <v>10</v>
      </c>
      <c r="K1267">
        <v>33</v>
      </c>
      <c r="L1267">
        <v>41</v>
      </c>
      <c r="M1267">
        <v>21</v>
      </c>
      <c r="N1267">
        <v>8</v>
      </c>
      <c r="O1267">
        <v>110</v>
      </c>
      <c r="P1267">
        <v>8</v>
      </c>
      <c r="Q1267">
        <v>1</v>
      </c>
      <c r="R1267">
        <v>0</v>
      </c>
      <c r="S1267">
        <v>1</v>
      </c>
      <c r="T1267">
        <v>12</v>
      </c>
      <c r="U1267">
        <v>5</v>
      </c>
      <c r="V1267">
        <v>0.21481500000000001</v>
      </c>
      <c r="W1267">
        <v>7.0000000000000007E-2</v>
      </c>
      <c r="X1267">
        <v>0.36666700000000002</v>
      </c>
      <c r="Y1267">
        <v>0.190909</v>
      </c>
      <c r="Z1267">
        <v>0.28999999999999998</v>
      </c>
      <c r="AA1267">
        <v>0.36666700000000002</v>
      </c>
      <c r="AB1267">
        <v>0.27794099999999999</v>
      </c>
      <c r="AC1267">
        <v>0.656667</v>
      </c>
      <c r="AD1267">
        <v>0.15185199999999999</v>
      </c>
      <c r="AE1267">
        <v>6.40205</v>
      </c>
      <c r="AF1267">
        <v>0.31788100000000002</v>
      </c>
      <c r="AH1267">
        <v>-0.17269799999999999</v>
      </c>
      <c r="AI1267">
        <v>26.479099999999999</v>
      </c>
      <c r="AJ1267">
        <v>-10.074199999999999</v>
      </c>
      <c r="AK1267">
        <v>71.233999999999995</v>
      </c>
      <c r="AL1267">
        <v>-0.17269799999999999</v>
      </c>
      <c r="AM1267">
        <v>-0.7</v>
      </c>
      <c r="AN1267">
        <v>-10.8637004494667</v>
      </c>
      <c r="AO1267">
        <v>-4.00687831640243</v>
      </c>
      <c r="AP1267">
        <v>-0.46363500000000002</v>
      </c>
      <c r="AQ1267">
        <v>999</v>
      </c>
      <c r="AU1267" t="s">
        <v>1884</v>
      </c>
    </row>
    <row r="1268" spans="1:47" x14ac:dyDescent="0.45">
      <c r="A1268" t="s">
        <v>749</v>
      </c>
      <c r="B1268" t="s">
        <v>104</v>
      </c>
      <c r="C1268">
        <v>88</v>
      </c>
      <c r="D1268">
        <v>379</v>
      </c>
      <c r="E1268">
        <v>352</v>
      </c>
      <c r="F1268">
        <v>82</v>
      </c>
      <c r="G1268">
        <v>56</v>
      </c>
      <c r="H1268">
        <v>15</v>
      </c>
      <c r="I1268">
        <v>2</v>
      </c>
      <c r="J1268">
        <v>9</v>
      </c>
      <c r="K1268">
        <v>40</v>
      </c>
      <c r="L1268">
        <v>48</v>
      </c>
      <c r="M1268">
        <v>17</v>
      </c>
      <c r="N1268">
        <v>11</v>
      </c>
      <c r="O1268">
        <v>103</v>
      </c>
      <c r="P1268">
        <v>7</v>
      </c>
      <c r="Q1268">
        <v>3</v>
      </c>
      <c r="R1268">
        <v>0</v>
      </c>
      <c r="S1268">
        <v>0</v>
      </c>
      <c r="T1268">
        <v>4</v>
      </c>
      <c r="U1268">
        <v>1</v>
      </c>
      <c r="V1268">
        <v>0.232955</v>
      </c>
      <c r="W1268">
        <v>4.4854900000000003E-2</v>
      </c>
      <c r="X1268">
        <v>0.27176800000000001</v>
      </c>
      <c r="Y1268">
        <v>0.165049</v>
      </c>
      <c r="Z1268">
        <v>0.27968300000000001</v>
      </c>
      <c r="AA1268">
        <v>0.36363600000000001</v>
      </c>
      <c r="AB1268">
        <v>0.26769199999999999</v>
      </c>
      <c r="AC1268">
        <v>0.64332</v>
      </c>
      <c r="AD1268">
        <v>0.13068199999999999</v>
      </c>
      <c r="AE1268">
        <v>4.8408899999999999</v>
      </c>
      <c r="AF1268">
        <v>0.30041200000000001</v>
      </c>
      <c r="AH1268">
        <v>-0.15373200000000001</v>
      </c>
      <c r="AI1268">
        <v>30.225899999999999</v>
      </c>
      <c r="AJ1268">
        <v>-15.953099999999999</v>
      </c>
      <c r="AK1268">
        <v>64.203599999999994</v>
      </c>
      <c r="AL1268">
        <v>-0.15373200000000001</v>
      </c>
      <c r="AM1268">
        <v>-2</v>
      </c>
      <c r="AN1268">
        <v>-16.960986346006301</v>
      </c>
      <c r="AO1268">
        <v>-0.60743677616119296</v>
      </c>
      <c r="AP1268">
        <v>-0.46426200000000001</v>
      </c>
      <c r="AQ1268">
        <v>999</v>
      </c>
      <c r="AU1268" t="s">
        <v>2028</v>
      </c>
    </row>
    <row r="1269" spans="1:47" x14ac:dyDescent="0.45">
      <c r="A1269" t="s">
        <v>2072</v>
      </c>
      <c r="B1269" t="s">
        <v>39</v>
      </c>
      <c r="C1269">
        <v>98</v>
      </c>
      <c r="D1269">
        <v>380</v>
      </c>
      <c r="E1269">
        <v>346</v>
      </c>
      <c r="F1269">
        <v>81</v>
      </c>
      <c r="G1269">
        <v>58</v>
      </c>
      <c r="H1269">
        <v>18</v>
      </c>
      <c r="I1269">
        <v>2</v>
      </c>
      <c r="J1269">
        <v>3</v>
      </c>
      <c r="K1269">
        <v>43</v>
      </c>
      <c r="L1269">
        <v>35</v>
      </c>
      <c r="M1269">
        <v>27</v>
      </c>
      <c r="N1269">
        <v>10</v>
      </c>
      <c r="O1269">
        <v>67</v>
      </c>
      <c r="P1269">
        <v>5</v>
      </c>
      <c r="Q1269">
        <v>1</v>
      </c>
      <c r="R1269">
        <v>1</v>
      </c>
      <c r="S1269">
        <v>0</v>
      </c>
      <c r="T1269">
        <v>5</v>
      </c>
      <c r="U1269">
        <v>1</v>
      </c>
      <c r="V1269">
        <v>0.23410400000000001</v>
      </c>
      <c r="W1269">
        <v>7.1052599999999994E-2</v>
      </c>
      <c r="X1269">
        <v>0.176316</v>
      </c>
      <c r="Y1269">
        <v>0.40298499999999998</v>
      </c>
      <c r="Z1269">
        <v>0.298153</v>
      </c>
      <c r="AA1269">
        <v>0.32369900000000001</v>
      </c>
      <c r="AB1269">
        <v>0.26608500000000002</v>
      </c>
      <c r="AC1269">
        <v>0.62185199999999996</v>
      </c>
      <c r="AD1269">
        <v>8.9595400000000006E-2</v>
      </c>
      <c r="AE1269">
        <v>5.0115299999999996</v>
      </c>
      <c r="AF1269">
        <v>0.281588</v>
      </c>
      <c r="AH1269">
        <v>-3.8487899999999999E-2</v>
      </c>
      <c r="AI1269">
        <v>29.798500000000001</v>
      </c>
      <c r="AJ1269">
        <v>-16.502300000000002</v>
      </c>
      <c r="AK1269">
        <v>65.185299999999998</v>
      </c>
      <c r="AL1269">
        <v>-3.8487899999999999E-2</v>
      </c>
      <c r="AM1269">
        <v>2.5</v>
      </c>
      <c r="AN1269">
        <v>-15.890297420322799</v>
      </c>
      <c r="AO1269">
        <v>-1.6887125968933101</v>
      </c>
      <c r="AP1269">
        <v>-0.46593000000000001</v>
      </c>
      <c r="AQ1269">
        <v>999</v>
      </c>
      <c r="AU1269" t="s">
        <v>2073</v>
      </c>
    </row>
    <row r="1270" spans="1:47" x14ac:dyDescent="0.45">
      <c r="A1270" t="s">
        <v>1496</v>
      </c>
      <c r="B1270" t="s">
        <v>89</v>
      </c>
      <c r="C1270">
        <v>123</v>
      </c>
      <c r="D1270">
        <v>518</v>
      </c>
      <c r="E1270">
        <v>482</v>
      </c>
      <c r="F1270">
        <v>105</v>
      </c>
      <c r="G1270">
        <v>74</v>
      </c>
      <c r="H1270">
        <v>16</v>
      </c>
      <c r="I1270">
        <v>4</v>
      </c>
      <c r="J1270">
        <v>11</v>
      </c>
      <c r="K1270">
        <v>54</v>
      </c>
      <c r="L1270">
        <v>53</v>
      </c>
      <c r="M1270">
        <v>31</v>
      </c>
      <c r="N1270">
        <v>12</v>
      </c>
      <c r="O1270">
        <v>146</v>
      </c>
      <c r="P1270">
        <v>2</v>
      </c>
      <c r="Q1270">
        <v>2</v>
      </c>
      <c r="R1270">
        <v>1</v>
      </c>
      <c r="S1270">
        <v>0</v>
      </c>
      <c r="T1270">
        <v>10</v>
      </c>
      <c r="U1270">
        <v>5</v>
      </c>
      <c r="V1270">
        <v>0.21784200000000001</v>
      </c>
      <c r="W1270">
        <v>5.9845599999999999E-2</v>
      </c>
      <c r="X1270">
        <v>0.28185300000000002</v>
      </c>
      <c r="Y1270">
        <v>0.21232899999999999</v>
      </c>
      <c r="Z1270">
        <v>0.26692500000000002</v>
      </c>
      <c r="AA1270">
        <v>0.33610000000000001</v>
      </c>
      <c r="AB1270">
        <v>0.25386599999999998</v>
      </c>
      <c r="AC1270">
        <v>0.603024</v>
      </c>
      <c r="AD1270">
        <v>0.118257</v>
      </c>
      <c r="AE1270">
        <v>5.36632</v>
      </c>
      <c r="AF1270">
        <v>0.287462</v>
      </c>
      <c r="AH1270">
        <v>-0.84237700000000004</v>
      </c>
      <c r="AI1270">
        <v>35.363700000000001</v>
      </c>
      <c r="AJ1270">
        <v>-27.7515</v>
      </c>
      <c r="AK1270">
        <v>61.584000000000003</v>
      </c>
      <c r="AL1270">
        <v>-0.84237700000000004</v>
      </c>
      <c r="AM1270">
        <v>0.5</v>
      </c>
      <c r="AN1270">
        <v>-24.686109781265198</v>
      </c>
      <c r="AO1270">
        <v>2.4032921791076598</v>
      </c>
      <c r="AP1270">
        <v>-0.46759600000000001</v>
      </c>
      <c r="AQ1270">
        <v>999</v>
      </c>
      <c r="AU1270" t="s">
        <v>1497</v>
      </c>
    </row>
    <row r="1271" spans="1:47" x14ac:dyDescent="0.45">
      <c r="A1271" t="s">
        <v>1892</v>
      </c>
      <c r="B1271" t="s">
        <v>7</v>
      </c>
      <c r="C1271">
        <v>79</v>
      </c>
      <c r="D1271">
        <v>336</v>
      </c>
      <c r="E1271">
        <v>296</v>
      </c>
      <c r="F1271">
        <v>66</v>
      </c>
      <c r="G1271">
        <v>42</v>
      </c>
      <c r="H1271">
        <v>14</v>
      </c>
      <c r="I1271">
        <v>1</v>
      </c>
      <c r="J1271">
        <v>9</v>
      </c>
      <c r="K1271">
        <v>39</v>
      </c>
      <c r="L1271">
        <v>39</v>
      </c>
      <c r="M1271">
        <v>32</v>
      </c>
      <c r="N1271">
        <v>6</v>
      </c>
      <c r="O1271">
        <v>90</v>
      </c>
      <c r="P1271">
        <v>6</v>
      </c>
      <c r="Q1271">
        <v>2</v>
      </c>
      <c r="R1271">
        <v>0</v>
      </c>
      <c r="S1271">
        <v>0</v>
      </c>
      <c r="T1271">
        <v>2</v>
      </c>
      <c r="U1271">
        <v>2</v>
      </c>
      <c r="V1271">
        <v>0.222973</v>
      </c>
      <c r="W1271">
        <v>9.5238100000000006E-2</v>
      </c>
      <c r="X1271">
        <v>0.26785700000000001</v>
      </c>
      <c r="Y1271">
        <v>0.35555599999999998</v>
      </c>
      <c r="Z1271">
        <v>0.30952400000000002</v>
      </c>
      <c r="AA1271">
        <v>0.36824299999999999</v>
      </c>
      <c r="AB1271">
        <v>0.29252899999999998</v>
      </c>
      <c r="AC1271">
        <v>0.67776700000000001</v>
      </c>
      <c r="AD1271">
        <v>0.14527000000000001</v>
      </c>
      <c r="AE1271">
        <v>3.38531</v>
      </c>
      <c r="AF1271">
        <v>0.28643200000000002</v>
      </c>
      <c r="AH1271">
        <v>-1.01434</v>
      </c>
      <c r="AI1271">
        <v>33.7273</v>
      </c>
      <c r="AJ1271">
        <v>-7.2123499999999998</v>
      </c>
      <c r="AK1271">
        <v>80.7898</v>
      </c>
      <c r="AL1271">
        <v>-1.01434</v>
      </c>
      <c r="AM1271">
        <v>-13.3</v>
      </c>
      <c r="AN1271">
        <v>-9.0106240510940498</v>
      </c>
      <c r="AO1271">
        <v>-7.1271605491638104</v>
      </c>
      <c r="AP1271">
        <v>-0.46769100000000002</v>
      </c>
      <c r="AQ1271">
        <v>999</v>
      </c>
      <c r="AU1271" t="s">
        <v>1893</v>
      </c>
    </row>
    <row r="1272" spans="1:47" x14ac:dyDescent="0.45">
      <c r="A1272" t="s">
        <v>2083</v>
      </c>
      <c r="C1272">
        <v>100</v>
      </c>
      <c r="D1272">
        <v>400</v>
      </c>
      <c r="E1272">
        <v>363</v>
      </c>
      <c r="F1272">
        <v>86</v>
      </c>
      <c r="G1272">
        <v>53</v>
      </c>
      <c r="H1272">
        <v>15</v>
      </c>
      <c r="I1272">
        <v>1</v>
      </c>
      <c r="J1272">
        <v>17</v>
      </c>
      <c r="K1272">
        <v>42</v>
      </c>
      <c r="L1272">
        <v>51</v>
      </c>
      <c r="M1272">
        <v>32</v>
      </c>
      <c r="N1272">
        <v>11</v>
      </c>
      <c r="O1272">
        <v>118</v>
      </c>
      <c r="P1272">
        <v>1</v>
      </c>
      <c r="Q1272">
        <v>4</v>
      </c>
      <c r="R1272">
        <v>0</v>
      </c>
      <c r="S1272">
        <v>1</v>
      </c>
      <c r="T1272">
        <v>1</v>
      </c>
      <c r="U1272">
        <v>1</v>
      </c>
      <c r="V1272">
        <v>0.23691499999999999</v>
      </c>
      <c r="W1272">
        <v>0.08</v>
      </c>
      <c r="X1272">
        <v>0.29499999999999998</v>
      </c>
      <c r="Y1272">
        <v>0.27118599999999998</v>
      </c>
      <c r="Z1272">
        <v>0.29749999999999999</v>
      </c>
      <c r="AA1272">
        <v>0.42424200000000001</v>
      </c>
      <c r="AB1272">
        <v>0.29925299999999999</v>
      </c>
      <c r="AC1272">
        <v>0.72174199999999999</v>
      </c>
      <c r="AD1272">
        <v>0.18732799999999999</v>
      </c>
      <c r="AE1272">
        <v>2.4698600000000002</v>
      </c>
      <c r="AF1272">
        <v>0.29741400000000001</v>
      </c>
      <c r="AH1272">
        <v>-0.79996199999999995</v>
      </c>
      <c r="AI1272">
        <v>42.385300000000001</v>
      </c>
      <c r="AJ1272">
        <v>-6.3523399999999999</v>
      </c>
      <c r="AK1272">
        <v>85.361699999999999</v>
      </c>
      <c r="AL1272">
        <v>-0.79996199999999995</v>
      </c>
      <c r="AM1272">
        <v>0</v>
      </c>
      <c r="AN1272">
        <v>-8.0538180470466596</v>
      </c>
      <c r="AO1272">
        <v>-10.2880659103393</v>
      </c>
      <c r="AP1272">
        <v>-0.47004400000000002</v>
      </c>
      <c r="AQ1272">
        <v>999</v>
      </c>
      <c r="AU1272">
        <v>14566</v>
      </c>
    </row>
    <row r="1273" spans="1:47" x14ac:dyDescent="0.45">
      <c r="A1273" t="s">
        <v>1997</v>
      </c>
      <c r="B1273" t="s">
        <v>14</v>
      </c>
      <c r="C1273">
        <v>101</v>
      </c>
      <c r="D1273">
        <v>404</v>
      </c>
      <c r="E1273">
        <v>361</v>
      </c>
      <c r="F1273">
        <v>75</v>
      </c>
      <c r="G1273">
        <v>48</v>
      </c>
      <c r="H1273">
        <v>15</v>
      </c>
      <c r="I1273">
        <v>2</v>
      </c>
      <c r="J1273">
        <v>10</v>
      </c>
      <c r="K1273">
        <v>40</v>
      </c>
      <c r="L1273">
        <v>45</v>
      </c>
      <c r="M1273">
        <v>31</v>
      </c>
      <c r="N1273">
        <v>6</v>
      </c>
      <c r="O1273">
        <v>126</v>
      </c>
      <c r="P1273">
        <v>9</v>
      </c>
      <c r="Q1273">
        <v>3</v>
      </c>
      <c r="R1273">
        <v>0</v>
      </c>
      <c r="S1273">
        <v>0</v>
      </c>
      <c r="T1273">
        <v>2</v>
      </c>
      <c r="U1273">
        <v>1</v>
      </c>
      <c r="V1273">
        <v>0.207756</v>
      </c>
      <c r="W1273">
        <v>7.6732700000000001E-2</v>
      </c>
      <c r="X1273">
        <v>0.31188100000000002</v>
      </c>
      <c r="Y1273">
        <v>0.246032</v>
      </c>
      <c r="Z1273">
        <v>0.28465299999999999</v>
      </c>
      <c r="AA1273">
        <v>0.34349000000000002</v>
      </c>
      <c r="AB1273">
        <v>0.27167999999999998</v>
      </c>
      <c r="AC1273">
        <v>0.62814400000000004</v>
      </c>
      <c r="AD1273">
        <v>0.13573399999999999</v>
      </c>
      <c r="AE1273">
        <v>3.8799700000000001</v>
      </c>
      <c r="AF1273">
        <v>0.28508800000000001</v>
      </c>
      <c r="AH1273">
        <v>-0.65389799999999998</v>
      </c>
      <c r="AI1273">
        <v>33.557699999999997</v>
      </c>
      <c r="AJ1273">
        <v>-15.667299999999999</v>
      </c>
      <c r="AK1273">
        <v>72.481099999999998</v>
      </c>
      <c r="AL1273">
        <v>-0.65389799999999998</v>
      </c>
      <c r="AM1273">
        <v>0.4</v>
      </c>
      <c r="AN1273">
        <v>-14.4269904494285</v>
      </c>
      <c r="AO1273">
        <v>-4.05326279997825</v>
      </c>
      <c r="AP1273">
        <v>-0.470252</v>
      </c>
      <c r="AQ1273">
        <v>999</v>
      </c>
      <c r="AU1273" t="s">
        <v>1998</v>
      </c>
    </row>
    <row r="1274" spans="1:47" x14ac:dyDescent="0.45">
      <c r="A1274" t="s">
        <v>1784</v>
      </c>
      <c r="C1274">
        <v>84</v>
      </c>
      <c r="D1274">
        <v>341</v>
      </c>
      <c r="E1274">
        <v>306</v>
      </c>
      <c r="F1274">
        <v>62</v>
      </c>
      <c r="G1274">
        <v>44</v>
      </c>
      <c r="H1274">
        <v>10</v>
      </c>
      <c r="I1274">
        <v>3</v>
      </c>
      <c r="J1274">
        <v>5</v>
      </c>
      <c r="K1274">
        <v>31</v>
      </c>
      <c r="L1274">
        <v>34</v>
      </c>
      <c r="M1274">
        <v>29</v>
      </c>
      <c r="N1274">
        <v>6</v>
      </c>
      <c r="O1274">
        <v>128</v>
      </c>
      <c r="P1274">
        <v>5</v>
      </c>
      <c r="Q1274">
        <v>1</v>
      </c>
      <c r="R1274">
        <v>0</v>
      </c>
      <c r="S1274">
        <v>0</v>
      </c>
      <c r="T1274">
        <v>4</v>
      </c>
      <c r="U1274">
        <v>3</v>
      </c>
      <c r="V1274">
        <v>0.20261399999999999</v>
      </c>
      <c r="W1274">
        <v>8.5043999999999995E-2</v>
      </c>
      <c r="X1274">
        <v>0.37536700000000001</v>
      </c>
      <c r="Y1274">
        <v>0.22656200000000001</v>
      </c>
      <c r="Z1274">
        <v>0.28152500000000003</v>
      </c>
      <c r="AA1274">
        <v>0.30392200000000003</v>
      </c>
      <c r="AB1274">
        <v>0.25561800000000001</v>
      </c>
      <c r="AC1274">
        <v>0.58544600000000002</v>
      </c>
      <c r="AD1274">
        <v>0.10130699999999999</v>
      </c>
      <c r="AE1274">
        <v>4.9687700000000001</v>
      </c>
      <c r="AF1274">
        <v>0.32758599999999999</v>
      </c>
      <c r="AH1274">
        <v>-1.0209999999999999</v>
      </c>
      <c r="AI1274">
        <v>23.7761</v>
      </c>
      <c r="AJ1274">
        <v>-17.7728</v>
      </c>
      <c r="AK1274">
        <v>59.074800000000003</v>
      </c>
      <c r="AL1274">
        <v>-1.0209999999999999</v>
      </c>
      <c r="AM1274">
        <v>5.2</v>
      </c>
      <c r="AN1274">
        <v>-17.742602586746202</v>
      </c>
      <c r="AO1274">
        <v>1.4411814212798999</v>
      </c>
      <c r="AP1274">
        <v>-0.47061900000000001</v>
      </c>
      <c r="AQ1274">
        <v>999</v>
      </c>
      <c r="AU1274" t="s">
        <v>1785</v>
      </c>
    </row>
    <row r="1275" spans="1:47" x14ac:dyDescent="0.45">
      <c r="A1275" t="s">
        <v>2077</v>
      </c>
      <c r="C1275">
        <v>106</v>
      </c>
      <c r="D1275">
        <v>429</v>
      </c>
      <c r="E1275">
        <v>381</v>
      </c>
      <c r="F1275">
        <v>75</v>
      </c>
      <c r="G1275">
        <v>40</v>
      </c>
      <c r="H1275">
        <v>16</v>
      </c>
      <c r="I1275">
        <v>1</v>
      </c>
      <c r="J1275">
        <v>18</v>
      </c>
      <c r="K1275">
        <v>42</v>
      </c>
      <c r="L1275">
        <v>57</v>
      </c>
      <c r="M1275">
        <v>38</v>
      </c>
      <c r="N1275">
        <v>5</v>
      </c>
      <c r="O1275">
        <v>177</v>
      </c>
      <c r="P1275">
        <v>8</v>
      </c>
      <c r="Q1275">
        <v>2</v>
      </c>
      <c r="R1275">
        <v>0</v>
      </c>
      <c r="S1275">
        <v>0</v>
      </c>
      <c r="T1275">
        <v>1</v>
      </c>
      <c r="U1275">
        <v>2</v>
      </c>
      <c r="V1275">
        <v>0.19685</v>
      </c>
      <c r="W1275">
        <v>8.8578100000000007E-2</v>
      </c>
      <c r="X1275">
        <v>0.41258699999999998</v>
      </c>
      <c r="Y1275">
        <v>0.21468899999999999</v>
      </c>
      <c r="Z1275">
        <v>0.282051</v>
      </c>
      <c r="AA1275">
        <v>0.38582699999999998</v>
      </c>
      <c r="AB1275">
        <v>0.286833</v>
      </c>
      <c r="AC1275">
        <v>0.66787799999999997</v>
      </c>
      <c r="AD1275">
        <v>0.18897600000000001</v>
      </c>
      <c r="AE1275">
        <v>2.4043600000000001</v>
      </c>
      <c r="AF1275">
        <v>0.30319099999999999</v>
      </c>
      <c r="AH1275">
        <v>-1.26827</v>
      </c>
      <c r="AI1275">
        <v>41.033200000000001</v>
      </c>
      <c r="AJ1275">
        <v>-11.238</v>
      </c>
      <c r="AK1275">
        <v>76.009500000000003</v>
      </c>
      <c r="AL1275">
        <v>-1.26827</v>
      </c>
      <c r="AM1275">
        <v>-0.6</v>
      </c>
      <c r="AN1275">
        <v>-14.018401741981499</v>
      </c>
      <c r="AO1275">
        <v>-5.3288360834121704</v>
      </c>
      <c r="AP1275">
        <v>-0.47177000000000002</v>
      </c>
      <c r="AQ1275">
        <v>999</v>
      </c>
      <c r="AU1275" t="s">
        <v>2078</v>
      </c>
    </row>
    <row r="1276" spans="1:47" x14ac:dyDescent="0.45">
      <c r="A1276" t="s">
        <v>2062</v>
      </c>
      <c r="B1276" t="s">
        <v>14</v>
      </c>
      <c r="C1276">
        <v>75</v>
      </c>
      <c r="D1276">
        <v>251</v>
      </c>
      <c r="E1276">
        <v>229</v>
      </c>
      <c r="F1276">
        <v>53</v>
      </c>
      <c r="G1276">
        <v>41</v>
      </c>
      <c r="H1276">
        <v>10</v>
      </c>
      <c r="I1276">
        <v>0</v>
      </c>
      <c r="J1276">
        <v>2</v>
      </c>
      <c r="K1276">
        <v>19</v>
      </c>
      <c r="L1276">
        <v>21</v>
      </c>
      <c r="M1276">
        <v>18</v>
      </c>
      <c r="N1276">
        <v>9</v>
      </c>
      <c r="O1276">
        <v>51</v>
      </c>
      <c r="P1276">
        <v>3</v>
      </c>
      <c r="Q1276">
        <v>1</v>
      </c>
      <c r="R1276">
        <v>0</v>
      </c>
      <c r="S1276">
        <v>0</v>
      </c>
      <c r="T1276">
        <v>0</v>
      </c>
      <c r="U1276">
        <v>1</v>
      </c>
      <c r="V1276">
        <v>0.23144100000000001</v>
      </c>
      <c r="W1276">
        <v>7.1713100000000002E-2</v>
      </c>
      <c r="X1276">
        <v>0.20318700000000001</v>
      </c>
      <c r="Y1276">
        <v>0.352941</v>
      </c>
      <c r="Z1276">
        <v>0.294821</v>
      </c>
      <c r="AA1276">
        <v>0.30131000000000002</v>
      </c>
      <c r="AB1276">
        <v>0.252359</v>
      </c>
      <c r="AC1276">
        <v>0.59613099999999997</v>
      </c>
      <c r="AD1276">
        <v>6.9869000000000001E-2</v>
      </c>
      <c r="AE1276">
        <v>1.37982</v>
      </c>
      <c r="AF1276">
        <v>0.288136</v>
      </c>
      <c r="AH1276">
        <v>-0.83045000000000002</v>
      </c>
      <c r="AI1276">
        <v>16.8215</v>
      </c>
      <c r="AJ1276">
        <v>-13.7614</v>
      </c>
      <c r="AK1276">
        <v>59.529000000000003</v>
      </c>
      <c r="AL1276">
        <v>-0.83045000000000002</v>
      </c>
      <c r="AM1276">
        <v>-4.5</v>
      </c>
      <c r="AN1276">
        <v>-13.4149489402771</v>
      </c>
      <c r="AO1276">
        <v>0.111258029937744</v>
      </c>
      <c r="AP1276">
        <v>-0.47386099999999998</v>
      </c>
      <c r="AQ1276">
        <v>999</v>
      </c>
      <c r="AU1276">
        <v>13807</v>
      </c>
    </row>
    <row r="1277" spans="1:47" x14ac:dyDescent="0.45">
      <c r="A1277" t="s">
        <v>2044</v>
      </c>
      <c r="C1277">
        <v>77</v>
      </c>
      <c r="D1277">
        <v>231</v>
      </c>
      <c r="E1277">
        <v>205</v>
      </c>
      <c r="F1277">
        <v>45</v>
      </c>
      <c r="G1277">
        <v>33</v>
      </c>
      <c r="H1277">
        <v>6</v>
      </c>
      <c r="I1277">
        <v>2</v>
      </c>
      <c r="J1277">
        <v>4</v>
      </c>
      <c r="K1277">
        <v>32</v>
      </c>
      <c r="L1277">
        <v>20</v>
      </c>
      <c r="M1277">
        <v>23</v>
      </c>
      <c r="N1277">
        <v>4</v>
      </c>
      <c r="O1277">
        <v>69</v>
      </c>
      <c r="P1277">
        <v>1</v>
      </c>
      <c r="Q1277">
        <v>1</v>
      </c>
      <c r="R1277">
        <v>1</v>
      </c>
      <c r="S1277">
        <v>0</v>
      </c>
      <c r="T1277">
        <v>4</v>
      </c>
      <c r="U1277">
        <v>1</v>
      </c>
      <c r="V1277">
        <v>0.21951200000000001</v>
      </c>
      <c r="W1277">
        <v>9.9567100000000006E-2</v>
      </c>
      <c r="X1277">
        <v>0.29870099999999999</v>
      </c>
      <c r="Y1277">
        <v>0.33333299999999999</v>
      </c>
      <c r="Z1277">
        <v>0.3</v>
      </c>
      <c r="AA1277">
        <v>0.32682899999999998</v>
      </c>
      <c r="AB1277">
        <v>0.27295799999999998</v>
      </c>
      <c r="AC1277">
        <v>0.62682899999999997</v>
      </c>
      <c r="AD1277">
        <v>0.107317</v>
      </c>
      <c r="AE1277">
        <v>6.2761199999999997</v>
      </c>
      <c r="AF1277">
        <v>0.30827100000000002</v>
      </c>
      <c r="AH1277">
        <v>-3.04496E-2</v>
      </c>
      <c r="AI1277">
        <v>19.433</v>
      </c>
      <c r="AJ1277">
        <v>-8.7130100000000006</v>
      </c>
      <c r="AK1277">
        <v>67.670199999999994</v>
      </c>
      <c r="AL1277">
        <v>-3.04496E-2</v>
      </c>
      <c r="AM1277">
        <v>-0.8</v>
      </c>
      <c r="AN1277">
        <v>-9.2824151068925804</v>
      </c>
      <c r="AO1277">
        <v>-3.3462963700294401</v>
      </c>
      <c r="AP1277">
        <v>-0.47450199999999998</v>
      </c>
      <c r="AQ1277">
        <v>999</v>
      </c>
      <c r="AU1277" t="s">
        <v>2045</v>
      </c>
    </row>
    <row r="1278" spans="1:47" x14ac:dyDescent="0.45">
      <c r="A1278" t="s">
        <v>1957</v>
      </c>
      <c r="B1278" t="s">
        <v>56</v>
      </c>
      <c r="C1278">
        <v>92</v>
      </c>
      <c r="D1278">
        <v>382</v>
      </c>
      <c r="E1278">
        <v>333</v>
      </c>
      <c r="F1278">
        <v>71</v>
      </c>
      <c r="G1278">
        <v>48</v>
      </c>
      <c r="H1278">
        <v>14</v>
      </c>
      <c r="I1278">
        <v>1</v>
      </c>
      <c r="J1278">
        <v>8</v>
      </c>
      <c r="K1278">
        <v>44</v>
      </c>
      <c r="L1278">
        <v>44</v>
      </c>
      <c r="M1278">
        <v>34</v>
      </c>
      <c r="N1278">
        <v>7</v>
      </c>
      <c r="O1278">
        <v>102</v>
      </c>
      <c r="P1278">
        <v>13</v>
      </c>
      <c r="Q1278">
        <v>1</v>
      </c>
      <c r="R1278">
        <v>1</v>
      </c>
      <c r="S1278">
        <v>0</v>
      </c>
      <c r="T1278">
        <v>3</v>
      </c>
      <c r="U1278">
        <v>1</v>
      </c>
      <c r="V1278">
        <v>0.21321300000000001</v>
      </c>
      <c r="W1278">
        <v>8.9005200000000007E-2</v>
      </c>
      <c r="X1278">
        <v>0.26701599999999998</v>
      </c>
      <c r="Y1278">
        <v>0.33333299999999999</v>
      </c>
      <c r="Z1278">
        <v>0.30971100000000001</v>
      </c>
      <c r="AA1278">
        <v>0.33333299999999999</v>
      </c>
      <c r="AB1278">
        <v>0.282362</v>
      </c>
      <c r="AC1278">
        <v>0.64304499999999998</v>
      </c>
      <c r="AD1278">
        <v>0.12012</v>
      </c>
      <c r="AE1278">
        <v>4.1364200000000002</v>
      </c>
      <c r="AF1278">
        <v>0.28125</v>
      </c>
      <c r="AH1278">
        <v>-0.50012900000000005</v>
      </c>
      <c r="AI1278">
        <v>35.119399999999999</v>
      </c>
      <c r="AJ1278">
        <v>-11.425000000000001</v>
      </c>
      <c r="AK1278">
        <v>74.197199999999995</v>
      </c>
      <c r="AL1278">
        <v>-0.50012900000000005</v>
      </c>
      <c r="AM1278">
        <v>-12.1</v>
      </c>
      <c r="AN1278">
        <v>-12.7110511660575</v>
      </c>
      <c r="AO1278">
        <v>-5.08206987380981</v>
      </c>
      <c r="AP1278">
        <v>-0.47647600000000001</v>
      </c>
      <c r="AQ1278">
        <v>999</v>
      </c>
      <c r="AU1278" t="s">
        <v>1958</v>
      </c>
    </row>
    <row r="1279" spans="1:47" x14ac:dyDescent="0.45">
      <c r="A1279" t="s">
        <v>1973</v>
      </c>
      <c r="B1279" t="s">
        <v>10</v>
      </c>
      <c r="C1279">
        <v>110</v>
      </c>
      <c r="D1279">
        <v>470</v>
      </c>
      <c r="E1279">
        <v>416</v>
      </c>
      <c r="F1279">
        <v>89</v>
      </c>
      <c r="G1279">
        <v>61</v>
      </c>
      <c r="H1279">
        <v>18</v>
      </c>
      <c r="I1279">
        <v>3</v>
      </c>
      <c r="J1279">
        <v>7</v>
      </c>
      <c r="K1279">
        <v>49</v>
      </c>
      <c r="L1279">
        <v>45</v>
      </c>
      <c r="M1279">
        <v>44</v>
      </c>
      <c r="N1279">
        <v>8</v>
      </c>
      <c r="O1279">
        <v>120</v>
      </c>
      <c r="P1279">
        <v>6</v>
      </c>
      <c r="Q1279">
        <v>3</v>
      </c>
      <c r="R1279">
        <v>1</v>
      </c>
      <c r="S1279">
        <v>0</v>
      </c>
      <c r="T1279">
        <v>13</v>
      </c>
      <c r="U1279">
        <v>4</v>
      </c>
      <c r="V1279">
        <v>0.21394199999999999</v>
      </c>
      <c r="W1279">
        <v>9.3617000000000006E-2</v>
      </c>
      <c r="X1279">
        <v>0.25531900000000002</v>
      </c>
      <c r="Y1279">
        <v>0.36666700000000002</v>
      </c>
      <c r="Z1279">
        <v>0.296375</v>
      </c>
      <c r="AA1279">
        <v>0.32211499999999998</v>
      </c>
      <c r="AB1279">
        <v>0.26977499999999999</v>
      </c>
      <c r="AC1279">
        <v>0.61849100000000001</v>
      </c>
      <c r="AD1279">
        <v>0.10817300000000001</v>
      </c>
      <c r="AE1279">
        <v>5.5590200000000003</v>
      </c>
      <c r="AF1279">
        <v>0.28082200000000002</v>
      </c>
      <c r="AH1279">
        <v>0.11806</v>
      </c>
      <c r="AI1279">
        <v>38.296500000000002</v>
      </c>
      <c r="AJ1279">
        <v>-18.970300000000002</v>
      </c>
      <c r="AK1279">
        <v>70.543800000000005</v>
      </c>
      <c r="AL1279">
        <v>0.11806</v>
      </c>
      <c r="AM1279">
        <v>-5.5</v>
      </c>
      <c r="AN1279">
        <v>-17.033064819872301</v>
      </c>
      <c r="AO1279">
        <v>-3.7730746269225999</v>
      </c>
      <c r="AP1279">
        <v>-0.47795500000000002</v>
      </c>
      <c r="AQ1279">
        <v>999</v>
      </c>
      <c r="AU1279" t="s">
        <v>1974</v>
      </c>
    </row>
    <row r="1280" spans="1:47" x14ac:dyDescent="0.45">
      <c r="A1280" t="s">
        <v>1882</v>
      </c>
      <c r="B1280" t="s">
        <v>46</v>
      </c>
      <c r="C1280">
        <v>74</v>
      </c>
      <c r="D1280">
        <v>235</v>
      </c>
      <c r="E1280">
        <v>215</v>
      </c>
      <c r="F1280">
        <v>45</v>
      </c>
      <c r="G1280">
        <v>33</v>
      </c>
      <c r="H1280">
        <v>6</v>
      </c>
      <c r="I1280">
        <v>2</v>
      </c>
      <c r="J1280">
        <v>4</v>
      </c>
      <c r="K1280">
        <v>21</v>
      </c>
      <c r="L1280">
        <v>27</v>
      </c>
      <c r="M1280">
        <v>14</v>
      </c>
      <c r="N1280">
        <v>6</v>
      </c>
      <c r="O1280">
        <v>66</v>
      </c>
      <c r="P1280">
        <v>3</v>
      </c>
      <c r="Q1280">
        <v>1</v>
      </c>
      <c r="R1280">
        <v>2</v>
      </c>
      <c r="S1280">
        <v>0</v>
      </c>
      <c r="T1280">
        <v>1</v>
      </c>
      <c r="U1280">
        <v>1</v>
      </c>
      <c r="V1280">
        <v>0.20930199999999999</v>
      </c>
      <c r="W1280">
        <v>5.9574500000000002E-2</v>
      </c>
      <c r="X1280">
        <v>0.28085100000000002</v>
      </c>
      <c r="Y1280">
        <v>0.212121</v>
      </c>
      <c r="Z1280">
        <v>0.266094</v>
      </c>
      <c r="AA1280">
        <v>0.31162800000000002</v>
      </c>
      <c r="AB1280">
        <v>0.24443000000000001</v>
      </c>
      <c r="AC1280">
        <v>0.57772199999999996</v>
      </c>
      <c r="AD1280">
        <v>0.102326</v>
      </c>
      <c r="AE1280">
        <v>4.0870499999999996</v>
      </c>
      <c r="AF1280">
        <v>0.28082200000000002</v>
      </c>
      <c r="AH1280">
        <v>-0.56110300000000002</v>
      </c>
      <c r="AI1280">
        <v>14.201700000000001</v>
      </c>
      <c r="AJ1280">
        <v>-14.431699999999999</v>
      </c>
      <c r="AK1280">
        <v>51.374000000000002</v>
      </c>
      <c r="AL1280">
        <v>-0.56110300000000002</v>
      </c>
      <c r="AM1280">
        <v>-2.4</v>
      </c>
      <c r="AN1280">
        <v>-14.717579483985901</v>
      </c>
      <c r="AO1280">
        <v>1.91731309890747</v>
      </c>
      <c r="AP1280">
        <v>-0.47802</v>
      </c>
      <c r="AQ1280">
        <v>999</v>
      </c>
      <c r="AU1280">
        <v>19245</v>
      </c>
    </row>
    <row r="1281" spans="1:47" x14ac:dyDescent="0.45">
      <c r="A1281" t="s">
        <v>1945</v>
      </c>
      <c r="C1281">
        <v>103</v>
      </c>
      <c r="D1281">
        <v>424</v>
      </c>
      <c r="E1281">
        <v>364</v>
      </c>
      <c r="F1281">
        <v>74</v>
      </c>
      <c r="G1281">
        <v>48</v>
      </c>
      <c r="H1281">
        <v>16</v>
      </c>
      <c r="I1281">
        <v>0</v>
      </c>
      <c r="J1281">
        <v>10</v>
      </c>
      <c r="K1281">
        <v>39</v>
      </c>
      <c r="L1281">
        <v>49</v>
      </c>
      <c r="M1281">
        <v>46</v>
      </c>
      <c r="N1281">
        <v>7</v>
      </c>
      <c r="O1281">
        <v>137</v>
      </c>
      <c r="P1281">
        <v>12</v>
      </c>
      <c r="Q1281">
        <v>2</v>
      </c>
      <c r="R1281">
        <v>0</v>
      </c>
      <c r="S1281">
        <v>1</v>
      </c>
      <c r="T1281">
        <v>1</v>
      </c>
      <c r="U1281">
        <v>1</v>
      </c>
      <c r="V1281">
        <v>0.20329700000000001</v>
      </c>
      <c r="W1281">
        <v>0.108491</v>
      </c>
      <c r="X1281">
        <v>0.32311299999999998</v>
      </c>
      <c r="Y1281">
        <v>0.33576600000000001</v>
      </c>
      <c r="Z1281">
        <v>0.31132100000000001</v>
      </c>
      <c r="AA1281">
        <v>0.32967000000000002</v>
      </c>
      <c r="AB1281">
        <v>0.28334599999999999</v>
      </c>
      <c r="AC1281">
        <v>0.64099099999999998</v>
      </c>
      <c r="AD1281">
        <v>0.12637399999999999</v>
      </c>
      <c r="AE1281">
        <v>1.7893600000000001</v>
      </c>
      <c r="AF1281">
        <v>0.29223700000000002</v>
      </c>
      <c r="AH1281">
        <v>-0.98488500000000001</v>
      </c>
      <c r="AI1281">
        <v>39.326999999999998</v>
      </c>
      <c r="AJ1281">
        <v>-12.334899999999999</v>
      </c>
      <c r="AK1281">
        <v>75.520700000000005</v>
      </c>
      <c r="AL1281">
        <v>-0.98488500000000001</v>
      </c>
      <c r="AM1281">
        <v>2</v>
      </c>
      <c r="AN1281">
        <v>-13.421343863010399</v>
      </c>
      <c r="AO1281">
        <v>-5.7895355224609304</v>
      </c>
      <c r="AP1281">
        <v>-0.479634</v>
      </c>
      <c r="AQ1281">
        <v>999</v>
      </c>
      <c r="AU1281" t="s">
        <v>1946</v>
      </c>
    </row>
    <row r="1282" spans="1:47" x14ac:dyDescent="0.45">
      <c r="A1282" t="s">
        <v>1894</v>
      </c>
      <c r="C1282">
        <v>92</v>
      </c>
      <c r="D1282">
        <v>331</v>
      </c>
      <c r="E1282">
        <v>299</v>
      </c>
      <c r="F1282">
        <v>66</v>
      </c>
      <c r="G1282">
        <v>49</v>
      </c>
      <c r="H1282">
        <v>11</v>
      </c>
      <c r="I1282">
        <v>3</v>
      </c>
      <c r="J1282">
        <v>3</v>
      </c>
      <c r="K1282">
        <v>30</v>
      </c>
      <c r="L1282">
        <v>29</v>
      </c>
      <c r="M1282">
        <v>22</v>
      </c>
      <c r="N1282">
        <v>9</v>
      </c>
      <c r="O1282">
        <v>85</v>
      </c>
      <c r="P1282">
        <v>5</v>
      </c>
      <c r="Q1282">
        <v>2</v>
      </c>
      <c r="R1282">
        <v>3</v>
      </c>
      <c r="S1282">
        <v>0</v>
      </c>
      <c r="T1282">
        <v>6</v>
      </c>
      <c r="U1282">
        <v>5</v>
      </c>
      <c r="V1282">
        <v>0.22073599999999999</v>
      </c>
      <c r="W1282">
        <v>6.6465300000000005E-2</v>
      </c>
      <c r="X1282">
        <v>0.25679800000000003</v>
      </c>
      <c r="Y1282">
        <v>0.258824</v>
      </c>
      <c r="Z1282">
        <v>0.28353699999999998</v>
      </c>
      <c r="AA1282">
        <v>0.30769200000000002</v>
      </c>
      <c r="AB1282">
        <v>0.25179099999999999</v>
      </c>
      <c r="AC1282">
        <v>0.591229</v>
      </c>
      <c r="AD1282">
        <v>8.6956500000000006E-2</v>
      </c>
      <c r="AE1282">
        <v>5.0914700000000002</v>
      </c>
      <c r="AF1282">
        <v>0.29577500000000001</v>
      </c>
      <c r="AH1282">
        <v>-1.4266300000000001</v>
      </c>
      <c r="AI1282">
        <v>22.026700000000002</v>
      </c>
      <c r="AJ1282">
        <v>-18.303699999999999</v>
      </c>
      <c r="AK1282">
        <v>51.385899999999999</v>
      </c>
      <c r="AL1282">
        <v>-1.4266300000000001</v>
      </c>
      <c r="AM1282">
        <v>8.3000000000000007</v>
      </c>
      <c r="AN1282">
        <v>-20.707332253456102</v>
      </c>
      <c r="AO1282">
        <v>4.6514110565185502</v>
      </c>
      <c r="AP1282">
        <v>-0.48000700000000002</v>
      </c>
      <c r="AQ1282">
        <v>999</v>
      </c>
      <c r="AU1282" t="s">
        <v>1895</v>
      </c>
    </row>
    <row r="1283" spans="1:47" x14ac:dyDescent="0.45">
      <c r="A1283" t="s">
        <v>509</v>
      </c>
      <c r="B1283" t="s">
        <v>309</v>
      </c>
      <c r="C1283">
        <v>103</v>
      </c>
      <c r="D1283">
        <v>369</v>
      </c>
      <c r="E1283">
        <v>340</v>
      </c>
      <c r="F1283">
        <v>87</v>
      </c>
      <c r="G1283">
        <v>58</v>
      </c>
      <c r="H1283">
        <v>18</v>
      </c>
      <c r="I1283">
        <v>1</v>
      </c>
      <c r="J1283">
        <v>10</v>
      </c>
      <c r="K1283">
        <v>35</v>
      </c>
      <c r="L1283">
        <v>44</v>
      </c>
      <c r="M1283">
        <v>25</v>
      </c>
      <c r="N1283">
        <v>10</v>
      </c>
      <c r="O1283">
        <v>80</v>
      </c>
      <c r="P1283">
        <v>2</v>
      </c>
      <c r="Q1283">
        <v>2</v>
      </c>
      <c r="R1283">
        <v>0</v>
      </c>
      <c r="S1283">
        <v>0</v>
      </c>
      <c r="T1283">
        <v>0</v>
      </c>
      <c r="U1283">
        <v>1</v>
      </c>
      <c r="V1283">
        <v>0.255882</v>
      </c>
      <c r="W1283">
        <v>6.7750699999999997E-2</v>
      </c>
      <c r="X1283">
        <v>0.21680199999999999</v>
      </c>
      <c r="Y1283">
        <v>0.3125</v>
      </c>
      <c r="Z1283">
        <v>0.30894300000000002</v>
      </c>
      <c r="AA1283">
        <v>0.40294099999999999</v>
      </c>
      <c r="AB1283">
        <v>0.29826000000000003</v>
      </c>
      <c r="AC1283">
        <v>0.71188399999999996</v>
      </c>
      <c r="AD1283">
        <v>0.147059</v>
      </c>
      <c r="AE1283">
        <v>2.04888</v>
      </c>
      <c r="AF1283">
        <v>0.30555599999999999</v>
      </c>
      <c r="AH1283">
        <v>-0.99996200000000002</v>
      </c>
      <c r="AI1283">
        <v>38.796100000000003</v>
      </c>
      <c r="AJ1283">
        <v>-6.16439</v>
      </c>
      <c r="AK1283">
        <v>70.132099999999994</v>
      </c>
      <c r="AL1283">
        <v>-0.99996200000000002</v>
      </c>
      <c r="AM1283">
        <v>-9.6</v>
      </c>
      <c r="AN1283">
        <v>-14.653629779815599</v>
      </c>
      <c r="AO1283">
        <v>-2.8208999633789</v>
      </c>
      <c r="AP1283">
        <v>-0.488873</v>
      </c>
      <c r="AQ1283">
        <v>999</v>
      </c>
      <c r="AU1283">
        <v>11680</v>
      </c>
    </row>
    <row r="1284" spans="1:47" x14ac:dyDescent="0.45">
      <c r="A1284" t="s">
        <v>2008</v>
      </c>
      <c r="B1284" t="s">
        <v>155</v>
      </c>
      <c r="C1284">
        <v>95</v>
      </c>
      <c r="D1284">
        <v>419</v>
      </c>
      <c r="E1284">
        <v>380</v>
      </c>
      <c r="F1284">
        <v>90</v>
      </c>
      <c r="G1284">
        <v>71</v>
      </c>
      <c r="H1284">
        <v>12</v>
      </c>
      <c r="I1284">
        <v>3</v>
      </c>
      <c r="J1284">
        <v>4</v>
      </c>
      <c r="K1284">
        <v>46</v>
      </c>
      <c r="L1284">
        <v>38</v>
      </c>
      <c r="M1284">
        <v>22</v>
      </c>
      <c r="N1284">
        <v>4</v>
      </c>
      <c r="O1284">
        <v>104</v>
      </c>
      <c r="P1284">
        <v>5</v>
      </c>
      <c r="Q1284">
        <v>2</v>
      </c>
      <c r="R1284">
        <v>10</v>
      </c>
      <c r="S1284">
        <v>0</v>
      </c>
      <c r="T1284">
        <v>16</v>
      </c>
      <c r="U1284">
        <v>6</v>
      </c>
      <c r="V1284">
        <v>0.236842</v>
      </c>
      <c r="W1284">
        <v>5.2505999999999997E-2</v>
      </c>
      <c r="X1284">
        <v>0.24820999999999999</v>
      </c>
      <c r="Y1284">
        <v>0.211538</v>
      </c>
      <c r="Z1284">
        <v>0.28606399999999998</v>
      </c>
      <c r="AA1284">
        <v>0.31578899999999999</v>
      </c>
      <c r="AB1284">
        <v>0.26287500000000003</v>
      </c>
      <c r="AC1284">
        <v>0.60185299999999997</v>
      </c>
      <c r="AD1284">
        <v>7.8947400000000001E-2</v>
      </c>
      <c r="AE1284">
        <v>6.4074499999999999</v>
      </c>
      <c r="AF1284">
        <v>0.31386900000000001</v>
      </c>
      <c r="AH1284">
        <v>-5.6749800000000003E-2</v>
      </c>
      <c r="AI1284">
        <v>31.739899999999999</v>
      </c>
      <c r="AJ1284">
        <v>-19.312799999999999</v>
      </c>
      <c r="AK1284">
        <v>59.0687</v>
      </c>
      <c r="AL1284">
        <v>-5.6749800000000003E-2</v>
      </c>
      <c r="AM1284">
        <v>-0.1</v>
      </c>
      <c r="AN1284">
        <v>-20.606297027319599</v>
      </c>
      <c r="AO1284">
        <v>1.43953552097082</v>
      </c>
      <c r="AP1284">
        <v>-0.49216900000000002</v>
      </c>
      <c r="AQ1284">
        <v>999</v>
      </c>
      <c r="AU1284" t="s">
        <v>2009</v>
      </c>
    </row>
    <row r="1285" spans="1:47" x14ac:dyDescent="0.45">
      <c r="A1285" t="s">
        <v>1994</v>
      </c>
      <c r="C1285">
        <v>45</v>
      </c>
      <c r="D1285">
        <v>166</v>
      </c>
      <c r="E1285">
        <v>151</v>
      </c>
      <c r="F1285">
        <v>32</v>
      </c>
      <c r="G1285">
        <v>22</v>
      </c>
      <c r="H1285">
        <v>7</v>
      </c>
      <c r="I1285">
        <v>0</v>
      </c>
      <c r="J1285">
        <v>3</v>
      </c>
      <c r="K1285">
        <v>17</v>
      </c>
      <c r="L1285">
        <v>18</v>
      </c>
      <c r="M1285">
        <v>10</v>
      </c>
      <c r="N1285">
        <v>2</v>
      </c>
      <c r="O1285">
        <v>50</v>
      </c>
      <c r="P1285">
        <v>3</v>
      </c>
      <c r="Q1285">
        <v>1</v>
      </c>
      <c r="R1285">
        <v>1</v>
      </c>
      <c r="S1285">
        <v>0</v>
      </c>
      <c r="T1285">
        <v>0</v>
      </c>
      <c r="U1285">
        <v>1</v>
      </c>
      <c r="V1285">
        <v>0.211921</v>
      </c>
      <c r="W1285">
        <v>6.0241000000000003E-2</v>
      </c>
      <c r="X1285">
        <v>0.301205</v>
      </c>
      <c r="Y1285">
        <v>0.2</v>
      </c>
      <c r="Z1285">
        <v>0.272727</v>
      </c>
      <c r="AA1285">
        <v>0.31788100000000002</v>
      </c>
      <c r="AB1285">
        <v>0.25692999999999999</v>
      </c>
      <c r="AC1285">
        <v>0.59060800000000002</v>
      </c>
      <c r="AD1285">
        <v>0.10596</v>
      </c>
      <c r="AE1285">
        <v>2.2499400000000001</v>
      </c>
      <c r="AF1285">
        <v>0.29292899999999999</v>
      </c>
      <c r="AH1285">
        <v>-0.67634700000000003</v>
      </c>
      <c r="AI1285">
        <v>11.7552</v>
      </c>
      <c r="AJ1285">
        <v>-8.4709400000000006</v>
      </c>
      <c r="AK1285">
        <v>61.238599999999998</v>
      </c>
      <c r="AL1285">
        <v>-0.67634700000000003</v>
      </c>
      <c r="AM1285">
        <v>-2.8</v>
      </c>
      <c r="AN1285">
        <v>-8.3860844373703003</v>
      </c>
      <c r="AO1285">
        <v>-2.1900646090507498</v>
      </c>
      <c r="AP1285">
        <v>-0.49240899999999999</v>
      </c>
      <c r="AQ1285">
        <v>999</v>
      </c>
      <c r="AU1285" t="s">
        <v>1995</v>
      </c>
    </row>
    <row r="1286" spans="1:47" x14ac:dyDescent="0.45">
      <c r="A1286" t="s">
        <v>2058</v>
      </c>
      <c r="C1286">
        <v>48</v>
      </c>
      <c r="D1286">
        <v>180</v>
      </c>
      <c r="E1286">
        <v>165</v>
      </c>
      <c r="F1286">
        <v>36</v>
      </c>
      <c r="G1286">
        <v>28</v>
      </c>
      <c r="H1286">
        <v>7</v>
      </c>
      <c r="I1286">
        <v>0</v>
      </c>
      <c r="J1286">
        <v>1</v>
      </c>
      <c r="K1286">
        <v>15</v>
      </c>
      <c r="L1286">
        <v>14</v>
      </c>
      <c r="M1286">
        <v>12</v>
      </c>
      <c r="N1286">
        <v>6</v>
      </c>
      <c r="O1286">
        <v>36</v>
      </c>
      <c r="P1286">
        <v>2</v>
      </c>
      <c r="Q1286">
        <v>1</v>
      </c>
      <c r="R1286">
        <v>0</v>
      </c>
      <c r="S1286">
        <v>0</v>
      </c>
      <c r="T1286">
        <v>1</v>
      </c>
      <c r="U1286">
        <v>1</v>
      </c>
      <c r="V1286">
        <v>0.21818199999999999</v>
      </c>
      <c r="W1286">
        <v>6.6666699999999995E-2</v>
      </c>
      <c r="X1286">
        <v>0.2</v>
      </c>
      <c r="Y1286">
        <v>0.33333299999999999</v>
      </c>
      <c r="Z1286">
        <v>0.27777800000000002</v>
      </c>
      <c r="AA1286">
        <v>0.27878799999999998</v>
      </c>
      <c r="AB1286">
        <v>0.23591300000000001</v>
      </c>
      <c r="AC1286">
        <v>0.55656600000000001</v>
      </c>
      <c r="AD1286">
        <v>6.0606100000000003E-2</v>
      </c>
      <c r="AE1286">
        <v>2.3523700000000001</v>
      </c>
      <c r="AF1286">
        <v>0.271318</v>
      </c>
      <c r="AH1286">
        <v>-0.49946200000000002</v>
      </c>
      <c r="AI1286">
        <v>9.6046899999999997</v>
      </c>
      <c r="AJ1286">
        <v>-12.327299999999999</v>
      </c>
      <c r="AK1286">
        <v>43.5627</v>
      </c>
      <c r="AL1286">
        <v>-0.49946200000000002</v>
      </c>
      <c r="AM1286">
        <v>-1.7</v>
      </c>
      <c r="AN1286">
        <v>-12.6717199087142</v>
      </c>
      <c r="AO1286">
        <v>1.60687828063964</v>
      </c>
      <c r="AP1286">
        <v>-0.493724</v>
      </c>
      <c r="AQ1286">
        <v>999</v>
      </c>
      <c r="AU1286" t="s">
        <v>2059</v>
      </c>
    </row>
    <row r="1287" spans="1:47" x14ac:dyDescent="0.45">
      <c r="A1287" t="s">
        <v>738</v>
      </c>
      <c r="B1287" t="s">
        <v>309</v>
      </c>
      <c r="C1287">
        <v>110</v>
      </c>
      <c r="D1287">
        <v>472</v>
      </c>
      <c r="E1287">
        <v>438</v>
      </c>
      <c r="F1287">
        <v>106</v>
      </c>
      <c r="G1287">
        <v>73</v>
      </c>
      <c r="H1287">
        <v>21</v>
      </c>
      <c r="I1287">
        <v>3</v>
      </c>
      <c r="J1287">
        <v>9</v>
      </c>
      <c r="K1287">
        <v>51</v>
      </c>
      <c r="L1287">
        <v>53</v>
      </c>
      <c r="M1287">
        <v>27</v>
      </c>
      <c r="N1287">
        <v>12</v>
      </c>
      <c r="O1287">
        <v>124</v>
      </c>
      <c r="P1287">
        <v>4</v>
      </c>
      <c r="Q1287">
        <v>3</v>
      </c>
      <c r="R1287">
        <v>0</v>
      </c>
      <c r="S1287">
        <v>1</v>
      </c>
      <c r="T1287">
        <v>6</v>
      </c>
      <c r="U1287">
        <v>4</v>
      </c>
      <c r="V1287">
        <v>0.242009</v>
      </c>
      <c r="W1287">
        <v>5.7203400000000001E-2</v>
      </c>
      <c r="X1287">
        <v>0.262712</v>
      </c>
      <c r="Y1287">
        <v>0.21774199999999999</v>
      </c>
      <c r="Z1287">
        <v>0.29025400000000001</v>
      </c>
      <c r="AA1287">
        <v>0.36529699999999998</v>
      </c>
      <c r="AB1287">
        <v>0.275283</v>
      </c>
      <c r="AC1287">
        <v>0.65555099999999999</v>
      </c>
      <c r="AD1287">
        <v>0.12328799999999999</v>
      </c>
      <c r="AE1287">
        <v>4.5669399999999998</v>
      </c>
      <c r="AF1287">
        <v>0.31493500000000002</v>
      </c>
      <c r="AH1287">
        <v>-1.1971799999999999</v>
      </c>
      <c r="AI1287">
        <v>40.618600000000001</v>
      </c>
      <c r="AJ1287">
        <v>-16.8919</v>
      </c>
      <c r="AK1287">
        <v>54.728999999999999</v>
      </c>
      <c r="AL1287">
        <v>-1.1971799999999999</v>
      </c>
      <c r="AM1287">
        <v>4.9000000000000004</v>
      </c>
      <c r="AN1287">
        <v>-27.66883456707</v>
      </c>
      <c r="AO1287">
        <v>6.6342740058898899</v>
      </c>
      <c r="AP1287">
        <v>-0.49393700000000001</v>
      </c>
      <c r="AQ1287">
        <v>999</v>
      </c>
      <c r="AU1287">
        <v>25524</v>
      </c>
    </row>
    <row r="1288" spans="1:47" x14ac:dyDescent="0.45">
      <c r="A1288" t="s">
        <v>2090</v>
      </c>
      <c r="B1288" t="s">
        <v>56</v>
      </c>
      <c r="C1288">
        <v>56</v>
      </c>
      <c r="D1288">
        <v>191</v>
      </c>
      <c r="E1288">
        <v>181</v>
      </c>
      <c r="F1288">
        <v>38</v>
      </c>
      <c r="G1288">
        <v>28</v>
      </c>
      <c r="H1288">
        <v>6</v>
      </c>
      <c r="I1288">
        <v>0</v>
      </c>
      <c r="J1288">
        <v>4</v>
      </c>
      <c r="K1288">
        <v>15</v>
      </c>
      <c r="L1288">
        <v>20</v>
      </c>
      <c r="M1288">
        <v>4</v>
      </c>
      <c r="N1288">
        <v>4</v>
      </c>
      <c r="O1288">
        <v>57</v>
      </c>
      <c r="P1288">
        <v>4</v>
      </c>
      <c r="Q1288">
        <v>1</v>
      </c>
      <c r="R1288">
        <v>1</v>
      </c>
      <c r="S1288">
        <v>0</v>
      </c>
      <c r="T1288">
        <v>0</v>
      </c>
      <c r="U1288">
        <v>1</v>
      </c>
      <c r="V1288">
        <v>0.20994499999999999</v>
      </c>
      <c r="W1288">
        <v>2.09424E-2</v>
      </c>
      <c r="X1288">
        <v>0.298429</v>
      </c>
      <c r="Y1288">
        <v>7.0175399999999999E-2</v>
      </c>
      <c r="Z1288">
        <v>0.24210499999999999</v>
      </c>
      <c r="AA1288">
        <v>0.309392</v>
      </c>
      <c r="AB1288">
        <v>0.23168800000000001</v>
      </c>
      <c r="AC1288">
        <v>0.55149800000000004</v>
      </c>
      <c r="AD1288">
        <v>9.9447499999999994E-2</v>
      </c>
      <c r="AE1288">
        <v>1.8155600000000001</v>
      </c>
      <c r="AF1288">
        <v>0.28099200000000002</v>
      </c>
      <c r="AH1288">
        <v>-0.66864199999999996</v>
      </c>
      <c r="AI1288">
        <v>9.5214599999999994</v>
      </c>
      <c r="AJ1288">
        <v>-13.7508</v>
      </c>
      <c r="AK1288">
        <v>40.634300000000003</v>
      </c>
      <c r="AL1288">
        <v>-0.66864199999999996</v>
      </c>
      <c r="AM1288">
        <v>-0.7</v>
      </c>
      <c r="AN1288">
        <v>-14.254946649074499</v>
      </c>
      <c r="AO1288">
        <v>2.8089652657508801</v>
      </c>
      <c r="AP1288">
        <v>-0.494475</v>
      </c>
      <c r="AQ1288">
        <v>999</v>
      </c>
      <c r="AU1288" t="s">
        <v>2091</v>
      </c>
    </row>
    <row r="1289" spans="1:47" x14ac:dyDescent="0.45">
      <c r="A1289" t="s">
        <v>1996</v>
      </c>
      <c r="B1289" t="s">
        <v>76</v>
      </c>
      <c r="C1289">
        <v>107</v>
      </c>
      <c r="D1289">
        <v>453</v>
      </c>
      <c r="E1289">
        <v>396</v>
      </c>
      <c r="F1289">
        <v>92</v>
      </c>
      <c r="G1289">
        <v>61</v>
      </c>
      <c r="H1289">
        <v>22</v>
      </c>
      <c r="I1289">
        <v>0</v>
      </c>
      <c r="J1289">
        <v>9</v>
      </c>
      <c r="K1289">
        <v>47</v>
      </c>
      <c r="L1289">
        <v>54</v>
      </c>
      <c r="M1289">
        <v>33</v>
      </c>
      <c r="N1289">
        <v>10</v>
      </c>
      <c r="O1289">
        <v>107</v>
      </c>
      <c r="P1289">
        <v>20</v>
      </c>
      <c r="Q1289">
        <v>4</v>
      </c>
      <c r="R1289">
        <v>0</v>
      </c>
      <c r="S1289">
        <v>2</v>
      </c>
      <c r="T1289">
        <v>0</v>
      </c>
      <c r="U1289">
        <v>1</v>
      </c>
      <c r="V1289">
        <v>0.232323</v>
      </c>
      <c r="W1289">
        <v>7.2847700000000001E-2</v>
      </c>
      <c r="X1289">
        <v>0.236203</v>
      </c>
      <c r="Y1289">
        <v>0.30841099999999999</v>
      </c>
      <c r="Z1289">
        <v>0.32008799999999998</v>
      </c>
      <c r="AA1289">
        <v>0.35606100000000002</v>
      </c>
      <c r="AB1289">
        <v>0.29291200000000001</v>
      </c>
      <c r="AC1289">
        <v>0.676149</v>
      </c>
      <c r="AD1289">
        <v>0.123737</v>
      </c>
      <c r="AE1289">
        <v>1.79078</v>
      </c>
      <c r="AF1289">
        <v>0.29225400000000001</v>
      </c>
      <c r="AH1289">
        <v>-1.2234100000000001</v>
      </c>
      <c r="AI1289">
        <v>45.616</v>
      </c>
      <c r="AJ1289">
        <v>-9.5793700000000008</v>
      </c>
      <c r="AK1289">
        <v>80.102699999999999</v>
      </c>
      <c r="AL1289">
        <v>-1.2234100000000001</v>
      </c>
      <c r="AM1289">
        <v>0.3</v>
      </c>
      <c r="AN1289">
        <v>-12.389760255813499</v>
      </c>
      <c r="AO1289">
        <v>-8.0223104357719404</v>
      </c>
      <c r="AP1289">
        <v>-0.496415</v>
      </c>
      <c r="AQ1289">
        <v>999</v>
      </c>
      <c r="AU1289">
        <v>20493</v>
      </c>
    </row>
    <row r="1290" spans="1:47" x14ac:dyDescent="0.45">
      <c r="A1290" t="s">
        <v>1987</v>
      </c>
      <c r="B1290" t="s">
        <v>104</v>
      </c>
      <c r="C1290">
        <v>92</v>
      </c>
      <c r="D1290">
        <v>369</v>
      </c>
      <c r="E1290">
        <v>333</v>
      </c>
      <c r="F1290">
        <v>69</v>
      </c>
      <c r="G1290">
        <v>39</v>
      </c>
      <c r="H1290">
        <v>13</v>
      </c>
      <c r="I1290">
        <v>1</v>
      </c>
      <c r="J1290">
        <v>16</v>
      </c>
      <c r="K1290">
        <v>41</v>
      </c>
      <c r="L1290">
        <v>52</v>
      </c>
      <c r="M1290">
        <v>31</v>
      </c>
      <c r="N1290">
        <v>6</v>
      </c>
      <c r="O1290">
        <v>136</v>
      </c>
      <c r="P1290">
        <v>3</v>
      </c>
      <c r="Q1290">
        <v>2</v>
      </c>
      <c r="R1290">
        <v>0</v>
      </c>
      <c r="S1290">
        <v>0</v>
      </c>
      <c r="T1290">
        <v>3</v>
      </c>
      <c r="U1290">
        <v>1</v>
      </c>
      <c r="V1290">
        <v>0.207207</v>
      </c>
      <c r="W1290">
        <v>8.4010799999999997E-2</v>
      </c>
      <c r="X1290">
        <v>0.368564</v>
      </c>
      <c r="Y1290">
        <v>0.227941</v>
      </c>
      <c r="Z1290">
        <v>0.27913300000000002</v>
      </c>
      <c r="AA1290">
        <v>0.39639600000000003</v>
      </c>
      <c r="AB1290">
        <v>0.28594399999999998</v>
      </c>
      <c r="AC1290">
        <v>0.67552900000000005</v>
      </c>
      <c r="AD1290">
        <v>0.189189</v>
      </c>
      <c r="AE1290">
        <v>3.7557700000000001</v>
      </c>
      <c r="AF1290">
        <v>0.28961700000000001</v>
      </c>
      <c r="AH1290">
        <v>-0.33832099999999998</v>
      </c>
      <c r="AI1290">
        <v>35.021999999999998</v>
      </c>
      <c r="AJ1290">
        <v>-9.9384700000000006</v>
      </c>
      <c r="AK1290">
        <v>76.44</v>
      </c>
      <c r="AL1290">
        <v>-0.33832099999999998</v>
      </c>
      <c r="AM1290">
        <v>0.3</v>
      </c>
      <c r="AN1290">
        <v>-11.1084352731704</v>
      </c>
      <c r="AO1290">
        <v>-6.4791004061698896</v>
      </c>
      <c r="AP1290">
        <v>-0.50014199999999998</v>
      </c>
      <c r="AQ1290">
        <v>999</v>
      </c>
      <c r="AU1290">
        <v>20926</v>
      </c>
    </row>
    <row r="1291" spans="1:47" x14ac:dyDescent="0.45">
      <c r="A1291" t="s">
        <v>620</v>
      </c>
      <c r="B1291" t="s">
        <v>70</v>
      </c>
      <c r="C1291">
        <v>93</v>
      </c>
      <c r="D1291">
        <v>381</v>
      </c>
      <c r="E1291">
        <v>344</v>
      </c>
      <c r="F1291">
        <v>66</v>
      </c>
      <c r="G1291">
        <v>42</v>
      </c>
      <c r="H1291">
        <v>14</v>
      </c>
      <c r="I1291">
        <v>0</v>
      </c>
      <c r="J1291">
        <v>10</v>
      </c>
      <c r="K1291">
        <v>38</v>
      </c>
      <c r="L1291">
        <v>40</v>
      </c>
      <c r="M1291">
        <v>31</v>
      </c>
      <c r="N1291">
        <v>7</v>
      </c>
      <c r="O1291">
        <v>146</v>
      </c>
      <c r="P1291">
        <v>5</v>
      </c>
      <c r="Q1291">
        <v>1</v>
      </c>
      <c r="R1291">
        <v>0</v>
      </c>
      <c r="S1291">
        <v>0</v>
      </c>
      <c r="T1291">
        <v>1</v>
      </c>
      <c r="U1291">
        <v>1</v>
      </c>
      <c r="V1291">
        <v>0.19186</v>
      </c>
      <c r="W1291">
        <v>8.1364800000000001E-2</v>
      </c>
      <c r="X1291">
        <v>0.38320199999999999</v>
      </c>
      <c r="Y1291">
        <v>0.21232899999999999</v>
      </c>
      <c r="Z1291">
        <v>0.26771699999999998</v>
      </c>
      <c r="AA1291">
        <v>0.31976700000000002</v>
      </c>
      <c r="AB1291">
        <v>0.25361499999999998</v>
      </c>
      <c r="AC1291">
        <v>0.58748400000000001</v>
      </c>
      <c r="AD1291">
        <v>0.12790699999999999</v>
      </c>
      <c r="AE1291">
        <v>2.2313299999999998</v>
      </c>
      <c r="AF1291">
        <v>0.296296</v>
      </c>
      <c r="AH1291">
        <v>-0.76914199999999999</v>
      </c>
      <c r="AI1291">
        <v>25.931100000000001</v>
      </c>
      <c r="AJ1291">
        <v>-20.491599999999998</v>
      </c>
      <c r="AK1291">
        <v>61.471600000000002</v>
      </c>
      <c r="AL1291">
        <v>-0.76914199999999999</v>
      </c>
      <c r="AM1291">
        <v>-6.6</v>
      </c>
      <c r="AN1291">
        <v>-18.358026146888701</v>
      </c>
      <c r="AO1291">
        <v>0.39955902099609297</v>
      </c>
      <c r="AP1291">
        <v>-0.50038199999999999</v>
      </c>
      <c r="AQ1291">
        <v>999</v>
      </c>
      <c r="AU1291">
        <v>25575</v>
      </c>
    </row>
    <row r="1292" spans="1:47" x14ac:dyDescent="0.45">
      <c r="A1292" t="s">
        <v>2122</v>
      </c>
      <c r="C1292">
        <v>75</v>
      </c>
      <c r="D1292">
        <v>298</v>
      </c>
      <c r="E1292">
        <v>269</v>
      </c>
      <c r="F1292">
        <v>55</v>
      </c>
      <c r="G1292">
        <v>39</v>
      </c>
      <c r="H1292">
        <v>11</v>
      </c>
      <c r="I1292">
        <v>0</v>
      </c>
      <c r="J1292">
        <v>5</v>
      </c>
      <c r="K1292">
        <v>22</v>
      </c>
      <c r="L1292">
        <v>25</v>
      </c>
      <c r="M1292">
        <v>27</v>
      </c>
      <c r="N1292">
        <v>6</v>
      </c>
      <c r="O1292">
        <v>89</v>
      </c>
      <c r="P1292">
        <v>1</v>
      </c>
      <c r="Q1292">
        <v>1</v>
      </c>
      <c r="R1292">
        <v>0</v>
      </c>
      <c r="S1292">
        <v>0</v>
      </c>
      <c r="T1292">
        <v>0</v>
      </c>
      <c r="U1292">
        <v>1</v>
      </c>
      <c r="V1292">
        <v>0.204461</v>
      </c>
      <c r="W1292">
        <v>9.0604000000000004E-2</v>
      </c>
      <c r="X1292">
        <v>0.29865799999999998</v>
      </c>
      <c r="Y1292">
        <v>0.303371</v>
      </c>
      <c r="Z1292">
        <v>0.27852399999999999</v>
      </c>
      <c r="AA1292">
        <v>0.30111500000000002</v>
      </c>
      <c r="AB1292">
        <v>0.25157800000000002</v>
      </c>
      <c r="AC1292">
        <v>0.57963900000000002</v>
      </c>
      <c r="AD1292">
        <v>9.6654299999999999E-2</v>
      </c>
      <c r="AE1292">
        <v>1.19448</v>
      </c>
      <c r="AF1292">
        <v>0.28409099999999998</v>
      </c>
      <c r="AH1292">
        <v>-0.89209099999999997</v>
      </c>
      <c r="AI1292">
        <v>19.777999999999999</v>
      </c>
      <c r="AJ1292">
        <v>-16.531600000000001</v>
      </c>
      <c r="AK1292">
        <v>60.06</v>
      </c>
      <c r="AL1292">
        <v>-0.89209099999999997</v>
      </c>
      <c r="AM1292">
        <v>-5.5</v>
      </c>
      <c r="AN1292">
        <v>-15.1533324718475</v>
      </c>
      <c r="AO1292">
        <v>-2.5279045104980399E-2</v>
      </c>
      <c r="AP1292">
        <v>-0.50429000000000002</v>
      </c>
      <c r="AQ1292">
        <v>999</v>
      </c>
      <c r="AU1292" t="s">
        <v>2123</v>
      </c>
    </row>
    <row r="1293" spans="1:47" x14ac:dyDescent="0.45">
      <c r="A1293" t="s">
        <v>1733</v>
      </c>
      <c r="B1293" t="s">
        <v>16</v>
      </c>
      <c r="C1293">
        <v>99</v>
      </c>
      <c r="D1293">
        <v>406</v>
      </c>
      <c r="E1293">
        <v>376</v>
      </c>
      <c r="F1293">
        <v>78</v>
      </c>
      <c r="G1293">
        <v>55</v>
      </c>
      <c r="H1293">
        <v>14</v>
      </c>
      <c r="I1293">
        <v>1</v>
      </c>
      <c r="J1293">
        <v>8</v>
      </c>
      <c r="K1293">
        <v>40</v>
      </c>
      <c r="L1293">
        <v>41</v>
      </c>
      <c r="M1293">
        <v>25</v>
      </c>
      <c r="N1293">
        <v>9</v>
      </c>
      <c r="O1293">
        <v>130</v>
      </c>
      <c r="P1293">
        <v>4</v>
      </c>
      <c r="Q1293">
        <v>1</v>
      </c>
      <c r="R1293">
        <v>0</v>
      </c>
      <c r="S1293">
        <v>0</v>
      </c>
      <c r="T1293">
        <v>11</v>
      </c>
      <c r="U1293">
        <v>5</v>
      </c>
      <c r="V1293">
        <v>0.20744699999999999</v>
      </c>
      <c r="W1293">
        <v>6.1576400000000003E-2</v>
      </c>
      <c r="X1293">
        <v>0.32019700000000001</v>
      </c>
      <c r="Y1293">
        <v>0.19230800000000001</v>
      </c>
      <c r="Z1293">
        <v>0.26354699999999998</v>
      </c>
      <c r="AA1293">
        <v>0.31383</v>
      </c>
      <c r="AB1293">
        <v>0.24582399999999999</v>
      </c>
      <c r="AC1293">
        <v>0.57737700000000003</v>
      </c>
      <c r="AD1293">
        <v>0.10638300000000001</v>
      </c>
      <c r="AE1293">
        <v>4.9692299999999996</v>
      </c>
      <c r="AF1293">
        <v>0.29288700000000001</v>
      </c>
      <c r="AH1293">
        <v>-0.48827399999999999</v>
      </c>
      <c r="AI1293">
        <v>25.0059</v>
      </c>
      <c r="AJ1293">
        <v>-24.462900000000001</v>
      </c>
      <c r="AK1293">
        <v>53.680799999999998</v>
      </c>
      <c r="AL1293">
        <v>-0.48827399999999999</v>
      </c>
      <c r="AM1293">
        <v>3.4</v>
      </c>
      <c r="AN1293">
        <v>-23.7855576276779</v>
      </c>
      <c r="AO1293">
        <v>4.8917696475982604</v>
      </c>
      <c r="AP1293">
        <v>-0.50469399999999998</v>
      </c>
      <c r="AQ1293">
        <v>999</v>
      </c>
      <c r="AU1293" t="s">
        <v>1734</v>
      </c>
    </row>
    <row r="1294" spans="1:47" x14ac:dyDescent="0.45">
      <c r="A1294" t="s">
        <v>1863</v>
      </c>
      <c r="C1294">
        <v>88</v>
      </c>
      <c r="D1294">
        <v>354</v>
      </c>
      <c r="E1294">
        <v>324</v>
      </c>
      <c r="F1294">
        <v>59</v>
      </c>
      <c r="G1294">
        <v>37</v>
      </c>
      <c r="H1294">
        <v>12</v>
      </c>
      <c r="I1294">
        <v>1</v>
      </c>
      <c r="J1294">
        <v>9</v>
      </c>
      <c r="K1294">
        <v>37</v>
      </c>
      <c r="L1294">
        <v>35</v>
      </c>
      <c r="M1294">
        <v>26</v>
      </c>
      <c r="N1294">
        <v>6</v>
      </c>
      <c r="O1294">
        <v>145</v>
      </c>
      <c r="P1294">
        <v>2</v>
      </c>
      <c r="Q1294">
        <v>2</v>
      </c>
      <c r="R1294">
        <v>0</v>
      </c>
      <c r="S1294">
        <v>0</v>
      </c>
      <c r="T1294">
        <v>2</v>
      </c>
      <c r="U1294">
        <v>1</v>
      </c>
      <c r="V1294">
        <v>0.18209900000000001</v>
      </c>
      <c r="W1294">
        <v>7.3446300000000006E-2</v>
      </c>
      <c r="X1294">
        <v>0.409605</v>
      </c>
      <c r="Y1294">
        <v>0.17931</v>
      </c>
      <c r="Z1294">
        <v>0.24576300000000001</v>
      </c>
      <c r="AA1294">
        <v>0.30864200000000003</v>
      </c>
      <c r="AB1294">
        <v>0.23722599999999999</v>
      </c>
      <c r="AC1294">
        <v>0.55440500000000004</v>
      </c>
      <c r="AD1294">
        <v>0.12654299999999999</v>
      </c>
      <c r="AE1294">
        <v>4.1007400000000001</v>
      </c>
      <c r="AF1294">
        <v>0.29069800000000001</v>
      </c>
      <c r="AH1294">
        <v>-0.47667999999999999</v>
      </c>
      <c r="AI1294">
        <v>19.275300000000001</v>
      </c>
      <c r="AJ1294">
        <v>-23.857500000000002</v>
      </c>
      <c r="AK1294">
        <v>49.755400000000002</v>
      </c>
      <c r="AL1294">
        <v>-0.47667999999999999</v>
      </c>
      <c r="AM1294">
        <v>0.8</v>
      </c>
      <c r="AN1294">
        <v>-21.788732111453999</v>
      </c>
      <c r="AO1294">
        <v>4.7021163105964598</v>
      </c>
      <c r="AP1294">
        <v>-0.504888</v>
      </c>
      <c r="AQ1294">
        <v>999</v>
      </c>
      <c r="AU1294" t="s">
        <v>1864</v>
      </c>
    </row>
    <row r="1295" spans="1:47" x14ac:dyDescent="0.45">
      <c r="A1295" t="s">
        <v>2109</v>
      </c>
      <c r="C1295">
        <v>29</v>
      </c>
      <c r="D1295">
        <v>110</v>
      </c>
      <c r="E1295">
        <v>100</v>
      </c>
      <c r="F1295">
        <v>20</v>
      </c>
      <c r="G1295">
        <v>16</v>
      </c>
      <c r="H1295">
        <v>3</v>
      </c>
      <c r="I1295">
        <v>0</v>
      </c>
      <c r="J1295">
        <v>1</v>
      </c>
      <c r="K1295">
        <v>13</v>
      </c>
      <c r="L1295">
        <v>9</v>
      </c>
      <c r="M1295">
        <v>6</v>
      </c>
      <c r="N1295">
        <v>1</v>
      </c>
      <c r="O1295">
        <v>35</v>
      </c>
      <c r="P1295">
        <v>1</v>
      </c>
      <c r="Q1295">
        <v>1</v>
      </c>
      <c r="R1295">
        <v>2</v>
      </c>
      <c r="S1295">
        <v>0</v>
      </c>
      <c r="T1295">
        <v>2</v>
      </c>
      <c r="U1295">
        <v>1</v>
      </c>
      <c r="V1295">
        <v>0.2</v>
      </c>
      <c r="W1295">
        <v>5.4545499999999997E-2</v>
      </c>
      <c r="X1295">
        <v>0.31818200000000002</v>
      </c>
      <c r="Y1295">
        <v>0.171429</v>
      </c>
      <c r="Z1295">
        <v>0.25</v>
      </c>
      <c r="AA1295">
        <v>0.26</v>
      </c>
      <c r="AB1295">
        <v>0.22487399999999999</v>
      </c>
      <c r="AC1295">
        <v>0.51</v>
      </c>
      <c r="AD1295">
        <v>0.06</v>
      </c>
      <c r="AE1295">
        <v>4.67049</v>
      </c>
      <c r="AF1295">
        <v>0.29230800000000001</v>
      </c>
      <c r="AH1295">
        <v>-0.19159100000000001</v>
      </c>
      <c r="AI1295">
        <v>4.8610199999999999</v>
      </c>
      <c r="AJ1295">
        <v>-8.5418400000000005</v>
      </c>
      <c r="AK1295">
        <v>34.494799999999998</v>
      </c>
      <c r="AL1295">
        <v>-0.19159100000000001</v>
      </c>
      <c r="AM1295">
        <v>-0.4</v>
      </c>
      <c r="AN1295">
        <v>-8.8253683745861</v>
      </c>
      <c r="AO1295">
        <v>4.1740238666534398E-3</v>
      </c>
      <c r="AP1295">
        <v>-0.507073</v>
      </c>
      <c r="AQ1295">
        <v>999</v>
      </c>
      <c r="AU1295" t="s">
        <v>2110</v>
      </c>
    </row>
    <row r="1296" spans="1:47" x14ac:dyDescent="0.45">
      <c r="A1296" t="s">
        <v>1909</v>
      </c>
      <c r="B1296" t="s">
        <v>59</v>
      </c>
      <c r="C1296">
        <v>105</v>
      </c>
      <c r="D1296">
        <v>441</v>
      </c>
      <c r="E1296">
        <v>400</v>
      </c>
      <c r="F1296">
        <v>92</v>
      </c>
      <c r="G1296">
        <v>62</v>
      </c>
      <c r="H1296">
        <v>17</v>
      </c>
      <c r="I1296">
        <v>0</v>
      </c>
      <c r="J1296">
        <v>13</v>
      </c>
      <c r="K1296">
        <v>43</v>
      </c>
      <c r="L1296">
        <v>51</v>
      </c>
      <c r="M1296">
        <v>36</v>
      </c>
      <c r="N1296">
        <v>9</v>
      </c>
      <c r="O1296">
        <v>112</v>
      </c>
      <c r="P1296">
        <v>3</v>
      </c>
      <c r="Q1296">
        <v>2</v>
      </c>
      <c r="R1296">
        <v>0</v>
      </c>
      <c r="S1296">
        <v>1</v>
      </c>
      <c r="T1296">
        <v>2</v>
      </c>
      <c r="U1296">
        <v>1</v>
      </c>
      <c r="V1296">
        <v>0.23</v>
      </c>
      <c r="W1296">
        <v>8.1632700000000002E-2</v>
      </c>
      <c r="X1296">
        <v>0.25396800000000003</v>
      </c>
      <c r="Y1296">
        <v>0.32142900000000002</v>
      </c>
      <c r="Z1296">
        <v>0.29705199999999998</v>
      </c>
      <c r="AA1296">
        <v>0.37</v>
      </c>
      <c r="AB1296">
        <v>0.28444900000000001</v>
      </c>
      <c r="AC1296">
        <v>0.66705199999999998</v>
      </c>
      <c r="AD1296">
        <v>0.14000000000000001</v>
      </c>
      <c r="AE1296">
        <v>2.2116400000000001</v>
      </c>
      <c r="AF1296">
        <v>0.28519899999999998</v>
      </c>
      <c r="AH1296">
        <v>-0.73094899999999996</v>
      </c>
      <c r="AI1296">
        <v>41.3078</v>
      </c>
      <c r="AJ1296">
        <v>-12.4255</v>
      </c>
      <c r="AK1296">
        <v>79.497500000000002</v>
      </c>
      <c r="AL1296">
        <v>-0.73094899999999996</v>
      </c>
      <c r="AM1296">
        <v>-0.4</v>
      </c>
      <c r="AN1296">
        <v>-11.5646667480468</v>
      </c>
      <c r="AO1296">
        <v>-8.5018514692783302</v>
      </c>
      <c r="AP1296">
        <v>-0.50738000000000005</v>
      </c>
      <c r="AQ1296">
        <v>999</v>
      </c>
      <c r="AU1296" t="s">
        <v>1910</v>
      </c>
    </row>
    <row r="1297" spans="1:47" x14ac:dyDescent="0.45">
      <c r="A1297" t="s">
        <v>2006</v>
      </c>
      <c r="B1297" t="s">
        <v>39</v>
      </c>
      <c r="C1297">
        <v>127</v>
      </c>
      <c r="D1297">
        <v>530</v>
      </c>
      <c r="E1297">
        <v>476</v>
      </c>
      <c r="F1297">
        <v>105</v>
      </c>
      <c r="G1297">
        <v>66</v>
      </c>
      <c r="H1297">
        <v>23</v>
      </c>
      <c r="I1297">
        <v>3</v>
      </c>
      <c r="J1297">
        <v>13</v>
      </c>
      <c r="K1297">
        <v>59</v>
      </c>
      <c r="L1297">
        <v>58</v>
      </c>
      <c r="M1297">
        <v>45</v>
      </c>
      <c r="N1297">
        <v>13</v>
      </c>
      <c r="O1297">
        <v>158</v>
      </c>
      <c r="P1297">
        <v>6</v>
      </c>
      <c r="Q1297">
        <v>3</v>
      </c>
      <c r="R1297">
        <v>0</v>
      </c>
      <c r="S1297">
        <v>1</v>
      </c>
      <c r="T1297">
        <v>2</v>
      </c>
      <c r="U1297">
        <v>1</v>
      </c>
      <c r="V1297">
        <v>0.22058800000000001</v>
      </c>
      <c r="W1297">
        <v>8.4905700000000001E-2</v>
      </c>
      <c r="X1297">
        <v>0.29811300000000002</v>
      </c>
      <c r="Y1297">
        <v>0.28481000000000001</v>
      </c>
      <c r="Z1297">
        <v>0.29433999999999999</v>
      </c>
      <c r="AA1297">
        <v>0.36344500000000002</v>
      </c>
      <c r="AB1297">
        <v>0.27899200000000002</v>
      </c>
      <c r="AC1297">
        <v>0.65778499999999995</v>
      </c>
      <c r="AD1297">
        <v>0.14285700000000001</v>
      </c>
      <c r="AE1297">
        <v>3.8424399999999999</v>
      </c>
      <c r="AF1297">
        <v>0.29870099999999999</v>
      </c>
      <c r="AH1297">
        <v>-0.823411</v>
      </c>
      <c r="AI1297">
        <v>47.2423</v>
      </c>
      <c r="AJ1297">
        <v>-17.335100000000001</v>
      </c>
      <c r="AK1297">
        <v>74.131500000000003</v>
      </c>
      <c r="AL1297">
        <v>-0.823411</v>
      </c>
      <c r="AM1297">
        <v>0</v>
      </c>
      <c r="AN1297">
        <v>-17.251240611076302</v>
      </c>
      <c r="AO1297">
        <v>-5.8421516418456996</v>
      </c>
      <c r="AP1297">
        <v>-0.50778199999999996</v>
      </c>
      <c r="AQ1297">
        <v>999</v>
      </c>
      <c r="AU1297" t="s">
        <v>2007</v>
      </c>
    </row>
    <row r="1298" spans="1:47" x14ac:dyDescent="0.45">
      <c r="A1298" t="s">
        <v>2017</v>
      </c>
      <c r="C1298">
        <v>99</v>
      </c>
      <c r="D1298">
        <v>345</v>
      </c>
      <c r="E1298">
        <v>308</v>
      </c>
      <c r="F1298">
        <v>68</v>
      </c>
      <c r="G1298">
        <v>48</v>
      </c>
      <c r="H1298">
        <v>14</v>
      </c>
      <c r="I1298">
        <v>2</v>
      </c>
      <c r="J1298">
        <v>4</v>
      </c>
      <c r="K1298">
        <v>31</v>
      </c>
      <c r="L1298">
        <v>34</v>
      </c>
      <c r="M1298">
        <v>24</v>
      </c>
      <c r="N1298">
        <v>8</v>
      </c>
      <c r="O1298">
        <v>78</v>
      </c>
      <c r="P1298">
        <v>7</v>
      </c>
      <c r="Q1298">
        <v>2</v>
      </c>
      <c r="R1298">
        <v>4</v>
      </c>
      <c r="S1298">
        <v>0</v>
      </c>
      <c r="T1298">
        <v>1</v>
      </c>
      <c r="U1298">
        <v>1</v>
      </c>
      <c r="V1298">
        <v>0.220779</v>
      </c>
      <c r="W1298">
        <v>6.9565199999999994E-2</v>
      </c>
      <c r="X1298">
        <v>0.22608700000000001</v>
      </c>
      <c r="Y1298">
        <v>0.30769200000000002</v>
      </c>
      <c r="Z1298">
        <v>0.290323</v>
      </c>
      <c r="AA1298">
        <v>0.31818200000000002</v>
      </c>
      <c r="AB1298">
        <v>0.26169700000000001</v>
      </c>
      <c r="AC1298">
        <v>0.60850400000000004</v>
      </c>
      <c r="AD1298">
        <v>9.7402600000000006E-2</v>
      </c>
      <c r="AE1298">
        <v>3.3992599999999999</v>
      </c>
      <c r="AF1298">
        <v>0.28070200000000001</v>
      </c>
      <c r="AH1298">
        <v>-0.76914199999999999</v>
      </c>
      <c r="AI1298">
        <v>25.796600000000002</v>
      </c>
      <c r="AJ1298">
        <v>-16.239599999999999</v>
      </c>
      <c r="AK1298">
        <v>62.907400000000003</v>
      </c>
      <c r="AL1298">
        <v>-0.76914199999999999</v>
      </c>
      <c r="AM1298">
        <v>-1.5</v>
      </c>
      <c r="AN1298">
        <v>-16.622633576393099</v>
      </c>
      <c r="AO1298">
        <v>-0.23236334323883001</v>
      </c>
      <c r="AP1298">
        <v>-0.50863199999999997</v>
      </c>
      <c r="AQ1298">
        <v>999</v>
      </c>
      <c r="AU1298">
        <v>20463</v>
      </c>
    </row>
    <row r="1299" spans="1:47" x14ac:dyDescent="0.45">
      <c r="A1299" t="s">
        <v>672</v>
      </c>
      <c r="B1299" t="s">
        <v>10</v>
      </c>
      <c r="C1299">
        <v>95</v>
      </c>
      <c r="D1299">
        <v>368</v>
      </c>
      <c r="E1299">
        <v>330</v>
      </c>
      <c r="F1299">
        <v>72</v>
      </c>
      <c r="G1299">
        <v>47</v>
      </c>
      <c r="H1299">
        <v>13</v>
      </c>
      <c r="I1299">
        <v>1</v>
      </c>
      <c r="J1299">
        <v>11</v>
      </c>
      <c r="K1299">
        <v>36</v>
      </c>
      <c r="L1299">
        <v>41</v>
      </c>
      <c r="M1299">
        <v>29</v>
      </c>
      <c r="N1299">
        <v>6</v>
      </c>
      <c r="O1299">
        <v>101</v>
      </c>
      <c r="P1299">
        <v>7</v>
      </c>
      <c r="Q1299">
        <v>2</v>
      </c>
      <c r="R1299">
        <v>0</v>
      </c>
      <c r="S1299">
        <v>1</v>
      </c>
      <c r="T1299">
        <v>3</v>
      </c>
      <c r="U1299">
        <v>1</v>
      </c>
      <c r="V1299">
        <v>0.21818199999999999</v>
      </c>
      <c r="W1299">
        <v>7.8804399999999997E-2</v>
      </c>
      <c r="X1299">
        <v>0.27445700000000001</v>
      </c>
      <c r="Y1299">
        <v>0.28712900000000002</v>
      </c>
      <c r="Z1299">
        <v>0.29347800000000002</v>
      </c>
      <c r="AA1299">
        <v>0.36363600000000001</v>
      </c>
      <c r="AB1299">
        <v>0.28273399999999999</v>
      </c>
      <c r="AC1299">
        <v>0.657115</v>
      </c>
      <c r="AD1299">
        <v>0.145455</v>
      </c>
      <c r="AE1299">
        <v>3.5984600000000002</v>
      </c>
      <c r="AF1299">
        <v>0.27727299999999999</v>
      </c>
      <c r="AH1299">
        <v>-0.41537299999999999</v>
      </c>
      <c r="AI1299">
        <v>33.946100000000001</v>
      </c>
      <c r="AJ1299">
        <v>-10.8926</v>
      </c>
      <c r="AK1299">
        <v>79.2316</v>
      </c>
      <c r="AL1299">
        <v>-0.41537299999999999</v>
      </c>
      <c r="AM1299">
        <v>-3.7</v>
      </c>
      <c r="AN1299">
        <v>-9.8835989832878095</v>
      </c>
      <c r="AO1299">
        <v>-7.7564375400543204</v>
      </c>
      <c r="AP1299">
        <v>-0.50877399999999995</v>
      </c>
      <c r="AQ1299">
        <v>999</v>
      </c>
      <c r="AU1299">
        <v>17766</v>
      </c>
    </row>
    <row r="1300" spans="1:47" x14ac:dyDescent="0.45">
      <c r="A1300" t="s">
        <v>1663</v>
      </c>
      <c r="B1300" t="s">
        <v>28</v>
      </c>
      <c r="C1300">
        <v>108</v>
      </c>
      <c r="D1300">
        <v>453</v>
      </c>
      <c r="E1300">
        <v>423</v>
      </c>
      <c r="F1300">
        <v>99</v>
      </c>
      <c r="G1300">
        <v>68</v>
      </c>
      <c r="H1300">
        <v>21</v>
      </c>
      <c r="I1300">
        <v>3</v>
      </c>
      <c r="J1300">
        <v>7</v>
      </c>
      <c r="K1300">
        <v>51</v>
      </c>
      <c r="L1300">
        <v>49</v>
      </c>
      <c r="M1300">
        <v>21</v>
      </c>
      <c r="N1300">
        <v>12</v>
      </c>
      <c r="O1300">
        <v>117</v>
      </c>
      <c r="P1300">
        <v>5</v>
      </c>
      <c r="Q1300">
        <v>3</v>
      </c>
      <c r="R1300">
        <v>1</v>
      </c>
      <c r="S1300">
        <v>0</v>
      </c>
      <c r="T1300">
        <v>7</v>
      </c>
      <c r="U1300">
        <v>4</v>
      </c>
      <c r="V1300">
        <v>0.234043</v>
      </c>
      <c r="W1300">
        <v>4.6357599999999999E-2</v>
      </c>
      <c r="X1300">
        <v>0.25827800000000001</v>
      </c>
      <c r="Y1300">
        <v>0.17948700000000001</v>
      </c>
      <c r="Z1300">
        <v>0.27654899999999999</v>
      </c>
      <c r="AA1300">
        <v>0.34751799999999999</v>
      </c>
      <c r="AB1300">
        <v>0.26081799999999999</v>
      </c>
      <c r="AC1300">
        <v>0.62406600000000001</v>
      </c>
      <c r="AD1300">
        <v>0.11347500000000001</v>
      </c>
      <c r="AE1300">
        <v>5.1588500000000002</v>
      </c>
      <c r="AF1300">
        <v>0.30463600000000002</v>
      </c>
      <c r="AH1300">
        <v>-0.92013199999999995</v>
      </c>
      <c r="AI1300">
        <v>33.541499999999999</v>
      </c>
      <c r="AJ1300">
        <v>-21.6539</v>
      </c>
      <c r="AK1300">
        <v>55.641199999999998</v>
      </c>
      <c r="AL1300">
        <v>-0.92013199999999995</v>
      </c>
      <c r="AM1300">
        <v>2.8</v>
      </c>
      <c r="AN1300">
        <v>-24.9975744485855</v>
      </c>
      <c r="AO1300">
        <v>4.4644620418548504</v>
      </c>
      <c r="AP1300">
        <v>-0.51326499999999997</v>
      </c>
      <c r="AQ1300">
        <v>999</v>
      </c>
      <c r="AU1300" t="s">
        <v>1664</v>
      </c>
    </row>
    <row r="1301" spans="1:47" x14ac:dyDescent="0.45">
      <c r="A1301" t="s">
        <v>2024</v>
      </c>
      <c r="C1301">
        <v>100</v>
      </c>
      <c r="D1301">
        <v>371</v>
      </c>
      <c r="E1301">
        <v>328</v>
      </c>
      <c r="F1301">
        <v>72</v>
      </c>
      <c r="G1301">
        <v>51</v>
      </c>
      <c r="H1301">
        <v>13</v>
      </c>
      <c r="I1301">
        <v>2</v>
      </c>
      <c r="J1301">
        <v>6</v>
      </c>
      <c r="K1301">
        <v>32</v>
      </c>
      <c r="L1301">
        <v>37</v>
      </c>
      <c r="M1301">
        <v>28</v>
      </c>
      <c r="N1301">
        <v>3</v>
      </c>
      <c r="O1301">
        <v>94</v>
      </c>
      <c r="P1301">
        <v>6</v>
      </c>
      <c r="Q1301">
        <v>2</v>
      </c>
      <c r="R1301">
        <v>7</v>
      </c>
      <c r="S1301">
        <v>0</v>
      </c>
      <c r="T1301">
        <v>5</v>
      </c>
      <c r="U1301">
        <v>5</v>
      </c>
      <c r="V1301">
        <v>0.21951200000000001</v>
      </c>
      <c r="W1301">
        <v>7.5471700000000003E-2</v>
      </c>
      <c r="X1301">
        <v>0.25336900000000001</v>
      </c>
      <c r="Y1301">
        <v>0.29787200000000003</v>
      </c>
      <c r="Z1301">
        <v>0.291209</v>
      </c>
      <c r="AA1301">
        <v>0.32621899999999998</v>
      </c>
      <c r="AB1301">
        <v>0.271729</v>
      </c>
      <c r="AC1301">
        <v>0.61742799999999998</v>
      </c>
      <c r="AD1301">
        <v>0.106707</v>
      </c>
      <c r="AE1301">
        <v>4.0164900000000001</v>
      </c>
      <c r="AF1301">
        <v>0.28695700000000002</v>
      </c>
      <c r="AH1301">
        <v>-1.74221</v>
      </c>
      <c r="AI1301">
        <v>30.831800000000001</v>
      </c>
      <c r="AJ1301">
        <v>-14.372299999999999</v>
      </c>
      <c r="AK1301">
        <v>69.632900000000006</v>
      </c>
      <c r="AL1301">
        <v>-1.74221</v>
      </c>
      <c r="AM1301">
        <v>2</v>
      </c>
      <c r="AN1301">
        <v>-15.6993408203125</v>
      </c>
      <c r="AO1301">
        <v>-2.08950614929199</v>
      </c>
      <c r="AP1301">
        <v>-0.51342100000000002</v>
      </c>
      <c r="AQ1301">
        <v>999</v>
      </c>
      <c r="AU1301" t="s">
        <v>2025</v>
      </c>
    </row>
    <row r="1302" spans="1:47" x14ac:dyDescent="0.45">
      <c r="A1302" t="s">
        <v>2031</v>
      </c>
      <c r="B1302" t="s">
        <v>82</v>
      </c>
      <c r="C1302">
        <v>103</v>
      </c>
      <c r="D1302">
        <v>402</v>
      </c>
      <c r="E1302">
        <v>357</v>
      </c>
      <c r="F1302">
        <v>72</v>
      </c>
      <c r="G1302">
        <v>50</v>
      </c>
      <c r="H1302">
        <v>15</v>
      </c>
      <c r="I1302">
        <v>1</v>
      </c>
      <c r="J1302">
        <v>6</v>
      </c>
      <c r="K1302">
        <v>42</v>
      </c>
      <c r="L1302">
        <v>37</v>
      </c>
      <c r="M1302">
        <v>35</v>
      </c>
      <c r="N1302">
        <v>9</v>
      </c>
      <c r="O1302">
        <v>133</v>
      </c>
      <c r="P1302">
        <v>7</v>
      </c>
      <c r="Q1302">
        <v>3</v>
      </c>
      <c r="R1302">
        <v>0</v>
      </c>
      <c r="S1302">
        <v>0</v>
      </c>
      <c r="T1302">
        <v>11</v>
      </c>
      <c r="U1302">
        <v>5</v>
      </c>
      <c r="V1302">
        <v>0.201681</v>
      </c>
      <c r="W1302">
        <v>8.7064699999999995E-2</v>
      </c>
      <c r="X1302">
        <v>0.33084599999999997</v>
      </c>
      <c r="Y1302">
        <v>0.263158</v>
      </c>
      <c r="Z1302">
        <v>0.283582</v>
      </c>
      <c r="AA1302">
        <v>0.29971999999999999</v>
      </c>
      <c r="AB1302">
        <v>0.25331300000000001</v>
      </c>
      <c r="AC1302">
        <v>0.58330199999999999</v>
      </c>
      <c r="AD1302">
        <v>9.8039200000000007E-2</v>
      </c>
      <c r="AE1302">
        <v>5.0462600000000002</v>
      </c>
      <c r="AF1302">
        <v>0.29864299999999999</v>
      </c>
      <c r="AH1302">
        <v>-0.54991500000000004</v>
      </c>
      <c r="AI1302">
        <v>27.259799999999998</v>
      </c>
      <c r="AJ1302">
        <v>-21.721499999999999</v>
      </c>
      <c r="AK1302">
        <v>60.905700000000003</v>
      </c>
      <c r="AL1302">
        <v>-0.54991500000000004</v>
      </c>
      <c r="AM1302">
        <v>-0.9</v>
      </c>
      <c r="AN1302">
        <v>-19.380853772163299</v>
      </c>
      <c r="AO1302">
        <v>0.57707238197326605</v>
      </c>
      <c r="AP1302">
        <v>-0.51354999999999995</v>
      </c>
      <c r="AQ1302">
        <v>999</v>
      </c>
      <c r="AU1302" t="s">
        <v>2032</v>
      </c>
    </row>
    <row r="1303" spans="1:47" x14ac:dyDescent="0.45">
      <c r="A1303" t="s">
        <v>1941</v>
      </c>
      <c r="B1303" t="s">
        <v>16</v>
      </c>
      <c r="C1303">
        <v>75</v>
      </c>
      <c r="D1303">
        <v>308</v>
      </c>
      <c r="E1303">
        <v>276</v>
      </c>
      <c r="F1303">
        <v>53</v>
      </c>
      <c r="G1303">
        <v>37</v>
      </c>
      <c r="H1303">
        <v>9</v>
      </c>
      <c r="I1303">
        <v>1</v>
      </c>
      <c r="J1303">
        <v>6</v>
      </c>
      <c r="K1303">
        <v>32</v>
      </c>
      <c r="L1303">
        <v>32</v>
      </c>
      <c r="M1303">
        <v>24</v>
      </c>
      <c r="N1303">
        <v>3</v>
      </c>
      <c r="O1303">
        <v>113</v>
      </c>
      <c r="P1303">
        <v>6</v>
      </c>
      <c r="Q1303">
        <v>1</v>
      </c>
      <c r="R1303">
        <v>1</v>
      </c>
      <c r="S1303">
        <v>0</v>
      </c>
      <c r="T1303">
        <v>7</v>
      </c>
      <c r="U1303">
        <v>2</v>
      </c>
      <c r="V1303">
        <v>0.19202900000000001</v>
      </c>
      <c r="W1303">
        <v>7.7922099999999994E-2</v>
      </c>
      <c r="X1303">
        <v>0.36688300000000001</v>
      </c>
      <c r="Y1303">
        <v>0.21238899999999999</v>
      </c>
      <c r="Z1303">
        <v>0.27035799999999999</v>
      </c>
      <c r="AA1303">
        <v>0.297101</v>
      </c>
      <c r="AB1303">
        <v>0.25135200000000002</v>
      </c>
      <c r="AC1303">
        <v>0.56745999999999996</v>
      </c>
      <c r="AD1303">
        <v>0.105072</v>
      </c>
      <c r="AE1303">
        <v>5.42624</v>
      </c>
      <c r="AF1303">
        <v>0.29746800000000001</v>
      </c>
      <c r="AH1303">
        <v>6.2715999999999994E-2</v>
      </c>
      <c r="AI1303">
        <v>20.384</v>
      </c>
      <c r="AJ1303">
        <v>-17.143999999999998</v>
      </c>
      <c r="AK1303">
        <v>57.386800000000001</v>
      </c>
      <c r="AL1303">
        <v>6.2715999999999994E-2</v>
      </c>
      <c r="AM1303">
        <v>-0.6</v>
      </c>
      <c r="AN1303">
        <v>-16.197030529379798</v>
      </c>
      <c r="AO1303">
        <v>0.53168725967407204</v>
      </c>
      <c r="AP1303">
        <v>-0.51570700000000003</v>
      </c>
      <c r="AQ1303">
        <v>999</v>
      </c>
      <c r="AU1303" t="s">
        <v>1942</v>
      </c>
    </row>
    <row r="1304" spans="1:47" x14ac:dyDescent="0.45">
      <c r="A1304" t="s">
        <v>757</v>
      </c>
      <c r="B1304" t="s">
        <v>42</v>
      </c>
      <c r="C1304">
        <v>77</v>
      </c>
      <c r="D1304">
        <v>271</v>
      </c>
      <c r="E1304">
        <v>242</v>
      </c>
      <c r="F1304">
        <v>47</v>
      </c>
      <c r="G1304">
        <v>31</v>
      </c>
      <c r="H1304">
        <v>8</v>
      </c>
      <c r="I1304">
        <v>1</v>
      </c>
      <c r="J1304">
        <v>7</v>
      </c>
      <c r="K1304">
        <v>24</v>
      </c>
      <c r="L1304">
        <v>27</v>
      </c>
      <c r="M1304">
        <v>23</v>
      </c>
      <c r="N1304">
        <v>9</v>
      </c>
      <c r="O1304">
        <v>88</v>
      </c>
      <c r="P1304">
        <v>3</v>
      </c>
      <c r="Q1304">
        <v>2</v>
      </c>
      <c r="R1304">
        <v>1</v>
      </c>
      <c r="S1304">
        <v>0</v>
      </c>
      <c r="T1304">
        <v>1</v>
      </c>
      <c r="U1304">
        <v>1</v>
      </c>
      <c r="V1304">
        <v>0.194215</v>
      </c>
      <c r="W1304">
        <v>8.4870799999999996E-2</v>
      </c>
      <c r="X1304">
        <v>0.32472299999999998</v>
      </c>
      <c r="Y1304">
        <v>0.26136399999999999</v>
      </c>
      <c r="Z1304">
        <v>0.27037</v>
      </c>
      <c r="AA1304">
        <v>0.32231399999999999</v>
      </c>
      <c r="AB1304">
        <v>0.24837899999999999</v>
      </c>
      <c r="AC1304">
        <v>0.59268399999999999</v>
      </c>
      <c r="AD1304">
        <v>0.12809899999999999</v>
      </c>
      <c r="AE1304">
        <v>3.0300699999999998</v>
      </c>
      <c r="AF1304">
        <v>0.26845599999999997</v>
      </c>
      <c r="AH1304">
        <v>-0.59192400000000001</v>
      </c>
      <c r="AI1304">
        <v>17.266100000000002</v>
      </c>
      <c r="AJ1304">
        <v>-15.7537</v>
      </c>
      <c r="AK1304">
        <v>51.284500000000001</v>
      </c>
      <c r="AL1304">
        <v>-0.59192400000000001</v>
      </c>
      <c r="AM1304">
        <v>-3</v>
      </c>
      <c r="AN1304">
        <v>-16.410553216934201</v>
      </c>
      <c r="AO1304">
        <v>1.9786891937255799</v>
      </c>
      <c r="AP1304">
        <v>-0.52127199999999996</v>
      </c>
      <c r="AQ1304">
        <v>999</v>
      </c>
      <c r="AU1304">
        <v>17161</v>
      </c>
    </row>
    <row r="1305" spans="1:47" x14ac:dyDescent="0.45">
      <c r="A1305" t="s">
        <v>2050</v>
      </c>
      <c r="C1305">
        <v>93</v>
      </c>
      <c r="D1305">
        <v>381</v>
      </c>
      <c r="E1305">
        <v>341</v>
      </c>
      <c r="F1305">
        <v>87</v>
      </c>
      <c r="G1305">
        <v>65</v>
      </c>
      <c r="H1305">
        <v>15</v>
      </c>
      <c r="I1305">
        <v>1</v>
      </c>
      <c r="J1305">
        <v>6</v>
      </c>
      <c r="K1305">
        <v>42</v>
      </c>
      <c r="L1305">
        <v>41</v>
      </c>
      <c r="M1305">
        <v>34</v>
      </c>
      <c r="N1305">
        <v>8</v>
      </c>
      <c r="O1305">
        <v>74</v>
      </c>
      <c r="P1305">
        <v>3</v>
      </c>
      <c r="Q1305">
        <v>3</v>
      </c>
      <c r="R1305">
        <v>0</v>
      </c>
      <c r="S1305">
        <v>0</v>
      </c>
      <c r="T1305">
        <v>1</v>
      </c>
      <c r="U1305">
        <v>1</v>
      </c>
      <c r="V1305">
        <v>0.25513200000000003</v>
      </c>
      <c r="W1305">
        <v>8.9238799999999993E-2</v>
      </c>
      <c r="X1305">
        <v>0.19422600000000001</v>
      </c>
      <c r="Y1305">
        <v>0.45945900000000001</v>
      </c>
      <c r="Z1305">
        <v>0.325459</v>
      </c>
      <c r="AA1305">
        <v>0.35777100000000001</v>
      </c>
      <c r="AB1305">
        <v>0.294601</v>
      </c>
      <c r="AC1305">
        <v>0.68323100000000003</v>
      </c>
      <c r="AD1305">
        <v>0.10263899999999999</v>
      </c>
      <c r="AE1305">
        <v>2.5928300000000002</v>
      </c>
      <c r="AF1305">
        <v>0.30681799999999998</v>
      </c>
      <c r="AH1305">
        <v>-0.94635999999999998</v>
      </c>
      <c r="AI1305">
        <v>38.900199999999998</v>
      </c>
      <c r="AJ1305">
        <v>-7.5224799999999998</v>
      </c>
      <c r="AK1305">
        <v>85.007900000000006</v>
      </c>
      <c r="AL1305">
        <v>-0.94635999999999998</v>
      </c>
      <c r="AM1305">
        <v>-3.2</v>
      </c>
      <c r="AN1305">
        <v>-8.0226716995239205</v>
      </c>
      <c r="AO1305">
        <v>-10.1995589733123</v>
      </c>
      <c r="AP1305">
        <v>-0.52266299999999999</v>
      </c>
      <c r="AQ1305">
        <v>999</v>
      </c>
      <c r="AU1305" t="s">
        <v>2051</v>
      </c>
    </row>
    <row r="1306" spans="1:47" x14ac:dyDescent="0.45">
      <c r="A1306" t="s">
        <v>2097</v>
      </c>
      <c r="B1306" t="s">
        <v>191</v>
      </c>
      <c r="C1306">
        <v>43</v>
      </c>
      <c r="D1306">
        <v>159</v>
      </c>
      <c r="E1306">
        <v>145</v>
      </c>
      <c r="F1306">
        <v>33</v>
      </c>
      <c r="G1306">
        <v>28</v>
      </c>
      <c r="H1306">
        <v>4</v>
      </c>
      <c r="I1306">
        <v>1</v>
      </c>
      <c r="J1306">
        <v>0</v>
      </c>
      <c r="K1306">
        <v>14</v>
      </c>
      <c r="L1306">
        <v>12</v>
      </c>
      <c r="M1306">
        <v>10</v>
      </c>
      <c r="N1306">
        <v>6</v>
      </c>
      <c r="O1306">
        <v>35</v>
      </c>
      <c r="P1306">
        <v>3</v>
      </c>
      <c r="Q1306">
        <v>1</v>
      </c>
      <c r="R1306">
        <v>0</v>
      </c>
      <c r="S1306">
        <v>0</v>
      </c>
      <c r="T1306">
        <v>4</v>
      </c>
      <c r="U1306">
        <v>3</v>
      </c>
      <c r="V1306">
        <v>0.22758600000000001</v>
      </c>
      <c r="W1306">
        <v>6.2893099999999993E-2</v>
      </c>
      <c r="X1306">
        <v>0.22012599999999999</v>
      </c>
      <c r="Y1306">
        <v>0.28571400000000002</v>
      </c>
      <c r="Z1306">
        <v>0.28930800000000001</v>
      </c>
      <c r="AA1306">
        <v>0.26896599999999998</v>
      </c>
      <c r="AB1306">
        <v>0.23671</v>
      </c>
      <c r="AC1306">
        <v>0.55827400000000005</v>
      </c>
      <c r="AD1306">
        <v>4.1379300000000001E-2</v>
      </c>
      <c r="AE1306">
        <v>4.9002400000000002</v>
      </c>
      <c r="AF1306">
        <v>0.29729699999999998</v>
      </c>
      <c r="AH1306">
        <v>-0.73591300000000004</v>
      </c>
      <c r="AI1306">
        <v>8.5893200000000007</v>
      </c>
      <c r="AJ1306">
        <v>-10.783899999999999</v>
      </c>
      <c r="AK1306">
        <v>45.968800000000002</v>
      </c>
      <c r="AL1306">
        <v>-0.73591300000000004</v>
      </c>
      <c r="AM1306">
        <v>-0.2</v>
      </c>
      <c r="AN1306">
        <v>-11.029680430889099</v>
      </c>
      <c r="AO1306">
        <v>0.38421516120433802</v>
      </c>
      <c r="AP1306">
        <v>-0.52302899999999997</v>
      </c>
      <c r="AQ1306">
        <v>999</v>
      </c>
      <c r="AU1306" t="s">
        <v>2098</v>
      </c>
    </row>
    <row r="1307" spans="1:47" x14ac:dyDescent="0.45">
      <c r="A1307" t="s">
        <v>751</v>
      </c>
      <c r="B1307" t="s">
        <v>98</v>
      </c>
      <c r="C1307">
        <v>81</v>
      </c>
      <c r="D1307">
        <v>327</v>
      </c>
      <c r="E1307">
        <v>282</v>
      </c>
      <c r="F1307">
        <v>55</v>
      </c>
      <c r="G1307">
        <v>32</v>
      </c>
      <c r="H1307">
        <v>12</v>
      </c>
      <c r="I1307">
        <v>1</v>
      </c>
      <c r="J1307">
        <v>10</v>
      </c>
      <c r="K1307">
        <v>29</v>
      </c>
      <c r="L1307">
        <v>36</v>
      </c>
      <c r="M1307">
        <v>39</v>
      </c>
      <c r="N1307">
        <v>5</v>
      </c>
      <c r="O1307">
        <v>94</v>
      </c>
      <c r="P1307">
        <v>5</v>
      </c>
      <c r="Q1307">
        <v>1</v>
      </c>
      <c r="R1307">
        <v>0</v>
      </c>
      <c r="S1307">
        <v>1</v>
      </c>
      <c r="T1307">
        <v>0</v>
      </c>
      <c r="U1307">
        <v>1</v>
      </c>
      <c r="V1307">
        <v>0.19503499999999999</v>
      </c>
      <c r="W1307">
        <v>0.119266</v>
      </c>
      <c r="X1307">
        <v>0.287462</v>
      </c>
      <c r="Y1307">
        <v>0.41489399999999999</v>
      </c>
      <c r="Z1307">
        <v>0.30275200000000002</v>
      </c>
      <c r="AA1307">
        <v>0.35106399999999999</v>
      </c>
      <c r="AB1307">
        <v>0.28592200000000001</v>
      </c>
      <c r="AC1307">
        <v>0.65381599999999995</v>
      </c>
      <c r="AD1307">
        <v>0.156028</v>
      </c>
      <c r="AE1307">
        <v>1.96254</v>
      </c>
      <c r="AF1307">
        <v>0.25139699999999998</v>
      </c>
      <c r="AH1307">
        <v>-0.96914199999999995</v>
      </c>
      <c r="AI1307">
        <v>31.029699999999998</v>
      </c>
      <c r="AJ1307">
        <v>-8.8133599999999994</v>
      </c>
      <c r="AK1307">
        <v>80.621700000000004</v>
      </c>
      <c r="AL1307">
        <v>-0.96914199999999995</v>
      </c>
      <c r="AM1307">
        <v>-1.8</v>
      </c>
      <c r="AN1307">
        <v>-8.5618489980697596</v>
      </c>
      <c r="AO1307">
        <v>-7.8074953556060702</v>
      </c>
      <c r="AP1307">
        <v>-0.52480899999999997</v>
      </c>
      <c r="AQ1307">
        <v>999</v>
      </c>
      <c r="AU1307">
        <v>4314</v>
      </c>
    </row>
    <row r="1308" spans="1:47" x14ac:dyDescent="0.45">
      <c r="A1308" t="s">
        <v>2196</v>
      </c>
      <c r="C1308">
        <v>50</v>
      </c>
      <c r="D1308">
        <v>170</v>
      </c>
      <c r="E1308">
        <v>157</v>
      </c>
      <c r="F1308">
        <v>36</v>
      </c>
      <c r="G1308">
        <v>27</v>
      </c>
      <c r="H1308">
        <v>8</v>
      </c>
      <c r="I1308">
        <v>0</v>
      </c>
      <c r="J1308">
        <v>1</v>
      </c>
      <c r="K1308">
        <v>15</v>
      </c>
      <c r="L1308">
        <v>16</v>
      </c>
      <c r="M1308">
        <v>6</v>
      </c>
      <c r="N1308">
        <v>5</v>
      </c>
      <c r="O1308">
        <v>35</v>
      </c>
      <c r="P1308">
        <v>4</v>
      </c>
      <c r="Q1308">
        <v>2</v>
      </c>
      <c r="R1308">
        <v>1</v>
      </c>
      <c r="S1308">
        <v>0</v>
      </c>
      <c r="T1308">
        <v>1</v>
      </c>
      <c r="U1308">
        <v>1</v>
      </c>
      <c r="V1308">
        <v>0.229299</v>
      </c>
      <c r="W1308">
        <v>3.5294100000000002E-2</v>
      </c>
      <c r="X1308">
        <v>0.20588200000000001</v>
      </c>
      <c r="Y1308">
        <v>0.171429</v>
      </c>
      <c r="Z1308">
        <v>0.27218900000000001</v>
      </c>
      <c r="AA1308">
        <v>0.29936299999999999</v>
      </c>
      <c r="AB1308">
        <v>0.24013799999999999</v>
      </c>
      <c r="AC1308">
        <v>0.57155199999999995</v>
      </c>
      <c r="AD1308">
        <v>7.0063700000000007E-2</v>
      </c>
      <c r="AE1308">
        <v>2.71055</v>
      </c>
      <c r="AF1308">
        <v>0.284553</v>
      </c>
      <c r="AH1308">
        <v>-0.468642</v>
      </c>
      <c r="AI1308">
        <v>9.6675699999999996</v>
      </c>
      <c r="AJ1308">
        <v>-11.0459</v>
      </c>
      <c r="AK1308">
        <v>45.731999999999999</v>
      </c>
      <c r="AL1308">
        <v>-0.468642</v>
      </c>
      <c r="AM1308">
        <v>-2.2999999999999998</v>
      </c>
      <c r="AN1308">
        <v>-11.897726774215601</v>
      </c>
      <c r="AO1308">
        <v>0.82316279411315896</v>
      </c>
      <c r="AP1308">
        <v>-0.52676900000000004</v>
      </c>
      <c r="AQ1308">
        <v>999</v>
      </c>
      <c r="AU1308" t="s">
        <v>2197</v>
      </c>
    </row>
    <row r="1309" spans="1:47" x14ac:dyDescent="0.45">
      <c r="A1309" t="s">
        <v>2194</v>
      </c>
      <c r="C1309">
        <v>83</v>
      </c>
      <c r="D1309">
        <v>322</v>
      </c>
      <c r="E1309">
        <v>295</v>
      </c>
      <c r="F1309">
        <v>64</v>
      </c>
      <c r="G1309">
        <v>41</v>
      </c>
      <c r="H1309">
        <v>15</v>
      </c>
      <c r="I1309">
        <v>1</v>
      </c>
      <c r="J1309">
        <v>7</v>
      </c>
      <c r="K1309">
        <v>34</v>
      </c>
      <c r="L1309">
        <v>34</v>
      </c>
      <c r="M1309">
        <v>21</v>
      </c>
      <c r="N1309">
        <v>8</v>
      </c>
      <c r="O1309">
        <v>82</v>
      </c>
      <c r="P1309">
        <v>4</v>
      </c>
      <c r="Q1309">
        <v>2</v>
      </c>
      <c r="R1309">
        <v>0</v>
      </c>
      <c r="S1309">
        <v>0</v>
      </c>
      <c r="T1309">
        <v>1</v>
      </c>
      <c r="U1309">
        <v>1</v>
      </c>
      <c r="V1309">
        <v>0.216949</v>
      </c>
      <c r="W1309">
        <v>6.5217399999999995E-2</v>
      </c>
      <c r="X1309">
        <v>0.254658</v>
      </c>
      <c r="Y1309">
        <v>0.25609799999999999</v>
      </c>
      <c r="Z1309">
        <v>0.27639799999999998</v>
      </c>
      <c r="AA1309">
        <v>0.34576299999999999</v>
      </c>
      <c r="AB1309">
        <v>0.26238400000000001</v>
      </c>
      <c r="AC1309">
        <v>0.62216000000000005</v>
      </c>
      <c r="AD1309">
        <v>0.12881400000000001</v>
      </c>
      <c r="AE1309">
        <v>3.19685</v>
      </c>
      <c r="AF1309">
        <v>0.274038</v>
      </c>
      <c r="AH1309">
        <v>-0.66897499999999999</v>
      </c>
      <c r="AI1309">
        <v>24.2608</v>
      </c>
      <c r="AJ1309">
        <v>-14.973100000000001</v>
      </c>
      <c r="AK1309">
        <v>60.494399999999999</v>
      </c>
      <c r="AL1309">
        <v>-0.66897499999999999</v>
      </c>
      <c r="AM1309">
        <v>5.6</v>
      </c>
      <c r="AN1309">
        <v>-15.9111665487289</v>
      </c>
      <c r="AO1309">
        <v>-0.31563806533813399</v>
      </c>
      <c r="AP1309">
        <v>-0.52752900000000003</v>
      </c>
      <c r="AQ1309">
        <v>999</v>
      </c>
      <c r="AU1309" t="s">
        <v>2195</v>
      </c>
    </row>
    <row r="1310" spans="1:47" x14ac:dyDescent="0.45">
      <c r="A1310" t="s">
        <v>2182</v>
      </c>
      <c r="C1310">
        <v>58</v>
      </c>
      <c r="D1310">
        <v>207</v>
      </c>
      <c r="E1310">
        <v>191</v>
      </c>
      <c r="F1310">
        <v>39</v>
      </c>
      <c r="G1310">
        <v>27</v>
      </c>
      <c r="H1310">
        <v>8</v>
      </c>
      <c r="I1310">
        <v>1</v>
      </c>
      <c r="J1310">
        <v>3</v>
      </c>
      <c r="K1310">
        <v>15</v>
      </c>
      <c r="L1310">
        <v>18</v>
      </c>
      <c r="M1310">
        <v>12</v>
      </c>
      <c r="N1310">
        <v>5</v>
      </c>
      <c r="O1310">
        <v>64</v>
      </c>
      <c r="P1310">
        <v>2</v>
      </c>
      <c r="Q1310">
        <v>2</v>
      </c>
      <c r="R1310">
        <v>0</v>
      </c>
      <c r="S1310">
        <v>0</v>
      </c>
      <c r="T1310">
        <v>0</v>
      </c>
      <c r="U1310">
        <v>1</v>
      </c>
      <c r="V1310">
        <v>0.20418800000000001</v>
      </c>
      <c r="W1310">
        <v>5.7971000000000002E-2</v>
      </c>
      <c r="X1310">
        <v>0.30917899999999998</v>
      </c>
      <c r="Y1310">
        <v>0.1875</v>
      </c>
      <c r="Z1310">
        <v>0.25603900000000002</v>
      </c>
      <c r="AA1310">
        <v>0.30366500000000002</v>
      </c>
      <c r="AB1310">
        <v>0.23605499999999999</v>
      </c>
      <c r="AC1310">
        <v>0.55970399999999998</v>
      </c>
      <c r="AD1310">
        <v>9.9476400000000006E-2</v>
      </c>
      <c r="AE1310">
        <v>2.7593899999999998</v>
      </c>
      <c r="AF1310">
        <v>0.28571400000000002</v>
      </c>
      <c r="AH1310">
        <v>-0.69946200000000003</v>
      </c>
      <c r="AI1310">
        <v>11.069800000000001</v>
      </c>
      <c r="AJ1310">
        <v>-14.151999999999999</v>
      </c>
      <c r="AK1310">
        <v>42.853099999999998</v>
      </c>
      <c r="AL1310">
        <v>-0.69946200000000003</v>
      </c>
      <c r="AM1310">
        <v>-0.8</v>
      </c>
      <c r="AN1310">
        <v>-15.354314386844599</v>
      </c>
      <c r="AO1310">
        <v>3.00291007757186</v>
      </c>
      <c r="AP1310">
        <v>-0.52838799999999997</v>
      </c>
      <c r="AQ1310">
        <v>999</v>
      </c>
      <c r="AU1310" t="s">
        <v>2183</v>
      </c>
    </row>
    <row r="1311" spans="1:47" x14ac:dyDescent="0.45">
      <c r="A1311" t="s">
        <v>1700</v>
      </c>
      <c r="B1311" t="s">
        <v>18</v>
      </c>
      <c r="C1311">
        <v>106</v>
      </c>
      <c r="D1311">
        <v>436</v>
      </c>
      <c r="E1311">
        <v>401</v>
      </c>
      <c r="F1311">
        <v>96</v>
      </c>
      <c r="G1311">
        <v>67</v>
      </c>
      <c r="H1311">
        <v>22</v>
      </c>
      <c r="I1311">
        <v>2</v>
      </c>
      <c r="J1311">
        <v>5</v>
      </c>
      <c r="K1311">
        <v>40</v>
      </c>
      <c r="L1311">
        <v>40</v>
      </c>
      <c r="M1311">
        <v>28</v>
      </c>
      <c r="N1311">
        <v>18</v>
      </c>
      <c r="O1311">
        <v>107</v>
      </c>
      <c r="P1311">
        <v>2</v>
      </c>
      <c r="Q1311">
        <v>4</v>
      </c>
      <c r="R1311">
        <v>1</v>
      </c>
      <c r="S1311">
        <v>0</v>
      </c>
      <c r="T1311">
        <v>1</v>
      </c>
      <c r="U1311">
        <v>1</v>
      </c>
      <c r="V1311">
        <v>0.239401</v>
      </c>
      <c r="W1311">
        <v>6.4220200000000005E-2</v>
      </c>
      <c r="X1311">
        <v>0.24541299999999999</v>
      </c>
      <c r="Y1311">
        <v>0.26168200000000003</v>
      </c>
      <c r="Z1311">
        <v>0.289655</v>
      </c>
      <c r="AA1311">
        <v>0.34164600000000001</v>
      </c>
      <c r="AB1311">
        <v>0.25914100000000001</v>
      </c>
      <c r="AC1311">
        <v>0.631301</v>
      </c>
      <c r="AD1311">
        <v>0.102244</v>
      </c>
      <c r="AE1311">
        <v>2.9750800000000002</v>
      </c>
      <c r="AF1311">
        <v>0.31058000000000002</v>
      </c>
      <c r="AH1311">
        <v>-0.83078300000000005</v>
      </c>
      <c r="AI1311">
        <v>31.675699999999999</v>
      </c>
      <c r="AJ1311">
        <v>-21.448399999999999</v>
      </c>
      <c r="AK1311">
        <v>58.6312</v>
      </c>
      <c r="AL1311">
        <v>-0.83078300000000005</v>
      </c>
      <c r="AM1311">
        <v>-5</v>
      </c>
      <c r="AN1311">
        <v>-23.1756581664085</v>
      </c>
      <c r="AO1311">
        <v>3.00999450683593</v>
      </c>
      <c r="AP1311">
        <v>-0.52959999999999996</v>
      </c>
      <c r="AQ1311">
        <v>999</v>
      </c>
      <c r="AU1311" t="s">
        <v>1701</v>
      </c>
    </row>
    <row r="1312" spans="1:47" x14ac:dyDescent="0.45">
      <c r="A1312" t="s">
        <v>2188</v>
      </c>
      <c r="C1312">
        <v>53</v>
      </c>
      <c r="D1312">
        <v>185</v>
      </c>
      <c r="E1312">
        <v>163</v>
      </c>
      <c r="F1312">
        <v>31</v>
      </c>
      <c r="G1312">
        <v>23</v>
      </c>
      <c r="H1312">
        <v>6</v>
      </c>
      <c r="I1312">
        <v>0</v>
      </c>
      <c r="J1312">
        <v>2</v>
      </c>
      <c r="K1312">
        <v>13</v>
      </c>
      <c r="L1312">
        <v>16</v>
      </c>
      <c r="M1312">
        <v>14</v>
      </c>
      <c r="N1312">
        <v>7</v>
      </c>
      <c r="O1312">
        <v>60</v>
      </c>
      <c r="P1312">
        <v>5</v>
      </c>
      <c r="Q1312">
        <v>1</v>
      </c>
      <c r="R1312">
        <v>2</v>
      </c>
      <c r="S1312">
        <v>0</v>
      </c>
      <c r="T1312">
        <v>0</v>
      </c>
      <c r="U1312">
        <v>1</v>
      </c>
      <c r="V1312">
        <v>0.19018399999999999</v>
      </c>
      <c r="W1312">
        <v>7.5675699999999999E-2</v>
      </c>
      <c r="X1312">
        <v>0.324324</v>
      </c>
      <c r="Y1312">
        <v>0.23333300000000001</v>
      </c>
      <c r="Z1312">
        <v>0.27322400000000002</v>
      </c>
      <c r="AA1312">
        <v>0.26380399999999998</v>
      </c>
      <c r="AB1312">
        <v>0.22880900000000001</v>
      </c>
      <c r="AC1312">
        <v>0.53702799999999995</v>
      </c>
      <c r="AD1312">
        <v>7.3619599999999993E-2</v>
      </c>
      <c r="AE1312">
        <v>1.56098</v>
      </c>
      <c r="AF1312">
        <v>0.28431400000000001</v>
      </c>
      <c r="AH1312">
        <v>-0.69175699999999996</v>
      </c>
      <c r="AI1312">
        <v>8.7800499999999992</v>
      </c>
      <c r="AJ1312">
        <v>-13.761100000000001</v>
      </c>
      <c r="AK1312">
        <v>43.921399999999998</v>
      </c>
      <c r="AL1312">
        <v>-0.69175699999999996</v>
      </c>
      <c r="AM1312">
        <v>-1.9</v>
      </c>
      <c r="AN1312">
        <v>-13.122636020183499</v>
      </c>
      <c r="AO1312">
        <v>1.49873602390289</v>
      </c>
      <c r="AP1312">
        <v>-0.53253799999999996</v>
      </c>
      <c r="AQ1312">
        <v>999</v>
      </c>
      <c r="AU1312" t="s">
        <v>2189</v>
      </c>
    </row>
    <row r="1313" spans="1:47" x14ac:dyDescent="0.45">
      <c r="A1313" t="s">
        <v>2355</v>
      </c>
      <c r="C1313">
        <v>107</v>
      </c>
      <c r="D1313">
        <v>425</v>
      </c>
      <c r="E1313">
        <v>389</v>
      </c>
      <c r="F1313">
        <v>91</v>
      </c>
      <c r="G1313">
        <v>64</v>
      </c>
      <c r="H1313">
        <v>18</v>
      </c>
      <c r="I1313">
        <v>2</v>
      </c>
      <c r="J1313">
        <v>7</v>
      </c>
      <c r="K1313">
        <v>46</v>
      </c>
      <c r="L1313">
        <v>44</v>
      </c>
      <c r="M1313">
        <v>30</v>
      </c>
      <c r="N1313">
        <v>17</v>
      </c>
      <c r="O1313">
        <v>114</v>
      </c>
      <c r="P1313">
        <v>3</v>
      </c>
      <c r="Q1313">
        <v>2</v>
      </c>
      <c r="R1313">
        <v>1</v>
      </c>
      <c r="S1313">
        <v>0</v>
      </c>
      <c r="T1313">
        <v>2</v>
      </c>
      <c r="U1313">
        <v>1</v>
      </c>
      <c r="V1313">
        <v>0.233933</v>
      </c>
      <c r="W1313">
        <v>7.0588200000000004E-2</v>
      </c>
      <c r="X1313">
        <v>0.268235</v>
      </c>
      <c r="Y1313">
        <v>0.263158</v>
      </c>
      <c r="Z1313">
        <v>0.29245300000000002</v>
      </c>
      <c r="AA1313">
        <v>0.34447299999999997</v>
      </c>
      <c r="AB1313">
        <v>0.26354100000000003</v>
      </c>
      <c r="AC1313">
        <v>0.63692599999999999</v>
      </c>
      <c r="AD1313">
        <v>0.11054</v>
      </c>
      <c r="AE1313">
        <v>3.74281</v>
      </c>
      <c r="AF1313">
        <v>0.31111100000000003</v>
      </c>
      <c r="AH1313">
        <v>-0.63848800000000006</v>
      </c>
      <c r="AI1313">
        <v>32.429400000000001</v>
      </c>
      <c r="AJ1313">
        <v>-19.354299999999999</v>
      </c>
      <c r="AK1313">
        <v>61.295999999999999</v>
      </c>
      <c r="AL1313">
        <v>-0.63848800000000006</v>
      </c>
      <c r="AM1313">
        <v>-1</v>
      </c>
      <c r="AN1313">
        <v>-20.348054051399199</v>
      </c>
      <c r="AO1313">
        <v>0.56158137321472101</v>
      </c>
      <c r="AP1313">
        <v>-0.53364400000000001</v>
      </c>
      <c r="AQ1313">
        <v>999</v>
      </c>
      <c r="AU1313" t="s">
        <v>2356</v>
      </c>
    </row>
    <row r="1314" spans="1:47" x14ac:dyDescent="0.45">
      <c r="A1314" t="s">
        <v>1999</v>
      </c>
      <c r="B1314" t="s">
        <v>89</v>
      </c>
      <c r="C1314">
        <v>125</v>
      </c>
      <c r="D1314">
        <v>528</v>
      </c>
      <c r="E1314">
        <v>483</v>
      </c>
      <c r="F1314">
        <v>97</v>
      </c>
      <c r="G1314">
        <v>63</v>
      </c>
      <c r="H1314">
        <v>18</v>
      </c>
      <c r="I1314">
        <v>6</v>
      </c>
      <c r="J1314">
        <v>10</v>
      </c>
      <c r="K1314">
        <v>54</v>
      </c>
      <c r="L1314">
        <v>54</v>
      </c>
      <c r="M1314">
        <v>36</v>
      </c>
      <c r="N1314">
        <v>5</v>
      </c>
      <c r="O1314">
        <v>186</v>
      </c>
      <c r="P1314">
        <v>7</v>
      </c>
      <c r="Q1314">
        <v>2</v>
      </c>
      <c r="R1314">
        <v>0</v>
      </c>
      <c r="S1314">
        <v>1</v>
      </c>
      <c r="T1314">
        <v>27</v>
      </c>
      <c r="U1314">
        <v>7</v>
      </c>
      <c r="V1314">
        <v>0.20082800000000001</v>
      </c>
      <c r="W1314">
        <v>6.8181800000000001E-2</v>
      </c>
      <c r="X1314">
        <v>0.352273</v>
      </c>
      <c r="Y1314">
        <v>0.193548</v>
      </c>
      <c r="Z1314">
        <v>0.265152</v>
      </c>
      <c r="AA1314">
        <v>0.32505200000000001</v>
      </c>
      <c r="AB1314">
        <v>0.25639899999999999</v>
      </c>
      <c r="AC1314">
        <v>0.59020300000000003</v>
      </c>
      <c r="AD1314">
        <v>0.124224</v>
      </c>
      <c r="AE1314">
        <v>7.6439899999999996</v>
      </c>
      <c r="AF1314">
        <v>0.30103799999999997</v>
      </c>
      <c r="AH1314">
        <v>1.6672400000000001</v>
      </c>
      <c r="AI1314">
        <v>37.156999999999996</v>
      </c>
      <c r="AJ1314">
        <v>-27.1767</v>
      </c>
      <c r="AK1314">
        <v>63.339399999999998</v>
      </c>
      <c r="AL1314">
        <v>1.6672400000000001</v>
      </c>
      <c r="AM1314">
        <v>-3.7</v>
      </c>
      <c r="AN1314">
        <v>-21.526258468627901</v>
      </c>
      <c r="AO1314">
        <v>-1.75996482372283</v>
      </c>
      <c r="AP1314">
        <v>-0.53378499999999995</v>
      </c>
      <c r="AQ1314">
        <v>999</v>
      </c>
      <c r="AU1314" t="s">
        <v>2000</v>
      </c>
    </row>
    <row r="1315" spans="1:47" x14ac:dyDescent="0.45">
      <c r="A1315" t="s">
        <v>1607</v>
      </c>
      <c r="B1315" t="s">
        <v>309</v>
      </c>
      <c r="C1315">
        <v>125</v>
      </c>
      <c r="D1315">
        <v>564</v>
      </c>
      <c r="E1315">
        <v>530</v>
      </c>
      <c r="F1315">
        <v>135</v>
      </c>
      <c r="G1315">
        <v>84</v>
      </c>
      <c r="H1315">
        <v>29</v>
      </c>
      <c r="I1315">
        <v>3</v>
      </c>
      <c r="J1315">
        <v>19</v>
      </c>
      <c r="K1315">
        <v>65</v>
      </c>
      <c r="L1315">
        <v>77</v>
      </c>
      <c r="M1315">
        <v>27</v>
      </c>
      <c r="N1315">
        <v>12</v>
      </c>
      <c r="O1315">
        <v>144</v>
      </c>
      <c r="P1315">
        <v>3</v>
      </c>
      <c r="Q1315">
        <v>4</v>
      </c>
      <c r="R1315">
        <v>0</v>
      </c>
      <c r="S1315">
        <v>2</v>
      </c>
      <c r="T1315">
        <v>1</v>
      </c>
      <c r="U1315">
        <v>1</v>
      </c>
      <c r="V1315">
        <v>0.25471700000000003</v>
      </c>
      <c r="W1315">
        <v>4.78723E-2</v>
      </c>
      <c r="X1315">
        <v>0.25531900000000002</v>
      </c>
      <c r="Y1315">
        <v>0.1875</v>
      </c>
      <c r="Z1315">
        <v>0.29255300000000001</v>
      </c>
      <c r="AA1315">
        <v>0.42830200000000002</v>
      </c>
      <c r="AB1315">
        <v>0.30000599999999999</v>
      </c>
      <c r="AC1315">
        <v>0.72085500000000002</v>
      </c>
      <c r="AD1315">
        <v>0.17358499999999999</v>
      </c>
      <c r="AE1315">
        <v>3.3409900000000001</v>
      </c>
      <c r="AF1315">
        <v>0.312668</v>
      </c>
      <c r="AH1315">
        <v>-1.008</v>
      </c>
      <c r="AI1315">
        <v>60.116</v>
      </c>
      <c r="AJ1315">
        <v>-8.6041299999999996</v>
      </c>
      <c r="AK1315">
        <v>71.302599999999998</v>
      </c>
      <c r="AL1315">
        <v>-1.008</v>
      </c>
      <c r="AM1315">
        <v>2.7</v>
      </c>
      <c r="AN1315">
        <v>-21.059159517288201</v>
      </c>
      <c r="AO1315">
        <v>-3.5169312953948899</v>
      </c>
      <c r="AP1315">
        <v>-0.534528</v>
      </c>
      <c r="AQ1315">
        <v>999</v>
      </c>
      <c r="AU1315" t="s">
        <v>1608</v>
      </c>
    </row>
    <row r="1316" spans="1:47" x14ac:dyDescent="0.45">
      <c r="A1316" t="s">
        <v>2232</v>
      </c>
      <c r="B1316" t="s">
        <v>104</v>
      </c>
      <c r="C1316">
        <v>46</v>
      </c>
      <c r="D1316">
        <v>208</v>
      </c>
      <c r="E1316">
        <v>190</v>
      </c>
      <c r="F1316">
        <v>42</v>
      </c>
      <c r="G1316">
        <v>28</v>
      </c>
      <c r="H1316">
        <v>12</v>
      </c>
      <c r="I1316">
        <v>2</v>
      </c>
      <c r="J1316">
        <v>0</v>
      </c>
      <c r="K1316">
        <v>22</v>
      </c>
      <c r="L1316">
        <v>20</v>
      </c>
      <c r="M1316">
        <v>14</v>
      </c>
      <c r="N1316">
        <v>5</v>
      </c>
      <c r="O1316">
        <v>45</v>
      </c>
      <c r="P1316">
        <v>3</v>
      </c>
      <c r="Q1316">
        <v>1</v>
      </c>
      <c r="R1316">
        <v>0</v>
      </c>
      <c r="S1316">
        <v>0</v>
      </c>
      <c r="T1316">
        <v>0</v>
      </c>
      <c r="U1316">
        <v>1</v>
      </c>
      <c r="V1316">
        <v>0.221053</v>
      </c>
      <c r="W1316">
        <v>6.7307699999999998E-2</v>
      </c>
      <c r="X1316">
        <v>0.21634600000000001</v>
      </c>
      <c r="Y1316">
        <v>0.31111100000000003</v>
      </c>
      <c r="Z1316">
        <v>0.28365400000000002</v>
      </c>
      <c r="AA1316">
        <v>0.30526300000000001</v>
      </c>
      <c r="AB1316">
        <v>0.25229099999999999</v>
      </c>
      <c r="AC1316">
        <v>0.58891700000000002</v>
      </c>
      <c r="AD1316">
        <v>8.4210499999999994E-2</v>
      </c>
      <c r="AE1316">
        <v>4.1314399999999996</v>
      </c>
      <c r="AF1316">
        <v>0.28767100000000001</v>
      </c>
      <c r="AH1316">
        <v>-0.73028300000000002</v>
      </c>
      <c r="AI1316">
        <v>13.927899999999999</v>
      </c>
      <c r="AJ1316">
        <v>-11.415699999999999</v>
      </c>
      <c r="AK1316">
        <v>53.879199999999997</v>
      </c>
      <c r="AL1316">
        <v>-0.73028300000000002</v>
      </c>
      <c r="AM1316">
        <v>-0.6</v>
      </c>
      <c r="AN1316">
        <v>-12.6147281527519</v>
      </c>
      <c r="AO1316">
        <v>0.16425627470016399</v>
      </c>
      <c r="AP1316">
        <v>-0.53486900000000004</v>
      </c>
      <c r="AQ1316">
        <v>999</v>
      </c>
      <c r="AU1316" t="s">
        <v>2233</v>
      </c>
    </row>
    <row r="1317" spans="1:47" x14ac:dyDescent="0.45">
      <c r="A1317" t="s">
        <v>2040</v>
      </c>
      <c r="C1317">
        <v>66</v>
      </c>
      <c r="D1317">
        <v>260</v>
      </c>
      <c r="E1317">
        <v>223</v>
      </c>
      <c r="F1317">
        <v>43</v>
      </c>
      <c r="G1317">
        <v>28</v>
      </c>
      <c r="H1317">
        <v>8</v>
      </c>
      <c r="I1317">
        <v>2</v>
      </c>
      <c r="J1317">
        <v>5</v>
      </c>
      <c r="K1317">
        <v>26</v>
      </c>
      <c r="L1317">
        <v>32</v>
      </c>
      <c r="M1317">
        <v>25</v>
      </c>
      <c r="N1317">
        <v>4</v>
      </c>
      <c r="O1317">
        <v>103</v>
      </c>
      <c r="P1317">
        <v>10</v>
      </c>
      <c r="Q1317">
        <v>1</v>
      </c>
      <c r="R1317">
        <v>1</v>
      </c>
      <c r="S1317">
        <v>0</v>
      </c>
      <c r="T1317">
        <v>2</v>
      </c>
      <c r="U1317">
        <v>2</v>
      </c>
      <c r="V1317">
        <v>0.192825</v>
      </c>
      <c r="W1317">
        <v>9.6153799999999998E-2</v>
      </c>
      <c r="X1317">
        <v>0.39615400000000001</v>
      </c>
      <c r="Y1317">
        <v>0.24271799999999999</v>
      </c>
      <c r="Z1317">
        <v>0.30115799999999998</v>
      </c>
      <c r="AA1317">
        <v>0.31390099999999999</v>
      </c>
      <c r="AB1317">
        <v>0.27330700000000002</v>
      </c>
      <c r="AC1317">
        <v>0.61506000000000005</v>
      </c>
      <c r="AD1317">
        <v>0.121076</v>
      </c>
      <c r="AE1317">
        <v>4.78545</v>
      </c>
      <c r="AF1317">
        <v>0.32758599999999999</v>
      </c>
      <c r="AH1317">
        <v>-0.89875799999999995</v>
      </c>
      <c r="AI1317">
        <v>21.948</v>
      </c>
      <c r="AJ1317">
        <v>-9.7314799999999995</v>
      </c>
      <c r="AK1317">
        <v>71.335400000000007</v>
      </c>
      <c r="AL1317">
        <v>-0.89875799999999995</v>
      </c>
      <c r="AM1317">
        <v>-1.5</v>
      </c>
      <c r="AN1317">
        <v>-9.8287500739097595</v>
      </c>
      <c r="AO1317">
        <v>-4.3659613132476798</v>
      </c>
      <c r="AP1317">
        <v>-0.53487899999999999</v>
      </c>
      <c r="AQ1317">
        <v>999</v>
      </c>
      <c r="AU1317" t="s">
        <v>2041</v>
      </c>
    </row>
    <row r="1318" spans="1:47" x14ac:dyDescent="0.45">
      <c r="A1318" t="s">
        <v>640</v>
      </c>
      <c r="C1318">
        <v>93</v>
      </c>
      <c r="D1318">
        <v>366</v>
      </c>
      <c r="E1318">
        <v>324</v>
      </c>
      <c r="F1318">
        <v>67</v>
      </c>
      <c r="G1318">
        <v>34</v>
      </c>
      <c r="H1318">
        <v>15</v>
      </c>
      <c r="I1318">
        <v>0</v>
      </c>
      <c r="J1318">
        <v>18</v>
      </c>
      <c r="K1318">
        <v>44</v>
      </c>
      <c r="L1318">
        <v>48</v>
      </c>
      <c r="M1318">
        <v>39</v>
      </c>
      <c r="N1318">
        <v>7</v>
      </c>
      <c r="O1318">
        <v>136</v>
      </c>
      <c r="P1318">
        <v>2</v>
      </c>
      <c r="Q1318">
        <v>1</v>
      </c>
      <c r="R1318">
        <v>0</v>
      </c>
      <c r="S1318">
        <v>1</v>
      </c>
      <c r="T1318">
        <v>1</v>
      </c>
      <c r="U1318">
        <v>1</v>
      </c>
      <c r="V1318">
        <v>0.20679</v>
      </c>
      <c r="W1318">
        <v>0.106557</v>
      </c>
      <c r="X1318">
        <v>0.371585</v>
      </c>
      <c r="Y1318">
        <v>0.28676499999999999</v>
      </c>
      <c r="Z1318">
        <v>0.29508200000000001</v>
      </c>
      <c r="AA1318">
        <v>0.41975299999999999</v>
      </c>
      <c r="AB1318">
        <v>0.30210900000000002</v>
      </c>
      <c r="AC1318">
        <v>0.714835</v>
      </c>
      <c r="AD1318">
        <v>0.21296300000000001</v>
      </c>
      <c r="AE1318">
        <v>2.0695199999999998</v>
      </c>
      <c r="AF1318">
        <v>0.28655000000000003</v>
      </c>
      <c r="AH1318">
        <v>-0.74602599999999997</v>
      </c>
      <c r="AI1318">
        <v>39.6509</v>
      </c>
      <c r="AJ1318">
        <v>-4.9440499999999998</v>
      </c>
      <c r="AK1318">
        <v>88.526300000000006</v>
      </c>
      <c r="AL1318">
        <v>-0.74602599999999997</v>
      </c>
      <c r="AM1318">
        <v>-5.3</v>
      </c>
      <c r="AN1318">
        <v>-5.7777571082115102</v>
      </c>
      <c r="AO1318">
        <v>-12.0239858627319</v>
      </c>
      <c r="AP1318">
        <v>-0.53555600000000003</v>
      </c>
      <c r="AQ1318">
        <v>999</v>
      </c>
      <c r="AU1318">
        <v>12164</v>
      </c>
    </row>
    <row r="1319" spans="1:47" x14ac:dyDescent="0.45">
      <c r="A1319" t="s">
        <v>2048</v>
      </c>
      <c r="C1319">
        <v>45</v>
      </c>
      <c r="D1319">
        <v>157</v>
      </c>
      <c r="E1319">
        <v>143</v>
      </c>
      <c r="F1319">
        <v>36</v>
      </c>
      <c r="G1319">
        <v>28</v>
      </c>
      <c r="H1319">
        <v>7</v>
      </c>
      <c r="I1319">
        <v>0</v>
      </c>
      <c r="J1319">
        <v>1</v>
      </c>
      <c r="K1319">
        <v>21</v>
      </c>
      <c r="L1319">
        <v>15</v>
      </c>
      <c r="M1319">
        <v>10</v>
      </c>
      <c r="N1319">
        <v>4</v>
      </c>
      <c r="O1319">
        <v>29</v>
      </c>
      <c r="P1319">
        <v>3</v>
      </c>
      <c r="Q1319">
        <v>0</v>
      </c>
      <c r="R1319">
        <v>1</v>
      </c>
      <c r="S1319">
        <v>0</v>
      </c>
      <c r="T1319">
        <v>6</v>
      </c>
      <c r="U1319">
        <v>3</v>
      </c>
      <c r="V1319">
        <v>0.25174800000000003</v>
      </c>
      <c r="W1319">
        <v>6.3694299999999995E-2</v>
      </c>
      <c r="X1319">
        <v>0.18471299999999999</v>
      </c>
      <c r="Y1319">
        <v>0.34482800000000002</v>
      </c>
      <c r="Z1319">
        <v>0.31410300000000002</v>
      </c>
      <c r="AA1319">
        <v>0.32167800000000002</v>
      </c>
      <c r="AB1319">
        <v>0.274835</v>
      </c>
      <c r="AC1319">
        <v>0.63578100000000004</v>
      </c>
      <c r="AD1319">
        <v>6.9930099999999995E-2</v>
      </c>
      <c r="AE1319">
        <v>5.0228799999999998</v>
      </c>
      <c r="AF1319">
        <v>0.30973499999999998</v>
      </c>
      <c r="AH1319">
        <v>-0.35132400000000003</v>
      </c>
      <c r="AI1319">
        <v>13.452400000000001</v>
      </c>
      <c r="AJ1319">
        <v>-5.6771399999999996</v>
      </c>
      <c r="AK1319">
        <v>54.428400000000003</v>
      </c>
      <c r="AL1319">
        <v>-0.35132400000000003</v>
      </c>
      <c r="AM1319">
        <v>0.2</v>
      </c>
      <c r="AN1319">
        <v>-9.2149616181850398</v>
      </c>
      <c r="AO1319">
        <v>-1.5305996388196901</v>
      </c>
      <c r="AP1319">
        <v>-0.53812700000000002</v>
      </c>
      <c r="AQ1319">
        <v>999</v>
      </c>
      <c r="AU1319" t="s">
        <v>2049</v>
      </c>
    </row>
    <row r="1320" spans="1:47" x14ac:dyDescent="0.45">
      <c r="A1320" t="s">
        <v>1975</v>
      </c>
      <c r="B1320" t="s">
        <v>76</v>
      </c>
      <c r="C1320">
        <v>37</v>
      </c>
      <c r="D1320">
        <v>124</v>
      </c>
      <c r="E1320">
        <v>110</v>
      </c>
      <c r="F1320">
        <v>17</v>
      </c>
      <c r="G1320">
        <v>14</v>
      </c>
      <c r="H1320">
        <v>3</v>
      </c>
      <c r="I1320">
        <v>0</v>
      </c>
      <c r="J1320">
        <v>0</v>
      </c>
      <c r="K1320">
        <v>10</v>
      </c>
      <c r="L1320">
        <v>9</v>
      </c>
      <c r="M1320">
        <v>9</v>
      </c>
      <c r="N1320">
        <v>3</v>
      </c>
      <c r="O1320">
        <v>48</v>
      </c>
      <c r="P1320">
        <v>4</v>
      </c>
      <c r="Q1320">
        <v>1</v>
      </c>
      <c r="R1320">
        <v>0</v>
      </c>
      <c r="S1320">
        <v>0</v>
      </c>
      <c r="T1320">
        <v>0</v>
      </c>
      <c r="U1320">
        <v>1</v>
      </c>
      <c r="V1320">
        <v>0.15454499999999999</v>
      </c>
      <c r="W1320">
        <v>7.2580599999999995E-2</v>
      </c>
      <c r="X1320">
        <v>0.38709700000000002</v>
      </c>
      <c r="Y1320">
        <v>0.1875</v>
      </c>
      <c r="Z1320">
        <v>0.24193500000000001</v>
      </c>
      <c r="AA1320">
        <v>0.18181800000000001</v>
      </c>
      <c r="AB1320">
        <v>0.19145599999999999</v>
      </c>
      <c r="AC1320">
        <v>0.42375400000000002</v>
      </c>
      <c r="AD1320">
        <v>2.72727E-2</v>
      </c>
      <c r="AE1320">
        <v>2.5235400000000001</v>
      </c>
      <c r="AF1320">
        <v>0.269841</v>
      </c>
      <c r="AH1320">
        <v>-0.60700100000000001</v>
      </c>
      <c r="AI1320">
        <v>2.0383100000000001</v>
      </c>
      <c r="AJ1320">
        <v>-13.070399999999999</v>
      </c>
      <c r="AK1320">
        <v>12.088200000000001</v>
      </c>
      <c r="AL1320">
        <v>-0.60700100000000001</v>
      </c>
      <c r="AM1320">
        <v>2.2000000000000002</v>
      </c>
      <c r="AN1320">
        <v>-14.1117760539054</v>
      </c>
      <c r="AO1320">
        <v>4.4780716896057102</v>
      </c>
      <c r="AP1320">
        <v>-0.53937000000000002</v>
      </c>
      <c r="AQ1320">
        <v>999</v>
      </c>
      <c r="AU1320" t="s">
        <v>1976</v>
      </c>
    </row>
    <row r="1321" spans="1:47" x14ac:dyDescent="0.45">
      <c r="A1321" t="s">
        <v>2111</v>
      </c>
      <c r="B1321" t="s">
        <v>82</v>
      </c>
      <c r="C1321">
        <v>91</v>
      </c>
      <c r="D1321">
        <v>317</v>
      </c>
      <c r="E1321">
        <v>276</v>
      </c>
      <c r="F1321">
        <v>57</v>
      </c>
      <c r="G1321">
        <v>45</v>
      </c>
      <c r="H1321">
        <v>9</v>
      </c>
      <c r="I1321">
        <v>1</v>
      </c>
      <c r="J1321">
        <v>2</v>
      </c>
      <c r="K1321">
        <v>34</v>
      </c>
      <c r="L1321">
        <v>27</v>
      </c>
      <c r="M1321">
        <v>29</v>
      </c>
      <c r="N1321">
        <v>2</v>
      </c>
      <c r="O1321">
        <v>87</v>
      </c>
      <c r="P1321">
        <v>9</v>
      </c>
      <c r="Q1321">
        <v>1</v>
      </c>
      <c r="R1321">
        <v>2</v>
      </c>
      <c r="S1321">
        <v>0</v>
      </c>
      <c r="T1321">
        <v>13</v>
      </c>
      <c r="U1321">
        <v>4</v>
      </c>
      <c r="V1321">
        <v>0.20652200000000001</v>
      </c>
      <c r="W1321">
        <v>9.1482599999999997E-2</v>
      </c>
      <c r="X1321">
        <v>0.27444800000000003</v>
      </c>
      <c r="Y1321">
        <v>0.33333299999999999</v>
      </c>
      <c r="Z1321">
        <v>0.30158699999999999</v>
      </c>
      <c r="AA1321">
        <v>0.26811600000000002</v>
      </c>
      <c r="AB1321">
        <v>0.26136900000000002</v>
      </c>
      <c r="AC1321">
        <v>0.56970299999999996</v>
      </c>
      <c r="AD1321">
        <v>6.1594200000000002E-2</v>
      </c>
      <c r="AE1321">
        <v>5.7409699999999999</v>
      </c>
      <c r="AF1321">
        <v>0.29255300000000001</v>
      </c>
      <c r="AH1321">
        <v>0.28757300000000002</v>
      </c>
      <c r="AI1321">
        <v>23.616700000000002</v>
      </c>
      <c r="AJ1321">
        <v>-15.007899999999999</v>
      </c>
      <c r="AK1321">
        <v>66.489099999999993</v>
      </c>
      <c r="AL1321">
        <v>0.28757300000000002</v>
      </c>
      <c r="AM1321">
        <v>-4.9000000000000004</v>
      </c>
      <c r="AN1321">
        <v>-12.4409437179565</v>
      </c>
      <c r="AO1321">
        <v>-3.7352440357208199</v>
      </c>
      <c r="AP1321">
        <v>-0.53941600000000001</v>
      </c>
      <c r="AQ1321">
        <v>999</v>
      </c>
      <c r="AU1321" t="s">
        <v>2112</v>
      </c>
    </row>
    <row r="1322" spans="1:47" x14ac:dyDescent="0.45">
      <c r="A1322" t="s">
        <v>2173</v>
      </c>
      <c r="B1322" t="s">
        <v>10</v>
      </c>
      <c r="C1322">
        <v>77</v>
      </c>
      <c r="D1322">
        <v>302</v>
      </c>
      <c r="E1322">
        <v>272</v>
      </c>
      <c r="F1322">
        <v>53</v>
      </c>
      <c r="G1322">
        <v>36</v>
      </c>
      <c r="H1322">
        <v>12</v>
      </c>
      <c r="I1322">
        <v>1</v>
      </c>
      <c r="J1322">
        <v>4</v>
      </c>
      <c r="K1322">
        <v>27</v>
      </c>
      <c r="L1322">
        <v>30</v>
      </c>
      <c r="M1322">
        <v>21</v>
      </c>
      <c r="N1322">
        <v>8</v>
      </c>
      <c r="O1322">
        <v>108</v>
      </c>
      <c r="P1322">
        <v>8</v>
      </c>
      <c r="Q1322">
        <v>1</v>
      </c>
      <c r="R1322">
        <v>0</v>
      </c>
      <c r="S1322">
        <v>0</v>
      </c>
      <c r="T1322">
        <v>1</v>
      </c>
      <c r="U1322">
        <v>1</v>
      </c>
      <c r="V1322">
        <v>0.194853</v>
      </c>
      <c r="W1322">
        <v>6.9536399999999998E-2</v>
      </c>
      <c r="X1322">
        <v>0.35761599999999999</v>
      </c>
      <c r="Y1322">
        <v>0.19444400000000001</v>
      </c>
      <c r="Z1322">
        <v>0.27152300000000001</v>
      </c>
      <c r="AA1322">
        <v>0.290441</v>
      </c>
      <c r="AB1322">
        <v>0.24196100000000001</v>
      </c>
      <c r="AC1322">
        <v>0.56196400000000002</v>
      </c>
      <c r="AD1322">
        <v>9.5588199999999998E-2</v>
      </c>
      <c r="AE1322">
        <v>3.3697400000000002</v>
      </c>
      <c r="AF1322">
        <v>0.30434800000000001</v>
      </c>
      <c r="AH1322">
        <v>-0.66127000000000002</v>
      </c>
      <c r="AI1322">
        <v>17.631399999999999</v>
      </c>
      <c r="AJ1322">
        <v>-19.165600000000001</v>
      </c>
      <c r="AK1322">
        <v>51.8977</v>
      </c>
      <c r="AL1322">
        <v>-0.66127000000000002</v>
      </c>
      <c r="AM1322">
        <v>-2.6</v>
      </c>
      <c r="AN1322">
        <v>-18.65790361166</v>
      </c>
      <c r="AO1322">
        <v>2.9482069015502899</v>
      </c>
      <c r="AP1322">
        <v>-0.54051499999999997</v>
      </c>
      <c r="AQ1322">
        <v>999</v>
      </c>
      <c r="AU1322" t="s">
        <v>2174</v>
      </c>
    </row>
    <row r="1323" spans="1:47" x14ac:dyDescent="0.45">
      <c r="A1323" t="s">
        <v>2065</v>
      </c>
      <c r="C1323">
        <v>65</v>
      </c>
      <c r="D1323">
        <v>251</v>
      </c>
      <c r="E1323">
        <v>223</v>
      </c>
      <c r="F1323">
        <v>44</v>
      </c>
      <c r="G1323">
        <v>30</v>
      </c>
      <c r="H1323">
        <v>10</v>
      </c>
      <c r="I1323">
        <v>0</v>
      </c>
      <c r="J1323">
        <v>4</v>
      </c>
      <c r="K1323">
        <v>24</v>
      </c>
      <c r="L1323">
        <v>24</v>
      </c>
      <c r="M1323">
        <v>23</v>
      </c>
      <c r="N1323">
        <v>6</v>
      </c>
      <c r="O1323">
        <v>80</v>
      </c>
      <c r="P1323">
        <v>4</v>
      </c>
      <c r="Q1323">
        <v>1</v>
      </c>
      <c r="R1323">
        <v>0</v>
      </c>
      <c r="S1323">
        <v>0</v>
      </c>
      <c r="T1323">
        <v>5</v>
      </c>
      <c r="U1323">
        <v>1</v>
      </c>
      <c r="V1323">
        <v>0.19730900000000001</v>
      </c>
      <c r="W1323">
        <v>9.1633500000000007E-2</v>
      </c>
      <c r="X1323">
        <v>0.31872499999999998</v>
      </c>
      <c r="Y1323">
        <v>0.28749999999999998</v>
      </c>
      <c r="Z1323">
        <v>0.28286899999999998</v>
      </c>
      <c r="AA1323">
        <v>0.295964</v>
      </c>
      <c r="AB1323">
        <v>0.25169200000000003</v>
      </c>
      <c r="AC1323">
        <v>0.57883300000000004</v>
      </c>
      <c r="AD1323">
        <v>9.8654699999999998E-2</v>
      </c>
      <c r="AE1323">
        <v>4.0636700000000001</v>
      </c>
      <c r="AF1323">
        <v>0.28571400000000002</v>
      </c>
      <c r="AH1323">
        <v>0.18496099999999999</v>
      </c>
      <c r="AI1323">
        <v>16.682400000000001</v>
      </c>
      <c r="AJ1323">
        <v>-13.900499999999999</v>
      </c>
      <c r="AK1323">
        <v>56.353299999999997</v>
      </c>
      <c r="AL1323">
        <v>0.18496099999999999</v>
      </c>
      <c r="AM1323">
        <v>3.6</v>
      </c>
      <c r="AN1323">
        <v>-12.9418141245841</v>
      </c>
      <c r="AO1323">
        <v>-1.01125812530517</v>
      </c>
      <c r="AP1323">
        <v>-0.541265</v>
      </c>
      <c r="AQ1323">
        <v>999</v>
      </c>
      <c r="AU1323" t="s">
        <v>2066</v>
      </c>
    </row>
    <row r="1324" spans="1:47" x14ac:dyDescent="0.45">
      <c r="A1324" t="s">
        <v>2020</v>
      </c>
      <c r="C1324">
        <v>91</v>
      </c>
      <c r="D1324">
        <v>343</v>
      </c>
      <c r="E1324">
        <v>304</v>
      </c>
      <c r="F1324">
        <v>63</v>
      </c>
      <c r="G1324">
        <v>49</v>
      </c>
      <c r="H1324">
        <v>11</v>
      </c>
      <c r="I1324">
        <v>1</v>
      </c>
      <c r="J1324">
        <v>2</v>
      </c>
      <c r="K1324">
        <v>33</v>
      </c>
      <c r="L1324">
        <v>25</v>
      </c>
      <c r="M1324">
        <v>30</v>
      </c>
      <c r="N1324">
        <v>6</v>
      </c>
      <c r="O1324">
        <v>98</v>
      </c>
      <c r="P1324">
        <v>3</v>
      </c>
      <c r="Q1324">
        <v>1</v>
      </c>
      <c r="R1324">
        <v>5</v>
      </c>
      <c r="S1324">
        <v>0</v>
      </c>
      <c r="T1324">
        <v>11</v>
      </c>
      <c r="U1324">
        <v>2</v>
      </c>
      <c r="V1324">
        <v>0.207237</v>
      </c>
      <c r="W1324">
        <v>8.7463600000000002E-2</v>
      </c>
      <c r="X1324">
        <v>0.28571400000000002</v>
      </c>
      <c r="Y1324">
        <v>0.30612200000000001</v>
      </c>
      <c r="Z1324">
        <v>0.284024</v>
      </c>
      <c r="AA1324">
        <v>0.269737</v>
      </c>
      <c r="AB1324">
        <v>0.24512800000000001</v>
      </c>
      <c r="AC1324">
        <v>0.55376099999999995</v>
      </c>
      <c r="AD1324">
        <v>6.25E-2</v>
      </c>
      <c r="AE1324">
        <v>5.4422300000000003</v>
      </c>
      <c r="AF1324">
        <v>0.29756100000000002</v>
      </c>
      <c r="AH1324">
        <v>0.77025500000000002</v>
      </c>
      <c r="AI1324">
        <v>20.927199999999999</v>
      </c>
      <c r="AJ1324">
        <v>-20.865400000000001</v>
      </c>
      <c r="AK1324">
        <v>53.213799999999999</v>
      </c>
      <c r="AL1324">
        <v>0.77025500000000002</v>
      </c>
      <c r="AM1324">
        <v>-1.8</v>
      </c>
      <c r="AN1324">
        <v>-19.110375940799699</v>
      </c>
      <c r="AO1324">
        <v>1.9808642864227199</v>
      </c>
      <c r="AP1324">
        <v>-0.54280099999999998</v>
      </c>
      <c r="AQ1324">
        <v>999</v>
      </c>
      <c r="AU1324" t="s">
        <v>2021</v>
      </c>
    </row>
    <row r="1325" spans="1:47" x14ac:dyDescent="0.45">
      <c r="A1325" t="s">
        <v>1798</v>
      </c>
      <c r="B1325" t="s">
        <v>31</v>
      </c>
      <c r="C1325">
        <v>96</v>
      </c>
      <c r="D1325">
        <v>388</v>
      </c>
      <c r="E1325">
        <v>349</v>
      </c>
      <c r="F1325">
        <v>74</v>
      </c>
      <c r="G1325">
        <v>47</v>
      </c>
      <c r="H1325">
        <v>17</v>
      </c>
      <c r="I1325">
        <v>1</v>
      </c>
      <c r="J1325">
        <v>9</v>
      </c>
      <c r="K1325">
        <v>41</v>
      </c>
      <c r="L1325">
        <v>47</v>
      </c>
      <c r="M1325">
        <v>26</v>
      </c>
      <c r="N1325">
        <v>9</v>
      </c>
      <c r="O1325">
        <v>120</v>
      </c>
      <c r="P1325">
        <v>9</v>
      </c>
      <c r="Q1325">
        <v>1</v>
      </c>
      <c r="R1325">
        <v>3</v>
      </c>
      <c r="S1325">
        <v>0</v>
      </c>
      <c r="T1325">
        <v>2</v>
      </c>
      <c r="U1325">
        <v>1</v>
      </c>
      <c r="V1325">
        <v>0.212034</v>
      </c>
      <c r="W1325">
        <v>6.7010299999999995E-2</v>
      </c>
      <c r="X1325">
        <v>0.309278</v>
      </c>
      <c r="Y1325">
        <v>0.216667</v>
      </c>
      <c r="Z1325">
        <v>0.28311700000000001</v>
      </c>
      <c r="AA1325">
        <v>0.34383999999999998</v>
      </c>
      <c r="AB1325">
        <v>0.26753500000000002</v>
      </c>
      <c r="AC1325">
        <v>0.62695599999999996</v>
      </c>
      <c r="AD1325">
        <v>0.13180500000000001</v>
      </c>
      <c r="AE1325">
        <v>3.6641699999999999</v>
      </c>
      <c r="AF1325">
        <v>0.29411799999999999</v>
      </c>
      <c r="AH1325">
        <v>-0.58455199999999996</v>
      </c>
      <c r="AI1325">
        <v>30.8933</v>
      </c>
      <c r="AJ1325">
        <v>-16.382300000000001</v>
      </c>
      <c r="AK1325">
        <v>65.448999999999998</v>
      </c>
      <c r="AL1325">
        <v>-0.58455199999999996</v>
      </c>
      <c r="AM1325">
        <v>-8.6</v>
      </c>
      <c r="AN1325">
        <v>-17.1923058032989</v>
      </c>
      <c r="AO1325">
        <v>-1.47184038162231</v>
      </c>
      <c r="AP1325">
        <v>-0.54294799999999999</v>
      </c>
      <c r="AQ1325">
        <v>999</v>
      </c>
      <c r="AU1325" t="s">
        <v>1799</v>
      </c>
    </row>
    <row r="1326" spans="1:47" x14ac:dyDescent="0.45">
      <c r="A1326" t="s">
        <v>2156</v>
      </c>
      <c r="B1326" t="s">
        <v>10</v>
      </c>
      <c r="C1326">
        <v>73</v>
      </c>
      <c r="D1326">
        <v>266</v>
      </c>
      <c r="E1326">
        <v>233</v>
      </c>
      <c r="F1326">
        <v>39</v>
      </c>
      <c r="G1326">
        <v>28</v>
      </c>
      <c r="H1326">
        <v>6</v>
      </c>
      <c r="I1326">
        <v>1</v>
      </c>
      <c r="J1326">
        <v>4</v>
      </c>
      <c r="K1326">
        <v>23</v>
      </c>
      <c r="L1326">
        <v>20</v>
      </c>
      <c r="M1326">
        <v>30</v>
      </c>
      <c r="N1326">
        <v>6</v>
      </c>
      <c r="O1326">
        <v>111</v>
      </c>
      <c r="P1326">
        <v>2</v>
      </c>
      <c r="Q1326">
        <v>1</v>
      </c>
      <c r="R1326">
        <v>0</v>
      </c>
      <c r="S1326">
        <v>1</v>
      </c>
      <c r="T1326">
        <v>0</v>
      </c>
      <c r="U1326">
        <v>1</v>
      </c>
      <c r="V1326">
        <v>0.167382</v>
      </c>
      <c r="W1326">
        <v>0.11278199999999999</v>
      </c>
      <c r="X1326">
        <v>0.41729300000000003</v>
      </c>
      <c r="Y1326">
        <v>0.27027000000000001</v>
      </c>
      <c r="Z1326">
        <v>0.26691700000000002</v>
      </c>
      <c r="AA1326">
        <v>0.25321900000000003</v>
      </c>
      <c r="AB1326">
        <v>0.230433</v>
      </c>
      <c r="AC1326">
        <v>0.52013600000000004</v>
      </c>
      <c r="AD1326">
        <v>8.5836899999999994E-2</v>
      </c>
      <c r="AE1326">
        <v>2.9208699999999999</v>
      </c>
      <c r="AF1326">
        <v>0.29411799999999999</v>
      </c>
      <c r="AH1326">
        <v>-0.83815499999999998</v>
      </c>
      <c r="AI1326">
        <v>12.982900000000001</v>
      </c>
      <c r="AJ1326">
        <v>-19.427600000000002</v>
      </c>
      <c r="AK1326">
        <v>44.169499999999999</v>
      </c>
      <c r="AL1326">
        <v>-0.83815499999999998</v>
      </c>
      <c r="AM1326">
        <v>-0.2</v>
      </c>
      <c r="AN1326">
        <v>-19.236206948757101</v>
      </c>
      <c r="AO1326">
        <v>4.6868312805891001</v>
      </c>
      <c r="AP1326">
        <v>-0.54711699999999996</v>
      </c>
      <c r="AQ1326">
        <v>999</v>
      </c>
      <c r="AU1326" t="s">
        <v>2157</v>
      </c>
    </row>
    <row r="1327" spans="1:47" x14ac:dyDescent="0.45">
      <c r="A1327" t="s">
        <v>2209</v>
      </c>
      <c r="B1327" t="s">
        <v>42</v>
      </c>
      <c r="C1327">
        <v>64</v>
      </c>
      <c r="D1327">
        <v>248</v>
      </c>
      <c r="E1327">
        <v>227</v>
      </c>
      <c r="F1327">
        <v>52</v>
      </c>
      <c r="G1327">
        <v>35</v>
      </c>
      <c r="H1327">
        <v>10</v>
      </c>
      <c r="I1327">
        <v>1</v>
      </c>
      <c r="J1327">
        <v>6</v>
      </c>
      <c r="K1327">
        <v>23</v>
      </c>
      <c r="L1327">
        <v>26</v>
      </c>
      <c r="M1327">
        <v>18</v>
      </c>
      <c r="N1327">
        <v>8</v>
      </c>
      <c r="O1327">
        <v>61</v>
      </c>
      <c r="P1327">
        <v>1</v>
      </c>
      <c r="Q1327">
        <v>2</v>
      </c>
      <c r="R1327">
        <v>0</v>
      </c>
      <c r="S1327">
        <v>0</v>
      </c>
      <c r="T1327">
        <v>5</v>
      </c>
      <c r="U1327">
        <v>1</v>
      </c>
      <c r="V1327">
        <v>0.229075</v>
      </c>
      <c r="W1327">
        <v>7.2580599999999995E-2</v>
      </c>
      <c r="X1327">
        <v>0.24596799999999999</v>
      </c>
      <c r="Y1327">
        <v>0.29508200000000001</v>
      </c>
      <c r="Z1327">
        <v>0.28628999999999999</v>
      </c>
      <c r="AA1327">
        <v>0.36123300000000003</v>
      </c>
      <c r="AB1327">
        <v>0.26918700000000001</v>
      </c>
      <c r="AC1327">
        <v>0.64752399999999999</v>
      </c>
      <c r="AD1327">
        <v>0.132159</v>
      </c>
      <c r="AE1327">
        <v>4.7450599999999996</v>
      </c>
      <c r="AF1327">
        <v>0.28395100000000001</v>
      </c>
      <c r="AH1327">
        <v>0.22348599999999999</v>
      </c>
      <c r="AI1327">
        <v>20.086400000000001</v>
      </c>
      <c r="AJ1327">
        <v>-10.131</v>
      </c>
      <c r="AK1327">
        <v>65.706999999999994</v>
      </c>
      <c r="AL1327">
        <v>0.22348599999999999</v>
      </c>
      <c r="AM1327">
        <v>0.6</v>
      </c>
      <c r="AN1327">
        <v>-9.9668852239847094</v>
      </c>
      <c r="AO1327">
        <v>-3.95614326000213</v>
      </c>
      <c r="AP1327">
        <v>-0.54842999999999997</v>
      </c>
      <c r="AQ1327">
        <v>999</v>
      </c>
      <c r="AU1327" t="s">
        <v>2210</v>
      </c>
    </row>
    <row r="1328" spans="1:47" x14ac:dyDescent="0.45">
      <c r="A1328" t="s">
        <v>2070</v>
      </c>
      <c r="C1328">
        <v>47</v>
      </c>
      <c r="D1328">
        <v>155</v>
      </c>
      <c r="E1328">
        <v>138</v>
      </c>
      <c r="F1328">
        <v>27</v>
      </c>
      <c r="G1328">
        <v>21</v>
      </c>
      <c r="H1328">
        <v>4</v>
      </c>
      <c r="I1328">
        <v>0</v>
      </c>
      <c r="J1328">
        <v>2</v>
      </c>
      <c r="K1328">
        <v>17</v>
      </c>
      <c r="L1328">
        <v>11</v>
      </c>
      <c r="M1328">
        <v>14</v>
      </c>
      <c r="N1328">
        <v>2</v>
      </c>
      <c r="O1328">
        <v>47</v>
      </c>
      <c r="P1328">
        <v>1</v>
      </c>
      <c r="Q1328">
        <v>1</v>
      </c>
      <c r="R1328">
        <v>1</v>
      </c>
      <c r="S1328">
        <v>0</v>
      </c>
      <c r="T1328">
        <v>1</v>
      </c>
      <c r="U1328">
        <v>1</v>
      </c>
      <c r="V1328">
        <v>0.19565199999999999</v>
      </c>
      <c r="W1328">
        <v>9.0322600000000003E-2</v>
      </c>
      <c r="X1328">
        <v>0.303226</v>
      </c>
      <c r="Y1328">
        <v>0.29787200000000003</v>
      </c>
      <c r="Z1328">
        <v>0.272727</v>
      </c>
      <c r="AA1328">
        <v>0.26811600000000002</v>
      </c>
      <c r="AB1328">
        <v>0.24074599999999999</v>
      </c>
      <c r="AC1328">
        <v>0.54084299999999996</v>
      </c>
      <c r="AD1328">
        <v>7.2463799999999995E-2</v>
      </c>
      <c r="AE1328">
        <v>2.9630000000000001</v>
      </c>
      <c r="AF1328">
        <v>0.27777800000000002</v>
      </c>
      <c r="AH1328">
        <v>-0.48405199999999998</v>
      </c>
      <c r="AI1328">
        <v>8.8927999999999994</v>
      </c>
      <c r="AJ1328">
        <v>-9.9930500000000002</v>
      </c>
      <c r="AK1328">
        <v>47.489600000000003</v>
      </c>
      <c r="AL1328">
        <v>-0.48405199999999998</v>
      </c>
      <c r="AM1328">
        <v>-0.8</v>
      </c>
      <c r="AN1328">
        <v>-10.5671802163124</v>
      </c>
      <c r="AO1328">
        <v>-0.23048210144042899</v>
      </c>
      <c r="AP1328">
        <v>-0.550118</v>
      </c>
      <c r="AQ1328">
        <v>999</v>
      </c>
      <c r="AU1328" t="s">
        <v>2071</v>
      </c>
    </row>
    <row r="1329" spans="1:47" x14ac:dyDescent="0.45">
      <c r="A1329" t="s">
        <v>2081</v>
      </c>
      <c r="B1329" t="s">
        <v>191</v>
      </c>
      <c r="C1329">
        <v>102</v>
      </c>
      <c r="D1329">
        <v>413</v>
      </c>
      <c r="E1329">
        <v>368</v>
      </c>
      <c r="F1329">
        <v>72</v>
      </c>
      <c r="G1329">
        <v>51</v>
      </c>
      <c r="H1329">
        <v>13</v>
      </c>
      <c r="I1329">
        <v>1</v>
      </c>
      <c r="J1329">
        <v>7</v>
      </c>
      <c r="K1329">
        <v>36</v>
      </c>
      <c r="L1329">
        <v>35</v>
      </c>
      <c r="M1329">
        <v>41</v>
      </c>
      <c r="N1329">
        <v>7</v>
      </c>
      <c r="O1329">
        <v>126</v>
      </c>
      <c r="P1329">
        <v>3</v>
      </c>
      <c r="Q1329">
        <v>1</v>
      </c>
      <c r="R1329">
        <v>0</v>
      </c>
      <c r="S1329">
        <v>0</v>
      </c>
      <c r="T1329">
        <v>8</v>
      </c>
      <c r="U1329">
        <v>4</v>
      </c>
      <c r="V1329">
        <v>0.19565199999999999</v>
      </c>
      <c r="W1329">
        <v>9.9273600000000004E-2</v>
      </c>
      <c r="X1329">
        <v>0.305085</v>
      </c>
      <c r="Y1329">
        <v>0.32539699999999999</v>
      </c>
      <c r="Z1329">
        <v>0.28087200000000001</v>
      </c>
      <c r="AA1329">
        <v>0.29347800000000002</v>
      </c>
      <c r="AB1329">
        <v>0.252745</v>
      </c>
      <c r="AC1329">
        <v>0.57435000000000003</v>
      </c>
      <c r="AD1329">
        <v>9.7826099999999999E-2</v>
      </c>
      <c r="AE1329">
        <v>4.1170200000000001</v>
      </c>
      <c r="AF1329">
        <v>0.275424</v>
      </c>
      <c r="AH1329">
        <v>-0.76636300000000002</v>
      </c>
      <c r="AI1329">
        <v>27.8108</v>
      </c>
      <c r="AJ1329">
        <v>-22.510899999999999</v>
      </c>
      <c r="AK1329">
        <v>57.083399999999997</v>
      </c>
      <c r="AL1329">
        <v>-0.76636300000000002</v>
      </c>
      <c r="AM1329">
        <v>-2.1</v>
      </c>
      <c r="AN1329">
        <v>-22.004081606864901</v>
      </c>
      <c r="AO1329">
        <v>2.4524693489074698</v>
      </c>
      <c r="AP1329">
        <v>-0.550867</v>
      </c>
      <c r="AQ1329">
        <v>999</v>
      </c>
      <c r="AU1329" t="s">
        <v>2082</v>
      </c>
    </row>
    <row r="1330" spans="1:47" x14ac:dyDescent="0.45">
      <c r="A1330" t="s">
        <v>1838</v>
      </c>
      <c r="B1330" t="s">
        <v>130</v>
      </c>
      <c r="C1330">
        <v>121</v>
      </c>
      <c r="D1330">
        <v>493</v>
      </c>
      <c r="E1330">
        <v>473</v>
      </c>
      <c r="F1330">
        <v>111</v>
      </c>
      <c r="G1330">
        <v>81</v>
      </c>
      <c r="H1330">
        <v>14</v>
      </c>
      <c r="I1330">
        <v>6</v>
      </c>
      <c r="J1330">
        <v>10</v>
      </c>
      <c r="K1330">
        <v>54</v>
      </c>
      <c r="L1330">
        <v>56</v>
      </c>
      <c r="M1330">
        <v>11</v>
      </c>
      <c r="N1330">
        <v>9</v>
      </c>
      <c r="O1330">
        <v>128</v>
      </c>
      <c r="P1330">
        <v>4</v>
      </c>
      <c r="Q1330">
        <v>4</v>
      </c>
      <c r="R1330">
        <v>1</v>
      </c>
      <c r="S1330">
        <v>0</v>
      </c>
      <c r="T1330">
        <v>20</v>
      </c>
      <c r="U1330">
        <v>10</v>
      </c>
      <c r="V1330">
        <v>0.23467199999999999</v>
      </c>
      <c r="W1330">
        <v>2.23124E-2</v>
      </c>
      <c r="X1330">
        <v>0.259635</v>
      </c>
      <c r="Y1330">
        <v>8.59375E-2</v>
      </c>
      <c r="Z1330">
        <v>0.25609799999999999</v>
      </c>
      <c r="AA1330">
        <v>0.35306599999999999</v>
      </c>
      <c r="AB1330">
        <v>0.25392999999999999</v>
      </c>
      <c r="AC1330">
        <v>0.60916300000000001</v>
      </c>
      <c r="AD1330">
        <v>0.118393</v>
      </c>
      <c r="AE1330">
        <v>7.0115999999999996</v>
      </c>
      <c r="AF1330">
        <v>0.29793500000000001</v>
      </c>
      <c r="AH1330">
        <v>-0.89112599999999997</v>
      </c>
      <c r="AI1330">
        <v>33.682899999999997</v>
      </c>
      <c r="AJ1330">
        <v>-26.386199999999999</v>
      </c>
      <c r="AK1330">
        <v>54.634300000000003</v>
      </c>
      <c r="AL1330">
        <v>-0.89112599999999997</v>
      </c>
      <c r="AM1330">
        <v>3.6</v>
      </c>
      <c r="AN1330">
        <v>-27.689437389373701</v>
      </c>
      <c r="AO1330">
        <v>5.4114344120025599</v>
      </c>
      <c r="AP1330">
        <v>-0.55178700000000003</v>
      </c>
      <c r="AQ1330">
        <v>999</v>
      </c>
      <c r="AU1330" t="s">
        <v>1839</v>
      </c>
    </row>
    <row r="1331" spans="1:47" x14ac:dyDescent="0.45">
      <c r="A1331" t="s">
        <v>2217</v>
      </c>
      <c r="C1331">
        <v>56</v>
      </c>
      <c r="D1331">
        <v>139</v>
      </c>
      <c r="E1331">
        <v>124</v>
      </c>
      <c r="F1331">
        <v>28</v>
      </c>
      <c r="G1331">
        <v>20</v>
      </c>
      <c r="H1331">
        <v>6</v>
      </c>
      <c r="I1331">
        <v>1</v>
      </c>
      <c r="J1331">
        <v>1</v>
      </c>
      <c r="K1331">
        <v>15</v>
      </c>
      <c r="L1331">
        <v>11</v>
      </c>
      <c r="M1331">
        <v>12</v>
      </c>
      <c r="N1331">
        <v>2</v>
      </c>
      <c r="O1331">
        <v>30</v>
      </c>
      <c r="P1331">
        <v>2</v>
      </c>
      <c r="Q1331">
        <v>1</v>
      </c>
      <c r="R1331">
        <v>0</v>
      </c>
      <c r="S1331">
        <v>0</v>
      </c>
      <c r="T1331">
        <v>1</v>
      </c>
      <c r="U1331">
        <v>1</v>
      </c>
      <c r="V1331">
        <v>0.22580600000000001</v>
      </c>
      <c r="W1331">
        <v>8.6330900000000002E-2</v>
      </c>
      <c r="X1331">
        <v>0.21582699999999999</v>
      </c>
      <c r="Y1331">
        <v>0.4</v>
      </c>
      <c r="Z1331">
        <v>0.30215799999999998</v>
      </c>
      <c r="AA1331">
        <v>0.31451600000000002</v>
      </c>
      <c r="AB1331">
        <v>0.270783</v>
      </c>
      <c r="AC1331">
        <v>0.61667400000000006</v>
      </c>
      <c r="AD1331">
        <v>8.8709700000000002E-2</v>
      </c>
      <c r="AE1331">
        <v>4.3515300000000003</v>
      </c>
      <c r="AF1331">
        <v>0.28723399999999999</v>
      </c>
      <c r="AH1331">
        <v>-0.468642</v>
      </c>
      <c r="AI1331">
        <v>11.442399999999999</v>
      </c>
      <c r="AJ1331">
        <v>-5.49397</v>
      </c>
      <c r="AK1331">
        <v>66.813400000000001</v>
      </c>
      <c r="AL1331">
        <v>-0.468642</v>
      </c>
      <c r="AM1331">
        <v>-5.8</v>
      </c>
      <c r="AN1331">
        <v>-5.9959084987640301</v>
      </c>
      <c r="AO1331">
        <v>-4.2678132057189897</v>
      </c>
      <c r="AP1331">
        <v>-0.55269999999999997</v>
      </c>
      <c r="AQ1331">
        <v>999</v>
      </c>
      <c r="AU1331">
        <v>8418</v>
      </c>
    </row>
    <row r="1332" spans="1:47" x14ac:dyDescent="0.45">
      <c r="A1332" t="s">
        <v>667</v>
      </c>
      <c r="B1332" t="s">
        <v>36</v>
      </c>
      <c r="C1332">
        <v>76</v>
      </c>
      <c r="D1332">
        <v>239</v>
      </c>
      <c r="E1332">
        <v>215</v>
      </c>
      <c r="F1332">
        <v>47</v>
      </c>
      <c r="G1332">
        <v>35</v>
      </c>
      <c r="H1332">
        <v>8</v>
      </c>
      <c r="I1332">
        <v>0</v>
      </c>
      <c r="J1332">
        <v>4</v>
      </c>
      <c r="K1332">
        <v>22</v>
      </c>
      <c r="L1332">
        <v>23</v>
      </c>
      <c r="M1332">
        <v>18</v>
      </c>
      <c r="N1332">
        <v>7</v>
      </c>
      <c r="O1332">
        <v>59</v>
      </c>
      <c r="P1332">
        <v>3</v>
      </c>
      <c r="Q1332">
        <v>1</v>
      </c>
      <c r="R1332">
        <v>2</v>
      </c>
      <c r="S1332">
        <v>0</v>
      </c>
      <c r="T1332">
        <v>1</v>
      </c>
      <c r="U1332">
        <v>1</v>
      </c>
      <c r="V1332">
        <v>0.21860499999999999</v>
      </c>
      <c r="W1332">
        <v>7.53138E-2</v>
      </c>
      <c r="X1332">
        <v>0.246862</v>
      </c>
      <c r="Y1332">
        <v>0.305085</v>
      </c>
      <c r="Z1332">
        <v>0.28692000000000001</v>
      </c>
      <c r="AA1332">
        <v>0.31162800000000002</v>
      </c>
      <c r="AB1332">
        <v>0.255166</v>
      </c>
      <c r="AC1332">
        <v>0.59854799999999997</v>
      </c>
      <c r="AD1332">
        <v>9.3023300000000003E-2</v>
      </c>
      <c r="AE1332">
        <v>2.2050700000000001</v>
      </c>
      <c r="AF1332">
        <v>0.28104600000000002</v>
      </c>
      <c r="AH1332">
        <v>-0.59962899999999997</v>
      </c>
      <c r="AI1332">
        <v>16.574400000000001</v>
      </c>
      <c r="AJ1332">
        <v>-12.5463</v>
      </c>
      <c r="AK1332">
        <v>51.082700000000003</v>
      </c>
      <c r="AL1332">
        <v>-0.59962899999999997</v>
      </c>
      <c r="AM1332">
        <v>-3</v>
      </c>
      <c r="AN1332">
        <v>-15.083296477794599</v>
      </c>
      <c r="AO1332">
        <v>1.3907995223998999</v>
      </c>
      <c r="AP1332">
        <v>-0.55340100000000003</v>
      </c>
      <c r="AQ1332">
        <v>999</v>
      </c>
      <c r="AU1332">
        <v>15271</v>
      </c>
    </row>
    <row r="1333" spans="1:47" x14ac:dyDescent="0.45">
      <c r="A1333" t="s">
        <v>2099</v>
      </c>
      <c r="B1333" t="s">
        <v>31</v>
      </c>
      <c r="C1333">
        <v>122</v>
      </c>
      <c r="D1333">
        <v>521</v>
      </c>
      <c r="E1333">
        <v>458</v>
      </c>
      <c r="F1333">
        <v>107</v>
      </c>
      <c r="G1333">
        <v>73</v>
      </c>
      <c r="H1333">
        <v>20</v>
      </c>
      <c r="I1333">
        <v>1</v>
      </c>
      <c r="J1333">
        <v>13</v>
      </c>
      <c r="K1333">
        <v>49</v>
      </c>
      <c r="L1333">
        <v>60</v>
      </c>
      <c r="M1333">
        <v>52</v>
      </c>
      <c r="N1333">
        <v>9</v>
      </c>
      <c r="O1333">
        <v>137</v>
      </c>
      <c r="P1333">
        <v>8</v>
      </c>
      <c r="Q1333">
        <v>3</v>
      </c>
      <c r="R1333">
        <v>0</v>
      </c>
      <c r="S1333">
        <v>1</v>
      </c>
      <c r="T1333">
        <v>3</v>
      </c>
      <c r="U1333">
        <v>2</v>
      </c>
      <c r="V1333">
        <v>0.233624</v>
      </c>
      <c r="W1333">
        <v>9.9808099999999997E-2</v>
      </c>
      <c r="X1333">
        <v>0.26295600000000002</v>
      </c>
      <c r="Y1333">
        <v>0.37956200000000001</v>
      </c>
      <c r="Z1333">
        <v>0.32053700000000002</v>
      </c>
      <c r="AA1333">
        <v>0.36681200000000003</v>
      </c>
      <c r="AB1333">
        <v>0.298153</v>
      </c>
      <c r="AC1333">
        <v>0.68735000000000002</v>
      </c>
      <c r="AD1333">
        <v>0.133188</v>
      </c>
      <c r="AE1333">
        <v>2.6600899999999998</v>
      </c>
      <c r="AF1333">
        <v>0.30225099999999999</v>
      </c>
      <c r="AH1333">
        <v>-1.1995899999999999</v>
      </c>
      <c r="AI1333">
        <v>54.731099999999998</v>
      </c>
      <c r="AJ1333">
        <v>-8.7497500000000006</v>
      </c>
      <c r="AK1333">
        <v>85.974599999999995</v>
      </c>
      <c r="AL1333">
        <v>-1.1995899999999999</v>
      </c>
      <c r="AM1333">
        <v>-3.5</v>
      </c>
      <c r="AN1333">
        <v>-10.252129316329899</v>
      </c>
      <c r="AO1333">
        <v>-13.071575164794901</v>
      </c>
      <c r="AP1333">
        <v>-0.555732</v>
      </c>
      <c r="AQ1333">
        <v>999</v>
      </c>
      <c r="AU1333" t="s">
        <v>2100</v>
      </c>
    </row>
    <row r="1334" spans="1:47" x14ac:dyDescent="0.45">
      <c r="A1334" t="s">
        <v>765</v>
      </c>
      <c r="B1334" t="s">
        <v>207</v>
      </c>
      <c r="C1334">
        <v>123</v>
      </c>
      <c r="D1334">
        <v>521</v>
      </c>
      <c r="E1334">
        <v>492</v>
      </c>
      <c r="F1334">
        <v>111</v>
      </c>
      <c r="G1334">
        <v>68</v>
      </c>
      <c r="H1334">
        <v>18</v>
      </c>
      <c r="I1334">
        <v>2</v>
      </c>
      <c r="J1334">
        <v>23</v>
      </c>
      <c r="K1334">
        <v>58</v>
      </c>
      <c r="L1334">
        <v>76</v>
      </c>
      <c r="M1334">
        <v>23</v>
      </c>
      <c r="N1334">
        <v>8</v>
      </c>
      <c r="O1334">
        <v>188</v>
      </c>
      <c r="P1334">
        <v>3</v>
      </c>
      <c r="Q1334">
        <v>3</v>
      </c>
      <c r="R1334">
        <v>0</v>
      </c>
      <c r="S1334">
        <v>0</v>
      </c>
      <c r="T1334">
        <v>0</v>
      </c>
      <c r="U1334">
        <v>0</v>
      </c>
      <c r="V1334">
        <v>0.22561</v>
      </c>
      <c r="W1334">
        <v>4.4145900000000002E-2</v>
      </c>
      <c r="X1334">
        <v>0.36084500000000003</v>
      </c>
      <c r="Y1334">
        <v>0.12234</v>
      </c>
      <c r="Z1334">
        <v>0.26295600000000002</v>
      </c>
      <c r="AA1334">
        <v>0.41056900000000002</v>
      </c>
      <c r="AB1334">
        <v>0.28118700000000002</v>
      </c>
      <c r="AC1334">
        <v>0.67352500000000004</v>
      </c>
      <c r="AD1334">
        <v>0.18495900000000001</v>
      </c>
      <c r="AE1334">
        <v>2.4885799999999998</v>
      </c>
      <c r="AF1334">
        <v>0.309859</v>
      </c>
      <c r="AH1334">
        <v>-0.66264100000000004</v>
      </c>
      <c r="AI1334">
        <v>47.389800000000001</v>
      </c>
      <c r="AJ1334">
        <v>-16.091100000000001</v>
      </c>
      <c r="AK1334">
        <v>74.942700000000002</v>
      </c>
      <c r="AL1334">
        <v>-0.66264100000000004</v>
      </c>
      <c r="AM1334">
        <v>2.6</v>
      </c>
      <c r="AN1334">
        <v>-16.305056631565002</v>
      </c>
      <c r="AO1334">
        <v>-6.97157526016235</v>
      </c>
      <c r="AP1334">
        <v>-0.55653600000000003</v>
      </c>
      <c r="AQ1334">
        <v>999</v>
      </c>
      <c r="AU1334" t="s">
        <v>1944</v>
      </c>
    </row>
    <row r="1335" spans="1:47" x14ac:dyDescent="0.45">
      <c r="A1335" t="s">
        <v>2402</v>
      </c>
      <c r="C1335">
        <v>90</v>
      </c>
      <c r="D1335">
        <v>322</v>
      </c>
      <c r="E1335">
        <v>292</v>
      </c>
      <c r="F1335">
        <v>65</v>
      </c>
      <c r="G1335">
        <v>42</v>
      </c>
      <c r="H1335">
        <v>14</v>
      </c>
      <c r="I1335">
        <v>0</v>
      </c>
      <c r="J1335">
        <v>9</v>
      </c>
      <c r="K1335">
        <v>31</v>
      </c>
      <c r="L1335">
        <v>33</v>
      </c>
      <c r="M1335">
        <v>21</v>
      </c>
      <c r="N1335">
        <v>8</v>
      </c>
      <c r="O1335">
        <v>79</v>
      </c>
      <c r="P1335">
        <v>4</v>
      </c>
      <c r="Q1335">
        <v>5</v>
      </c>
      <c r="R1335">
        <v>0</v>
      </c>
      <c r="S1335">
        <v>1</v>
      </c>
      <c r="T1335">
        <v>0</v>
      </c>
      <c r="U1335">
        <v>1</v>
      </c>
      <c r="V1335">
        <v>0.222603</v>
      </c>
      <c r="W1335">
        <v>6.5217399999999995E-2</v>
      </c>
      <c r="X1335">
        <v>0.245342</v>
      </c>
      <c r="Y1335">
        <v>0.26582299999999998</v>
      </c>
      <c r="Z1335">
        <v>0.279503</v>
      </c>
      <c r="AA1335">
        <v>0.363014</v>
      </c>
      <c r="AB1335">
        <v>0.26900299999999999</v>
      </c>
      <c r="AC1335">
        <v>0.642517</v>
      </c>
      <c r="AD1335">
        <v>0.14041100000000001</v>
      </c>
      <c r="AE1335">
        <v>1.61067</v>
      </c>
      <c r="AF1335">
        <v>0.26794299999999999</v>
      </c>
      <c r="AH1335">
        <v>-0.87668000000000001</v>
      </c>
      <c r="AI1335">
        <v>26.0306</v>
      </c>
      <c r="AJ1335">
        <v>-13.203200000000001</v>
      </c>
      <c r="AK1335">
        <v>66.497799999999998</v>
      </c>
      <c r="AL1335">
        <v>-0.87668000000000001</v>
      </c>
      <c r="AM1335">
        <v>-3.9</v>
      </c>
      <c r="AN1335">
        <v>-13.802609384059901</v>
      </c>
      <c r="AO1335">
        <v>-2.7168725728988599</v>
      </c>
      <c r="AP1335">
        <v>-0.55671400000000004</v>
      </c>
      <c r="AQ1335">
        <v>999</v>
      </c>
      <c r="AU1335">
        <v>4892</v>
      </c>
    </row>
    <row r="1336" spans="1:47" x14ac:dyDescent="0.45">
      <c r="A1336" t="s">
        <v>2135</v>
      </c>
      <c r="B1336" t="s">
        <v>36</v>
      </c>
      <c r="C1336">
        <v>84</v>
      </c>
      <c r="D1336">
        <v>328</v>
      </c>
      <c r="E1336">
        <v>312</v>
      </c>
      <c r="F1336">
        <v>71</v>
      </c>
      <c r="G1336">
        <v>43</v>
      </c>
      <c r="H1336">
        <v>18</v>
      </c>
      <c r="I1336">
        <v>3</v>
      </c>
      <c r="J1336">
        <v>7</v>
      </c>
      <c r="K1336">
        <v>40</v>
      </c>
      <c r="L1336">
        <v>39</v>
      </c>
      <c r="M1336">
        <v>8</v>
      </c>
      <c r="N1336">
        <v>11</v>
      </c>
      <c r="O1336">
        <v>75</v>
      </c>
      <c r="P1336">
        <v>6</v>
      </c>
      <c r="Q1336">
        <v>2</v>
      </c>
      <c r="R1336">
        <v>0</v>
      </c>
      <c r="S1336">
        <v>0</v>
      </c>
      <c r="T1336">
        <v>2</v>
      </c>
      <c r="U1336">
        <v>1</v>
      </c>
      <c r="V1336">
        <v>0.22756399999999999</v>
      </c>
      <c r="W1336">
        <v>2.4390200000000001E-2</v>
      </c>
      <c r="X1336">
        <v>0.228659</v>
      </c>
      <c r="Y1336">
        <v>0.106667</v>
      </c>
      <c r="Z1336">
        <v>0.25914599999999999</v>
      </c>
      <c r="AA1336">
        <v>0.37179499999999999</v>
      </c>
      <c r="AB1336">
        <v>0.25659399999999999</v>
      </c>
      <c r="AC1336">
        <v>0.63094099999999997</v>
      </c>
      <c r="AD1336">
        <v>0.144231</v>
      </c>
      <c r="AE1336">
        <v>5.5217999999999998</v>
      </c>
      <c r="AF1336">
        <v>0.275862</v>
      </c>
      <c r="AH1336">
        <v>-0.37651400000000002</v>
      </c>
      <c r="AI1336">
        <v>23.1355</v>
      </c>
      <c r="AJ1336">
        <v>-16.8293</v>
      </c>
      <c r="AK1336">
        <v>52.040100000000002</v>
      </c>
      <c r="AL1336">
        <v>-0.37651400000000002</v>
      </c>
      <c r="AM1336">
        <v>1.9</v>
      </c>
      <c r="AN1336">
        <v>-19.864644289016699</v>
      </c>
      <c r="AO1336">
        <v>3.1051733493804901</v>
      </c>
      <c r="AP1336">
        <v>-0.556863</v>
      </c>
      <c r="AQ1336">
        <v>999</v>
      </c>
      <c r="AU1336" t="s">
        <v>2136</v>
      </c>
    </row>
    <row r="1337" spans="1:47" x14ac:dyDescent="0.45">
      <c r="A1337" t="s">
        <v>2115</v>
      </c>
      <c r="B1337" t="s">
        <v>36</v>
      </c>
      <c r="C1337">
        <v>60</v>
      </c>
      <c r="D1337">
        <v>217</v>
      </c>
      <c r="E1337">
        <v>191</v>
      </c>
      <c r="F1337">
        <v>38</v>
      </c>
      <c r="G1337">
        <v>28</v>
      </c>
      <c r="H1337">
        <v>8</v>
      </c>
      <c r="I1337">
        <v>0</v>
      </c>
      <c r="J1337">
        <v>2</v>
      </c>
      <c r="K1337">
        <v>18</v>
      </c>
      <c r="L1337">
        <v>19</v>
      </c>
      <c r="M1337">
        <v>18</v>
      </c>
      <c r="N1337">
        <v>4</v>
      </c>
      <c r="O1337">
        <v>63</v>
      </c>
      <c r="P1337">
        <v>6</v>
      </c>
      <c r="Q1337">
        <v>1</v>
      </c>
      <c r="R1337">
        <v>1</v>
      </c>
      <c r="S1337">
        <v>0</v>
      </c>
      <c r="T1337">
        <v>0</v>
      </c>
      <c r="U1337">
        <v>1</v>
      </c>
      <c r="V1337">
        <v>0.19895299999999999</v>
      </c>
      <c r="W1337">
        <v>8.2949300000000004E-2</v>
      </c>
      <c r="X1337">
        <v>0.290323</v>
      </c>
      <c r="Y1337">
        <v>0.28571400000000002</v>
      </c>
      <c r="Z1337">
        <v>0.28703699999999999</v>
      </c>
      <c r="AA1337">
        <v>0.27225100000000002</v>
      </c>
      <c r="AB1337">
        <v>0.24890599999999999</v>
      </c>
      <c r="AC1337">
        <v>0.55928800000000001</v>
      </c>
      <c r="AD1337">
        <v>7.32984E-2</v>
      </c>
      <c r="AE1337">
        <v>1.75343</v>
      </c>
      <c r="AF1337">
        <v>0.28346500000000002</v>
      </c>
      <c r="AH1337">
        <v>-0.79192399999999996</v>
      </c>
      <c r="AI1337">
        <v>13.920500000000001</v>
      </c>
      <c r="AJ1337">
        <v>-12.5197</v>
      </c>
      <c r="AK1337">
        <v>46.885800000000003</v>
      </c>
      <c r="AL1337">
        <v>-0.79192399999999996</v>
      </c>
      <c r="AM1337">
        <v>-1.9</v>
      </c>
      <c r="AN1337">
        <v>-15.070637226104701</v>
      </c>
      <c r="AO1337">
        <v>2.08662545680999</v>
      </c>
      <c r="AP1337">
        <v>-0.55749599999999999</v>
      </c>
      <c r="AQ1337">
        <v>999</v>
      </c>
      <c r="AU1337" t="s">
        <v>2116</v>
      </c>
    </row>
    <row r="1338" spans="1:47" x14ac:dyDescent="0.45">
      <c r="A1338" t="s">
        <v>2150</v>
      </c>
      <c r="B1338" t="s">
        <v>70</v>
      </c>
      <c r="C1338">
        <v>109</v>
      </c>
      <c r="D1338">
        <v>457</v>
      </c>
      <c r="E1338">
        <v>415</v>
      </c>
      <c r="F1338">
        <v>87</v>
      </c>
      <c r="G1338">
        <v>60</v>
      </c>
      <c r="H1338">
        <v>19</v>
      </c>
      <c r="I1338">
        <v>1</v>
      </c>
      <c r="J1338">
        <v>7</v>
      </c>
      <c r="K1338">
        <v>43</v>
      </c>
      <c r="L1338">
        <v>41</v>
      </c>
      <c r="M1338">
        <v>37</v>
      </c>
      <c r="N1338">
        <v>9</v>
      </c>
      <c r="O1338">
        <v>139</v>
      </c>
      <c r="P1338">
        <v>2</v>
      </c>
      <c r="Q1338">
        <v>2</v>
      </c>
      <c r="R1338">
        <v>1</v>
      </c>
      <c r="S1338">
        <v>0</v>
      </c>
      <c r="T1338">
        <v>3</v>
      </c>
      <c r="U1338">
        <v>2</v>
      </c>
      <c r="V1338">
        <v>0.20963899999999999</v>
      </c>
      <c r="W1338">
        <v>8.0962800000000001E-2</v>
      </c>
      <c r="X1338">
        <v>0.30415799999999998</v>
      </c>
      <c r="Y1338">
        <v>0.26618700000000001</v>
      </c>
      <c r="Z1338">
        <v>0.27631600000000001</v>
      </c>
      <c r="AA1338">
        <v>0.31084299999999998</v>
      </c>
      <c r="AB1338">
        <v>0.25306200000000001</v>
      </c>
      <c r="AC1338">
        <v>0.58715899999999999</v>
      </c>
      <c r="AD1338">
        <v>0.101205</v>
      </c>
      <c r="AE1338">
        <v>3.1665999999999999</v>
      </c>
      <c r="AF1338">
        <v>0.29520299999999999</v>
      </c>
      <c r="AH1338">
        <v>-0.93761700000000003</v>
      </c>
      <c r="AI1338">
        <v>30.893799999999999</v>
      </c>
      <c r="AJ1338">
        <v>-24.789000000000001</v>
      </c>
      <c r="AK1338">
        <v>61.088299999999997</v>
      </c>
      <c r="AL1338">
        <v>-0.93761700000000003</v>
      </c>
      <c r="AM1338">
        <v>9.5</v>
      </c>
      <c r="AN1338">
        <v>-22.2449597120285</v>
      </c>
      <c r="AO1338">
        <v>1.10420322418212</v>
      </c>
      <c r="AP1338">
        <v>-0.560311</v>
      </c>
      <c r="AQ1338">
        <v>999</v>
      </c>
      <c r="AU1338" t="s">
        <v>2151</v>
      </c>
    </row>
    <row r="1339" spans="1:47" x14ac:dyDescent="0.45">
      <c r="A1339" t="s">
        <v>2147</v>
      </c>
      <c r="B1339" t="s">
        <v>207</v>
      </c>
      <c r="C1339">
        <v>105</v>
      </c>
      <c r="D1339">
        <v>329</v>
      </c>
      <c r="E1339">
        <v>298</v>
      </c>
      <c r="F1339">
        <v>65</v>
      </c>
      <c r="G1339">
        <v>50</v>
      </c>
      <c r="H1339">
        <v>10</v>
      </c>
      <c r="I1339">
        <v>1</v>
      </c>
      <c r="J1339">
        <v>4</v>
      </c>
      <c r="K1339">
        <v>34</v>
      </c>
      <c r="L1339">
        <v>29</v>
      </c>
      <c r="M1339">
        <v>26</v>
      </c>
      <c r="N1339">
        <v>7</v>
      </c>
      <c r="O1339">
        <v>75</v>
      </c>
      <c r="P1339">
        <v>1</v>
      </c>
      <c r="Q1339">
        <v>3</v>
      </c>
      <c r="R1339">
        <v>1</v>
      </c>
      <c r="S1339">
        <v>0</v>
      </c>
      <c r="T1339">
        <v>9</v>
      </c>
      <c r="U1339">
        <v>4</v>
      </c>
      <c r="V1339">
        <v>0.21812100000000001</v>
      </c>
      <c r="W1339">
        <v>7.9027399999999998E-2</v>
      </c>
      <c r="X1339">
        <v>0.227964</v>
      </c>
      <c r="Y1339">
        <v>0.346667</v>
      </c>
      <c r="Z1339">
        <v>0.28048800000000002</v>
      </c>
      <c r="AA1339">
        <v>0.29865799999999998</v>
      </c>
      <c r="AB1339">
        <v>0.249526</v>
      </c>
      <c r="AC1339">
        <v>0.57914600000000005</v>
      </c>
      <c r="AD1339">
        <v>8.0536899999999995E-2</v>
      </c>
      <c r="AE1339">
        <v>4.9181999999999997</v>
      </c>
      <c r="AF1339">
        <v>0.27477499999999999</v>
      </c>
      <c r="AH1339">
        <v>-0.42767100000000002</v>
      </c>
      <c r="AI1339">
        <v>21.274799999999999</v>
      </c>
      <c r="AJ1339">
        <v>-18.811900000000001</v>
      </c>
      <c r="AK1339">
        <v>56.0608</v>
      </c>
      <c r="AL1339">
        <v>-0.42767100000000002</v>
      </c>
      <c r="AM1339">
        <v>-2.7</v>
      </c>
      <c r="AN1339">
        <v>-17.748982757329902</v>
      </c>
      <c r="AO1339">
        <v>0.92654323577880804</v>
      </c>
      <c r="AP1339">
        <v>-0.56321600000000005</v>
      </c>
      <c r="AQ1339">
        <v>999</v>
      </c>
      <c r="AU1339">
        <v>14320</v>
      </c>
    </row>
    <row r="1340" spans="1:47" x14ac:dyDescent="0.45">
      <c r="A1340" t="s">
        <v>2291</v>
      </c>
      <c r="C1340">
        <v>84</v>
      </c>
      <c r="D1340">
        <v>325</v>
      </c>
      <c r="E1340">
        <v>296</v>
      </c>
      <c r="F1340">
        <v>64</v>
      </c>
      <c r="G1340">
        <v>40</v>
      </c>
      <c r="H1340">
        <v>11</v>
      </c>
      <c r="I1340">
        <v>1</v>
      </c>
      <c r="J1340">
        <v>12</v>
      </c>
      <c r="K1340">
        <v>34</v>
      </c>
      <c r="L1340">
        <v>41</v>
      </c>
      <c r="M1340">
        <v>21</v>
      </c>
      <c r="N1340">
        <v>4</v>
      </c>
      <c r="O1340">
        <v>119</v>
      </c>
      <c r="P1340">
        <v>4</v>
      </c>
      <c r="Q1340">
        <v>4</v>
      </c>
      <c r="R1340">
        <v>0</v>
      </c>
      <c r="S1340">
        <v>0</v>
      </c>
      <c r="T1340">
        <v>4</v>
      </c>
      <c r="U1340">
        <v>1</v>
      </c>
      <c r="V1340">
        <v>0.21621599999999999</v>
      </c>
      <c r="W1340">
        <v>6.4615400000000003E-2</v>
      </c>
      <c r="X1340">
        <v>0.36615399999999998</v>
      </c>
      <c r="Y1340">
        <v>0.17647099999999999</v>
      </c>
      <c r="Z1340">
        <v>0.27384599999999998</v>
      </c>
      <c r="AA1340">
        <v>0.38175700000000001</v>
      </c>
      <c r="AB1340">
        <v>0.27830300000000002</v>
      </c>
      <c r="AC1340">
        <v>0.65560300000000005</v>
      </c>
      <c r="AD1340">
        <v>0.16554099999999999</v>
      </c>
      <c r="AE1340">
        <v>4.4801099999999998</v>
      </c>
      <c r="AF1340">
        <v>0.30769200000000002</v>
      </c>
      <c r="AH1340">
        <v>-9.2090599999999995E-2</v>
      </c>
      <c r="AI1340">
        <v>28.7834</v>
      </c>
      <c r="AJ1340">
        <v>-10.815899999999999</v>
      </c>
      <c r="AK1340">
        <v>76.921199999999999</v>
      </c>
      <c r="AL1340">
        <v>-9.2090599999999995E-2</v>
      </c>
      <c r="AM1340">
        <v>-1.4</v>
      </c>
      <c r="AN1340">
        <v>-9.3842162713408399</v>
      </c>
      <c r="AO1340">
        <v>-7.3707526922225899</v>
      </c>
      <c r="AP1340">
        <v>-0.56660600000000005</v>
      </c>
      <c r="AQ1340">
        <v>999</v>
      </c>
      <c r="AU1340">
        <v>15214</v>
      </c>
    </row>
    <row r="1341" spans="1:47" x14ac:dyDescent="0.45">
      <c r="A1341" t="s">
        <v>2473</v>
      </c>
      <c r="C1341">
        <v>71</v>
      </c>
      <c r="D1341">
        <v>253</v>
      </c>
      <c r="E1341">
        <v>231</v>
      </c>
      <c r="F1341">
        <v>51</v>
      </c>
      <c r="G1341">
        <v>35</v>
      </c>
      <c r="H1341">
        <v>10</v>
      </c>
      <c r="I1341">
        <v>0</v>
      </c>
      <c r="J1341">
        <v>6</v>
      </c>
      <c r="K1341">
        <v>23</v>
      </c>
      <c r="L1341">
        <v>25</v>
      </c>
      <c r="M1341">
        <v>18</v>
      </c>
      <c r="N1341">
        <v>7</v>
      </c>
      <c r="O1341">
        <v>67</v>
      </c>
      <c r="P1341">
        <v>3</v>
      </c>
      <c r="Q1341">
        <v>1</v>
      </c>
      <c r="R1341">
        <v>0</v>
      </c>
      <c r="S1341">
        <v>0</v>
      </c>
      <c r="T1341">
        <v>1</v>
      </c>
      <c r="U1341">
        <v>1</v>
      </c>
      <c r="V1341">
        <v>0.220779</v>
      </c>
      <c r="W1341">
        <v>7.1146200000000007E-2</v>
      </c>
      <c r="X1341">
        <v>0.264822</v>
      </c>
      <c r="Y1341">
        <v>0.26865699999999998</v>
      </c>
      <c r="Z1341">
        <v>0.28458499999999998</v>
      </c>
      <c r="AA1341">
        <v>0.34199099999999999</v>
      </c>
      <c r="AB1341">
        <v>0.26497500000000002</v>
      </c>
      <c r="AC1341">
        <v>0.62657600000000002</v>
      </c>
      <c r="AD1341">
        <v>0.121212</v>
      </c>
      <c r="AE1341">
        <v>2.0423900000000001</v>
      </c>
      <c r="AF1341">
        <v>0.28301900000000002</v>
      </c>
      <c r="AH1341">
        <v>-0.59962899999999997</v>
      </c>
      <c r="AI1341">
        <v>19.606400000000001</v>
      </c>
      <c r="AJ1341">
        <v>-11.2202</v>
      </c>
      <c r="AK1341">
        <v>69.346000000000004</v>
      </c>
      <c r="AL1341">
        <v>-0.59962899999999997</v>
      </c>
      <c r="AM1341">
        <v>-1.6</v>
      </c>
      <c r="AN1341">
        <v>-9.8923031687736493</v>
      </c>
      <c r="AO1341">
        <v>-4.388800740242</v>
      </c>
      <c r="AP1341">
        <v>-0.56720199999999998</v>
      </c>
      <c r="AQ1341">
        <v>999</v>
      </c>
      <c r="AU1341">
        <v>13367</v>
      </c>
    </row>
    <row r="1342" spans="1:47" x14ac:dyDescent="0.45">
      <c r="A1342" t="s">
        <v>2143</v>
      </c>
      <c r="B1342" t="s">
        <v>89</v>
      </c>
      <c r="C1342">
        <v>59</v>
      </c>
      <c r="D1342">
        <v>241</v>
      </c>
      <c r="E1342">
        <v>222</v>
      </c>
      <c r="F1342">
        <v>43</v>
      </c>
      <c r="G1342">
        <v>28</v>
      </c>
      <c r="H1342">
        <v>8</v>
      </c>
      <c r="I1342">
        <v>2</v>
      </c>
      <c r="J1342">
        <v>5</v>
      </c>
      <c r="K1342">
        <v>23</v>
      </c>
      <c r="L1342">
        <v>28</v>
      </c>
      <c r="M1342">
        <v>14</v>
      </c>
      <c r="N1342">
        <v>3</v>
      </c>
      <c r="O1342">
        <v>101</v>
      </c>
      <c r="P1342">
        <v>4</v>
      </c>
      <c r="Q1342">
        <v>1</v>
      </c>
      <c r="R1342">
        <v>0</v>
      </c>
      <c r="S1342">
        <v>0</v>
      </c>
      <c r="T1342">
        <v>3</v>
      </c>
      <c r="U1342">
        <v>1</v>
      </c>
      <c r="V1342">
        <v>0.19369400000000001</v>
      </c>
      <c r="W1342">
        <v>5.8091299999999998E-2</v>
      </c>
      <c r="X1342">
        <v>0.41908699999999999</v>
      </c>
      <c r="Y1342">
        <v>0.13861399999999999</v>
      </c>
      <c r="Z1342">
        <v>0.253112</v>
      </c>
      <c r="AA1342">
        <v>0.31531500000000001</v>
      </c>
      <c r="AB1342">
        <v>0.24528700000000001</v>
      </c>
      <c r="AC1342">
        <v>0.56842700000000002</v>
      </c>
      <c r="AD1342">
        <v>0.12162199999999999</v>
      </c>
      <c r="AE1342">
        <v>5.7272400000000001</v>
      </c>
      <c r="AF1342">
        <v>0.32478600000000002</v>
      </c>
      <c r="AH1342">
        <v>-0.15339800000000001</v>
      </c>
      <c r="AI1342">
        <v>14.735799999999999</v>
      </c>
      <c r="AJ1342">
        <v>-14.6286</v>
      </c>
      <c r="AK1342">
        <v>55.637300000000003</v>
      </c>
      <c r="AL1342">
        <v>-0.15339800000000001</v>
      </c>
      <c r="AM1342">
        <v>1.7</v>
      </c>
      <c r="AN1342">
        <v>-12.9639366418123</v>
      </c>
      <c r="AO1342">
        <v>-0.95652556419372503</v>
      </c>
      <c r="AP1342">
        <v>-0.571882</v>
      </c>
      <c r="AQ1342">
        <v>999</v>
      </c>
      <c r="AU1342" t="s">
        <v>2144</v>
      </c>
    </row>
    <row r="1343" spans="1:47" x14ac:dyDescent="0.45">
      <c r="A1343" t="s">
        <v>2162</v>
      </c>
      <c r="B1343" t="s">
        <v>76</v>
      </c>
      <c r="C1343">
        <v>72</v>
      </c>
      <c r="D1343">
        <v>243</v>
      </c>
      <c r="E1343">
        <v>217</v>
      </c>
      <c r="F1343">
        <v>46</v>
      </c>
      <c r="G1343">
        <v>31</v>
      </c>
      <c r="H1343">
        <v>10</v>
      </c>
      <c r="I1343">
        <v>2</v>
      </c>
      <c r="J1343">
        <v>3</v>
      </c>
      <c r="K1343">
        <v>29</v>
      </c>
      <c r="L1343">
        <v>23</v>
      </c>
      <c r="M1343">
        <v>17</v>
      </c>
      <c r="N1343">
        <v>2</v>
      </c>
      <c r="O1343">
        <v>72</v>
      </c>
      <c r="P1343">
        <v>4</v>
      </c>
      <c r="Q1343">
        <v>3</v>
      </c>
      <c r="R1343">
        <v>2</v>
      </c>
      <c r="S1343">
        <v>0</v>
      </c>
      <c r="T1343">
        <v>6</v>
      </c>
      <c r="U1343">
        <v>2</v>
      </c>
      <c r="V1343">
        <v>0.211982</v>
      </c>
      <c r="W1343">
        <v>6.9958900000000004E-2</v>
      </c>
      <c r="X1343">
        <v>0.296296</v>
      </c>
      <c r="Y1343">
        <v>0.23611099999999999</v>
      </c>
      <c r="Z1343">
        <v>0.27800799999999998</v>
      </c>
      <c r="AA1343">
        <v>0.31797199999999998</v>
      </c>
      <c r="AB1343">
        <v>0.26062299999999999</v>
      </c>
      <c r="AC1343">
        <v>0.59598099999999998</v>
      </c>
      <c r="AD1343">
        <v>0.105991</v>
      </c>
      <c r="AE1343">
        <v>6.6208499999999999</v>
      </c>
      <c r="AF1343">
        <v>0.29655199999999998</v>
      </c>
      <c r="AH1343">
        <v>-2.9412299999999999E-2</v>
      </c>
      <c r="AI1343">
        <v>17.953099999999999</v>
      </c>
      <c r="AJ1343">
        <v>-11.655099999999999</v>
      </c>
      <c r="AK1343">
        <v>58.456200000000003</v>
      </c>
      <c r="AL1343">
        <v>-2.9412299999999999E-2</v>
      </c>
      <c r="AM1343">
        <v>1.2</v>
      </c>
      <c r="AN1343">
        <v>-12.5357856564223</v>
      </c>
      <c r="AO1343">
        <v>-1.4785714149475</v>
      </c>
      <c r="AP1343">
        <v>-0.57190700000000005</v>
      </c>
      <c r="AQ1343">
        <v>999</v>
      </c>
      <c r="AU1343" t="s">
        <v>2163</v>
      </c>
    </row>
    <row r="1344" spans="1:47" x14ac:dyDescent="0.45">
      <c r="A1344" t="s">
        <v>2086</v>
      </c>
      <c r="B1344" t="s">
        <v>82</v>
      </c>
      <c r="C1344">
        <v>88</v>
      </c>
      <c r="D1344">
        <v>325</v>
      </c>
      <c r="E1344">
        <v>288</v>
      </c>
      <c r="F1344">
        <v>62</v>
      </c>
      <c r="G1344">
        <v>46</v>
      </c>
      <c r="H1344">
        <v>14</v>
      </c>
      <c r="I1344">
        <v>0</v>
      </c>
      <c r="J1344">
        <v>2</v>
      </c>
      <c r="K1344">
        <v>33</v>
      </c>
      <c r="L1344">
        <v>24</v>
      </c>
      <c r="M1344">
        <v>34</v>
      </c>
      <c r="N1344">
        <v>6</v>
      </c>
      <c r="O1344">
        <v>67</v>
      </c>
      <c r="P1344">
        <v>3</v>
      </c>
      <c r="Q1344">
        <v>0</v>
      </c>
      <c r="R1344">
        <v>0</v>
      </c>
      <c r="S1344">
        <v>0</v>
      </c>
      <c r="T1344">
        <v>9</v>
      </c>
      <c r="U1344">
        <v>3</v>
      </c>
      <c r="V1344">
        <v>0.215278</v>
      </c>
      <c r="W1344">
        <v>0.104615</v>
      </c>
      <c r="X1344">
        <v>0.206154</v>
      </c>
      <c r="Y1344">
        <v>0.507463</v>
      </c>
      <c r="Z1344">
        <v>0.30461500000000002</v>
      </c>
      <c r="AA1344">
        <v>0.28472199999999998</v>
      </c>
      <c r="AB1344">
        <v>0.262322</v>
      </c>
      <c r="AC1344">
        <v>0.58933800000000003</v>
      </c>
      <c r="AD1344">
        <v>6.9444400000000003E-2</v>
      </c>
      <c r="AE1344">
        <v>4.1834899999999999</v>
      </c>
      <c r="AF1344">
        <v>0.27397300000000002</v>
      </c>
      <c r="AH1344">
        <v>-5.9528600000000001E-2</v>
      </c>
      <c r="AI1344">
        <v>24.47</v>
      </c>
      <c r="AJ1344">
        <v>-15.129300000000001</v>
      </c>
      <c r="AK1344">
        <v>63.721600000000002</v>
      </c>
      <c r="AL1344">
        <v>-5.9528600000000001E-2</v>
      </c>
      <c r="AM1344">
        <v>-3.8</v>
      </c>
      <c r="AN1344">
        <v>-14.1869852878153</v>
      </c>
      <c r="AO1344">
        <v>-2.6058495044708199</v>
      </c>
      <c r="AP1344">
        <v>-0.57381199999999999</v>
      </c>
      <c r="AQ1344">
        <v>999</v>
      </c>
      <c r="AU1344" t="s">
        <v>2087</v>
      </c>
    </row>
    <row r="1345" spans="1:47" x14ac:dyDescent="0.45">
      <c r="A1345" t="s">
        <v>1927</v>
      </c>
      <c r="B1345" t="s">
        <v>59</v>
      </c>
      <c r="C1345">
        <v>51</v>
      </c>
      <c r="D1345">
        <v>209</v>
      </c>
      <c r="E1345">
        <v>198</v>
      </c>
      <c r="F1345">
        <v>38</v>
      </c>
      <c r="G1345">
        <v>22</v>
      </c>
      <c r="H1345">
        <v>5</v>
      </c>
      <c r="I1345">
        <v>0</v>
      </c>
      <c r="J1345">
        <v>11</v>
      </c>
      <c r="K1345">
        <v>21</v>
      </c>
      <c r="L1345">
        <v>31</v>
      </c>
      <c r="M1345">
        <v>10</v>
      </c>
      <c r="N1345">
        <v>3</v>
      </c>
      <c r="O1345">
        <v>98</v>
      </c>
      <c r="P1345">
        <v>1</v>
      </c>
      <c r="Q1345">
        <v>0</v>
      </c>
      <c r="R1345">
        <v>0</v>
      </c>
      <c r="S1345">
        <v>0</v>
      </c>
      <c r="T1345">
        <v>0</v>
      </c>
      <c r="U1345">
        <v>1</v>
      </c>
      <c r="V1345">
        <v>0.19191900000000001</v>
      </c>
      <c r="W1345">
        <v>4.7846899999999998E-2</v>
      </c>
      <c r="X1345">
        <v>0.46889999999999998</v>
      </c>
      <c r="Y1345">
        <v>0.10204100000000001</v>
      </c>
      <c r="Z1345">
        <v>0.23444999999999999</v>
      </c>
      <c r="AA1345">
        <v>0.38383800000000001</v>
      </c>
      <c r="AB1345">
        <v>0.25862600000000002</v>
      </c>
      <c r="AC1345">
        <v>0.61828799999999995</v>
      </c>
      <c r="AD1345">
        <v>0.19191900000000001</v>
      </c>
      <c r="AE1345">
        <v>1.69553</v>
      </c>
      <c r="AF1345">
        <v>0.303371</v>
      </c>
      <c r="AH1345">
        <v>-0.65323200000000003</v>
      </c>
      <c r="AI1345">
        <v>15.0946</v>
      </c>
      <c r="AJ1345">
        <v>-10.370900000000001</v>
      </c>
      <c r="AK1345">
        <v>61.599299999999999</v>
      </c>
      <c r="AL1345">
        <v>-0.65323200000000003</v>
      </c>
      <c r="AM1345">
        <v>-0.3</v>
      </c>
      <c r="AN1345">
        <v>-10.269742131233199</v>
      </c>
      <c r="AO1345">
        <v>-2.6037920117378199</v>
      </c>
      <c r="AP1345">
        <v>-0.57586400000000004</v>
      </c>
      <c r="AQ1345">
        <v>999</v>
      </c>
      <c r="AU1345" t="s">
        <v>1928</v>
      </c>
    </row>
    <row r="1346" spans="1:47" x14ac:dyDescent="0.45">
      <c r="A1346" t="s">
        <v>2141</v>
      </c>
      <c r="B1346" t="s">
        <v>14</v>
      </c>
      <c r="C1346">
        <v>71</v>
      </c>
      <c r="D1346">
        <v>260</v>
      </c>
      <c r="E1346">
        <v>233</v>
      </c>
      <c r="F1346">
        <v>49</v>
      </c>
      <c r="G1346">
        <v>36</v>
      </c>
      <c r="H1346">
        <v>9</v>
      </c>
      <c r="I1346">
        <v>0</v>
      </c>
      <c r="J1346">
        <v>4</v>
      </c>
      <c r="K1346">
        <v>25</v>
      </c>
      <c r="L1346">
        <v>23</v>
      </c>
      <c r="M1346">
        <v>17</v>
      </c>
      <c r="N1346">
        <v>7</v>
      </c>
      <c r="O1346">
        <v>73</v>
      </c>
      <c r="P1346">
        <v>3</v>
      </c>
      <c r="Q1346">
        <v>1</v>
      </c>
      <c r="R1346">
        <v>6</v>
      </c>
      <c r="S1346">
        <v>0</v>
      </c>
      <c r="T1346">
        <v>5</v>
      </c>
      <c r="U1346">
        <v>3</v>
      </c>
      <c r="V1346">
        <v>0.21029999999999999</v>
      </c>
      <c r="W1346">
        <v>6.5384600000000001E-2</v>
      </c>
      <c r="X1346">
        <v>0.28076899999999999</v>
      </c>
      <c r="Y1346">
        <v>0.232877</v>
      </c>
      <c r="Z1346">
        <v>0.27165400000000001</v>
      </c>
      <c r="AA1346">
        <v>0.300429</v>
      </c>
      <c r="AB1346">
        <v>0.243395</v>
      </c>
      <c r="AC1346">
        <v>0.57208300000000001</v>
      </c>
      <c r="AD1346">
        <v>9.0128799999999995E-2</v>
      </c>
      <c r="AE1346">
        <v>3.73447</v>
      </c>
      <c r="AF1346">
        <v>0.28662399999999999</v>
      </c>
      <c r="AH1346">
        <v>-0.64378500000000005</v>
      </c>
      <c r="AI1346">
        <v>15.489100000000001</v>
      </c>
      <c r="AJ1346">
        <v>-16.1904</v>
      </c>
      <c r="AK1346">
        <v>53.519599999999997</v>
      </c>
      <c r="AL1346">
        <v>-0.64378500000000005</v>
      </c>
      <c r="AM1346">
        <v>-3.8</v>
      </c>
      <c r="AN1346">
        <v>-15.615162551402999</v>
      </c>
      <c r="AO1346">
        <v>0.97660183906555098</v>
      </c>
      <c r="AP1346">
        <v>-0.57639499999999999</v>
      </c>
      <c r="AQ1346">
        <v>999</v>
      </c>
      <c r="AU1346" t="s">
        <v>2142</v>
      </c>
    </row>
    <row r="1347" spans="1:47" x14ac:dyDescent="0.45">
      <c r="A1347" t="s">
        <v>2365</v>
      </c>
      <c r="C1347">
        <v>69</v>
      </c>
      <c r="D1347">
        <v>254</v>
      </c>
      <c r="E1347">
        <v>240</v>
      </c>
      <c r="F1347">
        <v>57</v>
      </c>
      <c r="G1347">
        <v>41</v>
      </c>
      <c r="H1347">
        <v>11</v>
      </c>
      <c r="I1347">
        <v>1</v>
      </c>
      <c r="J1347">
        <v>4</v>
      </c>
      <c r="K1347">
        <v>24</v>
      </c>
      <c r="L1347">
        <v>27</v>
      </c>
      <c r="M1347">
        <v>10</v>
      </c>
      <c r="N1347">
        <v>4</v>
      </c>
      <c r="O1347">
        <v>68</v>
      </c>
      <c r="P1347">
        <v>3</v>
      </c>
      <c r="Q1347">
        <v>1</v>
      </c>
      <c r="R1347">
        <v>0</v>
      </c>
      <c r="S1347">
        <v>0</v>
      </c>
      <c r="T1347">
        <v>5</v>
      </c>
      <c r="U1347">
        <v>3</v>
      </c>
      <c r="V1347">
        <v>0.23749999999999999</v>
      </c>
      <c r="W1347">
        <v>3.9370099999999998E-2</v>
      </c>
      <c r="X1347">
        <v>0.26771699999999998</v>
      </c>
      <c r="Y1347">
        <v>0.147059</v>
      </c>
      <c r="Z1347">
        <v>0.27559099999999997</v>
      </c>
      <c r="AA1347">
        <v>0.341667</v>
      </c>
      <c r="AB1347">
        <v>0.26321600000000001</v>
      </c>
      <c r="AC1347">
        <v>0.61725699999999994</v>
      </c>
      <c r="AD1347">
        <v>0.104167</v>
      </c>
      <c r="AE1347">
        <v>4.6331600000000002</v>
      </c>
      <c r="AF1347">
        <v>0.31360900000000003</v>
      </c>
      <c r="AH1347">
        <v>-0.65149000000000001</v>
      </c>
      <c r="AI1347">
        <v>19.312799999999999</v>
      </c>
      <c r="AJ1347">
        <v>-11.6356</v>
      </c>
      <c r="AK1347">
        <v>60.194800000000001</v>
      </c>
      <c r="AL1347">
        <v>-0.65149000000000001</v>
      </c>
      <c r="AM1347">
        <v>1.5</v>
      </c>
      <c r="AN1347">
        <v>-13.176901876926401</v>
      </c>
      <c r="AO1347">
        <v>-1.2998235225677399</v>
      </c>
      <c r="AP1347">
        <v>-0.58064099999999996</v>
      </c>
      <c r="AQ1347">
        <v>999</v>
      </c>
      <c r="AU1347" t="s">
        <v>2366</v>
      </c>
    </row>
    <row r="1348" spans="1:47" x14ac:dyDescent="0.45">
      <c r="A1348" t="s">
        <v>2080</v>
      </c>
      <c r="C1348">
        <v>64</v>
      </c>
      <c r="D1348">
        <v>230</v>
      </c>
      <c r="E1348">
        <v>209</v>
      </c>
      <c r="F1348">
        <v>41</v>
      </c>
      <c r="G1348">
        <v>25</v>
      </c>
      <c r="H1348">
        <v>9</v>
      </c>
      <c r="I1348">
        <v>1</v>
      </c>
      <c r="J1348">
        <v>6</v>
      </c>
      <c r="K1348">
        <v>28</v>
      </c>
      <c r="L1348">
        <v>24</v>
      </c>
      <c r="M1348">
        <v>16</v>
      </c>
      <c r="N1348">
        <v>4</v>
      </c>
      <c r="O1348">
        <v>78</v>
      </c>
      <c r="P1348">
        <v>3</v>
      </c>
      <c r="Q1348">
        <v>1</v>
      </c>
      <c r="R1348">
        <v>1</v>
      </c>
      <c r="S1348">
        <v>0</v>
      </c>
      <c r="T1348">
        <v>5</v>
      </c>
      <c r="U1348">
        <v>1</v>
      </c>
      <c r="V1348">
        <v>0.19617200000000001</v>
      </c>
      <c r="W1348">
        <v>6.9565199999999994E-2</v>
      </c>
      <c r="X1348">
        <v>0.33912999999999999</v>
      </c>
      <c r="Y1348">
        <v>0.205128</v>
      </c>
      <c r="Z1348">
        <v>0.26200899999999999</v>
      </c>
      <c r="AA1348">
        <v>0.334928</v>
      </c>
      <c r="AB1348">
        <v>0.25502000000000002</v>
      </c>
      <c r="AC1348">
        <v>0.59693700000000005</v>
      </c>
      <c r="AD1348">
        <v>0.13875599999999999</v>
      </c>
      <c r="AE1348">
        <v>6.22858</v>
      </c>
      <c r="AF1348">
        <v>0.27777800000000002</v>
      </c>
      <c r="AH1348">
        <v>0.26971699999999998</v>
      </c>
      <c r="AI1348">
        <v>15.9224</v>
      </c>
      <c r="AJ1348">
        <v>-12.101699999999999</v>
      </c>
      <c r="AK1348">
        <v>55.7089</v>
      </c>
      <c r="AL1348">
        <v>0.26971699999999998</v>
      </c>
      <c r="AM1348">
        <v>1.2</v>
      </c>
      <c r="AN1348">
        <v>-12.350369632244099</v>
      </c>
      <c r="AO1348">
        <v>-1.3352732658386199</v>
      </c>
      <c r="AP1348">
        <v>-0.58329399999999998</v>
      </c>
      <c r="AQ1348">
        <v>999</v>
      </c>
      <c r="AU1348">
        <v>15519</v>
      </c>
    </row>
    <row r="1349" spans="1:47" x14ac:dyDescent="0.45">
      <c r="A1349" t="s">
        <v>2038</v>
      </c>
      <c r="B1349" t="s">
        <v>178</v>
      </c>
      <c r="C1349">
        <v>26</v>
      </c>
      <c r="D1349">
        <v>97</v>
      </c>
      <c r="E1349">
        <v>91</v>
      </c>
      <c r="F1349">
        <v>18</v>
      </c>
      <c r="G1349">
        <v>10</v>
      </c>
      <c r="H1349">
        <v>5</v>
      </c>
      <c r="I1349">
        <v>0</v>
      </c>
      <c r="J1349">
        <v>3</v>
      </c>
      <c r="K1349">
        <v>8</v>
      </c>
      <c r="L1349">
        <v>13</v>
      </c>
      <c r="M1349">
        <v>6</v>
      </c>
      <c r="N1349">
        <v>4</v>
      </c>
      <c r="O1349">
        <v>32</v>
      </c>
      <c r="P1349">
        <v>0</v>
      </c>
      <c r="Q1349">
        <v>0</v>
      </c>
      <c r="R1349">
        <v>0</v>
      </c>
      <c r="S1349">
        <v>0</v>
      </c>
      <c r="T1349">
        <v>1</v>
      </c>
      <c r="U1349">
        <v>1</v>
      </c>
      <c r="V1349">
        <v>0.19780200000000001</v>
      </c>
      <c r="W1349">
        <v>6.18557E-2</v>
      </c>
      <c r="X1349">
        <v>0.329897</v>
      </c>
      <c r="Y1349">
        <v>0.1875</v>
      </c>
      <c r="Z1349">
        <v>0.247423</v>
      </c>
      <c r="AA1349">
        <v>0.35164800000000002</v>
      </c>
      <c r="AB1349">
        <v>0.24137900000000001</v>
      </c>
      <c r="AC1349">
        <v>0.59907100000000002</v>
      </c>
      <c r="AD1349">
        <v>0.15384600000000001</v>
      </c>
      <c r="AE1349">
        <v>2.4967299999999999</v>
      </c>
      <c r="AF1349">
        <v>0.26785700000000001</v>
      </c>
      <c r="AH1349">
        <v>-0.31453999999999999</v>
      </c>
      <c r="AI1349">
        <v>5.6162099999999997</v>
      </c>
      <c r="AJ1349">
        <v>-6.20268</v>
      </c>
      <c r="AK1349">
        <v>50.414099999999998</v>
      </c>
      <c r="AL1349">
        <v>-0.31453999999999999</v>
      </c>
      <c r="AM1349">
        <v>-2</v>
      </c>
      <c r="AN1349">
        <v>-6.0777264535426996</v>
      </c>
      <c r="AO1349">
        <v>-3.06922399997711</v>
      </c>
      <c r="AP1349">
        <v>-0.58358600000000005</v>
      </c>
      <c r="AQ1349">
        <v>999</v>
      </c>
      <c r="AU1349" t="s">
        <v>2039</v>
      </c>
    </row>
    <row r="1350" spans="1:47" x14ac:dyDescent="0.45">
      <c r="A1350" t="s">
        <v>2117</v>
      </c>
      <c r="C1350">
        <v>101</v>
      </c>
      <c r="D1350">
        <v>342</v>
      </c>
      <c r="E1350">
        <v>318</v>
      </c>
      <c r="F1350">
        <v>73</v>
      </c>
      <c r="G1350">
        <v>50</v>
      </c>
      <c r="H1350">
        <v>17</v>
      </c>
      <c r="I1350">
        <v>2</v>
      </c>
      <c r="J1350">
        <v>4</v>
      </c>
      <c r="K1350">
        <v>37</v>
      </c>
      <c r="L1350">
        <v>31</v>
      </c>
      <c r="M1350">
        <v>16</v>
      </c>
      <c r="N1350">
        <v>6</v>
      </c>
      <c r="O1350">
        <v>73</v>
      </c>
      <c r="P1350">
        <v>5</v>
      </c>
      <c r="Q1350">
        <v>2</v>
      </c>
      <c r="R1350">
        <v>1</v>
      </c>
      <c r="S1350">
        <v>1</v>
      </c>
      <c r="T1350">
        <v>7</v>
      </c>
      <c r="U1350">
        <v>2</v>
      </c>
      <c r="V1350">
        <v>0.22955999999999999</v>
      </c>
      <c r="W1350">
        <v>4.6783600000000002E-2</v>
      </c>
      <c r="X1350">
        <v>0.21345</v>
      </c>
      <c r="Y1350">
        <v>0.21917800000000001</v>
      </c>
      <c r="Z1350">
        <v>0.27566000000000002</v>
      </c>
      <c r="AA1350">
        <v>0.33333299999999999</v>
      </c>
      <c r="AB1350">
        <v>0.259743</v>
      </c>
      <c r="AC1350">
        <v>0.60899300000000001</v>
      </c>
      <c r="AD1350">
        <v>0.10377400000000001</v>
      </c>
      <c r="AE1350">
        <v>5.7228899999999996</v>
      </c>
      <c r="AF1350">
        <v>0.28395100000000001</v>
      </c>
      <c r="AH1350">
        <v>5.5010900000000001E-2</v>
      </c>
      <c r="AI1350">
        <v>25.017399999999999</v>
      </c>
      <c r="AJ1350">
        <v>-16.653300000000002</v>
      </c>
      <c r="AK1350">
        <v>63.8187</v>
      </c>
      <c r="AL1350">
        <v>5.5010900000000001E-2</v>
      </c>
      <c r="AM1350">
        <v>-6</v>
      </c>
      <c r="AN1350">
        <v>-15.2745303064584</v>
      </c>
      <c r="AO1350">
        <v>-2.23015880584716</v>
      </c>
      <c r="AP1350">
        <v>-0.58360999999999996</v>
      </c>
      <c r="AQ1350">
        <v>999</v>
      </c>
      <c r="AU1350">
        <v>13853</v>
      </c>
    </row>
    <row r="1351" spans="1:47" x14ac:dyDescent="0.45">
      <c r="A1351" t="s">
        <v>2190</v>
      </c>
      <c r="C1351">
        <v>106</v>
      </c>
      <c r="D1351">
        <v>420</v>
      </c>
      <c r="E1351">
        <v>378</v>
      </c>
      <c r="F1351">
        <v>90</v>
      </c>
      <c r="G1351">
        <v>58</v>
      </c>
      <c r="H1351">
        <v>21</v>
      </c>
      <c r="I1351">
        <v>1</v>
      </c>
      <c r="J1351">
        <v>10</v>
      </c>
      <c r="K1351">
        <v>45</v>
      </c>
      <c r="L1351">
        <v>41</v>
      </c>
      <c r="M1351">
        <v>34</v>
      </c>
      <c r="N1351">
        <v>11</v>
      </c>
      <c r="O1351">
        <v>109</v>
      </c>
      <c r="P1351">
        <v>5</v>
      </c>
      <c r="Q1351">
        <v>3</v>
      </c>
      <c r="R1351">
        <v>0</v>
      </c>
      <c r="S1351">
        <v>2</v>
      </c>
      <c r="T1351">
        <v>0</v>
      </c>
      <c r="U1351">
        <v>1</v>
      </c>
      <c r="V1351">
        <v>0.238095</v>
      </c>
      <c r="W1351">
        <v>8.0952399999999994E-2</v>
      </c>
      <c r="X1351">
        <v>0.25952399999999998</v>
      </c>
      <c r="Y1351">
        <v>0.31192700000000001</v>
      </c>
      <c r="Z1351">
        <v>0.307143</v>
      </c>
      <c r="AA1351">
        <v>0.378307</v>
      </c>
      <c r="AB1351">
        <v>0.289858</v>
      </c>
      <c r="AC1351">
        <v>0.68545</v>
      </c>
      <c r="AD1351">
        <v>0.140212</v>
      </c>
      <c r="AE1351">
        <v>2.16621</v>
      </c>
      <c r="AF1351">
        <v>0.305344</v>
      </c>
      <c r="AH1351">
        <v>-1.0847199999999999</v>
      </c>
      <c r="AI1351">
        <v>41.227400000000003</v>
      </c>
      <c r="AJ1351">
        <v>-9.9471299999999996</v>
      </c>
      <c r="AK1351">
        <v>78.999200000000002</v>
      </c>
      <c r="AL1351">
        <v>-1.0847199999999999</v>
      </c>
      <c r="AM1351">
        <v>-0.5</v>
      </c>
      <c r="AN1351">
        <v>-12.011773109436</v>
      </c>
      <c r="AO1351">
        <v>-8.2160491943359304</v>
      </c>
      <c r="AP1351">
        <v>-0.59015700000000004</v>
      </c>
      <c r="AQ1351">
        <v>999</v>
      </c>
      <c r="AU1351">
        <v>15149</v>
      </c>
    </row>
    <row r="1352" spans="1:47" x14ac:dyDescent="0.45">
      <c r="A1352" t="s">
        <v>1866</v>
      </c>
      <c r="B1352" t="s">
        <v>59</v>
      </c>
      <c r="C1352">
        <v>84</v>
      </c>
      <c r="D1352">
        <v>340</v>
      </c>
      <c r="E1352">
        <v>306</v>
      </c>
      <c r="F1352">
        <v>66</v>
      </c>
      <c r="G1352">
        <v>46</v>
      </c>
      <c r="H1352">
        <v>14</v>
      </c>
      <c r="I1352">
        <v>0</v>
      </c>
      <c r="J1352">
        <v>6</v>
      </c>
      <c r="K1352">
        <v>28</v>
      </c>
      <c r="L1352">
        <v>34</v>
      </c>
      <c r="M1352">
        <v>30</v>
      </c>
      <c r="N1352">
        <v>8</v>
      </c>
      <c r="O1352">
        <v>100</v>
      </c>
      <c r="P1352">
        <v>2</v>
      </c>
      <c r="Q1352">
        <v>2</v>
      </c>
      <c r="R1352">
        <v>0</v>
      </c>
      <c r="S1352">
        <v>0</v>
      </c>
      <c r="T1352">
        <v>1</v>
      </c>
      <c r="U1352">
        <v>1</v>
      </c>
      <c r="V1352">
        <v>0.21568599999999999</v>
      </c>
      <c r="W1352">
        <v>8.8235300000000003E-2</v>
      </c>
      <c r="X1352">
        <v>0.29411799999999999</v>
      </c>
      <c r="Y1352">
        <v>0.3</v>
      </c>
      <c r="Z1352">
        <v>0.28823500000000002</v>
      </c>
      <c r="AA1352">
        <v>0.32026100000000002</v>
      </c>
      <c r="AB1352">
        <v>0.26143300000000003</v>
      </c>
      <c r="AC1352">
        <v>0.60849699999999995</v>
      </c>
      <c r="AD1352">
        <v>0.104575</v>
      </c>
      <c r="AE1352">
        <v>1.74471</v>
      </c>
      <c r="AF1352">
        <v>0.29703000000000002</v>
      </c>
      <c r="AH1352">
        <v>-0.76143700000000003</v>
      </c>
      <c r="AI1352">
        <v>25.348299999999998</v>
      </c>
      <c r="AJ1352">
        <v>-16.078700000000001</v>
      </c>
      <c r="AK1352">
        <v>63.544899999999998</v>
      </c>
      <c r="AL1352">
        <v>-0.76143700000000003</v>
      </c>
      <c r="AM1352">
        <v>-8.1</v>
      </c>
      <c r="AN1352">
        <v>-15.6129219532012</v>
      </c>
      <c r="AO1352">
        <v>-1.8536748886108301</v>
      </c>
      <c r="AP1352">
        <v>-0.59019500000000003</v>
      </c>
      <c r="AQ1352">
        <v>999</v>
      </c>
      <c r="AU1352" t="s">
        <v>1867</v>
      </c>
    </row>
    <row r="1353" spans="1:47" x14ac:dyDescent="0.45">
      <c r="A1353" t="s">
        <v>2231</v>
      </c>
      <c r="B1353" t="s">
        <v>107</v>
      </c>
      <c r="C1353">
        <v>77</v>
      </c>
      <c r="D1353">
        <v>273</v>
      </c>
      <c r="E1353">
        <v>252</v>
      </c>
      <c r="F1353">
        <v>57</v>
      </c>
      <c r="G1353">
        <v>39</v>
      </c>
      <c r="H1353">
        <v>14</v>
      </c>
      <c r="I1353">
        <v>1</v>
      </c>
      <c r="J1353">
        <v>3</v>
      </c>
      <c r="K1353">
        <v>24</v>
      </c>
      <c r="L1353">
        <v>32</v>
      </c>
      <c r="M1353">
        <v>13</v>
      </c>
      <c r="N1353">
        <v>6</v>
      </c>
      <c r="O1353">
        <v>68</v>
      </c>
      <c r="P1353">
        <v>5</v>
      </c>
      <c r="Q1353">
        <v>2</v>
      </c>
      <c r="R1353">
        <v>1</v>
      </c>
      <c r="S1353">
        <v>0</v>
      </c>
      <c r="T1353">
        <v>0</v>
      </c>
      <c r="U1353">
        <v>1</v>
      </c>
      <c r="V1353">
        <v>0.22619</v>
      </c>
      <c r="W1353">
        <v>4.7619000000000002E-2</v>
      </c>
      <c r="X1353">
        <v>0.249084</v>
      </c>
      <c r="Y1353">
        <v>0.19117600000000001</v>
      </c>
      <c r="Z1353">
        <v>0.27573500000000001</v>
      </c>
      <c r="AA1353">
        <v>0.32539699999999999</v>
      </c>
      <c r="AB1353">
        <v>0.25531599999999999</v>
      </c>
      <c r="AC1353">
        <v>0.601132</v>
      </c>
      <c r="AD1353">
        <v>9.92064E-2</v>
      </c>
      <c r="AE1353">
        <v>2.5792199999999998</v>
      </c>
      <c r="AF1353">
        <v>0.29508200000000001</v>
      </c>
      <c r="AH1353">
        <v>-0.81503899999999996</v>
      </c>
      <c r="AI1353">
        <v>18.9663</v>
      </c>
      <c r="AJ1353">
        <v>-14.2971</v>
      </c>
      <c r="AK1353">
        <v>54.881300000000003</v>
      </c>
      <c r="AL1353">
        <v>-0.81503899999999996</v>
      </c>
      <c r="AM1353">
        <v>-4.2</v>
      </c>
      <c r="AN1353">
        <v>-16.074453055858601</v>
      </c>
      <c r="AO1353">
        <v>0.81543207168579102</v>
      </c>
      <c r="AP1353">
        <v>-0.59409900000000004</v>
      </c>
      <c r="AQ1353">
        <v>999</v>
      </c>
      <c r="AU1353">
        <v>21735</v>
      </c>
    </row>
    <row r="1354" spans="1:47" x14ac:dyDescent="0.45">
      <c r="A1354" t="s">
        <v>2226</v>
      </c>
      <c r="B1354" t="s">
        <v>36</v>
      </c>
      <c r="C1354">
        <v>96</v>
      </c>
      <c r="D1354">
        <v>383</v>
      </c>
      <c r="E1354">
        <v>340</v>
      </c>
      <c r="F1354">
        <v>74</v>
      </c>
      <c r="G1354">
        <v>49</v>
      </c>
      <c r="H1354">
        <v>12</v>
      </c>
      <c r="I1354">
        <v>0</v>
      </c>
      <c r="J1354">
        <v>13</v>
      </c>
      <c r="K1354">
        <v>36</v>
      </c>
      <c r="L1354">
        <v>50</v>
      </c>
      <c r="M1354">
        <v>30</v>
      </c>
      <c r="N1354">
        <v>9</v>
      </c>
      <c r="O1354">
        <v>114</v>
      </c>
      <c r="P1354">
        <v>10</v>
      </c>
      <c r="Q1354">
        <v>3</v>
      </c>
      <c r="R1354">
        <v>0</v>
      </c>
      <c r="S1354">
        <v>1</v>
      </c>
      <c r="T1354">
        <v>1</v>
      </c>
      <c r="U1354">
        <v>1</v>
      </c>
      <c r="V1354">
        <v>0.21764700000000001</v>
      </c>
      <c r="W1354">
        <v>7.8328999999999996E-2</v>
      </c>
      <c r="X1354">
        <v>0.29765000000000003</v>
      </c>
      <c r="Y1354">
        <v>0.263158</v>
      </c>
      <c r="Z1354">
        <v>0.29765000000000003</v>
      </c>
      <c r="AA1354">
        <v>0.367647</v>
      </c>
      <c r="AB1354">
        <v>0.28368100000000002</v>
      </c>
      <c r="AC1354">
        <v>0.66529700000000003</v>
      </c>
      <c r="AD1354">
        <v>0.15</v>
      </c>
      <c r="AE1354">
        <v>1.7762100000000001</v>
      </c>
      <c r="AF1354">
        <v>0.28240700000000002</v>
      </c>
      <c r="AH1354">
        <v>-0.83848800000000001</v>
      </c>
      <c r="AI1354">
        <v>35.630800000000001</v>
      </c>
      <c r="AJ1354">
        <v>-11.035500000000001</v>
      </c>
      <c r="AK1354">
        <v>70.198700000000002</v>
      </c>
      <c r="AL1354">
        <v>-0.83848800000000001</v>
      </c>
      <c r="AM1354">
        <v>3</v>
      </c>
      <c r="AN1354">
        <v>-14.9786036610603</v>
      </c>
      <c r="AO1354">
        <v>-4.0363020896911603</v>
      </c>
      <c r="AP1354">
        <v>-0.594912</v>
      </c>
      <c r="AQ1354">
        <v>999</v>
      </c>
      <c r="AU1354" t="s">
        <v>2227</v>
      </c>
    </row>
    <row r="1355" spans="1:47" x14ac:dyDescent="0.45">
      <c r="A1355" t="s">
        <v>2053</v>
      </c>
      <c r="C1355">
        <v>76</v>
      </c>
      <c r="D1355">
        <v>289</v>
      </c>
      <c r="E1355">
        <v>266</v>
      </c>
      <c r="F1355">
        <v>55</v>
      </c>
      <c r="G1355">
        <v>41</v>
      </c>
      <c r="H1355">
        <v>8</v>
      </c>
      <c r="I1355">
        <v>2</v>
      </c>
      <c r="J1355">
        <v>4</v>
      </c>
      <c r="K1355">
        <v>27</v>
      </c>
      <c r="L1355">
        <v>27</v>
      </c>
      <c r="M1355">
        <v>19</v>
      </c>
      <c r="N1355">
        <v>6</v>
      </c>
      <c r="O1355">
        <v>93</v>
      </c>
      <c r="P1355">
        <v>4</v>
      </c>
      <c r="Q1355">
        <v>0</v>
      </c>
      <c r="R1355">
        <v>0</v>
      </c>
      <c r="S1355">
        <v>0</v>
      </c>
      <c r="T1355">
        <v>7</v>
      </c>
      <c r="U1355">
        <v>4</v>
      </c>
      <c r="V1355">
        <v>0.20676700000000001</v>
      </c>
      <c r="W1355">
        <v>6.5743899999999994E-2</v>
      </c>
      <c r="X1355">
        <v>0.321799</v>
      </c>
      <c r="Y1355">
        <v>0.20430100000000001</v>
      </c>
      <c r="Z1355">
        <v>0.26989600000000002</v>
      </c>
      <c r="AA1355">
        <v>0.29699199999999998</v>
      </c>
      <c r="AB1355">
        <v>0.24466099999999999</v>
      </c>
      <c r="AC1355">
        <v>0.56688899999999998</v>
      </c>
      <c r="AD1355">
        <v>9.0225600000000003E-2</v>
      </c>
      <c r="AE1355">
        <v>5.3958399999999997</v>
      </c>
      <c r="AF1355">
        <v>0.30177500000000002</v>
      </c>
      <c r="AH1355">
        <v>-0.735209</v>
      </c>
      <c r="AI1355">
        <v>17.520399999999999</v>
      </c>
      <c r="AJ1355">
        <v>-17.692499999999999</v>
      </c>
      <c r="AK1355">
        <v>48.622300000000003</v>
      </c>
      <c r="AL1355">
        <v>-0.735209</v>
      </c>
      <c r="AM1355">
        <v>0.1</v>
      </c>
      <c r="AN1355">
        <v>-19.129820704460101</v>
      </c>
      <c r="AO1355">
        <v>3.2856260314583698</v>
      </c>
      <c r="AP1355">
        <v>-0.59809299999999999</v>
      </c>
      <c r="AQ1355">
        <v>999</v>
      </c>
      <c r="AU1355" t="s">
        <v>2054</v>
      </c>
    </row>
    <row r="1356" spans="1:47" x14ac:dyDescent="0.45">
      <c r="A1356" t="s">
        <v>1886</v>
      </c>
      <c r="B1356" t="s">
        <v>14</v>
      </c>
      <c r="C1356">
        <v>111</v>
      </c>
      <c r="D1356">
        <v>459</v>
      </c>
      <c r="E1356">
        <v>413</v>
      </c>
      <c r="F1356">
        <v>84</v>
      </c>
      <c r="G1356">
        <v>61</v>
      </c>
      <c r="H1356">
        <v>17</v>
      </c>
      <c r="I1356">
        <v>2</v>
      </c>
      <c r="J1356">
        <v>4</v>
      </c>
      <c r="K1356">
        <v>45</v>
      </c>
      <c r="L1356">
        <v>37</v>
      </c>
      <c r="M1356">
        <v>38</v>
      </c>
      <c r="N1356">
        <v>11</v>
      </c>
      <c r="O1356">
        <v>138</v>
      </c>
      <c r="P1356">
        <v>4</v>
      </c>
      <c r="Q1356">
        <v>2</v>
      </c>
      <c r="R1356">
        <v>2</v>
      </c>
      <c r="S1356">
        <v>0</v>
      </c>
      <c r="T1356">
        <v>12</v>
      </c>
      <c r="U1356">
        <v>5</v>
      </c>
      <c r="V1356">
        <v>0.20338999999999999</v>
      </c>
      <c r="W1356">
        <v>8.2788700000000007E-2</v>
      </c>
      <c r="X1356">
        <v>0.30065399999999998</v>
      </c>
      <c r="Y1356">
        <v>0.275362</v>
      </c>
      <c r="Z1356">
        <v>0.27571099999999998</v>
      </c>
      <c r="AA1356">
        <v>0.28329300000000002</v>
      </c>
      <c r="AB1356">
        <v>0.24176300000000001</v>
      </c>
      <c r="AC1356">
        <v>0.55900399999999995</v>
      </c>
      <c r="AD1356">
        <v>7.9903100000000005E-2</v>
      </c>
      <c r="AE1356">
        <v>5.22384</v>
      </c>
      <c r="AF1356">
        <v>0.29304000000000002</v>
      </c>
      <c r="AH1356">
        <v>-0.41926200000000002</v>
      </c>
      <c r="AI1356">
        <v>26.721900000000002</v>
      </c>
      <c r="AJ1356">
        <v>-29.204599999999999</v>
      </c>
      <c r="AK1356">
        <v>52.4253</v>
      </c>
      <c r="AL1356">
        <v>-0.41926200000000002</v>
      </c>
      <c r="AM1356">
        <v>4.0999999999999996</v>
      </c>
      <c r="AN1356">
        <v>-27.471763223409599</v>
      </c>
      <c r="AO1356">
        <v>5.7865078449249197</v>
      </c>
      <c r="AP1356">
        <v>-0.602989</v>
      </c>
      <c r="AQ1356">
        <v>999</v>
      </c>
      <c r="AU1356" t="s">
        <v>1887</v>
      </c>
    </row>
    <row r="1357" spans="1:47" x14ac:dyDescent="0.45">
      <c r="A1357" t="s">
        <v>2187</v>
      </c>
      <c r="C1357">
        <v>105</v>
      </c>
      <c r="D1357">
        <v>406</v>
      </c>
      <c r="E1357">
        <v>366</v>
      </c>
      <c r="F1357">
        <v>79</v>
      </c>
      <c r="G1357">
        <v>46</v>
      </c>
      <c r="H1357">
        <v>17</v>
      </c>
      <c r="I1357">
        <v>1</v>
      </c>
      <c r="J1357">
        <v>15</v>
      </c>
      <c r="K1357">
        <v>41</v>
      </c>
      <c r="L1357">
        <v>54</v>
      </c>
      <c r="M1357">
        <v>35</v>
      </c>
      <c r="N1357">
        <v>5</v>
      </c>
      <c r="O1357">
        <v>134</v>
      </c>
      <c r="P1357">
        <v>4</v>
      </c>
      <c r="Q1357">
        <v>1</v>
      </c>
      <c r="R1357">
        <v>0</v>
      </c>
      <c r="S1357">
        <v>2</v>
      </c>
      <c r="T1357">
        <v>1</v>
      </c>
      <c r="U1357">
        <v>1</v>
      </c>
      <c r="V1357">
        <v>0.21584700000000001</v>
      </c>
      <c r="W1357">
        <v>8.6206900000000003E-2</v>
      </c>
      <c r="X1357">
        <v>0.33004899999999998</v>
      </c>
      <c r="Y1357">
        <v>0.26119399999999998</v>
      </c>
      <c r="Z1357">
        <v>0.29064000000000001</v>
      </c>
      <c r="AA1357">
        <v>0.39071</v>
      </c>
      <c r="AB1357">
        <v>0.29215000000000002</v>
      </c>
      <c r="AC1357">
        <v>0.68135100000000004</v>
      </c>
      <c r="AD1357">
        <v>0.17486299999999999</v>
      </c>
      <c r="AE1357">
        <v>2.5764999999999998</v>
      </c>
      <c r="AF1357">
        <v>0.29357800000000001</v>
      </c>
      <c r="AH1357">
        <v>-0.83848800000000001</v>
      </c>
      <c r="AI1357">
        <v>40.626100000000001</v>
      </c>
      <c r="AJ1357">
        <v>-8.8426600000000004</v>
      </c>
      <c r="AK1357">
        <v>81.125299999999996</v>
      </c>
      <c r="AL1357">
        <v>-0.83848800000000001</v>
      </c>
      <c r="AM1357">
        <v>-2.4</v>
      </c>
      <c r="AN1357">
        <v>-10.020497620105701</v>
      </c>
      <c r="AO1357">
        <v>-9.8588476181030202</v>
      </c>
      <c r="AP1357">
        <v>-0.60725600000000002</v>
      </c>
      <c r="AQ1357">
        <v>999</v>
      </c>
      <c r="AU1357">
        <v>18607</v>
      </c>
    </row>
    <row r="1358" spans="1:47" x14ac:dyDescent="0.45">
      <c r="A1358" t="s">
        <v>1988</v>
      </c>
      <c r="B1358" t="s">
        <v>155</v>
      </c>
      <c r="C1358">
        <v>94</v>
      </c>
      <c r="D1358">
        <v>386</v>
      </c>
      <c r="E1358">
        <v>351</v>
      </c>
      <c r="F1358">
        <v>81</v>
      </c>
      <c r="G1358">
        <v>63</v>
      </c>
      <c r="H1358">
        <v>14</v>
      </c>
      <c r="I1358">
        <v>1</v>
      </c>
      <c r="J1358">
        <v>3</v>
      </c>
      <c r="K1358">
        <v>44</v>
      </c>
      <c r="L1358">
        <v>29</v>
      </c>
      <c r="M1358">
        <v>25</v>
      </c>
      <c r="N1358">
        <v>10</v>
      </c>
      <c r="O1358">
        <v>81</v>
      </c>
      <c r="P1358">
        <v>3</v>
      </c>
      <c r="Q1358">
        <v>2</v>
      </c>
      <c r="R1358">
        <v>5</v>
      </c>
      <c r="S1358">
        <v>0</v>
      </c>
      <c r="T1358">
        <v>10</v>
      </c>
      <c r="U1358">
        <v>5</v>
      </c>
      <c r="V1358">
        <v>0.230769</v>
      </c>
      <c r="W1358">
        <v>6.4766799999999999E-2</v>
      </c>
      <c r="X1358">
        <v>0.209845</v>
      </c>
      <c r="Y1358">
        <v>0.30864200000000003</v>
      </c>
      <c r="Z1358">
        <v>0.28608899999999998</v>
      </c>
      <c r="AA1358">
        <v>0.30199399999999998</v>
      </c>
      <c r="AB1358">
        <v>0.25124000000000002</v>
      </c>
      <c r="AC1358">
        <v>0.58808400000000005</v>
      </c>
      <c r="AD1358">
        <v>7.12251E-2</v>
      </c>
      <c r="AE1358">
        <v>4.8958199999999996</v>
      </c>
      <c r="AF1358">
        <v>0.28996300000000003</v>
      </c>
      <c r="AH1358">
        <v>-0.73450499999999996</v>
      </c>
      <c r="AI1358">
        <v>25.510300000000001</v>
      </c>
      <c r="AJ1358">
        <v>-21.521599999999999</v>
      </c>
      <c r="AK1358">
        <v>51.004300000000001</v>
      </c>
      <c r="AL1358">
        <v>-0.73450499999999996</v>
      </c>
      <c r="AM1358">
        <v>-2.9</v>
      </c>
      <c r="AN1358">
        <v>-23.3954529762268</v>
      </c>
      <c r="AO1358">
        <v>4.1914167404174796</v>
      </c>
      <c r="AP1358">
        <v>-0.60765199999999997</v>
      </c>
      <c r="AQ1358">
        <v>999</v>
      </c>
      <c r="AU1358" t="s">
        <v>1989</v>
      </c>
    </row>
    <row r="1359" spans="1:47" x14ac:dyDescent="0.45">
      <c r="A1359" t="s">
        <v>2242</v>
      </c>
      <c r="B1359" t="s">
        <v>82</v>
      </c>
      <c r="C1359">
        <v>88</v>
      </c>
      <c r="D1359">
        <v>321</v>
      </c>
      <c r="E1359">
        <v>290</v>
      </c>
      <c r="F1359">
        <v>64</v>
      </c>
      <c r="G1359">
        <v>45</v>
      </c>
      <c r="H1359">
        <v>11</v>
      </c>
      <c r="I1359">
        <v>0</v>
      </c>
      <c r="J1359">
        <v>8</v>
      </c>
      <c r="K1359">
        <v>27</v>
      </c>
      <c r="L1359">
        <v>38</v>
      </c>
      <c r="M1359">
        <v>26</v>
      </c>
      <c r="N1359">
        <v>9</v>
      </c>
      <c r="O1359">
        <v>86</v>
      </c>
      <c r="P1359">
        <v>2</v>
      </c>
      <c r="Q1359">
        <v>3</v>
      </c>
      <c r="R1359">
        <v>0</v>
      </c>
      <c r="S1359">
        <v>1</v>
      </c>
      <c r="T1359">
        <v>0</v>
      </c>
      <c r="U1359">
        <v>1</v>
      </c>
      <c r="V1359">
        <v>0.22069</v>
      </c>
      <c r="W1359">
        <v>8.0996899999999997E-2</v>
      </c>
      <c r="X1359">
        <v>0.26791300000000001</v>
      </c>
      <c r="Y1359">
        <v>0.30232599999999998</v>
      </c>
      <c r="Z1359">
        <v>0.28660400000000003</v>
      </c>
      <c r="AA1359">
        <v>0.34137899999999999</v>
      </c>
      <c r="AB1359">
        <v>0.265098</v>
      </c>
      <c r="AC1359">
        <v>0.62798399999999999</v>
      </c>
      <c r="AD1359">
        <v>0.12069000000000001</v>
      </c>
      <c r="AE1359">
        <v>1.24702</v>
      </c>
      <c r="AF1359">
        <v>0.28140700000000002</v>
      </c>
      <c r="AH1359">
        <v>-0.91520599999999996</v>
      </c>
      <c r="AI1359">
        <v>24.908899999999999</v>
      </c>
      <c r="AJ1359">
        <v>-14.203099999999999</v>
      </c>
      <c r="AK1359">
        <v>69.073999999999998</v>
      </c>
      <c r="AL1359">
        <v>-0.91520599999999996</v>
      </c>
      <c r="AM1359">
        <v>-5.4</v>
      </c>
      <c r="AN1359">
        <v>-12.8101339340209</v>
      </c>
      <c r="AO1359">
        <v>-4.22054684162139</v>
      </c>
      <c r="AP1359">
        <v>-0.61107599999999995</v>
      </c>
      <c r="AQ1359">
        <v>999</v>
      </c>
      <c r="AU1359">
        <v>16909</v>
      </c>
    </row>
    <row r="1360" spans="1:47" x14ac:dyDescent="0.45">
      <c r="A1360" t="s">
        <v>2131</v>
      </c>
      <c r="B1360" t="s">
        <v>170</v>
      </c>
      <c r="C1360">
        <v>107</v>
      </c>
      <c r="D1360">
        <v>396</v>
      </c>
      <c r="E1360">
        <v>347</v>
      </c>
      <c r="F1360">
        <v>73</v>
      </c>
      <c r="G1360">
        <v>54</v>
      </c>
      <c r="H1360">
        <v>15</v>
      </c>
      <c r="I1360">
        <v>1</v>
      </c>
      <c r="J1360">
        <v>3</v>
      </c>
      <c r="K1360">
        <v>47</v>
      </c>
      <c r="L1360">
        <v>38</v>
      </c>
      <c r="M1360">
        <v>35</v>
      </c>
      <c r="N1360">
        <v>8</v>
      </c>
      <c r="O1360">
        <v>100</v>
      </c>
      <c r="P1360">
        <v>12</v>
      </c>
      <c r="Q1360">
        <v>1</v>
      </c>
      <c r="R1360">
        <v>1</v>
      </c>
      <c r="S1360">
        <v>0</v>
      </c>
      <c r="T1360">
        <v>14</v>
      </c>
      <c r="U1360">
        <v>4</v>
      </c>
      <c r="V1360">
        <v>0.21037500000000001</v>
      </c>
      <c r="W1360">
        <v>8.8383799999999998E-2</v>
      </c>
      <c r="X1360">
        <v>0.252525</v>
      </c>
      <c r="Y1360">
        <v>0.35</v>
      </c>
      <c r="Z1360">
        <v>0.30379699999999998</v>
      </c>
      <c r="AA1360">
        <v>0.28530299999999997</v>
      </c>
      <c r="AB1360">
        <v>0.26200499999999999</v>
      </c>
      <c r="AC1360">
        <v>0.58909999999999996</v>
      </c>
      <c r="AD1360">
        <v>7.4927999999999995E-2</v>
      </c>
      <c r="AE1360">
        <v>5.88246</v>
      </c>
      <c r="AF1360">
        <v>0.28571400000000002</v>
      </c>
      <c r="AH1360">
        <v>0.39511099999999999</v>
      </c>
      <c r="AI1360">
        <v>29.711500000000001</v>
      </c>
      <c r="AJ1360">
        <v>-18.538799999999998</v>
      </c>
      <c r="AK1360">
        <v>64.756</v>
      </c>
      <c r="AL1360">
        <v>0.39511099999999999</v>
      </c>
      <c r="AM1360">
        <v>1.1000000000000001</v>
      </c>
      <c r="AN1360">
        <v>-16.3278252482414</v>
      </c>
      <c r="AO1360">
        <v>-3.2650793790817199</v>
      </c>
      <c r="AP1360">
        <v>-0.61256100000000002</v>
      </c>
      <c r="AQ1360">
        <v>999</v>
      </c>
      <c r="AU1360" t="s">
        <v>2132</v>
      </c>
    </row>
    <row r="1361" spans="1:47" x14ac:dyDescent="0.45">
      <c r="A1361" t="s">
        <v>2207</v>
      </c>
      <c r="C1361">
        <v>41</v>
      </c>
      <c r="D1361">
        <v>127</v>
      </c>
      <c r="E1361">
        <v>117</v>
      </c>
      <c r="F1361">
        <v>24</v>
      </c>
      <c r="G1361">
        <v>18</v>
      </c>
      <c r="H1361">
        <v>5</v>
      </c>
      <c r="I1361">
        <v>0</v>
      </c>
      <c r="J1361">
        <v>1</v>
      </c>
      <c r="K1361">
        <v>8</v>
      </c>
      <c r="L1361">
        <v>9</v>
      </c>
      <c r="M1361">
        <v>7</v>
      </c>
      <c r="N1361">
        <v>3</v>
      </c>
      <c r="O1361">
        <v>36</v>
      </c>
      <c r="P1361">
        <v>1</v>
      </c>
      <c r="Q1361">
        <v>1</v>
      </c>
      <c r="R1361">
        <v>1</v>
      </c>
      <c r="S1361">
        <v>0</v>
      </c>
      <c r="T1361">
        <v>0</v>
      </c>
      <c r="U1361">
        <v>1</v>
      </c>
      <c r="V1361">
        <v>0.205128</v>
      </c>
      <c r="W1361">
        <v>5.5118100000000003E-2</v>
      </c>
      <c r="X1361">
        <v>0.28346500000000002</v>
      </c>
      <c r="Y1361">
        <v>0.19444400000000001</v>
      </c>
      <c r="Z1361">
        <v>0.25396800000000003</v>
      </c>
      <c r="AA1361">
        <v>0.27350400000000002</v>
      </c>
      <c r="AB1361">
        <v>0.22453799999999999</v>
      </c>
      <c r="AC1361">
        <v>0.52747299999999997</v>
      </c>
      <c r="AD1361">
        <v>6.8376099999999995E-2</v>
      </c>
      <c r="AE1361">
        <v>1.54762</v>
      </c>
      <c r="AF1361">
        <v>0.28395100000000001</v>
      </c>
      <c r="AH1361">
        <v>-0.59929600000000005</v>
      </c>
      <c r="AI1361">
        <v>5.5768700000000004</v>
      </c>
      <c r="AJ1361">
        <v>-9.8973399999999998</v>
      </c>
      <c r="AK1361">
        <v>38.786799999999999</v>
      </c>
      <c r="AL1361">
        <v>-0.59929600000000005</v>
      </c>
      <c r="AM1361">
        <v>-2.9</v>
      </c>
      <c r="AN1361">
        <v>-9.9142697453498805</v>
      </c>
      <c r="AO1361">
        <v>-0.56681370735168402</v>
      </c>
      <c r="AP1361">
        <v>-0.61501700000000004</v>
      </c>
      <c r="AQ1361">
        <v>999</v>
      </c>
      <c r="AU1361" t="s">
        <v>2208</v>
      </c>
    </row>
    <row r="1362" spans="1:47" x14ac:dyDescent="0.45">
      <c r="A1362" t="s">
        <v>2430</v>
      </c>
      <c r="C1362">
        <v>99</v>
      </c>
      <c r="D1362">
        <v>294</v>
      </c>
      <c r="E1362">
        <v>261</v>
      </c>
      <c r="F1362">
        <v>53</v>
      </c>
      <c r="G1362">
        <v>35</v>
      </c>
      <c r="H1362">
        <v>8</v>
      </c>
      <c r="I1362">
        <v>1</v>
      </c>
      <c r="J1362">
        <v>9</v>
      </c>
      <c r="K1362">
        <v>30</v>
      </c>
      <c r="L1362">
        <v>30</v>
      </c>
      <c r="M1362">
        <v>31</v>
      </c>
      <c r="N1362">
        <v>5</v>
      </c>
      <c r="O1362">
        <v>90</v>
      </c>
      <c r="P1362">
        <v>1</v>
      </c>
      <c r="Q1362">
        <v>1</v>
      </c>
      <c r="R1362">
        <v>0</v>
      </c>
      <c r="S1362">
        <v>1</v>
      </c>
      <c r="T1362">
        <v>2</v>
      </c>
      <c r="U1362">
        <v>1</v>
      </c>
      <c r="V1362">
        <v>0.203065</v>
      </c>
      <c r="W1362">
        <v>0.10544199999999999</v>
      </c>
      <c r="X1362">
        <v>0.30612200000000001</v>
      </c>
      <c r="Y1362">
        <v>0.34444399999999997</v>
      </c>
      <c r="Z1362">
        <v>0.28911599999999998</v>
      </c>
      <c r="AA1362">
        <v>0.34482800000000002</v>
      </c>
      <c r="AB1362">
        <v>0.27427000000000001</v>
      </c>
      <c r="AC1362">
        <v>0.63394300000000003</v>
      </c>
      <c r="AD1362">
        <v>0.141762</v>
      </c>
      <c r="AE1362">
        <v>3.5847199999999999</v>
      </c>
      <c r="AF1362">
        <v>0.26993899999999998</v>
      </c>
      <c r="AH1362">
        <v>-0.49979600000000002</v>
      </c>
      <c r="AI1362">
        <v>25.0533</v>
      </c>
      <c r="AJ1362">
        <v>-10.7689</v>
      </c>
      <c r="AK1362">
        <v>74.217699999999994</v>
      </c>
      <c r="AL1362">
        <v>-0.49979600000000002</v>
      </c>
      <c r="AM1362">
        <v>-0.9</v>
      </c>
      <c r="AN1362">
        <v>-9.8902566730976105</v>
      </c>
      <c r="AO1362">
        <v>-6.3012346029281598</v>
      </c>
      <c r="AP1362">
        <v>-0.61573699999999998</v>
      </c>
      <c r="AQ1362">
        <v>999</v>
      </c>
      <c r="AU1362">
        <v>12775</v>
      </c>
    </row>
    <row r="1363" spans="1:47" x14ac:dyDescent="0.45">
      <c r="A1363" t="s">
        <v>2259</v>
      </c>
      <c r="C1363">
        <v>87</v>
      </c>
      <c r="D1363">
        <v>324</v>
      </c>
      <c r="E1363">
        <v>290</v>
      </c>
      <c r="F1363">
        <v>58</v>
      </c>
      <c r="G1363">
        <v>44</v>
      </c>
      <c r="H1363">
        <v>8</v>
      </c>
      <c r="I1363">
        <v>1</v>
      </c>
      <c r="J1363">
        <v>5</v>
      </c>
      <c r="K1363">
        <v>41</v>
      </c>
      <c r="L1363">
        <v>28</v>
      </c>
      <c r="M1363">
        <v>26</v>
      </c>
      <c r="N1363">
        <v>3</v>
      </c>
      <c r="O1363">
        <v>99</v>
      </c>
      <c r="P1363">
        <v>6</v>
      </c>
      <c r="Q1363">
        <v>1</v>
      </c>
      <c r="R1363">
        <v>1</v>
      </c>
      <c r="S1363">
        <v>0</v>
      </c>
      <c r="T1363">
        <v>16</v>
      </c>
      <c r="U1363">
        <v>3</v>
      </c>
      <c r="V1363">
        <v>0.2</v>
      </c>
      <c r="W1363">
        <v>8.0246899999999996E-2</v>
      </c>
      <c r="X1363">
        <v>0.30555599999999999</v>
      </c>
      <c r="Y1363">
        <v>0.26262600000000003</v>
      </c>
      <c r="Z1363">
        <v>0.278638</v>
      </c>
      <c r="AA1363">
        <v>0.28620699999999999</v>
      </c>
      <c r="AB1363">
        <v>0.25229000000000001</v>
      </c>
      <c r="AC1363">
        <v>0.56484500000000004</v>
      </c>
      <c r="AD1363">
        <v>8.6206900000000003E-2</v>
      </c>
      <c r="AE1363">
        <v>6.7012</v>
      </c>
      <c r="AF1363">
        <v>0.28342200000000001</v>
      </c>
      <c r="AH1363">
        <v>1.3712899999999999</v>
      </c>
      <c r="AI1363">
        <v>21.6952</v>
      </c>
      <c r="AJ1363">
        <v>-17.782299999999999</v>
      </c>
      <c r="AK1363">
        <v>60.196399999999997</v>
      </c>
      <c r="AL1363">
        <v>1.3712899999999999</v>
      </c>
      <c r="AM1363">
        <v>-4.3</v>
      </c>
      <c r="AN1363">
        <v>-14.081255197525</v>
      </c>
      <c r="AO1363">
        <v>-3.10952401161193</v>
      </c>
      <c r="AP1363">
        <v>-0.61687999999999998</v>
      </c>
      <c r="AQ1363">
        <v>999</v>
      </c>
      <c r="AU1363" t="s">
        <v>2260</v>
      </c>
    </row>
    <row r="1364" spans="1:47" x14ac:dyDescent="0.45">
      <c r="A1364" t="s">
        <v>1811</v>
      </c>
      <c r="B1364" t="s">
        <v>170</v>
      </c>
      <c r="C1364">
        <v>122</v>
      </c>
      <c r="D1364">
        <v>531</v>
      </c>
      <c r="E1364">
        <v>486</v>
      </c>
      <c r="F1364">
        <v>107</v>
      </c>
      <c r="G1364">
        <v>76</v>
      </c>
      <c r="H1364">
        <v>21</v>
      </c>
      <c r="I1364">
        <v>3</v>
      </c>
      <c r="J1364">
        <v>7</v>
      </c>
      <c r="K1364">
        <v>56</v>
      </c>
      <c r="L1364">
        <v>51</v>
      </c>
      <c r="M1364">
        <v>37</v>
      </c>
      <c r="N1364">
        <v>6</v>
      </c>
      <c r="O1364">
        <v>142</v>
      </c>
      <c r="P1364">
        <v>3</v>
      </c>
      <c r="Q1364">
        <v>4</v>
      </c>
      <c r="R1364">
        <v>1</v>
      </c>
      <c r="S1364">
        <v>0</v>
      </c>
      <c r="T1364">
        <v>8</v>
      </c>
      <c r="U1364">
        <v>3</v>
      </c>
      <c r="V1364">
        <v>0.220165</v>
      </c>
      <c r="W1364">
        <v>6.96798E-2</v>
      </c>
      <c r="X1364">
        <v>0.26741999999999999</v>
      </c>
      <c r="Y1364">
        <v>0.26056299999999999</v>
      </c>
      <c r="Z1364">
        <v>0.27735900000000002</v>
      </c>
      <c r="AA1364">
        <v>0.31892999999999999</v>
      </c>
      <c r="AB1364">
        <v>0.25892799999999999</v>
      </c>
      <c r="AC1364">
        <v>0.59628899999999996</v>
      </c>
      <c r="AD1364">
        <v>9.8765400000000003E-2</v>
      </c>
      <c r="AE1364">
        <v>5.0729800000000003</v>
      </c>
      <c r="AF1364">
        <v>0.29325499999999999</v>
      </c>
      <c r="AH1364">
        <v>-0.51379799999999998</v>
      </c>
      <c r="AI1364">
        <v>38.483199999999997</v>
      </c>
      <c r="AJ1364">
        <v>-26.216100000000001</v>
      </c>
      <c r="AK1364">
        <v>62.622900000000001</v>
      </c>
      <c r="AL1364">
        <v>-0.51379799999999998</v>
      </c>
      <c r="AM1364">
        <v>-1.9</v>
      </c>
      <c r="AN1364">
        <v>-24.294940888881602</v>
      </c>
      <c r="AO1364">
        <v>5.1058173179626402E-2</v>
      </c>
      <c r="AP1364">
        <v>-0.61911899999999997</v>
      </c>
      <c r="AQ1364">
        <v>999</v>
      </c>
      <c r="AU1364" t="s">
        <v>1812</v>
      </c>
    </row>
    <row r="1365" spans="1:47" x14ac:dyDescent="0.45">
      <c r="A1365" t="s">
        <v>2127</v>
      </c>
      <c r="B1365" t="s">
        <v>89</v>
      </c>
      <c r="C1365">
        <v>116</v>
      </c>
      <c r="D1365">
        <v>481</v>
      </c>
      <c r="E1365">
        <v>420</v>
      </c>
      <c r="F1365">
        <v>88</v>
      </c>
      <c r="G1365">
        <v>55</v>
      </c>
      <c r="H1365">
        <v>19</v>
      </c>
      <c r="I1365">
        <v>1</v>
      </c>
      <c r="J1365">
        <v>13</v>
      </c>
      <c r="K1365">
        <v>54</v>
      </c>
      <c r="L1365">
        <v>55</v>
      </c>
      <c r="M1365">
        <v>48</v>
      </c>
      <c r="N1365">
        <v>6</v>
      </c>
      <c r="O1365">
        <v>162</v>
      </c>
      <c r="P1365">
        <v>6</v>
      </c>
      <c r="Q1365">
        <v>3</v>
      </c>
      <c r="R1365">
        <v>4</v>
      </c>
      <c r="S1365">
        <v>1</v>
      </c>
      <c r="T1365">
        <v>4</v>
      </c>
      <c r="U1365">
        <v>2</v>
      </c>
      <c r="V1365">
        <v>0.20952399999999999</v>
      </c>
      <c r="W1365">
        <v>9.9792099999999995E-2</v>
      </c>
      <c r="X1365">
        <v>0.33679799999999999</v>
      </c>
      <c r="Y1365">
        <v>0.296296</v>
      </c>
      <c r="Z1365">
        <v>0.29769400000000001</v>
      </c>
      <c r="AA1365">
        <v>0.352381</v>
      </c>
      <c r="AB1365">
        <v>0.28317799999999999</v>
      </c>
      <c r="AC1365">
        <v>0.65007499999999996</v>
      </c>
      <c r="AD1365">
        <v>0.14285700000000001</v>
      </c>
      <c r="AE1365">
        <v>3.8283200000000002</v>
      </c>
      <c r="AF1365">
        <v>0.30241899999999999</v>
      </c>
      <c r="AH1365">
        <v>-0.83778399999999997</v>
      </c>
      <c r="AI1365">
        <v>44.5471</v>
      </c>
      <c r="AJ1365">
        <v>-14.059900000000001</v>
      </c>
      <c r="AK1365">
        <v>81.900800000000004</v>
      </c>
      <c r="AL1365">
        <v>-0.83778399999999997</v>
      </c>
      <c r="AM1365">
        <v>-6</v>
      </c>
      <c r="AN1365">
        <v>-11.269054412841699</v>
      </c>
      <c r="AO1365">
        <v>-11.302028179168699</v>
      </c>
      <c r="AP1365">
        <v>-0.62165499999999996</v>
      </c>
      <c r="AQ1365">
        <v>999</v>
      </c>
      <c r="AU1365" t="s">
        <v>2128</v>
      </c>
    </row>
    <row r="1366" spans="1:47" x14ac:dyDescent="0.45">
      <c r="A1366" t="s">
        <v>1977</v>
      </c>
      <c r="B1366" t="s">
        <v>73</v>
      </c>
      <c r="C1366">
        <v>124</v>
      </c>
      <c r="D1366">
        <v>515</v>
      </c>
      <c r="E1366">
        <v>466</v>
      </c>
      <c r="F1366">
        <v>100</v>
      </c>
      <c r="G1366">
        <v>66</v>
      </c>
      <c r="H1366">
        <v>20</v>
      </c>
      <c r="I1366">
        <v>4</v>
      </c>
      <c r="J1366">
        <v>10</v>
      </c>
      <c r="K1366">
        <v>59</v>
      </c>
      <c r="L1366">
        <v>54</v>
      </c>
      <c r="M1366">
        <v>42</v>
      </c>
      <c r="N1366">
        <v>5</v>
      </c>
      <c r="O1366">
        <v>176</v>
      </c>
      <c r="P1366">
        <v>5</v>
      </c>
      <c r="Q1366">
        <v>2</v>
      </c>
      <c r="R1366">
        <v>0</v>
      </c>
      <c r="S1366">
        <v>0</v>
      </c>
      <c r="T1366">
        <v>11</v>
      </c>
      <c r="U1366">
        <v>7</v>
      </c>
      <c r="V1366">
        <v>0.214592</v>
      </c>
      <c r="W1366">
        <v>8.1553399999999998E-2</v>
      </c>
      <c r="X1366">
        <v>0.341748</v>
      </c>
      <c r="Y1366">
        <v>0.23863599999999999</v>
      </c>
      <c r="Z1366">
        <v>0.285437</v>
      </c>
      <c r="AA1366">
        <v>0.33905600000000002</v>
      </c>
      <c r="AB1366">
        <v>0.27219100000000002</v>
      </c>
      <c r="AC1366">
        <v>0.62449299999999996</v>
      </c>
      <c r="AD1366">
        <v>0.12446400000000001</v>
      </c>
      <c r="AE1366">
        <v>5.7302499999999998</v>
      </c>
      <c r="AF1366">
        <v>0.31914900000000002</v>
      </c>
      <c r="AH1366">
        <v>-1.5867</v>
      </c>
      <c r="AI1366">
        <v>42.996600000000001</v>
      </c>
      <c r="AJ1366">
        <v>-19.7532</v>
      </c>
      <c r="AK1366">
        <v>67.078400000000002</v>
      </c>
      <c r="AL1366">
        <v>-1.5867</v>
      </c>
      <c r="AM1366">
        <v>-3.1</v>
      </c>
      <c r="AN1366">
        <v>-22.5909358263015</v>
      </c>
      <c r="AO1366">
        <v>-1.20773065090179</v>
      </c>
      <c r="AP1366">
        <v>-0.62347900000000001</v>
      </c>
      <c r="AQ1366">
        <v>999</v>
      </c>
      <c r="AU1366" t="s">
        <v>1978</v>
      </c>
    </row>
    <row r="1367" spans="1:47" x14ac:dyDescent="0.45">
      <c r="A1367" t="s">
        <v>2382</v>
      </c>
      <c r="B1367" t="s">
        <v>104</v>
      </c>
      <c r="C1367">
        <v>77</v>
      </c>
      <c r="D1367">
        <v>296</v>
      </c>
      <c r="E1367">
        <v>270</v>
      </c>
      <c r="F1367">
        <v>63</v>
      </c>
      <c r="G1367">
        <v>49</v>
      </c>
      <c r="H1367">
        <v>11</v>
      </c>
      <c r="I1367">
        <v>1</v>
      </c>
      <c r="J1367">
        <v>2</v>
      </c>
      <c r="K1367">
        <v>25</v>
      </c>
      <c r="L1367">
        <v>31</v>
      </c>
      <c r="M1367">
        <v>15</v>
      </c>
      <c r="N1367">
        <v>9</v>
      </c>
      <c r="O1367">
        <v>60</v>
      </c>
      <c r="P1367">
        <v>10</v>
      </c>
      <c r="Q1367">
        <v>1</v>
      </c>
      <c r="R1367">
        <v>0</v>
      </c>
      <c r="S1367">
        <v>0</v>
      </c>
      <c r="T1367">
        <v>4</v>
      </c>
      <c r="U1367">
        <v>3</v>
      </c>
      <c r="V1367">
        <v>0.23333300000000001</v>
      </c>
      <c r="W1367">
        <v>5.0675699999999997E-2</v>
      </c>
      <c r="X1367">
        <v>0.20270299999999999</v>
      </c>
      <c r="Y1367">
        <v>0.25</v>
      </c>
      <c r="Z1367">
        <v>0.29729699999999998</v>
      </c>
      <c r="AA1367">
        <v>0.30370399999999997</v>
      </c>
      <c r="AB1367">
        <v>0.25762400000000002</v>
      </c>
      <c r="AC1367">
        <v>0.60100100000000001</v>
      </c>
      <c r="AD1367">
        <v>7.03704E-2</v>
      </c>
      <c r="AE1367">
        <v>3.8187600000000002</v>
      </c>
      <c r="AF1367">
        <v>0.29186600000000001</v>
      </c>
      <c r="AH1367">
        <v>-0.96706700000000001</v>
      </c>
      <c r="AI1367">
        <v>21.131699999999999</v>
      </c>
      <c r="AJ1367">
        <v>-14.934200000000001</v>
      </c>
      <c r="AK1367">
        <v>57.454700000000003</v>
      </c>
      <c r="AL1367">
        <v>-0.96706700000000001</v>
      </c>
      <c r="AM1367">
        <v>-0.9</v>
      </c>
      <c r="AN1367">
        <v>-16.5684084296226</v>
      </c>
      <c r="AO1367">
        <v>0.187595605850219</v>
      </c>
      <c r="AP1367">
        <v>-0.62782099999999996</v>
      </c>
      <c r="AQ1367">
        <v>999</v>
      </c>
      <c r="AU1367" t="s">
        <v>2383</v>
      </c>
    </row>
    <row r="1368" spans="1:47" x14ac:dyDescent="0.45">
      <c r="A1368" t="s">
        <v>1833</v>
      </c>
      <c r="B1368" t="s">
        <v>7</v>
      </c>
      <c r="C1368">
        <v>108</v>
      </c>
      <c r="D1368">
        <v>461</v>
      </c>
      <c r="E1368">
        <v>425</v>
      </c>
      <c r="F1368">
        <v>92</v>
      </c>
      <c r="G1368">
        <v>63</v>
      </c>
      <c r="H1368">
        <v>18</v>
      </c>
      <c r="I1368">
        <v>1</v>
      </c>
      <c r="J1368">
        <v>10</v>
      </c>
      <c r="K1368">
        <v>52</v>
      </c>
      <c r="L1368">
        <v>47</v>
      </c>
      <c r="M1368">
        <v>26</v>
      </c>
      <c r="N1368">
        <v>7</v>
      </c>
      <c r="O1368">
        <v>122</v>
      </c>
      <c r="P1368">
        <v>5</v>
      </c>
      <c r="Q1368">
        <v>3</v>
      </c>
      <c r="R1368">
        <v>2</v>
      </c>
      <c r="S1368">
        <v>0</v>
      </c>
      <c r="T1368">
        <v>2</v>
      </c>
      <c r="U1368">
        <v>2</v>
      </c>
      <c r="V1368">
        <v>0.216471</v>
      </c>
      <c r="W1368">
        <v>5.6399100000000001E-2</v>
      </c>
      <c r="X1368">
        <v>0.26464199999999999</v>
      </c>
      <c r="Y1368">
        <v>0.213115</v>
      </c>
      <c r="Z1368">
        <v>0.26797399999999999</v>
      </c>
      <c r="AA1368">
        <v>0.33411800000000003</v>
      </c>
      <c r="AB1368">
        <v>0.25763200000000003</v>
      </c>
      <c r="AC1368">
        <v>0.60209100000000004</v>
      </c>
      <c r="AD1368">
        <v>0.117647</v>
      </c>
      <c r="AE1368">
        <v>3.3578800000000002</v>
      </c>
      <c r="AF1368">
        <v>0.27702700000000002</v>
      </c>
      <c r="AH1368">
        <v>-1.1145</v>
      </c>
      <c r="AI1368">
        <v>32.913899999999998</v>
      </c>
      <c r="AJ1368">
        <v>-23.2562</v>
      </c>
      <c r="AK1368">
        <v>57.395499999999998</v>
      </c>
      <c r="AL1368">
        <v>-1.1145</v>
      </c>
      <c r="AM1368">
        <v>1.7</v>
      </c>
      <c r="AN1368">
        <v>-25.446328997612</v>
      </c>
      <c r="AO1368">
        <v>3.3938566446304299</v>
      </c>
      <c r="AP1368">
        <v>-0.63281200000000004</v>
      </c>
      <c r="AQ1368">
        <v>999</v>
      </c>
      <c r="AU1368" t="s">
        <v>1834</v>
      </c>
    </row>
    <row r="1369" spans="1:47" x14ac:dyDescent="0.45">
      <c r="A1369" t="s">
        <v>2067</v>
      </c>
      <c r="C1369">
        <v>81</v>
      </c>
      <c r="D1369">
        <v>320</v>
      </c>
      <c r="E1369">
        <v>290</v>
      </c>
      <c r="F1369">
        <v>60</v>
      </c>
      <c r="G1369">
        <v>40</v>
      </c>
      <c r="H1369">
        <v>14</v>
      </c>
      <c r="I1369">
        <v>2</v>
      </c>
      <c r="J1369">
        <v>4</v>
      </c>
      <c r="K1369">
        <v>36</v>
      </c>
      <c r="L1369">
        <v>31</v>
      </c>
      <c r="M1369">
        <v>21</v>
      </c>
      <c r="N1369">
        <v>3</v>
      </c>
      <c r="O1369">
        <v>90</v>
      </c>
      <c r="P1369">
        <v>6</v>
      </c>
      <c r="Q1369">
        <v>1</v>
      </c>
      <c r="R1369">
        <v>2</v>
      </c>
      <c r="S1369">
        <v>0</v>
      </c>
      <c r="T1369">
        <v>7</v>
      </c>
      <c r="U1369">
        <v>4</v>
      </c>
      <c r="V1369">
        <v>0.206897</v>
      </c>
      <c r="W1369">
        <v>6.5625000000000003E-2</v>
      </c>
      <c r="X1369">
        <v>0.28125</v>
      </c>
      <c r="Y1369">
        <v>0.23333300000000001</v>
      </c>
      <c r="Z1369">
        <v>0.27358500000000002</v>
      </c>
      <c r="AA1369">
        <v>0.31034499999999998</v>
      </c>
      <c r="AB1369">
        <v>0.256351</v>
      </c>
      <c r="AC1369">
        <v>0.58392999999999995</v>
      </c>
      <c r="AD1369">
        <v>0.103448</v>
      </c>
      <c r="AE1369">
        <v>5.6575600000000001</v>
      </c>
      <c r="AF1369">
        <v>0.28426400000000002</v>
      </c>
      <c r="AH1369">
        <v>-0.78144000000000002</v>
      </c>
      <c r="AI1369">
        <v>22.506599999999999</v>
      </c>
      <c r="AJ1369">
        <v>-16.483599999999999</v>
      </c>
      <c r="AK1369">
        <v>60.8369</v>
      </c>
      <c r="AL1369">
        <v>-0.78144000000000002</v>
      </c>
      <c r="AM1369">
        <v>-2.6</v>
      </c>
      <c r="AN1369">
        <v>-15.797612488269801</v>
      </c>
      <c r="AO1369">
        <v>-1.4242209196090601</v>
      </c>
      <c r="AP1369">
        <v>-0.633525</v>
      </c>
      <c r="AQ1369">
        <v>999</v>
      </c>
      <c r="AU1369" t="s">
        <v>2068</v>
      </c>
    </row>
    <row r="1370" spans="1:47" x14ac:dyDescent="0.45">
      <c r="A1370" t="s">
        <v>2152</v>
      </c>
      <c r="C1370">
        <v>85</v>
      </c>
      <c r="D1370">
        <v>314</v>
      </c>
      <c r="E1370">
        <v>300</v>
      </c>
      <c r="F1370">
        <v>66</v>
      </c>
      <c r="G1370">
        <v>50</v>
      </c>
      <c r="H1370">
        <v>11</v>
      </c>
      <c r="I1370">
        <v>1</v>
      </c>
      <c r="J1370">
        <v>4</v>
      </c>
      <c r="K1370">
        <v>23</v>
      </c>
      <c r="L1370">
        <v>28</v>
      </c>
      <c r="M1370">
        <v>10</v>
      </c>
      <c r="N1370">
        <v>8</v>
      </c>
      <c r="O1370">
        <v>90</v>
      </c>
      <c r="P1370">
        <v>3</v>
      </c>
      <c r="Q1370">
        <v>1</v>
      </c>
      <c r="R1370">
        <v>0</v>
      </c>
      <c r="S1370">
        <v>0</v>
      </c>
      <c r="T1370">
        <v>1</v>
      </c>
      <c r="U1370">
        <v>1</v>
      </c>
      <c r="V1370">
        <v>0.22</v>
      </c>
      <c r="W1370">
        <v>3.1847100000000003E-2</v>
      </c>
      <c r="X1370">
        <v>0.28662399999999999</v>
      </c>
      <c r="Y1370">
        <v>0.111111</v>
      </c>
      <c r="Z1370">
        <v>0.25159199999999998</v>
      </c>
      <c r="AA1370">
        <v>0.30333300000000002</v>
      </c>
      <c r="AB1370">
        <v>0.231906</v>
      </c>
      <c r="AC1370">
        <v>0.55492600000000003</v>
      </c>
      <c r="AD1370">
        <v>8.3333299999999999E-2</v>
      </c>
      <c r="AE1370">
        <v>2.6953399999999998</v>
      </c>
      <c r="AF1370">
        <v>0.29951699999999998</v>
      </c>
      <c r="AH1370">
        <v>-0.64585999999999999</v>
      </c>
      <c r="AI1370">
        <v>15.709899999999999</v>
      </c>
      <c r="AJ1370">
        <v>-22.549199999999999</v>
      </c>
      <c r="AK1370">
        <v>44.085799999999999</v>
      </c>
      <c r="AL1370">
        <v>-0.64585999999999999</v>
      </c>
      <c r="AM1370">
        <v>1.2</v>
      </c>
      <c r="AN1370">
        <v>-21.682877659797601</v>
      </c>
      <c r="AO1370">
        <v>4.6611993312835596</v>
      </c>
      <c r="AP1370">
        <v>-0.63388699999999998</v>
      </c>
      <c r="AQ1370">
        <v>999</v>
      </c>
      <c r="AU1370" t="s">
        <v>2153</v>
      </c>
    </row>
    <row r="1371" spans="1:47" x14ac:dyDescent="0.45">
      <c r="A1371" t="s">
        <v>2113</v>
      </c>
      <c r="B1371" t="s">
        <v>39</v>
      </c>
      <c r="C1371">
        <v>112</v>
      </c>
      <c r="D1371">
        <v>462</v>
      </c>
      <c r="E1371">
        <v>424</v>
      </c>
      <c r="F1371">
        <v>107</v>
      </c>
      <c r="G1371">
        <v>77</v>
      </c>
      <c r="H1371">
        <v>19</v>
      </c>
      <c r="I1371">
        <v>2</v>
      </c>
      <c r="J1371">
        <v>9</v>
      </c>
      <c r="K1371">
        <v>52</v>
      </c>
      <c r="L1371">
        <v>55</v>
      </c>
      <c r="M1371">
        <v>29</v>
      </c>
      <c r="N1371">
        <v>16</v>
      </c>
      <c r="O1371">
        <v>97</v>
      </c>
      <c r="P1371">
        <v>7</v>
      </c>
      <c r="Q1371">
        <v>2</v>
      </c>
      <c r="R1371">
        <v>0</v>
      </c>
      <c r="S1371">
        <v>1</v>
      </c>
      <c r="T1371">
        <v>3</v>
      </c>
      <c r="U1371">
        <v>1</v>
      </c>
      <c r="V1371">
        <v>0.25235800000000003</v>
      </c>
      <c r="W1371">
        <v>6.2770599999999996E-2</v>
      </c>
      <c r="X1371">
        <v>0.209957</v>
      </c>
      <c r="Y1371">
        <v>0.29896899999999998</v>
      </c>
      <c r="Z1371">
        <v>0.30952400000000002</v>
      </c>
      <c r="AA1371">
        <v>0.37028299999999997</v>
      </c>
      <c r="AB1371">
        <v>0.28450700000000001</v>
      </c>
      <c r="AC1371">
        <v>0.67980700000000005</v>
      </c>
      <c r="AD1371">
        <v>0.117925</v>
      </c>
      <c r="AE1371">
        <v>4.0123899999999999</v>
      </c>
      <c r="AF1371">
        <v>0.30625000000000002</v>
      </c>
      <c r="AH1371">
        <v>-0.56947499999999995</v>
      </c>
      <c r="AI1371">
        <v>43.297199999999997</v>
      </c>
      <c r="AJ1371">
        <v>-12.9948</v>
      </c>
      <c r="AK1371">
        <v>77.954300000000003</v>
      </c>
      <c r="AL1371">
        <v>-0.56947499999999995</v>
      </c>
      <c r="AM1371">
        <v>-4.2</v>
      </c>
      <c r="AN1371">
        <v>-12.773368716239901</v>
      </c>
      <c r="AO1371">
        <v>-9.2925925254821706</v>
      </c>
      <c r="AP1371">
        <v>-0.63563499999999995</v>
      </c>
      <c r="AQ1371">
        <v>999</v>
      </c>
      <c r="AU1371" t="s">
        <v>2114</v>
      </c>
    </row>
    <row r="1372" spans="1:47" x14ac:dyDescent="0.45">
      <c r="A1372" t="s">
        <v>2060</v>
      </c>
      <c r="B1372" t="s">
        <v>70</v>
      </c>
      <c r="C1372">
        <v>122</v>
      </c>
      <c r="D1372">
        <v>468</v>
      </c>
      <c r="E1372">
        <v>450</v>
      </c>
      <c r="F1372">
        <v>107</v>
      </c>
      <c r="G1372">
        <v>83</v>
      </c>
      <c r="H1372">
        <v>18</v>
      </c>
      <c r="I1372">
        <v>2</v>
      </c>
      <c r="J1372">
        <v>4</v>
      </c>
      <c r="K1372">
        <v>34</v>
      </c>
      <c r="L1372">
        <v>38</v>
      </c>
      <c r="M1372">
        <v>10</v>
      </c>
      <c r="N1372">
        <v>12</v>
      </c>
      <c r="O1372">
        <v>80</v>
      </c>
      <c r="P1372">
        <v>3</v>
      </c>
      <c r="Q1372">
        <v>2</v>
      </c>
      <c r="R1372">
        <v>3</v>
      </c>
      <c r="S1372">
        <v>0</v>
      </c>
      <c r="T1372">
        <v>10</v>
      </c>
      <c r="U1372">
        <v>3</v>
      </c>
      <c r="V1372">
        <v>0.23777799999999999</v>
      </c>
      <c r="W1372">
        <v>2.1367500000000001E-2</v>
      </c>
      <c r="X1372">
        <v>0.17094000000000001</v>
      </c>
      <c r="Y1372">
        <v>0.125</v>
      </c>
      <c r="Z1372">
        <v>0.25806499999999999</v>
      </c>
      <c r="AA1372">
        <v>0.31333299999999997</v>
      </c>
      <c r="AB1372">
        <v>0.23748</v>
      </c>
      <c r="AC1372">
        <v>0.57139799999999996</v>
      </c>
      <c r="AD1372">
        <v>7.5555600000000001E-2</v>
      </c>
      <c r="AE1372">
        <v>4.4619299999999997</v>
      </c>
      <c r="AF1372">
        <v>0.279891</v>
      </c>
      <c r="AH1372">
        <v>8.6535500000000001E-2</v>
      </c>
      <c r="AI1372">
        <v>25.581299999999999</v>
      </c>
      <c r="AJ1372">
        <v>-31.441700000000001</v>
      </c>
      <c r="AK1372">
        <v>50.288600000000002</v>
      </c>
      <c r="AL1372">
        <v>8.6535500000000001E-2</v>
      </c>
      <c r="AM1372">
        <v>3.8</v>
      </c>
      <c r="AN1372">
        <v>-27.7897328734397</v>
      </c>
      <c r="AO1372">
        <v>5.51957666873931</v>
      </c>
      <c r="AP1372">
        <v>-0.63567600000000002</v>
      </c>
      <c r="AQ1372">
        <v>999</v>
      </c>
      <c r="AU1372" t="s">
        <v>2061</v>
      </c>
    </row>
    <row r="1373" spans="1:47" x14ac:dyDescent="0.45">
      <c r="A1373" t="s">
        <v>2094</v>
      </c>
      <c r="C1373">
        <v>104</v>
      </c>
      <c r="D1373">
        <v>418</v>
      </c>
      <c r="E1373">
        <v>393</v>
      </c>
      <c r="F1373">
        <v>97</v>
      </c>
      <c r="G1373">
        <v>65</v>
      </c>
      <c r="H1373">
        <v>22</v>
      </c>
      <c r="I1373">
        <v>2</v>
      </c>
      <c r="J1373">
        <v>8</v>
      </c>
      <c r="K1373">
        <v>43</v>
      </c>
      <c r="L1373">
        <v>46</v>
      </c>
      <c r="M1373">
        <v>19</v>
      </c>
      <c r="N1373">
        <v>10</v>
      </c>
      <c r="O1373">
        <v>92</v>
      </c>
      <c r="P1373">
        <v>3</v>
      </c>
      <c r="Q1373">
        <v>3</v>
      </c>
      <c r="R1373">
        <v>0</v>
      </c>
      <c r="S1373">
        <v>1</v>
      </c>
      <c r="T1373">
        <v>4</v>
      </c>
      <c r="U1373">
        <v>2</v>
      </c>
      <c r="V1373">
        <v>0.24681900000000001</v>
      </c>
      <c r="W1373">
        <v>4.5454500000000002E-2</v>
      </c>
      <c r="X1373">
        <v>0.22009600000000001</v>
      </c>
      <c r="Y1373">
        <v>0.20652200000000001</v>
      </c>
      <c r="Z1373">
        <v>0.28468900000000003</v>
      </c>
      <c r="AA1373">
        <v>0.37404599999999999</v>
      </c>
      <c r="AB1373">
        <v>0.275341</v>
      </c>
      <c r="AC1373">
        <v>0.65873499999999996</v>
      </c>
      <c r="AD1373">
        <v>0.12722600000000001</v>
      </c>
      <c r="AE1373">
        <v>4.1545399999999999</v>
      </c>
      <c r="AF1373">
        <v>0.300676</v>
      </c>
      <c r="AH1373">
        <v>-0.63745099999999999</v>
      </c>
      <c r="AI1373">
        <v>35.991799999999998</v>
      </c>
      <c r="AJ1373">
        <v>-14.9391</v>
      </c>
      <c r="AK1373">
        <v>69.331900000000005</v>
      </c>
      <c r="AL1373">
        <v>-0.63745099999999999</v>
      </c>
      <c r="AM1373">
        <v>0.5</v>
      </c>
      <c r="AN1373">
        <v>-16.518599867820701</v>
      </c>
      <c r="AO1373">
        <v>-4.1075839996337802</v>
      </c>
      <c r="AP1373">
        <v>-0.63667499999999999</v>
      </c>
      <c r="AQ1373">
        <v>999</v>
      </c>
      <c r="AU1373">
        <v>19957</v>
      </c>
    </row>
    <row r="1374" spans="1:47" x14ac:dyDescent="0.45">
      <c r="A1374" t="s">
        <v>2257</v>
      </c>
      <c r="B1374" t="s">
        <v>107</v>
      </c>
      <c r="C1374">
        <v>62</v>
      </c>
      <c r="D1374">
        <v>264</v>
      </c>
      <c r="E1374">
        <v>243</v>
      </c>
      <c r="F1374">
        <v>53</v>
      </c>
      <c r="G1374">
        <v>34</v>
      </c>
      <c r="H1374">
        <v>9</v>
      </c>
      <c r="I1374">
        <v>1</v>
      </c>
      <c r="J1374">
        <v>9</v>
      </c>
      <c r="K1374">
        <v>31</v>
      </c>
      <c r="L1374">
        <v>32</v>
      </c>
      <c r="M1374">
        <v>17</v>
      </c>
      <c r="N1374">
        <v>5</v>
      </c>
      <c r="O1374">
        <v>85</v>
      </c>
      <c r="P1374">
        <v>2</v>
      </c>
      <c r="Q1374">
        <v>2</v>
      </c>
      <c r="R1374">
        <v>0</v>
      </c>
      <c r="S1374">
        <v>0</v>
      </c>
      <c r="T1374">
        <v>2</v>
      </c>
      <c r="U1374">
        <v>1</v>
      </c>
      <c r="V1374">
        <v>0.218107</v>
      </c>
      <c r="W1374">
        <v>6.4393900000000004E-2</v>
      </c>
      <c r="X1374">
        <v>0.32196999999999998</v>
      </c>
      <c r="Y1374">
        <v>0.2</v>
      </c>
      <c r="Z1374">
        <v>0.272727</v>
      </c>
      <c r="AA1374">
        <v>0.37448599999999999</v>
      </c>
      <c r="AB1374">
        <v>0.27261999999999997</v>
      </c>
      <c r="AC1374">
        <v>0.64721300000000004</v>
      </c>
      <c r="AD1374">
        <v>0.15637899999999999</v>
      </c>
      <c r="AE1374">
        <v>4.2255599999999998</v>
      </c>
      <c r="AF1374">
        <v>0.29139100000000001</v>
      </c>
      <c r="AH1374">
        <v>-0.39192399999999999</v>
      </c>
      <c r="AI1374">
        <v>22.135100000000001</v>
      </c>
      <c r="AJ1374">
        <v>-10.0318</v>
      </c>
      <c r="AK1374">
        <v>66.481800000000007</v>
      </c>
      <c r="AL1374">
        <v>-0.39192399999999999</v>
      </c>
      <c r="AM1374">
        <v>-8.9</v>
      </c>
      <c r="AN1374">
        <v>-11.354270994663199</v>
      </c>
      <c r="AO1374">
        <v>-4.0499114990234304</v>
      </c>
      <c r="AP1374">
        <v>-0.63915100000000002</v>
      </c>
      <c r="AQ1374">
        <v>999</v>
      </c>
      <c r="AU1374" t="s">
        <v>2258</v>
      </c>
    </row>
    <row r="1375" spans="1:47" x14ac:dyDescent="0.45">
      <c r="A1375" t="s">
        <v>2220</v>
      </c>
      <c r="C1375">
        <v>88</v>
      </c>
      <c r="D1375">
        <v>358</v>
      </c>
      <c r="E1375">
        <v>323</v>
      </c>
      <c r="F1375">
        <v>63</v>
      </c>
      <c r="G1375">
        <v>41</v>
      </c>
      <c r="H1375">
        <v>15</v>
      </c>
      <c r="I1375">
        <v>1</v>
      </c>
      <c r="J1375">
        <v>6</v>
      </c>
      <c r="K1375">
        <v>31</v>
      </c>
      <c r="L1375">
        <v>33</v>
      </c>
      <c r="M1375">
        <v>29</v>
      </c>
      <c r="N1375">
        <v>9</v>
      </c>
      <c r="O1375">
        <v>108</v>
      </c>
      <c r="P1375">
        <v>5</v>
      </c>
      <c r="Q1375">
        <v>1</v>
      </c>
      <c r="R1375">
        <v>0</v>
      </c>
      <c r="S1375">
        <v>0</v>
      </c>
      <c r="T1375">
        <v>3</v>
      </c>
      <c r="U1375">
        <v>1</v>
      </c>
      <c r="V1375">
        <v>0.195046</v>
      </c>
      <c r="W1375">
        <v>8.1005599999999997E-2</v>
      </c>
      <c r="X1375">
        <v>0.301676</v>
      </c>
      <c r="Y1375">
        <v>0.26851900000000001</v>
      </c>
      <c r="Z1375">
        <v>0.27095000000000002</v>
      </c>
      <c r="AA1375">
        <v>0.30340600000000001</v>
      </c>
      <c r="AB1375">
        <v>0.246367</v>
      </c>
      <c r="AC1375">
        <v>0.57435499999999995</v>
      </c>
      <c r="AD1375">
        <v>0.108359</v>
      </c>
      <c r="AE1375">
        <v>3.7246600000000001</v>
      </c>
      <c r="AF1375">
        <v>0.27142899999999998</v>
      </c>
      <c r="AH1375">
        <v>-0.33061600000000002</v>
      </c>
      <c r="AI1375">
        <v>22.210699999999999</v>
      </c>
      <c r="AJ1375">
        <v>-21.409500000000001</v>
      </c>
      <c r="AK1375">
        <v>47.626199999999997</v>
      </c>
      <c r="AL1375">
        <v>-0.33061600000000002</v>
      </c>
      <c r="AM1375">
        <v>2.9</v>
      </c>
      <c r="AN1375">
        <v>-22.796829432249002</v>
      </c>
      <c r="AO1375">
        <v>4.2154028415679896</v>
      </c>
      <c r="AP1375">
        <v>-0.64039900000000005</v>
      </c>
      <c r="AQ1375">
        <v>999</v>
      </c>
      <c r="AU1375" t="s">
        <v>2221</v>
      </c>
    </row>
    <row r="1376" spans="1:47" x14ac:dyDescent="0.45">
      <c r="A1376" t="s">
        <v>2280</v>
      </c>
      <c r="C1376">
        <v>68</v>
      </c>
      <c r="D1376">
        <v>249</v>
      </c>
      <c r="E1376">
        <v>228</v>
      </c>
      <c r="F1376">
        <v>45</v>
      </c>
      <c r="G1376">
        <v>35</v>
      </c>
      <c r="H1376">
        <v>5</v>
      </c>
      <c r="I1376">
        <v>2</v>
      </c>
      <c r="J1376">
        <v>3</v>
      </c>
      <c r="K1376">
        <v>17</v>
      </c>
      <c r="L1376">
        <v>17</v>
      </c>
      <c r="M1376">
        <v>19</v>
      </c>
      <c r="N1376">
        <v>4</v>
      </c>
      <c r="O1376">
        <v>66</v>
      </c>
      <c r="P1376">
        <v>1</v>
      </c>
      <c r="Q1376">
        <v>1</v>
      </c>
      <c r="R1376">
        <v>0</v>
      </c>
      <c r="S1376">
        <v>0</v>
      </c>
      <c r="T1376">
        <v>2</v>
      </c>
      <c r="U1376">
        <v>1</v>
      </c>
      <c r="V1376">
        <v>0.19736799999999999</v>
      </c>
      <c r="W1376">
        <v>7.6305200000000004E-2</v>
      </c>
      <c r="X1376">
        <v>0.26506000000000002</v>
      </c>
      <c r="Y1376">
        <v>0.287879</v>
      </c>
      <c r="Z1376">
        <v>0.261044</v>
      </c>
      <c r="AA1376">
        <v>0.27631600000000001</v>
      </c>
      <c r="AB1376">
        <v>0.234376</v>
      </c>
      <c r="AC1376">
        <v>0.53735999999999995</v>
      </c>
      <c r="AD1376">
        <v>7.8947400000000001E-2</v>
      </c>
      <c r="AE1376">
        <v>3.8988900000000002</v>
      </c>
      <c r="AF1376">
        <v>0.26250000000000001</v>
      </c>
      <c r="AH1376">
        <v>-0.41503899999999999</v>
      </c>
      <c r="AI1376">
        <v>12.9687</v>
      </c>
      <c r="AJ1376">
        <v>-17.3705</v>
      </c>
      <c r="AK1376">
        <v>47.779800000000002</v>
      </c>
      <c r="AL1376">
        <v>-0.41503899999999999</v>
      </c>
      <c r="AM1376">
        <v>0.2</v>
      </c>
      <c r="AN1376">
        <v>-15.9951460659503</v>
      </c>
      <c r="AO1376">
        <v>1.11490298807621</v>
      </c>
      <c r="AP1376">
        <v>-0.64049400000000001</v>
      </c>
      <c r="AQ1376">
        <v>999</v>
      </c>
      <c r="AU1376" t="s">
        <v>2281</v>
      </c>
    </row>
    <row r="1377" spans="1:47" x14ac:dyDescent="0.45">
      <c r="A1377" t="s">
        <v>2133</v>
      </c>
      <c r="B1377" t="s">
        <v>309</v>
      </c>
      <c r="C1377">
        <v>95</v>
      </c>
      <c r="D1377">
        <v>408</v>
      </c>
      <c r="E1377">
        <v>366</v>
      </c>
      <c r="F1377">
        <v>91</v>
      </c>
      <c r="G1377">
        <v>62</v>
      </c>
      <c r="H1377">
        <v>18</v>
      </c>
      <c r="I1377">
        <v>3</v>
      </c>
      <c r="J1377">
        <v>8</v>
      </c>
      <c r="K1377">
        <v>44</v>
      </c>
      <c r="L1377">
        <v>43</v>
      </c>
      <c r="M1377">
        <v>34</v>
      </c>
      <c r="N1377">
        <v>8</v>
      </c>
      <c r="O1377">
        <v>96</v>
      </c>
      <c r="P1377">
        <v>4</v>
      </c>
      <c r="Q1377">
        <v>4</v>
      </c>
      <c r="R1377">
        <v>0</v>
      </c>
      <c r="S1377">
        <v>0</v>
      </c>
      <c r="T1377">
        <v>23</v>
      </c>
      <c r="U1377">
        <v>4</v>
      </c>
      <c r="V1377">
        <v>0.24863399999999999</v>
      </c>
      <c r="W1377">
        <v>8.3333299999999999E-2</v>
      </c>
      <c r="X1377">
        <v>0.235294</v>
      </c>
      <c r="Y1377">
        <v>0.35416700000000001</v>
      </c>
      <c r="Z1377">
        <v>0.31617600000000001</v>
      </c>
      <c r="AA1377">
        <v>0.37978099999999998</v>
      </c>
      <c r="AB1377">
        <v>0.29710500000000001</v>
      </c>
      <c r="AC1377">
        <v>0.69595799999999997</v>
      </c>
      <c r="AD1377">
        <v>0.13114799999999999</v>
      </c>
      <c r="AE1377">
        <v>6.6341799999999997</v>
      </c>
      <c r="AF1377">
        <v>0.31202999999999997</v>
      </c>
      <c r="AH1377">
        <v>2.20282</v>
      </c>
      <c r="AI1377">
        <v>42.505099999999999</v>
      </c>
      <c r="AJ1377">
        <v>-7.2072900000000004</v>
      </c>
      <c r="AK1377">
        <v>69.357799999999997</v>
      </c>
      <c r="AL1377">
        <v>2.20282</v>
      </c>
      <c r="AM1377">
        <v>-2.6</v>
      </c>
      <c r="AN1377">
        <v>-13.285304546356199</v>
      </c>
      <c r="AO1377">
        <v>-7.0973544120788503</v>
      </c>
      <c r="AP1377">
        <v>-0.64636499999999997</v>
      </c>
      <c r="AQ1377">
        <v>999</v>
      </c>
      <c r="AU1377" t="s">
        <v>2134</v>
      </c>
    </row>
    <row r="1378" spans="1:47" x14ac:dyDescent="0.45">
      <c r="A1378" t="s">
        <v>2179</v>
      </c>
      <c r="C1378">
        <v>81</v>
      </c>
      <c r="D1378">
        <v>327</v>
      </c>
      <c r="E1378">
        <v>296</v>
      </c>
      <c r="F1378">
        <v>61</v>
      </c>
      <c r="G1378">
        <v>38</v>
      </c>
      <c r="H1378">
        <v>14</v>
      </c>
      <c r="I1378">
        <v>3</v>
      </c>
      <c r="J1378">
        <v>6</v>
      </c>
      <c r="K1378">
        <v>37</v>
      </c>
      <c r="L1378">
        <v>37</v>
      </c>
      <c r="M1378">
        <v>23</v>
      </c>
      <c r="N1378">
        <v>5</v>
      </c>
      <c r="O1378">
        <v>105</v>
      </c>
      <c r="P1378">
        <v>8</v>
      </c>
      <c r="Q1378">
        <v>0</v>
      </c>
      <c r="R1378">
        <v>0</v>
      </c>
      <c r="S1378">
        <v>0</v>
      </c>
      <c r="T1378">
        <v>13</v>
      </c>
      <c r="U1378">
        <v>2</v>
      </c>
      <c r="V1378">
        <v>0.20608099999999999</v>
      </c>
      <c r="W1378">
        <v>7.0336399999999993E-2</v>
      </c>
      <c r="X1378">
        <v>0.32110100000000003</v>
      </c>
      <c r="Y1378">
        <v>0.21904799999999999</v>
      </c>
      <c r="Z1378">
        <v>0.28134599999999998</v>
      </c>
      <c r="AA1378">
        <v>0.33445900000000001</v>
      </c>
      <c r="AB1378">
        <v>0.26712599999999997</v>
      </c>
      <c r="AC1378">
        <v>0.61580500000000005</v>
      </c>
      <c r="AD1378">
        <v>0.12837799999999999</v>
      </c>
      <c r="AE1378">
        <v>7.5191800000000004</v>
      </c>
      <c r="AF1378">
        <v>0.29729699999999998</v>
      </c>
      <c r="AH1378">
        <v>1.2627200000000001</v>
      </c>
      <c r="AI1378">
        <v>25.9251</v>
      </c>
      <c r="AJ1378">
        <v>-13.917899999999999</v>
      </c>
      <c r="AK1378">
        <v>65.174499999999995</v>
      </c>
      <c r="AL1378">
        <v>1.2627200000000001</v>
      </c>
      <c r="AM1378">
        <v>-6</v>
      </c>
      <c r="AN1378">
        <v>-12.8452389240264</v>
      </c>
      <c r="AO1378">
        <v>-4.7985008955001804</v>
      </c>
      <c r="AP1378">
        <v>-0.64843700000000004</v>
      </c>
      <c r="AQ1378">
        <v>999</v>
      </c>
      <c r="AU1378" t="s">
        <v>2180</v>
      </c>
    </row>
    <row r="1379" spans="1:47" x14ac:dyDescent="0.45">
      <c r="A1379" t="s">
        <v>2105</v>
      </c>
      <c r="C1379">
        <v>108</v>
      </c>
      <c r="D1379">
        <v>408</v>
      </c>
      <c r="E1379">
        <v>379</v>
      </c>
      <c r="F1379">
        <v>84</v>
      </c>
      <c r="G1379">
        <v>56</v>
      </c>
      <c r="H1379">
        <v>18</v>
      </c>
      <c r="I1379">
        <v>0</v>
      </c>
      <c r="J1379">
        <v>10</v>
      </c>
      <c r="K1379">
        <v>42</v>
      </c>
      <c r="L1379">
        <v>43</v>
      </c>
      <c r="M1379">
        <v>24</v>
      </c>
      <c r="N1379">
        <v>9</v>
      </c>
      <c r="O1379">
        <v>120</v>
      </c>
      <c r="P1379">
        <v>1</v>
      </c>
      <c r="Q1379">
        <v>3</v>
      </c>
      <c r="R1379">
        <v>1</v>
      </c>
      <c r="S1379">
        <v>0</v>
      </c>
      <c r="T1379">
        <v>2</v>
      </c>
      <c r="U1379">
        <v>2</v>
      </c>
      <c r="V1379">
        <v>0.221636</v>
      </c>
      <c r="W1379">
        <v>5.8823500000000001E-2</v>
      </c>
      <c r="X1379">
        <v>0.29411799999999999</v>
      </c>
      <c r="Y1379">
        <v>0.2</v>
      </c>
      <c r="Z1379">
        <v>0.26781300000000002</v>
      </c>
      <c r="AA1379">
        <v>0.34828500000000001</v>
      </c>
      <c r="AB1379">
        <v>0.25883200000000001</v>
      </c>
      <c r="AC1379">
        <v>0.61609800000000003</v>
      </c>
      <c r="AD1379">
        <v>0.12664900000000001</v>
      </c>
      <c r="AE1379">
        <v>2.5203500000000001</v>
      </c>
      <c r="AF1379">
        <v>0.293651</v>
      </c>
      <c r="AH1379">
        <v>-0.99892499999999995</v>
      </c>
      <c r="AI1379">
        <v>29.5367</v>
      </c>
      <c r="AJ1379">
        <v>-20.175699999999999</v>
      </c>
      <c r="AK1379">
        <v>62.401200000000003</v>
      </c>
      <c r="AL1379">
        <v>-0.99892499999999995</v>
      </c>
      <c r="AM1379">
        <v>-1.9</v>
      </c>
      <c r="AN1379">
        <v>-20.003277540206899</v>
      </c>
      <c r="AO1379">
        <v>-0.400881767272949</v>
      </c>
      <c r="AP1379">
        <v>-0.648509</v>
      </c>
      <c r="AQ1379">
        <v>999</v>
      </c>
      <c r="AU1379" t="s">
        <v>2106</v>
      </c>
    </row>
    <row r="1380" spans="1:47" x14ac:dyDescent="0.45">
      <c r="A1380" t="s">
        <v>1918</v>
      </c>
      <c r="B1380" t="s">
        <v>7</v>
      </c>
      <c r="C1380">
        <v>116</v>
      </c>
      <c r="D1380">
        <v>483</v>
      </c>
      <c r="E1380">
        <v>442</v>
      </c>
      <c r="F1380">
        <v>99</v>
      </c>
      <c r="G1380">
        <v>79</v>
      </c>
      <c r="H1380">
        <v>12</v>
      </c>
      <c r="I1380">
        <v>0</v>
      </c>
      <c r="J1380">
        <v>8</v>
      </c>
      <c r="K1380">
        <v>43</v>
      </c>
      <c r="L1380">
        <v>44</v>
      </c>
      <c r="M1380">
        <v>32</v>
      </c>
      <c r="N1380">
        <v>16</v>
      </c>
      <c r="O1380">
        <v>127</v>
      </c>
      <c r="P1380">
        <v>6</v>
      </c>
      <c r="Q1380">
        <v>2</v>
      </c>
      <c r="R1380">
        <v>1</v>
      </c>
      <c r="S1380">
        <v>0</v>
      </c>
      <c r="T1380">
        <v>0</v>
      </c>
      <c r="U1380">
        <v>1</v>
      </c>
      <c r="V1380">
        <v>0.22398199999999999</v>
      </c>
      <c r="W1380">
        <v>6.6252599999999995E-2</v>
      </c>
      <c r="X1380">
        <v>0.26294000000000001</v>
      </c>
      <c r="Y1380">
        <v>0.251969</v>
      </c>
      <c r="Z1380">
        <v>0.28423199999999998</v>
      </c>
      <c r="AA1380">
        <v>0.30542999999999998</v>
      </c>
      <c r="AB1380">
        <v>0.24928900000000001</v>
      </c>
      <c r="AC1380">
        <v>0.58966200000000002</v>
      </c>
      <c r="AD1380">
        <v>8.1448000000000007E-2</v>
      </c>
      <c r="AE1380">
        <v>1.49244</v>
      </c>
      <c r="AF1380">
        <v>0.29449799999999998</v>
      </c>
      <c r="AH1380">
        <v>-1.2002999999999999</v>
      </c>
      <c r="AI1380">
        <v>31.138200000000001</v>
      </c>
      <c r="AJ1380">
        <v>-27.712499999999999</v>
      </c>
      <c r="AK1380">
        <v>51.802799999999998</v>
      </c>
      <c r="AL1380">
        <v>-1.2002999999999999</v>
      </c>
      <c r="AM1380">
        <v>-1.8</v>
      </c>
      <c r="AN1380">
        <v>-30.0397483110427</v>
      </c>
      <c r="AO1380">
        <v>7.0734570026397696</v>
      </c>
      <c r="AP1380">
        <v>-0.64919300000000002</v>
      </c>
      <c r="AQ1380">
        <v>999</v>
      </c>
      <c r="AU1380" t="s">
        <v>1919</v>
      </c>
    </row>
    <row r="1381" spans="1:47" x14ac:dyDescent="0.45">
      <c r="A1381" t="s">
        <v>2294</v>
      </c>
      <c r="C1381">
        <v>87</v>
      </c>
      <c r="D1381">
        <v>348</v>
      </c>
      <c r="E1381">
        <v>321</v>
      </c>
      <c r="F1381">
        <v>71</v>
      </c>
      <c r="G1381">
        <v>50</v>
      </c>
      <c r="H1381">
        <v>12</v>
      </c>
      <c r="I1381">
        <v>1</v>
      </c>
      <c r="J1381">
        <v>8</v>
      </c>
      <c r="K1381">
        <v>35</v>
      </c>
      <c r="L1381">
        <v>35</v>
      </c>
      <c r="M1381">
        <v>15</v>
      </c>
      <c r="N1381">
        <v>7</v>
      </c>
      <c r="O1381">
        <v>96</v>
      </c>
      <c r="P1381">
        <v>5</v>
      </c>
      <c r="Q1381">
        <v>2</v>
      </c>
      <c r="R1381">
        <v>5</v>
      </c>
      <c r="S1381">
        <v>1</v>
      </c>
      <c r="T1381">
        <v>6</v>
      </c>
      <c r="U1381">
        <v>6</v>
      </c>
      <c r="V1381">
        <v>0.22118399999999999</v>
      </c>
      <c r="W1381">
        <v>4.31034E-2</v>
      </c>
      <c r="X1381">
        <v>0.275862</v>
      </c>
      <c r="Y1381">
        <v>0.15625</v>
      </c>
      <c r="Z1381">
        <v>0.26530599999999999</v>
      </c>
      <c r="AA1381">
        <v>0.33956399999999998</v>
      </c>
      <c r="AB1381">
        <v>0.25550800000000001</v>
      </c>
      <c r="AC1381">
        <v>0.60487000000000002</v>
      </c>
      <c r="AD1381">
        <v>0.11838</v>
      </c>
      <c r="AE1381">
        <v>4.23271</v>
      </c>
      <c r="AF1381">
        <v>0.28767100000000001</v>
      </c>
      <c r="AH1381">
        <v>-1.81789</v>
      </c>
      <c r="AI1381">
        <v>24.232399999999998</v>
      </c>
      <c r="AJ1381">
        <v>-18.1693</v>
      </c>
      <c r="AK1381">
        <v>61.6402</v>
      </c>
      <c r="AL1381">
        <v>-1.81789</v>
      </c>
      <c r="AM1381">
        <v>3.8</v>
      </c>
      <c r="AN1381">
        <v>-18.355557322502101</v>
      </c>
      <c r="AO1381">
        <v>-3.59787940979003E-2</v>
      </c>
      <c r="AP1381">
        <v>-0.65166000000000002</v>
      </c>
      <c r="AQ1381">
        <v>999</v>
      </c>
      <c r="AU1381" t="s">
        <v>2295</v>
      </c>
    </row>
    <row r="1382" spans="1:47" x14ac:dyDescent="0.45">
      <c r="A1382" t="s">
        <v>2004</v>
      </c>
      <c r="B1382" t="s">
        <v>155</v>
      </c>
      <c r="C1382">
        <v>96</v>
      </c>
      <c r="D1382">
        <v>398</v>
      </c>
      <c r="E1382">
        <v>363</v>
      </c>
      <c r="F1382">
        <v>88</v>
      </c>
      <c r="G1382">
        <v>62</v>
      </c>
      <c r="H1382">
        <v>16</v>
      </c>
      <c r="I1382">
        <v>1</v>
      </c>
      <c r="J1382">
        <v>9</v>
      </c>
      <c r="K1382">
        <v>40</v>
      </c>
      <c r="L1382">
        <v>42</v>
      </c>
      <c r="M1382">
        <v>32</v>
      </c>
      <c r="N1382">
        <v>8</v>
      </c>
      <c r="O1382">
        <v>92</v>
      </c>
      <c r="P1382">
        <v>1</v>
      </c>
      <c r="Q1382">
        <v>2</v>
      </c>
      <c r="R1382">
        <v>0</v>
      </c>
      <c r="S1382">
        <v>0</v>
      </c>
      <c r="T1382">
        <v>1</v>
      </c>
      <c r="U1382">
        <v>1</v>
      </c>
      <c r="V1382">
        <v>0.242424</v>
      </c>
      <c r="W1382">
        <v>8.0402000000000001E-2</v>
      </c>
      <c r="X1382">
        <v>0.231156</v>
      </c>
      <c r="Y1382">
        <v>0.34782600000000002</v>
      </c>
      <c r="Z1382">
        <v>0.30402000000000001</v>
      </c>
      <c r="AA1382">
        <v>0.36639100000000002</v>
      </c>
      <c r="AB1382">
        <v>0.28628399999999998</v>
      </c>
      <c r="AC1382">
        <v>0.67041099999999998</v>
      </c>
      <c r="AD1382">
        <v>0.12396699999999999</v>
      </c>
      <c r="AE1382">
        <v>2.3918200000000001</v>
      </c>
      <c r="AF1382">
        <v>0.29924200000000001</v>
      </c>
      <c r="AH1382">
        <v>-0.892424</v>
      </c>
      <c r="AI1382">
        <v>37.886800000000001</v>
      </c>
      <c r="AJ1382">
        <v>-10.607200000000001</v>
      </c>
      <c r="AK1382">
        <v>75.293999999999997</v>
      </c>
      <c r="AL1382">
        <v>-0.892424</v>
      </c>
      <c r="AM1382">
        <v>-14.7</v>
      </c>
      <c r="AN1382">
        <v>-12.674418628215699</v>
      </c>
      <c r="AO1382">
        <v>-7.3881244659423801</v>
      </c>
      <c r="AP1382">
        <v>-0.65261800000000003</v>
      </c>
      <c r="AQ1382">
        <v>999</v>
      </c>
      <c r="AU1382" t="s">
        <v>2005</v>
      </c>
    </row>
    <row r="1383" spans="1:47" x14ac:dyDescent="0.45">
      <c r="A1383" t="s">
        <v>767</v>
      </c>
      <c r="B1383" t="s">
        <v>155</v>
      </c>
      <c r="C1383">
        <v>99</v>
      </c>
      <c r="D1383">
        <v>383</v>
      </c>
      <c r="E1383">
        <v>358</v>
      </c>
      <c r="F1383">
        <v>79</v>
      </c>
      <c r="G1383">
        <v>46</v>
      </c>
      <c r="H1383">
        <v>19</v>
      </c>
      <c r="I1383">
        <v>2</v>
      </c>
      <c r="J1383">
        <v>12</v>
      </c>
      <c r="K1383">
        <v>43</v>
      </c>
      <c r="L1383">
        <v>41</v>
      </c>
      <c r="M1383">
        <v>21</v>
      </c>
      <c r="N1383">
        <v>7</v>
      </c>
      <c r="O1383">
        <v>112</v>
      </c>
      <c r="P1383">
        <v>2</v>
      </c>
      <c r="Q1383">
        <v>2</v>
      </c>
      <c r="R1383">
        <v>0</v>
      </c>
      <c r="S1383">
        <v>0</v>
      </c>
      <c r="T1383">
        <v>5</v>
      </c>
      <c r="U1383">
        <v>2</v>
      </c>
      <c r="V1383">
        <v>0.22067000000000001</v>
      </c>
      <c r="W1383">
        <v>5.4830299999999998E-2</v>
      </c>
      <c r="X1383">
        <v>0.29242800000000002</v>
      </c>
      <c r="Y1383">
        <v>0.1875</v>
      </c>
      <c r="Z1383">
        <v>0.26631899999999997</v>
      </c>
      <c r="AA1383">
        <v>0.38547500000000001</v>
      </c>
      <c r="AB1383">
        <v>0.27289799999999997</v>
      </c>
      <c r="AC1383">
        <v>0.65179299999999996</v>
      </c>
      <c r="AD1383">
        <v>0.16480400000000001</v>
      </c>
      <c r="AE1383">
        <v>4.9959199999999999</v>
      </c>
      <c r="AF1383">
        <v>0.28389799999999998</v>
      </c>
      <c r="AH1383">
        <v>-0.32187399999999999</v>
      </c>
      <c r="AI1383">
        <v>32.201000000000001</v>
      </c>
      <c r="AJ1383">
        <v>-14.465299999999999</v>
      </c>
      <c r="AK1383">
        <v>66.015699999999995</v>
      </c>
      <c r="AL1383">
        <v>-0.32187399999999999</v>
      </c>
      <c r="AM1383">
        <v>3.4</v>
      </c>
      <c r="AN1383">
        <v>-15.9177284836769</v>
      </c>
      <c r="AO1383">
        <v>-3.63630199432373</v>
      </c>
      <c r="AP1383">
        <v>-0.65271400000000002</v>
      </c>
      <c r="AQ1383">
        <v>999</v>
      </c>
      <c r="AU1383">
        <v>20557</v>
      </c>
    </row>
    <row r="1384" spans="1:47" x14ac:dyDescent="0.45">
      <c r="A1384" t="s">
        <v>2261</v>
      </c>
      <c r="C1384">
        <v>55</v>
      </c>
      <c r="D1384">
        <v>187</v>
      </c>
      <c r="E1384">
        <v>162</v>
      </c>
      <c r="F1384">
        <v>29</v>
      </c>
      <c r="G1384">
        <v>25</v>
      </c>
      <c r="H1384">
        <v>3</v>
      </c>
      <c r="I1384">
        <v>0</v>
      </c>
      <c r="J1384">
        <v>1</v>
      </c>
      <c r="K1384">
        <v>13</v>
      </c>
      <c r="L1384">
        <v>13</v>
      </c>
      <c r="M1384">
        <v>19</v>
      </c>
      <c r="N1384">
        <v>5</v>
      </c>
      <c r="O1384">
        <v>63</v>
      </c>
      <c r="P1384">
        <v>4</v>
      </c>
      <c r="Q1384">
        <v>1</v>
      </c>
      <c r="R1384">
        <v>1</v>
      </c>
      <c r="S1384">
        <v>0</v>
      </c>
      <c r="T1384">
        <v>0</v>
      </c>
      <c r="U1384">
        <v>1</v>
      </c>
      <c r="V1384">
        <v>0.179012</v>
      </c>
      <c r="W1384">
        <v>0.101604</v>
      </c>
      <c r="X1384">
        <v>0.33689799999999998</v>
      </c>
      <c r="Y1384">
        <v>0.30158699999999999</v>
      </c>
      <c r="Z1384">
        <v>0.27956999999999999</v>
      </c>
      <c r="AA1384">
        <v>0.21604899999999999</v>
      </c>
      <c r="AB1384">
        <v>0.22345599999999999</v>
      </c>
      <c r="AC1384">
        <v>0.49561899999999998</v>
      </c>
      <c r="AD1384">
        <v>3.7037E-2</v>
      </c>
      <c r="AE1384">
        <v>1.5091600000000001</v>
      </c>
      <c r="AF1384">
        <v>0.28282800000000002</v>
      </c>
      <c r="AH1384">
        <v>-0.75339800000000001</v>
      </c>
      <c r="AI1384">
        <v>8.0434999999999999</v>
      </c>
      <c r="AJ1384">
        <v>-14.741400000000001</v>
      </c>
      <c r="AK1384">
        <v>40.567700000000002</v>
      </c>
      <c r="AL1384">
        <v>-0.75339800000000001</v>
      </c>
      <c r="AM1384">
        <v>-2.2999999999999998</v>
      </c>
      <c r="AN1384">
        <v>-14.0700954794883</v>
      </c>
      <c r="AO1384">
        <v>1.1354792118072501</v>
      </c>
      <c r="AP1384">
        <v>-0.65646599999999999</v>
      </c>
      <c r="AQ1384">
        <v>999</v>
      </c>
      <c r="AU1384" t="s">
        <v>2262</v>
      </c>
    </row>
    <row r="1385" spans="1:47" x14ac:dyDescent="0.45">
      <c r="A1385" t="s">
        <v>2160</v>
      </c>
      <c r="C1385">
        <v>48</v>
      </c>
      <c r="D1385">
        <v>168</v>
      </c>
      <c r="E1385">
        <v>154</v>
      </c>
      <c r="F1385">
        <v>35</v>
      </c>
      <c r="G1385">
        <v>27</v>
      </c>
      <c r="H1385">
        <v>7</v>
      </c>
      <c r="I1385">
        <v>0</v>
      </c>
      <c r="J1385">
        <v>1</v>
      </c>
      <c r="K1385">
        <v>17</v>
      </c>
      <c r="L1385">
        <v>15</v>
      </c>
      <c r="M1385">
        <v>11</v>
      </c>
      <c r="N1385">
        <v>6</v>
      </c>
      <c r="O1385">
        <v>40</v>
      </c>
      <c r="P1385">
        <v>2</v>
      </c>
      <c r="Q1385">
        <v>1</v>
      </c>
      <c r="R1385">
        <v>0</v>
      </c>
      <c r="S1385">
        <v>0</v>
      </c>
      <c r="T1385">
        <v>2</v>
      </c>
      <c r="U1385">
        <v>1</v>
      </c>
      <c r="V1385">
        <v>0.227273</v>
      </c>
      <c r="W1385">
        <v>6.5476199999999998E-2</v>
      </c>
      <c r="X1385">
        <v>0.238095</v>
      </c>
      <c r="Y1385">
        <v>0.27500000000000002</v>
      </c>
      <c r="Z1385">
        <v>0.28571400000000002</v>
      </c>
      <c r="AA1385">
        <v>0.29220800000000002</v>
      </c>
      <c r="AB1385">
        <v>0.243645</v>
      </c>
      <c r="AC1385">
        <v>0.57792200000000005</v>
      </c>
      <c r="AD1385">
        <v>6.4935099999999996E-2</v>
      </c>
      <c r="AE1385">
        <v>3.4636100000000001</v>
      </c>
      <c r="AF1385">
        <v>0.29824600000000001</v>
      </c>
      <c r="AH1385">
        <v>-0.28405200000000003</v>
      </c>
      <c r="AI1385">
        <v>10.043100000000001</v>
      </c>
      <c r="AJ1385">
        <v>-10.4267</v>
      </c>
      <c r="AK1385">
        <v>52.03</v>
      </c>
      <c r="AL1385">
        <v>-0.28405200000000003</v>
      </c>
      <c r="AM1385">
        <v>-0.5</v>
      </c>
      <c r="AN1385">
        <v>-9.9403718709945608</v>
      </c>
      <c r="AO1385">
        <v>-2.35185182094573</v>
      </c>
      <c r="AP1385">
        <v>-0.65675799999999995</v>
      </c>
      <c r="AQ1385">
        <v>999</v>
      </c>
      <c r="AU1385" t="s">
        <v>2161</v>
      </c>
    </row>
    <row r="1386" spans="1:47" x14ac:dyDescent="0.45">
      <c r="A1386" t="s">
        <v>1947</v>
      </c>
      <c r="C1386">
        <v>115</v>
      </c>
      <c r="D1386">
        <v>463</v>
      </c>
      <c r="E1386">
        <v>413</v>
      </c>
      <c r="F1386">
        <v>85</v>
      </c>
      <c r="G1386">
        <v>45</v>
      </c>
      <c r="H1386">
        <v>22</v>
      </c>
      <c r="I1386">
        <v>2</v>
      </c>
      <c r="J1386">
        <v>16</v>
      </c>
      <c r="K1386">
        <v>47</v>
      </c>
      <c r="L1386">
        <v>60</v>
      </c>
      <c r="M1386">
        <v>41</v>
      </c>
      <c r="N1386">
        <v>6</v>
      </c>
      <c r="O1386">
        <v>172</v>
      </c>
      <c r="P1386">
        <v>6</v>
      </c>
      <c r="Q1386">
        <v>3</v>
      </c>
      <c r="R1386">
        <v>0</v>
      </c>
      <c r="S1386">
        <v>2</v>
      </c>
      <c r="T1386">
        <v>3</v>
      </c>
      <c r="U1386">
        <v>3</v>
      </c>
      <c r="V1386">
        <v>0.20581099999999999</v>
      </c>
      <c r="W1386">
        <v>8.8552900000000004E-2</v>
      </c>
      <c r="X1386">
        <v>0.37148999999999999</v>
      </c>
      <c r="Y1386">
        <v>0.238372</v>
      </c>
      <c r="Z1386">
        <v>0.28509699999999999</v>
      </c>
      <c r="AA1386">
        <v>0.384988</v>
      </c>
      <c r="AB1386">
        <v>0.286636</v>
      </c>
      <c r="AC1386">
        <v>0.67008500000000004</v>
      </c>
      <c r="AD1386">
        <v>0.179177</v>
      </c>
      <c r="AE1386">
        <v>3.6604999999999999</v>
      </c>
      <c r="AF1386">
        <v>0.30263200000000001</v>
      </c>
      <c r="AH1386">
        <v>-1.32887</v>
      </c>
      <c r="AI1386">
        <v>44.209699999999998</v>
      </c>
      <c r="AJ1386">
        <v>-12.2042</v>
      </c>
      <c r="AK1386">
        <v>75.895300000000006</v>
      </c>
      <c r="AL1386">
        <v>-1.32887</v>
      </c>
      <c r="AM1386">
        <v>1.3</v>
      </c>
      <c r="AN1386">
        <v>-15.155039906501701</v>
      </c>
      <c r="AO1386">
        <v>-7.2060263156890798</v>
      </c>
      <c r="AP1386">
        <v>-0.65678999999999998</v>
      </c>
      <c r="AQ1386">
        <v>999</v>
      </c>
      <c r="AU1386" t="s">
        <v>1948</v>
      </c>
    </row>
    <row r="1387" spans="1:47" x14ac:dyDescent="0.45">
      <c r="A1387" t="s">
        <v>1925</v>
      </c>
      <c r="C1387">
        <v>108</v>
      </c>
      <c r="D1387">
        <v>425</v>
      </c>
      <c r="E1387">
        <v>395</v>
      </c>
      <c r="F1387">
        <v>83</v>
      </c>
      <c r="G1387">
        <v>55</v>
      </c>
      <c r="H1387">
        <v>14</v>
      </c>
      <c r="I1387">
        <v>3</v>
      </c>
      <c r="J1387">
        <v>11</v>
      </c>
      <c r="K1387">
        <v>51</v>
      </c>
      <c r="L1387">
        <v>49</v>
      </c>
      <c r="M1387">
        <v>23</v>
      </c>
      <c r="N1387">
        <v>9</v>
      </c>
      <c r="O1387">
        <v>153</v>
      </c>
      <c r="P1387">
        <v>5</v>
      </c>
      <c r="Q1387">
        <v>2</v>
      </c>
      <c r="R1387">
        <v>0</v>
      </c>
      <c r="S1387">
        <v>0</v>
      </c>
      <c r="T1387">
        <v>13</v>
      </c>
      <c r="U1387">
        <v>6</v>
      </c>
      <c r="V1387">
        <v>0.21012700000000001</v>
      </c>
      <c r="W1387">
        <v>5.4117600000000002E-2</v>
      </c>
      <c r="X1387">
        <v>0.36</v>
      </c>
      <c r="Y1387">
        <v>0.15032699999999999</v>
      </c>
      <c r="Z1387">
        <v>0.26117600000000002</v>
      </c>
      <c r="AA1387">
        <v>0.344304</v>
      </c>
      <c r="AB1387">
        <v>0.254992</v>
      </c>
      <c r="AC1387">
        <v>0.60548000000000002</v>
      </c>
      <c r="AD1387">
        <v>0.13417699999999999</v>
      </c>
      <c r="AE1387">
        <v>6.42577</v>
      </c>
      <c r="AF1387">
        <v>0.30901299999999998</v>
      </c>
      <c r="AH1387">
        <v>-0.50264699999999995</v>
      </c>
      <c r="AI1387">
        <v>29.411799999999999</v>
      </c>
      <c r="AJ1387">
        <v>-22.372</v>
      </c>
      <c r="AK1387">
        <v>58.4542</v>
      </c>
      <c r="AL1387">
        <v>-0.50264699999999995</v>
      </c>
      <c r="AM1387">
        <v>-0.3</v>
      </c>
      <c r="AN1387">
        <v>-22.376953065395298</v>
      </c>
      <c r="AO1387">
        <v>1.2615813612937901</v>
      </c>
      <c r="AP1387">
        <v>-0.66167399999999998</v>
      </c>
      <c r="AQ1387">
        <v>999</v>
      </c>
      <c r="AU1387" t="s">
        <v>1926</v>
      </c>
    </row>
    <row r="1388" spans="1:47" x14ac:dyDescent="0.45">
      <c r="A1388" t="s">
        <v>2468</v>
      </c>
      <c r="C1388">
        <v>80</v>
      </c>
      <c r="D1388">
        <v>294</v>
      </c>
      <c r="E1388">
        <v>253</v>
      </c>
      <c r="F1388">
        <v>50</v>
      </c>
      <c r="G1388">
        <v>32</v>
      </c>
      <c r="H1388">
        <v>10</v>
      </c>
      <c r="I1388">
        <v>0</v>
      </c>
      <c r="J1388">
        <v>8</v>
      </c>
      <c r="K1388">
        <v>36</v>
      </c>
      <c r="L1388">
        <v>29</v>
      </c>
      <c r="M1388">
        <v>39</v>
      </c>
      <c r="N1388">
        <v>5</v>
      </c>
      <c r="O1388">
        <v>88</v>
      </c>
      <c r="P1388">
        <v>1</v>
      </c>
      <c r="Q1388">
        <v>1</v>
      </c>
      <c r="R1388">
        <v>0</v>
      </c>
      <c r="S1388">
        <v>0</v>
      </c>
      <c r="T1388">
        <v>3</v>
      </c>
      <c r="U1388">
        <v>1</v>
      </c>
      <c r="V1388">
        <v>0.197628</v>
      </c>
      <c r="W1388">
        <v>0.13265299999999999</v>
      </c>
      <c r="X1388">
        <v>0.29931999999999997</v>
      </c>
      <c r="Y1388">
        <v>0.44318200000000002</v>
      </c>
      <c r="Z1388">
        <v>0.30612200000000001</v>
      </c>
      <c r="AA1388">
        <v>0.33201599999999998</v>
      </c>
      <c r="AB1388">
        <v>0.28061700000000001</v>
      </c>
      <c r="AC1388">
        <v>0.63813799999999998</v>
      </c>
      <c r="AD1388">
        <v>0.13438700000000001</v>
      </c>
      <c r="AE1388">
        <v>3.39127</v>
      </c>
      <c r="AF1388">
        <v>0.26582299999999998</v>
      </c>
      <c r="AH1388">
        <v>-0.33832099999999998</v>
      </c>
      <c r="AI1388">
        <v>26.602900000000002</v>
      </c>
      <c r="AJ1388">
        <v>-9.2192900000000009</v>
      </c>
      <c r="AK1388">
        <v>77.811999999999998</v>
      </c>
      <c r="AL1388">
        <v>-0.33832099999999998</v>
      </c>
      <c r="AM1388">
        <v>-5</v>
      </c>
      <c r="AN1388">
        <v>-8.4196525812148995</v>
      </c>
      <c r="AO1388">
        <v>-8.2407407760620099</v>
      </c>
      <c r="AP1388">
        <v>-0.66249499999999995</v>
      </c>
      <c r="AQ1388">
        <v>999</v>
      </c>
      <c r="AU1388">
        <v>5486</v>
      </c>
    </row>
    <row r="1389" spans="1:47" x14ac:dyDescent="0.45">
      <c r="A1389" t="s">
        <v>2012</v>
      </c>
      <c r="C1389">
        <v>40</v>
      </c>
      <c r="D1389">
        <v>156</v>
      </c>
      <c r="E1389">
        <v>144</v>
      </c>
      <c r="F1389">
        <v>26</v>
      </c>
      <c r="G1389">
        <v>19</v>
      </c>
      <c r="H1389">
        <v>5</v>
      </c>
      <c r="I1389">
        <v>0</v>
      </c>
      <c r="J1389">
        <v>2</v>
      </c>
      <c r="K1389">
        <v>11</v>
      </c>
      <c r="L1389">
        <v>14</v>
      </c>
      <c r="M1389">
        <v>8</v>
      </c>
      <c r="N1389">
        <v>3</v>
      </c>
      <c r="O1389">
        <v>54</v>
      </c>
      <c r="P1389">
        <v>3</v>
      </c>
      <c r="Q1389">
        <v>1</v>
      </c>
      <c r="R1389">
        <v>0</v>
      </c>
      <c r="S1389">
        <v>0</v>
      </c>
      <c r="T1389">
        <v>0</v>
      </c>
      <c r="U1389">
        <v>1</v>
      </c>
      <c r="V1389">
        <v>0.18055599999999999</v>
      </c>
      <c r="W1389">
        <v>5.1282099999999997E-2</v>
      </c>
      <c r="X1389">
        <v>0.34615400000000002</v>
      </c>
      <c r="Y1389">
        <v>0.148148</v>
      </c>
      <c r="Z1389">
        <v>0.237179</v>
      </c>
      <c r="AA1389">
        <v>0.25694400000000001</v>
      </c>
      <c r="AB1389">
        <v>0.21341599999999999</v>
      </c>
      <c r="AC1389">
        <v>0.49412400000000001</v>
      </c>
      <c r="AD1389">
        <v>7.6388899999999996E-2</v>
      </c>
      <c r="AE1389">
        <v>1.82013</v>
      </c>
      <c r="AF1389">
        <v>0.26966299999999999</v>
      </c>
      <c r="AH1389">
        <v>-0.63011600000000001</v>
      </c>
      <c r="AI1389">
        <v>5.40944</v>
      </c>
      <c r="AJ1389">
        <v>-13.5983</v>
      </c>
      <c r="AK1389">
        <v>30.582999999999998</v>
      </c>
      <c r="AL1389">
        <v>-0.63011600000000001</v>
      </c>
      <c r="AM1389">
        <v>-0.8</v>
      </c>
      <c r="AN1389">
        <v>-14.045687615871399</v>
      </c>
      <c r="AO1389">
        <v>2.0659613013267499</v>
      </c>
      <c r="AP1389">
        <v>-0.66459299999999999</v>
      </c>
      <c r="AQ1389">
        <v>999</v>
      </c>
      <c r="AU1389" t="s">
        <v>2013</v>
      </c>
    </row>
    <row r="1390" spans="1:47" x14ac:dyDescent="0.45">
      <c r="A1390" t="s">
        <v>1992</v>
      </c>
      <c r="B1390" t="s">
        <v>191</v>
      </c>
      <c r="C1390">
        <v>71</v>
      </c>
      <c r="D1390">
        <v>298</v>
      </c>
      <c r="E1390">
        <v>269</v>
      </c>
      <c r="F1390">
        <v>55</v>
      </c>
      <c r="G1390">
        <v>39</v>
      </c>
      <c r="H1390">
        <v>10</v>
      </c>
      <c r="I1390">
        <v>1</v>
      </c>
      <c r="J1390">
        <v>5</v>
      </c>
      <c r="K1390">
        <v>29</v>
      </c>
      <c r="L1390">
        <v>29</v>
      </c>
      <c r="M1390">
        <v>25</v>
      </c>
      <c r="N1390">
        <v>6</v>
      </c>
      <c r="O1390">
        <v>93</v>
      </c>
      <c r="P1390">
        <v>3</v>
      </c>
      <c r="Q1390">
        <v>1</v>
      </c>
      <c r="R1390">
        <v>0</v>
      </c>
      <c r="S1390">
        <v>0</v>
      </c>
      <c r="T1390">
        <v>0</v>
      </c>
      <c r="U1390">
        <v>1</v>
      </c>
      <c r="V1390">
        <v>0.204461</v>
      </c>
      <c r="W1390">
        <v>8.3892599999999998E-2</v>
      </c>
      <c r="X1390">
        <v>0.312081</v>
      </c>
      <c r="Y1390">
        <v>0.26881699999999997</v>
      </c>
      <c r="Z1390">
        <v>0.27852399999999999</v>
      </c>
      <c r="AA1390">
        <v>0.30483300000000002</v>
      </c>
      <c r="AB1390">
        <v>0.25289699999999998</v>
      </c>
      <c r="AC1390">
        <v>0.58335599999999999</v>
      </c>
      <c r="AD1390">
        <v>0.100372</v>
      </c>
      <c r="AE1390">
        <v>2.8214299999999999</v>
      </c>
      <c r="AF1390">
        <v>0.29069800000000001</v>
      </c>
      <c r="AH1390">
        <v>-0.89209099999999997</v>
      </c>
      <c r="AI1390">
        <v>20.104600000000001</v>
      </c>
      <c r="AJ1390">
        <v>-16.204999999999998</v>
      </c>
      <c r="AK1390">
        <v>57.189</v>
      </c>
      <c r="AL1390">
        <v>-0.89209099999999997</v>
      </c>
      <c r="AM1390">
        <v>-6.1</v>
      </c>
      <c r="AN1390">
        <v>-16.178455114364599</v>
      </c>
      <c r="AO1390">
        <v>-0.62527894973754805</v>
      </c>
      <c r="AP1390">
        <v>-0.66634400000000005</v>
      </c>
      <c r="AQ1390">
        <v>999</v>
      </c>
      <c r="AU1390" t="s">
        <v>1993</v>
      </c>
    </row>
    <row r="1391" spans="1:47" x14ac:dyDescent="0.45">
      <c r="A1391" t="s">
        <v>2265</v>
      </c>
      <c r="C1391">
        <v>94</v>
      </c>
      <c r="D1391">
        <v>363</v>
      </c>
      <c r="E1391">
        <v>329</v>
      </c>
      <c r="F1391">
        <v>63</v>
      </c>
      <c r="G1391">
        <v>38</v>
      </c>
      <c r="H1391">
        <v>14</v>
      </c>
      <c r="I1391">
        <v>2</v>
      </c>
      <c r="J1391">
        <v>9</v>
      </c>
      <c r="K1391">
        <v>40</v>
      </c>
      <c r="L1391">
        <v>41</v>
      </c>
      <c r="M1391">
        <v>25</v>
      </c>
      <c r="N1391">
        <v>3</v>
      </c>
      <c r="O1391">
        <v>123</v>
      </c>
      <c r="P1391">
        <v>6</v>
      </c>
      <c r="Q1391">
        <v>2</v>
      </c>
      <c r="R1391">
        <v>1</v>
      </c>
      <c r="S1391">
        <v>0</v>
      </c>
      <c r="T1391">
        <v>9</v>
      </c>
      <c r="U1391">
        <v>3</v>
      </c>
      <c r="V1391">
        <v>0.19148899999999999</v>
      </c>
      <c r="W1391">
        <v>6.8870500000000001E-2</v>
      </c>
      <c r="X1391">
        <v>0.33884300000000001</v>
      </c>
      <c r="Y1391">
        <v>0.20325199999999999</v>
      </c>
      <c r="Z1391">
        <v>0.25966800000000001</v>
      </c>
      <c r="AA1391">
        <v>0.32826699999999998</v>
      </c>
      <c r="AB1391">
        <v>0.25568099999999999</v>
      </c>
      <c r="AC1391">
        <v>0.58793600000000001</v>
      </c>
      <c r="AD1391">
        <v>0.13677800000000001</v>
      </c>
      <c r="AE1391">
        <v>5.9669999999999996</v>
      </c>
      <c r="AF1391">
        <v>0.27135700000000001</v>
      </c>
      <c r="AH1391">
        <v>2.5227699999999999E-2</v>
      </c>
      <c r="AI1391">
        <v>25.329000000000001</v>
      </c>
      <c r="AJ1391">
        <v>-18.900400000000001</v>
      </c>
      <c r="AK1391">
        <v>58.916499999999999</v>
      </c>
      <c r="AL1391">
        <v>2.5227699999999999E-2</v>
      </c>
      <c r="AM1391">
        <v>3.4</v>
      </c>
      <c r="AN1391">
        <v>-18.4501007087528</v>
      </c>
      <c r="AO1391">
        <v>-0.60132265090942305</v>
      </c>
      <c r="AP1391">
        <v>-0.66650100000000001</v>
      </c>
      <c r="AQ1391">
        <v>999</v>
      </c>
      <c r="AU1391" t="s">
        <v>2266</v>
      </c>
    </row>
    <row r="1392" spans="1:47" x14ac:dyDescent="0.45">
      <c r="A1392" t="s">
        <v>2238</v>
      </c>
      <c r="C1392">
        <v>75</v>
      </c>
      <c r="D1392">
        <v>305</v>
      </c>
      <c r="E1392">
        <v>279</v>
      </c>
      <c r="F1392">
        <v>70</v>
      </c>
      <c r="G1392">
        <v>52</v>
      </c>
      <c r="H1392">
        <v>11</v>
      </c>
      <c r="I1392">
        <v>0</v>
      </c>
      <c r="J1392">
        <v>7</v>
      </c>
      <c r="K1392">
        <v>33</v>
      </c>
      <c r="L1392">
        <v>33</v>
      </c>
      <c r="M1392">
        <v>16</v>
      </c>
      <c r="N1392">
        <v>8</v>
      </c>
      <c r="O1392">
        <v>51</v>
      </c>
      <c r="P1392">
        <v>7</v>
      </c>
      <c r="Q1392">
        <v>3</v>
      </c>
      <c r="R1392">
        <v>0</v>
      </c>
      <c r="S1392">
        <v>1</v>
      </c>
      <c r="T1392">
        <v>0</v>
      </c>
      <c r="U1392">
        <v>1</v>
      </c>
      <c r="V1392">
        <v>0.25089600000000001</v>
      </c>
      <c r="W1392">
        <v>5.2458999999999999E-2</v>
      </c>
      <c r="X1392">
        <v>0.167213</v>
      </c>
      <c r="Y1392">
        <v>0.313726</v>
      </c>
      <c r="Z1392">
        <v>0.30491800000000002</v>
      </c>
      <c r="AA1392">
        <v>0.365591</v>
      </c>
      <c r="AB1392">
        <v>0.28367399999999998</v>
      </c>
      <c r="AC1392">
        <v>0.67050900000000002</v>
      </c>
      <c r="AD1392">
        <v>0.11469500000000001</v>
      </c>
      <c r="AE1392">
        <v>1.8650599999999999</v>
      </c>
      <c r="AF1392">
        <v>0.28125</v>
      </c>
      <c r="AH1392">
        <v>-0.93832099999999996</v>
      </c>
      <c r="AI1392">
        <v>28.372699999999998</v>
      </c>
      <c r="AJ1392">
        <v>-8.7897999999999996</v>
      </c>
      <c r="AK1392">
        <v>77.376999999999995</v>
      </c>
      <c r="AL1392">
        <v>-0.93832099999999996</v>
      </c>
      <c r="AM1392">
        <v>0</v>
      </c>
      <c r="AN1392">
        <v>-9.2059996128082204</v>
      </c>
      <c r="AO1392">
        <v>-7.8446502685546804</v>
      </c>
      <c r="AP1392">
        <v>-0.66725699999999999</v>
      </c>
      <c r="AQ1392">
        <v>999</v>
      </c>
      <c r="AU1392" t="s">
        <v>2239</v>
      </c>
    </row>
    <row r="1393" spans="1:47" x14ac:dyDescent="0.45">
      <c r="A1393" t="s">
        <v>2547</v>
      </c>
      <c r="C1393">
        <v>94</v>
      </c>
      <c r="D1393">
        <v>332</v>
      </c>
      <c r="E1393">
        <v>307</v>
      </c>
      <c r="F1393">
        <v>67</v>
      </c>
      <c r="G1393">
        <v>43</v>
      </c>
      <c r="H1393">
        <v>14</v>
      </c>
      <c r="I1393">
        <v>1</v>
      </c>
      <c r="J1393">
        <v>9</v>
      </c>
      <c r="K1393">
        <v>34</v>
      </c>
      <c r="L1393">
        <v>36</v>
      </c>
      <c r="M1393">
        <v>19</v>
      </c>
      <c r="N1393">
        <v>7</v>
      </c>
      <c r="O1393">
        <v>105</v>
      </c>
      <c r="P1393">
        <v>3</v>
      </c>
      <c r="Q1393">
        <v>2</v>
      </c>
      <c r="R1393">
        <v>1</v>
      </c>
      <c r="S1393">
        <v>1</v>
      </c>
      <c r="T1393">
        <v>3</v>
      </c>
      <c r="U1393">
        <v>1</v>
      </c>
      <c r="V1393">
        <v>0.21824099999999999</v>
      </c>
      <c r="W1393">
        <v>5.7228899999999999E-2</v>
      </c>
      <c r="X1393">
        <v>0.31626500000000002</v>
      </c>
      <c r="Y1393">
        <v>0.180952</v>
      </c>
      <c r="Z1393">
        <v>0.26888200000000001</v>
      </c>
      <c r="AA1393">
        <v>0.35830600000000001</v>
      </c>
      <c r="AB1393">
        <v>0.263878</v>
      </c>
      <c r="AC1393">
        <v>0.62718799999999997</v>
      </c>
      <c r="AD1393">
        <v>0.140065</v>
      </c>
      <c r="AE1393">
        <v>4.0207199999999998</v>
      </c>
      <c r="AF1393">
        <v>0.29743599999999998</v>
      </c>
      <c r="AH1393">
        <v>-0.26897500000000002</v>
      </c>
      <c r="AI1393">
        <v>25.425899999999999</v>
      </c>
      <c r="AJ1393">
        <v>-15.026400000000001</v>
      </c>
      <c r="AK1393">
        <v>62.945500000000003</v>
      </c>
      <c r="AL1393">
        <v>-0.26897500000000002</v>
      </c>
      <c r="AM1393">
        <v>0.7</v>
      </c>
      <c r="AN1393">
        <v>-15.0094613432884</v>
      </c>
      <c r="AO1393">
        <v>-2.9596119523048401</v>
      </c>
      <c r="AP1393">
        <v>-0.66739499999999996</v>
      </c>
      <c r="AQ1393">
        <v>999</v>
      </c>
      <c r="AU1393">
        <v>13359</v>
      </c>
    </row>
    <row r="1394" spans="1:47" x14ac:dyDescent="0.45">
      <c r="A1394" t="s">
        <v>2287</v>
      </c>
      <c r="B1394" t="s">
        <v>76</v>
      </c>
      <c r="C1394">
        <v>88</v>
      </c>
      <c r="D1394">
        <v>367</v>
      </c>
      <c r="E1394">
        <v>335</v>
      </c>
      <c r="F1394">
        <v>79</v>
      </c>
      <c r="G1394">
        <v>52</v>
      </c>
      <c r="H1394">
        <v>16</v>
      </c>
      <c r="I1394">
        <v>1</v>
      </c>
      <c r="J1394">
        <v>10</v>
      </c>
      <c r="K1394">
        <v>40</v>
      </c>
      <c r="L1394">
        <v>37</v>
      </c>
      <c r="M1394">
        <v>27</v>
      </c>
      <c r="N1394">
        <v>13</v>
      </c>
      <c r="O1394">
        <v>90</v>
      </c>
      <c r="P1394">
        <v>3</v>
      </c>
      <c r="Q1394">
        <v>2</v>
      </c>
      <c r="R1394">
        <v>0</v>
      </c>
      <c r="S1394">
        <v>0</v>
      </c>
      <c r="T1394">
        <v>1</v>
      </c>
      <c r="U1394">
        <v>1</v>
      </c>
      <c r="V1394">
        <v>0.235821</v>
      </c>
      <c r="W1394">
        <v>7.3569499999999996E-2</v>
      </c>
      <c r="X1394">
        <v>0.24523200000000001</v>
      </c>
      <c r="Y1394">
        <v>0.3</v>
      </c>
      <c r="Z1394">
        <v>0.29700300000000002</v>
      </c>
      <c r="AA1394">
        <v>0.379104</v>
      </c>
      <c r="AB1394">
        <v>0.28057199999999999</v>
      </c>
      <c r="AC1394">
        <v>0.67610700000000001</v>
      </c>
      <c r="AD1394">
        <v>0.14328399999999999</v>
      </c>
      <c r="AE1394">
        <v>2.9029500000000001</v>
      </c>
      <c r="AF1394">
        <v>0.29113899999999998</v>
      </c>
      <c r="AH1394">
        <v>-0.75373199999999996</v>
      </c>
      <c r="AI1394">
        <v>33.194800000000001</v>
      </c>
      <c r="AJ1394">
        <v>-11.522</v>
      </c>
      <c r="AK1394">
        <v>71.83</v>
      </c>
      <c r="AL1394">
        <v>-0.75373199999999996</v>
      </c>
      <c r="AM1394">
        <v>-1.6</v>
      </c>
      <c r="AN1394">
        <v>-13.561445057392101</v>
      </c>
      <c r="AO1394">
        <v>-5.64541447162628</v>
      </c>
      <c r="AP1394">
        <v>-0.66841099999999998</v>
      </c>
      <c r="AQ1394">
        <v>999</v>
      </c>
      <c r="AU1394">
        <v>15189</v>
      </c>
    </row>
    <row r="1395" spans="1:47" x14ac:dyDescent="0.45">
      <c r="A1395" t="s">
        <v>2164</v>
      </c>
      <c r="B1395" t="s">
        <v>18</v>
      </c>
      <c r="C1395">
        <v>82</v>
      </c>
      <c r="D1395">
        <v>319</v>
      </c>
      <c r="E1395">
        <v>308</v>
      </c>
      <c r="F1395">
        <v>72</v>
      </c>
      <c r="G1395">
        <v>48</v>
      </c>
      <c r="H1395">
        <v>13</v>
      </c>
      <c r="I1395">
        <v>2</v>
      </c>
      <c r="J1395">
        <v>9</v>
      </c>
      <c r="K1395">
        <v>33</v>
      </c>
      <c r="L1395">
        <v>36</v>
      </c>
      <c r="M1395">
        <v>7</v>
      </c>
      <c r="N1395">
        <v>9</v>
      </c>
      <c r="O1395">
        <v>97</v>
      </c>
      <c r="P1395">
        <v>2</v>
      </c>
      <c r="Q1395">
        <v>2</v>
      </c>
      <c r="R1395">
        <v>0</v>
      </c>
      <c r="S1395">
        <v>0</v>
      </c>
      <c r="T1395">
        <v>3</v>
      </c>
      <c r="U1395">
        <v>2</v>
      </c>
      <c r="V1395">
        <v>0.233766</v>
      </c>
      <c r="W1395">
        <v>2.1943600000000001E-2</v>
      </c>
      <c r="X1395">
        <v>0.30407499999999998</v>
      </c>
      <c r="Y1395">
        <v>7.2164900000000004E-2</v>
      </c>
      <c r="Z1395">
        <v>0.25391799999999998</v>
      </c>
      <c r="AA1395">
        <v>0.37662299999999999</v>
      </c>
      <c r="AB1395">
        <v>0.25730799999999998</v>
      </c>
      <c r="AC1395">
        <v>0.63054200000000005</v>
      </c>
      <c r="AD1395">
        <v>0.14285700000000001</v>
      </c>
      <c r="AE1395">
        <v>4.4789300000000001</v>
      </c>
      <c r="AF1395">
        <v>0.30882399999999999</v>
      </c>
      <c r="AH1395">
        <v>-0.61400200000000005</v>
      </c>
      <c r="AI1395">
        <v>22.689800000000002</v>
      </c>
      <c r="AJ1395">
        <v>-16.1785</v>
      </c>
      <c r="AK1395">
        <v>57.402099999999997</v>
      </c>
      <c r="AL1395">
        <v>-0.61400200000000005</v>
      </c>
      <c r="AM1395">
        <v>-1.3</v>
      </c>
      <c r="AN1395">
        <v>-17.448402166366499</v>
      </c>
      <c r="AO1395">
        <v>-0.12789535522460899</v>
      </c>
      <c r="AP1395">
        <v>-0.66889100000000001</v>
      </c>
      <c r="AQ1395">
        <v>999</v>
      </c>
      <c r="AU1395" t="s">
        <v>2165</v>
      </c>
    </row>
    <row r="1396" spans="1:47" x14ac:dyDescent="0.45">
      <c r="A1396" t="s">
        <v>2414</v>
      </c>
      <c r="C1396">
        <v>91</v>
      </c>
      <c r="D1396">
        <v>299</v>
      </c>
      <c r="E1396">
        <v>281</v>
      </c>
      <c r="F1396">
        <v>70</v>
      </c>
      <c r="G1396">
        <v>48</v>
      </c>
      <c r="H1396">
        <v>15</v>
      </c>
      <c r="I1396">
        <v>2</v>
      </c>
      <c r="J1396">
        <v>5</v>
      </c>
      <c r="K1396">
        <v>27</v>
      </c>
      <c r="L1396">
        <v>29</v>
      </c>
      <c r="M1396">
        <v>15</v>
      </c>
      <c r="N1396">
        <v>6</v>
      </c>
      <c r="O1396">
        <v>58</v>
      </c>
      <c r="P1396">
        <v>2</v>
      </c>
      <c r="Q1396">
        <v>1</v>
      </c>
      <c r="R1396">
        <v>0</v>
      </c>
      <c r="S1396">
        <v>1</v>
      </c>
      <c r="T1396">
        <v>1</v>
      </c>
      <c r="U1396">
        <v>2</v>
      </c>
      <c r="V1396">
        <v>0.24911</v>
      </c>
      <c r="W1396">
        <v>5.0167200000000002E-2</v>
      </c>
      <c r="X1396">
        <v>0.19398000000000001</v>
      </c>
      <c r="Y1396">
        <v>0.25862099999999999</v>
      </c>
      <c r="Z1396">
        <v>0.29097000000000001</v>
      </c>
      <c r="AA1396">
        <v>0.37010700000000002</v>
      </c>
      <c r="AB1396">
        <v>0.27949299999999999</v>
      </c>
      <c r="AC1396">
        <v>0.66107700000000003</v>
      </c>
      <c r="AD1396">
        <v>0.12099600000000001</v>
      </c>
      <c r="AE1396">
        <v>3.1231</v>
      </c>
      <c r="AF1396">
        <v>0.29680400000000001</v>
      </c>
      <c r="AH1396">
        <v>-1.09876</v>
      </c>
      <c r="AI1396">
        <v>26.776299999999999</v>
      </c>
      <c r="AJ1396">
        <v>-9.6550799999999999</v>
      </c>
      <c r="AK1396">
        <v>72.115200000000002</v>
      </c>
      <c r="AL1396">
        <v>-1.09876</v>
      </c>
      <c r="AM1396">
        <v>-2.2000000000000002</v>
      </c>
      <c r="AN1396">
        <v>-11.427713036537099</v>
      </c>
      <c r="AO1396">
        <v>-5.4958553314208896</v>
      </c>
      <c r="AP1396">
        <v>-0.67175099999999999</v>
      </c>
      <c r="AQ1396">
        <v>999</v>
      </c>
      <c r="AU1396">
        <v>10762</v>
      </c>
    </row>
    <row r="1397" spans="1:47" x14ac:dyDescent="0.45">
      <c r="A1397" t="s">
        <v>2304</v>
      </c>
      <c r="B1397" t="s">
        <v>309</v>
      </c>
      <c r="C1397">
        <v>46</v>
      </c>
      <c r="D1397">
        <v>177</v>
      </c>
      <c r="E1397">
        <v>159</v>
      </c>
      <c r="F1397">
        <v>39</v>
      </c>
      <c r="G1397">
        <v>28</v>
      </c>
      <c r="H1397">
        <v>7</v>
      </c>
      <c r="I1397">
        <v>1</v>
      </c>
      <c r="J1397">
        <v>3</v>
      </c>
      <c r="K1397">
        <v>15</v>
      </c>
      <c r="L1397">
        <v>20</v>
      </c>
      <c r="M1397">
        <v>15</v>
      </c>
      <c r="N1397">
        <v>3</v>
      </c>
      <c r="O1397">
        <v>50</v>
      </c>
      <c r="P1397">
        <v>2</v>
      </c>
      <c r="Q1397">
        <v>1</v>
      </c>
      <c r="R1397">
        <v>0</v>
      </c>
      <c r="S1397">
        <v>0</v>
      </c>
      <c r="T1397">
        <v>0</v>
      </c>
      <c r="U1397">
        <v>1</v>
      </c>
      <c r="V1397">
        <v>0.245283</v>
      </c>
      <c r="W1397">
        <v>8.4745799999999996E-2</v>
      </c>
      <c r="X1397">
        <v>0.28248600000000001</v>
      </c>
      <c r="Y1397">
        <v>0.3</v>
      </c>
      <c r="Z1397">
        <v>0.316384</v>
      </c>
      <c r="AA1397">
        <v>0.358491</v>
      </c>
      <c r="AB1397">
        <v>0.291962</v>
      </c>
      <c r="AC1397">
        <v>0.674875</v>
      </c>
      <c r="AD1397">
        <v>0.113208</v>
      </c>
      <c r="AE1397">
        <v>2.6402299999999999</v>
      </c>
      <c r="AF1397">
        <v>0.336449</v>
      </c>
      <c r="AH1397">
        <v>-0.74569300000000005</v>
      </c>
      <c r="AI1397">
        <v>17.683700000000002</v>
      </c>
      <c r="AJ1397">
        <v>-3.8826800000000001</v>
      </c>
      <c r="AK1397">
        <v>65.9101</v>
      </c>
      <c r="AL1397">
        <v>-0.74569300000000005</v>
      </c>
      <c r="AM1397">
        <v>0</v>
      </c>
      <c r="AN1397">
        <v>-8.2207918167114205</v>
      </c>
      <c r="AO1397">
        <v>-4.5524692535400302</v>
      </c>
      <c r="AP1397">
        <v>-0.672377</v>
      </c>
      <c r="AQ1397">
        <v>999</v>
      </c>
      <c r="AU1397" t="s">
        <v>2305</v>
      </c>
    </row>
    <row r="1398" spans="1:47" x14ac:dyDescent="0.45">
      <c r="A1398" t="s">
        <v>2148</v>
      </c>
      <c r="C1398">
        <v>95</v>
      </c>
      <c r="D1398">
        <v>378</v>
      </c>
      <c r="E1398">
        <v>345</v>
      </c>
      <c r="F1398">
        <v>79</v>
      </c>
      <c r="G1398">
        <v>59</v>
      </c>
      <c r="H1398">
        <v>17</v>
      </c>
      <c r="I1398">
        <v>1</v>
      </c>
      <c r="J1398">
        <v>2</v>
      </c>
      <c r="K1398">
        <v>33</v>
      </c>
      <c r="L1398">
        <v>33</v>
      </c>
      <c r="M1398">
        <v>24</v>
      </c>
      <c r="N1398">
        <v>10</v>
      </c>
      <c r="O1398">
        <v>81</v>
      </c>
      <c r="P1398">
        <v>6</v>
      </c>
      <c r="Q1398">
        <v>3</v>
      </c>
      <c r="R1398">
        <v>0</v>
      </c>
      <c r="S1398">
        <v>0</v>
      </c>
      <c r="T1398">
        <v>2</v>
      </c>
      <c r="U1398">
        <v>1</v>
      </c>
      <c r="V1398">
        <v>0.228986</v>
      </c>
      <c r="W1398">
        <v>6.3492099999999996E-2</v>
      </c>
      <c r="X1398">
        <v>0.214286</v>
      </c>
      <c r="Y1398">
        <v>0.296296</v>
      </c>
      <c r="Z1398">
        <v>0.28836000000000001</v>
      </c>
      <c r="AA1398">
        <v>0.30144900000000002</v>
      </c>
      <c r="AB1398">
        <v>0.252417</v>
      </c>
      <c r="AC1398">
        <v>0.58980900000000003</v>
      </c>
      <c r="AD1398">
        <v>7.2463799999999995E-2</v>
      </c>
      <c r="AE1398">
        <v>3.09714</v>
      </c>
      <c r="AF1398">
        <v>0.29056599999999999</v>
      </c>
      <c r="AH1398">
        <v>-0.63078299999999998</v>
      </c>
      <c r="AI1398">
        <v>25.3508</v>
      </c>
      <c r="AJ1398">
        <v>-20.706299999999999</v>
      </c>
      <c r="AK1398">
        <v>53.899500000000003</v>
      </c>
      <c r="AL1398">
        <v>-0.63078299999999998</v>
      </c>
      <c r="AM1398">
        <v>1.2</v>
      </c>
      <c r="AN1398">
        <v>-22.218978583812699</v>
      </c>
      <c r="AO1398">
        <v>2.5888888835906898</v>
      </c>
      <c r="AP1398">
        <v>-0.67324300000000004</v>
      </c>
      <c r="AQ1398">
        <v>999</v>
      </c>
      <c r="AU1398" t="s">
        <v>2149</v>
      </c>
    </row>
    <row r="1399" spans="1:47" x14ac:dyDescent="0.45">
      <c r="A1399" t="s">
        <v>2215</v>
      </c>
      <c r="C1399">
        <v>52</v>
      </c>
      <c r="D1399">
        <v>192</v>
      </c>
      <c r="E1399">
        <v>183</v>
      </c>
      <c r="F1399">
        <v>37</v>
      </c>
      <c r="G1399">
        <v>25</v>
      </c>
      <c r="H1399">
        <v>7</v>
      </c>
      <c r="I1399">
        <v>0</v>
      </c>
      <c r="J1399">
        <v>5</v>
      </c>
      <c r="K1399">
        <v>18</v>
      </c>
      <c r="L1399">
        <v>20</v>
      </c>
      <c r="M1399">
        <v>8</v>
      </c>
      <c r="N1399">
        <v>7</v>
      </c>
      <c r="O1399">
        <v>67</v>
      </c>
      <c r="P1399">
        <v>1</v>
      </c>
      <c r="Q1399">
        <v>0</v>
      </c>
      <c r="R1399">
        <v>0</v>
      </c>
      <c r="S1399">
        <v>0</v>
      </c>
      <c r="T1399">
        <v>1</v>
      </c>
      <c r="U1399">
        <v>1</v>
      </c>
      <c r="V1399">
        <v>0.202186</v>
      </c>
      <c r="W1399">
        <v>4.1666700000000001E-2</v>
      </c>
      <c r="X1399">
        <v>0.34895799999999999</v>
      </c>
      <c r="Y1399">
        <v>0.119403</v>
      </c>
      <c r="Z1399">
        <v>0.23958299999999999</v>
      </c>
      <c r="AA1399">
        <v>0.32240400000000002</v>
      </c>
      <c r="AB1399">
        <v>0.22817399999999999</v>
      </c>
      <c r="AC1399">
        <v>0.56198800000000004</v>
      </c>
      <c r="AD1399">
        <v>0.12021900000000001</v>
      </c>
      <c r="AE1399">
        <v>2.5968</v>
      </c>
      <c r="AF1399">
        <v>0.28828799999999999</v>
      </c>
      <c r="AH1399">
        <v>-0.430116</v>
      </c>
      <c r="AI1399">
        <v>9.0109100000000009</v>
      </c>
      <c r="AJ1399">
        <v>-14.3832</v>
      </c>
      <c r="AK1399">
        <v>39.061599999999999</v>
      </c>
      <c r="AL1399">
        <v>-0.430116</v>
      </c>
      <c r="AM1399">
        <v>-1.9</v>
      </c>
      <c r="AN1399">
        <v>-14.924875944852801</v>
      </c>
      <c r="AO1399">
        <v>1.62733685970306</v>
      </c>
      <c r="AP1399">
        <v>-0.67369500000000004</v>
      </c>
      <c r="AQ1399">
        <v>999</v>
      </c>
      <c r="AU1399" t="s">
        <v>2216</v>
      </c>
    </row>
    <row r="1400" spans="1:47" x14ac:dyDescent="0.45">
      <c r="A1400" t="s">
        <v>1795</v>
      </c>
      <c r="B1400" t="s">
        <v>21</v>
      </c>
      <c r="C1400">
        <v>117</v>
      </c>
      <c r="D1400">
        <v>486</v>
      </c>
      <c r="E1400">
        <v>444</v>
      </c>
      <c r="F1400">
        <v>109</v>
      </c>
      <c r="G1400">
        <v>88</v>
      </c>
      <c r="H1400">
        <v>16</v>
      </c>
      <c r="I1400">
        <v>3</v>
      </c>
      <c r="J1400">
        <v>2</v>
      </c>
      <c r="K1400">
        <v>52</v>
      </c>
      <c r="L1400">
        <v>39</v>
      </c>
      <c r="M1400">
        <v>35</v>
      </c>
      <c r="N1400">
        <v>6</v>
      </c>
      <c r="O1400">
        <v>77</v>
      </c>
      <c r="P1400">
        <v>3</v>
      </c>
      <c r="Q1400">
        <v>1</v>
      </c>
      <c r="R1400">
        <v>3</v>
      </c>
      <c r="S1400">
        <v>0</v>
      </c>
      <c r="T1400">
        <v>12</v>
      </c>
      <c r="U1400">
        <v>4</v>
      </c>
      <c r="V1400">
        <v>0.24549499999999999</v>
      </c>
      <c r="W1400">
        <v>7.2016499999999997E-2</v>
      </c>
      <c r="X1400">
        <v>0.15843599999999999</v>
      </c>
      <c r="Y1400">
        <v>0.45454499999999998</v>
      </c>
      <c r="Z1400">
        <v>0.30434800000000001</v>
      </c>
      <c r="AA1400">
        <v>0.30855900000000003</v>
      </c>
      <c r="AB1400">
        <v>0.26967999999999998</v>
      </c>
      <c r="AC1400">
        <v>0.61290599999999995</v>
      </c>
      <c r="AD1400">
        <v>6.3063099999999997E-2</v>
      </c>
      <c r="AE1400">
        <v>5.4432900000000002</v>
      </c>
      <c r="AF1400">
        <v>0.29235</v>
      </c>
      <c r="AH1400">
        <v>-0.21292700000000001</v>
      </c>
      <c r="AI1400">
        <v>39.561900000000001</v>
      </c>
      <c r="AJ1400">
        <v>-19.654399999999999</v>
      </c>
      <c r="AK1400">
        <v>70.267799999999994</v>
      </c>
      <c r="AL1400">
        <v>-0.21292700000000001</v>
      </c>
      <c r="AM1400">
        <v>-11.1</v>
      </c>
      <c r="AN1400">
        <v>-17.526891812682099</v>
      </c>
      <c r="AO1400">
        <v>-5.7428574562072701</v>
      </c>
      <c r="AP1400">
        <v>-0.67439000000000004</v>
      </c>
      <c r="AQ1400">
        <v>999</v>
      </c>
      <c r="AU1400" t="s">
        <v>1796</v>
      </c>
    </row>
    <row r="1401" spans="1:47" x14ac:dyDescent="0.45">
      <c r="A1401" t="s">
        <v>1875</v>
      </c>
      <c r="B1401" t="s">
        <v>70</v>
      </c>
      <c r="C1401">
        <v>111</v>
      </c>
      <c r="D1401">
        <v>460</v>
      </c>
      <c r="E1401">
        <v>402</v>
      </c>
      <c r="F1401">
        <v>81</v>
      </c>
      <c r="G1401">
        <v>58</v>
      </c>
      <c r="H1401">
        <v>16</v>
      </c>
      <c r="I1401">
        <v>1</v>
      </c>
      <c r="J1401">
        <v>6</v>
      </c>
      <c r="K1401">
        <v>43</v>
      </c>
      <c r="L1401">
        <v>34</v>
      </c>
      <c r="M1401">
        <v>52</v>
      </c>
      <c r="N1401">
        <v>10</v>
      </c>
      <c r="O1401">
        <v>134</v>
      </c>
      <c r="P1401">
        <v>3</v>
      </c>
      <c r="Q1401">
        <v>2</v>
      </c>
      <c r="R1401">
        <v>1</v>
      </c>
      <c r="S1401">
        <v>0</v>
      </c>
      <c r="T1401">
        <v>6</v>
      </c>
      <c r="U1401">
        <v>4</v>
      </c>
      <c r="V1401">
        <v>0.20149300000000001</v>
      </c>
      <c r="W1401">
        <v>0.113043</v>
      </c>
      <c r="X1401">
        <v>0.29130400000000001</v>
      </c>
      <c r="Y1401">
        <v>0.38806000000000002</v>
      </c>
      <c r="Z1401">
        <v>0.296296</v>
      </c>
      <c r="AA1401">
        <v>0.291045</v>
      </c>
      <c r="AB1401">
        <v>0.25854500000000002</v>
      </c>
      <c r="AC1401">
        <v>0.587341</v>
      </c>
      <c r="AD1401">
        <v>8.9552199999999998E-2</v>
      </c>
      <c r="AE1401">
        <v>3.4733399999999999</v>
      </c>
      <c r="AF1401">
        <v>0.28409099999999998</v>
      </c>
      <c r="AH1401">
        <v>-1.2819400000000001</v>
      </c>
      <c r="AI1401">
        <v>33.191400000000002</v>
      </c>
      <c r="AJ1401">
        <v>-22.8569</v>
      </c>
      <c r="AK1401">
        <v>64.888999999999996</v>
      </c>
      <c r="AL1401">
        <v>-1.2819400000000001</v>
      </c>
      <c r="AM1401">
        <v>3.3</v>
      </c>
      <c r="AN1401">
        <v>-20.634301543235701</v>
      </c>
      <c r="AO1401">
        <v>-1.77054667472839</v>
      </c>
      <c r="AP1401">
        <v>-0.67620199999999997</v>
      </c>
      <c r="AQ1401">
        <v>999</v>
      </c>
      <c r="AU1401" t="s">
        <v>1876</v>
      </c>
    </row>
    <row r="1402" spans="1:47" x14ac:dyDescent="0.45">
      <c r="A1402" t="s">
        <v>2095</v>
      </c>
      <c r="B1402" t="s">
        <v>191</v>
      </c>
      <c r="C1402">
        <v>93</v>
      </c>
      <c r="D1402">
        <v>402</v>
      </c>
      <c r="E1402">
        <v>366</v>
      </c>
      <c r="F1402">
        <v>76</v>
      </c>
      <c r="G1402">
        <v>52</v>
      </c>
      <c r="H1402">
        <v>14</v>
      </c>
      <c r="I1402">
        <v>0</v>
      </c>
      <c r="J1402">
        <v>10</v>
      </c>
      <c r="K1402">
        <v>43</v>
      </c>
      <c r="L1402">
        <v>46</v>
      </c>
      <c r="M1402">
        <v>30</v>
      </c>
      <c r="N1402">
        <v>7</v>
      </c>
      <c r="O1402">
        <v>154</v>
      </c>
      <c r="P1402">
        <v>5</v>
      </c>
      <c r="Q1402">
        <v>1</v>
      </c>
      <c r="R1402">
        <v>0</v>
      </c>
      <c r="S1402">
        <v>0</v>
      </c>
      <c r="T1402">
        <v>12</v>
      </c>
      <c r="U1402">
        <v>4</v>
      </c>
      <c r="V1402">
        <v>0.20765</v>
      </c>
      <c r="W1402">
        <v>7.4626899999999996E-2</v>
      </c>
      <c r="X1402">
        <v>0.38308500000000001</v>
      </c>
      <c r="Y1402">
        <v>0.19480500000000001</v>
      </c>
      <c r="Z1402">
        <v>0.276119</v>
      </c>
      <c r="AA1402">
        <v>0.32786900000000002</v>
      </c>
      <c r="AB1402">
        <v>0.260712</v>
      </c>
      <c r="AC1402">
        <v>0.60398799999999997</v>
      </c>
      <c r="AD1402">
        <v>0.12021900000000001</v>
      </c>
      <c r="AE1402">
        <v>4.48672</v>
      </c>
      <c r="AF1402">
        <v>0.325123</v>
      </c>
      <c r="AH1402">
        <v>9.5278000000000002E-2</v>
      </c>
      <c r="AI1402">
        <v>29.73</v>
      </c>
      <c r="AJ1402">
        <v>-19.2514</v>
      </c>
      <c r="AK1402">
        <v>62.605600000000003</v>
      </c>
      <c r="AL1402">
        <v>9.5278000000000002E-2</v>
      </c>
      <c r="AM1402">
        <v>1.9</v>
      </c>
      <c r="AN1402">
        <v>-17.916875652968798</v>
      </c>
      <c r="AO1402">
        <v>-2.53121674060821</v>
      </c>
      <c r="AP1402">
        <v>-0.67751700000000004</v>
      </c>
      <c r="AQ1402">
        <v>999</v>
      </c>
      <c r="AU1402" t="s">
        <v>2096</v>
      </c>
    </row>
    <row r="1403" spans="1:47" x14ac:dyDescent="0.45">
      <c r="A1403" t="s">
        <v>2125</v>
      </c>
      <c r="B1403" t="s">
        <v>269</v>
      </c>
      <c r="C1403">
        <v>85</v>
      </c>
      <c r="D1403">
        <v>310</v>
      </c>
      <c r="E1403">
        <v>281</v>
      </c>
      <c r="F1403">
        <v>65</v>
      </c>
      <c r="G1403">
        <v>48</v>
      </c>
      <c r="H1403">
        <v>9</v>
      </c>
      <c r="I1403">
        <v>1</v>
      </c>
      <c r="J1403">
        <v>7</v>
      </c>
      <c r="K1403">
        <v>38</v>
      </c>
      <c r="L1403">
        <v>33</v>
      </c>
      <c r="M1403">
        <v>17</v>
      </c>
      <c r="N1403">
        <v>7</v>
      </c>
      <c r="O1403">
        <v>73</v>
      </c>
      <c r="P1403">
        <v>4</v>
      </c>
      <c r="Q1403">
        <v>2</v>
      </c>
      <c r="R1403">
        <v>6</v>
      </c>
      <c r="S1403">
        <v>0</v>
      </c>
      <c r="T1403">
        <v>4</v>
      </c>
      <c r="U1403">
        <v>3</v>
      </c>
      <c r="V1403">
        <v>0.23131699999999999</v>
      </c>
      <c r="W1403">
        <v>5.4838699999999997E-2</v>
      </c>
      <c r="X1403">
        <v>0.235484</v>
      </c>
      <c r="Y1403">
        <v>0.232877</v>
      </c>
      <c r="Z1403">
        <v>0.28289500000000001</v>
      </c>
      <c r="AA1403">
        <v>0.345196</v>
      </c>
      <c r="AB1403">
        <v>0.26604800000000001</v>
      </c>
      <c r="AC1403">
        <v>0.62809000000000004</v>
      </c>
      <c r="AD1403">
        <v>0.11387899999999999</v>
      </c>
      <c r="AE1403">
        <v>4.4941700000000004</v>
      </c>
      <c r="AF1403">
        <v>0.28571400000000002</v>
      </c>
      <c r="AH1403">
        <v>-0.94395200000000001</v>
      </c>
      <c r="AI1403">
        <v>24.299800000000001</v>
      </c>
      <c r="AJ1403">
        <v>-13.4719</v>
      </c>
      <c r="AK1403">
        <v>65.824299999999994</v>
      </c>
      <c r="AL1403">
        <v>-0.94395200000000001</v>
      </c>
      <c r="AM1403">
        <v>0.1</v>
      </c>
      <c r="AN1403">
        <v>-14.068913638591701</v>
      </c>
      <c r="AO1403">
        <v>-3.3171075806021602</v>
      </c>
      <c r="AP1403">
        <v>-0.68049400000000004</v>
      </c>
      <c r="AQ1403">
        <v>999</v>
      </c>
      <c r="AU1403" t="s">
        <v>2126</v>
      </c>
    </row>
    <row r="1404" spans="1:47" x14ac:dyDescent="0.45">
      <c r="A1404" t="s">
        <v>1915</v>
      </c>
      <c r="B1404" t="s">
        <v>31</v>
      </c>
      <c r="C1404">
        <v>94</v>
      </c>
      <c r="D1404">
        <v>362</v>
      </c>
      <c r="E1404">
        <v>335</v>
      </c>
      <c r="F1404">
        <v>73</v>
      </c>
      <c r="G1404">
        <v>50</v>
      </c>
      <c r="H1404">
        <v>18</v>
      </c>
      <c r="I1404">
        <v>0</v>
      </c>
      <c r="J1404">
        <v>5</v>
      </c>
      <c r="K1404">
        <v>34</v>
      </c>
      <c r="L1404">
        <v>33</v>
      </c>
      <c r="M1404">
        <v>23</v>
      </c>
      <c r="N1404">
        <v>7</v>
      </c>
      <c r="O1404">
        <v>87</v>
      </c>
      <c r="P1404">
        <v>1</v>
      </c>
      <c r="Q1404">
        <v>2</v>
      </c>
      <c r="R1404">
        <v>1</v>
      </c>
      <c r="S1404">
        <v>0</v>
      </c>
      <c r="T1404">
        <v>2</v>
      </c>
      <c r="U1404">
        <v>1</v>
      </c>
      <c r="V1404">
        <v>0.21790999999999999</v>
      </c>
      <c r="W1404">
        <v>6.3535900000000006E-2</v>
      </c>
      <c r="X1404">
        <v>0.24033099999999999</v>
      </c>
      <c r="Y1404">
        <v>0.26436799999999999</v>
      </c>
      <c r="Z1404">
        <v>0.26869799999999999</v>
      </c>
      <c r="AA1404">
        <v>0.31641799999999998</v>
      </c>
      <c r="AB1404">
        <v>0.24970500000000001</v>
      </c>
      <c r="AC1404">
        <v>0.58511599999999997</v>
      </c>
      <c r="AD1404">
        <v>9.8507499999999998E-2</v>
      </c>
      <c r="AE1404">
        <v>2.7280500000000001</v>
      </c>
      <c r="AF1404">
        <v>0.27755099999999999</v>
      </c>
      <c r="AH1404">
        <v>-0.53832100000000005</v>
      </c>
      <c r="AI1404">
        <v>23.462499999999999</v>
      </c>
      <c r="AJ1404">
        <v>-20.645099999999999</v>
      </c>
      <c r="AK1404">
        <v>53.495600000000003</v>
      </c>
      <c r="AL1404">
        <v>-0.53832100000000005</v>
      </c>
      <c r="AM1404">
        <v>0.9</v>
      </c>
      <c r="AN1404">
        <v>-21.393835842609398</v>
      </c>
      <c r="AO1404">
        <v>2.2300999164581299</v>
      </c>
      <c r="AP1404">
        <v>-0.68109799999999998</v>
      </c>
      <c r="AQ1404">
        <v>999</v>
      </c>
      <c r="AU1404" t="s">
        <v>1916</v>
      </c>
    </row>
    <row r="1405" spans="1:47" x14ac:dyDescent="0.45">
      <c r="A1405" t="s">
        <v>2249</v>
      </c>
      <c r="C1405">
        <v>93</v>
      </c>
      <c r="D1405">
        <v>352</v>
      </c>
      <c r="E1405">
        <v>317</v>
      </c>
      <c r="F1405">
        <v>65</v>
      </c>
      <c r="G1405">
        <v>44</v>
      </c>
      <c r="H1405">
        <v>13</v>
      </c>
      <c r="I1405">
        <v>4</v>
      </c>
      <c r="J1405">
        <v>4</v>
      </c>
      <c r="K1405">
        <v>39</v>
      </c>
      <c r="L1405">
        <v>38</v>
      </c>
      <c r="M1405">
        <v>22</v>
      </c>
      <c r="N1405">
        <v>6</v>
      </c>
      <c r="O1405">
        <v>129</v>
      </c>
      <c r="P1405">
        <v>12</v>
      </c>
      <c r="Q1405">
        <v>1</v>
      </c>
      <c r="R1405">
        <v>0</v>
      </c>
      <c r="S1405">
        <v>0</v>
      </c>
      <c r="T1405">
        <v>13</v>
      </c>
      <c r="U1405">
        <v>5</v>
      </c>
      <c r="V1405">
        <v>0.20504700000000001</v>
      </c>
      <c r="W1405">
        <v>6.25E-2</v>
      </c>
      <c r="X1405">
        <v>0.366477</v>
      </c>
      <c r="Y1405">
        <v>0.170543</v>
      </c>
      <c r="Z1405">
        <v>0.28125</v>
      </c>
      <c r="AA1405">
        <v>0.30914799999999998</v>
      </c>
      <c r="AB1405">
        <v>0.25762699999999999</v>
      </c>
      <c r="AC1405">
        <v>0.59039799999999998</v>
      </c>
      <c r="AD1405">
        <v>0.104101</v>
      </c>
      <c r="AE1405">
        <v>7.4640199999999997</v>
      </c>
      <c r="AF1405">
        <v>0.32973000000000002</v>
      </c>
      <c r="AH1405">
        <v>-6.5159099999999998E-2</v>
      </c>
      <c r="AI1405">
        <v>25.130199999999999</v>
      </c>
      <c r="AJ1405">
        <v>-17.758900000000001</v>
      </c>
      <c r="AK1405">
        <v>59.323</v>
      </c>
      <c r="AL1405">
        <v>-6.5159099999999998E-2</v>
      </c>
      <c r="AM1405">
        <v>2.2999999999999998</v>
      </c>
      <c r="AN1405">
        <v>-17.221487283706601</v>
      </c>
      <c r="AO1405">
        <v>-1.5800704956054601</v>
      </c>
      <c r="AP1405">
        <v>-0.68267100000000003</v>
      </c>
      <c r="AQ1405">
        <v>999</v>
      </c>
      <c r="AU1405" t="s">
        <v>2250</v>
      </c>
    </row>
    <row r="1406" spans="1:47" x14ac:dyDescent="0.45">
      <c r="A1406" t="s">
        <v>2103</v>
      </c>
      <c r="B1406" t="s">
        <v>10</v>
      </c>
      <c r="C1406">
        <v>67</v>
      </c>
      <c r="D1406">
        <v>262</v>
      </c>
      <c r="E1406">
        <v>240</v>
      </c>
      <c r="F1406">
        <v>47</v>
      </c>
      <c r="G1406">
        <v>31</v>
      </c>
      <c r="H1406">
        <v>12</v>
      </c>
      <c r="I1406">
        <v>1</v>
      </c>
      <c r="J1406">
        <v>3</v>
      </c>
      <c r="K1406">
        <v>28</v>
      </c>
      <c r="L1406">
        <v>26</v>
      </c>
      <c r="M1406">
        <v>16</v>
      </c>
      <c r="N1406">
        <v>5</v>
      </c>
      <c r="O1406">
        <v>88</v>
      </c>
      <c r="P1406">
        <v>6</v>
      </c>
      <c r="Q1406">
        <v>0</v>
      </c>
      <c r="R1406">
        <v>0</v>
      </c>
      <c r="S1406">
        <v>0</v>
      </c>
      <c r="T1406">
        <v>4</v>
      </c>
      <c r="U1406">
        <v>1</v>
      </c>
      <c r="V1406">
        <v>0.19583300000000001</v>
      </c>
      <c r="W1406">
        <v>6.1068699999999997E-2</v>
      </c>
      <c r="X1406">
        <v>0.33587800000000001</v>
      </c>
      <c r="Y1406">
        <v>0.18181800000000001</v>
      </c>
      <c r="Z1406">
        <v>0.26335900000000001</v>
      </c>
      <c r="AA1406">
        <v>0.29166700000000001</v>
      </c>
      <c r="AB1406">
        <v>0.240762</v>
      </c>
      <c r="AC1406">
        <v>0.55502499999999999</v>
      </c>
      <c r="AD1406">
        <v>9.5833299999999996E-2</v>
      </c>
      <c r="AE1406">
        <v>5.4394499999999999</v>
      </c>
      <c r="AF1406">
        <v>0.29530200000000001</v>
      </c>
      <c r="AH1406">
        <v>8.0760299999999997E-3</v>
      </c>
      <c r="AI1406">
        <v>15.035299999999999</v>
      </c>
      <c r="AJ1406">
        <v>-16.887899999999998</v>
      </c>
      <c r="AK1406">
        <v>51.094200000000001</v>
      </c>
      <c r="AL1406">
        <v>8.0760299999999997E-3</v>
      </c>
      <c r="AM1406">
        <v>-0.9</v>
      </c>
      <c r="AN1406">
        <v>-15.8657061234116</v>
      </c>
      <c r="AO1406">
        <v>6.2669038772582994E-2</v>
      </c>
      <c r="AP1406">
        <v>-0.68571800000000005</v>
      </c>
      <c r="AQ1406">
        <v>999</v>
      </c>
      <c r="AU1406" t="s">
        <v>2104</v>
      </c>
    </row>
    <row r="1407" spans="1:47" x14ac:dyDescent="0.45">
      <c r="A1407" t="s">
        <v>2169</v>
      </c>
      <c r="B1407" t="s">
        <v>56</v>
      </c>
      <c r="C1407">
        <v>106</v>
      </c>
      <c r="D1407">
        <v>419</v>
      </c>
      <c r="E1407">
        <v>374</v>
      </c>
      <c r="F1407">
        <v>80</v>
      </c>
      <c r="G1407">
        <v>57</v>
      </c>
      <c r="H1407">
        <v>16</v>
      </c>
      <c r="I1407">
        <v>2</v>
      </c>
      <c r="J1407">
        <v>5</v>
      </c>
      <c r="K1407">
        <v>41</v>
      </c>
      <c r="L1407">
        <v>37</v>
      </c>
      <c r="M1407">
        <v>37</v>
      </c>
      <c r="N1407">
        <v>13</v>
      </c>
      <c r="O1407">
        <v>115</v>
      </c>
      <c r="P1407">
        <v>4</v>
      </c>
      <c r="Q1407">
        <v>2</v>
      </c>
      <c r="R1407">
        <v>2</v>
      </c>
      <c r="S1407">
        <v>0</v>
      </c>
      <c r="T1407">
        <v>6</v>
      </c>
      <c r="U1407">
        <v>3</v>
      </c>
      <c r="V1407">
        <v>0.21390400000000001</v>
      </c>
      <c r="W1407">
        <v>8.8305499999999995E-2</v>
      </c>
      <c r="X1407">
        <v>0.27446300000000001</v>
      </c>
      <c r="Y1407">
        <v>0.321739</v>
      </c>
      <c r="Z1407">
        <v>0.29016799999999998</v>
      </c>
      <c r="AA1407">
        <v>0.30748700000000001</v>
      </c>
      <c r="AB1407">
        <v>0.25487300000000002</v>
      </c>
      <c r="AC1407">
        <v>0.59765500000000005</v>
      </c>
      <c r="AD1407">
        <v>9.3582899999999997E-2</v>
      </c>
      <c r="AE1407">
        <v>4.40334</v>
      </c>
      <c r="AF1407">
        <v>0.29296899999999998</v>
      </c>
      <c r="AH1407">
        <v>-0.72116999999999998</v>
      </c>
      <c r="AI1407">
        <v>28.955300000000001</v>
      </c>
      <c r="AJ1407">
        <v>-22.0974</v>
      </c>
      <c r="AK1407">
        <v>55.768799999999999</v>
      </c>
      <c r="AL1407">
        <v>-0.72116999999999998</v>
      </c>
      <c r="AM1407">
        <v>-2.1</v>
      </c>
      <c r="AN1407">
        <v>-23.6806079149246</v>
      </c>
      <c r="AO1407">
        <v>2.5186066627502401</v>
      </c>
      <c r="AP1407">
        <v>-0.68670799999999999</v>
      </c>
      <c r="AQ1407">
        <v>999</v>
      </c>
      <c r="AU1407" t="s">
        <v>2170</v>
      </c>
    </row>
    <row r="1408" spans="1:47" x14ac:dyDescent="0.45">
      <c r="A1408" t="s">
        <v>2298</v>
      </c>
      <c r="C1408">
        <v>60</v>
      </c>
      <c r="D1408">
        <v>184</v>
      </c>
      <c r="E1408">
        <v>165</v>
      </c>
      <c r="F1408">
        <v>33</v>
      </c>
      <c r="G1408">
        <v>29</v>
      </c>
      <c r="H1408">
        <v>4</v>
      </c>
      <c r="I1408">
        <v>0</v>
      </c>
      <c r="J1408">
        <v>0</v>
      </c>
      <c r="K1408">
        <v>23</v>
      </c>
      <c r="L1408">
        <v>14</v>
      </c>
      <c r="M1408">
        <v>14</v>
      </c>
      <c r="N1408">
        <v>1</v>
      </c>
      <c r="O1408">
        <v>58</v>
      </c>
      <c r="P1408">
        <v>3</v>
      </c>
      <c r="Q1408">
        <v>1</v>
      </c>
      <c r="R1408">
        <v>1</v>
      </c>
      <c r="S1408">
        <v>0</v>
      </c>
      <c r="T1408">
        <v>12</v>
      </c>
      <c r="U1408">
        <v>2</v>
      </c>
      <c r="V1408">
        <v>0.2</v>
      </c>
      <c r="W1408">
        <v>7.6087000000000002E-2</v>
      </c>
      <c r="X1408">
        <v>0.31521700000000002</v>
      </c>
      <c r="Y1408">
        <v>0.24137900000000001</v>
      </c>
      <c r="Z1408">
        <v>0.27322400000000002</v>
      </c>
      <c r="AA1408">
        <v>0.224242</v>
      </c>
      <c r="AB1408">
        <v>0.229634</v>
      </c>
      <c r="AC1408">
        <v>0.49746600000000002</v>
      </c>
      <c r="AD1408">
        <v>2.4242400000000001E-2</v>
      </c>
      <c r="AE1408">
        <v>6.4721799999999998</v>
      </c>
      <c r="AF1408">
        <v>0.30555599999999999</v>
      </c>
      <c r="AH1408">
        <v>1.2091099999999999</v>
      </c>
      <c r="AI1408">
        <v>8.8585799999999999</v>
      </c>
      <c r="AJ1408">
        <v>-13.5608</v>
      </c>
      <c r="AK1408">
        <v>40.040399999999998</v>
      </c>
      <c r="AL1408">
        <v>1.2091099999999999</v>
      </c>
      <c r="AM1408">
        <v>-1.4</v>
      </c>
      <c r="AN1408">
        <v>-12.458571195602399</v>
      </c>
      <c r="AO1408">
        <v>-0.72392708063125599</v>
      </c>
      <c r="AP1408">
        <v>-0.68940299999999999</v>
      </c>
      <c r="AQ1408">
        <v>999</v>
      </c>
      <c r="AU1408" t="s">
        <v>2299</v>
      </c>
    </row>
    <row r="1409" spans="1:47" x14ac:dyDescent="0.45">
      <c r="A1409" t="s">
        <v>2200</v>
      </c>
      <c r="C1409">
        <v>84</v>
      </c>
      <c r="D1409">
        <v>346</v>
      </c>
      <c r="E1409">
        <v>299</v>
      </c>
      <c r="F1409">
        <v>61</v>
      </c>
      <c r="G1409">
        <v>39</v>
      </c>
      <c r="H1409">
        <v>13</v>
      </c>
      <c r="I1409">
        <v>1</v>
      </c>
      <c r="J1409">
        <v>8</v>
      </c>
      <c r="K1409">
        <v>43</v>
      </c>
      <c r="L1409">
        <v>40</v>
      </c>
      <c r="M1409">
        <v>38</v>
      </c>
      <c r="N1409">
        <v>9</v>
      </c>
      <c r="O1409">
        <v>126</v>
      </c>
      <c r="P1409">
        <v>7</v>
      </c>
      <c r="Q1409">
        <v>2</v>
      </c>
      <c r="R1409">
        <v>0</v>
      </c>
      <c r="S1409">
        <v>0</v>
      </c>
      <c r="T1409">
        <v>3</v>
      </c>
      <c r="U1409">
        <v>1</v>
      </c>
      <c r="V1409">
        <v>0.204013</v>
      </c>
      <c r="W1409">
        <v>0.10982699999999999</v>
      </c>
      <c r="X1409">
        <v>0.36416199999999999</v>
      </c>
      <c r="Y1409">
        <v>0.30158699999999999</v>
      </c>
      <c r="Z1409">
        <v>0.30635800000000002</v>
      </c>
      <c r="AA1409">
        <v>0.33444800000000002</v>
      </c>
      <c r="AB1409">
        <v>0.277308</v>
      </c>
      <c r="AC1409">
        <v>0.64080700000000002</v>
      </c>
      <c r="AD1409">
        <v>0.130435</v>
      </c>
      <c r="AE1409">
        <v>4.5356100000000001</v>
      </c>
      <c r="AF1409">
        <v>0.31736500000000001</v>
      </c>
      <c r="AH1409">
        <v>-0.39996199999999998</v>
      </c>
      <c r="AI1409">
        <v>30.357299999999999</v>
      </c>
      <c r="AJ1409">
        <v>-11.800800000000001</v>
      </c>
      <c r="AK1409">
        <v>74.108199999999997</v>
      </c>
      <c r="AL1409">
        <v>-0.39996199999999998</v>
      </c>
      <c r="AM1409">
        <v>-13.9</v>
      </c>
      <c r="AN1409">
        <v>-11.134173274040201</v>
      </c>
      <c r="AO1409">
        <v>-7.5434446334838796</v>
      </c>
      <c r="AP1409">
        <v>-0.69063399999999997</v>
      </c>
      <c r="AQ1409">
        <v>999</v>
      </c>
      <c r="AU1409" t="s">
        <v>2201</v>
      </c>
    </row>
    <row r="1410" spans="1:47" x14ac:dyDescent="0.45">
      <c r="A1410" t="s">
        <v>647</v>
      </c>
      <c r="B1410" t="s">
        <v>104</v>
      </c>
      <c r="C1410">
        <v>124</v>
      </c>
      <c r="D1410">
        <v>526</v>
      </c>
      <c r="E1410">
        <v>502</v>
      </c>
      <c r="F1410">
        <v>121</v>
      </c>
      <c r="G1410">
        <v>86</v>
      </c>
      <c r="H1410">
        <v>24</v>
      </c>
      <c r="I1410">
        <v>2</v>
      </c>
      <c r="J1410">
        <v>9</v>
      </c>
      <c r="K1410">
        <v>50</v>
      </c>
      <c r="L1410">
        <v>55</v>
      </c>
      <c r="M1410">
        <v>18</v>
      </c>
      <c r="N1410">
        <v>16</v>
      </c>
      <c r="O1410">
        <v>109</v>
      </c>
      <c r="P1410">
        <v>3</v>
      </c>
      <c r="Q1410">
        <v>3</v>
      </c>
      <c r="R1410">
        <v>0</v>
      </c>
      <c r="S1410">
        <v>0</v>
      </c>
      <c r="T1410">
        <v>6</v>
      </c>
      <c r="U1410">
        <v>4</v>
      </c>
      <c r="V1410">
        <v>0.241036</v>
      </c>
      <c r="W1410">
        <v>3.4220500000000001E-2</v>
      </c>
      <c r="X1410">
        <v>0.20722399999999999</v>
      </c>
      <c r="Y1410">
        <v>0.16513800000000001</v>
      </c>
      <c r="Z1410">
        <v>0.26996199999999998</v>
      </c>
      <c r="AA1410">
        <v>0.35059800000000002</v>
      </c>
      <c r="AB1410">
        <v>0.25586799999999998</v>
      </c>
      <c r="AC1410">
        <v>0.62056</v>
      </c>
      <c r="AD1410">
        <v>0.10956200000000001</v>
      </c>
      <c r="AE1410">
        <v>3.87764</v>
      </c>
      <c r="AF1410">
        <v>0.289406</v>
      </c>
      <c r="AH1410">
        <v>-1.1894800000000001</v>
      </c>
      <c r="AI1410">
        <v>36.784399999999998</v>
      </c>
      <c r="AJ1410">
        <v>-27.305599999999998</v>
      </c>
      <c r="AK1410">
        <v>56.277500000000003</v>
      </c>
      <c r="AL1410">
        <v>-1.1894800000000001</v>
      </c>
      <c r="AM1410">
        <v>2.9</v>
      </c>
      <c r="AN1410">
        <v>-29.680607318878099</v>
      </c>
      <c r="AO1410">
        <v>4.8326867818832397</v>
      </c>
      <c r="AP1410">
        <v>-0.69073600000000002</v>
      </c>
      <c r="AQ1410">
        <v>999</v>
      </c>
      <c r="AU1410">
        <v>31567</v>
      </c>
    </row>
    <row r="1411" spans="1:47" x14ac:dyDescent="0.45">
      <c r="A1411" t="s">
        <v>2276</v>
      </c>
      <c r="C1411">
        <v>74</v>
      </c>
      <c r="D1411">
        <v>254</v>
      </c>
      <c r="E1411">
        <v>233</v>
      </c>
      <c r="F1411">
        <v>51</v>
      </c>
      <c r="G1411">
        <v>38</v>
      </c>
      <c r="H1411">
        <v>9</v>
      </c>
      <c r="I1411">
        <v>1</v>
      </c>
      <c r="J1411">
        <v>3</v>
      </c>
      <c r="K1411">
        <v>25</v>
      </c>
      <c r="L1411">
        <v>24</v>
      </c>
      <c r="M1411">
        <v>12</v>
      </c>
      <c r="N1411">
        <v>4</v>
      </c>
      <c r="O1411">
        <v>69</v>
      </c>
      <c r="P1411">
        <v>6</v>
      </c>
      <c r="Q1411">
        <v>1</v>
      </c>
      <c r="R1411">
        <v>2</v>
      </c>
      <c r="S1411">
        <v>0</v>
      </c>
      <c r="T1411">
        <v>5</v>
      </c>
      <c r="U1411">
        <v>4</v>
      </c>
      <c r="V1411">
        <v>0.218884</v>
      </c>
      <c r="W1411">
        <v>4.7244099999999997E-2</v>
      </c>
      <c r="X1411">
        <v>0.27165400000000001</v>
      </c>
      <c r="Y1411">
        <v>0.17391300000000001</v>
      </c>
      <c r="Z1411">
        <v>0.27381</v>
      </c>
      <c r="AA1411">
        <v>0.30472100000000002</v>
      </c>
      <c r="AB1411">
        <v>0.250946</v>
      </c>
      <c r="AC1411">
        <v>0.57853100000000002</v>
      </c>
      <c r="AD1411">
        <v>8.5836899999999994E-2</v>
      </c>
      <c r="AE1411">
        <v>4.8023999999999996</v>
      </c>
      <c r="AF1411">
        <v>0.296296</v>
      </c>
      <c r="AH1411">
        <v>-1.0889800000000001</v>
      </c>
      <c r="AI1411">
        <v>16.724499999999999</v>
      </c>
      <c r="AJ1411">
        <v>-14.2239</v>
      </c>
      <c r="AK1411">
        <v>53.982500000000002</v>
      </c>
      <c r="AL1411">
        <v>-1.0889800000000001</v>
      </c>
      <c r="AM1411">
        <v>-1.4</v>
      </c>
      <c r="AN1411">
        <v>-15.0941846370697</v>
      </c>
      <c r="AO1411">
        <v>-0.46672540903091397</v>
      </c>
      <c r="AP1411">
        <v>-0.69143399999999999</v>
      </c>
      <c r="AQ1411">
        <v>999</v>
      </c>
      <c r="AU1411" t="s">
        <v>2277</v>
      </c>
    </row>
    <row r="1412" spans="1:47" x14ac:dyDescent="0.45">
      <c r="A1412" t="s">
        <v>1990</v>
      </c>
      <c r="B1412" t="s">
        <v>56</v>
      </c>
      <c r="C1412">
        <v>74</v>
      </c>
      <c r="D1412">
        <v>265</v>
      </c>
      <c r="E1412">
        <v>240</v>
      </c>
      <c r="F1412">
        <v>50</v>
      </c>
      <c r="G1412">
        <v>32</v>
      </c>
      <c r="H1412">
        <v>11</v>
      </c>
      <c r="I1412">
        <v>2</v>
      </c>
      <c r="J1412">
        <v>5</v>
      </c>
      <c r="K1412">
        <v>30</v>
      </c>
      <c r="L1412">
        <v>27</v>
      </c>
      <c r="M1412">
        <v>13</v>
      </c>
      <c r="N1412">
        <v>5</v>
      </c>
      <c r="O1412">
        <v>88</v>
      </c>
      <c r="P1412">
        <v>4</v>
      </c>
      <c r="Q1412">
        <v>1</v>
      </c>
      <c r="R1412">
        <v>7</v>
      </c>
      <c r="S1412">
        <v>0</v>
      </c>
      <c r="T1412">
        <v>5</v>
      </c>
      <c r="U1412">
        <v>5</v>
      </c>
      <c r="V1412">
        <v>0.20833299999999999</v>
      </c>
      <c r="W1412">
        <v>4.9056599999999999E-2</v>
      </c>
      <c r="X1412">
        <v>0.33207500000000001</v>
      </c>
      <c r="Y1412">
        <v>0.147727</v>
      </c>
      <c r="Z1412">
        <v>0.25968999999999998</v>
      </c>
      <c r="AA1412">
        <v>0.33333299999999999</v>
      </c>
      <c r="AB1412">
        <v>0.25119399999999997</v>
      </c>
      <c r="AC1412">
        <v>0.59302299999999997</v>
      </c>
      <c r="AD1412">
        <v>0.125</v>
      </c>
      <c r="AE1412">
        <v>5.9182100000000002</v>
      </c>
      <c r="AF1412">
        <v>0.30405399999999999</v>
      </c>
      <c r="AH1412">
        <v>-1.4494199999999999</v>
      </c>
      <c r="AI1412">
        <v>17.503299999999999</v>
      </c>
      <c r="AJ1412">
        <v>-14.785500000000001</v>
      </c>
      <c r="AK1412">
        <v>57.2624</v>
      </c>
      <c r="AL1412">
        <v>-1.4494199999999999</v>
      </c>
      <c r="AM1412">
        <v>-1.9</v>
      </c>
      <c r="AN1412">
        <v>-15.0196948051452</v>
      </c>
      <c r="AO1412">
        <v>-0.92630803585052401</v>
      </c>
      <c r="AP1412">
        <v>-0.69257899999999994</v>
      </c>
      <c r="AQ1412">
        <v>999</v>
      </c>
      <c r="AU1412" t="s">
        <v>1991</v>
      </c>
    </row>
    <row r="1413" spans="1:47" x14ac:dyDescent="0.45">
      <c r="A1413" t="s">
        <v>2213</v>
      </c>
      <c r="B1413" t="s">
        <v>59</v>
      </c>
      <c r="C1413">
        <v>88</v>
      </c>
      <c r="D1413">
        <v>338</v>
      </c>
      <c r="E1413">
        <v>296</v>
      </c>
      <c r="F1413">
        <v>67</v>
      </c>
      <c r="G1413">
        <v>47</v>
      </c>
      <c r="H1413">
        <v>13</v>
      </c>
      <c r="I1413">
        <v>2</v>
      </c>
      <c r="J1413">
        <v>5</v>
      </c>
      <c r="K1413">
        <v>41</v>
      </c>
      <c r="L1413">
        <v>34</v>
      </c>
      <c r="M1413">
        <v>36</v>
      </c>
      <c r="N1413">
        <v>6</v>
      </c>
      <c r="O1413">
        <v>81</v>
      </c>
      <c r="P1413">
        <v>4</v>
      </c>
      <c r="Q1413">
        <v>2</v>
      </c>
      <c r="R1413">
        <v>0</v>
      </c>
      <c r="S1413">
        <v>0</v>
      </c>
      <c r="T1413">
        <v>4</v>
      </c>
      <c r="U1413">
        <v>2</v>
      </c>
      <c r="V1413">
        <v>0.226351</v>
      </c>
      <c r="W1413">
        <v>0.10650900000000001</v>
      </c>
      <c r="X1413">
        <v>0.239645</v>
      </c>
      <c r="Y1413">
        <v>0.44444400000000001</v>
      </c>
      <c r="Z1413">
        <v>0.31656800000000002</v>
      </c>
      <c r="AA1413">
        <v>0.33445900000000001</v>
      </c>
      <c r="AB1413">
        <v>0.28490199999999999</v>
      </c>
      <c r="AC1413">
        <v>0.65102800000000005</v>
      </c>
      <c r="AD1413">
        <v>0.108108</v>
      </c>
      <c r="AE1413">
        <v>4.7423700000000002</v>
      </c>
      <c r="AF1413">
        <v>0.29245300000000002</v>
      </c>
      <c r="AH1413">
        <v>-0.66827099999999995</v>
      </c>
      <c r="AI1413">
        <v>31.787199999999999</v>
      </c>
      <c r="AJ1413">
        <v>-9.3961699999999997</v>
      </c>
      <c r="AK1413">
        <v>79.811599999999999</v>
      </c>
      <c r="AL1413">
        <v>-0.66827099999999995</v>
      </c>
      <c r="AM1413">
        <v>-5.9</v>
      </c>
      <c r="AN1413">
        <v>-8.8444519042968697</v>
      </c>
      <c r="AO1413">
        <v>-9.62574958801269</v>
      </c>
      <c r="AP1413">
        <v>-0.69704500000000003</v>
      </c>
      <c r="AQ1413">
        <v>999</v>
      </c>
      <c r="AU1413" t="s">
        <v>2214</v>
      </c>
    </row>
    <row r="1414" spans="1:47" x14ac:dyDescent="0.45">
      <c r="A1414" t="s">
        <v>1851</v>
      </c>
      <c r="B1414" t="s">
        <v>98</v>
      </c>
      <c r="C1414">
        <v>112</v>
      </c>
      <c r="D1414">
        <v>484</v>
      </c>
      <c r="E1414">
        <v>436</v>
      </c>
      <c r="F1414">
        <v>93</v>
      </c>
      <c r="G1414">
        <v>68</v>
      </c>
      <c r="H1414">
        <v>16</v>
      </c>
      <c r="I1414">
        <v>2</v>
      </c>
      <c r="J1414">
        <v>7</v>
      </c>
      <c r="K1414">
        <v>59</v>
      </c>
      <c r="L1414">
        <v>51</v>
      </c>
      <c r="M1414">
        <v>31</v>
      </c>
      <c r="N1414">
        <v>6</v>
      </c>
      <c r="O1414">
        <v>143</v>
      </c>
      <c r="P1414">
        <v>13</v>
      </c>
      <c r="Q1414">
        <v>2</v>
      </c>
      <c r="R1414">
        <v>2</v>
      </c>
      <c r="S1414">
        <v>0</v>
      </c>
      <c r="T1414">
        <v>15</v>
      </c>
      <c r="U1414">
        <v>8</v>
      </c>
      <c r="V1414">
        <v>0.21330299999999999</v>
      </c>
      <c r="W1414">
        <v>6.4049599999999998E-2</v>
      </c>
      <c r="X1414">
        <v>0.29545500000000002</v>
      </c>
      <c r="Y1414">
        <v>0.216783</v>
      </c>
      <c r="Z1414">
        <v>0.28423199999999998</v>
      </c>
      <c r="AA1414">
        <v>0.30733899999999997</v>
      </c>
      <c r="AB1414">
        <v>0.26032499999999997</v>
      </c>
      <c r="AC1414">
        <v>0.59157199999999999</v>
      </c>
      <c r="AD1414">
        <v>9.4036700000000001E-2</v>
      </c>
      <c r="AE1414">
        <v>5.9146999999999998</v>
      </c>
      <c r="AF1414">
        <v>0.29861100000000002</v>
      </c>
      <c r="AH1414">
        <v>-1.19337</v>
      </c>
      <c r="AI1414">
        <v>35.6387</v>
      </c>
      <c r="AJ1414">
        <v>-23.3339</v>
      </c>
      <c r="AK1414">
        <v>62.879899999999999</v>
      </c>
      <c r="AL1414">
        <v>-1.19337</v>
      </c>
      <c r="AM1414">
        <v>-2.5</v>
      </c>
      <c r="AN1414">
        <v>-22.7205489873886</v>
      </c>
      <c r="AO1414">
        <v>-0.72163438796997004</v>
      </c>
      <c r="AP1414">
        <v>-0.69835800000000003</v>
      </c>
      <c r="AQ1414">
        <v>999</v>
      </c>
      <c r="AU1414" t="s">
        <v>1852</v>
      </c>
    </row>
    <row r="1415" spans="1:47" x14ac:dyDescent="0.45">
      <c r="A1415" t="s">
        <v>2388</v>
      </c>
      <c r="C1415">
        <v>105</v>
      </c>
      <c r="D1415">
        <v>425</v>
      </c>
      <c r="E1415">
        <v>381</v>
      </c>
      <c r="F1415">
        <v>90</v>
      </c>
      <c r="G1415">
        <v>64</v>
      </c>
      <c r="H1415">
        <v>15</v>
      </c>
      <c r="I1415">
        <v>3</v>
      </c>
      <c r="J1415">
        <v>8</v>
      </c>
      <c r="K1415">
        <v>47</v>
      </c>
      <c r="L1415">
        <v>47</v>
      </c>
      <c r="M1415">
        <v>31</v>
      </c>
      <c r="N1415">
        <v>6</v>
      </c>
      <c r="O1415">
        <v>107</v>
      </c>
      <c r="P1415">
        <v>6</v>
      </c>
      <c r="Q1415">
        <v>2</v>
      </c>
      <c r="R1415">
        <v>5</v>
      </c>
      <c r="S1415">
        <v>0</v>
      </c>
      <c r="T1415">
        <v>7</v>
      </c>
      <c r="U1415">
        <v>7</v>
      </c>
      <c r="V1415">
        <v>0.23622000000000001</v>
      </c>
      <c r="W1415">
        <v>7.2941199999999998E-2</v>
      </c>
      <c r="X1415">
        <v>0.25176500000000002</v>
      </c>
      <c r="Y1415">
        <v>0.28971999999999998</v>
      </c>
      <c r="Z1415">
        <v>0.30238100000000001</v>
      </c>
      <c r="AA1415">
        <v>0.35433100000000001</v>
      </c>
      <c r="AB1415">
        <v>0.28413500000000003</v>
      </c>
      <c r="AC1415">
        <v>0.65671199999999996</v>
      </c>
      <c r="AD1415">
        <v>0.11811000000000001</v>
      </c>
      <c r="AE1415">
        <v>4.8096899999999998</v>
      </c>
      <c r="AF1415">
        <v>0.30597000000000002</v>
      </c>
      <c r="AH1415">
        <v>-2.28653</v>
      </c>
      <c r="AI1415">
        <v>39.6982</v>
      </c>
      <c r="AJ1415">
        <v>-12.0855</v>
      </c>
      <c r="AK1415">
        <v>75.226699999999994</v>
      </c>
      <c r="AL1415">
        <v>-2.28653</v>
      </c>
      <c r="AM1415">
        <v>-1.5</v>
      </c>
      <c r="AN1415">
        <v>-15.329928159713701</v>
      </c>
      <c r="AO1415">
        <v>-6.1847443580627397</v>
      </c>
      <c r="AP1415">
        <v>-0.70149099999999998</v>
      </c>
      <c r="AQ1415">
        <v>999</v>
      </c>
      <c r="AU1415" t="s">
        <v>2389</v>
      </c>
    </row>
    <row r="1416" spans="1:47" x14ac:dyDescent="0.45">
      <c r="A1416" t="s">
        <v>2263</v>
      </c>
      <c r="C1416">
        <v>78</v>
      </c>
      <c r="D1416">
        <v>255</v>
      </c>
      <c r="E1416">
        <v>228</v>
      </c>
      <c r="F1416">
        <v>43</v>
      </c>
      <c r="G1416">
        <v>27</v>
      </c>
      <c r="H1416">
        <v>8</v>
      </c>
      <c r="I1416">
        <v>0</v>
      </c>
      <c r="J1416">
        <v>8</v>
      </c>
      <c r="K1416">
        <v>26</v>
      </c>
      <c r="L1416">
        <v>30</v>
      </c>
      <c r="M1416">
        <v>21</v>
      </c>
      <c r="N1416">
        <v>7</v>
      </c>
      <c r="O1416">
        <v>76</v>
      </c>
      <c r="P1416">
        <v>4</v>
      </c>
      <c r="Q1416">
        <v>1</v>
      </c>
      <c r="R1416">
        <v>1</v>
      </c>
      <c r="S1416">
        <v>0</v>
      </c>
      <c r="T1416">
        <v>6</v>
      </c>
      <c r="U1416">
        <v>2</v>
      </c>
      <c r="V1416">
        <v>0.18859600000000001</v>
      </c>
      <c r="W1416">
        <v>8.2352900000000007E-2</v>
      </c>
      <c r="X1416">
        <v>0.298039</v>
      </c>
      <c r="Y1416">
        <v>0.27631600000000001</v>
      </c>
      <c r="Z1416">
        <v>0.26771699999999998</v>
      </c>
      <c r="AA1416">
        <v>0.32894699999999999</v>
      </c>
      <c r="AB1416">
        <v>0.25286599999999998</v>
      </c>
      <c r="AC1416">
        <v>0.59666399999999997</v>
      </c>
      <c r="AD1416">
        <v>0.140351</v>
      </c>
      <c r="AE1416">
        <v>4.1563100000000004</v>
      </c>
      <c r="AF1416">
        <v>0.24137900000000001</v>
      </c>
      <c r="AH1416">
        <v>9.1133700000000008E-3</v>
      </c>
      <c r="AI1416">
        <v>17.196999999999999</v>
      </c>
      <c r="AJ1416">
        <v>-13.8733</v>
      </c>
      <c r="AK1416">
        <v>57.607100000000003</v>
      </c>
      <c r="AL1416">
        <v>9.1133700000000008E-3</v>
      </c>
      <c r="AM1416">
        <v>-3.7</v>
      </c>
      <c r="AN1416">
        <v>-12.9437417425215</v>
      </c>
      <c r="AO1416">
        <v>-2.7630512118339499</v>
      </c>
      <c r="AP1416">
        <v>-0.70259400000000005</v>
      </c>
      <c r="AQ1416">
        <v>999</v>
      </c>
      <c r="AU1416" t="s">
        <v>2264</v>
      </c>
    </row>
    <row r="1417" spans="1:47" x14ac:dyDescent="0.45">
      <c r="A1417" t="s">
        <v>2118</v>
      </c>
      <c r="C1417">
        <v>86</v>
      </c>
      <c r="D1417">
        <v>348</v>
      </c>
      <c r="E1417">
        <v>316</v>
      </c>
      <c r="F1417">
        <v>65</v>
      </c>
      <c r="G1417">
        <v>40</v>
      </c>
      <c r="H1417">
        <v>14</v>
      </c>
      <c r="I1417">
        <v>0</v>
      </c>
      <c r="J1417">
        <v>11</v>
      </c>
      <c r="K1417">
        <v>40</v>
      </c>
      <c r="L1417">
        <v>44</v>
      </c>
      <c r="M1417">
        <v>21</v>
      </c>
      <c r="N1417">
        <v>5</v>
      </c>
      <c r="O1417">
        <v>111</v>
      </c>
      <c r="P1417">
        <v>8</v>
      </c>
      <c r="Q1417">
        <v>3</v>
      </c>
      <c r="R1417">
        <v>0</v>
      </c>
      <c r="S1417">
        <v>1</v>
      </c>
      <c r="T1417">
        <v>1</v>
      </c>
      <c r="U1417">
        <v>1</v>
      </c>
      <c r="V1417">
        <v>0.20569599999999999</v>
      </c>
      <c r="W1417">
        <v>6.0344799999999997E-2</v>
      </c>
      <c r="X1417">
        <v>0.31896600000000003</v>
      </c>
      <c r="Y1417">
        <v>0.189189</v>
      </c>
      <c r="Z1417">
        <v>0.27011499999999999</v>
      </c>
      <c r="AA1417">
        <v>0.35443000000000002</v>
      </c>
      <c r="AB1417">
        <v>0.26735199999999998</v>
      </c>
      <c r="AC1417">
        <v>0.62454500000000002</v>
      </c>
      <c r="AD1417">
        <v>0.14873400000000001</v>
      </c>
      <c r="AE1417">
        <v>2.6990799999999999</v>
      </c>
      <c r="AF1417">
        <v>0.27411200000000002</v>
      </c>
      <c r="AH1417">
        <v>-0.71520600000000001</v>
      </c>
      <c r="AI1417">
        <v>27.6554</v>
      </c>
      <c r="AJ1417">
        <v>-14.7464</v>
      </c>
      <c r="AK1417">
        <v>68.416200000000003</v>
      </c>
      <c r="AL1417">
        <v>-0.71520600000000001</v>
      </c>
      <c r="AM1417">
        <v>1.4</v>
      </c>
      <c r="AN1417">
        <v>-13.884901821613299</v>
      </c>
      <c r="AO1417">
        <v>-4.9932981729507402</v>
      </c>
      <c r="AP1417">
        <v>-0.70386099999999996</v>
      </c>
      <c r="AQ1417">
        <v>999</v>
      </c>
      <c r="AU1417" t="s">
        <v>2119</v>
      </c>
    </row>
    <row r="1418" spans="1:47" x14ac:dyDescent="0.45">
      <c r="A1418" t="s">
        <v>2198</v>
      </c>
      <c r="C1418">
        <v>63</v>
      </c>
      <c r="D1418">
        <v>234</v>
      </c>
      <c r="E1418">
        <v>218</v>
      </c>
      <c r="F1418">
        <v>44</v>
      </c>
      <c r="G1418">
        <v>33</v>
      </c>
      <c r="H1418">
        <v>7</v>
      </c>
      <c r="I1418">
        <v>2</v>
      </c>
      <c r="J1418">
        <v>2</v>
      </c>
      <c r="K1418">
        <v>20</v>
      </c>
      <c r="L1418">
        <v>18</v>
      </c>
      <c r="M1418">
        <v>9</v>
      </c>
      <c r="N1418">
        <v>6</v>
      </c>
      <c r="O1418">
        <v>66</v>
      </c>
      <c r="P1418">
        <v>2</v>
      </c>
      <c r="Q1418">
        <v>1</v>
      </c>
      <c r="R1418">
        <v>4</v>
      </c>
      <c r="S1418">
        <v>0</v>
      </c>
      <c r="T1418">
        <v>4</v>
      </c>
      <c r="U1418">
        <v>2</v>
      </c>
      <c r="V1418">
        <v>0.20183499999999999</v>
      </c>
      <c r="W1418">
        <v>3.8461500000000003E-2</v>
      </c>
      <c r="X1418">
        <v>0.282051</v>
      </c>
      <c r="Y1418">
        <v>0.13636400000000001</v>
      </c>
      <c r="Z1418">
        <v>0.23913000000000001</v>
      </c>
      <c r="AA1418">
        <v>0.27981699999999998</v>
      </c>
      <c r="AB1418">
        <v>0.216588</v>
      </c>
      <c r="AC1418">
        <v>0.51894700000000005</v>
      </c>
      <c r="AD1418">
        <v>7.7981700000000001E-2</v>
      </c>
      <c r="AE1418">
        <v>5.6418100000000004</v>
      </c>
      <c r="AF1418">
        <v>0.278146</v>
      </c>
      <c r="AH1418">
        <v>-0.336951</v>
      </c>
      <c r="AI1418">
        <v>8.7304700000000004</v>
      </c>
      <c r="AJ1418">
        <v>-19.781099999999999</v>
      </c>
      <c r="AK1418">
        <v>34.888100000000001</v>
      </c>
      <c r="AL1418">
        <v>-0.336951</v>
      </c>
      <c r="AM1418">
        <v>1.6</v>
      </c>
      <c r="AN1418">
        <v>-19.212301731109601</v>
      </c>
      <c r="AO1418">
        <v>4.1793650388717598</v>
      </c>
      <c r="AP1418">
        <v>-0.70405300000000004</v>
      </c>
      <c r="AQ1418">
        <v>999</v>
      </c>
      <c r="AU1418" t="s">
        <v>2199</v>
      </c>
    </row>
    <row r="1419" spans="1:47" x14ac:dyDescent="0.45">
      <c r="A1419" t="s">
        <v>2107</v>
      </c>
      <c r="C1419">
        <v>51</v>
      </c>
      <c r="D1419">
        <v>197</v>
      </c>
      <c r="E1419">
        <v>182</v>
      </c>
      <c r="F1419">
        <v>39</v>
      </c>
      <c r="G1419">
        <v>29</v>
      </c>
      <c r="H1419">
        <v>5</v>
      </c>
      <c r="I1419">
        <v>1</v>
      </c>
      <c r="J1419">
        <v>4</v>
      </c>
      <c r="K1419">
        <v>24</v>
      </c>
      <c r="L1419">
        <v>24</v>
      </c>
      <c r="M1419">
        <v>9</v>
      </c>
      <c r="N1419">
        <v>4</v>
      </c>
      <c r="O1419">
        <v>61</v>
      </c>
      <c r="P1419">
        <v>5</v>
      </c>
      <c r="Q1419">
        <v>1</v>
      </c>
      <c r="R1419">
        <v>0</v>
      </c>
      <c r="S1419">
        <v>0</v>
      </c>
      <c r="T1419">
        <v>3</v>
      </c>
      <c r="U1419">
        <v>2</v>
      </c>
      <c r="V1419">
        <v>0.214286</v>
      </c>
      <c r="W1419">
        <v>4.5685299999999998E-2</v>
      </c>
      <c r="X1419">
        <v>0.309645</v>
      </c>
      <c r="Y1419">
        <v>0.14754100000000001</v>
      </c>
      <c r="Z1419">
        <v>0.269036</v>
      </c>
      <c r="AA1419">
        <v>0.31868099999999999</v>
      </c>
      <c r="AB1419">
        <v>0.251332</v>
      </c>
      <c r="AC1419">
        <v>0.58771700000000004</v>
      </c>
      <c r="AD1419">
        <v>0.104396</v>
      </c>
      <c r="AE1419">
        <v>5.4914800000000001</v>
      </c>
      <c r="AF1419">
        <v>0.29660999999999998</v>
      </c>
      <c r="AH1419">
        <v>-0.54465600000000003</v>
      </c>
      <c r="AI1419">
        <v>13.0345</v>
      </c>
      <c r="AJ1419">
        <v>-10.9688</v>
      </c>
      <c r="AK1419">
        <v>48.512700000000002</v>
      </c>
      <c r="AL1419">
        <v>-0.54465600000000003</v>
      </c>
      <c r="AM1419">
        <v>1.5</v>
      </c>
      <c r="AN1419">
        <v>-13.1103030443191</v>
      </c>
      <c r="AO1419">
        <v>-0.67151665687561002</v>
      </c>
      <c r="AP1419">
        <v>-0.70499900000000004</v>
      </c>
      <c r="AQ1419">
        <v>999</v>
      </c>
      <c r="AU1419" t="s">
        <v>2108</v>
      </c>
    </row>
    <row r="1420" spans="1:47" x14ac:dyDescent="0.45">
      <c r="A1420" t="s">
        <v>2175</v>
      </c>
      <c r="B1420" t="s">
        <v>31</v>
      </c>
      <c r="C1420">
        <v>66</v>
      </c>
      <c r="D1420">
        <v>259</v>
      </c>
      <c r="E1420">
        <v>230</v>
      </c>
      <c r="F1420">
        <v>43</v>
      </c>
      <c r="G1420">
        <v>33</v>
      </c>
      <c r="H1420">
        <v>6</v>
      </c>
      <c r="I1420">
        <v>0</v>
      </c>
      <c r="J1420">
        <v>4</v>
      </c>
      <c r="K1420">
        <v>23</v>
      </c>
      <c r="L1420">
        <v>21</v>
      </c>
      <c r="M1420">
        <v>25</v>
      </c>
      <c r="N1420">
        <v>2</v>
      </c>
      <c r="O1420">
        <v>94</v>
      </c>
      <c r="P1420">
        <v>2</v>
      </c>
      <c r="Q1420">
        <v>1</v>
      </c>
      <c r="R1420">
        <v>1</v>
      </c>
      <c r="S1420">
        <v>0</v>
      </c>
      <c r="T1420">
        <v>2</v>
      </c>
      <c r="U1420">
        <v>1</v>
      </c>
      <c r="V1420">
        <v>0.18695700000000001</v>
      </c>
      <c r="W1420">
        <v>9.6525100000000003E-2</v>
      </c>
      <c r="X1420">
        <v>0.36293399999999998</v>
      </c>
      <c r="Y1420">
        <v>0.265957</v>
      </c>
      <c r="Z1420">
        <v>0.271318</v>
      </c>
      <c r="AA1420">
        <v>0.26521699999999998</v>
      </c>
      <c r="AB1420">
        <v>0.242424</v>
      </c>
      <c r="AC1420">
        <v>0.53653499999999998</v>
      </c>
      <c r="AD1420">
        <v>7.8260899999999994E-2</v>
      </c>
      <c r="AE1420">
        <v>2.77867</v>
      </c>
      <c r="AF1420">
        <v>0.29323300000000002</v>
      </c>
      <c r="AH1420">
        <v>-0.46897499999999998</v>
      </c>
      <c r="AI1420">
        <v>15.220499999999999</v>
      </c>
      <c r="AJ1420">
        <v>-16.3371</v>
      </c>
      <c r="AK1420">
        <v>48.6145</v>
      </c>
      <c r="AL1420">
        <v>-0.46897499999999998</v>
      </c>
      <c r="AM1420">
        <v>-3.7</v>
      </c>
      <c r="AN1420">
        <v>-16.9566422998905</v>
      </c>
      <c r="AO1420">
        <v>1.0582306385040201</v>
      </c>
      <c r="AP1420">
        <v>-0.70542099999999996</v>
      </c>
      <c r="AQ1420">
        <v>999</v>
      </c>
      <c r="AU1420" t="s">
        <v>2176</v>
      </c>
    </row>
    <row r="1421" spans="1:47" x14ac:dyDescent="0.45">
      <c r="A1421" t="s">
        <v>1759</v>
      </c>
      <c r="B1421" t="s">
        <v>59</v>
      </c>
      <c r="C1421">
        <v>130</v>
      </c>
      <c r="D1421">
        <v>551</v>
      </c>
      <c r="E1421">
        <v>494</v>
      </c>
      <c r="F1421">
        <v>105</v>
      </c>
      <c r="G1421">
        <v>60</v>
      </c>
      <c r="H1421">
        <v>26</v>
      </c>
      <c r="I1421">
        <v>3</v>
      </c>
      <c r="J1421">
        <v>16</v>
      </c>
      <c r="K1421">
        <v>59</v>
      </c>
      <c r="L1421">
        <v>70</v>
      </c>
      <c r="M1421">
        <v>48</v>
      </c>
      <c r="N1421">
        <v>14</v>
      </c>
      <c r="O1421">
        <v>196</v>
      </c>
      <c r="P1421">
        <v>7</v>
      </c>
      <c r="Q1421">
        <v>2</v>
      </c>
      <c r="R1421">
        <v>0</v>
      </c>
      <c r="S1421">
        <v>1</v>
      </c>
      <c r="T1421">
        <v>2</v>
      </c>
      <c r="U1421">
        <v>2</v>
      </c>
      <c r="V1421">
        <v>0.21255099999999999</v>
      </c>
      <c r="W1421">
        <v>8.7114300000000006E-2</v>
      </c>
      <c r="X1421">
        <v>0.35571700000000001</v>
      </c>
      <c r="Y1421">
        <v>0.244898</v>
      </c>
      <c r="Z1421">
        <v>0.290381</v>
      </c>
      <c r="AA1421">
        <v>0.37449399999999999</v>
      </c>
      <c r="AB1421">
        <v>0.28082800000000002</v>
      </c>
      <c r="AC1421">
        <v>0.66487499999999999</v>
      </c>
      <c r="AD1421">
        <v>0.161943</v>
      </c>
      <c r="AE1421">
        <v>3.8038500000000002</v>
      </c>
      <c r="AF1421">
        <v>0.31337999999999999</v>
      </c>
      <c r="AH1421">
        <v>-1.22237</v>
      </c>
      <c r="AI1421">
        <v>49.954700000000003</v>
      </c>
      <c r="AJ1421">
        <v>-17.1815</v>
      </c>
      <c r="AK1421">
        <v>76.988200000000006</v>
      </c>
      <c r="AL1421">
        <v>-1.22237</v>
      </c>
      <c r="AM1421">
        <v>-3.3</v>
      </c>
      <c r="AN1421">
        <v>-16.415058732032701</v>
      </c>
      <c r="AO1421">
        <v>-9.3736331462860107</v>
      </c>
      <c r="AP1421">
        <v>-0.70542700000000003</v>
      </c>
      <c r="AQ1421">
        <v>999</v>
      </c>
      <c r="AU1421" t="s">
        <v>1760</v>
      </c>
    </row>
    <row r="1422" spans="1:47" x14ac:dyDescent="0.45">
      <c r="A1422" t="s">
        <v>2286</v>
      </c>
      <c r="C1422">
        <v>74</v>
      </c>
      <c r="D1422">
        <v>260</v>
      </c>
      <c r="E1422">
        <v>230</v>
      </c>
      <c r="F1422">
        <v>41</v>
      </c>
      <c r="G1422">
        <v>26</v>
      </c>
      <c r="H1422">
        <v>8</v>
      </c>
      <c r="I1422">
        <v>1</v>
      </c>
      <c r="J1422">
        <v>6</v>
      </c>
      <c r="K1422">
        <v>22</v>
      </c>
      <c r="L1422">
        <v>23</v>
      </c>
      <c r="M1422">
        <v>28</v>
      </c>
      <c r="N1422">
        <v>4</v>
      </c>
      <c r="O1422">
        <v>100</v>
      </c>
      <c r="P1422">
        <v>1</v>
      </c>
      <c r="Q1422">
        <v>1</v>
      </c>
      <c r="R1422">
        <v>0</v>
      </c>
      <c r="S1422">
        <v>0</v>
      </c>
      <c r="T1422">
        <v>1</v>
      </c>
      <c r="U1422">
        <v>1</v>
      </c>
      <c r="V1422">
        <v>0.178261</v>
      </c>
      <c r="W1422">
        <v>0.107692</v>
      </c>
      <c r="X1422">
        <v>0.38461499999999998</v>
      </c>
      <c r="Y1422">
        <v>0.28000000000000003</v>
      </c>
      <c r="Z1422">
        <v>0.269231</v>
      </c>
      <c r="AA1422">
        <v>0.3</v>
      </c>
      <c r="AB1422">
        <v>0.24967600000000001</v>
      </c>
      <c r="AC1422">
        <v>0.56923100000000004</v>
      </c>
      <c r="AD1422">
        <v>0.121739</v>
      </c>
      <c r="AE1422">
        <v>3.1843900000000001</v>
      </c>
      <c r="AF1422">
        <v>0.28000000000000003</v>
      </c>
      <c r="AH1422">
        <v>-0.615039</v>
      </c>
      <c r="AI1422">
        <v>16.845400000000001</v>
      </c>
      <c r="AJ1422">
        <v>-14.834099999999999</v>
      </c>
      <c r="AK1422">
        <v>52.183799999999998</v>
      </c>
      <c r="AL1422">
        <v>-0.615039</v>
      </c>
      <c r="AM1422">
        <v>-5.2</v>
      </c>
      <c r="AN1422">
        <v>-15.511433124542201</v>
      </c>
      <c r="AO1422">
        <v>-0.4233980178833</v>
      </c>
      <c r="AP1422">
        <v>-0.708399</v>
      </c>
      <c r="AQ1422">
        <v>999</v>
      </c>
      <c r="AU1422">
        <v>19842</v>
      </c>
    </row>
    <row r="1423" spans="1:47" x14ac:dyDescent="0.45">
      <c r="A1423" t="s">
        <v>2272</v>
      </c>
      <c r="B1423" t="s">
        <v>82</v>
      </c>
      <c r="C1423">
        <v>86</v>
      </c>
      <c r="D1423">
        <v>356</v>
      </c>
      <c r="E1423">
        <v>330</v>
      </c>
      <c r="F1423">
        <v>70</v>
      </c>
      <c r="G1423">
        <v>45</v>
      </c>
      <c r="H1423">
        <v>16</v>
      </c>
      <c r="I1423">
        <v>1</v>
      </c>
      <c r="J1423">
        <v>8</v>
      </c>
      <c r="K1423">
        <v>39</v>
      </c>
      <c r="L1423">
        <v>37</v>
      </c>
      <c r="M1423">
        <v>20</v>
      </c>
      <c r="N1423">
        <v>9</v>
      </c>
      <c r="O1423">
        <v>97</v>
      </c>
      <c r="P1423">
        <v>4</v>
      </c>
      <c r="Q1423">
        <v>2</v>
      </c>
      <c r="R1423">
        <v>0</v>
      </c>
      <c r="S1423">
        <v>0</v>
      </c>
      <c r="T1423">
        <v>7</v>
      </c>
      <c r="U1423">
        <v>2</v>
      </c>
      <c r="V1423">
        <v>0.212121</v>
      </c>
      <c r="W1423">
        <v>5.6179800000000002E-2</v>
      </c>
      <c r="X1423">
        <v>0.27247199999999999</v>
      </c>
      <c r="Y1423">
        <v>0.20618600000000001</v>
      </c>
      <c r="Z1423">
        <v>0.26404499999999997</v>
      </c>
      <c r="AA1423">
        <v>0.33939399999999997</v>
      </c>
      <c r="AB1423">
        <v>0.25295400000000001</v>
      </c>
      <c r="AC1423">
        <v>0.60343899999999995</v>
      </c>
      <c r="AD1423">
        <v>0.127273</v>
      </c>
      <c r="AE1423">
        <v>5.1543099999999997</v>
      </c>
      <c r="AF1423">
        <v>0.27312799999999998</v>
      </c>
      <c r="AH1423">
        <v>9.3536499999999995E-2</v>
      </c>
      <c r="AI1423">
        <v>24.034199999999998</v>
      </c>
      <c r="AJ1423">
        <v>-19.342400000000001</v>
      </c>
      <c r="AK1423">
        <v>60.656300000000002</v>
      </c>
      <c r="AL1423">
        <v>9.3536499999999995E-2</v>
      </c>
      <c r="AM1423">
        <v>1.4</v>
      </c>
      <c r="AN1423">
        <v>-16.689008571207498</v>
      </c>
      <c r="AO1423">
        <v>-2.5241621732711699</v>
      </c>
      <c r="AP1423">
        <v>-0.71016900000000005</v>
      </c>
      <c r="AQ1423">
        <v>999</v>
      </c>
      <c r="AU1423" t="s">
        <v>2273</v>
      </c>
    </row>
    <row r="1424" spans="1:47" x14ac:dyDescent="0.45">
      <c r="A1424" t="s">
        <v>2337</v>
      </c>
      <c r="B1424" t="s">
        <v>309</v>
      </c>
      <c r="C1424">
        <v>64</v>
      </c>
      <c r="D1424">
        <v>269</v>
      </c>
      <c r="E1424">
        <v>245</v>
      </c>
      <c r="F1424">
        <v>64</v>
      </c>
      <c r="G1424">
        <v>47</v>
      </c>
      <c r="H1424">
        <v>13</v>
      </c>
      <c r="I1424">
        <v>2</v>
      </c>
      <c r="J1424">
        <v>2</v>
      </c>
      <c r="K1424">
        <v>29</v>
      </c>
      <c r="L1424">
        <v>26</v>
      </c>
      <c r="M1424">
        <v>19</v>
      </c>
      <c r="N1424">
        <v>1</v>
      </c>
      <c r="O1424">
        <v>59</v>
      </c>
      <c r="P1424">
        <v>2</v>
      </c>
      <c r="Q1424">
        <v>2</v>
      </c>
      <c r="R1424">
        <v>1</v>
      </c>
      <c r="S1424">
        <v>0</v>
      </c>
      <c r="T1424">
        <v>6</v>
      </c>
      <c r="U1424">
        <v>2</v>
      </c>
      <c r="V1424">
        <v>0.26122400000000001</v>
      </c>
      <c r="W1424">
        <v>7.0632E-2</v>
      </c>
      <c r="X1424">
        <v>0.219331</v>
      </c>
      <c r="Y1424">
        <v>0.32203399999999999</v>
      </c>
      <c r="Z1424">
        <v>0.317164</v>
      </c>
      <c r="AA1424">
        <v>0.35510199999999997</v>
      </c>
      <c r="AB1424">
        <v>0.29502699999999998</v>
      </c>
      <c r="AC1424">
        <v>0.67226600000000003</v>
      </c>
      <c r="AD1424">
        <v>9.3877600000000005E-2</v>
      </c>
      <c r="AE1424">
        <v>5.49892</v>
      </c>
      <c r="AF1424">
        <v>0.33333299999999999</v>
      </c>
      <c r="AH1424">
        <v>-0.16039900000000001</v>
      </c>
      <c r="AI1424">
        <v>27.560199999999998</v>
      </c>
      <c r="AJ1424">
        <v>-5.2159300000000002</v>
      </c>
      <c r="AK1424">
        <v>67.965199999999996</v>
      </c>
      <c r="AL1424">
        <v>-0.16039900000000001</v>
      </c>
      <c r="AM1424">
        <v>-2.5</v>
      </c>
      <c r="AN1424">
        <v>-10.8359965384006</v>
      </c>
      <c r="AO1424">
        <v>-5.4651675224304199</v>
      </c>
      <c r="AP1424">
        <v>-0.71160900000000005</v>
      </c>
      <c r="AQ1424">
        <v>999</v>
      </c>
      <c r="AU1424" t="s">
        <v>2338</v>
      </c>
    </row>
    <row r="1425" spans="1:47" x14ac:dyDescent="0.45">
      <c r="A1425" t="s">
        <v>2166</v>
      </c>
      <c r="C1425">
        <v>108</v>
      </c>
      <c r="D1425">
        <v>432</v>
      </c>
      <c r="E1425">
        <v>382</v>
      </c>
      <c r="F1425">
        <v>80</v>
      </c>
      <c r="G1425">
        <v>51</v>
      </c>
      <c r="H1425">
        <v>15</v>
      </c>
      <c r="I1425">
        <v>2</v>
      </c>
      <c r="J1425">
        <v>12</v>
      </c>
      <c r="K1425">
        <v>47</v>
      </c>
      <c r="L1425">
        <v>52</v>
      </c>
      <c r="M1425">
        <v>41</v>
      </c>
      <c r="N1425">
        <v>5</v>
      </c>
      <c r="O1425">
        <v>182</v>
      </c>
      <c r="P1425">
        <v>7</v>
      </c>
      <c r="Q1425">
        <v>1</v>
      </c>
      <c r="R1425">
        <v>1</v>
      </c>
      <c r="S1425">
        <v>1</v>
      </c>
      <c r="T1425">
        <v>10</v>
      </c>
      <c r="U1425">
        <v>7</v>
      </c>
      <c r="V1425">
        <v>0.209424</v>
      </c>
      <c r="W1425">
        <v>9.4907400000000003E-2</v>
      </c>
      <c r="X1425">
        <v>0.421296</v>
      </c>
      <c r="Y1425">
        <v>0.225275</v>
      </c>
      <c r="Z1425">
        <v>0.29698400000000003</v>
      </c>
      <c r="AA1425">
        <v>0.35340300000000002</v>
      </c>
      <c r="AB1425">
        <v>0.28400799999999998</v>
      </c>
      <c r="AC1425">
        <v>0.65038700000000005</v>
      </c>
      <c r="AD1425">
        <v>0.143979</v>
      </c>
      <c r="AE1425">
        <v>5.1757299999999997</v>
      </c>
      <c r="AF1425">
        <v>0.359788</v>
      </c>
      <c r="AH1425">
        <v>-1.67883</v>
      </c>
      <c r="AI1425">
        <v>40.3065</v>
      </c>
      <c r="AJ1425">
        <v>-12.3302</v>
      </c>
      <c r="AK1425">
        <v>82.537599999999998</v>
      </c>
      <c r="AL1425">
        <v>-1.67883</v>
      </c>
      <c r="AM1425">
        <v>0</v>
      </c>
      <c r="AN1425">
        <v>-10.7178007364273</v>
      </c>
      <c r="AO1425">
        <v>-11.111110687255801</v>
      </c>
      <c r="AP1425">
        <v>-0.71360299999999999</v>
      </c>
      <c r="AQ1425">
        <v>999</v>
      </c>
      <c r="AU1425" t="s">
        <v>2167</v>
      </c>
    </row>
    <row r="1426" spans="1:47" x14ac:dyDescent="0.45">
      <c r="A1426" t="s">
        <v>2154</v>
      </c>
      <c r="C1426">
        <v>89</v>
      </c>
      <c r="D1426">
        <v>346</v>
      </c>
      <c r="E1426">
        <v>304</v>
      </c>
      <c r="F1426">
        <v>58</v>
      </c>
      <c r="G1426">
        <v>36</v>
      </c>
      <c r="H1426">
        <v>14</v>
      </c>
      <c r="I1426">
        <v>1</v>
      </c>
      <c r="J1426">
        <v>7</v>
      </c>
      <c r="K1426">
        <v>32</v>
      </c>
      <c r="L1426">
        <v>33</v>
      </c>
      <c r="M1426">
        <v>36</v>
      </c>
      <c r="N1426">
        <v>4</v>
      </c>
      <c r="O1426">
        <v>120</v>
      </c>
      <c r="P1426">
        <v>2</v>
      </c>
      <c r="Q1426">
        <v>3</v>
      </c>
      <c r="R1426">
        <v>1</v>
      </c>
      <c r="S1426">
        <v>0</v>
      </c>
      <c r="T1426">
        <v>1</v>
      </c>
      <c r="U1426">
        <v>1</v>
      </c>
      <c r="V1426">
        <v>0.19078899999999999</v>
      </c>
      <c r="W1426">
        <v>0.104046</v>
      </c>
      <c r="X1426">
        <v>0.34682099999999999</v>
      </c>
      <c r="Y1426">
        <v>0.3</v>
      </c>
      <c r="Z1426">
        <v>0.27826099999999998</v>
      </c>
      <c r="AA1426">
        <v>0.3125</v>
      </c>
      <c r="AB1426">
        <v>0.25953799999999999</v>
      </c>
      <c r="AC1426">
        <v>0.59076099999999998</v>
      </c>
      <c r="AD1426">
        <v>0.121711</v>
      </c>
      <c r="AE1426">
        <v>2.7774000000000001</v>
      </c>
      <c r="AF1426">
        <v>0.283333</v>
      </c>
      <c r="AH1426">
        <v>-0.76143700000000003</v>
      </c>
      <c r="AI1426">
        <v>25.251100000000001</v>
      </c>
      <c r="AJ1426">
        <v>-16.907</v>
      </c>
      <c r="AK1426">
        <v>62.334299999999999</v>
      </c>
      <c r="AL1426">
        <v>-0.76143700000000003</v>
      </c>
      <c r="AM1426">
        <v>3.8</v>
      </c>
      <c r="AN1426">
        <v>-16.376886606216399</v>
      </c>
      <c r="AO1426">
        <v>-2.5565550327300999</v>
      </c>
      <c r="AP1426">
        <v>-0.716144</v>
      </c>
      <c r="AQ1426">
        <v>999</v>
      </c>
      <c r="AU1426" t="s">
        <v>2155</v>
      </c>
    </row>
    <row r="1427" spans="1:47" x14ac:dyDescent="0.45">
      <c r="A1427" t="s">
        <v>2254</v>
      </c>
      <c r="C1427">
        <v>45</v>
      </c>
      <c r="D1427">
        <v>167</v>
      </c>
      <c r="E1427">
        <v>153</v>
      </c>
      <c r="F1427">
        <v>32</v>
      </c>
      <c r="G1427">
        <v>24</v>
      </c>
      <c r="H1427">
        <v>6</v>
      </c>
      <c r="I1427">
        <v>1</v>
      </c>
      <c r="J1427">
        <v>1</v>
      </c>
      <c r="K1427">
        <v>10</v>
      </c>
      <c r="L1427">
        <v>12</v>
      </c>
      <c r="M1427">
        <v>12</v>
      </c>
      <c r="N1427">
        <v>3</v>
      </c>
      <c r="O1427">
        <v>48</v>
      </c>
      <c r="P1427">
        <v>2</v>
      </c>
      <c r="Q1427">
        <v>0</v>
      </c>
      <c r="R1427">
        <v>0</v>
      </c>
      <c r="S1427">
        <v>0</v>
      </c>
      <c r="T1427">
        <v>1</v>
      </c>
      <c r="U1427">
        <v>2</v>
      </c>
      <c r="V1427">
        <v>0.20915</v>
      </c>
      <c r="W1427">
        <v>7.1856299999999998E-2</v>
      </c>
      <c r="X1427">
        <v>0.28742499999999999</v>
      </c>
      <c r="Y1427">
        <v>0.25</v>
      </c>
      <c r="Z1427">
        <v>0.275449</v>
      </c>
      <c r="AA1427">
        <v>0.28104600000000002</v>
      </c>
      <c r="AB1427">
        <v>0.24348500000000001</v>
      </c>
      <c r="AC1427">
        <v>0.55649499999999996</v>
      </c>
      <c r="AD1427">
        <v>7.1895399999999998E-2</v>
      </c>
      <c r="AE1427">
        <v>2.9641199999999999</v>
      </c>
      <c r="AF1427">
        <v>0.29807699999999998</v>
      </c>
      <c r="AH1427">
        <v>-0.91383499999999995</v>
      </c>
      <c r="AI1427">
        <v>9.9612099999999995</v>
      </c>
      <c r="AJ1427">
        <v>-10.386799999999999</v>
      </c>
      <c r="AK1427">
        <v>45.628900000000002</v>
      </c>
      <c r="AL1427">
        <v>-0.91383499999999995</v>
      </c>
      <c r="AM1427">
        <v>2</v>
      </c>
      <c r="AN1427">
        <v>-11.793545603752101</v>
      </c>
      <c r="AO1427">
        <v>-1.06804823875427</v>
      </c>
      <c r="AP1427">
        <v>-0.71692100000000003</v>
      </c>
      <c r="AQ1427">
        <v>999</v>
      </c>
      <c r="AU1427" t="s">
        <v>2255</v>
      </c>
    </row>
    <row r="1428" spans="1:47" x14ac:dyDescent="0.45">
      <c r="A1428" t="s">
        <v>2145</v>
      </c>
      <c r="B1428" t="s">
        <v>16</v>
      </c>
      <c r="C1428">
        <v>79</v>
      </c>
      <c r="D1428">
        <v>301</v>
      </c>
      <c r="E1428">
        <v>268</v>
      </c>
      <c r="F1428">
        <v>52</v>
      </c>
      <c r="G1428">
        <v>36</v>
      </c>
      <c r="H1428">
        <v>8</v>
      </c>
      <c r="I1428">
        <v>2</v>
      </c>
      <c r="J1428">
        <v>6</v>
      </c>
      <c r="K1428">
        <v>29</v>
      </c>
      <c r="L1428">
        <v>29</v>
      </c>
      <c r="M1428">
        <v>27</v>
      </c>
      <c r="N1428">
        <v>6</v>
      </c>
      <c r="O1428">
        <v>103</v>
      </c>
      <c r="P1428">
        <v>4</v>
      </c>
      <c r="Q1428">
        <v>2</v>
      </c>
      <c r="R1428">
        <v>0</v>
      </c>
      <c r="S1428">
        <v>0</v>
      </c>
      <c r="T1428">
        <v>3</v>
      </c>
      <c r="U1428">
        <v>2</v>
      </c>
      <c r="V1428">
        <v>0.19403000000000001</v>
      </c>
      <c r="W1428">
        <v>8.9701000000000003E-2</v>
      </c>
      <c r="X1428">
        <v>0.34219300000000002</v>
      </c>
      <c r="Y1428">
        <v>0.26213599999999998</v>
      </c>
      <c r="Z1428">
        <v>0.27574799999999999</v>
      </c>
      <c r="AA1428">
        <v>0.30597000000000002</v>
      </c>
      <c r="AB1428">
        <v>0.25220900000000002</v>
      </c>
      <c r="AC1428">
        <v>0.58171799999999996</v>
      </c>
      <c r="AD1428">
        <v>0.11194</v>
      </c>
      <c r="AE1428">
        <v>4.4966799999999996</v>
      </c>
      <c r="AF1428">
        <v>0.28571400000000002</v>
      </c>
      <c r="AH1428">
        <v>-0.71416900000000005</v>
      </c>
      <c r="AI1428">
        <v>20.134899999999998</v>
      </c>
      <c r="AJ1428">
        <v>-16.540199999999999</v>
      </c>
      <c r="AK1428">
        <v>57.961100000000002</v>
      </c>
      <c r="AL1428">
        <v>-0.71416900000000005</v>
      </c>
      <c r="AM1428">
        <v>-6.6</v>
      </c>
      <c r="AN1428">
        <v>-16.390214025974199</v>
      </c>
      <c r="AO1428">
        <v>-1.0701646804809499</v>
      </c>
      <c r="AP1428">
        <v>-0.71848599999999996</v>
      </c>
      <c r="AQ1428">
        <v>999</v>
      </c>
      <c r="AU1428" t="s">
        <v>2146</v>
      </c>
    </row>
    <row r="1429" spans="1:47" x14ac:dyDescent="0.45">
      <c r="A1429" t="s">
        <v>2158</v>
      </c>
      <c r="B1429" t="s">
        <v>309</v>
      </c>
      <c r="C1429">
        <v>114</v>
      </c>
      <c r="D1429">
        <v>470</v>
      </c>
      <c r="E1429">
        <v>427</v>
      </c>
      <c r="F1429">
        <v>104</v>
      </c>
      <c r="G1429">
        <v>71</v>
      </c>
      <c r="H1429">
        <v>24</v>
      </c>
      <c r="I1429">
        <v>3</v>
      </c>
      <c r="J1429">
        <v>6</v>
      </c>
      <c r="K1429">
        <v>55</v>
      </c>
      <c r="L1429">
        <v>49</v>
      </c>
      <c r="M1429">
        <v>28</v>
      </c>
      <c r="N1429">
        <v>12</v>
      </c>
      <c r="O1429">
        <v>110</v>
      </c>
      <c r="P1429">
        <v>6</v>
      </c>
      <c r="Q1429">
        <v>2</v>
      </c>
      <c r="R1429">
        <v>7</v>
      </c>
      <c r="S1429">
        <v>0</v>
      </c>
      <c r="T1429">
        <v>8</v>
      </c>
      <c r="U1429">
        <v>3</v>
      </c>
      <c r="V1429">
        <v>0.24356</v>
      </c>
      <c r="W1429">
        <v>5.9574500000000002E-2</v>
      </c>
      <c r="X1429">
        <v>0.234043</v>
      </c>
      <c r="Y1429">
        <v>0.25454500000000002</v>
      </c>
      <c r="Z1429">
        <v>0.29805599999999999</v>
      </c>
      <c r="AA1429">
        <v>0.35597200000000001</v>
      </c>
      <c r="AB1429">
        <v>0.27656799999999998</v>
      </c>
      <c r="AC1429">
        <v>0.65402800000000005</v>
      </c>
      <c r="AD1429">
        <v>0.112412</v>
      </c>
      <c r="AE1429">
        <v>5.3855700000000004</v>
      </c>
      <c r="AF1429">
        <v>0.31309900000000002</v>
      </c>
      <c r="AH1429">
        <v>-0.38281100000000001</v>
      </c>
      <c r="AI1429">
        <v>40.947899999999997</v>
      </c>
      <c r="AJ1429">
        <v>-16.3188</v>
      </c>
      <c r="AK1429">
        <v>55.590200000000003</v>
      </c>
      <c r="AL1429">
        <v>-0.38281100000000001</v>
      </c>
      <c r="AM1429">
        <v>-2.2000000000000002</v>
      </c>
      <c r="AN1429">
        <v>-26.240839004516602</v>
      </c>
      <c r="AO1429">
        <v>2.9807760715484601</v>
      </c>
      <c r="AP1429">
        <v>-0.72265400000000002</v>
      </c>
      <c r="AQ1429">
        <v>999</v>
      </c>
      <c r="AU1429" t="s">
        <v>2159</v>
      </c>
    </row>
    <row r="1430" spans="1:47" x14ac:dyDescent="0.45">
      <c r="A1430" t="s">
        <v>2300</v>
      </c>
      <c r="B1430" t="s">
        <v>42</v>
      </c>
      <c r="C1430">
        <v>113</v>
      </c>
      <c r="D1430">
        <v>445</v>
      </c>
      <c r="E1430">
        <v>390</v>
      </c>
      <c r="F1430">
        <v>82</v>
      </c>
      <c r="G1430">
        <v>57</v>
      </c>
      <c r="H1430">
        <v>15</v>
      </c>
      <c r="I1430">
        <v>2</v>
      </c>
      <c r="J1430">
        <v>8</v>
      </c>
      <c r="K1430">
        <v>50</v>
      </c>
      <c r="L1430">
        <v>41</v>
      </c>
      <c r="M1430">
        <v>48</v>
      </c>
      <c r="N1430">
        <v>9</v>
      </c>
      <c r="O1430">
        <v>148</v>
      </c>
      <c r="P1430">
        <v>3</v>
      </c>
      <c r="Q1430">
        <v>2</v>
      </c>
      <c r="R1430">
        <v>2</v>
      </c>
      <c r="S1430">
        <v>1</v>
      </c>
      <c r="T1430">
        <v>6</v>
      </c>
      <c r="U1430">
        <v>2</v>
      </c>
      <c r="V1430">
        <v>0.210256</v>
      </c>
      <c r="W1430">
        <v>0.107865</v>
      </c>
      <c r="X1430">
        <v>0.33258399999999999</v>
      </c>
      <c r="Y1430">
        <v>0.324324</v>
      </c>
      <c r="Z1430">
        <v>0.30022599999999999</v>
      </c>
      <c r="AA1430">
        <v>0.32051299999999999</v>
      </c>
      <c r="AB1430">
        <v>0.27062199999999997</v>
      </c>
      <c r="AC1430">
        <v>0.62073900000000004</v>
      </c>
      <c r="AD1430">
        <v>0.11025600000000001</v>
      </c>
      <c r="AE1430">
        <v>4.87995</v>
      </c>
      <c r="AF1430">
        <v>0.31355899999999998</v>
      </c>
      <c r="AH1430">
        <v>-0.40696300000000002</v>
      </c>
      <c r="AI1430">
        <v>36.572299999999998</v>
      </c>
      <c r="AJ1430">
        <v>-17.648399999999999</v>
      </c>
      <c r="AK1430">
        <v>70.304400000000001</v>
      </c>
      <c r="AL1430">
        <v>-0.40696300000000002</v>
      </c>
      <c r="AM1430">
        <v>-7.3</v>
      </c>
      <c r="AN1430">
        <v>-16.777767151594102</v>
      </c>
      <c r="AO1430">
        <v>-5.6649326086044303</v>
      </c>
      <c r="AP1430">
        <v>-0.72608300000000003</v>
      </c>
      <c r="AQ1430">
        <v>999</v>
      </c>
      <c r="AU1430" t="s">
        <v>2301</v>
      </c>
    </row>
    <row r="1431" spans="1:47" x14ac:dyDescent="0.45">
      <c r="A1431" t="s">
        <v>2357</v>
      </c>
      <c r="B1431" t="s">
        <v>14</v>
      </c>
      <c r="C1431">
        <v>56</v>
      </c>
      <c r="D1431">
        <v>226</v>
      </c>
      <c r="E1431">
        <v>201</v>
      </c>
      <c r="F1431">
        <v>43</v>
      </c>
      <c r="G1431">
        <v>34</v>
      </c>
      <c r="H1431">
        <v>9</v>
      </c>
      <c r="I1431">
        <v>0</v>
      </c>
      <c r="J1431">
        <v>0</v>
      </c>
      <c r="K1431">
        <v>22</v>
      </c>
      <c r="L1431">
        <v>18</v>
      </c>
      <c r="M1431">
        <v>17</v>
      </c>
      <c r="N1431">
        <v>4</v>
      </c>
      <c r="O1431">
        <v>53</v>
      </c>
      <c r="P1431">
        <v>6</v>
      </c>
      <c r="Q1431">
        <v>1</v>
      </c>
      <c r="R1431">
        <v>1</v>
      </c>
      <c r="S1431">
        <v>0</v>
      </c>
      <c r="T1431">
        <v>5</v>
      </c>
      <c r="U1431">
        <v>3</v>
      </c>
      <c r="V1431">
        <v>0.21393000000000001</v>
      </c>
      <c r="W1431">
        <v>7.5221200000000002E-2</v>
      </c>
      <c r="X1431">
        <v>0.234513</v>
      </c>
      <c r="Y1431">
        <v>0.32075500000000001</v>
      </c>
      <c r="Z1431">
        <v>0.29333300000000001</v>
      </c>
      <c r="AA1431">
        <v>0.25870599999999999</v>
      </c>
      <c r="AB1431">
        <v>0.24707200000000001</v>
      </c>
      <c r="AC1431">
        <v>0.55203999999999998</v>
      </c>
      <c r="AD1431">
        <v>4.4776099999999999E-2</v>
      </c>
      <c r="AE1431">
        <v>3.9626999999999999</v>
      </c>
      <c r="AF1431">
        <v>0.28859099999999999</v>
      </c>
      <c r="AH1431">
        <v>-0.67460600000000004</v>
      </c>
      <c r="AI1431">
        <v>14.153600000000001</v>
      </c>
      <c r="AJ1431">
        <v>-13.383100000000001</v>
      </c>
      <c r="AK1431">
        <v>55.984400000000001</v>
      </c>
      <c r="AL1431">
        <v>-0.67460600000000004</v>
      </c>
      <c r="AM1431">
        <v>0.5</v>
      </c>
      <c r="AN1431">
        <v>-12.9981015324592</v>
      </c>
      <c r="AO1431">
        <v>-1.9911816120147701</v>
      </c>
      <c r="AP1431">
        <v>-0.72687999999999997</v>
      </c>
      <c r="AQ1431">
        <v>999</v>
      </c>
      <c r="AU1431" t="s">
        <v>2358</v>
      </c>
    </row>
    <row r="1432" spans="1:47" x14ac:dyDescent="0.45">
      <c r="A1432" t="s">
        <v>2346</v>
      </c>
      <c r="B1432" t="s">
        <v>70</v>
      </c>
      <c r="C1432">
        <v>81</v>
      </c>
      <c r="D1432">
        <v>345</v>
      </c>
      <c r="E1432">
        <v>315</v>
      </c>
      <c r="F1432">
        <v>67</v>
      </c>
      <c r="G1432">
        <v>52</v>
      </c>
      <c r="H1432">
        <v>8</v>
      </c>
      <c r="I1432">
        <v>2</v>
      </c>
      <c r="J1432">
        <v>5</v>
      </c>
      <c r="K1432">
        <v>43</v>
      </c>
      <c r="L1432">
        <v>33</v>
      </c>
      <c r="M1432">
        <v>20</v>
      </c>
      <c r="N1432">
        <v>1</v>
      </c>
      <c r="O1432">
        <v>104</v>
      </c>
      <c r="P1432">
        <v>7</v>
      </c>
      <c r="Q1432">
        <v>3</v>
      </c>
      <c r="R1432">
        <v>0</v>
      </c>
      <c r="S1432">
        <v>0</v>
      </c>
      <c r="T1432">
        <v>5</v>
      </c>
      <c r="U1432">
        <v>3</v>
      </c>
      <c r="V1432">
        <v>0.212698</v>
      </c>
      <c r="W1432">
        <v>5.7971000000000002E-2</v>
      </c>
      <c r="X1432">
        <v>0.30144900000000002</v>
      </c>
      <c r="Y1432">
        <v>0.19230800000000001</v>
      </c>
      <c r="Z1432">
        <v>0.27246399999999998</v>
      </c>
      <c r="AA1432">
        <v>0.29841299999999998</v>
      </c>
      <c r="AB1432">
        <v>0.25379200000000002</v>
      </c>
      <c r="AC1432">
        <v>0.57087600000000005</v>
      </c>
      <c r="AD1432">
        <v>8.5714299999999993E-2</v>
      </c>
      <c r="AE1432">
        <v>5.5080799999999996</v>
      </c>
      <c r="AF1432">
        <v>0.296651</v>
      </c>
      <c r="AH1432">
        <v>-0.86723399999999995</v>
      </c>
      <c r="AI1432">
        <v>23.531700000000001</v>
      </c>
      <c r="AJ1432">
        <v>-18.5046</v>
      </c>
      <c r="AK1432">
        <v>61.594499999999996</v>
      </c>
      <c r="AL1432">
        <v>-0.86723399999999995</v>
      </c>
      <c r="AM1432">
        <v>-3.6</v>
      </c>
      <c r="AN1432">
        <v>-16.743389606475802</v>
      </c>
      <c r="AO1432">
        <v>-2.33236324787139</v>
      </c>
      <c r="AP1432">
        <v>-0.73372099999999996</v>
      </c>
      <c r="AQ1432">
        <v>999</v>
      </c>
      <c r="AU1432" t="s">
        <v>2347</v>
      </c>
    </row>
    <row r="1433" spans="1:47" x14ac:dyDescent="0.45">
      <c r="A1433" t="s">
        <v>2392</v>
      </c>
      <c r="C1433">
        <v>73</v>
      </c>
      <c r="D1433">
        <v>281</v>
      </c>
      <c r="E1433">
        <v>258</v>
      </c>
      <c r="F1433">
        <v>48</v>
      </c>
      <c r="G1433">
        <v>27</v>
      </c>
      <c r="H1433">
        <v>11</v>
      </c>
      <c r="I1433">
        <v>2</v>
      </c>
      <c r="J1433">
        <v>8</v>
      </c>
      <c r="K1433">
        <v>24</v>
      </c>
      <c r="L1433">
        <v>31</v>
      </c>
      <c r="M1433">
        <v>19</v>
      </c>
      <c r="N1433">
        <v>2</v>
      </c>
      <c r="O1433">
        <v>115</v>
      </c>
      <c r="P1433">
        <v>3</v>
      </c>
      <c r="Q1433">
        <v>1</v>
      </c>
      <c r="R1433">
        <v>0</v>
      </c>
      <c r="S1433">
        <v>0</v>
      </c>
      <c r="T1433">
        <v>1</v>
      </c>
      <c r="U1433">
        <v>1</v>
      </c>
      <c r="V1433">
        <v>0.18604699999999999</v>
      </c>
      <c r="W1433">
        <v>6.7615700000000001E-2</v>
      </c>
      <c r="X1433">
        <v>0.40925299999999998</v>
      </c>
      <c r="Y1433">
        <v>0.165217</v>
      </c>
      <c r="Z1433">
        <v>0.24911</v>
      </c>
      <c r="AA1433">
        <v>0.33720899999999998</v>
      </c>
      <c r="AB1433">
        <v>0.25336500000000001</v>
      </c>
      <c r="AC1433">
        <v>0.58631999999999995</v>
      </c>
      <c r="AD1433">
        <v>0.15116299999999999</v>
      </c>
      <c r="AE1433">
        <v>3.8427899999999999</v>
      </c>
      <c r="AF1433">
        <v>0.29411799999999999</v>
      </c>
      <c r="AH1433">
        <v>-0.58421900000000004</v>
      </c>
      <c r="AI1433">
        <v>19.066700000000001</v>
      </c>
      <c r="AJ1433">
        <v>-15.1715</v>
      </c>
      <c r="AK1433">
        <v>50.475200000000001</v>
      </c>
      <c r="AL1433">
        <v>-0.58421900000000004</v>
      </c>
      <c r="AM1433">
        <v>-0.7</v>
      </c>
      <c r="AN1433">
        <v>-17.259071230888299</v>
      </c>
      <c r="AO1433">
        <v>0.33248084783553999</v>
      </c>
      <c r="AP1433">
        <v>-0.73617100000000002</v>
      </c>
      <c r="AQ1433">
        <v>999</v>
      </c>
      <c r="AU1433" t="s">
        <v>2393</v>
      </c>
    </row>
    <row r="1434" spans="1:47" x14ac:dyDescent="0.45">
      <c r="A1434" t="s">
        <v>2228</v>
      </c>
      <c r="B1434" t="s">
        <v>130</v>
      </c>
      <c r="C1434">
        <v>120</v>
      </c>
      <c r="D1434">
        <v>503</v>
      </c>
      <c r="E1434">
        <v>481</v>
      </c>
      <c r="F1434">
        <v>113</v>
      </c>
      <c r="G1434">
        <v>72</v>
      </c>
      <c r="H1434">
        <v>29</v>
      </c>
      <c r="I1434">
        <v>1</v>
      </c>
      <c r="J1434">
        <v>11</v>
      </c>
      <c r="K1434">
        <v>47</v>
      </c>
      <c r="L1434">
        <v>59</v>
      </c>
      <c r="M1434">
        <v>15</v>
      </c>
      <c r="N1434">
        <v>12</v>
      </c>
      <c r="O1434">
        <v>119</v>
      </c>
      <c r="P1434">
        <v>3</v>
      </c>
      <c r="Q1434">
        <v>4</v>
      </c>
      <c r="R1434">
        <v>0</v>
      </c>
      <c r="S1434">
        <v>0</v>
      </c>
      <c r="T1434">
        <v>0</v>
      </c>
      <c r="U1434">
        <v>1</v>
      </c>
      <c r="V1434">
        <v>0.234927</v>
      </c>
      <c r="W1434">
        <v>2.98211E-2</v>
      </c>
      <c r="X1434">
        <v>0.23658100000000001</v>
      </c>
      <c r="Y1434">
        <v>0.12605</v>
      </c>
      <c r="Z1434">
        <v>0.26043699999999997</v>
      </c>
      <c r="AA1434">
        <v>0.367983</v>
      </c>
      <c r="AB1434">
        <v>0.25965700000000003</v>
      </c>
      <c r="AC1434">
        <v>0.62842100000000001</v>
      </c>
      <c r="AD1434">
        <v>0.13305600000000001</v>
      </c>
      <c r="AE1434">
        <v>2.1809699999999999</v>
      </c>
      <c r="AF1434">
        <v>0.28732400000000002</v>
      </c>
      <c r="AH1434">
        <v>-1.02308</v>
      </c>
      <c r="AI1434">
        <v>36.758499999999998</v>
      </c>
      <c r="AJ1434">
        <v>-24.529199999999999</v>
      </c>
      <c r="AK1434">
        <v>58.6036</v>
      </c>
      <c r="AL1434">
        <v>-1.02308</v>
      </c>
      <c r="AM1434">
        <v>7</v>
      </c>
      <c r="AN1434">
        <v>-25.972649335861199</v>
      </c>
      <c r="AO1434">
        <v>1.45546722412109</v>
      </c>
      <c r="AP1434">
        <v>-0.74120399999999997</v>
      </c>
      <c r="AQ1434">
        <v>999</v>
      </c>
      <c r="AU1434" t="s">
        <v>2229</v>
      </c>
    </row>
    <row r="1435" spans="1:47" x14ac:dyDescent="0.45">
      <c r="A1435" t="s">
        <v>2218</v>
      </c>
      <c r="C1435">
        <v>77</v>
      </c>
      <c r="D1435">
        <v>301</v>
      </c>
      <c r="E1435">
        <v>277</v>
      </c>
      <c r="F1435">
        <v>63</v>
      </c>
      <c r="G1435">
        <v>48</v>
      </c>
      <c r="H1435">
        <v>12</v>
      </c>
      <c r="I1435">
        <v>2</v>
      </c>
      <c r="J1435">
        <v>1</v>
      </c>
      <c r="K1435">
        <v>23</v>
      </c>
      <c r="L1435">
        <v>23</v>
      </c>
      <c r="M1435">
        <v>15</v>
      </c>
      <c r="N1435">
        <v>11</v>
      </c>
      <c r="O1435">
        <v>58</v>
      </c>
      <c r="P1435">
        <v>4</v>
      </c>
      <c r="Q1435">
        <v>1</v>
      </c>
      <c r="R1435">
        <v>4</v>
      </c>
      <c r="S1435">
        <v>0</v>
      </c>
      <c r="T1435">
        <v>2</v>
      </c>
      <c r="U1435">
        <v>1</v>
      </c>
      <c r="V1435">
        <v>0.227437</v>
      </c>
      <c r="W1435">
        <v>4.98339E-2</v>
      </c>
      <c r="X1435">
        <v>0.192691</v>
      </c>
      <c r="Y1435">
        <v>0.25862099999999999</v>
      </c>
      <c r="Z1435">
        <v>0.27609400000000001</v>
      </c>
      <c r="AA1435">
        <v>0.29602899999999999</v>
      </c>
      <c r="AB1435">
        <v>0.23816899999999999</v>
      </c>
      <c r="AC1435">
        <v>0.57212300000000005</v>
      </c>
      <c r="AD1435">
        <v>6.8592100000000003E-2</v>
      </c>
      <c r="AE1435">
        <v>3.8813900000000001</v>
      </c>
      <c r="AF1435">
        <v>0.283105</v>
      </c>
      <c r="AH1435">
        <v>-0.453565</v>
      </c>
      <c r="AI1435">
        <v>16.6251</v>
      </c>
      <c r="AJ1435">
        <v>-20.05</v>
      </c>
      <c r="AK1435">
        <v>50.765999999999998</v>
      </c>
      <c r="AL1435">
        <v>-0.453565</v>
      </c>
      <c r="AM1435">
        <v>-0.6</v>
      </c>
      <c r="AN1435">
        <v>-18.210347503423598</v>
      </c>
      <c r="AO1435">
        <v>0.50596702098846402</v>
      </c>
      <c r="AP1435">
        <v>-0.74599300000000002</v>
      </c>
      <c r="AQ1435">
        <v>999</v>
      </c>
      <c r="AU1435" t="s">
        <v>2219</v>
      </c>
    </row>
    <row r="1436" spans="1:47" x14ac:dyDescent="0.45">
      <c r="A1436" t="s">
        <v>2211</v>
      </c>
      <c r="C1436">
        <v>42</v>
      </c>
      <c r="D1436">
        <v>147</v>
      </c>
      <c r="E1436">
        <v>131</v>
      </c>
      <c r="F1436">
        <v>23</v>
      </c>
      <c r="G1436">
        <v>16</v>
      </c>
      <c r="H1436">
        <v>5</v>
      </c>
      <c r="I1436">
        <v>0</v>
      </c>
      <c r="J1436">
        <v>2</v>
      </c>
      <c r="K1436">
        <v>12</v>
      </c>
      <c r="L1436">
        <v>10</v>
      </c>
      <c r="M1436">
        <v>14</v>
      </c>
      <c r="N1436">
        <v>5</v>
      </c>
      <c r="O1436">
        <v>52</v>
      </c>
      <c r="P1436">
        <v>1</v>
      </c>
      <c r="Q1436">
        <v>1</v>
      </c>
      <c r="R1436">
        <v>0</v>
      </c>
      <c r="S1436">
        <v>0</v>
      </c>
      <c r="T1436">
        <v>0</v>
      </c>
      <c r="U1436">
        <v>1</v>
      </c>
      <c r="V1436">
        <v>0.17557300000000001</v>
      </c>
      <c r="W1436">
        <v>9.5238100000000006E-2</v>
      </c>
      <c r="X1436">
        <v>0.35374100000000003</v>
      </c>
      <c r="Y1436">
        <v>0.269231</v>
      </c>
      <c r="Z1436">
        <v>0.25850299999999998</v>
      </c>
      <c r="AA1436">
        <v>0.25954199999999999</v>
      </c>
      <c r="AB1436">
        <v>0.22068099999999999</v>
      </c>
      <c r="AC1436">
        <v>0.51804499999999998</v>
      </c>
      <c r="AD1436">
        <v>8.3969500000000002E-2</v>
      </c>
      <c r="AE1436">
        <v>1.81277</v>
      </c>
      <c r="AF1436">
        <v>0.269231</v>
      </c>
      <c r="AH1436">
        <v>-0.62241100000000005</v>
      </c>
      <c r="AI1436">
        <v>5.9842500000000003</v>
      </c>
      <c r="AJ1436">
        <v>-11.9268</v>
      </c>
      <c r="AK1436">
        <v>36.113399999999999</v>
      </c>
      <c r="AL1436">
        <v>-0.62241100000000005</v>
      </c>
      <c r="AM1436">
        <v>-3.3</v>
      </c>
      <c r="AN1436">
        <v>-11.875181674957201</v>
      </c>
      <c r="AO1436">
        <v>-0.59938263893127397</v>
      </c>
      <c r="AP1436">
        <v>-0.74606499999999998</v>
      </c>
      <c r="AQ1436">
        <v>999</v>
      </c>
      <c r="AU1436" t="s">
        <v>2212</v>
      </c>
    </row>
    <row r="1437" spans="1:47" x14ac:dyDescent="0.45">
      <c r="A1437" t="s">
        <v>2341</v>
      </c>
      <c r="C1437">
        <v>51</v>
      </c>
      <c r="D1437">
        <v>211</v>
      </c>
      <c r="E1437">
        <v>185</v>
      </c>
      <c r="F1437">
        <v>37</v>
      </c>
      <c r="G1437">
        <v>28</v>
      </c>
      <c r="H1437">
        <v>5</v>
      </c>
      <c r="I1437">
        <v>1</v>
      </c>
      <c r="J1437">
        <v>3</v>
      </c>
      <c r="K1437">
        <v>28</v>
      </c>
      <c r="L1437">
        <v>20</v>
      </c>
      <c r="M1437">
        <v>19</v>
      </c>
      <c r="N1437">
        <v>3</v>
      </c>
      <c r="O1437">
        <v>65</v>
      </c>
      <c r="P1437">
        <v>6</v>
      </c>
      <c r="Q1437">
        <v>1</v>
      </c>
      <c r="R1437">
        <v>0</v>
      </c>
      <c r="S1437">
        <v>0</v>
      </c>
      <c r="T1437">
        <v>8</v>
      </c>
      <c r="U1437">
        <v>3</v>
      </c>
      <c r="V1437">
        <v>0.2</v>
      </c>
      <c r="W1437">
        <v>9.00474E-2</v>
      </c>
      <c r="X1437">
        <v>0.30805700000000003</v>
      </c>
      <c r="Y1437">
        <v>0.29230800000000001</v>
      </c>
      <c r="Z1437">
        <v>0.29383900000000002</v>
      </c>
      <c r="AA1437">
        <v>0.28648600000000002</v>
      </c>
      <c r="AB1437">
        <v>0.25962200000000002</v>
      </c>
      <c r="AC1437">
        <v>0.58032499999999998</v>
      </c>
      <c r="AD1437">
        <v>8.6486499999999994E-2</v>
      </c>
      <c r="AE1437">
        <v>6.6641500000000002</v>
      </c>
      <c r="AF1437">
        <v>0.288136</v>
      </c>
      <c r="AH1437">
        <v>-5.1490300000000003E-2</v>
      </c>
      <c r="AI1437">
        <v>15.413600000000001</v>
      </c>
      <c r="AJ1437">
        <v>-10.295500000000001</v>
      </c>
      <c r="AK1437">
        <v>60.144300000000001</v>
      </c>
      <c r="AL1437">
        <v>-5.1490300000000003E-2</v>
      </c>
      <c r="AM1437">
        <v>-1.9</v>
      </c>
      <c r="AN1437">
        <v>-10.469664078205801</v>
      </c>
      <c r="AO1437">
        <v>-4.2258378267288199</v>
      </c>
      <c r="AP1437">
        <v>-0.74854600000000004</v>
      </c>
      <c r="AQ1437">
        <v>999</v>
      </c>
      <c r="AU1437" t="s">
        <v>2342</v>
      </c>
    </row>
    <row r="1438" spans="1:47" x14ac:dyDescent="0.45">
      <c r="A1438" t="s">
        <v>2572</v>
      </c>
      <c r="C1438">
        <v>88</v>
      </c>
      <c r="D1438">
        <v>335</v>
      </c>
      <c r="E1438">
        <v>291</v>
      </c>
      <c r="F1438">
        <v>60</v>
      </c>
      <c r="G1438">
        <v>40</v>
      </c>
      <c r="H1438">
        <v>11</v>
      </c>
      <c r="I1438">
        <v>1</v>
      </c>
      <c r="J1438">
        <v>8</v>
      </c>
      <c r="K1438">
        <v>33</v>
      </c>
      <c r="L1438">
        <v>35</v>
      </c>
      <c r="M1438">
        <v>39</v>
      </c>
      <c r="N1438">
        <v>6</v>
      </c>
      <c r="O1438">
        <v>103</v>
      </c>
      <c r="P1438">
        <v>1</v>
      </c>
      <c r="Q1438">
        <v>4</v>
      </c>
      <c r="R1438">
        <v>0</v>
      </c>
      <c r="S1438">
        <v>0</v>
      </c>
      <c r="T1438">
        <v>1</v>
      </c>
      <c r="U1438">
        <v>1</v>
      </c>
      <c r="V1438">
        <v>0.20618600000000001</v>
      </c>
      <c r="W1438">
        <v>0.11641799999999999</v>
      </c>
      <c r="X1438">
        <v>0.30746299999999999</v>
      </c>
      <c r="Y1438">
        <v>0.37864100000000001</v>
      </c>
      <c r="Z1438">
        <v>0.29850700000000002</v>
      </c>
      <c r="AA1438">
        <v>0.33333299999999999</v>
      </c>
      <c r="AB1438">
        <v>0.274393</v>
      </c>
      <c r="AC1438">
        <v>0.63184099999999999</v>
      </c>
      <c r="AD1438">
        <v>0.12714800000000001</v>
      </c>
      <c r="AE1438">
        <v>2.6740400000000002</v>
      </c>
      <c r="AF1438">
        <v>0.282609</v>
      </c>
      <c r="AH1438">
        <v>-0.79225699999999999</v>
      </c>
      <c r="AI1438">
        <v>28.581199999999999</v>
      </c>
      <c r="AJ1438">
        <v>-12.236599999999999</v>
      </c>
      <c r="AK1438">
        <v>72.832700000000003</v>
      </c>
      <c r="AL1438">
        <v>-0.79225699999999999</v>
      </c>
      <c r="AM1438">
        <v>-0.7</v>
      </c>
      <c r="AN1438">
        <v>-12.0670632123947</v>
      </c>
      <c r="AO1438">
        <v>-6.8544680476188597</v>
      </c>
      <c r="AP1438">
        <v>-0.74867600000000001</v>
      </c>
      <c r="AQ1438">
        <v>999</v>
      </c>
      <c r="AU1438">
        <v>27459</v>
      </c>
    </row>
    <row r="1439" spans="1:47" x14ac:dyDescent="0.45">
      <c r="A1439" t="s">
        <v>2177</v>
      </c>
      <c r="C1439">
        <v>85</v>
      </c>
      <c r="D1439">
        <v>341</v>
      </c>
      <c r="E1439">
        <v>301</v>
      </c>
      <c r="F1439">
        <v>67</v>
      </c>
      <c r="G1439">
        <v>47</v>
      </c>
      <c r="H1439">
        <v>11</v>
      </c>
      <c r="I1439">
        <v>2</v>
      </c>
      <c r="J1439">
        <v>7</v>
      </c>
      <c r="K1439">
        <v>41</v>
      </c>
      <c r="L1439">
        <v>36</v>
      </c>
      <c r="M1439">
        <v>33</v>
      </c>
      <c r="N1439">
        <v>6</v>
      </c>
      <c r="O1439">
        <v>92</v>
      </c>
      <c r="P1439">
        <v>3</v>
      </c>
      <c r="Q1439">
        <v>2</v>
      </c>
      <c r="R1439">
        <v>2</v>
      </c>
      <c r="S1439">
        <v>0</v>
      </c>
      <c r="T1439">
        <v>4</v>
      </c>
      <c r="U1439">
        <v>2</v>
      </c>
      <c r="V1439">
        <v>0.22259100000000001</v>
      </c>
      <c r="W1439">
        <v>9.6774200000000005E-2</v>
      </c>
      <c r="X1439">
        <v>0.26979500000000001</v>
      </c>
      <c r="Y1439">
        <v>0.35869600000000001</v>
      </c>
      <c r="Z1439">
        <v>0.30383500000000002</v>
      </c>
      <c r="AA1439">
        <v>0.34219300000000002</v>
      </c>
      <c r="AB1439">
        <v>0.280163</v>
      </c>
      <c r="AC1439">
        <v>0.64602800000000005</v>
      </c>
      <c r="AD1439">
        <v>0.119601</v>
      </c>
      <c r="AE1439">
        <v>4.7467199999999998</v>
      </c>
      <c r="AF1439">
        <v>0.29411799999999999</v>
      </c>
      <c r="AH1439">
        <v>-0.63745099999999999</v>
      </c>
      <c r="AI1439">
        <v>30.7273</v>
      </c>
      <c r="AJ1439">
        <v>-10.8215</v>
      </c>
      <c r="AK1439">
        <v>67.840500000000006</v>
      </c>
      <c r="AL1439">
        <v>-0.63745099999999999</v>
      </c>
      <c r="AM1439">
        <v>-1.2</v>
      </c>
      <c r="AN1439">
        <v>-14.223159193992601</v>
      </c>
      <c r="AO1439">
        <v>-4.95881843566894</v>
      </c>
      <c r="AP1439">
        <v>-0.75426300000000002</v>
      </c>
      <c r="AQ1439">
        <v>999</v>
      </c>
      <c r="AU1439" t="s">
        <v>2178</v>
      </c>
    </row>
    <row r="1440" spans="1:47" x14ac:dyDescent="0.45">
      <c r="A1440" t="s">
        <v>2278</v>
      </c>
      <c r="B1440" t="s">
        <v>46</v>
      </c>
      <c r="C1440">
        <v>94</v>
      </c>
      <c r="D1440">
        <v>377</v>
      </c>
      <c r="E1440">
        <v>352</v>
      </c>
      <c r="F1440">
        <v>79</v>
      </c>
      <c r="G1440">
        <v>57</v>
      </c>
      <c r="H1440">
        <v>13</v>
      </c>
      <c r="I1440">
        <v>2</v>
      </c>
      <c r="J1440">
        <v>7</v>
      </c>
      <c r="K1440">
        <v>32</v>
      </c>
      <c r="L1440">
        <v>37</v>
      </c>
      <c r="M1440">
        <v>18</v>
      </c>
      <c r="N1440">
        <v>11</v>
      </c>
      <c r="O1440">
        <v>92</v>
      </c>
      <c r="P1440">
        <v>3</v>
      </c>
      <c r="Q1440">
        <v>4</v>
      </c>
      <c r="R1440">
        <v>0</v>
      </c>
      <c r="S1440">
        <v>0</v>
      </c>
      <c r="T1440">
        <v>1</v>
      </c>
      <c r="U1440">
        <v>1</v>
      </c>
      <c r="V1440">
        <v>0.22443199999999999</v>
      </c>
      <c r="W1440">
        <v>4.77454E-2</v>
      </c>
      <c r="X1440">
        <v>0.244032</v>
      </c>
      <c r="Y1440">
        <v>0.19565199999999999</v>
      </c>
      <c r="Z1440">
        <v>0.26525199999999999</v>
      </c>
      <c r="AA1440">
        <v>0.33238600000000001</v>
      </c>
      <c r="AB1440">
        <v>0.24778500000000001</v>
      </c>
      <c r="AC1440">
        <v>0.597638</v>
      </c>
      <c r="AD1440">
        <v>0.107955</v>
      </c>
      <c r="AE1440">
        <v>2.94882</v>
      </c>
      <c r="AF1440">
        <v>0.28015600000000002</v>
      </c>
      <c r="AH1440">
        <v>-0.73832100000000001</v>
      </c>
      <c r="AI1440">
        <v>23.833500000000001</v>
      </c>
      <c r="AJ1440">
        <v>-22.101700000000001</v>
      </c>
      <c r="AK1440">
        <v>53.622900000000001</v>
      </c>
      <c r="AL1440">
        <v>-0.73832100000000001</v>
      </c>
      <c r="AM1440">
        <v>0.6</v>
      </c>
      <c r="AN1440">
        <v>-22.398571014404201</v>
      </c>
      <c r="AO1440">
        <v>1.9852145910262999</v>
      </c>
      <c r="AP1440">
        <v>-0.75474600000000003</v>
      </c>
      <c r="AQ1440">
        <v>999</v>
      </c>
      <c r="AU1440" t="s">
        <v>2279</v>
      </c>
    </row>
    <row r="1441" spans="1:47" x14ac:dyDescent="0.45">
      <c r="A1441" t="s">
        <v>2312</v>
      </c>
      <c r="B1441" t="s">
        <v>82</v>
      </c>
      <c r="C1441">
        <v>93</v>
      </c>
      <c r="D1441">
        <v>355</v>
      </c>
      <c r="E1441">
        <v>311</v>
      </c>
      <c r="F1441">
        <v>66</v>
      </c>
      <c r="G1441">
        <v>47</v>
      </c>
      <c r="H1441">
        <v>12</v>
      </c>
      <c r="I1441">
        <v>1</v>
      </c>
      <c r="J1441">
        <v>6</v>
      </c>
      <c r="K1441">
        <v>33</v>
      </c>
      <c r="L1441">
        <v>33</v>
      </c>
      <c r="M1441">
        <v>36</v>
      </c>
      <c r="N1441">
        <v>8</v>
      </c>
      <c r="O1441">
        <v>86</v>
      </c>
      <c r="P1441">
        <v>5</v>
      </c>
      <c r="Q1441">
        <v>2</v>
      </c>
      <c r="R1441">
        <v>1</v>
      </c>
      <c r="S1441">
        <v>1</v>
      </c>
      <c r="T1441">
        <v>0</v>
      </c>
      <c r="U1441">
        <v>1</v>
      </c>
      <c r="V1441">
        <v>0.21221899999999999</v>
      </c>
      <c r="W1441">
        <v>0.101408</v>
      </c>
      <c r="X1441">
        <v>0.242254</v>
      </c>
      <c r="Y1441">
        <v>0.418605</v>
      </c>
      <c r="Z1441">
        <v>0.30225999999999997</v>
      </c>
      <c r="AA1441">
        <v>0.31511299999999998</v>
      </c>
      <c r="AB1441">
        <v>0.26911299999999999</v>
      </c>
      <c r="AC1441">
        <v>0.61737200000000003</v>
      </c>
      <c r="AD1441">
        <v>0.102894</v>
      </c>
      <c r="AE1441">
        <v>2.2748300000000001</v>
      </c>
      <c r="AF1441">
        <v>0.27149299999999998</v>
      </c>
      <c r="AH1441">
        <v>-1.0384899999999999</v>
      </c>
      <c r="AI1441">
        <v>28.730899999999998</v>
      </c>
      <c r="AJ1441">
        <v>-14.5238</v>
      </c>
      <c r="AK1441">
        <v>71.856700000000004</v>
      </c>
      <c r="AL1441">
        <v>-1.0384899999999999</v>
      </c>
      <c r="AM1441">
        <v>-0.1</v>
      </c>
      <c r="AN1441">
        <v>-13.009638309478699</v>
      </c>
      <c r="AO1441">
        <v>-6.6218987479805902</v>
      </c>
      <c r="AP1441">
        <v>-0.755274</v>
      </c>
      <c r="AQ1441">
        <v>999</v>
      </c>
      <c r="AU1441">
        <v>21386</v>
      </c>
    </row>
    <row r="1442" spans="1:47" x14ac:dyDescent="0.45">
      <c r="A1442" t="s">
        <v>2120</v>
      </c>
      <c r="B1442" t="s">
        <v>59</v>
      </c>
      <c r="C1442">
        <v>91</v>
      </c>
      <c r="D1442">
        <v>374</v>
      </c>
      <c r="E1442">
        <v>334</v>
      </c>
      <c r="F1442">
        <v>78</v>
      </c>
      <c r="G1442">
        <v>54</v>
      </c>
      <c r="H1442">
        <v>15</v>
      </c>
      <c r="I1442">
        <v>1</v>
      </c>
      <c r="J1442">
        <v>8</v>
      </c>
      <c r="K1442">
        <v>39</v>
      </c>
      <c r="L1442">
        <v>42</v>
      </c>
      <c r="M1442">
        <v>32</v>
      </c>
      <c r="N1442">
        <v>6</v>
      </c>
      <c r="O1442">
        <v>105</v>
      </c>
      <c r="P1442">
        <v>5</v>
      </c>
      <c r="Q1442">
        <v>2</v>
      </c>
      <c r="R1442">
        <v>1</v>
      </c>
      <c r="S1442">
        <v>0</v>
      </c>
      <c r="T1442">
        <v>0</v>
      </c>
      <c r="U1442">
        <v>1</v>
      </c>
      <c r="V1442">
        <v>0.23353299999999999</v>
      </c>
      <c r="W1442">
        <v>8.5561499999999999E-2</v>
      </c>
      <c r="X1442">
        <v>0.28074900000000003</v>
      </c>
      <c r="Y1442">
        <v>0.30476199999999998</v>
      </c>
      <c r="Z1442">
        <v>0.308311</v>
      </c>
      <c r="AA1442">
        <v>0.35628700000000002</v>
      </c>
      <c r="AB1442">
        <v>0.28784300000000002</v>
      </c>
      <c r="AC1442">
        <v>0.66459800000000002</v>
      </c>
      <c r="AD1442">
        <v>0.122754</v>
      </c>
      <c r="AE1442">
        <v>2.4096299999999999</v>
      </c>
      <c r="AF1442">
        <v>0.31390099999999999</v>
      </c>
      <c r="AH1442">
        <v>-1.07701</v>
      </c>
      <c r="AI1442">
        <v>36.086399999999998</v>
      </c>
      <c r="AJ1442">
        <v>-9.4832900000000002</v>
      </c>
      <c r="AK1442">
        <v>74.373199999999997</v>
      </c>
      <c r="AL1442">
        <v>-1.07701</v>
      </c>
      <c r="AM1442">
        <v>-3.6</v>
      </c>
      <c r="AN1442">
        <v>-12.561173915863</v>
      </c>
      <c r="AO1442">
        <v>-7.7225747108459402</v>
      </c>
      <c r="AP1442">
        <v>-0.75596099999999999</v>
      </c>
      <c r="AQ1442">
        <v>999</v>
      </c>
      <c r="AU1442" t="s">
        <v>2121</v>
      </c>
    </row>
    <row r="1443" spans="1:47" x14ac:dyDescent="0.45">
      <c r="A1443" t="s">
        <v>2224</v>
      </c>
      <c r="B1443" t="s">
        <v>39</v>
      </c>
      <c r="C1443">
        <v>112</v>
      </c>
      <c r="D1443">
        <v>451</v>
      </c>
      <c r="E1443">
        <v>403</v>
      </c>
      <c r="F1443">
        <v>87</v>
      </c>
      <c r="G1443">
        <v>58</v>
      </c>
      <c r="H1443">
        <v>17</v>
      </c>
      <c r="I1443">
        <v>3</v>
      </c>
      <c r="J1443">
        <v>9</v>
      </c>
      <c r="K1443">
        <v>59</v>
      </c>
      <c r="L1443">
        <v>51</v>
      </c>
      <c r="M1443">
        <v>34</v>
      </c>
      <c r="N1443">
        <v>4</v>
      </c>
      <c r="O1443">
        <v>141</v>
      </c>
      <c r="P1443">
        <v>11</v>
      </c>
      <c r="Q1443">
        <v>2</v>
      </c>
      <c r="R1443">
        <v>1</v>
      </c>
      <c r="S1443">
        <v>0</v>
      </c>
      <c r="T1443">
        <v>8</v>
      </c>
      <c r="U1443">
        <v>5</v>
      </c>
      <c r="V1443">
        <v>0.21588099999999999</v>
      </c>
      <c r="W1443">
        <v>7.5387999999999997E-2</v>
      </c>
      <c r="X1443">
        <v>0.312639</v>
      </c>
      <c r="Y1443">
        <v>0.24113499999999999</v>
      </c>
      <c r="Z1443">
        <v>0.29333300000000001</v>
      </c>
      <c r="AA1443">
        <v>0.33994999999999997</v>
      </c>
      <c r="AB1443">
        <v>0.277887</v>
      </c>
      <c r="AC1443">
        <v>0.63328399999999996</v>
      </c>
      <c r="AD1443">
        <v>0.124069</v>
      </c>
      <c r="AE1443">
        <v>5.8154899999999996</v>
      </c>
      <c r="AF1443">
        <v>0.30588199999999999</v>
      </c>
      <c r="AH1443">
        <v>-1.2732000000000001</v>
      </c>
      <c r="AI1443">
        <v>39.786799999999999</v>
      </c>
      <c r="AJ1443">
        <v>-15.164899999999999</v>
      </c>
      <c r="AK1443">
        <v>73.365899999999996</v>
      </c>
      <c r="AL1443">
        <v>-1.2732000000000001</v>
      </c>
      <c r="AM1443">
        <v>-8.9</v>
      </c>
      <c r="AN1443">
        <v>-15.6660606861114</v>
      </c>
      <c r="AO1443">
        <v>-7.24288618564605</v>
      </c>
      <c r="AP1443">
        <v>-0.75695100000000004</v>
      </c>
      <c r="AQ1443">
        <v>999</v>
      </c>
      <c r="AU1443" t="s">
        <v>2225</v>
      </c>
    </row>
    <row r="1444" spans="1:47" x14ac:dyDescent="0.45">
      <c r="A1444" t="s">
        <v>2425</v>
      </c>
      <c r="C1444">
        <v>57</v>
      </c>
      <c r="D1444">
        <v>217</v>
      </c>
      <c r="E1444">
        <v>191</v>
      </c>
      <c r="F1444">
        <v>43</v>
      </c>
      <c r="G1444">
        <v>33</v>
      </c>
      <c r="H1444">
        <v>8</v>
      </c>
      <c r="I1444">
        <v>0</v>
      </c>
      <c r="J1444">
        <v>2</v>
      </c>
      <c r="K1444">
        <v>20</v>
      </c>
      <c r="L1444">
        <v>20</v>
      </c>
      <c r="M1444">
        <v>21</v>
      </c>
      <c r="N1444">
        <v>5</v>
      </c>
      <c r="O1444">
        <v>48</v>
      </c>
      <c r="P1444">
        <v>3</v>
      </c>
      <c r="Q1444">
        <v>2</v>
      </c>
      <c r="R1444">
        <v>0</v>
      </c>
      <c r="S1444">
        <v>0</v>
      </c>
      <c r="T1444">
        <v>1</v>
      </c>
      <c r="U1444">
        <v>1</v>
      </c>
      <c r="V1444">
        <v>0.225131</v>
      </c>
      <c r="W1444">
        <v>9.6774200000000005E-2</v>
      </c>
      <c r="X1444">
        <v>0.22119800000000001</v>
      </c>
      <c r="Y1444">
        <v>0.4375</v>
      </c>
      <c r="Z1444">
        <v>0.30875599999999997</v>
      </c>
      <c r="AA1444">
        <v>0.298429</v>
      </c>
      <c r="AB1444">
        <v>0.26601200000000003</v>
      </c>
      <c r="AC1444">
        <v>0.60718499999999997</v>
      </c>
      <c r="AD1444">
        <v>7.32984E-2</v>
      </c>
      <c r="AE1444">
        <v>2.1773199999999999</v>
      </c>
      <c r="AF1444">
        <v>0.286713</v>
      </c>
      <c r="AH1444">
        <v>-0.62274399999999996</v>
      </c>
      <c r="AI1444">
        <v>17.003299999999999</v>
      </c>
      <c r="AJ1444">
        <v>-9.4368599999999994</v>
      </c>
      <c r="AK1444">
        <v>67.213999999999999</v>
      </c>
      <c r="AL1444">
        <v>-0.62274399999999996</v>
      </c>
      <c r="AM1444">
        <v>0</v>
      </c>
      <c r="AN1444">
        <v>-9.4366129636764509</v>
      </c>
      <c r="AO1444">
        <v>-5.5812759399414</v>
      </c>
      <c r="AP1444">
        <v>-0.76030900000000001</v>
      </c>
      <c r="AQ1444">
        <v>999</v>
      </c>
      <c r="AU1444">
        <v>19961</v>
      </c>
    </row>
    <row r="1445" spans="1:47" x14ac:dyDescent="0.45">
      <c r="A1445" t="s">
        <v>2320</v>
      </c>
      <c r="C1445">
        <v>111</v>
      </c>
      <c r="D1445">
        <v>451</v>
      </c>
      <c r="E1445">
        <v>401</v>
      </c>
      <c r="F1445">
        <v>96</v>
      </c>
      <c r="G1445">
        <v>74</v>
      </c>
      <c r="H1445">
        <v>16</v>
      </c>
      <c r="I1445">
        <v>0</v>
      </c>
      <c r="J1445">
        <v>6</v>
      </c>
      <c r="K1445">
        <v>51</v>
      </c>
      <c r="L1445">
        <v>46</v>
      </c>
      <c r="M1445">
        <v>41</v>
      </c>
      <c r="N1445">
        <v>15</v>
      </c>
      <c r="O1445">
        <v>81</v>
      </c>
      <c r="P1445">
        <v>6</v>
      </c>
      <c r="Q1445">
        <v>3</v>
      </c>
      <c r="R1445">
        <v>0</v>
      </c>
      <c r="S1445">
        <v>2</v>
      </c>
      <c r="T1445">
        <v>1</v>
      </c>
      <c r="U1445">
        <v>1</v>
      </c>
      <c r="V1445">
        <v>0.239401</v>
      </c>
      <c r="W1445">
        <v>9.0909100000000007E-2</v>
      </c>
      <c r="X1445">
        <v>0.17960100000000001</v>
      </c>
      <c r="Y1445">
        <v>0.50617299999999998</v>
      </c>
      <c r="Z1445">
        <v>0.31707299999999999</v>
      </c>
      <c r="AA1445">
        <v>0.32418999999999998</v>
      </c>
      <c r="AB1445">
        <v>0.27450000000000002</v>
      </c>
      <c r="AC1445">
        <v>0.64126300000000003</v>
      </c>
      <c r="AD1445">
        <v>8.4788000000000002E-2</v>
      </c>
      <c r="AE1445">
        <v>2.2341500000000001</v>
      </c>
      <c r="AF1445">
        <v>0.283912</v>
      </c>
      <c r="AH1445">
        <v>-1.0388200000000001</v>
      </c>
      <c r="AI1445">
        <v>38.518099999999997</v>
      </c>
      <c r="AJ1445">
        <v>-16.433599999999998</v>
      </c>
      <c r="AK1445">
        <v>67.741799999999998</v>
      </c>
      <c r="AL1445">
        <v>-1.0388200000000001</v>
      </c>
      <c r="AM1445">
        <v>-5.6</v>
      </c>
      <c r="AN1445">
        <v>-19.062155604362399</v>
      </c>
      <c r="AO1445">
        <v>-3.9428864717483498</v>
      </c>
      <c r="AP1445">
        <v>-0.76177399999999995</v>
      </c>
      <c r="AQ1445">
        <v>999</v>
      </c>
      <c r="AU1445">
        <v>12950</v>
      </c>
    </row>
    <row r="1446" spans="1:47" x14ac:dyDescent="0.45">
      <c r="A1446" t="s">
        <v>2306</v>
      </c>
      <c r="C1446">
        <v>47</v>
      </c>
      <c r="D1446">
        <v>169</v>
      </c>
      <c r="E1446">
        <v>157</v>
      </c>
      <c r="F1446">
        <v>27</v>
      </c>
      <c r="G1446">
        <v>18</v>
      </c>
      <c r="H1446">
        <v>5</v>
      </c>
      <c r="I1446">
        <v>0</v>
      </c>
      <c r="J1446">
        <v>4</v>
      </c>
      <c r="K1446">
        <v>12</v>
      </c>
      <c r="L1446">
        <v>16</v>
      </c>
      <c r="M1446">
        <v>10</v>
      </c>
      <c r="N1446">
        <v>2</v>
      </c>
      <c r="O1446">
        <v>69</v>
      </c>
      <c r="P1446">
        <v>1</v>
      </c>
      <c r="Q1446">
        <v>1</v>
      </c>
      <c r="R1446">
        <v>0</v>
      </c>
      <c r="S1446">
        <v>0</v>
      </c>
      <c r="T1446">
        <v>0</v>
      </c>
      <c r="U1446">
        <v>1</v>
      </c>
      <c r="V1446">
        <v>0.17197499999999999</v>
      </c>
      <c r="W1446">
        <v>5.9171599999999998E-2</v>
      </c>
      <c r="X1446">
        <v>0.40828399999999998</v>
      </c>
      <c r="Y1446">
        <v>0.144928</v>
      </c>
      <c r="Z1446">
        <v>0.224852</v>
      </c>
      <c r="AA1446">
        <v>0.28025499999999998</v>
      </c>
      <c r="AB1446">
        <v>0.21804799999999999</v>
      </c>
      <c r="AC1446">
        <v>0.50510699999999997</v>
      </c>
      <c r="AD1446">
        <v>0.10828</v>
      </c>
      <c r="AE1446">
        <v>1.5650900000000001</v>
      </c>
      <c r="AF1446">
        <v>0.270588</v>
      </c>
      <c r="AH1446">
        <v>-0.63011600000000001</v>
      </c>
      <c r="AI1446">
        <v>6.5103299999999997</v>
      </c>
      <c r="AJ1446">
        <v>-14.081300000000001</v>
      </c>
      <c r="AK1446">
        <v>29.897600000000001</v>
      </c>
      <c r="AL1446">
        <v>-0.63011600000000001</v>
      </c>
      <c r="AM1446">
        <v>-1.2</v>
      </c>
      <c r="AN1446">
        <v>-15.3071479201316</v>
      </c>
      <c r="AO1446">
        <v>1.90479135513305</v>
      </c>
      <c r="AP1446">
        <v>-0.76228799999999997</v>
      </c>
      <c r="AQ1446">
        <v>999</v>
      </c>
      <c r="AU1446" t="s">
        <v>2307</v>
      </c>
    </row>
    <row r="1447" spans="1:47" x14ac:dyDescent="0.45">
      <c r="A1447" t="s">
        <v>2084</v>
      </c>
      <c r="B1447" t="s">
        <v>82</v>
      </c>
      <c r="C1447">
        <v>116</v>
      </c>
      <c r="D1447">
        <v>494</v>
      </c>
      <c r="E1447">
        <v>458</v>
      </c>
      <c r="F1447">
        <v>93</v>
      </c>
      <c r="G1447">
        <v>66</v>
      </c>
      <c r="H1447">
        <v>18</v>
      </c>
      <c r="I1447">
        <v>1</v>
      </c>
      <c r="J1447">
        <v>8</v>
      </c>
      <c r="K1447">
        <v>46</v>
      </c>
      <c r="L1447">
        <v>45</v>
      </c>
      <c r="M1447">
        <v>27</v>
      </c>
      <c r="N1447">
        <v>14</v>
      </c>
      <c r="O1447">
        <v>153</v>
      </c>
      <c r="P1447">
        <v>5</v>
      </c>
      <c r="Q1447">
        <v>2</v>
      </c>
      <c r="R1447">
        <v>2</v>
      </c>
      <c r="S1447">
        <v>0</v>
      </c>
      <c r="T1447">
        <v>2</v>
      </c>
      <c r="U1447">
        <v>1</v>
      </c>
      <c r="V1447">
        <v>0.20305699999999999</v>
      </c>
      <c r="W1447">
        <v>5.46559E-2</v>
      </c>
      <c r="X1447">
        <v>0.30971700000000002</v>
      </c>
      <c r="Y1447">
        <v>0.17647099999999999</v>
      </c>
      <c r="Z1447">
        <v>0.25406499999999999</v>
      </c>
      <c r="AA1447">
        <v>0.29912699999999998</v>
      </c>
      <c r="AB1447">
        <v>0.23203699999999999</v>
      </c>
      <c r="AC1447">
        <v>0.55319200000000002</v>
      </c>
      <c r="AD1447">
        <v>9.60699E-2</v>
      </c>
      <c r="AE1447">
        <v>3.1873800000000001</v>
      </c>
      <c r="AF1447">
        <v>0.28428100000000001</v>
      </c>
      <c r="AH1447">
        <v>-0.66930800000000001</v>
      </c>
      <c r="AI1447">
        <v>24.769200000000001</v>
      </c>
      <c r="AJ1447">
        <v>-35.421900000000001</v>
      </c>
      <c r="AK1447">
        <v>46.158299999999997</v>
      </c>
      <c r="AL1447">
        <v>-0.66930800000000001</v>
      </c>
      <c r="AM1447">
        <v>6.3</v>
      </c>
      <c r="AN1447">
        <v>-32.539055585861199</v>
      </c>
      <c r="AO1447">
        <v>8.1151089668273908</v>
      </c>
      <c r="AP1447">
        <v>-0.76238899999999998</v>
      </c>
      <c r="AQ1447">
        <v>999</v>
      </c>
      <c r="AU1447" t="s">
        <v>2085</v>
      </c>
    </row>
    <row r="1448" spans="1:47" x14ac:dyDescent="0.45">
      <c r="A1448" t="s">
        <v>2359</v>
      </c>
      <c r="B1448" t="s">
        <v>73</v>
      </c>
      <c r="C1448">
        <v>102</v>
      </c>
      <c r="D1448">
        <v>391</v>
      </c>
      <c r="E1448">
        <v>358</v>
      </c>
      <c r="F1448">
        <v>77</v>
      </c>
      <c r="G1448">
        <v>50</v>
      </c>
      <c r="H1448">
        <v>14</v>
      </c>
      <c r="I1448">
        <v>3</v>
      </c>
      <c r="J1448">
        <v>10</v>
      </c>
      <c r="K1448">
        <v>47</v>
      </c>
      <c r="L1448">
        <v>46</v>
      </c>
      <c r="M1448">
        <v>23</v>
      </c>
      <c r="N1448">
        <v>7</v>
      </c>
      <c r="O1448">
        <v>118</v>
      </c>
      <c r="P1448">
        <v>6</v>
      </c>
      <c r="Q1448">
        <v>2</v>
      </c>
      <c r="R1448">
        <v>2</v>
      </c>
      <c r="S1448">
        <v>0</v>
      </c>
      <c r="T1448">
        <v>10</v>
      </c>
      <c r="U1448">
        <v>2</v>
      </c>
      <c r="V1448">
        <v>0.215084</v>
      </c>
      <c r="W1448">
        <v>5.8823500000000001E-2</v>
      </c>
      <c r="X1448">
        <v>0.30179</v>
      </c>
      <c r="Y1448">
        <v>0.194915</v>
      </c>
      <c r="Z1448">
        <v>0.27249400000000001</v>
      </c>
      <c r="AA1448">
        <v>0.35474899999999998</v>
      </c>
      <c r="AB1448">
        <v>0.26643299999999998</v>
      </c>
      <c r="AC1448">
        <v>0.62724199999999997</v>
      </c>
      <c r="AD1448">
        <v>0.13966500000000001</v>
      </c>
      <c r="AE1448">
        <v>6.75169</v>
      </c>
      <c r="AF1448">
        <v>0.28879300000000002</v>
      </c>
      <c r="AH1448">
        <v>0.60107500000000003</v>
      </c>
      <c r="AI1448">
        <v>30.7743</v>
      </c>
      <c r="AJ1448">
        <v>-16.866800000000001</v>
      </c>
      <c r="AK1448">
        <v>63.218400000000003</v>
      </c>
      <c r="AL1448">
        <v>0.60107500000000003</v>
      </c>
      <c r="AM1448">
        <v>3.4</v>
      </c>
      <c r="AN1448">
        <v>-17.215569615364</v>
      </c>
      <c r="AO1448">
        <v>-3.78327465057373</v>
      </c>
      <c r="AP1448">
        <v>-0.76556599999999997</v>
      </c>
      <c r="AQ1448">
        <v>999</v>
      </c>
      <c r="AU1448" t="s">
        <v>2360</v>
      </c>
    </row>
    <row r="1449" spans="1:47" x14ac:dyDescent="0.45">
      <c r="A1449" t="s">
        <v>2063</v>
      </c>
      <c r="B1449" t="s">
        <v>31</v>
      </c>
      <c r="C1449">
        <v>96</v>
      </c>
      <c r="D1449">
        <v>380</v>
      </c>
      <c r="E1449">
        <v>355</v>
      </c>
      <c r="F1449">
        <v>73</v>
      </c>
      <c r="G1449">
        <v>53</v>
      </c>
      <c r="H1449">
        <v>13</v>
      </c>
      <c r="I1449">
        <v>2</v>
      </c>
      <c r="J1449">
        <v>5</v>
      </c>
      <c r="K1449">
        <v>39</v>
      </c>
      <c r="L1449">
        <v>35</v>
      </c>
      <c r="M1449">
        <v>17</v>
      </c>
      <c r="N1449">
        <v>8</v>
      </c>
      <c r="O1449">
        <v>106</v>
      </c>
      <c r="P1449">
        <v>5</v>
      </c>
      <c r="Q1449">
        <v>2</v>
      </c>
      <c r="R1449">
        <v>1</v>
      </c>
      <c r="S1449">
        <v>0</v>
      </c>
      <c r="T1449">
        <v>8</v>
      </c>
      <c r="U1449">
        <v>3</v>
      </c>
      <c r="V1449">
        <v>0.20563400000000001</v>
      </c>
      <c r="W1449">
        <v>4.47368E-2</v>
      </c>
      <c r="X1449">
        <v>0.278947</v>
      </c>
      <c r="Y1449">
        <v>0.16037699999999999</v>
      </c>
      <c r="Z1449">
        <v>0.25065999999999999</v>
      </c>
      <c r="AA1449">
        <v>0.29577500000000001</v>
      </c>
      <c r="AB1449">
        <v>0.231792</v>
      </c>
      <c r="AC1449">
        <v>0.54643399999999998</v>
      </c>
      <c r="AD1449">
        <v>9.0140799999999993E-2</v>
      </c>
      <c r="AE1449">
        <v>5.7481</v>
      </c>
      <c r="AF1449">
        <v>0.27642299999999997</v>
      </c>
      <c r="AH1449">
        <v>-0.182477</v>
      </c>
      <c r="AI1449">
        <v>18.975899999999999</v>
      </c>
      <c r="AJ1449">
        <v>-27.3249</v>
      </c>
      <c r="AK1449">
        <v>41.487000000000002</v>
      </c>
      <c r="AL1449">
        <v>-0.182477</v>
      </c>
      <c r="AM1449">
        <v>5.7</v>
      </c>
      <c r="AN1449">
        <v>-27.728227049112299</v>
      </c>
      <c r="AO1449">
        <v>7.0962373018264699</v>
      </c>
      <c r="AP1449">
        <v>-0.76635600000000004</v>
      </c>
      <c r="AQ1449">
        <v>999</v>
      </c>
      <c r="AU1449" t="s">
        <v>2064</v>
      </c>
    </row>
    <row r="1450" spans="1:47" x14ac:dyDescent="0.45">
      <c r="A1450" t="s">
        <v>2205</v>
      </c>
      <c r="B1450" t="s">
        <v>42</v>
      </c>
      <c r="C1450">
        <v>114</v>
      </c>
      <c r="D1450">
        <v>471</v>
      </c>
      <c r="E1450">
        <v>419</v>
      </c>
      <c r="F1450">
        <v>86</v>
      </c>
      <c r="G1450">
        <v>51</v>
      </c>
      <c r="H1450">
        <v>18</v>
      </c>
      <c r="I1450">
        <v>1</v>
      </c>
      <c r="J1450">
        <v>16</v>
      </c>
      <c r="K1450">
        <v>50</v>
      </c>
      <c r="L1450">
        <v>58</v>
      </c>
      <c r="M1450">
        <v>48</v>
      </c>
      <c r="N1450">
        <v>10</v>
      </c>
      <c r="O1450">
        <v>180</v>
      </c>
      <c r="P1450">
        <v>3</v>
      </c>
      <c r="Q1450">
        <v>1</v>
      </c>
      <c r="R1450">
        <v>0</v>
      </c>
      <c r="S1450">
        <v>2</v>
      </c>
      <c r="T1450">
        <v>1</v>
      </c>
      <c r="U1450">
        <v>1</v>
      </c>
      <c r="V1450">
        <v>0.20525099999999999</v>
      </c>
      <c r="W1450">
        <v>0.101911</v>
      </c>
      <c r="X1450">
        <v>0.38216600000000001</v>
      </c>
      <c r="Y1450">
        <v>0.26666699999999999</v>
      </c>
      <c r="Z1450">
        <v>0.29087000000000002</v>
      </c>
      <c r="AA1450">
        <v>0.36754199999999998</v>
      </c>
      <c r="AB1450">
        <v>0.28124500000000002</v>
      </c>
      <c r="AC1450">
        <v>0.658412</v>
      </c>
      <c r="AD1450">
        <v>0.16229099999999999</v>
      </c>
      <c r="AE1450">
        <v>2.6716299999999999</v>
      </c>
      <c r="AF1450">
        <v>0.3125</v>
      </c>
      <c r="AH1450">
        <v>-0.93094900000000003</v>
      </c>
      <c r="AI1450">
        <v>42.8645</v>
      </c>
      <c r="AJ1450">
        <v>-14.524100000000001</v>
      </c>
      <c r="AK1450">
        <v>76.053899999999999</v>
      </c>
      <c r="AL1450">
        <v>-0.93094900000000003</v>
      </c>
      <c r="AM1450">
        <v>-0.2</v>
      </c>
      <c r="AN1450">
        <v>-14.903447329998</v>
      </c>
      <c r="AO1450">
        <v>-8.8529979735612798</v>
      </c>
      <c r="AP1450">
        <v>-0.76875400000000005</v>
      </c>
      <c r="AQ1450">
        <v>999</v>
      </c>
      <c r="AU1450" t="s">
        <v>2206</v>
      </c>
    </row>
    <row r="1451" spans="1:47" x14ac:dyDescent="0.45">
      <c r="A1451" t="s">
        <v>2292</v>
      </c>
      <c r="C1451">
        <v>82</v>
      </c>
      <c r="D1451">
        <v>327</v>
      </c>
      <c r="E1451">
        <v>281</v>
      </c>
      <c r="F1451">
        <v>53</v>
      </c>
      <c r="G1451">
        <v>32</v>
      </c>
      <c r="H1451">
        <v>16</v>
      </c>
      <c r="I1451">
        <v>2</v>
      </c>
      <c r="J1451">
        <v>3</v>
      </c>
      <c r="K1451">
        <v>32</v>
      </c>
      <c r="L1451">
        <v>24</v>
      </c>
      <c r="M1451">
        <v>39</v>
      </c>
      <c r="N1451">
        <v>4</v>
      </c>
      <c r="O1451">
        <v>118</v>
      </c>
      <c r="P1451">
        <v>3</v>
      </c>
      <c r="Q1451">
        <v>1</v>
      </c>
      <c r="R1451">
        <v>3</v>
      </c>
      <c r="S1451">
        <v>1</v>
      </c>
      <c r="T1451">
        <v>7</v>
      </c>
      <c r="U1451">
        <v>2</v>
      </c>
      <c r="V1451">
        <v>0.188612</v>
      </c>
      <c r="W1451">
        <v>0.119266</v>
      </c>
      <c r="X1451">
        <v>0.36085600000000001</v>
      </c>
      <c r="Y1451">
        <v>0.33050800000000002</v>
      </c>
      <c r="Z1451">
        <v>0.29321000000000003</v>
      </c>
      <c r="AA1451">
        <v>0.29181499999999999</v>
      </c>
      <c r="AB1451">
        <v>0.26195600000000002</v>
      </c>
      <c r="AC1451">
        <v>0.58502500000000002</v>
      </c>
      <c r="AD1451">
        <v>0.103203</v>
      </c>
      <c r="AE1451">
        <v>5.5521700000000003</v>
      </c>
      <c r="AF1451">
        <v>0.31055899999999997</v>
      </c>
      <c r="AH1451">
        <v>1.6485300000000001E-2</v>
      </c>
      <c r="AI1451">
        <v>24.5212</v>
      </c>
      <c r="AJ1451">
        <v>-15.3218</v>
      </c>
      <c r="AK1451">
        <v>60.5182</v>
      </c>
      <c r="AL1451">
        <v>1.6485300000000001E-2</v>
      </c>
      <c r="AM1451">
        <v>0.7</v>
      </c>
      <c r="AN1451">
        <v>-15.9777259156107</v>
      </c>
      <c r="AO1451">
        <v>-2.9044974446296599</v>
      </c>
      <c r="AP1451">
        <v>-0.77193599999999996</v>
      </c>
      <c r="AQ1451">
        <v>999</v>
      </c>
      <c r="AU1451" t="s">
        <v>2293</v>
      </c>
    </row>
    <row r="1452" spans="1:47" x14ac:dyDescent="0.45">
      <c r="A1452" t="s">
        <v>2284</v>
      </c>
      <c r="C1452">
        <v>105</v>
      </c>
      <c r="D1452">
        <v>422</v>
      </c>
      <c r="E1452">
        <v>380</v>
      </c>
      <c r="F1452">
        <v>78</v>
      </c>
      <c r="G1452">
        <v>46</v>
      </c>
      <c r="H1452">
        <v>19</v>
      </c>
      <c r="I1452">
        <v>2</v>
      </c>
      <c r="J1452">
        <v>11</v>
      </c>
      <c r="K1452">
        <v>41</v>
      </c>
      <c r="L1452">
        <v>49</v>
      </c>
      <c r="M1452">
        <v>34</v>
      </c>
      <c r="N1452">
        <v>6</v>
      </c>
      <c r="O1452">
        <v>135</v>
      </c>
      <c r="P1452">
        <v>6</v>
      </c>
      <c r="Q1452">
        <v>2</v>
      </c>
      <c r="R1452">
        <v>0</v>
      </c>
      <c r="S1452">
        <v>1</v>
      </c>
      <c r="T1452">
        <v>4</v>
      </c>
      <c r="U1452">
        <v>1</v>
      </c>
      <c r="V1452">
        <v>0.205263</v>
      </c>
      <c r="W1452">
        <v>8.0568699999999993E-2</v>
      </c>
      <c r="X1452">
        <v>0.31990499999999999</v>
      </c>
      <c r="Y1452">
        <v>0.25185200000000002</v>
      </c>
      <c r="Z1452">
        <v>0.27962100000000001</v>
      </c>
      <c r="AA1452">
        <v>0.352632</v>
      </c>
      <c r="AB1452">
        <v>0.27224100000000001</v>
      </c>
      <c r="AC1452">
        <v>0.63225200000000004</v>
      </c>
      <c r="AD1452">
        <v>0.147368</v>
      </c>
      <c r="AE1452">
        <v>4.4528999999999996</v>
      </c>
      <c r="AF1452">
        <v>0.28389799999999998</v>
      </c>
      <c r="AH1452">
        <v>-0.23848800000000001</v>
      </c>
      <c r="AI1452">
        <v>35.249600000000001</v>
      </c>
      <c r="AJ1452">
        <v>-16.168600000000001</v>
      </c>
      <c r="AK1452">
        <v>66.244900000000001</v>
      </c>
      <c r="AL1452">
        <v>-0.23848800000000001</v>
      </c>
      <c r="AM1452">
        <v>3.5</v>
      </c>
      <c r="AN1452">
        <v>-17.8854853808879</v>
      </c>
      <c r="AO1452">
        <v>-4.2527923583984304</v>
      </c>
      <c r="AP1452">
        <v>-0.773868</v>
      </c>
      <c r="AQ1452">
        <v>999</v>
      </c>
      <c r="AU1452" t="s">
        <v>2285</v>
      </c>
    </row>
    <row r="1453" spans="1:47" x14ac:dyDescent="0.45">
      <c r="A1453" t="s">
        <v>2026</v>
      </c>
      <c r="B1453" t="s">
        <v>28</v>
      </c>
      <c r="C1453">
        <v>132</v>
      </c>
      <c r="D1453">
        <v>568</v>
      </c>
      <c r="E1453">
        <v>528</v>
      </c>
      <c r="F1453">
        <v>143</v>
      </c>
      <c r="G1453">
        <v>97</v>
      </c>
      <c r="H1453">
        <v>31</v>
      </c>
      <c r="I1453">
        <v>1</v>
      </c>
      <c r="J1453">
        <v>14</v>
      </c>
      <c r="K1453">
        <v>60</v>
      </c>
      <c r="L1453">
        <v>70</v>
      </c>
      <c r="M1453">
        <v>33</v>
      </c>
      <c r="N1453">
        <v>19</v>
      </c>
      <c r="O1453">
        <v>99</v>
      </c>
      <c r="P1453">
        <v>4</v>
      </c>
      <c r="Q1453">
        <v>3</v>
      </c>
      <c r="R1453">
        <v>0</v>
      </c>
      <c r="S1453">
        <v>2</v>
      </c>
      <c r="T1453">
        <v>1</v>
      </c>
      <c r="U1453">
        <v>1</v>
      </c>
      <c r="V1453">
        <v>0.27083299999999999</v>
      </c>
      <c r="W1453">
        <v>5.80986E-2</v>
      </c>
      <c r="X1453">
        <v>0.17429600000000001</v>
      </c>
      <c r="Y1453">
        <v>0.33333299999999999</v>
      </c>
      <c r="Z1453">
        <v>0.31690099999999999</v>
      </c>
      <c r="AA1453">
        <v>0.412879</v>
      </c>
      <c r="AB1453">
        <v>0.30316100000000001</v>
      </c>
      <c r="AC1453">
        <v>0.72977999999999998</v>
      </c>
      <c r="AD1453">
        <v>0.142045</v>
      </c>
      <c r="AE1453">
        <v>2.31833</v>
      </c>
      <c r="AF1453">
        <v>0.308612</v>
      </c>
      <c r="AH1453">
        <v>-1.1081700000000001</v>
      </c>
      <c r="AI1453">
        <v>62.030900000000003</v>
      </c>
      <c r="AJ1453">
        <v>-7.17659</v>
      </c>
      <c r="AK1453">
        <v>84.990300000000005</v>
      </c>
      <c r="AL1453">
        <v>-1.1081700000000001</v>
      </c>
      <c r="AM1453">
        <v>-5.3</v>
      </c>
      <c r="AN1453">
        <v>-11.323515534400901</v>
      </c>
      <c r="AO1453">
        <v>-15.735038757324199</v>
      </c>
      <c r="AP1453">
        <v>-0.774478</v>
      </c>
      <c r="AQ1453">
        <v>999</v>
      </c>
      <c r="AU1453" t="s">
        <v>2027</v>
      </c>
    </row>
    <row r="1454" spans="1:47" x14ac:dyDescent="0.45">
      <c r="A1454" t="s">
        <v>2192</v>
      </c>
      <c r="C1454">
        <v>115</v>
      </c>
      <c r="D1454">
        <v>464</v>
      </c>
      <c r="E1454">
        <v>415</v>
      </c>
      <c r="F1454">
        <v>88</v>
      </c>
      <c r="G1454">
        <v>54</v>
      </c>
      <c r="H1454">
        <v>18</v>
      </c>
      <c r="I1454">
        <v>1</v>
      </c>
      <c r="J1454">
        <v>15</v>
      </c>
      <c r="K1454">
        <v>50</v>
      </c>
      <c r="L1454">
        <v>58</v>
      </c>
      <c r="M1454">
        <v>42</v>
      </c>
      <c r="N1454">
        <v>11</v>
      </c>
      <c r="O1454">
        <v>169</v>
      </c>
      <c r="P1454">
        <v>5</v>
      </c>
      <c r="Q1454">
        <v>2</v>
      </c>
      <c r="R1454">
        <v>0</v>
      </c>
      <c r="S1454">
        <v>1</v>
      </c>
      <c r="T1454">
        <v>11</v>
      </c>
      <c r="U1454">
        <v>4</v>
      </c>
      <c r="V1454">
        <v>0.21204799999999999</v>
      </c>
      <c r="W1454">
        <v>9.0517200000000006E-2</v>
      </c>
      <c r="X1454">
        <v>0.36422399999999999</v>
      </c>
      <c r="Y1454">
        <v>0.24852099999999999</v>
      </c>
      <c r="Z1454">
        <v>0.29094799999999998</v>
      </c>
      <c r="AA1454">
        <v>0.36867499999999997</v>
      </c>
      <c r="AB1454">
        <v>0.280084</v>
      </c>
      <c r="AC1454">
        <v>0.65962299999999996</v>
      </c>
      <c r="AD1454">
        <v>0.15662699999999999</v>
      </c>
      <c r="AE1454">
        <v>4.7014800000000001</v>
      </c>
      <c r="AF1454">
        <v>0.313305</v>
      </c>
      <c r="AH1454">
        <v>-0.18177299999999999</v>
      </c>
      <c r="AI1454">
        <v>41.780200000000001</v>
      </c>
      <c r="AJ1454">
        <v>-14.7555</v>
      </c>
      <c r="AK1454">
        <v>79.460899999999995</v>
      </c>
      <c r="AL1454">
        <v>-0.18177299999999999</v>
      </c>
      <c r="AM1454">
        <v>0</v>
      </c>
      <c r="AN1454">
        <v>-11.600896909832899</v>
      </c>
      <c r="AO1454">
        <v>-11.9341564178466</v>
      </c>
      <c r="AP1454">
        <v>-0.77535600000000005</v>
      </c>
      <c r="AQ1454">
        <v>999</v>
      </c>
      <c r="AU1454" t="s">
        <v>2193</v>
      </c>
    </row>
    <row r="1455" spans="1:47" x14ac:dyDescent="0.45">
      <c r="A1455" t="s">
        <v>2411</v>
      </c>
      <c r="C1455">
        <v>42</v>
      </c>
      <c r="D1455">
        <v>163</v>
      </c>
      <c r="E1455">
        <v>150</v>
      </c>
      <c r="F1455">
        <v>36</v>
      </c>
      <c r="G1455">
        <v>29</v>
      </c>
      <c r="H1455">
        <v>6</v>
      </c>
      <c r="I1455">
        <v>0</v>
      </c>
      <c r="J1455">
        <v>1</v>
      </c>
      <c r="K1455">
        <v>16</v>
      </c>
      <c r="L1455">
        <v>13</v>
      </c>
      <c r="M1455">
        <v>12</v>
      </c>
      <c r="N1455">
        <v>5</v>
      </c>
      <c r="O1455">
        <v>27</v>
      </c>
      <c r="P1455">
        <v>0</v>
      </c>
      <c r="Q1455">
        <v>1</v>
      </c>
      <c r="R1455">
        <v>0</v>
      </c>
      <c r="S1455">
        <v>0</v>
      </c>
      <c r="T1455">
        <v>0</v>
      </c>
      <c r="U1455">
        <v>1</v>
      </c>
      <c r="V1455">
        <v>0.24</v>
      </c>
      <c r="W1455">
        <v>7.3619599999999993E-2</v>
      </c>
      <c r="X1455">
        <v>0.16564400000000001</v>
      </c>
      <c r="Y1455">
        <v>0.44444400000000001</v>
      </c>
      <c r="Z1455">
        <v>0.29447899999999999</v>
      </c>
      <c r="AA1455">
        <v>0.3</v>
      </c>
      <c r="AB1455">
        <v>0.25273099999999998</v>
      </c>
      <c r="AC1455">
        <v>0.59447899999999998</v>
      </c>
      <c r="AD1455">
        <v>0.06</v>
      </c>
      <c r="AE1455">
        <v>1.92744</v>
      </c>
      <c r="AF1455">
        <v>0.284553</v>
      </c>
      <c r="AH1455">
        <v>-0.69946200000000003</v>
      </c>
      <c r="AI1455">
        <v>10.974299999999999</v>
      </c>
      <c r="AJ1455">
        <v>-8.8863000000000003</v>
      </c>
      <c r="AK1455">
        <v>54.301200000000001</v>
      </c>
      <c r="AL1455">
        <v>-0.69946200000000003</v>
      </c>
      <c r="AM1455">
        <v>-0.7</v>
      </c>
      <c r="AN1455">
        <v>-9.6248088479042</v>
      </c>
      <c r="AO1455">
        <v>-3.69456189870834</v>
      </c>
      <c r="AP1455">
        <v>-0.77611699999999995</v>
      </c>
      <c r="AQ1455">
        <v>999</v>
      </c>
      <c r="AU1455">
        <v>4316</v>
      </c>
    </row>
    <row r="1456" spans="1:47" x14ac:dyDescent="0.45">
      <c r="A1456" t="s">
        <v>2236</v>
      </c>
      <c r="C1456">
        <v>79</v>
      </c>
      <c r="D1456">
        <v>319</v>
      </c>
      <c r="E1456">
        <v>291</v>
      </c>
      <c r="F1456">
        <v>60</v>
      </c>
      <c r="G1456">
        <v>42</v>
      </c>
      <c r="H1456">
        <v>11</v>
      </c>
      <c r="I1456">
        <v>0</v>
      </c>
      <c r="J1456">
        <v>7</v>
      </c>
      <c r="K1456">
        <v>28</v>
      </c>
      <c r="L1456">
        <v>34</v>
      </c>
      <c r="M1456">
        <v>21</v>
      </c>
      <c r="N1456">
        <v>10</v>
      </c>
      <c r="O1456">
        <v>89</v>
      </c>
      <c r="P1456">
        <v>5</v>
      </c>
      <c r="Q1456">
        <v>2</v>
      </c>
      <c r="R1456">
        <v>0</v>
      </c>
      <c r="S1456">
        <v>0</v>
      </c>
      <c r="T1456">
        <v>1</v>
      </c>
      <c r="U1456">
        <v>1</v>
      </c>
      <c r="V1456">
        <v>0.20618600000000001</v>
      </c>
      <c r="W1456">
        <v>6.5830700000000006E-2</v>
      </c>
      <c r="X1456">
        <v>0.278997</v>
      </c>
      <c r="Y1456">
        <v>0.235955</v>
      </c>
      <c r="Z1456">
        <v>0.269592</v>
      </c>
      <c r="AA1456">
        <v>0.31615100000000002</v>
      </c>
      <c r="AB1456">
        <v>0.24615400000000001</v>
      </c>
      <c r="AC1456">
        <v>0.58574400000000004</v>
      </c>
      <c r="AD1456">
        <v>0.10996599999999999</v>
      </c>
      <c r="AE1456">
        <v>2.0526800000000001</v>
      </c>
      <c r="AF1456">
        <v>0.269036</v>
      </c>
      <c r="AH1456">
        <v>-0.66897499999999999</v>
      </c>
      <c r="AI1456">
        <v>19.7347</v>
      </c>
      <c r="AJ1456">
        <v>-19.133500000000002</v>
      </c>
      <c r="AK1456">
        <v>55.943199999999997</v>
      </c>
      <c r="AL1456">
        <v>-0.66897499999999999</v>
      </c>
      <c r="AM1456">
        <v>-2.2999999999999998</v>
      </c>
      <c r="AN1456">
        <v>-17.508744597434902</v>
      </c>
      <c r="AO1456">
        <v>-1.1278953552246</v>
      </c>
      <c r="AP1456">
        <v>-0.77799200000000002</v>
      </c>
      <c r="AQ1456">
        <v>999</v>
      </c>
      <c r="AU1456" t="s">
        <v>2237</v>
      </c>
    </row>
    <row r="1457" spans="1:47" x14ac:dyDescent="0.45">
      <c r="A1457" t="s">
        <v>2274</v>
      </c>
      <c r="B1457" t="s">
        <v>73</v>
      </c>
      <c r="C1457">
        <v>76</v>
      </c>
      <c r="D1457">
        <v>268</v>
      </c>
      <c r="E1457">
        <v>245</v>
      </c>
      <c r="F1457">
        <v>51</v>
      </c>
      <c r="G1457">
        <v>35</v>
      </c>
      <c r="H1457">
        <v>12</v>
      </c>
      <c r="I1457">
        <v>0</v>
      </c>
      <c r="J1457">
        <v>4</v>
      </c>
      <c r="K1457">
        <v>25</v>
      </c>
      <c r="L1457">
        <v>28</v>
      </c>
      <c r="M1457">
        <v>17</v>
      </c>
      <c r="N1457">
        <v>8</v>
      </c>
      <c r="O1457">
        <v>78</v>
      </c>
      <c r="P1457">
        <v>3</v>
      </c>
      <c r="Q1457">
        <v>2</v>
      </c>
      <c r="R1457">
        <v>1</v>
      </c>
      <c r="S1457">
        <v>0</v>
      </c>
      <c r="T1457">
        <v>1</v>
      </c>
      <c r="U1457">
        <v>1</v>
      </c>
      <c r="V1457">
        <v>0.20816299999999999</v>
      </c>
      <c r="W1457">
        <v>6.3432799999999998E-2</v>
      </c>
      <c r="X1457">
        <v>0.291045</v>
      </c>
      <c r="Y1457">
        <v>0.217949</v>
      </c>
      <c r="Z1457">
        <v>0.26591799999999999</v>
      </c>
      <c r="AA1457">
        <v>0.30612200000000001</v>
      </c>
      <c r="AB1457">
        <v>0.24043</v>
      </c>
      <c r="AC1457">
        <v>0.57203999999999999</v>
      </c>
      <c r="AD1457">
        <v>9.7959199999999996E-2</v>
      </c>
      <c r="AE1457">
        <v>2.4083800000000002</v>
      </c>
      <c r="AF1457">
        <v>0.28484799999999999</v>
      </c>
      <c r="AH1457">
        <v>-0.58421900000000004</v>
      </c>
      <c r="AI1457">
        <v>15.3057</v>
      </c>
      <c r="AJ1457">
        <v>-17.348500000000001</v>
      </c>
      <c r="AK1457">
        <v>45.7864</v>
      </c>
      <c r="AL1457">
        <v>-0.58421900000000004</v>
      </c>
      <c r="AM1457">
        <v>-3.3</v>
      </c>
      <c r="AN1457">
        <v>-18.583768725395199</v>
      </c>
      <c r="AO1457">
        <v>1.62357449531555</v>
      </c>
      <c r="AP1457">
        <v>-0.78072299999999994</v>
      </c>
      <c r="AQ1457">
        <v>999</v>
      </c>
      <c r="AU1457" t="s">
        <v>2275</v>
      </c>
    </row>
    <row r="1458" spans="1:47" x14ac:dyDescent="0.45">
      <c r="A1458" t="s">
        <v>2344</v>
      </c>
      <c r="B1458" t="s">
        <v>36</v>
      </c>
      <c r="C1458">
        <v>95</v>
      </c>
      <c r="D1458">
        <v>387</v>
      </c>
      <c r="E1458">
        <v>362</v>
      </c>
      <c r="F1458">
        <v>75</v>
      </c>
      <c r="G1458">
        <v>40</v>
      </c>
      <c r="H1458">
        <v>18</v>
      </c>
      <c r="I1458">
        <v>1</v>
      </c>
      <c r="J1458">
        <v>16</v>
      </c>
      <c r="K1458">
        <v>41</v>
      </c>
      <c r="L1458">
        <v>50</v>
      </c>
      <c r="M1458">
        <v>19</v>
      </c>
      <c r="N1458">
        <v>7</v>
      </c>
      <c r="O1458">
        <v>148</v>
      </c>
      <c r="P1458">
        <v>4</v>
      </c>
      <c r="Q1458">
        <v>2</v>
      </c>
      <c r="R1458">
        <v>0</v>
      </c>
      <c r="S1458">
        <v>0</v>
      </c>
      <c r="T1458">
        <v>0</v>
      </c>
      <c r="U1458">
        <v>1</v>
      </c>
      <c r="V1458">
        <v>0.20718200000000001</v>
      </c>
      <c r="W1458">
        <v>4.9095600000000003E-2</v>
      </c>
      <c r="X1458">
        <v>0.38242900000000002</v>
      </c>
      <c r="Y1458">
        <v>0.12837799999999999</v>
      </c>
      <c r="Z1458">
        <v>0.25323000000000001</v>
      </c>
      <c r="AA1458">
        <v>0.39502799999999999</v>
      </c>
      <c r="AB1458">
        <v>0.26994299999999999</v>
      </c>
      <c r="AC1458">
        <v>0.648258</v>
      </c>
      <c r="AD1458">
        <v>0.18784500000000001</v>
      </c>
      <c r="AE1458">
        <v>2.5931700000000002</v>
      </c>
      <c r="AF1458">
        <v>0.29499999999999998</v>
      </c>
      <c r="AH1458">
        <v>-0.85356500000000002</v>
      </c>
      <c r="AI1458">
        <v>31.587599999999998</v>
      </c>
      <c r="AJ1458">
        <v>-15.5661</v>
      </c>
      <c r="AK1458">
        <v>60.989100000000001</v>
      </c>
      <c r="AL1458">
        <v>-0.85356500000000002</v>
      </c>
      <c r="AM1458">
        <v>-2.9</v>
      </c>
      <c r="AN1458">
        <v>-19.5567414760589</v>
      </c>
      <c r="AO1458">
        <v>-1.4780423641204801</v>
      </c>
      <c r="AP1458">
        <v>-0.78273899999999996</v>
      </c>
      <c r="AQ1458">
        <v>999</v>
      </c>
      <c r="AU1458" t="s">
        <v>2345</v>
      </c>
    </row>
    <row r="1459" spans="1:47" x14ac:dyDescent="0.45">
      <c r="A1459" t="s">
        <v>2390</v>
      </c>
      <c r="C1459">
        <v>107</v>
      </c>
      <c r="D1459">
        <v>399</v>
      </c>
      <c r="E1459">
        <v>364</v>
      </c>
      <c r="F1459">
        <v>77</v>
      </c>
      <c r="G1459">
        <v>57</v>
      </c>
      <c r="H1459">
        <v>10</v>
      </c>
      <c r="I1459">
        <v>3</v>
      </c>
      <c r="J1459">
        <v>7</v>
      </c>
      <c r="K1459">
        <v>45</v>
      </c>
      <c r="L1459">
        <v>41</v>
      </c>
      <c r="M1459">
        <v>23</v>
      </c>
      <c r="N1459">
        <v>11</v>
      </c>
      <c r="O1459">
        <v>126</v>
      </c>
      <c r="P1459">
        <v>7</v>
      </c>
      <c r="Q1459">
        <v>1</v>
      </c>
      <c r="R1459">
        <v>4</v>
      </c>
      <c r="S1459">
        <v>0</v>
      </c>
      <c r="T1459">
        <v>10</v>
      </c>
      <c r="U1459">
        <v>6</v>
      </c>
      <c r="V1459">
        <v>0.211538</v>
      </c>
      <c r="W1459">
        <v>5.7644099999999997E-2</v>
      </c>
      <c r="X1459">
        <v>0.31578899999999999</v>
      </c>
      <c r="Y1459">
        <v>0.18254000000000001</v>
      </c>
      <c r="Z1459">
        <v>0.27088600000000002</v>
      </c>
      <c r="AA1459">
        <v>0.31318699999999999</v>
      </c>
      <c r="AB1459">
        <v>0.24716199999999999</v>
      </c>
      <c r="AC1459">
        <v>0.58407299999999995</v>
      </c>
      <c r="AD1459">
        <v>0.101648</v>
      </c>
      <c r="AE1459">
        <v>5.9296100000000003</v>
      </c>
      <c r="AF1459">
        <v>0.30172399999999999</v>
      </c>
      <c r="AH1459">
        <v>-1.1180600000000001</v>
      </c>
      <c r="AI1459">
        <v>25.0181</v>
      </c>
      <c r="AJ1459">
        <v>-23.5977</v>
      </c>
      <c r="AK1459">
        <v>53.205599999999997</v>
      </c>
      <c r="AL1459">
        <v>-1.1180600000000001</v>
      </c>
      <c r="AM1459">
        <v>7.2</v>
      </c>
      <c r="AN1459">
        <v>-24.248554587364101</v>
      </c>
      <c r="AO1459">
        <v>2.8018517494201598</v>
      </c>
      <c r="AP1459">
        <v>-0.78304600000000002</v>
      </c>
      <c r="AQ1459">
        <v>999</v>
      </c>
      <c r="AU1459" t="s">
        <v>2391</v>
      </c>
    </row>
    <row r="1460" spans="1:47" x14ac:dyDescent="0.45">
      <c r="A1460" t="s">
        <v>2348</v>
      </c>
      <c r="C1460">
        <v>98</v>
      </c>
      <c r="D1460">
        <v>342</v>
      </c>
      <c r="E1460">
        <v>310</v>
      </c>
      <c r="F1460">
        <v>57</v>
      </c>
      <c r="G1460">
        <v>38</v>
      </c>
      <c r="H1460">
        <v>10</v>
      </c>
      <c r="I1460">
        <v>1</v>
      </c>
      <c r="J1460">
        <v>8</v>
      </c>
      <c r="K1460">
        <v>43</v>
      </c>
      <c r="L1460">
        <v>36</v>
      </c>
      <c r="M1460">
        <v>26</v>
      </c>
      <c r="N1460">
        <v>7</v>
      </c>
      <c r="O1460">
        <v>158</v>
      </c>
      <c r="P1460">
        <v>4</v>
      </c>
      <c r="Q1460">
        <v>2</v>
      </c>
      <c r="R1460">
        <v>0</v>
      </c>
      <c r="S1460">
        <v>0</v>
      </c>
      <c r="T1460">
        <v>16</v>
      </c>
      <c r="U1460">
        <v>4</v>
      </c>
      <c r="V1460">
        <v>0.18387100000000001</v>
      </c>
      <c r="W1460">
        <v>7.6023400000000005E-2</v>
      </c>
      <c r="X1460">
        <v>0.46198800000000001</v>
      </c>
      <c r="Y1460">
        <v>0.16455700000000001</v>
      </c>
      <c r="Z1460">
        <v>0.254386</v>
      </c>
      <c r="AA1460">
        <v>0.3</v>
      </c>
      <c r="AB1460">
        <v>0.23791599999999999</v>
      </c>
      <c r="AC1460">
        <v>0.55438600000000005</v>
      </c>
      <c r="AD1460">
        <v>0.116129</v>
      </c>
      <c r="AE1460">
        <v>6.9792800000000002</v>
      </c>
      <c r="AF1460">
        <v>0.33561600000000003</v>
      </c>
      <c r="AH1460">
        <v>1.0416799999999999</v>
      </c>
      <c r="AI1460">
        <v>18.817799999999998</v>
      </c>
      <c r="AJ1460">
        <v>-22.852900000000002</v>
      </c>
      <c r="AK1460">
        <v>44.401000000000003</v>
      </c>
      <c r="AL1460">
        <v>1.0416799999999999</v>
      </c>
      <c r="AM1460">
        <v>1.7</v>
      </c>
      <c r="AN1460">
        <v>-22.514852762222201</v>
      </c>
      <c r="AO1460">
        <v>2.9566137790679901</v>
      </c>
      <c r="AP1460">
        <v>-0.788385</v>
      </c>
      <c r="AQ1460">
        <v>999</v>
      </c>
      <c r="AU1460">
        <v>17216</v>
      </c>
    </row>
    <row r="1461" spans="1:47" x14ac:dyDescent="0.45">
      <c r="A1461" t="s">
        <v>2074</v>
      </c>
      <c r="C1461">
        <v>111</v>
      </c>
      <c r="D1461">
        <v>447</v>
      </c>
      <c r="E1461">
        <v>408</v>
      </c>
      <c r="F1461">
        <v>90</v>
      </c>
      <c r="G1461">
        <v>70</v>
      </c>
      <c r="H1461">
        <v>16</v>
      </c>
      <c r="I1461">
        <v>0</v>
      </c>
      <c r="J1461">
        <v>4</v>
      </c>
      <c r="K1461">
        <v>45</v>
      </c>
      <c r="L1461">
        <v>39</v>
      </c>
      <c r="M1461">
        <v>32</v>
      </c>
      <c r="N1461">
        <v>13</v>
      </c>
      <c r="O1461">
        <v>98</v>
      </c>
      <c r="P1461">
        <v>6</v>
      </c>
      <c r="Q1461">
        <v>1</v>
      </c>
      <c r="R1461">
        <v>0</v>
      </c>
      <c r="S1461">
        <v>0</v>
      </c>
      <c r="T1461">
        <v>3</v>
      </c>
      <c r="U1461">
        <v>2</v>
      </c>
      <c r="V1461">
        <v>0.22058800000000001</v>
      </c>
      <c r="W1461">
        <v>7.1588399999999996E-2</v>
      </c>
      <c r="X1461">
        <v>0.21923899999999999</v>
      </c>
      <c r="Y1461">
        <v>0.32653100000000002</v>
      </c>
      <c r="Z1461">
        <v>0.28635300000000002</v>
      </c>
      <c r="AA1461">
        <v>0.28921599999999997</v>
      </c>
      <c r="AB1461">
        <v>0.247171</v>
      </c>
      <c r="AC1461">
        <v>0.575569</v>
      </c>
      <c r="AD1461">
        <v>6.8627499999999994E-2</v>
      </c>
      <c r="AE1461">
        <v>2.89975</v>
      </c>
      <c r="AF1461">
        <v>0.28012999999999999</v>
      </c>
      <c r="AH1461">
        <v>-0.97614299999999998</v>
      </c>
      <c r="AI1461">
        <v>28.031099999999999</v>
      </c>
      <c r="AJ1461">
        <v>-26.433299999999999</v>
      </c>
      <c r="AK1461">
        <v>51.366</v>
      </c>
      <c r="AL1461">
        <v>-0.97614299999999998</v>
      </c>
      <c r="AM1461">
        <v>-1</v>
      </c>
      <c r="AN1461">
        <v>-27.024494111537901</v>
      </c>
      <c r="AO1461">
        <v>3.9272484779357901</v>
      </c>
      <c r="AP1461">
        <v>-0.78927499999999995</v>
      </c>
      <c r="AQ1461">
        <v>999</v>
      </c>
      <c r="AU1461" t="s">
        <v>2075</v>
      </c>
    </row>
    <row r="1462" spans="1:47" x14ac:dyDescent="0.45">
      <c r="A1462" t="s">
        <v>2407</v>
      </c>
      <c r="B1462" t="s">
        <v>76</v>
      </c>
      <c r="C1462">
        <v>66</v>
      </c>
      <c r="D1462">
        <v>291</v>
      </c>
      <c r="E1462">
        <v>265</v>
      </c>
      <c r="F1462">
        <v>63</v>
      </c>
      <c r="G1462">
        <v>48</v>
      </c>
      <c r="H1462">
        <v>6</v>
      </c>
      <c r="I1462">
        <v>0</v>
      </c>
      <c r="J1462">
        <v>9</v>
      </c>
      <c r="K1462">
        <v>33</v>
      </c>
      <c r="L1462">
        <v>34</v>
      </c>
      <c r="M1462">
        <v>18</v>
      </c>
      <c r="N1462">
        <v>5</v>
      </c>
      <c r="O1462">
        <v>71</v>
      </c>
      <c r="P1462">
        <v>4</v>
      </c>
      <c r="Q1462">
        <v>4</v>
      </c>
      <c r="R1462">
        <v>0</v>
      </c>
      <c r="S1462">
        <v>1</v>
      </c>
      <c r="T1462">
        <v>1</v>
      </c>
      <c r="U1462">
        <v>1</v>
      </c>
      <c r="V1462">
        <v>0.237736</v>
      </c>
      <c r="W1462">
        <v>6.18557E-2</v>
      </c>
      <c r="X1462">
        <v>0.24398600000000001</v>
      </c>
      <c r="Y1462">
        <v>0.253521</v>
      </c>
      <c r="Z1462">
        <v>0.29209600000000002</v>
      </c>
      <c r="AA1462">
        <v>0.36226399999999997</v>
      </c>
      <c r="AB1462">
        <v>0.27906300000000001</v>
      </c>
      <c r="AC1462">
        <v>0.65436000000000005</v>
      </c>
      <c r="AD1462">
        <v>0.124528</v>
      </c>
      <c r="AE1462">
        <v>2.3552900000000001</v>
      </c>
      <c r="AF1462">
        <v>0.28571400000000002</v>
      </c>
      <c r="AH1462">
        <v>-0.72291099999999997</v>
      </c>
      <c r="AI1462">
        <v>25.9559</v>
      </c>
      <c r="AJ1462">
        <v>-9.5007999999999999</v>
      </c>
      <c r="AK1462">
        <v>70.817999999999998</v>
      </c>
      <c r="AL1462">
        <v>-0.72291099999999997</v>
      </c>
      <c r="AM1462">
        <v>-1.3</v>
      </c>
      <c r="AN1462">
        <v>-11.2431575655937</v>
      </c>
      <c r="AO1462">
        <v>-6.6461198329925502</v>
      </c>
      <c r="AP1462">
        <v>-0.79522800000000005</v>
      </c>
      <c r="AQ1462">
        <v>999</v>
      </c>
      <c r="AU1462" t="s">
        <v>2408</v>
      </c>
    </row>
    <row r="1463" spans="1:47" x14ac:dyDescent="0.45">
      <c r="A1463" t="s">
        <v>2240</v>
      </c>
      <c r="B1463" t="s">
        <v>98</v>
      </c>
      <c r="C1463">
        <v>108</v>
      </c>
      <c r="D1463">
        <v>433</v>
      </c>
      <c r="E1463">
        <v>402</v>
      </c>
      <c r="F1463">
        <v>87</v>
      </c>
      <c r="G1463">
        <v>55</v>
      </c>
      <c r="H1463">
        <v>20</v>
      </c>
      <c r="I1463">
        <v>2</v>
      </c>
      <c r="J1463">
        <v>10</v>
      </c>
      <c r="K1463">
        <v>44</v>
      </c>
      <c r="L1463">
        <v>47</v>
      </c>
      <c r="M1463">
        <v>24</v>
      </c>
      <c r="N1463">
        <v>11</v>
      </c>
      <c r="O1463">
        <v>137</v>
      </c>
      <c r="P1463">
        <v>3</v>
      </c>
      <c r="Q1463">
        <v>3</v>
      </c>
      <c r="R1463">
        <v>1</v>
      </c>
      <c r="S1463">
        <v>0</v>
      </c>
      <c r="T1463">
        <v>11</v>
      </c>
      <c r="U1463">
        <v>4</v>
      </c>
      <c r="V1463">
        <v>0.216418</v>
      </c>
      <c r="W1463">
        <v>5.5427299999999999E-2</v>
      </c>
      <c r="X1463">
        <v>0.31639699999999998</v>
      </c>
      <c r="Y1463">
        <v>0.175182</v>
      </c>
      <c r="Z1463">
        <v>0.26388899999999998</v>
      </c>
      <c r="AA1463">
        <v>0.350746</v>
      </c>
      <c r="AB1463">
        <v>0.25609999999999999</v>
      </c>
      <c r="AC1463">
        <v>0.61463500000000004</v>
      </c>
      <c r="AD1463">
        <v>0.134328</v>
      </c>
      <c r="AE1463">
        <v>5.3179600000000002</v>
      </c>
      <c r="AF1463">
        <v>0.29844999999999999</v>
      </c>
      <c r="AH1463">
        <v>-3.5375900000000002E-2</v>
      </c>
      <c r="AI1463">
        <v>30.364100000000001</v>
      </c>
      <c r="AJ1463">
        <v>-22.394400000000001</v>
      </c>
      <c r="AK1463">
        <v>59.951599999999999</v>
      </c>
      <c r="AL1463">
        <v>-3.5375900000000002E-2</v>
      </c>
      <c r="AM1463">
        <v>-3.5</v>
      </c>
      <c r="AN1463">
        <v>-20.813473071902902</v>
      </c>
      <c r="AO1463">
        <v>-1.90902411937713</v>
      </c>
      <c r="AP1463">
        <v>-0.79932199999999998</v>
      </c>
      <c r="AQ1463">
        <v>999</v>
      </c>
      <c r="AU1463" t="s">
        <v>2241</v>
      </c>
    </row>
    <row r="1464" spans="1:47" x14ac:dyDescent="0.45">
      <c r="A1464" t="s">
        <v>2202</v>
      </c>
      <c r="B1464" t="s">
        <v>7</v>
      </c>
      <c r="C1464">
        <v>87</v>
      </c>
      <c r="D1464">
        <v>359</v>
      </c>
      <c r="E1464">
        <v>332</v>
      </c>
      <c r="F1464">
        <v>70</v>
      </c>
      <c r="G1464">
        <v>43</v>
      </c>
      <c r="H1464">
        <v>12</v>
      </c>
      <c r="I1464">
        <v>1</v>
      </c>
      <c r="J1464">
        <v>14</v>
      </c>
      <c r="K1464">
        <v>39</v>
      </c>
      <c r="L1464">
        <v>43</v>
      </c>
      <c r="M1464">
        <v>23</v>
      </c>
      <c r="N1464">
        <v>10</v>
      </c>
      <c r="O1464">
        <v>137</v>
      </c>
      <c r="P1464">
        <v>3</v>
      </c>
      <c r="Q1464">
        <v>1</v>
      </c>
      <c r="R1464">
        <v>0</v>
      </c>
      <c r="S1464">
        <v>0</v>
      </c>
      <c r="T1464">
        <v>0</v>
      </c>
      <c r="U1464">
        <v>1</v>
      </c>
      <c r="V1464">
        <v>0.210843</v>
      </c>
      <c r="W1464">
        <v>6.4066799999999993E-2</v>
      </c>
      <c r="X1464">
        <v>0.38161600000000001</v>
      </c>
      <c r="Y1464">
        <v>0.167883</v>
      </c>
      <c r="Z1464">
        <v>0.26740900000000001</v>
      </c>
      <c r="AA1464">
        <v>0.37951800000000002</v>
      </c>
      <c r="AB1464">
        <v>0.26855299999999999</v>
      </c>
      <c r="AC1464">
        <v>0.64692799999999995</v>
      </c>
      <c r="AD1464">
        <v>0.16867499999999999</v>
      </c>
      <c r="AE1464">
        <v>2.5424600000000002</v>
      </c>
      <c r="AF1464">
        <v>0.30769200000000002</v>
      </c>
      <c r="AH1464">
        <v>-0.87668000000000001</v>
      </c>
      <c r="AI1464">
        <v>28.887799999999999</v>
      </c>
      <c r="AJ1464">
        <v>-14.8543</v>
      </c>
      <c r="AK1464">
        <v>64.717299999999994</v>
      </c>
      <c r="AL1464">
        <v>-0.87668000000000001</v>
      </c>
      <c r="AM1464">
        <v>2.9</v>
      </c>
      <c r="AN1464">
        <v>-16.568535745143802</v>
      </c>
      <c r="AO1464">
        <v>-3.6953849792480402</v>
      </c>
      <c r="AP1464">
        <v>-0.80099799999999999</v>
      </c>
      <c r="AQ1464">
        <v>999</v>
      </c>
      <c r="AU1464" t="s">
        <v>2203</v>
      </c>
    </row>
    <row r="1465" spans="1:47" x14ac:dyDescent="0.45">
      <c r="A1465" t="s">
        <v>2405</v>
      </c>
      <c r="C1465">
        <v>60</v>
      </c>
      <c r="D1465">
        <v>202</v>
      </c>
      <c r="E1465">
        <v>176</v>
      </c>
      <c r="F1465">
        <v>32</v>
      </c>
      <c r="G1465">
        <v>22</v>
      </c>
      <c r="H1465">
        <v>6</v>
      </c>
      <c r="I1465">
        <v>1</v>
      </c>
      <c r="J1465">
        <v>3</v>
      </c>
      <c r="K1465">
        <v>23</v>
      </c>
      <c r="L1465">
        <v>20</v>
      </c>
      <c r="M1465">
        <v>15</v>
      </c>
      <c r="N1465">
        <v>1</v>
      </c>
      <c r="O1465">
        <v>80</v>
      </c>
      <c r="P1465">
        <v>6</v>
      </c>
      <c r="Q1465">
        <v>1</v>
      </c>
      <c r="R1465">
        <v>4</v>
      </c>
      <c r="S1465">
        <v>0</v>
      </c>
      <c r="T1465">
        <v>5</v>
      </c>
      <c r="U1465">
        <v>2</v>
      </c>
      <c r="V1465">
        <v>0.18181800000000001</v>
      </c>
      <c r="W1465">
        <v>7.4257400000000001E-2</v>
      </c>
      <c r="X1465">
        <v>0.39604</v>
      </c>
      <c r="Y1465">
        <v>0.1875</v>
      </c>
      <c r="Z1465">
        <v>0.267677</v>
      </c>
      <c r="AA1465">
        <v>0.27840900000000002</v>
      </c>
      <c r="AB1465">
        <v>0.24648800000000001</v>
      </c>
      <c r="AC1465">
        <v>0.54608599999999996</v>
      </c>
      <c r="AD1465">
        <v>9.6590899999999993E-2</v>
      </c>
      <c r="AE1465">
        <v>6.48095</v>
      </c>
      <c r="AF1465">
        <v>0.30851099999999998</v>
      </c>
      <c r="AH1465">
        <v>-0.167771</v>
      </c>
      <c r="AI1465">
        <v>12.5527</v>
      </c>
      <c r="AJ1465">
        <v>-12.059799999999999</v>
      </c>
      <c r="AK1465">
        <v>45.265300000000003</v>
      </c>
      <c r="AL1465">
        <v>-0.167771</v>
      </c>
      <c r="AM1465">
        <v>-1.8</v>
      </c>
      <c r="AN1465">
        <v>-13.864998742938001</v>
      </c>
      <c r="AO1465">
        <v>-1.0577895045280401</v>
      </c>
      <c r="AP1465">
        <v>-0.80178700000000003</v>
      </c>
      <c r="AQ1465">
        <v>999</v>
      </c>
      <c r="AU1465" t="s">
        <v>2406</v>
      </c>
    </row>
    <row r="1466" spans="1:47" x14ac:dyDescent="0.45">
      <c r="A1466" t="s">
        <v>2374</v>
      </c>
      <c r="B1466" t="s">
        <v>36</v>
      </c>
      <c r="C1466">
        <v>80</v>
      </c>
      <c r="D1466">
        <v>293</v>
      </c>
      <c r="E1466">
        <v>275</v>
      </c>
      <c r="F1466">
        <v>65</v>
      </c>
      <c r="G1466">
        <v>50</v>
      </c>
      <c r="H1466">
        <v>10</v>
      </c>
      <c r="I1466">
        <v>1</v>
      </c>
      <c r="J1466">
        <v>4</v>
      </c>
      <c r="K1466">
        <v>30</v>
      </c>
      <c r="L1466">
        <v>28</v>
      </c>
      <c r="M1466">
        <v>15</v>
      </c>
      <c r="N1466">
        <v>8</v>
      </c>
      <c r="O1466">
        <v>68</v>
      </c>
      <c r="P1466">
        <v>1</v>
      </c>
      <c r="Q1466">
        <v>1</v>
      </c>
      <c r="R1466">
        <v>1</v>
      </c>
      <c r="S1466">
        <v>0</v>
      </c>
      <c r="T1466">
        <v>2</v>
      </c>
      <c r="U1466">
        <v>1</v>
      </c>
      <c r="V1466">
        <v>0.23636399999999999</v>
      </c>
      <c r="W1466">
        <v>5.1194499999999997E-2</v>
      </c>
      <c r="X1466">
        <v>0.23208200000000001</v>
      </c>
      <c r="Y1466">
        <v>0.22058800000000001</v>
      </c>
      <c r="Z1466">
        <v>0.277397</v>
      </c>
      <c r="AA1466">
        <v>0.32363599999999998</v>
      </c>
      <c r="AB1466">
        <v>0.25263000000000002</v>
      </c>
      <c r="AC1466">
        <v>0.60103399999999996</v>
      </c>
      <c r="AD1466">
        <v>8.7272699999999995E-2</v>
      </c>
      <c r="AE1466">
        <v>3.7297199999999999</v>
      </c>
      <c r="AF1466">
        <v>0.29902000000000001</v>
      </c>
      <c r="AH1466">
        <v>-0.46897499999999998</v>
      </c>
      <c r="AI1466">
        <v>19.702200000000001</v>
      </c>
      <c r="AJ1466">
        <v>-15.998100000000001</v>
      </c>
      <c r="AK1466">
        <v>49.382800000000003</v>
      </c>
      <c r="AL1466">
        <v>-0.46897499999999998</v>
      </c>
      <c r="AM1466">
        <v>-0.3</v>
      </c>
      <c r="AN1466">
        <v>-18.842149883508601</v>
      </c>
      <c r="AO1466">
        <v>0.77657264471053999</v>
      </c>
      <c r="AP1466">
        <v>-0.80601400000000001</v>
      </c>
      <c r="AQ1466">
        <v>999</v>
      </c>
      <c r="AU1466" t="s">
        <v>2375</v>
      </c>
    </row>
    <row r="1467" spans="1:47" x14ac:dyDescent="0.45">
      <c r="A1467" t="s">
        <v>2369</v>
      </c>
      <c r="C1467">
        <v>90</v>
      </c>
      <c r="D1467">
        <v>349</v>
      </c>
      <c r="E1467">
        <v>312</v>
      </c>
      <c r="F1467">
        <v>60</v>
      </c>
      <c r="G1467">
        <v>44</v>
      </c>
      <c r="H1467">
        <v>12</v>
      </c>
      <c r="I1467">
        <v>1</v>
      </c>
      <c r="J1467">
        <v>3</v>
      </c>
      <c r="K1467">
        <v>35</v>
      </c>
      <c r="L1467">
        <v>30</v>
      </c>
      <c r="M1467">
        <v>29</v>
      </c>
      <c r="N1467">
        <v>4</v>
      </c>
      <c r="O1467">
        <v>110</v>
      </c>
      <c r="P1467">
        <v>6</v>
      </c>
      <c r="Q1467">
        <v>2</v>
      </c>
      <c r="R1467">
        <v>0</v>
      </c>
      <c r="S1467">
        <v>0</v>
      </c>
      <c r="T1467">
        <v>8</v>
      </c>
      <c r="U1467">
        <v>2</v>
      </c>
      <c r="V1467">
        <v>0.19230800000000001</v>
      </c>
      <c r="W1467">
        <v>8.3094600000000005E-2</v>
      </c>
      <c r="X1467">
        <v>0.31518600000000002</v>
      </c>
      <c r="Y1467">
        <v>0.26363599999999998</v>
      </c>
      <c r="Z1467">
        <v>0.272206</v>
      </c>
      <c r="AA1467">
        <v>0.26602599999999998</v>
      </c>
      <c r="AB1467">
        <v>0.240845</v>
      </c>
      <c r="AC1467">
        <v>0.53823200000000004</v>
      </c>
      <c r="AD1467">
        <v>7.3718000000000006E-2</v>
      </c>
      <c r="AE1467">
        <v>5.2350599999999998</v>
      </c>
      <c r="AF1467">
        <v>0.283582</v>
      </c>
      <c r="AH1467">
        <v>0.17796000000000001</v>
      </c>
      <c r="AI1467">
        <v>20.0519</v>
      </c>
      <c r="AJ1467">
        <v>-22.471699999999998</v>
      </c>
      <c r="AK1467">
        <v>52.263500000000001</v>
      </c>
      <c r="AL1467">
        <v>0.17796000000000001</v>
      </c>
      <c r="AM1467">
        <v>-4</v>
      </c>
      <c r="AN1467">
        <v>-19.784257665276499</v>
      </c>
      <c r="AO1467">
        <v>-0.15299820899963301</v>
      </c>
      <c r="AP1467">
        <v>-0.80608100000000005</v>
      </c>
      <c r="AQ1467">
        <v>999</v>
      </c>
      <c r="AU1467" t="s">
        <v>2370</v>
      </c>
    </row>
    <row r="1468" spans="1:47" x14ac:dyDescent="0.45">
      <c r="A1468" t="s">
        <v>2335</v>
      </c>
      <c r="C1468">
        <v>39</v>
      </c>
      <c r="D1468">
        <v>129</v>
      </c>
      <c r="E1468">
        <v>121</v>
      </c>
      <c r="F1468">
        <v>20</v>
      </c>
      <c r="G1468">
        <v>12</v>
      </c>
      <c r="H1468">
        <v>6</v>
      </c>
      <c r="I1468">
        <v>1</v>
      </c>
      <c r="J1468">
        <v>1</v>
      </c>
      <c r="K1468">
        <v>6</v>
      </c>
      <c r="L1468">
        <v>8</v>
      </c>
      <c r="M1468">
        <v>8</v>
      </c>
      <c r="N1468">
        <v>4</v>
      </c>
      <c r="O1468">
        <v>50</v>
      </c>
      <c r="P1468">
        <v>0</v>
      </c>
      <c r="Q1468">
        <v>0</v>
      </c>
      <c r="R1468">
        <v>0</v>
      </c>
      <c r="S1468">
        <v>0</v>
      </c>
      <c r="T1468">
        <v>0</v>
      </c>
      <c r="U1468">
        <v>1</v>
      </c>
      <c r="V1468">
        <v>0.16528899999999999</v>
      </c>
      <c r="W1468">
        <v>6.2015500000000001E-2</v>
      </c>
      <c r="X1468">
        <v>0.38759700000000002</v>
      </c>
      <c r="Y1468">
        <v>0.16</v>
      </c>
      <c r="Z1468">
        <v>0.217054</v>
      </c>
      <c r="AA1468">
        <v>0.25619799999999998</v>
      </c>
      <c r="AB1468">
        <v>0.19527700000000001</v>
      </c>
      <c r="AC1468">
        <v>0.47325299999999998</v>
      </c>
      <c r="AD1468">
        <v>9.0909100000000007E-2</v>
      </c>
      <c r="AE1468">
        <v>3.081</v>
      </c>
      <c r="AF1468">
        <v>0.27142899999999998</v>
      </c>
      <c r="AH1468">
        <v>-0.54535999999999996</v>
      </c>
      <c r="AI1468">
        <v>2.5297800000000001</v>
      </c>
      <c r="AJ1468">
        <v>-13.1881</v>
      </c>
      <c r="AK1468">
        <v>17.793500000000002</v>
      </c>
      <c r="AL1468">
        <v>-0.54535999999999996</v>
      </c>
      <c r="AM1468">
        <v>-1.6</v>
      </c>
      <c r="AN1468">
        <v>-13.251940190792</v>
      </c>
      <c r="AO1468">
        <v>0.76992952823638905</v>
      </c>
      <c r="AP1468">
        <v>-0.80777100000000002</v>
      </c>
      <c r="AQ1468">
        <v>999</v>
      </c>
      <c r="AU1468" t="s">
        <v>2336</v>
      </c>
    </row>
    <row r="1469" spans="1:47" x14ac:dyDescent="0.45">
      <c r="A1469" t="s">
        <v>2367</v>
      </c>
      <c r="B1469" t="s">
        <v>269</v>
      </c>
      <c r="C1469">
        <v>74</v>
      </c>
      <c r="D1469">
        <v>285</v>
      </c>
      <c r="E1469">
        <v>252</v>
      </c>
      <c r="F1469">
        <v>60</v>
      </c>
      <c r="G1469">
        <v>49</v>
      </c>
      <c r="H1469">
        <v>7</v>
      </c>
      <c r="I1469">
        <v>0</v>
      </c>
      <c r="J1469">
        <v>4</v>
      </c>
      <c r="K1469">
        <v>25</v>
      </c>
      <c r="L1469">
        <v>31</v>
      </c>
      <c r="M1469">
        <v>20</v>
      </c>
      <c r="N1469">
        <v>6</v>
      </c>
      <c r="O1469">
        <v>52</v>
      </c>
      <c r="P1469">
        <v>10</v>
      </c>
      <c r="Q1469">
        <v>3</v>
      </c>
      <c r="R1469">
        <v>0</v>
      </c>
      <c r="S1469">
        <v>0</v>
      </c>
      <c r="T1469">
        <v>1</v>
      </c>
      <c r="U1469">
        <v>1</v>
      </c>
      <c r="V1469">
        <v>0.238095</v>
      </c>
      <c r="W1469">
        <v>7.0175399999999999E-2</v>
      </c>
      <c r="X1469">
        <v>0.18245600000000001</v>
      </c>
      <c r="Y1469">
        <v>0.38461499999999998</v>
      </c>
      <c r="Z1469">
        <v>0.31578899999999999</v>
      </c>
      <c r="AA1469">
        <v>0.31349199999999999</v>
      </c>
      <c r="AB1469">
        <v>0.27587699999999998</v>
      </c>
      <c r="AC1469">
        <v>0.62928200000000001</v>
      </c>
      <c r="AD1469">
        <v>7.53968E-2</v>
      </c>
      <c r="AE1469">
        <v>1.9870099999999999</v>
      </c>
      <c r="AF1469">
        <v>0.28140700000000002</v>
      </c>
      <c r="AH1469">
        <v>-0.78455200000000003</v>
      </c>
      <c r="AI1469">
        <v>24.666699999999999</v>
      </c>
      <c r="AJ1469">
        <v>-10.0589</v>
      </c>
      <c r="AK1469">
        <v>72.413600000000002</v>
      </c>
      <c r="AL1469">
        <v>-0.78455200000000003</v>
      </c>
      <c r="AM1469">
        <v>0</v>
      </c>
      <c r="AN1469">
        <v>-10.5245270133018</v>
      </c>
      <c r="AO1469">
        <v>-7.3302469253540004</v>
      </c>
      <c r="AP1469">
        <v>-0.81217200000000001</v>
      </c>
      <c r="AQ1469">
        <v>999</v>
      </c>
      <c r="AU1469" t="s">
        <v>2368</v>
      </c>
    </row>
    <row r="1470" spans="1:47" x14ac:dyDescent="0.45">
      <c r="A1470" t="s">
        <v>2343</v>
      </c>
      <c r="C1470">
        <v>97</v>
      </c>
      <c r="D1470">
        <v>388</v>
      </c>
      <c r="E1470">
        <v>335</v>
      </c>
      <c r="F1470">
        <v>71</v>
      </c>
      <c r="G1470">
        <v>54</v>
      </c>
      <c r="H1470">
        <v>10</v>
      </c>
      <c r="I1470">
        <v>1</v>
      </c>
      <c r="J1470">
        <v>6</v>
      </c>
      <c r="K1470">
        <v>39</v>
      </c>
      <c r="L1470">
        <v>37</v>
      </c>
      <c r="M1470">
        <v>45</v>
      </c>
      <c r="N1470">
        <v>6</v>
      </c>
      <c r="O1470">
        <v>101</v>
      </c>
      <c r="P1470">
        <v>3</v>
      </c>
      <c r="Q1470">
        <v>3</v>
      </c>
      <c r="R1470">
        <v>2</v>
      </c>
      <c r="S1470">
        <v>0</v>
      </c>
      <c r="T1470">
        <v>2</v>
      </c>
      <c r="U1470">
        <v>1</v>
      </c>
      <c r="V1470">
        <v>0.21193999999999999</v>
      </c>
      <c r="W1470">
        <v>0.115979</v>
      </c>
      <c r="X1470">
        <v>0.26030900000000001</v>
      </c>
      <c r="Y1470">
        <v>0.44554500000000002</v>
      </c>
      <c r="Z1470">
        <v>0.30829000000000001</v>
      </c>
      <c r="AA1470">
        <v>0.30149300000000001</v>
      </c>
      <c r="AB1470">
        <v>0.271069</v>
      </c>
      <c r="AC1470">
        <v>0.60978299999999996</v>
      </c>
      <c r="AD1470">
        <v>8.9552199999999998E-2</v>
      </c>
      <c r="AE1470">
        <v>3.2390699999999999</v>
      </c>
      <c r="AF1470">
        <v>0.281385</v>
      </c>
      <c r="AH1470">
        <v>-0.76176999999999995</v>
      </c>
      <c r="AI1470">
        <v>32.031999999999996</v>
      </c>
      <c r="AJ1470">
        <v>-15.243600000000001</v>
      </c>
      <c r="AK1470">
        <v>70.604500000000002</v>
      </c>
      <c r="AL1470">
        <v>-0.76176999999999995</v>
      </c>
      <c r="AM1470">
        <v>-7.9</v>
      </c>
      <c r="AN1470">
        <v>-14.8914104700088</v>
      </c>
      <c r="AO1470">
        <v>-6.4743680953979403</v>
      </c>
      <c r="AP1470">
        <v>-0.81234799999999996</v>
      </c>
      <c r="AQ1470">
        <v>999</v>
      </c>
      <c r="AU1470">
        <v>21634</v>
      </c>
    </row>
    <row r="1471" spans="1:47" x14ac:dyDescent="0.45">
      <c r="A1471" t="s">
        <v>2466</v>
      </c>
      <c r="C1471">
        <v>109</v>
      </c>
      <c r="D1471">
        <v>446</v>
      </c>
      <c r="E1471">
        <v>418</v>
      </c>
      <c r="F1471">
        <v>102</v>
      </c>
      <c r="G1471">
        <v>71</v>
      </c>
      <c r="H1471">
        <v>18</v>
      </c>
      <c r="I1471">
        <v>2</v>
      </c>
      <c r="J1471">
        <v>11</v>
      </c>
      <c r="K1471">
        <v>45</v>
      </c>
      <c r="L1471">
        <v>47</v>
      </c>
      <c r="M1471">
        <v>24</v>
      </c>
      <c r="N1471">
        <v>10</v>
      </c>
      <c r="O1471">
        <v>90</v>
      </c>
      <c r="P1471">
        <v>2</v>
      </c>
      <c r="Q1471">
        <v>2</v>
      </c>
      <c r="R1471">
        <v>0</v>
      </c>
      <c r="S1471">
        <v>1</v>
      </c>
      <c r="T1471">
        <v>1</v>
      </c>
      <c r="U1471">
        <v>1</v>
      </c>
      <c r="V1471">
        <v>0.24401900000000001</v>
      </c>
      <c r="W1471">
        <v>5.3811699999999997E-2</v>
      </c>
      <c r="X1471">
        <v>0.201794</v>
      </c>
      <c r="Y1471">
        <v>0.26666699999999999</v>
      </c>
      <c r="Z1471">
        <v>0.28699599999999997</v>
      </c>
      <c r="AA1471">
        <v>0.37559799999999999</v>
      </c>
      <c r="AB1471">
        <v>0.27849800000000002</v>
      </c>
      <c r="AC1471">
        <v>0.66259400000000002</v>
      </c>
      <c r="AD1471">
        <v>0.131579</v>
      </c>
      <c r="AE1471">
        <v>2.9830399999999999</v>
      </c>
      <c r="AF1471">
        <v>0.28526600000000002</v>
      </c>
      <c r="AH1471">
        <v>-0.892424</v>
      </c>
      <c r="AI1471">
        <v>39.572099999999999</v>
      </c>
      <c r="AJ1471">
        <v>-14.7704</v>
      </c>
      <c r="AK1471">
        <v>71.4482</v>
      </c>
      <c r="AL1471">
        <v>-0.892424</v>
      </c>
      <c r="AM1471">
        <v>1.5</v>
      </c>
      <c r="AN1471">
        <v>-16.6680499911308</v>
      </c>
      <c r="AO1471">
        <v>-6.6937093734741202</v>
      </c>
      <c r="AP1471">
        <v>-0.81433199999999994</v>
      </c>
      <c r="AQ1471">
        <v>999</v>
      </c>
      <c r="AU1471" t="s">
        <v>2467</v>
      </c>
    </row>
    <row r="1472" spans="1:47" x14ac:dyDescent="0.45">
      <c r="A1472" t="s">
        <v>2245</v>
      </c>
      <c r="B1472" t="s">
        <v>42</v>
      </c>
      <c r="C1472">
        <v>59</v>
      </c>
      <c r="D1472">
        <v>206</v>
      </c>
      <c r="E1472">
        <v>179</v>
      </c>
      <c r="F1472">
        <v>34</v>
      </c>
      <c r="G1472">
        <v>26</v>
      </c>
      <c r="H1472">
        <v>7</v>
      </c>
      <c r="I1472">
        <v>0</v>
      </c>
      <c r="J1472">
        <v>1</v>
      </c>
      <c r="K1472">
        <v>15</v>
      </c>
      <c r="L1472">
        <v>17</v>
      </c>
      <c r="M1472">
        <v>15</v>
      </c>
      <c r="N1472">
        <v>5</v>
      </c>
      <c r="O1472">
        <v>57</v>
      </c>
      <c r="P1472">
        <v>8</v>
      </c>
      <c r="Q1472">
        <v>0</v>
      </c>
      <c r="R1472">
        <v>4</v>
      </c>
      <c r="S1472">
        <v>0</v>
      </c>
      <c r="T1472">
        <v>0</v>
      </c>
      <c r="U1472">
        <v>1</v>
      </c>
      <c r="V1472">
        <v>0.189944</v>
      </c>
      <c r="W1472">
        <v>7.2815500000000005E-2</v>
      </c>
      <c r="X1472">
        <v>0.27669899999999997</v>
      </c>
      <c r="Y1472">
        <v>0.263158</v>
      </c>
      <c r="Z1472">
        <v>0.28217799999999998</v>
      </c>
      <c r="AA1472">
        <v>0.24581</v>
      </c>
      <c r="AB1472">
        <v>0.235652</v>
      </c>
      <c r="AC1472">
        <v>0.52798800000000001</v>
      </c>
      <c r="AD1472">
        <v>5.5865900000000003E-2</v>
      </c>
      <c r="AE1472">
        <v>1.7556799999999999</v>
      </c>
      <c r="AF1472">
        <v>0.272727</v>
      </c>
      <c r="AH1472">
        <v>-0.761104</v>
      </c>
      <c r="AI1472">
        <v>10.9474</v>
      </c>
      <c r="AJ1472">
        <v>-14.1525</v>
      </c>
      <c r="AK1472">
        <v>42.463200000000001</v>
      </c>
      <c r="AL1472">
        <v>-0.761104</v>
      </c>
      <c r="AM1472">
        <v>-4</v>
      </c>
      <c r="AN1472">
        <v>-14.962980151176399</v>
      </c>
      <c r="AO1472">
        <v>-0.21546149253845201</v>
      </c>
      <c r="AP1472">
        <v>-0.81586400000000003</v>
      </c>
      <c r="AQ1472">
        <v>999</v>
      </c>
      <c r="AU1472" t="s">
        <v>2246</v>
      </c>
    </row>
    <row r="1473" spans="1:47" x14ac:dyDescent="0.45">
      <c r="A1473" t="s">
        <v>2363</v>
      </c>
      <c r="C1473">
        <v>44</v>
      </c>
      <c r="D1473">
        <v>160</v>
      </c>
      <c r="E1473">
        <v>142</v>
      </c>
      <c r="F1473">
        <v>29</v>
      </c>
      <c r="G1473">
        <v>19</v>
      </c>
      <c r="H1473">
        <v>8</v>
      </c>
      <c r="I1473">
        <v>0</v>
      </c>
      <c r="J1473">
        <v>2</v>
      </c>
      <c r="K1473">
        <v>13</v>
      </c>
      <c r="L1473">
        <v>16</v>
      </c>
      <c r="M1473">
        <v>12</v>
      </c>
      <c r="N1473">
        <v>5</v>
      </c>
      <c r="O1473">
        <v>49</v>
      </c>
      <c r="P1473">
        <v>5</v>
      </c>
      <c r="Q1473">
        <v>1</v>
      </c>
      <c r="R1473">
        <v>0</v>
      </c>
      <c r="S1473">
        <v>0</v>
      </c>
      <c r="T1473">
        <v>0</v>
      </c>
      <c r="U1473">
        <v>1</v>
      </c>
      <c r="V1473">
        <v>0.20422499999999999</v>
      </c>
      <c r="W1473">
        <v>7.4999999999999997E-2</v>
      </c>
      <c r="X1473">
        <v>0.30625000000000002</v>
      </c>
      <c r="Y1473">
        <v>0.244898</v>
      </c>
      <c r="Z1473">
        <v>0.28749999999999998</v>
      </c>
      <c r="AA1473">
        <v>0.302817</v>
      </c>
      <c r="AB1473">
        <v>0.253083</v>
      </c>
      <c r="AC1473">
        <v>0.59031699999999998</v>
      </c>
      <c r="AD1473">
        <v>9.8591600000000001E-2</v>
      </c>
      <c r="AE1473">
        <v>1.7792699999999999</v>
      </c>
      <c r="AF1473">
        <v>0.29347800000000002</v>
      </c>
      <c r="AH1473">
        <v>-0.660937</v>
      </c>
      <c r="AI1473">
        <v>10.819000000000001</v>
      </c>
      <c r="AJ1473">
        <v>-8.67605</v>
      </c>
      <c r="AK1473">
        <v>58.546700000000001</v>
      </c>
      <c r="AL1473">
        <v>-0.660937</v>
      </c>
      <c r="AM1473">
        <v>-7.7</v>
      </c>
      <c r="AN1473">
        <v>-8.8776317238807607</v>
      </c>
      <c r="AO1473">
        <v>-4.7605524063110298</v>
      </c>
      <c r="AP1473">
        <v>-0.81637999999999999</v>
      </c>
      <c r="AQ1473">
        <v>999</v>
      </c>
      <c r="AU1473" t="s">
        <v>2364</v>
      </c>
    </row>
    <row r="1474" spans="1:47" x14ac:dyDescent="0.45">
      <c r="A1474" t="s">
        <v>2419</v>
      </c>
      <c r="C1474">
        <v>79</v>
      </c>
      <c r="D1474">
        <v>300</v>
      </c>
      <c r="E1474">
        <v>272</v>
      </c>
      <c r="F1474">
        <v>54</v>
      </c>
      <c r="G1474">
        <v>37</v>
      </c>
      <c r="H1474">
        <v>11</v>
      </c>
      <c r="I1474">
        <v>2</v>
      </c>
      <c r="J1474">
        <v>4</v>
      </c>
      <c r="K1474">
        <v>28</v>
      </c>
      <c r="L1474">
        <v>25</v>
      </c>
      <c r="M1474">
        <v>23</v>
      </c>
      <c r="N1474">
        <v>5</v>
      </c>
      <c r="O1474">
        <v>91</v>
      </c>
      <c r="P1474">
        <v>2</v>
      </c>
      <c r="Q1474">
        <v>2</v>
      </c>
      <c r="R1474">
        <v>1</v>
      </c>
      <c r="S1474">
        <v>0</v>
      </c>
      <c r="T1474">
        <v>6</v>
      </c>
      <c r="U1474">
        <v>3</v>
      </c>
      <c r="V1474">
        <v>0.19852900000000001</v>
      </c>
      <c r="W1474">
        <v>7.6666700000000004E-2</v>
      </c>
      <c r="X1474">
        <v>0.30333300000000002</v>
      </c>
      <c r="Y1474">
        <v>0.252747</v>
      </c>
      <c r="Z1474">
        <v>0.264214</v>
      </c>
      <c r="AA1474">
        <v>0.297794</v>
      </c>
      <c r="AB1474">
        <v>0.243087</v>
      </c>
      <c r="AC1474">
        <v>0.56200799999999995</v>
      </c>
      <c r="AD1474">
        <v>9.9264699999999997E-2</v>
      </c>
      <c r="AE1474">
        <v>5.3129999999999997</v>
      </c>
      <c r="AF1474">
        <v>0.27933000000000002</v>
      </c>
      <c r="AH1474">
        <v>-0.50542600000000004</v>
      </c>
      <c r="AI1474">
        <v>17.795200000000001</v>
      </c>
      <c r="AJ1474">
        <v>-18.757999999999999</v>
      </c>
      <c r="AK1474">
        <v>46.683100000000003</v>
      </c>
      <c r="AL1474">
        <v>-0.50542600000000004</v>
      </c>
      <c r="AM1474">
        <v>5.2</v>
      </c>
      <c r="AN1474">
        <v>-20.3208920955657</v>
      </c>
      <c r="AO1474">
        <v>1.89312148094177</v>
      </c>
      <c r="AP1474">
        <v>-0.81834899999999999</v>
      </c>
      <c r="AQ1474">
        <v>999</v>
      </c>
      <c r="AU1474" t="s">
        <v>2420</v>
      </c>
    </row>
    <row r="1475" spans="1:47" x14ac:dyDescent="0.45">
      <c r="A1475" t="s">
        <v>2412</v>
      </c>
      <c r="B1475" t="s">
        <v>130</v>
      </c>
      <c r="C1475">
        <v>93</v>
      </c>
      <c r="D1475">
        <v>351</v>
      </c>
      <c r="E1475">
        <v>314</v>
      </c>
      <c r="F1475">
        <v>68</v>
      </c>
      <c r="G1475">
        <v>53</v>
      </c>
      <c r="H1475">
        <v>11</v>
      </c>
      <c r="I1475">
        <v>1</v>
      </c>
      <c r="J1475">
        <v>3</v>
      </c>
      <c r="K1475">
        <v>34</v>
      </c>
      <c r="L1475">
        <v>29</v>
      </c>
      <c r="M1475">
        <v>29</v>
      </c>
      <c r="N1475">
        <v>9</v>
      </c>
      <c r="O1475">
        <v>89</v>
      </c>
      <c r="P1475">
        <v>3</v>
      </c>
      <c r="Q1475">
        <v>3</v>
      </c>
      <c r="R1475">
        <v>2</v>
      </c>
      <c r="S1475">
        <v>0</v>
      </c>
      <c r="T1475">
        <v>4</v>
      </c>
      <c r="U1475">
        <v>4</v>
      </c>
      <c r="V1475">
        <v>0.216561</v>
      </c>
      <c r="W1475">
        <v>8.2621100000000003E-2</v>
      </c>
      <c r="X1475">
        <v>0.25356099999999998</v>
      </c>
      <c r="Y1475">
        <v>0.32584299999999999</v>
      </c>
      <c r="Z1475">
        <v>0.28653299999999998</v>
      </c>
      <c r="AA1475">
        <v>0.28662399999999999</v>
      </c>
      <c r="AB1475">
        <v>0.24745</v>
      </c>
      <c r="AC1475">
        <v>0.57315700000000003</v>
      </c>
      <c r="AD1475">
        <v>7.0063700000000007E-2</v>
      </c>
      <c r="AE1475">
        <v>3.6807799999999999</v>
      </c>
      <c r="AF1475">
        <v>0.28888900000000001</v>
      </c>
      <c r="AH1475">
        <v>-1.4739</v>
      </c>
      <c r="AI1475">
        <v>22.092300000000002</v>
      </c>
      <c r="AJ1475">
        <v>-20.675000000000001</v>
      </c>
      <c r="AK1475">
        <v>50.143099999999997</v>
      </c>
      <c r="AL1475">
        <v>-1.4739</v>
      </c>
      <c r="AM1475">
        <v>1</v>
      </c>
      <c r="AN1475">
        <v>-22.442306280136101</v>
      </c>
      <c r="AO1475">
        <v>2.2896825075149501</v>
      </c>
      <c r="AP1475">
        <v>-0.82078300000000004</v>
      </c>
      <c r="AQ1475">
        <v>999</v>
      </c>
      <c r="AU1475" t="s">
        <v>2413</v>
      </c>
    </row>
    <row r="1476" spans="1:47" x14ac:dyDescent="0.45">
      <c r="A1476" t="s">
        <v>2339</v>
      </c>
      <c r="B1476" t="s">
        <v>269</v>
      </c>
      <c r="C1476">
        <v>113</v>
      </c>
      <c r="D1476">
        <v>464</v>
      </c>
      <c r="E1476">
        <v>417</v>
      </c>
      <c r="F1476">
        <v>88</v>
      </c>
      <c r="G1476">
        <v>56</v>
      </c>
      <c r="H1476">
        <v>16</v>
      </c>
      <c r="I1476">
        <v>1</v>
      </c>
      <c r="J1476">
        <v>15</v>
      </c>
      <c r="K1476">
        <v>48</v>
      </c>
      <c r="L1476">
        <v>57</v>
      </c>
      <c r="M1476">
        <v>41</v>
      </c>
      <c r="N1476">
        <v>8</v>
      </c>
      <c r="O1476">
        <v>163</v>
      </c>
      <c r="P1476">
        <v>4</v>
      </c>
      <c r="Q1476">
        <v>2</v>
      </c>
      <c r="R1476">
        <v>0</v>
      </c>
      <c r="S1476">
        <v>1</v>
      </c>
      <c r="T1476">
        <v>1</v>
      </c>
      <c r="U1476">
        <v>1</v>
      </c>
      <c r="V1476">
        <v>0.211031</v>
      </c>
      <c r="W1476">
        <v>8.8362099999999999E-2</v>
      </c>
      <c r="X1476">
        <v>0.35129300000000002</v>
      </c>
      <c r="Y1476">
        <v>0.25153399999999998</v>
      </c>
      <c r="Z1476">
        <v>0.286638</v>
      </c>
      <c r="AA1476">
        <v>0.36210999999999999</v>
      </c>
      <c r="AB1476">
        <v>0.278117</v>
      </c>
      <c r="AC1476">
        <v>0.64874799999999999</v>
      </c>
      <c r="AD1476">
        <v>0.15107899999999999</v>
      </c>
      <c r="AE1476">
        <v>2.6862499999999998</v>
      </c>
      <c r="AF1476">
        <v>0.30290499999999998</v>
      </c>
      <c r="AH1476">
        <v>-0.93865500000000002</v>
      </c>
      <c r="AI1476">
        <v>41.022199999999998</v>
      </c>
      <c r="AJ1476">
        <v>-15.513500000000001</v>
      </c>
      <c r="AK1476">
        <v>73.915300000000002</v>
      </c>
      <c r="AL1476">
        <v>-0.93865500000000002</v>
      </c>
      <c r="AM1476">
        <v>0.4</v>
      </c>
      <c r="AN1476">
        <v>-15.9328323602676</v>
      </c>
      <c r="AO1476">
        <v>-8.1243978440761495</v>
      </c>
      <c r="AP1476">
        <v>-0.82252999999999998</v>
      </c>
      <c r="AQ1476">
        <v>999</v>
      </c>
      <c r="AU1476" t="s">
        <v>2340</v>
      </c>
    </row>
    <row r="1477" spans="1:47" x14ac:dyDescent="0.45">
      <c r="A1477" t="s">
        <v>2527</v>
      </c>
      <c r="C1477">
        <v>81</v>
      </c>
      <c r="D1477">
        <v>307</v>
      </c>
      <c r="E1477">
        <v>278</v>
      </c>
      <c r="F1477">
        <v>58</v>
      </c>
      <c r="G1477">
        <v>36</v>
      </c>
      <c r="H1477">
        <v>14</v>
      </c>
      <c r="I1477">
        <v>2</v>
      </c>
      <c r="J1477">
        <v>6</v>
      </c>
      <c r="K1477">
        <v>28</v>
      </c>
      <c r="L1477">
        <v>31</v>
      </c>
      <c r="M1477">
        <v>26</v>
      </c>
      <c r="N1477">
        <v>6</v>
      </c>
      <c r="O1477">
        <v>103</v>
      </c>
      <c r="P1477">
        <v>2</v>
      </c>
      <c r="Q1477">
        <v>1</v>
      </c>
      <c r="R1477">
        <v>0</v>
      </c>
      <c r="S1477">
        <v>0</v>
      </c>
      <c r="T1477">
        <v>2</v>
      </c>
      <c r="U1477">
        <v>1</v>
      </c>
      <c r="V1477">
        <v>0.20863300000000001</v>
      </c>
      <c r="W1477">
        <v>8.4690600000000005E-2</v>
      </c>
      <c r="X1477">
        <v>0.335505</v>
      </c>
      <c r="Y1477">
        <v>0.25242700000000001</v>
      </c>
      <c r="Z1477">
        <v>0.28012999999999999</v>
      </c>
      <c r="AA1477">
        <v>0.33812900000000001</v>
      </c>
      <c r="AB1477">
        <v>0.26483800000000002</v>
      </c>
      <c r="AC1477">
        <v>0.61826000000000003</v>
      </c>
      <c r="AD1477">
        <v>0.129496</v>
      </c>
      <c r="AE1477">
        <v>4.1089200000000003</v>
      </c>
      <c r="AF1477">
        <v>0.30588199999999999</v>
      </c>
      <c r="AH1477">
        <v>-0.46897499999999998</v>
      </c>
      <c r="AI1477">
        <v>23.7563</v>
      </c>
      <c r="AJ1477">
        <v>-13.649900000000001</v>
      </c>
      <c r="AK1477">
        <v>47.726999999999997</v>
      </c>
      <c r="AL1477">
        <v>-0.46897499999999998</v>
      </c>
      <c r="AM1477">
        <v>0.5</v>
      </c>
      <c r="AN1477">
        <v>-20.349777370691299</v>
      </c>
      <c r="AO1477">
        <v>1.6280128955841</v>
      </c>
      <c r="AP1477">
        <v>-0.82388300000000003</v>
      </c>
      <c r="AQ1477">
        <v>999</v>
      </c>
      <c r="AU1477" t="s">
        <v>2528</v>
      </c>
    </row>
    <row r="1478" spans="1:47" x14ac:dyDescent="0.45">
      <c r="A1478" t="s">
        <v>2092</v>
      </c>
      <c r="B1478" t="s">
        <v>10</v>
      </c>
      <c r="C1478">
        <v>89</v>
      </c>
      <c r="D1478">
        <v>365</v>
      </c>
      <c r="E1478">
        <v>331</v>
      </c>
      <c r="F1478">
        <v>75</v>
      </c>
      <c r="G1478">
        <v>55</v>
      </c>
      <c r="H1478">
        <v>15</v>
      </c>
      <c r="I1478">
        <v>2</v>
      </c>
      <c r="J1478">
        <v>3</v>
      </c>
      <c r="K1478">
        <v>34</v>
      </c>
      <c r="L1478">
        <v>36</v>
      </c>
      <c r="M1478">
        <v>28</v>
      </c>
      <c r="N1478">
        <v>7</v>
      </c>
      <c r="O1478">
        <v>75</v>
      </c>
      <c r="P1478">
        <v>5</v>
      </c>
      <c r="Q1478">
        <v>1</v>
      </c>
      <c r="R1478">
        <v>0</v>
      </c>
      <c r="S1478">
        <v>1</v>
      </c>
      <c r="T1478">
        <v>2</v>
      </c>
      <c r="U1478">
        <v>1</v>
      </c>
      <c r="V1478">
        <v>0.22658600000000001</v>
      </c>
      <c r="W1478">
        <v>7.6712299999999997E-2</v>
      </c>
      <c r="X1478">
        <v>0.20547899999999999</v>
      </c>
      <c r="Y1478">
        <v>0.37333300000000003</v>
      </c>
      <c r="Z1478">
        <v>0.29588999999999999</v>
      </c>
      <c r="AA1478">
        <v>0.31117800000000001</v>
      </c>
      <c r="AB1478">
        <v>0.26421800000000001</v>
      </c>
      <c r="AC1478">
        <v>0.60706899999999997</v>
      </c>
      <c r="AD1478">
        <v>8.4592100000000003E-2</v>
      </c>
      <c r="AE1478">
        <v>3.6263899999999998</v>
      </c>
      <c r="AF1478">
        <v>0.28346500000000002</v>
      </c>
      <c r="AH1478">
        <v>-0.64619300000000002</v>
      </c>
      <c r="AI1478">
        <v>28.0563</v>
      </c>
      <c r="AJ1478">
        <v>-16.416799999999999</v>
      </c>
      <c r="AK1478">
        <v>66.818399999999997</v>
      </c>
      <c r="AL1478">
        <v>-0.64619300000000002</v>
      </c>
      <c r="AM1478">
        <v>1.6</v>
      </c>
      <c r="AN1478">
        <v>-15.6502690315246</v>
      </c>
      <c r="AO1478">
        <v>-5.1056145429611197</v>
      </c>
      <c r="AP1478">
        <v>-0.82967100000000005</v>
      </c>
      <c r="AQ1478">
        <v>999</v>
      </c>
      <c r="AU1478" t="s">
        <v>2093</v>
      </c>
    </row>
    <row r="1479" spans="1:47" x14ac:dyDescent="0.45">
      <c r="A1479" t="s">
        <v>2139</v>
      </c>
      <c r="C1479">
        <v>94</v>
      </c>
      <c r="D1479">
        <v>374</v>
      </c>
      <c r="E1479">
        <v>344</v>
      </c>
      <c r="F1479">
        <v>72</v>
      </c>
      <c r="G1479">
        <v>56</v>
      </c>
      <c r="H1479">
        <v>10</v>
      </c>
      <c r="I1479">
        <v>2</v>
      </c>
      <c r="J1479">
        <v>4</v>
      </c>
      <c r="K1479">
        <v>42</v>
      </c>
      <c r="L1479">
        <v>34</v>
      </c>
      <c r="M1479">
        <v>24</v>
      </c>
      <c r="N1479">
        <v>11</v>
      </c>
      <c r="O1479">
        <v>115</v>
      </c>
      <c r="P1479">
        <v>5</v>
      </c>
      <c r="Q1479">
        <v>1</v>
      </c>
      <c r="R1479">
        <v>0</v>
      </c>
      <c r="S1479">
        <v>0</v>
      </c>
      <c r="T1479">
        <v>14</v>
      </c>
      <c r="U1479">
        <v>3</v>
      </c>
      <c r="V1479">
        <v>0.20930199999999999</v>
      </c>
      <c r="W1479">
        <v>6.4171099999999995E-2</v>
      </c>
      <c r="X1479">
        <v>0.30748700000000001</v>
      </c>
      <c r="Y1479">
        <v>0.20869599999999999</v>
      </c>
      <c r="Z1479">
        <v>0.27005299999999999</v>
      </c>
      <c r="AA1479">
        <v>0.28488400000000003</v>
      </c>
      <c r="AB1479">
        <v>0.23606199999999999</v>
      </c>
      <c r="AC1479">
        <v>0.55493700000000001</v>
      </c>
      <c r="AD1479">
        <v>7.5581400000000007E-2</v>
      </c>
      <c r="AE1479">
        <v>6.5671799999999996</v>
      </c>
      <c r="AF1479">
        <v>0.30088500000000001</v>
      </c>
      <c r="AH1479">
        <v>0.96358699999999997</v>
      </c>
      <c r="AI1479">
        <v>20.002700000000001</v>
      </c>
      <c r="AJ1479">
        <v>-25.567</v>
      </c>
      <c r="AK1479">
        <v>46.7286</v>
      </c>
      <c r="AL1479">
        <v>0.96358699999999997</v>
      </c>
      <c r="AM1479">
        <v>0.5</v>
      </c>
      <c r="AN1479">
        <v>-22.908916532993299</v>
      </c>
      <c r="AO1479">
        <v>1.8741916418075499</v>
      </c>
      <c r="AP1479">
        <v>-0.83084599999999997</v>
      </c>
      <c r="AQ1479">
        <v>999</v>
      </c>
      <c r="AU1479" t="s">
        <v>2140</v>
      </c>
    </row>
    <row r="1480" spans="1:47" x14ac:dyDescent="0.45">
      <c r="A1480" t="s">
        <v>2475</v>
      </c>
      <c r="C1480">
        <v>59</v>
      </c>
      <c r="D1480">
        <v>233</v>
      </c>
      <c r="E1480">
        <v>215</v>
      </c>
      <c r="F1480">
        <v>48</v>
      </c>
      <c r="G1480">
        <v>33</v>
      </c>
      <c r="H1480">
        <v>12</v>
      </c>
      <c r="I1480">
        <v>2</v>
      </c>
      <c r="J1480">
        <v>1</v>
      </c>
      <c r="K1480">
        <v>25</v>
      </c>
      <c r="L1480">
        <v>18</v>
      </c>
      <c r="M1480">
        <v>15</v>
      </c>
      <c r="N1480">
        <v>4</v>
      </c>
      <c r="O1480">
        <v>66</v>
      </c>
      <c r="P1480">
        <v>2</v>
      </c>
      <c r="Q1480">
        <v>1</v>
      </c>
      <c r="R1480">
        <v>0</v>
      </c>
      <c r="S1480">
        <v>0</v>
      </c>
      <c r="T1480">
        <v>1</v>
      </c>
      <c r="U1480">
        <v>1</v>
      </c>
      <c r="V1480">
        <v>0.22325600000000001</v>
      </c>
      <c r="W1480">
        <v>6.4377699999999996E-2</v>
      </c>
      <c r="X1480">
        <v>0.28326200000000001</v>
      </c>
      <c r="Y1480">
        <v>0.227273</v>
      </c>
      <c r="Z1480">
        <v>0.27897</v>
      </c>
      <c r="AA1480">
        <v>0.31162800000000002</v>
      </c>
      <c r="AB1480">
        <v>0.254575</v>
      </c>
      <c r="AC1480">
        <v>0.59059799999999996</v>
      </c>
      <c r="AD1480">
        <v>8.8372099999999995E-2</v>
      </c>
      <c r="AE1480">
        <v>4.5676100000000002</v>
      </c>
      <c r="AF1480">
        <v>0.31543599999999999</v>
      </c>
      <c r="AH1480">
        <v>-0.57651399999999997</v>
      </c>
      <c r="AI1480">
        <v>16.043900000000001</v>
      </c>
      <c r="AJ1480">
        <v>-12.345800000000001</v>
      </c>
      <c r="AK1480">
        <v>51.313899999999997</v>
      </c>
      <c r="AL1480">
        <v>-0.57651399999999997</v>
      </c>
      <c r="AM1480">
        <v>2.2000000000000002</v>
      </c>
      <c r="AN1480">
        <v>-14.1688255667686</v>
      </c>
      <c r="AO1480">
        <v>-2.0805699825286799</v>
      </c>
      <c r="AP1480">
        <v>-0.83121199999999995</v>
      </c>
      <c r="AQ1480">
        <v>999</v>
      </c>
      <c r="AU1480" t="s">
        <v>2476</v>
      </c>
    </row>
    <row r="1481" spans="1:47" x14ac:dyDescent="0.45">
      <c r="A1481" t="s">
        <v>2296</v>
      </c>
      <c r="B1481" t="s">
        <v>82</v>
      </c>
      <c r="C1481">
        <v>72</v>
      </c>
      <c r="D1481">
        <v>289</v>
      </c>
      <c r="E1481">
        <v>268</v>
      </c>
      <c r="F1481">
        <v>51</v>
      </c>
      <c r="G1481">
        <v>34</v>
      </c>
      <c r="H1481">
        <v>11</v>
      </c>
      <c r="I1481">
        <v>1</v>
      </c>
      <c r="J1481">
        <v>5</v>
      </c>
      <c r="K1481">
        <v>29</v>
      </c>
      <c r="L1481">
        <v>26</v>
      </c>
      <c r="M1481">
        <v>15</v>
      </c>
      <c r="N1481">
        <v>5</v>
      </c>
      <c r="O1481">
        <v>92</v>
      </c>
      <c r="P1481">
        <v>4</v>
      </c>
      <c r="Q1481">
        <v>2</v>
      </c>
      <c r="R1481">
        <v>0</v>
      </c>
      <c r="S1481">
        <v>0</v>
      </c>
      <c r="T1481">
        <v>0</v>
      </c>
      <c r="U1481">
        <v>1</v>
      </c>
      <c r="V1481">
        <v>0.190299</v>
      </c>
      <c r="W1481">
        <v>5.1903100000000001E-2</v>
      </c>
      <c r="X1481">
        <v>0.31833899999999998</v>
      </c>
      <c r="Y1481">
        <v>0.16304299999999999</v>
      </c>
      <c r="Z1481">
        <v>0.24221500000000001</v>
      </c>
      <c r="AA1481">
        <v>0.29477599999999998</v>
      </c>
      <c r="AB1481">
        <v>0.22936599999999999</v>
      </c>
      <c r="AC1481">
        <v>0.536991</v>
      </c>
      <c r="AD1481">
        <v>0.104478</v>
      </c>
      <c r="AE1481">
        <v>3.34422</v>
      </c>
      <c r="AF1481">
        <v>0.26589600000000002</v>
      </c>
      <c r="AH1481">
        <v>-0.79192399999999996</v>
      </c>
      <c r="AI1481">
        <v>13.849500000000001</v>
      </c>
      <c r="AJ1481">
        <v>-21.363399999999999</v>
      </c>
      <c r="AK1481">
        <v>44.307400000000001</v>
      </c>
      <c r="AL1481">
        <v>-0.79192399999999996</v>
      </c>
      <c r="AM1481">
        <v>-3.4</v>
      </c>
      <c r="AN1481">
        <v>-20.0773072242736</v>
      </c>
      <c r="AO1481">
        <v>1.9093766212463299</v>
      </c>
      <c r="AP1481">
        <v>-0.83286000000000004</v>
      </c>
      <c r="AQ1481">
        <v>999</v>
      </c>
      <c r="AU1481" t="s">
        <v>2297</v>
      </c>
    </row>
    <row r="1482" spans="1:47" x14ac:dyDescent="0.45">
      <c r="A1482" t="s">
        <v>2321</v>
      </c>
      <c r="C1482">
        <v>98</v>
      </c>
      <c r="D1482">
        <v>388</v>
      </c>
      <c r="E1482">
        <v>343</v>
      </c>
      <c r="F1482">
        <v>66</v>
      </c>
      <c r="G1482">
        <v>43</v>
      </c>
      <c r="H1482">
        <v>10</v>
      </c>
      <c r="I1482">
        <v>2</v>
      </c>
      <c r="J1482">
        <v>11</v>
      </c>
      <c r="K1482">
        <v>34</v>
      </c>
      <c r="L1482">
        <v>44</v>
      </c>
      <c r="M1482">
        <v>38</v>
      </c>
      <c r="N1482">
        <v>6</v>
      </c>
      <c r="O1482">
        <v>148</v>
      </c>
      <c r="P1482">
        <v>5</v>
      </c>
      <c r="Q1482">
        <v>2</v>
      </c>
      <c r="R1482">
        <v>0</v>
      </c>
      <c r="S1482">
        <v>0</v>
      </c>
      <c r="T1482">
        <v>6</v>
      </c>
      <c r="U1482">
        <v>1</v>
      </c>
      <c r="V1482">
        <v>0.19242000000000001</v>
      </c>
      <c r="W1482">
        <v>9.79381E-2</v>
      </c>
      <c r="X1482">
        <v>0.38144299999999998</v>
      </c>
      <c r="Y1482">
        <v>0.25675700000000001</v>
      </c>
      <c r="Z1482">
        <v>0.28092800000000001</v>
      </c>
      <c r="AA1482">
        <v>0.32944600000000002</v>
      </c>
      <c r="AB1482">
        <v>0.26562400000000003</v>
      </c>
      <c r="AC1482">
        <v>0.61037399999999997</v>
      </c>
      <c r="AD1482">
        <v>0.13702600000000001</v>
      </c>
      <c r="AE1482">
        <v>4.91479</v>
      </c>
      <c r="AF1482">
        <v>0.29569899999999999</v>
      </c>
      <c r="AH1482">
        <v>0.16151199999999999</v>
      </c>
      <c r="AI1482">
        <v>30.2774</v>
      </c>
      <c r="AJ1482">
        <v>-16.998100000000001</v>
      </c>
      <c r="AK1482">
        <v>69.733500000000006</v>
      </c>
      <c r="AL1482">
        <v>0.16151199999999999</v>
      </c>
      <c r="AM1482">
        <v>-0.5</v>
      </c>
      <c r="AN1482">
        <v>-13.909555733203799</v>
      </c>
      <c r="AO1482">
        <v>-7.6281599998474103</v>
      </c>
      <c r="AP1482">
        <v>-0.83358699999999997</v>
      </c>
      <c r="AQ1482">
        <v>999</v>
      </c>
      <c r="AU1482" t="s">
        <v>2322</v>
      </c>
    </row>
    <row r="1483" spans="1:47" x14ac:dyDescent="0.45">
      <c r="A1483" t="s">
        <v>2521</v>
      </c>
      <c r="B1483" t="s">
        <v>18</v>
      </c>
      <c r="C1483">
        <v>97</v>
      </c>
      <c r="D1483">
        <v>333</v>
      </c>
      <c r="E1483">
        <v>300</v>
      </c>
      <c r="F1483">
        <v>62</v>
      </c>
      <c r="G1483">
        <v>37</v>
      </c>
      <c r="H1483">
        <v>15</v>
      </c>
      <c r="I1483">
        <v>1</v>
      </c>
      <c r="J1483">
        <v>9</v>
      </c>
      <c r="K1483">
        <v>37</v>
      </c>
      <c r="L1483">
        <v>36</v>
      </c>
      <c r="M1483">
        <v>25</v>
      </c>
      <c r="N1483">
        <v>6</v>
      </c>
      <c r="O1483">
        <v>119</v>
      </c>
      <c r="P1483">
        <v>5</v>
      </c>
      <c r="Q1483">
        <v>3</v>
      </c>
      <c r="R1483">
        <v>0</v>
      </c>
      <c r="S1483">
        <v>0</v>
      </c>
      <c r="T1483">
        <v>1</v>
      </c>
      <c r="U1483">
        <v>1</v>
      </c>
      <c r="V1483">
        <v>0.20666699999999999</v>
      </c>
      <c r="W1483">
        <v>7.5075100000000006E-2</v>
      </c>
      <c r="X1483">
        <v>0.35735699999999998</v>
      </c>
      <c r="Y1483">
        <v>0.21008399999999999</v>
      </c>
      <c r="Z1483">
        <v>0.27627600000000002</v>
      </c>
      <c r="AA1483">
        <v>0.35333300000000001</v>
      </c>
      <c r="AB1483">
        <v>0.26840399999999998</v>
      </c>
      <c r="AC1483">
        <v>0.62961</v>
      </c>
      <c r="AD1483">
        <v>0.14666699999999999</v>
      </c>
      <c r="AE1483">
        <v>3.52427</v>
      </c>
      <c r="AF1483">
        <v>0.30285699999999999</v>
      </c>
      <c r="AH1483">
        <v>-0.69209100000000001</v>
      </c>
      <c r="AI1483">
        <v>26.7544</v>
      </c>
      <c r="AJ1483">
        <v>-13.819699999999999</v>
      </c>
      <c r="AK1483">
        <v>64.840900000000005</v>
      </c>
      <c r="AL1483">
        <v>-0.69209100000000001</v>
      </c>
      <c r="AM1483">
        <v>1.6</v>
      </c>
      <c r="AN1483">
        <v>-15.196523249149299</v>
      </c>
      <c r="AO1483">
        <v>-4.5177248716354299</v>
      </c>
      <c r="AP1483">
        <v>-0.83451900000000001</v>
      </c>
      <c r="AQ1483">
        <v>999</v>
      </c>
      <c r="AU1483">
        <v>18063</v>
      </c>
    </row>
    <row r="1484" spans="1:47" x14ac:dyDescent="0.45">
      <c r="A1484" t="s">
        <v>2409</v>
      </c>
      <c r="C1484">
        <v>45</v>
      </c>
      <c r="D1484">
        <v>163</v>
      </c>
      <c r="E1484">
        <v>148</v>
      </c>
      <c r="F1484">
        <v>28</v>
      </c>
      <c r="G1484">
        <v>19</v>
      </c>
      <c r="H1484">
        <v>6</v>
      </c>
      <c r="I1484">
        <v>0</v>
      </c>
      <c r="J1484">
        <v>3</v>
      </c>
      <c r="K1484">
        <v>14</v>
      </c>
      <c r="L1484">
        <v>15</v>
      </c>
      <c r="M1484">
        <v>12</v>
      </c>
      <c r="N1484">
        <v>3</v>
      </c>
      <c r="O1484">
        <v>67</v>
      </c>
      <c r="P1484">
        <v>2</v>
      </c>
      <c r="Q1484">
        <v>0</v>
      </c>
      <c r="R1484">
        <v>1</v>
      </c>
      <c r="S1484">
        <v>0</v>
      </c>
      <c r="T1484">
        <v>0</v>
      </c>
      <c r="U1484">
        <v>1</v>
      </c>
      <c r="V1484">
        <v>0.189189</v>
      </c>
      <c r="W1484">
        <v>7.3619599999999993E-2</v>
      </c>
      <c r="X1484">
        <v>0.41104299999999999</v>
      </c>
      <c r="Y1484">
        <v>0.17910400000000001</v>
      </c>
      <c r="Z1484">
        <v>0.25925900000000002</v>
      </c>
      <c r="AA1484">
        <v>0.29054099999999999</v>
      </c>
      <c r="AB1484">
        <v>0.238731</v>
      </c>
      <c r="AC1484">
        <v>0.54979999999999996</v>
      </c>
      <c r="AD1484">
        <v>0.101351</v>
      </c>
      <c r="AE1484">
        <v>1.87456</v>
      </c>
      <c r="AF1484">
        <v>0.32051299999999999</v>
      </c>
      <c r="AH1484">
        <v>-0.65323200000000003</v>
      </c>
      <c r="AI1484">
        <v>9.0790199999999999</v>
      </c>
      <c r="AJ1484">
        <v>-10.781599999999999</v>
      </c>
      <c r="AK1484">
        <v>30.224900000000002</v>
      </c>
      <c r="AL1484">
        <v>-0.65323200000000003</v>
      </c>
      <c r="AM1484">
        <v>-2.2000000000000002</v>
      </c>
      <c r="AN1484">
        <v>-14.743088841438199</v>
      </c>
      <c r="AO1484">
        <v>0.79456186294555597</v>
      </c>
      <c r="AP1484">
        <v>-0.83713499999999996</v>
      </c>
      <c r="AQ1484">
        <v>999</v>
      </c>
      <c r="AU1484">
        <v>17062</v>
      </c>
    </row>
    <row r="1485" spans="1:47" x14ac:dyDescent="0.45">
      <c r="A1485" t="s">
        <v>2101</v>
      </c>
      <c r="B1485" t="s">
        <v>42</v>
      </c>
      <c r="C1485">
        <v>122</v>
      </c>
      <c r="D1485">
        <v>516</v>
      </c>
      <c r="E1485">
        <v>452</v>
      </c>
      <c r="F1485">
        <v>95</v>
      </c>
      <c r="G1485">
        <v>61</v>
      </c>
      <c r="H1485">
        <v>21</v>
      </c>
      <c r="I1485">
        <v>3</v>
      </c>
      <c r="J1485">
        <v>10</v>
      </c>
      <c r="K1485">
        <v>55</v>
      </c>
      <c r="L1485">
        <v>60</v>
      </c>
      <c r="M1485">
        <v>48</v>
      </c>
      <c r="N1485">
        <v>6</v>
      </c>
      <c r="O1485">
        <v>167</v>
      </c>
      <c r="P1485">
        <v>15</v>
      </c>
      <c r="Q1485">
        <v>1</v>
      </c>
      <c r="R1485">
        <v>0</v>
      </c>
      <c r="S1485">
        <v>1</v>
      </c>
      <c r="T1485">
        <v>3</v>
      </c>
      <c r="U1485">
        <v>3</v>
      </c>
      <c r="V1485">
        <v>0.210177</v>
      </c>
      <c r="W1485">
        <v>9.3023300000000003E-2</v>
      </c>
      <c r="X1485">
        <v>0.32364300000000001</v>
      </c>
      <c r="Y1485">
        <v>0.28742499999999999</v>
      </c>
      <c r="Z1485">
        <v>0.30620199999999997</v>
      </c>
      <c r="AA1485">
        <v>0.336283</v>
      </c>
      <c r="AB1485">
        <v>0.28395900000000002</v>
      </c>
      <c r="AC1485">
        <v>0.64248499999999997</v>
      </c>
      <c r="AD1485">
        <v>0.126106</v>
      </c>
      <c r="AE1485">
        <v>4.14872</v>
      </c>
      <c r="AF1485">
        <v>0.30797099999999999</v>
      </c>
      <c r="AH1485">
        <v>-1.57544</v>
      </c>
      <c r="AI1485">
        <v>48.123199999999997</v>
      </c>
      <c r="AJ1485">
        <v>-14.7484</v>
      </c>
      <c r="AK1485">
        <v>75.946100000000001</v>
      </c>
      <c r="AL1485">
        <v>-1.57544</v>
      </c>
      <c r="AM1485">
        <v>-3.8</v>
      </c>
      <c r="AN1485">
        <v>-16.447408914566001</v>
      </c>
      <c r="AO1485">
        <v>-9.48783087730407</v>
      </c>
      <c r="AP1485">
        <v>-0.83857999999999999</v>
      </c>
      <c r="AQ1485">
        <v>999</v>
      </c>
      <c r="AU1485" t="s">
        <v>2102</v>
      </c>
    </row>
    <row r="1486" spans="1:47" x14ac:dyDescent="0.45">
      <c r="A1486" t="s">
        <v>2302</v>
      </c>
      <c r="C1486">
        <v>80</v>
      </c>
      <c r="D1486">
        <v>292</v>
      </c>
      <c r="E1486">
        <v>257</v>
      </c>
      <c r="F1486">
        <v>57</v>
      </c>
      <c r="G1486">
        <v>46</v>
      </c>
      <c r="H1486">
        <v>9</v>
      </c>
      <c r="I1486">
        <v>2</v>
      </c>
      <c r="J1486">
        <v>0</v>
      </c>
      <c r="K1486">
        <v>34</v>
      </c>
      <c r="L1486">
        <v>22</v>
      </c>
      <c r="M1486">
        <v>28</v>
      </c>
      <c r="N1486">
        <v>2</v>
      </c>
      <c r="O1486">
        <v>68</v>
      </c>
      <c r="P1486">
        <v>3</v>
      </c>
      <c r="Q1486">
        <v>1</v>
      </c>
      <c r="R1486">
        <v>3</v>
      </c>
      <c r="S1486">
        <v>0</v>
      </c>
      <c r="T1486">
        <v>14</v>
      </c>
      <c r="U1486">
        <v>6</v>
      </c>
      <c r="V1486">
        <v>0.22178999999999999</v>
      </c>
      <c r="W1486">
        <v>9.5890400000000001E-2</v>
      </c>
      <c r="X1486">
        <v>0.232877</v>
      </c>
      <c r="Y1486">
        <v>0.41176499999999999</v>
      </c>
      <c r="Z1486">
        <v>0.30449799999999999</v>
      </c>
      <c r="AA1486">
        <v>0.272374</v>
      </c>
      <c r="AB1486">
        <v>0.26201999999999998</v>
      </c>
      <c r="AC1486">
        <v>0.57687200000000005</v>
      </c>
      <c r="AD1486">
        <v>5.0583700000000002E-2</v>
      </c>
      <c r="AE1486">
        <v>6.5341800000000001</v>
      </c>
      <c r="AF1486">
        <v>0.3</v>
      </c>
      <c r="AH1486">
        <v>-0.31035299999999999</v>
      </c>
      <c r="AI1486">
        <v>21.912099999999999</v>
      </c>
      <c r="AJ1486">
        <v>-13.666399999999999</v>
      </c>
      <c r="AK1486">
        <v>60.337400000000002</v>
      </c>
      <c r="AL1486">
        <v>-0.31035299999999999</v>
      </c>
      <c r="AM1486">
        <v>-0.5</v>
      </c>
      <c r="AN1486">
        <v>-14.658056437969201</v>
      </c>
      <c r="AO1486">
        <v>-3.71869492530822</v>
      </c>
      <c r="AP1486">
        <v>-0.84044099999999999</v>
      </c>
      <c r="AQ1486">
        <v>999</v>
      </c>
      <c r="AU1486" t="s">
        <v>2303</v>
      </c>
    </row>
    <row r="1487" spans="1:47" x14ac:dyDescent="0.45">
      <c r="A1487" t="s">
        <v>2243</v>
      </c>
      <c r="B1487" t="s">
        <v>31</v>
      </c>
      <c r="C1487">
        <v>99</v>
      </c>
      <c r="D1487">
        <v>389</v>
      </c>
      <c r="E1487">
        <v>337</v>
      </c>
      <c r="F1487">
        <v>72</v>
      </c>
      <c r="G1487">
        <v>49</v>
      </c>
      <c r="H1487">
        <v>12</v>
      </c>
      <c r="I1487">
        <v>2</v>
      </c>
      <c r="J1487">
        <v>9</v>
      </c>
      <c r="K1487">
        <v>53</v>
      </c>
      <c r="L1487">
        <v>46</v>
      </c>
      <c r="M1487">
        <v>37</v>
      </c>
      <c r="N1487">
        <v>11</v>
      </c>
      <c r="O1487">
        <v>117</v>
      </c>
      <c r="P1487">
        <v>12</v>
      </c>
      <c r="Q1487">
        <v>1</v>
      </c>
      <c r="R1487">
        <v>2</v>
      </c>
      <c r="S1487">
        <v>0</v>
      </c>
      <c r="T1487">
        <v>7</v>
      </c>
      <c r="U1487">
        <v>5</v>
      </c>
      <c r="V1487">
        <v>0.21365000000000001</v>
      </c>
      <c r="W1487">
        <v>9.5115699999999997E-2</v>
      </c>
      <c r="X1487">
        <v>0.30077100000000001</v>
      </c>
      <c r="Y1487">
        <v>0.31623899999999999</v>
      </c>
      <c r="Z1487">
        <v>0.31266100000000002</v>
      </c>
      <c r="AA1487">
        <v>0.34124599999999999</v>
      </c>
      <c r="AB1487">
        <v>0.28231299999999998</v>
      </c>
      <c r="AC1487">
        <v>0.65390800000000004</v>
      </c>
      <c r="AD1487">
        <v>0.12759599999999999</v>
      </c>
      <c r="AE1487">
        <v>5.4134099999999998</v>
      </c>
      <c r="AF1487">
        <v>0.29716999999999999</v>
      </c>
      <c r="AH1487">
        <v>-1.3807400000000001</v>
      </c>
      <c r="AI1487">
        <v>35.747</v>
      </c>
      <c r="AJ1487">
        <v>-11.650399999999999</v>
      </c>
      <c r="AK1487">
        <v>75.355500000000006</v>
      </c>
      <c r="AL1487">
        <v>-1.3807400000000001</v>
      </c>
      <c r="AM1487">
        <v>-9.9</v>
      </c>
      <c r="AN1487">
        <v>-13.2572408914566</v>
      </c>
      <c r="AO1487">
        <v>-8.4706933498382497</v>
      </c>
      <c r="AP1487">
        <v>-0.84506400000000004</v>
      </c>
      <c r="AQ1487">
        <v>999</v>
      </c>
      <c r="AU1487" t="s">
        <v>2244</v>
      </c>
    </row>
    <row r="1488" spans="1:47" x14ac:dyDescent="0.45">
      <c r="A1488" t="s">
        <v>2522</v>
      </c>
      <c r="C1488">
        <v>32</v>
      </c>
      <c r="D1488">
        <v>127</v>
      </c>
      <c r="E1488">
        <v>114</v>
      </c>
      <c r="F1488">
        <v>27</v>
      </c>
      <c r="G1488">
        <v>19</v>
      </c>
      <c r="H1488">
        <v>5</v>
      </c>
      <c r="I1488">
        <v>0</v>
      </c>
      <c r="J1488">
        <v>3</v>
      </c>
      <c r="K1488">
        <v>12</v>
      </c>
      <c r="L1488">
        <v>14</v>
      </c>
      <c r="M1488">
        <v>10</v>
      </c>
      <c r="N1488">
        <v>4</v>
      </c>
      <c r="O1488">
        <v>29</v>
      </c>
      <c r="P1488">
        <v>1</v>
      </c>
      <c r="Q1488">
        <v>2</v>
      </c>
      <c r="R1488">
        <v>0</v>
      </c>
      <c r="S1488">
        <v>0</v>
      </c>
      <c r="T1488">
        <v>0</v>
      </c>
      <c r="U1488">
        <v>1</v>
      </c>
      <c r="V1488">
        <v>0.236842</v>
      </c>
      <c r="W1488">
        <v>7.8740199999999996E-2</v>
      </c>
      <c r="X1488">
        <v>0.22834599999999999</v>
      </c>
      <c r="Y1488">
        <v>0.34482800000000002</v>
      </c>
      <c r="Z1488">
        <v>0.29921300000000001</v>
      </c>
      <c r="AA1488">
        <v>0.359649</v>
      </c>
      <c r="AB1488">
        <v>0.27561600000000003</v>
      </c>
      <c r="AC1488">
        <v>0.65886199999999995</v>
      </c>
      <c r="AD1488">
        <v>0.122807</v>
      </c>
      <c r="AE1488">
        <v>1.6926099999999999</v>
      </c>
      <c r="AF1488">
        <v>0.28571400000000002</v>
      </c>
      <c r="AH1488">
        <v>-0.62241100000000005</v>
      </c>
      <c r="AI1488">
        <v>10.9642</v>
      </c>
      <c r="AJ1488">
        <v>-4.5099799999999997</v>
      </c>
      <c r="AK1488">
        <v>72.280199999999994</v>
      </c>
      <c r="AL1488">
        <v>-0.62241100000000005</v>
      </c>
      <c r="AM1488">
        <v>-5.5</v>
      </c>
      <c r="AN1488">
        <v>-4.9836716651916504</v>
      </c>
      <c r="AO1488">
        <v>-7.83318638801574</v>
      </c>
      <c r="AP1488">
        <v>-0.84659399999999996</v>
      </c>
      <c r="AQ1488">
        <v>999</v>
      </c>
      <c r="AU1488">
        <v>10619</v>
      </c>
    </row>
    <row r="1489" spans="1:47" x14ac:dyDescent="0.45">
      <c r="A1489" t="s">
        <v>2313</v>
      </c>
      <c r="C1489">
        <v>93</v>
      </c>
      <c r="D1489">
        <v>359</v>
      </c>
      <c r="E1489">
        <v>320</v>
      </c>
      <c r="F1489">
        <v>59</v>
      </c>
      <c r="G1489">
        <v>37</v>
      </c>
      <c r="H1489">
        <v>12</v>
      </c>
      <c r="I1489">
        <v>2</v>
      </c>
      <c r="J1489">
        <v>8</v>
      </c>
      <c r="K1489">
        <v>41</v>
      </c>
      <c r="L1489">
        <v>33</v>
      </c>
      <c r="M1489">
        <v>33</v>
      </c>
      <c r="N1489">
        <v>5</v>
      </c>
      <c r="O1489">
        <v>119</v>
      </c>
      <c r="P1489">
        <v>3</v>
      </c>
      <c r="Q1489">
        <v>2</v>
      </c>
      <c r="R1489">
        <v>1</v>
      </c>
      <c r="S1489">
        <v>0</v>
      </c>
      <c r="T1489">
        <v>5</v>
      </c>
      <c r="U1489">
        <v>2</v>
      </c>
      <c r="V1489">
        <v>0.18437500000000001</v>
      </c>
      <c r="W1489">
        <v>9.1922000000000004E-2</v>
      </c>
      <c r="X1489">
        <v>0.33147599999999999</v>
      </c>
      <c r="Y1489">
        <v>0.27731099999999997</v>
      </c>
      <c r="Z1489">
        <v>0.26536300000000002</v>
      </c>
      <c r="AA1489">
        <v>0.30937500000000001</v>
      </c>
      <c r="AB1489">
        <v>0.25046099999999999</v>
      </c>
      <c r="AC1489">
        <v>0.57473799999999997</v>
      </c>
      <c r="AD1489">
        <v>0.125</v>
      </c>
      <c r="AE1489">
        <v>5.2463899999999999</v>
      </c>
      <c r="AF1489">
        <v>0.26153799999999999</v>
      </c>
      <c r="AH1489">
        <v>-0.36810399999999999</v>
      </c>
      <c r="AI1489">
        <v>23.493600000000001</v>
      </c>
      <c r="AJ1489">
        <v>-20.2485</v>
      </c>
      <c r="AK1489">
        <v>58.928699999999999</v>
      </c>
      <c r="AL1489">
        <v>-0.36810399999999999</v>
      </c>
      <c r="AM1489">
        <v>-4</v>
      </c>
      <c r="AN1489">
        <v>-18.0352168381214</v>
      </c>
      <c r="AO1489">
        <v>-2.6809229850768999</v>
      </c>
      <c r="AP1489">
        <v>-0.849881</v>
      </c>
      <c r="AQ1489">
        <v>999</v>
      </c>
      <c r="AU1489" t="s">
        <v>2314</v>
      </c>
    </row>
    <row r="1490" spans="1:47" x14ac:dyDescent="0.45">
      <c r="A1490" t="s">
        <v>2410</v>
      </c>
      <c r="C1490">
        <v>62</v>
      </c>
      <c r="D1490">
        <v>153</v>
      </c>
      <c r="E1490">
        <v>142</v>
      </c>
      <c r="F1490">
        <v>31</v>
      </c>
      <c r="G1490">
        <v>22</v>
      </c>
      <c r="H1490">
        <v>6</v>
      </c>
      <c r="I1490">
        <v>1</v>
      </c>
      <c r="J1490">
        <v>2</v>
      </c>
      <c r="K1490">
        <v>13</v>
      </c>
      <c r="L1490">
        <v>13</v>
      </c>
      <c r="M1490">
        <v>7</v>
      </c>
      <c r="N1490">
        <v>3</v>
      </c>
      <c r="O1490">
        <v>51</v>
      </c>
      <c r="P1490">
        <v>1</v>
      </c>
      <c r="Q1490">
        <v>1</v>
      </c>
      <c r="R1490">
        <v>2</v>
      </c>
      <c r="S1490">
        <v>0</v>
      </c>
      <c r="T1490">
        <v>3</v>
      </c>
      <c r="U1490">
        <v>1</v>
      </c>
      <c r="V1490">
        <v>0.21831</v>
      </c>
      <c r="W1490">
        <v>4.5751600000000003E-2</v>
      </c>
      <c r="X1490">
        <v>0.33333299999999999</v>
      </c>
      <c r="Y1490">
        <v>0.13725499999999999</v>
      </c>
      <c r="Z1490">
        <v>0.25827800000000001</v>
      </c>
      <c r="AA1490">
        <v>0.31690099999999999</v>
      </c>
      <c r="AB1490">
        <v>0.243007</v>
      </c>
      <c r="AC1490">
        <v>0.57518000000000002</v>
      </c>
      <c r="AD1490">
        <v>9.8591600000000001E-2</v>
      </c>
      <c r="AE1490">
        <v>5.3652199999999999</v>
      </c>
      <c r="AF1490">
        <v>0.32222200000000001</v>
      </c>
      <c r="AH1490">
        <v>-3.0116400000000002E-2</v>
      </c>
      <c r="AI1490">
        <v>9.0654000000000003</v>
      </c>
      <c r="AJ1490">
        <v>-9.5767600000000002</v>
      </c>
      <c r="AK1490">
        <v>46.6295</v>
      </c>
      <c r="AL1490">
        <v>-3.0116400000000002E-2</v>
      </c>
      <c r="AM1490">
        <v>-0.8</v>
      </c>
      <c r="AN1490">
        <v>-10.1461718603968</v>
      </c>
      <c r="AO1490">
        <v>-3.6108465790748498</v>
      </c>
      <c r="AP1490">
        <v>-0.85201199999999999</v>
      </c>
      <c r="AQ1490">
        <v>999</v>
      </c>
      <c r="AU1490">
        <v>3298</v>
      </c>
    </row>
    <row r="1491" spans="1:47" x14ac:dyDescent="0.45">
      <c r="A1491" t="s">
        <v>2442</v>
      </c>
      <c r="B1491" t="s">
        <v>56</v>
      </c>
      <c r="C1491">
        <v>92</v>
      </c>
      <c r="D1491">
        <v>362</v>
      </c>
      <c r="E1491">
        <v>325</v>
      </c>
      <c r="F1491">
        <v>67</v>
      </c>
      <c r="G1491">
        <v>44</v>
      </c>
      <c r="H1491">
        <v>12</v>
      </c>
      <c r="I1491">
        <v>4</v>
      </c>
      <c r="J1491">
        <v>7</v>
      </c>
      <c r="K1491">
        <v>40</v>
      </c>
      <c r="L1491">
        <v>37</v>
      </c>
      <c r="M1491">
        <v>35</v>
      </c>
      <c r="N1491">
        <v>6</v>
      </c>
      <c r="O1491">
        <v>142</v>
      </c>
      <c r="P1491">
        <v>2</v>
      </c>
      <c r="Q1491">
        <v>0</v>
      </c>
      <c r="R1491">
        <v>0</v>
      </c>
      <c r="S1491">
        <v>0</v>
      </c>
      <c r="T1491">
        <v>9</v>
      </c>
      <c r="U1491">
        <v>5</v>
      </c>
      <c r="V1491">
        <v>0.206154</v>
      </c>
      <c r="W1491">
        <v>9.6685099999999996E-2</v>
      </c>
      <c r="X1491">
        <v>0.39226499999999997</v>
      </c>
      <c r="Y1491">
        <v>0.246479</v>
      </c>
      <c r="Z1491">
        <v>0.28729300000000002</v>
      </c>
      <c r="AA1491">
        <v>0.33230799999999999</v>
      </c>
      <c r="AB1491">
        <v>0.26880399999999999</v>
      </c>
      <c r="AC1491">
        <v>0.61960099999999996</v>
      </c>
      <c r="AD1491">
        <v>0.12615399999999999</v>
      </c>
      <c r="AE1491">
        <v>6.5154899999999998</v>
      </c>
      <c r="AF1491">
        <v>0.34090900000000002</v>
      </c>
      <c r="AH1491">
        <v>-0.88827400000000001</v>
      </c>
      <c r="AI1491">
        <v>29.2044</v>
      </c>
      <c r="AJ1491">
        <v>-14.9032</v>
      </c>
      <c r="AK1491">
        <v>65.107699999999994</v>
      </c>
      <c r="AL1491">
        <v>-0.88827400000000001</v>
      </c>
      <c r="AM1491">
        <v>-0.4</v>
      </c>
      <c r="AN1491">
        <v>-16.536206543445498</v>
      </c>
      <c r="AO1491">
        <v>-4.3902999460697103</v>
      </c>
      <c r="AP1491">
        <v>-0.856877</v>
      </c>
      <c r="AQ1491">
        <v>999</v>
      </c>
      <c r="AU1491" t="s">
        <v>2443</v>
      </c>
    </row>
    <row r="1492" spans="1:47" x14ac:dyDescent="0.45">
      <c r="A1492" t="s">
        <v>2331</v>
      </c>
      <c r="C1492">
        <v>33</v>
      </c>
      <c r="D1492">
        <v>125</v>
      </c>
      <c r="E1492">
        <v>114</v>
      </c>
      <c r="F1492">
        <v>20</v>
      </c>
      <c r="G1492">
        <v>11</v>
      </c>
      <c r="H1492">
        <v>6</v>
      </c>
      <c r="I1492">
        <v>1</v>
      </c>
      <c r="J1492">
        <v>2</v>
      </c>
      <c r="K1492">
        <v>7</v>
      </c>
      <c r="L1492">
        <v>10</v>
      </c>
      <c r="M1492">
        <v>7</v>
      </c>
      <c r="N1492">
        <v>1</v>
      </c>
      <c r="O1492">
        <v>58</v>
      </c>
      <c r="P1492">
        <v>1</v>
      </c>
      <c r="Q1492">
        <v>1</v>
      </c>
      <c r="R1492">
        <v>2</v>
      </c>
      <c r="S1492">
        <v>0</v>
      </c>
      <c r="T1492">
        <v>0</v>
      </c>
      <c r="U1492">
        <v>1</v>
      </c>
      <c r="V1492">
        <v>0.17543900000000001</v>
      </c>
      <c r="W1492">
        <v>5.6000000000000001E-2</v>
      </c>
      <c r="X1492">
        <v>0.46400000000000002</v>
      </c>
      <c r="Y1492">
        <v>0.12069000000000001</v>
      </c>
      <c r="Z1492">
        <v>0.22764200000000001</v>
      </c>
      <c r="AA1492">
        <v>0.29824600000000001</v>
      </c>
      <c r="AB1492">
        <v>0.226631</v>
      </c>
      <c r="AC1492">
        <v>0.52588800000000002</v>
      </c>
      <c r="AD1492">
        <v>0.122807</v>
      </c>
      <c r="AE1492">
        <v>3.46679</v>
      </c>
      <c r="AF1492">
        <v>0.32727299999999998</v>
      </c>
      <c r="AH1492">
        <v>-0.56076999999999999</v>
      </c>
      <c r="AI1492">
        <v>5.7062999999999997</v>
      </c>
      <c r="AJ1492">
        <v>-9.5242199999999997</v>
      </c>
      <c r="AK1492">
        <v>33.946800000000003</v>
      </c>
      <c r="AL1492">
        <v>-0.56076999999999999</v>
      </c>
      <c r="AM1492">
        <v>-4.7</v>
      </c>
      <c r="AN1492">
        <v>-10.4539577960968</v>
      </c>
      <c r="AO1492">
        <v>-2.4035565853118799</v>
      </c>
      <c r="AP1492">
        <v>-0.85876200000000003</v>
      </c>
      <c r="AQ1492">
        <v>999</v>
      </c>
      <c r="AU1492" t="s">
        <v>2332</v>
      </c>
    </row>
    <row r="1493" spans="1:47" x14ac:dyDescent="0.45">
      <c r="A1493" t="s">
        <v>2401</v>
      </c>
      <c r="C1493">
        <v>93</v>
      </c>
      <c r="D1493">
        <v>356</v>
      </c>
      <c r="E1493">
        <v>326</v>
      </c>
      <c r="F1493">
        <v>68</v>
      </c>
      <c r="G1493">
        <v>49</v>
      </c>
      <c r="H1493">
        <v>12</v>
      </c>
      <c r="I1493">
        <v>2</v>
      </c>
      <c r="J1493">
        <v>5</v>
      </c>
      <c r="K1493">
        <v>40</v>
      </c>
      <c r="L1493">
        <v>33</v>
      </c>
      <c r="M1493">
        <v>25</v>
      </c>
      <c r="N1493">
        <v>8</v>
      </c>
      <c r="O1493">
        <v>125</v>
      </c>
      <c r="P1493">
        <v>2</v>
      </c>
      <c r="Q1493">
        <v>3</v>
      </c>
      <c r="R1493">
        <v>0</v>
      </c>
      <c r="S1493">
        <v>0</v>
      </c>
      <c r="T1493">
        <v>17</v>
      </c>
      <c r="U1493">
        <v>6</v>
      </c>
      <c r="V1493">
        <v>0.208589</v>
      </c>
      <c r="W1493">
        <v>7.0224700000000001E-2</v>
      </c>
      <c r="X1493">
        <v>0.35112399999999999</v>
      </c>
      <c r="Y1493">
        <v>0.2</v>
      </c>
      <c r="Z1493">
        <v>0.26685399999999998</v>
      </c>
      <c r="AA1493">
        <v>0.30368099999999998</v>
      </c>
      <c r="AB1493">
        <v>0.24313199999999999</v>
      </c>
      <c r="AC1493">
        <v>0.57053500000000001</v>
      </c>
      <c r="AD1493">
        <v>9.5091999999999996E-2</v>
      </c>
      <c r="AE1493">
        <v>6.5600199999999997</v>
      </c>
      <c r="AF1493">
        <v>0.316583</v>
      </c>
      <c r="AH1493">
        <v>0.34358300000000003</v>
      </c>
      <c r="AI1493">
        <v>21.130299999999998</v>
      </c>
      <c r="AJ1493">
        <v>-22.246200000000002</v>
      </c>
      <c r="AK1493">
        <v>47.647799999999997</v>
      </c>
      <c r="AL1493">
        <v>0.34358300000000003</v>
      </c>
      <c r="AM1493">
        <v>5.2</v>
      </c>
      <c r="AN1493">
        <v>-21.987881392240499</v>
      </c>
      <c r="AO1493">
        <v>1.2758376598358101</v>
      </c>
      <c r="AP1493">
        <v>-0.85963299999999998</v>
      </c>
      <c r="AQ1493">
        <v>999</v>
      </c>
      <c r="AU1493">
        <v>19938</v>
      </c>
    </row>
    <row r="1494" spans="1:47" x14ac:dyDescent="0.45">
      <c r="A1494" t="s">
        <v>2310</v>
      </c>
      <c r="B1494" t="s">
        <v>18</v>
      </c>
      <c r="C1494">
        <v>69</v>
      </c>
      <c r="D1494">
        <v>259</v>
      </c>
      <c r="E1494">
        <v>243</v>
      </c>
      <c r="F1494">
        <v>57</v>
      </c>
      <c r="G1494">
        <v>45</v>
      </c>
      <c r="H1494">
        <v>9</v>
      </c>
      <c r="I1494">
        <v>2</v>
      </c>
      <c r="J1494">
        <v>1</v>
      </c>
      <c r="K1494">
        <v>28</v>
      </c>
      <c r="L1494">
        <v>19</v>
      </c>
      <c r="M1494">
        <v>11</v>
      </c>
      <c r="N1494">
        <v>4</v>
      </c>
      <c r="O1494">
        <v>59</v>
      </c>
      <c r="P1494">
        <v>1</v>
      </c>
      <c r="Q1494">
        <v>1</v>
      </c>
      <c r="R1494">
        <v>3</v>
      </c>
      <c r="S1494">
        <v>1</v>
      </c>
      <c r="T1494">
        <v>2</v>
      </c>
      <c r="U1494">
        <v>1</v>
      </c>
      <c r="V1494">
        <v>0.234568</v>
      </c>
      <c r="W1494">
        <v>4.2471000000000002E-2</v>
      </c>
      <c r="X1494">
        <v>0.227799</v>
      </c>
      <c r="Y1494">
        <v>0.186441</v>
      </c>
      <c r="Z1494">
        <v>0.26953100000000002</v>
      </c>
      <c r="AA1494">
        <v>0.30041200000000001</v>
      </c>
      <c r="AB1494">
        <v>0.24463199999999999</v>
      </c>
      <c r="AC1494">
        <v>0.56994299999999998</v>
      </c>
      <c r="AD1494">
        <v>6.5843600000000002E-2</v>
      </c>
      <c r="AE1494">
        <v>4.9562400000000002</v>
      </c>
      <c r="AF1494">
        <v>0.30434800000000001</v>
      </c>
      <c r="AH1494">
        <v>-0.43045</v>
      </c>
      <c r="AI1494">
        <v>15.695399999999999</v>
      </c>
      <c r="AJ1494">
        <v>-15.8622</v>
      </c>
      <c r="AK1494">
        <v>48.904000000000003</v>
      </c>
      <c r="AL1494">
        <v>-0.43045</v>
      </c>
      <c r="AM1494">
        <v>2.2000000000000002</v>
      </c>
      <c r="AN1494">
        <v>-16.8252020776271</v>
      </c>
      <c r="AO1494">
        <v>-0.65493822097778298</v>
      </c>
      <c r="AP1494">
        <v>-0.863147</v>
      </c>
      <c r="AQ1494">
        <v>999</v>
      </c>
      <c r="AU1494" t="s">
        <v>2311</v>
      </c>
    </row>
    <row r="1495" spans="1:47" x14ac:dyDescent="0.45">
      <c r="A1495" t="s">
        <v>2129</v>
      </c>
      <c r="B1495" t="s">
        <v>59</v>
      </c>
      <c r="C1495">
        <v>109</v>
      </c>
      <c r="D1495">
        <v>451</v>
      </c>
      <c r="E1495">
        <v>407</v>
      </c>
      <c r="F1495">
        <v>84</v>
      </c>
      <c r="G1495">
        <v>51</v>
      </c>
      <c r="H1495">
        <v>18</v>
      </c>
      <c r="I1495">
        <v>2</v>
      </c>
      <c r="J1495">
        <v>13</v>
      </c>
      <c r="K1495">
        <v>47</v>
      </c>
      <c r="L1495">
        <v>54</v>
      </c>
      <c r="M1495">
        <v>31</v>
      </c>
      <c r="N1495">
        <v>5</v>
      </c>
      <c r="O1495">
        <v>146</v>
      </c>
      <c r="P1495">
        <v>9</v>
      </c>
      <c r="Q1495">
        <v>4</v>
      </c>
      <c r="R1495">
        <v>0</v>
      </c>
      <c r="S1495">
        <v>1</v>
      </c>
      <c r="T1495">
        <v>1</v>
      </c>
      <c r="U1495">
        <v>1</v>
      </c>
      <c r="V1495">
        <v>0.20638799999999999</v>
      </c>
      <c r="W1495">
        <v>6.8736099999999994E-2</v>
      </c>
      <c r="X1495">
        <v>0.32372499999999998</v>
      </c>
      <c r="Y1495">
        <v>0.21232899999999999</v>
      </c>
      <c r="Z1495">
        <v>0.27494499999999999</v>
      </c>
      <c r="AA1495">
        <v>0.356265</v>
      </c>
      <c r="AB1495">
        <v>0.27178400000000003</v>
      </c>
      <c r="AC1495">
        <v>0.63121000000000005</v>
      </c>
      <c r="AD1495">
        <v>0.14987700000000001</v>
      </c>
      <c r="AE1495">
        <v>3.50732</v>
      </c>
      <c r="AF1495">
        <v>0.281746</v>
      </c>
      <c r="AH1495">
        <v>-0.88471900000000003</v>
      </c>
      <c r="AI1495">
        <v>37.500700000000002</v>
      </c>
      <c r="AJ1495">
        <v>-17.451000000000001</v>
      </c>
      <c r="AK1495">
        <v>70.719200000000001</v>
      </c>
      <c r="AL1495">
        <v>-0.88471900000000003</v>
      </c>
      <c r="AM1495">
        <v>-2.2999999999999998</v>
      </c>
      <c r="AN1495">
        <v>-16.707847356796201</v>
      </c>
      <c r="AO1495">
        <v>-7.27134013175964</v>
      </c>
      <c r="AP1495">
        <v>-0.86367300000000002</v>
      </c>
      <c r="AQ1495">
        <v>999</v>
      </c>
      <c r="AU1495" t="s">
        <v>2130</v>
      </c>
    </row>
    <row r="1496" spans="1:47" x14ac:dyDescent="0.45">
      <c r="A1496" t="s">
        <v>2426</v>
      </c>
      <c r="C1496">
        <v>85</v>
      </c>
      <c r="D1496">
        <v>338</v>
      </c>
      <c r="E1496">
        <v>308</v>
      </c>
      <c r="F1496">
        <v>71</v>
      </c>
      <c r="G1496">
        <v>48</v>
      </c>
      <c r="H1496">
        <v>15</v>
      </c>
      <c r="I1496">
        <v>1</v>
      </c>
      <c r="J1496">
        <v>7</v>
      </c>
      <c r="K1496">
        <v>30</v>
      </c>
      <c r="L1496">
        <v>35</v>
      </c>
      <c r="M1496">
        <v>25</v>
      </c>
      <c r="N1496">
        <v>7</v>
      </c>
      <c r="O1496">
        <v>85</v>
      </c>
      <c r="P1496">
        <v>4</v>
      </c>
      <c r="Q1496">
        <v>1</v>
      </c>
      <c r="R1496">
        <v>0</v>
      </c>
      <c r="S1496">
        <v>1</v>
      </c>
      <c r="T1496">
        <v>1</v>
      </c>
      <c r="U1496">
        <v>2</v>
      </c>
      <c r="V1496">
        <v>0.230519</v>
      </c>
      <c r="W1496">
        <v>7.3964500000000002E-2</v>
      </c>
      <c r="X1496">
        <v>0.25147900000000001</v>
      </c>
      <c r="Y1496">
        <v>0.29411799999999999</v>
      </c>
      <c r="Z1496">
        <v>0.29585800000000001</v>
      </c>
      <c r="AA1496">
        <v>0.35389599999999999</v>
      </c>
      <c r="AB1496">
        <v>0.27808500000000003</v>
      </c>
      <c r="AC1496">
        <v>0.64975400000000005</v>
      </c>
      <c r="AD1496">
        <v>0.123377</v>
      </c>
      <c r="AE1496">
        <v>2.4641700000000002</v>
      </c>
      <c r="AF1496">
        <v>0.294931</v>
      </c>
      <c r="AH1496">
        <v>-1.1835100000000001</v>
      </c>
      <c r="AI1496">
        <v>29.8735</v>
      </c>
      <c r="AJ1496">
        <v>-11.309900000000001</v>
      </c>
      <c r="AK1496">
        <v>71.106800000000007</v>
      </c>
      <c r="AL1496">
        <v>-1.1835100000000001</v>
      </c>
      <c r="AM1496">
        <v>-3.2</v>
      </c>
      <c r="AN1496">
        <v>-13.281993031501701</v>
      </c>
      <c r="AO1496">
        <v>-6.9257495403289697</v>
      </c>
      <c r="AP1496">
        <v>-0.86674200000000001</v>
      </c>
      <c r="AQ1496">
        <v>999</v>
      </c>
      <c r="AU1496" t="s">
        <v>2427</v>
      </c>
    </row>
    <row r="1497" spans="1:47" x14ac:dyDescent="0.45">
      <c r="A1497" t="s">
        <v>2575</v>
      </c>
      <c r="C1497">
        <v>91</v>
      </c>
      <c r="D1497">
        <v>302</v>
      </c>
      <c r="E1497">
        <v>281</v>
      </c>
      <c r="F1497">
        <v>64</v>
      </c>
      <c r="G1497">
        <v>42</v>
      </c>
      <c r="H1497">
        <v>14</v>
      </c>
      <c r="I1497">
        <v>0</v>
      </c>
      <c r="J1497">
        <v>8</v>
      </c>
      <c r="K1497">
        <v>32</v>
      </c>
      <c r="L1497">
        <v>42</v>
      </c>
      <c r="M1497">
        <v>18</v>
      </c>
      <c r="N1497">
        <v>9</v>
      </c>
      <c r="O1497">
        <v>91</v>
      </c>
      <c r="P1497">
        <v>1</v>
      </c>
      <c r="Q1497">
        <v>2</v>
      </c>
      <c r="R1497">
        <v>0</v>
      </c>
      <c r="S1497">
        <v>0</v>
      </c>
      <c r="T1497">
        <v>1</v>
      </c>
      <c r="U1497">
        <v>1</v>
      </c>
      <c r="V1497">
        <v>0.22775799999999999</v>
      </c>
      <c r="W1497">
        <v>5.9602599999999999E-2</v>
      </c>
      <c r="X1497">
        <v>0.30132500000000001</v>
      </c>
      <c r="Y1497">
        <v>0.19780200000000001</v>
      </c>
      <c r="Z1497">
        <v>0.27483400000000002</v>
      </c>
      <c r="AA1497">
        <v>0.36298900000000001</v>
      </c>
      <c r="AB1497">
        <v>0.26450899999999999</v>
      </c>
      <c r="AC1497">
        <v>0.63782399999999995</v>
      </c>
      <c r="AD1497">
        <v>0.13523099999999999</v>
      </c>
      <c r="AE1497">
        <v>2.32626</v>
      </c>
      <c r="AF1497">
        <v>0.30434800000000001</v>
      </c>
      <c r="AH1497">
        <v>-0.62274399999999996</v>
      </c>
      <c r="AI1497">
        <v>23.2867</v>
      </c>
      <c r="AJ1497">
        <v>-13.510199999999999</v>
      </c>
      <c r="AK1497">
        <v>61.043999999999997</v>
      </c>
      <c r="AL1497">
        <v>-0.62274399999999996</v>
      </c>
      <c r="AM1497">
        <v>-4.9000000000000004</v>
      </c>
      <c r="AN1497">
        <v>-15.197466731071399</v>
      </c>
      <c r="AO1497">
        <v>-3.7903586626052799</v>
      </c>
      <c r="AP1497">
        <v>-0.86740099999999998</v>
      </c>
      <c r="AQ1497">
        <v>999</v>
      </c>
      <c r="AU1497">
        <v>15191</v>
      </c>
    </row>
    <row r="1498" spans="1:47" x14ac:dyDescent="0.45">
      <c r="A1498" t="s">
        <v>2372</v>
      </c>
      <c r="C1498">
        <v>55</v>
      </c>
      <c r="D1498">
        <v>210</v>
      </c>
      <c r="E1498">
        <v>192</v>
      </c>
      <c r="F1498">
        <v>38</v>
      </c>
      <c r="G1498">
        <v>28</v>
      </c>
      <c r="H1498">
        <v>8</v>
      </c>
      <c r="I1498">
        <v>1</v>
      </c>
      <c r="J1498">
        <v>1</v>
      </c>
      <c r="K1498">
        <v>15</v>
      </c>
      <c r="L1498">
        <v>17</v>
      </c>
      <c r="M1498">
        <v>9</v>
      </c>
      <c r="N1498">
        <v>5</v>
      </c>
      <c r="O1498">
        <v>63</v>
      </c>
      <c r="P1498">
        <v>4</v>
      </c>
      <c r="Q1498">
        <v>2</v>
      </c>
      <c r="R1498">
        <v>3</v>
      </c>
      <c r="S1498">
        <v>0</v>
      </c>
      <c r="T1498">
        <v>4</v>
      </c>
      <c r="U1498">
        <v>1</v>
      </c>
      <c r="V1498">
        <v>0.19791700000000001</v>
      </c>
      <c r="W1498">
        <v>4.2857100000000002E-2</v>
      </c>
      <c r="X1498">
        <v>0.3</v>
      </c>
      <c r="Y1498">
        <v>0.14285700000000001</v>
      </c>
      <c r="Z1498">
        <v>0.24637700000000001</v>
      </c>
      <c r="AA1498">
        <v>0.265625</v>
      </c>
      <c r="AB1498">
        <v>0.21743399999999999</v>
      </c>
      <c r="AC1498">
        <v>0.51200199999999996</v>
      </c>
      <c r="AD1498">
        <v>6.7708299999999999E-2</v>
      </c>
      <c r="AE1498">
        <v>4.9793200000000004</v>
      </c>
      <c r="AF1498">
        <v>0.28461500000000001</v>
      </c>
      <c r="AH1498">
        <v>0.100538</v>
      </c>
      <c r="AI1498">
        <v>7.9826499999999996</v>
      </c>
      <c r="AJ1498">
        <v>-17.604600000000001</v>
      </c>
      <c r="AK1498">
        <v>30.7546</v>
      </c>
      <c r="AL1498">
        <v>0.100538</v>
      </c>
      <c r="AM1498">
        <v>0.7</v>
      </c>
      <c r="AN1498">
        <v>-17.323258183896499</v>
      </c>
      <c r="AO1498">
        <v>1.4716049432754501</v>
      </c>
      <c r="AP1498">
        <v>-0.869448</v>
      </c>
      <c r="AQ1498">
        <v>999</v>
      </c>
      <c r="AU1498" t="s">
        <v>2373</v>
      </c>
    </row>
    <row r="1499" spans="1:47" x14ac:dyDescent="0.45">
      <c r="A1499" t="s">
        <v>2171</v>
      </c>
      <c r="B1499" t="s">
        <v>107</v>
      </c>
      <c r="C1499">
        <v>120</v>
      </c>
      <c r="D1499">
        <v>511</v>
      </c>
      <c r="E1499">
        <v>456</v>
      </c>
      <c r="F1499">
        <v>105</v>
      </c>
      <c r="G1499">
        <v>72</v>
      </c>
      <c r="H1499">
        <v>20</v>
      </c>
      <c r="I1499">
        <v>1</v>
      </c>
      <c r="J1499">
        <v>12</v>
      </c>
      <c r="K1499">
        <v>49</v>
      </c>
      <c r="L1499">
        <v>55</v>
      </c>
      <c r="M1499">
        <v>50</v>
      </c>
      <c r="N1499">
        <v>14</v>
      </c>
      <c r="O1499">
        <v>137</v>
      </c>
      <c r="P1499">
        <v>1</v>
      </c>
      <c r="Q1499">
        <v>4</v>
      </c>
      <c r="R1499">
        <v>0</v>
      </c>
      <c r="S1499">
        <v>0</v>
      </c>
      <c r="T1499">
        <v>4</v>
      </c>
      <c r="U1499">
        <v>2</v>
      </c>
      <c r="V1499">
        <v>0.230263</v>
      </c>
      <c r="W1499">
        <v>9.7847400000000001E-2</v>
      </c>
      <c r="X1499">
        <v>0.26810200000000001</v>
      </c>
      <c r="Y1499">
        <v>0.36496400000000001</v>
      </c>
      <c r="Z1499">
        <v>0.305284</v>
      </c>
      <c r="AA1499">
        <v>0.357456</v>
      </c>
      <c r="AB1499">
        <v>0.28131699999999998</v>
      </c>
      <c r="AC1499">
        <v>0.66274</v>
      </c>
      <c r="AD1499">
        <v>0.127193</v>
      </c>
      <c r="AE1499">
        <v>3.0241600000000002</v>
      </c>
      <c r="AF1499">
        <v>0.299035</v>
      </c>
      <c r="AH1499">
        <v>-0.884015</v>
      </c>
      <c r="AI1499">
        <v>46.535400000000003</v>
      </c>
      <c r="AJ1499">
        <v>-15.727</v>
      </c>
      <c r="AK1499">
        <v>72.311599999999999</v>
      </c>
      <c r="AL1499">
        <v>-0.884015</v>
      </c>
      <c r="AM1499">
        <v>-9.6</v>
      </c>
      <c r="AN1499">
        <v>-18.4121822714805</v>
      </c>
      <c r="AO1499">
        <v>-7.72242832183837</v>
      </c>
      <c r="AP1499">
        <v>-0.87000299999999997</v>
      </c>
      <c r="AQ1499">
        <v>999</v>
      </c>
      <c r="AU1499" t="s">
        <v>2172</v>
      </c>
    </row>
    <row r="1500" spans="1:47" x14ac:dyDescent="0.45">
      <c r="A1500" t="s">
        <v>2415</v>
      </c>
      <c r="C1500">
        <v>88</v>
      </c>
      <c r="D1500">
        <v>326</v>
      </c>
      <c r="E1500">
        <v>297</v>
      </c>
      <c r="F1500">
        <v>58</v>
      </c>
      <c r="G1500">
        <v>35</v>
      </c>
      <c r="H1500">
        <v>11</v>
      </c>
      <c r="I1500">
        <v>1</v>
      </c>
      <c r="J1500">
        <v>11</v>
      </c>
      <c r="K1500">
        <v>33</v>
      </c>
      <c r="L1500">
        <v>33</v>
      </c>
      <c r="M1500">
        <v>26</v>
      </c>
      <c r="N1500">
        <v>2</v>
      </c>
      <c r="O1500">
        <v>125</v>
      </c>
      <c r="P1500">
        <v>2</v>
      </c>
      <c r="Q1500">
        <v>1</v>
      </c>
      <c r="R1500">
        <v>0</v>
      </c>
      <c r="S1500">
        <v>1</v>
      </c>
      <c r="T1500">
        <v>2</v>
      </c>
      <c r="U1500">
        <v>1</v>
      </c>
      <c r="V1500">
        <v>0.19528599999999999</v>
      </c>
      <c r="W1500">
        <v>7.9754599999999995E-2</v>
      </c>
      <c r="X1500">
        <v>0.383436</v>
      </c>
      <c r="Y1500">
        <v>0.20799999999999999</v>
      </c>
      <c r="Z1500">
        <v>0.26380399999999998</v>
      </c>
      <c r="AA1500">
        <v>0.35016799999999998</v>
      </c>
      <c r="AB1500">
        <v>0.26647500000000002</v>
      </c>
      <c r="AC1500">
        <v>0.61397199999999996</v>
      </c>
      <c r="AD1500">
        <v>0.15488199999999999</v>
      </c>
      <c r="AE1500">
        <v>3.7183899999999999</v>
      </c>
      <c r="AF1500">
        <v>0.29012300000000002</v>
      </c>
      <c r="AH1500">
        <v>-0.492091</v>
      </c>
      <c r="AI1500">
        <v>25.669499999999999</v>
      </c>
      <c r="AJ1500">
        <v>-14.0517</v>
      </c>
      <c r="AK1500">
        <v>61.563400000000001</v>
      </c>
      <c r="AL1500">
        <v>-0.492091</v>
      </c>
      <c r="AM1500">
        <v>-0.7</v>
      </c>
      <c r="AN1500">
        <v>-15.5060313940048</v>
      </c>
      <c r="AO1500">
        <v>-4.2934743762016296</v>
      </c>
      <c r="AP1500">
        <v>-0.87024299999999999</v>
      </c>
      <c r="AQ1500">
        <v>999</v>
      </c>
      <c r="AU1500" t="s">
        <v>2416</v>
      </c>
    </row>
    <row r="1501" spans="1:47" x14ac:dyDescent="0.45">
      <c r="A1501" t="s">
        <v>2435</v>
      </c>
      <c r="B1501" t="s">
        <v>309</v>
      </c>
      <c r="C1501">
        <v>57</v>
      </c>
      <c r="D1501">
        <v>210</v>
      </c>
      <c r="E1501">
        <v>193</v>
      </c>
      <c r="F1501">
        <v>37</v>
      </c>
      <c r="G1501">
        <v>20</v>
      </c>
      <c r="H1501">
        <v>8</v>
      </c>
      <c r="I1501">
        <v>3</v>
      </c>
      <c r="J1501">
        <v>6</v>
      </c>
      <c r="K1501">
        <v>22</v>
      </c>
      <c r="L1501">
        <v>25</v>
      </c>
      <c r="M1501">
        <v>13</v>
      </c>
      <c r="N1501">
        <v>4</v>
      </c>
      <c r="O1501">
        <v>98</v>
      </c>
      <c r="P1501">
        <v>3</v>
      </c>
      <c r="Q1501">
        <v>1</v>
      </c>
      <c r="R1501">
        <v>0</v>
      </c>
      <c r="S1501">
        <v>0</v>
      </c>
      <c r="T1501">
        <v>2</v>
      </c>
      <c r="U1501">
        <v>1</v>
      </c>
      <c r="V1501">
        <v>0.19170999999999999</v>
      </c>
      <c r="W1501">
        <v>6.1904800000000003E-2</v>
      </c>
      <c r="X1501">
        <v>0.466667</v>
      </c>
      <c r="Y1501">
        <v>0.13265299999999999</v>
      </c>
      <c r="Z1501">
        <v>0.25238100000000002</v>
      </c>
      <c r="AA1501">
        <v>0.35751300000000003</v>
      </c>
      <c r="AB1501">
        <v>0.25618000000000002</v>
      </c>
      <c r="AC1501">
        <v>0.60989400000000005</v>
      </c>
      <c r="AD1501">
        <v>0.16580300000000001</v>
      </c>
      <c r="AE1501">
        <v>6.0227199999999996</v>
      </c>
      <c r="AF1501">
        <v>0.34444399999999997</v>
      </c>
      <c r="AH1501">
        <v>-0.26864199999999999</v>
      </c>
      <c r="AI1501">
        <v>14.7402</v>
      </c>
      <c r="AJ1501">
        <v>-10.847099999999999</v>
      </c>
      <c r="AK1501">
        <v>41.922800000000002</v>
      </c>
      <c r="AL1501">
        <v>-0.26864199999999999</v>
      </c>
      <c r="AM1501">
        <v>1.8</v>
      </c>
      <c r="AN1501">
        <v>-15.377913057804101</v>
      </c>
      <c r="AO1501">
        <v>-0.514814853668212</v>
      </c>
      <c r="AP1501">
        <v>-0.87132699999999996</v>
      </c>
      <c r="AQ1501">
        <v>999</v>
      </c>
      <c r="AU1501" t="s">
        <v>2436</v>
      </c>
    </row>
    <row r="1502" spans="1:47" x14ac:dyDescent="0.45">
      <c r="A1502" t="s">
        <v>2464</v>
      </c>
      <c r="C1502">
        <v>65</v>
      </c>
      <c r="D1502">
        <v>210</v>
      </c>
      <c r="E1502">
        <v>191</v>
      </c>
      <c r="F1502">
        <v>43</v>
      </c>
      <c r="G1502">
        <v>38</v>
      </c>
      <c r="H1502">
        <v>4</v>
      </c>
      <c r="I1502">
        <v>0</v>
      </c>
      <c r="J1502">
        <v>1</v>
      </c>
      <c r="K1502">
        <v>24</v>
      </c>
      <c r="L1502">
        <v>17</v>
      </c>
      <c r="M1502">
        <v>13</v>
      </c>
      <c r="N1502">
        <v>6</v>
      </c>
      <c r="O1502">
        <v>50</v>
      </c>
      <c r="P1502">
        <v>4</v>
      </c>
      <c r="Q1502">
        <v>0</v>
      </c>
      <c r="R1502">
        <v>2</v>
      </c>
      <c r="S1502">
        <v>0</v>
      </c>
      <c r="T1502">
        <v>8</v>
      </c>
      <c r="U1502">
        <v>2</v>
      </c>
      <c r="V1502">
        <v>0.225131</v>
      </c>
      <c r="W1502">
        <v>6.1904800000000003E-2</v>
      </c>
      <c r="X1502">
        <v>0.238095</v>
      </c>
      <c r="Y1502">
        <v>0.26</v>
      </c>
      <c r="Z1502">
        <v>0.288462</v>
      </c>
      <c r="AA1502">
        <v>0.26178000000000001</v>
      </c>
      <c r="AB1502">
        <v>0.239064</v>
      </c>
      <c r="AC1502">
        <v>0.55024200000000001</v>
      </c>
      <c r="AD1502">
        <v>3.66492E-2</v>
      </c>
      <c r="AE1502">
        <v>5.2046299999999999</v>
      </c>
      <c r="AF1502">
        <v>0.3</v>
      </c>
      <c r="AH1502">
        <v>0.37829299999999999</v>
      </c>
      <c r="AI1502">
        <v>11.755000000000001</v>
      </c>
      <c r="AJ1502">
        <v>-13.8323</v>
      </c>
      <c r="AK1502">
        <v>45.170499999999997</v>
      </c>
      <c r="AL1502">
        <v>0.37829299999999999</v>
      </c>
      <c r="AM1502">
        <v>0.3</v>
      </c>
      <c r="AN1502">
        <v>-13.8860532343387</v>
      </c>
      <c r="AO1502">
        <v>-2.0148147940635601</v>
      </c>
      <c r="AP1502">
        <v>-0.872139</v>
      </c>
      <c r="AQ1502">
        <v>999</v>
      </c>
      <c r="AU1502" t="s">
        <v>2465</v>
      </c>
    </row>
    <row r="1503" spans="1:47" x14ac:dyDescent="0.45">
      <c r="A1503" t="s">
        <v>2437</v>
      </c>
      <c r="C1503">
        <v>115</v>
      </c>
      <c r="D1503">
        <v>341</v>
      </c>
      <c r="E1503">
        <v>297</v>
      </c>
      <c r="F1503">
        <v>57</v>
      </c>
      <c r="G1503">
        <v>41</v>
      </c>
      <c r="H1503">
        <v>9</v>
      </c>
      <c r="I1503">
        <v>1</v>
      </c>
      <c r="J1503">
        <v>6</v>
      </c>
      <c r="K1503">
        <v>40</v>
      </c>
      <c r="L1503">
        <v>32</v>
      </c>
      <c r="M1503">
        <v>28</v>
      </c>
      <c r="N1503">
        <v>3</v>
      </c>
      <c r="O1503">
        <v>134</v>
      </c>
      <c r="P1503">
        <v>14</v>
      </c>
      <c r="Q1503">
        <v>2</v>
      </c>
      <c r="R1503">
        <v>0</v>
      </c>
      <c r="S1503">
        <v>1</v>
      </c>
      <c r="T1503">
        <v>13</v>
      </c>
      <c r="U1503">
        <v>5</v>
      </c>
      <c r="V1503">
        <v>0.19191900000000001</v>
      </c>
      <c r="W1503">
        <v>8.2111400000000001E-2</v>
      </c>
      <c r="X1503">
        <v>0.39296199999999998</v>
      </c>
      <c r="Y1503">
        <v>0.208955</v>
      </c>
      <c r="Z1503">
        <v>0.290323</v>
      </c>
      <c r="AA1503">
        <v>0.28956199999999999</v>
      </c>
      <c r="AB1503">
        <v>0.261932</v>
      </c>
      <c r="AC1503">
        <v>0.57988499999999998</v>
      </c>
      <c r="AD1503">
        <v>9.7643099999999997E-2</v>
      </c>
      <c r="AE1503">
        <v>6.2343299999999999</v>
      </c>
      <c r="AF1503">
        <v>0.32075500000000001</v>
      </c>
      <c r="AH1503">
        <v>-0.1268</v>
      </c>
      <c r="AI1503">
        <v>25.5641</v>
      </c>
      <c r="AJ1503">
        <v>-15.9848</v>
      </c>
      <c r="AK1503">
        <v>45.778500000000001</v>
      </c>
      <c r="AL1503">
        <v>-0.1268</v>
      </c>
      <c r="AM1503">
        <v>1.4</v>
      </c>
      <c r="AN1503">
        <v>-23.032550334930399</v>
      </c>
      <c r="AO1503">
        <v>2.6529394388198799</v>
      </c>
      <c r="AP1503">
        <v>-0.87368800000000002</v>
      </c>
      <c r="AQ1503">
        <v>999</v>
      </c>
      <c r="AU1503">
        <v>16221</v>
      </c>
    </row>
    <row r="1504" spans="1:47" x14ac:dyDescent="0.45">
      <c r="A1504" t="s">
        <v>2449</v>
      </c>
      <c r="C1504">
        <v>75</v>
      </c>
      <c r="D1504">
        <v>303</v>
      </c>
      <c r="E1504">
        <v>285</v>
      </c>
      <c r="F1504">
        <v>66</v>
      </c>
      <c r="G1504">
        <v>47</v>
      </c>
      <c r="H1504">
        <v>12</v>
      </c>
      <c r="I1504">
        <v>1</v>
      </c>
      <c r="J1504">
        <v>6</v>
      </c>
      <c r="K1504">
        <v>33</v>
      </c>
      <c r="L1504">
        <v>31</v>
      </c>
      <c r="M1504">
        <v>13</v>
      </c>
      <c r="N1504">
        <v>6</v>
      </c>
      <c r="O1504">
        <v>76</v>
      </c>
      <c r="P1504">
        <v>3</v>
      </c>
      <c r="Q1504">
        <v>2</v>
      </c>
      <c r="R1504">
        <v>0</v>
      </c>
      <c r="S1504">
        <v>0</v>
      </c>
      <c r="T1504">
        <v>4</v>
      </c>
      <c r="U1504">
        <v>2</v>
      </c>
      <c r="V1504">
        <v>0.23157900000000001</v>
      </c>
      <c r="W1504">
        <v>4.2904299999999999E-2</v>
      </c>
      <c r="X1504">
        <v>0.25082500000000002</v>
      </c>
      <c r="Y1504">
        <v>0.17105300000000001</v>
      </c>
      <c r="Z1504">
        <v>0.27062700000000001</v>
      </c>
      <c r="AA1504">
        <v>0.34386</v>
      </c>
      <c r="AB1504">
        <v>0.25941799999999998</v>
      </c>
      <c r="AC1504">
        <v>0.61448700000000001</v>
      </c>
      <c r="AD1504">
        <v>0.11228100000000001</v>
      </c>
      <c r="AE1504">
        <v>4.4580099999999998</v>
      </c>
      <c r="AF1504">
        <v>0.29268300000000003</v>
      </c>
      <c r="AH1504">
        <v>-0.483348</v>
      </c>
      <c r="AI1504">
        <v>22.082699999999999</v>
      </c>
      <c r="AJ1504">
        <v>-14.8361</v>
      </c>
      <c r="AK1504">
        <v>62.793799999999997</v>
      </c>
      <c r="AL1504">
        <v>-0.483348</v>
      </c>
      <c r="AM1504">
        <v>-1.3</v>
      </c>
      <c r="AN1504">
        <v>-14.449504137039099</v>
      </c>
      <c r="AO1504">
        <v>-4.6399469375610298</v>
      </c>
      <c r="AP1504">
        <v>-0.87413799999999997</v>
      </c>
      <c r="AQ1504">
        <v>999</v>
      </c>
      <c r="AU1504" t="s">
        <v>2450</v>
      </c>
    </row>
    <row r="1505" spans="1:47" x14ac:dyDescent="0.45">
      <c r="A1505" t="s">
        <v>2371</v>
      </c>
      <c r="B1505" t="s">
        <v>36</v>
      </c>
      <c r="C1505">
        <v>106</v>
      </c>
      <c r="D1505">
        <v>392</v>
      </c>
      <c r="E1505">
        <v>367</v>
      </c>
      <c r="F1505">
        <v>84</v>
      </c>
      <c r="G1505">
        <v>65</v>
      </c>
      <c r="H1505">
        <v>15</v>
      </c>
      <c r="I1505">
        <v>1</v>
      </c>
      <c r="J1505">
        <v>3</v>
      </c>
      <c r="K1505">
        <v>31</v>
      </c>
      <c r="L1505">
        <v>37</v>
      </c>
      <c r="M1505">
        <v>19</v>
      </c>
      <c r="N1505">
        <v>10</v>
      </c>
      <c r="O1505">
        <v>99</v>
      </c>
      <c r="P1505">
        <v>2</v>
      </c>
      <c r="Q1505">
        <v>2</v>
      </c>
      <c r="R1505">
        <v>2</v>
      </c>
      <c r="S1505">
        <v>0</v>
      </c>
      <c r="T1505">
        <v>2</v>
      </c>
      <c r="U1505">
        <v>3</v>
      </c>
      <c r="V1505">
        <v>0.228883</v>
      </c>
      <c r="W1505">
        <v>4.8469400000000003E-2</v>
      </c>
      <c r="X1505">
        <v>0.25255100000000003</v>
      </c>
      <c r="Y1505">
        <v>0.19191900000000001</v>
      </c>
      <c r="Z1505">
        <v>0.269231</v>
      </c>
      <c r="AA1505">
        <v>0.29972799999999999</v>
      </c>
      <c r="AB1505">
        <v>0.24030899999999999</v>
      </c>
      <c r="AC1505">
        <v>0.56895799999999996</v>
      </c>
      <c r="AD1505">
        <v>7.0844699999999997E-2</v>
      </c>
      <c r="AE1505">
        <v>2.5645799999999999</v>
      </c>
      <c r="AF1505">
        <v>0.303371</v>
      </c>
      <c r="AH1505">
        <v>-1.4518200000000001</v>
      </c>
      <c r="AI1505">
        <v>22.348199999999999</v>
      </c>
      <c r="AJ1505">
        <v>-25.4148</v>
      </c>
      <c r="AK1505">
        <v>41.123100000000001</v>
      </c>
      <c r="AL1505">
        <v>-1.4518200000000001</v>
      </c>
      <c r="AM1505">
        <v>3.6</v>
      </c>
      <c r="AN1505">
        <v>-30.044163942337001</v>
      </c>
      <c r="AO1505">
        <v>7.9209876060485804</v>
      </c>
      <c r="AP1505">
        <v>-0.87428399999999995</v>
      </c>
      <c r="AQ1505">
        <v>999</v>
      </c>
      <c r="AU1505">
        <v>13369</v>
      </c>
    </row>
    <row r="1506" spans="1:47" x14ac:dyDescent="0.45">
      <c r="A1506" t="s">
        <v>2247</v>
      </c>
      <c r="B1506" t="s">
        <v>10</v>
      </c>
      <c r="C1506">
        <v>108</v>
      </c>
      <c r="D1506">
        <v>424</v>
      </c>
      <c r="E1506">
        <v>394</v>
      </c>
      <c r="F1506">
        <v>82</v>
      </c>
      <c r="G1506">
        <v>53</v>
      </c>
      <c r="H1506">
        <v>18</v>
      </c>
      <c r="I1506">
        <v>2</v>
      </c>
      <c r="J1506">
        <v>9</v>
      </c>
      <c r="K1506">
        <v>46</v>
      </c>
      <c r="L1506">
        <v>42</v>
      </c>
      <c r="M1506">
        <v>25</v>
      </c>
      <c r="N1506">
        <v>10</v>
      </c>
      <c r="O1506">
        <v>123</v>
      </c>
      <c r="P1506">
        <v>2</v>
      </c>
      <c r="Q1506">
        <v>2</v>
      </c>
      <c r="R1506">
        <v>1</v>
      </c>
      <c r="S1506">
        <v>1</v>
      </c>
      <c r="T1506">
        <v>3</v>
      </c>
      <c r="U1506">
        <v>2</v>
      </c>
      <c r="V1506">
        <v>0.208122</v>
      </c>
      <c r="W1506">
        <v>5.8962300000000002E-2</v>
      </c>
      <c r="X1506">
        <v>0.29009400000000002</v>
      </c>
      <c r="Y1506">
        <v>0.20325199999999999</v>
      </c>
      <c r="Z1506">
        <v>0.257683</v>
      </c>
      <c r="AA1506">
        <v>0.33248699999999998</v>
      </c>
      <c r="AB1506">
        <v>0.24752399999999999</v>
      </c>
      <c r="AC1506">
        <v>0.590171</v>
      </c>
      <c r="AD1506">
        <v>0.124365</v>
      </c>
      <c r="AE1506">
        <v>4.21265</v>
      </c>
      <c r="AF1506">
        <v>0.27651500000000001</v>
      </c>
      <c r="AH1506">
        <v>-0.78351499999999996</v>
      </c>
      <c r="AI1506">
        <v>26.712900000000001</v>
      </c>
      <c r="AJ1506">
        <v>-24.949000000000002</v>
      </c>
      <c r="AK1506">
        <v>55.627000000000002</v>
      </c>
      <c r="AL1506">
        <v>-0.78351499999999996</v>
      </c>
      <c r="AM1506">
        <v>-0.7</v>
      </c>
      <c r="AN1506">
        <v>-24.091427564620901</v>
      </c>
      <c r="AO1506">
        <v>0.85790711641311601</v>
      </c>
      <c r="AP1506">
        <v>-0.87628799999999996</v>
      </c>
      <c r="AQ1506">
        <v>999</v>
      </c>
      <c r="AU1506" t="s">
        <v>2248</v>
      </c>
    </row>
    <row r="1507" spans="1:47" x14ac:dyDescent="0.45">
      <c r="A1507" t="s">
        <v>2511</v>
      </c>
      <c r="B1507" t="s">
        <v>7</v>
      </c>
      <c r="C1507">
        <v>95</v>
      </c>
      <c r="D1507">
        <v>363</v>
      </c>
      <c r="E1507">
        <v>333</v>
      </c>
      <c r="F1507">
        <v>84</v>
      </c>
      <c r="G1507">
        <v>68</v>
      </c>
      <c r="H1507">
        <v>11</v>
      </c>
      <c r="I1507">
        <v>3</v>
      </c>
      <c r="J1507">
        <v>2</v>
      </c>
      <c r="K1507">
        <v>36</v>
      </c>
      <c r="L1507">
        <v>35</v>
      </c>
      <c r="M1507">
        <v>17</v>
      </c>
      <c r="N1507">
        <v>5</v>
      </c>
      <c r="O1507">
        <v>71</v>
      </c>
      <c r="P1507">
        <v>9</v>
      </c>
      <c r="Q1507">
        <v>1</v>
      </c>
      <c r="R1507">
        <v>3</v>
      </c>
      <c r="S1507">
        <v>1</v>
      </c>
      <c r="T1507">
        <v>3</v>
      </c>
      <c r="U1507">
        <v>4</v>
      </c>
      <c r="V1507">
        <v>0.25225199999999998</v>
      </c>
      <c r="W1507">
        <v>4.6831999999999999E-2</v>
      </c>
      <c r="X1507">
        <v>0.19559199999999999</v>
      </c>
      <c r="Y1507">
        <v>0.23943700000000001</v>
      </c>
      <c r="Z1507">
        <v>0.30555599999999999</v>
      </c>
      <c r="AA1507">
        <v>0.32132100000000002</v>
      </c>
      <c r="AB1507">
        <v>0.27406599999999998</v>
      </c>
      <c r="AC1507">
        <v>0.62687700000000002</v>
      </c>
      <c r="AD1507">
        <v>6.9069099999999994E-2</v>
      </c>
      <c r="AE1507">
        <v>4.1892199999999997</v>
      </c>
      <c r="AF1507">
        <v>0.31417600000000001</v>
      </c>
      <c r="AH1507">
        <v>-1.77407</v>
      </c>
      <c r="AI1507">
        <v>30.871600000000001</v>
      </c>
      <c r="AJ1507">
        <v>-13.357799999999999</v>
      </c>
      <c r="AK1507">
        <v>68.412999999999997</v>
      </c>
      <c r="AL1507">
        <v>-1.77407</v>
      </c>
      <c r="AM1507">
        <v>-1.2</v>
      </c>
      <c r="AN1507">
        <v>-15.9788124561309</v>
      </c>
      <c r="AO1507">
        <v>-5.2013227939605704</v>
      </c>
      <c r="AP1507">
        <v>-0.87877099999999997</v>
      </c>
      <c r="AQ1507">
        <v>999</v>
      </c>
      <c r="AU1507" t="s">
        <v>2512</v>
      </c>
    </row>
    <row r="1508" spans="1:47" x14ac:dyDescent="0.45">
      <c r="A1508" t="s">
        <v>2308</v>
      </c>
      <c r="B1508" t="s">
        <v>56</v>
      </c>
      <c r="C1508">
        <v>98</v>
      </c>
      <c r="D1508">
        <v>389</v>
      </c>
      <c r="E1508">
        <v>352</v>
      </c>
      <c r="F1508">
        <v>78</v>
      </c>
      <c r="G1508">
        <v>52</v>
      </c>
      <c r="H1508">
        <v>14</v>
      </c>
      <c r="I1508">
        <v>2</v>
      </c>
      <c r="J1508">
        <v>10</v>
      </c>
      <c r="K1508">
        <v>42</v>
      </c>
      <c r="L1508">
        <v>45</v>
      </c>
      <c r="M1508">
        <v>30</v>
      </c>
      <c r="N1508">
        <v>11</v>
      </c>
      <c r="O1508">
        <v>111</v>
      </c>
      <c r="P1508">
        <v>6</v>
      </c>
      <c r="Q1508">
        <v>1</v>
      </c>
      <c r="R1508">
        <v>0</v>
      </c>
      <c r="S1508">
        <v>0</v>
      </c>
      <c r="T1508">
        <v>10</v>
      </c>
      <c r="U1508">
        <v>4</v>
      </c>
      <c r="V1508">
        <v>0.22159100000000001</v>
      </c>
      <c r="W1508">
        <v>7.7120800000000003E-2</v>
      </c>
      <c r="X1508">
        <v>0.28534700000000002</v>
      </c>
      <c r="Y1508">
        <v>0.27027000000000001</v>
      </c>
      <c r="Z1508">
        <v>0.29305900000000001</v>
      </c>
      <c r="AA1508">
        <v>0.35795500000000002</v>
      </c>
      <c r="AB1508">
        <v>0.27529500000000001</v>
      </c>
      <c r="AC1508">
        <v>0.65101399999999998</v>
      </c>
      <c r="AD1508">
        <v>0.13636400000000001</v>
      </c>
      <c r="AE1508">
        <v>5.3632200000000001</v>
      </c>
      <c r="AF1508">
        <v>0.293103</v>
      </c>
      <c r="AH1508">
        <v>-0.281607</v>
      </c>
      <c r="AI1508">
        <v>33.479700000000001</v>
      </c>
      <c r="AJ1508">
        <v>-13.9177</v>
      </c>
      <c r="AK1508">
        <v>69.459299999999999</v>
      </c>
      <c r="AL1508">
        <v>-0.281607</v>
      </c>
      <c r="AM1508">
        <v>0</v>
      </c>
      <c r="AN1508">
        <v>-14.9995517730712</v>
      </c>
      <c r="AO1508">
        <v>-7.1465315818786603</v>
      </c>
      <c r="AP1508">
        <v>-0.88675999999999999</v>
      </c>
      <c r="AQ1508">
        <v>999</v>
      </c>
      <c r="AU1508" t="s">
        <v>2309</v>
      </c>
    </row>
    <row r="1509" spans="1:47" x14ac:dyDescent="0.45">
      <c r="A1509" t="s">
        <v>2251</v>
      </c>
      <c r="B1509" t="s">
        <v>7</v>
      </c>
      <c r="C1509">
        <v>110</v>
      </c>
      <c r="D1509">
        <v>453</v>
      </c>
      <c r="E1509">
        <v>419</v>
      </c>
      <c r="F1509">
        <v>104</v>
      </c>
      <c r="G1509">
        <v>73</v>
      </c>
      <c r="H1509">
        <v>19</v>
      </c>
      <c r="I1509">
        <v>2</v>
      </c>
      <c r="J1509">
        <v>10</v>
      </c>
      <c r="K1509">
        <v>54</v>
      </c>
      <c r="L1509">
        <v>47</v>
      </c>
      <c r="M1509">
        <v>28</v>
      </c>
      <c r="N1509">
        <v>11</v>
      </c>
      <c r="O1509">
        <v>138</v>
      </c>
      <c r="P1509">
        <v>3</v>
      </c>
      <c r="Q1509">
        <v>3</v>
      </c>
      <c r="R1509">
        <v>0</v>
      </c>
      <c r="S1509">
        <v>1</v>
      </c>
      <c r="T1509">
        <v>9</v>
      </c>
      <c r="U1509">
        <v>4</v>
      </c>
      <c r="V1509">
        <v>0.24820999999999999</v>
      </c>
      <c r="W1509">
        <v>6.1810200000000003E-2</v>
      </c>
      <c r="X1509">
        <v>0.30463600000000002</v>
      </c>
      <c r="Y1509">
        <v>0.202899</v>
      </c>
      <c r="Z1509">
        <v>0.29801299999999997</v>
      </c>
      <c r="AA1509">
        <v>0.37470199999999998</v>
      </c>
      <c r="AB1509">
        <v>0.28335700000000003</v>
      </c>
      <c r="AC1509">
        <v>0.67271499999999995</v>
      </c>
      <c r="AD1509">
        <v>0.12649199999999999</v>
      </c>
      <c r="AE1509">
        <v>4.9908000000000001</v>
      </c>
      <c r="AF1509">
        <v>0.34306599999999998</v>
      </c>
      <c r="AH1509">
        <v>-0.60488900000000001</v>
      </c>
      <c r="AI1509">
        <v>42.021000000000001</v>
      </c>
      <c r="AJ1509">
        <v>-13.1744</v>
      </c>
      <c r="AK1509">
        <v>74.641199999999998</v>
      </c>
      <c r="AL1509">
        <v>-0.60488900000000001</v>
      </c>
      <c r="AM1509">
        <v>-4.5</v>
      </c>
      <c r="AN1509">
        <v>-14.8362089991569</v>
      </c>
      <c r="AO1509">
        <v>-9.4933862686157209</v>
      </c>
      <c r="AP1509">
        <v>-0.88706099999999999</v>
      </c>
      <c r="AQ1509">
        <v>999</v>
      </c>
      <c r="AU1509" t="s">
        <v>2252</v>
      </c>
    </row>
    <row r="1510" spans="1:47" x14ac:dyDescent="0.45">
      <c r="A1510" t="s">
        <v>2378</v>
      </c>
      <c r="B1510" t="s">
        <v>178</v>
      </c>
      <c r="C1510">
        <v>91</v>
      </c>
      <c r="D1510">
        <v>359</v>
      </c>
      <c r="E1510">
        <v>329</v>
      </c>
      <c r="F1510">
        <v>63</v>
      </c>
      <c r="G1510">
        <v>42</v>
      </c>
      <c r="H1510">
        <v>9</v>
      </c>
      <c r="I1510">
        <v>1</v>
      </c>
      <c r="J1510">
        <v>11</v>
      </c>
      <c r="K1510">
        <v>33</v>
      </c>
      <c r="L1510">
        <v>40</v>
      </c>
      <c r="M1510">
        <v>28</v>
      </c>
      <c r="N1510">
        <v>4</v>
      </c>
      <c r="O1510">
        <v>145</v>
      </c>
      <c r="P1510">
        <v>1</v>
      </c>
      <c r="Q1510">
        <v>1</v>
      </c>
      <c r="R1510">
        <v>0</v>
      </c>
      <c r="S1510">
        <v>1</v>
      </c>
      <c r="T1510">
        <v>1</v>
      </c>
      <c r="U1510">
        <v>1</v>
      </c>
      <c r="V1510">
        <v>0.19148899999999999</v>
      </c>
      <c r="W1510">
        <v>7.7994400000000005E-2</v>
      </c>
      <c r="X1510">
        <v>0.40389999999999998</v>
      </c>
      <c r="Y1510">
        <v>0.193103</v>
      </c>
      <c r="Z1510">
        <v>0.25626700000000002</v>
      </c>
      <c r="AA1510">
        <v>0.32522800000000002</v>
      </c>
      <c r="AB1510">
        <v>0.25155499999999997</v>
      </c>
      <c r="AC1510">
        <v>0.58149499999999998</v>
      </c>
      <c r="AD1510">
        <v>0.133739</v>
      </c>
      <c r="AE1510">
        <v>2.7057099999999998</v>
      </c>
      <c r="AF1510">
        <v>0.29885099999999998</v>
      </c>
      <c r="AH1510">
        <v>-0.73832100000000001</v>
      </c>
      <c r="AI1510">
        <v>23.819600000000001</v>
      </c>
      <c r="AJ1510">
        <v>-19.9224</v>
      </c>
      <c r="AK1510">
        <v>57.466999999999999</v>
      </c>
      <c r="AL1510">
        <v>-0.73832100000000001</v>
      </c>
      <c r="AM1510">
        <v>4.5</v>
      </c>
      <c r="AN1510">
        <v>-19.034172058105401</v>
      </c>
      <c r="AO1510">
        <v>-2.0953850746154701</v>
      </c>
      <c r="AP1510">
        <v>-0.89110599999999995</v>
      </c>
      <c r="AQ1510">
        <v>999</v>
      </c>
      <c r="AU1510" t="s">
        <v>2379</v>
      </c>
    </row>
    <row r="1511" spans="1:47" x14ac:dyDescent="0.45">
      <c r="A1511" t="s">
        <v>2268</v>
      </c>
      <c r="B1511" t="s">
        <v>76</v>
      </c>
      <c r="C1511">
        <v>102</v>
      </c>
      <c r="D1511">
        <v>418</v>
      </c>
      <c r="E1511">
        <v>378</v>
      </c>
      <c r="F1511">
        <v>88</v>
      </c>
      <c r="G1511">
        <v>64</v>
      </c>
      <c r="H1511">
        <v>15</v>
      </c>
      <c r="I1511">
        <v>0</v>
      </c>
      <c r="J1511">
        <v>9</v>
      </c>
      <c r="K1511">
        <v>42</v>
      </c>
      <c r="L1511">
        <v>45</v>
      </c>
      <c r="M1511">
        <v>32</v>
      </c>
      <c r="N1511">
        <v>12</v>
      </c>
      <c r="O1511">
        <v>96</v>
      </c>
      <c r="P1511">
        <v>6</v>
      </c>
      <c r="Q1511">
        <v>2</v>
      </c>
      <c r="R1511">
        <v>0</v>
      </c>
      <c r="S1511">
        <v>0</v>
      </c>
      <c r="T1511">
        <v>1</v>
      </c>
      <c r="U1511">
        <v>2</v>
      </c>
      <c r="V1511">
        <v>0.23280400000000001</v>
      </c>
      <c r="W1511">
        <v>7.6554999999999998E-2</v>
      </c>
      <c r="X1511">
        <v>0.22966500000000001</v>
      </c>
      <c r="Y1511">
        <v>0.33333299999999999</v>
      </c>
      <c r="Z1511">
        <v>0.30143500000000001</v>
      </c>
      <c r="AA1511">
        <v>0.34391500000000003</v>
      </c>
      <c r="AB1511">
        <v>0.274507</v>
      </c>
      <c r="AC1511">
        <v>0.64535100000000001</v>
      </c>
      <c r="AD1511">
        <v>0.111111</v>
      </c>
      <c r="AE1511">
        <v>1.8644499999999999</v>
      </c>
      <c r="AF1511">
        <v>0.287273</v>
      </c>
      <c r="AH1511">
        <v>-1.33762</v>
      </c>
      <c r="AI1511">
        <v>35.701999999999998</v>
      </c>
      <c r="AJ1511">
        <v>-15.2288</v>
      </c>
      <c r="AK1511">
        <v>67.7637</v>
      </c>
      <c r="AL1511">
        <v>-1.33762</v>
      </c>
      <c r="AM1511">
        <v>2.5</v>
      </c>
      <c r="AN1511">
        <v>-18.030810594558702</v>
      </c>
      <c r="AO1511">
        <v>-5.1793065071105904</v>
      </c>
      <c r="AP1511">
        <v>-0.89433799999999997</v>
      </c>
      <c r="AQ1511">
        <v>999</v>
      </c>
      <c r="AU1511" t="s">
        <v>2269</v>
      </c>
    </row>
    <row r="1512" spans="1:47" x14ac:dyDescent="0.45">
      <c r="A1512" t="s">
        <v>2376</v>
      </c>
      <c r="B1512" t="s">
        <v>89</v>
      </c>
      <c r="C1512">
        <v>92</v>
      </c>
      <c r="D1512">
        <v>369</v>
      </c>
      <c r="E1512">
        <v>335</v>
      </c>
      <c r="F1512">
        <v>62</v>
      </c>
      <c r="G1512">
        <v>38</v>
      </c>
      <c r="H1512">
        <v>13</v>
      </c>
      <c r="I1512">
        <v>2</v>
      </c>
      <c r="J1512">
        <v>9</v>
      </c>
      <c r="K1512">
        <v>44</v>
      </c>
      <c r="L1512">
        <v>37</v>
      </c>
      <c r="M1512">
        <v>27</v>
      </c>
      <c r="N1512">
        <v>3</v>
      </c>
      <c r="O1512">
        <v>153</v>
      </c>
      <c r="P1512">
        <v>1</v>
      </c>
      <c r="Q1512">
        <v>4</v>
      </c>
      <c r="R1512">
        <v>2</v>
      </c>
      <c r="S1512">
        <v>0</v>
      </c>
      <c r="T1512">
        <v>3</v>
      </c>
      <c r="U1512">
        <v>1</v>
      </c>
      <c r="V1512">
        <v>0.18507499999999999</v>
      </c>
      <c r="W1512">
        <v>7.3170700000000005E-2</v>
      </c>
      <c r="X1512">
        <v>0.414634</v>
      </c>
      <c r="Y1512">
        <v>0.17647099999999999</v>
      </c>
      <c r="Z1512">
        <v>0.24523200000000001</v>
      </c>
      <c r="AA1512">
        <v>0.31641799999999998</v>
      </c>
      <c r="AB1512">
        <v>0.24260300000000001</v>
      </c>
      <c r="AC1512">
        <v>0.56164999999999998</v>
      </c>
      <c r="AD1512">
        <v>0.13134299999999999</v>
      </c>
      <c r="AE1512">
        <v>5.4122500000000002</v>
      </c>
      <c r="AF1512">
        <v>0.29943500000000001</v>
      </c>
      <c r="AH1512">
        <v>-0.30750100000000002</v>
      </c>
      <c r="AI1512">
        <v>21.739799999999999</v>
      </c>
      <c r="AJ1512">
        <v>-23.220700000000001</v>
      </c>
      <c r="AK1512">
        <v>53.777200000000001</v>
      </c>
      <c r="AL1512">
        <v>-0.30750100000000002</v>
      </c>
      <c r="AM1512">
        <v>3.3</v>
      </c>
      <c r="AN1512">
        <v>-20.744411438703501</v>
      </c>
      <c r="AO1512">
        <v>-0.76746058464050204</v>
      </c>
      <c r="AP1512">
        <v>-0.89536099999999996</v>
      </c>
      <c r="AQ1512">
        <v>999</v>
      </c>
      <c r="AU1512" t="s">
        <v>2377</v>
      </c>
    </row>
    <row r="1513" spans="1:47" x14ac:dyDescent="0.45">
      <c r="A1513" t="s">
        <v>2353</v>
      </c>
      <c r="B1513" t="s">
        <v>82</v>
      </c>
      <c r="C1513">
        <v>52</v>
      </c>
      <c r="D1513">
        <v>208</v>
      </c>
      <c r="E1513">
        <v>183</v>
      </c>
      <c r="F1513">
        <v>33</v>
      </c>
      <c r="G1513">
        <v>24</v>
      </c>
      <c r="H1513">
        <v>7</v>
      </c>
      <c r="I1513">
        <v>0</v>
      </c>
      <c r="J1513">
        <v>2</v>
      </c>
      <c r="K1513">
        <v>19</v>
      </c>
      <c r="L1513">
        <v>18</v>
      </c>
      <c r="M1513">
        <v>20</v>
      </c>
      <c r="N1513">
        <v>4</v>
      </c>
      <c r="O1513">
        <v>71</v>
      </c>
      <c r="P1513">
        <v>4</v>
      </c>
      <c r="Q1513">
        <v>1</v>
      </c>
      <c r="R1513">
        <v>0</v>
      </c>
      <c r="S1513">
        <v>0</v>
      </c>
      <c r="T1513">
        <v>0</v>
      </c>
      <c r="U1513">
        <v>1</v>
      </c>
      <c r="V1513">
        <v>0.18032799999999999</v>
      </c>
      <c r="W1513">
        <v>9.6153799999999998E-2</v>
      </c>
      <c r="X1513">
        <v>0.34134599999999998</v>
      </c>
      <c r="Y1513">
        <v>0.28169</v>
      </c>
      <c r="Z1513">
        <v>0.274038</v>
      </c>
      <c r="AA1513">
        <v>0.25136599999999998</v>
      </c>
      <c r="AB1513">
        <v>0.23497000000000001</v>
      </c>
      <c r="AC1513">
        <v>0.52540500000000001</v>
      </c>
      <c r="AD1513">
        <v>7.1038299999999999E-2</v>
      </c>
      <c r="AE1513">
        <v>1.99675</v>
      </c>
      <c r="AF1513">
        <v>0.279279</v>
      </c>
      <c r="AH1513">
        <v>-0.761104</v>
      </c>
      <c r="AI1513">
        <v>10.9358</v>
      </c>
      <c r="AJ1513">
        <v>-14.4078</v>
      </c>
      <c r="AK1513">
        <v>48.191400000000002</v>
      </c>
      <c r="AL1513">
        <v>-0.761104</v>
      </c>
      <c r="AM1513">
        <v>-6.2</v>
      </c>
      <c r="AN1513">
        <v>-13.673233866691501</v>
      </c>
      <c r="AO1513">
        <v>-2.37871813774108</v>
      </c>
      <c r="AP1513">
        <v>-0.89619499999999996</v>
      </c>
      <c r="AQ1513">
        <v>999</v>
      </c>
      <c r="AU1513" t="s">
        <v>2354</v>
      </c>
    </row>
    <row r="1514" spans="1:47" x14ac:dyDescent="0.45">
      <c r="A1514" t="s">
        <v>2329</v>
      </c>
      <c r="B1514" t="s">
        <v>18</v>
      </c>
      <c r="C1514">
        <v>106</v>
      </c>
      <c r="D1514">
        <v>438</v>
      </c>
      <c r="E1514">
        <v>402</v>
      </c>
      <c r="F1514">
        <v>84</v>
      </c>
      <c r="G1514">
        <v>55</v>
      </c>
      <c r="H1514">
        <v>15</v>
      </c>
      <c r="I1514">
        <v>3</v>
      </c>
      <c r="J1514">
        <v>11</v>
      </c>
      <c r="K1514">
        <v>46</v>
      </c>
      <c r="L1514">
        <v>48</v>
      </c>
      <c r="M1514">
        <v>29</v>
      </c>
      <c r="N1514">
        <v>5</v>
      </c>
      <c r="O1514">
        <v>161</v>
      </c>
      <c r="P1514">
        <v>6</v>
      </c>
      <c r="Q1514">
        <v>1</v>
      </c>
      <c r="R1514">
        <v>0</v>
      </c>
      <c r="S1514">
        <v>0</v>
      </c>
      <c r="T1514">
        <v>11</v>
      </c>
      <c r="U1514">
        <v>6</v>
      </c>
      <c r="V1514">
        <v>0.208955</v>
      </c>
      <c r="W1514">
        <v>6.6210000000000005E-2</v>
      </c>
      <c r="X1514">
        <v>0.36758000000000002</v>
      </c>
      <c r="Y1514">
        <v>0.18012400000000001</v>
      </c>
      <c r="Z1514">
        <v>0.27168999999999999</v>
      </c>
      <c r="AA1514">
        <v>0.34328399999999998</v>
      </c>
      <c r="AB1514">
        <v>0.26560099999999998</v>
      </c>
      <c r="AC1514">
        <v>0.61497299999999999</v>
      </c>
      <c r="AD1514">
        <v>0.134328</v>
      </c>
      <c r="AE1514">
        <v>5.8590900000000001</v>
      </c>
      <c r="AF1514">
        <v>0.31601699999999999</v>
      </c>
      <c r="AH1514">
        <v>-0.98740399999999995</v>
      </c>
      <c r="AI1514">
        <v>34.1708</v>
      </c>
      <c r="AJ1514">
        <v>-19.196999999999999</v>
      </c>
      <c r="AK1514">
        <v>62.9617</v>
      </c>
      <c r="AL1514">
        <v>-0.98740399999999995</v>
      </c>
      <c r="AM1514">
        <v>2</v>
      </c>
      <c r="AN1514">
        <v>-21.084974169731101</v>
      </c>
      <c r="AO1514">
        <v>-2.82804250717163</v>
      </c>
      <c r="AP1514">
        <v>-0.896482</v>
      </c>
      <c r="AQ1514">
        <v>999</v>
      </c>
      <c r="AU1514" t="s">
        <v>2330</v>
      </c>
    </row>
    <row r="1515" spans="1:47" x14ac:dyDescent="0.45">
      <c r="A1515" t="s">
        <v>2185</v>
      </c>
      <c r="B1515" t="s">
        <v>70</v>
      </c>
      <c r="C1515">
        <v>127</v>
      </c>
      <c r="D1515">
        <v>528</v>
      </c>
      <c r="E1515">
        <v>476</v>
      </c>
      <c r="F1515">
        <v>94</v>
      </c>
      <c r="G1515">
        <v>62</v>
      </c>
      <c r="H1515">
        <v>21</v>
      </c>
      <c r="I1515">
        <v>2</v>
      </c>
      <c r="J1515">
        <v>9</v>
      </c>
      <c r="K1515">
        <v>54</v>
      </c>
      <c r="L1515">
        <v>48</v>
      </c>
      <c r="M1515">
        <v>41</v>
      </c>
      <c r="N1515">
        <v>9</v>
      </c>
      <c r="O1515">
        <v>193</v>
      </c>
      <c r="P1515">
        <v>3</v>
      </c>
      <c r="Q1515">
        <v>3</v>
      </c>
      <c r="R1515">
        <v>5</v>
      </c>
      <c r="S1515">
        <v>0</v>
      </c>
      <c r="T1515">
        <v>22</v>
      </c>
      <c r="U1515">
        <v>6</v>
      </c>
      <c r="V1515">
        <v>0.19747899999999999</v>
      </c>
      <c r="W1515">
        <v>7.7651499999999998E-2</v>
      </c>
      <c r="X1515">
        <v>0.36553000000000002</v>
      </c>
      <c r="Y1515">
        <v>0.21243500000000001</v>
      </c>
      <c r="Z1515">
        <v>0.26386199999999999</v>
      </c>
      <c r="AA1515">
        <v>0.30672300000000002</v>
      </c>
      <c r="AB1515">
        <v>0.246027</v>
      </c>
      <c r="AC1515">
        <v>0.57058500000000001</v>
      </c>
      <c r="AD1515">
        <v>0.10924399999999999</v>
      </c>
      <c r="AE1515">
        <v>6.0758000000000001</v>
      </c>
      <c r="AF1515">
        <v>0.30685899999999999</v>
      </c>
      <c r="AH1515">
        <v>1.1201300000000001</v>
      </c>
      <c r="AI1515">
        <v>32.608699999999999</v>
      </c>
      <c r="AJ1515">
        <v>-31.725000000000001</v>
      </c>
      <c r="AK1515">
        <v>56.212400000000002</v>
      </c>
      <c r="AL1515">
        <v>1.1201300000000001</v>
      </c>
      <c r="AM1515">
        <v>-2.2999999999999998</v>
      </c>
      <c r="AN1515">
        <v>-26.582311153411801</v>
      </c>
      <c r="AO1515">
        <v>-0.35996472835540699</v>
      </c>
      <c r="AP1515">
        <v>-0.89835699999999996</v>
      </c>
      <c r="AQ1515">
        <v>999</v>
      </c>
      <c r="AU1515" t="s">
        <v>2186</v>
      </c>
    </row>
    <row r="1516" spans="1:47" x14ac:dyDescent="0.45">
      <c r="A1516" t="s">
        <v>2282</v>
      </c>
      <c r="B1516" t="s">
        <v>28</v>
      </c>
      <c r="C1516">
        <v>76</v>
      </c>
      <c r="D1516">
        <v>294</v>
      </c>
      <c r="E1516">
        <v>264</v>
      </c>
      <c r="F1516">
        <v>51</v>
      </c>
      <c r="G1516">
        <v>29</v>
      </c>
      <c r="H1516">
        <v>14</v>
      </c>
      <c r="I1516">
        <v>2</v>
      </c>
      <c r="J1516">
        <v>6</v>
      </c>
      <c r="K1516">
        <v>35</v>
      </c>
      <c r="L1516">
        <v>32</v>
      </c>
      <c r="M1516">
        <v>24</v>
      </c>
      <c r="N1516">
        <v>3</v>
      </c>
      <c r="O1516">
        <v>112</v>
      </c>
      <c r="P1516">
        <v>5</v>
      </c>
      <c r="Q1516">
        <v>1</v>
      </c>
      <c r="R1516">
        <v>0</v>
      </c>
      <c r="S1516">
        <v>0</v>
      </c>
      <c r="T1516">
        <v>4</v>
      </c>
      <c r="U1516">
        <v>2</v>
      </c>
      <c r="V1516">
        <v>0.19318199999999999</v>
      </c>
      <c r="W1516">
        <v>8.1632700000000002E-2</v>
      </c>
      <c r="X1516">
        <v>0.38095200000000001</v>
      </c>
      <c r="Y1516">
        <v>0.214286</v>
      </c>
      <c r="Z1516">
        <v>0.27210899999999999</v>
      </c>
      <c r="AA1516">
        <v>0.32954499999999998</v>
      </c>
      <c r="AB1516">
        <v>0.26258599999999999</v>
      </c>
      <c r="AC1516">
        <v>0.60165400000000002</v>
      </c>
      <c r="AD1516">
        <v>0.13636400000000001</v>
      </c>
      <c r="AE1516">
        <v>5.8537800000000004</v>
      </c>
      <c r="AF1516">
        <v>0.30612200000000001</v>
      </c>
      <c r="AH1516">
        <v>-0.46793800000000002</v>
      </c>
      <c r="AI1516">
        <v>22.200299999999999</v>
      </c>
      <c r="AJ1516">
        <v>-13.6218</v>
      </c>
      <c r="AK1516">
        <v>56.866700000000002</v>
      </c>
      <c r="AL1516">
        <v>-0.46793800000000002</v>
      </c>
      <c r="AM1516">
        <v>-0.1</v>
      </c>
      <c r="AN1516">
        <v>-15.6626610159873</v>
      </c>
      <c r="AO1516">
        <v>-3.3407407775521198</v>
      </c>
      <c r="AP1516">
        <v>-0.89923600000000004</v>
      </c>
      <c r="AQ1516">
        <v>999</v>
      </c>
      <c r="AU1516" t="s">
        <v>2283</v>
      </c>
    </row>
    <row r="1517" spans="1:47" x14ac:dyDescent="0.45">
      <c r="A1517" t="s">
        <v>2034</v>
      </c>
      <c r="B1517" t="s">
        <v>10</v>
      </c>
      <c r="C1517">
        <v>130</v>
      </c>
      <c r="D1517">
        <v>571</v>
      </c>
      <c r="E1517">
        <v>523</v>
      </c>
      <c r="F1517">
        <v>117</v>
      </c>
      <c r="G1517">
        <v>84</v>
      </c>
      <c r="H1517">
        <v>22</v>
      </c>
      <c r="I1517">
        <v>3</v>
      </c>
      <c r="J1517">
        <v>8</v>
      </c>
      <c r="K1517">
        <v>62</v>
      </c>
      <c r="L1517">
        <v>53</v>
      </c>
      <c r="M1517">
        <v>41</v>
      </c>
      <c r="N1517">
        <v>15</v>
      </c>
      <c r="O1517">
        <v>142</v>
      </c>
      <c r="P1517">
        <v>5</v>
      </c>
      <c r="Q1517">
        <v>2</v>
      </c>
      <c r="R1517">
        <v>0</v>
      </c>
      <c r="S1517">
        <v>0</v>
      </c>
      <c r="T1517">
        <v>11</v>
      </c>
      <c r="U1517">
        <v>7</v>
      </c>
      <c r="V1517">
        <v>0.22370899999999999</v>
      </c>
      <c r="W1517">
        <v>7.1803900000000004E-2</v>
      </c>
      <c r="X1517">
        <v>0.24868699999999999</v>
      </c>
      <c r="Y1517">
        <v>0.28873199999999999</v>
      </c>
      <c r="Z1517">
        <v>0.285464</v>
      </c>
      <c r="AA1517">
        <v>0.32313599999999998</v>
      </c>
      <c r="AB1517">
        <v>0.25891799999999998</v>
      </c>
      <c r="AC1517">
        <v>0.60860000000000003</v>
      </c>
      <c r="AD1517">
        <v>9.9426399999999998E-2</v>
      </c>
      <c r="AE1517">
        <v>5.0392799999999998</v>
      </c>
      <c r="AF1517">
        <v>0.29066700000000001</v>
      </c>
      <c r="AH1517">
        <v>-1.6406400000000001</v>
      </c>
      <c r="AI1517">
        <v>41.377800000000001</v>
      </c>
      <c r="AJ1517">
        <v>-28.1952</v>
      </c>
      <c r="AK1517">
        <v>63.265900000000002</v>
      </c>
      <c r="AL1517">
        <v>-1.6406400000000001</v>
      </c>
      <c r="AM1517">
        <v>-3</v>
      </c>
      <c r="AN1517">
        <v>-27.625742912292399</v>
      </c>
      <c r="AO1517">
        <v>-0.90196943283080999</v>
      </c>
      <c r="AP1517">
        <v>-0.90479200000000004</v>
      </c>
      <c r="AQ1517">
        <v>999</v>
      </c>
      <c r="AU1517" t="s">
        <v>2035</v>
      </c>
    </row>
    <row r="1518" spans="1:47" x14ac:dyDescent="0.45">
      <c r="A1518" t="s">
        <v>2397</v>
      </c>
      <c r="B1518" t="s">
        <v>98</v>
      </c>
      <c r="C1518">
        <v>72</v>
      </c>
      <c r="D1518">
        <v>277</v>
      </c>
      <c r="E1518">
        <v>237</v>
      </c>
      <c r="F1518">
        <v>49</v>
      </c>
      <c r="G1518">
        <v>31</v>
      </c>
      <c r="H1518">
        <v>15</v>
      </c>
      <c r="I1518">
        <v>0</v>
      </c>
      <c r="J1518">
        <v>3</v>
      </c>
      <c r="K1518">
        <v>28</v>
      </c>
      <c r="L1518">
        <v>31</v>
      </c>
      <c r="M1518">
        <v>23</v>
      </c>
      <c r="N1518">
        <v>6</v>
      </c>
      <c r="O1518">
        <v>71</v>
      </c>
      <c r="P1518">
        <v>13</v>
      </c>
      <c r="Q1518">
        <v>2</v>
      </c>
      <c r="R1518">
        <v>2</v>
      </c>
      <c r="S1518">
        <v>0</v>
      </c>
      <c r="T1518">
        <v>2</v>
      </c>
      <c r="U1518">
        <v>1</v>
      </c>
      <c r="V1518">
        <v>0.20675099999999999</v>
      </c>
      <c r="W1518">
        <v>8.3032499999999995E-2</v>
      </c>
      <c r="X1518">
        <v>0.25631799999999999</v>
      </c>
      <c r="Y1518">
        <v>0.32394400000000001</v>
      </c>
      <c r="Z1518">
        <v>0.309091</v>
      </c>
      <c r="AA1518">
        <v>0.30801699999999999</v>
      </c>
      <c r="AB1518">
        <v>0.27247500000000002</v>
      </c>
      <c r="AC1518">
        <v>0.61710799999999999</v>
      </c>
      <c r="AD1518">
        <v>0.10126599999999999</v>
      </c>
      <c r="AE1518">
        <v>3.1972499999999999</v>
      </c>
      <c r="AF1518">
        <v>0.27878799999999998</v>
      </c>
      <c r="AH1518">
        <v>-0.492091</v>
      </c>
      <c r="AI1518">
        <v>23.191600000000001</v>
      </c>
      <c r="AJ1518">
        <v>-10.559200000000001</v>
      </c>
      <c r="AK1518">
        <v>71.301299999999998</v>
      </c>
      <c r="AL1518">
        <v>-0.492091</v>
      </c>
      <c r="AM1518">
        <v>-13.6</v>
      </c>
      <c r="AN1518">
        <v>-10.017306685447601</v>
      </c>
      <c r="AO1518">
        <v>-8.5110821723937899</v>
      </c>
      <c r="AP1518">
        <v>-0.90944599999999998</v>
      </c>
      <c r="AQ1518">
        <v>999</v>
      </c>
      <c r="AU1518" t="s">
        <v>2398</v>
      </c>
    </row>
    <row r="1519" spans="1:47" x14ac:dyDescent="0.45">
      <c r="A1519" t="s">
        <v>2315</v>
      </c>
      <c r="B1519" t="s">
        <v>46</v>
      </c>
      <c r="C1519">
        <v>102</v>
      </c>
      <c r="D1519">
        <v>419</v>
      </c>
      <c r="E1519">
        <v>389</v>
      </c>
      <c r="F1519">
        <v>81</v>
      </c>
      <c r="G1519">
        <v>48</v>
      </c>
      <c r="H1519">
        <v>17</v>
      </c>
      <c r="I1519">
        <v>1</v>
      </c>
      <c r="J1519">
        <v>15</v>
      </c>
      <c r="K1519">
        <v>44</v>
      </c>
      <c r="L1519">
        <v>52</v>
      </c>
      <c r="M1519">
        <v>23</v>
      </c>
      <c r="N1519">
        <v>12</v>
      </c>
      <c r="O1519">
        <v>141</v>
      </c>
      <c r="P1519">
        <v>5</v>
      </c>
      <c r="Q1519">
        <v>2</v>
      </c>
      <c r="R1519">
        <v>0</v>
      </c>
      <c r="S1519">
        <v>1</v>
      </c>
      <c r="T1519">
        <v>1</v>
      </c>
      <c r="U1519">
        <v>1</v>
      </c>
      <c r="V1519">
        <v>0.20822599999999999</v>
      </c>
      <c r="W1519">
        <v>5.48926E-2</v>
      </c>
      <c r="X1519">
        <v>0.33651599999999998</v>
      </c>
      <c r="Y1519">
        <v>0.16312099999999999</v>
      </c>
      <c r="Z1519">
        <v>0.26014300000000001</v>
      </c>
      <c r="AA1519">
        <v>0.372751</v>
      </c>
      <c r="AB1519">
        <v>0.26147700000000001</v>
      </c>
      <c r="AC1519">
        <v>0.63289399999999996</v>
      </c>
      <c r="AD1519">
        <v>0.164524</v>
      </c>
      <c r="AE1519">
        <v>3.0074800000000002</v>
      </c>
      <c r="AF1519">
        <v>0.28085100000000002</v>
      </c>
      <c r="AH1519">
        <v>-0.71520600000000001</v>
      </c>
      <c r="AI1519">
        <v>31.2532</v>
      </c>
      <c r="AJ1519">
        <v>-19.799499999999998</v>
      </c>
      <c r="AK1519">
        <v>62.801699999999997</v>
      </c>
      <c r="AL1519">
        <v>-0.71520600000000001</v>
      </c>
      <c r="AM1519">
        <v>4.3</v>
      </c>
      <c r="AN1519">
        <v>-20.0240324139595</v>
      </c>
      <c r="AO1519">
        <v>-3.3976774215698198</v>
      </c>
      <c r="AP1519">
        <v>-0.91203999999999996</v>
      </c>
      <c r="AQ1519">
        <v>999</v>
      </c>
      <c r="AU1519" t="s">
        <v>2316</v>
      </c>
    </row>
    <row r="1520" spans="1:47" x14ac:dyDescent="0.45">
      <c r="A1520" t="s">
        <v>2423</v>
      </c>
      <c r="C1520">
        <v>98</v>
      </c>
      <c r="D1520">
        <v>364</v>
      </c>
      <c r="E1520">
        <v>328</v>
      </c>
      <c r="F1520">
        <v>68</v>
      </c>
      <c r="G1520">
        <v>51</v>
      </c>
      <c r="H1520">
        <v>9</v>
      </c>
      <c r="I1520">
        <v>2</v>
      </c>
      <c r="J1520">
        <v>6</v>
      </c>
      <c r="K1520">
        <v>38</v>
      </c>
      <c r="L1520">
        <v>39</v>
      </c>
      <c r="M1520">
        <v>25</v>
      </c>
      <c r="N1520">
        <v>7</v>
      </c>
      <c r="O1520">
        <v>121</v>
      </c>
      <c r="P1520">
        <v>10</v>
      </c>
      <c r="Q1520">
        <v>1</v>
      </c>
      <c r="R1520">
        <v>0</v>
      </c>
      <c r="S1520">
        <v>0</v>
      </c>
      <c r="T1520">
        <v>6</v>
      </c>
      <c r="U1520">
        <v>2</v>
      </c>
      <c r="V1520">
        <v>0.207317</v>
      </c>
      <c r="W1520">
        <v>6.8681300000000001E-2</v>
      </c>
      <c r="X1520">
        <v>0.33241799999999999</v>
      </c>
      <c r="Y1520">
        <v>0.20661199999999999</v>
      </c>
      <c r="Z1520">
        <v>0.28296700000000002</v>
      </c>
      <c r="AA1520">
        <v>0.30182900000000001</v>
      </c>
      <c r="AB1520">
        <v>0.25532700000000003</v>
      </c>
      <c r="AC1520">
        <v>0.58479599999999998</v>
      </c>
      <c r="AD1520">
        <v>9.4512200000000005E-2</v>
      </c>
      <c r="AE1520">
        <v>5.2752800000000004</v>
      </c>
      <c r="AF1520">
        <v>0.30693100000000001</v>
      </c>
      <c r="AH1520">
        <v>-0.252861</v>
      </c>
      <c r="AI1520">
        <v>25.291799999999999</v>
      </c>
      <c r="AJ1520">
        <v>-19.0595</v>
      </c>
      <c r="AK1520">
        <v>60.8583</v>
      </c>
      <c r="AL1520">
        <v>-0.252861</v>
      </c>
      <c r="AM1520">
        <v>3</v>
      </c>
      <c r="AN1520">
        <v>-17.903451740741701</v>
      </c>
      <c r="AO1520">
        <v>-3.6872429847717201</v>
      </c>
      <c r="AP1520">
        <v>-0.91631399999999996</v>
      </c>
      <c r="AQ1520">
        <v>999</v>
      </c>
      <c r="AU1520" t="s">
        <v>2424</v>
      </c>
    </row>
    <row r="1521" spans="1:47" x14ac:dyDescent="0.45">
      <c r="A1521" t="s">
        <v>2517</v>
      </c>
      <c r="B1521" t="s">
        <v>309</v>
      </c>
      <c r="C1521">
        <v>71</v>
      </c>
      <c r="D1521">
        <v>264</v>
      </c>
      <c r="E1521">
        <v>226</v>
      </c>
      <c r="F1521">
        <v>46</v>
      </c>
      <c r="G1521">
        <v>30</v>
      </c>
      <c r="H1521">
        <v>12</v>
      </c>
      <c r="I1521">
        <v>0</v>
      </c>
      <c r="J1521">
        <v>4</v>
      </c>
      <c r="K1521">
        <v>25</v>
      </c>
      <c r="L1521">
        <v>30</v>
      </c>
      <c r="M1521">
        <v>24</v>
      </c>
      <c r="N1521">
        <v>5</v>
      </c>
      <c r="O1521">
        <v>79</v>
      </c>
      <c r="P1521">
        <v>12</v>
      </c>
      <c r="Q1521">
        <v>1</v>
      </c>
      <c r="R1521">
        <v>1</v>
      </c>
      <c r="S1521">
        <v>0</v>
      </c>
      <c r="T1521">
        <v>1</v>
      </c>
      <c r="U1521">
        <v>2</v>
      </c>
      <c r="V1521">
        <v>0.20354</v>
      </c>
      <c r="W1521">
        <v>9.0909100000000007E-2</v>
      </c>
      <c r="X1521">
        <v>0.29924200000000001</v>
      </c>
      <c r="Y1521">
        <v>0.30379699999999998</v>
      </c>
      <c r="Z1521">
        <v>0.31178699999999998</v>
      </c>
      <c r="AA1521">
        <v>0.30973499999999998</v>
      </c>
      <c r="AB1521">
        <v>0.27655800000000003</v>
      </c>
      <c r="AC1521">
        <v>0.62152200000000002</v>
      </c>
      <c r="AD1521">
        <v>0.106195</v>
      </c>
      <c r="AE1521">
        <v>2.2054299999999998</v>
      </c>
      <c r="AF1521">
        <v>0.29166700000000001</v>
      </c>
      <c r="AH1521">
        <v>-1.1141700000000001</v>
      </c>
      <c r="AI1521">
        <v>22.9983</v>
      </c>
      <c r="AJ1521">
        <v>-9.1685599999999994</v>
      </c>
      <c r="AK1521">
        <v>55.583399999999997</v>
      </c>
      <c r="AL1521">
        <v>-1.1141700000000001</v>
      </c>
      <c r="AM1521">
        <v>2.2999999999999998</v>
      </c>
      <c r="AN1521">
        <v>-15.640908718109101</v>
      </c>
      <c r="AO1521">
        <v>-2.55008816719055</v>
      </c>
      <c r="AP1521">
        <v>-0.917045</v>
      </c>
      <c r="AQ1521">
        <v>999</v>
      </c>
      <c r="AU1521" t="s">
        <v>2518</v>
      </c>
    </row>
    <row r="1522" spans="1:47" x14ac:dyDescent="0.45">
      <c r="A1522" t="s">
        <v>2481</v>
      </c>
      <c r="B1522" t="s">
        <v>269</v>
      </c>
      <c r="C1522">
        <v>42</v>
      </c>
      <c r="D1522">
        <v>143</v>
      </c>
      <c r="E1522">
        <v>124</v>
      </c>
      <c r="F1522">
        <v>21</v>
      </c>
      <c r="G1522">
        <v>15</v>
      </c>
      <c r="H1522">
        <v>4</v>
      </c>
      <c r="I1522">
        <v>0</v>
      </c>
      <c r="J1522">
        <v>2</v>
      </c>
      <c r="K1522">
        <v>10</v>
      </c>
      <c r="L1522">
        <v>17</v>
      </c>
      <c r="M1522">
        <v>9</v>
      </c>
      <c r="N1522">
        <v>2</v>
      </c>
      <c r="O1522">
        <v>63</v>
      </c>
      <c r="P1522">
        <v>8</v>
      </c>
      <c r="Q1522">
        <v>1</v>
      </c>
      <c r="R1522">
        <v>1</v>
      </c>
      <c r="S1522">
        <v>0</v>
      </c>
      <c r="T1522">
        <v>0</v>
      </c>
      <c r="U1522">
        <v>1</v>
      </c>
      <c r="V1522">
        <v>0.16935500000000001</v>
      </c>
      <c r="W1522">
        <v>6.2937099999999996E-2</v>
      </c>
      <c r="X1522">
        <v>0.44055899999999998</v>
      </c>
      <c r="Y1522">
        <v>0.14285700000000001</v>
      </c>
      <c r="Z1522">
        <v>0.26760600000000001</v>
      </c>
      <c r="AA1522">
        <v>0.25</v>
      </c>
      <c r="AB1522">
        <v>0.23500499999999999</v>
      </c>
      <c r="AC1522">
        <v>0.51760600000000001</v>
      </c>
      <c r="AD1522">
        <v>8.06452E-2</v>
      </c>
      <c r="AE1522">
        <v>1.8897299999999999</v>
      </c>
      <c r="AF1522">
        <v>0.31666699999999998</v>
      </c>
      <c r="AH1522">
        <v>-0.65323200000000003</v>
      </c>
      <c r="AI1522">
        <v>7.5225</v>
      </c>
      <c r="AJ1522">
        <v>-9.9012100000000007</v>
      </c>
      <c r="AK1522">
        <v>45.013399999999997</v>
      </c>
      <c r="AL1522">
        <v>-0.65323200000000003</v>
      </c>
      <c r="AM1522">
        <v>0</v>
      </c>
      <c r="AN1522">
        <v>-10.394403576850801</v>
      </c>
      <c r="AO1522">
        <v>-3.6779835224151598</v>
      </c>
      <c r="AP1522">
        <v>-0.91743399999999997</v>
      </c>
      <c r="AQ1522">
        <v>999</v>
      </c>
      <c r="AU1522" t="s">
        <v>2482</v>
      </c>
    </row>
    <row r="1523" spans="1:47" x14ac:dyDescent="0.45">
      <c r="A1523" t="s">
        <v>2317</v>
      </c>
      <c r="B1523" t="s">
        <v>104</v>
      </c>
      <c r="C1523">
        <v>77</v>
      </c>
      <c r="D1523">
        <v>304</v>
      </c>
      <c r="E1523">
        <v>271</v>
      </c>
      <c r="F1523">
        <v>61</v>
      </c>
      <c r="G1523">
        <v>47</v>
      </c>
      <c r="H1523">
        <v>11</v>
      </c>
      <c r="I1523">
        <v>1</v>
      </c>
      <c r="J1523">
        <v>2</v>
      </c>
      <c r="K1523">
        <v>27</v>
      </c>
      <c r="L1523">
        <v>26</v>
      </c>
      <c r="M1523">
        <v>24</v>
      </c>
      <c r="N1523">
        <v>12</v>
      </c>
      <c r="O1523">
        <v>61</v>
      </c>
      <c r="P1523">
        <v>7</v>
      </c>
      <c r="Q1523">
        <v>2</v>
      </c>
      <c r="R1523">
        <v>0</v>
      </c>
      <c r="S1523">
        <v>1</v>
      </c>
      <c r="T1523">
        <v>2</v>
      </c>
      <c r="U1523">
        <v>1</v>
      </c>
      <c r="V1523">
        <v>0.22509199999999999</v>
      </c>
      <c r="W1523">
        <v>7.8947400000000001E-2</v>
      </c>
      <c r="X1523">
        <v>0.200658</v>
      </c>
      <c r="Y1523">
        <v>0.39344299999999999</v>
      </c>
      <c r="Z1523">
        <v>0.30263200000000001</v>
      </c>
      <c r="AA1523">
        <v>0.29520299999999999</v>
      </c>
      <c r="AB1523">
        <v>0.25400899999999998</v>
      </c>
      <c r="AC1523">
        <v>0.59783500000000001</v>
      </c>
      <c r="AD1523">
        <v>7.0110699999999998E-2</v>
      </c>
      <c r="AE1523">
        <v>3.43005</v>
      </c>
      <c r="AF1523">
        <v>0.28095199999999998</v>
      </c>
      <c r="AH1523">
        <v>-0.53061599999999998</v>
      </c>
      <c r="AI1523">
        <v>20.789899999999999</v>
      </c>
      <c r="AJ1523">
        <v>-16.250699999999998</v>
      </c>
      <c r="AK1523">
        <v>55.030799999999999</v>
      </c>
      <c r="AL1523">
        <v>-0.53061599999999998</v>
      </c>
      <c r="AM1523">
        <v>-7.7</v>
      </c>
      <c r="AN1523">
        <v>-17.466491162776901</v>
      </c>
      <c r="AO1523">
        <v>-2.1150498390197701</v>
      </c>
      <c r="AP1523">
        <v>-0.91981000000000002</v>
      </c>
      <c r="AQ1523">
        <v>999</v>
      </c>
      <c r="AU1523" t="s">
        <v>2318</v>
      </c>
    </row>
    <row r="1524" spans="1:47" x14ac:dyDescent="0.45">
      <c r="A1524" t="s">
        <v>2395</v>
      </c>
      <c r="B1524" t="s">
        <v>82</v>
      </c>
      <c r="C1524">
        <v>69</v>
      </c>
      <c r="D1524">
        <v>245</v>
      </c>
      <c r="E1524">
        <v>225</v>
      </c>
      <c r="F1524">
        <v>40</v>
      </c>
      <c r="G1524">
        <v>26</v>
      </c>
      <c r="H1524">
        <v>10</v>
      </c>
      <c r="I1524">
        <v>1</v>
      </c>
      <c r="J1524">
        <v>3</v>
      </c>
      <c r="K1524">
        <v>24</v>
      </c>
      <c r="L1524">
        <v>20</v>
      </c>
      <c r="M1524">
        <v>13</v>
      </c>
      <c r="N1524">
        <v>5</v>
      </c>
      <c r="O1524">
        <v>97</v>
      </c>
      <c r="P1524">
        <v>3</v>
      </c>
      <c r="Q1524">
        <v>2</v>
      </c>
      <c r="R1524">
        <v>2</v>
      </c>
      <c r="S1524">
        <v>0</v>
      </c>
      <c r="T1524">
        <v>5</v>
      </c>
      <c r="U1524">
        <v>2</v>
      </c>
      <c r="V1524">
        <v>0.17777799999999999</v>
      </c>
      <c r="W1524">
        <v>5.3061200000000003E-2</v>
      </c>
      <c r="X1524">
        <v>0.39591799999999999</v>
      </c>
      <c r="Y1524">
        <v>0.134021</v>
      </c>
      <c r="Z1524">
        <v>0.23045299999999999</v>
      </c>
      <c r="AA1524">
        <v>0.27111099999999999</v>
      </c>
      <c r="AB1524">
        <v>0.21306700000000001</v>
      </c>
      <c r="AC1524">
        <v>0.50156400000000001</v>
      </c>
      <c r="AD1524">
        <v>9.3333299999999994E-2</v>
      </c>
      <c r="AE1524">
        <v>5.9203000000000001</v>
      </c>
      <c r="AF1524">
        <v>0.29133900000000001</v>
      </c>
      <c r="AH1524">
        <v>-0.129246</v>
      </c>
      <c r="AI1524">
        <v>8.4244900000000005</v>
      </c>
      <c r="AJ1524">
        <v>-21.427299999999999</v>
      </c>
      <c r="AK1524">
        <v>33.01</v>
      </c>
      <c r="AL1524">
        <v>-0.129246</v>
      </c>
      <c r="AM1524">
        <v>1.2</v>
      </c>
      <c r="AN1524">
        <v>-19.794904589653001</v>
      </c>
      <c r="AO1524">
        <v>2.1002058386802598</v>
      </c>
      <c r="AP1524">
        <v>-0.93469199999999997</v>
      </c>
      <c r="AQ1524">
        <v>999</v>
      </c>
      <c r="AU1524" t="s">
        <v>2396</v>
      </c>
    </row>
    <row r="1525" spans="1:47" x14ac:dyDescent="0.45">
      <c r="A1525" t="s">
        <v>2539</v>
      </c>
      <c r="B1525" t="s">
        <v>107</v>
      </c>
      <c r="C1525">
        <v>71</v>
      </c>
      <c r="D1525">
        <v>280</v>
      </c>
      <c r="E1525">
        <v>249</v>
      </c>
      <c r="F1525">
        <v>49</v>
      </c>
      <c r="G1525">
        <v>31</v>
      </c>
      <c r="H1525">
        <v>11</v>
      </c>
      <c r="I1525">
        <v>1</v>
      </c>
      <c r="J1525">
        <v>6</v>
      </c>
      <c r="K1525">
        <v>30</v>
      </c>
      <c r="L1525">
        <v>30</v>
      </c>
      <c r="M1525">
        <v>23</v>
      </c>
      <c r="N1525">
        <v>4</v>
      </c>
      <c r="O1525">
        <v>101</v>
      </c>
      <c r="P1525">
        <v>6</v>
      </c>
      <c r="Q1525">
        <v>2</v>
      </c>
      <c r="R1525">
        <v>0</v>
      </c>
      <c r="S1525">
        <v>0</v>
      </c>
      <c r="T1525">
        <v>4</v>
      </c>
      <c r="U1525">
        <v>2</v>
      </c>
      <c r="V1525">
        <v>0.19678699999999999</v>
      </c>
      <c r="W1525">
        <v>8.2142900000000005E-2</v>
      </c>
      <c r="X1525">
        <v>0.36071399999999998</v>
      </c>
      <c r="Y1525">
        <v>0.22772300000000001</v>
      </c>
      <c r="Z1525">
        <v>0.27857100000000001</v>
      </c>
      <c r="AA1525">
        <v>0.32128499999999999</v>
      </c>
      <c r="AB1525">
        <v>0.26163599999999998</v>
      </c>
      <c r="AC1525">
        <v>0.59985699999999997</v>
      </c>
      <c r="AD1525">
        <v>0.124498</v>
      </c>
      <c r="AE1525">
        <v>4.7518700000000003</v>
      </c>
      <c r="AF1525">
        <v>0.29861100000000002</v>
      </c>
      <c r="AH1525">
        <v>-0.47564299999999998</v>
      </c>
      <c r="AI1525">
        <v>20.9224</v>
      </c>
      <c r="AJ1525">
        <v>-13.194000000000001</v>
      </c>
      <c r="AK1525">
        <v>59.118299999999998</v>
      </c>
      <c r="AL1525">
        <v>-0.47564299999999998</v>
      </c>
      <c r="AM1525">
        <v>-1.2</v>
      </c>
      <c r="AN1525">
        <v>-14.6566036641597</v>
      </c>
      <c r="AO1525">
        <v>-4.2864198684692303</v>
      </c>
      <c r="AP1525">
        <v>-0.93767699999999998</v>
      </c>
      <c r="AQ1525">
        <v>999</v>
      </c>
      <c r="AU1525" t="s">
        <v>2540</v>
      </c>
    </row>
    <row r="1526" spans="1:47" x14ac:dyDescent="0.45">
      <c r="A1526" t="s">
        <v>2327</v>
      </c>
      <c r="B1526" t="s">
        <v>39</v>
      </c>
      <c r="C1526">
        <v>102</v>
      </c>
      <c r="D1526">
        <v>420</v>
      </c>
      <c r="E1526">
        <v>383</v>
      </c>
      <c r="F1526">
        <v>87</v>
      </c>
      <c r="G1526">
        <v>63</v>
      </c>
      <c r="H1526">
        <v>16</v>
      </c>
      <c r="I1526">
        <v>3</v>
      </c>
      <c r="J1526">
        <v>5</v>
      </c>
      <c r="K1526">
        <v>44</v>
      </c>
      <c r="L1526">
        <v>37</v>
      </c>
      <c r="M1526">
        <v>33</v>
      </c>
      <c r="N1526">
        <v>7</v>
      </c>
      <c r="O1526">
        <v>88</v>
      </c>
      <c r="P1526">
        <v>1</v>
      </c>
      <c r="Q1526">
        <v>3</v>
      </c>
      <c r="R1526">
        <v>0</v>
      </c>
      <c r="S1526">
        <v>1</v>
      </c>
      <c r="T1526">
        <v>4</v>
      </c>
      <c r="U1526">
        <v>1</v>
      </c>
      <c r="V1526">
        <v>0.22715399999999999</v>
      </c>
      <c r="W1526">
        <v>7.85714E-2</v>
      </c>
      <c r="X1526">
        <v>0.20952399999999999</v>
      </c>
      <c r="Y1526">
        <v>0.375</v>
      </c>
      <c r="Z1526">
        <v>0.28809499999999999</v>
      </c>
      <c r="AA1526">
        <v>0.32375999999999999</v>
      </c>
      <c r="AB1526">
        <v>0.26403500000000002</v>
      </c>
      <c r="AC1526">
        <v>0.61185500000000004</v>
      </c>
      <c r="AD1526">
        <v>9.6605700000000003E-2</v>
      </c>
      <c r="AE1526">
        <v>4.6404399999999999</v>
      </c>
      <c r="AF1526">
        <v>0.27986299999999997</v>
      </c>
      <c r="AH1526">
        <v>-0.31553900000000001</v>
      </c>
      <c r="AI1526">
        <v>32.220300000000002</v>
      </c>
      <c r="AJ1526">
        <v>-18.9543</v>
      </c>
      <c r="AK1526">
        <v>63.764800000000001</v>
      </c>
      <c r="AL1526">
        <v>-0.31553900000000001</v>
      </c>
      <c r="AM1526">
        <v>-0.5</v>
      </c>
      <c r="AN1526">
        <v>-18.550816327333401</v>
      </c>
      <c r="AO1526">
        <v>-5.1296296119689897</v>
      </c>
      <c r="AP1526">
        <v>-0.93887600000000004</v>
      </c>
      <c r="AQ1526">
        <v>999</v>
      </c>
      <c r="AU1526" t="s">
        <v>2328</v>
      </c>
    </row>
    <row r="1527" spans="1:47" x14ac:dyDescent="0.45">
      <c r="A1527" t="s">
        <v>2519</v>
      </c>
      <c r="C1527">
        <v>93</v>
      </c>
      <c r="D1527">
        <v>362</v>
      </c>
      <c r="E1527">
        <v>333</v>
      </c>
      <c r="F1527">
        <v>82</v>
      </c>
      <c r="G1527">
        <v>58</v>
      </c>
      <c r="H1527">
        <v>16</v>
      </c>
      <c r="I1527">
        <v>0</v>
      </c>
      <c r="J1527">
        <v>8</v>
      </c>
      <c r="K1527">
        <v>34</v>
      </c>
      <c r="L1527">
        <v>41</v>
      </c>
      <c r="M1527">
        <v>24</v>
      </c>
      <c r="N1527">
        <v>9</v>
      </c>
      <c r="O1527">
        <v>67</v>
      </c>
      <c r="P1527">
        <v>2</v>
      </c>
      <c r="Q1527">
        <v>3</v>
      </c>
      <c r="R1527">
        <v>0</v>
      </c>
      <c r="S1527">
        <v>0</v>
      </c>
      <c r="T1527">
        <v>0</v>
      </c>
      <c r="U1527">
        <v>1</v>
      </c>
      <c r="V1527">
        <v>0.24624599999999999</v>
      </c>
      <c r="W1527">
        <v>6.6298300000000004E-2</v>
      </c>
      <c r="X1527">
        <v>0.185083</v>
      </c>
      <c r="Y1527">
        <v>0.358209</v>
      </c>
      <c r="Z1527">
        <v>0.29834300000000002</v>
      </c>
      <c r="AA1527">
        <v>0.36636600000000002</v>
      </c>
      <c r="AB1527">
        <v>0.28048299999999998</v>
      </c>
      <c r="AC1527">
        <v>0.66470899999999999</v>
      </c>
      <c r="AD1527">
        <v>0.12012</v>
      </c>
      <c r="AE1527">
        <v>1.4275599999999999</v>
      </c>
      <c r="AF1527">
        <v>0.28352500000000003</v>
      </c>
      <c r="AH1527">
        <v>-0.99996200000000002</v>
      </c>
      <c r="AI1527">
        <v>32.715800000000002</v>
      </c>
      <c r="AJ1527">
        <v>-11.3918</v>
      </c>
      <c r="AK1527">
        <v>74.455399999999997</v>
      </c>
      <c r="AL1527">
        <v>-0.99996200000000002</v>
      </c>
      <c r="AM1527">
        <v>-3.1</v>
      </c>
      <c r="AN1527">
        <v>-12.0799927711486</v>
      </c>
      <c r="AO1527">
        <v>-9.7504997253417898</v>
      </c>
      <c r="AP1527">
        <v>-0.95084100000000005</v>
      </c>
      <c r="AQ1527">
        <v>999</v>
      </c>
      <c r="AU1527" t="s">
        <v>2520</v>
      </c>
    </row>
    <row r="1528" spans="1:47" x14ac:dyDescent="0.45">
      <c r="A1528" t="s">
        <v>2497</v>
      </c>
      <c r="C1528">
        <v>75</v>
      </c>
      <c r="D1528">
        <v>285</v>
      </c>
      <c r="E1528">
        <v>263</v>
      </c>
      <c r="F1528">
        <v>62</v>
      </c>
      <c r="G1528">
        <v>52</v>
      </c>
      <c r="H1528">
        <v>8</v>
      </c>
      <c r="I1528">
        <v>1</v>
      </c>
      <c r="J1528">
        <v>1</v>
      </c>
      <c r="K1528">
        <v>30</v>
      </c>
      <c r="L1528">
        <v>23</v>
      </c>
      <c r="M1528">
        <v>19</v>
      </c>
      <c r="N1528">
        <v>3</v>
      </c>
      <c r="O1528">
        <v>68</v>
      </c>
      <c r="P1528">
        <v>2</v>
      </c>
      <c r="Q1528">
        <v>1</v>
      </c>
      <c r="R1528">
        <v>0</v>
      </c>
      <c r="S1528">
        <v>0</v>
      </c>
      <c r="T1528">
        <v>4</v>
      </c>
      <c r="U1528">
        <v>2</v>
      </c>
      <c r="V1528">
        <v>0.23574100000000001</v>
      </c>
      <c r="W1528">
        <v>6.6666699999999995E-2</v>
      </c>
      <c r="X1528">
        <v>0.238596</v>
      </c>
      <c r="Y1528">
        <v>0.27941199999999999</v>
      </c>
      <c r="Z1528">
        <v>0.29122799999999999</v>
      </c>
      <c r="AA1528">
        <v>0.28517100000000001</v>
      </c>
      <c r="AB1528">
        <v>0.255324</v>
      </c>
      <c r="AC1528">
        <v>0.57639899999999999</v>
      </c>
      <c r="AD1528">
        <v>4.94297E-2</v>
      </c>
      <c r="AE1528">
        <v>4.3376900000000003</v>
      </c>
      <c r="AF1528">
        <v>0.31282100000000002</v>
      </c>
      <c r="AH1528">
        <v>-0.58351500000000001</v>
      </c>
      <c r="AI1528">
        <v>19.8019</v>
      </c>
      <c r="AJ1528">
        <v>-14.9237</v>
      </c>
      <c r="AK1528">
        <v>54.886699999999998</v>
      </c>
      <c r="AL1528">
        <v>-0.58351500000000001</v>
      </c>
      <c r="AM1528">
        <v>0.3</v>
      </c>
      <c r="AN1528">
        <v>-16.511776506900699</v>
      </c>
      <c r="AO1528">
        <v>-2.84153431653976</v>
      </c>
      <c r="AP1528">
        <v>-0.96160299999999999</v>
      </c>
      <c r="AQ1528">
        <v>999</v>
      </c>
      <c r="AU1528" t="s">
        <v>2498</v>
      </c>
    </row>
    <row r="1529" spans="1:47" x14ac:dyDescent="0.45">
      <c r="A1529" t="s">
        <v>2573</v>
      </c>
      <c r="C1529">
        <v>49</v>
      </c>
      <c r="D1529">
        <v>181</v>
      </c>
      <c r="E1529">
        <v>159</v>
      </c>
      <c r="F1529">
        <v>29</v>
      </c>
      <c r="G1529">
        <v>19</v>
      </c>
      <c r="H1529">
        <v>5</v>
      </c>
      <c r="I1529">
        <v>0</v>
      </c>
      <c r="J1529">
        <v>5</v>
      </c>
      <c r="K1529">
        <v>18</v>
      </c>
      <c r="L1529">
        <v>18</v>
      </c>
      <c r="M1529">
        <v>19</v>
      </c>
      <c r="N1529">
        <v>3</v>
      </c>
      <c r="O1529">
        <v>70</v>
      </c>
      <c r="P1529">
        <v>3</v>
      </c>
      <c r="Q1529">
        <v>0</v>
      </c>
      <c r="R1529">
        <v>0</v>
      </c>
      <c r="S1529">
        <v>0</v>
      </c>
      <c r="T1529">
        <v>1</v>
      </c>
      <c r="U1529">
        <v>1</v>
      </c>
      <c r="V1529">
        <v>0.18239</v>
      </c>
      <c r="W1529">
        <v>0.104972</v>
      </c>
      <c r="X1529">
        <v>0.38673999999999997</v>
      </c>
      <c r="Y1529">
        <v>0.27142899999999998</v>
      </c>
      <c r="Z1529">
        <v>0.28176800000000002</v>
      </c>
      <c r="AA1529">
        <v>0.30817600000000001</v>
      </c>
      <c r="AB1529">
        <v>0.26022400000000001</v>
      </c>
      <c r="AC1529">
        <v>0.58994400000000002</v>
      </c>
      <c r="AD1529">
        <v>0.12578600000000001</v>
      </c>
      <c r="AE1529">
        <v>2.4004599999999998</v>
      </c>
      <c r="AF1529">
        <v>0.28571400000000002</v>
      </c>
      <c r="AH1529">
        <v>-0.51487300000000003</v>
      </c>
      <c r="AI1529">
        <v>13.3126</v>
      </c>
      <c r="AJ1529">
        <v>-8.7412299999999998</v>
      </c>
      <c r="AK1529">
        <v>58.997199999999999</v>
      </c>
      <c r="AL1529">
        <v>-0.51487300000000003</v>
      </c>
      <c r="AM1529">
        <v>-4.4000000000000004</v>
      </c>
      <c r="AN1529">
        <v>-9.4073907732963509</v>
      </c>
      <c r="AO1529">
        <v>-6.3951500654220501</v>
      </c>
      <c r="AP1529">
        <v>-0.96276899999999999</v>
      </c>
      <c r="AQ1529">
        <v>999</v>
      </c>
      <c r="AU1529" t="s">
        <v>2574</v>
      </c>
    </row>
    <row r="1530" spans="1:47" x14ac:dyDescent="0.45">
      <c r="A1530" t="s">
        <v>2394</v>
      </c>
      <c r="B1530" t="s">
        <v>76</v>
      </c>
      <c r="C1530">
        <v>64</v>
      </c>
      <c r="D1530">
        <v>232</v>
      </c>
      <c r="E1530">
        <v>215</v>
      </c>
      <c r="F1530">
        <v>43</v>
      </c>
      <c r="G1530">
        <v>31</v>
      </c>
      <c r="H1530">
        <v>9</v>
      </c>
      <c r="I1530">
        <v>0</v>
      </c>
      <c r="J1530">
        <v>3</v>
      </c>
      <c r="K1530">
        <v>24</v>
      </c>
      <c r="L1530">
        <v>20</v>
      </c>
      <c r="M1530">
        <v>14</v>
      </c>
      <c r="N1530">
        <v>5</v>
      </c>
      <c r="O1530">
        <v>66</v>
      </c>
      <c r="P1530">
        <v>2</v>
      </c>
      <c r="Q1530">
        <v>1</v>
      </c>
      <c r="R1530">
        <v>0</v>
      </c>
      <c r="S1530">
        <v>0</v>
      </c>
      <c r="T1530">
        <v>0</v>
      </c>
      <c r="U1530">
        <v>1</v>
      </c>
      <c r="V1530">
        <v>0.2</v>
      </c>
      <c r="W1530">
        <v>6.0344799999999997E-2</v>
      </c>
      <c r="X1530">
        <v>0.28448299999999999</v>
      </c>
      <c r="Y1530">
        <v>0.212121</v>
      </c>
      <c r="Z1530">
        <v>0.25430999999999998</v>
      </c>
      <c r="AA1530">
        <v>0.283721</v>
      </c>
      <c r="AB1530">
        <v>0.23030800000000001</v>
      </c>
      <c r="AC1530">
        <v>0.53803100000000004</v>
      </c>
      <c r="AD1530">
        <v>8.3720900000000001E-2</v>
      </c>
      <c r="AE1530">
        <v>2.3379500000000002</v>
      </c>
      <c r="AF1530">
        <v>0.27210899999999999</v>
      </c>
      <c r="AH1530">
        <v>-0.74569300000000005</v>
      </c>
      <c r="AI1530">
        <v>11.2994</v>
      </c>
      <c r="AJ1530">
        <v>-16.968399999999999</v>
      </c>
      <c r="AK1530">
        <v>38.133600000000001</v>
      </c>
      <c r="AL1530">
        <v>-0.74569300000000005</v>
      </c>
      <c r="AM1530">
        <v>-3.3</v>
      </c>
      <c r="AN1530">
        <v>-18.526893615722599</v>
      </c>
      <c r="AO1530">
        <v>0.96219897270202603</v>
      </c>
      <c r="AP1530">
        <v>-0.96330899999999997</v>
      </c>
      <c r="AQ1530">
        <v>999</v>
      </c>
      <c r="AU1530">
        <v>22045</v>
      </c>
    </row>
    <row r="1531" spans="1:47" x14ac:dyDescent="0.45">
      <c r="A1531" t="s">
        <v>2471</v>
      </c>
      <c r="C1531">
        <v>78</v>
      </c>
      <c r="D1531">
        <v>296</v>
      </c>
      <c r="E1531">
        <v>257</v>
      </c>
      <c r="F1531">
        <v>58</v>
      </c>
      <c r="G1531">
        <v>47</v>
      </c>
      <c r="H1531">
        <v>10</v>
      </c>
      <c r="I1531">
        <v>1</v>
      </c>
      <c r="J1531">
        <v>0</v>
      </c>
      <c r="K1531">
        <v>36</v>
      </c>
      <c r="L1531">
        <v>22</v>
      </c>
      <c r="M1531">
        <v>33</v>
      </c>
      <c r="N1531">
        <v>5</v>
      </c>
      <c r="O1531">
        <v>67</v>
      </c>
      <c r="P1531">
        <v>3</v>
      </c>
      <c r="Q1531">
        <v>1</v>
      </c>
      <c r="R1531">
        <v>2</v>
      </c>
      <c r="S1531">
        <v>0</v>
      </c>
      <c r="T1531">
        <v>12</v>
      </c>
      <c r="U1531">
        <v>3</v>
      </c>
      <c r="V1531">
        <v>0.22568099999999999</v>
      </c>
      <c r="W1531">
        <v>0.111486</v>
      </c>
      <c r="X1531">
        <v>0.226351</v>
      </c>
      <c r="Y1531">
        <v>0.492537</v>
      </c>
      <c r="Z1531">
        <v>0.31972800000000001</v>
      </c>
      <c r="AA1531">
        <v>0.272374</v>
      </c>
      <c r="AB1531">
        <v>0.26695200000000002</v>
      </c>
      <c r="AC1531">
        <v>0.59210099999999999</v>
      </c>
      <c r="AD1531">
        <v>4.6692600000000001E-2</v>
      </c>
      <c r="AE1531">
        <v>5.7964599999999997</v>
      </c>
      <c r="AF1531">
        <v>0.30366500000000002</v>
      </c>
      <c r="AH1531">
        <v>0.53276599999999996</v>
      </c>
      <c r="AI1531">
        <v>23.424499999999998</v>
      </c>
      <c r="AJ1531">
        <v>-12.641299999999999</v>
      </c>
      <c r="AK1531">
        <v>67.844099999999997</v>
      </c>
      <c r="AL1531">
        <v>0.53276599999999996</v>
      </c>
      <c r="AM1531">
        <v>-9.6</v>
      </c>
      <c r="AN1531">
        <v>-11.258765280246701</v>
      </c>
      <c r="AO1531">
        <v>-8.5124047994613594</v>
      </c>
      <c r="AP1531">
        <v>-0.96589899999999995</v>
      </c>
      <c r="AQ1531">
        <v>999</v>
      </c>
      <c r="AU1531" t="s">
        <v>2472</v>
      </c>
    </row>
    <row r="1532" spans="1:47" x14ac:dyDescent="0.45">
      <c r="A1532" t="s">
        <v>2550</v>
      </c>
      <c r="B1532" t="s">
        <v>31</v>
      </c>
      <c r="C1532">
        <v>81</v>
      </c>
      <c r="D1532">
        <v>304</v>
      </c>
      <c r="E1532">
        <v>279</v>
      </c>
      <c r="F1532">
        <v>59</v>
      </c>
      <c r="G1532">
        <v>47</v>
      </c>
      <c r="H1532">
        <v>10</v>
      </c>
      <c r="I1532">
        <v>1</v>
      </c>
      <c r="J1532">
        <v>1</v>
      </c>
      <c r="K1532">
        <v>33</v>
      </c>
      <c r="L1532">
        <v>22</v>
      </c>
      <c r="M1532">
        <v>18</v>
      </c>
      <c r="N1532">
        <v>4</v>
      </c>
      <c r="O1532">
        <v>90</v>
      </c>
      <c r="P1532">
        <v>3</v>
      </c>
      <c r="Q1532">
        <v>2</v>
      </c>
      <c r="R1532">
        <v>2</v>
      </c>
      <c r="S1532">
        <v>0</v>
      </c>
      <c r="T1532">
        <v>9</v>
      </c>
      <c r="U1532">
        <v>1</v>
      </c>
      <c r="V1532">
        <v>0.21146999999999999</v>
      </c>
      <c r="W1532">
        <v>5.9210499999999999E-2</v>
      </c>
      <c r="X1532">
        <v>0.29605300000000001</v>
      </c>
      <c r="Y1532">
        <v>0.2</v>
      </c>
      <c r="Z1532">
        <v>0.264901</v>
      </c>
      <c r="AA1532">
        <v>0.265233</v>
      </c>
      <c r="AB1532">
        <v>0.23292099999999999</v>
      </c>
      <c r="AC1532">
        <v>0.53013399999999999</v>
      </c>
      <c r="AD1532">
        <v>5.3763400000000003E-2</v>
      </c>
      <c r="AE1532">
        <v>6.0402800000000001</v>
      </c>
      <c r="AF1532">
        <v>0.30526300000000001</v>
      </c>
      <c r="AH1532">
        <v>0.88479399999999997</v>
      </c>
      <c r="AI1532">
        <v>15.4658</v>
      </c>
      <c r="AJ1532">
        <v>-21.5748</v>
      </c>
      <c r="AK1532">
        <v>38.306699999999999</v>
      </c>
      <c r="AL1532">
        <v>0.88479399999999997</v>
      </c>
      <c r="AM1532">
        <v>-1.8</v>
      </c>
      <c r="AN1532">
        <v>-21.587330043315799</v>
      </c>
      <c r="AO1532">
        <v>1.55097007751464</v>
      </c>
      <c r="AP1532">
        <v>-0.96837200000000001</v>
      </c>
      <c r="AQ1532">
        <v>999</v>
      </c>
      <c r="AU1532">
        <v>14938</v>
      </c>
    </row>
    <row r="1533" spans="1:47" x14ac:dyDescent="0.45">
      <c r="A1533" t="s">
        <v>2270</v>
      </c>
      <c r="B1533" t="s">
        <v>59</v>
      </c>
      <c r="C1533">
        <v>96</v>
      </c>
      <c r="D1533">
        <v>408</v>
      </c>
      <c r="E1533">
        <v>358</v>
      </c>
      <c r="F1533">
        <v>66</v>
      </c>
      <c r="G1533">
        <v>36</v>
      </c>
      <c r="H1533">
        <v>18</v>
      </c>
      <c r="I1533">
        <v>0</v>
      </c>
      <c r="J1533">
        <v>12</v>
      </c>
      <c r="K1533">
        <v>41</v>
      </c>
      <c r="L1533">
        <v>46</v>
      </c>
      <c r="M1533">
        <v>42</v>
      </c>
      <c r="N1533">
        <v>9</v>
      </c>
      <c r="O1533">
        <v>153</v>
      </c>
      <c r="P1533">
        <v>6</v>
      </c>
      <c r="Q1533">
        <v>2</v>
      </c>
      <c r="R1533">
        <v>0</v>
      </c>
      <c r="S1533">
        <v>0</v>
      </c>
      <c r="T1533">
        <v>1</v>
      </c>
      <c r="U1533">
        <v>1</v>
      </c>
      <c r="V1533">
        <v>0.18435799999999999</v>
      </c>
      <c r="W1533">
        <v>0.102941</v>
      </c>
      <c r="X1533">
        <v>0.375</v>
      </c>
      <c r="Y1533">
        <v>0.27450999999999998</v>
      </c>
      <c r="Z1533">
        <v>0.27941199999999999</v>
      </c>
      <c r="AA1533">
        <v>0.33519599999999999</v>
      </c>
      <c r="AB1533">
        <v>0.264484</v>
      </c>
      <c r="AC1533">
        <v>0.61460700000000001</v>
      </c>
      <c r="AD1533">
        <v>0.150838</v>
      </c>
      <c r="AE1533">
        <v>2.0834299999999999</v>
      </c>
      <c r="AF1533">
        <v>0.27692299999999997</v>
      </c>
      <c r="AH1533">
        <v>-0.79996199999999995</v>
      </c>
      <c r="AI1533">
        <v>31.451699999999999</v>
      </c>
      <c r="AJ1533">
        <v>-18.2607</v>
      </c>
      <c r="AK1533">
        <v>65.659300000000002</v>
      </c>
      <c r="AL1533">
        <v>-0.79996199999999995</v>
      </c>
      <c r="AM1533">
        <v>1.5</v>
      </c>
      <c r="AN1533">
        <v>-17.588055908679902</v>
      </c>
      <c r="AO1533">
        <v>-5.9955906867980904</v>
      </c>
      <c r="AP1533">
        <v>-0.96986499999999998</v>
      </c>
      <c r="AQ1533">
        <v>999</v>
      </c>
      <c r="AU1533" t="s">
        <v>2271</v>
      </c>
    </row>
    <row r="1534" spans="1:47" x14ac:dyDescent="0.45">
      <c r="A1534" t="s">
        <v>2633</v>
      </c>
      <c r="B1534" t="s">
        <v>42</v>
      </c>
      <c r="C1534">
        <v>91</v>
      </c>
      <c r="D1534">
        <v>341</v>
      </c>
      <c r="E1534">
        <v>317</v>
      </c>
      <c r="F1534">
        <v>69</v>
      </c>
      <c r="G1534">
        <v>46</v>
      </c>
      <c r="H1534">
        <v>14</v>
      </c>
      <c r="I1534">
        <v>2</v>
      </c>
      <c r="J1534">
        <v>7</v>
      </c>
      <c r="K1534">
        <v>36</v>
      </c>
      <c r="L1534">
        <v>35</v>
      </c>
      <c r="M1534">
        <v>16</v>
      </c>
      <c r="N1534">
        <v>8</v>
      </c>
      <c r="O1534">
        <v>109</v>
      </c>
      <c r="P1534">
        <v>4</v>
      </c>
      <c r="Q1534">
        <v>2</v>
      </c>
      <c r="R1534">
        <v>2</v>
      </c>
      <c r="S1534">
        <v>1</v>
      </c>
      <c r="T1534">
        <v>7</v>
      </c>
      <c r="U1534">
        <v>3</v>
      </c>
      <c r="V1534">
        <v>0.217666</v>
      </c>
      <c r="W1534">
        <v>4.6920799999999999E-2</v>
      </c>
      <c r="X1534">
        <v>0.31964799999999999</v>
      </c>
      <c r="Y1534">
        <v>0.146789</v>
      </c>
      <c r="Z1534">
        <v>0.26253700000000002</v>
      </c>
      <c r="AA1534">
        <v>0.340694</v>
      </c>
      <c r="AB1534">
        <v>0.25270999999999999</v>
      </c>
      <c r="AC1534">
        <v>0.60323099999999996</v>
      </c>
      <c r="AD1534">
        <v>0.123028</v>
      </c>
      <c r="AE1534">
        <v>5.4967899999999998</v>
      </c>
      <c r="AF1534">
        <v>0.305419</v>
      </c>
      <c r="AH1534">
        <v>-0.31313099999999999</v>
      </c>
      <c r="AI1534">
        <v>22.952500000000001</v>
      </c>
      <c r="AJ1534">
        <v>-18.596399999999999</v>
      </c>
      <c r="AK1534">
        <v>54.2864</v>
      </c>
      <c r="AL1534">
        <v>-0.31313099999999999</v>
      </c>
      <c r="AM1534">
        <v>-6.1</v>
      </c>
      <c r="AN1534">
        <v>-18.991220414638502</v>
      </c>
      <c r="AO1534">
        <v>-2.34118151664733</v>
      </c>
      <c r="AP1534">
        <v>-0.97229600000000005</v>
      </c>
      <c r="AQ1534">
        <v>999</v>
      </c>
      <c r="AU1534">
        <v>13663</v>
      </c>
    </row>
    <row r="1535" spans="1:47" x14ac:dyDescent="0.45">
      <c r="A1535" t="s">
        <v>2458</v>
      </c>
      <c r="B1535" t="s">
        <v>309</v>
      </c>
      <c r="C1535">
        <v>88</v>
      </c>
      <c r="D1535">
        <v>350</v>
      </c>
      <c r="E1535">
        <v>308</v>
      </c>
      <c r="F1535">
        <v>69</v>
      </c>
      <c r="G1535">
        <v>53</v>
      </c>
      <c r="H1535">
        <v>12</v>
      </c>
      <c r="I1535">
        <v>1</v>
      </c>
      <c r="J1535">
        <v>3</v>
      </c>
      <c r="K1535">
        <v>44</v>
      </c>
      <c r="L1535">
        <v>33</v>
      </c>
      <c r="M1535">
        <v>32</v>
      </c>
      <c r="N1535">
        <v>8</v>
      </c>
      <c r="O1535">
        <v>93</v>
      </c>
      <c r="P1535">
        <v>7</v>
      </c>
      <c r="Q1535">
        <v>2</v>
      </c>
      <c r="R1535">
        <v>1</v>
      </c>
      <c r="S1535">
        <v>0</v>
      </c>
      <c r="T1535">
        <v>9</v>
      </c>
      <c r="U1535">
        <v>3</v>
      </c>
      <c r="V1535">
        <v>0.224026</v>
      </c>
      <c r="W1535">
        <v>9.1428599999999999E-2</v>
      </c>
      <c r="X1535">
        <v>0.26571400000000001</v>
      </c>
      <c r="Y1535">
        <v>0.344086</v>
      </c>
      <c r="Z1535">
        <v>0.30945600000000001</v>
      </c>
      <c r="AA1535">
        <v>0.29870099999999999</v>
      </c>
      <c r="AB1535">
        <v>0.26705099999999998</v>
      </c>
      <c r="AC1535">
        <v>0.60815699999999995</v>
      </c>
      <c r="AD1535">
        <v>7.46753E-2</v>
      </c>
      <c r="AE1535">
        <v>5.4236700000000004</v>
      </c>
      <c r="AF1535">
        <v>0.30841099999999999</v>
      </c>
      <c r="AH1535">
        <v>-0.113464</v>
      </c>
      <c r="AI1535">
        <v>27.726900000000001</v>
      </c>
      <c r="AJ1535">
        <v>-14.9186</v>
      </c>
      <c r="AK1535">
        <v>49.2104</v>
      </c>
      <c r="AL1535">
        <v>-0.113464</v>
      </c>
      <c r="AM1535">
        <v>4.3</v>
      </c>
      <c r="AN1535">
        <v>-22.135687008500099</v>
      </c>
      <c r="AO1535">
        <v>0.44197559356689398</v>
      </c>
      <c r="AP1535">
        <v>-0.97414999999999996</v>
      </c>
      <c r="AQ1535">
        <v>999</v>
      </c>
      <c r="AU1535" t="s">
        <v>2459</v>
      </c>
    </row>
    <row r="1536" spans="1:47" x14ac:dyDescent="0.45">
      <c r="A1536" t="s">
        <v>2384</v>
      </c>
      <c r="B1536" t="s">
        <v>56</v>
      </c>
      <c r="C1536">
        <v>87</v>
      </c>
      <c r="D1536">
        <v>351</v>
      </c>
      <c r="E1536">
        <v>310</v>
      </c>
      <c r="F1536">
        <v>63</v>
      </c>
      <c r="G1536">
        <v>38</v>
      </c>
      <c r="H1536">
        <v>13</v>
      </c>
      <c r="I1536">
        <v>1</v>
      </c>
      <c r="J1536">
        <v>11</v>
      </c>
      <c r="K1536">
        <v>32</v>
      </c>
      <c r="L1536">
        <v>42</v>
      </c>
      <c r="M1536">
        <v>34</v>
      </c>
      <c r="N1536">
        <v>8</v>
      </c>
      <c r="O1536">
        <v>108</v>
      </c>
      <c r="P1536">
        <v>6</v>
      </c>
      <c r="Q1536">
        <v>1</v>
      </c>
      <c r="R1536">
        <v>0</v>
      </c>
      <c r="S1536">
        <v>1</v>
      </c>
      <c r="T1536">
        <v>2</v>
      </c>
      <c r="U1536">
        <v>1</v>
      </c>
      <c r="V1536">
        <v>0.20322599999999999</v>
      </c>
      <c r="W1536">
        <v>9.6866099999999997E-2</v>
      </c>
      <c r="X1536">
        <v>0.30769200000000002</v>
      </c>
      <c r="Y1536">
        <v>0.31481500000000001</v>
      </c>
      <c r="Z1536">
        <v>0.29344700000000001</v>
      </c>
      <c r="AA1536">
        <v>0.35806500000000002</v>
      </c>
      <c r="AB1536">
        <v>0.27920899999999998</v>
      </c>
      <c r="AC1536">
        <v>0.65151199999999998</v>
      </c>
      <c r="AD1536">
        <v>0.154839</v>
      </c>
      <c r="AE1536">
        <v>3.0264099999999998</v>
      </c>
      <c r="AF1536">
        <v>0.27083299999999999</v>
      </c>
      <c r="AH1536">
        <v>-0.56143699999999996</v>
      </c>
      <c r="AI1536">
        <v>31.350300000000001</v>
      </c>
      <c r="AJ1536">
        <v>-11.4171</v>
      </c>
      <c r="AK1536">
        <v>72.083399999999997</v>
      </c>
      <c r="AL1536">
        <v>-0.56143699999999996</v>
      </c>
      <c r="AM1536">
        <v>0</v>
      </c>
      <c r="AN1536">
        <v>-12.700597822666101</v>
      </c>
      <c r="AO1536">
        <v>-9.0277776718139595</v>
      </c>
      <c r="AP1536">
        <v>-0.97420899999999999</v>
      </c>
      <c r="AQ1536">
        <v>999</v>
      </c>
      <c r="AU1536" t="s">
        <v>2385</v>
      </c>
    </row>
    <row r="1537" spans="1:47" x14ac:dyDescent="0.45">
      <c r="A1537" t="s">
        <v>2448</v>
      </c>
      <c r="C1537">
        <v>96</v>
      </c>
      <c r="D1537">
        <v>344</v>
      </c>
      <c r="E1537">
        <v>319</v>
      </c>
      <c r="F1537">
        <v>68</v>
      </c>
      <c r="G1537">
        <v>49</v>
      </c>
      <c r="H1537">
        <v>12</v>
      </c>
      <c r="I1537">
        <v>0</v>
      </c>
      <c r="J1537">
        <v>7</v>
      </c>
      <c r="K1537">
        <v>32</v>
      </c>
      <c r="L1537">
        <v>36</v>
      </c>
      <c r="M1537">
        <v>21</v>
      </c>
      <c r="N1537">
        <v>7</v>
      </c>
      <c r="O1537">
        <v>93</v>
      </c>
      <c r="P1537">
        <v>1</v>
      </c>
      <c r="Q1537">
        <v>3</v>
      </c>
      <c r="R1537">
        <v>0</v>
      </c>
      <c r="S1537">
        <v>0</v>
      </c>
      <c r="T1537">
        <v>1</v>
      </c>
      <c r="U1537">
        <v>1</v>
      </c>
      <c r="V1537">
        <v>0.21316599999999999</v>
      </c>
      <c r="W1537">
        <v>6.1046499999999997E-2</v>
      </c>
      <c r="X1537">
        <v>0.27034900000000001</v>
      </c>
      <c r="Y1537">
        <v>0.22580600000000001</v>
      </c>
      <c r="Z1537">
        <v>0.26162800000000003</v>
      </c>
      <c r="AA1537">
        <v>0.31661400000000001</v>
      </c>
      <c r="AB1537">
        <v>0.24530199999999999</v>
      </c>
      <c r="AC1537">
        <v>0.57824200000000003</v>
      </c>
      <c r="AD1537">
        <v>0.103448</v>
      </c>
      <c r="AE1537">
        <v>2.14581</v>
      </c>
      <c r="AF1537">
        <v>0.27477499999999999</v>
      </c>
      <c r="AH1537">
        <v>-0.71520600000000001</v>
      </c>
      <c r="AI1537">
        <v>21.038</v>
      </c>
      <c r="AJ1537">
        <v>-20.8764</v>
      </c>
      <c r="AK1537">
        <v>51.958399999999997</v>
      </c>
      <c r="AL1537">
        <v>-0.71520600000000001</v>
      </c>
      <c r="AM1537">
        <v>6</v>
      </c>
      <c r="AN1537">
        <v>-21.1887968182563</v>
      </c>
      <c r="AO1537">
        <v>-0.319811820983886</v>
      </c>
      <c r="AP1537">
        <v>-0.97607600000000005</v>
      </c>
      <c r="AQ1537">
        <v>999</v>
      </c>
      <c r="AU1537">
        <v>14885</v>
      </c>
    </row>
    <row r="1538" spans="1:47" x14ac:dyDescent="0.45">
      <c r="A1538" t="s">
        <v>729</v>
      </c>
      <c r="B1538" t="s">
        <v>7</v>
      </c>
      <c r="C1538">
        <v>85</v>
      </c>
      <c r="D1538">
        <v>346</v>
      </c>
      <c r="E1538">
        <v>320</v>
      </c>
      <c r="F1538">
        <v>74</v>
      </c>
      <c r="G1538">
        <v>61</v>
      </c>
      <c r="H1538">
        <v>10</v>
      </c>
      <c r="I1538">
        <v>1</v>
      </c>
      <c r="J1538">
        <v>2</v>
      </c>
      <c r="K1538">
        <v>33</v>
      </c>
      <c r="L1538">
        <v>28</v>
      </c>
      <c r="M1538">
        <v>17</v>
      </c>
      <c r="N1538">
        <v>10</v>
      </c>
      <c r="O1538">
        <v>63</v>
      </c>
      <c r="P1538">
        <v>4</v>
      </c>
      <c r="Q1538">
        <v>3</v>
      </c>
      <c r="R1538">
        <v>2</v>
      </c>
      <c r="S1538">
        <v>0</v>
      </c>
      <c r="T1538">
        <v>11</v>
      </c>
      <c r="U1538">
        <v>3</v>
      </c>
      <c r="V1538">
        <v>0.23125000000000001</v>
      </c>
      <c r="W1538">
        <v>4.91329E-2</v>
      </c>
      <c r="X1538">
        <v>0.18208099999999999</v>
      </c>
      <c r="Y1538">
        <v>0.269841</v>
      </c>
      <c r="Z1538">
        <v>0.27616299999999999</v>
      </c>
      <c r="AA1538">
        <v>0.28749999999999998</v>
      </c>
      <c r="AB1538">
        <v>0.238397</v>
      </c>
      <c r="AC1538">
        <v>0.56366300000000003</v>
      </c>
      <c r="AD1538">
        <v>5.6250000000000001E-2</v>
      </c>
      <c r="AE1538">
        <v>5.34396</v>
      </c>
      <c r="AF1538">
        <v>0.27906999999999998</v>
      </c>
      <c r="AH1538">
        <v>0.37899699999999997</v>
      </c>
      <c r="AI1538">
        <v>19.176200000000001</v>
      </c>
      <c r="AJ1538">
        <v>-22.9818</v>
      </c>
      <c r="AK1538">
        <v>44.501199999999997</v>
      </c>
      <c r="AL1538">
        <v>0.37899699999999997</v>
      </c>
      <c r="AM1538">
        <v>5.6</v>
      </c>
      <c r="AN1538">
        <v>-23.4101227223873</v>
      </c>
      <c r="AO1538">
        <v>1.78606700897216</v>
      </c>
      <c r="AP1538">
        <v>-0.98079400000000005</v>
      </c>
      <c r="AQ1538">
        <v>999</v>
      </c>
      <c r="AU1538" t="s">
        <v>2474</v>
      </c>
    </row>
    <row r="1539" spans="1:47" x14ac:dyDescent="0.45">
      <c r="A1539" t="s">
        <v>2489</v>
      </c>
      <c r="C1539">
        <v>39</v>
      </c>
      <c r="D1539">
        <v>128</v>
      </c>
      <c r="E1539">
        <v>117</v>
      </c>
      <c r="F1539">
        <v>21</v>
      </c>
      <c r="G1539">
        <v>16</v>
      </c>
      <c r="H1539">
        <v>3</v>
      </c>
      <c r="I1539">
        <v>0</v>
      </c>
      <c r="J1539">
        <v>2</v>
      </c>
      <c r="K1539">
        <v>11</v>
      </c>
      <c r="L1539">
        <v>11</v>
      </c>
      <c r="M1539">
        <v>9</v>
      </c>
      <c r="N1539">
        <v>5</v>
      </c>
      <c r="O1539">
        <v>48</v>
      </c>
      <c r="P1539">
        <v>1</v>
      </c>
      <c r="Q1539">
        <v>1</v>
      </c>
      <c r="R1539">
        <v>0</v>
      </c>
      <c r="S1539">
        <v>0</v>
      </c>
      <c r="T1539">
        <v>1</v>
      </c>
      <c r="U1539">
        <v>1</v>
      </c>
      <c r="V1539">
        <v>0.17948700000000001</v>
      </c>
      <c r="W1539">
        <v>7.03125E-2</v>
      </c>
      <c r="X1539">
        <v>0.375</v>
      </c>
      <c r="Y1539">
        <v>0.1875</v>
      </c>
      <c r="Z1539">
        <v>0.24218799999999999</v>
      </c>
      <c r="AA1539">
        <v>0.25641000000000003</v>
      </c>
      <c r="AB1539">
        <v>0.206258</v>
      </c>
      <c r="AC1539">
        <v>0.49859799999999999</v>
      </c>
      <c r="AD1539">
        <v>7.6923099999999994E-2</v>
      </c>
      <c r="AE1539">
        <v>2.7414100000000001</v>
      </c>
      <c r="AF1539">
        <v>0.27941199999999999</v>
      </c>
      <c r="AH1539">
        <v>-0.38388600000000001</v>
      </c>
      <c r="AI1539">
        <v>3.6774800000000001</v>
      </c>
      <c r="AJ1539">
        <v>-11.9186</v>
      </c>
      <c r="AK1539">
        <v>25.7837</v>
      </c>
      <c r="AL1539">
        <v>-0.38388600000000001</v>
      </c>
      <c r="AM1539">
        <v>-4.4000000000000004</v>
      </c>
      <c r="AN1539">
        <v>-12.1525642871856</v>
      </c>
      <c r="AO1539">
        <v>-2.0484421253204301</v>
      </c>
      <c r="AP1539">
        <v>-0.98122100000000001</v>
      </c>
      <c r="AQ1539">
        <v>999</v>
      </c>
      <c r="AU1539" t="s">
        <v>2490</v>
      </c>
    </row>
    <row r="1540" spans="1:47" x14ac:dyDescent="0.45">
      <c r="A1540" t="s">
        <v>2485</v>
      </c>
      <c r="B1540" t="s">
        <v>73</v>
      </c>
      <c r="C1540">
        <v>81</v>
      </c>
      <c r="D1540">
        <v>320</v>
      </c>
      <c r="E1540">
        <v>290</v>
      </c>
      <c r="F1540">
        <v>67</v>
      </c>
      <c r="G1540">
        <v>49</v>
      </c>
      <c r="H1540">
        <v>10</v>
      </c>
      <c r="I1540">
        <v>1</v>
      </c>
      <c r="J1540">
        <v>7</v>
      </c>
      <c r="K1540">
        <v>35</v>
      </c>
      <c r="L1540">
        <v>29</v>
      </c>
      <c r="M1540">
        <v>26</v>
      </c>
      <c r="N1540">
        <v>7</v>
      </c>
      <c r="O1540">
        <v>82</v>
      </c>
      <c r="P1540">
        <v>2</v>
      </c>
      <c r="Q1540">
        <v>2</v>
      </c>
      <c r="R1540">
        <v>0</v>
      </c>
      <c r="S1540">
        <v>0</v>
      </c>
      <c r="T1540">
        <v>0</v>
      </c>
      <c r="U1540">
        <v>1</v>
      </c>
      <c r="V1540">
        <v>0.23103399999999999</v>
      </c>
      <c r="W1540">
        <v>8.1250000000000003E-2</v>
      </c>
      <c r="X1540">
        <v>0.25624999999999998</v>
      </c>
      <c r="Y1540">
        <v>0.31707299999999999</v>
      </c>
      <c r="Z1540">
        <v>0.296875</v>
      </c>
      <c r="AA1540">
        <v>0.34482800000000002</v>
      </c>
      <c r="AB1540">
        <v>0.27461200000000002</v>
      </c>
      <c r="AC1540">
        <v>0.64170300000000002</v>
      </c>
      <c r="AD1540">
        <v>0.11379300000000001</v>
      </c>
      <c r="AE1540">
        <v>2.5722800000000001</v>
      </c>
      <c r="AF1540">
        <v>0.295566</v>
      </c>
      <c r="AH1540">
        <v>-0.96143699999999999</v>
      </c>
      <c r="AI1540">
        <v>27.3597</v>
      </c>
      <c r="AJ1540">
        <v>-11.6304</v>
      </c>
      <c r="AK1540">
        <v>68.701400000000007</v>
      </c>
      <c r="AL1540">
        <v>-0.96143699999999999</v>
      </c>
      <c r="AM1540">
        <v>-13.3</v>
      </c>
      <c r="AN1540">
        <v>-13.3692087531089</v>
      </c>
      <c r="AO1540">
        <v>-7.4211053848266602</v>
      </c>
      <c r="AP1540">
        <v>-0.98598799999999998</v>
      </c>
      <c r="AQ1540">
        <v>999</v>
      </c>
      <c r="AU1540" t="s">
        <v>2486</v>
      </c>
    </row>
    <row r="1541" spans="1:47" x14ac:dyDescent="0.45">
      <c r="A1541" t="s">
        <v>2578</v>
      </c>
      <c r="C1541">
        <v>87</v>
      </c>
      <c r="D1541">
        <v>327</v>
      </c>
      <c r="E1541">
        <v>283</v>
      </c>
      <c r="F1541">
        <v>50</v>
      </c>
      <c r="G1541">
        <v>35</v>
      </c>
      <c r="H1541">
        <v>8</v>
      </c>
      <c r="I1541">
        <v>1</v>
      </c>
      <c r="J1541">
        <v>6</v>
      </c>
      <c r="K1541">
        <v>37</v>
      </c>
      <c r="L1541">
        <v>32</v>
      </c>
      <c r="M1541">
        <v>36</v>
      </c>
      <c r="N1541">
        <v>3</v>
      </c>
      <c r="O1541">
        <v>131</v>
      </c>
      <c r="P1541">
        <v>6</v>
      </c>
      <c r="Q1541">
        <v>1</v>
      </c>
      <c r="R1541">
        <v>1</v>
      </c>
      <c r="S1541">
        <v>0</v>
      </c>
      <c r="T1541">
        <v>4</v>
      </c>
      <c r="U1541">
        <v>1</v>
      </c>
      <c r="V1541">
        <v>0.176678</v>
      </c>
      <c r="W1541">
        <v>0.110092</v>
      </c>
      <c r="X1541">
        <v>0.40061200000000002</v>
      </c>
      <c r="Y1541">
        <v>0.27480900000000003</v>
      </c>
      <c r="Z1541">
        <v>0.28220899999999999</v>
      </c>
      <c r="AA1541">
        <v>0.27561799999999997</v>
      </c>
      <c r="AB1541">
        <v>0.253106</v>
      </c>
      <c r="AC1541">
        <v>0.55782699999999996</v>
      </c>
      <c r="AD1541">
        <v>9.8939899999999997E-2</v>
      </c>
      <c r="AE1541">
        <v>4.9408899999999996</v>
      </c>
      <c r="AF1541">
        <v>0.29931999999999997</v>
      </c>
      <c r="AH1541">
        <v>-0.19225700000000001</v>
      </c>
      <c r="AI1541">
        <v>22.117599999999999</v>
      </c>
      <c r="AJ1541">
        <v>-17.7254</v>
      </c>
      <c r="AK1541">
        <v>54.560699999999997</v>
      </c>
      <c r="AL1541">
        <v>-0.19225700000000001</v>
      </c>
      <c r="AM1541">
        <v>3</v>
      </c>
      <c r="AN1541">
        <v>-17.9960291534662</v>
      </c>
      <c r="AO1541">
        <v>-3.00749540328979</v>
      </c>
      <c r="AP1541">
        <v>-0.98691700000000004</v>
      </c>
      <c r="AQ1541">
        <v>999</v>
      </c>
      <c r="AU1541">
        <v>19967</v>
      </c>
    </row>
    <row r="1542" spans="1:47" x14ac:dyDescent="0.45">
      <c r="A1542" t="s">
        <v>2509</v>
      </c>
      <c r="C1542">
        <v>107</v>
      </c>
      <c r="D1542">
        <v>401</v>
      </c>
      <c r="E1542">
        <v>361</v>
      </c>
      <c r="F1542">
        <v>75</v>
      </c>
      <c r="G1542">
        <v>57</v>
      </c>
      <c r="H1542">
        <v>13</v>
      </c>
      <c r="I1542">
        <v>2</v>
      </c>
      <c r="J1542">
        <v>3</v>
      </c>
      <c r="K1542">
        <v>40</v>
      </c>
      <c r="L1542">
        <v>33</v>
      </c>
      <c r="M1542">
        <v>31</v>
      </c>
      <c r="N1542">
        <v>6</v>
      </c>
      <c r="O1542">
        <v>123</v>
      </c>
      <c r="P1542">
        <v>6</v>
      </c>
      <c r="Q1542">
        <v>2</v>
      </c>
      <c r="R1542">
        <v>1</v>
      </c>
      <c r="S1542">
        <v>0</v>
      </c>
      <c r="T1542">
        <v>11</v>
      </c>
      <c r="U1542">
        <v>5</v>
      </c>
      <c r="V1542">
        <v>0.207756</v>
      </c>
      <c r="W1542">
        <v>7.7306700000000006E-2</v>
      </c>
      <c r="X1542">
        <v>0.30673299999999998</v>
      </c>
      <c r="Y1542">
        <v>0.25203300000000001</v>
      </c>
      <c r="Z1542">
        <v>0.28000000000000003</v>
      </c>
      <c r="AA1542">
        <v>0.27977800000000003</v>
      </c>
      <c r="AB1542">
        <v>0.24715000000000001</v>
      </c>
      <c r="AC1542">
        <v>0.559778</v>
      </c>
      <c r="AD1542">
        <v>7.2022199999999995E-2</v>
      </c>
      <c r="AE1542">
        <v>5.5376000000000003</v>
      </c>
      <c r="AF1542">
        <v>0.30379699999999998</v>
      </c>
      <c r="AH1542">
        <v>-0.58844099999999999</v>
      </c>
      <c r="AI1542">
        <v>25.139399999999998</v>
      </c>
      <c r="AJ1542">
        <v>-23.720099999999999</v>
      </c>
      <c r="AK1542">
        <v>50.291200000000003</v>
      </c>
      <c r="AL1542">
        <v>-0.58844099999999999</v>
      </c>
      <c r="AM1542">
        <v>0.2</v>
      </c>
      <c r="AN1542">
        <v>-25.282717883586798</v>
      </c>
      <c r="AO1542">
        <v>1.6733979731798101</v>
      </c>
      <c r="AP1542">
        <v>-0.99190199999999995</v>
      </c>
      <c r="AQ1542">
        <v>999</v>
      </c>
      <c r="AU1542" t="s">
        <v>2510</v>
      </c>
    </row>
    <row r="1543" spans="1:47" x14ac:dyDescent="0.45">
      <c r="A1543" t="s">
        <v>2288</v>
      </c>
      <c r="B1543" t="s">
        <v>7</v>
      </c>
      <c r="C1543">
        <v>55</v>
      </c>
      <c r="D1543">
        <v>210</v>
      </c>
      <c r="E1543">
        <v>193</v>
      </c>
      <c r="F1543">
        <v>34</v>
      </c>
      <c r="G1543">
        <v>25</v>
      </c>
      <c r="H1543">
        <v>5</v>
      </c>
      <c r="I1543">
        <v>1</v>
      </c>
      <c r="J1543">
        <v>3</v>
      </c>
      <c r="K1543">
        <v>17</v>
      </c>
      <c r="L1543">
        <v>20</v>
      </c>
      <c r="M1543">
        <v>12</v>
      </c>
      <c r="N1543">
        <v>5</v>
      </c>
      <c r="O1543">
        <v>96</v>
      </c>
      <c r="P1543">
        <v>5</v>
      </c>
      <c r="Q1543">
        <v>0</v>
      </c>
      <c r="R1543">
        <v>0</v>
      </c>
      <c r="S1543">
        <v>0</v>
      </c>
      <c r="T1543">
        <v>1</v>
      </c>
      <c r="U1543">
        <v>1</v>
      </c>
      <c r="V1543">
        <v>0.17616599999999999</v>
      </c>
      <c r="W1543">
        <v>5.7142900000000003E-2</v>
      </c>
      <c r="X1543">
        <v>0.45714300000000002</v>
      </c>
      <c r="Y1543">
        <v>0.125</v>
      </c>
      <c r="Z1543">
        <v>0.24285699999999999</v>
      </c>
      <c r="AA1543">
        <v>0.25906699999999999</v>
      </c>
      <c r="AB1543">
        <v>0.21641299999999999</v>
      </c>
      <c r="AC1543">
        <v>0.50192499999999995</v>
      </c>
      <c r="AD1543">
        <v>8.2901600000000006E-2</v>
      </c>
      <c r="AE1543">
        <v>4.04359</v>
      </c>
      <c r="AF1543">
        <v>0.329787</v>
      </c>
      <c r="AH1543">
        <v>-0.50716799999999995</v>
      </c>
      <c r="AI1543">
        <v>7.8045900000000001</v>
      </c>
      <c r="AJ1543">
        <v>-17.782699999999998</v>
      </c>
      <c r="AK1543">
        <v>29.763300000000001</v>
      </c>
      <c r="AL1543">
        <v>-0.50716799999999995</v>
      </c>
      <c r="AM1543">
        <v>-2.2000000000000002</v>
      </c>
      <c r="AN1543">
        <v>-18.779819309711399</v>
      </c>
      <c r="AO1543">
        <v>1.65802454948425</v>
      </c>
      <c r="AP1543">
        <v>-0.99388699999999996</v>
      </c>
      <c r="AQ1543">
        <v>999</v>
      </c>
      <c r="AU1543" t="s">
        <v>2289</v>
      </c>
    </row>
    <row r="1544" spans="1:47" x14ac:dyDescent="0.45">
      <c r="A1544" t="s">
        <v>2380</v>
      </c>
      <c r="B1544" t="s">
        <v>82</v>
      </c>
      <c r="C1544">
        <v>101</v>
      </c>
      <c r="D1544">
        <v>440</v>
      </c>
      <c r="E1544">
        <v>395</v>
      </c>
      <c r="F1544">
        <v>79</v>
      </c>
      <c r="G1544">
        <v>52</v>
      </c>
      <c r="H1544">
        <v>14</v>
      </c>
      <c r="I1544">
        <v>2</v>
      </c>
      <c r="J1544">
        <v>11</v>
      </c>
      <c r="K1544">
        <v>45</v>
      </c>
      <c r="L1544">
        <v>51</v>
      </c>
      <c r="M1544">
        <v>34</v>
      </c>
      <c r="N1544">
        <v>9</v>
      </c>
      <c r="O1544">
        <v>157</v>
      </c>
      <c r="P1544">
        <v>8</v>
      </c>
      <c r="Q1544">
        <v>3</v>
      </c>
      <c r="R1544">
        <v>0</v>
      </c>
      <c r="S1544">
        <v>0</v>
      </c>
      <c r="T1544">
        <v>5</v>
      </c>
      <c r="U1544">
        <v>1</v>
      </c>
      <c r="V1544">
        <v>0.2</v>
      </c>
      <c r="W1544">
        <v>7.72727E-2</v>
      </c>
      <c r="X1544">
        <v>0.35681800000000002</v>
      </c>
      <c r="Y1544">
        <v>0.216561</v>
      </c>
      <c r="Z1544">
        <v>0.27500000000000002</v>
      </c>
      <c r="AA1544">
        <v>0.32911400000000002</v>
      </c>
      <c r="AB1544">
        <v>0.25914799999999999</v>
      </c>
      <c r="AC1544">
        <v>0.60411400000000004</v>
      </c>
      <c r="AD1544">
        <v>0.12911400000000001</v>
      </c>
      <c r="AE1544">
        <v>4.8852099999999998</v>
      </c>
      <c r="AF1544">
        <v>0.29565200000000003</v>
      </c>
      <c r="AH1544">
        <v>-7.7013499999999999E-2</v>
      </c>
      <c r="AI1544">
        <v>31.968800000000002</v>
      </c>
      <c r="AJ1544">
        <v>-21.642600000000002</v>
      </c>
      <c r="AK1544">
        <v>64.95</v>
      </c>
      <c r="AL1544">
        <v>-7.7013499999999999E-2</v>
      </c>
      <c r="AM1544">
        <v>1.7</v>
      </c>
      <c r="AN1544">
        <v>-18.555786654353099</v>
      </c>
      <c r="AO1544">
        <v>-6.3834798336028999</v>
      </c>
      <c r="AP1544">
        <v>-0.99666500000000002</v>
      </c>
      <c r="AQ1544">
        <v>999</v>
      </c>
      <c r="AU1544" t="s">
        <v>2381</v>
      </c>
    </row>
    <row r="1545" spans="1:47" x14ac:dyDescent="0.45">
      <c r="A1545" t="s">
        <v>2501</v>
      </c>
      <c r="C1545">
        <v>91</v>
      </c>
      <c r="D1545">
        <v>363</v>
      </c>
      <c r="E1545">
        <v>331</v>
      </c>
      <c r="F1545">
        <v>78</v>
      </c>
      <c r="G1545">
        <v>52</v>
      </c>
      <c r="H1545">
        <v>19</v>
      </c>
      <c r="I1545">
        <v>1</v>
      </c>
      <c r="J1545">
        <v>6</v>
      </c>
      <c r="K1545">
        <v>35</v>
      </c>
      <c r="L1545">
        <v>39</v>
      </c>
      <c r="M1545">
        <v>26</v>
      </c>
      <c r="N1545">
        <v>7</v>
      </c>
      <c r="O1545">
        <v>82</v>
      </c>
      <c r="P1545">
        <v>3</v>
      </c>
      <c r="Q1545">
        <v>2</v>
      </c>
      <c r="R1545">
        <v>1</v>
      </c>
      <c r="S1545">
        <v>0</v>
      </c>
      <c r="T1545">
        <v>1</v>
      </c>
      <c r="U1545">
        <v>1</v>
      </c>
      <c r="V1545">
        <v>0.23565</v>
      </c>
      <c r="W1545">
        <v>7.1625300000000003E-2</v>
      </c>
      <c r="X1545">
        <v>0.22589500000000001</v>
      </c>
      <c r="Y1545">
        <v>0.31707299999999999</v>
      </c>
      <c r="Z1545">
        <v>0.29558000000000001</v>
      </c>
      <c r="AA1545">
        <v>0.35347400000000001</v>
      </c>
      <c r="AB1545">
        <v>0.27751300000000001</v>
      </c>
      <c r="AC1545">
        <v>0.64905400000000002</v>
      </c>
      <c r="AD1545">
        <v>0.117825</v>
      </c>
      <c r="AE1545">
        <v>2.8037899999999998</v>
      </c>
      <c r="AF1545">
        <v>0.29387799999999997</v>
      </c>
      <c r="AH1545">
        <v>-0.79225699999999999</v>
      </c>
      <c r="AI1545">
        <v>31.910599999999999</v>
      </c>
      <c r="AJ1545">
        <v>-12.3188</v>
      </c>
      <c r="AK1545">
        <v>72.137600000000006</v>
      </c>
      <c r="AL1545">
        <v>-0.79225699999999999</v>
      </c>
      <c r="AM1545">
        <v>-2.4</v>
      </c>
      <c r="AN1545">
        <v>-13.3220385313034</v>
      </c>
      <c r="AO1545">
        <v>-9.0688714981079102</v>
      </c>
      <c r="AP1545">
        <v>-0.99950700000000003</v>
      </c>
      <c r="AQ1545">
        <v>999</v>
      </c>
      <c r="AU1545" t="s">
        <v>2502</v>
      </c>
    </row>
    <row r="1546" spans="1:47" x14ac:dyDescent="0.45">
      <c r="A1546" t="s">
        <v>2560</v>
      </c>
      <c r="B1546" t="s">
        <v>89</v>
      </c>
      <c r="C1546">
        <v>80</v>
      </c>
      <c r="D1546">
        <v>275</v>
      </c>
      <c r="E1546">
        <v>246</v>
      </c>
      <c r="F1546">
        <v>49</v>
      </c>
      <c r="G1546">
        <v>40</v>
      </c>
      <c r="H1546">
        <v>7</v>
      </c>
      <c r="I1546">
        <v>0</v>
      </c>
      <c r="J1546">
        <v>2</v>
      </c>
      <c r="K1546">
        <v>28</v>
      </c>
      <c r="L1546">
        <v>22</v>
      </c>
      <c r="M1546">
        <v>16</v>
      </c>
      <c r="N1546">
        <v>7</v>
      </c>
      <c r="O1546">
        <v>80</v>
      </c>
      <c r="P1546">
        <v>7</v>
      </c>
      <c r="Q1546">
        <v>1</v>
      </c>
      <c r="R1546">
        <v>5</v>
      </c>
      <c r="S1546">
        <v>0</v>
      </c>
      <c r="T1546">
        <v>6</v>
      </c>
      <c r="U1546">
        <v>3</v>
      </c>
      <c r="V1546">
        <v>0.199187</v>
      </c>
      <c r="W1546">
        <v>5.8181799999999999E-2</v>
      </c>
      <c r="X1546">
        <v>0.29090899999999997</v>
      </c>
      <c r="Y1546">
        <v>0.2</v>
      </c>
      <c r="Z1546">
        <v>0.26666699999999999</v>
      </c>
      <c r="AA1546">
        <v>0.25203300000000001</v>
      </c>
      <c r="AB1546">
        <v>0.22570799999999999</v>
      </c>
      <c r="AC1546">
        <v>0.51869900000000002</v>
      </c>
      <c r="AD1546">
        <v>5.2845499999999997E-2</v>
      </c>
      <c r="AE1546">
        <v>4.4066000000000001</v>
      </c>
      <c r="AF1546">
        <v>0.28484799999999999</v>
      </c>
      <c r="AH1546">
        <v>-0.49772100000000002</v>
      </c>
      <c r="AI1546">
        <v>12.3431</v>
      </c>
      <c r="AJ1546">
        <v>-21.164100000000001</v>
      </c>
      <c r="AK1546">
        <v>42.066600000000001</v>
      </c>
      <c r="AL1546">
        <v>-0.49772100000000002</v>
      </c>
      <c r="AM1546">
        <v>-0.8</v>
      </c>
      <c r="AN1546">
        <v>-19.587208122014999</v>
      </c>
      <c r="AO1546">
        <v>0.21043497323989799</v>
      </c>
      <c r="AP1546">
        <v>-1.00082</v>
      </c>
      <c r="AQ1546">
        <v>999</v>
      </c>
      <c r="AU1546" t="s">
        <v>2561</v>
      </c>
    </row>
    <row r="1547" spans="1:47" x14ac:dyDescent="0.45">
      <c r="A1547" t="s">
        <v>2551</v>
      </c>
      <c r="B1547" t="s">
        <v>104</v>
      </c>
      <c r="C1547">
        <v>75</v>
      </c>
      <c r="D1547">
        <v>238</v>
      </c>
      <c r="E1547">
        <v>211</v>
      </c>
      <c r="F1547">
        <v>35</v>
      </c>
      <c r="G1547">
        <v>27</v>
      </c>
      <c r="H1547">
        <v>6</v>
      </c>
      <c r="I1547">
        <v>1</v>
      </c>
      <c r="J1547">
        <v>1</v>
      </c>
      <c r="K1547">
        <v>21</v>
      </c>
      <c r="L1547">
        <v>16</v>
      </c>
      <c r="M1547">
        <v>14</v>
      </c>
      <c r="N1547">
        <v>4</v>
      </c>
      <c r="O1547">
        <v>91</v>
      </c>
      <c r="P1547">
        <v>4</v>
      </c>
      <c r="Q1547">
        <v>1</v>
      </c>
      <c r="R1547">
        <v>8</v>
      </c>
      <c r="S1547">
        <v>0</v>
      </c>
      <c r="T1547">
        <v>11</v>
      </c>
      <c r="U1547">
        <v>3</v>
      </c>
      <c r="V1547">
        <v>0.165877</v>
      </c>
      <c r="W1547">
        <v>5.8823500000000001E-2</v>
      </c>
      <c r="X1547">
        <v>0.382353</v>
      </c>
      <c r="Y1547">
        <v>0.15384600000000001</v>
      </c>
      <c r="Z1547">
        <v>0.230435</v>
      </c>
      <c r="AA1547">
        <v>0.21800900000000001</v>
      </c>
      <c r="AB1547">
        <v>0.197907</v>
      </c>
      <c r="AC1547">
        <v>0.44844400000000001</v>
      </c>
      <c r="AD1547">
        <v>5.2132699999999997E-2</v>
      </c>
      <c r="AE1547">
        <v>6.9491500000000004</v>
      </c>
      <c r="AF1547">
        <v>0.283333</v>
      </c>
      <c r="AH1547">
        <v>0.61785599999999996</v>
      </c>
      <c r="AI1547">
        <v>5.1873199999999997</v>
      </c>
      <c r="AJ1547">
        <v>-23.811599999999999</v>
      </c>
      <c r="AK1547">
        <v>17.421399999999998</v>
      </c>
      <c r="AL1547">
        <v>0.61785599999999996</v>
      </c>
      <c r="AM1547">
        <v>4.7</v>
      </c>
      <c r="AN1547">
        <v>-23.730136096477501</v>
      </c>
      <c r="AO1547">
        <v>5.5744854211807198</v>
      </c>
      <c r="AP1547">
        <v>-1.0018499999999999</v>
      </c>
      <c r="AQ1547">
        <v>999</v>
      </c>
      <c r="AU1547">
        <v>24671</v>
      </c>
    </row>
    <row r="1548" spans="1:47" x14ac:dyDescent="0.45">
      <c r="A1548" t="s">
        <v>2499</v>
      </c>
      <c r="B1548" t="s">
        <v>70</v>
      </c>
      <c r="C1548">
        <v>128</v>
      </c>
      <c r="D1548">
        <v>574</v>
      </c>
      <c r="E1548">
        <v>534</v>
      </c>
      <c r="F1548">
        <v>117</v>
      </c>
      <c r="G1548">
        <v>73</v>
      </c>
      <c r="H1548">
        <v>29</v>
      </c>
      <c r="I1548">
        <v>4</v>
      </c>
      <c r="J1548">
        <v>11</v>
      </c>
      <c r="K1548">
        <v>63</v>
      </c>
      <c r="L1548">
        <v>63</v>
      </c>
      <c r="M1548">
        <v>25</v>
      </c>
      <c r="N1548">
        <v>10</v>
      </c>
      <c r="O1548">
        <v>178</v>
      </c>
      <c r="P1548">
        <v>12</v>
      </c>
      <c r="Q1548">
        <v>1</v>
      </c>
      <c r="R1548">
        <v>2</v>
      </c>
      <c r="S1548">
        <v>0</v>
      </c>
      <c r="T1548">
        <v>13</v>
      </c>
      <c r="U1548">
        <v>4</v>
      </c>
      <c r="V1548">
        <v>0.21910099999999999</v>
      </c>
      <c r="W1548">
        <v>4.3554000000000002E-2</v>
      </c>
      <c r="X1548">
        <v>0.31010500000000002</v>
      </c>
      <c r="Y1548">
        <v>0.14044899999999999</v>
      </c>
      <c r="Z1548">
        <v>0.269231</v>
      </c>
      <c r="AA1548">
        <v>0.35018700000000003</v>
      </c>
      <c r="AB1548">
        <v>0.26328400000000002</v>
      </c>
      <c r="AC1548">
        <v>0.61941800000000002</v>
      </c>
      <c r="AD1548">
        <v>0.13108600000000001</v>
      </c>
      <c r="AE1548">
        <v>6.19198</v>
      </c>
      <c r="AF1548">
        <v>0.30635800000000002</v>
      </c>
      <c r="AH1548">
        <v>0.141176</v>
      </c>
      <c r="AI1548">
        <v>43.676099999999998</v>
      </c>
      <c r="AJ1548">
        <v>-26.262499999999999</v>
      </c>
      <c r="AK1548">
        <v>68.173400000000001</v>
      </c>
      <c r="AL1548">
        <v>0.141176</v>
      </c>
      <c r="AM1548">
        <v>-1.5</v>
      </c>
      <c r="AN1548">
        <v>-21.7482459545135</v>
      </c>
      <c r="AO1548">
        <v>-7.8271603584289497</v>
      </c>
      <c r="AP1548">
        <v>-1.0051300000000001</v>
      </c>
      <c r="AQ1548">
        <v>999</v>
      </c>
      <c r="AU1548" t="s">
        <v>2500</v>
      </c>
    </row>
    <row r="1549" spans="1:47" x14ac:dyDescent="0.45">
      <c r="A1549" t="s">
        <v>2507</v>
      </c>
      <c r="C1549">
        <v>89</v>
      </c>
      <c r="D1549">
        <v>369</v>
      </c>
      <c r="E1549">
        <v>341</v>
      </c>
      <c r="F1549">
        <v>70</v>
      </c>
      <c r="G1549">
        <v>48</v>
      </c>
      <c r="H1549">
        <v>14</v>
      </c>
      <c r="I1549">
        <v>1</v>
      </c>
      <c r="J1549">
        <v>7</v>
      </c>
      <c r="K1549">
        <v>39</v>
      </c>
      <c r="L1549">
        <v>35</v>
      </c>
      <c r="M1549">
        <v>21</v>
      </c>
      <c r="N1549">
        <v>5</v>
      </c>
      <c r="O1549">
        <v>115</v>
      </c>
      <c r="P1549">
        <v>3</v>
      </c>
      <c r="Q1549">
        <v>4</v>
      </c>
      <c r="R1549">
        <v>0</v>
      </c>
      <c r="S1549">
        <v>0</v>
      </c>
      <c r="T1549">
        <v>4</v>
      </c>
      <c r="U1549">
        <v>1</v>
      </c>
      <c r="V1549">
        <v>0.20527899999999999</v>
      </c>
      <c r="W1549">
        <v>5.6910599999999999E-2</v>
      </c>
      <c r="X1549">
        <v>0.31165300000000001</v>
      </c>
      <c r="Y1549">
        <v>0.18260899999999999</v>
      </c>
      <c r="Z1549">
        <v>0.254743</v>
      </c>
      <c r="AA1549">
        <v>0.31378299999999998</v>
      </c>
      <c r="AB1549">
        <v>0.24363899999999999</v>
      </c>
      <c r="AC1549">
        <v>0.56852599999999998</v>
      </c>
      <c r="AD1549">
        <v>0.108504</v>
      </c>
      <c r="AE1549">
        <v>4.6081300000000001</v>
      </c>
      <c r="AF1549">
        <v>0.28251100000000001</v>
      </c>
      <c r="AH1549">
        <v>-0.138321</v>
      </c>
      <c r="AI1549">
        <v>22.057099999999998</v>
      </c>
      <c r="AJ1549">
        <v>-22.903400000000001</v>
      </c>
      <c r="AK1549">
        <v>54.199800000000003</v>
      </c>
      <c r="AL1549">
        <v>-0.138321</v>
      </c>
      <c r="AM1549">
        <v>-3.6</v>
      </c>
      <c r="AN1549">
        <v>-20.388397604226999</v>
      </c>
      <c r="AO1549">
        <v>-2.24417984485626</v>
      </c>
      <c r="AP1549">
        <v>-1.0071099999999999</v>
      </c>
      <c r="AQ1549">
        <v>999</v>
      </c>
      <c r="AU1549" t="s">
        <v>2508</v>
      </c>
    </row>
    <row r="1550" spans="1:47" x14ac:dyDescent="0.45">
      <c r="A1550" t="s">
        <v>2351</v>
      </c>
      <c r="B1550" t="s">
        <v>70</v>
      </c>
      <c r="C1550">
        <v>70</v>
      </c>
      <c r="D1550">
        <v>282</v>
      </c>
      <c r="E1550">
        <v>259</v>
      </c>
      <c r="F1550">
        <v>49</v>
      </c>
      <c r="G1550">
        <v>33</v>
      </c>
      <c r="H1550">
        <v>12</v>
      </c>
      <c r="I1550">
        <v>0</v>
      </c>
      <c r="J1550">
        <v>4</v>
      </c>
      <c r="K1550">
        <v>30</v>
      </c>
      <c r="L1550">
        <v>26</v>
      </c>
      <c r="M1550">
        <v>16</v>
      </c>
      <c r="N1550">
        <v>4</v>
      </c>
      <c r="O1550">
        <v>104</v>
      </c>
      <c r="P1550">
        <v>4</v>
      </c>
      <c r="Q1550">
        <v>3</v>
      </c>
      <c r="R1550">
        <v>0</v>
      </c>
      <c r="S1550">
        <v>0</v>
      </c>
      <c r="T1550">
        <v>2</v>
      </c>
      <c r="U1550">
        <v>1</v>
      </c>
      <c r="V1550">
        <v>0.189189</v>
      </c>
      <c r="W1550">
        <v>5.6737599999999999E-2</v>
      </c>
      <c r="X1550">
        <v>0.36879400000000001</v>
      </c>
      <c r="Y1550">
        <v>0.15384600000000001</v>
      </c>
      <c r="Z1550">
        <v>0.24468100000000001</v>
      </c>
      <c r="AA1550">
        <v>0.28185300000000002</v>
      </c>
      <c r="AB1550">
        <v>0.22777</v>
      </c>
      <c r="AC1550">
        <v>0.52653399999999995</v>
      </c>
      <c r="AD1550">
        <v>9.2664099999999999E-2</v>
      </c>
      <c r="AE1550">
        <v>3.6332900000000001</v>
      </c>
      <c r="AF1550">
        <v>0.29220800000000002</v>
      </c>
      <c r="AH1550">
        <v>-0.39962900000000001</v>
      </c>
      <c r="AI1550">
        <v>13.1402</v>
      </c>
      <c r="AJ1550">
        <v>-21.219799999999999</v>
      </c>
      <c r="AK1550">
        <v>43.558199999999999</v>
      </c>
      <c r="AL1550">
        <v>-0.39962900000000001</v>
      </c>
      <c r="AM1550">
        <v>2.9</v>
      </c>
      <c r="AN1550">
        <v>-19.4710135161876</v>
      </c>
      <c r="AO1550">
        <v>-0.208465576171875</v>
      </c>
      <c r="AP1550">
        <v>-1.0073000000000001</v>
      </c>
      <c r="AQ1550">
        <v>999</v>
      </c>
      <c r="AU1550" t="s">
        <v>2352</v>
      </c>
    </row>
    <row r="1551" spans="1:47" x14ac:dyDescent="0.45">
      <c r="A1551" t="s">
        <v>2579</v>
      </c>
      <c r="C1551">
        <v>59</v>
      </c>
      <c r="D1551">
        <v>211</v>
      </c>
      <c r="E1551">
        <v>186</v>
      </c>
      <c r="F1551">
        <v>33</v>
      </c>
      <c r="G1551">
        <v>19</v>
      </c>
      <c r="H1551">
        <v>9</v>
      </c>
      <c r="I1551">
        <v>0</v>
      </c>
      <c r="J1551">
        <v>5</v>
      </c>
      <c r="K1551">
        <v>21</v>
      </c>
      <c r="L1551">
        <v>22</v>
      </c>
      <c r="M1551">
        <v>20</v>
      </c>
      <c r="N1551">
        <v>3</v>
      </c>
      <c r="O1551">
        <v>72</v>
      </c>
      <c r="P1551">
        <v>4</v>
      </c>
      <c r="Q1551">
        <v>1</v>
      </c>
      <c r="R1551">
        <v>0</v>
      </c>
      <c r="S1551">
        <v>1</v>
      </c>
      <c r="T1551">
        <v>0</v>
      </c>
      <c r="U1551">
        <v>1</v>
      </c>
      <c r="V1551">
        <v>0.17741899999999999</v>
      </c>
      <c r="W1551">
        <v>9.4786700000000002E-2</v>
      </c>
      <c r="X1551">
        <v>0.34123199999999998</v>
      </c>
      <c r="Y1551">
        <v>0.27777800000000002</v>
      </c>
      <c r="Z1551">
        <v>0.27014199999999999</v>
      </c>
      <c r="AA1551">
        <v>0.306452</v>
      </c>
      <c r="AB1551">
        <v>0.25344699999999998</v>
      </c>
      <c r="AC1551">
        <v>0.57659400000000005</v>
      </c>
      <c r="AD1551">
        <v>0.12903200000000001</v>
      </c>
      <c r="AE1551">
        <v>2.0302199999999999</v>
      </c>
      <c r="AF1551">
        <v>0.25454500000000002</v>
      </c>
      <c r="AH1551">
        <v>-0.73028300000000002</v>
      </c>
      <c r="AI1551">
        <v>14.3314</v>
      </c>
      <c r="AJ1551">
        <v>-11.377800000000001</v>
      </c>
      <c r="AK1551">
        <v>55.715600000000002</v>
      </c>
      <c r="AL1551">
        <v>-0.73028300000000002</v>
      </c>
      <c r="AM1551">
        <v>0</v>
      </c>
      <c r="AN1551">
        <v>-11.926354587078</v>
      </c>
      <c r="AO1551">
        <v>-5.4269547462463299</v>
      </c>
      <c r="AP1551">
        <v>-1.0158</v>
      </c>
      <c r="AQ1551">
        <v>999</v>
      </c>
      <c r="AU1551" t="s">
        <v>2580</v>
      </c>
    </row>
    <row r="1552" spans="1:47" x14ac:dyDescent="0.45">
      <c r="A1552" t="s">
        <v>2452</v>
      </c>
      <c r="B1552" t="s">
        <v>82</v>
      </c>
      <c r="C1552">
        <v>121</v>
      </c>
      <c r="D1552">
        <v>539</v>
      </c>
      <c r="E1552">
        <v>494</v>
      </c>
      <c r="F1552">
        <v>109</v>
      </c>
      <c r="G1552">
        <v>73</v>
      </c>
      <c r="H1552">
        <v>24</v>
      </c>
      <c r="I1552">
        <v>3</v>
      </c>
      <c r="J1552">
        <v>9</v>
      </c>
      <c r="K1552">
        <v>57</v>
      </c>
      <c r="L1552">
        <v>56</v>
      </c>
      <c r="M1552">
        <v>36</v>
      </c>
      <c r="N1552">
        <v>8</v>
      </c>
      <c r="O1552">
        <v>151</v>
      </c>
      <c r="P1552">
        <v>6</v>
      </c>
      <c r="Q1552">
        <v>2</v>
      </c>
      <c r="R1552">
        <v>1</v>
      </c>
      <c r="S1552">
        <v>0</v>
      </c>
      <c r="T1552">
        <v>5</v>
      </c>
      <c r="U1552">
        <v>3</v>
      </c>
      <c r="V1552">
        <v>0.22064800000000001</v>
      </c>
      <c r="W1552">
        <v>6.6790299999999997E-2</v>
      </c>
      <c r="X1552">
        <v>0.28014800000000001</v>
      </c>
      <c r="Y1552">
        <v>0.23841100000000001</v>
      </c>
      <c r="Z1552">
        <v>0.280669</v>
      </c>
      <c r="AA1552">
        <v>0.336032</v>
      </c>
      <c r="AB1552">
        <v>0.26577400000000001</v>
      </c>
      <c r="AC1552">
        <v>0.61670199999999997</v>
      </c>
      <c r="AD1552">
        <v>0.115385</v>
      </c>
      <c r="AE1552">
        <v>4.4911899999999996</v>
      </c>
      <c r="AF1552">
        <v>0.29761900000000002</v>
      </c>
      <c r="AH1552">
        <v>-1.0906800000000001</v>
      </c>
      <c r="AI1552">
        <v>42.127699999999997</v>
      </c>
      <c r="AJ1552">
        <v>-23.546299999999999</v>
      </c>
      <c r="AK1552">
        <v>69.542400000000001</v>
      </c>
      <c r="AL1552">
        <v>-1.0906800000000001</v>
      </c>
      <c r="AM1552">
        <v>-1.8</v>
      </c>
      <c r="AN1552">
        <v>-20.761281371116599</v>
      </c>
      <c r="AO1552">
        <v>-7.7413580417633003</v>
      </c>
      <c r="AP1552">
        <v>-1.0166999999999999</v>
      </c>
      <c r="AQ1552">
        <v>999</v>
      </c>
      <c r="AU1552" t="s">
        <v>2453</v>
      </c>
    </row>
    <row r="1553" spans="1:47" x14ac:dyDescent="0.45">
      <c r="A1553" t="s">
        <v>2234</v>
      </c>
      <c r="B1553" t="s">
        <v>104</v>
      </c>
      <c r="C1553">
        <v>125</v>
      </c>
      <c r="D1553">
        <v>566</v>
      </c>
      <c r="E1553">
        <v>510</v>
      </c>
      <c r="F1553">
        <v>110</v>
      </c>
      <c r="G1553">
        <v>80</v>
      </c>
      <c r="H1553">
        <v>20</v>
      </c>
      <c r="I1553">
        <v>2</v>
      </c>
      <c r="J1553">
        <v>8</v>
      </c>
      <c r="K1553">
        <v>59</v>
      </c>
      <c r="L1553">
        <v>50</v>
      </c>
      <c r="M1553">
        <v>48</v>
      </c>
      <c r="N1553">
        <v>12</v>
      </c>
      <c r="O1553">
        <v>160</v>
      </c>
      <c r="P1553">
        <v>4</v>
      </c>
      <c r="Q1553">
        <v>2</v>
      </c>
      <c r="R1553">
        <v>2</v>
      </c>
      <c r="S1553">
        <v>1</v>
      </c>
      <c r="T1553">
        <v>10</v>
      </c>
      <c r="U1553">
        <v>3</v>
      </c>
      <c r="V1553">
        <v>0.21568599999999999</v>
      </c>
      <c r="W1553">
        <v>8.4805699999999998E-2</v>
      </c>
      <c r="X1553">
        <v>0.28268599999999999</v>
      </c>
      <c r="Y1553">
        <v>0.3</v>
      </c>
      <c r="Z1553">
        <v>0.28723399999999999</v>
      </c>
      <c r="AA1553">
        <v>0.30980400000000002</v>
      </c>
      <c r="AB1553">
        <v>0.25834299999999999</v>
      </c>
      <c r="AC1553">
        <v>0.59703799999999996</v>
      </c>
      <c r="AD1553">
        <v>9.4117599999999996E-2</v>
      </c>
      <c r="AE1553">
        <v>4.9105800000000004</v>
      </c>
      <c r="AF1553">
        <v>0.296512</v>
      </c>
      <c r="AH1553">
        <v>-0.19084899999999999</v>
      </c>
      <c r="AI1553">
        <v>40.744799999999998</v>
      </c>
      <c r="AJ1553">
        <v>-28.219000000000001</v>
      </c>
      <c r="AK1553">
        <v>57.936300000000003</v>
      </c>
      <c r="AL1553">
        <v>-0.19084899999999999</v>
      </c>
      <c r="AM1553">
        <v>-1.9</v>
      </c>
      <c r="AN1553">
        <v>-29.685470208525601</v>
      </c>
      <c r="AO1553">
        <v>0.179659008979797</v>
      </c>
      <c r="AP1553">
        <v>-1.0193099999999999</v>
      </c>
      <c r="AQ1553">
        <v>999</v>
      </c>
      <c r="AU1553" t="s">
        <v>2235</v>
      </c>
    </row>
    <row r="1554" spans="1:47" x14ac:dyDescent="0.45">
      <c r="A1554" t="s">
        <v>2460</v>
      </c>
      <c r="B1554" t="s">
        <v>73</v>
      </c>
      <c r="C1554">
        <v>113</v>
      </c>
      <c r="D1554">
        <v>455</v>
      </c>
      <c r="E1554">
        <v>409</v>
      </c>
      <c r="F1554">
        <v>89</v>
      </c>
      <c r="G1554">
        <v>56</v>
      </c>
      <c r="H1554">
        <v>22</v>
      </c>
      <c r="I1554">
        <v>4</v>
      </c>
      <c r="J1554">
        <v>7</v>
      </c>
      <c r="K1554">
        <v>48</v>
      </c>
      <c r="L1554">
        <v>45</v>
      </c>
      <c r="M1554">
        <v>34</v>
      </c>
      <c r="N1554">
        <v>5</v>
      </c>
      <c r="O1554">
        <v>125</v>
      </c>
      <c r="P1554">
        <v>7</v>
      </c>
      <c r="Q1554">
        <v>5</v>
      </c>
      <c r="R1554">
        <v>0</v>
      </c>
      <c r="S1554">
        <v>1</v>
      </c>
      <c r="T1554">
        <v>3</v>
      </c>
      <c r="U1554">
        <v>2</v>
      </c>
      <c r="V1554">
        <v>0.21760399999999999</v>
      </c>
      <c r="W1554">
        <v>7.4725299999999995E-2</v>
      </c>
      <c r="X1554">
        <v>0.274725</v>
      </c>
      <c r="Y1554">
        <v>0.27200000000000002</v>
      </c>
      <c r="Z1554">
        <v>0.28571400000000002</v>
      </c>
      <c r="AA1554">
        <v>0.34229799999999999</v>
      </c>
      <c r="AB1554">
        <v>0.27189400000000002</v>
      </c>
      <c r="AC1554">
        <v>0.62801300000000004</v>
      </c>
      <c r="AD1554">
        <v>0.124694</v>
      </c>
      <c r="AE1554">
        <v>4.7344600000000003</v>
      </c>
      <c r="AF1554">
        <v>0.29077999999999998</v>
      </c>
      <c r="AH1554">
        <v>-0.95302699999999996</v>
      </c>
      <c r="AI1554">
        <v>37.874899999999997</v>
      </c>
      <c r="AJ1554">
        <v>-17.5642</v>
      </c>
      <c r="AK1554">
        <v>66.879000000000005</v>
      </c>
      <c r="AL1554">
        <v>-0.95302699999999996</v>
      </c>
      <c r="AM1554">
        <v>-1.1000000000000001</v>
      </c>
      <c r="AN1554">
        <v>-19.622583091258999</v>
      </c>
      <c r="AO1554">
        <v>-6.1154319047927803</v>
      </c>
      <c r="AP1554">
        <v>-1.02071</v>
      </c>
      <c r="AQ1554">
        <v>999</v>
      </c>
      <c r="AU1554" t="s">
        <v>2461</v>
      </c>
    </row>
    <row r="1555" spans="1:47" x14ac:dyDescent="0.45">
      <c r="A1555" t="s">
        <v>2333</v>
      </c>
      <c r="B1555" t="s">
        <v>7</v>
      </c>
      <c r="C1555">
        <v>69</v>
      </c>
      <c r="D1555">
        <v>258</v>
      </c>
      <c r="E1555">
        <v>236</v>
      </c>
      <c r="F1555">
        <v>47</v>
      </c>
      <c r="G1555">
        <v>28</v>
      </c>
      <c r="H1555">
        <v>14</v>
      </c>
      <c r="I1555">
        <v>1</v>
      </c>
      <c r="J1555">
        <v>4</v>
      </c>
      <c r="K1555">
        <v>20</v>
      </c>
      <c r="L1555">
        <v>26</v>
      </c>
      <c r="M1555">
        <v>18</v>
      </c>
      <c r="N1555">
        <v>9</v>
      </c>
      <c r="O1555">
        <v>104</v>
      </c>
      <c r="P1555">
        <v>3</v>
      </c>
      <c r="Q1555">
        <v>1</v>
      </c>
      <c r="R1555">
        <v>0</v>
      </c>
      <c r="S1555">
        <v>0</v>
      </c>
      <c r="T1555">
        <v>0</v>
      </c>
      <c r="U1555">
        <v>1</v>
      </c>
      <c r="V1555">
        <v>0.199153</v>
      </c>
      <c r="W1555">
        <v>6.9767399999999993E-2</v>
      </c>
      <c r="X1555">
        <v>0.40310099999999999</v>
      </c>
      <c r="Y1555">
        <v>0.17307700000000001</v>
      </c>
      <c r="Z1555">
        <v>0.26356600000000002</v>
      </c>
      <c r="AA1555">
        <v>0.317797</v>
      </c>
      <c r="AB1555">
        <v>0.241567</v>
      </c>
      <c r="AC1555">
        <v>0.58136200000000005</v>
      </c>
      <c r="AD1555">
        <v>0.118644</v>
      </c>
      <c r="AE1555">
        <v>2.5409199999999998</v>
      </c>
      <c r="AF1555">
        <v>0.33333299999999999</v>
      </c>
      <c r="AH1555">
        <v>-0.73028300000000002</v>
      </c>
      <c r="AI1555">
        <v>14.9781</v>
      </c>
      <c r="AJ1555">
        <v>-16.457699999999999</v>
      </c>
      <c r="AK1555">
        <v>46.625700000000002</v>
      </c>
      <c r="AL1555">
        <v>-0.73028300000000002</v>
      </c>
      <c r="AM1555">
        <v>-6</v>
      </c>
      <c r="AN1555">
        <v>-17.789931476116099</v>
      </c>
      <c r="AO1555">
        <v>-1.2601408958435001</v>
      </c>
      <c r="AP1555">
        <v>-1.0230900000000001</v>
      </c>
      <c r="AQ1555">
        <v>999</v>
      </c>
      <c r="AU1555" t="s">
        <v>2334</v>
      </c>
    </row>
    <row r="1556" spans="1:47" x14ac:dyDescent="0.45">
      <c r="A1556" t="s">
        <v>2493</v>
      </c>
      <c r="B1556" t="s">
        <v>31</v>
      </c>
      <c r="C1556">
        <v>92</v>
      </c>
      <c r="D1556">
        <v>371</v>
      </c>
      <c r="E1556">
        <v>334</v>
      </c>
      <c r="F1556">
        <v>71</v>
      </c>
      <c r="G1556">
        <v>49</v>
      </c>
      <c r="H1556">
        <v>12</v>
      </c>
      <c r="I1556">
        <v>2</v>
      </c>
      <c r="J1556">
        <v>8</v>
      </c>
      <c r="K1556">
        <v>34</v>
      </c>
      <c r="L1556">
        <v>40</v>
      </c>
      <c r="M1556">
        <v>30</v>
      </c>
      <c r="N1556">
        <v>6</v>
      </c>
      <c r="O1556">
        <v>114</v>
      </c>
      <c r="P1556">
        <v>3</v>
      </c>
      <c r="Q1556">
        <v>4</v>
      </c>
      <c r="R1556">
        <v>0</v>
      </c>
      <c r="S1556">
        <v>0</v>
      </c>
      <c r="T1556">
        <v>6</v>
      </c>
      <c r="U1556">
        <v>2</v>
      </c>
      <c r="V1556">
        <v>0.21257499999999999</v>
      </c>
      <c r="W1556">
        <v>8.0862500000000004E-2</v>
      </c>
      <c r="X1556">
        <v>0.307278</v>
      </c>
      <c r="Y1556">
        <v>0.263158</v>
      </c>
      <c r="Z1556">
        <v>0.28032299999999999</v>
      </c>
      <c r="AA1556">
        <v>0.33233499999999999</v>
      </c>
      <c r="AB1556">
        <v>0.26361499999999999</v>
      </c>
      <c r="AC1556">
        <v>0.61265899999999995</v>
      </c>
      <c r="AD1556">
        <v>0.11976000000000001</v>
      </c>
      <c r="AE1556">
        <v>4.6945699999999997</v>
      </c>
      <c r="AF1556">
        <v>0.29166700000000001</v>
      </c>
      <c r="AH1556">
        <v>-0.229745</v>
      </c>
      <c r="AI1556">
        <v>28.331900000000001</v>
      </c>
      <c r="AJ1556">
        <v>-16.872299999999999</v>
      </c>
      <c r="AK1556">
        <v>62.821100000000001</v>
      </c>
      <c r="AL1556">
        <v>-0.229745</v>
      </c>
      <c r="AM1556">
        <v>-1.6</v>
      </c>
      <c r="AN1556">
        <v>-17.3176513463258</v>
      </c>
      <c r="AO1556">
        <v>-5.6895061731338501</v>
      </c>
      <c r="AP1556">
        <v>-1.0337799999999999</v>
      </c>
      <c r="AQ1556">
        <v>999</v>
      </c>
      <c r="AU1556" t="s">
        <v>2494</v>
      </c>
    </row>
    <row r="1557" spans="1:47" x14ac:dyDescent="0.45">
      <c r="A1557" t="s">
        <v>2533</v>
      </c>
      <c r="B1557" t="s">
        <v>18</v>
      </c>
      <c r="C1557">
        <v>68</v>
      </c>
      <c r="D1557">
        <v>279</v>
      </c>
      <c r="E1557">
        <v>257</v>
      </c>
      <c r="F1557">
        <v>58</v>
      </c>
      <c r="G1557">
        <v>43</v>
      </c>
      <c r="H1557">
        <v>10</v>
      </c>
      <c r="I1557">
        <v>2</v>
      </c>
      <c r="J1557">
        <v>3</v>
      </c>
      <c r="K1557">
        <v>27</v>
      </c>
      <c r="L1557">
        <v>24</v>
      </c>
      <c r="M1557">
        <v>18</v>
      </c>
      <c r="N1557">
        <v>6</v>
      </c>
      <c r="O1557">
        <v>81</v>
      </c>
      <c r="P1557">
        <v>2</v>
      </c>
      <c r="Q1557">
        <v>2</v>
      </c>
      <c r="R1557">
        <v>0</v>
      </c>
      <c r="S1557">
        <v>0</v>
      </c>
      <c r="T1557">
        <v>3</v>
      </c>
      <c r="U1557">
        <v>3</v>
      </c>
      <c r="V1557">
        <v>0.22568099999999999</v>
      </c>
      <c r="W1557">
        <v>6.4516100000000007E-2</v>
      </c>
      <c r="X1557">
        <v>0.290323</v>
      </c>
      <c r="Y1557">
        <v>0.222222</v>
      </c>
      <c r="Z1557">
        <v>0.27956999999999999</v>
      </c>
      <c r="AA1557">
        <v>0.31517499999999998</v>
      </c>
      <c r="AB1557">
        <v>0.25399100000000002</v>
      </c>
      <c r="AC1557">
        <v>0.59474499999999997</v>
      </c>
      <c r="AD1557">
        <v>8.9494199999999996E-2</v>
      </c>
      <c r="AE1557">
        <v>4.4242800000000004</v>
      </c>
      <c r="AF1557">
        <v>0.31428600000000001</v>
      </c>
      <c r="AH1557">
        <v>-1.1054299999999999</v>
      </c>
      <c r="AI1557">
        <v>19.0761</v>
      </c>
      <c r="AJ1557">
        <v>-14.9184</v>
      </c>
      <c r="AK1557">
        <v>55.1785</v>
      </c>
      <c r="AL1557">
        <v>-1.1054299999999999</v>
      </c>
      <c r="AM1557">
        <v>-0.2</v>
      </c>
      <c r="AN1557">
        <v>-16.597489714622402</v>
      </c>
      <c r="AO1557">
        <v>-3.27539677917957</v>
      </c>
      <c r="AP1557">
        <v>-1.0338000000000001</v>
      </c>
      <c r="AQ1557">
        <v>999</v>
      </c>
      <c r="AU1557" t="s">
        <v>2534</v>
      </c>
    </row>
    <row r="1558" spans="1:47" x14ac:dyDescent="0.45">
      <c r="A1558" t="s">
        <v>2444</v>
      </c>
      <c r="B1558" t="s">
        <v>42</v>
      </c>
      <c r="C1558">
        <v>123</v>
      </c>
      <c r="D1558">
        <v>520</v>
      </c>
      <c r="E1558">
        <v>472</v>
      </c>
      <c r="F1558">
        <v>100</v>
      </c>
      <c r="G1558">
        <v>73</v>
      </c>
      <c r="H1558">
        <v>19</v>
      </c>
      <c r="I1558">
        <v>4</v>
      </c>
      <c r="J1558">
        <v>4</v>
      </c>
      <c r="K1558">
        <v>58</v>
      </c>
      <c r="L1558">
        <v>43</v>
      </c>
      <c r="M1558">
        <v>34</v>
      </c>
      <c r="N1558">
        <v>9</v>
      </c>
      <c r="O1558">
        <v>156</v>
      </c>
      <c r="P1558">
        <v>3</v>
      </c>
      <c r="Q1558">
        <v>2</v>
      </c>
      <c r="R1558">
        <v>9</v>
      </c>
      <c r="S1558">
        <v>0</v>
      </c>
      <c r="T1558">
        <v>16</v>
      </c>
      <c r="U1558">
        <v>6</v>
      </c>
      <c r="V1558">
        <v>0.211864</v>
      </c>
      <c r="W1558">
        <v>6.5384600000000001E-2</v>
      </c>
      <c r="X1558">
        <v>0.3</v>
      </c>
      <c r="Y1558">
        <v>0.217949</v>
      </c>
      <c r="Z1558">
        <v>0.26810200000000001</v>
      </c>
      <c r="AA1558">
        <v>0.29449199999999998</v>
      </c>
      <c r="AB1558">
        <v>0.24287700000000001</v>
      </c>
      <c r="AC1558">
        <v>0.56259300000000001</v>
      </c>
      <c r="AD1558">
        <v>8.2627099999999995E-2</v>
      </c>
      <c r="AE1558">
        <v>6.4041199999999998</v>
      </c>
      <c r="AF1558">
        <v>0.305732</v>
      </c>
      <c r="AH1558">
        <v>-0.11068600000000001</v>
      </c>
      <c r="AI1558">
        <v>30.754200000000001</v>
      </c>
      <c r="AJ1558">
        <v>-32.604799999999997</v>
      </c>
      <c r="AK1558">
        <v>47.470700000000001</v>
      </c>
      <c r="AL1558">
        <v>-0.11068600000000001</v>
      </c>
      <c r="AM1558">
        <v>2.9</v>
      </c>
      <c r="AN1558">
        <v>-32.840040557086397</v>
      </c>
      <c r="AO1558">
        <v>4.8106409311294502</v>
      </c>
      <c r="AP1558">
        <v>-1.03386</v>
      </c>
      <c r="AQ1558">
        <v>999</v>
      </c>
      <c r="AU1558" t="s">
        <v>2445</v>
      </c>
    </row>
    <row r="1559" spans="1:47" x14ac:dyDescent="0.45">
      <c r="A1559" t="s">
        <v>2323</v>
      </c>
      <c r="B1559" t="s">
        <v>42</v>
      </c>
      <c r="C1559">
        <v>112</v>
      </c>
      <c r="D1559">
        <v>453</v>
      </c>
      <c r="E1559">
        <v>409</v>
      </c>
      <c r="F1559">
        <v>75</v>
      </c>
      <c r="G1559">
        <v>48</v>
      </c>
      <c r="H1559">
        <v>15</v>
      </c>
      <c r="I1559">
        <v>3</v>
      </c>
      <c r="J1559">
        <v>9</v>
      </c>
      <c r="K1559">
        <v>41</v>
      </c>
      <c r="L1559">
        <v>47</v>
      </c>
      <c r="M1559">
        <v>35</v>
      </c>
      <c r="N1559">
        <v>9</v>
      </c>
      <c r="O1559">
        <v>183</v>
      </c>
      <c r="P1559">
        <v>7</v>
      </c>
      <c r="Q1559">
        <v>2</v>
      </c>
      <c r="R1559">
        <v>0</v>
      </c>
      <c r="S1559">
        <v>0</v>
      </c>
      <c r="T1559">
        <v>10</v>
      </c>
      <c r="U1559">
        <v>4</v>
      </c>
      <c r="V1559">
        <v>0.18337400000000001</v>
      </c>
      <c r="W1559">
        <v>7.7262700000000004E-2</v>
      </c>
      <c r="X1559">
        <v>0.403974</v>
      </c>
      <c r="Y1559">
        <v>0.19125700000000001</v>
      </c>
      <c r="Z1559">
        <v>0.25827800000000001</v>
      </c>
      <c r="AA1559">
        <v>0.300734</v>
      </c>
      <c r="AB1559">
        <v>0.24084900000000001</v>
      </c>
      <c r="AC1559">
        <v>0.55901199999999995</v>
      </c>
      <c r="AD1559">
        <v>0.117359</v>
      </c>
      <c r="AE1559">
        <v>5.7519200000000001</v>
      </c>
      <c r="AF1559">
        <v>0.30137000000000003</v>
      </c>
      <c r="AH1559">
        <v>-0.31242700000000001</v>
      </c>
      <c r="AI1559">
        <v>26.029</v>
      </c>
      <c r="AJ1559">
        <v>-29.166499999999999</v>
      </c>
      <c r="AK1559">
        <v>48.838299999999997</v>
      </c>
      <c r="AL1559">
        <v>-0.31242700000000001</v>
      </c>
      <c r="AM1559">
        <v>-2.7</v>
      </c>
      <c r="AN1559">
        <v>-28.082440972328101</v>
      </c>
      <c r="AO1559">
        <v>2.2933862209320002</v>
      </c>
      <c r="AP1559">
        <v>-1.0373699999999999</v>
      </c>
      <c r="AQ1559">
        <v>999</v>
      </c>
      <c r="AU1559" t="s">
        <v>2324</v>
      </c>
    </row>
    <row r="1560" spans="1:47" x14ac:dyDescent="0.45">
      <c r="A1560" t="s">
        <v>2513</v>
      </c>
      <c r="C1560">
        <v>72</v>
      </c>
      <c r="D1560">
        <v>289</v>
      </c>
      <c r="E1560">
        <v>265</v>
      </c>
      <c r="F1560">
        <v>60</v>
      </c>
      <c r="G1560">
        <v>42</v>
      </c>
      <c r="H1560">
        <v>12</v>
      </c>
      <c r="I1560">
        <v>1</v>
      </c>
      <c r="J1560">
        <v>5</v>
      </c>
      <c r="K1560">
        <v>36</v>
      </c>
      <c r="L1560">
        <v>32</v>
      </c>
      <c r="M1560">
        <v>13</v>
      </c>
      <c r="N1560">
        <v>6</v>
      </c>
      <c r="O1560">
        <v>70</v>
      </c>
      <c r="P1560">
        <v>8</v>
      </c>
      <c r="Q1560">
        <v>2</v>
      </c>
      <c r="R1560">
        <v>1</v>
      </c>
      <c r="S1560">
        <v>0</v>
      </c>
      <c r="T1560">
        <v>6</v>
      </c>
      <c r="U1560">
        <v>2</v>
      </c>
      <c r="V1560">
        <v>0.22641500000000001</v>
      </c>
      <c r="W1560">
        <v>4.49827E-2</v>
      </c>
      <c r="X1560">
        <v>0.24221500000000001</v>
      </c>
      <c r="Y1560">
        <v>0.18571399999999999</v>
      </c>
      <c r="Z1560">
        <v>0.28125</v>
      </c>
      <c r="AA1560">
        <v>0.33584900000000001</v>
      </c>
      <c r="AB1560">
        <v>0.26333499999999999</v>
      </c>
      <c r="AC1560">
        <v>0.61709899999999995</v>
      </c>
      <c r="AD1560">
        <v>0.109434</v>
      </c>
      <c r="AE1560">
        <v>5.6098400000000002</v>
      </c>
      <c r="AF1560">
        <v>0.28645799999999999</v>
      </c>
      <c r="AH1560">
        <v>-8.3348099999999994E-2</v>
      </c>
      <c r="AI1560">
        <v>22.002500000000001</v>
      </c>
      <c r="AJ1560">
        <v>-13.2105</v>
      </c>
      <c r="AK1560">
        <v>63.279299999999999</v>
      </c>
      <c r="AL1560">
        <v>-8.3348099999999994E-2</v>
      </c>
      <c r="AM1560">
        <v>0</v>
      </c>
      <c r="AN1560">
        <v>-12.799094043672</v>
      </c>
      <c r="AO1560">
        <v>-7.4331274032592702</v>
      </c>
      <c r="AP1560">
        <v>-1.03871</v>
      </c>
      <c r="AQ1560">
        <v>999</v>
      </c>
      <c r="AU1560" t="s">
        <v>2514</v>
      </c>
    </row>
    <row r="1561" spans="1:47" x14ac:dyDescent="0.45">
      <c r="A1561" t="s">
        <v>2601</v>
      </c>
      <c r="C1561">
        <v>95</v>
      </c>
      <c r="D1561">
        <v>362</v>
      </c>
      <c r="E1561">
        <v>327</v>
      </c>
      <c r="F1561">
        <v>77</v>
      </c>
      <c r="G1561">
        <v>54</v>
      </c>
      <c r="H1561">
        <v>14</v>
      </c>
      <c r="I1561">
        <v>0</v>
      </c>
      <c r="J1561">
        <v>9</v>
      </c>
      <c r="K1561">
        <v>29</v>
      </c>
      <c r="L1561">
        <v>44</v>
      </c>
      <c r="M1561">
        <v>29</v>
      </c>
      <c r="N1561">
        <v>7</v>
      </c>
      <c r="O1561">
        <v>92</v>
      </c>
      <c r="P1561">
        <v>2</v>
      </c>
      <c r="Q1561">
        <v>4</v>
      </c>
      <c r="R1561">
        <v>0</v>
      </c>
      <c r="S1561">
        <v>2</v>
      </c>
      <c r="T1561">
        <v>0</v>
      </c>
      <c r="U1561">
        <v>1</v>
      </c>
      <c r="V1561">
        <v>0.23547399999999999</v>
      </c>
      <c r="W1561">
        <v>8.0110500000000001E-2</v>
      </c>
      <c r="X1561">
        <v>0.25414399999999998</v>
      </c>
      <c r="Y1561">
        <v>0.31521700000000002</v>
      </c>
      <c r="Z1561">
        <v>0.29834300000000002</v>
      </c>
      <c r="AA1561">
        <v>0.36085600000000001</v>
      </c>
      <c r="AB1561">
        <v>0.28131899999999999</v>
      </c>
      <c r="AC1561">
        <v>0.65919899999999998</v>
      </c>
      <c r="AD1561">
        <v>0.12538199999999999</v>
      </c>
      <c r="AE1561">
        <v>1.05568</v>
      </c>
      <c r="AF1561">
        <v>0.29565200000000003</v>
      </c>
      <c r="AH1561">
        <v>-1.02308</v>
      </c>
      <c r="AI1561">
        <v>32.967199999999998</v>
      </c>
      <c r="AJ1561">
        <v>-11.1404</v>
      </c>
      <c r="AK1561">
        <v>72.313400000000001</v>
      </c>
      <c r="AL1561">
        <v>-1.02308</v>
      </c>
      <c r="AM1561">
        <v>0</v>
      </c>
      <c r="AN1561">
        <v>-13.439487218856801</v>
      </c>
      <c r="AO1561">
        <v>-9.3106994628906197</v>
      </c>
      <c r="AP1561">
        <v>-1.0387299999999999</v>
      </c>
      <c r="AQ1561">
        <v>999</v>
      </c>
      <c r="AU1561">
        <v>11342</v>
      </c>
    </row>
    <row r="1562" spans="1:47" x14ac:dyDescent="0.45">
      <c r="A1562" t="s">
        <v>2483</v>
      </c>
      <c r="B1562" t="s">
        <v>56</v>
      </c>
      <c r="C1562">
        <v>109</v>
      </c>
      <c r="D1562">
        <v>452</v>
      </c>
      <c r="E1562">
        <v>410</v>
      </c>
      <c r="F1562">
        <v>89</v>
      </c>
      <c r="G1562">
        <v>59</v>
      </c>
      <c r="H1562">
        <v>18</v>
      </c>
      <c r="I1562">
        <v>2</v>
      </c>
      <c r="J1562">
        <v>10</v>
      </c>
      <c r="K1562">
        <v>46</v>
      </c>
      <c r="L1562">
        <v>48</v>
      </c>
      <c r="M1562">
        <v>35</v>
      </c>
      <c r="N1562">
        <v>14</v>
      </c>
      <c r="O1562">
        <v>114</v>
      </c>
      <c r="P1562">
        <v>4</v>
      </c>
      <c r="Q1562">
        <v>3</v>
      </c>
      <c r="R1562">
        <v>0</v>
      </c>
      <c r="S1562">
        <v>0</v>
      </c>
      <c r="T1562">
        <v>4</v>
      </c>
      <c r="U1562">
        <v>1</v>
      </c>
      <c r="V1562">
        <v>0.21707299999999999</v>
      </c>
      <c r="W1562">
        <v>7.7433600000000005E-2</v>
      </c>
      <c r="X1562">
        <v>0.25221199999999999</v>
      </c>
      <c r="Y1562">
        <v>0.30701800000000001</v>
      </c>
      <c r="Z1562">
        <v>0.28318599999999999</v>
      </c>
      <c r="AA1562">
        <v>0.34390199999999999</v>
      </c>
      <c r="AB1562">
        <v>0.262909</v>
      </c>
      <c r="AC1562">
        <v>0.62708799999999998</v>
      </c>
      <c r="AD1562">
        <v>0.126829</v>
      </c>
      <c r="AE1562">
        <v>4.2191000000000001</v>
      </c>
      <c r="AF1562">
        <v>0.27335599999999999</v>
      </c>
      <c r="AH1562">
        <v>-0.26930799999999999</v>
      </c>
      <c r="AI1562">
        <v>34.252299999999998</v>
      </c>
      <c r="AJ1562">
        <v>-20.821300000000001</v>
      </c>
      <c r="AK1562">
        <v>61.155900000000003</v>
      </c>
      <c r="AL1562">
        <v>-0.26930799999999999</v>
      </c>
      <c r="AM1562">
        <v>4.5</v>
      </c>
      <c r="AN1562">
        <v>-22.0204566419124</v>
      </c>
      <c r="AO1562">
        <v>-3.8039388656616202</v>
      </c>
      <c r="AP1562">
        <v>-1.03952</v>
      </c>
      <c r="AQ1562">
        <v>999</v>
      </c>
      <c r="AU1562" t="s">
        <v>2484</v>
      </c>
    </row>
    <row r="1563" spans="1:47" x14ac:dyDescent="0.45">
      <c r="A1563" t="s">
        <v>2721</v>
      </c>
      <c r="C1563">
        <v>105</v>
      </c>
      <c r="D1563">
        <v>401</v>
      </c>
      <c r="E1563">
        <v>360</v>
      </c>
      <c r="F1563">
        <v>78</v>
      </c>
      <c r="G1563">
        <v>46</v>
      </c>
      <c r="H1563">
        <v>16</v>
      </c>
      <c r="I1563">
        <v>4</v>
      </c>
      <c r="J1563">
        <v>12</v>
      </c>
      <c r="K1563">
        <v>43</v>
      </c>
      <c r="L1563">
        <v>42</v>
      </c>
      <c r="M1563">
        <v>35</v>
      </c>
      <c r="N1563">
        <v>8</v>
      </c>
      <c r="O1563">
        <v>120</v>
      </c>
      <c r="P1563">
        <v>3</v>
      </c>
      <c r="Q1563">
        <v>3</v>
      </c>
      <c r="R1563">
        <v>0</v>
      </c>
      <c r="S1563">
        <v>0</v>
      </c>
      <c r="T1563">
        <v>4</v>
      </c>
      <c r="U1563">
        <v>2</v>
      </c>
      <c r="V1563">
        <v>0.216667</v>
      </c>
      <c r="W1563">
        <v>8.7281800000000007E-2</v>
      </c>
      <c r="X1563">
        <v>0.29925200000000002</v>
      </c>
      <c r="Y1563">
        <v>0.29166700000000001</v>
      </c>
      <c r="Z1563">
        <v>0.28927700000000001</v>
      </c>
      <c r="AA1563">
        <v>0.38333299999999998</v>
      </c>
      <c r="AB1563">
        <v>0.28444999999999998</v>
      </c>
      <c r="AC1563">
        <v>0.67261000000000004</v>
      </c>
      <c r="AD1563">
        <v>0.16666700000000001</v>
      </c>
      <c r="AE1563">
        <v>5.0771100000000002</v>
      </c>
      <c r="AF1563">
        <v>0.28571400000000002</v>
      </c>
      <c r="AH1563">
        <v>-0.629745</v>
      </c>
      <c r="AI1563">
        <v>37.561500000000002</v>
      </c>
      <c r="AJ1563">
        <v>-11.298</v>
      </c>
      <c r="AK1563">
        <v>76.286199999999994</v>
      </c>
      <c r="AL1563">
        <v>-0.629745</v>
      </c>
      <c r="AM1563">
        <v>-13.5</v>
      </c>
      <c r="AN1563">
        <v>-12.023808479309</v>
      </c>
      <c r="AO1563">
        <v>-12.026602029800401</v>
      </c>
      <c r="AP1563">
        <v>-1.0401199999999999</v>
      </c>
      <c r="AQ1563">
        <v>999</v>
      </c>
      <c r="AU1563">
        <v>15117</v>
      </c>
    </row>
    <row r="1564" spans="1:47" x14ac:dyDescent="0.45">
      <c r="A1564" t="s">
        <v>2663</v>
      </c>
      <c r="C1564">
        <v>73</v>
      </c>
      <c r="D1564">
        <v>292</v>
      </c>
      <c r="E1564">
        <v>263</v>
      </c>
      <c r="F1564">
        <v>58</v>
      </c>
      <c r="G1564">
        <v>40</v>
      </c>
      <c r="H1564">
        <v>12</v>
      </c>
      <c r="I1564">
        <v>1</v>
      </c>
      <c r="J1564">
        <v>5</v>
      </c>
      <c r="K1564">
        <v>28</v>
      </c>
      <c r="L1564">
        <v>33</v>
      </c>
      <c r="M1564">
        <v>21</v>
      </c>
      <c r="N1564">
        <v>8</v>
      </c>
      <c r="O1564">
        <v>86</v>
      </c>
      <c r="P1564">
        <v>7</v>
      </c>
      <c r="Q1564">
        <v>1</v>
      </c>
      <c r="R1564">
        <v>0</v>
      </c>
      <c r="S1564">
        <v>0</v>
      </c>
      <c r="T1564">
        <v>2</v>
      </c>
      <c r="U1564">
        <v>1</v>
      </c>
      <c r="V1564">
        <v>0.22053200000000001</v>
      </c>
      <c r="W1564">
        <v>7.1917800000000004E-2</v>
      </c>
      <c r="X1564">
        <v>0.29452099999999998</v>
      </c>
      <c r="Y1564">
        <v>0.24418599999999999</v>
      </c>
      <c r="Z1564">
        <v>0.29452099999999998</v>
      </c>
      <c r="AA1564">
        <v>0.33079799999999998</v>
      </c>
      <c r="AB1564">
        <v>0.26741100000000001</v>
      </c>
      <c r="AC1564">
        <v>0.62531899999999996</v>
      </c>
      <c r="AD1564">
        <v>0.110266</v>
      </c>
      <c r="AE1564">
        <v>3.8098999999999998</v>
      </c>
      <c r="AF1564">
        <v>0.30635800000000002</v>
      </c>
      <c r="AH1564">
        <v>-0.48438500000000001</v>
      </c>
      <c r="AI1564">
        <v>23.2194</v>
      </c>
      <c r="AJ1564">
        <v>-12.3591</v>
      </c>
      <c r="AK1564">
        <v>65.394599999999997</v>
      </c>
      <c r="AL1564">
        <v>-0.48438500000000001</v>
      </c>
      <c r="AM1564">
        <v>-2.4</v>
      </c>
      <c r="AN1564">
        <v>-12.5920171439647</v>
      </c>
      <c r="AO1564">
        <v>-7.7644915580749503</v>
      </c>
      <c r="AP1564">
        <v>-1.04094</v>
      </c>
      <c r="AQ1564">
        <v>999</v>
      </c>
      <c r="AU1564" t="s">
        <v>2664</v>
      </c>
    </row>
    <row r="1565" spans="1:47" x14ac:dyDescent="0.45">
      <c r="A1565" t="s">
        <v>2325</v>
      </c>
      <c r="B1565" t="s">
        <v>104</v>
      </c>
      <c r="C1565">
        <v>96</v>
      </c>
      <c r="D1565">
        <v>389</v>
      </c>
      <c r="E1565">
        <v>343</v>
      </c>
      <c r="F1565">
        <v>74</v>
      </c>
      <c r="G1565">
        <v>49</v>
      </c>
      <c r="H1565">
        <v>15</v>
      </c>
      <c r="I1565">
        <v>1</v>
      </c>
      <c r="J1565">
        <v>9</v>
      </c>
      <c r="K1565">
        <v>40</v>
      </c>
      <c r="L1565">
        <v>45</v>
      </c>
      <c r="M1565">
        <v>38</v>
      </c>
      <c r="N1565">
        <v>8</v>
      </c>
      <c r="O1565">
        <v>110</v>
      </c>
      <c r="P1565">
        <v>7</v>
      </c>
      <c r="Q1565">
        <v>1</v>
      </c>
      <c r="R1565">
        <v>0</v>
      </c>
      <c r="S1565">
        <v>1</v>
      </c>
      <c r="T1565">
        <v>0</v>
      </c>
      <c r="U1565">
        <v>1</v>
      </c>
      <c r="V1565">
        <v>0.21574299999999999</v>
      </c>
      <c r="W1565">
        <v>9.7686400000000007E-2</v>
      </c>
      <c r="X1565">
        <v>0.28277600000000003</v>
      </c>
      <c r="Y1565">
        <v>0.34545500000000001</v>
      </c>
      <c r="Z1565">
        <v>0.30591299999999999</v>
      </c>
      <c r="AA1565">
        <v>0.34402300000000002</v>
      </c>
      <c r="AB1565">
        <v>0.28206199999999998</v>
      </c>
      <c r="AC1565">
        <v>0.64993599999999996</v>
      </c>
      <c r="AD1565">
        <v>0.12828000000000001</v>
      </c>
      <c r="AE1565">
        <v>2.38897</v>
      </c>
      <c r="AF1565">
        <v>0.28888900000000001</v>
      </c>
      <c r="AH1565">
        <v>-1.0847199999999999</v>
      </c>
      <c r="AI1565">
        <v>35.665900000000001</v>
      </c>
      <c r="AJ1565">
        <v>-11.7315</v>
      </c>
      <c r="AK1565">
        <v>73.837199999999996</v>
      </c>
      <c r="AL1565">
        <v>-1.0847199999999999</v>
      </c>
      <c r="AM1565">
        <v>0</v>
      </c>
      <c r="AN1565">
        <v>-13.692897796630801</v>
      </c>
      <c r="AO1565">
        <v>-10.005144119262599</v>
      </c>
      <c r="AP1565">
        <v>-1.04152</v>
      </c>
      <c r="AQ1565">
        <v>999</v>
      </c>
      <c r="AU1565" t="s">
        <v>2326</v>
      </c>
    </row>
    <row r="1566" spans="1:47" x14ac:dyDescent="0.45">
      <c r="A1566" t="s">
        <v>2585</v>
      </c>
      <c r="C1566">
        <v>90</v>
      </c>
      <c r="D1566">
        <v>374</v>
      </c>
      <c r="E1566">
        <v>352</v>
      </c>
      <c r="F1566">
        <v>90</v>
      </c>
      <c r="G1566">
        <v>67</v>
      </c>
      <c r="H1566">
        <v>14</v>
      </c>
      <c r="I1566">
        <v>1</v>
      </c>
      <c r="J1566">
        <v>8</v>
      </c>
      <c r="K1566">
        <v>38</v>
      </c>
      <c r="L1566">
        <v>41</v>
      </c>
      <c r="M1566">
        <v>16</v>
      </c>
      <c r="N1566">
        <v>14</v>
      </c>
      <c r="O1566">
        <v>66</v>
      </c>
      <c r="P1566">
        <v>2</v>
      </c>
      <c r="Q1566">
        <v>3</v>
      </c>
      <c r="R1566">
        <v>1</v>
      </c>
      <c r="S1566">
        <v>1</v>
      </c>
      <c r="T1566">
        <v>3</v>
      </c>
      <c r="U1566">
        <v>1</v>
      </c>
      <c r="V1566">
        <v>0.25568200000000002</v>
      </c>
      <c r="W1566">
        <v>4.2780699999999998E-2</v>
      </c>
      <c r="X1566">
        <v>0.17647099999999999</v>
      </c>
      <c r="Y1566">
        <v>0.242424</v>
      </c>
      <c r="Z1566">
        <v>0.28954400000000002</v>
      </c>
      <c r="AA1566">
        <v>0.36931799999999998</v>
      </c>
      <c r="AB1566">
        <v>0.27016200000000001</v>
      </c>
      <c r="AC1566">
        <v>0.65886199999999995</v>
      </c>
      <c r="AD1566">
        <v>0.113636</v>
      </c>
      <c r="AE1566">
        <v>3.4838100000000001</v>
      </c>
      <c r="AF1566">
        <v>0.29181499999999999</v>
      </c>
      <c r="AH1566">
        <v>-0.36914200000000003</v>
      </c>
      <c r="AI1566">
        <v>30.5943</v>
      </c>
      <c r="AJ1566">
        <v>-14.9754</v>
      </c>
      <c r="AK1566">
        <v>71.463499999999996</v>
      </c>
      <c r="AL1566">
        <v>-0.36914200000000003</v>
      </c>
      <c r="AM1566">
        <v>0</v>
      </c>
      <c r="AN1566">
        <v>-13.5909540653228</v>
      </c>
      <c r="AO1566">
        <v>-9.6193418502807599</v>
      </c>
      <c r="AP1566">
        <v>-1.0438400000000001</v>
      </c>
      <c r="AQ1566">
        <v>999</v>
      </c>
      <c r="AU1566" t="s">
        <v>2586</v>
      </c>
    </row>
    <row r="1567" spans="1:47" x14ac:dyDescent="0.45">
      <c r="A1567" t="s">
        <v>2386</v>
      </c>
      <c r="B1567" t="s">
        <v>31</v>
      </c>
      <c r="C1567">
        <v>103</v>
      </c>
      <c r="D1567">
        <v>452</v>
      </c>
      <c r="E1567">
        <v>417</v>
      </c>
      <c r="F1567">
        <v>105</v>
      </c>
      <c r="G1567">
        <v>81</v>
      </c>
      <c r="H1567">
        <v>16</v>
      </c>
      <c r="I1567">
        <v>3</v>
      </c>
      <c r="J1567">
        <v>5</v>
      </c>
      <c r="K1567">
        <v>54</v>
      </c>
      <c r="L1567">
        <v>45</v>
      </c>
      <c r="M1567">
        <v>27</v>
      </c>
      <c r="N1567">
        <v>15</v>
      </c>
      <c r="O1567">
        <v>70</v>
      </c>
      <c r="P1567">
        <v>5</v>
      </c>
      <c r="Q1567">
        <v>3</v>
      </c>
      <c r="R1567">
        <v>0</v>
      </c>
      <c r="S1567">
        <v>0</v>
      </c>
      <c r="T1567">
        <v>9</v>
      </c>
      <c r="U1567">
        <v>3</v>
      </c>
      <c r="V1567">
        <v>0.251799</v>
      </c>
      <c r="W1567">
        <v>5.9734500000000003E-2</v>
      </c>
      <c r="X1567">
        <v>0.154867</v>
      </c>
      <c r="Y1567">
        <v>0.385714</v>
      </c>
      <c r="Z1567">
        <v>0.30309700000000001</v>
      </c>
      <c r="AA1567">
        <v>0.340528</v>
      </c>
      <c r="AB1567">
        <v>0.270237</v>
      </c>
      <c r="AC1567">
        <v>0.643625</v>
      </c>
      <c r="AD1567">
        <v>8.8729000000000002E-2</v>
      </c>
      <c r="AE1567">
        <v>5.4862500000000001</v>
      </c>
      <c r="AF1567">
        <v>0.28985499999999997</v>
      </c>
      <c r="AH1567">
        <v>-0.221336</v>
      </c>
      <c r="AI1567">
        <v>37.003300000000003</v>
      </c>
      <c r="AJ1567">
        <v>-18.0703</v>
      </c>
      <c r="AK1567">
        <v>67.260099999999994</v>
      </c>
      <c r="AL1567">
        <v>-0.221336</v>
      </c>
      <c r="AM1567">
        <v>-9</v>
      </c>
      <c r="AN1567">
        <v>-18.554338306188502</v>
      </c>
      <c r="AO1567">
        <v>-7.33921217918396</v>
      </c>
      <c r="AP1567">
        <v>-1.0464100000000001</v>
      </c>
      <c r="AQ1567">
        <v>999</v>
      </c>
      <c r="AU1567" t="s">
        <v>2387</v>
      </c>
    </row>
    <row r="1568" spans="1:47" x14ac:dyDescent="0.45">
      <c r="A1568" t="s">
        <v>2446</v>
      </c>
      <c r="C1568">
        <v>96</v>
      </c>
      <c r="D1568">
        <v>401</v>
      </c>
      <c r="E1568">
        <v>378</v>
      </c>
      <c r="F1568">
        <v>88</v>
      </c>
      <c r="G1568">
        <v>64</v>
      </c>
      <c r="H1568">
        <v>15</v>
      </c>
      <c r="I1568">
        <v>1</v>
      </c>
      <c r="J1568">
        <v>8</v>
      </c>
      <c r="K1568">
        <v>39</v>
      </c>
      <c r="L1568">
        <v>43</v>
      </c>
      <c r="M1568">
        <v>14</v>
      </c>
      <c r="N1568">
        <v>11</v>
      </c>
      <c r="O1568">
        <v>91</v>
      </c>
      <c r="P1568">
        <v>7</v>
      </c>
      <c r="Q1568">
        <v>2</v>
      </c>
      <c r="R1568">
        <v>0</v>
      </c>
      <c r="S1568">
        <v>0</v>
      </c>
      <c r="T1568">
        <v>1</v>
      </c>
      <c r="U1568">
        <v>1</v>
      </c>
      <c r="V1568">
        <v>0.23280400000000001</v>
      </c>
      <c r="W1568">
        <v>3.4912699999999998E-2</v>
      </c>
      <c r="X1568">
        <v>0.226933</v>
      </c>
      <c r="Y1568">
        <v>0.15384600000000001</v>
      </c>
      <c r="Z1568">
        <v>0.27182000000000001</v>
      </c>
      <c r="AA1568">
        <v>0.34127000000000002</v>
      </c>
      <c r="AB1568">
        <v>0.25618000000000002</v>
      </c>
      <c r="AC1568">
        <v>0.61309000000000002</v>
      </c>
      <c r="AD1568">
        <v>0.10846600000000001</v>
      </c>
      <c r="AE1568">
        <v>2.75787</v>
      </c>
      <c r="AF1568">
        <v>0.28469800000000001</v>
      </c>
      <c r="AH1568">
        <v>-0.79225699999999999</v>
      </c>
      <c r="AI1568">
        <v>28.146599999999999</v>
      </c>
      <c r="AJ1568">
        <v>-20.712900000000001</v>
      </c>
      <c r="AK1568">
        <v>62.090299999999999</v>
      </c>
      <c r="AL1568">
        <v>-0.79225699999999999</v>
      </c>
      <c r="AM1568">
        <v>2.8</v>
      </c>
      <c r="AN1568">
        <v>-19.625003695487901</v>
      </c>
      <c r="AO1568">
        <v>-4.5669901371002197</v>
      </c>
      <c r="AP1568">
        <v>-1.05</v>
      </c>
      <c r="AQ1568">
        <v>999</v>
      </c>
      <c r="AU1568" t="s">
        <v>2447</v>
      </c>
    </row>
    <row r="1569" spans="1:47" x14ac:dyDescent="0.45">
      <c r="A1569" t="s">
        <v>2537</v>
      </c>
      <c r="B1569" t="s">
        <v>31</v>
      </c>
      <c r="C1569">
        <v>86</v>
      </c>
      <c r="D1569">
        <v>338</v>
      </c>
      <c r="E1569">
        <v>304</v>
      </c>
      <c r="F1569">
        <v>64</v>
      </c>
      <c r="G1569">
        <v>43</v>
      </c>
      <c r="H1569">
        <v>14</v>
      </c>
      <c r="I1569">
        <v>1</v>
      </c>
      <c r="J1569">
        <v>6</v>
      </c>
      <c r="K1569">
        <v>34</v>
      </c>
      <c r="L1569">
        <v>42</v>
      </c>
      <c r="M1569">
        <v>26</v>
      </c>
      <c r="N1569">
        <v>9</v>
      </c>
      <c r="O1569">
        <v>104</v>
      </c>
      <c r="P1569">
        <v>7</v>
      </c>
      <c r="Q1569">
        <v>1</v>
      </c>
      <c r="R1569">
        <v>0</v>
      </c>
      <c r="S1569">
        <v>0</v>
      </c>
      <c r="T1569">
        <v>2</v>
      </c>
      <c r="U1569">
        <v>1</v>
      </c>
      <c r="V1569">
        <v>0.21052599999999999</v>
      </c>
      <c r="W1569">
        <v>7.6923099999999994E-2</v>
      </c>
      <c r="X1569">
        <v>0.30769200000000002</v>
      </c>
      <c r="Y1569">
        <v>0.25</v>
      </c>
      <c r="Z1569">
        <v>0.28698200000000001</v>
      </c>
      <c r="AA1569">
        <v>0.32236799999999999</v>
      </c>
      <c r="AB1569">
        <v>0.26099600000000001</v>
      </c>
      <c r="AC1569">
        <v>0.60935099999999998</v>
      </c>
      <c r="AD1569">
        <v>0.111842</v>
      </c>
      <c r="AE1569">
        <v>3.6102500000000002</v>
      </c>
      <c r="AF1569">
        <v>0.29743599999999998</v>
      </c>
      <c r="AH1569">
        <v>-0.53832100000000005</v>
      </c>
      <c r="AI1569">
        <v>25.0764</v>
      </c>
      <c r="AJ1569">
        <v>-16.1069</v>
      </c>
      <c r="AK1569">
        <v>59.573099999999997</v>
      </c>
      <c r="AL1569">
        <v>-0.53832100000000005</v>
      </c>
      <c r="AM1569">
        <v>1.6</v>
      </c>
      <c r="AN1569">
        <v>-17.466336071491199</v>
      </c>
      <c r="AO1569">
        <v>-4.6095827817916799</v>
      </c>
      <c r="AP1569">
        <v>-1.0530299999999999</v>
      </c>
      <c r="AQ1569">
        <v>999</v>
      </c>
      <c r="AU1569" t="s">
        <v>2538</v>
      </c>
    </row>
    <row r="1570" spans="1:47" x14ac:dyDescent="0.45">
      <c r="A1570" t="s">
        <v>2558</v>
      </c>
      <c r="C1570">
        <v>49</v>
      </c>
      <c r="D1570">
        <v>148</v>
      </c>
      <c r="E1570">
        <v>135</v>
      </c>
      <c r="F1570">
        <v>21</v>
      </c>
      <c r="G1570">
        <v>17</v>
      </c>
      <c r="H1570">
        <v>3</v>
      </c>
      <c r="I1570">
        <v>0</v>
      </c>
      <c r="J1570">
        <v>1</v>
      </c>
      <c r="K1570">
        <v>10</v>
      </c>
      <c r="L1570">
        <v>9</v>
      </c>
      <c r="M1570">
        <v>13</v>
      </c>
      <c r="N1570">
        <v>5</v>
      </c>
      <c r="O1570">
        <v>63</v>
      </c>
      <c r="P1570">
        <v>0</v>
      </c>
      <c r="Q1570">
        <v>0</v>
      </c>
      <c r="R1570">
        <v>0</v>
      </c>
      <c r="S1570">
        <v>0</v>
      </c>
      <c r="T1570">
        <v>0</v>
      </c>
      <c r="U1570">
        <v>1</v>
      </c>
      <c r="V1570">
        <v>0.155556</v>
      </c>
      <c r="W1570">
        <v>8.7837799999999994E-2</v>
      </c>
      <c r="X1570">
        <v>0.425676</v>
      </c>
      <c r="Y1570">
        <v>0.206349</v>
      </c>
      <c r="Z1570">
        <v>0.22972999999999999</v>
      </c>
      <c r="AA1570">
        <v>0.2</v>
      </c>
      <c r="AB1570">
        <v>0.18395600000000001</v>
      </c>
      <c r="AC1570">
        <v>0.42973</v>
      </c>
      <c r="AD1570">
        <v>4.4444400000000002E-2</v>
      </c>
      <c r="AE1570">
        <v>1.7316</v>
      </c>
      <c r="AF1570">
        <v>0.28169</v>
      </c>
      <c r="AH1570">
        <v>-0.61470599999999997</v>
      </c>
      <c r="AI1570">
        <v>1.51091</v>
      </c>
      <c r="AJ1570">
        <v>-16.521999999999998</v>
      </c>
      <c r="AK1570">
        <v>13.672599999999999</v>
      </c>
      <c r="AL1570">
        <v>-0.61470599999999997</v>
      </c>
      <c r="AM1570">
        <v>-1.9</v>
      </c>
      <c r="AN1570">
        <v>-16.442805409431401</v>
      </c>
      <c r="AO1570">
        <v>0.81898891925811701</v>
      </c>
      <c r="AP1570">
        <v>-1.05515</v>
      </c>
      <c r="AQ1570">
        <v>999</v>
      </c>
      <c r="AU1570" t="s">
        <v>2559</v>
      </c>
    </row>
    <row r="1571" spans="1:47" x14ac:dyDescent="0.45">
      <c r="A1571" t="s">
        <v>2451</v>
      </c>
      <c r="B1571" t="s">
        <v>70</v>
      </c>
      <c r="C1571">
        <v>133</v>
      </c>
      <c r="D1571">
        <v>517</v>
      </c>
      <c r="E1571">
        <v>485</v>
      </c>
      <c r="F1571">
        <v>118</v>
      </c>
      <c r="G1571">
        <v>81</v>
      </c>
      <c r="H1571">
        <v>24</v>
      </c>
      <c r="I1571">
        <v>0</v>
      </c>
      <c r="J1571">
        <v>13</v>
      </c>
      <c r="K1571">
        <v>42</v>
      </c>
      <c r="L1571">
        <v>58</v>
      </c>
      <c r="M1571">
        <v>25</v>
      </c>
      <c r="N1571">
        <v>19</v>
      </c>
      <c r="O1571">
        <v>100</v>
      </c>
      <c r="P1571">
        <v>4</v>
      </c>
      <c r="Q1571">
        <v>3</v>
      </c>
      <c r="R1571">
        <v>0</v>
      </c>
      <c r="S1571">
        <v>1</v>
      </c>
      <c r="T1571">
        <v>0</v>
      </c>
      <c r="U1571">
        <v>1</v>
      </c>
      <c r="V1571">
        <v>0.24329899999999999</v>
      </c>
      <c r="W1571">
        <v>4.83559E-2</v>
      </c>
      <c r="X1571">
        <v>0.19342400000000001</v>
      </c>
      <c r="Y1571">
        <v>0.25</v>
      </c>
      <c r="Z1571">
        <v>0.284333</v>
      </c>
      <c r="AA1571">
        <v>0.37319600000000003</v>
      </c>
      <c r="AB1571">
        <v>0.27001700000000001</v>
      </c>
      <c r="AC1571">
        <v>0.65752900000000003</v>
      </c>
      <c r="AD1571">
        <v>0.12989700000000001</v>
      </c>
      <c r="AE1571">
        <v>1.11612</v>
      </c>
      <c r="AF1571">
        <v>0.28000000000000003</v>
      </c>
      <c r="AH1571">
        <v>-1.12324</v>
      </c>
      <c r="AI1571">
        <v>42.23</v>
      </c>
      <c r="AJ1571">
        <v>-20.763400000000001</v>
      </c>
      <c r="AK1571">
        <v>72.840400000000002</v>
      </c>
      <c r="AL1571">
        <v>-1.12324</v>
      </c>
      <c r="AM1571">
        <v>-12.1</v>
      </c>
      <c r="AN1571">
        <v>-17.947886466979899</v>
      </c>
      <c r="AO1571">
        <v>-10.200382471084501</v>
      </c>
      <c r="AP1571">
        <v>-1.0558700000000001</v>
      </c>
      <c r="AQ1571">
        <v>999</v>
      </c>
      <c r="AU1571">
        <v>22650</v>
      </c>
    </row>
    <row r="1572" spans="1:47" x14ac:dyDescent="0.45">
      <c r="A1572" t="s">
        <v>2629</v>
      </c>
      <c r="C1572">
        <v>66</v>
      </c>
      <c r="D1572">
        <v>241</v>
      </c>
      <c r="E1572">
        <v>216</v>
      </c>
      <c r="F1572">
        <v>53</v>
      </c>
      <c r="G1572">
        <v>43</v>
      </c>
      <c r="H1572">
        <v>8</v>
      </c>
      <c r="I1572">
        <v>1</v>
      </c>
      <c r="J1572">
        <v>1</v>
      </c>
      <c r="K1572">
        <v>19</v>
      </c>
      <c r="L1572">
        <v>21</v>
      </c>
      <c r="M1572">
        <v>20</v>
      </c>
      <c r="N1572">
        <v>7</v>
      </c>
      <c r="O1572">
        <v>53</v>
      </c>
      <c r="P1572">
        <v>3</v>
      </c>
      <c r="Q1572">
        <v>2</v>
      </c>
      <c r="R1572">
        <v>0</v>
      </c>
      <c r="S1572">
        <v>0</v>
      </c>
      <c r="T1572">
        <v>1</v>
      </c>
      <c r="U1572">
        <v>2</v>
      </c>
      <c r="V1572">
        <v>0.24537</v>
      </c>
      <c r="W1572">
        <v>8.2987599999999995E-2</v>
      </c>
      <c r="X1572">
        <v>0.219917</v>
      </c>
      <c r="Y1572">
        <v>0.37735800000000003</v>
      </c>
      <c r="Z1572">
        <v>0.31535299999999999</v>
      </c>
      <c r="AA1572">
        <v>0.30555599999999999</v>
      </c>
      <c r="AB1572">
        <v>0.26793499999999998</v>
      </c>
      <c r="AC1572">
        <v>0.62090800000000002</v>
      </c>
      <c r="AD1572">
        <v>6.0185200000000001E-2</v>
      </c>
      <c r="AE1572">
        <v>2.71685</v>
      </c>
      <c r="AF1572">
        <v>0.31707299999999999</v>
      </c>
      <c r="AH1572">
        <v>-1.09876</v>
      </c>
      <c r="AI1572">
        <v>19.268899999999999</v>
      </c>
      <c r="AJ1572">
        <v>-10.095499999999999</v>
      </c>
      <c r="AK1572">
        <v>64.302899999999994</v>
      </c>
      <c r="AL1572">
        <v>-1.09876</v>
      </c>
      <c r="AM1572">
        <v>-4.4000000000000004</v>
      </c>
      <c r="AN1572">
        <v>-11.756566643714899</v>
      </c>
      <c r="AO1572">
        <v>-7.0565257072448704</v>
      </c>
      <c r="AP1572">
        <v>-1.05722</v>
      </c>
      <c r="AQ1572">
        <v>999</v>
      </c>
      <c r="AU1572" t="s">
        <v>2630</v>
      </c>
    </row>
    <row r="1573" spans="1:47" x14ac:dyDescent="0.45">
      <c r="A1573" t="s">
        <v>2602</v>
      </c>
      <c r="C1573">
        <v>79</v>
      </c>
      <c r="D1573">
        <v>280</v>
      </c>
      <c r="E1573">
        <v>256</v>
      </c>
      <c r="F1573">
        <v>57</v>
      </c>
      <c r="G1573">
        <v>46</v>
      </c>
      <c r="H1573">
        <v>9</v>
      </c>
      <c r="I1573">
        <v>1</v>
      </c>
      <c r="J1573">
        <v>1</v>
      </c>
      <c r="K1573">
        <v>29</v>
      </c>
      <c r="L1573">
        <v>20</v>
      </c>
      <c r="M1573">
        <v>19</v>
      </c>
      <c r="N1573">
        <v>6</v>
      </c>
      <c r="O1573">
        <v>82</v>
      </c>
      <c r="P1573">
        <v>2</v>
      </c>
      <c r="Q1573">
        <v>2</v>
      </c>
      <c r="R1573">
        <v>1</v>
      </c>
      <c r="S1573">
        <v>0</v>
      </c>
      <c r="T1573">
        <v>15</v>
      </c>
      <c r="U1573">
        <v>3</v>
      </c>
      <c r="V1573">
        <v>0.22265599999999999</v>
      </c>
      <c r="W1573">
        <v>6.7857100000000004E-2</v>
      </c>
      <c r="X1573">
        <v>0.29285699999999998</v>
      </c>
      <c r="Y1573">
        <v>0.231707</v>
      </c>
      <c r="Z1573">
        <v>0.27956999999999999</v>
      </c>
      <c r="AA1573">
        <v>0.27734399999999998</v>
      </c>
      <c r="AB1573">
        <v>0.241254</v>
      </c>
      <c r="AC1573">
        <v>0.55691400000000002</v>
      </c>
      <c r="AD1573">
        <v>5.46875E-2</v>
      </c>
      <c r="AE1573">
        <v>6.1935399999999996</v>
      </c>
      <c r="AF1573">
        <v>0.32</v>
      </c>
      <c r="AH1573">
        <v>1.2637499999999999</v>
      </c>
      <c r="AI1573">
        <v>16.182500000000001</v>
      </c>
      <c r="AJ1573">
        <v>-17.933800000000002</v>
      </c>
      <c r="AK1573">
        <v>46.639499999999998</v>
      </c>
      <c r="AL1573">
        <v>1.2637499999999999</v>
      </c>
      <c r="AM1573">
        <v>-4</v>
      </c>
      <c r="AN1573">
        <v>-17.245808124542201</v>
      </c>
      <c r="AO1573">
        <v>-2.9711934328079201</v>
      </c>
      <c r="AP1573">
        <v>-1.06471</v>
      </c>
      <c r="AQ1573">
        <v>999</v>
      </c>
      <c r="AU1573" t="s">
        <v>2603</v>
      </c>
    </row>
    <row r="1574" spans="1:47" x14ac:dyDescent="0.45">
      <c r="A1574" t="s">
        <v>2562</v>
      </c>
      <c r="B1574" t="s">
        <v>76</v>
      </c>
      <c r="C1574">
        <v>81</v>
      </c>
      <c r="D1574">
        <v>318</v>
      </c>
      <c r="E1574">
        <v>280</v>
      </c>
      <c r="F1574">
        <v>58</v>
      </c>
      <c r="G1574">
        <v>38</v>
      </c>
      <c r="H1574">
        <v>11</v>
      </c>
      <c r="I1574">
        <v>2</v>
      </c>
      <c r="J1574">
        <v>7</v>
      </c>
      <c r="K1574">
        <v>34</v>
      </c>
      <c r="L1574">
        <v>32</v>
      </c>
      <c r="M1574">
        <v>31</v>
      </c>
      <c r="N1574">
        <v>7</v>
      </c>
      <c r="O1574">
        <v>103</v>
      </c>
      <c r="P1574">
        <v>4</v>
      </c>
      <c r="Q1574">
        <v>2</v>
      </c>
      <c r="R1574">
        <v>1</v>
      </c>
      <c r="S1574">
        <v>0</v>
      </c>
      <c r="T1574">
        <v>1</v>
      </c>
      <c r="U1574">
        <v>2</v>
      </c>
      <c r="V1574">
        <v>0.20714299999999999</v>
      </c>
      <c r="W1574">
        <v>9.7484299999999996E-2</v>
      </c>
      <c r="X1574">
        <v>0.32389899999999999</v>
      </c>
      <c r="Y1574">
        <v>0.30097099999999999</v>
      </c>
      <c r="Z1574">
        <v>0.293375</v>
      </c>
      <c r="AA1574">
        <v>0.33571400000000001</v>
      </c>
      <c r="AB1574">
        <v>0.27093499999999998</v>
      </c>
      <c r="AC1574">
        <v>0.62909000000000004</v>
      </c>
      <c r="AD1574">
        <v>0.12857099999999999</v>
      </c>
      <c r="AE1574">
        <v>3.6776200000000001</v>
      </c>
      <c r="AF1574">
        <v>0.296512</v>
      </c>
      <c r="AH1574">
        <v>-1.15269</v>
      </c>
      <c r="AI1574">
        <v>26.217600000000001</v>
      </c>
      <c r="AJ1574">
        <v>-12.5288</v>
      </c>
      <c r="AK1574">
        <v>65.369399999999999</v>
      </c>
      <c r="AL1574">
        <v>-1.15269</v>
      </c>
      <c r="AM1574">
        <v>-7.9</v>
      </c>
      <c r="AN1574">
        <v>-14.7955746650695</v>
      </c>
      <c r="AO1574">
        <v>-6.7315697669982901</v>
      </c>
      <c r="AP1574">
        <v>-1.06626</v>
      </c>
      <c r="AQ1574">
        <v>999</v>
      </c>
      <c r="AU1574" t="s">
        <v>2563</v>
      </c>
    </row>
    <row r="1575" spans="1:47" x14ac:dyDescent="0.45">
      <c r="A1575" t="s">
        <v>776</v>
      </c>
      <c r="B1575" t="s">
        <v>207</v>
      </c>
      <c r="C1575">
        <v>106</v>
      </c>
      <c r="D1575">
        <v>375</v>
      </c>
      <c r="E1575">
        <v>340</v>
      </c>
      <c r="F1575">
        <v>76</v>
      </c>
      <c r="G1575">
        <v>55</v>
      </c>
      <c r="H1575">
        <v>14</v>
      </c>
      <c r="I1575">
        <v>1</v>
      </c>
      <c r="J1575">
        <v>6</v>
      </c>
      <c r="K1575">
        <v>45</v>
      </c>
      <c r="L1575">
        <v>34</v>
      </c>
      <c r="M1575">
        <v>29</v>
      </c>
      <c r="N1575">
        <v>7</v>
      </c>
      <c r="O1575">
        <v>75</v>
      </c>
      <c r="P1575">
        <v>3</v>
      </c>
      <c r="Q1575">
        <v>2</v>
      </c>
      <c r="R1575">
        <v>1</v>
      </c>
      <c r="S1575">
        <v>0</v>
      </c>
      <c r="T1575">
        <v>7</v>
      </c>
      <c r="U1575">
        <v>3</v>
      </c>
      <c r="V1575">
        <v>0.22352900000000001</v>
      </c>
      <c r="W1575">
        <v>7.7333299999999994E-2</v>
      </c>
      <c r="X1575">
        <v>0.2</v>
      </c>
      <c r="Y1575">
        <v>0.38666699999999998</v>
      </c>
      <c r="Z1575">
        <v>0.28877000000000003</v>
      </c>
      <c r="AA1575">
        <v>0.32352900000000001</v>
      </c>
      <c r="AB1575">
        <v>0.26439600000000002</v>
      </c>
      <c r="AC1575">
        <v>0.61229900000000004</v>
      </c>
      <c r="AD1575">
        <v>0.1</v>
      </c>
      <c r="AE1575">
        <v>4.6563400000000001</v>
      </c>
      <c r="AF1575">
        <v>0.26819900000000002</v>
      </c>
      <c r="AH1575">
        <v>-0.48264400000000002</v>
      </c>
      <c r="AI1575">
        <v>28.880600000000001</v>
      </c>
      <c r="AJ1575">
        <v>-16.811</v>
      </c>
      <c r="AK1575">
        <v>61.994599999999998</v>
      </c>
      <c r="AL1575">
        <v>-0.48264400000000002</v>
      </c>
      <c r="AM1575">
        <v>-6.8</v>
      </c>
      <c r="AN1575">
        <v>-18.1387661993503</v>
      </c>
      <c r="AO1575">
        <v>-5.4221342802047703</v>
      </c>
      <c r="AP1575">
        <v>-1.07541</v>
      </c>
      <c r="AQ1575">
        <v>999</v>
      </c>
      <c r="AU1575">
        <v>19293</v>
      </c>
    </row>
    <row r="1576" spans="1:47" x14ac:dyDescent="0.45">
      <c r="A1576" t="s">
        <v>2454</v>
      </c>
      <c r="B1576" t="s">
        <v>73</v>
      </c>
      <c r="C1576">
        <v>94</v>
      </c>
      <c r="D1576">
        <v>374</v>
      </c>
      <c r="E1576">
        <v>338</v>
      </c>
      <c r="F1576">
        <v>75</v>
      </c>
      <c r="G1576">
        <v>51</v>
      </c>
      <c r="H1576">
        <v>16</v>
      </c>
      <c r="I1576">
        <v>2</v>
      </c>
      <c r="J1576">
        <v>6</v>
      </c>
      <c r="K1576">
        <v>40</v>
      </c>
      <c r="L1576">
        <v>42</v>
      </c>
      <c r="M1576">
        <v>28</v>
      </c>
      <c r="N1576">
        <v>10</v>
      </c>
      <c r="O1576">
        <v>104</v>
      </c>
      <c r="P1576">
        <v>6</v>
      </c>
      <c r="Q1576">
        <v>2</v>
      </c>
      <c r="R1576">
        <v>0</v>
      </c>
      <c r="S1576">
        <v>1</v>
      </c>
      <c r="T1576">
        <v>6</v>
      </c>
      <c r="U1576">
        <v>3</v>
      </c>
      <c r="V1576">
        <v>0.22189300000000001</v>
      </c>
      <c r="W1576">
        <v>7.4866299999999997E-2</v>
      </c>
      <c r="X1576">
        <v>0.27807500000000002</v>
      </c>
      <c r="Y1576">
        <v>0.269231</v>
      </c>
      <c r="Z1576">
        <v>0.29144399999999998</v>
      </c>
      <c r="AA1576">
        <v>0.33432000000000001</v>
      </c>
      <c r="AB1576">
        <v>0.26635799999999998</v>
      </c>
      <c r="AC1576">
        <v>0.62576299999999996</v>
      </c>
      <c r="AD1576">
        <v>0.112426</v>
      </c>
      <c r="AE1576">
        <v>4.9657999999999998</v>
      </c>
      <c r="AF1576">
        <v>0.3</v>
      </c>
      <c r="AH1576">
        <v>-0.64411799999999997</v>
      </c>
      <c r="AI1576">
        <v>29.412700000000001</v>
      </c>
      <c r="AJ1576">
        <v>-16.157</v>
      </c>
      <c r="AK1576">
        <v>63.1676</v>
      </c>
      <c r="AL1576">
        <v>-0.64411799999999997</v>
      </c>
      <c r="AM1576">
        <v>-1.7</v>
      </c>
      <c r="AN1576">
        <v>-17.7096644043922</v>
      </c>
      <c r="AO1576">
        <v>-5.8225748538970903</v>
      </c>
      <c r="AP1576">
        <v>-1.07595</v>
      </c>
      <c r="AQ1576">
        <v>999</v>
      </c>
      <c r="AU1576" t="s">
        <v>2455</v>
      </c>
    </row>
    <row r="1577" spans="1:47" x14ac:dyDescent="0.45">
      <c r="A1577" t="s">
        <v>2599</v>
      </c>
      <c r="C1577">
        <v>94</v>
      </c>
      <c r="D1577">
        <v>379</v>
      </c>
      <c r="E1577">
        <v>343</v>
      </c>
      <c r="F1577">
        <v>72</v>
      </c>
      <c r="G1577">
        <v>47</v>
      </c>
      <c r="H1577">
        <v>13</v>
      </c>
      <c r="I1577">
        <v>1</v>
      </c>
      <c r="J1577">
        <v>11</v>
      </c>
      <c r="K1577">
        <v>42</v>
      </c>
      <c r="L1577">
        <v>39</v>
      </c>
      <c r="M1577">
        <v>34</v>
      </c>
      <c r="N1577">
        <v>8</v>
      </c>
      <c r="O1577">
        <v>109</v>
      </c>
      <c r="P1577">
        <v>1</v>
      </c>
      <c r="Q1577">
        <v>1</v>
      </c>
      <c r="R1577">
        <v>0</v>
      </c>
      <c r="S1577">
        <v>1</v>
      </c>
      <c r="T1577">
        <v>2</v>
      </c>
      <c r="U1577">
        <v>1</v>
      </c>
      <c r="V1577">
        <v>0.20991299999999999</v>
      </c>
      <c r="W1577">
        <v>8.9709800000000006E-2</v>
      </c>
      <c r="X1577">
        <v>0.28759899999999999</v>
      </c>
      <c r="Y1577">
        <v>0.31192700000000001</v>
      </c>
      <c r="Z1577">
        <v>0.28232200000000002</v>
      </c>
      <c r="AA1577">
        <v>0.349854</v>
      </c>
      <c r="AB1577">
        <v>0.269762</v>
      </c>
      <c r="AC1577">
        <v>0.63217599999999996</v>
      </c>
      <c r="AD1577">
        <v>0.13994200000000001</v>
      </c>
      <c r="AE1577">
        <v>3.47587</v>
      </c>
      <c r="AF1577">
        <v>0.27232099999999998</v>
      </c>
      <c r="AH1577">
        <v>-0.59225700000000003</v>
      </c>
      <c r="AI1577">
        <v>30.877400000000002</v>
      </c>
      <c r="AJ1577">
        <v>-15.301600000000001</v>
      </c>
      <c r="AK1577">
        <v>70.534800000000004</v>
      </c>
      <c r="AL1577">
        <v>-0.59225700000000003</v>
      </c>
      <c r="AM1577">
        <v>-2.4</v>
      </c>
      <c r="AN1577">
        <v>-14.426856696605601</v>
      </c>
      <c r="AO1577">
        <v>-9.3628158569335902</v>
      </c>
      <c r="AP1577">
        <v>-1.08463</v>
      </c>
      <c r="AQ1577">
        <v>999</v>
      </c>
      <c r="AU1577">
        <v>14897</v>
      </c>
    </row>
    <row r="1578" spans="1:47" x14ac:dyDescent="0.45">
      <c r="A1578" t="s">
        <v>2624</v>
      </c>
      <c r="C1578">
        <v>107</v>
      </c>
      <c r="D1578">
        <v>406</v>
      </c>
      <c r="E1578">
        <v>353</v>
      </c>
      <c r="F1578">
        <v>69</v>
      </c>
      <c r="G1578">
        <v>41</v>
      </c>
      <c r="H1578">
        <v>19</v>
      </c>
      <c r="I1578">
        <v>0</v>
      </c>
      <c r="J1578">
        <v>9</v>
      </c>
      <c r="K1578">
        <v>40</v>
      </c>
      <c r="L1578">
        <v>39</v>
      </c>
      <c r="M1578">
        <v>48</v>
      </c>
      <c r="N1578">
        <v>5</v>
      </c>
      <c r="O1578">
        <v>143</v>
      </c>
      <c r="P1578">
        <v>2</v>
      </c>
      <c r="Q1578">
        <v>3</v>
      </c>
      <c r="R1578">
        <v>0</v>
      </c>
      <c r="S1578">
        <v>1</v>
      </c>
      <c r="T1578">
        <v>2</v>
      </c>
      <c r="U1578">
        <v>1</v>
      </c>
      <c r="V1578">
        <v>0.195467</v>
      </c>
      <c r="W1578">
        <v>0.118227</v>
      </c>
      <c r="X1578">
        <v>0.352217</v>
      </c>
      <c r="Y1578">
        <v>0.33566400000000002</v>
      </c>
      <c r="Z1578">
        <v>0.293103</v>
      </c>
      <c r="AA1578">
        <v>0.32577899999999999</v>
      </c>
      <c r="AB1578">
        <v>0.27238899999999999</v>
      </c>
      <c r="AC1578">
        <v>0.61888200000000004</v>
      </c>
      <c r="AD1578">
        <v>0.13031200000000001</v>
      </c>
      <c r="AE1578">
        <v>2.4291700000000001</v>
      </c>
      <c r="AF1578">
        <v>0.29411799999999999</v>
      </c>
      <c r="AH1578">
        <v>-0.68471899999999997</v>
      </c>
      <c r="AI1578">
        <v>33.963200000000001</v>
      </c>
      <c r="AJ1578">
        <v>-15.5055</v>
      </c>
      <c r="AK1578">
        <v>71.953599999999994</v>
      </c>
      <c r="AL1578">
        <v>-0.68471899999999997</v>
      </c>
      <c r="AM1578">
        <v>0</v>
      </c>
      <c r="AN1578">
        <v>-14.328515589237201</v>
      </c>
      <c r="AO1578">
        <v>-10.4423866271972</v>
      </c>
      <c r="AP1578">
        <v>-1.0950299999999999</v>
      </c>
      <c r="AQ1578">
        <v>999</v>
      </c>
      <c r="AU1578">
        <v>19181</v>
      </c>
    </row>
    <row r="1579" spans="1:47" x14ac:dyDescent="0.45">
      <c r="A1579" t="s">
        <v>2491</v>
      </c>
      <c r="B1579" t="s">
        <v>104</v>
      </c>
      <c r="C1579">
        <v>112</v>
      </c>
      <c r="D1579">
        <v>447</v>
      </c>
      <c r="E1579">
        <v>395</v>
      </c>
      <c r="F1579">
        <v>83</v>
      </c>
      <c r="G1579">
        <v>61</v>
      </c>
      <c r="H1579">
        <v>15</v>
      </c>
      <c r="I1579">
        <v>1</v>
      </c>
      <c r="J1579">
        <v>6</v>
      </c>
      <c r="K1579">
        <v>40</v>
      </c>
      <c r="L1579">
        <v>42</v>
      </c>
      <c r="M1579">
        <v>44</v>
      </c>
      <c r="N1579">
        <v>11</v>
      </c>
      <c r="O1579">
        <v>130</v>
      </c>
      <c r="P1579">
        <v>6</v>
      </c>
      <c r="Q1579">
        <v>2</v>
      </c>
      <c r="R1579">
        <v>0</v>
      </c>
      <c r="S1579">
        <v>1</v>
      </c>
      <c r="T1579">
        <v>1</v>
      </c>
      <c r="U1579">
        <v>1</v>
      </c>
      <c r="V1579">
        <v>0.21012700000000001</v>
      </c>
      <c r="W1579">
        <v>9.8433999999999994E-2</v>
      </c>
      <c r="X1579">
        <v>0.29082799999999998</v>
      </c>
      <c r="Y1579">
        <v>0.33846199999999999</v>
      </c>
      <c r="Z1579">
        <v>0.297539</v>
      </c>
      <c r="AA1579">
        <v>0.298734</v>
      </c>
      <c r="AB1579">
        <v>0.260104</v>
      </c>
      <c r="AC1579">
        <v>0.59627300000000005</v>
      </c>
      <c r="AD1579">
        <v>8.8607599999999995E-2</v>
      </c>
      <c r="AE1579">
        <v>2.3659599999999998</v>
      </c>
      <c r="AF1579">
        <v>0.29501899999999998</v>
      </c>
      <c r="AH1579">
        <v>-0.99258999999999997</v>
      </c>
      <c r="AI1579">
        <v>32.8322</v>
      </c>
      <c r="AJ1579">
        <v>-21.632100000000001</v>
      </c>
      <c r="AK1579">
        <v>63.438400000000001</v>
      </c>
      <c r="AL1579">
        <v>-0.99258999999999997</v>
      </c>
      <c r="AM1579">
        <v>2.6</v>
      </c>
      <c r="AN1579">
        <v>-20.574945926666199</v>
      </c>
      <c r="AO1579">
        <v>-5.6120810508728001</v>
      </c>
      <c r="AP1579">
        <v>-1.09738</v>
      </c>
      <c r="AQ1579">
        <v>999</v>
      </c>
      <c r="AU1579" t="s">
        <v>2492</v>
      </c>
    </row>
    <row r="1580" spans="1:47" x14ac:dyDescent="0.45">
      <c r="A1580" t="s">
        <v>2417</v>
      </c>
      <c r="C1580">
        <v>94</v>
      </c>
      <c r="D1580">
        <v>355</v>
      </c>
      <c r="E1580">
        <v>329</v>
      </c>
      <c r="F1580">
        <v>63</v>
      </c>
      <c r="G1580">
        <v>46</v>
      </c>
      <c r="H1580">
        <v>10</v>
      </c>
      <c r="I1580">
        <v>2</v>
      </c>
      <c r="J1580">
        <v>5</v>
      </c>
      <c r="K1580">
        <v>37</v>
      </c>
      <c r="L1580">
        <v>30</v>
      </c>
      <c r="M1580">
        <v>20</v>
      </c>
      <c r="N1580">
        <v>3</v>
      </c>
      <c r="O1580">
        <v>126</v>
      </c>
      <c r="P1580">
        <v>2</v>
      </c>
      <c r="Q1580">
        <v>2</v>
      </c>
      <c r="R1580">
        <v>2</v>
      </c>
      <c r="S1580">
        <v>0</v>
      </c>
      <c r="T1580">
        <v>19</v>
      </c>
      <c r="U1580">
        <v>5</v>
      </c>
      <c r="V1580">
        <v>0.19148899999999999</v>
      </c>
      <c r="W1580">
        <v>5.6337999999999999E-2</v>
      </c>
      <c r="X1580">
        <v>0.35493000000000002</v>
      </c>
      <c r="Y1580">
        <v>0.15873000000000001</v>
      </c>
      <c r="Z1580">
        <v>0.24079300000000001</v>
      </c>
      <c r="AA1580">
        <v>0.27963500000000002</v>
      </c>
      <c r="AB1580">
        <v>0.227071</v>
      </c>
      <c r="AC1580">
        <v>0.520428</v>
      </c>
      <c r="AD1580">
        <v>8.8145899999999999E-2</v>
      </c>
      <c r="AE1580">
        <v>7.0339</v>
      </c>
      <c r="AF1580">
        <v>0.28999999999999998</v>
      </c>
      <c r="AH1580">
        <v>1.1887799999999999</v>
      </c>
      <c r="AI1580">
        <v>16.335699999999999</v>
      </c>
      <c r="AJ1580">
        <v>-26.919</v>
      </c>
      <c r="AK1580">
        <v>36.972200000000001</v>
      </c>
      <c r="AL1580">
        <v>1.1887799999999999</v>
      </c>
      <c r="AM1580">
        <v>-0.5</v>
      </c>
      <c r="AN1580">
        <v>-26.530301213264401</v>
      </c>
      <c r="AO1580">
        <v>3.4131393432617099</v>
      </c>
      <c r="AP1580">
        <v>-1.09911</v>
      </c>
      <c r="AQ1580">
        <v>999</v>
      </c>
      <c r="AU1580" t="s">
        <v>2418</v>
      </c>
    </row>
    <row r="1581" spans="1:47" x14ac:dyDescent="0.45">
      <c r="A1581" t="s">
        <v>2543</v>
      </c>
      <c r="B1581" t="s">
        <v>16</v>
      </c>
      <c r="C1581">
        <v>105</v>
      </c>
      <c r="D1581">
        <v>417</v>
      </c>
      <c r="E1581">
        <v>373</v>
      </c>
      <c r="F1581">
        <v>83</v>
      </c>
      <c r="G1581">
        <v>63</v>
      </c>
      <c r="H1581">
        <v>13</v>
      </c>
      <c r="I1581">
        <v>0</v>
      </c>
      <c r="J1581">
        <v>7</v>
      </c>
      <c r="K1581">
        <v>43</v>
      </c>
      <c r="L1581">
        <v>38</v>
      </c>
      <c r="M1581">
        <v>39</v>
      </c>
      <c r="N1581">
        <v>8</v>
      </c>
      <c r="O1581">
        <v>101</v>
      </c>
      <c r="P1581">
        <v>3</v>
      </c>
      <c r="Q1581">
        <v>2</v>
      </c>
      <c r="R1581">
        <v>0</v>
      </c>
      <c r="S1581">
        <v>0</v>
      </c>
      <c r="T1581">
        <v>1</v>
      </c>
      <c r="U1581">
        <v>1</v>
      </c>
      <c r="V1581">
        <v>0.22252</v>
      </c>
      <c r="W1581">
        <v>9.3525200000000003E-2</v>
      </c>
      <c r="X1581">
        <v>0.242206</v>
      </c>
      <c r="Y1581">
        <v>0.38613900000000001</v>
      </c>
      <c r="Z1581">
        <v>0.29976000000000003</v>
      </c>
      <c r="AA1581">
        <v>0.31367299999999998</v>
      </c>
      <c r="AB1581">
        <v>0.26784400000000003</v>
      </c>
      <c r="AC1581">
        <v>0.61343300000000001</v>
      </c>
      <c r="AD1581">
        <v>9.1152800000000006E-2</v>
      </c>
      <c r="AE1581">
        <v>2.0785300000000002</v>
      </c>
      <c r="AF1581">
        <v>0.28464400000000001</v>
      </c>
      <c r="AH1581">
        <v>-0.96947499999999998</v>
      </c>
      <c r="AI1581">
        <v>33.309399999999997</v>
      </c>
      <c r="AJ1581">
        <v>-17.499700000000001</v>
      </c>
      <c r="AK1581">
        <v>68.442700000000002</v>
      </c>
      <c r="AL1581">
        <v>-0.96947499999999998</v>
      </c>
      <c r="AM1581">
        <v>-0.3</v>
      </c>
      <c r="AN1581">
        <v>-17.2719595432281</v>
      </c>
      <c r="AO1581">
        <v>-7.9609349370002702</v>
      </c>
      <c r="AP1581">
        <v>-1.09944</v>
      </c>
      <c r="AQ1581">
        <v>999</v>
      </c>
      <c r="AU1581" t="s">
        <v>2544</v>
      </c>
    </row>
    <row r="1582" spans="1:47" x14ac:dyDescent="0.45">
      <c r="A1582" t="s">
        <v>2698</v>
      </c>
      <c r="C1582">
        <v>93</v>
      </c>
      <c r="D1582">
        <v>381</v>
      </c>
      <c r="E1582">
        <v>353</v>
      </c>
      <c r="F1582">
        <v>75</v>
      </c>
      <c r="G1582">
        <v>53</v>
      </c>
      <c r="H1582">
        <v>14</v>
      </c>
      <c r="I1582">
        <v>2</v>
      </c>
      <c r="J1582">
        <v>6</v>
      </c>
      <c r="K1582">
        <v>38</v>
      </c>
      <c r="L1582">
        <v>35</v>
      </c>
      <c r="M1582">
        <v>22</v>
      </c>
      <c r="N1582">
        <v>5</v>
      </c>
      <c r="O1582">
        <v>133</v>
      </c>
      <c r="P1582">
        <v>4</v>
      </c>
      <c r="Q1582">
        <v>2</v>
      </c>
      <c r="R1582">
        <v>0</v>
      </c>
      <c r="S1582">
        <v>0</v>
      </c>
      <c r="T1582">
        <v>7</v>
      </c>
      <c r="U1582">
        <v>2</v>
      </c>
      <c r="V1582">
        <v>0.21246499999999999</v>
      </c>
      <c r="W1582">
        <v>5.7742799999999997E-2</v>
      </c>
      <c r="X1582">
        <v>0.34908099999999997</v>
      </c>
      <c r="Y1582">
        <v>0.16541400000000001</v>
      </c>
      <c r="Z1582">
        <v>0.26509199999999999</v>
      </c>
      <c r="AA1582">
        <v>0.31444800000000001</v>
      </c>
      <c r="AB1582">
        <v>0.25022299999999997</v>
      </c>
      <c r="AC1582">
        <v>0.57953900000000003</v>
      </c>
      <c r="AD1582">
        <v>0.101983</v>
      </c>
      <c r="AE1582">
        <v>5.3716200000000001</v>
      </c>
      <c r="AF1582">
        <v>0.31944400000000001</v>
      </c>
      <c r="AH1582">
        <v>-1.4335199999999999E-2</v>
      </c>
      <c r="AI1582">
        <v>24.857800000000001</v>
      </c>
      <c r="AJ1582">
        <v>-21.564800000000002</v>
      </c>
      <c r="AK1582">
        <v>52.492800000000003</v>
      </c>
      <c r="AL1582">
        <v>-1.4335199999999999E-2</v>
      </c>
      <c r="AM1582">
        <v>2.6</v>
      </c>
      <c r="AN1582">
        <v>-22.437808572314601</v>
      </c>
      <c r="AO1582">
        <v>-1.5997357368469201</v>
      </c>
      <c r="AP1582">
        <v>-1.1025499999999999</v>
      </c>
      <c r="AQ1582">
        <v>999</v>
      </c>
      <c r="AU1582" t="s">
        <v>2699</v>
      </c>
    </row>
    <row r="1583" spans="1:47" x14ac:dyDescent="0.45">
      <c r="A1583" t="s">
        <v>2640</v>
      </c>
      <c r="B1583" t="s">
        <v>107</v>
      </c>
      <c r="C1583">
        <v>78</v>
      </c>
      <c r="D1583">
        <v>311</v>
      </c>
      <c r="E1583">
        <v>269</v>
      </c>
      <c r="F1583">
        <v>63</v>
      </c>
      <c r="G1583">
        <v>41</v>
      </c>
      <c r="H1583">
        <v>13</v>
      </c>
      <c r="I1583">
        <v>1</v>
      </c>
      <c r="J1583">
        <v>8</v>
      </c>
      <c r="K1583">
        <v>32</v>
      </c>
      <c r="L1583">
        <v>40</v>
      </c>
      <c r="M1583">
        <v>29</v>
      </c>
      <c r="N1583">
        <v>10</v>
      </c>
      <c r="O1583">
        <v>75</v>
      </c>
      <c r="P1583">
        <v>11</v>
      </c>
      <c r="Q1583">
        <v>2</v>
      </c>
      <c r="R1583">
        <v>0</v>
      </c>
      <c r="S1583">
        <v>0</v>
      </c>
      <c r="T1583">
        <v>1</v>
      </c>
      <c r="U1583">
        <v>1</v>
      </c>
      <c r="V1583">
        <v>0.23420099999999999</v>
      </c>
      <c r="W1583">
        <v>9.32476E-2</v>
      </c>
      <c r="X1583">
        <v>0.24115800000000001</v>
      </c>
      <c r="Y1583">
        <v>0.38666699999999998</v>
      </c>
      <c r="Z1583">
        <v>0.33118999999999998</v>
      </c>
      <c r="AA1583">
        <v>0.37918200000000002</v>
      </c>
      <c r="AB1583">
        <v>0.30286600000000002</v>
      </c>
      <c r="AC1583">
        <v>0.710372</v>
      </c>
      <c r="AD1583">
        <v>0.144981</v>
      </c>
      <c r="AE1583">
        <v>2.78416</v>
      </c>
      <c r="AF1583">
        <v>0.29255300000000001</v>
      </c>
      <c r="AH1583">
        <v>-0.76914199999999999</v>
      </c>
      <c r="AI1583">
        <v>33.887900000000002</v>
      </c>
      <c r="AJ1583">
        <v>-4.00563</v>
      </c>
      <c r="AK1583">
        <v>86.758099999999999</v>
      </c>
      <c r="AL1583">
        <v>-0.76914199999999999</v>
      </c>
      <c r="AM1583">
        <v>-21.5</v>
      </c>
      <c r="AN1583">
        <v>-5.8709932565688998</v>
      </c>
      <c r="AO1583">
        <v>-15.7864489555358</v>
      </c>
      <c r="AP1583">
        <v>-1.10303</v>
      </c>
      <c r="AQ1583">
        <v>999</v>
      </c>
      <c r="AU1583" t="s">
        <v>2641</v>
      </c>
    </row>
    <row r="1584" spans="1:47" x14ac:dyDescent="0.45">
      <c r="A1584" t="s">
        <v>2495</v>
      </c>
      <c r="B1584" t="s">
        <v>7</v>
      </c>
      <c r="C1584">
        <v>96</v>
      </c>
      <c r="D1584">
        <v>353</v>
      </c>
      <c r="E1584">
        <v>305</v>
      </c>
      <c r="F1584">
        <v>64</v>
      </c>
      <c r="G1584">
        <v>45</v>
      </c>
      <c r="H1584">
        <v>11</v>
      </c>
      <c r="I1584">
        <v>0</v>
      </c>
      <c r="J1584">
        <v>8</v>
      </c>
      <c r="K1584">
        <v>32</v>
      </c>
      <c r="L1584">
        <v>36</v>
      </c>
      <c r="M1584">
        <v>43</v>
      </c>
      <c r="N1584">
        <v>9</v>
      </c>
      <c r="O1584">
        <v>118</v>
      </c>
      <c r="P1584">
        <v>3</v>
      </c>
      <c r="Q1584">
        <v>2</v>
      </c>
      <c r="R1584">
        <v>0</v>
      </c>
      <c r="S1584">
        <v>0</v>
      </c>
      <c r="T1584">
        <v>0</v>
      </c>
      <c r="U1584">
        <v>1</v>
      </c>
      <c r="V1584">
        <v>0.20983599999999999</v>
      </c>
      <c r="W1584">
        <v>0.121813</v>
      </c>
      <c r="X1584">
        <v>0.33427800000000002</v>
      </c>
      <c r="Y1584">
        <v>0.36440699999999998</v>
      </c>
      <c r="Z1584">
        <v>0.31161499999999998</v>
      </c>
      <c r="AA1584">
        <v>0.32458999999999999</v>
      </c>
      <c r="AB1584">
        <v>0.27693899999999999</v>
      </c>
      <c r="AC1584">
        <v>0.63620500000000002</v>
      </c>
      <c r="AD1584">
        <v>0.11475399999999999</v>
      </c>
      <c r="AE1584">
        <v>1.2708699999999999</v>
      </c>
      <c r="AF1584">
        <v>0.309392</v>
      </c>
      <c r="AH1584">
        <v>-1.0539000000000001</v>
      </c>
      <c r="AI1584">
        <v>30.863399999999999</v>
      </c>
      <c r="AJ1584">
        <v>-12.147600000000001</v>
      </c>
      <c r="AK1584">
        <v>70.338800000000006</v>
      </c>
      <c r="AL1584">
        <v>-1.0539000000000001</v>
      </c>
      <c r="AM1584">
        <v>0</v>
      </c>
      <c r="AN1584">
        <v>-14.0251449346542</v>
      </c>
      <c r="AO1584">
        <v>-9.0792179107665998</v>
      </c>
      <c r="AP1584">
        <v>-1.1046199999999999</v>
      </c>
      <c r="AQ1584">
        <v>999</v>
      </c>
      <c r="AU1584" t="s">
        <v>2496</v>
      </c>
    </row>
    <row r="1585" spans="1:47" x14ac:dyDescent="0.45">
      <c r="A1585" t="s">
        <v>2469</v>
      </c>
      <c r="B1585" t="s">
        <v>21</v>
      </c>
      <c r="C1585">
        <v>101</v>
      </c>
      <c r="D1585">
        <v>400</v>
      </c>
      <c r="E1585">
        <v>350</v>
      </c>
      <c r="F1585">
        <v>68</v>
      </c>
      <c r="G1585">
        <v>49</v>
      </c>
      <c r="H1585">
        <v>14</v>
      </c>
      <c r="I1585">
        <v>1</v>
      </c>
      <c r="J1585">
        <v>4</v>
      </c>
      <c r="K1585">
        <v>45</v>
      </c>
      <c r="L1585">
        <v>36</v>
      </c>
      <c r="M1585">
        <v>40</v>
      </c>
      <c r="N1585">
        <v>7</v>
      </c>
      <c r="O1585">
        <v>119</v>
      </c>
      <c r="P1585">
        <v>7</v>
      </c>
      <c r="Q1585">
        <v>2</v>
      </c>
      <c r="R1585">
        <v>1</v>
      </c>
      <c r="S1585">
        <v>1</v>
      </c>
      <c r="T1585">
        <v>12</v>
      </c>
      <c r="U1585">
        <v>6</v>
      </c>
      <c r="V1585">
        <v>0.19428599999999999</v>
      </c>
      <c r="W1585">
        <v>0.1</v>
      </c>
      <c r="X1585">
        <v>0.29749999999999999</v>
      </c>
      <c r="Y1585">
        <v>0.33613399999999999</v>
      </c>
      <c r="Z1585">
        <v>0.288221</v>
      </c>
      <c r="AA1585">
        <v>0.27428599999999997</v>
      </c>
      <c r="AB1585">
        <v>0.25073699999999999</v>
      </c>
      <c r="AC1585">
        <v>0.56250599999999995</v>
      </c>
      <c r="AD1585">
        <v>0.08</v>
      </c>
      <c r="AE1585">
        <v>5.2833199999999998</v>
      </c>
      <c r="AF1585">
        <v>0.279476</v>
      </c>
      <c r="AH1585">
        <v>-0.81822399999999995</v>
      </c>
      <c r="AI1585">
        <v>26.2684</v>
      </c>
      <c r="AJ1585">
        <v>-22.4693</v>
      </c>
      <c r="AK1585">
        <v>57.138100000000001</v>
      </c>
      <c r="AL1585">
        <v>-0.81822399999999995</v>
      </c>
      <c r="AM1585">
        <v>-4.8</v>
      </c>
      <c r="AN1585">
        <v>-21.3612082600593</v>
      </c>
      <c r="AO1585">
        <v>-3.3302764892578098</v>
      </c>
      <c r="AP1585">
        <v>-1.1074299999999999</v>
      </c>
      <c r="AQ1585">
        <v>999</v>
      </c>
      <c r="AU1585" t="s">
        <v>2470</v>
      </c>
    </row>
    <row r="1586" spans="1:47" x14ac:dyDescent="0.45">
      <c r="A1586" t="s">
        <v>2642</v>
      </c>
      <c r="B1586" t="s">
        <v>104</v>
      </c>
      <c r="C1586">
        <v>68</v>
      </c>
      <c r="D1586">
        <v>249</v>
      </c>
      <c r="E1586">
        <v>230</v>
      </c>
      <c r="F1586">
        <v>49</v>
      </c>
      <c r="G1586">
        <v>29</v>
      </c>
      <c r="H1586">
        <v>13</v>
      </c>
      <c r="I1586">
        <v>1</v>
      </c>
      <c r="J1586">
        <v>6</v>
      </c>
      <c r="K1586">
        <v>26</v>
      </c>
      <c r="L1586">
        <v>26</v>
      </c>
      <c r="M1586">
        <v>12</v>
      </c>
      <c r="N1586">
        <v>5</v>
      </c>
      <c r="O1586">
        <v>54</v>
      </c>
      <c r="P1586">
        <v>4</v>
      </c>
      <c r="Q1586">
        <v>2</v>
      </c>
      <c r="R1586">
        <v>1</v>
      </c>
      <c r="S1586">
        <v>0</v>
      </c>
      <c r="T1586">
        <v>1</v>
      </c>
      <c r="U1586">
        <v>1</v>
      </c>
      <c r="V1586">
        <v>0.21304300000000001</v>
      </c>
      <c r="W1586">
        <v>4.8192800000000001E-2</v>
      </c>
      <c r="X1586">
        <v>0.216867</v>
      </c>
      <c r="Y1586">
        <v>0.222222</v>
      </c>
      <c r="Z1586">
        <v>0.26209700000000002</v>
      </c>
      <c r="AA1586">
        <v>0.35652200000000001</v>
      </c>
      <c r="AB1586">
        <v>0.259799</v>
      </c>
      <c r="AC1586">
        <v>0.618618</v>
      </c>
      <c r="AD1586">
        <v>0.14347799999999999</v>
      </c>
      <c r="AE1586">
        <v>3.7250000000000001</v>
      </c>
      <c r="AF1586">
        <v>0.25</v>
      </c>
      <c r="AH1586">
        <v>-0.53028299999999995</v>
      </c>
      <c r="AI1586">
        <v>18.226099999999999</v>
      </c>
      <c r="AJ1586">
        <v>-12.113099999999999</v>
      </c>
      <c r="AK1586">
        <v>58.912799999999997</v>
      </c>
      <c r="AL1586">
        <v>-0.53028299999999995</v>
      </c>
      <c r="AM1586">
        <v>0</v>
      </c>
      <c r="AN1586">
        <v>-13.204601287841699</v>
      </c>
      <c r="AO1586">
        <v>-6.4043211936950604</v>
      </c>
      <c r="AP1586">
        <v>-1.1093999999999999</v>
      </c>
      <c r="AQ1586">
        <v>999</v>
      </c>
      <c r="AU1586" t="s">
        <v>2643</v>
      </c>
    </row>
    <row r="1587" spans="1:47" x14ac:dyDescent="0.45">
      <c r="A1587" t="s">
        <v>2222</v>
      </c>
      <c r="C1587">
        <v>118</v>
      </c>
      <c r="D1587">
        <v>477</v>
      </c>
      <c r="E1587">
        <v>449</v>
      </c>
      <c r="F1587">
        <v>106</v>
      </c>
      <c r="G1587">
        <v>79</v>
      </c>
      <c r="H1587">
        <v>19</v>
      </c>
      <c r="I1587">
        <v>2</v>
      </c>
      <c r="J1587">
        <v>6</v>
      </c>
      <c r="K1587">
        <v>47</v>
      </c>
      <c r="L1587">
        <v>50</v>
      </c>
      <c r="M1587">
        <v>16</v>
      </c>
      <c r="N1587">
        <v>17</v>
      </c>
      <c r="O1587">
        <v>94</v>
      </c>
      <c r="P1587">
        <v>10</v>
      </c>
      <c r="Q1587">
        <v>2</v>
      </c>
      <c r="R1587">
        <v>0</v>
      </c>
      <c r="S1587">
        <v>1</v>
      </c>
      <c r="T1587">
        <v>3</v>
      </c>
      <c r="U1587">
        <v>3</v>
      </c>
      <c r="V1587">
        <v>0.23608000000000001</v>
      </c>
      <c r="W1587">
        <v>3.3543000000000003E-2</v>
      </c>
      <c r="X1587">
        <v>0.19706499999999999</v>
      </c>
      <c r="Y1587">
        <v>0.170213</v>
      </c>
      <c r="Z1587">
        <v>0.27672999999999998</v>
      </c>
      <c r="AA1587">
        <v>0.32739400000000002</v>
      </c>
      <c r="AB1587">
        <v>0.25017</v>
      </c>
      <c r="AC1587">
        <v>0.60412399999999999</v>
      </c>
      <c r="AD1587">
        <v>9.1314000000000006E-2</v>
      </c>
      <c r="AE1587">
        <v>3.5597400000000001</v>
      </c>
      <c r="AF1587">
        <v>0.28489999999999999</v>
      </c>
      <c r="AH1587">
        <v>-1.34429</v>
      </c>
      <c r="AI1587">
        <v>31.1004</v>
      </c>
      <c r="AJ1587">
        <v>-27.019300000000001</v>
      </c>
      <c r="AK1587">
        <v>55.180199999999999</v>
      </c>
      <c r="AL1587">
        <v>-1.34429</v>
      </c>
      <c r="AM1587">
        <v>-1.3</v>
      </c>
      <c r="AN1587">
        <v>-27.829693794250399</v>
      </c>
      <c r="AO1587">
        <v>0.45264554023742598</v>
      </c>
      <c r="AP1587">
        <v>-1.10941</v>
      </c>
      <c r="AQ1587">
        <v>999</v>
      </c>
      <c r="AU1587" t="s">
        <v>2223</v>
      </c>
    </row>
    <row r="1588" spans="1:47" x14ac:dyDescent="0.45">
      <c r="A1588" t="s">
        <v>2610</v>
      </c>
      <c r="C1588">
        <v>89</v>
      </c>
      <c r="D1588">
        <v>355</v>
      </c>
      <c r="E1588">
        <v>317</v>
      </c>
      <c r="F1588">
        <v>62</v>
      </c>
      <c r="G1588">
        <v>39</v>
      </c>
      <c r="H1588">
        <v>16</v>
      </c>
      <c r="I1588">
        <v>0</v>
      </c>
      <c r="J1588">
        <v>7</v>
      </c>
      <c r="K1588">
        <v>37</v>
      </c>
      <c r="L1588">
        <v>36</v>
      </c>
      <c r="M1588">
        <v>32</v>
      </c>
      <c r="N1588">
        <v>8</v>
      </c>
      <c r="O1588">
        <v>100</v>
      </c>
      <c r="P1588">
        <v>5</v>
      </c>
      <c r="Q1588">
        <v>1</v>
      </c>
      <c r="R1588">
        <v>0</v>
      </c>
      <c r="S1588">
        <v>0</v>
      </c>
      <c r="T1588">
        <v>1</v>
      </c>
      <c r="U1588">
        <v>1</v>
      </c>
      <c r="V1588">
        <v>0.19558400000000001</v>
      </c>
      <c r="W1588">
        <v>9.0140799999999993E-2</v>
      </c>
      <c r="X1588">
        <v>0.28169</v>
      </c>
      <c r="Y1588">
        <v>0.32</v>
      </c>
      <c r="Z1588">
        <v>0.27887299999999998</v>
      </c>
      <c r="AA1588">
        <v>0.312303</v>
      </c>
      <c r="AB1588">
        <v>0.25556000000000001</v>
      </c>
      <c r="AC1588">
        <v>0.59117600000000003</v>
      </c>
      <c r="AD1588">
        <v>0.116719</v>
      </c>
      <c r="AE1588">
        <v>2.3887499999999999</v>
      </c>
      <c r="AF1588">
        <v>0.26066400000000001</v>
      </c>
      <c r="AH1588">
        <v>-0.74602599999999997</v>
      </c>
      <c r="AI1588">
        <v>24.735199999999999</v>
      </c>
      <c r="AJ1588">
        <v>-18.519500000000001</v>
      </c>
      <c r="AK1588">
        <v>51.347099999999998</v>
      </c>
      <c r="AL1588">
        <v>-0.74602599999999997</v>
      </c>
      <c r="AM1588">
        <v>-2.4</v>
      </c>
      <c r="AN1588">
        <v>-22.143151700496599</v>
      </c>
      <c r="AO1588">
        <v>-1.09562027454376</v>
      </c>
      <c r="AP1588">
        <v>-1.1112299999999999</v>
      </c>
      <c r="AQ1588">
        <v>999</v>
      </c>
      <c r="AU1588" t="s">
        <v>2611</v>
      </c>
    </row>
    <row r="1589" spans="1:47" x14ac:dyDescent="0.45">
      <c r="A1589" t="s">
        <v>2487</v>
      </c>
      <c r="C1589">
        <v>76</v>
      </c>
      <c r="D1589">
        <v>284</v>
      </c>
      <c r="E1589">
        <v>266</v>
      </c>
      <c r="F1589">
        <v>50</v>
      </c>
      <c r="G1589">
        <v>31</v>
      </c>
      <c r="H1589">
        <v>12</v>
      </c>
      <c r="I1589">
        <v>2</v>
      </c>
      <c r="J1589">
        <v>5</v>
      </c>
      <c r="K1589">
        <v>26</v>
      </c>
      <c r="L1589">
        <v>27</v>
      </c>
      <c r="M1589">
        <v>15</v>
      </c>
      <c r="N1589">
        <v>4</v>
      </c>
      <c r="O1589">
        <v>112</v>
      </c>
      <c r="P1589">
        <v>2</v>
      </c>
      <c r="Q1589">
        <v>1</v>
      </c>
      <c r="R1589">
        <v>0</v>
      </c>
      <c r="S1589">
        <v>0</v>
      </c>
      <c r="T1589">
        <v>1</v>
      </c>
      <c r="U1589">
        <v>1</v>
      </c>
      <c r="V1589">
        <v>0.18797</v>
      </c>
      <c r="W1589">
        <v>5.28169E-2</v>
      </c>
      <c r="X1589">
        <v>0.39436599999999999</v>
      </c>
      <c r="Y1589">
        <v>0.13392899999999999</v>
      </c>
      <c r="Z1589">
        <v>0.23591500000000001</v>
      </c>
      <c r="AA1589">
        <v>0.30451099999999998</v>
      </c>
      <c r="AB1589">
        <v>0.23053199999999999</v>
      </c>
      <c r="AC1589">
        <v>0.54042699999999999</v>
      </c>
      <c r="AD1589">
        <v>0.11654100000000001</v>
      </c>
      <c r="AE1589">
        <v>4.3344800000000001</v>
      </c>
      <c r="AF1589">
        <v>0.3</v>
      </c>
      <c r="AH1589">
        <v>-0.56110300000000002</v>
      </c>
      <c r="AI1589">
        <v>13.8848</v>
      </c>
      <c r="AJ1589">
        <v>-20.718900000000001</v>
      </c>
      <c r="AK1589">
        <v>39.451799999999999</v>
      </c>
      <c r="AL1589">
        <v>-0.56110300000000002</v>
      </c>
      <c r="AM1589">
        <v>-4.2</v>
      </c>
      <c r="AN1589">
        <v>-21.8639541864395</v>
      </c>
      <c r="AO1589">
        <v>1.0175194740295399</v>
      </c>
      <c r="AP1589">
        <v>-1.11389</v>
      </c>
      <c r="AQ1589">
        <v>999</v>
      </c>
      <c r="AU1589" t="s">
        <v>2488</v>
      </c>
    </row>
    <row r="1590" spans="1:47" x14ac:dyDescent="0.45">
      <c r="A1590" t="s">
        <v>2591</v>
      </c>
      <c r="C1590">
        <v>62</v>
      </c>
      <c r="D1590">
        <v>252</v>
      </c>
      <c r="E1590">
        <v>233</v>
      </c>
      <c r="F1590">
        <v>51</v>
      </c>
      <c r="G1590">
        <v>35</v>
      </c>
      <c r="H1590">
        <v>10</v>
      </c>
      <c r="I1590">
        <v>1</v>
      </c>
      <c r="J1590">
        <v>5</v>
      </c>
      <c r="K1590">
        <v>25</v>
      </c>
      <c r="L1590">
        <v>28</v>
      </c>
      <c r="M1590">
        <v>14</v>
      </c>
      <c r="N1590">
        <v>7</v>
      </c>
      <c r="O1590">
        <v>78</v>
      </c>
      <c r="P1590">
        <v>4</v>
      </c>
      <c r="Q1590">
        <v>1</v>
      </c>
      <c r="R1590">
        <v>0</v>
      </c>
      <c r="S1590">
        <v>1</v>
      </c>
      <c r="T1590">
        <v>3</v>
      </c>
      <c r="U1590">
        <v>2</v>
      </c>
      <c r="V1590">
        <v>0.218884</v>
      </c>
      <c r="W1590">
        <v>5.5555599999999997E-2</v>
      </c>
      <c r="X1590">
        <v>0.30952400000000002</v>
      </c>
      <c r="Y1590">
        <v>0.17948700000000001</v>
      </c>
      <c r="Z1590">
        <v>0.27381</v>
      </c>
      <c r="AA1590">
        <v>0.33476400000000001</v>
      </c>
      <c r="AB1590">
        <v>0.255882</v>
      </c>
      <c r="AC1590">
        <v>0.60857300000000003</v>
      </c>
      <c r="AD1590">
        <v>0.11588</v>
      </c>
      <c r="AE1590">
        <v>4.2817999999999996</v>
      </c>
      <c r="AF1590">
        <v>0.30463600000000002</v>
      </c>
      <c r="AH1590">
        <v>-0.59859200000000001</v>
      </c>
      <c r="AI1590">
        <v>17.625800000000002</v>
      </c>
      <c r="AJ1590">
        <v>-13.078900000000001</v>
      </c>
      <c r="AK1590">
        <v>59.257599999999996</v>
      </c>
      <c r="AL1590">
        <v>-0.59859200000000001</v>
      </c>
      <c r="AM1590">
        <v>-2.2000000000000002</v>
      </c>
      <c r="AN1590">
        <v>-12.9006966948509</v>
      </c>
      <c r="AO1590">
        <v>-6.82962965965271</v>
      </c>
      <c r="AP1590">
        <v>-1.1139699999999999</v>
      </c>
      <c r="AQ1590">
        <v>999</v>
      </c>
      <c r="AU1590" t="s">
        <v>2592</v>
      </c>
    </row>
    <row r="1591" spans="1:47" x14ac:dyDescent="0.45">
      <c r="A1591" t="s">
        <v>2570</v>
      </c>
      <c r="C1591">
        <v>74</v>
      </c>
      <c r="D1591">
        <v>287</v>
      </c>
      <c r="E1591">
        <v>268</v>
      </c>
      <c r="F1591">
        <v>52</v>
      </c>
      <c r="G1591">
        <v>34</v>
      </c>
      <c r="H1591">
        <v>11</v>
      </c>
      <c r="I1591">
        <v>1</v>
      </c>
      <c r="J1591">
        <v>6</v>
      </c>
      <c r="K1591">
        <v>26</v>
      </c>
      <c r="L1591">
        <v>30</v>
      </c>
      <c r="M1591">
        <v>14</v>
      </c>
      <c r="N1591">
        <v>4</v>
      </c>
      <c r="O1591">
        <v>111</v>
      </c>
      <c r="P1591">
        <v>3</v>
      </c>
      <c r="Q1591">
        <v>2</v>
      </c>
      <c r="R1591">
        <v>0</v>
      </c>
      <c r="S1591">
        <v>0</v>
      </c>
      <c r="T1591">
        <v>2</v>
      </c>
      <c r="U1591">
        <v>1</v>
      </c>
      <c r="V1591">
        <v>0.19403000000000001</v>
      </c>
      <c r="W1591">
        <v>4.8780499999999997E-2</v>
      </c>
      <c r="X1591">
        <v>0.38675999999999999</v>
      </c>
      <c r="Y1591">
        <v>0.12612599999999999</v>
      </c>
      <c r="Z1591">
        <v>0.24041799999999999</v>
      </c>
      <c r="AA1591">
        <v>0.30970199999999998</v>
      </c>
      <c r="AB1591">
        <v>0.23469300000000001</v>
      </c>
      <c r="AC1591">
        <v>0.55012000000000005</v>
      </c>
      <c r="AD1591">
        <v>0.115672</v>
      </c>
      <c r="AE1591">
        <v>4.0566199999999997</v>
      </c>
      <c r="AF1591">
        <v>0.30065399999999998</v>
      </c>
      <c r="AH1591">
        <v>-0.38421899999999998</v>
      </c>
      <c r="AI1591">
        <v>15.023300000000001</v>
      </c>
      <c r="AJ1591">
        <v>-19.946000000000002</v>
      </c>
      <c r="AK1591">
        <v>46.218499999999999</v>
      </c>
      <c r="AL1591">
        <v>-0.38421899999999998</v>
      </c>
      <c r="AM1591">
        <v>3.8</v>
      </c>
      <c r="AN1591">
        <v>-19.506212860345801</v>
      </c>
      <c r="AO1591">
        <v>-1.47263360023498</v>
      </c>
      <c r="AP1591">
        <v>-1.1169</v>
      </c>
      <c r="AQ1591">
        <v>999</v>
      </c>
      <c r="AU1591" t="s">
        <v>2571</v>
      </c>
    </row>
    <row r="1592" spans="1:47" x14ac:dyDescent="0.45">
      <c r="A1592" t="s">
        <v>2618</v>
      </c>
      <c r="B1592" t="s">
        <v>170</v>
      </c>
      <c r="C1592">
        <v>67</v>
      </c>
      <c r="D1592">
        <v>230</v>
      </c>
      <c r="E1592">
        <v>210</v>
      </c>
      <c r="F1592">
        <v>40</v>
      </c>
      <c r="G1592">
        <v>26</v>
      </c>
      <c r="H1592">
        <v>9</v>
      </c>
      <c r="I1592">
        <v>1</v>
      </c>
      <c r="J1592">
        <v>4</v>
      </c>
      <c r="K1592">
        <v>23</v>
      </c>
      <c r="L1592">
        <v>24</v>
      </c>
      <c r="M1592">
        <v>12</v>
      </c>
      <c r="N1592">
        <v>7</v>
      </c>
      <c r="O1592">
        <v>79</v>
      </c>
      <c r="P1592">
        <v>7</v>
      </c>
      <c r="Q1592">
        <v>1</v>
      </c>
      <c r="R1592">
        <v>0</v>
      </c>
      <c r="S1592">
        <v>0</v>
      </c>
      <c r="T1592">
        <v>1</v>
      </c>
      <c r="U1592">
        <v>1</v>
      </c>
      <c r="V1592">
        <v>0.19047600000000001</v>
      </c>
      <c r="W1592">
        <v>5.2173900000000002E-2</v>
      </c>
      <c r="X1592">
        <v>0.34347800000000001</v>
      </c>
      <c r="Y1592">
        <v>0.15189900000000001</v>
      </c>
      <c r="Z1592">
        <v>0.25652200000000003</v>
      </c>
      <c r="AA1592">
        <v>0.3</v>
      </c>
      <c r="AB1592">
        <v>0.23446900000000001</v>
      </c>
      <c r="AC1592">
        <v>0.55652199999999996</v>
      </c>
      <c r="AD1592">
        <v>0.109524</v>
      </c>
      <c r="AE1592">
        <v>3.96367</v>
      </c>
      <c r="AF1592">
        <v>0.28125</v>
      </c>
      <c r="AH1592">
        <v>-0.51487300000000003</v>
      </c>
      <c r="AI1592">
        <v>11.9968</v>
      </c>
      <c r="AJ1592">
        <v>-16.0273</v>
      </c>
      <c r="AK1592">
        <v>45.670200000000001</v>
      </c>
      <c r="AL1592">
        <v>-0.51487300000000003</v>
      </c>
      <c r="AM1592">
        <v>-7.8</v>
      </c>
      <c r="AN1592">
        <v>-15.4875203967094</v>
      </c>
      <c r="AO1592">
        <v>-3.5745444297790501</v>
      </c>
      <c r="AP1592">
        <v>-1.1218399999999999</v>
      </c>
      <c r="AQ1592">
        <v>999</v>
      </c>
      <c r="AU1592" t="s">
        <v>2619</v>
      </c>
    </row>
    <row r="1593" spans="1:47" x14ac:dyDescent="0.45">
      <c r="A1593" t="s">
        <v>2541</v>
      </c>
      <c r="C1593">
        <v>81</v>
      </c>
      <c r="D1593">
        <v>329</v>
      </c>
      <c r="E1593">
        <v>301</v>
      </c>
      <c r="F1593">
        <v>63</v>
      </c>
      <c r="G1593">
        <v>46</v>
      </c>
      <c r="H1593">
        <v>11</v>
      </c>
      <c r="I1593">
        <v>1</v>
      </c>
      <c r="J1593">
        <v>5</v>
      </c>
      <c r="K1593">
        <v>30</v>
      </c>
      <c r="L1593">
        <v>31</v>
      </c>
      <c r="M1593">
        <v>24</v>
      </c>
      <c r="N1593">
        <v>10</v>
      </c>
      <c r="O1593">
        <v>104</v>
      </c>
      <c r="P1593">
        <v>3</v>
      </c>
      <c r="Q1593">
        <v>1</v>
      </c>
      <c r="R1593">
        <v>0</v>
      </c>
      <c r="S1593">
        <v>0</v>
      </c>
      <c r="T1593">
        <v>3</v>
      </c>
      <c r="U1593">
        <v>2</v>
      </c>
      <c r="V1593">
        <v>0.20930199999999999</v>
      </c>
      <c r="W1593">
        <v>7.2948299999999994E-2</v>
      </c>
      <c r="X1593">
        <v>0.31610899999999997</v>
      </c>
      <c r="Y1593">
        <v>0.230769</v>
      </c>
      <c r="Z1593">
        <v>0.27355600000000002</v>
      </c>
      <c r="AA1593">
        <v>0.30232599999999998</v>
      </c>
      <c r="AB1593">
        <v>0.24385000000000001</v>
      </c>
      <c r="AC1593">
        <v>0.57588200000000001</v>
      </c>
      <c r="AD1593">
        <v>9.3023300000000003E-2</v>
      </c>
      <c r="AE1593">
        <v>3.6127500000000001</v>
      </c>
      <c r="AF1593">
        <v>0.30051800000000001</v>
      </c>
      <c r="AH1593">
        <v>-0.72957899999999998</v>
      </c>
      <c r="AI1593">
        <v>19.723800000000001</v>
      </c>
      <c r="AJ1593">
        <v>-20.3629</v>
      </c>
      <c r="AK1593">
        <v>51.357399999999998</v>
      </c>
      <c r="AL1593">
        <v>-0.72957899999999998</v>
      </c>
      <c r="AM1593">
        <v>1.1000000000000001</v>
      </c>
      <c r="AN1593">
        <v>-19.904995799064601</v>
      </c>
      <c r="AO1593">
        <v>-2.5265432596206598</v>
      </c>
      <c r="AP1593">
        <v>-1.1225400000000001</v>
      </c>
      <c r="AQ1593">
        <v>999</v>
      </c>
      <c r="AU1593" t="s">
        <v>2542</v>
      </c>
    </row>
    <row r="1594" spans="1:47" x14ac:dyDescent="0.45">
      <c r="A1594" t="s">
        <v>2548</v>
      </c>
      <c r="B1594" t="s">
        <v>309</v>
      </c>
      <c r="C1594">
        <v>94</v>
      </c>
      <c r="D1594">
        <v>378</v>
      </c>
      <c r="E1594">
        <v>332</v>
      </c>
      <c r="F1594">
        <v>74</v>
      </c>
      <c r="G1594">
        <v>52</v>
      </c>
      <c r="H1594">
        <v>12</v>
      </c>
      <c r="I1594">
        <v>2</v>
      </c>
      <c r="J1594">
        <v>8</v>
      </c>
      <c r="K1594">
        <v>40</v>
      </c>
      <c r="L1594">
        <v>44</v>
      </c>
      <c r="M1594">
        <v>35</v>
      </c>
      <c r="N1594">
        <v>9</v>
      </c>
      <c r="O1594">
        <v>102</v>
      </c>
      <c r="P1594">
        <v>8</v>
      </c>
      <c r="Q1594">
        <v>3</v>
      </c>
      <c r="R1594">
        <v>0</v>
      </c>
      <c r="S1594">
        <v>1</v>
      </c>
      <c r="T1594">
        <v>11</v>
      </c>
      <c r="U1594">
        <v>2</v>
      </c>
      <c r="V1594">
        <v>0.22289200000000001</v>
      </c>
      <c r="W1594">
        <v>9.2592599999999997E-2</v>
      </c>
      <c r="X1594">
        <v>0.269841</v>
      </c>
      <c r="Y1594">
        <v>0.34313700000000003</v>
      </c>
      <c r="Z1594">
        <v>0.30952400000000002</v>
      </c>
      <c r="AA1594">
        <v>0.34337400000000001</v>
      </c>
      <c r="AB1594">
        <v>0.28154200000000001</v>
      </c>
      <c r="AC1594">
        <v>0.65289699999999995</v>
      </c>
      <c r="AD1594">
        <v>0.12048200000000001</v>
      </c>
      <c r="AE1594">
        <v>5.6876499999999997</v>
      </c>
      <c r="AF1594">
        <v>0.29333300000000001</v>
      </c>
      <c r="AH1594">
        <v>0.69320300000000001</v>
      </c>
      <c r="AI1594">
        <v>34.494199999999999</v>
      </c>
      <c r="AJ1594">
        <v>-11.562900000000001</v>
      </c>
      <c r="AK1594">
        <v>58.924999999999997</v>
      </c>
      <c r="AL1594">
        <v>0.69320300000000001</v>
      </c>
      <c r="AM1594">
        <v>-7</v>
      </c>
      <c r="AN1594">
        <v>-18.5416160821914</v>
      </c>
      <c r="AO1594">
        <v>-5.6111111640930096</v>
      </c>
      <c r="AP1594">
        <v>-1.1242300000000001</v>
      </c>
      <c r="AQ1594">
        <v>999</v>
      </c>
      <c r="AU1594" t="s">
        <v>2549</v>
      </c>
    </row>
    <row r="1595" spans="1:47" x14ac:dyDescent="0.45">
      <c r="A1595" t="s">
        <v>2722</v>
      </c>
      <c r="C1595">
        <v>93</v>
      </c>
      <c r="D1595">
        <v>299</v>
      </c>
      <c r="E1595">
        <v>276</v>
      </c>
      <c r="F1595">
        <v>66</v>
      </c>
      <c r="G1595">
        <v>48</v>
      </c>
      <c r="H1595">
        <v>11</v>
      </c>
      <c r="I1595">
        <v>0</v>
      </c>
      <c r="J1595">
        <v>7</v>
      </c>
      <c r="K1595">
        <v>29</v>
      </c>
      <c r="L1595">
        <v>33</v>
      </c>
      <c r="M1595">
        <v>20</v>
      </c>
      <c r="N1595">
        <v>8</v>
      </c>
      <c r="O1595">
        <v>78</v>
      </c>
      <c r="P1595">
        <v>1</v>
      </c>
      <c r="Q1595">
        <v>2</v>
      </c>
      <c r="R1595">
        <v>0</v>
      </c>
      <c r="S1595">
        <v>1</v>
      </c>
      <c r="T1595">
        <v>2</v>
      </c>
      <c r="U1595">
        <v>1</v>
      </c>
      <c r="V1595">
        <v>0.23913000000000001</v>
      </c>
      <c r="W1595">
        <v>6.6889599999999994E-2</v>
      </c>
      <c r="X1595">
        <v>0.26086999999999999</v>
      </c>
      <c r="Y1595">
        <v>0.25641000000000003</v>
      </c>
      <c r="Z1595">
        <v>0.29097000000000001</v>
      </c>
      <c r="AA1595">
        <v>0.355072</v>
      </c>
      <c r="AB1595">
        <v>0.27198800000000001</v>
      </c>
      <c r="AC1595">
        <v>0.64604200000000001</v>
      </c>
      <c r="AD1595">
        <v>0.115942</v>
      </c>
      <c r="AE1595">
        <v>2.5589499999999998</v>
      </c>
      <c r="AF1595">
        <v>0.305699</v>
      </c>
      <c r="AH1595">
        <v>-0.492091</v>
      </c>
      <c r="AI1595">
        <v>24.912700000000001</v>
      </c>
      <c r="AJ1595">
        <v>-11.518700000000001</v>
      </c>
      <c r="AK1595">
        <v>67.084100000000007</v>
      </c>
      <c r="AL1595">
        <v>-0.492091</v>
      </c>
      <c r="AM1595">
        <v>-5.5</v>
      </c>
      <c r="AN1595">
        <v>-12.684646010398801</v>
      </c>
      <c r="AO1595">
        <v>-8.7958552837371808</v>
      </c>
      <c r="AP1595">
        <v>-1.12616</v>
      </c>
      <c r="AQ1595">
        <v>999</v>
      </c>
      <c r="AU1595">
        <v>19334</v>
      </c>
    </row>
    <row r="1596" spans="1:47" x14ac:dyDescent="0.45">
      <c r="A1596" t="s">
        <v>772</v>
      </c>
      <c r="C1596">
        <v>97</v>
      </c>
      <c r="D1596">
        <v>331</v>
      </c>
      <c r="E1596">
        <v>292</v>
      </c>
      <c r="F1596">
        <v>50</v>
      </c>
      <c r="G1596">
        <v>33</v>
      </c>
      <c r="H1596">
        <v>8</v>
      </c>
      <c r="I1596">
        <v>0</v>
      </c>
      <c r="J1596">
        <v>9</v>
      </c>
      <c r="K1596">
        <v>28</v>
      </c>
      <c r="L1596">
        <v>28</v>
      </c>
      <c r="M1596">
        <v>28</v>
      </c>
      <c r="N1596">
        <v>7</v>
      </c>
      <c r="O1596">
        <v>113</v>
      </c>
      <c r="P1596">
        <v>4</v>
      </c>
      <c r="Q1596">
        <v>1</v>
      </c>
      <c r="R1596">
        <v>6</v>
      </c>
      <c r="S1596">
        <v>0</v>
      </c>
      <c r="T1596">
        <v>0</v>
      </c>
      <c r="U1596">
        <v>1</v>
      </c>
      <c r="V1596">
        <v>0.171233</v>
      </c>
      <c r="W1596">
        <v>8.4592100000000003E-2</v>
      </c>
      <c r="X1596">
        <v>0.34139000000000003</v>
      </c>
      <c r="Y1596">
        <v>0.24778800000000001</v>
      </c>
      <c r="Z1596">
        <v>0.25230799999999998</v>
      </c>
      <c r="AA1596">
        <v>0.29109600000000002</v>
      </c>
      <c r="AB1596">
        <v>0.234681</v>
      </c>
      <c r="AC1596">
        <v>0.543404</v>
      </c>
      <c r="AD1596">
        <v>0.119863</v>
      </c>
      <c r="AE1596">
        <v>1.5532900000000001</v>
      </c>
      <c r="AF1596">
        <v>0.23976600000000001</v>
      </c>
      <c r="AH1596">
        <v>-0.86897500000000005</v>
      </c>
      <c r="AI1596">
        <v>17.3233</v>
      </c>
      <c r="AJ1596">
        <v>-23.007100000000001</v>
      </c>
      <c r="AK1596">
        <v>42.7089</v>
      </c>
      <c r="AL1596">
        <v>-0.86897500000000005</v>
      </c>
      <c r="AM1596">
        <v>-5.0999999999999996</v>
      </c>
      <c r="AN1596">
        <v>-23.591026842594101</v>
      </c>
      <c r="AO1596">
        <v>0.98098182678222601</v>
      </c>
      <c r="AP1596">
        <v>-1.13357</v>
      </c>
      <c r="AQ1596">
        <v>999</v>
      </c>
      <c r="AU1596">
        <v>6887</v>
      </c>
    </row>
    <row r="1597" spans="1:47" x14ac:dyDescent="0.45">
      <c r="A1597" t="s">
        <v>2614</v>
      </c>
      <c r="C1597">
        <v>87</v>
      </c>
      <c r="D1597">
        <v>312</v>
      </c>
      <c r="E1597">
        <v>283</v>
      </c>
      <c r="F1597">
        <v>53</v>
      </c>
      <c r="G1597">
        <v>33</v>
      </c>
      <c r="H1597">
        <v>11</v>
      </c>
      <c r="I1597">
        <v>5</v>
      </c>
      <c r="J1597">
        <v>4</v>
      </c>
      <c r="K1597">
        <v>32</v>
      </c>
      <c r="L1597">
        <v>29</v>
      </c>
      <c r="M1597">
        <v>21</v>
      </c>
      <c r="N1597">
        <v>6</v>
      </c>
      <c r="O1597">
        <v>123</v>
      </c>
      <c r="P1597">
        <v>4</v>
      </c>
      <c r="Q1597">
        <v>1</v>
      </c>
      <c r="R1597">
        <v>3</v>
      </c>
      <c r="S1597">
        <v>1</v>
      </c>
      <c r="T1597">
        <v>11</v>
      </c>
      <c r="U1597">
        <v>3</v>
      </c>
      <c r="V1597">
        <v>0.187279</v>
      </c>
      <c r="W1597">
        <v>6.7307699999999998E-2</v>
      </c>
      <c r="X1597">
        <v>0.394231</v>
      </c>
      <c r="Y1597">
        <v>0.17073199999999999</v>
      </c>
      <c r="Z1597">
        <v>0.25242700000000001</v>
      </c>
      <c r="AA1597">
        <v>0.30388700000000002</v>
      </c>
      <c r="AB1597">
        <v>0.237651</v>
      </c>
      <c r="AC1597">
        <v>0.55631399999999998</v>
      </c>
      <c r="AD1597">
        <v>0.116608</v>
      </c>
      <c r="AE1597">
        <v>7.7535699999999999</v>
      </c>
      <c r="AF1597">
        <v>0.31210199999999999</v>
      </c>
      <c r="AH1597">
        <v>0.53309899999999999</v>
      </c>
      <c r="AI1597">
        <v>17.098600000000001</v>
      </c>
      <c r="AJ1597">
        <v>-20.916799999999999</v>
      </c>
      <c r="AK1597">
        <v>47.061199999999999</v>
      </c>
      <c r="AL1597">
        <v>0.53309899999999999</v>
      </c>
      <c r="AM1597">
        <v>-3.9</v>
      </c>
      <c r="AN1597">
        <v>-19.257591903209601</v>
      </c>
      <c r="AO1597">
        <v>-2.7536156177520699</v>
      </c>
      <c r="AP1597">
        <v>-1.1382000000000001</v>
      </c>
      <c r="AQ1597">
        <v>999</v>
      </c>
      <c r="AU1597" t="s">
        <v>2615</v>
      </c>
    </row>
    <row r="1598" spans="1:47" x14ac:dyDescent="0.45">
      <c r="A1598" t="s">
        <v>2576</v>
      </c>
      <c r="B1598" t="s">
        <v>207</v>
      </c>
      <c r="C1598">
        <v>79</v>
      </c>
      <c r="D1598">
        <v>324</v>
      </c>
      <c r="E1598">
        <v>291</v>
      </c>
      <c r="F1598">
        <v>62</v>
      </c>
      <c r="G1598">
        <v>49</v>
      </c>
      <c r="H1598">
        <v>11</v>
      </c>
      <c r="I1598">
        <v>0</v>
      </c>
      <c r="J1598">
        <v>2</v>
      </c>
      <c r="K1598">
        <v>24</v>
      </c>
      <c r="L1598">
        <v>29</v>
      </c>
      <c r="M1598">
        <v>23</v>
      </c>
      <c r="N1598">
        <v>11</v>
      </c>
      <c r="O1598">
        <v>87</v>
      </c>
      <c r="P1598">
        <v>8</v>
      </c>
      <c r="Q1598">
        <v>2</v>
      </c>
      <c r="R1598">
        <v>0</v>
      </c>
      <c r="S1598">
        <v>0</v>
      </c>
      <c r="T1598">
        <v>0</v>
      </c>
      <c r="U1598">
        <v>1</v>
      </c>
      <c r="V1598">
        <v>0.213058</v>
      </c>
      <c r="W1598">
        <v>7.0987700000000001E-2</v>
      </c>
      <c r="X1598">
        <v>0.26851900000000001</v>
      </c>
      <c r="Y1598">
        <v>0.26436799999999999</v>
      </c>
      <c r="Z1598">
        <v>0.28703699999999999</v>
      </c>
      <c r="AA1598">
        <v>0.271478</v>
      </c>
      <c r="AB1598">
        <v>0.23991299999999999</v>
      </c>
      <c r="AC1598">
        <v>0.55851499999999998</v>
      </c>
      <c r="AD1598">
        <v>5.8419199999999998E-2</v>
      </c>
      <c r="AE1598">
        <v>1.45252</v>
      </c>
      <c r="AF1598">
        <v>0.29411799999999999</v>
      </c>
      <c r="AH1598">
        <v>-0.95373200000000002</v>
      </c>
      <c r="AI1598">
        <v>18.364699999999999</v>
      </c>
      <c r="AJ1598">
        <v>-21.1128</v>
      </c>
      <c r="AK1598">
        <v>46.335099999999997</v>
      </c>
      <c r="AL1598">
        <v>-0.95373200000000002</v>
      </c>
      <c r="AM1598">
        <v>-6.6</v>
      </c>
      <c r="AN1598">
        <v>-21.787513792514801</v>
      </c>
      <c r="AO1598">
        <v>-0.64761877059936501</v>
      </c>
      <c r="AP1598">
        <v>-1.1398299999999999</v>
      </c>
      <c r="AQ1598">
        <v>999</v>
      </c>
      <c r="AU1598" t="s">
        <v>2577</v>
      </c>
    </row>
    <row r="1599" spans="1:47" x14ac:dyDescent="0.45">
      <c r="A1599" t="s">
        <v>2581</v>
      </c>
      <c r="C1599">
        <v>92</v>
      </c>
      <c r="D1599">
        <v>362</v>
      </c>
      <c r="E1599">
        <v>334</v>
      </c>
      <c r="F1599">
        <v>78</v>
      </c>
      <c r="G1599">
        <v>60</v>
      </c>
      <c r="H1599">
        <v>12</v>
      </c>
      <c r="I1599">
        <v>0</v>
      </c>
      <c r="J1599">
        <v>6</v>
      </c>
      <c r="K1599">
        <v>29</v>
      </c>
      <c r="L1599">
        <v>33</v>
      </c>
      <c r="M1599">
        <v>22</v>
      </c>
      <c r="N1599">
        <v>9</v>
      </c>
      <c r="O1599">
        <v>64</v>
      </c>
      <c r="P1599">
        <v>2</v>
      </c>
      <c r="Q1599">
        <v>4</v>
      </c>
      <c r="R1599">
        <v>0</v>
      </c>
      <c r="S1599">
        <v>0</v>
      </c>
      <c r="T1599">
        <v>0</v>
      </c>
      <c r="U1599">
        <v>1</v>
      </c>
      <c r="V1599">
        <v>0.23353299999999999</v>
      </c>
      <c r="W1599">
        <v>6.0773500000000001E-2</v>
      </c>
      <c r="X1599">
        <v>0.17679600000000001</v>
      </c>
      <c r="Y1599">
        <v>0.34375</v>
      </c>
      <c r="Z1599">
        <v>0.28176800000000002</v>
      </c>
      <c r="AA1599">
        <v>0.323353</v>
      </c>
      <c r="AB1599">
        <v>0.25609199999999999</v>
      </c>
      <c r="AC1599">
        <v>0.60512100000000002</v>
      </c>
      <c r="AD1599">
        <v>8.9820399999999995E-2</v>
      </c>
      <c r="AE1599">
        <v>1.2986500000000001</v>
      </c>
      <c r="AF1599">
        <v>0.26865699999999998</v>
      </c>
      <c r="AH1599">
        <v>-0.99996200000000002</v>
      </c>
      <c r="AI1599">
        <v>25.382899999999999</v>
      </c>
      <c r="AJ1599">
        <v>-18.724699999999999</v>
      </c>
      <c r="AK1599">
        <v>59.150399999999998</v>
      </c>
      <c r="AL1599">
        <v>-0.99996200000000002</v>
      </c>
      <c r="AM1599">
        <v>2.2000000000000002</v>
      </c>
      <c r="AN1599">
        <v>-19.3195157051086</v>
      </c>
      <c r="AO1599">
        <v>-4.45049977302551</v>
      </c>
      <c r="AP1599">
        <v>-1.14042</v>
      </c>
      <c r="AQ1599">
        <v>999</v>
      </c>
      <c r="AU1599" t="s">
        <v>2582</v>
      </c>
    </row>
    <row r="1600" spans="1:47" x14ac:dyDescent="0.45">
      <c r="A1600" t="s">
        <v>2644</v>
      </c>
      <c r="C1600">
        <v>66</v>
      </c>
      <c r="D1600">
        <v>240</v>
      </c>
      <c r="E1600">
        <v>230</v>
      </c>
      <c r="F1600">
        <v>47</v>
      </c>
      <c r="G1600">
        <v>37</v>
      </c>
      <c r="H1600">
        <v>8</v>
      </c>
      <c r="I1600">
        <v>0</v>
      </c>
      <c r="J1600">
        <v>2</v>
      </c>
      <c r="K1600">
        <v>15</v>
      </c>
      <c r="L1600">
        <v>18</v>
      </c>
      <c r="M1600">
        <v>8</v>
      </c>
      <c r="N1600">
        <v>9</v>
      </c>
      <c r="O1600">
        <v>68</v>
      </c>
      <c r="P1600">
        <v>2</v>
      </c>
      <c r="Q1600">
        <v>0</v>
      </c>
      <c r="R1600">
        <v>0</v>
      </c>
      <c r="S1600">
        <v>0</v>
      </c>
      <c r="T1600">
        <v>0</v>
      </c>
      <c r="U1600">
        <v>1</v>
      </c>
      <c r="V1600">
        <v>0.204348</v>
      </c>
      <c r="W1600">
        <v>3.3333300000000003E-2</v>
      </c>
      <c r="X1600">
        <v>0.283333</v>
      </c>
      <c r="Y1600">
        <v>0.117647</v>
      </c>
      <c r="Z1600">
        <v>0.23749999999999999</v>
      </c>
      <c r="AA1600">
        <v>0.26521699999999998</v>
      </c>
      <c r="AB1600">
        <v>0.20505699999999999</v>
      </c>
      <c r="AC1600">
        <v>0.50271699999999997</v>
      </c>
      <c r="AD1600">
        <v>6.0869600000000003E-2</v>
      </c>
      <c r="AE1600">
        <v>1.44042</v>
      </c>
      <c r="AF1600">
        <v>0.28125</v>
      </c>
      <c r="AH1600">
        <v>-0.71487299999999998</v>
      </c>
      <c r="AI1600">
        <v>6.6560499999999996</v>
      </c>
      <c r="AJ1600">
        <v>-22.586600000000001</v>
      </c>
      <c r="AK1600">
        <v>27.158200000000001</v>
      </c>
      <c r="AL1600">
        <v>-0.71487299999999998</v>
      </c>
      <c r="AM1600">
        <v>-1.7</v>
      </c>
      <c r="AN1600">
        <v>-22.372482657432499</v>
      </c>
      <c r="AO1600">
        <v>2.7091710567474299</v>
      </c>
      <c r="AP1600">
        <v>-1.1454</v>
      </c>
      <c r="AQ1600">
        <v>999</v>
      </c>
      <c r="AU1600" t="s">
        <v>2645</v>
      </c>
    </row>
    <row r="1601" spans="1:47" x14ac:dyDescent="0.45">
      <c r="A1601" t="s">
        <v>2431</v>
      </c>
      <c r="B1601" t="s">
        <v>28</v>
      </c>
      <c r="C1601">
        <v>101</v>
      </c>
      <c r="D1601">
        <v>415</v>
      </c>
      <c r="E1601">
        <v>388</v>
      </c>
      <c r="F1601">
        <v>91</v>
      </c>
      <c r="G1601">
        <v>63</v>
      </c>
      <c r="H1601">
        <v>16</v>
      </c>
      <c r="I1601">
        <v>3</v>
      </c>
      <c r="J1601">
        <v>9</v>
      </c>
      <c r="K1601">
        <v>46</v>
      </c>
      <c r="L1601">
        <v>46</v>
      </c>
      <c r="M1601">
        <v>20</v>
      </c>
      <c r="N1601">
        <v>6</v>
      </c>
      <c r="O1601">
        <v>120</v>
      </c>
      <c r="P1601">
        <v>4</v>
      </c>
      <c r="Q1601">
        <v>3</v>
      </c>
      <c r="R1601">
        <v>0</v>
      </c>
      <c r="S1601">
        <v>0</v>
      </c>
      <c r="T1601">
        <v>10</v>
      </c>
      <c r="U1601">
        <v>3</v>
      </c>
      <c r="V1601">
        <v>0.23453599999999999</v>
      </c>
      <c r="W1601">
        <v>4.8192800000000001E-2</v>
      </c>
      <c r="X1601">
        <v>0.289157</v>
      </c>
      <c r="Y1601">
        <v>0.16666700000000001</v>
      </c>
      <c r="Z1601">
        <v>0.27710800000000002</v>
      </c>
      <c r="AA1601">
        <v>0.36082500000000001</v>
      </c>
      <c r="AB1601">
        <v>0.271125</v>
      </c>
      <c r="AC1601">
        <v>0.63793299999999997</v>
      </c>
      <c r="AD1601">
        <v>0.12628900000000001</v>
      </c>
      <c r="AE1601">
        <v>5.9395199999999999</v>
      </c>
      <c r="AF1601">
        <v>0.31297700000000001</v>
      </c>
      <c r="AH1601">
        <v>0.109651</v>
      </c>
      <c r="AI1601">
        <v>34.280299999999997</v>
      </c>
      <c r="AJ1601">
        <v>-16.2851</v>
      </c>
      <c r="AK1601">
        <v>62.785200000000003</v>
      </c>
      <c r="AL1601">
        <v>0.109651</v>
      </c>
      <c r="AM1601">
        <v>0.4</v>
      </c>
      <c r="AN1601">
        <v>-18.395642004907099</v>
      </c>
      <c r="AO1601">
        <v>-7.2241917550563803</v>
      </c>
      <c r="AP1601">
        <v>-1.1492</v>
      </c>
      <c r="AQ1601">
        <v>999</v>
      </c>
      <c r="AU1601" t="s">
        <v>2432</v>
      </c>
    </row>
    <row r="1602" spans="1:47" x14ac:dyDescent="0.45">
      <c r="A1602" t="s">
        <v>2428</v>
      </c>
      <c r="B1602" t="s">
        <v>14</v>
      </c>
      <c r="C1602">
        <v>119</v>
      </c>
      <c r="D1602">
        <v>523</v>
      </c>
      <c r="E1602">
        <v>472</v>
      </c>
      <c r="F1602">
        <v>104</v>
      </c>
      <c r="G1602">
        <v>67</v>
      </c>
      <c r="H1602">
        <v>19</v>
      </c>
      <c r="I1602">
        <v>2</v>
      </c>
      <c r="J1602">
        <v>16</v>
      </c>
      <c r="K1602">
        <v>57</v>
      </c>
      <c r="L1602">
        <v>72</v>
      </c>
      <c r="M1602">
        <v>33</v>
      </c>
      <c r="N1602">
        <v>14</v>
      </c>
      <c r="O1602">
        <v>169</v>
      </c>
      <c r="P1602">
        <v>14</v>
      </c>
      <c r="Q1602">
        <v>4</v>
      </c>
      <c r="R1602">
        <v>0</v>
      </c>
      <c r="S1602">
        <v>0</v>
      </c>
      <c r="T1602">
        <v>1</v>
      </c>
      <c r="U1602">
        <v>1</v>
      </c>
      <c r="V1602">
        <v>0.22033900000000001</v>
      </c>
      <c r="W1602">
        <v>6.3097500000000001E-2</v>
      </c>
      <c r="X1602">
        <v>0.32313599999999998</v>
      </c>
      <c r="Y1602">
        <v>0.195266</v>
      </c>
      <c r="Z1602">
        <v>0.288719</v>
      </c>
      <c r="AA1602">
        <v>0.37076300000000001</v>
      </c>
      <c r="AB1602">
        <v>0.27770299999999998</v>
      </c>
      <c r="AC1602">
        <v>0.65948200000000001</v>
      </c>
      <c r="AD1602">
        <v>0.150424</v>
      </c>
      <c r="AE1602">
        <v>3.2288700000000001</v>
      </c>
      <c r="AF1602">
        <v>0.30240600000000001</v>
      </c>
      <c r="AH1602">
        <v>-0.99258999999999997</v>
      </c>
      <c r="AI1602">
        <v>46.058700000000002</v>
      </c>
      <c r="AJ1602">
        <v>-17.665800000000001</v>
      </c>
      <c r="AK1602">
        <v>76.519199999999998</v>
      </c>
      <c r="AL1602">
        <v>-0.99258999999999997</v>
      </c>
      <c r="AM1602">
        <v>-7.4</v>
      </c>
      <c r="AN1602">
        <v>-16.2062554359436</v>
      </c>
      <c r="AO1602">
        <v>-13.1649913787841</v>
      </c>
      <c r="AP1602">
        <v>-1.15198</v>
      </c>
      <c r="AQ1602">
        <v>999</v>
      </c>
      <c r="AU1602" t="s">
        <v>2429</v>
      </c>
    </row>
    <row r="1603" spans="1:47" x14ac:dyDescent="0.45">
      <c r="A1603" t="s">
        <v>2606</v>
      </c>
      <c r="B1603" t="s">
        <v>56</v>
      </c>
      <c r="C1603">
        <v>93</v>
      </c>
      <c r="D1603">
        <v>360</v>
      </c>
      <c r="E1603">
        <v>317</v>
      </c>
      <c r="F1603">
        <v>69</v>
      </c>
      <c r="G1603">
        <v>48</v>
      </c>
      <c r="H1603">
        <v>14</v>
      </c>
      <c r="I1603">
        <v>2</v>
      </c>
      <c r="J1603">
        <v>5</v>
      </c>
      <c r="K1603">
        <v>41</v>
      </c>
      <c r="L1603">
        <v>34</v>
      </c>
      <c r="M1603">
        <v>36</v>
      </c>
      <c r="N1603">
        <v>5</v>
      </c>
      <c r="O1603">
        <v>106</v>
      </c>
      <c r="P1603">
        <v>5</v>
      </c>
      <c r="Q1603">
        <v>1</v>
      </c>
      <c r="R1603">
        <v>1</v>
      </c>
      <c r="S1603">
        <v>0</v>
      </c>
      <c r="T1603">
        <v>5</v>
      </c>
      <c r="U1603">
        <v>3</v>
      </c>
      <c r="V1603">
        <v>0.217666</v>
      </c>
      <c r="W1603">
        <v>0.1</v>
      </c>
      <c r="X1603">
        <v>0.29444399999999998</v>
      </c>
      <c r="Y1603">
        <v>0.33962300000000001</v>
      </c>
      <c r="Z1603">
        <v>0.30640699999999998</v>
      </c>
      <c r="AA1603">
        <v>0.32176700000000003</v>
      </c>
      <c r="AB1603">
        <v>0.27721899999999999</v>
      </c>
      <c r="AC1603">
        <v>0.62817299999999998</v>
      </c>
      <c r="AD1603">
        <v>0.104101</v>
      </c>
      <c r="AE1603">
        <v>4.7640500000000001</v>
      </c>
      <c r="AF1603">
        <v>0.30917899999999998</v>
      </c>
      <c r="AH1603">
        <v>-0.91346400000000005</v>
      </c>
      <c r="AI1603">
        <v>31.559200000000001</v>
      </c>
      <c r="AJ1603">
        <v>-12.3047</v>
      </c>
      <c r="AK1603">
        <v>70.749499999999998</v>
      </c>
      <c r="AL1603">
        <v>-0.91346400000000005</v>
      </c>
      <c r="AM1603">
        <v>-5.9</v>
      </c>
      <c r="AN1603">
        <v>-13.9587888121604</v>
      </c>
      <c r="AO1603">
        <v>-9.8682539463043195</v>
      </c>
      <c r="AP1603">
        <v>-1.1529100000000001</v>
      </c>
      <c r="AQ1603">
        <v>999</v>
      </c>
      <c r="AU1603" t="s">
        <v>2607</v>
      </c>
    </row>
    <row r="1604" spans="1:47" x14ac:dyDescent="0.45">
      <c r="A1604" t="s">
        <v>2399</v>
      </c>
      <c r="B1604" t="s">
        <v>98</v>
      </c>
      <c r="C1604">
        <v>117</v>
      </c>
      <c r="D1604">
        <v>477</v>
      </c>
      <c r="E1604">
        <v>447</v>
      </c>
      <c r="F1604">
        <v>109</v>
      </c>
      <c r="G1604">
        <v>77</v>
      </c>
      <c r="H1604">
        <v>19</v>
      </c>
      <c r="I1604">
        <v>1</v>
      </c>
      <c r="J1604">
        <v>12</v>
      </c>
      <c r="K1604">
        <v>58</v>
      </c>
      <c r="L1604">
        <v>53</v>
      </c>
      <c r="M1604">
        <v>25</v>
      </c>
      <c r="N1604">
        <v>23</v>
      </c>
      <c r="O1604">
        <v>92</v>
      </c>
      <c r="P1604">
        <v>3</v>
      </c>
      <c r="Q1604">
        <v>2</v>
      </c>
      <c r="R1604">
        <v>0</v>
      </c>
      <c r="S1604">
        <v>0</v>
      </c>
      <c r="T1604">
        <v>1</v>
      </c>
      <c r="U1604">
        <v>1</v>
      </c>
      <c r="V1604">
        <v>0.24384800000000001</v>
      </c>
      <c r="W1604">
        <v>5.2410900000000003E-2</v>
      </c>
      <c r="X1604">
        <v>0.19287199999999999</v>
      </c>
      <c r="Y1604">
        <v>0.27173900000000001</v>
      </c>
      <c r="Z1604">
        <v>0.28721200000000002</v>
      </c>
      <c r="AA1604">
        <v>0.371365</v>
      </c>
      <c r="AB1604">
        <v>0.26602300000000001</v>
      </c>
      <c r="AC1604">
        <v>0.65857600000000005</v>
      </c>
      <c r="AD1604">
        <v>0.12751699999999999</v>
      </c>
      <c r="AE1604">
        <v>2.9689299999999998</v>
      </c>
      <c r="AF1604">
        <v>0.28115899999999999</v>
      </c>
      <c r="AH1604">
        <v>-0.85389800000000005</v>
      </c>
      <c r="AI1604">
        <v>37.380699999999997</v>
      </c>
      <c r="AJ1604">
        <v>-20.739000000000001</v>
      </c>
      <c r="AK1604">
        <v>66.829599999999999</v>
      </c>
      <c r="AL1604">
        <v>-0.85389800000000005</v>
      </c>
      <c r="AM1604">
        <v>-2.7</v>
      </c>
      <c r="AN1604">
        <v>-19.8123198747634</v>
      </c>
      <c r="AO1604">
        <v>-7.9579365253448398</v>
      </c>
      <c r="AP1604">
        <v>-1.1536500000000001</v>
      </c>
      <c r="AQ1604">
        <v>999</v>
      </c>
      <c r="AU1604" t="s">
        <v>2400</v>
      </c>
    </row>
    <row r="1605" spans="1:47" x14ac:dyDescent="0.45">
      <c r="A1605" t="s">
        <v>2403</v>
      </c>
      <c r="B1605" t="s">
        <v>56</v>
      </c>
      <c r="C1605">
        <v>99</v>
      </c>
      <c r="D1605">
        <v>408</v>
      </c>
      <c r="E1605">
        <v>381</v>
      </c>
      <c r="F1605">
        <v>87</v>
      </c>
      <c r="G1605">
        <v>58</v>
      </c>
      <c r="H1605">
        <v>21</v>
      </c>
      <c r="I1605">
        <v>4</v>
      </c>
      <c r="J1605">
        <v>4</v>
      </c>
      <c r="K1605">
        <v>45</v>
      </c>
      <c r="L1605">
        <v>37</v>
      </c>
      <c r="M1605">
        <v>23</v>
      </c>
      <c r="N1605">
        <v>4</v>
      </c>
      <c r="O1605">
        <v>99</v>
      </c>
      <c r="P1605">
        <v>2</v>
      </c>
      <c r="Q1605">
        <v>2</v>
      </c>
      <c r="R1605">
        <v>0</v>
      </c>
      <c r="S1605">
        <v>0</v>
      </c>
      <c r="T1605">
        <v>8</v>
      </c>
      <c r="U1605">
        <v>4</v>
      </c>
      <c r="V1605">
        <v>0.22834599999999999</v>
      </c>
      <c r="W1605">
        <v>5.6372499999999999E-2</v>
      </c>
      <c r="X1605">
        <v>0.242647</v>
      </c>
      <c r="Y1605">
        <v>0.232323</v>
      </c>
      <c r="Z1605">
        <v>0.27450999999999998</v>
      </c>
      <c r="AA1605">
        <v>0.33595799999999998</v>
      </c>
      <c r="AB1605">
        <v>0.26305000000000001</v>
      </c>
      <c r="AC1605">
        <v>0.61046800000000001</v>
      </c>
      <c r="AD1605">
        <v>0.107612</v>
      </c>
      <c r="AE1605">
        <v>5.9123200000000002</v>
      </c>
      <c r="AF1605">
        <v>0.296429</v>
      </c>
      <c r="AH1605">
        <v>-0.697017</v>
      </c>
      <c r="AI1605">
        <v>30.965800000000002</v>
      </c>
      <c r="AJ1605">
        <v>-18.746600000000001</v>
      </c>
      <c r="AK1605">
        <v>60.083199999999998</v>
      </c>
      <c r="AL1605">
        <v>-0.697017</v>
      </c>
      <c r="AM1605">
        <v>-0.1</v>
      </c>
      <c r="AN1605">
        <v>-20.872960269451099</v>
      </c>
      <c r="AO1605">
        <v>-4.5973545089363999</v>
      </c>
      <c r="AP1605">
        <v>-1.1536900000000001</v>
      </c>
      <c r="AQ1605">
        <v>999</v>
      </c>
      <c r="AU1605" t="s">
        <v>2404</v>
      </c>
    </row>
    <row r="1606" spans="1:47" x14ac:dyDescent="0.45">
      <c r="A1606" t="s">
        <v>2669</v>
      </c>
      <c r="B1606" t="s">
        <v>31</v>
      </c>
      <c r="C1606">
        <v>90</v>
      </c>
      <c r="D1606">
        <v>331</v>
      </c>
      <c r="E1606">
        <v>301</v>
      </c>
      <c r="F1606">
        <v>64</v>
      </c>
      <c r="G1606">
        <v>42</v>
      </c>
      <c r="H1606">
        <v>17</v>
      </c>
      <c r="I1606">
        <v>1</v>
      </c>
      <c r="J1606">
        <v>4</v>
      </c>
      <c r="K1606">
        <v>33</v>
      </c>
      <c r="L1606">
        <v>30</v>
      </c>
      <c r="M1606">
        <v>22</v>
      </c>
      <c r="N1606">
        <v>8</v>
      </c>
      <c r="O1606">
        <v>94</v>
      </c>
      <c r="P1606">
        <v>2</v>
      </c>
      <c r="Q1606">
        <v>3</v>
      </c>
      <c r="R1606">
        <v>3</v>
      </c>
      <c r="S1606">
        <v>0</v>
      </c>
      <c r="T1606">
        <v>3</v>
      </c>
      <c r="U1606">
        <v>2</v>
      </c>
      <c r="V1606">
        <v>0.21262500000000001</v>
      </c>
      <c r="W1606">
        <v>6.6465300000000005E-2</v>
      </c>
      <c r="X1606">
        <v>0.28398800000000002</v>
      </c>
      <c r="Y1606">
        <v>0.234043</v>
      </c>
      <c r="Z1606">
        <v>0.268293</v>
      </c>
      <c r="AA1606">
        <v>0.31561499999999998</v>
      </c>
      <c r="AB1606">
        <v>0.24684500000000001</v>
      </c>
      <c r="AC1606">
        <v>0.58390699999999995</v>
      </c>
      <c r="AD1606">
        <v>0.10299</v>
      </c>
      <c r="AE1606">
        <v>3.9600900000000001</v>
      </c>
      <c r="AF1606">
        <v>0.29126200000000002</v>
      </c>
      <c r="AH1606">
        <v>-0.69105300000000003</v>
      </c>
      <c r="AI1606">
        <v>20.667100000000001</v>
      </c>
      <c r="AJ1606">
        <v>-19.6633</v>
      </c>
      <c r="AK1606">
        <v>50.387900000000002</v>
      </c>
      <c r="AL1606">
        <v>-0.69105300000000003</v>
      </c>
      <c r="AM1606">
        <v>-5.5</v>
      </c>
      <c r="AN1606">
        <v>-21.034959673881499</v>
      </c>
      <c r="AO1606">
        <v>-1.8514108657836901</v>
      </c>
      <c r="AP1606">
        <v>-1.1576299999999999</v>
      </c>
      <c r="AQ1606">
        <v>999</v>
      </c>
      <c r="AU1606">
        <v>12198</v>
      </c>
    </row>
    <row r="1607" spans="1:47" x14ac:dyDescent="0.45">
      <c r="A1607" t="s">
        <v>2583</v>
      </c>
      <c r="C1607">
        <v>87</v>
      </c>
      <c r="D1607">
        <v>348</v>
      </c>
      <c r="E1607">
        <v>325</v>
      </c>
      <c r="F1607">
        <v>66</v>
      </c>
      <c r="G1607">
        <v>45</v>
      </c>
      <c r="H1607">
        <v>11</v>
      </c>
      <c r="I1607">
        <v>2</v>
      </c>
      <c r="J1607">
        <v>8</v>
      </c>
      <c r="K1607">
        <v>36</v>
      </c>
      <c r="L1607">
        <v>35</v>
      </c>
      <c r="M1607">
        <v>14</v>
      </c>
      <c r="N1607">
        <v>6</v>
      </c>
      <c r="O1607">
        <v>114</v>
      </c>
      <c r="P1607">
        <v>4</v>
      </c>
      <c r="Q1607">
        <v>3</v>
      </c>
      <c r="R1607">
        <v>2</v>
      </c>
      <c r="S1607">
        <v>0</v>
      </c>
      <c r="T1607">
        <v>9</v>
      </c>
      <c r="U1607">
        <v>2</v>
      </c>
      <c r="V1607">
        <v>0.20307700000000001</v>
      </c>
      <c r="W1607">
        <v>4.0229899999999999E-2</v>
      </c>
      <c r="X1607">
        <v>0.32758599999999999</v>
      </c>
      <c r="Y1607">
        <v>0.122807</v>
      </c>
      <c r="Z1607">
        <v>0.24277499999999999</v>
      </c>
      <c r="AA1607">
        <v>0.323077</v>
      </c>
      <c r="AB1607">
        <v>0.238345</v>
      </c>
      <c r="AC1607">
        <v>0.56585200000000002</v>
      </c>
      <c r="AD1607">
        <v>0.12</v>
      </c>
      <c r="AE1607">
        <v>6.1633899999999997</v>
      </c>
      <c r="AF1607">
        <v>0.281553</v>
      </c>
      <c r="AH1607">
        <v>0.516652</v>
      </c>
      <c r="AI1607">
        <v>19.271899999999999</v>
      </c>
      <c r="AJ1607">
        <v>-23.129899999999999</v>
      </c>
      <c r="AK1607">
        <v>48.548699999999997</v>
      </c>
      <c r="AL1607">
        <v>0.516652</v>
      </c>
      <c r="AM1607">
        <v>-3.8</v>
      </c>
      <c r="AN1607">
        <v>-20.937354326248101</v>
      </c>
      <c r="AO1607">
        <v>-2.52134037017822</v>
      </c>
      <c r="AP1607">
        <v>-1.16062</v>
      </c>
      <c r="AQ1607">
        <v>999</v>
      </c>
      <c r="AU1607" t="s">
        <v>2584</v>
      </c>
    </row>
    <row r="1608" spans="1:47" x14ac:dyDescent="0.45">
      <c r="A1608" t="s">
        <v>2477</v>
      </c>
      <c r="C1608">
        <v>86</v>
      </c>
      <c r="D1608">
        <v>340</v>
      </c>
      <c r="E1608">
        <v>300</v>
      </c>
      <c r="F1608">
        <v>55</v>
      </c>
      <c r="G1608">
        <v>32</v>
      </c>
      <c r="H1608">
        <v>14</v>
      </c>
      <c r="I1608">
        <v>2</v>
      </c>
      <c r="J1608">
        <v>7</v>
      </c>
      <c r="K1608">
        <v>39</v>
      </c>
      <c r="L1608">
        <v>36</v>
      </c>
      <c r="M1608">
        <v>34</v>
      </c>
      <c r="N1608">
        <v>5</v>
      </c>
      <c r="O1608">
        <v>130</v>
      </c>
      <c r="P1608">
        <v>5</v>
      </c>
      <c r="Q1608">
        <v>1</v>
      </c>
      <c r="R1608">
        <v>0</v>
      </c>
      <c r="S1608">
        <v>0</v>
      </c>
      <c r="T1608">
        <v>7</v>
      </c>
      <c r="U1608">
        <v>3</v>
      </c>
      <c r="V1608">
        <v>0.183333</v>
      </c>
      <c r="W1608">
        <v>0.1</v>
      </c>
      <c r="X1608">
        <v>0.382353</v>
      </c>
      <c r="Y1608">
        <v>0.26153799999999999</v>
      </c>
      <c r="Z1608">
        <v>0.27647100000000002</v>
      </c>
      <c r="AA1608">
        <v>0.31333299999999997</v>
      </c>
      <c r="AB1608">
        <v>0.25860100000000003</v>
      </c>
      <c r="AC1608">
        <v>0.58980399999999999</v>
      </c>
      <c r="AD1608">
        <v>0.13</v>
      </c>
      <c r="AE1608">
        <v>5.8187600000000002</v>
      </c>
      <c r="AF1608">
        <v>0.29268300000000003</v>
      </c>
      <c r="AH1608">
        <v>-0.37477199999999999</v>
      </c>
      <c r="AI1608">
        <v>24.5487</v>
      </c>
      <c r="AJ1608">
        <v>-16.878299999999999</v>
      </c>
      <c r="AK1608">
        <v>57.968000000000004</v>
      </c>
      <c r="AL1608">
        <v>-0.37477199999999999</v>
      </c>
      <c r="AM1608">
        <v>-1.4</v>
      </c>
      <c r="AN1608">
        <v>-18.079032152891099</v>
      </c>
      <c r="AO1608">
        <v>-5.1477953195571899</v>
      </c>
      <c r="AP1608">
        <v>-1.161</v>
      </c>
      <c r="AQ1608">
        <v>999</v>
      </c>
      <c r="AU1608" t="s">
        <v>2478</v>
      </c>
    </row>
    <row r="1609" spans="1:47" x14ac:dyDescent="0.45">
      <c r="A1609" t="s">
        <v>2503</v>
      </c>
      <c r="B1609" t="s">
        <v>31</v>
      </c>
      <c r="C1609">
        <v>100</v>
      </c>
      <c r="D1609">
        <v>393</v>
      </c>
      <c r="E1609">
        <v>358</v>
      </c>
      <c r="F1609">
        <v>72</v>
      </c>
      <c r="G1609">
        <v>49</v>
      </c>
      <c r="H1609">
        <v>10</v>
      </c>
      <c r="I1609">
        <v>2</v>
      </c>
      <c r="J1609">
        <v>11</v>
      </c>
      <c r="K1609">
        <v>42</v>
      </c>
      <c r="L1609">
        <v>46</v>
      </c>
      <c r="M1609">
        <v>24</v>
      </c>
      <c r="N1609">
        <v>6</v>
      </c>
      <c r="O1609">
        <v>148</v>
      </c>
      <c r="P1609">
        <v>8</v>
      </c>
      <c r="Q1609">
        <v>2</v>
      </c>
      <c r="R1609">
        <v>1</v>
      </c>
      <c r="S1609">
        <v>0</v>
      </c>
      <c r="T1609">
        <v>9</v>
      </c>
      <c r="U1609">
        <v>5</v>
      </c>
      <c r="V1609">
        <v>0.20111699999999999</v>
      </c>
      <c r="W1609">
        <v>6.1068699999999997E-2</v>
      </c>
      <c r="X1609">
        <v>0.37658999999999998</v>
      </c>
      <c r="Y1609">
        <v>0.162162</v>
      </c>
      <c r="Z1609">
        <v>0.26530599999999999</v>
      </c>
      <c r="AA1609">
        <v>0.33240199999999998</v>
      </c>
      <c r="AB1609">
        <v>0.256992</v>
      </c>
      <c r="AC1609">
        <v>0.59770800000000002</v>
      </c>
      <c r="AD1609">
        <v>0.13128500000000001</v>
      </c>
      <c r="AE1609">
        <v>5.4184000000000001</v>
      </c>
      <c r="AF1609">
        <v>0.303483</v>
      </c>
      <c r="AH1609">
        <v>-0.88827400000000001</v>
      </c>
      <c r="AI1609">
        <v>27.850200000000001</v>
      </c>
      <c r="AJ1609">
        <v>-20.034500000000001</v>
      </c>
      <c r="AK1609">
        <v>58.381</v>
      </c>
      <c r="AL1609">
        <v>-0.88827400000000001</v>
      </c>
      <c r="AM1609">
        <v>0.4</v>
      </c>
      <c r="AN1609">
        <v>-21.1512120366096</v>
      </c>
      <c r="AO1609">
        <v>-3.9320107400417301</v>
      </c>
      <c r="AP1609">
        <v>-1.1660600000000001</v>
      </c>
      <c r="AQ1609">
        <v>999</v>
      </c>
      <c r="AU1609" t="s">
        <v>2504</v>
      </c>
    </row>
    <row r="1610" spans="1:47" x14ac:dyDescent="0.45">
      <c r="A1610" t="s">
        <v>2678</v>
      </c>
      <c r="C1610">
        <v>94</v>
      </c>
      <c r="D1610">
        <v>346</v>
      </c>
      <c r="E1610">
        <v>325</v>
      </c>
      <c r="F1610">
        <v>72</v>
      </c>
      <c r="G1610">
        <v>53</v>
      </c>
      <c r="H1610">
        <v>12</v>
      </c>
      <c r="I1610">
        <v>1</v>
      </c>
      <c r="J1610">
        <v>6</v>
      </c>
      <c r="K1610">
        <v>35</v>
      </c>
      <c r="L1610">
        <v>35</v>
      </c>
      <c r="M1610">
        <v>15</v>
      </c>
      <c r="N1610">
        <v>7</v>
      </c>
      <c r="O1610">
        <v>97</v>
      </c>
      <c r="P1610">
        <v>4</v>
      </c>
      <c r="Q1610">
        <v>2</v>
      </c>
      <c r="R1610">
        <v>0</v>
      </c>
      <c r="S1610">
        <v>0</v>
      </c>
      <c r="T1610">
        <v>2</v>
      </c>
      <c r="U1610">
        <v>1</v>
      </c>
      <c r="V1610">
        <v>0.22153800000000001</v>
      </c>
      <c r="W1610">
        <v>4.3352599999999998E-2</v>
      </c>
      <c r="X1610">
        <v>0.28034700000000001</v>
      </c>
      <c r="Y1610">
        <v>0.154639</v>
      </c>
      <c r="Z1610">
        <v>0.26300600000000002</v>
      </c>
      <c r="AA1610">
        <v>0.32</v>
      </c>
      <c r="AB1610">
        <v>0.24709200000000001</v>
      </c>
      <c r="AC1610">
        <v>0.58300600000000002</v>
      </c>
      <c r="AD1610">
        <v>9.8461499999999993E-2</v>
      </c>
      <c r="AE1610">
        <v>3.7632099999999999</v>
      </c>
      <c r="AF1610">
        <v>0.29464299999999999</v>
      </c>
      <c r="AH1610">
        <v>-0.52291100000000001</v>
      </c>
      <c r="AI1610">
        <v>21.674700000000001</v>
      </c>
      <c r="AJ1610">
        <v>-20.4834</v>
      </c>
      <c r="AK1610">
        <v>49.368099999999998</v>
      </c>
      <c r="AL1610">
        <v>-0.52291100000000001</v>
      </c>
      <c r="AM1610">
        <v>5.0999999999999996</v>
      </c>
      <c r="AN1610">
        <v>-22.225862503051701</v>
      </c>
      <c r="AO1610">
        <v>-1.2565550804138099</v>
      </c>
      <c r="AP1610">
        <v>-1.1660999999999999</v>
      </c>
      <c r="AQ1610">
        <v>999</v>
      </c>
      <c r="AU1610">
        <v>16885</v>
      </c>
    </row>
    <row r="1611" spans="1:47" x14ac:dyDescent="0.45">
      <c r="A1611" t="s">
        <v>2595</v>
      </c>
      <c r="B1611" t="s">
        <v>130</v>
      </c>
      <c r="C1611">
        <v>65</v>
      </c>
      <c r="D1611">
        <v>238</v>
      </c>
      <c r="E1611">
        <v>210</v>
      </c>
      <c r="F1611">
        <v>36</v>
      </c>
      <c r="G1611">
        <v>23</v>
      </c>
      <c r="H1611">
        <v>10</v>
      </c>
      <c r="I1611">
        <v>0</v>
      </c>
      <c r="J1611">
        <v>3</v>
      </c>
      <c r="K1611">
        <v>22</v>
      </c>
      <c r="L1611">
        <v>21</v>
      </c>
      <c r="M1611">
        <v>22</v>
      </c>
      <c r="N1611">
        <v>2</v>
      </c>
      <c r="O1611">
        <v>94</v>
      </c>
      <c r="P1611">
        <v>3</v>
      </c>
      <c r="Q1611">
        <v>1</v>
      </c>
      <c r="R1611">
        <v>2</v>
      </c>
      <c r="S1611">
        <v>0</v>
      </c>
      <c r="T1611">
        <v>1</v>
      </c>
      <c r="U1611">
        <v>1</v>
      </c>
      <c r="V1611">
        <v>0.171429</v>
      </c>
      <c r="W1611">
        <v>9.2437000000000005E-2</v>
      </c>
      <c r="X1611">
        <v>0.39495799999999998</v>
      </c>
      <c r="Y1611">
        <v>0.234043</v>
      </c>
      <c r="Z1611">
        <v>0.25847500000000001</v>
      </c>
      <c r="AA1611">
        <v>0.261905</v>
      </c>
      <c r="AB1611">
        <v>0.234377</v>
      </c>
      <c r="AC1611">
        <v>0.52037900000000004</v>
      </c>
      <c r="AD1611">
        <v>9.0476200000000007E-2</v>
      </c>
      <c r="AE1611">
        <v>2.5794100000000002</v>
      </c>
      <c r="AF1611">
        <v>0.28947400000000001</v>
      </c>
      <c r="AH1611">
        <v>-0.57651399999999997</v>
      </c>
      <c r="AI1611">
        <v>12.396000000000001</v>
      </c>
      <c r="AJ1611">
        <v>-16.602900000000002</v>
      </c>
      <c r="AK1611">
        <v>41.082099999999997</v>
      </c>
      <c r="AL1611">
        <v>-0.57651399999999997</v>
      </c>
      <c r="AM1611">
        <v>-6.8</v>
      </c>
      <c r="AN1611">
        <v>-17.378353536128898</v>
      </c>
      <c r="AO1611">
        <v>-2.42757225036621</v>
      </c>
      <c r="AP1611">
        <v>-1.16893</v>
      </c>
      <c r="AQ1611">
        <v>999</v>
      </c>
      <c r="AU1611" t="s">
        <v>2596</v>
      </c>
    </row>
    <row r="1612" spans="1:47" x14ac:dyDescent="0.45">
      <c r="A1612" t="s">
        <v>2531</v>
      </c>
      <c r="B1612" t="s">
        <v>309</v>
      </c>
      <c r="C1612">
        <v>112</v>
      </c>
      <c r="D1612">
        <v>436</v>
      </c>
      <c r="E1612">
        <v>393</v>
      </c>
      <c r="F1612">
        <v>98</v>
      </c>
      <c r="G1612">
        <v>71</v>
      </c>
      <c r="H1612">
        <v>21</v>
      </c>
      <c r="I1612">
        <v>1</v>
      </c>
      <c r="J1612">
        <v>5</v>
      </c>
      <c r="K1612">
        <v>44</v>
      </c>
      <c r="L1612">
        <v>43</v>
      </c>
      <c r="M1612">
        <v>25</v>
      </c>
      <c r="N1612">
        <v>8</v>
      </c>
      <c r="O1612">
        <v>83</v>
      </c>
      <c r="P1612">
        <v>7</v>
      </c>
      <c r="Q1612">
        <v>5</v>
      </c>
      <c r="R1612">
        <v>6</v>
      </c>
      <c r="S1612">
        <v>0</v>
      </c>
      <c r="T1612">
        <v>5</v>
      </c>
      <c r="U1612">
        <v>4</v>
      </c>
      <c r="V1612">
        <v>0.249364</v>
      </c>
      <c r="W1612">
        <v>5.7339399999999999E-2</v>
      </c>
      <c r="X1612">
        <v>0.19036700000000001</v>
      </c>
      <c r="Y1612">
        <v>0.301205</v>
      </c>
      <c r="Z1612">
        <v>0.30232599999999998</v>
      </c>
      <c r="AA1612">
        <v>0.34605599999999997</v>
      </c>
      <c r="AB1612">
        <v>0.27791700000000003</v>
      </c>
      <c r="AC1612">
        <v>0.64838200000000001</v>
      </c>
      <c r="AD1612">
        <v>9.6692100000000003E-2</v>
      </c>
      <c r="AE1612">
        <v>3.5827100000000001</v>
      </c>
      <c r="AF1612">
        <v>0.3</v>
      </c>
      <c r="AH1612">
        <v>-1.4202999999999999</v>
      </c>
      <c r="AI1612">
        <v>38.474200000000003</v>
      </c>
      <c r="AJ1612">
        <v>-14.649900000000001</v>
      </c>
      <c r="AK1612">
        <v>56.494500000000002</v>
      </c>
      <c r="AL1612">
        <v>-1.4202999999999999</v>
      </c>
      <c r="AM1612">
        <v>-3.3</v>
      </c>
      <c r="AN1612">
        <v>-24.919291853904699</v>
      </c>
      <c r="AO1612">
        <v>-1.6980011463165201</v>
      </c>
      <c r="AP1612">
        <v>-1.1729400000000001</v>
      </c>
      <c r="AQ1612">
        <v>999</v>
      </c>
      <c r="AU1612" t="s">
        <v>2532</v>
      </c>
    </row>
    <row r="1613" spans="1:47" x14ac:dyDescent="0.45">
      <c r="A1613" t="s">
        <v>2438</v>
      </c>
      <c r="B1613" t="s">
        <v>18</v>
      </c>
      <c r="C1613">
        <v>107</v>
      </c>
      <c r="D1613">
        <v>455</v>
      </c>
      <c r="E1613">
        <v>404</v>
      </c>
      <c r="F1613">
        <v>88</v>
      </c>
      <c r="G1613">
        <v>58</v>
      </c>
      <c r="H1613">
        <v>18</v>
      </c>
      <c r="I1613">
        <v>5</v>
      </c>
      <c r="J1613">
        <v>7</v>
      </c>
      <c r="K1613">
        <v>50</v>
      </c>
      <c r="L1613">
        <v>48</v>
      </c>
      <c r="M1613">
        <v>41</v>
      </c>
      <c r="N1613">
        <v>6</v>
      </c>
      <c r="O1613">
        <v>137</v>
      </c>
      <c r="P1613">
        <v>8</v>
      </c>
      <c r="Q1613">
        <v>2</v>
      </c>
      <c r="R1613">
        <v>0</v>
      </c>
      <c r="S1613">
        <v>1</v>
      </c>
      <c r="T1613">
        <v>6</v>
      </c>
      <c r="U1613">
        <v>3</v>
      </c>
      <c r="V1613">
        <v>0.21782199999999999</v>
      </c>
      <c r="W1613">
        <v>9.0109900000000007E-2</v>
      </c>
      <c r="X1613">
        <v>0.30109900000000001</v>
      </c>
      <c r="Y1613">
        <v>0.29926999999999998</v>
      </c>
      <c r="Z1613">
        <v>0.30109900000000001</v>
      </c>
      <c r="AA1613">
        <v>0.33910899999999999</v>
      </c>
      <c r="AB1613">
        <v>0.27976099999999998</v>
      </c>
      <c r="AC1613">
        <v>0.640208</v>
      </c>
      <c r="AD1613">
        <v>0.12128700000000001</v>
      </c>
      <c r="AE1613">
        <v>5.7963699999999996</v>
      </c>
      <c r="AF1613">
        <v>0.30915999999999999</v>
      </c>
      <c r="AH1613">
        <v>-0.84445199999999998</v>
      </c>
      <c r="AI1613">
        <v>40.8476</v>
      </c>
      <c r="AJ1613">
        <v>-14.5915</v>
      </c>
      <c r="AK1613">
        <v>72.453900000000004</v>
      </c>
      <c r="AL1613">
        <v>-0.84445199999999998</v>
      </c>
      <c r="AM1613">
        <v>-5.9</v>
      </c>
      <c r="AN1613">
        <v>-16.371517837047499</v>
      </c>
      <c r="AO1613">
        <v>-10.915431976318301</v>
      </c>
      <c r="AP1613">
        <v>-1.17517</v>
      </c>
      <c r="AQ1613">
        <v>999</v>
      </c>
      <c r="AU1613" t="s">
        <v>2439</v>
      </c>
    </row>
    <row r="1614" spans="1:47" x14ac:dyDescent="0.45">
      <c r="A1614" t="s">
        <v>2650</v>
      </c>
      <c r="C1614">
        <v>40</v>
      </c>
      <c r="D1614">
        <v>130</v>
      </c>
      <c r="E1614">
        <v>119</v>
      </c>
      <c r="F1614">
        <v>20</v>
      </c>
      <c r="G1614">
        <v>15</v>
      </c>
      <c r="H1614">
        <v>3</v>
      </c>
      <c r="I1614">
        <v>0</v>
      </c>
      <c r="J1614">
        <v>2</v>
      </c>
      <c r="K1614">
        <v>16</v>
      </c>
      <c r="L1614">
        <v>10</v>
      </c>
      <c r="M1614">
        <v>10</v>
      </c>
      <c r="N1614">
        <v>2</v>
      </c>
      <c r="O1614">
        <v>56</v>
      </c>
      <c r="P1614">
        <v>1</v>
      </c>
      <c r="Q1614">
        <v>0</v>
      </c>
      <c r="R1614">
        <v>0</v>
      </c>
      <c r="S1614">
        <v>0</v>
      </c>
      <c r="T1614">
        <v>4</v>
      </c>
      <c r="U1614">
        <v>2</v>
      </c>
      <c r="V1614">
        <v>0.16806699999999999</v>
      </c>
      <c r="W1614">
        <v>7.6923099999999994E-2</v>
      </c>
      <c r="X1614">
        <v>0.43076900000000001</v>
      </c>
      <c r="Y1614">
        <v>0.17857100000000001</v>
      </c>
      <c r="Z1614">
        <v>0.23846200000000001</v>
      </c>
      <c r="AA1614">
        <v>0.243697</v>
      </c>
      <c r="AB1614">
        <v>0.21305299999999999</v>
      </c>
      <c r="AC1614">
        <v>0.482159</v>
      </c>
      <c r="AD1614">
        <v>7.5630299999999998E-2</v>
      </c>
      <c r="AE1614">
        <v>5.3427600000000002</v>
      </c>
      <c r="AF1614">
        <v>0.29508200000000001</v>
      </c>
      <c r="AH1614">
        <v>-0.229079</v>
      </c>
      <c r="AI1614">
        <v>4.4685899999999998</v>
      </c>
      <c r="AJ1614">
        <v>-11.3712</v>
      </c>
      <c r="AK1614">
        <v>27.5746</v>
      </c>
      <c r="AL1614">
        <v>-0.229079</v>
      </c>
      <c r="AM1614">
        <v>-2.9</v>
      </c>
      <c r="AN1614">
        <v>-11.8932216465473</v>
      </c>
      <c r="AO1614">
        <v>-4.3329807519912702</v>
      </c>
      <c r="AP1614">
        <v>-1.1763699999999999</v>
      </c>
      <c r="AQ1614">
        <v>999</v>
      </c>
      <c r="AU1614" t="s">
        <v>2651</v>
      </c>
    </row>
    <row r="1615" spans="1:47" x14ac:dyDescent="0.45">
      <c r="A1615" t="s">
        <v>2587</v>
      </c>
      <c r="B1615" t="s">
        <v>59</v>
      </c>
      <c r="C1615">
        <v>85</v>
      </c>
      <c r="D1615">
        <v>336</v>
      </c>
      <c r="E1615">
        <v>309</v>
      </c>
      <c r="F1615">
        <v>61</v>
      </c>
      <c r="G1615">
        <v>45</v>
      </c>
      <c r="H1615">
        <v>10</v>
      </c>
      <c r="I1615">
        <v>1</v>
      </c>
      <c r="J1615">
        <v>5</v>
      </c>
      <c r="K1615">
        <v>29</v>
      </c>
      <c r="L1615">
        <v>31</v>
      </c>
      <c r="M1615">
        <v>22</v>
      </c>
      <c r="N1615">
        <v>7</v>
      </c>
      <c r="O1615">
        <v>119</v>
      </c>
      <c r="P1615">
        <v>4</v>
      </c>
      <c r="Q1615">
        <v>1</v>
      </c>
      <c r="R1615">
        <v>0</v>
      </c>
      <c r="S1615">
        <v>0</v>
      </c>
      <c r="T1615">
        <v>1</v>
      </c>
      <c r="U1615">
        <v>1</v>
      </c>
      <c r="V1615">
        <v>0.197411</v>
      </c>
      <c r="W1615">
        <v>6.5476199999999998E-2</v>
      </c>
      <c r="X1615">
        <v>0.35416700000000001</v>
      </c>
      <c r="Y1615">
        <v>0.18487400000000001</v>
      </c>
      <c r="Z1615">
        <v>0.25892900000000002</v>
      </c>
      <c r="AA1615">
        <v>0.28478999999999999</v>
      </c>
      <c r="AB1615">
        <v>0.23429700000000001</v>
      </c>
      <c r="AC1615">
        <v>0.54371800000000003</v>
      </c>
      <c r="AD1615">
        <v>8.7378600000000001E-2</v>
      </c>
      <c r="AE1615">
        <v>2.9286400000000001</v>
      </c>
      <c r="AF1615">
        <v>0.30107499999999998</v>
      </c>
      <c r="AH1615">
        <v>-0.71520600000000001</v>
      </c>
      <c r="AI1615">
        <v>17.477799999999998</v>
      </c>
      <c r="AJ1615">
        <v>-23.4619</v>
      </c>
      <c r="AK1615">
        <v>41.523899999999998</v>
      </c>
      <c r="AL1615">
        <v>-0.71520600000000001</v>
      </c>
      <c r="AM1615">
        <v>-0.2</v>
      </c>
      <c r="AN1615">
        <v>-24.257585346698701</v>
      </c>
      <c r="AO1615">
        <v>1.03456787765026</v>
      </c>
      <c r="AP1615">
        <v>-1.1777599999999999</v>
      </c>
      <c r="AQ1615">
        <v>999</v>
      </c>
      <c r="AU1615" t="s">
        <v>2588</v>
      </c>
    </row>
    <row r="1616" spans="1:47" x14ac:dyDescent="0.45">
      <c r="A1616" t="s">
        <v>2349</v>
      </c>
      <c r="B1616" t="s">
        <v>191</v>
      </c>
      <c r="C1616">
        <v>101</v>
      </c>
      <c r="D1616">
        <v>413</v>
      </c>
      <c r="E1616">
        <v>388</v>
      </c>
      <c r="F1616">
        <v>89</v>
      </c>
      <c r="G1616">
        <v>63</v>
      </c>
      <c r="H1616">
        <v>17</v>
      </c>
      <c r="I1616">
        <v>0</v>
      </c>
      <c r="J1616">
        <v>9</v>
      </c>
      <c r="K1616">
        <v>42</v>
      </c>
      <c r="L1616">
        <v>43</v>
      </c>
      <c r="M1616">
        <v>21</v>
      </c>
      <c r="N1616">
        <v>10</v>
      </c>
      <c r="O1616">
        <v>94</v>
      </c>
      <c r="P1616">
        <v>2</v>
      </c>
      <c r="Q1616">
        <v>2</v>
      </c>
      <c r="R1616">
        <v>0</v>
      </c>
      <c r="S1616">
        <v>0</v>
      </c>
      <c r="T1616">
        <v>3</v>
      </c>
      <c r="U1616">
        <v>3</v>
      </c>
      <c r="V1616">
        <v>0.229381</v>
      </c>
      <c r="W1616">
        <v>5.0847499999999997E-2</v>
      </c>
      <c r="X1616">
        <v>0.227603</v>
      </c>
      <c r="Y1616">
        <v>0.22340399999999999</v>
      </c>
      <c r="Z1616">
        <v>0.27118599999999998</v>
      </c>
      <c r="AA1616">
        <v>0.34278399999999998</v>
      </c>
      <c r="AB1616">
        <v>0.25778499999999999</v>
      </c>
      <c r="AC1616">
        <v>0.61397000000000002</v>
      </c>
      <c r="AD1616">
        <v>0.113402</v>
      </c>
      <c r="AE1616">
        <v>2.71252</v>
      </c>
      <c r="AF1616">
        <v>0.27874599999999999</v>
      </c>
      <c r="AH1616">
        <v>-1.2518199999999999</v>
      </c>
      <c r="AI1616">
        <v>29.5396</v>
      </c>
      <c r="AJ1616">
        <v>-20.782</v>
      </c>
      <c r="AK1616">
        <v>60.576999999999998</v>
      </c>
      <c r="AL1616">
        <v>-1.2518199999999999</v>
      </c>
      <c r="AM1616">
        <v>2.5</v>
      </c>
      <c r="AN1616">
        <v>-20.760698437690699</v>
      </c>
      <c r="AO1616">
        <v>-5.0874485969543404</v>
      </c>
      <c r="AP1616">
        <v>-1.1787399999999999</v>
      </c>
      <c r="AQ1616">
        <v>999</v>
      </c>
      <c r="AU1616" t="s">
        <v>2350</v>
      </c>
    </row>
    <row r="1617" spans="1:47" x14ac:dyDescent="0.45">
      <c r="A1617" t="s">
        <v>2652</v>
      </c>
      <c r="C1617">
        <v>54</v>
      </c>
      <c r="D1617">
        <v>207</v>
      </c>
      <c r="E1617">
        <v>190</v>
      </c>
      <c r="F1617">
        <v>35</v>
      </c>
      <c r="G1617">
        <v>21</v>
      </c>
      <c r="H1617">
        <v>9</v>
      </c>
      <c r="I1617">
        <v>0</v>
      </c>
      <c r="J1617">
        <v>5</v>
      </c>
      <c r="K1617">
        <v>20</v>
      </c>
      <c r="L1617">
        <v>24</v>
      </c>
      <c r="M1617">
        <v>12</v>
      </c>
      <c r="N1617">
        <v>6</v>
      </c>
      <c r="O1617">
        <v>86</v>
      </c>
      <c r="P1617">
        <v>5</v>
      </c>
      <c r="Q1617">
        <v>0</v>
      </c>
      <c r="R1617">
        <v>0</v>
      </c>
      <c r="S1617">
        <v>0</v>
      </c>
      <c r="T1617">
        <v>1</v>
      </c>
      <c r="U1617">
        <v>1</v>
      </c>
      <c r="V1617">
        <v>0.18421100000000001</v>
      </c>
      <c r="W1617">
        <v>5.7971000000000002E-2</v>
      </c>
      <c r="X1617">
        <v>0.41545900000000002</v>
      </c>
      <c r="Y1617">
        <v>0.13953499999999999</v>
      </c>
      <c r="Z1617">
        <v>0.25120799999999999</v>
      </c>
      <c r="AA1617">
        <v>0.31052600000000002</v>
      </c>
      <c r="AB1617">
        <v>0.23658199999999999</v>
      </c>
      <c r="AC1617">
        <v>0.56173399999999996</v>
      </c>
      <c r="AD1617">
        <v>0.12631600000000001</v>
      </c>
      <c r="AE1617">
        <v>2.79101</v>
      </c>
      <c r="AF1617">
        <v>0.30303000000000002</v>
      </c>
      <c r="AH1617">
        <v>-0.468642</v>
      </c>
      <c r="AI1617">
        <v>11.160399999999999</v>
      </c>
      <c r="AJ1617">
        <v>-14.061299999999999</v>
      </c>
      <c r="AK1617">
        <v>48.952399999999997</v>
      </c>
      <c r="AL1617">
        <v>-0.468642</v>
      </c>
      <c r="AM1617">
        <v>0</v>
      </c>
      <c r="AN1617">
        <v>-13.559382200241</v>
      </c>
      <c r="AO1617">
        <v>-5.32407426834106</v>
      </c>
      <c r="AP1617">
        <v>-1.1797500000000001</v>
      </c>
      <c r="AQ1617">
        <v>999</v>
      </c>
      <c r="AU1617">
        <v>20040</v>
      </c>
    </row>
    <row r="1618" spans="1:47" x14ac:dyDescent="0.45">
      <c r="A1618" t="s">
        <v>2433</v>
      </c>
      <c r="B1618" t="s">
        <v>16</v>
      </c>
      <c r="C1618">
        <v>113</v>
      </c>
      <c r="D1618">
        <v>457</v>
      </c>
      <c r="E1618">
        <v>411</v>
      </c>
      <c r="F1618">
        <v>84</v>
      </c>
      <c r="G1618">
        <v>54</v>
      </c>
      <c r="H1618">
        <v>17</v>
      </c>
      <c r="I1618">
        <v>1</v>
      </c>
      <c r="J1618">
        <v>12</v>
      </c>
      <c r="K1618">
        <v>47</v>
      </c>
      <c r="L1618">
        <v>47</v>
      </c>
      <c r="M1618">
        <v>41</v>
      </c>
      <c r="N1618">
        <v>12</v>
      </c>
      <c r="O1618">
        <v>144</v>
      </c>
      <c r="P1618">
        <v>2</v>
      </c>
      <c r="Q1618">
        <v>2</v>
      </c>
      <c r="R1618">
        <v>1</v>
      </c>
      <c r="S1618">
        <v>1</v>
      </c>
      <c r="T1618">
        <v>1</v>
      </c>
      <c r="U1618">
        <v>1</v>
      </c>
      <c r="V1618">
        <v>0.20438000000000001</v>
      </c>
      <c r="W1618">
        <v>8.9715500000000004E-2</v>
      </c>
      <c r="X1618">
        <v>0.31509799999999999</v>
      </c>
      <c r="Y1618">
        <v>0.28472199999999998</v>
      </c>
      <c r="Z1618">
        <v>0.27850900000000001</v>
      </c>
      <c r="AA1618">
        <v>0.3382</v>
      </c>
      <c r="AB1618">
        <v>0.26137899999999997</v>
      </c>
      <c r="AC1618">
        <v>0.61670800000000003</v>
      </c>
      <c r="AD1618">
        <v>0.13381999999999999</v>
      </c>
      <c r="AE1618">
        <v>2.8193199999999998</v>
      </c>
      <c r="AF1618">
        <v>0.28015600000000002</v>
      </c>
      <c r="AH1618">
        <v>-0.87701399999999996</v>
      </c>
      <c r="AI1618">
        <v>34.0505</v>
      </c>
      <c r="AJ1618">
        <v>-21.632300000000001</v>
      </c>
      <c r="AK1618">
        <v>64.108199999999997</v>
      </c>
      <c r="AL1618">
        <v>-0.87701399999999996</v>
      </c>
      <c r="AM1618">
        <v>-7.9</v>
      </c>
      <c r="AN1618">
        <v>-21.197305083274799</v>
      </c>
      <c r="AO1618">
        <v>-6.2208408117294303</v>
      </c>
      <c r="AP1618">
        <v>-1.1814499999999999</v>
      </c>
      <c r="AQ1618">
        <v>999</v>
      </c>
      <c r="AU1618" t="s">
        <v>2434</v>
      </c>
    </row>
    <row r="1619" spans="1:47" x14ac:dyDescent="0.45">
      <c r="A1619" t="s">
        <v>2648</v>
      </c>
      <c r="C1619">
        <v>58</v>
      </c>
      <c r="D1619">
        <v>200</v>
      </c>
      <c r="E1619">
        <v>185</v>
      </c>
      <c r="F1619">
        <v>40</v>
      </c>
      <c r="G1619">
        <v>33</v>
      </c>
      <c r="H1619">
        <v>5</v>
      </c>
      <c r="I1619">
        <v>1</v>
      </c>
      <c r="J1619">
        <v>1</v>
      </c>
      <c r="K1619">
        <v>16</v>
      </c>
      <c r="L1619">
        <v>16</v>
      </c>
      <c r="M1619">
        <v>10</v>
      </c>
      <c r="N1619">
        <v>5</v>
      </c>
      <c r="O1619">
        <v>47</v>
      </c>
      <c r="P1619">
        <v>4</v>
      </c>
      <c r="Q1619">
        <v>1</v>
      </c>
      <c r="R1619">
        <v>0</v>
      </c>
      <c r="S1619">
        <v>0</v>
      </c>
      <c r="T1619">
        <v>0</v>
      </c>
      <c r="U1619">
        <v>1</v>
      </c>
      <c r="V1619">
        <v>0.21621599999999999</v>
      </c>
      <c r="W1619">
        <v>0.05</v>
      </c>
      <c r="X1619">
        <v>0.23499999999999999</v>
      </c>
      <c r="Y1619">
        <v>0.21276600000000001</v>
      </c>
      <c r="Z1619">
        <v>0.27</v>
      </c>
      <c r="AA1619">
        <v>0.27027000000000001</v>
      </c>
      <c r="AB1619">
        <v>0.23230300000000001</v>
      </c>
      <c r="AC1619">
        <v>0.54027000000000003</v>
      </c>
      <c r="AD1619">
        <v>5.4054100000000001E-2</v>
      </c>
      <c r="AE1619">
        <v>2.8329</v>
      </c>
      <c r="AF1619">
        <v>0.282609</v>
      </c>
      <c r="AH1619">
        <v>-0.74569300000000005</v>
      </c>
      <c r="AI1619">
        <v>10.0722</v>
      </c>
      <c r="AJ1619">
        <v>-14.2967</v>
      </c>
      <c r="AK1619">
        <v>46.637599999999999</v>
      </c>
      <c r="AL1619">
        <v>-0.74569300000000005</v>
      </c>
      <c r="AM1619">
        <v>0</v>
      </c>
      <c r="AN1619">
        <v>-13.5335483551025</v>
      </c>
      <c r="AO1619">
        <v>-5.1440329551696697</v>
      </c>
      <c r="AP1619">
        <v>-1.1851100000000001</v>
      </c>
      <c r="AQ1619">
        <v>999</v>
      </c>
      <c r="AU1619" t="s">
        <v>2649</v>
      </c>
    </row>
    <row r="1620" spans="1:47" x14ac:dyDescent="0.45">
      <c r="A1620" t="s">
        <v>2568</v>
      </c>
      <c r="B1620" t="s">
        <v>36</v>
      </c>
      <c r="C1620">
        <v>108</v>
      </c>
      <c r="D1620">
        <v>410</v>
      </c>
      <c r="E1620">
        <v>368</v>
      </c>
      <c r="F1620">
        <v>73</v>
      </c>
      <c r="G1620">
        <v>49</v>
      </c>
      <c r="H1620">
        <v>14</v>
      </c>
      <c r="I1620">
        <v>2</v>
      </c>
      <c r="J1620">
        <v>8</v>
      </c>
      <c r="K1620">
        <v>43</v>
      </c>
      <c r="L1620">
        <v>44</v>
      </c>
      <c r="M1620">
        <v>37</v>
      </c>
      <c r="N1620">
        <v>5</v>
      </c>
      <c r="O1620">
        <v>149</v>
      </c>
      <c r="P1620">
        <v>4</v>
      </c>
      <c r="Q1620">
        <v>1</v>
      </c>
      <c r="R1620">
        <v>0</v>
      </c>
      <c r="S1620">
        <v>1</v>
      </c>
      <c r="T1620">
        <v>8</v>
      </c>
      <c r="U1620">
        <v>3</v>
      </c>
      <c r="V1620">
        <v>0.19836999999999999</v>
      </c>
      <c r="W1620">
        <v>9.0243900000000002E-2</v>
      </c>
      <c r="X1620">
        <v>0.36341499999999999</v>
      </c>
      <c r="Y1620">
        <v>0.24832199999999999</v>
      </c>
      <c r="Z1620">
        <v>0.27804899999999999</v>
      </c>
      <c r="AA1620">
        <v>0.3125</v>
      </c>
      <c r="AB1620">
        <v>0.25925999999999999</v>
      </c>
      <c r="AC1620">
        <v>0.59054899999999999</v>
      </c>
      <c r="AD1620">
        <v>0.11413</v>
      </c>
      <c r="AE1620">
        <v>5.2306299999999997</v>
      </c>
      <c r="AF1620">
        <v>0.30660399999999999</v>
      </c>
      <c r="AH1620">
        <v>-0.32117000000000001</v>
      </c>
      <c r="AI1620">
        <v>29.827200000000001</v>
      </c>
      <c r="AJ1620">
        <v>-20.128900000000002</v>
      </c>
      <c r="AK1620">
        <v>53.827300000000001</v>
      </c>
      <c r="AL1620">
        <v>-0.32117000000000001</v>
      </c>
      <c r="AM1620">
        <v>-3.7</v>
      </c>
      <c r="AN1620">
        <v>-23.773567914962701</v>
      </c>
      <c r="AO1620">
        <v>-2.1935333013534501</v>
      </c>
      <c r="AP1620">
        <v>-1.1964399999999999</v>
      </c>
      <c r="AQ1620">
        <v>999</v>
      </c>
      <c r="AU1620" t="s">
        <v>2569</v>
      </c>
    </row>
    <row r="1621" spans="1:47" x14ac:dyDescent="0.45">
      <c r="A1621" t="s">
        <v>2600</v>
      </c>
      <c r="C1621">
        <v>100</v>
      </c>
      <c r="D1621">
        <v>359</v>
      </c>
      <c r="E1621">
        <v>313</v>
      </c>
      <c r="F1621">
        <v>63</v>
      </c>
      <c r="G1621">
        <v>41</v>
      </c>
      <c r="H1621">
        <v>14</v>
      </c>
      <c r="I1621">
        <v>1</v>
      </c>
      <c r="J1621">
        <v>7</v>
      </c>
      <c r="K1621">
        <v>34</v>
      </c>
      <c r="L1621">
        <v>35</v>
      </c>
      <c r="M1621">
        <v>38</v>
      </c>
      <c r="N1621">
        <v>9</v>
      </c>
      <c r="O1621">
        <v>113</v>
      </c>
      <c r="P1621">
        <v>6</v>
      </c>
      <c r="Q1621">
        <v>2</v>
      </c>
      <c r="R1621">
        <v>0</v>
      </c>
      <c r="S1621">
        <v>0</v>
      </c>
      <c r="T1621">
        <v>5</v>
      </c>
      <c r="U1621">
        <v>3</v>
      </c>
      <c r="V1621">
        <v>0.20127800000000001</v>
      </c>
      <c r="W1621">
        <v>0.10585</v>
      </c>
      <c r="X1621">
        <v>0.31476300000000001</v>
      </c>
      <c r="Y1621">
        <v>0.336283</v>
      </c>
      <c r="Z1621">
        <v>0.29804999999999998</v>
      </c>
      <c r="AA1621">
        <v>0.31948900000000002</v>
      </c>
      <c r="AB1621">
        <v>0.26780399999999999</v>
      </c>
      <c r="AC1621">
        <v>0.61753899999999995</v>
      </c>
      <c r="AD1621">
        <v>0.118211</v>
      </c>
      <c r="AE1621">
        <v>3.84422</v>
      </c>
      <c r="AF1621">
        <v>0.28717900000000002</v>
      </c>
      <c r="AH1621">
        <v>-0.85182400000000003</v>
      </c>
      <c r="AI1621">
        <v>28.664400000000001</v>
      </c>
      <c r="AJ1621">
        <v>-15.0777</v>
      </c>
      <c r="AK1621">
        <v>65.667000000000002</v>
      </c>
      <c r="AL1621">
        <v>-0.85182400000000003</v>
      </c>
      <c r="AM1621">
        <v>-9.9</v>
      </c>
      <c r="AN1621">
        <v>-15.620385825633999</v>
      </c>
      <c r="AO1621">
        <v>-8.5809226036071706</v>
      </c>
      <c r="AP1621">
        <v>-1.1974100000000001</v>
      </c>
      <c r="AQ1621">
        <v>999</v>
      </c>
      <c r="AU1621">
        <v>15983</v>
      </c>
    </row>
    <row r="1622" spans="1:47" x14ac:dyDescent="0.45">
      <c r="A1622" t="s">
        <v>2554</v>
      </c>
      <c r="B1622" t="s">
        <v>107</v>
      </c>
      <c r="C1622">
        <v>96</v>
      </c>
      <c r="D1622">
        <v>375</v>
      </c>
      <c r="E1622">
        <v>338</v>
      </c>
      <c r="F1622">
        <v>63</v>
      </c>
      <c r="G1622">
        <v>44</v>
      </c>
      <c r="H1622">
        <v>11</v>
      </c>
      <c r="I1622">
        <v>1</v>
      </c>
      <c r="J1622">
        <v>7</v>
      </c>
      <c r="K1622">
        <v>36</v>
      </c>
      <c r="L1622">
        <v>34</v>
      </c>
      <c r="M1622">
        <v>31</v>
      </c>
      <c r="N1622">
        <v>11</v>
      </c>
      <c r="O1622">
        <v>140</v>
      </c>
      <c r="P1622">
        <v>4</v>
      </c>
      <c r="Q1622">
        <v>2</v>
      </c>
      <c r="R1622">
        <v>0</v>
      </c>
      <c r="S1622">
        <v>0</v>
      </c>
      <c r="T1622">
        <v>4</v>
      </c>
      <c r="U1622">
        <v>2</v>
      </c>
      <c r="V1622">
        <v>0.186391</v>
      </c>
      <c r="W1622">
        <v>8.2666699999999996E-2</v>
      </c>
      <c r="X1622">
        <v>0.37333300000000003</v>
      </c>
      <c r="Y1622">
        <v>0.22142899999999999</v>
      </c>
      <c r="Z1622">
        <v>0.26133299999999998</v>
      </c>
      <c r="AA1622">
        <v>0.28698200000000001</v>
      </c>
      <c r="AB1622">
        <v>0.23333100000000001</v>
      </c>
      <c r="AC1622">
        <v>0.54831600000000003</v>
      </c>
      <c r="AD1622">
        <v>0.100592</v>
      </c>
      <c r="AE1622">
        <v>4.0498099999999999</v>
      </c>
      <c r="AF1622">
        <v>0.290155</v>
      </c>
      <c r="AH1622">
        <v>-0.56810499999999997</v>
      </c>
      <c r="AI1622">
        <v>19.2057</v>
      </c>
      <c r="AJ1622">
        <v>-26.485900000000001</v>
      </c>
      <c r="AK1622">
        <v>40.143000000000001</v>
      </c>
      <c r="AL1622">
        <v>-0.56810499999999997</v>
      </c>
      <c r="AM1622">
        <v>2.2000000000000002</v>
      </c>
      <c r="AN1622">
        <v>-28.375771284103301</v>
      </c>
      <c r="AO1622">
        <v>3.5778659582137999</v>
      </c>
      <c r="AP1622">
        <v>-1.19876</v>
      </c>
      <c r="AQ1622">
        <v>999</v>
      </c>
      <c r="AU1622" t="s">
        <v>2555</v>
      </c>
    </row>
    <row r="1623" spans="1:47" x14ac:dyDescent="0.45">
      <c r="A1623" t="s">
        <v>2456</v>
      </c>
      <c r="C1623">
        <v>116</v>
      </c>
      <c r="D1623">
        <v>497</v>
      </c>
      <c r="E1623">
        <v>457</v>
      </c>
      <c r="F1623">
        <v>98</v>
      </c>
      <c r="G1623">
        <v>64</v>
      </c>
      <c r="H1623">
        <v>20</v>
      </c>
      <c r="I1623">
        <v>3</v>
      </c>
      <c r="J1623">
        <v>11</v>
      </c>
      <c r="K1623">
        <v>49</v>
      </c>
      <c r="L1623">
        <v>51</v>
      </c>
      <c r="M1623">
        <v>28</v>
      </c>
      <c r="N1623">
        <v>10</v>
      </c>
      <c r="O1623">
        <v>158</v>
      </c>
      <c r="P1623">
        <v>8</v>
      </c>
      <c r="Q1623">
        <v>4</v>
      </c>
      <c r="R1623">
        <v>0</v>
      </c>
      <c r="S1623">
        <v>1</v>
      </c>
      <c r="T1623">
        <v>9</v>
      </c>
      <c r="U1623">
        <v>4</v>
      </c>
      <c r="V1623">
        <v>0.21444199999999999</v>
      </c>
      <c r="W1623">
        <v>5.6337999999999999E-2</v>
      </c>
      <c r="X1623">
        <v>0.317907</v>
      </c>
      <c r="Y1623">
        <v>0.17721500000000001</v>
      </c>
      <c r="Z1623">
        <v>0.26961800000000002</v>
      </c>
      <c r="AA1623">
        <v>0.34354499999999999</v>
      </c>
      <c r="AB1623">
        <v>0.25963799999999998</v>
      </c>
      <c r="AC1623">
        <v>0.61316300000000001</v>
      </c>
      <c r="AD1623">
        <v>0.129103</v>
      </c>
      <c r="AE1623">
        <v>5.0875300000000001</v>
      </c>
      <c r="AF1623">
        <v>0.29794500000000002</v>
      </c>
      <c r="AH1623">
        <v>-0.58177299999999998</v>
      </c>
      <c r="AI1623">
        <v>36.312199999999997</v>
      </c>
      <c r="AJ1623">
        <v>-24.244399999999999</v>
      </c>
      <c r="AK1623">
        <v>56.824599999999997</v>
      </c>
      <c r="AL1623">
        <v>-0.58177299999999998</v>
      </c>
      <c r="AM1623">
        <v>-4.5</v>
      </c>
      <c r="AN1623">
        <v>-26.293151378631499</v>
      </c>
      <c r="AO1623">
        <v>-2.6738682985305702</v>
      </c>
      <c r="AP1623">
        <v>-1.2052499999999999</v>
      </c>
      <c r="AQ1623">
        <v>999</v>
      </c>
      <c r="AU1623" t="s">
        <v>2457</v>
      </c>
    </row>
    <row r="1624" spans="1:47" x14ac:dyDescent="0.45">
      <c r="A1624" t="s">
        <v>2545</v>
      </c>
      <c r="C1624">
        <v>89</v>
      </c>
      <c r="D1624">
        <v>349</v>
      </c>
      <c r="E1624">
        <v>318</v>
      </c>
      <c r="F1624">
        <v>67</v>
      </c>
      <c r="G1624">
        <v>45</v>
      </c>
      <c r="H1624">
        <v>17</v>
      </c>
      <c r="I1624">
        <v>0</v>
      </c>
      <c r="J1624">
        <v>5</v>
      </c>
      <c r="K1624">
        <v>26</v>
      </c>
      <c r="L1624">
        <v>34</v>
      </c>
      <c r="M1624">
        <v>27</v>
      </c>
      <c r="N1624">
        <v>8</v>
      </c>
      <c r="O1624">
        <v>103</v>
      </c>
      <c r="P1624">
        <v>1</v>
      </c>
      <c r="Q1624">
        <v>3</v>
      </c>
      <c r="R1624">
        <v>0</v>
      </c>
      <c r="S1624">
        <v>0</v>
      </c>
      <c r="T1624">
        <v>1</v>
      </c>
      <c r="U1624">
        <v>1</v>
      </c>
      <c r="V1624">
        <v>0.21069199999999999</v>
      </c>
      <c r="W1624">
        <v>7.7363899999999999E-2</v>
      </c>
      <c r="X1624">
        <v>0.29512899999999997</v>
      </c>
      <c r="Y1624">
        <v>0.26213599999999998</v>
      </c>
      <c r="Z1624">
        <v>0.272206</v>
      </c>
      <c r="AA1624">
        <v>0.31132100000000001</v>
      </c>
      <c r="AB1624">
        <v>0.24875900000000001</v>
      </c>
      <c r="AC1624">
        <v>0.58352700000000002</v>
      </c>
      <c r="AD1624">
        <v>0.100629</v>
      </c>
      <c r="AE1624">
        <v>1.70546</v>
      </c>
      <c r="AF1624">
        <v>0.29108000000000001</v>
      </c>
      <c r="AH1624">
        <v>-0.72291099999999997</v>
      </c>
      <c r="AI1624">
        <v>22.345700000000001</v>
      </c>
      <c r="AJ1624">
        <v>-20.177900000000001</v>
      </c>
      <c r="AK1624">
        <v>54.320399999999999</v>
      </c>
      <c r="AL1624">
        <v>-0.72291099999999997</v>
      </c>
      <c r="AM1624">
        <v>2.2000000000000002</v>
      </c>
      <c r="AN1624">
        <v>-19.824984729290001</v>
      </c>
      <c r="AO1624">
        <v>-4.21166968345642</v>
      </c>
      <c r="AP1624">
        <v>-1.2148600000000001</v>
      </c>
      <c r="AQ1624">
        <v>999</v>
      </c>
      <c r="AU1624" t="s">
        <v>2546</v>
      </c>
    </row>
    <row r="1625" spans="1:47" x14ac:dyDescent="0.45">
      <c r="A1625" t="s">
        <v>2361</v>
      </c>
      <c r="B1625" t="s">
        <v>16</v>
      </c>
      <c r="C1625">
        <v>113</v>
      </c>
      <c r="D1625">
        <v>492</v>
      </c>
      <c r="E1625">
        <v>447</v>
      </c>
      <c r="F1625">
        <v>97</v>
      </c>
      <c r="G1625">
        <v>64</v>
      </c>
      <c r="H1625">
        <v>20</v>
      </c>
      <c r="I1625">
        <v>4</v>
      </c>
      <c r="J1625">
        <v>9</v>
      </c>
      <c r="K1625">
        <v>59</v>
      </c>
      <c r="L1625">
        <v>52</v>
      </c>
      <c r="M1625">
        <v>31</v>
      </c>
      <c r="N1625">
        <v>14</v>
      </c>
      <c r="O1625">
        <v>150</v>
      </c>
      <c r="P1625">
        <v>10</v>
      </c>
      <c r="Q1625">
        <v>3</v>
      </c>
      <c r="R1625">
        <v>1</v>
      </c>
      <c r="S1625">
        <v>0</v>
      </c>
      <c r="T1625">
        <v>15</v>
      </c>
      <c r="U1625">
        <v>3</v>
      </c>
      <c r="V1625">
        <v>0.217002</v>
      </c>
      <c r="W1625">
        <v>6.3008099999999997E-2</v>
      </c>
      <c r="X1625">
        <v>0.30487799999999998</v>
      </c>
      <c r="Y1625">
        <v>0.20666699999999999</v>
      </c>
      <c r="Z1625">
        <v>0.281059</v>
      </c>
      <c r="AA1625">
        <v>0.34004499999999999</v>
      </c>
      <c r="AB1625">
        <v>0.26155200000000001</v>
      </c>
      <c r="AC1625">
        <v>0.62110399999999999</v>
      </c>
      <c r="AD1625">
        <v>0.123043</v>
      </c>
      <c r="AE1625">
        <v>6.9829800000000004</v>
      </c>
      <c r="AF1625">
        <v>0.30240600000000001</v>
      </c>
      <c r="AH1625">
        <v>1.0326</v>
      </c>
      <c r="AI1625">
        <v>36.729100000000003</v>
      </c>
      <c r="AJ1625">
        <v>-23.2182</v>
      </c>
      <c r="AK1625">
        <v>64.224400000000003</v>
      </c>
      <c r="AL1625">
        <v>1.0326</v>
      </c>
      <c r="AM1625">
        <v>-13.6</v>
      </c>
      <c r="AN1625">
        <v>-20.773134946823099</v>
      </c>
      <c r="AO1625">
        <v>-8.1767201423645002</v>
      </c>
      <c r="AP1625">
        <v>-1.2152799999999999</v>
      </c>
      <c r="AQ1625">
        <v>999</v>
      </c>
      <c r="AU1625" t="s">
        <v>2362</v>
      </c>
    </row>
    <row r="1626" spans="1:47" x14ac:dyDescent="0.45">
      <c r="A1626" t="s">
        <v>2683</v>
      </c>
      <c r="C1626">
        <v>73</v>
      </c>
      <c r="D1626">
        <v>294</v>
      </c>
      <c r="E1626">
        <v>269</v>
      </c>
      <c r="F1626">
        <v>66</v>
      </c>
      <c r="G1626">
        <v>50</v>
      </c>
      <c r="H1626">
        <v>10</v>
      </c>
      <c r="I1626">
        <v>1</v>
      </c>
      <c r="J1626">
        <v>5</v>
      </c>
      <c r="K1626">
        <v>29</v>
      </c>
      <c r="L1626">
        <v>33</v>
      </c>
      <c r="M1626">
        <v>12</v>
      </c>
      <c r="N1626">
        <v>9</v>
      </c>
      <c r="O1626">
        <v>56</v>
      </c>
      <c r="P1626">
        <v>10</v>
      </c>
      <c r="Q1626">
        <v>3</v>
      </c>
      <c r="R1626">
        <v>0</v>
      </c>
      <c r="S1626">
        <v>0</v>
      </c>
      <c r="T1626">
        <v>2</v>
      </c>
      <c r="U1626">
        <v>2</v>
      </c>
      <c r="V1626">
        <v>0.24535299999999999</v>
      </c>
      <c r="W1626">
        <v>4.08163E-2</v>
      </c>
      <c r="X1626">
        <v>0.19047600000000001</v>
      </c>
      <c r="Y1626">
        <v>0.214286</v>
      </c>
      <c r="Z1626">
        <v>0.29931999999999997</v>
      </c>
      <c r="AA1626">
        <v>0.345725</v>
      </c>
      <c r="AB1626">
        <v>0.27193499999999998</v>
      </c>
      <c r="AC1626">
        <v>0.64504499999999998</v>
      </c>
      <c r="AD1626">
        <v>0.100372</v>
      </c>
      <c r="AE1626">
        <v>3.4220700000000002</v>
      </c>
      <c r="AF1626">
        <v>0.28910000000000002</v>
      </c>
      <c r="AH1626">
        <v>-0.92957900000000004</v>
      </c>
      <c r="AI1626">
        <v>24.4831</v>
      </c>
      <c r="AJ1626">
        <v>-11.339</v>
      </c>
      <c r="AK1626">
        <v>62.3245</v>
      </c>
      <c r="AL1626">
        <v>-0.92957900000000004</v>
      </c>
      <c r="AM1626">
        <v>0</v>
      </c>
      <c r="AN1626">
        <v>-14.6518097519874</v>
      </c>
      <c r="AO1626">
        <v>-7.5617284774780202</v>
      </c>
      <c r="AP1626">
        <v>-1.21624</v>
      </c>
      <c r="AQ1626">
        <v>999</v>
      </c>
      <c r="AU1626" t="s">
        <v>2684</v>
      </c>
    </row>
    <row r="1627" spans="1:47" x14ac:dyDescent="0.45">
      <c r="A1627" t="s">
        <v>2634</v>
      </c>
      <c r="B1627" t="s">
        <v>14</v>
      </c>
      <c r="C1627">
        <v>91</v>
      </c>
      <c r="D1627">
        <v>396</v>
      </c>
      <c r="E1627">
        <v>349</v>
      </c>
      <c r="F1627">
        <v>72</v>
      </c>
      <c r="G1627">
        <v>49</v>
      </c>
      <c r="H1627">
        <v>11</v>
      </c>
      <c r="I1627">
        <v>3</v>
      </c>
      <c r="J1627">
        <v>9</v>
      </c>
      <c r="K1627">
        <v>54</v>
      </c>
      <c r="L1627">
        <v>48</v>
      </c>
      <c r="M1627">
        <v>18</v>
      </c>
      <c r="N1627">
        <v>7</v>
      </c>
      <c r="O1627">
        <v>134</v>
      </c>
      <c r="P1627">
        <v>12</v>
      </c>
      <c r="Q1627">
        <v>3</v>
      </c>
      <c r="R1627">
        <v>14</v>
      </c>
      <c r="S1627">
        <v>0</v>
      </c>
      <c r="T1627">
        <v>15</v>
      </c>
      <c r="U1627">
        <v>3</v>
      </c>
      <c r="V1627">
        <v>0.20630399999999999</v>
      </c>
      <c r="W1627">
        <v>4.5454500000000002E-2</v>
      </c>
      <c r="X1627">
        <v>0.33838400000000002</v>
      </c>
      <c r="Y1627">
        <v>0.134328</v>
      </c>
      <c r="Z1627">
        <v>0.26701599999999998</v>
      </c>
      <c r="AA1627">
        <v>0.33237800000000001</v>
      </c>
      <c r="AB1627">
        <v>0.25609599999999999</v>
      </c>
      <c r="AC1627">
        <v>0.59939399999999998</v>
      </c>
      <c r="AD1627">
        <v>0.12607399999999999</v>
      </c>
      <c r="AE1627">
        <v>7.8544600000000004</v>
      </c>
      <c r="AF1627">
        <v>0.30143500000000001</v>
      </c>
      <c r="AH1627">
        <v>1.179</v>
      </c>
      <c r="AI1627">
        <v>27.7682</v>
      </c>
      <c r="AJ1627">
        <v>-20.482099999999999</v>
      </c>
      <c r="AK1627">
        <v>62.034300000000002</v>
      </c>
      <c r="AL1627">
        <v>1.179</v>
      </c>
      <c r="AM1627">
        <v>-3.9</v>
      </c>
      <c r="AN1627">
        <v>-17.446395874023398</v>
      </c>
      <c r="AO1627">
        <v>-8.2650794982910103</v>
      </c>
      <c r="AP1627">
        <v>-1.21851</v>
      </c>
      <c r="AQ1627">
        <v>999</v>
      </c>
      <c r="AU1627" t="s">
        <v>2635</v>
      </c>
    </row>
    <row r="1628" spans="1:47" x14ac:dyDescent="0.45">
      <c r="A1628" t="s">
        <v>777</v>
      </c>
      <c r="B1628" t="s">
        <v>309</v>
      </c>
      <c r="C1628">
        <v>123</v>
      </c>
      <c r="D1628">
        <v>522</v>
      </c>
      <c r="E1628">
        <v>468</v>
      </c>
      <c r="F1628">
        <v>106</v>
      </c>
      <c r="G1628">
        <v>64</v>
      </c>
      <c r="H1628">
        <v>23</v>
      </c>
      <c r="I1628">
        <v>2</v>
      </c>
      <c r="J1628">
        <v>17</v>
      </c>
      <c r="K1628">
        <v>59</v>
      </c>
      <c r="L1628">
        <v>64</v>
      </c>
      <c r="M1628">
        <v>48</v>
      </c>
      <c r="N1628">
        <v>9</v>
      </c>
      <c r="O1628">
        <v>148</v>
      </c>
      <c r="P1628">
        <v>3</v>
      </c>
      <c r="Q1628">
        <v>3</v>
      </c>
      <c r="R1628">
        <v>0</v>
      </c>
      <c r="S1628">
        <v>1</v>
      </c>
      <c r="T1628">
        <v>4</v>
      </c>
      <c r="U1628">
        <v>2</v>
      </c>
      <c r="V1628">
        <v>0.226496</v>
      </c>
      <c r="W1628">
        <v>9.1953999999999994E-2</v>
      </c>
      <c r="X1628">
        <v>0.28352500000000003</v>
      </c>
      <c r="Y1628">
        <v>0.324324</v>
      </c>
      <c r="Z1628">
        <v>0.30076599999999998</v>
      </c>
      <c r="AA1628">
        <v>0.39316200000000001</v>
      </c>
      <c r="AB1628">
        <v>0.295545</v>
      </c>
      <c r="AC1628">
        <v>0.69392900000000002</v>
      </c>
      <c r="AD1628">
        <v>0.16666700000000001</v>
      </c>
      <c r="AE1628">
        <v>3.8513500000000001</v>
      </c>
      <c r="AF1628">
        <v>0.29085</v>
      </c>
      <c r="AH1628">
        <v>-0.86089899999999997</v>
      </c>
      <c r="AI1628">
        <v>53.705300000000001</v>
      </c>
      <c r="AJ1628">
        <v>-9.8973300000000002</v>
      </c>
      <c r="AK1628">
        <v>68.312100000000001</v>
      </c>
      <c r="AL1628">
        <v>-0.86089899999999997</v>
      </c>
      <c r="AM1628">
        <v>0.9</v>
      </c>
      <c r="AN1628">
        <v>-21.352813899516999</v>
      </c>
      <c r="AO1628">
        <v>-8.6899467706680298</v>
      </c>
      <c r="AP1628">
        <v>-1.22234</v>
      </c>
      <c r="AQ1628">
        <v>999</v>
      </c>
      <c r="AU1628">
        <v>25845</v>
      </c>
    </row>
    <row r="1629" spans="1:47" x14ac:dyDescent="0.45">
      <c r="A1629" t="s">
        <v>2636</v>
      </c>
      <c r="C1629">
        <v>97</v>
      </c>
      <c r="D1629">
        <v>381</v>
      </c>
      <c r="E1629">
        <v>335</v>
      </c>
      <c r="F1629">
        <v>73</v>
      </c>
      <c r="G1629">
        <v>54</v>
      </c>
      <c r="H1629">
        <v>13</v>
      </c>
      <c r="I1629">
        <v>0</v>
      </c>
      <c r="J1629">
        <v>6</v>
      </c>
      <c r="K1629">
        <v>42</v>
      </c>
      <c r="L1629">
        <v>43</v>
      </c>
      <c r="M1629">
        <v>31</v>
      </c>
      <c r="N1629">
        <v>7</v>
      </c>
      <c r="O1629">
        <v>71</v>
      </c>
      <c r="P1629">
        <v>6</v>
      </c>
      <c r="Q1629">
        <v>2</v>
      </c>
      <c r="R1629">
        <v>7</v>
      </c>
      <c r="S1629">
        <v>0</v>
      </c>
      <c r="T1629">
        <v>7</v>
      </c>
      <c r="U1629">
        <v>4</v>
      </c>
      <c r="V1629">
        <v>0.21790999999999999</v>
      </c>
      <c r="W1629">
        <v>8.1364800000000001E-2</v>
      </c>
      <c r="X1629">
        <v>0.18635199999999999</v>
      </c>
      <c r="Y1629">
        <v>0.43662000000000001</v>
      </c>
      <c r="Z1629">
        <v>0.29411799999999999</v>
      </c>
      <c r="AA1629">
        <v>0.310448</v>
      </c>
      <c r="AB1629">
        <v>0.26405499999999998</v>
      </c>
      <c r="AC1629">
        <v>0.60456500000000002</v>
      </c>
      <c r="AD1629">
        <v>9.2537300000000003E-2</v>
      </c>
      <c r="AE1629">
        <v>3.8385099999999999</v>
      </c>
      <c r="AF1629">
        <v>0.25769199999999998</v>
      </c>
      <c r="AH1629">
        <v>-0.93554300000000001</v>
      </c>
      <c r="AI1629">
        <v>29.2346</v>
      </c>
      <c r="AJ1629">
        <v>-17.187999999999999</v>
      </c>
      <c r="AK1629">
        <v>64.530100000000004</v>
      </c>
      <c r="AL1629">
        <v>-0.93554300000000001</v>
      </c>
      <c r="AM1629">
        <v>-3.4</v>
      </c>
      <c r="AN1629">
        <v>-17.677371442317899</v>
      </c>
      <c r="AO1629">
        <v>-7.5997357368469203</v>
      </c>
      <c r="AP1629">
        <v>-1.2261599999999999</v>
      </c>
      <c r="AQ1629">
        <v>999</v>
      </c>
      <c r="AU1629" t="s">
        <v>2637</v>
      </c>
    </row>
    <row r="1630" spans="1:47" x14ac:dyDescent="0.45">
      <c r="A1630" t="s">
        <v>2655</v>
      </c>
      <c r="B1630" t="s">
        <v>130</v>
      </c>
      <c r="C1630">
        <v>101</v>
      </c>
      <c r="D1630">
        <v>403</v>
      </c>
      <c r="E1630">
        <v>380</v>
      </c>
      <c r="F1630">
        <v>83</v>
      </c>
      <c r="G1630">
        <v>57</v>
      </c>
      <c r="H1630">
        <v>14</v>
      </c>
      <c r="I1630">
        <v>2</v>
      </c>
      <c r="J1630">
        <v>10</v>
      </c>
      <c r="K1630">
        <v>46</v>
      </c>
      <c r="L1630">
        <v>43</v>
      </c>
      <c r="M1630">
        <v>17</v>
      </c>
      <c r="N1630">
        <v>3</v>
      </c>
      <c r="O1630">
        <v>125</v>
      </c>
      <c r="P1630">
        <v>2</v>
      </c>
      <c r="Q1630">
        <v>3</v>
      </c>
      <c r="R1630">
        <v>1</v>
      </c>
      <c r="S1630">
        <v>1</v>
      </c>
      <c r="T1630">
        <v>5</v>
      </c>
      <c r="U1630">
        <v>2</v>
      </c>
      <c r="V1630">
        <v>0.218421</v>
      </c>
      <c r="W1630">
        <v>4.2183600000000002E-2</v>
      </c>
      <c r="X1630">
        <v>0.31017400000000001</v>
      </c>
      <c r="Y1630">
        <v>0.13600000000000001</v>
      </c>
      <c r="Z1630">
        <v>0.25373099999999998</v>
      </c>
      <c r="AA1630">
        <v>0.34473700000000002</v>
      </c>
      <c r="AB1630">
        <v>0.25586599999999998</v>
      </c>
      <c r="AC1630">
        <v>0.598468</v>
      </c>
      <c r="AD1630">
        <v>0.12631600000000001</v>
      </c>
      <c r="AE1630">
        <v>5.2208699999999997</v>
      </c>
      <c r="AF1630">
        <v>0.29435499999999998</v>
      </c>
      <c r="AH1630">
        <v>-0.40662999999999999</v>
      </c>
      <c r="AI1630">
        <v>28.181999999999999</v>
      </c>
      <c r="AJ1630">
        <v>-20.921199999999999</v>
      </c>
      <c r="AK1630">
        <v>55.976399999999998</v>
      </c>
      <c r="AL1630">
        <v>-0.40662999999999999</v>
      </c>
      <c r="AM1630">
        <v>3</v>
      </c>
      <c r="AN1630">
        <v>-21.664679110050201</v>
      </c>
      <c r="AO1630">
        <v>-4.4037332534790004</v>
      </c>
      <c r="AP1630">
        <v>-1.2345699999999999</v>
      </c>
      <c r="AQ1630">
        <v>999</v>
      </c>
      <c r="AU1630" t="s">
        <v>2656</v>
      </c>
    </row>
    <row r="1631" spans="1:47" x14ac:dyDescent="0.45">
      <c r="A1631" t="s">
        <v>2604</v>
      </c>
      <c r="C1631">
        <v>109</v>
      </c>
      <c r="D1631">
        <v>455</v>
      </c>
      <c r="E1631">
        <v>408</v>
      </c>
      <c r="F1631">
        <v>84</v>
      </c>
      <c r="G1631">
        <v>52</v>
      </c>
      <c r="H1631">
        <v>22</v>
      </c>
      <c r="I1631">
        <v>1</v>
      </c>
      <c r="J1631">
        <v>9</v>
      </c>
      <c r="K1631">
        <v>42</v>
      </c>
      <c r="L1631">
        <v>46</v>
      </c>
      <c r="M1631">
        <v>44</v>
      </c>
      <c r="N1631">
        <v>8</v>
      </c>
      <c r="O1631">
        <v>140</v>
      </c>
      <c r="P1631">
        <v>1</v>
      </c>
      <c r="Q1631">
        <v>2</v>
      </c>
      <c r="R1631">
        <v>0</v>
      </c>
      <c r="S1631">
        <v>1</v>
      </c>
      <c r="T1631">
        <v>0</v>
      </c>
      <c r="U1631">
        <v>1</v>
      </c>
      <c r="V1631">
        <v>0.20588200000000001</v>
      </c>
      <c r="W1631">
        <v>9.6703300000000006E-2</v>
      </c>
      <c r="X1631">
        <v>0.30769200000000002</v>
      </c>
      <c r="Y1631">
        <v>0.31428600000000001</v>
      </c>
      <c r="Z1631">
        <v>0.28351599999999999</v>
      </c>
      <c r="AA1631">
        <v>0.33088200000000001</v>
      </c>
      <c r="AB1631">
        <v>0.26541100000000001</v>
      </c>
      <c r="AC1631">
        <v>0.61439900000000003</v>
      </c>
      <c r="AD1631">
        <v>0.125</v>
      </c>
      <c r="AE1631">
        <v>1.9726999999999999</v>
      </c>
      <c r="AF1631">
        <v>0.287356</v>
      </c>
      <c r="AH1631">
        <v>-1.1078300000000001</v>
      </c>
      <c r="AI1631">
        <v>35.425400000000003</v>
      </c>
      <c r="AJ1631">
        <v>-20.0138</v>
      </c>
      <c r="AK1631">
        <v>62.533299999999997</v>
      </c>
      <c r="AL1631">
        <v>-1.1078300000000001</v>
      </c>
      <c r="AM1631">
        <v>2.7</v>
      </c>
      <c r="AN1631">
        <v>-22.226911783218299</v>
      </c>
      <c r="AO1631">
        <v>-5.6590535640716499</v>
      </c>
      <c r="AP1631">
        <v>-1.2349000000000001</v>
      </c>
      <c r="AQ1631">
        <v>999</v>
      </c>
      <c r="AU1631" t="s">
        <v>2605</v>
      </c>
    </row>
    <row r="1632" spans="1:47" x14ac:dyDescent="0.45">
      <c r="A1632" t="s">
        <v>2552</v>
      </c>
      <c r="B1632" t="s">
        <v>170</v>
      </c>
      <c r="C1632">
        <v>86</v>
      </c>
      <c r="D1632">
        <v>348</v>
      </c>
      <c r="E1632">
        <v>330</v>
      </c>
      <c r="F1632">
        <v>71</v>
      </c>
      <c r="G1632">
        <v>46</v>
      </c>
      <c r="H1632">
        <v>16</v>
      </c>
      <c r="I1632">
        <v>0</v>
      </c>
      <c r="J1632">
        <v>9</v>
      </c>
      <c r="K1632">
        <v>36</v>
      </c>
      <c r="L1632">
        <v>44</v>
      </c>
      <c r="M1632">
        <v>12</v>
      </c>
      <c r="N1632">
        <v>10</v>
      </c>
      <c r="O1632">
        <v>93</v>
      </c>
      <c r="P1632">
        <v>4</v>
      </c>
      <c r="Q1632">
        <v>2</v>
      </c>
      <c r="R1632">
        <v>0</v>
      </c>
      <c r="S1632">
        <v>1</v>
      </c>
      <c r="T1632">
        <v>3</v>
      </c>
      <c r="U1632">
        <v>1</v>
      </c>
      <c r="V1632">
        <v>0.21515200000000001</v>
      </c>
      <c r="W1632">
        <v>3.4482800000000001E-2</v>
      </c>
      <c r="X1632">
        <v>0.26724100000000001</v>
      </c>
      <c r="Y1632">
        <v>0.12903200000000001</v>
      </c>
      <c r="Z1632">
        <v>0.25</v>
      </c>
      <c r="AA1632">
        <v>0.34545500000000001</v>
      </c>
      <c r="AB1632">
        <v>0.245058</v>
      </c>
      <c r="AC1632">
        <v>0.59545499999999996</v>
      </c>
      <c r="AD1632">
        <v>0.130303</v>
      </c>
      <c r="AE1632">
        <v>3.53376</v>
      </c>
      <c r="AF1632">
        <v>0.269565</v>
      </c>
      <c r="AH1632">
        <v>-0.222744</v>
      </c>
      <c r="AI1632">
        <v>21.2121</v>
      </c>
      <c r="AJ1632">
        <v>-21.189699999999998</v>
      </c>
      <c r="AK1632">
        <v>53.009500000000003</v>
      </c>
      <c r="AL1632">
        <v>-0.222744</v>
      </c>
      <c r="AM1632">
        <v>-0.6</v>
      </c>
      <c r="AN1632">
        <v>-19.8166871070861</v>
      </c>
      <c r="AO1632">
        <v>-4.4359787702560398</v>
      </c>
      <c r="AP1632">
        <v>-1.2397899999999999</v>
      </c>
      <c r="AQ1632">
        <v>999</v>
      </c>
      <c r="AU1632" t="s">
        <v>2553</v>
      </c>
    </row>
    <row r="1633" spans="1:47" x14ac:dyDescent="0.45">
      <c r="A1633" t="s">
        <v>2556</v>
      </c>
      <c r="B1633" t="s">
        <v>42</v>
      </c>
      <c r="C1633">
        <v>95</v>
      </c>
      <c r="D1633">
        <v>391</v>
      </c>
      <c r="E1633">
        <v>349</v>
      </c>
      <c r="F1633">
        <v>65</v>
      </c>
      <c r="G1633">
        <v>42</v>
      </c>
      <c r="H1633">
        <v>15</v>
      </c>
      <c r="I1633">
        <v>2</v>
      </c>
      <c r="J1633">
        <v>6</v>
      </c>
      <c r="K1633">
        <v>41</v>
      </c>
      <c r="L1633">
        <v>38</v>
      </c>
      <c r="M1633">
        <v>36</v>
      </c>
      <c r="N1633">
        <v>4</v>
      </c>
      <c r="O1633">
        <v>159</v>
      </c>
      <c r="P1633">
        <v>5</v>
      </c>
      <c r="Q1633">
        <v>1</v>
      </c>
      <c r="R1633">
        <v>0</v>
      </c>
      <c r="S1633">
        <v>0</v>
      </c>
      <c r="T1633">
        <v>13</v>
      </c>
      <c r="U1633">
        <v>1</v>
      </c>
      <c r="V1633">
        <v>0.18624599999999999</v>
      </c>
      <c r="W1633">
        <v>9.2071600000000003E-2</v>
      </c>
      <c r="X1633">
        <v>0.40665000000000001</v>
      </c>
      <c r="Y1633">
        <v>0.22641500000000001</v>
      </c>
      <c r="Z1633">
        <v>0.27110000000000001</v>
      </c>
      <c r="AA1633">
        <v>0.29226400000000002</v>
      </c>
      <c r="AB1633">
        <v>0.25008799999999998</v>
      </c>
      <c r="AC1633">
        <v>0.56336299999999995</v>
      </c>
      <c r="AD1633">
        <v>0.106017</v>
      </c>
      <c r="AE1633">
        <v>6.7191599999999996</v>
      </c>
      <c r="AF1633">
        <v>0.31891900000000001</v>
      </c>
      <c r="AH1633">
        <v>1.5692200000000001</v>
      </c>
      <c r="AI1633">
        <v>25.4666</v>
      </c>
      <c r="AJ1633">
        <v>-22.174499999999998</v>
      </c>
      <c r="AK1633">
        <v>52.469299999999997</v>
      </c>
      <c r="AL1633">
        <v>1.5692200000000001</v>
      </c>
      <c r="AM1633">
        <v>-6.5</v>
      </c>
      <c r="AN1633">
        <v>-20.6989006996154</v>
      </c>
      <c r="AO1633">
        <v>-5.0633450746536202</v>
      </c>
      <c r="AP1633">
        <v>-1.2446900000000001</v>
      </c>
      <c r="AQ1633">
        <v>999</v>
      </c>
      <c r="AU1633" t="s">
        <v>2557</v>
      </c>
    </row>
    <row r="1634" spans="1:47" x14ac:dyDescent="0.45">
      <c r="A1634" t="s">
        <v>2564</v>
      </c>
      <c r="C1634">
        <v>102</v>
      </c>
      <c r="D1634">
        <v>391</v>
      </c>
      <c r="E1634">
        <v>369</v>
      </c>
      <c r="F1634">
        <v>76</v>
      </c>
      <c r="G1634">
        <v>54</v>
      </c>
      <c r="H1634">
        <v>15</v>
      </c>
      <c r="I1634">
        <v>2</v>
      </c>
      <c r="J1634">
        <v>5</v>
      </c>
      <c r="K1634">
        <v>39</v>
      </c>
      <c r="L1634">
        <v>35</v>
      </c>
      <c r="M1634">
        <v>18</v>
      </c>
      <c r="N1634">
        <v>14</v>
      </c>
      <c r="O1634">
        <v>125</v>
      </c>
      <c r="P1634">
        <v>3</v>
      </c>
      <c r="Q1634">
        <v>1</v>
      </c>
      <c r="R1634">
        <v>0</v>
      </c>
      <c r="S1634">
        <v>0</v>
      </c>
      <c r="T1634">
        <v>1</v>
      </c>
      <c r="U1634">
        <v>1</v>
      </c>
      <c r="V1634">
        <v>0.20596200000000001</v>
      </c>
      <c r="W1634">
        <v>4.6035800000000002E-2</v>
      </c>
      <c r="X1634">
        <v>0.319693</v>
      </c>
      <c r="Y1634">
        <v>0.14399999999999999</v>
      </c>
      <c r="Z1634">
        <v>0.248082</v>
      </c>
      <c r="AA1634">
        <v>0.29810300000000001</v>
      </c>
      <c r="AB1634">
        <v>0.22396099999999999</v>
      </c>
      <c r="AC1634">
        <v>0.54618500000000003</v>
      </c>
      <c r="AD1634">
        <v>9.2140899999999998E-2</v>
      </c>
      <c r="AE1634">
        <v>3.8595899999999999</v>
      </c>
      <c r="AF1634">
        <v>0.29583300000000001</v>
      </c>
      <c r="AH1634">
        <v>-0.69209100000000001</v>
      </c>
      <c r="AI1634">
        <v>16.982299999999999</v>
      </c>
      <c r="AJ1634">
        <v>-30.658799999999999</v>
      </c>
      <c r="AK1634">
        <v>34.823099999999997</v>
      </c>
      <c r="AL1634">
        <v>-0.69209100000000001</v>
      </c>
      <c r="AM1634">
        <v>5</v>
      </c>
      <c r="AN1634">
        <v>-32.263124048709798</v>
      </c>
      <c r="AO1634">
        <v>6.4366549253463701</v>
      </c>
      <c r="AP1634">
        <v>-1.2469600000000001</v>
      </c>
      <c r="AQ1634">
        <v>999</v>
      </c>
      <c r="AU1634" t="s">
        <v>2565</v>
      </c>
    </row>
    <row r="1635" spans="1:47" x14ac:dyDescent="0.45">
      <c r="A1635" t="s">
        <v>2657</v>
      </c>
      <c r="C1635">
        <v>86</v>
      </c>
      <c r="D1635">
        <v>332</v>
      </c>
      <c r="E1635">
        <v>304</v>
      </c>
      <c r="F1635">
        <v>60</v>
      </c>
      <c r="G1635">
        <v>39</v>
      </c>
      <c r="H1635">
        <v>12</v>
      </c>
      <c r="I1635">
        <v>3</v>
      </c>
      <c r="J1635">
        <v>6</v>
      </c>
      <c r="K1635">
        <v>31</v>
      </c>
      <c r="L1635">
        <v>32</v>
      </c>
      <c r="M1635">
        <v>23</v>
      </c>
      <c r="N1635">
        <v>5</v>
      </c>
      <c r="O1635">
        <v>131</v>
      </c>
      <c r="P1635">
        <v>2</v>
      </c>
      <c r="Q1635">
        <v>2</v>
      </c>
      <c r="R1635">
        <v>1</v>
      </c>
      <c r="S1635">
        <v>0</v>
      </c>
      <c r="T1635">
        <v>6</v>
      </c>
      <c r="U1635">
        <v>3</v>
      </c>
      <c r="V1635">
        <v>0.19736799999999999</v>
      </c>
      <c r="W1635">
        <v>6.9277099999999994E-2</v>
      </c>
      <c r="X1635">
        <v>0.39457799999999998</v>
      </c>
      <c r="Y1635">
        <v>0.17557300000000001</v>
      </c>
      <c r="Z1635">
        <v>0.25679800000000003</v>
      </c>
      <c r="AA1635">
        <v>0.31578899999999999</v>
      </c>
      <c r="AB1635">
        <v>0.245563</v>
      </c>
      <c r="AC1635">
        <v>0.57258699999999996</v>
      </c>
      <c r="AD1635">
        <v>0.118421</v>
      </c>
      <c r="AE1635">
        <v>5.7400799999999998</v>
      </c>
      <c r="AF1635">
        <v>0.31952700000000001</v>
      </c>
      <c r="AH1635">
        <v>-0.52083599999999997</v>
      </c>
      <c r="AI1635">
        <v>20.376000000000001</v>
      </c>
      <c r="AJ1635">
        <v>-20.0762</v>
      </c>
      <c r="AK1635">
        <v>53.359499999999997</v>
      </c>
      <c r="AL1635">
        <v>-0.52083599999999997</v>
      </c>
      <c r="AM1635">
        <v>-1.1000000000000001</v>
      </c>
      <c r="AN1635">
        <v>-19.074659883975901</v>
      </c>
      <c r="AO1635">
        <v>-4.7596119642257602</v>
      </c>
      <c r="AP1635">
        <v>-1.2522599999999999</v>
      </c>
      <c r="AQ1635">
        <v>999</v>
      </c>
      <c r="AU1635" t="s">
        <v>2658</v>
      </c>
    </row>
    <row r="1636" spans="1:47" x14ac:dyDescent="0.45">
      <c r="A1636" t="s">
        <v>2689</v>
      </c>
      <c r="C1636">
        <v>101</v>
      </c>
      <c r="D1636">
        <v>417</v>
      </c>
      <c r="E1636">
        <v>372</v>
      </c>
      <c r="F1636">
        <v>76</v>
      </c>
      <c r="G1636">
        <v>50</v>
      </c>
      <c r="H1636">
        <v>18</v>
      </c>
      <c r="I1636">
        <v>1</v>
      </c>
      <c r="J1636">
        <v>7</v>
      </c>
      <c r="K1636">
        <v>41</v>
      </c>
      <c r="L1636">
        <v>36</v>
      </c>
      <c r="M1636">
        <v>39</v>
      </c>
      <c r="N1636">
        <v>7</v>
      </c>
      <c r="O1636">
        <v>113</v>
      </c>
      <c r="P1636">
        <v>3</v>
      </c>
      <c r="Q1636">
        <v>3</v>
      </c>
      <c r="R1636">
        <v>0</v>
      </c>
      <c r="S1636">
        <v>0</v>
      </c>
      <c r="T1636">
        <v>6</v>
      </c>
      <c r="U1636">
        <v>3</v>
      </c>
      <c r="V1636">
        <v>0.20430100000000001</v>
      </c>
      <c r="W1636">
        <v>9.3525200000000003E-2</v>
      </c>
      <c r="X1636">
        <v>0.27098299999999997</v>
      </c>
      <c r="Y1636">
        <v>0.34513300000000002</v>
      </c>
      <c r="Z1636">
        <v>0.282974</v>
      </c>
      <c r="AA1636">
        <v>0.31451600000000002</v>
      </c>
      <c r="AB1636">
        <v>0.25990000000000002</v>
      </c>
      <c r="AC1636">
        <v>0.59748999999999997</v>
      </c>
      <c r="AD1636">
        <v>0.11021499999999999</v>
      </c>
      <c r="AE1636">
        <v>4.1439199999999996</v>
      </c>
      <c r="AF1636">
        <v>0.270588</v>
      </c>
      <c r="AH1636">
        <v>-0.72116999999999998</v>
      </c>
      <c r="AI1636">
        <v>30.558</v>
      </c>
      <c r="AJ1636">
        <v>-20.251000000000001</v>
      </c>
      <c r="AK1636">
        <v>58.980200000000004</v>
      </c>
      <c r="AL1636">
        <v>-0.72116999999999998</v>
      </c>
      <c r="AM1636">
        <v>-0.3</v>
      </c>
      <c r="AN1636">
        <v>-21.911997914314199</v>
      </c>
      <c r="AO1636">
        <v>-4.8965609669685302</v>
      </c>
      <c r="AP1636">
        <v>-1.2565599999999999</v>
      </c>
      <c r="AQ1636">
        <v>999</v>
      </c>
      <c r="AU1636" t="s">
        <v>2690</v>
      </c>
    </row>
    <row r="1637" spans="1:47" x14ac:dyDescent="0.45">
      <c r="A1637" t="s">
        <v>2515</v>
      </c>
      <c r="C1637">
        <v>94</v>
      </c>
      <c r="D1637">
        <v>369</v>
      </c>
      <c r="E1637">
        <v>339</v>
      </c>
      <c r="F1637">
        <v>70</v>
      </c>
      <c r="G1637">
        <v>51</v>
      </c>
      <c r="H1637">
        <v>14</v>
      </c>
      <c r="I1637">
        <v>1</v>
      </c>
      <c r="J1637">
        <v>4</v>
      </c>
      <c r="K1637">
        <v>33</v>
      </c>
      <c r="L1637">
        <v>30</v>
      </c>
      <c r="M1637">
        <v>25</v>
      </c>
      <c r="N1637">
        <v>6</v>
      </c>
      <c r="O1637">
        <v>117</v>
      </c>
      <c r="P1637">
        <v>2</v>
      </c>
      <c r="Q1637">
        <v>1</v>
      </c>
      <c r="R1637">
        <v>2</v>
      </c>
      <c r="S1637">
        <v>0</v>
      </c>
      <c r="T1637">
        <v>4</v>
      </c>
      <c r="U1637">
        <v>2</v>
      </c>
      <c r="V1637">
        <v>0.20649000000000001</v>
      </c>
      <c r="W1637">
        <v>6.7750699999999997E-2</v>
      </c>
      <c r="X1637">
        <v>0.31707299999999999</v>
      </c>
      <c r="Y1637">
        <v>0.213675</v>
      </c>
      <c r="Z1637">
        <v>0.26430500000000001</v>
      </c>
      <c r="AA1637">
        <v>0.28908600000000001</v>
      </c>
      <c r="AB1637">
        <v>0.240115</v>
      </c>
      <c r="AC1637">
        <v>0.55339099999999997</v>
      </c>
      <c r="AD1637">
        <v>8.25959E-2</v>
      </c>
      <c r="AE1637">
        <v>3.9562400000000002</v>
      </c>
      <c r="AF1637">
        <v>0.30137000000000003</v>
      </c>
      <c r="AH1637">
        <v>-0.59892500000000004</v>
      </c>
      <c r="AI1637">
        <v>20.9773</v>
      </c>
      <c r="AJ1637">
        <v>-23.9832</v>
      </c>
      <c r="AK1637">
        <v>45.876100000000001</v>
      </c>
      <c r="AL1637">
        <v>-0.59892500000000004</v>
      </c>
      <c r="AM1637">
        <v>-1.2</v>
      </c>
      <c r="AN1637">
        <v>-25.340887427329999</v>
      </c>
      <c r="AO1637">
        <v>0.15582001209259</v>
      </c>
      <c r="AP1637">
        <v>-1.2577499999999999</v>
      </c>
      <c r="AQ1637">
        <v>999</v>
      </c>
      <c r="AU1637" t="s">
        <v>2516</v>
      </c>
    </row>
    <row r="1638" spans="1:47" x14ac:dyDescent="0.45">
      <c r="A1638" t="s">
        <v>2638</v>
      </c>
      <c r="B1638" t="s">
        <v>191</v>
      </c>
      <c r="C1638">
        <v>92</v>
      </c>
      <c r="D1638">
        <v>387</v>
      </c>
      <c r="E1638">
        <v>353</v>
      </c>
      <c r="F1638">
        <v>66</v>
      </c>
      <c r="G1638">
        <v>44</v>
      </c>
      <c r="H1638">
        <v>10</v>
      </c>
      <c r="I1638">
        <v>2</v>
      </c>
      <c r="J1638">
        <v>10</v>
      </c>
      <c r="K1638">
        <v>42</v>
      </c>
      <c r="L1638">
        <v>41</v>
      </c>
      <c r="M1638">
        <v>27</v>
      </c>
      <c r="N1638">
        <v>5</v>
      </c>
      <c r="O1638">
        <v>161</v>
      </c>
      <c r="P1638">
        <v>5</v>
      </c>
      <c r="Q1638">
        <v>2</v>
      </c>
      <c r="R1638">
        <v>0</v>
      </c>
      <c r="S1638">
        <v>0</v>
      </c>
      <c r="T1638">
        <v>12</v>
      </c>
      <c r="U1638">
        <v>4</v>
      </c>
      <c r="V1638">
        <v>0.186969</v>
      </c>
      <c r="W1638">
        <v>6.9767399999999993E-2</v>
      </c>
      <c r="X1638">
        <v>0.41602099999999997</v>
      </c>
      <c r="Y1638">
        <v>0.16770199999999999</v>
      </c>
      <c r="Z1638">
        <v>0.25323000000000001</v>
      </c>
      <c r="AA1638">
        <v>0.31161499999999998</v>
      </c>
      <c r="AB1638">
        <v>0.24447099999999999</v>
      </c>
      <c r="AC1638">
        <v>0.56484500000000004</v>
      </c>
      <c r="AD1638">
        <v>0.12464600000000001</v>
      </c>
      <c r="AE1638">
        <v>6.3763399999999999</v>
      </c>
      <c r="AF1638">
        <v>0.30434800000000001</v>
      </c>
      <c r="AH1638">
        <v>0.16462399999999999</v>
      </c>
      <c r="AI1638">
        <v>23.400500000000001</v>
      </c>
      <c r="AJ1638">
        <v>-23.7531</v>
      </c>
      <c r="AK1638">
        <v>51.348199999999999</v>
      </c>
      <c r="AL1638">
        <v>0.16462399999999999</v>
      </c>
      <c r="AM1638">
        <v>-4.8</v>
      </c>
      <c r="AN1638">
        <v>-22.3955394178628</v>
      </c>
      <c r="AO1638">
        <v>-3.3780424594879102</v>
      </c>
      <c r="AP1638">
        <v>-1.25936</v>
      </c>
      <c r="AQ1638">
        <v>999</v>
      </c>
      <c r="AU1638" t="s">
        <v>2639</v>
      </c>
    </row>
    <row r="1639" spans="1:47" x14ac:dyDescent="0.45">
      <c r="A1639" t="s">
        <v>2462</v>
      </c>
      <c r="B1639" t="s">
        <v>10</v>
      </c>
      <c r="C1639">
        <v>122</v>
      </c>
      <c r="D1639">
        <v>474</v>
      </c>
      <c r="E1639">
        <v>417</v>
      </c>
      <c r="F1639">
        <v>71</v>
      </c>
      <c r="G1639">
        <v>47</v>
      </c>
      <c r="H1639">
        <v>12</v>
      </c>
      <c r="I1639">
        <v>2</v>
      </c>
      <c r="J1639">
        <v>10</v>
      </c>
      <c r="K1639">
        <v>56</v>
      </c>
      <c r="L1639">
        <v>46</v>
      </c>
      <c r="M1639">
        <v>46</v>
      </c>
      <c r="N1639">
        <v>7</v>
      </c>
      <c r="O1639">
        <v>204</v>
      </c>
      <c r="P1639">
        <v>8</v>
      </c>
      <c r="Q1639">
        <v>2</v>
      </c>
      <c r="R1639">
        <v>1</v>
      </c>
      <c r="S1639">
        <v>0</v>
      </c>
      <c r="T1639">
        <v>15</v>
      </c>
      <c r="U1639">
        <v>5</v>
      </c>
      <c r="V1639">
        <v>0.170264</v>
      </c>
      <c r="W1639">
        <v>9.7046400000000005E-2</v>
      </c>
      <c r="X1639">
        <v>0.43037999999999998</v>
      </c>
      <c r="Y1639">
        <v>0.22549</v>
      </c>
      <c r="Z1639">
        <v>0.26427099999999998</v>
      </c>
      <c r="AA1639">
        <v>0.28057599999999999</v>
      </c>
      <c r="AB1639">
        <v>0.241483</v>
      </c>
      <c r="AC1639">
        <v>0.54484600000000005</v>
      </c>
      <c r="AD1639">
        <v>0.11031199999999999</v>
      </c>
      <c r="AE1639">
        <v>6.3700099999999997</v>
      </c>
      <c r="AF1639">
        <v>0.29756100000000002</v>
      </c>
      <c r="AH1639">
        <v>0.165328</v>
      </c>
      <c r="AI1639">
        <v>27.485199999999999</v>
      </c>
      <c r="AJ1639">
        <v>-30.268899999999999</v>
      </c>
      <c r="AK1639">
        <v>51.5777</v>
      </c>
      <c r="AL1639">
        <v>0.165328</v>
      </c>
      <c r="AM1639">
        <v>4.7</v>
      </c>
      <c r="AN1639">
        <v>-28.268957912921898</v>
      </c>
      <c r="AO1639">
        <v>-0.52486801147460904</v>
      </c>
      <c r="AP1639">
        <v>-1.26088</v>
      </c>
      <c r="AQ1639">
        <v>999</v>
      </c>
      <c r="AU1639" t="s">
        <v>2463</v>
      </c>
    </row>
    <row r="1640" spans="1:47" x14ac:dyDescent="0.45">
      <c r="A1640" t="s">
        <v>2672</v>
      </c>
      <c r="C1640">
        <v>47</v>
      </c>
      <c r="D1640">
        <v>180</v>
      </c>
      <c r="E1640">
        <v>165</v>
      </c>
      <c r="F1640">
        <v>27</v>
      </c>
      <c r="G1640">
        <v>20</v>
      </c>
      <c r="H1640">
        <v>5</v>
      </c>
      <c r="I1640">
        <v>0</v>
      </c>
      <c r="J1640">
        <v>2</v>
      </c>
      <c r="K1640">
        <v>19</v>
      </c>
      <c r="L1640">
        <v>15</v>
      </c>
      <c r="M1640">
        <v>9</v>
      </c>
      <c r="N1640">
        <v>3</v>
      </c>
      <c r="O1640">
        <v>79</v>
      </c>
      <c r="P1640">
        <v>5</v>
      </c>
      <c r="Q1640">
        <v>1</v>
      </c>
      <c r="R1640">
        <v>0</v>
      </c>
      <c r="S1640">
        <v>0</v>
      </c>
      <c r="T1640">
        <v>6</v>
      </c>
      <c r="U1640">
        <v>1</v>
      </c>
      <c r="V1640">
        <v>0.163636</v>
      </c>
      <c r="W1640">
        <v>0.05</v>
      </c>
      <c r="X1640">
        <v>0.43888899999999997</v>
      </c>
      <c r="Y1640">
        <v>0.113924</v>
      </c>
      <c r="Z1640">
        <v>0.22777800000000001</v>
      </c>
      <c r="AA1640">
        <v>0.23030300000000001</v>
      </c>
      <c r="AB1640">
        <v>0.2016</v>
      </c>
      <c r="AC1640">
        <v>0.45808100000000002</v>
      </c>
      <c r="AD1640">
        <v>6.6666699999999995E-2</v>
      </c>
      <c r="AE1640">
        <v>6.0458600000000002</v>
      </c>
      <c r="AF1640">
        <v>0.29411799999999999</v>
      </c>
      <c r="AH1640">
        <v>0.53906299999999996</v>
      </c>
      <c r="AI1640">
        <v>4.4751799999999999</v>
      </c>
      <c r="AJ1640">
        <v>-17.456800000000001</v>
      </c>
      <c r="AK1640">
        <v>25.3569</v>
      </c>
      <c r="AL1640">
        <v>0.53906299999999996</v>
      </c>
      <c r="AM1640">
        <v>-3.9</v>
      </c>
      <c r="AN1640">
        <v>-15.559789001941599</v>
      </c>
      <c r="AO1640">
        <v>-3.23862445354461</v>
      </c>
      <c r="AP1640">
        <v>-1.2648999999999999</v>
      </c>
      <c r="AQ1640">
        <v>999</v>
      </c>
      <c r="AU1640" t="s">
        <v>2673</v>
      </c>
    </row>
    <row r="1641" spans="1:47" x14ac:dyDescent="0.45">
      <c r="A1641" t="s">
        <v>2597</v>
      </c>
      <c r="C1641">
        <v>107</v>
      </c>
      <c r="D1641">
        <v>425</v>
      </c>
      <c r="E1641">
        <v>386</v>
      </c>
      <c r="F1641">
        <v>90</v>
      </c>
      <c r="G1641">
        <v>60</v>
      </c>
      <c r="H1641">
        <v>18</v>
      </c>
      <c r="I1641">
        <v>1</v>
      </c>
      <c r="J1641">
        <v>11</v>
      </c>
      <c r="K1641">
        <v>37</v>
      </c>
      <c r="L1641">
        <v>49</v>
      </c>
      <c r="M1641">
        <v>33</v>
      </c>
      <c r="N1641">
        <v>7</v>
      </c>
      <c r="O1641">
        <v>104</v>
      </c>
      <c r="P1641">
        <v>3</v>
      </c>
      <c r="Q1641">
        <v>3</v>
      </c>
      <c r="R1641">
        <v>0</v>
      </c>
      <c r="S1641">
        <v>1</v>
      </c>
      <c r="T1641">
        <v>0</v>
      </c>
      <c r="U1641">
        <v>1</v>
      </c>
      <c r="V1641">
        <v>0.23316100000000001</v>
      </c>
      <c r="W1641">
        <v>7.7647099999999997E-2</v>
      </c>
      <c r="X1641">
        <v>0.24470600000000001</v>
      </c>
      <c r="Y1641">
        <v>0.31730799999999998</v>
      </c>
      <c r="Z1641">
        <v>0.29647099999999998</v>
      </c>
      <c r="AA1641">
        <v>0.37046600000000002</v>
      </c>
      <c r="AB1641">
        <v>0.28522799999999998</v>
      </c>
      <c r="AC1641">
        <v>0.666937</v>
      </c>
      <c r="AD1641">
        <v>0.13730600000000001</v>
      </c>
      <c r="AE1641">
        <v>1.6962299999999999</v>
      </c>
      <c r="AF1641">
        <v>0.28832099999999999</v>
      </c>
      <c r="AH1641">
        <v>-1.1078300000000001</v>
      </c>
      <c r="AI1641">
        <v>40.084200000000003</v>
      </c>
      <c r="AJ1641">
        <v>-11.6996</v>
      </c>
      <c r="AK1641">
        <v>71.235799999999998</v>
      </c>
      <c r="AL1641">
        <v>-1.1078300000000001</v>
      </c>
      <c r="AM1641">
        <v>0</v>
      </c>
      <c r="AN1641">
        <v>-16.252512216567901</v>
      </c>
      <c r="AO1641">
        <v>-10.9310703277587</v>
      </c>
      <c r="AP1641">
        <v>-1.26678</v>
      </c>
      <c r="AQ1641">
        <v>999</v>
      </c>
      <c r="AU1641" t="s">
        <v>2598</v>
      </c>
    </row>
    <row r="1642" spans="1:47" x14ac:dyDescent="0.45">
      <c r="A1642" t="s">
        <v>2479</v>
      </c>
      <c r="B1642" t="s">
        <v>36</v>
      </c>
      <c r="C1642">
        <v>123</v>
      </c>
      <c r="D1642">
        <v>494</v>
      </c>
      <c r="E1642">
        <v>462</v>
      </c>
      <c r="F1642">
        <v>96</v>
      </c>
      <c r="G1642">
        <v>60</v>
      </c>
      <c r="H1642">
        <v>26</v>
      </c>
      <c r="I1642">
        <v>2</v>
      </c>
      <c r="J1642">
        <v>8</v>
      </c>
      <c r="K1642">
        <v>49</v>
      </c>
      <c r="L1642">
        <v>50</v>
      </c>
      <c r="M1642">
        <v>26</v>
      </c>
      <c r="N1642">
        <v>8</v>
      </c>
      <c r="O1642">
        <v>162</v>
      </c>
      <c r="P1642">
        <v>3</v>
      </c>
      <c r="Q1642">
        <v>3</v>
      </c>
      <c r="R1642">
        <v>0</v>
      </c>
      <c r="S1642">
        <v>0</v>
      </c>
      <c r="T1642">
        <v>2</v>
      </c>
      <c r="U1642">
        <v>1</v>
      </c>
      <c r="V1642">
        <v>0.207792</v>
      </c>
      <c r="W1642">
        <v>5.2631600000000001E-2</v>
      </c>
      <c r="X1642">
        <v>0.32793499999999998</v>
      </c>
      <c r="Y1642">
        <v>0.160494</v>
      </c>
      <c r="Z1642">
        <v>0.25303599999999998</v>
      </c>
      <c r="AA1642">
        <v>0.32467499999999999</v>
      </c>
      <c r="AB1642">
        <v>0.245195</v>
      </c>
      <c r="AC1642">
        <v>0.577712</v>
      </c>
      <c r="AD1642">
        <v>0.116883</v>
      </c>
      <c r="AE1642">
        <v>3.8402500000000002</v>
      </c>
      <c r="AF1642">
        <v>0.29830499999999999</v>
      </c>
      <c r="AH1642">
        <v>-0.64619300000000002</v>
      </c>
      <c r="AI1642">
        <v>30.1676</v>
      </c>
      <c r="AJ1642">
        <v>-30.023399999999999</v>
      </c>
      <c r="AK1642">
        <v>44.398299999999999</v>
      </c>
      <c r="AL1642">
        <v>-0.64619300000000002</v>
      </c>
      <c r="AM1642">
        <v>3.3</v>
      </c>
      <c r="AN1642">
        <v>-34.673983097076402</v>
      </c>
      <c r="AO1642">
        <v>5.1151087284088099</v>
      </c>
      <c r="AP1642">
        <v>-1.26922</v>
      </c>
      <c r="AQ1642">
        <v>999</v>
      </c>
      <c r="AU1642" t="s">
        <v>2480</v>
      </c>
    </row>
    <row r="1643" spans="1:47" x14ac:dyDescent="0.45">
      <c r="A1643" t="s">
        <v>2589</v>
      </c>
      <c r="B1643" t="s">
        <v>309</v>
      </c>
      <c r="C1643">
        <v>122</v>
      </c>
      <c r="D1643">
        <v>518</v>
      </c>
      <c r="E1643">
        <v>458</v>
      </c>
      <c r="F1643">
        <v>108</v>
      </c>
      <c r="G1643">
        <v>74</v>
      </c>
      <c r="H1643">
        <v>20</v>
      </c>
      <c r="I1643">
        <v>4</v>
      </c>
      <c r="J1643">
        <v>10</v>
      </c>
      <c r="K1643">
        <v>50</v>
      </c>
      <c r="L1643">
        <v>57</v>
      </c>
      <c r="M1643">
        <v>50</v>
      </c>
      <c r="N1643">
        <v>8</v>
      </c>
      <c r="O1643">
        <v>141</v>
      </c>
      <c r="P1643">
        <v>7</v>
      </c>
      <c r="Q1643">
        <v>2</v>
      </c>
      <c r="R1643">
        <v>1</v>
      </c>
      <c r="S1643">
        <v>1</v>
      </c>
      <c r="T1643">
        <v>2</v>
      </c>
      <c r="U1643">
        <v>2</v>
      </c>
      <c r="V1643">
        <v>0.23580799999999999</v>
      </c>
      <c r="W1643">
        <v>9.6525100000000003E-2</v>
      </c>
      <c r="X1643">
        <v>0.27220100000000003</v>
      </c>
      <c r="Y1643">
        <v>0.35460999999999998</v>
      </c>
      <c r="Z1643">
        <v>0.31914900000000002</v>
      </c>
      <c r="AA1643">
        <v>0.36244500000000002</v>
      </c>
      <c r="AB1643">
        <v>0.29628500000000002</v>
      </c>
      <c r="AC1643">
        <v>0.68159400000000003</v>
      </c>
      <c r="AD1643">
        <v>0.126638</v>
      </c>
      <c r="AE1643">
        <v>3.7407300000000001</v>
      </c>
      <c r="AF1643">
        <v>0.31715199999999999</v>
      </c>
      <c r="AH1643">
        <v>-1.3918900000000001</v>
      </c>
      <c r="AI1643">
        <v>53.612499999999997</v>
      </c>
      <c r="AJ1643">
        <v>-9.5028100000000002</v>
      </c>
      <c r="AK1643">
        <v>68.808700000000002</v>
      </c>
      <c r="AL1643">
        <v>-1.3918900000000001</v>
      </c>
      <c r="AM1643">
        <v>0.5</v>
      </c>
      <c r="AN1643">
        <v>-21.408102512359601</v>
      </c>
      <c r="AO1643">
        <v>-9.0164613723754794</v>
      </c>
      <c r="AP1643">
        <v>-1.274</v>
      </c>
      <c r="AQ1643">
        <v>999</v>
      </c>
      <c r="AU1643" t="s">
        <v>2590</v>
      </c>
    </row>
    <row r="1644" spans="1:47" x14ac:dyDescent="0.45">
      <c r="A1644" t="s">
        <v>2525</v>
      </c>
      <c r="B1644" t="s">
        <v>309</v>
      </c>
      <c r="C1644">
        <v>119</v>
      </c>
      <c r="D1644">
        <v>494</v>
      </c>
      <c r="E1644">
        <v>467</v>
      </c>
      <c r="F1644">
        <v>121</v>
      </c>
      <c r="G1644">
        <v>87</v>
      </c>
      <c r="H1644">
        <v>21</v>
      </c>
      <c r="I1644">
        <v>3</v>
      </c>
      <c r="J1644">
        <v>10</v>
      </c>
      <c r="K1644">
        <v>60</v>
      </c>
      <c r="L1644">
        <v>58</v>
      </c>
      <c r="M1644">
        <v>7</v>
      </c>
      <c r="N1644">
        <v>8</v>
      </c>
      <c r="O1644">
        <v>97</v>
      </c>
      <c r="P1644">
        <v>4</v>
      </c>
      <c r="Q1644">
        <v>3</v>
      </c>
      <c r="R1644">
        <v>13</v>
      </c>
      <c r="S1644">
        <v>0</v>
      </c>
      <c r="T1644">
        <v>12</v>
      </c>
      <c r="U1644">
        <v>6</v>
      </c>
      <c r="V1644">
        <v>0.25910100000000003</v>
      </c>
      <c r="W1644">
        <v>1.417E-2</v>
      </c>
      <c r="X1644">
        <v>0.196356</v>
      </c>
      <c r="Y1644">
        <v>7.2164900000000004E-2</v>
      </c>
      <c r="Z1644">
        <v>0.27442800000000001</v>
      </c>
      <c r="AA1644">
        <v>0.38115599999999999</v>
      </c>
      <c r="AB1644">
        <v>0.274536</v>
      </c>
      <c r="AC1644">
        <v>0.65558499999999997</v>
      </c>
      <c r="AD1644">
        <v>0.122056</v>
      </c>
      <c r="AE1644">
        <v>5.8807499999999999</v>
      </c>
      <c r="AF1644">
        <v>0.30578499999999997</v>
      </c>
      <c r="AH1644">
        <v>-0.82592900000000002</v>
      </c>
      <c r="AI1644">
        <v>42.205199999999998</v>
      </c>
      <c r="AJ1644">
        <v>-17.985800000000001</v>
      </c>
      <c r="AK1644">
        <v>54.227899999999998</v>
      </c>
      <c r="AL1644">
        <v>-0.82592900000000002</v>
      </c>
      <c r="AM1644">
        <v>-2.6</v>
      </c>
      <c r="AN1644">
        <v>-28.838063895702302</v>
      </c>
      <c r="AO1644">
        <v>-0.78489112854003895</v>
      </c>
      <c r="AP1644">
        <v>-1.2756099999999999</v>
      </c>
      <c r="AQ1644">
        <v>999</v>
      </c>
      <c r="AU1644" t="s">
        <v>2526</v>
      </c>
    </row>
    <row r="1645" spans="1:47" x14ac:dyDescent="0.45">
      <c r="A1645" t="s">
        <v>2523</v>
      </c>
      <c r="B1645" t="s">
        <v>207</v>
      </c>
      <c r="C1645">
        <v>115</v>
      </c>
      <c r="D1645">
        <v>488</v>
      </c>
      <c r="E1645">
        <v>455</v>
      </c>
      <c r="F1645">
        <v>98</v>
      </c>
      <c r="G1645">
        <v>59</v>
      </c>
      <c r="H1645">
        <v>17</v>
      </c>
      <c r="I1645">
        <v>4</v>
      </c>
      <c r="J1645">
        <v>18</v>
      </c>
      <c r="K1645">
        <v>57</v>
      </c>
      <c r="L1645">
        <v>64</v>
      </c>
      <c r="M1645">
        <v>25</v>
      </c>
      <c r="N1645">
        <v>17</v>
      </c>
      <c r="O1645">
        <v>167</v>
      </c>
      <c r="P1645">
        <v>6</v>
      </c>
      <c r="Q1645">
        <v>2</v>
      </c>
      <c r="R1645">
        <v>0</v>
      </c>
      <c r="S1645">
        <v>0</v>
      </c>
      <c r="T1645">
        <v>7</v>
      </c>
      <c r="U1645">
        <v>1</v>
      </c>
      <c r="V1645">
        <v>0.21538499999999999</v>
      </c>
      <c r="W1645">
        <v>5.1229499999999997E-2</v>
      </c>
      <c r="X1645">
        <v>0.34221299999999999</v>
      </c>
      <c r="Y1645">
        <v>0.149701</v>
      </c>
      <c r="Z1645">
        <v>0.26434400000000002</v>
      </c>
      <c r="AA1645">
        <v>0.389011</v>
      </c>
      <c r="AB1645">
        <v>0.26642500000000002</v>
      </c>
      <c r="AC1645">
        <v>0.65335500000000002</v>
      </c>
      <c r="AD1645">
        <v>0.173626</v>
      </c>
      <c r="AE1645">
        <v>5.9955299999999996</v>
      </c>
      <c r="AF1645">
        <v>0.29411799999999999</v>
      </c>
      <c r="AH1645">
        <v>0.41544799999999998</v>
      </c>
      <c r="AI1645">
        <v>38.405299999999997</v>
      </c>
      <c r="AJ1645">
        <v>-21.054600000000001</v>
      </c>
      <c r="AK1645">
        <v>64.710999999999999</v>
      </c>
      <c r="AL1645">
        <v>0.41544799999999998</v>
      </c>
      <c r="AM1645">
        <v>-3.8</v>
      </c>
      <c r="AN1645">
        <v>-20.2189381122589</v>
      </c>
      <c r="AO1645">
        <v>-9.1791884899139404</v>
      </c>
      <c r="AP1645">
        <v>-1.2787200000000001</v>
      </c>
      <c r="AQ1645">
        <v>999</v>
      </c>
      <c r="AU1645" t="s">
        <v>2524</v>
      </c>
    </row>
    <row r="1646" spans="1:47" x14ac:dyDescent="0.45">
      <c r="A1646" t="s">
        <v>2646</v>
      </c>
      <c r="C1646">
        <v>71</v>
      </c>
      <c r="D1646">
        <v>294</v>
      </c>
      <c r="E1646">
        <v>264</v>
      </c>
      <c r="F1646">
        <v>56</v>
      </c>
      <c r="G1646">
        <v>37</v>
      </c>
      <c r="H1646">
        <v>12</v>
      </c>
      <c r="I1646">
        <v>1</v>
      </c>
      <c r="J1646">
        <v>6</v>
      </c>
      <c r="K1646">
        <v>33</v>
      </c>
      <c r="L1646">
        <v>31</v>
      </c>
      <c r="M1646">
        <v>21</v>
      </c>
      <c r="N1646">
        <v>6</v>
      </c>
      <c r="O1646">
        <v>101</v>
      </c>
      <c r="P1646">
        <v>5</v>
      </c>
      <c r="Q1646">
        <v>1</v>
      </c>
      <c r="R1646">
        <v>3</v>
      </c>
      <c r="S1646">
        <v>0</v>
      </c>
      <c r="T1646">
        <v>3</v>
      </c>
      <c r="U1646">
        <v>3</v>
      </c>
      <c r="V1646">
        <v>0.212121</v>
      </c>
      <c r="W1646">
        <v>7.1428599999999995E-2</v>
      </c>
      <c r="X1646">
        <v>0.34353699999999998</v>
      </c>
      <c r="Y1646">
        <v>0.20792099999999999</v>
      </c>
      <c r="Z1646">
        <v>0.28178700000000001</v>
      </c>
      <c r="AA1646">
        <v>0.33333299999999999</v>
      </c>
      <c r="AB1646">
        <v>0.26400400000000002</v>
      </c>
      <c r="AC1646">
        <v>0.61512</v>
      </c>
      <c r="AD1646">
        <v>0.121212</v>
      </c>
      <c r="AE1646">
        <v>4.2705500000000001</v>
      </c>
      <c r="AF1646">
        <v>0.31645600000000002</v>
      </c>
      <c r="AH1646">
        <v>-1.1054299999999999</v>
      </c>
      <c r="AI1646">
        <v>22.546500000000002</v>
      </c>
      <c r="AJ1646">
        <v>-13.275700000000001</v>
      </c>
      <c r="AK1646">
        <v>59.850700000000003</v>
      </c>
      <c r="AL1646">
        <v>-1.1054299999999999</v>
      </c>
      <c r="AM1646">
        <v>0</v>
      </c>
      <c r="AN1646">
        <v>-15.248957991599999</v>
      </c>
      <c r="AO1646">
        <v>-7.5617284774780202</v>
      </c>
      <c r="AP1646">
        <v>-1.2788900000000001</v>
      </c>
      <c r="AQ1646">
        <v>999</v>
      </c>
      <c r="AU1646" t="s">
        <v>2647</v>
      </c>
    </row>
    <row r="1647" spans="1:47" x14ac:dyDescent="0.45">
      <c r="A1647" t="s">
        <v>2535</v>
      </c>
      <c r="C1647">
        <v>58</v>
      </c>
      <c r="D1647">
        <v>203</v>
      </c>
      <c r="E1647">
        <v>183</v>
      </c>
      <c r="F1647">
        <v>32</v>
      </c>
      <c r="G1647">
        <v>22</v>
      </c>
      <c r="H1647">
        <v>7</v>
      </c>
      <c r="I1647">
        <v>1</v>
      </c>
      <c r="J1647">
        <v>2</v>
      </c>
      <c r="K1647">
        <v>18</v>
      </c>
      <c r="L1647">
        <v>18</v>
      </c>
      <c r="M1647">
        <v>15</v>
      </c>
      <c r="N1647">
        <v>6</v>
      </c>
      <c r="O1647">
        <v>78</v>
      </c>
      <c r="P1647">
        <v>4</v>
      </c>
      <c r="Q1647">
        <v>1</v>
      </c>
      <c r="R1647">
        <v>0</v>
      </c>
      <c r="S1647">
        <v>0</v>
      </c>
      <c r="T1647">
        <v>9</v>
      </c>
      <c r="U1647">
        <v>3</v>
      </c>
      <c r="V1647">
        <v>0.17486299999999999</v>
      </c>
      <c r="W1647">
        <v>7.3891600000000002E-2</v>
      </c>
      <c r="X1647">
        <v>0.38423600000000002</v>
      </c>
      <c r="Y1647">
        <v>0.19230800000000001</v>
      </c>
      <c r="Z1647">
        <v>0.25123200000000001</v>
      </c>
      <c r="AA1647">
        <v>0.25683099999999998</v>
      </c>
      <c r="AB1647">
        <v>0.21759600000000001</v>
      </c>
      <c r="AC1647">
        <v>0.50806200000000001</v>
      </c>
      <c r="AD1647">
        <v>8.1967200000000004E-2</v>
      </c>
      <c r="AE1647">
        <v>6.3662299999999998</v>
      </c>
      <c r="AF1647">
        <v>0.288462</v>
      </c>
      <c r="AH1647">
        <v>0.26408700000000002</v>
      </c>
      <c r="AI1647">
        <v>7.7437699999999996</v>
      </c>
      <c r="AJ1647">
        <v>-16.990600000000001</v>
      </c>
      <c r="AK1647">
        <v>29.450299999999999</v>
      </c>
      <c r="AL1647">
        <v>0.26408700000000002</v>
      </c>
      <c r="AM1647">
        <v>-0.6</v>
      </c>
      <c r="AN1647">
        <v>-16.8961803019046</v>
      </c>
      <c r="AO1647">
        <v>-2.8376542329788199</v>
      </c>
      <c r="AP1647">
        <v>-1.2802800000000001</v>
      </c>
      <c r="AQ1647">
        <v>999</v>
      </c>
      <c r="AU1647" t="s">
        <v>2536</v>
      </c>
    </row>
    <row r="1648" spans="1:47" x14ac:dyDescent="0.45">
      <c r="A1648" t="s">
        <v>2421</v>
      </c>
      <c r="B1648" t="s">
        <v>56</v>
      </c>
      <c r="C1648">
        <v>110</v>
      </c>
      <c r="D1648">
        <v>443</v>
      </c>
      <c r="E1648">
        <v>411</v>
      </c>
      <c r="F1648">
        <v>77</v>
      </c>
      <c r="G1648">
        <v>52</v>
      </c>
      <c r="H1648">
        <v>18</v>
      </c>
      <c r="I1648">
        <v>1</v>
      </c>
      <c r="J1648">
        <v>6</v>
      </c>
      <c r="K1648">
        <v>38</v>
      </c>
      <c r="L1648">
        <v>38</v>
      </c>
      <c r="M1648">
        <v>24</v>
      </c>
      <c r="N1648">
        <v>7</v>
      </c>
      <c r="O1648">
        <v>147</v>
      </c>
      <c r="P1648">
        <v>5</v>
      </c>
      <c r="Q1648">
        <v>2</v>
      </c>
      <c r="R1648">
        <v>1</v>
      </c>
      <c r="S1648">
        <v>0</v>
      </c>
      <c r="T1648">
        <v>9</v>
      </c>
      <c r="U1648">
        <v>3</v>
      </c>
      <c r="V1648">
        <v>0.18734799999999999</v>
      </c>
      <c r="W1648">
        <v>5.4176099999999998E-2</v>
      </c>
      <c r="X1648">
        <v>0.33182800000000001</v>
      </c>
      <c r="Y1648">
        <v>0.16326499999999999</v>
      </c>
      <c r="Z1648">
        <v>0.239819</v>
      </c>
      <c r="AA1648">
        <v>0.27980500000000003</v>
      </c>
      <c r="AB1648">
        <v>0.22375500000000001</v>
      </c>
      <c r="AC1648">
        <v>0.51962399999999997</v>
      </c>
      <c r="AD1648">
        <v>9.2457399999999995E-2</v>
      </c>
      <c r="AE1648">
        <v>4.6655899999999999</v>
      </c>
      <c r="AF1648">
        <v>0.27307700000000001</v>
      </c>
      <c r="AH1648">
        <v>-3.6413300000000003E-2</v>
      </c>
      <c r="AI1648">
        <v>19.165099999999999</v>
      </c>
      <c r="AJ1648">
        <v>-34.811900000000001</v>
      </c>
      <c r="AK1648">
        <v>34.607500000000002</v>
      </c>
      <c r="AL1648">
        <v>-3.6413300000000003E-2</v>
      </c>
      <c r="AM1648">
        <v>3.1</v>
      </c>
      <c r="AN1648">
        <v>-35.9244633316993</v>
      </c>
      <c r="AO1648">
        <v>7.9831566810607901</v>
      </c>
      <c r="AP1648">
        <v>-1.2811900000000001</v>
      </c>
      <c r="AQ1648">
        <v>999</v>
      </c>
      <c r="AU1648" t="s">
        <v>2422</v>
      </c>
    </row>
    <row r="1649" spans="1:47" x14ac:dyDescent="0.45">
      <c r="A1649" t="s">
        <v>2703</v>
      </c>
      <c r="C1649">
        <v>91</v>
      </c>
      <c r="D1649">
        <v>352</v>
      </c>
      <c r="E1649">
        <v>314</v>
      </c>
      <c r="F1649">
        <v>57</v>
      </c>
      <c r="G1649">
        <v>35</v>
      </c>
      <c r="H1649">
        <v>10</v>
      </c>
      <c r="I1649">
        <v>1</v>
      </c>
      <c r="J1649">
        <v>11</v>
      </c>
      <c r="K1649">
        <v>30</v>
      </c>
      <c r="L1649">
        <v>36</v>
      </c>
      <c r="M1649">
        <v>36</v>
      </c>
      <c r="N1649">
        <v>5</v>
      </c>
      <c r="O1649">
        <v>155</v>
      </c>
      <c r="P1649">
        <v>1</v>
      </c>
      <c r="Q1649">
        <v>1</v>
      </c>
      <c r="R1649">
        <v>0</v>
      </c>
      <c r="S1649">
        <v>0</v>
      </c>
      <c r="T1649">
        <v>2</v>
      </c>
      <c r="U1649">
        <v>1</v>
      </c>
      <c r="V1649">
        <v>0.181529</v>
      </c>
      <c r="W1649">
        <v>0.102273</v>
      </c>
      <c r="X1649">
        <v>0.44034099999999998</v>
      </c>
      <c r="Y1649">
        <v>0.23225799999999999</v>
      </c>
      <c r="Z1649">
        <v>0.26704499999999998</v>
      </c>
      <c r="AA1649">
        <v>0.32484099999999999</v>
      </c>
      <c r="AB1649">
        <v>0.25717400000000001</v>
      </c>
      <c r="AC1649">
        <v>0.59188600000000002</v>
      </c>
      <c r="AD1649">
        <v>0.14331199999999999</v>
      </c>
      <c r="AE1649">
        <v>3.2027000000000001</v>
      </c>
      <c r="AF1649">
        <v>0.30872500000000003</v>
      </c>
      <c r="AH1649">
        <v>-0.53832100000000005</v>
      </c>
      <c r="AI1649">
        <v>24.997800000000002</v>
      </c>
      <c r="AJ1649">
        <v>-17.891300000000001</v>
      </c>
      <c r="AK1649">
        <v>57.011000000000003</v>
      </c>
      <c r="AL1649">
        <v>-0.53832100000000005</v>
      </c>
      <c r="AM1649">
        <v>-1.7</v>
      </c>
      <c r="AN1649">
        <v>-19.284758388996099</v>
      </c>
      <c r="AO1649">
        <v>-5.5800704956054599</v>
      </c>
      <c r="AP1649">
        <v>-1.2835700000000001</v>
      </c>
      <c r="AQ1649">
        <v>999</v>
      </c>
      <c r="AU1649" t="s">
        <v>2704</v>
      </c>
    </row>
    <row r="1650" spans="1:47" x14ac:dyDescent="0.45">
      <c r="A1650" t="s">
        <v>2627</v>
      </c>
      <c r="B1650" t="s">
        <v>191</v>
      </c>
      <c r="C1650">
        <v>73</v>
      </c>
      <c r="D1650">
        <v>312</v>
      </c>
      <c r="E1650">
        <v>280</v>
      </c>
      <c r="F1650">
        <v>58</v>
      </c>
      <c r="G1650">
        <v>41</v>
      </c>
      <c r="H1650">
        <v>11</v>
      </c>
      <c r="I1650">
        <v>1</v>
      </c>
      <c r="J1650">
        <v>5</v>
      </c>
      <c r="K1650">
        <v>36</v>
      </c>
      <c r="L1650">
        <v>32</v>
      </c>
      <c r="M1650">
        <v>24</v>
      </c>
      <c r="N1650">
        <v>6</v>
      </c>
      <c r="O1650">
        <v>99</v>
      </c>
      <c r="P1650">
        <v>6</v>
      </c>
      <c r="Q1650">
        <v>2</v>
      </c>
      <c r="R1650">
        <v>0</v>
      </c>
      <c r="S1650">
        <v>0</v>
      </c>
      <c r="T1650">
        <v>8</v>
      </c>
      <c r="U1650">
        <v>2</v>
      </c>
      <c r="V1650">
        <v>0.20714299999999999</v>
      </c>
      <c r="W1650">
        <v>7.6923099999999994E-2</v>
      </c>
      <c r="X1650">
        <v>0.31730799999999998</v>
      </c>
      <c r="Y1650">
        <v>0.242424</v>
      </c>
      <c r="Z1650">
        <v>0.282051</v>
      </c>
      <c r="AA1650">
        <v>0.307143</v>
      </c>
      <c r="AB1650">
        <v>0.25600299999999998</v>
      </c>
      <c r="AC1650">
        <v>0.589194</v>
      </c>
      <c r="AD1650">
        <v>0.1</v>
      </c>
      <c r="AE1650">
        <v>5.5464599999999997</v>
      </c>
      <c r="AF1650">
        <v>0.29775299999999999</v>
      </c>
      <c r="AH1650">
        <v>0.25501099999999999</v>
      </c>
      <c r="AI1650">
        <v>21.853899999999999</v>
      </c>
      <c r="AJ1650">
        <v>-16.1615</v>
      </c>
      <c r="AK1650">
        <v>59.341700000000003</v>
      </c>
      <c r="AL1650">
        <v>0.25501099999999999</v>
      </c>
      <c r="AM1650">
        <v>-2.8</v>
      </c>
      <c r="AN1650">
        <v>-14.944731414317999</v>
      </c>
      <c r="AO1650">
        <v>-8.5319225788116402</v>
      </c>
      <c r="AP1650">
        <v>-1.28433</v>
      </c>
      <c r="AQ1650">
        <v>999</v>
      </c>
      <c r="AU1650" t="s">
        <v>2628</v>
      </c>
    </row>
    <row r="1651" spans="1:47" x14ac:dyDescent="0.45">
      <c r="A1651" t="s">
        <v>2659</v>
      </c>
      <c r="C1651">
        <v>97</v>
      </c>
      <c r="D1651">
        <v>410</v>
      </c>
      <c r="E1651">
        <v>377</v>
      </c>
      <c r="F1651">
        <v>82</v>
      </c>
      <c r="G1651">
        <v>52</v>
      </c>
      <c r="H1651">
        <v>19</v>
      </c>
      <c r="I1651">
        <v>2</v>
      </c>
      <c r="J1651">
        <v>9</v>
      </c>
      <c r="K1651">
        <v>42</v>
      </c>
      <c r="L1651">
        <v>50</v>
      </c>
      <c r="M1651">
        <v>21</v>
      </c>
      <c r="N1651">
        <v>13</v>
      </c>
      <c r="O1651">
        <v>134</v>
      </c>
      <c r="P1651">
        <v>10</v>
      </c>
      <c r="Q1651">
        <v>2</v>
      </c>
      <c r="R1651">
        <v>0</v>
      </c>
      <c r="S1651">
        <v>0</v>
      </c>
      <c r="T1651">
        <v>3</v>
      </c>
      <c r="U1651">
        <v>2</v>
      </c>
      <c r="V1651">
        <v>0.21750700000000001</v>
      </c>
      <c r="W1651">
        <v>5.1219500000000001E-2</v>
      </c>
      <c r="X1651">
        <v>0.32682899999999998</v>
      </c>
      <c r="Y1651">
        <v>0.15671599999999999</v>
      </c>
      <c r="Z1651">
        <v>0.27561000000000002</v>
      </c>
      <c r="AA1651">
        <v>0.35013300000000003</v>
      </c>
      <c r="AB1651">
        <v>0.26076899999999997</v>
      </c>
      <c r="AC1651">
        <v>0.62574200000000002</v>
      </c>
      <c r="AD1651">
        <v>0.13262599999999999</v>
      </c>
      <c r="AE1651">
        <v>4.3347499999999997</v>
      </c>
      <c r="AF1651">
        <v>0.30932199999999999</v>
      </c>
      <c r="AH1651">
        <v>-0.78351499999999996</v>
      </c>
      <c r="AI1651">
        <v>30.340900000000001</v>
      </c>
      <c r="AJ1651">
        <v>-19.615200000000002</v>
      </c>
      <c r="AK1651">
        <v>62.285400000000003</v>
      </c>
      <c r="AL1651">
        <v>-0.78351499999999996</v>
      </c>
      <c r="AM1651">
        <v>-2.5</v>
      </c>
      <c r="AN1651">
        <v>-19.939841032028198</v>
      </c>
      <c r="AO1651">
        <v>-7.0194001197814897</v>
      </c>
      <c r="AP1651">
        <v>-1.2953699999999999</v>
      </c>
      <c r="AQ1651">
        <v>999</v>
      </c>
      <c r="AU1651" t="s">
        <v>2660</v>
      </c>
    </row>
    <row r="1652" spans="1:47" x14ac:dyDescent="0.45">
      <c r="A1652" t="s">
        <v>2692</v>
      </c>
      <c r="C1652">
        <v>75</v>
      </c>
      <c r="D1652">
        <v>254</v>
      </c>
      <c r="E1652">
        <v>232</v>
      </c>
      <c r="F1652">
        <v>41</v>
      </c>
      <c r="G1652">
        <v>28</v>
      </c>
      <c r="H1652">
        <v>9</v>
      </c>
      <c r="I1652">
        <v>2</v>
      </c>
      <c r="J1652">
        <v>2</v>
      </c>
      <c r="K1652">
        <v>29</v>
      </c>
      <c r="L1652">
        <v>22</v>
      </c>
      <c r="M1652">
        <v>13</v>
      </c>
      <c r="N1652">
        <v>4</v>
      </c>
      <c r="O1652">
        <v>104</v>
      </c>
      <c r="P1652">
        <v>4</v>
      </c>
      <c r="Q1652">
        <v>1</v>
      </c>
      <c r="R1652">
        <v>4</v>
      </c>
      <c r="S1652">
        <v>0</v>
      </c>
      <c r="T1652">
        <v>8</v>
      </c>
      <c r="U1652">
        <v>1</v>
      </c>
      <c r="V1652">
        <v>0.17672399999999999</v>
      </c>
      <c r="W1652">
        <v>5.11811E-2</v>
      </c>
      <c r="X1652">
        <v>0.40944900000000001</v>
      </c>
      <c r="Y1652">
        <v>0.125</v>
      </c>
      <c r="Z1652">
        <v>0.23200000000000001</v>
      </c>
      <c r="AA1652">
        <v>0.25862099999999999</v>
      </c>
      <c r="AB1652">
        <v>0.21226800000000001</v>
      </c>
      <c r="AC1652">
        <v>0.49062099999999997</v>
      </c>
      <c r="AD1652">
        <v>8.18966E-2</v>
      </c>
      <c r="AE1652">
        <v>8.0476299999999998</v>
      </c>
      <c r="AF1652">
        <v>0.307087</v>
      </c>
      <c r="AH1652">
        <v>0.862012</v>
      </c>
      <c r="AI1652">
        <v>8.5654199999999996</v>
      </c>
      <c r="AJ1652">
        <v>-22.382999999999999</v>
      </c>
      <c r="AK1652">
        <v>28.398700000000002</v>
      </c>
      <c r="AL1652">
        <v>0.862012</v>
      </c>
      <c r="AM1652">
        <v>-1</v>
      </c>
      <c r="AN1652">
        <v>-21.668606758117601</v>
      </c>
      <c r="AO1652">
        <v>-6.6725432872772203E-2</v>
      </c>
      <c r="AP1652">
        <v>-1.3044500000000001</v>
      </c>
      <c r="AQ1652">
        <v>999</v>
      </c>
      <c r="AU1652" t="s">
        <v>2693</v>
      </c>
    </row>
    <row r="1653" spans="1:47" x14ac:dyDescent="0.45">
      <c r="A1653" t="s">
        <v>2665</v>
      </c>
      <c r="C1653">
        <v>100</v>
      </c>
      <c r="D1653">
        <v>423</v>
      </c>
      <c r="E1653">
        <v>376</v>
      </c>
      <c r="F1653">
        <v>89</v>
      </c>
      <c r="G1653">
        <v>60</v>
      </c>
      <c r="H1653">
        <v>17</v>
      </c>
      <c r="I1653">
        <v>5</v>
      </c>
      <c r="J1653">
        <v>7</v>
      </c>
      <c r="K1653">
        <v>42</v>
      </c>
      <c r="L1653">
        <v>42</v>
      </c>
      <c r="M1653">
        <v>41</v>
      </c>
      <c r="N1653">
        <v>9</v>
      </c>
      <c r="O1653">
        <v>122</v>
      </c>
      <c r="P1653">
        <v>1</v>
      </c>
      <c r="Q1653">
        <v>3</v>
      </c>
      <c r="R1653">
        <v>2</v>
      </c>
      <c r="S1653">
        <v>0</v>
      </c>
      <c r="T1653">
        <v>3</v>
      </c>
      <c r="U1653">
        <v>2</v>
      </c>
      <c r="V1653">
        <v>0.236702</v>
      </c>
      <c r="W1653">
        <v>9.6926700000000005E-2</v>
      </c>
      <c r="X1653">
        <v>0.28841600000000001</v>
      </c>
      <c r="Y1653">
        <v>0.33606599999999998</v>
      </c>
      <c r="Z1653">
        <v>0.311164</v>
      </c>
      <c r="AA1653">
        <v>0.36436200000000002</v>
      </c>
      <c r="AB1653">
        <v>0.288748</v>
      </c>
      <c r="AC1653">
        <v>0.67552599999999996</v>
      </c>
      <c r="AD1653">
        <v>0.12766</v>
      </c>
      <c r="AE1653">
        <v>4.7723199999999997</v>
      </c>
      <c r="AF1653">
        <v>0.32800000000000001</v>
      </c>
      <c r="AH1653">
        <v>-0.96073299999999995</v>
      </c>
      <c r="AI1653">
        <v>41.131999999999998</v>
      </c>
      <c r="AJ1653">
        <v>-10.408099999999999</v>
      </c>
      <c r="AK1653">
        <v>63.755400000000002</v>
      </c>
      <c r="AL1653">
        <v>-0.96073299999999995</v>
      </c>
      <c r="AM1653">
        <v>-2.9</v>
      </c>
      <c r="AN1653">
        <v>-19.9540854692459</v>
      </c>
      <c r="AO1653">
        <v>-7.5626983642578098</v>
      </c>
      <c r="AP1653">
        <v>-1.3068</v>
      </c>
      <c r="AQ1653">
        <v>999</v>
      </c>
      <c r="AU1653" t="s">
        <v>2666</v>
      </c>
    </row>
    <row r="1654" spans="1:47" x14ac:dyDescent="0.45">
      <c r="A1654" t="s">
        <v>2612</v>
      </c>
      <c r="B1654" t="s">
        <v>59</v>
      </c>
      <c r="C1654">
        <v>121</v>
      </c>
      <c r="D1654">
        <v>488</v>
      </c>
      <c r="E1654">
        <v>439</v>
      </c>
      <c r="F1654">
        <v>96</v>
      </c>
      <c r="G1654">
        <v>65</v>
      </c>
      <c r="H1654">
        <v>21</v>
      </c>
      <c r="I1654">
        <v>4</v>
      </c>
      <c r="J1654">
        <v>6</v>
      </c>
      <c r="K1654">
        <v>46</v>
      </c>
      <c r="L1654">
        <v>48</v>
      </c>
      <c r="M1654">
        <v>34</v>
      </c>
      <c r="N1654">
        <v>7</v>
      </c>
      <c r="O1654">
        <v>139</v>
      </c>
      <c r="P1654">
        <v>8</v>
      </c>
      <c r="Q1654">
        <v>5</v>
      </c>
      <c r="R1654">
        <v>2</v>
      </c>
      <c r="S1654">
        <v>0</v>
      </c>
      <c r="T1654">
        <v>6</v>
      </c>
      <c r="U1654">
        <v>8</v>
      </c>
      <c r="V1654">
        <v>0.21867900000000001</v>
      </c>
      <c r="W1654">
        <v>6.9672100000000001E-2</v>
      </c>
      <c r="X1654">
        <v>0.28483599999999998</v>
      </c>
      <c r="Y1654">
        <v>0.24460399999999999</v>
      </c>
      <c r="Z1654">
        <v>0.28395100000000001</v>
      </c>
      <c r="AA1654">
        <v>0.32573999999999997</v>
      </c>
      <c r="AB1654">
        <v>0.26384400000000002</v>
      </c>
      <c r="AC1654">
        <v>0.60969099999999998</v>
      </c>
      <c r="AD1654">
        <v>0.107062</v>
      </c>
      <c r="AE1654">
        <v>4.6270199999999999</v>
      </c>
      <c r="AF1654">
        <v>0.30100300000000002</v>
      </c>
      <c r="AH1654">
        <v>-2.9471400000000001</v>
      </c>
      <c r="AI1654">
        <v>37.359499999999997</v>
      </c>
      <c r="AJ1654">
        <v>-22.1005</v>
      </c>
      <c r="AK1654">
        <v>65.215999999999994</v>
      </c>
      <c r="AL1654">
        <v>-2.9471400000000001</v>
      </c>
      <c r="AM1654">
        <v>-8.1999999999999993</v>
      </c>
      <c r="AN1654">
        <v>-23.286242246627801</v>
      </c>
      <c r="AO1654">
        <v>-6.4069368839263898</v>
      </c>
      <c r="AP1654">
        <v>-1.3081400000000001</v>
      </c>
      <c r="AQ1654">
        <v>999</v>
      </c>
      <c r="AU1654" t="s">
        <v>2613</v>
      </c>
    </row>
    <row r="1655" spans="1:47" x14ac:dyDescent="0.45">
      <c r="A1655" t="s">
        <v>2700</v>
      </c>
      <c r="B1655" t="s">
        <v>82</v>
      </c>
      <c r="C1655">
        <v>88</v>
      </c>
      <c r="D1655">
        <v>359</v>
      </c>
      <c r="E1655">
        <v>325</v>
      </c>
      <c r="F1655">
        <v>64</v>
      </c>
      <c r="G1655">
        <v>49</v>
      </c>
      <c r="H1655">
        <v>10</v>
      </c>
      <c r="I1655">
        <v>1</v>
      </c>
      <c r="J1655">
        <v>4</v>
      </c>
      <c r="K1655">
        <v>41</v>
      </c>
      <c r="L1655">
        <v>29</v>
      </c>
      <c r="M1655">
        <v>27</v>
      </c>
      <c r="N1655">
        <v>3</v>
      </c>
      <c r="O1655">
        <v>117</v>
      </c>
      <c r="P1655">
        <v>4</v>
      </c>
      <c r="Q1655">
        <v>1</v>
      </c>
      <c r="R1655">
        <v>2</v>
      </c>
      <c r="S1655">
        <v>0</v>
      </c>
      <c r="T1655">
        <v>17</v>
      </c>
      <c r="U1655">
        <v>4</v>
      </c>
      <c r="V1655">
        <v>0.19692299999999999</v>
      </c>
      <c r="W1655">
        <v>7.5208899999999995E-2</v>
      </c>
      <c r="X1655">
        <v>0.325905</v>
      </c>
      <c r="Y1655">
        <v>0.230769</v>
      </c>
      <c r="Z1655">
        <v>0.26610600000000001</v>
      </c>
      <c r="AA1655">
        <v>0.27076899999999998</v>
      </c>
      <c r="AB1655">
        <v>0.23975399999999999</v>
      </c>
      <c r="AC1655">
        <v>0.53687600000000002</v>
      </c>
      <c r="AD1655">
        <v>7.3846200000000001E-2</v>
      </c>
      <c r="AE1655">
        <v>6.3912899999999997</v>
      </c>
      <c r="AF1655">
        <v>0.29268300000000003</v>
      </c>
      <c r="AH1655">
        <v>1.11839</v>
      </c>
      <c r="AI1655">
        <v>20.301100000000002</v>
      </c>
      <c r="AJ1655">
        <v>-23.440899999999999</v>
      </c>
      <c r="AK1655">
        <v>46.224800000000002</v>
      </c>
      <c r="AL1655">
        <v>1.11839</v>
      </c>
      <c r="AM1655">
        <v>-4.7</v>
      </c>
      <c r="AN1655">
        <v>-22.013385415077199</v>
      </c>
      <c r="AO1655">
        <v>-3.3809227943420401</v>
      </c>
      <c r="AP1655">
        <v>-1.3163800000000001</v>
      </c>
      <c r="AQ1655">
        <v>999</v>
      </c>
      <c r="AU1655">
        <v>27543</v>
      </c>
    </row>
    <row r="1656" spans="1:47" x14ac:dyDescent="0.45">
      <c r="A1656" t="s">
        <v>2749</v>
      </c>
      <c r="C1656">
        <v>79</v>
      </c>
      <c r="D1656">
        <v>301</v>
      </c>
      <c r="E1656">
        <v>276</v>
      </c>
      <c r="F1656">
        <v>63</v>
      </c>
      <c r="G1656">
        <v>39</v>
      </c>
      <c r="H1656">
        <v>15</v>
      </c>
      <c r="I1656">
        <v>2</v>
      </c>
      <c r="J1656">
        <v>7</v>
      </c>
      <c r="K1656">
        <v>30</v>
      </c>
      <c r="L1656">
        <v>33</v>
      </c>
      <c r="M1656">
        <v>22</v>
      </c>
      <c r="N1656">
        <v>3</v>
      </c>
      <c r="O1656">
        <v>89</v>
      </c>
      <c r="P1656">
        <v>1</v>
      </c>
      <c r="Q1656">
        <v>2</v>
      </c>
      <c r="R1656">
        <v>0</v>
      </c>
      <c r="S1656">
        <v>1</v>
      </c>
      <c r="T1656">
        <v>1</v>
      </c>
      <c r="U1656">
        <v>1</v>
      </c>
      <c r="V1656">
        <v>0.22826099999999999</v>
      </c>
      <c r="W1656">
        <v>7.3089699999999994E-2</v>
      </c>
      <c r="X1656">
        <v>0.29568100000000003</v>
      </c>
      <c r="Y1656">
        <v>0.24719099999999999</v>
      </c>
      <c r="Z1656">
        <v>0.28571400000000002</v>
      </c>
      <c r="AA1656">
        <v>0.37318800000000002</v>
      </c>
      <c r="AB1656">
        <v>0.28251599999999999</v>
      </c>
      <c r="AC1656">
        <v>0.65890300000000002</v>
      </c>
      <c r="AD1656">
        <v>0.144928</v>
      </c>
      <c r="AE1656">
        <v>3.6370800000000001</v>
      </c>
      <c r="AF1656">
        <v>0.30769200000000002</v>
      </c>
      <c r="AH1656">
        <v>-0.67667999999999995</v>
      </c>
      <c r="AI1656">
        <v>27.711200000000002</v>
      </c>
      <c r="AJ1656">
        <v>-8.9639000000000006</v>
      </c>
      <c r="AK1656">
        <v>59.578200000000002</v>
      </c>
      <c r="AL1656">
        <v>-0.67667999999999995</v>
      </c>
      <c r="AM1656">
        <v>0</v>
      </c>
      <c r="AN1656">
        <v>-15.7497251033782</v>
      </c>
      <c r="AO1656">
        <v>-7.7417693138122496</v>
      </c>
      <c r="AP1656">
        <v>-1.31989</v>
      </c>
      <c r="AQ1656">
        <v>999</v>
      </c>
      <c r="AU1656" t="s">
        <v>2750</v>
      </c>
    </row>
    <row r="1657" spans="1:47" x14ac:dyDescent="0.45">
      <c r="A1657" t="s">
        <v>2696</v>
      </c>
      <c r="B1657" t="s">
        <v>21</v>
      </c>
      <c r="C1657">
        <v>88</v>
      </c>
      <c r="D1657">
        <v>357</v>
      </c>
      <c r="E1657">
        <v>324</v>
      </c>
      <c r="F1657">
        <v>65</v>
      </c>
      <c r="G1657">
        <v>44</v>
      </c>
      <c r="H1657">
        <v>12</v>
      </c>
      <c r="I1657">
        <v>1</v>
      </c>
      <c r="J1657">
        <v>8</v>
      </c>
      <c r="K1657">
        <v>38</v>
      </c>
      <c r="L1657">
        <v>37</v>
      </c>
      <c r="M1657">
        <v>27</v>
      </c>
      <c r="N1657">
        <v>6</v>
      </c>
      <c r="O1657">
        <v>124</v>
      </c>
      <c r="P1657">
        <v>5</v>
      </c>
      <c r="Q1657">
        <v>1</v>
      </c>
      <c r="R1657">
        <v>0</v>
      </c>
      <c r="S1657">
        <v>0</v>
      </c>
      <c r="T1657">
        <v>1</v>
      </c>
      <c r="U1657">
        <v>1</v>
      </c>
      <c r="V1657">
        <v>0.20061699999999999</v>
      </c>
      <c r="W1657">
        <v>7.5630299999999998E-2</v>
      </c>
      <c r="X1657">
        <v>0.34733900000000001</v>
      </c>
      <c r="Y1657">
        <v>0.21774199999999999</v>
      </c>
      <c r="Z1657">
        <v>0.27170899999999998</v>
      </c>
      <c r="AA1657">
        <v>0.31790099999999999</v>
      </c>
      <c r="AB1657">
        <v>0.25527699999999998</v>
      </c>
      <c r="AC1657">
        <v>0.58960999999999997</v>
      </c>
      <c r="AD1657">
        <v>0.117284</v>
      </c>
      <c r="AE1657">
        <v>3.2152799999999999</v>
      </c>
      <c r="AF1657">
        <v>0.29533700000000002</v>
      </c>
      <c r="AH1657">
        <v>-0.76143700000000003</v>
      </c>
      <c r="AI1657">
        <v>24.790600000000001</v>
      </c>
      <c r="AJ1657">
        <v>-18.707699999999999</v>
      </c>
      <c r="AK1657">
        <v>60.284999999999997</v>
      </c>
      <c r="AL1657">
        <v>-0.76143700000000003</v>
      </c>
      <c r="AM1657">
        <v>-1.1000000000000001</v>
      </c>
      <c r="AN1657">
        <v>-17.749963998794499</v>
      </c>
      <c r="AO1657">
        <v>-7.6586419343948302</v>
      </c>
      <c r="AP1657">
        <v>-1.3245800000000001</v>
      </c>
      <c r="AQ1657">
        <v>999</v>
      </c>
      <c r="AU1657" t="s">
        <v>2697</v>
      </c>
    </row>
    <row r="1658" spans="1:47" x14ac:dyDescent="0.45">
      <c r="A1658" t="s">
        <v>2694</v>
      </c>
      <c r="C1658">
        <v>68</v>
      </c>
      <c r="D1658">
        <v>281</v>
      </c>
      <c r="E1658">
        <v>251</v>
      </c>
      <c r="F1658">
        <v>49</v>
      </c>
      <c r="G1658">
        <v>32</v>
      </c>
      <c r="H1658">
        <v>10</v>
      </c>
      <c r="I1658">
        <v>0</v>
      </c>
      <c r="J1658">
        <v>7</v>
      </c>
      <c r="K1658">
        <v>24</v>
      </c>
      <c r="L1658">
        <v>32</v>
      </c>
      <c r="M1658">
        <v>24</v>
      </c>
      <c r="N1658">
        <v>4</v>
      </c>
      <c r="O1658">
        <v>107</v>
      </c>
      <c r="P1658">
        <v>4</v>
      </c>
      <c r="Q1658">
        <v>2</v>
      </c>
      <c r="R1658">
        <v>0</v>
      </c>
      <c r="S1658">
        <v>0</v>
      </c>
      <c r="T1658">
        <v>1</v>
      </c>
      <c r="U1658">
        <v>2</v>
      </c>
      <c r="V1658">
        <v>0.195219</v>
      </c>
      <c r="W1658">
        <v>8.5409299999999994E-2</v>
      </c>
      <c r="X1658">
        <v>0.38078299999999998</v>
      </c>
      <c r="Y1658">
        <v>0.224299</v>
      </c>
      <c r="Z1658">
        <v>0.27402100000000001</v>
      </c>
      <c r="AA1658">
        <v>0.31872499999999998</v>
      </c>
      <c r="AB1658">
        <v>0.25822899999999999</v>
      </c>
      <c r="AC1658">
        <v>0.592746</v>
      </c>
      <c r="AD1658">
        <v>0.123506</v>
      </c>
      <c r="AE1658">
        <v>1.8114699999999999</v>
      </c>
      <c r="AF1658">
        <v>0.30215799999999998</v>
      </c>
      <c r="AH1658">
        <v>-1.0756399999999999</v>
      </c>
      <c r="AI1658">
        <v>20.202000000000002</v>
      </c>
      <c r="AJ1658">
        <v>-14.036199999999999</v>
      </c>
      <c r="AK1658">
        <v>58.018900000000002</v>
      </c>
      <c r="AL1658">
        <v>-1.0756399999999999</v>
      </c>
      <c r="AM1658">
        <v>0</v>
      </c>
      <c r="AN1658">
        <v>-15.689965724945001</v>
      </c>
      <c r="AO1658">
        <v>-7.2273664474487296</v>
      </c>
      <c r="AP1658">
        <v>-1.3305899999999999</v>
      </c>
      <c r="AQ1658">
        <v>999</v>
      </c>
      <c r="AU1658" t="s">
        <v>2695</v>
      </c>
    </row>
    <row r="1659" spans="1:47" x14ac:dyDescent="0.45">
      <c r="A1659" t="s">
        <v>2608</v>
      </c>
      <c r="B1659" t="s">
        <v>14</v>
      </c>
      <c r="C1659">
        <v>105</v>
      </c>
      <c r="D1659">
        <v>438</v>
      </c>
      <c r="E1659">
        <v>388</v>
      </c>
      <c r="F1659">
        <v>77</v>
      </c>
      <c r="G1659">
        <v>47</v>
      </c>
      <c r="H1659">
        <v>16</v>
      </c>
      <c r="I1659">
        <v>0</v>
      </c>
      <c r="J1659">
        <v>14</v>
      </c>
      <c r="K1659">
        <v>47</v>
      </c>
      <c r="L1659">
        <v>51</v>
      </c>
      <c r="M1659">
        <v>41</v>
      </c>
      <c r="N1659">
        <v>7</v>
      </c>
      <c r="O1659">
        <v>159</v>
      </c>
      <c r="P1659">
        <v>6</v>
      </c>
      <c r="Q1659">
        <v>3</v>
      </c>
      <c r="R1659">
        <v>0</v>
      </c>
      <c r="S1659">
        <v>1</v>
      </c>
      <c r="T1659">
        <v>0</v>
      </c>
      <c r="U1659">
        <v>1</v>
      </c>
      <c r="V1659">
        <v>0.19845399999999999</v>
      </c>
      <c r="W1659">
        <v>9.3607300000000004E-2</v>
      </c>
      <c r="X1659">
        <v>0.363014</v>
      </c>
      <c r="Y1659">
        <v>0.25786199999999998</v>
      </c>
      <c r="Z1659">
        <v>0.283105</v>
      </c>
      <c r="AA1659">
        <v>0.34793800000000003</v>
      </c>
      <c r="AB1659">
        <v>0.27251399999999998</v>
      </c>
      <c r="AC1659">
        <v>0.63104300000000002</v>
      </c>
      <c r="AD1659">
        <v>0.14948500000000001</v>
      </c>
      <c r="AE1659">
        <v>1.73889</v>
      </c>
      <c r="AF1659">
        <v>0.288991</v>
      </c>
      <c r="AH1659">
        <v>-1.0924199999999999</v>
      </c>
      <c r="AI1659">
        <v>36.685400000000001</v>
      </c>
      <c r="AJ1659">
        <v>-16.682400000000001</v>
      </c>
      <c r="AK1659">
        <v>73.040300000000002</v>
      </c>
      <c r="AL1659">
        <v>-1.0924199999999999</v>
      </c>
      <c r="AM1659">
        <v>-4.5</v>
      </c>
      <c r="AN1659">
        <v>-15.721169829368501</v>
      </c>
      <c r="AO1659">
        <v>-12.5467376708984</v>
      </c>
      <c r="AP1659">
        <v>-1.33074</v>
      </c>
      <c r="AQ1659">
        <v>999</v>
      </c>
      <c r="AU1659" t="s">
        <v>2609</v>
      </c>
    </row>
    <row r="1660" spans="1:47" x14ac:dyDescent="0.45">
      <c r="A1660" t="s">
        <v>2620</v>
      </c>
      <c r="C1660">
        <v>93</v>
      </c>
      <c r="D1660">
        <v>397</v>
      </c>
      <c r="E1660">
        <v>361</v>
      </c>
      <c r="F1660">
        <v>86</v>
      </c>
      <c r="G1660">
        <v>68</v>
      </c>
      <c r="H1660">
        <v>13</v>
      </c>
      <c r="I1660">
        <v>3</v>
      </c>
      <c r="J1660">
        <v>2</v>
      </c>
      <c r="K1660">
        <v>47</v>
      </c>
      <c r="L1660">
        <v>37</v>
      </c>
      <c r="M1660">
        <v>20</v>
      </c>
      <c r="N1660">
        <v>9</v>
      </c>
      <c r="O1660">
        <v>90</v>
      </c>
      <c r="P1660">
        <v>9</v>
      </c>
      <c r="Q1660">
        <v>2</v>
      </c>
      <c r="R1660">
        <v>5</v>
      </c>
      <c r="S1660">
        <v>0</v>
      </c>
      <c r="T1660">
        <v>12</v>
      </c>
      <c r="U1660">
        <v>9</v>
      </c>
      <c r="V1660">
        <v>0.23822699999999999</v>
      </c>
      <c r="W1660">
        <v>5.03778E-2</v>
      </c>
      <c r="X1660">
        <v>0.22670000000000001</v>
      </c>
      <c r="Y1660">
        <v>0.222222</v>
      </c>
      <c r="Z1660">
        <v>0.29336699999999999</v>
      </c>
      <c r="AA1660">
        <v>0.307479</v>
      </c>
      <c r="AB1660">
        <v>0.25870799999999999</v>
      </c>
      <c r="AC1660">
        <v>0.60084700000000002</v>
      </c>
      <c r="AD1660">
        <v>6.9252099999999997E-2</v>
      </c>
      <c r="AE1660">
        <v>6.05206</v>
      </c>
      <c r="AF1660">
        <v>0.30996299999999999</v>
      </c>
      <c r="AH1660">
        <v>-2.0767500000000001</v>
      </c>
      <c r="AI1660">
        <v>28.699400000000001</v>
      </c>
      <c r="AJ1660">
        <v>-19.672699999999999</v>
      </c>
      <c r="AK1660">
        <v>43.6173</v>
      </c>
      <c r="AL1660">
        <v>-2.0767500000000001</v>
      </c>
      <c r="AM1660">
        <v>1.1000000000000001</v>
      </c>
      <c r="AN1660">
        <v>-29.807073116302401</v>
      </c>
      <c r="AO1660">
        <v>2.5587007999420099</v>
      </c>
      <c r="AP1660">
        <v>-1.3683700000000001</v>
      </c>
      <c r="AQ1660">
        <v>999</v>
      </c>
      <c r="AU1660" t="s">
        <v>2621</v>
      </c>
    </row>
    <row r="1661" spans="1:47" x14ac:dyDescent="0.45">
      <c r="A1661" t="s">
        <v>2616</v>
      </c>
      <c r="B1661" t="s">
        <v>76</v>
      </c>
      <c r="C1661">
        <v>99</v>
      </c>
      <c r="D1661">
        <v>401</v>
      </c>
      <c r="E1661">
        <v>357</v>
      </c>
      <c r="F1661">
        <v>71</v>
      </c>
      <c r="G1661">
        <v>51</v>
      </c>
      <c r="H1661">
        <v>14</v>
      </c>
      <c r="I1661">
        <v>1</v>
      </c>
      <c r="J1661">
        <v>5</v>
      </c>
      <c r="K1661">
        <v>43</v>
      </c>
      <c r="L1661">
        <v>35</v>
      </c>
      <c r="M1661">
        <v>36</v>
      </c>
      <c r="N1661">
        <v>6</v>
      </c>
      <c r="O1661">
        <v>138</v>
      </c>
      <c r="P1661">
        <v>3</v>
      </c>
      <c r="Q1661">
        <v>2</v>
      </c>
      <c r="R1661">
        <v>3</v>
      </c>
      <c r="S1661">
        <v>0</v>
      </c>
      <c r="T1661">
        <v>9</v>
      </c>
      <c r="U1661">
        <v>4</v>
      </c>
      <c r="V1661">
        <v>0.19888</v>
      </c>
      <c r="W1661">
        <v>8.9775599999999997E-2</v>
      </c>
      <c r="X1661">
        <v>0.34414</v>
      </c>
      <c r="Y1661">
        <v>0.26086999999999999</v>
      </c>
      <c r="Z1661">
        <v>0.27638200000000002</v>
      </c>
      <c r="AA1661">
        <v>0.28571400000000002</v>
      </c>
      <c r="AB1661">
        <v>0.24761900000000001</v>
      </c>
      <c r="AC1661">
        <v>0.56209600000000004</v>
      </c>
      <c r="AD1661">
        <v>8.6834700000000001E-2</v>
      </c>
      <c r="AE1661">
        <v>4.9465500000000002</v>
      </c>
      <c r="AF1661">
        <v>0.30555599999999999</v>
      </c>
      <c r="AH1661">
        <v>-0.53554299999999999</v>
      </c>
      <c r="AI1661">
        <v>25.295400000000001</v>
      </c>
      <c r="AJ1661">
        <v>-23.5641</v>
      </c>
      <c r="AK1661">
        <v>49.738399999999999</v>
      </c>
      <c r="AL1661">
        <v>-0.53554299999999999</v>
      </c>
      <c r="AM1661">
        <v>2.5</v>
      </c>
      <c r="AN1661">
        <v>-25.5044451355934</v>
      </c>
      <c r="AO1661">
        <v>-1.92019414901733</v>
      </c>
      <c r="AP1661">
        <v>-1.37236</v>
      </c>
      <c r="AQ1661">
        <v>999</v>
      </c>
      <c r="AU1661" t="s">
        <v>2617</v>
      </c>
    </row>
    <row r="1662" spans="1:47" x14ac:dyDescent="0.45">
      <c r="A1662" t="s">
        <v>2440</v>
      </c>
      <c r="B1662" t="s">
        <v>10</v>
      </c>
      <c r="C1662">
        <v>121</v>
      </c>
      <c r="D1662">
        <v>531</v>
      </c>
      <c r="E1662">
        <v>463</v>
      </c>
      <c r="F1662">
        <v>94</v>
      </c>
      <c r="G1662">
        <v>62</v>
      </c>
      <c r="H1662">
        <v>16</v>
      </c>
      <c r="I1662">
        <v>0</v>
      </c>
      <c r="J1662">
        <v>16</v>
      </c>
      <c r="K1662">
        <v>54</v>
      </c>
      <c r="L1662">
        <v>65</v>
      </c>
      <c r="M1662">
        <v>50</v>
      </c>
      <c r="N1662">
        <v>7</v>
      </c>
      <c r="O1662">
        <v>171</v>
      </c>
      <c r="P1662">
        <v>13</v>
      </c>
      <c r="Q1662">
        <v>5</v>
      </c>
      <c r="R1662">
        <v>0</v>
      </c>
      <c r="S1662">
        <v>0</v>
      </c>
      <c r="T1662">
        <v>2</v>
      </c>
      <c r="U1662">
        <v>1</v>
      </c>
      <c r="V1662">
        <v>0.20302400000000001</v>
      </c>
      <c r="W1662">
        <v>9.4161999999999996E-2</v>
      </c>
      <c r="X1662">
        <v>0.32203399999999999</v>
      </c>
      <c r="Y1662">
        <v>0.29239799999999999</v>
      </c>
      <c r="Z1662">
        <v>0.29566900000000002</v>
      </c>
      <c r="AA1662">
        <v>0.34125299999999997</v>
      </c>
      <c r="AB1662">
        <v>0.27871200000000002</v>
      </c>
      <c r="AC1662">
        <v>0.63692099999999996</v>
      </c>
      <c r="AD1662">
        <v>0.13822899999999999</v>
      </c>
      <c r="AE1662">
        <v>2.3462499999999999</v>
      </c>
      <c r="AF1662">
        <v>0.27757999999999999</v>
      </c>
      <c r="AH1662">
        <v>-0.93128299999999997</v>
      </c>
      <c r="AI1662">
        <v>47.207900000000002</v>
      </c>
      <c r="AJ1662">
        <v>-17.491399999999999</v>
      </c>
      <c r="AK1662">
        <v>76.534800000000004</v>
      </c>
      <c r="AL1662">
        <v>-0.93128299999999997</v>
      </c>
      <c r="AM1662">
        <v>-5.8</v>
      </c>
      <c r="AN1662">
        <v>-16.367352128028799</v>
      </c>
      <c r="AO1662">
        <v>-15.5552911758422</v>
      </c>
      <c r="AP1662">
        <v>-1.3792199999999999</v>
      </c>
      <c r="AQ1662">
        <v>999</v>
      </c>
      <c r="AU1662" t="s">
        <v>2441</v>
      </c>
    </row>
    <row r="1663" spans="1:47" x14ac:dyDescent="0.45">
      <c r="A1663" t="s">
        <v>2741</v>
      </c>
      <c r="B1663" t="s">
        <v>7</v>
      </c>
      <c r="C1663">
        <v>89</v>
      </c>
      <c r="D1663">
        <v>358</v>
      </c>
      <c r="E1663">
        <v>322</v>
      </c>
      <c r="F1663">
        <v>72</v>
      </c>
      <c r="G1663">
        <v>50</v>
      </c>
      <c r="H1663">
        <v>14</v>
      </c>
      <c r="I1663">
        <v>0</v>
      </c>
      <c r="J1663">
        <v>8</v>
      </c>
      <c r="K1663">
        <v>39</v>
      </c>
      <c r="L1663">
        <v>43</v>
      </c>
      <c r="M1663">
        <v>23</v>
      </c>
      <c r="N1663">
        <v>10</v>
      </c>
      <c r="O1663">
        <v>99</v>
      </c>
      <c r="P1663">
        <v>10</v>
      </c>
      <c r="Q1663">
        <v>1</v>
      </c>
      <c r="R1663">
        <v>2</v>
      </c>
      <c r="S1663">
        <v>0</v>
      </c>
      <c r="T1663">
        <v>3</v>
      </c>
      <c r="U1663">
        <v>1</v>
      </c>
      <c r="V1663">
        <v>0.223602</v>
      </c>
      <c r="W1663">
        <v>6.4245800000000006E-2</v>
      </c>
      <c r="X1663">
        <v>0.276536</v>
      </c>
      <c r="Y1663">
        <v>0.232323</v>
      </c>
      <c r="Z1663">
        <v>0.29494399999999998</v>
      </c>
      <c r="AA1663">
        <v>0.341615</v>
      </c>
      <c r="AB1663">
        <v>0.27132699999999998</v>
      </c>
      <c r="AC1663">
        <v>0.63655899999999999</v>
      </c>
      <c r="AD1663">
        <v>0.11801200000000001</v>
      </c>
      <c r="AE1663">
        <v>3.3670900000000001</v>
      </c>
      <c r="AF1663">
        <v>0.296296</v>
      </c>
      <c r="AH1663">
        <v>-0.384552</v>
      </c>
      <c r="AI1663">
        <v>29.631900000000002</v>
      </c>
      <c r="AJ1663">
        <v>-13.988300000000001</v>
      </c>
      <c r="AK1663">
        <v>66.576499999999996</v>
      </c>
      <c r="AL1663">
        <v>-0.384552</v>
      </c>
      <c r="AM1663">
        <v>-4.3</v>
      </c>
      <c r="AN1663">
        <v>-15.208162367343901</v>
      </c>
      <c r="AO1663">
        <v>-10.877013683318999</v>
      </c>
      <c r="AP1663">
        <v>-1.3848800000000001</v>
      </c>
      <c r="AQ1663">
        <v>999</v>
      </c>
      <c r="AU1663" t="s">
        <v>2742</v>
      </c>
    </row>
    <row r="1664" spans="1:47" x14ac:dyDescent="0.45">
      <c r="A1664" t="s">
        <v>2625</v>
      </c>
      <c r="C1664">
        <v>105</v>
      </c>
      <c r="D1664">
        <v>437</v>
      </c>
      <c r="E1664">
        <v>406</v>
      </c>
      <c r="F1664">
        <v>102</v>
      </c>
      <c r="G1664">
        <v>76</v>
      </c>
      <c r="H1664">
        <v>20</v>
      </c>
      <c r="I1664">
        <v>1</v>
      </c>
      <c r="J1664">
        <v>5</v>
      </c>
      <c r="K1664">
        <v>50</v>
      </c>
      <c r="L1664">
        <v>41</v>
      </c>
      <c r="M1664">
        <v>25</v>
      </c>
      <c r="N1664">
        <v>10</v>
      </c>
      <c r="O1664">
        <v>60</v>
      </c>
      <c r="P1664">
        <v>2</v>
      </c>
      <c r="Q1664">
        <v>4</v>
      </c>
      <c r="R1664">
        <v>0</v>
      </c>
      <c r="S1664">
        <v>0</v>
      </c>
      <c r="T1664">
        <v>3</v>
      </c>
      <c r="U1664">
        <v>2</v>
      </c>
      <c r="V1664">
        <v>0.25123200000000001</v>
      </c>
      <c r="W1664">
        <v>5.7208200000000001E-2</v>
      </c>
      <c r="X1664">
        <v>0.13730000000000001</v>
      </c>
      <c r="Y1664">
        <v>0.41666700000000001</v>
      </c>
      <c r="Z1664">
        <v>0.29519499999999999</v>
      </c>
      <c r="AA1664">
        <v>0.34236499999999997</v>
      </c>
      <c r="AB1664">
        <v>0.27032299999999998</v>
      </c>
      <c r="AC1664">
        <v>0.63755899999999999</v>
      </c>
      <c r="AD1664">
        <v>9.1133000000000006E-2</v>
      </c>
      <c r="AE1664">
        <v>3.5422199999999999</v>
      </c>
      <c r="AF1664">
        <v>0.28115899999999999</v>
      </c>
      <c r="AH1664">
        <v>-0.96073299999999995</v>
      </c>
      <c r="AI1664">
        <v>35.8065</v>
      </c>
      <c r="AJ1664">
        <v>-17.439399999999999</v>
      </c>
      <c r="AK1664">
        <v>69.266999999999996</v>
      </c>
      <c r="AL1664">
        <v>-0.96073299999999995</v>
      </c>
      <c r="AM1664">
        <v>-13.3</v>
      </c>
      <c r="AN1664">
        <v>-17.053061604499799</v>
      </c>
      <c r="AO1664">
        <v>-11.6943271160125</v>
      </c>
      <c r="AP1664">
        <v>-1.38656</v>
      </c>
      <c r="AQ1664">
        <v>999</v>
      </c>
      <c r="AU1664" t="s">
        <v>2626</v>
      </c>
    </row>
    <row r="1665" spans="1:47" x14ac:dyDescent="0.45">
      <c r="A1665" t="s">
        <v>2593</v>
      </c>
      <c r="C1665">
        <v>109</v>
      </c>
      <c r="D1665">
        <v>439</v>
      </c>
      <c r="E1665">
        <v>410</v>
      </c>
      <c r="F1665">
        <v>92</v>
      </c>
      <c r="G1665">
        <v>58</v>
      </c>
      <c r="H1665">
        <v>18</v>
      </c>
      <c r="I1665">
        <v>3</v>
      </c>
      <c r="J1665">
        <v>13</v>
      </c>
      <c r="K1665">
        <v>42</v>
      </c>
      <c r="L1665">
        <v>54</v>
      </c>
      <c r="M1665">
        <v>24</v>
      </c>
      <c r="N1665">
        <v>8</v>
      </c>
      <c r="O1665">
        <v>140</v>
      </c>
      <c r="P1665">
        <v>3</v>
      </c>
      <c r="Q1665">
        <v>2</v>
      </c>
      <c r="R1665">
        <v>0</v>
      </c>
      <c r="S1665">
        <v>1</v>
      </c>
      <c r="T1665">
        <v>6</v>
      </c>
      <c r="U1665">
        <v>3</v>
      </c>
      <c r="V1665">
        <v>0.22439000000000001</v>
      </c>
      <c r="W1665">
        <v>5.4669700000000002E-2</v>
      </c>
      <c r="X1665">
        <v>0.318907</v>
      </c>
      <c r="Y1665">
        <v>0.171429</v>
      </c>
      <c r="Z1665">
        <v>0.27107100000000001</v>
      </c>
      <c r="AA1665">
        <v>0.37804900000000002</v>
      </c>
      <c r="AB1665">
        <v>0.27296300000000001</v>
      </c>
      <c r="AC1665">
        <v>0.649119</v>
      </c>
      <c r="AD1665">
        <v>0.15365899999999999</v>
      </c>
      <c r="AE1665">
        <v>4.7194700000000003</v>
      </c>
      <c r="AF1665">
        <v>0.30501899999999998</v>
      </c>
      <c r="AH1665">
        <v>-0.65952900000000003</v>
      </c>
      <c r="AI1665">
        <v>36.932899999999997</v>
      </c>
      <c r="AJ1665">
        <v>-16.556699999999999</v>
      </c>
      <c r="AK1665">
        <v>63.013599999999997</v>
      </c>
      <c r="AL1665">
        <v>-0.65952900000000003</v>
      </c>
      <c r="AM1665">
        <v>-0.1</v>
      </c>
      <c r="AN1665">
        <v>-20.774743914604102</v>
      </c>
      <c r="AO1665">
        <v>-8.1651083007454801</v>
      </c>
      <c r="AP1665">
        <v>-1.39435</v>
      </c>
      <c r="AQ1665">
        <v>999</v>
      </c>
      <c r="AU1665" t="s">
        <v>2594</v>
      </c>
    </row>
    <row r="1666" spans="1:47" x14ac:dyDescent="0.45">
      <c r="A1666" t="s">
        <v>2566</v>
      </c>
      <c r="B1666" t="s">
        <v>73</v>
      </c>
      <c r="C1666">
        <v>123</v>
      </c>
      <c r="D1666">
        <v>515</v>
      </c>
      <c r="E1666">
        <v>469</v>
      </c>
      <c r="F1666">
        <v>102</v>
      </c>
      <c r="G1666">
        <v>66</v>
      </c>
      <c r="H1666">
        <v>21</v>
      </c>
      <c r="I1666">
        <v>1</v>
      </c>
      <c r="J1666">
        <v>14</v>
      </c>
      <c r="K1666">
        <v>53</v>
      </c>
      <c r="L1666">
        <v>64</v>
      </c>
      <c r="M1666">
        <v>33</v>
      </c>
      <c r="N1666">
        <v>11</v>
      </c>
      <c r="O1666">
        <v>171</v>
      </c>
      <c r="P1666">
        <v>10</v>
      </c>
      <c r="Q1666">
        <v>3</v>
      </c>
      <c r="R1666">
        <v>0</v>
      </c>
      <c r="S1666">
        <v>0</v>
      </c>
      <c r="T1666">
        <v>2</v>
      </c>
      <c r="U1666">
        <v>1</v>
      </c>
      <c r="V1666">
        <v>0.21748400000000001</v>
      </c>
      <c r="W1666">
        <v>6.4077700000000001E-2</v>
      </c>
      <c r="X1666">
        <v>0.33203899999999997</v>
      </c>
      <c r="Y1666">
        <v>0.19298199999999999</v>
      </c>
      <c r="Z1666">
        <v>0.281553</v>
      </c>
      <c r="AA1666">
        <v>0.35607699999999998</v>
      </c>
      <c r="AB1666">
        <v>0.270957</v>
      </c>
      <c r="AC1666">
        <v>0.63763000000000003</v>
      </c>
      <c r="AD1666">
        <v>0.13859299999999999</v>
      </c>
      <c r="AE1666">
        <v>3.0504799999999999</v>
      </c>
      <c r="AF1666">
        <v>0.30662</v>
      </c>
      <c r="AH1666">
        <v>-0.77717999999999998</v>
      </c>
      <c r="AI1666">
        <v>42.468899999999998</v>
      </c>
      <c r="AJ1666">
        <v>-20.280899999999999</v>
      </c>
      <c r="AK1666">
        <v>66.251300000000001</v>
      </c>
      <c r="AL1666">
        <v>-0.77717999999999998</v>
      </c>
      <c r="AM1666">
        <v>0.1</v>
      </c>
      <c r="AN1666">
        <v>-22.3091148734092</v>
      </c>
      <c r="AO1666">
        <v>-9.3613466247916204</v>
      </c>
      <c r="AP1666">
        <v>-1.4084300000000001</v>
      </c>
      <c r="AQ1666">
        <v>999</v>
      </c>
      <c r="AU1666" t="s">
        <v>2567</v>
      </c>
    </row>
    <row r="1667" spans="1:47" x14ac:dyDescent="0.45">
      <c r="A1667" t="s">
        <v>2505</v>
      </c>
      <c r="B1667" t="s">
        <v>207</v>
      </c>
      <c r="C1667">
        <v>136</v>
      </c>
      <c r="D1667">
        <v>583</v>
      </c>
      <c r="E1667">
        <v>552</v>
      </c>
      <c r="F1667">
        <v>131</v>
      </c>
      <c r="G1667">
        <v>83</v>
      </c>
      <c r="H1667">
        <v>28</v>
      </c>
      <c r="I1667">
        <v>2</v>
      </c>
      <c r="J1667">
        <v>18</v>
      </c>
      <c r="K1667">
        <v>65</v>
      </c>
      <c r="L1667">
        <v>76</v>
      </c>
      <c r="M1667">
        <v>21</v>
      </c>
      <c r="N1667">
        <v>19</v>
      </c>
      <c r="O1667">
        <v>173</v>
      </c>
      <c r="P1667">
        <v>5</v>
      </c>
      <c r="Q1667">
        <v>5</v>
      </c>
      <c r="R1667">
        <v>0</v>
      </c>
      <c r="S1667">
        <v>1</v>
      </c>
      <c r="T1667">
        <v>11</v>
      </c>
      <c r="U1667">
        <v>4</v>
      </c>
      <c r="V1667">
        <v>0.237319</v>
      </c>
      <c r="W1667">
        <v>3.60206E-2</v>
      </c>
      <c r="X1667">
        <v>0.29674099999999998</v>
      </c>
      <c r="Y1667">
        <v>0.12138699999999999</v>
      </c>
      <c r="Z1667">
        <v>0.26929700000000001</v>
      </c>
      <c r="AA1667">
        <v>0.39311600000000002</v>
      </c>
      <c r="AB1667">
        <v>0.27005200000000001</v>
      </c>
      <c r="AC1667">
        <v>0.66241300000000003</v>
      </c>
      <c r="AD1667">
        <v>0.15579699999999999</v>
      </c>
      <c r="AE1667">
        <v>4.8647799999999997</v>
      </c>
      <c r="AF1667">
        <v>0.30874299999999999</v>
      </c>
      <c r="AH1667">
        <v>-0.18177299999999999</v>
      </c>
      <c r="AI1667">
        <v>47.637900000000002</v>
      </c>
      <c r="AJ1667">
        <v>-23.397200000000002</v>
      </c>
      <c r="AK1667">
        <v>67.224900000000005</v>
      </c>
      <c r="AL1667">
        <v>-0.18177299999999999</v>
      </c>
      <c r="AM1667">
        <v>-4.5</v>
      </c>
      <c r="AN1667">
        <v>-23.076983526349</v>
      </c>
      <c r="AO1667">
        <v>-10.926366806030201</v>
      </c>
      <c r="AP1667">
        <v>-1.4161900000000001</v>
      </c>
      <c r="AQ1667">
        <v>999</v>
      </c>
      <c r="AU1667" t="s">
        <v>2506</v>
      </c>
    </row>
    <row r="1668" spans="1:47" x14ac:dyDescent="0.45">
      <c r="A1668" t="s">
        <v>2691</v>
      </c>
      <c r="C1668">
        <v>55</v>
      </c>
      <c r="D1668">
        <v>210</v>
      </c>
      <c r="E1668">
        <v>187</v>
      </c>
      <c r="F1668">
        <v>28</v>
      </c>
      <c r="G1668">
        <v>15</v>
      </c>
      <c r="H1668">
        <v>7</v>
      </c>
      <c r="I1668">
        <v>0</v>
      </c>
      <c r="J1668">
        <v>6</v>
      </c>
      <c r="K1668">
        <v>19</v>
      </c>
      <c r="L1668">
        <v>21</v>
      </c>
      <c r="M1668">
        <v>21</v>
      </c>
      <c r="N1668">
        <v>4</v>
      </c>
      <c r="O1668">
        <v>91</v>
      </c>
      <c r="P1668">
        <v>2</v>
      </c>
      <c r="Q1668">
        <v>0</v>
      </c>
      <c r="R1668">
        <v>0</v>
      </c>
      <c r="S1668">
        <v>0</v>
      </c>
      <c r="T1668">
        <v>0</v>
      </c>
      <c r="U1668">
        <v>1</v>
      </c>
      <c r="V1668">
        <v>0.149733</v>
      </c>
      <c r="W1668">
        <v>0.1</v>
      </c>
      <c r="X1668">
        <v>0.43333300000000002</v>
      </c>
      <c r="Y1668">
        <v>0.230769</v>
      </c>
      <c r="Z1668">
        <v>0.24285699999999999</v>
      </c>
      <c r="AA1668">
        <v>0.28342200000000001</v>
      </c>
      <c r="AB1668">
        <v>0.229375</v>
      </c>
      <c r="AC1668">
        <v>0.52627999999999997</v>
      </c>
      <c r="AD1668">
        <v>0.13369</v>
      </c>
      <c r="AE1668">
        <v>1.8597699999999999</v>
      </c>
      <c r="AF1668">
        <v>0.24444399999999999</v>
      </c>
      <c r="AH1668">
        <v>-0.68405199999999999</v>
      </c>
      <c r="AI1668">
        <v>10.065300000000001</v>
      </c>
      <c r="AJ1668">
        <v>-15.522</v>
      </c>
      <c r="AK1668">
        <v>39.031300000000002</v>
      </c>
      <c r="AL1668">
        <v>-0.68405199999999999</v>
      </c>
      <c r="AM1668">
        <v>0</v>
      </c>
      <c r="AN1668">
        <v>-16.025243520736598</v>
      </c>
      <c r="AO1668">
        <v>-5.4012346267700098</v>
      </c>
      <c r="AP1668">
        <v>-1.42536</v>
      </c>
      <c r="AQ1668">
        <v>999</v>
      </c>
      <c r="AU1668">
        <v>17738</v>
      </c>
    </row>
    <row r="1669" spans="1:47" x14ac:dyDescent="0.45">
      <c r="A1669" t="s">
        <v>2529</v>
      </c>
      <c r="B1669" t="s">
        <v>70</v>
      </c>
      <c r="C1669">
        <v>112</v>
      </c>
      <c r="D1669">
        <v>452</v>
      </c>
      <c r="E1669">
        <v>414</v>
      </c>
      <c r="F1669">
        <v>84</v>
      </c>
      <c r="G1669">
        <v>54</v>
      </c>
      <c r="H1669">
        <v>19</v>
      </c>
      <c r="I1669">
        <v>3</v>
      </c>
      <c r="J1669">
        <v>8</v>
      </c>
      <c r="K1669">
        <v>43</v>
      </c>
      <c r="L1669">
        <v>43</v>
      </c>
      <c r="M1669">
        <v>28</v>
      </c>
      <c r="N1669">
        <v>15</v>
      </c>
      <c r="O1669">
        <v>129</v>
      </c>
      <c r="P1669">
        <v>6</v>
      </c>
      <c r="Q1669">
        <v>3</v>
      </c>
      <c r="R1669">
        <v>1</v>
      </c>
      <c r="S1669">
        <v>0</v>
      </c>
      <c r="T1669">
        <v>14</v>
      </c>
      <c r="U1669">
        <v>3</v>
      </c>
      <c r="V1669">
        <v>0.202899</v>
      </c>
      <c r="W1669">
        <v>6.1946899999999999E-2</v>
      </c>
      <c r="X1669">
        <v>0.28539799999999999</v>
      </c>
      <c r="Y1669">
        <v>0.217054</v>
      </c>
      <c r="Z1669">
        <v>0.26164100000000001</v>
      </c>
      <c r="AA1669">
        <v>0.32125599999999999</v>
      </c>
      <c r="AB1669">
        <v>0.241813</v>
      </c>
      <c r="AC1669">
        <v>0.582897</v>
      </c>
      <c r="AD1669">
        <v>0.118357</v>
      </c>
      <c r="AE1669">
        <v>6.2546200000000001</v>
      </c>
      <c r="AF1669">
        <v>0.27142899999999998</v>
      </c>
      <c r="AH1669">
        <v>0.97129200000000004</v>
      </c>
      <c r="AI1669">
        <v>26.333300000000001</v>
      </c>
      <c r="AJ1669">
        <v>-28.740300000000001</v>
      </c>
      <c r="AK1669">
        <v>53.291899999999998</v>
      </c>
      <c r="AL1669">
        <v>0.97129200000000004</v>
      </c>
      <c r="AM1669">
        <v>-7</v>
      </c>
      <c r="AN1669">
        <v>-24.325388550758301</v>
      </c>
      <c r="AO1669">
        <v>-5.33921217918396</v>
      </c>
      <c r="AP1669">
        <v>-1.4272199999999999</v>
      </c>
      <c r="AQ1669">
        <v>999</v>
      </c>
      <c r="AU1669" t="s">
        <v>2530</v>
      </c>
    </row>
    <row r="1670" spans="1:47" x14ac:dyDescent="0.45">
      <c r="A1670" t="s">
        <v>2653</v>
      </c>
      <c r="C1670">
        <v>106</v>
      </c>
      <c r="D1670">
        <v>437</v>
      </c>
      <c r="E1670">
        <v>396</v>
      </c>
      <c r="F1670">
        <v>81</v>
      </c>
      <c r="G1670">
        <v>53</v>
      </c>
      <c r="H1670">
        <v>15</v>
      </c>
      <c r="I1670">
        <v>1</v>
      </c>
      <c r="J1670">
        <v>12</v>
      </c>
      <c r="K1670">
        <v>43</v>
      </c>
      <c r="L1670">
        <v>50</v>
      </c>
      <c r="M1670">
        <v>32</v>
      </c>
      <c r="N1670">
        <v>9</v>
      </c>
      <c r="O1670">
        <v>158</v>
      </c>
      <c r="P1670">
        <v>8</v>
      </c>
      <c r="Q1670">
        <v>1</v>
      </c>
      <c r="R1670">
        <v>0</v>
      </c>
      <c r="S1670">
        <v>0</v>
      </c>
      <c r="T1670">
        <v>2</v>
      </c>
      <c r="U1670">
        <v>1</v>
      </c>
      <c r="V1670">
        <v>0.204545</v>
      </c>
      <c r="W1670">
        <v>7.32265E-2</v>
      </c>
      <c r="X1670">
        <v>0.36155599999999999</v>
      </c>
      <c r="Y1670">
        <v>0.20253199999999999</v>
      </c>
      <c r="Z1670">
        <v>0.27688800000000002</v>
      </c>
      <c r="AA1670">
        <v>0.33838400000000002</v>
      </c>
      <c r="AB1670">
        <v>0.26369799999999999</v>
      </c>
      <c r="AC1670">
        <v>0.61527200000000004</v>
      </c>
      <c r="AD1670">
        <v>0.13383800000000001</v>
      </c>
      <c r="AE1670">
        <v>3.2981400000000001</v>
      </c>
      <c r="AF1670">
        <v>0.30396499999999999</v>
      </c>
      <c r="AH1670">
        <v>-0.66930800000000001</v>
      </c>
      <c r="AI1670">
        <v>33.402000000000001</v>
      </c>
      <c r="AJ1670">
        <v>-19.843900000000001</v>
      </c>
      <c r="AK1670">
        <v>61.384599999999999</v>
      </c>
      <c r="AL1670">
        <v>-0.66930800000000001</v>
      </c>
      <c r="AM1670">
        <v>0.4</v>
      </c>
      <c r="AN1670">
        <v>-21.574805021286</v>
      </c>
      <c r="AO1670">
        <v>-7.6283660829067204</v>
      </c>
      <c r="AP1670">
        <v>-1.4274</v>
      </c>
      <c r="AQ1670">
        <v>999</v>
      </c>
      <c r="AU1670" t="s">
        <v>2654</v>
      </c>
    </row>
    <row r="1671" spans="1:47" x14ac:dyDescent="0.45">
      <c r="A1671" t="s">
        <v>2622</v>
      </c>
      <c r="B1671" t="s">
        <v>107</v>
      </c>
      <c r="C1671">
        <v>122</v>
      </c>
      <c r="D1671">
        <v>548</v>
      </c>
      <c r="E1671">
        <v>503</v>
      </c>
      <c r="F1671">
        <v>113</v>
      </c>
      <c r="G1671">
        <v>85</v>
      </c>
      <c r="H1671">
        <v>18</v>
      </c>
      <c r="I1671">
        <v>4</v>
      </c>
      <c r="J1671">
        <v>6</v>
      </c>
      <c r="K1671">
        <v>67</v>
      </c>
      <c r="L1671">
        <v>49</v>
      </c>
      <c r="M1671">
        <v>32</v>
      </c>
      <c r="N1671">
        <v>8</v>
      </c>
      <c r="O1671">
        <v>134</v>
      </c>
      <c r="P1671">
        <v>7</v>
      </c>
      <c r="Q1671">
        <v>3</v>
      </c>
      <c r="R1671">
        <v>3</v>
      </c>
      <c r="S1671">
        <v>1</v>
      </c>
      <c r="T1671">
        <v>15</v>
      </c>
      <c r="U1671">
        <v>7</v>
      </c>
      <c r="V1671">
        <v>0.22465199999999999</v>
      </c>
      <c r="W1671">
        <v>5.83942E-2</v>
      </c>
      <c r="X1671">
        <v>0.24452599999999999</v>
      </c>
      <c r="Y1671">
        <v>0.23880599999999999</v>
      </c>
      <c r="Z1671">
        <v>0.27889900000000001</v>
      </c>
      <c r="AA1671">
        <v>0.31212699999999999</v>
      </c>
      <c r="AB1671">
        <v>0.25602799999999998</v>
      </c>
      <c r="AC1671">
        <v>0.59102600000000005</v>
      </c>
      <c r="AD1671">
        <v>8.7475200000000003E-2</v>
      </c>
      <c r="AE1671">
        <v>6.2904499999999999</v>
      </c>
      <c r="AF1671">
        <v>0.29235</v>
      </c>
      <c r="AH1671">
        <v>-0.84834100000000001</v>
      </c>
      <c r="AI1671">
        <v>38.395600000000002</v>
      </c>
      <c r="AJ1671">
        <v>-28.375</v>
      </c>
      <c r="AK1671">
        <v>55.358499999999999</v>
      </c>
      <c r="AL1671">
        <v>-0.84834100000000001</v>
      </c>
      <c r="AM1671">
        <v>-7.9</v>
      </c>
      <c r="AN1671">
        <v>-31.154956400394401</v>
      </c>
      <c r="AO1671">
        <v>-1.85943555831909</v>
      </c>
      <c r="AP1671">
        <v>-1.4303300000000001</v>
      </c>
      <c r="AQ1671">
        <v>999</v>
      </c>
      <c r="AU1671" t="s">
        <v>2623</v>
      </c>
    </row>
    <row r="1672" spans="1:47" x14ac:dyDescent="0.45">
      <c r="A1672" t="s">
        <v>2705</v>
      </c>
      <c r="C1672">
        <v>105</v>
      </c>
      <c r="D1672">
        <v>427</v>
      </c>
      <c r="E1672">
        <v>390</v>
      </c>
      <c r="F1672">
        <v>90</v>
      </c>
      <c r="G1672">
        <v>68</v>
      </c>
      <c r="H1672">
        <v>16</v>
      </c>
      <c r="I1672">
        <v>1</v>
      </c>
      <c r="J1672">
        <v>5</v>
      </c>
      <c r="K1672">
        <v>37</v>
      </c>
      <c r="L1672">
        <v>41</v>
      </c>
      <c r="M1672">
        <v>27</v>
      </c>
      <c r="N1672">
        <v>13</v>
      </c>
      <c r="O1672">
        <v>79</v>
      </c>
      <c r="P1672">
        <v>7</v>
      </c>
      <c r="Q1672">
        <v>1</v>
      </c>
      <c r="R1672">
        <v>2</v>
      </c>
      <c r="S1672">
        <v>0</v>
      </c>
      <c r="T1672">
        <v>4</v>
      </c>
      <c r="U1672">
        <v>2</v>
      </c>
      <c r="V1672">
        <v>0.230769</v>
      </c>
      <c r="W1672">
        <v>6.3231800000000005E-2</v>
      </c>
      <c r="X1672">
        <v>0.18501200000000001</v>
      </c>
      <c r="Y1672">
        <v>0.34177200000000002</v>
      </c>
      <c r="Z1672">
        <v>0.291765</v>
      </c>
      <c r="AA1672">
        <v>0.31538500000000003</v>
      </c>
      <c r="AB1672">
        <v>0.25807400000000003</v>
      </c>
      <c r="AC1672">
        <v>0.60714900000000005</v>
      </c>
      <c r="AD1672">
        <v>8.4615399999999993E-2</v>
      </c>
      <c r="AE1672">
        <v>3.35155</v>
      </c>
      <c r="AF1672">
        <v>0.27687299999999998</v>
      </c>
      <c r="AH1672">
        <v>-0.72991200000000001</v>
      </c>
      <c r="AI1672">
        <v>30.6435</v>
      </c>
      <c r="AJ1672">
        <v>-21.384</v>
      </c>
      <c r="AK1672">
        <v>63.360399999999998</v>
      </c>
      <c r="AL1672">
        <v>-0.72991200000000001</v>
      </c>
      <c r="AM1672">
        <v>-10.4</v>
      </c>
      <c r="AN1672">
        <v>-20.111843407154002</v>
      </c>
      <c r="AO1672">
        <v>-8.8310695886611903</v>
      </c>
      <c r="AP1672">
        <v>-1.4354199999999999</v>
      </c>
      <c r="AQ1672">
        <v>999</v>
      </c>
      <c r="AU1672" t="s">
        <v>2706</v>
      </c>
    </row>
    <row r="1673" spans="1:47" x14ac:dyDescent="0.45">
      <c r="A1673" t="s">
        <v>2776</v>
      </c>
      <c r="C1673">
        <v>89</v>
      </c>
      <c r="D1673">
        <v>348</v>
      </c>
      <c r="E1673">
        <v>320</v>
      </c>
      <c r="F1673">
        <v>68</v>
      </c>
      <c r="G1673">
        <v>42</v>
      </c>
      <c r="H1673">
        <v>14</v>
      </c>
      <c r="I1673">
        <v>2</v>
      </c>
      <c r="J1673">
        <v>10</v>
      </c>
      <c r="K1673">
        <v>39</v>
      </c>
      <c r="L1673">
        <v>38</v>
      </c>
      <c r="M1673">
        <v>24</v>
      </c>
      <c r="N1673">
        <v>9</v>
      </c>
      <c r="O1673">
        <v>119</v>
      </c>
      <c r="P1673">
        <v>2</v>
      </c>
      <c r="Q1673">
        <v>2</v>
      </c>
      <c r="R1673">
        <v>0</v>
      </c>
      <c r="S1673">
        <v>0</v>
      </c>
      <c r="T1673">
        <v>6</v>
      </c>
      <c r="U1673">
        <v>2</v>
      </c>
      <c r="V1673">
        <v>0.21249999999999999</v>
      </c>
      <c r="W1673">
        <v>6.8965499999999999E-2</v>
      </c>
      <c r="X1673">
        <v>0.34195399999999998</v>
      </c>
      <c r="Y1673">
        <v>0.201681</v>
      </c>
      <c r="Z1673">
        <v>0.27011499999999999</v>
      </c>
      <c r="AA1673">
        <v>0.36249999999999999</v>
      </c>
      <c r="AB1673">
        <v>0.26415499999999997</v>
      </c>
      <c r="AC1673">
        <v>0.63261500000000004</v>
      </c>
      <c r="AD1673">
        <v>0.15</v>
      </c>
      <c r="AE1673">
        <v>5.2877299999999998</v>
      </c>
      <c r="AF1673">
        <v>0.30051800000000001</v>
      </c>
      <c r="AH1673">
        <v>-9.8758399999999996E-2</v>
      </c>
      <c r="AI1673">
        <v>26.731300000000001</v>
      </c>
      <c r="AJ1673">
        <v>-15.670400000000001</v>
      </c>
      <c r="AK1673">
        <v>47.268700000000003</v>
      </c>
      <c r="AL1673">
        <v>-9.8758399999999996E-2</v>
      </c>
      <c r="AM1673">
        <v>-4.7</v>
      </c>
      <c r="AN1673">
        <v>-22.832248352468</v>
      </c>
      <c r="AO1673">
        <v>-3.4213402271270699</v>
      </c>
      <c r="AP1673">
        <v>-1.43564</v>
      </c>
      <c r="AQ1673">
        <v>999</v>
      </c>
      <c r="AU1673" t="s">
        <v>2777</v>
      </c>
    </row>
    <row r="1674" spans="1:47" x14ac:dyDescent="0.45">
      <c r="A1674" t="s">
        <v>2681</v>
      </c>
      <c r="B1674" t="s">
        <v>42</v>
      </c>
      <c r="C1674">
        <v>71</v>
      </c>
      <c r="D1674">
        <v>268</v>
      </c>
      <c r="E1674">
        <v>247</v>
      </c>
      <c r="F1674">
        <v>46</v>
      </c>
      <c r="G1674">
        <v>36</v>
      </c>
      <c r="H1674">
        <v>9</v>
      </c>
      <c r="I1674">
        <v>0</v>
      </c>
      <c r="J1674">
        <v>1</v>
      </c>
      <c r="K1674">
        <v>25</v>
      </c>
      <c r="L1674">
        <v>16</v>
      </c>
      <c r="M1674">
        <v>18</v>
      </c>
      <c r="N1674">
        <v>10</v>
      </c>
      <c r="O1674">
        <v>91</v>
      </c>
      <c r="P1674">
        <v>2</v>
      </c>
      <c r="Q1674">
        <v>0</v>
      </c>
      <c r="R1674">
        <v>1</v>
      </c>
      <c r="S1674">
        <v>0</v>
      </c>
      <c r="T1674">
        <v>1</v>
      </c>
      <c r="U1674">
        <v>1</v>
      </c>
      <c r="V1674">
        <v>0.18623500000000001</v>
      </c>
      <c r="W1674">
        <v>6.7164199999999993E-2</v>
      </c>
      <c r="X1674">
        <v>0.33955200000000002</v>
      </c>
      <c r="Y1674">
        <v>0.19780200000000001</v>
      </c>
      <c r="Z1674">
        <v>0.24719099999999999</v>
      </c>
      <c r="AA1674">
        <v>0.234818</v>
      </c>
      <c r="AB1674">
        <v>0.20229</v>
      </c>
      <c r="AC1674">
        <v>0.48200900000000002</v>
      </c>
      <c r="AD1674">
        <v>4.8583000000000001E-2</v>
      </c>
      <c r="AE1674">
        <v>2.72546</v>
      </c>
      <c r="AF1674">
        <v>0.290323</v>
      </c>
      <c r="AH1674">
        <v>-0.57651399999999997</v>
      </c>
      <c r="AI1674">
        <v>6.8166200000000003</v>
      </c>
      <c r="AJ1674">
        <v>-25.837599999999998</v>
      </c>
      <c r="AK1674">
        <v>19.339099999999998</v>
      </c>
      <c r="AL1674">
        <v>-0.57651399999999997</v>
      </c>
      <c r="AM1674">
        <v>-2</v>
      </c>
      <c r="AN1674">
        <v>-26.478329122066398</v>
      </c>
      <c r="AO1674">
        <v>2.9235744476318302</v>
      </c>
      <c r="AP1674">
        <v>-1.4411400000000001</v>
      </c>
      <c r="AQ1674">
        <v>999</v>
      </c>
      <c r="AU1674" t="s">
        <v>2682</v>
      </c>
    </row>
    <row r="1675" spans="1:47" x14ac:dyDescent="0.45">
      <c r="A1675" t="s">
        <v>2676</v>
      </c>
      <c r="B1675" t="s">
        <v>42</v>
      </c>
      <c r="C1675">
        <v>111</v>
      </c>
      <c r="D1675">
        <v>461</v>
      </c>
      <c r="E1675">
        <v>426</v>
      </c>
      <c r="F1675">
        <v>101</v>
      </c>
      <c r="G1675">
        <v>68</v>
      </c>
      <c r="H1675">
        <v>21</v>
      </c>
      <c r="I1675">
        <v>3</v>
      </c>
      <c r="J1675">
        <v>9</v>
      </c>
      <c r="K1675">
        <v>47</v>
      </c>
      <c r="L1675">
        <v>49</v>
      </c>
      <c r="M1675">
        <v>27</v>
      </c>
      <c r="N1675">
        <v>8</v>
      </c>
      <c r="O1675">
        <v>111</v>
      </c>
      <c r="P1675">
        <v>2</v>
      </c>
      <c r="Q1675">
        <v>4</v>
      </c>
      <c r="R1675">
        <v>2</v>
      </c>
      <c r="S1675">
        <v>1</v>
      </c>
      <c r="T1675">
        <v>4</v>
      </c>
      <c r="U1675">
        <v>3</v>
      </c>
      <c r="V1675">
        <v>0.23708899999999999</v>
      </c>
      <c r="W1675">
        <v>5.8568299999999997E-2</v>
      </c>
      <c r="X1675">
        <v>0.240781</v>
      </c>
      <c r="Y1675">
        <v>0.24324299999999999</v>
      </c>
      <c r="Z1675">
        <v>0.28322399999999998</v>
      </c>
      <c r="AA1675">
        <v>0.36385000000000001</v>
      </c>
      <c r="AB1675">
        <v>0.27394499999999999</v>
      </c>
      <c r="AC1675">
        <v>0.64707400000000004</v>
      </c>
      <c r="AD1675">
        <v>0.12676100000000001</v>
      </c>
      <c r="AE1675">
        <v>4.1370500000000003</v>
      </c>
      <c r="AF1675">
        <v>0.29677399999999998</v>
      </c>
      <c r="AH1675">
        <v>-1.1519900000000001</v>
      </c>
      <c r="AI1675">
        <v>39.159599999999998</v>
      </c>
      <c r="AJ1675">
        <v>-17.0106</v>
      </c>
      <c r="AK1675">
        <v>69.0047</v>
      </c>
      <c r="AL1675">
        <v>-1.1519900000000001</v>
      </c>
      <c r="AM1675">
        <v>0</v>
      </c>
      <c r="AN1675">
        <v>-18.272975206375101</v>
      </c>
      <c r="AO1675">
        <v>-11.856995582580501</v>
      </c>
      <c r="AP1675">
        <v>-1.4431499999999999</v>
      </c>
      <c r="AQ1675">
        <v>999</v>
      </c>
      <c r="AU1675" t="s">
        <v>2677</v>
      </c>
    </row>
    <row r="1676" spans="1:47" x14ac:dyDescent="0.45">
      <c r="A1676" t="s">
        <v>2717</v>
      </c>
      <c r="C1676">
        <v>95</v>
      </c>
      <c r="D1676">
        <v>359</v>
      </c>
      <c r="E1676">
        <v>328</v>
      </c>
      <c r="F1676">
        <v>71</v>
      </c>
      <c r="G1676">
        <v>49</v>
      </c>
      <c r="H1676">
        <v>16</v>
      </c>
      <c r="I1676">
        <v>1</v>
      </c>
      <c r="J1676">
        <v>5</v>
      </c>
      <c r="K1676">
        <v>33</v>
      </c>
      <c r="L1676">
        <v>31</v>
      </c>
      <c r="M1676">
        <v>27</v>
      </c>
      <c r="N1676">
        <v>7</v>
      </c>
      <c r="O1676">
        <v>88</v>
      </c>
      <c r="P1676">
        <v>2</v>
      </c>
      <c r="Q1676">
        <v>2</v>
      </c>
      <c r="R1676">
        <v>0</v>
      </c>
      <c r="S1676">
        <v>0</v>
      </c>
      <c r="T1676">
        <v>2</v>
      </c>
      <c r="U1676">
        <v>1</v>
      </c>
      <c r="V1676">
        <v>0.21646299999999999</v>
      </c>
      <c r="W1676">
        <v>7.5208899999999995E-2</v>
      </c>
      <c r="X1676">
        <v>0.24512500000000001</v>
      </c>
      <c r="Y1676">
        <v>0.30681799999999998</v>
      </c>
      <c r="Z1676">
        <v>0.27855200000000002</v>
      </c>
      <c r="AA1676">
        <v>0.31707299999999999</v>
      </c>
      <c r="AB1676">
        <v>0.25597700000000001</v>
      </c>
      <c r="AC1676">
        <v>0.59562499999999996</v>
      </c>
      <c r="AD1676">
        <v>0.10061</v>
      </c>
      <c r="AE1676">
        <v>3.3559899999999998</v>
      </c>
      <c r="AF1676">
        <v>0.27848099999999998</v>
      </c>
      <c r="AH1676">
        <v>-0.56914200000000004</v>
      </c>
      <c r="AI1676">
        <v>25.138100000000001</v>
      </c>
      <c r="AJ1676">
        <v>-18.603999999999999</v>
      </c>
      <c r="AK1676">
        <v>56.550800000000002</v>
      </c>
      <c r="AL1676">
        <v>-0.56914200000000004</v>
      </c>
      <c r="AM1676">
        <v>-3.6</v>
      </c>
      <c r="AN1676">
        <v>-19.259104192256899</v>
      </c>
      <c r="AO1676">
        <v>-7.5572309494018501</v>
      </c>
      <c r="AP1676">
        <v>-1.45818</v>
      </c>
      <c r="AQ1676">
        <v>999</v>
      </c>
      <c r="AU1676" t="s">
        <v>2718</v>
      </c>
    </row>
    <row r="1677" spans="1:47" x14ac:dyDescent="0.45">
      <c r="A1677" t="s">
        <v>2679</v>
      </c>
      <c r="B1677" t="s">
        <v>98</v>
      </c>
      <c r="C1677">
        <v>84</v>
      </c>
      <c r="D1677">
        <v>318</v>
      </c>
      <c r="E1677">
        <v>297</v>
      </c>
      <c r="F1677">
        <v>56</v>
      </c>
      <c r="G1677">
        <v>33</v>
      </c>
      <c r="H1677">
        <v>14</v>
      </c>
      <c r="I1677">
        <v>2</v>
      </c>
      <c r="J1677">
        <v>7</v>
      </c>
      <c r="K1677">
        <v>29</v>
      </c>
      <c r="L1677">
        <v>32</v>
      </c>
      <c r="M1677">
        <v>15</v>
      </c>
      <c r="N1677">
        <v>5</v>
      </c>
      <c r="O1677">
        <v>140</v>
      </c>
      <c r="P1677">
        <v>2</v>
      </c>
      <c r="Q1677">
        <v>2</v>
      </c>
      <c r="R1677">
        <v>2</v>
      </c>
      <c r="S1677">
        <v>0</v>
      </c>
      <c r="T1677">
        <v>3</v>
      </c>
      <c r="U1677">
        <v>2</v>
      </c>
      <c r="V1677">
        <v>0.188552</v>
      </c>
      <c r="W1677">
        <v>4.7169799999999998E-2</v>
      </c>
      <c r="X1677">
        <v>0.44025199999999998</v>
      </c>
      <c r="Y1677">
        <v>0.107143</v>
      </c>
      <c r="Z1677">
        <v>0.231013</v>
      </c>
      <c r="AA1677">
        <v>0.31986500000000001</v>
      </c>
      <c r="AB1677">
        <v>0.231877</v>
      </c>
      <c r="AC1677">
        <v>0.55087799999999998</v>
      </c>
      <c r="AD1677">
        <v>0.13131300000000001</v>
      </c>
      <c r="AE1677">
        <v>5.0610099999999996</v>
      </c>
      <c r="AF1677">
        <v>0.32236799999999999</v>
      </c>
      <c r="AH1677">
        <v>-0.59088700000000005</v>
      </c>
      <c r="AI1677">
        <v>15.9024</v>
      </c>
      <c r="AJ1677">
        <v>-22.844000000000001</v>
      </c>
      <c r="AK1677">
        <v>43.162100000000002</v>
      </c>
      <c r="AL1677">
        <v>-0.59088700000000005</v>
      </c>
      <c r="AM1677">
        <v>0.2</v>
      </c>
      <c r="AN1677">
        <v>-22.247857630252799</v>
      </c>
      <c r="AO1677">
        <v>-3.3052909821271799</v>
      </c>
      <c r="AP1677">
        <v>-1.4710799999999999</v>
      </c>
      <c r="AQ1677">
        <v>999</v>
      </c>
      <c r="AU1677" t="s">
        <v>2680</v>
      </c>
    </row>
    <row r="1678" spans="1:47" x14ac:dyDescent="0.45">
      <c r="A1678" t="s">
        <v>2701</v>
      </c>
      <c r="C1678">
        <v>91</v>
      </c>
      <c r="D1678">
        <v>370</v>
      </c>
      <c r="E1678">
        <v>353</v>
      </c>
      <c r="F1678">
        <v>87</v>
      </c>
      <c r="G1678">
        <v>61</v>
      </c>
      <c r="H1678">
        <v>16</v>
      </c>
      <c r="I1678">
        <v>0</v>
      </c>
      <c r="J1678">
        <v>10</v>
      </c>
      <c r="K1678">
        <v>29</v>
      </c>
      <c r="L1678">
        <v>44</v>
      </c>
      <c r="M1678">
        <v>12</v>
      </c>
      <c r="N1678">
        <v>14</v>
      </c>
      <c r="O1678">
        <v>74</v>
      </c>
      <c r="P1678">
        <v>3</v>
      </c>
      <c r="Q1678">
        <v>2</v>
      </c>
      <c r="R1678">
        <v>0</v>
      </c>
      <c r="S1678">
        <v>1</v>
      </c>
      <c r="T1678">
        <v>0</v>
      </c>
      <c r="U1678">
        <v>1</v>
      </c>
      <c r="V1678">
        <v>0.24645900000000001</v>
      </c>
      <c r="W1678">
        <v>3.24324E-2</v>
      </c>
      <c r="X1678">
        <v>0.2</v>
      </c>
      <c r="Y1678">
        <v>0.162162</v>
      </c>
      <c r="Z1678">
        <v>0.27567599999999998</v>
      </c>
      <c r="AA1678">
        <v>0.37677100000000002</v>
      </c>
      <c r="AB1678">
        <v>0.26562400000000003</v>
      </c>
      <c r="AC1678">
        <v>0.65244599999999997</v>
      </c>
      <c r="AD1678">
        <v>0.13031200000000001</v>
      </c>
      <c r="AE1678">
        <v>1.12727</v>
      </c>
      <c r="AF1678">
        <v>0.28413300000000002</v>
      </c>
      <c r="AH1678">
        <v>-0.89979600000000004</v>
      </c>
      <c r="AI1678">
        <v>28.872699999999998</v>
      </c>
      <c r="AJ1678">
        <v>-16.209599999999998</v>
      </c>
      <c r="AK1678">
        <v>62.817399999999999</v>
      </c>
      <c r="AL1678">
        <v>-0.89979600000000004</v>
      </c>
      <c r="AM1678">
        <v>0</v>
      </c>
      <c r="AN1678">
        <v>-17.943340480327599</v>
      </c>
      <c r="AO1678">
        <v>-9.5164613723754794</v>
      </c>
      <c r="AP1678">
        <v>-1.4811799999999999</v>
      </c>
      <c r="AQ1678">
        <v>999</v>
      </c>
      <c r="AU1678" t="s">
        <v>2702</v>
      </c>
    </row>
    <row r="1679" spans="1:47" x14ac:dyDescent="0.45">
      <c r="A1679" t="s">
        <v>2685</v>
      </c>
      <c r="B1679" t="s">
        <v>130</v>
      </c>
      <c r="C1679">
        <v>122</v>
      </c>
      <c r="D1679">
        <v>505</v>
      </c>
      <c r="E1679">
        <v>463</v>
      </c>
      <c r="F1679">
        <v>106</v>
      </c>
      <c r="G1679">
        <v>79</v>
      </c>
      <c r="H1679">
        <v>19</v>
      </c>
      <c r="I1679">
        <v>2</v>
      </c>
      <c r="J1679">
        <v>6</v>
      </c>
      <c r="K1679">
        <v>61</v>
      </c>
      <c r="L1679">
        <v>47</v>
      </c>
      <c r="M1679">
        <v>28</v>
      </c>
      <c r="N1679">
        <v>12</v>
      </c>
      <c r="O1679">
        <v>118</v>
      </c>
      <c r="P1679">
        <v>5</v>
      </c>
      <c r="Q1679">
        <v>3</v>
      </c>
      <c r="R1679">
        <v>6</v>
      </c>
      <c r="S1679">
        <v>1</v>
      </c>
      <c r="T1679">
        <v>12</v>
      </c>
      <c r="U1679">
        <v>4</v>
      </c>
      <c r="V1679">
        <v>0.22894200000000001</v>
      </c>
      <c r="W1679">
        <v>5.5445500000000002E-2</v>
      </c>
      <c r="X1679">
        <v>0.23366300000000001</v>
      </c>
      <c r="Y1679">
        <v>0.237288</v>
      </c>
      <c r="Z1679">
        <v>0.278557</v>
      </c>
      <c r="AA1679">
        <v>0.31749500000000003</v>
      </c>
      <c r="AB1679">
        <v>0.253139</v>
      </c>
      <c r="AC1679">
        <v>0.59605200000000003</v>
      </c>
      <c r="AD1679">
        <v>8.8552900000000004E-2</v>
      </c>
      <c r="AE1679">
        <v>5.7590700000000004</v>
      </c>
      <c r="AF1679">
        <v>0.29239799999999999</v>
      </c>
      <c r="AH1679">
        <v>-5.8824500000000002E-2</v>
      </c>
      <c r="AI1679">
        <v>34.171100000000003</v>
      </c>
      <c r="AJ1679">
        <v>-27.360199999999999</v>
      </c>
      <c r="AK1679">
        <v>54.086100000000002</v>
      </c>
      <c r="AL1679">
        <v>-5.8824500000000002E-2</v>
      </c>
      <c r="AM1679">
        <v>-9.8000000000000007</v>
      </c>
      <c r="AN1679">
        <v>-27.841146431863301</v>
      </c>
      <c r="AO1679">
        <v>-4.2334218025207502</v>
      </c>
      <c r="AP1679">
        <v>-1.48803</v>
      </c>
      <c r="AQ1679">
        <v>999</v>
      </c>
      <c r="AU1679" t="s">
        <v>2686</v>
      </c>
    </row>
    <row r="1680" spans="1:47" x14ac:dyDescent="0.45">
      <c r="A1680" t="s">
        <v>2729</v>
      </c>
      <c r="B1680" t="s">
        <v>207</v>
      </c>
      <c r="C1680">
        <v>84</v>
      </c>
      <c r="D1680">
        <v>359</v>
      </c>
      <c r="E1680">
        <v>323</v>
      </c>
      <c r="F1680">
        <v>74</v>
      </c>
      <c r="G1680">
        <v>55</v>
      </c>
      <c r="H1680">
        <v>13</v>
      </c>
      <c r="I1680">
        <v>1</v>
      </c>
      <c r="J1680">
        <v>5</v>
      </c>
      <c r="K1680">
        <v>32</v>
      </c>
      <c r="L1680">
        <v>39</v>
      </c>
      <c r="M1680">
        <v>24</v>
      </c>
      <c r="N1680">
        <v>16</v>
      </c>
      <c r="O1680">
        <v>64</v>
      </c>
      <c r="P1680">
        <v>8</v>
      </c>
      <c r="Q1680">
        <v>4</v>
      </c>
      <c r="R1680">
        <v>0</v>
      </c>
      <c r="S1680">
        <v>1</v>
      </c>
      <c r="T1680">
        <v>1</v>
      </c>
      <c r="U1680">
        <v>1</v>
      </c>
      <c r="V1680">
        <v>0.229102</v>
      </c>
      <c r="W1680">
        <v>6.6852400000000006E-2</v>
      </c>
      <c r="X1680">
        <v>0.17827299999999999</v>
      </c>
      <c r="Y1680">
        <v>0.375</v>
      </c>
      <c r="Z1680">
        <v>0.295265</v>
      </c>
      <c r="AA1680">
        <v>0.32198100000000002</v>
      </c>
      <c r="AB1680">
        <v>0.255606</v>
      </c>
      <c r="AC1680">
        <v>0.61724599999999996</v>
      </c>
      <c r="AD1680">
        <v>9.2879299999999998E-2</v>
      </c>
      <c r="AE1680">
        <v>2.7660499999999999</v>
      </c>
      <c r="AF1680">
        <v>0.26744200000000001</v>
      </c>
      <c r="AH1680">
        <v>-0.76914199999999999</v>
      </c>
      <c r="AI1680">
        <v>25.0276</v>
      </c>
      <c r="AJ1680">
        <v>-18.714400000000001</v>
      </c>
      <c r="AK1680">
        <v>57.212600000000002</v>
      </c>
      <c r="AL1680">
        <v>-0.76914199999999999</v>
      </c>
      <c r="AM1680">
        <v>-11.9</v>
      </c>
      <c r="AN1680">
        <v>-19.174426674842799</v>
      </c>
      <c r="AO1680">
        <v>-7.9427685737609801</v>
      </c>
      <c r="AP1680">
        <v>-1.4881800000000001</v>
      </c>
      <c r="AQ1680">
        <v>999</v>
      </c>
      <c r="AU1680" t="s">
        <v>2730</v>
      </c>
    </row>
    <row r="1681" spans="1:47" x14ac:dyDescent="0.45">
      <c r="A1681" t="s">
        <v>2674</v>
      </c>
      <c r="B1681" t="s">
        <v>191</v>
      </c>
      <c r="C1681">
        <v>87</v>
      </c>
      <c r="D1681">
        <v>352</v>
      </c>
      <c r="E1681">
        <v>329</v>
      </c>
      <c r="F1681">
        <v>66</v>
      </c>
      <c r="G1681">
        <v>46</v>
      </c>
      <c r="H1681">
        <v>15</v>
      </c>
      <c r="I1681">
        <v>1</v>
      </c>
      <c r="J1681">
        <v>4</v>
      </c>
      <c r="K1681">
        <v>23</v>
      </c>
      <c r="L1681">
        <v>35</v>
      </c>
      <c r="M1681">
        <v>12</v>
      </c>
      <c r="N1681">
        <v>11</v>
      </c>
      <c r="O1681">
        <v>113</v>
      </c>
      <c r="P1681">
        <v>9</v>
      </c>
      <c r="Q1681">
        <v>2</v>
      </c>
      <c r="R1681">
        <v>0</v>
      </c>
      <c r="S1681">
        <v>0</v>
      </c>
      <c r="T1681">
        <v>7</v>
      </c>
      <c r="U1681">
        <v>2</v>
      </c>
      <c r="V1681">
        <v>0.20060800000000001</v>
      </c>
      <c r="W1681">
        <v>3.40909E-2</v>
      </c>
      <c r="X1681">
        <v>0.321023</v>
      </c>
      <c r="Y1681">
        <v>0.106195</v>
      </c>
      <c r="Z1681">
        <v>0.24715899999999999</v>
      </c>
      <c r="AA1681">
        <v>0.28875400000000001</v>
      </c>
      <c r="AB1681">
        <v>0.22307399999999999</v>
      </c>
      <c r="AC1681">
        <v>0.53591299999999997</v>
      </c>
      <c r="AD1681">
        <v>8.8145899999999999E-2</v>
      </c>
      <c r="AE1681">
        <v>4.4783900000000001</v>
      </c>
      <c r="AF1681">
        <v>0.28971999999999998</v>
      </c>
      <c r="AH1681">
        <v>0.124357</v>
      </c>
      <c r="AI1681">
        <v>15.029199999999999</v>
      </c>
      <c r="AJ1681">
        <v>-27.8599</v>
      </c>
      <c r="AK1681">
        <v>36.517899999999997</v>
      </c>
      <c r="AL1681">
        <v>0.124357</v>
      </c>
      <c r="AM1681">
        <v>-6.7</v>
      </c>
      <c r="AN1681">
        <v>-26.650480479001999</v>
      </c>
      <c r="AO1681">
        <v>-0.23321533203125</v>
      </c>
      <c r="AP1681">
        <v>-1.4885999999999999</v>
      </c>
      <c r="AQ1681">
        <v>999</v>
      </c>
      <c r="AU1681" t="s">
        <v>2675</v>
      </c>
    </row>
    <row r="1682" spans="1:47" x14ac:dyDescent="0.45">
      <c r="A1682" t="s">
        <v>2731</v>
      </c>
      <c r="B1682" t="s">
        <v>98</v>
      </c>
      <c r="C1682">
        <v>60</v>
      </c>
      <c r="D1682">
        <v>220</v>
      </c>
      <c r="E1682">
        <v>202</v>
      </c>
      <c r="F1682">
        <v>39</v>
      </c>
      <c r="G1682">
        <v>29</v>
      </c>
      <c r="H1682">
        <v>7</v>
      </c>
      <c r="I1682">
        <v>0</v>
      </c>
      <c r="J1682">
        <v>3</v>
      </c>
      <c r="K1682">
        <v>17</v>
      </c>
      <c r="L1682">
        <v>19</v>
      </c>
      <c r="M1682">
        <v>14</v>
      </c>
      <c r="N1682">
        <v>7</v>
      </c>
      <c r="O1682">
        <v>73</v>
      </c>
      <c r="P1682">
        <v>3</v>
      </c>
      <c r="Q1682">
        <v>1</v>
      </c>
      <c r="R1682">
        <v>0</v>
      </c>
      <c r="S1682">
        <v>0</v>
      </c>
      <c r="T1682">
        <v>0</v>
      </c>
      <c r="U1682">
        <v>1</v>
      </c>
      <c r="V1682">
        <v>0.19306899999999999</v>
      </c>
      <c r="W1682">
        <v>6.3636399999999996E-2</v>
      </c>
      <c r="X1682">
        <v>0.331818</v>
      </c>
      <c r="Y1682">
        <v>0.19178100000000001</v>
      </c>
      <c r="Z1682">
        <v>0.25454500000000002</v>
      </c>
      <c r="AA1682">
        <v>0.27227699999999999</v>
      </c>
      <c r="AB1682">
        <v>0.222355</v>
      </c>
      <c r="AC1682">
        <v>0.52682300000000004</v>
      </c>
      <c r="AD1682">
        <v>7.9207899999999998E-2</v>
      </c>
      <c r="AE1682">
        <v>1.66964</v>
      </c>
      <c r="AF1682">
        <v>0.28346500000000002</v>
      </c>
      <c r="AH1682">
        <v>-0.72257800000000005</v>
      </c>
      <c r="AI1682">
        <v>9.2617700000000003</v>
      </c>
      <c r="AJ1682">
        <v>-17.544</v>
      </c>
      <c r="AK1682">
        <v>36.561700000000002</v>
      </c>
      <c r="AL1682">
        <v>-0.72257800000000005</v>
      </c>
      <c r="AM1682">
        <v>-9</v>
      </c>
      <c r="AN1682">
        <v>-17.445291340351101</v>
      </c>
      <c r="AO1682">
        <v>-4.9582600593566797</v>
      </c>
      <c r="AP1682">
        <v>-1.48892</v>
      </c>
      <c r="AQ1682">
        <v>999</v>
      </c>
      <c r="AU1682" t="s">
        <v>2732</v>
      </c>
    </row>
    <row r="1683" spans="1:47" x14ac:dyDescent="0.45">
      <c r="A1683" t="s">
        <v>2727</v>
      </c>
      <c r="C1683">
        <v>76</v>
      </c>
      <c r="D1683">
        <v>279</v>
      </c>
      <c r="E1683">
        <v>258</v>
      </c>
      <c r="F1683">
        <v>51</v>
      </c>
      <c r="G1683">
        <v>38</v>
      </c>
      <c r="H1683">
        <v>8</v>
      </c>
      <c r="I1683">
        <v>2</v>
      </c>
      <c r="J1683">
        <v>3</v>
      </c>
      <c r="K1683">
        <v>24</v>
      </c>
      <c r="L1683">
        <v>24</v>
      </c>
      <c r="M1683">
        <v>16</v>
      </c>
      <c r="N1683">
        <v>5</v>
      </c>
      <c r="O1683">
        <v>101</v>
      </c>
      <c r="P1683">
        <v>3</v>
      </c>
      <c r="Q1683">
        <v>1</v>
      </c>
      <c r="R1683">
        <v>1</v>
      </c>
      <c r="S1683">
        <v>0</v>
      </c>
      <c r="T1683">
        <v>3</v>
      </c>
      <c r="U1683">
        <v>2</v>
      </c>
      <c r="V1683">
        <v>0.19767399999999999</v>
      </c>
      <c r="W1683">
        <v>5.7347700000000001E-2</v>
      </c>
      <c r="X1683">
        <v>0.36200700000000002</v>
      </c>
      <c r="Y1683">
        <v>0.158416</v>
      </c>
      <c r="Z1683">
        <v>0.251799</v>
      </c>
      <c r="AA1683">
        <v>0.27906999999999998</v>
      </c>
      <c r="AB1683">
        <v>0.228826</v>
      </c>
      <c r="AC1683">
        <v>0.53086800000000001</v>
      </c>
      <c r="AD1683">
        <v>8.1395400000000007E-2</v>
      </c>
      <c r="AE1683">
        <v>4.6745599999999996</v>
      </c>
      <c r="AF1683">
        <v>0.30967699999999998</v>
      </c>
      <c r="AH1683">
        <v>-0.64482200000000001</v>
      </c>
      <c r="AI1683">
        <v>13.245100000000001</v>
      </c>
      <c r="AJ1683">
        <v>-20.749500000000001</v>
      </c>
      <c r="AK1683">
        <v>42.285299999999999</v>
      </c>
      <c r="AL1683">
        <v>-0.64482200000000001</v>
      </c>
      <c r="AM1683">
        <v>-4.9000000000000004</v>
      </c>
      <c r="AN1683">
        <v>-20.593282103538499</v>
      </c>
      <c r="AO1683">
        <v>-3.8748677968978802</v>
      </c>
      <c r="AP1683">
        <v>-1.49203</v>
      </c>
      <c r="AQ1683">
        <v>999</v>
      </c>
      <c r="AU1683" t="s">
        <v>2728</v>
      </c>
    </row>
    <row r="1684" spans="1:47" x14ac:dyDescent="0.45">
      <c r="A1684" t="s">
        <v>2631</v>
      </c>
      <c r="B1684" t="s">
        <v>98</v>
      </c>
      <c r="C1684">
        <v>120</v>
      </c>
      <c r="D1684">
        <v>497</v>
      </c>
      <c r="E1684">
        <v>467</v>
      </c>
      <c r="F1684">
        <v>108</v>
      </c>
      <c r="G1684">
        <v>76</v>
      </c>
      <c r="H1684">
        <v>19</v>
      </c>
      <c r="I1684">
        <v>1</v>
      </c>
      <c r="J1684">
        <v>12</v>
      </c>
      <c r="K1684">
        <v>49</v>
      </c>
      <c r="L1684">
        <v>55</v>
      </c>
      <c r="M1684">
        <v>25</v>
      </c>
      <c r="N1684">
        <v>15</v>
      </c>
      <c r="O1684">
        <v>134</v>
      </c>
      <c r="P1684">
        <v>3</v>
      </c>
      <c r="Q1684">
        <v>2</v>
      </c>
      <c r="R1684">
        <v>0</v>
      </c>
      <c r="S1684">
        <v>1</v>
      </c>
      <c r="T1684">
        <v>0</v>
      </c>
      <c r="U1684">
        <v>1</v>
      </c>
      <c r="V1684">
        <v>0.231263</v>
      </c>
      <c r="W1684">
        <v>5.0301800000000001E-2</v>
      </c>
      <c r="X1684">
        <v>0.26961800000000002</v>
      </c>
      <c r="Y1684">
        <v>0.18656700000000001</v>
      </c>
      <c r="Z1684">
        <v>0.273642</v>
      </c>
      <c r="AA1684">
        <v>0.35331899999999999</v>
      </c>
      <c r="AB1684">
        <v>0.26028899999999999</v>
      </c>
      <c r="AC1684">
        <v>0.62696099999999999</v>
      </c>
      <c r="AD1684">
        <v>0.122056</v>
      </c>
      <c r="AE1684">
        <v>2.1415299999999999</v>
      </c>
      <c r="AF1684">
        <v>0.29721399999999998</v>
      </c>
      <c r="AH1684">
        <v>-1.1078300000000001</v>
      </c>
      <c r="AI1684">
        <v>36.581099999999999</v>
      </c>
      <c r="AJ1684">
        <v>-23.9755</v>
      </c>
      <c r="AK1684">
        <v>62.854900000000001</v>
      </c>
      <c r="AL1684">
        <v>-1.1078300000000001</v>
      </c>
      <c r="AM1684">
        <v>0.4</v>
      </c>
      <c r="AN1684">
        <v>-23.228082895278899</v>
      </c>
      <c r="AO1684">
        <v>-8.7306581437587703</v>
      </c>
      <c r="AP1684">
        <v>-1.5035799999999999</v>
      </c>
      <c r="AQ1684">
        <v>999</v>
      </c>
      <c r="AU1684" t="s">
        <v>2632</v>
      </c>
    </row>
    <row r="1685" spans="1:47" x14ac:dyDescent="0.45">
      <c r="A1685" t="s">
        <v>2670</v>
      </c>
      <c r="C1685">
        <v>101</v>
      </c>
      <c r="D1685">
        <v>414</v>
      </c>
      <c r="E1685">
        <v>377</v>
      </c>
      <c r="F1685">
        <v>77</v>
      </c>
      <c r="G1685">
        <v>50</v>
      </c>
      <c r="H1685">
        <v>18</v>
      </c>
      <c r="I1685">
        <v>1</v>
      </c>
      <c r="J1685">
        <v>8</v>
      </c>
      <c r="K1685">
        <v>44</v>
      </c>
      <c r="L1685">
        <v>44</v>
      </c>
      <c r="M1685">
        <v>26</v>
      </c>
      <c r="N1685">
        <v>5</v>
      </c>
      <c r="O1685">
        <v>130</v>
      </c>
      <c r="P1685">
        <v>9</v>
      </c>
      <c r="Q1685">
        <v>2</v>
      </c>
      <c r="R1685">
        <v>0</v>
      </c>
      <c r="S1685">
        <v>0</v>
      </c>
      <c r="T1685">
        <v>9</v>
      </c>
      <c r="U1685">
        <v>4</v>
      </c>
      <c r="V1685">
        <v>0.20424400000000001</v>
      </c>
      <c r="W1685">
        <v>6.2801899999999994E-2</v>
      </c>
      <c r="X1685">
        <v>0.31401000000000001</v>
      </c>
      <c r="Y1685">
        <v>0.2</v>
      </c>
      <c r="Z1685">
        <v>0.27053100000000002</v>
      </c>
      <c r="AA1685">
        <v>0.32095499999999999</v>
      </c>
      <c r="AB1685">
        <v>0.25736999999999999</v>
      </c>
      <c r="AC1685">
        <v>0.59148599999999996</v>
      </c>
      <c r="AD1685">
        <v>0.116711</v>
      </c>
      <c r="AE1685">
        <v>5.0748300000000004</v>
      </c>
      <c r="AF1685">
        <v>0.28630699999999998</v>
      </c>
      <c r="AH1685">
        <v>-0.504722</v>
      </c>
      <c r="AI1685">
        <v>29.4682</v>
      </c>
      <c r="AJ1685">
        <v>-20.975300000000001</v>
      </c>
      <c r="AK1685">
        <v>57.283900000000003</v>
      </c>
      <c r="AL1685">
        <v>-0.504722</v>
      </c>
      <c r="AM1685">
        <v>-8.4</v>
      </c>
      <c r="AN1685">
        <v>-22.413100659847199</v>
      </c>
      <c r="AO1685">
        <v>-6.8788355588912902</v>
      </c>
      <c r="AP1685">
        <v>-1.5143899999999999</v>
      </c>
      <c r="AQ1685">
        <v>999</v>
      </c>
      <c r="AU1685" t="s">
        <v>2671</v>
      </c>
    </row>
    <row r="1686" spans="1:47" x14ac:dyDescent="0.45">
      <c r="A1686" t="s">
        <v>2715</v>
      </c>
      <c r="C1686">
        <v>108</v>
      </c>
      <c r="D1686">
        <v>423</v>
      </c>
      <c r="E1686">
        <v>379</v>
      </c>
      <c r="F1686">
        <v>70</v>
      </c>
      <c r="G1686">
        <v>49</v>
      </c>
      <c r="H1686">
        <v>14</v>
      </c>
      <c r="I1686">
        <v>1</v>
      </c>
      <c r="J1686">
        <v>6</v>
      </c>
      <c r="K1686">
        <v>43</v>
      </c>
      <c r="L1686">
        <v>34</v>
      </c>
      <c r="M1686">
        <v>39</v>
      </c>
      <c r="N1686">
        <v>6</v>
      </c>
      <c r="O1686">
        <v>157</v>
      </c>
      <c r="P1686">
        <v>3</v>
      </c>
      <c r="Q1686">
        <v>2</v>
      </c>
      <c r="R1686">
        <v>0</v>
      </c>
      <c r="S1686">
        <v>0</v>
      </c>
      <c r="T1686">
        <v>12</v>
      </c>
      <c r="U1686">
        <v>3</v>
      </c>
      <c r="V1686">
        <v>0.184697</v>
      </c>
      <c r="W1686">
        <v>9.2198600000000006E-2</v>
      </c>
      <c r="X1686">
        <v>0.37115799999999999</v>
      </c>
      <c r="Y1686">
        <v>0.24840799999999999</v>
      </c>
      <c r="Z1686">
        <v>0.26477499999999998</v>
      </c>
      <c r="AA1686">
        <v>0.27440599999999998</v>
      </c>
      <c r="AB1686">
        <v>0.23835300000000001</v>
      </c>
      <c r="AC1686">
        <v>0.53918200000000005</v>
      </c>
      <c r="AD1686">
        <v>8.9709800000000006E-2</v>
      </c>
      <c r="AE1686">
        <v>5.3849099999999996</v>
      </c>
      <c r="AF1686">
        <v>0.29357800000000001</v>
      </c>
      <c r="AH1686">
        <v>0.47882999999999998</v>
      </c>
      <c r="AI1686">
        <v>23.4282</v>
      </c>
      <c r="AJ1686">
        <v>-28.111899999999999</v>
      </c>
      <c r="AK1686">
        <v>50.139400000000002</v>
      </c>
      <c r="AL1686">
        <v>0.47882999999999998</v>
      </c>
      <c r="AM1686">
        <v>0.7</v>
      </c>
      <c r="AN1686">
        <v>-25.6497630476951</v>
      </c>
      <c r="AO1686">
        <v>-3.9626982808113098</v>
      </c>
      <c r="AP1686">
        <v>-1.5157799999999999</v>
      </c>
      <c r="AQ1686">
        <v>999</v>
      </c>
      <c r="AU1686" t="s">
        <v>2716</v>
      </c>
    </row>
    <row r="1687" spans="1:47" x14ac:dyDescent="0.45">
      <c r="A1687" t="s">
        <v>2751</v>
      </c>
      <c r="C1687">
        <v>68</v>
      </c>
      <c r="D1687">
        <v>262</v>
      </c>
      <c r="E1687">
        <v>245</v>
      </c>
      <c r="F1687">
        <v>50</v>
      </c>
      <c r="G1687">
        <v>35</v>
      </c>
      <c r="H1687">
        <v>8</v>
      </c>
      <c r="I1687">
        <v>0</v>
      </c>
      <c r="J1687">
        <v>7</v>
      </c>
      <c r="K1687">
        <v>20</v>
      </c>
      <c r="L1687">
        <v>30</v>
      </c>
      <c r="M1687">
        <v>12</v>
      </c>
      <c r="N1687">
        <v>8</v>
      </c>
      <c r="O1687">
        <v>95</v>
      </c>
      <c r="P1687">
        <v>3</v>
      </c>
      <c r="Q1687">
        <v>2</v>
      </c>
      <c r="R1687">
        <v>0</v>
      </c>
      <c r="S1687">
        <v>0</v>
      </c>
      <c r="T1687">
        <v>0</v>
      </c>
      <c r="U1687">
        <v>1</v>
      </c>
      <c r="V1687">
        <v>0.20408200000000001</v>
      </c>
      <c r="W1687">
        <v>4.5801500000000002E-2</v>
      </c>
      <c r="X1687">
        <v>0.362595</v>
      </c>
      <c r="Y1687">
        <v>0.12631600000000001</v>
      </c>
      <c r="Z1687">
        <v>0.24809200000000001</v>
      </c>
      <c r="AA1687">
        <v>0.32244899999999999</v>
      </c>
      <c r="AB1687">
        <v>0.23554800000000001</v>
      </c>
      <c r="AC1687">
        <v>0.57054099999999996</v>
      </c>
      <c r="AD1687">
        <v>0.118367</v>
      </c>
      <c r="AE1687">
        <v>1.3732200000000001</v>
      </c>
      <c r="AF1687">
        <v>0.29655199999999998</v>
      </c>
      <c r="AH1687">
        <v>-0.74569300000000005</v>
      </c>
      <c r="AI1687">
        <v>13.900700000000001</v>
      </c>
      <c r="AJ1687">
        <v>-18.022500000000001</v>
      </c>
      <c r="AK1687">
        <v>41.628999999999998</v>
      </c>
      <c r="AL1687">
        <v>-0.74569300000000005</v>
      </c>
      <c r="AM1687">
        <v>-9.3000000000000007</v>
      </c>
      <c r="AN1687">
        <v>-19.6916694641113</v>
      </c>
      <c r="AO1687">
        <v>-4.4866552352905202</v>
      </c>
      <c r="AP1687">
        <v>-1.52088</v>
      </c>
      <c r="AQ1687">
        <v>999</v>
      </c>
      <c r="AU1687" t="s">
        <v>2752</v>
      </c>
    </row>
    <row r="1688" spans="1:47" x14ac:dyDescent="0.45">
      <c r="A1688" t="s">
        <v>2759</v>
      </c>
      <c r="C1688">
        <v>108</v>
      </c>
      <c r="D1688">
        <v>345</v>
      </c>
      <c r="E1688">
        <v>325</v>
      </c>
      <c r="F1688">
        <v>88</v>
      </c>
      <c r="G1688">
        <v>67</v>
      </c>
      <c r="H1688">
        <v>15</v>
      </c>
      <c r="I1688">
        <v>1</v>
      </c>
      <c r="J1688">
        <v>5</v>
      </c>
      <c r="K1688">
        <v>33</v>
      </c>
      <c r="L1688">
        <v>41</v>
      </c>
      <c r="M1688">
        <v>14</v>
      </c>
      <c r="N1688">
        <v>6</v>
      </c>
      <c r="O1688">
        <v>72</v>
      </c>
      <c r="P1688">
        <v>1</v>
      </c>
      <c r="Q1688">
        <v>3</v>
      </c>
      <c r="R1688">
        <v>2</v>
      </c>
      <c r="S1688">
        <v>0</v>
      </c>
      <c r="T1688">
        <v>1</v>
      </c>
      <c r="U1688">
        <v>1</v>
      </c>
      <c r="V1688">
        <v>0.27076899999999998</v>
      </c>
      <c r="W1688">
        <v>4.0579700000000003E-2</v>
      </c>
      <c r="X1688">
        <v>0.20869599999999999</v>
      </c>
      <c r="Y1688">
        <v>0.19444400000000001</v>
      </c>
      <c r="Z1688">
        <v>0.300292</v>
      </c>
      <c r="AA1688">
        <v>0.36923099999999998</v>
      </c>
      <c r="AB1688">
        <v>0.28388400000000003</v>
      </c>
      <c r="AC1688">
        <v>0.66952199999999995</v>
      </c>
      <c r="AD1688">
        <v>9.8461499999999993E-2</v>
      </c>
      <c r="AE1688">
        <v>2.7517299999999998</v>
      </c>
      <c r="AF1688">
        <v>0.330677</v>
      </c>
      <c r="AH1688">
        <v>-0.80766700000000002</v>
      </c>
      <c r="AI1688">
        <v>32.1539</v>
      </c>
      <c r="AJ1688">
        <v>-9.8823899999999991</v>
      </c>
      <c r="AK1688">
        <v>60.494999999999997</v>
      </c>
      <c r="AL1688">
        <v>-0.80766700000000002</v>
      </c>
      <c r="AM1688">
        <v>-10.6</v>
      </c>
      <c r="AN1688">
        <v>-17.692228972911799</v>
      </c>
      <c r="AO1688">
        <v>-9.33236372470855</v>
      </c>
      <c r="AP1688">
        <v>-1.5227200000000001</v>
      </c>
      <c r="AQ1688">
        <v>999</v>
      </c>
      <c r="AU1688">
        <v>14691</v>
      </c>
    </row>
    <row r="1689" spans="1:47" x14ac:dyDescent="0.45">
      <c r="A1689" t="s">
        <v>2661</v>
      </c>
      <c r="C1689">
        <v>110</v>
      </c>
      <c r="D1689">
        <v>403</v>
      </c>
      <c r="E1689">
        <v>377</v>
      </c>
      <c r="F1689">
        <v>86</v>
      </c>
      <c r="G1689">
        <v>68</v>
      </c>
      <c r="H1689">
        <v>16</v>
      </c>
      <c r="I1689">
        <v>0</v>
      </c>
      <c r="J1689">
        <v>2</v>
      </c>
      <c r="K1689">
        <v>42</v>
      </c>
      <c r="L1689">
        <v>32</v>
      </c>
      <c r="M1689">
        <v>19</v>
      </c>
      <c r="N1689">
        <v>13</v>
      </c>
      <c r="O1689">
        <v>81</v>
      </c>
      <c r="P1689">
        <v>1</v>
      </c>
      <c r="Q1689">
        <v>2</v>
      </c>
      <c r="R1689">
        <v>4</v>
      </c>
      <c r="S1689">
        <v>0</v>
      </c>
      <c r="T1689">
        <v>6</v>
      </c>
      <c r="U1689">
        <v>2</v>
      </c>
      <c r="V1689">
        <v>0.22811699999999999</v>
      </c>
      <c r="W1689">
        <v>4.7146399999999998E-2</v>
      </c>
      <c r="X1689">
        <v>0.200993</v>
      </c>
      <c r="Y1689">
        <v>0.234568</v>
      </c>
      <c r="Z1689">
        <v>0.26566400000000001</v>
      </c>
      <c r="AA1689">
        <v>0.286472</v>
      </c>
      <c r="AB1689">
        <v>0.23011000000000001</v>
      </c>
      <c r="AC1689">
        <v>0.55213599999999996</v>
      </c>
      <c r="AD1689">
        <v>5.8355400000000002E-2</v>
      </c>
      <c r="AE1689">
        <v>4.0402800000000001</v>
      </c>
      <c r="AF1689">
        <v>0.28378399999999998</v>
      </c>
      <c r="AH1689">
        <v>-0.22203999999999999</v>
      </c>
      <c r="AI1689">
        <v>19.561399999999999</v>
      </c>
      <c r="AJ1689">
        <v>-29.541799999999999</v>
      </c>
      <c r="AK1689">
        <v>41.773699999999998</v>
      </c>
      <c r="AL1689">
        <v>-0.22203999999999999</v>
      </c>
      <c r="AM1689">
        <v>-1.3</v>
      </c>
      <c r="AN1689">
        <v>-29.291879817843402</v>
      </c>
      <c r="AO1689">
        <v>0.180746674537658</v>
      </c>
      <c r="AP1689">
        <v>-1.53373</v>
      </c>
      <c r="AQ1689">
        <v>999</v>
      </c>
      <c r="AU1689" t="s">
        <v>2662</v>
      </c>
    </row>
    <row r="1690" spans="1:47" x14ac:dyDescent="0.45">
      <c r="A1690" t="s">
        <v>2709</v>
      </c>
      <c r="B1690" t="s">
        <v>14</v>
      </c>
      <c r="C1690">
        <v>116</v>
      </c>
      <c r="D1690">
        <v>480</v>
      </c>
      <c r="E1690">
        <v>428</v>
      </c>
      <c r="F1690">
        <v>85</v>
      </c>
      <c r="G1690">
        <v>60</v>
      </c>
      <c r="H1690">
        <v>16</v>
      </c>
      <c r="I1690">
        <v>3</v>
      </c>
      <c r="J1690">
        <v>6</v>
      </c>
      <c r="K1690">
        <v>51</v>
      </c>
      <c r="L1690">
        <v>45</v>
      </c>
      <c r="M1690">
        <v>40</v>
      </c>
      <c r="N1690">
        <v>13</v>
      </c>
      <c r="O1690">
        <v>155</v>
      </c>
      <c r="P1690">
        <v>9</v>
      </c>
      <c r="Q1690">
        <v>2</v>
      </c>
      <c r="R1690">
        <v>1</v>
      </c>
      <c r="S1690">
        <v>1</v>
      </c>
      <c r="T1690">
        <v>9</v>
      </c>
      <c r="U1690">
        <v>5</v>
      </c>
      <c r="V1690">
        <v>0.198598</v>
      </c>
      <c r="W1690">
        <v>8.3333299999999999E-2</v>
      </c>
      <c r="X1690">
        <v>0.32291700000000001</v>
      </c>
      <c r="Y1690">
        <v>0.25806499999999999</v>
      </c>
      <c r="Z1690">
        <v>0.27974900000000003</v>
      </c>
      <c r="AA1690">
        <v>0.29205599999999998</v>
      </c>
      <c r="AB1690">
        <v>0.24658099999999999</v>
      </c>
      <c r="AC1690">
        <v>0.57180600000000004</v>
      </c>
      <c r="AD1690">
        <v>9.3457899999999997E-2</v>
      </c>
      <c r="AE1690">
        <v>5.4829100000000004</v>
      </c>
      <c r="AF1690">
        <v>0.29368</v>
      </c>
      <c r="AH1690">
        <v>-1.0500799999999999</v>
      </c>
      <c r="AI1690">
        <v>29.865400000000001</v>
      </c>
      <c r="AJ1690">
        <v>-28.619800000000001</v>
      </c>
      <c r="AK1690">
        <v>55.655700000000003</v>
      </c>
      <c r="AL1690">
        <v>-1.0500799999999999</v>
      </c>
      <c r="AM1690">
        <v>0.9</v>
      </c>
      <c r="AN1690">
        <v>-27.419329524040201</v>
      </c>
      <c r="AO1690">
        <v>-4.3910051584243703</v>
      </c>
      <c r="AP1690">
        <v>-1.54129</v>
      </c>
      <c r="AQ1690">
        <v>999</v>
      </c>
      <c r="AU1690" t="s">
        <v>2710</v>
      </c>
    </row>
    <row r="1691" spans="1:47" x14ac:dyDescent="0.45">
      <c r="A1691" t="s">
        <v>2753</v>
      </c>
      <c r="B1691" t="s">
        <v>7</v>
      </c>
      <c r="C1691">
        <v>93</v>
      </c>
      <c r="D1691">
        <v>372</v>
      </c>
      <c r="E1691">
        <v>345</v>
      </c>
      <c r="F1691">
        <v>79</v>
      </c>
      <c r="G1691">
        <v>61</v>
      </c>
      <c r="H1691">
        <v>9</v>
      </c>
      <c r="I1691">
        <v>4</v>
      </c>
      <c r="J1691">
        <v>5</v>
      </c>
      <c r="K1691">
        <v>37</v>
      </c>
      <c r="L1691">
        <v>33</v>
      </c>
      <c r="M1691">
        <v>21</v>
      </c>
      <c r="N1691">
        <v>8</v>
      </c>
      <c r="O1691">
        <v>70</v>
      </c>
      <c r="P1691">
        <v>4</v>
      </c>
      <c r="Q1691">
        <v>1</v>
      </c>
      <c r="R1691">
        <v>1</v>
      </c>
      <c r="S1691">
        <v>0</v>
      </c>
      <c r="T1691">
        <v>3</v>
      </c>
      <c r="U1691">
        <v>1</v>
      </c>
      <c r="V1691">
        <v>0.228986</v>
      </c>
      <c r="W1691">
        <v>5.6451599999999998E-2</v>
      </c>
      <c r="X1691">
        <v>0.18817200000000001</v>
      </c>
      <c r="Y1691">
        <v>0.3</v>
      </c>
      <c r="Z1691">
        <v>0.28032299999999999</v>
      </c>
      <c r="AA1691">
        <v>0.321739</v>
      </c>
      <c r="AB1691">
        <v>0.25695699999999999</v>
      </c>
      <c r="AC1691">
        <v>0.60206300000000001</v>
      </c>
      <c r="AD1691">
        <v>9.2753600000000005E-2</v>
      </c>
      <c r="AE1691">
        <v>4.9327300000000003</v>
      </c>
      <c r="AF1691">
        <v>0.273063</v>
      </c>
      <c r="AH1691">
        <v>-0.42307800000000001</v>
      </c>
      <c r="AI1691">
        <v>26.351099999999999</v>
      </c>
      <c r="AJ1691">
        <v>-18.975000000000001</v>
      </c>
      <c r="AK1691">
        <v>56.942999999999998</v>
      </c>
      <c r="AL1691">
        <v>-0.42307800000000001</v>
      </c>
      <c r="AM1691">
        <v>-3.8</v>
      </c>
      <c r="AN1691">
        <v>-20.265973180532399</v>
      </c>
      <c r="AO1691">
        <v>-7.90052914619445</v>
      </c>
      <c r="AP1691">
        <v>-1.5448599999999999</v>
      </c>
      <c r="AQ1691">
        <v>999</v>
      </c>
      <c r="AU1691" t="s">
        <v>2754</v>
      </c>
    </row>
    <row r="1692" spans="1:47" x14ac:dyDescent="0.45">
      <c r="A1692" t="s">
        <v>2723</v>
      </c>
      <c r="B1692" t="s">
        <v>14</v>
      </c>
      <c r="C1692">
        <v>86</v>
      </c>
      <c r="D1692">
        <v>340</v>
      </c>
      <c r="E1692">
        <v>312</v>
      </c>
      <c r="F1692">
        <v>61</v>
      </c>
      <c r="G1692">
        <v>41</v>
      </c>
      <c r="H1692">
        <v>13</v>
      </c>
      <c r="I1692">
        <v>1</v>
      </c>
      <c r="J1692">
        <v>6</v>
      </c>
      <c r="K1692">
        <v>35</v>
      </c>
      <c r="L1692">
        <v>35</v>
      </c>
      <c r="M1692">
        <v>20</v>
      </c>
      <c r="N1692">
        <v>8</v>
      </c>
      <c r="O1692">
        <v>123</v>
      </c>
      <c r="P1692">
        <v>4</v>
      </c>
      <c r="Q1692">
        <v>1</v>
      </c>
      <c r="R1692">
        <v>3</v>
      </c>
      <c r="S1692">
        <v>0</v>
      </c>
      <c r="T1692">
        <v>8</v>
      </c>
      <c r="U1692">
        <v>3</v>
      </c>
      <c r="V1692">
        <v>0.19551299999999999</v>
      </c>
      <c r="W1692">
        <v>5.8823500000000001E-2</v>
      </c>
      <c r="X1692">
        <v>0.361765</v>
      </c>
      <c r="Y1692">
        <v>0.162602</v>
      </c>
      <c r="Z1692">
        <v>0.25222600000000001</v>
      </c>
      <c r="AA1692">
        <v>0.30128199999999999</v>
      </c>
      <c r="AB1692">
        <v>0.234654</v>
      </c>
      <c r="AC1692">
        <v>0.553508</v>
      </c>
      <c r="AD1692">
        <v>0.105769</v>
      </c>
      <c r="AE1692">
        <v>5.2988099999999996</v>
      </c>
      <c r="AF1692">
        <v>0.29891299999999998</v>
      </c>
      <c r="AH1692">
        <v>-0.10542600000000001</v>
      </c>
      <c r="AI1692">
        <v>17.7867</v>
      </c>
      <c r="AJ1692">
        <v>-23.6403</v>
      </c>
      <c r="AK1692">
        <v>47.659700000000001</v>
      </c>
      <c r="AL1692">
        <v>-0.10542600000000001</v>
      </c>
      <c r="AM1692">
        <v>-1.2</v>
      </c>
      <c r="AN1692">
        <v>-22.1516011580824</v>
      </c>
      <c r="AO1692">
        <v>-4.9477953910827601</v>
      </c>
      <c r="AP1692">
        <v>-1.5471699999999999</v>
      </c>
      <c r="AQ1692">
        <v>999</v>
      </c>
      <c r="AU1692" t="s">
        <v>2724</v>
      </c>
    </row>
    <row r="1693" spans="1:47" x14ac:dyDescent="0.45">
      <c r="A1693" t="s">
        <v>2760</v>
      </c>
      <c r="C1693">
        <v>87</v>
      </c>
      <c r="D1693">
        <v>346</v>
      </c>
      <c r="E1693">
        <v>315</v>
      </c>
      <c r="F1693">
        <v>68</v>
      </c>
      <c r="G1693">
        <v>45</v>
      </c>
      <c r="H1693">
        <v>16</v>
      </c>
      <c r="I1693">
        <v>0</v>
      </c>
      <c r="J1693">
        <v>7</v>
      </c>
      <c r="K1693">
        <v>37</v>
      </c>
      <c r="L1693">
        <v>37</v>
      </c>
      <c r="M1693">
        <v>24</v>
      </c>
      <c r="N1693">
        <v>10</v>
      </c>
      <c r="O1693">
        <v>98</v>
      </c>
      <c r="P1693">
        <v>5</v>
      </c>
      <c r="Q1693">
        <v>1</v>
      </c>
      <c r="R1693">
        <v>1</v>
      </c>
      <c r="S1693">
        <v>0</v>
      </c>
      <c r="T1693">
        <v>5</v>
      </c>
      <c r="U1693">
        <v>3</v>
      </c>
      <c r="V1693">
        <v>0.21587300000000001</v>
      </c>
      <c r="W1693">
        <v>6.9364200000000001E-2</v>
      </c>
      <c r="X1693">
        <v>0.28323700000000002</v>
      </c>
      <c r="Y1693">
        <v>0.244898</v>
      </c>
      <c r="Z1693">
        <v>0.28115899999999999</v>
      </c>
      <c r="AA1693">
        <v>0.33333299999999999</v>
      </c>
      <c r="AB1693">
        <v>0.25974799999999998</v>
      </c>
      <c r="AC1693">
        <v>0.61449299999999996</v>
      </c>
      <c r="AD1693">
        <v>0.11745999999999999</v>
      </c>
      <c r="AE1693">
        <v>3.59259</v>
      </c>
      <c r="AF1693">
        <v>0.28910000000000002</v>
      </c>
      <c r="AH1693">
        <v>-0.75936199999999998</v>
      </c>
      <c r="AI1693">
        <v>25.311499999999999</v>
      </c>
      <c r="AJ1693">
        <v>-16.846599999999999</v>
      </c>
      <c r="AK1693">
        <v>58.736899999999999</v>
      </c>
      <c r="AL1693">
        <v>-0.75936199999999998</v>
      </c>
      <c r="AM1693">
        <v>0</v>
      </c>
      <c r="AN1693">
        <v>-18.446474850177701</v>
      </c>
      <c r="AO1693">
        <v>-8.8991765975952095</v>
      </c>
      <c r="AP1693">
        <v>-1.5513399999999999</v>
      </c>
      <c r="AQ1693">
        <v>999</v>
      </c>
      <c r="AU1693" t="s">
        <v>2761</v>
      </c>
    </row>
    <row r="1694" spans="1:47" x14ac:dyDescent="0.45">
      <c r="A1694" t="s">
        <v>2687</v>
      </c>
      <c r="B1694" t="s">
        <v>309</v>
      </c>
      <c r="C1694">
        <v>110</v>
      </c>
      <c r="D1694">
        <v>505</v>
      </c>
      <c r="E1694">
        <v>464</v>
      </c>
      <c r="F1694">
        <v>111</v>
      </c>
      <c r="G1694">
        <v>78</v>
      </c>
      <c r="H1694">
        <v>22</v>
      </c>
      <c r="I1694">
        <v>3</v>
      </c>
      <c r="J1694">
        <v>8</v>
      </c>
      <c r="K1694">
        <v>55</v>
      </c>
      <c r="L1694">
        <v>55</v>
      </c>
      <c r="M1694">
        <v>33</v>
      </c>
      <c r="N1694">
        <v>16</v>
      </c>
      <c r="O1694">
        <v>150</v>
      </c>
      <c r="P1694">
        <v>7</v>
      </c>
      <c r="Q1694">
        <v>1</v>
      </c>
      <c r="R1694">
        <v>0</v>
      </c>
      <c r="S1694">
        <v>0</v>
      </c>
      <c r="T1694">
        <v>10</v>
      </c>
      <c r="U1694">
        <v>3</v>
      </c>
      <c r="V1694">
        <v>0.23922399999999999</v>
      </c>
      <c r="W1694">
        <v>6.5346500000000002E-2</v>
      </c>
      <c r="X1694">
        <v>0.29703000000000002</v>
      </c>
      <c r="Y1694">
        <v>0.22</v>
      </c>
      <c r="Z1694">
        <v>0.29901</v>
      </c>
      <c r="AA1694">
        <v>0.35129300000000002</v>
      </c>
      <c r="AB1694">
        <v>0.273727</v>
      </c>
      <c r="AC1694">
        <v>0.65030299999999996</v>
      </c>
      <c r="AD1694">
        <v>0.112069</v>
      </c>
      <c r="AE1694">
        <v>5.3221100000000003</v>
      </c>
      <c r="AF1694">
        <v>0.335505</v>
      </c>
      <c r="AH1694">
        <v>-5.21567E-2</v>
      </c>
      <c r="AI1694">
        <v>42.805700000000002</v>
      </c>
      <c r="AJ1694">
        <v>-18.7256</v>
      </c>
      <c r="AK1694">
        <v>53.685600000000001</v>
      </c>
      <c r="AL1694">
        <v>-5.21567E-2</v>
      </c>
      <c r="AM1694">
        <v>-5.7</v>
      </c>
      <c r="AN1694">
        <v>-29.027305863797601</v>
      </c>
      <c r="AO1694">
        <v>-3.8444736003875701</v>
      </c>
      <c r="AP1694">
        <v>-1.5622</v>
      </c>
      <c r="AQ1694">
        <v>999</v>
      </c>
      <c r="AU1694" t="s">
        <v>2688</v>
      </c>
    </row>
    <row r="1695" spans="1:47" x14ac:dyDescent="0.45">
      <c r="A1695" t="s">
        <v>2713</v>
      </c>
      <c r="C1695">
        <v>103</v>
      </c>
      <c r="D1695">
        <v>429</v>
      </c>
      <c r="E1695">
        <v>396</v>
      </c>
      <c r="F1695">
        <v>79</v>
      </c>
      <c r="G1695">
        <v>54</v>
      </c>
      <c r="H1695">
        <v>16</v>
      </c>
      <c r="I1695">
        <v>2</v>
      </c>
      <c r="J1695">
        <v>7</v>
      </c>
      <c r="K1695">
        <v>46</v>
      </c>
      <c r="L1695">
        <v>42</v>
      </c>
      <c r="M1695">
        <v>23</v>
      </c>
      <c r="N1695">
        <v>8</v>
      </c>
      <c r="O1695">
        <v>133</v>
      </c>
      <c r="P1695">
        <v>8</v>
      </c>
      <c r="Q1695">
        <v>1</v>
      </c>
      <c r="R1695">
        <v>1</v>
      </c>
      <c r="S1695">
        <v>0</v>
      </c>
      <c r="T1695">
        <v>9</v>
      </c>
      <c r="U1695">
        <v>3</v>
      </c>
      <c r="V1695">
        <v>0.19949500000000001</v>
      </c>
      <c r="W1695">
        <v>5.3613099999999997E-2</v>
      </c>
      <c r="X1695">
        <v>0.31002299999999999</v>
      </c>
      <c r="Y1695">
        <v>0.172932</v>
      </c>
      <c r="Z1695">
        <v>0.25700899999999999</v>
      </c>
      <c r="AA1695">
        <v>0.30303000000000002</v>
      </c>
      <c r="AB1695">
        <v>0.24040500000000001</v>
      </c>
      <c r="AC1695">
        <v>0.56003999999999998</v>
      </c>
      <c r="AD1695">
        <v>0.103535</v>
      </c>
      <c r="AE1695">
        <v>5.6276599999999997</v>
      </c>
      <c r="AF1695">
        <v>0.28015600000000002</v>
      </c>
      <c r="AH1695">
        <v>-5.9528600000000001E-2</v>
      </c>
      <c r="AI1695">
        <v>24.491599999999998</v>
      </c>
      <c r="AJ1695">
        <v>-27.779499999999999</v>
      </c>
      <c r="AK1695">
        <v>48.530299999999997</v>
      </c>
      <c r="AL1695">
        <v>-5.9528600000000001E-2</v>
      </c>
      <c r="AM1695">
        <v>0.9</v>
      </c>
      <c r="AN1695">
        <v>-26.516592297702999</v>
      </c>
      <c r="AO1695">
        <v>-3.82883608341217</v>
      </c>
      <c r="AP1695">
        <v>-1.57301</v>
      </c>
      <c r="AQ1695">
        <v>999</v>
      </c>
      <c r="AU1695" t="s">
        <v>2714</v>
      </c>
    </row>
    <row r="1696" spans="1:47" x14ac:dyDescent="0.45">
      <c r="A1696" t="s">
        <v>2745</v>
      </c>
      <c r="B1696" t="s">
        <v>89</v>
      </c>
      <c r="C1696">
        <v>101</v>
      </c>
      <c r="D1696">
        <v>367</v>
      </c>
      <c r="E1696">
        <v>341</v>
      </c>
      <c r="F1696">
        <v>68</v>
      </c>
      <c r="G1696">
        <v>56</v>
      </c>
      <c r="H1696">
        <v>7</v>
      </c>
      <c r="I1696">
        <v>1</v>
      </c>
      <c r="J1696">
        <v>4</v>
      </c>
      <c r="K1696">
        <v>36</v>
      </c>
      <c r="L1696">
        <v>29</v>
      </c>
      <c r="M1696">
        <v>19</v>
      </c>
      <c r="N1696">
        <v>12</v>
      </c>
      <c r="O1696">
        <v>120</v>
      </c>
      <c r="P1696">
        <v>4</v>
      </c>
      <c r="Q1696">
        <v>1</v>
      </c>
      <c r="R1696">
        <v>2</v>
      </c>
      <c r="S1696">
        <v>0</v>
      </c>
      <c r="T1696">
        <v>4</v>
      </c>
      <c r="U1696">
        <v>6</v>
      </c>
      <c r="V1696">
        <v>0.19941300000000001</v>
      </c>
      <c r="W1696">
        <v>5.17711E-2</v>
      </c>
      <c r="X1696">
        <v>0.32697500000000002</v>
      </c>
      <c r="Y1696">
        <v>0.158333</v>
      </c>
      <c r="Z1696">
        <v>0.24931500000000001</v>
      </c>
      <c r="AA1696">
        <v>0.26099699999999998</v>
      </c>
      <c r="AB1696">
        <v>0.21385000000000001</v>
      </c>
      <c r="AC1696">
        <v>0.51031199999999999</v>
      </c>
      <c r="AD1696">
        <v>6.1583600000000002E-2</v>
      </c>
      <c r="AE1696">
        <v>3.88157</v>
      </c>
      <c r="AF1696">
        <v>0.29357800000000001</v>
      </c>
      <c r="AH1696">
        <v>-2.24871</v>
      </c>
      <c r="AI1696">
        <v>12.8581</v>
      </c>
      <c r="AJ1696">
        <v>-31.858699999999999</v>
      </c>
      <c r="AK1696">
        <v>33.847499999999997</v>
      </c>
      <c r="AL1696">
        <v>-2.24871</v>
      </c>
      <c r="AM1696">
        <v>1.5</v>
      </c>
      <c r="AN1696">
        <v>-31.338768959045399</v>
      </c>
      <c r="AO1696">
        <v>2.8484715223312298</v>
      </c>
      <c r="AP1696">
        <v>-1.5980099999999999</v>
      </c>
      <c r="AQ1696">
        <v>999</v>
      </c>
      <c r="AU1696" t="s">
        <v>2746</v>
      </c>
    </row>
    <row r="1697" spans="1:47" x14ac:dyDescent="0.45">
      <c r="A1697" t="s">
        <v>2768</v>
      </c>
      <c r="B1697" t="s">
        <v>104</v>
      </c>
      <c r="C1697">
        <v>86</v>
      </c>
      <c r="D1697">
        <v>347</v>
      </c>
      <c r="E1697">
        <v>320</v>
      </c>
      <c r="F1697">
        <v>74</v>
      </c>
      <c r="G1697">
        <v>55</v>
      </c>
      <c r="H1697">
        <v>14</v>
      </c>
      <c r="I1697">
        <v>1</v>
      </c>
      <c r="J1697">
        <v>4</v>
      </c>
      <c r="K1697">
        <v>31</v>
      </c>
      <c r="L1697">
        <v>31</v>
      </c>
      <c r="M1697">
        <v>18</v>
      </c>
      <c r="N1697">
        <v>9</v>
      </c>
      <c r="O1697">
        <v>79</v>
      </c>
      <c r="P1697">
        <v>8</v>
      </c>
      <c r="Q1697">
        <v>1</v>
      </c>
      <c r="R1697">
        <v>0</v>
      </c>
      <c r="S1697">
        <v>0</v>
      </c>
      <c r="T1697">
        <v>3</v>
      </c>
      <c r="U1697">
        <v>3</v>
      </c>
      <c r="V1697">
        <v>0.23125000000000001</v>
      </c>
      <c r="W1697">
        <v>5.1873200000000001E-2</v>
      </c>
      <c r="X1697">
        <v>0.22766600000000001</v>
      </c>
      <c r="Y1697">
        <v>0.22784799999999999</v>
      </c>
      <c r="Z1697">
        <v>0.288184</v>
      </c>
      <c r="AA1697">
        <v>0.31874999999999998</v>
      </c>
      <c r="AB1697">
        <v>0.25919700000000001</v>
      </c>
      <c r="AC1697">
        <v>0.60693399999999997</v>
      </c>
      <c r="AD1697">
        <v>8.7499999999999994E-2</v>
      </c>
      <c r="AE1697">
        <v>3.4226200000000002</v>
      </c>
      <c r="AF1697">
        <v>0.29411799999999999</v>
      </c>
      <c r="AH1697">
        <v>-1.2210000000000001</v>
      </c>
      <c r="AI1697">
        <v>25.2258</v>
      </c>
      <c r="AJ1697">
        <v>-17.054099999999998</v>
      </c>
      <c r="AK1697">
        <v>58.509</v>
      </c>
      <c r="AL1697">
        <v>-1.2210000000000001</v>
      </c>
      <c r="AM1697">
        <v>0</v>
      </c>
      <c r="AN1697">
        <v>-19.057199954986501</v>
      </c>
      <c r="AO1697">
        <v>-8.9248971939086896</v>
      </c>
      <c r="AP1697">
        <v>-1.6113999999999999</v>
      </c>
      <c r="AQ1697">
        <v>999</v>
      </c>
      <c r="AU1697" t="s">
        <v>2769</v>
      </c>
    </row>
    <row r="1698" spans="1:47" x14ac:dyDescent="0.45">
      <c r="A1698" t="s">
        <v>2707</v>
      </c>
      <c r="C1698">
        <v>68</v>
      </c>
      <c r="D1698">
        <v>237</v>
      </c>
      <c r="E1698">
        <v>218</v>
      </c>
      <c r="F1698">
        <v>47</v>
      </c>
      <c r="G1698">
        <v>33</v>
      </c>
      <c r="H1698">
        <v>10</v>
      </c>
      <c r="I1698">
        <v>1</v>
      </c>
      <c r="J1698">
        <v>3</v>
      </c>
      <c r="K1698">
        <v>27</v>
      </c>
      <c r="L1698">
        <v>24</v>
      </c>
      <c r="M1698">
        <v>12</v>
      </c>
      <c r="N1698">
        <v>4</v>
      </c>
      <c r="O1698">
        <v>69</v>
      </c>
      <c r="P1698">
        <v>4</v>
      </c>
      <c r="Q1698">
        <v>2</v>
      </c>
      <c r="R1698">
        <v>1</v>
      </c>
      <c r="S1698">
        <v>0</v>
      </c>
      <c r="T1698">
        <v>7</v>
      </c>
      <c r="U1698">
        <v>3</v>
      </c>
      <c r="V1698">
        <v>0.21559600000000001</v>
      </c>
      <c r="W1698">
        <v>5.0632900000000002E-2</v>
      </c>
      <c r="X1698">
        <v>0.29113899999999998</v>
      </c>
      <c r="Y1698">
        <v>0.17391300000000001</v>
      </c>
      <c r="Z1698">
        <v>0.26694899999999999</v>
      </c>
      <c r="AA1698">
        <v>0.31192700000000001</v>
      </c>
      <c r="AB1698">
        <v>0.248335</v>
      </c>
      <c r="AC1698">
        <v>0.57887599999999995</v>
      </c>
      <c r="AD1698">
        <v>9.6330299999999994E-2</v>
      </c>
      <c r="AE1698">
        <v>5.9431900000000004</v>
      </c>
      <c r="AF1698">
        <v>0.29729699999999998</v>
      </c>
      <c r="AH1698">
        <v>-0.21296499999999999</v>
      </c>
      <c r="AI1698">
        <v>15.091200000000001</v>
      </c>
      <c r="AJ1698">
        <v>-13.7859</v>
      </c>
      <c r="AK1698">
        <v>50.756399999999999</v>
      </c>
      <c r="AL1698">
        <v>-0.21296499999999999</v>
      </c>
      <c r="AM1698">
        <v>-7.4</v>
      </c>
      <c r="AN1698">
        <v>-14.1969467550516</v>
      </c>
      <c r="AO1698">
        <v>-10.012434005737299</v>
      </c>
      <c r="AP1698">
        <v>-1.61141</v>
      </c>
      <c r="AQ1698">
        <v>999</v>
      </c>
      <c r="AU1698" t="s">
        <v>2708</v>
      </c>
    </row>
    <row r="1699" spans="1:47" x14ac:dyDescent="0.45">
      <c r="A1699" t="s">
        <v>2770</v>
      </c>
      <c r="C1699">
        <v>75</v>
      </c>
      <c r="D1699">
        <v>294</v>
      </c>
      <c r="E1699">
        <v>270</v>
      </c>
      <c r="F1699">
        <v>53</v>
      </c>
      <c r="G1699">
        <v>36</v>
      </c>
      <c r="H1699">
        <v>12</v>
      </c>
      <c r="I1699">
        <v>1</v>
      </c>
      <c r="J1699">
        <v>4</v>
      </c>
      <c r="K1699">
        <v>23</v>
      </c>
      <c r="L1699">
        <v>30</v>
      </c>
      <c r="M1699">
        <v>14</v>
      </c>
      <c r="N1699">
        <v>7</v>
      </c>
      <c r="O1699">
        <v>93</v>
      </c>
      <c r="P1699">
        <v>8</v>
      </c>
      <c r="Q1699">
        <v>2</v>
      </c>
      <c r="R1699">
        <v>0</v>
      </c>
      <c r="S1699">
        <v>0</v>
      </c>
      <c r="T1699">
        <v>3</v>
      </c>
      <c r="U1699">
        <v>2</v>
      </c>
      <c r="V1699">
        <v>0.196296</v>
      </c>
      <c r="W1699">
        <v>4.7619000000000002E-2</v>
      </c>
      <c r="X1699">
        <v>0.31632700000000002</v>
      </c>
      <c r="Y1699">
        <v>0.15053800000000001</v>
      </c>
      <c r="Z1699">
        <v>0.255102</v>
      </c>
      <c r="AA1699">
        <v>0.29259299999999999</v>
      </c>
      <c r="AB1699">
        <v>0.23331399999999999</v>
      </c>
      <c r="AC1699">
        <v>0.54769500000000004</v>
      </c>
      <c r="AD1699">
        <v>9.6296300000000001E-2</v>
      </c>
      <c r="AE1699">
        <v>3.7905500000000001</v>
      </c>
      <c r="AF1699">
        <v>0.28000000000000003</v>
      </c>
      <c r="AH1699">
        <v>-0.63711700000000004</v>
      </c>
      <c r="AI1699">
        <v>15.053000000000001</v>
      </c>
      <c r="AJ1699">
        <v>-20.769200000000001</v>
      </c>
      <c r="AK1699">
        <v>41.015599999999999</v>
      </c>
      <c r="AL1699">
        <v>-0.63711700000000004</v>
      </c>
      <c r="AM1699">
        <v>-0.9</v>
      </c>
      <c r="AN1699">
        <v>-22.120510101318299</v>
      </c>
      <c r="AO1699">
        <v>-4.1407407522201503</v>
      </c>
      <c r="AP1699">
        <v>-1.6198699999999999</v>
      </c>
      <c r="AQ1699">
        <v>999</v>
      </c>
      <c r="AU1699" t="s">
        <v>2771</v>
      </c>
    </row>
    <row r="1700" spans="1:47" x14ac:dyDescent="0.45">
      <c r="A1700" t="s">
        <v>2719</v>
      </c>
      <c r="B1700" t="s">
        <v>7</v>
      </c>
      <c r="C1700">
        <v>121</v>
      </c>
      <c r="D1700">
        <v>463</v>
      </c>
      <c r="E1700">
        <v>429</v>
      </c>
      <c r="F1700">
        <v>94</v>
      </c>
      <c r="G1700">
        <v>72</v>
      </c>
      <c r="H1700">
        <v>14</v>
      </c>
      <c r="I1700">
        <v>2</v>
      </c>
      <c r="J1700">
        <v>6</v>
      </c>
      <c r="K1700">
        <v>51</v>
      </c>
      <c r="L1700">
        <v>41</v>
      </c>
      <c r="M1700">
        <v>22</v>
      </c>
      <c r="N1700">
        <v>5</v>
      </c>
      <c r="O1700">
        <v>138</v>
      </c>
      <c r="P1700">
        <v>5</v>
      </c>
      <c r="Q1700">
        <v>4</v>
      </c>
      <c r="R1700">
        <v>3</v>
      </c>
      <c r="S1700">
        <v>0</v>
      </c>
      <c r="T1700">
        <v>13</v>
      </c>
      <c r="U1700">
        <v>5</v>
      </c>
      <c r="V1700">
        <v>0.219114</v>
      </c>
      <c r="W1700">
        <v>4.7516200000000001E-2</v>
      </c>
      <c r="X1700">
        <v>0.29805599999999999</v>
      </c>
      <c r="Y1700">
        <v>0.15942000000000001</v>
      </c>
      <c r="Z1700">
        <v>0.26304300000000003</v>
      </c>
      <c r="AA1700">
        <v>0.30303000000000002</v>
      </c>
      <c r="AB1700">
        <v>0.245226</v>
      </c>
      <c r="AC1700">
        <v>0.56607399999999997</v>
      </c>
      <c r="AD1700">
        <v>8.3916099999999993E-2</v>
      </c>
      <c r="AE1700">
        <v>5.7668600000000003</v>
      </c>
      <c r="AF1700">
        <v>0.30449799999999999</v>
      </c>
      <c r="AH1700">
        <v>-0.23467199999999999</v>
      </c>
      <c r="AI1700">
        <v>28.2866</v>
      </c>
      <c r="AJ1700">
        <v>-28.127300000000002</v>
      </c>
      <c r="AK1700">
        <v>49.0792</v>
      </c>
      <c r="AL1700">
        <v>-0.23467199999999999</v>
      </c>
      <c r="AM1700">
        <v>-4.3</v>
      </c>
      <c r="AN1700">
        <v>-29.442218035459501</v>
      </c>
      <c r="AO1700">
        <v>-2.5987950563430702</v>
      </c>
      <c r="AP1700">
        <v>-1.62205</v>
      </c>
      <c r="AQ1700">
        <v>999</v>
      </c>
      <c r="AU1700" t="s">
        <v>2720</v>
      </c>
    </row>
    <row r="1701" spans="1:47" x14ac:dyDescent="0.45">
      <c r="A1701" t="s">
        <v>2780</v>
      </c>
      <c r="C1701">
        <v>69</v>
      </c>
      <c r="D1701">
        <v>229</v>
      </c>
      <c r="E1701">
        <v>213</v>
      </c>
      <c r="F1701">
        <v>41</v>
      </c>
      <c r="G1701">
        <v>29</v>
      </c>
      <c r="H1701">
        <v>10</v>
      </c>
      <c r="I1701">
        <v>1</v>
      </c>
      <c r="J1701">
        <v>1</v>
      </c>
      <c r="K1701">
        <v>20</v>
      </c>
      <c r="L1701">
        <v>17</v>
      </c>
      <c r="M1701">
        <v>13</v>
      </c>
      <c r="N1701">
        <v>6</v>
      </c>
      <c r="O1701">
        <v>72</v>
      </c>
      <c r="P1701">
        <v>2</v>
      </c>
      <c r="Q1701">
        <v>1</v>
      </c>
      <c r="R1701">
        <v>0</v>
      </c>
      <c r="S1701">
        <v>1</v>
      </c>
      <c r="T1701">
        <v>5</v>
      </c>
      <c r="U1701">
        <v>3</v>
      </c>
      <c r="V1701">
        <v>0.19248799999999999</v>
      </c>
      <c r="W1701">
        <v>5.6768600000000002E-2</v>
      </c>
      <c r="X1701">
        <v>0.31441000000000002</v>
      </c>
      <c r="Y1701">
        <v>0.18055599999999999</v>
      </c>
      <c r="Z1701">
        <v>0.24454100000000001</v>
      </c>
      <c r="AA1701">
        <v>0.26291100000000001</v>
      </c>
      <c r="AB1701">
        <v>0.214921</v>
      </c>
      <c r="AC1701">
        <v>0.50745200000000001</v>
      </c>
      <c r="AD1701">
        <v>7.0422499999999999E-2</v>
      </c>
      <c r="AE1701">
        <v>5.0533799999999998</v>
      </c>
      <c r="AF1701">
        <v>0.283688</v>
      </c>
      <c r="AH1701">
        <v>-0.559029</v>
      </c>
      <c r="AI1701">
        <v>8.2269799999999993</v>
      </c>
      <c r="AJ1701">
        <v>-19.6753</v>
      </c>
      <c r="AK1701">
        <v>34.431199999999997</v>
      </c>
      <c r="AL1701">
        <v>-0.559029</v>
      </c>
      <c r="AM1701">
        <v>-5.9</v>
      </c>
      <c r="AN1701">
        <v>-19.160654246807098</v>
      </c>
      <c r="AO1701">
        <v>-5.0585832595825098</v>
      </c>
      <c r="AP1701">
        <v>-1.6370800000000001</v>
      </c>
      <c r="AQ1701">
        <v>999</v>
      </c>
      <c r="AU1701" t="s">
        <v>2781</v>
      </c>
    </row>
    <row r="1702" spans="1:47" x14ac:dyDescent="0.45">
      <c r="A1702" t="s">
        <v>2794</v>
      </c>
      <c r="C1702">
        <v>96</v>
      </c>
      <c r="D1702">
        <v>335</v>
      </c>
      <c r="E1702">
        <v>317</v>
      </c>
      <c r="F1702">
        <v>65</v>
      </c>
      <c r="G1702">
        <v>43</v>
      </c>
      <c r="H1702">
        <v>13</v>
      </c>
      <c r="I1702">
        <v>0</v>
      </c>
      <c r="J1702">
        <v>9</v>
      </c>
      <c r="K1702">
        <v>26</v>
      </c>
      <c r="L1702">
        <v>33</v>
      </c>
      <c r="M1702">
        <v>16</v>
      </c>
      <c r="N1702">
        <v>8</v>
      </c>
      <c r="O1702">
        <v>112</v>
      </c>
      <c r="P1702">
        <v>1</v>
      </c>
      <c r="Q1702">
        <v>1</v>
      </c>
      <c r="R1702">
        <v>0</v>
      </c>
      <c r="S1702">
        <v>1</v>
      </c>
      <c r="T1702">
        <v>0</v>
      </c>
      <c r="U1702">
        <v>1</v>
      </c>
      <c r="V1702">
        <v>0.20504700000000001</v>
      </c>
      <c r="W1702">
        <v>4.7761199999999997E-2</v>
      </c>
      <c r="X1702">
        <v>0.33432800000000001</v>
      </c>
      <c r="Y1702">
        <v>0.14285700000000001</v>
      </c>
      <c r="Z1702">
        <v>0.24477599999999999</v>
      </c>
      <c r="AA1702">
        <v>0.33123000000000002</v>
      </c>
      <c r="AB1702">
        <v>0.239902</v>
      </c>
      <c r="AC1702">
        <v>0.57600600000000002</v>
      </c>
      <c r="AD1702">
        <v>0.12618299999999999</v>
      </c>
      <c r="AE1702">
        <v>1.31565</v>
      </c>
      <c r="AF1702">
        <v>0.28426400000000002</v>
      </c>
      <c r="AH1702">
        <v>-0.82274400000000003</v>
      </c>
      <c r="AI1702">
        <v>18.985299999999999</v>
      </c>
      <c r="AJ1702">
        <v>-21.8325</v>
      </c>
      <c r="AK1702">
        <v>45.574100000000001</v>
      </c>
      <c r="AL1702">
        <v>-0.82274400000000003</v>
      </c>
      <c r="AM1702">
        <v>1.7</v>
      </c>
      <c r="AN1702">
        <v>-23.410272717475799</v>
      </c>
      <c r="AO1702">
        <v>-4.4544680118560702</v>
      </c>
      <c r="AP1702">
        <v>-1.6404700000000001</v>
      </c>
      <c r="AQ1702">
        <v>999</v>
      </c>
      <c r="AU1702">
        <v>9393</v>
      </c>
    </row>
    <row r="1703" spans="1:47" x14ac:dyDescent="0.45">
      <c r="A1703" t="s">
        <v>2757</v>
      </c>
      <c r="C1703">
        <v>62</v>
      </c>
      <c r="D1703">
        <v>241</v>
      </c>
      <c r="E1703">
        <v>220</v>
      </c>
      <c r="F1703">
        <v>40</v>
      </c>
      <c r="G1703">
        <v>28</v>
      </c>
      <c r="H1703">
        <v>7</v>
      </c>
      <c r="I1703">
        <v>1</v>
      </c>
      <c r="J1703">
        <v>4</v>
      </c>
      <c r="K1703">
        <v>23</v>
      </c>
      <c r="L1703">
        <v>26</v>
      </c>
      <c r="M1703">
        <v>14</v>
      </c>
      <c r="N1703">
        <v>7</v>
      </c>
      <c r="O1703">
        <v>99</v>
      </c>
      <c r="P1703">
        <v>6</v>
      </c>
      <c r="Q1703">
        <v>1</v>
      </c>
      <c r="R1703">
        <v>0</v>
      </c>
      <c r="S1703">
        <v>0</v>
      </c>
      <c r="T1703">
        <v>1</v>
      </c>
      <c r="U1703">
        <v>1</v>
      </c>
      <c r="V1703">
        <v>0.18181800000000001</v>
      </c>
      <c r="W1703">
        <v>5.8091299999999998E-2</v>
      </c>
      <c r="X1703">
        <v>0.41078799999999999</v>
      </c>
      <c r="Y1703">
        <v>0.14141400000000001</v>
      </c>
      <c r="Z1703">
        <v>0.24896299999999999</v>
      </c>
      <c r="AA1703">
        <v>0.27727299999999999</v>
      </c>
      <c r="AB1703">
        <v>0.22320499999999999</v>
      </c>
      <c r="AC1703">
        <v>0.52623500000000001</v>
      </c>
      <c r="AD1703">
        <v>9.5454499999999998E-2</v>
      </c>
      <c r="AE1703">
        <v>4.0706600000000002</v>
      </c>
      <c r="AF1703">
        <v>0.305085</v>
      </c>
      <c r="AH1703">
        <v>-0.53798800000000002</v>
      </c>
      <c r="AI1703">
        <v>10.3161</v>
      </c>
      <c r="AJ1703">
        <v>-19.048400000000001</v>
      </c>
      <c r="AK1703">
        <v>37.145000000000003</v>
      </c>
      <c r="AL1703">
        <v>-0.53798800000000002</v>
      </c>
      <c r="AM1703">
        <v>-2.9</v>
      </c>
      <c r="AN1703">
        <v>-19.304152905940999</v>
      </c>
      <c r="AO1703">
        <v>-5.5565257072448704</v>
      </c>
      <c r="AP1703">
        <v>-1.6602699999999999</v>
      </c>
      <c r="AQ1703">
        <v>999</v>
      </c>
      <c r="AU1703" t="s">
        <v>2758</v>
      </c>
    </row>
    <row r="1704" spans="1:47" x14ac:dyDescent="0.45">
      <c r="A1704" t="s">
        <v>2667</v>
      </c>
      <c r="B1704" t="s">
        <v>107</v>
      </c>
      <c r="C1704">
        <v>121</v>
      </c>
      <c r="D1704">
        <v>526</v>
      </c>
      <c r="E1704">
        <v>477</v>
      </c>
      <c r="F1704">
        <v>112</v>
      </c>
      <c r="G1704">
        <v>85</v>
      </c>
      <c r="H1704">
        <v>18</v>
      </c>
      <c r="I1704">
        <v>5</v>
      </c>
      <c r="J1704">
        <v>4</v>
      </c>
      <c r="K1704">
        <v>57</v>
      </c>
      <c r="L1704">
        <v>47</v>
      </c>
      <c r="M1704">
        <v>41</v>
      </c>
      <c r="N1704">
        <v>13</v>
      </c>
      <c r="O1704">
        <v>114</v>
      </c>
      <c r="P1704">
        <v>6</v>
      </c>
      <c r="Q1704">
        <v>1</v>
      </c>
      <c r="R1704">
        <v>1</v>
      </c>
      <c r="S1704">
        <v>0</v>
      </c>
      <c r="T1704">
        <v>14</v>
      </c>
      <c r="U1704">
        <v>8</v>
      </c>
      <c r="V1704">
        <v>0.23480100000000001</v>
      </c>
      <c r="W1704">
        <v>7.7946799999999997E-2</v>
      </c>
      <c r="X1704">
        <v>0.21673000000000001</v>
      </c>
      <c r="Y1704">
        <v>0.359649</v>
      </c>
      <c r="Z1704">
        <v>0.30285699999999999</v>
      </c>
      <c r="AA1704">
        <v>0.318658</v>
      </c>
      <c r="AB1704">
        <v>0.26778400000000002</v>
      </c>
      <c r="AC1704">
        <v>0.62151500000000004</v>
      </c>
      <c r="AD1704">
        <v>8.3857399999999999E-2</v>
      </c>
      <c r="AE1704">
        <v>5.7957099999999997</v>
      </c>
      <c r="AF1704">
        <v>0.3</v>
      </c>
      <c r="AH1704">
        <v>-1.49353</v>
      </c>
      <c r="AI1704">
        <v>41.989699999999999</v>
      </c>
      <c r="AJ1704">
        <v>-22.1004</v>
      </c>
      <c r="AK1704">
        <v>63.2395</v>
      </c>
      <c r="AL1704">
        <v>-1.49353</v>
      </c>
      <c r="AM1704">
        <v>-11.1</v>
      </c>
      <c r="AN1704">
        <v>-25.447982668876602</v>
      </c>
      <c r="AO1704">
        <v>-9.1673136949539096</v>
      </c>
      <c r="AP1704">
        <v>-1.6647099999999999</v>
      </c>
      <c r="AQ1704">
        <v>999</v>
      </c>
      <c r="AU1704" t="s">
        <v>2668</v>
      </c>
    </row>
    <row r="1705" spans="1:47" x14ac:dyDescent="0.45">
      <c r="A1705" t="s">
        <v>2733</v>
      </c>
      <c r="B1705" t="s">
        <v>16</v>
      </c>
      <c r="C1705">
        <v>126</v>
      </c>
      <c r="D1705">
        <v>543</v>
      </c>
      <c r="E1705">
        <v>498</v>
      </c>
      <c r="F1705">
        <v>119</v>
      </c>
      <c r="G1705">
        <v>81</v>
      </c>
      <c r="H1705">
        <v>21</v>
      </c>
      <c r="I1705">
        <v>2</v>
      </c>
      <c r="J1705">
        <v>15</v>
      </c>
      <c r="K1705">
        <v>61</v>
      </c>
      <c r="L1705">
        <v>62</v>
      </c>
      <c r="M1705">
        <v>35</v>
      </c>
      <c r="N1705">
        <v>18</v>
      </c>
      <c r="O1705">
        <v>136</v>
      </c>
      <c r="P1705">
        <v>2</v>
      </c>
      <c r="Q1705">
        <v>6</v>
      </c>
      <c r="R1705">
        <v>2</v>
      </c>
      <c r="S1705">
        <v>0</v>
      </c>
      <c r="T1705">
        <v>1</v>
      </c>
      <c r="U1705">
        <v>1</v>
      </c>
      <c r="V1705">
        <v>0.238956</v>
      </c>
      <c r="W1705">
        <v>6.4456700000000006E-2</v>
      </c>
      <c r="X1705">
        <v>0.25046000000000002</v>
      </c>
      <c r="Y1705">
        <v>0.257353</v>
      </c>
      <c r="Z1705">
        <v>0.28835499999999997</v>
      </c>
      <c r="AA1705">
        <v>0.37951800000000002</v>
      </c>
      <c r="AB1705">
        <v>0.27549899999999999</v>
      </c>
      <c r="AC1705">
        <v>0.66787300000000005</v>
      </c>
      <c r="AD1705">
        <v>0.14056199999999999</v>
      </c>
      <c r="AE1705">
        <v>2.8908499999999999</v>
      </c>
      <c r="AF1705">
        <v>0.29461799999999999</v>
      </c>
      <c r="AH1705">
        <v>-0.99258999999999997</v>
      </c>
      <c r="AI1705">
        <v>46.826000000000001</v>
      </c>
      <c r="AJ1705">
        <v>-19.3354</v>
      </c>
      <c r="AK1705">
        <v>73.574200000000005</v>
      </c>
      <c r="AL1705">
        <v>-0.99258999999999997</v>
      </c>
      <c r="AM1705">
        <v>-10.5</v>
      </c>
      <c r="AN1705">
        <v>-18.7690682411193</v>
      </c>
      <c r="AO1705">
        <v>-16.485449790954501</v>
      </c>
      <c r="AP1705">
        <v>-1.6707000000000001</v>
      </c>
      <c r="AQ1705">
        <v>999</v>
      </c>
      <c r="AU1705" t="s">
        <v>2734</v>
      </c>
    </row>
    <row r="1706" spans="1:47" x14ac:dyDescent="0.45">
      <c r="A1706" t="s">
        <v>2711</v>
      </c>
      <c r="B1706" t="s">
        <v>46</v>
      </c>
      <c r="C1706">
        <v>112</v>
      </c>
      <c r="D1706">
        <v>475</v>
      </c>
      <c r="E1706">
        <v>429</v>
      </c>
      <c r="F1706">
        <v>87</v>
      </c>
      <c r="G1706">
        <v>55</v>
      </c>
      <c r="H1706">
        <v>20</v>
      </c>
      <c r="I1706">
        <v>2</v>
      </c>
      <c r="J1706">
        <v>10</v>
      </c>
      <c r="K1706">
        <v>51</v>
      </c>
      <c r="L1706">
        <v>51</v>
      </c>
      <c r="M1706">
        <v>39</v>
      </c>
      <c r="N1706">
        <v>13</v>
      </c>
      <c r="O1706">
        <v>173</v>
      </c>
      <c r="P1706">
        <v>6</v>
      </c>
      <c r="Q1706">
        <v>1</v>
      </c>
      <c r="R1706">
        <v>0</v>
      </c>
      <c r="S1706">
        <v>0</v>
      </c>
      <c r="T1706">
        <v>2</v>
      </c>
      <c r="U1706">
        <v>2</v>
      </c>
      <c r="V1706">
        <v>0.20279700000000001</v>
      </c>
      <c r="W1706">
        <v>8.2105300000000006E-2</v>
      </c>
      <c r="X1706">
        <v>0.36421100000000001</v>
      </c>
      <c r="Y1706">
        <v>0.225434</v>
      </c>
      <c r="Z1706">
        <v>0.277895</v>
      </c>
      <c r="AA1706">
        <v>0.32867099999999999</v>
      </c>
      <c r="AB1706">
        <v>0.25766899999999998</v>
      </c>
      <c r="AC1706">
        <v>0.60656600000000005</v>
      </c>
      <c r="AD1706">
        <v>0.12587400000000001</v>
      </c>
      <c r="AE1706">
        <v>3.8633600000000001</v>
      </c>
      <c r="AF1706">
        <v>0.31174099999999999</v>
      </c>
      <c r="AH1706">
        <v>-1.1145</v>
      </c>
      <c r="AI1706">
        <v>33.928100000000001</v>
      </c>
      <c r="AJ1706">
        <v>-23.947900000000001</v>
      </c>
      <c r="AK1706">
        <v>60.248899999999999</v>
      </c>
      <c r="AL1706">
        <v>-1.1145</v>
      </c>
      <c r="AM1706">
        <v>-3.2</v>
      </c>
      <c r="AN1706">
        <v>-24.506149172782798</v>
      </c>
      <c r="AO1706">
        <v>-8.43589091300964</v>
      </c>
      <c r="AP1706">
        <v>-1.67113</v>
      </c>
      <c r="AQ1706">
        <v>999</v>
      </c>
      <c r="AU1706" t="s">
        <v>2712</v>
      </c>
    </row>
    <row r="1707" spans="1:47" x14ac:dyDescent="0.45">
      <c r="A1707" t="s">
        <v>2762</v>
      </c>
      <c r="C1707">
        <v>76</v>
      </c>
      <c r="D1707">
        <v>308</v>
      </c>
      <c r="E1707">
        <v>281</v>
      </c>
      <c r="F1707">
        <v>56</v>
      </c>
      <c r="G1707">
        <v>36</v>
      </c>
      <c r="H1707">
        <v>13</v>
      </c>
      <c r="I1707">
        <v>1</v>
      </c>
      <c r="J1707">
        <v>6</v>
      </c>
      <c r="K1707">
        <v>30</v>
      </c>
      <c r="L1707">
        <v>29</v>
      </c>
      <c r="M1707">
        <v>24</v>
      </c>
      <c r="N1707">
        <v>8</v>
      </c>
      <c r="O1707">
        <v>105</v>
      </c>
      <c r="P1707">
        <v>2</v>
      </c>
      <c r="Q1707">
        <v>1</v>
      </c>
      <c r="R1707">
        <v>0</v>
      </c>
      <c r="S1707">
        <v>1</v>
      </c>
      <c r="T1707">
        <v>0</v>
      </c>
      <c r="U1707">
        <v>1</v>
      </c>
      <c r="V1707">
        <v>0.19928799999999999</v>
      </c>
      <c r="W1707">
        <v>7.7922099999999994E-2</v>
      </c>
      <c r="X1707">
        <v>0.34090900000000002</v>
      </c>
      <c r="Y1707">
        <v>0.228571</v>
      </c>
      <c r="Z1707">
        <v>0.26623400000000003</v>
      </c>
      <c r="AA1707">
        <v>0.31672600000000001</v>
      </c>
      <c r="AB1707">
        <v>0.24706700000000001</v>
      </c>
      <c r="AC1707">
        <v>0.58296000000000003</v>
      </c>
      <c r="AD1707">
        <v>0.117438</v>
      </c>
      <c r="AE1707">
        <v>2.8631000000000002</v>
      </c>
      <c r="AF1707">
        <v>0.29239799999999999</v>
      </c>
      <c r="AH1707">
        <v>-0.83815499999999998</v>
      </c>
      <c r="AI1707">
        <v>19.287800000000001</v>
      </c>
      <c r="AJ1707">
        <v>-18.240200000000002</v>
      </c>
      <c r="AK1707">
        <v>50.535899999999998</v>
      </c>
      <c r="AL1707">
        <v>-0.83815499999999998</v>
      </c>
      <c r="AM1707">
        <v>-4.2</v>
      </c>
      <c r="AN1707">
        <v>-19.711970269679998</v>
      </c>
      <c r="AO1707">
        <v>-7.5950615406036297</v>
      </c>
      <c r="AP1707">
        <v>-1.67659</v>
      </c>
      <c r="AQ1707">
        <v>999</v>
      </c>
      <c r="AU1707" t="s">
        <v>2763</v>
      </c>
    </row>
    <row r="1708" spans="1:47" x14ac:dyDescent="0.45">
      <c r="A1708" t="s">
        <v>2743</v>
      </c>
      <c r="B1708" t="s">
        <v>130</v>
      </c>
      <c r="C1708">
        <v>102</v>
      </c>
      <c r="D1708">
        <v>460</v>
      </c>
      <c r="E1708">
        <v>397</v>
      </c>
      <c r="F1708">
        <v>77</v>
      </c>
      <c r="G1708">
        <v>53</v>
      </c>
      <c r="H1708">
        <v>16</v>
      </c>
      <c r="I1708">
        <v>1</v>
      </c>
      <c r="J1708">
        <v>7</v>
      </c>
      <c r="K1708">
        <v>48</v>
      </c>
      <c r="L1708">
        <v>46</v>
      </c>
      <c r="M1708">
        <v>52</v>
      </c>
      <c r="N1708">
        <v>5</v>
      </c>
      <c r="O1708">
        <v>164</v>
      </c>
      <c r="P1708">
        <v>9</v>
      </c>
      <c r="Q1708">
        <v>2</v>
      </c>
      <c r="R1708">
        <v>0</v>
      </c>
      <c r="S1708">
        <v>0</v>
      </c>
      <c r="T1708">
        <v>5</v>
      </c>
      <c r="U1708">
        <v>3</v>
      </c>
      <c r="V1708">
        <v>0.19395499999999999</v>
      </c>
      <c r="W1708">
        <v>0.113043</v>
      </c>
      <c r="X1708">
        <v>0.35652200000000001</v>
      </c>
      <c r="Y1708">
        <v>0.31707299999999999</v>
      </c>
      <c r="Z1708">
        <v>0.3</v>
      </c>
      <c r="AA1708">
        <v>0.29219099999999998</v>
      </c>
      <c r="AB1708">
        <v>0.26706299999999999</v>
      </c>
      <c r="AC1708">
        <v>0.59219100000000002</v>
      </c>
      <c r="AD1708">
        <v>9.8236799999999999E-2</v>
      </c>
      <c r="AE1708">
        <v>3.9418899999999999</v>
      </c>
      <c r="AF1708">
        <v>0.30701800000000001</v>
      </c>
      <c r="AH1708">
        <v>-1.10609</v>
      </c>
      <c r="AI1708">
        <v>36.445599999999999</v>
      </c>
      <c r="AJ1708">
        <v>-19.602699999999999</v>
      </c>
      <c r="AK1708">
        <v>63.737099999999998</v>
      </c>
      <c r="AL1708">
        <v>-1.10609</v>
      </c>
      <c r="AM1708">
        <v>-6.6</v>
      </c>
      <c r="AN1708">
        <v>-21.093317151069598</v>
      </c>
      <c r="AO1708">
        <v>-11.6705465316772</v>
      </c>
      <c r="AP1708">
        <v>-1.7091799999999999</v>
      </c>
      <c r="AQ1708">
        <v>999</v>
      </c>
      <c r="AU1708" t="s">
        <v>2744</v>
      </c>
    </row>
    <row r="1709" spans="1:47" x14ac:dyDescent="0.45">
      <c r="A1709" t="s">
        <v>2725</v>
      </c>
      <c r="B1709" t="s">
        <v>107</v>
      </c>
      <c r="C1709">
        <v>71</v>
      </c>
      <c r="D1709">
        <v>292</v>
      </c>
      <c r="E1709">
        <v>262</v>
      </c>
      <c r="F1709">
        <v>44</v>
      </c>
      <c r="G1709">
        <v>28</v>
      </c>
      <c r="H1709">
        <v>9</v>
      </c>
      <c r="I1709">
        <v>3</v>
      </c>
      <c r="J1709">
        <v>4</v>
      </c>
      <c r="K1709">
        <v>26</v>
      </c>
      <c r="L1709">
        <v>26</v>
      </c>
      <c r="M1709">
        <v>25</v>
      </c>
      <c r="N1709">
        <v>4</v>
      </c>
      <c r="O1709">
        <v>128</v>
      </c>
      <c r="P1709">
        <v>4</v>
      </c>
      <c r="Q1709">
        <v>1</v>
      </c>
      <c r="R1709">
        <v>0</v>
      </c>
      <c r="S1709">
        <v>0</v>
      </c>
      <c r="T1709">
        <v>8</v>
      </c>
      <c r="U1709">
        <v>1</v>
      </c>
      <c r="V1709">
        <v>0.167939</v>
      </c>
      <c r="W1709">
        <v>8.5616399999999995E-2</v>
      </c>
      <c r="X1709">
        <v>0.43835600000000002</v>
      </c>
      <c r="Y1709">
        <v>0.19531200000000001</v>
      </c>
      <c r="Z1709">
        <v>0.25</v>
      </c>
      <c r="AA1709">
        <v>0.27099200000000001</v>
      </c>
      <c r="AB1709">
        <v>0.22967299999999999</v>
      </c>
      <c r="AC1709">
        <v>0.52099200000000001</v>
      </c>
      <c r="AD1709">
        <v>0.10305300000000001</v>
      </c>
      <c r="AE1709">
        <v>7.2745699999999998</v>
      </c>
      <c r="AF1709">
        <v>0.305344</v>
      </c>
      <c r="AH1709">
        <v>0.76954999999999996</v>
      </c>
      <c r="AI1709">
        <v>14.0677</v>
      </c>
      <c r="AJ1709">
        <v>-21.5108</v>
      </c>
      <c r="AK1709">
        <v>37.690600000000003</v>
      </c>
      <c r="AL1709">
        <v>0.76954999999999996</v>
      </c>
      <c r="AM1709">
        <v>-2.2000000000000002</v>
      </c>
      <c r="AN1709">
        <v>-21.7705076932907</v>
      </c>
      <c r="AO1709">
        <v>-5.4186949729919398</v>
      </c>
      <c r="AP1709">
        <v>-1.7192000000000001</v>
      </c>
      <c r="AQ1709">
        <v>999</v>
      </c>
      <c r="AU1709" t="s">
        <v>2726</v>
      </c>
    </row>
    <row r="1710" spans="1:47" x14ac:dyDescent="0.45">
      <c r="A1710" t="s">
        <v>2774</v>
      </c>
      <c r="B1710" t="s">
        <v>14</v>
      </c>
      <c r="C1710">
        <v>91</v>
      </c>
      <c r="D1710">
        <v>373</v>
      </c>
      <c r="E1710">
        <v>350</v>
      </c>
      <c r="F1710">
        <v>80</v>
      </c>
      <c r="G1710">
        <v>55</v>
      </c>
      <c r="H1710">
        <v>17</v>
      </c>
      <c r="I1710">
        <v>1</v>
      </c>
      <c r="J1710">
        <v>7</v>
      </c>
      <c r="K1710">
        <v>35</v>
      </c>
      <c r="L1710">
        <v>40</v>
      </c>
      <c r="M1710">
        <v>16</v>
      </c>
      <c r="N1710">
        <v>12</v>
      </c>
      <c r="O1710">
        <v>82</v>
      </c>
      <c r="P1710">
        <v>5</v>
      </c>
      <c r="Q1710">
        <v>2</v>
      </c>
      <c r="R1710">
        <v>0</v>
      </c>
      <c r="S1710">
        <v>0</v>
      </c>
      <c r="T1710">
        <v>0</v>
      </c>
      <c r="U1710">
        <v>1</v>
      </c>
      <c r="V1710">
        <v>0.228571</v>
      </c>
      <c r="W1710">
        <v>4.28954E-2</v>
      </c>
      <c r="X1710">
        <v>0.21983900000000001</v>
      </c>
      <c r="Y1710">
        <v>0.19512199999999999</v>
      </c>
      <c r="Z1710">
        <v>0.27077699999999999</v>
      </c>
      <c r="AA1710">
        <v>0.34285700000000002</v>
      </c>
      <c r="AB1710">
        <v>0.25400200000000001</v>
      </c>
      <c r="AC1710">
        <v>0.61363500000000004</v>
      </c>
      <c r="AD1710">
        <v>0.114286</v>
      </c>
      <c r="AE1710">
        <v>2.2651400000000002</v>
      </c>
      <c r="AF1710">
        <v>0.27756700000000001</v>
      </c>
      <c r="AH1710">
        <v>-0.91520599999999996</v>
      </c>
      <c r="AI1710">
        <v>25.506499999999999</v>
      </c>
      <c r="AJ1710">
        <v>-19.941299999999998</v>
      </c>
      <c r="AK1710">
        <v>57.748800000000003</v>
      </c>
      <c r="AL1710">
        <v>-0.91520599999999996</v>
      </c>
      <c r="AM1710">
        <v>0</v>
      </c>
      <c r="AN1710">
        <v>-20.439097404479899</v>
      </c>
      <c r="AO1710">
        <v>-9.5936212539672798</v>
      </c>
      <c r="AP1710">
        <v>-1.7275499999999999</v>
      </c>
      <c r="AQ1710">
        <v>999</v>
      </c>
      <c r="AU1710" t="s">
        <v>2775</v>
      </c>
    </row>
    <row r="1711" spans="1:47" x14ac:dyDescent="0.45">
      <c r="A1711" t="s">
        <v>2747</v>
      </c>
      <c r="C1711">
        <v>95</v>
      </c>
      <c r="D1711">
        <v>363</v>
      </c>
      <c r="E1711">
        <v>342</v>
      </c>
      <c r="F1711">
        <v>66</v>
      </c>
      <c r="G1711">
        <v>47</v>
      </c>
      <c r="H1711">
        <v>11</v>
      </c>
      <c r="I1711">
        <v>1</v>
      </c>
      <c r="J1711">
        <v>7</v>
      </c>
      <c r="K1711">
        <v>37</v>
      </c>
      <c r="L1711">
        <v>35</v>
      </c>
      <c r="M1711">
        <v>15</v>
      </c>
      <c r="N1711">
        <v>10</v>
      </c>
      <c r="O1711">
        <v>148</v>
      </c>
      <c r="P1711">
        <v>5</v>
      </c>
      <c r="Q1711">
        <v>1</v>
      </c>
      <c r="R1711">
        <v>0</v>
      </c>
      <c r="S1711">
        <v>0</v>
      </c>
      <c r="T1711">
        <v>9</v>
      </c>
      <c r="U1711">
        <v>4</v>
      </c>
      <c r="V1711">
        <v>0.19298199999999999</v>
      </c>
      <c r="W1711">
        <v>4.1322299999999999E-2</v>
      </c>
      <c r="X1711">
        <v>0.40771400000000002</v>
      </c>
      <c r="Y1711">
        <v>0.101351</v>
      </c>
      <c r="Z1711">
        <v>0.23691499999999999</v>
      </c>
      <c r="AA1711">
        <v>0.29239799999999999</v>
      </c>
      <c r="AB1711">
        <v>0.22058800000000001</v>
      </c>
      <c r="AC1711">
        <v>0.529312</v>
      </c>
      <c r="AD1711">
        <v>9.9415199999999995E-2</v>
      </c>
      <c r="AE1711">
        <v>5.4316700000000004</v>
      </c>
      <c r="AF1711">
        <v>0.31383</v>
      </c>
      <c r="AH1711">
        <v>-0.32750400000000002</v>
      </c>
      <c r="AI1711">
        <v>14.749499999999999</v>
      </c>
      <c r="AJ1711">
        <v>-29.48</v>
      </c>
      <c r="AK1711">
        <v>32.940800000000003</v>
      </c>
      <c r="AL1711">
        <v>-0.32750400000000002</v>
      </c>
      <c r="AM1711">
        <v>3.8</v>
      </c>
      <c r="AN1711">
        <v>-29.494902640581099</v>
      </c>
      <c r="AO1711">
        <v>-0.20132279396057101</v>
      </c>
      <c r="AP1711">
        <v>-1.7318</v>
      </c>
      <c r="AQ1711">
        <v>999</v>
      </c>
      <c r="AU1711" t="s">
        <v>2748</v>
      </c>
    </row>
    <row r="1712" spans="1:47" x14ac:dyDescent="0.45">
      <c r="A1712" t="s">
        <v>2755</v>
      </c>
      <c r="B1712" t="s">
        <v>104</v>
      </c>
      <c r="C1712">
        <v>105</v>
      </c>
      <c r="D1712">
        <v>444</v>
      </c>
      <c r="E1712">
        <v>411</v>
      </c>
      <c r="F1712">
        <v>86</v>
      </c>
      <c r="G1712">
        <v>59</v>
      </c>
      <c r="H1712">
        <v>17</v>
      </c>
      <c r="I1712">
        <v>2</v>
      </c>
      <c r="J1712">
        <v>8</v>
      </c>
      <c r="K1712">
        <v>44</v>
      </c>
      <c r="L1712">
        <v>44</v>
      </c>
      <c r="M1712">
        <v>31</v>
      </c>
      <c r="N1712">
        <v>6</v>
      </c>
      <c r="O1712">
        <v>154</v>
      </c>
      <c r="P1712">
        <v>1</v>
      </c>
      <c r="Q1712">
        <v>1</v>
      </c>
      <c r="R1712">
        <v>0</v>
      </c>
      <c r="S1712">
        <v>0</v>
      </c>
      <c r="T1712">
        <v>10</v>
      </c>
      <c r="U1712">
        <v>5</v>
      </c>
      <c r="V1712">
        <v>0.20924599999999999</v>
      </c>
      <c r="W1712">
        <v>6.9819800000000001E-2</v>
      </c>
      <c r="X1712">
        <v>0.34684700000000002</v>
      </c>
      <c r="Y1712">
        <v>0.20129900000000001</v>
      </c>
      <c r="Z1712">
        <v>0.265766</v>
      </c>
      <c r="AA1712">
        <v>0.31873499999999999</v>
      </c>
      <c r="AB1712">
        <v>0.252301</v>
      </c>
      <c r="AC1712">
        <v>0.58450100000000005</v>
      </c>
      <c r="AD1712">
        <v>0.109489</v>
      </c>
      <c r="AE1712">
        <v>5.1749999999999998</v>
      </c>
      <c r="AF1712">
        <v>0.312</v>
      </c>
      <c r="AH1712">
        <v>-0.76532599999999995</v>
      </c>
      <c r="AI1712">
        <v>29.734400000000001</v>
      </c>
      <c r="AJ1712">
        <v>-24.3644</v>
      </c>
      <c r="AK1712">
        <v>53.8857</v>
      </c>
      <c r="AL1712">
        <v>-0.76532599999999995</v>
      </c>
      <c r="AM1712">
        <v>-1.5</v>
      </c>
      <c r="AN1712">
        <v>-26.130428433418199</v>
      </c>
      <c r="AO1712">
        <v>-6.3941798210143999</v>
      </c>
      <c r="AP1712">
        <v>-1.73482</v>
      </c>
      <c r="AQ1712">
        <v>999</v>
      </c>
      <c r="AU1712" t="s">
        <v>2756</v>
      </c>
    </row>
    <row r="1713" spans="1:47" x14ac:dyDescent="0.45">
      <c r="A1713" t="s">
        <v>2786</v>
      </c>
      <c r="C1713">
        <v>96</v>
      </c>
      <c r="D1713">
        <v>388</v>
      </c>
      <c r="E1713">
        <v>348</v>
      </c>
      <c r="F1713">
        <v>67</v>
      </c>
      <c r="G1713">
        <v>44</v>
      </c>
      <c r="H1713">
        <v>16</v>
      </c>
      <c r="I1713">
        <v>2</v>
      </c>
      <c r="J1713">
        <v>5</v>
      </c>
      <c r="K1713">
        <v>34</v>
      </c>
      <c r="L1713">
        <v>33</v>
      </c>
      <c r="M1713">
        <v>32</v>
      </c>
      <c r="N1713">
        <v>7</v>
      </c>
      <c r="O1713">
        <v>131</v>
      </c>
      <c r="P1713">
        <v>4</v>
      </c>
      <c r="Q1713">
        <v>1</v>
      </c>
      <c r="R1713">
        <v>3</v>
      </c>
      <c r="S1713">
        <v>0</v>
      </c>
      <c r="T1713">
        <v>3</v>
      </c>
      <c r="U1713">
        <v>1</v>
      </c>
      <c r="V1713">
        <v>0.19252900000000001</v>
      </c>
      <c r="W1713">
        <v>8.2474199999999998E-2</v>
      </c>
      <c r="X1713">
        <v>0.33762900000000001</v>
      </c>
      <c r="Y1713">
        <v>0.24427499999999999</v>
      </c>
      <c r="Z1713">
        <v>0.26753199999999999</v>
      </c>
      <c r="AA1713">
        <v>0.293103</v>
      </c>
      <c r="AB1713">
        <v>0.243893</v>
      </c>
      <c r="AC1713">
        <v>0.56063600000000002</v>
      </c>
      <c r="AD1713">
        <v>0.100575</v>
      </c>
      <c r="AE1713">
        <v>4.2693300000000001</v>
      </c>
      <c r="AF1713">
        <v>0.29108000000000001</v>
      </c>
      <c r="AH1713">
        <v>-0.384552</v>
      </c>
      <c r="AI1713">
        <v>23.274899999999999</v>
      </c>
      <c r="AJ1713">
        <v>-24.000599999999999</v>
      </c>
      <c r="AK1713">
        <v>48.107799999999997</v>
      </c>
      <c r="AL1713">
        <v>-0.384552</v>
      </c>
      <c r="AM1713">
        <v>-9.6</v>
      </c>
      <c r="AN1713">
        <v>-25.3277531266212</v>
      </c>
      <c r="AO1713">
        <v>-5.3231043815612704</v>
      </c>
      <c r="AP1713">
        <v>-1.7382299999999999</v>
      </c>
      <c r="AQ1713">
        <v>999</v>
      </c>
      <c r="AU1713" t="s">
        <v>2787</v>
      </c>
    </row>
    <row r="1714" spans="1:47" x14ac:dyDescent="0.45">
      <c r="A1714" t="s">
        <v>2782</v>
      </c>
      <c r="C1714">
        <v>85</v>
      </c>
      <c r="D1714">
        <v>333</v>
      </c>
      <c r="E1714">
        <v>309</v>
      </c>
      <c r="F1714">
        <v>57</v>
      </c>
      <c r="G1714">
        <v>32</v>
      </c>
      <c r="H1714">
        <v>15</v>
      </c>
      <c r="I1714">
        <v>0</v>
      </c>
      <c r="J1714">
        <v>10</v>
      </c>
      <c r="K1714">
        <v>28</v>
      </c>
      <c r="L1714">
        <v>37</v>
      </c>
      <c r="M1714">
        <v>20</v>
      </c>
      <c r="N1714">
        <v>10</v>
      </c>
      <c r="O1714">
        <v>135</v>
      </c>
      <c r="P1714">
        <v>2</v>
      </c>
      <c r="Q1714">
        <v>2</v>
      </c>
      <c r="R1714">
        <v>0</v>
      </c>
      <c r="S1714">
        <v>0</v>
      </c>
      <c r="T1714">
        <v>0</v>
      </c>
      <c r="U1714">
        <v>1</v>
      </c>
      <c r="V1714">
        <v>0.18446599999999999</v>
      </c>
      <c r="W1714">
        <v>6.0060099999999998E-2</v>
      </c>
      <c r="X1714">
        <v>0.40540500000000002</v>
      </c>
      <c r="Y1714">
        <v>0.148148</v>
      </c>
      <c r="Z1714">
        <v>0.237237</v>
      </c>
      <c r="AA1714">
        <v>0.33009699999999997</v>
      </c>
      <c r="AB1714">
        <v>0.23327999999999999</v>
      </c>
      <c r="AC1714">
        <v>0.567334</v>
      </c>
      <c r="AD1714">
        <v>0.14563100000000001</v>
      </c>
      <c r="AE1714">
        <v>1.5493699999999999</v>
      </c>
      <c r="AF1714">
        <v>0.28313300000000002</v>
      </c>
      <c r="AH1714">
        <v>-0.761104</v>
      </c>
      <c r="AI1714">
        <v>17.040600000000001</v>
      </c>
      <c r="AJ1714">
        <v>-23.5335</v>
      </c>
      <c r="AK1714">
        <v>40.108899999999998</v>
      </c>
      <c r="AL1714">
        <v>-0.761104</v>
      </c>
      <c r="AM1714">
        <v>2.8</v>
      </c>
      <c r="AN1714">
        <v>-25.4683693647384</v>
      </c>
      <c r="AO1714">
        <v>-3.3177249431610099</v>
      </c>
      <c r="AP1714">
        <v>-1.7391399999999999</v>
      </c>
      <c r="AQ1714">
        <v>999</v>
      </c>
      <c r="AU1714" t="s">
        <v>2783</v>
      </c>
    </row>
    <row r="1715" spans="1:47" x14ac:dyDescent="0.45">
      <c r="A1715" t="s">
        <v>2737</v>
      </c>
      <c r="B1715" t="s">
        <v>59</v>
      </c>
      <c r="C1715">
        <v>111</v>
      </c>
      <c r="D1715">
        <v>444</v>
      </c>
      <c r="E1715">
        <v>406</v>
      </c>
      <c r="F1715">
        <v>82</v>
      </c>
      <c r="G1715">
        <v>51</v>
      </c>
      <c r="H1715">
        <v>17</v>
      </c>
      <c r="I1715">
        <v>2</v>
      </c>
      <c r="J1715">
        <v>12</v>
      </c>
      <c r="K1715">
        <v>36</v>
      </c>
      <c r="L1715">
        <v>52</v>
      </c>
      <c r="M1715">
        <v>29</v>
      </c>
      <c r="N1715">
        <v>11</v>
      </c>
      <c r="O1715">
        <v>157</v>
      </c>
      <c r="P1715">
        <v>8</v>
      </c>
      <c r="Q1715">
        <v>1</v>
      </c>
      <c r="R1715">
        <v>0</v>
      </c>
      <c r="S1715">
        <v>0</v>
      </c>
      <c r="T1715">
        <v>2</v>
      </c>
      <c r="U1715">
        <v>1</v>
      </c>
      <c r="V1715">
        <v>0.20197000000000001</v>
      </c>
      <c r="W1715">
        <v>6.5315300000000007E-2</v>
      </c>
      <c r="X1715">
        <v>0.35360399999999997</v>
      </c>
      <c r="Y1715">
        <v>0.18471299999999999</v>
      </c>
      <c r="Z1715">
        <v>0.26801799999999998</v>
      </c>
      <c r="AA1715">
        <v>0.34236499999999997</v>
      </c>
      <c r="AB1715">
        <v>0.257909</v>
      </c>
      <c r="AC1715">
        <v>0.61038300000000001</v>
      </c>
      <c r="AD1715">
        <v>0.14039399999999999</v>
      </c>
      <c r="AE1715">
        <v>3.4112200000000001</v>
      </c>
      <c r="AF1715">
        <v>0.29411799999999999</v>
      </c>
      <c r="AH1715">
        <v>-0.61537299999999995</v>
      </c>
      <c r="AI1715">
        <v>31.802299999999999</v>
      </c>
      <c r="AJ1715">
        <v>-22.296500000000002</v>
      </c>
      <c r="AK1715">
        <v>57.503700000000002</v>
      </c>
      <c r="AL1715">
        <v>-0.61537299999999995</v>
      </c>
      <c r="AM1715">
        <v>-0.7</v>
      </c>
      <c r="AN1715">
        <v>-23.9904412031173</v>
      </c>
      <c r="AO1715">
        <v>-8.8569661974906904</v>
      </c>
      <c r="AP1715">
        <v>-1.76701</v>
      </c>
      <c r="AQ1715">
        <v>999</v>
      </c>
      <c r="AU1715" t="s">
        <v>2738</v>
      </c>
    </row>
    <row r="1716" spans="1:47" x14ac:dyDescent="0.45">
      <c r="A1716" t="s">
        <v>2735</v>
      </c>
      <c r="B1716" t="s">
        <v>42</v>
      </c>
      <c r="C1716">
        <v>134</v>
      </c>
      <c r="D1716">
        <v>582</v>
      </c>
      <c r="E1716">
        <v>535</v>
      </c>
      <c r="F1716">
        <v>113</v>
      </c>
      <c r="G1716">
        <v>90</v>
      </c>
      <c r="H1716">
        <v>16</v>
      </c>
      <c r="I1716">
        <v>2</v>
      </c>
      <c r="J1716">
        <v>5</v>
      </c>
      <c r="K1716">
        <v>62</v>
      </c>
      <c r="L1716">
        <v>45</v>
      </c>
      <c r="M1716">
        <v>30</v>
      </c>
      <c r="N1716">
        <v>16</v>
      </c>
      <c r="O1716">
        <v>168</v>
      </c>
      <c r="P1716">
        <v>4</v>
      </c>
      <c r="Q1716">
        <v>5</v>
      </c>
      <c r="R1716">
        <v>8</v>
      </c>
      <c r="S1716">
        <v>0</v>
      </c>
      <c r="T1716">
        <v>8</v>
      </c>
      <c r="U1716">
        <v>4</v>
      </c>
      <c r="V1716">
        <v>0.21121500000000001</v>
      </c>
      <c r="W1716">
        <v>5.1546399999999999E-2</v>
      </c>
      <c r="X1716">
        <v>0.28866000000000003</v>
      </c>
      <c r="Y1716">
        <v>0.17857100000000001</v>
      </c>
      <c r="Z1716">
        <v>0.25609799999999999</v>
      </c>
      <c r="AA1716">
        <v>0.27663599999999999</v>
      </c>
      <c r="AB1716">
        <v>0.22425300000000001</v>
      </c>
      <c r="AC1716">
        <v>0.53273300000000001</v>
      </c>
      <c r="AD1716">
        <v>6.5420599999999995E-2</v>
      </c>
      <c r="AE1716">
        <v>4.7390499999999998</v>
      </c>
      <c r="AF1716">
        <v>0.29427799999999998</v>
      </c>
      <c r="AH1716">
        <v>-0.92046600000000001</v>
      </c>
      <c r="AI1716">
        <v>25.4194</v>
      </c>
      <c r="AJ1716">
        <v>-45.493899999999996</v>
      </c>
      <c r="AK1716">
        <v>34.5625</v>
      </c>
      <c r="AL1716">
        <v>-0.92046600000000001</v>
      </c>
      <c r="AM1716">
        <v>2.4</v>
      </c>
      <c r="AN1716">
        <v>-46.553827345371197</v>
      </c>
      <c r="AO1716">
        <v>8.8153438568115199</v>
      </c>
      <c r="AP1716">
        <v>-1.7920400000000001</v>
      </c>
      <c r="AQ1716">
        <v>999</v>
      </c>
      <c r="AU1716" t="s">
        <v>2736</v>
      </c>
    </row>
    <row r="1717" spans="1:47" x14ac:dyDescent="0.45">
      <c r="A1717" t="s">
        <v>2766</v>
      </c>
      <c r="B1717" t="s">
        <v>70</v>
      </c>
      <c r="C1717">
        <v>115</v>
      </c>
      <c r="D1717">
        <v>472</v>
      </c>
      <c r="E1717">
        <v>436</v>
      </c>
      <c r="F1717">
        <v>102</v>
      </c>
      <c r="G1717">
        <v>78</v>
      </c>
      <c r="H1717">
        <v>20</v>
      </c>
      <c r="I1717">
        <v>2</v>
      </c>
      <c r="J1717">
        <v>2</v>
      </c>
      <c r="K1717">
        <v>41</v>
      </c>
      <c r="L1717">
        <v>39</v>
      </c>
      <c r="M1717">
        <v>20</v>
      </c>
      <c r="N1717">
        <v>14</v>
      </c>
      <c r="O1717">
        <v>78</v>
      </c>
      <c r="P1717">
        <v>8</v>
      </c>
      <c r="Q1717">
        <v>3</v>
      </c>
      <c r="R1717">
        <v>5</v>
      </c>
      <c r="S1717">
        <v>0</v>
      </c>
      <c r="T1717">
        <v>9</v>
      </c>
      <c r="U1717">
        <v>6</v>
      </c>
      <c r="V1717">
        <v>0.23394499999999999</v>
      </c>
      <c r="W1717">
        <v>4.2372899999999998E-2</v>
      </c>
      <c r="X1717">
        <v>0.16525400000000001</v>
      </c>
      <c r="Y1717">
        <v>0.25641000000000003</v>
      </c>
      <c r="Z1717">
        <v>0.27837299999999998</v>
      </c>
      <c r="AA1717">
        <v>0.30275200000000002</v>
      </c>
      <c r="AB1717">
        <v>0.24468500000000001</v>
      </c>
      <c r="AC1717">
        <v>0.581125</v>
      </c>
      <c r="AD1717">
        <v>6.8807300000000002E-2</v>
      </c>
      <c r="AE1717">
        <v>4.3233300000000003</v>
      </c>
      <c r="AF1717">
        <v>0.27855200000000002</v>
      </c>
      <c r="AH1717">
        <v>-1.4413400000000001</v>
      </c>
      <c r="AI1717">
        <v>28.624300000000002</v>
      </c>
      <c r="AJ1717">
        <v>-28.886099999999999</v>
      </c>
      <c r="AK1717">
        <v>55.282600000000002</v>
      </c>
      <c r="AL1717">
        <v>-1.4413400000000001</v>
      </c>
      <c r="AM1717">
        <v>1.3</v>
      </c>
      <c r="AN1717">
        <v>-26.731489300727802</v>
      </c>
      <c r="AO1717">
        <v>-7.3713696002960196</v>
      </c>
      <c r="AP1717">
        <v>-1.80206</v>
      </c>
      <c r="AQ1717">
        <v>999</v>
      </c>
      <c r="AU1717" t="s">
        <v>2767</v>
      </c>
    </row>
    <row r="1718" spans="1:47" x14ac:dyDescent="0.45">
      <c r="A1718" t="s">
        <v>2772</v>
      </c>
      <c r="C1718">
        <v>77</v>
      </c>
      <c r="D1718">
        <v>307</v>
      </c>
      <c r="E1718">
        <v>287</v>
      </c>
      <c r="F1718">
        <v>54</v>
      </c>
      <c r="G1718">
        <v>41</v>
      </c>
      <c r="H1718">
        <v>8</v>
      </c>
      <c r="I1718">
        <v>2</v>
      </c>
      <c r="J1718">
        <v>3</v>
      </c>
      <c r="K1718">
        <v>26</v>
      </c>
      <c r="L1718">
        <v>24</v>
      </c>
      <c r="M1718">
        <v>17</v>
      </c>
      <c r="N1718">
        <v>9</v>
      </c>
      <c r="O1718">
        <v>110</v>
      </c>
      <c r="P1718">
        <v>2</v>
      </c>
      <c r="Q1718">
        <v>1</v>
      </c>
      <c r="R1718">
        <v>0</v>
      </c>
      <c r="S1718">
        <v>0</v>
      </c>
      <c r="T1718">
        <v>7</v>
      </c>
      <c r="U1718">
        <v>1</v>
      </c>
      <c r="V1718">
        <v>0.18815299999999999</v>
      </c>
      <c r="W1718">
        <v>5.5374600000000003E-2</v>
      </c>
      <c r="X1718">
        <v>0.35830600000000001</v>
      </c>
      <c r="Y1718">
        <v>0.15454499999999999</v>
      </c>
      <c r="Z1718">
        <v>0.237785</v>
      </c>
      <c r="AA1718">
        <v>0.261324</v>
      </c>
      <c r="AB1718">
        <v>0.20907200000000001</v>
      </c>
      <c r="AC1718">
        <v>0.49910900000000002</v>
      </c>
      <c r="AD1718">
        <v>7.3170700000000005E-2</v>
      </c>
      <c r="AE1718">
        <v>6.00007</v>
      </c>
      <c r="AF1718">
        <v>0.29142899999999999</v>
      </c>
      <c r="AH1718">
        <v>0.58496099999999995</v>
      </c>
      <c r="AI1718">
        <v>9.5376999999999992</v>
      </c>
      <c r="AJ1718">
        <v>-27.868500000000001</v>
      </c>
      <c r="AK1718">
        <v>30.2407</v>
      </c>
      <c r="AL1718">
        <v>0.58496099999999995</v>
      </c>
      <c r="AM1718">
        <v>-5.0999999999999996</v>
      </c>
      <c r="AN1718">
        <v>-25.076011896133402</v>
      </c>
      <c r="AO1718">
        <v>-3.9719870090484601</v>
      </c>
      <c r="AP1718">
        <v>-1.85683</v>
      </c>
      <c r="AQ1718">
        <v>999</v>
      </c>
      <c r="AU1718" t="s">
        <v>2773</v>
      </c>
    </row>
    <row r="1719" spans="1:47" x14ac:dyDescent="0.45">
      <c r="A1719" t="s">
        <v>2788</v>
      </c>
      <c r="C1719">
        <v>95</v>
      </c>
      <c r="D1719">
        <v>391</v>
      </c>
      <c r="E1719">
        <v>360</v>
      </c>
      <c r="F1719">
        <v>72</v>
      </c>
      <c r="G1719">
        <v>49</v>
      </c>
      <c r="H1719">
        <v>16</v>
      </c>
      <c r="I1719">
        <v>1</v>
      </c>
      <c r="J1719">
        <v>6</v>
      </c>
      <c r="K1719">
        <v>37</v>
      </c>
      <c r="L1719">
        <v>36</v>
      </c>
      <c r="M1719">
        <v>27</v>
      </c>
      <c r="N1719">
        <v>6</v>
      </c>
      <c r="O1719">
        <v>141</v>
      </c>
      <c r="P1719">
        <v>2</v>
      </c>
      <c r="Q1719">
        <v>2</v>
      </c>
      <c r="R1719">
        <v>0</v>
      </c>
      <c r="S1719">
        <v>0</v>
      </c>
      <c r="T1719">
        <v>1</v>
      </c>
      <c r="U1719">
        <v>1</v>
      </c>
      <c r="V1719">
        <v>0.2</v>
      </c>
      <c r="W1719">
        <v>6.9053699999999996E-2</v>
      </c>
      <c r="X1719">
        <v>0.36061399999999999</v>
      </c>
      <c r="Y1719">
        <v>0.19148899999999999</v>
      </c>
      <c r="Z1719">
        <v>0.25831199999999999</v>
      </c>
      <c r="AA1719">
        <v>0.3</v>
      </c>
      <c r="AB1719">
        <v>0.24104900000000001</v>
      </c>
      <c r="AC1719">
        <v>0.55831200000000003</v>
      </c>
      <c r="AD1719">
        <v>0.1</v>
      </c>
      <c r="AE1719">
        <v>3.0394100000000002</v>
      </c>
      <c r="AF1719">
        <v>0.306977</v>
      </c>
      <c r="AH1719">
        <v>-0.77684699999999995</v>
      </c>
      <c r="AI1719">
        <v>22.531300000000002</v>
      </c>
      <c r="AJ1719">
        <v>-25.1098</v>
      </c>
      <c r="AK1719">
        <v>45.334299999999999</v>
      </c>
      <c r="AL1719">
        <v>-0.77684699999999995</v>
      </c>
      <c r="AM1719">
        <v>2.4</v>
      </c>
      <c r="AN1719">
        <v>-27.256375372409799</v>
      </c>
      <c r="AO1719">
        <v>-4.7832746505737296</v>
      </c>
      <c r="AP1719">
        <v>-1.86653</v>
      </c>
      <c r="AQ1719">
        <v>999</v>
      </c>
      <c r="AU1719" t="s">
        <v>2789</v>
      </c>
    </row>
    <row r="1720" spans="1:47" x14ac:dyDescent="0.45">
      <c r="A1720" t="s">
        <v>2764</v>
      </c>
      <c r="B1720" t="s">
        <v>36</v>
      </c>
      <c r="C1720">
        <v>107</v>
      </c>
      <c r="D1720">
        <v>416</v>
      </c>
      <c r="E1720">
        <v>381</v>
      </c>
      <c r="F1720">
        <v>77</v>
      </c>
      <c r="G1720">
        <v>46</v>
      </c>
      <c r="H1720">
        <v>16</v>
      </c>
      <c r="I1720">
        <v>4</v>
      </c>
      <c r="J1720">
        <v>11</v>
      </c>
      <c r="K1720">
        <v>43</v>
      </c>
      <c r="L1720">
        <v>50</v>
      </c>
      <c r="M1720">
        <v>29</v>
      </c>
      <c r="N1720">
        <v>8</v>
      </c>
      <c r="O1720">
        <v>171</v>
      </c>
      <c r="P1720">
        <v>5</v>
      </c>
      <c r="Q1720">
        <v>1</v>
      </c>
      <c r="R1720">
        <v>0</v>
      </c>
      <c r="S1720">
        <v>0</v>
      </c>
      <c r="T1720">
        <v>6</v>
      </c>
      <c r="U1720">
        <v>5</v>
      </c>
      <c r="V1720">
        <v>0.2021</v>
      </c>
      <c r="W1720">
        <v>6.9711499999999996E-2</v>
      </c>
      <c r="X1720">
        <v>0.41105799999999998</v>
      </c>
      <c r="Y1720">
        <v>0.16959099999999999</v>
      </c>
      <c r="Z1720">
        <v>0.26682699999999998</v>
      </c>
      <c r="AA1720">
        <v>0.35170600000000002</v>
      </c>
      <c r="AB1720">
        <v>0.262405</v>
      </c>
      <c r="AC1720">
        <v>0.618533</v>
      </c>
      <c r="AD1720">
        <v>0.14960599999999999</v>
      </c>
      <c r="AE1720">
        <v>5.6463799999999997</v>
      </c>
      <c r="AF1720">
        <v>0.33</v>
      </c>
      <c r="AH1720">
        <v>-1.46516</v>
      </c>
      <c r="AI1720">
        <v>31.350300000000001</v>
      </c>
      <c r="AJ1720">
        <v>-19.3369</v>
      </c>
      <c r="AK1720">
        <v>55.9358</v>
      </c>
      <c r="AL1720">
        <v>-1.46516</v>
      </c>
      <c r="AM1720">
        <v>-4.3</v>
      </c>
      <c r="AN1720">
        <v>-24.1741396188735</v>
      </c>
      <c r="AO1720">
        <v>-8.8855381011962802</v>
      </c>
      <c r="AP1720">
        <v>-1.88331</v>
      </c>
      <c r="AQ1720">
        <v>999</v>
      </c>
      <c r="AU1720" t="s">
        <v>2765</v>
      </c>
    </row>
    <row r="1721" spans="1:47" x14ac:dyDescent="0.45">
      <c r="A1721" t="s">
        <v>2778</v>
      </c>
      <c r="C1721">
        <v>108</v>
      </c>
      <c r="D1721">
        <v>469</v>
      </c>
      <c r="E1721">
        <v>439</v>
      </c>
      <c r="F1721">
        <v>94</v>
      </c>
      <c r="G1721">
        <v>73</v>
      </c>
      <c r="H1721">
        <v>14</v>
      </c>
      <c r="I1721">
        <v>3</v>
      </c>
      <c r="J1721">
        <v>4</v>
      </c>
      <c r="K1721">
        <v>45</v>
      </c>
      <c r="L1721">
        <v>40</v>
      </c>
      <c r="M1721">
        <v>23</v>
      </c>
      <c r="N1721">
        <v>7</v>
      </c>
      <c r="O1721">
        <v>147</v>
      </c>
      <c r="P1721">
        <v>6</v>
      </c>
      <c r="Q1721">
        <v>1</v>
      </c>
      <c r="R1721">
        <v>0</v>
      </c>
      <c r="S1721">
        <v>0</v>
      </c>
      <c r="T1721">
        <v>20</v>
      </c>
      <c r="U1721">
        <v>5</v>
      </c>
      <c r="V1721">
        <v>0.21412300000000001</v>
      </c>
      <c r="W1721">
        <v>4.9040500000000001E-2</v>
      </c>
      <c r="X1721">
        <v>0.31343300000000002</v>
      </c>
      <c r="Y1721">
        <v>0.15646299999999999</v>
      </c>
      <c r="Z1721">
        <v>0.26225999999999999</v>
      </c>
      <c r="AA1721">
        <v>0.28701599999999999</v>
      </c>
      <c r="AB1721">
        <v>0.238206</v>
      </c>
      <c r="AC1721">
        <v>0.54927599999999999</v>
      </c>
      <c r="AD1721">
        <v>7.2892899999999997E-2</v>
      </c>
      <c r="AE1721">
        <v>6.3817599999999999</v>
      </c>
      <c r="AF1721">
        <v>0.311419</v>
      </c>
      <c r="AH1721">
        <v>1.1576200000000001</v>
      </c>
      <c r="AI1721">
        <v>25.918800000000001</v>
      </c>
      <c r="AJ1721">
        <v>-31.226199999999999</v>
      </c>
      <c r="AK1721">
        <v>44.233600000000003</v>
      </c>
      <c r="AL1721">
        <v>1.1576200000000001</v>
      </c>
      <c r="AM1721">
        <v>-0.1</v>
      </c>
      <c r="AN1721">
        <v>-30.1808874607086</v>
      </c>
      <c r="AO1721">
        <v>-5.2697530761361104</v>
      </c>
      <c r="AP1721">
        <v>-1.94661</v>
      </c>
      <c r="AQ1721">
        <v>999</v>
      </c>
      <c r="AU1721" t="s">
        <v>2779</v>
      </c>
    </row>
    <row r="1722" spans="1:47" x14ac:dyDescent="0.45">
      <c r="A1722" t="s">
        <v>2739</v>
      </c>
      <c r="B1722" t="s">
        <v>107</v>
      </c>
      <c r="C1722">
        <v>103</v>
      </c>
      <c r="D1722">
        <v>420</v>
      </c>
      <c r="E1722">
        <v>381</v>
      </c>
      <c r="F1722">
        <v>68</v>
      </c>
      <c r="G1722">
        <v>50</v>
      </c>
      <c r="H1722">
        <v>10</v>
      </c>
      <c r="I1722">
        <v>0</v>
      </c>
      <c r="J1722">
        <v>8</v>
      </c>
      <c r="K1722">
        <v>34</v>
      </c>
      <c r="L1722">
        <v>52</v>
      </c>
      <c r="M1722">
        <v>18</v>
      </c>
      <c r="N1722">
        <v>11</v>
      </c>
      <c r="O1722">
        <v>187</v>
      </c>
      <c r="P1722">
        <v>19</v>
      </c>
      <c r="Q1722">
        <v>2</v>
      </c>
      <c r="R1722">
        <v>0</v>
      </c>
      <c r="S1722">
        <v>0</v>
      </c>
      <c r="T1722">
        <v>4</v>
      </c>
      <c r="U1722">
        <v>2</v>
      </c>
      <c r="V1722">
        <v>0.178478</v>
      </c>
      <c r="W1722">
        <v>4.2857100000000002E-2</v>
      </c>
      <c r="X1722">
        <v>0.44523800000000002</v>
      </c>
      <c r="Y1722">
        <v>9.6256700000000001E-2</v>
      </c>
      <c r="Z1722">
        <v>0.25</v>
      </c>
      <c r="AA1722">
        <v>0.26771699999999998</v>
      </c>
      <c r="AB1722">
        <v>0.223136</v>
      </c>
      <c r="AC1722">
        <v>0.51771699999999998</v>
      </c>
      <c r="AD1722">
        <v>8.9238799999999993E-2</v>
      </c>
      <c r="AE1722">
        <v>3.3173699999999999</v>
      </c>
      <c r="AF1722">
        <v>0.31914900000000002</v>
      </c>
      <c r="AH1722">
        <v>-0.629745</v>
      </c>
      <c r="AI1722">
        <v>17.9541</v>
      </c>
      <c r="AJ1722">
        <v>-33.220399999999998</v>
      </c>
      <c r="AK1722">
        <v>36.560699999999997</v>
      </c>
      <c r="AL1722">
        <v>-0.629745</v>
      </c>
      <c r="AM1722">
        <v>-2.8</v>
      </c>
      <c r="AN1722">
        <v>-32.555440902709897</v>
      </c>
      <c r="AO1722">
        <v>-1.2567900419235201</v>
      </c>
      <c r="AP1722">
        <v>-1.94919</v>
      </c>
      <c r="AQ1722">
        <v>999</v>
      </c>
      <c r="AU1722" t="s">
        <v>2740</v>
      </c>
    </row>
    <row r="1723" spans="1:47" x14ac:dyDescent="0.45">
      <c r="A1723" t="s">
        <v>2784</v>
      </c>
      <c r="B1723" t="s">
        <v>104</v>
      </c>
      <c r="C1723">
        <v>90</v>
      </c>
      <c r="D1723">
        <v>350</v>
      </c>
      <c r="E1723">
        <v>319</v>
      </c>
      <c r="F1723">
        <v>62</v>
      </c>
      <c r="G1723">
        <v>41</v>
      </c>
      <c r="H1723">
        <v>11</v>
      </c>
      <c r="I1723">
        <v>2</v>
      </c>
      <c r="J1723">
        <v>8</v>
      </c>
      <c r="K1723">
        <v>31</v>
      </c>
      <c r="L1723">
        <v>34</v>
      </c>
      <c r="M1723">
        <v>27</v>
      </c>
      <c r="N1723">
        <v>10</v>
      </c>
      <c r="O1723">
        <v>128</v>
      </c>
      <c r="P1723">
        <v>3</v>
      </c>
      <c r="Q1723">
        <v>1</v>
      </c>
      <c r="R1723">
        <v>0</v>
      </c>
      <c r="S1723">
        <v>0</v>
      </c>
      <c r="T1723">
        <v>1</v>
      </c>
      <c r="U1723">
        <v>1</v>
      </c>
      <c r="V1723">
        <v>0.194357</v>
      </c>
      <c r="W1723">
        <v>7.71429E-2</v>
      </c>
      <c r="X1723">
        <v>0.36571399999999998</v>
      </c>
      <c r="Y1723">
        <v>0.21093799999999999</v>
      </c>
      <c r="Z1723">
        <v>0.26285700000000001</v>
      </c>
      <c r="AA1723">
        <v>0.31661400000000001</v>
      </c>
      <c r="AB1723">
        <v>0.24424799999999999</v>
      </c>
      <c r="AC1723">
        <v>0.57947199999999999</v>
      </c>
      <c r="AD1723">
        <v>0.122257</v>
      </c>
      <c r="AE1723">
        <v>3.5224600000000001</v>
      </c>
      <c r="AF1723">
        <v>0.29347800000000002</v>
      </c>
      <c r="AH1723">
        <v>-0.69209100000000001</v>
      </c>
      <c r="AI1723">
        <v>21.098500000000001</v>
      </c>
      <c r="AJ1723">
        <v>-21.547000000000001</v>
      </c>
      <c r="AK1723">
        <v>48.487200000000001</v>
      </c>
      <c r="AL1723">
        <v>-0.69209100000000001</v>
      </c>
      <c r="AM1723">
        <v>-2.4</v>
      </c>
      <c r="AN1723">
        <v>-23.027886927127799</v>
      </c>
      <c r="AO1723">
        <v>-8.8300414085388095</v>
      </c>
      <c r="AP1723">
        <v>-1.9877</v>
      </c>
      <c r="AQ1723">
        <v>999</v>
      </c>
      <c r="AU1723" t="s">
        <v>2785</v>
      </c>
    </row>
    <row r="1724" spans="1:47" x14ac:dyDescent="0.45">
      <c r="A1724" t="s">
        <v>2799</v>
      </c>
      <c r="B1724" t="s">
        <v>155</v>
      </c>
      <c r="C1724">
        <v>94</v>
      </c>
      <c r="D1724">
        <v>380</v>
      </c>
      <c r="E1724">
        <v>346</v>
      </c>
      <c r="F1724">
        <v>74</v>
      </c>
      <c r="G1724">
        <v>48</v>
      </c>
      <c r="H1724">
        <v>17</v>
      </c>
      <c r="I1724">
        <v>1</v>
      </c>
      <c r="J1724">
        <v>8</v>
      </c>
      <c r="K1724">
        <v>31</v>
      </c>
      <c r="L1724">
        <v>42</v>
      </c>
      <c r="M1724">
        <v>26</v>
      </c>
      <c r="N1724">
        <v>6</v>
      </c>
      <c r="O1724">
        <v>127</v>
      </c>
      <c r="P1724">
        <v>6</v>
      </c>
      <c r="Q1724">
        <v>2</v>
      </c>
      <c r="R1724">
        <v>0</v>
      </c>
      <c r="S1724">
        <v>0</v>
      </c>
      <c r="T1724">
        <v>1</v>
      </c>
      <c r="U1724">
        <v>1</v>
      </c>
      <c r="V1724">
        <v>0.21387300000000001</v>
      </c>
      <c r="W1724">
        <v>6.8421099999999999E-2</v>
      </c>
      <c r="X1724">
        <v>0.33421099999999998</v>
      </c>
      <c r="Y1724">
        <v>0.20472399999999999</v>
      </c>
      <c r="Z1724">
        <v>0.278947</v>
      </c>
      <c r="AA1724">
        <v>0.33815000000000001</v>
      </c>
      <c r="AB1724">
        <v>0.26572600000000002</v>
      </c>
      <c r="AC1724">
        <v>0.61709800000000004</v>
      </c>
      <c r="AD1724">
        <v>0.124277</v>
      </c>
      <c r="AE1724">
        <v>2.5285299999999999</v>
      </c>
      <c r="AF1724">
        <v>0.309859</v>
      </c>
      <c r="AH1724">
        <v>-0.79225699999999999</v>
      </c>
      <c r="AI1724">
        <v>29.685199999999998</v>
      </c>
      <c r="AJ1724">
        <v>-16.615600000000001</v>
      </c>
      <c r="AK1724">
        <v>61.044400000000003</v>
      </c>
      <c r="AL1724">
        <v>-0.79225699999999999</v>
      </c>
      <c r="AM1724">
        <v>-7.5</v>
      </c>
      <c r="AN1724">
        <v>-18.529495120048502</v>
      </c>
      <c r="AO1724">
        <v>-14.4811873435974</v>
      </c>
      <c r="AP1724">
        <v>-2.00474</v>
      </c>
      <c r="AQ1724">
        <v>999</v>
      </c>
      <c r="AU1724" t="s">
        <v>2800</v>
      </c>
    </row>
    <row r="1725" spans="1:47" x14ac:dyDescent="0.45">
      <c r="A1725" t="s">
        <v>2790</v>
      </c>
      <c r="C1725">
        <v>95</v>
      </c>
      <c r="D1725">
        <v>393</v>
      </c>
      <c r="E1725">
        <v>366</v>
      </c>
      <c r="F1725">
        <v>71</v>
      </c>
      <c r="G1725">
        <v>46</v>
      </c>
      <c r="H1725">
        <v>15</v>
      </c>
      <c r="I1725">
        <v>2</v>
      </c>
      <c r="J1725">
        <v>8</v>
      </c>
      <c r="K1725">
        <v>39</v>
      </c>
      <c r="L1725">
        <v>40</v>
      </c>
      <c r="M1725">
        <v>22</v>
      </c>
      <c r="N1725">
        <v>3</v>
      </c>
      <c r="O1725">
        <v>161</v>
      </c>
      <c r="P1725">
        <v>3</v>
      </c>
      <c r="Q1725">
        <v>1</v>
      </c>
      <c r="R1725">
        <v>1</v>
      </c>
      <c r="S1725">
        <v>0</v>
      </c>
      <c r="T1725">
        <v>5</v>
      </c>
      <c r="U1725">
        <v>1</v>
      </c>
      <c r="V1725">
        <v>0.19398899999999999</v>
      </c>
      <c r="W1725">
        <v>5.5979599999999997E-2</v>
      </c>
      <c r="X1725">
        <v>0.40966900000000001</v>
      </c>
      <c r="Y1725">
        <v>0.13664599999999999</v>
      </c>
      <c r="Z1725">
        <v>0.244898</v>
      </c>
      <c r="AA1725">
        <v>0.311475</v>
      </c>
      <c r="AB1725">
        <v>0.24119199999999999</v>
      </c>
      <c r="AC1725">
        <v>0.55637300000000001</v>
      </c>
      <c r="AD1725">
        <v>0.11748599999999999</v>
      </c>
      <c r="AE1725">
        <v>5.2553200000000002</v>
      </c>
      <c r="AF1725">
        <v>0.31818200000000002</v>
      </c>
      <c r="AH1725">
        <v>5.3973599999999997E-2</v>
      </c>
      <c r="AI1725">
        <v>22.693300000000001</v>
      </c>
      <c r="AJ1725">
        <v>-25.191500000000001</v>
      </c>
      <c r="AK1725">
        <v>50.575499999999998</v>
      </c>
      <c r="AL1725">
        <v>5.3973599999999997E-2</v>
      </c>
      <c r="AM1725">
        <v>-5.9</v>
      </c>
      <c r="AN1725">
        <v>-24.009213082492298</v>
      </c>
      <c r="AO1725">
        <v>-10.2320108413696</v>
      </c>
      <c r="AP1725">
        <v>-2.0792700000000002</v>
      </c>
      <c r="AQ1725">
        <v>999</v>
      </c>
      <c r="AU1725" t="s">
        <v>2791</v>
      </c>
    </row>
    <row r="1726" spans="1:47" x14ac:dyDescent="0.45">
      <c r="A1726" t="s">
        <v>2792</v>
      </c>
      <c r="B1726" t="s">
        <v>73</v>
      </c>
      <c r="C1726">
        <v>118</v>
      </c>
      <c r="D1726">
        <v>477</v>
      </c>
      <c r="E1726">
        <v>448</v>
      </c>
      <c r="F1726">
        <v>99</v>
      </c>
      <c r="G1726">
        <v>67</v>
      </c>
      <c r="H1726">
        <v>20</v>
      </c>
      <c r="I1726">
        <v>3</v>
      </c>
      <c r="J1726">
        <v>9</v>
      </c>
      <c r="K1726">
        <v>42</v>
      </c>
      <c r="L1726">
        <v>49</v>
      </c>
      <c r="M1726">
        <v>23</v>
      </c>
      <c r="N1726">
        <v>11</v>
      </c>
      <c r="O1726">
        <v>125</v>
      </c>
      <c r="P1726">
        <v>4</v>
      </c>
      <c r="Q1726">
        <v>2</v>
      </c>
      <c r="R1726">
        <v>0</v>
      </c>
      <c r="S1726">
        <v>0</v>
      </c>
      <c r="T1726">
        <v>8</v>
      </c>
      <c r="U1726">
        <v>6</v>
      </c>
      <c r="V1726">
        <v>0.22098200000000001</v>
      </c>
      <c r="W1726">
        <v>4.8217999999999997E-2</v>
      </c>
      <c r="X1726">
        <v>0.26205499999999998</v>
      </c>
      <c r="Y1726">
        <v>0.184</v>
      </c>
      <c r="Z1726">
        <v>0.26415100000000002</v>
      </c>
      <c r="AA1726">
        <v>0.33928599999999998</v>
      </c>
      <c r="AB1726">
        <v>0.25322600000000001</v>
      </c>
      <c r="AC1726">
        <v>0.603437</v>
      </c>
      <c r="AD1726">
        <v>0.11830400000000001</v>
      </c>
      <c r="AE1726">
        <v>4.5127899999999999</v>
      </c>
      <c r="AF1726">
        <v>0.28481000000000001</v>
      </c>
      <c r="AH1726">
        <v>-1.57199</v>
      </c>
      <c r="AI1726">
        <v>32.311100000000003</v>
      </c>
      <c r="AJ1726">
        <v>-25.808599999999998</v>
      </c>
      <c r="AK1726">
        <v>54.364699999999999</v>
      </c>
      <c r="AL1726">
        <v>-1.57199</v>
      </c>
      <c r="AM1726">
        <v>-3.5</v>
      </c>
      <c r="AN1726">
        <v>-28.539320588111799</v>
      </c>
      <c r="AO1726">
        <v>-8.7579364776611293</v>
      </c>
      <c r="AP1726">
        <v>-2.09863</v>
      </c>
      <c r="AQ1726">
        <v>999</v>
      </c>
      <c r="AU1726" t="s">
        <v>2793</v>
      </c>
    </row>
    <row r="1727" spans="1:47" x14ac:dyDescent="0.45">
      <c r="A1727" t="s">
        <v>2801</v>
      </c>
      <c r="B1727" t="s">
        <v>191</v>
      </c>
      <c r="C1727">
        <v>95</v>
      </c>
      <c r="D1727">
        <v>339</v>
      </c>
      <c r="E1727">
        <v>302</v>
      </c>
      <c r="F1727">
        <v>51</v>
      </c>
      <c r="G1727">
        <v>35</v>
      </c>
      <c r="H1727">
        <v>10</v>
      </c>
      <c r="I1727">
        <v>1</v>
      </c>
      <c r="J1727">
        <v>5</v>
      </c>
      <c r="K1727">
        <v>31</v>
      </c>
      <c r="L1727">
        <v>28</v>
      </c>
      <c r="M1727">
        <v>32</v>
      </c>
      <c r="N1727">
        <v>7</v>
      </c>
      <c r="O1727">
        <v>146</v>
      </c>
      <c r="P1727">
        <v>3</v>
      </c>
      <c r="Q1727">
        <v>2</v>
      </c>
      <c r="R1727">
        <v>0</v>
      </c>
      <c r="S1727">
        <v>0</v>
      </c>
      <c r="T1727">
        <v>14</v>
      </c>
      <c r="U1727">
        <v>6</v>
      </c>
      <c r="V1727">
        <v>0.168874</v>
      </c>
      <c r="W1727">
        <v>9.4395300000000001E-2</v>
      </c>
      <c r="X1727">
        <v>0.43067800000000001</v>
      </c>
      <c r="Y1727">
        <v>0.21917800000000001</v>
      </c>
      <c r="Z1727">
        <v>0.253687</v>
      </c>
      <c r="AA1727">
        <v>0.25827800000000001</v>
      </c>
      <c r="AB1727">
        <v>0.22437099999999999</v>
      </c>
      <c r="AC1727">
        <v>0.511965</v>
      </c>
      <c r="AD1727">
        <v>8.9403999999999997E-2</v>
      </c>
      <c r="AE1727">
        <v>5.6855500000000001</v>
      </c>
      <c r="AF1727">
        <v>0.30065399999999998</v>
      </c>
      <c r="AH1727">
        <v>-0.217891</v>
      </c>
      <c r="AI1727">
        <v>14.839399999999999</v>
      </c>
      <c r="AJ1727">
        <v>-26.465800000000002</v>
      </c>
      <c r="AK1727">
        <v>37.417000000000002</v>
      </c>
      <c r="AL1727">
        <v>-0.217891</v>
      </c>
      <c r="AM1727">
        <v>-3.2</v>
      </c>
      <c r="AN1727">
        <v>-25.6386521160602</v>
      </c>
      <c r="AO1727">
        <v>-6.9367725849151602</v>
      </c>
      <c r="AP1727">
        <v>-2.1002000000000001</v>
      </c>
      <c r="AQ1727">
        <v>999</v>
      </c>
      <c r="AU1727" t="s">
        <v>2802</v>
      </c>
    </row>
    <row r="1728" spans="1:47" x14ac:dyDescent="0.45">
      <c r="A1728" t="s">
        <v>2797</v>
      </c>
      <c r="B1728" t="s">
        <v>21</v>
      </c>
      <c r="C1728">
        <v>92</v>
      </c>
      <c r="D1728">
        <v>365</v>
      </c>
      <c r="E1728">
        <v>328</v>
      </c>
      <c r="F1728">
        <v>53</v>
      </c>
      <c r="G1728">
        <v>40</v>
      </c>
      <c r="H1728">
        <v>10</v>
      </c>
      <c r="I1728">
        <v>1</v>
      </c>
      <c r="J1728">
        <v>2</v>
      </c>
      <c r="K1728">
        <v>31</v>
      </c>
      <c r="L1728">
        <v>24</v>
      </c>
      <c r="M1728">
        <v>32</v>
      </c>
      <c r="N1728">
        <v>2</v>
      </c>
      <c r="O1728">
        <v>154</v>
      </c>
      <c r="P1728">
        <v>3</v>
      </c>
      <c r="Q1728">
        <v>1</v>
      </c>
      <c r="R1728">
        <v>1</v>
      </c>
      <c r="S1728">
        <v>1</v>
      </c>
      <c r="T1728">
        <v>4</v>
      </c>
      <c r="U1728">
        <v>3</v>
      </c>
      <c r="V1728">
        <v>0.16158500000000001</v>
      </c>
      <c r="W1728">
        <v>8.7671200000000005E-2</v>
      </c>
      <c r="X1728">
        <v>0.42191800000000002</v>
      </c>
      <c r="Y1728">
        <v>0.207792</v>
      </c>
      <c r="Z1728">
        <v>0.241758</v>
      </c>
      <c r="AA1728">
        <v>0.21646299999999999</v>
      </c>
      <c r="AB1728">
        <v>0.21096999999999999</v>
      </c>
      <c r="AC1728">
        <v>0.45822200000000002</v>
      </c>
      <c r="AD1728">
        <v>5.4878000000000003E-2</v>
      </c>
      <c r="AE1728">
        <v>4.2592999999999996</v>
      </c>
      <c r="AF1728">
        <v>0.294798</v>
      </c>
      <c r="AH1728">
        <v>-1.02871</v>
      </c>
      <c r="AI1728">
        <v>11.9152</v>
      </c>
      <c r="AJ1728">
        <v>-32.558</v>
      </c>
      <c r="AK1728">
        <v>29.5747</v>
      </c>
      <c r="AL1728">
        <v>-1.02871</v>
      </c>
      <c r="AM1728">
        <v>-5.7</v>
      </c>
      <c r="AN1728">
        <v>-31.828941941261199</v>
      </c>
      <c r="AO1728">
        <v>-1.67663097381591</v>
      </c>
      <c r="AP1728">
        <v>-2.1048900000000001</v>
      </c>
      <c r="AQ1728">
        <v>999</v>
      </c>
      <c r="AU1728" t="s">
        <v>2798</v>
      </c>
    </row>
    <row r="1729" spans="1:47" x14ac:dyDescent="0.45">
      <c r="A1729" t="s">
        <v>2795</v>
      </c>
      <c r="C1729">
        <v>102</v>
      </c>
      <c r="D1729">
        <v>407</v>
      </c>
      <c r="E1729">
        <v>381</v>
      </c>
      <c r="F1729">
        <v>86</v>
      </c>
      <c r="G1729">
        <v>63</v>
      </c>
      <c r="H1729">
        <v>17</v>
      </c>
      <c r="I1729">
        <v>1</v>
      </c>
      <c r="J1729">
        <v>5</v>
      </c>
      <c r="K1729">
        <v>36</v>
      </c>
      <c r="L1729">
        <v>36</v>
      </c>
      <c r="M1729">
        <v>21</v>
      </c>
      <c r="N1729">
        <v>12</v>
      </c>
      <c r="O1729">
        <v>104</v>
      </c>
      <c r="P1729">
        <v>2</v>
      </c>
      <c r="Q1729">
        <v>3</v>
      </c>
      <c r="R1729">
        <v>0</v>
      </c>
      <c r="S1729">
        <v>0</v>
      </c>
      <c r="T1729">
        <v>0</v>
      </c>
      <c r="U1729">
        <v>1</v>
      </c>
      <c r="V1729">
        <v>0.22572200000000001</v>
      </c>
      <c r="W1729">
        <v>5.15971E-2</v>
      </c>
      <c r="X1729">
        <v>0.25552799999999998</v>
      </c>
      <c r="Y1729">
        <v>0.20192299999999999</v>
      </c>
      <c r="Z1729">
        <v>0.26781300000000002</v>
      </c>
      <c r="AA1729">
        <v>0.31496099999999999</v>
      </c>
      <c r="AB1729">
        <v>0.24315999999999999</v>
      </c>
      <c r="AC1729">
        <v>0.58277400000000001</v>
      </c>
      <c r="AD1729">
        <v>8.9238799999999993E-2</v>
      </c>
      <c r="AE1729">
        <v>2.16418</v>
      </c>
      <c r="AF1729">
        <v>0.294545</v>
      </c>
      <c r="AH1729">
        <v>-0.99225699999999994</v>
      </c>
      <c r="AI1729">
        <v>24.166899999999998</v>
      </c>
      <c r="AJ1729">
        <v>-25.4237</v>
      </c>
      <c r="AK1729">
        <v>53.362000000000002</v>
      </c>
      <c r="AL1729">
        <v>-0.99225699999999994</v>
      </c>
      <c r="AM1729">
        <v>0</v>
      </c>
      <c r="AN1729">
        <v>-24.507672369480101</v>
      </c>
      <c r="AO1729">
        <v>-10.4681072235107</v>
      </c>
      <c r="AP1729">
        <v>-2.1049500000000001</v>
      </c>
      <c r="AQ1729">
        <v>999</v>
      </c>
      <c r="AU1729" t="s">
        <v>2796</v>
      </c>
    </row>
    <row r="1730" spans="1:47" x14ac:dyDescent="0.45">
      <c r="A1730" t="s">
        <v>2807</v>
      </c>
      <c r="B1730" t="s">
        <v>42</v>
      </c>
      <c r="C1730">
        <v>79</v>
      </c>
      <c r="D1730">
        <v>334</v>
      </c>
      <c r="E1730">
        <v>296</v>
      </c>
      <c r="F1730">
        <v>55</v>
      </c>
      <c r="G1730">
        <v>41</v>
      </c>
      <c r="H1730">
        <v>9</v>
      </c>
      <c r="I1730">
        <v>0</v>
      </c>
      <c r="J1730">
        <v>5</v>
      </c>
      <c r="K1730">
        <v>25</v>
      </c>
      <c r="L1730">
        <v>32</v>
      </c>
      <c r="M1730">
        <v>29</v>
      </c>
      <c r="N1730">
        <v>6</v>
      </c>
      <c r="O1730">
        <v>128</v>
      </c>
      <c r="P1730">
        <v>7</v>
      </c>
      <c r="Q1730">
        <v>2</v>
      </c>
      <c r="R1730">
        <v>0</v>
      </c>
      <c r="S1730">
        <v>0</v>
      </c>
      <c r="T1730">
        <v>0</v>
      </c>
      <c r="U1730">
        <v>1</v>
      </c>
      <c r="V1730">
        <v>0.185811</v>
      </c>
      <c r="W1730">
        <v>8.6826299999999995E-2</v>
      </c>
      <c r="X1730">
        <v>0.38323400000000002</v>
      </c>
      <c r="Y1730">
        <v>0.22656200000000001</v>
      </c>
      <c r="Z1730">
        <v>0.272455</v>
      </c>
      <c r="AA1730">
        <v>0.26689200000000002</v>
      </c>
      <c r="AB1730">
        <v>0.239287</v>
      </c>
      <c r="AC1730">
        <v>0.53934700000000002</v>
      </c>
      <c r="AD1730">
        <v>8.1081100000000003E-2</v>
      </c>
      <c r="AE1730">
        <v>1.38415</v>
      </c>
      <c r="AF1730">
        <v>0.30303000000000002</v>
      </c>
      <c r="AH1730">
        <v>-0.96914199999999995</v>
      </c>
      <c r="AI1730">
        <v>18.757899999999999</v>
      </c>
      <c r="AJ1730">
        <v>-21.937999999999999</v>
      </c>
      <c r="AK1730">
        <v>44.982700000000001</v>
      </c>
      <c r="AL1730">
        <v>-0.96914199999999995</v>
      </c>
      <c r="AM1730">
        <v>-4.5</v>
      </c>
      <c r="AN1730">
        <v>-22.987183451652498</v>
      </c>
      <c r="AO1730">
        <v>-10.636096477508501</v>
      </c>
      <c r="AP1730">
        <v>-2.2216200000000002</v>
      </c>
      <c r="AQ1730">
        <v>999</v>
      </c>
      <c r="AU1730" t="s">
        <v>2808</v>
      </c>
    </row>
    <row r="1731" spans="1:47" x14ac:dyDescent="0.45">
      <c r="A1731" t="s">
        <v>2805</v>
      </c>
      <c r="B1731" t="s">
        <v>107</v>
      </c>
      <c r="C1731">
        <v>102</v>
      </c>
      <c r="D1731">
        <v>409</v>
      </c>
      <c r="E1731">
        <v>384</v>
      </c>
      <c r="F1731">
        <v>81</v>
      </c>
      <c r="G1731">
        <v>56</v>
      </c>
      <c r="H1731">
        <v>16</v>
      </c>
      <c r="I1731">
        <v>1</v>
      </c>
      <c r="J1731">
        <v>8</v>
      </c>
      <c r="K1731">
        <v>31</v>
      </c>
      <c r="L1731">
        <v>39</v>
      </c>
      <c r="M1731">
        <v>20</v>
      </c>
      <c r="N1731">
        <v>9</v>
      </c>
      <c r="O1731">
        <v>138</v>
      </c>
      <c r="P1731">
        <v>2</v>
      </c>
      <c r="Q1731">
        <v>3</v>
      </c>
      <c r="R1731">
        <v>0</v>
      </c>
      <c r="S1731">
        <v>0</v>
      </c>
      <c r="T1731">
        <v>2</v>
      </c>
      <c r="U1731">
        <v>1</v>
      </c>
      <c r="V1731">
        <v>0.21093799999999999</v>
      </c>
      <c r="W1731">
        <v>4.88998E-2</v>
      </c>
      <c r="X1731">
        <v>0.33740799999999999</v>
      </c>
      <c r="Y1731">
        <v>0.144928</v>
      </c>
      <c r="Z1731">
        <v>0.251834</v>
      </c>
      <c r="AA1731">
        <v>0.32031199999999999</v>
      </c>
      <c r="AB1731">
        <v>0.24007700000000001</v>
      </c>
      <c r="AC1731">
        <v>0.57214600000000004</v>
      </c>
      <c r="AD1731">
        <v>0.109375</v>
      </c>
      <c r="AE1731">
        <v>2.9826700000000002</v>
      </c>
      <c r="AF1731">
        <v>0.30290499999999998</v>
      </c>
      <c r="AH1731">
        <v>-0.553732</v>
      </c>
      <c r="AI1731">
        <v>23.238399999999999</v>
      </c>
      <c r="AJ1731">
        <v>-26.5959</v>
      </c>
      <c r="AK1731">
        <v>44.665199999999999</v>
      </c>
      <c r="AL1731">
        <v>-0.553732</v>
      </c>
      <c r="AM1731">
        <v>-1.2</v>
      </c>
      <c r="AN1731">
        <v>-28.5912700891494</v>
      </c>
      <c r="AO1731">
        <v>-8.7139623165130597</v>
      </c>
      <c r="AP1731">
        <v>-2.3304399999999998</v>
      </c>
      <c r="AQ1731">
        <v>999</v>
      </c>
      <c r="AU1731" t="s">
        <v>2806</v>
      </c>
    </row>
    <row r="1732" spans="1:47" x14ac:dyDescent="0.45">
      <c r="A1732" t="s">
        <v>2809</v>
      </c>
      <c r="B1732" t="s">
        <v>191</v>
      </c>
      <c r="C1732">
        <v>81</v>
      </c>
      <c r="D1732">
        <v>340</v>
      </c>
      <c r="E1732">
        <v>312</v>
      </c>
      <c r="F1732">
        <v>72</v>
      </c>
      <c r="G1732">
        <v>52</v>
      </c>
      <c r="H1732">
        <v>13</v>
      </c>
      <c r="I1732">
        <v>0</v>
      </c>
      <c r="J1732">
        <v>7</v>
      </c>
      <c r="K1732">
        <v>31</v>
      </c>
      <c r="L1732">
        <v>36</v>
      </c>
      <c r="M1732">
        <v>20</v>
      </c>
      <c r="N1732">
        <v>7</v>
      </c>
      <c r="O1732">
        <v>78</v>
      </c>
      <c r="P1732">
        <v>4</v>
      </c>
      <c r="Q1732">
        <v>4</v>
      </c>
      <c r="R1732">
        <v>0</v>
      </c>
      <c r="S1732">
        <v>0</v>
      </c>
      <c r="T1732">
        <v>1</v>
      </c>
      <c r="U1732">
        <v>1</v>
      </c>
      <c r="V1732">
        <v>0.230769</v>
      </c>
      <c r="W1732">
        <v>5.8823500000000001E-2</v>
      </c>
      <c r="X1732">
        <v>0.229412</v>
      </c>
      <c r="Y1732">
        <v>0.25641000000000003</v>
      </c>
      <c r="Z1732">
        <v>0.28235300000000002</v>
      </c>
      <c r="AA1732">
        <v>0.33974399999999999</v>
      </c>
      <c r="AB1732">
        <v>0.26438499999999998</v>
      </c>
      <c r="AC1732">
        <v>0.62209700000000001</v>
      </c>
      <c r="AD1732">
        <v>0.108974</v>
      </c>
      <c r="AE1732">
        <v>1.9975099999999999</v>
      </c>
      <c r="AF1732">
        <v>0.281385</v>
      </c>
      <c r="AH1732">
        <v>-0.75373199999999996</v>
      </c>
      <c r="AI1732">
        <v>26.181899999999999</v>
      </c>
      <c r="AJ1732">
        <v>-15.245100000000001</v>
      </c>
      <c r="AK1732">
        <v>65.151300000000006</v>
      </c>
      <c r="AL1732">
        <v>-0.75373199999999996</v>
      </c>
      <c r="AM1732">
        <v>-26.6</v>
      </c>
      <c r="AN1732">
        <v>-14.950772106647401</v>
      </c>
      <c r="AO1732">
        <v>-20.353674888610801</v>
      </c>
      <c r="AP1732">
        <v>-2.3689399999999998</v>
      </c>
      <c r="AQ1732">
        <v>999</v>
      </c>
      <c r="AU1732" t="s">
        <v>2810</v>
      </c>
    </row>
    <row r="1733" spans="1:47" x14ac:dyDescent="0.45">
      <c r="A1733" t="s">
        <v>2803</v>
      </c>
      <c r="C1733">
        <v>96</v>
      </c>
      <c r="D1733">
        <v>385</v>
      </c>
      <c r="E1733">
        <v>358</v>
      </c>
      <c r="F1733">
        <v>68</v>
      </c>
      <c r="G1733">
        <v>47</v>
      </c>
      <c r="H1733">
        <v>15</v>
      </c>
      <c r="I1733">
        <v>1</v>
      </c>
      <c r="J1733">
        <v>5</v>
      </c>
      <c r="K1733">
        <v>37</v>
      </c>
      <c r="L1733">
        <v>34</v>
      </c>
      <c r="M1733">
        <v>23</v>
      </c>
      <c r="N1733">
        <v>11</v>
      </c>
      <c r="O1733">
        <v>144</v>
      </c>
      <c r="P1733">
        <v>2</v>
      </c>
      <c r="Q1733">
        <v>2</v>
      </c>
      <c r="R1733">
        <v>0</v>
      </c>
      <c r="S1733">
        <v>0</v>
      </c>
      <c r="T1733">
        <v>8</v>
      </c>
      <c r="U1733">
        <v>2</v>
      </c>
      <c r="V1733">
        <v>0.189944</v>
      </c>
      <c r="W1733">
        <v>5.9740300000000003E-2</v>
      </c>
      <c r="X1733">
        <v>0.37402600000000003</v>
      </c>
      <c r="Y1733">
        <v>0.159722</v>
      </c>
      <c r="Z1733">
        <v>0.24155799999999999</v>
      </c>
      <c r="AA1733">
        <v>0.27933000000000002</v>
      </c>
      <c r="AB1733">
        <v>0.21798899999999999</v>
      </c>
      <c r="AC1733">
        <v>0.52088800000000002</v>
      </c>
      <c r="AD1733">
        <v>8.9385500000000007E-2</v>
      </c>
      <c r="AE1733">
        <v>5.2248400000000004</v>
      </c>
      <c r="AF1733">
        <v>0.29857800000000001</v>
      </c>
      <c r="AH1733">
        <v>0.285831</v>
      </c>
      <c r="AI1733">
        <v>14.812200000000001</v>
      </c>
      <c r="AJ1733">
        <v>-32.097799999999999</v>
      </c>
      <c r="AK1733">
        <v>29.722799999999999</v>
      </c>
      <c r="AL1733">
        <v>0.285831</v>
      </c>
      <c r="AM1733">
        <v>-6.3</v>
      </c>
      <c r="AN1733">
        <v>-32.133770048618302</v>
      </c>
      <c r="AO1733">
        <v>-4.8853911161422703</v>
      </c>
      <c r="AP1733">
        <v>-2.3875199999999999</v>
      </c>
      <c r="AQ1733">
        <v>999</v>
      </c>
      <c r="AU1733" t="s">
        <v>2804</v>
      </c>
    </row>
    <row r="1734" spans="1:47" x14ac:dyDescent="0.45">
      <c r="A1734" t="s">
        <v>2811</v>
      </c>
      <c r="B1734" t="s">
        <v>7</v>
      </c>
      <c r="C1734">
        <v>96</v>
      </c>
      <c r="D1734">
        <v>377</v>
      </c>
      <c r="E1734">
        <v>350</v>
      </c>
      <c r="F1734">
        <v>67</v>
      </c>
      <c r="G1734">
        <v>54</v>
      </c>
      <c r="H1734">
        <v>7</v>
      </c>
      <c r="I1734">
        <v>3</v>
      </c>
      <c r="J1734">
        <v>3</v>
      </c>
      <c r="K1734">
        <v>32</v>
      </c>
      <c r="L1734">
        <v>22</v>
      </c>
      <c r="M1734">
        <v>20</v>
      </c>
      <c r="N1734">
        <v>9</v>
      </c>
      <c r="O1734">
        <v>110</v>
      </c>
      <c r="P1734">
        <v>2</v>
      </c>
      <c r="Q1734">
        <v>1</v>
      </c>
      <c r="R1734">
        <v>4</v>
      </c>
      <c r="S1734">
        <v>0</v>
      </c>
      <c r="T1734">
        <v>7</v>
      </c>
      <c r="U1734">
        <v>3</v>
      </c>
      <c r="V1734">
        <v>0.19142899999999999</v>
      </c>
      <c r="W1734">
        <v>5.3050399999999998E-2</v>
      </c>
      <c r="X1734">
        <v>0.29177700000000001</v>
      </c>
      <c r="Y1734">
        <v>0.18181800000000001</v>
      </c>
      <c r="Z1734">
        <v>0.23860600000000001</v>
      </c>
      <c r="AA1734">
        <v>0.25428600000000001</v>
      </c>
      <c r="AB1734">
        <v>0.209311</v>
      </c>
      <c r="AC1734">
        <v>0.492892</v>
      </c>
      <c r="AD1734">
        <v>6.2857099999999999E-2</v>
      </c>
      <c r="AE1734">
        <v>5.4310499999999999</v>
      </c>
      <c r="AF1734">
        <v>0.26890799999999998</v>
      </c>
      <c r="AH1734">
        <v>-0.38247700000000001</v>
      </c>
      <c r="AI1734">
        <v>11.7873</v>
      </c>
      <c r="AJ1734">
        <v>-34.1479</v>
      </c>
      <c r="AK1734">
        <v>25.001999999999999</v>
      </c>
      <c r="AL1734">
        <v>-0.38247700000000001</v>
      </c>
      <c r="AM1734">
        <v>1.1000000000000001</v>
      </c>
      <c r="AN1734">
        <v>-35.410027146339402</v>
      </c>
      <c r="AO1734">
        <v>-3.0556439161300601</v>
      </c>
      <c r="AP1734">
        <v>-2.5548799999999998</v>
      </c>
      <c r="AQ1734">
        <v>999</v>
      </c>
      <c r="AU1734" t="s">
        <v>2812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A39A8-A243-4081-91AE-27294009D2C0}">
  <sheetPr>
    <tabColor rgb="FFFFC000"/>
  </sheetPr>
  <dimension ref="A1:AO1942"/>
  <sheetViews>
    <sheetView topLeftCell="V1911" workbookViewId="0">
      <selection activeCell="L30" sqref="L30"/>
    </sheetView>
  </sheetViews>
  <sheetFormatPr defaultRowHeight="14.25" x14ac:dyDescent="0.45"/>
  <sheetData>
    <row r="1" spans="1:41" x14ac:dyDescent="0.45">
      <c r="A1" t="s">
        <v>217</v>
      </c>
      <c r="B1" t="s">
        <v>133</v>
      </c>
      <c r="C1" t="s">
        <v>6647</v>
      </c>
      <c r="D1" t="s">
        <v>2837</v>
      </c>
      <c r="E1" t="s">
        <v>7056</v>
      </c>
      <c r="F1" t="s">
        <v>7057</v>
      </c>
      <c r="G1" t="s">
        <v>218</v>
      </c>
      <c r="H1" t="s">
        <v>7058</v>
      </c>
      <c r="I1" t="s">
        <v>7059</v>
      </c>
      <c r="J1" t="s">
        <v>7060</v>
      </c>
      <c r="K1" t="s">
        <v>7061</v>
      </c>
      <c r="L1" t="s">
        <v>7062</v>
      </c>
      <c r="M1" t="s">
        <v>782</v>
      </c>
      <c r="N1" t="s">
        <v>221</v>
      </c>
      <c r="O1" t="s">
        <v>7063</v>
      </c>
      <c r="P1" t="s">
        <v>220</v>
      </c>
      <c r="Q1" t="s">
        <v>783</v>
      </c>
      <c r="R1" t="s">
        <v>784</v>
      </c>
      <c r="S1" t="s">
        <v>786</v>
      </c>
      <c r="T1" t="s">
        <v>785</v>
      </c>
      <c r="U1" t="s">
        <v>7064</v>
      </c>
      <c r="V1" t="s">
        <v>7065</v>
      </c>
      <c r="W1" t="s">
        <v>7066</v>
      </c>
      <c r="X1" t="s">
        <v>7067</v>
      </c>
      <c r="Y1" t="s">
        <v>225</v>
      </c>
      <c r="Z1" t="s">
        <v>224</v>
      </c>
      <c r="AA1" t="s">
        <v>7068</v>
      </c>
      <c r="AB1" t="s">
        <v>228</v>
      </c>
      <c r="AC1" t="s">
        <v>7069</v>
      </c>
      <c r="AD1" t="s">
        <v>227</v>
      </c>
      <c r="AE1" t="s">
        <v>7070</v>
      </c>
      <c r="AF1" t="s">
        <v>7071</v>
      </c>
      <c r="AG1" t="s">
        <v>7072</v>
      </c>
      <c r="AH1" t="s">
        <v>7073</v>
      </c>
      <c r="AI1" t="s">
        <v>236</v>
      </c>
      <c r="AJ1" t="s">
        <v>7074</v>
      </c>
      <c r="AK1" t="s">
        <v>799</v>
      </c>
      <c r="AL1" t="s">
        <v>800</v>
      </c>
      <c r="AM1" t="s">
        <v>801</v>
      </c>
      <c r="AN1" t="s">
        <v>802</v>
      </c>
      <c r="AO1" t="s">
        <v>803</v>
      </c>
    </row>
    <row r="2" spans="1:41" x14ac:dyDescent="0.45">
      <c r="A2" t="s">
        <v>7089</v>
      </c>
      <c r="B2" t="s">
        <v>107</v>
      </c>
      <c r="C2">
        <v>14</v>
      </c>
      <c r="D2">
        <v>7</v>
      </c>
      <c r="F2">
        <v>3.33962</v>
      </c>
      <c r="G2">
        <v>29</v>
      </c>
      <c r="H2">
        <v>27</v>
      </c>
      <c r="K2">
        <v>159</v>
      </c>
      <c r="L2">
        <v>646</v>
      </c>
      <c r="M2">
        <v>122</v>
      </c>
      <c r="N2">
        <v>63</v>
      </c>
      <c r="O2">
        <v>59</v>
      </c>
      <c r="P2">
        <v>19</v>
      </c>
      <c r="Q2">
        <v>46</v>
      </c>
      <c r="R2">
        <v>1</v>
      </c>
      <c r="S2">
        <v>8</v>
      </c>
      <c r="T2">
        <v>225</v>
      </c>
      <c r="U2">
        <v>12.735799999999999</v>
      </c>
      <c r="V2">
        <v>2.6037699999999999</v>
      </c>
      <c r="W2">
        <v>4.8913000000000002</v>
      </c>
      <c r="X2">
        <v>1.0754699999999999</v>
      </c>
      <c r="Y2">
        <v>0.34829700000000002</v>
      </c>
      <c r="Z2">
        <v>7.1207400000000004E-2</v>
      </c>
      <c r="AA2">
        <v>0.27708977460861201</v>
      </c>
      <c r="AB2">
        <v>0.20608099999999999</v>
      </c>
      <c r="AC2">
        <v>1.0566</v>
      </c>
      <c r="AD2">
        <v>0.29597699999999999</v>
      </c>
      <c r="AE2">
        <v>0.74257399999999996</v>
      </c>
      <c r="AH2">
        <v>2.9971800000000002</v>
      </c>
      <c r="AI2">
        <v>4.5357599999999998</v>
      </c>
      <c r="AJ2">
        <v>4.2361800000000001</v>
      </c>
      <c r="AK2">
        <v>999</v>
      </c>
      <c r="AO2">
        <v>27498</v>
      </c>
    </row>
    <row r="3" spans="1:41" x14ac:dyDescent="0.45">
      <c r="A3" t="s">
        <v>7079</v>
      </c>
      <c r="B3" t="s">
        <v>16</v>
      </c>
      <c r="C3">
        <v>13</v>
      </c>
      <c r="D3">
        <v>8</v>
      </c>
      <c r="F3">
        <v>3.3513199999999999</v>
      </c>
      <c r="G3">
        <v>30</v>
      </c>
      <c r="H3">
        <v>30</v>
      </c>
      <c r="K3">
        <v>185.3</v>
      </c>
      <c r="L3">
        <v>762</v>
      </c>
      <c r="M3">
        <v>176</v>
      </c>
      <c r="N3">
        <v>74</v>
      </c>
      <c r="O3">
        <v>69</v>
      </c>
      <c r="P3">
        <v>16</v>
      </c>
      <c r="Q3">
        <v>39</v>
      </c>
      <c r="R3">
        <v>0</v>
      </c>
      <c r="S3">
        <v>7</v>
      </c>
      <c r="T3">
        <v>160</v>
      </c>
      <c r="U3">
        <v>7.7711800000000002</v>
      </c>
      <c r="V3">
        <v>1.8942300000000001</v>
      </c>
      <c r="W3">
        <v>4.1025600000000004</v>
      </c>
      <c r="X3">
        <v>0.77711799999999998</v>
      </c>
      <c r="Y3">
        <v>0.20997399999999999</v>
      </c>
      <c r="Z3">
        <v>5.11811E-2</v>
      </c>
      <c r="AA3">
        <v>0.15879264846444099</v>
      </c>
      <c r="AB3">
        <v>0.24581</v>
      </c>
      <c r="AC3">
        <v>1.16028</v>
      </c>
      <c r="AD3">
        <v>0.296296</v>
      </c>
      <c r="AE3">
        <v>0.73208700000000004</v>
      </c>
      <c r="AH3">
        <v>3.3953500000000001</v>
      </c>
      <c r="AI3">
        <v>4.1473399999999998</v>
      </c>
      <c r="AJ3">
        <v>4.4755200000000004</v>
      </c>
      <c r="AK3">
        <v>999</v>
      </c>
      <c r="AO3">
        <v>17995</v>
      </c>
    </row>
    <row r="4" spans="1:41" x14ac:dyDescent="0.45">
      <c r="A4" t="s">
        <v>7076</v>
      </c>
      <c r="B4" t="s">
        <v>73</v>
      </c>
      <c r="C4">
        <v>10</v>
      </c>
      <c r="D4">
        <v>9</v>
      </c>
      <c r="F4">
        <v>4.0106900000000003</v>
      </c>
      <c r="G4">
        <v>28</v>
      </c>
      <c r="H4">
        <v>28</v>
      </c>
      <c r="K4">
        <v>168.3</v>
      </c>
      <c r="L4">
        <v>689</v>
      </c>
      <c r="M4">
        <v>158</v>
      </c>
      <c r="N4">
        <v>80</v>
      </c>
      <c r="O4">
        <v>75</v>
      </c>
      <c r="P4">
        <v>20</v>
      </c>
      <c r="Q4">
        <v>34</v>
      </c>
      <c r="R4">
        <v>1</v>
      </c>
      <c r="S4">
        <v>6</v>
      </c>
      <c r="T4">
        <v>171</v>
      </c>
      <c r="U4">
        <v>9.14438</v>
      </c>
      <c r="V4">
        <v>1.8181799999999999</v>
      </c>
      <c r="W4">
        <v>5.0294100000000004</v>
      </c>
      <c r="X4">
        <v>1.06952</v>
      </c>
      <c r="Y4">
        <v>0.24818599999999999</v>
      </c>
      <c r="Z4">
        <v>4.9346899999999999E-2</v>
      </c>
      <c r="AA4">
        <v>0.19883890450000699</v>
      </c>
      <c r="AB4">
        <v>0.243451</v>
      </c>
      <c r="AC4">
        <v>1.1408199999999999</v>
      </c>
      <c r="AD4">
        <v>0.30131000000000002</v>
      </c>
      <c r="AE4">
        <v>0.68292699999999995</v>
      </c>
      <c r="AH4">
        <v>3.4808300000000001</v>
      </c>
      <c r="AI4">
        <v>4.1274300000000004</v>
      </c>
      <c r="AJ4">
        <v>3.0272399999999999</v>
      </c>
      <c r="AK4">
        <v>999</v>
      </c>
      <c r="AO4">
        <v>16149</v>
      </c>
    </row>
    <row r="5" spans="1:41" x14ac:dyDescent="0.45">
      <c r="A5" t="s">
        <v>7078</v>
      </c>
      <c r="B5" t="s">
        <v>21</v>
      </c>
      <c r="C5">
        <v>10</v>
      </c>
      <c r="D5">
        <v>7</v>
      </c>
      <c r="F5">
        <v>3.5581399999999999</v>
      </c>
      <c r="G5">
        <v>29</v>
      </c>
      <c r="H5">
        <v>29</v>
      </c>
      <c r="K5">
        <v>172</v>
      </c>
      <c r="L5">
        <v>704</v>
      </c>
      <c r="M5">
        <v>143</v>
      </c>
      <c r="N5">
        <v>73</v>
      </c>
      <c r="O5">
        <v>68</v>
      </c>
      <c r="P5">
        <v>16</v>
      </c>
      <c r="Q5">
        <v>53</v>
      </c>
      <c r="R5">
        <v>0</v>
      </c>
      <c r="S5">
        <v>8</v>
      </c>
      <c r="T5">
        <v>179</v>
      </c>
      <c r="U5">
        <v>9.3662799999999997</v>
      </c>
      <c r="V5">
        <v>2.7732600000000001</v>
      </c>
      <c r="W5">
        <v>3.3773599999999999</v>
      </c>
      <c r="X5">
        <v>0.83720899999999998</v>
      </c>
      <c r="Y5">
        <v>0.25426100000000001</v>
      </c>
      <c r="Z5">
        <v>7.5284100000000007E-2</v>
      </c>
      <c r="AA5">
        <v>0.178977280855178</v>
      </c>
      <c r="AB5">
        <v>0.22239500000000001</v>
      </c>
      <c r="AC5">
        <v>1.1395299999999999</v>
      </c>
      <c r="AD5">
        <v>0.28348200000000001</v>
      </c>
      <c r="AE5">
        <v>0.70852499999999996</v>
      </c>
      <c r="AH5">
        <v>3.4468999999999999</v>
      </c>
      <c r="AI5">
        <v>3.7843</v>
      </c>
      <c r="AJ5">
        <v>3.6217299999999999</v>
      </c>
      <c r="AK5">
        <v>999</v>
      </c>
      <c r="AO5">
        <v>19361</v>
      </c>
    </row>
    <row r="6" spans="1:41" x14ac:dyDescent="0.45">
      <c r="A6" t="s">
        <v>7658</v>
      </c>
      <c r="B6" t="s">
        <v>7</v>
      </c>
      <c r="C6">
        <v>10</v>
      </c>
      <c r="D6">
        <v>9</v>
      </c>
      <c r="F6">
        <v>3.59606</v>
      </c>
      <c r="G6">
        <v>28</v>
      </c>
      <c r="H6">
        <v>28</v>
      </c>
      <c r="K6">
        <v>182.7</v>
      </c>
      <c r="L6">
        <v>747</v>
      </c>
      <c r="M6">
        <v>168</v>
      </c>
      <c r="N6">
        <v>78</v>
      </c>
      <c r="O6">
        <v>73</v>
      </c>
      <c r="P6">
        <v>19</v>
      </c>
      <c r="Q6">
        <v>42</v>
      </c>
      <c r="R6">
        <v>1</v>
      </c>
      <c r="S6">
        <v>7</v>
      </c>
      <c r="T6">
        <v>161</v>
      </c>
      <c r="U6">
        <v>7.9310299999999998</v>
      </c>
      <c r="V6">
        <v>2.0689700000000002</v>
      </c>
      <c r="W6">
        <v>3.8333300000000001</v>
      </c>
      <c r="X6">
        <v>0.93596100000000004</v>
      </c>
      <c r="Y6">
        <v>0.215529</v>
      </c>
      <c r="Z6">
        <v>5.6224900000000001E-2</v>
      </c>
      <c r="AA6">
        <v>0.15930388495326001</v>
      </c>
      <c r="AB6">
        <v>0.24068800000000001</v>
      </c>
      <c r="AC6">
        <v>1.14943</v>
      </c>
      <c r="AD6">
        <v>0.28764499999999998</v>
      </c>
      <c r="AE6">
        <v>0.71973799999999999</v>
      </c>
      <c r="AH6">
        <v>3.64913</v>
      </c>
      <c r="AI6">
        <v>3.7769900000000001</v>
      </c>
      <c r="AJ6">
        <v>4.2227100000000002</v>
      </c>
      <c r="AK6">
        <v>999</v>
      </c>
      <c r="AO6">
        <v>18684</v>
      </c>
    </row>
    <row r="7" spans="1:41" x14ac:dyDescent="0.45">
      <c r="A7" t="s">
        <v>7085</v>
      </c>
      <c r="B7" t="s">
        <v>46</v>
      </c>
      <c r="C7">
        <v>13</v>
      </c>
      <c r="D7">
        <v>8</v>
      </c>
      <c r="F7">
        <v>3.6529400000000001</v>
      </c>
      <c r="G7">
        <v>26</v>
      </c>
      <c r="H7">
        <v>26</v>
      </c>
      <c r="K7">
        <v>170</v>
      </c>
      <c r="L7">
        <v>656</v>
      </c>
      <c r="M7">
        <v>131</v>
      </c>
      <c r="N7">
        <v>74</v>
      </c>
      <c r="O7">
        <v>69</v>
      </c>
      <c r="P7">
        <v>22</v>
      </c>
      <c r="Q7">
        <v>35</v>
      </c>
      <c r="R7">
        <v>0</v>
      </c>
      <c r="S7">
        <v>5</v>
      </c>
      <c r="T7">
        <v>167</v>
      </c>
      <c r="U7">
        <v>8.8411799999999996</v>
      </c>
      <c r="V7">
        <v>1.85294</v>
      </c>
      <c r="W7">
        <v>4.7714299999999996</v>
      </c>
      <c r="X7">
        <v>1.1647099999999999</v>
      </c>
      <c r="Y7">
        <v>0.25457299999999999</v>
      </c>
      <c r="Z7">
        <v>5.3353699999999997E-2</v>
      </c>
      <c r="AA7">
        <v>0.201219506561756</v>
      </c>
      <c r="AB7">
        <v>0.21266199999999999</v>
      </c>
      <c r="AC7">
        <v>0.97647099999999998</v>
      </c>
      <c r="AD7">
        <v>0.25526900000000002</v>
      </c>
      <c r="AE7">
        <v>0.68047299999999999</v>
      </c>
      <c r="AH7">
        <v>3.6785700000000001</v>
      </c>
      <c r="AI7">
        <v>3.6878099999999998</v>
      </c>
      <c r="AJ7">
        <v>3.53999</v>
      </c>
      <c r="AK7">
        <v>999</v>
      </c>
      <c r="AO7">
        <v>33825</v>
      </c>
    </row>
    <row r="8" spans="1:41" x14ac:dyDescent="0.45">
      <c r="A8" t="s">
        <v>7075</v>
      </c>
      <c r="B8" t="s">
        <v>73</v>
      </c>
      <c r="C8">
        <v>9</v>
      </c>
      <c r="D8">
        <v>7</v>
      </c>
      <c r="F8">
        <v>3.7987000000000002</v>
      </c>
      <c r="G8">
        <v>26</v>
      </c>
      <c r="H8">
        <v>26</v>
      </c>
      <c r="K8">
        <v>154</v>
      </c>
      <c r="L8">
        <v>644</v>
      </c>
      <c r="M8">
        <v>145</v>
      </c>
      <c r="N8">
        <v>70</v>
      </c>
      <c r="O8">
        <v>65</v>
      </c>
      <c r="P8">
        <v>16</v>
      </c>
      <c r="Q8">
        <v>43</v>
      </c>
      <c r="R8">
        <v>1</v>
      </c>
      <c r="S8">
        <v>7</v>
      </c>
      <c r="T8">
        <v>148</v>
      </c>
      <c r="U8">
        <v>8.6493500000000001</v>
      </c>
      <c r="V8">
        <v>2.5129899999999998</v>
      </c>
      <c r="W8">
        <v>3.4418600000000001</v>
      </c>
      <c r="X8">
        <v>0.93506500000000004</v>
      </c>
      <c r="Y8">
        <v>0.22981399999999999</v>
      </c>
      <c r="Z8">
        <v>6.6770200000000002E-2</v>
      </c>
      <c r="AA8">
        <v>0.16304347664117799</v>
      </c>
      <c r="AB8">
        <v>0.24410799999999999</v>
      </c>
      <c r="AC8">
        <v>1.22078</v>
      </c>
      <c r="AD8">
        <v>0.3</v>
      </c>
      <c r="AE8">
        <v>0.71255999999999997</v>
      </c>
      <c r="AH8">
        <v>3.6576399999999998</v>
      </c>
      <c r="AI8">
        <v>3.45567</v>
      </c>
      <c r="AJ8">
        <v>3.1038600000000001</v>
      </c>
      <c r="AK8">
        <v>999</v>
      </c>
      <c r="AO8">
        <v>10310</v>
      </c>
    </row>
    <row r="9" spans="1:41" x14ac:dyDescent="0.45">
      <c r="A9" t="s">
        <v>7080</v>
      </c>
      <c r="B9" t="s">
        <v>82</v>
      </c>
      <c r="C9">
        <v>11</v>
      </c>
      <c r="D9">
        <v>8</v>
      </c>
      <c r="F9">
        <v>3.34145</v>
      </c>
      <c r="G9">
        <v>28</v>
      </c>
      <c r="H9">
        <v>28</v>
      </c>
      <c r="K9">
        <v>164.3</v>
      </c>
      <c r="L9">
        <v>672</v>
      </c>
      <c r="M9">
        <v>139</v>
      </c>
      <c r="N9">
        <v>65</v>
      </c>
      <c r="O9">
        <v>61</v>
      </c>
      <c r="P9">
        <v>17</v>
      </c>
      <c r="Q9">
        <v>48</v>
      </c>
      <c r="R9">
        <v>1</v>
      </c>
      <c r="S9">
        <v>6</v>
      </c>
      <c r="T9">
        <v>169</v>
      </c>
      <c r="U9">
        <v>9.25746</v>
      </c>
      <c r="V9">
        <v>2.62934</v>
      </c>
      <c r="W9">
        <v>3.5208300000000001</v>
      </c>
      <c r="X9">
        <v>0.93122300000000002</v>
      </c>
      <c r="Y9">
        <v>0.25148799999999999</v>
      </c>
      <c r="Z9">
        <v>7.1428599999999995E-2</v>
      </c>
      <c r="AA9">
        <v>0.180059514939785</v>
      </c>
      <c r="AB9">
        <v>0.22491900000000001</v>
      </c>
      <c r="AC9">
        <v>1.1381600000000001</v>
      </c>
      <c r="AD9">
        <v>0.28240700000000002</v>
      </c>
      <c r="AE9">
        <v>0.74754900000000002</v>
      </c>
      <c r="AH9">
        <v>3.5289299999999999</v>
      </c>
      <c r="AI9">
        <v>3.3738700000000001</v>
      </c>
      <c r="AJ9">
        <v>3.8397399999999999</v>
      </c>
      <c r="AK9">
        <v>999</v>
      </c>
      <c r="AO9">
        <v>15689</v>
      </c>
    </row>
    <row r="10" spans="1:41" x14ac:dyDescent="0.45">
      <c r="A10" t="s">
        <v>7081</v>
      </c>
      <c r="B10" t="s">
        <v>59</v>
      </c>
      <c r="C10">
        <v>9</v>
      </c>
      <c r="D10">
        <v>8</v>
      </c>
      <c r="F10">
        <v>3.7724500000000001</v>
      </c>
      <c r="G10">
        <v>29</v>
      </c>
      <c r="H10">
        <v>29</v>
      </c>
      <c r="K10">
        <v>167</v>
      </c>
      <c r="L10">
        <v>690</v>
      </c>
      <c r="M10">
        <v>149</v>
      </c>
      <c r="N10">
        <v>75</v>
      </c>
      <c r="O10">
        <v>70</v>
      </c>
      <c r="P10">
        <v>20</v>
      </c>
      <c r="Q10">
        <v>43</v>
      </c>
      <c r="R10">
        <v>1</v>
      </c>
      <c r="S10">
        <v>9</v>
      </c>
      <c r="T10">
        <v>177</v>
      </c>
      <c r="U10">
        <v>9.5389199999999992</v>
      </c>
      <c r="V10">
        <v>2.3173699999999999</v>
      </c>
      <c r="W10">
        <v>4.1162799999999997</v>
      </c>
      <c r="X10">
        <v>1.0778399999999999</v>
      </c>
      <c r="Y10">
        <v>0.25652200000000003</v>
      </c>
      <c r="Z10">
        <v>6.2318800000000001E-2</v>
      </c>
      <c r="AA10">
        <v>0.19420289248228001</v>
      </c>
      <c r="AB10">
        <v>0.233542</v>
      </c>
      <c r="AC10">
        <v>1.1496999999999999</v>
      </c>
      <c r="AD10">
        <v>0.29251700000000003</v>
      </c>
      <c r="AE10">
        <v>0.71341500000000002</v>
      </c>
      <c r="AH10">
        <v>3.6263000000000001</v>
      </c>
      <c r="AI10">
        <v>3.33473</v>
      </c>
      <c r="AJ10">
        <v>3.14622</v>
      </c>
      <c r="AK10">
        <v>999</v>
      </c>
      <c r="AO10">
        <v>17085</v>
      </c>
    </row>
    <row r="11" spans="1:41" x14ac:dyDescent="0.45">
      <c r="A11" t="s">
        <v>7077</v>
      </c>
      <c r="B11" t="s">
        <v>82</v>
      </c>
      <c r="C11">
        <v>11</v>
      </c>
      <c r="D11">
        <v>8</v>
      </c>
      <c r="F11">
        <v>3.4785300000000001</v>
      </c>
      <c r="G11">
        <v>28</v>
      </c>
      <c r="H11">
        <v>28</v>
      </c>
      <c r="K11">
        <v>163</v>
      </c>
      <c r="L11">
        <v>667</v>
      </c>
      <c r="M11">
        <v>156</v>
      </c>
      <c r="N11">
        <v>67</v>
      </c>
      <c r="O11">
        <v>63</v>
      </c>
      <c r="P11">
        <v>19</v>
      </c>
      <c r="Q11">
        <v>25</v>
      </c>
      <c r="R11">
        <v>0</v>
      </c>
      <c r="S11">
        <v>6</v>
      </c>
      <c r="T11">
        <v>145</v>
      </c>
      <c r="U11">
        <v>8.0061300000000006</v>
      </c>
      <c r="V11">
        <v>1.3803700000000001</v>
      </c>
      <c r="W11">
        <v>5.8</v>
      </c>
      <c r="X11">
        <v>1.04908</v>
      </c>
      <c r="Y11">
        <v>0.217391</v>
      </c>
      <c r="Z11">
        <v>3.7481300000000002E-2</v>
      </c>
      <c r="AA11">
        <v>0.179910037666559</v>
      </c>
      <c r="AB11">
        <v>0.245283</v>
      </c>
      <c r="AC11">
        <v>1.11043</v>
      </c>
      <c r="AD11">
        <v>0.29025400000000001</v>
      </c>
      <c r="AE11">
        <v>0.73834200000000005</v>
      </c>
      <c r="AH11">
        <v>3.5617899999999998</v>
      </c>
      <c r="AI11">
        <v>3.2815799999999999</v>
      </c>
      <c r="AJ11">
        <v>3.5217299999999998</v>
      </c>
      <c r="AK11">
        <v>999</v>
      </c>
      <c r="AO11">
        <v>25436</v>
      </c>
    </row>
    <row r="12" spans="1:41" x14ac:dyDescent="0.45">
      <c r="A12" t="s">
        <v>7086</v>
      </c>
      <c r="B12" t="s">
        <v>98</v>
      </c>
      <c r="C12">
        <v>11</v>
      </c>
      <c r="D12">
        <v>7</v>
      </c>
      <c r="F12">
        <v>3.6746599999999998</v>
      </c>
      <c r="G12">
        <v>27</v>
      </c>
      <c r="H12">
        <v>27</v>
      </c>
      <c r="K12">
        <v>154.30000000000001</v>
      </c>
      <c r="L12">
        <v>645</v>
      </c>
      <c r="M12">
        <v>150</v>
      </c>
      <c r="N12">
        <v>67</v>
      </c>
      <c r="O12">
        <v>63</v>
      </c>
      <c r="P12">
        <v>21</v>
      </c>
      <c r="Q12">
        <v>37</v>
      </c>
      <c r="R12">
        <v>0</v>
      </c>
      <c r="S12">
        <v>2</v>
      </c>
      <c r="T12">
        <v>162</v>
      </c>
      <c r="U12">
        <v>9.4491300000000003</v>
      </c>
      <c r="V12">
        <v>2.1581299999999999</v>
      </c>
      <c r="W12">
        <v>4.3783799999999999</v>
      </c>
      <c r="X12">
        <v>1.22489</v>
      </c>
      <c r="Y12">
        <v>0.25116300000000003</v>
      </c>
      <c r="Z12">
        <v>5.73643E-2</v>
      </c>
      <c r="AA12">
        <v>0.19379845634102799</v>
      </c>
      <c r="AB12">
        <v>0.247525</v>
      </c>
      <c r="AC12">
        <v>1.2119200000000001</v>
      </c>
      <c r="AD12">
        <v>0.30496499999999999</v>
      </c>
      <c r="AE12">
        <v>0.76142100000000001</v>
      </c>
      <c r="AH12">
        <v>3.6827800000000002</v>
      </c>
      <c r="AI12">
        <v>3.2087699999999999</v>
      </c>
      <c r="AJ12">
        <v>3.1472799999999999</v>
      </c>
      <c r="AK12">
        <v>999</v>
      </c>
      <c r="AO12">
        <v>14107</v>
      </c>
    </row>
    <row r="13" spans="1:41" x14ac:dyDescent="0.45">
      <c r="A13" t="s">
        <v>7083</v>
      </c>
      <c r="B13" t="s">
        <v>14</v>
      </c>
      <c r="C13">
        <v>9</v>
      </c>
      <c r="D13">
        <v>7</v>
      </c>
      <c r="F13">
        <v>3.6044399999999999</v>
      </c>
      <c r="G13">
        <v>29</v>
      </c>
      <c r="H13">
        <v>29</v>
      </c>
      <c r="K13">
        <v>162.30000000000001</v>
      </c>
      <c r="L13">
        <v>685</v>
      </c>
      <c r="M13">
        <v>134</v>
      </c>
      <c r="N13">
        <v>70</v>
      </c>
      <c r="O13">
        <v>65</v>
      </c>
      <c r="P13">
        <v>19</v>
      </c>
      <c r="Q13">
        <v>65</v>
      </c>
      <c r="R13">
        <v>2</v>
      </c>
      <c r="S13">
        <v>7</v>
      </c>
      <c r="T13">
        <v>192</v>
      </c>
      <c r="U13">
        <v>10.6469</v>
      </c>
      <c r="V13">
        <v>3.6044399999999999</v>
      </c>
      <c r="W13">
        <v>2.9538500000000001</v>
      </c>
      <c r="X13">
        <v>1.0536000000000001</v>
      </c>
      <c r="Y13">
        <v>0.28029199999999999</v>
      </c>
      <c r="Z13">
        <v>9.4890500000000003E-2</v>
      </c>
      <c r="AA13">
        <v>0.185401462018489</v>
      </c>
      <c r="AB13">
        <v>0.21859700000000001</v>
      </c>
      <c r="AC13">
        <v>1.2261200000000001</v>
      </c>
      <c r="AD13">
        <v>0.28606999999999999</v>
      </c>
      <c r="AE13">
        <v>0.74826000000000004</v>
      </c>
      <c r="AH13">
        <v>3.7417899999999999</v>
      </c>
      <c r="AI13">
        <v>3.1916699999999998</v>
      </c>
      <c r="AJ13">
        <v>3.2107000000000001</v>
      </c>
      <c r="AK13">
        <v>999</v>
      </c>
      <c r="AO13">
        <v>18525</v>
      </c>
    </row>
    <row r="14" spans="1:41" x14ac:dyDescent="0.45">
      <c r="A14" t="s">
        <v>7139</v>
      </c>
      <c r="B14" t="s">
        <v>46</v>
      </c>
      <c r="C14">
        <v>10</v>
      </c>
      <c r="D14">
        <v>6</v>
      </c>
      <c r="F14">
        <v>3.6118399999999999</v>
      </c>
      <c r="G14">
        <v>25</v>
      </c>
      <c r="H14">
        <v>25</v>
      </c>
      <c r="K14">
        <v>152</v>
      </c>
      <c r="L14">
        <v>615</v>
      </c>
      <c r="M14">
        <v>134</v>
      </c>
      <c r="N14">
        <v>65</v>
      </c>
      <c r="O14">
        <v>61</v>
      </c>
      <c r="P14">
        <v>19</v>
      </c>
      <c r="Q14">
        <v>37</v>
      </c>
      <c r="R14">
        <v>1</v>
      </c>
      <c r="S14">
        <v>5</v>
      </c>
      <c r="T14">
        <v>145</v>
      </c>
      <c r="U14">
        <v>8.5855300000000003</v>
      </c>
      <c r="V14">
        <v>2.1907899999999998</v>
      </c>
      <c r="W14">
        <v>3.91892</v>
      </c>
      <c r="X14">
        <v>1.125</v>
      </c>
      <c r="Y14">
        <v>0.23577200000000001</v>
      </c>
      <c r="Z14">
        <v>6.0162599999999997E-2</v>
      </c>
      <c r="AA14">
        <v>0.17560975626111</v>
      </c>
      <c r="AB14">
        <v>0.23385700000000001</v>
      </c>
      <c r="AC14">
        <v>1.125</v>
      </c>
      <c r="AD14">
        <v>0.28117399999999998</v>
      </c>
      <c r="AE14">
        <v>0.73407199999999995</v>
      </c>
      <c r="AH14">
        <v>3.8010899999999999</v>
      </c>
      <c r="AI14">
        <v>3.0766900000000001</v>
      </c>
      <c r="AJ14">
        <v>3.2894800000000002</v>
      </c>
      <c r="AK14">
        <v>999</v>
      </c>
      <c r="AO14">
        <v>19374</v>
      </c>
    </row>
    <row r="15" spans="1:41" x14ac:dyDescent="0.45">
      <c r="A15" t="s">
        <v>22</v>
      </c>
      <c r="B15" t="s">
        <v>21</v>
      </c>
      <c r="C15">
        <v>12</v>
      </c>
      <c r="D15">
        <v>8</v>
      </c>
      <c r="F15">
        <v>3.5582799999999999</v>
      </c>
      <c r="G15">
        <v>27</v>
      </c>
      <c r="H15">
        <v>26</v>
      </c>
      <c r="K15">
        <v>146.69999999999999</v>
      </c>
      <c r="L15">
        <v>599</v>
      </c>
      <c r="M15">
        <v>140</v>
      </c>
      <c r="N15">
        <v>62</v>
      </c>
      <c r="O15">
        <v>58</v>
      </c>
      <c r="P15">
        <v>17</v>
      </c>
      <c r="Q15">
        <v>25</v>
      </c>
      <c r="R15">
        <v>2</v>
      </c>
      <c r="S15">
        <v>4</v>
      </c>
      <c r="T15">
        <v>138</v>
      </c>
      <c r="U15">
        <v>8.4662600000000001</v>
      </c>
      <c r="V15">
        <v>1.5337400000000001</v>
      </c>
      <c r="W15">
        <v>5.52</v>
      </c>
      <c r="X15">
        <v>1.04294</v>
      </c>
      <c r="Y15">
        <v>0.23038400000000001</v>
      </c>
      <c r="Z15">
        <v>4.1736200000000001E-2</v>
      </c>
      <c r="AA15">
        <v>0.188647750765085</v>
      </c>
      <c r="AB15">
        <v>0.245614</v>
      </c>
      <c r="AC15">
        <v>1.1247400000000001</v>
      </c>
      <c r="AD15">
        <v>0.29638599999999998</v>
      </c>
      <c r="AE15">
        <v>0.72946200000000005</v>
      </c>
      <c r="AH15">
        <v>3.4731700000000001</v>
      </c>
      <c r="AI15">
        <v>3.0066299999999999</v>
      </c>
      <c r="AJ15">
        <v>2.9433199999999999</v>
      </c>
      <c r="AK15">
        <v>999</v>
      </c>
      <c r="AO15">
        <v>13774</v>
      </c>
    </row>
    <row r="16" spans="1:41" x14ac:dyDescent="0.45">
      <c r="A16" t="s">
        <v>7100</v>
      </c>
      <c r="B16" t="s">
        <v>107</v>
      </c>
      <c r="C16">
        <v>11</v>
      </c>
      <c r="D16">
        <v>6</v>
      </c>
      <c r="F16">
        <v>3.3333300000000001</v>
      </c>
      <c r="G16">
        <v>24</v>
      </c>
      <c r="H16">
        <v>24</v>
      </c>
      <c r="K16">
        <v>135</v>
      </c>
      <c r="L16">
        <v>563</v>
      </c>
      <c r="M16">
        <v>129</v>
      </c>
      <c r="N16">
        <v>53</v>
      </c>
      <c r="O16">
        <v>50</v>
      </c>
      <c r="P16">
        <v>12</v>
      </c>
      <c r="Q16">
        <v>36</v>
      </c>
      <c r="R16">
        <v>1</v>
      </c>
      <c r="S16">
        <v>4</v>
      </c>
      <c r="T16">
        <v>120</v>
      </c>
      <c r="U16">
        <v>8</v>
      </c>
      <c r="V16">
        <v>2.4</v>
      </c>
      <c r="W16">
        <v>3.3333300000000001</v>
      </c>
      <c r="X16">
        <v>0.8</v>
      </c>
      <c r="Y16">
        <v>0.213144</v>
      </c>
      <c r="Z16">
        <v>6.3943200000000006E-2</v>
      </c>
      <c r="AA16">
        <v>0.14920070767402599</v>
      </c>
      <c r="AB16">
        <v>0.24665400000000001</v>
      </c>
      <c r="AC16">
        <v>1.2222200000000001</v>
      </c>
      <c r="AD16">
        <v>0.29923300000000003</v>
      </c>
      <c r="AE16">
        <v>0.75573599999999996</v>
      </c>
      <c r="AH16">
        <v>3.5217100000000001</v>
      </c>
      <c r="AI16">
        <v>3.0000300000000002</v>
      </c>
      <c r="AJ16">
        <v>3.6732800000000001</v>
      </c>
      <c r="AK16">
        <v>999</v>
      </c>
      <c r="AO16">
        <v>13743</v>
      </c>
    </row>
    <row r="17" spans="1:41" x14ac:dyDescent="0.45">
      <c r="A17" t="s">
        <v>7159</v>
      </c>
      <c r="B17" t="s">
        <v>46</v>
      </c>
      <c r="C17">
        <v>11</v>
      </c>
      <c r="D17">
        <v>6</v>
      </c>
      <c r="F17">
        <v>3.7132900000000002</v>
      </c>
      <c r="G17">
        <v>27</v>
      </c>
      <c r="H17">
        <v>27</v>
      </c>
      <c r="K17">
        <v>143</v>
      </c>
      <c r="L17">
        <v>586</v>
      </c>
      <c r="M17">
        <v>124</v>
      </c>
      <c r="N17">
        <v>63</v>
      </c>
      <c r="O17">
        <v>59</v>
      </c>
      <c r="P17">
        <v>15</v>
      </c>
      <c r="Q17">
        <v>40</v>
      </c>
      <c r="R17">
        <v>0</v>
      </c>
      <c r="S17">
        <v>7</v>
      </c>
      <c r="T17">
        <v>133</v>
      </c>
      <c r="U17">
        <v>8.3706300000000002</v>
      </c>
      <c r="V17">
        <v>2.5174799999999999</v>
      </c>
      <c r="W17">
        <v>3.3250000000000002</v>
      </c>
      <c r="X17">
        <v>0.94405600000000001</v>
      </c>
      <c r="Y17">
        <v>0.226962</v>
      </c>
      <c r="Z17">
        <v>6.8259399999999998E-2</v>
      </c>
      <c r="AA17">
        <v>0.15870307385921401</v>
      </c>
      <c r="AB17">
        <v>0.23005600000000001</v>
      </c>
      <c r="AC17">
        <v>1.1468499999999999</v>
      </c>
      <c r="AD17">
        <v>0.27877200000000002</v>
      </c>
      <c r="AE17">
        <v>0.70629399999999998</v>
      </c>
      <c r="AH17">
        <v>3.7445499999999998</v>
      </c>
      <c r="AI17">
        <v>2.98339</v>
      </c>
      <c r="AJ17">
        <v>2.8875999999999999</v>
      </c>
      <c r="AK17">
        <v>999</v>
      </c>
      <c r="AO17">
        <v>27483</v>
      </c>
    </row>
    <row r="18" spans="1:41" x14ac:dyDescent="0.45">
      <c r="A18" t="s">
        <v>7659</v>
      </c>
      <c r="B18" t="s">
        <v>89</v>
      </c>
      <c r="C18">
        <v>11</v>
      </c>
      <c r="D18">
        <v>5</v>
      </c>
      <c r="F18">
        <v>3.1403099999999999</v>
      </c>
      <c r="G18">
        <v>24</v>
      </c>
      <c r="H18">
        <v>24</v>
      </c>
      <c r="K18">
        <v>134.69999999999999</v>
      </c>
      <c r="L18">
        <v>546</v>
      </c>
      <c r="M18">
        <v>114</v>
      </c>
      <c r="N18">
        <v>50</v>
      </c>
      <c r="O18">
        <v>47</v>
      </c>
      <c r="P18">
        <v>14</v>
      </c>
      <c r="Q18">
        <v>38</v>
      </c>
      <c r="R18">
        <v>1</v>
      </c>
      <c r="S18">
        <v>2</v>
      </c>
      <c r="T18">
        <v>143</v>
      </c>
      <c r="U18">
        <v>9.55457</v>
      </c>
      <c r="V18">
        <v>2.53898</v>
      </c>
      <c r="W18">
        <v>3.7631600000000001</v>
      </c>
      <c r="X18">
        <v>0.93541200000000002</v>
      </c>
      <c r="Y18">
        <v>0.261905</v>
      </c>
      <c r="Z18">
        <v>6.9597099999999995E-2</v>
      </c>
      <c r="AA18">
        <v>0.19230770319700199</v>
      </c>
      <c r="AB18">
        <v>0.225296</v>
      </c>
      <c r="AC18">
        <v>1.12843</v>
      </c>
      <c r="AD18">
        <v>0.28653299999999998</v>
      </c>
      <c r="AE18">
        <v>0.77039299999999999</v>
      </c>
      <c r="AH18">
        <v>3.3738199999999998</v>
      </c>
      <c r="AI18">
        <v>2.9380700000000002</v>
      </c>
      <c r="AJ18">
        <v>3.5085099999999998</v>
      </c>
      <c r="AK18">
        <v>999</v>
      </c>
      <c r="AO18">
        <v>21483</v>
      </c>
    </row>
    <row r="19" spans="1:41" x14ac:dyDescent="0.45">
      <c r="A19" t="s">
        <v>7107</v>
      </c>
      <c r="B19" t="s">
        <v>170</v>
      </c>
      <c r="C19">
        <v>8</v>
      </c>
      <c r="D19">
        <v>6</v>
      </c>
      <c r="F19">
        <v>3.6295299999999999</v>
      </c>
      <c r="G19">
        <v>25</v>
      </c>
      <c r="H19">
        <v>24</v>
      </c>
      <c r="K19">
        <v>146.30000000000001</v>
      </c>
      <c r="L19">
        <v>611</v>
      </c>
      <c r="M19">
        <v>139</v>
      </c>
      <c r="N19">
        <v>63</v>
      </c>
      <c r="O19">
        <v>59</v>
      </c>
      <c r="P19">
        <v>17</v>
      </c>
      <c r="Q19">
        <v>37</v>
      </c>
      <c r="R19">
        <v>0</v>
      </c>
      <c r="S19">
        <v>4</v>
      </c>
      <c r="T19">
        <v>146</v>
      </c>
      <c r="U19">
        <v>8.9815400000000007</v>
      </c>
      <c r="V19">
        <v>2.2761399999999998</v>
      </c>
      <c r="W19">
        <v>3.9459499999999998</v>
      </c>
      <c r="X19">
        <v>1.0458000000000001</v>
      </c>
      <c r="Y19">
        <v>0.238953</v>
      </c>
      <c r="Z19">
        <v>6.0556499999999999E-2</v>
      </c>
      <c r="AA19">
        <v>0.17839606851339301</v>
      </c>
      <c r="AB19">
        <v>0.24385999999999999</v>
      </c>
      <c r="AC19">
        <v>1.2030099999999999</v>
      </c>
      <c r="AD19">
        <v>0.29975400000000002</v>
      </c>
      <c r="AE19">
        <v>0.74244399999999999</v>
      </c>
      <c r="AH19">
        <v>3.6104699999999998</v>
      </c>
      <c r="AI19">
        <v>2.9259400000000002</v>
      </c>
      <c r="AJ19">
        <v>2.9811899999999998</v>
      </c>
      <c r="AK19">
        <v>999</v>
      </c>
      <c r="AO19">
        <v>19427</v>
      </c>
    </row>
    <row r="20" spans="1:41" x14ac:dyDescent="0.45">
      <c r="A20" t="s">
        <v>7084</v>
      </c>
      <c r="B20" t="s">
        <v>82</v>
      </c>
      <c r="C20">
        <v>10</v>
      </c>
      <c r="D20">
        <v>8</v>
      </c>
      <c r="F20">
        <v>3.5375700000000001</v>
      </c>
      <c r="G20">
        <v>29</v>
      </c>
      <c r="H20">
        <v>29</v>
      </c>
      <c r="K20">
        <v>173</v>
      </c>
      <c r="L20">
        <v>716</v>
      </c>
      <c r="M20">
        <v>160</v>
      </c>
      <c r="N20">
        <v>73</v>
      </c>
      <c r="O20">
        <v>68</v>
      </c>
      <c r="P20">
        <v>21</v>
      </c>
      <c r="Q20">
        <v>45</v>
      </c>
      <c r="R20">
        <v>1</v>
      </c>
      <c r="S20">
        <v>4</v>
      </c>
      <c r="T20">
        <v>159</v>
      </c>
      <c r="U20">
        <v>8.2716799999999999</v>
      </c>
      <c r="V20">
        <v>2.34104</v>
      </c>
      <c r="W20">
        <v>3.5333299999999999</v>
      </c>
      <c r="X20">
        <v>1.09249</v>
      </c>
      <c r="Y20">
        <v>0.22206699999999999</v>
      </c>
      <c r="Z20">
        <v>6.2849199999999994E-2</v>
      </c>
      <c r="AA20">
        <v>0.159217879176139</v>
      </c>
      <c r="AB20">
        <v>0.23988000000000001</v>
      </c>
      <c r="AC20">
        <v>1.1849700000000001</v>
      </c>
      <c r="AD20">
        <v>0.28542099999999998</v>
      </c>
      <c r="AE20">
        <v>0.75170800000000004</v>
      </c>
      <c r="AH20">
        <v>3.8446400000000001</v>
      </c>
      <c r="AI20">
        <v>2.8962400000000001</v>
      </c>
      <c r="AJ20">
        <v>3.5259200000000002</v>
      </c>
      <c r="AK20">
        <v>999</v>
      </c>
      <c r="AO20">
        <v>22250</v>
      </c>
    </row>
    <row r="21" spans="1:41" x14ac:dyDescent="0.45">
      <c r="A21" t="s">
        <v>7090</v>
      </c>
      <c r="B21" t="s">
        <v>191</v>
      </c>
      <c r="C21">
        <v>12</v>
      </c>
      <c r="D21">
        <v>8</v>
      </c>
      <c r="F21">
        <v>3.4797899999999999</v>
      </c>
      <c r="G21">
        <v>27</v>
      </c>
      <c r="H21">
        <v>27</v>
      </c>
      <c r="K21">
        <v>170.7</v>
      </c>
      <c r="L21">
        <v>719</v>
      </c>
      <c r="M21">
        <v>154</v>
      </c>
      <c r="N21">
        <v>71</v>
      </c>
      <c r="O21">
        <v>66</v>
      </c>
      <c r="P21">
        <v>16</v>
      </c>
      <c r="Q21">
        <v>58</v>
      </c>
      <c r="R21">
        <v>0</v>
      </c>
      <c r="S21">
        <v>10</v>
      </c>
      <c r="T21">
        <v>150</v>
      </c>
      <c r="U21">
        <v>7.9086100000000004</v>
      </c>
      <c r="V21">
        <v>3.0579999999999998</v>
      </c>
      <c r="W21">
        <v>2.5862099999999999</v>
      </c>
      <c r="X21">
        <v>0.84358500000000003</v>
      </c>
      <c r="Y21">
        <v>0.208623</v>
      </c>
      <c r="Z21">
        <v>8.0667600000000006E-2</v>
      </c>
      <c r="AA21">
        <v>0.12795548886060701</v>
      </c>
      <c r="AB21">
        <v>0.23655899999999999</v>
      </c>
      <c r="AC21">
        <v>1.24194</v>
      </c>
      <c r="AD21">
        <v>0.28453600000000001</v>
      </c>
      <c r="AE21">
        <v>0.74367099999999997</v>
      </c>
      <c r="AH21">
        <v>3.9111600000000002</v>
      </c>
      <c r="AI21">
        <v>2.8324099999999999</v>
      </c>
      <c r="AJ21">
        <v>3.8742999999999999</v>
      </c>
      <c r="AK21">
        <v>999</v>
      </c>
      <c r="AO21">
        <v>17295</v>
      </c>
    </row>
    <row r="22" spans="1:41" x14ac:dyDescent="0.45">
      <c r="A22" t="s">
        <v>7660</v>
      </c>
      <c r="B22" t="s">
        <v>46</v>
      </c>
      <c r="C22">
        <v>13</v>
      </c>
      <c r="D22">
        <v>8</v>
      </c>
      <c r="F22">
        <v>3.7346900000000001</v>
      </c>
      <c r="G22">
        <v>27</v>
      </c>
      <c r="H22">
        <v>26</v>
      </c>
      <c r="K22">
        <v>147</v>
      </c>
      <c r="L22">
        <v>595</v>
      </c>
      <c r="M22">
        <v>134</v>
      </c>
      <c r="N22">
        <v>65</v>
      </c>
      <c r="O22">
        <v>61</v>
      </c>
      <c r="P22">
        <v>20</v>
      </c>
      <c r="Q22">
        <v>30</v>
      </c>
      <c r="R22">
        <v>1</v>
      </c>
      <c r="S22">
        <v>6</v>
      </c>
      <c r="T22">
        <v>138</v>
      </c>
      <c r="U22">
        <v>8.4489800000000006</v>
      </c>
      <c r="V22">
        <v>1.83673</v>
      </c>
      <c r="W22">
        <v>4.5999999999999996</v>
      </c>
      <c r="X22">
        <v>1.2244900000000001</v>
      </c>
      <c r="Y22">
        <v>0.231933</v>
      </c>
      <c r="Z22">
        <v>5.0420199999999998E-2</v>
      </c>
      <c r="AA22">
        <v>0.181512605398893</v>
      </c>
      <c r="AB22">
        <v>0.23971400000000001</v>
      </c>
      <c r="AC22">
        <v>1.11565</v>
      </c>
      <c r="AD22">
        <v>0.28428900000000001</v>
      </c>
      <c r="AE22">
        <v>0.72794099999999995</v>
      </c>
      <c r="AH22">
        <v>3.88089</v>
      </c>
      <c r="AI22">
        <v>2.8264399999999998</v>
      </c>
      <c r="AJ22">
        <v>2.9324300000000001</v>
      </c>
      <c r="AK22">
        <v>999</v>
      </c>
      <c r="AO22">
        <v>14765</v>
      </c>
    </row>
    <row r="23" spans="1:41" x14ac:dyDescent="0.45">
      <c r="A23" t="s">
        <v>7112</v>
      </c>
      <c r="B23" t="s">
        <v>178</v>
      </c>
      <c r="C23">
        <v>10</v>
      </c>
      <c r="D23">
        <v>7</v>
      </c>
      <c r="F23">
        <v>3.7185600000000001</v>
      </c>
      <c r="G23">
        <v>27</v>
      </c>
      <c r="H23">
        <v>27</v>
      </c>
      <c r="K23">
        <v>167</v>
      </c>
      <c r="L23">
        <v>685</v>
      </c>
      <c r="M23">
        <v>149</v>
      </c>
      <c r="N23">
        <v>74</v>
      </c>
      <c r="O23">
        <v>69</v>
      </c>
      <c r="P23">
        <v>25</v>
      </c>
      <c r="Q23">
        <v>45</v>
      </c>
      <c r="R23">
        <v>0</v>
      </c>
      <c r="S23">
        <v>3</v>
      </c>
      <c r="T23">
        <v>173</v>
      </c>
      <c r="U23">
        <v>9.3233499999999996</v>
      </c>
      <c r="V23">
        <v>2.4251499999999999</v>
      </c>
      <c r="W23">
        <v>3.8444400000000001</v>
      </c>
      <c r="X23">
        <v>1.34731</v>
      </c>
      <c r="Y23">
        <v>0.25255499999999997</v>
      </c>
      <c r="Z23">
        <v>6.5693399999999999E-2</v>
      </c>
      <c r="AA23">
        <v>0.18686131387948901</v>
      </c>
      <c r="AB23">
        <v>0.23390900000000001</v>
      </c>
      <c r="AC23">
        <v>1.16168</v>
      </c>
      <c r="AD23">
        <v>0.28245999999999999</v>
      </c>
      <c r="AE23">
        <v>0.75471699999999997</v>
      </c>
      <c r="AH23">
        <v>3.9915699999999998</v>
      </c>
      <c r="AI23">
        <v>2.8146200000000001</v>
      </c>
      <c r="AJ23">
        <v>3.1945000000000001</v>
      </c>
      <c r="AK23">
        <v>999</v>
      </c>
      <c r="AO23">
        <v>13125</v>
      </c>
    </row>
    <row r="24" spans="1:41" x14ac:dyDescent="0.45">
      <c r="A24" t="s">
        <v>7088</v>
      </c>
      <c r="B24" t="s">
        <v>31</v>
      </c>
      <c r="C24">
        <v>8</v>
      </c>
      <c r="D24">
        <v>5</v>
      </c>
      <c r="F24">
        <v>3.6721499999999998</v>
      </c>
      <c r="G24">
        <v>26</v>
      </c>
      <c r="H24">
        <v>26</v>
      </c>
      <c r="K24">
        <v>139.69999999999999</v>
      </c>
      <c r="L24">
        <v>589</v>
      </c>
      <c r="M24">
        <v>131</v>
      </c>
      <c r="N24">
        <v>61</v>
      </c>
      <c r="O24">
        <v>57</v>
      </c>
      <c r="P24">
        <v>17</v>
      </c>
      <c r="Q24">
        <v>41</v>
      </c>
      <c r="R24">
        <v>2</v>
      </c>
      <c r="S24">
        <v>6</v>
      </c>
      <c r="T24">
        <v>146</v>
      </c>
      <c r="U24">
        <v>9.4058700000000002</v>
      </c>
      <c r="V24">
        <v>2.6413700000000002</v>
      </c>
      <c r="W24">
        <v>3.5609799999999998</v>
      </c>
      <c r="X24">
        <v>1.0952</v>
      </c>
      <c r="Y24">
        <v>0.24787799999999999</v>
      </c>
      <c r="Z24">
        <v>6.9609500000000005E-2</v>
      </c>
      <c r="AA24">
        <v>0.17826825380325301</v>
      </c>
      <c r="AB24">
        <v>0.241697</v>
      </c>
      <c r="AC24">
        <v>1.2312099999999999</v>
      </c>
      <c r="AD24">
        <v>0.300792</v>
      </c>
      <c r="AE24">
        <v>0.74898799999999999</v>
      </c>
      <c r="AH24">
        <v>3.7561100000000001</v>
      </c>
      <c r="AI24">
        <v>2.7468900000000001</v>
      </c>
      <c r="AJ24">
        <v>2.97682</v>
      </c>
      <c r="AK24">
        <v>999</v>
      </c>
      <c r="AO24">
        <v>33829</v>
      </c>
    </row>
    <row r="25" spans="1:41" x14ac:dyDescent="0.45">
      <c r="A25" t="s">
        <v>7132</v>
      </c>
      <c r="B25" t="s">
        <v>7</v>
      </c>
      <c r="C25">
        <v>8</v>
      </c>
      <c r="D25">
        <v>9</v>
      </c>
      <c r="F25">
        <v>3.91039</v>
      </c>
      <c r="G25">
        <v>27</v>
      </c>
      <c r="H25">
        <v>26</v>
      </c>
      <c r="K25">
        <v>147.30000000000001</v>
      </c>
      <c r="L25">
        <v>617</v>
      </c>
      <c r="M25">
        <v>133</v>
      </c>
      <c r="N25">
        <v>68</v>
      </c>
      <c r="O25">
        <v>64</v>
      </c>
      <c r="P25">
        <v>19</v>
      </c>
      <c r="Q25">
        <v>48</v>
      </c>
      <c r="R25">
        <v>1</v>
      </c>
      <c r="S25">
        <v>6</v>
      </c>
      <c r="T25">
        <v>163</v>
      </c>
      <c r="U25">
        <v>9.9592700000000001</v>
      </c>
      <c r="V25">
        <v>2.9327899999999998</v>
      </c>
      <c r="W25">
        <v>3.3958300000000001</v>
      </c>
      <c r="X25">
        <v>1.1609</v>
      </c>
      <c r="Y25">
        <v>0.26418199999999997</v>
      </c>
      <c r="Z25">
        <v>7.7795799999999998E-2</v>
      </c>
      <c r="AA25">
        <v>0.18638573586940699</v>
      </c>
      <c r="AB25">
        <v>0.236234</v>
      </c>
      <c r="AC25">
        <v>1.22878</v>
      </c>
      <c r="AD25">
        <v>0.29921300000000001</v>
      </c>
      <c r="AE25">
        <v>0.73186499999999999</v>
      </c>
      <c r="AH25">
        <v>3.8185199999999999</v>
      </c>
      <c r="AI25">
        <v>2.7335699999999998</v>
      </c>
      <c r="AJ25">
        <v>2.8399100000000002</v>
      </c>
      <c r="AK25">
        <v>999</v>
      </c>
      <c r="AO25">
        <v>19959</v>
      </c>
    </row>
    <row r="26" spans="1:41" x14ac:dyDescent="0.45">
      <c r="A26" t="s">
        <v>7114</v>
      </c>
      <c r="B26" t="s">
        <v>18</v>
      </c>
      <c r="C26">
        <v>9</v>
      </c>
      <c r="D26">
        <v>7</v>
      </c>
      <c r="F26">
        <v>3.5488</v>
      </c>
      <c r="G26">
        <v>27</v>
      </c>
      <c r="H26">
        <v>27</v>
      </c>
      <c r="K26">
        <v>154.69999999999999</v>
      </c>
      <c r="L26">
        <v>655</v>
      </c>
      <c r="M26">
        <v>152</v>
      </c>
      <c r="N26">
        <v>65</v>
      </c>
      <c r="O26">
        <v>61</v>
      </c>
      <c r="P26">
        <v>17</v>
      </c>
      <c r="Q26">
        <v>46</v>
      </c>
      <c r="R26">
        <v>0</v>
      </c>
      <c r="S26">
        <v>4</v>
      </c>
      <c r="T26">
        <v>141</v>
      </c>
      <c r="U26">
        <v>8.2029700000000005</v>
      </c>
      <c r="V26">
        <v>2.6761499999999998</v>
      </c>
      <c r="W26">
        <v>3.0652200000000001</v>
      </c>
      <c r="X26">
        <v>0.98901099999999997</v>
      </c>
      <c r="Y26">
        <v>0.21526699999999999</v>
      </c>
      <c r="Z26">
        <v>7.0229E-2</v>
      </c>
      <c r="AA26">
        <v>0.145038172602653</v>
      </c>
      <c r="AB26">
        <v>0.25124000000000002</v>
      </c>
      <c r="AC26">
        <v>1.2799</v>
      </c>
      <c r="AD26">
        <v>0.30201299999999998</v>
      </c>
      <c r="AE26">
        <v>0.76349</v>
      </c>
      <c r="AH26">
        <v>3.8303500000000001</v>
      </c>
      <c r="AI26">
        <v>2.7317</v>
      </c>
      <c r="AJ26">
        <v>3.6625399999999999</v>
      </c>
      <c r="AK26">
        <v>999</v>
      </c>
      <c r="AO26">
        <v>16511</v>
      </c>
    </row>
    <row r="27" spans="1:41" x14ac:dyDescent="0.45">
      <c r="A27" t="s">
        <v>246</v>
      </c>
      <c r="B27" t="s">
        <v>46</v>
      </c>
      <c r="C27">
        <v>12</v>
      </c>
      <c r="D27">
        <v>5</v>
      </c>
      <c r="F27">
        <v>3.4137900000000001</v>
      </c>
      <c r="G27">
        <v>25</v>
      </c>
      <c r="H27">
        <v>25</v>
      </c>
      <c r="K27">
        <v>145</v>
      </c>
      <c r="L27">
        <v>590</v>
      </c>
      <c r="M27">
        <v>116</v>
      </c>
      <c r="N27">
        <v>59</v>
      </c>
      <c r="O27">
        <v>55</v>
      </c>
      <c r="P27">
        <v>19</v>
      </c>
      <c r="Q27">
        <v>47</v>
      </c>
      <c r="R27">
        <v>1</v>
      </c>
      <c r="S27">
        <v>9</v>
      </c>
      <c r="T27">
        <v>159</v>
      </c>
      <c r="U27">
        <v>9.8689699999999991</v>
      </c>
      <c r="V27">
        <v>2.9172400000000001</v>
      </c>
      <c r="W27">
        <v>3.3829799999999999</v>
      </c>
      <c r="X27">
        <v>1.1793100000000001</v>
      </c>
      <c r="Y27">
        <v>0.26949200000000001</v>
      </c>
      <c r="Z27">
        <v>7.9660999999999996E-2</v>
      </c>
      <c r="AA27">
        <v>0.18983050435781401</v>
      </c>
      <c r="AB27">
        <v>0.217228</v>
      </c>
      <c r="AC27">
        <v>1.1241399999999999</v>
      </c>
      <c r="AD27">
        <v>0.27247199999999999</v>
      </c>
      <c r="AE27">
        <v>0.762463</v>
      </c>
      <c r="AH27">
        <v>3.92401</v>
      </c>
      <c r="AI27">
        <v>2.7290700000000001</v>
      </c>
      <c r="AJ27">
        <v>3.4685600000000001</v>
      </c>
      <c r="AK27">
        <v>999</v>
      </c>
      <c r="AO27">
        <v>19755</v>
      </c>
    </row>
    <row r="28" spans="1:41" x14ac:dyDescent="0.45">
      <c r="A28" t="s">
        <v>7661</v>
      </c>
      <c r="B28" t="s">
        <v>7</v>
      </c>
      <c r="C28">
        <v>8</v>
      </c>
      <c r="D28">
        <v>7</v>
      </c>
      <c r="F28">
        <v>3.4965000000000002</v>
      </c>
      <c r="G28">
        <v>28</v>
      </c>
      <c r="H28">
        <v>28</v>
      </c>
      <c r="K28">
        <v>128.69999999999999</v>
      </c>
      <c r="L28">
        <v>525</v>
      </c>
      <c r="M28">
        <v>109</v>
      </c>
      <c r="N28">
        <v>53</v>
      </c>
      <c r="O28">
        <v>50</v>
      </c>
      <c r="P28">
        <v>15</v>
      </c>
      <c r="Q28">
        <v>39</v>
      </c>
      <c r="R28">
        <v>0</v>
      </c>
      <c r="S28">
        <v>4</v>
      </c>
      <c r="T28">
        <v>138</v>
      </c>
      <c r="U28">
        <v>9.6503499999999995</v>
      </c>
      <c r="V28">
        <v>2.7272699999999999</v>
      </c>
      <c r="W28">
        <v>3.5384600000000002</v>
      </c>
      <c r="X28">
        <v>1.04895</v>
      </c>
      <c r="Y28">
        <v>0.26285700000000001</v>
      </c>
      <c r="Z28">
        <v>7.4285699999999996E-2</v>
      </c>
      <c r="AA28">
        <v>0.18857142329216001</v>
      </c>
      <c r="AB28">
        <v>0.22614100000000001</v>
      </c>
      <c r="AC28">
        <v>1.1499600000000001</v>
      </c>
      <c r="AD28">
        <v>0.28571400000000002</v>
      </c>
      <c r="AE28">
        <v>0.748031</v>
      </c>
      <c r="AH28">
        <v>3.6280000000000001</v>
      </c>
      <c r="AI28">
        <v>2.6823299999999999</v>
      </c>
      <c r="AJ28">
        <v>3.1616499999999998</v>
      </c>
      <c r="AK28">
        <v>999</v>
      </c>
      <c r="AO28">
        <v>27768</v>
      </c>
    </row>
    <row r="29" spans="1:41" x14ac:dyDescent="0.45">
      <c r="A29" t="s">
        <v>7104</v>
      </c>
      <c r="B29" t="s">
        <v>76</v>
      </c>
      <c r="C29">
        <v>8</v>
      </c>
      <c r="D29">
        <v>10</v>
      </c>
      <c r="F29">
        <v>4.2115400000000003</v>
      </c>
      <c r="G29">
        <v>27</v>
      </c>
      <c r="H29">
        <v>27</v>
      </c>
      <c r="K29">
        <v>156</v>
      </c>
      <c r="L29">
        <v>673</v>
      </c>
      <c r="M29">
        <v>152</v>
      </c>
      <c r="N29">
        <v>78</v>
      </c>
      <c r="O29">
        <v>73</v>
      </c>
      <c r="P29">
        <v>18</v>
      </c>
      <c r="Q29">
        <v>50</v>
      </c>
      <c r="R29">
        <v>0</v>
      </c>
      <c r="S29">
        <v>10</v>
      </c>
      <c r="T29">
        <v>146</v>
      </c>
      <c r="U29">
        <v>8.4230800000000006</v>
      </c>
      <c r="V29">
        <v>2.88462</v>
      </c>
      <c r="W29">
        <v>2.92</v>
      </c>
      <c r="X29">
        <v>1.0384599999999999</v>
      </c>
      <c r="Y29">
        <v>0.21693899999999999</v>
      </c>
      <c r="Z29">
        <v>7.4294200000000005E-2</v>
      </c>
      <c r="AA29">
        <v>0.14264487475156701</v>
      </c>
      <c r="AB29">
        <v>0.24796099999999999</v>
      </c>
      <c r="AC29">
        <v>1.29487</v>
      </c>
      <c r="AD29">
        <v>0.29844100000000001</v>
      </c>
      <c r="AE29">
        <v>0.70135700000000001</v>
      </c>
      <c r="AH29">
        <v>4.0370900000000001</v>
      </c>
      <c r="AI29">
        <v>2.6347</v>
      </c>
      <c r="AJ29">
        <v>2.4811200000000002</v>
      </c>
      <c r="AK29">
        <v>999</v>
      </c>
      <c r="AO29">
        <v>17594</v>
      </c>
    </row>
    <row r="30" spans="1:41" x14ac:dyDescent="0.45">
      <c r="A30" t="s">
        <v>68</v>
      </c>
      <c r="B30" t="s">
        <v>10</v>
      </c>
      <c r="C30">
        <v>10</v>
      </c>
      <c r="D30">
        <v>7</v>
      </c>
      <c r="F30">
        <v>3.72</v>
      </c>
      <c r="G30">
        <v>26</v>
      </c>
      <c r="H30">
        <v>26</v>
      </c>
      <c r="K30">
        <v>150</v>
      </c>
      <c r="L30">
        <v>637</v>
      </c>
      <c r="M30">
        <v>126</v>
      </c>
      <c r="N30">
        <v>66</v>
      </c>
      <c r="O30">
        <v>62</v>
      </c>
      <c r="P30">
        <v>17</v>
      </c>
      <c r="Q30">
        <v>69</v>
      </c>
      <c r="R30">
        <v>0</v>
      </c>
      <c r="S30">
        <v>5</v>
      </c>
      <c r="T30">
        <v>171</v>
      </c>
      <c r="U30">
        <v>10.26</v>
      </c>
      <c r="V30">
        <v>4.1399999999999997</v>
      </c>
      <c r="W30">
        <v>2.4782600000000001</v>
      </c>
      <c r="X30">
        <v>1.02</v>
      </c>
      <c r="Y30">
        <v>0.26844600000000002</v>
      </c>
      <c r="Z30">
        <v>0.10832</v>
      </c>
      <c r="AA30">
        <v>0.16012559831142401</v>
      </c>
      <c r="AB30">
        <v>0.223801</v>
      </c>
      <c r="AC30">
        <v>1.3</v>
      </c>
      <c r="AD30">
        <v>0.29066700000000001</v>
      </c>
      <c r="AE30">
        <v>0.75350499999999998</v>
      </c>
      <c r="AH30">
        <v>3.9283700000000001</v>
      </c>
      <c r="AI30">
        <v>2.6231200000000001</v>
      </c>
      <c r="AJ30">
        <v>2.8752</v>
      </c>
      <c r="AK30">
        <v>999</v>
      </c>
      <c r="AO30">
        <v>31838</v>
      </c>
    </row>
    <row r="31" spans="1:41" x14ac:dyDescent="0.45">
      <c r="A31" t="s">
        <v>7105</v>
      </c>
      <c r="B31" t="s">
        <v>31</v>
      </c>
      <c r="C31">
        <v>10</v>
      </c>
      <c r="D31">
        <v>7</v>
      </c>
      <c r="F31">
        <v>3.6798299999999999</v>
      </c>
      <c r="G31">
        <v>27</v>
      </c>
      <c r="H31">
        <v>25</v>
      </c>
      <c r="K31">
        <v>144.30000000000001</v>
      </c>
      <c r="L31">
        <v>612</v>
      </c>
      <c r="M31">
        <v>141</v>
      </c>
      <c r="N31">
        <v>63</v>
      </c>
      <c r="O31">
        <v>59</v>
      </c>
      <c r="P31">
        <v>16</v>
      </c>
      <c r="Q31">
        <v>42</v>
      </c>
      <c r="R31">
        <v>1</v>
      </c>
      <c r="S31">
        <v>6</v>
      </c>
      <c r="T31">
        <v>131</v>
      </c>
      <c r="U31">
        <v>8.1704799999999995</v>
      </c>
      <c r="V31">
        <v>2.6195400000000002</v>
      </c>
      <c r="W31">
        <v>3.1190500000000001</v>
      </c>
      <c r="X31">
        <v>0.99792099999999995</v>
      </c>
      <c r="Y31">
        <v>0.21405199999999999</v>
      </c>
      <c r="Z31">
        <v>6.8627499999999994E-2</v>
      </c>
      <c r="AA31">
        <v>0.145424835383892</v>
      </c>
      <c r="AB31">
        <v>0.25</v>
      </c>
      <c r="AC31">
        <v>1.2681899999999999</v>
      </c>
      <c r="AD31">
        <v>0.29976000000000003</v>
      </c>
      <c r="AE31">
        <v>0.74719800000000003</v>
      </c>
      <c r="AH31">
        <v>3.8787400000000001</v>
      </c>
      <c r="AI31">
        <v>2.6087500000000001</v>
      </c>
      <c r="AJ31">
        <v>3.0528</v>
      </c>
      <c r="AK31">
        <v>999</v>
      </c>
      <c r="AO31">
        <v>17312</v>
      </c>
    </row>
    <row r="32" spans="1:41" x14ac:dyDescent="0.45">
      <c r="A32" t="s">
        <v>7108</v>
      </c>
      <c r="B32" t="s">
        <v>18</v>
      </c>
      <c r="C32">
        <v>11</v>
      </c>
      <c r="D32">
        <v>9</v>
      </c>
      <c r="F32">
        <v>3.67876</v>
      </c>
      <c r="G32">
        <v>29</v>
      </c>
      <c r="H32">
        <v>29</v>
      </c>
      <c r="K32">
        <v>173.7</v>
      </c>
      <c r="L32">
        <v>716</v>
      </c>
      <c r="M32">
        <v>157</v>
      </c>
      <c r="N32">
        <v>76</v>
      </c>
      <c r="O32">
        <v>71</v>
      </c>
      <c r="P32">
        <v>22</v>
      </c>
      <c r="Q32">
        <v>51</v>
      </c>
      <c r="R32">
        <v>0</v>
      </c>
      <c r="S32">
        <v>7</v>
      </c>
      <c r="T32">
        <v>160</v>
      </c>
      <c r="U32">
        <v>8.2901600000000002</v>
      </c>
      <c r="V32">
        <v>2.64249</v>
      </c>
      <c r="W32">
        <v>3.1372499999999999</v>
      </c>
      <c r="X32">
        <v>1.1398999999999999</v>
      </c>
      <c r="Y32">
        <v>0.223464</v>
      </c>
      <c r="Z32">
        <v>7.1229000000000001E-2</v>
      </c>
      <c r="AA32">
        <v>0.152234636247158</v>
      </c>
      <c r="AB32">
        <v>0.23860200000000001</v>
      </c>
      <c r="AC32">
        <v>1.19747</v>
      </c>
      <c r="AD32">
        <v>0.283613</v>
      </c>
      <c r="AE32">
        <v>0.74492100000000006</v>
      </c>
      <c r="AH32">
        <v>4.0610299999999997</v>
      </c>
      <c r="AI32">
        <v>2.5994199999999998</v>
      </c>
      <c r="AJ32">
        <v>3.79033</v>
      </c>
      <c r="AK32">
        <v>999</v>
      </c>
      <c r="AO32">
        <v>19291</v>
      </c>
    </row>
    <row r="33" spans="1:41" x14ac:dyDescent="0.45">
      <c r="A33" t="s">
        <v>7102</v>
      </c>
      <c r="B33" t="s">
        <v>18</v>
      </c>
      <c r="C33">
        <v>9</v>
      </c>
      <c r="D33">
        <v>8</v>
      </c>
      <c r="F33">
        <v>3.8830900000000002</v>
      </c>
      <c r="G33">
        <v>26</v>
      </c>
      <c r="H33">
        <v>26</v>
      </c>
      <c r="K33">
        <v>143.69999999999999</v>
      </c>
      <c r="L33">
        <v>600</v>
      </c>
      <c r="M33">
        <v>136</v>
      </c>
      <c r="N33">
        <v>66</v>
      </c>
      <c r="O33">
        <v>62</v>
      </c>
      <c r="P33">
        <v>18</v>
      </c>
      <c r="Q33">
        <v>34</v>
      </c>
      <c r="R33">
        <v>0</v>
      </c>
      <c r="S33">
        <v>7</v>
      </c>
      <c r="T33">
        <v>139</v>
      </c>
      <c r="U33">
        <v>8.7056400000000007</v>
      </c>
      <c r="V33">
        <v>2.1294400000000002</v>
      </c>
      <c r="W33">
        <v>4.0882399999999999</v>
      </c>
      <c r="X33">
        <v>1.1273500000000001</v>
      </c>
      <c r="Y33">
        <v>0.23166700000000001</v>
      </c>
      <c r="Z33">
        <v>5.66667E-2</v>
      </c>
      <c r="AA33">
        <v>0.175000000745058</v>
      </c>
      <c r="AB33">
        <v>0.24329200000000001</v>
      </c>
      <c r="AC33">
        <v>1.18302</v>
      </c>
      <c r="AD33">
        <v>0.29353200000000002</v>
      </c>
      <c r="AE33">
        <v>0.71823199999999998</v>
      </c>
      <c r="AH33">
        <v>3.8048000000000002</v>
      </c>
      <c r="AI33">
        <v>2.58039</v>
      </c>
      <c r="AJ33">
        <v>2.8014399999999999</v>
      </c>
      <c r="AK33">
        <v>999</v>
      </c>
      <c r="AO33">
        <v>27782</v>
      </c>
    </row>
    <row r="34" spans="1:41" x14ac:dyDescent="0.45">
      <c r="A34" t="s">
        <v>7096</v>
      </c>
      <c r="B34" t="s">
        <v>36</v>
      </c>
      <c r="C34">
        <v>9</v>
      </c>
      <c r="D34">
        <v>9</v>
      </c>
      <c r="F34">
        <v>4.2043799999999996</v>
      </c>
      <c r="G34">
        <v>27</v>
      </c>
      <c r="H34">
        <v>27</v>
      </c>
      <c r="K34">
        <v>137</v>
      </c>
      <c r="L34">
        <v>566</v>
      </c>
      <c r="M34">
        <v>111</v>
      </c>
      <c r="N34">
        <v>68</v>
      </c>
      <c r="O34">
        <v>64</v>
      </c>
      <c r="P34">
        <v>22</v>
      </c>
      <c r="Q34">
        <v>45</v>
      </c>
      <c r="R34">
        <v>0</v>
      </c>
      <c r="S34">
        <v>11</v>
      </c>
      <c r="T34">
        <v>168</v>
      </c>
      <c r="U34">
        <v>11.0365</v>
      </c>
      <c r="V34">
        <v>2.9561999999999999</v>
      </c>
      <c r="W34">
        <v>3.73333</v>
      </c>
      <c r="X34">
        <v>1.44526</v>
      </c>
      <c r="Y34">
        <v>0.29681999999999997</v>
      </c>
      <c r="Z34">
        <v>7.9505300000000001E-2</v>
      </c>
      <c r="AA34">
        <v>0.21731447428464801</v>
      </c>
      <c r="AB34">
        <v>0.21764700000000001</v>
      </c>
      <c r="AC34">
        <v>1.13869</v>
      </c>
      <c r="AD34">
        <v>0.27812500000000001</v>
      </c>
      <c r="AE34">
        <v>0.70287500000000003</v>
      </c>
      <c r="AH34">
        <v>4.1163499999999997</v>
      </c>
      <c r="AI34">
        <v>2.5539700000000001</v>
      </c>
      <c r="AJ34">
        <v>2.47587</v>
      </c>
      <c r="AK34">
        <v>999</v>
      </c>
      <c r="AO34">
        <v>22182</v>
      </c>
    </row>
    <row r="35" spans="1:41" x14ac:dyDescent="0.45">
      <c r="A35" t="s">
        <v>7662</v>
      </c>
      <c r="B35" t="s">
        <v>56</v>
      </c>
      <c r="C35">
        <v>7</v>
      </c>
      <c r="D35">
        <v>5</v>
      </c>
      <c r="F35">
        <v>3.29555</v>
      </c>
      <c r="G35">
        <v>21</v>
      </c>
      <c r="H35">
        <v>21</v>
      </c>
      <c r="K35">
        <v>114.7</v>
      </c>
      <c r="L35">
        <v>462</v>
      </c>
      <c r="M35">
        <v>96</v>
      </c>
      <c r="N35">
        <v>45</v>
      </c>
      <c r="O35">
        <v>42</v>
      </c>
      <c r="P35">
        <v>14</v>
      </c>
      <c r="Q35">
        <v>30</v>
      </c>
      <c r="R35">
        <v>0</v>
      </c>
      <c r="S35">
        <v>5</v>
      </c>
      <c r="T35">
        <v>123</v>
      </c>
      <c r="U35">
        <v>9.6512600000000006</v>
      </c>
      <c r="V35">
        <v>2.3539699999999999</v>
      </c>
      <c r="W35">
        <v>4.0999999999999996</v>
      </c>
      <c r="X35">
        <v>1.0985199999999999</v>
      </c>
      <c r="Y35">
        <v>0.26623400000000003</v>
      </c>
      <c r="Z35">
        <v>6.4935099999999996E-2</v>
      </c>
      <c r="AA35">
        <v>0.20129870623350099</v>
      </c>
      <c r="AB35">
        <v>0.224824</v>
      </c>
      <c r="AC35">
        <v>1.0985199999999999</v>
      </c>
      <c r="AD35">
        <v>0.28275899999999998</v>
      </c>
      <c r="AE35">
        <v>0.76127800000000001</v>
      </c>
      <c r="AH35">
        <v>3.6124900000000002</v>
      </c>
      <c r="AI35">
        <v>2.5360800000000001</v>
      </c>
      <c r="AJ35">
        <v>3.0619299999999998</v>
      </c>
      <c r="AK35">
        <v>999</v>
      </c>
      <c r="AO35">
        <v>16162</v>
      </c>
    </row>
    <row r="36" spans="1:41" x14ac:dyDescent="0.45">
      <c r="A36" t="s">
        <v>7095</v>
      </c>
      <c r="B36" t="s">
        <v>46</v>
      </c>
      <c r="C36">
        <v>10</v>
      </c>
      <c r="D36">
        <v>5</v>
      </c>
      <c r="F36">
        <v>3.7016100000000001</v>
      </c>
      <c r="G36">
        <v>23</v>
      </c>
      <c r="H36">
        <v>23</v>
      </c>
      <c r="K36">
        <v>124</v>
      </c>
      <c r="L36">
        <v>505</v>
      </c>
      <c r="M36">
        <v>105</v>
      </c>
      <c r="N36">
        <v>55</v>
      </c>
      <c r="O36">
        <v>51</v>
      </c>
      <c r="P36">
        <v>19</v>
      </c>
      <c r="Q36">
        <v>39</v>
      </c>
      <c r="R36">
        <v>0</v>
      </c>
      <c r="S36">
        <v>0</v>
      </c>
      <c r="T36">
        <v>149</v>
      </c>
      <c r="U36">
        <v>10.814500000000001</v>
      </c>
      <c r="V36">
        <v>2.8306499999999999</v>
      </c>
      <c r="W36">
        <v>3.8205100000000001</v>
      </c>
      <c r="X36">
        <v>1.37903</v>
      </c>
      <c r="Y36">
        <v>0.29504999999999998</v>
      </c>
      <c r="Z36">
        <v>7.7227699999999996E-2</v>
      </c>
      <c r="AA36">
        <v>0.21782179921865399</v>
      </c>
      <c r="AB36">
        <v>0.22532199999999999</v>
      </c>
      <c r="AC36">
        <v>1.1612899999999999</v>
      </c>
      <c r="AD36">
        <v>0.28859099999999999</v>
      </c>
      <c r="AE36">
        <v>0.75809199999999999</v>
      </c>
      <c r="AH36">
        <v>3.7873000000000001</v>
      </c>
      <c r="AI36">
        <v>2.52643</v>
      </c>
      <c r="AJ36">
        <v>2.4644900000000001</v>
      </c>
      <c r="AK36">
        <v>999</v>
      </c>
      <c r="AO36">
        <v>14374</v>
      </c>
    </row>
    <row r="37" spans="1:41" x14ac:dyDescent="0.45">
      <c r="A37" t="s">
        <v>7136</v>
      </c>
      <c r="B37" t="s">
        <v>16</v>
      </c>
      <c r="C37">
        <v>11</v>
      </c>
      <c r="D37">
        <v>9</v>
      </c>
      <c r="F37">
        <v>3.64127</v>
      </c>
      <c r="G37">
        <v>27</v>
      </c>
      <c r="H37">
        <v>27</v>
      </c>
      <c r="K37">
        <v>148.30000000000001</v>
      </c>
      <c r="L37">
        <v>637</v>
      </c>
      <c r="M37">
        <v>127</v>
      </c>
      <c r="N37">
        <v>64</v>
      </c>
      <c r="O37">
        <v>60</v>
      </c>
      <c r="P37">
        <v>17</v>
      </c>
      <c r="Q37">
        <v>73</v>
      </c>
      <c r="R37">
        <v>0</v>
      </c>
      <c r="S37">
        <v>3</v>
      </c>
      <c r="T37">
        <v>181</v>
      </c>
      <c r="U37">
        <v>10.984500000000001</v>
      </c>
      <c r="V37">
        <v>4.4302099999999998</v>
      </c>
      <c r="W37">
        <v>2.4794499999999999</v>
      </c>
      <c r="X37">
        <v>1.03169</v>
      </c>
      <c r="Y37">
        <v>0.28414400000000001</v>
      </c>
      <c r="Z37">
        <v>0.11459999999999999</v>
      </c>
      <c r="AA37">
        <v>0.16954474896192501</v>
      </c>
      <c r="AB37">
        <v>0.226381</v>
      </c>
      <c r="AC37">
        <v>1.3486199999999999</v>
      </c>
      <c r="AD37">
        <v>0.30303000000000002</v>
      </c>
      <c r="AE37">
        <v>0.77185000000000004</v>
      </c>
      <c r="AH37">
        <v>3.8416899999999998</v>
      </c>
      <c r="AI37">
        <v>2.5102699999999998</v>
      </c>
      <c r="AJ37">
        <v>3.0396299999999998</v>
      </c>
      <c r="AK37">
        <v>999</v>
      </c>
      <c r="AO37">
        <v>13543</v>
      </c>
    </row>
    <row r="38" spans="1:41" x14ac:dyDescent="0.45">
      <c r="A38" t="s">
        <v>7169</v>
      </c>
      <c r="B38" t="s">
        <v>170</v>
      </c>
      <c r="C38">
        <v>10</v>
      </c>
      <c r="D38">
        <v>8</v>
      </c>
      <c r="F38">
        <v>3.5470899999999999</v>
      </c>
      <c r="G38">
        <v>25</v>
      </c>
      <c r="H38">
        <v>24</v>
      </c>
      <c r="K38">
        <v>149.69999999999999</v>
      </c>
      <c r="L38">
        <v>611</v>
      </c>
      <c r="M38">
        <v>135</v>
      </c>
      <c r="N38">
        <v>63</v>
      </c>
      <c r="O38">
        <v>59</v>
      </c>
      <c r="P38">
        <v>20</v>
      </c>
      <c r="Q38">
        <v>38</v>
      </c>
      <c r="R38">
        <v>0</v>
      </c>
      <c r="S38">
        <v>4</v>
      </c>
      <c r="T38">
        <v>146</v>
      </c>
      <c r="U38">
        <v>8.7775599999999994</v>
      </c>
      <c r="V38">
        <v>2.28457</v>
      </c>
      <c r="W38">
        <v>3.8421099999999999</v>
      </c>
      <c r="X38">
        <v>1.2023999999999999</v>
      </c>
      <c r="Y38">
        <v>0.238953</v>
      </c>
      <c r="Z38">
        <v>6.2193100000000001E-2</v>
      </c>
      <c r="AA38">
        <v>0.17675940692424699</v>
      </c>
      <c r="AB38">
        <v>0.237258</v>
      </c>
      <c r="AC38">
        <v>1.15564</v>
      </c>
      <c r="AD38">
        <v>0.28536</v>
      </c>
      <c r="AE38">
        <v>0.75862099999999999</v>
      </c>
      <c r="AH38">
        <v>3.8829600000000002</v>
      </c>
      <c r="AI38">
        <v>2.5101300000000002</v>
      </c>
      <c r="AJ38">
        <v>3.2131699999999999</v>
      </c>
      <c r="AK38">
        <v>999</v>
      </c>
      <c r="AO38">
        <v>18000</v>
      </c>
    </row>
    <row r="39" spans="1:41" x14ac:dyDescent="0.45">
      <c r="A39" t="s">
        <v>7113</v>
      </c>
      <c r="B39" t="s">
        <v>21</v>
      </c>
      <c r="C39">
        <v>10</v>
      </c>
      <c r="D39">
        <v>7</v>
      </c>
      <c r="F39">
        <v>3.7374399999999999</v>
      </c>
      <c r="G39">
        <v>28</v>
      </c>
      <c r="H39">
        <v>28</v>
      </c>
      <c r="K39">
        <v>149.30000000000001</v>
      </c>
      <c r="L39">
        <v>624</v>
      </c>
      <c r="M39">
        <v>133</v>
      </c>
      <c r="N39">
        <v>66</v>
      </c>
      <c r="O39">
        <v>62</v>
      </c>
      <c r="P39">
        <v>16</v>
      </c>
      <c r="Q39">
        <v>50</v>
      </c>
      <c r="R39">
        <v>0</v>
      </c>
      <c r="S39">
        <v>6</v>
      </c>
      <c r="T39">
        <v>141</v>
      </c>
      <c r="U39">
        <v>8.4996700000000001</v>
      </c>
      <c r="V39">
        <v>3.0140699999999998</v>
      </c>
      <c r="W39">
        <v>2.82</v>
      </c>
      <c r="X39">
        <v>0.96450100000000005</v>
      </c>
      <c r="Y39">
        <v>0.225962</v>
      </c>
      <c r="Z39">
        <v>8.0128199999999997E-2</v>
      </c>
      <c r="AA39">
        <v>0.14583332836627899</v>
      </c>
      <c r="AB39">
        <v>0.234155</v>
      </c>
      <c r="AC39">
        <v>1.2257199999999999</v>
      </c>
      <c r="AD39">
        <v>0.28467199999999998</v>
      </c>
      <c r="AE39">
        <v>0.728518</v>
      </c>
      <c r="AH39">
        <v>3.8846500000000002</v>
      </c>
      <c r="AI39">
        <v>2.5007799999999998</v>
      </c>
      <c r="AJ39">
        <v>2.8518300000000001</v>
      </c>
      <c r="AK39">
        <v>999</v>
      </c>
      <c r="AO39">
        <v>24586</v>
      </c>
    </row>
    <row r="40" spans="1:41" x14ac:dyDescent="0.45">
      <c r="A40" t="s">
        <v>7106</v>
      </c>
      <c r="B40" t="s">
        <v>21</v>
      </c>
      <c r="C40">
        <v>7</v>
      </c>
      <c r="D40">
        <v>6</v>
      </c>
      <c r="F40">
        <v>3.98454</v>
      </c>
      <c r="G40">
        <v>28</v>
      </c>
      <c r="H40">
        <v>28</v>
      </c>
      <c r="K40">
        <v>142.30000000000001</v>
      </c>
      <c r="L40">
        <v>593</v>
      </c>
      <c r="M40">
        <v>125</v>
      </c>
      <c r="N40">
        <v>67</v>
      </c>
      <c r="O40">
        <v>63</v>
      </c>
      <c r="P40">
        <v>18</v>
      </c>
      <c r="Q40">
        <v>42</v>
      </c>
      <c r="R40">
        <v>0</v>
      </c>
      <c r="S40">
        <v>6</v>
      </c>
      <c r="T40">
        <v>149</v>
      </c>
      <c r="U40">
        <v>9.4237500000000001</v>
      </c>
      <c r="V40">
        <v>2.6563599999999998</v>
      </c>
      <c r="W40">
        <v>3.5476200000000002</v>
      </c>
      <c r="X40">
        <v>1.1384399999999999</v>
      </c>
      <c r="Y40">
        <v>0.25126500000000002</v>
      </c>
      <c r="Z40">
        <v>7.0826299999999995E-2</v>
      </c>
      <c r="AA40">
        <v>0.18043844401836301</v>
      </c>
      <c r="AB40">
        <v>0.22935800000000001</v>
      </c>
      <c r="AC40">
        <v>1.1735800000000001</v>
      </c>
      <c r="AD40">
        <v>0.28306900000000002</v>
      </c>
      <c r="AE40">
        <v>0.70521900000000004</v>
      </c>
      <c r="AH40">
        <v>3.8172299999999999</v>
      </c>
      <c r="AI40">
        <v>2.4954000000000001</v>
      </c>
      <c r="AJ40">
        <v>2.2800600000000002</v>
      </c>
      <c r="AK40">
        <v>999</v>
      </c>
      <c r="AO40">
        <v>24492</v>
      </c>
    </row>
    <row r="41" spans="1:41" x14ac:dyDescent="0.45">
      <c r="A41" t="s">
        <v>7098</v>
      </c>
      <c r="B41" t="s">
        <v>56</v>
      </c>
      <c r="C41">
        <v>10</v>
      </c>
      <c r="D41">
        <v>8</v>
      </c>
      <c r="F41">
        <v>3.9371200000000002</v>
      </c>
      <c r="G41">
        <v>28</v>
      </c>
      <c r="H41">
        <v>27</v>
      </c>
      <c r="K41">
        <v>146.30000000000001</v>
      </c>
      <c r="L41">
        <v>604</v>
      </c>
      <c r="M41">
        <v>121</v>
      </c>
      <c r="N41">
        <v>68</v>
      </c>
      <c r="O41">
        <v>64</v>
      </c>
      <c r="P41">
        <v>20</v>
      </c>
      <c r="Q41">
        <v>53</v>
      </c>
      <c r="R41">
        <v>0</v>
      </c>
      <c r="S41">
        <v>8</v>
      </c>
      <c r="T41">
        <v>162</v>
      </c>
      <c r="U41">
        <v>9.9658200000000008</v>
      </c>
      <c r="V41">
        <v>3.2604199999999999</v>
      </c>
      <c r="W41">
        <v>3.0566</v>
      </c>
      <c r="X41">
        <v>1.2303500000000001</v>
      </c>
      <c r="Y41">
        <v>0.26821200000000001</v>
      </c>
      <c r="Z41">
        <v>8.7748300000000001E-2</v>
      </c>
      <c r="AA41">
        <v>0.18046358972787799</v>
      </c>
      <c r="AB41">
        <v>0.22283600000000001</v>
      </c>
      <c r="AC41">
        <v>1.1893400000000001</v>
      </c>
      <c r="AD41">
        <v>0.27977800000000003</v>
      </c>
      <c r="AE41">
        <v>0.72602699999999998</v>
      </c>
      <c r="AH41">
        <v>4.0684399999999998</v>
      </c>
      <c r="AI41">
        <v>2.4564499999999998</v>
      </c>
      <c r="AJ41">
        <v>2.75603</v>
      </c>
      <c r="AK41">
        <v>999</v>
      </c>
      <c r="AO41">
        <v>18679</v>
      </c>
    </row>
    <row r="42" spans="1:41" x14ac:dyDescent="0.45">
      <c r="A42" t="s">
        <v>7130</v>
      </c>
      <c r="B42" t="s">
        <v>36</v>
      </c>
      <c r="C42">
        <v>8</v>
      </c>
      <c r="D42">
        <v>9</v>
      </c>
      <c r="F42">
        <v>4.3496800000000002</v>
      </c>
      <c r="G42">
        <v>28</v>
      </c>
      <c r="H42">
        <v>28</v>
      </c>
      <c r="K42">
        <v>140.69999999999999</v>
      </c>
      <c r="L42">
        <v>598</v>
      </c>
      <c r="M42">
        <v>131</v>
      </c>
      <c r="N42">
        <v>73</v>
      </c>
      <c r="O42">
        <v>68</v>
      </c>
      <c r="P42">
        <v>22</v>
      </c>
      <c r="Q42">
        <v>50</v>
      </c>
      <c r="R42">
        <v>0</v>
      </c>
      <c r="S42">
        <v>4</v>
      </c>
      <c r="T42">
        <v>152</v>
      </c>
      <c r="U42">
        <v>9.7228100000000008</v>
      </c>
      <c r="V42">
        <v>3.1982900000000001</v>
      </c>
      <c r="W42">
        <v>3.04</v>
      </c>
      <c r="X42">
        <v>1.4072499999999999</v>
      </c>
      <c r="Y42">
        <v>0.25418099999999999</v>
      </c>
      <c r="Z42">
        <v>8.3612000000000006E-2</v>
      </c>
      <c r="AA42">
        <v>0.17056857049465099</v>
      </c>
      <c r="AB42">
        <v>0.240809</v>
      </c>
      <c r="AC42">
        <v>1.2864199999999999</v>
      </c>
      <c r="AD42">
        <v>0.294595</v>
      </c>
      <c r="AE42">
        <v>0.71904100000000004</v>
      </c>
      <c r="AH42">
        <v>4.2784899999999997</v>
      </c>
      <c r="AI42">
        <v>2.3765499999999999</v>
      </c>
      <c r="AJ42">
        <v>2.2346300000000001</v>
      </c>
      <c r="AK42">
        <v>999</v>
      </c>
      <c r="AO42">
        <v>29911</v>
      </c>
    </row>
    <row r="43" spans="1:41" x14ac:dyDescent="0.45">
      <c r="A43" t="s">
        <v>7082</v>
      </c>
      <c r="B43" t="s">
        <v>39</v>
      </c>
      <c r="C43">
        <v>7</v>
      </c>
      <c r="D43">
        <v>5</v>
      </c>
      <c r="F43">
        <v>3.6241599999999998</v>
      </c>
      <c r="G43">
        <v>21</v>
      </c>
      <c r="H43">
        <v>21</v>
      </c>
      <c r="K43">
        <v>104.3</v>
      </c>
      <c r="L43">
        <v>428</v>
      </c>
      <c r="M43">
        <v>93</v>
      </c>
      <c r="N43">
        <v>45</v>
      </c>
      <c r="O43">
        <v>42</v>
      </c>
      <c r="P43">
        <v>11</v>
      </c>
      <c r="Q43">
        <v>26</v>
      </c>
      <c r="R43">
        <v>0</v>
      </c>
      <c r="S43">
        <v>3</v>
      </c>
      <c r="T43">
        <v>107</v>
      </c>
      <c r="U43">
        <v>9.2329799999999995</v>
      </c>
      <c r="V43">
        <v>2.2435299999999998</v>
      </c>
      <c r="W43">
        <v>4.11538</v>
      </c>
      <c r="X43">
        <v>0.94918499999999995</v>
      </c>
      <c r="Y43">
        <v>0.25</v>
      </c>
      <c r="Z43">
        <v>6.0747700000000002E-2</v>
      </c>
      <c r="AA43">
        <v>0.18925233557820301</v>
      </c>
      <c r="AB43">
        <v>0.23308300000000001</v>
      </c>
      <c r="AC43">
        <v>1.1409400000000001</v>
      </c>
      <c r="AD43">
        <v>0.29181499999999999</v>
      </c>
      <c r="AE43">
        <v>0.71428599999999998</v>
      </c>
      <c r="AH43">
        <v>3.4084400000000001</v>
      </c>
      <c r="AI43">
        <v>2.3761399999999999</v>
      </c>
      <c r="AJ43">
        <v>2.2358500000000001</v>
      </c>
      <c r="AK43">
        <v>999</v>
      </c>
      <c r="AO43">
        <v>22267</v>
      </c>
    </row>
    <row r="44" spans="1:41" x14ac:dyDescent="0.45">
      <c r="A44" t="s">
        <v>7134</v>
      </c>
      <c r="B44" t="s">
        <v>28</v>
      </c>
      <c r="C44">
        <v>11</v>
      </c>
      <c r="D44">
        <v>10</v>
      </c>
      <c r="F44">
        <v>4.2588699999999999</v>
      </c>
      <c r="G44">
        <v>27</v>
      </c>
      <c r="H44">
        <v>26</v>
      </c>
      <c r="K44">
        <v>143.69999999999999</v>
      </c>
      <c r="L44">
        <v>627</v>
      </c>
      <c r="M44">
        <v>148</v>
      </c>
      <c r="N44">
        <v>73</v>
      </c>
      <c r="O44">
        <v>68</v>
      </c>
      <c r="P44">
        <v>16</v>
      </c>
      <c r="Q44">
        <v>50</v>
      </c>
      <c r="R44">
        <v>0</v>
      </c>
      <c r="S44">
        <v>4</v>
      </c>
      <c r="T44">
        <v>130</v>
      </c>
      <c r="U44">
        <v>8.1419599999999992</v>
      </c>
      <c r="V44">
        <v>3.1315200000000001</v>
      </c>
      <c r="W44">
        <v>2.6</v>
      </c>
      <c r="X44">
        <v>1.0020899999999999</v>
      </c>
      <c r="Y44">
        <v>0.20733699999999999</v>
      </c>
      <c r="Z44">
        <v>7.9744800000000005E-2</v>
      </c>
      <c r="AA44">
        <v>0.12759171426296201</v>
      </c>
      <c r="AB44">
        <v>0.25829000000000002</v>
      </c>
      <c r="AC44">
        <v>1.3778699999999999</v>
      </c>
      <c r="AD44">
        <v>0.30913299999999999</v>
      </c>
      <c r="AE44">
        <v>0.71184499999999995</v>
      </c>
      <c r="AH44">
        <v>4.0205200000000003</v>
      </c>
      <c r="AI44">
        <v>2.3377400000000002</v>
      </c>
      <c r="AJ44">
        <v>2.3343400000000001</v>
      </c>
      <c r="AK44">
        <v>999</v>
      </c>
      <c r="AO44">
        <v>23920</v>
      </c>
    </row>
    <row r="45" spans="1:41" x14ac:dyDescent="0.45">
      <c r="A45" t="s">
        <v>3065</v>
      </c>
      <c r="B45" t="s">
        <v>207</v>
      </c>
      <c r="C45">
        <v>8</v>
      </c>
      <c r="D45">
        <v>8</v>
      </c>
      <c r="F45">
        <v>4.0645199999999999</v>
      </c>
      <c r="G45">
        <v>22</v>
      </c>
      <c r="H45">
        <v>22</v>
      </c>
      <c r="K45">
        <v>124</v>
      </c>
      <c r="L45">
        <v>518</v>
      </c>
      <c r="M45">
        <v>118</v>
      </c>
      <c r="N45">
        <v>60</v>
      </c>
      <c r="O45">
        <v>56</v>
      </c>
      <c r="P45">
        <v>16</v>
      </c>
      <c r="Q45">
        <v>35</v>
      </c>
      <c r="R45">
        <v>0</v>
      </c>
      <c r="S45">
        <v>0</v>
      </c>
      <c r="T45">
        <v>111</v>
      </c>
      <c r="U45">
        <v>8.0564499999999999</v>
      </c>
      <c r="V45">
        <v>2.5403199999999999</v>
      </c>
      <c r="W45">
        <v>3.17143</v>
      </c>
      <c r="X45">
        <v>1.1612899999999999</v>
      </c>
      <c r="Y45">
        <v>0.214286</v>
      </c>
      <c r="Z45">
        <v>6.7567600000000005E-2</v>
      </c>
      <c r="AA45">
        <v>0.14671815186738901</v>
      </c>
      <c r="AB45">
        <v>0.244306</v>
      </c>
      <c r="AC45">
        <v>1.23387</v>
      </c>
      <c r="AD45">
        <v>0.28651700000000002</v>
      </c>
      <c r="AE45">
        <v>0.71209800000000001</v>
      </c>
      <c r="AH45">
        <v>3.9889100000000002</v>
      </c>
      <c r="AI45">
        <v>2.2862100000000001</v>
      </c>
      <c r="AJ45">
        <v>2.02054</v>
      </c>
      <c r="AK45">
        <v>999</v>
      </c>
      <c r="AO45">
        <v>31967</v>
      </c>
    </row>
    <row r="46" spans="1:41" x14ac:dyDescent="0.45">
      <c r="A46" t="s">
        <v>7087</v>
      </c>
      <c r="B46" t="s">
        <v>59</v>
      </c>
      <c r="C46">
        <v>10</v>
      </c>
      <c r="D46">
        <v>9</v>
      </c>
      <c r="F46">
        <v>4.1050399999999998</v>
      </c>
      <c r="G46">
        <v>26</v>
      </c>
      <c r="H46">
        <v>26</v>
      </c>
      <c r="K46">
        <v>144.69999999999999</v>
      </c>
      <c r="L46">
        <v>597</v>
      </c>
      <c r="M46">
        <v>131</v>
      </c>
      <c r="N46">
        <v>71</v>
      </c>
      <c r="O46">
        <v>66</v>
      </c>
      <c r="P46">
        <v>20</v>
      </c>
      <c r="Q46">
        <v>38</v>
      </c>
      <c r="R46">
        <v>0</v>
      </c>
      <c r="S46">
        <v>8</v>
      </c>
      <c r="T46">
        <v>146</v>
      </c>
      <c r="U46">
        <v>9.0808599999999995</v>
      </c>
      <c r="V46">
        <v>2.3635100000000002</v>
      </c>
      <c r="W46">
        <v>3.8421099999999999</v>
      </c>
      <c r="X46">
        <v>1.2439499999999999</v>
      </c>
      <c r="Y46">
        <v>0.244556</v>
      </c>
      <c r="Z46">
        <v>6.3651600000000003E-2</v>
      </c>
      <c r="AA46">
        <v>0.18090452253818501</v>
      </c>
      <c r="AB46">
        <v>0.23774999999999999</v>
      </c>
      <c r="AC46">
        <v>1.1679299999999999</v>
      </c>
      <c r="AD46">
        <v>0.28831200000000001</v>
      </c>
      <c r="AE46">
        <v>0.69503499999999996</v>
      </c>
      <c r="AH46">
        <v>3.98759</v>
      </c>
      <c r="AI46">
        <v>2.27373</v>
      </c>
      <c r="AJ46">
        <v>2.0923699999999998</v>
      </c>
      <c r="AK46">
        <v>999</v>
      </c>
      <c r="AO46">
        <v>21390</v>
      </c>
    </row>
    <row r="47" spans="1:41" x14ac:dyDescent="0.45">
      <c r="A47" t="s">
        <v>7120</v>
      </c>
      <c r="B47" t="s">
        <v>42</v>
      </c>
      <c r="C47">
        <v>9</v>
      </c>
      <c r="D47">
        <v>8</v>
      </c>
      <c r="F47">
        <v>4.0160900000000002</v>
      </c>
      <c r="G47">
        <v>26</v>
      </c>
      <c r="H47">
        <v>25</v>
      </c>
      <c r="K47">
        <v>136.69999999999999</v>
      </c>
      <c r="L47">
        <v>592</v>
      </c>
      <c r="M47">
        <v>133</v>
      </c>
      <c r="N47">
        <v>65</v>
      </c>
      <c r="O47">
        <v>61</v>
      </c>
      <c r="P47">
        <v>16</v>
      </c>
      <c r="Q47">
        <v>53</v>
      </c>
      <c r="R47">
        <v>1</v>
      </c>
      <c r="S47">
        <v>4</v>
      </c>
      <c r="T47">
        <v>134</v>
      </c>
      <c r="U47">
        <v>8.8222400000000007</v>
      </c>
      <c r="V47">
        <v>3.4893900000000002</v>
      </c>
      <c r="W47">
        <v>2.5283000000000002</v>
      </c>
      <c r="X47">
        <v>1.0533999999999999</v>
      </c>
      <c r="Y47">
        <v>0.226351</v>
      </c>
      <c r="Z47">
        <v>8.9526999999999995E-2</v>
      </c>
      <c r="AA47">
        <v>0.13682432472705799</v>
      </c>
      <c r="AB47">
        <v>0.24859800000000001</v>
      </c>
      <c r="AC47">
        <v>1.3606400000000001</v>
      </c>
      <c r="AD47">
        <v>0.303896</v>
      </c>
      <c r="AE47">
        <v>0.73960899999999996</v>
      </c>
      <c r="AH47">
        <v>4.0670400000000004</v>
      </c>
      <c r="AI47">
        <v>2.2734700000000001</v>
      </c>
      <c r="AJ47">
        <v>2.3933200000000001</v>
      </c>
      <c r="AK47">
        <v>999</v>
      </c>
      <c r="AO47">
        <v>19447</v>
      </c>
    </row>
    <row r="48" spans="1:41" x14ac:dyDescent="0.45">
      <c r="A48" t="s">
        <v>7173</v>
      </c>
      <c r="B48" t="s">
        <v>14</v>
      </c>
      <c r="C48">
        <v>9</v>
      </c>
      <c r="D48">
        <v>5</v>
      </c>
      <c r="F48">
        <v>3.5454500000000002</v>
      </c>
      <c r="G48">
        <v>23</v>
      </c>
      <c r="H48">
        <v>23</v>
      </c>
      <c r="K48">
        <v>132</v>
      </c>
      <c r="L48">
        <v>550</v>
      </c>
      <c r="M48">
        <v>122</v>
      </c>
      <c r="N48">
        <v>56</v>
      </c>
      <c r="O48">
        <v>52</v>
      </c>
      <c r="P48">
        <v>16</v>
      </c>
      <c r="Q48">
        <v>32</v>
      </c>
      <c r="R48">
        <v>1</v>
      </c>
      <c r="S48">
        <v>11</v>
      </c>
      <c r="T48">
        <v>121</v>
      </c>
      <c r="U48">
        <v>8.25</v>
      </c>
      <c r="V48">
        <v>2.1818200000000001</v>
      </c>
      <c r="W48">
        <v>3.78125</v>
      </c>
      <c r="X48">
        <v>1.09091</v>
      </c>
      <c r="Y48">
        <v>0.22</v>
      </c>
      <c r="Z48">
        <v>5.8181799999999999E-2</v>
      </c>
      <c r="AA48">
        <v>0.16181818023323999</v>
      </c>
      <c r="AB48">
        <v>0.24063100000000001</v>
      </c>
      <c r="AC48">
        <v>1.1666700000000001</v>
      </c>
      <c r="AD48">
        <v>0.28648600000000002</v>
      </c>
      <c r="AE48">
        <v>0.74468100000000004</v>
      </c>
      <c r="AH48">
        <v>3.9747400000000002</v>
      </c>
      <c r="AI48">
        <v>2.23834</v>
      </c>
      <c r="AJ48">
        <v>2.7160000000000002</v>
      </c>
      <c r="AK48">
        <v>999</v>
      </c>
      <c r="AO48">
        <v>12970</v>
      </c>
    </row>
    <row r="49" spans="1:41" x14ac:dyDescent="0.45">
      <c r="A49" t="s">
        <v>7663</v>
      </c>
      <c r="B49" t="s">
        <v>18</v>
      </c>
      <c r="C49">
        <v>10</v>
      </c>
      <c r="D49">
        <v>8</v>
      </c>
      <c r="F49">
        <v>3.7968799999999998</v>
      </c>
      <c r="G49">
        <v>23</v>
      </c>
      <c r="H49">
        <v>23</v>
      </c>
      <c r="K49">
        <v>128</v>
      </c>
      <c r="L49">
        <v>550</v>
      </c>
      <c r="M49">
        <v>129</v>
      </c>
      <c r="N49">
        <v>58</v>
      </c>
      <c r="O49">
        <v>54</v>
      </c>
      <c r="P49">
        <v>15</v>
      </c>
      <c r="Q49">
        <v>41</v>
      </c>
      <c r="R49">
        <v>0</v>
      </c>
      <c r="S49">
        <v>2</v>
      </c>
      <c r="T49">
        <v>123</v>
      </c>
      <c r="U49">
        <v>8.6484400000000008</v>
      </c>
      <c r="V49">
        <v>2.8828100000000001</v>
      </c>
      <c r="W49">
        <v>3</v>
      </c>
      <c r="X49">
        <v>1.0546899999999999</v>
      </c>
      <c r="Y49">
        <v>0.223636</v>
      </c>
      <c r="Z49">
        <v>7.4545500000000001E-2</v>
      </c>
      <c r="AA49">
        <v>0.149090901017189</v>
      </c>
      <c r="AB49">
        <v>0.254438</v>
      </c>
      <c r="AC49">
        <v>1.32812</v>
      </c>
      <c r="AD49">
        <v>0.30894300000000002</v>
      </c>
      <c r="AE49">
        <v>0.75167799999999996</v>
      </c>
      <c r="AH49">
        <v>3.86442</v>
      </c>
      <c r="AI49">
        <v>2.2085499999999998</v>
      </c>
      <c r="AJ49">
        <v>2.5783499999999999</v>
      </c>
      <c r="AK49">
        <v>999</v>
      </c>
      <c r="AO49">
        <v>13164</v>
      </c>
    </row>
    <row r="50" spans="1:41" x14ac:dyDescent="0.45">
      <c r="A50" t="s">
        <v>7148</v>
      </c>
      <c r="B50" t="s">
        <v>98</v>
      </c>
      <c r="C50">
        <v>10</v>
      </c>
      <c r="D50">
        <v>8</v>
      </c>
      <c r="F50">
        <v>4.2305200000000003</v>
      </c>
      <c r="G50">
        <v>28</v>
      </c>
      <c r="H50">
        <v>28</v>
      </c>
      <c r="K50">
        <v>155.30000000000001</v>
      </c>
      <c r="L50">
        <v>660</v>
      </c>
      <c r="M50">
        <v>153</v>
      </c>
      <c r="N50">
        <v>78</v>
      </c>
      <c r="O50">
        <v>73</v>
      </c>
      <c r="P50">
        <v>22</v>
      </c>
      <c r="Q50">
        <v>42</v>
      </c>
      <c r="R50">
        <v>1</v>
      </c>
      <c r="S50">
        <v>10</v>
      </c>
      <c r="T50">
        <v>142</v>
      </c>
      <c r="U50">
        <v>8.2292299999999994</v>
      </c>
      <c r="V50">
        <v>2.4340000000000002</v>
      </c>
      <c r="W50">
        <v>3.3809499999999999</v>
      </c>
      <c r="X50">
        <v>1.27495</v>
      </c>
      <c r="Y50">
        <v>0.21515200000000001</v>
      </c>
      <c r="Z50">
        <v>6.3636399999999996E-2</v>
      </c>
      <c r="AA50">
        <v>0.15151515603065399</v>
      </c>
      <c r="AB50">
        <v>0.25164500000000001</v>
      </c>
      <c r="AC50">
        <v>1.25563</v>
      </c>
      <c r="AD50">
        <v>0.295045</v>
      </c>
      <c r="AE50">
        <v>0.71254600000000001</v>
      </c>
      <c r="AH50">
        <v>4.2724299999999999</v>
      </c>
      <c r="AI50">
        <v>2.1886399999999999</v>
      </c>
      <c r="AJ50">
        <v>2.0524499999999999</v>
      </c>
      <c r="AK50">
        <v>999</v>
      </c>
      <c r="AO50">
        <v>14168</v>
      </c>
    </row>
    <row r="51" spans="1:41" x14ac:dyDescent="0.45">
      <c r="A51" t="s">
        <v>7141</v>
      </c>
      <c r="B51" t="s">
        <v>42</v>
      </c>
      <c r="C51">
        <v>6</v>
      </c>
      <c r="D51">
        <v>7</v>
      </c>
      <c r="F51">
        <v>4.2</v>
      </c>
      <c r="G51">
        <v>25</v>
      </c>
      <c r="H51">
        <v>25</v>
      </c>
      <c r="K51">
        <v>135</v>
      </c>
      <c r="L51">
        <v>572</v>
      </c>
      <c r="M51">
        <v>123</v>
      </c>
      <c r="N51">
        <v>67</v>
      </c>
      <c r="O51">
        <v>63</v>
      </c>
      <c r="P51">
        <v>18</v>
      </c>
      <c r="Q51">
        <v>45</v>
      </c>
      <c r="R51">
        <v>1</v>
      </c>
      <c r="S51">
        <v>9</v>
      </c>
      <c r="T51">
        <v>139</v>
      </c>
      <c r="U51">
        <v>9.2666699999999995</v>
      </c>
      <c r="V51">
        <v>3</v>
      </c>
      <c r="W51">
        <v>3.0888900000000001</v>
      </c>
      <c r="X51">
        <v>1.2</v>
      </c>
      <c r="Y51">
        <v>0.243007</v>
      </c>
      <c r="Z51">
        <v>7.86713E-2</v>
      </c>
      <c r="AA51">
        <v>0.16433566063642499</v>
      </c>
      <c r="AB51">
        <v>0.237452</v>
      </c>
      <c r="AC51">
        <v>1.24444</v>
      </c>
      <c r="AD51">
        <v>0.29085899999999998</v>
      </c>
      <c r="AE51">
        <v>0.707283</v>
      </c>
      <c r="AH51">
        <v>4.1291099999999998</v>
      </c>
      <c r="AI51">
        <v>2.1624400000000001</v>
      </c>
      <c r="AJ51">
        <v>2.0888100000000001</v>
      </c>
      <c r="AK51">
        <v>999</v>
      </c>
      <c r="AO51">
        <v>27468</v>
      </c>
    </row>
    <row r="52" spans="1:41" x14ac:dyDescent="0.45">
      <c r="A52" t="s">
        <v>7094</v>
      </c>
      <c r="B52" t="s">
        <v>170</v>
      </c>
      <c r="C52">
        <v>8</v>
      </c>
      <c r="D52">
        <v>7</v>
      </c>
      <c r="F52">
        <v>3.75</v>
      </c>
      <c r="G52">
        <v>26</v>
      </c>
      <c r="H52">
        <v>26</v>
      </c>
      <c r="K52">
        <v>144</v>
      </c>
      <c r="L52">
        <v>601</v>
      </c>
      <c r="M52">
        <v>133</v>
      </c>
      <c r="N52">
        <v>64</v>
      </c>
      <c r="O52">
        <v>60</v>
      </c>
      <c r="P52">
        <v>18</v>
      </c>
      <c r="Q52">
        <v>44</v>
      </c>
      <c r="R52">
        <v>0</v>
      </c>
      <c r="S52">
        <v>5</v>
      </c>
      <c r="T52">
        <v>133</v>
      </c>
      <c r="U52">
        <v>8.3125</v>
      </c>
      <c r="V52">
        <v>2.75</v>
      </c>
      <c r="W52">
        <v>3.0227300000000001</v>
      </c>
      <c r="X52">
        <v>1.125</v>
      </c>
      <c r="Y52">
        <v>0.22129799999999999</v>
      </c>
      <c r="Z52">
        <v>7.3211300000000007E-2</v>
      </c>
      <c r="AA52">
        <v>0.14808651804924</v>
      </c>
      <c r="AB52">
        <v>0.24094199999999999</v>
      </c>
      <c r="AC52">
        <v>1.2291700000000001</v>
      </c>
      <c r="AD52">
        <v>0.28678300000000001</v>
      </c>
      <c r="AE52">
        <v>0.74440099999999998</v>
      </c>
      <c r="AH52">
        <v>4.0536500000000002</v>
      </c>
      <c r="AI52">
        <v>2.141</v>
      </c>
      <c r="AJ52">
        <v>2.7277399999999998</v>
      </c>
      <c r="AK52">
        <v>999</v>
      </c>
      <c r="AO52">
        <v>30134</v>
      </c>
    </row>
    <row r="53" spans="1:41" x14ac:dyDescent="0.45">
      <c r="A53" t="s">
        <v>7121</v>
      </c>
      <c r="B53" t="s">
        <v>82</v>
      </c>
      <c r="C53">
        <v>8</v>
      </c>
      <c r="D53">
        <v>6</v>
      </c>
      <c r="F53">
        <v>3.7915700000000001</v>
      </c>
      <c r="G53">
        <v>26</v>
      </c>
      <c r="H53">
        <v>26</v>
      </c>
      <c r="K53">
        <v>135.30000000000001</v>
      </c>
      <c r="L53">
        <v>559</v>
      </c>
      <c r="M53">
        <v>124</v>
      </c>
      <c r="N53">
        <v>61</v>
      </c>
      <c r="O53">
        <v>57</v>
      </c>
      <c r="P53">
        <v>16</v>
      </c>
      <c r="Q53">
        <v>33</v>
      </c>
      <c r="R53">
        <v>0</v>
      </c>
      <c r="S53">
        <v>7</v>
      </c>
      <c r="T53">
        <v>118</v>
      </c>
      <c r="U53">
        <v>7.8492199999999999</v>
      </c>
      <c r="V53">
        <v>2.1951200000000002</v>
      </c>
      <c r="W53">
        <v>3.5757599999999998</v>
      </c>
      <c r="X53">
        <v>1.0643</v>
      </c>
      <c r="Y53">
        <v>0.211091</v>
      </c>
      <c r="Z53">
        <v>5.9034000000000003E-2</v>
      </c>
      <c r="AA53">
        <v>0.152057245373725</v>
      </c>
      <c r="AB53">
        <v>0.23892099999999999</v>
      </c>
      <c r="AC53">
        <v>1.16038</v>
      </c>
      <c r="AD53">
        <v>0.28051900000000002</v>
      </c>
      <c r="AE53">
        <v>0.71322399999999997</v>
      </c>
      <c r="AH53">
        <v>3.9350100000000001</v>
      </c>
      <c r="AI53">
        <v>2.1206399999999999</v>
      </c>
      <c r="AJ53">
        <v>2.3231199999999999</v>
      </c>
      <c r="AK53">
        <v>999</v>
      </c>
      <c r="AO53">
        <v>29837</v>
      </c>
    </row>
    <row r="54" spans="1:41" x14ac:dyDescent="0.45">
      <c r="A54" t="s">
        <v>7170</v>
      </c>
      <c r="B54" t="s">
        <v>7</v>
      </c>
      <c r="C54">
        <v>7</v>
      </c>
      <c r="D54">
        <v>7</v>
      </c>
      <c r="F54">
        <v>3.9545499999999998</v>
      </c>
      <c r="G54">
        <v>26</v>
      </c>
      <c r="H54">
        <v>25</v>
      </c>
      <c r="K54">
        <v>132</v>
      </c>
      <c r="L54">
        <v>565</v>
      </c>
      <c r="M54">
        <v>133</v>
      </c>
      <c r="N54">
        <v>62</v>
      </c>
      <c r="O54">
        <v>58</v>
      </c>
      <c r="P54">
        <v>16</v>
      </c>
      <c r="Q54">
        <v>37</v>
      </c>
      <c r="R54">
        <v>0</v>
      </c>
      <c r="S54">
        <v>8</v>
      </c>
      <c r="T54">
        <v>120</v>
      </c>
      <c r="U54">
        <v>8.1818200000000001</v>
      </c>
      <c r="V54">
        <v>2.5227300000000001</v>
      </c>
      <c r="W54">
        <v>3.2432400000000001</v>
      </c>
      <c r="X54">
        <v>1.09091</v>
      </c>
      <c r="Y54">
        <v>0.21238899999999999</v>
      </c>
      <c r="Z54">
        <v>6.5486699999999995E-2</v>
      </c>
      <c r="AA54">
        <v>0.146902650594711</v>
      </c>
      <c r="AB54">
        <v>0.25576900000000002</v>
      </c>
      <c r="AC54">
        <v>1.2878799999999999</v>
      </c>
      <c r="AD54">
        <v>0.30468800000000001</v>
      </c>
      <c r="AE54">
        <v>0.731707</v>
      </c>
      <c r="AH54">
        <v>4.0353399999999997</v>
      </c>
      <c r="AI54">
        <v>2.1179399999999999</v>
      </c>
      <c r="AJ54">
        <v>2.4328500000000002</v>
      </c>
      <c r="AK54">
        <v>999</v>
      </c>
      <c r="AO54">
        <v>21844</v>
      </c>
    </row>
    <row r="55" spans="1:41" x14ac:dyDescent="0.45">
      <c r="A55" t="s">
        <v>7194</v>
      </c>
      <c r="B55" t="s">
        <v>309</v>
      </c>
      <c r="C55">
        <v>7</v>
      </c>
      <c r="D55">
        <v>9</v>
      </c>
      <c r="F55">
        <v>4.8027800000000003</v>
      </c>
      <c r="G55">
        <v>23</v>
      </c>
      <c r="H55">
        <v>23</v>
      </c>
      <c r="K55">
        <v>129.30000000000001</v>
      </c>
      <c r="L55">
        <v>551</v>
      </c>
      <c r="M55">
        <v>129</v>
      </c>
      <c r="N55">
        <v>74</v>
      </c>
      <c r="O55">
        <v>69</v>
      </c>
      <c r="P55">
        <v>17</v>
      </c>
      <c r="Q55">
        <v>43</v>
      </c>
      <c r="R55">
        <v>1</v>
      </c>
      <c r="S55">
        <v>3</v>
      </c>
      <c r="T55">
        <v>109</v>
      </c>
      <c r="U55">
        <v>7.5870100000000003</v>
      </c>
      <c r="V55">
        <v>2.9930400000000001</v>
      </c>
      <c r="W55">
        <v>2.5348799999999998</v>
      </c>
      <c r="X55">
        <v>1.18329</v>
      </c>
      <c r="Y55">
        <v>0.197822</v>
      </c>
      <c r="Z55">
        <v>7.8039899999999995E-2</v>
      </c>
      <c r="AA55">
        <v>0.119782209396362</v>
      </c>
      <c r="AB55">
        <v>0.25544600000000001</v>
      </c>
      <c r="AC55">
        <v>1.3302400000000001</v>
      </c>
      <c r="AD55">
        <v>0.29551500000000003</v>
      </c>
      <c r="AE55">
        <v>0.661269</v>
      </c>
      <c r="AH55">
        <v>4.3455300000000001</v>
      </c>
      <c r="AI55">
        <v>2.0955900000000001</v>
      </c>
      <c r="AJ55">
        <v>2.0081500000000001</v>
      </c>
      <c r="AK55">
        <v>999</v>
      </c>
      <c r="AO55">
        <v>15038</v>
      </c>
    </row>
    <row r="56" spans="1:41" x14ac:dyDescent="0.45">
      <c r="A56" t="s">
        <v>7122</v>
      </c>
      <c r="B56" t="s">
        <v>155</v>
      </c>
      <c r="C56">
        <v>7</v>
      </c>
      <c r="D56">
        <v>9</v>
      </c>
      <c r="F56">
        <v>4.4671500000000002</v>
      </c>
      <c r="G56">
        <v>25</v>
      </c>
      <c r="H56">
        <v>24</v>
      </c>
      <c r="K56">
        <v>137</v>
      </c>
      <c r="L56">
        <v>593</v>
      </c>
      <c r="M56">
        <v>137</v>
      </c>
      <c r="N56">
        <v>73</v>
      </c>
      <c r="O56">
        <v>68</v>
      </c>
      <c r="P56">
        <v>16</v>
      </c>
      <c r="Q56">
        <v>42</v>
      </c>
      <c r="R56">
        <v>0</v>
      </c>
      <c r="S56">
        <v>9</v>
      </c>
      <c r="T56">
        <v>125</v>
      </c>
      <c r="U56">
        <v>8.2116799999999994</v>
      </c>
      <c r="V56">
        <v>2.7591199999999998</v>
      </c>
      <c r="W56">
        <v>2.9761899999999999</v>
      </c>
      <c r="X56">
        <v>1.0510900000000001</v>
      </c>
      <c r="Y56">
        <v>0.21079300000000001</v>
      </c>
      <c r="Z56">
        <v>7.0826299999999995E-2</v>
      </c>
      <c r="AA56">
        <v>0.13996627926826399</v>
      </c>
      <c r="AB56">
        <v>0.25276799999999999</v>
      </c>
      <c r="AC56">
        <v>1.30657</v>
      </c>
      <c r="AD56">
        <v>0.30174600000000001</v>
      </c>
      <c r="AE56">
        <v>0.67688400000000004</v>
      </c>
      <c r="AH56">
        <v>4.0652600000000003</v>
      </c>
      <c r="AI56">
        <v>2.07592</v>
      </c>
      <c r="AJ56">
        <v>1.7641500000000001</v>
      </c>
      <c r="AK56">
        <v>999</v>
      </c>
      <c r="AO56">
        <v>25377</v>
      </c>
    </row>
    <row r="57" spans="1:41" x14ac:dyDescent="0.45">
      <c r="A57" t="s">
        <v>7117</v>
      </c>
      <c r="B57" t="s">
        <v>104</v>
      </c>
      <c r="C57">
        <v>7</v>
      </c>
      <c r="D57">
        <v>7</v>
      </c>
      <c r="F57">
        <v>4.1120700000000001</v>
      </c>
      <c r="G57">
        <v>24</v>
      </c>
      <c r="H57">
        <v>23</v>
      </c>
      <c r="K57">
        <v>116</v>
      </c>
      <c r="L57">
        <v>497</v>
      </c>
      <c r="M57">
        <v>105</v>
      </c>
      <c r="N57">
        <v>57</v>
      </c>
      <c r="O57">
        <v>53</v>
      </c>
      <c r="P57">
        <v>15</v>
      </c>
      <c r="Q57">
        <v>46</v>
      </c>
      <c r="R57">
        <v>0</v>
      </c>
      <c r="S57">
        <v>3</v>
      </c>
      <c r="T57">
        <v>128</v>
      </c>
      <c r="U57">
        <v>9.9310299999999998</v>
      </c>
      <c r="V57">
        <v>3.5689700000000002</v>
      </c>
      <c r="W57">
        <v>2.78261</v>
      </c>
      <c r="X57">
        <v>1.1637900000000001</v>
      </c>
      <c r="Y57">
        <v>0.25754500000000002</v>
      </c>
      <c r="Z57">
        <v>9.2555299999999993E-2</v>
      </c>
      <c r="AA57">
        <v>0.164989933371543</v>
      </c>
      <c r="AB57">
        <v>0.234375</v>
      </c>
      <c r="AC57">
        <v>1.30172</v>
      </c>
      <c r="AD57">
        <v>0.29508200000000001</v>
      </c>
      <c r="AE57">
        <v>0.72307699999999997</v>
      </c>
      <c r="AH57">
        <v>3.9964200000000001</v>
      </c>
      <c r="AI57">
        <v>2.0743100000000001</v>
      </c>
      <c r="AJ57">
        <v>1.87581</v>
      </c>
      <c r="AK57">
        <v>999</v>
      </c>
      <c r="AO57">
        <v>22201</v>
      </c>
    </row>
    <row r="58" spans="1:41" x14ac:dyDescent="0.45">
      <c r="A58" t="s">
        <v>7123</v>
      </c>
      <c r="B58" t="s">
        <v>191</v>
      </c>
      <c r="C58">
        <v>11</v>
      </c>
      <c r="D58">
        <v>8</v>
      </c>
      <c r="F58">
        <v>3.9635500000000001</v>
      </c>
      <c r="G58">
        <v>27</v>
      </c>
      <c r="H58">
        <v>22</v>
      </c>
      <c r="K58">
        <v>131.69999999999999</v>
      </c>
      <c r="L58">
        <v>560</v>
      </c>
      <c r="M58">
        <v>117</v>
      </c>
      <c r="N58">
        <v>62</v>
      </c>
      <c r="O58">
        <v>58</v>
      </c>
      <c r="P58">
        <v>15</v>
      </c>
      <c r="Q58">
        <v>49</v>
      </c>
      <c r="R58">
        <v>0</v>
      </c>
      <c r="S58">
        <v>5</v>
      </c>
      <c r="T58">
        <v>133</v>
      </c>
      <c r="U58">
        <v>9.0888399999999994</v>
      </c>
      <c r="V58">
        <v>3.3485200000000002</v>
      </c>
      <c r="W58">
        <v>2.7142900000000001</v>
      </c>
      <c r="X58">
        <v>1.0250600000000001</v>
      </c>
      <c r="Y58">
        <v>0.23749999999999999</v>
      </c>
      <c r="Z58">
        <v>8.7499999999999994E-2</v>
      </c>
      <c r="AA58">
        <v>0.14999999850988299</v>
      </c>
      <c r="AB58">
        <v>0.23122500000000001</v>
      </c>
      <c r="AC58">
        <v>1.26044</v>
      </c>
      <c r="AD58">
        <v>0.284916</v>
      </c>
      <c r="AE58">
        <v>0.71724100000000002</v>
      </c>
      <c r="AH58">
        <v>3.9460000000000002</v>
      </c>
      <c r="AI58">
        <v>2.0732200000000001</v>
      </c>
      <c r="AJ58">
        <v>2.1476999999999999</v>
      </c>
      <c r="AK58">
        <v>999</v>
      </c>
      <c r="AO58">
        <v>25880</v>
      </c>
    </row>
    <row r="59" spans="1:41" x14ac:dyDescent="0.45">
      <c r="A59" t="s">
        <v>7157</v>
      </c>
      <c r="B59" t="s">
        <v>36</v>
      </c>
      <c r="C59">
        <v>6</v>
      </c>
      <c r="D59">
        <v>8</v>
      </c>
      <c r="F59">
        <v>4.7220000000000004</v>
      </c>
      <c r="G59">
        <v>23</v>
      </c>
      <c r="H59">
        <v>23</v>
      </c>
      <c r="K59">
        <v>127.7</v>
      </c>
      <c r="L59">
        <v>553</v>
      </c>
      <c r="M59">
        <v>127</v>
      </c>
      <c r="N59">
        <v>72</v>
      </c>
      <c r="O59">
        <v>67</v>
      </c>
      <c r="P59">
        <v>16</v>
      </c>
      <c r="Q59">
        <v>42</v>
      </c>
      <c r="R59">
        <v>0</v>
      </c>
      <c r="S59">
        <v>9</v>
      </c>
      <c r="T59">
        <v>110</v>
      </c>
      <c r="U59">
        <v>7.7525500000000003</v>
      </c>
      <c r="V59">
        <v>2.9600599999999999</v>
      </c>
      <c r="W59">
        <v>2.6190500000000001</v>
      </c>
      <c r="X59">
        <v>1.12764</v>
      </c>
      <c r="Y59">
        <v>0.19891500000000001</v>
      </c>
      <c r="Z59">
        <v>7.59494E-2</v>
      </c>
      <c r="AA59">
        <v>0.122965641319751</v>
      </c>
      <c r="AB59">
        <v>0.25298799999999999</v>
      </c>
      <c r="AC59">
        <v>1.32341</v>
      </c>
      <c r="AD59">
        <v>0.295213</v>
      </c>
      <c r="AE59">
        <v>0.66166400000000003</v>
      </c>
      <c r="AH59">
        <v>4.3591899999999999</v>
      </c>
      <c r="AI59">
        <v>2.0472199999999998</v>
      </c>
      <c r="AJ59">
        <v>1.4823299999999999</v>
      </c>
      <c r="AK59">
        <v>999</v>
      </c>
      <c r="AO59">
        <v>27552</v>
      </c>
    </row>
    <row r="60" spans="1:41" x14ac:dyDescent="0.45">
      <c r="A60" t="s">
        <v>7664</v>
      </c>
      <c r="B60" t="s">
        <v>16</v>
      </c>
      <c r="C60">
        <v>6</v>
      </c>
      <c r="D60">
        <v>6</v>
      </c>
      <c r="F60">
        <v>4.1810999999999998</v>
      </c>
      <c r="G60">
        <v>25</v>
      </c>
      <c r="H60">
        <v>25</v>
      </c>
      <c r="K60">
        <v>127</v>
      </c>
      <c r="L60">
        <v>567</v>
      </c>
      <c r="M60">
        <v>142</v>
      </c>
      <c r="N60">
        <v>63</v>
      </c>
      <c r="O60">
        <v>59</v>
      </c>
      <c r="P60">
        <v>12</v>
      </c>
      <c r="Q60">
        <v>46</v>
      </c>
      <c r="R60">
        <v>0</v>
      </c>
      <c r="S60">
        <v>3</v>
      </c>
      <c r="T60">
        <v>109</v>
      </c>
      <c r="U60">
        <v>7.7244099999999998</v>
      </c>
      <c r="V60">
        <v>3.2598400000000001</v>
      </c>
      <c r="W60">
        <v>2.36957</v>
      </c>
      <c r="X60">
        <v>0.85039399999999998</v>
      </c>
      <c r="Y60">
        <v>0.19223999999999999</v>
      </c>
      <c r="Z60">
        <v>8.1128699999999998E-2</v>
      </c>
      <c r="AA60">
        <v>0.111111119389534</v>
      </c>
      <c r="AB60">
        <v>0.27413100000000001</v>
      </c>
      <c r="AC60">
        <v>1.48031</v>
      </c>
      <c r="AD60">
        <v>0.32745600000000002</v>
      </c>
      <c r="AE60">
        <v>0.73014000000000001</v>
      </c>
      <c r="AH60">
        <v>3.9243299999999999</v>
      </c>
      <c r="AI60">
        <v>2.0253999999999999</v>
      </c>
      <c r="AJ60">
        <v>1.7277100000000001</v>
      </c>
      <c r="AK60">
        <v>999</v>
      </c>
      <c r="AO60">
        <v>6562</v>
      </c>
    </row>
    <row r="61" spans="1:41" x14ac:dyDescent="0.45">
      <c r="A61" t="s">
        <v>7101</v>
      </c>
      <c r="B61" t="s">
        <v>73</v>
      </c>
      <c r="C61">
        <v>7</v>
      </c>
      <c r="D61">
        <v>5</v>
      </c>
      <c r="F61">
        <v>4.0559399999999997</v>
      </c>
      <c r="G61">
        <v>27</v>
      </c>
      <c r="H61">
        <v>23</v>
      </c>
      <c r="K61">
        <v>128.69999999999999</v>
      </c>
      <c r="L61">
        <v>551</v>
      </c>
      <c r="M61">
        <v>128</v>
      </c>
      <c r="N61">
        <v>62</v>
      </c>
      <c r="O61">
        <v>58</v>
      </c>
      <c r="P61">
        <v>15</v>
      </c>
      <c r="Q61">
        <v>45</v>
      </c>
      <c r="R61">
        <v>1</v>
      </c>
      <c r="S61">
        <v>4</v>
      </c>
      <c r="T61">
        <v>108</v>
      </c>
      <c r="U61">
        <v>7.5524500000000003</v>
      </c>
      <c r="V61">
        <v>3.1468500000000001</v>
      </c>
      <c r="W61">
        <v>2.4</v>
      </c>
      <c r="X61">
        <v>1.04895</v>
      </c>
      <c r="Y61">
        <v>0.19600699999999999</v>
      </c>
      <c r="Z61">
        <v>8.1669699999999998E-2</v>
      </c>
      <c r="AA61">
        <v>0.11433757841587</v>
      </c>
      <c r="AB61">
        <v>0.25497999999999998</v>
      </c>
      <c r="AC61">
        <v>1.3442099999999999</v>
      </c>
      <c r="AD61">
        <v>0.298153</v>
      </c>
      <c r="AE61">
        <v>0.730263</v>
      </c>
      <c r="AH61">
        <v>4.2340600000000004</v>
      </c>
      <c r="AI61">
        <v>2.00434</v>
      </c>
      <c r="AJ61">
        <v>2.1841599999999999</v>
      </c>
      <c r="AK61">
        <v>999</v>
      </c>
      <c r="AO61">
        <v>17277</v>
      </c>
    </row>
    <row r="62" spans="1:41" x14ac:dyDescent="0.45">
      <c r="A62" t="s">
        <v>7097</v>
      </c>
      <c r="B62" t="s">
        <v>73</v>
      </c>
      <c r="C62">
        <v>6</v>
      </c>
      <c r="D62">
        <v>6</v>
      </c>
      <c r="F62">
        <v>4.3676500000000003</v>
      </c>
      <c r="G62">
        <v>27</v>
      </c>
      <c r="H62">
        <v>24</v>
      </c>
      <c r="K62">
        <v>136</v>
      </c>
      <c r="L62">
        <v>575</v>
      </c>
      <c r="M62">
        <v>135</v>
      </c>
      <c r="N62">
        <v>71</v>
      </c>
      <c r="O62">
        <v>66</v>
      </c>
      <c r="P62">
        <v>19</v>
      </c>
      <c r="Q62">
        <v>39</v>
      </c>
      <c r="R62">
        <v>0</v>
      </c>
      <c r="S62">
        <v>6</v>
      </c>
      <c r="T62">
        <v>118</v>
      </c>
      <c r="U62">
        <v>7.8088199999999999</v>
      </c>
      <c r="V62">
        <v>2.5808800000000001</v>
      </c>
      <c r="W62">
        <v>3.0256400000000001</v>
      </c>
      <c r="X62">
        <v>1.25735</v>
      </c>
      <c r="Y62">
        <v>0.20521700000000001</v>
      </c>
      <c r="Z62">
        <v>6.78261E-2</v>
      </c>
      <c r="AA62">
        <v>0.137391306459903</v>
      </c>
      <c r="AB62">
        <v>0.25471700000000003</v>
      </c>
      <c r="AC62">
        <v>1.2794099999999999</v>
      </c>
      <c r="AD62">
        <v>0.29516500000000001</v>
      </c>
      <c r="AE62">
        <v>0.69877900000000004</v>
      </c>
      <c r="AH62">
        <v>4.32857</v>
      </c>
      <c r="AI62">
        <v>1.9904200000000001</v>
      </c>
      <c r="AJ62">
        <v>1.7696000000000001</v>
      </c>
      <c r="AK62">
        <v>999</v>
      </c>
      <c r="AO62">
        <v>20778</v>
      </c>
    </row>
    <row r="63" spans="1:41" x14ac:dyDescent="0.45">
      <c r="A63" t="s">
        <v>7163</v>
      </c>
      <c r="B63" t="s">
        <v>7</v>
      </c>
      <c r="C63">
        <v>6</v>
      </c>
      <c r="D63">
        <v>8</v>
      </c>
      <c r="F63">
        <v>4.0487299999999999</v>
      </c>
      <c r="G63">
        <v>22</v>
      </c>
      <c r="H63">
        <v>22</v>
      </c>
      <c r="K63">
        <v>106.7</v>
      </c>
      <c r="L63">
        <v>457</v>
      </c>
      <c r="M63">
        <v>102</v>
      </c>
      <c r="N63">
        <v>51</v>
      </c>
      <c r="O63">
        <v>48</v>
      </c>
      <c r="P63">
        <v>12</v>
      </c>
      <c r="Q63">
        <v>35</v>
      </c>
      <c r="R63">
        <v>1</v>
      </c>
      <c r="S63">
        <v>5</v>
      </c>
      <c r="T63">
        <v>108</v>
      </c>
      <c r="U63">
        <v>9.1096500000000002</v>
      </c>
      <c r="V63">
        <v>2.9521999999999999</v>
      </c>
      <c r="W63">
        <v>3.0857100000000002</v>
      </c>
      <c r="X63">
        <v>1.0121800000000001</v>
      </c>
      <c r="Y63">
        <v>0.23632400000000001</v>
      </c>
      <c r="Z63">
        <v>7.6586399999999999E-2</v>
      </c>
      <c r="AA63">
        <v>0.15973741561174301</v>
      </c>
      <c r="AB63">
        <v>0.24460399999999999</v>
      </c>
      <c r="AC63">
        <v>1.2839700000000001</v>
      </c>
      <c r="AD63">
        <v>0.30303000000000002</v>
      </c>
      <c r="AE63">
        <v>0.71547400000000005</v>
      </c>
      <c r="AH63">
        <v>3.8173599999999999</v>
      </c>
      <c r="AI63">
        <v>1.9882599999999999</v>
      </c>
      <c r="AJ63">
        <v>1.8837299999999999</v>
      </c>
      <c r="AK63">
        <v>999</v>
      </c>
      <c r="AO63">
        <v>22286</v>
      </c>
    </row>
    <row r="64" spans="1:41" x14ac:dyDescent="0.45">
      <c r="A64" t="s">
        <v>7126</v>
      </c>
      <c r="B64" t="s">
        <v>178</v>
      </c>
      <c r="C64">
        <v>8</v>
      </c>
      <c r="D64">
        <v>7</v>
      </c>
      <c r="F64">
        <v>4.03477</v>
      </c>
      <c r="G64">
        <v>21</v>
      </c>
      <c r="H64">
        <v>21</v>
      </c>
      <c r="K64">
        <v>109.3</v>
      </c>
      <c r="L64">
        <v>450</v>
      </c>
      <c r="M64">
        <v>93</v>
      </c>
      <c r="N64">
        <v>52</v>
      </c>
      <c r="O64">
        <v>49</v>
      </c>
      <c r="P64">
        <v>15</v>
      </c>
      <c r="Q64">
        <v>34</v>
      </c>
      <c r="R64">
        <v>0</v>
      </c>
      <c r="S64">
        <v>5</v>
      </c>
      <c r="T64">
        <v>122</v>
      </c>
      <c r="U64">
        <v>10.0457</v>
      </c>
      <c r="V64">
        <v>2.7996300000000001</v>
      </c>
      <c r="W64">
        <v>3.5882399999999999</v>
      </c>
      <c r="X64">
        <v>1.2351300000000001</v>
      </c>
      <c r="Y64">
        <v>0.27111099999999999</v>
      </c>
      <c r="Z64">
        <v>7.5555600000000001E-2</v>
      </c>
      <c r="AA64">
        <v>0.195555545389652</v>
      </c>
      <c r="AB64">
        <v>0.22627700000000001</v>
      </c>
      <c r="AC64">
        <v>1.16194</v>
      </c>
      <c r="AD64">
        <v>0.28467199999999998</v>
      </c>
      <c r="AE64">
        <v>0.70754700000000004</v>
      </c>
      <c r="AH64">
        <v>3.8771800000000001</v>
      </c>
      <c r="AI64">
        <v>1.98394</v>
      </c>
      <c r="AJ64">
        <v>1.70784</v>
      </c>
      <c r="AK64">
        <v>999</v>
      </c>
      <c r="AO64">
        <v>16137</v>
      </c>
    </row>
    <row r="65" spans="1:41" x14ac:dyDescent="0.45">
      <c r="A65" t="s">
        <v>7171</v>
      </c>
      <c r="B65" t="s">
        <v>21</v>
      </c>
      <c r="C65">
        <v>8</v>
      </c>
      <c r="D65">
        <v>7</v>
      </c>
      <c r="F65">
        <v>3.8915600000000001</v>
      </c>
      <c r="G65">
        <v>28</v>
      </c>
      <c r="H65">
        <v>27</v>
      </c>
      <c r="K65">
        <v>145.69999999999999</v>
      </c>
      <c r="L65">
        <v>618</v>
      </c>
      <c r="M65">
        <v>141</v>
      </c>
      <c r="N65">
        <v>67</v>
      </c>
      <c r="O65">
        <v>63</v>
      </c>
      <c r="P65">
        <v>17</v>
      </c>
      <c r="Q65">
        <v>46</v>
      </c>
      <c r="R65">
        <v>0</v>
      </c>
      <c r="S65">
        <v>6</v>
      </c>
      <c r="T65">
        <v>123</v>
      </c>
      <c r="U65">
        <v>7.5978000000000003</v>
      </c>
      <c r="V65">
        <v>2.8414600000000001</v>
      </c>
      <c r="W65">
        <v>2.6739099999999998</v>
      </c>
      <c r="X65">
        <v>1.0501</v>
      </c>
      <c r="Y65">
        <v>0.19902900000000001</v>
      </c>
      <c r="Z65">
        <v>7.4433700000000005E-2</v>
      </c>
      <c r="AA65">
        <v>0.12459547817706999</v>
      </c>
      <c r="AB65">
        <v>0.24911700000000001</v>
      </c>
      <c r="AC65">
        <v>1.28346</v>
      </c>
      <c r="AD65">
        <v>0.29108000000000001</v>
      </c>
      <c r="AE65">
        <v>0.735294</v>
      </c>
      <c r="AH65">
        <v>4.1541499999999996</v>
      </c>
      <c r="AI65">
        <v>1.9768399999999999</v>
      </c>
      <c r="AJ65">
        <v>2.4937299999999998</v>
      </c>
      <c r="AK65">
        <v>999</v>
      </c>
      <c r="AO65">
        <v>19350</v>
      </c>
    </row>
    <row r="66" spans="1:41" x14ac:dyDescent="0.45">
      <c r="A66" t="s">
        <v>7110</v>
      </c>
      <c r="B66" t="s">
        <v>59</v>
      </c>
      <c r="C66">
        <v>7</v>
      </c>
      <c r="D66">
        <v>7</v>
      </c>
      <c r="F66">
        <v>3.9869300000000001</v>
      </c>
      <c r="G66">
        <v>27</v>
      </c>
      <c r="H66">
        <v>27</v>
      </c>
      <c r="K66">
        <v>137.69999999999999</v>
      </c>
      <c r="L66">
        <v>571</v>
      </c>
      <c r="M66">
        <v>134</v>
      </c>
      <c r="N66">
        <v>65</v>
      </c>
      <c r="O66">
        <v>61</v>
      </c>
      <c r="P66">
        <v>21</v>
      </c>
      <c r="Q66">
        <v>33</v>
      </c>
      <c r="R66">
        <v>0</v>
      </c>
      <c r="S66">
        <v>4</v>
      </c>
      <c r="T66">
        <v>132</v>
      </c>
      <c r="U66">
        <v>8.6274499999999996</v>
      </c>
      <c r="V66">
        <v>2.15686</v>
      </c>
      <c r="W66">
        <v>4</v>
      </c>
      <c r="X66">
        <v>1.3725499999999999</v>
      </c>
      <c r="Y66">
        <v>0.23117299999999999</v>
      </c>
      <c r="Z66">
        <v>5.7793299999999999E-2</v>
      </c>
      <c r="AA66">
        <v>0.17338003590702999</v>
      </c>
      <c r="AB66">
        <v>0.25093599999999999</v>
      </c>
      <c r="AC66">
        <v>1.21278</v>
      </c>
      <c r="AD66">
        <v>0.29658800000000002</v>
      </c>
      <c r="AE66">
        <v>0.74127900000000002</v>
      </c>
      <c r="AH66">
        <v>4.1265000000000001</v>
      </c>
      <c r="AI66">
        <v>1.94411</v>
      </c>
      <c r="AJ66">
        <v>2.2577400000000001</v>
      </c>
      <c r="AK66">
        <v>999</v>
      </c>
      <c r="AO66">
        <v>21224</v>
      </c>
    </row>
    <row r="67" spans="1:41" x14ac:dyDescent="0.45">
      <c r="A67" t="s">
        <v>7665</v>
      </c>
      <c r="B67" t="s">
        <v>28</v>
      </c>
      <c r="C67">
        <v>9</v>
      </c>
      <c r="D67">
        <v>10</v>
      </c>
      <c r="F67">
        <v>4.5509000000000004</v>
      </c>
      <c r="G67">
        <v>27</v>
      </c>
      <c r="H67">
        <v>27</v>
      </c>
      <c r="K67">
        <v>150.30000000000001</v>
      </c>
      <c r="L67">
        <v>648</v>
      </c>
      <c r="M67">
        <v>149</v>
      </c>
      <c r="N67">
        <v>81</v>
      </c>
      <c r="O67">
        <v>76</v>
      </c>
      <c r="P67">
        <v>23</v>
      </c>
      <c r="Q67">
        <v>55</v>
      </c>
      <c r="R67">
        <v>1</v>
      </c>
      <c r="S67">
        <v>4</v>
      </c>
      <c r="T67">
        <v>156</v>
      </c>
      <c r="U67">
        <v>9.3413199999999996</v>
      </c>
      <c r="V67">
        <v>3.2934100000000002</v>
      </c>
      <c r="W67">
        <v>2.83636</v>
      </c>
      <c r="X67">
        <v>1.3772500000000001</v>
      </c>
      <c r="Y67">
        <v>0.24074100000000001</v>
      </c>
      <c r="Z67">
        <v>8.4876499999999994E-2</v>
      </c>
      <c r="AA67">
        <v>0.15586420148610999</v>
      </c>
      <c r="AB67">
        <v>0.252971</v>
      </c>
      <c r="AC67">
        <v>1.3572900000000001</v>
      </c>
      <c r="AD67">
        <v>0.30731700000000001</v>
      </c>
      <c r="AE67">
        <v>0.71594899999999995</v>
      </c>
      <c r="AH67">
        <v>4.34619</v>
      </c>
      <c r="AI67">
        <v>1.9079900000000001</v>
      </c>
      <c r="AJ67">
        <v>2.0050500000000002</v>
      </c>
      <c r="AK67">
        <v>999</v>
      </c>
      <c r="AO67">
        <v>15474</v>
      </c>
    </row>
    <row r="68" spans="1:41" x14ac:dyDescent="0.45">
      <c r="A68" t="s">
        <v>7143</v>
      </c>
      <c r="B68" t="s">
        <v>46</v>
      </c>
      <c r="C68">
        <v>6</v>
      </c>
      <c r="D68">
        <v>5</v>
      </c>
      <c r="F68">
        <v>4.3535599999999999</v>
      </c>
      <c r="G68">
        <v>25</v>
      </c>
      <c r="H68">
        <v>20</v>
      </c>
      <c r="K68">
        <v>113.7</v>
      </c>
      <c r="L68">
        <v>484</v>
      </c>
      <c r="M68">
        <v>107</v>
      </c>
      <c r="N68">
        <v>59</v>
      </c>
      <c r="O68">
        <v>55</v>
      </c>
      <c r="P68">
        <v>15</v>
      </c>
      <c r="Q68">
        <v>39</v>
      </c>
      <c r="R68">
        <v>0</v>
      </c>
      <c r="S68">
        <v>2</v>
      </c>
      <c r="T68">
        <v>113</v>
      </c>
      <c r="U68">
        <v>8.9445899999999998</v>
      </c>
      <c r="V68">
        <v>3.0870700000000002</v>
      </c>
      <c r="W68">
        <v>2.89744</v>
      </c>
      <c r="X68">
        <v>1.1873400000000001</v>
      </c>
      <c r="Y68">
        <v>0.23347100000000001</v>
      </c>
      <c r="Z68">
        <v>8.0578499999999997E-2</v>
      </c>
      <c r="AA68">
        <v>0.15289256721735001</v>
      </c>
      <c r="AB68">
        <v>0.241535</v>
      </c>
      <c r="AC68">
        <v>1.2840800000000001</v>
      </c>
      <c r="AD68">
        <v>0.29206399999999999</v>
      </c>
      <c r="AE68">
        <v>0.69599999999999995</v>
      </c>
      <c r="AH68">
        <v>4.06419</v>
      </c>
      <c r="AI68">
        <v>1.9035899999999999</v>
      </c>
      <c r="AJ68">
        <v>1.31175</v>
      </c>
      <c r="AK68">
        <v>999</v>
      </c>
      <c r="AO68">
        <v>27792</v>
      </c>
    </row>
    <row r="69" spans="1:41" x14ac:dyDescent="0.45">
      <c r="A69" t="s">
        <v>7666</v>
      </c>
      <c r="B69" t="s">
        <v>76</v>
      </c>
      <c r="C69">
        <v>8</v>
      </c>
      <c r="D69">
        <v>10</v>
      </c>
      <c r="F69">
        <v>4.2038200000000003</v>
      </c>
      <c r="G69">
        <v>29</v>
      </c>
      <c r="H69">
        <v>25</v>
      </c>
      <c r="K69">
        <v>141.30000000000001</v>
      </c>
      <c r="L69">
        <v>609</v>
      </c>
      <c r="M69">
        <v>129</v>
      </c>
      <c r="N69">
        <v>71</v>
      </c>
      <c r="O69">
        <v>66</v>
      </c>
      <c r="P69">
        <v>17</v>
      </c>
      <c r="Q69">
        <v>57</v>
      </c>
      <c r="R69">
        <v>0</v>
      </c>
      <c r="S69">
        <v>10</v>
      </c>
      <c r="T69">
        <v>136</v>
      </c>
      <c r="U69">
        <v>8.6624199999999991</v>
      </c>
      <c r="V69">
        <v>3.6305700000000001</v>
      </c>
      <c r="W69">
        <v>2.3859599999999999</v>
      </c>
      <c r="X69">
        <v>1.0828</v>
      </c>
      <c r="Y69">
        <v>0.22331699999999999</v>
      </c>
      <c r="Z69">
        <v>9.3596100000000002E-2</v>
      </c>
      <c r="AA69">
        <v>0.12972085177898399</v>
      </c>
      <c r="AB69">
        <v>0.238007</v>
      </c>
      <c r="AC69">
        <v>1.3163499999999999</v>
      </c>
      <c r="AD69">
        <v>0.28791800000000001</v>
      </c>
      <c r="AE69">
        <v>0.70900099999999999</v>
      </c>
      <c r="AH69">
        <v>4.3166099999999998</v>
      </c>
      <c r="AI69">
        <v>1.8998699999999999</v>
      </c>
      <c r="AJ69">
        <v>2.1675</v>
      </c>
      <c r="AK69">
        <v>999</v>
      </c>
      <c r="AO69">
        <v>22487</v>
      </c>
    </row>
    <row r="70" spans="1:41" x14ac:dyDescent="0.45">
      <c r="A70" t="s">
        <v>7223</v>
      </c>
      <c r="B70" t="s">
        <v>76</v>
      </c>
      <c r="C70">
        <v>7</v>
      </c>
      <c r="D70">
        <v>9</v>
      </c>
      <c r="F70">
        <v>4.4338199999999999</v>
      </c>
      <c r="G70">
        <v>27</v>
      </c>
      <c r="H70">
        <v>24</v>
      </c>
      <c r="K70">
        <v>136</v>
      </c>
      <c r="L70">
        <v>588</v>
      </c>
      <c r="M70">
        <v>130</v>
      </c>
      <c r="N70">
        <v>72</v>
      </c>
      <c r="O70">
        <v>67</v>
      </c>
      <c r="P70">
        <v>15</v>
      </c>
      <c r="Q70">
        <v>50</v>
      </c>
      <c r="R70">
        <v>0</v>
      </c>
      <c r="S70">
        <v>9</v>
      </c>
      <c r="T70">
        <v>116</v>
      </c>
      <c r="U70">
        <v>7.6764700000000001</v>
      </c>
      <c r="V70">
        <v>3.3088199999999999</v>
      </c>
      <c r="W70">
        <v>2.3199999999999998</v>
      </c>
      <c r="X70">
        <v>0.99264699999999995</v>
      </c>
      <c r="Y70">
        <v>0.19727900000000001</v>
      </c>
      <c r="Z70">
        <v>8.5033999999999998E-2</v>
      </c>
      <c r="AA70">
        <v>0.11224490404129001</v>
      </c>
      <c r="AB70">
        <v>0.24574699999999999</v>
      </c>
      <c r="AC70">
        <v>1.3235300000000001</v>
      </c>
      <c r="AD70">
        <v>0.28894500000000001</v>
      </c>
      <c r="AE70">
        <v>0.67924499999999999</v>
      </c>
      <c r="AH70">
        <v>4.2844499999999996</v>
      </c>
      <c r="AI70">
        <v>1.88602</v>
      </c>
      <c r="AJ70">
        <v>1.7326900000000001</v>
      </c>
      <c r="AK70">
        <v>999</v>
      </c>
      <c r="AO70">
        <v>25977</v>
      </c>
    </row>
    <row r="71" spans="1:41" x14ac:dyDescent="0.45">
      <c r="A71" t="s">
        <v>7200</v>
      </c>
      <c r="B71" t="s">
        <v>170</v>
      </c>
      <c r="C71">
        <v>7</v>
      </c>
      <c r="D71">
        <v>6</v>
      </c>
      <c r="F71">
        <v>3.89764</v>
      </c>
      <c r="G71">
        <v>25</v>
      </c>
      <c r="H71">
        <v>25</v>
      </c>
      <c r="K71">
        <v>127</v>
      </c>
      <c r="L71">
        <v>538</v>
      </c>
      <c r="M71">
        <v>119</v>
      </c>
      <c r="N71">
        <v>59</v>
      </c>
      <c r="O71">
        <v>55</v>
      </c>
      <c r="P71">
        <v>15</v>
      </c>
      <c r="Q71">
        <v>43</v>
      </c>
      <c r="R71">
        <v>0</v>
      </c>
      <c r="S71">
        <v>4</v>
      </c>
      <c r="T71">
        <v>117</v>
      </c>
      <c r="U71">
        <v>8.2913399999999999</v>
      </c>
      <c r="V71">
        <v>3.0472399999999999</v>
      </c>
      <c r="W71">
        <v>2.7209300000000001</v>
      </c>
      <c r="X71">
        <v>1.0629900000000001</v>
      </c>
      <c r="Y71">
        <v>0.217472</v>
      </c>
      <c r="Z71">
        <v>7.9925599999999999E-2</v>
      </c>
      <c r="AA71">
        <v>0.137546472251415</v>
      </c>
      <c r="AB71">
        <v>0.242363</v>
      </c>
      <c r="AC71">
        <v>1.27559</v>
      </c>
      <c r="AD71">
        <v>0.28969400000000001</v>
      </c>
      <c r="AE71">
        <v>0.73049600000000003</v>
      </c>
      <c r="AH71">
        <v>4.0581899999999997</v>
      </c>
      <c r="AI71">
        <v>1.8815</v>
      </c>
      <c r="AJ71">
        <v>2.1311900000000001</v>
      </c>
      <c r="AK71">
        <v>999</v>
      </c>
      <c r="AO71">
        <v>27589</v>
      </c>
    </row>
    <row r="72" spans="1:41" x14ac:dyDescent="0.45">
      <c r="A72" t="s">
        <v>7092</v>
      </c>
      <c r="B72" t="s">
        <v>98</v>
      </c>
      <c r="C72">
        <v>10</v>
      </c>
      <c r="D72">
        <v>8</v>
      </c>
      <c r="F72">
        <v>4.1020399999999997</v>
      </c>
      <c r="G72">
        <v>24</v>
      </c>
      <c r="H72">
        <v>24</v>
      </c>
      <c r="K72">
        <v>147</v>
      </c>
      <c r="L72">
        <v>623</v>
      </c>
      <c r="M72">
        <v>146</v>
      </c>
      <c r="N72">
        <v>72</v>
      </c>
      <c r="O72">
        <v>67</v>
      </c>
      <c r="P72">
        <v>20</v>
      </c>
      <c r="Q72">
        <v>41</v>
      </c>
      <c r="R72">
        <v>1</v>
      </c>
      <c r="S72">
        <v>10</v>
      </c>
      <c r="T72">
        <v>123</v>
      </c>
      <c r="U72">
        <v>7.5306100000000002</v>
      </c>
      <c r="V72">
        <v>2.5102000000000002</v>
      </c>
      <c r="W72">
        <v>3</v>
      </c>
      <c r="X72">
        <v>1.2244900000000001</v>
      </c>
      <c r="Y72">
        <v>0.197432</v>
      </c>
      <c r="Z72">
        <v>6.5810599999999997E-2</v>
      </c>
      <c r="AA72">
        <v>0.13162119686603499</v>
      </c>
      <c r="AB72">
        <v>0.255245</v>
      </c>
      <c r="AC72">
        <v>1.2721100000000001</v>
      </c>
      <c r="AD72">
        <v>0.29370600000000002</v>
      </c>
      <c r="AE72">
        <v>0.72326999999999997</v>
      </c>
      <c r="AH72">
        <v>4.3910900000000002</v>
      </c>
      <c r="AI72">
        <v>1.87999</v>
      </c>
      <c r="AJ72">
        <v>2.1314799999999998</v>
      </c>
      <c r="AK72">
        <v>999</v>
      </c>
      <c r="AO72">
        <v>12304</v>
      </c>
    </row>
    <row r="73" spans="1:41" x14ac:dyDescent="0.45">
      <c r="A73" t="s">
        <v>3497</v>
      </c>
      <c r="B73" t="s">
        <v>56</v>
      </c>
      <c r="C73">
        <v>5</v>
      </c>
      <c r="D73">
        <v>6</v>
      </c>
      <c r="F73">
        <v>4.1371000000000002</v>
      </c>
      <c r="G73">
        <v>24</v>
      </c>
      <c r="H73">
        <v>23</v>
      </c>
      <c r="K73">
        <v>124</v>
      </c>
      <c r="L73">
        <v>531</v>
      </c>
      <c r="M73">
        <v>114</v>
      </c>
      <c r="N73">
        <v>61</v>
      </c>
      <c r="O73">
        <v>57</v>
      </c>
      <c r="P73">
        <v>16</v>
      </c>
      <c r="Q73">
        <v>42</v>
      </c>
      <c r="R73">
        <v>0</v>
      </c>
      <c r="S73">
        <v>11</v>
      </c>
      <c r="T73">
        <v>124</v>
      </c>
      <c r="U73">
        <v>9</v>
      </c>
      <c r="V73">
        <v>3.0483899999999999</v>
      </c>
      <c r="W73">
        <v>2.9523799999999998</v>
      </c>
      <c r="X73">
        <v>1.1612899999999999</v>
      </c>
      <c r="Y73">
        <v>0.23352200000000001</v>
      </c>
      <c r="Z73">
        <v>7.9096E-2</v>
      </c>
      <c r="AA73">
        <v>0.154425613582134</v>
      </c>
      <c r="AB73">
        <v>0.23849400000000001</v>
      </c>
      <c r="AC73">
        <v>1.25806</v>
      </c>
      <c r="AD73">
        <v>0.289941</v>
      </c>
      <c r="AE73">
        <v>0.71107799999999999</v>
      </c>
      <c r="AH73">
        <v>4.2147199999999998</v>
      </c>
      <c r="AI73">
        <v>1.87768</v>
      </c>
      <c r="AJ73">
        <v>1.9885999999999999</v>
      </c>
      <c r="AK73">
        <v>999</v>
      </c>
      <c r="AO73">
        <v>29812</v>
      </c>
    </row>
    <row r="74" spans="1:41" x14ac:dyDescent="0.45">
      <c r="A74" t="s">
        <v>7667</v>
      </c>
      <c r="B74" t="s">
        <v>89</v>
      </c>
      <c r="C74">
        <v>7</v>
      </c>
      <c r="D74">
        <v>4</v>
      </c>
      <c r="F74">
        <v>3.3626399999999999</v>
      </c>
      <c r="G74">
        <v>22</v>
      </c>
      <c r="H74">
        <v>17</v>
      </c>
      <c r="K74">
        <v>91</v>
      </c>
      <c r="L74">
        <v>371</v>
      </c>
      <c r="M74">
        <v>79</v>
      </c>
      <c r="N74">
        <v>36</v>
      </c>
      <c r="O74">
        <v>34</v>
      </c>
      <c r="P74">
        <v>8</v>
      </c>
      <c r="Q74">
        <v>25</v>
      </c>
      <c r="R74">
        <v>0</v>
      </c>
      <c r="S74">
        <v>2</v>
      </c>
      <c r="T74">
        <v>85</v>
      </c>
      <c r="U74">
        <v>8.4065899999999996</v>
      </c>
      <c r="V74">
        <v>2.4725299999999999</v>
      </c>
      <c r="W74">
        <v>3.4</v>
      </c>
      <c r="X74">
        <v>0.79120900000000005</v>
      </c>
      <c r="Y74">
        <v>0.22911100000000001</v>
      </c>
      <c r="Z74">
        <v>6.7385399999999998E-2</v>
      </c>
      <c r="AA74">
        <v>0.16172506660222999</v>
      </c>
      <c r="AB74">
        <v>0.22965099999999999</v>
      </c>
      <c r="AC74">
        <v>1.14286</v>
      </c>
      <c r="AD74">
        <v>0.28286899999999998</v>
      </c>
      <c r="AE74">
        <v>0.73275900000000005</v>
      </c>
      <c r="AH74">
        <v>3.41988</v>
      </c>
      <c r="AI74">
        <v>1.87571</v>
      </c>
      <c r="AJ74">
        <v>2.0506700000000002</v>
      </c>
      <c r="AK74">
        <v>999</v>
      </c>
      <c r="AO74">
        <v>25385</v>
      </c>
    </row>
    <row r="75" spans="1:41" x14ac:dyDescent="0.45">
      <c r="A75" t="s">
        <v>7093</v>
      </c>
      <c r="B75" t="s">
        <v>269</v>
      </c>
      <c r="C75">
        <v>7</v>
      </c>
      <c r="D75">
        <v>6</v>
      </c>
      <c r="F75">
        <v>3.7416499999999999</v>
      </c>
      <c r="G75">
        <v>25</v>
      </c>
      <c r="H75">
        <v>25</v>
      </c>
      <c r="K75">
        <v>134.69999999999999</v>
      </c>
      <c r="L75">
        <v>566</v>
      </c>
      <c r="M75">
        <v>127</v>
      </c>
      <c r="N75">
        <v>60</v>
      </c>
      <c r="O75">
        <v>56</v>
      </c>
      <c r="P75">
        <v>16</v>
      </c>
      <c r="Q75">
        <v>44</v>
      </c>
      <c r="R75">
        <v>0</v>
      </c>
      <c r="S75">
        <v>6</v>
      </c>
      <c r="T75">
        <v>113</v>
      </c>
      <c r="U75">
        <v>7.5501100000000001</v>
      </c>
      <c r="V75">
        <v>2.93987</v>
      </c>
      <c r="W75">
        <v>2.5681799999999999</v>
      </c>
      <c r="X75">
        <v>1.06904</v>
      </c>
      <c r="Y75">
        <v>0.19964699999999999</v>
      </c>
      <c r="Z75">
        <v>7.7738500000000002E-2</v>
      </c>
      <c r="AA75">
        <v>0.121908120810985</v>
      </c>
      <c r="AB75">
        <v>0.24612400000000001</v>
      </c>
      <c r="AC75">
        <v>1.26949</v>
      </c>
      <c r="AD75">
        <v>0.28682200000000002</v>
      </c>
      <c r="AE75">
        <v>0.74697199999999997</v>
      </c>
      <c r="AH75">
        <v>4.2350000000000003</v>
      </c>
      <c r="AI75">
        <v>1.8656900000000001</v>
      </c>
      <c r="AJ75">
        <v>2.6526299999999998</v>
      </c>
      <c r="AK75">
        <v>999</v>
      </c>
      <c r="AO75">
        <v>12768</v>
      </c>
    </row>
    <row r="76" spans="1:41" x14ac:dyDescent="0.45">
      <c r="A76" t="s">
        <v>2877</v>
      </c>
      <c r="B76" t="s">
        <v>73</v>
      </c>
      <c r="C76">
        <v>5</v>
      </c>
      <c r="D76">
        <v>5</v>
      </c>
      <c r="F76">
        <v>4.3712099999999996</v>
      </c>
      <c r="G76">
        <v>28</v>
      </c>
      <c r="H76">
        <v>28</v>
      </c>
      <c r="K76">
        <v>115.3</v>
      </c>
      <c r="L76">
        <v>490</v>
      </c>
      <c r="M76">
        <v>108</v>
      </c>
      <c r="N76">
        <v>60</v>
      </c>
      <c r="O76">
        <v>56</v>
      </c>
      <c r="P76">
        <v>15</v>
      </c>
      <c r="Q76">
        <v>40</v>
      </c>
      <c r="R76">
        <v>0</v>
      </c>
      <c r="S76">
        <v>5</v>
      </c>
      <c r="T76">
        <v>110</v>
      </c>
      <c r="U76">
        <v>8.5862999999999996</v>
      </c>
      <c r="V76">
        <v>3.12229</v>
      </c>
      <c r="W76">
        <v>2.75</v>
      </c>
      <c r="X76">
        <v>1.17086</v>
      </c>
      <c r="Y76">
        <v>0.22449</v>
      </c>
      <c r="Z76">
        <v>8.1632700000000002E-2</v>
      </c>
      <c r="AA76">
        <v>0.14285714179277401</v>
      </c>
      <c r="AB76">
        <v>0.242697</v>
      </c>
      <c r="AC76">
        <v>1.2836099999999999</v>
      </c>
      <c r="AD76">
        <v>0.29062500000000002</v>
      </c>
      <c r="AE76">
        <v>0.692913</v>
      </c>
      <c r="AH76">
        <v>4.2090699999999996</v>
      </c>
      <c r="AI76">
        <v>1.8654900000000001</v>
      </c>
      <c r="AJ76">
        <v>1.5475099999999999</v>
      </c>
      <c r="AK76">
        <v>999</v>
      </c>
      <c r="AO76" t="s">
        <v>2881</v>
      </c>
    </row>
    <row r="77" spans="1:41" x14ac:dyDescent="0.45">
      <c r="A77" t="s">
        <v>7167</v>
      </c>
      <c r="B77" t="s">
        <v>28</v>
      </c>
      <c r="C77">
        <v>6</v>
      </c>
      <c r="D77">
        <v>5</v>
      </c>
      <c r="F77">
        <v>3.8028200000000001</v>
      </c>
      <c r="G77">
        <v>31</v>
      </c>
      <c r="H77">
        <v>12</v>
      </c>
      <c r="K77">
        <v>92.3</v>
      </c>
      <c r="L77">
        <v>383</v>
      </c>
      <c r="M77">
        <v>88</v>
      </c>
      <c r="N77">
        <v>42</v>
      </c>
      <c r="O77">
        <v>39</v>
      </c>
      <c r="P77">
        <v>11</v>
      </c>
      <c r="Q77">
        <v>20</v>
      </c>
      <c r="R77">
        <v>0</v>
      </c>
      <c r="S77">
        <v>3</v>
      </c>
      <c r="T77">
        <v>96</v>
      </c>
      <c r="U77">
        <v>9.3607800000000001</v>
      </c>
      <c r="V77">
        <v>1.9501599999999999</v>
      </c>
      <c r="W77">
        <v>4.8</v>
      </c>
      <c r="X77">
        <v>1.0725899999999999</v>
      </c>
      <c r="Y77">
        <v>0.25065300000000001</v>
      </c>
      <c r="Z77">
        <v>5.2219300000000003E-2</v>
      </c>
      <c r="AA77">
        <v>0.19843341037630999</v>
      </c>
      <c r="AB77">
        <v>0.24444399999999999</v>
      </c>
      <c r="AC77">
        <v>1.1700999999999999</v>
      </c>
      <c r="AD77">
        <v>0.30434800000000001</v>
      </c>
      <c r="AE77">
        <v>0.71274300000000002</v>
      </c>
      <c r="AH77">
        <v>3.4717199999999999</v>
      </c>
      <c r="AI77">
        <v>1.8626</v>
      </c>
      <c r="AJ77">
        <v>1.7584500000000001</v>
      </c>
      <c r="AK77">
        <v>999</v>
      </c>
      <c r="AO77">
        <v>20191</v>
      </c>
    </row>
    <row r="78" spans="1:41" x14ac:dyDescent="0.45">
      <c r="A78" t="s">
        <v>3785</v>
      </c>
      <c r="B78" t="s">
        <v>18</v>
      </c>
      <c r="C78">
        <v>7</v>
      </c>
      <c r="D78">
        <v>6</v>
      </c>
      <c r="F78">
        <v>3.8973499999999999</v>
      </c>
      <c r="G78">
        <v>26</v>
      </c>
      <c r="H78">
        <v>26</v>
      </c>
      <c r="K78">
        <v>124.7</v>
      </c>
      <c r="L78">
        <v>537</v>
      </c>
      <c r="M78">
        <v>117</v>
      </c>
      <c r="N78">
        <v>58</v>
      </c>
      <c r="O78">
        <v>54</v>
      </c>
      <c r="P78">
        <v>13</v>
      </c>
      <c r="Q78">
        <v>49</v>
      </c>
      <c r="R78">
        <v>0</v>
      </c>
      <c r="S78">
        <v>4</v>
      </c>
      <c r="T78">
        <v>113</v>
      </c>
      <c r="U78">
        <v>8.1555700000000009</v>
      </c>
      <c r="V78">
        <v>3.5364900000000001</v>
      </c>
      <c r="W78">
        <v>2.3061199999999999</v>
      </c>
      <c r="X78">
        <v>0.93825199999999997</v>
      </c>
      <c r="Y78">
        <v>0.210428</v>
      </c>
      <c r="Z78">
        <v>9.1247700000000001E-2</v>
      </c>
      <c r="AA78">
        <v>0.11918064206838599</v>
      </c>
      <c r="AB78">
        <v>0.24173600000000001</v>
      </c>
      <c r="AC78">
        <v>1.3311900000000001</v>
      </c>
      <c r="AD78">
        <v>0.29050300000000001</v>
      </c>
      <c r="AE78">
        <v>0.73071699999999995</v>
      </c>
      <c r="AH78">
        <v>4.0730000000000004</v>
      </c>
      <c r="AI78">
        <v>1.84859</v>
      </c>
      <c r="AJ78">
        <v>2.3525700000000001</v>
      </c>
      <c r="AK78">
        <v>999</v>
      </c>
      <c r="AO78">
        <v>27974</v>
      </c>
    </row>
    <row r="79" spans="1:41" x14ac:dyDescent="0.45">
      <c r="A79" t="s">
        <v>7103</v>
      </c>
      <c r="B79" t="s">
        <v>130</v>
      </c>
      <c r="C79">
        <v>7</v>
      </c>
      <c r="D79">
        <v>7</v>
      </c>
      <c r="F79">
        <v>4.4381599999999999</v>
      </c>
      <c r="G79">
        <v>24</v>
      </c>
      <c r="H79">
        <v>24</v>
      </c>
      <c r="K79">
        <v>123.7</v>
      </c>
      <c r="L79">
        <v>528</v>
      </c>
      <c r="M79">
        <v>119</v>
      </c>
      <c r="N79">
        <v>65</v>
      </c>
      <c r="O79">
        <v>61</v>
      </c>
      <c r="P79">
        <v>17</v>
      </c>
      <c r="Q79">
        <v>41</v>
      </c>
      <c r="R79">
        <v>1</v>
      </c>
      <c r="S79">
        <v>6</v>
      </c>
      <c r="T79">
        <v>120</v>
      </c>
      <c r="U79">
        <v>8.7308000000000003</v>
      </c>
      <c r="V79">
        <v>2.9830199999999998</v>
      </c>
      <c r="W79">
        <v>2.9268299999999998</v>
      </c>
      <c r="X79">
        <v>1.2368600000000001</v>
      </c>
      <c r="Y79">
        <v>0.227273</v>
      </c>
      <c r="Z79">
        <v>7.7651499999999998E-2</v>
      </c>
      <c r="AA79">
        <v>0.14962121844291601</v>
      </c>
      <c r="AB79">
        <v>0.24740100000000001</v>
      </c>
      <c r="AC79">
        <v>1.29345</v>
      </c>
      <c r="AD79">
        <v>0.296512</v>
      </c>
      <c r="AE79">
        <v>0.69750400000000001</v>
      </c>
      <c r="AH79">
        <v>4.2412999999999998</v>
      </c>
      <c r="AI79">
        <v>1.84666</v>
      </c>
      <c r="AJ79">
        <v>1.5847500000000001</v>
      </c>
      <c r="AK79">
        <v>999</v>
      </c>
      <c r="AO79">
        <v>14916</v>
      </c>
    </row>
    <row r="80" spans="1:41" x14ac:dyDescent="0.45">
      <c r="A80" t="s">
        <v>7135</v>
      </c>
      <c r="B80" t="s">
        <v>89</v>
      </c>
      <c r="C80">
        <v>9</v>
      </c>
      <c r="D80">
        <v>8</v>
      </c>
      <c r="F80">
        <v>3.9420899999999999</v>
      </c>
      <c r="G80">
        <v>30</v>
      </c>
      <c r="H80">
        <v>28</v>
      </c>
      <c r="K80">
        <v>134.69999999999999</v>
      </c>
      <c r="L80">
        <v>562</v>
      </c>
      <c r="M80">
        <v>119</v>
      </c>
      <c r="N80">
        <v>63</v>
      </c>
      <c r="O80">
        <v>59</v>
      </c>
      <c r="P80">
        <v>18</v>
      </c>
      <c r="Q80">
        <v>43</v>
      </c>
      <c r="R80">
        <v>0</v>
      </c>
      <c r="S80">
        <v>4</v>
      </c>
      <c r="T80">
        <v>135</v>
      </c>
      <c r="U80">
        <v>9.0200399999999998</v>
      </c>
      <c r="V80">
        <v>2.8730500000000001</v>
      </c>
      <c r="W80">
        <v>3.1395300000000002</v>
      </c>
      <c r="X80">
        <v>1.2026699999999999</v>
      </c>
      <c r="Y80">
        <v>0.24021400000000001</v>
      </c>
      <c r="Z80">
        <v>7.6512499999999997E-2</v>
      </c>
      <c r="AA80">
        <v>0.163701072335243</v>
      </c>
      <c r="AB80">
        <v>0.231068</v>
      </c>
      <c r="AC80">
        <v>1.2026699999999999</v>
      </c>
      <c r="AD80">
        <v>0.27900599999999998</v>
      </c>
      <c r="AE80">
        <v>0.72368399999999999</v>
      </c>
      <c r="AH80">
        <v>4.0345500000000003</v>
      </c>
      <c r="AI80">
        <v>1.84473</v>
      </c>
      <c r="AJ80">
        <v>2.0278700000000001</v>
      </c>
      <c r="AK80">
        <v>999</v>
      </c>
      <c r="AO80">
        <v>22543</v>
      </c>
    </row>
    <row r="81" spans="1:41" x14ac:dyDescent="0.45">
      <c r="A81" t="s">
        <v>7203</v>
      </c>
      <c r="B81" t="s">
        <v>59</v>
      </c>
      <c r="C81">
        <v>7</v>
      </c>
      <c r="D81">
        <v>7</v>
      </c>
      <c r="F81">
        <v>4.1258699999999999</v>
      </c>
      <c r="G81">
        <v>27</v>
      </c>
      <c r="H81">
        <v>22</v>
      </c>
      <c r="K81">
        <v>128.69999999999999</v>
      </c>
      <c r="L81">
        <v>544</v>
      </c>
      <c r="M81">
        <v>124</v>
      </c>
      <c r="N81">
        <v>63</v>
      </c>
      <c r="O81">
        <v>59</v>
      </c>
      <c r="P81">
        <v>17</v>
      </c>
      <c r="Q81">
        <v>37</v>
      </c>
      <c r="R81">
        <v>0</v>
      </c>
      <c r="S81">
        <v>5</v>
      </c>
      <c r="T81">
        <v>121</v>
      </c>
      <c r="U81">
        <v>8.4615399999999994</v>
      </c>
      <c r="V81">
        <v>2.5874100000000002</v>
      </c>
      <c r="W81">
        <v>3.27027</v>
      </c>
      <c r="X81">
        <v>1.1888099999999999</v>
      </c>
      <c r="Y81">
        <v>0.22242600000000001</v>
      </c>
      <c r="Z81">
        <v>6.8014699999999997E-2</v>
      </c>
      <c r="AA81">
        <v>0.154411770403385</v>
      </c>
      <c r="AB81">
        <v>0.24701200000000001</v>
      </c>
      <c r="AC81">
        <v>1.2509699999999999</v>
      </c>
      <c r="AD81">
        <v>0.293956</v>
      </c>
      <c r="AE81">
        <v>0.71428599999999998</v>
      </c>
      <c r="AH81">
        <v>4.0708900000000003</v>
      </c>
      <c r="AI81">
        <v>1.84277</v>
      </c>
      <c r="AJ81">
        <v>1.8202100000000001</v>
      </c>
      <c r="AK81">
        <v>999</v>
      </c>
      <c r="AO81">
        <v>27691</v>
      </c>
    </row>
    <row r="82" spans="1:41" x14ac:dyDescent="0.45">
      <c r="A82" t="s">
        <v>7213</v>
      </c>
      <c r="B82" t="s">
        <v>10</v>
      </c>
      <c r="C82">
        <v>6</v>
      </c>
      <c r="D82">
        <v>6</v>
      </c>
      <c r="F82">
        <v>4.4139600000000003</v>
      </c>
      <c r="G82">
        <v>28</v>
      </c>
      <c r="H82">
        <v>23</v>
      </c>
      <c r="K82">
        <v>120.3</v>
      </c>
      <c r="L82">
        <v>533</v>
      </c>
      <c r="M82">
        <v>115</v>
      </c>
      <c r="N82">
        <v>63</v>
      </c>
      <c r="O82">
        <v>59</v>
      </c>
      <c r="P82">
        <v>14</v>
      </c>
      <c r="Q82">
        <v>54</v>
      </c>
      <c r="R82">
        <v>0</v>
      </c>
      <c r="S82">
        <v>6</v>
      </c>
      <c r="T82">
        <v>131</v>
      </c>
      <c r="U82">
        <v>9.8004999999999995</v>
      </c>
      <c r="V82">
        <v>4.0399000000000003</v>
      </c>
      <c r="W82">
        <v>2.4259300000000001</v>
      </c>
      <c r="X82">
        <v>1.04738</v>
      </c>
      <c r="Y82">
        <v>0.245779</v>
      </c>
      <c r="Z82">
        <v>0.101313</v>
      </c>
      <c r="AA82">
        <v>0.144465282559394</v>
      </c>
      <c r="AB82">
        <v>0.24312900000000001</v>
      </c>
      <c r="AC82">
        <v>1.40482</v>
      </c>
      <c r="AD82">
        <v>0.30792700000000001</v>
      </c>
      <c r="AE82">
        <v>0.70950500000000005</v>
      </c>
      <c r="AH82">
        <v>4.0862999999999996</v>
      </c>
      <c r="AI82">
        <v>1.83473</v>
      </c>
      <c r="AJ82">
        <v>1.1895</v>
      </c>
      <c r="AK82">
        <v>999</v>
      </c>
      <c r="AO82">
        <v>20302</v>
      </c>
    </row>
    <row r="83" spans="1:41" x14ac:dyDescent="0.45">
      <c r="A83" t="s">
        <v>4536</v>
      </c>
      <c r="B83" t="s">
        <v>28</v>
      </c>
      <c r="C83">
        <v>7</v>
      </c>
      <c r="D83">
        <v>8</v>
      </c>
      <c r="F83">
        <v>4.4400899999999996</v>
      </c>
      <c r="G83">
        <v>24</v>
      </c>
      <c r="H83">
        <v>24</v>
      </c>
      <c r="K83">
        <v>127.7</v>
      </c>
      <c r="L83">
        <v>549</v>
      </c>
      <c r="M83">
        <v>134</v>
      </c>
      <c r="N83">
        <v>67</v>
      </c>
      <c r="O83">
        <v>63</v>
      </c>
      <c r="P83">
        <v>16</v>
      </c>
      <c r="Q83">
        <v>35</v>
      </c>
      <c r="R83">
        <v>0</v>
      </c>
      <c r="S83">
        <v>4</v>
      </c>
      <c r="T83">
        <v>102</v>
      </c>
      <c r="U83">
        <v>7.18872</v>
      </c>
      <c r="V83">
        <v>2.46672</v>
      </c>
      <c r="W83">
        <v>2.9142899999999998</v>
      </c>
      <c r="X83">
        <v>1.12764</v>
      </c>
      <c r="Y83">
        <v>0.18579200000000001</v>
      </c>
      <c r="Z83">
        <v>6.3752299999999998E-2</v>
      </c>
      <c r="AA83">
        <v>0.122040078043937</v>
      </c>
      <c r="AB83">
        <v>0.26274500000000001</v>
      </c>
      <c r="AC83">
        <v>1.32341</v>
      </c>
      <c r="AD83">
        <v>0.30102000000000001</v>
      </c>
      <c r="AE83">
        <v>0.69577100000000003</v>
      </c>
      <c r="AH83">
        <v>4.2025699999999997</v>
      </c>
      <c r="AI83">
        <v>1.82497</v>
      </c>
      <c r="AJ83">
        <v>1.87791</v>
      </c>
      <c r="AK83">
        <v>999</v>
      </c>
      <c r="AO83" t="s">
        <v>4538</v>
      </c>
    </row>
    <row r="84" spans="1:41" x14ac:dyDescent="0.45">
      <c r="A84" t="s">
        <v>3159</v>
      </c>
      <c r="B84" t="s">
        <v>98</v>
      </c>
      <c r="C84">
        <v>7</v>
      </c>
      <c r="D84">
        <v>6</v>
      </c>
      <c r="F84">
        <v>3.8800400000000002</v>
      </c>
      <c r="G84">
        <v>33</v>
      </c>
      <c r="H84">
        <v>33</v>
      </c>
      <c r="K84">
        <v>106.7</v>
      </c>
      <c r="L84">
        <v>455</v>
      </c>
      <c r="M84">
        <v>88</v>
      </c>
      <c r="N84">
        <v>49</v>
      </c>
      <c r="O84">
        <v>46</v>
      </c>
      <c r="P84">
        <v>12</v>
      </c>
      <c r="Q84">
        <v>45</v>
      </c>
      <c r="R84">
        <v>0</v>
      </c>
      <c r="S84">
        <v>9</v>
      </c>
      <c r="T84">
        <v>119</v>
      </c>
      <c r="U84">
        <v>10.0375</v>
      </c>
      <c r="V84">
        <v>3.79569</v>
      </c>
      <c r="W84">
        <v>2.6444399999999999</v>
      </c>
      <c r="X84">
        <v>1.0121800000000001</v>
      </c>
      <c r="Y84">
        <v>0.26153799999999999</v>
      </c>
      <c r="Z84">
        <v>9.8901100000000006E-2</v>
      </c>
      <c r="AA84">
        <v>0.16263737529516201</v>
      </c>
      <c r="AB84">
        <v>0.21945100000000001</v>
      </c>
      <c r="AC84">
        <v>1.2464900000000001</v>
      </c>
      <c r="AD84">
        <v>0.28148099999999998</v>
      </c>
      <c r="AE84">
        <v>0.72289199999999998</v>
      </c>
      <c r="AH84">
        <v>4.00481</v>
      </c>
      <c r="AI84">
        <v>1.8203400000000001</v>
      </c>
      <c r="AJ84">
        <v>1.8842699999999999</v>
      </c>
      <c r="AK84">
        <v>999</v>
      </c>
      <c r="AO84" t="s">
        <v>3163</v>
      </c>
    </row>
    <row r="85" spans="1:41" x14ac:dyDescent="0.45">
      <c r="A85" t="s">
        <v>7207</v>
      </c>
      <c r="B85" t="s">
        <v>107</v>
      </c>
      <c r="C85">
        <v>8</v>
      </c>
      <c r="D85">
        <v>7</v>
      </c>
      <c r="F85">
        <v>4.1594100000000003</v>
      </c>
      <c r="G85">
        <v>27</v>
      </c>
      <c r="H85">
        <v>27</v>
      </c>
      <c r="K85">
        <v>149.30000000000001</v>
      </c>
      <c r="L85">
        <v>641</v>
      </c>
      <c r="M85">
        <v>146</v>
      </c>
      <c r="N85">
        <v>74</v>
      </c>
      <c r="O85">
        <v>69</v>
      </c>
      <c r="P85">
        <v>18</v>
      </c>
      <c r="Q85">
        <v>54</v>
      </c>
      <c r="R85">
        <v>0</v>
      </c>
      <c r="S85">
        <v>8</v>
      </c>
      <c r="T85">
        <v>125</v>
      </c>
      <c r="U85">
        <v>7.5351600000000003</v>
      </c>
      <c r="V85">
        <v>3.2551899999999998</v>
      </c>
      <c r="W85">
        <v>2.31481</v>
      </c>
      <c r="X85">
        <v>1.0850599999999999</v>
      </c>
      <c r="Y85">
        <v>0.19500799999999999</v>
      </c>
      <c r="Z85">
        <v>8.4243399999999996E-2</v>
      </c>
      <c r="AA85">
        <v>0.11076442897319699</v>
      </c>
      <c r="AB85">
        <v>0.25215900000000002</v>
      </c>
      <c r="AC85">
        <v>1.33958</v>
      </c>
      <c r="AD85">
        <v>0.29357800000000001</v>
      </c>
      <c r="AE85">
        <v>0.72082400000000002</v>
      </c>
      <c r="AH85">
        <v>4.3936900000000003</v>
      </c>
      <c r="AI85">
        <v>1.8157399999999999</v>
      </c>
      <c r="AJ85">
        <v>2.44096</v>
      </c>
      <c r="AK85">
        <v>999</v>
      </c>
      <c r="AO85">
        <v>27779</v>
      </c>
    </row>
    <row r="86" spans="1:41" x14ac:dyDescent="0.45">
      <c r="A86" t="s">
        <v>7146</v>
      </c>
      <c r="B86" t="s">
        <v>76</v>
      </c>
      <c r="C86">
        <v>6</v>
      </c>
      <c r="D86">
        <v>7</v>
      </c>
      <c r="F86">
        <v>4.2857099999999999</v>
      </c>
      <c r="G86">
        <v>26</v>
      </c>
      <c r="H86">
        <v>25</v>
      </c>
      <c r="K86">
        <v>119.7</v>
      </c>
      <c r="L86">
        <v>516</v>
      </c>
      <c r="M86">
        <v>112</v>
      </c>
      <c r="N86">
        <v>61</v>
      </c>
      <c r="O86">
        <v>57</v>
      </c>
      <c r="P86">
        <v>13</v>
      </c>
      <c r="Q86">
        <v>44</v>
      </c>
      <c r="R86">
        <v>0</v>
      </c>
      <c r="S86">
        <v>8</v>
      </c>
      <c r="T86">
        <v>107</v>
      </c>
      <c r="U86">
        <v>8.0451099999999993</v>
      </c>
      <c r="V86">
        <v>3.3082699999999998</v>
      </c>
      <c r="W86">
        <v>2.4318200000000001</v>
      </c>
      <c r="X86">
        <v>0.97744399999999998</v>
      </c>
      <c r="Y86">
        <v>0.20736399999999999</v>
      </c>
      <c r="Z86">
        <v>8.5271299999999994E-2</v>
      </c>
      <c r="AA86">
        <v>0.12209301441907799</v>
      </c>
      <c r="AB86">
        <v>0.24137900000000001</v>
      </c>
      <c r="AC86">
        <v>1.3032600000000001</v>
      </c>
      <c r="AD86">
        <v>0.28779100000000002</v>
      </c>
      <c r="AE86">
        <v>0.68940500000000005</v>
      </c>
      <c r="AH86">
        <v>4.1823600000000001</v>
      </c>
      <c r="AI86">
        <v>1.81551</v>
      </c>
      <c r="AJ86">
        <v>1.7785899999999999</v>
      </c>
      <c r="AK86">
        <v>999</v>
      </c>
      <c r="AO86">
        <v>27863</v>
      </c>
    </row>
    <row r="87" spans="1:41" x14ac:dyDescent="0.45">
      <c r="A87" t="s">
        <v>7668</v>
      </c>
      <c r="B87" t="s">
        <v>59</v>
      </c>
      <c r="C87">
        <v>8</v>
      </c>
      <c r="D87">
        <v>7</v>
      </c>
      <c r="F87">
        <v>3.9729700000000001</v>
      </c>
      <c r="G87">
        <v>22</v>
      </c>
      <c r="H87">
        <v>19</v>
      </c>
      <c r="K87">
        <v>111</v>
      </c>
      <c r="L87">
        <v>465</v>
      </c>
      <c r="M87">
        <v>115</v>
      </c>
      <c r="N87">
        <v>52</v>
      </c>
      <c r="O87">
        <v>49</v>
      </c>
      <c r="P87">
        <v>13</v>
      </c>
      <c r="Q87">
        <v>19</v>
      </c>
      <c r="R87">
        <v>1</v>
      </c>
      <c r="S87">
        <v>4</v>
      </c>
      <c r="T87">
        <v>82</v>
      </c>
      <c r="U87">
        <v>6.6486499999999999</v>
      </c>
      <c r="V87">
        <v>1.54054</v>
      </c>
      <c r="W87">
        <v>4.3157899999999998</v>
      </c>
      <c r="X87">
        <v>1.0540499999999999</v>
      </c>
      <c r="Y87">
        <v>0.176344</v>
      </c>
      <c r="Z87">
        <v>4.0860199999999999E-2</v>
      </c>
      <c r="AA87">
        <v>0.135483868420124</v>
      </c>
      <c r="AB87">
        <v>0.260181</v>
      </c>
      <c r="AC87">
        <v>1.2072099999999999</v>
      </c>
      <c r="AD87">
        <v>0.29394799999999999</v>
      </c>
      <c r="AE87">
        <v>0.708117</v>
      </c>
      <c r="AH87">
        <v>3.92171</v>
      </c>
      <c r="AI87">
        <v>1.7945199999999999</v>
      </c>
      <c r="AJ87">
        <v>1.8274999999999999</v>
      </c>
      <c r="AK87">
        <v>999</v>
      </c>
      <c r="AO87" t="s">
        <v>7669</v>
      </c>
    </row>
    <row r="88" spans="1:41" x14ac:dyDescent="0.45">
      <c r="A88" t="s">
        <v>7197</v>
      </c>
      <c r="B88" t="s">
        <v>18</v>
      </c>
      <c r="C88">
        <v>6</v>
      </c>
      <c r="D88">
        <v>6</v>
      </c>
      <c r="F88">
        <v>4.0145999999999997</v>
      </c>
      <c r="G88">
        <v>25</v>
      </c>
      <c r="H88">
        <v>22</v>
      </c>
      <c r="K88">
        <v>123.3</v>
      </c>
      <c r="L88">
        <v>520</v>
      </c>
      <c r="M88">
        <v>120</v>
      </c>
      <c r="N88">
        <v>59</v>
      </c>
      <c r="O88">
        <v>55</v>
      </c>
      <c r="P88">
        <v>14</v>
      </c>
      <c r="Q88">
        <v>32</v>
      </c>
      <c r="R88">
        <v>0</v>
      </c>
      <c r="S88">
        <v>8</v>
      </c>
      <c r="T88">
        <v>100</v>
      </c>
      <c r="U88">
        <v>7.2992699999999999</v>
      </c>
      <c r="V88">
        <v>2.3357700000000001</v>
      </c>
      <c r="W88">
        <v>3.125</v>
      </c>
      <c r="X88">
        <v>1.0219</v>
      </c>
      <c r="Y88">
        <v>0.19230800000000001</v>
      </c>
      <c r="Z88">
        <v>6.1538500000000003E-2</v>
      </c>
      <c r="AA88">
        <v>0.13076923415064801</v>
      </c>
      <c r="AB88">
        <v>0.25</v>
      </c>
      <c r="AC88">
        <v>1.2327699999999999</v>
      </c>
      <c r="AD88">
        <v>0.28961700000000001</v>
      </c>
      <c r="AE88">
        <v>0.70241699999999996</v>
      </c>
      <c r="AH88">
        <v>4.0822900000000004</v>
      </c>
      <c r="AI88">
        <v>1.78196</v>
      </c>
      <c r="AJ88">
        <v>2.1238100000000002</v>
      </c>
      <c r="AK88">
        <v>999</v>
      </c>
      <c r="AO88">
        <v>27500</v>
      </c>
    </row>
    <row r="89" spans="1:41" x14ac:dyDescent="0.45">
      <c r="A89" t="s">
        <v>204</v>
      </c>
      <c r="B89" t="s">
        <v>42</v>
      </c>
      <c r="C89">
        <v>4</v>
      </c>
      <c r="D89">
        <v>6</v>
      </c>
      <c r="F89">
        <v>4.1470599999999997</v>
      </c>
      <c r="G89">
        <v>26</v>
      </c>
      <c r="H89">
        <v>19</v>
      </c>
      <c r="K89">
        <v>102</v>
      </c>
      <c r="L89">
        <v>429</v>
      </c>
      <c r="M89">
        <v>93</v>
      </c>
      <c r="N89">
        <v>50</v>
      </c>
      <c r="O89">
        <v>47</v>
      </c>
      <c r="P89">
        <v>12</v>
      </c>
      <c r="Q89">
        <v>34</v>
      </c>
      <c r="R89">
        <v>1</v>
      </c>
      <c r="S89">
        <v>3</v>
      </c>
      <c r="T89">
        <v>98</v>
      </c>
      <c r="U89">
        <v>8.6470599999999997</v>
      </c>
      <c r="V89">
        <v>3</v>
      </c>
      <c r="W89">
        <v>2.8823500000000002</v>
      </c>
      <c r="X89">
        <v>1.0588200000000001</v>
      </c>
      <c r="Y89">
        <v>0.228438</v>
      </c>
      <c r="Z89">
        <v>7.9254099999999994E-2</v>
      </c>
      <c r="AA89">
        <v>0.14918415248394001</v>
      </c>
      <c r="AB89">
        <v>0.23724500000000001</v>
      </c>
      <c r="AC89">
        <v>1.2451000000000001</v>
      </c>
      <c r="AD89">
        <v>0.28723399999999999</v>
      </c>
      <c r="AE89">
        <v>0.69872999999999996</v>
      </c>
      <c r="AH89">
        <v>3.95112</v>
      </c>
      <c r="AI89">
        <v>1.7496499999999999</v>
      </c>
      <c r="AJ89">
        <v>1.6507099999999999</v>
      </c>
      <c r="AK89">
        <v>999</v>
      </c>
      <c r="AO89">
        <v>22810</v>
      </c>
    </row>
    <row r="90" spans="1:41" x14ac:dyDescent="0.45">
      <c r="A90" t="s">
        <v>5143</v>
      </c>
      <c r="B90" t="s">
        <v>10</v>
      </c>
      <c r="C90">
        <v>5</v>
      </c>
      <c r="D90">
        <v>5</v>
      </c>
      <c r="F90">
        <v>4.3245699999999996</v>
      </c>
      <c r="G90">
        <v>25</v>
      </c>
      <c r="H90">
        <v>24</v>
      </c>
      <c r="K90">
        <v>110.3</v>
      </c>
      <c r="L90">
        <v>471</v>
      </c>
      <c r="M90">
        <v>104</v>
      </c>
      <c r="N90">
        <v>57</v>
      </c>
      <c r="O90">
        <v>53</v>
      </c>
      <c r="P90">
        <v>13</v>
      </c>
      <c r="Q90">
        <v>39</v>
      </c>
      <c r="R90">
        <v>0</v>
      </c>
      <c r="S90">
        <v>3</v>
      </c>
      <c r="T90">
        <v>103</v>
      </c>
      <c r="U90">
        <v>8.4043500000000009</v>
      </c>
      <c r="V90">
        <v>3.1822300000000001</v>
      </c>
      <c r="W90">
        <v>2.6410300000000002</v>
      </c>
      <c r="X90">
        <v>1.06074</v>
      </c>
      <c r="Y90">
        <v>0.21868399999999999</v>
      </c>
      <c r="Z90">
        <v>8.2802500000000001E-2</v>
      </c>
      <c r="AA90">
        <v>0.13588109612464899</v>
      </c>
      <c r="AB90">
        <v>0.242424</v>
      </c>
      <c r="AC90">
        <v>1.2964599999999999</v>
      </c>
      <c r="AD90">
        <v>0.29073500000000002</v>
      </c>
      <c r="AE90">
        <v>0.68910300000000002</v>
      </c>
      <c r="AH90">
        <v>4.0619300000000003</v>
      </c>
      <c r="AI90">
        <v>1.7496</v>
      </c>
      <c r="AJ90">
        <v>1.20583</v>
      </c>
      <c r="AK90">
        <v>999</v>
      </c>
      <c r="AO90" t="s">
        <v>5146</v>
      </c>
    </row>
    <row r="91" spans="1:41" x14ac:dyDescent="0.45">
      <c r="A91" t="s">
        <v>7127</v>
      </c>
      <c r="B91" t="s">
        <v>76</v>
      </c>
      <c r="C91">
        <v>4</v>
      </c>
      <c r="D91">
        <v>6</v>
      </c>
      <c r="F91">
        <v>4.4110100000000001</v>
      </c>
      <c r="G91">
        <v>23</v>
      </c>
      <c r="H91">
        <v>23</v>
      </c>
      <c r="K91">
        <v>116.3</v>
      </c>
      <c r="L91">
        <v>480</v>
      </c>
      <c r="M91">
        <v>109</v>
      </c>
      <c r="N91">
        <v>61</v>
      </c>
      <c r="O91">
        <v>57</v>
      </c>
      <c r="P91">
        <v>13</v>
      </c>
      <c r="Q91">
        <v>39</v>
      </c>
      <c r="R91">
        <v>0</v>
      </c>
      <c r="S91">
        <v>0</v>
      </c>
      <c r="T91">
        <v>88</v>
      </c>
      <c r="U91">
        <v>6.8099699999999999</v>
      </c>
      <c r="V91">
        <v>3.0180600000000002</v>
      </c>
      <c r="W91">
        <v>2.2564099999999998</v>
      </c>
      <c r="X91">
        <v>1.0060199999999999</v>
      </c>
      <c r="Y91">
        <v>0.183333</v>
      </c>
      <c r="Z91">
        <v>8.1250000000000003E-2</v>
      </c>
      <c r="AA91">
        <v>0.102083340287208</v>
      </c>
      <c r="AB91">
        <v>0.247166</v>
      </c>
      <c r="AC91">
        <v>1.27257</v>
      </c>
      <c r="AD91">
        <v>0.28235300000000002</v>
      </c>
      <c r="AE91">
        <v>0.67026200000000002</v>
      </c>
      <c r="AH91">
        <v>4.2008700000000001</v>
      </c>
      <c r="AI91">
        <v>1.7493000000000001</v>
      </c>
      <c r="AJ91">
        <v>1.5661</v>
      </c>
      <c r="AK91">
        <v>999</v>
      </c>
      <c r="AO91">
        <v>33677</v>
      </c>
    </row>
    <row r="92" spans="1:41" x14ac:dyDescent="0.45">
      <c r="A92" t="s">
        <v>7099</v>
      </c>
      <c r="B92" t="s">
        <v>155</v>
      </c>
      <c r="C92">
        <v>6</v>
      </c>
      <c r="D92">
        <v>7</v>
      </c>
      <c r="F92">
        <v>4.03477</v>
      </c>
      <c r="G92">
        <v>30</v>
      </c>
      <c r="H92">
        <v>18</v>
      </c>
      <c r="K92">
        <v>109.3</v>
      </c>
      <c r="L92">
        <v>465</v>
      </c>
      <c r="M92">
        <v>100</v>
      </c>
      <c r="N92">
        <v>52</v>
      </c>
      <c r="O92">
        <v>49</v>
      </c>
      <c r="P92">
        <v>12</v>
      </c>
      <c r="Q92">
        <v>41</v>
      </c>
      <c r="R92">
        <v>0</v>
      </c>
      <c r="S92">
        <v>3</v>
      </c>
      <c r="T92">
        <v>109</v>
      </c>
      <c r="U92">
        <v>8.9753000000000007</v>
      </c>
      <c r="V92">
        <v>3.3760300000000001</v>
      </c>
      <c r="W92">
        <v>2.6585399999999999</v>
      </c>
      <c r="X92">
        <v>0.98810600000000004</v>
      </c>
      <c r="Y92">
        <v>0.23440900000000001</v>
      </c>
      <c r="Z92">
        <v>8.8172E-2</v>
      </c>
      <c r="AA92">
        <v>0.14623656123876499</v>
      </c>
      <c r="AB92">
        <v>0.23752999999999999</v>
      </c>
      <c r="AC92">
        <v>1.29003</v>
      </c>
      <c r="AD92">
        <v>0.29333300000000001</v>
      </c>
      <c r="AE92">
        <v>0.71658599999999995</v>
      </c>
      <c r="AH92">
        <v>3.8954800000000001</v>
      </c>
      <c r="AI92">
        <v>1.74773</v>
      </c>
      <c r="AJ92">
        <v>1.90059</v>
      </c>
      <c r="AK92">
        <v>999</v>
      </c>
      <c r="AO92">
        <v>21846</v>
      </c>
    </row>
    <row r="93" spans="1:41" x14ac:dyDescent="0.45">
      <c r="A93" t="s">
        <v>7670</v>
      </c>
      <c r="B93" t="s">
        <v>76</v>
      </c>
      <c r="C93">
        <v>5</v>
      </c>
      <c r="D93">
        <v>6</v>
      </c>
      <c r="F93">
        <v>4.03789</v>
      </c>
      <c r="G93">
        <v>20</v>
      </c>
      <c r="H93">
        <v>18</v>
      </c>
      <c r="K93">
        <v>100.3</v>
      </c>
      <c r="L93">
        <v>415</v>
      </c>
      <c r="M93">
        <v>92</v>
      </c>
      <c r="N93">
        <v>48</v>
      </c>
      <c r="O93">
        <v>45</v>
      </c>
      <c r="P93">
        <v>13</v>
      </c>
      <c r="Q93">
        <v>29</v>
      </c>
      <c r="R93">
        <v>0</v>
      </c>
      <c r="S93">
        <v>4</v>
      </c>
      <c r="T93">
        <v>97</v>
      </c>
      <c r="U93">
        <v>8.7038899999999995</v>
      </c>
      <c r="V93">
        <v>2.6021899999999998</v>
      </c>
      <c r="W93">
        <v>3.34483</v>
      </c>
      <c r="X93">
        <v>1.1665000000000001</v>
      </c>
      <c r="Y93">
        <v>0.233735</v>
      </c>
      <c r="Z93">
        <v>6.9879499999999997E-2</v>
      </c>
      <c r="AA93">
        <v>0.16385541856288899</v>
      </c>
      <c r="AB93">
        <v>0.240838</v>
      </c>
      <c r="AC93">
        <v>1.20638</v>
      </c>
      <c r="AD93">
        <v>0.290441</v>
      </c>
      <c r="AE93">
        <v>0.710117</v>
      </c>
      <c r="AH93">
        <v>3.9928300000000001</v>
      </c>
      <c r="AI93">
        <v>1.7217100000000001</v>
      </c>
      <c r="AJ93">
        <v>1.78993</v>
      </c>
      <c r="AK93">
        <v>999</v>
      </c>
      <c r="AO93">
        <v>17149</v>
      </c>
    </row>
    <row r="94" spans="1:41" x14ac:dyDescent="0.45">
      <c r="A94" t="s">
        <v>7155</v>
      </c>
      <c r="B94" t="s">
        <v>82</v>
      </c>
      <c r="C94">
        <v>6</v>
      </c>
      <c r="D94">
        <v>6</v>
      </c>
      <c r="F94">
        <v>4.0449400000000004</v>
      </c>
      <c r="G94">
        <v>25</v>
      </c>
      <c r="H94">
        <v>25</v>
      </c>
      <c r="K94">
        <v>115.7</v>
      </c>
      <c r="L94">
        <v>481</v>
      </c>
      <c r="M94">
        <v>101</v>
      </c>
      <c r="N94">
        <v>56</v>
      </c>
      <c r="O94">
        <v>52</v>
      </c>
      <c r="P94">
        <v>14</v>
      </c>
      <c r="Q94">
        <v>32</v>
      </c>
      <c r="R94">
        <v>1</v>
      </c>
      <c r="S94">
        <v>11</v>
      </c>
      <c r="T94">
        <v>112</v>
      </c>
      <c r="U94">
        <v>8.7121899999999997</v>
      </c>
      <c r="V94">
        <v>2.4891999999999999</v>
      </c>
      <c r="W94">
        <v>3.5</v>
      </c>
      <c r="X94">
        <v>1.0890200000000001</v>
      </c>
      <c r="Y94">
        <v>0.232848</v>
      </c>
      <c r="Z94">
        <v>6.6528100000000007E-2</v>
      </c>
      <c r="AA94">
        <v>0.166320160031318</v>
      </c>
      <c r="AB94">
        <v>0.23059399999999999</v>
      </c>
      <c r="AC94">
        <v>1.1495200000000001</v>
      </c>
      <c r="AD94">
        <v>0.27884599999999998</v>
      </c>
      <c r="AE94">
        <v>0.67901199999999995</v>
      </c>
      <c r="AH94">
        <v>4.0069900000000001</v>
      </c>
      <c r="AI94">
        <v>1.7162999999999999</v>
      </c>
      <c r="AJ94">
        <v>1.5752999999999999</v>
      </c>
      <c r="AK94">
        <v>999</v>
      </c>
      <c r="AO94">
        <v>30279</v>
      </c>
    </row>
    <row r="95" spans="1:41" x14ac:dyDescent="0.45">
      <c r="A95" t="s">
        <v>3164</v>
      </c>
      <c r="B95" t="s">
        <v>104</v>
      </c>
      <c r="C95">
        <v>6</v>
      </c>
      <c r="D95">
        <v>6</v>
      </c>
      <c r="F95">
        <v>4.1818200000000001</v>
      </c>
      <c r="G95">
        <v>20</v>
      </c>
      <c r="H95">
        <v>20</v>
      </c>
      <c r="K95">
        <v>99</v>
      </c>
      <c r="L95">
        <v>433</v>
      </c>
      <c r="M95">
        <v>89</v>
      </c>
      <c r="N95">
        <v>49</v>
      </c>
      <c r="O95">
        <v>46</v>
      </c>
      <c r="P95">
        <v>9</v>
      </c>
      <c r="Q95">
        <v>46</v>
      </c>
      <c r="R95">
        <v>0</v>
      </c>
      <c r="S95">
        <v>7</v>
      </c>
      <c r="T95">
        <v>98</v>
      </c>
      <c r="U95">
        <v>8.9090900000000008</v>
      </c>
      <c r="V95">
        <v>4.1818200000000001</v>
      </c>
      <c r="W95">
        <v>2.13043</v>
      </c>
      <c r="X95">
        <v>0.81818199999999996</v>
      </c>
      <c r="Y95">
        <v>0.226328</v>
      </c>
      <c r="Z95">
        <v>0.106236</v>
      </c>
      <c r="AA95">
        <v>0.12009237706661199</v>
      </c>
      <c r="AB95">
        <v>0.234211</v>
      </c>
      <c r="AC95">
        <v>1.36364</v>
      </c>
      <c r="AD95">
        <v>0.29304000000000002</v>
      </c>
      <c r="AE95">
        <v>0.70261399999999996</v>
      </c>
      <c r="AH95">
        <v>4.0631199999999996</v>
      </c>
      <c r="AI95">
        <v>1.7049300000000001</v>
      </c>
      <c r="AJ95">
        <v>1.57375</v>
      </c>
      <c r="AK95">
        <v>999</v>
      </c>
      <c r="AO95">
        <v>27473</v>
      </c>
    </row>
    <row r="96" spans="1:41" x14ac:dyDescent="0.45">
      <c r="A96" t="s">
        <v>7156</v>
      </c>
      <c r="B96" t="s">
        <v>59</v>
      </c>
      <c r="C96">
        <v>6</v>
      </c>
      <c r="D96">
        <v>6</v>
      </c>
      <c r="F96">
        <v>4.1402000000000001</v>
      </c>
      <c r="G96">
        <v>20</v>
      </c>
      <c r="H96">
        <v>19</v>
      </c>
      <c r="K96">
        <v>91.3</v>
      </c>
      <c r="L96">
        <v>383</v>
      </c>
      <c r="M96">
        <v>89</v>
      </c>
      <c r="N96">
        <v>45</v>
      </c>
      <c r="O96">
        <v>42</v>
      </c>
      <c r="P96">
        <v>12</v>
      </c>
      <c r="Q96">
        <v>21</v>
      </c>
      <c r="R96">
        <v>1</v>
      </c>
      <c r="S96">
        <v>2</v>
      </c>
      <c r="T96">
        <v>91</v>
      </c>
      <c r="U96">
        <v>8.9704300000000003</v>
      </c>
      <c r="V96">
        <v>2.0701000000000001</v>
      </c>
      <c r="W96">
        <v>4.3333300000000001</v>
      </c>
      <c r="X96">
        <v>1.1829099999999999</v>
      </c>
      <c r="Y96">
        <v>0.237598</v>
      </c>
      <c r="Z96">
        <v>5.4830299999999998E-2</v>
      </c>
      <c r="AA96">
        <v>0.18276762589812201</v>
      </c>
      <c r="AB96">
        <v>0.247222</v>
      </c>
      <c r="AC96">
        <v>1.20482</v>
      </c>
      <c r="AD96">
        <v>0.29961100000000002</v>
      </c>
      <c r="AE96">
        <v>0.69742499999999996</v>
      </c>
      <c r="AH96">
        <v>3.7260200000000001</v>
      </c>
      <c r="AI96">
        <v>1.7024699999999999</v>
      </c>
      <c r="AJ96">
        <v>1.28969</v>
      </c>
      <c r="AK96">
        <v>999</v>
      </c>
      <c r="AO96">
        <v>20099</v>
      </c>
    </row>
    <row r="97" spans="1:41" x14ac:dyDescent="0.45">
      <c r="A97" t="s">
        <v>7211</v>
      </c>
      <c r="B97" t="s">
        <v>10</v>
      </c>
      <c r="C97">
        <v>6</v>
      </c>
      <c r="D97">
        <v>5</v>
      </c>
      <c r="F97">
        <v>4.1592900000000004</v>
      </c>
      <c r="G97">
        <v>24</v>
      </c>
      <c r="H97">
        <v>24</v>
      </c>
      <c r="K97">
        <v>101.7</v>
      </c>
      <c r="L97">
        <v>429</v>
      </c>
      <c r="M97">
        <v>95</v>
      </c>
      <c r="N97">
        <v>50</v>
      </c>
      <c r="O97">
        <v>47</v>
      </c>
      <c r="P97">
        <v>12</v>
      </c>
      <c r="Q97">
        <v>28</v>
      </c>
      <c r="R97">
        <v>0</v>
      </c>
      <c r="S97">
        <v>7</v>
      </c>
      <c r="T97">
        <v>93</v>
      </c>
      <c r="U97">
        <v>8.2300900000000006</v>
      </c>
      <c r="V97">
        <v>2.4778799999999999</v>
      </c>
      <c r="W97">
        <v>3.3214299999999999</v>
      </c>
      <c r="X97">
        <v>1.0619499999999999</v>
      </c>
      <c r="Y97">
        <v>0.216783</v>
      </c>
      <c r="Z97">
        <v>6.5268099999999996E-2</v>
      </c>
      <c r="AA97">
        <v>0.151515148580074</v>
      </c>
      <c r="AB97">
        <v>0.241117</v>
      </c>
      <c r="AC97">
        <v>1.2094400000000001</v>
      </c>
      <c r="AD97">
        <v>0.28719699999999998</v>
      </c>
      <c r="AE97">
        <v>0.68738200000000005</v>
      </c>
      <c r="AH97">
        <v>3.9925000000000002</v>
      </c>
      <c r="AI97">
        <v>1.7017899999999999</v>
      </c>
      <c r="AJ97">
        <v>1.3853899999999999</v>
      </c>
      <c r="AK97">
        <v>999</v>
      </c>
      <c r="AO97">
        <v>30107</v>
      </c>
    </row>
    <row r="98" spans="1:41" x14ac:dyDescent="0.45">
      <c r="A98" t="s">
        <v>7149</v>
      </c>
      <c r="B98" t="s">
        <v>36</v>
      </c>
      <c r="C98">
        <v>6</v>
      </c>
      <c r="D98">
        <v>9</v>
      </c>
      <c r="F98">
        <v>4.7485600000000003</v>
      </c>
      <c r="G98">
        <v>23</v>
      </c>
      <c r="H98">
        <v>22</v>
      </c>
      <c r="K98">
        <v>121.3</v>
      </c>
      <c r="L98">
        <v>524</v>
      </c>
      <c r="M98">
        <v>122</v>
      </c>
      <c r="N98">
        <v>68</v>
      </c>
      <c r="O98">
        <v>64</v>
      </c>
      <c r="P98">
        <v>21</v>
      </c>
      <c r="Q98">
        <v>39</v>
      </c>
      <c r="R98">
        <v>2</v>
      </c>
      <c r="S98">
        <v>5</v>
      </c>
      <c r="T98">
        <v>124</v>
      </c>
      <c r="U98">
        <v>9.2003299999999992</v>
      </c>
      <c r="V98">
        <v>2.8936500000000001</v>
      </c>
      <c r="W98">
        <v>3.1794899999999999</v>
      </c>
      <c r="X98">
        <v>1.5581199999999999</v>
      </c>
      <c r="Y98">
        <v>0.23664099999999999</v>
      </c>
      <c r="Z98">
        <v>7.4427499999999994E-2</v>
      </c>
      <c r="AA98">
        <v>0.162213750183582</v>
      </c>
      <c r="AB98">
        <v>0.25416699999999998</v>
      </c>
      <c r="AC98">
        <v>1.3272900000000001</v>
      </c>
      <c r="AD98">
        <v>0.30149300000000001</v>
      </c>
      <c r="AE98">
        <v>0.70668699999999995</v>
      </c>
      <c r="AH98">
        <v>4.5493499999999996</v>
      </c>
      <c r="AI98">
        <v>1.6893800000000001</v>
      </c>
      <c r="AJ98">
        <v>1.4337200000000001</v>
      </c>
      <c r="AK98">
        <v>999</v>
      </c>
      <c r="AO98">
        <v>14309</v>
      </c>
    </row>
    <row r="99" spans="1:41" x14ac:dyDescent="0.45">
      <c r="A99" t="s">
        <v>4530</v>
      </c>
      <c r="B99" t="s">
        <v>56</v>
      </c>
      <c r="C99">
        <v>5</v>
      </c>
      <c r="D99">
        <v>5</v>
      </c>
      <c r="F99">
        <v>4.0401100000000003</v>
      </c>
      <c r="G99">
        <v>19</v>
      </c>
      <c r="H99">
        <v>19</v>
      </c>
      <c r="K99">
        <v>104.7</v>
      </c>
      <c r="L99">
        <v>446</v>
      </c>
      <c r="M99">
        <v>99</v>
      </c>
      <c r="N99">
        <v>50</v>
      </c>
      <c r="O99">
        <v>47</v>
      </c>
      <c r="P99">
        <v>12</v>
      </c>
      <c r="Q99">
        <v>32</v>
      </c>
      <c r="R99">
        <v>0</v>
      </c>
      <c r="S99">
        <v>6</v>
      </c>
      <c r="T99">
        <v>89</v>
      </c>
      <c r="U99">
        <v>7.6504300000000001</v>
      </c>
      <c r="V99">
        <v>2.7507199999999998</v>
      </c>
      <c r="W99">
        <v>2.78125</v>
      </c>
      <c r="X99">
        <v>1.03152</v>
      </c>
      <c r="Y99">
        <v>0.19955200000000001</v>
      </c>
      <c r="Z99">
        <v>7.1748900000000004E-2</v>
      </c>
      <c r="AA99">
        <v>0.127802684903144</v>
      </c>
      <c r="AB99">
        <v>0.242647</v>
      </c>
      <c r="AC99">
        <v>1.25119</v>
      </c>
      <c r="AD99">
        <v>0.28338799999999997</v>
      </c>
      <c r="AE99">
        <v>0.70928199999999997</v>
      </c>
      <c r="AH99">
        <v>4.1337400000000004</v>
      </c>
      <c r="AI99">
        <v>1.68916</v>
      </c>
      <c r="AJ99">
        <v>1.8426100000000001</v>
      </c>
      <c r="AK99">
        <v>999</v>
      </c>
      <c r="AO99" t="s">
        <v>4533</v>
      </c>
    </row>
    <row r="100" spans="1:41" x14ac:dyDescent="0.45">
      <c r="A100" t="s">
        <v>7111</v>
      </c>
      <c r="B100" t="s">
        <v>178</v>
      </c>
      <c r="C100">
        <v>6</v>
      </c>
      <c r="D100">
        <v>4</v>
      </c>
      <c r="F100">
        <v>3.9422199999999998</v>
      </c>
      <c r="G100">
        <v>22</v>
      </c>
      <c r="H100">
        <v>19</v>
      </c>
      <c r="K100">
        <v>107.3</v>
      </c>
      <c r="L100">
        <v>440</v>
      </c>
      <c r="M100">
        <v>96</v>
      </c>
      <c r="N100">
        <v>50</v>
      </c>
      <c r="O100">
        <v>47</v>
      </c>
      <c r="P100">
        <v>15</v>
      </c>
      <c r="Q100">
        <v>30</v>
      </c>
      <c r="R100">
        <v>0</v>
      </c>
      <c r="S100">
        <v>2</v>
      </c>
      <c r="T100">
        <v>102</v>
      </c>
      <c r="U100">
        <v>8.5554500000000004</v>
      </c>
      <c r="V100">
        <v>2.5163099999999998</v>
      </c>
      <c r="W100">
        <v>3.4</v>
      </c>
      <c r="X100">
        <v>1.2581500000000001</v>
      </c>
      <c r="Y100">
        <v>0.231818</v>
      </c>
      <c r="Z100">
        <v>6.8181800000000001E-2</v>
      </c>
      <c r="AA100">
        <v>0.163636364042758</v>
      </c>
      <c r="AB100">
        <v>0.235294</v>
      </c>
      <c r="AC100">
        <v>1.17428</v>
      </c>
      <c r="AD100">
        <v>0.27835100000000002</v>
      </c>
      <c r="AE100">
        <v>0.72380999999999995</v>
      </c>
      <c r="AH100">
        <v>4.0658500000000002</v>
      </c>
      <c r="AI100">
        <v>1.6839999999999999</v>
      </c>
      <c r="AJ100">
        <v>1.7538400000000001</v>
      </c>
      <c r="AK100">
        <v>999</v>
      </c>
      <c r="AO100">
        <v>17874</v>
      </c>
    </row>
    <row r="101" spans="1:41" x14ac:dyDescent="0.45">
      <c r="A101" t="s">
        <v>7671</v>
      </c>
      <c r="B101" t="s">
        <v>46</v>
      </c>
      <c r="C101">
        <v>6</v>
      </c>
      <c r="D101">
        <v>3</v>
      </c>
      <c r="F101">
        <v>3.5457700000000001</v>
      </c>
      <c r="G101">
        <v>19</v>
      </c>
      <c r="H101">
        <v>17</v>
      </c>
      <c r="K101">
        <v>86.3</v>
      </c>
      <c r="L101">
        <v>351</v>
      </c>
      <c r="M101">
        <v>71</v>
      </c>
      <c r="N101">
        <v>36</v>
      </c>
      <c r="O101">
        <v>34</v>
      </c>
      <c r="P101">
        <v>10</v>
      </c>
      <c r="Q101">
        <v>27</v>
      </c>
      <c r="R101">
        <v>0</v>
      </c>
      <c r="S101">
        <v>6</v>
      </c>
      <c r="T101">
        <v>89</v>
      </c>
      <c r="U101">
        <v>9.2815799999999999</v>
      </c>
      <c r="V101">
        <v>2.81576</v>
      </c>
      <c r="W101">
        <v>3.2963</v>
      </c>
      <c r="X101">
        <v>1.04287</v>
      </c>
      <c r="Y101">
        <v>0.25356099999999998</v>
      </c>
      <c r="Z101">
        <v>7.6923099999999994E-2</v>
      </c>
      <c r="AA101">
        <v>0.176638178527355</v>
      </c>
      <c r="AB101">
        <v>0.22327</v>
      </c>
      <c r="AC101">
        <v>1.13557</v>
      </c>
      <c r="AD101">
        <v>0.27853899999999998</v>
      </c>
      <c r="AE101">
        <v>0.73809499999999995</v>
      </c>
      <c r="AH101">
        <v>3.8460000000000001</v>
      </c>
      <c r="AI101">
        <v>1.6780299999999999</v>
      </c>
      <c r="AJ101">
        <v>1.9378200000000001</v>
      </c>
      <c r="AK101">
        <v>999</v>
      </c>
      <c r="AO101">
        <v>19716</v>
      </c>
    </row>
    <row r="102" spans="1:41" x14ac:dyDescent="0.45">
      <c r="A102" t="s">
        <v>7119</v>
      </c>
      <c r="B102" t="s">
        <v>39</v>
      </c>
      <c r="C102">
        <v>7</v>
      </c>
      <c r="D102">
        <v>8</v>
      </c>
      <c r="F102">
        <v>4.1946000000000003</v>
      </c>
      <c r="G102">
        <v>27</v>
      </c>
      <c r="H102">
        <v>24</v>
      </c>
      <c r="K102">
        <v>122.3</v>
      </c>
      <c r="L102">
        <v>521</v>
      </c>
      <c r="M102">
        <v>110</v>
      </c>
      <c r="N102">
        <v>61</v>
      </c>
      <c r="O102">
        <v>57</v>
      </c>
      <c r="P102">
        <v>14</v>
      </c>
      <c r="Q102">
        <v>48</v>
      </c>
      <c r="R102">
        <v>0</v>
      </c>
      <c r="S102">
        <v>5</v>
      </c>
      <c r="T102">
        <v>115</v>
      </c>
      <c r="U102">
        <v>8.4627999999999997</v>
      </c>
      <c r="V102">
        <v>3.5323000000000002</v>
      </c>
      <c r="W102">
        <v>2.3958300000000001</v>
      </c>
      <c r="X102">
        <v>1.0302500000000001</v>
      </c>
      <c r="Y102">
        <v>0.22072900000000001</v>
      </c>
      <c r="Z102">
        <v>9.2130500000000004E-2</v>
      </c>
      <c r="AA102">
        <v>0.12859884649515099</v>
      </c>
      <c r="AB102">
        <v>0.235043</v>
      </c>
      <c r="AC102">
        <v>1.2919099999999999</v>
      </c>
      <c r="AD102">
        <v>0.28318599999999999</v>
      </c>
      <c r="AE102">
        <v>0.70086700000000002</v>
      </c>
      <c r="AH102">
        <v>4.1626399999999997</v>
      </c>
      <c r="AI102">
        <v>1.6774899999999999</v>
      </c>
      <c r="AJ102">
        <v>1.73386</v>
      </c>
      <c r="AK102">
        <v>999</v>
      </c>
      <c r="AO102">
        <v>24968</v>
      </c>
    </row>
    <row r="103" spans="1:41" x14ac:dyDescent="0.45">
      <c r="A103" t="s">
        <v>7186</v>
      </c>
      <c r="B103" t="s">
        <v>170</v>
      </c>
      <c r="C103">
        <v>6</v>
      </c>
      <c r="D103">
        <v>7</v>
      </c>
      <c r="F103">
        <v>3.99844</v>
      </c>
      <c r="G103">
        <v>26</v>
      </c>
      <c r="H103">
        <v>26</v>
      </c>
      <c r="K103">
        <v>128.30000000000001</v>
      </c>
      <c r="L103">
        <v>538</v>
      </c>
      <c r="M103">
        <v>112</v>
      </c>
      <c r="N103">
        <v>61</v>
      </c>
      <c r="O103">
        <v>57</v>
      </c>
      <c r="P103">
        <v>16</v>
      </c>
      <c r="Q103">
        <v>48</v>
      </c>
      <c r="R103">
        <v>1</v>
      </c>
      <c r="S103">
        <v>7</v>
      </c>
      <c r="T103">
        <v>125</v>
      </c>
      <c r="U103">
        <v>8.7685099999999991</v>
      </c>
      <c r="V103">
        <v>3.3671099999999998</v>
      </c>
      <c r="W103">
        <v>2.6041699999999999</v>
      </c>
      <c r="X103">
        <v>1.1223700000000001</v>
      </c>
      <c r="Y103">
        <v>0.23234199999999999</v>
      </c>
      <c r="Z103">
        <v>8.9219300000000001E-2</v>
      </c>
      <c r="AA103">
        <v>0.143122673034667</v>
      </c>
      <c r="AB103">
        <v>0.23188400000000001</v>
      </c>
      <c r="AC103">
        <v>1.24708</v>
      </c>
      <c r="AD103">
        <v>0.28070200000000001</v>
      </c>
      <c r="AE103">
        <v>0.71947700000000003</v>
      </c>
      <c r="AH103">
        <v>4.21373</v>
      </c>
      <c r="AI103">
        <v>1.6732800000000001</v>
      </c>
      <c r="AJ103">
        <v>2.0056799999999999</v>
      </c>
      <c r="AK103">
        <v>999</v>
      </c>
      <c r="AO103">
        <v>30122</v>
      </c>
    </row>
    <row r="104" spans="1:41" x14ac:dyDescent="0.45">
      <c r="A104" t="s">
        <v>7672</v>
      </c>
      <c r="B104" t="s">
        <v>191</v>
      </c>
      <c r="C104">
        <v>9</v>
      </c>
      <c r="D104">
        <v>6</v>
      </c>
      <c r="F104">
        <v>3.8571399999999998</v>
      </c>
      <c r="G104">
        <v>21</v>
      </c>
      <c r="H104">
        <v>20</v>
      </c>
      <c r="K104">
        <v>112</v>
      </c>
      <c r="L104">
        <v>466</v>
      </c>
      <c r="M104">
        <v>99</v>
      </c>
      <c r="N104">
        <v>51</v>
      </c>
      <c r="O104">
        <v>48</v>
      </c>
      <c r="P104">
        <v>15</v>
      </c>
      <c r="Q104">
        <v>38</v>
      </c>
      <c r="R104">
        <v>0</v>
      </c>
      <c r="S104">
        <v>2</v>
      </c>
      <c r="T104">
        <v>113</v>
      </c>
      <c r="U104">
        <v>9.0803600000000007</v>
      </c>
      <c r="V104">
        <v>3.0535700000000001</v>
      </c>
      <c r="W104">
        <v>2.9736799999999999</v>
      </c>
      <c r="X104">
        <v>1.20536</v>
      </c>
      <c r="Y104">
        <v>0.24248900000000001</v>
      </c>
      <c r="Z104">
        <v>8.1545099999999995E-2</v>
      </c>
      <c r="AA104">
        <v>0.16094420105218801</v>
      </c>
      <c r="AB104">
        <v>0.23239399999999999</v>
      </c>
      <c r="AC104">
        <v>1.2232099999999999</v>
      </c>
      <c r="AD104">
        <v>0.28187899999999999</v>
      </c>
      <c r="AE104">
        <v>0.74137900000000001</v>
      </c>
      <c r="AH104">
        <v>4.0496800000000004</v>
      </c>
      <c r="AI104">
        <v>1.66709</v>
      </c>
      <c r="AJ104">
        <v>2.0465599999999999</v>
      </c>
      <c r="AK104">
        <v>999</v>
      </c>
      <c r="AO104">
        <v>23735</v>
      </c>
    </row>
    <row r="105" spans="1:41" x14ac:dyDescent="0.45">
      <c r="A105" t="s">
        <v>117</v>
      </c>
      <c r="B105" t="s">
        <v>46</v>
      </c>
      <c r="C105">
        <v>10</v>
      </c>
      <c r="D105">
        <v>6</v>
      </c>
      <c r="F105">
        <v>3.7767900000000001</v>
      </c>
      <c r="G105">
        <v>22</v>
      </c>
      <c r="H105">
        <v>21</v>
      </c>
      <c r="K105">
        <v>112</v>
      </c>
      <c r="L105">
        <v>464</v>
      </c>
      <c r="M105">
        <v>108</v>
      </c>
      <c r="N105">
        <v>50</v>
      </c>
      <c r="O105">
        <v>47</v>
      </c>
      <c r="P105">
        <v>18</v>
      </c>
      <c r="Q105">
        <v>30</v>
      </c>
      <c r="R105">
        <v>0</v>
      </c>
      <c r="S105">
        <v>2</v>
      </c>
      <c r="T105">
        <v>108</v>
      </c>
      <c r="U105">
        <v>8.6785700000000006</v>
      </c>
      <c r="V105">
        <v>2.4107099999999999</v>
      </c>
      <c r="W105">
        <v>3.6</v>
      </c>
      <c r="X105">
        <v>1.4464300000000001</v>
      </c>
      <c r="Y105">
        <v>0.23275899999999999</v>
      </c>
      <c r="Z105">
        <v>6.4655199999999996E-2</v>
      </c>
      <c r="AA105">
        <v>0.16810345649719199</v>
      </c>
      <c r="AB105">
        <v>0.25</v>
      </c>
      <c r="AC105">
        <v>1.23214</v>
      </c>
      <c r="AD105">
        <v>0.29411799999999999</v>
      </c>
      <c r="AE105">
        <v>0.780142</v>
      </c>
      <c r="AH105">
        <v>4.2728999999999999</v>
      </c>
      <c r="AI105">
        <v>1.6591100000000001</v>
      </c>
      <c r="AJ105">
        <v>2.1795399999999998</v>
      </c>
      <c r="AK105">
        <v>999</v>
      </c>
      <c r="AO105">
        <v>2036</v>
      </c>
    </row>
    <row r="106" spans="1:41" x14ac:dyDescent="0.45">
      <c r="A106" t="s">
        <v>7153</v>
      </c>
      <c r="B106" t="s">
        <v>36</v>
      </c>
      <c r="C106">
        <v>4</v>
      </c>
      <c r="D106">
        <v>4</v>
      </c>
      <c r="F106">
        <v>4.59</v>
      </c>
      <c r="G106">
        <v>21</v>
      </c>
      <c r="H106">
        <v>21</v>
      </c>
      <c r="K106">
        <v>100</v>
      </c>
      <c r="L106">
        <v>438</v>
      </c>
      <c r="M106">
        <v>91</v>
      </c>
      <c r="N106">
        <v>55</v>
      </c>
      <c r="O106">
        <v>51</v>
      </c>
      <c r="P106">
        <v>15</v>
      </c>
      <c r="Q106">
        <v>34</v>
      </c>
      <c r="R106">
        <v>1</v>
      </c>
      <c r="S106">
        <v>15</v>
      </c>
      <c r="T106">
        <v>118</v>
      </c>
      <c r="U106">
        <v>10.62</v>
      </c>
      <c r="V106">
        <v>3.06</v>
      </c>
      <c r="W106">
        <v>3.4705900000000001</v>
      </c>
      <c r="X106">
        <v>1.35</v>
      </c>
      <c r="Y106">
        <v>0.26940599999999998</v>
      </c>
      <c r="Z106">
        <v>7.7625600000000003E-2</v>
      </c>
      <c r="AA106">
        <v>0.191780805587768</v>
      </c>
      <c r="AB106">
        <v>0.233933</v>
      </c>
      <c r="AC106">
        <v>1.25</v>
      </c>
      <c r="AD106">
        <v>0.296875</v>
      </c>
      <c r="AE106">
        <v>0.67307700000000004</v>
      </c>
      <c r="AH106">
        <v>4.3150399999999998</v>
      </c>
      <c r="AI106">
        <v>1.64974</v>
      </c>
      <c r="AJ106">
        <v>1.2906200000000001</v>
      </c>
      <c r="AK106">
        <v>999</v>
      </c>
      <c r="AO106">
        <v>26378</v>
      </c>
    </row>
    <row r="107" spans="1:41" x14ac:dyDescent="0.45">
      <c r="A107" t="s">
        <v>7673</v>
      </c>
      <c r="B107" t="s">
        <v>82</v>
      </c>
      <c r="C107">
        <v>7</v>
      </c>
      <c r="D107">
        <v>7</v>
      </c>
      <c r="F107">
        <v>4.1162799999999997</v>
      </c>
      <c r="G107">
        <v>23</v>
      </c>
      <c r="H107">
        <v>23</v>
      </c>
      <c r="K107">
        <v>129</v>
      </c>
      <c r="L107">
        <v>545</v>
      </c>
      <c r="M107">
        <v>129</v>
      </c>
      <c r="N107">
        <v>63</v>
      </c>
      <c r="O107">
        <v>59</v>
      </c>
      <c r="P107">
        <v>15</v>
      </c>
      <c r="Q107">
        <v>31</v>
      </c>
      <c r="R107">
        <v>0</v>
      </c>
      <c r="S107">
        <v>6</v>
      </c>
      <c r="T107">
        <v>93</v>
      </c>
      <c r="U107">
        <v>6.4883699999999997</v>
      </c>
      <c r="V107">
        <v>2.1627900000000002</v>
      </c>
      <c r="W107">
        <v>3</v>
      </c>
      <c r="X107">
        <v>1.0465100000000001</v>
      </c>
      <c r="Y107">
        <v>0.17064199999999999</v>
      </c>
      <c r="Z107">
        <v>5.6880699999999999E-2</v>
      </c>
      <c r="AA107">
        <v>0.113761462271213</v>
      </c>
      <c r="AB107">
        <v>0.25393700000000002</v>
      </c>
      <c r="AC107">
        <v>1.24031</v>
      </c>
      <c r="AD107">
        <v>0.28499999999999998</v>
      </c>
      <c r="AE107">
        <v>0.69784199999999996</v>
      </c>
      <c r="AH107">
        <v>4.18527</v>
      </c>
      <c r="AI107">
        <v>1.64883</v>
      </c>
      <c r="AJ107">
        <v>1.6970700000000001</v>
      </c>
      <c r="AK107">
        <v>999</v>
      </c>
      <c r="AO107" t="s">
        <v>7674</v>
      </c>
    </row>
    <row r="108" spans="1:41" x14ac:dyDescent="0.45">
      <c r="A108" t="s">
        <v>7137</v>
      </c>
      <c r="B108" t="s">
        <v>14</v>
      </c>
      <c r="C108">
        <v>8</v>
      </c>
      <c r="D108">
        <v>8</v>
      </c>
      <c r="F108">
        <v>4.2755299999999998</v>
      </c>
      <c r="G108">
        <v>21</v>
      </c>
      <c r="H108">
        <v>21</v>
      </c>
      <c r="K108">
        <v>126.3</v>
      </c>
      <c r="L108">
        <v>530</v>
      </c>
      <c r="M108">
        <v>118</v>
      </c>
      <c r="N108">
        <v>64</v>
      </c>
      <c r="O108">
        <v>60</v>
      </c>
      <c r="P108">
        <v>18</v>
      </c>
      <c r="Q108">
        <v>37</v>
      </c>
      <c r="R108">
        <v>0</v>
      </c>
      <c r="S108">
        <v>8</v>
      </c>
      <c r="T108">
        <v>117</v>
      </c>
      <c r="U108">
        <v>8.3372899999999994</v>
      </c>
      <c r="V108">
        <v>2.6365799999999999</v>
      </c>
      <c r="W108">
        <v>3.1621600000000001</v>
      </c>
      <c r="X108">
        <v>1.2826599999999999</v>
      </c>
      <c r="Y108">
        <v>0.22075500000000001</v>
      </c>
      <c r="Z108">
        <v>6.9811300000000007E-2</v>
      </c>
      <c r="AA108">
        <v>0.15094339102506599</v>
      </c>
      <c r="AB108">
        <v>0.24329899999999999</v>
      </c>
      <c r="AC108">
        <v>1.2272400000000001</v>
      </c>
      <c r="AD108">
        <v>0.28571400000000002</v>
      </c>
      <c r="AE108">
        <v>0.70107900000000001</v>
      </c>
      <c r="AH108">
        <v>4.3239200000000002</v>
      </c>
      <c r="AI108">
        <v>1.64246</v>
      </c>
      <c r="AJ108">
        <v>1.4752000000000001</v>
      </c>
      <c r="AK108">
        <v>999</v>
      </c>
      <c r="AO108">
        <v>13074</v>
      </c>
    </row>
    <row r="109" spans="1:41" x14ac:dyDescent="0.45">
      <c r="A109" t="s">
        <v>7181</v>
      </c>
      <c r="B109" t="s">
        <v>130</v>
      </c>
      <c r="C109">
        <v>7</v>
      </c>
      <c r="D109">
        <v>8</v>
      </c>
      <c r="F109">
        <v>4.2545500000000001</v>
      </c>
      <c r="G109">
        <v>27</v>
      </c>
      <c r="H109">
        <v>20</v>
      </c>
      <c r="K109">
        <v>110</v>
      </c>
      <c r="L109">
        <v>466</v>
      </c>
      <c r="M109">
        <v>111</v>
      </c>
      <c r="N109">
        <v>56</v>
      </c>
      <c r="O109">
        <v>52</v>
      </c>
      <c r="P109">
        <v>15</v>
      </c>
      <c r="Q109">
        <v>27</v>
      </c>
      <c r="R109">
        <v>0</v>
      </c>
      <c r="S109">
        <v>4</v>
      </c>
      <c r="T109">
        <v>93</v>
      </c>
      <c r="U109">
        <v>7.6090900000000001</v>
      </c>
      <c r="V109">
        <v>2.2090900000000002</v>
      </c>
      <c r="W109">
        <v>3.4444400000000002</v>
      </c>
      <c r="X109">
        <v>1.2272700000000001</v>
      </c>
      <c r="Y109">
        <v>0.199571</v>
      </c>
      <c r="Z109">
        <v>5.7939900000000003E-2</v>
      </c>
      <c r="AA109">
        <v>0.14163090661168001</v>
      </c>
      <c r="AB109">
        <v>0.25517200000000001</v>
      </c>
      <c r="AC109">
        <v>1.2545500000000001</v>
      </c>
      <c r="AD109">
        <v>0.29357800000000001</v>
      </c>
      <c r="AE109">
        <v>0.70085500000000001</v>
      </c>
      <c r="AH109">
        <v>4.1823100000000002</v>
      </c>
      <c r="AI109">
        <v>1.6412599999999999</v>
      </c>
      <c r="AJ109">
        <v>1.5151600000000001</v>
      </c>
      <c r="AK109">
        <v>999</v>
      </c>
      <c r="AO109">
        <v>27597</v>
      </c>
    </row>
    <row r="110" spans="1:41" x14ac:dyDescent="0.45">
      <c r="A110" t="s">
        <v>3017</v>
      </c>
      <c r="B110" t="s">
        <v>31</v>
      </c>
      <c r="C110">
        <v>5</v>
      </c>
      <c r="D110">
        <v>5</v>
      </c>
      <c r="F110">
        <v>4.3269200000000003</v>
      </c>
      <c r="G110">
        <v>26</v>
      </c>
      <c r="H110">
        <v>26</v>
      </c>
      <c r="K110">
        <v>104</v>
      </c>
      <c r="L110">
        <v>430</v>
      </c>
      <c r="M110">
        <v>95</v>
      </c>
      <c r="N110">
        <v>53</v>
      </c>
      <c r="O110">
        <v>50</v>
      </c>
      <c r="P110">
        <v>12</v>
      </c>
      <c r="Q110">
        <v>33</v>
      </c>
      <c r="R110">
        <v>0</v>
      </c>
      <c r="S110">
        <v>1</v>
      </c>
      <c r="T110">
        <v>85</v>
      </c>
      <c r="U110">
        <v>7.3557699999999997</v>
      </c>
      <c r="V110">
        <v>2.8557700000000001</v>
      </c>
      <c r="W110">
        <v>2.5757599999999998</v>
      </c>
      <c r="X110">
        <v>1.0384599999999999</v>
      </c>
      <c r="Y110">
        <v>0.19767399999999999</v>
      </c>
      <c r="Z110">
        <v>7.6744199999999999E-2</v>
      </c>
      <c r="AA110">
        <v>0.12093023955821899</v>
      </c>
      <c r="AB110">
        <v>0.239899</v>
      </c>
      <c r="AC110">
        <v>1.2307699999999999</v>
      </c>
      <c r="AD110">
        <v>0.27759200000000001</v>
      </c>
      <c r="AE110">
        <v>0.67445999999999995</v>
      </c>
      <c r="AH110">
        <v>4.1011899999999999</v>
      </c>
      <c r="AI110">
        <v>1.6310899999999999</v>
      </c>
      <c r="AJ110">
        <v>1.4261900000000001</v>
      </c>
      <c r="AK110">
        <v>999</v>
      </c>
      <c r="AO110" t="s">
        <v>3020</v>
      </c>
    </row>
    <row r="111" spans="1:41" x14ac:dyDescent="0.45">
      <c r="A111" t="s">
        <v>7154</v>
      </c>
      <c r="B111" t="s">
        <v>18</v>
      </c>
      <c r="C111">
        <v>7</v>
      </c>
      <c r="D111">
        <v>7</v>
      </c>
      <c r="F111">
        <v>4.1599399999999997</v>
      </c>
      <c r="G111">
        <v>26</v>
      </c>
      <c r="H111">
        <v>24</v>
      </c>
      <c r="K111">
        <v>136.30000000000001</v>
      </c>
      <c r="L111">
        <v>581</v>
      </c>
      <c r="M111">
        <v>135</v>
      </c>
      <c r="N111">
        <v>67</v>
      </c>
      <c r="O111">
        <v>63</v>
      </c>
      <c r="P111">
        <v>17</v>
      </c>
      <c r="Q111">
        <v>43</v>
      </c>
      <c r="R111">
        <v>0</v>
      </c>
      <c r="S111">
        <v>4</v>
      </c>
      <c r="T111">
        <v>109</v>
      </c>
      <c r="U111">
        <v>7.1973599999999998</v>
      </c>
      <c r="V111">
        <v>2.8393199999999998</v>
      </c>
      <c r="W111">
        <v>2.5348799999999998</v>
      </c>
      <c r="X111">
        <v>1.12252</v>
      </c>
      <c r="Y111">
        <v>0.187608</v>
      </c>
      <c r="Z111">
        <v>7.4010300000000001E-2</v>
      </c>
      <c r="AA111">
        <v>0.113597244024276</v>
      </c>
      <c r="AB111">
        <v>0.25280900000000001</v>
      </c>
      <c r="AC111">
        <v>1.3059400000000001</v>
      </c>
      <c r="AD111">
        <v>0.28921599999999997</v>
      </c>
      <c r="AE111">
        <v>0.71984400000000004</v>
      </c>
      <c r="AH111">
        <v>4.3115300000000003</v>
      </c>
      <c r="AI111">
        <v>1.6278699999999999</v>
      </c>
      <c r="AJ111">
        <v>2.18045</v>
      </c>
      <c r="AK111">
        <v>999</v>
      </c>
      <c r="AO111">
        <v>26253</v>
      </c>
    </row>
    <row r="112" spans="1:41" x14ac:dyDescent="0.45">
      <c r="A112" t="s">
        <v>7216</v>
      </c>
      <c r="B112" t="s">
        <v>31</v>
      </c>
      <c r="C112">
        <v>6</v>
      </c>
      <c r="D112">
        <v>5</v>
      </c>
      <c r="F112">
        <v>4.1613800000000003</v>
      </c>
      <c r="G112">
        <v>25</v>
      </c>
      <c r="H112">
        <v>25</v>
      </c>
      <c r="K112">
        <v>110.3</v>
      </c>
      <c r="L112">
        <v>469</v>
      </c>
      <c r="M112">
        <v>104</v>
      </c>
      <c r="N112">
        <v>55</v>
      </c>
      <c r="O112">
        <v>51</v>
      </c>
      <c r="P112">
        <v>13</v>
      </c>
      <c r="Q112">
        <v>38</v>
      </c>
      <c r="R112">
        <v>0</v>
      </c>
      <c r="S112">
        <v>4</v>
      </c>
      <c r="T112">
        <v>96</v>
      </c>
      <c r="U112">
        <v>7.8331799999999996</v>
      </c>
      <c r="V112">
        <v>3.1006300000000002</v>
      </c>
      <c r="W112">
        <v>2.5263200000000001</v>
      </c>
      <c r="X112">
        <v>1.06074</v>
      </c>
      <c r="Y112">
        <v>0.20469100000000001</v>
      </c>
      <c r="Z112">
        <v>8.1023499999999998E-2</v>
      </c>
      <c r="AA112">
        <v>0.123667374253273</v>
      </c>
      <c r="AB112">
        <v>0.24356</v>
      </c>
      <c r="AC112">
        <v>1.2874000000000001</v>
      </c>
      <c r="AD112">
        <v>0.28616399999999997</v>
      </c>
      <c r="AE112">
        <v>0.70274599999999998</v>
      </c>
      <c r="AH112">
        <v>4.18886</v>
      </c>
      <c r="AI112">
        <v>1.62127</v>
      </c>
      <c r="AJ112">
        <v>1.6351500000000001</v>
      </c>
      <c r="AK112">
        <v>999</v>
      </c>
      <c r="AO112">
        <v>30094</v>
      </c>
    </row>
    <row r="113" spans="1:41" x14ac:dyDescent="0.45">
      <c r="A113" t="s">
        <v>6068</v>
      </c>
      <c r="B113" t="s">
        <v>170</v>
      </c>
      <c r="C113">
        <v>7</v>
      </c>
      <c r="D113">
        <v>6</v>
      </c>
      <c r="F113">
        <v>3.9055</v>
      </c>
      <c r="G113">
        <v>24</v>
      </c>
      <c r="H113">
        <v>24</v>
      </c>
      <c r="K113">
        <v>103.7</v>
      </c>
      <c r="L113">
        <v>448</v>
      </c>
      <c r="M113">
        <v>90</v>
      </c>
      <c r="N113">
        <v>48</v>
      </c>
      <c r="O113">
        <v>45</v>
      </c>
      <c r="P113">
        <v>12</v>
      </c>
      <c r="Q113">
        <v>49</v>
      </c>
      <c r="R113">
        <v>0</v>
      </c>
      <c r="S113">
        <v>1</v>
      </c>
      <c r="T113">
        <v>115</v>
      </c>
      <c r="U113">
        <v>9.9807100000000002</v>
      </c>
      <c r="V113">
        <v>4.25265</v>
      </c>
      <c r="W113">
        <v>2.34694</v>
      </c>
      <c r="X113">
        <v>1.0414699999999999</v>
      </c>
      <c r="Y113">
        <v>0.25669599999999998</v>
      </c>
      <c r="Z113">
        <v>0.109375</v>
      </c>
      <c r="AA113">
        <v>0.147321432828903</v>
      </c>
      <c r="AB113">
        <v>0.226131</v>
      </c>
      <c r="AC113">
        <v>1.3404100000000001</v>
      </c>
      <c r="AD113">
        <v>0.287823</v>
      </c>
      <c r="AE113">
        <v>0.74468100000000004</v>
      </c>
      <c r="AH113">
        <v>3.9879199999999999</v>
      </c>
      <c r="AI113">
        <v>1.6198399999999999</v>
      </c>
      <c r="AJ113">
        <v>1.7577100000000001</v>
      </c>
      <c r="AK113">
        <v>999</v>
      </c>
      <c r="AO113" t="s">
        <v>6072</v>
      </c>
    </row>
    <row r="114" spans="1:41" x14ac:dyDescent="0.45">
      <c r="A114" t="s">
        <v>7675</v>
      </c>
      <c r="B114" t="s">
        <v>130</v>
      </c>
      <c r="C114">
        <v>4</v>
      </c>
      <c r="D114">
        <v>2</v>
      </c>
      <c r="F114">
        <v>3.2984300000000002</v>
      </c>
      <c r="G114">
        <v>11</v>
      </c>
      <c r="H114">
        <v>11</v>
      </c>
      <c r="K114">
        <v>57.3</v>
      </c>
      <c r="L114">
        <v>227</v>
      </c>
      <c r="M114">
        <v>45</v>
      </c>
      <c r="N114">
        <v>22</v>
      </c>
      <c r="O114">
        <v>21</v>
      </c>
      <c r="P114">
        <v>8</v>
      </c>
      <c r="Q114">
        <v>14</v>
      </c>
      <c r="R114">
        <v>0</v>
      </c>
      <c r="S114">
        <v>1</v>
      </c>
      <c r="T114">
        <v>79</v>
      </c>
      <c r="U114">
        <v>12.4084</v>
      </c>
      <c r="V114">
        <v>2.19895</v>
      </c>
      <c r="W114">
        <v>5.6428599999999998</v>
      </c>
      <c r="X114">
        <v>1.25654</v>
      </c>
      <c r="Y114">
        <v>0.34801799999999999</v>
      </c>
      <c r="Z114">
        <v>6.1674E-2</v>
      </c>
      <c r="AA114">
        <v>0.286343622952699</v>
      </c>
      <c r="AB114">
        <v>0.21226400000000001</v>
      </c>
      <c r="AC114">
        <v>1.0296700000000001</v>
      </c>
      <c r="AD114">
        <v>0.29599999999999999</v>
      </c>
      <c r="AE114">
        <v>0.77405900000000005</v>
      </c>
      <c r="AH114">
        <v>3.0979700000000001</v>
      </c>
      <c r="AI114">
        <v>1.6136200000000001</v>
      </c>
      <c r="AJ114">
        <v>1.5770200000000001</v>
      </c>
      <c r="AK114">
        <v>999</v>
      </c>
      <c r="AO114">
        <v>10954</v>
      </c>
    </row>
    <row r="115" spans="1:41" x14ac:dyDescent="0.45">
      <c r="A115" t="s">
        <v>3854</v>
      </c>
      <c r="B115" t="s">
        <v>18</v>
      </c>
      <c r="C115">
        <v>5</v>
      </c>
      <c r="D115">
        <v>6</v>
      </c>
      <c r="F115">
        <v>4.0431299999999997</v>
      </c>
      <c r="G115">
        <v>24</v>
      </c>
      <c r="H115">
        <v>24</v>
      </c>
      <c r="K115">
        <v>111.3</v>
      </c>
      <c r="L115">
        <v>482</v>
      </c>
      <c r="M115">
        <v>101</v>
      </c>
      <c r="N115">
        <v>53</v>
      </c>
      <c r="O115">
        <v>50</v>
      </c>
      <c r="P115">
        <v>11</v>
      </c>
      <c r="Q115">
        <v>45</v>
      </c>
      <c r="R115">
        <v>0</v>
      </c>
      <c r="S115">
        <v>9</v>
      </c>
      <c r="T115">
        <v>105</v>
      </c>
      <c r="U115">
        <v>8.49057</v>
      </c>
      <c r="V115">
        <v>3.6388099999999999</v>
      </c>
      <c r="W115">
        <v>2.3333300000000001</v>
      </c>
      <c r="X115">
        <v>0.88948799999999995</v>
      </c>
      <c r="Y115">
        <v>0.21784200000000001</v>
      </c>
      <c r="Z115">
        <v>9.3361E-2</v>
      </c>
      <c r="AA115">
        <v>0.124481327831745</v>
      </c>
      <c r="AB115">
        <v>0.235981</v>
      </c>
      <c r="AC115">
        <v>1.3117700000000001</v>
      </c>
      <c r="AD115">
        <v>0.288462</v>
      </c>
      <c r="AE115">
        <v>0.71209800000000001</v>
      </c>
      <c r="AH115">
        <v>4.1085900000000004</v>
      </c>
      <c r="AI115">
        <v>1.60443</v>
      </c>
      <c r="AJ115">
        <v>1.9724900000000001</v>
      </c>
      <c r="AK115">
        <v>999</v>
      </c>
      <c r="AO115" t="s">
        <v>3857</v>
      </c>
    </row>
    <row r="116" spans="1:41" x14ac:dyDescent="0.45">
      <c r="A116" t="s">
        <v>172</v>
      </c>
      <c r="B116" t="s">
        <v>56</v>
      </c>
      <c r="C116">
        <v>6</v>
      </c>
      <c r="D116">
        <v>5</v>
      </c>
      <c r="F116">
        <v>3.9823</v>
      </c>
      <c r="G116">
        <v>22</v>
      </c>
      <c r="H116">
        <v>22</v>
      </c>
      <c r="K116">
        <v>113</v>
      </c>
      <c r="L116">
        <v>469</v>
      </c>
      <c r="M116">
        <v>104</v>
      </c>
      <c r="N116">
        <v>53</v>
      </c>
      <c r="O116">
        <v>50</v>
      </c>
      <c r="P116">
        <v>14</v>
      </c>
      <c r="Q116">
        <v>32</v>
      </c>
      <c r="R116">
        <v>0</v>
      </c>
      <c r="S116">
        <v>5</v>
      </c>
      <c r="T116">
        <v>104</v>
      </c>
      <c r="U116">
        <v>8.2831899999999994</v>
      </c>
      <c r="V116">
        <v>2.54867</v>
      </c>
      <c r="W116">
        <v>3.25</v>
      </c>
      <c r="X116">
        <v>1.11504</v>
      </c>
      <c r="Y116">
        <v>0.221748</v>
      </c>
      <c r="Z116">
        <v>6.8230299999999994E-2</v>
      </c>
      <c r="AA116">
        <v>0.15351811796426701</v>
      </c>
      <c r="AB116">
        <v>0.24074100000000001</v>
      </c>
      <c r="AC116">
        <v>1.2035400000000001</v>
      </c>
      <c r="AD116">
        <v>0.28662399999999999</v>
      </c>
      <c r="AE116">
        <v>0.71305799999999997</v>
      </c>
      <c r="AH116">
        <v>4.00725</v>
      </c>
      <c r="AI116">
        <v>1.59954</v>
      </c>
      <c r="AJ116">
        <v>1.7014400000000001</v>
      </c>
      <c r="AK116">
        <v>999</v>
      </c>
      <c r="AO116">
        <v>19479</v>
      </c>
    </row>
    <row r="117" spans="1:41" x14ac:dyDescent="0.45">
      <c r="A117" t="s">
        <v>4904</v>
      </c>
      <c r="B117" t="s">
        <v>269</v>
      </c>
      <c r="C117">
        <v>7</v>
      </c>
      <c r="D117">
        <v>6</v>
      </c>
      <c r="F117">
        <v>4.1860499999999998</v>
      </c>
      <c r="G117">
        <v>26</v>
      </c>
      <c r="H117">
        <v>26</v>
      </c>
      <c r="K117">
        <v>133.30000000000001</v>
      </c>
      <c r="L117">
        <v>567</v>
      </c>
      <c r="M117">
        <v>136</v>
      </c>
      <c r="N117">
        <v>66</v>
      </c>
      <c r="O117">
        <v>62</v>
      </c>
      <c r="P117">
        <v>15</v>
      </c>
      <c r="Q117">
        <v>41</v>
      </c>
      <c r="R117">
        <v>0</v>
      </c>
      <c r="S117">
        <v>1</v>
      </c>
      <c r="T117">
        <v>84</v>
      </c>
      <c r="U117">
        <v>5.6714200000000003</v>
      </c>
      <c r="V117">
        <v>2.7681900000000002</v>
      </c>
      <c r="W117">
        <v>2.0487799999999998</v>
      </c>
      <c r="X117">
        <v>1.01275</v>
      </c>
      <c r="Y117">
        <v>0.148148</v>
      </c>
      <c r="Z117">
        <v>7.2310399999999997E-2</v>
      </c>
      <c r="AA117">
        <v>7.5837746262550298E-2</v>
      </c>
      <c r="AB117">
        <v>0.259048</v>
      </c>
      <c r="AC117">
        <v>1.3278300000000001</v>
      </c>
      <c r="AD117">
        <v>0.28403800000000001</v>
      </c>
      <c r="AE117">
        <v>0.711538</v>
      </c>
      <c r="AH117">
        <v>4.4028299999999998</v>
      </c>
      <c r="AI117">
        <v>1.5967</v>
      </c>
      <c r="AJ117">
        <v>1.92797</v>
      </c>
      <c r="AK117">
        <v>999</v>
      </c>
      <c r="AO117" t="s">
        <v>4907</v>
      </c>
    </row>
    <row r="118" spans="1:41" x14ac:dyDescent="0.45">
      <c r="A118" t="s">
        <v>3306</v>
      </c>
      <c r="B118" t="s">
        <v>76</v>
      </c>
      <c r="C118">
        <v>3</v>
      </c>
      <c r="D118">
        <v>3</v>
      </c>
      <c r="F118">
        <v>4.0863800000000001</v>
      </c>
      <c r="G118">
        <v>32</v>
      </c>
      <c r="H118">
        <v>32</v>
      </c>
      <c r="K118">
        <v>90.3</v>
      </c>
      <c r="L118">
        <v>384</v>
      </c>
      <c r="M118">
        <v>90</v>
      </c>
      <c r="N118">
        <v>44</v>
      </c>
      <c r="O118">
        <v>41</v>
      </c>
      <c r="P118">
        <v>10</v>
      </c>
      <c r="Q118">
        <v>23</v>
      </c>
      <c r="R118">
        <v>0</v>
      </c>
      <c r="S118">
        <v>4</v>
      </c>
      <c r="T118">
        <v>73</v>
      </c>
      <c r="U118">
        <v>7.2757500000000004</v>
      </c>
      <c r="V118">
        <v>2.29236</v>
      </c>
      <c r="W118">
        <v>3.1739099999999998</v>
      </c>
      <c r="X118">
        <v>0.99667799999999995</v>
      </c>
      <c r="Y118">
        <v>0.190104</v>
      </c>
      <c r="Z118">
        <v>5.9895799999999999E-2</v>
      </c>
      <c r="AA118">
        <v>0.13020833954215</v>
      </c>
      <c r="AB118">
        <v>0.25210100000000002</v>
      </c>
      <c r="AC118">
        <v>1.2513799999999999</v>
      </c>
      <c r="AD118">
        <v>0.29197099999999998</v>
      </c>
      <c r="AE118">
        <v>0.69696999999999998</v>
      </c>
      <c r="AH118">
        <v>3.9748600000000001</v>
      </c>
      <c r="AI118">
        <v>1.58527</v>
      </c>
      <c r="AJ118">
        <v>1.5483800000000001</v>
      </c>
      <c r="AK118">
        <v>999</v>
      </c>
      <c r="AO118" t="s">
        <v>3309</v>
      </c>
    </row>
    <row r="119" spans="1:41" x14ac:dyDescent="0.45">
      <c r="A119" t="s">
        <v>7175</v>
      </c>
      <c r="B119" t="s">
        <v>70</v>
      </c>
      <c r="C119">
        <v>6</v>
      </c>
      <c r="D119">
        <v>7</v>
      </c>
      <c r="F119">
        <v>4.0940599999999998</v>
      </c>
      <c r="G119">
        <v>25</v>
      </c>
      <c r="H119">
        <v>24</v>
      </c>
      <c r="K119">
        <v>129.69999999999999</v>
      </c>
      <c r="L119">
        <v>560</v>
      </c>
      <c r="M119">
        <v>131</v>
      </c>
      <c r="N119">
        <v>63</v>
      </c>
      <c r="O119">
        <v>59</v>
      </c>
      <c r="P119">
        <v>14</v>
      </c>
      <c r="Q119">
        <v>41</v>
      </c>
      <c r="R119">
        <v>0</v>
      </c>
      <c r="S119">
        <v>7</v>
      </c>
      <c r="T119">
        <v>100</v>
      </c>
      <c r="U119">
        <v>6.9390900000000002</v>
      </c>
      <c r="V119">
        <v>2.8450299999999999</v>
      </c>
      <c r="W119">
        <v>2.4390200000000002</v>
      </c>
      <c r="X119">
        <v>0.97147300000000003</v>
      </c>
      <c r="Y119">
        <v>0.17857100000000001</v>
      </c>
      <c r="Z119">
        <v>7.3214299999999996E-2</v>
      </c>
      <c r="AA119">
        <v>0.105357147753238</v>
      </c>
      <c r="AB119">
        <v>0.255859</v>
      </c>
      <c r="AC119">
        <v>1.3261400000000001</v>
      </c>
      <c r="AD119">
        <v>0.29397000000000001</v>
      </c>
      <c r="AE119">
        <v>0.71522300000000005</v>
      </c>
      <c r="AH119">
        <v>4.2265100000000002</v>
      </c>
      <c r="AI119">
        <v>1.5717099999999999</v>
      </c>
      <c r="AJ119">
        <v>1.70713</v>
      </c>
      <c r="AK119">
        <v>999</v>
      </c>
      <c r="AO119">
        <v>27707</v>
      </c>
    </row>
    <row r="120" spans="1:41" x14ac:dyDescent="0.45">
      <c r="A120" t="s">
        <v>7131</v>
      </c>
      <c r="B120" t="s">
        <v>130</v>
      </c>
      <c r="C120">
        <v>8</v>
      </c>
      <c r="D120">
        <v>7</v>
      </c>
      <c r="F120">
        <v>4.2582199999999997</v>
      </c>
      <c r="G120">
        <v>23</v>
      </c>
      <c r="H120">
        <v>23</v>
      </c>
      <c r="K120">
        <v>124.7</v>
      </c>
      <c r="L120">
        <v>523</v>
      </c>
      <c r="M120">
        <v>119</v>
      </c>
      <c r="N120">
        <v>63</v>
      </c>
      <c r="O120">
        <v>59</v>
      </c>
      <c r="P120">
        <v>22</v>
      </c>
      <c r="Q120">
        <v>36</v>
      </c>
      <c r="R120">
        <v>0</v>
      </c>
      <c r="S120">
        <v>6</v>
      </c>
      <c r="T120">
        <v>131</v>
      </c>
      <c r="U120">
        <v>9.4546899999999994</v>
      </c>
      <c r="V120">
        <v>2.5982400000000001</v>
      </c>
      <c r="W120">
        <v>3.63889</v>
      </c>
      <c r="X120">
        <v>1.5878099999999999</v>
      </c>
      <c r="Y120">
        <v>0.25047799999999998</v>
      </c>
      <c r="Z120">
        <v>6.8833599999999995E-2</v>
      </c>
      <c r="AA120">
        <v>0.18164435029029799</v>
      </c>
      <c r="AB120">
        <v>0.24740100000000001</v>
      </c>
      <c r="AC120">
        <v>1.24298</v>
      </c>
      <c r="AD120">
        <v>0.29573199999999999</v>
      </c>
      <c r="AE120">
        <v>0.74074099999999998</v>
      </c>
      <c r="AH120">
        <v>4.4579300000000002</v>
      </c>
      <c r="AI120">
        <v>1.5669599999999999</v>
      </c>
      <c r="AJ120">
        <v>1.8478600000000001</v>
      </c>
      <c r="AK120">
        <v>999</v>
      </c>
      <c r="AO120">
        <v>3137</v>
      </c>
    </row>
    <row r="121" spans="1:41" x14ac:dyDescent="0.45">
      <c r="A121" t="s">
        <v>7142</v>
      </c>
      <c r="B121" t="s">
        <v>178</v>
      </c>
      <c r="C121">
        <v>7</v>
      </c>
      <c r="D121">
        <v>7</v>
      </c>
      <c r="F121">
        <v>4.4025699999999999</v>
      </c>
      <c r="G121">
        <v>28</v>
      </c>
      <c r="H121">
        <v>24</v>
      </c>
      <c r="K121">
        <v>124.7</v>
      </c>
      <c r="L121">
        <v>537</v>
      </c>
      <c r="M121">
        <v>120</v>
      </c>
      <c r="N121">
        <v>65</v>
      </c>
      <c r="O121">
        <v>61</v>
      </c>
      <c r="P121">
        <v>18</v>
      </c>
      <c r="Q121">
        <v>40</v>
      </c>
      <c r="R121">
        <v>1</v>
      </c>
      <c r="S121">
        <v>8</v>
      </c>
      <c r="T121">
        <v>121</v>
      </c>
      <c r="U121">
        <v>8.7329600000000003</v>
      </c>
      <c r="V121">
        <v>2.88693</v>
      </c>
      <c r="W121">
        <v>3.0249999999999999</v>
      </c>
      <c r="X121">
        <v>1.2991200000000001</v>
      </c>
      <c r="Y121">
        <v>0.225326</v>
      </c>
      <c r="Z121">
        <v>7.4487899999999996E-2</v>
      </c>
      <c r="AA121">
        <v>0.150837987661361</v>
      </c>
      <c r="AB121">
        <v>0.24539900000000001</v>
      </c>
      <c r="AC121">
        <v>1.28308</v>
      </c>
      <c r="AD121">
        <v>0.29142899999999999</v>
      </c>
      <c r="AE121">
        <v>0.70474800000000004</v>
      </c>
      <c r="AH121">
        <v>4.3456599999999996</v>
      </c>
      <c r="AI121">
        <v>1.56586</v>
      </c>
      <c r="AJ121">
        <v>1.3231599999999999</v>
      </c>
      <c r="AK121">
        <v>999</v>
      </c>
      <c r="AO121">
        <v>19899</v>
      </c>
    </row>
    <row r="122" spans="1:41" x14ac:dyDescent="0.45">
      <c r="A122" t="s">
        <v>7174</v>
      </c>
      <c r="B122" t="s">
        <v>16</v>
      </c>
      <c r="C122">
        <v>3</v>
      </c>
      <c r="D122">
        <v>4</v>
      </c>
      <c r="F122">
        <v>4.0090899999999996</v>
      </c>
      <c r="G122">
        <v>28</v>
      </c>
      <c r="H122">
        <v>28</v>
      </c>
      <c r="K122">
        <v>110</v>
      </c>
      <c r="L122">
        <v>472</v>
      </c>
      <c r="M122">
        <v>91</v>
      </c>
      <c r="N122">
        <v>52</v>
      </c>
      <c r="O122">
        <v>49</v>
      </c>
      <c r="P122">
        <v>13</v>
      </c>
      <c r="Q122">
        <v>50</v>
      </c>
      <c r="R122">
        <v>0</v>
      </c>
      <c r="S122">
        <v>9</v>
      </c>
      <c r="T122">
        <v>128</v>
      </c>
      <c r="U122">
        <v>10.4727</v>
      </c>
      <c r="V122">
        <v>4.09091</v>
      </c>
      <c r="W122">
        <v>2.56</v>
      </c>
      <c r="X122">
        <v>1.0636399999999999</v>
      </c>
      <c r="Y122">
        <v>0.27118599999999998</v>
      </c>
      <c r="Z122">
        <v>0.105932</v>
      </c>
      <c r="AA122">
        <v>0.16525423526763899</v>
      </c>
      <c r="AB122">
        <v>0.22033900000000001</v>
      </c>
      <c r="AC122">
        <v>1.28182</v>
      </c>
      <c r="AD122">
        <v>0.28676499999999999</v>
      </c>
      <c r="AE122">
        <v>0.72475599999999996</v>
      </c>
      <c r="AH122">
        <v>4.0732200000000001</v>
      </c>
      <c r="AI122">
        <v>1.5629999999999999</v>
      </c>
      <c r="AJ122">
        <v>1.7644</v>
      </c>
      <c r="AK122">
        <v>999</v>
      </c>
      <c r="AO122">
        <v>27758</v>
      </c>
    </row>
    <row r="123" spans="1:41" x14ac:dyDescent="0.45">
      <c r="A123" t="s">
        <v>4453</v>
      </c>
      <c r="B123" t="s">
        <v>39</v>
      </c>
      <c r="C123">
        <v>7</v>
      </c>
      <c r="D123">
        <v>9</v>
      </c>
      <c r="F123">
        <v>4.2120300000000004</v>
      </c>
      <c r="G123">
        <v>23</v>
      </c>
      <c r="H123">
        <v>20</v>
      </c>
      <c r="K123">
        <v>104.7</v>
      </c>
      <c r="L123">
        <v>445</v>
      </c>
      <c r="M123">
        <v>101</v>
      </c>
      <c r="N123">
        <v>52</v>
      </c>
      <c r="O123">
        <v>49</v>
      </c>
      <c r="P123">
        <v>13</v>
      </c>
      <c r="Q123">
        <v>31</v>
      </c>
      <c r="R123">
        <v>0</v>
      </c>
      <c r="S123">
        <v>4</v>
      </c>
      <c r="T123">
        <v>95</v>
      </c>
      <c r="U123">
        <v>8.1661900000000003</v>
      </c>
      <c r="V123">
        <v>2.6647599999999998</v>
      </c>
      <c r="W123">
        <v>3.0645199999999999</v>
      </c>
      <c r="X123">
        <v>1.11748</v>
      </c>
      <c r="Y123">
        <v>0.21348300000000001</v>
      </c>
      <c r="Z123">
        <v>6.96629E-2</v>
      </c>
      <c r="AA123">
        <v>0.14382021874189299</v>
      </c>
      <c r="AB123">
        <v>0.246341</v>
      </c>
      <c r="AC123">
        <v>1.26075</v>
      </c>
      <c r="AD123">
        <v>0.29139100000000001</v>
      </c>
      <c r="AE123">
        <v>0.70298799999999995</v>
      </c>
      <c r="AH123">
        <v>4.0573300000000003</v>
      </c>
      <c r="AI123">
        <v>1.5564499999999999</v>
      </c>
      <c r="AJ123">
        <v>1.5018800000000001</v>
      </c>
      <c r="AK123">
        <v>999</v>
      </c>
      <c r="AO123">
        <v>26048</v>
      </c>
    </row>
    <row r="124" spans="1:41" x14ac:dyDescent="0.45">
      <c r="A124" t="s">
        <v>8</v>
      </c>
      <c r="B124" t="s">
        <v>7</v>
      </c>
      <c r="C124">
        <v>5</v>
      </c>
      <c r="D124">
        <v>5</v>
      </c>
      <c r="F124">
        <v>4.0736800000000004</v>
      </c>
      <c r="G124">
        <v>21</v>
      </c>
      <c r="H124">
        <v>21</v>
      </c>
      <c r="K124">
        <v>95</v>
      </c>
      <c r="L124">
        <v>411</v>
      </c>
      <c r="M124">
        <v>90</v>
      </c>
      <c r="N124">
        <v>46</v>
      </c>
      <c r="O124">
        <v>43</v>
      </c>
      <c r="P124">
        <v>10</v>
      </c>
      <c r="Q124">
        <v>39</v>
      </c>
      <c r="R124">
        <v>0</v>
      </c>
      <c r="S124">
        <v>3</v>
      </c>
      <c r="T124">
        <v>92</v>
      </c>
      <c r="U124">
        <v>8.7157900000000001</v>
      </c>
      <c r="V124">
        <v>3.6947399999999999</v>
      </c>
      <c r="W124">
        <v>2.3589699999999998</v>
      </c>
      <c r="X124">
        <v>0.94736799999999999</v>
      </c>
      <c r="Y124">
        <v>0.22384399999999999</v>
      </c>
      <c r="Z124">
        <v>9.4890500000000003E-2</v>
      </c>
      <c r="AA124">
        <v>0.128953762352466</v>
      </c>
      <c r="AB124">
        <v>0.24390200000000001</v>
      </c>
      <c r="AC124">
        <v>1.35789</v>
      </c>
      <c r="AD124">
        <v>0.29962499999999997</v>
      </c>
      <c r="AE124">
        <v>0.72173900000000002</v>
      </c>
      <c r="AH124">
        <v>4.0129400000000004</v>
      </c>
      <c r="AI124">
        <v>1.5557700000000001</v>
      </c>
      <c r="AJ124">
        <v>1.61626</v>
      </c>
      <c r="AK124">
        <v>999</v>
      </c>
      <c r="AO124">
        <v>27474</v>
      </c>
    </row>
    <row r="125" spans="1:41" x14ac:dyDescent="0.45">
      <c r="A125" t="s">
        <v>35</v>
      </c>
      <c r="B125" t="s">
        <v>31</v>
      </c>
      <c r="C125">
        <v>8</v>
      </c>
      <c r="D125">
        <v>7</v>
      </c>
      <c r="F125">
        <v>4.0469200000000001</v>
      </c>
      <c r="G125">
        <v>26</v>
      </c>
      <c r="H125">
        <v>21</v>
      </c>
      <c r="K125">
        <v>102.3</v>
      </c>
      <c r="L125">
        <v>437</v>
      </c>
      <c r="M125">
        <v>92</v>
      </c>
      <c r="N125">
        <v>49</v>
      </c>
      <c r="O125">
        <v>46</v>
      </c>
      <c r="P125">
        <v>12</v>
      </c>
      <c r="Q125">
        <v>41</v>
      </c>
      <c r="R125">
        <v>0</v>
      </c>
      <c r="S125">
        <v>4</v>
      </c>
      <c r="T125">
        <v>102</v>
      </c>
      <c r="U125">
        <v>8.9736100000000008</v>
      </c>
      <c r="V125">
        <v>3.60704</v>
      </c>
      <c r="W125">
        <v>2.4878</v>
      </c>
      <c r="X125">
        <v>1.05572</v>
      </c>
      <c r="Y125">
        <v>0.23341000000000001</v>
      </c>
      <c r="Z125">
        <v>9.3821500000000002E-2</v>
      </c>
      <c r="AA125">
        <v>0.139588102698326</v>
      </c>
      <c r="AB125">
        <v>0.23469400000000001</v>
      </c>
      <c r="AC125">
        <v>1.3001</v>
      </c>
      <c r="AD125">
        <v>0.28777000000000003</v>
      </c>
      <c r="AE125">
        <v>0.72289199999999998</v>
      </c>
      <c r="AH125">
        <v>4.10548</v>
      </c>
      <c r="AI125">
        <v>1.5529500000000001</v>
      </c>
      <c r="AJ125">
        <v>1.6750499999999999</v>
      </c>
      <c r="AK125">
        <v>999</v>
      </c>
      <c r="AO125">
        <v>23590</v>
      </c>
    </row>
    <row r="126" spans="1:41" x14ac:dyDescent="0.45">
      <c r="A126" t="s">
        <v>3120</v>
      </c>
      <c r="B126" t="s">
        <v>16</v>
      </c>
      <c r="C126">
        <v>2</v>
      </c>
      <c r="D126">
        <v>2</v>
      </c>
      <c r="F126">
        <v>3.9719199999999999</v>
      </c>
      <c r="G126">
        <v>30</v>
      </c>
      <c r="H126">
        <v>30</v>
      </c>
      <c r="K126">
        <v>99.7</v>
      </c>
      <c r="L126">
        <v>426</v>
      </c>
      <c r="M126">
        <v>90</v>
      </c>
      <c r="N126">
        <v>47</v>
      </c>
      <c r="O126">
        <v>44</v>
      </c>
      <c r="P126">
        <v>11</v>
      </c>
      <c r="Q126">
        <v>38</v>
      </c>
      <c r="R126">
        <v>0</v>
      </c>
      <c r="S126">
        <v>5</v>
      </c>
      <c r="T126">
        <v>101</v>
      </c>
      <c r="U126">
        <v>9.1173500000000001</v>
      </c>
      <c r="V126">
        <v>3.4302899999999998</v>
      </c>
      <c r="W126">
        <v>2.6578900000000001</v>
      </c>
      <c r="X126">
        <v>0.99297899999999995</v>
      </c>
      <c r="Y126">
        <v>0.23708899999999999</v>
      </c>
      <c r="Z126">
        <v>8.9201900000000001E-2</v>
      </c>
      <c r="AA126">
        <v>0.14788732677698099</v>
      </c>
      <c r="AB126">
        <v>0.234987</v>
      </c>
      <c r="AC126">
        <v>1.2838499999999999</v>
      </c>
      <c r="AD126">
        <v>0.29151300000000002</v>
      </c>
      <c r="AE126">
        <v>0.71936100000000003</v>
      </c>
      <c r="AH126">
        <v>3.9571499999999999</v>
      </c>
      <c r="AI126">
        <v>1.5508999999999999</v>
      </c>
      <c r="AJ126">
        <v>1.6124000000000001</v>
      </c>
      <c r="AK126">
        <v>999</v>
      </c>
      <c r="AO126" t="s">
        <v>3124</v>
      </c>
    </row>
    <row r="127" spans="1:41" x14ac:dyDescent="0.45">
      <c r="A127" t="s">
        <v>7206</v>
      </c>
      <c r="B127" t="s">
        <v>14</v>
      </c>
      <c r="C127">
        <v>9</v>
      </c>
      <c r="D127">
        <v>7</v>
      </c>
      <c r="F127">
        <v>3.9632999999999998</v>
      </c>
      <c r="G127">
        <v>26</v>
      </c>
      <c r="H127">
        <v>19</v>
      </c>
      <c r="K127">
        <v>109</v>
      </c>
      <c r="L127">
        <v>458</v>
      </c>
      <c r="M127">
        <v>102</v>
      </c>
      <c r="N127">
        <v>51</v>
      </c>
      <c r="O127">
        <v>48</v>
      </c>
      <c r="P127">
        <v>13</v>
      </c>
      <c r="Q127">
        <v>31</v>
      </c>
      <c r="R127">
        <v>0</v>
      </c>
      <c r="S127">
        <v>5</v>
      </c>
      <c r="T127">
        <v>89</v>
      </c>
      <c r="U127">
        <v>7.3486200000000004</v>
      </c>
      <c r="V127">
        <v>2.5596299999999998</v>
      </c>
      <c r="W127">
        <v>2.8709699999999998</v>
      </c>
      <c r="X127">
        <v>1.0733900000000001</v>
      </c>
      <c r="Y127">
        <v>0.194323</v>
      </c>
      <c r="Z127">
        <v>6.7685599999999999E-2</v>
      </c>
      <c r="AA127">
        <v>0.126637548208236</v>
      </c>
      <c r="AB127">
        <v>0.241706</v>
      </c>
      <c r="AC127">
        <v>1.22018</v>
      </c>
      <c r="AD127">
        <v>0.27812500000000001</v>
      </c>
      <c r="AE127">
        <v>0.71428599999999998</v>
      </c>
      <c r="AH127">
        <v>4.1632999999999996</v>
      </c>
      <c r="AI127">
        <v>1.5387299999999999</v>
      </c>
      <c r="AJ127">
        <v>1.6445399999999999</v>
      </c>
      <c r="AK127">
        <v>999</v>
      </c>
      <c r="AO127">
        <v>25386</v>
      </c>
    </row>
    <row r="128" spans="1:41" x14ac:dyDescent="0.45">
      <c r="A128" t="s">
        <v>7276</v>
      </c>
      <c r="B128" t="s">
        <v>104</v>
      </c>
      <c r="C128">
        <v>5</v>
      </c>
      <c r="D128">
        <v>8</v>
      </c>
      <c r="F128">
        <v>4.7450299999999999</v>
      </c>
      <c r="G128">
        <v>24</v>
      </c>
      <c r="H128">
        <v>23</v>
      </c>
      <c r="K128">
        <v>115.7</v>
      </c>
      <c r="L128">
        <v>511</v>
      </c>
      <c r="M128">
        <v>116</v>
      </c>
      <c r="N128">
        <v>65</v>
      </c>
      <c r="O128">
        <v>61</v>
      </c>
      <c r="P128">
        <v>13</v>
      </c>
      <c r="Q128">
        <v>46</v>
      </c>
      <c r="R128">
        <v>1</v>
      </c>
      <c r="S128">
        <v>7</v>
      </c>
      <c r="T128">
        <v>97</v>
      </c>
      <c r="U128">
        <v>7.5453799999999998</v>
      </c>
      <c r="V128">
        <v>3.57822</v>
      </c>
      <c r="W128">
        <v>2.1086999999999998</v>
      </c>
      <c r="X128">
        <v>1.0112399999999999</v>
      </c>
      <c r="Y128">
        <v>0.18982399999999999</v>
      </c>
      <c r="Z128">
        <v>9.0019600000000005E-2</v>
      </c>
      <c r="AA128">
        <v>9.9804311990737901E-2</v>
      </c>
      <c r="AB128">
        <v>0.25327499999999997</v>
      </c>
      <c r="AC128">
        <v>1.4001699999999999</v>
      </c>
      <c r="AD128">
        <v>0.29597699999999999</v>
      </c>
      <c r="AE128">
        <v>0.67454800000000004</v>
      </c>
      <c r="AH128">
        <v>4.4132100000000003</v>
      </c>
      <c r="AI128">
        <v>1.5355700000000001</v>
      </c>
      <c r="AJ128">
        <v>1.0656300000000001</v>
      </c>
      <c r="AK128">
        <v>999</v>
      </c>
      <c r="AO128">
        <v>22925</v>
      </c>
    </row>
    <row r="129" spans="1:41" x14ac:dyDescent="0.45">
      <c r="A129" t="s">
        <v>7187</v>
      </c>
      <c r="B129" t="s">
        <v>76</v>
      </c>
      <c r="C129">
        <v>6</v>
      </c>
      <c r="D129">
        <v>9</v>
      </c>
      <c r="F129">
        <v>4.3654000000000002</v>
      </c>
      <c r="G129">
        <v>27</v>
      </c>
      <c r="H129">
        <v>23</v>
      </c>
      <c r="K129">
        <v>123.7</v>
      </c>
      <c r="L129">
        <v>538</v>
      </c>
      <c r="M129">
        <v>122</v>
      </c>
      <c r="N129">
        <v>64</v>
      </c>
      <c r="O129">
        <v>60</v>
      </c>
      <c r="P129">
        <v>15</v>
      </c>
      <c r="Q129">
        <v>47</v>
      </c>
      <c r="R129">
        <v>0</v>
      </c>
      <c r="S129">
        <v>5</v>
      </c>
      <c r="T129">
        <v>104</v>
      </c>
      <c r="U129">
        <v>7.5666900000000004</v>
      </c>
      <c r="V129">
        <v>3.4195600000000002</v>
      </c>
      <c r="W129">
        <v>2.2127699999999999</v>
      </c>
      <c r="X129">
        <v>1.09135</v>
      </c>
      <c r="Y129">
        <v>0.19330900000000001</v>
      </c>
      <c r="Z129">
        <v>8.7360599999999997E-2</v>
      </c>
      <c r="AA129">
        <v>0.105947948992252</v>
      </c>
      <c r="AB129">
        <v>0.251029</v>
      </c>
      <c r="AC129">
        <v>1.3662099999999999</v>
      </c>
      <c r="AD129">
        <v>0.29155300000000001</v>
      </c>
      <c r="AE129">
        <v>0.70945899999999995</v>
      </c>
      <c r="AH129">
        <v>4.41106</v>
      </c>
      <c r="AI129">
        <v>1.5313699999999999</v>
      </c>
      <c r="AJ129">
        <v>1.7110000000000001</v>
      </c>
      <c r="AK129">
        <v>999</v>
      </c>
      <c r="AO129">
        <v>27646</v>
      </c>
    </row>
    <row r="130" spans="1:41" x14ac:dyDescent="0.45">
      <c r="A130" t="s">
        <v>4539</v>
      </c>
      <c r="B130" t="s">
        <v>39</v>
      </c>
      <c r="C130">
        <v>5</v>
      </c>
      <c r="D130">
        <v>7</v>
      </c>
      <c r="F130">
        <v>4.3213299999999997</v>
      </c>
      <c r="G130">
        <v>25</v>
      </c>
      <c r="H130">
        <v>23</v>
      </c>
      <c r="K130">
        <v>108.3</v>
      </c>
      <c r="L130">
        <v>458</v>
      </c>
      <c r="M130">
        <v>104</v>
      </c>
      <c r="N130">
        <v>56</v>
      </c>
      <c r="O130">
        <v>52</v>
      </c>
      <c r="P130">
        <v>12</v>
      </c>
      <c r="Q130">
        <v>29</v>
      </c>
      <c r="R130">
        <v>0</v>
      </c>
      <c r="S130">
        <v>8</v>
      </c>
      <c r="T130">
        <v>86</v>
      </c>
      <c r="U130">
        <v>7.1468100000000003</v>
      </c>
      <c r="V130">
        <v>2.4099699999999999</v>
      </c>
      <c r="W130">
        <v>2.9655200000000002</v>
      </c>
      <c r="X130">
        <v>0.99722999999999995</v>
      </c>
      <c r="Y130">
        <v>0.187773</v>
      </c>
      <c r="Z130">
        <v>6.3318799999999995E-2</v>
      </c>
      <c r="AA130">
        <v>0.124454155564308</v>
      </c>
      <c r="AB130">
        <v>0.247031</v>
      </c>
      <c r="AC130">
        <v>1.22807</v>
      </c>
      <c r="AD130">
        <v>0.28483000000000003</v>
      </c>
      <c r="AE130">
        <v>0.66265099999999999</v>
      </c>
      <c r="AH130">
        <v>4.1322299999999998</v>
      </c>
      <c r="AI130">
        <v>1.53067</v>
      </c>
      <c r="AJ130">
        <v>1.3433999999999999</v>
      </c>
      <c r="AK130">
        <v>999</v>
      </c>
      <c r="AO130" t="s">
        <v>4541</v>
      </c>
    </row>
    <row r="131" spans="1:41" x14ac:dyDescent="0.45">
      <c r="A131" t="s">
        <v>131</v>
      </c>
      <c r="B131" t="s">
        <v>130</v>
      </c>
      <c r="C131">
        <v>7</v>
      </c>
      <c r="D131">
        <v>8</v>
      </c>
      <c r="F131">
        <v>4.4436299999999997</v>
      </c>
      <c r="G131">
        <v>28</v>
      </c>
      <c r="H131">
        <v>22</v>
      </c>
      <c r="K131">
        <v>135.69999999999999</v>
      </c>
      <c r="L131">
        <v>593</v>
      </c>
      <c r="M131">
        <v>140</v>
      </c>
      <c r="N131">
        <v>72</v>
      </c>
      <c r="O131">
        <v>67</v>
      </c>
      <c r="P131">
        <v>19</v>
      </c>
      <c r="Q131">
        <v>46</v>
      </c>
      <c r="R131">
        <v>0</v>
      </c>
      <c r="S131">
        <v>8</v>
      </c>
      <c r="T131">
        <v>118</v>
      </c>
      <c r="U131">
        <v>7.8260899999999998</v>
      </c>
      <c r="V131">
        <v>3.0508500000000001</v>
      </c>
      <c r="W131">
        <v>2.5652200000000001</v>
      </c>
      <c r="X131">
        <v>1.26013</v>
      </c>
      <c r="Y131">
        <v>0.198988</v>
      </c>
      <c r="Z131">
        <v>7.7571699999999993E-2</v>
      </c>
      <c r="AA131">
        <v>0.1214165315032</v>
      </c>
      <c r="AB131">
        <v>0.25974000000000003</v>
      </c>
      <c r="AC131">
        <v>1.3706700000000001</v>
      </c>
      <c r="AD131">
        <v>0.30099500000000001</v>
      </c>
      <c r="AE131">
        <v>0.71518199999999998</v>
      </c>
      <c r="AH131">
        <v>4.5299100000000001</v>
      </c>
      <c r="AI131">
        <v>1.5296700000000001</v>
      </c>
      <c r="AJ131">
        <v>1.60016</v>
      </c>
      <c r="AK131">
        <v>999</v>
      </c>
      <c r="AO131">
        <v>19409</v>
      </c>
    </row>
    <row r="132" spans="1:41" x14ac:dyDescent="0.45">
      <c r="A132" t="s">
        <v>7676</v>
      </c>
      <c r="B132" t="s">
        <v>191</v>
      </c>
      <c r="C132">
        <v>7</v>
      </c>
      <c r="D132">
        <v>4</v>
      </c>
      <c r="F132">
        <v>3.6699000000000002</v>
      </c>
      <c r="G132">
        <v>19</v>
      </c>
      <c r="H132">
        <v>19</v>
      </c>
      <c r="K132">
        <v>103</v>
      </c>
      <c r="L132">
        <v>438</v>
      </c>
      <c r="M132">
        <v>88</v>
      </c>
      <c r="N132">
        <v>45</v>
      </c>
      <c r="O132">
        <v>42</v>
      </c>
      <c r="P132">
        <v>11</v>
      </c>
      <c r="Q132">
        <v>45</v>
      </c>
      <c r="R132">
        <v>0</v>
      </c>
      <c r="S132">
        <v>6</v>
      </c>
      <c r="T132">
        <v>106</v>
      </c>
      <c r="U132">
        <v>9.2621400000000005</v>
      </c>
      <c r="V132">
        <v>3.9320400000000002</v>
      </c>
      <c r="W132">
        <v>2.3555600000000001</v>
      </c>
      <c r="X132">
        <v>0.96116500000000005</v>
      </c>
      <c r="Y132">
        <v>0.242009</v>
      </c>
      <c r="Z132">
        <v>0.10274</v>
      </c>
      <c r="AA132">
        <v>0.139269404113292</v>
      </c>
      <c r="AB132">
        <v>0.22739000000000001</v>
      </c>
      <c r="AC132">
        <v>1.2912600000000001</v>
      </c>
      <c r="AD132">
        <v>0.28518500000000002</v>
      </c>
      <c r="AE132">
        <v>0.74829900000000005</v>
      </c>
      <c r="AH132">
        <v>4.07057</v>
      </c>
      <c r="AI132">
        <v>1.5186500000000001</v>
      </c>
      <c r="AJ132">
        <v>2.0959599999999998</v>
      </c>
      <c r="AK132">
        <v>999</v>
      </c>
      <c r="AO132">
        <v>14120</v>
      </c>
    </row>
    <row r="133" spans="1:41" x14ac:dyDescent="0.45">
      <c r="A133" t="s">
        <v>7249</v>
      </c>
      <c r="B133" t="s">
        <v>269</v>
      </c>
      <c r="C133">
        <v>7</v>
      </c>
      <c r="D133">
        <v>8</v>
      </c>
      <c r="F133">
        <v>4.1645200000000004</v>
      </c>
      <c r="G133">
        <v>29</v>
      </c>
      <c r="H133">
        <v>22</v>
      </c>
      <c r="K133">
        <v>116.7</v>
      </c>
      <c r="L133">
        <v>504</v>
      </c>
      <c r="M133">
        <v>109</v>
      </c>
      <c r="N133">
        <v>58</v>
      </c>
      <c r="O133">
        <v>54</v>
      </c>
      <c r="P133">
        <v>13</v>
      </c>
      <c r="Q133">
        <v>45</v>
      </c>
      <c r="R133">
        <v>0</v>
      </c>
      <c r="S133">
        <v>7</v>
      </c>
      <c r="T133">
        <v>104</v>
      </c>
      <c r="U133">
        <v>8.0205699999999993</v>
      </c>
      <c r="V133">
        <v>3.47044</v>
      </c>
      <c r="W133">
        <v>2.3111100000000002</v>
      </c>
      <c r="X133">
        <v>1.00257</v>
      </c>
      <c r="Y133">
        <v>0.206349</v>
      </c>
      <c r="Z133">
        <v>8.9285699999999996E-2</v>
      </c>
      <c r="AA133">
        <v>0.11706349253654399</v>
      </c>
      <c r="AB133">
        <v>0.24115</v>
      </c>
      <c r="AC133">
        <v>1.31962</v>
      </c>
      <c r="AD133">
        <v>0.28656700000000002</v>
      </c>
      <c r="AE133">
        <v>0.70692200000000005</v>
      </c>
      <c r="AH133">
        <v>4.2576099999999997</v>
      </c>
      <c r="AI133">
        <v>1.5168999999999999</v>
      </c>
      <c r="AJ133">
        <v>1.5952599999999999</v>
      </c>
      <c r="AK133">
        <v>999</v>
      </c>
      <c r="AO133">
        <v>22294</v>
      </c>
    </row>
    <row r="134" spans="1:41" x14ac:dyDescent="0.45">
      <c r="A134" t="s">
        <v>7677</v>
      </c>
      <c r="B134" t="s">
        <v>269</v>
      </c>
      <c r="C134">
        <v>7</v>
      </c>
      <c r="D134">
        <v>6</v>
      </c>
      <c r="F134">
        <v>4.0077400000000001</v>
      </c>
      <c r="G134">
        <v>21</v>
      </c>
      <c r="H134">
        <v>20</v>
      </c>
      <c r="K134">
        <v>103.3</v>
      </c>
      <c r="L134">
        <v>447</v>
      </c>
      <c r="M134">
        <v>98</v>
      </c>
      <c r="N134">
        <v>49</v>
      </c>
      <c r="O134">
        <v>46</v>
      </c>
      <c r="P134">
        <v>11</v>
      </c>
      <c r="Q134">
        <v>37</v>
      </c>
      <c r="R134">
        <v>0</v>
      </c>
      <c r="S134">
        <v>7</v>
      </c>
      <c r="T134">
        <v>91</v>
      </c>
      <c r="U134">
        <v>7.9283599999999996</v>
      </c>
      <c r="V134">
        <v>3.2236199999999999</v>
      </c>
      <c r="W134">
        <v>2.45946</v>
      </c>
      <c r="X134">
        <v>0.95837399999999995</v>
      </c>
      <c r="Y134">
        <v>0.20357900000000001</v>
      </c>
      <c r="Z134">
        <v>8.2774100000000003E-2</v>
      </c>
      <c r="AA134">
        <v>0.120805360376834</v>
      </c>
      <c r="AB134">
        <v>0.243176</v>
      </c>
      <c r="AC134">
        <v>1.30687</v>
      </c>
      <c r="AD134">
        <v>0.28903699999999999</v>
      </c>
      <c r="AE134">
        <v>0.71906400000000004</v>
      </c>
      <c r="AH134">
        <v>4.1553300000000002</v>
      </c>
      <c r="AI134">
        <v>1.51329</v>
      </c>
      <c r="AJ134">
        <v>1.7064699999999999</v>
      </c>
      <c r="AK134">
        <v>999</v>
      </c>
      <c r="AO134">
        <v>24602</v>
      </c>
    </row>
    <row r="135" spans="1:41" x14ac:dyDescent="0.45">
      <c r="A135" t="s">
        <v>4356</v>
      </c>
      <c r="B135" t="s">
        <v>56</v>
      </c>
      <c r="C135">
        <v>7</v>
      </c>
      <c r="D135">
        <v>7</v>
      </c>
      <c r="F135">
        <v>4.2931499999999998</v>
      </c>
      <c r="G135">
        <v>25</v>
      </c>
      <c r="H135">
        <v>24</v>
      </c>
      <c r="K135">
        <v>115.3</v>
      </c>
      <c r="L135">
        <v>496</v>
      </c>
      <c r="M135">
        <v>102</v>
      </c>
      <c r="N135">
        <v>59</v>
      </c>
      <c r="O135">
        <v>55</v>
      </c>
      <c r="P135">
        <v>15</v>
      </c>
      <c r="Q135">
        <v>47</v>
      </c>
      <c r="R135">
        <v>0</v>
      </c>
      <c r="S135">
        <v>10</v>
      </c>
      <c r="T135">
        <v>117</v>
      </c>
      <c r="U135">
        <v>9.1326999999999998</v>
      </c>
      <c r="V135">
        <v>3.6686899999999998</v>
      </c>
      <c r="W135">
        <v>2.48936</v>
      </c>
      <c r="X135">
        <v>1.17086</v>
      </c>
      <c r="Y135">
        <v>0.23588700000000001</v>
      </c>
      <c r="Z135">
        <v>9.4758099999999998E-2</v>
      </c>
      <c r="AA135">
        <v>0.14112903177738101</v>
      </c>
      <c r="AB135">
        <v>0.232346</v>
      </c>
      <c r="AC135">
        <v>1.2922800000000001</v>
      </c>
      <c r="AD135">
        <v>0.28338799999999997</v>
      </c>
      <c r="AE135">
        <v>0.703125</v>
      </c>
      <c r="AH135">
        <v>4.3998799999999996</v>
      </c>
      <c r="AI135">
        <v>1.51112</v>
      </c>
      <c r="AJ135">
        <v>1.6194999999999999</v>
      </c>
      <c r="AK135">
        <v>999</v>
      </c>
      <c r="AO135">
        <v>30161</v>
      </c>
    </row>
    <row r="136" spans="1:41" x14ac:dyDescent="0.45">
      <c r="A136" t="s">
        <v>7124</v>
      </c>
      <c r="B136" t="s">
        <v>130</v>
      </c>
      <c r="C136">
        <v>6</v>
      </c>
      <c r="D136">
        <v>7</v>
      </c>
      <c r="F136">
        <v>4.38462</v>
      </c>
      <c r="G136">
        <v>21</v>
      </c>
      <c r="H136">
        <v>21</v>
      </c>
      <c r="K136">
        <v>117</v>
      </c>
      <c r="L136">
        <v>499</v>
      </c>
      <c r="M136">
        <v>117</v>
      </c>
      <c r="N136">
        <v>61</v>
      </c>
      <c r="O136">
        <v>57</v>
      </c>
      <c r="P136">
        <v>17</v>
      </c>
      <c r="Q136">
        <v>36</v>
      </c>
      <c r="R136">
        <v>1</v>
      </c>
      <c r="S136">
        <v>4</v>
      </c>
      <c r="T136">
        <v>102</v>
      </c>
      <c r="U136">
        <v>7.8461499999999997</v>
      </c>
      <c r="V136">
        <v>2.7692299999999999</v>
      </c>
      <c r="W136">
        <v>2.8333300000000001</v>
      </c>
      <c r="X136">
        <v>1.30769</v>
      </c>
      <c r="Y136">
        <v>0.20440900000000001</v>
      </c>
      <c r="Z136">
        <v>7.2144299999999995E-2</v>
      </c>
      <c r="AA136">
        <v>0.13226453214883799</v>
      </c>
      <c r="AB136">
        <v>0.25490200000000002</v>
      </c>
      <c r="AC136">
        <v>1.30769</v>
      </c>
      <c r="AD136">
        <v>0.29411799999999999</v>
      </c>
      <c r="AE136">
        <v>0.71207399999999998</v>
      </c>
      <c r="AH136">
        <v>4.42598</v>
      </c>
      <c r="AI136">
        <v>1.51065</v>
      </c>
      <c r="AJ136">
        <v>1.5461199999999999</v>
      </c>
      <c r="AK136">
        <v>999</v>
      </c>
      <c r="AO136">
        <v>9132</v>
      </c>
    </row>
    <row r="137" spans="1:41" x14ac:dyDescent="0.45">
      <c r="A137" t="s">
        <v>7234</v>
      </c>
      <c r="B137" t="s">
        <v>309</v>
      </c>
      <c r="C137">
        <v>5</v>
      </c>
      <c r="D137">
        <v>7</v>
      </c>
      <c r="F137">
        <v>4.8525700000000001</v>
      </c>
      <c r="G137">
        <v>26</v>
      </c>
      <c r="H137">
        <v>25</v>
      </c>
      <c r="K137">
        <v>118.7</v>
      </c>
      <c r="L137">
        <v>524</v>
      </c>
      <c r="M137">
        <v>135</v>
      </c>
      <c r="N137">
        <v>68</v>
      </c>
      <c r="O137">
        <v>64</v>
      </c>
      <c r="P137">
        <v>15</v>
      </c>
      <c r="Q137">
        <v>37</v>
      </c>
      <c r="R137">
        <v>0</v>
      </c>
      <c r="S137">
        <v>2</v>
      </c>
      <c r="T137">
        <v>72</v>
      </c>
      <c r="U137">
        <v>5.4591399999999997</v>
      </c>
      <c r="V137">
        <v>2.8053900000000001</v>
      </c>
      <c r="W137">
        <v>1.9459500000000001</v>
      </c>
      <c r="X137">
        <v>1.1373200000000001</v>
      </c>
      <c r="Y137">
        <v>0.137405</v>
      </c>
      <c r="Z137">
        <v>7.0610699999999998E-2</v>
      </c>
      <c r="AA137">
        <v>6.6793888807296697E-2</v>
      </c>
      <c r="AB137">
        <v>0.27835100000000002</v>
      </c>
      <c r="AC137">
        <v>1.44903</v>
      </c>
      <c r="AD137">
        <v>0.301508</v>
      </c>
      <c r="AE137">
        <v>0.68874199999999997</v>
      </c>
      <c r="AH137">
        <v>4.6703700000000001</v>
      </c>
      <c r="AI137">
        <v>1.50796</v>
      </c>
      <c r="AJ137">
        <v>1.8274900000000001</v>
      </c>
      <c r="AK137">
        <v>999</v>
      </c>
      <c r="AO137">
        <v>26952</v>
      </c>
    </row>
    <row r="138" spans="1:41" x14ac:dyDescent="0.45">
      <c r="A138" t="s">
        <v>7188</v>
      </c>
      <c r="B138" t="s">
        <v>70</v>
      </c>
      <c r="C138">
        <v>7</v>
      </c>
      <c r="D138">
        <v>8</v>
      </c>
      <c r="F138">
        <v>4.09701</v>
      </c>
      <c r="G138">
        <v>26</v>
      </c>
      <c r="H138">
        <v>24</v>
      </c>
      <c r="K138">
        <v>134</v>
      </c>
      <c r="L138">
        <v>568</v>
      </c>
      <c r="M138">
        <v>129</v>
      </c>
      <c r="N138">
        <v>65</v>
      </c>
      <c r="O138">
        <v>61</v>
      </c>
      <c r="P138">
        <v>18</v>
      </c>
      <c r="Q138">
        <v>41</v>
      </c>
      <c r="R138">
        <v>1</v>
      </c>
      <c r="S138">
        <v>9</v>
      </c>
      <c r="T138">
        <v>122</v>
      </c>
      <c r="U138">
        <v>8.1940299999999997</v>
      </c>
      <c r="V138">
        <v>2.75373</v>
      </c>
      <c r="W138">
        <v>2.9756100000000001</v>
      </c>
      <c r="X138">
        <v>1.20896</v>
      </c>
      <c r="Y138">
        <v>0.21478900000000001</v>
      </c>
      <c r="Z138">
        <v>7.21831E-2</v>
      </c>
      <c r="AA138">
        <v>0.142605639994144</v>
      </c>
      <c r="AB138">
        <v>0.24903500000000001</v>
      </c>
      <c r="AC138">
        <v>1.2686599999999999</v>
      </c>
      <c r="AD138">
        <v>0.293651</v>
      </c>
      <c r="AE138">
        <v>0.72513799999999995</v>
      </c>
      <c r="AH138">
        <v>4.2998200000000004</v>
      </c>
      <c r="AI138">
        <v>1.5013099999999999</v>
      </c>
      <c r="AJ138">
        <v>1.7622100000000001</v>
      </c>
      <c r="AK138">
        <v>999</v>
      </c>
      <c r="AO138">
        <v>23429</v>
      </c>
    </row>
    <row r="139" spans="1:41" x14ac:dyDescent="0.45">
      <c r="A139" t="s">
        <v>7678</v>
      </c>
      <c r="B139" t="s">
        <v>107</v>
      </c>
      <c r="C139">
        <v>8</v>
      </c>
      <c r="D139">
        <v>6</v>
      </c>
      <c r="F139">
        <v>4.28207</v>
      </c>
      <c r="G139">
        <v>23</v>
      </c>
      <c r="H139">
        <v>23</v>
      </c>
      <c r="K139">
        <v>117.7</v>
      </c>
      <c r="L139">
        <v>506</v>
      </c>
      <c r="M139">
        <v>111</v>
      </c>
      <c r="N139">
        <v>60</v>
      </c>
      <c r="O139">
        <v>56</v>
      </c>
      <c r="P139">
        <v>15</v>
      </c>
      <c r="Q139">
        <v>50</v>
      </c>
      <c r="R139">
        <v>1</v>
      </c>
      <c r="S139">
        <v>1</v>
      </c>
      <c r="T139">
        <v>110</v>
      </c>
      <c r="U139">
        <v>8.4112100000000005</v>
      </c>
      <c r="V139">
        <v>3.82328</v>
      </c>
      <c r="W139">
        <v>2.2000000000000002</v>
      </c>
      <c r="X139">
        <v>1.1469800000000001</v>
      </c>
      <c r="Y139">
        <v>0.217391</v>
      </c>
      <c r="Z139">
        <v>9.8814200000000005E-2</v>
      </c>
      <c r="AA139">
        <v>0.118577070534229</v>
      </c>
      <c r="AB139">
        <v>0.24395600000000001</v>
      </c>
      <c r="AC139">
        <v>1.36788</v>
      </c>
      <c r="AD139">
        <v>0.29090899999999997</v>
      </c>
      <c r="AE139">
        <v>0.72142899999999999</v>
      </c>
      <c r="AH139">
        <v>4.3425500000000001</v>
      </c>
      <c r="AI139">
        <v>1.4981899999999999</v>
      </c>
      <c r="AJ139">
        <v>1.7575799999999999</v>
      </c>
      <c r="AK139">
        <v>999</v>
      </c>
      <c r="AO139">
        <v>19951</v>
      </c>
    </row>
    <row r="140" spans="1:41" x14ac:dyDescent="0.45">
      <c r="A140" t="s">
        <v>7250</v>
      </c>
      <c r="B140" t="s">
        <v>7</v>
      </c>
      <c r="C140">
        <v>5</v>
      </c>
      <c r="D140">
        <v>8</v>
      </c>
      <c r="F140">
        <v>4.5</v>
      </c>
      <c r="G140">
        <v>23</v>
      </c>
      <c r="H140">
        <v>21</v>
      </c>
      <c r="K140">
        <v>122</v>
      </c>
      <c r="L140">
        <v>529</v>
      </c>
      <c r="M140">
        <v>134</v>
      </c>
      <c r="N140">
        <v>65</v>
      </c>
      <c r="O140">
        <v>61</v>
      </c>
      <c r="P140">
        <v>16</v>
      </c>
      <c r="Q140">
        <v>29</v>
      </c>
      <c r="R140">
        <v>1</v>
      </c>
      <c r="S140">
        <v>8</v>
      </c>
      <c r="T140">
        <v>92</v>
      </c>
      <c r="U140">
        <v>6.7868899999999996</v>
      </c>
      <c r="V140">
        <v>2.1393399999999998</v>
      </c>
      <c r="W140">
        <v>3.1724100000000002</v>
      </c>
      <c r="X140">
        <v>1.1803300000000001</v>
      </c>
      <c r="Y140">
        <v>0.17391300000000001</v>
      </c>
      <c r="Z140">
        <v>5.4820399999999998E-2</v>
      </c>
      <c r="AA140">
        <v>0.119092632085084</v>
      </c>
      <c r="AB140">
        <v>0.27235799999999999</v>
      </c>
      <c r="AC140">
        <v>1.3360700000000001</v>
      </c>
      <c r="AD140">
        <v>0.30729200000000001</v>
      </c>
      <c r="AE140">
        <v>0.69701299999999999</v>
      </c>
      <c r="AH140">
        <v>4.3616000000000001</v>
      </c>
      <c r="AI140">
        <v>1.4957800000000001</v>
      </c>
      <c r="AJ140">
        <v>1.46021</v>
      </c>
      <c r="AK140">
        <v>999</v>
      </c>
      <c r="AO140">
        <v>20038</v>
      </c>
    </row>
    <row r="141" spans="1:41" x14ac:dyDescent="0.45">
      <c r="A141" t="s">
        <v>7287</v>
      </c>
      <c r="B141" t="s">
        <v>56</v>
      </c>
      <c r="C141">
        <v>5</v>
      </c>
      <c r="D141">
        <v>4</v>
      </c>
      <c r="F141">
        <v>3.5912899999999999</v>
      </c>
      <c r="G141">
        <v>36</v>
      </c>
      <c r="H141">
        <v>15</v>
      </c>
      <c r="K141">
        <v>82.7</v>
      </c>
      <c r="L141">
        <v>354</v>
      </c>
      <c r="M141">
        <v>66</v>
      </c>
      <c r="N141">
        <v>35</v>
      </c>
      <c r="O141">
        <v>33</v>
      </c>
      <c r="P141">
        <v>10</v>
      </c>
      <c r="Q141">
        <v>38</v>
      </c>
      <c r="R141">
        <v>0</v>
      </c>
      <c r="S141">
        <v>4</v>
      </c>
      <c r="T141">
        <v>107</v>
      </c>
      <c r="U141">
        <v>11.644500000000001</v>
      </c>
      <c r="V141">
        <v>4.1354300000000004</v>
      </c>
      <c r="W141">
        <v>2.8157899999999998</v>
      </c>
      <c r="X141">
        <v>1.0882700000000001</v>
      </c>
      <c r="Y141">
        <v>0.30225999999999997</v>
      </c>
      <c r="Z141">
        <v>0.107345</v>
      </c>
      <c r="AA141">
        <v>0.19491525739431301</v>
      </c>
      <c r="AB141">
        <v>0.211538</v>
      </c>
      <c r="AC141">
        <v>1.25756</v>
      </c>
      <c r="AD141">
        <v>0.28717900000000002</v>
      </c>
      <c r="AE141">
        <v>0.76666699999999999</v>
      </c>
      <c r="AH141">
        <v>3.7629000000000001</v>
      </c>
      <c r="AI141">
        <v>1.4926600000000001</v>
      </c>
      <c r="AJ141">
        <v>1.7261</v>
      </c>
      <c r="AK141">
        <v>999</v>
      </c>
      <c r="AO141">
        <v>22207</v>
      </c>
    </row>
    <row r="142" spans="1:41" x14ac:dyDescent="0.45">
      <c r="A142" t="s">
        <v>7679</v>
      </c>
      <c r="B142" t="s">
        <v>130</v>
      </c>
      <c r="C142">
        <v>6</v>
      </c>
      <c r="D142">
        <v>6</v>
      </c>
      <c r="F142">
        <v>4.2475500000000004</v>
      </c>
      <c r="G142">
        <v>21</v>
      </c>
      <c r="H142">
        <v>21</v>
      </c>
      <c r="K142">
        <v>112.3</v>
      </c>
      <c r="L142">
        <v>475</v>
      </c>
      <c r="M142">
        <v>103</v>
      </c>
      <c r="N142">
        <v>57</v>
      </c>
      <c r="O142">
        <v>53</v>
      </c>
      <c r="P142">
        <v>16</v>
      </c>
      <c r="Q142">
        <v>41</v>
      </c>
      <c r="R142">
        <v>0</v>
      </c>
      <c r="S142">
        <v>5</v>
      </c>
      <c r="T142">
        <v>109</v>
      </c>
      <c r="U142">
        <v>8.7355300000000007</v>
      </c>
      <c r="V142">
        <v>3.2858399999999999</v>
      </c>
      <c r="W142">
        <v>2.6585399999999999</v>
      </c>
      <c r="X142">
        <v>1.2822800000000001</v>
      </c>
      <c r="Y142">
        <v>0.22947400000000001</v>
      </c>
      <c r="Z142">
        <v>8.6315799999999998E-2</v>
      </c>
      <c r="AA142">
        <v>0.14315789192914899</v>
      </c>
      <c r="AB142">
        <v>0.240093</v>
      </c>
      <c r="AC142">
        <v>1.2822800000000001</v>
      </c>
      <c r="AD142">
        <v>0.28618399999999999</v>
      </c>
      <c r="AE142">
        <v>0.71546100000000001</v>
      </c>
      <c r="AH142">
        <v>4.3948400000000003</v>
      </c>
      <c r="AI142">
        <v>1.4879</v>
      </c>
      <c r="AJ142">
        <v>1.63767</v>
      </c>
      <c r="AK142">
        <v>999</v>
      </c>
      <c r="AO142">
        <v>16358</v>
      </c>
    </row>
    <row r="143" spans="1:41" x14ac:dyDescent="0.45">
      <c r="A143" t="s">
        <v>7190</v>
      </c>
      <c r="B143" t="s">
        <v>191</v>
      </c>
      <c r="C143">
        <v>7</v>
      </c>
      <c r="D143">
        <v>6</v>
      </c>
      <c r="F143">
        <v>3.9793699999999999</v>
      </c>
      <c r="G143">
        <v>27</v>
      </c>
      <c r="H143">
        <v>23</v>
      </c>
      <c r="K143">
        <v>135.69999999999999</v>
      </c>
      <c r="L143">
        <v>565</v>
      </c>
      <c r="M143">
        <v>115</v>
      </c>
      <c r="N143">
        <v>64</v>
      </c>
      <c r="O143">
        <v>60</v>
      </c>
      <c r="P143">
        <v>19</v>
      </c>
      <c r="Q143">
        <v>53</v>
      </c>
      <c r="R143">
        <v>0</v>
      </c>
      <c r="S143">
        <v>6</v>
      </c>
      <c r="T143">
        <v>136</v>
      </c>
      <c r="U143">
        <v>9.0198999999999998</v>
      </c>
      <c r="V143">
        <v>3.51511</v>
      </c>
      <c r="W143">
        <v>2.5660400000000001</v>
      </c>
      <c r="X143">
        <v>1.26013</v>
      </c>
      <c r="Y143">
        <v>0.24070800000000001</v>
      </c>
      <c r="Z143">
        <v>9.3805299999999994E-2</v>
      </c>
      <c r="AA143">
        <v>0.146902650594711</v>
      </c>
      <c r="AB143">
        <v>0.227273</v>
      </c>
      <c r="AC143">
        <v>1.23803</v>
      </c>
      <c r="AD143">
        <v>0.27350400000000002</v>
      </c>
      <c r="AE143">
        <v>0.73550199999999999</v>
      </c>
      <c r="AH143">
        <v>4.3751600000000002</v>
      </c>
      <c r="AI143">
        <v>1.4878400000000001</v>
      </c>
      <c r="AJ143">
        <v>2.21434</v>
      </c>
      <c r="AK143">
        <v>999</v>
      </c>
      <c r="AO143">
        <v>17606</v>
      </c>
    </row>
    <row r="144" spans="1:41" x14ac:dyDescent="0.45">
      <c r="A144" t="s">
        <v>3485</v>
      </c>
      <c r="B144" t="s">
        <v>7</v>
      </c>
      <c r="C144">
        <v>6</v>
      </c>
      <c r="D144">
        <v>7</v>
      </c>
      <c r="F144">
        <v>4.2427299999999999</v>
      </c>
      <c r="G144">
        <v>21</v>
      </c>
      <c r="H144">
        <v>20</v>
      </c>
      <c r="K144">
        <v>99.7</v>
      </c>
      <c r="L144">
        <v>440</v>
      </c>
      <c r="M144">
        <v>98</v>
      </c>
      <c r="N144">
        <v>50</v>
      </c>
      <c r="O144">
        <v>47</v>
      </c>
      <c r="P144">
        <v>10</v>
      </c>
      <c r="Q144">
        <v>40</v>
      </c>
      <c r="R144">
        <v>0</v>
      </c>
      <c r="S144">
        <v>6</v>
      </c>
      <c r="T144">
        <v>90</v>
      </c>
      <c r="U144">
        <v>8.1243700000000008</v>
      </c>
      <c r="V144">
        <v>3.61083</v>
      </c>
      <c r="W144">
        <v>2.25</v>
      </c>
      <c r="X144">
        <v>0.90270799999999995</v>
      </c>
      <c r="Y144">
        <v>0.204545</v>
      </c>
      <c r="Z144">
        <v>9.0909100000000007E-2</v>
      </c>
      <c r="AA144">
        <v>0.11363635957241</v>
      </c>
      <c r="AB144">
        <v>0.24873100000000001</v>
      </c>
      <c r="AC144">
        <v>1.38415</v>
      </c>
      <c r="AD144">
        <v>0.29931999999999997</v>
      </c>
      <c r="AE144">
        <v>0.709677</v>
      </c>
      <c r="AH144">
        <v>4.1376900000000001</v>
      </c>
      <c r="AI144">
        <v>1.4815400000000001</v>
      </c>
      <c r="AJ144">
        <v>1.5122199999999999</v>
      </c>
      <c r="AK144">
        <v>999</v>
      </c>
      <c r="AO144" t="s">
        <v>3488</v>
      </c>
    </row>
    <row r="145" spans="1:41" x14ac:dyDescent="0.45">
      <c r="A145" t="s">
        <v>7192</v>
      </c>
      <c r="B145" t="s">
        <v>56</v>
      </c>
      <c r="C145">
        <v>6</v>
      </c>
      <c r="D145">
        <v>7</v>
      </c>
      <c r="F145">
        <v>4.3123300000000002</v>
      </c>
      <c r="G145">
        <v>24</v>
      </c>
      <c r="H145">
        <v>22</v>
      </c>
      <c r="K145">
        <v>112.7</v>
      </c>
      <c r="L145">
        <v>483</v>
      </c>
      <c r="M145">
        <v>108</v>
      </c>
      <c r="N145">
        <v>58</v>
      </c>
      <c r="O145">
        <v>54</v>
      </c>
      <c r="P145">
        <v>16</v>
      </c>
      <c r="Q145">
        <v>40</v>
      </c>
      <c r="R145">
        <v>0</v>
      </c>
      <c r="S145">
        <v>4</v>
      </c>
      <c r="T145">
        <v>106</v>
      </c>
      <c r="U145">
        <v>8.46495</v>
      </c>
      <c r="V145">
        <v>3.1943199999999998</v>
      </c>
      <c r="W145">
        <v>2.65</v>
      </c>
      <c r="X145">
        <v>1.27773</v>
      </c>
      <c r="Y145">
        <v>0.21946199999999999</v>
      </c>
      <c r="Z145">
        <v>8.2815700000000006E-2</v>
      </c>
      <c r="AA145">
        <v>0.136645957827568</v>
      </c>
      <c r="AB145">
        <v>0.24601400000000001</v>
      </c>
      <c r="AC145">
        <v>1.3132200000000001</v>
      </c>
      <c r="AD145">
        <v>0.29022100000000001</v>
      </c>
      <c r="AE145">
        <v>0.71655999999999997</v>
      </c>
      <c r="AH145">
        <v>4.3907999999999996</v>
      </c>
      <c r="AI145">
        <v>1.47742</v>
      </c>
      <c r="AJ145">
        <v>1.53918</v>
      </c>
      <c r="AK145">
        <v>999</v>
      </c>
      <c r="AO145">
        <v>22191</v>
      </c>
    </row>
    <row r="146" spans="1:41" x14ac:dyDescent="0.45">
      <c r="A146" t="s">
        <v>7680</v>
      </c>
      <c r="B146" t="s">
        <v>46</v>
      </c>
      <c r="C146">
        <v>6</v>
      </c>
      <c r="D146">
        <v>4</v>
      </c>
      <c r="F146">
        <v>4.24038</v>
      </c>
      <c r="G146">
        <v>25</v>
      </c>
      <c r="H146">
        <v>19</v>
      </c>
      <c r="K146">
        <v>104</v>
      </c>
      <c r="L146">
        <v>435</v>
      </c>
      <c r="M146">
        <v>87</v>
      </c>
      <c r="N146">
        <v>52</v>
      </c>
      <c r="O146">
        <v>49</v>
      </c>
      <c r="P146">
        <v>14</v>
      </c>
      <c r="Q146">
        <v>43</v>
      </c>
      <c r="R146">
        <v>0</v>
      </c>
      <c r="S146">
        <v>6</v>
      </c>
      <c r="T146">
        <v>111</v>
      </c>
      <c r="U146">
        <v>9.6057699999999997</v>
      </c>
      <c r="V146">
        <v>3.7211500000000002</v>
      </c>
      <c r="W146">
        <v>2.5813999999999999</v>
      </c>
      <c r="X146">
        <v>1.2115400000000001</v>
      </c>
      <c r="Y146">
        <v>0.25517200000000001</v>
      </c>
      <c r="Z146">
        <v>9.8850599999999997E-2</v>
      </c>
      <c r="AA146">
        <v>0.15632182359695401</v>
      </c>
      <c r="AB146">
        <v>0.22538900000000001</v>
      </c>
      <c r="AC146">
        <v>1.25</v>
      </c>
      <c r="AD146">
        <v>0.27969300000000002</v>
      </c>
      <c r="AE146">
        <v>0.70652199999999998</v>
      </c>
      <c r="AH146">
        <v>4.2838900000000004</v>
      </c>
      <c r="AI146">
        <v>1.4758800000000001</v>
      </c>
      <c r="AJ146">
        <v>1.3878200000000001</v>
      </c>
      <c r="AK146">
        <v>999</v>
      </c>
      <c r="AO146">
        <v>29839</v>
      </c>
    </row>
    <row r="147" spans="1:41" x14ac:dyDescent="0.45">
      <c r="A147" t="s">
        <v>7681</v>
      </c>
      <c r="B147" t="s">
        <v>89</v>
      </c>
      <c r="C147">
        <v>6</v>
      </c>
      <c r="D147">
        <v>3</v>
      </c>
      <c r="F147">
        <v>3.36056</v>
      </c>
      <c r="G147">
        <v>26</v>
      </c>
      <c r="H147">
        <v>14</v>
      </c>
      <c r="K147">
        <v>85.7</v>
      </c>
      <c r="L147">
        <v>351</v>
      </c>
      <c r="M147">
        <v>74</v>
      </c>
      <c r="N147">
        <v>34</v>
      </c>
      <c r="O147">
        <v>32</v>
      </c>
      <c r="P147">
        <v>12</v>
      </c>
      <c r="Q147">
        <v>25</v>
      </c>
      <c r="R147">
        <v>0</v>
      </c>
      <c r="S147">
        <v>1</v>
      </c>
      <c r="T147">
        <v>101</v>
      </c>
      <c r="U147">
        <v>10.6068</v>
      </c>
      <c r="V147">
        <v>2.6254400000000002</v>
      </c>
      <c r="W147">
        <v>4.04</v>
      </c>
      <c r="X147">
        <v>1.2602100000000001</v>
      </c>
      <c r="Y147">
        <v>0.28774899999999998</v>
      </c>
      <c r="Z147">
        <v>7.12251E-2</v>
      </c>
      <c r="AA147">
        <v>0.21652422100305499</v>
      </c>
      <c r="AB147">
        <v>0.22769200000000001</v>
      </c>
      <c r="AC147">
        <v>1.1551899999999999</v>
      </c>
      <c r="AD147">
        <v>0.29245300000000002</v>
      </c>
      <c r="AE147">
        <v>0.79075399999999996</v>
      </c>
      <c r="AH147">
        <v>3.6284399999999999</v>
      </c>
      <c r="AI147">
        <v>1.4706900000000001</v>
      </c>
      <c r="AJ147">
        <v>1.8369</v>
      </c>
      <c r="AK147">
        <v>999</v>
      </c>
      <c r="AO147">
        <v>17677</v>
      </c>
    </row>
    <row r="148" spans="1:41" x14ac:dyDescent="0.45">
      <c r="A148" t="s">
        <v>7226</v>
      </c>
      <c r="B148" t="s">
        <v>42</v>
      </c>
      <c r="C148">
        <v>6</v>
      </c>
      <c r="D148">
        <v>7</v>
      </c>
      <c r="F148">
        <v>4.3839499999999996</v>
      </c>
      <c r="G148">
        <v>20</v>
      </c>
      <c r="H148">
        <v>19</v>
      </c>
      <c r="K148">
        <v>104.7</v>
      </c>
      <c r="L148">
        <v>447</v>
      </c>
      <c r="M148">
        <v>100</v>
      </c>
      <c r="N148">
        <v>55</v>
      </c>
      <c r="O148">
        <v>51</v>
      </c>
      <c r="P148">
        <v>16</v>
      </c>
      <c r="Q148">
        <v>36</v>
      </c>
      <c r="R148">
        <v>1</v>
      </c>
      <c r="S148">
        <v>4</v>
      </c>
      <c r="T148">
        <v>109</v>
      </c>
      <c r="U148">
        <v>9.3696300000000008</v>
      </c>
      <c r="V148">
        <v>3.09456</v>
      </c>
      <c r="W148">
        <v>3.0277799999999999</v>
      </c>
      <c r="X148">
        <v>1.3753599999999999</v>
      </c>
      <c r="Y148">
        <v>0.24384800000000001</v>
      </c>
      <c r="Z148">
        <v>8.0536899999999995E-2</v>
      </c>
      <c r="AA148">
        <v>0.163310967385768</v>
      </c>
      <c r="AB148">
        <v>0.2457</v>
      </c>
      <c r="AC148">
        <v>1.29895</v>
      </c>
      <c r="AD148">
        <v>0.29787200000000003</v>
      </c>
      <c r="AE148">
        <v>0.713028</v>
      </c>
      <c r="AH148">
        <v>4.3056599999999996</v>
      </c>
      <c r="AI148">
        <v>1.4617899999999999</v>
      </c>
      <c r="AJ148">
        <v>1.3060700000000001</v>
      </c>
      <c r="AK148">
        <v>999</v>
      </c>
      <c r="AO148">
        <v>19867</v>
      </c>
    </row>
    <row r="149" spans="1:41" x14ac:dyDescent="0.45">
      <c r="A149" t="s">
        <v>3390</v>
      </c>
      <c r="B149" t="s">
        <v>36</v>
      </c>
      <c r="C149">
        <v>5</v>
      </c>
      <c r="D149">
        <v>6</v>
      </c>
      <c r="F149">
        <v>4.8285</v>
      </c>
      <c r="G149">
        <v>27</v>
      </c>
      <c r="H149">
        <v>26</v>
      </c>
      <c r="K149">
        <v>113.7</v>
      </c>
      <c r="L149">
        <v>500</v>
      </c>
      <c r="M149">
        <v>102</v>
      </c>
      <c r="N149">
        <v>65</v>
      </c>
      <c r="O149">
        <v>61</v>
      </c>
      <c r="P149">
        <v>17</v>
      </c>
      <c r="Q149">
        <v>56</v>
      </c>
      <c r="R149">
        <v>0</v>
      </c>
      <c r="S149">
        <v>8</v>
      </c>
      <c r="T149">
        <v>127</v>
      </c>
      <c r="U149">
        <v>10.0528</v>
      </c>
      <c r="V149">
        <v>4.4327199999999998</v>
      </c>
      <c r="W149">
        <v>2.2678600000000002</v>
      </c>
      <c r="X149">
        <v>1.34565</v>
      </c>
      <c r="Y149">
        <v>0.254</v>
      </c>
      <c r="Z149">
        <v>0.112</v>
      </c>
      <c r="AA149">
        <v>0.14200000464916199</v>
      </c>
      <c r="AB149">
        <v>0.23394499999999999</v>
      </c>
      <c r="AC149">
        <v>1.3896200000000001</v>
      </c>
      <c r="AD149">
        <v>0.29109600000000002</v>
      </c>
      <c r="AE149">
        <v>0.69299599999999995</v>
      </c>
      <c r="AH149">
        <v>4.6534599999999999</v>
      </c>
      <c r="AI149">
        <v>1.4613400000000001</v>
      </c>
      <c r="AJ149">
        <v>1.2275400000000001</v>
      </c>
      <c r="AK149">
        <v>999</v>
      </c>
      <c r="AO149">
        <v>27649</v>
      </c>
    </row>
    <row r="150" spans="1:41" x14ac:dyDescent="0.45">
      <c r="A150" t="s">
        <v>3752</v>
      </c>
      <c r="B150" t="s">
        <v>309</v>
      </c>
      <c r="C150">
        <v>7</v>
      </c>
      <c r="D150">
        <v>9</v>
      </c>
      <c r="F150">
        <v>4.6660000000000004</v>
      </c>
      <c r="G150">
        <v>21</v>
      </c>
      <c r="H150">
        <v>21</v>
      </c>
      <c r="K150">
        <v>100.3</v>
      </c>
      <c r="L150">
        <v>433</v>
      </c>
      <c r="M150">
        <v>102</v>
      </c>
      <c r="N150">
        <v>56</v>
      </c>
      <c r="O150">
        <v>52</v>
      </c>
      <c r="P150">
        <v>13</v>
      </c>
      <c r="Q150">
        <v>35</v>
      </c>
      <c r="R150">
        <v>0</v>
      </c>
      <c r="S150">
        <v>3</v>
      </c>
      <c r="T150">
        <v>79</v>
      </c>
      <c r="U150">
        <v>7.08873</v>
      </c>
      <c r="V150">
        <v>3.1405799999999999</v>
      </c>
      <c r="W150">
        <v>2.2571400000000001</v>
      </c>
      <c r="X150">
        <v>1.1665000000000001</v>
      </c>
      <c r="Y150">
        <v>0.182448</v>
      </c>
      <c r="Z150">
        <v>8.0831399999999998E-2</v>
      </c>
      <c r="AA150">
        <v>0.101616621017456</v>
      </c>
      <c r="AB150">
        <v>0.25822800000000001</v>
      </c>
      <c r="AC150">
        <v>1.3658999999999999</v>
      </c>
      <c r="AD150">
        <v>0.29372900000000002</v>
      </c>
      <c r="AE150">
        <v>0.68181800000000004</v>
      </c>
      <c r="AH150">
        <v>4.5012999999999996</v>
      </c>
      <c r="AI150">
        <v>1.45956</v>
      </c>
      <c r="AJ150">
        <v>1.68099</v>
      </c>
      <c r="AK150">
        <v>999</v>
      </c>
      <c r="AO150" t="s">
        <v>3755</v>
      </c>
    </row>
    <row r="151" spans="1:41" x14ac:dyDescent="0.45">
      <c r="A151" t="s">
        <v>7282</v>
      </c>
      <c r="B151" t="s">
        <v>104</v>
      </c>
      <c r="C151">
        <v>7</v>
      </c>
      <c r="D151">
        <v>9</v>
      </c>
      <c r="F151">
        <v>4.3656699999999997</v>
      </c>
      <c r="G151">
        <v>24</v>
      </c>
      <c r="H151">
        <v>24</v>
      </c>
      <c r="K151">
        <v>134</v>
      </c>
      <c r="L151">
        <v>572</v>
      </c>
      <c r="M151">
        <v>120</v>
      </c>
      <c r="N151">
        <v>70</v>
      </c>
      <c r="O151">
        <v>65</v>
      </c>
      <c r="P151">
        <v>20</v>
      </c>
      <c r="Q151">
        <v>56</v>
      </c>
      <c r="R151">
        <v>1</v>
      </c>
      <c r="S151">
        <v>6</v>
      </c>
      <c r="T151">
        <v>130</v>
      </c>
      <c r="U151">
        <v>8.7313399999999994</v>
      </c>
      <c r="V151">
        <v>3.76119</v>
      </c>
      <c r="W151">
        <v>2.3214299999999999</v>
      </c>
      <c r="X151">
        <v>1.34328</v>
      </c>
      <c r="Y151">
        <v>0.227273</v>
      </c>
      <c r="Z151">
        <v>9.7902100000000006E-2</v>
      </c>
      <c r="AA151">
        <v>0.129370637238025</v>
      </c>
      <c r="AB151">
        <v>0.235294</v>
      </c>
      <c r="AC151">
        <v>1.3134300000000001</v>
      </c>
      <c r="AD151">
        <v>0.27777800000000002</v>
      </c>
      <c r="AE151">
        <v>0.71621599999999996</v>
      </c>
      <c r="AH151">
        <v>4.6430999999999996</v>
      </c>
      <c r="AI151">
        <v>1.45828</v>
      </c>
      <c r="AJ151">
        <v>1.7619400000000001</v>
      </c>
      <c r="AK151">
        <v>999</v>
      </c>
      <c r="AO151">
        <v>24580</v>
      </c>
    </row>
    <row r="152" spans="1:41" x14ac:dyDescent="0.45">
      <c r="A152" t="s">
        <v>7425</v>
      </c>
      <c r="B152" t="s">
        <v>309</v>
      </c>
      <c r="C152">
        <v>7</v>
      </c>
      <c r="D152">
        <v>9</v>
      </c>
      <c r="F152">
        <v>4.9512</v>
      </c>
      <c r="G152">
        <v>23</v>
      </c>
      <c r="H152">
        <v>22</v>
      </c>
      <c r="K152">
        <v>112.7</v>
      </c>
      <c r="L152">
        <v>491</v>
      </c>
      <c r="M152">
        <v>127</v>
      </c>
      <c r="N152">
        <v>66</v>
      </c>
      <c r="O152">
        <v>62</v>
      </c>
      <c r="P152">
        <v>16</v>
      </c>
      <c r="Q152">
        <v>30</v>
      </c>
      <c r="R152">
        <v>0</v>
      </c>
      <c r="S152">
        <v>3</v>
      </c>
      <c r="T152">
        <v>75</v>
      </c>
      <c r="U152">
        <v>5.98935</v>
      </c>
      <c r="V152">
        <v>2.39574</v>
      </c>
      <c r="W152">
        <v>2.5</v>
      </c>
      <c r="X152">
        <v>1.27773</v>
      </c>
      <c r="Y152">
        <v>0.152749</v>
      </c>
      <c r="Z152">
        <v>6.1099800000000003E-2</v>
      </c>
      <c r="AA152">
        <v>9.1649696230888297E-2</v>
      </c>
      <c r="AB152">
        <v>0.27729300000000001</v>
      </c>
      <c r="AC152">
        <v>1.3930800000000001</v>
      </c>
      <c r="AD152">
        <v>0.302452</v>
      </c>
      <c r="AE152">
        <v>0.67607700000000004</v>
      </c>
      <c r="AH152">
        <v>4.6481199999999996</v>
      </c>
      <c r="AI152">
        <v>1.4566300000000001</v>
      </c>
      <c r="AJ152">
        <v>1.60839</v>
      </c>
      <c r="AK152">
        <v>999</v>
      </c>
      <c r="AO152">
        <v>27669</v>
      </c>
    </row>
    <row r="153" spans="1:41" x14ac:dyDescent="0.45">
      <c r="A153" t="s">
        <v>7172</v>
      </c>
      <c r="B153" t="s">
        <v>76</v>
      </c>
      <c r="C153">
        <v>5</v>
      </c>
      <c r="D153">
        <v>7</v>
      </c>
      <c r="F153">
        <v>4.2935800000000004</v>
      </c>
      <c r="G153">
        <v>26</v>
      </c>
      <c r="H153">
        <v>21</v>
      </c>
      <c r="K153">
        <v>109</v>
      </c>
      <c r="L153">
        <v>462</v>
      </c>
      <c r="M153">
        <v>112</v>
      </c>
      <c r="N153">
        <v>56</v>
      </c>
      <c r="O153">
        <v>52</v>
      </c>
      <c r="P153">
        <v>14</v>
      </c>
      <c r="Q153">
        <v>29</v>
      </c>
      <c r="R153">
        <v>0</v>
      </c>
      <c r="S153">
        <v>3</v>
      </c>
      <c r="T153">
        <v>81</v>
      </c>
      <c r="U153">
        <v>6.6880699999999997</v>
      </c>
      <c r="V153">
        <v>2.3944999999999999</v>
      </c>
      <c r="W153">
        <v>2.7930999999999999</v>
      </c>
      <c r="X153">
        <v>1.1559600000000001</v>
      </c>
      <c r="Y153">
        <v>0.17532500000000001</v>
      </c>
      <c r="Z153">
        <v>6.2770599999999996E-2</v>
      </c>
      <c r="AA153">
        <v>0.112554118037223</v>
      </c>
      <c r="AB153">
        <v>0.260465</v>
      </c>
      <c r="AC153">
        <v>1.29358</v>
      </c>
      <c r="AD153">
        <v>0.29253699999999999</v>
      </c>
      <c r="AE153">
        <v>0.70016500000000004</v>
      </c>
      <c r="AH153">
        <v>4.3192599999999999</v>
      </c>
      <c r="AI153">
        <v>1.44662</v>
      </c>
      <c r="AJ153">
        <v>1.5336799999999999</v>
      </c>
      <c r="AK153">
        <v>999</v>
      </c>
      <c r="AO153">
        <v>20070</v>
      </c>
    </row>
    <row r="154" spans="1:41" x14ac:dyDescent="0.45">
      <c r="A154" t="s">
        <v>7133</v>
      </c>
      <c r="B154" t="s">
        <v>28</v>
      </c>
      <c r="C154">
        <v>6</v>
      </c>
      <c r="D154">
        <v>6</v>
      </c>
      <c r="F154">
        <v>4.4433699999999998</v>
      </c>
      <c r="G154">
        <v>25</v>
      </c>
      <c r="H154">
        <v>18</v>
      </c>
      <c r="K154">
        <v>103.3</v>
      </c>
      <c r="L154">
        <v>439</v>
      </c>
      <c r="M154">
        <v>102</v>
      </c>
      <c r="N154">
        <v>55</v>
      </c>
      <c r="O154">
        <v>51</v>
      </c>
      <c r="P154">
        <v>14</v>
      </c>
      <c r="Q154">
        <v>32</v>
      </c>
      <c r="R154">
        <v>0</v>
      </c>
      <c r="S154">
        <v>4</v>
      </c>
      <c r="T154">
        <v>98</v>
      </c>
      <c r="U154">
        <v>8.5382400000000001</v>
      </c>
      <c r="V154">
        <v>2.7879999999999998</v>
      </c>
      <c r="W154">
        <v>3.0625</v>
      </c>
      <c r="X154">
        <v>1.2197499999999999</v>
      </c>
      <c r="Y154">
        <v>0.22323499999999999</v>
      </c>
      <c r="Z154">
        <v>7.2892899999999997E-2</v>
      </c>
      <c r="AA154">
        <v>0.150341682136058</v>
      </c>
      <c r="AB154">
        <v>0.25310199999999999</v>
      </c>
      <c r="AC154">
        <v>1.2971900000000001</v>
      </c>
      <c r="AD154">
        <v>0.30240600000000001</v>
      </c>
      <c r="AE154">
        <v>0.69055900000000003</v>
      </c>
      <c r="AH154">
        <v>4.1650099999999997</v>
      </c>
      <c r="AI154">
        <v>1.4450000000000001</v>
      </c>
      <c r="AJ154">
        <v>1.3673900000000001</v>
      </c>
      <c r="AK154">
        <v>999</v>
      </c>
      <c r="AO154">
        <v>20531</v>
      </c>
    </row>
    <row r="155" spans="1:41" x14ac:dyDescent="0.45">
      <c r="A155" t="s">
        <v>3139</v>
      </c>
      <c r="B155" t="s">
        <v>21</v>
      </c>
      <c r="C155">
        <v>8</v>
      </c>
      <c r="D155">
        <v>9</v>
      </c>
      <c r="F155">
        <v>4.2475500000000004</v>
      </c>
      <c r="G155">
        <v>24</v>
      </c>
      <c r="H155">
        <v>24</v>
      </c>
      <c r="K155">
        <v>112.3</v>
      </c>
      <c r="L155">
        <v>483</v>
      </c>
      <c r="M155">
        <v>101</v>
      </c>
      <c r="N155">
        <v>57</v>
      </c>
      <c r="O155">
        <v>53</v>
      </c>
      <c r="P155">
        <v>14</v>
      </c>
      <c r="Q155">
        <v>46</v>
      </c>
      <c r="R155">
        <v>0</v>
      </c>
      <c r="S155">
        <v>5</v>
      </c>
      <c r="T155">
        <v>113</v>
      </c>
      <c r="U155">
        <v>9.0561000000000007</v>
      </c>
      <c r="V155">
        <v>3.68655</v>
      </c>
      <c r="W155">
        <v>2.4565199999999998</v>
      </c>
      <c r="X155">
        <v>1.12199</v>
      </c>
      <c r="Y155">
        <v>0.233954</v>
      </c>
      <c r="Z155">
        <v>9.5238100000000006E-2</v>
      </c>
      <c r="AA155">
        <v>0.13871634751558301</v>
      </c>
      <c r="AB155">
        <v>0.233796</v>
      </c>
      <c r="AC155">
        <v>1.3089900000000001</v>
      </c>
      <c r="AD155">
        <v>0.285246</v>
      </c>
      <c r="AE155">
        <v>0.70643599999999995</v>
      </c>
      <c r="AH155">
        <v>4.2256499999999999</v>
      </c>
      <c r="AI155">
        <v>1.4407300000000001</v>
      </c>
      <c r="AJ155">
        <v>1.37042</v>
      </c>
      <c r="AK155">
        <v>999</v>
      </c>
      <c r="AO155">
        <v>30055</v>
      </c>
    </row>
    <row r="156" spans="1:41" x14ac:dyDescent="0.45">
      <c r="A156" t="s">
        <v>7682</v>
      </c>
      <c r="B156" t="s">
        <v>14</v>
      </c>
      <c r="C156">
        <v>8</v>
      </c>
      <c r="D156">
        <v>10</v>
      </c>
      <c r="F156">
        <v>4.4026300000000003</v>
      </c>
      <c r="G156">
        <v>23</v>
      </c>
      <c r="H156">
        <v>23</v>
      </c>
      <c r="K156">
        <v>106.3</v>
      </c>
      <c r="L156">
        <v>455</v>
      </c>
      <c r="M156">
        <v>104</v>
      </c>
      <c r="N156">
        <v>56</v>
      </c>
      <c r="O156">
        <v>52</v>
      </c>
      <c r="P156">
        <v>13</v>
      </c>
      <c r="Q156">
        <v>36</v>
      </c>
      <c r="R156">
        <v>0</v>
      </c>
      <c r="S156">
        <v>4</v>
      </c>
      <c r="T156">
        <v>87</v>
      </c>
      <c r="U156">
        <v>7.3659499999999998</v>
      </c>
      <c r="V156">
        <v>3.0479799999999999</v>
      </c>
      <c r="W156">
        <v>2.4166699999999999</v>
      </c>
      <c r="X156">
        <v>1.10066</v>
      </c>
      <c r="Y156">
        <v>0.19120899999999999</v>
      </c>
      <c r="Z156">
        <v>7.9120899999999994E-2</v>
      </c>
      <c r="AA156">
        <v>0.112087912857532</v>
      </c>
      <c r="AB156">
        <v>0.25060199999999999</v>
      </c>
      <c r="AC156">
        <v>1.3170299999999999</v>
      </c>
      <c r="AD156">
        <v>0.28888900000000001</v>
      </c>
      <c r="AE156">
        <v>0.68965500000000002</v>
      </c>
      <c r="AH156">
        <v>4.3368799999999998</v>
      </c>
      <c r="AI156">
        <v>1.4384399999999999</v>
      </c>
      <c r="AJ156">
        <v>1.40734</v>
      </c>
      <c r="AK156">
        <v>999</v>
      </c>
      <c r="AO156">
        <v>29832</v>
      </c>
    </row>
    <row r="157" spans="1:41" x14ac:dyDescent="0.45">
      <c r="A157" t="s">
        <v>4189</v>
      </c>
      <c r="B157" t="s">
        <v>155</v>
      </c>
      <c r="C157">
        <v>7</v>
      </c>
      <c r="D157">
        <v>8</v>
      </c>
      <c r="F157">
        <v>4.3108500000000003</v>
      </c>
      <c r="G157">
        <v>23</v>
      </c>
      <c r="H157">
        <v>23</v>
      </c>
      <c r="K157">
        <v>102.3</v>
      </c>
      <c r="L157">
        <v>441</v>
      </c>
      <c r="M157">
        <v>101</v>
      </c>
      <c r="N157">
        <v>52</v>
      </c>
      <c r="O157">
        <v>49</v>
      </c>
      <c r="P157">
        <v>12</v>
      </c>
      <c r="Q157">
        <v>32</v>
      </c>
      <c r="R157">
        <v>0</v>
      </c>
      <c r="S157">
        <v>6</v>
      </c>
      <c r="T157">
        <v>88</v>
      </c>
      <c r="U157">
        <v>7.7419399999999996</v>
      </c>
      <c r="V157">
        <v>2.8152499999999998</v>
      </c>
      <c r="W157">
        <v>2.75</v>
      </c>
      <c r="X157">
        <v>1.05572</v>
      </c>
      <c r="Y157">
        <v>0.199546</v>
      </c>
      <c r="Z157">
        <v>7.2562399999999999E-2</v>
      </c>
      <c r="AA157">
        <v>0.126984126865863</v>
      </c>
      <c r="AB157">
        <v>0.25062000000000001</v>
      </c>
      <c r="AC157">
        <v>1.3001</v>
      </c>
      <c r="AD157">
        <v>0.29372900000000002</v>
      </c>
      <c r="AE157">
        <v>0.69707399999999997</v>
      </c>
      <c r="AH157">
        <v>4.1739100000000002</v>
      </c>
      <c r="AI157">
        <v>1.43231</v>
      </c>
      <c r="AJ157">
        <v>1.57054</v>
      </c>
      <c r="AK157">
        <v>999</v>
      </c>
      <c r="AO157" t="s">
        <v>4192</v>
      </c>
    </row>
    <row r="158" spans="1:41" x14ac:dyDescent="0.45">
      <c r="A158" t="s">
        <v>4319</v>
      </c>
      <c r="B158" t="s">
        <v>10</v>
      </c>
      <c r="C158">
        <v>6</v>
      </c>
      <c r="D158">
        <v>7</v>
      </c>
      <c r="F158">
        <v>4.4710200000000002</v>
      </c>
      <c r="G158">
        <v>24</v>
      </c>
      <c r="H158">
        <v>23</v>
      </c>
      <c r="K158">
        <v>108.7</v>
      </c>
      <c r="L158">
        <v>474</v>
      </c>
      <c r="M158">
        <v>103</v>
      </c>
      <c r="N158">
        <v>58</v>
      </c>
      <c r="O158">
        <v>54</v>
      </c>
      <c r="P158">
        <v>13</v>
      </c>
      <c r="Q158">
        <v>46</v>
      </c>
      <c r="R158">
        <v>0</v>
      </c>
      <c r="S158">
        <v>5</v>
      </c>
      <c r="T158">
        <v>104</v>
      </c>
      <c r="U158">
        <v>8.6108600000000006</v>
      </c>
      <c r="V158">
        <v>3.8086500000000001</v>
      </c>
      <c r="W158">
        <v>2.2608700000000002</v>
      </c>
      <c r="X158">
        <v>1.07636</v>
      </c>
      <c r="Y158">
        <v>0.21940899999999999</v>
      </c>
      <c r="Z158">
        <v>9.7046400000000005E-2</v>
      </c>
      <c r="AA158">
        <v>0.12236287444829901</v>
      </c>
      <c r="AB158">
        <v>0.24349899999999999</v>
      </c>
      <c r="AC158">
        <v>1.3707499999999999</v>
      </c>
      <c r="AD158">
        <v>0.29411799999999999</v>
      </c>
      <c r="AE158">
        <v>0.69571899999999998</v>
      </c>
      <c r="AH158">
        <v>4.3037999999999998</v>
      </c>
      <c r="AI158">
        <v>1.4279999999999999</v>
      </c>
      <c r="AJ158">
        <v>1.00122</v>
      </c>
      <c r="AK158">
        <v>999</v>
      </c>
      <c r="AO158" t="s">
        <v>4321</v>
      </c>
    </row>
    <row r="159" spans="1:41" x14ac:dyDescent="0.45">
      <c r="A159" t="s">
        <v>5170</v>
      </c>
      <c r="B159" t="s">
        <v>31</v>
      </c>
      <c r="C159">
        <v>5</v>
      </c>
      <c r="D159">
        <v>5</v>
      </c>
      <c r="F159">
        <v>4.61538</v>
      </c>
      <c r="G159">
        <v>23</v>
      </c>
      <c r="H159">
        <v>21</v>
      </c>
      <c r="K159">
        <v>105.3</v>
      </c>
      <c r="L159">
        <v>463</v>
      </c>
      <c r="M159">
        <v>107</v>
      </c>
      <c r="N159">
        <v>58</v>
      </c>
      <c r="O159">
        <v>54</v>
      </c>
      <c r="P159">
        <v>11</v>
      </c>
      <c r="Q159">
        <v>40</v>
      </c>
      <c r="R159">
        <v>1</v>
      </c>
      <c r="S159">
        <v>5</v>
      </c>
      <c r="T159">
        <v>85</v>
      </c>
      <c r="U159">
        <v>7.2649600000000003</v>
      </c>
      <c r="V159">
        <v>3.4188000000000001</v>
      </c>
      <c r="W159">
        <v>2.125</v>
      </c>
      <c r="X159">
        <v>0.94017099999999998</v>
      </c>
      <c r="Y159">
        <v>0.183585</v>
      </c>
      <c r="Z159">
        <v>8.63931E-2</v>
      </c>
      <c r="AA159">
        <v>9.7192227840423501E-2</v>
      </c>
      <c r="AB159">
        <v>0.25598100000000001</v>
      </c>
      <c r="AC159">
        <v>1.39601</v>
      </c>
      <c r="AD159">
        <v>0.29813699999999999</v>
      </c>
      <c r="AE159">
        <v>0.676292</v>
      </c>
      <c r="AH159">
        <v>4.2806800000000003</v>
      </c>
      <c r="AI159">
        <v>1.41998</v>
      </c>
      <c r="AJ159">
        <v>0.99297299999999999</v>
      </c>
      <c r="AK159">
        <v>999</v>
      </c>
      <c r="AO159">
        <v>26213</v>
      </c>
    </row>
    <row r="160" spans="1:41" x14ac:dyDescent="0.45">
      <c r="A160" t="s">
        <v>7091</v>
      </c>
      <c r="B160" t="s">
        <v>107</v>
      </c>
      <c r="C160">
        <v>6</v>
      </c>
      <c r="D160">
        <v>4</v>
      </c>
      <c r="F160">
        <v>4.21875</v>
      </c>
      <c r="G160">
        <v>19</v>
      </c>
      <c r="H160">
        <v>19</v>
      </c>
      <c r="K160">
        <v>96</v>
      </c>
      <c r="L160">
        <v>413</v>
      </c>
      <c r="M160">
        <v>91</v>
      </c>
      <c r="N160">
        <v>48</v>
      </c>
      <c r="O160">
        <v>45</v>
      </c>
      <c r="P160">
        <v>15</v>
      </c>
      <c r="Q160">
        <v>32</v>
      </c>
      <c r="R160">
        <v>1</v>
      </c>
      <c r="S160">
        <v>8</v>
      </c>
      <c r="T160">
        <v>114</v>
      </c>
      <c r="U160">
        <v>10.6875</v>
      </c>
      <c r="V160">
        <v>3</v>
      </c>
      <c r="W160">
        <v>3.5625</v>
      </c>
      <c r="X160">
        <v>1.40625</v>
      </c>
      <c r="Y160">
        <v>0.27602900000000002</v>
      </c>
      <c r="Z160">
        <v>7.7481800000000003E-2</v>
      </c>
      <c r="AA160">
        <v>0.19854720681905699</v>
      </c>
      <c r="AB160">
        <v>0.24396799999999999</v>
      </c>
      <c r="AC160">
        <v>1.28125</v>
      </c>
      <c r="AD160">
        <v>0.311475</v>
      </c>
      <c r="AE160">
        <v>0.735294</v>
      </c>
      <c r="AH160">
        <v>4.1612900000000002</v>
      </c>
      <c r="AI160">
        <v>1.41703</v>
      </c>
      <c r="AJ160">
        <v>1.5271399999999999</v>
      </c>
      <c r="AK160">
        <v>999</v>
      </c>
      <c r="AO160">
        <v>10603</v>
      </c>
    </row>
    <row r="161" spans="1:41" x14ac:dyDescent="0.45">
      <c r="A161" t="s">
        <v>7304</v>
      </c>
      <c r="B161" t="s">
        <v>39</v>
      </c>
      <c r="C161">
        <v>7</v>
      </c>
      <c r="D161">
        <v>10</v>
      </c>
      <c r="F161">
        <v>4.4492599999999998</v>
      </c>
      <c r="G161">
        <v>25</v>
      </c>
      <c r="H161">
        <v>24</v>
      </c>
      <c r="K161">
        <v>115.3</v>
      </c>
      <c r="L161">
        <v>497</v>
      </c>
      <c r="M161">
        <v>110</v>
      </c>
      <c r="N161">
        <v>61</v>
      </c>
      <c r="O161">
        <v>57</v>
      </c>
      <c r="P161">
        <v>13</v>
      </c>
      <c r="Q161">
        <v>41</v>
      </c>
      <c r="R161">
        <v>0</v>
      </c>
      <c r="S161">
        <v>7</v>
      </c>
      <c r="T161">
        <v>96</v>
      </c>
      <c r="U161">
        <v>7.4934900000000004</v>
      </c>
      <c r="V161">
        <v>3.2003499999999998</v>
      </c>
      <c r="W161">
        <v>2.3414600000000001</v>
      </c>
      <c r="X161">
        <v>1.01474</v>
      </c>
      <c r="Y161">
        <v>0.193159</v>
      </c>
      <c r="Z161">
        <v>8.2494999999999999E-2</v>
      </c>
      <c r="AA161">
        <v>0.11066398769617</v>
      </c>
      <c r="AB161">
        <v>0.24498900000000001</v>
      </c>
      <c r="AC161">
        <v>1.3096300000000001</v>
      </c>
      <c r="AD161">
        <v>0.28529399999999999</v>
      </c>
      <c r="AE161">
        <v>0.67771099999999995</v>
      </c>
      <c r="AH161">
        <v>4.3044799999999999</v>
      </c>
      <c r="AI161">
        <v>1.4159600000000001</v>
      </c>
      <c r="AJ161">
        <v>1.3027</v>
      </c>
      <c r="AK161">
        <v>999</v>
      </c>
      <c r="AO161">
        <v>22630</v>
      </c>
    </row>
    <row r="162" spans="1:41" x14ac:dyDescent="0.45">
      <c r="A162" t="s">
        <v>7212</v>
      </c>
      <c r="B162" t="s">
        <v>7</v>
      </c>
      <c r="C162">
        <v>5</v>
      </c>
      <c r="D162">
        <v>8</v>
      </c>
      <c r="F162">
        <v>4.5669300000000002</v>
      </c>
      <c r="G162">
        <v>27</v>
      </c>
      <c r="H162">
        <v>22</v>
      </c>
      <c r="K162">
        <v>114.3</v>
      </c>
      <c r="L162">
        <v>503</v>
      </c>
      <c r="M162">
        <v>119</v>
      </c>
      <c r="N162">
        <v>62</v>
      </c>
      <c r="O162">
        <v>58</v>
      </c>
      <c r="P162">
        <v>13</v>
      </c>
      <c r="Q162">
        <v>43</v>
      </c>
      <c r="R162">
        <v>0</v>
      </c>
      <c r="S162">
        <v>3</v>
      </c>
      <c r="T162">
        <v>92</v>
      </c>
      <c r="U162">
        <v>7.2440899999999999</v>
      </c>
      <c r="V162">
        <v>3.3858299999999999</v>
      </c>
      <c r="W162">
        <v>2.1395300000000002</v>
      </c>
      <c r="X162">
        <v>1.02362</v>
      </c>
      <c r="Y162">
        <v>0.18290300000000001</v>
      </c>
      <c r="Z162">
        <v>8.5487099999999996E-2</v>
      </c>
      <c r="AA162">
        <v>9.7415514290332794E-2</v>
      </c>
      <c r="AB162">
        <v>0.26039400000000001</v>
      </c>
      <c r="AC162">
        <v>1.4173199999999999</v>
      </c>
      <c r="AD162">
        <v>0.30113600000000001</v>
      </c>
      <c r="AE162">
        <v>0.69540999999999997</v>
      </c>
      <c r="AH162">
        <v>4.3311599999999997</v>
      </c>
      <c r="AI162">
        <v>1.41174</v>
      </c>
      <c r="AJ162">
        <v>1.2315400000000001</v>
      </c>
      <c r="AK162">
        <v>999</v>
      </c>
      <c r="AO162">
        <v>23796</v>
      </c>
    </row>
    <row r="163" spans="1:41" x14ac:dyDescent="0.45">
      <c r="A163" t="s">
        <v>7683</v>
      </c>
      <c r="B163" t="s">
        <v>18</v>
      </c>
      <c r="C163">
        <v>7</v>
      </c>
      <c r="D163">
        <v>6</v>
      </c>
      <c r="F163">
        <v>3.96</v>
      </c>
      <c r="G163">
        <v>22</v>
      </c>
      <c r="H163">
        <v>16</v>
      </c>
      <c r="K163">
        <v>100</v>
      </c>
      <c r="L163">
        <v>430</v>
      </c>
      <c r="M163">
        <v>96</v>
      </c>
      <c r="N163">
        <v>47</v>
      </c>
      <c r="O163">
        <v>44</v>
      </c>
      <c r="P163">
        <v>11</v>
      </c>
      <c r="Q163">
        <v>35</v>
      </c>
      <c r="R163">
        <v>0</v>
      </c>
      <c r="S163">
        <v>6</v>
      </c>
      <c r="T163">
        <v>92</v>
      </c>
      <c r="U163">
        <v>8.2799999999999994</v>
      </c>
      <c r="V163">
        <v>3.15</v>
      </c>
      <c r="W163">
        <v>2.6285699999999999</v>
      </c>
      <c r="X163">
        <v>0.99</v>
      </c>
      <c r="Y163">
        <v>0.213953</v>
      </c>
      <c r="Z163">
        <v>8.1395400000000007E-2</v>
      </c>
      <c r="AA163">
        <v>0.13255814462900101</v>
      </c>
      <c r="AB163">
        <v>0.24678700000000001</v>
      </c>
      <c r="AC163">
        <v>1.31</v>
      </c>
      <c r="AD163">
        <v>0.29720299999999999</v>
      </c>
      <c r="AE163">
        <v>0.72664399999999996</v>
      </c>
      <c r="AH163">
        <v>4.0750400000000004</v>
      </c>
      <c r="AI163">
        <v>1.4102699999999999</v>
      </c>
      <c r="AJ163">
        <v>1.7658</v>
      </c>
      <c r="AK163">
        <v>999</v>
      </c>
      <c r="AO163">
        <v>26260</v>
      </c>
    </row>
    <row r="164" spans="1:41" x14ac:dyDescent="0.45">
      <c r="A164" t="s">
        <v>4349</v>
      </c>
      <c r="B164" t="s">
        <v>76</v>
      </c>
      <c r="C164">
        <v>5</v>
      </c>
      <c r="D164">
        <v>7</v>
      </c>
      <c r="F164">
        <v>4.3641399999999999</v>
      </c>
      <c r="G164">
        <v>26</v>
      </c>
      <c r="H164">
        <v>25</v>
      </c>
      <c r="K164">
        <v>109.3</v>
      </c>
      <c r="L164">
        <v>475</v>
      </c>
      <c r="M164">
        <v>106</v>
      </c>
      <c r="N164">
        <v>57</v>
      </c>
      <c r="O164">
        <v>53</v>
      </c>
      <c r="P164">
        <v>12</v>
      </c>
      <c r="Q164">
        <v>43</v>
      </c>
      <c r="R164">
        <v>0</v>
      </c>
      <c r="S164">
        <v>5</v>
      </c>
      <c r="T164">
        <v>88</v>
      </c>
      <c r="U164">
        <v>7.2461099999999998</v>
      </c>
      <c r="V164">
        <v>3.5407099999999998</v>
      </c>
      <c r="W164">
        <v>2.0465100000000001</v>
      </c>
      <c r="X164">
        <v>0.98810600000000004</v>
      </c>
      <c r="Y164">
        <v>0.18526300000000001</v>
      </c>
      <c r="Z164">
        <v>9.0526300000000004E-2</v>
      </c>
      <c r="AA164">
        <v>9.4736844301223699E-2</v>
      </c>
      <c r="AB164">
        <v>0.24824399999999999</v>
      </c>
      <c r="AC164">
        <v>1.3632200000000001</v>
      </c>
      <c r="AD164">
        <v>0.287462</v>
      </c>
      <c r="AE164">
        <v>0.69591499999999995</v>
      </c>
      <c r="AH164">
        <v>4.3895299999999997</v>
      </c>
      <c r="AI164">
        <v>1.407</v>
      </c>
      <c r="AJ164">
        <v>1.49543</v>
      </c>
      <c r="AK164">
        <v>999</v>
      </c>
      <c r="AO164" t="s">
        <v>4352</v>
      </c>
    </row>
    <row r="165" spans="1:41" x14ac:dyDescent="0.45">
      <c r="A165" t="s">
        <v>7684</v>
      </c>
      <c r="B165" t="s">
        <v>36</v>
      </c>
      <c r="C165">
        <v>6</v>
      </c>
      <c r="D165">
        <v>7</v>
      </c>
      <c r="F165">
        <v>4.7677300000000002</v>
      </c>
      <c r="G165">
        <v>26</v>
      </c>
      <c r="H165">
        <v>26</v>
      </c>
      <c r="K165">
        <v>122.7</v>
      </c>
      <c r="L165">
        <v>540</v>
      </c>
      <c r="M165">
        <v>122</v>
      </c>
      <c r="N165">
        <v>70</v>
      </c>
      <c r="O165">
        <v>65</v>
      </c>
      <c r="P165">
        <v>18</v>
      </c>
      <c r="Q165">
        <v>52</v>
      </c>
      <c r="R165">
        <v>0</v>
      </c>
      <c r="S165">
        <v>7</v>
      </c>
      <c r="T165">
        <v>111</v>
      </c>
      <c r="U165">
        <v>8.1418099999999995</v>
      </c>
      <c r="V165">
        <v>3.8141799999999999</v>
      </c>
      <c r="W165">
        <v>2.13462</v>
      </c>
      <c r="X165">
        <v>1.32029</v>
      </c>
      <c r="Y165">
        <v>0.20555599999999999</v>
      </c>
      <c r="Z165">
        <v>9.6296300000000001E-2</v>
      </c>
      <c r="AA165">
        <v>0.109259262681007</v>
      </c>
      <c r="AB165">
        <v>0.25363799999999997</v>
      </c>
      <c r="AC165">
        <v>1.4180900000000001</v>
      </c>
      <c r="AD165">
        <v>0.29545500000000002</v>
      </c>
      <c r="AE165">
        <v>0.69892500000000002</v>
      </c>
      <c r="AH165">
        <v>4.7953799999999998</v>
      </c>
      <c r="AI165">
        <v>1.40601</v>
      </c>
      <c r="AJ165">
        <v>1.3477399999999999</v>
      </c>
      <c r="AK165">
        <v>999</v>
      </c>
      <c r="AO165">
        <v>25463</v>
      </c>
    </row>
    <row r="166" spans="1:41" x14ac:dyDescent="0.45">
      <c r="A166" t="s">
        <v>7295</v>
      </c>
      <c r="B166" t="s">
        <v>42</v>
      </c>
      <c r="C166">
        <v>5</v>
      </c>
      <c r="D166">
        <v>5</v>
      </c>
      <c r="F166">
        <v>4.2300000000000004</v>
      </c>
      <c r="G166">
        <v>25</v>
      </c>
      <c r="H166">
        <v>19</v>
      </c>
      <c r="K166">
        <v>100</v>
      </c>
      <c r="L166">
        <v>424</v>
      </c>
      <c r="M166">
        <v>91</v>
      </c>
      <c r="N166">
        <v>50</v>
      </c>
      <c r="O166">
        <v>47</v>
      </c>
      <c r="P166">
        <v>13</v>
      </c>
      <c r="Q166">
        <v>39</v>
      </c>
      <c r="R166">
        <v>0</v>
      </c>
      <c r="S166">
        <v>4</v>
      </c>
      <c r="T166">
        <v>99</v>
      </c>
      <c r="U166">
        <v>8.91</v>
      </c>
      <c r="V166">
        <v>3.51</v>
      </c>
      <c r="W166">
        <v>2.5384600000000002</v>
      </c>
      <c r="X166">
        <v>1.17</v>
      </c>
      <c r="Y166">
        <v>0.233491</v>
      </c>
      <c r="Z166">
        <v>9.1981099999999996E-2</v>
      </c>
      <c r="AA166">
        <v>0.14150943607091901</v>
      </c>
      <c r="AB166">
        <v>0.238845</v>
      </c>
      <c r="AC166">
        <v>1.3</v>
      </c>
      <c r="AD166">
        <v>0.28996300000000003</v>
      </c>
      <c r="AE166">
        <v>0.71556399999999998</v>
      </c>
      <c r="AH166">
        <v>4.2550400000000002</v>
      </c>
      <c r="AI166">
        <v>1.40263</v>
      </c>
      <c r="AJ166">
        <v>1.4499200000000001</v>
      </c>
      <c r="AK166">
        <v>999</v>
      </c>
      <c r="AO166">
        <v>30074</v>
      </c>
    </row>
    <row r="167" spans="1:41" x14ac:dyDescent="0.45">
      <c r="A167" t="s">
        <v>4703</v>
      </c>
      <c r="B167" t="s">
        <v>309</v>
      </c>
      <c r="C167">
        <v>6</v>
      </c>
      <c r="D167">
        <v>7</v>
      </c>
      <c r="F167">
        <v>4.7507299999999999</v>
      </c>
      <c r="G167">
        <v>22</v>
      </c>
      <c r="H167">
        <v>22</v>
      </c>
      <c r="K167">
        <v>102.3</v>
      </c>
      <c r="L167">
        <v>448</v>
      </c>
      <c r="M167">
        <v>99</v>
      </c>
      <c r="N167">
        <v>58</v>
      </c>
      <c r="O167">
        <v>54</v>
      </c>
      <c r="P167">
        <v>14</v>
      </c>
      <c r="Q167">
        <v>39</v>
      </c>
      <c r="R167">
        <v>0</v>
      </c>
      <c r="S167">
        <v>11</v>
      </c>
      <c r="T167">
        <v>98</v>
      </c>
      <c r="U167">
        <v>8.6217000000000006</v>
      </c>
      <c r="V167">
        <v>3.4310800000000001</v>
      </c>
      <c r="W167">
        <v>2.5128200000000001</v>
      </c>
      <c r="X167">
        <v>1.23167</v>
      </c>
      <c r="Y167">
        <v>0.21875</v>
      </c>
      <c r="Z167">
        <v>8.7053599999999995E-2</v>
      </c>
      <c r="AA167">
        <v>0.13169642537832199</v>
      </c>
      <c r="AB167">
        <v>0.24874399999999999</v>
      </c>
      <c r="AC167">
        <v>1.34897</v>
      </c>
      <c r="AD167">
        <v>0.29720299999999999</v>
      </c>
      <c r="AE167">
        <v>0.67567600000000005</v>
      </c>
      <c r="AH167">
        <v>4.58446</v>
      </c>
      <c r="AI167">
        <v>1.3993800000000001</v>
      </c>
      <c r="AJ167">
        <v>1.63635</v>
      </c>
      <c r="AK167">
        <v>999</v>
      </c>
      <c r="AO167" t="s">
        <v>4705</v>
      </c>
    </row>
    <row r="168" spans="1:41" x14ac:dyDescent="0.45">
      <c r="A168" t="s">
        <v>5633</v>
      </c>
      <c r="B168" t="s">
        <v>18</v>
      </c>
      <c r="C168">
        <v>8</v>
      </c>
      <c r="D168">
        <v>7</v>
      </c>
      <c r="F168">
        <v>4.2176900000000002</v>
      </c>
      <c r="G168">
        <v>27</v>
      </c>
      <c r="H168">
        <v>27</v>
      </c>
      <c r="K168">
        <v>132.30000000000001</v>
      </c>
      <c r="L168">
        <v>582</v>
      </c>
      <c r="M168">
        <v>132</v>
      </c>
      <c r="N168">
        <v>66</v>
      </c>
      <c r="O168">
        <v>62</v>
      </c>
      <c r="P168">
        <v>12</v>
      </c>
      <c r="Q168">
        <v>57</v>
      </c>
      <c r="R168">
        <v>0</v>
      </c>
      <c r="S168">
        <v>7</v>
      </c>
      <c r="T168">
        <v>95</v>
      </c>
      <c r="U168">
        <v>6.46258</v>
      </c>
      <c r="V168">
        <v>3.8775499999999998</v>
      </c>
      <c r="W168">
        <v>1.6666700000000001</v>
      </c>
      <c r="X168">
        <v>0.816326</v>
      </c>
      <c r="Y168">
        <v>0.16322999999999999</v>
      </c>
      <c r="Z168">
        <v>9.79381E-2</v>
      </c>
      <c r="AA168">
        <v>6.5292097628116594E-2</v>
      </c>
      <c r="AB168">
        <v>0.254826</v>
      </c>
      <c r="AC168">
        <v>1.4285699999999999</v>
      </c>
      <c r="AD168">
        <v>0.29197099999999998</v>
      </c>
      <c r="AE168">
        <v>0.71428599999999998</v>
      </c>
      <c r="AH168">
        <v>4.4493</v>
      </c>
      <c r="AI168">
        <v>1.3973199999999999</v>
      </c>
      <c r="AJ168">
        <v>2.03993</v>
      </c>
      <c r="AK168">
        <v>999</v>
      </c>
      <c r="AO168">
        <v>26270</v>
      </c>
    </row>
    <row r="169" spans="1:41" x14ac:dyDescent="0.45">
      <c r="A169" t="s">
        <v>7205</v>
      </c>
      <c r="B169" t="s">
        <v>178</v>
      </c>
      <c r="C169">
        <v>8</v>
      </c>
      <c r="D169">
        <v>8</v>
      </c>
      <c r="F169">
        <v>4.2335799999999999</v>
      </c>
      <c r="G169">
        <v>23</v>
      </c>
      <c r="H169">
        <v>22</v>
      </c>
      <c r="K169">
        <v>123.3</v>
      </c>
      <c r="L169">
        <v>526</v>
      </c>
      <c r="M169">
        <v>122</v>
      </c>
      <c r="N169">
        <v>62</v>
      </c>
      <c r="O169">
        <v>58</v>
      </c>
      <c r="P169">
        <v>16</v>
      </c>
      <c r="Q169">
        <v>41</v>
      </c>
      <c r="R169">
        <v>1</v>
      </c>
      <c r="S169">
        <v>4</v>
      </c>
      <c r="T169">
        <v>96</v>
      </c>
      <c r="U169">
        <v>7.0072999999999999</v>
      </c>
      <c r="V169">
        <v>2.9927000000000001</v>
      </c>
      <c r="W169">
        <v>2.3414600000000001</v>
      </c>
      <c r="X169">
        <v>1.16788</v>
      </c>
      <c r="Y169">
        <v>0.18251000000000001</v>
      </c>
      <c r="Z169">
        <v>7.7946799999999997E-2</v>
      </c>
      <c r="AA169">
        <v>0.10456274449825199</v>
      </c>
      <c r="AB169">
        <v>0.25363799999999997</v>
      </c>
      <c r="AC169">
        <v>1.3219799999999999</v>
      </c>
      <c r="AD169">
        <v>0.28726299999999999</v>
      </c>
      <c r="AE169">
        <v>0.71835000000000004</v>
      </c>
      <c r="AH169">
        <v>4.4797000000000002</v>
      </c>
      <c r="AI169">
        <v>1.3958299999999999</v>
      </c>
      <c r="AJ169">
        <v>1.5686800000000001</v>
      </c>
      <c r="AK169">
        <v>999</v>
      </c>
      <c r="AO169">
        <v>13431</v>
      </c>
    </row>
    <row r="170" spans="1:41" x14ac:dyDescent="0.45">
      <c r="A170" t="s">
        <v>7233</v>
      </c>
      <c r="B170" t="s">
        <v>42</v>
      </c>
      <c r="C170">
        <v>6</v>
      </c>
      <c r="D170">
        <v>7</v>
      </c>
      <c r="F170">
        <v>4.3716999999999997</v>
      </c>
      <c r="G170">
        <v>22</v>
      </c>
      <c r="H170">
        <v>17</v>
      </c>
      <c r="K170">
        <v>94.7</v>
      </c>
      <c r="L170">
        <v>405</v>
      </c>
      <c r="M170">
        <v>89</v>
      </c>
      <c r="N170">
        <v>49</v>
      </c>
      <c r="O170">
        <v>46</v>
      </c>
      <c r="P170">
        <v>12</v>
      </c>
      <c r="Q170">
        <v>34</v>
      </c>
      <c r="R170">
        <v>1</v>
      </c>
      <c r="S170">
        <v>5</v>
      </c>
      <c r="T170">
        <v>92</v>
      </c>
      <c r="U170">
        <v>8.7433999999999994</v>
      </c>
      <c r="V170">
        <v>3.2312599999999998</v>
      </c>
      <c r="W170">
        <v>2.7058800000000001</v>
      </c>
      <c r="X170">
        <v>1.1404399999999999</v>
      </c>
      <c r="Y170">
        <v>0.22716</v>
      </c>
      <c r="Z170">
        <v>8.39506E-2</v>
      </c>
      <c r="AA170">
        <v>0.14320988208055399</v>
      </c>
      <c r="AB170">
        <v>0.243169</v>
      </c>
      <c r="AC170">
        <v>1.29884</v>
      </c>
      <c r="AD170">
        <v>0.29389300000000002</v>
      </c>
      <c r="AE170">
        <v>0.69679899999999995</v>
      </c>
      <c r="AH170">
        <v>4.1948499999999997</v>
      </c>
      <c r="AI170">
        <v>1.3947799999999999</v>
      </c>
      <c r="AJ170">
        <v>1.21241</v>
      </c>
      <c r="AK170">
        <v>999</v>
      </c>
      <c r="AO170">
        <v>19911</v>
      </c>
    </row>
    <row r="171" spans="1:41" x14ac:dyDescent="0.45">
      <c r="A171" t="s">
        <v>7685</v>
      </c>
      <c r="B171" t="s">
        <v>28</v>
      </c>
      <c r="C171">
        <v>8</v>
      </c>
      <c r="D171">
        <v>8</v>
      </c>
      <c r="F171">
        <v>4.5123100000000003</v>
      </c>
      <c r="G171">
        <v>22</v>
      </c>
      <c r="H171">
        <v>21</v>
      </c>
      <c r="K171">
        <v>109.7</v>
      </c>
      <c r="L171">
        <v>466</v>
      </c>
      <c r="M171">
        <v>109</v>
      </c>
      <c r="N171">
        <v>59</v>
      </c>
      <c r="O171">
        <v>55</v>
      </c>
      <c r="P171">
        <v>14</v>
      </c>
      <c r="Q171">
        <v>32</v>
      </c>
      <c r="R171">
        <v>0</v>
      </c>
      <c r="S171">
        <v>9</v>
      </c>
      <c r="T171">
        <v>93</v>
      </c>
      <c r="U171">
        <v>7.6299000000000001</v>
      </c>
      <c r="V171">
        <v>2.62534</v>
      </c>
      <c r="W171">
        <v>2.90625</v>
      </c>
      <c r="X171">
        <v>1.14859</v>
      </c>
      <c r="Y171">
        <v>0.199571</v>
      </c>
      <c r="Z171">
        <v>6.8669499999999994E-2</v>
      </c>
      <c r="AA171">
        <v>0.13090129196643799</v>
      </c>
      <c r="AB171">
        <v>0.256471</v>
      </c>
      <c r="AC171">
        <v>1.28532</v>
      </c>
      <c r="AD171">
        <v>0.29874200000000001</v>
      </c>
      <c r="AE171">
        <v>0.67545299999999997</v>
      </c>
      <c r="AH171">
        <v>4.3398199999999996</v>
      </c>
      <c r="AI171">
        <v>1.3899600000000001</v>
      </c>
      <c r="AJ171">
        <v>1.4644699999999999</v>
      </c>
      <c r="AK171">
        <v>999</v>
      </c>
      <c r="AO171" t="s">
        <v>7686</v>
      </c>
    </row>
    <row r="172" spans="1:41" x14ac:dyDescent="0.45">
      <c r="A172" t="s">
        <v>3061</v>
      </c>
      <c r="B172" t="s">
        <v>178</v>
      </c>
      <c r="C172">
        <v>4</v>
      </c>
      <c r="D172">
        <v>3</v>
      </c>
      <c r="F172">
        <v>4.2935800000000004</v>
      </c>
      <c r="G172">
        <v>21</v>
      </c>
      <c r="H172">
        <v>21</v>
      </c>
      <c r="K172">
        <v>109</v>
      </c>
      <c r="L172">
        <v>459</v>
      </c>
      <c r="M172">
        <v>101</v>
      </c>
      <c r="N172">
        <v>56</v>
      </c>
      <c r="O172">
        <v>52</v>
      </c>
      <c r="P172">
        <v>16</v>
      </c>
      <c r="Q172">
        <v>37</v>
      </c>
      <c r="R172">
        <v>0</v>
      </c>
      <c r="S172">
        <v>0</v>
      </c>
      <c r="T172">
        <v>99</v>
      </c>
      <c r="U172">
        <v>8.1743100000000002</v>
      </c>
      <c r="V172">
        <v>3.05505</v>
      </c>
      <c r="W172">
        <v>2.6756799999999998</v>
      </c>
      <c r="X172">
        <v>1.3210999999999999</v>
      </c>
      <c r="Y172">
        <v>0.21568599999999999</v>
      </c>
      <c r="Z172">
        <v>8.0610000000000001E-2</v>
      </c>
      <c r="AA172">
        <v>0.135076254606246</v>
      </c>
      <c r="AB172">
        <v>0.23933599999999999</v>
      </c>
      <c r="AC172">
        <v>1.2660499999999999</v>
      </c>
      <c r="AD172">
        <v>0.27687299999999998</v>
      </c>
      <c r="AE172">
        <v>0.70934299999999995</v>
      </c>
      <c r="AH172">
        <v>4.3651299999999997</v>
      </c>
      <c r="AI172">
        <v>1.3805000000000001</v>
      </c>
      <c r="AJ172">
        <v>1.2747999999999999</v>
      </c>
      <c r="AK172">
        <v>999</v>
      </c>
      <c r="AO172" t="s">
        <v>3064</v>
      </c>
    </row>
    <row r="173" spans="1:41" x14ac:dyDescent="0.45">
      <c r="A173" t="s">
        <v>7687</v>
      </c>
      <c r="C173">
        <v>6</v>
      </c>
      <c r="D173">
        <v>6</v>
      </c>
      <c r="F173">
        <v>4.2935800000000004</v>
      </c>
      <c r="G173">
        <v>22</v>
      </c>
      <c r="H173">
        <v>20</v>
      </c>
      <c r="K173">
        <v>109</v>
      </c>
      <c r="L173">
        <v>467</v>
      </c>
      <c r="M173">
        <v>116</v>
      </c>
      <c r="N173">
        <v>56</v>
      </c>
      <c r="O173">
        <v>52</v>
      </c>
      <c r="P173">
        <v>13</v>
      </c>
      <c r="Q173">
        <v>26</v>
      </c>
      <c r="R173">
        <v>0</v>
      </c>
      <c r="S173">
        <v>4</v>
      </c>
      <c r="T173">
        <v>71</v>
      </c>
      <c r="U173">
        <v>5.8623900000000004</v>
      </c>
      <c r="V173">
        <v>2.1467900000000002</v>
      </c>
      <c r="W173">
        <v>2.7307700000000001</v>
      </c>
      <c r="X173">
        <v>1.0733900000000001</v>
      </c>
      <c r="Y173">
        <v>0.152034</v>
      </c>
      <c r="Z173">
        <v>5.5674500000000002E-2</v>
      </c>
      <c r="AA173">
        <v>9.6359748393297195E-2</v>
      </c>
      <c r="AB173">
        <v>0.26544600000000002</v>
      </c>
      <c r="AC173">
        <v>1.3027500000000001</v>
      </c>
      <c r="AD173">
        <v>0.29178500000000002</v>
      </c>
      <c r="AE173">
        <v>0.69466899999999998</v>
      </c>
      <c r="AH173">
        <v>4.32843</v>
      </c>
      <c r="AI173">
        <v>1.37435</v>
      </c>
      <c r="AJ173">
        <v>1.3474200000000001</v>
      </c>
      <c r="AK173">
        <v>999</v>
      </c>
      <c r="AO173" t="s">
        <v>7688</v>
      </c>
    </row>
    <row r="174" spans="1:41" x14ac:dyDescent="0.45">
      <c r="A174" t="s">
        <v>7189</v>
      </c>
      <c r="B174" t="s">
        <v>76</v>
      </c>
      <c r="C174">
        <v>5</v>
      </c>
      <c r="D174">
        <v>7</v>
      </c>
      <c r="F174">
        <v>4.4078400000000002</v>
      </c>
      <c r="G174">
        <v>26</v>
      </c>
      <c r="H174">
        <v>17</v>
      </c>
      <c r="K174">
        <v>112.3</v>
      </c>
      <c r="L174">
        <v>496</v>
      </c>
      <c r="M174">
        <v>121</v>
      </c>
      <c r="N174">
        <v>59</v>
      </c>
      <c r="O174">
        <v>55</v>
      </c>
      <c r="P174">
        <v>12</v>
      </c>
      <c r="Q174">
        <v>40</v>
      </c>
      <c r="R174">
        <v>1</v>
      </c>
      <c r="S174">
        <v>5</v>
      </c>
      <c r="T174">
        <v>83</v>
      </c>
      <c r="U174">
        <v>6.6518300000000004</v>
      </c>
      <c r="V174">
        <v>3.2057000000000002</v>
      </c>
      <c r="W174">
        <v>2.0750000000000002</v>
      </c>
      <c r="X174">
        <v>0.96170999999999995</v>
      </c>
      <c r="Y174">
        <v>0.16733899999999999</v>
      </c>
      <c r="Z174">
        <v>8.06452E-2</v>
      </c>
      <c r="AA174">
        <v>8.6693555116653401E-2</v>
      </c>
      <c r="AB174">
        <v>0.268293</v>
      </c>
      <c r="AC174">
        <v>1.4336599999999999</v>
      </c>
      <c r="AD174">
        <v>0.30618000000000001</v>
      </c>
      <c r="AE174">
        <v>0.70735099999999995</v>
      </c>
      <c r="AH174">
        <v>4.3681299999999998</v>
      </c>
      <c r="AI174">
        <v>1.37344</v>
      </c>
      <c r="AJ174">
        <v>1.3950499999999999</v>
      </c>
      <c r="AK174">
        <v>999</v>
      </c>
      <c r="AO174">
        <v>6902</v>
      </c>
    </row>
    <row r="175" spans="1:41" x14ac:dyDescent="0.45">
      <c r="A175" t="s">
        <v>7689</v>
      </c>
      <c r="B175" t="s">
        <v>56</v>
      </c>
      <c r="C175">
        <v>7</v>
      </c>
      <c r="D175">
        <v>6</v>
      </c>
      <c r="F175">
        <v>4.2703699999999998</v>
      </c>
      <c r="G175">
        <v>23</v>
      </c>
      <c r="H175">
        <v>18</v>
      </c>
      <c r="K175">
        <v>111.7</v>
      </c>
      <c r="L175">
        <v>475</v>
      </c>
      <c r="M175">
        <v>112</v>
      </c>
      <c r="N175">
        <v>57</v>
      </c>
      <c r="O175">
        <v>53</v>
      </c>
      <c r="P175">
        <v>15</v>
      </c>
      <c r="Q175">
        <v>30</v>
      </c>
      <c r="R175">
        <v>0</v>
      </c>
      <c r="S175">
        <v>7</v>
      </c>
      <c r="T175">
        <v>87</v>
      </c>
      <c r="U175">
        <v>7.0098500000000001</v>
      </c>
      <c r="V175">
        <v>2.4171900000000002</v>
      </c>
      <c r="W175">
        <v>2.9</v>
      </c>
      <c r="X175">
        <v>1.2085900000000001</v>
      </c>
      <c r="Y175">
        <v>0.18315799999999999</v>
      </c>
      <c r="Z175">
        <v>6.3157900000000003E-2</v>
      </c>
      <c r="AA175">
        <v>0.11999999731779</v>
      </c>
      <c r="AB175">
        <v>0.25570799999999999</v>
      </c>
      <c r="AC175">
        <v>1.2712600000000001</v>
      </c>
      <c r="AD175">
        <v>0.28869</v>
      </c>
      <c r="AE175">
        <v>0.70247899999999996</v>
      </c>
      <c r="AH175">
        <v>4.4367799999999997</v>
      </c>
      <c r="AI175">
        <v>1.3693900000000001</v>
      </c>
      <c r="AJ175">
        <v>1.53521</v>
      </c>
      <c r="AK175">
        <v>999</v>
      </c>
      <c r="AO175" t="s">
        <v>7690</v>
      </c>
    </row>
    <row r="176" spans="1:41" x14ac:dyDescent="0.45">
      <c r="A176" t="s">
        <v>7228</v>
      </c>
      <c r="B176" t="s">
        <v>46</v>
      </c>
      <c r="C176">
        <v>3</v>
      </c>
      <c r="D176">
        <v>3</v>
      </c>
      <c r="F176">
        <v>4.2471899999999998</v>
      </c>
      <c r="G176">
        <v>24</v>
      </c>
      <c r="H176">
        <v>18</v>
      </c>
      <c r="K176">
        <v>89</v>
      </c>
      <c r="L176">
        <v>383</v>
      </c>
      <c r="M176">
        <v>86</v>
      </c>
      <c r="N176">
        <v>45</v>
      </c>
      <c r="O176">
        <v>42</v>
      </c>
      <c r="P176">
        <v>13</v>
      </c>
      <c r="Q176">
        <v>31</v>
      </c>
      <c r="R176">
        <v>0</v>
      </c>
      <c r="S176">
        <v>2</v>
      </c>
      <c r="T176">
        <v>93</v>
      </c>
      <c r="U176">
        <v>9.4044899999999991</v>
      </c>
      <c r="V176">
        <v>3.13483</v>
      </c>
      <c r="W176">
        <v>3</v>
      </c>
      <c r="X176">
        <v>1.3146100000000001</v>
      </c>
      <c r="Y176">
        <v>0.24282000000000001</v>
      </c>
      <c r="Z176">
        <v>8.0939899999999995E-2</v>
      </c>
      <c r="AA176">
        <v>0.161879897117614</v>
      </c>
      <c r="AB176">
        <v>0.24571399999999999</v>
      </c>
      <c r="AC176">
        <v>1.3146100000000001</v>
      </c>
      <c r="AD176">
        <v>0.29918</v>
      </c>
      <c r="AE176">
        <v>0.72874499999999998</v>
      </c>
      <c r="AH176">
        <v>4.1763899999999996</v>
      </c>
      <c r="AI176">
        <v>1.36538</v>
      </c>
      <c r="AJ176">
        <v>1.1337600000000001</v>
      </c>
      <c r="AK176">
        <v>999</v>
      </c>
      <c r="AO176">
        <v>23221</v>
      </c>
    </row>
    <row r="177" spans="1:41" x14ac:dyDescent="0.45">
      <c r="A177" t="s">
        <v>7691</v>
      </c>
      <c r="B177" t="s">
        <v>70</v>
      </c>
      <c r="C177">
        <v>5</v>
      </c>
      <c r="D177">
        <v>6</v>
      </c>
      <c r="F177">
        <v>4.20052</v>
      </c>
      <c r="G177">
        <v>27</v>
      </c>
      <c r="H177">
        <v>20</v>
      </c>
      <c r="K177">
        <v>115.7</v>
      </c>
      <c r="L177">
        <v>504</v>
      </c>
      <c r="M177">
        <v>107</v>
      </c>
      <c r="N177">
        <v>58</v>
      </c>
      <c r="O177">
        <v>54</v>
      </c>
      <c r="P177">
        <v>13</v>
      </c>
      <c r="Q177">
        <v>49</v>
      </c>
      <c r="R177">
        <v>0</v>
      </c>
      <c r="S177">
        <v>8</v>
      </c>
      <c r="T177">
        <v>115</v>
      </c>
      <c r="U177">
        <v>8.9455500000000008</v>
      </c>
      <c r="V177">
        <v>3.8115800000000002</v>
      </c>
      <c r="W177">
        <v>2.34694</v>
      </c>
      <c r="X177">
        <v>1.0112399999999999</v>
      </c>
      <c r="Y177">
        <v>0.22817499999999999</v>
      </c>
      <c r="Z177">
        <v>9.7222199999999995E-2</v>
      </c>
      <c r="AA177">
        <v>0.13095237314701</v>
      </c>
      <c r="AB177">
        <v>0.239374</v>
      </c>
      <c r="AC177">
        <v>1.3483099999999999</v>
      </c>
      <c r="AD177">
        <v>0.29467100000000002</v>
      </c>
      <c r="AE177">
        <v>0.71117600000000003</v>
      </c>
      <c r="AH177">
        <v>4.2057799999999999</v>
      </c>
      <c r="AI177">
        <v>1.3632599999999999</v>
      </c>
      <c r="AJ177">
        <v>1.26736</v>
      </c>
      <c r="AK177">
        <v>999</v>
      </c>
      <c r="AO177">
        <v>27681</v>
      </c>
    </row>
    <row r="178" spans="1:41" x14ac:dyDescent="0.45">
      <c r="A178" t="s">
        <v>4240</v>
      </c>
      <c r="B178" t="s">
        <v>16</v>
      </c>
      <c r="C178">
        <v>6</v>
      </c>
      <c r="D178">
        <v>6</v>
      </c>
      <c r="F178">
        <v>4.1994499999999997</v>
      </c>
      <c r="G178">
        <v>27</v>
      </c>
      <c r="H178">
        <v>27</v>
      </c>
      <c r="K178">
        <v>109.3</v>
      </c>
      <c r="L178">
        <v>473</v>
      </c>
      <c r="M178">
        <v>103</v>
      </c>
      <c r="N178">
        <v>55</v>
      </c>
      <c r="O178">
        <v>51</v>
      </c>
      <c r="P178">
        <v>13</v>
      </c>
      <c r="Q178">
        <v>41</v>
      </c>
      <c r="R178">
        <v>0</v>
      </c>
      <c r="S178">
        <v>8</v>
      </c>
      <c r="T178">
        <v>105</v>
      </c>
      <c r="U178">
        <v>8.6459299999999999</v>
      </c>
      <c r="V178">
        <v>3.3760300000000001</v>
      </c>
      <c r="W178">
        <v>2.5609799999999998</v>
      </c>
      <c r="X178">
        <v>1.0704499999999999</v>
      </c>
      <c r="Y178">
        <v>0.22198699999999999</v>
      </c>
      <c r="Z178">
        <v>8.6680800000000002E-2</v>
      </c>
      <c r="AA178">
        <v>0.13530655950307799</v>
      </c>
      <c r="AB178">
        <v>0.242925</v>
      </c>
      <c r="AC178">
        <v>1.3174699999999999</v>
      </c>
      <c r="AD178">
        <v>0.29411799999999999</v>
      </c>
      <c r="AE178">
        <v>0.70747199999999999</v>
      </c>
      <c r="AH178">
        <v>4.22485</v>
      </c>
      <c r="AI178">
        <v>1.36219</v>
      </c>
      <c r="AJ178">
        <v>1.40611</v>
      </c>
      <c r="AK178">
        <v>999</v>
      </c>
      <c r="AO178">
        <v>30171</v>
      </c>
    </row>
    <row r="179" spans="1:41" x14ac:dyDescent="0.45">
      <c r="A179" t="s">
        <v>4500</v>
      </c>
      <c r="B179" t="s">
        <v>18</v>
      </c>
      <c r="C179">
        <v>8</v>
      </c>
      <c r="D179">
        <v>7</v>
      </c>
      <c r="F179">
        <v>4.24038</v>
      </c>
      <c r="G179">
        <v>24</v>
      </c>
      <c r="H179">
        <v>24</v>
      </c>
      <c r="K179">
        <v>104</v>
      </c>
      <c r="L179">
        <v>448</v>
      </c>
      <c r="M179">
        <v>100</v>
      </c>
      <c r="N179">
        <v>52</v>
      </c>
      <c r="O179">
        <v>49</v>
      </c>
      <c r="P179">
        <v>11</v>
      </c>
      <c r="Q179">
        <v>36</v>
      </c>
      <c r="R179">
        <v>0</v>
      </c>
      <c r="S179">
        <v>6</v>
      </c>
      <c r="T179">
        <v>84</v>
      </c>
      <c r="U179">
        <v>7.2692300000000003</v>
      </c>
      <c r="V179">
        <v>3.11538</v>
      </c>
      <c r="W179">
        <v>2.3333300000000001</v>
      </c>
      <c r="X179">
        <v>0.95192299999999996</v>
      </c>
      <c r="Y179">
        <v>0.1875</v>
      </c>
      <c r="Z179">
        <v>8.0357100000000001E-2</v>
      </c>
      <c r="AA179">
        <v>0.10714285820722499</v>
      </c>
      <c r="AB179">
        <v>0.246305</v>
      </c>
      <c r="AC179">
        <v>1.30769</v>
      </c>
      <c r="AD179">
        <v>0.28617399999999998</v>
      </c>
      <c r="AE179">
        <v>0.69651700000000005</v>
      </c>
      <c r="AH179">
        <v>4.2261899999999999</v>
      </c>
      <c r="AI179">
        <v>1.3595900000000001</v>
      </c>
      <c r="AJ179">
        <v>1.5913600000000001</v>
      </c>
      <c r="AK179">
        <v>999</v>
      </c>
      <c r="AO179" t="s">
        <v>4503</v>
      </c>
    </row>
    <row r="180" spans="1:41" x14ac:dyDescent="0.45">
      <c r="A180" t="s">
        <v>7692</v>
      </c>
      <c r="B180" t="s">
        <v>76</v>
      </c>
      <c r="C180">
        <v>5</v>
      </c>
      <c r="D180">
        <v>6</v>
      </c>
      <c r="F180">
        <v>4.3769</v>
      </c>
      <c r="G180">
        <v>22</v>
      </c>
      <c r="H180">
        <v>19</v>
      </c>
      <c r="K180">
        <v>98.7</v>
      </c>
      <c r="L180">
        <v>427</v>
      </c>
      <c r="M180">
        <v>99</v>
      </c>
      <c r="N180">
        <v>51</v>
      </c>
      <c r="O180">
        <v>48</v>
      </c>
      <c r="P180">
        <v>12</v>
      </c>
      <c r="Q180">
        <v>31</v>
      </c>
      <c r="R180">
        <v>0</v>
      </c>
      <c r="S180">
        <v>7</v>
      </c>
      <c r="T180">
        <v>84</v>
      </c>
      <c r="U180">
        <v>7.6595700000000004</v>
      </c>
      <c r="V180">
        <v>2.8267500000000001</v>
      </c>
      <c r="W180">
        <v>2.7096800000000001</v>
      </c>
      <c r="X180">
        <v>1.09422</v>
      </c>
      <c r="Y180">
        <v>0.19672100000000001</v>
      </c>
      <c r="Z180">
        <v>7.2599499999999997E-2</v>
      </c>
      <c r="AA180">
        <v>0.12412178516387901</v>
      </c>
      <c r="AB180">
        <v>0.25449899999999998</v>
      </c>
      <c r="AC180">
        <v>1.3171200000000001</v>
      </c>
      <c r="AD180">
        <v>0.29692800000000003</v>
      </c>
      <c r="AE180">
        <v>0.69787999999999994</v>
      </c>
      <c r="AH180">
        <v>4.2884799999999998</v>
      </c>
      <c r="AI180">
        <v>1.3581799999999999</v>
      </c>
      <c r="AJ180">
        <v>1.37462</v>
      </c>
      <c r="AK180">
        <v>999</v>
      </c>
      <c r="AO180">
        <v>23191</v>
      </c>
    </row>
    <row r="181" spans="1:41" x14ac:dyDescent="0.45">
      <c r="A181" t="s">
        <v>2392</v>
      </c>
      <c r="B181" t="s">
        <v>10</v>
      </c>
      <c r="C181">
        <v>4</v>
      </c>
      <c r="D181">
        <v>2</v>
      </c>
      <c r="F181">
        <v>2.7667299999999999</v>
      </c>
      <c r="G181">
        <v>57</v>
      </c>
      <c r="H181">
        <v>0</v>
      </c>
      <c r="K181">
        <v>55.3</v>
      </c>
      <c r="L181">
        <v>225</v>
      </c>
      <c r="M181">
        <v>38</v>
      </c>
      <c r="N181">
        <v>18</v>
      </c>
      <c r="O181">
        <v>17</v>
      </c>
      <c r="P181">
        <v>4</v>
      </c>
      <c r="Q181">
        <v>19</v>
      </c>
      <c r="R181">
        <v>1</v>
      </c>
      <c r="S181">
        <v>5</v>
      </c>
      <c r="T181">
        <v>85</v>
      </c>
      <c r="U181">
        <v>13.833600000000001</v>
      </c>
      <c r="V181">
        <v>3.0922200000000002</v>
      </c>
      <c r="W181">
        <v>4.4736799999999999</v>
      </c>
      <c r="X181">
        <v>0.65099499999999999</v>
      </c>
      <c r="Y181">
        <v>0.377778</v>
      </c>
      <c r="Z181">
        <v>8.4444400000000003E-2</v>
      </c>
      <c r="AA181">
        <v>0.29333334416151002</v>
      </c>
      <c r="AB181">
        <v>0.189055</v>
      </c>
      <c r="AC181">
        <v>1.03074</v>
      </c>
      <c r="AD181">
        <v>0.30357099999999998</v>
      </c>
      <c r="AE181">
        <v>0.75875499999999996</v>
      </c>
      <c r="AH181">
        <v>2.4232100000000001</v>
      </c>
      <c r="AI181">
        <v>1.3557900000000001</v>
      </c>
      <c r="AJ181">
        <v>1.1692100000000001</v>
      </c>
      <c r="AK181">
        <v>999</v>
      </c>
      <c r="AO181">
        <v>14710</v>
      </c>
    </row>
    <row r="182" spans="1:41" x14ac:dyDescent="0.45">
      <c r="A182" t="s">
        <v>2926</v>
      </c>
      <c r="B182" t="s">
        <v>107</v>
      </c>
      <c r="C182">
        <v>5</v>
      </c>
      <c r="D182">
        <v>4</v>
      </c>
      <c r="F182">
        <v>4.2332999999999998</v>
      </c>
      <c r="G182">
        <v>27</v>
      </c>
      <c r="H182">
        <v>26</v>
      </c>
      <c r="K182">
        <v>106.3</v>
      </c>
      <c r="L182">
        <v>459</v>
      </c>
      <c r="M182">
        <v>95</v>
      </c>
      <c r="N182">
        <v>53</v>
      </c>
      <c r="O182">
        <v>50</v>
      </c>
      <c r="P182">
        <v>13</v>
      </c>
      <c r="Q182">
        <v>52</v>
      </c>
      <c r="R182">
        <v>0</v>
      </c>
      <c r="S182">
        <v>4</v>
      </c>
      <c r="T182">
        <v>111</v>
      </c>
      <c r="U182">
        <v>9.3979300000000006</v>
      </c>
      <c r="V182">
        <v>4.4026300000000003</v>
      </c>
      <c r="W182">
        <v>2.13462</v>
      </c>
      <c r="X182">
        <v>1.10066</v>
      </c>
      <c r="Y182">
        <v>0.24182999999999999</v>
      </c>
      <c r="Z182">
        <v>0.11329</v>
      </c>
      <c r="AA182">
        <v>0.12854030728340099</v>
      </c>
      <c r="AB182">
        <v>0.235732</v>
      </c>
      <c r="AC182">
        <v>1.3828800000000001</v>
      </c>
      <c r="AD182">
        <v>0.29390699999999997</v>
      </c>
      <c r="AE182">
        <v>0.72981399999999996</v>
      </c>
      <c r="AH182">
        <v>4.3368799999999998</v>
      </c>
      <c r="AI182">
        <v>1.3516600000000001</v>
      </c>
      <c r="AJ182">
        <v>1.69689</v>
      </c>
      <c r="AK182">
        <v>999</v>
      </c>
      <c r="AO182">
        <v>29960</v>
      </c>
    </row>
    <row r="183" spans="1:41" x14ac:dyDescent="0.45">
      <c r="A183" t="s">
        <v>3053</v>
      </c>
      <c r="B183" t="s">
        <v>178</v>
      </c>
      <c r="C183">
        <v>7</v>
      </c>
      <c r="D183">
        <v>7</v>
      </c>
      <c r="F183">
        <v>4.35609</v>
      </c>
      <c r="G183">
        <v>24</v>
      </c>
      <c r="H183">
        <v>22</v>
      </c>
      <c r="K183">
        <v>115.7</v>
      </c>
      <c r="L183">
        <v>497</v>
      </c>
      <c r="M183">
        <v>109</v>
      </c>
      <c r="N183">
        <v>60</v>
      </c>
      <c r="O183">
        <v>56</v>
      </c>
      <c r="P183">
        <v>15</v>
      </c>
      <c r="Q183">
        <v>42</v>
      </c>
      <c r="R183">
        <v>0</v>
      </c>
      <c r="S183">
        <v>6</v>
      </c>
      <c r="T183">
        <v>101</v>
      </c>
      <c r="U183">
        <v>7.8565300000000002</v>
      </c>
      <c r="V183">
        <v>3.2670699999999999</v>
      </c>
      <c r="W183">
        <v>2.40476</v>
      </c>
      <c r="X183">
        <v>1.1668099999999999</v>
      </c>
      <c r="Y183">
        <v>0.20321900000000001</v>
      </c>
      <c r="Z183">
        <v>8.4506999999999999E-2</v>
      </c>
      <c r="AA183">
        <v>0.118712268769741</v>
      </c>
      <c r="AB183">
        <v>0.24276200000000001</v>
      </c>
      <c r="AC183">
        <v>1.3050999999999999</v>
      </c>
      <c r="AD183">
        <v>0.28228199999999998</v>
      </c>
      <c r="AE183">
        <v>0.7</v>
      </c>
      <c r="AH183">
        <v>4.4391400000000001</v>
      </c>
      <c r="AI183">
        <v>1.3506899999999999</v>
      </c>
      <c r="AJ183">
        <v>1.27573</v>
      </c>
      <c r="AK183">
        <v>999</v>
      </c>
      <c r="AO183" t="s">
        <v>3056</v>
      </c>
    </row>
    <row r="184" spans="1:41" x14ac:dyDescent="0.45">
      <c r="A184" t="s">
        <v>7225</v>
      </c>
      <c r="B184" t="s">
        <v>73</v>
      </c>
      <c r="C184">
        <v>8</v>
      </c>
      <c r="D184">
        <v>8</v>
      </c>
      <c r="F184">
        <v>4.7438799999999999</v>
      </c>
      <c r="G184">
        <v>25</v>
      </c>
      <c r="H184">
        <v>25</v>
      </c>
      <c r="K184">
        <v>134.69999999999999</v>
      </c>
      <c r="L184">
        <v>582</v>
      </c>
      <c r="M184">
        <v>138</v>
      </c>
      <c r="N184">
        <v>76</v>
      </c>
      <c r="O184">
        <v>71</v>
      </c>
      <c r="P184">
        <v>19</v>
      </c>
      <c r="Q184">
        <v>49</v>
      </c>
      <c r="R184">
        <v>1</v>
      </c>
      <c r="S184">
        <v>6</v>
      </c>
      <c r="T184">
        <v>103</v>
      </c>
      <c r="U184">
        <v>6.8819600000000003</v>
      </c>
      <c r="V184">
        <v>3.2739400000000001</v>
      </c>
      <c r="W184">
        <v>2.1020400000000001</v>
      </c>
      <c r="X184">
        <v>1.26949</v>
      </c>
      <c r="Y184">
        <v>0.17697599999999999</v>
      </c>
      <c r="Z184">
        <v>8.4192400000000001E-2</v>
      </c>
      <c r="AA184">
        <v>9.2783510684966999E-2</v>
      </c>
      <c r="AB184">
        <v>0.26185999999999998</v>
      </c>
      <c r="AC184">
        <v>1.3882699999999999</v>
      </c>
      <c r="AD184">
        <v>0.293827</v>
      </c>
      <c r="AE184">
        <v>0.69201999999999997</v>
      </c>
      <c r="AH184">
        <v>4.7843600000000004</v>
      </c>
      <c r="AI184">
        <v>1.3489899999999999</v>
      </c>
      <c r="AJ184">
        <v>1.2320599999999999</v>
      </c>
      <c r="AK184">
        <v>999</v>
      </c>
      <c r="AO184">
        <v>11836</v>
      </c>
    </row>
    <row r="185" spans="1:41" x14ac:dyDescent="0.45">
      <c r="A185" t="s">
        <v>3166</v>
      </c>
      <c r="B185" t="s">
        <v>269</v>
      </c>
      <c r="C185">
        <v>6</v>
      </c>
      <c r="D185">
        <v>5</v>
      </c>
      <c r="F185">
        <v>4.1470599999999997</v>
      </c>
      <c r="G185">
        <v>23</v>
      </c>
      <c r="H185">
        <v>23</v>
      </c>
      <c r="K185">
        <v>102</v>
      </c>
      <c r="L185">
        <v>434</v>
      </c>
      <c r="M185">
        <v>95</v>
      </c>
      <c r="N185">
        <v>50</v>
      </c>
      <c r="O185">
        <v>47</v>
      </c>
      <c r="P185">
        <v>12</v>
      </c>
      <c r="Q185">
        <v>35</v>
      </c>
      <c r="R185">
        <v>0</v>
      </c>
      <c r="S185">
        <v>5</v>
      </c>
      <c r="T185">
        <v>85</v>
      </c>
      <c r="U185">
        <v>7.5</v>
      </c>
      <c r="V185">
        <v>3.0882399999999999</v>
      </c>
      <c r="W185">
        <v>2.4285700000000001</v>
      </c>
      <c r="X185">
        <v>1.0588200000000001</v>
      </c>
      <c r="Y185">
        <v>0.195853</v>
      </c>
      <c r="Z185">
        <v>8.06452E-2</v>
      </c>
      <c r="AA185">
        <v>0.115207374095916</v>
      </c>
      <c r="AB185">
        <v>0.241117</v>
      </c>
      <c r="AC185">
        <v>1.27451</v>
      </c>
      <c r="AD185">
        <v>0.27946100000000001</v>
      </c>
      <c r="AE185">
        <v>0.70671399999999995</v>
      </c>
      <c r="AH185">
        <v>4.2942600000000004</v>
      </c>
      <c r="AI185">
        <v>1.34501</v>
      </c>
      <c r="AJ185">
        <v>1.52685</v>
      </c>
      <c r="AK185">
        <v>999</v>
      </c>
      <c r="AO185" t="s">
        <v>3170</v>
      </c>
    </row>
    <row r="186" spans="1:41" x14ac:dyDescent="0.45">
      <c r="A186" t="s">
        <v>7145</v>
      </c>
      <c r="B186" t="s">
        <v>31</v>
      </c>
      <c r="C186">
        <v>6</v>
      </c>
      <c r="D186">
        <v>8</v>
      </c>
      <c r="F186">
        <v>4.5110900000000003</v>
      </c>
      <c r="G186">
        <v>23</v>
      </c>
      <c r="H186">
        <v>22</v>
      </c>
      <c r="K186">
        <v>121.7</v>
      </c>
      <c r="L186">
        <v>516</v>
      </c>
      <c r="M186">
        <v>124</v>
      </c>
      <c r="N186">
        <v>65</v>
      </c>
      <c r="O186">
        <v>61</v>
      </c>
      <c r="P186">
        <v>19</v>
      </c>
      <c r="Q186">
        <v>34</v>
      </c>
      <c r="R186">
        <v>0</v>
      </c>
      <c r="S186">
        <v>4</v>
      </c>
      <c r="T186">
        <v>104</v>
      </c>
      <c r="U186">
        <v>7.6910400000000001</v>
      </c>
      <c r="V186">
        <v>2.5143800000000001</v>
      </c>
      <c r="W186">
        <v>3.0588199999999999</v>
      </c>
      <c r="X186">
        <v>1.40509</v>
      </c>
      <c r="Y186">
        <v>0.20155000000000001</v>
      </c>
      <c r="Z186">
        <v>6.5891500000000006E-2</v>
      </c>
      <c r="AA186">
        <v>0.135658919811248</v>
      </c>
      <c r="AB186">
        <v>0.25941399999999998</v>
      </c>
      <c r="AC186">
        <v>1.29827</v>
      </c>
      <c r="AD186">
        <v>0.29577500000000001</v>
      </c>
      <c r="AE186">
        <v>0.70776300000000003</v>
      </c>
      <c r="AH186">
        <v>4.5122299999999997</v>
      </c>
      <c r="AI186">
        <v>1.34188</v>
      </c>
      <c r="AJ186">
        <v>1.3600699999999999</v>
      </c>
      <c r="AK186">
        <v>999</v>
      </c>
      <c r="AO186">
        <v>11674</v>
      </c>
    </row>
    <row r="187" spans="1:41" x14ac:dyDescent="0.45">
      <c r="A187" t="s">
        <v>3013</v>
      </c>
      <c r="B187" t="s">
        <v>269</v>
      </c>
      <c r="C187">
        <v>6</v>
      </c>
      <c r="D187">
        <v>6</v>
      </c>
      <c r="F187">
        <v>4.2110099999999999</v>
      </c>
      <c r="G187">
        <v>27</v>
      </c>
      <c r="H187">
        <v>27</v>
      </c>
      <c r="K187">
        <v>109</v>
      </c>
      <c r="L187">
        <v>465</v>
      </c>
      <c r="M187">
        <v>107</v>
      </c>
      <c r="N187">
        <v>55</v>
      </c>
      <c r="O187">
        <v>51</v>
      </c>
      <c r="P187">
        <v>12</v>
      </c>
      <c r="Q187">
        <v>37</v>
      </c>
      <c r="R187">
        <v>0</v>
      </c>
      <c r="S187">
        <v>3</v>
      </c>
      <c r="T187">
        <v>77</v>
      </c>
      <c r="U187">
        <v>6.3578000000000001</v>
      </c>
      <c r="V187">
        <v>3.05505</v>
      </c>
      <c r="W187">
        <v>2.08108</v>
      </c>
      <c r="X187">
        <v>0.99082599999999998</v>
      </c>
      <c r="Y187">
        <v>0.16559099999999999</v>
      </c>
      <c r="Z187">
        <v>7.9569899999999999E-2</v>
      </c>
      <c r="AA187">
        <v>8.6021512746810899E-2</v>
      </c>
      <c r="AB187">
        <v>0.25176500000000002</v>
      </c>
      <c r="AC187">
        <v>1.3210999999999999</v>
      </c>
      <c r="AD187">
        <v>0.28273799999999999</v>
      </c>
      <c r="AE187">
        <v>0.69968600000000003</v>
      </c>
      <c r="AH187">
        <v>4.3743100000000004</v>
      </c>
      <c r="AI187">
        <v>1.3400300000000001</v>
      </c>
      <c r="AJ187">
        <v>1.4705999999999999</v>
      </c>
      <c r="AK187">
        <v>999</v>
      </c>
      <c r="AO187" t="s">
        <v>3016</v>
      </c>
    </row>
    <row r="188" spans="1:41" x14ac:dyDescent="0.45">
      <c r="A188" t="s">
        <v>5596</v>
      </c>
      <c r="B188" t="s">
        <v>89</v>
      </c>
      <c r="C188">
        <v>5</v>
      </c>
      <c r="D188">
        <v>5</v>
      </c>
      <c r="F188">
        <v>4.0511900000000001</v>
      </c>
      <c r="G188">
        <v>26</v>
      </c>
      <c r="H188">
        <v>26</v>
      </c>
      <c r="K188">
        <v>113.3</v>
      </c>
      <c r="L188">
        <v>484</v>
      </c>
      <c r="M188">
        <v>103</v>
      </c>
      <c r="N188">
        <v>55</v>
      </c>
      <c r="O188">
        <v>51</v>
      </c>
      <c r="P188">
        <v>13</v>
      </c>
      <c r="Q188">
        <v>45</v>
      </c>
      <c r="R188">
        <v>0</v>
      </c>
      <c r="S188">
        <v>4</v>
      </c>
      <c r="T188">
        <v>104</v>
      </c>
      <c r="U188">
        <v>8.2612500000000004</v>
      </c>
      <c r="V188">
        <v>3.5745800000000001</v>
      </c>
      <c r="W188">
        <v>2.3111100000000002</v>
      </c>
      <c r="X188">
        <v>1.0326599999999999</v>
      </c>
      <c r="Y188">
        <v>0.21487600000000001</v>
      </c>
      <c r="Z188">
        <v>9.2975199999999994E-2</v>
      </c>
      <c r="AA188">
        <v>0.121900819242</v>
      </c>
      <c r="AB188">
        <v>0.23678199999999999</v>
      </c>
      <c r="AC188">
        <v>1.30627</v>
      </c>
      <c r="AD188">
        <v>0.28301900000000002</v>
      </c>
      <c r="AE188">
        <v>0.71648699999999999</v>
      </c>
      <c r="AH188">
        <v>4.2082600000000001</v>
      </c>
      <c r="AI188">
        <v>1.33951</v>
      </c>
      <c r="AJ188">
        <v>1.5079199999999999</v>
      </c>
      <c r="AK188">
        <v>999</v>
      </c>
      <c r="AO188" t="s">
        <v>5598</v>
      </c>
    </row>
    <row r="189" spans="1:41" x14ac:dyDescent="0.45">
      <c r="A189" t="s">
        <v>7693</v>
      </c>
      <c r="B189" t="s">
        <v>7</v>
      </c>
      <c r="C189">
        <v>7</v>
      </c>
      <c r="D189">
        <v>10</v>
      </c>
      <c r="F189">
        <v>4.4640000000000004</v>
      </c>
      <c r="G189">
        <v>23</v>
      </c>
      <c r="H189">
        <v>21</v>
      </c>
      <c r="K189">
        <v>125</v>
      </c>
      <c r="L189">
        <v>533</v>
      </c>
      <c r="M189">
        <v>137</v>
      </c>
      <c r="N189">
        <v>66</v>
      </c>
      <c r="O189">
        <v>62</v>
      </c>
      <c r="P189">
        <v>16</v>
      </c>
      <c r="Q189">
        <v>26</v>
      </c>
      <c r="R189">
        <v>0</v>
      </c>
      <c r="S189">
        <v>6</v>
      </c>
      <c r="T189">
        <v>74</v>
      </c>
      <c r="U189">
        <v>5.3280000000000003</v>
      </c>
      <c r="V189">
        <v>1.8720000000000001</v>
      </c>
      <c r="W189">
        <v>2.8461500000000002</v>
      </c>
      <c r="X189">
        <v>1.1519999999999999</v>
      </c>
      <c r="Y189">
        <v>0.13883699999999999</v>
      </c>
      <c r="Z189">
        <v>4.8780499999999997E-2</v>
      </c>
      <c r="AA189">
        <v>9.0056285262107794E-2</v>
      </c>
      <c r="AB189">
        <v>0.273453</v>
      </c>
      <c r="AC189">
        <v>1.304</v>
      </c>
      <c r="AD189">
        <v>0.294404</v>
      </c>
      <c r="AE189">
        <v>0.68989999999999996</v>
      </c>
      <c r="AH189">
        <v>4.5030400000000004</v>
      </c>
      <c r="AI189">
        <v>1.3373900000000001</v>
      </c>
      <c r="AJ189">
        <v>1.55505</v>
      </c>
      <c r="AK189">
        <v>999</v>
      </c>
      <c r="AO189" t="s">
        <v>7694</v>
      </c>
    </row>
    <row r="190" spans="1:41" x14ac:dyDescent="0.45">
      <c r="A190" t="s">
        <v>7198</v>
      </c>
      <c r="B190" t="s">
        <v>269</v>
      </c>
      <c r="C190">
        <v>6</v>
      </c>
      <c r="D190">
        <v>6</v>
      </c>
      <c r="F190">
        <v>4.25488</v>
      </c>
      <c r="G190">
        <v>24</v>
      </c>
      <c r="H190">
        <v>18</v>
      </c>
      <c r="K190">
        <v>97.3</v>
      </c>
      <c r="L190">
        <v>426</v>
      </c>
      <c r="M190">
        <v>101</v>
      </c>
      <c r="N190">
        <v>49</v>
      </c>
      <c r="O190">
        <v>46</v>
      </c>
      <c r="P190">
        <v>13</v>
      </c>
      <c r="Q190">
        <v>32</v>
      </c>
      <c r="R190">
        <v>0</v>
      </c>
      <c r="S190">
        <v>4</v>
      </c>
      <c r="T190">
        <v>93</v>
      </c>
      <c r="U190">
        <v>8.6022599999999994</v>
      </c>
      <c r="V190">
        <v>2.9599199999999999</v>
      </c>
      <c r="W190">
        <v>2.90625</v>
      </c>
      <c r="X190">
        <v>1.2024699999999999</v>
      </c>
      <c r="Y190">
        <v>0.21831</v>
      </c>
      <c r="Z190">
        <v>7.5117400000000001E-2</v>
      </c>
      <c r="AA190">
        <v>0.14319249242544099</v>
      </c>
      <c r="AB190">
        <v>0.25897399999999998</v>
      </c>
      <c r="AC190">
        <v>1.3669100000000001</v>
      </c>
      <c r="AD190">
        <v>0.309859</v>
      </c>
      <c r="AE190">
        <v>0.731707</v>
      </c>
      <c r="AH190">
        <v>4.1902900000000001</v>
      </c>
      <c r="AI190">
        <v>1.33572</v>
      </c>
      <c r="AJ190">
        <v>1.2617700000000001</v>
      </c>
      <c r="AK190">
        <v>999</v>
      </c>
      <c r="AO190">
        <v>13361</v>
      </c>
    </row>
    <row r="191" spans="1:41" x14ac:dyDescent="0.45">
      <c r="A191" t="s">
        <v>7147</v>
      </c>
      <c r="B191" t="s">
        <v>14</v>
      </c>
      <c r="C191">
        <v>6</v>
      </c>
      <c r="D191">
        <v>7</v>
      </c>
      <c r="F191">
        <v>4.3665799999999999</v>
      </c>
      <c r="G191">
        <v>23</v>
      </c>
      <c r="H191">
        <v>19</v>
      </c>
      <c r="K191">
        <v>111.3</v>
      </c>
      <c r="L191">
        <v>474</v>
      </c>
      <c r="M191">
        <v>109</v>
      </c>
      <c r="N191">
        <v>58</v>
      </c>
      <c r="O191">
        <v>54</v>
      </c>
      <c r="P191">
        <v>15</v>
      </c>
      <c r="Q191">
        <v>33</v>
      </c>
      <c r="R191">
        <v>0</v>
      </c>
      <c r="S191">
        <v>5</v>
      </c>
      <c r="T191">
        <v>92</v>
      </c>
      <c r="U191">
        <v>7.4393500000000001</v>
      </c>
      <c r="V191">
        <v>2.6684600000000001</v>
      </c>
      <c r="W191">
        <v>2.7878799999999999</v>
      </c>
      <c r="X191">
        <v>1.2129399999999999</v>
      </c>
      <c r="Y191">
        <v>0.19409299999999999</v>
      </c>
      <c r="Z191">
        <v>6.9620299999999996E-2</v>
      </c>
      <c r="AA191">
        <v>0.124472573399543</v>
      </c>
      <c r="AB191">
        <v>0.25</v>
      </c>
      <c r="AC191">
        <v>1.27583</v>
      </c>
      <c r="AD191">
        <v>0.28571400000000002</v>
      </c>
      <c r="AE191">
        <v>0.69421500000000003</v>
      </c>
      <c r="AH191">
        <v>4.3781299999999996</v>
      </c>
      <c r="AI191">
        <v>1.3353999999999999</v>
      </c>
      <c r="AJ191">
        <v>1.0893600000000001</v>
      </c>
      <c r="AK191">
        <v>999</v>
      </c>
      <c r="AO191">
        <v>25550</v>
      </c>
    </row>
    <row r="192" spans="1:41" x14ac:dyDescent="0.45">
      <c r="A192" t="s">
        <v>7695</v>
      </c>
      <c r="B192" t="s">
        <v>207</v>
      </c>
      <c r="C192">
        <v>6</v>
      </c>
      <c r="D192">
        <v>7</v>
      </c>
      <c r="F192">
        <v>4.5138199999999999</v>
      </c>
      <c r="G192">
        <v>23</v>
      </c>
      <c r="H192">
        <v>21</v>
      </c>
      <c r="K192">
        <v>97.7</v>
      </c>
      <c r="L192">
        <v>428</v>
      </c>
      <c r="M192">
        <v>97</v>
      </c>
      <c r="N192">
        <v>52</v>
      </c>
      <c r="O192">
        <v>49</v>
      </c>
      <c r="P192">
        <v>13</v>
      </c>
      <c r="Q192">
        <v>36</v>
      </c>
      <c r="R192">
        <v>0</v>
      </c>
      <c r="S192">
        <v>6</v>
      </c>
      <c r="T192">
        <v>91</v>
      </c>
      <c r="U192">
        <v>8.3827999999999996</v>
      </c>
      <c r="V192">
        <v>3.3162699999999998</v>
      </c>
      <c r="W192">
        <v>2.5277799999999999</v>
      </c>
      <c r="X192">
        <v>1.19754</v>
      </c>
      <c r="Y192">
        <v>0.212617</v>
      </c>
      <c r="Z192">
        <v>8.4112199999999998E-2</v>
      </c>
      <c r="AA192">
        <v>0.128504663705825</v>
      </c>
      <c r="AB192">
        <v>0.25129499999999999</v>
      </c>
      <c r="AC192">
        <v>1.36131</v>
      </c>
      <c r="AD192">
        <v>0.29787200000000003</v>
      </c>
      <c r="AE192">
        <v>0.70557499999999995</v>
      </c>
      <c r="AH192">
        <v>4.4116400000000002</v>
      </c>
      <c r="AI192">
        <v>1.32982</v>
      </c>
      <c r="AJ192">
        <v>1.09842</v>
      </c>
      <c r="AK192">
        <v>999</v>
      </c>
      <c r="AO192">
        <v>21448</v>
      </c>
    </row>
    <row r="193" spans="1:41" x14ac:dyDescent="0.45">
      <c r="A193" t="s">
        <v>7242</v>
      </c>
      <c r="B193" t="s">
        <v>46</v>
      </c>
      <c r="C193">
        <v>4</v>
      </c>
      <c r="D193">
        <v>4</v>
      </c>
      <c r="F193">
        <v>4.2948000000000004</v>
      </c>
      <c r="G193">
        <v>23</v>
      </c>
      <c r="H193">
        <v>23</v>
      </c>
      <c r="K193">
        <v>94.3</v>
      </c>
      <c r="L193">
        <v>405</v>
      </c>
      <c r="M193">
        <v>93</v>
      </c>
      <c r="N193">
        <v>48</v>
      </c>
      <c r="O193">
        <v>45</v>
      </c>
      <c r="P193">
        <v>12</v>
      </c>
      <c r="Q193">
        <v>32</v>
      </c>
      <c r="R193">
        <v>0</v>
      </c>
      <c r="S193">
        <v>3</v>
      </c>
      <c r="T193">
        <v>79</v>
      </c>
      <c r="U193">
        <v>7.5397699999999999</v>
      </c>
      <c r="V193">
        <v>3.0540799999999999</v>
      </c>
      <c r="W193">
        <v>2.46875</v>
      </c>
      <c r="X193">
        <v>1.1452800000000001</v>
      </c>
      <c r="Y193">
        <v>0.19506200000000001</v>
      </c>
      <c r="Z193">
        <v>7.9012299999999994E-2</v>
      </c>
      <c r="AA193">
        <v>0.116049379110336</v>
      </c>
      <c r="AB193">
        <v>0.25135099999999999</v>
      </c>
      <c r="AC193">
        <v>1.3255600000000001</v>
      </c>
      <c r="AD193">
        <v>0.290323</v>
      </c>
      <c r="AE193">
        <v>0.71164499999999997</v>
      </c>
      <c r="AH193">
        <v>4.3472999999999997</v>
      </c>
      <c r="AI193">
        <v>1.3287800000000001</v>
      </c>
      <c r="AJ193">
        <v>1.2275700000000001</v>
      </c>
      <c r="AK193">
        <v>999</v>
      </c>
      <c r="AO193">
        <v>27487</v>
      </c>
    </row>
    <row r="194" spans="1:41" x14ac:dyDescent="0.45">
      <c r="A194" t="s">
        <v>7128</v>
      </c>
      <c r="B194" t="s">
        <v>39</v>
      </c>
      <c r="C194">
        <v>6</v>
      </c>
      <c r="D194">
        <v>7</v>
      </c>
      <c r="F194">
        <v>4.5112800000000002</v>
      </c>
      <c r="G194">
        <v>24</v>
      </c>
      <c r="H194">
        <v>22</v>
      </c>
      <c r="K194">
        <v>119.7</v>
      </c>
      <c r="L194">
        <v>523</v>
      </c>
      <c r="M194">
        <v>112</v>
      </c>
      <c r="N194">
        <v>64</v>
      </c>
      <c r="O194">
        <v>60</v>
      </c>
      <c r="P194">
        <v>15</v>
      </c>
      <c r="Q194">
        <v>51</v>
      </c>
      <c r="R194">
        <v>1</v>
      </c>
      <c r="S194">
        <v>8</v>
      </c>
      <c r="T194">
        <v>117</v>
      </c>
      <c r="U194">
        <v>8.7969899999999992</v>
      </c>
      <c r="V194">
        <v>3.8345899999999999</v>
      </c>
      <c r="W194">
        <v>2.2941199999999999</v>
      </c>
      <c r="X194">
        <v>1.12782</v>
      </c>
      <c r="Y194">
        <v>0.22370899999999999</v>
      </c>
      <c r="Z194">
        <v>9.7514299999999998E-2</v>
      </c>
      <c r="AA194">
        <v>0.12619503587484299</v>
      </c>
      <c r="AB194">
        <v>0.24137900000000001</v>
      </c>
      <c r="AC194">
        <v>1.36174</v>
      </c>
      <c r="AD194">
        <v>0.29216900000000001</v>
      </c>
      <c r="AE194">
        <v>0.697183</v>
      </c>
      <c r="AH194">
        <v>4.4079199999999998</v>
      </c>
      <c r="AI194">
        <v>1.32056</v>
      </c>
      <c r="AJ194">
        <v>1.2743899999999999</v>
      </c>
      <c r="AK194">
        <v>999</v>
      </c>
      <c r="AO194">
        <v>17479</v>
      </c>
    </row>
    <row r="195" spans="1:41" x14ac:dyDescent="0.45">
      <c r="A195" t="s">
        <v>7696</v>
      </c>
      <c r="C195">
        <v>5</v>
      </c>
      <c r="D195">
        <v>6</v>
      </c>
      <c r="F195">
        <v>4.3017799999999999</v>
      </c>
      <c r="G195">
        <v>18</v>
      </c>
      <c r="H195">
        <v>18</v>
      </c>
      <c r="K195">
        <v>106.7</v>
      </c>
      <c r="L195">
        <v>457</v>
      </c>
      <c r="M195">
        <v>108</v>
      </c>
      <c r="N195">
        <v>55</v>
      </c>
      <c r="O195">
        <v>51</v>
      </c>
      <c r="P195">
        <v>13</v>
      </c>
      <c r="Q195">
        <v>31</v>
      </c>
      <c r="R195">
        <v>0</v>
      </c>
      <c r="S195">
        <v>2</v>
      </c>
      <c r="T195">
        <v>80</v>
      </c>
      <c r="U195">
        <v>6.7478899999999999</v>
      </c>
      <c r="V195">
        <v>2.6148099999999999</v>
      </c>
      <c r="W195">
        <v>2.5806499999999999</v>
      </c>
      <c r="X195">
        <v>1.09653</v>
      </c>
      <c r="Y195">
        <v>0.17505499999999999</v>
      </c>
      <c r="Z195">
        <v>6.7833699999999997E-2</v>
      </c>
      <c r="AA195">
        <v>0.107220999896526</v>
      </c>
      <c r="AB195">
        <v>0.25471700000000003</v>
      </c>
      <c r="AC195">
        <v>1.3027200000000001</v>
      </c>
      <c r="AD195">
        <v>0.28700900000000001</v>
      </c>
      <c r="AE195">
        <v>0.69536399999999998</v>
      </c>
      <c r="AH195">
        <v>4.26722</v>
      </c>
      <c r="AI195">
        <v>1.3188200000000001</v>
      </c>
      <c r="AJ195">
        <v>1.2161299999999999</v>
      </c>
      <c r="AK195">
        <v>999</v>
      </c>
      <c r="AO195" t="s">
        <v>7697</v>
      </c>
    </row>
    <row r="196" spans="1:41" x14ac:dyDescent="0.45">
      <c r="A196" t="s">
        <v>7109</v>
      </c>
      <c r="B196" t="s">
        <v>28</v>
      </c>
      <c r="C196">
        <v>7</v>
      </c>
      <c r="D196">
        <v>7</v>
      </c>
      <c r="F196">
        <v>4.5882399999999999</v>
      </c>
      <c r="G196">
        <v>25</v>
      </c>
      <c r="H196">
        <v>21</v>
      </c>
      <c r="K196">
        <v>102</v>
      </c>
      <c r="L196">
        <v>445</v>
      </c>
      <c r="M196">
        <v>100</v>
      </c>
      <c r="N196">
        <v>56</v>
      </c>
      <c r="O196">
        <v>52</v>
      </c>
      <c r="P196">
        <v>13</v>
      </c>
      <c r="Q196">
        <v>38</v>
      </c>
      <c r="R196">
        <v>1</v>
      </c>
      <c r="S196">
        <v>9</v>
      </c>
      <c r="T196">
        <v>102</v>
      </c>
      <c r="U196">
        <v>9</v>
      </c>
      <c r="V196">
        <v>3.3529399999999998</v>
      </c>
      <c r="W196">
        <v>2.6842100000000002</v>
      </c>
      <c r="X196">
        <v>1.14706</v>
      </c>
      <c r="Y196">
        <v>0.229213</v>
      </c>
      <c r="Z196">
        <v>8.5393300000000005E-2</v>
      </c>
      <c r="AA196">
        <v>0.14382021874189299</v>
      </c>
      <c r="AB196">
        <v>0.25125599999999998</v>
      </c>
      <c r="AC196">
        <v>1.35294</v>
      </c>
      <c r="AD196">
        <v>0.30742000000000003</v>
      </c>
      <c r="AE196">
        <v>0.68447400000000003</v>
      </c>
      <c r="AH196">
        <v>4.2942600000000004</v>
      </c>
      <c r="AI196">
        <v>1.31606</v>
      </c>
      <c r="AJ196">
        <v>1.2255100000000001</v>
      </c>
      <c r="AK196">
        <v>999</v>
      </c>
      <c r="AO196">
        <v>19879</v>
      </c>
    </row>
    <row r="197" spans="1:41" x14ac:dyDescent="0.45">
      <c r="A197" t="s">
        <v>108</v>
      </c>
      <c r="B197" t="s">
        <v>107</v>
      </c>
      <c r="C197">
        <v>7</v>
      </c>
      <c r="D197">
        <v>5</v>
      </c>
      <c r="F197">
        <v>4.3276899999999996</v>
      </c>
      <c r="G197">
        <v>22</v>
      </c>
      <c r="H197">
        <v>17</v>
      </c>
      <c r="K197">
        <v>112.3</v>
      </c>
      <c r="L197">
        <v>482</v>
      </c>
      <c r="M197">
        <v>115</v>
      </c>
      <c r="N197">
        <v>58</v>
      </c>
      <c r="O197">
        <v>54</v>
      </c>
      <c r="P197">
        <v>15</v>
      </c>
      <c r="Q197">
        <v>32</v>
      </c>
      <c r="R197">
        <v>1</v>
      </c>
      <c r="S197">
        <v>8</v>
      </c>
      <c r="T197">
        <v>94</v>
      </c>
      <c r="U197">
        <v>7.5333899999999998</v>
      </c>
      <c r="V197">
        <v>2.5645600000000002</v>
      </c>
      <c r="W197">
        <v>2.9375</v>
      </c>
      <c r="X197">
        <v>1.20214</v>
      </c>
      <c r="Y197">
        <v>0.195021</v>
      </c>
      <c r="Z197">
        <v>6.6390000000000005E-2</v>
      </c>
      <c r="AA197">
        <v>0.12863070517778299</v>
      </c>
      <c r="AB197">
        <v>0.260181</v>
      </c>
      <c r="AC197">
        <v>1.3089900000000001</v>
      </c>
      <c r="AD197">
        <v>0.30030000000000001</v>
      </c>
      <c r="AE197">
        <v>0.706349</v>
      </c>
      <c r="AH197">
        <v>4.3859399999999997</v>
      </c>
      <c r="AI197">
        <v>1.31297</v>
      </c>
      <c r="AJ197">
        <v>1.53986</v>
      </c>
      <c r="AK197">
        <v>999</v>
      </c>
      <c r="AO197">
        <v>21238</v>
      </c>
    </row>
    <row r="198" spans="1:41" x14ac:dyDescent="0.45">
      <c r="A198" t="s">
        <v>7334</v>
      </c>
      <c r="B198" t="s">
        <v>7</v>
      </c>
      <c r="C198">
        <v>7</v>
      </c>
      <c r="D198">
        <v>8</v>
      </c>
      <c r="F198">
        <v>4.28179</v>
      </c>
      <c r="G198">
        <v>23</v>
      </c>
      <c r="H198">
        <v>22</v>
      </c>
      <c r="K198">
        <v>109.3</v>
      </c>
      <c r="L198">
        <v>464</v>
      </c>
      <c r="M198">
        <v>95</v>
      </c>
      <c r="N198">
        <v>56</v>
      </c>
      <c r="O198">
        <v>52</v>
      </c>
      <c r="P198">
        <v>14</v>
      </c>
      <c r="Q198">
        <v>48</v>
      </c>
      <c r="R198">
        <v>0</v>
      </c>
      <c r="S198">
        <v>7</v>
      </c>
      <c r="T198">
        <v>111</v>
      </c>
      <c r="U198">
        <v>9.1399799999999995</v>
      </c>
      <c r="V198">
        <v>3.95242</v>
      </c>
      <c r="W198">
        <v>2.3125</v>
      </c>
      <c r="X198">
        <v>1.15279</v>
      </c>
      <c r="Y198">
        <v>0.23922399999999999</v>
      </c>
      <c r="Z198">
        <v>0.103448</v>
      </c>
      <c r="AA198">
        <v>0.135775856673717</v>
      </c>
      <c r="AB198">
        <v>0.23227400000000001</v>
      </c>
      <c r="AC198">
        <v>1.30833</v>
      </c>
      <c r="AD198">
        <v>0.28521099999999999</v>
      </c>
      <c r="AE198">
        <v>0.70502399999999998</v>
      </c>
      <c r="AH198">
        <v>4.3986799999999997</v>
      </c>
      <c r="AI198">
        <v>1.3056300000000001</v>
      </c>
      <c r="AJ198">
        <v>1.54006</v>
      </c>
      <c r="AK198">
        <v>999</v>
      </c>
      <c r="AO198">
        <v>21690</v>
      </c>
    </row>
    <row r="199" spans="1:41" x14ac:dyDescent="0.45">
      <c r="A199" t="s">
        <v>3469</v>
      </c>
      <c r="B199" t="s">
        <v>36</v>
      </c>
      <c r="C199">
        <v>5</v>
      </c>
      <c r="D199">
        <v>8</v>
      </c>
      <c r="F199">
        <v>4.8022099999999996</v>
      </c>
      <c r="G199">
        <v>24</v>
      </c>
      <c r="H199">
        <v>22</v>
      </c>
      <c r="K199">
        <v>108.7</v>
      </c>
      <c r="L199">
        <v>470</v>
      </c>
      <c r="M199">
        <v>110</v>
      </c>
      <c r="N199">
        <v>62</v>
      </c>
      <c r="O199">
        <v>58</v>
      </c>
      <c r="P199">
        <v>16</v>
      </c>
      <c r="Q199">
        <v>34</v>
      </c>
      <c r="R199">
        <v>0</v>
      </c>
      <c r="S199">
        <v>8</v>
      </c>
      <c r="T199">
        <v>87</v>
      </c>
      <c r="U199">
        <v>7.2033100000000001</v>
      </c>
      <c r="V199">
        <v>2.8150900000000001</v>
      </c>
      <c r="W199">
        <v>2.5588199999999999</v>
      </c>
      <c r="X199">
        <v>1.3247500000000001</v>
      </c>
      <c r="Y199">
        <v>0.18510599999999999</v>
      </c>
      <c r="Z199">
        <v>7.2340399999999999E-2</v>
      </c>
      <c r="AA199">
        <v>0.112765952944755</v>
      </c>
      <c r="AB199">
        <v>0.25700899999999999</v>
      </c>
      <c r="AC199">
        <v>1.3247500000000001</v>
      </c>
      <c r="AD199">
        <v>0.28923100000000002</v>
      </c>
      <c r="AE199">
        <v>0.674342</v>
      </c>
      <c r="AH199">
        <v>4.7269800000000002</v>
      </c>
      <c r="AI199">
        <v>1.3029599999999999</v>
      </c>
      <c r="AJ199">
        <v>1.1757200000000001</v>
      </c>
      <c r="AK199">
        <v>999</v>
      </c>
      <c r="AO199" t="s">
        <v>3473</v>
      </c>
    </row>
    <row r="200" spans="1:41" x14ac:dyDescent="0.45">
      <c r="A200" t="s">
        <v>3687</v>
      </c>
      <c r="B200" t="s">
        <v>269</v>
      </c>
      <c r="C200">
        <v>5</v>
      </c>
      <c r="D200">
        <v>5</v>
      </c>
      <c r="F200">
        <v>4.2631600000000001</v>
      </c>
      <c r="G200">
        <v>24</v>
      </c>
      <c r="H200">
        <v>23</v>
      </c>
      <c r="K200">
        <v>114</v>
      </c>
      <c r="L200">
        <v>494</v>
      </c>
      <c r="M200">
        <v>112</v>
      </c>
      <c r="N200">
        <v>58</v>
      </c>
      <c r="O200">
        <v>54</v>
      </c>
      <c r="P200">
        <v>13</v>
      </c>
      <c r="Q200">
        <v>42</v>
      </c>
      <c r="R200">
        <v>0</v>
      </c>
      <c r="S200">
        <v>5</v>
      </c>
      <c r="T200">
        <v>87</v>
      </c>
      <c r="U200">
        <v>6.8684200000000004</v>
      </c>
      <c r="V200">
        <v>3.3157899999999998</v>
      </c>
      <c r="W200">
        <v>2.0714299999999999</v>
      </c>
      <c r="X200">
        <v>1.0263199999999999</v>
      </c>
      <c r="Y200">
        <v>0.17611299999999999</v>
      </c>
      <c r="Z200">
        <v>8.5020200000000004E-2</v>
      </c>
      <c r="AA200">
        <v>9.1093122959136894E-2</v>
      </c>
      <c r="AB200">
        <v>0.25055899999999998</v>
      </c>
      <c r="AC200">
        <v>1.3508800000000001</v>
      </c>
      <c r="AD200">
        <v>0.28530299999999997</v>
      </c>
      <c r="AE200">
        <v>0.70692200000000005</v>
      </c>
      <c r="AH200">
        <v>4.4480199999999996</v>
      </c>
      <c r="AI200">
        <v>1.29864</v>
      </c>
      <c r="AJ200">
        <v>1.47959</v>
      </c>
      <c r="AK200">
        <v>999</v>
      </c>
      <c r="AO200" t="s">
        <v>3690</v>
      </c>
    </row>
    <row r="201" spans="1:41" x14ac:dyDescent="0.45">
      <c r="A201" t="s">
        <v>6254</v>
      </c>
      <c r="B201" t="s">
        <v>309</v>
      </c>
      <c r="C201">
        <v>5</v>
      </c>
      <c r="D201">
        <v>8</v>
      </c>
      <c r="F201">
        <v>4.9541300000000001</v>
      </c>
      <c r="G201">
        <v>24</v>
      </c>
      <c r="H201">
        <v>22</v>
      </c>
      <c r="K201">
        <v>109</v>
      </c>
      <c r="L201">
        <v>479</v>
      </c>
      <c r="M201">
        <v>112</v>
      </c>
      <c r="N201">
        <v>64</v>
      </c>
      <c r="O201">
        <v>60</v>
      </c>
      <c r="P201">
        <v>15</v>
      </c>
      <c r="Q201">
        <v>45</v>
      </c>
      <c r="R201">
        <v>1</v>
      </c>
      <c r="S201">
        <v>4</v>
      </c>
      <c r="T201">
        <v>90</v>
      </c>
      <c r="U201">
        <v>7.43119</v>
      </c>
      <c r="V201">
        <v>3.7155999999999998</v>
      </c>
      <c r="W201">
        <v>2</v>
      </c>
      <c r="X201">
        <v>1.2385299999999999</v>
      </c>
      <c r="Y201">
        <v>0.187891</v>
      </c>
      <c r="Z201">
        <v>9.3945699999999993E-2</v>
      </c>
      <c r="AA201">
        <v>9.3945719301700495E-2</v>
      </c>
      <c r="AB201">
        <v>0.260465</v>
      </c>
      <c r="AC201">
        <v>1.4403699999999999</v>
      </c>
      <c r="AD201">
        <v>0.29846200000000001</v>
      </c>
      <c r="AE201">
        <v>0.68382399999999999</v>
      </c>
      <c r="AH201">
        <v>4.7412799999999997</v>
      </c>
      <c r="AI201">
        <v>1.2937700000000001</v>
      </c>
      <c r="AJ201">
        <v>1.5313399999999999</v>
      </c>
      <c r="AK201">
        <v>999</v>
      </c>
      <c r="AO201" t="s">
        <v>6258</v>
      </c>
    </row>
    <row r="202" spans="1:41" x14ac:dyDescent="0.45">
      <c r="A202" t="s">
        <v>3362</v>
      </c>
      <c r="B202" t="s">
        <v>14</v>
      </c>
      <c r="C202">
        <v>8</v>
      </c>
      <c r="D202">
        <v>7</v>
      </c>
      <c r="F202">
        <v>4.3054300000000003</v>
      </c>
      <c r="G202">
        <v>24</v>
      </c>
      <c r="H202">
        <v>24</v>
      </c>
      <c r="K202">
        <v>108.7</v>
      </c>
      <c r="L202">
        <v>463</v>
      </c>
      <c r="M202">
        <v>102</v>
      </c>
      <c r="N202">
        <v>56</v>
      </c>
      <c r="O202">
        <v>52</v>
      </c>
      <c r="P202">
        <v>13</v>
      </c>
      <c r="Q202">
        <v>43</v>
      </c>
      <c r="R202">
        <v>0</v>
      </c>
      <c r="S202">
        <v>1</v>
      </c>
      <c r="T202">
        <v>87</v>
      </c>
      <c r="U202">
        <v>7.2033100000000001</v>
      </c>
      <c r="V202">
        <v>3.56026</v>
      </c>
      <c r="W202">
        <v>2.0232600000000001</v>
      </c>
      <c r="X202">
        <v>1.07636</v>
      </c>
      <c r="Y202">
        <v>0.18790499999999999</v>
      </c>
      <c r="Z202">
        <v>9.28726E-2</v>
      </c>
      <c r="AA202">
        <v>9.5032401382923098E-2</v>
      </c>
      <c r="AB202">
        <v>0.24343699999999999</v>
      </c>
      <c r="AC202">
        <v>1.33395</v>
      </c>
      <c r="AD202">
        <v>0.278997</v>
      </c>
      <c r="AE202">
        <v>0.70189299999999999</v>
      </c>
      <c r="AH202">
        <v>4.4233900000000004</v>
      </c>
      <c r="AI202">
        <v>1.2936399999999999</v>
      </c>
      <c r="AJ202">
        <v>1.17425</v>
      </c>
      <c r="AK202">
        <v>999</v>
      </c>
      <c r="AO202" t="s">
        <v>3365</v>
      </c>
    </row>
    <row r="203" spans="1:41" x14ac:dyDescent="0.45">
      <c r="A203" t="s">
        <v>5513</v>
      </c>
      <c r="B203" t="s">
        <v>191</v>
      </c>
      <c r="C203">
        <v>7</v>
      </c>
      <c r="D203">
        <v>5</v>
      </c>
      <c r="F203">
        <v>4.1952499999999997</v>
      </c>
      <c r="G203">
        <v>26</v>
      </c>
      <c r="H203">
        <v>21</v>
      </c>
      <c r="K203">
        <v>113.7</v>
      </c>
      <c r="L203">
        <v>488</v>
      </c>
      <c r="M203">
        <v>104</v>
      </c>
      <c r="N203">
        <v>57</v>
      </c>
      <c r="O203">
        <v>53</v>
      </c>
      <c r="P203">
        <v>13</v>
      </c>
      <c r="Q203">
        <v>45</v>
      </c>
      <c r="R203">
        <v>0</v>
      </c>
      <c r="S203">
        <v>6</v>
      </c>
      <c r="T203">
        <v>100</v>
      </c>
      <c r="U203">
        <v>7.9155699999999998</v>
      </c>
      <c r="V203">
        <v>3.5620099999999999</v>
      </c>
      <c r="W203">
        <v>2.2222200000000001</v>
      </c>
      <c r="X203">
        <v>1.02902</v>
      </c>
      <c r="Y203">
        <v>0.20491799999999999</v>
      </c>
      <c r="Z203">
        <v>9.2213100000000006E-2</v>
      </c>
      <c r="AA203">
        <v>0.112704910337924</v>
      </c>
      <c r="AB203">
        <v>0.237986</v>
      </c>
      <c r="AC203">
        <v>1.31047</v>
      </c>
      <c r="AD203">
        <v>0.280864</v>
      </c>
      <c r="AE203">
        <v>0.70336399999999999</v>
      </c>
      <c r="AH203">
        <v>4.3280399999999997</v>
      </c>
      <c r="AI203">
        <v>1.2929600000000001</v>
      </c>
      <c r="AJ203">
        <v>1.49326</v>
      </c>
      <c r="AK203">
        <v>999</v>
      </c>
      <c r="AO203" t="s">
        <v>5516</v>
      </c>
    </row>
    <row r="204" spans="1:41" x14ac:dyDescent="0.45">
      <c r="A204" t="s">
        <v>7162</v>
      </c>
      <c r="B204" t="s">
        <v>309</v>
      </c>
      <c r="C204">
        <v>5</v>
      </c>
      <c r="D204">
        <v>7</v>
      </c>
      <c r="F204">
        <v>4.9591799999999999</v>
      </c>
      <c r="G204">
        <v>21</v>
      </c>
      <c r="H204">
        <v>20</v>
      </c>
      <c r="K204">
        <v>98</v>
      </c>
      <c r="L204">
        <v>430</v>
      </c>
      <c r="M204">
        <v>100</v>
      </c>
      <c r="N204">
        <v>58</v>
      </c>
      <c r="O204">
        <v>54</v>
      </c>
      <c r="P204">
        <v>14</v>
      </c>
      <c r="Q204">
        <v>39</v>
      </c>
      <c r="R204">
        <v>0</v>
      </c>
      <c r="S204">
        <v>3</v>
      </c>
      <c r="T204">
        <v>87</v>
      </c>
      <c r="U204">
        <v>7.9897999999999998</v>
      </c>
      <c r="V204">
        <v>3.5816300000000001</v>
      </c>
      <c r="W204">
        <v>2.2307700000000001</v>
      </c>
      <c r="X204">
        <v>1.2857099999999999</v>
      </c>
      <c r="Y204">
        <v>0.20232600000000001</v>
      </c>
      <c r="Z204">
        <v>9.0697700000000006E-2</v>
      </c>
      <c r="AA204">
        <v>0.11162790656089699</v>
      </c>
      <c r="AB204">
        <v>0.25773200000000002</v>
      </c>
      <c r="AC204">
        <v>1.4183699999999999</v>
      </c>
      <c r="AD204">
        <v>0.29965199999999997</v>
      </c>
      <c r="AE204">
        <v>0.678392</v>
      </c>
      <c r="AH204">
        <v>4.6223900000000002</v>
      </c>
      <c r="AI204">
        <v>1.2920400000000001</v>
      </c>
      <c r="AJ204">
        <v>1.34477</v>
      </c>
      <c r="AK204">
        <v>999</v>
      </c>
      <c r="AO204">
        <v>21446</v>
      </c>
    </row>
    <row r="205" spans="1:41" x14ac:dyDescent="0.45">
      <c r="A205" t="s">
        <v>4777</v>
      </c>
      <c r="B205" t="s">
        <v>170</v>
      </c>
      <c r="C205">
        <v>5</v>
      </c>
      <c r="D205">
        <v>5</v>
      </c>
      <c r="F205">
        <v>4.2477900000000002</v>
      </c>
      <c r="G205">
        <v>23</v>
      </c>
      <c r="H205">
        <v>18</v>
      </c>
      <c r="K205">
        <v>101.7</v>
      </c>
      <c r="L205">
        <v>432</v>
      </c>
      <c r="M205">
        <v>98</v>
      </c>
      <c r="N205">
        <v>51</v>
      </c>
      <c r="O205">
        <v>48</v>
      </c>
      <c r="P205">
        <v>11</v>
      </c>
      <c r="Q205">
        <v>35</v>
      </c>
      <c r="R205">
        <v>0</v>
      </c>
      <c r="S205">
        <v>2</v>
      </c>
      <c r="T205">
        <v>79</v>
      </c>
      <c r="U205">
        <v>6.9911500000000002</v>
      </c>
      <c r="V205">
        <v>3.09735</v>
      </c>
      <c r="W205">
        <v>2.2571400000000001</v>
      </c>
      <c r="X205">
        <v>0.97345099999999996</v>
      </c>
      <c r="Y205">
        <v>0.18287</v>
      </c>
      <c r="Z205">
        <v>8.1018499999999993E-2</v>
      </c>
      <c r="AA205">
        <v>0.101851858198642</v>
      </c>
      <c r="AB205">
        <v>0.24810099999999999</v>
      </c>
      <c r="AC205">
        <v>1.3077700000000001</v>
      </c>
      <c r="AD205">
        <v>0.285246</v>
      </c>
      <c r="AE205">
        <v>0.69727899999999998</v>
      </c>
      <c r="AH205">
        <v>4.1989900000000002</v>
      </c>
      <c r="AI205">
        <v>1.28982</v>
      </c>
      <c r="AJ205">
        <v>1.26135</v>
      </c>
      <c r="AK205">
        <v>999</v>
      </c>
      <c r="AO205" t="s">
        <v>4780</v>
      </c>
    </row>
    <row r="206" spans="1:41" x14ac:dyDescent="0.45">
      <c r="A206" t="s">
        <v>7328</v>
      </c>
      <c r="B206" t="s">
        <v>7</v>
      </c>
      <c r="C206">
        <v>5</v>
      </c>
      <c r="D206">
        <v>6</v>
      </c>
      <c r="F206">
        <v>4.2007000000000003</v>
      </c>
      <c r="G206">
        <v>15</v>
      </c>
      <c r="H206">
        <v>15</v>
      </c>
      <c r="K206">
        <v>85.7</v>
      </c>
      <c r="L206">
        <v>372</v>
      </c>
      <c r="M206">
        <v>88</v>
      </c>
      <c r="N206">
        <v>43</v>
      </c>
      <c r="O206">
        <v>40</v>
      </c>
      <c r="P206">
        <v>10</v>
      </c>
      <c r="Q206">
        <v>26</v>
      </c>
      <c r="R206">
        <v>0</v>
      </c>
      <c r="S206">
        <v>3</v>
      </c>
      <c r="T206">
        <v>71</v>
      </c>
      <c r="U206">
        <v>7.4562400000000002</v>
      </c>
      <c r="V206">
        <v>2.7304599999999999</v>
      </c>
      <c r="W206">
        <v>2.7307700000000001</v>
      </c>
      <c r="X206">
        <v>1.0501799999999999</v>
      </c>
      <c r="Y206">
        <v>0.19086</v>
      </c>
      <c r="Z206">
        <v>6.9892499999999996E-2</v>
      </c>
      <c r="AA206">
        <v>0.12096773833036401</v>
      </c>
      <c r="AB206">
        <v>0.25656000000000001</v>
      </c>
      <c r="AC206">
        <v>1.33022</v>
      </c>
      <c r="AD206">
        <v>0.29770999999999997</v>
      </c>
      <c r="AE206">
        <v>0.71</v>
      </c>
      <c r="AH206">
        <v>4.1301899999999998</v>
      </c>
      <c r="AI206">
        <v>1.28948</v>
      </c>
      <c r="AJ206">
        <v>1.3066599999999999</v>
      </c>
      <c r="AK206">
        <v>999</v>
      </c>
      <c r="AO206">
        <v>19680</v>
      </c>
    </row>
    <row r="207" spans="1:41" x14ac:dyDescent="0.45">
      <c r="A207" t="s">
        <v>3011</v>
      </c>
      <c r="B207" t="s">
        <v>107</v>
      </c>
      <c r="C207">
        <v>2</v>
      </c>
      <c r="D207">
        <v>1</v>
      </c>
      <c r="F207">
        <v>4.1402000000000001</v>
      </c>
      <c r="G207">
        <v>26</v>
      </c>
      <c r="H207">
        <v>26</v>
      </c>
      <c r="K207">
        <v>91.3</v>
      </c>
      <c r="L207">
        <v>393</v>
      </c>
      <c r="M207">
        <v>81</v>
      </c>
      <c r="N207">
        <v>45</v>
      </c>
      <c r="O207">
        <v>42</v>
      </c>
      <c r="P207">
        <v>11</v>
      </c>
      <c r="Q207">
        <v>44</v>
      </c>
      <c r="R207">
        <v>0</v>
      </c>
      <c r="S207">
        <v>3</v>
      </c>
      <c r="T207">
        <v>98</v>
      </c>
      <c r="U207">
        <v>9.6604600000000005</v>
      </c>
      <c r="V207">
        <v>4.3373499999999998</v>
      </c>
      <c r="W207">
        <v>2.2272699999999999</v>
      </c>
      <c r="X207">
        <v>1.0843400000000001</v>
      </c>
      <c r="Y207">
        <v>0.249364</v>
      </c>
      <c r="Z207">
        <v>0.111959</v>
      </c>
      <c r="AA207">
        <v>0.13740458339452699</v>
      </c>
      <c r="AB207">
        <v>0.23410400000000001</v>
      </c>
      <c r="AC207">
        <v>1.36911</v>
      </c>
      <c r="AD207">
        <v>0.29535899999999998</v>
      </c>
      <c r="AE207">
        <v>0.72992699999999999</v>
      </c>
      <c r="AH207">
        <v>4.2188999999999997</v>
      </c>
      <c r="AI207">
        <v>1.2883</v>
      </c>
      <c r="AJ207">
        <v>1.5160100000000001</v>
      </c>
      <c r="AK207">
        <v>999</v>
      </c>
      <c r="AO207">
        <v>33527</v>
      </c>
    </row>
    <row r="208" spans="1:41" x14ac:dyDescent="0.45">
      <c r="A208" t="s">
        <v>5163</v>
      </c>
      <c r="B208" t="s">
        <v>39</v>
      </c>
      <c r="C208">
        <v>5</v>
      </c>
      <c r="D208">
        <v>7</v>
      </c>
      <c r="F208">
        <v>4.3578900000000003</v>
      </c>
      <c r="G208">
        <v>26</v>
      </c>
      <c r="H208">
        <v>25</v>
      </c>
      <c r="K208">
        <v>95</v>
      </c>
      <c r="L208">
        <v>409</v>
      </c>
      <c r="M208">
        <v>96</v>
      </c>
      <c r="N208">
        <v>49</v>
      </c>
      <c r="O208">
        <v>46</v>
      </c>
      <c r="P208">
        <v>10</v>
      </c>
      <c r="Q208">
        <v>27</v>
      </c>
      <c r="R208">
        <v>0</v>
      </c>
      <c r="S208">
        <v>4</v>
      </c>
      <c r="T208">
        <v>67</v>
      </c>
      <c r="U208">
        <v>6.3473699999999997</v>
      </c>
      <c r="V208">
        <v>2.55789</v>
      </c>
      <c r="W208">
        <v>2.4814799999999999</v>
      </c>
      <c r="X208">
        <v>0.94736799999999999</v>
      </c>
      <c r="Y208">
        <v>0.16381399999999999</v>
      </c>
      <c r="Z208">
        <v>6.6014699999999996E-2</v>
      </c>
      <c r="AA208">
        <v>9.7799517214298207E-2</v>
      </c>
      <c r="AB208">
        <v>0.25396800000000003</v>
      </c>
      <c r="AC208">
        <v>1.29474</v>
      </c>
      <c r="AD208">
        <v>0.28571400000000002</v>
      </c>
      <c r="AE208">
        <v>0.67889900000000003</v>
      </c>
      <c r="AH208">
        <v>4.1918800000000003</v>
      </c>
      <c r="AI208">
        <v>1.28725</v>
      </c>
      <c r="AJ208">
        <v>1.19943</v>
      </c>
      <c r="AK208">
        <v>999</v>
      </c>
      <c r="AO208" t="s">
        <v>5165</v>
      </c>
    </row>
    <row r="209" spans="1:41" x14ac:dyDescent="0.45">
      <c r="A209" t="s">
        <v>7260</v>
      </c>
      <c r="B209" t="s">
        <v>82</v>
      </c>
      <c r="C209">
        <v>3</v>
      </c>
      <c r="D209">
        <v>1</v>
      </c>
      <c r="F209">
        <v>3.2142900000000001</v>
      </c>
      <c r="G209">
        <v>62</v>
      </c>
      <c r="H209">
        <v>0</v>
      </c>
      <c r="K209">
        <v>70</v>
      </c>
      <c r="L209">
        <v>297</v>
      </c>
      <c r="M209">
        <v>62</v>
      </c>
      <c r="N209">
        <v>27</v>
      </c>
      <c r="O209">
        <v>25</v>
      </c>
      <c r="P209">
        <v>5</v>
      </c>
      <c r="Q209">
        <v>17</v>
      </c>
      <c r="R209">
        <v>1</v>
      </c>
      <c r="S209">
        <v>5</v>
      </c>
      <c r="T209">
        <v>80</v>
      </c>
      <c r="U209">
        <v>10.2857</v>
      </c>
      <c r="V209">
        <v>2.1857099999999998</v>
      </c>
      <c r="W209">
        <v>4.7058799999999996</v>
      </c>
      <c r="X209">
        <v>0.64285700000000001</v>
      </c>
      <c r="Y209">
        <v>0.26935999999999999</v>
      </c>
      <c r="Z209">
        <v>5.7239100000000001E-2</v>
      </c>
      <c r="AA209">
        <v>0.21212121844291601</v>
      </c>
      <c r="AB209">
        <v>0.22545499999999999</v>
      </c>
      <c r="AC209">
        <v>1.1285700000000001</v>
      </c>
      <c r="AD209">
        <v>0.3</v>
      </c>
      <c r="AE209">
        <v>0.72222200000000003</v>
      </c>
      <c r="AH209">
        <v>2.8407499999999999</v>
      </c>
      <c r="AI209">
        <v>1.2870999999999999</v>
      </c>
      <c r="AJ209">
        <v>0.98253999999999997</v>
      </c>
      <c r="AK209">
        <v>999</v>
      </c>
      <c r="AO209">
        <v>21894</v>
      </c>
    </row>
    <row r="210" spans="1:41" x14ac:dyDescent="0.45">
      <c r="A210" t="s">
        <v>7311</v>
      </c>
      <c r="B210" t="s">
        <v>56</v>
      </c>
      <c r="C210">
        <v>6</v>
      </c>
      <c r="D210">
        <v>6</v>
      </c>
      <c r="F210">
        <v>4.0449400000000004</v>
      </c>
      <c r="G210">
        <v>26</v>
      </c>
      <c r="H210">
        <v>17</v>
      </c>
      <c r="K210">
        <v>89</v>
      </c>
      <c r="L210">
        <v>393</v>
      </c>
      <c r="M210">
        <v>81</v>
      </c>
      <c r="N210">
        <v>43</v>
      </c>
      <c r="O210">
        <v>40</v>
      </c>
      <c r="P210">
        <v>11</v>
      </c>
      <c r="Q210">
        <v>42</v>
      </c>
      <c r="R210">
        <v>0</v>
      </c>
      <c r="S210">
        <v>5</v>
      </c>
      <c r="T210">
        <v>100</v>
      </c>
      <c r="U210">
        <v>10.112399999999999</v>
      </c>
      <c r="V210">
        <v>4.2471899999999998</v>
      </c>
      <c r="W210">
        <v>2.3809499999999999</v>
      </c>
      <c r="X210">
        <v>1.11236</v>
      </c>
      <c r="Y210">
        <v>0.25445299999999998</v>
      </c>
      <c r="Z210">
        <v>0.10687000000000001</v>
      </c>
      <c r="AA210">
        <v>0.147582687437534</v>
      </c>
      <c r="AB210">
        <v>0.23410400000000001</v>
      </c>
      <c r="AC210">
        <v>1.38202</v>
      </c>
      <c r="AD210">
        <v>0.29787200000000003</v>
      </c>
      <c r="AE210">
        <v>0.74349399999999999</v>
      </c>
      <c r="AH210">
        <v>4.1988599999999998</v>
      </c>
      <c r="AI210">
        <v>1.2852600000000001</v>
      </c>
      <c r="AJ210">
        <v>1.4273199999999999</v>
      </c>
      <c r="AK210">
        <v>999</v>
      </c>
      <c r="AO210">
        <v>23550</v>
      </c>
    </row>
    <row r="211" spans="1:41" x14ac:dyDescent="0.45">
      <c r="A211" t="s">
        <v>7301</v>
      </c>
      <c r="B211" t="s">
        <v>207</v>
      </c>
      <c r="C211">
        <v>5</v>
      </c>
      <c r="D211">
        <v>6</v>
      </c>
      <c r="F211">
        <v>4.6310700000000002</v>
      </c>
      <c r="G211">
        <v>22</v>
      </c>
      <c r="H211">
        <v>21</v>
      </c>
      <c r="K211">
        <v>103</v>
      </c>
      <c r="L211">
        <v>448</v>
      </c>
      <c r="M211">
        <v>104</v>
      </c>
      <c r="N211">
        <v>57</v>
      </c>
      <c r="O211">
        <v>53</v>
      </c>
      <c r="P211">
        <v>14</v>
      </c>
      <c r="Q211">
        <v>33</v>
      </c>
      <c r="R211">
        <v>0</v>
      </c>
      <c r="S211">
        <v>8</v>
      </c>
      <c r="T211">
        <v>87</v>
      </c>
      <c r="U211">
        <v>7.6019399999999999</v>
      </c>
      <c r="V211">
        <v>2.8835000000000002</v>
      </c>
      <c r="W211">
        <v>2.6363599999999998</v>
      </c>
      <c r="X211">
        <v>1.2233000000000001</v>
      </c>
      <c r="Y211">
        <v>0.19419600000000001</v>
      </c>
      <c r="Z211">
        <v>7.3660699999999996E-2</v>
      </c>
      <c r="AA211">
        <v>0.120535716414451</v>
      </c>
      <c r="AB211">
        <v>0.25552799999999998</v>
      </c>
      <c r="AC211">
        <v>1.3301000000000001</v>
      </c>
      <c r="AD211">
        <v>0.29411799999999999</v>
      </c>
      <c r="AE211">
        <v>0.68143100000000001</v>
      </c>
      <c r="AH211">
        <v>4.5268899999999999</v>
      </c>
      <c r="AI211">
        <v>1.2844199999999999</v>
      </c>
      <c r="AJ211">
        <v>0.95411999999999997</v>
      </c>
      <c r="AK211">
        <v>999</v>
      </c>
      <c r="AO211">
        <v>18383</v>
      </c>
    </row>
    <row r="212" spans="1:41" x14ac:dyDescent="0.45">
      <c r="A212" t="s">
        <v>5150</v>
      </c>
      <c r="B212" t="s">
        <v>269</v>
      </c>
      <c r="C212">
        <v>6</v>
      </c>
      <c r="D212">
        <v>5</v>
      </c>
      <c r="F212">
        <v>4.2332999999999998</v>
      </c>
      <c r="G212">
        <v>22</v>
      </c>
      <c r="H212">
        <v>18</v>
      </c>
      <c r="K212">
        <v>106.3</v>
      </c>
      <c r="L212">
        <v>461</v>
      </c>
      <c r="M212">
        <v>112</v>
      </c>
      <c r="N212">
        <v>53</v>
      </c>
      <c r="O212">
        <v>50</v>
      </c>
      <c r="P212">
        <v>11</v>
      </c>
      <c r="Q212">
        <v>30</v>
      </c>
      <c r="R212">
        <v>0</v>
      </c>
      <c r="S212">
        <v>6</v>
      </c>
      <c r="T212">
        <v>67</v>
      </c>
      <c r="U212">
        <v>5.6726200000000002</v>
      </c>
      <c r="V212">
        <v>2.5399799999999999</v>
      </c>
      <c r="W212">
        <v>2.23333</v>
      </c>
      <c r="X212">
        <v>0.93132599999999999</v>
      </c>
      <c r="Y212">
        <v>0.14533599999999999</v>
      </c>
      <c r="Z212">
        <v>6.5075900000000006E-2</v>
      </c>
      <c r="AA212">
        <v>8.0260306596755898E-2</v>
      </c>
      <c r="AB212">
        <v>0.26352900000000001</v>
      </c>
      <c r="AC212">
        <v>1.3358399999999999</v>
      </c>
      <c r="AD212">
        <v>0.29106599999999999</v>
      </c>
      <c r="AE212">
        <v>0.70300200000000002</v>
      </c>
      <c r="AH212">
        <v>4.3556999999999997</v>
      </c>
      <c r="AI212">
        <v>1.2836399999999999</v>
      </c>
      <c r="AJ212">
        <v>1.4542900000000001</v>
      </c>
      <c r="AK212">
        <v>999</v>
      </c>
      <c r="AO212" t="s">
        <v>5152</v>
      </c>
    </row>
    <row r="213" spans="1:41" x14ac:dyDescent="0.45">
      <c r="A213" t="s">
        <v>7698</v>
      </c>
      <c r="B213" t="s">
        <v>130</v>
      </c>
      <c r="C213">
        <v>7</v>
      </c>
      <c r="D213">
        <v>7</v>
      </c>
      <c r="F213">
        <v>4.4262300000000003</v>
      </c>
      <c r="G213">
        <v>23</v>
      </c>
      <c r="H213">
        <v>21</v>
      </c>
      <c r="K213">
        <v>103.7</v>
      </c>
      <c r="L213">
        <v>444</v>
      </c>
      <c r="M213">
        <v>100</v>
      </c>
      <c r="N213">
        <v>55</v>
      </c>
      <c r="O213">
        <v>51</v>
      </c>
      <c r="P213">
        <v>14</v>
      </c>
      <c r="Q213">
        <v>33</v>
      </c>
      <c r="R213">
        <v>0</v>
      </c>
      <c r="S213">
        <v>6</v>
      </c>
      <c r="T213">
        <v>87</v>
      </c>
      <c r="U213">
        <v>7.55063</v>
      </c>
      <c r="V213">
        <v>2.8640300000000001</v>
      </c>
      <c r="W213">
        <v>2.6363599999999998</v>
      </c>
      <c r="X213">
        <v>1.2150399999999999</v>
      </c>
      <c r="Y213">
        <v>0.19594600000000001</v>
      </c>
      <c r="Z213">
        <v>7.4324299999999996E-2</v>
      </c>
      <c r="AA213">
        <v>0.121621623635292</v>
      </c>
      <c r="AB213">
        <v>0.24691399999999999</v>
      </c>
      <c r="AC213">
        <v>1.2825500000000001</v>
      </c>
      <c r="AD213">
        <v>0.28289500000000001</v>
      </c>
      <c r="AE213">
        <v>0.68783099999999997</v>
      </c>
      <c r="AH213">
        <v>4.4604400000000002</v>
      </c>
      <c r="AI213">
        <v>1.28085</v>
      </c>
      <c r="AJ213">
        <v>1.2591699999999999</v>
      </c>
      <c r="AK213">
        <v>999</v>
      </c>
      <c r="AO213" t="s">
        <v>7699</v>
      </c>
    </row>
    <row r="214" spans="1:41" x14ac:dyDescent="0.45">
      <c r="A214" t="s">
        <v>7160</v>
      </c>
      <c r="B214" t="s">
        <v>107</v>
      </c>
      <c r="C214">
        <v>10</v>
      </c>
      <c r="D214">
        <v>7</v>
      </c>
      <c r="F214">
        <v>4.4040999999999997</v>
      </c>
      <c r="G214">
        <v>23</v>
      </c>
      <c r="H214">
        <v>23</v>
      </c>
      <c r="K214">
        <v>126.7</v>
      </c>
      <c r="L214">
        <v>558</v>
      </c>
      <c r="M214">
        <v>120</v>
      </c>
      <c r="N214">
        <v>66</v>
      </c>
      <c r="O214">
        <v>62</v>
      </c>
      <c r="P214">
        <v>18</v>
      </c>
      <c r="Q214">
        <v>57</v>
      </c>
      <c r="R214">
        <v>1</v>
      </c>
      <c r="S214">
        <v>11</v>
      </c>
      <c r="T214">
        <v>135</v>
      </c>
      <c r="U214">
        <v>9.5895799999999998</v>
      </c>
      <c r="V214">
        <v>4.0489300000000004</v>
      </c>
      <c r="W214">
        <v>2.36842</v>
      </c>
      <c r="X214">
        <v>1.27861</v>
      </c>
      <c r="Y214">
        <v>0.24193500000000001</v>
      </c>
      <c r="Z214">
        <v>0.10215100000000001</v>
      </c>
      <c r="AA214">
        <v>0.13978493958711599</v>
      </c>
      <c r="AB214">
        <v>0.244898</v>
      </c>
      <c r="AC214">
        <v>1.397</v>
      </c>
      <c r="AD214">
        <v>0.30267100000000002</v>
      </c>
      <c r="AE214">
        <v>0.73122500000000001</v>
      </c>
      <c r="AH214">
        <v>4.58101</v>
      </c>
      <c r="AI214">
        <v>1.28044</v>
      </c>
      <c r="AJ214">
        <v>1.7521500000000001</v>
      </c>
      <c r="AK214">
        <v>999</v>
      </c>
      <c r="AO214">
        <v>4676</v>
      </c>
    </row>
    <row r="215" spans="1:41" x14ac:dyDescent="0.45">
      <c r="A215" t="s">
        <v>3632</v>
      </c>
      <c r="B215" t="s">
        <v>207</v>
      </c>
      <c r="C215">
        <v>5</v>
      </c>
      <c r="D215">
        <v>7</v>
      </c>
      <c r="F215">
        <v>4.61538</v>
      </c>
      <c r="G215">
        <v>24</v>
      </c>
      <c r="H215">
        <v>24</v>
      </c>
      <c r="K215">
        <v>105.3</v>
      </c>
      <c r="L215">
        <v>462</v>
      </c>
      <c r="M215">
        <v>97</v>
      </c>
      <c r="N215">
        <v>58</v>
      </c>
      <c r="O215">
        <v>54</v>
      </c>
      <c r="P215">
        <v>14</v>
      </c>
      <c r="Q215">
        <v>49</v>
      </c>
      <c r="R215">
        <v>0</v>
      </c>
      <c r="S215">
        <v>7</v>
      </c>
      <c r="T215">
        <v>106</v>
      </c>
      <c r="U215">
        <v>9.0598299999999998</v>
      </c>
      <c r="V215">
        <v>4.1880300000000004</v>
      </c>
      <c r="W215">
        <v>2.1632699999999998</v>
      </c>
      <c r="X215">
        <v>1.19658</v>
      </c>
      <c r="Y215">
        <v>0.229437</v>
      </c>
      <c r="Z215">
        <v>0.106061</v>
      </c>
      <c r="AA215">
        <v>0.123376622796058</v>
      </c>
      <c r="AB215">
        <v>0.23891599999999999</v>
      </c>
      <c r="AC215">
        <v>1.3865099999999999</v>
      </c>
      <c r="AD215">
        <v>0.29021000000000002</v>
      </c>
      <c r="AE215">
        <v>0.69620300000000002</v>
      </c>
      <c r="AH215">
        <v>4.5655799999999997</v>
      </c>
      <c r="AI215">
        <v>1.27963</v>
      </c>
      <c r="AJ215">
        <v>1.0117</v>
      </c>
      <c r="AK215">
        <v>999</v>
      </c>
      <c r="AO215">
        <v>29833</v>
      </c>
    </row>
    <row r="216" spans="1:41" x14ac:dyDescent="0.45">
      <c r="A216" t="s">
        <v>81</v>
      </c>
      <c r="B216" t="s">
        <v>14</v>
      </c>
      <c r="C216">
        <v>5</v>
      </c>
      <c r="D216">
        <v>5</v>
      </c>
      <c r="F216">
        <v>4.1553000000000004</v>
      </c>
      <c r="G216">
        <v>24</v>
      </c>
      <c r="H216">
        <v>19</v>
      </c>
      <c r="K216">
        <v>95.3</v>
      </c>
      <c r="L216">
        <v>408</v>
      </c>
      <c r="M216">
        <v>90</v>
      </c>
      <c r="N216">
        <v>47</v>
      </c>
      <c r="O216">
        <v>44</v>
      </c>
      <c r="P216">
        <v>12</v>
      </c>
      <c r="Q216">
        <v>34</v>
      </c>
      <c r="R216">
        <v>0</v>
      </c>
      <c r="S216">
        <v>0</v>
      </c>
      <c r="T216">
        <v>82</v>
      </c>
      <c r="U216">
        <v>7.74397</v>
      </c>
      <c r="V216">
        <v>3.2109100000000002</v>
      </c>
      <c r="W216">
        <v>2.4117600000000001</v>
      </c>
      <c r="X216">
        <v>1.1332599999999999</v>
      </c>
      <c r="Y216">
        <v>0.20097999999999999</v>
      </c>
      <c r="Z216">
        <v>8.3333299999999999E-2</v>
      </c>
      <c r="AA216">
        <v>0.117647059261798</v>
      </c>
      <c r="AB216">
        <v>0.24064199999999999</v>
      </c>
      <c r="AC216">
        <v>1.30115</v>
      </c>
      <c r="AD216">
        <v>0.27857100000000001</v>
      </c>
      <c r="AE216">
        <v>0.71828400000000003</v>
      </c>
      <c r="AH216">
        <v>4.2413999999999996</v>
      </c>
      <c r="AI216">
        <v>1.27949</v>
      </c>
      <c r="AJ216">
        <v>1.2003600000000001</v>
      </c>
      <c r="AK216">
        <v>999</v>
      </c>
      <c r="AO216">
        <v>31900</v>
      </c>
    </row>
    <row r="217" spans="1:41" x14ac:dyDescent="0.45">
      <c r="A217" t="s">
        <v>3346</v>
      </c>
      <c r="B217" t="s">
        <v>39</v>
      </c>
      <c r="C217">
        <v>4</v>
      </c>
      <c r="D217">
        <v>4</v>
      </c>
      <c r="F217">
        <v>4.2935800000000004</v>
      </c>
      <c r="G217">
        <v>25</v>
      </c>
      <c r="H217">
        <v>24</v>
      </c>
      <c r="K217">
        <v>109</v>
      </c>
      <c r="L217">
        <v>468</v>
      </c>
      <c r="M217">
        <v>102</v>
      </c>
      <c r="N217">
        <v>56</v>
      </c>
      <c r="O217">
        <v>52</v>
      </c>
      <c r="P217">
        <v>13</v>
      </c>
      <c r="Q217">
        <v>42</v>
      </c>
      <c r="R217">
        <v>0</v>
      </c>
      <c r="S217">
        <v>5</v>
      </c>
      <c r="T217">
        <v>95</v>
      </c>
      <c r="U217">
        <v>7.8440399999999997</v>
      </c>
      <c r="V217">
        <v>3.4678900000000001</v>
      </c>
      <c r="W217">
        <v>2.2618999999999998</v>
      </c>
      <c r="X217">
        <v>1.0733900000000001</v>
      </c>
      <c r="Y217">
        <v>0.202991</v>
      </c>
      <c r="Z217">
        <v>8.9743600000000007E-2</v>
      </c>
      <c r="AA217">
        <v>0.113247863948345</v>
      </c>
      <c r="AB217">
        <v>0.24228</v>
      </c>
      <c r="AC217">
        <v>1.3210999999999999</v>
      </c>
      <c r="AD217">
        <v>0.28434500000000001</v>
      </c>
      <c r="AE217">
        <v>0.69952300000000001</v>
      </c>
      <c r="AH217">
        <v>4.3559599999999996</v>
      </c>
      <c r="AI217">
        <v>1.2758499999999999</v>
      </c>
      <c r="AJ217">
        <v>1.39801</v>
      </c>
      <c r="AK217">
        <v>999</v>
      </c>
      <c r="AO217" t="s">
        <v>3349</v>
      </c>
    </row>
    <row r="218" spans="1:41" x14ac:dyDescent="0.45">
      <c r="A218" t="s">
        <v>7246</v>
      </c>
      <c r="B218" t="s">
        <v>70</v>
      </c>
      <c r="C218">
        <v>4</v>
      </c>
      <c r="D218">
        <v>7</v>
      </c>
      <c r="F218">
        <v>4.4889599999999996</v>
      </c>
      <c r="G218">
        <v>26</v>
      </c>
      <c r="H218">
        <v>21</v>
      </c>
      <c r="K218">
        <v>122.3</v>
      </c>
      <c r="L218">
        <v>537</v>
      </c>
      <c r="M218">
        <v>121</v>
      </c>
      <c r="N218">
        <v>65</v>
      </c>
      <c r="O218">
        <v>61</v>
      </c>
      <c r="P218">
        <v>13</v>
      </c>
      <c r="Q218">
        <v>51</v>
      </c>
      <c r="R218">
        <v>1</v>
      </c>
      <c r="S218">
        <v>5</v>
      </c>
      <c r="T218">
        <v>102</v>
      </c>
      <c r="U218">
        <v>7.5061299999999997</v>
      </c>
      <c r="V218">
        <v>3.7530700000000001</v>
      </c>
      <c r="W218">
        <v>2</v>
      </c>
      <c r="X218">
        <v>0.95666399999999996</v>
      </c>
      <c r="Y218">
        <v>0.189944</v>
      </c>
      <c r="Z218">
        <v>9.4972100000000004E-2</v>
      </c>
      <c r="AA218">
        <v>9.4972066581249195E-2</v>
      </c>
      <c r="AB218">
        <v>0.25155899999999998</v>
      </c>
      <c r="AC218">
        <v>1.40638</v>
      </c>
      <c r="AD218">
        <v>0.29508200000000001</v>
      </c>
      <c r="AE218">
        <v>0.69570900000000002</v>
      </c>
      <c r="AH218">
        <v>4.34253</v>
      </c>
      <c r="AI218">
        <v>1.2754099999999999</v>
      </c>
      <c r="AJ218">
        <v>0.98245700000000002</v>
      </c>
      <c r="AK218">
        <v>999</v>
      </c>
      <c r="AO218">
        <v>20167</v>
      </c>
    </row>
    <row r="219" spans="1:41" x14ac:dyDescent="0.45">
      <c r="A219" t="s">
        <v>7219</v>
      </c>
      <c r="B219" t="s">
        <v>14</v>
      </c>
      <c r="C219">
        <v>7</v>
      </c>
      <c r="D219">
        <v>5</v>
      </c>
      <c r="F219">
        <v>4.1099699999999997</v>
      </c>
      <c r="G219">
        <v>25</v>
      </c>
      <c r="H219">
        <v>21</v>
      </c>
      <c r="K219">
        <v>107.3</v>
      </c>
      <c r="L219">
        <v>461</v>
      </c>
      <c r="M219">
        <v>97</v>
      </c>
      <c r="N219">
        <v>52</v>
      </c>
      <c r="O219">
        <v>49</v>
      </c>
      <c r="P219">
        <v>13</v>
      </c>
      <c r="Q219">
        <v>41</v>
      </c>
      <c r="R219">
        <v>0</v>
      </c>
      <c r="S219">
        <v>8</v>
      </c>
      <c r="T219">
        <v>97</v>
      </c>
      <c r="U219">
        <v>8.1360700000000001</v>
      </c>
      <c r="V219">
        <v>3.4389599999999998</v>
      </c>
      <c r="W219">
        <v>2.36585</v>
      </c>
      <c r="X219">
        <v>1.0904</v>
      </c>
      <c r="Y219">
        <v>0.21041199999999999</v>
      </c>
      <c r="Z219">
        <v>8.8937100000000005E-2</v>
      </c>
      <c r="AA219">
        <v>0.12147504836320799</v>
      </c>
      <c r="AB219">
        <v>0.23543700000000001</v>
      </c>
      <c r="AC219">
        <v>1.2861100000000001</v>
      </c>
      <c r="AD219">
        <v>0.278146</v>
      </c>
      <c r="AE219">
        <v>0.71786300000000003</v>
      </c>
      <c r="AH219">
        <v>4.3920399999999997</v>
      </c>
      <c r="AI219">
        <v>1.27481</v>
      </c>
      <c r="AJ219">
        <v>1.4624900000000001</v>
      </c>
      <c r="AK219">
        <v>999</v>
      </c>
      <c r="AO219">
        <v>24719</v>
      </c>
    </row>
    <row r="220" spans="1:41" x14ac:dyDescent="0.45">
      <c r="A220" t="s">
        <v>128</v>
      </c>
      <c r="B220" t="s">
        <v>39</v>
      </c>
      <c r="C220">
        <v>5</v>
      </c>
      <c r="D220">
        <v>6</v>
      </c>
      <c r="F220">
        <v>4.4007699999999996</v>
      </c>
      <c r="G220">
        <v>25</v>
      </c>
      <c r="H220">
        <v>25</v>
      </c>
      <c r="K220">
        <v>104.3</v>
      </c>
      <c r="L220">
        <v>450</v>
      </c>
      <c r="M220">
        <v>100</v>
      </c>
      <c r="N220">
        <v>55</v>
      </c>
      <c r="O220">
        <v>51</v>
      </c>
      <c r="P220">
        <v>11</v>
      </c>
      <c r="Q220">
        <v>35</v>
      </c>
      <c r="R220">
        <v>0</v>
      </c>
      <c r="S220">
        <v>9</v>
      </c>
      <c r="T220">
        <v>82</v>
      </c>
      <c r="U220">
        <v>7.0757399999999997</v>
      </c>
      <c r="V220">
        <v>3.02013</v>
      </c>
      <c r="W220">
        <v>2.3428599999999999</v>
      </c>
      <c r="X220">
        <v>0.94918499999999995</v>
      </c>
      <c r="Y220">
        <v>0.182222</v>
      </c>
      <c r="Z220">
        <v>7.7777799999999994E-2</v>
      </c>
      <c r="AA220">
        <v>0.104444436728954</v>
      </c>
      <c r="AB220">
        <v>0.246305</v>
      </c>
      <c r="AC220">
        <v>1.29434</v>
      </c>
      <c r="AD220">
        <v>0.28434500000000001</v>
      </c>
      <c r="AE220">
        <v>0.66889600000000005</v>
      </c>
      <c r="AH220">
        <v>4.31928</v>
      </c>
      <c r="AI220">
        <v>1.2721800000000001</v>
      </c>
      <c r="AJ220">
        <v>1.2049300000000001</v>
      </c>
      <c r="AK220">
        <v>999</v>
      </c>
      <c r="AO220" t="s">
        <v>3802</v>
      </c>
    </row>
    <row r="221" spans="1:41" x14ac:dyDescent="0.45">
      <c r="A221" t="s">
        <v>7283</v>
      </c>
      <c r="B221" t="s">
        <v>39</v>
      </c>
      <c r="C221">
        <v>4</v>
      </c>
      <c r="D221">
        <v>6</v>
      </c>
      <c r="F221">
        <v>4.3925200000000002</v>
      </c>
      <c r="G221">
        <v>24</v>
      </c>
      <c r="H221">
        <v>20</v>
      </c>
      <c r="K221">
        <v>96.3</v>
      </c>
      <c r="L221">
        <v>409</v>
      </c>
      <c r="M221">
        <v>94</v>
      </c>
      <c r="N221">
        <v>50</v>
      </c>
      <c r="O221">
        <v>47</v>
      </c>
      <c r="P221">
        <v>13</v>
      </c>
      <c r="Q221">
        <v>29</v>
      </c>
      <c r="R221">
        <v>0</v>
      </c>
      <c r="S221">
        <v>3</v>
      </c>
      <c r="T221">
        <v>87</v>
      </c>
      <c r="U221">
        <v>8.1308399999999992</v>
      </c>
      <c r="V221">
        <v>2.71028</v>
      </c>
      <c r="W221">
        <v>3</v>
      </c>
      <c r="X221">
        <v>1.21495</v>
      </c>
      <c r="Y221">
        <v>0.21271399999999999</v>
      </c>
      <c r="Z221">
        <v>7.0904599999999998E-2</v>
      </c>
      <c r="AA221">
        <v>0.14180929958820301</v>
      </c>
      <c r="AB221">
        <v>0.249337</v>
      </c>
      <c r="AC221">
        <v>1.2772600000000001</v>
      </c>
      <c r="AD221">
        <v>0.29241899999999998</v>
      </c>
      <c r="AE221">
        <v>0.69656499999999999</v>
      </c>
      <c r="AH221">
        <v>4.2</v>
      </c>
      <c r="AI221">
        <v>1.2666500000000001</v>
      </c>
      <c r="AJ221">
        <v>1.1534500000000001</v>
      </c>
      <c r="AK221">
        <v>999</v>
      </c>
      <c r="AO221">
        <v>19874</v>
      </c>
    </row>
    <row r="222" spans="1:41" x14ac:dyDescent="0.45">
      <c r="A222" t="s">
        <v>7240</v>
      </c>
      <c r="B222" t="s">
        <v>98</v>
      </c>
      <c r="C222">
        <v>7</v>
      </c>
      <c r="D222">
        <v>7</v>
      </c>
      <c r="F222">
        <v>4.4224100000000002</v>
      </c>
      <c r="G222">
        <v>22</v>
      </c>
      <c r="H222">
        <v>22</v>
      </c>
      <c r="K222">
        <v>116</v>
      </c>
      <c r="L222">
        <v>495</v>
      </c>
      <c r="M222">
        <v>104</v>
      </c>
      <c r="N222">
        <v>61</v>
      </c>
      <c r="O222">
        <v>57</v>
      </c>
      <c r="P222">
        <v>15</v>
      </c>
      <c r="Q222">
        <v>43</v>
      </c>
      <c r="R222">
        <v>0</v>
      </c>
      <c r="S222">
        <v>12</v>
      </c>
      <c r="T222">
        <v>104</v>
      </c>
      <c r="U222">
        <v>8.0689700000000002</v>
      </c>
      <c r="V222">
        <v>3.3362099999999999</v>
      </c>
      <c r="W222">
        <v>2.4186000000000001</v>
      </c>
      <c r="X222">
        <v>1.1637900000000001</v>
      </c>
      <c r="Y222">
        <v>0.21010100000000001</v>
      </c>
      <c r="Z222">
        <v>8.6868699999999993E-2</v>
      </c>
      <c r="AA222">
        <v>0.123232319951057</v>
      </c>
      <c r="AB222">
        <v>0.23636399999999999</v>
      </c>
      <c r="AC222">
        <v>1.2672399999999999</v>
      </c>
      <c r="AD222">
        <v>0.27725899999999998</v>
      </c>
      <c r="AE222">
        <v>0.68254000000000004</v>
      </c>
      <c r="AH222">
        <v>4.5653899999999998</v>
      </c>
      <c r="AI222">
        <v>1.2641800000000001</v>
      </c>
      <c r="AJ222">
        <v>1.25536</v>
      </c>
      <c r="AK222">
        <v>999</v>
      </c>
      <c r="AO222">
        <v>26410</v>
      </c>
    </row>
    <row r="223" spans="1:41" x14ac:dyDescent="0.45">
      <c r="A223" t="s">
        <v>7291</v>
      </c>
      <c r="B223" t="s">
        <v>31</v>
      </c>
      <c r="C223">
        <v>5</v>
      </c>
      <c r="D223">
        <v>6</v>
      </c>
      <c r="F223">
        <v>4.3968100000000003</v>
      </c>
      <c r="G223">
        <v>29</v>
      </c>
      <c r="H223">
        <v>16</v>
      </c>
      <c r="K223">
        <v>100.3</v>
      </c>
      <c r="L223">
        <v>426</v>
      </c>
      <c r="M223">
        <v>94</v>
      </c>
      <c r="N223">
        <v>52</v>
      </c>
      <c r="O223">
        <v>49</v>
      </c>
      <c r="P223">
        <v>13</v>
      </c>
      <c r="Q223">
        <v>35</v>
      </c>
      <c r="R223">
        <v>0</v>
      </c>
      <c r="S223">
        <v>4</v>
      </c>
      <c r="T223">
        <v>93</v>
      </c>
      <c r="U223">
        <v>8.3449600000000004</v>
      </c>
      <c r="V223">
        <v>3.1405799999999999</v>
      </c>
      <c r="W223">
        <v>2.6571400000000001</v>
      </c>
      <c r="X223">
        <v>1.1665000000000001</v>
      </c>
      <c r="Y223">
        <v>0.21831</v>
      </c>
      <c r="Z223">
        <v>8.2159599999999999E-2</v>
      </c>
      <c r="AA223">
        <v>0.13615024089813199</v>
      </c>
      <c r="AB223">
        <v>0.242894</v>
      </c>
      <c r="AC223">
        <v>1.2861400000000001</v>
      </c>
      <c r="AD223">
        <v>0.28825600000000001</v>
      </c>
      <c r="AE223">
        <v>0.69494599999999995</v>
      </c>
      <c r="AH223">
        <v>4.2520499999999997</v>
      </c>
      <c r="AI223">
        <v>1.26308</v>
      </c>
      <c r="AJ223">
        <v>1.1462300000000001</v>
      </c>
      <c r="AK223">
        <v>999</v>
      </c>
      <c r="AO223">
        <v>27581</v>
      </c>
    </row>
    <row r="224" spans="1:41" x14ac:dyDescent="0.45">
      <c r="A224" t="s">
        <v>7700</v>
      </c>
      <c r="B224" t="s">
        <v>107</v>
      </c>
      <c r="C224">
        <v>7</v>
      </c>
      <c r="D224">
        <v>4</v>
      </c>
      <c r="F224">
        <v>4.1600900000000003</v>
      </c>
      <c r="G224">
        <v>20</v>
      </c>
      <c r="H224">
        <v>18</v>
      </c>
      <c r="K224">
        <v>88.7</v>
      </c>
      <c r="L224">
        <v>382</v>
      </c>
      <c r="M224">
        <v>82</v>
      </c>
      <c r="N224">
        <v>44</v>
      </c>
      <c r="O224">
        <v>41</v>
      </c>
      <c r="P224">
        <v>11</v>
      </c>
      <c r="Q224">
        <v>36</v>
      </c>
      <c r="R224">
        <v>0</v>
      </c>
      <c r="S224">
        <v>4</v>
      </c>
      <c r="T224">
        <v>90</v>
      </c>
      <c r="U224">
        <v>9.1319099999999995</v>
      </c>
      <c r="V224">
        <v>3.6527599999999998</v>
      </c>
      <c r="W224">
        <v>2.5</v>
      </c>
      <c r="X224">
        <v>1.11612</v>
      </c>
      <c r="Y224">
        <v>0.23560200000000001</v>
      </c>
      <c r="Z224">
        <v>9.42408E-2</v>
      </c>
      <c r="AA224">
        <v>0.141361258924007</v>
      </c>
      <c r="AB224">
        <v>0.23976600000000001</v>
      </c>
      <c r="AC224">
        <v>1.33033</v>
      </c>
      <c r="AD224">
        <v>0.29460599999999998</v>
      </c>
      <c r="AE224">
        <v>0.721248</v>
      </c>
      <c r="AH224">
        <v>4.1907800000000002</v>
      </c>
      <c r="AI224">
        <v>1.2604200000000001</v>
      </c>
      <c r="AJ224">
        <v>1.4262999999999999</v>
      </c>
      <c r="AK224">
        <v>999</v>
      </c>
      <c r="AO224">
        <v>20468</v>
      </c>
    </row>
    <row r="225" spans="1:41" x14ac:dyDescent="0.45">
      <c r="A225" t="s">
        <v>7701</v>
      </c>
      <c r="C225">
        <v>4</v>
      </c>
      <c r="D225">
        <v>5</v>
      </c>
      <c r="F225">
        <v>5.25</v>
      </c>
      <c r="G225">
        <v>26</v>
      </c>
      <c r="H225">
        <v>17</v>
      </c>
      <c r="K225">
        <v>96</v>
      </c>
      <c r="L225">
        <v>426</v>
      </c>
      <c r="M225">
        <v>105</v>
      </c>
      <c r="N225">
        <v>60</v>
      </c>
      <c r="O225">
        <v>56</v>
      </c>
      <c r="P225">
        <v>14</v>
      </c>
      <c r="Q225">
        <v>27</v>
      </c>
      <c r="R225">
        <v>0</v>
      </c>
      <c r="S225">
        <v>9</v>
      </c>
      <c r="T225">
        <v>83</v>
      </c>
      <c r="U225">
        <v>7.78125</v>
      </c>
      <c r="V225">
        <v>2.53125</v>
      </c>
      <c r="W225">
        <v>3.0740699999999999</v>
      </c>
      <c r="X225">
        <v>1.3125</v>
      </c>
      <c r="Y225">
        <v>0.19483600000000001</v>
      </c>
      <c r="Z225">
        <v>6.3380300000000001E-2</v>
      </c>
      <c r="AA225">
        <v>0.131455399096012</v>
      </c>
      <c r="AB225">
        <v>0.269231</v>
      </c>
      <c r="AC225">
        <v>1.375</v>
      </c>
      <c r="AD225">
        <v>0.31058000000000002</v>
      </c>
      <c r="AE225">
        <v>0.64056900000000006</v>
      </c>
      <c r="AH225">
        <v>4.54671</v>
      </c>
      <c r="AI225">
        <v>1.2592099999999999</v>
      </c>
      <c r="AJ225">
        <v>0.96125300000000002</v>
      </c>
      <c r="AK225">
        <v>999</v>
      </c>
      <c r="AO225">
        <v>19695</v>
      </c>
    </row>
    <row r="226" spans="1:41" x14ac:dyDescent="0.45">
      <c r="A226" t="s">
        <v>7702</v>
      </c>
      <c r="B226" t="s">
        <v>269</v>
      </c>
      <c r="C226">
        <v>6</v>
      </c>
      <c r="D226">
        <v>7</v>
      </c>
      <c r="F226">
        <v>4.2429699999999997</v>
      </c>
      <c r="G226">
        <v>22</v>
      </c>
      <c r="H226">
        <v>18</v>
      </c>
      <c r="K226">
        <v>110.3</v>
      </c>
      <c r="L226">
        <v>465</v>
      </c>
      <c r="M226">
        <v>109</v>
      </c>
      <c r="N226">
        <v>56</v>
      </c>
      <c r="O226">
        <v>52</v>
      </c>
      <c r="P226">
        <v>13</v>
      </c>
      <c r="Q226">
        <v>32</v>
      </c>
      <c r="R226">
        <v>0</v>
      </c>
      <c r="S226">
        <v>5</v>
      </c>
      <c r="T226">
        <v>76</v>
      </c>
      <c r="U226">
        <v>6.2012700000000001</v>
      </c>
      <c r="V226">
        <v>2.6110600000000002</v>
      </c>
      <c r="W226">
        <v>2.375</v>
      </c>
      <c r="X226">
        <v>1.06074</v>
      </c>
      <c r="Y226">
        <v>0.163441</v>
      </c>
      <c r="Z226">
        <v>6.8817199999999995E-2</v>
      </c>
      <c r="AA226">
        <v>9.4623647630214594E-2</v>
      </c>
      <c r="AB226">
        <v>0.25467299999999998</v>
      </c>
      <c r="AC226">
        <v>1.27833</v>
      </c>
      <c r="AD226">
        <v>0.28318599999999999</v>
      </c>
      <c r="AE226">
        <v>0.69218199999999996</v>
      </c>
      <c r="AH226">
        <v>4.4155100000000003</v>
      </c>
      <c r="AI226">
        <v>1.2587600000000001</v>
      </c>
      <c r="AJ226">
        <v>1.4061300000000001</v>
      </c>
      <c r="AK226">
        <v>999</v>
      </c>
      <c r="AO226" t="s">
        <v>7703</v>
      </c>
    </row>
    <row r="227" spans="1:41" x14ac:dyDescent="0.45">
      <c r="A227" t="s">
        <v>7704</v>
      </c>
      <c r="B227" t="s">
        <v>191</v>
      </c>
      <c r="C227">
        <v>7</v>
      </c>
      <c r="D227">
        <v>6</v>
      </c>
      <c r="F227">
        <v>4.2056100000000001</v>
      </c>
      <c r="G227">
        <v>25</v>
      </c>
      <c r="H227">
        <v>20</v>
      </c>
      <c r="K227">
        <v>107</v>
      </c>
      <c r="L227">
        <v>461</v>
      </c>
      <c r="M227">
        <v>101</v>
      </c>
      <c r="N227">
        <v>53</v>
      </c>
      <c r="O227">
        <v>50</v>
      </c>
      <c r="P227">
        <v>12</v>
      </c>
      <c r="Q227">
        <v>38</v>
      </c>
      <c r="R227">
        <v>0</v>
      </c>
      <c r="S227">
        <v>7</v>
      </c>
      <c r="T227">
        <v>90</v>
      </c>
      <c r="U227">
        <v>7.5700900000000004</v>
      </c>
      <c r="V227">
        <v>3.1962600000000001</v>
      </c>
      <c r="W227">
        <v>2.36842</v>
      </c>
      <c r="X227">
        <v>1.00935</v>
      </c>
      <c r="Y227">
        <v>0.19522800000000001</v>
      </c>
      <c r="Z227">
        <v>8.2429500000000003E-2</v>
      </c>
      <c r="AA227">
        <v>0.112798273563385</v>
      </c>
      <c r="AB227">
        <v>0.242788</v>
      </c>
      <c r="AC227">
        <v>1.2990699999999999</v>
      </c>
      <c r="AD227">
        <v>0.283439</v>
      </c>
      <c r="AE227">
        <v>0.70376399999999995</v>
      </c>
      <c r="AH227">
        <v>4.2924199999999999</v>
      </c>
      <c r="AI227">
        <v>1.25725</v>
      </c>
      <c r="AJ227">
        <v>1.46845</v>
      </c>
      <c r="AK227">
        <v>999</v>
      </c>
      <c r="AO227" t="s">
        <v>7705</v>
      </c>
    </row>
    <row r="228" spans="1:41" x14ac:dyDescent="0.45">
      <c r="A228" t="s">
        <v>5344</v>
      </c>
      <c r="B228" t="s">
        <v>155</v>
      </c>
      <c r="C228">
        <v>6</v>
      </c>
      <c r="D228">
        <v>8</v>
      </c>
      <c r="F228">
        <v>4.6111599999999999</v>
      </c>
      <c r="G228">
        <v>23</v>
      </c>
      <c r="H228">
        <v>22</v>
      </c>
      <c r="K228">
        <v>109.3</v>
      </c>
      <c r="L228">
        <v>479</v>
      </c>
      <c r="M228">
        <v>111</v>
      </c>
      <c r="N228">
        <v>60</v>
      </c>
      <c r="O228">
        <v>56</v>
      </c>
      <c r="P228">
        <v>12</v>
      </c>
      <c r="Q228">
        <v>42</v>
      </c>
      <c r="R228">
        <v>0</v>
      </c>
      <c r="S228">
        <v>4</v>
      </c>
      <c r="T228">
        <v>85</v>
      </c>
      <c r="U228">
        <v>6.9990800000000002</v>
      </c>
      <c r="V228">
        <v>3.4583699999999999</v>
      </c>
      <c r="W228">
        <v>2.0238100000000001</v>
      </c>
      <c r="X228">
        <v>0.98810600000000004</v>
      </c>
      <c r="Y228">
        <v>0.177453</v>
      </c>
      <c r="Z228">
        <v>8.7682700000000002E-2</v>
      </c>
      <c r="AA228">
        <v>8.9770354330539703E-2</v>
      </c>
      <c r="AB228">
        <v>0.256351</v>
      </c>
      <c r="AC228">
        <v>1.3998200000000001</v>
      </c>
      <c r="AD228">
        <v>0.29464299999999999</v>
      </c>
      <c r="AE228">
        <v>0.68281899999999995</v>
      </c>
      <c r="AH228">
        <v>4.3895299999999997</v>
      </c>
      <c r="AI228">
        <v>1.25671</v>
      </c>
      <c r="AJ228">
        <v>1.2373000000000001</v>
      </c>
      <c r="AK228">
        <v>999</v>
      </c>
      <c r="AO228" t="s">
        <v>5347</v>
      </c>
    </row>
    <row r="229" spans="1:41" x14ac:dyDescent="0.45">
      <c r="A229" t="s">
        <v>3023</v>
      </c>
      <c r="B229" t="s">
        <v>59</v>
      </c>
      <c r="C229">
        <v>5</v>
      </c>
      <c r="D229">
        <v>5</v>
      </c>
      <c r="F229">
        <v>4.2005999999999997</v>
      </c>
      <c r="G229">
        <v>25</v>
      </c>
      <c r="H229">
        <v>23</v>
      </c>
      <c r="K229">
        <v>100.7</v>
      </c>
      <c r="L229">
        <v>435</v>
      </c>
      <c r="M229">
        <v>94</v>
      </c>
      <c r="N229">
        <v>50</v>
      </c>
      <c r="O229">
        <v>47</v>
      </c>
      <c r="P229">
        <v>12</v>
      </c>
      <c r="Q229">
        <v>41</v>
      </c>
      <c r="R229">
        <v>0</v>
      </c>
      <c r="S229">
        <v>4</v>
      </c>
      <c r="T229">
        <v>95</v>
      </c>
      <c r="U229">
        <v>8.49057</v>
      </c>
      <c r="V229">
        <v>3.6643500000000002</v>
      </c>
      <c r="W229">
        <v>2.3170700000000002</v>
      </c>
      <c r="X229">
        <v>1.0724899999999999</v>
      </c>
      <c r="Y229">
        <v>0.218391</v>
      </c>
      <c r="Z229">
        <v>9.4252900000000001E-2</v>
      </c>
      <c r="AA229">
        <v>0.124137930572032</v>
      </c>
      <c r="AB229">
        <v>0.24102599999999999</v>
      </c>
      <c r="AC229">
        <v>1.3406199999999999</v>
      </c>
      <c r="AD229">
        <v>0.28975299999999998</v>
      </c>
      <c r="AE229">
        <v>0.71911999999999998</v>
      </c>
      <c r="AH229">
        <v>4.2580200000000001</v>
      </c>
      <c r="AI229">
        <v>1.25441</v>
      </c>
      <c r="AJ229">
        <v>1.37798</v>
      </c>
      <c r="AK229">
        <v>999</v>
      </c>
      <c r="AO229">
        <v>30056</v>
      </c>
    </row>
    <row r="230" spans="1:41" x14ac:dyDescent="0.45">
      <c r="A230" t="s">
        <v>7299</v>
      </c>
      <c r="B230" t="s">
        <v>207</v>
      </c>
      <c r="C230">
        <v>6</v>
      </c>
      <c r="D230">
        <v>8</v>
      </c>
      <c r="F230">
        <v>4.8584100000000001</v>
      </c>
      <c r="G230">
        <v>23</v>
      </c>
      <c r="H230">
        <v>22</v>
      </c>
      <c r="K230">
        <v>113</v>
      </c>
      <c r="L230">
        <v>490</v>
      </c>
      <c r="M230">
        <v>113</v>
      </c>
      <c r="N230">
        <v>65</v>
      </c>
      <c r="O230">
        <v>61</v>
      </c>
      <c r="P230">
        <v>15</v>
      </c>
      <c r="Q230">
        <v>45</v>
      </c>
      <c r="R230">
        <v>0</v>
      </c>
      <c r="S230">
        <v>1</v>
      </c>
      <c r="T230">
        <v>87</v>
      </c>
      <c r="U230">
        <v>6.9291999999999998</v>
      </c>
      <c r="V230">
        <v>3.5840700000000001</v>
      </c>
      <c r="W230">
        <v>1.93333</v>
      </c>
      <c r="X230">
        <v>1.19469</v>
      </c>
      <c r="Y230">
        <v>0.17755099999999999</v>
      </c>
      <c r="Z230">
        <v>9.1836699999999993E-2</v>
      </c>
      <c r="AA230">
        <v>8.5714280605316107E-2</v>
      </c>
      <c r="AB230">
        <v>0.25450499999999998</v>
      </c>
      <c r="AC230">
        <v>1.3982300000000001</v>
      </c>
      <c r="AD230">
        <v>0.28655000000000003</v>
      </c>
      <c r="AE230">
        <v>0.67883199999999999</v>
      </c>
      <c r="AH230">
        <v>4.6621199999999998</v>
      </c>
      <c r="AI230">
        <v>1.2476</v>
      </c>
      <c r="AJ230">
        <v>0.80979100000000004</v>
      </c>
      <c r="AK230">
        <v>999</v>
      </c>
      <c r="AO230">
        <v>27472</v>
      </c>
    </row>
    <row r="231" spans="1:41" x14ac:dyDescent="0.45">
      <c r="A231" t="s">
        <v>7140</v>
      </c>
      <c r="B231" t="s">
        <v>14</v>
      </c>
      <c r="C231">
        <v>6</v>
      </c>
      <c r="D231">
        <v>4</v>
      </c>
      <c r="F231">
        <v>3.50515</v>
      </c>
      <c r="G231">
        <v>43</v>
      </c>
      <c r="H231">
        <v>7</v>
      </c>
      <c r="K231">
        <v>87.3</v>
      </c>
      <c r="L231">
        <v>363</v>
      </c>
      <c r="M231">
        <v>69</v>
      </c>
      <c r="N231">
        <v>36</v>
      </c>
      <c r="O231">
        <v>34</v>
      </c>
      <c r="P231">
        <v>12</v>
      </c>
      <c r="Q231">
        <v>33</v>
      </c>
      <c r="R231">
        <v>2</v>
      </c>
      <c r="S231">
        <v>5</v>
      </c>
      <c r="T231">
        <v>113</v>
      </c>
      <c r="U231">
        <v>11.6495</v>
      </c>
      <c r="V231">
        <v>3.4020600000000001</v>
      </c>
      <c r="W231">
        <v>3.4242400000000002</v>
      </c>
      <c r="X231">
        <v>1.2371099999999999</v>
      </c>
      <c r="Y231">
        <v>0.31129499999999999</v>
      </c>
      <c r="Z231">
        <v>9.0909100000000007E-2</v>
      </c>
      <c r="AA231">
        <v>0.22038567066192599</v>
      </c>
      <c r="AB231">
        <v>0.212308</v>
      </c>
      <c r="AC231">
        <v>1.16838</v>
      </c>
      <c r="AD231">
        <v>0.28499999999999998</v>
      </c>
      <c r="AE231">
        <v>0.774648</v>
      </c>
      <c r="AH231">
        <v>3.7590499999999998</v>
      </c>
      <c r="AI231">
        <v>1.2474000000000001</v>
      </c>
      <c r="AJ231">
        <v>1.45007</v>
      </c>
      <c r="AK231">
        <v>999</v>
      </c>
      <c r="AO231">
        <v>19853</v>
      </c>
    </row>
    <row r="232" spans="1:41" x14ac:dyDescent="0.45">
      <c r="A232" t="s">
        <v>3819</v>
      </c>
      <c r="B232" t="s">
        <v>207</v>
      </c>
      <c r="C232">
        <v>5</v>
      </c>
      <c r="D232">
        <v>6</v>
      </c>
      <c r="F232">
        <v>4.7538099999999996</v>
      </c>
      <c r="G232">
        <v>24</v>
      </c>
      <c r="H232">
        <v>24</v>
      </c>
      <c r="K232">
        <v>111.7</v>
      </c>
      <c r="L232">
        <v>480</v>
      </c>
      <c r="M232">
        <v>117</v>
      </c>
      <c r="N232">
        <v>63</v>
      </c>
      <c r="O232">
        <v>59</v>
      </c>
      <c r="P232">
        <v>14</v>
      </c>
      <c r="Q232">
        <v>36</v>
      </c>
      <c r="R232">
        <v>0</v>
      </c>
      <c r="S232">
        <v>1</v>
      </c>
      <c r="T232">
        <v>68</v>
      </c>
      <c r="U232">
        <v>5.4789599999999998</v>
      </c>
      <c r="V232">
        <v>2.90063</v>
      </c>
      <c r="W232">
        <v>1.88889</v>
      </c>
      <c r="X232">
        <v>1.12802</v>
      </c>
      <c r="Y232">
        <v>0.14166699999999999</v>
      </c>
      <c r="Z232">
        <v>7.4999999999999997E-2</v>
      </c>
      <c r="AA232">
        <v>6.6666662693023598E-2</v>
      </c>
      <c r="AB232">
        <v>0.26410800000000001</v>
      </c>
      <c r="AC232">
        <v>1.36974</v>
      </c>
      <c r="AD232">
        <v>0.28531899999999999</v>
      </c>
      <c r="AE232">
        <v>0.67466300000000001</v>
      </c>
      <c r="AH232">
        <v>4.66059</v>
      </c>
      <c r="AI232">
        <v>1.24502</v>
      </c>
      <c r="AJ232">
        <v>0.93034700000000004</v>
      </c>
      <c r="AK232">
        <v>999</v>
      </c>
      <c r="AO232">
        <v>31730</v>
      </c>
    </row>
    <row r="233" spans="1:41" x14ac:dyDescent="0.45">
      <c r="A233" t="s">
        <v>4624</v>
      </c>
      <c r="B233" t="s">
        <v>28</v>
      </c>
      <c r="C233">
        <v>6</v>
      </c>
      <c r="D233">
        <v>7</v>
      </c>
      <c r="F233">
        <v>4.6474700000000002</v>
      </c>
      <c r="G233">
        <v>20</v>
      </c>
      <c r="H233">
        <v>19</v>
      </c>
      <c r="K233">
        <v>100.7</v>
      </c>
      <c r="L233">
        <v>439</v>
      </c>
      <c r="M233">
        <v>107</v>
      </c>
      <c r="N233">
        <v>56</v>
      </c>
      <c r="O233">
        <v>52</v>
      </c>
      <c r="P233">
        <v>12</v>
      </c>
      <c r="Q233">
        <v>31</v>
      </c>
      <c r="R233">
        <v>0</v>
      </c>
      <c r="S233">
        <v>5</v>
      </c>
      <c r="T233">
        <v>76</v>
      </c>
      <c r="U233">
        <v>6.7924499999999997</v>
      </c>
      <c r="V233">
        <v>2.77061</v>
      </c>
      <c r="W233">
        <v>2.4516100000000001</v>
      </c>
      <c r="X233">
        <v>1.0724899999999999</v>
      </c>
      <c r="Y233">
        <v>0.173121</v>
      </c>
      <c r="Z233">
        <v>7.0614999999999997E-2</v>
      </c>
      <c r="AA233">
        <v>0.102505691349506</v>
      </c>
      <c r="AB233">
        <v>0.265509</v>
      </c>
      <c r="AC233">
        <v>1.3704099999999999</v>
      </c>
      <c r="AD233">
        <v>0.30158699999999999</v>
      </c>
      <c r="AE233">
        <v>0.67656799999999995</v>
      </c>
      <c r="AH233">
        <v>4.3672500000000003</v>
      </c>
      <c r="AI233">
        <v>1.2444200000000001</v>
      </c>
      <c r="AJ233">
        <v>1.1690499999999999</v>
      </c>
      <c r="AK233">
        <v>999</v>
      </c>
      <c r="AO233" t="s">
        <v>4626</v>
      </c>
    </row>
    <row r="234" spans="1:41" x14ac:dyDescent="0.45">
      <c r="A234" t="s">
        <v>7129</v>
      </c>
      <c r="B234" t="s">
        <v>178</v>
      </c>
      <c r="C234">
        <v>4</v>
      </c>
      <c r="D234">
        <v>4</v>
      </c>
      <c r="F234">
        <v>4.1524599999999996</v>
      </c>
      <c r="G234">
        <v>25</v>
      </c>
      <c r="H234">
        <v>22</v>
      </c>
      <c r="K234">
        <v>99.7</v>
      </c>
      <c r="L234">
        <v>431</v>
      </c>
      <c r="M234">
        <v>82</v>
      </c>
      <c r="N234">
        <v>49</v>
      </c>
      <c r="O234">
        <v>46</v>
      </c>
      <c r="P234">
        <v>14</v>
      </c>
      <c r="Q234">
        <v>52</v>
      </c>
      <c r="R234">
        <v>0</v>
      </c>
      <c r="S234">
        <v>4</v>
      </c>
      <c r="T234">
        <v>120</v>
      </c>
      <c r="U234">
        <v>10.8325</v>
      </c>
      <c r="V234">
        <v>4.6940799999999996</v>
      </c>
      <c r="W234">
        <v>2.30769</v>
      </c>
      <c r="X234">
        <v>1.26379</v>
      </c>
      <c r="Y234">
        <v>0.278422</v>
      </c>
      <c r="Z234">
        <v>0.12064999999999999</v>
      </c>
      <c r="AA234">
        <v>0.15777261555194799</v>
      </c>
      <c r="AB234">
        <v>0.218667</v>
      </c>
      <c r="AC234">
        <v>1.3440300000000001</v>
      </c>
      <c r="AD234">
        <v>0.28215800000000002</v>
      </c>
      <c r="AE234">
        <v>0.74300699999999997</v>
      </c>
      <c r="AH234">
        <v>4.3583499999999997</v>
      </c>
      <c r="AI234">
        <v>1.2436700000000001</v>
      </c>
      <c r="AJ234">
        <v>1.3676999999999999</v>
      </c>
      <c r="AK234">
        <v>999</v>
      </c>
      <c r="AO234">
        <v>21052</v>
      </c>
    </row>
    <row r="235" spans="1:41" x14ac:dyDescent="0.45">
      <c r="A235" t="s">
        <v>3944</v>
      </c>
      <c r="B235" t="s">
        <v>170</v>
      </c>
      <c r="C235">
        <v>5</v>
      </c>
      <c r="D235">
        <v>5</v>
      </c>
      <c r="F235">
        <v>4.1260700000000003</v>
      </c>
      <c r="G235">
        <v>23</v>
      </c>
      <c r="H235">
        <v>21</v>
      </c>
      <c r="K235">
        <v>104.7</v>
      </c>
      <c r="L235">
        <v>453</v>
      </c>
      <c r="M235">
        <v>93</v>
      </c>
      <c r="N235">
        <v>51</v>
      </c>
      <c r="O235">
        <v>48</v>
      </c>
      <c r="P235">
        <v>12</v>
      </c>
      <c r="Q235">
        <v>49</v>
      </c>
      <c r="R235">
        <v>0</v>
      </c>
      <c r="S235">
        <v>5</v>
      </c>
      <c r="T235">
        <v>104</v>
      </c>
      <c r="U235">
        <v>8.9398300000000006</v>
      </c>
      <c r="V235">
        <v>4.2120300000000004</v>
      </c>
      <c r="W235">
        <v>2.1224500000000002</v>
      </c>
      <c r="X235">
        <v>1.03152</v>
      </c>
      <c r="Y235">
        <v>0.22958100000000001</v>
      </c>
      <c r="Z235">
        <v>0.108168</v>
      </c>
      <c r="AA235">
        <v>0.121412813663482</v>
      </c>
      <c r="AB235">
        <v>0.23308300000000001</v>
      </c>
      <c r="AC235">
        <v>1.35626</v>
      </c>
      <c r="AD235">
        <v>0.286219</v>
      </c>
      <c r="AE235">
        <v>0.72683699999999996</v>
      </c>
      <c r="AH235">
        <v>4.3056599999999996</v>
      </c>
      <c r="AI235">
        <v>1.23732</v>
      </c>
      <c r="AJ235">
        <v>1.48959</v>
      </c>
      <c r="AK235">
        <v>999</v>
      </c>
      <c r="AO235" t="s">
        <v>3948</v>
      </c>
    </row>
    <row r="236" spans="1:41" x14ac:dyDescent="0.45">
      <c r="A236" t="s">
        <v>7706</v>
      </c>
      <c r="B236" t="s">
        <v>309</v>
      </c>
      <c r="C236">
        <v>4</v>
      </c>
      <c r="D236">
        <v>6</v>
      </c>
      <c r="F236">
        <v>5.1189200000000001</v>
      </c>
      <c r="G236">
        <v>19</v>
      </c>
      <c r="H236">
        <v>19</v>
      </c>
      <c r="K236">
        <v>96.7</v>
      </c>
      <c r="L236">
        <v>432</v>
      </c>
      <c r="M236">
        <v>114</v>
      </c>
      <c r="N236">
        <v>59</v>
      </c>
      <c r="O236">
        <v>55</v>
      </c>
      <c r="P236">
        <v>12</v>
      </c>
      <c r="Q236">
        <v>28</v>
      </c>
      <c r="R236">
        <v>1</v>
      </c>
      <c r="S236">
        <v>5</v>
      </c>
      <c r="T236">
        <v>59</v>
      </c>
      <c r="U236">
        <v>5.4912099999999997</v>
      </c>
      <c r="V236">
        <v>2.6059999999999999</v>
      </c>
      <c r="W236">
        <v>2.1071399999999998</v>
      </c>
      <c r="X236">
        <v>1.11686</v>
      </c>
      <c r="Y236">
        <v>0.136574</v>
      </c>
      <c r="Z236">
        <v>6.4814800000000006E-2</v>
      </c>
      <c r="AA236">
        <v>7.1759261190891196E-2</v>
      </c>
      <c r="AB236">
        <v>0.28571400000000002</v>
      </c>
      <c r="AC236">
        <v>1.4684600000000001</v>
      </c>
      <c r="AD236">
        <v>0.31097599999999997</v>
      </c>
      <c r="AE236">
        <v>0.66293899999999994</v>
      </c>
      <c r="AH236">
        <v>4.6717899999999997</v>
      </c>
      <c r="AI236">
        <v>1.2347300000000001</v>
      </c>
      <c r="AJ236">
        <v>1.1838500000000001</v>
      </c>
      <c r="AK236">
        <v>999</v>
      </c>
      <c r="AO236">
        <v>15488</v>
      </c>
    </row>
    <row r="237" spans="1:41" x14ac:dyDescent="0.45">
      <c r="A237" t="s">
        <v>7245</v>
      </c>
      <c r="B237" t="s">
        <v>89</v>
      </c>
      <c r="C237">
        <v>4</v>
      </c>
      <c r="D237">
        <v>4</v>
      </c>
      <c r="F237">
        <v>3.88565</v>
      </c>
      <c r="G237">
        <v>21</v>
      </c>
      <c r="H237">
        <v>20</v>
      </c>
      <c r="K237">
        <v>85.7</v>
      </c>
      <c r="L237">
        <v>363</v>
      </c>
      <c r="M237">
        <v>75</v>
      </c>
      <c r="N237">
        <v>40</v>
      </c>
      <c r="O237">
        <v>37</v>
      </c>
      <c r="P237">
        <v>11</v>
      </c>
      <c r="Q237">
        <v>30</v>
      </c>
      <c r="R237">
        <v>0</v>
      </c>
      <c r="S237">
        <v>5</v>
      </c>
      <c r="T237">
        <v>93</v>
      </c>
      <c r="U237">
        <v>9.7666299999999993</v>
      </c>
      <c r="V237">
        <v>3.1505299999999998</v>
      </c>
      <c r="W237">
        <v>3.1</v>
      </c>
      <c r="X237">
        <v>1.1551899999999999</v>
      </c>
      <c r="Y237">
        <v>0.25619799999999998</v>
      </c>
      <c r="Z237">
        <v>8.2644599999999999E-2</v>
      </c>
      <c r="AA237">
        <v>0.17355372011661499</v>
      </c>
      <c r="AB237">
        <v>0.228659</v>
      </c>
      <c r="AC237">
        <v>1.2252000000000001</v>
      </c>
      <c r="AD237">
        <v>0.28571400000000002</v>
      </c>
      <c r="AE237">
        <v>0.72544600000000004</v>
      </c>
      <c r="AH237">
        <v>3.9784899999999999</v>
      </c>
      <c r="AI237">
        <v>1.2333799999999999</v>
      </c>
      <c r="AJ237">
        <v>1.3024199999999999</v>
      </c>
      <c r="AK237">
        <v>999</v>
      </c>
      <c r="AO237">
        <v>22264</v>
      </c>
    </row>
    <row r="238" spans="1:41" x14ac:dyDescent="0.45">
      <c r="A238" t="s">
        <v>3803</v>
      </c>
      <c r="B238" t="s">
        <v>104</v>
      </c>
      <c r="C238">
        <v>6</v>
      </c>
      <c r="D238">
        <v>8</v>
      </c>
      <c r="F238">
        <v>4.5558699999999996</v>
      </c>
      <c r="G238">
        <v>24</v>
      </c>
      <c r="H238">
        <v>23</v>
      </c>
      <c r="K238">
        <v>104.7</v>
      </c>
      <c r="L238">
        <v>465</v>
      </c>
      <c r="M238">
        <v>103</v>
      </c>
      <c r="N238">
        <v>57</v>
      </c>
      <c r="O238">
        <v>53</v>
      </c>
      <c r="P238">
        <v>13</v>
      </c>
      <c r="Q238">
        <v>50</v>
      </c>
      <c r="R238">
        <v>0</v>
      </c>
      <c r="S238">
        <v>3</v>
      </c>
      <c r="T238">
        <v>96</v>
      </c>
      <c r="U238">
        <v>8.2521500000000003</v>
      </c>
      <c r="V238">
        <v>4.2979900000000004</v>
      </c>
      <c r="W238">
        <v>1.92</v>
      </c>
      <c r="X238">
        <v>1.11748</v>
      </c>
      <c r="Y238">
        <v>0.206452</v>
      </c>
      <c r="Z238">
        <v>0.107527</v>
      </c>
      <c r="AA238">
        <v>9.8924726247787406E-2</v>
      </c>
      <c r="AB238">
        <v>0.25</v>
      </c>
      <c r="AC238">
        <v>1.46132</v>
      </c>
      <c r="AD238">
        <v>0.29703000000000002</v>
      </c>
      <c r="AE238">
        <v>0.71216599999999997</v>
      </c>
      <c r="AH238">
        <v>4.5539899999999998</v>
      </c>
      <c r="AI238">
        <v>1.23004</v>
      </c>
      <c r="AJ238">
        <v>1.1407400000000001</v>
      </c>
      <c r="AK238">
        <v>999</v>
      </c>
      <c r="AO238">
        <v>27636</v>
      </c>
    </row>
    <row r="239" spans="1:41" x14ac:dyDescent="0.45">
      <c r="A239" t="s">
        <v>2902</v>
      </c>
      <c r="B239" t="s">
        <v>39</v>
      </c>
      <c r="C239">
        <v>5</v>
      </c>
      <c r="D239">
        <v>6</v>
      </c>
      <c r="F239">
        <v>4.3589700000000002</v>
      </c>
      <c r="G239">
        <v>27</v>
      </c>
      <c r="H239">
        <v>27</v>
      </c>
      <c r="K239">
        <v>105.3</v>
      </c>
      <c r="L239">
        <v>448</v>
      </c>
      <c r="M239">
        <v>101</v>
      </c>
      <c r="N239">
        <v>55</v>
      </c>
      <c r="O239">
        <v>51</v>
      </c>
      <c r="P239">
        <v>12</v>
      </c>
      <c r="Q239">
        <v>35</v>
      </c>
      <c r="R239">
        <v>0</v>
      </c>
      <c r="S239">
        <v>6</v>
      </c>
      <c r="T239">
        <v>81</v>
      </c>
      <c r="U239">
        <v>6.9230799999999997</v>
      </c>
      <c r="V239">
        <v>2.9914499999999999</v>
      </c>
      <c r="W239">
        <v>2.3142900000000002</v>
      </c>
      <c r="X239">
        <v>1.0256400000000001</v>
      </c>
      <c r="Y239">
        <v>0.18080399999999999</v>
      </c>
      <c r="Z239">
        <v>7.8125E-2</v>
      </c>
      <c r="AA239">
        <v>0.102678567171096</v>
      </c>
      <c r="AB239">
        <v>0.24815699999999999</v>
      </c>
      <c r="AC239">
        <v>1.29155</v>
      </c>
      <c r="AD239">
        <v>0.283439</v>
      </c>
      <c r="AE239">
        <v>0.67952999999999997</v>
      </c>
      <c r="AH239">
        <v>4.3661500000000002</v>
      </c>
      <c r="AI239">
        <v>1.2291799999999999</v>
      </c>
      <c r="AJ239">
        <v>1.2690399999999999</v>
      </c>
      <c r="AK239">
        <v>999</v>
      </c>
      <c r="AO239" t="s">
        <v>2906</v>
      </c>
    </row>
    <row r="240" spans="1:41" x14ac:dyDescent="0.45">
      <c r="A240" t="s">
        <v>7707</v>
      </c>
      <c r="B240" t="s">
        <v>70</v>
      </c>
      <c r="C240">
        <v>6</v>
      </c>
      <c r="D240">
        <v>7</v>
      </c>
      <c r="F240">
        <v>4.1142899999999996</v>
      </c>
      <c r="G240">
        <v>24</v>
      </c>
      <c r="H240">
        <v>18</v>
      </c>
      <c r="K240">
        <v>105</v>
      </c>
      <c r="L240">
        <v>450</v>
      </c>
      <c r="M240">
        <v>110</v>
      </c>
      <c r="N240">
        <v>51</v>
      </c>
      <c r="O240">
        <v>48</v>
      </c>
      <c r="P240">
        <v>13</v>
      </c>
      <c r="Q240">
        <v>28</v>
      </c>
      <c r="R240">
        <v>0</v>
      </c>
      <c r="S240">
        <v>2</v>
      </c>
      <c r="T240">
        <v>79</v>
      </c>
      <c r="U240">
        <v>6.7714299999999996</v>
      </c>
      <c r="V240">
        <v>2.4</v>
      </c>
      <c r="W240">
        <v>2.8214299999999999</v>
      </c>
      <c r="X240">
        <v>1.11429</v>
      </c>
      <c r="Y240">
        <v>0.17555599999999999</v>
      </c>
      <c r="Z240">
        <v>6.2222199999999998E-2</v>
      </c>
      <c r="AA240">
        <v>0.113333333283662</v>
      </c>
      <c r="AB240">
        <v>0.261905</v>
      </c>
      <c r="AC240">
        <v>1.31429</v>
      </c>
      <c r="AD240">
        <v>0.29573199999999999</v>
      </c>
      <c r="AE240">
        <v>0.72621000000000002</v>
      </c>
      <c r="AH240">
        <v>4.2169499999999998</v>
      </c>
      <c r="AI240">
        <v>1.2268600000000001</v>
      </c>
      <c r="AJ240">
        <v>1.3252999999999999</v>
      </c>
      <c r="AK240">
        <v>999</v>
      </c>
      <c r="AO240" t="s">
        <v>7708</v>
      </c>
    </row>
    <row r="241" spans="1:41" x14ac:dyDescent="0.45">
      <c r="A241" t="s">
        <v>3635</v>
      </c>
      <c r="B241" t="s">
        <v>46</v>
      </c>
      <c r="C241">
        <v>6</v>
      </c>
      <c r="D241">
        <v>5</v>
      </c>
      <c r="F241">
        <v>4.3947099999999999</v>
      </c>
      <c r="G241">
        <v>27</v>
      </c>
      <c r="H241">
        <v>27</v>
      </c>
      <c r="K241">
        <v>98.3</v>
      </c>
      <c r="L241">
        <v>425</v>
      </c>
      <c r="M241">
        <v>96</v>
      </c>
      <c r="N241">
        <v>51</v>
      </c>
      <c r="O241">
        <v>48</v>
      </c>
      <c r="P241">
        <v>13</v>
      </c>
      <c r="Q241">
        <v>30</v>
      </c>
      <c r="R241">
        <v>0</v>
      </c>
      <c r="S241">
        <v>11</v>
      </c>
      <c r="T241">
        <v>85</v>
      </c>
      <c r="U241">
        <v>7.7823000000000002</v>
      </c>
      <c r="V241">
        <v>2.7466900000000001</v>
      </c>
      <c r="W241">
        <v>2.8333300000000001</v>
      </c>
      <c r="X241">
        <v>1.1902299999999999</v>
      </c>
      <c r="Y241">
        <v>0.2</v>
      </c>
      <c r="Z241">
        <v>7.0588200000000004E-2</v>
      </c>
      <c r="AA241">
        <v>0.12941176444291999</v>
      </c>
      <c r="AB241">
        <v>0.25</v>
      </c>
      <c r="AC241">
        <v>1.28179</v>
      </c>
      <c r="AD241">
        <v>0.29021000000000002</v>
      </c>
      <c r="AE241">
        <v>0.69573300000000005</v>
      </c>
      <c r="AH241">
        <v>4.4961399999999996</v>
      </c>
      <c r="AI241">
        <v>1.2261</v>
      </c>
      <c r="AJ241">
        <v>1.1817500000000001</v>
      </c>
      <c r="AK241">
        <v>999</v>
      </c>
      <c r="AO241" t="s">
        <v>3639</v>
      </c>
    </row>
    <row r="242" spans="1:41" x14ac:dyDescent="0.45">
      <c r="A242" t="s">
        <v>7709</v>
      </c>
      <c r="C242">
        <v>5</v>
      </c>
      <c r="D242">
        <v>6</v>
      </c>
      <c r="F242">
        <v>4.3902400000000004</v>
      </c>
      <c r="G242">
        <v>16</v>
      </c>
      <c r="H242">
        <v>16</v>
      </c>
      <c r="K242">
        <v>94.3</v>
      </c>
      <c r="L242">
        <v>405</v>
      </c>
      <c r="M242">
        <v>92</v>
      </c>
      <c r="N242">
        <v>49</v>
      </c>
      <c r="O242">
        <v>46</v>
      </c>
      <c r="P242">
        <v>13</v>
      </c>
      <c r="Q242">
        <v>35</v>
      </c>
      <c r="R242">
        <v>3</v>
      </c>
      <c r="S242">
        <v>5</v>
      </c>
      <c r="T242">
        <v>88</v>
      </c>
      <c r="U242">
        <v>8.3987300000000005</v>
      </c>
      <c r="V242">
        <v>3.3403999999999998</v>
      </c>
      <c r="W242">
        <v>2.5142899999999999</v>
      </c>
      <c r="X242">
        <v>1.24072</v>
      </c>
      <c r="Y242">
        <v>0.217284</v>
      </c>
      <c r="Z242">
        <v>8.6419800000000005E-2</v>
      </c>
      <c r="AA242">
        <v>0.13086419552564599</v>
      </c>
      <c r="AB242">
        <v>0.25205499999999997</v>
      </c>
      <c r="AC242">
        <v>1.34677</v>
      </c>
      <c r="AD242">
        <v>0.29924200000000001</v>
      </c>
      <c r="AE242">
        <v>0.71691199999999999</v>
      </c>
      <c r="AH242">
        <v>4.4533399999999999</v>
      </c>
      <c r="AI242">
        <v>1.2185699999999999</v>
      </c>
      <c r="AJ242">
        <v>1.2658799999999999</v>
      </c>
      <c r="AK242">
        <v>999</v>
      </c>
      <c r="AO242">
        <v>10131</v>
      </c>
    </row>
    <row r="243" spans="1:41" x14ac:dyDescent="0.45">
      <c r="A243" t="s">
        <v>7710</v>
      </c>
      <c r="B243" t="s">
        <v>191</v>
      </c>
      <c r="C243">
        <v>6</v>
      </c>
      <c r="D243">
        <v>5</v>
      </c>
      <c r="F243">
        <v>4.1592900000000004</v>
      </c>
      <c r="G243">
        <v>21</v>
      </c>
      <c r="H243">
        <v>18</v>
      </c>
      <c r="K243">
        <v>101.7</v>
      </c>
      <c r="L243">
        <v>421</v>
      </c>
      <c r="M243">
        <v>97</v>
      </c>
      <c r="N243">
        <v>50</v>
      </c>
      <c r="O243">
        <v>47</v>
      </c>
      <c r="P243">
        <v>14</v>
      </c>
      <c r="Q243">
        <v>26</v>
      </c>
      <c r="R243">
        <v>0</v>
      </c>
      <c r="S243">
        <v>3</v>
      </c>
      <c r="T243">
        <v>82</v>
      </c>
      <c r="U243">
        <v>7.25664</v>
      </c>
      <c r="V243">
        <v>2.3008799999999998</v>
      </c>
      <c r="W243">
        <v>3.1538499999999998</v>
      </c>
      <c r="X243">
        <v>1.2389399999999999</v>
      </c>
      <c r="Y243">
        <v>0.194774</v>
      </c>
      <c r="Z243">
        <v>6.1757699999999999E-2</v>
      </c>
      <c r="AA243">
        <v>0.13301662355661301</v>
      </c>
      <c r="AB243">
        <v>0.247449</v>
      </c>
      <c r="AC243">
        <v>1.2094400000000001</v>
      </c>
      <c r="AD243">
        <v>0.28040500000000002</v>
      </c>
      <c r="AE243">
        <v>0.70599599999999996</v>
      </c>
      <c r="AH243">
        <v>4.28749</v>
      </c>
      <c r="AI243">
        <v>1.21628</v>
      </c>
      <c r="AJ243">
        <v>1.44991</v>
      </c>
      <c r="AK243">
        <v>999</v>
      </c>
      <c r="AO243">
        <v>18413</v>
      </c>
    </row>
    <row r="244" spans="1:41" x14ac:dyDescent="0.45">
      <c r="A244" t="s">
        <v>3253</v>
      </c>
      <c r="B244" t="s">
        <v>76</v>
      </c>
      <c r="C244">
        <v>5</v>
      </c>
      <c r="D244">
        <v>6</v>
      </c>
      <c r="F244">
        <v>4.3608200000000004</v>
      </c>
      <c r="G244">
        <v>26</v>
      </c>
      <c r="H244">
        <v>25</v>
      </c>
      <c r="K244">
        <v>97</v>
      </c>
      <c r="L244">
        <v>413</v>
      </c>
      <c r="M244">
        <v>92</v>
      </c>
      <c r="N244">
        <v>50</v>
      </c>
      <c r="O244">
        <v>47</v>
      </c>
      <c r="P244">
        <v>11</v>
      </c>
      <c r="Q244">
        <v>36</v>
      </c>
      <c r="R244">
        <v>0</v>
      </c>
      <c r="S244">
        <v>4</v>
      </c>
      <c r="T244">
        <v>75</v>
      </c>
      <c r="U244">
        <v>6.9587599999999998</v>
      </c>
      <c r="V244">
        <v>3.3402099999999999</v>
      </c>
      <c r="W244">
        <v>2.0833300000000001</v>
      </c>
      <c r="X244">
        <v>1.0206200000000001</v>
      </c>
      <c r="Y244">
        <v>0.18159800000000001</v>
      </c>
      <c r="Z244">
        <v>8.7167099999999997E-2</v>
      </c>
      <c r="AA244">
        <v>9.4430997967720004E-2</v>
      </c>
      <c r="AB244">
        <v>0.24664900000000001</v>
      </c>
      <c r="AC244">
        <v>1.31959</v>
      </c>
      <c r="AD244">
        <v>0.28222999999999998</v>
      </c>
      <c r="AE244">
        <v>0.69271799999999994</v>
      </c>
      <c r="AH244">
        <v>4.4199900000000003</v>
      </c>
      <c r="AI244">
        <v>1.2162299999999999</v>
      </c>
      <c r="AJ244">
        <v>1.3848</v>
      </c>
      <c r="AK244">
        <v>999</v>
      </c>
      <c r="AO244" t="s">
        <v>3256</v>
      </c>
    </row>
    <row r="245" spans="1:41" x14ac:dyDescent="0.45">
      <c r="A245" t="s">
        <v>7241</v>
      </c>
      <c r="B245" t="s">
        <v>39</v>
      </c>
      <c r="C245">
        <v>5</v>
      </c>
      <c r="D245">
        <v>6</v>
      </c>
      <c r="F245">
        <v>4.4232699999999996</v>
      </c>
      <c r="G245">
        <v>21</v>
      </c>
      <c r="H245">
        <v>21</v>
      </c>
      <c r="K245">
        <v>99.7</v>
      </c>
      <c r="L245">
        <v>422</v>
      </c>
      <c r="M245">
        <v>95</v>
      </c>
      <c r="N245">
        <v>52</v>
      </c>
      <c r="O245">
        <v>49</v>
      </c>
      <c r="P245">
        <v>12</v>
      </c>
      <c r="Q245">
        <v>34</v>
      </c>
      <c r="R245">
        <v>0</v>
      </c>
      <c r="S245">
        <v>3</v>
      </c>
      <c r="T245">
        <v>80</v>
      </c>
      <c r="U245">
        <v>7.2216699999999996</v>
      </c>
      <c r="V245">
        <v>3.06921</v>
      </c>
      <c r="W245">
        <v>2.3529399999999998</v>
      </c>
      <c r="X245">
        <v>1.08325</v>
      </c>
      <c r="Y245">
        <v>0.18957299999999999</v>
      </c>
      <c r="Z245">
        <v>8.0568699999999993E-2</v>
      </c>
      <c r="AA245">
        <v>0.109004743397235</v>
      </c>
      <c r="AB245">
        <v>0.246753</v>
      </c>
      <c r="AC245">
        <v>1.2938799999999999</v>
      </c>
      <c r="AD245">
        <v>0.28327599999999997</v>
      </c>
      <c r="AE245">
        <v>0.68627499999999997</v>
      </c>
      <c r="AH245">
        <v>4.3282600000000002</v>
      </c>
      <c r="AI245">
        <v>1.20611</v>
      </c>
      <c r="AJ245">
        <v>1.2090700000000001</v>
      </c>
      <c r="AK245">
        <v>999</v>
      </c>
      <c r="AO245">
        <v>20369</v>
      </c>
    </row>
    <row r="246" spans="1:41" x14ac:dyDescent="0.45">
      <c r="A246" t="s">
        <v>4079</v>
      </c>
      <c r="B246" t="s">
        <v>70</v>
      </c>
      <c r="C246">
        <v>6</v>
      </c>
      <c r="D246">
        <v>6</v>
      </c>
      <c r="F246">
        <v>3.9886400000000002</v>
      </c>
      <c r="G246">
        <v>31</v>
      </c>
      <c r="H246">
        <v>24</v>
      </c>
      <c r="K246">
        <v>88</v>
      </c>
      <c r="L246">
        <v>372</v>
      </c>
      <c r="M246">
        <v>87</v>
      </c>
      <c r="N246">
        <v>42</v>
      </c>
      <c r="O246">
        <v>39</v>
      </c>
      <c r="P246">
        <v>10</v>
      </c>
      <c r="Q246">
        <v>25</v>
      </c>
      <c r="R246">
        <v>0</v>
      </c>
      <c r="S246">
        <v>3</v>
      </c>
      <c r="T246">
        <v>72</v>
      </c>
      <c r="U246">
        <v>7.3636400000000002</v>
      </c>
      <c r="V246">
        <v>2.5568200000000001</v>
      </c>
      <c r="W246">
        <v>2.88</v>
      </c>
      <c r="X246">
        <v>1.0227299999999999</v>
      </c>
      <c r="Y246">
        <v>0.193548</v>
      </c>
      <c r="Z246">
        <v>6.7204299999999995E-2</v>
      </c>
      <c r="AA246">
        <v>0.12634407728910399</v>
      </c>
      <c r="AB246">
        <v>0.25290699999999999</v>
      </c>
      <c r="AC246">
        <v>1.2727299999999999</v>
      </c>
      <c r="AD246">
        <v>0.29389300000000002</v>
      </c>
      <c r="AE246">
        <v>0.71428599999999998</v>
      </c>
      <c r="AH246">
        <v>4.0504899999999999</v>
      </c>
      <c r="AI246">
        <v>1.20296</v>
      </c>
      <c r="AJ246">
        <v>1.1957800000000001</v>
      </c>
      <c r="AK246">
        <v>999</v>
      </c>
      <c r="AO246">
        <v>25582</v>
      </c>
    </row>
    <row r="247" spans="1:41" x14ac:dyDescent="0.45">
      <c r="A247" t="s">
        <v>7711</v>
      </c>
      <c r="B247" t="s">
        <v>191</v>
      </c>
      <c r="C247">
        <v>6</v>
      </c>
      <c r="D247">
        <v>8</v>
      </c>
      <c r="F247">
        <v>4.3362800000000004</v>
      </c>
      <c r="G247">
        <v>21</v>
      </c>
      <c r="H247">
        <v>19</v>
      </c>
      <c r="K247">
        <v>101.7</v>
      </c>
      <c r="L247">
        <v>435</v>
      </c>
      <c r="M247">
        <v>98</v>
      </c>
      <c r="N247">
        <v>52</v>
      </c>
      <c r="O247">
        <v>49</v>
      </c>
      <c r="P247">
        <v>14</v>
      </c>
      <c r="Q247">
        <v>39</v>
      </c>
      <c r="R247">
        <v>1</v>
      </c>
      <c r="S247">
        <v>2</v>
      </c>
      <c r="T247">
        <v>90</v>
      </c>
      <c r="U247">
        <v>7.9645999999999999</v>
      </c>
      <c r="V247">
        <v>3.45133</v>
      </c>
      <c r="W247">
        <v>2.30769</v>
      </c>
      <c r="X247">
        <v>1.2389399999999999</v>
      </c>
      <c r="Y247">
        <v>0.206897</v>
      </c>
      <c r="Z247">
        <v>8.9655200000000004E-2</v>
      </c>
      <c r="AA247">
        <v>0.117241382598876</v>
      </c>
      <c r="AB247">
        <v>0.24873100000000001</v>
      </c>
      <c r="AC247">
        <v>1.3471</v>
      </c>
      <c r="AD247">
        <v>0.289655</v>
      </c>
      <c r="AE247">
        <v>0.72402</v>
      </c>
      <c r="AH247">
        <v>4.4841499999999996</v>
      </c>
      <c r="AI247">
        <v>1.19096</v>
      </c>
      <c r="AJ247">
        <v>1.48115</v>
      </c>
      <c r="AK247">
        <v>999</v>
      </c>
      <c r="AO247">
        <v>19316</v>
      </c>
    </row>
    <row r="248" spans="1:41" x14ac:dyDescent="0.45">
      <c r="A248" t="s">
        <v>199</v>
      </c>
      <c r="B248" t="s">
        <v>56</v>
      </c>
      <c r="C248">
        <v>7</v>
      </c>
      <c r="D248">
        <v>7</v>
      </c>
      <c r="F248">
        <v>4.33019</v>
      </c>
      <c r="G248">
        <v>24</v>
      </c>
      <c r="H248">
        <v>18</v>
      </c>
      <c r="K248">
        <v>106</v>
      </c>
      <c r="L248">
        <v>454</v>
      </c>
      <c r="M248">
        <v>109</v>
      </c>
      <c r="N248">
        <v>55</v>
      </c>
      <c r="O248">
        <v>51</v>
      </c>
      <c r="P248">
        <v>14</v>
      </c>
      <c r="Q248">
        <v>29</v>
      </c>
      <c r="R248">
        <v>0</v>
      </c>
      <c r="S248">
        <v>3</v>
      </c>
      <c r="T248">
        <v>83</v>
      </c>
      <c r="U248">
        <v>7.0471700000000004</v>
      </c>
      <c r="V248">
        <v>2.4622600000000001</v>
      </c>
      <c r="W248">
        <v>2.8620700000000001</v>
      </c>
      <c r="X248">
        <v>1.18868</v>
      </c>
      <c r="Y248">
        <v>0.18281900000000001</v>
      </c>
      <c r="Z248">
        <v>6.3876699999999995E-2</v>
      </c>
      <c r="AA248">
        <v>0.118942730128765</v>
      </c>
      <c r="AB248">
        <v>0.25829400000000002</v>
      </c>
      <c r="AC248">
        <v>1.30189</v>
      </c>
      <c r="AD248">
        <v>0.29230800000000001</v>
      </c>
      <c r="AE248">
        <v>0.70101400000000003</v>
      </c>
      <c r="AH248">
        <v>4.3116399999999997</v>
      </c>
      <c r="AI248">
        <v>1.19076</v>
      </c>
      <c r="AJ248">
        <v>1.1049500000000001</v>
      </c>
      <c r="AK248">
        <v>999</v>
      </c>
      <c r="AO248" t="s">
        <v>7712</v>
      </c>
    </row>
    <row r="249" spans="1:41" x14ac:dyDescent="0.45">
      <c r="A249" t="s">
        <v>5225</v>
      </c>
      <c r="B249" t="s">
        <v>10</v>
      </c>
      <c r="C249">
        <v>4</v>
      </c>
      <c r="D249">
        <v>5</v>
      </c>
      <c r="F249">
        <v>4.5569600000000001</v>
      </c>
      <c r="G249">
        <v>21</v>
      </c>
      <c r="H249">
        <v>21</v>
      </c>
      <c r="K249">
        <v>102.7</v>
      </c>
      <c r="L249">
        <v>448</v>
      </c>
      <c r="M249">
        <v>105</v>
      </c>
      <c r="N249">
        <v>56</v>
      </c>
      <c r="O249">
        <v>52</v>
      </c>
      <c r="P249">
        <v>12</v>
      </c>
      <c r="Q249">
        <v>36</v>
      </c>
      <c r="R249">
        <v>0</v>
      </c>
      <c r="S249">
        <v>5</v>
      </c>
      <c r="T249">
        <v>78</v>
      </c>
      <c r="U249">
        <v>6.8354400000000002</v>
      </c>
      <c r="V249">
        <v>3.15482</v>
      </c>
      <c r="W249">
        <v>2.1666699999999999</v>
      </c>
      <c r="X249">
        <v>1.0516099999999999</v>
      </c>
      <c r="Y249">
        <v>0.17410700000000001</v>
      </c>
      <c r="Z249">
        <v>8.0357100000000001E-2</v>
      </c>
      <c r="AA249">
        <v>9.3750007450580597E-2</v>
      </c>
      <c r="AB249">
        <v>0.25798500000000002</v>
      </c>
      <c r="AC249">
        <v>1.37293</v>
      </c>
      <c r="AD249">
        <v>0.293375</v>
      </c>
      <c r="AE249">
        <v>0.68437999999999999</v>
      </c>
      <c r="AH249">
        <v>4.4527000000000001</v>
      </c>
      <c r="AI249">
        <v>1.18852</v>
      </c>
      <c r="AJ249">
        <v>0.83377100000000004</v>
      </c>
      <c r="AK249">
        <v>999</v>
      </c>
      <c r="AO249" t="s">
        <v>5228</v>
      </c>
    </row>
    <row r="250" spans="1:41" x14ac:dyDescent="0.45">
      <c r="A250" t="s">
        <v>7151</v>
      </c>
      <c r="B250" t="s">
        <v>28</v>
      </c>
      <c r="C250">
        <v>7</v>
      </c>
      <c r="D250">
        <v>8</v>
      </c>
      <c r="F250">
        <v>4.6018400000000002</v>
      </c>
      <c r="G250">
        <v>29</v>
      </c>
      <c r="H250">
        <v>18</v>
      </c>
      <c r="K250">
        <v>119.3</v>
      </c>
      <c r="L250">
        <v>507</v>
      </c>
      <c r="M250">
        <v>114</v>
      </c>
      <c r="N250">
        <v>65</v>
      </c>
      <c r="O250">
        <v>61</v>
      </c>
      <c r="P250">
        <v>19</v>
      </c>
      <c r="Q250">
        <v>43</v>
      </c>
      <c r="R250">
        <v>1</v>
      </c>
      <c r="S250">
        <v>4</v>
      </c>
      <c r="T250">
        <v>120</v>
      </c>
      <c r="U250">
        <v>9.0528099999999991</v>
      </c>
      <c r="V250">
        <v>3.2439200000000001</v>
      </c>
      <c r="W250">
        <v>2.7907000000000002</v>
      </c>
      <c r="X250">
        <v>1.43336</v>
      </c>
      <c r="Y250">
        <v>0.23668600000000001</v>
      </c>
      <c r="Z250">
        <v>8.4812600000000002E-2</v>
      </c>
      <c r="AA250">
        <v>0.15187376737594599</v>
      </c>
      <c r="AB250">
        <v>0.24782599999999999</v>
      </c>
      <c r="AC250">
        <v>1.3160099999999999</v>
      </c>
      <c r="AD250">
        <v>0.29594999999999999</v>
      </c>
      <c r="AE250">
        <v>0.70552099999999995</v>
      </c>
      <c r="AH250">
        <v>4.4956100000000001</v>
      </c>
      <c r="AI250">
        <v>1.1883999999999999</v>
      </c>
      <c r="AJ250">
        <v>1.39439</v>
      </c>
      <c r="AK250">
        <v>999</v>
      </c>
      <c r="AO250">
        <v>15454</v>
      </c>
    </row>
    <row r="251" spans="1:41" x14ac:dyDescent="0.45">
      <c r="A251" t="s">
        <v>3171</v>
      </c>
      <c r="B251" t="s">
        <v>46</v>
      </c>
      <c r="C251">
        <v>5</v>
      </c>
      <c r="D251">
        <v>3</v>
      </c>
      <c r="F251">
        <v>4.1707299999999998</v>
      </c>
      <c r="G251">
        <v>25</v>
      </c>
      <c r="H251">
        <v>16</v>
      </c>
      <c r="K251">
        <v>82</v>
      </c>
      <c r="L251">
        <v>355</v>
      </c>
      <c r="M251">
        <v>68</v>
      </c>
      <c r="N251">
        <v>41</v>
      </c>
      <c r="O251">
        <v>38</v>
      </c>
      <c r="P251">
        <v>11</v>
      </c>
      <c r="Q251">
        <v>40</v>
      </c>
      <c r="R251">
        <v>0</v>
      </c>
      <c r="S251">
        <v>6</v>
      </c>
      <c r="T251">
        <v>101</v>
      </c>
      <c r="U251">
        <v>11.0854</v>
      </c>
      <c r="V251">
        <v>4.3902400000000004</v>
      </c>
      <c r="W251">
        <v>2.5249999999999999</v>
      </c>
      <c r="X251">
        <v>1.2073199999999999</v>
      </c>
      <c r="Y251">
        <v>0.28450700000000001</v>
      </c>
      <c r="Z251">
        <v>0.112676</v>
      </c>
      <c r="AA251">
        <v>0.17183098196983301</v>
      </c>
      <c r="AB251">
        <v>0.22006500000000001</v>
      </c>
      <c r="AC251">
        <v>1.31707</v>
      </c>
      <c r="AD251">
        <v>0.28933999999999999</v>
      </c>
      <c r="AE251">
        <v>0.72354200000000002</v>
      </c>
      <c r="AH251">
        <v>4.2184499999999998</v>
      </c>
      <c r="AI251">
        <v>1.1881699999999999</v>
      </c>
      <c r="AJ251">
        <v>1.0599499999999999</v>
      </c>
      <c r="AK251">
        <v>999</v>
      </c>
      <c r="AO251">
        <v>27514</v>
      </c>
    </row>
    <row r="252" spans="1:41" x14ac:dyDescent="0.45">
      <c r="A252" t="s">
        <v>7248</v>
      </c>
      <c r="B252" t="s">
        <v>59</v>
      </c>
      <c r="C252">
        <v>6</v>
      </c>
      <c r="D252">
        <v>2</v>
      </c>
      <c r="F252">
        <v>2.75651</v>
      </c>
      <c r="G252">
        <v>60</v>
      </c>
      <c r="H252">
        <v>0</v>
      </c>
      <c r="K252">
        <v>65.3</v>
      </c>
      <c r="L252">
        <v>267</v>
      </c>
      <c r="M252">
        <v>51</v>
      </c>
      <c r="N252">
        <v>21</v>
      </c>
      <c r="O252">
        <v>20</v>
      </c>
      <c r="P252">
        <v>6</v>
      </c>
      <c r="Q252">
        <v>19</v>
      </c>
      <c r="R252">
        <v>4</v>
      </c>
      <c r="S252">
        <v>4</v>
      </c>
      <c r="T252">
        <v>85</v>
      </c>
      <c r="U252">
        <v>11.715199999999999</v>
      </c>
      <c r="V252">
        <v>2.6186799999999999</v>
      </c>
      <c r="W252">
        <v>4.4736799999999999</v>
      </c>
      <c r="X252">
        <v>0.82695300000000005</v>
      </c>
      <c r="Y252">
        <v>0.31835200000000002</v>
      </c>
      <c r="Z252">
        <v>7.1161000000000002E-2</v>
      </c>
      <c r="AA252">
        <v>0.247191026806831</v>
      </c>
      <c r="AB252">
        <v>0.20901600000000001</v>
      </c>
      <c r="AC252">
        <v>1.0719799999999999</v>
      </c>
      <c r="AD252">
        <v>0.29411799999999999</v>
      </c>
      <c r="AE252">
        <v>0.79545500000000002</v>
      </c>
      <c r="AH252">
        <v>2.9028200000000002</v>
      </c>
      <c r="AI252">
        <v>1.1847700000000001</v>
      </c>
      <c r="AJ252">
        <v>1.43407</v>
      </c>
      <c r="AK252">
        <v>999</v>
      </c>
      <c r="AO252">
        <v>21029</v>
      </c>
    </row>
    <row r="253" spans="1:41" x14ac:dyDescent="0.45">
      <c r="A253" t="s">
        <v>7316</v>
      </c>
      <c r="B253" t="s">
        <v>16</v>
      </c>
      <c r="C253">
        <v>5</v>
      </c>
      <c r="D253">
        <v>5</v>
      </c>
      <c r="F253">
        <v>4.2244900000000003</v>
      </c>
      <c r="G253">
        <v>24</v>
      </c>
      <c r="H253">
        <v>18</v>
      </c>
      <c r="K253">
        <v>98</v>
      </c>
      <c r="L253">
        <v>422</v>
      </c>
      <c r="M253">
        <v>95</v>
      </c>
      <c r="N253">
        <v>49</v>
      </c>
      <c r="O253">
        <v>46</v>
      </c>
      <c r="P253">
        <v>12</v>
      </c>
      <c r="Q253">
        <v>32</v>
      </c>
      <c r="R253">
        <v>0</v>
      </c>
      <c r="S253">
        <v>7</v>
      </c>
      <c r="T253">
        <v>90</v>
      </c>
      <c r="U253">
        <v>8.2653099999999995</v>
      </c>
      <c r="V253">
        <v>2.9387799999999999</v>
      </c>
      <c r="W253">
        <v>2.8125</v>
      </c>
      <c r="X253">
        <v>1.1020399999999999</v>
      </c>
      <c r="Y253">
        <v>0.21326999999999999</v>
      </c>
      <c r="Z253">
        <v>7.5829400000000005E-2</v>
      </c>
      <c r="AA253">
        <v>0.137440755963325</v>
      </c>
      <c r="AB253">
        <v>0.24804200000000001</v>
      </c>
      <c r="AC253">
        <v>1.29592</v>
      </c>
      <c r="AD253">
        <v>0.29537400000000003</v>
      </c>
      <c r="AE253">
        <v>0.70780399999999999</v>
      </c>
      <c r="AH253">
        <v>4.2040199999999999</v>
      </c>
      <c r="AI253">
        <v>1.1835199999999999</v>
      </c>
      <c r="AJ253">
        <v>1.2319199999999999</v>
      </c>
      <c r="AK253">
        <v>999</v>
      </c>
      <c r="AO253">
        <v>23499</v>
      </c>
    </row>
    <row r="254" spans="1:41" x14ac:dyDescent="0.45">
      <c r="A254" t="s">
        <v>7306</v>
      </c>
      <c r="B254" t="s">
        <v>39</v>
      </c>
      <c r="C254">
        <v>6</v>
      </c>
      <c r="D254">
        <v>8</v>
      </c>
      <c r="F254">
        <v>4.66981</v>
      </c>
      <c r="G254">
        <v>24</v>
      </c>
      <c r="H254">
        <v>20</v>
      </c>
      <c r="K254">
        <v>106</v>
      </c>
      <c r="L254">
        <v>464</v>
      </c>
      <c r="M254">
        <v>103</v>
      </c>
      <c r="N254">
        <v>59</v>
      </c>
      <c r="O254">
        <v>55</v>
      </c>
      <c r="P254">
        <v>14</v>
      </c>
      <c r="Q254">
        <v>45</v>
      </c>
      <c r="R254">
        <v>0</v>
      </c>
      <c r="S254">
        <v>2</v>
      </c>
      <c r="T254">
        <v>102</v>
      </c>
      <c r="U254">
        <v>8.66038</v>
      </c>
      <c r="V254">
        <v>3.8207499999999999</v>
      </c>
      <c r="W254">
        <v>2.26667</v>
      </c>
      <c r="X254">
        <v>1.18868</v>
      </c>
      <c r="Y254">
        <v>0.219828</v>
      </c>
      <c r="Z254">
        <v>9.6982799999999994E-2</v>
      </c>
      <c r="AA254">
        <v>0.122844830155372</v>
      </c>
      <c r="AB254">
        <v>0.247002</v>
      </c>
      <c r="AC254">
        <v>1.3962300000000001</v>
      </c>
      <c r="AD254">
        <v>0.29568100000000003</v>
      </c>
      <c r="AE254">
        <v>0.69314600000000004</v>
      </c>
      <c r="AH254">
        <v>4.3776799999999998</v>
      </c>
      <c r="AI254">
        <v>1.18306</v>
      </c>
      <c r="AJ254">
        <v>0.87797800000000004</v>
      </c>
      <c r="AK254">
        <v>999</v>
      </c>
      <c r="AO254">
        <v>19962</v>
      </c>
    </row>
    <row r="255" spans="1:41" x14ac:dyDescent="0.45">
      <c r="A255" t="s">
        <v>58</v>
      </c>
      <c r="B255" t="s">
        <v>56</v>
      </c>
      <c r="C255">
        <v>6</v>
      </c>
      <c r="D255">
        <v>8</v>
      </c>
      <c r="F255">
        <v>4.5282999999999998</v>
      </c>
      <c r="G255">
        <v>24</v>
      </c>
      <c r="H255">
        <v>21</v>
      </c>
      <c r="K255">
        <v>111.3</v>
      </c>
      <c r="L255">
        <v>480</v>
      </c>
      <c r="M255">
        <v>118</v>
      </c>
      <c r="N255">
        <v>60</v>
      </c>
      <c r="O255">
        <v>56</v>
      </c>
      <c r="P255">
        <v>15</v>
      </c>
      <c r="Q255">
        <v>34</v>
      </c>
      <c r="R255">
        <v>0</v>
      </c>
      <c r="S255">
        <v>2</v>
      </c>
      <c r="T255">
        <v>76</v>
      </c>
      <c r="U255">
        <v>6.1455500000000001</v>
      </c>
      <c r="V255">
        <v>2.7493300000000001</v>
      </c>
      <c r="W255">
        <v>2.23529</v>
      </c>
      <c r="X255">
        <v>1.2129399999999999</v>
      </c>
      <c r="Y255">
        <v>0.158333</v>
      </c>
      <c r="Z255">
        <v>7.0833300000000002E-2</v>
      </c>
      <c r="AA255">
        <v>8.7499998509883797E-2</v>
      </c>
      <c r="AB255">
        <v>0.265766</v>
      </c>
      <c r="AC255">
        <v>1.36568</v>
      </c>
      <c r="AD255">
        <v>0.29178500000000002</v>
      </c>
      <c r="AE255">
        <v>0.70228999999999997</v>
      </c>
      <c r="AH255">
        <v>4.6117299999999997</v>
      </c>
      <c r="AI255">
        <v>1.1812800000000001</v>
      </c>
      <c r="AJ255">
        <v>1.23993</v>
      </c>
      <c r="AK255">
        <v>999</v>
      </c>
      <c r="AO255">
        <v>23301</v>
      </c>
    </row>
    <row r="256" spans="1:41" x14ac:dyDescent="0.45">
      <c r="A256" t="s">
        <v>3324</v>
      </c>
      <c r="B256" t="s">
        <v>70</v>
      </c>
      <c r="C256">
        <v>4</v>
      </c>
      <c r="D256">
        <v>6</v>
      </c>
      <c r="F256">
        <v>4.2598200000000004</v>
      </c>
      <c r="G256">
        <v>27</v>
      </c>
      <c r="H256">
        <v>25</v>
      </c>
      <c r="K256">
        <v>99.3</v>
      </c>
      <c r="L256">
        <v>433</v>
      </c>
      <c r="M256">
        <v>88</v>
      </c>
      <c r="N256">
        <v>50</v>
      </c>
      <c r="O256">
        <v>47</v>
      </c>
      <c r="P256">
        <v>10</v>
      </c>
      <c r="Q256">
        <v>49</v>
      </c>
      <c r="R256">
        <v>0</v>
      </c>
      <c r="S256">
        <v>5</v>
      </c>
      <c r="T256">
        <v>97</v>
      </c>
      <c r="U256">
        <v>8.7915399999999995</v>
      </c>
      <c r="V256">
        <v>4.44109</v>
      </c>
      <c r="W256">
        <v>1.97959</v>
      </c>
      <c r="X256">
        <v>0.90634400000000004</v>
      </c>
      <c r="Y256">
        <v>0.22401799999999999</v>
      </c>
      <c r="Z256">
        <v>0.113164</v>
      </c>
      <c r="AA256">
        <v>0.110854499042034</v>
      </c>
      <c r="AB256">
        <v>0.23219000000000001</v>
      </c>
      <c r="AC256">
        <v>1.3796600000000001</v>
      </c>
      <c r="AD256">
        <v>0.28676499999999999</v>
      </c>
      <c r="AE256">
        <v>0.70731699999999997</v>
      </c>
      <c r="AH256">
        <v>4.2419500000000001</v>
      </c>
      <c r="AI256">
        <v>1.17828</v>
      </c>
      <c r="AJ256">
        <v>1.1138399999999999</v>
      </c>
      <c r="AK256">
        <v>999</v>
      </c>
      <c r="AO256" t="s">
        <v>3327</v>
      </c>
    </row>
    <row r="257" spans="1:41" x14ac:dyDescent="0.45">
      <c r="A257" t="s">
        <v>7259</v>
      </c>
      <c r="B257" t="s">
        <v>191</v>
      </c>
      <c r="C257">
        <v>7</v>
      </c>
      <c r="D257">
        <v>7</v>
      </c>
      <c r="F257">
        <v>4.1478299999999999</v>
      </c>
      <c r="G257">
        <v>24</v>
      </c>
      <c r="H257">
        <v>19</v>
      </c>
      <c r="K257">
        <v>115</v>
      </c>
      <c r="L257">
        <v>502</v>
      </c>
      <c r="M257">
        <v>111</v>
      </c>
      <c r="N257">
        <v>57</v>
      </c>
      <c r="O257">
        <v>53</v>
      </c>
      <c r="P257">
        <v>15</v>
      </c>
      <c r="Q257">
        <v>50</v>
      </c>
      <c r="R257">
        <v>1</v>
      </c>
      <c r="S257">
        <v>2</v>
      </c>
      <c r="T257">
        <v>108</v>
      </c>
      <c r="U257">
        <v>8.4521700000000006</v>
      </c>
      <c r="V257">
        <v>3.9130400000000001</v>
      </c>
      <c r="W257">
        <v>2.16</v>
      </c>
      <c r="X257">
        <v>1.17391</v>
      </c>
      <c r="Y257">
        <v>0.215139</v>
      </c>
      <c r="Z257">
        <v>9.9601599999999998E-2</v>
      </c>
      <c r="AA257">
        <v>0.115537852048873</v>
      </c>
      <c r="AB257">
        <v>0.246667</v>
      </c>
      <c r="AC257">
        <v>1.4</v>
      </c>
      <c r="AD257">
        <v>0.29357800000000001</v>
      </c>
      <c r="AE257">
        <v>0.74285699999999999</v>
      </c>
      <c r="AH257">
        <v>4.4289500000000004</v>
      </c>
      <c r="AI257">
        <v>1.17303</v>
      </c>
      <c r="AJ257">
        <v>1.57178</v>
      </c>
      <c r="AK257">
        <v>999</v>
      </c>
      <c r="AO257">
        <v>21212</v>
      </c>
    </row>
    <row r="258" spans="1:41" x14ac:dyDescent="0.45">
      <c r="A258" t="s">
        <v>4322</v>
      </c>
      <c r="B258" t="s">
        <v>207</v>
      </c>
      <c r="C258">
        <v>6</v>
      </c>
      <c r="D258">
        <v>8</v>
      </c>
      <c r="F258">
        <v>4.6535700000000002</v>
      </c>
      <c r="G258">
        <v>23</v>
      </c>
      <c r="H258">
        <v>23</v>
      </c>
      <c r="K258">
        <v>96.7</v>
      </c>
      <c r="L258">
        <v>422</v>
      </c>
      <c r="M258">
        <v>96</v>
      </c>
      <c r="N258">
        <v>53</v>
      </c>
      <c r="O258">
        <v>50</v>
      </c>
      <c r="P258">
        <v>12</v>
      </c>
      <c r="Q258">
        <v>38</v>
      </c>
      <c r="R258">
        <v>0</v>
      </c>
      <c r="S258">
        <v>3</v>
      </c>
      <c r="T258">
        <v>76</v>
      </c>
      <c r="U258">
        <v>7.0734199999999996</v>
      </c>
      <c r="V258">
        <v>3.5367099999999998</v>
      </c>
      <c r="W258">
        <v>2</v>
      </c>
      <c r="X258">
        <v>1.11686</v>
      </c>
      <c r="Y258">
        <v>0.18009500000000001</v>
      </c>
      <c r="Z258">
        <v>9.00474E-2</v>
      </c>
      <c r="AA258">
        <v>9.0047396719455705E-2</v>
      </c>
      <c r="AB258">
        <v>0.251969</v>
      </c>
      <c r="AC258">
        <v>1.3857299999999999</v>
      </c>
      <c r="AD258">
        <v>0.28668900000000003</v>
      </c>
      <c r="AE258">
        <v>0.69112600000000002</v>
      </c>
      <c r="AH258">
        <v>4.5683800000000003</v>
      </c>
      <c r="AI258">
        <v>1.1722300000000001</v>
      </c>
      <c r="AJ258">
        <v>0.95465</v>
      </c>
      <c r="AK258">
        <v>999</v>
      </c>
      <c r="AO258" t="s">
        <v>4326</v>
      </c>
    </row>
    <row r="259" spans="1:41" x14ac:dyDescent="0.45">
      <c r="A259" t="s">
        <v>7713</v>
      </c>
      <c r="B259" t="s">
        <v>56</v>
      </c>
      <c r="C259">
        <v>5</v>
      </c>
      <c r="D259">
        <v>5</v>
      </c>
      <c r="F259">
        <v>4.2527499999999998</v>
      </c>
      <c r="G259">
        <v>20</v>
      </c>
      <c r="H259">
        <v>18</v>
      </c>
      <c r="K259">
        <v>91</v>
      </c>
      <c r="L259">
        <v>389</v>
      </c>
      <c r="M259">
        <v>97</v>
      </c>
      <c r="N259">
        <v>46</v>
      </c>
      <c r="O259">
        <v>43</v>
      </c>
      <c r="P259">
        <v>12</v>
      </c>
      <c r="Q259">
        <v>19</v>
      </c>
      <c r="R259">
        <v>0</v>
      </c>
      <c r="S259">
        <v>5</v>
      </c>
      <c r="T259">
        <v>61</v>
      </c>
      <c r="U259">
        <v>6.0329699999999997</v>
      </c>
      <c r="V259">
        <v>1.8791199999999999</v>
      </c>
      <c r="W259">
        <v>3.2105299999999999</v>
      </c>
      <c r="X259">
        <v>1.1868099999999999</v>
      </c>
      <c r="Y259">
        <v>0.15681200000000001</v>
      </c>
      <c r="Z259">
        <v>4.8843200000000003E-2</v>
      </c>
      <c r="AA259">
        <v>0.10796915367245601</v>
      </c>
      <c r="AB259">
        <v>0.26575300000000002</v>
      </c>
      <c r="AC259">
        <v>1.2747299999999999</v>
      </c>
      <c r="AD259">
        <v>0.29109600000000002</v>
      </c>
      <c r="AE259">
        <v>0.70564499999999997</v>
      </c>
      <c r="AH259">
        <v>4.41988</v>
      </c>
      <c r="AI259">
        <v>1.1605099999999999</v>
      </c>
      <c r="AJ259">
        <v>1.32254</v>
      </c>
      <c r="AK259">
        <v>999</v>
      </c>
      <c r="AO259">
        <v>22176</v>
      </c>
    </row>
    <row r="260" spans="1:41" x14ac:dyDescent="0.45">
      <c r="A260" t="s">
        <v>7343</v>
      </c>
      <c r="B260" t="s">
        <v>107</v>
      </c>
      <c r="C260">
        <v>5</v>
      </c>
      <c r="D260">
        <v>4</v>
      </c>
      <c r="F260">
        <v>4.19285</v>
      </c>
      <c r="G260">
        <v>20</v>
      </c>
      <c r="H260">
        <v>18</v>
      </c>
      <c r="K260">
        <v>92.3</v>
      </c>
      <c r="L260">
        <v>393</v>
      </c>
      <c r="M260">
        <v>92</v>
      </c>
      <c r="N260">
        <v>46</v>
      </c>
      <c r="O260">
        <v>43</v>
      </c>
      <c r="P260">
        <v>13</v>
      </c>
      <c r="Q260">
        <v>30</v>
      </c>
      <c r="R260">
        <v>0</v>
      </c>
      <c r="S260">
        <v>1</v>
      </c>
      <c r="T260">
        <v>81</v>
      </c>
      <c r="U260">
        <v>7.8981599999999998</v>
      </c>
      <c r="V260">
        <v>2.9252400000000001</v>
      </c>
      <c r="W260">
        <v>2.7</v>
      </c>
      <c r="X260">
        <v>1.2676099999999999</v>
      </c>
      <c r="Y260">
        <v>0.20610700000000001</v>
      </c>
      <c r="Z260">
        <v>7.6335899999999998E-2</v>
      </c>
      <c r="AA260">
        <v>0.12977099418640101</v>
      </c>
      <c r="AB260">
        <v>0.25414399999999998</v>
      </c>
      <c r="AC260">
        <v>1.32178</v>
      </c>
      <c r="AD260">
        <v>0.29477599999999998</v>
      </c>
      <c r="AE260">
        <v>0.73217699999999997</v>
      </c>
      <c r="AH260">
        <v>4.3384600000000004</v>
      </c>
      <c r="AI260">
        <v>1.159</v>
      </c>
      <c r="AJ260">
        <v>1.4629000000000001</v>
      </c>
      <c r="AK260">
        <v>999</v>
      </c>
      <c r="AO260">
        <v>25928</v>
      </c>
    </row>
    <row r="261" spans="1:41" x14ac:dyDescent="0.45">
      <c r="A261" t="s">
        <v>7118</v>
      </c>
      <c r="B261" t="s">
        <v>207</v>
      </c>
      <c r="C261">
        <v>8</v>
      </c>
      <c r="D261">
        <v>10</v>
      </c>
      <c r="F261">
        <v>4.9376600000000002</v>
      </c>
      <c r="G261">
        <v>23</v>
      </c>
      <c r="H261">
        <v>23</v>
      </c>
      <c r="K261">
        <v>120.3</v>
      </c>
      <c r="L261">
        <v>523</v>
      </c>
      <c r="M261">
        <v>127</v>
      </c>
      <c r="N261">
        <v>71</v>
      </c>
      <c r="O261">
        <v>66</v>
      </c>
      <c r="P261">
        <v>22</v>
      </c>
      <c r="Q261">
        <v>40</v>
      </c>
      <c r="R261">
        <v>1</v>
      </c>
      <c r="S261">
        <v>3</v>
      </c>
      <c r="T261">
        <v>114</v>
      </c>
      <c r="U261">
        <v>8.5286799999999996</v>
      </c>
      <c r="V261">
        <v>2.9925199999999998</v>
      </c>
      <c r="W261">
        <v>2.85</v>
      </c>
      <c r="X261">
        <v>1.6458900000000001</v>
      </c>
      <c r="Y261">
        <v>0.217973</v>
      </c>
      <c r="Z261">
        <v>7.6481800000000003E-2</v>
      </c>
      <c r="AA261">
        <v>0.141491398215293</v>
      </c>
      <c r="AB261">
        <v>0.26458300000000001</v>
      </c>
      <c r="AC261">
        <v>1.3882000000000001</v>
      </c>
      <c r="AD261">
        <v>0.30523299999999998</v>
      </c>
      <c r="AE261">
        <v>0.70484599999999997</v>
      </c>
      <c r="AH261">
        <v>4.8094900000000003</v>
      </c>
      <c r="AI261">
        <v>1.1535200000000001</v>
      </c>
      <c r="AJ261">
        <v>0.70300399999999996</v>
      </c>
      <c r="AK261">
        <v>999</v>
      </c>
      <c r="AO261">
        <v>17425</v>
      </c>
    </row>
    <row r="262" spans="1:41" x14ac:dyDescent="0.45">
      <c r="A262" t="s">
        <v>7714</v>
      </c>
      <c r="B262" t="s">
        <v>59</v>
      </c>
      <c r="C262">
        <v>1</v>
      </c>
      <c r="D262">
        <v>2</v>
      </c>
      <c r="F262">
        <v>4.2151899999999998</v>
      </c>
      <c r="G262">
        <v>29</v>
      </c>
      <c r="H262">
        <v>28</v>
      </c>
      <c r="K262">
        <v>79</v>
      </c>
      <c r="L262">
        <v>332</v>
      </c>
      <c r="M262">
        <v>68</v>
      </c>
      <c r="N262">
        <v>40</v>
      </c>
      <c r="O262">
        <v>37</v>
      </c>
      <c r="P262">
        <v>9</v>
      </c>
      <c r="Q262">
        <v>35</v>
      </c>
      <c r="R262">
        <v>0</v>
      </c>
      <c r="S262">
        <v>1</v>
      </c>
      <c r="T262">
        <v>80</v>
      </c>
      <c r="U262">
        <v>9.1139200000000002</v>
      </c>
      <c r="V262">
        <v>3.9873400000000001</v>
      </c>
      <c r="W262">
        <v>2.2857099999999999</v>
      </c>
      <c r="X262">
        <v>1.02532</v>
      </c>
      <c r="Y262">
        <v>0.24096400000000001</v>
      </c>
      <c r="Z262">
        <v>0.105422</v>
      </c>
      <c r="AA262">
        <v>0.135542176663875</v>
      </c>
      <c r="AB262">
        <v>0.22972999999999999</v>
      </c>
      <c r="AC262">
        <v>1.3038000000000001</v>
      </c>
      <c r="AD262">
        <v>0.285024</v>
      </c>
      <c r="AE262">
        <v>0.69690300000000005</v>
      </c>
      <c r="AH262">
        <v>4.0778299999999996</v>
      </c>
      <c r="AI262">
        <v>1.15337</v>
      </c>
      <c r="AJ262">
        <v>1.0097400000000001</v>
      </c>
      <c r="AK262">
        <v>999</v>
      </c>
      <c r="AO262" t="s">
        <v>7715</v>
      </c>
    </row>
    <row r="263" spans="1:41" x14ac:dyDescent="0.45">
      <c r="A263" t="s">
        <v>7178</v>
      </c>
      <c r="B263" t="s">
        <v>170</v>
      </c>
      <c r="C263">
        <v>7</v>
      </c>
      <c r="D263">
        <v>3</v>
      </c>
      <c r="F263">
        <v>2.8870300000000002</v>
      </c>
      <c r="G263">
        <v>73</v>
      </c>
      <c r="H263">
        <v>0</v>
      </c>
      <c r="K263">
        <v>71.7</v>
      </c>
      <c r="L263">
        <v>288</v>
      </c>
      <c r="M263">
        <v>60</v>
      </c>
      <c r="N263">
        <v>25</v>
      </c>
      <c r="O263">
        <v>23</v>
      </c>
      <c r="P263">
        <v>6</v>
      </c>
      <c r="Q263">
        <v>18</v>
      </c>
      <c r="R263">
        <v>2</v>
      </c>
      <c r="S263">
        <v>1</v>
      </c>
      <c r="T263">
        <v>74</v>
      </c>
      <c r="U263">
        <v>9.2887000000000004</v>
      </c>
      <c r="V263">
        <v>2.2594099999999999</v>
      </c>
      <c r="W263">
        <v>4.11111</v>
      </c>
      <c r="X263">
        <v>0.75313799999999997</v>
      </c>
      <c r="Y263">
        <v>0.25694400000000001</v>
      </c>
      <c r="Z263">
        <v>6.25E-2</v>
      </c>
      <c r="AA263">
        <v>0.19444444775581299</v>
      </c>
      <c r="AB263">
        <v>0.223048</v>
      </c>
      <c r="AC263">
        <v>1.0878699999999999</v>
      </c>
      <c r="AD263">
        <v>0.28571400000000002</v>
      </c>
      <c r="AE263">
        <v>0.761494</v>
      </c>
      <c r="AH263">
        <v>3.0737299999999999</v>
      </c>
      <c r="AI263">
        <v>1.1533500000000001</v>
      </c>
      <c r="AJ263">
        <v>1.34822</v>
      </c>
      <c r="AK263">
        <v>999</v>
      </c>
      <c r="AO263">
        <v>21032</v>
      </c>
    </row>
    <row r="264" spans="1:41" x14ac:dyDescent="0.45">
      <c r="A264" t="s">
        <v>7716</v>
      </c>
      <c r="B264" t="s">
        <v>207</v>
      </c>
      <c r="C264">
        <v>5</v>
      </c>
      <c r="D264">
        <v>5</v>
      </c>
      <c r="F264">
        <v>4.4536100000000003</v>
      </c>
      <c r="G264">
        <v>21</v>
      </c>
      <c r="H264">
        <v>12</v>
      </c>
      <c r="K264">
        <v>97</v>
      </c>
      <c r="L264">
        <v>412</v>
      </c>
      <c r="M264">
        <v>97</v>
      </c>
      <c r="N264">
        <v>51</v>
      </c>
      <c r="O264">
        <v>48</v>
      </c>
      <c r="P264">
        <v>13</v>
      </c>
      <c r="Q264">
        <v>26</v>
      </c>
      <c r="R264">
        <v>0</v>
      </c>
      <c r="S264">
        <v>7</v>
      </c>
      <c r="T264">
        <v>75</v>
      </c>
      <c r="U264">
        <v>6.9587599999999998</v>
      </c>
      <c r="V264">
        <v>2.4123700000000001</v>
      </c>
      <c r="W264">
        <v>2.88462</v>
      </c>
      <c r="X264">
        <v>1.2061900000000001</v>
      </c>
      <c r="Y264">
        <v>0.18203900000000001</v>
      </c>
      <c r="Z264">
        <v>6.3106800000000005E-2</v>
      </c>
      <c r="AA264">
        <v>0.11893203109502699</v>
      </c>
      <c r="AB264">
        <v>0.25593700000000003</v>
      </c>
      <c r="AC264">
        <v>1.2680400000000001</v>
      </c>
      <c r="AD264">
        <v>0.28866000000000003</v>
      </c>
      <c r="AE264">
        <v>0.68702300000000005</v>
      </c>
      <c r="AH264">
        <v>4.4715400000000001</v>
      </c>
      <c r="AI264">
        <v>1.14958</v>
      </c>
      <c r="AJ264">
        <v>1.04426</v>
      </c>
      <c r="AK264">
        <v>999</v>
      </c>
      <c r="AO264" t="s">
        <v>7717</v>
      </c>
    </row>
    <row r="265" spans="1:41" x14ac:dyDescent="0.45">
      <c r="A265" t="s">
        <v>7718</v>
      </c>
      <c r="B265" t="s">
        <v>14</v>
      </c>
      <c r="C265">
        <v>5</v>
      </c>
      <c r="D265">
        <v>6</v>
      </c>
      <c r="F265">
        <v>4.41</v>
      </c>
      <c r="G265">
        <v>24</v>
      </c>
      <c r="H265">
        <v>22</v>
      </c>
      <c r="K265">
        <v>100</v>
      </c>
      <c r="L265">
        <v>431</v>
      </c>
      <c r="M265">
        <v>93</v>
      </c>
      <c r="N265">
        <v>52</v>
      </c>
      <c r="O265">
        <v>49</v>
      </c>
      <c r="P265">
        <v>12</v>
      </c>
      <c r="Q265">
        <v>41</v>
      </c>
      <c r="R265">
        <v>0</v>
      </c>
      <c r="S265">
        <v>2</v>
      </c>
      <c r="T265">
        <v>83</v>
      </c>
      <c r="U265">
        <v>7.47</v>
      </c>
      <c r="V265">
        <v>3.69</v>
      </c>
      <c r="W265">
        <v>2.0243899999999999</v>
      </c>
      <c r="X265">
        <v>1.08</v>
      </c>
      <c r="Y265">
        <v>0.192575</v>
      </c>
      <c r="Z265">
        <v>9.5127600000000007E-2</v>
      </c>
      <c r="AA265">
        <v>9.7447797656059196E-2</v>
      </c>
      <c r="AB265">
        <v>0.23969099999999999</v>
      </c>
      <c r="AC265">
        <v>1.34</v>
      </c>
      <c r="AD265">
        <v>0.276451</v>
      </c>
      <c r="AE265">
        <v>0.69965900000000003</v>
      </c>
      <c r="AH265">
        <v>4.4450399999999997</v>
      </c>
      <c r="AI265">
        <v>1.14828</v>
      </c>
      <c r="AJ265">
        <v>1.0124899999999999</v>
      </c>
      <c r="AK265">
        <v>999</v>
      </c>
      <c r="AO265" t="s">
        <v>7719</v>
      </c>
    </row>
    <row r="266" spans="1:41" x14ac:dyDescent="0.45">
      <c r="A266" t="s">
        <v>7195</v>
      </c>
      <c r="B266" t="s">
        <v>18</v>
      </c>
      <c r="C266">
        <v>8</v>
      </c>
      <c r="D266">
        <v>7</v>
      </c>
      <c r="F266">
        <v>4.2272699999999999</v>
      </c>
      <c r="G266">
        <v>23</v>
      </c>
      <c r="H266">
        <v>23</v>
      </c>
      <c r="K266">
        <v>132</v>
      </c>
      <c r="L266">
        <v>561</v>
      </c>
      <c r="M266">
        <v>134</v>
      </c>
      <c r="N266">
        <v>66</v>
      </c>
      <c r="O266">
        <v>62</v>
      </c>
      <c r="P266">
        <v>20</v>
      </c>
      <c r="Q266">
        <v>43</v>
      </c>
      <c r="R266">
        <v>1</v>
      </c>
      <c r="S266">
        <v>3</v>
      </c>
      <c r="T266">
        <v>109</v>
      </c>
      <c r="U266">
        <v>7.4318200000000001</v>
      </c>
      <c r="V266">
        <v>2.9318200000000001</v>
      </c>
      <c r="W266">
        <v>2.5348799999999998</v>
      </c>
      <c r="X266">
        <v>1.36364</v>
      </c>
      <c r="Y266">
        <v>0.194296</v>
      </c>
      <c r="Z266">
        <v>7.6648800000000003E-2</v>
      </c>
      <c r="AA266">
        <v>0.117647059261798</v>
      </c>
      <c r="AB266">
        <v>0.26019399999999998</v>
      </c>
      <c r="AC266">
        <v>1.34091</v>
      </c>
      <c r="AD266">
        <v>0.29533700000000002</v>
      </c>
      <c r="AE266">
        <v>0.74496600000000002</v>
      </c>
      <c r="AH266">
        <v>4.6186800000000003</v>
      </c>
      <c r="AI266">
        <v>1.1482300000000001</v>
      </c>
      <c r="AJ266">
        <v>2.0207799999999998</v>
      </c>
      <c r="AK266">
        <v>999</v>
      </c>
      <c r="AO266">
        <v>11156</v>
      </c>
    </row>
    <row r="267" spans="1:41" x14ac:dyDescent="0.45">
      <c r="A267" t="s">
        <v>7720</v>
      </c>
      <c r="B267" t="s">
        <v>73</v>
      </c>
      <c r="C267">
        <v>5</v>
      </c>
      <c r="D267">
        <v>7</v>
      </c>
      <c r="F267">
        <v>4.8141400000000001</v>
      </c>
      <c r="G267">
        <v>24</v>
      </c>
      <c r="H267">
        <v>18</v>
      </c>
      <c r="K267">
        <v>110.3</v>
      </c>
      <c r="L267">
        <v>477</v>
      </c>
      <c r="M267">
        <v>114</v>
      </c>
      <c r="N267">
        <v>63</v>
      </c>
      <c r="O267">
        <v>59</v>
      </c>
      <c r="P267">
        <v>16</v>
      </c>
      <c r="Q267">
        <v>35</v>
      </c>
      <c r="R267">
        <v>0</v>
      </c>
      <c r="S267">
        <v>5</v>
      </c>
      <c r="T267">
        <v>85</v>
      </c>
      <c r="U267">
        <v>6.9356299999999997</v>
      </c>
      <c r="V267">
        <v>2.8558500000000002</v>
      </c>
      <c r="W267">
        <v>2.4285700000000001</v>
      </c>
      <c r="X267">
        <v>1.3055300000000001</v>
      </c>
      <c r="Y267">
        <v>0.17819699999999999</v>
      </c>
      <c r="Z267">
        <v>7.3375300000000004E-2</v>
      </c>
      <c r="AA267">
        <v>0.10482180863618799</v>
      </c>
      <c r="AB267">
        <v>0.26086999999999999</v>
      </c>
      <c r="AC267">
        <v>1.3508599999999999</v>
      </c>
      <c r="AD267">
        <v>0.29166700000000001</v>
      </c>
      <c r="AE267">
        <v>0.67930500000000005</v>
      </c>
      <c r="AH267">
        <v>4.6875</v>
      </c>
      <c r="AI267">
        <v>1.14767</v>
      </c>
      <c r="AJ267">
        <v>0.86548999999999998</v>
      </c>
      <c r="AK267">
        <v>999</v>
      </c>
      <c r="AO267">
        <v>21956</v>
      </c>
    </row>
    <row r="268" spans="1:41" x14ac:dyDescent="0.45">
      <c r="A268" t="s">
        <v>7721</v>
      </c>
      <c r="B268" t="s">
        <v>178</v>
      </c>
      <c r="C268">
        <v>4</v>
      </c>
      <c r="D268">
        <v>7</v>
      </c>
      <c r="F268">
        <v>4.6451599999999997</v>
      </c>
      <c r="G268">
        <v>18</v>
      </c>
      <c r="H268">
        <v>18</v>
      </c>
      <c r="K268">
        <v>93</v>
      </c>
      <c r="L268">
        <v>407</v>
      </c>
      <c r="M268">
        <v>93</v>
      </c>
      <c r="N268">
        <v>51</v>
      </c>
      <c r="O268">
        <v>48</v>
      </c>
      <c r="P268">
        <v>13</v>
      </c>
      <c r="Q268">
        <v>34</v>
      </c>
      <c r="R268">
        <v>0</v>
      </c>
      <c r="S268">
        <v>6</v>
      </c>
      <c r="T268">
        <v>89</v>
      </c>
      <c r="U268">
        <v>8.6128999999999998</v>
      </c>
      <c r="V268">
        <v>3.2903199999999999</v>
      </c>
      <c r="W268">
        <v>2.6176499999999998</v>
      </c>
      <c r="X268">
        <v>1.25806</v>
      </c>
      <c r="Y268">
        <v>0.21867300000000001</v>
      </c>
      <c r="Z268">
        <v>8.3538100000000004E-2</v>
      </c>
      <c r="AA268">
        <v>0.13513512909412301</v>
      </c>
      <c r="AB268">
        <v>0.25340600000000002</v>
      </c>
      <c r="AC268">
        <v>1.3655900000000001</v>
      </c>
      <c r="AD268">
        <v>0.30188700000000002</v>
      </c>
      <c r="AE268">
        <v>0.69852899999999996</v>
      </c>
      <c r="AH268">
        <v>4.4485900000000003</v>
      </c>
      <c r="AI268">
        <v>1.14438</v>
      </c>
      <c r="AJ268">
        <v>1.0358000000000001</v>
      </c>
      <c r="AK268">
        <v>999</v>
      </c>
      <c r="AO268">
        <v>17578</v>
      </c>
    </row>
    <row r="269" spans="1:41" x14ac:dyDescent="0.45">
      <c r="A269" t="s">
        <v>7722</v>
      </c>
      <c r="C269">
        <v>4</v>
      </c>
      <c r="D269">
        <v>5</v>
      </c>
      <c r="F269">
        <v>5.0606400000000002</v>
      </c>
      <c r="G269">
        <v>18</v>
      </c>
      <c r="H269">
        <v>18</v>
      </c>
      <c r="K269">
        <v>90.7</v>
      </c>
      <c r="L269">
        <v>389</v>
      </c>
      <c r="M269">
        <v>101</v>
      </c>
      <c r="N269">
        <v>55</v>
      </c>
      <c r="O269">
        <v>51</v>
      </c>
      <c r="P269">
        <v>15</v>
      </c>
      <c r="Q269">
        <v>22</v>
      </c>
      <c r="R269">
        <v>0</v>
      </c>
      <c r="S269">
        <v>1</v>
      </c>
      <c r="T269">
        <v>67</v>
      </c>
      <c r="U269">
        <v>6.6482900000000003</v>
      </c>
      <c r="V269">
        <v>2.18302</v>
      </c>
      <c r="W269">
        <v>3.0454500000000002</v>
      </c>
      <c r="X269">
        <v>1.4884200000000001</v>
      </c>
      <c r="Y269">
        <v>0.172237</v>
      </c>
      <c r="Z269">
        <v>5.6555300000000003E-2</v>
      </c>
      <c r="AA269">
        <v>0.11568123102188101</v>
      </c>
      <c r="AB269">
        <v>0.27595599999999998</v>
      </c>
      <c r="AC269">
        <v>1.35612</v>
      </c>
      <c r="AD269">
        <v>0.302817</v>
      </c>
      <c r="AE269">
        <v>0.66666700000000001</v>
      </c>
      <c r="AH269">
        <v>4.6883400000000002</v>
      </c>
      <c r="AI269">
        <v>1.14253</v>
      </c>
      <c r="AJ269">
        <v>1.1395299999999999</v>
      </c>
      <c r="AK269">
        <v>999</v>
      </c>
      <c r="AO269" t="s">
        <v>7723</v>
      </c>
    </row>
    <row r="270" spans="1:41" x14ac:dyDescent="0.45">
      <c r="A270" t="s">
        <v>11</v>
      </c>
      <c r="B270" t="s">
        <v>10</v>
      </c>
      <c r="C270">
        <v>7</v>
      </c>
      <c r="D270">
        <v>8</v>
      </c>
      <c r="F270">
        <v>4.7132199999999997</v>
      </c>
      <c r="G270">
        <v>24</v>
      </c>
      <c r="H270">
        <v>23</v>
      </c>
      <c r="K270">
        <v>120.3</v>
      </c>
      <c r="L270">
        <v>533</v>
      </c>
      <c r="M270">
        <v>127</v>
      </c>
      <c r="N270">
        <v>67</v>
      </c>
      <c r="O270">
        <v>63</v>
      </c>
      <c r="P270">
        <v>17</v>
      </c>
      <c r="Q270">
        <v>47</v>
      </c>
      <c r="R270">
        <v>0</v>
      </c>
      <c r="S270">
        <v>4</v>
      </c>
      <c r="T270">
        <v>104</v>
      </c>
      <c r="U270">
        <v>7.7805499999999999</v>
      </c>
      <c r="V270">
        <v>3.5162100000000001</v>
      </c>
      <c r="W270">
        <v>2.2127699999999999</v>
      </c>
      <c r="X270">
        <v>1.27182</v>
      </c>
      <c r="Y270">
        <v>0.19512199999999999</v>
      </c>
      <c r="Z270">
        <v>8.8180099999999997E-2</v>
      </c>
      <c r="AA270">
        <v>0.10694183409214</v>
      </c>
      <c r="AB270">
        <v>0.26348500000000002</v>
      </c>
      <c r="AC270">
        <v>1.44638</v>
      </c>
      <c r="AD270">
        <v>0.30470900000000001</v>
      </c>
      <c r="AE270">
        <v>0.71238400000000002</v>
      </c>
      <c r="AH270">
        <v>4.6349200000000002</v>
      </c>
      <c r="AI270">
        <v>1.1422399999999999</v>
      </c>
      <c r="AJ270">
        <v>0.82616500000000004</v>
      </c>
      <c r="AK270">
        <v>999</v>
      </c>
      <c r="AO270">
        <v>21318</v>
      </c>
    </row>
    <row r="271" spans="1:41" x14ac:dyDescent="0.45">
      <c r="A271" t="s">
        <v>7208</v>
      </c>
      <c r="B271" t="s">
        <v>28</v>
      </c>
      <c r="C271">
        <v>6</v>
      </c>
      <c r="D271">
        <v>5</v>
      </c>
      <c r="F271">
        <v>4.2680400000000001</v>
      </c>
      <c r="G271">
        <v>42</v>
      </c>
      <c r="H271">
        <v>12</v>
      </c>
      <c r="K271">
        <v>97</v>
      </c>
      <c r="L271">
        <v>420</v>
      </c>
      <c r="M271">
        <v>99</v>
      </c>
      <c r="N271">
        <v>49</v>
      </c>
      <c r="O271">
        <v>46</v>
      </c>
      <c r="P271">
        <v>12</v>
      </c>
      <c r="Q271">
        <v>32</v>
      </c>
      <c r="R271">
        <v>1</v>
      </c>
      <c r="S271">
        <v>3</v>
      </c>
      <c r="T271">
        <v>88</v>
      </c>
      <c r="U271">
        <v>8.1649499999999993</v>
      </c>
      <c r="V271">
        <v>2.9690699999999999</v>
      </c>
      <c r="W271">
        <v>2.75</v>
      </c>
      <c r="X271">
        <v>1.1133999999999999</v>
      </c>
      <c r="Y271">
        <v>0.20952399999999999</v>
      </c>
      <c r="Z271">
        <v>7.6190499999999994E-2</v>
      </c>
      <c r="AA271">
        <v>0.13333333283662699</v>
      </c>
      <c r="AB271">
        <v>0.25714300000000001</v>
      </c>
      <c r="AC271">
        <v>1.3505199999999999</v>
      </c>
      <c r="AD271">
        <v>0.30526300000000001</v>
      </c>
      <c r="AE271">
        <v>0.71803799999999995</v>
      </c>
      <c r="AH271">
        <v>4.1313300000000002</v>
      </c>
      <c r="AI271">
        <v>1.13968</v>
      </c>
      <c r="AJ271">
        <v>1.2834099999999999</v>
      </c>
      <c r="AK271">
        <v>999</v>
      </c>
      <c r="AO271">
        <v>22387</v>
      </c>
    </row>
    <row r="272" spans="1:41" x14ac:dyDescent="0.45">
      <c r="A272" t="s">
        <v>7724</v>
      </c>
      <c r="B272" t="s">
        <v>56</v>
      </c>
      <c r="C272">
        <v>6</v>
      </c>
      <c r="D272">
        <v>7</v>
      </c>
      <c r="F272">
        <v>4.5719700000000003</v>
      </c>
      <c r="G272">
        <v>22</v>
      </c>
      <c r="H272">
        <v>21</v>
      </c>
      <c r="K272">
        <v>106.3</v>
      </c>
      <c r="L272">
        <v>464</v>
      </c>
      <c r="M272">
        <v>106</v>
      </c>
      <c r="N272">
        <v>58</v>
      </c>
      <c r="O272">
        <v>54</v>
      </c>
      <c r="P272">
        <v>14</v>
      </c>
      <c r="Q272">
        <v>40</v>
      </c>
      <c r="R272">
        <v>1</v>
      </c>
      <c r="S272">
        <v>5</v>
      </c>
      <c r="T272">
        <v>86</v>
      </c>
      <c r="U272">
        <v>7.2812799999999998</v>
      </c>
      <c r="V272">
        <v>3.3866399999999999</v>
      </c>
      <c r="W272">
        <v>2.15</v>
      </c>
      <c r="X272">
        <v>1.1853199999999999</v>
      </c>
      <c r="Y272">
        <v>0.18534500000000001</v>
      </c>
      <c r="Z272">
        <v>8.6206900000000003E-2</v>
      </c>
      <c r="AA272">
        <v>9.9137932062149006E-2</v>
      </c>
      <c r="AB272">
        <v>0.25298300000000001</v>
      </c>
      <c r="AC272">
        <v>1.37347</v>
      </c>
      <c r="AD272">
        <v>0.28840100000000002</v>
      </c>
      <c r="AE272">
        <v>0.69620300000000002</v>
      </c>
      <c r="AH272">
        <v>4.6191000000000004</v>
      </c>
      <c r="AI272">
        <v>1.13937</v>
      </c>
      <c r="AJ272">
        <v>1.1357200000000001</v>
      </c>
      <c r="AK272">
        <v>999</v>
      </c>
      <c r="AO272" t="s">
        <v>7725</v>
      </c>
    </row>
    <row r="273" spans="1:41" x14ac:dyDescent="0.45">
      <c r="A273" t="s">
        <v>7390</v>
      </c>
      <c r="B273" t="s">
        <v>18</v>
      </c>
      <c r="C273">
        <v>5</v>
      </c>
      <c r="D273">
        <v>5</v>
      </c>
      <c r="F273">
        <v>4.3213299999999997</v>
      </c>
      <c r="G273">
        <v>21</v>
      </c>
      <c r="H273">
        <v>20</v>
      </c>
      <c r="K273">
        <v>108.3</v>
      </c>
      <c r="L273">
        <v>469</v>
      </c>
      <c r="M273">
        <v>106</v>
      </c>
      <c r="N273">
        <v>56</v>
      </c>
      <c r="O273">
        <v>52</v>
      </c>
      <c r="P273">
        <v>12</v>
      </c>
      <c r="Q273">
        <v>43</v>
      </c>
      <c r="R273">
        <v>1</v>
      </c>
      <c r="S273">
        <v>4</v>
      </c>
      <c r="T273">
        <v>84</v>
      </c>
      <c r="U273">
        <v>6.9806100000000004</v>
      </c>
      <c r="V273">
        <v>3.57341</v>
      </c>
      <c r="W273">
        <v>1.9534899999999999</v>
      </c>
      <c r="X273">
        <v>0.99722999999999995</v>
      </c>
      <c r="Y273">
        <v>0.17910400000000001</v>
      </c>
      <c r="Z273">
        <v>9.1684399999999999E-2</v>
      </c>
      <c r="AA273">
        <v>8.7420038878917694E-2</v>
      </c>
      <c r="AB273">
        <v>0.25118499999999999</v>
      </c>
      <c r="AC273">
        <v>1.37581</v>
      </c>
      <c r="AD273">
        <v>0.28834399999999999</v>
      </c>
      <c r="AE273">
        <v>0.70347999999999999</v>
      </c>
      <c r="AH273">
        <v>4.44618</v>
      </c>
      <c r="AI273">
        <v>1.1370199999999999</v>
      </c>
      <c r="AJ273">
        <v>1.46133</v>
      </c>
      <c r="AK273">
        <v>999</v>
      </c>
      <c r="AO273">
        <v>26285</v>
      </c>
    </row>
    <row r="274" spans="1:41" x14ac:dyDescent="0.45">
      <c r="A274" t="s">
        <v>4797</v>
      </c>
      <c r="B274" t="s">
        <v>76</v>
      </c>
      <c r="C274">
        <v>5</v>
      </c>
      <c r="D274">
        <v>6</v>
      </c>
      <c r="F274">
        <v>4.4433699999999998</v>
      </c>
      <c r="G274">
        <v>23</v>
      </c>
      <c r="H274">
        <v>20</v>
      </c>
      <c r="K274">
        <v>103.3</v>
      </c>
      <c r="L274">
        <v>448</v>
      </c>
      <c r="M274">
        <v>105</v>
      </c>
      <c r="N274">
        <v>55</v>
      </c>
      <c r="O274">
        <v>51</v>
      </c>
      <c r="P274">
        <v>12</v>
      </c>
      <c r="Q274">
        <v>36</v>
      </c>
      <c r="R274">
        <v>0</v>
      </c>
      <c r="S274">
        <v>5</v>
      </c>
      <c r="T274">
        <v>73</v>
      </c>
      <c r="U274">
        <v>6.3601200000000002</v>
      </c>
      <c r="V274">
        <v>3.1364999999999998</v>
      </c>
      <c r="W274">
        <v>2.0277799999999999</v>
      </c>
      <c r="X274">
        <v>1.0455000000000001</v>
      </c>
      <c r="Y274">
        <v>0.16294600000000001</v>
      </c>
      <c r="Z274">
        <v>8.0357100000000001E-2</v>
      </c>
      <c r="AA274">
        <v>8.2589291036128998E-2</v>
      </c>
      <c r="AB274">
        <v>0.25798500000000002</v>
      </c>
      <c r="AC274">
        <v>1.36496</v>
      </c>
      <c r="AD274">
        <v>0.28882000000000002</v>
      </c>
      <c r="AE274">
        <v>0.69243200000000005</v>
      </c>
      <c r="AH274">
        <v>4.5425500000000003</v>
      </c>
      <c r="AI274">
        <v>1.13517</v>
      </c>
      <c r="AJ274">
        <v>1.28067</v>
      </c>
      <c r="AK274">
        <v>999</v>
      </c>
      <c r="AO274" t="s">
        <v>4799</v>
      </c>
    </row>
    <row r="275" spans="1:41" x14ac:dyDescent="0.45">
      <c r="A275" t="s">
        <v>7202</v>
      </c>
      <c r="B275" t="s">
        <v>155</v>
      </c>
      <c r="C275">
        <v>6</v>
      </c>
      <c r="D275">
        <v>10</v>
      </c>
      <c r="F275">
        <v>4.7708899999999996</v>
      </c>
      <c r="G275">
        <v>24</v>
      </c>
      <c r="H275">
        <v>18</v>
      </c>
      <c r="K275">
        <v>111.3</v>
      </c>
      <c r="L275">
        <v>494</v>
      </c>
      <c r="M275">
        <v>108</v>
      </c>
      <c r="N275">
        <v>63</v>
      </c>
      <c r="O275">
        <v>59</v>
      </c>
      <c r="P275">
        <v>14</v>
      </c>
      <c r="Q275">
        <v>49</v>
      </c>
      <c r="R275">
        <v>0</v>
      </c>
      <c r="S275">
        <v>7</v>
      </c>
      <c r="T275">
        <v>108</v>
      </c>
      <c r="U275">
        <v>8.7331500000000002</v>
      </c>
      <c r="V275">
        <v>3.9622600000000001</v>
      </c>
      <c r="W275">
        <v>2.2040799999999998</v>
      </c>
      <c r="X275">
        <v>1.13208</v>
      </c>
      <c r="Y275">
        <v>0.21862300000000001</v>
      </c>
      <c r="Z275">
        <v>9.9190299999999995E-2</v>
      </c>
      <c r="AA275">
        <v>0.119433209300041</v>
      </c>
      <c r="AB275">
        <v>0.24657499999999999</v>
      </c>
      <c r="AC275">
        <v>1.4106000000000001</v>
      </c>
      <c r="AD275">
        <v>0.29746800000000001</v>
      </c>
      <c r="AE275">
        <v>0.68413400000000002</v>
      </c>
      <c r="AH275">
        <v>4.45899</v>
      </c>
      <c r="AI275">
        <v>1.1345700000000001</v>
      </c>
      <c r="AJ275">
        <v>1.0193700000000001</v>
      </c>
      <c r="AK275">
        <v>999</v>
      </c>
      <c r="AO275">
        <v>27451</v>
      </c>
    </row>
    <row r="276" spans="1:41" x14ac:dyDescent="0.45">
      <c r="A276" t="s">
        <v>7726</v>
      </c>
      <c r="B276" t="s">
        <v>269</v>
      </c>
      <c r="C276">
        <v>4</v>
      </c>
      <c r="D276">
        <v>5</v>
      </c>
      <c r="F276">
        <v>4.2598200000000004</v>
      </c>
      <c r="G276">
        <v>20</v>
      </c>
      <c r="H276">
        <v>16</v>
      </c>
      <c r="K276">
        <v>99.3</v>
      </c>
      <c r="L276">
        <v>424</v>
      </c>
      <c r="M276">
        <v>105</v>
      </c>
      <c r="N276">
        <v>50</v>
      </c>
      <c r="O276">
        <v>47</v>
      </c>
      <c r="P276">
        <v>12</v>
      </c>
      <c r="Q276">
        <v>23</v>
      </c>
      <c r="R276">
        <v>0</v>
      </c>
      <c r="S276">
        <v>4</v>
      </c>
      <c r="T276">
        <v>61</v>
      </c>
      <c r="U276">
        <v>5.5286999999999997</v>
      </c>
      <c r="V276">
        <v>2.0845899999999999</v>
      </c>
      <c r="W276">
        <v>2.6521699999999999</v>
      </c>
      <c r="X276">
        <v>1.08761</v>
      </c>
      <c r="Y276">
        <v>0.143868</v>
      </c>
      <c r="Z276">
        <v>5.4245300000000003E-2</v>
      </c>
      <c r="AA276">
        <v>8.9622642844915307E-2</v>
      </c>
      <c r="AB276">
        <v>0.264484</v>
      </c>
      <c r="AC276">
        <v>1.2890200000000001</v>
      </c>
      <c r="AD276">
        <v>0.28703699999999999</v>
      </c>
      <c r="AE276">
        <v>0.70143900000000003</v>
      </c>
      <c r="AH276">
        <v>4.4131499999999999</v>
      </c>
      <c r="AI276">
        <v>1.1307799999999999</v>
      </c>
      <c r="AJ276">
        <v>1.30328</v>
      </c>
      <c r="AK276">
        <v>999</v>
      </c>
      <c r="AO276" t="s">
        <v>7727</v>
      </c>
    </row>
    <row r="277" spans="1:41" x14ac:dyDescent="0.45">
      <c r="A277" t="s">
        <v>7728</v>
      </c>
      <c r="B277" t="s">
        <v>155</v>
      </c>
      <c r="C277">
        <v>6</v>
      </c>
      <c r="D277">
        <v>8</v>
      </c>
      <c r="F277">
        <v>4.4571399999999999</v>
      </c>
      <c r="G277">
        <v>21</v>
      </c>
      <c r="H277">
        <v>20</v>
      </c>
      <c r="K277">
        <v>105</v>
      </c>
      <c r="L277">
        <v>455</v>
      </c>
      <c r="M277">
        <v>104</v>
      </c>
      <c r="N277">
        <v>56</v>
      </c>
      <c r="O277">
        <v>52</v>
      </c>
      <c r="P277">
        <v>13</v>
      </c>
      <c r="Q277">
        <v>37</v>
      </c>
      <c r="R277">
        <v>0</v>
      </c>
      <c r="S277">
        <v>8</v>
      </c>
      <c r="T277">
        <v>89</v>
      </c>
      <c r="U277">
        <v>7.6285699999999999</v>
      </c>
      <c r="V277">
        <v>3.17143</v>
      </c>
      <c r="W277">
        <v>2.4054099999999998</v>
      </c>
      <c r="X277">
        <v>1.11429</v>
      </c>
      <c r="Y277">
        <v>0.195604</v>
      </c>
      <c r="Z277">
        <v>8.1318699999999994E-2</v>
      </c>
      <c r="AA277">
        <v>0.11428571492433499</v>
      </c>
      <c r="AB277">
        <v>0.25365900000000002</v>
      </c>
      <c r="AC277">
        <v>1.3428599999999999</v>
      </c>
      <c r="AD277">
        <v>0.29545500000000002</v>
      </c>
      <c r="AE277">
        <v>0.69218199999999996</v>
      </c>
      <c r="AH277">
        <v>4.4550400000000003</v>
      </c>
      <c r="AI277">
        <v>1.13032</v>
      </c>
      <c r="AJ277">
        <v>1.3454200000000001</v>
      </c>
      <c r="AK277">
        <v>999</v>
      </c>
      <c r="AO277">
        <v>19665</v>
      </c>
    </row>
    <row r="278" spans="1:41" x14ac:dyDescent="0.45">
      <c r="A278" t="s">
        <v>7165</v>
      </c>
      <c r="B278" t="s">
        <v>59</v>
      </c>
      <c r="C278">
        <v>6</v>
      </c>
      <c r="D278">
        <v>6</v>
      </c>
      <c r="F278">
        <v>4.3783799999999999</v>
      </c>
      <c r="G278">
        <v>24</v>
      </c>
      <c r="H278">
        <v>21</v>
      </c>
      <c r="K278">
        <v>111</v>
      </c>
      <c r="L278">
        <v>479</v>
      </c>
      <c r="M278">
        <v>109</v>
      </c>
      <c r="N278">
        <v>58</v>
      </c>
      <c r="O278">
        <v>54</v>
      </c>
      <c r="P278">
        <v>13</v>
      </c>
      <c r="Q278">
        <v>46</v>
      </c>
      <c r="R278">
        <v>0</v>
      </c>
      <c r="S278">
        <v>2</v>
      </c>
      <c r="T278">
        <v>90</v>
      </c>
      <c r="U278">
        <v>7.2972999999999999</v>
      </c>
      <c r="V278">
        <v>3.72973</v>
      </c>
      <c r="W278">
        <v>1.95652</v>
      </c>
      <c r="X278">
        <v>1.0540499999999999</v>
      </c>
      <c r="Y278">
        <v>0.187891</v>
      </c>
      <c r="Z278">
        <v>9.6033400000000005E-2</v>
      </c>
      <c r="AA278">
        <v>9.1858036816120106E-2</v>
      </c>
      <c r="AB278">
        <v>0.25290000000000001</v>
      </c>
      <c r="AC278">
        <v>1.3964000000000001</v>
      </c>
      <c r="AD278">
        <v>0.29268300000000003</v>
      </c>
      <c r="AE278">
        <v>0.70906400000000003</v>
      </c>
      <c r="AH278">
        <v>4.4532400000000001</v>
      </c>
      <c r="AI278">
        <v>1.12846</v>
      </c>
      <c r="AJ278">
        <v>1.2135800000000001</v>
      </c>
      <c r="AK278">
        <v>999</v>
      </c>
      <c r="AO278">
        <v>24494</v>
      </c>
    </row>
    <row r="279" spans="1:41" x14ac:dyDescent="0.45">
      <c r="A279" t="s">
        <v>7729</v>
      </c>
      <c r="B279" t="s">
        <v>82</v>
      </c>
      <c r="C279">
        <v>7</v>
      </c>
      <c r="D279">
        <v>4</v>
      </c>
      <c r="F279">
        <v>3.3734899999999999</v>
      </c>
      <c r="G279">
        <v>57</v>
      </c>
      <c r="H279">
        <v>5</v>
      </c>
      <c r="K279">
        <v>74.7</v>
      </c>
      <c r="L279">
        <v>320</v>
      </c>
      <c r="M279">
        <v>59</v>
      </c>
      <c r="N279">
        <v>30</v>
      </c>
      <c r="O279">
        <v>28</v>
      </c>
      <c r="P279">
        <v>7</v>
      </c>
      <c r="Q279">
        <v>34</v>
      </c>
      <c r="R279">
        <v>0</v>
      </c>
      <c r="S279">
        <v>4</v>
      </c>
      <c r="T279">
        <v>97</v>
      </c>
      <c r="U279">
        <v>11.6867</v>
      </c>
      <c r="V279">
        <v>4.0963900000000004</v>
      </c>
      <c r="W279">
        <v>2.8529399999999998</v>
      </c>
      <c r="X279">
        <v>0.84337399999999996</v>
      </c>
      <c r="Y279">
        <v>0.30312499999999998</v>
      </c>
      <c r="Z279">
        <v>0.10625</v>
      </c>
      <c r="AA279">
        <v>0.19687499105930301</v>
      </c>
      <c r="AB279">
        <v>0.20921999999999999</v>
      </c>
      <c r="AC279">
        <v>1.24498</v>
      </c>
      <c r="AD279">
        <v>0.29213499999999998</v>
      </c>
      <c r="AE279">
        <v>0.757212</v>
      </c>
      <c r="AH279">
        <v>3.4022999999999999</v>
      </c>
      <c r="AI279">
        <v>1.12619</v>
      </c>
      <c r="AJ279">
        <v>1.1651800000000001</v>
      </c>
      <c r="AK279">
        <v>999</v>
      </c>
      <c r="AO279">
        <v>25756</v>
      </c>
    </row>
    <row r="280" spans="1:41" x14ac:dyDescent="0.45">
      <c r="A280" t="s">
        <v>7209</v>
      </c>
      <c r="B280" t="s">
        <v>70</v>
      </c>
      <c r="C280">
        <v>6</v>
      </c>
      <c r="D280">
        <v>8</v>
      </c>
      <c r="F280">
        <v>4.25197</v>
      </c>
      <c r="G280">
        <v>26</v>
      </c>
      <c r="H280">
        <v>22</v>
      </c>
      <c r="K280">
        <v>127</v>
      </c>
      <c r="L280">
        <v>541</v>
      </c>
      <c r="M280">
        <v>122</v>
      </c>
      <c r="N280">
        <v>64</v>
      </c>
      <c r="O280">
        <v>60</v>
      </c>
      <c r="P280">
        <v>15</v>
      </c>
      <c r="Q280">
        <v>40</v>
      </c>
      <c r="R280">
        <v>1</v>
      </c>
      <c r="S280">
        <v>12</v>
      </c>
      <c r="T280">
        <v>97</v>
      </c>
      <c r="U280">
        <v>6.8740199999999998</v>
      </c>
      <c r="V280">
        <v>2.8346499999999999</v>
      </c>
      <c r="W280">
        <v>2.4249999999999998</v>
      </c>
      <c r="X280">
        <v>1.0629900000000001</v>
      </c>
      <c r="Y280">
        <v>0.17929800000000001</v>
      </c>
      <c r="Z280">
        <v>7.3937199999999995E-2</v>
      </c>
      <c r="AA280">
        <v>0.105360440909862</v>
      </c>
      <c r="AB280">
        <v>0.24948899999999999</v>
      </c>
      <c r="AC280">
        <v>1.27559</v>
      </c>
      <c r="AD280">
        <v>0.28382000000000002</v>
      </c>
      <c r="AE280">
        <v>0.69503499999999996</v>
      </c>
      <c r="AH280">
        <v>4.4912599999999996</v>
      </c>
      <c r="AI280">
        <v>1.1256600000000001</v>
      </c>
      <c r="AJ280">
        <v>1.39472</v>
      </c>
      <c r="AK280">
        <v>999</v>
      </c>
      <c r="AO280">
        <v>26257</v>
      </c>
    </row>
    <row r="281" spans="1:41" x14ac:dyDescent="0.45">
      <c r="A281" t="s">
        <v>7217</v>
      </c>
      <c r="B281" t="s">
        <v>82</v>
      </c>
      <c r="C281">
        <v>7</v>
      </c>
      <c r="D281">
        <v>4</v>
      </c>
      <c r="F281">
        <v>2.9653999999999998</v>
      </c>
      <c r="G281">
        <v>63</v>
      </c>
      <c r="H281">
        <v>0</v>
      </c>
      <c r="K281">
        <v>60.7</v>
      </c>
      <c r="L281">
        <v>249</v>
      </c>
      <c r="M281">
        <v>42</v>
      </c>
      <c r="N281">
        <v>21</v>
      </c>
      <c r="O281">
        <v>20</v>
      </c>
      <c r="P281">
        <v>6</v>
      </c>
      <c r="Q281">
        <v>21</v>
      </c>
      <c r="R281">
        <v>3</v>
      </c>
      <c r="S281">
        <v>5</v>
      </c>
      <c r="T281">
        <v>91</v>
      </c>
      <c r="U281">
        <v>13.492599999999999</v>
      </c>
      <c r="V281">
        <v>3.1136699999999999</v>
      </c>
      <c r="W281">
        <v>4.3333300000000001</v>
      </c>
      <c r="X281">
        <v>0.889621</v>
      </c>
      <c r="Y281">
        <v>0.36546200000000001</v>
      </c>
      <c r="Z281">
        <v>8.4337300000000004E-2</v>
      </c>
      <c r="AA281">
        <v>0.28112450987100601</v>
      </c>
      <c r="AB281">
        <v>0.18834100000000001</v>
      </c>
      <c r="AC281">
        <v>1.03789</v>
      </c>
      <c r="AD281">
        <v>0.28571400000000002</v>
      </c>
      <c r="AE281">
        <v>0.769231</v>
      </c>
      <c r="AH281">
        <v>2.8267000000000002</v>
      </c>
      <c r="AI281">
        <v>1.12436</v>
      </c>
      <c r="AJ281">
        <v>1.1092</v>
      </c>
      <c r="AK281">
        <v>999</v>
      </c>
      <c r="AO281">
        <v>20373</v>
      </c>
    </row>
    <row r="282" spans="1:41" x14ac:dyDescent="0.45">
      <c r="A282" t="s">
        <v>4823</v>
      </c>
      <c r="B282" t="s">
        <v>269</v>
      </c>
      <c r="C282">
        <v>5</v>
      </c>
      <c r="D282">
        <v>6</v>
      </c>
      <c r="F282">
        <v>4.33019</v>
      </c>
      <c r="G282">
        <v>22</v>
      </c>
      <c r="H282">
        <v>21</v>
      </c>
      <c r="K282">
        <v>106</v>
      </c>
      <c r="L282">
        <v>446</v>
      </c>
      <c r="M282">
        <v>101</v>
      </c>
      <c r="N282">
        <v>55</v>
      </c>
      <c r="O282">
        <v>51</v>
      </c>
      <c r="P282">
        <v>13</v>
      </c>
      <c r="Q282">
        <v>35</v>
      </c>
      <c r="R282">
        <v>0</v>
      </c>
      <c r="S282">
        <v>4</v>
      </c>
      <c r="T282">
        <v>76</v>
      </c>
      <c r="U282">
        <v>6.4528299999999996</v>
      </c>
      <c r="V282">
        <v>2.9716999999999998</v>
      </c>
      <c r="W282">
        <v>2.17143</v>
      </c>
      <c r="X282">
        <v>1.1037699999999999</v>
      </c>
      <c r="Y282">
        <v>0.170404</v>
      </c>
      <c r="Z282">
        <v>7.8475299999999998E-2</v>
      </c>
      <c r="AA282">
        <v>9.1928251087665502E-2</v>
      </c>
      <c r="AB282">
        <v>0.24815699999999999</v>
      </c>
      <c r="AC282">
        <v>1.28302</v>
      </c>
      <c r="AD282">
        <v>0.27672999999999998</v>
      </c>
      <c r="AE282">
        <v>0.68760600000000005</v>
      </c>
      <c r="AH282">
        <v>4.51919</v>
      </c>
      <c r="AI282">
        <v>1.1235999999999999</v>
      </c>
      <c r="AJ282">
        <v>1.26627</v>
      </c>
      <c r="AK282">
        <v>999</v>
      </c>
      <c r="AO282">
        <v>29519</v>
      </c>
    </row>
    <row r="283" spans="1:41" x14ac:dyDescent="0.45">
      <c r="A283" t="s">
        <v>5497</v>
      </c>
      <c r="B283" t="s">
        <v>7</v>
      </c>
      <c r="C283">
        <v>6</v>
      </c>
      <c r="D283">
        <v>8</v>
      </c>
      <c r="F283">
        <v>4.5569600000000001</v>
      </c>
      <c r="G283">
        <v>21</v>
      </c>
      <c r="H283">
        <v>21</v>
      </c>
      <c r="K283">
        <v>102.7</v>
      </c>
      <c r="L283">
        <v>449</v>
      </c>
      <c r="M283">
        <v>107</v>
      </c>
      <c r="N283">
        <v>56</v>
      </c>
      <c r="O283">
        <v>52</v>
      </c>
      <c r="P283">
        <v>12</v>
      </c>
      <c r="Q283">
        <v>37</v>
      </c>
      <c r="R283">
        <v>0</v>
      </c>
      <c r="S283">
        <v>5</v>
      </c>
      <c r="T283">
        <v>77</v>
      </c>
      <c r="U283">
        <v>6.7478100000000003</v>
      </c>
      <c r="V283">
        <v>3.2424499999999998</v>
      </c>
      <c r="W283">
        <v>2.08108</v>
      </c>
      <c r="X283">
        <v>1.0516099999999999</v>
      </c>
      <c r="Y283">
        <v>0.17149200000000001</v>
      </c>
      <c r="Z283">
        <v>8.2405300000000001E-2</v>
      </c>
      <c r="AA283">
        <v>8.9086860418319702E-2</v>
      </c>
      <c r="AB283">
        <v>0.26289899999999999</v>
      </c>
      <c r="AC283">
        <v>1.4021399999999999</v>
      </c>
      <c r="AD283">
        <v>0.29874200000000001</v>
      </c>
      <c r="AE283">
        <v>0.69182399999999999</v>
      </c>
      <c r="AH283">
        <v>4.5013899999999998</v>
      </c>
      <c r="AI283">
        <v>1.11964</v>
      </c>
      <c r="AJ283">
        <v>1.1228100000000001</v>
      </c>
      <c r="AK283">
        <v>999</v>
      </c>
      <c r="AO283" t="s">
        <v>5500</v>
      </c>
    </row>
    <row r="284" spans="1:41" x14ac:dyDescent="0.45">
      <c r="A284" t="s">
        <v>4942</v>
      </c>
      <c r="B284" t="s">
        <v>89</v>
      </c>
      <c r="C284">
        <v>5</v>
      </c>
      <c r="D284">
        <v>5</v>
      </c>
      <c r="F284">
        <v>4.1302000000000003</v>
      </c>
      <c r="G284">
        <v>23</v>
      </c>
      <c r="H284">
        <v>22</v>
      </c>
      <c r="K284">
        <v>93.7</v>
      </c>
      <c r="L284">
        <v>402</v>
      </c>
      <c r="M284">
        <v>92</v>
      </c>
      <c r="N284">
        <v>46</v>
      </c>
      <c r="O284">
        <v>43</v>
      </c>
      <c r="P284">
        <v>11</v>
      </c>
      <c r="Q284">
        <v>29</v>
      </c>
      <c r="R284">
        <v>0</v>
      </c>
      <c r="S284">
        <v>4</v>
      </c>
      <c r="T284">
        <v>77</v>
      </c>
      <c r="U284">
        <v>7.3959400000000004</v>
      </c>
      <c r="V284">
        <v>2.7854899999999998</v>
      </c>
      <c r="W284">
        <v>2.65517</v>
      </c>
      <c r="X284">
        <v>1.0565599999999999</v>
      </c>
      <c r="Y284">
        <v>0.19154199999999999</v>
      </c>
      <c r="Z284">
        <v>7.2139300000000003E-2</v>
      </c>
      <c r="AA284">
        <v>0.11940298229455901</v>
      </c>
      <c r="AB284">
        <v>0.24932199999999999</v>
      </c>
      <c r="AC284">
        <v>1.2913600000000001</v>
      </c>
      <c r="AD284">
        <v>0.28825600000000001</v>
      </c>
      <c r="AE284">
        <v>0.71022700000000005</v>
      </c>
      <c r="AH284">
        <v>4.19421</v>
      </c>
      <c r="AI284">
        <v>1.1144799999999999</v>
      </c>
      <c r="AJ284">
        <v>1.1843300000000001</v>
      </c>
      <c r="AK284">
        <v>999</v>
      </c>
      <c r="AO284" t="s">
        <v>4945</v>
      </c>
    </row>
    <row r="285" spans="1:41" x14ac:dyDescent="0.45">
      <c r="A285" t="s">
        <v>7730</v>
      </c>
      <c r="B285" t="s">
        <v>107</v>
      </c>
      <c r="C285">
        <v>8</v>
      </c>
      <c r="D285">
        <v>6</v>
      </c>
      <c r="F285">
        <v>4.4483699999999997</v>
      </c>
      <c r="G285">
        <v>24</v>
      </c>
      <c r="H285">
        <v>24</v>
      </c>
      <c r="K285">
        <v>113.3</v>
      </c>
      <c r="L285">
        <v>502</v>
      </c>
      <c r="M285">
        <v>113</v>
      </c>
      <c r="N285">
        <v>60</v>
      </c>
      <c r="O285">
        <v>56</v>
      </c>
      <c r="P285">
        <v>13</v>
      </c>
      <c r="Q285">
        <v>49</v>
      </c>
      <c r="R285">
        <v>0</v>
      </c>
      <c r="S285">
        <v>7</v>
      </c>
      <c r="T285">
        <v>92</v>
      </c>
      <c r="U285">
        <v>7.3080299999999996</v>
      </c>
      <c r="V285">
        <v>3.8923199999999998</v>
      </c>
      <c r="W285">
        <v>1.8775500000000001</v>
      </c>
      <c r="X285">
        <v>1.0326599999999999</v>
      </c>
      <c r="Y285">
        <v>0.18326700000000001</v>
      </c>
      <c r="Z285">
        <v>9.7609600000000005E-2</v>
      </c>
      <c r="AA285">
        <v>8.5657373070716802E-2</v>
      </c>
      <c r="AB285">
        <v>0.253363</v>
      </c>
      <c r="AC285">
        <v>1.4298299999999999</v>
      </c>
      <c r="AD285">
        <v>0.29325499999999999</v>
      </c>
      <c r="AE285">
        <v>0.70931900000000003</v>
      </c>
      <c r="AH285">
        <v>4.6054399999999998</v>
      </c>
      <c r="AI285">
        <v>1.1141799999999999</v>
      </c>
      <c r="AJ285">
        <v>1.4704200000000001</v>
      </c>
      <c r="AK285">
        <v>999</v>
      </c>
      <c r="AO285" t="s">
        <v>7731</v>
      </c>
    </row>
    <row r="286" spans="1:41" x14ac:dyDescent="0.45">
      <c r="A286" t="s">
        <v>7732</v>
      </c>
      <c r="B286" t="s">
        <v>269</v>
      </c>
      <c r="C286">
        <v>5</v>
      </c>
      <c r="D286">
        <v>4</v>
      </c>
      <c r="F286">
        <v>4</v>
      </c>
      <c r="G286">
        <v>25</v>
      </c>
      <c r="H286">
        <v>13</v>
      </c>
      <c r="K286">
        <v>81</v>
      </c>
      <c r="L286">
        <v>349</v>
      </c>
      <c r="M286">
        <v>83</v>
      </c>
      <c r="N286">
        <v>39</v>
      </c>
      <c r="O286">
        <v>36</v>
      </c>
      <c r="P286">
        <v>10</v>
      </c>
      <c r="Q286">
        <v>23</v>
      </c>
      <c r="R286">
        <v>1</v>
      </c>
      <c r="S286">
        <v>2</v>
      </c>
      <c r="T286">
        <v>68</v>
      </c>
      <c r="U286">
        <v>7.5555599999999998</v>
      </c>
      <c r="V286">
        <v>2.5555599999999998</v>
      </c>
      <c r="W286">
        <v>2.9565199999999998</v>
      </c>
      <c r="X286">
        <v>1.11111</v>
      </c>
      <c r="Y286">
        <v>0.19484199999999999</v>
      </c>
      <c r="Z286">
        <v>6.5902600000000006E-2</v>
      </c>
      <c r="AA286">
        <v>0.12893983721732999</v>
      </c>
      <c r="AB286">
        <v>0.25617299999999998</v>
      </c>
      <c r="AC286">
        <v>1.30864</v>
      </c>
      <c r="AD286">
        <v>0.29674800000000001</v>
      </c>
      <c r="AE286">
        <v>0.72826100000000005</v>
      </c>
      <c r="AH286">
        <v>4.1068899999999999</v>
      </c>
      <c r="AI286">
        <v>1.1124000000000001</v>
      </c>
      <c r="AJ286">
        <v>1.15855</v>
      </c>
      <c r="AK286">
        <v>999</v>
      </c>
      <c r="AO286">
        <v>23292</v>
      </c>
    </row>
    <row r="287" spans="1:41" x14ac:dyDescent="0.45">
      <c r="A287" t="s">
        <v>7733</v>
      </c>
      <c r="B287" t="s">
        <v>28</v>
      </c>
      <c r="C287">
        <v>4</v>
      </c>
      <c r="D287">
        <v>4</v>
      </c>
      <c r="F287">
        <v>4.6504599999999998</v>
      </c>
      <c r="G287">
        <v>26</v>
      </c>
      <c r="H287">
        <v>15</v>
      </c>
      <c r="K287">
        <v>98.7</v>
      </c>
      <c r="L287">
        <v>432</v>
      </c>
      <c r="M287">
        <v>105</v>
      </c>
      <c r="N287">
        <v>55</v>
      </c>
      <c r="O287">
        <v>51</v>
      </c>
      <c r="P287">
        <v>12</v>
      </c>
      <c r="Q287">
        <v>31</v>
      </c>
      <c r="R287">
        <v>0</v>
      </c>
      <c r="S287">
        <v>6</v>
      </c>
      <c r="T287">
        <v>79</v>
      </c>
      <c r="U287">
        <v>7.2036499999999997</v>
      </c>
      <c r="V287">
        <v>2.8267500000000001</v>
      </c>
      <c r="W287">
        <v>2.5483899999999999</v>
      </c>
      <c r="X287">
        <v>1.09422</v>
      </c>
      <c r="Y287">
        <v>0.18287</v>
      </c>
      <c r="Z287">
        <v>7.1759299999999998E-2</v>
      </c>
      <c r="AA287">
        <v>0.111111111938953</v>
      </c>
      <c r="AB287">
        <v>0.26582299999999998</v>
      </c>
      <c r="AC287">
        <v>1.37791</v>
      </c>
      <c r="AD287">
        <v>0.305921</v>
      </c>
      <c r="AE287">
        <v>0.67952999999999997</v>
      </c>
      <c r="AH287">
        <v>4.3593999999999999</v>
      </c>
      <c r="AI287">
        <v>1.11226</v>
      </c>
      <c r="AJ287">
        <v>1.0192099999999999</v>
      </c>
      <c r="AK287">
        <v>999</v>
      </c>
      <c r="AO287">
        <v>26056</v>
      </c>
    </row>
    <row r="288" spans="1:41" x14ac:dyDescent="0.45">
      <c r="A288" t="s">
        <v>4228</v>
      </c>
      <c r="B288" t="s">
        <v>104</v>
      </c>
      <c r="C288">
        <v>3</v>
      </c>
      <c r="D288">
        <v>4</v>
      </c>
      <c r="F288">
        <v>4.6836700000000002</v>
      </c>
      <c r="G288">
        <v>25</v>
      </c>
      <c r="H288">
        <v>25</v>
      </c>
      <c r="K288">
        <v>98</v>
      </c>
      <c r="L288">
        <v>438</v>
      </c>
      <c r="M288">
        <v>84</v>
      </c>
      <c r="N288">
        <v>55</v>
      </c>
      <c r="O288">
        <v>51</v>
      </c>
      <c r="P288">
        <v>10</v>
      </c>
      <c r="Q288">
        <v>59</v>
      </c>
      <c r="R288">
        <v>0</v>
      </c>
      <c r="S288">
        <v>9</v>
      </c>
      <c r="T288">
        <v>101</v>
      </c>
      <c r="U288">
        <v>9.2755100000000006</v>
      </c>
      <c r="V288">
        <v>5.4183700000000004</v>
      </c>
      <c r="W288">
        <v>1.7118599999999999</v>
      </c>
      <c r="X288">
        <v>0.91836700000000004</v>
      </c>
      <c r="Y288">
        <v>0.23059399999999999</v>
      </c>
      <c r="Z288">
        <v>0.13470299999999999</v>
      </c>
      <c r="AA288">
        <v>9.5890417695045402E-2</v>
      </c>
      <c r="AB288">
        <v>0.22702700000000001</v>
      </c>
      <c r="AC288">
        <v>1.4591799999999999</v>
      </c>
      <c r="AD288">
        <v>0.28571400000000002</v>
      </c>
      <c r="AE288">
        <v>0.68217099999999997</v>
      </c>
      <c r="AH288">
        <v>4.6019800000000002</v>
      </c>
      <c r="AI288">
        <v>1.1091</v>
      </c>
      <c r="AJ288">
        <v>0.91574100000000003</v>
      </c>
      <c r="AK288">
        <v>999</v>
      </c>
      <c r="AO288">
        <v>26389</v>
      </c>
    </row>
    <row r="289" spans="1:41" x14ac:dyDescent="0.45">
      <c r="A289" t="s">
        <v>3206</v>
      </c>
      <c r="B289" t="s">
        <v>36</v>
      </c>
      <c r="C289">
        <v>2</v>
      </c>
      <c r="D289">
        <v>3</v>
      </c>
      <c r="F289">
        <v>5.0337500000000004</v>
      </c>
      <c r="G289">
        <v>29</v>
      </c>
      <c r="H289">
        <v>28</v>
      </c>
      <c r="K289">
        <v>103.7</v>
      </c>
      <c r="L289">
        <v>457</v>
      </c>
      <c r="M289">
        <v>109</v>
      </c>
      <c r="N289">
        <v>62</v>
      </c>
      <c r="O289">
        <v>58</v>
      </c>
      <c r="P289">
        <v>15</v>
      </c>
      <c r="Q289">
        <v>35</v>
      </c>
      <c r="R289">
        <v>0</v>
      </c>
      <c r="S289">
        <v>7</v>
      </c>
      <c r="T289">
        <v>77</v>
      </c>
      <c r="U289">
        <v>6.6827399999999999</v>
      </c>
      <c r="V289">
        <v>3.0376099999999999</v>
      </c>
      <c r="W289">
        <v>2.2000000000000002</v>
      </c>
      <c r="X289">
        <v>1.30183</v>
      </c>
      <c r="Y289">
        <v>0.16849</v>
      </c>
      <c r="Z289">
        <v>7.6586399999999999E-2</v>
      </c>
      <c r="AA289">
        <v>9.1903723776340401E-2</v>
      </c>
      <c r="AB289">
        <v>0.26265100000000002</v>
      </c>
      <c r="AC289">
        <v>1.38862</v>
      </c>
      <c r="AD289">
        <v>0.291022</v>
      </c>
      <c r="AE289">
        <v>0.66666700000000001</v>
      </c>
      <c r="AH289">
        <v>4.8654599999999997</v>
      </c>
      <c r="AI289">
        <v>1.10572</v>
      </c>
      <c r="AJ289">
        <v>0.86801700000000004</v>
      </c>
      <c r="AK289">
        <v>999</v>
      </c>
      <c r="AO289" t="s">
        <v>3209</v>
      </c>
    </row>
    <row r="290" spans="1:41" x14ac:dyDescent="0.45">
      <c r="A290" t="s">
        <v>7144</v>
      </c>
      <c r="B290" t="s">
        <v>36</v>
      </c>
      <c r="C290">
        <v>4</v>
      </c>
      <c r="D290">
        <v>4</v>
      </c>
      <c r="F290">
        <v>4.2808599999999997</v>
      </c>
      <c r="G290">
        <v>50</v>
      </c>
      <c r="H290">
        <v>8</v>
      </c>
      <c r="K290">
        <v>88.3</v>
      </c>
      <c r="L290">
        <v>387</v>
      </c>
      <c r="M290">
        <v>89</v>
      </c>
      <c r="N290">
        <v>45</v>
      </c>
      <c r="O290">
        <v>42</v>
      </c>
      <c r="P290">
        <v>12</v>
      </c>
      <c r="Q290">
        <v>33</v>
      </c>
      <c r="R290">
        <v>1</v>
      </c>
      <c r="S290">
        <v>3</v>
      </c>
      <c r="T290">
        <v>90</v>
      </c>
      <c r="U290">
        <v>9.1732700000000005</v>
      </c>
      <c r="V290">
        <v>3.3635299999999999</v>
      </c>
      <c r="W290">
        <v>2.7272699999999999</v>
      </c>
      <c r="X290">
        <v>1.2231000000000001</v>
      </c>
      <c r="Y290">
        <v>0.23255799999999999</v>
      </c>
      <c r="Z290">
        <v>8.5271299999999994E-2</v>
      </c>
      <c r="AA290">
        <v>0.14728682488202999</v>
      </c>
      <c r="AB290">
        <v>0.25356099999999998</v>
      </c>
      <c r="AC290">
        <v>1.38165</v>
      </c>
      <c r="AD290">
        <v>0.30923699999999998</v>
      </c>
      <c r="AE290">
        <v>0.73193900000000001</v>
      </c>
      <c r="AH290">
        <v>4.20634</v>
      </c>
      <c r="AI290">
        <v>1.10345</v>
      </c>
      <c r="AJ290">
        <v>1.02529</v>
      </c>
      <c r="AK290">
        <v>999</v>
      </c>
      <c r="AO290">
        <v>12730</v>
      </c>
    </row>
    <row r="291" spans="1:41" x14ac:dyDescent="0.45">
      <c r="A291" t="s">
        <v>7275</v>
      </c>
      <c r="B291" t="s">
        <v>10</v>
      </c>
      <c r="C291">
        <v>5</v>
      </c>
      <c r="D291">
        <v>7</v>
      </c>
      <c r="F291">
        <v>4.7410699999999997</v>
      </c>
      <c r="G291">
        <v>24</v>
      </c>
      <c r="H291">
        <v>22</v>
      </c>
      <c r="K291">
        <v>112</v>
      </c>
      <c r="L291">
        <v>494</v>
      </c>
      <c r="M291">
        <v>111</v>
      </c>
      <c r="N291">
        <v>63</v>
      </c>
      <c r="O291">
        <v>59</v>
      </c>
      <c r="P291">
        <v>14</v>
      </c>
      <c r="Q291">
        <v>47</v>
      </c>
      <c r="R291">
        <v>0</v>
      </c>
      <c r="S291">
        <v>7</v>
      </c>
      <c r="T291">
        <v>97</v>
      </c>
      <c r="U291">
        <v>7.7946400000000002</v>
      </c>
      <c r="V291">
        <v>3.7767900000000001</v>
      </c>
      <c r="W291">
        <v>2.0638299999999998</v>
      </c>
      <c r="X291">
        <v>1.125</v>
      </c>
      <c r="Y291">
        <v>0.196356</v>
      </c>
      <c r="Z291">
        <v>9.5141699999999996E-2</v>
      </c>
      <c r="AA291">
        <v>0.101214580237865</v>
      </c>
      <c r="AB291">
        <v>0.25227300000000003</v>
      </c>
      <c r="AC291">
        <v>1.4107099999999999</v>
      </c>
      <c r="AD291">
        <v>0.29483300000000001</v>
      </c>
      <c r="AE291">
        <v>0.68641600000000003</v>
      </c>
      <c r="AH291">
        <v>4.5943300000000002</v>
      </c>
      <c r="AI291">
        <v>1.1022000000000001</v>
      </c>
      <c r="AJ291">
        <v>0.69581000000000004</v>
      </c>
      <c r="AK291">
        <v>999</v>
      </c>
      <c r="AO291">
        <v>23313</v>
      </c>
    </row>
    <row r="292" spans="1:41" x14ac:dyDescent="0.45">
      <c r="A292" t="s">
        <v>7294</v>
      </c>
      <c r="B292" t="s">
        <v>155</v>
      </c>
      <c r="C292">
        <v>5</v>
      </c>
      <c r="D292">
        <v>7</v>
      </c>
      <c r="F292">
        <v>4.5304900000000004</v>
      </c>
      <c r="G292">
        <v>21</v>
      </c>
      <c r="H292">
        <v>18</v>
      </c>
      <c r="K292">
        <v>103.3</v>
      </c>
      <c r="L292">
        <v>452</v>
      </c>
      <c r="M292">
        <v>102</v>
      </c>
      <c r="N292">
        <v>56</v>
      </c>
      <c r="O292">
        <v>52</v>
      </c>
      <c r="P292">
        <v>13</v>
      </c>
      <c r="Q292">
        <v>42</v>
      </c>
      <c r="R292">
        <v>0</v>
      </c>
      <c r="S292">
        <v>4</v>
      </c>
      <c r="T292">
        <v>92</v>
      </c>
      <c r="U292">
        <v>8.0154899999999998</v>
      </c>
      <c r="V292">
        <v>3.65924</v>
      </c>
      <c r="W292">
        <v>2.19048</v>
      </c>
      <c r="X292">
        <v>1.13262</v>
      </c>
      <c r="Y292">
        <v>0.20354</v>
      </c>
      <c r="Z292">
        <v>9.29204E-2</v>
      </c>
      <c r="AA292">
        <v>0.11061946302652299</v>
      </c>
      <c r="AB292">
        <v>0.25123200000000001</v>
      </c>
      <c r="AC292">
        <v>1.3939999999999999</v>
      </c>
      <c r="AD292">
        <v>0.29568100000000003</v>
      </c>
      <c r="AE292">
        <v>0.69952300000000001</v>
      </c>
      <c r="AH292">
        <v>4.4457500000000003</v>
      </c>
      <c r="AI292">
        <v>1.09948</v>
      </c>
      <c r="AJ292">
        <v>1.2131099999999999</v>
      </c>
      <c r="AK292">
        <v>999</v>
      </c>
      <c r="AO292">
        <v>21455</v>
      </c>
    </row>
    <row r="293" spans="1:41" x14ac:dyDescent="0.45">
      <c r="A293" t="s">
        <v>5240</v>
      </c>
      <c r="B293" t="s">
        <v>107</v>
      </c>
      <c r="C293">
        <v>7</v>
      </c>
      <c r="D293">
        <v>7</v>
      </c>
      <c r="F293">
        <v>4.4867999999999997</v>
      </c>
      <c r="G293">
        <v>22</v>
      </c>
      <c r="H293">
        <v>20</v>
      </c>
      <c r="K293">
        <v>102.3</v>
      </c>
      <c r="L293">
        <v>444</v>
      </c>
      <c r="M293">
        <v>109</v>
      </c>
      <c r="N293">
        <v>55</v>
      </c>
      <c r="O293">
        <v>51</v>
      </c>
      <c r="P293">
        <v>14</v>
      </c>
      <c r="Q293">
        <v>32</v>
      </c>
      <c r="R293">
        <v>1</v>
      </c>
      <c r="S293">
        <v>2</v>
      </c>
      <c r="T293">
        <v>78</v>
      </c>
      <c r="U293">
        <v>6.8621699999999999</v>
      </c>
      <c r="V293">
        <v>2.8152499999999998</v>
      </c>
      <c r="W293">
        <v>2.4375</v>
      </c>
      <c r="X293">
        <v>1.23167</v>
      </c>
      <c r="Y293">
        <v>0.175676</v>
      </c>
      <c r="Z293">
        <v>7.20721E-2</v>
      </c>
      <c r="AA293">
        <v>0.103603601455688</v>
      </c>
      <c r="AB293">
        <v>0.26585399999999998</v>
      </c>
      <c r="AC293">
        <v>1.3783000000000001</v>
      </c>
      <c r="AD293">
        <v>0.29874200000000001</v>
      </c>
      <c r="AE293">
        <v>0.70840199999999998</v>
      </c>
      <c r="AH293">
        <v>4.5062600000000002</v>
      </c>
      <c r="AI293">
        <v>1.09693</v>
      </c>
      <c r="AJ293">
        <v>1.2269699999999999</v>
      </c>
      <c r="AK293">
        <v>999</v>
      </c>
      <c r="AO293">
        <v>29928</v>
      </c>
    </row>
    <row r="294" spans="1:41" x14ac:dyDescent="0.45">
      <c r="A294" t="s">
        <v>7196</v>
      </c>
      <c r="B294" t="s">
        <v>191</v>
      </c>
      <c r="C294">
        <v>7</v>
      </c>
      <c r="D294">
        <v>6</v>
      </c>
      <c r="F294">
        <v>4.1538500000000003</v>
      </c>
      <c r="G294">
        <v>25</v>
      </c>
      <c r="H294">
        <v>18</v>
      </c>
      <c r="K294">
        <v>104</v>
      </c>
      <c r="L294">
        <v>446</v>
      </c>
      <c r="M294">
        <v>92</v>
      </c>
      <c r="N294">
        <v>51</v>
      </c>
      <c r="O294">
        <v>48</v>
      </c>
      <c r="P294">
        <v>13</v>
      </c>
      <c r="Q294">
        <v>43</v>
      </c>
      <c r="R294">
        <v>0</v>
      </c>
      <c r="S294">
        <v>7</v>
      </c>
      <c r="T294">
        <v>101</v>
      </c>
      <c r="U294">
        <v>8.7403899999999997</v>
      </c>
      <c r="V294">
        <v>3.7211500000000002</v>
      </c>
      <c r="W294">
        <v>2.34884</v>
      </c>
      <c r="X294">
        <v>1.125</v>
      </c>
      <c r="Y294">
        <v>0.22645699999999999</v>
      </c>
      <c r="Z294">
        <v>9.6412600000000001E-2</v>
      </c>
      <c r="AA294">
        <v>0.13004484772682101</v>
      </c>
      <c r="AB294">
        <v>0.232323</v>
      </c>
      <c r="AC294">
        <v>1.2980799999999999</v>
      </c>
      <c r="AD294">
        <v>0.280142</v>
      </c>
      <c r="AE294">
        <v>0.71917799999999998</v>
      </c>
      <c r="AH294">
        <v>4.3800400000000002</v>
      </c>
      <c r="AI294">
        <v>1.09426</v>
      </c>
      <c r="AJ294">
        <v>1.45442</v>
      </c>
      <c r="AK294">
        <v>999</v>
      </c>
      <c r="AO294">
        <v>29921</v>
      </c>
    </row>
    <row r="295" spans="1:41" x14ac:dyDescent="0.45">
      <c r="A295" t="s">
        <v>7335</v>
      </c>
      <c r="B295" t="s">
        <v>155</v>
      </c>
      <c r="C295">
        <v>5</v>
      </c>
      <c r="D295">
        <v>7</v>
      </c>
      <c r="F295">
        <v>4.6836700000000002</v>
      </c>
      <c r="G295">
        <v>20</v>
      </c>
      <c r="H295">
        <v>20</v>
      </c>
      <c r="K295">
        <v>98</v>
      </c>
      <c r="L295">
        <v>431</v>
      </c>
      <c r="M295">
        <v>102</v>
      </c>
      <c r="N295">
        <v>55</v>
      </c>
      <c r="O295">
        <v>51</v>
      </c>
      <c r="P295">
        <v>13</v>
      </c>
      <c r="Q295">
        <v>36</v>
      </c>
      <c r="R295">
        <v>0</v>
      </c>
      <c r="S295">
        <v>4</v>
      </c>
      <c r="T295">
        <v>87</v>
      </c>
      <c r="U295">
        <v>7.9897999999999998</v>
      </c>
      <c r="V295">
        <v>3.3061199999999999</v>
      </c>
      <c r="W295">
        <v>2.4166699999999999</v>
      </c>
      <c r="X295">
        <v>1.1938800000000001</v>
      </c>
      <c r="Y295">
        <v>0.20185600000000001</v>
      </c>
      <c r="Z295">
        <v>8.3526699999999995E-2</v>
      </c>
      <c r="AA295">
        <v>0.118329465389251</v>
      </c>
      <c r="AB295">
        <v>0.26086999999999999</v>
      </c>
      <c r="AC295">
        <v>1.4081600000000001</v>
      </c>
      <c r="AD295">
        <v>0.305842</v>
      </c>
      <c r="AE295">
        <v>0.69282100000000002</v>
      </c>
      <c r="AH295">
        <v>4.4285100000000002</v>
      </c>
      <c r="AI295">
        <v>1.09334</v>
      </c>
      <c r="AJ295">
        <v>1.00363</v>
      </c>
      <c r="AK295">
        <v>999</v>
      </c>
      <c r="AO295">
        <v>21537</v>
      </c>
    </row>
    <row r="296" spans="1:41" x14ac:dyDescent="0.45">
      <c r="A296" t="s">
        <v>7734</v>
      </c>
      <c r="B296" t="s">
        <v>46</v>
      </c>
      <c r="C296">
        <v>7</v>
      </c>
      <c r="D296">
        <v>6</v>
      </c>
      <c r="F296">
        <v>4.3108500000000003</v>
      </c>
      <c r="G296">
        <v>20</v>
      </c>
      <c r="H296">
        <v>20</v>
      </c>
      <c r="K296">
        <v>102.3</v>
      </c>
      <c r="L296">
        <v>420</v>
      </c>
      <c r="M296">
        <v>93</v>
      </c>
      <c r="N296">
        <v>52</v>
      </c>
      <c r="O296">
        <v>49</v>
      </c>
      <c r="P296">
        <v>15</v>
      </c>
      <c r="Q296">
        <v>35</v>
      </c>
      <c r="R296">
        <v>1</v>
      </c>
      <c r="S296">
        <v>4</v>
      </c>
      <c r="T296">
        <v>84</v>
      </c>
      <c r="U296">
        <v>7.3900300000000003</v>
      </c>
      <c r="V296">
        <v>3.07918</v>
      </c>
      <c r="W296">
        <v>2.4</v>
      </c>
      <c r="X296">
        <v>1.31965</v>
      </c>
      <c r="Y296">
        <v>0.2</v>
      </c>
      <c r="Z296">
        <v>8.3333299999999999E-2</v>
      </c>
      <c r="AA296">
        <v>0.116666667163372</v>
      </c>
      <c r="AB296">
        <v>0.24409400000000001</v>
      </c>
      <c r="AC296">
        <v>1.25122</v>
      </c>
      <c r="AD296">
        <v>0.27659600000000001</v>
      </c>
      <c r="AE296">
        <v>0.71028000000000002</v>
      </c>
      <c r="AH296">
        <v>4.6626599999999998</v>
      </c>
      <c r="AI296">
        <v>1.09328</v>
      </c>
      <c r="AJ296">
        <v>1.33907</v>
      </c>
      <c r="AK296">
        <v>999</v>
      </c>
      <c r="AO296">
        <v>19388</v>
      </c>
    </row>
    <row r="297" spans="1:41" x14ac:dyDescent="0.45">
      <c r="A297" t="s">
        <v>3594</v>
      </c>
      <c r="B297" t="s">
        <v>59</v>
      </c>
      <c r="C297">
        <v>3</v>
      </c>
      <c r="D297">
        <v>4</v>
      </c>
      <c r="F297">
        <v>4.4563100000000002</v>
      </c>
      <c r="G297">
        <v>36</v>
      </c>
      <c r="H297">
        <v>36</v>
      </c>
      <c r="K297">
        <v>103</v>
      </c>
      <c r="L297">
        <v>445</v>
      </c>
      <c r="M297">
        <v>99</v>
      </c>
      <c r="N297">
        <v>55</v>
      </c>
      <c r="O297">
        <v>51</v>
      </c>
      <c r="P297">
        <v>12</v>
      </c>
      <c r="Q297">
        <v>40</v>
      </c>
      <c r="R297">
        <v>0</v>
      </c>
      <c r="S297">
        <v>6</v>
      </c>
      <c r="T297">
        <v>86</v>
      </c>
      <c r="U297">
        <v>7.5145600000000004</v>
      </c>
      <c r="V297">
        <v>3.4951500000000002</v>
      </c>
      <c r="W297">
        <v>2.15</v>
      </c>
      <c r="X297">
        <v>1.04854</v>
      </c>
      <c r="Y297">
        <v>0.19325800000000001</v>
      </c>
      <c r="Z297">
        <v>8.9887599999999998E-2</v>
      </c>
      <c r="AA297">
        <v>0.103370778262615</v>
      </c>
      <c r="AB297">
        <v>0.24812000000000001</v>
      </c>
      <c r="AC297">
        <v>1.34951</v>
      </c>
      <c r="AD297">
        <v>0.28903699999999999</v>
      </c>
      <c r="AE297">
        <v>0.68739799999999995</v>
      </c>
      <c r="AH297">
        <v>4.4395100000000003</v>
      </c>
      <c r="AI297">
        <v>1.09053</v>
      </c>
      <c r="AJ297">
        <v>1.03532</v>
      </c>
      <c r="AK297">
        <v>999</v>
      </c>
      <c r="AO297" t="s">
        <v>3597</v>
      </c>
    </row>
    <row r="298" spans="1:41" x14ac:dyDescent="0.45">
      <c r="A298" t="s">
        <v>4471</v>
      </c>
      <c r="B298" t="s">
        <v>155</v>
      </c>
      <c r="C298">
        <v>7</v>
      </c>
      <c r="D298">
        <v>9</v>
      </c>
      <c r="F298">
        <v>4.5943500000000004</v>
      </c>
      <c r="G298">
        <v>22</v>
      </c>
      <c r="H298">
        <v>21</v>
      </c>
      <c r="K298">
        <v>109.7</v>
      </c>
      <c r="L298">
        <v>481</v>
      </c>
      <c r="M298">
        <v>116</v>
      </c>
      <c r="N298">
        <v>60</v>
      </c>
      <c r="O298">
        <v>56</v>
      </c>
      <c r="P298">
        <v>13</v>
      </c>
      <c r="Q298">
        <v>36</v>
      </c>
      <c r="R298">
        <v>0</v>
      </c>
      <c r="S298">
        <v>5</v>
      </c>
      <c r="T298">
        <v>76</v>
      </c>
      <c r="U298">
        <v>6.2351900000000002</v>
      </c>
      <c r="V298">
        <v>2.9535100000000001</v>
      </c>
      <c r="W298">
        <v>2.11111</v>
      </c>
      <c r="X298">
        <v>1.0665500000000001</v>
      </c>
      <c r="Y298">
        <v>0.15800400000000001</v>
      </c>
      <c r="Z298">
        <v>7.4844099999999997E-2</v>
      </c>
      <c r="AA298">
        <v>8.3160087466239901E-2</v>
      </c>
      <c r="AB298">
        <v>0.26363599999999998</v>
      </c>
      <c r="AC298">
        <v>1.3855999999999999</v>
      </c>
      <c r="AD298">
        <v>0.29344700000000001</v>
      </c>
      <c r="AE298">
        <v>0.68759300000000001</v>
      </c>
      <c r="AH298">
        <v>4.53125</v>
      </c>
      <c r="AI298">
        <v>1.0894999999999999</v>
      </c>
      <c r="AJ298">
        <v>1.26241</v>
      </c>
      <c r="AK298">
        <v>999</v>
      </c>
      <c r="AO298" t="s">
        <v>4474</v>
      </c>
    </row>
    <row r="299" spans="1:41" x14ac:dyDescent="0.45">
      <c r="A299" t="s">
        <v>7177</v>
      </c>
      <c r="B299" t="s">
        <v>89</v>
      </c>
      <c r="C299">
        <v>5</v>
      </c>
      <c r="D299">
        <v>5</v>
      </c>
      <c r="F299">
        <v>3.9255300000000002</v>
      </c>
      <c r="G299">
        <v>22</v>
      </c>
      <c r="H299">
        <v>17</v>
      </c>
      <c r="K299">
        <v>94</v>
      </c>
      <c r="L299">
        <v>396</v>
      </c>
      <c r="M299">
        <v>80</v>
      </c>
      <c r="N299">
        <v>44</v>
      </c>
      <c r="O299">
        <v>41</v>
      </c>
      <c r="P299">
        <v>12</v>
      </c>
      <c r="Q299">
        <v>37</v>
      </c>
      <c r="R299">
        <v>0</v>
      </c>
      <c r="S299">
        <v>6</v>
      </c>
      <c r="T299">
        <v>99</v>
      </c>
      <c r="U299">
        <v>9.4787199999999991</v>
      </c>
      <c r="V299">
        <v>3.5425499999999999</v>
      </c>
      <c r="W299">
        <v>2.6756799999999998</v>
      </c>
      <c r="X299">
        <v>1.1489400000000001</v>
      </c>
      <c r="Y299">
        <v>0.25</v>
      </c>
      <c r="Z299">
        <v>9.3434299999999998E-2</v>
      </c>
      <c r="AA299">
        <v>0.15656565874814901</v>
      </c>
      <c r="AB299">
        <v>0.226629</v>
      </c>
      <c r="AC299">
        <v>1.24468</v>
      </c>
      <c r="AD299">
        <v>0.28099200000000002</v>
      </c>
      <c r="AE299">
        <v>0.72854300000000005</v>
      </c>
      <c r="AH299">
        <v>4.1805700000000003</v>
      </c>
      <c r="AI299">
        <v>1.0891</v>
      </c>
      <c r="AJ299">
        <v>1.37225</v>
      </c>
      <c r="AK299">
        <v>999</v>
      </c>
      <c r="AO299">
        <v>26221</v>
      </c>
    </row>
    <row r="300" spans="1:41" x14ac:dyDescent="0.45">
      <c r="A300" t="s">
        <v>7735</v>
      </c>
      <c r="B300" t="s">
        <v>21</v>
      </c>
      <c r="C300">
        <v>6</v>
      </c>
      <c r="D300">
        <v>3</v>
      </c>
      <c r="F300">
        <v>2.74478</v>
      </c>
      <c r="G300">
        <v>60</v>
      </c>
      <c r="H300">
        <v>0</v>
      </c>
      <c r="K300">
        <v>62.3</v>
      </c>
      <c r="L300">
        <v>243</v>
      </c>
      <c r="M300">
        <v>40</v>
      </c>
      <c r="N300">
        <v>20</v>
      </c>
      <c r="O300">
        <v>19</v>
      </c>
      <c r="P300">
        <v>7</v>
      </c>
      <c r="Q300">
        <v>23</v>
      </c>
      <c r="R300">
        <v>1</v>
      </c>
      <c r="S300">
        <v>1</v>
      </c>
      <c r="T300">
        <v>91</v>
      </c>
      <c r="U300">
        <v>13.146100000000001</v>
      </c>
      <c r="V300">
        <v>3.3226300000000002</v>
      </c>
      <c r="W300">
        <v>3.9565199999999998</v>
      </c>
      <c r="X300">
        <v>1.0112399999999999</v>
      </c>
      <c r="Y300">
        <v>0.37448599999999999</v>
      </c>
      <c r="Z300">
        <v>9.4650200000000004E-2</v>
      </c>
      <c r="AA300">
        <v>0.27983537316322299</v>
      </c>
      <c r="AB300">
        <v>0.182648</v>
      </c>
      <c r="AC300">
        <v>1.0112399999999999</v>
      </c>
      <c r="AD300">
        <v>0.272727</v>
      </c>
      <c r="AE300">
        <v>0.80827099999999996</v>
      </c>
      <c r="AH300">
        <v>2.9500600000000001</v>
      </c>
      <c r="AI300">
        <v>1.08819</v>
      </c>
      <c r="AJ300">
        <v>1.34975</v>
      </c>
      <c r="AK300">
        <v>999</v>
      </c>
      <c r="AO300">
        <v>20666</v>
      </c>
    </row>
    <row r="301" spans="1:41" x14ac:dyDescent="0.45">
      <c r="A301" t="s">
        <v>7736</v>
      </c>
      <c r="B301" t="s">
        <v>70</v>
      </c>
      <c r="C301">
        <v>5</v>
      </c>
      <c r="D301">
        <v>6</v>
      </c>
      <c r="F301">
        <v>4.19285</v>
      </c>
      <c r="G301">
        <v>24</v>
      </c>
      <c r="H301">
        <v>24</v>
      </c>
      <c r="K301">
        <v>92.3</v>
      </c>
      <c r="L301">
        <v>390</v>
      </c>
      <c r="M301">
        <v>99</v>
      </c>
      <c r="N301">
        <v>46</v>
      </c>
      <c r="O301">
        <v>43</v>
      </c>
      <c r="P301">
        <v>10</v>
      </c>
      <c r="Q301">
        <v>17</v>
      </c>
      <c r="R301">
        <v>0</v>
      </c>
      <c r="S301">
        <v>4</v>
      </c>
      <c r="T301">
        <v>50</v>
      </c>
      <c r="U301">
        <v>4.8754099999999996</v>
      </c>
      <c r="V301">
        <v>1.65764</v>
      </c>
      <c r="W301">
        <v>2.9411800000000001</v>
      </c>
      <c r="X301">
        <v>0.97508099999999998</v>
      </c>
      <c r="Y301">
        <v>0.12820500000000001</v>
      </c>
      <c r="Z301">
        <v>4.3589700000000002E-2</v>
      </c>
      <c r="AA301">
        <v>8.4615390747785499E-2</v>
      </c>
      <c r="AB301">
        <v>0.268293</v>
      </c>
      <c r="AC301">
        <v>1.2567699999999999</v>
      </c>
      <c r="AD301">
        <v>0.288026</v>
      </c>
      <c r="AE301">
        <v>0.68627499999999997</v>
      </c>
      <c r="AH301">
        <v>4.2626200000000001</v>
      </c>
      <c r="AI301">
        <v>1.0880099999999999</v>
      </c>
      <c r="AJ301">
        <v>1.09965</v>
      </c>
      <c r="AK301">
        <v>999</v>
      </c>
      <c r="AO301" t="s">
        <v>7737</v>
      </c>
    </row>
    <row r="302" spans="1:41" x14ac:dyDescent="0.45">
      <c r="A302" t="s">
        <v>7738</v>
      </c>
      <c r="B302" t="s">
        <v>82</v>
      </c>
      <c r="C302">
        <v>3</v>
      </c>
      <c r="D302">
        <v>4</v>
      </c>
      <c r="F302">
        <v>4.1302000000000003</v>
      </c>
      <c r="G302">
        <v>22</v>
      </c>
      <c r="H302">
        <v>22</v>
      </c>
      <c r="K302">
        <v>93.7</v>
      </c>
      <c r="L302">
        <v>396</v>
      </c>
      <c r="M302">
        <v>88</v>
      </c>
      <c r="N302">
        <v>46</v>
      </c>
      <c r="O302">
        <v>43</v>
      </c>
      <c r="P302">
        <v>11</v>
      </c>
      <c r="Q302">
        <v>24</v>
      </c>
      <c r="R302">
        <v>0</v>
      </c>
      <c r="S302">
        <v>12</v>
      </c>
      <c r="T302">
        <v>77</v>
      </c>
      <c r="U302">
        <v>7.3959400000000004</v>
      </c>
      <c r="V302">
        <v>2.3052299999999999</v>
      </c>
      <c r="W302">
        <v>3.2083300000000001</v>
      </c>
      <c r="X302">
        <v>1.0565599999999999</v>
      </c>
      <c r="Y302">
        <v>0.19444400000000001</v>
      </c>
      <c r="Z302">
        <v>6.0606100000000003E-2</v>
      </c>
      <c r="AA302">
        <v>0.133838385343551</v>
      </c>
      <c r="AB302">
        <v>0.24444399999999999</v>
      </c>
      <c r="AC302">
        <v>1.1953</v>
      </c>
      <c r="AD302">
        <v>0.28308800000000001</v>
      </c>
      <c r="AE302">
        <v>0.68323</v>
      </c>
      <c r="AH302">
        <v>4.29026</v>
      </c>
      <c r="AI302">
        <v>1.0855699999999999</v>
      </c>
      <c r="AJ302">
        <v>1.20746</v>
      </c>
      <c r="AK302">
        <v>999</v>
      </c>
      <c r="AO302" t="s">
        <v>4727</v>
      </c>
    </row>
    <row r="303" spans="1:41" x14ac:dyDescent="0.45">
      <c r="A303" t="s">
        <v>7739</v>
      </c>
      <c r="B303" t="s">
        <v>309</v>
      </c>
      <c r="C303">
        <v>3</v>
      </c>
      <c r="D303">
        <v>5</v>
      </c>
      <c r="F303">
        <v>4.9729099999999997</v>
      </c>
      <c r="G303">
        <v>20</v>
      </c>
      <c r="H303">
        <v>19</v>
      </c>
      <c r="K303">
        <v>92.3</v>
      </c>
      <c r="L303">
        <v>409</v>
      </c>
      <c r="M303">
        <v>105</v>
      </c>
      <c r="N303">
        <v>55</v>
      </c>
      <c r="O303">
        <v>51</v>
      </c>
      <c r="P303">
        <v>13</v>
      </c>
      <c r="Q303">
        <v>27</v>
      </c>
      <c r="R303">
        <v>0</v>
      </c>
      <c r="S303">
        <v>4</v>
      </c>
      <c r="T303">
        <v>61</v>
      </c>
      <c r="U303">
        <v>5.9480000000000004</v>
      </c>
      <c r="V303">
        <v>2.6327199999999999</v>
      </c>
      <c r="W303">
        <v>2.2592599999999998</v>
      </c>
      <c r="X303">
        <v>1.2676099999999999</v>
      </c>
      <c r="Y303">
        <v>0.149144</v>
      </c>
      <c r="Z303">
        <v>6.6014699999999996E-2</v>
      </c>
      <c r="AA303">
        <v>8.3129577338695498E-2</v>
      </c>
      <c r="AB303">
        <v>0.27777800000000002</v>
      </c>
      <c r="AC303">
        <v>1.4301200000000001</v>
      </c>
      <c r="AD303">
        <v>0.30263200000000001</v>
      </c>
      <c r="AE303">
        <v>0.67662599999999995</v>
      </c>
      <c r="AH303">
        <v>4.7718299999999996</v>
      </c>
      <c r="AI303">
        <v>1.0732900000000001</v>
      </c>
      <c r="AJ303">
        <v>1.2337100000000001</v>
      </c>
      <c r="AK303">
        <v>999</v>
      </c>
      <c r="AO303" t="s">
        <v>7740</v>
      </c>
    </row>
    <row r="304" spans="1:41" x14ac:dyDescent="0.45">
      <c r="A304" t="s">
        <v>7741</v>
      </c>
      <c r="B304" t="s">
        <v>42</v>
      </c>
      <c r="C304">
        <v>5</v>
      </c>
      <c r="D304">
        <v>6</v>
      </c>
      <c r="F304">
        <v>4.5528500000000003</v>
      </c>
      <c r="G304">
        <v>23</v>
      </c>
      <c r="H304">
        <v>19</v>
      </c>
      <c r="K304">
        <v>110.7</v>
      </c>
      <c r="L304">
        <v>481</v>
      </c>
      <c r="M304">
        <v>117</v>
      </c>
      <c r="N304">
        <v>60</v>
      </c>
      <c r="O304">
        <v>56</v>
      </c>
      <c r="P304">
        <v>16</v>
      </c>
      <c r="Q304">
        <v>37</v>
      </c>
      <c r="R304">
        <v>1</v>
      </c>
      <c r="S304">
        <v>2</v>
      </c>
      <c r="T304">
        <v>84</v>
      </c>
      <c r="U304">
        <v>6.8292700000000002</v>
      </c>
      <c r="V304">
        <v>3.00813</v>
      </c>
      <c r="W304">
        <v>2.27027</v>
      </c>
      <c r="X304">
        <v>1.30081</v>
      </c>
      <c r="Y304">
        <v>0.17463600000000001</v>
      </c>
      <c r="Z304">
        <v>7.6923099999999994E-2</v>
      </c>
      <c r="AA304">
        <v>9.7713090479373904E-2</v>
      </c>
      <c r="AB304">
        <v>0.264706</v>
      </c>
      <c r="AC304">
        <v>1.3911500000000001</v>
      </c>
      <c r="AD304">
        <v>0.29532199999999997</v>
      </c>
      <c r="AE304">
        <v>0.71428599999999998</v>
      </c>
      <c r="AH304">
        <v>4.6732899999999997</v>
      </c>
      <c r="AI304">
        <v>1.0725800000000001</v>
      </c>
      <c r="AJ304">
        <v>1.1665700000000001</v>
      </c>
      <c r="AK304">
        <v>999</v>
      </c>
      <c r="AO304" t="s">
        <v>7742</v>
      </c>
    </row>
    <row r="305" spans="1:41" x14ac:dyDescent="0.45">
      <c r="A305" t="s">
        <v>7254</v>
      </c>
      <c r="B305" t="s">
        <v>7</v>
      </c>
      <c r="C305">
        <v>6</v>
      </c>
      <c r="D305">
        <v>5</v>
      </c>
      <c r="F305">
        <v>3.4615399999999998</v>
      </c>
      <c r="G305">
        <v>67</v>
      </c>
      <c r="H305">
        <v>0</v>
      </c>
      <c r="K305">
        <v>65</v>
      </c>
      <c r="L305">
        <v>276</v>
      </c>
      <c r="M305">
        <v>51</v>
      </c>
      <c r="N305">
        <v>27</v>
      </c>
      <c r="O305">
        <v>25</v>
      </c>
      <c r="P305">
        <v>6</v>
      </c>
      <c r="Q305">
        <v>26</v>
      </c>
      <c r="R305">
        <v>2</v>
      </c>
      <c r="S305">
        <v>5</v>
      </c>
      <c r="T305">
        <v>90</v>
      </c>
      <c r="U305">
        <v>12.461499999999999</v>
      </c>
      <c r="V305">
        <v>3.6</v>
      </c>
      <c r="W305">
        <v>3.4615399999999998</v>
      </c>
      <c r="X305">
        <v>0.83076899999999998</v>
      </c>
      <c r="Y305">
        <v>0.32608700000000002</v>
      </c>
      <c r="Z305">
        <v>9.4202900000000006E-2</v>
      </c>
      <c r="AA305">
        <v>0.231884069740772</v>
      </c>
      <c r="AB305">
        <v>0.20816299999999999</v>
      </c>
      <c r="AC305">
        <v>1.18462</v>
      </c>
      <c r="AD305">
        <v>0.30201299999999998</v>
      </c>
      <c r="AE305">
        <v>0.72886300000000004</v>
      </c>
      <c r="AH305">
        <v>3.1165799999999999</v>
      </c>
      <c r="AI305">
        <v>1.0718000000000001</v>
      </c>
      <c r="AJ305">
        <v>0.89922199999999997</v>
      </c>
      <c r="AK305">
        <v>999</v>
      </c>
      <c r="AO305">
        <v>17586</v>
      </c>
    </row>
    <row r="306" spans="1:41" x14ac:dyDescent="0.45">
      <c r="A306" t="s">
        <v>7743</v>
      </c>
      <c r="B306" t="s">
        <v>59</v>
      </c>
      <c r="C306">
        <v>5</v>
      </c>
      <c r="D306">
        <v>4</v>
      </c>
      <c r="F306">
        <v>4.2560599999999997</v>
      </c>
      <c r="G306">
        <v>27</v>
      </c>
      <c r="H306">
        <v>14</v>
      </c>
      <c r="K306">
        <v>86.7</v>
      </c>
      <c r="L306">
        <v>376</v>
      </c>
      <c r="M306">
        <v>83</v>
      </c>
      <c r="N306">
        <v>44</v>
      </c>
      <c r="O306">
        <v>41</v>
      </c>
      <c r="P306">
        <v>11</v>
      </c>
      <c r="Q306">
        <v>32</v>
      </c>
      <c r="R306">
        <v>0</v>
      </c>
      <c r="S306">
        <v>4</v>
      </c>
      <c r="T306">
        <v>87</v>
      </c>
      <c r="U306">
        <v>9.0311400000000006</v>
      </c>
      <c r="V306">
        <v>3.3218000000000001</v>
      </c>
      <c r="W306">
        <v>2.71875</v>
      </c>
      <c r="X306">
        <v>1.1418699999999999</v>
      </c>
      <c r="Y306">
        <v>0.23138300000000001</v>
      </c>
      <c r="Z306">
        <v>8.5106399999999999E-2</v>
      </c>
      <c r="AA306">
        <v>0.146276600658893</v>
      </c>
      <c r="AB306">
        <v>0.244118</v>
      </c>
      <c r="AC306">
        <v>1.3264100000000001</v>
      </c>
      <c r="AD306">
        <v>0.29752099999999998</v>
      </c>
      <c r="AE306">
        <v>0.71285100000000001</v>
      </c>
      <c r="AH306">
        <v>4.14316</v>
      </c>
      <c r="AI306">
        <v>1.07176</v>
      </c>
      <c r="AJ306">
        <v>0.96819500000000003</v>
      </c>
      <c r="AK306">
        <v>999</v>
      </c>
      <c r="AO306">
        <v>27702</v>
      </c>
    </row>
    <row r="307" spans="1:41" x14ac:dyDescent="0.45">
      <c r="A307" t="s">
        <v>3522</v>
      </c>
      <c r="B307" t="s">
        <v>155</v>
      </c>
      <c r="C307">
        <v>5</v>
      </c>
      <c r="D307">
        <v>8</v>
      </c>
      <c r="F307">
        <v>4.61538</v>
      </c>
      <c r="G307">
        <v>23</v>
      </c>
      <c r="H307">
        <v>23</v>
      </c>
      <c r="K307">
        <v>105.3</v>
      </c>
      <c r="L307">
        <v>461</v>
      </c>
      <c r="M307">
        <v>103</v>
      </c>
      <c r="N307">
        <v>58</v>
      </c>
      <c r="O307">
        <v>54</v>
      </c>
      <c r="P307">
        <v>12</v>
      </c>
      <c r="Q307">
        <v>44</v>
      </c>
      <c r="R307">
        <v>0</v>
      </c>
      <c r="S307">
        <v>7</v>
      </c>
      <c r="T307">
        <v>88</v>
      </c>
      <c r="U307">
        <v>7.5213700000000001</v>
      </c>
      <c r="V307">
        <v>3.7606799999999998</v>
      </c>
      <c r="W307">
        <v>2</v>
      </c>
      <c r="X307">
        <v>1.0256400000000001</v>
      </c>
      <c r="Y307">
        <v>0.190889</v>
      </c>
      <c r="Z307">
        <v>9.5444699999999993E-2</v>
      </c>
      <c r="AA307">
        <v>9.5444686710834503E-2</v>
      </c>
      <c r="AB307">
        <v>0.25122</v>
      </c>
      <c r="AC307">
        <v>1.39601</v>
      </c>
      <c r="AD307">
        <v>0.29354799999999998</v>
      </c>
      <c r="AE307">
        <v>0.68356399999999995</v>
      </c>
      <c r="AH307">
        <v>4.5180999999999996</v>
      </c>
      <c r="AI307">
        <v>1.07063</v>
      </c>
      <c r="AJ307">
        <v>1.18275</v>
      </c>
      <c r="AK307">
        <v>999</v>
      </c>
      <c r="AO307" t="s">
        <v>3525</v>
      </c>
    </row>
    <row r="308" spans="1:41" x14ac:dyDescent="0.45">
      <c r="A308" t="s">
        <v>7270</v>
      </c>
      <c r="B308" t="s">
        <v>70</v>
      </c>
      <c r="C308">
        <v>5</v>
      </c>
      <c r="D308">
        <v>7</v>
      </c>
      <c r="F308">
        <v>4.33019</v>
      </c>
      <c r="G308">
        <v>24</v>
      </c>
      <c r="H308">
        <v>19</v>
      </c>
      <c r="K308">
        <v>106</v>
      </c>
      <c r="L308">
        <v>468</v>
      </c>
      <c r="M308">
        <v>97</v>
      </c>
      <c r="N308">
        <v>55</v>
      </c>
      <c r="O308">
        <v>51</v>
      </c>
      <c r="P308">
        <v>11</v>
      </c>
      <c r="Q308">
        <v>54</v>
      </c>
      <c r="R308">
        <v>1</v>
      </c>
      <c r="S308">
        <v>7</v>
      </c>
      <c r="T308">
        <v>104</v>
      </c>
      <c r="U308">
        <v>8.83019</v>
      </c>
      <c r="V308">
        <v>4.5849099999999998</v>
      </c>
      <c r="W308">
        <v>1.9259299999999999</v>
      </c>
      <c r="X308">
        <v>0.93396199999999996</v>
      </c>
      <c r="Y308">
        <v>0.222222</v>
      </c>
      <c r="Z308">
        <v>0.115385</v>
      </c>
      <c r="AA308">
        <v>0.106837607920169</v>
      </c>
      <c r="AB308">
        <v>0.23832900000000001</v>
      </c>
      <c r="AC308">
        <v>1.4245300000000001</v>
      </c>
      <c r="AD308">
        <v>0.29452099999999998</v>
      </c>
      <c r="AE308">
        <v>0.70796499999999996</v>
      </c>
      <c r="AH308">
        <v>4.3682499999999997</v>
      </c>
      <c r="AI308">
        <v>1.0696699999999999</v>
      </c>
      <c r="AJ308">
        <v>0.98383699999999996</v>
      </c>
      <c r="AK308">
        <v>999</v>
      </c>
      <c r="AO308">
        <v>21649</v>
      </c>
    </row>
    <row r="309" spans="1:41" x14ac:dyDescent="0.45">
      <c r="A309" t="s">
        <v>7744</v>
      </c>
      <c r="B309" t="s">
        <v>73</v>
      </c>
      <c r="C309">
        <v>4</v>
      </c>
      <c r="D309">
        <v>5</v>
      </c>
      <c r="F309">
        <v>4.6885599999999998</v>
      </c>
      <c r="G309">
        <v>24</v>
      </c>
      <c r="H309">
        <v>16</v>
      </c>
      <c r="K309">
        <v>88.3</v>
      </c>
      <c r="L309">
        <v>376</v>
      </c>
      <c r="M309">
        <v>86</v>
      </c>
      <c r="N309">
        <v>49</v>
      </c>
      <c r="O309">
        <v>46</v>
      </c>
      <c r="P309">
        <v>14</v>
      </c>
      <c r="Q309">
        <v>30</v>
      </c>
      <c r="R309">
        <v>1</v>
      </c>
      <c r="S309">
        <v>2</v>
      </c>
      <c r="T309">
        <v>84</v>
      </c>
      <c r="U309">
        <v>8.5617199999999993</v>
      </c>
      <c r="V309">
        <v>3.05776</v>
      </c>
      <c r="W309">
        <v>2.8</v>
      </c>
      <c r="X309">
        <v>1.4269499999999999</v>
      </c>
      <c r="Y309">
        <v>0.22340399999999999</v>
      </c>
      <c r="Z309">
        <v>7.9787200000000003E-2</v>
      </c>
      <c r="AA309">
        <v>0.14361702650785399</v>
      </c>
      <c r="AB309">
        <v>0.25</v>
      </c>
      <c r="AC309">
        <v>1.3137000000000001</v>
      </c>
      <c r="AD309">
        <v>0.29268300000000003</v>
      </c>
      <c r="AE309">
        <v>0.695021</v>
      </c>
      <c r="AH309">
        <v>4.5007900000000003</v>
      </c>
      <c r="AI309">
        <v>1.06931</v>
      </c>
      <c r="AJ309">
        <v>0.80552299999999999</v>
      </c>
      <c r="AK309">
        <v>999</v>
      </c>
      <c r="AO309">
        <v>18694</v>
      </c>
    </row>
    <row r="310" spans="1:41" x14ac:dyDescent="0.45">
      <c r="A310" t="s">
        <v>7183</v>
      </c>
      <c r="B310" t="s">
        <v>10</v>
      </c>
      <c r="C310">
        <v>5</v>
      </c>
      <c r="D310">
        <v>6</v>
      </c>
      <c r="F310">
        <v>4.82315</v>
      </c>
      <c r="G310">
        <v>20</v>
      </c>
      <c r="H310">
        <v>19</v>
      </c>
      <c r="K310">
        <v>93.3</v>
      </c>
      <c r="L310">
        <v>405</v>
      </c>
      <c r="M310">
        <v>93</v>
      </c>
      <c r="N310">
        <v>53</v>
      </c>
      <c r="O310">
        <v>50</v>
      </c>
      <c r="P310">
        <v>13</v>
      </c>
      <c r="Q310">
        <v>33</v>
      </c>
      <c r="R310">
        <v>1</v>
      </c>
      <c r="S310">
        <v>4</v>
      </c>
      <c r="T310">
        <v>84</v>
      </c>
      <c r="U310">
        <v>8.1028900000000004</v>
      </c>
      <c r="V310">
        <v>3.1832799999999999</v>
      </c>
      <c r="W310">
        <v>2.5454500000000002</v>
      </c>
      <c r="X310">
        <v>1.2540199999999999</v>
      </c>
      <c r="Y310">
        <v>0.20740700000000001</v>
      </c>
      <c r="Z310">
        <v>8.1481499999999998E-2</v>
      </c>
      <c r="AA310">
        <v>0.12592592090368199</v>
      </c>
      <c r="AB310">
        <v>0.25271700000000002</v>
      </c>
      <c r="AC310">
        <v>1.3504799999999999</v>
      </c>
      <c r="AD310">
        <v>0.29520299999999999</v>
      </c>
      <c r="AE310">
        <v>0.67718</v>
      </c>
      <c r="AH310">
        <v>4.45547</v>
      </c>
      <c r="AI310">
        <v>1.0671299999999999</v>
      </c>
      <c r="AJ310">
        <v>0.53506799999999999</v>
      </c>
      <c r="AK310">
        <v>999</v>
      </c>
      <c r="AO310">
        <v>15890</v>
      </c>
    </row>
    <row r="311" spans="1:41" x14ac:dyDescent="0.45">
      <c r="A311" t="s">
        <v>7745</v>
      </c>
      <c r="B311" t="s">
        <v>89</v>
      </c>
      <c r="C311">
        <v>5</v>
      </c>
      <c r="D311">
        <v>4</v>
      </c>
      <c r="F311">
        <v>4.2173499999999997</v>
      </c>
      <c r="G311">
        <v>26</v>
      </c>
      <c r="H311">
        <v>22</v>
      </c>
      <c r="K311">
        <v>100.3</v>
      </c>
      <c r="L311">
        <v>424</v>
      </c>
      <c r="M311">
        <v>104</v>
      </c>
      <c r="N311">
        <v>50</v>
      </c>
      <c r="O311">
        <v>47</v>
      </c>
      <c r="P311">
        <v>13</v>
      </c>
      <c r="Q311">
        <v>21</v>
      </c>
      <c r="R311">
        <v>0</v>
      </c>
      <c r="S311">
        <v>3</v>
      </c>
      <c r="T311">
        <v>69</v>
      </c>
      <c r="U311">
        <v>6.1914300000000004</v>
      </c>
      <c r="V311">
        <v>1.88435</v>
      </c>
      <c r="W311">
        <v>3.2857099999999999</v>
      </c>
      <c r="X311">
        <v>1.1665000000000001</v>
      </c>
      <c r="Y311">
        <v>0.16273599999999999</v>
      </c>
      <c r="Z311">
        <v>4.9528299999999997E-2</v>
      </c>
      <c r="AA311">
        <v>0.11320754885673499</v>
      </c>
      <c r="AB311">
        <v>0.26</v>
      </c>
      <c r="AC311">
        <v>1.2462599999999999</v>
      </c>
      <c r="AD311">
        <v>0.28616399999999997</v>
      </c>
      <c r="AE311">
        <v>0.70224699999999995</v>
      </c>
      <c r="AH311">
        <v>4.2819599999999998</v>
      </c>
      <c r="AI311">
        <v>1.0655699999999999</v>
      </c>
      <c r="AJ311">
        <v>1.1617599999999999</v>
      </c>
      <c r="AK311">
        <v>999</v>
      </c>
      <c r="AO311" t="s">
        <v>7746</v>
      </c>
    </row>
    <row r="312" spans="1:41" x14ac:dyDescent="0.45">
      <c r="A312" t="s">
        <v>7215</v>
      </c>
      <c r="B312" t="s">
        <v>309</v>
      </c>
      <c r="C312">
        <v>6</v>
      </c>
      <c r="D312">
        <v>7</v>
      </c>
      <c r="F312">
        <v>4.95763</v>
      </c>
      <c r="G312">
        <v>24</v>
      </c>
      <c r="H312">
        <v>21</v>
      </c>
      <c r="K312">
        <v>118</v>
      </c>
      <c r="L312">
        <v>518</v>
      </c>
      <c r="M312">
        <v>129</v>
      </c>
      <c r="N312">
        <v>70</v>
      </c>
      <c r="O312">
        <v>65</v>
      </c>
      <c r="P312">
        <v>17</v>
      </c>
      <c r="Q312">
        <v>39</v>
      </c>
      <c r="R312">
        <v>0</v>
      </c>
      <c r="S312">
        <v>7</v>
      </c>
      <c r="T312">
        <v>76</v>
      </c>
      <c r="U312">
        <v>5.7966100000000003</v>
      </c>
      <c r="V312">
        <v>2.97458</v>
      </c>
      <c r="W312">
        <v>1.94872</v>
      </c>
      <c r="X312">
        <v>1.29661</v>
      </c>
      <c r="Y312">
        <v>0.14671799999999999</v>
      </c>
      <c r="Z312">
        <v>7.5289599999999998E-2</v>
      </c>
      <c r="AA312">
        <v>7.1428567171096802E-2</v>
      </c>
      <c r="AB312">
        <v>0.27330500000000002</v>
      </c>
      <c r="AC312">
        <v>1.4237299999999999</v>
      </c>
      <c r="AD312">
        <v>0.29551500000000003</v>
      </c>
      <c r="AE312">
        <v>0.67961199999999999</v>
      </c>
      <c r="AH312">
        <v>5.0092800000000004</v>
      </c>
      <c r="AI312">
        <v>1.06534</v>
      </c>
      <c r="AJ312">
        <v>1.5839799999999999</v>
      </c>
      <c r="AK312">
        <v>999</v>
      </c>
      <c r="AO312">
        <v>19312</v>
      </c>
    </row>
    <row r="313" spans="1:41" x14ac:dyDescent="0.45">
      <c r="A313" t="s">
        <v>7559</v>
      </c>
      <c r="B313" t="s">
        <v>18</v>
      </c>
      <c r="C313">
        <v>6</v>
      </c>
      <c r="D313">
        <v>7</v>
      </c>
      <c r="F313">
        <v>4.2477900000000002</v>
      </c>
      <c r="G313">
        <v>28</v>
      </c>
      <c r="H313">
        <v>17</v>
      </c>
      <c r="K313">
        <v>101.7</v>
      </c>
      <c r="L313">
        <v>443</v>
      </c>
      <c r="M313">
        <v>98</v>
      </c>
      <c r="N313">
        <v>51</v>
      </c>
      <c r="O313">
        <v>48</v>
      </c>
      <c r="P313">
        <v>11</v>
      </c>
      <c r="Q313">
        <v>43</v>
      </c>
      <c r="R313">
        <v>0</v>
      </c>
      <c r="S313">
        <v>4</v>
      </c>
      <c r="T313">
        <v>86</v>
      </c>
      <c r="U313">
        <v>7.6106199999999999</v>
      </c>
      <c r="V313">
        <v>3.80531</v>
      </c>
      <c r="W313">
        <v>2</v>
      </c>
      <c r="X313">
        <v>0.97345099999999996</v>
      </c>
      <c r="Y313">
        <v>0.194131</v>
      </c>
      <c r="Z313">
        <v>9.7065499999999999E-2</v>
      </c>
      <c r="AA313">
        <v>9.7065463662147494E-2</v>
      </c>
      <c r="AB313">
        <v>0.247475</v>
      </c>
      <c r="AC313">
        <v>1.3864300000000001</v>
      </c>
      <c r="AD313">
        <v>0.29097000000000001</v>
      </c>
      <c r="AE313">
        <v>0.71655999999999997</v>
      </c>
      <c r="AH313">
        <v>4.3563200000000002</v>
      </c>
      <c r="AI313">
        <v>1.06321</v>
      </c>
      <c r="AJ313">
        <v>1.42422</v>
      </c>
      <c r="AK313">
        <v>999</v>
      </c>
      <c r="AO313">
        <v>27477</v>
      </c>
    </row>
    <row r="314" spans="1:41" x14ac:dyDescent="0.45">
      <c r="A314" t="s">
        <v>7747</v>
      </c>
      <c r="B314" t="s">
        <v>73</v>
      </c>
      <c r="C314">
        <v>6</v>
      </c>
      <c r="D314">
        <v>7</v>
      </c>
      <c r="F314">
        <v>4.8181799999999999</v>
      </c>
      <c r="G314">
        <v>22</v>
      </c>
      <c r="H314">
        <v>20</v>
      </c>
      <c r="K314">
        <v>99</v>
      </c>
      <c r="L314">
        <v>429</v>
      </c>
      <c r="M314">
        <v>109</v>
      </c>
      <c r="N314">
        <v>57</v>
      </c>
      <c r="O314">
        <v>53</v>
      </c>
      <c r="P314">
        <v>14</v>
      </c>
      <c r="Q314">
        <v>26</v>
      </c>
      <c r="R314">
        <v>0</v>
      </c>
      <c r="S314">
        <v>3</v>
      </c>
      <c r="T314">
        <v>63</v>
      </c>
      <c r="U314">
        <v>5.7272699999999999</v>
      </c>
      <c r="V314">
        <v>2.3636400000000002</v>
      </c>
      <c r="W314">
        <v>2.4230800000000001</v>
      </c>
      <c r="X314">
        <v>1.2727299999999999</v>
      </c>
      <c r="Y314">
        <v>0.14685300000000001</v>
      </c>
      <c r="Z314">
        <v>6.0606100000000003E-2</v>
      </c>
      <c r="AA314">
        <v>8.6247086524963296E-2</v>
      </c>
      <c r="AB314">
        <v>0.27250000000000002</v>
      </c>
      <c r="AC314">
        <v>1.36364</v>
      </c>
      <c r="AD314">
        <v>0.29411799999999999</v>
      </c>
      <c r="AE314">
        <v>0.67591000000000001</v>
      </c>
      <c r="AH314">
        <v>4.6994800000000003</v>
      </c>
      <c r="AI314">
        <v>1.0599700000000001</v>
      </c>
      <c r="AJ314">
        <v>0.77568300000000001</v>
      </c>
      <c r="AK314">
        <v>999</v>
      </c>
      <c r="AO314" t="s">
        <v>7748</v>
      </c>
    </row>
    <row r="315" spans="1:41" x14ac:dyDescent="0.45">
      <c r="A315" t="s">
        <v>7385</v>
      </c>
      <c r="B315" t="s">
        <v>269</v>
      </c>
      <c r="C315">
        <v>5</v>
      </c>
      <c r="D315">
        <v>6</v>
      </c>
      <c r="F315">
        <v>4.3509399999999996</v>
      </c>
      <c r="G315">
        <v>24</v>
      </c>
      <c r="H315">
        <v>23</v>
      </c>
      <c r="K315">
        <v>111.7</v>
      </c>
      <c r="L315">
        <v>491</v>
      </c>
      <c r="M315">
        <v>107</v>
      </c>
      <c r="N315">
        <v>58</v>
      </c>
      <c r="O315">
        <v>54</v>
      </c>
      <c r="P315">
        <v>13</v>
      </c>
      <c r="Q315">
        <v>45</v>
      </c>
      <c r="R315">
        <v>1</v>
      </c>
      <c r="S315">
        <v>11</v>
      </c>
      <c r="T315">
        <v>92</v>
      </c>
      <c r="U315">
        <v>7.4127099999999997</v>
      </c>
      <c r="V315">
        <v>3.6257799999999998</v>
      </c>
      <c r="W315">
        <v>2.0444399999999998</v>
      </c>
      <c r="X315">
        <v>1.04745</v>
      </c>
      <c r="Y315">
        <v>0.18737300000000001</v>
      </c>
      <c r="Z315">
        <v>9.1649700000000001E-2</v>
      </c>
      <c r="AA315">
        <v>9.5723018050193703E-2</v>
      </c>
      <c r="AB315">
        <v>0.245977</v>
      </c>
      <c r="AC315">
        <v>1.3607899999999999</v>
      </c>
      <c r="AD315">
        <v>0.28484799999999999</v>
      </c>
      <c r="AE315">
        <v>0.70254099999999997</v>
      </c>
      <c r="AH315">
        <v>4.6247800000000003</v>
      </c>
      <c r="AI315">
        <v>1.05579</v>
      </c>
      <c r="AJ315">
        <v>1.3309800000000001</v>
      </c>
      <c r="AK315">
        <v>999</v>
      </c>
      <c r="AO315">
        <v>24493</v>
      </c>
    </row>
    <row r="316" spans="1:41" x14ac:dyDescent="0.45">
      <c r="A316" t="s">
        <v>7749</v>
      </c>
      <c r="B316" t="s">
        <v>31</v>
      </c>
      <c r="C316">
        <v>7</v>
      </c>
      <c r="D316">
        <v>7</v>
      </c>
      <c r="F316">
        <v>4.3223099999999999</v>
      </c>
      <c r="G316">
        <v>24</v>
      </c>
      <c r="H316">
        <v>17</v>
      </c>
      <c r="K316">
        <v>93.7</v>
      </c>
      <c r="L316">
        <v>398</v>
      </c>
      <c r="M316">
        <v>99</v>
      </c>
      <c r="N316">
        <v>48</v>
      </c>
      <c r="O316">
        <v>45</v>
      </c>
      <c r="P316">
        <v>13</v>
      </c>
      <c r="Q316">
        <v>22</v>
      </c>
      <c r="R316">
        <v>0</v>
      </c>
      <c r="S316">
        <v>3</v>
      </c>
      <c r="T316">
        <v>67</v>
      </c>
      <c r="U316">
        <v>6.4354300000000002</v>
      </c>
      <c r="V316">
        <v>2.11313</v>
      </c>
      <c r="W316">
        <v>3.0454500000000002</v>
      </c>
      <c r="X316">
        <v>1.2486699999999999</v>
      </c>
      <c r="Y316">
        <v>0.16834199999999999</v>
      </c>
      <c r="Z316">
        <v>5.5276400000000003E-2</v>
      </c>
      <c r="AA316">
        <v>0.11306532844901</v>
      </c>
      <c r="AB316">
        <v>0.26541599999999999</v>
      </c>
      <c r="AC316">
        <v>1.2913600000000001</v>
      </c>
      <c r="AD316">
        <v>0.29351500000000003</v>
      </c>
      <c r="AE316">
        <v>0.710117</v>
      </c>
      <c r="AH316">
        <v>4.4290000000000003</v>
      </c>
      <c r="AI316">
        <v>1.05569</v>
      </c>
      <c r="AJ316">
        <v>1.1885600000000001</v>
      </c>
      <c r="AK316">
        <v>999</v>
      </c>
      <c r="AO316" t="s">
        <v>7750</v>
      </c>
    </row>
    <row r="317" spans="1:41" x14ac:dyDescent="0.45">
      <c r="A317" t="s">
        <v>5901</v>
      </c>
      <c r="B317" t="s">
        <v>59</v>
      </c>
      <c r="C317">
        <v>6</v>
      </c>
      <c r="D317">
        <v>7</v>
      </c>
      <c r="F317">
        <v>4.5747799999999996</v>
      </c>
      <c r="G317">
        <v>24</v>
      </c>
      <c r="H317">
        <v>23</v>
      </c>
      <c r="K317">
        <v>102.3</v>
      </c>
      <c r="L317">
        <v>446</v>
      </c>
      <c r="M317">
        <v>105</v>
      </c>
      <c r="N317">
        <v>56</v>
      </c>
      <c r="O317">
        <v>52</v>
      </c>
      <c r="P317">
        <v>12</v>
      </c>
      <c r="Q317">
        <v>37</v>
      </c>
      <c r="R317">
        <v>0</v>
      </c>
      <c r="S317">
        <v>2</v>
      </c>
      <c r="T317">
        <v>75</v>
      </c>
      <c r="U317">
        <v>6.5982399999999997</v>
      </c>
      <c r="V317">
        <v>3.2551299999999999</v>
      </c>
      <c r="W317">
        <v>2.0270299999999999</v>
      </c>
      <c r="X317">
        <v>1.05572</v>
      </c>
      <c r="Y317">
        <v>0.168161</v>
      </c>
      <c r="Z317">
        <v>8.2959599999999994E-2</v>
      </c>
      <c r="AA317">
        <v>8.5201792418956701E-2</v>
      </c>
      <c r="AB317">
        <v>0.25798500000000002</v>
      </c>
      <c r="AC317">
        <v>1.3880699999999999</v>
      </c>
      <c r="AD317">
        <v>0.29062500000000002</v>
      </c>
      <c r="AE317">
        <v>0.68690099999999998</v>
      </c>
      <c r="AH317">
        <v>4.4573900000000002</v>
      </c>
      <c r="AI317">
        <v>1.0546800000000001</v>
      </c>
      <c r="AJ317">
        <v>0.88323399999999996</v>
      </c>
      <c r="AK317">
        <v>999</v>
      </c>
      <c r="AO317" t="s">
        <v>5904</v>
      </c>
    </row>
    <row r="318" spans="1:41" x14ac:dyDescent="0.45">
      <c r="A318" t="s">
        <v>7176</v>
      </c>
      <c r="B318" t="s">
        <v>104</v>
      </c>
      <c r="C318">
        <v>4</v>
      </c>
      <c r="D318">
        <v>7</v>
      </c>
      <c r="F318">
        <v>4.8281599999999996</v>
      </c>
      <c r="G318">
        <v>24</v>
      </c>
      <c r="H318">
        <v>24</v>
      </c>
      <c r="K318">
        <v>119.3</v>
      </c>
      <c r="L318">
        <v>519</v>
      </c>
      <c r="M318">
        <v>117</v>
      </c>
      <c r="N318">
        <v>68</v>
      </c>
      <c r="O318">
        <v>64</v>
      </c>
      <c r="P318">
        <v>17</v>
      </c>
      <c r="Q318">
        <v>47</v>
      </c>
      <c r="R318">
        <v>0</v>
      </c>
      <c r="S318">
        <v>9</v>
      </c>
      <c r="T318">
        <v>100</v>
      </c>
      <c r="U318">
        <v>7.5440100000000001</v>
      </c>
      <c r="V318">
        <v>3.5456799999999999</v>
      </c>
      <c r="W318">
        <v>2.1276600000000001</v>
      </c>
      <c r="X318">
        <v>1.2824800000000001</v>
      </c>
      <c r="Y318">
        <v>0.19267799999999999</v>
      </c>
      <c r="Z318">
        <v>9.0558799999999995E-2</v>
      </c>
      <c r="AA318">
        <v>0.102119460701942</v>
      </c>
      <c r="AB318">
        <v>0.25269999999999998</v>
      </c>
      <c r="AC318">
        <v>1.37469</v>
      </c>
      <c r="AD318">
        <v>0.28901700000000002</v>
      </c>
      <c r="AE318">
        <v>0.68473600000000001</v>
      </c>
      <c r="AH318">
        <v>4.8392799999999996</v>
      </c>
      <c r="AI318">
        <v>1.05002</v>
      </c>
      <c r="AJ318">
        <v>1.01535</v>
      </c>
      <c r="AK318">
        <v>999</v>
      </c>
      <c r="AO318">
        <v>21504</v>
      </c>
    </row>
    <row r="319" spans="1:41" x14ac:dyDescent="0.45">
      <c r="A319" t="s">
        <v>7247</v>
      </c>
      <c r="B319" t="s">
        <v>31</v>
      </c>
      <c r="C319">
        <v>6</v>
      </c>
      <c r="D319">
        <v>7</v>
      </c>
      <c r="F319">
        <v>4.6294700000000004</v>
      </c>
      <c r="G319">
        <v>22</v>
      </c>
      <c r="H319">
        <v>22</v>
      </c>
      <c r="K319">
        <v>114.7</v>
      </c>
      <c r="L319">
        <v>496</v>
      </c>
      <c r="M319">
        <v>125</v>
      </c>
      <c r="N319">
        <v>63</v>
      </c>
      <c r="O319">
        <v>59</v>
      </c>
      <c r="P319">
        <v>18</v>
      </c>
      <c r="Q319">
        <v>29</v>
      </c>
      <c r="R319">
        <v>1</v>
      </c>
      <c r="S319">
        <v>6</v>
      </c>
      <c r="T319">
        <v>87</v>
      </c>
      <c r="U319">
        <v>6.8265000000000002</v>
      </c>
      <c r="V319">
        <v>2.2755000000000001</v>
      </c>
      <c r="W319">
        <v>3</v>
      </c>
      <c r="X319">
        <v>1.41238</v>
      </c>
      <c r="Y319">
        <v>0.175403</v>
      </c>
      <c r="Z319">
        <v>5.8467699999999997E-2</v>
      </c>
      <c r="AA319">
        <v>0.116935480386018</v>
      </c>
      <c r="AB319">
        <v>0.27115</v>
      </c>
      <c r="AC319">
        <v>1.34263</v>
      </c>
      <c r="AD319">
        <v>0.300562</v>
      </c>
      <c r="AE319">
        <v>0.70652199999999998</v>
      </c>
      <c r="AH319">
        <v>4.6935799999999999</v>
      </c>
      <c r="AI319">
        <v>1.0494399999999999</v>
      </c>
      <c r="AJ319">
        <v>1.12094</v>
      </c>
      <c r="AK319">
        <v>999</v>
      </c>
      <c r="AO319">
        <v>12049</v>
      </c>
    </row>
    <row r="320" spans="1:41" x14ac:dyDescent="0.45">
      <c r="A320" t="s">
        <v>7751</v>
      </c>
      <c r="B320" t="s">
        <v>14</v>
      </c>
      <c r="C320">
        <v>6</v>
      </c>
      <c r="D320">
        <v>6</v>
      </c>
      <c r="F320">
        <v>4.6589999999999998</v>
      </c>
      <c r="G320">
        <v>25</v>
      </c>
      <c r="H320">
        <v>24</v>
      </c>
      <c r="K320">
        <v>121.7</v>
      </c>
      <c r="L320">
        <v>539</v>
      </c>
      <c r="M320">
        <v>112</v>
      </c>
      <c r="N320">
        <v>67</v>
      </c>
      <c r="O320">
        <v>63</v>
      </c>
      <c r="P320">
        <v>14</v>
      </c>
      <c r="Q320">
        <v>64</v>
      </c>
      <c r="R320">
        <v>0</v>
      </c>
      <c r="S320">
        <v>6</v>
      </c>
      <c r="T320">
        <v>107</v>
      </c>
      <c r="U320">
        <v>7.9128999999999996</v>
      </c>
      <c r="V320">
        <v>4.7329499999999998</v>
      </c>
      <c r="W320">
        <v>1.67188</v>
      </c>
      <c r="X320">
        <v>1.0353300000000001</v>
      </c>
      <c r="Y320">
        <v>0.198516</v>
      </c>
      <c r="Z320">
        <v>0.118738</v>
      </c>
      <c r="AA320">
        <v>7.9777367413043906E-2</v>
      </c>
      <c r="AB320">
        <v>0.23880599999999999</v>
      </c>
      <c r="AC320">
        <v>1.44618</v>
      </c>
      <c r="AD320">
        <v>0.281609</v>
      </c>
      <c r="AE320">
        <v>0.69693099999999997</v>
      </c>
      <c r="AH320">
        <v>4.7176499999999999</v>
      </c>
      <c r="AI320">
        <v>1.04752</v>
      </c>
      <c r="AJ320">
        <v>0.86607699999999999</v>
      </c>
      <c r="AK320">
        <v>999</v>
      </c>
      <c r="AO320" t="s">
        <v>7752</v>
      </c>
    </row>
    <row r="321" spans="1:41" x14ac:dyDescent="0.45">
      <c r="A321" t="s">
        <v>7753</v>
      </c>
      <c r="B321" t="s">
        <v>56</v>
      </c>
      <c r="C321">
        <v>6</v>
      </c>
      <c r="D321">
        <v>7</v>
      </c>
      <c r="F321">
        <v>4.4853699999999996</v>
      </c>
      <c r="G321">
        <v>23</v>
      </c>
      <c r="H321">
        <v>22</v>
      </c>
      <c r="K321">
        <v>92.3</v>
      </c>
      <c r="L321">
        <v>404</v>
      </c>
      <c r="M321">
        <v>92</v>
      </c>
      <c r="N321">
        <v>49</v>
      </c>
      <c r="O321">
        <v>46</v>
      </c>
      <c r="P321">
        <v>12</v>
      </c>
      <c r="Q321">
        <v>35</v>
      </c>
      <c r="R321">
        <v>0</v>
      </c>
      <c r="S321">
        <v>4</v>
      </c>
      <c r="T321">
        <v>76</v>
      </c>
      <c r="U321">
        <v>7.4106199999999998</v>
      </c>
      <c r="V321">
        <v>3.4127800000000001</v>
      </c>
      <c r="W321">
        <v>2.17143</v>
      </c>
      <c r="X321">
        <v>1.1700999999999999</v>
      </c>
      <c r="Y321">
        <v>0.18811900000000001</v>
      </c>
      <c r="Z321">
        <v>8.6633699999999994E-2</v>
      </c>
      <c r="AA321">
        <v>0.101485155522823</v>
      </c>
      <c r="AB321">
        <v>0.25205499999999997</v>
      </c>
      <c r="AC321">
        <v>1.37595</v>
      </c>
      <c r="AD321">
        <v>0.28880899999999998</v>
      </c>
      <c r="AE321">
        <v>0.70780399999999999</v>
      </c>
      <c r="AH321">
        <v>4.5659799999999997</v>
      </c>
      <c r="AI321">
        <v>1.0423100000000001</v>
      </c>
      <c r="AJ321">
        <v>1.1200699999999999</v>
      </c>
      <c r="AK321">
        <v>999</v>
      </c>
      <c r="AO321" t="s">
        <v>7754</v>
      </c>
    </row>
    <row r="322" spans="1:41" x14ac:dyDescent="0.45">
      <c r="A322" t="s">
        <v>4316</v>
      </c>
      <c r="B322" t="s">
        <v>16</v>
      </c>
      <c r="C322">
        <v>4</v>
      </c>
      <c r="D322">
        <v>5</v>
      </c>
      <c r="F322">
        <v>4.2007000000000003</v>
      </c>
      <c r="G322">
        <v>23</v>
      </c>
      <c r="H322">
        <v>14</v>
      </c>
      <c r="K322">
        <v>85.7</v>
      </c>
      <c r="L322">
        <v>362</v>
      </c>
      <c r="M322">
        <v>80</v>
      </c>
      <c r="N322">
        <v>43</v>
      </c>
      <c r="O322">
        <v>40</v>
      </c>
      <c r="P322">
        <v>10</v>
      </c>
      <c r="Q322">
        <v>31</v>
      </c>
      <c r="R322">
        <v>0</v>
      </c>
      <c r="S322">
        <v>2</v>
      </c>
      <c r="T322">
        <v>76</v>
      </c>
      <c r="U322">
        <v>7.9813299999999998</v>
      </c>
      <c r="V322">
        <v>3.2555399999999999</v>
      </c>
      <c r="W322">
        <v>2.4516100000000001</v>
      </c>
      <c r="X322">
        <v>1.0501799999999999</v>
      </c>
      <c r="Y322">
        <v>0.20994499999999999</v>
      </c>
      <c r="Z322">
        <v>8.56354E-2</v>
      </c>
      <c r="AA322">
        <v>0.12430939823389001</v>
      </c>
      <c r="AB322">
        <v>0.24316099999999999</v>
      </c>
      <c r="AC322">
        <v>1.29522</v>
      </c>
      <c r="AD322">
        <v>0.28806599999999999</v>
      </c>
      <c r="AE322">
        <v>0.70103099999999996</v>
      </c>
      <c r="AH322">
        <v>4.1535200000000003</v>
      </c>
      <c r="AI322">
        <v>1.04064</v>
      </c>
      <c r="AJ322">
        <v>1.01772</v>
      </c>
      <c r="AK322">
        <v>999</v>
      </c>
      <c r="AO322">
        <v>30076</v>
      </c>
    </row>
    <row r="323" spans="1:41" x14ac:dyDescent="0.45">
      <c r="A323" t="s">
        <v>7755</v>
      </c>
      <c r="B323" t="s">
        <v>28</v>
      </c>
      <c r="C323">
        <v>6</v>
      </c>
      <c r="D323">
        <v>8</v>
      </c>
      <c r="F323">
        <v>4.87134</v>
      </c>
      <c r="G323">
        <v>23</v>
      </c>
      <c r="H323">
        <v>21</v>
      </c>
      <c r="K323">
        <v>112.7</v>
      </c>
      <c r="L323">
        <v>492</v>
      </c>
      <c r="M323">
        <v>127</v>
      </c>
      <c r="N323">
        <v>65</v>
      </c>
      <c r="O323">
        <v>61</v>
      </c>
      <c r="P323">
        <v>16</v>
      </c>
      <c r="Q323">
        <v>31</v>
      </c>
      <c r="R323">
        <v>0</v>
      </c>
      <c r="S323">
        <v>4</v>
      </c>
      <c r="T323">
        <v>78</v>
      </c>
      <c r="U323">
        <v>6.2289300000000001</v>
      </c>
      <c r="V323">
        <v>2.4756</v>
      </c>
      <c r="W323">
        <v>2.51613</v>
      </c>
      <c r="X323">
        <v>1.27773</v>
      </c>
      <c r="Y323">
        <v>0.15853700000000001</v>
      </c>
      <c r="Z323">
        <v>6.3008099999999997E-2</v>
      </c>
      <c r="AA323">
        <v>9.5528453588485704E-2</v>
      </c>
      <c r="AB323">
        <v>0.27789900000000001</v>
      </c>
      <c r="AC323">
        <v>1.40195</v>
      </c>
      <c r="AD323">
        <v>0.30578499999999997</v>
      </c>
      <c r="AE323">
        <v>0.68584100000000003</v>
      </c>
      <c r="AH323">
        <v>4.6481199999999996</v>
      </c>
      <c r="AI323">
        <v>1.0381499999999999</v>
      </c>
      <c r="AJ323">
        <v>1.0816399999999999</v>
      </c>
      <c r="AK323">
        <v>999</v>
      </c>
      <c r="AO323" t="s">
        <v>7756</v>
      </c>
    </row>
    <row r="324" spans="1:41" x14ac:dyDescent="0.45">
      <c r="A324" t="s">
        <v>71</v>
      </c>
      <c r="B324" t="s">
        <v>70</v>
      </c>
      <c r="C324">
        <v>4</v>
      </c>
      <c r="D324">
        <v>6</v>
      </c>
      <c r="F324">
        <v>4.4247800000000002</v>
      </c>
      <c r="G324">
        <v>21</v>
      </c>
      <c r="H324">
        <v>20</v>
      </c>
      <c r="K324">
        <v>101.7</v>
      </c>
      <c r="L324">
        <v>451</v>
      </c>
      <c r="M324">
        <v>110</v>
      </c>
      <c r="N324">
        <v>53</v>
      </c>
      <c r="O324">
        <v>50</v>
      </c>
      <c r="P324">
        <v>12</v>
      </c>
      <c r="Q324">
        <v>37</v>
      </c>
      <c r="R324">
        <v>1</v>
      </c>
      <c r="S324">
        <v>3</v>
      </c>
      <c r="T324">
        <v>80</v>
      </c>
      <c r="U324">
        <v>7.07965</v>
      </c>
      <c r="V324">
        <v>3.27434</v>
      </c>
      <c r="W324">
        <v>2.1621600000000001</v>
      </c>
      <c r="X324">
        <v>1.0619499999999999</v>
      </c>
      <c r="Y324">
        <v>0.17738399999999999</v>
      </c>
      <c r="Z324">
        <v>8.2039899999999999E-2</v>
      </c>
      <c r="AA324">
        <v>9.5343671739101396E-2</v>
      </c>
      <c r="AB324">
        <v>0.26763999999999999</v>
      </c>
      <c r="AC324">
        <v>1.44543</v>
      </c>
      <c r="AD324">
        <v>0.30720999999999998</v>
      </c>
      <c r="AE324">
        <v>0.721966</v>
      </c>
      <c r="AH324">
        <v>4.3956499999999998</v>
      </c>
      <c r="AI324">
        <v>1.0359</v>
      </c>
      <c r="AJ324">
        <v>0.96115899999999999</v>
      </c>
      <c r="AK324">
        <v>999</v>
      </c>
      <c r="AO324">
        <v>14739</v>
      </c>
    </row>
    <row r="325" spans="1:41" x14ac:dyDescent="0.45">
      <c r="A325" t="s">
        <v>7757</v>
      </c>
      <c r="B325" t="s">
        <v>104</v>
      </c>
      <c r="C325">
        <v>4</v>
      </c>
      <c r="D325">
        <v>6</v>
      </c>
      <c r="F325">
        <v>4.9326100000000004</v>
      </c>
      <c r="G325">
        <v>23</v>
      </c>
      <c r="H325">
        <v>21</v>
      </c>
      <c r="K325">
        <v>111.3</v>
      </c>
      <c r="L325">
        <v>480</v>
      </c>
      <c r="M325">
        <v>121</v>
      </c>
      <c r="N325">
        <v>65</v>
      </c>
      <c r="O325">
        <v>61</v>
      </c>
      <c r="P325">
        <v>15</v>
      </c>
      <c r="Q325">
        <v>28</v>
      </c>
      <c r="R325">
        <v>0</v>
      </c>
      <c r="S325">
        <v>6</v>
      </c>
      <c r="T325">
        <v>64</v>
      </c>
      <c r="U325">
        <v>5.1752000000000002</v>
      </c>
      <c r="V325">
        <v>2.2641499999999999</v>
      </c>
      <c r="W325">
        <v>2.2857099999999999</v>
      </c>
      <c r="X325">
        <v>1.2129399999999999</v>
      </c>
      <c r="Y325">
        <v>0.13333300000000001</v>
      </c>
      <c r="Z325">
        <v>5.8333299999999998E-2</v>
      </c>
      <c r="AA325">
        <v>7.5000006705522496E-2</v>
      </c>
      <c r="AB325">
        <v>0.27129999999999999</v>
      </c>
      <c r="AC325">
        <v>1.3387199999999999</v>
      </c>
      <c r="AD325">
        <v>0.28882799999999997</v>
      </c>
      <c r="AE325">
        <v>0.65625</v>
      </c>
      <c r="AH325">
        <v>4.77346</v>
      </c>
      <c r="AI325">
        <v>1.0358700000000001</v>
      </c>
      <c r="AJ325">
        <v>0.777528</v>
      </c>
      <c r="AK325">
        <v>999</v>
      </c>
      <c r="AO325" t="s">
        <v>7758</v>
      </c>
    </row>
    <row r="326" spans="1:41" x14ac:dyDescent="0.45">
      <c r="A326" t="s">
        <v>3112</v>
      </c>
      <c r="B326" t="s">
        <v>73</v>
      </c>
      <c r="C326">
        <v>6</v>
      </c>
      <c r="D326">
        <v>7</v>
      </c>
      <c r="F326">
        <v>4.9765699999999997</v>
      </c>
      <c r="G326">
        <v>23</v>
      </c>
      <c r="H326">
        <v>23</v>
      </c>
      <c r="K326">
        <v>106.7</v>
      </c>
      <c r="L326">
        <v>474</v>
      </c>
      <c r="M326">
        <v>102</v>
      </c>
      <c r="N326">
        <v>63</v>
      </c>
      <c r="O326">
        <v>59</v>
      </c>
      <c r="P326">
        <v>14</v>
      </c>
      <c r="Q326">
        <v>53</v>
      </c>
      <c r="R326">
        <v>0</v>
      </c>
      <c r="S326">
        <v>8</v>
      </c>
      <c r="T326">
        <v>99</v>
      </c>
      <c r="U326">
        <v>8.3505199999999995</v>
      </c>
      <c r="V326">
        <v>4.4704800000000002</v>
      </c>
      <c r="W326">
        <v>1.86792</v>
      </c>
      <c r="X326">
        <v>1.1808799999999999</v>
      </c>
      <c r="Y326">
        <v>0.20886099999999999</v>
      </c>
      <c r="Z326">
        <v>0.111814</v>
      </c>
      <c r="AA326">
        <v>9.7046412527561104E-2</v>
      </c>
      <c r="AB326">
        <v>0.246973</v>
      </c>
      <c r="AC326">
        <v>1.4526699999999999</v>
      </c>
      <c r="AD326">
        <v>0.29333300000000001</v>
      </c>
      <c r="AE326">
        <v>0.67946799999999996</v>
      </c>
      <c r="AH326">
        <v>4.8201799999999997</v>
      </c>
      <c r="AI326">
        <v>1.02789</v>
      </c>
      <c r="AJ326">
        <v>0.70831999999999995</v>
      </c>
      <c r="AK326">
        <v>999</v>
      </c>
      <c r="AO326" t="s">
        <v>3115</v>
      </c>
    </row>
    <row r="327" spans="1:41" x14ac:dyDescent="0.45">
      <c r="A327" t="s">
        <v>7204</v>
      </c>
      <c r="B327" t="s">
        <v>207</v>
      </c>
      <c r="C327">
        <v>5</v>
      </c>
      <c r="D327">
        <v>7</v>
      </c>
      <c r="F327">
        <v>4.89222</v>
      </c>
      <c r="G327">
        <v>26</v>
      </c>
      <c r="H327">
        <v>17</v>
      </c>
      <c r="K327">
        <v>106.7</v>
      </c>
      <c r="L327">
        <v>473</v>
      </c>
      <c r="M327">
        <v>115</v>
      </c>
      <c r="N327">
        <v>62</v>
      </c>
      <c r="O327">
        <v>58</v>
      </c>
      <c r="P327">
        <v>15</v>
      </c>
      <c r="Q327">
        <v>40</v>
      </c>
      <c r="R327">
        <v>1</v>
      </c>
      <c r="S327">
        <v>3</v>
      </c>
      <c r="T327">
        <v>84</v>
      </c>
      <c r="U327">
        <v>7.0852899999999996</v>
      </c>
      <c r="V327">
        <v>3.3739499999999998</v>
      </c>
      <c r="W327">
        <v>2.1</v>
      </c>
      <c r="X327">
        <v>1.2652300000000001</v>
      </c>
      <c r="Y327">
        <v>0.17759</v>
      </c>
      <c r="Z327">
        <v>8.4566600000000006E-2</v>
      </c>
      <c r="AA327">
        <v>9.30232554674148E-2</v>
      </c>
      <c r="AB327">
        <v>0.26744200000000001</v>
      </c>
      <c r="AC327">
        <v>1.4526699999999999</v>
      </c>
      <c r="AD327">
        <v>0.30211500000000002</v>
      </c>
      <c r="AE327">
        <v>0.69403000000000004</v>
      </c>
      <c r="AH327">
        <v>4.7170800000000002</v>
      </c>
      <c r="AI327">
        <v>1.0233300000000001</v>
      </c>
      <c r="AJ327">
        <v>0.61025399999999996</v>
      </c>
      <c r="AK327">
        <v>999</v>
      </c>
      <c r="AO327">
        <v>13896</v>
      </c>
    </row>
    <row r="328" spans="1:41" x14ac:dyDescent="0.45">
      <c r="A328" t="s">
        <v>7180</v>
      </c>
      <c r="B328" t="s">
        <v>10</v>
      </c>
      <c r="C328">
        <v>5</v>
      </c>
      <c r="D328">
        <v>7</v>
      </c>
      <c r="F328">
        <v>4.6199399999999997</v>
      </c>
      <c r="G328">
        <v>26</v>
      </c>
      <c r="H328">
        <v>13</v>
      </c>
      <c r="K328">
        <v>101.3</v>
      </c>
      <c r="L328">
        <v>438</v>
      </c>
      <c r="M328">
        <v>102</v>
      </c>
      <c r="N328">
        <v>56</v>
      </c>
      <c r="O328">
        <v>52</v>
      </c>
      <c r="P328">
        <v>16</v>
      </c>
      <c r="Q328">
        <v>33</v>
      </c>
      <c r="R328">
        <v>0</v>
      </c>
      <c r="S328">
        <v>5</v>
      </c>
      <c r="T328">
        <v>101</v>
      </c>
      <c r="U328">
        <v>8.9733499999999999</v>
      </c>
      <c r="V328">
        <v>2.9318900000000001</v>
      </c>
      <c r="W328">
        <v>3.0606100000000001</v>
      </c>
      <c r="X328">
        <v>1.4215199999999999</v>
      </c>
      <c r="Y328">
        <v>0.23059399999999999</v>
      </c>
      <c r="Z328">
        <v>7.5342500000000007E-2</v>
      </c>
      <c r="AA328">
        <v>0.15525113791227299</v>
      </c>
      <c r="AB328">
        <v>0.255</v>
      </c>
      <c r="AC328">
        <v>1.3326800000000001</v>
      </c>
      <c r="AD328">
        <v>0.30388700000000002</v>
      </c>
      <c r="AE328">
        <v>0.70159899999999997</v>
      </c>
      <c r="AH328">
        <v>4.4396399999999998</v>
      </c>
      <c r="AI328">
        <v>1.0179100000000001</v>
      </c>
      <c r="AJ328">
        <v>0.57489199999999996</v>
      </c>
      <c r="AK328">
        <v>999</v>
      </c>
      <c r="AO328">
        <v>15873</v>
      </c>
    </row>
    <row r="329" spans="1:41" x14ac:dyDescent="0.45">
      <c r="A329" t="s">
        <v>4222</v>
      </c>
      <c r="B329" t="s">
        <v>28</v>
      </c>
      <c r="C329">
        <v>6</v>
      </c>
      <c r="D329">
        <v>7</v>
      </c>
      <c r="F329">
        <v>4.7943899999999999</v>
      </c>
      <c r="G329">
        <v>25</v>
      </c>
      <c r="H329">
        <v>25</v>
      </c>
      <c r="K329">
        <v>107</v>
      </c>
      <c r="L329">
        <v>476</v>
      </c>
      <c r="M329">
        <v>100</v>
      </c>
      <c r="N329">
        <v>61</v>
      </c>
      <c r="O329">
        <v>57</v>
      </c>
      <c r="P329">
        <v>13</v>
      </c>
      <c r="Q329">
        <v>61</v>
      </c>
      <c r="R329">
        <v>0</v>
      </c>
      <c r="S329">
        <v>4</v>
      </c>
      <c r="T329">
        <v>108</v>
      </c>
      <c r="U329">
        <v>9.0841100000000008</v>
      </c>
      <c r="V329">
        <v>5.1308400000000001</v>
      </c>
      <c r="W329">
        <v>1.7704899999999999</v>
      </c>
      <c r="X329">
        <v>1.0934600000000001</v>
      </c>
      <c r="Y329">
        <v>0.22689100000000001</v>
      </c>
      <c r="Z329">
        <v>0.12815099999999999</v>
      </c>
      <c r="AA329">
        <v>9.87394899129867E-2</v>
      </c>
      <c r="AB329">
        <v>0.243309</v>
      </c>
      <c r="AC329">
        <v>1.50467</v>
      </c>
      <c r="AD329">
        <v>0.3</v>
      </c>
      <c r="AE329">
        <v>0.70028000000000001</v>
      </c>
      <c r="AH329">
        <v>4.6382199999999996</v>
      </c>
      <c r="AI329">
        <v>1.0164</v>
      </c>
      <c r="AJ329">
        <v>1.11293</v>
      </c>
      <c r="AK329">
        <v>999</v>
      </c>
      <c r="AO329" t="s">
        <v>4224</v>
      </c>
    </row>
    <row r="330" spans="1:41" x14ac:dyDescent="0.45">
      <c r="A330" t="s">
        <v>7759</v>
      </c>
      <c r="B330" t="s">
        <v>21</v>
      </c>
      <c r="C330">
        <v>4</v>
      </c>
      <c r="D330">
        <v>3</v>
      </c>
      <c r="F330">
        <v>4.2907000000000002</v>
      </c>
      <c r="G330">
        <v>22</v>
      </c>
      <c r="H330">
        <v>18</v>
      </c>
      <c r="K330">
        <v>86</v>
      </c>
      <c r="L330">
        <v>368</v>
      </c>
      <c r="M330">
        <v>82</v>
      </c>
      <c r="N330">
        <v>44</v>
      </c>
      <c r="O330">
        <v>41</v>
      </c>
      <c r="P330">
        <v>11</v>
      </c>
      <c r="Q330">
        <v>27</v>
      </c>
      <c r="R330">
        <v>0</v>
      </c>
      <c r="S330">
        <v>6</v>
      </c>
      <c r="T330">
        <v>77</v>
      </c>
      <c r="U330">
        <v>8.0581399999999999</v>
      </c>
      <c r="V330">
        <v>2.82558</v>
      </c>
      <c r="W330">
        <v>2.8518500000000002</v>
      </c>
      <c r="X330">
        <v>1.15116</v>
      </c>
      <c r="Y330">
        <v>0.20923900000000001</v>
      </c>
      <c r="Z330">
        <v>7.3369599999999993E-2</v>
      </c>
      <c r="AA330">
        <v>0.13586956262588501</v>
      </c>
      <c r="AB330">
        <v>0.24477599999999999</v>
      </c>
      <c r="AC330">
        <v>1.2674399999999999</v>
      </c>
      <c r="AD330">
        <v>0.28744900000000001</v>
      </c>
      <c r="AE330">
        <v>0.69444399999999995</v>
      </c>
      <c r="AH330">
        <v>4.2782999999999998</v>
      </c>
      <c r="AI330">
        <v>1.01553</v>
      </c>
      <c r="AJ330">
        <v>0.97711000000000003</v>
      </c>
      <c r="AK330">
        <v>999</v>
      </c>
      <c r="AO330" t="s">
        <v>7760</v>
      </c>
    </row>
    <row r="331" spans="1:41" x14ac:dyDescent="0.45">
      <c r="A331" t="s">
        <v>7761</v>
      </c>
      <c r="B331" t="s">
        <v>14</v>
      </c>
      <c r="C331">
        <v>5</v>
      </c>
      <c r="D331">
        <v>6</v>
      </c>
      <c r="F331">
        <v>4.4853699999999996</v>
      </c>
      <c r="G331">
        <v>23</v>
      </c>
      <c r="H331">
        <v>19</v>
      </c>
      <c r="K331">
        <v>92.3</v>
      </c>
      <c r="L331">
        <v>399</v>
      </c>
      <c r="M331">
        <v>83</v>
      </c>
      <c r="N331">
        <v>49</v>
      </c>
      <c r="O331">
        <v>46</v>
      </c>
      <c r="P331">
        <v>12</v>
      </c>
      <c r="Q331">
        <v>40</v>
      </c>
      <c r="R331">
        <v>0</v>
      </c>
      <c r="S331">
        <v>6</v>
      </c>
      <c r="T331">
        <v>91</v>
      </c>
      <c r="U331">
        <v>8.8732399999999991</v>
      </c>
      <c r="V331">
        <v>3.9003199999999998</v>
      </c>
      <c r="W331">
        <v>2.2749999999999999</v>
      </c>
      <c r="X331">
        <v>1.1700999999999999</v>
      </c>
      <c r="Y331">
        <v>0.22806999999999999</v>
      </c>
      <c r="Z331">
        <v>0.10025100000000001</v>
      </c>
      <c r="AA331">
        <v>0.12781954556703501</v>
      </c>
      <c r="AB331">
        <v>0.235127</v>
      </c>
      <c r="AC331">
        <v>1.3326100000000001</v>
      </c>
      <c r="AD331">
        <v>0.28399999999999997</v>
      </c>
      <c r="AE331">
        <v>0.69679899999999995</v>
      </c>
      <c r="AH331">
        <v>4.4684699999999999</v>
      </c>
      <c r="AI331">
        <v>1.01515</v>
      </c>
      <c r="AJ331">
        <v>0.81034300000000004</v>
      </c>
      <c r="AK331">
        <v>999</v>
      </c>
      <c r="AO331">
        <v>21366</v>
      </c>
    </row>
    <row r="332" spans="1:41" x14ac:dyDescent="0.45">
      <c r="A332" t="s">
        <v>7353</v>
      </c>
      <c r="B332" t="s">
        <v>56</v>
      </c>
      <c r="C332">
        <v>5</v>
      </c>
      <c r="D332">
        <v>6</v>
      </c>
      <c r="F332">
        <v>4.1757200000000001</v>
      </c>
      <c r="G332">
        <v>36</v>
      </c>
      <c r="H332">
        <v>12</v>
      </c>
      <c r="K332">
        <v>101.3</v>
      </c>
      <c r="L332">
        <v>425</v>
      </c>
      <c r="M332">
        <v>99</v>
      </c>
      <c r="N332">
        <v>50</v>
      </c>
      <c r="O332">
        <v>47</v>
      </c>
      <c r="P332">
        <v>14</v>
      </c>
      <c r="Q332">
        <v>27</v>
      </c>
      <c r="R332">
        <v>1</v>
      </c>
      <c r="S332">
        <v>4</v>
      </c>
      <c r="T332">
        <v>78</v>
      </c>
      <c r="U332">
        <v>6.9299099999999996</v>
      </c>
      <c r="V332">
        <v>2.3988200000000002</v>
      </c>
      <c r="W332">
        <v>2.88889</v>
      </c>
      <c r="X332">
        <v>1.24383</v>
      </c>
      <c r="Y332">
        <v>0.183529</v>
      </c>
      <c r="Z332">
        <v>6.35294E-2</v>
      </c>
      <c r="AA332">
        <v>0.11999999731779</v>
      </c>
      <c r="AB332">
        <v>0.25126900000000002</v>
      </c>
      <c r="AC332">
        <v>1.24383</v>
      </c>
      <c r="AD332">
        <v>0.28145700000000001</v>
      </c>
      <c r="AE332">
        <v>0.71428599999999998</v>
      </c>
      <c r="AH332">
        <v>4.4297700000000004</v>
      </c>
      <c r="AI332">
        <v>1.0135000000000001</v>
      </c>
      <c r="AJ332">
        <v>1.32498</v>
      </c>
      <c r="AK332">
        <v>999</v>
      </c>
      <c r="AO332">
        <v>19990</v>
      </c>
    </row>
    <row r="333" spans="1:41" x14ac:dyDescent="0.45">
      <c r="A333" t="s">
        <v>4847</v>
      </c>
      <c r="B333" t="s">
        <v>207</v>
      </c>
      <c r="C333">
        <v>5</v>
      </c>
      <c r="D333">
        <v>7</v>
      </c>
      <c r="F333">
        <v>4.7110099999999999</v>
      </c>
      <c r="G333">
        <v>24</v>
      </c>
      <c r="H333">
        <v>23</v>
      </c>
      <c r="K333">
        <v>91.7</v>
      </c>
      <c r="L333">
        <v>408</v>
      </c>
      <c r="M333">
        <v>86</v>
      </c>
      <c r="N333">
        <v>51</v>
      </c>
      <c r="O333">
        <v>48</v>
      </c>
      <c r="P333">
        <v>11</v>
      </c>
      <c r="Q333">
        <v>47</v>
      </c>
      <c r="R333">
        <v>0</v>
      </c>
      <c r="S333">
        <v>5</v>
      </c>
      <c r="T333">
        <v>85</v>
      </c>
      <c r="U333">
        <v>8.3424200000000006</v>
      </c>
      <c r="V333">
        <v>4.61287</v>
      </c>
      <c r="W333">
        <v>1.8085100000000001</v>
      </c>
      <c r="X333">
        <v>1.07961</v>
      </c>
      <c r="Y333">
        <v>0.20833299999999999</v>
      </c>
      <c r="Z333">
        <v>0.11519600000000001</v>
      </c>
      <c r="AA333">
        <v>9.3137249350547693E-2</v>
      </c>
      <c r="AB333">
        <v>0.24157300000000001</v>
      </c>
      <c r="AC333">
        <v>1.45038</v>
      </c>
      <c r="AD333">
        <v>0.288462</v>
      </c>
      <c r="AE333">
        <v>0.69727899999999998</v>
      </c>
      <c r="AH333">
        <v>4.6618000000000004</v>
      </c>
      <c r="AI333">
        <v>1.01278</v>
      </c>
      <c r="AJ333">
        <v>0.82481300000000002</v>
      </c>
      <c r="AK333">
        <v>999</v>
      </c>
      <c r="AO333" t="s">
        <v>4850</v>
      </c>
    </row>
    <row r="334" spans="1:41" x14ac:dyDescent="0.45">
      <c r="A334" t="s">
        <v>7762</v>
      </c>
      <c r="B334" t="s">
        <v>16</v>
      </c>
      <c r="C334">
        <v>4</v>
      </c>
      <c r="D334">
        <v>5</v>
      </c>
      <c r="F334">
        <v>4.3947099999999999</v>
      </c>
      <c r="G334">
        <v>25</v>
      </c>
      <c r="H334">
        <v>20</v>
      </c>
      <c r="K334">
        <v>98.3</v>
      </c>
      <c r="L334">
        <v>432</v>
      </c>
      <c r="M334">
        <v>99</v>
      </c>
      <c r="N334">
        <v>51</v>
      </c>
      <c r="O334">
        <v>48</v>
      </c>
      <c r="P334">
        <v>11</v>
      </c>
      <c r="Q334">
        <v>37</v>
      </c>
      <c r="R334">
        <v>0</v>
      </c>
      <c r="S334">
        <v>6</v>
      </c>
      <c r="T334">
        <v>81</v>
      </c>
      <c r="U334">
        <v>7.4160700000000004</v>
      </c>
      <c r="V334">
        <v>3.3875899999999999</v>
      </c>
      <c r="W334">
        <v>2.18919</v>
      </c>
      <c r="X334">
        <v>1.00712</v>
      </c>
      <c r="Y334">
        <v>0.1875</v>
      </c>
      <c r="Z334">
        <v>8.5648100000000005E-2</v>
      </c>
      <c r="AA334">
        <v>0.101851850748062</v>
      </c>
      <c r="AB334">
        <v>0.25449899999999998</v>
      </c>
      <c r="AC334">
        <v>1.3835200000000001</v>
      </c>
      <c r="AD334">
        <v>0.296296</v>
      </c>
      <c r="AE334">
        <v>0.70480900000000002</v>
      </c>
      <c r="AH334">
        <v>4.3740600000000001</v>
      </c>
      <c r="AI334">
        <v>1.0110699999999999</v>
      </c>
      <c r="AJ334">
        <v>1.0600499999999999</v>
      </c>
      <c r="AK334">
        <v>999</v>
      </c>
      <c r="AO334" t="s">
        <v>7763</v>
      </c>
    </row>
    <row r="335" spans="1:41" x14ac:dyDescent="0.45">
      <c r="A335" t="s">
        <v>7764</v>
      </c>
      <c r="B335" t="s">
        <v>170</v>
      </c>
      <c r="C335">
        <v>3</v>
      </c>
      <c r="D335">
        <v>4</v>
      </c>
      <c r="F335">
        <v>4.5150499999999996</v>
      </c>
      <c r="G335">
        <v>22</v>
      </c>
      <c r="H335">
        <v>21</v>
      </c>
      <c r="K335">
        <v>89.7</v>
      </c>
      <c r="L335">
        <v>390</v>
      </c>
      <c r="M335">
        <v>90</v>
      </c>
      <c r="N335">
        <v>48</v>
      </c>
      <c r="O335">
        <v>45</v>
      </c>
      <c r="P335">
        <v>13</v>
      </c>
      <c r="Q335">
        <v>32</v>
      </c>
      <c r="R335">
        <v>0</v>
      </c>
      <c r="S335">
        <v>3</v>
      </c>
      <c r="T335">
        <v>78</v>
      </c>
      <c r="U335">
        <v>7.8260899999999998</v>
      </c>
      <c r="V335">
        <v>3.2107000000000001</v>
      </c>
      <c r="W335">
        <v>2.4375</v>
      </c>
      <c r="X335">
        <v>1.3043499999999999</v>
      </c>
      <c r="Y335">
        <v>0.2</v>
      </c>
      <c r="Z335">
        <v>8.2051299999999994E-2</v>
      </c>
      <c r="AA335">
        <v>0.117948718369007</v>
      </c>
      <c r="AB335">
        <v>0.253521</v>
      </c>
      <c r="AC335">
        <v>1.36009</v>
      </c>
      <c r="AD335">
        <v>0.29166700000000001</v>
      </c>
      <c r="AE335">
        <v>0.71290900000000001</v>
      </c>
      <c r="AH335">
        <v>4.5705400000000003</v>
      </c>
      <c r="AI335">
        <v>1.0097799999999999</v>
      </c>
      <c r="AJ335">
        <v>1.05586</v>
      </c>
      <c r="AK335">
        <v>999</v>
      </c>
      <c r="AO335" t="s">
        <v>7765</v>
      </c>
    </row>
    <row r="336" spans="1:41" x14ac:dyDescent="0.45">
      <c r="A336" t="s">
        <v>7293</v>
      </c>
      <c r="B336" t="s">
        <v>31</v>
      </c>
      <c r="C336">
        <v>4</v>
      </c>
      <c r="D336">
        <v>5</v>
      </c>
      <c r="F336">
        <v>4.1938500000000003</v>
      </c>
      <c r="G336">
        <v>29</v>
      </c>
      <c r="H336">
        <v>16</v>
      </c>
      <c r="K336">
        <v>107.3</v>
      </c>
      <c r="L336">
        <v>466</v>
      </c>
      <c r="M336">
        <v>105</v>
      </c>
      <c r="N336">
        <v>53</v>
      </c>
      <c r="O336">
        <v>50</v>
      </c>
      <c r="P336">
        <v>13</v>
      </c>
      <c r="Q336">
        <v>41</v>
      </c>
      <c r="R336">
        <v>0</v>
      </c>
      <c r="S336">
        <v>6</v>
      </c>
      <c r="T336">
        <v>86</v>
      </c>
      <c r="U336">
        <v>7.2134200000000002</v>
      </c>
      <c r="V336">
        <v>3.4389599999999998</v>
      </c>
      <c r="W336">
        <v>2.0975600000000001</v>
      </c>
      <c r="X336">
        <v>1.0904</v>
      </c>
      <c r="Y336">
        <v>0.18454899999999999</v>
      </c>
      <c r="Z336">
        <v>8.79828E-2</v>
      </c>
      <c r="AA336">
        <v>9.6566528081893893E-2</v>
      </c>
      <c r="AB336">
        <v>0.25059700000000001</v>
      </c>
      <c r="AC336">
        <v>1.36067</v>
      </c>
      <c r="AD336">
        <v>0.28749999999999998</v>
      </c>
      <c r="AE336">
        <v>0.72770000000000001</v>
      </c>
      <c r="AH336">
        <v>4.54115</v>
      </c>
      <c r="AI336">
        <v>1.0081800000000001</v>
      </c>
      <c r="AJ336">
        <v>1.4915799999999999</v>
      </c>
      <c r="AK336">
        <v>999</v>
      </c>
      <c r="AO336">
        <v>21741</v>
      </c>
    </row>
    <row r="337" spans="1:41" x14ac:dyDescent="0.45">
      <c r="A337" t="s">
        <v>7766</v>
      </c>
      <c r="B337" t="s">
        <v>16</v>
      </c>
      <c r="C337">
        <v>5</v>
      </c>
      <c r="D337">
        <v>5</v>
      </c>
      <c r="F337">
        <v>4.4232699999999996</v>
      </c>
      <c r="G337">
        <v>27</v>
      </c>
      <c r="H337">
        <v>25</v>
      </c>
      <c r="K337">
        <v>99.7</v>
      </c>
      <c r="L337">
        <v>435</v>
      </c>
      <c r="M337">
        <v>98</v>
      </c>
      <c r="N337">
        <v>52</v>
      </c>
      <c r="O337">
        <v>49</v>
      </c>
      <c r="P337">
        <v>12</v>
      </c>
      <c r="Q337">
        <v>39</v>
      </c>
      <c r="R337">
        <v>0</v>
      </c>
      <c r="S337">
        <v>5</v>
      </c>
      <c r="T337">
        <v>86</v>
      </c>
      <c r="U337">
        <v>7.7632899999999996</v>
      </c>
      <c r="V337">
        <v>3.5205600000000001</v>
      </c>
      <c r="W337">
        <v>2.20513</v>
      </c>
      <c r="X337">
        <v>1.08325</v>
      </c>
      <c r="Y337">
        <v>0.19770099999999999</v>
      </c>
      <c r="Z337">
        <v>8.9655200000000004E-2</v>
      </c>
      <c r="AA337">
        <v>0.10804598033428101</v>
      </c>
      <c r="AB337">
        <v>0.250639</v>
      </c>
      <c r="AC337">
        <v>1.37412</v>
      </c>
      <c r="AD337">
        <v>0.29351500000000003</v>
      </c>
      <c r="AE337">
        <v>0.70715499999999998</v>
      </c>
      <c r="AH337">
        <v>4.4185299999999996</v>
      </c>
      <c r="AI337">
        <v>1.00688</v>
      </c>
      <c r="AJ337">
        <v>1.0789200000000001</v>
      </c>
      <c r="AK337">
        <v>999</v>
      </c>
      <c r="AO337" t="s">
        <v>7767</v>
      </c>
    </row>
    <row r="338" spans="1:41" x14ac:dyDescent="0.45">
      <c r="A338" t="s">
        <v>45</v>
      </c>
      <c r="B338" t="s">
        <v>42</v>
      </c>
      <c r="C338">
        <v>6</v>
      </c>
      <c r="D338">
        <v>8</v>
      </c>
      <c r="F338">
        <v>4.5428600000000001</v>
      </c>
      <c r="G338">
        <v>23</v>
      </c>
      <c r="H338">
        <v>18</v>
      </c>
      <c r="K338">
        <v>105</v>
      </c>
      <c r="L338">
        <v>462</v>
      </c>
      <c r="M338">
        <v>105</v>
      </c>
      <c r="N338">
        <v>57</v>
      </c>
      <c r="O338">
        <v>53</v>
      </c>
      <c r="P338">
        <v>15</v>
      </c>
      <c r="Q338">
        <v>45</v>
      </c>
      <c r="R338">
        <v>1</v>
      </c>
      <c r="S338">
        <v>5</v>
      </c>
      <c r="T338">
        <v>98</v>
      </c>
      <c r="U338">
        <v>8.4</v>
      </c>
      <c r="V338">
        <v>3.8571399999999998</v>
      </c>
      <c r="W338">
        <v>2.1777799999999998</v>
      </c>
      <c r="X338">
        <v>1.2857099999999999</v>
      </c>
      <c r="Y338">
        <v>0.212121</v>
      </c>
      <c r="Z338">
        <v>9.7402600000000006E-2</v>
      </c>
      <c r="AA338">
        <v>0.114718623459339</v>
      </c>
      <c r="AB338">
        <v>0.25485400000000002</v>
      </c>
      <c r="AC338">
        <v>1.4285699999999999</v>
      </c>
      <c r="AD338">
        <v>0.30100300000000002</v>
      </c>
      <c r="AE338">
        <v>0.72092999999999996</v>
      </c>
      <c r="AH338">
        <v>4.6740899999999996</v>
      </c>
      <c r="AI338">
        <v>1.00343</v>
      </c>
      <c r="AJ338">
        <v>1.0848899999999999</v>
      </c>
      <c r="AK338">
        <v>999</v>
      </c>
      <c r="AO338">
        <v>20009</v>
      </c>
    </row>
    <row r="339" spans="1:41" x14ac:dyDescent="0.45">
      <c r="A339" t="s">
        <v>4353</v>
      </c>
      <c r="B339" t="s">
        <v>98</v>
      </c>
      <c r="C339">
        <v>5</v>
      </c>
      <c r="D339">
        <v>5</v>
      </c>
      <c r="F339">
        <v>4.4699099999999996</v>
      </c>
      <c r="G339">
        <v>22</v>
      </c>
      <c r="H339">
        <v>22</v>
      </c>
      <c r="K339">
        <v>104.7</v>
      </c>
      <c r="L339">
        <v>459</v>
      </c>
      <c r="M339">
        <v>102</v>
      </c>
      <c r="N339">
        <v>56</v>
      </c>
      <c r="O339">
        <v>52</v>
      </c>
      <c r="P339">
        <v>13</v>
      </c>
      <c r="Q339">
        <v>45</v>
      </c>
      <c r="R339">
        <v>0</v>
      </c>
      <c r="S339">
        <v>6</v>
      </c>
      <c r="T339">
        <v>86</v>
      </c>
      <c r="U339">
        <v>7.39255</v>
      </c>
      <c r="V339">
        <v>3.8681999999999999</v>
      </c>
      <c r="W339">
        <v>1.9111100000000001</v>
      </c>
      <c r="X339">
        <v>1.11748</v>
      </c>
      <c r="Y339">
        <v>0.187364</v>
      </c>
      <c r="Z339">
        <v>9.8039200000000007E-2</v>
      </c>
      <c r="AA339">
        <v>8.9324615895748097E-2</v>
      </c>
      <c r="AB339">
        <v>0.25</v>
      </c>
      <c r="AC339">
        <v>1.40401</v>
      </c>
      <c r="AD339">
        <v>0.288026</v>
      </c>
      <c r="AE339">
        <v>0.70652199999999998</v>
      </c>
      <c r="AH339">
        <v>4.68771</v>
      </c>
      <c r="AI339">
        <v>1.00332</v>
      </c>
      <c r="AJ339">
        <v>1.0384599999999999</v>
      </c>
      <c r="AK339">
        <v>999</v>
      </c>
      <c r="AO339" t="s">
        <v>4355</v>
      </c>
    </row>
    <row r="340" spans="1:41" x14ac:dyDescent="0.45">
      <c r="A340" t="s">
        <v>7313</v>
      </c>
      <c r="B340" t="s">
        <v>10</v>
      </c>
      <c r="C340">
        <v>4</v>
      </c>
      <c r="D340">
        <v>6</v>
      </c>
      <c r="F340">
        <v>4.9843299999999999</v>
      </c>
      <c r="G340">
        <v>22</v>
      </c>
      <c r="H340">
        <v>19</v>
      </c>
      <c r="K340">
        <v>95.7</v>
      </c>
      <c r="L340">
        <v>436</v>
      </c>
      <c r="M340">
        <v>109</v>
      </c>
      <c r="N340">
        <v>57</v>
      </c>
      <c r="O340">
        <v>53</v>
      </c>
      <c r="P340">
        <v>12</v>
      </c>
      <c r="Q340">
        <v>41</v>
      </c>
      <c r="R340">
        <v>1</v>
      </c>
      <c r="S340">
        <v>1</v>
      </c>
      <c r="T340">
        <v>80</v>
      </c>
      <c r="U340">
        <v>7.5235099999999999</v>
      </c>
      <c r="V340">
        <v>3.8557999999999999</v>
      </c>
      <c r="W340">
        <v>1.95122</v>
      </c>
      <c r="X340">
        <v>1.12853</v>
      </c>
      <c r="Y340">
        <v>0.18348600000000001</v>
      </c>
      <c r="Z340">
        <v>9.4036700000000001E-2</v>
      </c>
      <c r="AA340">
        <v>8.9449539780616705E-2</v>
      </c>
      <c r="AB340">
        <v>0.27665000000000001</v>
      </c>
      <c r="AC340">
        <v>1.5673999999999999</v>
      </c>
      <c r="AD340">
        <v>0.32119199999999998</v>
      </c>
      <c r="AE340">
        <v>0.69819799999999999</v>
      </c>
      <c r="AH340">
        <v>4.5298600000000002</v>
      </c>
      <c r="AI340">
        <v>0.99688500000000002</v>
      </c>
      <c r="AJ340">
        <v>0.26871299999999998</v>
      </c>
      <c r="AK340">
        <v>999</v>
      </c>
      <c r="AO340">
        <v>11423</v>
      </c>
    </row>
    <row r="341" spans="1:41" x14ac:dyDescent="0.45">
      <c r="A341" t="s">
        <v>3935</v>
      </c>
      <c r="B341" t="s">
        <v>89</v>
      </c>
      <c r="C341">
        <v>7</v>
      </c>
      <c r="D341">
        <v>6</v>
      </c>
      <c r="F341">
        <v>4.25265</v>
      </c>
      <c r="G341">
        <v>22</v>
      </c>
      <c r="H341">
        <v>22</v>
      </c>
      <c r="K341">
        <v>103.7</v>
      </c>
      <c r="L341">
        <v>449</v>
      </c>
      <c r="M341">
        <v>98</v>
      </c>
      <c r="N341">
        <v>52</v>
      </c>
      <c r="O341">
        <v>49</v>
      </c>
      <c r="P341">
        <v>12</v>
      </c>
      <c r="Q341">
        <v>41</v>
      </c>
      <c r="R341">
        <v>0</v>
      </c>
      <c r="S341">
        <v>6</v>
      </c>
      <c r="T341">
        <v>89</v>
      </c>
      <c r="U341">
        <v>7.7241999999999997</v>
      </c>
      <c r="V341">
        <v>3.5583399999999998</v>
      </c>
      <c r="W341">
        <v>2.1707299999999998</v>
      </c>
      <c r="X341">
        <v>1.0414699999999999</v>
      </c>
      <c r="Y341">
        <v>0.19821800000000001</v>
      </c>
      <c r="Z341">
        <v>9.1314000000000006E-2</v>
      </c>
      <c r="AA341">
        <v>0.106904223561286</v>
      </c>
      <c r="AB341">
        <v>0.243781</v>
      </c>
      <c r="AC341">
        <v>1.3404100000000001</v>
      </c>
      <c r="AD341">
        <v>0.28571400000000002</v>
      </c>
      <c r="AE341">
        <v>0.71194800000000003</v>
      </c>
      <c r="AH341">
        <v>4.4025800000000004</v>
      </c>
      <c r="AI341">
        <v>0.99606099999999997</v>
      </c>
      <c r="AJ341">
        <v>1.2056500000000001</v>
      </c>
      <c r="AK341">
        <v>999</v>
      </c>
      <c r="AO341" t="s">
        <v>3939</v>
      </c>
    </row>
    <row r="342" spans="1:41" x14ac:dyDescent="0.45">
      <c r="A342" t="s">
        <v>5728</v>
      </c>
      <c r="B342" t="s">
        <v>21</v>
      </c>
      <c r="C342">
        <v>4</v>
      </c>
      <c r="D342">
        <v>4</v>
      </c>
      <c r="F342">
        <v>4.2668100000000004</v>
      </c>
      <c r="G342">
        <v>24</v>
      </c>
      <c r="H342">
        <v>16</v>
      </c>
      <c r="K342">
        <v>90.7</v>
      </c>
      <c r="L342">
        <v>390</v>
      </c>
      <c r="M342">
        <v>86</v>
      </c>
      <c r="N342">
        <v>46</v>
      </c>
      <c r="O342">
        <v>43</v>
      </c>
      <c r="P342">
        <v>11</v>
      </c>
      <c r="Q342">
        <v>36</v>
      </c>
      <c r="R342">
        <v>0</v>
      </c>
      <c r="S342">
        <v>1</v>
      </c>
      <c r="T342">
        <v>79</v>
      </c>
      <c r="U342">
        <v>7.8390300000000002</v>
      </c>
      <c r="V342">
        <v>3.5722200000000002</v>
      </c>
      <c r="W342">
        <v>2.1944400000000002</v>
      </c>
      <c r="X342">
        <v>1.09151</v>
      </c>
      <c r="Y342">
        <v>0.20256399999999999</v>
      </c>
      <c r="Z342">
        <v>9.2307700000000006E-2</v>
      </c>
      <c r="AA342">
        <v>0.11025641113519601</v>
      </c>
      <c r="AB342">
        <v>0.24362600000000001</v>
      </c>
      <c r="AC342">
        <v>1.3450899999999999</v>
      </c>
      <c r="AD342">
        <v>0.28517100000000001</v>
      </c>
      <c r="AE342">
        <v>0.71294599999999997</v>
      </c>
      <c r="AH342">
        <v>4.3134699999999997</v>
      </c>
      <c r="AI342">
        <v>0.99117299999999997</v>
      </c>
      <c r="AJ342">
        <v>1.0281100000000001</v>
      </c>
      <c r="AK342">
        <v>999</v>
      </c>
      <c r="AO342" t="s">
        <v>5731</v>
      </c>
    </row>
    <row r="343" spans="1:41" x14ac:dyDescent="0.45">
      <c r="A343" t="s">
        <v>7273</v>
      </c>
      <c r="B343" t="s">
        <v>56</v>
      </c>
      <c r="C343">
        <v>4</v>
      </c>
      <c r="D343">
        <v>4</v>
      </c>
      <c r="F343">
        <v>4.3373499999999998</v>
      </c>
      <c r="G343">
        <v>28</v>
      </c>
      <c r="H343">
        <v>10</v>
      </c>
      <c r="K343">
        <v>83</v>
      </c>
      <c r="L343">
        <v>358</v>
      </c>
      <c r="M343">
        <v>83</v>
      </c>
      <c r="N343">
        <v>43</v>
      </c>
      <c r="O343">
        <v>40</v>
      </c>
      <c r="P343">
        <v>13</v>
      </c>
      <c r="Q343">
        <v>24</v>
      </c>
      <c r="R343">
        <v>0</v>
      </c>
      <c r="S343">
        <v>4</v>
      </c>
      <c r="T343">
        <v>84</v>
      </c>
      <c r="U343">
        <v>9.1084300000000002</v>
      </c>
      <c r="V343">
        <v>2.6024099999999999</v>
      </c>
      <c r="W343">
        <v>3.5</v>
      </c>
      <c r="X343">
        <v>1.40964</v>
      </c>
      <c r="Y343">
        <v>0.23463700000000001</v>
      </c>
      <c r="Z343">
        <v>6.7039100000000004E-2</v>
      </c>
      <c r="AA343">
        <v>0.16759776324033701</v>
      </c>
      <c r="AB343">
        <v>0.25151499999999999</v>
      </c>
      <c r="AC343">
        <v>1.2891600000000001</v>
      </c>
      <c r="AD343">
        <v>0.300429</v>
      </c>
      <c r="AE343">
        <v>0.72072099999999995</v>
      </c>
      <c r="AH343">
        <v>4.2791399999999999</v>
      </c>
      <c r="AI343">
        <v>0.98482800000000004</v>
      </c>
      <c r="AJ343">
        <v>0.90022199999999997</v>
      </c>
      <c r="AK343">
        <v>999</v>
      </c>
      <c r="AO343">
        <v>13619</v>
      </c>
    </row>
    <row r="344" spans="1:41" x14ac:dyDescent="0.45">
      <c r="A344" t="s">
        <v>7768</v>
      </c>
      <c r="B344" t="s">
        <v>178</v>
      </c>
      <c r="C344">
        <v>5</v>
      </c>
      <c r="D344">
        <v>6</v>
      </c>
      <c r="F344">
        <v>4.6474700000000002</v>
      </c>
      <c r="G344">
        <v>22</v>
      </c>
      <c r="H344">
        <v>18</v>
      </c>
      <c r="K344">
        <v>100.7</v>
      </c>
      <c r="L344">
        <v>434</v>
      </c>
      <c r="M344">
        <v>107</v>
      </c>
      <c r="N344">
        <v>56</v>
      </c>
      <c r="O344">
        <v>52</v>
      </c>
      <c r="P344">
        <v>15</v>
      </c>
      <c r="Q344">
        <v>29</v>
      </c>
      <c r="R344">
        <v>0</v>
      </c>
      <c r="S344">
        <v>3</v>
      </c>
      <c r="T344">
        <v>78</v>
      </c>
      <c r="U344">
        <v>6.9711999999999996</v>
      </c>
      <c r="V344">
        <v>2.5918600000000001</v>
      </c>
      <c r="W344">
        <v>2.6896599999999999</v>
      </c>
      <c r="X344">
        <v>1.3406199999999999</v>
      </c>
      <c r="Y344">
        <v>0.17972399999999999</v>
      </c>
      <c r="Z344">
        <v>6.6820299999999999E-2</v>
      </c>
      <c r="AA344">
        <v>0.112903222441673</v>
      </c>
      <c r="AB344">
        <v>0.26616899999999999</v>
      </c>
      <c r="AC344">
        <v>1.3505499999999999</v>
      </c>
      <c r="AD344">
        <v>0.29773500000000003</v>
      </c>
      <c r="AE344">
        <v>0.69565200000000005</v>
      </c>
      <c r="AH344">
        <v>4.5956599999999996</v>
      </c>
      <c r="AI344">
        <v>0.98461699999999996</v>
      </c>
      <c r="AJ344">
        <v>0.87331999999999999</v>
      </c>
      <c r="AK344">
        <v>999</v>
      </c>
      <c r="AO344">
        <v>17281</v>
      </c>
    </row>
    <row r="345" spans="1:41" x14ac:dyDescent="0.45">
      <c r="A345" t="s">
        <v>7418</v>
      </c>
      <c r="B345" t="s">
        <v>31</v>
      </c>
      <c r="C345">
        <v>5</v>
      </c>
      <c r="D345">
        <v>4</v>
      </c>
      <c r="F345">
        <v>3.8028200000000001</v>
      </c>
      <c r="G345">
        <v>40</v>
      </c>
      <c r="H345">
        <v>7</v>
      </c>
      <c r="K345">
        <v>71</v>
      </c>
      <c r="L345">
        <v>293</v>
      </c>
      <c r="M345">
        <v>62</v>
      </c>
      <c r="N345">
        <v>32</v>
      </c>
      <c r="O345">
        <v>30</v>
      </c>
      <c r="P345">
        <v>9</v>
      </c>
      <c r="Q345">
        <v>19</v>
      </c>
      <c r="R345">
        <v>1</v>
      </c>
      <c r="S345">
        <v>5</v>
      </c>
      <c r="T345">
        <v>74</v>
      </c>
      <c r="U345">
        <v>9.3802800000000008</v>
      </c>
      <c r="V345">
        <v>2.4084500000000002</v>
      </c>
      <c r="W345">
        <v>3.8947400000000001</v>
      </c>
      <c r="X345">
        <v>1.1408499999999999</v>
      </c>
      <c r="Y345">
        <v>0.25256000000000001</v>
      </c>
      <c r="Z345">
        <v>6.4846399999999998E-2</v>
      </c>
      <c r="AA345">
        <v>0.187713302671909</v>
      </c>
      <c r="AB345">
        <v>0.23048299999999999</v>
      </c>
      <c r="AC345">
        <v>1.1408499999999999</v>
      </c>
      <c r="AD345">
        <v>0.28494599999999998</v>
      </c>
      <c r="AE345">
        <v>0.71637399999999996</v>
      </c>
      <c r="AH345">
        <v>3.8325100000000001</v>
      </c>
      <c r="AI345">
        <v>0.98241500000000004</v>
      </c>
      <c r="AJ345">
        <v>1.05236</v>
      </c>
      <c r="AK345">
        <v>999</v>
      </c>
      <c r="AO345">
        <v>17859</v>
      </c>
    </row>
    <row r="346" spans="1:41" x14ac:dyDescent="0.45">
      <c r="A346" t="s">
        <v>7769</v>
      </c>
      <c r="B346" t="s">
        <v>207</v>
      </c>
      <c r="C346">
        <v>5</v>
      </c>
      <c r="D346">
        <v>6</v>
      </c>
      <c r="F346">
        <v>4.6236600000000001</v>
      </c>
      <c r="G346">
        <v>18</v>
      </c>
      <c r="H346">
        <v>18</v>
      </c>
      <c r="K346">
        <v>83.7</v>
      </c>
      <c r="L346">
        <v>365</v>
      </c>
      <c r="M346">
        <v>85</v>
      </c>
      <c r="N346">
        <v>46</v>
      </c>
      <c r="O346">
        <v>43</v>
      </c>
      <c r="P346">
        <v>12</v>
      </c>
      <c r="Q346">
        <v>29</v>
      </c>
      <c r="R346">
        <v>0</v>
      </c>
      <c r="S346">
        <v>4</v>
      </c>
      <c r="T346">
        <v>71</v>
      </c>
      <c r="U346">
        <v>7.6344099999999999</v>
      </c>
      <c r="V346">
        <v>3.1182799999999999</v>
      </c>
      <c r="W346">
        <v>2.44828</v>
      </c>
      <c r="X346">
        <v>1.2903199999999999</v>
      </c>
      <c r="Y346">
        <v>0.194521</v>
      </c>
      <c r="Z346">
        <v>7.9452099999999998E-2</v>
      </c>
      <c r="AA346">
        <v>0.11506849527359</v>
      </c>
      <c r="AB346">
        <v>0.25602399999999997</v>
      </c>
      <c r="AC346">
        <v>1.3620099999999999</v>
      </c>
      <c r="AD346">
        <v>0.29317300000000002</v>
      </c>
      <c r="AE346">
        <v>0.69958799999999999</v>
      </c>
      <c r="AH346">
        <v>4.6051000000000002</v>
      </c>
      <c r="AI346">
        <v>0.98205299999999995</v>
      </c>
      <c r="AJ346">
        <v>0.81432000000000004</v>
      </c>
      <c r="AK346">
        <v>999</v>
      </c>
      <c r="AO346">
        <v>24584</v>
      </c>
    </row>
    <row r="347" spans="1:41" x14ac:dyDescent="0.45">
      <c r="A347" t="s">
        <v>7770</v>
      </c>
      <c r="B347" t="s">
        <v>89</v>
      </c>
      <c r="C347">
        <v>5</v>
      </c>
      <c r="D347">
        <v>4</v>
      </c>
      <c r="F347">
        <v>4.1522500000000004</v>
      </c>
      <c r="G347">
        <v>23</v>
      </c>
      <c r="H347">
        <v>21</v>
      </c>
      <c r="K347">
        <v>86.7</v>
      </c>
      <c r="L347">
        <v>371</v>
      </c>
      <c r="M347">
        <v>84</v>
      </c>
      <c r="N347">
        <v>43</v>
      </c>
      <c r="O347">
        <v>40</v>
      </c>
      <c r="P347">
        <v>13</v>
      </c>
      <c r="Q347">
        <v>28</v>
      </c>
      <c r="R347">
        <v>0</v>
      </c>
      <c r="S347">
        <v>2</v>
      </c>
      <c r="T347">
        <v>87</v>
      </c>
      <c r="U347">
        <v>9.0311400000000006</v>
      </c>
      <c r="V347">
        <v>2.9065699999999999</v>
      </c>
      <c r="W347">
        <v>3.1071399999999998</v>
      </c>
      <c r="X347">
        <v>1.34948</v>
      </c>
      <c r="Y347">
        <v>0.23450099999999999</v>
      </c>
      <c r="Z347">
        <v>7.5471700000000003E-2</v>
      </c>
      <c r="AA347">
        <v>0.15902964770793901</v>
      </c>
      <c r="AB347">
        <v>0.246334</v>
      </c>
      <c r="AC347">
        <v>1.2918099999999999</v>
      </c>
      <c r="AD347">
        <v>0.29460599999999998</v>
      </c>
      <c r="AE347">
        <v>0.73560800000000004</v>
      </c>
      <c r="AH347">
        <v>4.23543</v>
      </c>
      <c r="AI347">
        <v>0.98162000000000005</v>
      </c>
      <c r="AJ347">
        <v>1.04156</v>
      </c>
      <c r="AK347">
        <v>999</v>
      </c>
      <c r="AO347">
        <v>20186</v>
      </c>
    </row>
    <row r="348" spans="1:41" x14ac:dyDescent="0.45">
      <c r="A348" t="s">
        <v>7231</v>
      </c>
      <c r="B348" t="s">
        <v>309</v>
      </c>
      <c r="C348">
        <v>5</v>
      </c>
      <c r="D348">
        <v>9</v>
      </c>
      <c r="F348">
        <v>5.3333300000000001</v>
      </c>
      <c r="G348">
        <v>22</v>
      </c>
      <c r="H348">
        <v>19</v>
      </c>
      <c r="K348">
        <v>108</v>
      </c>
      <c r="L348">
        <v>471</v>
      </c>
      <c r="M348">
        <v>120</v>
      </c>
      <c r="N348">
        <v>68</v>
      </c>
      <c r="O348">
        <v>64</v>
      </c>
      <c r="P348">
        <v>18</v>
      </c>
      <c r="Q348">
        <v>35</v>
      </c>
      <c r="R348">
        <v>1</v>
      </c>
      <c r="S348">
        <v>2</v>
      </c>
      <c r="T348">
        <v>78</v>
      </c>
      <c r="U348">
        <v>6.5</v>
      </c>
      <c r="V348">
        <v>2.9166699999999999</v>
      </c>
      <c r="W348">
        <v>2.2285699999999999</v>
      </c>
      <c r="X348">
        <v>1.5</v>
      </c>
      <c r="Y348">
        <v>0.165605</v>
      </c>
      <c r="Z348">
        <v>7.4310000000000001E-2</v>
      </c>
      <c r="AA348">
        <v>9.1295115649700095E-2</v>
      </c>
      <c r="AB348">
        <v>0.27649800000000002</v>
      </c>
      <c r="AC348">
        <v>1.43519</v>
      </c>
      <c r="AD348">
        <v>0.30177500000000002</v>
      </c>
      <c r="AE348">
        <v>0.67026200000000002</v>
      </c>
      <c r="AH348">
        <v>5.0050400000000002</v>
      </c>
      <c r="AI348">
        <v>0.97662599999999999</v>
      </c>
      <c r="AJ348">
        <v>1.1095999999999999</v>
      </c>
      <c r="AK348">
        <v>999</v>
      </c>
      <c r="AO348">
        <v>16561</v>
      </c>
    </row>
    <row r="349" spans="1:41" x14ac:dyDescent="0.45">
      <c r="A349" t="s">
        <v>5944</v>
      </c>
      <c r="B349" t="s">
        <v>21</v>
      </c>
      <c r="C349">
        <v>5</v>
      </c>
      <c r="D349">
        <v>5</v>
      </c>
      <c r="F349">
        <v>4.4444400000000002</v>
      </c>
      <c r="G349">
        <v>24</v>
      </c>
      <c r="H349">
        <v>22</v>
      </c>
      <c r="K349">
        <v>105.3</v>
      </c>
      <c r="L349">
        <v>455</v>
      </c>
      <c r="M349">
        <v>104</v>
      </c>
      <c r="N349">
        <v>56</v>
      </c>
      <c r="O349">
        <v>52</v>
      </c>
      <c r="P349">
        <v>13</v>
      </c>
      <c r="Q349">
        <v>38</v>
      </c>
      <c r="R349">
        <v>0</v>
      </c>
      <c r="S349">
        <v>5</v>
      </c>
      <c r="T349">
        <v>82</v>
      </c>
      <c r="U349">
        <v>7.0085499999999996</v>
      </c>
      <c r="V349">
        <v>3.2478600000000002</v>
      </c>
      <c r="W349">
        <v>2.1578900000000001</v>
      </c>
      <c r="X349">
        <v>1.11111</v>
      </c>
      <c r="Y349">
        <v>0.18021999999999999</v>
      </c>
      <c r="Z349">
        <v>8.3516499999999994E-2</v>
      </c>
      <c r="AA349">
        <v>9.6703298389911596E-2</v>
      </c>
      <c r="AB349">
        <v>0.25242700000000001</v>
      </c>
      <c r="AC349">
        <v>1.34853</v>
      </c>
      <c r="AD349">
        <v>0.28706599999999999</v>
      </c>
      <c r="AE349">
        <v>0.69466899999999998</v>
      </c>
      <c r="AH349">
        <v>4.5275999999999996</v>
      </c>
      <c r="AI349">
        <v>0.97605500000000001</v>
      </c>
      <c r="AJ349">
        <v>1.00654</v>
      </c>
      <c r="AK349">
        <v>999</v>
      </c>
      <c r="AO349" t="s">
        <v>5947</v>
      </c>
    </row>
    <row r="350" spans="1:41" x14ac:dyDescent="0.45">
      <c r="A350" t="s">
        <v>7771</v>
      </c>
      <c r="B350" t="s">
        <v>10</v>
      </c>
      <c r="C350">
        <v>6</v>
      </c>
      <c r="D350">
        <v>8</v>
      </c>
      <c r="F350">
        <v>4.7466400000000002</v>
      </c>
      <c r="G350">
        <v>22</v>
      </c>
      <c r="H350">
        <v>22</v>
      </c>
      <c r="K350">
        <v>96.7</v>
      </c>
      <c r="L350">
        <v>426</v>
      </c>
      <c r="M350">
        <v>106</v>
      </c>
      <c r="N350">
        <v>55</v>
      </c>
      <c r="O350">
        <v>51</v>
      </c>
      <c r="P350">
        <v>11</v>
      </c>
      <c r="Q350">
        <v>31</v>
      </c>
      <c r="R350">
        <v>0</v>
      </c>
      <c r="S350">
        <v>3</v>
      </c>
      <c r="T350">
        <v>58</v>
      </c>
      <c r="U350">
        <v>5.3981399999999997</v>
      </c>
      <c r="V350">
        <v>2.8852099999999998</v>
      </c>
      <c r="W350">
        <v>1.87097</v>
      </c>
      <c r="X350">
        <v>1.0237799999999999</v>
      </c>
      <c r="Y350">
        <v>0.13614999999999999</v>
      </c>
      <c r="Z350">
        <v>7.2770000000000001E-2</v>
      </c>
      <c r="AA350">
        <v>6.3380286097526495E-2</v>
      </c>
      <c r="AB350">
        <v>0.27040799999999998</v>
      </c>
      <c r="AC350">
        <v>1.41675</v>
      </c>
      <c r="AD350">
        <v>0.29411799999999999</v>
      </c>
      <c r="AE350">
        <v>0.674342</v>
      </c>
      <c r="AH350">
        <v>4.5890599999999999</v>
      </c>
      <c r="AI350">
        <v>0.97426000000000001</v>
      </c>
      <c r="AJ350">
        <v>0.55691299999999999</v>
      </c>
      <c r="AK350">
        <v>999</v>
      </c>
      <c r="AO350" t="s">
        <v>7772</v>
      </c>
    </row>
    <row r="351" spans="1:41" x14ac:dyDescent="0.45">
      <c r="A351" t="s">
        <v>7232</v>
      </c>
      <c r="B351" t="s">
        <v>309</v>
      </c>
      <c r="C351">
        <v>6</v>
      </c>
      <c r="D351">
        <v>10</v>
      </c>
      <c r="F351">
        <v>5.3112399999999997</v>
      </c>
      <c r="G351">
        <v>24</v>
      </c>
      <c r="H351">
        <v>24</v>
      </c>
      <c r="K351">
        <v>123.7</v>
      </c>
      <c r="L351">
        <v>553</v>
      </c>
      <c r="M351">
        <v>148</v>
      </c>
      <c r="N351">
        <v>78</v>
      </c>
      <c r="O351">
        <v>73</v>
      </c>
      <c r="P351">
        <v>20</v>
      </c>
      <c r="Q351">
        <v>38</v>
      </c>
      <c r="R351">
        <v>0</v>
      </c>
      <c r="S351">
        <v>5</v>
      </c>
      <c r="T351">
        <v>77</v>
      </c>
      <c r="U351">
        <v>5.6022600000000002</v>
      </c>
      <c r="V351">
        <v>2.7647499999999998</v>
      </c>
      <c r="W351">
        <v>2.0263200000000001</v>
      </c>
      <c r="X351">
        <v>1.45513</v>
      </c>
      <c r="Y351">
        <v>0.139241</v>
      </c>
      <c r="Z351">
        <v>6.8716100000000002E-2</v>
      </c>
      <c r="AA351">
        <v>7.0524409413337694E-2</v>
      </c>
      <c r="AB351">
        <v>0.29019600000000001</v>
      </c>
      <c r="AC351">
        <v>1.5036400000000001</v>
      </c>
      <c r="AD351">
        <v>0.30992700000000001</v>
      </c>
      <c r="AE351">
        <v>0.68354400000000004</v>
      </c>
      <c r="AH351">
        <v>5.1547999999999998</v>
      </c>
      <c r="AI351">
        <v>0.97047399999999995</v>
      </c>
      <c r="AJ351">
        <v>1.29915</v>
      </c>
      <c r="AK351">
        <v>999</v>
      </c>
      <c r="AO351">
        <v>16256</v>
      </c>
    </row>
    <row r="352" spans="1:41" x14ac:dyDescent="0.45">
      <c r="A352" t="s">
        <v>4851</v>
      </c>
      <c r="B352" t="s">
        <v>178</v>
      </c>
      <c r="C352">
        <v>6</v>
      </c>
      <c r="D352">
        <v>6</v>
      </c>
      <c r="F352">
        <v>4.5849099999999998</v>
      </c>
      <c r="G352">
        <v>24</v>
      </c>
      <c r="H352">
        <v>23</v>
      </c>
      <c r="K352">
        <v>106</v>
      </c>
      <c r="L352">
        <v>461</v>
      </c>
      <c r="M352">
        <v>94</v>
      </c>
      <c r="N352">
        <v>58</v>
      </c>
      <c r="O352">
        <v>54</v>
      </c>
      <c r="P352">
        <v>15</v>
      </c>
      <c r="Q352">
        <v>49</v>
      </c>
      <c r="R352">
        <v>0</v>
      </c>
      <c r="S352">
        <v>7</v>
      </c>
      <c r="T352">
        <v>106</v>
      </c>
      <c r="U352">
        <v>9</v>
      </c>
      <c r="V352">
        <v>4.16038</v>
      </c>
      <c r="W352">
        <v>2.1632699999999998</v>
      </c>
      <c r="X352">
        <v>1.2735799999999999</v>
      </c>
      <c r="Y352">
        <v>0.229935</v>
      </c>
      <c r="Z352">
        <v>0.106291</v>
      </c>
      <c r="AA352">
        <v>0.12364425510168001</v>
      </c>
      <c r="AB352">
        <v>0.232099</v>
      </c>
      <c r="AC352">
        <v>1.3490599999999999</v>
      </c>
      <c r="AD352">
        <v>0.278169</v>
      </c>
      <c r="AE352">
        <v>0.69672100000000003</v>
      </c>
      <c r="AH352">
        <v>4.67957</v>
      </c>
      <c r="AI352">
        <v>0.97042700000000004</v>
      </c>
      <c r="AJ352">
        <v>0.873533</v>
      </c>
      <c r="AK352">
        <v>999</v>
      </c>
      <c r="AO352">
        <v>27494</v>
      </c>
    </row>
    <row r="353" spans="1:41" x14ac:dyDescent="0.45">
      <c r="A353" t="s">
        <v>7349</v>
      </c>
      <c r="C353">
        <v>6</v>
      </c>
      <c r="D353">
        <v>4</v>
      </c>
      <c r="F353">
        <v>4.3977300000000001</v>
      </c>
      <c r="G353">
        <v>24</v>
      </c>
      <c r="H353">
        <v>18</v>
      </c>
      <c r="K353">
        <v>88</v>
      </c>
      <c r="L353">
        <v>372</v>
      </c>
      <c r="M353">
        <v>83</v>
      </c>
      <c r="N353">
        <v>46</v>
      </c>
      <c r="O353">
        <v>43</v>
      </c>
      <c r="P353">
        <v>15</v>
      </c>
      <c r="Q353">
        <v>27</v>
      </c>
      <c r="R353">
        <v>1</v>
      </c>
      <c r="S353">
        <v>6</v>
      </c>
      <c r="T353">
        <v>89</v>
      </c>
      <c r="U353">
        <v>9.1022700000000007</v>
      </c>
      <c r="V353">
        <v>2.7613599999999998</v>
      </c>
      <c r="W353">
        <v>3.2963</v>
      </c>
      <c r="X353">
        <v>1.53409</v>
      </c>
      <c r="Y353">
        <v>0.23924699999999999</v>
      </c>
      <c r="Z353">
        <v>7.2580599999999995E-2</v>
      </c>
      <c r="AA353">
        <v>0.166666664183139</v>
      </c>
      <c r="AB353">
        <v>0.244838</v>
      </c>
      <c r="AC353">
        <v>1.25</v>
      </c>
      <c r="AD353">
        <v>0.28936200000000001</v>
      </c>
      <c r="AE353">
        <v>0.71910099999999999</v>
      </c>
      <c r="AH353">
        <v>4.5732200000000001</v>
      </c>
      <c r="AI353">
        <v>0.96940099999999996</v>
      </c>
      <c r="AJ353">
        <v>0.96814100000000003</v>
      </c>
      <c r="AK353">
        <v>999</v>
      </c>
      <c r="AO353">
        <v>16933</v>
      </c>
    </row>
    <row r="354" spans="1:41" x14ac:dyDescent="0.45">
      <c r="A354" t="s">
        <v>7221</v>
      </c>
      <c r="B354" t="s">
        <v>21</v>
      </c>
      <c r="C354">
        <v>5</v>
      </c>
      <c r="D354">
        <v>6</v>
      </c>
      <c r="F354">
        <v>4.2332999999999998</v>
      </c>
      <c r="G354">
        <v>30</v>
      </c>
      <c r="H354">
        <v>19</v>
      </c>
      <c r="K354">
        <v>106.3</v>
      </c>
      <c r="L354">
        <v>429</v>
      </c>
      <c r="M354">
        <v>93</v>
      </c>
      <c r="N354">
        <v>53</v>
      </c>
      <c r="O354">
        <v>50</v>
      </c>
      <c r="P354">
        <v>16</v>
      </c>
      <c r="Q354">
        <v>34</v>
      </c>
      <c r="R354">
        <v>0</v>
      </c>
      <c r="S354">
        <v>3</v>
      </c>
      <c r="T354">
        <v>95</v>
      </c>
      <c r="U354">
        <v>8.0432699999999997</v>
      </c>
      <c r="V354">
        <v>2.8786499999999999</v>
      </c>
      <c r="W354">
        <v>2.7941199999999999</v>
      </c>
      <c r="X354">
        <v>1.35466</v>
      </c>
      <c r="Y354">
        <v>0.221445</v>
      </c>
      <c r="Z354">
        <v>7.9254099999999994E-2</v>
      </c>
      <c r="AA354">
        <v>0.142191141843795</v>
      </c>
      <c r="AB354">
        <v>0.23724500000000001</v>
      </c>
      <c r="AC354">
        <v>1.1947300000000001</v>
      </c>
      <c r="AD354">
        <v>0.27402100000000001</v>
      </c>
      <c r="AE354">
        <v>0.707457</v>
      </c>
      <c r="AH354">
        <v>4.4685899999999998</v>
      </c>
      <c r="AI354">
        <v>0.96296700000000002</v>
      </c>
      <c r="AJ354">
        <v>1.28505</v>
      </c>
      <c r="AK354">
        <v>999</v>
      </c>
      <c r="AO354">
        <v>20000</v>
      </c>
    </row>
    <row r="355" spans="1:41" x14ac:dyDescent="0.45">
      <c r="A355" t="s">
        <v>7773</v>
      </c>
      <c r="B355" t="s">
        <v>178</v>
      </c>
      <c r="C355">
        <v>6</v>
      </c>
      <c r="D355">
        <v>6</v>
      </c>
      <c r="F355">
        <v>4.4183599999999998</v>
      </c>
      <c r="G355">
        <v>22</v>
      </c>
      <c r="H355">
        <v>17</v>
      </c>
      <c r="K355">
        <v>93.7</v>
      </c>
      <c r="L355">
        <v>401</v>
      </c>
      <c r="M355">
        <v>91</v>
      </c>
      <c r="N355">
        <v>49</v>
      </c>
      <c r="O355">
        <v>46</v>
      </c>
      <c r="P355">
        <v>13</v>
      </c>
      <c r="Q355">
        <v>25</v>
      </c>
      <c r="R355">
        <v>0</v>
      </c>
      <c r="S355">
        <v>10</v>
      </c>
      <c r="T355">
        <v>77</v>
      </c>
      <c r="U355">
        <v>7.3959400000000004</v>
      </c>
      <c r="V355">
        <v>2.4012799999999999</v>
      </c>
      <c r="W355">
        <v>3.08</v>
      </c>
      <c r="X355">
        <v>1.2486699999999999</v>
      </c>
      <c r="Y355">
        <v>0.19202</v>
      </c>
      <c r="Z355">
        <v>6.23441E-2</v>
      </c>
      <c r="AA355">
        <v>0.129675813019275</v>
      </c>
      <c r="AB355">
        <v>0.24863399999999999</v>
      </c>
      <c r="AC355">
        <v>1.2379899999999999</v>
      </c>
      <c r="AD355">
        <v>0.282609</v>
      </c>
      <c r="AE355">
        <v>0.68507200000000001</v>
      </c>
      <c r="AH355">
        <v>4.5357200000000004</v>
      </c>
      <c r="AI355">
        <v>0.95963100000000001</v>
      </c>
      <c r="AJ355">
        <v>0.95625300000000002</v>
      </c>
      <c r="AK355">
        <v>999</v>
      </c>
      <c r="AO355" t="s">
        <v>7774</v>
      </c>
    </row>
    <row r="356" spans="1:41" x14ac:dyDescent="0.45">
      <c r="A356" t="s">
        <v>5304</v>
      </c>
      <c r="B356" t="s">
        <v>28</v>
      </c>
      <c r="C356">
        <v>4</v>
      </c>
      <c r="D356">
        <v>5</v>
      </c>
      <c r="F356">
        <v>4.8857100000000004</v>
      </c>
      <c r="G356">
        <v>23</v>
      </c>
      <c r="H356">
        <v>23</v>
      </c>
      <c r="K356">
        <v>105</v>
      </c>
      <c r="L356">
        <v>468</v>
      </c>
      <c r="M356">
        <v>107</v>
      </c>
      <c r="N356">
        <v>61</v>
      </c>
      <c r="O356">
        <v>57</v>
      </c>
      <c r="P356">
        <v>13</v>
      </c>
      <c r="Q356">
        <v>49</v>
      </c>
      <c r="R356">
        <v>0</v>
      </c>
      <c r="S356">
        <v>3</v>
      </c>
      <c r="T356">
        <v>88</v>
      </c>
      <c r="U356">
        <v>7.5428600000000001</v>
      </c>
      <c r="V356">
        <v>4.2</v>
      </c>
      <c r="W356">
        <v>1.79592</v>
      </c>
      <c r="X356">
        <v>1.11429</v>
      </c>
      <c r="Y356">
        <v>0.18803400000000001</v>
      </c>
      <c r="Z356">
        <v>0.104701</v>
      </c>
      <c r="AA356">
        <v>8.3333335816860199E-2</v>
      </c>
      <c r="AB356">
        <v>0.257212</v>
      </c>
      <c r="AC356">
        <v>1.4857100000000001</v>
      </c>
      <c r="AD356">
        <v>0.29841299999999998</v>
      </c>
      <c r="AE356">
        <v>0.68940500000000005</v>
      </c>
      <c r="AH356">
        <v>4.6740899999999996</v>
      </c>
      <c r="AI356">
        <v>0.95703800000000006</v>
      </c>
      <c r="AJ356">
        <v>0.98623300000000003</v>
      </c>
      <c r="AK356">
        <v>999</v>
      </c>
      <c r="AO356" t="s">
        <v>5306</v>
      </c>
    </row>
    <row r="357" spans="1:41" x14ac:dyDescent="0.45">
      <c r="A357" t="s">
        <v>7161</v>
      </c>
      <c r="B357" t="s">
        <v>191</v>
      </c>
      <c r="C357">
        <v>9</v>
      </c>
      <c r="D357">
        <v>7</v>
      </c>
      <c r="F357">
        <v>4.1860499999999998</v>
      </c>
      <c r="G357">
        <v>22</v>
      </c>
      <c r="H357">
        <v>22</v>
      </c>
      <c r="K357">
        <v>124.7</v>
      </c>
      <c r="L357">
        <v>531</v>
      </c>
      <c r="M357">
        <v>124</v>
      </c>
      <c r="N357">
        <v>62</v>
      </c>
      <c r="O357">
        <v>58</v>
      </c>
      <c r="P357">
        <v>18</v>
      </c>
      <c r="Q357">
        <v>43</v>
      </c>
      <c r="R357">
        <v>0</v>
      </c>
      <c r="S357">
        <v>4</v>
      </c>
      <c r="T357">
        <v>97</v>
      </c>
      <c r="U357">
        <v>7.0007999999999999</v>
      </c>
      <c r="V357">
        <v>3.10345</v>
      </c>
      <c r="W357">
        <v>2.2558099999999999</v>
      </c>
      <c r="X357">
        <v>1.2991200000000001</v>
      </c>
      <c r="Y357">
        <v>0.182674</v>
      </c>
      <c r="Z357">
        <v>8.0979300000000004E-2</v>
      </c>
      <c r="AA357">
        <v>0.101694911718368</v>
      </c>
      <c r="AB357">
        <v>0.25619799999999998</v>
      </c>
      <c r="AC357">
        <v>1.33921</v>
      </c>
      <c r="AD357">
        <v>0.28726299999999999</v>
      </c>
      <c r="AE357">
        <v>0.74048000000000003</v>
      </c>
      <c r="AH357">
        <v>4.7065200000000003</v>
      </c>
      <c r="AI357">
        <v>0.95627399999999996</v>
      </c>
      <c r="AJ357">
        <v>1.7471699999999999</v>
      </c>
      <c r="AK357">
        <v>999</v>
      </c>
      <c r="AO357">
        <v>8700</v>
      </c>
    </row>
    <row r="358" spans="1:41" x14ac:dyDescent="0.45">
      <c r="A358" t="s">
        <v>171</v>
      </c>
      <c r="B358" t="s">
        <v>170</v>
      </c>
      <c r="C358">
        <v>5</v>
      </c>
      <c r="D358">
        <v>5</v>
      </c>
      <c r="F358">
        <v>4.2692300000000003</v>
      </c>
      <c r="G358">
        <v>24</v>
      </c>
      <c r="H358">
        <v>16</v>
      </c>
      <c r="K358">
        <v>78</v>
      </c>
      <c r="L358">
        <v>339</v>
      </c>
      <c r="M358">
        <v>74</v>
      </c>
      <c r="N358">
        <v>40</v>
      </c>
      <c r="O358">
        <v>37</v>
      </c>
      <c r="P358">
        <v>10</v>
      </c>
      <c r="Q358">
        <v>31</v>
      </c>
      <c r="R358">
        <v>0</v>
      </c>
      <c r="S358">
        <v>4</v>
      </c>
      <c r="T358">
        <v>82</v>
      </c>
      <c r="U358">
        <v>9.4615399999999994</v>
      </c>
      <c r="V358">
        <v>3.5769199999999999</v>
      </c>
      <c r="W358">
        <v>2.6451600000000002</v>
      </c>
      <c r="X358">
        <v>1.15385</v>
      </c>
      <c r="Y358">
        <v>0.24188799999999999</v>
      </c>
      <c r="Z358">
        <v>9.1445399999999996E-2</v>
      </c>
      <c r="AA358">
        <v>0.15044248104095401</v>
      </c>
      <c r="AB358">
        <v>0.243421</v>
      </c>
      <c r="AC358">
        <v>1.34615</v>
      </c>
      <c r="AD358">
        <v>0.30188700000000002</v>
      </c>
      <c r="AE358">
        <v>0.71428599999999998</v>
      </c>
      <c r="AH358">
        <v>4.1653000000000002</v>
      </c>
      <c r="AI358">
        <v>0.95452300000000001</v>
      </c>
      <c r="AJ358">
        <v>0.85528899999999997</v>
      </c>
      <c r="AK358">
        <v>999</v>
      </c>
      <c r="AO358">
        <v>23252</v>
      </c>
    </row>
    <row r="359" spans="1:41" x14ac:dyDescent="0.45">
      <c r="A359" t="s">
        <v>7775</v>
      </c>
      <c r="B359" t="s">
        <v>10</v>
      </c>
      <c r="C359">
        <v>6</v>
      </c>
      <c r="D359">
        <v>9</v>
      </c>
      <c r="F359">
        <v>4.8648600000000002</v>
      </c>
      <c r="G359">
        <v>22</v>
      </c>
      <c r="H359">
        <v>22</v>
      </c>
      <c r="K359">
        <v>107.3</v>
      </c>
      <c r="L359">
        <v>478</v>
      </c>
      <c r="M359">
        <v>107</v>
      </c>
      <c r="N359">
        <v>62</v>
      </c>
      <c r="O359">
        <v>58</v>
      </c>
      <c r="P359">
        <v>14</v>
      </c>
      <c r="Q359">
        <v>53</v>
      </c>
      <c r="R359">
        <v>0</v>
      </c>
      <c r="S359">
        <v>2</v>
      </c>
      <c r="T359">
        <v>96</v>
      </c>
      <c r="U359">
        <v>8.0521899999999995</v>
      </c>
      <c r="V359">
        <v>4.4454799999999999</v>
      </c>
      <c r="W359">
        <v>1.81132</v>
      </c>
      <c r="X359">
        <v>1.17428</v>
      </c>
      <c r="Y359">
        <v>0.20083699999999999</v>
      </c>
      <c r="Z359">
        <v>0.11087900000000001</v>
      </c>
      <c r="AA359">
        <v>8.9958161115646307E-2</v>
      </c>
      <c r="AB359">
        <v>0.25295499999999999</v>
      </c>
      <c r="AC359">
        <v>1.49115</v>
      </c>
      <c r="AD359">
        <v>0.29712499999999997</v>
      </c>
      <c r="AE359">
        <v>0.69800600000000002</v>
      </c>
      <c r="AH359">
        <v>4.6995899999999997</v>
      </c>
      <c r="AI359">
        <v>0.95277500000000004</v>
      </c>
      <c r="AJ359">
        <v>0.52416399999999996</v>
      </c>
      <c r="AK359">
        <v>999</v>
      </c>
      <c r="AO359" t="s">
        <v>7776</v>
      </c>
    </row>
    <row r="360" spans="1:41" x14ac:dyDescent="0.45">
      <c r="A360" t="s">
        <v>7777</v>
      </c>
      <c r="B360" t="s">
        <v>10</v>
      </c>
      <c r="C360">
        <v>5</v>
      </c>
      <c r="D360">
        <v>6</v>
      </c>
      <c r="F360">
        <v>4.5360800000000001</v>
      </c>
      <c r="G360">
        <v>21</v>
      </c>
      <c r="H360">
        <v>21</v>
      </c>
      <c r="K360">
        <v>87.3</v>
      </c>
      <c r="L360">
        <v>384</v>
      </c>
      <c r="M360">
        <v>92</v>
      </c>
      <c r="N360">
        <v>47</v>
      </c>
      <c r="O360">
        <v>44</v>
      </c>
      <c r="P360">
        <v>10</v>
      </c>
      <c r="Q360">
        <v>29</v>
      </c>
      <c r="R360">
        <v>1</v>
      </c>
      <c r="S360">
        <v>5</v>
      </c>
      <c r="T360">
        <v>61</v>
      </c>
      <c r="U360">
        <v>6.2886600000000001</v>
      </c>
      <c r="V360">
        <v>2.98969</v>
      </c>
      <c r="W360">
        <v>2.10345</v>
      </c>
      <c r="X360">
        <v>1.0309299999999999</v>
      </c>
      <c r="Y360">
        <v>0.158854</v>
      </c>
      <c r="Z360">
        <v>7.5520799999999999E-2</v>
      </c>
      <c r="AA360">
        <v>8.3333335816860199E-2</v>
      </c>
      <c r="AB360">
        <v>0.26285700000000001</v>
      </c>
      <c r="AC360">
        <v>1.3860300000000001</v>
      </c>
      <c r="AD360">
        <v>0.29390699999999997</v>
      </c>
      <c r="AE360">
        <v>0.69158900000000001</v>
      </c>
      <c r="AH360">
        <v>4.5150600000000001</v>
      </c>
      <c r="AI360">
        <v>0.95021699999999998</v>
      </c>
      <c r="AJ360">
        <v>0.76880000000000004</v>
      </c>
      <c r="AK360">
        <v>999</v>
      </c>
      <c r="AO360">
        <v>22175</v>
      </c>
    </row>
    <row r="361" spans="1:41" x14ac:dyDescent="0.45">
      <c r="A361" t="s">
        <v>7778</v>
      </c>
      <c r="C361">
        <v>5</v>
      </c>
      <c r="D361">
        <v>5</v>
      </c>
      <c r="F361">
        <v>4.5150499999999996</v>
      </c>
      <c r="G361">
        <v>22</v>
      </c>
      <c r="H361">
        <v>17</v>
      </c>
      <c r="K361">
        <v>89.7</v>
      </c>
      <c r="L361">
        <v>396</v>
      </c>
      <c r="M361">
        <v>86</v>
      </c>
      <c r="N361">
        <v>48</v>
      </c>
      <c r="O361">
        <v>45</v>
      </c>
      <c r="P361">
        <v>11</v>
      </c>
      <c r="Q361">
        <v>41</v>
      </c>
      <c r="R361">
        <v>0</v>
      </c>
      <c r="S361">
        <v>3</v>
      </c>
      <c r="T361">
        <v>82</v>
      </c>
      <c r="U361">
        <v>8.2274200000000004</v>
      </c>
      <c r="V361">
        <v>4.1137100000000002</v>
      </c>
      <c r="W361">
        <v>2</v>
      </c>
      <c r="X361">
        <v>1.10368</v>
      </c>
      <c r="Y361">
        <v>0.20707100000000001</v>
      </c>
      <c r="Z361">
        <v>0.103535</v>
      </c>
      <c r="AA361">
        <v>0.10353535413742</v>
      </c>
      <c r="AB361">
        <v>0.24431800000000001</v>
      </c>
      <c r="AC361">
        <v>1.4158299999999999</v>
      </c>
      <c r="AD361">
        <v>0.28957500000000003</v>
      </c>
      <c r="AE361">
        <v>0.70788499999999999</v>
      </c>
      <c r="AH361">
        <v>4.4924999999999997</v>
      </c>
      <c r="AI361">
        <v>0.94874499999999995</v>
      </c>
      <c r="AJ361">
        <v>0.76971599999999996</v>
      </c>
      <c r="AK361">
        <v>999</v>
      </c>
      <c r="AO361" t="s">
        <v>7779</v>
      </c>
    </row>
    <row r="362" spans="1:41" x14ac:dyDescent="0.45">
      <c r="A362" t="s">
        <v>7780</v>
      </c>
      <c r="B362" t="s">
        <v>21</v>
      </c>
      <c r="C362">
        <v>5</v>
      </c>
      <c r="D362">
        <v>6</v>
      </c>
      <c r="F362">
        <v>4.5132700000000003</v>
      </c>
      <c r="G362">
        <v>23</v>
      </c>
      <c r="H362">
        <v>19</v>
      </c>
      <c r="K362">
        <v>101.7</v>
      </c>
      <c r="L362">
        <v>444</v>
      </c>
      <c r="M362">
        <v>109</v>
      </c>
      <c r="N362">
        <v>55</v>
      </c>
      <c r="O362">
        <v>51</v>
      </c>
      <c r="P362">
        <v>15</v>
      </c>
      <c r="Q362">
        <v>31</v>
      </c>
      <c r="R362">
        <v>0</v>
      </c>
      <c r="S362">
        <v>3</v>
      </c>
      <c r="T362">
        <v>85</v>
      </c>
      <c r="U362">
        <v>7.5221200000000001</v>
      </c>
      <c r="V362">
        <v>2.74336</v>
      </c>
      <c r="W362">
        <v>2.74194</v>
      </c>
      <c r="X362">
        <v>1.3274300000000001</v>
      </c>
      <c r="Y362">
        <v>0.191441</v>
      </c>
      <c r="Z362">
        <v>6.9819800000000001E-2</v>
      </c>
      <c r="AA362">
        <v>0.121621623635292</v>
      </c>
      <c r="AB362">
        <v>0.26585399999999998</v>
      </c>
      <c r="AC362">
        <v>1.3766</v>
      </c>
      <c r="AD362">
        <v>0.303226</v>
      </c>
      <c r="AE362">
        <v>0.71428599999999998</v>
      </c>
      <c r="AH362">
        <v>4.5038099999999996</v>
      </c>
      <c r="AI362">
        <v>0.94659800000000005</v>
      </c>
      <c r="AJ362">
        <v>0.85725600000000002</v>
      </c>
      <c r="AK362">
        <v>999</v>
      </c>
      <c r="AO362">
        <v>20370</v>
      </c>
    </row>
    <row r="363" spans="1:41" x14ac:dyDescent="0.45">
      <c r="A363" t="s">
        <v>7267</v>
      </c>
      <c r="B363" t="s">
        <v>70</v>
      </c>
      <c r="C363">
        <v>4</v>
      </c>
      <c r="D363">
        <v>6</v>
      </c>
      <c r="F363">
        <v>4.5</v>
      </c>
      <c r="G363">
        <v>21</v>
      </c>
      <c r="H363">
        <v>15</v>
      </c>
      <c r="K363">
        <v>86</v>
      </c>
      <c r="L363">
        <v>374</v>
      </c>
      <c r="M363">
        <v>86</v>
      </c>
      <c r="N363">
        <v>46</v>
      </c>
      <c r="O363">
        <v>43</v>
      </c>
      <c r="P363">
        <v>10</v>
      </c>
      <c r="Q363">
        <v>28</v>
      </c>
      <c r="R363">
        <v>1</v>
      </c>
      <c r="S363">
        <v>9</v>
      </c>
      <c r="T363">
        <v>77</v>
      </c>
      <c r="U363">
        <v>8.0581399999999999</v>
      </c>
      <c r="V363">
        <v>2.9302299999999999</v>
      </c>
      <c r="W363">
        <v>2.75</v>
      </c>
      <c r="X363">
        <v>1.0465100000000001</v>
      </c>
      <c r="Y363">
        <v>0.20588200000000001</v>
      </c>
      <c r="Z363">
        <v>7.4866299999999997E-2</v>
      </c>
      <c r="AA363">
        <v>0.131016045808792</v>
      </c>
      <c r="AB363">
        <v>0.255193</v>
      </c>
      <c r="AC363">
        <v>1.32558</v>
      </c>
      <c r="AD363">
        <v>0.30399999999999999</v>
      </c>
      <c r="AE363">
        <v>0.68</v>
      </c>
      <c r="AH363">
        <v>4.2666700000000004</v>
      </c>
      <c r="AI363">
        <v>0.94611400000000001</v>
      </c>
      <c r="AJ363">
        <v>0.63554200000000005</v>
      </c>
      <c r="AK363">
        <v>999</v>
      </c>
      <c r="AO363">
        <v>13781</v>
      </c>
    </row>
    <row r="364" spans="1:41" x14ac:dyDescent="0.45">
      <c r="A364" t="s">
        <v>7781</v>
      </c>
      <c r="C364">
        <v>6</v>
      </c>
      <c r="D364">
        <v>8</v>
      </c>
      <c r="F364">
        <v>4.8468</v>
      </c>
      <c r="G364">
        <v>23</v>
      </c>
      <c r="H364">
        <v>18</v>
      </c>
      <c r="K364">
        <v>107.7</v>
      </c>
      <c r="L364">
        <v>464</v>
      </c>
      <c r="M364">
        <v>120</v>
      </c>
      <c r="N364">
        <v>62</v>
      </c>
      <c r="O364">
        <v>58</v>
      </c>
      <c r="P364">
        <v>15</v>
      </c>
      <c r="Q364">
        <v>24</v>
      </c>
      <c r="R364">
        <v>0</v>
      </c>
      <c r="S364">
        <v>5</v>
      </c>
      <c r="T364">
        <v>58</v>
      </c>
      <c r="U364">
        <v>4.8468</v>
      </c>
      <c r="V364">
        <v>2.0055700000000001</v>
      </c>
      <c r="W364">
        <v>2.4166699999999999</v>
      </c>
      <c r="X364">
        <v>1.2534799999999999</v>
      </c>
      <c r="Y364">
        <v>0.125</v>
      </c>
      <c r="Z364">
        <v>5.1724100000000002E-2</v>
      </c>
      <c r="AA364">
        <v>7.3275860399007797E-2</v>
      </c>
      <c r="AB364">
        <v>0.275862</v>
      </c>
      <c r="AC364">
        <v>1.3370500000000001</v>
      </c>
      <c r="AD364">
        <v>0.29005500000000001</v>
      </c>
      <c r="AE364">
        <v>0.66666700000000001</v>
      </c>
      <c r="AH364">
        <v>4.79636</v>
      </c>
      <c r="AI364">
        <v>0.93955500000000003</v>
      </c>
      <c r="AJ364">
        <v>0.80095799999999995</v>
      </c>
      <c r="AK364">
        <v>999</v>
      </c>
      <c r="AO364" t="s">
        <v>7782</v>
      </c>
    </row>
    <row r="365" spans="1:41" x14ac:dyDescent="0.45">
      <c r="A365" t="s">
        <v>7182</v>
      </c>
      <c r="C365">
        <v>4</v>
      </c>
      <c r="D365">
        <v>5</v>
      </c>
      <c r="F365">
        <v>4.7699999999999996</v>
      </c>
      <c r="G365">
        <v>22</v>
      </c>
      <c r="H365">
        <v>19</v>
      </c>
      <c r="K365">
        <v>100</v>
      </c>
      <c r="L365">
        <v>428</v>
      </c>
      <c r="M365">
        <v>105</v>
      </c>
      <c r="N365">
        <v>57</v>
      </c>
      <c r="O365">
        <v>53</v>
      </c>
      <c r="P365">
        <v>17</v>
      </c>
      <c r="Q365">
        <v>29</v>
      </c>
      <c r="R365">
        <v>0</v>
      </c>
      <c r="S365">
        <v>3</v>
      </c>
      <c r="T365">
        <v>85</v>
      </c>
      <c r="U365">
        <v>7.65</v>
      </c>
      <c r="V365">
        <v>2.61</v>
      </c>
      <c r="W365">
        <v>2.9310299999999998</v>
      </c>
      <c r="X365">
        <v>1.53</v>
      </c>
      <c r="Y365">
        <v>0.198598</v>
      </c>
      <c r="Z365">
        <v>6.7756999999999998E-2</v>
      </c>
      <c r="AA365">
        <v>0.13084112107753701</v>
      </c>
      <c r="AB365">
        <v>0.265152</v>
      </c>
      <c r="AC365">
        <v>1.34</v>
      </c>
      <c r="AD365">
        <v>0.29931999999999997</v>
      </c>
      <c r="AE365">
        <v>0.69872999999999996</v>
      </c>
      <c r="AH365">
        <v>4.7250399999999999</v>
      </c>
      <c r="AI365">
        <v>0.937052</v>
      </c>
      <c r="AJ365">
        <v>0.81102399999999997</v>
      </c>
      <c r="AK365">
        <v>999</v>
      </c>
      <c r="AO365">
        <v>12317</v>
      </c>
    </row>
    <row r="366" spans="1:41" x14ac:dyDescent="0.45">
      <c r="A366" t="s">
        <v>3578</v>
      </c>
      <c r="B366" t="s">
        <v>98</v>
      </c>
      <c r="C366">
        <v>5</v>
      </c>
      <c r="D366">
        <v>6</v>
      </c>
      <c r="F366">
        <v>4.6451599999999997</v>
      </c>
      <c r="G366">
        <v>23</v>
      </c>
      <c r="H366">
        <v>23</v>
      </c>
      <c r="K366">
        <v>93</v>
      </c>
      <c r="L366">
        <v>415</v>
      </c>
      <c r="M366">
        <v>88</v>
      </c>
      <c r="N366">
        <v>51</v>
      </c>
      <c r="O366">
        <v>48</v>
      </c>
      <c r="P366">
        <v>11</v>
      </c>
      <c r="Q366">
        <v>43</v>
      </c>
      <c r="R366">
        <v>0</v>
      </c>
      <c r="S366">
        <v>9</v>
      </c>
      <c r="T366">
        <v>85</v>
      </c>
      <c r="U366">
        <v>8.2258099999999992</v>
      </c>
      <c r="V366">
        <v>4.1612900000000002</v>
      </c>
      <c r="W366">
        <v>1.9767399999999999</v>
      </c>
      <c r="X366">
        <v>1.0645199999999999</v>
      </c>
      <c r="Y366">
        <v>0.204819</v>
      </c>
      <c r="Z366">
        <v>0.103614</v>
      </c>
      <c r="AA366">
        <v>0.10120481997728301</v>
      </c>
      <c r="AB366">
        <v>0.242424</v>
      </c>
      <c r="AC366">
        <v>1.4086000000000001</v>
      </c>
      <c r="AD366">
        <v>0.28838999999999998</v>
      </c>
      <c r="AE366">
        <v>0.69204200000000005</v>
      </c>
      <c r="AH366">
        <v>4.6421400000000004</v>
      </c>
      <c r="AI366">
        <v>0.93607499999999999</v>
      </c>
      <c r="AJ366">
        <v>0.79647999999999997</v>
      </c>
      <c r="AK366">
        <v>999</v>
      </c>
      <c r="AO366" t="s">
        <v>3582</v>
      </c>
    </row>
    <row r="367" spans="1:41" x14ac:dyDescent="0.45">
      <c r="A367" t="s">
        <v>7179</v>
      </c>
      <c r="B367" t="s">
        <v>73</v>
      </c>
      <c r="C367">
        <v>6</v>
      </c>
      <c r="D367">
        <v>5</v>
      </c>
      <c r="F367">
        <v>4.02597</v>
      </c>
      <c r="G367">
        <v>47</v>
      </c>
      <c r="H367">
        <v>7</v>
      </c>
      <c r="K367">
        <v>69.3</v>
      </c>
      <c r="L367">
        <v>282</v>
      </c>
      <c r="M367">
        <v>61</v>
      </c>
      <c r="N367">
        <v>33</v>
      </c>
      <c r="O367">
        <v>31</v>
      </c>
      <c r="P367">
        <v>10</v>
      </c>
      <c r="Q367">
        <v>20</v>
      </c>
      <c r="R367">
        <v>0</v>
      </c>
      <c r="S367">
        <v>3</v>
      </c>
      <c r="T367">
        <v>75</v>
      </c>
      <c r="U367">
        <v>9.7402599999999993</v>
      </c>
      <c r="V367">
        <v>2.5973999999999999</v>
      </c>
      <c r="W367">
        <v>3.75</v>
      </c>
      <c r="X367">
        <v>1.2987</v>
      </c>
      <c r="Y367">
        <v>0.265957</v>
      </c>
      <c r="Z367">
        <v>7.0921999999999999E-2</v>
      </c>
      <c r="AA367">
        <v>0.19503545761108301</v>
      </c>
      <c r="AB367">
        <v>0.23552100000000001</v>
      </c>
      <c r="AC367">
        <v>1.16883</v>
      </c>
      <c r="AD367">
        <v>0.293103</v>
      </c>
      <c r="AE367">
        <v>0.716418</v>
      </c>
      <c r="AH367">
        <v>3.96211</v>
      </c>
      <c r="AI367">
        <v>0.93598300000000001</v>
      </c>
      <c r="AJ367">
        <v>0.86447799999999997</v>
      </c>
      <c r="AK367">
        <v>999</v>
      </c>
      <c r="AO367">
        <v>13799</v>
      </c>
    </row>
    <row r="368" spans="1:41" x14ac:dyDescent="0.45">
      <c r="A368" t="s">
        <v>4243</v>
      </c>
      <c r="B368" t="s">
        <v>28</v>
      </c>
      <c r="C368">
        <v>6</v>
      </c>
      <c r="D368">
        <v>8</v>
      </c>
      <c r="F368">
        <v>4.7682099999999998</v>
      </c>
      <c r="G368">
        <v>23</v>
      </c>
      <c r="H368">
        <v>22</v>
      </c>
      <c r="K368">
        <v>105.7</v>
      </c>
      <c r="L368">
        <v>469</v>
      </c>
      <c r="M368">
        <v>105</v>
      </c>
      <c r="N368">
        <v>60</v>
      </c>
      <c r="O368">
        <v>56</v>
      </c>
      <c r="P368">
        <v>14</v>
      </c>
      <c r="Q368">
        <v>51</v>
      </c>
      <c r="R368">
        <v>0</v>
      </c>
      <c r="S368">
        <v>4</v>
      </c>
      <c r="T368">
        <v>88</v>
      </c>
      <c r="U368">
        <v>7.4928999999999997</v>
      </c>
      <c r="V368">
        <v>4.3424800000000001</v>
      </c>
      <c r="W368">
        <v>1.72549</v>
      </c>
      <c r="X368">
        <v>1.1920500000000001</v>
      </c>
      <c r="Y368">
        <v>0.18763299999999999</v>
      </c>
      <c r="Z368">
        <v>0.10874200000000001</v>
      </c>
      <c r="AA368">
        <v>7.8891254961490603E-2</v>
      </c>
      <c r="AB368">
        <v>0.25362299999999999</v>
      </c>
      <c r="AC368">
        <v>1.4758800000000001</v>
      </c>
      <c r="AD368">
        <v>0.29166700000000001</v>
      </c>
      <c r="AE368">
        <v>0.70381199999999999</v>
      </c>
      <c r="AH368">
        <v>4.8728300000000004</v>
      </c>
      <c r="AI368">
        <v>0.93359700000000001</v>
      </c>
      <c r="AJ368">
        <v>0.83371099999999998</v>
      </c>
      <c r="AK368">
        <v>999</v>
      </c>
      <c r="AO368" t="s">
        <v>4245</v>
      </c>
    </row>
    <row r="369" spans="1:41" x14ac:dyDescent="0.45">
      <c r="A369" t="s">
        <v>7309</v>
      </c>
      <c r="B369" t="s">
        <v>16</v>
      </c>
      <c r="C369">
        <v>7</v>
      </c>
      <c r="D369">
        <v>7</v>
      </c>
      <c r="F369">
        <v>4.2631600000000001</v>
      </c>
      <c r="G369">
        <v>20</v>
      </c>
      <c r="H369">
        <v>20</v>
      </c>
      <c r="K369">
        <v>114</v>
      </c>
      <c r="L369">
        <v>491</v>
      </c>
      <c r="M369">
        <v>112</v>
      </c>
      <c r="N369">
        <v>58</v>
      </c>
      <c r="O369">
        <v>54</v>
      </c>
      <c r="P369">
        <v>20</v>
      </c>
      <c r="Q369">
        <v>43</v>
      </c>
      <c r="R369">
        <v>0</v>
      </c>
      <c r="S369">
        <v>3</v>
      </c>
      <c r="T369">
        <v>122</v>
      </c>
      <c r="U369">
        <v>9.6315799999999996</v>
      </c>
      <c r="V369">
        <v>3.3947400000000001</v>
      </c>
      <c r="W369">
        <v>2.8372099999999998</v>
      </c>
      <c r="X369">
        <v>1.5789500000000001</v>
      </c>
      <c r="Y369">
        <v>0.248473</v>
      </c>
      <c r="Z369">
        <v>8.7576399999999999E-2</v>
      </c>
      <c r="AA369">
        <v>0.16089613735675801</v>
      </c>
      <c r="AB369">
        <v>0.25168499999999999</v>
      </c>
      <c r="AC369">
        <v>1.35965</v>
      </c>
      <c r="AD369">
        <v>0.30363000000000001</v>
      </c>
      <c r="AE369">
        <v>0.76378000000000001</v>
      </c>
      <c r="AH369">
        <v>4.6059200000000002</v>
      </c>
      <c r="AI369">
        <v>0.93317000000000005</v>
      </c>
      <c r="AJ369">
        <v>1.40116</v>
      </c>
      <c r="AK369">
        <v>999</v>
      </c>
      <c r="AO369">
        <v>11486</v>
      </c>
    </row>
    <row r="370" spans="1:41" x14ac:dyDescent="0.45">
      <c r="A370" t="s">
        <v>7125</v>
      </c>
      <c r="B370" t="s">
        <v>98</v>
      </c>
      <c r="C370">
        <v>6</v>
      </c>
      <c r="D370">
        <v>7</v>
      </c>
      <c r="F370">
        <v>4.5762700000000001</v>
      </c>
      <c r="G370">
        <v>24</v>
      </c>
      <c r="H370">
        <v>23</v>
      </c>
      <c r="K370">
        <v>118</v>
      </c>
      <c r="L370">
        <v>522</v>
      </c>
      <c r="M370">
        <v>121</v>
      </c>
      <c r="N370">
        <v>64</v>
      </c>
      <c r="O370">
        <v>60</v>
      </c>
      <c r="P370">
        <v>20</v>
      </c>
      <c r="Q370">
        <v>48</v>
      </c>
      <c r="R370">
        <v>0</v>
      </c>
      <c r="S370">
        <v>5</v>
      </c>
      <c r="T370">
        <v>116</v>
      </c>
      <c r="U370">
        <v>8.8474599999999999</v>
      </c>
      <c r="V370">
        <v>3.6610200000000002</v>
      </c>
      <c r="W370">
        <v>2.4166699999999999</v>
      </c>
      <c r="X370">
        <v>1.52542</v>
      </c>
      <c r="Y370">
        <v>0.222222</v>
      </c>
      <c r="Z370">
        <v>9.1953999999999994E-2</v>
      </c>
      <c r="AA370">
        <v>0.13026820123195601</v>
      </c>
      <c r="AB370">
        <v>0.257996</v>
      </c>
      <c r="AC370">
        <v>1.4321999999999999</v>
      </c>
      <c r="AD370">
        <v>0.30330299999999999</v>
      </c>
      <c r="AE370">
        <v>0.74468100000000004</v>
      </c>
      <c r="AH370">
        <v>4.8397899999999998</v>
      </c>
      <c r="AI370">
        <v>0.93034700000000004</v>
      </c>
      <c r="AJ370">
        <v>1.0720400000000001</v>
      </c>
      <c r="AK370">
        <v>999</v>
      </c>
      <c r="AO370">
        <v>20633</v>
      </c>
    </row>
    <row r="371" spans="1:41" x14ac:dyDescent="0.45">
      <c r="A371" t="s">
        <v>7783</v>
      </c>
      <c r="B371" t="s">
        <v>170</v>
      </c>
      <c r="C371">
        <v>7</v>
      </c>
      <c r="D371">
        <v>7</v>
      </c>
      <c r="F371">
        <v>4.2066400000000002</v>
      </c>
      <c r="G371">
        <v>25</v>
      </c>
      <c r="H371">
        <v>15</v>
      </c>
      <c r="K371">
        <v>81.3</v>
      </c>
      <c r="L371">
        <v>348</v>
      </c>
      <c r="M371">
        <v>83</v>
      </c>
      <c r="N371">
        <v>41</v>
      </c>
      <c r="O371">
        <v>38</v>
      </c>
      <c r="P371">
        <v>9</v>
      </c>
      <c r="Q371">
        <v>25</v>
      </c>
      <c r="R371">
        <v>0</v>
      </c>
      <c r="S371">
        <v>1</v>
      </c>
      <c r="T371">
        <v>57</v>
      </c>
      <c r="U371">
        <v>6.3099600000000002</v>
      </c>
      <c r="V371">
        <v>2.7675299999999998</v>
      </c>
      <c r="W371">
        <v>2.2799999999999998</v>
      </c>
      <c r="X371">
        <v>0.99631000000000003</v>
      </c>
      <c r="Y371">
        <v>0.16379299999999999</v>
      </c>
      <c r="Z371">
        <v>7.1839100000000003E-2</v>
      </c>
      <c r="AA371">
        <v>9.1954022645950304E-2</v>
      </c>
      <c r="AB371">
        <v>0.25776399999999999</v>
      </c>
      <c r="AC371">
        <v>1.3284100000000001</v>
      </c>
      <c r="AD371">
        <v>0.28906199999999999</v>
      </c>
      <c r="AE371">
        <v>0.70230599999999999</v>
      </c>
      <c r="AH371">
        <v>4.2513500000000004</v>
      </c>
      <c r="AI371">
        <v>0.93005499999999997</v>
      </c>
      <c r="AJ371">
        <v>0.93184299999999998</v>
      </c>
      <c r="AK371">
        <v>999</v>
      </c>
      <c r="AO371" t="s">
        <v>7784</v>
      </c>
    </row>
    <row r="372" spans="1:41" x14ac:dyDescent="0.45">
      <c r="A372" t="s">
        <v>43</v>
      </c>
      <c r="B372" t="s">
        <v>42</v>
      </c>
      <c r="C372">
        <v>5</v>
      </c>
      <c r="D372">
        <v>6</v>
      </c>
      <c r="F372">
        <v>4.5811200000000003</v>
      </c>
      <c r="G372">
        <v>21</v>
      </c>
      <c r="H372">
        <v>19</v>
      </c>
      <c r="K372">
        <v>94.3</v>
      </c>
      <c r="L372">
        <v>403</v>
      </c>
      <c r="M372">
        <v>92</v>
      </c>
      <c r="N372">
        <v>51</v>
      </c>
      <c r="O372">
        <v>48</v>
      </c>
      <c r="P372">
        <v>13</v>
      </c>
      <c r="Q372">
        <v>33</v>
      </c>
      <c r="R372">
        <v>0</v>
      </c>
      <c r="S372">
        <v>6</v>
      </c>
      <c r="T372">
        <v>76</v>
      </c>
      <c r="U372">
        <v>7.25345</v>
      </c>
      <c r="V372">
        <v>3.1495199999999999</v>
      </c>
      <c r="W372">
        <v>2.3030300000000001</v>
      </c>
      <c r="X372">
        <v>1.24072</v>
      </c>
      <c r="Y372">
        <v>0.188586</v>
      </c>
      <c r="Z372">
        <v>8.1885899999999998E-2</v>
      </c>
      <c r="AA372">
        <v>0.10669974982738401</v>
      </c>
      <c r="AB372">
        <v>0.252747</v>
      </c>
      <c r="AC372">
        <v>1.3255600000000001</v>
      </c>
      <c r="AD372">
        <v>0.287273</v>
      </c>
      <c r="AE372">
        <v>0.69288400000000006</v>
      </c>
      <c r="AH372">
        <v>4.6760400000000004</v>
      </c>
      <c r="AI372">
        <v>0.92935100000000004</v>
      </c>
      <c r="AJ372">
        <v>1.0231699999999999</v>
      </c>
      <c r="AK372">
        <v>999</v>
      </c>
      <c r="AO372">
        <v>27582</v>
      </c>
    </row>
    <row r="373" spans="1:41" x14ac:dyDescent="0.45">
      <c r="A373" t="s">
        <v>7785</v>
      </c>
      <c r="B373" t="s">
        <v>73</v>
      </c>
      <c r="C373">
        <v>6</v>
      </c>
      <c r="D373">
        <v>9</v>
      </c>
      <c r="F373">
        <v>4.8648600000000002</v>
      </c>
      <c r="G373">
        <v>23</v>
      </c>
      <c r="H373">
        <v>22</v>
      </c>
      <c r="K373">
        <v>107.3</v>
      </c>
      <c r="L373">
        <v>468</v>
      </c>
      <c r="M373">
        <v>110</v>
      </c>
      <c r="N373">
        <v>62</v>
      </c>
      <c r="O373">
        <v>58</v>
      </c>
      <c r="P373">
        <v>16</v>
      </c>
      <c r="Q373">
        <v>39</v>
      </c>
      <c r="R373">
        <v>0</v>
      </c>
      <c r="S373">
        <v>5</v>
      </c>
      <c r="T373">
        <v>87</v>
      </c>
      <c r="U373">
        <v>7.2972999999999999</v>
      </c>
      <c r="V373">
        <v>3.2711999999999999</v>
      </c>
      <c r="W373">
        <v>2.2307700000000001</v>
      </c>
      <c r="X373">
        <v>1.3420300000000001</v>
      </c>
      <c r="Y373">
        <v>0.18589700000000001</v>
      </c>
      <c r="Z373">
        <v>8.3333299999999999E-2</v>
      </c>
      <c r="AA373">
        <v>0.102564103901386</v>
      </c>
      <c r="AB373">
        <v>0.259434</v>
      </c>
      <c r="AC373">
        <v>1.38863</v>
      </c>
      <c r="AD373">
        <v>0.29283500000000001</v>
      </c>
      <c r="AE373">
        <v>0.68720400000000004</v>
      </c>
      <c r="AH373">
        <v>4.8021000000000003</v>
      </c>
      <c r="AI373">
        <v>0.926597</v>
      </c>
      <c r="AJ373">
        <v>0.79435500000000003</v>
      </c>
      <c r="AK373">
        <v>999</v>
      </c>
      <c r="AO373" t="s">
        <v>7786</v>
      </c>
    </row>
    <row r="374" spans="1:41" x14ac:dyDescent="0.45">
      <c r="A374" t="s">
        <v>7787</v>
      </c>
      <c r="B374" t="s">
        <v>70</v>
      </c>
      <c r="C374">
        <v>6</v>
      </c>
      <c r="D374">
        <v>8</v>
      </c>
      <c r="F374">
        <v>4.4276299999999997</v>
      </c>
      <c r="G374">
        <v>23</v>
      </c>
      <c r="H374">
        <v>18</v>
      </c>
      <c r="K374">
        <v>105.7</v>
      </c>
      <c r="L374">
        <v>464</v>
      </c>
      <c r="M374">
        <v>113</v>
      </c>
      <c r="N374">
        <v>56</v>
      </c>
      <c r="O374">
        <v>52</v>
      </c>
      <c r="P374">
        <v>12</v>
      </c>
      <c r="Q374">
        <v>35</v>
      </c>
      <c r="R374">
        <v>0</v>
      </c>
      <c r="S374">
        <v>5</v>
      </c>
      <c r="T374">
        <v>73</v>
      </c>
      <c r="U374">
        <v>6.2157</v>
      </c>
      <c r="V374">
        <v>2.9801299999999999</v>
      </c>
      <c r="W374">
        <v>2.0857100000000002</v>
      </c>
      <c r="X374">
        <v>1.02176</v>
      </c>
      <c r="Y374">
        <v>0.157328</v>
      </c>
      <c r="Z374">
        <v>7.5430999999999998E-2</v>
      </c>
      <c r="AA374">
        <v>8.1896558403968797E-2</v>
      </c>
      <c r="AB374">
        <v>0.266509</v>
      </c>
      <c r="AC374">
        <v>1.40019</v>
      </c>
      <c r="AD374">
        <v>0.29793500000000001</v>
      </c>
      <c r="AE374">
        <v>0.70121900000000004</v>
      </c>
      <c r="AH374">
        <v>4.4849399999999999</v>
      </c>
      <c r="AI374">
        <v>0.92542999999999997</v>
      </c>
      <c r="AJ374">
        <v>0.85953599999999997</v>
      </c>
      <c r="AK374">
        <v>999</v>
      </c>
      <c r="AO374" t="s">
        <v>7788</v>
      </c>
    </row>
    <row r="375" spans="1:41" x14ac:dyDescent="0.45">
      <c r="A375" t="s">
        <v>5440</v>
      </c>
      <c r="B375" t="s">
        <v>89</v>
      </c>
      <c r="C375">
        <v>4</v>
      </c>
      <c r="D375">
        <v>5</v>
      </c>
      <c r="F375">
        <v>4.1752599999999997</v>
      </c>
      <c r="G375">
        <v>26</v>
      </c>
      <c r="H375">
        <v>21</v>
      </c>
      <c r="K375">
        <v>97</v>
      </c>
      <c r="L375">
        <v>422</v>
      </c>
      <c r="M375">
        <v>89</v>
      </c>
      <c r="N375">
        <v>48</v>
      </c>
      <c r="O375">
        <v>45</v>
      </c>
      <c r="P375">
        <v>12</v>
      </c>
      <c r="Q375">
        <v>40</v>
      </c>
      <c r="R375">
        <v>0</v>
      </c>
      <c r="S375">
        <v>8</v>
      </c>
      <c r="T375">
        <v>96</v>
      </c>
      <c r="U375">
        <v>8.9072200000000006</v>
      </c>
      <c r="V375">
        <v>3.7113399999999999</v>
      </c>
      <c r="W375">
        <v>2.4</v>
      </c>
      <c r="X375">
        <v>1.1133999999999999</v>
      </c>
      <c r="Y375">
        <v>0.227488</v>
      </c>
      <c r="Z375">
        <v>9.4786700000000002E-2</v>
      </c>
      <c r="AA375">
        <v>0.13270141184329901</v>
      </c>
      <c r="AB375">
        <v>0.23796800000000001</v>
      </c>
      <c r="AC375">
        <v>1.3299000000000001</v>
      </c>
      <c r="AD375">
        <v>0.28947400000000001</v>
      </c>
      <c r="AE375">
        <v>0.72192500000000004</v>
      </c>
      <c r="AH375">
        <v>4.3684399999999997</v>
      </c>
      <c r="AI375">
        <v>0.92443200000000003</v>
      </c>
      <c r="AJ375">
        <v>1.15073</v>
      </c>
      <c r="AK375">
        <v>999</v>
      </c>
      <c r="AO375">
        <v>25098</v>
      </c>
    </row>
    <row r="376" spans="1:41" x14ac:dyDescent="0.45">
      <c r="A376" t="s">
        <v>7346</v>
      </c>
      <c r="B376" t="s">
        <v>82</v>
      </c>
      <c r="C376">
        <v>7</v>
      </c>
      <c r="D376">
        <v>7</v>
      </c>
      <c r="F376">
        <v>4.2173499999999997</v>
      </c>
      <c r="G376">
        <v>22</v>
      </c>
      <c r="H376">
        <v>22</v>
      </c>
      <c r="K376">
        <v>100.3</v>
      </c>
      <c r="L376">
        <v>430</v>
      </c>
      <c r="M376">
        <v>96</v>
      </c>
      <c r="N376">
        <v>50</v>
      </c>
      <c r="O376">
        <v>47</v>
      </c>
      <c r="P376">
        <v>12</v>
      </c>
      <c r="Q376">
        <v>35</v>
      </c>
      <c r="R376">
        <v>0</v>
      </c>
      <c r="S376">
        <v>6</v>
      </c>
      <c r="T376">
        <v>77</v>
      </c>
      <c r="U376">
        <v>6.9092700000000002</v>
      </c>
      <c r="V376">
        <v>3.1405799999999999</v>
      </c>
      <c r="W376">
        <v>2.2000000000000002</v>
      </c>
      <c r="X376">
        <v>1.07677</v>
      </c>
      <c r="Y376">
        <v>0.17907000000000001</v>
      </c>
      <c r="Z376">
        <v>8.1395400000000007E-2</v>
      </c>
      <c r="AA376">
        <v>9.7674421966075897E-2</v>
      </c>
      <c r="AB376">
        <v>0.24678700000000001</v>
      </c>
      <c r="AC376">
        <v>1.3060799999999999</v>
      </c>
      <c r="AD376">
        <v>0.28000000000000003</v>
      </c>
      <c r="AE376">
        <v>0.70928199999999997</v>
      </c>
      <c r="AH376">
        <v>4.5012999999999996</v>
      </c>
      <c r="AI376">
        <v>0.92405599999999999</v>
      </c>
      <c r="AJ376">
        <v>1.21286</v>
      </c>
      <c r="AK376">
        <v>999</v>
      </c>
      <c r="AO376">
        <v>27470</v>
      </c>
    </row>
    <row r="377" spans="1:41" x14ac:dyDescent="0.45">
      <c r="A377" t="s">
        <v>7274</v>
      </c>
      <c r="B377" t="s">
        <v>155</v>
      </c>
      <c r="C377">
        <v>4</v>
      </c>
      <c r="D377">
        <v>5</v>
      </c>
      <c r="F377">
        <v>4.3977300000000001</v>
      </c>
      <c r="G377">
        <v>26</v>
      </c>
      <c r="H377">
        <v>18</v>
      </c>
      <c r="K377">
        <v>88</v>
      </c>
      <c r="L377">
        <v>381</v>
      </c>
      <c r="M377">
        <v>89</v>
      </c>
      <c r="N377">
        <v>46</v>
      </c>
      <c r="O377">
        <v>43</v>
      </c>
      <c r="P377">
        <v>10</v>
      </c>
      <c r="Q377">
        <v>30</v>
      </c>
      <c r="R377">
        <v>0</v>
      </c>
      <c r="S377">
        <v>4</v>
      </c>
      <c r="T377">
        <v>65</v>
      </c>
      <c r="U377">
        <v>6.6477300000000001</v>
      </c>
      <c r="V377">
        <v>3.0681799999999999</v>
      </c>
      <c r="W377">
        <v>2.1666699999999999</v>
      </c>
      <c r="X377">
        <v>1.0227299999999999</v>
      </c>
      <c r="Y377">
        <v>0.17060400000000001</v>
      </c>
      <c r="Z377">
        <v>7.8740199999999996E-2</v>
      </c>
      <c r="AA377">
        <v>9.18635204434394E-2</v>
      </c>
      <c r="AB377">
        <v>0.25648399999999999</v>
      </c>
      <c r="AC377">
        <v>1.3522700000000001</v>
      </c>
      <c r="AD377">
        <v>0.290441</v>
      </c>
      <c r="AE377">
        <v>0.69523800000000002</v>
      </c>
      <c r="AH377">
        <v>4.4141300000000001</v>
      </c>
      <c r="AI377">
        <v>0.92358200000000001</v>
      </c>
      <c r="AJ377">
        <v>1.1549199999999999</v>
      </c>
      <c r="AK377">
        <v>999</v>
      </c>
      <c r="AO377">
        <v>22717</v>
      </c>
    </row>
    <row r="378" spans="1:41" x14ac:dyDescent="0.45">
      <c r="A378" t="s">
        <v>4252</v>
      </c>
      <c r="B378" t="s">
        <v>73</v>
      </c>
      <c r="C378">
        <v>4</v>
      </c>
      <c r="D378">
        <v>4</v>
      </c>
      <c r="F378">
        <v>4.23292</v>
      </c>
      <c r="G378">
        <v>22</v>
      </c>
      <c r="H378">
        <v>18</v>
      </c>
      <c r="K378">
        <v>89.3</v>
      </c>
      <c r="L378">
        <v>389</v>
      </c>
      <c r="M378">
        <v>83</v>
      </c>
      <c r="N378">
        <v>45</v>
      </c>
      <c r="O378">
        <v>42</v>
      </c>
      <c r="P378">
        <v>10</v>
      </c>
      <c r="Q378">
        <v>40</v>
      </c>
      <c r="R378">
        <v>0</v>
      </c>
      <c r="S378">
        <v>4</v>
      </c>
      <c r="T378">
        <v>82</v>
      </c>
      <c r="U378">
        <v>8.2642799999999994</v>
      </c>
      <c r="V378">
        <v>4.0313499999999998</v>
      </c>
      <c r="W378">
        <v>2.0499999999999998</v>
      </c>
      <c r="X378">
        <v>1.0078400000000001</v>
      </c>
      <c r="Y378">
        <v>0.21079700000000001</v>
      </c>
      <c r="Z378">
        <v>0.102828</v>
      </c>
      <c r="AA378">
        <v>0.107969157397747</v>
      </c>
      <c r="AB378">
        <v>0.24057999999999999</v>
      </c>
      <c r="AC378">
        <v>1.37738</v>
      </c>
      <c r="AD378">
        <v>0.28853800000000002</v>
      </c>
      <c r="AE378">
        <v>0.71559600000000001</v>
      </c>
      <c r="AH378">
        <v>4.3524599999999998</v>
      </c>
      <c r="AI378">
        <v>0.92357999999999996</v>
      </c>
      <c r="AJ378">
        <v>0.97409400000000002</v>
      </c>
      <c r="AK378">
        <v>999</v>
      </c>
      <c r="AO378">
        <v>23324</v>
      </c>
    </row>
    <row r="379" spans="1:41" x14ac:dyDescent="0.45">
      <c r="A379" t="s">
        <v>7326</v>
      </c>
      <c r="B379" t="s">
        <v>7</v>
      </c>
      <c r="C379">
        <v>3</v>
      </c>
      <c r="D379">
        <v>5</v>
      </c>
      <c r="F379">
        <v>4.6104599999999998</v>
      </c>
      <c r="G379">
        <v>30</v>
      </c>
      <c r="H379">
        <v>14</v>
      </c>
      <c r="K379">
        <v>93.7</v>
      </c>
      <c r="L379">
        <v>405</v>
      </c>
      <c r="M379">
        <v>101</v>
      </c>
      <c r="N379">
        <v>51</v>
      </c>
      <c r="O379">
        <v>48</v>
      </c>
      <c r="P379">
        <v>12</v>
      </c>
      <c r="Q379">
        <v>26</v>
      </c>
      <c r="R379">
        <v>1</v>
      </c>
      <c r="S379">
        <v>4</v>
      </c>
      <c r="T379">
        <v>68</v>
      </c>
      <c r="U379">
        <v>6.5314800000000002</v>
      </c>
      <c r="V379">
        <v>2.4973299999999998</v>
      </c>
      <c r="W379">
        <v>2.61538</v>
      </c>
      <c r="X379">
        <v>1.1526099999999999</v>
      </c>
      <c r="Y379">
        <v>0.16790099999999999</v>
      </c>
      <c r="Z379">
        <v>6.4197500000000005E-2</v>
      </c>
      <c r="AA379">
        <v>0.103703700006008</v>
      </c>
      <c r="AB379">
        <v>0.26933299999999999</v>
      </c>
      <c r="AC379">
        <v>1.3553900000000001</v>
      </c>
      <c r="AD379">
        <v>0.30169499999999999</v>
      </c>
      <c r="AE379">
        <v>0.68965500000000002</v>
      </c>
      <c r="AH379">
        <v>4.4290000000000003</v>
      </c>
      <c r="AI379">
        <v>0.92168600000000001</v>
      </c>
      <c r="AJ379">
        <v>0.85877000000000003</v>
      </c>
      <c r="AK379">
        <v>999</v>
      </c>
      <c r="AO379">
        <v>26304</v>
      </c>
    </row>
    <row r="380" spans="1:41" x14ac:dyDescent="0.45">
      <c r="A380" t="s">
        <v>7789</v>
      </c>
      <c r="B380" t="s">
        <v>104</v>
      </c>
      <c r="C380">
        <v>5</v>
      </c>
      <c r="D380">
        <v>8</v>
      </c>
      <c r="F380">
        <v>4.7843499999999999</v>
      </c>
      <c r="G380">
        <v>23</v>
      </c>
      <c r="H380">
        <v>21</v>
      </c>
      <c r="K380">
        <v>99.7</v>
      </c>
      <c r="L380">
        <v>437</v>
      </c>
      <c r="M380">
        <v>109</v>
      </c>
      <c r="N380">
        <v>57</v>
      </c>
      <c r="O380">
        <v>53</v>
      </c>
      <c r="P380">
        <v>13</v>
      </c>
      <c r="Q380">
        <v>29</v>
      </c>
      <c r="R380">
        <v>0</v>
      </c>
      <c r="S380">
        <v>6</v>
      </c>
      <c r="T380">
        <v>61</v>
      </c>
      <c r="U380">
        <v>5.5065200000000001</v>
      </c>
      <c r="V380">
        <v>2.6178499999999998</v>
      </c>
      <c r="W380">
        <v>2.10345</v>
      </c>
      <c r="X380">
        <v>1.1735199999999999</v>
      </c>
      <c r="Y380">
        <v>0.13958799999999999</v>
      </c>
      <c r="Z380">
        <v>6.6361600000000007E-2</v>
      </c>
      <c r="AA380">
        <v>7.3226548731327001E-2</v>
      </c>
      <c r="AB380">
        <v>0.271144</v>
      </c>
      <c r="AC380">
        <v>1.38415</v>
      </c>
      <c r="AD380">
        <v>0.29268300000000003</v>
      </c>
      <c r="AE380">
        <v>0.67612700000000003</v>
      </c>
      <c r="AH380">
        <v>4.7796099999999999</v>
      </c>
      <c r="AI380">
        <v>0.92088599999999998</v>
      </c>
      <c r="AJ380">
        <v>0.81256899999999999</v>
      </c>
      <c r="AK380">
        <v>999</v>
      </c>
      <c r="AO380" t="s">
        <v>7790</v>
      </c>
    </row>
    <row r="381" spans="1:41" x14ac:dyDescent="0.45">
      <c r="A381" t="s">
        <v>7791</v>
      </c>
      <c r="C381">
        <v>3</v>
      </c>
      <c r="D381">
        <v>4</v>
      </c>
      <c r="F381">
        <v>4.7316500000000001</v>
      </c>
      <c r="G381">
        <v>23</v>
      </c>
      <c r="H381">
        <v>16</v>
      </c>
      <c r="K381">
        <v>91.3</v>
      </c>
      <c r="L381">
        <v>400</v>
      </c>
      <c r="M381">
        <v>100</v>
      </c>
      <c r="N381">
        <v>51</v>
      </c>
      <c r="O381">
        <v>48</v>
      </c>
      <c r="P381">
        <v>12</v>
      </c>
      <c r="Q381">
        <v>27</v>
      </c>
      <c r="R381">
        <v>0</v>
      </c>
      <c r="S381">
        <v>4</v>
      </c>
      <c r="T381">
        <v>67</v>
      </c>
      <c r="U381">
        <v>6.6045999999999996</v>
      </c>
      <c r="V381">
        <v>2.6615600000000001</v>
      </c>
      <c r="W381">
        <v>2.4814799999999999</v>
      </c>
      <c r="X381">
        <v>1.1829099999999999</v>
      </c>
      <c r="Y381">
        <v>0.16750000000000001</v>
      </c>
      <c r="Z381">
        <v>6.7500000000000004E-2</v>
      </c>
      <c r="AA381">
        <v>0.10000000149011599</v>
      </c>
      <c r="AB381">
        <v>0.27100299999999999</v>
      </c>
      <c r="AC381">
        <v>1.3910199999999999</v>
      </c>
      <c r="AD381">
        <v>0.303448</v>
      </c>
      <c r="AE381">
        <v>0.68965500000000002</v>
      </c>
      <c r="AH381">
        <v>4.5146199999999999</v>
      </c>
      <c r="AI381">
        <v>0.92066800000000004</v>
      </c>
      <c r="AJ381">
        <v>0.54388499999999995</v>
      </c>
      <c r="AK381">
        <v>999</v>
      </c>
      <c r="AO381">
        <v>20526</v>
      </c>
    </row>
    <row r="382" spans="1:41" x14ac:dyDescent="0.45">
      <c r="A382" t="s">
        <v>7452</v>
      </c>
      <c r="B382" t="s">
        <v>178</v>
      </c>
      <c r="C382">
        <v>2</v>
      </c>
      <c r="D382">
        <v>2</v>
      </c>
      <c r="F382">
        <v>4.53376</v>
      </c>
      <c r="G382">
        <v>30</v>
      </c>
      <c r="H382">
        <v>29</v>
      </c>
      <c r="K382">
        <v>93.3</v>
      </c>
      <c r="L382">
        <v>409</v>
      </c>
      <c r="M382">
        <v>85</v>
      </c>
      <c r="N382">
        <v>50</v>
      </c>
      <c r="O382">
        <v>47</v>
      </c>
      <c r="P382">
        <v>12</v>
      </c>
      <c r="Q382">
        <v>44</v>
      </c>
      <c r="R382">
        <v>0</v>
      </c>
      <c r="S382">
        <v>5</v>
      </c>
      <c r="T382">
        <v>88</v>
      </c>
      <c r="U382">
        <v>8.4887499999999996</v>
      </c>
      <c r="V382">
        <v>4.24437</v>
      </c>
      <c r="W382">
        <v>2</v>
      </c>
      <c r="X382">
        <v>1.1575599999999999</v>
      </c>
      <c r="Y382">
        <v>0.21515899999999999</v>
      </c>
      <c r="Z382">
        <v>0.10757899999999999</v>
      </c>
      <c r="AA382">
        <v>0.10757946223020499</v>
      </c>
      <c r="AB382">
        <v>0.23611099999999999</v>
      </c>
      <c r="AC382">
        <v>1.3826400000000001</v>
      </c>
      <c r="AD382">
        <v>0.28076899999999999</v>
      </c>
      <c r="AE382">
        <v>0.70409999999999995</v>
      </c>
      <c r="AH382">
        <v>4.6162400000000003</v>
      </c>
      <c r="AI382">
        <v>0.91858200000000001</v>
      </c>
      <c r="AJ382">
        <v>0.87473500000000004</v>
      </c>
      <c r="AK382">
        <v>999</v>
      </c>
      <c r="AO382">
        <v>22872</v>
      </c>
    </row>
    <row r="383" spans="1:41" x14ac:dyDescent="0.45">
      <c r="A383" t="s">
        <v>7227</v>
      </c>
      <c r="B383" t="s">
        <v>130</v>
      </c>
      <c r="C383">
        <v>6</v>
      </c>
      <c r="D383">
        <v>8</v>
      </c>
      <c r="F383">
        <v>4.6111599999999999</v>
      </c>
      <c r="G383">
        <v>23</v>
      </c>
      <c r="H383">
        <v>19</v>
      </c>
      <c r="K383">
        <v>109.3</v>
      </c>
      <c r="L383">
        <v>461</v>
      </c>
      <c r="M383">
        <v>108</v>
      </c>
      <c r="N383">
        <v>60</v>
      </c>
      <c r="O383">
        <v>56</v>
      </c>
      <c r="P383">
        <v>17</v>
      </c>
      <c r="Q383">
        <v>38</v>
      </c>
      <c r="R383">
        <v>0</v>
      </c>
      <c r="S383">
        <v>3</v>
      </c>
      <c r="T383">
        <v>87</v>
      </c>
      <c r="U383">
        <v>7.1637700000000004</v>
      </c>
      <c r="V383">
        <v>3.129</v>
      </c>
      <c r="W383">
        <v>2.2894700000000001</v>
      </c>
      <c r="X383">
        <v>1.3998200000000001</v>
      </c>
      <c r="Y383">
        <v>0.18872</v>
      </c>
      <c r="Z383">
        <v>8.2429500000000003E-2</v>
      </c>
      <c r="AA383">
        <v>0.10629066824913</v>
      </c>
      <c r="AB383">
        <v>0.25714300000000001</v>
      </c>
      <c r="AC383">
        <v>1.3357699999999999</v>
      </c>
      <c r="AD383">
        <v>0.28797499999999998</v>
      </c>
      <c r="AE383">
        <v>0.70376399999999995</v>
      </c>
      <c r="AH383">
        <v>4.8103899999999999</v>
      </c>
      <c r="AI383">
        <v>0.91833100000000001</v>
      </c>
      <c r="AJ383">
        <v>1.10588</v>
      </c>
      <c r="AK383">
        <v>999</v>
      </c>
      <c r="AO383">
        <v>14843</v>
      </c>
    </row>
    <row r="384" spans="1:41" x14ac:dyDescent="0.45">
      <c r="A384" t="s">
        <v>2919</v>
      </c>
      <c r="B384" t="s">
        <v>46</v>
      </c>
      <c r="C384">
        <v>4</v>
      </c>
      <c r="D384">
        <v>4</v>
      </c>
      <c r="F384">
        <v>4.59375</v>
      </c>
      <c r="G384">
        <v>26</v>
      </c>
      <c r="H384">
        <v>24</v>
      </c>
      <c r="K384">
        <v>96</v>
      </c>
      <c r="L384">
        <v>422</v>
      </c>
      <c r="M384">
        <v>93</v>
      </c>
      <c r="N384">
        <v>52</v>
      </c>
      <c r="O384">
        <v>49</v>
      </c>
      <c r="P384">
        <v>13</v>
      </c>
      <c r="Q384">
        <v>40</v>
      </c>
      <c r="R384">
        <v>0</v>
      </c>
      <c r="S384">
        <v>7</v>
      </c>
      <c r="T384">
        <v>83</v>
      </c>
      <c r="U384">
        <v>7.78125</v>
      </c>
      <c r="V384">
        <v>3.75</v>
      </c>
      <c r="W384">
        <v>2.0750000000000002</v>
      </c>
      <c r="X384">
        <v>1.21875</v>
      </c>
      <c r="Y384">
        <v>0.196682</v>
      </c>
      <c r="Z384">
        <v>9.4786700000000002E-2</v>
      </c>
      <c r="AA384">
        <v>0.101895734667778</v>
      </c>
      <c r="AB384">
        <v>0.248</v>
      </c>
      <c r="AC384">
        <v>1.3854200000000001</v>
      </c>
      <c r="AD384">
        <v>0.28673799999999999</v>
      </c>
      <c r="AE384">
        <v>0.70557499999999995</v>
      </c>
      <c r="AH384">
        <v>4.7550400000000002</v>
      </c>
      <c r="AI384">
        <v>0.91483000000000003</v>
      </c>
      <c r="AJ384">
        <v>0.91766700000000001</v>
      </c>
      <c r="AK384">
        <v>999</v>
      </c>
      <c r="AO384">
        <v>29514</v>
      </c>
    </row>
    <row r="385" spans="1:41" x14ac:dyDescent="0.45">
      <c r="A385" t="s">
        <v>3109</v>
      </c>
      <c r="B385" t="s">
        <v>21</v>
      </c>
      <c r="C385">
        <v>6</v>
      </c>
      <c r="D385">
        <v>7</v>
      </c>
      <c r="F385">
        <v>4.53172</v>
      </c>
      <c r="G385">
        <v>23</v>
      </c>
      <c r="H385">
        <v>18</v>
      </c>
      <c r="K385">
        <v>99.3</v>
      </c>
      <c r="L385">
        <v>434</v>
      </c>
      <c r="M385">
        <v>88</v>
      </c>
      <c r="N385">
        <v>53</v>
      </c>
      <c r="O385">
        <v>50</v>
      </c>
      <c r="P385">
        <v>13</v>
      </c>
      <c r="Q385">
        <v>51</v>
      </c>
      <c r="R385">
        <v>0</v>
      </c>
      <c r="S385">
        <v>4</v>
      </c>
      <c r="T385">
        <v>105</v>
      </c>
      <c r="U385">
        <v>9.5166199999999996</v>
      </c>
      <c r="V385">
        <v>4.6223599999999996</v>
      </c>
      <c r="W385">
        <v>2.0588199999999999</v>
      </c>
      <c r="X385">
        <v>1.17825</v>
      </c>
      <c r="Y385">
        <v>0.24193500000000001</v>
      </c>
      <c r="Z385">
        <v>0.11751200000000001</v>
      </c>
      <c r="AA385">
        <v>0.124423958361148</v>
      </c>
      <c r="AB385">
        <v>0.23219000000000001</v>
      </c>
      <c r="AC385">
        <v>1.3997999999999999</v>
      </c>
      <c r="AD385">
        <v>0.287356</v>
      </c>
      <c r="AE385">
        <v>0.71192100000000003</v>
      </c>
      <c r="AH385">
        <v>4.5037799999999999</v>
      </c>
      <c r="AI385">
        <v>0.91205499999999995</v>
      </c>
      <c r="AJ385">
        <v>0.89536099999999996</v>
      </c>
      <c r="AK385">
        <v>999</v>
      </c>
      <c r="AO385">
        <v>29866</v>
      </c>
    </row>
    <row r="386" spans="1:41" x14ac:dyDescent="0.45">
      <c r="A386" t="s">
        <v>12</v>
      </c>
      <c r="B386" t="s">
        <v>10</v>
      </c>
      <c r="C386">
        <v>4</v>
      </c>
      <c r="D386">
        <v>4</v>
      </c>
      <c r="F386">
        <v>4.4307699999999999</v>
      </c>
      <c r="G386">
        <v>27</v>
      </c>
      <c r="H386">
        <v>9</v>
      </c>
      <c r="K386">
        <v>65</v>
      </c>
      <c r="L386">
        <v>284</v>
      </c>
      <c r="M386">
        <v>65</v>
      </c>
      <c r="N386">
        <v>34</v>
      </c>
      <c r="O386">
        <v>32</v>
      </c>
      <c r="P386">
        <v>7</v>
      </c>
      <c r="Q386">
        <v>25</v>
      </c>
      <c r="R386">
        <v>0</v>
      </c>
      <c r="S386">
        <v>1</v>
      </c>
      <c r="T386">
        <v>61</v>
      </c>
      <c r="U386">
        <v>8.4461499999999994</v>
      </c>
      <c r="V386">
        <v>3.4615399999999998</v>
      </c>
      <c r="W386">
        <v>2.44</v>
      </c>
      <c r="X386">
        <v>0.96923099999999995</v>
      </c>
      <c r="Y386">
        <v>0.21478900000000001</v>
      </c>
      <c r="Z386">
        <v>8.8028200000000001E-2</v>
      </c>
      <c r="AA386">
        <v>0.126760564744472</v>
      </c>
      <c r="AB386">
        <v>0.251938</v>
      </c>
      <c r="AC386">
        <v>1.38462</v>
      </c>
      <c r="AD386">
        <v>0.30526300000000001</v>
      </c>
      <c r="AE386">
        <v>0.69825400000000004</v>
      </c>
      <c r="AH386">
        <v>3.9781200000000001</v>
      </c>
      <c r="AI386">
        <v>0.911412</v>
      </c>
      <c r="AJ386">
        <v>0.48767700000000003</v>
      </c>
      <c r="AK386">
        <v>999</v>
      </c>
      <c r="AO386">
        <v>23617</v>
      </c>
    </row>
    <row r="387" spans="1:41" x14ac:dyDescent="0.45">
      <c r="A387" t="s">
        <v>3319</v>
      </c>
      <c r="B387" t="s">
        <v>18</v>
      </c>
      <c r="C387">
        <v>6</v>
      </c>
      <c r="D387">
        <v>6</v>
      </c>
      <c r="F387">
        <v>4.2680400000000001</v>
      </c>
      <c r="G387">
        <v>25</v>
      </c>
      <c r="H387">
        <v>25</v>
      </c>
      <c r="K387">
        <v>97</v>
      </c>
      <c r="L387">
        <v>430</v>
      </c>
      <c r="M387">
        <v>89</v>
      </c>
      <c r="N387">
        <v>49</v>
      </c>
      <c r="O387">
        <v>46</v>
      </c>
      <c r="P387">
        <v>11</v>
      </c>
      <c r="Q387">
        <v>50</v>
      </c>
      <c r="R387">
        <v>0</v>
      </c>
      <c r="S387">
        <v>7</v>
      </c>
      <c r="T387">
        <v>94</v>
      </c>
      <c r="U387">
        <v>8.7216500000000003</v>
      </c>
      <c r="V387">
        <v>4.6391799999999996</v>
      </c>
      <c r="W387">
        <v>1.88</v>
      </c>
      <c r="X387">
        <v>1.0206200000000001</v>
      </c>
      <c r="Y387">
        <v>0.21860499999999999</v>
      </c>
      <c r="Z387">
        <v>0.11627899999999999</v>
      </c>
      <c r="AA387">
        <v>0.10232558101415599</v>
      </c>
      <c r="AB387">
        <v>0.23860600000000001</v>
      </c>
      <c r="AC387">
        <v>1.43299</v>
      </c>
      <c r="AD387">
        <v>0.291045</v>
      </c>
      <c r="AE387">
        <v>0.728155</v>
      </c>
      <c r="AH387">
        <v>4.5540099999999999</v>
      </c>
      <c r="AI387">
        <v>0.91063499999999997</v>
      </c>
      <c r="AJ387">
        <v>1.43387</v>
      </c>
      <c r="AK387">
        <v>999</v>
      </c>
      <c r="AO387">
        <v>29271</v>
      </c>
    </row>
    <row r="388" spans="1:41" x14ac:dyDescent="0.45">
      <c r="A388" t="s">
        <v>3081</v>
      </c>
      <c r="B388" t="s">
        <v>207</v>
      </c>
      <c r="C388">
        <v>4</v>
      </c>
      <c r="D388">
        <v>5</v>
      </c>
      <c r="F388">
        <v>4.82315</v>
      </c>
      <c r="G388">
        <v>27</v>
      </c>
      <c r="H388">
        <v>21</v>
      </c>
      <c r="K388">
        <v>93.3</v>
      </c>
      <c r="L388">
        <v>416</v>
      </c>
      <c r="M388">
        <v>86</v>
      </c>
      <c r="N388">
        <v>53</v>
      </c>
      <c r="O388">
        <v>50</v>
      </c>
      <c r="P388">
        <v>12</v>
      </c>
      <c r="Q388">
        <v>44</v>
      </c>
      <c r="R388">
        <v>0</v>
      </c>
      <c r="S388">
        <v>11</v>
      </c>
      <c r="T388">
        <v>91</v>
      </c>
      <c r="U388">
        <v>8.7781300000000009</v>
      </c>
      <c r="V388">
        <v>4.24437</v>
      </c>
      <c r="W388">
        <v>2.0681799999999999</v>
      </c>
      <c r="X388">
        <v>1.1575599999999999</v>
      </c>
      <c r="Y388">
        <v>0.21875</v>
      </c>
      <c r="Z388">
        <v>0.105769</v>
      </c>
      <c r="AA388">
        <v>0.11298076808452601</v>
      </c>
      <c r="AB388">
        <v>0.23822699999999999</v>
      </c>
      <c r="AC388">
        <v>1.3933500000000001</v>
      </c>
      <c r="AD388">
        <v>0.28682200000000002</v>
      </c>
      <c r="AE388">
        <v>0.68021200000000004</v>
      </c>
      <c r="AH388">
        <v>4.7448600000000001</v>
      </c>
      <c r="AI388">
        <v>0.90604600000000002</v>
      </c>
      <c r="AJ388">
        <v>0.68835299999999999</v>
      </c>
      <c r="AK388">
        <v>999</v>
      </c>
      <c r="AO388" t="s">
        <v>3083</v>
      </c>
    </row>
    <row r="389" spans="1:41" x14ac:dyDescent="0.45">
      <c r="A389" t="s">
        <v>7201</v>
      </c>
      <c r="B389" t="s">
        <v>28</v>
      </c>
      <c r="C389">
        <v>4</v>
      </c>
      <c r="D389">
        <v>6</v>
      </c>
      <c r="F389">
        <v>4.8598100000000004</v>
      </c>
      <c r="G389">
        <v>25</v>
      </c>
      <c r="H389">
        <v>14</v>
      </c>
      <c r="K389">
        <v>96.3</v>
      </c>
      <c r="L389">
        <v>425</v>
      </c>
      <c r="M389">
        <v>108</v>
      </c>
      <c r="N389">
        <v>56</v>
      </c>
      <c r="O389">
        <v>52</v>
      </c>
      <c r="P389">
        <v>13</v>
      </c>
      <c r="Q389">
        <v>23</v>
      </c>
      <c r="R389">
        <v>0</v>
      </c>
      <c r="S389">
        <v>10</v>
      </c>
      <c r="T389">
        <v>73</v>
      </c>
      <c r="U389">
        <v>6.8224299999999998</v>
      </c>
      <c r="V389">
        <v>2.1495299999999999</v>
      </c>
      <c r="W389">
        <v>3.1739099999999998</v>
      </c>
      <c r="X389">
        <v>1.21495</v>
      </c>
      <c r="Y389">
        <v>0.171765</v>
      </c>
      <c r="Z389">
        <v>5.4117600000000002E-2</v>
      </c>
      <c r="AA389">
        <v>0.11764705553650801</v>
      </c>
      <c r="AB389">
        <v>0.27550999999999998</v>
      </c>
      <c r="AC389">
        <v>1.36033</v>
      </c>
      <c r="AD389">
        <v>0.31045800000000001</v>
      </c>
      <c r="AE389">
        <v>0.66489399999999999</v>
      </c>
      <c r="AH389">
        <v>4.5219100000000001</v>
      </c>
      <c r="AI389">
        <v>0.90558300000000003</v>
      </c>
      <c r="AJ389">
        <v>0.76814099999999996</v>
      </c>
      <c r="AK389">
        <v>999</v>
      </c>
      <c r="AO389">
        <v>24975</v>
      </c>
    </row>
    <row r="390" spans="1:41" x14ac:dyDescent="0.45">
      <c r="A390" t="s">
        <v>5434</v>
      </c>
      <c r="B390" t="s">
        <v>18</v>
      </c>
      <c r="C390">
        <v>6</v>
      </c>
      <c r="D390">
        <v>6</v>
      </c>
      <c r="F390">
        <v>4.5132700000000003</v>
      </c>
      <c r="G390">
        <v>22</v>
      </c>
      <c r="H390">
        <v>22</v>
      </c>
      <c r="K390">
        <v>101.7</v>
      </c>
      <c r="L390">
        <v>457</v>
      </c>
      <c r="M390">
        <v>100</v>
      </c>
      <c r="N390">
        <v>55</v>
      </c>
      <c r="O390">
        <v>51</v>
      </c>
      <c r="P390">
        <v>11</v>
      </c>
      <c r="Q390">
        <v>51</v>
      </c>
      <c r="R390">
        <v>0</v>
      </c>
      <c r="S390">
        <v>5</v>
      </c>
      <c r="T390">
        <v>87</v>
      </c>
      <c r="U390">
        <v>7.6991199999999997</v>
      </c>
      <c r="V390">
        <v>4.5132700000000003</v>
      </c>
      <c r="W390">
        <v>1.7058800000000001</v>
      </c>
      <c r="X390">
        <v>0.97345099999999996</v>
      </c>
      <c r="Y390">
        <v>0.19037200000000001</v>
      </c>
      <c r="Z390">
        <v>0.111597</v>
      </c>
      <c r="AA390">
        <v>7.8774616122245705E-2</v>
      </c>
      <c r="AB390">
        <v>0.24937699999999999</v>
      </c>
      <c r="AC390">
        <v>1.4847600000000001</v>
      </c>
      <c r="AD390">
        <v>0.29372900000000002</v>
      </c>
      <c r="AE390">
        <v>0.70796499999999996</v>
      </c>
      <c r="AH390">
        <v>4.6021400000000003</v>
      </c>
      <c r="AI390">
        <v>0.90147600000000006</v>
      </c>
      <c r="AJ390">
        <v>1.1439999999999999</v>
      </c>
      <c r="AK390">
        <v>999</v>
      </c>
      <c r="AO390" t="s">
        <v>5436</v>
      </c>
    </row>
    <row r="391" spans="1:41" x14ac:dyDescent="0.45">
      <c r="A391" t="s">
        <v>7150</v>
      </c>
      <c r="B391" t="s">
        <v>42</v>
      </c>
      <c r="C391">
        <v>5</v>
      </c>
      <c r="D391">
        <v>6</v>
      </c>
      <c r="F391">
        <v>4.8648600000000002</v>
      </c>
      <c r="G391">
        <v>22</v>
      </c>
      <c r="H391">
        <v>20</v>
      </c>
      <c r="K391">
        <v>114.7</v>
      </c>
      <c r="L391">
        <v>496</v>
      </c>
      <c r="M391">
        <v>122</v>
      </c>
      <c r="N391">
        <v>66</v>
      </c>
      <c r="O391">
        <v>62</v>
      </c>
      <c r="P391">
        <v>20</v>
      </c>
      <c r="Q391">
        <v>37</v>
      </c>
      <c r="R391">
        <v>1</v>
      </c>
      <c r="S391">
        <v>4</v>
      </c>
      <c r="T391">
        <v>99</v>
      </c>
      <c r="U391">
        <v>7.7680899999999999</v>
      </c>
      <c r="V391">
        <v>2.9032300000000002</v>
      </c>
      <c r="W391">
        <v>2.6756799999999998</v>
      </c>
      <c r="X391">
        <v>1.56931</v>
      </c>
      <c r="Y391">
        <v>0.199597</v>
      </c>
      <c r="Z391">
        <v>7.4596800000000005E-2</v>
      </c>
      <c r="AA391">
        <v>0.125</v>
      </c>
      <c r="AB391">
        <v>0.26813199999999998</v>
      </c>
      <c r="AC391">
        <v>1.38622</v>
      </c>
      <c r="AD391">
        <v>0.30357099999999998</v>
      </c>
      <c r="AE391">
        <v>0.709924</v>
      </c>
      <c r="AH391">
        <v>4.8679399999999999</v>
      </c>
      <c r="AI391">
        <v>0.90007899999999996</v>
      </c>
      <c r="AJ391">
        <v>0.86439299999999997</v>
      </c>
      <c r="AK391">
        <v>999</v>
      </c>
      <c r="AO391">
        <v>12880</v>
      </c>
    </row>
    <row r="392" spans="1:41" x14ac:dyDescent="0.45">
      <c r="A392" t="s">
        <v>7402</v>
      </c>
      <c r="B392" t="s">
        <v>7</v>
      </c>
      <c r="C392">
        <v>5</v>
      </c>
      <c r="D392">
        <v>8</v>
      </c>
      <c r="F392">
        <v>4.7863199999999999</v>
      </c>
      <c r="G392">
        <v>22</v>
      </c>
      <c r="H392">
        <v>19</v>
      </c>
      <c r="K392">
        <v>105.3</v>
      </c>
      <c r="L392">
        <v>469</v>
      </c>
      <c r="M392">
        <v>115</v>
      </c>
      <c r="N392">
        <v>60</v>
      </c>
      <c r="O392">
        <v>56</v>
      </c>
      <c r="P392">
        <v>13</v>
      </c>
      <c r="Q392">
        <v>40</v>
      </c>
      <c r="R392">
        <v>0</v>
      </c>
      <c r="S392">
        <v>4</v>
      </c>
      <c r="T392">
        <v>75</v>
      </c>
      <c r="U392">
        <v>6.4102600000000001</v>
      </c>
      <c r="V392">
        <v>3.4188000000000001</v>
      </c>
      <c r="W392">
        <v>1.875</v>
      </c>
      <c r="X392">
        <v>1.11111</v>
      </c>
      <c r="Y392">
        <v>0.159915</v>
      </c>
      <c r="Z392">
        <v>8.5287799999999997E-2</v>
      </c>
      <c r="AA392">
        <v>7.4626870453357697E-2</v>
      </c>
      <c r="AB392">
        <v>0.270588</v>
      </c>
      <c r="AC392">
        <v>1.4719800000000001</v>
      </c>
      <c r="AD392">
        <v>0.30267100000000002</v>
      </c>
      <c r="AE392">
        <v>0.69444399999999995</v>
      </c>
      <c r="AH392">
        <v>4.6890400000000003</v>
      </c>
      <c r="AI392">
        <v>0.90006600000000003</v>
      </c>
      <c r="AJ392">
        <v>0.86937699999999996</v>
      </c>
      <c r="AK392">
        <v>999</v>
      </c>
      <c r="AO392">
        <v>22092</v>
      </c>
    </row>
    <row r="393" spans="1:41" x14ac:dyDescent="0.45">
      <c r="A393" t="s">
        <v>7238</v>
      </c>
      <c r="B393" t="s">
        <v>73</v>
      </c>
      <c r="C393">
        <v>4</v>
      </c>
      <c r="D393">
        <v>3</v>
      </c>
      <c r="F393">
        <v>3.6466799999999999</v>
      </c>
      <c r="G393">
        <v>59</v>
      </c>
      <c r="H393">
        <v>0</v>
      </c>
      <c r="K393">
        <v>61.7</v>
      </c>
      <c r="L393">
        <v>255</v>
      </c>
      <c r="M393">
        <v>55</v>
      </c>
      <c r="N393">
        <v>27</v>
      </c>
      <c r="O393">
        <v>25</v>
      </c>
      <c r="P393">
        <v>7</v>
      </c>
      <c r="Q393">
        <v>16</v>
      </c>
      <c r="R393">
        <v>0</v>
      </c>
      <c r="S393">
        <v>2</v>
      </c>
      <c r="T393">
        <v>67</v>
      </c>
      <c r="U393">
        <v>9.7730999999999995</v>
      </c>
      <c r="V393">
        <v>2.3338700000000001</v>
      </c>
      <c r="W393">
        <v>4.1875</v>
      </c>
      <c r="X393">
        <v>1.0210699999999999</v>
      </c>
      <c r="Y393">
        <v>0.26274500000000001</v>
      </c>
      <c r="Z393">
        <v>6.2745099999999998E-2</v>
      </c>
      <c r="AA393">
        <v>0.200000010430812</v>
      </c>
      <c r="AB393">
        <v>0.232068</v>
      </c>
      <c r="AC393">
        <v>1.15073</v>
      </c>
      <c r="AD393">
        <v>0.29447899999999999</v>
      </c>
      <c r="AE393">
        <v>0.71895399999999998</v>
      </c>
      <c r="AH393">
        <v>3.4333200000000001</v>
      </c>
      <c r="AI393">
        <v>0.89987700000000004</v>
      </c>
      <c r="AJ393">
        <v>0.71867199999999998</v>
      </c>
      <c r="AK393">
        <v>999</v>
      </c>
      <c r="AO393">
        <v>31776</v>
      </c>
    </row>
    <row r="394" spans="1:41" x14ac:dyDescent="0.45">
      <c r="A394" t="s">
        <v>7138</v>
      </c>
      <c r="B394" t="s">
        <v>107</v>
      </c>
      <c r="C394">
        <v>7</v>
      </c>
      <c r="D394">
        <v>4</v>
      </c>
      <c r="F394">
        <v>3.75</v>
      </c>
      <c r="G394">
        <v>49</v>
      </c>
      <c r="H394">
        <v>7</v>
      </c>
      <c r="K394">
        <v>72</v>
      </c>
      <c r="L394">
        <v>303</v>
      </c>
      <c r="M394">
        <v>65</v>
      </c>
      <c r="N394">
        <v>32</v>
      </c>
      <c r="O394">
        <v>30</v>
      </c>
      <c r="P394">
        <v>9</v>
      </c>
      <c r="Q394">
        <v>27</v>
      </c>
      <c r="R394">
        <v>1</v>
      </c>
      <c r="S394">
        <v>1</v>
      </c>
      <c r="T394">
        <v>78</v>
      </c>
      <c r="U394">
        <v>9.75</v>
      </c>
      <c r="V394">
        <v>3.375</v>
      </c>
      <c r="W394">
        <v>2.88889</v>
      </c>
      <c r="X394">
        <v>1.125</v>
      </c>
      <c r="Y394">
        <v>0.25742599999999999</v>
      </c>
      <c r="Z394">
        <v>8.9108900000000005E-2</v>
      </c>
      <c r="AA394">
        <v>0.168316841125488</v>
      </c>
      <c r="AB394">
        <v>0.23636399999999999</v>
      </c>
      <c r="AC394">
        <v>1.2777799999999999</v>
      </c>
      <c r="AD394">
        <v>0.29787200000000003</v>
      </c>
      <c r="AE394">
        <v>0.75566800000000001</v>
      </c>
      <c r="AH394">
        <v>3.8800400000000002</v>
      </c>
      <c r="AI394">
        <v>0.89719300000000002</v>
      </c>
      <c r="AJ394">
        <v>1.1468100000000001</v>
      </c>
      <c r="AK394">
        <v>999</v>
      </c>
      <c r="AO394">
        <v>16400</v>
      </c>
    </row>
    <row r="395" spans="1:41" x14ac:dyDescent="0.45">
      <c r="A395" t="s">
        <v>7792</v>
      </c>
      <c r="B395" t="s">
        <v>56</v>
      </c>
      <c r="C395">
        <v>6</v>
      </c>
      <c r="D395">
        <v>7</v>
      </c>
      <c r="F395">
        <v>4.4859799999999996</v>
      </c>
      <c r="G395">
        <v>20</v>
      </c>
      <c r="H395">
        <v>18</v>
      </c>
      <c r="K395">
        <v>96.3</v>
      </c>
      <c r="L395">
        <v>427</v>
      </c>
      <c r="M395">
        <v>93</v>
      </c>
      <c r="N395">
        <v>51</v>
      </c>
      <c r="O395">
        <v>48</v>
      </c>
      <c r="P395">
        <v>13</v>
      </c>
      <c r="Q395">
        <v>46</v>
      </c>
      <c r="R395">
        <v>0</v>
      </c>
      <c r="S395">
        <v>4</v>
      </c>
      <c r="T395">
        <v>88</v>
      </c>
      <c r="U395">
        <v>8.2242999999999995</v>
      </c>
      <c r="V395">
        <v>4.2990700000000004</v>
      </c>
      <c r="W395">
        <v>1.9130400000000001</v>
      </c>
      <c r="X395">
        <v>1.21495</v>
      </c>
      <c r="Y395">
        <v>0.20608899999999999</v>
      </c>
      <c r="Z395">
        <v>0.107728</v>
      </c>
      <c r="AA395">
        <v>9.83606502413749E-2</v>
      </c>
      <c r="AB395">
        <v>0.24668399999999999</v>
      </c>
      <c r="AC395">
        <v>1.4434100000000001</v>
      </c>
      <c r="AD395">
        <v>0.28985499999999997</v>
      </c>
      <c r="AE395">
        <v>0.72847700000000004</v>
      </c>
      <c r="AH395">
        <v>4.7399800000000001</v>
      </c>
      <c r="AI395">
        <v>0.895841</v>
      </c>
      <c r="AJ395">
        <v>1.16855</v>
      </c>
      <c r="AK395">
        <v>999</v>
      </c>
      <c r="AO395" t="s">
        <v>7793</v>
      </c>
    </row>
    <row r="396" spans="1:41" x14ac:dyDescent="0.45">
      <c r="A396" t="s">
        <v>214</v>
      </c>
      <c r="B396" t="s">
        <v>76</v>
      </c>
      <c r="C396">
        <v>5</v>
      </c>
      <c r="D396">
        <v>6</v>
      </c>
      <c r="F396">
        <v>4.5</v>
      </c>
      <c r="G396">
        <v>18</v>
      </c>
      <c r="H396">
        <v>17</v>
      </c>
      <c r="K396">
        <v>82</v>
      </c>
      <c r="L396">
        <v>351</v>
      </c>
      <c r="M396">
        <v>88</v>
      </c>
      <c r="N396">
        <v>44</v>
      </c>
      <c r="O396">
        <v>41</v>
      </c>
      <c r="P396">
        <v>11</v>
      </c>
      <c r="Q396">
        <v>18</v>
      </c>
      <c r="R396">
        <v>0</v>
      </c>
      <c r="S396">
        <v>5</v>
      </c>
      <c r="T396">
        <v>61</v>
      </c>
      <c r="U396">
        <v>6.6951200000000002</v>
      </c>
      <c r="V396">
        <v>1.9756100000000001</v>
      </c>
      <c r="W396">
        <v>3.38889</v>
      </c>
      <c r="X396">
        <v>1.2073199999999999</v>
      </c>
      <c r="Y396">
        <v>0.173789</v>
      </c>
      <c r="Z396">
        <v>5.1282099999999997E-2</v>
      </c>
      <c r="AA396">
        <v>0.122507121413946</v>
      </c>
      <c r="AB396">
        <v>0.268293</v>
      </c>
      <c r="AC396">
        <v>1.2926800000000001</v>
      </c>
      <c r="AD396">
        <v>0.30078100000000002</v>
      </c>
      <c r="AE396">
        <v>0.68432700000000002</v>
      </c>
      <c r="AH396">
        <v>4.3525999999999998</v>
      </c>
      <c r="AI396">
        <v>0.89308900000000002</v>
      </c>
      <c r="AJ396">
        <v>0.76601900000000001</v>
      </c>
      <c r="AK396">
        <v>999</v>
      </c>
      <c r="AO396">
        <v>19345</v>
      </c>
    </row>
    <row r="397" spans="1:41" x14ac:dyDescent="0.45">
      <c r="A397" t="s">
        <v>7218</v>
      </c>
      <c r="B397" t="s">
        <v>207</v>
      </c>
      <c r="C397">
        <v>6</v>
      </c>
      <c r="D397">
        <v>8</v>
      </c>
      <c r="F397">
        <v>4.77339</v>
      </c>
      <c r="G397">
        <v>20</v>
      </c>
      <c r="H397">
        <v>20</v>
      </c>
      <c r="K397">
        <v>103.7</v>
      </c>
      <c r="L397">
        <v>449</v>
      </c>
      <c r="M397">
        <v>106</v>
      </c>
      <c r="N397">
        <v>59</v>
      </c>
      <c r="O397">
        <v>55</v>
      </c>
      <c r="P397">
        <v>17</v>
      </c>
      <c r="Q397">
        <v>36</v>
      </c>
      <c r="R397">
        <v>0</v>
      </c>
      <c r="S397">
        <v>6</v>
      </c>
      <c r="T397">
        <v>88</v>
      </c>
      <c r="U397">
        <v>7.6374199999999997</v>
      </c>
      <c r="V397">
        <v>3.1244000000000001</v>
      </c>
      <c r="W397">
        <v>2.4444400000000002</v>
      </c>
      <c r="X397">
        <v>1.4754100000000001</v>
      </c>
      <c r="Y397">
        <v>0.195991</v>
      </c>
      <c r="Z397">
        <v>8.0178200000000005E-2</v>
      </c>
      <c r="AA397">
        <v>0.115812912583351</v>
      </c>
      <c r="AB397">
        <v>0.26044200000000001</v>
      </c>
      <c r="AC397">
        <v>1.3693299999999999</v>
      </c>
      <c r="AD397">
        <v>0.29470200000000002</v>
      </c>
      <c r="AE397">
        <v>0.70220000000000005</v>
      </c>
      <c r="AH397">
        <v>4.9040299999999997</v>
      </c>
      <c r="AI397">
        <v>0.89264600000000005</v>
      </c>
      <c r="AJ397">
        <v>0.81530800000000003</v>
      </c>
      <c r="AK397">
        <v>999</v>
      </c>
      <c r="AO397">
        <v>12808</v>
      </c>
    </row>
    <row r="398" spans="1:41" x14ac:dyDescent="0.45">
      <c r="A398" t="s">
        <v>7332</v>
      </c>
      <c r="B398" t="s">
        <v>76</v>
      </c>
      <c r="C398">
        <v>4</v>
      </c>
      <c r="D398">
        <v>5</v>
      </c>
      <c r="F398">
        <v>4.5150499999999996</v>
      </c>
      <c r="G398">
        <v>29</v>
      </c>
      <c r="H398">
        <v>16</v>
      </c>
      <c r="K398">
        <v>89.7</v>
      </c>
      <c r="L398">
        <v>400</v>
      </c>
      <c r="M398">
        <v>85</v>
      </c>
      <c r="N398">
        <v>48</v>
      </c>
      <c r="O398">
        <v>45</v>
      </c>
      <c r="P398">
        <v>11</v>
      </c>
      <c r="Q398">
        <v>44</v>
      </c>
      <c r="R398">
        <v>0</v>
      </c>
      <c r="S398">
        <v>6</v>
      </c>
      <c r="T398">
        <v>89</v>
      </c>
      <c r="U398">
        <v>8.9297699999999995</v>
      </c>
      <c r="V398">
        <v>4.41472</v>
      </c>
      <c r="W398">
        <v>2.0227300000000001</v>
      </c>
      <c r="X398">
        <v>1.10368</v>
      </c>
      <c r="Y398">
        <v>0.2225</v>
      </c>
      <c r="Z398">
        <v>0.11</v>
      </c>
      <c r="AA398">
        <v>0.112499997019767</v>
      </c>
      <c r="AB398">
        <v>0.24285699999999999</v>
      </c>
      <c r="AC398">
        <v>1.4381299999999999</v>
      </c>
      <c r="AD398">
        <v>0.29599999999999999</v>
      </c>
      <c r="AE398">
        <v>0.713028</v>
      </c>
      <c r="AH398">
        <v>4.5370900000000001</v>
      </c>
      <c r="AI398">
        <v>0.89146099999999995</v>
      </c>
      <c r="AJ398">
        <v>0.98924199999999995</v>
      </c>
      <c r="AK398">
        <v>999</v>
      </c>
      <c r="AO398">
        <v>27775</v>
      </c>
    </row>
    <row r="399" spans="1:41" x14ac:dyDescent="0.45">
      <c r="A399" t="s">
        <v>6506</v>
      </c>
      <c r="B399" t="s">
        <v>21</v>
      </c>
      <c r="C399">
        <v>3</v>
      </c>
      <c r="D399">
        <v>4</v>
      </c>
      <c r="F399">
        <v>4.4372999999999996</v>
      </c>
      <c r="G399">
        <v>26</v>
      </c>
      <c r="H399">
        <v>21</v>
      </c>
      <c r="K399">
        <v>93.3</v>
      </c>
      <c r="L399">
        <v>407</v>
      </c>
      <c r="M399">
        <v>89</v>
      </c>
      <c r="N399">
        <v>49</v>
      </c>
      <c r="O399">
        <v>46</v>
      </c>
      <c r="P399">
        <v>11</v>
      </c>
      <c r="Q399">
        <v>39</v>
      </c>
      <c r="R399">
        <v>0</v>
      </c>
      <c r="S399">
        <v>4</v>
      </c>
      <c r="T399">
        <v>79</v>
      </c>
      <c r="U399">
        <v>7.6205800000000004</v>
      </c>
      <c r="V399">
        <v>3.76206</v>
      </c>
      <c r="W399">
        <v>2.0256400000000001</v>
      </c>
      <c r="X399">
        <v>1.0610900000000001</v>
      </c>
      <c r="Y399">
        <v>0.194103</v>
      </c>
      <c r="Z399">
        <v>9.5823099999999994E-2</v>
      </c>
      <c r="AA399">
        <v>9.8280102014541598E-2</v>
      </c>
      <c r="AB399">
        <v>0.244505</v>
      </c>
      <c r="AC399">
        <v>1.37192</v>
      </c>
      <c r="AD399">
        <v>0.28467199999999998</v>
      </c>
      <c r="AE399">
        <v>0.70159899999999997</v>
      </c>
      <c r="AH399">
        <v>4.4769100000000002</v>
      </c>
      <c r="AI399">
        <v>0.89097999999999999</v>
      </c>
      <c r="AJ399">
        <v>0.92830599999999996</v>
      </c>
      <c r="AK399">
        <v>999</v>
      </c>
      <c r="AO399" t="s">
        <v>6508</v>
      </c>
    </row>
    <row r="400" spans="1:41" x14ac:dyDescent="0.45">
      <c r="A400" t="s">
        <v>7185</v>
      </c>
      <c r="B400" t="s">
        <v>89</v>
      </c>
      <c r="C400">
        <v>5</v>
      </c>
      <c r="D400">
        <v>3</v>
      </c>
      <c r="F400">
        <v>3.7452700000000001</v>
      </c>
      <c r="G400">
        <v>35</v>
      </c>
      <c r="H400">
        <v>10</v>
      </c>
      <c r="K400">
        <v>79.3</v>
      </c>
      <c r="L400">
        <v>326</v>
      </c>
      <c r="M400">
        <v>76</v>
      </c>
      <c r="N400">
        <v>35</v>
      </c>
      <c r="O400">
        <v>33</v>
      </c>
      <c r="P400">
        <v>10</v>
      </c>
      <c r="Q400">
        <v>17</v>
      </c>
      <c r="R400">
        <v>1</v>
      </c>
      <c r="S400">
        <v>2</v>
      </c>
      <c r="T400">
        <v>65</v>
      </c>
      <c r="U400">
        <v>7.3770499999999997</v>
      </c>
      <c r="V400">
        <v>1.9293800000000001</v>
      </c>
      <c r="W400">
        <v>3.8235299999999999</v>
      </c>
      <c r="X400">
        <v>1.13493</v>
      </c>
      <c r="Y400">
        <v>0.19938700000000001</v>
      </c>
      <c r="Z400">
        <v>5.2147199999999998E-2</v>
      </c>
      <c r="AA400">
        <v>0.14723926782607999</v>
      </c>
      <c r="AB400">
        <v>0.247557</v>
      </c>
      <c r="AC400">
        <v>1.17276</v>
      </c>
      <c r="AD400">
        <v>0.28448299999999999</v>
      </c>
      <c r="AE400">
        <v>0.73417699999999997</v>
      </c>
      <c r="AH400">
        <v>3.97383</v>
      </c>
      <c r="AI400">
        <v>0.88892800000000005</v>
      </c>
      <c r="AJ400">
        <v>1.1626700000000001</v>
      </c>
      <c r="AK400">
        <v>999</v>
      </c>
      <c r="AO400">
        <v>15823</v>
      </c>
    </row>
    <row r="401" spans="1:41" x14ac:dyDescent="0.45">
      <c r="A401" t="s">
        <v>17</v>
      </c>
      <c r="B401" t="s">
        <v>16</v>
      </c>
      <c r="C401">
        <v>3</v>
      </c>
      <c r="D401">
        <v>4</v>
      </c>
      <c r="F401">
        <v>4.5882399999999999</v>
      </c>
      <c r="G401">
        <v>30</v>
      </c>
      <c r="H401">
        <v>27</v>
      </c>
      <c r="K401">
        <v>102</v>
      </c>
      <c r="L401">
        <v>443</v>
      </c>
      <c r="M401">
        <v>98</v>
      </c>
      <c r="N401">
        <v>56</v>
      </c>
      <c r="O401">
        <v>52</v>
      </c>
      <c r="P401">
        <v>12</v>
      </c>
      <c r="Q401">
        <v>40</v>
      </c>
      <c r="R401">
        <v>0</v>
      </c>
      <c r="S401">
        <v>9</v>
      </c>
      <c r="T401">
        <v>86</v>
      </c>
      <c r="U401">
        <v>7.5882399999999999</v>
      </c>
      <c r="V401">
        <v>3.5294099999999999</v>
      </c>
      <c r="W401">
        <v>2.15</v>
      </c>
      <c r="X401">
        <v>1.0588200000000001</v>
      </c>
      <c r="Y401">
        <v>0.194131</v>
      </c>
      <c r="Z401">
        <v>9.0293499999999999E-2</v>
      </c>
      <c r="AA401">
        <v>0.103837475180625</v>
      </c>
      <c r="AB401">
        <v>0.24873100000000001</v>
      </c>
      <c r="AC401">
        <v>1.35294</v>
      </c>
      <c r="AD401">
        <v>0.29054099999999999</v>
      </c>
      <c r="AE401">
        <v>0.67656799999999995</v>
      </c>
      <c r="AH401">
        <v>4.5393499999999998</v>
      </c>
      <c r="AI401">
        <v>0.88459200000000004</v>
      </c>
      <c r="AJ401">
        <v>0.81340800000000002</v>
      </c>
      <c r="AK401">
        <v>999</v>
      </c>
      <c r="AO401">
        <v>31635</v>
      </c>
    </row>
    <row r="402" spans="1:41" x14ac:dyDescent="0.45">
      <c r="A402" t="s">
        <v>7794</v>
      </c>
      <c r="B402" t="s">
        <v>130</v>
      </c>
      <c r="C402">
        <v>4</v>
      </c>
      <c r="D402">
        <v>5</v>
      </c>
      <c r="F402">
        <v>4.5</v>
      </c>
      <c r="G402">
        <v>25</v>
      </c>
      <c r="H402">
        <v>15</v>
      </c>
      <c r="K402">
        <v>94</v>
      </c>
      <c r="L402">
        <v>415</v>
      </c>
      <c r="M402">
        <v>95</v>
      </c>
      <c r="N402">
        <v>50</v>
      </c>
      <c r="O402">
        <v>47</v>
      </c>
      <c r="P402">
        <v>10</v>
      </c>
      <c r="Q402">
        <v>41</v>
      </c>
      <c r="R402">
        <v>0</v>
      </c>
      <c r="S402">
        <v>3</v>
      </c>
      <c r="T402">
        <v>75</v>
      </c>
      <c r="U402">
        <v>7.1808500000000004</v>
      </c>
      <c r="V402">
        <v>3.9255300000000002</v>
      </c>
      <c r="W402">
        <v>1.82927</v>
      </c>
      <c r="X402">
        <v>0.95744700000000005</v>
      </c>
      <c r="Y402">
        <v>0.18072299999999999</v>
      </c>
      <c r="Z402">
        <v>9.87952E-2</v>
      </c>
      <c r="AA402">
        <v>8.1927709281444494E-2</v>
      </c>
      <c r="AB402">
        <v>0.25606499999999999</v>
      </c>
      <c r="AC402">
        <v>1.4468099999999999</v>
      </c>
      <c r="AD402">
        <v>0.29720299999999999</v>
      </c>
      <c r="AE402">
        <v>0.70491800000000004</v>
      </c>
      <c r="AH402">
        <v>4.4465300000000001</v>
      </c>
      <c r="AI402">
        <v>0.88457200000000002</v>
      </c>
      <c r="AJ402">
        <v>1.02891</v>
      </c>
      <c r="AK402">
        <v>999</v>
      </c>
      <c r="AO402">
        <v>20476</v>
      </c>
    </row>
    <row r="403" spans="1:41" x14ac:dyDescent="0.45">
      <c r="A403" t="s">
        <v>7330</v>
      </c>
      <c r="B403" t="s">
        <v>7</v>
      </c>
      <c r="C403">
        <v>3</v>
      </c>
      <c r="D403">
        <v>3</v>
      </c>
      <c r="F403">
        <v>4.3143799999999999</v>
      </c>
      <c r="G403">
        <v>22</v>
      </c>
      <c r="H403">
        <v>14</v>
      </c>
      <c r="K403">
        <v>89.7</v>
      </c>
      <c r="L403">
        <v>385</v>
      </c>
      <c r="M403">
        <v>89</v>
      </c>
      <c r="N403">
        <v>46</v>
      </c>
      <c r="O403">
        <v>43</v>
      </c>
      <c r="P403">
        <v>11</v>
      </c>
      <c r="Q403">
        <v>28</v>
      </c>
      <c r="R403">
        <v>0</v>
      </c>
      <c r="S403">
        <v>3</v>
      </c>
      <c r="T403">
        <v>66</v>
      </c>
      <c r="U403">
        <v>6.6220699999999999</v>
      </c>
      <c r="V403">
        <v>2.8093599999999999</v>
      </c>
      <c r="W403">
        <v>2.3571399999999998</v>
      </c>
      <c r="X403">
        <v>1.10368</v>
      </c>
      <c r="Y403">
        <v>0.171429</v>
      </c>
      <c r="Z403">
        <v>7.2727299999999995E-2</v>
      </c>
      <c r="AA403">
        <v>9.8701305687427507E-2</v>
      </c>
      <c r="AB403">
        <v>0.25141200000000002</v>
      </c>
      <c r="AC403">
        <v>1.3043499999999999</v>
      </c>
      <c r="AD403">
        <v>0.281588</v>
      </c>
      <c r="AE403">
        <v>0.69881899999999997</v>
      </c>
      <c r="AH403">
        <v>4.4144600000000001</v>
      </c>
      <c r="AI403">
        <v>0.88201399999999996</v>
      </c>
      <c r="AJ403">
        <v>1.0220100000000001</v>
      </c>
      <c r="AK403">
        <v>999</v>
      </c>
      <c r="AO403">
        <v>23899</v>
      </c>
    </row>
    <row r="404" spans="1:41" x14ac:dyDescent="0.45">
      <c r="A404" t="s">
        <v>7795</v>
      </c>
      <c r="B404" t="s">
        <v>70</v>
      </c>
      <c r="C404">
        <v>6</v>
      </c>
      <c r="D404">
        <v>7</v>
      </c>
      <c r="F404">
        <v>4.8581899999999996</v>
      </c>
      <c r="G404">
        <v>24</v>
      </c>
      <c r="H404">
        <v>22</v>
      </c>
      <c r="K404">
        <v>109.3</v>
      </c>
      <c r="L404">
        <v>485</v>
      </c>
      <c r="M404">
        <v>115</v>
      </c>
      <c r="N404">
        <v>63</v>
      </c>
      <c r="O404">
        <v>59</v>
      </c>
      <c r="P404">
        <v>16</v>
      </c>
      <c r="Q404">
        <v>44</v>
      </c>
      <c r="R404">
        <v>0</v>
      </c>
      <c r="S404">
        <v>4</v>
      </c>
      <c r="T404">
        <v>88</v>
      </c>
      <c r="U404">
        <v>7.2461099999999998</v>
      </c>
      <c r="V404">
        <v>3.6230600000000002</v>
      </c>
      <c r="W404">
        <v>2</v>
      </c>
      <c r="X404">
        <v>1.3174699999999999</v>
      </c>
      <c r="Y404">
        <v>0.18144299999999999</v>
      </c>
      <c r="Z404">
        <v>9.0721700000000002E-2</v>
      </c>
      <c r="AA404">
        <v>9.0721651911735507E-2</v>
      </c>
      <c r="AB404">
        <v>0.263158</v>
      </c>
      <c r="AC404">
        <v>1.4547099999999999</v>
      </c>
      <c r="AD404">
        <v>0.29729699999999998</v>
      </c>
      <c r="AE404">
        <v>0.70278200000000002</v>
      </c>
      <c r="AH404">
        <v>4.8652899999999999</v>
      </c>
      <c r="AI404">
        <v>0.87956500000000004</v>
      </c>
      <c r="AJ404">
        <v>0.84280500000000003</v>
      </c>
      <c r="AK404">
        <v>999</v>
      </c>
      <c r="AO404">
        <v>19191</v>
      </c>
    </row>
    <row r="405" spans="1:41" x14ac:dyDescent="0.45">
      <c r="A405" t="s">
        <v>7796</v>
      </c>
      <c r="B405" t="s">
        <v>31</v>
      </c>
      <c r="C405">
        <v>5</v>
      </c>
      <c r="D405">
        <v>5</v>
      </c>
      <c r="F405">
        <v>4.3875000000000002</v>
      </c>
      <c r="G405">
        <v>28</v>
      </c>
      <c r="H405">
        <v>13</v>
      </c>
      <c r="K405">
        <v>80</v>
      </c>
      <c r="L405">
        <v>346</v>
      </c>
      <c r="M405">
        <v>85</v>
      </c>
      <c r="N405">
        <v>42</v>
      </c>
      <c r="O405">
        <v>39</v>
      </c>
      <c r="P405">
        <v>10</v>
      </c>
      <c r="Q405">
        <v>20</v>
      </c>
      <c r="R405">
        <v>0</v>
      </c>
      <c r="S405">
        <v>4</v>
      </c>
      <c r="T405">
        <v>57</v>
      </c>
      <c r="U405">
        <v>6.4124999999999996</v>
      </c>
      <c r="V405">
        <v>2.25</v>
      </c>
      <c r="W405">
        <v>2.85</v>
      </c>
      <c r="X405">
        <v>1.125</v>
      </c>
      <c r="Y405">
        <v>0.16474</v>
      </c>
      <c r="Z405">
        <v>5.7803500000000001E-2</v>
      </c>
      <c r="AA405">
        <v>0.106936410069465</v>
      </c>
      <c r="AB405">
        <v>0.26397500000000002</v>
      </c>
      <c r="AC405">
        <v>1.3125</v>
      </c>
      <c r="AD405">
        <v>0.29411799999999999</v>
      </c>
      <c r="AE405">
        <v>0.69230800000000003</v>
      </c>
      <c r="AH405">
        <v>4.3550399999999998</v>
      </c>
      <c r="AI405">
        <v>0.87763400000000003</v>
      </c>
      <c r="AJ405">
        <v>0.82358299999999995</v>
      </c>
      <c r="AK405">
        <v>999</v>
      </c>
      <c r="AO405" t="s">
        <v>7797</v>
      </c>
    </row>
    <row r="406" spans="1:41" x14ac:dyDescent="0.45">
      <c r="A406" t="s">
        <v>7438</v>
      </c>
      <c r="B406" t="s">
        <v>269</v>
      </c>
      <c r="C406">
        <v>6</v>
      </c>
      <c r="D406">
        <v>7</v>
      </c>
      <c r="F406">
        <v>4.2668100000000004</v>
      </c>
      <c r="G406">
        <v>31</v>
      </c>
      <c r="H406">
        <v>16</v>
      </c>
      <c r="K406">
        <v>90.7</v>
      </c>
      <c r="L406">
        <v>399</v>
      </c>
      <c r="M406">
        <v>83</v>
      </c>
      <c r="N406">
        <v>46</v>
      </c>
      <c r="O406">
        <v>43</v>
      </c>
      <c r="P406">
        <v>10</v>
      </c>
      <c r="Q406">
        <v>45</v>
      </c>
      <c r="R406">
        <v>0</v>
      </c>
      <c r="S406">
        <v>5</v>
      </c>
      <c r="T406">
        <v>85</v>
      </c>
      <c r="U406">
        <v>8.4344000000000001</v>
      </c>
      <c r="V406">
        <v>4.4652700000000003</v>
      </c>
      <c r="W406">
        <v>1.88889</v>
      </c>
      <c r="X406">
        <v>0.992282</v>
      </c>
      <c r="Y406">
        <v>0.213033</v>
      </c>
      <c r="Z406">
        <v>0.11278199999999999</v>
      </c>
      <c r="AA406">
        <v>0.100250631570816</v>
      </c>
      <c r="AB406">
        <v>0.23782200000000001</v>
      </c>
      <c r="AC406">
        <v>1.4112499999999999</v>
      </c>
      <c r="AD406">
        <v>0.28740199999999999</v>
      </c>
      <c r="AE406">
        <v>0.71929799999999999</v>
      </c>
      <c r="AH406">
        <v>4.4678300000000002</v>
      </c>
      <c r="AI406">
        <v>0.87753199999999998</v>
      </c>
      <c r="AJ406">
        <v>1.0566</v>
      </c>
      <c r="AK406">
        <v>999</v>
      </c>
      <c r="AO406">
        <v>25918</v>
      </c>
    </row>
    <row r="407" spans="1:41" x14ac:dyDescent="0.45">
      <c r="A407" t="s">
        <v>4298</v>
      </c>
      <c r="B407" t="s">
        <v>21</v>
      </c>
      <c r="C407">
        <v>5</v>
      </c>
      <c r="D407">
        <v>5</v>
      </c>
      <c r="F407">
        <v>4.38462</v>
      </c>
      <c r="G407">
        <v>22</v>
      </c>
      <c r="H407">
        <v>17</v>
      </c>
      <c r="K407">
        <v>78</v>
      </c>
      <c r="L407">
        <v>345</v>
      </c>
      <c r="M407">
        <v>75</v>
      </c>
      <c r="N407">
        <v>41</v>
      </c>
      <c r="O407">
        <v>38</v>
      </c>
      <c r="P407">
        <v>10</v>
      </c>
      <c r="Q407">
        <v>32</v>
      </c>
      <c r="R407">
        <v>0</v>
      </c>
      <c r="S407">
        <v>3</v>
      </c>
      <c r="T407">
        <v>76</v>
      </c>
      <c r="U407">
        <v>8.7692300000000003</v>
      </c>
      <c r="V407">
        <v>3.69231</v>
      </c>
      <c r="W407">
        <v>2.375</v>
      </c>
      <c r="X407">
        <v>1.15385</v>
      </c>
      <c r="Y407">
        <v>0.22029000000000001</v>
      </c>
      <c r="Z407">
        <v>9.2753600000000005E-2</v>
      </c>
      <c r="AA407">
        <v>0.12753622978925699</v>
      </c>
      <c r="AB407">
        <v>0.24193500000000001</v>
      </c>
      <c r="AC407">
        <v>1.3717900000000001</v>
      </c>
      <c r="AD407">
        <v>0.29017900000000002</v>
      </c>
      <c r="AE407">
        <v>0.709677</v>
      </c>
      <c r="AH407">
        <v>4.31914</v>
      </c>
      <c r="AI407">
        <v>0.87495599999999996</v>
      </c>
      <c r="AJ407">
        <v>0.76458999999999999</v>
      </c>
      <c r="AK407">
        <v>999</v>
      </c>
      <c r="AO407" t="s">
        <v>4300</v>
      </c>
    </row>
    <row r="408" spans="1:41" x14ac:dyDescent="0.45">
      <c r="A408" t="s">
        <v>7168</v>
      </c>
      <c r="B408" t="s">
        <v>269</v>
      </c>
      <c r="C408">
        <v>7</v>
      </c>
      <c r="D408">
        <v>9</v>
      </c>
      <c r="F408">
        <v>4.8456099999999998</v>
      </c>
      <c r="G408">
        <v>23</v>
      </c>
      <c r="H408">
        <v>23</v>
      </c>
      <c r="K408">
        <v>126.3</v>
      </c>
      <c r="L408">
        <v>567</v>
      </c>
      <c r="M408">
        <v>138</v>
      </c>
      <c r="N408">
        <v>73</v>
      </c>
      <c r="O408">
        <v>68</v>
      </c>
      <c r="P408">
        <v>17</v>
      </c>
      <c r="Q408">
        <v>53</v>
      </c>
      <c r="R408">
        <v>0</v>
      </c>
      <c r="S408">
        <v>6</v>
      </c>
      <c r="T408">
        <v>97</v>
      </c>
      <c r="U408">
        <v>6.9121100000000002</v>
      </c>
      <c r="V408">
        <v>3.7767200000000001</v>
      </c>
      <c r="W408">
        <v>1.83019</v>
      </c>
      <c r="X408">
        <v>1.2114</v>
      </c>
      <c r="Y408">
        <v>0.17107600000000001</v>
      </c>
      <c r="Z408">
        <v>9.3474399999999999E-2</v>
      </c>
      <c r="AA408">
        <v>7.7601410448551095E-2</v>
      </c>
      <c r="AB408">
        <v>0.27165400000000001</v>
      </c>
      <c r="AC408">
        <v>1.51227</v>
      </c>
      <c r="AD408">
        <v>0.30710700000000002</v>
      </c>
      <c r="AE408">
        <v>0.70574199999999998</v>
      </c>
      <c r="AH408">
        <v>4.8702399999999999</v>
      </c>
      <c r="AI408">
        <v>0.87316199999999999</v>
      </c>
      <c r="AJ408">
        <v>0.78423600000000004</v>
      </c>
      <c r="AK408">
        <v>999</v>
      </c>
      <c r="AO408">
        <v>10123</v>
      </c>
    </row>
    <row r="409" spans="1:41" x14ac:dyDescent="0.45">
      <c r="A409" t="s">
        <v>213</v>
      </c>
      <c r="B409" t="s">
        <v>56</v>
      </c>
      <c r="C409">
        <v>3</v>
      </c>
      <c r="D409">
        <v>3</v>
      </c>
      <c r="F409">
        <v>4.5569600000000001</v>
      </c>
      <c r="G409">
        <v>27</v>
      </c>
      <c r="H409">
        <v>14</v>
      </c>
      <c r="K409">
        <v>79</v>
      </c>
      <c r="L409">
        <v>345</v>
      </c>
      <c r="M409">
        <v>79</v>
      </c>
      <c r="N409">
        <v>43</v>
      </c>
      <c r="O409">
        <v>40</v>
      </c>
      <c r="P409">
        <v>10</v>
      </c>
      <c r="Q409">
        <v>30</v>
      </c>
      <c r="R409">
        <v>0</v>
      </c>
      <c r="S409">
        <v>3</v>
      </c>
      <c r="T409">
        <v>69</v>
      </c>
      <c r="U409">
        <v>7.86076</v>
      </c>
      <c r="V409">
        <v>3.4177200000000001</v>
      </c>
      <c r="W409">
        <v>2.2999999999999998</v>
      </c>
      <c r="X409">
        <v>1.13924</v>
      </c>
      <c r="Y409">
        <v>0.2</v>
      </c>
      <c r="Z409">
        <v>8.6956500000000006E-2</v>
      </c>
      <c r="AA409">
        <v>0.11304347962141</v>
      </c>
      <c r="AB409">
        <v>0.25320500000000001</v>
      </c>
      <c r="AC409">
        <v>1.37975</v>
      </c>
      <c r="AD409">
        <v>0.29613699999999998</v>
      </c>
      <c r="AE409">
        <v>0.69473700000000005</v>
      </c>
      <c r="AH409">
        <v>4.4069399999999996</v>
      </c>
      <c r="AI409">
        <v>0.87287400000000004</v>
      </c>
      <c r="AJ409">
        <v>0.58404500000000004</v>
      </c>
      <c r="AK409">
        <v>999</v>
      </c>
      <c r="AO409">
        <v>19225</v>
      </c>
    </row>
    <row r="410" spans="1:41" x14ac:dyDescent="0.45">
      <c r="A410" t="s">
        <v>5055</v>
      </c>
      <c r="B410" t="s">
        <v>104</v>
      </c>
      <c r="C410">
        <v>5</v>
      </c>
      <c r="D410">
        <v>7</v>
      </c>
      <c r="F410">
        <v>4.9572599999999998</v>
      </c>
      <c r="G410">
        <v>22</v>
      </c>
      <c r="H410">
        <v>22</v>
      </c>
      <c r="K410">
        <v>105.3</v>
      </c>
      <c r="L410">
        <v>467</v>
      </c>
      <c r="M410">
        <v>108</v>
      </c>
      <c r="N410">
        <v>62</v>
      </c>
      <c r="O410">
        <v>58</v>
      </c>
      <c r="P410">
        <v>13</v>
      </c>
      <c r="Q410">
        <v>41</v>
      </c>
      <c r="R410">
        <v>0</v>
      </c>
      <c r="S410">
        <v>10</v>
      </c>
      <c r="T410">
        <v>75</v>
      </c>
      <c r="U410">
        <v>6.4102600000000001</v>
      </c>
      <c r="V410">
        <v>3.50427</v>
      </c>
      <c r="W410">
        <v>1.82927</v>
      </c>
      <c r="X410">
        <v>1.11111</v>
      </c>
      <c r="Y410">
        <v>0.16059999999999999</v>
      </c>
      <c r="Z410">
        <v>8.7794399999999995E-2</v>
      </c>
      <c r="AA410">
        <v>7.2805143892765004E-2</v>
      </c>
      <c r="AB410">
        <v>0.25961499999999998</v>
      </c>
      <c r="AC410">
        <v>1.415</v>
      </c>
      <c r="AD410">
        <v>0.289634</v>
      </c>
      <c r="AE410">
        <v>0.66513800000000001</v>
      </c>
      <c r="AH410">
        <v>4.8884699999999999</v>
      </c>
      <c r="AI410">
        <v>0.87209899999999996</v>
      </c>
      <c r="AJ410">
        <v>0.70740400000000003</v>
      </c>
      <c r="AK410">
        <v>999</v>
      </c>
      <c r="AO410">
        <v>26215</v>
      </c>
    </row>
    <row r="411" spans="1:41" x14ac:dyDescent="0.45">
      <c r="A411" t="s">
        <v>7381</v>
      </c>
      <c r="B411" t="s">
        <v>18</v>
      </c>
      <c r="C411">
        <v>4</v>
      </c>
      <c r="D411">
        <v>3</v>
      </c>
      <c r="F411">
        <v>3.9130400000000001</v>
      </c>
      <c r="G411">
        <v>41</v>
      </c>
      <c r="H411">
        <v>7</v>
      </c>
      <c r="K411">
        <v>69</v>
      </c>
      <c r="L411">
        <v>298</v>
      </c>
      <c r="M411">
        <v>63</v>
      </c>
      <c r="N411">
        <v>32</v>
      </c>
      <c r="O411">
        <v>30</v>
      </c>
      <c r="P411">
        <v>7</v>
      </c>
      <c r="Q411">
        <v>30</v>
      </c>
      <c r="R411">
        <v>0</v>
      </c>
      <c r="S411">
        <v>1</v>
      </c>
      <c r="T411">
        <v>72</v>
      </c>
      <c r="U411">
        <v>9.3912999999999993</v>
      </c>
      <c r="V411">
        <v>3.9130400000000001</v>
      </c>
      <c r="W411">
        <v>2.4</v>
      </c>
      <c r="X411">
        <v>0.91304300000000005</v>
      </c>
      <c r="Y411">
        <v>0.24161099999999999</v>
      </c>
      <c r="Z411">
        <v>0.100671</v>
      </c>
      <c r="AA411">
        <v>0.14093959331512401</v>
      </c>
      <c r="AB411">
        <v>0.235955</v>
      </c>
      <c r="AC411">
        <v>1.3478300000000001</v>
      </c>
      <c r="AD411">
        <v>0.29787200000000003</v>
      </c>
      <c r="AE411">
        <v>0.73317299999999996</v>
      </c>
      <c r="AH411">
        <v>3.8347500000000001</v>
      </c>
      <c r="AI411">
        <v>0.87079499999999999</v>
      </c>
      <c r="AJ411">
        <v>0.96498399999999995</v>
      </c>
      <c r="AK411">
        <v>999</v>
      </c>
      <c r="AO411">
        <v>21997</v>
      </c>
    </row>
    <row r="412" spans="1:41" x14ac:dyDescent="0.45">
      <c r="A412" t="s">
        <v>7263</v>
      </c>
      <c r="B412" t="s">
        <v>76</v>
      </c>
      <c r="C412">
        <v>3</v>
      </c>
      <c r="D412">
        <v>3</v>
      </c>
      <c r="F412">
        <v>3.2090800000000002</v>
      </c>
      <c r="G412">
        <v>60</v>
      </c>
      <c r="H412">
        <v>0</v>
      </c>
      <c r="K412">
        <v>61.7</v>
      </c>
      <c r="L412">
        <v>252</v>
      </c>
      <c r="M412">
        <v>51</v>
      </c>
      <c r="N412">
        <v>24</v>
      </c>
      <c r="O412">
        <v>22</v>
      </c>
      <c r="P412">
        <v>7</v>
      </c>
      <c r="Q412">
        <v>19</v>
      </c>
      <c r="R412">
        <v>3</v>
      </c>
      <c r="S412">
        <v>2</v>
      </c>
      <c r="T412">
        <v>73</v>
      </c>
      <c r="U412">
        <v>10.648300000000001</v>
      </c>
      <c r="V412">
        <v>2.7714699999999999</v>
      </c>
      <c r="W412">
        <v>3.8421099999999999</v>
      </c>
      <c r="X412">
        <v>1.0210699999999999</v>
      </c>
      <c r="Y412">
        <v>0.28968300000000002</v>
      </c>
      <c r="Z412">
        <v>7.53968E-2</v>
      </c>
      <c r="AA412">
        <v>0.214285708963871</v>
      </c>
      <c r="AB412">
        <v>0.220779</v>
      </c>
      <c r="AC412">
        <v>1.13452</v>
      </c>
      <c r="AD412">
        <v>0.29139100000000001</v>
      </c>
      <c r="AE412">
        <v>0.76412000000000002</v>
      </c>
      <c r="AH412">
        <v>3.3847</v>
      </c>
      <c r="AI412">
        <v>0.870085</v>
      </c>
      <c r="AJ412">
        <v>1.0408200000000001</v>
      </c>
      <c r="AK412">
        <v>999</v>
      </c>
      <c r="AO412">
        <v>19569</v>
      </c>
    </row>
    <row r="413" spans="1:41" x14ac:dyDescent="0.45">
      <c r="A413" t="s">
        <v>7220</v>
      </c>
      <c r="B413" t="s">
        <v>21</v>
      </c>
      <c r="C413">
        <v>6</v>
      </c>
      <c r="D413">
        <v>8</v>
      </c>
      <c r="F413">
        <v>4.6407400000000001</v>
      </c>
      <c r="G413">
        <v>25</v>
      </c>
      <c r="H413">
        <v>20</v>
      </c>
      <c r="K413">
        <v>118.3</v>
      </c>
      <c r="L413">
        <v>505</v>
      </c>
      <c r="M413">
        <v>126</v>
      </c>
      <c r="N413">
        <v>65</v>
      </c>
      <c r="O413">
        <v>61</v>
      </c>
      <c r="P413">
        <v>18</v>
      </c>
      <c r="Q413">
        <v>27</v>
      </c>
      <c r="R413">
        <v>1</v>
      </c>
      <c r="S413">
        <v>7</v>
      </c>
      <c r="T413">
        <v>84</v>
      </c>
      <c r="U413">
        <v>6.39053</v>
      </c>
      <c r="V413">
        <v>2.0541</v>
      </c>
      <c r="W413">
        <v>3.11111</v>
      </c>
      <c r="X413">
        <v>1.3694</v>
      </c>
      <c r="Y413">
        <v>0.16633700000000001</v>
      </c>
      <c r="Z413">
        <v>5.34653E-2</v>
      </c>
      <c r="AA413">
        <v>0.112871292978525</v>
      </c>
      <c r="AB413">
        <v>0.26751599999999998</v>
      </c>
      <c r="AC413">
        <v>1.29332</v>
      </c>
      <c r="AD413">
        <v>0.29268300000000003</v>
      </c>
      <c r="AE413">
        <v>0.68857599999999997</v>
      </c>
      <c r="AH413">
        <v>4.67516</v>
      </c>
      <c r="AI413">
        <v>0.86995299999999998</v>
      </c>
      <c r="AJ413">
        <v>0.88702899999999996</v>
      </c>
      <c r="AK413">
        <v>999</v>
      </c>
      <c r="AO413">
        <v>19244</v>
      </c>
    </row>
    <row r="414" spans="1:41" x14ac:dyDescent="0.45">
      <c r="A414" t="s">
        <v>7798</v>
      </c>
      <c r="B414" t="s">
        <v>36</v>
      </c>
      <c r="C414">
        <v>4</v>
      </c>
      <c r="D414">
        <v>6</v>
      </c>
      <c r="F414">
        <v>4.92</v>
      </c>
      <c r="G414">
        <v>30</v>
      </c>
      <c r="H414">
        <v>11</v>
      </c>
      <c r="K414">
        <v>75</v>
      </c>
      <c r="L414">
        <v>329</v>
      </c>
      <c r="M414">
        <v>78</v>
      </c>
      <c r="N414">
        <v>44</v>
      </c>
      <c r="O414">
        <v>41</v>
      </c>
      <c r="P414">
        <v>11</v>
      </c>
      <c r="Q414">
        <v>27</v>
      </c>
      <c r="R414">
        <v>1</v>
      </c>
      <c r="S414">
        <v>2</v>
      </c>
      <c r="T414">
        <v>67</v>
      </c>
      <c r="U414">
        <v>8.0399999999999991</v>
      </c>
      <c r="V414">
        <v>3.24</v>
      </c>
      <c r="W414">
        <v>2.4814799999999999</v>
      </c>
      <c r="X414">
        <v>1.32</v>
      </c>
      <c r="Y414">
        <v>0.20364699999999999</v>
      </c>
      <c r="Z414">
        <v>8.2066899999999998E-2</v>
      </c>
      <c r="AA414">
        <v>0.121580548584461</v>
      </c>
      <c r="AB414">
        <v>0.26</v>
      </c>
      <c r="AC414">
        <v>1.4</v>
      </c>
      <c r="AD414">
        <v>0.30180200000000001</v>
      </c>
      <c r="AE414">
        <v>0.68080399999999996</v>
      </c>
      <c r="AH414">
        <v>4.5350400000000004</v>
      </c>
      <c r="AI414">
        <v>0.86986300000000005</v>
      </c>
      <c r="AJ414">
        <v>0.51761500000000005</v>
      </c>
      <c r="AK414">
        <v>999</v>
      </c>
      <c r="AO414">
        <v>19754</v>
      </c>
    </row>
    <row r="415" spans="1:41" x14ac:dyDescent="0.45">
      <c r="A415" t="s">
        <v>116</v>
      </c>
      <c r="B415" t="s">
        <v>36</v>
      </c>
      <c r="C415">
        <v>3</v>
      </c>
      <c r="D415">
        <v>4</v>
      </c>
      <c r="F415">
        <v>5.0369599999999997</v>
      </c>
      <c r="G415">
        <v>29</v>
      </c>
      <c r="H415">
        <v>29</v>
      </c>
      <c r="K415">
        <v>94.7</v>
      </c>
      <c r="L415">
        <v>421</v>
      </c>
      <c r="M415">
        <v>91</v>
      </c>
      <c r="N415">
        <v>57</v>
      </c>
      <c r="O415">
        <v>53</v>
      </c>
      <c r="P415">
        <v>15</v>
      </c>
      <c r="Q415">
        <v>46</v>
      </c>
      <c r="R415">
        <v>0</v>
      </c>
      <c r="S415">
        <v>6</v>
      </c>
      <c r="T415">
        <v>92</v>
      </c>
      <c r="U415">
        <v>8.7433999999999994</v>
      </c>
      <c r="V415">
        <v>4.3716999999999997</v>
      </c>
      <c r="W415">
        <v>2</v>
      </c>
      <c r="X415">
        <v>1.4255500000000001</v>
      </c>
      <c r="Y415">
        <v>0.218527</v>
      </c>
      <c r="Z415">
        <v>0.109264</v>
      </c>
      <c r="AA415">
        <v>0.109263658523559</v>
      </c>
      <c r="AB415">
        <v>0.246612</v>
      </c>
      <c r="AC415">
        <v>1.4466699999999999</v>
      </c>
      <c r="AD415">
        <v>0.290076</v>
      </c>
      <c r="AE415">
        <v>0.68965500000000002</v>
      </c>
      <c r="AH415">
        <v>5.0185000000000004</v>
      </c>
      <c r="AI415">
        <v>0.86754500000000001</v>
      </c>
      <c r="AJ415">
        <v>0.76387400000000005</v>
      </c>
      <c r="AK415">
        <v>999</v>
      </c>
      <c r="AO415">
        <v>24581</v>
      </c>
    </row>
    <row r="416" spans="1:41" x14ac:dyDescent="0.45">
      <c r="A416" t="s">
        <v>7164</v>
      </c>
      <c r="B416" t="s">
        <v>269</v>
      </c>
      <c r="C416">
        <v>7</v>
      </c>
      <c r="D416">
        <v>9</v>
      </c>
      <c r="F416">
        <v>4.6070700000000002</v>
      </c>
      <c r="G416">
        <v>24</v>
      </c>
      <c r="H416">
        <v>24</v>
      </c>
      <c r="K416">
        <v>138.69999999999999</v>
      </c>
      <c r="L416">
        <v>597</v>
      </c>
      <c r="M416">
        <v>154</v>
      </c>
      <c r="N416">
        <v>76</v>
      </c>
      <c r="O416">
        <v>71</v>
      </c>
      <c r="P416">
        <v>23</v>
      </c>
      <c r="Q416">
        <v>34</v>
      </c>
      <c r="R416">
        <v>0</v>
      </c>
      <c r="S416">
        <v>6</v>
      </c>
      <c r="T416">
        <v>93</v>
      </c>
      <c r="U416">
        <v>6.0346099999999998</v>
      </c>
      <c r="V416">
        <v>2.2061999999999999</v>
      </c>
      <c r="W416">
        <v>2.73529</v>
      </c>
      <c r="X416">
        <v>1.4924299999999999</v>
      </c>
      <c r="Y416">
        <v>0.155779</v>
      </c>
      <c r="Z416">
        <v>5.6951399999999999E-2</v>
      </c>
      <c r="AA416">
        <v>9.88274775445461E-2</v>
      </c>
      <c r="AB416">
        <v>0.27648099999999998</v>
      </c>
      <c r="AC416">
        <v>1.35544</v>
      </c>
      <c r="AD416">
        <v>0.29705199999999998</v>
      </c>
      <c r="AE416">
        <v>0.71887000000000001</v>
      </c>
      <c r="AH416">
        <v>4.9349299999999996</v>
      </c>
      <c r="AI416">
        <v>0.86543099999999995</v>
      </c>
      <c r="AJ416">
        <v>1.2676799999999999</v>
      </c>
      <c r="AK416">
        <v>999</v>
      </c>
      <c r="AO416">
        <v>9803</v>
      </c>
    </row>
    <row r="417" spans="1:41" x14ac:dyDescent="0.45">
      <c r="A417" t="s">
        <v>5654</v>
      </c>
      <c r="B417" t="s">
        <v>98</v>
      </c>
      <c r="C417">
        <v>4</v>
      </c>
      <c r="D417">
        <v>3</v>
      </c>
      <c r="F417">
        <v>4.0263200000000001</v>
      </c>
      <c r="G417">
        <v>47</v>
      </c>
      <c r="H417">
        <v>8</v>
      </c>
      <c r="K417">
        <v>76</v>
      </c>
      <c r="L417">
        <v>326</v>
      </c>
      <c r="M417">
        <v>68</v>
      </c>
      <c r="N417">
        <v>36</v>
      </c>
      <c r="O417">
        <v>34</v>
      </c>
      <c r="P417">
        <v>8</v>
      </c>
      <c r="Q417">
        <v>30</v>
      </c>
      <c r="R417">
        <v>0</v>
      </c>
      <c r="S417">
        <v>4</v>
      </c>
      <c r="T417">
        <v>72</v>
      </c>
      <c r="U417">
        <v>8.5263200000000001</v>
      </c>
      <c r="V417">
        <v>3.5526300000000002</v>
      </c>
      <c r="W417">
        <v>2.4</v>
      </c>
      <c r="X417">
        <v>0.94736799999999999</v>
      </c>
      <c r="Y417">
        <v>0.220859</v>
      </c>
      <c r="Z417">
        <v>9.2024499999999995E-2</v>
      </c>
      <c r="AA417">
        <v>0.12883435934782</v>
      </c>
      <c r="AB417">
        <v>0.232877</v>
      </c>
      <c r="AC417">
        <v>1.2894699999999999</v>
      </c>
      <c r="AD417">
        <v>0.28301900000000002</v>
      </c>
      <c r="AE417">
        <v>0.71428599999999998</v>
      </c>
      <c r="AH417">
        <v>4.0708299999999999</v>
      </c>
      <c r="AI417">
        <v>0.86453100000000005</v>
      </c>
      <c r="AJ417">
        <v>0.85154600000000003</v>
      </c>
      <c r="AK417">
        <v>999</v>
      </c>
      <c r="AO417" t="s">
        <v>5656</v>
      </c>
    </row>
    <row r="418" spans="1:41" x14ac:dyDescent="0.45">
      <c r="A418" t="s">
        <v>65</v>
      </c>
      <c r="B418" t="s">
        <v>10</v>
      </c>
      <c r="C418">
        <v>6</v>
      </c>
      <c r="D418">
        <v>6</v>
      </c>
      <c r="F418">
        <v>4.5445500000000001</v>
      </c>
      <c r="G418">
        <v>22</v>
      </c>
      <c r="H418">
        <v>19</v>
      </c>
      <c r="K418">
        <v>101</v>
      </c>
      <c r="L418">
        <v>440</v>
      </c>
      <c r="M418">
        <v>103</v>
      </c>
      <c r="N418">
        <v>55</v>
      </c>
      <c r="O418">
        <v>51</v>
      </c>
      <c r="P418">
        <v>12</v>
      </c>
      <c r="Q418">
        <v>40</v>
      </c>
      <c r="R418">
        <v>0</v>
      </c>
      <c r="S418">
        <v>4</v>
      </c>
      <c r="T418">
        <v>71</v>
      </c>
      <c r="U418">
        <v>6.3267300000000004</v>
      </c>
      <c r="V418">
        <v>3.5643600000000002</v>
      </c>
      <c r="W418">
        <v>1.7749999999999999</v>
      </c>
      <c r="X418">
        <v>1.06931</v>
      </c>
      <c r="Y418">
        <v>0.16136400000000001</v>
      </c>
      <c r="Z418">
        <v>9.0909100000000007E-2</v>
      </c>
      <c r="AA418">
        <v>7.04545378684997E-2</v>
      </c>
      <c r="AB418">
        <v>0.26010100000000003</v>
      </c>
      <c r="AC418">
        <v>1.41584</v>
      </c>
      <c r="AD418">
        <v>0.29073500000000002</v>
      </c>
      <c r="AE418">
        <v>0.69730599999999998</v>
      </c>
      <c r="AH418">
        <v>4.7005800000000004</v>
      </c>
      <c r="AI418">
        <v>0.86442300000000005</v>
      </c>
      <c r="AJ418">
        <v>0.79594200000000004</v>
      </c>
      <c r="AK418">
        <v>999</v>
      </c>
      <c r="AO418">
        <v>12718</v>
      </c>
    </row>
    <row r="419" spans="1:41" x14ac:dyDescent="0.45">
      <c r="A419" t="s">
        <v>7336</v>
      </c>
      <c r="B419" t="s">
        <v>309</v>
      </c>
      <c r="C419">
        <v>6</v>
      </c>
      <c r="D419">
        <v>8</v>
      </c>
      <c r="F419">
        <v>5.1566700000000001</v>
      </c>
      <c r="G419">
        <v>23</v>
      </c>
      <c r="H419">
        <v>19</v>
      </c>
      <c r="K419">
        <v>111.7</v>
      </c>
      <c r="L419">
        <v>500</v>
      </c>
      <c r="M419">
        <v>126</v>
      </c>
      <c r="N419">
        <v>68</v>
      </c>
      <c r="O419">
        <v>64</v>
      </c>
      <c r="P419">
        <v>15</v>
      </c>
      <c r="Q419">
        <v>43</v>
      </c>
      <c r="R419">
        <v>1</v>
      </c>
      <c r="S419">
        <v>7</v>
      </c>
      <c r="T419">
        <v>68</v>
      </c>
      <c r="U419">
        <v>5.4789599999999998</v>
      </c>
      <c r="V419">
        <v>3.4646400000000002</v>
      </c>
      <c r="W419">
        <v>1.5813999999999999</v>
      </c>
      <c r="X419">
        <v>1.2085900000000001</v>
      </c>
      <c r="Y419">
        <v>0.13600000000000001</v>
      </c>
      <c r="Z419">
        <v>8.5999999999999993E-2</v>
      </c>
      <c r="AA419">
        <v>5.0000004470348303E-2</v>
      </c>
      <c r="AB419">
        <v>0.28000000000000003</v>
      </c>
      <c r="AC419">
        <v>1.51298</v>
      </c>
      <c r="AD419">
        <v>0.302452</v>
      </c>
      <c r="AE419">
        <v>0.68243200000000004</v>
      </c>
      <c r="AH419">
        <v>5.1261200000000002</v>
      </c>
      <c r="AI419">
        <v>0.86261900000000002</v>
      </c>
      <c r="AJ419">
        <v>1.3353999999999999</v>
      </c>
      <c r="AK419">
        <v>999</v>
      </c>
      <c r="AO419">
        <v>19206</v>
      </c>
    </row>
    <row r="420" spans="1:41" x14ac:dyDescent="0.45">
      <c r="A420" t="s">
        <v>5793</v>
      </c>
      <c r="B420" t="s">
        <v>170</v>
      </c>
      <c r="C420">
        <v>6</v>
      </c>
      <c r="D420">
        <v>7</v>
      </c>
      <c r="F420">
        <v>4.5</v>
      </c>
      <c r="G420">
        <v>22</v>
      </c>
      <c r="H420">
        <v>20</v>
      </c>
      <c r="K420">
        <v>102</v>
      </c>
      <c r="L420">
        <v>444</v>
      </c>
      <c r="M420">
        <v>106</v>
      </c>
      <c r="N420">
        <v>55</v>
      </c>
      <c r="O420">
        <v>51</v>
      </c>
      <c r="P420">
        <v>12</v>
      </c>
      <c r="Q420">
        <v>39</v>
      </c>
      <c r="R420">
        <v>0</v>
      </c>
      <c r="S420">
        <v>1</v>
      </c>
      <c r="T420">
        <v>69</v>
      </c>
      <c r="U420">
        <v>6.0882399999999999</v>
      </c>
      <c r="V420">
        <v>3.4411800000000001</v>
      </c>
      <c r="W420">
        <v>1.7692300000000001</v>
      </c>
      <c r="X420">
        <v>1.0588200000000001</v>
      </c>
      <c r="Y420">
        <v>0.15540499999999999</v>
      </c>
      <c r="Z420">
        <v>8.7837799999999994E-2</v>
      </c>
      <c r="AA420">
        <v>6.7567564547061906E-2</v>
      </c>
      <c r="AB420">
        <v>0.262376</v>
      </c>
      <c r="AC420">
        <v>1.42157</v>
      </c>
      <c r="AD420">
        <v>0.291022</v>
      </c>
      <c r="AE420">
        <v>0.70202799999999999</v>
      </c>
      <c r="AH420">
        <v>4.6079800000000004</v>
      </c>
      <c r="AI420">
        <v>0.86188299999999995</v>
      </c>
      <c r="AJ420">
        <v>0.908134</v>
      </c>
      <c r="AK420">
        <v>999</v>
      </c>
      <c r="AO420" t="s">
        <v>5795</v>
      </c>
    </row>
    <row r="421" spans="1:41" x14ac:dyDescent="0.45">
      <c r="A421" t="s">
        <v>7191</v>
      </c>
      <c r="B421" t="s">
        <v>21</v>
      </c>
      <c r="C421">
        <v>3</v>
      </c>
      <c r="D421">
        <v>4</v>
      </c>
      <c r="F421">
        <v>4.0449400000000004</v>
      </c>
      <c r="G421">
        <v>29</v>
      </c>
      <c r="H421">
        <v>7</v>
      </c>
      <c r="K421">
        <v>62.3</v>
      </c>
      <c r="L421">
        <v>267</v>
      </c>
      <c r="M421">
        <v>60</v>
      </c>
      <c r="N421">
        <v>30</v>
      </c>
      <c r="O421">
        <v>28</v>
      </c>
      <c r="P421">
        <v>8</v>
      </c>
      <c r="Q421">
        <v>19</v>
      </c>
      <c r="R421">
        <v>1</v>
      </c>
      <c r="S421">
        <v>1</v>
      </c>
      <c r="T421">
        <v>65</v>
      </c>
      <c r="U421">
        <v>9.3900500000000005</v>
      </c>
      <c r="V421">
        <v>2.74478</v>
      </c>
      <c r="W421">
        <v>3.4210500000000001</v>
      </c>
      <c r="X421">
        <v>1.1556999999999999</v>
      </c>
      <c r="Y421">
        <v>0.243446</v>
      </c>
      <c r="Z421">
        <v>7.1161000000000002E-2</v>
      </c>
      <c r="AA421">
        <v>0.17228464782238001</v>
      </c>
      <c r="AB421">
        <v>0.24291499999999999</v>
      </c>
      <c r="AC421">
        <v>1.26806</v>
      </c>
      <c r="AD421">
        <v>0.29885099999999998</v>
      </c>
      <c r="AE421">
        <v>0.72271399999999997</v>
      </c>
      <c r="AH421">
        <v>3.8007900000000001</v>
      </c>
      <c r="AI421">
        <v>0.86128499999999997</v>
      </c>
      <c r="AJ421">
        <v>0.687029</v>
      </c>
      <c r="AK421">
        <v>999</v>
      </c>
      <c r="AO421">
        <v>19362</v>
      </c>
    </row>
    <row r="422" spans="1:41" x14ac:dyDescent="0.45">
      <c r="A422" t="s">
        <v>7799</v>
      </c>
      <c r="B422" t="s">
        <v>269</v>
      </c>
      <c r="C422">
        <v>7</v>
      </c>
      <c r="D422">
        <v>7</v>
      </c>
      <c r="F422">
        <v>4.4875299999999996</v>
      </c>
      <c r="G422">
        <v>23</v>
      </c>
      <c r="H422">
        <v>18</v>
      </c>
      <c r="K422">
        <v>108.3</v>
      </c>
      <c r="L422">
        <v>474</v>
      </c>
      <c r="M422">
        <v>113</v>
      </c>
      <c r="N422">
        <v>58</v>
      </c>
      <c r="O422">
        <v>54</v>
      </c>
      <c r="P422">
        <v>13</v>
      </c>
      <c r="Q422">
        <v>38</v>
      </c>
      <c r="R422">
        <v>0</v>
      </c>
      <c r="S422">
        <v>6</v>
      </c>
      <c r="T422">
        <v>71</v>
      </c>
      <c r="U422">
        <v>5.9002800000000004</v>
      </c>
      <c r="V422">
        <v>3.1578900000000001</v>
      </c>
      <c r="W422">
        <v>1.86842</v>
      </c>
      <c r="X422">
        <v>1.08033</v>
      </c>
      <c r="Y422">
        <v>0.14978900000000001</v>
      </c>
      <c r="Z422">
        <v>8.0168799999999998E-2</v>
      </c>
      <c r="AA422">
        <v>6.9620259106159196E-2</v>
      </c>
      <c r="AB422">
        <v>0.262791</v>
      </c>
      <c r="AC422">
        <v>1.39428</v>
      </c>
      <c r="AD422">
        <v>0.28901700000000002</v>
      </c>
      <c r="AE422">
        <v>0.70030099999999995</v>
      </c>
      <c r="AH422">
        <v>4.7231800000000002</v>
      </c>
      <c r="AI422">
        <v>0.86039900000000002</v>
      </c>
      <c r="AJ422">
        <v>1.0653300000000001</v>
      </c>
      <c r="AK422">
        <v>999</v>
      </c>
      <c r="AO422" t="s">
        <v>7800</v>
      </c>
    </row>
    <row r="423" spans="1:41" x14ac:dyDescent="0.45">
      <c r="A423" t="s">
        <v>7801</v>
      </c>
      <c r="B423" t="s">
        <v>178</v>
      </c>
      <c r="C423">
        <v>5</v>
      </c>
      <c r="D423">
        <v>6</v>
      </c>
      <c r="F423">
        <v>4.6875</v>
      </c>
      <c r="G423">
        <v>20</v>
      </c>
      <c r="H423">
        <v>17</v>
      </c>
      <c r="K423">
        <v>96</v>
      </c>
      <c r="L423">
        <v>417</v>
      </c>
      <c r="M423">
        <v>105</v>
      </c>
      <c r="N423">
        <v>53</v>
      </c>
      <c r="O423">
        <v>50</v>
      </c>
      <c r="P423">
        <v>13</v>
      </c>
      <c r="Q423">
        <v>26</v>
      </c>
      <c r="R423">
        <v>0</v>
      </c>
      <c r="S423">
        <v>4</v>
      </c>
      <c r="T423">
        <v>61</v>
      </c>
      <c r="U423">
        <v>5.71875</v>
      </c>
      <c r="V423">
        <v>2.4375</v>
      </c>
      <c r="W423">
        <v>2.3461500000000002</v>
      </c>
      <c r="X423">
        <v>1.21875</v>
      </c>
      <c r="Y423">
        <v>0.146283</v>
      </c>
      <c r="Z423">
        <v>6.2350099999999999E-2</v>
      </c>
      <c r="AA423">
        <v>8.3932850509881904E-2</v>
      </c>
      <c r="AB423">
        <v>0.271318</v>
      </c>
      <c r="AC423">
        <v>1.3645799999999999</v>
      </c>
      <c r="AD423">
        <v>0.29393000000000002</v>
      </c>
      <c r="AE423">
        <v>0.69148900000000002</v>
      </c>
      <c r="AH423">
        <v>4.6821200000000003</v>
      </c>
      <c r="AI423">
        <v>0.85222200000000004</v>
      </c>
      <c r="AJ423">
        <v>0.72037399999999996</v>
      </c>
      <c r="AK423">
        <v>999</v>
      </c>
      <c r="AO423">
        <v>19518</v>
      </c>
    </row>
    <row r="424" spans="1:41" x14ac:dyDescent="0.45">
      <c r="A424" t="s">
        <v>7802</v>
      </c>
      <c r="B424" t="s">
        <v>191</v>
      </c>
      <c r="C424">
        <v>6</v>
      </c>
      <c r="D424">
        <v>5</v>
      </c>
      <c r="F424">
        <v>4.3494400000000004</v>
      </c>
      <c r="G424">
        <v>26</v>
      </c>
      <c r="H424">
        <v>19</v>
      </c>
      <c r="K424">
        <v>80.7</v>
      </c>
      <c r="L424">
        <v>360</v>
      </c>
      <c r="M424">
        <v>65</v>
      </c>
      <c r="N424">
        <v>42</v>
      </c>
      <c r="O424">
        <v>39</v>
      </c>
      <c r="P424">
        <v>8</v>
      </c>
      <c r="Q424">
        <v>50</v>
      </c>
      <c r="R424">
        <v>0</v>
      </c>
      <c r="S424">
        <v>5</v>
      </c>
      <c r="T424">
        <v>89</v>
      </c>
      <c r="U424">
        <v>9.9256499999999992</v>
      </c>
      <c r="V424">
        <v>5.5762099999999997</v>
      </c>
      <c r="W424">
        <v>1.78</v>
      </c>
      <c r="X424">
        <v>0.89219300000000001</v>
      </c>
      <c r="Y424">
        <v>0.247222</v>
      </c>
      <c r="Z424">
        <v>0.13888900000000001</v>
      </c>
      <c r="AA424">
        <v>0.108333319425582</v>
      </c>
      <c r="AB424">
        <v>0.213115</v>
      </c>
      <c r="AC424">
        <v>1.42503</v>
      </c>
      <c r="AD424">
        <v>0.274038</v>
      </c>
      <c r="AE424">
        <v>0.70327600000000001</v>
      </c>
      <c r="AH424">
        <v>4.3826700000000001</v>
      </c>
      <c r="AI424">
        <v>0.849329</v>
      </c>
      <c r="AJ424">
        <v>0.88465199999999999</v>
      </c>
      <c r="AK424">
        <v>999</v>
      </c>
      <c r="AO424" t="s">
        <v>7803</v>
      </c>
    </row>
    <row r="425" spans="1:41" x14ac:dyDescent="0.45">
      <c r="A425" t="s">
        <v>7804</v>
      </c>
      <c r="C425">
        <v>5</v>
      </c>
      <c r="D425">
        <v>7</v>
      </c>
      <c r="F425">
        <v>4.7904900000000001</v>
      </c>
      <c r="G425">
        <v>20</v>
      </c>
      <c r="H425">
        <v>19</v>
      </c>
      <c r="K425">
        <v>88.3</v>
      </c>
      <c r="L425">
        <v>389</v>
      </c>
      <c r="M425">
        <v>95</v>
      </c>
      <c r="N425">
        <v>50</v>
      </c>
      <c r="O425">
        <v>47</v>
      </c>
      <c r="P425">
        <v>12</v>
      </c>
      <c r="Q425">
        <v>30</v>
      </c>
      <c r="R425">
        <v>0</v>
      </c>
      <c r="S425">
        <v>3</v>
      </c>
      <c r="T425">
        <v>67</v>
      </c>
      <c r="U425">
        <v>6.8289900000000001</v>
      </c>
      <c r="V425">
        <v>3.05776</v>
      </c>
      <c r="W425">
        <v>2.23333</v>
      </c>
      <c r="X425">
        <v>1.2231000000000001</v>
      </c>
      <c r="Y425">
        <v>0.172237</v>
      </c>
      <c r="Z425">
        <v>7.7120800000000003E-2</v>
      </c>
      <c r="AA425">
        <v>9.5115676522254902E-2</v>
      </c>
      <c r="AB425">
        <v>0.26685399999999998</v>
      </c>
      <c r="AC425">
        <v>1.4156299999999999</v>
      </c>
      <c r="AD425">
        <v>0.29963899999999999</v>
      </c>
      <c r="AE425">
        <v>0.69316100000000003</v>
      </c>
      <c r="AH425">
        <v>4.6253700000000002</v>
      </c>
      <c r="AI425">
        <v>0.84548199999999996</v>
      </c>
      <c r="AJ425">
        <v>0.52149599999999996</v>
      </c>
      <c r="AK425">
        <v>999</v>
      </c>
      <c r="AO425">
        <v>20739</v>
      </c>
    </row>
    <row r="426" spans="1:41" x14ac:dyDescent="0.45">
      <c r="A426" t="s">
        <v>7805</v>
      </c>
      <c r="C426">
        <v>5</v>
      </c>
      <c r="D426">
        <v>6</v>
      </c>
      <c r="F426">
        <v>4.6081500000000002</v>
      </c>
      <c r="G426">
        <v>23</v>
      </c>
      <c r="H426">
        <v>20</v>
      </c>
      <c r="K426">
        <v>95.7</v>
      </c>
      <c r="L426">
        <v>415</v>
      </c>
      <c r="M426">
        <v>99</v>
      </c>
      <c r="N426">
        <v>52</v>
      </c>
      <c r="O426">
        <v>49</v>
      </c>
      <c r="P426">
        <v>12</v>
      </c>
      <c r="Q426">
        <v>31</v>
      </c>
      <c r="R426">
        <v>0</v>
      </c>
      <c r="S426">
        <v>7</v>
      </c>
      <c r="T426">
        <v>66</v>
      </c>
      <c r="U426">
        <v>6.2069000000000001</v>
      </c>
      <c r="V426">
        <v>2.9153600000000002</v>
      </c>
      <c r="W426">
        <v>2.1290300000000002</v>
      </c>
      <c r="X426">
        <v>1.12853</v>
      </c>
      <c r="Y426">
        <v>0.15903600000000001</v>
      </c>
      <c r="Z426">
        <v>7.4698799999999996E-2</v>
      </c>
      <c r="AA426">
        <v>8.4337346255779197E-2</v>
      </c>
      <c r="AB426">
        <v>0.26259900000000003</v>
      </c>
      <c r="AC426">
        <v>1.3584099999999999</v>
      </c>
      <c r="AD426">
        <v>0.29097000000000001</v>
      </c>
      <c r="AE426">
        <v>0.68904600000000005</v>
      </c>
      <c r="AH426">
        <v>4.6970499999999999</v>
      </c>
      <c r="AI426">
        <v>0.842893</v>
      </c>
      <c r="AJ426">
        <v>0.96232399999999996</v>
      </c>
      <c r="AK426">
        <v>999</v>
      </c>
      <c r="AO426">
        <v>18699</v>
      </c>
    </row>
    <row r="427" spans="1:41" x14ac:dyDescent="0.45">
      <c r="A427" t="s">
        <v>7806</v>
      </c>
      <c r="B427" t="s">
        <v>104</v>
      </c>
      <c r="C427">
        <v>5</v>
      </c>
      <c r="D427">
        <v>7</v>
      </c>
      <c r="F427">
        <v>4.7129899999999996</v>
      </c>
      <c r="G427">
        <v>23</v>
      </c>
      <c r="H427">
        <v>17</v>
      </c>
      <c r="K427">
        <v>99.3</v>
      </c>
      <c r="L427">
        <v>437</v>
      </c>
      <c r="M427">
        <v>103</v>
      </c>
      <c r="N427">
        <v>56</v>
      </c>
      <c r="O427">
        <v>52</v>
      </c>
      <c r="P427">
        <v>13</v>
      </c>
      <c r="Q427">
        <v>37</v>
      </c>
      <c r="R427">
        <v>0</v>
      </c>
      <c r="S427">
        <v>6</v>
      </c>
      <c r="T427">
        <v>72</v>
      </c>
      <c r="U427">
        <v>6.5256800000000004</v>
      </c>
      <c r="V427">
        <v>3.3534700000000002</v>
      </c>
      <c r="W427">
        <v>1.9459500000000001</v>
      </c>
      <c r="X427">
        <v>1.17825</v>
      </c>
      <c r="Y427">
        <v>0.16475999999999999</v>
      </c>
      <c r="Z427">
        <v>8.4668199999999999E-2</v>
      </c>
      <c r="AA427">
        <v>8.0091536045074394E-2</v>
      </c>
      <c r="AB427">
        <v>0.26142100000000001</v>
      </c>
      <c r="AC427">
        <v>1.40987</v>
      </c>
      <c r="AD427">
        <v>0.29126200000000002</v>
      </c>
      <c r="AE427">
        <v>0.68965500000000002</v>
      </c>
      <c r="AH427">
        <v>4.8059000000000003</v>
      </c>
      <c r="AI427">
        <v>0.84261600000000003</v>
      </c>
      <c r="AJ427">
        <v>0.83662400000000003</v>
      </c>
      <c r="AK427">
        <v>999</v>
      </c>
      <c r="AO427" t="s">
        <v>7807</v>
      </c>
    </row>
    <row r="428" spans="1:41" x14ac:dyDescent="0.45">
      <c r="A428" t="s">
        <v>7321</v>
      </c>
      <c r="B428" t="s">
        <v>98</v>
      </c>
      <c r="C428">
        <v>5</v>
      </c>
      <c r="D428">
        <v>5</v>
      </c>
      <c r="F428">
        <v>4.2503000000000002</v>
      </c>
      <c r="G428">
        <v>28</v>
      </c>
      <c r="H428">
        <v>15</v>
      </c>
      <c r="K428">
        <v>84.7</v>
      </c>
      <c r="L428">
        <v>361</v>
      </c>
      <c r="M428">
        <v>78</v>
      </c>
      <c r="N428">
        <v>43</v>
      </c>
      <c r="O428">
        <v>40</v>
      </c>
      <c r="P428">
        <v>12</v>
      </c>
      <c r="Q428">
        <v>30</v>
      </c>
      <c r="R428">
        <v>0</v>
      </c>
      <c r="S428">
        <v>7</v>
      </c>
      <c r="T428">
        <v>80</v>
      </c>
      <c r="U428">
        <v>8.5005900000000008</v>
      </c>
      <c r="V428">
        <v>3.1877200000000001</v>
      </c>
      <c r="W428">
        <v>2.6666699999999999</v>
      </c>
      <c r="X428">
        <v>1.2750900000000001</v>
      </c>
      <c r="Y428">
        <v>0.221607</v>
      </c>
      <c r="Z428">
        <v>8.3102499999999996E-2</v>
      </c>
      <c r="AA428">
        <v>0.138504147529602</v>
      </c>
      <c r="AB428">
        <v>0.24074100000000001</v>
      </c>
      <c r="AC428">
        <v>1.2750900000000001</v>
      </c>
      <c r="AD428">
        <v>0.28448299999999999</v>
      </c>
      <c r="AE428">
        <v>0.71271899999999999</v>
      </c>
      <c r="AH428">
        <v>4.5183200000000001</v>
      </c>
      <c r="AI428">
        <v>0.84049300000000005</v>
      </c>
      <c r="AJ428">
        <v>0.94737099999999996</v>
      </c>
      <c r="AK428">
        <v>999</v>
      </c>
      <c r="AO428">
        <v>20548</v>
      </c>
    </row>
    <row r="429" spans="1:41" x14ac:dyDescent="0.45">
      <c r="A429" t="s">
        <v>7808</v>
      </c>
      <c r="B429" t="s">
        <v>207</v>
      </c>
      <c r="C429">
        <v>4</v>
      </c>
      <c r="D429">
        <v>6</v>
      </c>
      <c r="F429">
        <v>4.8902799999999997</v>
      </c>
      <c r="G429">
        <v>27</v>
      </c>
      <c r="H429">
        <v>16</v>
      </c>
      <c r="K429">
        <v>95.7</v>
      </c>
      <c r="L429">
        <v>423</v>
      </c>
      <c r="M429">
        <v>102</v>
      </c>
      <c r="N429">
        <v>56</v>
      </c>
      <c r="O429">
        <v>52</v>
      </c>
      <c r="P429">
        <v>14</v>
      </c>
      <c r="Q429">
        <v>35</v>
      </c>
      <c r="R429">
        <v>1</v>
      </c>
      <c r="S429">
        <v>4</v>
      </c>
      <c r="T429">
        <v>77</v>
      </c>
      <c r="U429">
        <v>7.2413800000000004</v>
      </c>
      <c r="V429">
        <v>3.2915399999999999</v>
      </c>
      <c r="W429">
        <v>2.2000000000000002</v>
      </c>
      <c r="X429">
        <v>1.3166100000000001</v>
      </c>
      <c r="Y429">
        <v>0.182033</v>
      </c>
      <c r="Z429">
        <v>8.2742300000000005E-2</v>
      </c>
      <c r="AA429">
        <v>9.9290773272514302E-2</v>
      </c>
      <c r="AB429">
        <v>0.265625</v>
      </c>
      <c r="AC429">
        <v>1.4315599999999999</v>
      </c>
      <c r="AD429">
        <v>0.30034100000000002</v>
      </c>
      <c r="AE429">
        <v>0.68994900000000003</v>
      </c>
      <c r="AH429">
        <v>4.7701900000000004</v>
      </c>
      <c r="AI429">
        <v>0.83991899999999997</v>
      </c>
      <c r="AJ429">
        <v>0.48412300000000003</v>
      </c>
      <c r="AK429">
        <v>999</v>
      </c>
      <c r="AO429">
        <v>19205</v>
      </c>
    </row>
    <row r="430" spans="1:41" x14ac:dyDescent="0.45">
      <c r="A430" t="s">
        <v>3697</v>
      </c>
      <c r="B430" t="s">
        <v>130</v>
      </c>
      <c r="C430">
        <v>5</v>
      </c>
      <c r="D430">
        <v>5</v>
      </c>
      <c r="F430">
        <v>4.7368399999999999</v>
      </c>
      <c r="G430">
        <v>23</v>
      </c>
      <c r="H430">
        <v>23</v>
      </c>
      <c r="K430">
        <v>95</v>
      </c>
      <c r="L430">
        <v>421</v>
      </c>
      <c r="M430">
        <v>86</v>
      </c>
      <c r="N430">
        <v>53</v>
      </c>
      <c r="O430">
        <v>50</v>
      </c>
      <c r="P430">
        <v>13</v>
      </c>
      <c r="Q430">
        <v>50</v>
      </c>
      <c r="R430">
        <v>0</v>
      </c>
      <c r="S430">
        <v>7</v>
      </c>
      <c r="T430">
        <v>96</v>
      </c>
      <c r="U430">
        <v>9.0947399999999998</v>
      </c>
      <c r="V430">
        <v>4.7368399999999999</v>
      </c>
      <c r="W430">
        <v>1.92</v>
      </c>
      <c r="X430">
        <v>1.2315799999999999</v>
      </c>
      <c r="Y430">
        <v>0.22802900000000001</v>
      </c>
      <c r="Z430">
        <v>0.118765</v>
      </c>
      <c r="AA430">
        <v>0.109263658523559</v>
      </c>
      <c r="AB430">
        <v>0.236264</v>
      </c>
      <c r="AC430">
        <v>1.4315800000000001</v>
      </c>
      <c r="AD430">
        <v>0.286275</v>
      </c>
      <c r="AE430">
        <v>0.70458399999999999</v>
      </c>
      <c r="AH430">
        <v>4.8129299999999997</v>
      </c>
      <c r="AI430">
        <v>0.83316000000000001</v>
      </c>
      <c r="AJ430">
        <v>0.91724399999999995</v>
      </c>
      <c r="AK430">
        <v>999</v>
      </c>
      <c r="AO430">
        <v>30146</v>
      </c>
    </row>
    <row r="431" spans="1:41" x14ac:dyDescent="0.45">
      <c r="A431" t="s">
        <v>4025</v>
      </c>
      <c r="B431" t="s">
        <v>89</v>
      </c>
      <c r="C431">
        <v>2</v>
      </c>
      <c r="D431">
        <v>2</v>
      </c>
      <c r="F431">
        <v>4.2962100000000003</v>
      </c>
      <c r="G431">
        <v>26</v>
      </c>
      <c r="H431">
        <v>26</v>
      </c>
      <c r="K431">
        <v>81.7</v>
      </c>
      <c r="L431">
        <v>354</v>
      </c>
      <c r="M431">
        <v>72</v>
      </c>
      <c r="N431">
        <v>42</v>
      </c>
      <c r="O431">
        <v>39</v>
      </c>
      <c r="P431">
        <v>10</v>
      </c>
      <c r="Q431">
        <v>36</v>
      </c>
      <c r="R431">
        <v>0</v>
      </c>
      <c r="S431">
        <v>6</v>
      </c>
      <c r="T431">
        <v>83</v>
      </c>
      <c r="U431">
        <v>9.1432099999999998</v>
      </c>
      <c r="V431">
        <v>3.9657300000000002</v>
      </c>
      <c r="W431">
        <v>2.3055599999999998</v>
      </c>
      <c r="X431">
        <v>1.1015900000000001</v>
      </c>
      <c r="Y431">
        <v>0.234463</v>
      </c>
      <c r="Z431">
        <v>0.10169499999999999</v>
      </c>
      <c r="AA431">
        <v>0.13276836276054299</v>
      </c>
      <c r="AB431">
        <v>0.230769</v>
      </c>
      <c r="AC431">
        <v>1.3219099999999999</v>
      </c>
      <c r="AD431">
        <v>0.283105</v>
      </c>
      <c r="AE431">
        <v>0.70212799999999997</v>
      </c>
      <c r="AH431">
        <v>4.35663</v>
      </c>
      <c r="AI431">
        <v>0.82642800000000005</v>
      </c>
      <c r="AJ431">
        <v>0.84202500000000002</v>
      </c>
      <c r="AK431">
        <v>999</v>
      </c>
      <c r="AO431" t="s">
        <v>4027</v>
      </c>
    </row>
    <row r="432" spans="1:41" x14ac:dyDescent="0.45">
      <c r="A432" t="s">
        <v>7809</v>
      </c>
      <c r="B432" t="s">
        <v>16</v>
      </c>
      <c r="C432">
        <v>5</v>
      </c>
      <c r="D432">
        <v>5</v>
      </c>
      <c r="F432">
        <v>4.4344900000000003</v>
      </c>
      <c r="G432">
        <v>24</v>
      </c>
      <c r="H432">
        <v>19</v>
      </c>
      <c r="K432">
        <v>89.3</v>
      </c>
      <c r="L432">
        <v>394</v>
      </c>
      <c r="M432">
        <v>90</v>
      </c>
      <c r="N432">
        <v>47</v>
      </c>
      <c r="O432">
        <v>44</v>
      </c>
      <c r="P432">
        <v>11</v>
      </c>
      <c r="Q432">
        <v>33</v>
      </c>
      <c r="R432">
        <v>0</v>
      </c>
      <c r="S432">
        <v>8</v>
      </c>
      <c r="T432">
        <v>79</v>
      </c>
      <c r="U432">
        <v>7.9619299999999997</v>
      </c>
      <c r="V432">
        <v>3.3258700000000001</v>
      </c>
      <c r="W432">
        <v>2.3939400000000002</v>
      </c>
      <c r="X432">
        <v>1.1086199999999999</v>
      </c>
      <c r="Y432">
        <v>0.20050799999999999</v>
      </c>
      <c r="Z432">
        <v>8.3756300000000006E-2</v>
      </c>
      <c r="AA432">
        <v>0.11675126850605</v>
      </c>
      <c r="AB432">
        <v>0.25495699999999999</v>
      </c>
      <c r="AC432">
        <v>1.37738</v>
      </c>
      <c r="AD432">
        <v>0.30037999999999998</v>
      </c>
      <c r="AE432">
        <v>0.70631999999999995</v>
      </c>
      <c r="AH432">
        <v>4.4644500000000003</v>
      </c>
      <c r="AI432">
        <v>0.82493099999999997</v>
      </c>
      <c r="AJ432">
        <v>0.89251400000000003</v>
      </c>
      <c r="AK432">
        <v>999</v>
      </c>
      <c r="AO432" t="s">
        <v>7810</v>
      </c>
    </row>
    <row r="433" spans="1:41" x14ac:dyDescent="0.45">
      <c r="A433" t="s">
        <v>7811</v>
      </c>
      <c r="B433" t="s">
        <v>170</v>
      </c>
      <c r="C433">
        <v>4</v>
      </c>
      <c r="D433">
        <v>5</v>
      </c>
      <c r="F433">
        <v>4.4183599999999998</v>
      </c>
      <c r="G433">
        <v>23</v>
      </c>
      <c r="H433">
        <v>20</v>
      </c>
      <c r="K433">
        <v>93.7</v>
      </c>
      <c r="L433">
        <v>412</v>
      </c>
      <c r="M433">
        <v>89</v>
      </c>
      <c r="N433">
        <v>49</v>
      </c>
      <c r="O433">
        <v>46</v>
      </c>
      <c r="P433">
        <v>11</v>
      </c>
      <c r="Q433">
        <v>38</v>
      </c>
      <c r="R433">
        <v>0</v>
      </c>
      <c r="S433">
        <v>10</v>
      </c>
      <c r="T433">
        <v>82</v>
      </c>
      <c r="U433">
        <v>7.8761999999999999</v>
      </c>
      <c r="V433">
        <v>3.64995</v>
      </c>
      <c r="W433">
        <v>2.1578900000000001</v>
      </c>
      <c r="X433">
        <v>1.0565599999999999</v>
      </c>
      <c r="Y433">
        <v>0.19902900000000001</v>
      </c>
      <c r="Z433">
        <v>9.2232999999999996E-2</v>
      </c>
      <c r="AA433">
        <v>0.10679612308740601</v>
      </c>
      <c r="AB433">
        <v>0.244505</v>
      </c>
      <c r="AC433">
        <v>1.3553900000000001</v>
      </c>
      <c r="AD433">
        <v>0.287823</v>
      </c>
      <c r="AE433">
        <v>0.69892500000000002</v>
      </c>
      <c r="AH433">
        <v>4.5677399999999997</v>
      </c>
      <c r="AI433">
        <v>0.82362800000000003</v>
      </c>
      <c r="AJ433">
        <v>0.97868999999999995</v>
      </c>
      <c r="AK433">
        <v>999</v>
      </c>
      <c r="AO433" t="s">
        <v>7812</v>
      </c>
    </row>
    <row r="434" spans="1:41" x14ac:dyDescent="0.45">
      <c r="A434" t="s">
        <v>7813</v>
      </c>
      <c r="B434" t="s">
        <v>309</v>
      </c>
      <c r="C434">
        <v>4</v>
      </c>
      <c r="D434">
        <v>8</v>
      </c>
      <c r="F434">
        <v>5.2730899999999998</v>
      </c>
      <c r="G434">
        <v>19</v>
      </c>
      <c r="H434">
        <v>18</v>
      </c>
      <c r="K434">
        <v>100.7</v>
      </c>
      <c r="L434">
        <v>454</v>
      </c>
      <c r="M434">
        <v>111</v>
      </c>
      <c r="N434">
        <v>63</v>
      </c>
      <c r="O434">
        <v>59</v>
      </c>
      <c r="P434">
        <v>14</v>
      </c>
      <c r="Q434">
        <v>39</v>
      </c>
      <c r="R434">
        <v>0</v>
      </c>
      <c r="S434">
        <v>8</v>
      </c>
      <c r="T434">
        <v>68</v>
      </c>
      <c r="U434">
        <v>6.0774600000000003</v>
      </c>
      <c r="V434">
        <v>3.4855999999999998</v>
      </c>
      <c r="W434">
        <v>1.74359</v>
      </c>
      <c r="X434">
        <v>1.2512399999999999</v>
      </c>
      <c r="Y434">
        <v>0.14978</v>
      </c>
      <c r="Z434">
        <v>8.5903099999999996E-2</v>
      </c>
      <c r="AA434">
        <v>6.3876651227474199E-2</v>
      </c>
      <c r="AB434">
        <v>0.272727</v>
      </c>
      <c r="AC434">
        <v>1.4895700000000001</v>
      </c>
      <c r="AD434">
        <v>0.29846200000000001</v>
      </c>
      <c r="AE434">
        <v>0.66717800000000005</v>
      </c>
      <c r="AH434">
        <v>5.1120400000000004</v>
      </c>
      <c r="AI434">
        <v>0.82235400000000003</v>
      </c>
      <c r="AJ434">
        <v>1.0887</v>
      </c>
      <c r="AK434">
        <v>999</v>
      </c>
      <c r="AO434" t="s">
        <v>7814</v>
      </c>
    </row>
    <row r="435" spans="1:41" x14ac:dyDescent="0.45">
      <c r="A435" t="s">
        <v>7251</v>
      </c>
      <c r="B435" t="s">
        <v>39</v>
      </c>
      <c r="C435">
        <v>4</v>
      </c>
      <c r="D435">
        <v>3</v>
      </c>
      <c r="F435">
        <v>3.7550500000000002</v>
      </c>
      <c r="G435">
        <v>49</v>
      </c>
      <c r="H435">
        <v>3</v>
      </c>
      <c r="K435">
        <v>74.3</v>
      </c>
      <c r="L435">
        <v>305</v>
      </c>
      <c r="M435">
        <v>67</v>
      </c>
      <c r="N435">
        <v>33</v>
      </c>
      <c r="O435">
        <v>31</v>
      </c>
      <c r="P435">
        <v>8</v>
      </c>
      <c r="Q435">
        <v>20</v>
      </c>
      <c r="R435">
        <v>1</v>
      </c>
      <c r="S435">
        <v>3</v>
      </c>
      <c r="T435">
        <v>68</v>
      </c>
      <c r="U435">
        <v>8.2368799999999993</v>
      </c>
      <c r="V435">
        <v>2.4226100000000002</v>
      </c>
      <c r="W435">
        <v>3.4</v>
      </c>
      <c r="X435">
        <v>0.96904400000000002</v>
      </c>
      <c r="Y435">
        <v>0.22295100000000001</v>
      </c>
      <c r="Z435">
        <v>6.5573800000000002E-2</v>
      </c>
      <c r="AA435">
        <v>0.157377049326896</v>
      </c>
      <c r="AB435">
        <v>0.23758899999999999</v>
      </c>
      <c r="AC435">
        <v>1.17093</v>
      </c>
      <c r="AD435">
        <v>0.286408</v>
      </c>
      <c r="AE435">
        <v>0.71240099999999995</v>
      </c>
      <c r="AH435">
        <v>3.7530199999999998</v>
      </c>
      <c r="AI435">
        <v>0.82198000000000004</v>
      </c>
      <c r="AJ435">
        <v>0.92170099999999999</v>
      </c>
      <c r="AK435">
        <v>999</v>
      </c>
      <c r="AO435">
        <v>26231</v>
      </c>
    </row>
    <row r="436" spans="1:41" x14ac:dyDescent="0.45">
      <c r="A436" t="s">
        <v>7815</v>
      </c>
      <c r="B436" t="s">
        <v>16</v>
      </c>
      <c r="C436">
        <v>6</v>
      </c>
      <c r="D436">
        <v>6</v>
      </c>
      <c r="F436">
        <v>4.4619099999999996</v>
      </c>
      <c r="G436">
        <v>24</v>
      </c>
      <c r="H436">
        <v>16</v>
      </c>
      <c r="K436">
        <v>82.7</v>
      </c>
      <c r="L436">
        <v>360</v>
      </c>
      <c r="M436">
        <v>85</v>
      </c>
      <c r="N436">
        <v>44</v>
      </c>
      <c r="O436">
        <v>41</v>
      </c>
      <c r="P436">
        <v>10</v>
      </c>
      <c r="Q436">
        <v>29</v>
      </c>
      <c r="R436">
        <v>0</v>
      </c>
      <c r="S436">
        <v>3</v>
      </c>
      <c r="T436">
        <v>67</v>
      </c>
      <c r="U436">
        <v>7.2914199999999996</v>
      </c>
      <c r="V436">
        <v>3.1559900000000001</v>
      </c>
      <c r="W436">
        <v>2.3103400000000001</v>
      </c>
      <c r="X436">
        <v>1.0882700000000001</v>
      </c>
      <c r="Y436">
        <v>0.186111</v>
      </c>
      <c r="Z436">
        <v>8.0555600000000005E-2</v>
      </c>
      <c r="AA436">
        <v>0.105555549263954</v>
      </c>
      <c r="AB436">
        <v>0.25914599999999999</v>
      </c>
      <c r="AC436">
        <v>1.3784799999999999</v>
      </c>
      <c r="AD436">
        <v>0.29880499999999999</v>
      </c>
      <c r="AE436">
        <v>0.7</v>
      </c>
      <c r="AH436">
        <v>4.3674999999999997</v>
      </c>
      <c r="AI436">
        <v>0.82081000000000004</v>
      </c>
      <c r="AJ436">
        <v>0.74441599999999997</v>
      </c>
      <c r="AK436">
        <v>999</v>
      </c>
      <c r="AO436" t="s">
        <v>7816</v>
      </c>
    </row>
    <row r="437" spans="1:41" x14ac:dyDescent="0.45">
      <c r="A437" t="s">
        <v>7184</v>
      </c>
      <c r="B437" t="s">
        <v>39</v>
      </c>
      <c r="C437">
        <v>5</v>
      </c>
      <c r="D437">
        <v>6</v>
      </c>
      <c r="F437">
        <v>4.5445500000000001</v>
      </c>
      <c r="G437">
        <v>20</v>
      </c>
      <c r="H437">
        <v>20</v>
      </c>
      <c r="K437">
        <v>101</v>
      </c>
      <c r="L437">
        <v>424</v>
      </c>
      <c r="M437">
        <v>98</v>
      </c>
      <c r="N437">
        <v>55</v>
      </c>
      <c r="O437">
        <v>51</v>
      </c>
      <c r="P437">
        <v>14</v>
      </c>
      <c r="Q437">
        <v>29</v>
      </c>
      <c r="R437">
        <v>0</v>
      </c>
      <c r="S437">
        <v>8</v>
      </c>
      <c r="T437">
        <v>74</v>
      </c>
      <c r="U437">
        <v>6.5940599999999998</v>
      </c>
      <c r="V437">
        <v>2.5841599999999998</v>
      </c>
      <c r="W437">
        <v>2.55172</v>
      </c>
      <c r="X437">
        <v>1.24752</v>
      </c>
      <c r="Y437">
        <v>0.17452799999999999</v>
      </c>
      <c r="Z437">
        <v>6.8396200000000004E-2</v>
      </c>
      <c r="AA437">
        <v>0.106132075190544</v>
      </c>
      <c r="AB437">
        <v>0.25323000000000001</v>
      </c>
      <c r="AC437">
        <v>1.25743</v>
      </c>
      <c r="AD437">
        <v>0.28093600000000002</v>
      </c>
      <c r="AE437">
        <v>0.67039099999999996</v>
      </c>
      <c r="AH437">
        <v>4.6906800000000004</v>
      </c>
      <c r="AI437">
        <v>0.81926600000000005</v>
      </c>
      <c r="AJ437">
        <v>0.99503900000000001</v>
      </c>
      <c r="AK437">
        <v>999</v>
      </c>
      <c r="AO437">
        <v>20492</v>
      </c>
    </row>
    <row r="438" spans="1:41" x14ac:dyDescent="0.45">
      <c r="A438" t="s">
        <v>7817</v>
      </c>
      <c r="B438" t="s">
        <v>130</v>
      </c>
      <c r="C438">
        <v>4</v>
      </c>
      <c r="D438">
        <v>4</v>
      </c>
      <c r="F438">
        <v>4.5724900000000002</v>
      </c>
      <c r="G438">
        <v>22</v>
      </c>
      <c r="H438">
        <v>16</v>
      </c>
      <c r="K438">
        <v>80.7</v>
      </c>
      <c r="L438">
        <v>353</v>
      </c>
      <c r="M438">
        <v>79</v>
      </c>
      <c r="N438">
        <v>44</v>
      </c>
      <c r="O438">
        <v>41</v>
      </c>
      <c r="P438">
        <v>12</v>
      </c>
      <c r="Q438">
        <v>30</v>
      </c>
      <c r="R438">
        <v>0</v>
      </c>
      <c r="S438">
        <v>6</v>
      </c>
      <c r="T438">
        <v>77</v>
      </c>
      <c r="U438">
        <v>8.5873600000000003</v>
      </c>
      <c r="V438">
        <v>3.3457300000000001</v>
      </c>
      <c r="W438">
        <v>2.5666699999999998</v>
      </c>
      <c r="X438">
        <v>1.33829</v>
      </c>
      <c r="Y438">
        <v>0.21812999999999999</v>
      </c>
      <c r="Z438">
        <v>8.49858E-2</v>
      </c>
      <c r="AA438">
        <v>0.13314446806907601</v>
      </c>
      <c r="AB438">
        <v>0.24921099999999999</v>
      </c>
      <c r="AC438">
        <v>1.3506800000000001</v>
      </c>
      <c r="AD438">
        <v>0.29386000000000001</v>
      </c>
      <c r="AE438">
        <v>0.70498899999999998</v>
      </c>
      <c r="AH438">
        <v>4.6181099999999997</v>
      </c>
      <c r="AI438">
        <v>0.81847499999999995</v>
      </c>
      <c r="AJ438">
        <v>0.821658</v>
      </c>
      <c r="AK438">
        <v>999</v>
      </c>
      <c r="AO438" t="s">
        <v>7818</v>
      </c>
    </row>
    <row r="439" spans="1:41" x14ac:dyDescent="0.45">
      <c r="A439" t="s">
        <v>6199</v>
      </c>
      <c r="B439" t="s">
        <v>21</v>
      </c>
      <c r="C439">
        <v>4</v>
      </c>
      <c r="D439">
        <v>5</v>
      </c>
      <c r="F439">
        <v>4.4457800000000001</v>
      </c>
      <c r="G439">
        <v>21</v>
      </c>
      <c r="H439">
        <v>15</v>
      </c>
      <c r="K439">
        <v>83</v>
      </c>
      <c r="L439">
        <v>357</v>
      </c>
      <c r="M439">
        <v>86</v>
      </c>
      <c r="N439">
        <v>44</v>
      </c>
      <c r="O439">
        <v>41</v>
      </c>
      <c r="P439">
        <v>10</v>
      </c>
      <c r="Q439">
        <v>26</v>
      </c>
      <c r="R439">
        <v>0</v>
      </c>
      <c r="S439">
        <v>1</v>
      </c>
      <c r="T439">
        <v>57</v>
      </c>
      <c r="U439">
        <v>6.18072</v>
      </c>
      <c r="V439">
        <v>2.81928</v>
      </c>
      <c r="W439">
        <v>2.19231</v>
      </c>
      <c r="X439">
        <v>1.0843400000000001</v>
      </c>
      <c r="Y439">
        <v>0.159664</v>
      </c>
      <c r="Z439">
        <v>7.2829099999999994E-2</v>
      </c>
      <c r="AA439">
        <v>8.6834736168384496E-2</v>
      </c>
      <c r="AB439">
        <v>0.260606</v>
      </c>
      <c r="AC439">
        <v>1.3493999999999999</v>
      </c>
      <c r="AD439">
        <v>0.28897299999999998</v>
      </c>
      <c r="AE439">
        <v>0.69387799999999999</v>
      </c>
      <c r="AH439">
        <v>4.4237200000000003</v>
      </c>
      <c r="AI439">
        <v>0.81835899999999995</v>
      </c>
      <c r="AJ439">
        <v>0.76069900000000001</v>
      </c>
      <c r="AK439">
        <v>999</v>
      </c>
      <c r="AO439" t="s">
        <v>6202</v>
      </c>
    </row>
    <row r="440" spans="1:41" x14ac:dyDescent="0.45">
      <c r="A440" t="s">
        <v>7819</v>
      </c>
      <c r="B440" t="s">
        <v>10</v>
      </c>
      <c r="C440">
        <v>5</v>
      </c>
      <c r="D440">
        <v>6</v>
      </c>
      <c r="F440">
        <v>4.5429700000000004</v>
      </c>
      <c r="G440">
        <v>23</v>
      </c>
      <c r="H440">
        <v>9</v>
      </c>
      <c r="K440">
        <v>73.3</v>
      </c>
      <c r="L440">
        <v>321</v>
      </c>
      <c r="M440">
        <v>72</v>
      </c>
      <c r="N440">
        <v>40</v>
      </c>
      <c r="O440">
        <v>37</v>
      </c>
      <c r="P440">
        <v>9</v>
      </c>
      <c r="Q440">
        <v>25</v>
      </c>
      <c r="R440">
        <v>0</v>
      </c>
      <c r="S440">
        <v>5</v>
      </c>
      <c r="T440">
        <v>66</v>
      </c>
      <c r="U440">
        <v>8.1036800000000007</v>
      </c>
      <c r="V440">
        <v>3.0695800000000002</v>
      </c>
      <c r="W440">
        <v>2.64</v>
      </c>
      <c r="X440">
        <v>1.1050500000000001</v>
      </c>
      <c r="Y440">
        <v>0.20560700000000001</v>
      </c>
      <c r="Z440">
        <v>7.7881599999999995E-2</v>
      </c>
      <c r="AA440">
        <v>0.127725854516029</v>
      </c>
      <c r="AB440">
        <v>0.247423</v>
      </c>
      <c r="AC440">
        <v>1.3233299999999999</v>
      </c>
      <c r="AD440">
        <v>0.29166700000000001</v>
      </c>
      <c r="AE440">
        <v>0.67535500000000004</v>
      </c>
      <c r="AH440">
        <v>4.2782299999999998</v>
      </c>
      <c r="AI440">
        <v>0.81624600000000003</v>
      </c>
      <c r="AJ440">
        <v>0.41603899999999999</v>
      </c>
      <c r="AK440">
        <v>999</v>
      </c>
      <c r="AO440" t="s">
        <v>7820</v>
      </c>
    </row>
    <row r="441" spans="1:41" x14ac:dyDescent="0.45">
      <c r="A441" t="s">
        <v>7821</v>
      </c>
      <c r="B441" t="s">
        <v>16</v>
      </c>
      <c r="C441">
        <v>5</v>
      </c>
      <c r="D441">
        <v>6</v>
      </c>
      <c r="F441">
        <v>4.3143799999999999</v>
      </c>
      <c r="G441">
        <v>30</v>
      </c>
      <c r="H441">
        <v>10</v>
      </c>
      <c r="K441">
        <v>89.7</v>
      </c>
      <c r="L441">
        <v>390</v>
      </c>
      <c r="M441">
        <v>90</v>
      </c>
      <c r="N441">
        <v>46</v>
      </c>
      <c r="O441">
        <v>43</v>
      </c>
      <c r="P441">
        <v>11</v>
      </c>
      <c r="Q441">
        <v>32</v>
      </c>
      <c r="R441">
        <v>1</v>
      </c>
      <c r="S441">
        <v>4</v>
      </c>
      <c r="T441">
        <v>80</v>
      </c>
      <c r="U441">
        <v>8.0267599999999995</v>
      </c>
      <c r="V441">
        <v>3.2107000000000001</v>
      </c>
      <c r="W441">
        <v>2.5</v>
      </c>
      <c r="X441">
        <v>1.10368</v>
      </c>
      <c r="Y441">
        <v>0.205128</v>
      </c>
      <c r="Z441">
        <v>8.2051299999999994E-2</v>
      </c>
      <c r="AA441">
        <v>0.12307692319154701</v>
      </c>
      <c r="AB441">
        <v>0.25423699999999999</v>
      </c>
      <c r="AC441">
        <v>1.36009</v>
      </c>
      <c r="AD441">
        <v>0.30037999999999998</v>
      </c>
      <c r="AE441">
        <v>0.71294599999999997</v>
      </c>
      <c r="AH441">
        <v>4.2695299999999996</v>
      </c>
      <c r="AI441">
        <v>0.81567699999999999</v>
      </c>
      <c r="AJ441">
        <v>0.80883099999999997</v>
      </c>
      <c r="AK441">
        <v>999</v>
      </c>
      <c r="AO441">
        <v>21584</v>
      </c>
    </row>
    <row r="442" spans="1:41" x14ac:dyDescent="0.45">
      <c r="A442" t="s">
        <v>7822</v>
      </c>
      <c r="B442" t="s">
        <v>104</v>
      </c>
      <c r="C442">
        <v>4</v>
      </c>
      <c r="D442">
        <v>5</v>
      </c>
      <c r="F442">
        <v>4.5762700000000001</v>
      </c>
      <c r="G442">
        <v>29</v>
      </c>
      <c r="H442">
        <v>22</v>
      </c>
      <c r="K442">
        <v>76.7</v>
      </c>
      <c r="L442">
        <v>333</v>
      </c>
      <c r="M442">
        <v>71</v>
      </c>
      <c r="N442">
        <v>42</v>
      </c>
      <c r="O442">
        <v>39</v>
      </c>
      <c r="P442">
        <v>10</v>
      </c>
      <c r="Q442">
        <v>29</v>
      </c>
      <c r="R442">
        <v>0</v>
      </c>
      <c r="S442">
        <v>9</v>
      </c>
      <c r="T442">
        <v>70</v>
      </c>
      <c r="U442">
        <v>8.2138200000000001</v>
      </c>
      <c r="V442">
        <v>3.4028700000000001</v>
      </c>
      <c r="W442">
        <v>2.4137900000000001</v>
      </c>
      <c r="X442">
        <v>1.1734</v>
      </c>
      <c r="Y442">
        <v>0.21021000000000001</v>
      </c>
      <c r="Z442">
        <v>8.7087100000000001E-2</v>
      </c>
      <c r="AA442">
        <v>0.123123116791248</v>
      </c>
      <c r="AB442">
        <v>0.240678</v>
      </c>
      <c r="AC442">
        <v>1.3037799999999999</v>
      </c>
      <c r="AD442">
        <v>0.283721</v>
      </c>
      <c r="AE442">
        <v>0.67441899999999999</v>
      </c>
      <c r="AH442">
        <v>4.61097</v>
      </c>
      <c r="AI442">
        <v>0.81445100000000004</v>
      </c>
      <c r="AJ442">
        <v>0.77223299999999995</v>
      </c>
      <c r="AK442">
        <v>999</v>
      </c>
      <c r="AO442" t="s">
        <v>7823</v>
      </c>
    </row>
    <row r="443" spans="1:41" x14ac:dyDescent="0.45">
      <c r="A443" t="s">
        <v>7824</v>
      </c>
      <c r="B443" t="s">
        <v>191</v>
      </c>
      <c r="C443">
        <v>7</v>
      </c>
      <c r="D443">
        <v>6</v>
      </c>
      <c r="F443">
        <v>4.3125</v>
      </c>
      <c r="G443">
        <v>22</v>
      </c>
      <c r="H443">
        <v>14</v>
      </c>
      <c r="K443">
        <v>96</v>
      </c>
      <c r="L443">
        <v>424</v>
      </c>
      <c r="M443">
        <v>92</v>
      </c>
      <c r="N443">
        <v>49</v>
      </c>
      <c r="O443">
        <v>46</v>
      </c>
      <c r="P443">
        <v>10</v>
      </c>
      <c r="Q443">
        <v>44</v>
      </c>
      <c r="R443">
        <v>0</v>
      </c>
      <c r="S443">
        <v>5</v>
      </c>
      <c r="T443">
        <v>77</v>
      </c>
      <c r="U443">
        <v>7.21875</v>
      </c>
      <c r="V443">
        <v>4.125</v>
      </c>
      <c r="W443">
        <v>1.75</v>
      </c>
      <c r="X443">
        <v>0.9375</v>
      </c>
      <c r="Y443">
        <v>0.18160399999999999</v>
      </c>
      <c r="Z443">
        <v>0.10377400000000001</v>
      </c>
      <c r="AA443">
        <v>7.7830187976360293E-2</v>
      </c>
      <c r="AB443">
        <v>0.245333</v>
      </c>
      <c r="AC443">
        <v>1.4166700000000001</v>
      </c>
      <c r="AD443">
        <v>0.28472199999999998</v>
      </c>
      <c r="AE443">
        <v>0.71311500000000005</v>
      </c>
      <c r="AH443">
        <v>4.5362900000000002</v>
      </c>
      <c r="AI443">
        <v>0.81427899999999998</v>
      </c>
      <c r="AJ443">
        <v>1.11717</v>
      </c>
      <c r="AK443">
        <v>999</v>
      </c>
      <c r="AO443" t="s">
        <v>7825</v>
      </c>
    </row>
    <row r="444" spans="1:41" x14ac:dyDescent="0.45">
      <c r="A444" t="s">
        <v>7317</v>
      </c>
      <c r="B444" t="s">
        <v>269</v>
      </c>
      <c r="C444">
        <v>5</v>
      </c>
      <c r="D444">
        <v>4</v>
      </c>
      <c r="F444">
        <v>3.5506000000000002</v>
      </c>
      <c r="G444">
        <v>38</v>
      </c>
      <c r="H444">
        <v>4</v>
      </c>
      <c r="K444">
        <v>58.3</v>
      </c>
      <c r="L444">
        <v>250</v>
      </c>
      <c r="M444">
        <v>52</v>
      </c>
      <c r="N444">
        <v>25</v>
      </c>
      <c r="O444">
        <v>23</v>
      </c>
      <c r="P444">
        <v>7</v>
      </c>
      <c r="Q444">
        <v>21</v>
      </c>
      <c r="R444">
        <v>0</v>
      </c>
      <c r="S444">
        <v>2</v>
      </c>
      <c r="T444">
        <v>68</v>
      </c>
      <c r="U444">
        <v>10.497400000000001</v>
      </c>
      <c r="V444">
        <v>3.2418499999999999</v>
      </c>
      <c r="W444">
        <v>3.2381000000000002</v>
      </c>
      <c r="X444">
        <v>1.0806199999999999</v>
      </c>
      <c r="Y444">
        <v>0.27200000000000002</v>
      </c>
      <c r="Z444">
        <v>8.4000000000000005E-2</v>
      </c>
      <c r="AA444">
        <v>0.18800001591443999</v>
      </c>
      <c r="AB444">
        <v>0.229075</v>
      </c>
      <c r="AC444">
        <v>1.25214</v>
      </c>
      <c r="AD444">
        <v>0.29605300000000001</v>
      </c>
      <c r="AE444">
        <v>0.759494</v>
      </c>
      <c r="AH444">
        <v>3.6667000000000001</v>
      </c>
      <c r="AI444">
        <v>0.81406299999999998</v>
      </c>
      <c r="AJ444">
        <v>0.87304300000000001</v>
      </c>
      <c r="AK444">
        <v>999</v>
      </c>
      <c r="AO444">
        <v>19574</v>
      </c>
    </row>
    <row r="445" spans="1:41" x14ac:dyDescent="0.45">
      <c r="A445" t="s">
        <v>7193</v>
      </c>
      <c r="B445" t="s">
        <v>170</v>
      </c>
      <c r="C445">
        <v>6</v>
      </c>
      <c r="D445">
        <v>7</v>
      </c>
      <c r="F445">
        <v>4.4865399999999998</v>
      </c>
      <c r="G445">
        <v>24</v>
      </c>
      <c r="H445">
        <v>19</v>
      </c>
      <c r="K445">
        <v>100.3</v>
      </c>
      <c r="L445">
        <v>435</v>
      </c>
      <c r="M445">
        <v>98</v>
      </c>
      <c r="N445">
        <v>53</v>
      </c>
      <c r="O445">
        <v>50</v>
      </c>
      <c r="P445">
        <v>13</v>
      </c>
      <c r="Q445">
        <v>36</v>
      </c>
      <c r="R445">
        <v>0</v>
      </c>
      <c r="S445">
        <v>9</v>
      </c>
      <c r="T445">
        <v>84</v>
      </c>
      <c r="U445">
        <v>7.5373900000000003</v>
      </c>
      <c r="V445">
        <v>3.2303099999999998</v>
      </c>
      <c r="W445">
        <v>2.3333300000000001</v>
      </c>
      <c r="X445">
        <v>1.1665000000000001</v>
      </c>
      <c r="Y445">
        <v>0.193103</v>
      </c>
      <c r="Z445">
        <v>8.2758600000000002E-2</v>
      </c>
      <c r="AA445">
        <v>0.11034482717514001</v>
      </c>
      <c r="AB445">
        <v>0.25128200000000001</v>
      </c>
      <c r="AC445">
        <v>1.33599</v>
      </c>
      <c r="AD445">
        <v>0.29010200000000003</v>
      </c>
      <c r="AE445">
        <v>0.69948200000000005</v>
      </c>
      <c r="AH445">
        <v>4.61097</v>
      </c>
      <c r="AI445">
        <v>0.81301800000000002</v>
      </c>
      <c r="AJ445">
        <v>0.97118499999999996</v>
      </c>
      <c r="AK445">
        <v>999</v>
      </c>
      <c r="AO445">
        <v>25636</v>
      </c>
    </row>
    <row r="446" spans="1:41" x14ac:dyDescent="0.45">
      <c r="A446" t="s">
        <v>7158</v>
      </c>
      <c r="B446" t="s">
        <v>155</v>
      </c>
      <c r="C446">
        <v>5</v>
      </c>
      <c r="D446">
        <v>8</v>
      </c>
      <c r="F446">
        <v>4.5865400000000003</v>
      </c>
      <c r="G446">
        <v>21</v>
      </c>
      <c r="H446">
        <v>20</v>
      </c>
      <c r="K446">
        <v>104</v>
      </c>
      <c r="L446">
        <v>447</v>
      </c>
      <c r="M446">
        <v>109</v>
      </c>
      <c r="N446">
        <v>57</v>
      </c>
      <c r="O446">
        <v>53</v>
      </c>
      <c r="P446">
        <v>16</v>
      </c>
      <c r="Q446">
        <v>34</v>
      </c>
      <c r="R446">
        <v>0</v>
      </c>
      <c r="S446">
        <v>3</v>
      </c>
      <c r="T446">
        <v>83</v>
      </c>
      <c r="U446">
        <v>7.18269</v>
      </c>
      <c r="V446">
        <v>2.94231</v>
      </c>
      <c r="W446">
        <v>2.4411800000000001</v>
      </c>
      <c r="X446">
        <v>1.38462</v>
      </c>
      <c r="Y446">
        <v>0.18568200000000001</v>
      </c>
      <c r="Z446">
        <v>7.6062599999999994E-2</v>
      </c>
      <c r="AA446">
        <v>0.10961968451738301</v>
      </c>
      <c r="AB446">
        <v>0.26585399999999998</v>
      </c>
      <c r="AC446">
        <v>1.375</v>
      </c>
      <c r="AD446">
        <v>0.299035</v>
      </c>
      <c r="AE446">
        <v>0.71310099999999998</v>
      </c>
      <c r="AH446">
        <v>4.7261899999999999</v>
      </c>
      <c r="AI446">
        <v>0.81191199999999997</v>
      </c>
      <c r="AJ446">
        <v>1.1850700000000001</v>
      </c>
      <c r="AK446">
        <v>999</v>
      </c>
      <c r="AO446">
        <v>14078</v>
      </c>
    </row>
    <row r="447" spans="1:41" x14ac:dyDescent="0.45">
      <c r="A447" t="s">
        <v>7826</v>
      </c>
      <c r="B447" t="s">
        <v>28</v>
      </c>
      <c r="C447">
        <v>6</v>
      </c>
      <c r="D447">
        <v>7</v>
      </c>
      <c r="F447">
        <v>4.9411800000000001</v>
      </c>
      <c r="G447">
        <v>20</v>
      </c>
      <c r="H447">
        <v>20</v>
      </c>
      <c r="K447">
        <v>102</v>
      </c>
      <c r="L447">
        <v>450</v>
      </c>
      <c r="M447">
        <v>111</v>
      </c>
      <c r="N447">
        <v>60</v>
      </c>
      <c r="O447">
        <v>56</v>
      </c>
      <c r="P447">
        <v>14</v>
      </c>
      <c r="Q447">
        <v>37</v>
      </c>
      <c r="R447">
        <v>0</v>
      </c>
      <c r="S447">
        <v>5</v>
      </c>
      <c r="T447">
        <v>76</v>
      </c>
      <c r="U447">
        <v>6.7058799999999996</v>
      </c>
      <c r="V447">
        <v>3.26471</v>
      </c>
      <c r="W447">
        <v>2.0540500000000002</v>
      </c>
      <c r="X447">
        <v>1.23529</v>
      </c>
      <c r="Y447">
        <v>0.16888900000000001</v>
      </c>
      <c r="Z447">
        <v>8.2222199999999995E-2</v>
      </c>
      <c r="AA447">
        <v>8.6666658520698506E-2</v>
      </c>
      <c r="AB447">
        <v>0.272059</v>
      </c>
      <c r="AC447">
        <v>1.4509799999999999</v>
      </c>
      <c r="AD447">
        <v>0.305031</v>
      </c>
      <c r="AE447">
        <v>0.68535800000000002</v>
      </c>
      <c r="AH447">
        <v>4.7844499999999996</v>
      </c>
      <c r="AI447">
        <v>0.80993800000000005</v>
      </c>
      <c r="AJ447">
        <v>0.89002700000000001</v>
      </c>
      <c r="AK447">
        <v>999</v>
      </c>
      <c r="AO447" t="s">
        <v>7827</v>
      </c>
    </row>
    <row r="448" spans="1:41" x14ac:dyDescent="0.45">
      <c r="A448" t="s">
        <v>6280</v>
      </c>
      <c r="B448" t="s">
        <v>155</v>
      </c>
      <c r="C448">
        <v>6</v>
      </c>
      <c r="D448">
        <v>9</v>
      </c>
      <c r="F448">
        <v>4.7778999999999998</v>
      </c>
      <c r="G448">
        <v>22</v>
      </c>
      <c r="H448">
        <v>19</v>
      </c>
      <c r="K448">
        <v>92.3</v>
      </c>
      <c r="L448">
        <v>409</v>
      </c>
      <c r="M448">
        <v>100</v>
      </c>
      <c r="N448">
        <v>52</v>
      </c>
      <c r="O448">
        <v>49</v>
      </c>
      <c r="P448">
        <v>12</v>
      </c>
      <c r="Q448">
        <v>33</v>
      </c>
      <c r="R448">
        <v>0</v>
      </c>
      <c r="S448">
        <v>3</v>
      </c>
      <c r="T448">
        <v>69</v>
      </c>
      <c r="U448">
        <v>6.7280600000000002</v>
      </c>
      <c r="V448">
        <v>3.2177699999999998</v>
      </c>
      <c r="W448">
        <v>2.09091</v>
      </c>
      <c r="X448">
        <v>1.1700999999999999</v>
      </c>
      <c r="Y448">
        <v>0.16870399999999999</v>
      </c>
      <c r="Z448">
        <v>8.0684599999999995E-2</v>
      </c>
      <c r="AA448">
        <v>8.8019557297229697E-2</v>
      </c>
      <c r="AB448">
        <v>0.26809699999999997</v>
      </c>
      <c r="AC448">
        <v>1.44095</v>
      </c>
      <c r="AD448">
        <v>0.30137000000000003</v>
      </c>
      <c r="AE448">
        <v>0.69707399999999997</v>
      </c>
      <c r="AH448">
        <v>4.6201499999999998</v>
      </c>
      <c r="AI448">
        <v>0.80659800000000004</v>
      </c>
      <c r="AJ448">
        <v>0.89780700000000002</v>
      </c>
      <c r="AK448">
        <v>999</v>
      </c>
      <c r="AO448">
        <v>24607</v>
      </c>
    </row>
    <row r="449" spans="1:41" x14ac:dyDescent="0.45">
      <c r="A449" t="s">
        <v>7230</v>
      </c>
      <c r="B449" t="s">
        <v>89</v>
      </c>
      <c r="C449">
        <v>5</v>
      </c>
      <c r="D449">
        <v>2</v>
      </c>
      <c r="F449">
        <v>3.1334599999999999</v>
      </c>
      <c r="G449">
        <v>57</v>
      </c>
      <c r="H449">
        <v>1</v>
      </c>
      <c r="K449">
        <v>51.7</v>
      </c>
      <c r="L449">
        <v>215</v>
      </c>
      <c r="M449">
        <v>39</v>
      </c>
      <c r="N449">
        <v>19</v>
      </c>
      <c r="O449">
        <v>18</v>
      </c>
      <c r="P449">
        <v>5</v>
      </c>
      <c r="Q449">
        <v>21</v>
      </c>
      <c r="R449">
        <v>0</v>
      </c>
      <c r="S449">
        <v>2</v>
      </c>
      <c r="T449">
        <v>71</v>
      </c>
      <c r="U449">
        <v>12.3598</v>
      </c>
      <c r="V449">
        <v>3.65571</v>
      </c>
      <c r="W449">
        <v>3.3809499999999999</v>
      </c>
      <c r="X449">
        <v>0.87040600000000001</v>
      </c>
      <c r="Y449">
        <v>0.330233</v>
      </c>
      <c r="Z449">
        <v>9.7674399999999995E-2</v>
      </c>
      <c r="AA449">
        <v>0.232558138668537</v>
      </c>
      <c r="AB449">
        <v>0.203125</v>
      </c>
      <c r="AC449">
        <v>1.1605399999999999</v>
      </c>
      <c r="AD449">
        <v>0.293103</v>
      </c>
      <c r="AE449">
        <v>0.77358499999999997</v>
      </c>
      <c r="AH449">
        <v>3.1002999999999998</v>
      </c>
      <c r="AI449">
        <v>0.80641799999999997</v>
      </c>
      <c r="AJ449">
        <v>0.861232</v>
      </c>
      <c r="AK449">
        <v>999</v>
      </c>
      <c r="AO449">
        <v>17998</v>
      </c>
    </row>
    <row r="450" spans="1:41" x14ac:dyDescent="0.45">
      <c r="A450" t="s">
        <v>7166</v>
      </c>
      <c r="B450" t="s">
        <v>269</v>
      </c>
      <c r="C450">
        <v>7</v>
      </c>
      <c r="D450">
        <v>9</v>
      </c>
      <c r="F450">
        <v>4.8628400000000003</v>
      </c>
      <c r="G450">
        <v>22</v>
      </c>
      <c r="H450">
        <v>22</v>
      </c>
      <c r="K450">
        <v>120.3</v>
      </c>
      <c r="L450">
        <v>530</v>
      </c>
      <c r="M450">
        <v>127</v>
      </c>
      <c r="N450">
        <v>70</v>
      </c>
      <c r="O450">
        <v>65</v>
      </c>
      <c r="P450">
        <v>20</v>
      </c>
      <c r="Q450">
        <v>45</v>
      </c>
      <c r="R450">
        <v>1</v>
      </c>
      <c r="S450">
        <v>6</v>
      </c>
      <c r="T450">
        <v>108</v>
      </c>
      <c r="U450">
        <v>8.0798000000000005</v>
      </c>
      <c r="V450">
        <v>3.3665799999999999</v>
      </c>
      <c r="W450">
        <v>2.4</v>
      </c>
      <c r="X450">
        <v>1.4962599999999999</v>
      </c>
      <c r="Y450">
        <v>0.20377400000000001</v>
      </c>
      <c r="Z450">
        <v>8.4905700000000001E-2</v>
      </c>
      <c r="AA450">
        <v>0.11886792629957101</v>
      </c>
      <c r="AB450">
        <v>0.26513599999999998</v>
      </c>
      <c r="AC450">
        <v>1.4297599999999999</v>
      </c>
      <c r="AD450">
        <v>0.30484299999999998</v>
      </c>
      <c r="AE450">
        <v>0.70833299999999999</v>
      </c>
      <c r="AH450">
        <v>4.8926100000000003</v>
      </c>
      <c r="AI450">
        <v>0.80306999999999995</v>
      </c>
      <c r="AJ450">
        <v>0.70191300000000001</v>
      </c>
      <c r="AK450">
        <v>999</v>
      </c>
      <c r="AO450">
        <v>2520</v>
      </c>
    </row>
    <row r="451" spans="1:41" x14ac:dyDescent="0.45">
      <c r="A451" t="s">
        <v>7828</v>
      </c>
      <c r="B451" t="s">
        <v>42</v>
      </c>
      <c r="C451">
        <v>3</v>
      </c>
      <c r="D451">
        <v>3</v>
      </c>
      <c r="F451">
        <v>3.3771100000000001</v>
      </c>
      <c r="G451">
        <v>60</v>
      </c>
      <c r="H451">
        <v>0</v>
      </c>
      <c r="K451">
        <v>53.3</v>
      </c>
      <c r="L451">
        <v>215</v>
      </c>
      <c r="M451">
        <v>42</v>
      </c>
      <c r="N451">
        <v>21</v>
      </c>
      <c r="O451">
        <v>20</v>
      </c>
      <c r="P451">
        <v>8</v>
      </c>
      <c r="Q451">
        <v>16</v>
      </c>
      <c r="R451">
        <v>2</v>
      </c>
      <c r="S451">
        <v>1</v>
      </c>
      <c r="T451">
        <v>76</v>
      </c>
      <c r="U451">
        <v>12.833</v>
      </c>
      <c r="V451">
        <v>2.7016900000000001</v>
      </c>
      <c r="W451">
        <v>4.75</v>
      </c>
      <c r="X451">
        <v>1.35084</v>
      </c>
      <c r="Y451">
        <v>0.35348800000000002</v>
      </c>
      <c r="Z451">
        <v>7.4418600000000001E-2</v>
      </c>
      <c r="AA451">
        <v>0.27906978130340498</v>
      </c>
      <c r="AB451">
        <v>0.212121</v>
      </c>
      <c r="AC451">
        <v>1.0881799999999999</v>
      </c>
      <c r="AD451">
        <v>0.29824600000000001</v>
      </c>
      <c r="AE451">
        <v>0.79059800000000002</v>
      </c>
      <c r="AH451">
        <v>3.3113299999999999</v>
      </c>
      <c r="AI451">
        <v>0.79880200000000001</v>
      </c>
      <c r="AJ451">
        <v>0.83389899999999995</v>
      </c>
      <c r="AK451">
        <v>999</v>
      </c>
      <c r="AO451">
        <v>13594</v>
      </c>
    </row>
    <row r="452" spans="1:41" x14ac:dyDescent="0.45">
      <c r="A452" t="s">
        <v>7378</v>
      </c>
      <c r="B452" t="s">
        <v>170</v>
      </c>
      <c r="C452">
        <v>4</v>
      </c>
      <c r="D452">
        <v>4</v>
      </c>
      <c r="F452">
        <v>4.2127699999999999</v>
      </c>
      <c r="G452">
        <v>31</v>
      </c>
      <c r="H452">
        <v>13</v>
      </c>
      <c r="K452">
        <v>94</v>
      </c>
      <c r="L452">
        <v>396</v>
      </c>
      <c r="M452">
        <v>91</v>
      </c>
      <c r="N452">
        <v>47</v>
      </c>
      <c r="O452">
        <v>44</v>
      </c>
      <c r="P452">
        <v>13</v>
      </c>
      <c r="Q452">
        <v>28</v>
      </c>
      <c r="R452">
        <v>0</v>
      </c>
      <c r="S452">
        <v>3</v>
      </c>
      <c r="T452">
        <v>76</v>
      </c>
      <c r="U452">
        <v>7.2766000000000002</v>
      </c>
      <c r="V452">
        <v>2.68085</v>
      </c>
      <c r="W452">
        <v>2.7142900000000001</v>
      </c>
      <c r="X452">
        <v>1.24468</v>
      </c>
      <c r="Y452">
        <v>0.19191900000000001</v>
      </c>
      <c r="Z452">
        <v>7.0707099999999995E-2</v>
      </c>
      <c r="AA452">
        <v>0.121212124824523</v>
      </c>
      <c r="AB452">
        <v>0.24931500000000001</v>
      </c>
      <c r="AC452">
        <v>1.26596</v>
      </c>
      <c r="AD452">
        <v>0.282609</v>
      </c>
      <c r="AE452">
        <v>0.71428599999999998</v>
      </c>
      <c r="AH452">
        <v>4.4252500000000001</v>
      </c>
      <c r="AI452">
        <v>0.79807700000000004</v>
      </c>
      <c r="AJ452">
        <v>1.02572</v>
      </c>
      <c r="AK452">
        <v>999</v>
      </c>
      <c r="AO452">
        <v>25595</v>
      </c>
    </row>
    <row r="453" spans="1:41" x14ac:dyDescent="0.45">
      <c r="A453" t="s">
        <v>7829</v>
      </c>
      <c r="B453" t="s">
        <v>89</v>
      </c>
      <c r="C453">
        <v>6</v>
      </c>
      <c r="D453">
        <v>7</v>
      </c>
      <c r="F453">
        <v>4.44109</v>
      </c>
      <c r="G453">
        <v>24</v>
      </c>
      <c r="H453">
        <v>24</v>
      </c>
      <c r="K453">
        <v>99.3</v>
      </c>
      <c r="L453">
        <v>431</v>
      </c>
      <c r="M453">
        <v>99</v>
      </c>
      <c r="N453">
        <v>52</v>
      </c>
      <c r="O453">
        <v>49</v>
      </c>
      <c r="P453">
        <v>12</v>
      </c>
      <c r="Q453">
        <v>33</v>
      </c>
      <c r="R453">
        <v>0</v>
      </c>
      <c r="S453">
        <v>7</v>
      </c>
      <c r="T453">
        <v>74</v>
      </c>
      <c r="U453">
        <v>6.70695</v>
      </c>
      <c r="V453">
        <v>2.9909400000000002</v>
      </c>
      <c r="W453">
        <v>2.2424200000000001</v>
      </c>
      <c r="X453">
        <v>1.08761</v>
      </c>
      <c r="Y453">
        <v>0.17169400000000001</v>
      </c>
      <c r="Z453">
        <v>7.6566099999999998E-2</v>
      </c>
      <c r="AA453">
        <v>9.5127619802951799E-2</v>
      </c>
      <c r="AB453">
        <v>0.25319700000000001</v>
      </c>
      <c r="AC453">
        <v>1.32931</v>
      </c>
      <c r="AD453">
        <v>0.285246</v>
      </c>
      <c r="AE453">
        <v>0.69444399999999995</v>
      </c>
      <c r="AH453">
        <v>4.54406</v>
      </c>
      <c r="AI453">
        <v>0.79445600000000005</v>
      </c>
      <c r="AJ453">
        <v>0.92535500000000004</v>
      </c>
      <c r="AK453">
        <v>999</v>
      </c>
      <c r="AO453" t="s">
        <v>7830</v>
      </c>
    </row>
    <row r="454" spans="1:41" x14ac:dyDescent="0.45">
      <c r="A454" t="s">
        <v>4275</v>
      </c>
      <c r="B454" t="s">
        <v>82</v>
      </c>
      <c r="C454">
        <v>5</v>
      </c>
      <c r="D454">
        <v>7</v>
      </c>
      <c r="F454">
        <v>4.4536100000000003</v>
      </c>
      <c r="G454">
        <v>17</v>
      </c>
      <c r="H454">
        <v>16</v>
      </c>
      <c r="K454">
        <v>97</v>
      </c>
      <c r="L454">
        <v>413</v>
      </c>
      <c r="M454">
        <v>97</v>
      </c>
      <c r="N454">
        <v>51</v>
      </c>
      <c r="O454">
        <v>48</v>
      </c>
      <c r="P454">
        <v>14</v>
      </c>
      <c r="Q454">
        <v>25</v>
      </c>
      <c r="R454">
        <v>0</v>
      </c>
      <c r="S454">
        <v>6</v>
      </c>
      <c r="T454">
        <v>73</v>
      </c>
      <c r="U454">
        <v>6.7732000000000001</v>
      </c>
      <c r="V454">
        <v>2.3195899999999998</v>
      </c>
      <c r="W454">
        <v>2.92</v>
      </c>
      <c r="X454">
        <v>1.29897</v>
      </c>
      <c r="Y454">
        <v>0.176755</v>
      </c>
      <c r="Z454">
        <v>6.0532700000000002E-2</v>
      </c>
      <c r="AA454">
        <v>0.116222754120826</v>
      </c>
      <c r="AB454">
        <v>0.25392700000000001</v>
      </c>
      <c r="AC454">
        <v>1.25773</v>
      </c>
      <c r="AD454">
        <v>0.28135599999999999</v>
      </c>
      <c r="AE454">
        <v>0.69335899999999995</v>
      </c>
      <c r="AH454">
        <v>4.5849399999999996</v>
      </c>
      <c r="AI454">
        <v>0.79348600000000002</v>
      </c>
      <c r="AJ454">
        <v>0.88811399999999996</v>
      </c>
      <c r="AK454">
        <v>999</v>
      </c>
      <c r="AO454" t="s">
        <v>4277</v>
      </c>
    </row>
    <row r="455" spans="1:41" x14ac:dyDescent="0.45">
      <c r="A455" t="s">
        <v>7831</v>
      </c>
      <c r="B455" t="s">
        <v>31</v>
      </c>
      <c r="C455">
        <v>8</v>
      </c>
      <c r="D455">
        <v>9</v>
      </c>
      <c r="F455">
        <v>4.6732300000000002</v>
      </c>
      <c r="G455">
        <v>25</v>
      </c>
      <c r="H455">
        <v>25</v>
      </c>
      <c r="K455">
        <v>111.7</v>
      </c>
      <c r="L455">
        <v>496</v>
      </c>
      <c r="M455">
        <v>109</v>
      </c>
      <c r="N455">
        <v>62</v>
      </c>
      <c r="O455">
        <v>58</v>
      </c>
      <c r="P455">
        <v>14</v>
      </c>
      <c r="Q455">
        <v>54</v>
      </c>
      <c r="R455">
        <v>0</v>
      </c>
      <c r="S455">
        <v>6</v>
      </c>
      <c r="T455">
        <v>90</v>
      </c>
      <c r="U455">
        <v>7.2515700000000001</v>
      </c>
      <c r="V455">
        <v>4.3509399999999996</v>
      </c>
      <c r="W455">
        <v>1.6666700000000001</v>
      </c>
      <c r="X455">
        <v>1.12802</v>
      </c>
      <c r="Y455">
        <v>0.181452</v>
      </c>
      <c r="Z455">
        <v>0.108871</v>
      </c>
      <c r="AA455">
        <v>7.2580650448799106E-2</v>
      </c>
      <c r="AB455">
        <v>0.25</v>
      </c>
      <c r="AC455">
        <v>1.4592700000000001</v>
      </c>
      <c r="AD455">
        <v>0.28614499999999998</v>
      </c>
      <c r="AE455">
        <v>0.70432399999999995</v>
      </c>
      <c r="AH455">
        <v>4.8844000000000003</v>
      </c>
      <c r="AI455">
        <v>0.79217499999999996</v>
      </c>
      <c r="AJ455">
        <v>1.02759</v>
      </c>
      <c r="AK455">
        <v>999</v>
      </c>
      <c r="AO455" t="s">
        <v>7832</v>
      </c>
    </row>
    <row r="456" spans="1:41" x14ac:dyDescent="0.45">
      <c r="A456" t="s">
        <v>77</v>
      </c>
      <c r="B456" t="s">
        <v>76</v>
      </c>
      <c r="C456">
        <v>3</v>
      </c>
      <c r="D456">
        <v>6</v>
      </c>
      <c r="F456">
        <v>4.7777799999999999</v>
      </c>
      <c r="G456">
        <v>24</v>
      </c>
      <c r="H456">
        <v>9</v>
      </c>
      <c r="K456">
        <v>81</v>
      </c>
      <c r="L456">
        <v>358</v>
      </c>
      <c r="M456">
        <v>94</v>
      </c>
      <c r="N456">
        <v>46</v>
      </c>
      <c r="O456">
        <v>43</v>
      </c>
      <c r="P456">
        <v>9</v>
      </c>
      <c r="Q456">
        <v>22</v>
      </c>
      <c r="R456">
        <v>2</v>
      </c>
      <c r="S456">
        <v>2</v>
      </c>
      <c r="T456">
        <v>46</v>
      </c>
      <c r="U456">
        <v>5.11111</v>
      </c>
      <c r="V456">
        <v>2.4444400000000002</v>
      </c>
      <c r="W456">
        <v>2.09091</v>
      </c>
      <c r="X456">
        <v>1</v>
      </c>
      <c r="Y456">
        <v>0.128492</v>
      </c>
      <c r="Z456">
        <v>6.14525E-2</v>
      </c>
      <c r="AA456">
        <v>6.7039109766483307E-2</v>
      </c>
      <c r="AB456">
        <v>0.28143699999999999</v>
      </c>
      <c r="AC456">
        <v>1.4320999999999999</v>
      </c>
      <c r="AD456">
        <v>0.30465900000000001</v>
      </c>
      <c r="AE456">
        <v>0.676983</v>
      </c>
      <c r="AH456">
        <v>4.4525699999999997</v>
      </c>
      <c r="AI456">
        <v>0.79059800000000002</v>
      </c>
      <c r="AJ456">
        <v>0.54676999999999998</v>
      </c>
      <c r="AK456">
        <v>999</v>
      </c>
      <c r="AO456">
        <v>20418</v>
      </c>
    </row>
    <row r="457" spans="1:41" x14ac:dyDescent="0.45">
      <c r="A457" t="s">
        <v>205</v>
      </c>
      <c r="B457" t="s">
        <v>70</v>
      </c>
      <c r="C457">
        <v>6</v>
      </c>
      <c r="D457">
        <v>6</v>
      </c>
      <c r="F457">
        <v>4.2815500000000002</v>
      </c>
      <c r="G457">
        <v>23</v>
      </c>
      <c r="H457">
        <v>17</v>
      </c>
      <c r="K457">
        <v>103</v>
      </c>
      <c r="L457">
        <v>453</v>
      </c>
      <c r="M457">
        <v>102</v>
      </c>
      <c r="N457">
        <v>52</v>
      </c>
      <c r="O457">
        <v>49</v>
      </c>
      <c r="P457">
        <v>13</v>
      </c>
      <c r="Q457">
        <v>42</v>
      </c>
      <c r="R457">
        <v>0</v>
      </c>
      <c r="S457">
        <v>6</v>
      </c>
      <c r="T457">
        <v>85</v>
      </c>
      <c r="U457">
        <v>7.4271799999999999</v>
      </c>
      <c r="V457">
        <v>3.6699000000000002</v>
      </c>
      <c r="W457">
        <v>2.0238100000000001</v>
      </c>
      <c r="X457">
        <v>1.13592</v>
      </c>
      <c r="Y457">
        <v>0.187638</v>
      </c>
      <c r="Z457">
        <v>9.2715199999999998E-2</v>
      </c>
      <c r="AA457">
        <v>9.4922736287117004E-2</v>
      </c>
      <c r="AB457">
        <v>0.25185200000000002</v>
      </c>
      <c r="AC457">
        <v>1.3980600000000001</v>
      </c>
      <c r="AD457">
        <v>0.28990199999999999</v>
      </c>
      <c r="AE457">
        <v>0.73131999999999997</v>
      </c>
      <c r="AH457">
        <v>4.6433900000000001</v>
      </c>
      <c r="AI457">
        <v>0.79019099999999998</v>
      </c>
      <c r="AJ457">
        <v>1.2945500000000001</v>
      </c>
      <c r="AK457">
        <v>999</v>
      </c>
      <c r="AO457">
        <v>19866</v>
      </c>
    </row>
    <row r="458" spans="1:41" x14ac:dyDescent="0.45">
      <c r="A458" t="s">
        <v>7285</v>
      </c>
      <c r="B458" t="s">
        <v>191</v>
      </c>
      <c r="C458">
        <v>3</v>
      </c>
      <c r="D458">
        <v>2</v>
      </c>
      <c r="F458">
        <v>3.1699799999999998</v>
      </c>
      <c r="G458">
        <v>61</v>
      </c>
      <c r="H458">
        <v>1</v>
      </c>
      <c r="K458">
        <v>65.3</v>
      </c>
      <c r="L458">
        <v>276</v>
      </c>
      <c r="M458">
        <v>48</v>
      </c>
      <c r="N458">
        <v>25</v>
      </c>
      <c r="O458">
        <v>23</v>
      </c>
      <c r="P458">
        <v>7</v>
      </c>
      <c r="Q458">
        <v>31</v>
      </c>
      <c r="R458">
        <v>0</v>
      </c>
      <c r="S458">
        <v>4</v>
      </c>
      <c r="T458">
        <v>90</v>
      </c>
      <c r="U458">
        <v>12.404299999999999</v>
      </c>
      <c r="V458">
        <v>4.2725900000000001</v>
      </c>
      <c r="W458">
        <v>2.9032300000000002</v>
      </c>
      <c r="X458">
        <v>0.96477800000000002</v>
      </c>
      <c r="Y458">
        <v>0.32608700000000002</v>
      </c>
      <c r="Z458">
        <v>0.112319</v>
      </c>
      <c r="AA458">
        <v>0.213768124580383</v>
      </c>
      <c r="AB458">
        <v>0.19917000000000001</v>
      </c>
      <c r="AC458">
        <v>1.2098</v>
      </c>
      <c r="AD458">
        <v>0.28472199999999998</v>
      </c>
      <c r="AE458">
        <v>0.78034700000000001</v>
      </c>
      <c r="AH458">
        <v>3.5000599999999999</v>
      </c>
      <c r="AI458">
        <v>0.78448200000000001</v>
      </c>
      <c r="AJ458">
        <v>1.07744</v>
      </c>
      <c r="AK458">
        <v>999</v>
      </c>
      <c r="AO458">
        <v>16609</v>
      </c>
    </row>
    <row r="459" spans="1:41" x14ac:dyDescent="0.45">
      <c r="A459" t="s">
        <v>7833</v>
      </c>
      <c r="B459" t="s">
        <v>155</v>
      </c>
      <c r="C459">
        <v>4</v>
      </c>
      <c r="D459">
        <v>5</v>
      </c>
      <c r="F459">
        <v>4.6803900000000001</v>
      </c>
      <c r="G459">
        <v>22</v>
      </c>
      <c r="H459">
        <v>21</v>
      </c>
      <c r="K459">
        <v>92.3</v>
      </c>
      <c r="L459">
        <v>406</v>
      </c>
      <c r="M459">
        <v>91</v>
      </c>
      <c r="N459">
        <v>51</v>
      </c>
      <c r="O459">
        <v>48</v>
      </c>
      <c r="P459">
        <v>12</v>
      </c>
      <c r="Q459">
        <v>37</v>
      </c>
      <c r="R459">
        <v>0</v>
      </c>
      <c r="S459">
        <v>7</v>
      </c>
      <c r="T459">
        <v>79</v>
      </c>
      <c r="U459">
        <v>7.7031400000000003</v>
      </c>
      <c r="V459">
        <v>3.6078000000000001</v>
      </c>
      <c r="W459">
        <v>2.1351399999999998</v>
      </c>
      <c r="X459">
        <v>1.1700999999999999</v>
      </c>
      <c r="Y459">
        <v>0.194581</v>
      </c>
      <c r="Z459">
        <v>9.1133000000000006E-2</v>
      </c>
      <c r="AA459">
        <v>0.103448279201984</v>
      </c>
      <c r="AB459">
        <v>0.25138100000000002</v>
      </c>
      <c r="AC459">
        <v>1.3867799999999999</v>
      </c>
      <c r="AD459">
        <v>0.29151300000000002</v>
      </c>
      <c r="AE459">
        <v>0.69244600000000001</v>
      </c>
      <c r="AH459">
        <v>4.6634900000000004</v>
      </c>
      <c r="AI459">
        <v>0.78247900000000004</v>
      </c>
      <c r="AJ459">
        <v>1.0126200000000001</v>
      </c>
      <c r="AK459">
        <v>999</v>
      </c>
      <c r="AO459" t="s">
        <v>7834</v>
      </c>
    </row>
    <row r="460" spans="1:41" x14ac:dyDescent="0.45">
      <c r="A460" t="s">
        <v>7368</v>
      </c>
      <c r="B460" t="s">
        <v>59</v>
      </c>
      <c r="C460">
        <v>5</v>
      </c>
      <c r="D460">
        <v>4</v>
      </c>
      <c r="F460">
        <v>4.07355</v>
      </c>
      <c r="G460">
        <v>39</v>
      </c>
      <c r="H460">
        <v>7</v>
      </c>
      <c r="K460">
        <v>70.7</v>
      </c>
      <c r="L460">
        <v>307</v>
      </c>
      <c r="M460">
        <v>63</v>
      </c>
      <c r="N460">
        <v>34</v>
      </c>
      <c r="O460">
        <v>32</v>
      </c>
      <c r="P460">
        <v>8</v>
      </c>
      <c r="Q460">
        <v>31</v>
      </c>
      <c r="R460">
        <v>0</v>
      </c>
      <c r="S460">
        <v>4</v>
      </c>
      <c r="T460">
        <v>79</v>
      </c>
      <c r="U460">
        <v>10.0566</v>
      </c>
      <c r="V460">
        <v>3.94625</v>
      </c>
      <c r="W460">
        <v>2.5483899999999999</v>
      </c>
      <c r="X460">
        <v>1.0183899999999999</v>
      </c>
      <c r="Y460">
        <v>0.25732899999999997</v>
      </c>
      <c r="Z460">
        <v>0.100977</v>
      </c>
      <c r="AA460">
        <v>0.15635178983211501</v>
      </c>
      <c r="AB460">
        <v>0.23161799999999999</v>
      </c>
      <c r="AC460">
        <v>1.3295600000000001</v>
      </c>
      <c r="AD460">
        <v>0.29729699999999998</v>
      </c>
      <c r="AE460">
        <v>0.724638</v>
      </c>
      <c r="AH460">
        <v>3.9763999999999999</v>
      </c>
      <c r="AI460">
        <v>0.78103100000000003</v>
      </c>
      <c r="AJ460">
        <v>0.75475000000000003</v>
      </c>
      <c r="AK460">
        <v>999</v>
      </c>
      <c r="AO460">
        <v>24993</v>
      </c>
    </row>
    <row r="461" spans="1:41" x14ac:dyDescent="0.45">
      <c r="A461" t="s">
        <v>7835</v>
      </c>
      <c r="B461" t="s">
        <v>82</v>
      </c>
      <c r="C461">
        <v>6</v>
      </c>
      <c r="D461">
        <v>6</v>
      </c>
      <c r="F461">
        <v>4.3743499999999997</v>
      </c>
      <c r="G461">
        <v>20</v>
      </c>
      <c r="H461">
        <v>15</v>
      </c>
      <c r="K461">
        <v>96.7</v>
      </c>
      <c r="L461">
        <v>418</v>
      </c>
      <c r="M461">
        <v>100</v>
      </c>
      <c r="N461">
        <v>50</v>
      </c>
      <c r="O461">
        <v>47</v>
      </c>
      <c r="P461">
        <v>12</v>
      </c>
      <c r="Q461">
        <v>26</v>
      </c>
      <c r="R461">
        <v>1</v>
      </c>
      <c r="S461">
        <v>7</v>
      </c>
      <c r="T461">
        <v>65</v>
      </c>
      <c r="U461">
        <v>6.0496400000000001</v>
      </c>
      <c r="V461">
        <v>2.4198599999999999</v>
      </c>
      <c r="W461">
        <v>2.5</v>
      </c>
      <c r="X461">
        <v>1.11686</v>
      </c>
      <c r="Y461">
        <v>0.155502</v>
      </c>
      <c r="Z461">
        <v>6.2200999999999999E-2</v>
      </c>
      <c r="AA461">
        <v>9.3301437795162201E-2</v>
      </c>
      <c r="AB461">
        <v>0.25974000000000003</v>
      </c>
      <c r="AC461">
        <v>1.3029999999999999</v>
      </c>
      <c r="AD461">
        <v>0.28571400000000002</v>
      </c>
      <c r="AE461">
        <v>0.69597100000000001</v>
      </c>
      <c r="AH461">
        <v>4.5476999999999999</v>
      </c>
      <c r="AI461">
        <v>0.78090400000000004</v>
      </c>
      <c r="AJ461">
        <v>0.922655</v>
      </c>
      <c r="AK461">
        <v>999</v>
      </c>
      <c r="AO461" t="s">
        <v>7836</v>
      </c>
    </row>
    <row r="462" spans="1:41" x14ac:dyDescent="0.45">
      <c r="A462" t="s">
        <v>7367</v>
      </c>
      <c r="B462" t="s">
        <v>46</v>
      </c>
      <c r="C462">
        <v>6</v>
      </c>
      <c r="D462">
        <v>6</v>
      </c>
      <c r="F462">
        <v>4.8376299999999999</v>
      </c>
      <c r="G462">
        <v>22</v>
      </c>
      <c r="H462">
        <v>12</v>
      </c>
      <c r="K462">
        <v>89.3</v>
      </c>
      <c r="L462">
        <v>385</v>
      </c>
      <c r="M462">
        <v>96</v>
      </c>
      <c r="N462">
        <v>51</v>
      </c>
      <c r="O462">
        <v>48</v>
      </c>
      <c r="P462">
        <v>15</v>
      </c>
      <c r="Q462">
        <v>20</v>
      </c>
      <c r="R462">
        <v>1</v>
      </c>
      <c r="S462">
        <v>7</v>
      </c>
      <c r="T462">
        <v>73</v>
      </c>
      <c r="U462">
        <v>7.3572199999999999</v>
      </c>
      <c r="V462">
        <v>2.0156800000000001</v>
      </c>
      <c r="W462">
        <v>3.65</v>
      </c>
      <c r="X462">
        <v>1.51176</v>
      </c>
      <c r="Y462">
        <v>0.18961</v>
      </c>
      <c r="Z462">
        <v>5.1948099999999997E-2</v>
      </c>
      <c r="AA462">
        <v>0.13766233995556801</v>
      </c>
      <c r="AB462">
        <v>0.26815600000000001</v>
      </c>
      <c r="AC462">
        <v>1.2989900000000001</v>
      </c>
      <c r="AD462">
        <v>0.3</v>
      </c>
      <c r="AE462">
        <v>0.68421100000000001</v>
      </c>
      <c r="AH462">
        <v>4.7108100000000004</v>
      </c>
      <c r="AI462">
        <v>0.78041199999999999</v>
      </c>
      <c r="AJ462">
        <v>0.48080600000000001</v>
      </c>
      <c r="AK462">
        <v>999</v>
      </c>
      <c r="AO462">
        <v>16502</v>
      </c>
    </row>
    <row r="463" spans="1:41" x14ac:dyDescent="0.45">
      <c r="A463" t="s">
        <v>7837</v>
      </c>
      <c r="B463" t="s">
        <v>56</v>
      </c>
      <c r="C463">
        <v>7</v>
      </c>
      <c r="D463">
        <v>4</v>
      </c>
      <c r="F463">
        <v>3.11958</v>
      </c>
      <c r="G463">
        <v>62</v>
      </c>
      <c r="H463">
        <v>0</v>
      </c>
      <c r="K463">
        <v>57.7</v>
      </c>
      <c r="L463">
        <v>235</v>
      </c>
      <c r="M463">
        <v>40</v>
      </c>
      <c r="N463">
        <v>21</v>
      </c>
      <c r="O463">
        <v>20</v>
      </c>
      <c r="P463">
        <v>7</v>
      </c>
      <c r="Q463">
        <v>27</v>
      </c>
      <c r="R463">
        <v>1</v>
      </c>
      <c r="S463">
        <v>2</v>
      </c>
      <c r="T463">
        <v>83</v>
      </c>
      <c r="U463">
        <v>12.946300000000001</v>
      </c>
      <c r="V463">
        <v>4.2114399999999996</v>
      </c>
      <c r="W463">
        <v>3.0740699999999999</v>
      </c>
      <c r="X463">
        <v>1.09185</v>
      </c>
      <c r="Y463">
        <v>0.35319099999999998</v>
      </c>
      <c r="Z463">
        <v>0.114894</v>
      </c>
      <c r="AA463">
        <v>0.238297879695892</v>
      </c>
      <c r="AB463">
        <v>0.19417499999999999</v>
      </c>
      <c r="AC463">
        <v>1.1611800000000001</v>
      </c>
      <c r="AD463">
        <v>0.28448299999999999</v>
      </c>
      <c r="AE463">
        <v>0.80419600000000002</v>
      </c>
      <c r="AH463">
        <v>3.4630100000000001</v>
      </c>
      <c r="AI463">
        <v>0.77919300000000002</v>
      </c>
      <c r="AJ463">
        <v>1.09182</v>
      </c>
      <c r="AK463">
        <v>999</v>
      </c>
      <c r="AO463">
        <v>15816</v>
      </c>
    </row>
    <row r="464" spans="1:41" x14ac:dyDescent="0.45">
      <c r="A464" t="s">
        <v>7300</v>
      </c>
      <c r="B464" t="s">
        <v>309</v>
      </c>
      <c r="C464">
        <v>4</v>
      </c>
      <c r="D464">
        <v>6</v>
      </c>
      <c r="F464">
        <v>5.2245299999999997</v>
      </c>
      <c r="G464">
        <v>26</v>
      </c>
      <c r="H464">
        <v>16</v>
      </c>
      <c r="K464">
        <v>91.3</v>
      </c>
      <c r="L464">
        <v>406</v>
      </c>
      <c r="M464">
        <v>98</v>
      </c>
      <c r="N464">
        <v>57</v>
      </c>
      <c r="O464">
        <v>53</v>
      </c>
      <c r="P464">
        <v>14</v>
      </c>
      <c r="Q464">
        <v>35</v>
      </c>
      <c r="R464">
        <v>1</v>
      </c>
      <c r="S464">
        <v>6</v>
      </c>
      <c r="T464">
        <v>74</v>
      </c>
      <c r="U464">
        <v>7.2946299999999997</v>
      </c>
      <c r="V464">
        <v>3.4501599999999999</v>
      </c>
      <c r="W464">
        <v>2.11429</v>
      </c>
      <c r="X464">
        <v>1.3800699999999999</v>
      </c>
      <c r="Y464">
        <v>0.18226600000000001</v>
      </c>
      <c r="Z464">
        <v>8.6206900000000003E-2</v>
      </c>
      <c r="AA464">
        <v>9.6059113740921007E-2</v>
      </c>
      <c r="AB464">
        <v>0.26849299999999998</v>
      </c>
      <c r="AC464">
        <v>1.4567399999999999</v>
      </c>
      <c r="AD464">
        <v>0.30324899999999999</v>
      </c>
      <c r="AE464">
        <v>0.67019399999999996</v>
      </c>
      <c r="AH464">
        <v>4.9746499999999996</v>
      </c>
      <c r="AI464">
        <v>0.77906299999999995</v>
      </c>
      <c r="AJ464">
        <v>0.90545799999999999</v>
      </c>
      <c r="AK464">
        <v>999</v>
      </c>
      <c r="AO464">
        <v>17969</v>
      </c>
    </row>
    <row r="465" spans="1:41" x14ac:dyDescent="0.45">
      <c r="A465" t="s">
        <v>7237</v>
      </c>
      <c r="B465" t="s">
        <v>21</v>
      </c>
      <c r="C465">
        <v>5</v>
      </c>
      <c r="D465">
        <v>6</v>
      </c>
      <c r="F465">
        <v>4.3085100000000001</v>
      </c>
      <c r="G465">
        <v>19</v>
      </c>
      <c r="H465">
        <v>19</v>
      </c>
      <c r="K465">
        <v>94</v>
      </c>
      <c r="L465">
        <v>386</v>
      </c>
      <c r="M465">
        <v>90</v>
      </c>
      <c r="N465">
        <v>48</v>
      </c>
      <c r="O465">
        <v>45</v>
      </c>
      <c r="P465">
        <v>14</v>
      </c>
      <c r="Q465">
        <v>25</v>
      </c>
      <c r="R465">
        <v>0</v>
      </c>
      <c r="S465">
        <v>3</v>
      </c>
      <c r="T465">
        <v>68</v>
      </c>
      <c r="U465">
        <v>6.5106400000000004</v>
      </c>
      <c r="V465">
        <v>2.3936199999999999</v>
      </c>
      <c r="W465">
        <v>2.72</v>
      </c>
      <c r="X465">
        <v>1.34043</v>
      </c>
      <c r="Y465">
        <v>0.17616599999999999</v>
      </c>
      <c r="Z465">
        <v>6.4766799999999999E-2</v>
      </c>
      <c r="AA465">
        <v>0.111398965120315</v>
      </c>
      <c r="AB465">
        <v>0.25139699999999998</v>
      </c>
      <c r="AC465">
        <v>1.2234</v>
      </c>
      <c r="AD465">
        <v>0.275362</v>
      </c>
      <c r="AE465">
        <v>0.70230599999999999</v>
      </c>
      <c r="AH465">
        <v>4.63802</v>
      </c>
      <c r="AI465">
        <v>0.77458499999999997</v>
      </c>
      <c r="AJ465">
        <v>1.11757</v>
      </c>
      <c r="AK465">
        <v>999</v>
      </c>
      <c r="AO465">
        <v>16269</v>
      </c>
    </row>
    <row r="466" spans="1:41" x14ac:dyDescent="0.45">
      <c r="A466" t="s">
        <v>7352</v>
      </c>
      <c r="B466" t="s">
        <v>170</v>
      </c>
      <c r="C466">
        <v>4</v>
      </c>
      <c r="D466">
        <v>5</v>
      </c>
      <c r="F466">
        <v>4.3878700000000004</v>
      </c>
      <c r="G466">
        <v>29</v>
      </c>
      <c r="H466">
        <v>17</v>
      </c>
      <c r="K466">
        <v>92.3</v>
      </c>
      <c r="L466">
        <v>405</v>
      </c>
      <c r="M466">
        <v>85</v>
      </c>
      <c r="N466">
        <v>48</v>
      </c>
      <c r="O466">
        <v>45</v>
      </c>
      <c r="P466">
        <v>11</v>
      </c>
      <c r="Q466">
        <v>42</v>
      </c>
      <c r="R466">
        <v>0</v>
      </c>
      <c r="S466">
        <v>8</v>
      </c>
      <c r="T466">
        <v>83</v>
      </c>
      <c r="U466">
        <v>8.0931700000000006</v>
      </c>
      <c r="V466">
        <v>4.0953400000000002</v>
      </c>
      <c r="W466">
        <v>1.9761899999999999</v>
      </c>
      <c r="X466">
        <v>1.0725899999999999</v>
      </c>
      <c r="Y466">
        <v>0.20493800000000001</v>
      </c>
      <c r="Z466">
        <v>0.103704</v>
      </c>
      <c r="AA466">
        <v>0.10123457759618699</v>
      </c>
      <c r="AB466">
        <v>0.23943700000000001</v>
      </c>
      <c r="AC466">
        <v>1.37595</v>
      </c>
      <c r="AD466">
        <v>0.28352500000000003</v>
      </c>
      <c r="AE466">
        <v>0.70788499999999999</v>
      </c>
      <c r="AH466">
        <v>4.6309899999999997</v>
      </c>
      <c r="AI466">
        <v>0.77298699999999998</v>
      </c>
      <c r="AJ466">
        <v>0.83602900000000002</v>
      </c>
      <c r="AK466">
        <v>999</v>
      </c>
      <c r="AO466">
        <v>18864</v>
      </c>
    </row>
    <row r="467" spans="1:41" x14ac:dyDescent="0.45">
      <c r="A467" t="s">
        <v>7345</v>
      </c>
      <c r="B467" t="s">
        <v>73</v>
      </c>
      <c r="C467">
        <v>4</v>
      </c>
      <c r="D467">
        <v>6</v>
      </c>
      <c r="F467">
        <v>5.2058799999999996</v>
      </c>
      <c r="G467">
        <v>22</v>
      </c>
      <c r="H467">
        <v>21</v>
      </c>
      <c r="K467">
        <v>102</v>
      </c>
      <c r="L467">
        <v>453</v>
      </c>
      <c r="M467">
        <v>111</v>
      </c>
      <c r="N467">
        <v>63</v>
      </c>
      <c r="O467">
        <v>59</v>
      </c>
      <c r="P467">
        <v>15</v>
      </c>
      <c r="Q467">
        <v>39</v>
      </c>
      <c r="R467">
        <v>0</v>
      </c>
      <c r="S467">
        <v>3</v>
      </c>
      <c r="T467">
        <v>71</v>
      </c>
      <c r="U467">
        <v>6.26471</v>
      </c>
      <c r="V467">
        <v>3.4411800000000001</v>
      </c>
      <c r="W467">
        <v>1.8205100000000001</v>
      </c>
      <c r="X467">
        <v>1.3235300000000001</v>
      </c>
      <c r="Y467">
        <v>0.15673300000000001</v>
      </c>
      <c r="Z467">
        <v>8.6092699999999994E-2</v>
      </c>
      <c r="AA467">
        <v>7.0640169084072099E-2</v>
      </c>
      <c r="AB467">
        <v>0.27007300000000001</v>
      </c>
      <c r="AC467">
        <v>1.4705900000000001</v>
      </c>
      <c r="AD467">
        <v>0.29538500000000001</v>
      </c>
      <c r="AE467">
        <v>0.67441899999999999</v>
      </c>
      <c r="AH467">
        <v>5.0099400000000003</v>
      </c>
      <c r="AI467">
        <v>0.771621</v>
      </c>
      <c r="AJ467">
        <v>0.40749000000000002</v>
      </c>
      <c r="AK467">
        <v>999</v>
      </c>
      <c r="AO467">
        <v>20629</v>
      </c>
    </row>
    <row r="468" spans="1:41" x14ac:dyDescent="0.45">
      <c r="A468" t="s">
        <v>7414</v>
      </c>
      <c r="B468" t="s">
        <v>39</v>
      </c>
      <c r="C468">
        <v>4</v>
      </c>
      <c r="D468">
        <v>5</v>
      </c>
      <c r="F468">
        <v>4.4599700000000002</v>
      </c>
      <c r="G468">
        <v>31</v>
      </c>
      <c r="H468">
        <v>10</v>
      </c>
      <c r="K468">
        <v>78.7</v>
      </c>
      <c r="L468">
        <v>340</v>
      </c>
      <c r="M468">
        <v>77</v>
      </c>
      <c r="N468">
        <v>42</v>
      </c>
      <c r="O468">
        <v>39</v>
      </c>
      <c r="P468">
        <v>9</v>
      </c>
      <c r="Q468">
        <v>25</v>
      </c>
      <c r="R468">
        <v>0</v>
      </c>
      <c r="S468">
        <v>6</v>
      </c>
      <c r="T468">
        <v>65</v>
      </c>
      <c r="U468">
        <v>7.4332900000000004</v>
      </c>
      <c r="V468">
        <v>2.8589600000000002</v>
      </c>
      <c r="W468">
        <v>2.6</v>
      </c>
      <c r="X468">
        <v>1.02922</v>
      </c>
      <c r="Y468">
        <v>0.19117600000000001</v>
      </c>
      <c r="Z468">
        <v>7.3529399999999995E-2</v>
      </c>
      <c r="AA468">
        <v>0.117647059261798</v>
      </c>
      <c r="AB468">
        <v>0.249191</v>
      </c>
      <c r="AC468">
        <v>1.29606</v>
      </c>
      <c r="AD468">
        <v>0.28936200000000001</v>
      </c>
      <c r="AE468">
        <v>0.67114099999999999</v>
      </c>
      <c r="AH468">
        <v>4.27156</v>
      </c>
      <c r="AI468">
        <v>0.76923299999999994</v>
      </c>
      <c r="AJ468">
        <v>0.62648999999999999</v>
      </c>
      <c r="AK468">
        <v>999</v>
      </c>
      <c r="AO468">
        <v>22288</v>
      </c>
    </row>
    <row r="469" spans="1:41" x14ac:dyDescent="0.45">
      <c r="A469" t="s">
        <v>7838</v>
      </c>
      <c r="B469" t="s">
        <v>170</v>
      </c>
      <c r="C469">
        <v>4</v>
      </c>
      <c r="D469">
        <v>7</v>
      </c>
      <c r="F469">
        <v>4.7777799999999999</v>
      </c>
      <c r="G469">
        <v>17</v>
      </c>
      <c r="H469">
        <v>17</v>
      </c>
      <c r="K469">
        <v>81</v>
      </c>
      <c r="L469">
        <v>354</v>
      </c>
      <c r="M469">
        <v>80</v>
      </c>
      <c r="N469">
        <v>46</v>
      </c>
      <c r="O469">
        <v>43</v>
      </c>
      <c r="P469">
        <v>13</v>
      </c>
      <c r="Q469">
        <v>30</v>
      </c>
      <c r="R469">
        <v>1</v>
      </c>
      <c r="S469">
        <v>5</v>
      </c>
      <c r="T469">
        <v>84</v>
      </c>
      <c r="U469">
        <v>9.3333300000000001</v>
      </c>
      <c r="V469">
        <v>3.3333300000000001</v>
      </c>
      <c r="W469">
        <v>2.8</v>
      </c>
      <c r="X469">
        <v>1.4444399999999999</v>
      </c>
      <c r="Y469">
        <v>0.237288</v>
      </c>
      <c r="Z469">
        <v>8.4745799999999996E-2</v>
      </c>
      <c r="AA469">
        <v>0.15254236757755199</v>
      </c>
      <c r="AB469">
        <v>0.25078400000000001</v>
      </c>
      <c r="AC469">
        <v>1.35802</v>
      </c>
      <c r="AD469">
        <v>0.30180200000000001</v>
      </c>
      <c r="AE469">
        <v>0.69716800000000001</v>
      </c>
      <c r="AH469">
        <v>4.5636799999999997</v>
      </c>
      <c r="AI469">
        <v>0.76881999999999995</v>
      </c>
      <c r="AJ469">
        <v>0.61362499999999998</v>
      </c>
      <c r="AK469">
        <v>999</v>
      </c>
      <c r="AO469">
        <v>15440</v>
      </c>
    </row>
    <row r="470" spans="1:41" x14ac:dyDescent="0.45">
      <c r="A470" t="s">
        <v>7839</v>
      </c>
      <c r="B470" t="s">
        <v>207</v>
      </c>
      <c r="C470">
        <v>2</v>
      </c>
      <c r="D470">
        <v>4</v>
      </c>
      <c r="F470">
        <v>4.9282899999999996</v>
      </c>
      <c r="G470">
        <v>21</v>
      </c>
      <c r="H470">
        <v>21</v>
      </c>
      <c r="K470">
        <v>76.7</v>
      </c>
      <c r="L470">
        <v>330</v>
      </c>
      <c r="M470">
        <v>83</v>
      </c>
      <c r="N470">
        <v>45</v>
      </c>
      <c r="O470">
        <v>42</v>
      </c>
      <c r="P470">
        <v>10</v>
      </c>
      <c r="Q470">
        <v>20</v>
      </c>
      <c r="R470">
        <v>0</v>
      </c>
      <c r="S470">
        <v>4</v>
      </c>
      <c r="T470">
        <v>43</v>
      </c>
      <c r="U470">
        <v>5.0456300000000001</v>
      </c>
      <c r="V470">
        <v>2.3468100000000001</v>
      </c>
      <c r="W470">
        <v>2.15</v>
      </c>
      <c r="X470">
        <v>1.1734</v>
      </c>
      <c r="Y470">
        <v>0.130303</v>
      </c>
      <c r="Z470">
        <v>6.0606100000000003E-2</v>
      </c>
      <c r="AA470">
        <v>6.9696962833404499E-2</v>
      </c>
      <c r="AB470">
        <v>0.27124199999999998</v>
      </c>
      <c r="AC470">
        <v>1.3428899999999999</v>
      </c>
      <c r="AD470">
        <v>0.28853800000000002</v>
      </c>
      <c r="AE470">
        <v>0.65168499999999996</v>
      </c>
      <c r="AH470">
        <v>4.7674300000000001</v>
      </c>
      <c r="AI470">
        <v>0.76817400000000002</v>
      </c>
      <c r="AJ470">
        <v>0.469634</v>
      </c>
      <c r="AK470">
        <v>999</v>
      </c>
      <c r="AO470" t="s">
        <v>7840</v>
      </c>
    </row>
    <row r="471" spans="1:41" x14ac:dyDescent="0.45">
      <c r="A471" t="s">
        <v>7214</v>
      </c>
      <c r="B471" t="s">
        <v>16</v>
      </c>
      <c r="C471">
        <v>4</v>
      </c>
      <c r="D471">
        <v>3</v>
      </c>
      <c r="F471">
        <v>4.0153800000000004</v>
      </c>
      <c r="G471">
        <v>54</v>
      </c>
      <c r="H471">
        <v>11</v>
      </c>
      <c r="K471">
        <v>65</v>
      </c>
      <c r="L471">
        <v>283</v>
      </c>
      <c r="M471">
        <v>59</v>
      </c>
      <c r="N471">
        <v>31</v>
      </c>
      <c r="O471">
        <v>29</v>
      </c>
      <c r="P471">
        <v>8</v>
      </c>
      <c r="Q471">
        <v>26</v>
      </c>
      <c r="R471">
        <v>0</v>
      </c>
      <c r="S471">
        <v>4</v>
      </c>
      <c r="T471">
        <v>76</v>
      </c>
      <c r="U471">
        <v>10.523099999999999</v>
      </c>
      <c r="V471">
        <v>3.6</v>
      </c>
      <c r="W471">
        <v>2.9230800000000001</v>
      </c>
      <c r="X471">
        <v>1.1076900000000001</v>
      </c>
      <c r="Y471">
        <v>0.26855099999999998</v>
      </c>
      <c r="Z471">
        <v>9.1872800000000004E-2</v>
      </c>
      <c r="AA471">
        <v>0.1766784414649</v>
      </c>
      <c r="AB471">
        <v>0.23320199999999999</v>
      </c>
      <c r="AC471">
        <v>1.30769</v>
      </c>
      <c r="AD471">
        <v>0.30177500000000002</v>
      </c>
      <c r="AE471">
        <v>0.731707</v>
      </c>
      <c r="AH471">
        <v>3.9011900000000002</v>
      </c>
      <c r="AI471">
        <v>0.76739400000000002</v>
      </c>
      <c r="AJ471">
        <v>0.72761200000000004</v>
      </c>
      <c r="AK471">
        <v>999</v>
      </c>
      <c r="AO471">
        <v>20423</v>
      </c>
    </row>
    <row r="472" spans="1:41" x14ac:dyDescent="0.45">
      <c r="A472" t="s">
        <v>7261</v>
      </c>
      <c r="B472" t="s">
        <v>39</v>
      </c>
      <c r="C472">
        <v>4</v>
      </c>
      <c r="D472">
        <v>5</v>
      </c>
      <c r="F472">
        <v>4.3373499999999998</v>
      </c>
      <c r="G472">
        <v>27</v>
      </c>
      <c r="H472">
        <v>12</v>
      </c>
      <c r="K472">
        <v>74.7</v>
      </c>
      <c r="L472">
        <v>317</v>
      </c>
      <c r="M472">
        <v>73</v>
      </c>
      <c r="N472">
        <v>39</v>
      </c>
      <c r="O472">
        <v>36</v>
      </c>
      <c r="P472">
        <v>9</v>
      </c>
      <c r="Q472">
        <v>23</v>
      </c>
      <c r="R472">
        <v>0</v>
      </c>
      <c r="S472">
        <v>3</v>
      </c>
      <c r="T472">
        <v>58</v>
      </c>
      <c r="U472">
        <v>6.9879499999999997</v>
      </c>
      <c r="V472">
        <v>2.77108</v>
      </c>
      <c r="W472">
        <v>2.5217399999999999</v>
      </c>
      <c r="X472">
        <v>1.0843400000000001</v>
      </c>
      <c r="Y472">
        <v>0.18296499999999999</v>
      </c>
      <c r="Z472">
        <v>7.25552E-2</v>
      </c>
      <c r="AA472">
        <v>0.110410086810588</v>
      </c>
      <c r="AB472">
        <v>0.250859</v>
      </c>
      <c r="AC472">
        <v>1.2851399999999999</v>
      </c>
      <c r="AD472">
        <v>0.28571400000000002</v>
      </c>
      <c r="AE472">
        <v>0.68345299999999998</v>
      </c>
      <c r="AH472">
        <v>4.3125999999999998</v>
      </c>
      <c r="AI472">
        <v>0.76725399999999999</v>
      </c>
      <c r="AJ472">
        <v>0.75254699999999997</v>
      </c>
      <c r="AK472">
        <v>999</v>
      </c>
      <c r="AO472">
        <v>26079</v>
      </c>
    </row>
    <row r="473" spans="1:41" x14ac:dyDescent="0.45">
      <c r="A473" t="s">
        <v>7841</v>
      </c>
      <c r="B473" t="s">
        <v>98</v>
      </c>
      <c r="C473">
        <v>5</v>
      </c>
      <c r="D473">
        <v>5</v>
      </c>
      <c r="F473">
        <v>4.5724900000000002</v>
      </c>
      <c r="G473">
        <v>22</v>
      </c>
      <c r="H473">
        <v>19</v>
      </c>
      <c r="K473">
        <v>80.7</v>
      </c>
      <c r="L473">
        <v>357</v>
      </c>
      <c r="M473">
        <v>73</v>
      </c>
      <c r="N473">
        <v>44</v>
      </c>
      <c r="O473">
        <v>41</v>
      </c>
      <c r="P473">
        <v>9</v>
      </c>
      <c r="Q473">
        <v>43</v>
      </c>
      <c r="R473">
        <v>0</v>
      </c>
      <c r="S473">
        <v>6</v>
      </c>
      <c r="T473">
        <v>75</v>
      </c>
      <c r="U473">
        <v>8.3643099999999997</v>
      </c>
      <c r="V473">
        <v>4.7955399999999999</v>
      </c>
      <c r="W473">
        <v>1.7441899999999999</v>
      </c>
      <c r="X473">
        <v>1.0037199999999999</v>
      </c>
      <c r="Y473">
        <v>0.21008399999999999</v>
      </c>
      <c r="Z473">
        <v>0.120448</v>
      </c>
      <c r="AA473">
        <v>8.9635856449604007E-2</v>
      </c>
      <c r="AB473">
        <v>0.237013</v>
      </c>
      <c r="AC473">
        <v>1.4374199999999999</v>
      </c>
      <c r="AD473">
        <v>0.28571400000000002</v>
      </c>
      <c r="AE473">
        <v>0.69632499999999997</v>
      </c>
      <c r="AH473">
        <v>4.6676799999999998</v>
      </c>
      <c r="AI473">
        <v>0.76514499999999996</v>
      </c>
      <c r="AJ473">
        <v>0.69146600000000003</v>
      </c>
      <c r="AK473">
        <v>999</v>
      </c>
      <c r="AO473" t="s">
        <v>7842</v>
      </c>
    </row>
    <row r="474" spans="1:41" x14ac:dyDescent="0.45">
      <c r="A474" t="s">
        <v>7843</v>
      </c>
      <c r="B474" t="s">
        <v>207</v>
      </c>
      <c r="C474">
        <v>5</v>
      </c>
      <c r="D474">
        <v>6</v>
      </c>
      <c r="F474">
        <v>4.8387099999999998</v>
      </c>
      <c r="G474">
        <v>22</v>
      </c>
      <c r="H474">
        <v>22</v>
      </c>
      <c r="K474">
        <v>83.7</v>
      </c>
      <c r="L474">
        <v>371</v>
      </c>
      <c r="M474">
        <v>90</v>
      </c>
      <c r="N474">
        <v>48</v>
      </c>
      <c r="O474">
        <v>45</v>
      </c>
      <c r="P474">
        <v>13</v>
      </c>
      <c r="Q474">
        <v>29</v>
      </c>
      <c r="R474">
        <v>0</v>
      </c>
      <c r="S474">
        <v>4</v>
      </c>
      <c r="T474">
        <v>67</v>
      </c>
      <c r="U474">
        <v>7.2042999999999999</v>
      </c>
      <c r="V474">
        <v>3.1182799999999999</v>
      </c>
      <c r="W474">
        <v>2.3103400000000001</v>
      </c>
      <c r="X474">
        <v>1.39785</v>
      </c>
      <c r="Y474">
        <v>0.180593</v>
      </c>
      <c r="Z474">
        <v>7.8167100000000003E-2</v>
      </c>
      <c r="AA474">
        <v>0.10242588073015201</v>
      </c>
      <c r="AB474">
        <v>0.26627200000000001</v>
      </c>
      <c r="AC474">
        <v>1.42174</v>
      </c>
      <c r="AD474">
        <v>0.29844999999999999</v>
      </c>
      <c r="AE474">
        <v>0.70436500000000002</v>
      </c>
      <c r="AH474">
        <v>4.8559999999999999</v>
      </c>
      <c r="AI474">
        <v>0.76063899999999995</v>
      </c>
      <c r="AJ474">
        <v>0.61941000000000002</v>
      </c>
      <c r="AK474">
        <v>999</v>
      </c>
      <c r="AO474" t="s">
        <v>7844</v>
      </c>
    </row>
    <row r="475" spans="1:41" x14ac:dyDescent="0.45">
      <c r="A475" t="s">
        <v>7845</v>
      </c>
      <c r="C475">
        <v>6</v>
      </c>
      <c r="D475">
        <v>6</v>
      </c>
      <c r="F475">
        <v>4.87805</v>
      </c>
      <c r="G475">
        <v>21</v>
      </c>
      <c r="H475">
        <v>19</v>
      </c>
      <c r="K475">
        <v>110.7</v>
      </c>
      <c r="L475">
        <v>479</v>
      </c>
      <c r="M475">
        <v>121</v>
      </c>
      <c r="N475">
        <v>64</v>
      </c>
      <c r="O475">
        <v>60</v>
      </c>
      <c r="P475">
        <v>20</v>
      </c>
      <c r="Q475">
        <v>32</v>
      </c>
      <c r="R475">
        <v>1</v>
      </c>
      <c r="S475">
        <v>4</v>
      </c>
      <c r="T475">
        <v>87</v>
      </c>
      <c r="U475">
        <v>7.0731700000000002</v>
      </c>
      <c r="V475">
        <v>2.6016300000000001</v>
      </c>
      <c r="W475">
        <v>2.71875</v>
      </c>
      <c r="X475">
        <v>1.62602</v>
      </c>
      <c r="Y475">
        <v>0.18162800000000001</v>
      </c>
      <c r="Z475">
        <v>6.6805799999999999E-2</v>
      </c>
      <c r="AA475">
        <v>0.11482254415750499</v>
      </c>
      <c r="AB475">
        <v>0.27313799999999999</v>
      </c>
      <c r="AC475">
        <v>1.3821099999999999</v>
      </c>
      <c r="AD475">
        <v>0.300595</v>
      </c>
      <c r="AE475">
        <v>0.71199999999999997</v>
      </c>
      <c r="AH475">
        <v>5.0075200000000004</v>
      </c>
      <c r="AI475">
        <v>0.75964900000000002</v>
      </c>
      <c r="AJ475">
        <v>0.65948200000000001</v>
      </c>
      <c r="AK475">
        <v>999</v>
      </c>
      <c r="AO475">
        <v>13331</v>
      </c>
    </row>
    <row r="476" spans="1:41" x14ac:dyDescent="0.45">
      <c r="A476" t="s">
        <v>3744</v>
      </c>
      <c r="B476" t="s">
        <v>21</v>
      </c>
      <c r="C476">
        <v>4</v>
      </c>
      <c r="D476">
        <v>4</v>
      </c>
      <c r="F476">
        <v>4.4599700000000002</v>
      </c>
      <c r="G476">
        <v>23</v>
      </c>
      <c r="H476">
        <v>22</v>
      </c>
      <c r="K476">
        <v>78.7</v>
      </c>
      <c r="L476">
        <v>343</v>
      </c>
      <c r="M476">
        <v>78</v>
      </c>
      <c r="N476">
        <v>42</v>
      </c>
      <c r="O476">
        <v>39</v>
      </c>
      <c r="P476">
        <v>10</v>
      </c>
      <c r="Q476">
        <v>28</v>
      </c>
      <c r="R476">
        <v>0</v>
      </c>
      <c r="S476">
        <v>4</v>
      </c>
      <c r="T476">
        <v>64</v>
      </c>
      <c r="U476">
        <v>7.3189299999999999</v>
      </c>
      <c r="V476">
        <v>3.2020300000000002</v>
      </c>
      <c r="W476">
        <v>2.2857099999999999</v>
      </c>
      <c r="X476">
        <v>1.14358</v>
      </c>
      <c r="Y476">
        <v>0.186589</v>
      </c>
      <c r="Z476">
        <v>8.1632700000000002E-2</v>
      </c>
      <c r="AA476">
        <v>0.104956276714801</v>
      </c>
      <c r="AB476">
        <v>0.25080400000000003</v>
      </c>
      <c r="AC476">
        <v>1.3468899999999999</v>
      </c>
      <c r="AD476">
        <v>0.28692000000000001</v>
      </c>
      <c r="AE476">
        <v>0.69565200000000005</v>
      </c>
      <c r="AH476">
        <v>4.5002800000000001</v>
      </c>
      <c r="AI476">
        <v>0.75961299999999998</v>
      </c>
      <c r="AJ476">
        <v>0.74394099999999996</v>
      </c>
      <c r="AK476">
        <v>999</v>
      </c>
      <c r="AO476" t="s">
        <v>3748</v>
      </c>
    </row>
    <row r="477" spans="1:41" x14ac:dyDescent="0.45">
      <c r="A477" t="s">
        <v>4462</v>
      </c>
      <c r="B477" t="s">
        <v>191</v>
      </c>
      <c r="C477">
        <v>4</v>
      </c>
      <c r="D477">
        <v>4</v>
      </c>
      <c r="F477">
        <v>4.2007000000000003</v>
      </c>
      <c r="G477">
        <v>23</v>
      </c>
      <c r="H477">
        <v>11</v>
      </c>
      <c r="K477">
        <v>85.7</v>
      </c>
      <c r="L477">
        <v>371</v>
      </c>
      <c r="M477">
        <v>80</v>
      </c>
      <c r="N477">
        <v>43</v>
      </c>
      <c r="O477">
        <v>40</v>
      </c>
      <c r="P477">
        <v>10</v>
      </c>
      <c r="Q477">
        <v>35</v>
      </c>
      <c r="R477">
        <v>0</v>
      </c>
      <c r="S477">
        <v>4</v>
      </c>
      <c r="T477">
        <v>73</v>
      </c>
      <c r="U477">
        <v>7.6662800000000004</v>
      </c>
      <c r="V477">
        <v>3.6756099999999998</v>
      </c>
      <c r="W477">
        <v>2.0857100000000002</v>
      </c>
      <c r="X477">
        <v>1.0501799999999999</v>
      </c>
      <c r="Y477">
        <v>0.196765</v>
      </c>
      <c r="Z477">
        <v>9.4339599999999996E-2</v>
      </c>
      <c r="AA477">
        <v>0.10242587327957101</v>
      </c>
      <c r="AB477">
        <v>0.24096400000000001</v>
      </c>
      <c r="AC477">
        <v>1.34189</v>
      </c>
      <c r="AD477">
        <v>0.28112500000000001</v>
      </c>
      <c r="AE477">
        <v>0.71287100000000003</v>
      </c>
      <c r="AH477">
        <v>4.4335699999999996</v>
      </c>
      <c r="AI477">
        <v>0.75867899999999999</v>
      </c>
      <c r="AJ477">
        <v>1.00719</v>
      </c>
      <c r="AK477">
        <v>999</v>
      </c>
      <c r="AO477" t="s">
        <v>4465</v>
      </c>
    </row>
    <row r="478" spans="1:41" x14ac:dyDescent="0.45">
      <c r="A478" t="s">
        <v>7846</v>
      </c>
      <c r="B478" t="s">
        <v>70</v>
      </c>
      <c r="C478">
        <v>5</v>
      </c>
      <c r="D478">
        <v>6</v>
      </c>
      <c r="F478">
        <v>4.40625</v>
      </c>
      <c r="G478">
        <v>27</v>
      </c>
      <c r="H478">
        <v>15</v>
      </c>
      <c r="K478">
        <v>96</v>
      </c>
      <c r="L478">
        <v>423</v>
      </c>
      <c r="M478">
        <v>97</v>
      </c>
      <c r="N478">
        <v>50</v>
      </c>
      <c r="O478">
        <v>47</v>
      </c>
      <c r="P478">
        <v>11</v>
      </c>
      <c r="Q478">
        <v>36</v>
      </c>
      <c r="R478">
        <v>1</v>
      </c>
      <c r="S478">
        <v>7</v>
      </c>
      <c r="T478">
        <v>77</v>
      </c>
      <c r="U478">
        <v>7.21875</v>
      </c>
      <c r="V478">
        <v>3.375</v>
      </c>
      <c r="W478">
        <v>2.13889</v>
      </c>
      <c r="X478">
        <v>1.03125</v>
      </c>
      <c r="Y478">
        <v>0.182033</v>
      </c>
      <c r="Z478">
        <v>8.5106399999999999E-2</v>
      </c>
      <c r="AA478">
        <v>9.6926711499690996E-2</v>
      </c>
      <c r="AB478">
        <v>0.25526300000000002</v>
      </c>
      <c r="AC478">
        <v>1.3854200000000001</v>
      </c>
      <c r="AD478">
        <v>0.29452099999999998</v>
      </c>
      <c r="AE478">
        <v>0.70578200000000002</v>
      </c>
      <c r="AH478">
        <v>4.48421</v>
      </c>
      <c r="AI478">
        <v>0.75825399999999998</v>
      </c>
      <c r="AJ478">
        <v>0.78653499999999998</v>
      </c>
      <c r="AK478">
        <v>999</v>
      </c>
      <c r="AO478">
        <v>21023</v>
      </c>
    </row>
    <row r="479" spans="1:41" x14ac:dyDescent="0.45">
      <c r="A479" t="s">
        <v>7847</v>
      </c>
      <c r="B479" t="s">
        <v>82</v>
      </c>
      <c r="C479">
        <v>5</v>
      </c>
      <c r="D479">
        <v>4</v>
      </c>
      <c r="F479">
        <v>4.2757800000000001</v>
      </c>
      <c r="G479">
        <v>22</v>
      </c>
      <c r="H479">
        <v>14</v>
      </c>
      <c r="K479">
        <v>86.3</v>
      </c>
      <c r="L479">
        <v>373</v>
      </c>
      <c r="M479">
        <v>86</v>
      </c>
      <c r="N479">
        <v>44</v>
      </c>
      <c r="O479">
        <v>41</v>
      </c>
      <c r="P479">
        <v>11</v>
      </c>
      <c r="Q479">
        <v>26</v>
      </c>
      <c r="R479">
        <v>0</v>
      </c>
      <c r="S479">
        <v>6</v>
      </c>
      <c r="T479">
        <v>68</v>
      </c>
      <c r="U479">
        <v>7.0915400000000002</v>
      </c>
      <c r="V479">
        <v>2.7114699999999998</v>
      </c>
      <c r="W479">
        <v>2.61538</v>
      </c>
      <c r="X479">
        <v>1.14716</v>
      </c>
      <c r="Y479">
        <v>0.182306</v>
      </c>
      <c r="Z479">
        <v>6.9705100000000006E-2</v>
      </c>
      <c r="AA479">
        <v>0.112600542604923</v>
      </c>
      <c r="AB479">
        <v>0.25219900000000001</v>
      </c>
      <c r="AC479">
        <v>1.2978000000000001</v>
      </c>
      <c r="AD479">
        <v>0.28626000000000001</v>
      </c>
      <c r="AE479">
        <v>0.70393399999999995</v>
      </c>
      <c r="AH479">
        <v>4.44855</v>
      </c>
      <c r="AI479">
        <v>0.75696799999999997</v>
      </c>
      <c r="AJ479">
        <v>0.85299700000000001</v>
      </c>
      <c r="AK479">
        <v>999</v>
      </c>
      <c r="AO479" t="s">
        <v>7848</v>
      </c>
    </row>
    <row r="480" spans="1:41" x14ac:dyDescent="0.45">
      <c r="A480" t="s">
        <v>5978</v>
      </c>
      <c r="B480" t="s">
        <v>31</v>
      </c>
      <c r="C480">
        <v>6</v>
      </c>
      <c r="D480">
        <v>7</v>
      </c>
      <c r="F480">
        <v>4.7129899999999996</v>
      </c>
      <c r="G480">
        <v>21</v>
      </c>
      <c r="H480">
        <v>21</v>
      </c>
      <c r="K480">
        <v>99.3</v>
      </c>
      <c r="L480">
        <v>436</v>
      </c>
      <c r="M480">
        <v>102</v>
      </c>
      <c r="N480">
        <v>56</v>
      </c>
      <c r="O480">
        <v>52</v>
      </c>
      <c r="P480">
        <v>13</v>
      </c>
      <c r="Q480">
        <v>35</v>
      </c>
      <c r="R480">
        <v>0</v>
      </c>
      <c r="S480">
        <v>7</v>
      </c>
      <c r="T480">
        <v>69</v>
      </c>
      <c r="U480">
        <v>6.2537799999999999</v>
      </c>
      <c r="V480">
        <v>3.1722100000000002</v>
      </c>
      <c r="W480">
        <v>1.97143</v>
      </c>
      <c r="X480">
        <v>1.17825</v>
      </c>
      <c r="Y480">
        <v>0.15825700000000001</v>
      </c>
      <c r="Z480">
        <v>8.0275200000000005E-2</v>
      </c>
      <c r="AA480">
        <v>7.7981643378734505E-2</v>
      </c>
      <c r="AB480">
        <v>0.25888299999999997</v>
      </c>
      <c r="AC480">
        <v>1.3796600000000001</v>
      </c>
      <c r="AD480">
        <v>0.28525600000000001</v>
      </c>
      <c r="AE480">
        <v>0.68181800000000004</v>
      </c>
      <c r="AH480">
        <v>4.8361099999999997</v>
      </c>
      <c r="AI480">
        <v>0.75604899999999997</v>
      </c>
      <c r="AJ480">
        <v>0.82777199999999995</v>
      </c>
      <c r="AK480">
        <v>999</v>
      </c>
      <c r="AO480" t="s">
        <v>5981</v>
      </c>
    </row>
    <row r="481" spans="1:41" x14ac:dyDescent="0.45">
      <c r="A481" t="s">
        <v>7443</v>
      </c>
      <c r="B481" t="s">
        <v>178</v>
      </c>
      <c r="C481">
        <v>5</v>
      </c>
      <c r="D481">
        <v>6</v>
      </c>
      <c r="F481">
        <v>4.6803900000000001</v>
      </c>
      <c r="G481">
        <v>21</v>
      </c>
      <c r="H481">
        <v>20</v>
      </c>
      <c r="K481">
        <v>92.3</v>
      </c>
      <c r="L481">
        <v>411</v>
      </c>
      <c r="M481">
        <v>90</v>
      </c>
      <c r="N481">
        <v>51</v>
      </c>
      <c r="O481">
        <v>48</v>
      </c>
      <c r="P481">
        <v>11</v>
      </c>
      <c r="Q481">
        <v>41</v>
      </c>
      <c r="R481">
        <v>0</v>
      </c>
      <c r="S481">
        <v>9</v>
      </c>
      <c r="T481">
        <v>80</v>
      </c>
      <c r="U481">
        <v>7.8006500000000001</v>
      </c>
      <c r="V481">
        <v>3.99783</v>
      </c>
      <c r="W481">
        <v>1.95122</v>
      </c>
      <c r="X481">
        <v>1.0725899999999999</v>
      </c>
      <c r="Y481">
        <v>0.19464699999999999</v>
      </c>
      <c r="Z481">
        <v>9.9756700000000004E-2</v>
      </c>
      <c r="AA481">
        <v>9.4890519976615906E-2</v>
      </c>
      <c r="AB481">
        <v>0.249307</v>
      </c>
      <c r="AC481">
        <v>1.4192800000000001</v>
      </c>
      <c r="AD481">
        <v>0.29259299999999999</v>
      </c>
      <c r="AE481">
        <v>0.69204200000000005</v>
      </c>
      <c r="AH481">
        <v>4.6959900000000001</v>
      </c>
      <c r="AI481">
        <v>0.74972700000000003</v>
      </c>
      <c r="AJ481">
        <v>1.01223</v>
      </c>
      <c r="AK481">
        <v>999</v>
      </c>
      <c r="AO481">
        <v>22284</v>
      </c>
    </row>
    <row r="482" spans="1:41" x14ac:dyDescent="0.45">
      <c r="A482" t="s">
        <v>7849</v>
      </c>
      <c r="B482" t="s">
        <v>98</v>
      </c>
      <c r="C482">
        <v>5</v>
      </c>
      <c r="D482">
        <v>6</v>
      </c>
      <c r="F482">
        <v>4.5</v>
      </c>
      <c r="G482">
        <v>21</v>
      </c>
      <c r="H482">
        <v>19</v>
      </c>
      <c r="K482">
        <v>94</v>
      </c>
      <c r="L482">
        <v>407</v>
      </c>
      <c r="M482">
        <v>91</v>
      </c>
      <c r="N482">
        <v>50</v>
      </c>
      <c r="O482">
        <v>47</v>
      </c>
      <c r="P482">
        <v>13</v>
      </c>
      <c r="Q482">
        <v>37</v>
      </c>
      <c r="R482">
        <v>0</v>
      </c>
      <c r="S482">
        <v>5</v>
      </c>
      <c r="T482">
        <v>85</v>
      </c>
      <c r="U482">
        <v>8.1382999999999992</v>
      </c>
      <c r="V482">
        <v>3.5425499999999999</v>
      </c>
      <c r="W482">
        <v>2.2972999999999999</v>
      </c>
      <c r="X482">
        <v>1.24468</v>
      </c>
      <c r="Y482">
        <v>0.208845</v>
      </c>
      <c r="Z482">
        <v>9.0909100000000007E-2</v>
      </c>
      <c r="AA482">
        <v>0.117936119437217</v>
      </c>
      <c r="AB482">
        <v>0.24931500000000001</v>
      </c>
      <c r="AC482">
        <v>1.3616999999999999</v>
      </c>
      <c r="AD482">
        <v>0.29213499999999998</v>
      </c>
      <c r="AE482">
        <v>0.71038299999999999</v>
      </c>
      <c r="AH482">
        <v>4.5848300000000002</v>
      </c>
      <c r="AI482">
        <v>0.74829999999999997</v>
      </c>
      <c r="AJ482">
        <v>0.77399799999999996</v>
      </c>
      <c r="AK482">
        <v>999</v>
      </c>
      <c r="AO482">
        <v>18331</v>
      </c>
    </row>
    <row r="483" spans="1:41" x14ac:dyDescent="0.45">
      <c r="A483" t="s">
        <v>5779</v>
      </c>
      <c r="B483" t="s">
        <v>155</v>
      </c>
      <c r="C483">
        <v>5</v>
      </c>
      <c r="D483">
        <v>8</v>
      </c>
      <c r="F483">
        <v>4.7863199999999999</v>
      </c>
      <c r="G483">
        <v>24</v>
      </c>
      <c r="H483">
        <v>21</v>
      </c>
      <c r="K483">
        <v>105.3</v>
      </c>
      <c r="L483">
        <v>471</v>
      </c>
      <c r="M483">
        <v>108</v>
      </c>
      <c r="N483">
        <v>60</v>
      </c>
      <c r="O483">
        <v>56</v>
      </c>
      <c r="P483">
        <v>13</v>
      </c>
      <c r="Q483">
        <v>45</v>
      </c>
      <c r="R483">
        <v>0</v>
      </c>
      <c r="S483">
        <v>8</v>
      </c>
      <c r="T483">
        <v>84</v>
      </c>
      <c r="U483">
        <v>7.1794900000000004</v>
      </c>
      <c r="V483">
        <v>3.8461500000000002</v>
      </c>
      <c r="W483">
        <v>1.8666700000000001</v>
      </c>
      <c r="X483">
        <v>1.11111</v>
      </c>
      <c r="Y483">
        <v>0.178344</v>
      </c>
      <c r="Z483">
        <v>9.5541399999999999E-2</v>
      </c>
      <c r="AA483">
        <v>8.2802549004554707E-2</v>
      </c>
      <c r="AB483">
        <v>0.25837300000000002</v>
      </c>
      <c r="AC483">
        <v>1.45299</v>
      </c>
      <c r="AD483">
        <v>0.29594999999999999</v>
      </c>
      <c r="AE483">
        <v>0.68991100000000005</v>
      </c>
      <c r="AH483">
        <v>4.7745100000000003</v>
      </c>
      <c r="AI483">
        <v>0.74695299999999998</v>
      </c>
      <c r="AJ483">
        <v>0.96332899999999999</v>
      </c>
      <c r="AK483">
        <v>999</v>
      </c>
      <c r="AO483">
        <v>27453</v>
      </c>
    </row>
    <row r="484" spans="1:41" x14ac:dyDescent="0.45">
      <c r="A484" t="s">
        <v>7850</v>
      </c>
      <c r="B484" t="s">
        <v>21</v>
      </c>
      <c r="C484">
        <v>6</v>
      </c>
      <c r="D484">
        <v>7</v>
      </c>
      <c r="F484">
        <v>4.4262300000000003</v>
      </c>
      <c r="G484">
        <v>25</v>
      </c>
      <c r="H484">
        <v>16</v>
      </c>
      <c r="K484">
        <v>79.3</v>
      </c>
      <c r="L484">
        <v>344</v>
      </c>
      <c r="M484">
        <v>76</v>
      </c>
      <c r="N484">
        <v>42</v>
      </c>
      <c r="O484">
        <v>39</v>
      </c>
      <c r="P484">
        <v>10</v>
      </c>
      <c r="Q484">
        <v>29</v>
      </c>
      <c r="R484">
        <v>0</v>
      </c>
      <c r="S484">
        <v>5</v>
      </c>
      <c r="T484">
        <v>69</v>
      </c>
      <c r="U484">
        <v>7.8310199999999996</v>
      </c>
      <c r="V484">
        <v>3.2913000000000001</v>
      </c>
      <c r="W484">
        <v>2.3793099999999998</v>
      </c>
      <c r="X484">
        <v>1.13493</v>
      </c>
      <c r="Y484">
        <v>0.20058100000000001</v>
      </c>
      <c r="Z484">
        <v>8.4302299999999997E-2</v>
      </c>
      <c r="AA484">
        <v>0.11627907305955799</v>
      </c>
      <c r="AB484">
        <v>0.24516099999999999</v>
      </c>
      <c r="AC484">
        <v>1.32409</v>
      </c>
      <c r="AD484">
        <v>0.28571400000000002</v>
      </c>
      <c r="AE484">
        <v>0.69230800000000003</v>
      </c>
      <c r="AH484">
        <v>4.44041</v>
      </c>
      <c r="AI484">
        <v>0.74527500000000002</v>
      </c>
      <c r="AJ484">
        <v>0.70889899999999995</v>
      </c>
      <c r="AK484">
        <v>999</v>
      </c>
      <c r="AO484" t="s">
        <v>7851</v>
      </c>
    </row>
    <row r="485" spans="1:41" x14ac:dyDescent="0.45">
      <c r="A485" t="s">
        <v>5469</v>
      </c>
      <c r="B485" t="s">
        <v>16</v>
      </c>
      <c r="C485">
        <v>6</v>
      </c>
      <c r="D485">
        <v>7</v>
      </c>
      <c r="F485">
        <v>4.7142900000000001</v>
      </c>
      <c r="G485">
        <v>24</v>
      </c>
      <c r="H485">
        <v>24</v>
      </c>
      <c r="K485">
        <v>105</v>
      </c>
      <c r="L485">
        <v>476</v>
      </c>
      <c r="M485">
        <v>97</v>
      </c>
      <c r="N485">
        <v>59</v>
      </c>
      <c r="O485">
        <v>55</v>
      </c>
      <c r="P485">
        <v>12</v>
      </c>
      <c r="Q485">
        <v>55</v>
      </c>
      <c r="R485">
        <v>0</v>
      </c>
      <c r="S485">
        <v>15</v>
      </c>
      <c r="T485">
        <v>107</v>
      </c>
      <c r="U485">
        <v>9.1714300000000009</v>
      </c>
      <c r="V485">
        <v>4.7142900000000001</v>
      </c>
      <c r="W485">
        <v>1.9454499999999999</v>
      </c>
      <c r="X485">
        <v>1.02857</v>
      </c>
      <c r="Y485">
        <v>0.22478999999999999</v>
      </c>
      <c r="Z485">
        <v>0.115546</v>
      </c>
      <c r="AA485">
        <v>0.10924369841814</v>
      </c>
      <c r="AB485">
        <v>0.23891599999999999</v>
      </c>
      <c r="AC485">
        <v>1.4476199999999999</v>
      </c>
      <c r="AD485">
        <v>0.29616700000000001</v>
      </c>
      <c r="AE485">
        <v>0.68786999999999998</v>
      </c>
      <c r="AH485">
        <v>4.7026599999999998</v>
      </c>
      <c r="AI485">
        <v>0.74421000000000004</v>
      </c>
      <c r="AJ485">
        <v>0.72681899999999999</v>
      </c>
      <c r="AK485">
        <v>999</v>
      </c>
      <c r="AO485">
        <v>24282</v>
      </c>
    </row>
    <row r="486" spans="1:41" x14ac:dyDescent="0.45">
      <c r="A486" t="s">
        <v>7394</v>
      </c>
      <c r="B486" t="s">
        <v>16</v>
      </c>
      <c r="C486">
        <v>5</v>
      </c>
      <c r="D486">
        <v>6</v>
      </c>
      <c r="F486">
        <v>4.7227699999999997</v>
      </c>
      <c r="G486">
        <v>27</v>
      </c>
      <c r="H486">
        <v>17</v>
      </c>
      <c r="K486">
        <v>101</v>
      </c>
      <c r="L486">
        <v>453</v>
      </c>
      <c r="M486">
        <v>108</v>
      </c>
      <c r="N486">
        <v>57</v>
      </c>
      <c r="O486">
        <v>53</v>
      </c>
      <c r="P486">
        <v>11</v>
      </c>
      <c r="Q486">
        <v>38</v>
      </c>
      <c r="R486">
        <v>1</v>
      </c>
      <c r="S486">
        <v>9</v>
      </c>
      <c r="T486">
        <v>75</v>
      </c>
      <c r="U486">
        <v>6.6831699999999996</v>
      </c>
      <c r="V486">
        <v>3.3861400000000001</v>
      </c>
      <c r="W486">
        <v>1.9736800000000001</v>
      </c>
      <c r="X486">
        <v>0.98019800000000001</v>
      </c>
      <c r="Y486">
        <v>0.16556299999999999</v>
      </c>
      <c r="Z486">
        <v>8.3885199999999993E-2</v>
      </c>
      <c r="AA486">
        <v>8.1677705049514701E-2</v>
      </c>
      <c r="AB486">
        <v>0.26601000000000002</v>
      </c>
      <c r="AC486">
        <v>1.44554</v>
      </c>
      <c r="AD486">
        <v>0.30312499999999998</v>
      </c>
      <c r="AE486">
        <v>0.68147000000000002</v>
      </c>
      <c r="AH486">
        <v>4.5817699999999997</v>
      </c>
      <c r="AI486">
        <v>0.74398399999999998</v>
      </c>
      <c r="AJ486">
        <v>0.56653100000000001</v>
      </c>
      <c r="AK486">
        <v>999</v>
      </c>
      <c r="AO486">
        <v>21481</v>
      </c>
    </row>
    <row r="487" spans="1:41" x14ac:dyDescent="0.45">
      <c r="A487" t="s">
        <v>7852</v>
      </c>
      <c r="B487" t="s">
        <v>14</v>
      </c>
      <c r="C487">
        <v>4</v>
      </c>
      <c r="D487">
        <v>5</v>
      </c>
      <c r="F487">
        <v>4.5494500000000002</v>
      </c>
      <c r="G487">
        <v>22</v>
      </c>
      <c r="H487">
        <v>20</v>
      </c>
      <c r="K487">
        <v>91</v>
      </c>
      <c r="L487">
        <v>390</v>
      </c>
      <c r="M487">
        <v>91</v>
      </c>
      <c r="N487">
        <v>49</v>
      </c>
      <c r="O487">
        <v>46</v>
      </c>
      <c r="P487">
        <v>12</v>
      </c>
      <c r="Q487">
        <v>30</v>
      </c>
      <c r="R487">
        <v>0</v>
      </c>
      <c r="S487">
        <v>4</v>
      </c>
      <c r="T487">
        <v>61</v>
      </c>
      <c r="U487">
        <v>6.0329699999999997</v>
      </c>
      <c r="V487">
        <v>2.9670299999999998</v>
      </c>
      <c r="W487">
        <v>2.0333299999999999</v>
      </c>
      <c r="X487">
        <v>1.1868099999999999</v>
      </c>
      <c r="Y487">
        <v>0.15640999999999999</v>
      </c>
      <c r="Z487">
        <v>7.6923099999999994E-2</v>
      </c>
      <c r="AA487">
        <v>7.9487182199954903E-2</v>
      </c>
      <c r="AB487">
        <v>0.25561800000000001</v>
      </c>
      <c r="AC487">
        <v>1.3296699999999999</v>
      </c>
      <c r="AD487">
        <v>0.27915200000000001</v>
      </c>
      <c r="AE487">
        <v>0.69097900000000001</v>
      </c>
      <c r="AH487">
        <v>4.7495500000000002</v>
      </c>
      <c r="AI487">
        <v>0.74051500000000003</v>
      </c>
      <c r="AJ487">
        <v>0.74739699999999998</v>
      </c>
      <c r="AK487">
        <v>999</v>
      </c>
      <c r="AO487" t="s">
        <v>7853</v>
      </c>
    </row>
    <row r="488" spans="1:41" x14ac:dyDescent="0.45">
      <c r="A488" t="s">
        <v>7854</v>
      </c>
      <c r="C488">
        <v>4</v>
      </c>
      <c r="D488">
        <v>7</v>
      </c>
      <c r="F488">
        <v>5.0285099999999998</v>
      </c>
      <c r="G488">
        <v>19</v>
      </c>
      <c r="H488">
        <v>18</v>
      </c>
      <c r="K488">
        <v>87.7</v>
      </c>
      <c r="L488">
        <v>388</v>
      </c>
      <c r="M488">
        <v>97</v>
      </c>
      <c r="N488">
        <v>52</v>
      </c>
      <c r="O488">
        <v>49</v>
      </c>
      <c r="P488">
        <v>13</v>
      </c>
      <c r="Q488">
        <v>28</v>
      </c>
      <c r="R488">
        <v>0</v>
      </c>
      <c r="S488">
        <v>4</v>
      </c>
      <c r="T488">
        <v>62</v>
      </c>
      <c r="U488">
        <v>6.3625999999999996</v>
      </c>
      <c r="V488">
        <v>2.8734299999999999</v>
      </c>
      <c r="W488">
        <v>2.2142900000000001</v>
      </c>
      <c r="X488">
        <v>1.33409</v>
      </c>
      <c r="Y488">
        <v>0.15979399999999999</v>
      </c>
      <c r="Z488">
        <v>7.2164900000000004E-2</v>
      </c>
      <c r="AA488">
        <v>8.7628863751888206E-2</v>
      </c>
      <c r="AB488">
        <v>0.27247199999999999</v>
      </c>
      <c r="AC488">
        <v>1.4253100000000001</v>
      </c>
      <c r="AD488">
        <v>0.29893199999999998</v>
      </c>
      <c r="AE488">
        <v>0.68352100000000005</v>
      </c>
      <c r="AH488">
        <v>4.8627900000000004</v>
      </c>
      <c r="AI488">
        <v>0.74009000000000003</v>
      </c>
      <c r="AJ488">
        <v>0.54480700000000004</v>
      </c>
      <c r="AK488">
        <v>999</v>
      </c>
      <c r="AO488">
        <v>15688</v>
      </c>
    </row>
    <row r="489" spans="1:41" x14ac:dyDescent="0.45">
      <c r="A489" t="s">
        <v>6040</v>
      </c>
      <c r="B489" t="s">
        <v>191</v>
      </c>
      <c r="C489">
        <v>5</v>
      </c>
      <c r="D489">
        <v>5</v>
      </c>
      <c r="F489">
        <v>4.2668100000000004</v>
      </c>
      <c r="G489">
        <v>23</v>
      </c>
      <c r="H489">
        <v>17</v>
      </c>
      <c r="K489">
        <v>90.7</v>
      </c>
      <c r="L489">
        <v>399</v>
      </c>
      <c r="M489">
        <v>83</v>
      </c>
      <c r="N489">
        <v>46</v>
      </c>
      <c r="O489">
        <v>43</v>
      </c>
      <c r="P489">
        <v>11</v>
      </c>
      <c r="Q489">
        <v>46</v>
      </c>
      <c r="R489">
        <v>0</v>
      </c>
      <c r="S489">
        <v>3</v>
      </c>
      <c r="T489">
        <v>84</v>
      </c>
      <c r="U489">
        <v>8.3351699999999997</v>
      </c>
      <c r="V489">
        <v>4.5644999999999998</v>
      </c>
      <c r="W489">
        <v>1.82609</v>
      </c>
      <c r="X489">
        <v>1.09151</v>
      </c>
      <c r="Y489">
        <v>0.21052599999999999</v>
      </c>
      <c r="Z489">
        <v>0.115288</v>
      </c>
      <c r="AA489">
        <v>9.5238097012042999E-2</v>
      </c>
      <c r="AB489">
        <v>0.23714299999999999</v>
      </c>
      <c r="AC489">
        <v>1.4222699999999999</v>
      </c>
      <c r="AD489">
        <v>0.28235300000000002</v>
      </c>
      <c r="AE489">
        <v>0.73063400000000001</v>
      </c>
      <c r="AH489">
        <v>4.6001300000000001</v>
      </c>
      <c r="AI489">
        <v>0.73816800000000005</v>
      </c>
      <c r="AJ489">
        <v>1.11863</v>
      </c>
      <c r="AK489">
        <v>999</v>
      </c>
      <c r="AO489" t="s">
        <v>6042</v>
      </c>
    </row>
    <row r="490" spans="1:41" x14ac:dyDescent="0.45">
      <c r="A490" t="s">
        <v>7855</v>
      </c>
      <c r="B490" t="s">
        <v>31</v>
      </c>
      <c r="C490">
        <v>5</v>
      </c>
      <c r="D490">
        <v>6</v>
      </c>
      <c r="F490">
        <v>4.6712800000000003</v>
      </c>
      <c r="G490">
        <v>23</v>
      </c>
      <c r="H490">
        <v>16</v>
      </c>
      <c r="K490">
        <v>86.7</v>
      </c>
      <c r="L490">
        <v>380</v>
      </c>
      <c r="M490">
        <v>91</v>
      </c>
      <c r="N490">
        <v>48</v>
      </c>
      <c r="O490">
        <v>45</v>
      </c>
      <c r="P490">
        <v>12</v>
      </c>
      <c r="Q490">
        <v>31</v>
      </c>
      <c r="R490">
        <v>0</v>
      </c>
      <c r="S490">
        <v>4</v>
      </c>
      <c r="T490">
        <v>64</v>
      </c>
      <c r="U490">
        <v>6.6436000000000002</v>
      </c>
      <c r="V490">
        <v>3.2179899999999999</v>
      </c>
      <c r="W490">
        <v>2.0645199999999999</v>
      </c>
      <c r="X490">
        <v>1.2456700000000001</v>
      </c>
      <c r="Y490">
        <v>0.16842099999999999</v>
      </c>
      <c r="Z490">
        <v>8.1578899999999996E-2</v>
      </c>
      <c r="AA490">
        <v>8.6842112243175507E-2</v>
      </c>
      <c r="AB490">
        <v>0.263768</v>
      </c>
      <c r="AC490">
        <v>1.4071499999999999</v>
      </c>
      <c r="AD490">
        <v>0.29368</v>
      </c>
      <c r="AE490">
        <v>0.70342199999999999</v>
      </c>
      <c r="AH490">
        <v>4.7890699999999997</v>
      </c>
      <c r="AI490">
        <v>0.73802199999999996</v>
      </c>
      <c r="AJ490">
        <v>0.80421600000000004</v>
      </c>
      <c r="AK490">
        <v>999</v>
      </c>
      <c r="AO490" t="s">
        <v>7856</v>
      </c>
    </row>
    <row r="491" spans="1:41" x14ac:dyDescent="0.45">
      <c r="A491" t="s">
        <v>7857</v>
      </c>
      <c r="B491" t="s">
        <v>21</v>
      </c>
      <c r="C491">
        <v>4</v>
      </c>
      <c r="D491">
        <v>5</v>
      </c>
      <c r="F491">
        <v>4.6532200000000001</v>
      </c>
      <c r="G491">
        <v>28</v>
      </c>
      <c r="H491">
        <v>12</v>
      </c>
      <c r="K491">
        <v>79.3</v>
      </c>
      <c r="L491">
        <v>345</v>
      </c>
      <c r="M491">
        <v>76</v>
      </c>
      <c r="N491">
        <v>44</v>
      </c>
      <c r="O491">
        <v>41</v>
      </c>
      <c r="P491">
        <v>10</v>
      </c>
      <c r="Q491">
        <v>32</v>
      </c>
      <c r="R491">
        <v>1</v>
      </c>
      <c r="S491">
        <v>3</v>
      </c>
      <c r="T491">
        <v>74</v>
      </c>
      <c r="U491">
        <v>8.3984900000000007</v>
      </c>
      <c r="V491">
        <v>3.63178</v>
      </c>
      <c r="W491">
        <v>2.3125</v>
      </c>
      <c r="X491">
        <v>1.13493</v>
      </c>
      <c r="Y491">
        <v>0.21449299999999999</v>
      </c>
      <c r="Z491">
        <v>9.2753600000000005E-2</v>
      </c>
      <c r="AA491">
        <v>0.121739126741886</v>
      </c>
      <c r="AB491">
        <v>0.24516099999999999</v>
      </c>
      <c r="AC491">
        <v>1.36192</v>
      </c>
      <c r="AD491">
        <v>0.29203499999999999</v>
      </c>
      <c r="AE491">
        <v>0.68085099999999998</v>
      </c>
      <c r="AH491">
        <v>4.3521400000000003</v>
      </c>
      <c r="AI491">
        <v>0.73705799999999999</v>
      </c>
      <c r="AJ491">
        <v>0.41976599999999997</v>
      </c>
      <c r="AK491">
        <v>999</v>
      </c>
      <c r="AO491">
        <v>19871</v>
      </c>
    </row>
    <row r="492" spans="1:41" x14ac:dyDescent="0.45">
      <c r="A492" t="s">
        <v>7858</v>
      </c>
      <c r="B492" t="s">
        <v>70</v>
      </c>
      <c r="C492">
        <v>5</v>
      </c>
      <c r="D492">
        <v>5</v>
      </c>
      <c r="F492">
        <v>4.2907000000000002</v>
      </c>
      <c r="G492">
        <v>27</v>
      </c>
      <c r="H492">
        <v>11</v>
      </c>
      <c r="K492">
        <v>86</v>
      </c>
      <c r="L492">
        <v>370</v>
      </c>
      <c r="M492">
        <v>93</v>
      </c>
      <c r="N492">
        <v>44</v>
      </c>
      <c r="O492">
        <v>41</v>
      </c>
      <c r="P492">
        <v>10</v>
      </c>
      <c r="Q492">
        <v>19</v>
      </c>
      <c r="R492">
        <v>1</v>
      </c>
      <c r="S492">
        <v>5</v>
      </c>
      <c r="T492">
        <v>54</v>
      </c>
      <c r="U492">
        <v>5.65116</v>
      </c>
      <c r="V492">
        <v>1.98837</v>
      </c>
      <c r="W492">
        <v>2.8421099999999999</v>
      </c>
      <c r="X492">
        <v>1.0465100000000001</v>
      </c>
      <c r="Y492">
        <v>0.14594599999999999</v>
      </c>
      <c r="Z492">
        <v>5.1351300000000002E-2</v>
      </c>
      <c r="AA492">
        <v>9.45946015417575E-2</v>
      </c>
      <c r="AB492">
        <v>0.26878600000000002</v>
      </c>
      <c r="AC492">
        <v>1.30233</v>
      </c>
      <c r="AD492">
        <v>0.29432599999999998</v>
      </c>
      <c r="AE492">
        <v>0.69387799999999999</v>
      </c>
      <c r="AH492">
        <v>4.3480600000000003</v>
      </c>
      <c r="AI492">
        <v>0.736209</v>
      </c>
      <c r="AJ492">
        <v>0.71154099999999998</v>
      </c>
      <c r="AK492">
        <v>999</v>
      </c>
      <c r="AO492" t="s">
        <v>7859</v>
      </c>
    </row>
    <row r="493" spans="1:41" x14ac:dyDescent="0.45">
      <c r="A493" t="s">
        <v>7860</v>
      </c>
      <c r="B493" t="s">
        <v>104</v>
      </c>
      <c r="C493">
        <v>5</v>
      </c>
      <c r="D493">
        <v>8</v>
      </c>
      <c r="F493">
        <v>4.9591799999999999</v>
      </c>
      <c r="G493">
        <v>22</v>
      </c>
      <c r="H493">
        <v>21</v>
      </c>
      <c r="K493">
        <v>98</v>
      </c>
      <c r="L493">
        <v>438</v>
      </c>
      <c r="M493">
        <v>109</v>
      </c>
      <c r="N493">
        <v>58</v>
      </c>
      <c r="O493">
        <v>54</v>
      </c>
      <c r="P493">
        <v>14</v>
      </c>
      <c r="Q493">
        <v>37</v>
      </c>
      <c r="R493">
        <v>0</v>
      </c>
      <c r="S493">
        <v>2</v>
      </c>
      <c r="T493">
        <v>64</v>
      </c>
      <c r="U493">
        <v>5.8775500000000003</v>
      </c>
      <c r="V493">
        <v>3.3979599999999999</v>
      </c>
      <c r="W493">
        <v>1.72973</v>
      </c>
      <c r="X493">
        <v>1.2857099999999999</v>
      </c>
      <c r="Y493">
        <v>0.146119</v>
      </c>
      <c r="Z493">
        <v>8.4474900000000006E-2</v>
      </c>
      <c r="AA493">
        <v>6.1643831431865602E-2</v>
      </c>
      <c r="AB493">
        <v>0.27318300000000001</v>
      </c>
      <c r="AC493">
        <v>1.4898</v>
      </c>
      <c r="AD493">
        <v>0.29594999999999999</v>
      </c>
      <c r="AE493">
        <v>0.69620300000000002</v>
      </c>
      <c r="AH493">
        <v>4.9999399999999996</v>
      </c>
      <c r="AI493">
        <v>0.73595500000000003</v>
      </c>
      <c r="AJ493">
        <v>0.545462</v>
      </c>
      <c r="AK493">
        <v>999</v>
      </c>
      <c r="AO493" t="s">
        <v>7861</v>
      </c>
    </row>
    <row r="494" spans="1:41" x14ac:dyDescent="0.45">
      <c r="A494" t="s">
        <v>7236</v>
      </c>
      <c r="B494" t="s">
        <v>107</v>
      </c>
      <c r="C494">
        <v>6</v>
      </c>
      <c r="D494">
        <v>2</v>
      </c>
      <c r="F494">
        <v>3.3519600000000001</v>
      </c>
      <c r="G494">
        <v>56</v>
      </c>
      <c r="H494">
        <v>0</v>
      </c>
      <c r="K494">
        <v>53.7</v>
      </c>
      <c r="L494">
        <v>220</v>
      </c>
      <c r="M494">
        <v>48</v>
      </c>
      <c r="N494">
        <v>21</v>
      </c>
      <c r="O494">
        <v>20</v>
      </c>
      <c r="P494">
        <v>7</v>
      </c>
      <c r="Q494">
        <v>14</v>
      </c>
      <c r="R494">
        <v>1</v>
      </c>
      <c r="S494">
        <v>1</v>
      </c>
      <c r="T494">
        <v>65</v>
      </c>
      <c r="U494">
        <v>10.8939</v>
      </c>
      <c r="V494">
        <v>2.3463699999999998</v>
      </c>
      <c r="W494">
        <v>4.6428599999999998</v>
      </c>
      <c r="X494">
        <v>1.1731799999999999</v>
      </c>
      <c r="Y494">
        <v>0.29545500000000002</v>
      </c>
      <c r="Z494">
        <v>6.3636399999999996E-2</v>
      </c>
      <c r="AA494">
        <v>0.23181816935539201</v>
      </c>
      <c r="AB494">
        <v>0.23414599999999999</v>
      </c>
      <c r="AC494">
        <v>1.15456</v>
      </c>
      <c r="AD494">
        <v>0.30827100000000002</v>
      </c>
      <c r="AE494">
        <v>0.78544099999999994</v>
      </c>
      <c r="AH494">
        <v>3.3667699999999998</v>
      </c>
      <c r="AI494">
        <v>0.73566600000000004</v>
      </c>
      <c r="AJ494">
        <v>0.89451400000000003</v>
      </c>
      <c r="AK494">
        <v>999</v>
      </c>
      <c r="AO494">
        <v>17130</v>
      </c>
    </row>
    <row r="495" spans="1:41" x14ac:dyDescent="0.45">
      <c r="A495" t="s">
        <v>7319</v>
      </c>
      <c r="B495" t="s">
        <v>170</v>
      </c>
      <c r="C495">
        <v>4</v>
      </c>
      <c r="D495">
        <v>4</v>
      </c>
      <c r="F495">
        <v>3.9452099999999999</v>
      </c>
      <c r="G495">
        <v>42</v>
      </c>
      <c r="H495">
        <v>6</v>
      </c>
      <c r="K495">
        <v>73</v>
      </c>
      <c r="L495">
        <v>305</v>
      </c>
      <c r="M495">
        <v>67</v>
      </c>
      <c r="N495">
        <v>34</v>
      </c>
      <c r="O495">
        <v>32</v>
      </c>
      <c r="P495">
        <v>10</v>
      </c>
      <c r="Q495">
        <v>21</v>
      </c>
      <c r="R495">
        <v>0</v>
      </c>
      <c r="S495">
        <v>3</v>
      </c>
      <c r="T495">
        <v>74</v>
      </c>
      <c r="U495">
        <v>9.1232900000000008</v>
      </c>
      <c r="V495">
        <v>2.5890399999999998</v>
      </c>
      <c r="W495">
        <v>3.5238100000000001</v>
      </c>
      <c r="X495">
        <v>1.23288</v>
      </c>
      <c r="Y495">
        <v>0.24262300000000001</v>
      </c>
      <c r="Z495">
        <v>6.8852499999999997E-2</v>
      </c>
      <c r="AA495">
        <v>0.17377049475908199</v>
      </c>
      <c r="AB495">
        <v>0.23843400000000001</v>
      </c>
      <c r="AC495">
        <v>1.2054800000000001</v>
      </c>
      <c r="AD495">
        <v>0.28933999999999999</v>
      </c>
      <c r="AE495">
        <v>0.72972999999999999</v>
      </c>
      <c r="AH495">
        <v>3.9947699999999999</v>
      </c>
      <c r="AI495">
        <v>0.73558500000000004</v>
      </c>
      <c r="AJ495">
        <v>0.81477900000000003</v>
      </c>
      <c r="AK495">
        <v>999</v>
      </c>
      <c r="AO495">
        <v>20203</v>
      </c>
    </row>
    <row r="496" spans="1:41" x14ac:dyDescent="0.45">
      <c r="A496" t="s">
        <v>4820</v>
      </c>
      <c r="B496" t="s">
        <v>31</v>
      </c>
      <c r="C496">
        <v>6</v>
      </c>
      <c r="D496">
        <v>6</v>
      </c>
      <c r="F496">
        <v>4.4836</v>
      </c>
      <c r="G496">
        <v>30</v>
      </c>
      <c r="H496">
        <v>14</v>
      </c>
      <c r="K496">
        <v>82.3</v>
      </c>
      <c r="L496">
        <v>366</v>
      </c>
      <c r="M496">
        <v>73</v>
      </c>
      <c r="N496">
        <v>44</v>
      </c>
      <c r="O496">
        <v>41</v>
      </c>
      <c r="P496">
        <v>9</v>
      </c>
      <c r="Q496">
        <v>43</v>
      </c>
      <c r="R496">
        <v>1</v>
      </c>
      <c r="S496">
        <v>8</v>
      </c>
      <c r="T496">
        <v>82</v>
      </c>
      <c r="U496">
        <v>8.9671900000000004</v>
      </c>
      <c r="V496">
        <v>4.7023099999999998</v>
      </c>
      <c r="W496">
        <v>1.9069799999999999</v>
      </c>
      <c r="X496">
        <v>0.98420399999999997</v>
      </c>
      <c r="Y496">
        <v>0.22404399999999999</v>
      </c>
      <c r="Z496">
        <v>0.11748599999999999</v>
      </c>
      <c r="AA496">
        <v>0.106557376682758</v>
      </c>
      <c r="AB496">
        <v>0.23174600000000001</v>
      </c>
      <c r="AC496">
        <v>1.4094800000000001</v>
      </c>
      <c r="AD496">
        <v>0.28571400000000002</v>
      </c>
      <c r="AE496">
        <v>0.69632499999999997</v>
      </c>
      <c r="AH496">
        <v>4.5430099999999998</v>
      </c>
      <c r="AI496">
        <v>0.73318899999999998</v>
      </c>
      <c r="AJ496">
        <v>0.76940399999999998</v>
      </c>
      <c r="AK496">
        <v>999</v>
      </c>
      <c r="AO496">
        <v>26413</v>
      </c>
    </row>
    <row r="497" spans="1:41" x14ac:dyDescent="0.45">
      <c r="A497" t="s">
        <v>7115</v>
      </c>
      <c r="B497" t="s">
        <v>155</v>
      </c>
      <c r="C497">
        <v>4</v>
      </c>
      <c r="D497">
        <v>7</v>
      </c>
      <c r="F497">
        <v>4.6223599999999996</v>
      </c>
      <c r="G497">
        <v>25</v>
      </c>
      <c r="H497">
        <v>17</v>
      </c>
      <c r="K497">
        <v>99.3</v>
      </c>
      <c r="L497">
        <v>434</v>
      </c>
      <c r="M497">
        <v>108</v>
      </c>
      <c r="N497">
        <v>55</v>
      </c>
      <c r="O497">
        <v>51</v>
      </c>
      <c r="P497">
        <v>15</v>
      </c>
      <c r="Q497">
        <v>33</v>
      </c>
      <c r="R497">
        <v>1</v>
      </c>
      <c r="S497">
        <v>3</v>
      </c>
      <c r="T497">
        <v>80</v>
      </c>
      <c r="U497">
        <v>7.25075</v>
      </c>
      <c r="V497">
        <v>2.9909400000000002</v>
      </c>
      <c r="W497">
        <v>2.4242400000000002</v>
      </c>
      <c r="X497">
        <v>1.3595200000000001</v>
      </c>
      <c r="Y497">
        <v>0.184332</v>
      </c>
      <c r="Z497">
        <v>7.6036900000000004E-2</v>
      </c>
      <c r="AA497">
        <v>0.10829494148492801</v>
      </c>
      <c r="AB497">
        <v>0.27135700000000001</v>
      </c>
      <c r="AC497">
        <v>1.41994</v>
      </c>
      <c r="AD497">
        <v>0.30693100000000001</v>
      </c>
      <c r="AE497">
        <v>0.71666700000000005</v>
      </c>
      <c r="AH497">
        <v>4.6951200000000002</v>
      </c>
      <c r="AI497">
        <v>0.73116199999999998</v>
      </c>
      <c r="AJ497">
        <v>1.0006900000000001</v>
      </c>
      <c r="AK497">
        <v>999</v>
      </c>
      <c r="AO497">
        <v>12447</v>
      </c>
    </row>
    <row r="498" spans="1:41" x14ac:dyDescent="0.45">
      <c r="A498" t="s">
        <v>7862</v>
      </c>
      <c r="C498">
        <v>5</v>
      </c>
      <c r="D498">
        <v>6</v>
      </c>
      <c r="F498">
        <v>4.65517</v>
      </c>
      <c r="G498">
        <v>21</v>
      </c>
      <c r="H498">
        <v>18</v>
      </c>
      <c r="K498">
        <v>87</v>
      </c>
      <c r="L498">
        <v>381</v>
      </c>
      <c r="M498">
        <v>93</v>
      </c>
      <c r="N498">
        <v>48</v>
      </c>
      <c r="O498">
        <v>45</v>
      </c>
      <c r="P498">
        <v>10</v>
      </c>
      <c r="Q498">
        <v>26</v>
      </c>
      <c r="R498">
        <v>0</v>
      </c>
      <c r="S498">
        <v>4</v>
      </c>
      <c r="T498">
        <v>51</v>
      </c>
      <c r="U498">
        <v>5.2758599999999998</v>
      </c>
      <c r="V498">
        <v>2.6896599999999999</v>
      </c>
      <c r="W498">
        <v>1.9615400000000001</v>
      </c>
      <c r="X498">
        <v>1.0344800000000001</v>
      </c>
      <c r="Y498">
        <v>0.133858</v>
      </c>
      <c r="Z498">
        <v>6.8241499999999997E-2</v>
      </c>
      <c r="AA498">
        <v>6.5616793930530506E-2</v>
      </c>
      <c r="AB498">
        <v>0.264957</v>
      </c>
      <c r="AC498">
        <v>1.36782</v>
      </c>
      <c r="AD498">
        <v>0.28620699999999999</v>
      </c>
      <c r="AE498">
        <v>0.67618999999999996</v>
      </c>
      <c r="AH498">
        <v>4.6113600000000003</v>
      </c>
      <c r="AI498">
        <v>0.72685100000000002</v>
      </c>
      <c r="AJ498">
        <v>0.71396899999999996</v>
      </c>
      <c r="AK498">
        <v>999</v>
      </c>
      <c r="AO498" t="s">
        <v>7863</v>
      </c>
    </row>
    <row r="499" spans="1:41" x14ac:dyDescent="0.45">
      <c r="A499" t="s">
        <v>7266</v>
      </c>
      <c r="B499" t="s">
        <v>70</v>
      </c>
      <c r="C499">
        <v>5</v>
      </c>
      <c r="D499">
        <v>6</v>
      </c>
      <c r="F499">
        <v>4.5147199999999996</v>
      </c>
      <c r="G499">
        <v>26</v>
      </c>
      <c r="H499">
        <v>17</v>
      </c>
      <c r="K499">
        <v>91.7</v>
      </c>
      <c r="L499">
        <v>409</v>
      </c>
      <c r="M499">
        <v>89</v>
      </c>
      <c r="N499">
        <v>49</v>
      </c>
      <c r="O499">
        <v>46</v>
      </c>
      <c r="P499">
        <v>10</v>
      </c>
      <c r="Q499">
        <v>41</v>
      </c>
      <c r="R499">
        <v>0</v>
      </c>
      <c r="S499">
        <v>9</v>
      </c>
      <c r="T499">
        <v>82</v>
      </c>
      <c r="U499">
        <v>8.0479800000000008</v>
      </c>
      <c r="V499">
        <v>4.0239900000000004</v>
      </c>
      <c r="W499">
        <v>2</v>
      </c>
      <c r="X499">
        <v>0.98146100000000003</v>
      </c>
      <c r="Y499">
        <v>0.200489</v>
      </c>
      <c r="Z499">
        <v>0.100244</v>
      </c>
      <c r="AA499">
        <v>0.10024449974298399</v>
      </c>
      <c r="AB499">
        <v>0.24791099999999999</v>
      </c>
      <c r="AC499">
        <v>1.41767</v>
      </c>
      <c r="AD499">
        <v>0.29587999999999998</v>
      </c>
      <c r="AE499">
        <v>0.69827600000000001</v>
      </c>
      <c r="AH499">
        <v>4.5200300000000002</v>
      </c>
      <c r="AI499">
        <v>0.72602</v>
      </c>
      <c r="AJ499">
        <v>0.66200999999999999</v>
      </c>
      <c r="AK499">
        <v>999</v>
      </c>
      <c r="AO499">
        <v>23150</v>
      </c>
    </row>
    <row r="500" spans="1:41" x14ac:dyDescent="0.45">
      <c r="A500" t="s">
        <v>7864</v>
      </c>
      <c r="C500">
        <v>5</v>
      </c>
      <c r="D500">
        <v>7</v>
      </c>
      <c r="F500">
        <v>4.7904900000000001</v>
      </c>
      <c r="G500">
        <v>18</v>
      </c>
      <c r="H500">
        <v>18</v>
      </c>
      <c r="K500">
        <v>88.3</v>
      </c>
      <c r="L500">
        <v>383</v>
      </c>
      <c r="M500">
        <v>100</v>
      </c>
      <c r="N500">
        <v>50</v>
      </c>
      <c r="O500">
        <v>47</v>
      </c>
      <c r="P500">
        <v>15</v>
      </c>
      <c r="Q500">
        <v>24</v>
      </c>
      <c r="R500">
        <v>0</v>
      </c>
      <c r="S500">
        <v>1</v>
      </c>
      <c r="T500">
        <v>66</v>
      </c>
      <c r="U500">
        <v>6.7270700000000003</v>
      </c>
      <c r="V500">
        <v>2.4462100000000002</v>
      </c>
      <c r="W500">
        <v>2.75</v>
      </c>
      <c r="X500">
        <v>1.52888</v>
      </c>
      <c r="Y500">
        <v>0.172324</v>
      </c>
      <c r="Z500">
        <v>6.2663200000000002E-2</v>
      </c>
      <c r="AA500">
        <v>0.10966058075427999</v>
      </c>
      <c r="AB500">
        <v>0.27933000000000002</v>
      </c>
      <c r="AC500">
        <v>1.4043000000000001</v>
      </c>
      <c r="AD500">
        <v>0.30685899999999999</v>
      </c>
      <c r="AE500">
        <v>0.71844699999999995</v>
      </c>
      <c r="AH500">
        <v>4.8178900000000002</v>
      </c>
      <c r="AI500">
        <v>0.72418400000000005</v>
      </c>
      <c r="AJ500">
        <v>0.60223300000000002</v>
      </c>
      <c r="AK500">
        <v>999</v>
      </c>
      <c r="AO500">
        <v>14444</v>
      </c>
    </row>
    <row r="501" spans="1:41" x14ac:dyDescent="0.45">
      <c r="A501" t="s">
        <v>7865</v>
      </c>
      <c r="B501" t="s">
        <v>76</v>
      </c>
      <c r="C501">
        <v>5</v>
      </c>
      <c r="D501">
        <v>10</v>
      </c>
      <c r="F501">
        <v>4.9487399999999999</v>
      </c>
      <c r="G501">
        <v>23</v>
      </c>
      <c r="H501">
        <v>21</v>
      </c>
      <c r="K501">
        <v>107.3</v>
      </c>
      <c r="L501">
        <v>481</v>
      </c>
      <c r="M501">
        <v>120</v>
      </c>
      <c r="N501">
        <v>63</v>
      </c>
      <c r="O501">
        <v>59</v>
      </c>
      <c r="P501">
        <v>14</v>
      </c>
      <c r="Q501">
        <v>40</v>
      </c>
      <c r="R501">
        <v>0</v>
      </c>
      <c r="S501">
        <v>4</v>
      </c>
      <c r="T501">
        <v>66</v>
      </c>
      <c r="U501">
        <v>5.5358799999999997</v>
      </c>
      <c r="V501">
        <v>3.3550800000000001</v>
      </c>
      <c r="W501">
        <v>1.65</v>
      </c>
      <c r="X501">
        <v>1.17428</v>
      </c>
      <c r="Y501">
        <v>0.137214</v>
      </c>
      <c r="Z501">
        <v>8.3160100000000001E-2</v>
      </c>
      <c r="AA501">
        <v>5.4054059088230098E-2</v>
      </c>
      <c r="AB501">
        <v>0.27460000000000001</v>
      </c>
      <c r="AC501">
        <v>1.49115</v>
      </c>
      <c r="AD501">
        <v>0.29691899999999999</v>
      </c>
      <c r="AE501">
        <v>0.69088300000000002</v>
      </c>
      <c r="AH501">
        <v>4.9512200000000002</v>
      </c>
      <c r="AI501">
        <v>0.72155100000000005</v>
      </c>
      <c r="AJ501">
        <v>0.777918</v>
      </c>
      <c r="AK501">
        <v>999</v>
      </c>
      <c r="AO501" t="s">
        <v>7866</v>
      </c>
    </row>
    <row r="502" spans="1:41" x14ac:dyDescent="0.45">
      <c r="A502" t="s">
        <v>7867</v>
      </c>
      <c r="C502">
        <v>3</v>
      </c>
      <c r="D502">
        <v>4</v>
      </c>
      <c r="F502">
        <v>4.5933000000000002</v>
      </c>
      <c r="G502">
        <v>27</v>
      </c>
      <c r="H502">
        <v>9</v>
      </c>
      <c r="K502">
        <v>62.7</v>
      </c>
      <c r="L502">
        <v>271</v>
      </c>
      <c r="M502">
        <v>66</v>
      </c>
      <c r="N502">
        <v>34</v>
      </c>
      <c r="O502">
        <v>32</v>
      </c>
      <c r="P502">
        <v>8</v>
      </c>
      <c r="Q502">
        <v>18</v>
      </c>
      <c r="R502">
        <v>1</v>
      </c>
      <c r="S502">
        <v>1</v>
      </c>
      <c r="T502">
        <v>47</v>
      </c>
      <c r="U502">
        <v>6.74641</v>
      </c>
      <c r="V502">
        <v>2.5837300000000001</v>
      </c>
      <c r="W502">
        <v>2.61111</v>
      </c>
      <c r="X502">
        <v>1.1483300000000001</v>
      </c>
      <c r="Y502">
        <v>0.173432</v>
      </c>
      <c r="Z502">
        <v>6.6420699999999999E-2</v>
      </c>
      <c r="AA502">
        <v>0.10701107233762699</v>
      </c>
      <c r="AB502">
        <v>0.261905</v>
      </c>
      <c r="AC502">
        <v>1.33971</v>
      </c>
      <c r="AD502">
        <v>0.29441600000000001</v>
      </c>
      <c r="AE502">
        <v>0.68681300000000001</v>
      </c>
      <c r="AH502">
        <v>4.32362</v>
      </c>
      <c r="AI502">
        <v>0.71958800000000001</v>
      </c>
      <c r="AJ502">
        <v>0.52235699999999996</v>
      </c>
      <c r="AK502">
        <v>999</v>
      </c>
      <c r="AO502">
        <v>17821</v>
      </c>
    </row>
    <row r="503" spans="1:41" x14ac:dyDescent="0.45">
      <c r="A503" t="s">
        <v>7333</v>
      </c>
      <c r="B503" t="s">
        <v>107</v>
      </c>
      <c r="C503">
        <v>5</v>
      </c>
      <c r="D503">
        <v>4</v>
      </c>
      <c r="F503">
        <v>3.7560199999999999</v>
      </c>
      <c r="G503">
        <v>69</v>
      </c>
      <c r="H503">
        <v>0</v>
      </c>
      <c r="K503">
        <v>62.3</v>
      </c>
      <c r="L503">
        <v>258</v>
      </c>
      <c r="M503">
        <v>54</v>
      </c>
      <c r="N503">
        <v>28</v>
      </c>
      <c r="O503">
        <v>26</v>
      </c>
      <c r="P503">
        <v>8</v>
      </c>
      <c r="Q503">
        <v>19</v>
      </c>
      <c r="R503">
        <v>1</v>
      </c>
      <c r="S503">
        <v>2</v>
      </c>
      <c r="T503">
        <v>74</v>
      </c>
      <c r="U503">
        <v>10.690200000000001</v>
      </c>
      <c r="V503">
        <v>2.74478</v>
      </c>
      <c r="W503">
        <v>3.8947400000000001</v>
      </c>
      <c r="X503">
        <v>1.1556999999999999</v>
      </c>
      <c r="Y503">
        <v>0.28682200000000002</v>
      </c>
      <c r="Z503">
        <v>7.3643399999999998E-2</v>
      </c>
      <c r="AA503">
        <v>0.21317828446626599</v>
      </c>
      <c r="AB503">
        <v>0.22784799999999999</v>
      </c>
      <c r="AC503">
        <v>1.1717500000000001</v>
      </c>
      <c r="AD503">
        <v>0.29677399999999998</v>
      </c>
      <c r="AE503">
        <v>0.728155</v>
      </c>
      <c r="AH503">
        <v>3.5600200000000002</v>
      </c>
      <c r="AI503">
        <v>0.717082</v>
      </c>
      <c r="AJ503">
        <v>0.67635599999999996</v>
      </c>
      <c r="AK503">
        <v>999</v>
      </c>
      <c r="AO503">
        <v>18655</v>
      </c>
    </row>
    <row r="504" spans="1:41" x14ac:dyDescent="0.45">
      <c r="A504" t="s">
        <v>7868</v>
      </c>
      <c r="C504">
        <v>5</v>
      </c>
      <c r="D504">
        <v>5</v>
      </c>
      <c r="F504">
        <v>4.5360800000000001</v>
      </c>
      <c r="G504">
        <v>21</v>
      </c>
      <c r="H504">
        <v>14</v>
      </c>
      <c r="K504">
        <v>87.3</v>
      </c>
      <c r="L504">
        <v>374</v>
      </c>
      <c r="M504">
        <v>91</v>
      </c>
      <c r="N504">
        <v>47</v>
      </c>
      <c r="O504">
        <v>44</v>
      </c>
      <c r="P504">
        <v>13</v>
      </c>
      <c r="Q504">
        <v>24</v>
      </c>
      <c r="R504">
        <v>0</v>
      </c>
      <c r="S504">
        <v>4</v>
      </c>
      <c r="T504">
        <v>69</v>
      </c>
      <c r="U504">
        <v>7.1134000000000004</v>
      </c>
      <c r="V504">
        <v>2.4742299999999999</v>
      </c>
      <c r="W504">
        <v>2.875</v>
      </c>
      <c r="X504">
        <v>1.3402099999999999</v>
      </c>
      <c r="Y504">
        <v>0.18449199999999999</v>
      </c>
      <c r="Z504">
        <v>6.4171099999999995E-2</v>
      </c>
      <c r="AA504">
        <v>0.120320856571197</v>
      </c>
      <c r="AB504">
        <v>0.26300600000000002</v>
      </c>
      <c r="AC504">
        <v>1.3172999999999999</v>
      </c>
      <c r="AD504">
        <v>0.29545500000000002</v>
      </c>
      <c r="AE504">
        <v>0.70247899999999996</v>
      </c>
      <c r="AH504">
        <v>4.5723399999999996</v>
      </c>
      <c r="AI504">
        <v>0.71699999999999997</v>
      </c>
      <c r="AJ504">
        <v>0.76036199999999998</v>
      </c>
      <c r="AK504">
        <v>999</v>
      </c>
      <c r="AO504" t="s">
        <v>7869</v>
      </c>
    </row>
    <row r="505" spans="1:41" x14ac:dyDescent="0.45">
      <c r="A505" t="s">
        <v>7360</v>
      </c>
      <c r="B505" t="s">
        <v>207</v>
      </c>
      <c r="C505">
        <v>6</v>
      </c>
      <c r="D505">
        <v>7</v>
      </c>
      <c r="F505">
        <v>4.7863199999999999</v>
      </c>
      <c r="G505">
        <v>26</v>
      </c>
      <c r="H505">
        <v>20</v>
      </c>
      <c r="K505">
        <v>105.3</v>
      </c>
      <c r="L505">
        <v>457</v>
      </c>
      <c r="M505">
        <v>95</v>
      </c>
      <c r="N505">
        <v>60</v>
      </c>
      <c r="O505">
        <v>56</v>
      </c>
      <c r="P505">
        <v>17</v>
      </c>
      <c r="Q505">
        <v>54</v>
      </c>
      <c r="R505">
        <v>0</v>
      </c>
      <c r="S505">
        <v>5</v>
      </c>
      <c r="T505">
        <v>106</v>
      </c>
      <c r="U505">
        <v>9.0598299999999998</v>
      </c>
      <c r="V505">
        <v>4.61538</v>
      </c>
      <c r="W505">
        <v>1.96296</v>
      </c>
      <c r="X505">
        <v>1.45299</v>
      </c>
      <c r="Y505">
        <v>0.23194699999999999</v>
      </c>
      <c r="Z505">
        <v>0.118162</v>
      </c>
      <c r="AA505">
        <v>0.113785557448863</v>
      </c>
      <c r="AB505">
        <v>0.23869299999999999</v>
      </c>
      <c r="AC505">
        <v>1.415</v>
      </c>
      <c r="AD505">
        <v>0.283636</v>
      </c>
      <c r="AE505">
        <v>0.71086300000000002</v>
      </c>
      <c r="AH505">
        <v>5.02142</v>
      </c>
      <c r="AI505">
        <v>0.71671600000000002</v>
      </c>
      <c r="AJ505">
        <v>0.75754299999999997</v>
      </c>
      <c r="AK505">
        <v>999</v>
      </c>
      <c r="AO505">
        <v>17282</v>
      </c>
    </row>
    <row r="506" spans="1:41" x14ac:dyDescent="0.45">
      <c r="A506" t="s">
        <v>6277</v>
      </c>
      <c r="B506" t="s">
        <v>10</v>
      </c>
      <c r="C506">
        <v>4</v>
      </c>
      <c r="D506">
        <v>4</v>
      </c>
      <c r="F506">
        <v>3.8365900000000002</v>
      </c>
      <c r="G506">
        <v>42</v>
      </c>
      <c r="H506">
        <v>1</v>
      </c>
      <c r="K506">
        <v>56.3</v>
      </c>
      <c r="L506">
        <v>243</v>
      </c>
      <c r="M506">
        <v>44</v>
      </c>
      <c r="N506">
        <v>26</v>
      </c>
      <c r="O506">
        <v>24</v>
      </c>
      <c r="P506">
        <v>5</v>
      </c>
      <c r="Q506">
        <v>27</v>
      </c>
      <c r="R506">
        <v>2</v>
      </c>
      <c r="S506">
        <v>5</v>
      </c>
      <c r="T506">
        <v>72</v>
      </c>
      <c r="U506">
        <v>11.5098</v>
      </c>
      <c r="V506">
        <v>4.31616</v>
      </c>
      <c r="W506">
        <v>2.6666699999999999</v>
      </c>
      <c r="X506">
        <v>0.79928999999999994</v>
      </c>
      <c r="Y506">
        <v>0.296296</v>
      </c>
      <c r="Z506">
        <v>0.111111</v>
      </c>
      <c r="AA506">
        <v>0.185185186564922</v>
      </c>
      <c r="AB506">
        <v>0.20853099999999999</v>
      </c>
      <c r="AC506">
        <v>1.2611000000000001</v>
      </c>
      <c r="AD506">
        <v>0.291045</v>
      </c>
      <c r="AE506">
        <v>0.703125</v>
      </c>
      <c r="AH506">
        <v>3.5569899999999999</v>
      </c>
      <c r="AI506">
        <v>0.71543999999999996</v>
      </c>
      <c r="AJ506">
        <v>0.44055899999999998</v>
      </c>
      <c r="AK506">
        <v>999</v>
      </c>
      <c r="AO506" t="s">
        <v>6279</v>
      </c>
    </row>
    <row r="507" spans="1:41" x14ac:dyDescent="0.45">
      <c r="A507" t="s">
        <v>3723</v>
      </c>
      <c r="B507" t="s">
        <v>207</v>
      </c>
      <c r="C507">
        <v>5</v>
      </c>
      <c r="D507">
        <v>6</v>
      </c>
      <c r="F507">
        <v>4.8878399999999997</v>
      </c>
      <c r="G507">
        <v>19</v>
      </c>
      <c r="H507">
        <v>19</v>
      </c>
      <c r="K507">
        <v>84.7</v>
      </c>
      <c r="L507">
        <v>380</v>
      </c>
      <c r="M507">
        <v>78</v>
      </c>
      <c r="N507">
        <v>49</v>
      </c>
      <c r="O507">
        <v>46</v>
      </c>
      <c r="P507">
        <v>11</v>
      </c>
      <c r="Q507">
        <v>46</v>
      </c>
      <c r="R507">
        <v>0</v>
      </c>
      <c r="S507">
        <v>8</v>
      </c>
      <c r="T507">
        <v>82</v>
      </c>
      <c r="U507">
        <v>8.7131100000000004</v>
      </c>
      <c r="V507">
        <v>4.8878399999999997</v>
      </c>
      <c r="W507">
        <v>1.78261</v>
      </c>
      <c r="X507">
        <v>1.16883</v>
      </c>
      <c r="Y507">
        <v>0.21578900000000001</v>
      </c>
      <c r="Z507">
        <v>0.12105299999999999</v>
      </c>
      <c r="AA507">
        <v>9.4736836850643102E-2</v>
      </c>
      <c r="AB507">
        <v>0.239264</v>
      </c>
      <c r="AC507">
        <v>1.4639899999999999</v>
      </c>
      <c r="AD507">
        <v>0.28755399999999998</v>
      </c>
      <c r="AE507">
        <v>0.690608</v>
      </c>
      <c r="AH507">
        <v>4.91974</v>
      </c>
      <c r="AI507">
        <v>0.71431299999999998</v>
      </c>
      <c r="AJ507">
        <v>0.58704400000000001</v>
      </c>
      <c r="AK507">
        <v>999</v>
      </c>
      <c r="AO507" t="s">
        <v>3726</v>
      </c>
    </row>
    <row r="508" spans="1:41" x14ac:dyDescent="0.45">
      <c r="A508" t="s">
        <v>7870</v>
      </c>
      <c r="B508" t="s">
        <v>191</v>
      </c>
      <c r="C508">
        <v>5</v>
      </c>
      <c r="D508">
        <v>4</v>
      </c>
      <c r="F508">
        <v>4.41472</v>
      </c>
      <c r="G508">
        <v>22</v>
      </c>
      <c r="H508">
        <v>12</v>
      </c>
      <c r="K508">
        <v>89.7</v>
      </c>
      <c r="L508">
        <v>389</v>
      </c>
      <c r="M508">
        <v>86</v>
      </c>
      <c r="N508">
        <v>47</v>
      </c>
      <c r="O508">
        <v>44</v>
      </c>
      <c r="P508">
        <v>11</v>
      </c>
      <c r="Q508">
        <v>36</v>
      </c>
      <c r="R508">
        <v>0</v>
      </c>
      <c r="S508">
        <v>3</v>
      </c>
      <c r="T508">
        <v>72</v>
      </c>
      <c r="U508">
        <v>7.2240799999999998</v>
      </c>
      <c r="V508">
        <v>3.6120399999999999</v>
      </c>
      <c r="W508">
        <v>2</v>
      </c>
      <c r="X508">
        <v>1.10368</v>
      </c>
      <c r="Y508">
        <v>0.18509</v>
      </c>
      <c r="Z508">
        <v>9.2545000000000002E-2</v>
      </c>
      <c r="AA508">
        <v>9.2544987797737094E-2</v>
      </c>
      <c r="AB508">
        <v>0.24571399999999999</v>
      </c>
      <c r="AC508">
        <v>1.36009</v>
      </c>
      <c r="AD508">
        <v>0.28089900000000001</v>
      </c>
      <c r="AE508">
        <v>0.703565</v>
      </c>
      <c r="AH508">
        <v>4.5482399999999998</v>
      </c>
      <c r="AI508">
        <v>0.71257999999999999</v>
      </c>
      <c r="AJ508">
        <v>0.884996</v>
      </c>
      <c r="AK508">
        <v>999</v>
      </c>
      <c r="AO508" t="s">
        <v>7871</v>
      </c>
    </row>
    <row r="509" spans="1:41" x14ac:dyDescent="0.45">
      <c r="A509" t="s">
        <v>7872</v>
      </c>
      <c r="B509" t="s">
        <v>31</v>
      </c>
      <c r="C509">
        <v>5</v>
      </c>
      <c r="D509">
        <v>7</v>
      </c>
      <c r="F509">
        <v>4.7368399999999999</v>
      </c>
      <c r="G509">
        <v>25</v>
      </c>
      <c r="H509">
        <v>21</v>
      </c>
      <c r="K509">
        <v>89.3</v>
      </c>
      <c r="L509">
        <v>388</v>
      </c>
      <c r="M509">
        <v>93</v>
      </c>
      <c r="N509">
        <v>50</v>
      </c>
      <c r="O509">
        <v>47</v>
      </c>
      <c r="P509">
        <v>13</v>
      </c>
      <c r="Q509">
        <v>28</v>
      </c>
      <c r="R509">
        <v>0</v>
      </c>
      <c r="S509">
        <v>4</v>
      </c>
      <c r="T509">
        <v>65</v>
      </c>
      <c r="U509">
        <v>6.5509500000000003</v>
      </c>
      <c r="V509">
        <v>2.8219500000000002</v>
      </c>
      <c r="W509">
        <v>2.3214299999999999</v>
      </c>
      <c r="X509">
        <v>1.31019</v>
      </c>
      <c r="Y509">
        <v>0.16752600000000001</v>
      </c>
      <c r="Z509">
        <v>7.2164900000000004E-2</v>
      </c>
      <c r="AA509">
        <v>9.5360822975635501E-2</v>
      </c>
      <c r="AB509">
        <v>0.26123600000000002</v>
      </c>
      <c r="AC509">
        <v>1.3549800000000001</v>
      </c>
      <c r="AD509">
        <v>0.28777000000000003</v>
      </c>
      <c r="AE509">
        <v>0.69066099999999997</v>
      </c>
      <c r="AH509">
        <v>4.7667999999999999</v>
      </c>
      <c r="AI509">
        <v>0.71155800000000002</v>
      </c>
      <c r="AJ509">
        <v>0.74549299999999996</v>
      </c>
      <c r="AK509">
        <v>999</v>
      </c>
      <c r="AO509" t="s">
        <v>7873</v>
      </c>
    </row>
    <row r="510" spans="1:41" x14ac:dyDescent="0.45">
      <c r="A510" t="s">
        <v>211</v>
      </c>
      <c r="B510" t="s">
        <v>31</v>
      </c>
      <c r="C510">
        <v>4</v>
      </c>
      <c r="D510">
        <v>4</v>
      </c>
      <c r="F510">
        <v>4.2247500000000002</v>
      </c>
      <c r="G510">
        <v>29</v>
      </c>
      <c r="H510">
        <v>9</v>
      </c>
      <c r="K510">
        <v>70.3</v>
      </c>
      <c r="L510">
        <v>303</v>
      </c>
      <c r="M510">
        <v>66</v>
      </c>
      <c r="N510">
        <v>35</v>
      </c>
      <c r="O510">
        <v>33</v>
      </c>
      <c r="P510">
        <v>8</v>
      </c>
      <c r="Q510">
        <v>26</v>
      </c>
      <c r="R510">
        <v>0</v>
      </c>
      <c r="S510">
        <v>3</v>
      </c>
      <c r="T510">
        <v>64</v>
      </c>
      <c r="U510">
        <v>8.19346</v>
      </c>
      <c r="V510">
        <v>3.3285900000000002</v>
      </c>
      <c r="W510">
        <v>2.4615399999999998</v>
      </c>
      <c r="X510">
        <v>1.0241800000000001</v>
      </c>
      <c r="Y510">
        <v>0.21122099999999999</v>
      </c>
      <c r="Z510">
        <v>8.5808599999999999E-2</v>
      </c>
      <c r="AA510">
        <v>0.12541254609823199</v>
      </c>
      <c r="AB510">
        <v>0.24087600000000001</v>
      </c>
      <c r="AC510">
        <v>1.3086800000000001</v>
      </c>
      <c r="AD510">
        <v>0.28712900000000002</v>
      </c>
      <c r="AE510">
        <v>0.70544600000000002</v>
      </c>
      <c r="AH510">
        <v>4.1512000000000002</v>
      </c>
      <c r="AI510">
        <v>0.70964799999999995</v>
      </c>
      <c r="AJ510">
        <v>0.63844500000000004</v>
      </c>
      <c r="AK510">
        <v>999</v>
      </c>
      <c r="AO510">
        <v>19976</v>
      </c>
    </row>
    <row r="511" spans="1:41" x14ac:dyDescent="0.45">
      <c r="A511" t="s">
        <v>7874</v>
      </c>
      <c r="C511">
        <v>4</v>
      </c>
      <c r="D511">
        <v>4</v>
      </c>
      <c r="F511">
        <v>4.0959399999999997</v>
      </c>
      <c r="G511">
        <v>28</v>
      </c>
      <c r="H511">
        <v>7</v>
      </c>
      <c r="K511">
        <v>81.3</v>
      </c>
      <c r="L511">
        <v>344</v>
      </c>
      <c r="M511">
        <v>81</v>
      </c>
      <c r="N511">
        <v>40</v>
      </c>
      <c r="O511">
        <v>37</v>
      </c>
      <c r="P511">
        <v>10</v>
      </c>
      <c r="Q511">
        <v>24</v>
      </c>
      <c r="R511">
        <v>2</v>
      </c>
      <c r="S511">
        <v>2</v>
      </c>
      <c r="T511">
        <v>63</v>
      </c>
      <c r="U511">
        <v>6.97417</v>
      </c>
      <c r="V511">
        <v>2.6568299999999998</v>
      </c>
      <c r="W511">
        <v>2.625</v>
      </c>
      <c r="X511">
        <v>1.10701</v>
      </c>
      <c r="Y511">
        <v>0.18314</v>
      </c>
      <c r="Z511">
        <v>6.9767399999999993E-2</v>
      </c>
      <c r="AA511">
        <v>0.113372087478637</v>
      </c>
      <c r="AB511">
        <v>0.25471700000000003</v>
      </c>
      <c r="AC511">
        <v>1.2915099999999999</v>
      </c>
      <c r="AD511">
        <v>0.289796</v>
      </c>
      <c r="AE511">
        <v>0.71428599999999998</v>
      </c>
      <c r="AH511">
        <v>4.2636500000000002</v>
      </c>
      <c r="AI511">
        <v>0.70951600000000004</v>
      </c>
      <c r="AJ511">
        <v>0.82553900000000002</v>
      </c>
      <c r="AK511">
        <v>999</v>
      </c>
      <c r="AO511">
        <v>18356</v>
      </c>
    </row>
    <row r="512" spans="1:41" x14ac:dyDescent="0.45">
      <c r="A512" t="s">
        <v>7268</v>
      </c>
      <c r="B512" t="s">
        <v>76</v>
      </c>
      <c r="C512">
        <v>5</v>
      </c>
      <c r="D512">
        <v>5</v>
      </c>
      <c r="F512">
        <v>4.09673</v>
      </c>
      <c r="G512">
        <v>40</v>
      </c>
      <c r="H512">
        <v>9</v>
      </c>
      <c r="K512">
        <v>70.3</v>
      </c>
      <c r="L512">
        <v>304</v>
      </c>
      <c r="M512">
        <v>68</v>
      </c>
      <c r="N512">
        <v>34</v>
      </c>
      <c r="O512">
        <v>32</v>
      </c>
      <c r="P512">
        <v>8</v>
      </c>
      <c r="Q512">
        <v>28</v>
      </c>
      <c r="R512">
        <v>0</v>
      </c>
      <c r="S512">
        <v>2</v>
      </c>
      <c r="T512">
        <v>61</v>
      </c>
      <c r="U512">
        <v>7.8093899999999996</v>
      </c>
      <c r="V512">
        <v>3.5846399999999998</v>
      </c>
      <c r="W512">
        <v>2.1785700000000001</v>
      </c>
      <c r="X512">
        <v>1.0241800000000001</v>
      </c>
      <c r="Y512">
        <v>0.200658</v>
      </c>
      <c r="Z512">
        <v>9.2105300000000001E-2</v>
      </c>
      <c r="AA512">
        <v>0.10855262726545301</v>
      </c>
      <c r="AB512">
        <v>0.24817500000000001</v>
      </c>
      <c r="AC512">
        <v>1.36558</v>
      </c>
      <c r="AD512">
        <v>0.29268300000000003</v>
      </c>
      <c r="AE512">
        <v>0.731132</v>
      </c>
      <c r="AH512">
        <v>4.2792199999999996</v>
      </c>
      <c r="AI512">
        <v>0.70921299999999998</v>
      </c>
      <c r="AJ512">
        <v>0.942778</v>
      </c>
      <c r="AK512">
        <v>999</v>
      </c>
      <c r="AO512">
        <v>27572</v>
      </c>
    </row>
    <row r="513" spans="1:41" x14ac:dyDescent="0.45">
      <c r="A513" t="s">
        <v>7875</v>
      </c>
      <c r="B513" t="s">
        <v>21</v>
      </c>
      <c r="C513">
        <v>5</v>
      </c>
      <c r="D513">
        <v>6</v>
      </c>
      <c r="F513">
        <v>4.5165199999999999</v>
      </c>
      <c r="G513">
        <v>20</v>
      </c>
      <c r="H513">
        <v>16</v>
      </c>
      <c r="K513">
        <v>81.7</v>
      </c>
      <c r="L513">
        <v>364</v>
      </c>
      <c r="M513">
        <v>81</v>
      </c>
      <c r="N513">
        <v>44</v>
      </c>
      <c r="O513">
        <v>41</v>
      </c>
      <c r="P513">
        <v>10</v>
      </c>
      <c r="Q513">
        <v>40</v>
      </c>
      <c r="R513">
        <v>0</v>
      </c>
      <c r="S513">
        <v>2</v>
      </c>
      <c r="T513">
        <v>74</v>
      </c>
      <c r="U513">
        <v>8.1517800000000005</v>
      </c>
      <c r="V513">
        <v>4.4063600000000003</v>
      </c>
      <c r="W513">
        <v>1.85</v>
      </c>
      <c r="X513">
        <v>1.1015900000000001</v>
      </c>
      <c r="Y513">
        <v>0.20329700000000001</v>
      </c>
      <c r="Z513">
        <v>0.10989</v>
      </c>
      <c r="AA513">
        <v>9.3406595289707101E-2</v>
      </c>
      <c r="AB513">
        <v>0.25155300000000003</v>
      </c>
      <c r="AC513">
        <v>1.4810300000000001</v>
      </c>
      <c r="AD513">
        <v>0.298319</v>
      </c>
      <c r="AE513">
        <v>0.71962599999999999</v>
      </c>
      <c r="AH513">
        <v>4.5769500000000001</v>
      </c>
      <c r="AI513">
        <v>0.70747400000000005</v>
      </c>
      <c r="AJ513">
        <v>0.89810400000000001</v>
      </c>
      <c r="AK513">
        <v>999</v>
      </c>
      <c r="AO513">
        <v>19884</v>
      </c>
    </row>
    <row r="514" spans="1:41" x14ac:dyDescent="0.45">
      <c r="A514" t="s">
        <v>7876</v>
      </c>
      <c r="B514" t="s">
        <v>28</v>
      </c>
      <c r="C514">
        <v>4</v>
      </c>
      <c r="D514">
        <v>6</v>
      </c>
      <c r="F514">
        <v>4.8524900000000004</v>
      </c>
      <c r="G514">
        <v>27</v>
      </c>
      <c r="H514">
        <v>13</v>
      </c>
      <c r="K514">
        <v>98.3</v>
      </c>
      <c r="L514">
        <v>439</v>
      </c>
      <c r="M514">
        <v>101</v>
      </c>
      <c r="N514">
        <v>57</v>
      </c>
      <c r="O514">
        <v>53</v>
      </c>
      <c r="P514">
        <v>12</v>
      </c>
      <c r="Q514">
        <v>45</v>
      </c>
      <c r="R514">
        <v>0</v>
      </c>
      <c r="S514">
        <v>6</v>
      </c>
      <c r="T514">
        <v>84</v>
      </c>
      <c r="U514">
        <v>7.6907399999999999</v>
      </c>
      <c r="V514">
        <v>4.1200400000000004</v>
      </c>
      <c r="W514">
        <v>1.8666700000000001</v>
      </c>
      <c r="X514">
        <v>1.0986800000000001</v>
      </c>
      <c r="Y514">
        <v>0.19134399999999999</v>
      </c>
      <c r="Z514">
        <v>0.102506</v>
      </c>
      <c r="AA514">
        <v>8.8838271796703297E-2</v>
      </c>
      <c r="AB514">
        <v>0.26030900000000001</v>
      </c>
      <c r="AC514">
        <v>1.48525</v>
      </c>
      <c r="AD514">
        <v>0.30479499999999998</v>
      </c>
      <c r="AE514">
        <v>0.688855</v>
      </c>
      <c r="AH514">
        <v>4.6894200000000001</v>
      </c>
      <c r="AI514">
        <v>0.70428900000000005</v>
      </c>
      <c r="AJ514">
        <v>0.75838799999999995</v>
      </c>
      <c r="AK514">
        <v>999</v>
      </c>
      <c r="AO514">
        <v>26214</v>
      </c>
    </row>
    <row r="515" spans="1:41" x14ac:dyDescent="0.45">
      <c r="A515" t="s">
        <v>125</v>
      </c>
      <c r="B515" t="s">
        <v>70</v>
      </c>
      <c r="C515">
        <v>3</v>
      </c>
      <c r="D515">
        <v>2</v>
      </c>
      <c r="F515">
        <v>3.3962300000000001</v>
      </c>
      <c r="G515">
        <v>54</v>
      </c>
      <c r="H515">
        <v>0</v>
      </c>
      <c r="K515">
        <v>58.3</v>
      </c>
      <c r="L515">
        <v>239</v>
      </c>
      <c r="M515">
        <v>44</v>
      </c>
      <c r="N515">
        <v>24</v>
      </c>
      <c r="O515">
        <v>22</v>
      </c>
      <c r="P515">
        <v>6</v>
      </c>
      <c r="Q515">
        <v>22</v>
      </c>
      <c r="R515">
        <v>0</v>
      </c>
      <c r="S515">
        <v>3</v>
      </c>
      <c r="T515">
        <v>73</v>
      </c>
      <c r="U515">
        <v>11.269299999999999</v>
      </c>
      <c r="V515">
        <v>3.3962300000000001</v>
      </c>
      <c r="W515">
        <v>3.3181799999999999</v>
      </c>
      <c r="X515">
        <v>0.92624399999999996</v>
      </c>
      <c r="Y515">
        <v>0.30543900000000002</v>
      </c>
      <c r="Z515">
        <v>9.2050199999999999E-2</v>
      </c>
      <c r="AA515">
        <v>0.21338911354541701</v>
      </c>
      <c r="AB515">
        <v>0.20560700000000001</v>
      </c>
      <c r="AC515">
        <v>1.13208</v>
      </c>
      <c r="AD515">
        <v>0.28148099999999998</v>
      </c>
      <c r="AE515">
        <v>0.72916700000000001</v>
      </c>
      <c r="AH515">
        <v>3.3751099999999998</v>
      </c>
      <c r="AI515">
        <v>0.70197600000000004</v>
      </c>
      <c r="AJ515">
        <v>0.64729199999999998</v>
      </c>
      <c r="AK515">
        <v>999</v>
      </c>
      <c r="AO515">
        <v>31757</v>
      </c>
    </row>
    <row r="516" spans="1:41" x14ac:dyDescent="0.45">
      <c r="A516" t="s">
        <v>7877</v>
      </c>
      <c r="C516">
        <v>4</v>
      </c>
      <c r="D516">
        <v>4</v>
      </c>
      <c r="F516">
        <v>4.3043500000000003</v>
      </c>
      <c r="G516">
        <v>22</v>
      </c>
      <c r="H516">
        <v>16</v>
      </c>
      <c r="K516">
        <v>92</v>
      </c>
      <c r="L516">
        <v>396</v>
      </c>
      <c r="M516">
        <v>94</v>
      </c>
      <c r="N516">
        <v>47</v>
      </c>
      <c r="O516">
        <v>44</v>
      </c>
      <c r="P516">
        <v>11</v>
      </c>
      <c r="Q516">
        <v>28</v>
      </c>
      <c r="R516">
        <v>0</v>
      </c>
      <c r="S516">
        <v>5</v>
      </c>
      <c r="T516">
        <v>60</v>
      </c>
      <c r="U516">
        <v>5.8695700000000004</v>
      </c>
      <c r="V516">
        <v>2.7391299999999998</v>
      </c>
      <c r="W516">
        <v>2.1428600000000002</v>
      </c>
      <c r="X516">
        <v>1.07609</v>
      </c>
      <c r="Y516">
        <v>0.15151500000000001</v>
      </c>
      <c r="Z516">
        <v>7.0707099999999995E-2</v>
      </c>
      <c r="AA516">
        <v>8.0808088183403001E-2</v>
      </c>
      <c r="AB516">
        <v>0.25895299999999999</v>
      </c>
      <c r="AC516">
        <v>1.32609</v>
      </c>
      <c r="AD516">
        <v>0.28424700000000003</v>
      </c>
      <c r="AE516">
        <v>0.703565</v>
      </c>
      <c r="AH516">
        <v>4.5811299999999999</v>
      </c>
      <c r="AI516">
        <v>0.70112300000000005</v>
      </c>
      <c r="AJ516">
        <v>0.92982600000000004</v>
      </c>
      <c r="AK516">
        <v>999</v>
      </c>
      <c r="AO516" t="s">
        <v>7878</v>
      </c>
    </row>
    <row r="517" spans="1:41" x14ac:dyDescent="0.45">
      <c r="A517" t="s">
        <v>7879</v>
      </c>
      <c r="B517" t="s">
        <v>39</v>
      </c>
      <c r="C517">
        <v>4</v>
      </c>
      <c r="D517">
        <v>6</v>
      </c>
      <c r="F517">
        <v>4.1184399999999997</v>
      </c>
      <c r="G517">
        <v>47</v>
      </c>
      <c r="H517">
        <v>5</v>
      </c>
      <c r="K517">
        <v>74.3</v>
      </c>
      <c r="L517">
        <v>321</v>
      </c>
      <c r="M517">
        <v>69</v>
      </c>
      <c r="N517">
        <v>36</v>
      </c>
      <c r="O517">
        <v>34</v>
      </c>
      <c r="P517">
        <v>8</v>
      </c>
      <c r="Q517">
        <v>23</v>
      </c>
      <c r="R517">
        <v>0</v>
      </c>
      <c r="S517">
        <v>9</v>
      </c>
      <c r="T517">
        <v>72</v>
      </c>
      <c r="U517">
        <v>8.7213999999999992</v>
      </c>
      <c r="V517">
        <v>2.786</v>
      </c>
      <c r="W517">
        <v>3.13043</v>
      </c>
      <c r="X517">
        <v>0.96904400000000002</v>
      </c>
      <c r="Y517">
        <v>0.224299</v>
      </c>
      <c r="Z517">
        <v>7.1651099999999995E-2</v>
      </c>
      <c r="AA517">
        <v>0.152647964656353</v>
      </c>
      <c r="AB517">
        <v>0.23875399999999999</v>
      </c>
      <c r="AC517">
        <v>1.2382200000000001</v>
      </c>
      <c r="AD517">
        <v>0.29186600000000001</v>
      </c>
      <c r="AE517">
        <v>0.69306900000000005</v>
      </c>
      <c r="AH517">
        <v>4.0087400000000004</v>
      </c>
      <c r="AI517">
        <v>0.70064599999999999</v>
      </c>
      <c r="AJ517">
        <v>0.71197200000000005</v>
      </c>
      <c r="AK517">
        <v>999</v>
      </c>
      <c r="AO517">
        <v>26024</v>
      </c>
    </row>
    <row r="518" spans="1:41" x14ac:dyDescent="0.45">
      <c r="A518" t="s">
        <v>7258</v>
      </c>
      <c r="B518" t="s">
        <v>39</v>
      </c>
      <c r="C518">
        <v>4</v>
      </c>
      <c r="D518">
        <v>7</v>
      </c>
      <c r="F518">
        <v>4.8543700000000003</v>
      </c>
      <c r="G518">
        <v>21</v>
      </c>
      <c r="H518">
        <v>20</v>
      </c>
      <c r="K518">
        <v>92.7</v>
      </c>
      <c r="L518">
        <v>399</v>
      </c>
      <c r="M518">
        <v>95</v>
      </c>
      <c r="N518">
        <v>53</v>
      </c>
      <c r="O518">
        <v>50</v>
      </c>
      <c r="P518">
        <v>15</v>
      </c>
      <c r="Q518">
        <v>33</v>
      </c>
      <c r="R518">
        <v>0</v>
      </c>
      <c r="S518">
        <v>3</v>
      </c>
      <c r="T518">
        <v>83</v>
      </c>
      <c r="U518">
        <v>8.0582499999999992</v>
      </c>
      <c r="V518">
        <v>3.2038799999999998</v>
      </c>
      <c r="W518">
        <v>2.5151500000000002</v>
      </c>
      <c r="X518">
        <v>1.45631</v>
      </c>
      <c r="Y518">
        <v>0.20802000000000001</v>
      </c>
      <c r="Z518">
        <v>8.2706799999999997E-2</v>
      </c>
      <c r="AA518">
        <v>0.12531328201293901</v>
      </c>
      <c r="AB518">
        <v>0.261708</v>
      </c>
      <c r="AC518">
        <v>1.3808</v>
      </c>
      <c r="AD518">
        <v>0.30188700000000002</v>
      </c>
      <c r="AE518">
        <v>0.70093499999999997</v>
      </c>
      <c r="AH518">
        <v>4.7329299999999996</v>
      </c>
      <c r="AI518">
        <v>0.69906199999999996</v>
      </c>
      <c r="AJ518">
        <v>0.65804600000000002</v>
      </c>
      <c r="AK518">
        <v>999</v>
      </c>
      <c r="AO518">
        <v>18498</v>
      </c>
    </row>
    <row r="519" spans="1:41" x14ac:dyDescent="0.45">
      <c r="A519" t="s">
        <v>7880</v>
      </c>
      <c r="B519" t="s">
        <v>73</v>
      </c>
      <c r="C519">
        <v>5</v>
      </c>
      <c r="D519">
        <v>7</v>
      </c>
      <c r="F519">
        <v>5.1530100000000001</v>
      </c>
      <c r="G519">
        <v>20</v>
      </c>
      <c r="H519">
        <v>17</v>
      </c>
      <c r="K519">
        <v>101.3</v>
      </c>
      <c r="L519">
        <v>452</v>
      </c>
      <c r="M519">
        <v>110</v>
      </c>
      <c r="N519">
        <v>62</v>
      </c>
      <c r="O519">
        <v>58</v>
      </c>
      <c r="P519">
        <v>16</v>
      </c>
      <c r="Q519">
        <v>40</v>
      </c>
      <c r="R519">
        <v>0</v>
      </c>
      <c r="S519">
        <v>4</v>
      </c>
      <c r="T519">
        <v>79</v>
      </c>
      <c r="U519">
        <v>7.0187600000000003</v>
      </c>
      <c r="V519">
        <v>3.5537999999999998</v>
      </c>
      <c r="W519">
        <v>1.9750000000000001</v>
      </c>
      <c r="X519">
        <v>1.4215199999999999</v>
      </c>
      <c r="Y519">
        <v>0.17477899999999999</v>
      </c>
      <c r="Z519">
        <v>8.8495599999999994E-2</v>
      </c>
      <c r="AA519">
        <v>8.6283184587955405E-2</v>
      </c>
      <c r="AB519">
        <v>0.26960800000000001</v>
      </c>
      <c r="AC519">
        <v>1.48075</v>
      </c>
      <c r="AD519">
        <v>0.300319</v>
      </c>
      <c r="AE519">
        <v>0.68965500000000002</v>
      </c>
      <c r="AH519">
        <v>5.0516800000000002</v>
      </c>
      <c r="AI519">
        <v>0.69888899999999998</v>
      </c>
      <c r="AJ519">
        <v>0.43462299999999998</v>
      </c>
      <c r="AK519">
        <v>999</v>
      </c>
      <c r="AO519" t="s">
        <v>7881</v>
      </c>
    </row>
    <row r="520" spans="1:41" x14ac:dyDescent="0.45">
      <c r="A520" t="s">
        <v>5880</v>
      </c>
      <c r="B520" t="s">
        <v>21</v>
      </c>
      <c r="C520">
        <v>4</v>
      </c>
      <c r="D520">
        <v>5</v>
      </c>
      <c r="F520">
        <v>4.59375</v>
      </c>
      <c r="G520">
        <v>25</v>
      </c>
      <c r="H520">
        <v>21</v>
      </c>
      <c r="K520">
        <v>96</v>
      </c>
      <c r="L520">
        <v>423</v>
      </c>
      <c r="M520">
        <v>86</v>
      </c>
      <c r="N520">
        <v>52</v>
      </c>
      <c r="O520">
        <v>49</v>
      </c>
      <c r="P520">
        <v>12</v>
      </c>
      <c r="Q520">
        <v>48</v>
      </c>
      <c r="R520">
        <v>0</v>
      </c>
      <c r="S520">
        <v>8</v>
      </c>
      <c r="T520">
        <v>93</v>
      </c>
      <c r="U520">
        <v>8.71875</v>
      </c>
      <c r="V520">
        <v>4.5</v>
      </c>
      <c r="W520">
        <v>1.9375</v>
      </c>
      <c r="X520">
        <v>1.125</v>
      </c>
      <c r="Y520">
        <v>0.219858</v>
      </c>
      <c r="Z520">
        <v>0.11347500000000001</v>
      </c>
      <c r="AA520">
        <v>0.106382980942726</v>
      </c>
      <c r="AB520">
        <v>0.23433200000000001</v>
      </c>
      <c r="AC520">
        <v>1.3958299999999999</v>
      </c>
      <c r="AD520">
        <v>0.282443</v>
      </c>
      <c r="AE520">
        <v>0.69965900000000003</v>
      </c>
      <c r="AH520">
        <v>4.6925400000000002</v>
      </c>
      <c r="AI520">
        <v>0.69624299999999995</v>
      </c>
      <c r="AJ520">
        <v>0.80384599999999995</v>
      </c>
      <c r="AK520">
        <v>999</v>
      </c>
      <c r="AO520" t="s">
        <v>5882</v>
      </c>
    </row>
    <row r="521" spans="1:41" x14ac:dyDescent="0.45">
      <c r="A521" t="s">
        <v>7882</v>
      </c>
      <c r="B521" t="s">
        <v>7</v>
      </c>
      <c r="C521">
        <v>4</v>
      </c>
      <c r="D521">
        <v>6</v>
      </c>
      <c r="F521">
        <v>4.8376299999999999</v>
      </c>
      <c r="G521">
        <v>20</v>
      </c>
      <c r="H521">
        <v>17</v>
      </c>
      <c r="K521">
        <v>89.3</v>
      </c>
      <c r="L521">
        <v>400</v>
      </c>
      <c r="M521">
        <v>95</v>
      </c>
      <c r="N521">
        <v>51</v>
      </c>
      <c r="O521">
        <v>48</v>
      </c>
      <c r="P521">
        <v>12</v>
      </c>
      <c r="Q521">
        <v>37</v>
      </c>
      <c r="R521">
        <v>0</v>
      </c>
      <c r="S521">
        <v>5</v>
      </c>
      <c r="T521">
        <v>74</v>
      </c>
      <c r="U521">
        <v>7.4580099999999998</v>
      </c>
      <c r="V521">
        <v>3.7290000000000001</v>
      </c>
      <c r="W521">
        <v>2</v>
      </c>
      <c r="X521">
        <v>1.2094100000000001</v>
      </c>
      <c r="Y521">
        <v>0.185</v>
      </c>
      <c r="Z521">
        <v>9.2499999999999999E-2</v>
      </c>
      <c r="AA521">
        <v>9.2500001192092896E-2</v>
      </c>
      <c r="AB521">
        <v>0.26536300000000002</v>
      </c>
      <c r="AC521">
        <v>1.4781599999999999</v>
      </c>
      <c r="AD521">
        <v>0.305147</v>
      </c>
      <c r="AE521">
        <v>0.703125</v>
      </c>
      <c r="AH521">
        <v>4.7556000000000003</v>
      </c>
      <c r="AI521">
        <v>0.69542800000000005</v>
      </c>
      <c r="AJ521">
        <v>0.72259799999999996</v>
      </c>
      <c r="AK521">
        <v>999</v>
      </c>
      <c r="AO521" t="s">
        <v>7883</v>
      </c>
    </row>
    <row r="522" spans="1:41" x14ac:dyDescent="0.45">
      <c r="A522" t="s">
        <v>7884</v>
      </c>
      <c r="B522" t="s">
        <v>89</v>
      </c>
      <c r="C522">
        <v>4</v>
      </c>
      <c r="D522">
        <v>5</v>
      </c>
      <c r="F522">
        <v>4.3902400000000004</v>
      </c>
      <c r="G522">
        <v>25</v>
      </c>
      <c r="H522">
        <v>15</v>
      </c>
      <c r="K522">
        <v>94.3</v>
      </c>
      <c r="L522">
        <v>410</v>
      </c>
      <c r="M522">
        <v>95</v>
      </c>
      <c r="N522">
        <v>49</v>
      </c>
      <c r="O522">
        <v>46</v>
      </c>
      <c r="P522">
        <v>12</v>
      </c>
      <c r="Q522">
        <v>31</v>
      </c>
      <c r="R522">
        <v>0</v>
      </c>
      <c r="S522">
        <v>4</v>
      </c>
      <c r="T522">
        <v>72</v>
      </c>
      <c r="U522">
        <v>6.8716900000000001</v>
      </c>
      <c r="V522">
        <v>2.9586399999999999</v>
      </c>
      <c r="W522">
        <v>2.3225799999999999</v>
      </c>
      <c r="X522">
        <v>1.1452800000000001</v>
      </c>
      <c r="Y522">
        <v>0.17560999999999999</v>
      </c>
      <c r="Z522">
        <v>7.5609800000000005E-2</v>
      </c>
      <c r="AA522">
        <v>9.9999994039535495E-2</v>
      </c>
      <c r="AB522">
        <v>0.25333299999999997</v>
      </c>
      <c r="AC522">
        <v>1.33616</v>
      </c>
      <c r="AD522">
        <v>0.285223</v>
      </c>
      <c r="AE522">
        <v>0.70512799999999998</v>
      </c>
      <c r="AH522">
        <v>4.4957599999999998</v>
      </c>
      <c r="AI522">
        <v>0.69426200000000005</v>
      </c>
      <c r="AJ522">
        <v>0.80699500000000002</v>
      </c>
      <c r="AK522">
        <v>999</v>
      </c>
      <c r="AO522" t="s">
        <v>7885</v>
      </c>
    </row>
    <row r="523" spans="1:41" x14ac:dyDescent="0.45">
      <c r="A523" t="s">
        <v>7257</v>
      </c>
      <c r="B523" t="s">
        <v>59</v>
      </c>
      <c r="C523">
        <v>6</v>
      </c>
      <c r="D523">
        <v>8</v>
      </c>
      <c r="F523">
        <v>4.8601700000000001</v>
      </c>
      <c r="G523">
        <v>23</v>
      </c>
      <c r="H523">
        <v>20</v>
      </c>
      <c r="K523">
        <v>103.7</v>
      </c>
      <c r="L523">
        <v>457</v>
      </c>
      <c r="M523">
        <v>113</v>
      </c>
      <c r="N523">
        <v>60</v>
      </c>
      <c r="O523">
        <v>56</v>
      </c>
      <c r="P523">
        <v>14</v>
      </c>
      <c r="Q523">
        <v>37</v>
      </c>
      <c r="R523">
        <v>0</v>
      </c>
      <c r="S523">
        <v>4</v>
      </c>
      <c r="T523">
        <v>74</v>
      </c>
      <c r="U523">
        <v>6.4223699999999999</v>
      </c>
      <c r="V523">
        <v>3.2111900000000002</v>
      </c>
      <c r="W523">
        <v>2</v>
      </c>
      <c r="X523">
        <v>1.2150399999999999</v>
      </c>
      <c r="Y523">
        <v>0.16192599999999999</v>
      </c>
      <c r="Z523">
        <v>8.0962800000000001E-2</v>
      </c>
      <c r="AA523">
        <v>8.0962799489498097E-2</v>
      </c>
      <c r="AB523">
        <v>0.27163500000000002</v>
      </c>
      <c r="AC523">
        <v>1.44648</v>
      </c>
      <c r="AD523">
        <v>0.30182900000000001</v>
      </c>
      <c r="AE523">
        <v>0.69018400000000002</v>
      </c>
      <c r="AH523">
        <v>4.7690200000000003</v>
      </c>
      <c r="AI523">
        <v>0.69335599999999997</v>
      </c>
      <c r="AJ523">
        <v>0.55718800000000002</v>
      </c>
      <c r="AK523">
        <v>999</v>
      </c>
      <c r="AO523">
        <v>19736</v>
      </c>
    </row>
    <row r="524" spans="1:41" x14ac:dyDescent="0.45">
      <c r="A524" t="s">
        <v>7886</v>
      </c>
      <c r="B524" t="s">
        <v>82</v>
      </c>
      <c r="C524">
        <v>5</v>
      </c>
      <c r="D524">
        <v>5</v>
      </c>
      <c r="F524">
        <v>4.5463899999999997</v>
      </c>
      <c r="G524">
        <v>23</v>
      </c>
      <c r="H524">
        <v>16</v>
      </c>
      <c r="K524">
        <v>97</v>
      </c>
      <c r="L524">
        <v>425</v>
      </c>
      <c r="M524">
        <v>103</v>
      </c>
      <c r="N524">
        <v>52</v>
      </c>
      <c r="O524">
        <v>49</v>
      </c>
      <c r="P524">
        <v>12</v>
      </c>
      <c r="Q524">
        <v>30</v>
      </c>
      <c r="R524">
        <v>0</v>
      </c>
      <c r="S524">
        <v>7</v>
      </c>
      <c r="T524">
        <v>60</v>
      </c>
      <c r="U524">
        <v>5.5670099999999998</v>
      </c>
      <c r="V524">
        <v>2.7835100000000002</v>
      </c>
      <c r="W524">
        <v>2</v>
      </c>
      <c r="X524">
        <v>1.1133999999999999</v>
      </c>
      <c r="Y524">
        <v>0.141176</v>
      </c>
      <c r="Z524">
        <v>7.0588200000000004E-2</v>
      </c>
      <c r="AA524">
        <v>7.0588238537311498E-2</v>
      </c>
      <c r="AB524">
        <v>0.26546399999999998</v>
      </c>
      <c r="AC524">
        <v>1.37113</v>
      </c>
      <c r="AD524">
        <v>0.28797499999999998</v>
      </c>
      <c r="AE524">
        <v>0.69707399999999997</v>
      </c>
      <c r="AH524">
        <v>4.7705000000000002</v>
      </c>
      <c r="AI524">
        <v>0.69312099999999999</v>
      </c>
      <c r="AJ524">
        <v>0.92181500000000005</v>
      </c>
      <c r="AK524">
        <v>999</v>
      </c>
      <c r="AO524" t="s">
        <v>7887</v>
      </c>
    </row>
    <row r="525" spans="1:41" x14ac:dyDescent="0.45">
      <c r="A525" t="s">
        <v>7888</v>
      </c>
      <c r="B525" t="s">
        <v>309</v>
      </c>
      <c r="C525">
        <v>5</v>
      </c>
      <c r="D525">
        <v>7</v>
      </c>
      <c r="F525">
        <v>5.4017400000000002</v>
      </c>
      <c r="G525">
        <v>21</v>
      </c>
      <c r="H525">
        <v>21</v>
      </c>
      <c r="K525">
        <v>103.3</v>
      </c>
      <c r="L525">
        <v>469</v>
      </c>
      <c r="M525">
        <v>118</v>
      </c>
      <c r="N525">
        <v>66</v>
      </c>
      <c r="O525">
        <v>62</v>
      </c>
      <c r="P525">
        <v>15</v>
      </c>
      <c r="Q525">
        <v>42</v>
      </c>
      <c r="R525">
        <v>0</v>
      </c>
      <c r="S525">
        <v>5</v>
      </c>
      <c r="T525">
        <v>64</v>
      </c>
      <c r="U525">
        <v>5.57599</v>
      </c>
      <c r="V525">
        <v>3.65924</v>
      </c>
      <c r="W525">
        <v>1.5238100000000001</v>
      </c>
      <c r="X525">
        <v>1.30687</v>
      </c>
      <c r="Y525">
        <v>0.136461</v>
      </c>
      <c r="Z525">
        <v>8.9552199999999998E-2</v>
      </c>
      <c r="AA525">
        <v>4.6908318996429402E-2</v>
      </c>
      <c r="AB525">
        <v>0.27962100000000001</v>
      </c>
      <c r="AC525">
        <v>1.5488900000000001</v>
      </c>
      <c r="AD525">
        <v>0.300292</v>
      </c>
      <c r="AE525">
        <v>0.67625900000000005</v>
      </c>
      <c r="AH525">
        <v>5.2685899999999997</v>
      </c>
      <c r="AI525">
        <v>0.69265200000000005</v>
      </c>
      <c r="AJ525">
        <v>1.01189</v>
      </c>
      <c r="AK525">
        <v>999</v>
      </c>
      <c r="AO525" t="s">
        <v>7889</v>
      </c>
    </row>
    <row r="526" spans="1:41" x14ac:dyDescent="0.45">
      <c r="A526" t="s">
        <v>7890</v>
      </c>
      <c r="B526" t="s">
        <v>76</v>
      </c>
      <c r="C526">
        <v>4</v>
      </c>
      <c r="D526">
        <v>5</v>
      </c>
      <c r="F526">
        <v>4.4566699999999999</v>
      </c>
      <c r="G526">
        <v>30</v>
      </c>
      <c r="H526">
        <v>7</v>
      </c>
      <c r="K526">
        <v>72.7</v>
      </c>
      <c r="L526">
        <v>312</v>
      </c>
      <c r="M526">
        <v>76</v>
      </c>
      <c r="N526">
        <v>39</v>
      </c>
      <c r="O526">
        <v>36</v>
      </c>
      <c r="P526">
        <v>8</v>
      </c>
      <c r="Q526">
        <v>21</v>
      </c>
      <c r="R526">
        <v>0</v>
      </c>
      <c r="S526">
        <v>2</v>
      </c>
      <c r="T526">
        <v>47</v>
      </c>
      <c r="U526">
        <v>5.8184300000000002</v>
      </c>
      <c r="V526">
        <v>2.5997300000000001</v>
      </c>
      <c r="W526">
        <v>2.2381000000000002</v>
      </c>
      <c r="X526">
        <v>0.990371</v>
      </c>
      <c r="Y526">
        <v>0.150641</v>
      </c>
      <c r="Z526">
        <v>6.7307699999999998E-2</v>
      </c>
      <c r="AA526">
        <v>8.3333328366279602E-2</v>
      </c>
      <c r="AB526">
        <v>0.26297599999999999</v>
      </c>
      <c r="AC526">
        <v>1.3342499999999999</v>
      </c>
      <c r="AD526">
        <v>0.29059800000000002</v>
      </c>
      <c r="AE526">
        <v>0.67599100000000001</v>
      </c>
      <c r="AH526">
        <v>4.3417000000000003</v>
      </c>
      <c r="AI526">
        <v>0.691604</v>
      </c>
      <c r="AJ526">
        <v>0.60561500000000001</v>
      </c>
      <c r="AK526">
        <v>999</v>
      </c>
      <c r="AO526" t="s">
        <v>7891</v>
      </c>
    </row>
    <row r="527" spans="1:41" x14ac:dyDescent="0.45">
      <c r="A527" t="s">
        <v>29</v>
      </c>
      <c r="B527" t="s">
        <v>28</v>
      </c>
      <c r="C527">
        <v>7</v>
      </c>
      <c r="D527">
        <v>7</v>
      </c>
      <c r="F527">
        <v>4.8468900000000001</v>
      </c>
      <c r="G527">
        <v>20</v>
      </c>
      <c r="H527">
        <v>19</v>
      </c>
      <c r="K527">
        <v>94.7</v>
      </c>
      <c r="L527">
        <v>419</v>
      </c>
      <c r="M527">
        <v>99</v>
      </c>
      <c r="N527">
        <v>55</v>
      </c>
      <c r="O527">
        <v>51</v>
      </c>
      <c r="P527">
        <v>18</v>
      </c>
      <c r="Q527">
        <v>40</v>
      </c>
      <c r="R527">
        <v>0</v>
      </c>
      <c r="S527">
        <v>1</v>
      </c>
      <c r="T527">
        <v>97</v>
      </c>
      <c r="U527">
        <v>9.2185900000000007</v>
      </c>
      <c r="V527">
        <v>3.8014800000000002</v>
      </c>
      <c r="W527">
        <v>2.4249999999999998</v>
      </c>
      <c r="X527">
        <v>1.7106699999999999</v>
      </c>
      <c r="Y527">
        <v>0.23150399999999999</v>
      </c>
      <c r="Z527">
        <v>9.5465400000000006E-2</v>
      </c>
      <c r="AA527">
        <v>0.13603818416595401</v>
      </c>
      <c r="AB527">
        <v>0.261905</v>
      </c>
      <c r="AC527">
        <v>1.4677899999999999</v>
      </c>
      <c r="AD527">
        <v>0.30798500000000001</v>
      </c>
      <c r="AE527">
        <v>0.73813700000000004</v>
      </c>
      <c r="AH527">
        <v>4.9762700000000004</v>
      </c>
      <c r="AI527">
        <v>0.68888799999999994</v>
      </c>
      <c r="AJ527">
        <v>0.54796699999999998</v>
      </c>
      <c r="AK527">
        <v>999</v>
      </c>
      <c r="AO527">
        <v>11828</v>
      </c>
    </row>
    <row r="528" spans="1:41" x14ac:dyDescent="0.45">
      <c r="A528" t="s">
        <v>7892</v>
      </c>
      <c r="B528" t="s">
        <v>10</v>
      </c>
      <c r="C528">
        <v>6</v>
      </c>
      <c r="D528">
        <v>7</v>
      </c>
      <c r="F528">
        <v>4.9419199999999996</v>
      </c>
      <c r="G528">
        <v>26</v>
      </c>
      <c r="H528">
        <v>16</v>
      </c>
      <c r="K528">
        <v>94.7</v>
      </c>
      <c r="L528">
        <v>426</v>
      </c>
      <c r="M528">
        <v>102</v>
      </c>
      <c r="N528">
        <v>56</v>
      </c>
      <c r="O528">
        <v>52</v>
      </c>
      <c r="P528">
        <v>10</v>
      </c>
      <c r="Q528">
        <v>40</v>
      </c>
      <c r="R528">
        <v>0</v>
      </c>
      <c r="S528">
        <v>3</v>
      </c>
      <c r="T528">
        <v>59</v>
      </c>
      <c r="U528">
        <v>5.6071799999999996</v>
      </c>
      <c r="V528">
        <v>3.8014800000000002</v>
      </c>
      <c r="W528">
        <v>1.4750000000000001</v>
      </c>
      <c r="X528">
        <v>0.95037000000000005</v>
      </c>
      <c r="Y528">
        <v>0.13849800000000001</v>
      </c>
      <c r="Z528">
        <v>9.38967E-2</v>
      </c>
      <c r="AA528">
        <v>4.4600933790206902E-2</v>
      </c>
      <c r="AB528">
        <v>0.26631899999999997</v>
      </c>
      <c r="AC528">
        <v>1.4994700000000001</v>
      </c>
      <c r="AD528">
        <v>0.29299399999999998</v>
      </c>
      <c r="AE528">
        <v>0.671875</v>
      </c>
      <c r="AH528">
        <v>4.7439499999999999</v>
      </c>
      <c r="AI528">
        <v>0.68835100000000005</v>
      </c>
      <c r="AJ528">
        <v>0.224991</v>
      </c>
      <c r="AK528">
        <v>999</v>
      </c>
      <c r="AO528" t="s">
        <v>7893</v>
      </c>
    </row>
    <row r="529" spans="1:41" x14ac:dyDescent="0.45">
      <c r="A529" t="s">
        <v>7894</v>
      </c>
      <c r="C529">
        <v>4</v>
      </c>
      <c r="D529">
        <v>5</v>
      </c>
      <c r="F529">
        <v>4.7182199999999996</v>
      </c>
      <c r="G529">
        <v>22</v>
      </c>
      <c r="H529">
        <v>11</v>
      </c>
      <c r="K529">
        <v>76.3</v>
      </c>
      <c r="L529">
        <v>335</v>
      </c>
      <c r="M529">
        <v>77</v>
      </c>
      <c r="N529">
        <v>43</v>
      </c>
      <c r="O529">
        <v>40</v>
      </c>
      <c r="P529">
        <v>10</v>
      </c>
      <c r="Q529">
        <v>31</v>
      </c>
      <c r="R529">
        <v>0</v>
      </c>
      <c r="S529">
        <v>3</v>
      </c>
      <c r="T529">
        <v>64</v>
      </c>
      <c r="U529">
        <v>7.54915</v>
      </c>
      <c r="V529">
        <v>3.6566200000000002</v>
      </c>
      <c r="W529">
        <v>2.0645199999999999</v>
      </c>
      <c r="X529">
        <v>1.1795500000000001</v>
      </c>
      <c r="Y529">
        <v>0.19104499999999999</v>
      </c>
      <c r="Z529">
        <v>9.2537300000000003E-2</v>
      </c>
      <c r="AA529">
        <v>9.8507463932037298E-2</v>
      </c>
      <c r="AB529">
        <v>0.25581399999999999</v>
      </c>
      <c r="AC529">
        <v>1.41547</v>
      </c>
      <c r="AD529">
        <v>0.29515400000000003</v>
      </c>
      <c r="AE529">
        <v>0.69148900000000002</v>
      </c>
      <c r="AH529">
        <v>4.61808</v>
      </c>
      <c r="AI529">
        <v>0.68741300000000005</v>
      </c>
      <c r="AJ529">
        <v>0.54752800000000001</v>
      </c>
      <c r="AK529">
        <v>999</v>
      </c>
      <c r="AO529" t="s">
        <v>7895</v>
      </c>
    </row>
    <row r="530" spans="1:41" x14ac:dyDescent="0.45">
      <c r="A530" t="s">
        <v>7896</v>
      </c>
      <c r="C530">
        <v>4</v>
      </c>
      <c r="D530">
        <v>5</v>
      </c>
      <c r="F530">
        <v>4.7023099999999998</v>
      </c>
      <c r="G530">
        <v>23</v>
      </c>
      <c r="H530">
        <v>18</v>
      </c>
      <c r="K530">
        <v>82.3</v>
      </c>
      <c r="L530">
        <v>364</v>
      </c>
      <c r="M530">
        <v>85</v>
      </c>
      <c r="N530">
        <v>46</v>
      </c>
      <c r="O530">
        <v>43</v>
      </c>
      <c r="P530">
        <v>10</v>
      </c>
      <c r="Q530">
        <v>32</v>
      </c>
      <c r="R530">
        <v>0</v>
      </c>
      <c r="S530">
        <v>4</v>
      </c>
      <c r="T530">
        <v>66</v>
      </c>
      <c r="U530">
        <v>7.2175000000000002</v>
      </c>
      <c r="V530">
        <v>3.49939</v>
      </c>
      <c r="W530">
        <v>2.0625</v>
      </c>
      <c r="X530">
        <v>1.0935600000000001</v>
      </c>
      <c r="Y530">
        <v>0.18131900000000001</v>
      </c>
      <c r="Z530">
        <v>8.7912100000000007E-2</v>
      </c>
      <c r="AA530">
        <v>9.3406595289707101E-2</v>
      </c>
      <c r="AB530">
        <v>0.25914599999999999</v>
      </c>
      <c r="AC530">
        <v>1.4216299999999999</v>
      </c>
      <c r="AD530">
        <v>0.29761900000000002</v>
      </c>
      <c r="AE530">
        <v>0.68932000000000004</v>
      </c>
      <c r="AH530">
        <v>4.5430099999999998</v>
      </c>
      <c r="AI530">
        <v>0.68513999999999997</v>
      </c>
      <c r="AJ530">
        <v>0.54922800000000005</v>
      </c>
      <c r="AK530">
        <v>999</v>
      </c>
      <c r="AO530">
        <v>21111</v>
      </c>
    </row>
    <row r="531" spans="1:41" x14ac:dyDescent="0.45">
      <c r="A531" t="s">
        <v>196</v>
      </c>
      <c r="B531" t="s">
        <v>7</v>
      </c>
      <c r="C531">
        <v>5</v>
      </c>
      <c r="D531">
        <v>7</v>
      </c>
      <c r="F531">
        <v>5.3605</v>
      </c>
      <c r="G531">
        <v>24</v>
      </c>
      <c r="H531">
        <v>19</v>
      </c>
      <c r="K531">
        <v>95.7</v>
      </c>
      <c r="L531">
        <v>427</v>
      </c>
      <c r="M531">
        <v>106</v>
      </c>
      <c r="N531">
        <v>61</v>
      </c>
      <c r="O531">
        <v>57</v>
      </c>
      <c r="P531">
        <v>15</v>
      </c>
      <c r="Q531">
        <v>36</v>
      </c>
      <c r="R531">
        <v>0</v>
      </c>
      <c r="S531">
        <v>3</v>
      </c>
      <c r="T531">
        <v>72</v>
      </c>
      <c r="U531">
        <v>6.7711600000000001</v>
      </c>
      <c r="V531">
        <v>3.38558</v>
      </c>
      <c r="W531">
        <v>2</v>
      </c>
      <c r="X531">
        <v>1.41066</v>
      </c>
      <c r="Y531">
        <v>0.16861799999999999</v>
      </c>
      <c r="Z531">
        <v>8.4309099999999998E-2</v>
      </c>
      <c r="AA531">
        <v>8.4309130907058702E-2</v>
      </c>
      <c r="AB531">
        <v>0.27319599999999999</v>
      </c>
      <c r="AC531">
        <v>1.4838</v>
      </c>
      <c r="AD531">
        <v>0.30232599999999998</v>
      </c>
      <c r="AE531">
        <v>0.66942100000000004</v>
      </c>
      <c r="AH531">
        <v>5.0105300000000002</v>
      </c>
      <c r="AI531">
        <v>0.68312899999999999</v>
      </c>
      <c r="AJ531">
        <v>0.16400500000000001</v>
      </c>
      <c r="AK531">
        <v>999</v>
      </c>
      <c r="AO531">
        <v>19453</v>
      </c>
    </row>
    <row r="532" spans="1:41" x14ac:dyDescent="0.45">
      <c r="A532" t="s">
        <v>7400</v>
      </c>
      <c r="B532" t="s">
        <v>70</v>
      </c>
      <c r="C532">
        <v>5</v>
      </c>
      <c r="D532">
        <v>8</v>
      </c>
      <c r="F532">
        <v>4.44109</v>
      </c>
      <c r="G532">
        <v>23</v>
      </c>
      <c r="H532">
        <v>20</v>
      </c>
      <c r="K532">
        <v>99.3</v>
      </c>
      <c r="L532">
        <v>444</v>
      </c>
      <c r="M532">
        <v>101</v>
      </c>
      <c r="N532">
        <v>52</v>
      </c>
      <c r="O532">
        <v>49</v>
      </c>
      <c r="P532">
        <v>11</v>
      </c>
      <c r="Q532">
        <v>42</v>
      </c>
      <c r="R532">
        <v>0</v>
      </c>
      <c r="S532">
        <v>8</v>
      </c>
      <c r="T532">
        <v>76</v>
      </c>
      <c r="U532">
        <v>6.8882199999999996</v>
      </c>
      <c r="V532">
        <v>3.8066499999999999</v>
      </c>
      <c r="W532">
        <v>1.80952</v>
      </c>
      <c r="X532">
        <v>0.99697899999999995</v>
      </c>
      <c r="Y532">
        <v>0.17117099999999999</v>
      </c>
      <c r="Z532">
        <v>9.4594600000000001E-2</v>
      </c>
      <c r="AA532">
        <v>7.6576575636863695E-2</v>
      </c>
      <c r="AB532">
        <v>0.25634499999999999</v>
      </c>
      <c r="AC532">
        <v>1.44008</v>
      </c>
      <c r="AD532">
        <v>0.29315999999999998</v>
      </c>
      <c r="AE532">
        <v>0.71316599999999997</v>
      </c>
      <c r="AH532">
        <v>4.6749799999999997</v>
      </c>
      <c r="AI532">
        <v>0.68255200000000005</v>
      </c>
      <c r="AJ532">
        <v>0.89314899999999997</v>
      </c>
      <c r="AK532">
        <v>999</v>
      </c>
      <c r="AO532">
        <v>22690</v>
      </c>
    </row>
    <row r="533" spans="1:41" x14ac:dyDescent="0.45">
      <c r="A533" t="s">
        <v>156</v>
      </c>
      <c r="B533" t="s">
        <v>155</v>
      </c>
      <c r="C533">
        <v>4</v>
      </c>
      <c r="D533">
        <v>3</v>
      </c>
      <c r="F533">
        <v>3.8365900000000002</v>
      </c>
      <c r="G533">
        <v>51</v>
      </c>
      <c r="H533">
        <v>1</v>
      </c>
      <c r="K533">
        <v>56.3</v>
      </c>
      <c r="L533">
        <v>230</v>
      </c>
      <c r="M533">
        <v>49</v>
      </c>
      <c r="N533">
        <v>26</v>
      </c>
      <c r="O533">
        <v>24</v>
      </c>
      <c r="P533">
        <v>7</v>
      </c>
      <c r="Q533">
        <v>16</v>
      </c>
      <c r="R533">
        <v>1</v>
      </c>
      <c r="S533">
        <v>2</v>
      </c>
      <c r="T533">
        <v>60</v>
      </c>
      <c r="U533">
        <v>9.5914699999999993</v>
      </c>
      <c r="V533">
        <v>2.5577299999999998</v>
      </c>
      <c r="W533">
        <v>3.75</v>
      </c>
      <c r="X533">
        <v>1.1190100000000001</v>
      </c>
      <c r="Y533">
        <v>0.26086999999999999</v>
      </c>
      <c r="Z533">
        <v>6.9565199999999994E-2</v>
      </c>
      <c r="AA533">
        <v>0.19130434840917501</v>
      </c>
      <c r="AB533">
        <v>0.231132</v>
      </c>
      <c r="AC533">
        <v>1.1545300000000001</v>
      </c>
      <c r="AD533">
        <v>0.289655</v>
      </c>
      <c r="AE533">
        <v>0.70652199999999998</v>
      </c>
      <c r="AH533">
        <v>3.69909</v>
      </c>
      <c r="AI533">
        <v>0.68005899999999997</v>
      </c>
      <c r="AJ533">
        <v>0.56724300000000005</v>
      </c>
      <c r="AK533">
        <v>999</v>
      </c>
      <c r="AO533">
        <v>15507</v>
      </c>
    </row>
    <row r="534" spans="1:41" x14ac:dyDescent="0.45">
      <c r="A534" t="s">
        <v>7255</v>
      </c>
      <c r="B534" t="s">
        <v>73</v>
      </c>
      <c r="C534">
        <v>3</v>
      </c>
      <c r="D534">
        <v>2</v>
      </c>
      <c r="F534">
        <v>3.5660400000000001</v>
      </c>
      <c r="G534">
        <v>57</v>
      </c>
      <c r="H534">
        <v>0</v>
      </c>
      <c r="K534">
        <v>53</v>
      </c>
      <c r="L534">
        <v>224</v>
      </c>
      <c r="M534">
        <v>44</v>
      </c>
      <c r="N534">
        <v>22</v>
      </c>
      <c r="O534">
        <v>21</v>
      </c>
      <c r="P534">
        <v>7</v>
      </c>
      <c r="Q534">
        <v>22</v>
      </c>
      <c r="R534">
        <v>2</v>
      </c>
      <c r="S534">
        <v>1</v>
      </c>
      <c r="T534">
        <v>71</v>
      </c>
      <c r="U534">
        <v>12.0566</v>
      </c>
      <c r="V534">
        <v>3.7358500000000001</v>
      </c>
      <c r="W534">
        <v>3.2272699999999999</v>
      </c>
      <c r="X534">
        <v>1.18868</v>
      </c>
      <c r="Y534">
        <v>0.31696400000000002</v>
      </c>
      <c r="Z534">
        <v>9.8214300000000004E-2</v>
      </c>
      <c r="AA534">
        <v>0.218750014901161</v>
      </c>
      <c r="AB534">
        <v>0.21890499999999999</v>
      </c>
      <c r="AC534">
        <v>1.2452799999999999</v>
      </c>
      <c r="AD534">
        <v>0.300813</v>
      </c>
      <c r="AE534">
        <v>0.782918</v>
      </c>
      <c r="AH534">
        <v>3.5946600000000002</v>
      </c>
      <c r="AI534">
        <v>0.679203</v>
      </c>
      <c r="AJ534">
        <v>0.73628899999999997</v>
      </c>
      <c r="AK534">
        <v>999</v>
      </c>
      <c r="AO534">
        <v>17780</v>
      </c>
    </row>
    <row r="535" spans="1:41" x14ac:dyDescent="0.45">
      <c r="A535" t="s">
        <v>7897</v>
      </c>
      <c r="C535">
        <v>6</v>
      </c>
      <c r="D535">
        <v>5</v>
      </c>
      <c r="F535">
        <v>4.5345000000000004</v>
      </c>
      <c r="G535">
        <v>15</v>
      </c>
      <c r="H535">
        <v>15</v>
      </c>
      <c r="K535">
        <v>91.3</v>
      </c>
      <c r="L535">
        <v>389</v>
      </c>
      <c r="M535">
        <v>82</v>
      </c>
      <c r="N535">
        <v>49</v>
      </c>
      <c r="O535">
        <v>46</v>
      </c>
      <c r="P535">
        <v>17</v>
      </c>
      <c r="Q535">
        <v>39</v>
      </c>
      <c r="R535">
        <v>0</v>
      </c>
      <c r="S535">
        <v>5</v>
      </c>
      <c r="T535">
        <v>98</v>
      </c>
      <c r="U535">
        <v>9.6604600000000005</v>
      </c>
      <c r="V535">
        <v>3.8444699999999998</v>
      </c>
      <c r="W535">
        <v>2.5128200000000001</v>
      </c>
      <c r="X535">
        <v>1.6757899999999999</v>
      </c>
      <c r="Y535">
        <v>0.25192799999999999</v>
      </c>
      <c r="Z535">
        <v>0.100257</v>
      </c>
      <c r="AA535">
        <v>0.151670962572097</v>
      </c>
      <c r="AB535">
        <v>0.237681</v>
      </c>
      <c r="AC535">
        <v>1.3252999999999999</v>
      </c>
      <c r="AD535">
        <v>0.282609</v>
      </c>
      <c r="AE535">
        <v>0.74074099999999998</v>
      </c>
      <c r="AH535">
        <v>4.9746499999999996</v>
      </c>
      <c r="AI535">
        <v>0.67830000000000001</v>
      </c>
      <c r="AJ535">
        <v>0.93415300000000001</v>
      </c>
      <c r="AK535">
        <v>999</v>
      </c>
      <c r="AO535">
        <v>12703</v>
      </c>
    </row>
    <row r="536" spans="1:41" x14ac:dyDescent="0.45">
      <c r="A536" t="s">
        <v>7229</v>
      </c>
      <c r="B536" t="s">
        <v>59</v>
      </c>
      <c r="C536">
        <v>3</v>
      </c>
      <c r="D536">
        <v>3</v>
      </c>
      <c r="F536">
        <v>4.27935</v>
      </c>
      <c r="G536">
        <v>28</v>
      </c>
      <c r="H536">
        <v>9</v>
      </c>
      <c r="K536">
        <v>67.3</v>
      </c>
      <c r="L536">
        <v>293</v>
      </c>
      <c r="M536">
        <v>64</v>
      </c>
      <c r="N536">
        <v>34</v>
      </c>
      <c r="O536">
        <v>32</v>
      </c>
      <c r="P536">
        <v>8</v>
      </c>
      <c r="Q536">
        <v>27</v>
      </c>
      <c r="R536">
        <v>0</v>
      </c>
      <c r="S536">
        <v>4</v>
      </c>
      <c r="T536">
        <v>66</v>
      </c>
      <c r="U536">
        <v>8.8261500000000002</v>
      </c>
      <c r="V536">
        <v>3.6107</v>
      </c>
      <c r="W536">
        <v>2.4444400000000002</v>
      </c>
      <c r="X536">
        <v>1.0698399999999999</v>
      </c>
      <c r="Y536">
        <v>0.22525600000000001</v>
      </c>
      <c r="Z536">
        <v>9.2150200000000002E-2</v>
      </c>
      <c r="AA536">
        <v>0.13310579210519699</v>
      </c>
      <c r="AB536">
        <v>0.24427499999999999</v>
      </c>
      <c r="AC536">
        <v>1.35215</v>
      </c>
      <c r="AD536">
        <v>0.29787200000000003</v>
      </c>
      <c r="AE536">
        <v>0.71428599999999998</v>
      </c>
      <c r="AH536">
        <v>4.2208600000000001</v>
      </c>
      <c r="AI536">
        <v>0.67828900000000003</v>
      </c>
      <c r="AJ536">
        <v>0.67291199999999995</v>
      </c>
      <c r="AK536">
        <v>999</v>
      </c>
      <c r="AO536">
        <v>21461</v>
      </c>
    </row>
    <row r="537" spans="1:41" x14ac:dyDescent="0.45">
      <c r="A537" t="s">
        <v>4013</v>
      </c>
      <c r="B537" t="s">
        <v>207</v>
      </c>
      <c r="C537">
        <v>3</v>
      </c>
      <c r="D537">
        <v>4</v>
      </c>
      <c r="F537">
        <v>4.6029600000000004</v>
      </c>
      <c r="G537">
        <v>34</v>
      </c>
      <c r="H537">
        <v>14</v>
      </c>
      <c r="K537">
        <v>74.3</v>
      </c>
      <c r="L537">
        <v>334</v>
      </c>
      <c r="M537">
        <v>65</v>
      </c>
      <c r="N537">
        <v>41</v>
      </c>
      <c r="O537">
        <v>38</v>
      </c>
      <c r="P537">
        <v>10</v>
      </c>
      <c r="Q537">
        <v>46</v>
      </c>
      <c r="R537">
        <v>0</v>
      </c>
      <c r="S537">
        <v>3</v>
      </c>
      <c r="T537">
        <v>87</v>
      </c>
      <c r="U537">
        <v>10.538399999999999</v>
      </c>
      <c r="V537">
        <v>5.5720099999999997</v>
      </c>
      <c r="W537">
        <v>1.8913</v>
      </c>
      <c r="X537">
        <v>1.2113100000000001</v>
      </c>
      <c r="Y537">
        <v>0.26047900000000002</v>
      </c>
      <c r="Z537">
        <v>0.13772499999999999</v>
      </c>
      <c r="AA537">
        <v>0.122754484415054</v>
      </c>
      <c r="AB537">
        <v>0.22806999999999999</v>
      </c>
      <c r="AC537">
        <v>1.49394</v>
      </c>
      <c r="AD537">
        <v>0.29255300000000001</v>
      </c>
      <c r="AE537">
        <v>0.72164899999999998</v>
      </c>
      <c r="AH537">
        <v>4.6413099999999998</v>
      </c>
      <c r="AI537">
        <v>0.67770399999999997</v>
      </c>
      <c r="AJ537">
        <v>0.54020100000000004</v>
      </c>
      <c r="AK537">
        <v>999</v>
      </c>
      <c r="AO537">
        <v>22932</v>
      </c>
    </row>
    <row r="538" spans="1:41" x14ac:dyDescent="0.45">
      <c r="A538" t="s">
        <v>72</v>
      </c>
      <c r="B538" t="s">
        <v>70</v>
      </c>
      <c r="C538">
        <v>4</v>
      </c>
      <c r="D538">
        <v>7</v>
      </c>
      <c r="F538">
        <v>4.6568100000000001</v>
      </c>
      <c r="G538">
        <v>24</v>
      </c>
      <c r="H538">
        <v>17</v>
      </c>
      <c r="K538">
        <v>94.7</v>
      </c>
      <c r="L538">
        <v>420</v>
      </c>
      <c r="M538">
        <v>89</v>
      </c>
      <c r="N538">
        <v>52</v>
      </c>
      <c r="O538">
        <v>49</v>
      </c>
      <c r="P538">
        <v>11</v>
      </c>
      <c r="Q538">
        <v>46</v>
      </c>
      <c r="R538">
        <v>0</v>
      </c>
      <c r="S538">
        <v>7</v>
      </c>
      <c r="T538">
        <v>87</v>
      </c>
      <c r="U538">
        <v>8.2682199999999995</v>
      </c>
      <c r="V538">
        <v>4.3716999999999997</v>
      </c>
      <c r="W538">
        <v>1.8913</v>
      </c>
      <c r="X538">
        <v>1.04541</v>
      </c>
      <c r="Y538">
        <v>0.20714299999999999</v>
      </c>
      <c r="Z538">
        <v>0.109524</v>
      </c>
      <c r="AA538">
        <v>9.7619049251079504E-2</v>
      </c>
      <c r="AB538">
        <v>0.242507</v>
      </c>
      <c r="AC538">
        <v>1.4255500000000001</v>
      </c>
      <c r="AD538">
        <v>0.28996300000000003</v>
      </c>
      <c r="AE538">
        <v>0.69398000000000004</v>
      </c>
      <c r="AH538">
        <v>4.6066799999999999</v>
      </c>
      <c r="AI538">
        <v>0.67734000000000005</v>
      </c>
      <c r="AJ538">
        <v>0.56026500000000001</v>
      </c>
      <c r="AK538">
        <v>999</v>
      </c>
      <c r="AO538">
        <v>21520</v>
      </c>
    </row>
    <row r="539" spans="1:41" x14ac:dyDescent="0.45">
      <c r="A539" t="s">
        <v>7898</v>
      </c>
      <c r="C539">
        <v>4</v>
      </c>
      <c r="D539">
        <v>5</v>
      </c>
      <c r="F539">
        <v>4.6657599999999997</v>
      </c>
      <c r="G539">
        <v>22</v>
      </c>
      <c r="H539">
        <v>13</v>
      </c>
      <c r="K539">
        <v>73.3</v>
      </c>
      <c r="L539">
        <v>322</v>
      </c>
      <c r="M539">
        <v>72</v>
      </c>
      <c r="N539">
        <v>41</v>
      </c>
      <c r="O539">
        <v>38</v>
      </c>
      <c r="P539">
        <v>11</v>
      </c>
      <c r="Q539">
        <v>32</v>
      </c>
      <c r="R539">
        <v>1</v>
      </c>
      <c r="S539">
        <v>3</v>
      </c>
      <c r="T539">
        <v>74</v>
      </c>
      <c r="U539">
        <v>9.0859500000000004</v>
      </c>
      <c r="V539">
        <v>3.9290600000000002</v>
      </c>
      <c r="W539">
        <v>2.3125</v>
      </c>
      <c r="X539">
        <v>1.3506100000000001</v>
      </c>
      <c r="Y539">
        <v>0.22981399999999999</v>
      </c>
      <c r="Z539">
        <v>9.9378900000000006E-2</v>
      </c>
      <c r="AA539">
        <v>0.13043478131294201</v>
      </c>
      <c r="AB539">
        <v>0.25087100000000001</v>
      </c>
      <c r="AC539">
        <v>1.41883</v>
      </c>
      <c r="AD539">
        <v>0.30198000000000003</v>
      </c>
      <c r="AE539">
        <v>0.71106100000000005</v>
      </c>
      <c r="AH539">
        <v>4.6193</v>
      </c>
      <c r="AI539">
        <v>0.67627800000000005</v>
      </c>
      <c r="AJ539">
        <v>0.64927299999999999</v>
      </c>
      <c r="AK539">
        <v>999</v>
      </c>
      <c r="AO539">
        <v>11189</v>
      </c>
    </row>
    <row r="540" spans="1:41" x14ac:dyDescent="0.45">
      <c r="A540" t="s">
        <v>7899</v>
      </c>
      <c r="B540" t="s">
        <v>98</v>
      </c>
      <c r="C540">
        <v>6</v>
      </c>
      <c r="D540">
        <v>6</v>
      </c>
      <c r="F540">
        <v>4.7110099999999999</v>
      </c>
      <c r="G540">
        <v>24</v>
      </c>
      <c r="H540">
        <v>18</v>
      </c>
      <c r="K540">
        <v>91.7</v>
      </c>
      <c r="L540">
        <v>410</v>
      </c>
      <c r="M540">
        <v>94</v>
      </c>
      <c r="N540">
        <v>51</v>
      </c>
      <c r="O540">
        <v>48</v>
      </c>
      <c r="P540">
        <v>12</v>
      </c>
      <c r="Q540">
        <v>42</v>
      </c>
      <c r="R540">
        <v>0</v>
      </c>
      <c r="S540">
        <v>3</v>
      </c>
      <c r="T540">
        <v>73</v>
      </c>
      <c r="U540">
        <v>7.1646700000000001</v>
      </c>
      <c r="V540">
        <v>4.1221399999999999</v>
      </c>
      <c r="W540">
        <v>1.7381</v>
      </c>
      <c r="X540">
        <v>1.1777500000000001</v>
      </c>
      <c r="Y540">
        <v>0.17804900000000001</v>
      </c>
      <c r="Z540">
        <v>0.102439</v>
      </c>
      <c r="AA540">
        <v>7.5609751045703805E-2</v>
      </c>
      <c r="AB540">
        <v>0.25753399999999999</v>
      </c>
      <c r="AC540">
        <v>1.4831000000000001</v>
      </c>
      <c r="AD540">
        <v>0.29285699999999998</v>
      </c>
      <c r="AE540">
        <v>0.71308700000000003</v>
      </c>
      <c r="AH540">
        <v>4.8362800000000004</v>
      </c>
      <c r="AI540">
        <v>0.67493499999999995</v>
      </c>
      <c r="AJ540">
        <v>0.656972</v>
      </c>
      <c r="AK540">
        <v>999</v>
      </c>
      <c r="AO540" t="s">
        <v>7900</v>
      </c>
    </row>
    <row r="541" spans="1:41" x14ac:dyDescent="0.45">
      <c r="A541" t="s">
        <v>7901</v>
      </c>
      <c r="C541">
        <v>3</v>
      </c>
      <c r="D541">
        <v>4</v>
      </c>
      <c r="F541">
        <v>4.6571800000000003</v>
      </c>
      <c r="G541">
        <v>22</v>
      </c>
      <c r="H541">
        <v>13</v>
      </c>
      <c r="K541">
        <v>77.3</v>
      </c>
      <c r="L541">
        <v>341</v>
      </c>
      <c r="M541">
        <v>74</v>
      </c>
      <c r="N541">
        <v>43</v>
      </c>
      <c r="O541">
        <v>40</v>
      </c>
      <c r="P541">
        <v>10</v>
      </c>
      <c r="Q541">
        <v>38</v>
      </c>
      <c r="R541">
        <v>0</v>
      </c>
      <c r="S541">
        <v>3</v>
      </c>
      <c r="T541">
        <v>72</v>
      </c>
      <c r="U541">
        <v>8.3829200000000004</v>
      </c>
      <c r="V541">
        <v>4.4243199999999998</v>
      </c>
      <c r="W541">
        <v>1.8947400000000001</v>
      </c>
      <c r="X541">
        <v>1.16429</v>
      </c>
      <c r="Y541">
        <v>0.211144</v>
      </c>
      <c r="Z541">
        <v>0.11143699999999999</v>
      </c>
      <c r="AA541">
        <v>9.9706754088401794E-2</v>
      </c>
      <c r="AB541">
        <v>0.246667</v>
      </c>
      <c r="AC541">
        <v>1.4489000000000001</v>
      </c>
      <c r="AD541">
        <v>0.29357800000000001</v>
      </c>
      <c r="AE541">
        <v>0.70408199999999999</v>
      </c>
      <c r="AH541">
        <v>4.6651300000000004</v>
      </c>
      <c r="AI541">
        <v>0.67488400000000004</v>
      </c>
      <c r="AJ541">
        <v>0.70768699999999995</v>
      </c>
      <c r="AK541">
        <v>999</v>
      </c>
      <c r="AO541">
        <v>21298</v>
      </c>
    </row>
    <row r="542" spans="1:41" x14ac:dyDescent="0.45">
      <c r="A542" t="s">
        <v>7902</v>
      </c>
      <c r="B542" t="s">
        <v>207</v>
      </c>
      <c r="C542">
        <v>5</v>
      </c>
      <c r="D542">
        <v>7</v>
      </c>
      <c r="F542">
        <v>4.87059</v>
      </c>
      <c r="G542">
        <v>22</v>
      </c>
      <c r="H542">
        <v>17</v>
      </c>
      <c r="K542">
        <v>85</v>
      </c>
      <c r="L542">
        <v>376</v>
      </c>
      <c r="M542">
        <v>84</v>
      </c>
      <c r="N542">
        <v>49</v>
      </c>
      <c r="O542">
        <v>46</v>
      </c>
      <c r="P542">
        <v>12</v>
      </c>
      <c r="Q542">
        <v>37</v>
      </c>
      <c r="R542">
        <v>0</v>
      </c>
      <c r="S542">
        <v>6</v>
      </c>
      <c r="T542">
        <v>72</v>
      </c>
      <c r="U542">
        <v>7.6235299999999997</v>
      </c>
      <c r="V542">
        <v>3.9176500000000001</v>
      </c>
      <c r="W542">
        <v>1.9459500000000001</v>
      </c>
      <c r="X542">
        <v>1.2705900000000001</v>
      </c>
      <c r="Y542">
        <v>0.19148899999999999</v>
      </c>
      <c r="Z542">
        <v>9.84043E-2</v>
      </c>
      <c r="AA542">
        <v>9.3085110187530504E-2</v>
      </c>
      <c r="AB542">
        <v>0.25225199999999998</v>
      </c>
      <c r="AC542">
        <v>1.42353</v>
      </c>
      <c r="AD542">
        <v>0.289157</v>
      </c>
      <c r="AE542">
        <v>0.69097900000000001</v>
      </c>
      <c r="AH542">
        <v>4.9138599999999997</v>
      </c>
      <c r="AI542">
        <v>0.67396199999999995</v>
      </c>
      <c r="AJ542">
        <v>0.55736799999999997</v>
      </c>
      <c r="AK542">
        <v>999</v>
      </c>
      <c r="AO542" t="s">
        <v>7903</v>
      </c>
    </row>
    <row r="543" spans="1:41" x14ac:dyDescent="0.45">
      <c r="A543" t="s">
        <v>7904</v>
      </c>
      <c r="C543">
        <v>5</v>
      </c>
      <c r="D543">
        <v>6</v>
      </c>
      <c r="F543">
        <v>4.9258800000000003</v>
      </c>
      <c r="G543">
        <v>20</v>
      </c>
      <c r="H543">
        <v>15</v>
      </c>
      <c r="K543">
        <v>87.7</v>
      </c>
      <c r="L543">
        <v>388</v>
      </c>
      <c r="M543">
        <v>98</v>
      </c>
      <c r="N543">
        <v>51</v>
      </c>
      <c r="O543">
        <v>48</v>
      </c>
      <c r="P543">
        <v>13</v>
      </c>
      <c r="Q543">
        <v>28</v>
      </c>
      <c r="R543">
        <v>0</v>
      </c>
      <c r="S543">
        <v>4</v>
      </c>
      <c r="T543">
        <v>67</v>
      </c>
      <c r="U543">
        <v>6.8757099999999998</v>
      </c>
      <c r="V543">
        <v>2.8734299999999999</v>
      </c>
      <c r="W543">
        <v>2.3928600000000002</v>
      </c>
      <c r="X543">
        <v>1.33409</v>
      </c>
      <c r="Y543">
        <v>0.17268</v>
      </c>
      <c r="Z543">
        <v>7.2164900000000004E-2</v>
      </c>
      <c r="AA543">
        <v>0.100515462458133</v>
      </c>
      <c r="AB543">
        <v>0.275281</v>
      </c>
      <c r="AC543">
        <v>1.43672</v>
      </c>
      <c r="AD543">
        <v>0.30797099999999999</v>
      </c>
      <c r="AE543">
        <v>0.69573300000000005</v>
      </c>
      <c r="AH543">
        <v>4.7487700000000004</v>
      </c>
      <c r="AI543">
        <v>0.67383199999999999</v>
      </c>
      <c r="AJ543">
        <v>0.76412000000000002</v>
      </c>
      <c r="AK543">
        <v>999</v>
      </c>
      <c r="AO543" t="s">
        <v>7905</v>
      </c>
    </row>
    <row r="544" spans="1:41" x14ac:dyDescent="0.45">
      <c r="A544" t="s">
        <v>7906</v>
      </c>
      <c r="B544" t="s">
        <v>269</v>
      </c>
      <c r="C544">
        <v>4</v>
      </c>
      <c r="D544">
        <v>5</v>
      </c>
      <c r="F544">
        <v>4.6081500000000002</v>
      </c>
      <c r="G544">
        <v>23</v>
      </c>
      <c r="H544">
        <v>16</v>
      </c>
      <c r="K544">
        <v>95.7</v>
      </c>
      <c r="L544">
        <v>423</v>
      </c>
      <c r="M544">
        <v>103</v>
      </c>
      <c r="N544">
        <v>52</v>
      </c>
      <c r="O544">
        <v>49</v>
      </c>
      <c r="P544">
        <v>11</v>
      </c>
      <c r="Q544">
        <v>36</v>
      </c>
      <c r="R544">
        <v>0</v>
      </c>
      <c r="S544">
        <v>3</v>
      </c>
      <c r="T544">
        <v>57</v>
      </c>
      <c r="U544">
        <v>5.3605</v>
      </c>
      <c r="V544">
        <v>3.38558</v>
      </c>
      <c r="W544">
        <v>1.5833299999999999</v>
      </c>
      <c r="X544">
        <v>1.0344800000000001</v>
      </c>
      <c r="Y544">
        <v>0.13475200000000001</v>
      </c>
      <c r="Z544">
        <v>8.5106399999999999E-2</v>
      </c>
      <c r="AA544">
        <v>4.9645386636257102E-2</v>
      </c>
      <c r="AB544">
        <v>0.268229</v>
      </c>
      <c r="AC544">
        <v>1.4524600000000001</v>
      </c>
      <c r="AD544">
        <v>0.29113899999999998</v>
      </c>
      <c r="AE544">
        <v>0.70388300000000004</v>
      </c>
      <c r="AH544">
        <v>4.78064</v>
      </c>
      <c r="AI544">
        <v>0.67323</v>
      </c>
      <c r="AJ544">
        <v>0.839839</v>
      </c>
      <c r="AK544">
        <v>999</v>
      </c>
      <c r="AO544" t="s">
        <v>7907</v>
      </c>
    </row>
    <row r="545" spans="1:41" x14ac:dyDescent="0.45">
      <c r="A545" t="s">
        <v>3264</v>
      </c>
      <c r="B545" t="s">
        <v>70</v>
      </c>
      <c r="C545">
        <v>5</v>
      </c>
      <c r="D545">
        <v>8</v>
      </c>
      <c r="F545">
        <v>4.59</v>
      </c>
      <c r="G545">
        <v>23</v>
      </c>
      <c r="H545">
        <v>23</v>
      </c>
      <c r="K545">
        <v>100</v>
      </c>
      <c r="L545">
        <v>453</v>
      </c>
      <c r="M545">
        <v>84</v>
      </c>
      <c r="N545">
        <v>55</v>
      </c>
      <c r="O545">
        <v>51</v>
      </c>
      <c r="P545">
        <v>11</v>
      </c>
      <c r="Q545">
        <v>70</v>
      </c>
      <c r="R545">
        <v>0</v>
      </c>
      <c r="S545">
        <v>7</v>
      </c>
      <c r="T545">
        <v>114</v>
      </c>
      <c r="U545">
        <v>10.26</v>
      </c>
      <c r="V545">
        <v>6.3</v>
      </c>
      <c r="W545">
        <v>1.6285700000000001</v>
      </c>
      <c r="X545">
        <v>0.99</v>
      </c>
      <c r="Y545">
        <v>0.25165599999999999</v>
      </c>
      <c r="Z545">
        <v>0.154525</v>
      </c>
      <c r="AA545">
        <v>9.7130253911018302E-2</v>
      </c>
      <c r="AB545">
        <v>0.22340399999999999</v>
      </c>
      <c r="AC545">
        <v>1.54</v>
      </c>
      <c r="AD545">
        <v>0.29083700000000001</v>
      </c>
      <c r="AE545">
        <v>0.71428599999999998</v>
      </c>
      <c r="AH545">
        <v>4.7150400000000001</v>
      </c>
      <c r="AI545">
        <v>0.67240800000000001</v>
      </c>
      <c r="AJ545">
        <v>0.65969999999999995</v>
      </c>
      <c r="AK545">
        <v>999</v>
      </c>
      <c r="AO545">
        <v>29608</v>
      </c>
    </row>
    <row r="546" spans="1:41" x14ac:dyDescent="0.45">
      <c r="A546" t="s">
        <v>5560</v>
      </c>
      <c r="B546" t="s">
        <v>36</v>
      </c>
      <c r="C546">
        <v>4</v>
      </c>
      <c r="D546">
        <v>7</v>
      </c>
      <c r="F546">
        <v>5.2336400000000003</v>
      </c>
      <c r="G546">
        <v>22</v>
      </c>
      <c r="H546">
        <v>20</v>
      </c>
      <c r="K546">
        <v>96.3</v>
      </c>
      <c r="L546">
        <v>438</v>
      </c>
      <c r="M546">
        <v>91</v>
      </c>
      <c r="N546">
        <v>60</v>
      </c>
      <c r="O546">
        <v>56</v>
      </c>
      <c r="P546">
        <v>15</v>
      </c>
      <c r="Q546">
        <v>58</v>
      </c>
      <c r="R546">
        <v>0</v>
      </c>
      <c r="S546">
        <v>6</v>
      </c>
      <c r="T546">
        <v>99</v>
      </c>
      <c r="U546">
        <v>9.2523400000000002</v>
      </c>
      <c r="V546">
        <v>5.42056</v>
      </c>
      <c r="W546">
        <v>1.7069000000000001</v>
      </c>
      <c r="X546">
        <v>1.4018699999999999</v>
      </c>
      <c r="Y546">
        <v>0.22602700000000001</v>
      </c>
      <c r="Z546">
        <v>0.13242000000000001</v>
      </c>
      <c r="AA546">
        <v>9.3607306480407701E-2</v>
      </c>
      <c r="AB546">
        <v>0.243316</v>
      </c>
      <c r="AC546">
        <v>1.54725</v>
      </c>
      <c r="AD546">
        <v>0.29230800000000001</v>
      </c>
      <c r="AE546">
        <v>0.69531200000000004</v>
      </c>
      <c r="AH546">
        <v>5.2176600000000004</v>
      </c>
      <c r="AI546">
        <v>0.67111100000000001</v>
      </c>
      <c r="AJ546">
        <v>0.57450999999999997</v>
      </c>
      <c r="AK546">
        <v>999</v>
      </c>
      <c r="AO546" t="s">
        <v>5562</v>
      </c>
    </row>
    <row r="547" spans="1:41" x14ac:dyDescent="0.45">
      <c r="A547" t="s">
        <v>4134</v>
      </c>
      <c r="B547" t="s">
        <v>98</v>
      </c>
      <c r="C547">
        <v>4</v>
      </c>
      <c r="D547">
        <v>3</v>
      </c>
      <c r="F547">
        <v>3.71482</v>
      </c>
      <c r="G547">
        <v>37</v>
      </c>
      <c r="H547">
        <v>2</v>
      </c>
      <c r="K547">
        <v>53.3</v>
      </c>
      <c r="L547">
        <v>227</v>
      </c>
      <c r="M547">
        <v>46</v>
      </c>
      <c r="N547">
        <v>24</v>
      </c>
      <c r="O547">
        <v>22</v>
      </c>
      <c r="P547">
        <v>6</v>
      </c>
      <c r="Q547">
        <v>18</v>
      </c>
      <c r="R547">
        <v>0</v>
      </c>
      <c r="S547">
        <v>4</v>
      </c>
      <c r="T547">
        <v>60</v>
      </c>
      <c r="U547">
        <v>10.1313</v>
      </c>
      <c r="V547">
        <v>3.0394000000000001</v>
      </c>
      <c r="W547">
        <v>3.3333300000000001</v>
      </c>
      <c r="X547">
        <v>1.0131300000000001</v>
      </c>
      <c r="Y547">
        <v>0.26431700000000002</v>
      </c>
      <c r="Z547">
        <v>7.9295199999999996E-2</v>
      </c>
      <c r="AA547">
        <v>0.18502203375101001</v>
      </c>
      <c r="AB547">
        <v>0.22439000000000001</v>
      </c>
      <c r="AC547">
        <v>1.20075</v>
      </c>
      <c r="AD547">
        <v>0.28777000000000003</v>
      </c>
      <c r="AE547">
        <v>0.71942399999999995</v>
      </c>
      <c r="AH547">
        <v>3.7053199999999999</v>
      </c>
      <c r="AI547">
        <v>0.67082900000000001</v>
      </c>
      <c r="AJ547">
        <v>0.57411299999999998</v>
      </c>
      <c r="AK547">
        <v>999</v>
      </c>
      <c r="AO547" t="s">
        <v>4137</v>
      </c>
    </row>
    <row r="548" spans="1:41" x14ac:dyDescent="0.45">
      <c r="A548" t="s">
        <v>6384</v>
      </c>
      <c r="B548" t="s">
        <v>28</v>
      </c>
      <c r="C548">
        <v>6</v>
      </c>
      <c r="D548">
        <v>7</v>
      </c>
      <c r="F548">
        <v>5.0052500000000002</v>
      </c>
      <c r="G548">
        <v>23</v>
      </c>
      <c r="H548">
        <v>21</v>
      </c>
      <c r="K548">
        <v>95.3</v>
      </c>
      <c r="L548">
        <v>430</v>
      </c>
      <c r="M548">
        <v>100</v>
      </c>
      <c r="N548">
        <v>57</v>
      </c>
      <c r="O548">
        <v>53</v>
      </c>
      <c r="P548">
        <v>13</v>
      </c>
      <c r="Q548">
        <v>44</v>
      </c>
      <c r="R548">
        <v>0</v>
      </c>
      <c r="S548">
        <v>5</v>
      </c>
      <c r="T548">
        <v>82</v>
      </c>
      <c r="U548">
        <v>7.74397</v>
      </c>
      <c r="V548">
        <v>4.1553000000000004</v>
      </c>
      <c r="W548">
        <v>1.86364</v>
      </c>
      <c r="X548">
        <v>1.2277</v>
      </c>
      <c r="Y548">
        <v>0.19069800000000001</v>
      </c>
      <c r="Z548">
        <v>0.102326</v>
      </c>
      <c r="AA548">
        <v>8.8372088968753801E-2</v>
      </c>
      <c r="AB548">
        <v>0.26246700000000001</v>
      </c>
      <c r="AC548">
        <v>1.51102</v>
      </c>
      <c r="AD548">
        <v>0.30419600000000002</v>
      </c>
      <c r="AE548">
        <v>0.69157400000000002</v>
      </c>
      <c r="AH548">
        <v>4.8499999999999996</v>
      </c>
      <c r="AI548">
        <v>0.67014600000000002</v>
      </c>
      <c r="AJ548">
        <v>0.72592800000000002</v>
      </c>
      <c r="AK548">
        <v>999</v>
      </c>
      <c r="AO548" t="s">
        <v>6387</v>
      </c>
    </row>
    <row r="549" spans="1:41" x14ac:dyDescent="0.45">
      <c r="A549" t="s">
        <v>3788</v>
      </c>
      <c r="B549" t="s">
        <v>70</v>
      </c>
      <c r="C549">
        <v>2</v>
      </c>
      <c r="D549">
        <v>2</v>
      </c>
      <c r="F549">
        <v>3.8793099999999998</v>
      </c>
      <c r="G549">
        <v>38</v>
      </c>
      <c r="H549">
        <v>9</v>
      </c>
      <c r="K549">
        <v>58</v>
      </c>
      <c r="L549">
        <v>247</v>
      </c>
      <c r="M549">
        <v>54</v>
      </c>
      <c r="N549">
        <v>27</v>
      </c>
      <c r="O549">
        <v>25</v>
      </c>
      <c r="P549">
        <v>6</v>
      </c>
      <c r="Q549">
        <v>18</v>
      </c>
      <c r="R549">
        <v>1</v>
      </c>
      <c r="S549">
        <v>4</v>
      </c>
      <c r="T549">
        <v>52</v>
      </c>
      <c r="U549">
        <v>8.0689700000000002</v>
      </c>
      <c r="V549">
        <v>2.7930999999999999</v>
      </c>
      <c r="W549">
        <v>2.88889</v>
      </c>
      <c r="X549">
        <v>0.93103499999999995</v>
      </c>
      <c r="Y549">
        <v>0.21052599999999999</v>
      </c>
      <c r="Z549">
        <v>7.2874499999999995E-2</v>
      </c>
      <c r="AA549">
        <v>0.13765182346105501</v>
      </c>
      <c r="AB549">
        <v>0.24</v>
      </c>
      <c r="AC549">
        <v>1.2413799999999999</v>
      </c>
      <c r="AD549">
        <v>0.28742499999999999</v>
      </c>
      <c r="AE549">
        <v>0.70754700000000004</v>
      </c>
      <c r="AH549">
        <v>3.9447000000000001</v>
      </c>
      <c r="AI549">
        <v>0.66823200000000005</v>
      </c>
      <c r="AJ549">
        <v>0.66483300000000001</v>
      </c>
      <c r="AK549">
        <v>999</v>
      </c>
      <c r="AO549" t="s">
        <v>3790</v>
      </c>
    </row>
    <row r="550" spans="1:41" x14ac:dyDescent="0.45">
      <c r="A550" t="s">
        <v>7908</v>
      </c>
      <c r="B550" t="s">
        <v>10</v>
      </c>
      <c r="C550">
        <v>6</v>
      </c>
      <c r="D550">
        <v>8</v>
      </c>
      <c r="F550">
        <v>5.0869600000000004</v>
      </c>
      <c r="G550">
        <v>22</v>
      </c>
      <c r="H550">
        <v>20</v>
      </c>
      <c r="K550">
        <v>92</v>
      </c>
      <c r="L550">
        <v>416</v>
      </c>
      <c r="M550">
        <v>91</v>
      </c>
      <c r="N550">
        <v>56</v>
      </c>
      <c r="O550">
        <v>52</v>
      </c>
      <c r="P550">
        <v>12</v>
      </c>
      <c r="Q550">
        <v>46</v>
      </c>
      <c r="R550">
        <v>0</v>
      </c>
      <c r="S550">
        <v>7</v>
      </c>
      <c r="T550">
        <v>85</v>
      </c>
      <c r="U550">
        <v>8.3152200000000001</v>
      </c>
      <c r="V550">
        <v>4.5</v>
      </c>
      <c r="W550">
        <v>1.8478300000000001</v>
      </c>
      <c r="X550">
        <v>1.17391</v>
      </c>
      <c r="Y550">
        <v>0.20432700000000001</v>
      </c>
      <c r="Z550">
        <v>0.11057699999999999</v>
      </c>
      <c r="AA550">
        <v>9.3750007450580597E-2</v>
      </c>
      <c r="AB550">
        <v>0.250689</v>
      </c>
      <c r="AC550">
        <v>1.4891300000000001</v>
      </c>
      <c r="AD550">
        <v>0.29699199999999998</v>
      </c>
      <c r="AE550">
        <v>0.67387699999999995</v>
      </c>
      <c r="AH550">
        <v>4.8311299999999999</v>
      </c>
      <c r="AI550">
        <v>0.66728399999999999</v>
      </c>
      <c r="AJ550">
        <v>0.15008199999999999</v>
      </c>
      <c r="AK550">
        <v>999</v>
      </c>
      <c r="AO550" t="s">
        <v>7909</v>
      </c>
    </row>
    <row r="551" spans="1:41" x14ac:dyDescent="0.45">
      <c r="A551" t="s">
        <v>7315</v>
      </c>
      <c r="B551" t="s">
        <v>89</v>
      </c>
      <c r="C551">
        <v>6</v>
      </c>
      <c r="D551">
        <v>5</v>
      </c>
      <c r="F551">
        <v>4.2590300000000001</v>
      </c>
      <c r="G551">
        <v>22</v>
      </c>
      <c r="H551">
        <v>13</v>
      </c>
      <c r="K551">
        <v>80.3</v>
      </c>
      <c r="L551">
        <v>352</v>
      </c>
      <c r="M551">
        <v>80</v>
      </c>
      <c r="N551">
        <v>41</v>
      </c>
      <c r="O551">
        <v>38</v>
      </c>
      <c r="P551">
        <v>10</v>
      </c>
      <c r="Q551">
        <v>31</v>
      </c>
      <c r="R551">
        <v>0</v>
      </c>
      <c r="S551">
        <v>4</v>
      </c>
      <c r="T551">
        <v>71</v>
      </c>
      <c r="U551">
        <v>7.9576599999999997</v>
      </c>
      <c r="V551">
        <v>3.4744700000000002</v>
      </c>
      <c r="W551">
        <v>2.2903199999999999</v>
      </c>
      <c r="X551">
        <v>1.1208</v>
      </c>
      <c r="Y551">
        <v>0.201705</v>
      </c>
      <c r="Z551">
        <v>8.8068199999999999E-2</v>
      </c>
      <c r="AA551">
        <v>0.113636367022991</v>
      </c>
      <c r="AB551">
        <v>0.25236599999999998</v>
      </c>
      <c r="AC551">
        <v>1.38232</v>
      </c>
      <c r="AD551">
        <v>0.29660999999999998</v>
      </c>
      <c r="AE551">
        <v>0.72164899999999998</v>
      </c>
      <c r="AH551">
        <v>4.4131999999999998</v>
      </c>
      <c r="AI551">
        <v>0.663103</v>
      </c>
      <c r="AJ551">
        <v>0.75925799999999999</v>
      </c>
      <c r="AK551">
        <v>999</v>
      </c>
      <c r="AO551">
        <v>18318</v>
      </c>
    </row>
    <row r="552" spans="1:41" x14ac:dyDescent="0.45">
      <c r="A552" t="s">
        <v>7910</v>
      </c>
      <c r="B552" t="s">
        <v>7</v>
      </c>
      <c r="C552">
        <v>3</v>
      </c>
      <c r="D552">
        <v>5</v>
      </c>
      <c r="F552">
        <v>4.7922099999999999</v>
      </c>
      <c r="G552">
        <v>22</v>
      </c>
      <c r="H552">
        <v>15</v>
      </c>
      <c r="K552">
        <v>77</v>
      </c>
      <c r="L552">
        <v>346</v>
      </c>
      <c r="M552">
        <v>82</v>
      </c>
      <c r="N552">
        <v>44</v>
      </c>
      <c r="O552">
        <v>41</v>
      </c>
      <c r="P552">
        <v>9</v>
      </c>
      <c r="Q552">
        <v>30</v>
      </c>
      <c r="R552">
        <v>0</v>
      </c>
      <c r="S552">
        <v>5</v>
      </c>
      <c r="T552">
        <v>58</v>
      </c>
      <c r="U552">
        <v>6.7792199999999996</v>
      </c>
      <c r="V552">
        <v>3.5064899999999999</v>
      </c>
      <c r="W552">
        <v>1.93333</v>
      </c>
      <c r="X552">
        <v>1.0519499999999999</v>
      </c>
      <c r="Y552">
        <v>0.16763</v>
      </c>
      <c r="Z552">
        <v>8.6705199999999996E-2</v>
      </c>
      <c r="AA552">
        <v>8.0924861133098602E-2</v>
      </c>
      <c r="AB552">
        <v>0.26366600000000001</v>
      </c>
      <c r="AC552">
        <v>1.45455</v>
      </c>
      <c r="AD552">
        <v>0.29918</v>
      </c>
      <c r="AE552">
        <v>0.68410499999999996</v>
      </c>
      <c r="AH552">
        <v>4.6316600000000001</v>
      </c>
      <c r="AI552">
        <v>0.66294200000000003</v>
      </c>
      <c r="AJ552">
        <v>0.58020899999999997</v>
      </c>
      <c r="AK552">
        <v>999</v>
      </c>
      <c r="AO552" t="s">
        <v>7911</v>
      </c>
    </row>
    <row r="553" spans="1:41" x14ac:dyDescent="0.45">
      <c r="A553" t="s">
        <v>7912</v>
      </c>
      <c r="B553" t="s">
        <v>309</v>
      </c>
      <c r="C553">
        <v>5</v>
      </c>
      <c r="D553">
        <v>6</v>
      </c>
      <c r="F553">
        <v>4.7843499999999999</v>
      </c>
      <c r="G553">
        <v>21</v>
      </c>
      <c r="H553">
        <v>20</v>
      </c>
      <c r="K553">
        <v>99.7</v>
      </c>
      <c r="L553">
        <v>435</v>
      </c>
      <c r="M553">
        <v>105</v>
      </c>
      <c r="N553">
        <v>57</v>
      </c>
      <c r="O553">
        <v>53</v>
      </c>
      <c r="P553">
        <v>14</v>
      </c>
      <c r="Q553">
        <v>38</v>
      </c>
      <c r="R553">
        <v>0</v>
      </c>
      <c r="S553">
        <v>2</v>
      </c>
      <c r="T553">
        <v>69</v>
      </c>
      <c r="U553">
        <v>6.2286900000000003</v>
      </c>
      <c r="V553">
        <v>3.4302899999999998</v>
      </c>
      <c r="W553">
        <v>1.81579</v>
      </c>
      <c r="X553">
        <v>1.26379</v>
      </c>
      <c r="Y553">
        <v>0.15862100000000001</v>
      </c>
      <c r="Z553">
        <v>8.7356299999999998E-2</v>
      </c>
      <c r="AA553">
        <v>7.1264363825321198E-2</v>
      </c>
      <c r="AB553">
        <v>0.26582299999999998</v>
      </c>
      <c r="AC553">
        <v>1.4342999999999999</v>
      </c>
      <c r="AD553">
        <v>0.29166700000000001</v>
      </c>
      <c r="AE553">
        <v>0.69692100000000001</v>
      </c>
      <c r="AH553">
        <v>4.8999800000000002</v>
      </c>
      <c r="AI553">
        <v>0.66095800000000005</v>
      </c>
      <c r="AJ553">
        <v>0.53654100000000005</v>
      </c>
      <c r="AK553">
        <v>999</v>
      </c>
      <c r="AO553">
        <v>25777</v>
      </c>
    </row>
    <row r="554" spans="1:41" x14ac:dyDescent="0.45">
      <c r="A554" t="s">
        <v>7913</v>
      </c>
      <c r="C554">
        <v>3</v>
      </c>
      <c r="D554">
        <v>4</v>
      </c>
      <c r="F554">
        <v>4.2677800000000001</v>
      </c>
      <c r="G554">
        <v>23</v>
      </c>
      <c r="H554">
        <v>10</v>
      </c>
      <c r="K554">
        <v>71.7</v>
      </c>
      <c r="L554">
        <v>310</v>
      </c>
      <c r="M554">
        <v>73</v>
      </c>
      <c r="N554">
        <v>36</v>
      </c>
      <c r="O554">
        <v>34</v>
      </c>
      <c r="P554">
        <v>9</v>
      </c>
      <c r="Q554">
        <v>24</v>
      </c>
      <c r="R554">
        <v>0</v>
      </c>
      <c r="S554">
        <v>1</v>
      </c>
      <c r="T554">
        <v>56</v>
      </c>
      <c r="U554">
        <v>7.0292899999999996</v>
      </c>
      <c r="V554">
        <v>3.0125500000000001</v>
      </c>
      <c r="W554">
        <v>2.3333300000000001</v>
      </c>
      <c r="X554">
        <v>1.12971</v>
      </c>
      <c r="Y554">
        <v>0.180645</v>
      </c>
      <c r="Z554">
        <v>7.7419399999999999E-2</v>
      </c>
      <c r="AA554">
        <v>0.10322581231594</v>
      </c>
      <c r="AB554">
        <v>0.25613999999999998</v>
      </c>
      <c r="AC554">
        <v>1.35286</v>
      </c>
      <c r="AD554">
        <v>0.29090899999999997</v>
      </c>
      <c r="AE554">
        <v>0.72274899999999997</v>
      </c>
      <c r="AH554">
        <v>4.3708</v>
      </c>
      <c r="AI554">
        <v>0.66011299999999995</v>
      </c>
      <c r="AJ554">
        <v>0.774505</v>
      </c>
      <c r="AK554">
        <v>999</v>
      </c>
      <c r="AO554" t="s">
        <v>7914</v>
      </c>
    </row>
    <row r="555" spans="1:41" x14ac:dyDescent="0.45">
      <c r="A555" t="s">
        <v>7243</v>
      </c>
      <c r="B555" t="s">
        <v>36</v>
      </c>
      <c r="C555">
        <v>4</v>
      </c>
      <c r="D555">
        <v>7</v>
      </c>
      <c r="F555">
        <v>5.1598699999999997</v>
      </c>
      <c r="G555">
        <v>27</v>
      </c>
      <c r="H555">
        <v>14</v>
      </c>
      <c r="K555">
        <v>90.7</v>
      </c>
      <c r="L555">
        <v>403</v>
      </c>
      <c r="M555">
        <v>93</v>
      </c>
      <c r="N555">
        <v>56</v>
      </c>
      <c r="O555">
        <v>52</v>
      </c>
      <c r="P555">
        <v>14</v>
      </c>
      <c r="Q555">
        <v>37</v>
      </c>
      <c r="R555">
        <v>0</v>
      </c>
      <c r="S555">
        <v>8</v>
      </c>
      <c r="T555">
        <v>77</v>
      </c>
      <c r="U555">
        <v>7.6405700000000003</v>
      </c>
      <c r="V555">
        <v>3.67144</v>
      </c>
      <c r="W555">
        <v>2.08108</v>
      </c>
      <c r="X555">
        <v>1.3892</v>
      </c>
      <c r="Y555">
        <v>0.19106699999999999</v>
      </c>
      <c r="Z555">
        <v>9.1811400000000001E-2</v>
      </c>
      <c r="AA555">
        <v>9.9255584180355003E-2</v>
      </c>
      <c r="AB555">
        <v>0.25977699999999998</v>
      </c>
      <c r="AC555">
        <v>1.4333</v>
      </c>
      <c r="AD555">
        <v>0.29587999999999998</v>
      </c>
      <c r="AE555">
        <v>0.67029000000000005</v>
      </c>
      <c r="AH555">
        <v>5.0521700000000003</v>
      </c>
      <c r="AI555">
        <v>0.65776000000000001</v>
      </c>
      <c r="AJ555">
        <v>0.46052900000000002</v>
      </c>
      <c r="AK555">
        <v>999</v>
      </c>
      <c r="AO555">
        <v>27685</v>
      </c>
    </row>
    <row r="556" spans="1:41" x14ac:dyDescent="0.45">
      <c r="A556" t="s">
        <v>7329</v>
      </c>
      <c r="B556" t="s">
        <v>36</v>
      </c>
      <c r="C556">
        <v>7</v>
      </c>
      <c r="D556">
        <v>6</v>
      </c>
      <c r="F556">
        <v>3.8181799999999999</v>
      </c>
      <c r="G556">
        <v>65</v>
      </c>
      <c r="H556">
        <v>0</v>
      </c>
      <c r="K556">
        <v>66</v>
      </c>
      <c r="L556">
        <v>268</v>
      </c>
      <c r="M556">
        <v>46</v>
      </c>
      <c r="N556">
        <v>30</v>
      </c>
      <c r="O556">
        <v>28</v>
      </c>
      <c r="P556">
        <v>7</v>
      </c>
      <c r="Q556">
        <v>30</v>
      </c>
      <c r="R556">
        <v>2</v>
      </c>
      <c r="S556">
        <v>7</v>
      </c>
      <c r="T556">
        <v>77</v>
      </c>
      <c r="U556">
        <v>10.5</v>
      </c>
      <c r="V556">
        <v>4.09091</v>
      </c>
      <c r="W556">
        <v>2.5666699999999998</v>
      </c>
      <c r="X556">
        <v>0.95454499999999998</v>
      </c>
      <c r="Y556">
        <v>0.28731299999999999</v>
      </c>
      <c r="Z556">
        <v>0.11194</v>
      </c>
      <c r="AA556">
        <v>0.175373129546642</v>
      </c>
      <c r="AB556">
        <v>0.19913400000000001</v>
      </c>
      <c r="AC556">
        <v>1.1515200000000001</v>
      </c>
      <c r="AD556">
        <v>0.26530599999999999</v>
      </c>
      <c r="AE556">
        <v>0.69486400000000004</v>
      </c>
      <c r="AH556">
        <v>3.98231</v>
      </c>
      <c r="AI556">
        <v>0.65765399999999996</v>
      </c>
      <c r="AJ556">
        <v>0.78995199999999999</v>
      </c>
      <c r="AK556">
        <v>999</v>
      </c>
      <c r="AO556">
        <v>21132</v>
      </c>
    </row>
    <row r="557" spans="1:41" x14ac:dyDescent="0.45">
      <c r="A557" t="s">
        <v>50</v>
      </c>
      <c r="B557" t="s">
        <v>7</v>
      </c>
      <c r="C557">
        <v>4</v>
      </c>
      <c r="D557">
        <v>6</v>
      </c>
      <c r="F557">
        <v>4.55844</v>
      </c>
      <c r="G557">
        <v>28</v>
      </c>
      <c r="H557">
        <v>14</v>
      </c>
      <c r="K557">
        <v>77</v>
      </c>
      <c r="L557">
        <v>343</v>
      </c>
      <c r="M557">
        <v>78</v>
      </c>
      <c r="N557">
        <v>42</v>
      </c>
      <c r="O557">
        <v>39</v>
      </c>
      <c r="P557">
        <v>9</v>
      </c>
      <c r="Q557">
        <v>36</v>
      </c>
      <c r="R557">
        <v>0</v>
      </c>
      <c r="S557">
        <v>2</v>
      </c>
      <c r="T557">
        <v>65</v>
      </c>
      <c r="U557">
        <v>7.5974000000000004</v>
      </c>
      <c r="V557">
        <v>4.2077900000000001</v>
      </c>
      <c r="W557">
        <v>1.8055600000000001</v>
      </c>
      <c r="X557">
        <v>1.0519499999999999</v>
      </c>
      <c r="Y557">
        <v>0.18950400000000001</v>
      </c>
      <c r="Z557">
        <v>0.10495599999999999</v>
      </c>
      <c r="AA557">
        <v>8.4548100829124395E-2</v>
      </c>
      <c r="AB557">
        <v>0.25573800000000002</v>
      </c>
      <c r="AC557">
        <v>1.4805200000000001</v>
      </c>
      <c r="AD557">
        <v>0.29870099999999999</v>
      </c>
      <c r="AE557">
        <v>0.710059</v>
      </c>
      <c r="AH557">
        <v>4.5667299999999997</v>
      </c>
      <c r="AI557">
        <v>0.65484900000000001</v>
      </c>
      <c r="AJ557">
        <v>0.71179000000000003</v>
      </c>
      <c r="AK557">
        <v>999</v>
      </c>
      <c r="AO557">
        <v>25311</v>
      </c>
    </row>
    <row r="558" spans="1:41" x14ac:dyDescent="0.45">
      <c r="A558" t="s">
        <v>19</v>
      </c>
      <c r="B558" t="s">
        <v>18</v>
      </c>
      <c r="C558">
        <v>5</v>
      </c>
      <c r="D558">
        <v>5</v>
      </c>
      <c r="F558">
        <v>3.7696299999999998</v>
      </c>
      <c r="G558">
        <v>54</v>
      </c>
      <c r="H558">
        <v>1</v>
      </c>
      <c r="K558">
        <v>57.3</v>
      </c>
      <c r="L558">
        <v>246</v>
      </c>
      <c r="M558">
        <v>52</v>
      </c>
      <c r="N558">
        <v>26</v>
      </c>
      <c r="O558">
        <v>24</v>
      </c>
      <c r="P558">
        <v>8</v>
      </c>
      <c r="Q558">
        <v>18</v>
      </c>
      <c r="R558">
        <v>1</v>
      </c>
      <c r="S558">
        <v>4</v>
      </c>
      <c r="T558">
        <v>74</v>
      </c>
      <c r="U558">
        <v>11.622999999999999</v>
      </c>
      <c r="V558">
        <v>2.8272300000000001</v>
      </c>
      <c r="W558">
        <v>4.11111</v>
      </c>
      <c r="X558">
        <v>1.25654</v>
      </c>
      <c r="Y558">
        <v>0.300813</v>
      </c>
      <c r="Z558">
        <v>7.3170700000000005E-2</v>
      </c>
      <c r="AA558">
        <v>0.22764229029416999</v>
      </c>
      <c r="AB558">
        <v>0.23214299999999999</v>
      </c>
      <c r="AC558">
        <v>1.2216400000000001</v>
      </c>
      <c r="AD558">
        <v>0.309859</v>
      </c>
      <c r="AE558">
        <v>0.74829900000000005</v>
      </c>
      <c r="AH558">
        <v>3.6389800000000001</v>
      </c>
      <c r="AI558">
        <v>0.65479900000000002</v>
      </c>
      <c r="AJ558">
        <v>0.62235399999999996</v>
      </c>
      <c r="AK558">
        <v>999</v>
      </c>
      <c r="AO558">
        <v>19343</v>
      </c>
    </row>
    <row r="559" spans="1:41" x14ac:dyDescent="0.45">
      <c r="A559" t="s">
        <v>7239</v>
      </c>
      <c r="B559" t="s">
        <v>191</v>
      </c>
      <c r="C559">
        <v>4</v>
      </c>
      <c r="D559">
        <v>2</v>
      </c>
      <c r="F559">
        <v>3.1971599999999998</v>
      </c>
      <c r="G559">
        <v>60</v>
      </c>
      <c r="H559">
        <v>0</v>
      </c>
      <c r="K559">
        <v>56.3</v>
      </c>
      <c r="L559">
        <v>227</v>
      </c>
      <c r="M559">
        <v>40</v>
      </c>
      <c r="N559">
        <v>21</v>
      </c>
      <c r="O559">
        <v>20</v>
      </c>
      <c r="P559">
        <v>7</v>
      </c>
      <c r="Q559">
        <v>22</v>
      </c>
      <c r="R559">
        <v>1</v>
      </c>
      <c r="S559">
        <v>3</v>
      </c>
      <c r="T559">
        <v>77</v>
      </c>
      <c r="U559">
        <v>12.309100000000001</v>
      </c>
      <c r="V559">
        <v>3.5168699999999999</v>
      </c>
      <c r="W559">
        <v>3.5</v>
      </c>
      <c r="X559">
        <v>1.1190100000000001</v>
      </c>
      <c r="Y559">
        <v>0.33920699999999998</v>
      </c>
      <c r="Z559">
        <v>9.6916299999999997E-2</v>
      </c>
      <c r="AA559">
        <v>0.242290750145912</v>
      </c>
      <c r="AB559">
        <v>0.19802</v>
      </c>
      <c r="AC559">
        <v>1.10124</v>
      </c>
      <c r="AD559">
        <v>0.27966099999999999</v>
      </c>
      <c r="AE559">
        <v>0.78544099999999994</v>
      </c>
      <c r="AH559">
        <v>3.4681799999999998</v>
      </c>
      <c r="AI559">
        <v>0.65324400000000005</v>
      </c>
      <c r="AJ559">
        <v>0.94196000000000002</v>
      </c>
      <c r="AK559">
        <v>999</v>
      </c>
      <c r="AO559">
        <v>14212</v>
      </c>
    </row>
    <row r="560" spans="1:41" x14ac:dyDescent="0.45">
      <c r="A560" t="s">
        <v>7413</v>
      </c>
      <c r="B560" t="s">
        <v>42</v>
      </c>
      <c r="C560">
        <v>5</v>
      </c>
      <c r="D560">
        <v>7</v>
      </c>
      <c r="F560">
        <v>5.1403699999999999</v>
      </c>
      <c r="G560">
        <v>21</v>
      </c>
      <c r="H560">
        <v>20</v>
      </c>
      <c r="K560">
        <v>103.3</v>
      </c>
      <c r="L560">
        <v>449</v>
      </c>
      <c r="M560">
        <v>112</v>
      </c>
      <c r="N560">
        <v>63</v>
      </c>
      <c r="O560">
        <v>59</v>
      </c>
      <c r="P560">
        <v>17</v>
      </c>
      <c r="Q560">
        <v>33</v>
      </c>
      <c r="R560">
        <v>0</v>
      </c>
      <c r="S560">
        <v>3</v>
      </c>
      <c r="T560">
        <v>73</v>
      </c>
      <c r="U560">
        <v>6.3601200000000002</v>
      </c>
      <c r="V560">
        <v>2.8751199999999999</v>
      </c>
      <c r="W560">
        <v>2.2121200000000001</v>
      </c>
      <c r="X560">
        <v>1.48112</v>
      </c>
      <c r="Y560">
        <v>0.16258400000000001</v>
      </c>
      <c r="Z560">
        <v>7.3496699999999998E-2</v>
      </c>
      <c r="AA560">
        <v>8.9086852967739105E-2</v>
      </c>
      <c r="AB560">
        <v>0.27118599999999998</v>
      </c>
      <c r="AC560">
        <v>1.40368</v>
      </c>
      <c r="AD560">
        <v>0.29411799999999999</v>
      </c>
      <c r="AE560">
        <v>0.67656799999999995</v>
      </c>
      <c r="AH560">
        <v>5.02658</v>
      </c>
      <c r="AI560">
        <v>0.64931899999999998</v>
      </c>
      <c r="AJ560">
        <v>0.453544</v>
      </c>
      <c r="AK560">
        <v>999</v>
      </c>
      <c r="AO560">
        <v>19979</v>
      </c>
    </row>
    <row r="561" spans="1:41" x14ac:dyDescent="0.45">
      <c r="A561" t="s">
        <v>7116</v>
      </c>
      <c r="B561" t="s">
        <v>207</v>
      </c>
      <c r="C561">
        <v>5</v>
      </c>
      <c r="D561">
        <v>3</v>
      </c>
      <c r="F561">
        <v>3.7894700000000001</v>
      </c>
      <c r="G561">
        <v>57</v>
      </c>
      <c r="H561">
        <v>0</v>
      </c>
      <c r="K561">
        <v>57</v>
      </c>
      <c r="L561">
        <v>244</v>
      </c>
      <c r="M561">
        <v>47</v>
      </c>
      <c r="N561">
        <v>26</v>
      </c>
      <c r="O561">
        <v>24</v>
      </c>
      <c r="P561">
        <v>6</v>
      </c>
      <c r="Q561">
        <v>27</v>
      </c>
      <c r="R561">
        <v>2</v>
      </c>
      <c r="S561">
        <v>1</v>
      </c>
      <c r="T561">
        <v>68</v>
      </c>
      <c r="U561">
        <v>10.736800000000001</v>
      </c>
      <c r="V561">
        <v>4.2631600000000001</v>
      </c>
      <c r="W561">
        <v>2.5185200000000001</v>
      </c>
      <c r="X561">
        <v>0.94736799999999999</v>
      </c>
      <c r="Y561">
        <v>0.27868900000000002</v>
      </c>
      <c r="Z561">
        <v>0.110656</v>
      </c>
      <c r="AA561">
        <v>0.16803278028964899</v>
      </c>
      <c r="AB561">
        <v>0.21759300000000001</v>
      </c>
      <c r="AC561">
        <v>1.2982499999999999</v>
      </c>
      <c r="AD561">
        <v>0.28873199999999999</v>
      </c>
      <c r="AE561">
        <v>0.731707</v>
      </c>
      <c r="AH561">
        <v>3.7111800000000001</v>
      </c>
      <c r="AI561">
        <v>0.64677600000000002</v>
      </c>
      <c r="AJ561">
        <v>0.51473500000000005</v>
      </c>
      <c r="AK561">
        <v>999</v>
      </c>
      <c r="AO561">
        <v>27463</v>
      </c>
    </row>
    <row r="562" spans="1:41" x14ac:dyDescent="0.45">
      <c r="A562" t="s">
        <v>7915</v>
      </c>
      <c r="B562" t="s">
        <v>89</v>
      </c>
      <c r="C562">
        <v>6</v>
      </c>
      <c r="D562">
        <v>6</v>
      </c>
      <c r="F562">
        <v>4.3988300000000002</v>
      </c>
      <c r="G562">
        <v>26</v>
      </c>
      <c r="H562">
        <v>22</v>
      </c>
      <c r="K562">
        <v>102.3</v>
      </c>
      <c r="L562">
        <v>439</v>
      </c>
      <c r="M562">
        <v>104</v>
      </c>
      <c r="N562">
        <v>53</v>
      </c>
      <c r="O562">
        <v>50</v>
      </c>
      <c r="P562">
        <v>13</v>
      </c>
      <c r="Q562">
        <v>28</v>
      </c>
      <c r="R562">
        <v>0</v>
      </c>
      <c r="S562">
        <v>9</v>
      </c>
      <c r="T562">
        <v>68</v>
      </c>
      <c r="U562">
        <v>5.9824000000000002</v>
      </c>
      <c r="V562">
        <v>2.4633400000000001</v>
      </c>
      <c r="W562">
        <v>2.4285700000000001</v>
      </c>
      <c r="X562">
        <v>1.1436900000000001</v>
      </c>
      <c r="Y562">
        <v>0.15489700000000001</v>
      </c>
      <c r="Z562">
        <v>6.3781299999999999E-2</v>
      </c>
      <c r="AA562">
        <v>9.1116175055503804E-2</v>
      </c>
      <c r="AB562">
        <v>0.25870599999999999</v>
      </c>
      <c r="AC562">
        <v>1.2903199999999999</v>
      </c>
      <c r="AD562">
        <v>0.28348899999999999</v>
      </c>
      <c r="AE562">
        <v>0.69420000000000004</v>
      </c>
      <c r="AH562">
        <v>4.6626599999999998</v>
      </c>
      <c r="AI562">
        <v>0.64602800000000005</v>
      </c>
      <c r="AJ562">
        <v>0.97626599999999997</v>
      </c>
      <c r="AK562">
        <v>999</v>
      </c>
      <c r="AO562" t="s">
        <v>7916</v>
      </c>
    </row>
    <row r="563" spans="1:41" x14ac:dyDescent="0.45">
      <c r="A563" t="s">
        <v>7917</v>
      </c>
      <c r="B563" t="s">
        <v>309</v>
      </c>
      <c r="C563">
        <v>3</v>
      </c>
      <c r="D563">
        <v>5</v>
      </c>
      <c r="F563">
        <v>5.3557600000000001</v>
      </c>
      <c r="G563">
        <v>17</v>
      </c>
      <c r="H563">
        <v>17</v>
      </c>
      <c r="K563">
        <v>77.3</v>
      </c>
      <c r="L563">
        <v>349</v>
      </c>
      <c r="M563">
        <v>87</v>
      </c>
      <c r="N563">
        <v>49</v>
      </c>
      <c r="O563">
        <v>46</v>
      </c>
      <c r="P563">
        <v>12</v>
      </c>
      <c r="Q563">
        <v>30</v>
      </c>
      <c r="R563">
        <v>1</v>
      </c>
      <c r="S563">
        <v>3</v>
      </c>
      <c r="T563">
        <v>56</v>
      </c>
      <c r="U563">
        <v>6.5200500000000003</v>
      </c>
      <c r="V563">
        <v>3.49288</v>
      </c>
      <c r="W563">
        <v>1.8666700000000001</v>
      </c>
      <c r="X563">
        <v>1.3971499999999999</v>
      </c>
      <c r="Y563">
        <v>0.16045799999999999</v>
      </c>
      <c r="Z563">
        <v>8.5959900000000006E-2</v>
      </c>
      <c r="AA563">
        <v>7.4498556554317405E-2</v>
      </c>
      <c r="AB563">
        <v>0.27531600000000001</v>
      </c>
      <c r="AC563">
        <v>1.5135799999999999</v>
      </c>
      <c r="AD563">
        <v>0.30241899999999999</v>
      </c>
      <c r="AE563">
        <v>0.678643</v>
      </c>
      <c r="AH563">
        <v>5.1049800000000003</v>
      </c>
      <c r="AI563">
        <v>0.64420200000000005</v>
      </c>
      <c r="AJ563">
        <v>0.789829</v>
      </c>
      <c r="AK563">
        <v>999</v>
      </c>
      <c r="AO563" t="s">
        <v>7918</v>
      </c>
    </row>
    <row r="564" spans="1:41" x14ac:dyDescent="0.45">
      <c r="A564" t="s">
        <v>7356</v>
      </c>
      <c r="B564" t="s">
        <v>207</v>
      </c>
      <c r="C564">
        <v>5</v>
      </c>
      <c r="D564">
        <v>5</v>
      </c>
      <c r="F564">
        <v>4.4566699999999999</v>
      </c>
      <c r="G564">
        <v>38</v>
      </c>
      <c r="H564">
        <v>4</v>
      </c>
      <c r="K564">
        <v>72.7</v>
      </c>
      <c r="L564">
        <v>312</v>
      </c>
      <c r="M564">
        <v>71</v>
      </c>
      <c r="N564">
        <v>39</v>
      </c>
      <c r="O564">
        <v>36</v>
      </c>
      <c r="P564">
        <v>9</v>
      </c>
      <c r="Q564">
        <v>23</v>
      </c>
      <c r="R564">
        <v>0</v>
      </c>
      <c r="S564">
        <v>5</v>
      </c>
      <c r="T564">
        <v>63</v>
      </c>
      <c r="U564">
        <v>7.7991700000000002</v>
      </c>
      <c r="V564">
        <v>2.8473199999999999</v>
      </c>
      <c r="W564">
        <v>2.7391299999999998</v>
      </c>
      <c r="X564">
        <v>1.1141700000000001</v>
      </c>
      <c r="Y564">
        <v>0.20192299999999999</v>
      </c>
      <c r="Z564">
        <v>7.3718000000000006E-2</v>
      </c>
      <c r="AA564">
        <v>0.128205120563507</v>
      </c>
      <c r="AB564">
        <v>0.25</v>
      </c>
      <c r="AC564">
        <v>1.29298</v>
      </c>
      <c r="AD564">
        <v>0.29245300000000002</v>
      </c>
      <c r="AE564">
        <v>0.67567600000000005</v>
      </c>
      <c r="AH564">
        <v>4.2866799999999996</v>
      </c>
      <c r="AI564">
        <v>0.64297700000000002</v>
      </c>
      <c r="AJ564">
        <v>0.34266400000000002</v>
      </c>
      <c r="AK564">
        <v>999</v>
      </c>
      <c r="AO564">
        <v>25589</v>
      </c>
    </row>
    <row r="565" spans="1:41" x14ac:dyDescent="0.45">
      <c r="A565" t="s">
        <v>7152</v>
      </c>
      <c r="B565" t="s">
        <v>130</v>
      </c>
      <c r="C565">
        <v>5</v>
      </c>
      <c r="D565">
        <v>6</v>
      </c>
      <c r="F565">
        <v>4.9074999999999998</v>
      </c>
      <c r="G565">
        <v>24</v>
      </c>
      <c r="H565">
        <v>20</v>
      </c>
      <c r="K565">
        <v>102.7</v>
      </c>
      <c r="L565">
        <v>451</v>
      </c>
      <c r="M565">
        <v>104</v>
      </c>
      <c r="N565">
        <v>60</v>
      </c>
      <c r="O565">
        <v>56</v>
      </c>
      <c r="P565">
        <v>19</v>
      </c>
      <c r="Q565">
        <v>39</v>
      </c>
      <c r="R565">
        <v>0</v>
      </c>
      <c r="S565">
        <v>7</v>
      </c>
      <c r="T565">
        <v>102</v>
      </c>
      <c r="U565">
        <v>8.9386600000000005</v>
      </c>
      <c r="V565">
        <v>3.4177200000000001</v>
      </c>
      <c r="W565">
        <v>2.61538</v>
      </c>
      <c r="X565">
        <v>1.6650400000000001</v>
      </c>
      <c r="Y565">
        <v>0.226164</v>
      </c>
      <c r="Z565">
        <v>8.6474499999999996E-2</v>
      </c>
      <c r="AA565">
        <v>0.13968957215547501</v>
      </c>
      <c r="AB565">
        <v>0.25679000000000002</v>
      </c>
      <c r="AC565">
        <v>1.3924099999999999</v>
      </c>
      <c r="AD565">
        <v>0.29929600000000001</v>
      </c>
      <c r="AE565">
        <v>0.71305799999999997</v>
      </c>
      <c r="AH565">
        <v>5.0174599999999998</v>
      </c>
      <c r="AI565">
        <v>0.64127100000000004</v>
      </c>
      <c r="AJ565">
        <v>0.69389299999999998</v>
      </c>
      <c r="AK565">
        <v>999</v>
      </c>
      <c r="AO565">
        <v>15423</v>
      </c>
    </row>
    <row r="566" spans="1:41" x14ac:dyDescent="0.45">
      <c r="A566" t="s">
        <v>124</v>
      </c>
      <c r="B566" t="s">
        <v>70</v>
      </c>
      <c r="C566">
        <v>3</v>
      </c>
      <c r="D566">
        <v>4</v>
      </c>
      <c r="F566">
        <v>4.4836</v>
      </c>
      <c r="G566">
        <v>20</v>
      </c>
      <c r="H566">
        <v>13</v>
      </c>
      <c r="K566">
        <v>82.3</v>
      </c>
      <c r="L566">
        <v>353</v>
      </c>
      <c r="M566">
        <v>87</v>
      </c>
      <c r="N566">
        <v>44</v>
      </c>
      <c r="O566">
        <v>41</v>
      </c>
      <c r="P566">
        <v>13</v>
      </c>
      <c r="Q566">
        <v>24</v>
      </c>
      <c r="R566">
        <v>0</v>
      </c>
      <c r="S566">
        <v>2</v>
      </c>
      <c r="T566">
        <v>71</v>
      </c>
      <c r="U566">
        <v>7.7642800000000003</v>
      </c>
      <c r="V566">
        <v>2.6245400000000001</v>
      </c>
      <c r="W566">
        <v>2.9583300000000001</v>
      </c>
      <c r="X566">
        <v>1.4216299999999999</v>
      </c>
      <c r="Y566">
        <v>0.20113300000000001</v>
      </c>
      <c r="Z566">
        <v>6.7988699999999999E-2</v>
      </c>
      <c r="AA566">
        <v>0.133144475519657</v>
      </c>
      <c r="AB566">
        <v>0.26605499999999999</v>
      </c>
      <c r="AC566">
        <v>1.3487199999999999</v>
      </c>
      <c r="AD566">
        <v>0.30452699999999999</v>
      </c>
      <c r="AE566">
        <v>0.72198300000000004</v>
      </c>
      <c r="AH566">
        <v>4.5308599999999997</v>
      </c>
      <c r="AI566">
        <v>0.641096</v>
      </c>
      <c r="AJ566">
        <v>0.59131599999999995</v>
      </c>
      <c r="AK566">
        <v>999</v>
      </c>
      <c r="AO566">
        <v>13273</v>
      </c>
    </row>
    <row r="567" spans="1:41" x14ac:dyDescent="0.45">
      <c r="A567" t="s">
        <v>7919</v>
      </c>
      <c r="C567">
        <v>3</v>
      </c>
      <c r="D567">
        <v>4</v>
      </c>
      <c r="F567">
        <v>4.5199400000000001</v>
      </c>
      <c r="G567">
        <v>24</v>
      </c>
      <c r="H567">
        <v>10</v>
      </c>
      <c r="K567">
        <v>67.7</v>
      </c>
      <c r="L567">
        <v>300</v>
      </c>
      <c r="M567">
        <v>73</v>
      </c>
      <c r="N567">
        <v>36</v>
      </c>
      <c r="O567">
        <v>34</v>
      </c>
      <c r="P567">
        <v>8</v>
      </c>
      <c r="Q567">
        <v>24</v>
      </c>
      <c r="R567">
        <v>0</v>
      </c>
      <c r="S567">
        <v>3</v>
      </c>
      <c r="T567">
        <v>50</v>
      </c>
      <c r="U567">
        <v>6.6469699999999996</v>
      </c>
      <c r="V567">
        <v>3.19055</v>
      </c>
      <c r="W567">
        <v>2.0833300000000001</v>
      </c>
      <c r="X567">
        <v>1.06352</v>
      </c>
      <c r="Y567">
        <v>0.16666700000000001</v>
      </c>
      <c r="Z567">
        <v>0.08</v>
      </c>
      <c r="AA567">
        <v>8.66666734218597E-2</v>
      </c>
      <c r="AB567">
        <v>0.267399</v>
      </c>
      <c r="AC567">
        <v>1.43279</v>
      </c>
      <c r="AD567">
        <v>0.30232599999999998</v>
      </c>
      <c r="AE567">
        <v>0.71095600000000003</v>
      </c>
      <c r="AH567">
        <v>4.51058</v>
      </c>
      <c r="AI567">
        <v>0.63892300000000002</v>
      </c>
      <c r="AJ567">
        <v>0.71538800000000002</v>
      </c>
      <c r="AK567">
        <v>999</v>
      </c>
      <c r="AO567" t="s">
        <v>7920</v>
      </c>
    </row>
    <row r="568" spans="1:41" x14ac:dyDescent="0.45">
      <c r="A568" t="s">
        <v>7424</v>
      </c>
      <c r="B568" t="s">
        <v>7</v>
      </c>
      <c r="C568">
        <v>4</v>
      </c>
      <c r="D568">
        <v>6</v>
      </c>
      <c r="F568">
        <v>4.6002599999999996</v>
      </c>
      <c r="G568">
        <v>19</v>
      </c>
      <c r="H568">
        <v>11</v>
      </c>
      <c r="K568">
        <v>76.3</v>
      </c>
      <c r="L568">
        <v>332</v>
      </c>
      <c r="M568">
        <v>88</v>
      </c>
      <c r="N568">
        <v>42</v>
      </c>
      <c r="O568">
        <v>39</v>
      </c>
      <c r="P568">
        <v>11</v>
      </c>
      <c r="Q568">
        <v>17</v>
      </c>
      <c r="R568">
        <v>0</v>
      </c>
      <c r="S568">
        <v>4</v>
      </c>
      <c r="T568">
        <v>51</v>
      </c>
      <c r="U568">
        <v>6.0157299999999996</v>
      </c>
      <c r="V568">
        <v>2.0052400000000001</v>
      </c>
      <c r="W568">
        <v>3</v>
      </c>
      <c r="X568">
        <v>1.2975099999999999</v>
      </c>
      <c r="Y568">
        <v>0.153614</v>
      </c>
      <c r="Z568">
        <v>5.1204800000000002E-2</v>
      </c>
      <c r="AA568">
        <v>0.102409642189741</v>
      </c>
      <c r="AB568">
        <v>0.28295799999999999</v>
      </c>
      <c r="AC568">
        <v>1.37615</v>
      </c>
      <c r="AD568">
        <v>0.30923699999999998</v>
      </c>
      <c r="AE568">
        <v>0.703125</v>
      </c>
      <c r="AH568">
        <v>4.61808</v>
      </c>
      <c r="AI568">
        <v>0.63690199999999997</v>
      </c>
      <c r="AJ568">
        <v>0.69857999999999998</v>
      </c>
      <c r="AK568">
        <v>999</v>
      </c>
      <c r="AO568">
        <v>15849</v>
      </c>
    </row>
    <row r="569" spans="1:41" x14ac:dyDescent="0.45">
      <c r="A569" t="s">
        <v>5309</v>
      </c>
      <c r="B569" t="s">
        <v>59</v>
      </c>
      <c r="C569">
        <v>4</v>
      </c>
      <c r="D569">
        <v>4</v>
      </c>
      <c r="F569">
        <v>4.4223100000000004</v>
      </c>
      <c r="G569">
        <v>30</v>
      </c>
      <c r="H569">
        <v>7</v>
      </c>
      <c r="K569">
        <v>75.3</v>
      </c>
      <c r="L569">
        <v>329</v>
      </c>
      <c r="M569">
        <v>74</v>
      </c>
      <c r="N569">
        <v>40</v>
      </c>
      <c r="O569">
        <v>37</v>
      </c>
      <c r="P569">
        <v>8</v>
      </c>
      <c r="Q569">
        <v>29</v>
      </c>
      <c r="R569">
        <v>0</v>
      </c>
      <c r="S569">
        <v>4</v>
      </c>
      <c r="T569">
        <v>63</v>
      </c>
      <c r="U569">
        <v>7.5298800000000004</v>
      </c>
      <c r="V569">
        <v>3.4661400000000002</v>
      </c>
      <c r="W569">
        <v>2.1724100000000002</v>
      </c>
      <c r="X569">
        <v>0.956175</v>
      </c>
      <c r="Y569">
        <v>0.19148899999999999</v>
      </c>
      <c r="Z569">
        <v>8.8145899999999999E-2</v>
      </c>
      <c r="AA569">
        <v>0.10334347188472701</v>
      </c>
      <c r="AB569">
        <v>0.25</v>
      </c>
      <c r="AC569">
        <v>1.3678600000000001</v>
      </c>
      <c r="AD569">
        <v>0.29333300000000001</v>
      </c>
      <c r="AE569">
        <v>0.68627499999999997</v>
      </c>
      <c r="AH569">
        <v>4.2776199999999998</v>
      </c>
      <c r="AI569">
        <v>0.63558499999999996</v>
      </c>
      <c r="AJ569">
        <v>0.47920699999999999</v>
      </c>
      <c r="AK569">
        <v>999</v>
      </c>
      <c r="AO569">
        <v>24094</v>
      </c>
    </row>
    <row r="570" spans="1:41" x14ac:dyDescent="0.45">
      <c r="A570" t="s">
        <v>7921</v>
      </c>
      <c r="B570" t="s">
        <v>76</v>
      </c>
      <c r="C570">
        <v>4</v>
      </c>
      <c r="D570">
        <v>6</v>
      </c>
      <c r="F570">
        <v>4.6753200000000001</v>
      </c>
      <c r="G570">
        <v>25</v>
      </c>
      <c r="H570">
        <v>12</v>
      </c>
      <c r="K570">
        <v>77</v>
      </c>
      <c r="L570">
        <v>338</v>
      </c>
      <c r="M570">
        <v>77</v>
      </c>
      <c r="N570">
        <v>43</v>
      </c>
      <c r="O570">
        <v>40</v>
      </c>
      <c r="P570">
        <v>10</v>
      </c>
      <c r="Q570">
        <v>29</v>
      </c>
      <c r="R570">
        <v>0</v>
      </c>
      <c r="S570">
        <v>7</v>
      </c>
      <c r="T570">
        <v>65</v>
      </c>
      <c r="U570">
        <v>7.5974000000000004</v>
      </c>
      <c r="V570">
        <v>3.3896099999999998</v>
      </c>
      <c r="W570">
        <v>2.2413799999999999</v>
      </c>
      <c r="X570">
        <v>1.16883</v>
      </c>
      <c r="Y570">
        <v>0.19230800000000001</v>
      </c>
      <c r="Z570">
        <v>8.5798799999999995E-2</v>
      </c>
      <c r="AA570">
        <v>0.106508880853652</v>
      </c>
      <c r="AB570">
        <v>0.254967</v>
      </c>
      <c r="AC570">
        <v>1.37662</v>
      </c>
      <c r="AD570">
        <v>0.29515400000000003</v>
      </c>
      <c r="AE570">
        <v>0.68478300000000003</v>
      </c>
      <c r="AH570">
        <v>4.6576399999999998</v>
      </c>
      <c r="AI570">
        <v>0.63478199999999996</v>
      </c>
      <c r="AJ570">
        <v>0.64519700000000002</v>
      </c>
      <c r="AK570">
        <v>999</v>
      </c>
      <c r="AO570">
        <v>19264</v>
      </c>
    </row>
    <row r="571" spans="1:41" x14ac:dyDescent="0.45">
      <c r="A571" t="s">
        <v>7922</v>
      </c>
      <c r="B571" t="s">
        <v>73</v>
      </c>
      <c r="C571">
        <v>5</v>
      </c>
      <c r="D571">
        <v>6</v>
      </c>
      <c r="F571">
        <v>4.9729099999999997</v>
      </c>
      <c r="G571">
        <v>21</v>
      </c>
      <c r="H571">
        <v>14</v>
      </c>
      <c r="K571">
        <v>92.3</v>
      </c>
      <c r="L571">
        <v>412</v>
      </c>
      <c r="M571">
        <v>99</v>
      </c>
      <c r="N571">
        <v>55</v>
      </c>
      <c r="O571">
        <v>51</v>
      </c>
      <c r="P571">
        <v>13</v>
      </c>
      <c r="Q571">
        <v>38</v>
      </c>
      <c r="R571">
        <v>0</v>
      </c>
      <c r="S571">
        <v>4</v>
      </c>
      <c r="T571">
        <v>67</v>
      </c>
      <c r="U571">
        <v>6.5330399999999997</v>
      </c>
      <c r="V571">
        <v>3.7053099999999999</v>
      </c>
      <c r="W571">
        <v>1.7631600000000001</v>
      </c>
      <c r="X571">
        <v>1.2676099999999999</v>
      </c>
      <c r="Y571">
        <v>0.16262099999999999</v>
      </c>
      <c r="Z571">
        <v>9.2232999999999996E-2</v>
      </c>
      <c r="AA571">
        <v>7.0388354361057198E-2</v>
      </c>
      <c r="AB571">
        <v>0.26756799999999997</v>
      </c>
      <c r="AC571">
        <v>1.4842900000000001</v>
      </c>
      <c r="AD571">
        <v>0.29655199999999998</v>
      </c>
      <c r="AE571">
        <v>0.69023599999999996</v>
      </c>
      <c r="AH571">
        <v>4.9993499999999997</v>
      </c>
      <c r="AI571">
        <v>0.63265000000000005</v>
      </c>
      <c r="AJ571">
        <v>0.480688</v>
      </c>
      <c r="AK571">
        <v>999</v>
      </c>
      <c r="AO571" t="s">
        <v>7923</v>
      </c>
    </row>
    <row r="572" spans="1:41" x14ac:dyDescent="0.45">
      <c r="A572" t="s">
        <v>7455</v>
      </c>
      <c r="B572" t="s">
        <v>76</v>
      </c>
      <c r="C572">
        <v>4</v>
      </c>
      <c r="D572">
        <v>5</v>
      </c>
      <c r="F572">
        <v>4.8802000000000003</v>
      </c>
      <c r="G572">
        <v>27</v>
      </c>
      <c r="H572">
        <v>15</v>
      </c>
      <c r="K572">
        <v>79.3</v>
      </c>
      <c r="L572">
        <v>352</v>
      </c>
      <c r="M572">
        <v>82</v>
      </c>
      <c r="N572">
        <v>46</v>
      </c>
      <c r="O572">
        <v>43</v>
      </c>
      <c r="P572">
        <v>10</v>
      </c>
      <c r="Q572">
        <v>32</v>
      </c>
      <c r="R572">
        <v>0</v>
      </c>
      <c r="S572">
        <v>5</v>
      </c>
      <c r="T572">
        <v>58</v>
      </c>
      <c r="U572">
        <v>6.5826000000000002</v>
      </c>
      <c r="V572">
        <v>3.63178</v>
      </c>
      <c r="W572">
        <v>1.8125</v>
      </c>
      <c r="X572">
        <v>1.13493</v>
      </c>
      <c r="Y572">
        <v>0.164773</v>
      </c>
      <c r="Z572">
        <v>9.0909100000000007E-2</v>
      </c>
      <c r="AA572">
        <v>7.3863640427589403E-2</v>
      </c>
      <c r="AB572">
        <v>0.26031700000000002</v>
      </c>
      <c r="AC572">
        <v>1.4375800000000001</v>
      </c>
      <c r="AD572">
        <v>0.29149799999999998</v>
      </c>
      <c r="AE572">
        <v>0.68</v>
      </c>
      <c r="AH572">
        <v>4.8313300000000003</v>
      </c>
      <c r="AI572">
        <v>0.63097800000000004</v>
      </c>
      <c r="AJ572">
        <v>0.42522199999999999</v>
      </c>
      <c r="AK572">
        <v>999</v>
      </c>
      <c r="AO572">
        <v>18674</v>
      </c>
    </row>
    <row r="573" spans="1:41" x14ac:dyDescent="0.45">
      <c r="A573" t="s">
        <v>7924</v>
      </c>
      <c r="B573" t="s">
        <v>10</v>
      </c>
      <c r="C573">
        <v>3</v>
      </c>
      <c r="D573">
        <v>2</v>
      </c>
      <c r="F573">
        <v>3.8571399999999998</v>
      </c>
      <c r="G573">
        <v>30</v>
      </c>
      <c r="H573">
        <v>1</v>
      </c>
      <c r="K573">
        <v>49</v>
      </c>
      <c r="L573">
        <v>212</v>
      </c>
      <c r="M573">
        <v>42</v>
      </c>
      <c r="N573">
        <v>22</v>
      </c>
      <c r="O573">
        <v>21</v>
      </c>
      <c r="P573">
        <v>4</v>
      </c>
      <c r="Q573">
        <v>24</v>
      </c>
      <c r="R573">
        <v>0</v>
      </c>
      <c r="S573">
        <v>0</v>
      </c>
      <c r="T573">
        <v>54</v>
      </c>
      <c r="U573">
        <v>9.9183699999999995</v>
      </c>
      <c r="V573">
        <v>4.4081599999999996</v>
      </c>
      <c r="W573">
        <v>2.25</v>
      </c>
      <c r="X573">
        <v>0.73469399999999996</v>
      </c>
      <c r="Y573">
        <v>0.25471700000000003</v>
      </c>
      <c r="Z573">
        <v>0.113208</v>
      </c>
      <c r="AA573">
        <v>0.141509443521499</v>
      </c>
      <c r="AB573">
        <v>0.22340399999999999</v>
      </c>
      <c r="AC573">
        <v>1.34694</v>
      </c>
      <c r="AD573">
        <v>0.29230800000000001</v>
      </c>
      <c r="AE573">
        <v>0.72847700000000004</v>
      </c>
      <c r="AH573">
        <v>3.5815700000000001</v>
      </c>
      <c r="AI573">
        <v>0.62853599999999998</v>
      </c>
      <c r="AJ573">
        <v>0.46856599999999998</v>
      </c>
      <c r="AK573">
        <v>999</v>
      </c>
      <c r="AO573" t="s">
        <v>7925</v>
      </c>
    </row>
    <row r="574" spans="1:41" x14ac:dyDescent="0.45">
      <c r="A574" t="s">
        <v>4153</v>
      </c>
      <c r="B574" t="s">
        <v>31</v>
      </c>
      <c r="C574">
        <v>3</v>
      </c>
      <c r="D574">
        <v>3</v>
      </c>
      <c r="F574">
        <v>3.8550200000000001</v>
      </c>
      <c r="G574">
        <v>59</v>
      </c>
      <c r="H574">
        <v>0</v>
      </c>
      <c r="K574">
        <v>60.7</v>
      </c>
      <c r="L574">
        <v>256</v>
      </c>
      <c r="M574">
        <v>47</v>
      </c>
      <c r="N574">
        <v>28</v>
      </c>
      <c r="O574">
        <v>26</v>
      </c>
      <c r="P574">
        <v>6</v>
      </c>
      <c r="Q574">
        <v>29</v>
      </c>
      <c r="R574">
        <v>1</v>
      </c>
      <c r="S574">
        <v>3</v>
      </c>
      <c r="T574">
        <v>74</v>
      </c>
      <c r="U574">
        <v>10.972</v>
      </c>
      <c r="V574">
        <v>4.2998399999999997</v>
      </c>
      <c r="W574">
        <v>2.55172</v>
      </c>
      <c r="X574">
        <v>0.889621</v>
      </c>
      <c r="Y574">
        <v>0.28906199999999999</v>
      </c>
      <c r="Z574">
        <v>0.11328100000000001</v>
      </c>
      <c r="AA574">
        <v>0.17578125</v>
      </c>
      <c r="AB574">
        <v>0.20982100000000001</v>
      </c>
      <c r="AC574">
        <v>1.25206</v>
      </c>
      <c r="AD574">
        <v>0.28472199999999998</v>
      </c>
      <c r="AE574">
        <v>0.710059</v>
      </c>
      <c r="AH574">
        <v>3.6833800000000001</v>
      </c>
      <c r="AI574">
        <v>0.62798600000000004</v>
      </c>
      <c r="AJ574">
        <v>0.52063899999999996</v>
      </c>
      <c r="AK574">
        <v>999</v>
      </c>
      <c r="AO574">
        <v>28036</v>
      </c>
    </row>
    <row r="575" spans="1:41" x14ac:dyDescent="0.45">
      <c r="A575" t="s">
        <v>7926</v>
      </c>
      <c r="B575" t="s">
        <v>155</v>
      </c>
      <c r="C575">
        <v>3</v>
      </c>
      <c r="D575">
        <v>4</v>
      </c>
      <c r="F575">
        <v>4.6022699999999999</v>
      </c>
      <c r="G575">
        <v>28</v>
      </c>
      <c r="H575">
        <v>14</v>
      </c>
      <c r="K575">
        <v>88</v>
      </c>
      <c r="L575">
        <v>388</v>
      </c>
      <c r="M575">
        <v>91</v>
      </c>
      <c r="N575">
        <v>48</v>
      </c>
      <c r="O575">
        <v>45</v>
      </c>
      <c r="P575">
        <v>10</v>
      </c>
      <c r="Q575">
        <v>36</v>
      </c>
      <c r="R575">
        <v>0</v>
      </c>
      <c r="S575">
        <v>4</v>
      </c>
      <c r="T575">
        <v>64</v>
      </c>
      <c r="U575">
        <v>6.5454499999999998</v>
      </c>
      <c r="V575">
        <v>3.6818200000000001</v>
      </c>
      <c r="W575">
        <v>1.7777799999999999</v>
      </c>
      <c r="X575">
        <v>1.0227299999999999</v>
      </c>
      <c r="Y575">
        <v>0.16494800000000001</v>
      </c>
      <c r="Z575">
        <v>9.2783500000000005E-2</v>
      </c>
      <c r="AA575">
        <v>7.2164945304393699E-2</v>
      </c>
      <c r="AB575">
        <v>0.261494</v>
      </c>
      <c r="AC575">
        <v>1.4431799999999999</v>
      </c>
      <c r="AD575">
        <v>0.29561999999999999</v>
      </c>
      <c r="AE575">
        <v>0.69911500000000004</v>
      </c>
      <c r="AH575">
        <v>4.6414</v>
      </c>
      <c r="AI575">
        <v>0.627525</v>
      </c>
      <c r="AJ575">
        <v>0.88680199999999998</v>
      </c>
      <c r="AK575">
        <v>999</v>
      </c>
      <c r="AO575">
        <v>24604</v>
      </c>
    </row>
    <row r="576" spans="1:41" x14ac:dyDescent="0.45">
      <c r="A576" t="s">
        <v>7927</v>
      </c>
      <c r="B576" t="s">
        <v>59</v>
      </c>
      <c r="C576">
        <v>5</v>
      </c>
      <c r="D576">
        <v>7</v>
      </c>
      <c r="F576">
        <v>4.7466400000000002</v>
      </c>
      <c r="G576">
        <v>23</v>
      </c>
      <c r="H576">
        <v>18</v>
      </c>
      <c r="K576">
        <v>96.7</v>
      </c>
      <c r="L576">
        <v>430</v>
      </c>
      <c r="M576">
        <v>93</v>
      </c>
      <c r="N576">
        <v>55</v>
      </c>
      <c r="O576">
        <v>51</v>
      </c>
      <c r="P576">
        <v>12</v>
      </c>
      <c r="Q576">
        <v>42</v>
      </c>
      <c r="R576">
        <v>0</v>
      </c>
      <c r="S576">
        <v>12</v>
      </c>
      <c r="T576">
        <v>86</v>
      </c>
      <c r="U576">
        <v>8.0041399999999996</v>
      </c>
      <c r="V576">
        <v>3.9089999999999998</v>
      </c>
      <c r="W576">
        <v>2.0476200000000002</v>
      </c>
      <c r="X576">
        <v>1.11686</v>
      </c>
      <c r="Y576">
        <v>0.2</v>
      </c>
      <c r="Z576">
        <v>9.7674399999999995E-2</v>
      </c>
      <c r="AA576">
        <v>0.10232558101415599</v>
      </c>
      <c r="AB576">
        <v>0.24734</v>
      </c>
      <c r="AC576">
        <v>1.3960699999999999</v>
      </c>
      <c r="AD576">
        <v>0.29136699999999999</v>
      </c>
      <c r="AE576">
        <v>0.67681899999999995</v>
      </c>
      <c r="AH576">
        <v>4.7648599999999997</v>
      </c>
      <c r="AI576">
        <v>0.62734299999999998</v>
      </c>
      <c r="AJ576">
        <v>0.588534</v>
      </c>
      <c r="AK576">
        <v>999</v>
      </c>
      <c r="AO576" t="s">
        <v>7928</v>
      </c>
    </row>
    <row r="577" spans="1:41" x14ac:dyDescent="0.45">
      <c r="A577" t="s">
        <v>7377</v>
      </c>
      <c r="B577" t="s">
        <v>10</v>
      </c>
      <c r="C577">
        <v>5</v>
      </c>
      <c r="D577">
        <v>7</v>
      </c>
      <c r="F577">
        <v>5.0355999999999996</v>
      </c>
      <c r="G577">
        <v>20</v>
      </c>
      <c r="H577">
        <v>19</v>
      </c>
      <c r="K577">
        <v>98.3</v>
      </c>
      <c r="L577">
        <v>438</v>
      </c>
      <c r="M577">
        <v>105</v>
      </c>
      <c r="N577">
        <v>59</v>
      </c>
      <c r="O577">
        <v>55</v>
      </c>
      <c r="P577">
        <v>14</v>
      </c>
      <c r="Q577">
        <v>44</v>
      </c>
      <c r="R577">
        <v>0</v>
      </c>
      <c r="S577">
        <v>2</v>
      </c>
      <c r="T577">
        <v>78</v>
      </c>
      <c r="U577">
        <v>7.1414</v>
      </c>
      <c r="V577">
        <v>4.0284800000000001</v>
      </c>
      <c r="W577">
        <v>1.7727299999999999</v>
      </c>
      <c r="X577">
        <v>1.28179</v>
      </c>
      <c r="Y577">
        <v>0.17808199999999999</v>
      </c>
      <c r="Z577">
        <v>0.100457</v>
      </c>
      <c r="AA577">
        <v>7.7625580132007599E-2</v>
      </c>
      <c r="AB577">
        <v>0.26785700000000001</v>
      </c>
      <c r="AC577">
        <v>1.5157700000000001</v>
      </c>
      <c r="AD577">
        <v>0.30333300000000002</v>
      </c>
      <c r="AE577">
        <v>0.69551799999999997</v>
      </c>
      <c r="AH577">
        <v>4.9234</v>
      </c>
      <c r="AI577">
        <v>0.62724000000000002</v>
      </c>
      <c r="AJ577">
        <v>0.25601299999999999</v>
      </c>
      <c r="AK577">
        <v>999</v>
      </c>
      <c r="AO577">
        <v>19320</v>
      </c>
    </row>
    <row r="578" spans="1:41" x14ac:dyDescent="0.45">
      <c r="A578" t="s">
        <v>7929</v>
      </c>
      <c r="B578" t="s">
        <v>309</v>
      </c>
      <c r="C578">
        <v>5</v>
      </c>
      <c r="D578">
        <v>8</v>
      </c>
      <c r="F578">
        <v>5.6733500000000001</v>
      </c>
      <c r="G578">
        <v>23</v>
      </c>
      <c r="H578">
        <v>19</v>
      </c>
      <c r="K578">
        <v>104.7</v>
      </c>
      <c r="L578">
        <v>482</v>
      </c>
      <c r="M578">
        <v>120</v>
      </c>
      <c r="N578">
        <v>71</v>
      </c>
      <c r="O578">
        <v>66</v>
      </c>
      <c r="P578">
        <v>14</v>
      </c>
      <c r="Q578">
        <v>47</v>
      </c>
      <c r="R578">
        <v>0</v>
      </c>
      <c r="S578">
        <v>7</v>
      </c>
      <c r="T578">
        <v>65</v>
      </c>
      <c r="U578">
        <v>5.5873900000000001</v>
      </c>
      <c r="V578">
        <v>4.0401100000000003</v>
      </c>
      <c r="W578">
        <v>1.3829800000000001</v>
      </c>
      <c r="X578">
        <v>1.2034400000000001</v>
      </c>
      <c r="Y578">
        <v>0.134855</v>
      </c>
      <c r="Z578">
        <v>9.7510399999999997E-2</v>
      </c>
      <c r="AA578">
        <v>3.73444035649299E-2</v>
      </c>
      <c r="AB578">
        <v>0.28037400000000001</v>
      </c>
      <c r="AC578">
        <v>1.5950299999999999</v>
      </c>
      <c r="AD578">
        <v>0.30372500000000002</v>
      </c>
      <c r="AE578">
        <v>0.65128900000000001</v>
      </c>
      <c r="AH578">
        <v>5.2989800000000002</v>
      </c>
      <c r="AI578">
        <v>0.62684600000000001</v>
      </c>
      <c r="AJ578">
        <v>0.64054900000000004</v>
      </c>
      <c r="AK578">
        <v>999</v>
      </c>
      <c r="AO578">
        <v>27488</v>
      </c>
    </row>
    <row r="579" spans="1:41" x14ac:dyDescent="0.45">
      <c r="A579" t="s">
        <v>7930</v>
      </c>
      <c r="B579" t="s">
        <v>46</v>
      </c>
      <c r="C579">
        <v>4</v>
      </c>
      <c r="D579">
        <v>2</v>
      </c>
      <c r="F579">
        <v>3.6290300000000002</v>
      </c>
      <c r="G579">
        <v>62</v>
      </c>
      <c r="H579">
        <v>1</v>
      </c>
      <c r="K579">
        <v>62</v>
      </c>
      <c r="L579">
        <v>254</v>
      </c>
      <c r="M579">
        <v>56</v>
      </c>
      <c r="N579">
        <v>27</v>
      </c>
      <c r="O579">
        <v>25</v>
      </c>
      <c r="P579">
        <v>6</v>
      </c>
      <c r="Q579">
        <v>15</v>
      </c>
      <c r="R579">
        <v>2</v>
      </c>
      <c r="S579">
        <v>5</v>
      </c>
      <c r="T579">
        <v>50</v>
      </c>
      <c r="U579">
        <v>7.2580600000000004</v>
      </c>
      <c r="V579">
        <v>2.1774200000000001</v>
      </c>
      <c r="W579">
        <v>3.3333300000000001</v>
      </c>
      <c r="X579">
        <v>0.87096799999999996</v>
      </c>
      <c r="Y579">
        <v>0.19685</v>
      </c>
      <c r="Z579">
        <v>5.9055099999999999E-2</v>
      </c>
      <c r="AA579">
        <v>0.137795269489288</v>
      </c>
      <c r="AB579">
        <v>0.239316</v>
      </c>
      <c r="AC579">
        <v>1.14516</v>
      </c>
      <c r="AD579">
        <v>0.28089900000000001</v>
      </c>
      <c r="AE579">
        <v>0.70287500000000003</v>
      </c>
      <c r="AH579">
        <v>3.8679399999999999</v>
      </c>
      <c r="AI579">
        <v>0.62504700000000002</v>
      </c>
      <c r="AJ579">
        <v>0.70022899999999999</v>
      </c>
      <c r="AK579">
        <v>999</v>
      </c>
      <c r="AO579">
        <v>20367</v>
      </c>
    </row>
    <row r="580" spans="1:41" x14ac:dyDescent="0.45">
      <c r="A580" t="s">
        <v>7931</v>
      </c>
      <c r="C580">
        <v>4</v>
      </c>
      <c r="D580">
        <v>5</v>
      </c>
      <c r="F580">
        <v>4.5569600000000001</v>
      </c>
      <c r="G580">
        <v>20</v>
      </c>
      <c r="H580">
        <v>13</v>
      </c>
      <c r="K580">
        <v>79</v>
      </c>
      <c r="L580">
        <v>348</v>
      </c>
      <c r="M580">
        <v>84</v>
      </c>
      <c r="N580">
        <v>43</v>
      </c>
      <c r="O580">
        <v>40</v>
      </c>
      <c r="P580">
        <v>9</v>
      </c>
      <c r="Q580">
        <v>29</v>
      </c>
      <c r="R580">
        <v>0</v>
      </c>
      <c r="S580">
        <v>3</v>
      </c>
      <c r="T580">
        <v>50</v>
      </c>
      <c r="U580">
        <v>5.6962000000000002</v>
      </c>
      <c r="V580">
        <v>3.3037999999999998</v>
      </c>
      <c r="W580">
        <v>1.72414</v>
      </c>
      <c r="X580">
        <v>1.02532</v>
      </c>
      <c r="Y580">
        <v>0.143678</v>
      </c>
      <c r="Z580">
        <v>8.3333299999999999E-2</v>
      </c>
      <c r="AA580">
        <v>6.0344822704792002E-2</v>
      </c>
      <c r="AB580">
        <v>0.26582299999999998</v>
      </c>
      <c r="AC580">
        <v>1.43038</v>
      </c>
      <c r="AD580">
        <v>0.29182900000000001</v>
      </c>
      <c r="AE580">
        <v>0.69721100000000003</v>
      </c>
      <c r="AH580">
        <v>4.6854199999999997</v>
      </c>
      <c r="AI580">
        <v>0.62385699999999999</v>
      </c>
      <c r="AJ580">
        <v>0.67252599999999996</v>
      </c>
      <c r="AK580">
        <v>999</v>
      </c>
      <c r="AO580" t="s">
        <v>7932</v>
      </c>
    </row>
    <row r="581" spans="1:41" x14ac:dyDescent="0.45">
      <c r="A581" t="s">
        <v>7933</v>
      </c>
      <c r="B581" t="s">
        <v>39</v>
      </c>
      <c r="C581">
        <v>4</v>
      </c>
      <c r="D581">
        <v>5</v>
      </c>
      <c r="F581">
        <v>4.6626500000000002</v>
      </c>
      <c r="G581">
        <v>22</v>
      </c>
      <c r="H581">
        <v>11</v>
      </c>
      <c r="K581">
        <v>83</v>
      </c>
      <c r="L581">
        <v>366</v>
      </c>
      <c r="M581">
        <v>89</v>
      </c>
      <c r="N581">
        <v>46</v>
      </c>
      <c r="O581">
        <v>43</v>
      </c>
      <c r="P581">
        <v>10</v>
      </c>
      <c r="Q581">
        <v>25</v>
      </c>
      <c r="R581">
        <v>0</v>
      </c>
      <c r="S581">
        <v>6</v>
      </c>
      <c r="T581">
        <v>56</v>
      </c>
      <c r="U581">
        <v>6.0722899999999997</v>
      </c>
      <c r="V581">
        <v>2.7108400000000001</v>
      </c>
      <c r="W581">
        <v>2.2400000000000002</v>
      </c>
      <c r="X581">
        <v>1.0843400000000001</v>
      </c>
      <c r="Y581">
        <v>0.153005</v>
      </c>
      <c r="Z581">
        <v>6.8306000000000006E-2</v>
      </c>
      <c r="AA581">
        <v>8.4699451923370306E-2</v>
      </c>
      <c r="AB581">
        <v>0.26567200000000002</v>
      </c>
      <c r="AC581">
        <v>1.3734900000000001</v>
      </c>
      <c r="AD581">
        <v>0.29368</v>
      </c>
      <c r="AE581">
        <v>0.68</v>
      </c>
      <c r="AH581">
        <v>4.59239</v>
      </c>
      <c r="AI581">
        <v>0.62237299999999995</v>
      </c>
      <c r="AJ581">
        <v>0.59984599999999999</v>
      </c>
      <c r="AK581">
        <v>999</v>
      </c>
      <c r="AO581">
        <v>22304</v>
      </c>
    </row>
    <row r="582" spans="1:41" x14ac:dyDescent="0.45">
      <c r="A582" t="s">
        <v>7934</v>
      </c>
      <c r="B582" t="s">
        <v>70</v>
      </c>
      <c r="C582">
        <v>6</v>
      </c>
      <c r="D582">
        <v>8</v>
      </c>
      <c r="F582">
        <v>4.6504599999999998</v>
      </c>
      <c r="G582">
        <v>20</v>
      </c>
      <c r="H582">
        <v>17</v>
      </c>
      <c r="K582">
        <v>98.7</v>
      </c>
      <c r="L582">
        <v>434</v>
      </c>
      <c r="M582">
        <v>99</v>
      </c>
      <c r="N582">
        <v>55</v>
      </c>
      <c r="O582">
        <v>51</v>
      </c>
      <c r="P582">
        <v>11</v>
      </c>
      <c r="Q582">
        <v>37</v>
      </c>
      <c r="R582">
        <v>0</v>
      </c>
      <c r="S582">
        <v>11</v>
      </c>
      <c r="T582">
        <v>71</v>
      </c>
      <c r="U582">
        <v>6.4741600000000004</v>
      </c>
      <c r="V582">
        <v>3.3738600000000001</v>
      </c>
      <c r="W582">
        <v>1.91892</v>
      </c>
      <c r="X582">
        <v>1.0030399999999999</v>
      </c>
      <c r="Y582">
        <v>0.16359399999999999</v>
      </c>
      <c r="Z582">
        <v>8.5253499999999996E-2</v>
      </c>
      <c r="AA582">
        <v>7.8341014683246599E-2</v>
      </c>
      <c r="AB582">
        <v>0.25647700000000001</v>
      </c>
      <c r="AC582">
        <v>1.37791</v>
      </c>
      <c r="AD582">
        <v>0.28947400000000001</v>
      </c>
      <c r="AE582">
        <v>0.67164199999999996</v>
      </c>
      <c r="AH582">
        <v>4.7241400000000002</v>
      </c>
      <c r="AI582">
        <v>0.62200800000000001</v>
      </c>
      <c r="AJ582">
        <v>0.54729399999999995</v>
      </c>
      <c r="AK582">
        <v>999</v>
      </c>
      <c r="AO582" t="s">
        <v>7935</v>
      </c>
    </row>
    <row r="583" spans="1:41" x14ac:dyDescent="0.45">
      <c r="A583" t="s">
        <v>7936</v>
      </c>
      <c r="B583" t="s">
        <v>16</v>
      </c>
      <c r="C583">
        <v>6</v>
      </c>
      <c r="D583">
        <v>8</v>
      </c>
      <c r="F583">
        <v>4.6274899999999999</v>
      </c>
      <c r="G583">
        <v>23</v>
      </c>
      <c r="H583">
        <v>16</v>
      </c>
      <c r="K583">
        <v>95.3</v>
      </c>
      <c r="L583">
        <v>417</v>
      </c>
      <c r="M583">
        <v>108</v>
      </c>
      <c r="N583">
        <v>52</v>
      </c>
      <c r="O583">
        <v>49</v>
      </c>
      <c r="P583">
        <v>12</v>
      </c>
      <c r="Q583">
        <v>28</v>
      </c>
      <c r="R583">
        <v>0</v>
      </c>
      <c r="S583">
        <v>2</v>
      </c>
      <c r="T583">
        <v>55</v>
      </c>
      <c r="U583">
        <v>5.1941199999999998</v>
      </c>
      <c r="V583">
        <v>2.6442800000000002</v>
      </c>
      <c r="W583">
        <v>1.9642900000000001</v>
      </c>
      <c r="X583">
        <v>1.1332599999999999</v>
      </c>
      <c r="Y583">
        <v>0.13189400000000001</v>
      </c>
      <c r="Z583">
        <v>6.7146300000000006E-2</v>
      </c>
      <c r="AA583">
        <v>6.4748197793960502E-2</v>
      </c>
      <c r="AB583">
        <v>0.27906999999999998</v>
      </c>
      <c r="AC583">
        <v>1.4270700000000001</v>
      </c>
      <c r="AD583">
        <v>0.3</v>
      </c>
      <c r="AE583">
        <v>0.70469800000000005</v>
      </c>
      <c r="AH583">
        <v>4.6821099999999998</v>
      </c>
      <c r="AI583">
        <v>0.61986399999999997</v>
      </c>
      <c r="AJ583">
        <v>0.73735499999999998</v>
      </c>
      <c r="AK583">
        <v>999</v>
      </c>
      <c r="AO583" t="s">
        <v>7937</v>
      </c>
    </row>
    <row r="584" spans="1:41" x14ac:dyDescent="0.45">
      <c r="A584" t="s">
        <v>3716</v>
      </c>
      <c r="B584" t="s">
        <v>73</v>
      </c>
      <c r="C584">
        <v>4</v>
      </c>
      <c r="D584">
        <v>4</v>
      </c>
      <c r="F584">
        <v>4.6753200000000001</v>
      </c>
      <c r="G584">
        <v>37</v>
      </c>
      <c r="H584">
        <v>10</v>
      </c>
      <c r="K584">
        <v>69.3</v>
      </c>
      <c r="L584">
        <v>305</v>
      </c>
      <c r="M584">
        <v>66</v>
      </c>
      <c r="N584">
        <v>39</v>
      </c>
      <c r="O584">
        <v>36</v>
      </c>
      <c r="P584">
        <v>10</v>
      </c>
      <c r="Q584">
        <v>31</v>
      </c>
      <c r="R584">
        <v>0</v>
      </c>
      <c r="S584">
        <v>3</v>
      </c>
      <c r="T584">
        <v>71</v>
      </c>
      <c r="U584">
        <v>9.2207799999999995</v>
      </c>
      <c r="V584">
        <v>4.02597</v>
      </c>
      <c r="W584">
        <v>2.2903199999999999</v>
      </c>
      <c r="X584">
        <v>1.2987</v>
      </c>
      <c r="Y584">
        <v>0.23278699999999999</v>
      </c>
      <c r="Z584">
        <v>0.10163899999999999</v>
      </c>
      <c r="AA584">
        <v>0.13114753365516599</v>
      </c>
      <c r="AB584">
        <v>0.24354200000000001</v>
      </c>
      <c r="AC584">
        <v>1.39971</v>
      </c>
      <c r="AD584">
        <v>0.29473700000000003</v>
      </c>
      <c r="AE584">
        <v>0.69879500000000005</v>
      </c>
      <c r="AH584">
        <v>4.5537400000000003</v>
      </c>
      <c r="AI584">
        <v>0.619861</v>
      </c>
      <c r="AJ584">
        <v>0.39837699999999998</v>
      </c>
      <c r="AK584">
        <v>999</v>
      </c>
      <c r="AO584">
        <v>23223</v>
      </c>
    </row>
    <row r="585" spans="1:41" x14ac:dyDescent="0.45">
      <c r="A585" t="s">
        <v>7327</v>
      </c>
      <c r="B585" t="s">
        <v>56</v>
      </c>
      <c r="C585">
        <v>3</v>
      </c>
      <c r="D585">
        <v>4</v>
      </c>
      <c r="F585">
        <v>4.2114399999999996</v>
      </c>
      <c r="G585">
        <v>43</v>
      </c>
      <c r="H585">
        <v>5</v>
      </c>
      <c r="K585">
        <v>57.7</v>
      </c>
      <c r="L585">
        <v>252</v>
      </c>
      <c r="M585">
        <v>51</v>
      </c>
      <c r="N585">
        <v>29</v>
      </c>
      <c r="O585">
        <v>27</v>
      </c>
      <c r="P585">
        <v>7</v>
      </c>
      <c r="Q585">
        <v>26</v>
      </c>
      <c r="R585">
        <v>0</v>
      </c>
      <c r="S585">
        <v>3</v>
      </c>
      <c r="T585">
        <v>65</v>
      </c>
      <c r="U585">
        <v>10.1386</v>
      </c>
      <c r="V585">
        <v>4.0554600000000001</v>
      </c>
      <c r="W585">
        <v>2.5</v>
      </c>
      <c r="X585">
        <v>1.09185</v>
      </c>
      <c r="Y585">
        <v>0.25793700000000003</v>
      </c>
      <c r="Z585">
        <v>0.103175</v>
      </c>
      <c r="AA585">
        <v>0.154761902987957</v>
      </c>
      <c r="AB585">
        <v>0.22869999999999999</v>
      </c>
      <c r="AC585">
        <v>1.33449</v>
      </c>
      <c r="AD585">
        <v>0.29139100000000001</v>
      </c>
      <c r="AE585">
        <v>0.71428599999999998</v>
      </c>
      <c r="AH585">
        <v>4.0869299999999997</v>
      </c>
      <c r="AI585">
        <v>0.61103499999999999</v>
      </c>
      <c r="AJ585">
        <v>0.51908500000000002</v>
      </c>
      <c r="AK585">
        <v>999</v>
      </c>
      <c r="AO585">
        <v>19924</v>
      </c>
    </row>
    <row r="586" spans="1:41" x14ac:dyDescent="0.45">
      <c r="A586" t="s">
        <v>7938</v>
      </c>
      <c r="C586">
        <v>5</v>
      </c>
      <c r="D586">
        <v>6</v>
      </c>
      <c r="F586">
        <v>5.0625</v>
      </c>
      <c r="G586">
        <v>28</v>
      </c>
      <c r="H586">
        <v>16</v>
      </c>
      <c r="K586">
        <v>80</v>
      </c>
      <c r="L586">
        <v>358</v>
      </c>
      <c r="M586">
        <v>81</v>
      </c>
      <c r="N586">
        <v>48</v>
      </c>
      <c r="O586">
        <v>45</v>
      </c>
      <c r="P586">
        <v>12</v>
      </c>
      <c r="Q586">
        <v>36</v>
      </c>
      <c r="R586">
        <v>0</v>
      </c>
      <c r="S586">
        <v>5</v>
      </c>
      <c r="T586">
        <v>74</v>
      </c>
      <c r="U586">
        <v>8.3249999999999993</v>
      </c>
      <c r="V586">
        <v>4.05</v>
      </c>
      <c r="W586">
        <v>2.0555599999999998</v>
      </c>
      <c r="X586">
        <v>1.35</v>
      </c>
      <c r="Y586">
        <v>0.206704</v>
      </c>
      <c r="Z586">
        <v>0.100559</v>
      </c>
      <c r="AA586">
        <v>0.10614525526762</v>
      </c>
      <c r="AB586">
        <v>0.25552000000000002</v>
      </c>
      <c r="AC586">
        <v>1.4624999999999999</v>
      </c>
      <c r="AD586">
        <v>0.29870099999999999</v>
      </c>
      <c r="AE586">
        <v>0.68862299999999999</v>
      </c>
      <c r="AH586">
        <v>4.8925400000000003</v>
      </c>
      <c r="AI586">
        <v>0.60383900000000001</v>
      </c>
      <c r="AJ586">
        <v>0.34947699999999998</v>
      </c>
      <c r="AK586">
        <v>999</v>
      </c>
      <c r="AO586" t="s">
        <v>7939</v>
      </c>
    </row>
    <row r="587" spans="1:41" x14ac:dyDescent="0.45">
      <c r="A587" t="s">
        <v>7940</v>
      </c>
      <c r="B587" t="s">
        <v>16</v>
      </c>
      <c r="C587">
        <v>3</v>
      </c>
      <c r="D587">
        <v>4</v>
      </c>
      <c r="F587">
        <v>4.3390399999999998</v>
      </c>
      <c r="G587">
        <v>25</v>
      </c>
      <c r="H587">
        <v>14</v>
      </c>
      <c r="K587">
        <v>64.3</v>
      </c>
      <c r="L587">
        <v>290</v>
      </c>
      <c r="M587">
        <v>60</v>
      </c>
      <c r="N587">
        <v>33</v>
      </c>
      <c r="O587">
        <v>31</v>
      </c>
      <c r="P587">
        <v>8</v>
      </c>
      <c r="Q587">
        <v>34</v>
      </c>
      <c r="R587">
        <v>0</v>
      </c>
      <c r="S587">
        <v>4</v>
      </c>
      <c r="T587">
        <v>73</v>
      </c>
      <c r="U587">
        <v>10.217700000000001</v>
      </c>
      <c r="V587">
        <v>4.7589399999999999</v>
      </c>
      <c r="W587">
        <v>2.1470600000000002</v>
      </c>
      <c r="X587">
        <v>1.11975</v>
      </c>
      <c r="Y587">
        <v>0.251724</v>
      </c>
      <c r="Z587">
        <v>0.117241</v>
      </c>
      <c r="AA587">
        <v>0.134482741355896</v>
      </c>
      <c r="AB587">
        <v>0.238095</v>
      </c>
      <c r="AC587">
        <v>1.4619</v>
      </c>
      <c r="AD587">
        <v>0.30409399999999998</v>
      </c>
      <c r="AE587">
        <v>0.73671500000000001</v>
      </c>
      <c r="AH587">
        <v>4.37479</v>
      </c>
      <c r="AI587">
        <v>0.60373699999999997</v>
      </c>
      <c r="AJ587">
        <v>0.673543</v>
      </c>
      <c r="AK587">
        <v>999</v>
      </c>
      <c r="AO587">
        <v>21065</v>
      </c>
    </row>
    <row r="588" spans="1:41" x14ac:dyDescent="0.45">
      <c r="A588" t="s">
        <v>7310</v>
      </c>
      <c r="B588" t="s">
        <v>73</v>
      </c>
      <c r="C588">
        <v>4</v>
      </c>
      <c r="D588">
        <v>5</v>
      </c>
      <c r="F588">
        <v>5.2941200000000004</v>
      </c>
      <c r="G588">
        <v>26</v>
      </c>
      <c r="H588">
        <v>17</v>
      </c>
      <c r="K588">
        <v>86.7</v>
      </c>
      <c r="L588">
        <v>390</v>
      </c>
      <c r="M588">
        <v>92</v>
      </c>
      <c r="N588">
        <v>55</v>
      </c>
      <c r="O588">
        <v>51</v>
      </c>
      <c r="P588">
        <v>12</v>
      </c>
      <c r="Q588">
        <v>38</v>
      </c>
      <c r="R588">
        <v>0</v>
      </c>
      <c r="S588">
        <v>6</v>
      </c>
      <c r="T588">
        <v>69</v>
      </c>
      <c r="U588">
        <v>7.1626300000000001</v>
      </c>
      <c r="V588">
        <v>3.9446400000000001</v>
      </c>
      <c r="W588">
        <v>1.81579</v>
      </c>
      <c r="X588">
        <v>1.2456700000000001</v>
      </c>
      <c r="Y588">
        <v>0.176923</v>
      </c>
      <c r="Z588">
        <v>9.7435900000000006E-2</v>
      </c>
      <c r="AA588">
        <v>7.9487182199954903E-2</v>
      </c>
      <c r="AB588">
        <v>0.26589600000000002</v>
      </c>
      <c r="AC588">
        <v>1.49942</v>
      </c>
      <c r="AD588">
        <v>0.30188700000000002</v>
      </c>
      <c r="AE588">
        <v>0.66254400000000002</v>
      </c>
      <c r="AH588">
        <v>4.9851400000000003</v>
      </c>
      <c r="AI588">
        <v>0.60090699999999997</v>
      </c>
      <c r="AJ588">
        <v>0.12890499999999999</v>
      </c>
      <c r="AK588">
        <v>999</v>
      </c>
      <c r="AO588">
        <v>20153</v>
      </c>
    </row>
    <row r="589" spans="1:41" x14ac:dyDescent="0.45">
      <c r="A589" t="s">
        <v>7941</v>
      </c>
      <c r="B589" t="s">
        <v>59</v>
      </c>
      <c r="C589">
        <v>5</v>
      </c>
      <c r="D589">
        <v>6</v>
      </c>
      <c r="F589">
        <v>4.9843299999999999</v>
      </c>
      <c r="G589">
        <v>24</v>
      </c>
      <c r="H589">
        <v>20</v>
      </c>
      <c r="K589">
        <v>95.7</v>
      </c>
      <c r="L589">
        <v>429</v>
      </c>
      <c r="M589">
        <v>103</v>
      </c>
      <c r="N589">
        <v>57</v>
      </c>
      <c r="O589">
        <v>53</v>
      </c>
      <c r="P589">
        <v>12</v>
      </c>
      <c r="Q589">
        <v>40</v>
      </c>
      <c r="R589">
        <v>0</v>
      </c>
      <c r="S589">
        <v>4</v>
      </c>
      <c r="T589">
        <v>70</v>
      </c>
      <c r="U589">
        <v>6.5830700000000002</v>
      </c>
      <c r="V589">
        <v>3.7617600000000002</v>
      </c>
      <c r="W589">
        <v>1.75</v>
      </c>
      <c r="X589">
        <v>1.12853</v>
      </c>
      <c r="Y589">
        <v>0.16317000000000001</v>
      </c>
      <c r="Z589">
        <v>9.3240100000000006E-2</v>
      </c>
      <c r="AA589">
        <v>6.9930069148540497E-2</v>
      </c>
      <c r="AB589">
        <v>0.26753199999999999</v>
      </c>
      <c r="AC589">
        <v>1.4942500000000001</v>
      </c>
      <c r="AD589">
        <v>0.30032999999999999</v>
      </c>
      <c r="AE589">
        <v>0.68145800000000001</v>
      </c>
      <c r="AH589">
        <v>4.8015400000000001</v>
      </c>
      <c r="AI589">
        <v>0.59560400000000002</v>
      </c>
      <c r="AJ589">
        <v>0.34528700000000001</v>
      </c>
      <c r="AK589">
        <v>999</v>
      </c>
      <c r="AO589">
        <v>23798</v>
      </c>
    </row>
    <row r="590" spans="1:41" x14ac:dyDescent="0.45">
      <c r="A590" t="s">
        <v>4430</v>
      </c>
      <c r="B590" t="s">
        <v>130</v>
      </c>
      <c r="C590">
        <v>4</v>
      </c>
      <c r="D590">
        <v>5</v>
      </c>
      <c r="F590">
        <v>4.9108099999999997</v>
      </c>
      <c r="G590">
        <v>23</v>
      </c>
      <c r="H590">
        <v>20</v>
      </c>
      <c r="K590">
        <v>95.3</v>
      </c>
      <c r="L590">
        <v>420</v>
      </c>
      <c r="M590">
        <v>96</v>
      </c>
      <c r="N590">
        <v>56</v>
      </c>
      <c r="O590">
        <v>52</v>
      </c>
      <c r="P590">
        <v>13</v>
      </c>
      <c r="Q590">
        <v>40</v>
      </c>
      <c r="R590">
        <v>0</v>
      </c>
      <c r="S590">
        <v>6</v>
      </c>
      <c r="T590">
        <v>69</v>
      </c>
      <c r="U590">
        <v>6.5162599999999999</v>
      </c>
      <c r="V590">
        <v>3.7775400000000001</v>
      </c>
      <c r="W590">
        <v>1.7250000000000001</v>
      </c>
      <c r="X590">
        <v>1.2277</v>
      </c>
      <c r="Y590">
        <v>0.16428599999999999</v>
      </c>
      <c r="Z590">
        <v>9.5238100000000006E-2</v>
      </c>
      <c r="AA590">
        <v>6.9047622382640797E-2</v>
      </c>
      <c r="AB590">
        <v>0.25668400000000002</v>
      </c>
      <c r="AC590">
        <v>1.4270700000000001</v>
      </c>
      <c r="AD590">
        <v>0.28424700000000003</v>
      </c>
      <c r="AE590">
        <v>0.67911699999999997</v>
      </c>
      <c r="AH590">
        <v>5.0283899999999999</v>
      </c>
      <c r="AI590">
        <v>0.59268900000000002</v>
      </c>
      <c r="AJ590">
        <v>0.62186600000000003</v>
      </c>
      <c r="AK590">
        <v>999</v>
      </c>
      <c r="AO590">
        <v>22273</v>
      </c>
    </row>
    <row r="591" spans="1:41" x14ac:dyDescent="0.45">
      <c r="A591" t="s">
        <v>7942</v>
      </c>
      <c r="B591" t="s">
        <v>21</v>
      </c>
      <c r="C591">
        <v>4</v>
      </c>
      <c r="D591">
        <v>5</v>
      </c>
      <c r="F591">
        <v>4.5165199999999999</v>
      </c>
      <c r="G591">
        <v>29</v>
      </c>
      <c r="H591">
        <v>11</v>
      </c>
      <c r="K591">
        <v>81.7</v>
      </c>
      <c r="L591">
        <v>357</v>
      </c>
      <c r="M591">
        <v>82</v>
      </c>
      <c r="N591">
        <v>44</v>
      </c>
      <c r="O591">
        <v>41</v>
      </c>
      <c r="P591">
        <v>10</v>
      </c>
      <c r="Q591">
        <v>30</v>
      </c>
      <c r="R591">
        <v>0</v>
      </c>
      <c r="S591">
        <v>4</v>
      </c>
      <c r="T591">
        <v>65</v>
      </c>
      <c r="U591">
        <v>7.1603399999999997</v>
      </c>
      <c r="V591">
        <v>3.30477</v>
      </c>
      <c r="W591">
        <v>2.1666699999999999</v>
      </c>
      <c r="X591">
        <v>1.1015900000000001</v>
      </c>
      <c r="Y591">
        <v>0.18207300000000001</v>
      </c>
      <c r="Z591">
        <v>8.40336E-2</v>
      </c>
      <c r="AA591">
        <v>9.8039217293262398E-2</v>
      </c>
      <c r="AB591">
        <v>0.25386999999999998</v>
      </c>
      <c r="AC591">
        <v>1.37087</v>
      </c>
      <c r="AD591">
        <v>0.290323</v>
      </c>
      <c r="AE591">
        <v>0.69387799999999999</v>
      </c>
      <c r="AH591">
        <v>4.5035100000000003</v>
      </c>
      <c r="AI591">
        <v>0.59107799999999999</v>
      </c>
      <c r="AJ591">
        <v>0.53739400000000004</v>
      </c>
      <c r="AK591">
        <v>999</v>
      </c>
      <c r="AO591" t="s">
        <v>7943</v>
      </c>
    </row>
    <row r="592" spans="1:41" x14ac:dyDescent="0.45">
      <c r="A592" t="s">
        <v>7277</v>
      </c>
      <c r="B592" t="s">
        <v>39</v>
      </c>
      <c r="C592">
        <v>2</v>
      </c>
      <c r="D592">
        <v>3</v>
      </c>
      <c r="F592">
        <v>4.0837700000000003</v>
      </c>
      <c r="G592">
        <v>56</v>
      </c>
      <c r="H592">
        <v>3</v>
      </c>
      <c r="K592">
        <v>57.3</v>
      </c>
      <c r="L592">
        <v>247</v>
      </c>
      <c r="M592">
        <v>53</v>
      </c>
      <c r="N592">
        <v>28</v>
      </c>
      <c r="O592">
        <v>26</v>
      </c>
      <c r="P592">
        <v>6</v>
      </c>
      <c r="Q592">
        <v>21</v>
      </c>
      <c r="R592">
        <v>0</v>
      </c>
      <c r="S592">
        <v>2</v>
      </c>
      <c r="T592">
        <v>58</v>
      </c>
      <c r="U592">
        <v>9.1099499999999995</v>
      </c>
      <c r="V592">
        <v>3.2984300000000002</v>
      </c>
      <c r="W592">
        <v>2.7618999999999998</v>
      </c>
      <c r="X592">
        <v>0.94240800000000002</v>
      </c>
      <c r="Y592">
        <v>0.234818</v>
      </c>
      <c r="Z592">
        <v>8.5020200000000004E-2</v>
      </c>
      <c r="AA592">
        <v>0.149797573685646</v>
      </c>
      <c r="AB592">
        <v>0.23660700000000001</v>
      </c>
      <c r="AC592">
        <v>1.29145</v>
      </c>
      <c r="AD592">
        <v>0.29375000000000001</v>
      </c>
      <c r="AE592">
        <v>0.70121900000000004</v>
      </c>
      <c r="AH592">
        <v>3.7960500000000001</v>
      </c>
      <c r="AI592">
        <v>0.59079899999999996</v>
      </c>
      <c r="AJ592">
        <v>0.43756600000000001</v>
      </c>
      <c r="AK592">
        <v>999</v>
      </c>
      <c r="AO592">
        <v>19769</v>
      </c>
    </row>
    <row r="593" spans="1:41" x14ac:dyDescent="0.45">
      <c r="A593" t="s">
        <v>7944</v>
      </c>
      <c r="B593" t="s">
        <v>21</v>
      </c>
      <c r="C593">
        <v>5</v>
      </c>
      <c r="D593">
        <v>6</v>
      </c>
      <c r="F593">
        <v>4.5157499999999997</v>
      </c>
      <c r="G593">
        <v>24</v>
      </c>
      <c r="H593">
        <v>11</v>
      </c>
      <c r="K593">
        <v>85.7</v>
      </c>
      <c r="L593">
        <v>372</v>
      </c>
      <c r="M593">
        <v>86</v>
      </c>
      <c r="N593">
        <v>46</v>
      </c>
      <c r="O593">
        <v>43</v>
      </c>
      <c r="P593">
        <v>11</v>
      </c>
      <c r="Q593">
        <v>30</v>
      </c>
      <c r="R593">
        <v>0</v>
      </c>
      <c r="S593">
        <v>3</v>
      </c>
      <c r="T593">
        <v>64</v>
      </c>
      <c r="U593">
        <v>6.72112</v>
      </c>
      <c r="V593">
        <v>3.1505299999999998</v>
      </c>
      <c r="W593">
        <v>2.1333299999999999</v>
      </c>
      <c r="X593">
        <v>1.1551899999999999</v>
      </c>
      <c r="Y593">
        <v>0.172043</v>
      </c>
      <c r="Z593">
        <v>8.06452E-2</v>
      </c>
      <c r="AA593">
        <v>9.1397851705551106E-2</v>
      </c>
      <c r="AB593">
        <v>0.253687</v>
      </c>
      <c r="AC593">
        <v>1.3535600000000001</v>
      </c>
      <c r="AD593">
        <v>0.28409099999999998</v>
      </c>
      <c r="AE593">
        <v>0.69582500000000003</v>
      </c>
      <c r="AH593">
        <v>4.5852599999999999</v>
      </c>
      <c r="AI593">
        <v>0.59021699999999999</v>
      </c>
      <c r="AJ593">
        <v>0.62737900000000002</v>
      </c>
      <c r="AK593">
        <v>999</v>
      </c>
      <c r="AO593" t="s">
        <v>7945</v>
      </c>
    </row>
    <row r="594" spans="1:41" x14ac:dyDescent="0.45">
      <c r="A594" t="s">
        <v>7946</v>
      </c>
      <c r="B594" t="s">
        <v>16</v>
      </c>
      <c r="C594">
        <v>4</v>
      </c>
      <c r="D594">
        <v>4</v>
      </c>
      <c r="F594">
        <v>4.4808000000000003</v>
      </c>
      <c r="G594">
        <v>31</v>
      </c>
      <c r="H594">
        <v>11</v>
      </c>
      <c r="K594">
        <v>70.3</v>
      </c>
      <c r="L594">
        <v>314</v>
      </c>
      <c r="M594">
        <v>65</v>
      </c>
      <c r="N594">
        <v>37</v>
      </c>
      <c r="O594">
        <v>35</v>
      </c>
      <c r="P594">
        <v>8</v>
      </c>
      <c r="Q594">
        <v>38</v>
      </c>
      <c r="R594">
        <v>0</v>
      </c>
      <c r="S594">
        <v>3</v>
      </c>
      <c r="T594">
        <v>75</v>
      </c>
      <c r="U594">
        <v>9.6017100000000006</v>
      </c>
      <c r="V594">
        <v>4.8648600000000002</v>
      </c>
      <c r="W594">
        <v>1.9736800000000001</v>
      </c>
      <c r="X594">
        <v>1.0241800000000001</v>
      </c>
      <c r="Y594">
        <v>0.23885300000000001</v>
      </c>
      <c r="Z594">
        <v>0.121019</v>
      </c>
      <c r="AA594">
        <v>0.117834389209747</v>
      </c>
      <c r="AB594">
        <v>0.238095</v>
      </c>
      <c r="AC594">
        <v>1.46515</v>
      </c>
      <c r="AD594">
        <v>0.3</v>
      </c>
      <c r="AE594">
        <v>0.71895399999999998</v>
      </c>
      <c r="AH594">
        <v>4.3503499999999997</v>
      </c>
      <c r="AI594">
        <v>0.58760000000000001</v>
      </c>
      <c r="AJ594">
        <v>0.54993899999999996</v>
      </c>
      <c r="AK594">
        <v>999</v>
      </c>
      <c r="AO594">
        <v>26364</v>
      </c>
    </row>
    <row r="595" spans="1:41" x14ac:dyDescent="0.45">
      <c r="A595" t="s">
        <v>7947</v>
      </c>
      <c r="C595">
        <v>3</v>
      </c>
      <c r="D595">
        <v>6</v>
      </c>
      <c r="F595">
        <v>4.9358199999999997</v>
      </c>
      <c r="G595">
        <v>21</v>
      </c>
      <c r="H595">
        <v>16</v>
      </c>
      <c r="K595">
        <v>85.7</v>
      </c>
      <c r="L595">
        <v>391</v>
      </c>
      <c r="M595">
        <v>93</v>
      </c>
      <c r="N595">
        <v>50</v>
      </c>
      <c r="O595">
        <v>47</v>
      </c>
      <c r="P595">
        <v>9</v>
      </c>
      <c r="Q595">
        <v>38</v>
      </c>
      <c r="R595">
        <v>0</v>
      </c>
      <c r="S595">
        <v>7</v>
      </c>
      <c r="T595">
        <v>59</v>
      </c>
      <c r="U595">
        <v>6.1960300000000004</v>
      </c>
      <c r="V595">
        <v>3.9906700000000002</v>
      </c>
      <c r="W595">
        <v>1.55263</v>
      </c>
      <c r="X595">
        <v>0.94515800000000005</v>
      </c>
      <c r="Y595">
        <v>0.150895</v>
      </c>
      <c r="Z595">
        <v>9.7186700000000001E-2</v>
      </c>
      <c r="AA595">
        <v>5.3708434104919399E-2</v>
      </c>
      <c r="AB595">
        <v>0.26878600000000002</v>
      </c>
      <c r="AC595">
        <v>1.5285899999999999</v>
      </c>
      <c r="AD595">
        <v>0.30215799999999998</v>
      </c>
      <c r="AE595">
        <v>0.68412200000000001</v>
      </c>
      <c r="AH595">
        <v>4.8186299999999997</v>
      </c>
      <c r="AI595">
        <v>0.58716400000000002</v>
      </c>
      <c r="AJ595">
        <v>0.57064499999999996</v>
      </c>
      <c r="AK595">
        <v>999</v>
      </c>
      <c r="AO595">
        <v>18554</v>
      </c>
    </row>
    <row r="596" spans="1:41" x14ac:dyDescent="0.45">
      <c r="A596" t="s">
        <v>5331</v>
      </c>
      <c r="B596" t="s">
        <v>73</v>
      </c>
      <c r="C596">
        <v>3</v>
      </c>
      <c r="D596">
        <v>5</v>
      </c>
      <c r="F596">
        <v>5.1397300000000001</v>
      </c>
      <c r="G596">
        <v>25</v>
      </c>
      <c r="H596">
        <v>23</v>
      </c>
      <c r="K596">
        <v>82.3</v>
      </c>
      <c r="L596">
        <v>379</v>
      </c>
      <c r="M596">
        <v>72</v>
      </c>
      <c r="N596">
        <v>50</v>
      </c>
      <c r="O596">
        <v>47</v>
      </c>
      <c r="P596">
        <v>11</v>
      </c>
      <c r="Q596">
        <v>59</v>
      </c>
      <c r="R596">
        <v>0</v>
      </c>
      <c r="S596">
        <v>5</v>
      </c>
      <c r="T596">
        <v>94</v>
      </c>
      <c r="U596">
        <v>10.279500000000001</v>
      </c>
      <c r="V596">
        <v>6.452</v>
      </c>
      <c r="W596">
        <v>1.5932200000000001</v>
      </c>
      <c r="X596">
        <v>1.20292</v>
      </c>
      <c r="Y596">
        <v>0.24802099999999999</v>
      </c>
      <c r="Z596">
        <v>0.15567300000000001</v>
      </c>
      <c r="AA596">
        <v>9.2348292469978305E-2</v>
      </c>
      <c r="AB596">
        <v>0.228571</v>
      </c>
      <c r="AC596">
        <v>1.5917399999999999</v>
      </c>
      <c r="AD596">
        <v>0.29047600000000001</v>
      </c>
      <c r="AE596">
        <v>0.70069199999999998</v>
      </c>
      <c r="AH596">
        <v>5.0411900000000003</v>
      </c>
      <c r="AI596">
        <v>0.58688799999999997</v>
      </c>
      <c r="AJ596">
        <v>0.395152</v>
      </c>
      <c r="AK596">
        <v>999</v>
      </c>
      <c r="AO596" t="s">
        <v>5333</v>
      </c>
    </row>
    <row r="597" spans="1:41" x14ac:dyDescent="0.45">
      <c r="A597" t="s">
        <v>7948</v>
      </c>
      <c r="C597">
        <v>4</v>
      </c>
      <c r="D597">
        <v>6</v>
      </c>
      <c r="F597">
        <v>4.8214300000000003</v>
      </c>
      <c r="G597">
        <v>21</v>
      </c>
      <c r="H597">
        <v>15</v>
      </c>
      <c r="K597">
        <v>84</v>
      </c>
      <c r="L597">
        <v>372</v>
      </c>
      <c r="M597">
        <v>89</v>
      </c>
      <c r="N597">
        <v>48</v>
      </c>
      <c r="O597">
        <v>45</v>
      </c>
      <c r="P597">
        <v>11</v>
      </c>
      <c r="Q597">
        <v>33</v>
      </c>
      <c r="R597">
        <v>0</v>
      </c>
      <c r="S597">
        <v>3</v>
      </c>
      <c r="T597">
        <v>63</v>
      </c>
      <c r="U597">
        <v>6.75</v>
      </c>
      <c r="V597">
        <v>3.5357099999999999</v>
      </c>
      <c r="W597">
        <v>1.90909</v>
      </c>
      <c r="X597">
        <v>1.1785699999999999</v>
      </c>
      <c r="Y597">
        <v>0.16935500000000001</v>
      </c>
      <c r="Z597">
        <v>8.8709700000000002E-2</v>
      </c>
      <c r="AA597">
        <v>8.0645166337489999E-2</v>
      </c>
      <c r="AB597">
        <v>0.26488099999999998</v>
      </c>
      <c r="AC597">
        <v>1.45238</v>
      </c>
      <c r="AD597">
        <v>0.29770999999999997</v>
      </c>
      <c r="AE597">
        <v>0.69418400000000002</v>
      </c>
      <c r="AH597">
        <v>4.7431400000000004</v>
      </c>
      <c r="AI597">
        <v>0.58472500000000005</v>
      </c>
      <c r="AJ597">
        <v>0.71638000000000002</v>
      </c>
      <c r="AK597">
        <v>999</v>
      </c>
      <c r="AO597" t="s">
        <v>7949</v>
      </c>
    </row>
    <row r="598" spans="1:41" x14ac:dyDescent="0.45">
      <c r="A598" t="s">
        <v>7950</v>
      </c>
      <c r="C598">
        <v>5</v>
      </c>
      <c r="D598">
        <v>7</v>
      </c>
      <c r="F598">
        <v>4.81637</v>
      </c>
      <c r="G598">
        <v>24</v>
      </c>
      <c r="H598">
        <v>18</v>
      </c>
      <c r="K598">
        <v>95.3</v>
      </c>
      <c r="L598">
        <v>418</v>
      </c>
      <c r="M598">
        <v>105</v>
      </c>
      <c r="N598">
        <v>55</v>
      </c>
      <c r="O598">
        <v>51</v>
      </c>
      <c r="P598">
        <v>13</v>
      </c>
      <c r="Q598">
        <v>32</v>
      </c>
      <c r="R598">
        <v>0</v>
      </c>
      <c r="S598">
        <v>4</v>
      </c>
      <c r="T598">
        <v>61</v>
      </c>
      <c r="U598">
        <v>5.7607600000000003</v>
      </c>
      <c r="V598">
        <v>3.0220400000000001</v>
      </c>
      <c r="W598">
        <v>1.90625</v>
      </c>
      <c r="X598">
        <v>1.2277</v>
      </c>
      <c r="Y598">
        <v>0.14593300000000001</v>
      </c>
      <c r="Z598">
        <v>7.6554999999999998E-2</v>
      </c>
      <c r="AA598">
        <v>6.9377996027469593E-2</v>
      </c>
      <c r="AB598">
        <v>0.27486899999999997</v>
      </c>
      <c r="AC598">
        <v>1.43757</v>
      </c>
      <c r="AD598">
        <v>0.29870099999999999</v>
      </c>
      <c r="AE598">
        <v>0.69023599999999996</v>
      </c>
      <c r="AH598">
        <v>4.8814799999999998</v>
      </c>
      <c r="AI598">
        <v>0.58463100000000001</v>
      </c>
      <c r="AJ598">
        <v>0.68835999999999997</v>
      </c>
      <c r="AK598">
        <v>999</v>
      </c>
      <c r="AO598">
        <v>19487</v>
      </c>
    </row>
    <row r="599" spans="1:41" x14ac:dyDescent="0.45">
      <c r="A599" t="s">
        <v>7951</v>
      </c>
      <c r="B599" t="s">
        <v>178</v>
      </c>
      <c r="C599">
        <v>4</v>
      </c>
      <c r="D599">
        <v>4</v>
      </c>
      <c r="F599">
        <v>4.4383600000000003</v>
      </c>
      <c r="G599">
        <v>22</v>
      </c>
      <c r="H599">
        <v>8</v>
      </c>
      <c r="K599">
        <v>73</v>
      </c>
      <c r="L599">
        <v>318</v>
      </c>
      <c r="M599">
        <v>66</v>
      </c>
      <c r="N599">
        <v>39</v>
      </c>
      <c r="O599">
        <v>36</v>
      </c>
      <c r="P599">
        <v>10</v>
      </c>
      <c r="Q599">
        <v>31</v>
      </c>
      <c r="R599">
        <v>0</v>
      </c>
      <c r="S599">
        <v>6</v>
      </c>
      <c r="T599">
        <v>73</v>
      </c>
      <c r="U599">
        <v>9</v>
      </c>
      <c r="V599">
        <v>3.82192</v>
      </c>
      <c r="W599">
        <v>2.3548399999999998</v>
      </c>
      <c r="X599">
        <v>1.23288</v>
      </c>
      <c r="Y599">
        <v>0.22955999999999999</v>
      </c>
      <c r="Z599">
        <v>9.7484299999999996E-2</v>
      </c>
      <c r="AA599">
        <v>0.13207547366619099</v>
      </c>
      <c r="AB599">
        <v>0.234875</v>
      </c>
      <c r="AC599">
        <v>1.32877</v>
      </c>
      <c r="AD599">
        <v>0.28282800000000002</v>
      </c>
      <c r="AE599">
        <v>0.69879500000000005</v>
      </c>
      <c r="AH599">
        <v>4.5564099999999996</v>
      </c>
      <c r="AI599">
        <v>0.58214900000000003</v>
      </c>
      <c r="AJ599">
        <v>0.51250399999999996</v>
      </c>
      <c r="AK599">
        <v>999</v>
      </c>
      <c r="AO599" t="s">
        <v>7952</v>
      </c>
    </row>
    <row r="600" spans="1:41" x14ac:dyDescent="0.45">
      <c r="A600" t="s">
        <v>7323</v>
      </c>
      <c r="B600" t="s">
        <v>98</v>
      </c>
      <c r="C600">
        <v>2</v>
      </c>
      <c r="D600">
        <v>2</v>
      </c>
      <c r="F600">
        <v>4.2577499999999997</v>
      </c>
      <c r="G600">
        <v>47</v>
      </c>
      <c r="H600">
        <v>4</v>
      </c>
      <c r="K600">
        <v>61.3</v>
      </c>
      <c r="L600">
        <v>261</v>
      </c>
      <c r="M600">
        <v>52</v>
      </c>
      <c r="N600">
        <v>31</v>
      </c>
      <c r="O600">
        <v>29</v>
      </c>
      <c r="P600">
        <v>9</v>
      </c>
      <c r="Q600">
        <v>28</v>
      </c>
      <c r="R600">
        <v>2</v>
      </c>
      <c r="S600">
        <v>1</v>
      </c>
      <c r="T600">
        <v>77</v>
      </c>
      <c r="U600">
        <v>11.305099999999999</v>
      </c>
      <c r="V600">
        <v>4.1109299999999998</v>
      </c>
      <c r="W600">
        <v>2.75</v>
      </c>
      <c r="X600">
        <v>1.3213699999999999</v>
      </c>
      <c r="Y600">
        <v>0.29501899999999998</v>
      </c>
      <c r="Z600">
        <v>0.10728</v>
      </c>
      <c r="AA600">
        <v>0.18773945420980401</v>
      </c>
      <c r="AB600">
        <v>0.224138</v>
      </c>
      <c r="AC600">
        <v>1.3050600000000001</v>
      </c>
      <c r="AD600">
        <v>0.29452099999999998</v>
      </c>
      <c r="AE600">
        <v>0.72700299999999995</v>
      </c>
      <c r="AH600">
        <v>4.0707000000000004</v>
      </c>
      <c r="AI600">
        <v>0.581484</v>
      </c>
      <c r="AJ600">
        <v>0.37007800000000002</v>
      </c>
      <c r="AK600">
        <v>999</v>
      </c>
      <c r="AO600">
        <v>19309</v>
      </c>
    </row>
    <row r="601" spans="1:41" x14ac:dyDescent="0.45">
      <c r="A601" t="s">
        <v>7449</v>
      </c>
      <c r="B601" t="s">
        <v>269</v>
      </c>
      <c r="C601">
        <v>3</v>
      </c>
      <c r="D601">
        <v>2</v>
      </c>
      <c r="F601">
        <v>3.7636400000000001</v>
      </c>
      <c r="G601">
        <v>47</v>
      </c>
      <c r="H601">
        <v>1</v>
      </c>
      <c r="K601">
        <v>55</v>
      </c>
      <c r="L601">
        <v>233</v>
      </c>
      <c r="M601">
        <v>49</v>
      </c>
      <c r="N601">
        <v>25</v>
      </c>
      <c r="O601">
        <v>23</v>
      </c>
      <c r="P601">
        <v>6</v>
      </c>
      <c r="Q601">
        <v>18</v>
      </c>
      <c r="R601">
        <v>0</v>
      </c>
      <c r="S601">
        <v>2</v>
      </c>
      <c r="T601">
        <v>56</v>
      </c>
      <c r="U601">
        <v>9.1636399999999991</v>
      </c>
      <c r="V601">
        <v>2.9454500000000001</v>
      </c>
      <c r="W601">
        <v>3.11111</v>
      </c>
      <c r="X601">
        <v>0.98181799999999997</v>
      </c>
      <c r="Y601">
        <v>0.240343</v>
      </c>
      <c r="Z601">
        <v>7.7253199999999994E-2</v>
      </c>
      <c r="AA601">
        <v>0.163090124726295</v>
      </c>
      <c r="AB601">
        <v>0.230047</v>
      </c>
      <c r="AC601">
        <v>1.21818</v>
      </c>
      <c r="AD601">
        <v>0.28476800000000002</v>
      </c>
      <c r="AE601">
        <v>0.71672400000000003</v>
      </c>
      <c r="AH601">
        <v>3.72777</v>
      </c>
      <c r="AI601">
        <v>0.579461</v>
      </c>
      <c r="AJ601">
        <v>0.52714099999999997</v>
      </c>
      <c r="AK601">
        <v>999</v>
      </c>
      <c r="AO601">
        <v>26226</v>
      </c>
    </row>
    <row r="602" spans="1:41" x14ac:dyDescent="0.45">
      <c r="A602" t="s">
        <v>7953</v>
      </c>
      <c r="B602" t="s">
        <v>42</v>
      </c>
      <c r="C602">
        <v>3</v>
      </c>
      <c r="D602">
        <v>3</v>
      </c>
      <c r="F602">
        <v>4.4285699999999997</v>
      </c>
      <c r="G602">
        <v>22</v>
      </c>
      <c r="H602">
        <v>5</v>
      </c>
      <c r="K602">
        <v>63</v>
      </c>
      <c r="L602">
        <v>270</v>
      </c>
      <c r="M602">
        <v>65</v>
      </c>
      <c r="N602">
        <v>33</v>
      </c>
      <c r="O602">
        <v>31</v>
      </c>
      <c r="P602">
        <v>9</v>
      </c>
      <c r="Q602">
        <v>18</v>
      </c>
      <c r="R602">
        <v>0</v>
      </c>
      <c r="S602">
        <v>2</v>
      </c>
      <c r="T602">
        <v>53</v>
      </c>
      <c r="U602">
        <v>7.5714300000000003</v>
      </c>
      <c r="V602">
        <v>2.5714299999999999</v>
      </c>
      <c r="W602">
        <v>2.9444400000000002</v>
      </c>
      <c r="X602">
        <v>1.2857099999999999</v>
      </c>
      <c r="Y602">
        <v>0.196296</v>
      </c>
      <c r="Z602">
        <v>6.6666699999999995E-2</v>
      </c>
      <c r="AA602">
        <v>0.12962961941957399</v>
      </c>
      <c r="AB602">
        <v>0.26</v>
      </c>
      <c r="AC602">
        <v>1.3174600000000001</v>
      </c>
      <c r="AD602">
        <v>0.29787200000000003</v>
      </c>
      <c r="AE602">
        <v>0.71022700000000005</v>
      </c>
      <c r="AH602">
        <v>4.3820199999999998</v>
      </c>
      <c r="AI602">
        <v>0.57855100000000004</v>
      </c>
      <c r="AJ602">
        <v>0.54677500000000001</v>
      </c>
      <c r="AK602">
        <v>999</v>
      </c>
      <c r="AO602" t="s">
        <v>7954</v>
      </c>
    </row>
    <row r="603" spans="1:41" x14ac:dyDescent="0.45">
      <c r="A603" t="s">
        <v>7955</v>
      </c>
      <c r="C603">
        <v>4</v>
      </c>
      <c r="D603">
        <v>7</v>
      </c>
      <c r="F603">
        <v>5.0732799999999996</v>
      </c>
      <c r="G603">
        <v>20</v>
      </c>
      <c r="H603">
        <v>16</v>
      </c>
      <c r="K603">
        <v>88.7</v>
      </c>
      <c r="L603">
        <v>399</v>
      </c>
      <c r="M603">
        <v>101</v>
      </c>
      <c r="N603">
        <v>53</v>
      </c>
      <c r="O603">
        <v>50</v>
      </c>
      <c r="P603">
        <v>12</v>
      </c>
      <c r="Q603">
        <v>33</v>
      </c>
      <c r="R603">
        <v>0</v>
      </c>
      <c r="S603">
        <v>5</v>
      </c>
      <c r="T603">
        <v>55</v>
      </c>
      <c r="U603">
        <v>5.5806100000000001</v>
      </c>
      <c r="V603">
        <v>3.3483700000000001</v>
      </c>
      <c r="W603">
        <v>1.6666700000000001</v>
      </c>
      <c r="X603">
        <v>1.21759</v>
      </c>
      <c r="Y603">
        <v>0.137845</v>
      </c>
      <c r="Z603">
        <v>8.2706799999999997E-2</v>
      </c>
      <c r="AA603">
        <v>5.5137842893600401E-2</v>
      </c>
      <c r="AB603">
        <v>0.27977800000000003</v>
      </c>
      <c r="AC603">
        <v>1.51071</v>
      </c>
      <c r="AD603">
        <v>0.30272100000000002</v>
      </c>
      <c r="AE603">
        <v>0.69112600000000002</v>
      </c>
      <c r="AH603">
        <v>5.0588699999999998</v>
      </c>
      <c r="AI603">
        <v>0.57840199999999997</v>
      </c>
      <c r="AJ603">
        <v>0.41198499999999999</v>
      </c>
      <c r="AK603">
        <v>999</v>
      </c>
      <c r="AO603" t="s">
        <v>7956</v>
      </c>
    </row>
    <row r="604" spans="1:41" x14ac:dyDescent="0.45">
      <c r="A604" t="s">
        <v>7393</v>
      </c>
      <c r="C604">
        <v>5</v>
      </c>
      <c r="D604">
        <v>7</v>
      </c>
      <c r="F604">
        <v>4.7934799999999997</v>
      </c>
      <c r="G604">
        <v>19</v>
      </c>
      <c r="H604">
        <v>18</v>
      </c>
      <c r="K604">
        <v>92</v>
      </c>
      <c r="L604">
        <v>406</v>
      </c>
      <c r="M604">
        <v>95</v>
      </c>
      <c r="N604">
        <v>52</v>
      </c>
      <c r="O604">
        <v>49</v>
      </c>
      <c r="P604">
        <v>12</v>
      </c>
      <c r="Q604">
        <v>39</v>
      </c>
      <c r="R604">
        <v>1</v>
      </c>
      <c r="S604">
        <v>6</v>
      </c>
      <c r="T604">
        <v>69</v>
      </c>
      <c r="U604">
        <v>6.75</v>
      </c>
      <c r="V604">
        <v>3.8152200000000001</v>
      </c>
      <c r="W604">
        <v>1.7692300000000001</v>
      </c>
      <c r="X604">
        <v>1.17391</v>
      </c>
      <c r="Y604">
        <v>0.16995099999999999</v>
      </c>
      <c r="Z604">
        <v>9.6059099999999994E-2</v>
      </c>
      <c r="AA604">
        <v>7.3891624808311407E-2</v>
      </c>
      <c r="AB604">
        <v>0.263158</v>
      </c>
      <c r="AC604">
        <v>1.45652</v>
      </c>
      <c r="AD604">
        <v>0.296429</v>
      </c>
      <c r="AE604">
        <v>0.69965900000000003</v>
      </c>
      <c r="AH604">
        <v>4.9180799999999998</v>
      </c>
      <c r="AI604">
        <v>0.57840000000000003</v>
      </c>
      <c r="AJ604">
        <v>0.81814600000000004</v>
      </c>
      <c r="AK604">
        <v>999</v>
      </c>
      <c r="AO604">
        <v>19278</v>
      </c>
    </row>
    <row r="605" spans="1:41" x14ac:dyDescent="0.45">
      <c r="A605" t="s">
        <v>7366</v>
      </c>
      <c r="B605" t="s">
        <v>16</v>
      </c>
      <c r="C605">
        <v>7</v>
      </c>
      <c r="D605">
        <v>4</v>
      </c>
      <c r="F605">
        <v>3.5454500000000002</v>
      </c>
      <c r="G605">
        <v>65</v>
      </c>
      <c r="H605">
        <v>0</v>
      </c>
      <c r="K605">
        <v>66</v>
      </c>
      <c r="L605">
        <v>277</v>
      </c>
      <c r="M605">
        <v>52</v>
      </c>
      <c r="N605">
        <v>28</v>
      </c>
      <c r="O605">
        <v>26</v>
      </c>
      <c r="P605">
        <v>7</v>
      </c>
      <c r="Q605">
        <v>28</v>
      </c>
      <c r="R605">
        <v>3</v>
      </c>
      <c r="S605">
        <v>5</v>
      </c>
      <c r="T605">
        <v>81</v>
      </c>
      <c r="U605">
        <v>11.045500000000001</v>
      </c>
      <c r="V605">
        <v>3.8181799999999999</v>
      </c>
      <c r="W605">
        <v>2.8928600000000002</v>
      </c>
      <c r="X605">
        <v>0.95454499999999998</v>
      </c>
      <c r="Y605">
        <v>0.29241899999999998</v>
      </c>
      <c r="Z605">
        <v>0.10108300000000001</v>
      </c>
      <c r="AA605">
        <v>0.191335745155811</v>
      </c>
      <c r="AB605">
        <v>0.213115</v>
      </c>
      <c r="AC605">
        <v>1.2121200000000001</v>
      </c>
      <c r="AD605">
        <v>0.288462</v>
      </c>
      <c r="AE605">
        <v>0.74074099999999998</v>
      </c>
      <c r="AH605">
        <v>3.6792799999999999</v>
      </c>
      <c r="AI605">
        <v>0.578349</v>
      </c>
      <c r="AJ605">
        <v>0.72990999999999995</v>
      </c>
      <c r="AK605">
        <v>999</v>
      </c>
      <c r="AO605">
        <v>21992</v>
      </c>
    </row>
    <row r="606" spans="1:41" x14ac:dyDescent="0.45">
      <c r="A606" t="s">
        <v>7199</v>
      </c>
      <c r="B606" t="s">
        <v>59</v>
      </c>
      <c r="C606">
        <v>6</v>
      </c>
      <c r="D606">
        <v>7</v>
      </c>
      <c r="F606">
        <v>4.1917799999999996</v>
      </c>
      <c r="G606">
        <v>48</v>
      </c>
      <c r="H606">
        <v>6</v>
      </c>
      <c r="K606">
        <v>73</v>
      </c>
      <c r="L606">
        <v>307</v>
      </c>
      <c r="M606">
        <v>67</v>
      </c>
      <c r="N606">
        <v>36</v>
      </c>
      <c r="O606">
        <v>34</v>
      </c>
      <c r="P606">
        <v>10</v>
      </c>
      <c r="Q606">
        <v>24</v>
      </c>
      <c r="R606">
        <v>1</v>
      </c>
      <c r="S606">
        <v>4</v>
      </c>
      <c r="T606">
        <v>74</v>
      </c>
      <c r="U606">
        <v>9.1232900000000008</v>
      </c>
      <c r="V606">
        <v>2.9588999999999999</v>
      </c>
      <c r="W606">
        <v>3.0833300000000001</v>
      </c>
      <c r="X606">
        <v>1.23288</v>
      </c>
      <c r="Y606">
        <v>0.24104200000000001</v>
      </c>
      <c r="Z606">
        <v>7.8175900000000006E-2</v>
      </c>
      <c r="AA606">
        <v>0.162866450846195</v>
      </c>
      <c r="AB606">
        <v>0.240143</v>
      </c>
      <c r="AC606">
        <v>1.24658</v>
      </c>
      <c r="AD606">
        <v>0.29230800000000001</v>
      </c>
      <c r="AE606">
        <v>0.71428599999999998</v>
      </c>
      <c r="AH606">
        <v>4.1591500000000003</v>
      </c>
      <c r="AI606">
        <v>0.57762899999999995</v>
      </c>
      <c r="AJ606">
        <v>0.610537</v>
      </c>
      <c r="AK606">
        <v>999</v>
      </c>
      <c r="AO606">
        <v>20253</v>
      </c>
    </row>
    <row r="607" spans="1:41" x14ac:dyDescent="0.45">
      <c r="A607" t="s">
        <v>7409</v>
      </c>
      <c r="B607" t="s">
        <v>155</v>
      </c>
      <c r="C607">
        <v>3</v>
      </c>
      <c r="D607">
        <v>3</v>
      </c>
      <c r="F607">
        <v>4.5193700000000003</v>
      </c>
      <c r="G607">
        <v>33</v>
      </c>
      <c r="H607">
        <v>9</v>
      </c>
      <c r="K607">
        <v>69.7</v>
      </c>
      <c r="L607">
        <v>305</v>
      </c>
      <c r="M607">
        <v>67</v>
      </c>
      <c r="N607">
        <v>37</v>
      </c>
      <c r="O607">
        <v>35</v>
      </c>
      <c r="P607">
        <v>8</v>
      </c>
      <c r="Q607">
        <v>27</v>
      </c>
      <c r="R607">
        <v>0</v>
      </c>
      <c r="S607">
        <v>7</v>
      </c>
      <c r="T607">
        <v>64</v>
      </c>
      <c r="U607">
        <v>8.2639899999999997</v>
      </c>
      <c r="V607">
        <v>3.48637</v>
      </c>
      <c r="W607">
        <v>2.3703699999999999</v>
      </c>
      <c r="X607">
        <v>1.0329999999999999</v>
      </c>
      <c r="Y607">
        <v>0.20983599999999999</v>
      </c>
      <c r="Z607">
        <v>8.8524599999999995E-2</v>
      </c>
      <c r="AA607">
        <v>0.121311478316783</v>
      </c>
      <c r="AB607">
        <v>0.24723200000000001</v>
      </c>
      <c r="AC607">
        <v>1.3486400000000001</v>
      </c>
      <c r="AD607">
        <v>0.29648200000000002</v>
      </c>
      <c r="AE607">
        <v>0.68840599999999996</v>
      </c>
      <c r="AH607">
        <v>4.3741199999999996</v>
      </c>
      <c r="AI607">
        <v>0.57688200000000001</v>
      </c>
      <c r="AJ607">
        <v>0.67431300000000005</v>
      </c>
      <c r="AK607">
        <v>999</v>
      </c>
      <c r="AO607">
        <v>21527</v>
      </c>
    </row>
    <row r="608" spans="1:41" x14ac:dyDescent="0.45">
      <c r="A608" t="s">
        <v>7222</v>
      </c>
      <c r="B608" t="s">
        <v>191</v>
      </c>
      <c r="C608">
        <v>6</v>
      </c>
      <c r="D608">
        <v>5</v>
      </c>
      <c r="F608">
        <v>4.4344900000000003</v>
      </c>
      <c r="G608">
        <v>29</v>
      </c>
      <c r="H608">
        <v>13</v>
      </c>
      <c r="K608">
        <v>89.3</v>
      </c>
      <c r="L608">
        <v>389</v>
      </c>
      <c r="M608">
        <v>83</v>
      </c>
      <c r="N608">
        <v>47</v>
      </c>
      <c r="O608">
        <v>44</v>
      </c>
      <c r="P608">
        <v>13</v>
      </c>
      <c r="Q608">
        <v>42</v>
      </c>
      <c r="R608">
        <v>1</v>
      </c>
      <c r="S608">
        <v>2</v>
      </c>
      <c r="T608">
        <v>89</v>
      </c>
      <c r="U608">
        <v>8.9697600000000008</v>
      </c>
      <c r="V608">
        <v>4.23292</v>
      </c>
      <c r="W608">
        <v>2.1190500000000001</v>
      </c>
      <c r="X608">
        <v>1.31019</v>
      </c>
      <c r="Y608">
        <v>0.228792</v>
      </c>
      <c r="Z608">
        <v>0.107969</v>
      </c>
      <c r="AA608">
        <v>0.120822623372077</v>
      </c>
      <c r="AB608">
        <v>0.24057999999999999</v>
      </c>
      <c r="AC608">
        <v>1.39978</v>
      </c>
      <c r="AD608">
        <v>0.28806599999999999</v>
      </c>
      <c r="AE608">
        <v>0.73033700000000001</v>
      </c>
      <c r="AH608">
        <v>4.6324199999999998</v>
      </c>
      <c r="AI608">
        <v>0.57618800000000003</v>
      </c>
      <c r="AJ608">
        <v>0.81100000000000005</v>
      </c>
      <c r="AK608">
        <v>999</v>
      </c>
      <c r="AO608">
        <v>19407</v>
      </c>
    </row>
    <row r="609" spans="1:41" x14ac:dyDescent="0.45">
      <c r="A609" t="s">
        <v>7957</v>
      </c>
      <c r="B609" t="s">
        <v>76</v>
      </c>
      <c r="C609">
        <v>4</v>
      </c>
      <c r="D609">
        <v>3</v>
      </c>
      <c r="F609">
        <v>3.8360699999999999</v>
      </c>
      <c r="G609">
        <v>56</v>
      </c>
      <c r="H609">
        <v>1</v>
      </c>
      <c r="K609">
        <v>61</v>
      </c>
      <c r="L609">
        <v>253</v>
      </c>
      <c r="M609">
        <v>50</v>
      </c>
      <c r="N609">
        <v>28</v>
      </c>
      <c r="O609">
        <v>26</v>
      </c>
      <c r="P609">
        <v>7</v>
      </c>
      <c r="Q609">
        <v>25</v>
      </c>
      <c r="R609">
        <v>1</v>
      </c>
      <c r="S609">
        <v>2</v>
      </c>
      <c r="T609">
        <v>67</v>
      </c>
      <c r="U609">
        <v>9.8852499999999992</v>
      </c>
      <c r="V609">
        <v>3.68852</v>
      </c>
      <c r="W609">
        <v>2.68</v>
      </c>
      <c r="X609">
        <v>1.0327900000000001</v>
      </c>
      <c r="Y609">
        <v>0.264822</v>
      </c>
      <c r="Z609">
        <v>9.8814200000000005E-2</v>
      </c>
      <c r="AA609">
        <v>0.16600789874792099</v>
      </c>
      <c r="AB609">
        <v>0.22123899999999999</v>
      </c>
      <c r="AC609">
        <v>1.2295100000000001</v>
      </c>
      <c r="AD609">
        <v>0.28289500000000001</v>
      </c>
      <c r="AE609">
        <v>0.72085900000000003</v>
      </c>
      <c r="AH609">
        <v>3.87799</v>
      </c>
      <c r="AI609">
        <v>0.57578099999999999</v>
      </c>
      <c r="AJ609">
        <v>0.65532199999999996</v>
      </c>
      <c r="AK609">
        <v>999</v>
      </c>
      <c r="AO609">
        <v>21101</v>
      </c>
    </row>
    <row r="610" spans="1:41" x14ac:dyDescent="0.45">
      <c r="A610" t="s">
        <v>5192</v>
      </c>
      <c r="B610" t="s">
        <v>170</v>
      </c>
      <c r="C610">
        <v>5</v>
      </c>
      <c r="D610">
        <v>4</v>
      </c>
      <c r="F610">
        <v>3.7894700000000001</v>
      </c>
      <c r="G610">
        <v>35</v>
      </c>
      <c r="H610">
        <v>2</v>
      </c>
      <c r="K610">
        <v>57</v>
      </c>
      <c r="L610">
        <v>243</v>
      </c>
      <c r="M610">
        <v>51</v>
      </c>
      <c r="N610">
        <v>26</v>
      </c>
      <c r="O610">
        <v>24</v>
      </c>
      <c r="P610">
        <v>6</v>
      </c>
      <c r="Q610">
        <v>19</v>
      </c>
      <c r="R610">
        <v>0</v>
      </c>
      <c r="S610">
        <v>4</v>
      </c>
      <c r="T610">
        <v>58</v>
      </c>
      <c r="U610">
        <v>9.1578999999999997</v>
      </c>
      <c r="V610">
        <v>3</v>
      </c>
      <c r="W610">
        <v>3.0526300000000002</v>
      </c>
      <c r="X610">
        <v>0.94736799999999999</v>
      </c>
      <c r="Y610">
        <v>0.23868300000000001</v>
      </c>
      <c r="Z610">
        <v>7.8189300000000003E-2</v>
      </c>
      <c r="AA610">
        <v>0.16049383580684601</v>
      </c>
      <c r="AB610">
        <v>0.231818</v>
      </c>
      <c r="AC610">
        <v>1.22807</v>
      </c>
      <c r="AD610">
        <v>0.288462</v>
      </c>
      <c r="AE610">
        <v>0.71428599999999998</v>
      </c>
      <c r="AH610">
        <v>3.7989000000000002</v>
      </c>
      <c r="AI610">
        <v>0.57542800000000005</v>
      </c>
      <c r="AJ610">
        <v>0.56645199999999996</v>
      </c>
      <c r="AK610">
        <v>999</v>
      </c>
      <c r="AO610" t="s">
        <v>5194</v>
      </c>
    </row>
    <row r="611" spans="1:41" x14ac:dyDescent="0.45">
      <c r="A611" t="s">
        <v>7958</v>
      </c>
      <c r="C611">
        <v>6</v>
      </c>
      <c r="D611">
        <v>8</v>
      </c>
      <c r="F611">
        <v>4.97872</v>
      </c>
      <c r="G611">
        <v>22</v>
      </c>
      <c r="H611">
        <v>18</v>
      </c>
      <c r="K611">
        <v>94</v>
      </c>
      <c r="L611">
        <v>422</v>
      </c>
      <c r="M611">
        <v>94</v>
      </c>
      <c r="N611">
        <v>56</v>
      </c>
      <c r="O611">
        <v>52</v>
      </c>
      <c r="P611">
        <v>13</v>
      </c>
      <c r="Q611">
        <v>43</v>
      </c>
      <c r="R611">
        <v>0</v>
      </c>
      <c r="S611">
        <v>8</v>
      </c>
      <c r="T611">
        <v>78</v>
      </c>
      <c r="U611">
        <v>7.4680900000000001</v>
      </c>
      <c r="V611">
        <v>4.1170200000000001</v>
      </c>
      <c r="W611">
        <v>1.81395</v>
      </c>
      <c r="X611">
        <v>1.24468</v>
      </c>
      <c r="Y611">
        <v>0.184834</v>
      </c>
      <c r="Z611">
        <v>0.101896</v>
      </c>
      <c r="AA611">
        <v>8.2938387989997794E-2</v>
      </c>
      <c r="AB611">
        <v>0.25336900000000001</v>
      </c>
      <c r="AC611">
        <v>1.4574499999999999</v>
      </c>
      <c r="AD611">
        <v>0.28928599999999999</v>
      </c>
      <c r="AE611">
        <v>0.68181800000000004</v>
      </c>
      <c r="AH611">
        <v>5.0209999999999999</v>
      </c>
      <c r="AI611">
        <v>0.575075</v>
      </c>
      <c r="AJ611">
        <v>0.51970000000000005</v>
      </c>
      <c r="AK611">
        <v>999</v>
      </c>
      <c r="AO611" t="s">
        <v>7959</v>
      </c>
    </row>
    <row r="612" spans="1:41" x14ac:dyDescent="0.45">
      <c r="A612" t="s">
        <v>6203</v>
      </c>
      <c r="B612" t="s">
        <v>76</v>
      </c>
      <c r="C612">
        <v>3</v>
      </c>
      <c r="D612">
        <v>5</v>
      </c>
      <c r="F612">
        <v>4.6886900000000002</v>
      </c>
      <c r="G612">
        <v>25</v>
      </c>
      <c r="H612">
        <v>13</v>
      </c>
      <c r="K612">
        <v>78.7</v>
      </c>
      <c r="L612">
        <v>352</v>
      </c>
      <c r="M612">
        <v>80</v>
      </c>
      <c r="N612">
        <v>44</v>
      </c>
      <c r="O612">
        <v>41</v>
      </c>
      <c r="P612">
        <v>9</v>
      </c>
      <c r="Q612">
        <v>37</v>
      </c>
      <c r="R612">
        <v>0</v>
      </c>
      <c r="S612">
        <v>3</v>
      </c>
      <c r="T612">
        <v>59</v>
      </c>
      <c r="U612">
        <v>6.7471399999999999</v>
      </c>
      <c r="V612">
        <v>4.2312599999999998</v>
      </c>
      <c r="W612">
        <v>1.59459</v>
      </c>
      <c r="X612">
        <v>1.02922</v>
      </c>
      <c r="Y612">
        <v>0.16761400000000001</v>
      </c>
      <c r="Z612">
        <v>0.105114</v>
      </c>
      <c r="AA612">
        <v>6.2500007450580597E-2</v>
      </c>
      <c r="AB612">
        <v>0.25641000000000003</v>
      </c>
      <c r="AC612">
        <v>1.4866600000000001</v>
      </c>
      <c r="AD612">
        <v>0.29098400000000002</v>
      </c>
      <c r="AE612">
        <v>0.69923400000000002</v>
      </c>
      <c r="AH612">
        <v>4.7671099999999997</v>
      </c>
      <c r="AI612">
        <v>0.57319500000000001</v>
      </c>
      <c r="AJ612">
        <v>0.67207499999999998</v>
      </c>
      <c r="AK612">
        <v>999</v>
      </c>
      <c r="AO612" t="s">
        <v>6206</v>
      </c>
    </row>
    <row r="613" spans="1:41" x14ac:dyDescent="0.45">
      <c r="A613" t="s">
        <v>7340</v>
      </c>
      <c r="B613" t="s">
        <v>89</v>
      </c>
      <c r="C613">
        <v>5</v>
      </c>
      <c r="D613">
        <v>2</v>
      </c>
      <c r="F613">
        <v>3.4670899999999998</v>
      </c>
      <c r="G613">
        <v>52</v>
      </c>
      <c r="H613">
        <v>0</v>
      </c>
      <c r="K613">
        <v>62.3</v>
      </c>
      <c r="L613">
        <v>260</v>
      </c>
      <c r="M613">
        <v>55</v>
      </c>
      <c r="N613">
        <v>26</v>
      </c>
      <c r="O613">
        <v>24</v>
      </c>
      <c r="P613">
        <v>5</v>
      </c>
      <c r="Q613">
        <v>16</v>
      </c>
      <c r="R613">
        <v>1</v>
      </c>
      <c r="S613">
        <v>7</v>
      </c>
      <c r="T613">
        <v>57</v>
      </c>
      <c r="U613">
        <v>8.2343499999999992</v>
      </c>
      <c r="V613">
        <v>2.3113999999999999</v>
      </c>
      <c r="W613">
        <v>3.5625</v>
      </c>
      <c r="X613">
        <v>0.72231100000000004</v>
      </c>
      <c r="Y613">
        <v>0.21923100000000001</v>
      </c>
      <c r="Z613">
        <v>6.1538500000000003E-2</v>
      </c>
      <c r="AA613">
        <v>0.15769230946898399</v>
      </c>
      <c r="AB613">
        <v>0.232068</v>
      </c>
      <c r="AC613">
        <v>1.1396500000000001</v>
      </c>
      <c r="AD613">
        <v>0.28571400000000002</v>
      </c>
      <c r="AE613">
        <v>0.703125</v>
      </c>
      <c r="AH613">
        <v>3.5760700000000001</v>
      </c>
      <c r="AI613">
        <v>0.57271899999999998</v>
      </c>
      <c r="AJ613">
        <v>0.65611200000000003</v>
      </c>
      <c r="AK613">
        <v>999</v>
      </c>
      <c r="AO613">
        <v>25679</v>
      </c>
    </row>
    <row r="614" spans="1:41" x14ac:dyDescent="0.45">
      <c r="A614" t="s">
        <v>5761</v>
      </c>
      <c r="B614" t="s">
        <v>46</v>
      </c>
      <c r="C614">
        <v>4</v>
      </c>
      <c r="D614">
        <v>3</v>
      </c>
      <c r="F614">
        <v>4.4155800000000003</v>
      </c>
      <c r="G614">
        <v>29</v>
      </c>
      <c r="H614">
        <v>15</v>
      </c>
      <c r="K614">
        <v>69.3</v>
      </c>
      <c r="L614">
        <v>309</v>
      </c>
      <c r="M614">
        <v>64</v>
      </c>
      <c r="N614">
        <v>36</v>
      </c>
      <c r="O614">
        <v>34</v>
      </c>
      <c r="P614">
        <v>10</v>
      </c>
      <c r="Q614">
        <v>36</v>
      </c>
      <c r="R614">
        <v>0</v>
      </c>
      <c r="S614">
        <v>3</v>
      </c>
      <c r="T614">
        <v>72</v>
      </c>
      <c r="U614">
        <v>9.3506499999999999</v>
      </c>
      <c r="V614">
        <v>4.6753200000000001</v>
      </c>
      <c r="W614">
        <v>2</v>
      </c>
      <c r="X614">
        <v>1.2987</v>
      </c>
      <c r="Y614">
        <v>0.23300999999999999</v>
      </c>
      <c r="Z614">
        <v>0.116505</v>
      </c>
      <c r="AA614">
        <v>0.11650485545396801</v>
      </c>
      <c r="AB614">
        <v>0.237037</v>
      </c>
      <c r="AC614">
        <v>1.4430000000000001</v>
      </c>
      <c r="AD614">
        <v>0.28723399999999999</v>
      </c>
      <c r="AE614">
        <v>0.74418600000000001</v>
      </c>
      <c r="AH614">
        <v>4.7413299999999996</v>
      </c>
      <c r="AI614">
        <v>0.57210300000000003</v>
      </c>
      <c r="AJ614">
        <v>0.71943699999999999</v>
      </c>
      <c r="AK614">
        <v>999</v>
      </c>
      <c r="AO614">
        <v>23391</v>
      </c>
    </row>
    <row r="615" spans="1:41" x14ac:dyDescent="0.45">
      <c r="A615" t="s">
        <v>7960</v>
      </c>
      <c r="B615" t="s">
        <v>155</v>
      </c>
      <c r="C615">
        <v>4</v>
      </c>
      <c r="D615">
        <v>5</v>
      </c>
      <c r="F615">
        <v>4.8902799999999997</v>
      </c>
      <c r="G615">
        <v>21</v>
      </c>
      <c r="H615">
        <v>18</v>
      </c>
      <c r="K615">
        <v>95.7</v>
      </c>
      <c r="L615">
        <v>427</v>
      </c>
      <c r="M615">
        <v>108</v>
      </c>
      <c r="N615">
        <v>56</v>
      </c>
      <c r="O615">
        <v>52</v>
      </c>
      <c r="P615">
        <v>12</v>
      </c>
      <c r="Q615">
        <v>32</v>
      </c>
      <c r="R615">
        <v>0</v>
      </c>
      <c r="S615">
        <v>5</v>
      </c>
      <c r="T615">
        <v>56</v>
      </c>
      <c r="U615">
        <v>5.2664600000000004</v>
      </c>
      <c r="V615">
        <v>3.0093999999999999</v>
      </c>
      <c r="W615">
        <v>1.75</v>
      </c>
      <c r="X615">
        <v>1.12853</v>
      </c>
      <c r="Y615">
        <v>0.13114799999999999</v>
      </c>
      <c r="Z615">
        <v>7.4941400000000005E-2</v>
      </c>
      <c r="AA615">
        <v>5.6206084787845598E-2</v>
      </c>
      <c r="AB615">
        <v>0.27692299999999997</v>
      </c>
      <c r="AC615">
        <v>1.4629000000000001</v>
      </c>
      <c r="AD615">
        <v>0.29813699999999999</v>
      </c>
      <c r="AE615">
        <v>0.68181800000000004</v>
      </c>
      <c r="AH615">
        <v>4.8746900000000002</v>
      </c>
      <c r="AI615">
        <v>0.57200099999999998</v>
      </c>
      <c r="AJ615">
        <v>0.73322100000000001</v>
      </c>
      <c r="AK615">
        <v>999</v>
      </c>
      <c r="AO615" t="s">
        <v>7961</v>
      </c>
    </row>
    <row r="616" spans="1:41" x14ac:dyDescent="0.45">
      <c r="A616" t="s">
        <v>7962</v>
      </c>
      <c r="B616" t="s">
        <v>36</v>
      </c>
      <c r="C616">
        <v>2</v>
      </c>
      <c r="D616">
        <v>4</v>
      </c>
      <c r="F616">
        <v>5.2006399999999999</v>
      </c>
      <c r="G616">
        <v>21</v>
      </c>
      <c r="H616">
        <v>9</v>
      </c>
      <c r="K616">
        <v>62.3</v>
      </c>
      <c r="L616">
        <v>272</v>
      </c>
      <c r="M616">
        <v>66</v>
      </c>
      <c r="N616">
        <v>39</v>
      </c>
      <c r="O616">
        <v>36</v>
      </c>
      <c r="P616">
        <v>10</v>
      </c>
      <c r="Q616">
        <v>20</v>
      </c>
      <c r="R616">
        <v>0</v>
      </c>
      <c r="S616">
        <v>3</v>
      </c>
      <c r="T616">
        <v>51</v>
      </c>
      <c r="U616">
        <v>7.3675800000000002</v>
      </c>
      <c r="V616">
        <v>2.8892500000000001</v>
      </c>
      <c r="W616">
        <v>2.5499999999999998</v>
      </c>
      <c r="X616">
        <v>1.44462</v>
      </c>
      <c r="Y616">
        <v>0.1875</v>
      </c>
      <c r="Z616">
        <v>7.3529399999999995E-2</v>
      </c>
      <c r="AA616">
        <v>0.113970585167407</v>
      </c>
      <c r="AB616">
        <v>0.26506000000000002</v>
      </c>
      <c r="AC616">
        <v>1.38042</v>
      </c>
      <c r="AD616">
        <v>0.29787200000000003</v>
      </c>
      <c r="AE616">
        <v>0.65277799999999997</v>
      </c>
      <c r="AH616">
        <v>4.8120200000000004</v>
      </c>
      <c r="AI616">
        <v>0.57176099999999996</v>
      </c>
      <c r="AJ616">
        <v>0.23311000000000001</v>
      </c>
      <c r="AK616">
        <v>999</v>
      </c>
      <c r="AO616">
        <v>18376</v>
      </c>
    </row>
    <row r="617" spans="1:41" x14ac:dyDescent="0.45">
      <c r="A617" t="s">
        <v>3460</v>
      </c>
      <c r="B617" t="s">
        <v>10</v>
      </c>
      <c r="C617">
        <v>7</v>
      </c>
      <c r="D617">
        <v>9</v>
      </c>
      <c r="F617">
        <v>5.0641699999999998</v>
      </c>
      <c r="G617">
        <v>24</v>
      </c>
      <c r="H617">
        <v>24</v>
      </c>
      <c r="K617">
        <v>101.3</v>
      </c>
      <c r="L617">
        <v>456</v>
      </c>
      <c r="M617">
        <v>95</v>
      </c>
      <c r="N617">
        <v>61</v>
      </c>
      <c r="O617">
        <v>57</v>
      </c>
      <c r="P617">
        <v>14</v>
      </c>
      <c r="Q617">
        <v>58</v>
      </c>
      <c r="R617">
        <v>0</v>
      </c>
      <c r="S617">
        <v>7</v>
      </c>
      <c r="T617">
        <v>100</v>
      </c>
      <c r="U617">
        <v>8.8844999999999992</v>
      </c>
      <c r="V617">
        <v>5.1530100000000001</v>
      </c>
      <c r="W617">
        <v>1.72414</v>
      </c>
      <c r="X617">
        <v>1.24383</v>
      </c>
      <c r="Y617">
        <v>0.21929799999999999</v>
      </c>
      <c r="Z617">
        <v>0.127193</v>
      </c>
      <c r="AA617">
        <v>9.2105254530906594E-2</v>
      </c>
      <c r="AB617">
        <v>0.24296699999999999</v>
      </c>
      <c r="AC617">
        <v>1.51037</v>
      </c>
      <c r="AD617">
        <v>0.29241899999999998</v>
      </c>
      <c r="AE617">
        <v>0.68965500000000002</v>
      </c>
      <c r="AH617">
        <v>5.0023299999999997</v>
      </c>
      <c r="AI617">
        <v>0.56940400000000002</v>
      </c>
      <c r="AJ617">
        <v>0.249693</v>
      </c>
      <c r="AK617">
        <v>999</v>
      </c>
      <c r="AO617" t="s">
        <v>3462</v>
      </c>
    </row>
    <row r="618" spans="1:41" x14ac:dyDescent="0.45">
      <c r="A618" t="s">
        <v>7963</v>
      </c>
      <c r="C618">
        <v>3</v>
      </c>
      <c r="D618">
        <v>5</v>
      </c>
      <c r="F618">
        <v>4.58047</v>
      </c>
      <c r="G618">
        <v>19</v>
      </c>
      <c r="H618">
        <v>12</v>
      </c>
      <c r="K618">
        <v>72.7</v>
      </c>
      <c r="L618">
        <v>319</v>
      </c>
      <c r="M618">
        <v>79</v>
      </c>
      <c r="N618">
        <v>40</v>
      </c>
      <c r="O618">
        <v>37</v>
      </c>
      <c r="P618">
        <v>11</v>
      </c>
      <c r="Q618">
        <v>23</v>
      </c>
      <c r="R618">
        <v>0</v>
      </c>
      <c r="S618">
        <v>2</v>
      </c>
      <c r="T618">
        <v>63</v>
      </c>
      <c r="U618">
        <v>7.7991700000000002</v>
      </c>
      <c r="V618">
        <v>2.8473199999999999</v>
      </c>
      <c r="W618">
        <v>2.7391299999999998</v>
      </c>
      <c r="X618">
        <v>1.3617600000000001</v>
      </c>
      <c r="Y618">
        <v>0.197492</v>
      </c>
      <c r="Z618">
        <v>7.2100300000000006E-2</v>
      </c>
      <c r="AA618">
        <v>0.125391855835914</v>
      </c>
      <c r="AB618">
        <v>0.26870699999999997</v>
      </c>
      <c r="AC618">
        <v>1.40303</v>
      </c>
      <c r="AD618">
        <v>0.309091</v>
      </c>
      <c r="AE618">
        <v>0.71593499999999999</v>
      </c>
      <c r="AH618">
        <v>4.5205099999999998</v>
      </c>
      <c r="AI618">
        <v>0.56915499999999997</v>
      </c>
      <c r="AJ618">
        <v>0.40107199999999998</v>
      </c>
      <c r="AK618">
        <v>999</v>
      </c>
      <c r="AO618">
        <v>16904</v>
      </c>
    </row>
    <row r="619" spans="1:41" x14ac:dyDescent="0.45">
      <c r="A619" t="s">
        <v>7964</v>
      </c>
      <c r="B619" t="s">
        <v>7</v>
      </c>
      <c r="C619">
        <v>4</v>
      </c>
      <c r="D619">
        <v>6</v>
      </c>
      <c r="F619">
        <v>4.6956499999999997</v>
      </c>
      <c r="G619">
        <v>23</v>
      </c>
      <c r="H619">
        <v>12</v>
      </c>
      <c r="K619">
        <v>69</v>
      </c>
      <c r="L619">
        <v>308</v>
      </c>
      <c r="M619">
        <v>68</v>
      </c>
      <c r="N619">
        <v>39</v>
      </c>
      <c r="O619">
        <v>36</v>
      </c>
      <c r="P619">
        <v>8</v>
      </c>
      <c r="Q619">
        <v>30</v>
      </c>
      <c r="R619">
        <v>0</v>
      </c>
      <c r="S619">
        <v>7</v>
      </c>
      <c r="T619">
        <v>61</v>
      </c>
      <c r="U619">
        <v>7.9565200000000003</v>
      </c>
      <c r="V619">
        <v>3.9130400000000001</v>
      </c>
      <c r="W619">
        <v>2.0333299999999999</v>
      </c>
      <c r="X619">
        <v>1.04348</v>
      </c>
      <c r="Y619">
        <v>0.19805200000000001</v>
      </c>
      <c r="Z619">
        <v>9.7402600000000006E-2</v>
      </c>
      <c r="AA619">
        <v>0.10064934939146</v>
      </c>
      <c r="AB619">
        <v>0.25092300000000001</v>
      </c>
      <c r="AC619">
        <v>1.4202900000000001</v>
      </c>
      <c r="AD619">
        <v>0.29703000000000002</v>
      </c>
      <c r="AE619">
        <v>0.67972399999999999</v>
      </c>
      <c r="AH619">
        <v>4.6028700000000002</v>
      </c>
      <c r="AI619">
        <v>0.56755999999999995</v>
      </c>
      <c r="AJ619">
        <v>0.51300599999999996</v>
      </c>
      <c r="AK619">
        <v>999</v>
      </c>
      <c r="AO619" t="s">
        <v>7965</v>
      </c>
    </row>
    <row r="620" spans="1:41" x14ac:dyDescent="0.45">
      <c r="A620" t="s">
        <v>7966</v>
      </c>
      <c r="C620">
        <v>5</v>
      </c>
      <c r="D620">
        <v>8</v>
      </c>
      <c r="F620">
        <v>4.5811200000000003</v>
      </c>
      <c r="G620">
        <v>22</v>
      </c>
      <c r="H620">
        <v>17</v>
      </c>
      <c r="K620">
        <v>94.3</v>
      </c>
      <c r="L620">
        <v>416</v>
      </c>
      <c r="M620">
        <v>100</v>
      </c>
      <c r="N620">
        <v>51</v>
      </c>
      <c r="O620">
        <v>48</v>
      </c>
      <c r="P620">
        <v>11</v>
      </c>
      <c r="Q620">
        <v>33</v>
      </c>
      <c r="R620">
        <v>0</v>
      </c>
      <c r="S620">
        <v>5</v>
      </c>
      <c r="T620">
        <v>59</v>
      </c>
      <c r="U620">
        <v>5.63096</v>
      </c>
      <c r="V620">
        <v>3.1495199999999999</v>
      </c>
      <c r="W620">
        <v>1.7878799999999999</v>
      </c>
      <c r="X620">
        <v>1.0498400000000001</v>
      </c>
      <c r="Y620">
        <v>0.14182700000000001</v>
      </c>
      <c r="Z620">
        <v>7.9326900000000006E-2</v>
      </c>
      <c r="AA620">
        <v>6.2500007450580597E-2</v>
      </c>
      <c r="AB620">
        <v>0.26455000000000001</v>
      </c>
      <c r="AC620">
        <v>1.41039</v>
      </c>
      <c r="AD620">
        <v>0.28896100000000002</v>
      </c>
      <c r="AE620">
        <v>0.69727899999999998</v>
      </c>
      <c r="AH620">
        <v>4.7290599999999996</v>
      </c>
      <c r="AI620">
        <v>0.56695499999999999</v>
      </c>
      <c r="AJ620">
        <v>0.65740600000000005</v>
      </c>
      <c r="AK620">
        <v>999</v>
      </c>
      <c r="AO620" t="s">
        <v>7967</v>
      </c>
    </row>
    <row r="621" spans="1:41" x14ac:dyDescent="0.45">
      <c r="A621" t="s">
        <v>7968</v>
      </c>
      <c r="C621">
        <v>4</v>
      </c>
      <c r="D621">
        <v>5</v>
      </c>
      <c r="F621">
        <v>4.4328399999999997</v>
      </c>
      <c r="G621">
        <v>23</v>
      </c>
      <c r="H621">
        <v>9</v>
      </c>
      <c r="K621">
        <v>67</v>
      </c>
      <c r="L621">
        <v>289</v>
      </c>
      <c r="M621">
        <v>72</v>
      </c>
      <c r="N621">
        <v>35</v>
      </c>
      <c r="O621">
        <v>33</v>
      </c>
      <c r="P621">
        <v>9</v>
      </c>
      <c r="Q621">
        <v>16</v>
      </c>
      <c r="R621">
        <v>0</v>
      </c>
      <c r="S621">
        <v>2</v>
      </c>
      <c r="T621">
        <v>47</v>
      </c>
      <c r="U621">
        <v>6.3134300000000003</v>
      </c>
      <c r="V621">
        <v>2.1492499999999999</v>
      </c>
      <c r="W621">
        <v>2.9375</v>
      </c>
      <c r="X621">
        <v>1.20896</v>
      </c>
      <c r="Y621">
        <v>0.16263</v>
      </c>
      <c r="Z621">
        <v>5.5363299999999997E-2</v>
      </c>
      <c r="AA621">
        <v>0.107266429811716</v>
      </c>
      <c r="AB621">
        <v>0.265683</v>
      </c>
      <c r="AC621">
        <v>1.3134300000000001</v>
      </c>
      <c r="AD621">
        <v>0.29302299999999998</v>
      </c>
      <c r="AE621">
        <v>0.70291800000000004</v>
      </c>
      <c r="AH621">
        <v>4.4042899999999996</v>
      </c>
      <c r="AI621">
        <v>0.56550900000000004</v>
      </c>
      <c r="AJ621">
        <v>0.55703999999999998</v>
      </c>
      <c r="AK621">
        <v>999</v>
      </c>
      <c r="AO621" t="s">
        <v>7969</v>
      </c>
    </row>
    <row r="622" spans="1:41" x14ac:dyDescent="0.45">
      <c r="A622" t="s">
        <v>4667</v>
      </c>
      <c r="B622" t="s">
        <v>178</v>
      </c>
      <c r="C622">
        <v>2</v>
      </c>
      <c r="D622">
        <v>3</v>
      </c>
      <c r="F622">
        <v>4.4790000000000001</v>
      </c>
      <c r="G622">
        <v>30</v>
      </c>
      <c r="H622">
        <v>11</v>
      </c>
      <c r="K622">
        <v>64.3</v>
      </c>
      <c r="L622">
        <v>281</v>
      </c>
      <c r="M622">
        <v>57</v>
      </c>
      <c r="N622">
        <v>34</v>
      </c>
      <c r="O622">
        <v>32</v>
      </c>
      <c r="P622">
        <v>9</v>
      </c>
      <c r="Q622">
        <v>31</v>
      </c>
      <c r="R622">
        <v>0</v>
      </c>
      <c r="S622">
        <v>3</v>
      </c>
      <c r="T622">
        <v>70</v>
      </c>
      <c r="U622">
        <v>9.7978199999999998</v>
      </c>
      <c r="V622">
        <v>4.3390399999999998</v>
      </c>
      <c r="W622">
        <v>2.25806</v>
      </c>
      <c r="X622">
        <v>1.25972</v>
      </c>
      <c r="Y622">
        <v>0.24911</v>
      </c>
      <c r="Z622">
        <v>0.11032</v>
      </c>
      <c r="AA622">
        <v>0.13879004120826699</v>
      </c>
      <c r="AB622">
        <v>0.230769</v>
      </c>
      <c r="AC622">
        <v>1.3685799999999999</v>
      </c>
      <c r="AD622">
        <v>0.28571400000000002</v>
      </c>
      <c r="AE622">
        <v>0.71618000000000004</v>
      </c>
      <c r="AH622">
        <v>4.4836600000000004</v>
      </c>
      <c r="AI622">
        <v>0.56532099999999996</v>
      </c>
      <c r="AJ622">
        <v>0.48830600000000002</v>
      </c>
      <c r="AK622">
        <v>999</v>
      </c>
      <c r="AO622">
        <v>25388</v>
      </c>
    </row>
    <row r="623" spans="1:41" x14ac:dyDescent="0.45">
      <c r="A623" t="s">
        <v>7970</v>
      </c>
      <c r="B623" t="s">
        <v>130</v>
      </c>
      <c r="C623">
        <v>3</v>
      </c>
      <c r="D623">
        <v>3</v>
      </c>
      <c r="F623">
        <v>4.1515700000000004</v>
      </c>
      <c r="G623">
        <v>46</v>
      </c>
      <c r="H623">
        <v>3</v>
      </c>
      <c r="K623">
        <v>60.7</v>
      </c>
      <c r="L623">
        <v>261</v>
      </c>
      <c r="M623">
        <v>55</v>
      </c>
      <c r="N623">
        <v>30</v>
      </c>
      <c r="O623">
        <v>28</v>
      </c>
      <c r="P623">
        <v>8</v>
      </c>
      <c r="Q623">
        <v>22</v>
      </c>
      <c r="R623">
        <v>2</v>
      </c>
      <c r="S623">
        <v>4</v>
      </c>
      <c r="T623">
        <v>66</v>
      </c>
      <c r="U623">
        <v>9.7858300000000007</v>
      </c>
      <c r="V623">
        <v>3.2619400000000001</v>
      </c>
      <c r="W623">
        <v>3</v>
      </c>
      <c r="X623">
        <v>1.1861600000000001</v>
      </c>
      <c r="Y623">
        <v>0.25287399999999999</v>
      </c>
      <c r="Z623">
        <v>8.4291199999999997E-2</v>
      </c>
      <c r="AA623">
        <v>0.16858237981796201</v>
      </c>
      <c r="AB623">
        <v>0.234043</v>
      </c>
      <c r="AC623">
        <v>1.2685299999999999</v>
      </c>
      <c r="AD623">
        <v>0.29192499999999999</v>
      </c>
      <c r="AE623">
        <v>0.71428599999999998</v>
      </c>
      <c r="AH623">
        <v>4.0787599999999999</v>
      </c>
      <c r="AI623">
        <v>0.56332499999999996</v>
      </c>
      <c r="AJ623">
        <v>0.51438099999999998</v>
      </c>
      <c r="AK623">
        <v>999</v>
      </c>
      <c r="AO623" t="s">
        <v>7971</v>
      </c>
    </row>
    <row r="624" spans="1:41" x14ac:dyDescent="0.45">
      <c r="A624" t="s">
        <v>7972</v>
      </c>
      <c r="C624">
        <v>5</v>
      </c>
      <c r="D624">
        <v>7</v>
      </c>
      <c r="F624">
        <v>4.5929500000000001</v>
      </c>
      <c r="G624">
        <v>29</v>
      </c>
      <c r="H624">
        <v>11</v>
      </c>
      <c r="K624">
        <v>82.3</v>
      </c>
      <c r="L624">
        <v>362</v>
      </c>
      <c r="M624">
        <v>83</v>
      </c>
      <c r="N624">
        <v>45</v>
      </c>
      <c r="O624">
        <v>42</v>
      </c>
      <c r="P624">
        <v>10</v>
      </c>
      <c r="Q624">
        <v>34</v>
      </c>
      <c r="R624">
        <v>0</v>
      </c>
      <c r="S624">
        <v>5</v>
      </c>
      <c r="T624">
        <v>63</v>
      </c>
      <c r="U624">
        <v>6.8894299999999999</v>
      </c>
      <c r="V624">
        <v>3.7181000000000002</v>
      </c>
      <c r="W624">
        <v>1.85294</v>
      </c>
      <c r="X624">
        <v>1.0935600000000001</v>
      </c>
      <c r="Y624">
        <v>0.17403299999999999</v>
      </c>
      <c r="Z624">
        <v>9.3922699999999998E-2</v>
      </c>
      <c r="AA624">
        <v>8.0110497772693606E-2</v>
      </c>
      <c r="AB624">
        <v>0.25696600000000003</v>
      </c>
      <c r="AC624">
        <v>1.4216299999999999</v>
      </c>
      <c r="AD624">
        <v>0.29199999999999998</v>
      </c>
      <c r="AE624">
        <v>0.69902900000000001</v>
      </c>
      <c r="AH624">
        <v>4.7252700000000001</v>
      </c>
      <c r="AI624">
        <v>0.56161399999999995</v>
      </c>
      <c r="AJ624">
        <v>0.72621100000000005</v>
      </c>
      <c r="AK624">
        <v>999</v>
      </c>
      <c r="AO624">
        <v>25078</v>
      </c>
    </row>
    <row r="625" spans="1:41" x14ac:dyDescent="0.45">
      <c r="A625" t="s">
        <v>7472</v>
      </c>
      <c r="B625" t="s">
        <v>31</v>
      </c>
      <c r="C625">
        <v>3</v>
      </c>
      <c r="D625">
        <v>4</v>
      </c>
      <c r="F625">
        <v>4.37601</v>
      </c>
      <c r="G625">
        <v>37</v>
      </c>
      <c r="H625">
        <v>11</v>
      </c>
      <c r="K625">
        <v>61.7</v>
      </c>
      <c r="L625">
        <v>272</v>
      </c>
      <c r="M625">
        <v>54</v>
      </c>
      <c r="N625">
        <v>32</v>
      </c>
      <c r="O625">
        <v>30</v>
      </c>
      <c r="P625">
        <v>7</v>
      </c>
      <c r="Q625">
        <v>31</v>
      </c>
      <c r="R625">
        <v>0</v>
      </c>
      <c r="S625">
        <v>5</v>
      </c>
      <c r="T625">
        <v>64</v>
      </c>
      <c r="U625">
        <v>9.3354900000000001</v>
      </c>
      <c r="V625">
        <v>4.5218800000000003</v>
      </c>
      <c r="W625">
        <v>2.0645199999999999</v>
      </c>
      <c r="X625">
        <v>1.0210699999999999</v>
      </c>
      <c r="Y625">
        <v>0.235294</v>
      </c>
      <c r="Z625">
        <v>0.113971</v>
      </c>
      <c r="AA625">
        <v>0.12132353335618901</v>
      </c>
      <c r="AB625">
        <v>0.22881399999999999</v>
      </c>
      <c r="AC625">
        <v>1.3776299999999999</v>
      </c>
      <c r="AD625">
        <v>0.28484799999999999</v>
      </c>
      <c r="AE625">
        <v>0.70478700000000005</v>
      </c>
      <c r="AH625">
        <v>4.4057700000000004</v>
      </c>
      <c r="AI625">
        <v>0.55979100000000004</v>
      </c>
      <c r="AJ625">
        <v>0.59210499999999999</v>
      </c>
      <c r="AK625">
        <v>999</v>
      </c>
      <c r="AO625">
        <v>27914</v>
      </c>
    </row>
    <row r="626" spans="1:41" x14ac:dyDescent="0.45">
      <c r="A626" t="s">
        <v>7973</v>
      </c>
      <c r="B626" t="s">
        <v>36</v>
      </c>
      <c r="C626">
        <v>5</v>
      </c>
      <c r="D626">
        <v>9</v>
      </c>
      <c r="F626">
        <v>5.52712</v>
      </c>
      <c r="G626">
        <v>21</v>
      </c>
      <c r="H626">
        <v>20</v>
      </c>
      <c r="K626">
        <v>97.7</v>
      </c>
      <c r="L626">
        <v>440</v>
      </c>
      <c r="M626">
        <v>99</v>
      </c>
      <c r="N626">
        <v>64</v>
      </c>
      <c r="O626">
        <v>60</v>
      </c>
      <c r="P626">
        <v>16</v>
      </c>
      <c r="Q626">
        <v>45</v>
      </c>
      <c r="R626">
        <v>0</v>
      </c>
      <c r="S626">
        <v>10</v>
      </c>
      <c r="T626">
        <v>84</v>
      </c>
      <c r="U626">
        <v>7.7379699999999998</v>
      </c>
      <c r="V626">
        <v>4.14534</v>
      </c>
      <c r="W626">
        <v>1.8666700000000001</v>
      </c>
      <c r="X626">
        <v>1.4739</v>
      </c>
      <c r="Y626">
        <v>0.190909</v>
      </c>
      <c r="Z626">
        <v>0.102273</v>
      </c>
      <c r="AA626">
        <v>8.8636361062526703E-2</v>
      </c>
      <c r="AB626">
        <v>0.25714300000000001</v>
      </c>
      <c r="AC626">
        <v>1.4739</v>
      </c>
      <c r="AD626">
        <v>0.29122799999999999</v>
      </c>
      <c r="AE626">
        <v>0.65789500000000001</v>
      </c>
      <c r="AH626">
        <v>5.3532999999999999</v>
      </c>
      <c r="AI626">
        <v>0.55922700000000003</v>
      </c>
      <c r="AJ626">
        <v>0.31445499999999998</v>
      </c>
      <c r="AK626">
        <v>999</v>
      </c>
      <c r="AO626" t="s">
        <v>7974</v>
      </c>
    </row>
    <row r="627" spans="1:41" x14ac:dyDescent="0.45">
      <c r="A627" t="s">
        <v>7975</v>
      </c>
      <c r="B627" t="s">
        <v>207</v>
      </c>
      <c r="C627">
        <v>4</v>
      </c>
      <c r="D627">
        <v>5</v>
      </c>
      <c r="F627">
        <v>4.4470599999999996</v>
      </c>
      <c r="G627">
        <v>27</v>
      </c>
      <c r="H627">
        <v>14</v>
      </c>
      <c r="K627">
        <v>85</v>
      </c>
      <c r="L627">
        <v>372</v>
      </c>
      <c r="M627">
        <v>79</v>
      </c>
      <c r="N627">
        <v>45</v>
      </c>
      <c r="O627">
        <v>42</v>
      </c>
      <c r="P627">
        <v>12</v>
      </c>
      <c r="Q627">
        <v>38</v>
      </c>
      <c r="R627">
        <v>0</v>
      </c>
      <c r="S627">
        <v>4</v>
      </c>
      <c r="T627">
        <v>84</v>
      </c>
      <c r="U627">
        <v>8.8941199999999991</v>
      </c>
      <c r="V627">
        <v>4.0235300000000001</v>
      </c>
      <c r="W627">
        <v>2.2105299999999999</v>
      </c>
      <c r="X627">
        <v>1.2705900000000001</v>
      </c>
      <c r="Y627">
        <v>0.22580600000000001</v>
      </c>
      <c r="Z627">
        <v>0.10215100000000001</v>
      </c>
      <c r="AA627">
        <v>0.123655907809734</v>
      </c>
      <c r="AB627">
        <v>0.239394</v>
      </c>
      <c r="AC627">
        <v>1.3764700000000001</v>
      </c>
      <c r="AD627">
        <v>0.286325</v>
      </c>
      <c r="AE627">
        <v>0.71856299999999995</v>
      </c>
      <c r="AH627">
        <v>4.5962199999999998</v>
      </c>
      <c r="AI627">
        <v>0.55801500000000004</v>
      </c>
      <c r="AJ627">
        <v>0.62181699999999995</v>
      </c>
      <c r="AK627">
        <v>999</v>
      </c>
      <c r="AO627">
        <v>20277</v>
      </c>
    </row>
    <row r="628" spans="1:41" x14ac:dyDescent="0.45">
      <c r="A628" t="s">
        <v>7976</v>
      </c>
      <c r="B628" t="s">
        <v>42</v>
      </c>
      <c r="C628">
        <v>4</v>
      </c>
      <c r="D628">
        <v>6</v>
      </c>
      <c r="F628">
        <v>4.8703500000000002</v>
      </c>
      <c r="G628">
        <v>23</v>
      </c>
      <c r="H628">
        <v>14</v>
      </c>
      <c r="K628">
        <v>88.7</v>
      </c>
      <c r="L628">
        <v>391</v>
      </c>
      <c r="M628">
        <v>92</v>
      </c>
      <c r="N628">
        <v>51</v>
      </c>
      <c r="O628">
        <v>48</v>
      </c>
      <c r="P628">
        <v>13</v>
      </c>
      <c r="Q628">
        <v>32</v>
      </c>
      <c r="R628">
        <v>0</v>
      </c>
      <c r="S628">
        <v>7</v>
      </c>
      <c r="T628">
        <v>69</v>
      </c>
      <c r="U628">
        <v>7.0011299999999999</v>
      </c>
      <c r="V628">
        <v>3.2469000000000001</v>
      </c>
      <c r="W628">
        <v>2.15625</v>
      </c>
      <c r="X628">
        <v>1.3190500000000001</v>
      </c>
      <c r="Y628">
        <v>0.17647099999999999</v>
      </c>
      <c r="Z628">
        <v>8.1841399999999995E-2</v>
      </c>
      <c r="AA628">
        <v>9.4629161059856401E-2</v>
      </c>
      <c r="AB628">
        <v>0.26136399999999999</v>
      </c>
      <c r="AC628">
        <v>1.3979699999999999</v>
      </c>
      <c r="AD628">
        <v>0.29259299999999999</v>
      </c>
      <c r="AE628">
        <v>0.68998099999999996</v>
      </c>
      <c r="AH628">
        <v>4.9235899999999999</v>
      </c>
      <c r="AI628">
        <v>0.55790600000000001</v>
      </c>
      <c r="AJ628">
        <v>0.58635000000000004</v>
      </c>
      <c r="AK628">
        <v>999</v>
      </c>
      <c r="AO628" t="s">
        <v>7977</v>
      </c>
    </row>
    <row r="629" spans="1:41" x14ac:dyDescent="0.45">
      <c r="A629" t="s">
        <v>7978</v>
      </c>
      <c r="B629" t="s">
        <v>59</v>
      </c>
      <c r="C629">
        <v>5</v>
      </c>
      <c r="D629">
        <v>6</v>
      </c>
      <c r="F629">
        <v>4.8754099999999996</v>
      </c>
      <c r="G629">
        <v>18</v>
      </c>
      <c r="H629">
        <v>17</v>
      </c>
      <c r="K629">
        <v>92.3</v>
      </c>
      <c r="L629">
        <v>399</v>
      </c>
      <c r="M629">
        <v>99</v>
      </c>
      <c r="N629">
        <v>53</v>
      </c>
      <c r="O629">
        <v>50</v>
      </c>
      <c r="P629">
        <v>15</v>
      </c>
      <c r="Q629">
        <v>30</v>
      </c>
      <c r="R629">
        <v>1</v>
      </c>
      <c r="S629">
        <v>2</v>
      </c>
      <c r="T629">
        <v>72</v>
      </c>
      <c r="U629">
        <v>7.0205799999999998</v>
      </c>
      <c r="V629">
        <v>2.9252400000000001</v>
      </c>
      <c r="W629">
        <v>2.4</v>
      </c>
      <c r="X629">
        <v>1.46262</v>
      </c>
      <c r="Y629">
        <v>0.180451</v>
      </c>
      <c r="Z629">
        <v>7.5188000000000005E-2</v>
      </c>
      <c r="AA629">
        <v>0.105263158679008</v>
      </c>
      <c r="AB629">
        <v>0.26975500000000002</v>
      </c>
      <c r="AC629">
        <v>1.3976200000000001</v>
      </c>
      <c r="AD629">
        <v>0.3</v>
      </c>
      <c r="AE629">
        <v>0.703704</v>
      </c>
      <c r="AH629">
        <v>4.8476699999999999</v>
      </c>
      <c r="AI629">
        <v>0.55691400000000002</v>
      </c>
      <c r="AJ629">
        <v>0.55320599999999998</v>
      </c>
      <c r="AK629">
        <v>999</v>
      </c>
      <c r="AO629">
        <v>13050</v>
      </c>
    </row>
    <row r="630" spans="1:41" x14ac:dyDescent="0.45">
      <c r="A630" t="s">
        <v>7979</v>
      </c>
      <c r="B630" t="s">
        <v>82</v>
      </c>
      <c r="C630">
        <v>5</v>
      </c>
      <c r="D630">
        <v>7</v>
      </c>
      <c r="F630">
        <v>4.5330500000000002</v>
      </c>
      <c r="G630">
        <v>25</v>
      </c>
      <c r="H630">
        <v>16</v>
      </c>
      <c r="K630">
        <v>95.3</v>
      </c>
      <c r="L630">
        <v>421</v>
      </c>
      <c r="M630">
        <v>95</v>
      </c>
      <c r="N630">
        <v>51</v>
      </c>
      <c r="O630">
        <v>48</v>
      </c>
      <c r="P630">
        <v>11</v>
      </c>
      <c r="Q630">
        <v>39</v>
      </c>
      <c r="R630">
        <v>0</v>
      </c>
      <c r="S630">
        <v>7</v>
      </c>
      <c r="T630">
        <v>71</v>
      </c>
      <c r="U630">
        <v>6.7051400000000001</v>
      </c>
      <c r="V630">
        <v>3.6831100000000001</v>
      </c>
      <c r="W630">
        <v>1.8205100000000001</v>
      </c>
      <c r="X630">
        <v>1.0388200000000001</v>
      </c>
      <c r="Y630">
        <v>0.16864599999999999</v>
      </c>
      <c r="Z630">
        <v>9.2636599999999999E-2</v>
      </c>
      <c r="AA630">
        <v>7.6009504497051197E-2</v>
      </c>
      <c r="AB630">
        <v>0.25333299999999997</v>
      </c>
      <c r="AC630">
        <v>1.4060900000000001</v>
      </c>
      <c r="AD630">
        <v>0.28668900000000003</v>
      </c>
      <c r="AE630">
        <v>0.69983099999999998</v>
      </c>
      <c r="AH630">
        <v>4.7135899999999999</v>
      </c>
      <c r="AI630">
        <v>0.55565399999999998</v>
      </c>
      <c r="AJ630">
        <v>0.69465600000000005</v>
      </c>
      <c r="AK630">
        <v>999</v>
      </c>
      <c r="AO630" t="s">
        <v>7980</v>
      </c>
    </row>
    <row r="631" spans="1:41" x14ac:dyDescent="0.45">
      <c r="A631" t="s">
        <v>114</v>
      </c>
      <c r="C631">
        <v>4</v>
      </c>
      <c r="D631">
        <v>4</v>
      </c>
      <c r="F631">
        <v>4.8262200000000002</v>
      </c>
      <c r="G631">
        <v>31</v>
      </c>
      <c r="H631">
        <v>17</v>
      </c>
      <c r="K631">
        <v>100.7</v>
      </c>
      <c r="L631">
        <v>437</v>
      </c>
      <c r="M631">
        <v>99</v>
      </c>
      <c r="N631">
        <v>58</v>
      </c>
      <c r="O631">
        <v>54</v>
      </c>
      <c r="P631">
        <v>14</v>
      </c>
      <c r="Q631">
        <v>38</v>
      </c>
      <c r="R631">
        <v>0</v>
      </c>
      <c r="S631">
        <v>5</v>
      </c>
      <c r="T631">
        <v>80</v>
      </c>
      <c r="U631">
        <v>7.1499499999999996</v>
      </c>
      <c r="V631">
        <v>3.3962300000000001</v>
      </c>
      <c r="W631">
        <v>2.1052599999999999</v>
      </c>
      <c r="X631">
        <v>1.2512399999999999</v>
      </c>
      <c r="Y631">
        <v>0.18306600000000001</v>
      </c>
      <c r="Z631">
        <v>8.6956500000000006E-2</v>
      </c>
      <c r="AA631">
        <v>9.6109844744205405E-2</v>
      </c>
      <c r="AB631">
        <v>0.25126900000000002</v>
      </c>
      <c r="AC631">
        <v>1.3604799999999999</v>
      </c>
      <c r="AD631">
        <v>0.283333</v>
      </c>
      <c r="AE631">
        <v>0.67291299999999998</v>
      </c>
      <c r="AH631">
        <v>4.7545400000000004</v>
      </c>
      <c r="AI631">
        <v>0.55463899999999999</v>
      </c>
      <c r="AJ631">
        <v>0.391513</v>
      </c>
      <c r="AK631">
        <v>999</v>
      </c>
      <c r="AO631">
        <v>22224</v>
      </c>
    </row>
    <row r="632" spans="1:41" x14ac:dyDescent="0.45">
      <c r="A632" t="s">
        <v>7981</v>
      </c>
      <c r="B632" t="s">
        <v>10</v>
      </c>
      <c r="C632">
        <v>4</v>
      </c>
      <c r="D632">
        <v>4</v>
      </c>
      <c r="F632">
        <v>4.7698700000000001</v>
      </c>
      <c r="G632">
        <v>18</v>
      </c>
      <c r="H632">
        <v>10</v>
      </c>
      <c r="K632">
        <v>71.7</v>
      </c>
      <c r="L632">
        <v>310</v>
      </c>
      <c r="M632">
        <v>79</v>
      </c>
      <c r="N632">
        <v>41</v>
      </c>
      <c r="O632">
        <v>38</v>
      </c>
      <c r="P632">
        <v>11</v>
      </c>
      <c r="Q632">
        <v>18</v>
      </c>
      <c r="R632">
        <v>0</v>
      </c>
      <c r="S632">
        <v>1</v>
      </c>
      <c r="T632">
        <v>49</v>
      </c>
      <c r="U632">
        <v>6.1506299999999996</v>
      </c>
      <c r="V632">
        <v>2.2594099999999999</v>
      </c>
      <c r="W632">
        <v>2.7222200000000001</v>
      </c>
      <c r="X632">
        <v>1.3807499999999999</v>
      </c>
      <c r="Y632">
        <v>0.15806500000000001</v>
      </c>
      <c r="Z632">
        <v>5.8064499999999998E-2</v>
      </c>
      <c r="AA632">
        <v>9.9999997764825793E-2</v>
      </c>
      <c r="AB632">
        <v>0.271478</v>
      </c>
      <c r="AC632">
        <v>1.35286</v>
      </c>
      <c r="AD632">
        <v>0.29437200000000002</v>
      </c>
      <c r="AE632">
        <v>0.68627499999999997</v>
      </c>
      <c r="AH632">
        <v>4.6776299999999997</v>
      </c>
      <c r="AI632">
        <v>0.55398199999999997</v>
      </c>
      <c r="AJ632">
        <v>0.29113099999999997</v>
      </c>
      <c r="AK632">
        <v>999</v>
      </c>
      <c r="AO632" t="s">
        <v>7982</v>
      </c>
    </row>
    <row r="633" spans="1:41" x14ac:dyDescent="0.45">
      <c r="A633" t="s">
        <v>5254</v>
      </c>
      <c r="B633" t="s">
        <v>31</v>
      </c>
      <c r="C633">
        <v>6</v>
      </c>
      <c r="D633">
        <v>8</v>
      </c>
      <c r="F633">
        <v>4.8913000000000002</v>
      </c>
      <c r="G633">
        <v>24</v>
      </c>
      <c r="H633">
        <v>24</v>
      </c>
      <c r="K633">
        <v>92</v>
      </c>
      <c r="L633">
        <v>414</v>
      </c>
      <c r="M633">
        <v>90</v>
      </c>
      <c r="N633">
        <v>53</v>
      </c>
      <c r="O633">
        <v>50</v>
      </c>
      <c r="P633">
        <v>12</v>
      </c>
      <c r="Q633">
        <v>44</v>
      </c>
      <c r="R633">
        <v>0</v>
      </c>
      <c r="S633">
        <v>9</v>
      </c>
      <c r="T633">
        <v>78</v>
      </c>
      <c r="U633">
        <v>7.6304299999999996</v>
      </c>
      <c r="V633">
        <v>4.3043500000000003</v>
      </c>
      <c r="W633">
        <v>1.7727299999999999</v>
      </c>
      <c r="X633">
        <v>1.17391</v>
      </c>
      <c r="Y633">
        <v>0.18840599999999999</v>
      </c>
      <c r="Z633">
        <v>0.10628</v>
      </c>
      <c r="AA633">
        <v>8.2125604152679402E-2</v>
      </c>
      <c r="AB633">
        <v>0.249307</v>
      </c>
      <c r="AC633">
        <v>1.45652</v>
      </c>
      <c r="AD633">
        <v>0.287823</v>
      </c>
      <c r="AE633">
        <v>0.69112600000000002</v>
      </c>
      <c r="AH633">
        <v>4.9832999999999998</v>
      </c>
      <c r="AI633">
        <v>0.55358200000000002</v>
      </c>
      <c r="AJ633">
        <v>0.657057</v>
      </c>
      <c r="AK633">
        <v>999</v>
      </c>
      <c r="AO633" t="s">
        <v>5257</v>
      </c>
    </row>
    <row r="634" spans="1:41" x14ac:dyDescent="0.45">
      <c r="A634" t="s">
        <v>7401</v>
      </c>
      <c r="B634" t="s">
        <v>269</v>
      </c>
      <c r="C634">
        <v>4</v>
      </c>
      <c r="D634">
        <v>3</v>
      </c>
      <c r="F634">
        <v>4.0758900000000002</v>
      </c>
      <c r="G634">
        <v>49</v>
      </c>
      <c r="H634">
        <v>7</v>
      </c>
      <c r="K634">
        <v>81.7</v>
      </c>
      <c r="L634">
        <v>358</v>
      </c>
      <c r="M634">
        <v>83</v>
      </c>
      <c r="N634">
        <v>40</v>
      </c>
      <c r="O634">
        <v>37</v>
      </c>
      <c r="P634">
        <v>8</v>
      </c>
      <c r="Q634">
        <v>31</v>
      </c>
      <c r="R634">
        <v>0</v>
      </c>
      <c r="S634">
        <v>3</v>
      </c>
      <c r="T634">
        <v>57</v>
      </c>
      <c r="U634">
        <v>6.2790699999999999</v>
      </c>
      <c r="V634">
        <v>3.41493</v>
      </c>
      <c r="W634">
        <v>1.8387100000000001</v>
      </c>
      <c r="X634">
        <v>0.88127299999999997</v>
      </c>
      <c r="Y634">
        <v>0.159218</v>
      </c>
      <c r="Z634">
        <v>8.6592199999999994E-2</v>
      </c>
      <c r="AA634">
        <v>7.2625704109668704E-2</v>
      </c>
      <c r="AB634">
        <v>0.25617299999999998</v>
      </c>
      <c r="AC634">
        <v>1.3953500000000001</v>
      </c>
      <c r="AD634">
        <v>0.28957500000000003</v>
      </c>
      <c r="AE634">
        <v>0.71984400000000004</v>
      </c>
      <c r="AH634">
        <v>4.3811099999999996</v>
      </c>
      <c r="AI634">
        <v>0.55245200000000005</v>
      </c>
      <c r="AJ634">
        <v>0.78145200000000004</v>
      </c>
      <c r="AK634">
        <v>999</v>
      </c>
      <c r="AO634">
        <v>26108</v>
      </c>
    </row>
    <row r="635" spans="1:41" x14ac:dyDescent="0.45">
      <c r="A635" t="s">
        <v>7983</v>
      </c>
      <c r="B635" t="s">
        <v>39</v>
      </c>
      <c r="C635">
        <v>4</v>
      </c>
      <c r="D635">
        <v>6</v>
      </c>
      <c r="F635">
        <v>4.7778999999999998</v>
      </c>
      <c r="G635">
        <v>22</v>
      </c>
      <c r="H635">
        <v>18</v>
      </c>
      <c r="K635">
        <v>92.3</v>
      </c>
      <c r="L635">
        <v>408</v>
      </c>
      <c r="M635">
        <v>94</v>
      </c>
      <c r="N635">
        <v>52</v>
      </c>
      <c r="O635">
        <v>49</v>
      </c>
      <c r="P635">
        <v>12</v>
      </c>
      <c r="Q635">
        <v>36</v>
      </c>
      <c r="R635">
        <v>0</v>
      </c>
      <c r="S635">
        <v>7</v>
      </c>
      <c r="T635">
        <v>69</v>
      </c>
      <c r="U635">
        <v>6.7280600000000002</v>
      </c>
      <c r="V635">
        <v>3.5102899999999999</v>
      </c>
      <c r="W635">
        <v>1.9166700000000001</v>
      </c>
      <c r="X635">
        <v>1.1700999999999999</v>
      </c>
      <c r="Y635">
        <v>0.16911799999999999</v>
      </c>
      <c r="Z635">
        <v>8.8235300000000003E-2</v>
      </c>
      <c r="AA635">
        <v>8.0882348120212499E-2</v>
      </c>
      <c r="AB635">
        <v>0.25753399999999999</v>
      </c>
      <c r="AC635">
        <v>1.40845</v>
      </c>
      <c r="AD635">
        <v>0.28873199999999999</v>
      </c>
      <c r="AE635">
        <v>0.68904600000000005</v>
      </c>
      <c r="AH635">
        <v>4.8476699999999999</v>
      </c>
      <c r="AI635">
        <v>0.55076599999999998</v>
      </c>
      <c r="AJ635">
        <v>0.69948399999999999</v>
      </c>
      <c r="AK635">
        <v>999</v>
      </c>
      <c r="AO635" t="s">
        <v>7984</v>
      </c>
    </row>
    <row r="636" spans="1:41" x14ac:dyDescent="0.45">
      <c r="A636" t="s">
        <v>7392</v>
      </c>
      <c r="B636" t="s">
        <v>178</v>
      </c>
      <c r="C636">
        <v>4</v>
      </c>
      <c r="D636">
        <v>4</v>
      </c>
      <c r="F636">
        <v>4.7142900000000001</v>
      </c>
      <c r="G636">
        <v>19</v>
      </c>
      <c r="H636">
        <v>15</v>
      </c>
      <c r="K636">
        <v>84</v>
      </c>
      <c r="L636">
        <v>360</v>
      </c>
      <c r="M636">
        <v>79</v>
      </c>
      <c r="N636">
        <v>47</v>
      </c>
      <c r="O636">
        <v>44</v>
      </c>
      <c r="P636">
        <v>14</v>
      </c>
      <c r="Q636">
        <v>34</v>
      </c>
      <c r="R636">
        <v>0</v>
      </c>
      <c r="S636">
        <v>3</v>
      </c>
      <c r="T636">
        <v>78</v>
      </c>
      <c r="U636">
        <v>8.3571399999999993</v>
      </c>
      <c r="V636">
        <v>3.6428600000000002</v>
      </c>
      <c r="W636">
        <v>2.2941199999999999</v>
      </c>
      <c r="X636">
        <v>1.5</v>
      </c>
      <c r="Y636">
        <v>0.216667</v>
      </c>
      <c r="Z636">
        <v>9.4444399999999998E-2</v>
      </c>
      <c r="AA636">
        <v>0.12222222238779</v>
      </c>
      <c r="AB636">
        <v>0.24458199999999999</v>
      </c>
      <c r="AC636">
        <v>1.34524</v>
      </c>
      <c r="AD636">
        <v>0.281385</v>
      </c>
      <c r="AE636">
        <v>0.70663799999999999</v>
      </c>
      <c r="AH636">
        <v>4.8859899999999996</v>
      </c>
      <c r="AI636">
        <v>0.548458</v>
      </c>
      <c r="AJ636">
        <v>0.55393899999999996</v>
      </c>
      <c r="AK636">
        <v>999</v>
      </c>
      <c r="AO636">
        <v>18769</v>
      </c>
    </row>
    <row r="637" spans="1:41" x14ac:dyDescent="0.45">
      <c r="A637" t="s">
        <v>7985</v>
      </c>
      <c r="B637" t="s">
        <v>98</v>
      </c>
      <c r="C637">
        <v>4</v>
      </c>
      <c r="D637">
        <v>7</v>
      </c>
      <c r="F637">
        <v>4.8557100000000002</v>
      </c>
      <c r="G637">
        <v>20</v>
      </c>
      <c r="H637">
        <v>13</v>
      </c>
      <c r="K637">
        <v>79.7</v>
      </c>
      <c r="L637">
        <v>357</v>
      </c>
      <c r="M637">
        <v>92</v>
      </c>
      <c r="N637">
        <v>46</v>
      </c>
      <c r="O637">
        <v>43</v>
      </c>
      <c r="P637">
        <v>11</v>
      </c>
      <c r="Q637">
        <v>27</v>
      </c>
      <c r="R637">
        <v>1</v>
      </c>
      <c r="S637">
        <v>2</v>
      </c>
      <c r="T637">
        <v>51</v>
      </c>
      <c r="U637">
        <v>5.7591000000000001</v>
      </c>
      <c r="V637">
        <v>3.0489299999999999</v>
      </c>
      <c r="W637">
        <v>1.88889</v>
      </c>
      <c r="X637">
        <v>1.2421599999999999</v>
      </c>
      <c r="Y637">
        <v>0.14285700000000001</v>
      </c>
      <c r="Z637">
        <v>7.5630299999999998E-2</v>
      </c>
      <c r="AA637">
        <v>6.7226894199848106E-2</v>
      </c>
      <c r="AB637">
        <v>0.28048800000000002</v>
      </c>
      <c r="AC637">
        <v>1.4931000000000001</v>
      </c>
      <c r="AD637">
        <v>0.30451099999999998</v>
      </c>
      <c r="AE637">
        <v>0.70463299999999995</v>
      </c>
      <c r="AH637">
        <v>4.8610600000000002</v>
      </c>
      <c r="AI637">
        <v>0.54810400000000004</v>
      </c>
      <c r="AJ637">
        <v>0.58964799999999995</v>
      </c>
      <c r="AK637">
        <v>999</v>
      </c>
      <c r="AO637">
        <v>23420</v>
      </c>
    </row>
    <row r="638" spans="1:41" x14ac:dyDescent="0.45">
      <c r="A638" t="s">
        <v>7284</v>
      </c>
      <c r="B638" t="s">
        <v>107</v>
      </c>
      <c r="C638">
        <v>4</v>
      </c>
      <c r="D638">
        <v>2</v>
      </c>
      <c r="F638">
        <v>3.4816199999999999</v>
      </c>
      <c r="G638">
        <v>48</v>
      </c>
      <c r="H638">
        <v>0</v>
      </c>
      <c r="K638">
        <v>51.7</v>
      </c>
      <c r="L638">
        <v>212</v>
      </c>
      <c r="M638">
        <v>48</v>
      </c>
      <c r="N638">
        <v>21</v>
      </c>
      <c r="O638">
        <v>20</v>
      </c>
      <c r="P638">
        <v>7</v>
      </c>
      <c r="Q638">
        <v>12</v>
      </c>
      <c r="R638">
        <v>0</v>
      </c>
      <c r="S638">
        <v>1</v>
      </c>
      <c r="T638">
        <v>55</v>
      </c>
      <c r="U638">
        <v>9.5744699999999998</v>
      </c>
      <c r="V638">
        <v>2.0889700000000002</v>
      </c>
      <c r="W638">
        <v>4.5833300000000001</v>
      </c>
      <c r="X638">
        <v>1.2185699999999999</v>
      </c>
      <c r="Y638">
        <v>0.259434</v>
      </c>
      <c r="Z638">
        <v>5.6603800000000003E-2</v>
      </c>
      <c r="AA638">
        <v>0.202830180525779</v>
      </c>
      <c r="AB638">
        <v>0.241206</v>
      </c>
      <c r="AC638">
        <v>1.1605399999999999</v>
      </c>
      <c r="AD638">
        <v>0.29926999999999998</v>
      </c>
      <c r="AE638">
        <v>0.77689200000000003</v>
      </c>
      <c r="AH638">
        <v>3.6418900000000001</v>
      </c>
      <c r="AI638">
        <v>0.54768899999999998</v>
      </c>
      <c r="AJ638">
        <v>0.78398999999999996</v>
      </c>
      <c r="AK638">
        <v>999</v>
      </c>
      <c r="AO638">
        <v>19996</v>
      </c>
    </row>
    <row r="639" spans="1:41" x14ac:dyDescent="0.45">
      <c r="A639" t="s">
        <v>7461</v>
      </c>
      <c r="B639" t="s">
        <v>14</v>
      </c>
      <c r="C639">
        <v>3</v>
      </c>
      <c r="D639">
        <v>3</v>
      </c>
      <c r="F639">
        <v>4.4285699999999997</v>
      </c>
      <c r="G639">
        <v>29</v>
      </c>
      <c r="H639">
        <v>6</v>
      </c>
      <c r="K639">
        <v>63</v>
      </c>
      <c r="L639">
        <v>274</v>
      </c>
      <c r="M639">
        <v>66</v>
      </c>
      <c r="N639">
        <v>33</v>
      </c>
      <c r="O639">
        <v>31</v>
      </c>
      <c r="P639">
        <v>9</v>
      </c>
      <c r="Q639">
        <v>19</v>
      </c>
      <c r="R639">
        <v>1</v>
      </c>
      <c r="S639">
        <v>3</v>
      </c>
      <c r="T639">
        <v>54</v>
      </c>
      <c r="U639">
        <v>7.7142900000000001</v>
      </c>
      <c r="V639">
        <v>2.7142900000000001</v>
      </c>
      <c r="W639">
        <v>2.8421099999999999</v>
      </c>
      <c r="X639">
        <v>1.2857099999999999</v>
      </c>
      <c r="Y639">
        <v>0.19708000000000001</v>
      </c>
      <c r="Z639">
        <v>6.9343100000000005E-2</v>
      </c>
      <c r="AA639">
        <v>0.1277372315526</v>
      </c>
      <c r="AB639">
        <v>0.261905</v>
      </c>
      <c r="AC639">
        <v>1.34921</v>
      </c>
      <c r="AD639">
        <v>0.30158699999999999</v>
      </c>
      <c r="AE639">
        <v>0.71823199999999998</v>
      </c>
      <c r="AH639">
        <v>4.4455200000000001</v>
      </c>
      <c r="AI639">
        <v>0.54696299999999998</v>
      </c>
      <c r="AJ639">
        <v>0.45209899999999997</v>
      </c>
      <c r="AK639">
        <v>999</v>
      </c>
      <c r="AO639">
        <v>17732</v>
      </c>
    </row>
    <row r="640" spans="1:41" x14ac:dyDescent="0.45">
      <c r="A640" t="s">
        <v>7986</v>
      </c>
      <c r="B640" t="s">
        <v>104</v>
      </c>
      <c r="C640">
        <v>4</v>
      </c>
      <c r="D640">
        <v>4</v>
      </c>
      <c r="F640">
        <v>4.0986700000000003</v>
      </c>
      <c r="G640">
        <v>49</v>
      </c>
      <c r="H640">
        <v>1</v>
      </c>
      <c r="K640">
        <v>52.7</v>
      </c>
      <c r="L640">
        <v>231</v>
      </c>
      <c r="M640">
        <v>50</v>
      </c>
      <c r="N640">
        <v>26</v>
      </c>
      <c r="O640">
        <v>24</v>
      </c>
      <c r="P640">
        <v>4</v>
      </c>
      <c r="Q640">
        <v>21</v>
      </c>
      <c r="R640">
        <v>1</v>
      </c>
      <c r="S640">
        <v>3</v>
      </c>
      <c r="T640">
        <v>46</v>
      </c>
      <c r="U640">
        <v>7.8557899999999998</v>
      </c>
      <c r="V640">
        <v>3.5863399999999999</v>
      </c>
      <c r="W640">
        <v>2.19048</v>
      </c>
      <c r="X640">
        <v>0.68311200000000005</v>
      </c>
      <c r="Y640">
        <v>0.19913400000000001</v>
      </c>
      <c r="Z640">
        <v>9.0909100000000007E-2</v>
      </c>
      <c r="AA640">
        <v>0.108225107192993</v>
      </c>
      <c r="AB640">
        <v>0.24154600000000001</v>
      </c>
      <c r="AC640">
        <v>1.3472500000000001</v>
      </c>
      <c r="AD640">
        <v>0.29299399999999998</v>
      </c>
      <c r="AE640">
        <v>0.68807300000000005</v>
      </c>
      <c r="AH640">
        <v>3.86225</v>
      </c>
      <c r="AI640">
        <v>0.54380799999999996</v>
      </c>
      <c r="AJ640">
        <v>0.367201</v>
      </c>
      <c r="AK640">
        <v>999</v>
      </c>
      <c r="AO640">
        <v>21850</v>
      </c>
    </row>
    <row r="641" spans="1:41" x14ac:dyDescent="0.45">
      <c r="A641" t="s">
        <v>7987</v>
      </c>
      <c r="C641">
        <v>5</v>
      </c>
      <c r="D641">
        <v>5</v>
      </c>
      <c r="F641">
        <v>4.8461499999999997</v>
      </c>
      <c r="G641">
        <v>24</v>
      </c>
      <c r="H641">
        <v>19</v>
      </c>
      <c r="K641">
        <v>91</v>
      </c>
      <c r="L641">
        <v>402</v>
      </c>
      <c r="M641">
        <v>98</v>
      </c>
      <c r="N641">
        <v>52</v>
      </c>
      <c r="O641">
        <v>49</v>
      </c>
      <c r="P641">
        <v>13</v>
      </c>
      <c r="Q641">
        <v>34</v>
      </c>
      <c r="R641">
        <v>0</v>
      </c>
      <c r="S641">
        <v>4</v>
      </c>
      <c r="T641">
        <v>63</v>
      </c>
      <c r="U641">
        <v>6.2307699999999997</v>
      </c>
      <c r="V641">
        <v>3.3626399999999999</v>
      </c>
      <c r="W641">
        <v>1.85294</v>
      </c>
      <c r="X641">
        <v>1.2857099999999999</v>
      </c>
      <c r="Y641">
        <v>0.15671599999999999</v>
      </c>
      <c r="Z641">
        <v>8.4577100000000002E-2</v>
      </c>
      <c r="AA641">
        <v>7.2139307856559698E-2</v>
      </c>
      <c r="AB641">
        <v>0.269231</v>
      </c>
      <c r="AC641">
        <v>1.45055</v>
      </c>
      <c r="AD641">
        <v>0.29513899999999998</v>
      </c>
      <c r="AE641">
        <v>0.70298799999999995</v>
      </c>
      <c r="AH641">
        <v>4.9803199999999999</v>
      </c>
      <c r="AI641">
        <v>0.54221399999999997</v>
      </c>
      <c r="AJ641">
        <v>0.52617899999999995</v>
      </c>
      <c r="AK641">
        <v>999</v>
      </c>
      <c r="AO641">
        <v>16094</v>
      </c>
    </row>
    <row r="642" spans="1:41" x14ac:dyDescent="0.45">
      <c r="A642" t="s">
        <v>7253</v>
      </c>
      <c r="B642" t="s">
        <v>46</v>
      </c>
      <c r="C642">
        <v>5</v>
      </c>
      <c r="D642">
        <v>3</v>
      </c>
      <c r="F642">
        <v>3.7313399999999999</v>
      </c>
      <c r="G642">
        <v>62</v>
      </c>
      <c r="H642">
        <v>1</v>
      </c>
      <c r="K642">
        <v>60.3</v>
      </c>
      <c r="L642">
        <v>251</v>
      </c>
      <c r="M642">
        <v>49</v>
      </c>
      <c r="N642">
        <v>27</v>
      </c>
      <c r="O642">
        <v>25</v>
      </c>
      <c r="P642">
        <v>9</v>
      </c>
      <c r="Q642">
        <v>23</v>
      </c>
      <c r="R642">
        <v>2</v>
      </c>
      <c r="S642">
        <v>3</v>
      </c>
      <c r="T642">
        <v>76</v>
      </c>
      <c r="U642">
        <v>11.343299999999999</v>
      </c>
      <c r="V642">
        <v>3.4328400000000001</v>
      </c>
      <c r="W642">
        <v>3.3043499999999999</v>
      </c>
      <c r="X642">
        <v>1.34328</v>
      </c>
      <c r="Y642">
        <v>0.30278899999999997</v>
      </c>
      <c r="Z642">
        <v>9.1633500000000007E-2</v>
      </c>
      <c r="AA642">
        <v>0.211155384778976</v>
      </c>
      <c r="AB642">
        <v>0.217778</v>
      </c>
      <c r="AC642">
        <v>1.1940299999999999</v>
      </c>
      <c r="AD642">
        <v>0.28571400000000002</v>
      </c>
      <c r="AE642">
        <v>0.75757600000000003</v>
      </c>
      <c r="AH642">
        <v>3.96814</v>
      </c>
      <c r="AI642">
        <v>0.54169199999999995</v>
      </c>
      <c r="AJ642">
        <v>0.60491600000000001</v>
      </c>
      <c r="AK642">
        <v>999</v>
      </c>
      <c r="AO642">
        <v>25007</v>
      </c>
    </row>
    <row r="643" spans="1:41" x14ac:dyDescent="0.45">
      <c r="A643" t="s">
        <v>6009</v>
      </c>
      <c r="B643" t="s">
        <v>130</v>
      </c>
      <c r="C643">
        <v>3</v>
      </c>
      <c r="D643">
        <v>4</v>
      </c>
      <c r="F643">
        <v>4.75</v>
      </c>
      <c r="G643">
        <v>34</v>
      </c>
      <c r="H643">
        <v>13</v>
      </c>
      <c r="K643">
        <v>72</v>
      </c>
      <c r="L643">
        <v>318</v>
      </c>
      <c r="M643">
        <v>73</v>
      </c>
      <c r="N643">
        <v>41</v>
      </c>
      <c r="O643">
        <v>38</v>
      </c>
      <c r="P643">
        <v>9</v>
      </c>
      <c r="Q643">
        <v>26</v>
      </c>
      <c r="R643">
        <v>0</v>
      </c>
      <c r="S643">
        <v>5</v>
      </c>
      <c r="T643">
        <v>53</v>
      </c>
      <c r="U643">
        <v>6.625</v>
      </c>
      <c r="V643">
        <v>3.25</v>
      </c>
      <c r="W643">
        <v>2.0384600000000002</v>
      </c>
      <c r="X643">
        <v>1.125</v>
      </c>
      <c r="Y643">
        <v>0.16666700000000001</v>
      </c>
      <c r="Z643">
        <v>8.1761E-2</v>
      </c>
      <c r="AA643">
        <v>8.4905661642551394E-2</v>
      </c>
      <c r="AB643">
        <v>0.254355</v>
      </c>
      <c r="AC643">
        <v>1.375</v>
      </c>
      <c r="AD643">
        <v>0.28444399999999997</v>
      </c>
      <c r="AE643">
        <v>0.671296</v>
      </c>
      <c r="AH643">
        <v>4.6994800000000003</v>
      </c>
      <c r="AI643">
        <v>0.541126</v>
      </c>
      <c r="AJ643">
        <v>0.43764700000000001</v>
      </c>
      <c r="AK643">
        <v>999</v>
      </c>
      <c r="AO643" t="s">
        <v>6012</v>
      </c>
    </row>
    <row r="644" spans="1:41" x14ac:dyDescent="0.45">
      <c r="A644" t="s">
        <v>7988</v>
      </c>
      <c r="C644">
        <v>6</v>
      </c>
      <c r="D644">
        <v>7</v>
      </c>
      <c r="F644">
        <v>4.8864799999999997</v>
      </c>
      <c r="G644">
        <v>23</v>
      </c>
      <c r="H644">
        <v>22</v>
      </c>
      <c r="K644">
        <v>101.3</v>
      </c>
      <c r="L644">
        <v>454</v>
      </c>
      <c r="M644">
        <v>96</v>
      </c>
      <c r="N644">
        <v>59</v>
      </c>
      <c r="O644">
        <v>55</v>
      </c>
      <c r="P644">
        <v>13</v>
      </c>
      <c r="Q644">
        <v>51</v>
      </c>
      <c r="R644">
        <v>0</v>
      </c>
      <c r="S644">
        <v>9</v>
      </c>
      <c r="T644">
        <v>85</v>
      </c>
      <c r="U644">
        <v>7.5518299999999998</v>
      </c>
      <c r="V644">
        <v>4.5311000000000003</v>
      </c>
      <c r="W644">
        <v>1.6666700000000001</v>
      </c>
      <c r="X644">
        <v>1.15499</v>
      </c>
      <c r="Y644">
        <v>0.187225</v>
      </c>
      <c r="Z644">
        <v>0.112335</v>
      </c>
      <c r="AA644">
        <v>7.4889868497848497E-2</v>
      </c>
      <c r="AB644">
        <v>0.24365500000000001</v>
      </c>
      <c r="AC644">
        <v>1.4511400000000001</v>
      </c>
      <c r="AD644">
        <v>0.28040500000000002</v>
      </c>
      <c r="AE644">
        <v>0.68323</v>
      </c>
      <c r="AH644">
        <v>5.0220700000000003</v>
      </c>
      <c r="AI644">
        <v>0.54048399999999996</v>
      </c>
      <c r="AJ644">
        <v>0.39632800000000001</v>
      </c>
      <c r="AK644">
        <v>999</v>
      </c>
      <c r="AO644">
        <v>18593</v>
      </c>
    </row>
    <row r="645" spans="1:41" x14ac:dyDescent="0.45">
      <c r="A645" t="s">
        <v>7989</v>
      </c>
      <c r="B645" t="s">
        <v>7</v>
      </c>
      <c r="C645">
        <v>5</v>
      </c>
      <c r="D645">
        <v>8</v>
      </c>
      <c r="F645">
        <v>4.7021899999999999</v>
      </c>
      <c r="G645">
        <v>20</v>
      </c>
      <c r="H645">
        <v>17</v>
      </c>
      <c r="K645">
        <v>95.7</v>
      </c>
      <c r="L645">
        <v>424</v>
      </c>
      <c r="M645">
        <v>96</v>
      </c>
      <c r="N645">
        <v>53</v>
      </c>
      <c r="O645">
        <v>50</v>
      </c>
      <c r="P645">
        <v>13</v>
      </c>
      <c r="Q645">
        <v>42</v>
      </c>
      <c r="R645">
        <v>0</v>
      </c>
      <c r="S645">
        <v>6</v>
      </c>
      <c r="T645">
        <v>80</v>
      </c>
      <c r="U645">
        <v>7.5235099999999999</v>
      </c>
      <c r="V645">
        <v>3.94984</v>
      </c>
      <c r="W645">
        <v>1.90476</v>
      </c>
      <c r="X645">
        <v>1.2225699999999999</v>
      </c>
      <c r="Y645">
        <v>0.18867900000000001</v>
      </c>
      <c r="Z645">
        <v>9.9056599999999995E-2</v>
      </c>
      <c r="AA645">
        <v>8.9622646570205605E-2</v>
      </c>
      <c r="AB645">
        <v>0.25531900000000002</v>
      </c>
      <c r="AC645">
        <v>1.44201</v>
      </c>
      <c r="AD645">
        <v>0.29328599999999999</v>
      </c>
      <c r="AE645">
        <v>0.70951600000000004</v>
      </c>
      <c r="AH645">
        <v>4.85379</v>
      </c>
      <c r="AI645">
        <v>0.53949899999999995</v>
      </c>
      <c r="AJ645">
        <v>0.69928999999999997</v>
      </c>
      <c r="AK645">
        <v>999</v>
      </c>
      <c r="AO645">
        <v>20132</v>
      </c>
    </row>
    <row r="646" spans="1:41" x14ac:dyDescent="0.45">
      <c r="A646" t="s">
        <v>7348</v>
      </c>
      <c r="B646" t="s">
        <v>178</v>
      </c>
      <c r="C646">
        <v>5</v>
      </c>
      <c r="D646">
        <v>4</v>
      </c>
      <c r="F646">
        <v>4.0344800000000003</v>
      </c>
      <c r="G646">
        <v>62</v>
      </c>
      <c r="H646">
        <v>6</v>
      </c>
      <c r="K646">
        <v>58</v>
      </c>
      <c r="L646">
        <v>249</v>
      </c>
      <c r="M646">
        <v>51</v>
      </c>
      <c r="N646">
        <v>28</v>
      </c>
      <c r="O646">
        <v>26</v>
      </c>
      <c r="P646">
        <v>7</v>
      </c>
      <c r="Q646">
        <v>21</v>
      </c>
      <c r="R646">
        <v>0</v>
      </c>
      <c r="S646">
        <v>6</v>
      </c>
      <c r="T646">
        <v>62</v>
      </c>
      <c r="U646">
        <v>9.6206899999999997</v>
      </c>
      <c r="V646">
        <v>3.2586200000000001</v>
      </c>
      <c r="W646">
        <v>2.9523799999999998</v>
      </c>
      <c r="X646">
        <v>1.0862099999999999</v>
      </c>
      <c r="Y646">
        <v>0.248996</v>
      </c>
      <c r="Z646">
        <v>8.4337300000000004E-2</v>
      </c>
      <c r="AA646">
        <v>0.164658643305301</v>
      </c>
      <c r="AB646">
        <v>0.22972999999999999</v>
      </c>
      <c r="AC646">
        <v>1.2413799999999999</v>
      </c>
      <c r="AD646">
        <v>0.287582</v>
      </c>
      <c r="AE646">
        <v>0.707395</v>
      </c>
      <c r="AH646">
        <v>4.08263</v>
      </c>
      <c r="AI646">
        <v>0.53821600000000003</v>
      </c>
      <c r="AJ646">
        <v>0.48514499999999999</v>
      </c>
      <c r="AK646">
        <v>999</v>
      </c>
      <c r="AO646">
        <v>19349</v>
      </c>
    </row>
    <row r="647" spans="1:41" x14ac:dyDescent="0.45">
      <c r="A647" t="s">
        <v>7457</v>
      </c>
      <c r="B647" t="s">
        <v>98</v>
      </c>
      <c r="C647">
        <v>4</v>
      </c>
      <c r="D647">
        <v>2</v>
      </c>
      <c r="F647">
        <v>3.7241399999999998</v>
      </c>
      <c r="G647">
        <v>59</v>
      </c>
      <c r="H647">
        <v>1</v>
      </c>
      <c r="K647">
        <v>58</v>
      </c>
      <c r="L647">
        <v>242</v>
      </c>
      <c r="M647">
        <v>52</v>
      </c>
      <c r="N647">
        <v>26</v>
      </c>
      <c r="O647">
        <v>24</v>
      </c>
      <c r="P647">
        <v>8</v>
      </c>
      <c r="Q647">
        <v>19</v>
      </c>
      <c r="R647">
        <v>1</v>
      </c>
      <c r="S647">
        <v>1</v>
      </c>
      <c r="T647">
        <v>64</v>
      </c>
      <c r="U647">
        <v>9.9310299999999998</v>
      </c>
      <c r="V647">
        <v>2.94828</v>
      </c>
      <c r="W647">
        <v>3.36842</v>
      </c>
      <c r="X647">
        <v>1.2413799999999999</v>
      </c>
      <c r="Y647">
        <v>0.264463</v>
      </c>
      <c r="Z647">
        <v>7.8512399999999996E-2</v>
      </c>
      <c r="AA647">
        <v>0.18595039844512901</v>
      </c>
      <c r="AB647">
        <v>0.234234</v>
      </c>
      <c r="AC647">
        <v>1.22414</v>
      </c>
      <c r="AD647">
        <v>0.29333300000000001</v>
      </c>
      <c r="AE647">
        <v>0.75250799999999995</v>
      </c>
      <c r="AH647">
        <v>3.8757299999999999</v>
      </c>
      <c r="AI647">
        <v>0.53672500000000001</v>
      </c>
      <c r="AJ647">
        <v>0.55315400000000003</v>
      </c>
      <c r="AK647">
        <v>999</v>
      </c>
      <c r="AO647">
        <v>16587</v>
      </c>
    </row>
    <row r="648" spans="1:41" x14ac:dyDescent="0.45">
      <c r="A648" t="s">
        <v>3767</v>
      </c>
      <c r="B648" t="s">
        <v>31</v>
      </c>
      <c r="C648">
        <v>5</v>
      </c>
      <c r="D648">
        <v>6</v>
      </c>
      <c r="F648">
        <v>4.8098700000000001</v>
      </c>
      <c r="G648">
        <v>22</v>
      </c>
      <c r="H648">
        <v>22</v>
      </c>
      <c r="K648">
        <v>97.3</v>
      </c>
      <c r="L648">
        <v>416</v>
      </c>
      <c r="M648">
        <v>98</v>
      </c>
      <c r="N648">
        <v>56</v>
      </c>
      <c r="O648">
        <v>52</v>
      </c>
      <c r="P648">
        <v>14</v>
      </c>
      <c r="Q648">
        <v>34</v>
      </c>
      <c r="R648">
        <v>0</v>
      </c>
      <c r="S648">
        <v>5</v>
      </c>
      <c r="T648">
        <v>63</v>
      </c>
      <c r="U648">
        <v>5.8273400000000004</v>
      </c>
      <c r="V648">
        <v>3.1449099999999999</v>
      </c>
      <c r="W648">
        <v>1.85294</v>
      </c>
      <c r="X648">
        <v>1.2949600000000001</v>
      </c>
      <c r="Y648">
        <v>0.15144199999999999</v>
      </c>
      <c r="Z648">
        <v>8.1730800000000006E-2</v>
      </c>
      <c r="AA648">
        <v>6.9711536169052096E-2</v>
      </c>
      <c r="AB648">
        <v>0.25994699999999998</v>
      </c>
      <c r="AC648">
        <v>1.35663</v>
      </c>
      <c r="AD648">
        <v>0.28000000000000003</v>
      </c>
      <c r="AE648">
        <v>0.67615700000000001</v>
      </c>
      <c r="AH648">
        <v>5.0330500000000002</v>
      </c>
      <c r="AI648">
        <v>0.53652599999999995</v>
      </c>
      <c r="AJ648">
        <v>0.70135899999999995</v>
      </c>
      <c r="AK648">
        <v>999</v>
      </c>
      <c r="AO648" t="s">
        <v>3769</v>
      </c>
    </row>
    <row r="649" spans="1:41" x14ac:dyDescent="0.45">
      <c r="A649" t="s">
        <v>7271</v>
      </c>
      <c r="B649" t="s">
        <v>207</v>
      </c>
      <c r="C649">
        <v>3</v>
      </c>
      <c r="D649">
        <v>3</v>
      </c>
      <c r="F649">
        <v>4.34389</v>
      </c>
      <c r="G649">
        <v>34</v>
      </c>
      <c r="H649">
        <v>4</v>
      </c>
      <c r="K649">
        <v>66.3</v>
      </c>
      <c r="L649">
        <v>286</v>
      </c>
      <c r="M649">
        <v>69</v>
      </c>
      <c r="N649">
        <v>34</v>
      </c>
      <c r="O649">
        <v>32</v>
      </c>
      <c r="P649">
        <v>10</v>
      </c>
      <c r="Q649">
        <v>19</v>
      </c>
      <c r="R649">
        <v>0</v>
      </c>
      <c r="S649">
        <v>2</v>
      </c>
      <c r="T649">
        <v>59</v>
      </c>
      <c r="U649">
        <v>8.0090500000000002</v>
      </c>
      <c r="V649">
        <v>2.5791900000000001</v>
      </c>
      <c r="W649">
        <v>3.1052599999999999</v>
      </c>
      <c r="X649">
        <v>1.35747</v>
      </c>
      <c r="Y649">
        <v>0.20629400000000001</v>
      </c>
      <c r="Z649">
        <v>6.6433599999999995E-2</v>
      </c>
      <c r="AA649">
        <v>0.13986013829708099</v>
      </c>
      <c r="AB649">
        <v>0.26037700000000003</v>
      </c>
      <c r="AC649">
        <v>1.3272999999999999</v>
      </c>
      <c r="AD649">
        <v>0.30102000000000001</v>
      </c>
      <c r="AE649">
        <v>0.72972999999999999</v>
      </c>
      <c r="AH649">
        <v>4.38626</v>
      </c>
      <c r="AI649">
        <v>0.53503500000000004</v>
      </c>
      <c r="AJ649">
        <v>0.48788500000000001</v>
      </c>
      <c r="AK649">
        <v>999</v>
      </c>
      <c r="AO649">
        <v>16990</v>
      </c>
    </row>
    <row r="650" spans="1:41" x14ac:dyDescent="0.45">
      <c r="A650" t="s">
        <v>7408</v>
      </c>
      <c r="B650" t="s">
        <v>155</v>
      </c>
      <c r="C650">
        <v>4</v>
      </c>
      <c r="D650">
        <v>5</v>
      </c>
      <c r="F650">
        <v>4.6216200000000001</v>
      </c>
      <c r="G650">
        <v>45</v>
      </c>
      <c r="H650">
        <v>8</v>
      </c>
      <c r="K650">
        <v>74</v>
      </c>
      <c r="L650">
        <v>320</v>
      </c>
      <c r="M650">
        <v>70</v>
      </c>
      <c r="N650">
        <v>41</v>
      </c>
      <c r="O650">
        <v>38</v>
      </c>
      <c r="P650">
        <v>9</v>
      </c>
      <c r="Q650">
        <v>31</v>
      </c>
      <c r="R650">
        <v>1</v>
      </c>
      <c r="S650">
        <v>3</v>
      </c>
      <c r="T650">
        <v>69</v>
      </c>
      <c r="U650">
        <v>8.3918900000000001</v>
      </c>
      <c r="V650">
        <v>3.77027</v>
      </c>
      <c r="W650">
        <v>2.2258100000000001</v>
      </c>
      <c r="X650">
        <v>1.09459</v>
      </c>
      <c r="Y650">
        <v>0.21562500000000001</v>
      </c>
      <c r="Z650">
        <v>9.6875000000000003E-2</v>
      </c>
      <c r="AA650">
        <v>0.11875000596046401</v>
      </c>
      <c r="AB650">
        <v>0.244755</v>
      </c>
      <c r="AC650">
        <v>1.36486</v>
      </c>
      <c r="AD650">
        <v>0.293269</v>
      </c>
      <c r="AE650">
        <v>0.67873300000000003</v>
      </c>
      <c r="AH650">
        <v>4.34964</v>
      </c>
      <c r="AI650">
        <v>0.53449800000000003</v>
      </c>
      <c r="AJ650">
        <v>0.45215899999999998</v>
      </c>
      <c r="AK650">
        <v>999</v>
      </c>
      <c r="AO650">
        <v>22713</v>
      </c>
    </row>
    <row r="651" spans="1:41" x14ac:dyDescent="0.45">
      <c r="A651" t="s">
        <v>7990</v>
      </c>
      <c r="B651" t="s">
        <v>39</v>
      </c>
      <c r="C651">
        <v>3</v>
      </c>
      <c r="D651">
        <v>5</v>
      </c>
      <c r="F651">
        <v>4.7710800000000004</v>
      </c>
      <c r="G651">
        <v>23</v>
      </c>
      <c r="H651">
        <v>12</v>
      </c>
      <c r="K651">
        <v>83</v>
      </c>
      <c r="L651">
        <v>367</v>
      </c>
      <c r="M651">
        <v>82</v>
      </c>
      <c r="N651">
        <v>47</v>
      </c>
      <c r="O651">
        <v>44</v>
      </c>
      <c r="P651">
        <v>10</v>
      </c>
      <c r="Q651">
        <v>39</v>
      </c>
      <c r="R651">
        <v>0</v>
      </c>
      <c r="S651">
        <v>3</v>
      </c>
      <c r="T651">
        <v>68</v>
      </c>
      <c r="U651">
        <v>7.3734900000000003</v>
      </c>
      <c r="V651">
        <v>4.2289199999999996</v>
      </c>
      <c r="W651">
        <v>1.74359</v>
      </c>
      <c r="X651">
        <v>1.0843400000000001</v>
      </c>
      <c r="Y651">
        <v>0.18528600000000001</v>
      </c>
      <c r="Z651">
        <v>0.106267</v>
      </c>
      <c r="AA651">
        <v>7.9019077122211401E-2</v>
      </c>
      <c r="AB651">
        <v>0.25230799999999998</v>
      </c>
      <c r="AC651">
        <v>1.45783</v>
      </c>
      <c r="AD651">
        <v>0.29149799999999998</v>
      </c>
      <c r="AE651">
        <v>0.69158900000000001</v>
      </c>
      <c r="AH651">
        <v>4.7008200000000002</v>
      </c>
      <c r="AI651">
        <v>0.53312199999999998</v>
      </c>
      <c r="AJ651">
        <v>0.51155799999999996</v>
      </c>
      <c r="AK651">
        <v>999</v>
      </c>
      <c r="AO651" t="s">
        <v>7991</v>
      </c>
    </row>
    <row r="652" spans="1:41" x14ac:dyDescent="0.45">
      <c r="A652" t="s">
        <v>7453</v>
      </c>
      <c r="B652" t="s">
        <v>309</v>
      </c>
      <c r="C652">
        <v>3</v>
      </c>
      <c r="D652">
        <v>4</v>
      </c>
      <c r="F652">
        <v>5.6756799999999998</v>
      </c>
      <c r="G652">
        <v>23</v>
      </c>
      <c r="H652">
        <v>12</v>
      </c>
      <c r="K652">
        <v>77.7</v>
      </c>
      <c r="L652">
        <v>352</v>
      </c>
      <c r="M652">
        <v>98</v>
      </c>
      <c r="N652">
        <v>52</v>
      </c>
      <c r="O652">
        <v>49</v>
      </c>
      <c r="P652">
        <v>13</v>
      </c>
      <c r="Q652">
        <v>21</v>
      </c>
      <c r="R652">
        <v>1</v>
      </c>
      <c r="S652">
        <v>3</v>
      </c>
      <c r="T652">
        <v>49</v>
      </c>
      <c r="U652">
        <v>5.6756799999999998</v>
      </c>
      <c r="V652">
        <v>2.4324300000000001</v>
      </c>
      <c r="W652">
        <v>2.3333300000000001</v>
      </c>
      <c r="X652">
        <v>1.50579</v>
      </c>
      <c r="Y652">
        <v>0.139205</v>
      </c>
      <c r="Z652">
        <v>5.96591E-2</v>
      </c>
      <c r="AA652">
        <v>7.9545456916093799E-2</v>
      </c>
      <c r="AB652">
        <v>0.29878100000000002</v>
      </c>
      <c r="AC652">
        <v>1.5315300000000001</v>
      </c>
      <c r="AD652">
        <v>0.31954900000000003</v>
      </c>
      <c r="AE652">
        <v>0.66468300000000002</v>
      </c>
      <c r="AH652">
        <v>5.0954499999999996</v>
      </c>
      <c r="AI652">
        <v>0.53306600000000004</v>
      </c>
      <c r="AJ652">
        <v>0.44147500000000001</v>
      </c>
      <c r="AK652">
        <v>999</v>
      </c>
      <c r="AO652">
        <v>14361</v>
      </c>
    </row>
    <row r="653" spans="1:41" x14ac:dyDescent="0.45">
      <c r="A653" t="s">
        <v>7279</v>
      </c>
      <c r="B653" t="s">
        <v>76</v>
      </c>
      <c r="C653">
        <v>5</v>
      </c>
      <c r="D653">
        <v>7</v>
      </c>
      <c r="F653">
        <v>4.7962400000000001</v>
      </c>
      <c r="G653">
        <v>17</v>
      </c>
      <c r="H653">
        <v>17</v>
      </c>
      <c r="K653">
        <v>95.7</v>
      </c>
      <c r="L653">
        <v>417</v>
      </c>
      <c r="M653">
        <v>105</v>
      </c>
      <c r="N653">
        <v>55</v>
      </c>
      <c r="O653">
        <v>51</v>
      </c>
      <c r="P653">
        <v>15</v>
      </c>
      <c r="Q653">
        <v>31</v>
      </c>
      <c r="R653">
        <v>1</v>
      </c>
      <c r="S653">
        <v>3</v>
      </c>
      <c r="T653">
        <v>61</v>
      </c>
      <c r="U653">
        <v>5.7366799999999998</v>
      </c>
      <c r="V653">
        <v>2.9153600000000002</v>
      </c>
      <c r="W653">
        <v>1.96774</v>
      </c>
      <c r="X653">
        <v>1.41066</v>
      </c>
      <c r="Y653">
        <v>0.146283</v>
      </c>
      <c r="Z653">
        <v>7.4340500000000004E-2</v>
      </c>
      <c r="AA653">
        <v>7.1942441165447193E-2</v>
      </c>
      <c r="AB653">
        <v>0.27415099999999998</v>
      </c>
      <c r="AC653">
        <v>1.4211100000000001</v>
      </c>
      <c r="AD653">
        <v>0.29315999999999998</v>
      </c>
      <c r="AE653">
        <v>0.70434799999999997</v>
      </c>
      <c r="AH653">
        <v>5.0836699999999997</v>
      </c>
      <c r="AI653">
        <v>0.53270600000000001</v>
      </c>
      <c r="AJ653">
        <v>0.82537099999999997</v>
      </c>
      <c r="AK653">
        <v>999</v>
      </c>
      <c r="AO653">
        <v>15467</v>
      </c>
    </row>
    <row r="654" spans="1:41" x14ac:dyDescent="0.45">
      <c r="A654" t="s">
        <v>7992</v>
      </c>
      <c r="B654" t="s">
        <v>130</v>
      </c>
      <c r="C654">
        <v>5</v>
      </c>
      <c r="D654">
        <v>6</v>
      </c>
      <c r="F654">
        <v>4.8194299999999997</v>
      </c>
      <c r="G654">
        <v>22</v>
      </c>
      <c r="H654">
        <v>16</v>
      </c>
      <c r="K654">
        <v>80.3</v>
      </c>
      <c r="L654">
        <v>351</v>
      </c>
      <c r="M654">
        <v>87</v>
      </c>
      <c r="N654">
        <v>46</v>
      </c>
      <c r="O654">
        <v>43</v>
      </c>
      <c r="P654">
        <v>11</v>
      </c>
      <c r="Q654">
        <v>20</v>
      </c>
      <c r="R654">
        <v>0</v>
      </c>
      <c r="S654">
        <v>9</v>
      </c>
      <c r="T654">
        <v>47</v>
      </c>
      <c r="U654">
        <v>5.2677500000000004</v>
      </c>
      <c r="V654">
        <v>2.24159</v>
      </c>
      <c r="W654">
        <v>2.35</v>
      </c>
      <c r="X654">
        <v>1.23288</v>
      </c>
      <c r="Y654">
        <v>0.13390299999999999</v>
      </c>
      <c r="Z654">
        <v>5.6980099999999999E-2</v>
      </c>
      <c r="AA654">
        <v>7.6923072338104206E-2</v>
      </c>
      <c r="AB654">
        <v>0.27018599999999998</v>
      </c>
      <c r="AC654">
        <v>1.3325</v>
      </c>
      <c r="AD654">
        <v>0.287879</v>
      </c>
      <c r="AE654">
        <v>0.66593899999999995</v>
      </c>
      <c r="AH654">
        <v>4.94869</v>
      </c>
      <c r="AI654">
        <v>0.53257100000000002</v>
      </c>
      <c r="AJ654">
        <v>0.603495</v>
      </c>
      <c r="AK654">
        <v>999</v>
      </c>
      <c r="AO654" t="s">
        <v>7993</v>
      </c>
    </row>
    <row r="655" spans="1:41" x14ac:dyDescent="0.45">
      <c r="A655" t="s">
        <v>7404</v>
      </c>
      <c r="B655" t="s">
        <v>98</v>
      </c>
      <c r="C655">
        <v>5</v>
      </c>
      <c r="D655">
        <v>4</v>
      </c>
      <c r="F655">
        <v>3.8054999999999999</v>
      </c>
      <c r="G655">
        <v>42</v>
      </c>
      <c r="H655">
        <v>2</v>
      </c>
      <c r="K655">
        <v>47.3</v>
      </c>
      <c r="L655">
        <v>194</v>
      </c>
      <c r="M655">
        <v>43</v>
      </c>
      <c r="N655">
        <v>21</v>
      </c>
      <c r="O655">
        <v>20</v>
      </c>
      <c r="P655">
        <v>7</v>
      </c>
      <c r="Q655">
        <v>13</v>
      </c>
      <c r="R655">
        <v>2</v>
      </c>
      <c r="S655">
        <v>0</v>
      </c>
      <c r="T655">
        <v>52</v>
      </c>
      <c r="U655">
        <v>9.8942899999999998</v>
      </c>
      <c r="V655">
        <v>2.47357</v>
      </c>
      <c r="W655">
        <v>4</v>
      </c>
      <c r="X655">
        <v>1.33192</v>
      </c>
      <c r="Y655">
        <v>0.26804099999999997</v>
      </c>
      <c r="Z655">
        <v>6.7010299999999995E-2</v>
      </c>
      <c r="AA655">
        <v>0.20103091746568599</v>
      </c>
      <c r="AB655">
        <v>0.237569</v>
      </c>
      <c r="AC655">
        <v>1.1839299999999999</v>
      </c>
      <c r="AD655">
        <v>0.29508200000000001</v>
      </c>
      <c r="AE655">
        <v>0.75757600000000003</v>
      </c>
      <c r="AH655">
        <v>3.8047200000000001</v>
      </c>
      <c r="AI655">
        <v>0.53209399999999996</v>
      </c>
      <c r="AJ655">
        <v>0.529312</v>
      </c>
      <c r="AK655">
        <v>999</v>
      </c>
      <c r="AO655">
        <v>15552</v>
      </c>
    </row>
    <row r="656" spans="1:41" x14ac:dyDescent="0.45">
      <c r="A656" t="s">
        <v>153</v>
      </c>
      <c r="B656" t="s">
        <v>10</v>
      </c>
      <c r="C656">
        <v>4</v>
      </c>
      <c r="D656">
        <v>5</v>
      </c>
      <c r="F656">
        <v>4.7777799999999999</v>
      </c>
      <c r="G656">
        <v>20</v>
      </c>
      <c r="H656">
        <v>11</v>
      </c>
      <c r="K656">
        <v>81</v>
      </c>
      <c r="L656">
        <v>361</v>
      </c>
      <c r="M656">
        <v>78</v>
      </c>
      <c r="N656">
        <v>46</v>
      </c>
      <c r="O656">
        <v>43</v>
      </c>
      <c r="P656">
        <v>11</v>
      </c>
      <c r="Q656">
        <v>36</v>
      </c>
      <c r="R656">
        <v>0</v>
      </c>
      <c r="S656">
        <v>9</v>
      </c>
      <c r="T656">
        <v>73</v>
      </c>
      <c r="U656">
        <v>8.11111</v>
      </c>
      <c r="V656">
        <v>4</v>
      </c>
      <c r="W656">
        <v>2.0277799999999999</v>
      </c>
      <c r="X656">
        <v>1.2222200000000001</v>
      </c>
      <c r="Y656">
        <v>0.20221600000000001</v>
      </c>
      <c r="Z656">
        <v>9.9723000000000006E-2</v>
      </c>
      <c r="AA656">
        <v>0.10249308496713599</v>
      </c>
      <c r="AB656">
        <v>0.246835</v>
      </c>
      <c r="AC656">
        <v>1.40741</v>
      </c>
      <c r="AD656">
        <v>0.28879300000000002</v>
      </c>
      <c r="AE656">
        <v>0.68965500000000002</v>
      </c>
      <c r="AH656">
        <v>4.8846699999999998</v>
      </c>
      <c r="AI656">
        <v>0.53190700000000002</v>
      </c>
      <c r="AJ656">
        <v>0.583673</v>
      </c>
      <c r="AK656">
        <v>999</v>
      </c>
      <c r="AO656" t="s">
        <v>7994</v>
      </c>
    </row>
    <row r="657" spans="1:41" x14ac:dyDescent="0.45">
      <c r="A657" t="s">
        <v>7391</v>
      </c>
      <c r="B657" t="s">
        <v>59</v>
      </c>
      <c r="C657">
        <v>5</v>
      </c>
      <c r="D657">
        <v>4</v>
      </c>
      <c r="F657">
        <v>4.4155800000000003</v>
      </c>
      <c r="G657">
        <v>28</v>
      </c>
      <c r="H657">
        <v>7</v>
      </c>
      <c r="K657">
        <v>69.3</v>
      </c>
      <c r="L657">
        <v>298</v>
      </c>
      <c r="M657">
        <v>69</v>
      </c>
      <c r="N657">
        <v>36</v>
      </c>
      <c r="O657">
        <v>34</v>
      </c>
      <c r="P657">
        <v>9</v>
      </c>
      <c r="Q657">
        <v>24</v>
      </c>
      <c r="R657">
        <v>1</v>
      </c>
      <c r="S657">
        <v>2</v>
      </c>
      <c r="T657">
        <v>59</v>
      </c>
      <c r="U657">
        <v>7.6623400000000004</v>
      </c>
      <c r="V657">
        <v>3.1168800000000001</v>
      </c>
      <c r="W657">
        <v>2.4583300000000001</v>
      </c>
      <c r="X657">
        <v>1.16883</v>
      </c>
      <c r="Y657">
        <v>0.197987</v>
      </c>
      <c r="Z657">
        <v>8.0536899999999995E-2</v>
      </c>
      <c r="AA657">
        <v>0.117449663579463</v>
      </c>
      <c r="AB657">
        <v>0.25367600000000001</v>
      </c>
      <c r="AC657">
        <v>1.34199</v>
      </c>
      <c r="AD657">
        <v>0.29411799999999999</v>
      </c>
      <c r="AE657">
        <v>0.708955</v>
      </c>
      <c r="AH657">
        <v>4.3661500000000002</v>
      </c>
      <c r="AI657">
        <v>0.53077300000000005</v>
      </c>
      <c r="AJ657">
        <v>0.53816699999999995</v>
      </c>
      <c r="AK657">
        <v>999</v>
      </c>
      <c r="AO657">
        <v>24606</v>
      </c>
    </row>
    <row r="658" spans="1:41" x14ac:dyDescent="0.45">
      <c r="A658" t="s">
        <v>7995</v>
      </c>
      <c r="C658">
        <v>4</v>
      </c>
      <c r="D658">
        <v>6</v>
      </c>
      <c r="F658">
        <v>5.1428599999999998</v>
      </c>
      <c r="G658">
        <v>23</v>
      </c>
      <c r="H658">
        <v>18</v>
      </c>
      <c r="K658">
        <v>91</v>
      </c>
      <c r="L658">
        <v>401</v>
      </c>
      <c r="M658">
        <v>101</v>
      </c>
      <c r="N658">
        <v>56</v>
      </c>
      <c r="O658">
        <v>52</v>
      </c>
      <c r="P658">
        <v>14</v>
      </c>
      <c r="Q658">
        <v>29</v>
      </c>
      <c r="R658">
        <v>0</v>
      </c>
      <c r="S658">
        <v>4</v>
      </c>
      <c r="T658">
        <v>64</v>
      </c>
      <c r="U658">
        <v>6.3296700000000001</v>
      </c>
      <c r="V658">
        <v>2.8681299999999998</v>
      </c>
      <c r="W658">
        <v>2.2069000000000001</v>
      </c>
      <c r="X658">
        <v>1.38462</v>
      </c>
      <c r="Y658">
        <v>0.15960099999999999</v>
      </c>
      <c r="Z658">
        <v>7.23192E-2</v>
      </c>
      <c r="AA658">
        <v>8.72818008065223E-2</v>
      </c>
      <c r="AB658">
        <v>0.27445700000000001</v>
      </c>
      <c r="AC658">
        <v>1.4285699999999999</v>
      </c>
      <c r="AD658">
        <v>0.3</v>
      </c>
      <c r="AE658">
        <v>0.67029000000000005</v>
      </c>
      <c r="AH658">
        <v>4.9363599999999996</v>
      </c>
      <c r="AI658">
        <v>0.52666599999999997</v>
      </c>
      <c r="AJ658">
        <v>5.7418999999999998E-2</v>
      </c>
      <c r="AK658">
        <v>999</v>
      </c>
      <c r="AO658" t="s">
        <v>7996</v>
      </c>
    </row>
    <row r="659" spans="1:41" x14ac:dyDescent="0.45">
      <c r="A659" t="s">
        <v>7262</v>
      </c>
      <c r="B659" t="s">
        <v>56</v>
      </c>
      <c r="C659">
        <v>1</v>
      </c>
      <c r="D659">
        <v>1</v>
      </c>
      <c r="F659">
        <v>3.5581399999999999</v>
      </c>
      <c r="G659">
        <v>38</v>
      </c>
      <c r="H659">
        <v>0</v>
      </c>
      <c r="K659">
        <v>43</v>
      </c>
      <c r="L659">
        <v>189</v>
      </c>
      <c r="M659">
        <v>39</v>
      </c>
      <c r="N659">
        <v>18</v>
      </c>
      <c r="O659">
        <v>17</v>
      </c>
      <c r="P659">
        <v>6</v>
      </c>
      <c r="Q659">
        <v>16</v>
      </c>
      <c r="R659">
        <v>1</v>
      </c>
      <c r="S659">
        <v>2</v>
      </c>
      <c r="T659">
        <v>59</v>
      </c>
      <c r="U659">
        <v>12.348800000000001</v>
      </c>
      <c r="V659">
        <v>3.34884</v>
      </c>
      <c r="W659">
        <v>3.6875</v>
      </c>
      <c r="X659">
        <v>1.2558100000000001</v>
      </c>
      <c r="Y659">
        <v>0.31216899999999997</v>
      </c>
      <c r="Z659">
        <v>8.4656099999999998E-2</v>
      </c>
      <c r="AA659">
        <v>0.22751323133706999</v>
      </c>
      <c r="AB659">
        <v>0.22806999999999999</v>
      </c>
      <c r="AC659">
        <v>1.2790699999999999</v>
      </c>
      <c r="AD659">
        <v>0.31132100000000001</v>
      </c>
      <c r="AE659">
        <v>0.793991</v>
      </c>
      <c r="AH659">
        <v>3.5806200000000001</v>
      </c>
      <c r="AI659">
        <v>0.52517400000000003</v>
      </c>
      <c r="AJ659">
        <v>0.57749799999999996</v>
      </c>
      <c r="AK659">
        <v>999</v>
      </c>
      <c r="AO659">
        <v>17722</v>
      </c>
    </row>
    <row r="660" spans="1:41" x14ac:dyDescent="0.45">
      <c r="A660" t="s">
        <v>7997</v>
      </c>
      <c r="C660">
        <v>5</v>
      </c>
      <c r="D660">
        <v>5</v>
      </c>
      <c r="F660">
        <v>4.6266800000000003</v>
      </c>
      <c r="G660">
        <v>24</v>
      </c>
      <c r="H660">
        <v>13</v>
      </c>
      <c r="K660">
        <v>81.7</v>
      </c>
      <c r="L660">
        <v>361</v>
      </c>
      <c r="M660">
        <v>93</v>
      </c>
      <c r="N660">
        <v>45</v>
      </c>
      <c r="O660">
        <v>42</v>
      </c>
      <c r="P660">
        <v>11</v>
      </c>
      <c r="Q660">
        <v>25</v>
      </c>
      <c r="R660">
        <v>0</v>
      </c>
      <c r="S660">
        <v>3</v>
      </c>
      <c r="T660">
        <v>51</v>
      </c>
      <c r="U660">
        <v>5.6181200000000002</v>
      </c>
      <c r="V660">
        <v>2.7539799999999999</v>
      </c>
      <c r="W660">
        <v>2.04</v>
      </c>
      <c r="X660">
        <v>1.2117500000000001</v>
      </c>
      <c r="Y660">
        <v>0.14127400000000001</v>
      </c>
      <c r="Z660">
        <v>6.9252099999999997E-2</v>
      </c>
      <c r="AA660">
        <v>7.2022162377834306E-2</v>
      </c>
      <c r="AB660">
        <v>0.279279</v>
      </c>
      <c r="AC660">
        <v>1.44431</v>
      </c>
      <c r="AD660">
        <v>0.30258299999999999</v>
      </c>
      <c r="AE660">
        <v>0.71150100000000005</v>
      </c>
      <c r="AH660">
        <v>4.7850299999999999</v>
      </c>
      <c r="AI660">
        <v>0.52409799999999995</v>
      </c>
      <c r="AJ660">
        <v>0.77312499999999995</v>
      </c>
      <c r="AK660">
        <v>999</v>
      </c>
      <c r="AO660" t="s">
        <v>7998</v>
      </c>
    </row>
    <row r="661" spans="1:41" x14ac:dyDescent="0.45">
      <c r="A661" t="s">
        <v>5113</v>
      </c>
      <c r="B661" t="s">
        <v>7</v>
      </c>
      <c r="C661">
        <v>5</v>
      </c>
      <c r="D661">
        <v>5</v>
      </c>
      <c r="F661">
        <v>3.65571</v>
      </c>
      <c r="G661">
        <v>40</v>
      </c>
      <c r="H661">
        <v>0</v>
      </c>
      <c r="K661">
        <v>51.7</v>
      </c>
      <c r="L661">
        <v>218</v>
      </c>
      <c r="M661">
        <v>46</v>
      </c>
      <c r="N661">
        <v>22</v>
      </c>
      <c r="O661">
        <v>21</v>
      </c>
      <c r="P661">
        <v>6</v>
      </c>
      <c r="Q661">
        <v>17</v>
      </c>
      <c r="R661">
        <v>1</v>
      </c>
      <c r="S661">
        <v>3</v>
      </c>
      <c r="T661">
        <v>58</v>
      </c>
      <c r="U661">
        <v>10.0967</v>
      </c>
      <c r="V661">
        <v>2.9593799999999999</v>
      </c>
      <c r="W661">
        <v>3.4117600000000001</v>
      </c>
      <c r="X661">
        <v>1.0444899999999999</v>
      </c>
      <c r="Y661">
        <v>0.26605499999999999</v>
      </c>
      <c r="Z661">
        <v>7.7981700000000001E-2</v>
      </c>
      <c r="AA661">
        <v>0.18807339668273901</v>
      </c>
      <c r="AB661">
        <v>0.232323</v>
      </c>
      <c r="AC661">
        <v>1.2185699999999999</v>
      </c>
      <c r="AD661">
        <v>0.29850700000000002</v>
      </c>
      <c r="AE661">
        <v>0.75091600000000003</v>
      </c>
      <c r="AH661">
        <v>3.6805699999999999</v>
      </c>
      <c r="AI661">
        <v>0.52235600000000004</v>
      </c>
      <c r="AJ661">
        <v>0.66392499999999999</v>
      </c>
      <c r="AK661">
        <v>999</v>
      </c>
      <c r="AO661">
        <v>26034</v>
      </c>
    </row>
    <row r="662" spans="1:41" x14ac:dyDescent="0.45">
      <c r="A662" t="s">
        <v>7471</v>
      </c>
      <c r="B662" t="s">
        <v>98</v>
      </c>
      <c r="C662">
        <v>4</v>
      </c>
      <c r="D662">
        <v>3</v>
      </c>
      <c r="F662">
        <v>3.9193500000000001</v>
      </c>
      <c r="G662">
        <v>49</v>
      </c>
      <c r="H662">
        <v>1</v>
      </c>
      <c r="K662">
        <v>62</v>
      </c>
      <c r="L662">
        <v>265</v>
      </c>
      <c r="M662">
        <v>59</v>
      </c>
      <c r="N662">
        <v>29</v>
      </c>
      <c r="O662">
        <v>27</v>
      </c>
      <c r="P662">
        <v>7</v>
      </c>
      <c r="Q662">
        <v>21</v>
      </c>
      <c r="R662">
        <v>0</v>
      </c>
      <c r="S662">
        <v>2</v>
      </c>
      <c r="T662">
        <v>58</v>
      </c>
      <c r="U662">
        <v>8.4193499999999997</v>
      </c>
      <c r="V662">
        <v>3.0483899999999999</v>
      </c>
      <c r="W662">
        <v>2.7618999999999998</v>
      </c>
      <c r="X662">
        <v>1.01613</v>
      </c>
      <c r="Y662">
        <v>0.21886800000000001</v>
      </c>
      <c r="Z662">
        <v>7.9245300000000005E-2</v>
      </c>
      <c r="AA662">
        <v>0.13962264358997301</v>
      </c>
      <c r="AB662">
        <v>0.24380199999999999</v>
      </c>
      <c r="AC662">
        <v>1.2903199999999999</v>
      </c>
      <c r="AD662">
        <v>0.29378500000000002</v>
      </c>
      <c r="AE662">
        <v>0.72649600000000003</v>
      </c>
      <c r="AH662">
        <v>3.9647199999999998</v>
      </c>
      <c r="AI662">
        <v>0.52233700000000005</v>
      </c>
      <c r="AJ662">
        <v>0.47687099999999999</v>
      </c>
      <c r="AK662">
        <v>999</v>
      </c>
      <c r="AO662">
        <v>27668</v>
      </c>
    </row>
    <row r="663" spans="1:41" x14ac:dyDescent="0.45">
      <c r="A663" t="s">
        <v>7999</v>
      </c>
      <c r="B663" t="s">
        <v>16</v>
      </c>
      <c r="C663">
        <v>4</v>
      </c>
      <c r="D663">
        <v>4</v>
      </c>
      <c r="F663">
        <v>4.4831899999999996</v>
      </c>
      <c r="G663">
        <v>27</v>
      </c>
      <c r="H663">
        <v>9</v>
      </c>
      <c r="K663">
        <v>80.3</v>
      </c>
      <c r="L663">
        <v>352</v>
      </c>
      <c r="M663">
        <v>84</v>
      </c>
      <c r="N663">
        <v>43</v>
      </c>
      <c r="O663">
        <v>40</v>
      </c>
      <c r="P663">
        <v>10</v>
      </c>
      <c r="Q663">
        <v>30</v>
      </c>
      <c r="R663">
        <v>0</v>
      </c>
      <c r="S663">
        <v>2</v>
      </c>
      <c r="T663">
        <v>63</v>
      </c>
      <c r="U663">
        <v>7.0610200000000001</v>
      </c>
      <c r="V663">
        <v>3.36239</v>
      </c>
      <c r="W663">
        <v>2.1</v>
      </c>
      <c r="X663">
        <v>1.1208</v>
      </c>
      <c r="Y663">
        <v>0.178977</v>
      </c>
      <c r="Z663">
        <v>8.5227300000000006E-2</v>
      </c>
      <c r="AA663">
        <v>9.3749992549419403E-2</v>
      </c>
      <c r="AB663">
        <v>0.26250000000000001</v>
      </c>
      <c r="AC663">
        <v>1.4196800000000001</v>
      </c>
      <c r="AD663">
        <v>0.299595</v>
      </c>
      <c r="AE663">
        <v>0.71</v>
      </c>
      <c r="AH663">
        <v>4.5003700000000002</v>
      </c>
      <c r="AI663">
        <v>0.51932</v>
      </c>
      <c r="AJ663">
        <v>0.53798999999999997</v>
      </c>
      <c r="AK663">
        <v>999</v>
      </c>
      <c r="AO663" t="s">
        <v>8000</v>
      </c>
    </row>
    <row r="664" spans="1:41" x14ac:dyDescent="0.45">
      <c r="A664" t="s">
        <v>8001</v>
      </c>
      <c r="B664" t="s">
        <v>14</v>
      </c>
      <c r="C664">
        <v>4</v>
      </c>
      <c r="D664">
        <v>5</v>
      </c>
      <c r="F664">
        <v>4.58047</v>
      </c>
      <c r="G664">
        <v>29</v>
      </c>
      <c r="H664">
        <v>15</v>
      </c>
      <c r="K664">
        <v>72.7</v>
      </c>
      <c r="L664">
        <v>317</v>
      </c>
      <c r="M664">
        <v>68</v>
      </c>
      <c r="N664">
        <v>40</v>
      </c>
      <c r="O664">
        <v>37</v>
      </c>
      <c r="P664">
        <v>9</v>
      </c>
      <c r="Q664">
        <v>32</v>
      </c>
      <c r="R664">
        <v>1</v>
      </c>
      <c r="S664">
        <v>3</v>
      </c>
      <c r="T664">
        <v>58</v>
      </c>
      <c r="U664">
        <v>7.1801899999999996</v>
      </c>
      <c r="V664">
        <v>3.96149</v>
      </c>
      <c r="W664">
        <v>1.8125</v>
      </c>
      <c r="X664">
        <v>1.1141700000000001</v>
      </c>
      <c r="Y664">
        <v>0.18296499999999999</v>
      </c>
      <c r="Z664">
        <v>0.10094599999999999</v>
      </c>
      <c r="AA664">
        <v>8.2018919289111994E-2</v>
      </c>
      <c r="AB664">
        <v>0.24113499999999999</v>
      </c>
      <c r="AC664">
        <v>1.3755200000000001</v>
      </c>
      <c r="AD664">
        <v>0.27441900000000002</v>
      </c>
      <c r="AE664">
        <v>0.68649899999999997</v>
      </c>
      <c r="AH664">
        <v>4.7130900000000002</v>
      </c>
      <c r="AI664">
        <v>0.51841300000000001</v>
      </c>
      <c r="AJ664">
        <v>0.40758</v>
      </c>
      <c r="AK664">
        <v>999</v>
      </c>
      <c r="AO664">
        <v>22815</v>
      </c>
    </row>
    <row r="665" spans="1:41" x14ac:dyDescent="0.45">
      <c r="A665" t="s">
        <v>7384</v>
      </c>
      <c r="B665" t="s">
        <v>42</v>
      </c>
      <c r="C665">
        <v>4</v>
      </c>
      <c r="D665">
        <v>6</v>
      </c>
      <c r="F665">
        <v>4.7885400000000002</v>
      </c>
      <c r="G665">
        <v>26</v>
      </c>
      <c r="H665">
        <v>16</v>
      </c>
      <c r="K665">
        <v>73.3</v>
      </c>
      <c r="L665">
        <v>327</v>
      </c>
      <c r="M665">
        <v>69</v>
      </c>
      <c r="N665">
        <v>42</v>
      </c>
      <c r="O665">
        <v>39</v>
      </c>
      <c r="P665">
        <v>10</v>
      </c>
      <c r="Q665">
        <v>40</v>
      </c>
      <c r="R665">
        <v>1</v>
      </c>
      <c r="S665">
        <v>3</v>
      </c>
      <c r="T665">
        <v>71</v>
      </c>
      <c r="U665">
        <v>8.7175999999999991</v>
      </c>
      <c r="V665">
        <v>4.9113199999999999</v>
      </c>
      <c r="W665">
        <v>1.7749999999999999</v>
      </c>
      <c r="X665">
        <v>1.22783</v>
      </c>
      <c r="Y665">
        <v>0.21712500000000001</v>
      </c>
      <c r="Z665">
        <v>0.122324</v>
      </c>
      <c r="AA665">
        <v>9.4801224768161704E-2</v>
      </c>
      <c r="AB665">
        <v>0.24295800000000001</v>
      </c>
      <c r="AC665">
        <v>1.4870399999999999</v>
      </c>
      <c r="AD665">
        <v>0.29064000000000001</v>
      </c>
      <c r="AE665">
        <v>0.70526299999999997</v>
      </c>
      <c r="AH665">
        <v>4.8512199999999996</v>
      </c>
      <c r="AI665">
        <v>0.51767300000000005</v>
      </c>
      <c r="AJ665">
        <v>0.49928499999999998</v>
      </c>
      <c r="AK665">
        <v>999</v>
      </c>
      <c r="AO665">
        <v>22192</v>
      </c>
    </row>
    <row r="666" spans="1:41" x14ac:dyDescent="0.45">
      <c r="A666" t="s">
        <v>4165</v>
      </c>
      <c r="B666" t="s">
        <v>70</v>
      </c>
      <c r="C666">
        <v>4</v>
      </c>
      <c r="D666">
        <v>6</v>
      </c>
      <c r="F666">
        <v>4.6332000000000004</v>
      </c>
      <c r="G666">
        <v>19</v>
      </c>
      <c r="H666">
        <v>19</v>
      </c>
      <c r="K666">
        <v>77.7</v>
      </c>
      <c r="L666">
        <v>346</v>
      </c>
      <c r="M666">
        <v>82</v>
      </c>
      <c r="N666">
        <v>43</v>
      </c>
      <c r="O666">
        <v>40</v>
      </c>
      <c r="P666">
        <v>8</v>
      </c>
      <c r="Q666">
        <v>28</v>
      </c>
      <c r="R666">
        <v>1</v>
      </c>
      <c r="S666">
        <v>8</v>
      </c>
      <c r="T666">
        <v>49</v>
      </c>
      <c r="U666">
        <v>5.6756799999999998</v>
      </c>
      <c r="V666">
        <v>3.2432400000000001</v>
      </c>
      <c r="W666">
        <v>1.75</v>
      </c>
      <c r="X666">
        <v>0.92664100000000005</v>
      </c>
      <c r="Y666">
        <v>0.14161799999999999</v>
      </c>
      <c r="Z666">
        <v>8.0924899999999994E-2</v>
      </c>
      <c r="AA666">
        <v>6.0693636536598199E-2</v>
      </c>
      <c r="AB666">
        <v>0.26451599999999997</v>
      </c>
      <c r="AC666">
        <v>1.4157</v>
      </c>
      <c r="AD666">
        <v>0.29249000000000003</v>
      </c>
      <c r="AE666">
        <v>0.67813800000000002</v>
      </c>
      <c r="AH666">
        <v>4.7222200000000001</v>
      </c>
      <c r="AI666">
        <v>0.51567300000000005</v>
      </c>
      <c r="AJ666">
        <v>0.48517900000000003</v>
      </c>
      <c r="AK666">
        <v>999</v>
      </c>
      <c r="AO666" t="s">
        <v>4168</v>
      </c>
    </row>
    <row r="667" spans="1:41" x14ac:dyDescent="0.45">
      <c r="A667" t="s">
        <v>6031</v>
      </c>
      <c r="B667" t="s">
        <v>59</v>
      </c>
      <c r="C667">
        <v>3</v>
      </c>
      <c r="D667">
        <v>3</v>
      </c>
      <c r="F667">
        <v>4.32836</v>
      </c>
      <c r="G667">
        <v>29</v>
      </c>
      <c r="H667">
        <v>7</v>
      </c>
      <c r="K667">
        <v>60.3</v>
      </c>
      <c r="L667">
        <v>264</v>
      </c>
      <c r="M667">
        <v>59</v>
      </c>
      <c r="N667">
        <v>31</v>
      </c>
      <c r="O667">
        <v>29</v>
      </c>
      <c r="P667">
        <v>7</v>
      </c>
      <c r="Q667">
        <v>23</v>
      </c>
      <c r="R667">
        <v>0</v>
      </c>
      <c r="S667">
        <v>4</v>
      </c>
      <c r="T667">
        <v>55</v>
      </c>
      <c r="U667">
        <v>8.2089599999999994</v>
      </c>
      <c r="V667">
        <v>3.4328400000000001</v>
      </c>
      <c r="W667">
        <v>2.3913000000000002</v>
      </c>
      <c r="X667">
        <v>1.04478</v>
      </c>
      <c r="Y667">
        <v>0.20833299999999999</v>
      </c>
      <c r="Z667">
        <v>8.7121199999999996E-2</v>
      </c>
      <c r="AA667">
        <v>0.121212117373943</v>
      </c>
      <c r="AB667">
        <v>0.248945</v>
      </c>
      <c r="AC667">
        <v>1.3598699999999999</v>
      </c>
      <c r="AD667">
        <v>0.29714299999999999</v>
      </c>
      <c r="AE667">
        <v>0.70637099999999997</v>
      </c>
      <c r="AH667">
        <v>4.2832299999999996</v>
      </c>
      <c r="AI667">
        <v>0.51152399999999998</v>
      </c>
      <c r="AJ667">
        <v>0.49460799999999999</v>
      </c>
      <c r="AK667">
        <v>999</v>
      </c>
      <c r="AO667" t="s">
        <v>6033</v>
      </c>
    </row>
    <row r="668" spans="1:41" x14ac:dyDescent="0.45">
      <c r="A668" t="s">
        <v>4142</v>
      </c>
      <c r="B668" t="s">
        <v>39</v>
      </c>
      <c r="C668">
        <v>3</v>
      </c>
      <c r="D668">
        <v>4</v>
      </c>
      <c r="F668">
        <v>4.09091</v>
      </c>
      <c r="G668">
        <v>41</v>
      </c>
      <c r="H668">
        <v>4</v>
      </c>
      <c r="K668">
        <v>55</v>
      </c>
      <c r="L668">
        <v>237</v>
      </c>
      <c r="M668">
        <v>48</v>
      </c>
      <c r="N668">
        <v>27</v>
      </c>
      <c r="O668">
        <v>25</v>
      </c>
      <c r="P668">
        <v>6</v>
      </c>
      <c r="Q668">
        <v>27</v>
      </c>
      <c r="R668">
        <v>1</v>
      </c>
      <c r="S668">
        <v>0</v>
      </c>
      <c r="T668">
        <v>59</v>
      </c>
      <c r="U668">
        <v>9.6545500000000004</v>
      </c>
      <c r="V668">
        <v>4.4181800000000004</v>
      </c>
      <c r="W668">
        <v>2.18519</v>
      </c>
      <c r="X668">
        <v>0.98181799999999997</v>
      </c>
      <c r="Y668">
        <v>0.248945</v>
      </c>
      <c r="Z668">
        <v>0.113924</v>
      </c>
      <c r="AA668">
        <v>0.13502109795808701</v>
      </c>
      <c r="AB668">
        <v>0.228571</v>
      </c>
      <c r="AC668">
        <v>1.36364</v>
      </c>
      <c r="AD668">
        <v>0.289655</v>
      </c>
      <c r="AE668">
        <v>0.72072099999999995</v>
      </c>
      <c r="AH668">
        <v>4.0004900000000001</v>
      </c>
      <c r="AI668">
        <v>0.51147799999999999</v>
      </c>
      <c r="AJ668">
        <v>0.47927599999999998</v>
      </c>
      <c r="AK668">
        <v>999</v>
      </c>
      <c r="AO668" t="s">
        <v>4145</v>
      </c>
    </row>
    <row r="669" spans="1:41" x14ac:dyDescent="0.45">
      <c r="A669" t="s">
        <v>7272</v>
      </c>
      <c r="B669" t="s">
        <v>31</v>
      </c>
      <c r="C669">
        <v>7</v>
      </c>
      <c r="D669">
        <v>9</v>
      </c>
      <c r="F669">
        <v>4.9009900000000002</v>
      </c>
      <c r="G669">
        <v>27</v>
      </c>
      <c r="H669">
        <v>18</v>
      </c>
      <c r="K669">
        <v>101</v>
      </c>
      <c r="L669">
        <v>445</v>
      </c>
      <c r="M669">
        <v>107</v>
      </c>
      <c r="N669">
        <v>59</v>
      </c>
      <c r="O669">
        <v>55</v>
      </c>
      <c r="P669">
        <v>18</v>
      </c>
      <c r="Q669">
        <v>38</v>
      </c>
      <c r="R669">
        <v>0</v>
      </c>
      <c r="S669">
        <v>5</v>
      </c>
      <c r="T669">
        <v>94</v>
      </c>
      <c r="U669">
        <v>8.3762399999999992</v>
      </c>
      <c r="V669">
        <v>3.3861400000000001</v>
      </c>
      <c r="W669">
        <v>2.4736799999999999</v>
      </c>
      <c r="X669">
        <v>1.6039600000000001</v>
      </c>
      <c r="Y669">
        <v>0.21123600000000001</v>
      </c>
      <c r="Z669">
        <v>8.5393300000000005E-2</v>
      </c>
      <c r="AA669">
        <v>0.12584269791841499</v>
      </c>
      <c r="AB669">
        <v>0.26616899999999999</v>
      </c>
      <c r="AC669">
        <v>1.43564</v>
      </c>
      <c r="AD669">
        <v>0.30689699999999998</v>
      </c>
      <c r="AE669">
        <v>0.71786300000000003</v>
      </c>
      <c r="AH669">
        <v>4.9877099999999999</v>
      </c>
      <c r="AI669">
        <v>0.51080499999999995</v>
      </c>
      <c r="AJ669">
        <v>0.55034400000000006</v>
      </c>
      <c r="AK669">
        <v>999</v>
      </c>
      <c r="AO669">
        <v>11760</v>
      </c>
    </row>
    <row r="670" spans="1:41" x14ac:dyDescent="0.45">
      <c r="A670" t="s">
        <v>4162</v>
      </c>
      <c r="B670" t="s">
        <v>42</v>
      </c>
      <c r="C670">
        <v>4</v>
      </c>
      <c r="D670">
        <v>7</v>
      </c>
      <c r="F670">
        <v>5.0369599999999997</v>
      </c>
      <c r="G670">
        <v>22</v>
      </c>
      <c r="H670">
        <v>21</v>
      </c>
      <c r="K670">
        <v>94.7</v>
      </c>
      <c r="L670">
        <v>420</v>
      </c>
      <c r="M670">
        <v>103</v>
      </c>
      <c r="N670">
        <v>57</v>
      </c>
      <c r="O670">
        <v>53</v>
      </c>
      <c r="P670">
        <v>13</v>
      </c>
      <c r="Q670">
        <v>30</v>
      </c>
      <c r="R670">
        <v>0</v>
      </c>
      <c r="S670">
        <v>9</v>
      </c>
      <c r="T670">
        <v>55</v>
      </c>
      <c r="U670">
        <v>5.2270300000000001</v>
      </c>
      <c r="V670">
        <v>2.8511099999999998</v>
      </c>
      <c r="W670">
        <v>1.8333299999999999</v>
      </c>
      <c r="X670">
        <v>1.2354799999999999</v>
      </c>
      <c r="Y670">
        <v>0.13095200000000001</v>
      </c>
      <c r="Z670">
        <v>7.1428599999999995E-2</v>
      </c>
      <c r="AA670">
        <v>5.9523813426494598E-2</v>
      </c>
      <c r="AB670">
        <v>0.270341</v>
      </c>
      <c r="AC670">
        <v>1.4044399999999999</v>
      </c>
      <c r="AD670">
        <v>0.28754000000000002</v>
      </c>
      <c r="AE670">
        <v>0.66202099999999997</v>
      </c>
      <c r="AH670">
        <v>5.1135400000000004</v>
      </c>
      <c r="AI670">
        <v>0.50812900000000005</v>
      </c>
      <c r="AJ670">
        <v>0.48407699999999998</v>
      </c>
      <c r="AK670">
        <v>999</v>
      </c>
      <c r="AO670">
        <v>27688</v>
      </c>
    </row>
    <row r="671" spans="1:41" x14ac:dyDescent="0.45">
      <c r="A671" t="s">
        <v>7481</v>
      </c>
      <c r="B671" t="s">
        <v>56</v>
      </c>
      <c r="C671">
        <v>1</v>
      </c>
      <c r="D671">
        <v>1</v>
      </c>
      <c r="F671">
        <v>3.5689700000000002</v>
      </c>
      <c r="G671">
        <v>59</v>
      </c>
      <c r="H671">
        <v>0</v>
      </c>
      <c r="K671">
        <v>58</v>
      </c>
      <c r="L671">
        <v>243</v>
      </c>
      <c r="M671">
        <v>39</v>
      </c>
      <c r="N671">
        <v>25</v>
      </c>
      <c r="O671">
        <v>23</v>
      </c>
      <c r="P671">
        <v>6</v>
      </c>
      <c r="Q671">
        <v>34</v>
      </c>
      <c r="R671">
        <v>0</v>
      </c>
      <c r="S671">
        <v>3</v>
      </c>
      <c r="T671">
        <v>76</v>
      </c>
      <c r="U671">
        <v>11.793100000000001</v>
      </c>
      <c r="V671">
        <v>5.2758599999999998</v>
      </c>
      <c r="W671">
        <v>2.23529</v>
      </c>
      <c r="X671">
        <v>0.93103499999999995</v>
      </c>
      <c r="Y671">
        <v>0.31275700000000001</v>
      </c>
      <c r="Z671">
        <v>0.13991799999999999</v>
      </c>
      <c r="AA671">
        <v>0.17283949255943201</v>
      </c>
      <c r="AB671">
        <v>0.18931999999999999</v>
      </c>
      <c r="AC671">
        <v>1.2586200000000001</v>
      </c>
      <c r="AD671">
        <v>0.266129</v>
      </c>
      <c r="AE671">
        <v>0.74303399999999997</v>
      </c>
      <c r="AH671">
        <v>3.89297</v>
      </c>
      <c r="AI671">
        <v>0.50766699999999998</v>
      </c>
      <c r="AJ671">
        <v>0.70580600000000004</v>
      </c>
      <c r="AK671">
        <v>999</v>
      </c>
      <c r="AO671">
        <v>25327</v>
      </c>
    </row>
    <row r="672" spans="1:41" x14ac:dyDescent="0.45">
      <c r="A672" t="s">
        <v>7278</v>
      </c>
      <c r="B672" t="s">
        <v>170</v>
      </c>
      <c r="C672">
        <v>4</v>
      </c>
      <c r="D672">
        <v>4</v>
      </c>
      <c r="F672">
        <v>3.7560199999999999</v>
      </c>
      <c r="G672">
        <v>58</v>
      </c>
      <c r="H672">
        <v>0</v>
      </c>
      <c r="K672">
        <v>62.3</v>
      </c>
      <c r="L672">
        <v>262</v>
      </c>
      <c r="M672">
        <v>52</v>
      </c>
      <c r="N672">
        <v>28</v>
      </c>
      <c r="O672">
        <v>26</v>
      </c>
      <c r="P672">
        <v>8</v>
      </c>
      <c r="Q672">
        <v>25</v>
      </c>
      <c r="R672">
        <v>2</v>
      </c>
      <c r="S672">
        <v>3</v>
      </c>
      <c r="T672">
        <v>78</v>
      </c>
      <c r="U672">
        <v>11.2681</v>
      </c>
      <c r="V672">
        <v>3.6115599999999999</v>
      </c>
      <c r="W672">
        <v>3.12</v>
      </c>
      <c r="X672">
        <v>1.1556999999999999</v>
      </c>
      <c r="Y672">
        <v>0.29770999999999997</v>
      </c>
      <c r="Z672">
        <v>9.5419799999999999E-2</v>
      </c>
      <c r="AA672">
        <v>0.20229006558656601</v>
      </c>
      <c r="AB672">
        <v>0.222222</v>
      </c>
      <c r="AC672">
        <v>1.2359599999999999</v>
      </c>
      <c r="AD672">
        <v>0.29729699999999998</v>
      </c>
      <c r="AE672">
        <v>0.74468100000000004</v>
      </c>
      <c r="AH672">
        <v>3.7686799999999998</v>
      </c>
      <c r="AI672">
        <v>0.50500900000000004</v>
      </c>
      <c r="AJ672">
        <v>0.51683299999999999</v>
      </c>
      <c r="AK672">
        <v>999</v>
      </c>
      <c r="AO672">
        <v>14993</v>
      </c>
    </row>
    <row r="673" spans="1:41" x14ac:dyDescent="0.45">
      <c r="A673" t="s">
        <v>8002</v>
      </c>
      <c r="B673" t="s">
        <v>191</v>
      </c>
      <c r="C673">
        <v>4</v>
      </c>
      <c r="D673">
        <v>2</v>
      </c>
      <c r="F673">
        <v>3.8365900000000002</v>
      </c>
      <c r="G673">
        <v>37</v>
      </c>
      <c r="H673">
        <v>2</v>
      </c>
      <c r="K673">
        <v>56.3</v>
      </c>
      <c r="L673">
        <v>238</v>
      </c>
      <c r="M673">
        <v>49</v>
      </c>
      <c r="N673">
        <v>26</v>
      </c>
      <c r="O673">
        <v>24</v>
      </c>
      <c r="P673">
        <v>6</v>
      </c>
      <c r="Q673">
        <v>21</v>
      </c>
      <c r="R673">
        <v>0</v>
      </c>
      <c r="S673">
        <v>3</v>
      </c>
      <c r="T673">
        <v>57</v>
      </c>
      <c r="U673">
        <v>9.1119000000000003</v>
      </c>
      <c r="V673">
        <v>3.3570199999999999</v>
      </c>
      <c r="W673">
        <v>2.7142900000000001</v>
      </c>
      <c r="X673">
        <v>0.95914699999999997</v>
      </c>
      <c r="Y673">
        <v>0.23949599999999999</v>
      </c>
      <c r="Z673">
        <v>8.8235300000000003E-2</v>
      </c>
      <c r="AA673">
        <v>0.15126050263643201</v>
      </c>
      <c r="AB673">
        <v>0.22897200000000001</v>
      </c>
      <c r="AC673">
        <v>1.2433399999999999</v>
      </c>
      <c r="AD673">
        <v>0.28476800000000002</v>
      </c>
      <c r="AE673">
        <v>0.71428599999999998</v>
      </c>
      <c r="AH673">
        <v>3.8944700000000001</v>
      </c>
      <c r="AI673">
        <v>0.50470000000000004</v>
      </c>
      <c r="AJ673">
        <v>0.55400300000000002</v>
      </c>
      <c r="AK673">
        <v>999</v>
      </c>
      <c r="AO673">
        <v>21025</v>
      </c>
    </row>
    <row r="674" spans="1:41" x14ac:dyDescent="0.45">
      <c r="A674" t="s">
        <v>186</v>
      </c>
      <c r="B674" t="s">
        <v>46</v>
      </c>
      <c r="C674">
        <v>2</v>
      </c>
      <c r="D674">
        <v>3</v>
      </c>
      <c r="F674">
        <v>4.13002</v>
      </c>
      <c r="G674">
        <v>49</v>
      </c>
      <c r="H674">
        <v>2</v>
      </c>
      <c r="K674">
        <v>52.3</v>
      </c>
      <c r="L674">
        <v>227</v>
      </c>
      <c r="M674">
        <v>46</v>
      </c>
      <c r="N674">
        <v>26</v>
      </c>
      <c r="O674">
        <v>24</v>
      </c>
      <c r="P674">
        <v>6</v>
      </c>
      <c r="Q674">
        <v>24</v>
      </c>
      <c r="R674">
        <v>2</v>
      </c>
      <c r="S674">
        <v>2</v>
      </c>
      <c r="T674">
        <v>60</v>
      </c>
      <c r="U674">
        <v>10.324999999999999</v>
      </c>
      <c r="V674">
        <v>4.13002</v>
      </c>
      <c r="W674">
        <v>2.5</v>
      </c>
      <c r="X674">
        <v>1.0325</v>
      </c>
      <c r="Y674">
        <v>0.26431700000000002</v>
      </c>
      <c r="Z674">
        <v>0.105727</v>
      </c>
      <c r="AA674">
        <v>0.15859030932188001</v>
      </c>
      <c r="AB674">
        <v>0.228856</v>
      </c>
      <c r="AC674">
        <v>1.33843</v>
      </c>
      <c r="AD674">
        <v>0.296296</v>
      </c>
      <c r="AE674">
        <v>0.71428599999999998</v>
      </c>
      <c r="AH674">
        <v>3.9433799999999999</v>
      </c>
      <c r="AI674">
        <v>0.50386699999999995</v>
      </c>
      <c r="AJ674">
        <v>0.41339199999999998</v>
      </c>
      <c r="AK674">
        <v>999</v>
      </c>
      <c r="AO674">
        <v>22318</v>
      </c>
    </row>
    <row r="675" spans="1:41" x14ac:dyDescent="0.45">
      <c r="A675" t="s">
        <v>8003</v>
      </c>
      <c r="B675" t="s">
        <v>28</v>
      </c>
      <c r="C675">
        <v>3</v>
      </c>
      <c r="D675">
        <v>3</v>
      </c>
      <c r="F675">
        <v>4.4328399999999997</v>
      </c>
      <c r="G675">
        <v>37</v>
      </c>
      <c r="H675">
        <v>4</v>
      </c>
      <c r="K675">
        <v>67</v>
      </c>
      <c r="L675">
        <v>290</v>
      </c>
      <c r="M675">
        <v>71</v>
      </c>
      <c r="N675">
        <v>35</v>
      </c>
      <c r="O675">
        <v>33</v>
      </c>
      <c r="P675">
        <v>9</v>
      </c>
      <c r="Q675">
        <v>20</v>
      </c>
      <c r="R675">
        <v>0</v>
      </c>
      <c r="S675">
        <v>2</v>
      </c>
      <c r="T675">
        <v>58</v>
      </c>
      <c r="U675">
        <v>7.7910399999999997</v>
      </c>
      <c r="V675">
        <v>2.6865700000000001</v>
      </c>
      <c r="W675">
        <v>2.9</v>
      </c>
      <c r="X675">
        <v>1.20896</v>
      </c>
      <c r="Y675">
        <v>0.2</v>
      </c>
      <c r="Z675">
        <v>6.8965499999999999E-2</v>
      </c>
      <c r="AA675">
        <v>0.131034485995769</v>
      </c>
      <c r="AB675">
        <v>0.26492500000000002</v>
      </c>
      <c r="AC675">
        <v>1.3582099999999999</v>
      </c>
      <c r="AD675">
        <v>0.30845800000000001</v>
      </c>
      <c r="AE675">
        <v>0.71428599999999998</v>
      </c>
      <c r="AH675">
        <v>4.2550400000000002</v>
      </c>
      <c r="AI675">
        <v>0.50105</v>
      </c>
      <c r="AJ675">
        <v>0.58193300000000003</v>
      </c>
      <c r="AK675">
        <v>999</v>
      </c>
      <c r="AO675" t="s">
        <v>8004</v>
      </c>
    </row>
    <row r="676" spans="1:41" x14ac:dyDescent="0.45">
      <c r="A676" t="s">
        <v>8005</v>
      </c>
      <c r="B676" t="s">
        <v>104</v>
      </c>
      <c r="C676">
        <v>5</v>
      </c>
      <c r="D676">
        <v>8</v>
      </c>
      <c r="F676">
        <v>5.2119999999999997</v>
      </c>
      <c r="G676">
        <v>23</v>
      </c>
      <c r="H676">
        <v>22</v>
      </c>
      <c r="K676">
        <v>96.7</v>
      </c>
      <c r="L676">
        <v>439</v>
      </c>
      <c r="M676">
        <v>104</v>
      </c>
      <c r="N676">
        <v>60</v>
      </c>
      <c r="O676">
        <v>56</v>
      </c>
      <c r="P676">
        <v>11</v>
      </c>
      <c r="Q676">
        <v>44</v>
      </c>
      <c r="R676">
        <v>0</v>
      </c>
      <c r="S676">
        <v>7</v>
      </c>
      <c r="T676">
        <v>55</v>
      </c>
      <c r="U676">
        <v>5.1189200000000001</v>
      </c>
      <c r="V676">
        <v>4.0951399999999998</v>
      </c>
      <c r="W676">
        <v>1.25</v>
      </c>
      <c r="X676">
        <v>1.0237799999999999</v>
      </c>
      <c r="Y676">
        <v>0.12528500000000001</v>
      </c>
      <c r="Z676">
        <v>0.100228</v>
      </c>
      <c r="AA676">
        <v>2.50569432973861E-2</v>
      </c>
      <c r="AB676">
        <v>0.26804099999999997</v>
      </c>
      <c r="AC676">
        <v>1.53051</v>
      </c>
      <c r="AD676">
        <v>0.28882000000000002</v>
      </c>
      <c r="AE676">
        <v>0.66364999999999996</v>
      </c>
      <c r="AH676">
        <v>5.1785100000000002</v>
      </c>
      <c r="AI676">
        <v>0.49862299999999998</v>
      </c>
      <c r="AJ676">
        <v>0.35086400000000001</v>
      </c>
      <c r="AK676">
        <v>999</v>
      </c>
      <c r="AO676" t="s">
        <v>8006</v>
      </c>
    </row>
    <row r="677" spans="1:41" x14ac:dyDescent="0.45">
      <c r="A677" t="s">
        <v>8007</v>
      </c>
      <c r="B677" t="s">
        <v>104</v>
      </c>
      <c r="C677">
        <v>4</v>
      </c>
      <c r="D677">
        <v>6</v>
      </c>
      <c r="F677">
        <v>4.7698700000000001</v>
      </c>
      <c r="G677">
        <v>28</v>
      </c>
      <c r="H677">
        <v>11</v>
      </c>
      <c r="K677">
        <v>71.7</v>
      </c>
      <c r="L677">
        <v>320</v>
      </c>
      <c r="M677">
        <v>75</v>
      </c>
      <c r="N677">
        <v>41</v>
      </c>
      <c r="O677">
        <v>38</v>
      </c>
      <c r="P677">
        <v>9</v>
      </c>
      <c r="Q677">
        <v>31</v>
      </c>
      <c r="R677">
        <v>0</v>
      </c>
      <c r="S677">
        <v>2</v>
      </c>
      <c r="T677">
        <v>53</v>
      </c>
      <c r="U677">
        <v>6.6527200000000004</v>
      </c>
      <c r="V677">
        <v>3.8912100000000001</v>
      </c>
      <c r="W677">
        <v>1.7096800000000001</v>
      </c>
      <c r="X677">
        <v>1.12971</v>
      </c>
      <c r="Y677">
        <v>0.16562499999999999</v>
      </c>
      <c r="Z677">
        <v>9.6875000000000003E-2</v>
      </c>
      <c r="AA677">
        <v>6.8750008940696702E-2</v>
      </c>
      <c r="AB677">
        <v>0.261324</v>
      </c>
      <c r="AC677">
        <v>1.47838</v>
      </c>
      <c r="AD677">
        <v>0.29333300000000001</v>
      </c>
      <c r="AE677">
        <v>0.69593099999999997</v>
      </c>
      <c r="AH677">
        <v>4.7892099999999997</v>
      </c>
      <c r="AI677">
        <v>0.49764199999999997</v>
      </c>
      <c r="AJ677">
        <v>0.42589900000000003</v>
      </c>
      <c r="AK677">
        <v>999</v>
      </c>
      <c r="AO677" t="s">
        <v>8008</v>
      </c>
    </row>
    <row r="678" spans="1:41" x14ac:dyDescent="0.45">
      <c r="A678" t="s">
        <v>7318</v>
      </c>
      <c r="B678" t="s">
        <v>59</v>
      </c>
      <c r="C678">
        <v>1</v>
      </c>
      <c r="D678">
        <v>1</v>
      </c>
      <c r="F678">
        <v>3.3723700000000001</v>
      </c>
      <c r="G678">
        <v>43</v>
      </c>
      <c r="H678">
        <v>0</v>
      </c>
      <c r="K678">
        <v>42.7</v>
      </c>
      <c r="L678">
        <v>179</v>
      </c>
      <c r="M678">
        <v>34</v>
      </c>
      <c r="N678">
        <v>17</v>
      </c>
      <c r="O678">
        <v>16</v>
      </c>
      <c r="P678">
        <v>5</v>
      </c>
      <c r="Q678">
        <v>18</v>
      </c>
      <c r="R678">
        <v>4</v>
      </c>
      <c r="S678">
        <v>2</v>
      </c>
      <c r="T678">
        <v>58</v>
      </c>
      <c r="U678">
        <v>12.2248</v>
      </c>
      <c r="V678">
        <v>3.7939099999999999</v>
      </c>
      <c r="W678">
        <v>3.2222200000000001</v>
      </c>
      <c r="X678">
        <v>1.05386</v>
      </c>
      <c r="Y678">
        <v>0.32402199999999998</v>
      </c>
      <c r="Z678">
        <v>0.100559</v>
      </c>
      <c r="AA678">
        <v>0.22346369177103001</v>
      </c>
      <c r="AB678">
        <v>0.213836</v>
      </c>
      <c r="AC678">
        <v>1.2178</v>
      </c>
      <c r="AD678">
        <v>0.30208299999999999</v>
      </c>
      <c r="AE678">
        <v>0.77777799999999997</v>
      </c>
      <c r="AH678">
        <v>3.4658099999999998</v>
      </c>
      <c r="AI678">
        <v>0.49723699999999998</v>
      </c>
      <c r="AJ678">
        <v>0.59624999999999995</v>
      </c>
      <c r="AK678">
        <v>999</v>
      </c>
      <c r="AO678">
        <v>16727</v>
      </c>
    </row>
    <row r="679" spans="1:41" x14ac:dyDescent="0.45">
      <c r="A679" t="s">
        <v>8009</v>
      </c>
      <c r="C679">
        <v>5</v>
      </c>
      <c r="D679">
        <v>3</v>
      </c>
      <c r="F679">
        <v>3.5195500000000002</v>
      </c>
      <c r="G679">
        <v>32</v>
      </c>
      <c r="H679">
        <v>0</v>
      </c>
      <c r="K679">
        <v>53.7</v>
      </c>
      <c r="L679">
        <v>226</v>
      </c>
      <c r="M679">
        <v>51</v>
      </c>
      <c r="N679">
        <v>22</v>
      </c>
      <c r="O679">
        <v>21</v>
      </c>
      <c r="P679">
        <v>5</v>
      </c>
      <c r="Q679">
        <v>14</v>
      </c>
      <c r="R679">
        <v>0</v>
      </c>
      <c r="S679">
        <v>0</v>
      </c>
      <c r="T679">
        <v>45</v>
      </c>
      <c r="U679">
        <v>7.5419</v>
      </c>
      <c r="V679">
        <v>2.3463699999999998</v>
      </c>
      <c r="W679">
        <v>3.2142900000000001</v>
      </c>
      <c r="X679">
        <v>0.83798899999999998</v>
      </c>
      <c r="Y679">
        <v>0.19911499999999999</v>
      </c>
      <c r="Z679">
        <v>6.1946899999999999E-2</v>
      </c>
      <c r="AA679">
        <v>0.13716813549399301</v>
      </c>
      <c r="AB679">
        <v>0.240566</v>
      </c>
      <c r="AC679">
        <v>1.2104299999999999</v>
      </c>
      <c r="AD679">
        <v>0.28395100000000001</v>
      </c>
      <c r="AE679">
        <v>0.74137900000000001</v>
      </c>
      <c r="AH679">
        <v>3.5716100000000002</v>
      </c>
      <c r="AI679">
        <v>0.49717800000000001</v>
      </c>
      <c r="AJ679">
        <v>0.610904</v>
      </c>
      <c r="AK679">
        <v>999</v>
      </c>
      <c r="AO679" t="s">
        <v>8010</v>
      </c>
    </row>
    <row r="680" spans="1:41" x14ac:dyDescent="0.45">
      <c r="A680" t="s">
        <v>8011</v>
      </c>
      <c r="C680">
        <v>5</v>
      </c>
      <c r="D680">
        <v>6</v>
      </c>
      <c r="F680">
        <v>4.7368399999999999</v>
      </c>
      <c r="G680">
        <v>20</v>
      </c>
      <c r="H680">
        <v>18</v>
      </c>
      <c r="K680">
        <v>89.3</v>
      </c>
      <c r="L680">
        <v>390</v>
      </c>
      <c r="M680">
        <v>87</v>
      </c>
      <c r="N680">
        <v>50</v>
      </c>
      <c r="O680">
        <v>47</v>
      </c>
      <c r="P680">
        <v>13</v>
      </c>
      <c r="Q680">
        <v>34</v>
      </c>
      <c r="R680">
        <v>0</v>
      </c>
      <c r="S680">
        <v>6</v>
      </c>
      <c r="T680">
        <v>78</v>
      </c>
      <c r="U680">
        <v>7.8611399999999998</v>
      </c>
      <c r="V680">
        <v>3.42665</v>
      </c>
      <c r="W680">
        <v>2.2941199999999999</v>
      </c>
      <c r="X680">
        <v>1.31019</v>
      </c>
      <c r="Y680">
        <v>0.2</v>
      </c>
      <c r="Z680">
        <v>8.7179499999999993E-2</v>
      </c>
      <c r="AA680">
        <v>0.11282051354646599</v>
      </c>
      <c r="AB680">
        <v>0.24857099999999999</v>
      </c>
      <c r="AC680">
        <v>1.3549800000000001</v>
      </c>
      <c r="AD680">
        <v>0.28571400000000002</v>
      </c>
      <c r="AE680">
        <v>0.69066099999999997</v>
      </c>
      <c r="AH680">
        <v>4.7443999999999997</v>
      </c>
      <c r="AI680">
        <v>0.49647799999999997</v>
      </c>
      <c r="AJ680">
        <v>0.48404000000000003</v>
      </c>
      <c r="AK680">
        <v>999</v>
      </c>
      <c r="AO680">
        <v>20962</v>
      </c>
    </row>
    <row r="681" spans="1:41" x14ac:dyDescent="0.45">
      <c r="A681" t="s">
        <v>8012</v>
      </c>
      <c r="B681" t="s">
        <v>42</v>
      </c>
      <c r="C681">
        <v>5</v>
      </c>
      <c r="D681">
        <v>8</v>
      </c>
      <c r="F681">
        <v>5.0160799999999997</v>
      </c>
      <c r="G681">
        <v>23</v>
      </c>
      <c r="H681">
        <v>20</v>
      </c>
      <c r="K681">
        <v>93.3</v>
      </c>
      <c r="L681">
        <v>416</v>
      </c>
      <c r="M681">
        <v>95</v>
      </c>
      <c r="N681">
        <v>56</v>
      </c>
      <c r="O681">
        <v>52</v>
      </c>
      <c r="P681">
        <v>13</v>
      </c>
      <c r="Q681">
        <v>40</v>
      </c>
      <c r="R681">
        <v>0</v>
      </c>
      <c r="S681">
        <v>9</v>
      </c>
      <c r="T681">
        <v>72</v>
      </c>
      <c r="U681">
        <v>6.9453399999999998</v>
      </c>
      <c r="V681">
        <v>3.8585199999999999</v>
      </c>
      <c r="W681">
        <v>1.8</v>
      </c>
      <c r="X681">
        <v>1.2540199999999999</v>
      </c>
      <c r="Y681">
        <v>0.17307700000000001</v>
      </c>
      <c r="Z681">
        <v>9.6153799999999998E-2</v>
      </c>
      <c r="AA681">
        <v>7.6923079788684803E-2</v>
      </c>
      <c r="AB681">
        <v>0.25885599999999998</v>
      </c>
      <c r="AC681">
        <v>1.44695</v>
      </c>
      <c r="AD681">
        <v>0.29077999999999998</v>
      </c>
      <c r="AE681">
        <v>0.67637000000000003</v>
      </c>
      <c r="AH681">
        <v>5.09856</v>
      </c>
      <c r="AI681">
        <v>0.49573299999999998</v>
      </c>
      <c r="AJ681">
        <v>0.47241499999999997</v>
      </c>
      <c r="AK681">
        <v>999</v>
      </c>
      <c r="AO681">
        <v>31533</v>
      </c>
    </row>
    <row r="682" spans="1:41" x14ac:dyDescent="0.45">
      <c r="A682" t="s">
        <v>4874</v>
      </c>
      <c r="B682" t="s">
        <v>130</v>
      </c>
      <c r="C682">
        <v>2</v>
      </c>
      <c r="D682">
        <v>3</v>
      </c>
      <c r="F682">
        <v>4.54976</v>
      </c>
      <c r="G682">
        <v>34</v>
      </c>
      <c r="H682">
        <v>9</v>
      </c>
      <c r="K682">
        <v>63.3</v>
      </c>
      <c r="L682">
        <v>280</v>
      </c>
      <c r="M682">
        <v>60</v>
      </c>
      <c r="N682">
        <v>34</v>
      </c>
      <c r="O682">
        <v>32</v>
      </c>
      <c r="P682">
        <v>9</v>
      </c>
      <c r="Q682">
        <v>30</v>
      </c>
      <c r="R682">
        <v>0</v>
      </c>
      <c r="S682">
        <v>2</v>
      </c>
      <c r="T682">
        <v>65</v>
      </c>
      <c r="U682">
        <v>9.2417099999999994</v>
      </c>
      <c r="V682">
        <v>4.2653999999999996</v>
      </c>
      <c r="W682">
        <v>2.1666699999999999</v>
      </c>
      <c r="X682">
        <v>1.27962</v>
      </c>
      <c r="Y682">
        <v>0.23214299999999999</v>
      </c>
      <c r="Z682">
        <v>0.107143</v>
      </c>
      <c r="AA682">
        <v>0.124999992549419</v>
      </c>
      <c r="AB682">
        <v>0.24193500000000001</v>
      </c>
      <c r="AC682">
        <v>1.4218</v>
      </c>
      <c r="AD682">
        <v>0.293103</v>
      </c>
      <c r="AE682">
        <v>0.72351399999999999</v>
      </c>
      <c r="AH682">
        <v>4.5662599999999998</v>
      </c>
      <c r="AI682">
        <v>0.49505900000000003</v>
      </c>
      <c r="AJ682">
        <v>0.51249199999999995</v>
      </c>
      <c r="AK682">
        <v>999</v>
      </c>
      <c r="AO682">
        <v>21306</v>
      </c>
    </row>
    <row r="683" spans="1:41" x14ac:dyDescent="0.45">
      <c r="A683" t="s">
        <v>8013</v>
      </c>
      <c r="B683" t="s">
        <v>170</v>
      </c>
      <c r="C683">
        <v>4</v>
      </c>
      <c r="D683">
        <v>3</v>
      </c>
      <c r="F683">
        <v>3.71482</v>
      </c>
      <c r="G683">
        <v>37</v>
      </c>
      <c r="H683">
        <v>0</v>
      </c>
      <c r="K683">
        <v>53.3</v>
      </c>
      <c r="L683">
        <v>224</v>
      </c>
      <c r="M683">
        <v>50</v>
      </c>
      <c r="N683">
        <v>24</v>
      </c>
      <c r="O683">
        <v>22</v>
      </c>
      <c r="P683">
        <v>6</v>
      </c>
      <c r="Q683">
        <v>15</v>
      </c>
      <c r="R683">
        <v>0</v>
      </c>
      <c r="S683">
        <v>1</v>
      </c>
      <c r="T683">
        <v>52</v>
      </c>
      <c r="U683">
        <v>8.7804900000000004</v>
      </c>
      <c r="V683">
        <v>2.5328300000000001</v>
      </c>
      <c r="W683">
        <v>3.4666700000000001</v>
      </c>
      <c r="X683">
        <v>1.0131300000000001</v>
      </c>
      <c r="Y683">
        <v>0.23214299999999999</v>
      </c>
      <c r="Z683">
        <v>6.6964300000000004E-2</v>
      </c>
      <c r="AA683">
        <v>0.165178567171096</v>
      </c>
      <c r="AB683">
        <v>0.24038499999999999</v>
      </c>
      <c r="AC683">
        <v>1.2195100000000001</v>
      </c>
      <c r="AD683">
        <v>0.29333300000000001</v>
      </c>
      <c r="AE683">
        <v>0.72438199999999997</v>
      </c>
      <c r="AH683">
        <v>3.6678000000000002</v>
      </c>
      <c r="AI683">
        <v>0.49408800000000003</v>
      </c>
      <c r="AJ683">
        <v>0.43796600000000002</v>
      </c>
      <c r="AK683">
        <v>999</v>
      </c>
      <c r="AO683" t="s">
        <v>8014</v>
      </c>
    </row>
    <row r="684" spans="1:41" x14ac:dyDescent="0.45">
      <c r="A684" t="s">
        <v>7292</v>
      </c>
      <c r="B684" t="s">
        <v>178</v>
      </c>
      <c r="C684">
        <v>3</v>
      </c>
      <c r="D684">
        <v>4</v>
      </c>
      <c r="F684">
        <v>5.3605</v>
      </c>
      <c r="G684">
        <v>24</v>
      </c>
      <c r="H684">
        <v>20</v>
      </c>
      <c r="K684">
        <v>95.7</v>
      </c>
      <c r="L684">
        <v>428</v>
      </c>
      <c r="M684">
        <v>104</v>
      </c>
      <c r="N684">
        <v>61</v>
      </c>
      <c r="O684">
        <v>57</v>
      </c>
      <c r="P684">
        <v>17</v>
      </c>
      <c r="Q684">
        <v>36</v>
      </c>
      <c r="R684">
        <v>1</v>
      </c>
      <c r="S684">
        <v>3</v>
      </c>
      <c r="T684">
        <v>84</v>
      </c>
      <c r="U684">
        <v>7.8996899999999997</v>
      </c>
      <c r="V684">
        <v>3.38558</v>
      </c>
      <c r="W684">
        <v>2.3333300000000001</v>
      </c>
      <c r="X684">
        <v>1.5987499999999999</v>
      </c>
      <c r="Y684">
        <v>0.19626199999999999</v>
      </c>
      <c r="Z684">
        <v>8.4112199999999998E-2</v>
      </c>
      <c r="AA684">
        <v>0.11214953660964901</v>
      </c>
      <c r="AB684">
        <v>0.26735199999999998</v>
      </c>
      <c r="AC684">
        <v>1.4629000000000001</v>
      </c>
      <c r="AD684">
        <v>0.30208299999999999</v>
      </c>
      <c r="AE684">
        <v>0.67986199999999997</v>
      </c>
      <c r="AH684">
        <v>5.0314199999999998</v>
      </c>
      <c r="AI684">
        <v>0.48780899999999999</v>
      </c>
      <c r="AJ684">
        <v>-8.07335E-2</v>
      </c>
      <c r="AK684">
        <v>999</v>
      </c>
      <c r="AO684">
        <v>16918</v>
      </c>
    </row>
    <row r="685" spans="1:41" x14ac:dyDescent="0.45">
      <c r="A685" t="s">
        <v>8015</v>
      </c>
      <c r="B685" t="s">
        <v>170</v>
      </c>
      <c r="C685">
        <v>3</v>
      </c>
      <c r="D685">
        <v>5</v>
      </c>
      <c r="F685">
        <v>4.48231</v>
      </c>
      <c r="G685">
        <v>23</v>
      </c>
      <c r="H685">
        <v>15</v>
      </c>
      <c r="K685">
        <v>76.3</v>
      </c>
      <c r="L685">
        <v>338</v>
      </c>
      <c r="M685">
        <v>74</v>
      </c>
      <c r="N685">
        <v>41</v>
      </c>
      <c r="O685">
        <v>38</v>
      </c>
      <c r="P685">
        <v>9</v>
      </c>
      <c r="Q685">
        <v>37</v>
      </c>
      <c r="R685">
        <v>0</v>
      </c>
      <c r="S685">
        <v>4</v>
      </c>
      <c r="T685">
        <v>64</v>
      </c>
      <c r="U685">
        <v>7.54915</v>
      </c>
      <c r="V685">
        <v>4.36435</v>
      </c>
      <c r="W685">
        <v>1.72973</v>
      </c>
      <c r="X685">
        <v>1.0616000000000001</v>
      </c>
      <c r="Y685">
        <v>0.18934899999999999</v>
      </c>
      <c r="Z685">
        <v>0.10946699999999999</v>
      </c>
      <c r="AA685">
        <v>7.9881660640239702E-2</v>
      </c>
      <c r="AB685">
        <v>0.24915799999999999</v>
      </c>
      <c r="AC685">
        <v>1.45478</v>
      </c>
      <c r="AD685">
        <v>0.29017900000000002</v>
      </c>
      <c r="AE685">
        <v>0.71138199999999996</v>
      </c>
      <c r="AH685">
        <v>4.7229299999999999</v>
      </c>
      <c r="AI685">
        <v>0.48771100000000001</v>
      </c>
      <c r="AJ685">
        <v>0.63411700000000004</v>
      </c>
      <c r="AK685">
        <v>999</v>
      </c>
      <c r="AO685" t="s">
        <v>8016</v>
      </c>
    </row>
    <row r="686" spans="1:41" x14ac:dyDescent="0.45">
      <c r="A686" t="s">
        <v>8017</v>
      </c>
      <c r="B686" t="s">
        <v>42</v>
      </c>
      <c r="C686">
        <v>4</v>
      </c>
      <c r="D686">
        <v>7</v>
      </c>
      <c r="F686">
        <v>5.1259600000000001</v>
      </c>
      <c r="G686">
        <v>22</v>
      </c>
      <c r="H686">
        <v>22</v>
      </c>
      <c r="K686">
        <v>91.3</v>
      </c>
      <c r="L686">
        <v>409</v>
      </c>
      <c r="M686">
        <v>88</v>
      </c>
      <c r="N686">
        <v>56</v>
      </c>
      <c r="O686">
        <v>52</v>
      </c>
      <c r="P686">
        <v>13</v>
      </c>
      <c r="Q686">
        <v>46</v>
      </c>
      <c r="R686">
        <v>0</v>
      </c>
      <c r="S686">
        <v>10</v>
      </c>
      <c r="T686">
        <v>83</v>
      </c>
      <c r="U686">
        <v>8.1818200000000001</v>
      </c>
      <c r="V686">
        <v>4.5345000000000004</v>
      </c>
      <c r="W686">
        <v>1.8043499999999999</v>
      </c>
      <c r="X686">
        <v>1.28149</v>
      </c>
      <c r="Y686">
        <v>0.202934</v>
      </c>
      <c r="Z686">
        <v>0.112469</v>
      </c>
      <c r="AA686">
        <v>9.0464547276496804E-2</v>
      </c>
      <c r="AB686">
        <v>0.24929200000000001</v>
      </c>
      <c r="AC686">
        <v>1.4676899999999999</v>
      </c>
      <c r="AD686">
        <v>0.29182900000000001</v>
      </c>
      <c r="AE686">
        <v>0.67357500000000003</v>
      </c>
      <c r="AH686">
        <v>5.1279899999999996</v>
      </c>
      <c r="AI686">
        <v>0.48418800000000001</v>
      </c>
      <c r="AJ686">
        <v>0.376556</v>
      </c>
      <c r="AK686">
        <v>999</v>
      </c>
      <c r="AO686" t="s">
        <v>8018</v>
      </c>
    </row>
    <row r="687" spans="1:41" x14ac:dyDescent="0.45">
      <c r="A687" t="s">
        <v>7387</v>
      </c>
      <c r="B687" t="s">
        <v>130</v>
      </c>
      <c r="C687">
        <v>5</v>
      </c>
      <c r="D687">
        <v>4</v>
      </c>
      <c r="F687">
        <v>3.6268699999999998</v>
      </c>
      <c r="G687">
        <v>51</v>
      </c>
      <c r="H687">
        <v>0</v>
      </c>
      <c r="K687">
        <v>67</v>
      </c>
      <c r="L687">
        <v>276</v>
      </c>
      <c r="M687">
        <v>61</v>
      </c>
      <c r="N687">
        <v>29</v>
      </c>
      <c r="O687">
        <v>27</v>
      </c>
      <c r="P687">
        <v>9</v>
      </c>
      <c r="Q687">
        <v>19</v>
      </c>
      <c r="R687">
        <v>3</v>
      </c>
      <c r="S687">
        <v>2</v>
      </c>
      <c r="T687">
        <v>64</v>
      </c>
      <c r="U687">
        <v>8.5970200000000006</v>
      </c>
      <c r="V687">
        <v>2.5522399999999998</v>
      </c>
      <c r="W687">
        <v>3.36842</v>
      </c>
      <c r="X687">
        <v>1.20896</v>
      </c>
      <c r="Y687">
        <v>0.23188400000000001</v>
      </c>
      <c r="Z687">
        <v>6.8840600000000002E-2</v>
      </c>
      <c r="AA687">
        <v>0.16304348409175801</v>
      </c>
      <c r="AB687">
        <v>0.23921600000000001</v>
      </c>
      <c r="AC687">
        <v>1.1940299999999999</v>
      </c>
      <c r="AD687">
        <v>0.28571400000000002</v>
      </c>
      <c r="AE687">
        <v>0.75667700000000004</v>
      </c>
      <c r="AH687">
        <v>4.0311599999999999</v>
      </c>
      <c r="AI687">
        <v>0.48340899999999998</v>
      </c>
      <c r="AJ687">
        <v>0.80341399999999996</v>
      </c>
      <c r="AK687">
        <v>999</v>
      </c>
      <c r="AO687">
        <v>17968</v>
      </c>
    </row>
    <row r="688" spans="1:41" x14ac:dyDescent="0.45">
      <c r="A688" t="s">
        <v>8019</v>
      </c>
      <c r="B688" t="s">
        <v>309</v>
      </c>
      <c r="C688">
        <v>4</v>
      </c>
      <c r="D688">
        <v>7</v>
      </c>
      <c r="F688">
        <v>5.5670099999999998</v>
      </c>
      <c r="G688">
        <v>21</v>
      </c>
      <c r="H688">
        <v>17</v>
      </c>
      <c r="K688">
        <v>87.3</v>
      </c>
      <c r="L688">
        <v>400</v>
      </c>
      <c r="M688">
        <v>105</v>
      </c>
      <c r="N688">
        <v>58</v>
      </c>
      <c r="O688">
        <v>54</v>
      </c>
      <c r="P688">
        <v>13</v>
      </c>
      <c r="Q688">
        <v>33</v>
      </c>
      <c r="R688">
        <v>0</v>
      </c>
      <c r="S688">
        <v>4</v>
      </c>
      <c r="T688">
        <v>49</v>
      </c>
      <c r="U688">
        <v>5.0515499999999998</v>
      </c>
      <c r="V688">
        <v>3.4020600000000001</v>
      </c>
      <c r="W688">
        <v>1.48485</v>
      </c>
      <c r="X688">
        <v>1.3402099999999999</v>
      </c>
      <c r="Y688">
        <v>0.1225</v>
      </c>
      <c r="Z688">
        <v>8.2500000000000004E-2</v>
      </c>
      <c r="AA688">
        <v>3.9999999105930301E-2</v>
      </c>
      <c r="AB688">
        <v>0.28925600000000001</v>
      </c>
      <c r="AC688">
        <v>1.5807599999999999</v>
      </c>
      <c r="AD688">
        <v>0.30564799999999998</v>
      </c>
      <c r="AE688">
        <v>0.66778000000000004</v>
      </c>
      <c r="AH688">
        <v>5.3398099999999999</v>
      </c>
      <c r="AI688">
        <v>0.48195700000000002</v>
      </c>
      <c r="AJ688">
        <v>0.62890999999999997</v>
      </c>
      <c r="AK688">
        <v>999</v>
      </c>
      <c r="AO688" t="s">
        <v>8020</v>
      </c>
    </row>
    <row r="689" spans="1:41" x14ac:dyDescent="0.45">
      <c r="A689" t="s">
        <v>6289</v>
      </c>
      <c r="B689" t="s">
        <v>46</v>
      </c>
      <c r="C689">
        <v>5</v>
      </c>
      <c r="D689">
        <v>5</v>
      </c>
      <c r="F689">
        <v>4.90909</v>
      </c>
      <c r="G689">
        <v>23</v>
      </c>
      <c r="H689">
        <v>18</v>
      </c>
      <c r="K689">
        <v>88</v>
      </c>
      <c r="L689">
        <v>394</v>
      </c>
      <c r="M689">
        <v>88</v>
      </c>
      <c r="N689">
        <v>51</v>
      </c>
      <c r="O689">
        <v>48</v>
      </c>
      <c r="P689">
        <v>13</v>
      </c>
      <c r="Q689">
        <v>43</v>
      </c>
      <c r="R689">
        <v>0</v>
      </c>
      <c r="S689">
        <v>5</v>
      </c>
      <c r="T689">
        <v>75</v>
      </c>
      <c r="U689">
        <v>7.6704499999999998</v>
      </c>
      <c r="V689">
        <v>4.3977300000000001</v>
      </c>
      <c r="W689">
        <v>1.7441899999999999</v>
      </c>
      <c r="X689">
        <v>1.32955</v>
      </c>
      <c r="Y689">
        <v>0.190355</v>
      </c>
      <c r="Z689">
        <v>0.109137</v>
      </c>
      <c r="AA689">
        <v>8.1218272447586004E-2</v>
      </c>
      <c r="AB689">
        <v>0.25433499999999998</v>
      </c>
      <c r="AC689">
        <v>1.48864</v>
      </c>
      <c r="AD689">
        <v>0.29069800000000001</v>
      </c>
      <c r="AE689">
        <v>0.70921999999999996</v>
      </c>
      <c r="AH689">
        <v>5.10731</v>
      </c>
      <c r="AI689">
        <v>0.48033500000000001</v>
      </c>
      <c r="AJ689">
        <v>0.47991400000000001</v>
      </c>
      <c r="AK689">
        <v>999</v>
      </c>
      <c r="AO689" t="s">
        <v>6292</v>
      </c>
    </row>
    <row r="690" spans="1:41" x14ac:dyDescent="0.45">
      <c r="A690" t="s">
        <v>8021</v>
      </c>
      <c r="B690" t="s">
        <v>82</v>
      </c>
      <c r="C690">
        <v>5</v>
      </c>
      <c r="D690">
        <v>5</v>
      </c>
      <c r="F690">
        <v>4.7126400000000004</v>
      </c>
      <c r="G690">
        <v>34</v>
      </c>
      <c r="H690">
        <v>9</v>
      </c>
      <c r="K690">
        <v>78.3</v>
      </c>
      <c r="L690">
        <v>352</v>
      </c>
      <c r="M690">
        <v>75</v>
      </c>
      <c r="N690">
        <v>44</v>
      </c>
      <c r="O690">
        <v>41</v>
      </c>
      <c r="P690">
        <v>9</v>
      </c>
      <c r="Q690">
        <v>37</v>
      </c>
      <c r="R690">
        <v>0</v>
      </c>
      <c r="S690">
        <v>6</v>
      </c>
      <c r="T690">
        <v>76</v>
      </c>
      <c r="U690">
        <v>8.7356300000000005</v>
      </c>
      <c r="V690">
        <v>4.2528699999999997</v>
      </c>
      <c r="W690">
        <v>2.0540500000000002</v>
      </c>
      <c r="X690">
        <v>1.0344800000000001</v>
      </c>
      <c r="Y690">
        <v>0.21590899999999999</v>
      </c>
      <c r="Z690">
        <v>0.105114</v>
      </c>
      <c r="AA690">
        <v>0.110795460641384</v>
      </c>
      <c r="AB690">
        <v>0.24271799999999999</v>
      </c>
      <c r="AC690">
        <v>1.4303999999999999</v>
      </c>
      <c r="AD690">
        <v>0.29464299999999999</v>
      </c>
      <c r="AE690">
        <v>0.68410499999999996</v>
      </c>
      <c r="AH690">
        <v>4.4555499999999997</v>
      </c>
      <c r="AI690">
        <v>0.48015099999999999</v>
      </c>
      <c r="AJ690">
        <v>0.15281500000000001</v>
      </c>
      <c r="AK690">
        <v>999</v>
      </c>
      <c r="AO690">
        <v>21549</v>
      </c>
    </row>
    <row r="691" spans="1:41" x14ac:dyDescent="0.45">
      <c r="A691" t="s">
        <v>8022</v>
      </c>
      <c r="C691">
        <v>4</v>
      </c>
      <c r="D691">
        <v>6</v>
      </c>
      <c r="F691">
        <v>5.2762099999999998</v>
      </c>
      <c r="G691">
        <v>19</v>
      </c>
      <c r="H691">
        <v>19</v>
      </c>
      <c r="K691">
        <v>88.7</v>
      </c>
      <c r="L691">
        <v>382</v>
      </c>
      <c r="M691">
        <v>97</v>
      </c>
      <c r="N691">
        <v>56</v>
      </c>
      <c r="O691">
        <v>52</v>
      </c>
      <c r="P691">
        <v>16</v>
      </c>
      <c r="Q691">
        <v>24</v>
      </c>
      <c r="R691">
        <v>0</v>
      </c>
      <c r="S691">
        <v>3</v>
      </c>
      <c r="T691">
        <v>66</v>
      </c>
      <c r="U691">
        <v>6.6967299999999996</v>
      </c>
      <c r="V691">
        <v>2.4351699999999998</v>
      </c>
      <c r="W691">
        <v>2.75</v>
      </c>
      <c r="X691">
        <v>1.6234500000000001</v>
      </c>
      <c r="Y691">
        <v>0.17277500000000001</v>
      </c>
      <c r="Z691">
        <v>6.28272E-2</v>
      </c>
      <c r="AA691">
        <v>0.109947644174098</v>
      </c>
      <c r="AB691">
        <v>0.27323900000000001</v>
      </c>
      <c r="AC691">
        <v>1.36415</v>
      </c>
      <c r="AD691">
        <v>0.29670299999999999</v>
      </c>
      <c r="AE691">
        <v>0.65922899999999995</v>
      </c>
      <c r="AH691">
        <v>5.0250500000000002</v>
      </c>
      <c r="AI691">
        <v>0.47899900000000001</v>
      </c>
      <c r="AJ691">
        <v>-2.6007499999999999E-2</v>
      </c>
      <c r="AK691">
        <v>999</v>
      </c>
      <c r="AO691">
        <v>12917</v>
      </c>
    </row>
    <row r="692" spans="1:41" x14ac:dyDescent="0.45">
      <c r="A692" t="s">
        <v>7337</v>
      </c>
      <c r="B692" t="s">
        <v>56</v>
      </c>
      <c r="C692">
        <v>4</v>
      </c>
      <c r="D692">
        <v>6</v>
      </c>
      <c r="F692">
        <v>4.7777799999999999</v>
      </c>
      <c r="G692">
        <v>19</v>
      </c>
      <c r="H692">
        <v>15</v>
      </c>
      <c r="K692">
        <v>81</v>
      </c>
      <c r="L692">
        <v>357</v>
      </c>
      <c r="M692">
        <v>83</v>
      </c>
      <c r="N692">
        <v>46</v>
      </c>
      <c r="O692">
        <v>43</v>
      </c>
      <c r="P692">
        <v>13</v>
      </c>
      <c r="Q692">
        <v>30</v>
      </c>
      <c r="R692">
        <v>2</v>
      </c>
      <c r="S692">
        <v>7</v>
      </c>
      <c r="T692">
        <v>68</v>
      </c>
      <c r="U692">
        <v>7.5555599999999998</v>
      </c>
      <c r="V692">
        <v>3.3333300000000001</v>
      </c>
      <c r="W692">
        <v>2.26667</v>
      </c>
      <c r="X692">
        <v>1.4444399999999999</v>
      </c>
      <c r="Y692">
        <v>0.19047600000000001</v>
      </c>
      <c r="Z692">
        <v>8.40336E-2</v>
      </c>
      <c r="AA692">
        <v>0.10644257813692</v>
      </c>
      <c r="AB692">
        <v>0.25937500000000002</v>
      </c>
      <c r="AC692">
        <v>1.39506</v>
      </c>
      <c r="AD692">
        <v>0.29288700000000001</v>
      </c>
      <c r="AE692">
        <v>0.70675100000000002</v>
      </c>
      <c r="AH692">
        <v>5.0328200000000001</v>
      </c>
      <c r="AI692">
        <v>0.47895100000000002</v>
      </c>
      <c r="AJ692">
        <v>0.656779</v>
      </c>
      <c r="AK692">
        <v>999</v>
      </c>
      <c r="AO692">
        <v>12972</v>
      </c>
    </row>
    <row r="693" spans="1:41" x14ac:dyDescent="0.45">
      <c r="A693" t="s">
        <v>8023</v>
      </c>
      <c r="B693" t="s">
        <v>73</v>
      </c>
      <c r="C693">
        <v>3</v>
      </c>
      <c r="D693">
        <v>3</v>
      </c>
      <c r="F693">
        <v>4.6268700000000003</v>
      </c>
      <c r="G693">
        <v>28</v>
      </c>
      <c r="H693">
        <v>4</v>
      </c>
      <c r="K693">
        <v>60.3</v>
      </c>
      <c r="L693">
        <v>261</v>
      </c>
      <c r="M693">
        <v>64</v>
      </c>
      <c r="N693">
        <v>33</v>
      </c>
      <c r="O693">
        <v>31</v>
      </c>
      <c r="P693">
        <v>9</v>
      </c>
      <c r="Q693">
        <v>17</v>
      </c>
      <c r="R693">
        <v>0</v>
      </c>
      <c r="S693">
        <v>1</v>
      </c>
      <c r="T693">
        <v>49</v>
      </c>
      <c r="U693">
        <v>7.3134300000000003</v>
      </c>
      <c r="V693">
        <v>2.5373100000000002</v>
      </c>
      <c r="W693">
        <v>2.8823500000000002</v>
      </c>
      <c r="X693">
        <v>1.34328</v>
      </c>
      <c r="Y693">
        <v>0.18773899999999999</v>
      </c>
      <c r="Z693">
        <v>6.51341E-2</v>
      </c>
      <c r="AA693">
        <v>0.122605361044406</v>
      </c>
      <c r="AB693">
        <v>0.263374</v>
      </c>
      <c r="AC693">
        <v>1.34328</v>
      </c>
      <c r="AD693">
        <v>0.29729699999999998</v>
      </c>
      <c r="AE693">
        <v>0.70175399999999999</v>
      </c>
      <c r="AH693">
        <v>4.4656500000000001</v>
      </c>
      <c r="AI693">
        <v>0.47889799999999999</v>
      </c>
      <c r="AJ693">
        <v>0.32076399999999999</v>
      </c>
      <c r="AK693">
        <v>999</v>
      </c>
      <c r="AO693" t="s">
        <v>8024</v>
      </c>
    </row>
    <row r="694" spans="1:41" x14ac:dyDescent="0.45">
      <c r="A694" t="s">
        <v>8025</v>
      </c>
      <c r="B694" t="s">
        <v>59</v>
      </c>
      <c r="C694">
        <v>3</v>
      </c>
      <c r="D694">
        <v>4</v>
      </c>
      <c r="F694">
        <v>4.8461499999999997</v>
      </c>
      <c r="G694">
        <v>23</v>
      </c>
      <c r="H694">
        <v>15</v>
      </c>
      <c r="K694">
        <v>78</v>
      </c>
      <c r="L694">
        <v>343</v>
      </c>
      <c r="M694">
        <v>84</v>
      </c>
      <c r="N694">
        <v>45</v>
      </c>
      <c r="O694">
        <v>42</v>
      </c>
      <c r="P694">
        <v>11</v>
      </c>
      <c r="Q694">
        <v>26</v>
      </c>
      <c r="R694">
        <v>0</v>
      </c>
      <c r="S694">
        <v>4</v>
      </c>
      <c r="T694">
        <v>58</v>
      </c>
      <c r="U694">
        <v>6.69231</v>
      </c>
      <c r="V694">
        <v>3</v>
      </c>
      <c r="W694">
        <v>2.2307700000000001</v>
      </c>
      <c r="X694">
        <v>1.2692300000000001</v>
      </c>
      <c r="Y694">
        <v>0.169096</v>
      </c>
      <c r="Z694">
        <v>7.5801800000000003E-2</v>
      </c>
      <c r="AA694">
        <v>9.3294464051723397E-2</v>
      </c>
      <c r="AB694">
        <v>0.26837100000000003</v>
      </c>
      <c r="AC694">
        <v>1.4102600000000001</v>
      </c>
      <c r="AD694">
        <v>0.29918</v>
      </c>
      <c r="AE694">
        <v>0.68710400000000005</v>
      </c>
      <c r="AH694">
        <v>4.7550400000000002</v>
      </c>
      <c r="AI694">
        <v>0.47847800000000001</v>
      </c>
      <c r="AJ694">
        <v>0.37620599999999998</v>
      </c>
      <c r="AK694">
        <v>999</v>
      </c>
      <c r="AO694" t="s">
        <v>8026</v>
      </c>
    </row>
    <row r="695" spans="1:41" x14ac:dyDescent="0.45">
      <c r="A695" t="s">
        <v>8027</v>
      </c>
      <c r="B695" t="s">
        <v>18</v>
      </c>
      <c r="C695">
        <v>4</v>
      </c>
      <c r="D695">
        <v>5</v>
      </c>
      <c r="F695">
        <v>4.53782</v>
      </c>
      <c r="G695">
        <v>24</v>
      </c>
      <c r="H695">
        <v>18</v>
      </c>
      <c r="K695">
        <v>83.3</v>
      </c>
      <c r="L695">
        <v>375</v>
      </c>
      <c r="M695">
        <v>81</v>
      </c>
      <c r="N695">
        <v>45</v>
      </c>
      <c r="O695">
        <v>42</v>
      </c>
      <c r="P695">
        <v>10</v>
      </c>
      <c r="Q695">
        <v>45</v>
      </c>
      <c r="R695">
        <v>0</v>
      </c>
      <c r="S695">
        <v>4</v>
      </c>
      <c r="T695">
        <v>73</v>
      </c>
      <c r="U695">
        <v>7.8871500000000001</v>
      </c>
      <c r="V695">
        <v>4.8619399999999997</v>
      </c>
      <c r="W695">
        <v>1.62222</v>
      </c>
      <c r="X695">
        <v>1.08043</v>
      </c>
      <c r="Y695">
        <v>0.19466700000000001</v>
      </c>
      <c r="Z695">
        <v>0.12</v>
      </c>
      <c r="AA695">
        <v>7.4666671454906394E-2</v>
      </c>
      <c r="AB695">
        <v>0.24846599999999999</v>
      </c>
      <c r="AC695">
        <v>1.5125999999999999</v>
      </c>
      <c r="AD695">
        <v>0.29218100000000002</v>
      </c>
      <c r="AE695">
        <v>0.72321400000000002</v>
      </c>
      <c r="AH695">
        <v>4.8276700000000003</v>
      </c>
      <c r="AI695">
        <v>0.477516</v>
      </c>
      <c r="AJ695">
        <v>0.88964799999999999</v>
      </c>
      <c r="AK695">
        <v>999</v>
      </c>
      <c r="AO695">
        <v>21453</v>
      </c>
    </row>
    <row r="696" spans="1:41" x14ac:dyDescent="0.45">
      <c r="A696" t="s">
        <v>7256</v>
      </c>
      <c r="B696" t="s">
        <v>269</v>
      </c>
      <c r="C696">
        <v>5</v>
      </c>
      <c r="D696">
        <v>4</v>
      </c>
      <c r="F696">
        <v>3.5</v>
      </c>
      <c r="G696">
        <v>49</v>
      </c>
      <c r="H696">
        <v>0</v>
      </c>
      <c r="K696">
        <v>54</v>
      </c>
      <c r="L696">
        <v>220</v>
      </c>
      <c r="M696">
        <v>43</v>
      </c>
      <c r="N696">
        <v>22</v>
      </c>
      <c r="O696">
        <v>21</v>
      </c>
      <c r="P696">
        <v>7</v>
      </c>
      <c r="Q696">
        <v>22</v>
      </c>
      <c r="R696">
        <v>1</v>
      </c>
      <c r="S696">
        <v>0</v>
      </c>
      <c r="T696">
        <v>64</v>
      </c>
      <c r="U696">
        <v>10.666700000000001</v>
      </c>
      <c r="V696">
        <v>3.6666699999999999</v>
      </c>
      <c r="W696">
        <v>2.90909</v>
      </c>
      <c r="X696">
        <v>1.1666700000000001</v>
      </c>
      <c r="Y696">
        <v>0.29090899999999997</v>
      </c>
      <c r="Z696">
        <v>0.1</v>
      </c>
      <c r="AA696">
        <v>0.19090908020734701</v>
      </c>
      <c r="AB696">
        <v>0.217172</v>
      </c>
      <c r="AC696">
        <v>1.2037</v>
      </c>
      <c r="AD696">
        <v>0.28346500000000002</v>
      </c>
      <c r="AE696">
        <v>0.77898599999999996</v>
      </c>
      <c r="AH696">
        <v>3.7920799999999999</v>
      </c>
      <c r="AI696">
        <v>0.476661</v>
      </c>
      <c r="AJ696">
        <v>0.726688</v>
      </c>
      <c r="AK696">
        <v>999</v>
      </c>
      <c r="AO696">
        <v>18138</v>
      </c>
    </row>
    <row r="697" spans="1:41" x14ac:dyDescent="0.45">
      <c r="A697" t="s">
        <v>8028</v>
      </c>
      <c r="B697" t="s">
        <v>191</v>
      </c>
      <c r="C697">
        <v>5</v>
      </c>
      <c r="D697">
        <v>6</v>
      </c>
      <c r="F697">
        <v>4.7815799999999999</v>
      </c>
      <c r="G697">
        <v>19</v>
      </c>
      <c r="H697">
        <v>17</v>
      </c>
      <c r="K697">
        <v>84.7</v>
      </c>
      <c r="L697">
        <v>372</v>
      </c>
      <c r="M697">
        <v>84</v>
      </c>
      <c r="N697">
        <v>48</v>
      </c>
      <c r="O697">
        <v>45</v>
      </c>
      <c r="P697">
        <v>10</v>
      </c>
      <c r="Q697">
        <v>34</v>
      </c>
      <c r="R697">
        <v>0</v>
      </c>
      <c r="S697">
        <v>7</v>
      </c>
      <c r="T697">
        <v>58</v>
      </c>
      <c r="U697">
        <v>6.1629300000000002</v>
      </c>
      <c r="V697">
        <v>3.6127500000000001</v>
      </c>
      <c r="W697">
        <v>1.7058800000000001</v>
      </c>
      <c r="X697">
        <v>1.06257</v>
      </c>
      <c r="Y697">
        <v>0.155914</v>
      </c>
      <c r="Z697">
        <v>9.1397900000000004E-2</v>
      </c>
      <c r="AA697">
        <v>6.4516127109527505E-2</v>
      </c>
      <c r="AB697">
        <v>0.253776</v>
      </c>
      <c r="AC697">
        <v>1.3931500000000001</v>
      </c>
      <c r="AD697">
        <v>0.28136899999999998</v>
      </c>
      <c r="AE697">
        <v>0.67307700000000004</v>
      </c>
      <c r="AH697">
        <v>4.8725100000000001</v>
      </c>
      <c r="AI697">
        <v>0.47534500000000002</v>
      </c>
      <c r="AJ697">
        <v>0.57879800000000003</v>
      </c>
      <c r="AK697">
        <v>999</v>
      </c>
      <c r="AO697" t="s">
        <v>8029</v>
      </c>
    </row>
    <row r="698" spans="1:41" x14ac:dyDescent="0.45">
      <c r="A698" t="s">
        <v>7235</v>
      </c>
      <c r="B698" t="s">
        <v>191</v>
      </c>
      <c r="C698">
        <v>4</v>
      </c>
      <c r="D698">
        <v>3</v>
      </c>
      <c r="F698">
        <v>3.65571</v>
      </c>
      <c r="G698">
        <v>54</v>
      </c>
      <c r="H698">
        <v>0</v>
      </c>
      <c r="K698">
        <v>51.7</v>
      </c>
      <c r="L698">
        <v>214</v>
      </c>
      <c r="M698">
        <v>47</v>
      </c>
      <c r="N698">
        <v>22</v>
      </c>
      <c r="O698">
        <v>21</v>
      </c>
      <c r="P698">
        <v>7</v>
      </c>
      <c r="Q698">
        <v>15</v>
      </c>
      <c r="R698">
        <v>0</v>
      </c>
      <c r="S698">
        <v>0</v>
      </c>
      <c r="T698">
        <v>57</v>
      </c>
      <c r="U698">
        <v>9.9226299999999998</v>
      </c>
      <c r="V698">
        <v>2.6112199999999999</v>
      </c>
      <c r="W698">
        <v>3.8</v>
      </c>
      <c r="X698">
        <v>1.2185699999999999</v>
      </c>
      <c r="Y698">
        <v>0.26635500000000001</v>
      </c>
      <c r="Z698">
        <v>7.0093500000000003E-2</v>
      </c>
      <c r="AA698">
        <v>0.196261666715145</v>
      </c>
      <c r="AB698">
        <v>0.236181</v>
      </c>
      <c r="AC698">
        <v>1.19923</v>
      </c>
      <c r="AD698">
        <v>0.296296</v>
      </c>
      <c r="AE698">
        <v>0.76628399999999997</v>
      </c>
      <c r="AH698">
        <v>3.6805699999999999</v>
      </c>
      <c r="AI698">
        <v>0.47433900000000001</v>
      </c>
      <c r="AJ698">
        <v>0.58531999999999995</v>
      </c>
      <c r="AK698">
        <v>999</v>
      </c>
      <c r="AO698">
        <v>7005</v>
      </c>
    </row>
    <row r="699" spans="1:41" x14ac:dyDescent="0.45">
      <c r="A699" t="s">
        <v>8030</v>
      </c>
      <c r="C699">
        <v>3</v>
      </c>
      <c r="D699">
        <v>5</v>
      </c>
      <c r="F699">
        <v>4.75</v>
      </c>
      <c r="G699">
        <v>20</v>
      </c>
      <c r="H699">
        <v>11</v>
      </c>
      <c r="K699">
        <v>72</v>
      </c>
      <c r="L699">
        <v>317</v>
      </c>
      <c r="M699">
        <v>80</v>
      </c>
      <c r="N699">
        <v>41</v>
      </c>
      <c r="O699">
        <v>38</v>
      </c>
      <c r="P699">
        <v>10</v>
      </c>
      <c r="Q699">
        <v>24</v>
      </c>
      <c r="R699">
        <v>0</v>
      </c>
      <c r="S699">
        <v>3</v>
      </c>
      <c r="T699">
        <v>51</v>
      </c>
      <c r="U699">
        <v>6.375</v>
      </c>
      <c r="V699">
        <v>3</v>
      </c>
      <c r="W699">
        <v>2.125</v>
      </c>
      <c r="X699">
        <v>1.25</v>
      </c>
      <c r="Y699">
        <v>0.160883</v>
      </c>
      <c r="Z699">
        <v>7.5709799999999994E-2</v>
      </c>
      <c r="AA699">
        <v>8.5173495113849598E-2</v>
      </c>
      <c r="AB699">
        <v>0.275862</v>
      </c>
      <c r="AC699">
        <v>1.4444399999999999</v>
      </c>
      <c r="AD699">
        <v>0.30567699999999998</v>
      </c>
      <c r="AE699">
        <v>0.7</v>
      </c>
      <c r="AH699">
        <v>4.7689300000000001</v>
      </c>
      <c r="AI699">
        <v>0.47236600000000001</v>
      </c>
      <c r="AJ699">
        <v>0.51663099999999995</v>
      </c>
      <c r="AK699">
        <v>999</v>
      </c>
      <c r="AO699">
        <v>19805</v>
      </c>
    </row>
    <row r="700" spans="1:41" x14ac:dyDescent="0.45">
      <c r="A700" t="s">
        <v>7252</v>
      </c>
      <c r="B700" t="s">
        <v>89</v>
      </c>
      <c r="C700">
        <v>2</v>
      </c>
      <c r="D700">
        <v>1</v>
      </c>
      <c r="F700">
        <v>3.8823500000000002</v>
      </c>
      <c r="G700">
        <v>43</v>
      </c>
      <c r="H700">
        <v>4</v>
      </c>
      <c r="K700">
        <v>51</v>
      </c>
      <c r="L700">
        <v>218</v>
      </c>
      <c r="M700">
        <v>48</v>
      </c>
      <c r="N700">
        <v>24</v>
      </c>
      <c r="O700">
        <v>22</v>
      </c>
      <c r="P700">
        <v>6</v>
      </c>
      <c r="Q700">
        <v>16</v>
      </c>
      <c r="R700">
        <v>1</v>
      </c>
      <c r="S700">
        <v>3</v>
      </c>
      <c r="T700">
        <v>52</v>
      </c>
      <c r="U700">
        <v>9.1764700000000001</v>
      </c>
      <c r="V700">
        <v>2.8235299999999999</v>
      </c>
      <c r="W700">
        <v>3.25</v>
      </c>
      <c r="X700">
        <v>1.0588200000000001</v>
      </c>
      <c r="Y700">
        <v>0.23853199999999999</v>
      </c>
      <c r="Z700">
        <v>7.3394500000000001E-2</v>
      </c>
      <c r="AA700">
        <v>0.165137618780136</v>
      </c>
      <c r="AB700">
        <v>0.241206</v>
      </c>
      <c r="AC700">
        <v>1.2548999999999999</v>
      </c>
      <c r="AD700">
        <v>0.29787200000000003</v>
      </c>
      <c r="AE700">
        <v>0.71942399999999995</v>
      </c>
      <c r="AH700">
        <v>3.8628800000000001</v>
      </c>
      <c r="AI700">
        <v>0.470466</v>
      </c>
      <c r="AJ700">
        <v>0.42151100000000002</v>
      </c>
      <c r="AK700">
        <v>999</v>
      </c>
      <c r="AO700">
        <v>12857</v>
      </c>
    </row>
    <row r="701" spans="1:41" x14ac:dyDescent="0.45">
      <c r="A701" t="s">
        <v>8031</v>
      </c>
      <c r="B701" t="s">
        <v>170</v>
      </c>
      <c r="C701">
        <v>6</v>
      </c>
      <c r="D701">
        <v>5</v>
      </c>
      <c r="F701">
        <v>3.8755999999999999</v>
      </c>
      <c r="G701">
        <v>58</v>
      </c>
      <c r="H701">
        <v>1</v>
      </c>
      <c r="K701">
        <v>62.7</v>
      </c>
      <c r="L701">
        <v>269</v>
      </c>
      <c r="M701">
        <v>55</v>
      </c>
      <c r="N701">
        <v>29</v>
      </c>
      <c r="O701">
        <v>27</v>
      </c>
      <c r="P701">
        <v>7</v>
      </c>
      <c r="Q701">
        <v>25</v>
      </c>
      <c r="R701">
        <v>1</v>
      </c>
      <c r="S701">
        <v>4</v>
      </c>
      <c r="T701">
        <v>69</v>
      </c>
      <c r="U701">
        <v>9.9043100000000006</v>
      </c>
      <c r="V701">
        <v>3.5885199999999999</v>
      </c>
      <c r="W701">
        <v>2.76</v>
      </c>
      <c r="X701">
        <v>1.00478</v>
      </c>
      <c r="Y701">
        <v>0.25650600000000001</v>
      </c>
      <c r="Z701">
        <v>9.29368E-2</v>
      </c>
      <c r="AA701">
        <v>0.16356877237558301</v>
      </c>
      <c r="AB701">
        <v>0.22916700000000001</v>
      </c>
      <c r="AC701">
        <v>1.2759199999999999</v>
      </c>
      <c r="AD701">
        <v>0.29268300000000003</v>
      </c>
      <c r="AE701">
        <v>0.72649600000000003</v>
      </c>
      <c r="AH701">
        <v>3.8929999999999998</v>
      </c>
      <c r="AI701">
        <v>0.46986600000000001</v>
      </c>
      <c r="AJ701">
        <v>0.48585099999999998</v>
      </c>
      <c r="AK701">
        <v>999</v>
      </c>
      <c r="AO701">
        <v>19932</v>
      </c>
    </row>
    <row r="702" spans="1:41" x14ac:dyDescent="0.45">
      <c r="A702" t="s">
        <v>2940</v>
      </c>
      <c r="B702" t="s">
        <v>56</v>
      </c>
      <c r="C702">
        <v>3</v>
      </c>
      <c r="D702">
        <v>5</v>
      </c>
      <c r="F702">
        <v>4.9943400000000002</v>
      </c>
      <c r="G702">
        <v>25</v>
      </c>
      <c r="H702">
        <v>25</v>
      </c>
      <c r="K702">
        <v>88.3</v>
      </c>
      <c r="L702">
        <v>400</v>
      </c>
      <c r="M702">
        <v>71</v>
      </c>
      <c r="N702">
        <v>52</v>
      </c>
      <c r="O702">
        <v>49</v>
      </c>
      <c r="P702">
        <v>11</v>
      </c>
      <c r="Q702">
        <v>52</v>
      </c>
      <c r="R702">
        <v>0</v>
      </c>
      <c r="S702">
        <v>23</v>
      </c>
      <c r="T702">
        <v>101</v>
      </c>
      <c r="U702">
        <v>10.294499999999999</v>
      </c>
      <c r="V702">
        <v>5.3001100000000001</v>
      </c>
      <c r="W702">
        <v>1.94231</v>
      </c>
      <c r="X702">
        <v>1.1211800000000001</v>
      </c>
      <c r="Y702">
        <v>0.2525</v>
      </c>
      <c r="Z702">
        <v>0.13</v>
      </c>
      <c r="AA702">
        <v>0.122500002384185</v>
      </c>
      <c r="AB702">
        <v>0.21846199999999999</v>
      </c>
      <c r="AC702">
        <v>1.3929800000000001</v>
      </c>
      <c r="AD702">
        <v>0.28169</v>
      </c>
      <c r="AE702">
        <v>0.65985099999999997</v>
      </c>
      <c r="AH702">
        <v>5.1349900000000002</v>
      </c>
      <c r="AI702">
        <v>0.46975899999999998</v>
      </c>
      <c r="AJ702">
        <v>0.58131600000000005</v>
      </c>
      <c r="AK702">
        <v>999</v>
      </c>
      <c r="AO702" t="s">
        <v>2944</v>
      </c>
    </row>
    <row r="703" spans="1:41" x14ac:dyDescent="0.45">
      <c r="A703" t="s">
        <v>8032</v>
      </c>
      <c r="B703" t="s">
        <v>191</v>
      </c>
      <c r="C703">
        <v>4</v>
      </c>
      <c r="D703">
        <v>3</v>
      </c>
      <c r="F703">
        <v>4.1515700000000004</v>
      </c>
      <c r="G703">
        <v>35</v>
      </c>
      <c r="H703">
        <v>7</v>
      </c>
      <c r="K703">
        <v>60.7</v>
      </c>
      <c r="L703">
        <v>265</v>
      </c>
      <c r="M703">
        <v>57</v>
      </c>
      <c r="N703">
        <v>30</v>
      </c>
      <c r="O703">
        <v>28</v>
      </c>
      <c r="P703">
        <v>9</v>
      </c>
      <c r="Q703">
        <v>26</v>
      </c>
      <c r="R703">
        <v>2</v>
      </c>
      <c r="S703">
        <v>4</v>
      </c>
      <c r="T703">
        <v>69</v>
      </c>
      <c r="U703">
        <v>10.230600000000001</v>
      </c>
      <c r="V703">
        <v>3.8550200000000001</v>
      </c>
      <c r="W703">
        <v>2.6538499999999998</v>
      </c>
      <c r="X703">
        <v>1.33443</v>
      </c>
      <c r="Y703">
        <v>0.26037700000000003</v>
      </c>
      <c r="Z703">
        <v>9.8113199999999998E-2</v>
      </c>
      <c r="AA703">
        <v>0.162264138460159</v>
      </c>
      <c r="AB703">
        <v>0.24255299999999999</v>
      </c>
      <c r="AC703">
        <v>1.36738</v>
      </c>
      <c r="AD703">
        <v>0.305732</v>
      </c>
      <c r="AE703">
        <v>0.75284099999999998</v>
      </c>
      <c r="AH703">
        <v>4.3917799999999998</v>
      </c>
      <c r="AI703">
        <v>0.46954200000000001</v>
      </c>
      <c r="AJ703">
        <v>0.728769</v>
      </c>
      <c r="AK703">
        <v>999</v>
      </c>
      <c r="AO703">
        <v>25174</v>
      </c>
    </row>
    <row r="704" spans="1:41" x14ac:dyDescent="0.45">
      <c r="A704" t="s">
        <v>101</v>
      </c>
      <c r="B704" t="s">
        <v>98</v>
      </c>
      <c r="C704">
        <v>2</v>
      </c>
      <c r="D704">
        <v>3</v>
      </c>
      <c r="F704">
        <v>4.5218800000000003</v>
      </c>
      <c r="G704">
        <v>42</v>
      </c>
      <c r="H704">
        <v>7</v>
      </c>
      <c r="K704">
        <v>61.7</v>
      </c>
      <c r="L704">
        <v>273</v>
      </c>
      <c r="M704">
        <v>58</v>
      </c>
      <c r="N704">
        <v>33</v>
      </c>
      <c r="O704">
        <v>31</v>
      </c>
      <c r="P704">
        <v>8</v>
      </c>
      <c r="Q704">
        <v>28</v>
      </c>
      <c r="R704">
        <v>0</v>
      </c>
      <c r="S704">
        <v>4</v>
      </c>
      <c r="T704">
        <v>63</v>
      </c>
      <c r="U704">
        <v>9.1896299999999993</v>
      </c>
      <c r="V704">
        <v>4.0842799999999997</v>
      </c>
      <c r="W704">
        <v>2.25</v>
      </c>
      <c r="X704">
        <v>1.1669400000000001</v>
      </c>
      <c r="Y704">
        <v>0.230769</v>
      </c>
      <c r="Z704">
        <v>0.102564</v>
      </c>
      <c r="AA704">
        <v>0.12820512801408701</v>
      </c>
      <c r="AB704">
        <v>0.24066399999999999</v>
      </c>
      <c r="AC704">
        <v>1.39384</v>
      </c>
      <c r="AD704">
        <v>0.29411799999999999</v>
      </c>
      <c r="AE704">
        <v>0.70855599999999996</v>
      </c>
      <c r="AH704">
        <v>4.4543900000000001</v>
      </c>
      <c r="AI704">
        <v>0.46910600000000002</v>
      </c>
      <c r="AJ704">
        <v>0.42515599999999998</v>
      </c>
      <c r="AK704">
        <v>999</v>
      </c>
      <c r="AO704">
        <v>21955</v>
      </c>
    </row>
    <row r="705" spans="1:41" x14ac:dyDescent="0.45">
      <c r="A705" t="s">
        <v>7308</v>
      </c>
      <c r="B705" t="s">
        <v>7</v>
      </c>
      <c r="C705">
        <v>4</v>
      </c>
      <c r="D705">
        <v>5</v>
      </c>
      <c r="F705">
        <v>3.8330500000000001</v>
      </c>
      <c r="G705">
        <v>58</v>
      </c>
      <c r="H705">
        <v>0</v>
      </c>
      <c r="K705">
        <v>58.7</v>
      </c>
      <c r="L705">
        <v>251</v>
      </c>
      <c r="M705">
        <v>52</v>
      </c>
      <c r="N705">
        <v>27</v>
      </c>
      <c r="O705">
        <v>25</v>
      </c>
      <c r="P705">
        <v>7</v>
      </c>
      <c r="Q705">
        <v>23</v>
      </c>
      <c r="R705">
        <v>1</v>
      </c>
      <c r="S705">
        <v>4</v>
      </c>
      <c r="T705">
        <v>68</v>
      </c>
      <c r="U705">
        <v>10.4259</v>
      </c>
      <c r="V705">
        <v>3.5264099999999998</v>
      </c>
      <c r="W705">
        <v>2.9565199999999998</v>
      </c>
      <c r="X705">
        <v>1.07325</v>
      </c>
      <c r="Y705">
        <v>0.27091599999999999</v>
      </c>
      <c r="Z705">
        <v>9.1633500000000007E-2</v>
      </c>
      <c r="AA705">
        <v>0.17928287386894201</v>
      </c>
      <c r="AB705">
        <v>0.23214299999999999</v>
      </c>
      <c r="AC705">
        <v>1.2776799999999999</v>
      </c>
      <c r="AD705">
        <v>0.30201299999999998</v>
      </c>
      <c r="AE705">
        <v>0.73619599999999996</v>
      </c>
      <c r="AH705">
        <v>3.8683299999999998</v>
      </c>
      <c r="AI705">
        <v>0.46820299999999998</v>
      </c>
      <c r="AJ705">
        <v>0.55044999999999999</v>
      </c>
      <c r="AK705">
        <v>999</v>
      </c>
      <c r="AO705">
        <v>25942</v>
      </c>
    </row>
    <row r="706" spans="1:41" x14ac:dyDescent="0.45">
      <c r="A706" t="s">
        <v>7325</v>
      </c>
      <c r="B706" t="s">
        <v>14</v>
      </c>
      <c r="C706">
        <v>3</v>
      </c>
      <c r="D706">
        <v>2</v>
      </c>
      <c r="F706">
        <v>3.9957699999999998</v>
      </c>
      <c r="G706">
        <v>35</v>
      </c>
      <c r="H706">
        <v>6</v>
      </c>
      <c r="K706">
        <v>47.3</v>
      </c>
      <c r="L706">
        <v>203</v>
      </c>
      <c r="M706">
        <v>43</v>
      </c>
      <c r="N706">
        <v>22</v>
      </c>
      <c r="O706">
        <v>21</v>
      </c>
      <c r="P706">
        <v>6</v>
      </c>
      <c r="Q706">
        <v>17</v>
      </c>
      <c r="R706">
        <v>1</v>
      </c>
      <c r="S706">
        <v>2</v>
      </c>
      <c r="T706">
        <v>46</v>
      </c>
      <c r="U706">
        <v>8.7526399999999995</v>
      </c>
      <c r="V706">
        <v>3.2346699999999999</v>
      </c>
      <c r="W706">
        <v>2.7058800000000001</v>
      </c>
      <c r="X706">
        <v>1.1416500000000001</v>
      </c>
      <c r="Y706">
        <v>0.226601</v>
      </c>
      <c r="Z706">
        <v>8.3743799999999993E-2</v>
      </c>
      <c r="AA706">
        <v>0.14285714924335399</v>
      </c>
      <c r="AB706">
        <v>0.23369599999999999</v>
      </c>
      <c r="AC706">
        <v>1.2685</v>
      </c>
      <c r="AD706">
        <v>0.28030300000000002</v>
      </c>
      <c r="AE706">
        <v>0.73643400000000003</v>
      </c>
      <c r="AH706">
        <v>4.1641300000000001</v>
      </c>
      <c r="AI706">
        <v>0.46699299999999999</v>
      </c>
      <c r="AJ706">
        <v>0.52647299999999997</v>
      </c>
      <c r="AK706">
        <v>999</v>
      </c>
      <c r="AO706">
        <v>20039</v>
      </c>
    </row>
    <row r="707" spans="1:41" x14ac:dyDescent="0.45">
      <c r="A707" t="s">
        <v>8033</v>
      </c>
      <c r="B707" t="s">
        <v>59</v>
      </c>
      <c r="C707">
        <v>4</v>
      </c>
      <c r="D707">
        <v>4</v>
      </c>
      <c r="F707">
        <v>4.6120099999999997</v>
      </c>
      <c r="G707">
        <v>21</v>
      </c>
      <c r="H707">
        <v>8</v>
      </c>
      <c r="K707">
        <v>68.3</v>
      </c>
      <c r="L707">
        <v>298</v>
      </c>
      <c r="M707">
        <v>72</v>
      </c>
      <c r="N707">
        <v>37</v>
      </c>
      <c r="O707">
        <v>35</v>
      </c>
      <c r="P707">
        <v>8</v>
      </c>
      <c r="Q707">
        <v>20</v>
      </c>
      <c r="R707">
        <v>0</v>
      </c>
      <c r="S707">
        <v>5</v>
      </c>
      <c r="T707">
        <v>45</v>
      </c>
      <c r="U707">
        <v>5.9297199999999997</v>
      </c>
      <c r="V707">
        <v>2.6354299999999999</v>
      </c>
      <c r="W707">
        <v>2.25</v>
      </c>
      <c r="X707">
        <v>1.0541700000000001</v>
      </c>
      <c r="Y707">
        <v>0.151007</v>
      </c>
      <c r="Z707">
        <v>6.7114099999999996E-2</v>
      </c>
      <c r="AA707">
        <v>8.38926210999488E-2</v>
      </c>
      <c r="AB707">
        <v>0.26373600000000003</v>
      </c>
      <c r="AC707">
        <v>1.347</v>
      </c>
      <c r="AD707">
        <v>0.29090899999999997</v>
      </c>
      <c r="AE707">
        <v>0.68069299999999999</v>
      </c>
      <c r="AH707">
        <v>4.5581199999999997</v>
      </c>
      <c r="AI707">
        <v>0.46552199999999999</v>
      </c>
      <c r="AJ707">
        <v>0.46604699999999999</v>
      </c>
      <c r="AK707">
        <v>999</v>
      </c>
      <c r="AO707" t="s">
        <v>8034</v>
      </c>
    </row>
    <row r="708" spans="1:41" x14ac:dyDescent="0.45">
      <c r="A708" t="s">
        <v>4456</v>
      </c>
      <c r="B708" t="s">
        <v>104</v>
      </c>
      <c r="C708">
        <v>5</v>
      </c>
      <c r="D708">
        <v>4</v>
      </c>
      <c r="F708">
        <v>4.09091</v>
      </c>
      <c r="G708">
        <v>40</v>
      </c>
      <c r="H708">
        <v>0</v>
      </c>
      <c r="K708">
        <v>55</v>
      </c>
      <c r="L708">
        <v>238</v>
      </c>
      <c r="M708">
        <v>45</v>
      </c>
      <c r="N708">
        <v>27</v>
      </c>
      <c r="O708">
        <v>25</v>
      </c>
      <c r="P708">
        <v>6</v>
      </c>
      <c r="Q708">
        <v>25</v>
      </c>
      <c r="R708">
        <v>2</v>
      </c>
      <c r="S708">
        <v>5</v>
      </c>
      <c r="T708">
        <v>65</v>
      </c>
      <c r="U708">
        <v>10.6364</v>
      </c>
      <c r="V708">
        <v>4.09091</v>
      </c>
      <c r="W708">
        <v>2.6</v>
      </c>
      <c r="X708">
        <v>0.98181799999999997</v>
      </c>
      <c r="Y708">
        <v>0.27310899999999999</v>
      </c>
      <c r="Z708">
        <v>0.105042</v>
      </c>
      <c r="AA708">
        <v>0.16806723922490999</v>
      </c>
      <c r="AB708">
        <v>0.21634600000000001</v>
      </c>
      <c r="AC708">
        <v>1.2727299999999999</v>
      </c>
      <c r="AD708">
        <v>0.28467199999999998</v>
      </c>
      <c r="AE708">
        <v>0.69805200000000001</v>
      </c>
      <c r="AH708">
        <v>3.9459499999999998</v>
      </c>
      <c r="AI708">
        <v>0.46551300000000001</v>
      </c>
      <c r="AJ708">
        <v>0.34488400000000002</v>
      </c>
      <c r="AK708">
        <v>999</v>
      </c>
      <c r="AO708" t="s">
        <v>4458</v>
      </c>
    </row>
    <row r="709" spans="1:41" x14ac:dyDescent="0.45">
      <c r="A709" t="s">
        <v>151</v>
      </c>
      <c r="B709" t="s">
        <v>16</v>
      </c>
      <c r="C709">
        <v>5</v>
      </c>
      <c r="D709">
        <v>5</v>
      </c>
      <c r="F709">
        <v>4.3231400000000004</v>
      </c>
      <c r="G709">
        <v>43</v>
      </c>
      <c r="H709">
        <v>6</v>
      </c>
      <c r="K709">
        <v>68.7</v>
      </c>
      <c r="L709">
        <v>298</v>
      </c>
      <c r="M709">
        <v>64</v>
      </c>
      <c r="N709">
        <v>35</v>
      </c>
      <c r="O709">
        <v>33</v>
      </c>
      <c r="P709">
        <v>8</v>
      </c>
      <c r="Q709">
        <v>30</v>
      </c>
      <c r="R709">
        <v>1</v>
      </c>
      <c r="S709">
        <v>2</v>
      </c>
      <c r="T709">
        <v>65</v>
      </c>
      <c r="U709">
        <v>8.5152800000000006</v>
      </c>
      <c r="V709">
        <v>3.9301300000000001</v>
      </c>
      <c r="W709">
        <v>2.1666699999999999</v>
      </c>
      <c r="X709">
        <v>1.0480400000000001</v>
      </c>
      <c r="Y709">
        <v>0.21812100000000001</v>
      </c>
      <c r="Z709">
        <v>0.100671</v>
      </c>
      <c r="AA709">
        <v>0.117449656128883</v>
      </c>
      <c r="AB709">
        <v>0.24060200000000001</v>
      </c>
      <c r="AC709">
        <v>1.3682700000000001</v>
      </c>
      <c r="AD709">
        <v>0.290155</v>
      </c>
      <c r="AE709">
        <v>0.71255999999999997</v>
      </c>
      <c r="AH709">
        <v>4.2739599999999998</v>
      </c>
      <c r="AI709">
        <v>0.46434799999999998</v>
      </c>
      <c r="AJ709">
        <v>0.44558599999999998</v>
      </c>
      <c r="AK709">
        <v>999</v>
      </c>
      <c r="AO709">
        <v>20206</v>
      </c>
    </row>
    <row r="710" spans="1:41" x14ac:dyDescent="0.45">
      <c r="A710" t="s">
        <v>7359</v>
      </c>
      <c r="B710" t="s">
        <v>56</v>
      </c>
      <c r="C710">
        <v>5</v>
      </c>
      <c r="D710">
        <v>6</v>
      </c>
      <c r="F710">
        <v>4.5957400000000002</v>
      </c>
      <c r="G710">
        <v>18</v>
      </c>
      <c r="H710">
        <v>18</v>
      </c>
      <c r="K710">
        <v>94</v>
      </c>
      <c r="L710">
        <v>414</v>
      </c>
      <c r="M710">
        <v>102</v>
      </c>
      <c r="N710">
        <v>51</v>
      </c>
      <c r="O710">
        <v>48</v>
      </c>
      <c r="P710">
        <v>14</v>
      </c>
      <c r="Q710">
        <v>38</v>
      </c>
      <c r="R710">
        <v>0</v>
      </c>
      <c r="S710">
        <v>3</v>
      </c>
      <c r="T710">
        <v>62</v>
      </c>
      <c r="U710">
        <v>5.9361699999999997</v>
      </c>
      <c r="V710">
        <v>3.6383000000000001</v>
      </c>
      <c r="W710">
        <v>1.63158</v>
      </c>
      <c r="X710">
        <v>1.34043</v>
      </c>
      <c r="Y710">
        <v>0.149758</v>
      </c>
      <c r="Z710">
        <v>9.1787400000000005E-2</v>
      </c>
      <c r="AA710">
        <v>5.7971015572547899E-2</v>
      </c>
      <c r="AB710">
        <v>0.27345799999999998</v>
      </c>
      <c r="AC710">
        <v>1.48936</v>
      </c>
      <c r="AD710">
        <v>0.296296</v>
      </c>
      <c r="AE710">
        <v>0.73920300000000005</v>
      </c>
      <c r="AH710">
        <v>5.1805700000000003</v>
      </c>
      <c r="AI710">
        <v>0.46346199999999999</v>
      </c>
      <c r="AJ710">
        <v>1.0414600000000001</v>
      </c>
      <c r="AK710">
        <v>999</v>
      </c>
      <c r="AO710">
        <v>8779</v>
      </c>
    </row>
    <row r="711" spans="1:41" x14ac:dyDescent="0.45">
      <c r="A711" t="s">
        <v>4049</v>
      </c>
      <c r="B711" t="s">
        <v>309</v>
      </c>
      <c r="C711">
        <v>4</v>
      </c>
      <c r="D711">
        <v>8</v>
      </c>
      <c r="F711">
        <v>5.4587899999999996</v>
      </c>
      <c r="G711">
        <v>22</v>
      </c>
      <c r="H711">
        <v>22</v>
      </c>
      <c r="K711">
        <v>64.3</v>
      </c>
      <c r="L711">
        <v>295</v>
      </c>
      <c r="M711">
        <v>66</v>
      </c>
      <c r="N711">
        <v>42</v>
      </c>
      <c r="O711">
        <v>39</v>
      </c>
      <c r="P711">
        <v>9</v>
      </c>
      <c r="Q711">
        <v>29</v>
      </c>
      <c r="R711">
        <v>0</v>
      </c>
      <c r="S711">
        <v>10</v>
      </c>
      <c r="T711">
        <v>54</v>
      </c>
      <c r="U711">
        <v>7.5583200000000001</v>
      </c>
      <c r="V711">
        <v>4.0590999999999999</v>
      </c>
      <c r="W711">
        <v>1.8620699999999999</v>
      </c>
      <c r="X711">
        <v>1.25972</v>
      </c>
      <c r="Y711">
        <v>0.18305099999999999</v>
      </c>
      <c r="Z711">
        <v>9.8305100000000006E-2</v>
      </c>
      <c r="AA711">
        <v>8.4745757281780201E-2</v>
      </c>
      <c r="AB711">
        <v>0.25781199999999999</v>
      </c>
      <c r="AC711">
        <v>1.4774499999999999</v>
      </c>
      <c r="AD711">
        <v>0.29533700000000002</v>
      </c>
      <c r="AE711">
        <v>0.643204</v>
      </c>
      <c r="AH711">
        <v>5.2145999999999999</v>
      </c>
      <c r="AI711">
        <v>0.46225500000000003</v>
      </c>
      <c r="AJ711">
        <v>0.55128999999999995</v>
      </c>
      <c r="AK711">
        <v>999</v>
      </c>
      <c r="AO711" t="s">
        <v>4051</v>
      </c>
    </row>
    <row r="712" spans="1:41" x14ac:dyDescent="0.45">
      <c r="A712" t="s">
        <v>8035</v>
      </c>
      <c r="C712">
        <v>2</v>
      </c>
      <c r="D712">
        <v>2</v>
      </c>
      <c r="F712">
        <v>4.2923099999999996</v>
      </c>
      <c r="G712">
        <v>29</v>
      </c>
      <c r="H712">
        <v>8</v>
      </c>
      <c r="K712">
        <v>65</v>
      </c>
      <c r="L712">
        <v>284</v>
      </c>
      <c r="M712">
        <v>58</v>
      </c>
      <c r="N712">
        <v>33</v>
      </c>
      <c r="O712">
        <v>31</v>
      </c>
      <c r="P712">
        <v>9</v>
      </c>
      <c r="Q712">
        <v>33</v>
      </c>
      <c r="R712">
        <v>0</v>
      </c>
      <c r="S712">
        <v>2</v>
      </c>
      <c r="T712">
        <v>69</v>
      </c>
      <c r="U712">
        <v>9.5538500000000006</v>
      </c>
      <c r="V712">
        <v>4.5692300000000001</v>
      </c>
      <c r="W712">
        <v>2.09091</v>
      </c>
      <c r="X712">
        <v>1.2461500000000001</v>
      </c>
      <c r="Y712">
        <v>0.24295800000000001</v>
      </c>
      <c r="Z712">
        <v>0.11619699999999999</v>
      </c>
      <c r="AA712">
        <v>0.12676055729389099</v>
      </c>
      <c r="AB712">
        <v>0.232932</v>
      </c>
      <c r="AC712">
        <v>1.4</v>
      </c>
      <c r="AD712">
        <v>0.28655000000000003</v>
      </c>
      <c r="AE712">
        <v>0.73979600000000001</v>
      </c>
      <c r="AH712">
        <v>4.5473499999999998</v>
      </c>
      <c r="AI712">
        <v>0.46038200000000001</v>
      </c>
      <c r="AJ712">
        <v>0.52873199999999998</v>
      </c>
      <c r="AK712">
        <v>999</v>
      </c>
      <c r="AO712">
        <v>21131</v>
      </c>
    </row>
    <row r="713" spans="1:41" x14ac:dyDescent="0.45">
      <c r="A713" t="s">
        <v>7415</v>
      </c>
      <c r="B713" t="s">
        <v>46</v>
      </c>
      <c r="C713">
        <v>4</v>
      </c>
      <c r="D713">
        <v>2</v>
      </c>
      <c r="F713">
        <v>3.6507900000000002</v>
      </c>
      <c r="G713">
        <v>58</v>
      </c>
      <c r="H713">
        <v>0</v>
      </c>
      <c r="K713">
        <v>56.7</v>
      </c>
      <c r="L713">
        <v>232</v>
      </c>
      <c r="M713">
        <v>48</v>
      </c>
      <c r="N713">
        <v>25</v>
      </c>
      <c r="O713">
        <v>23</v>
      </c>
      <c r="P713">
        <v>8</v>
      </c>
      <c r="Q713">
        <v>18</v>
      </c>
      <c r="R713">
        <v>2</v>
      </c>
      <c r="S713">
        <v>3</v>
      </c>
      <c r="T713">
        <v>63</v>
      </c>
      <c r="U713">
        <v>10</v>
      </c>
      <c r="V713">
        <v>2.8571399999999998</v>
      </c>
      <c r="W713">
        <v>3.5</v>
      </c>
      <c r="X713">
        <v>1.2698400000000001</v>
      </c>
      <c r="Y713">
        <v>0.27155200000000002</v>
      </c>
      <c r="Z713">
        <v>7.7586199999999994E-2</v>
      </c>
      <c r="AA713">
        <v>0.193965524435043</v>
      </c>
      <c r="AB713">
        <v>0.227488</v>
      </c>
      <c r="AC713">
        <v>1.1640200000000001</v>
      </c>
      <c r="AD713">
        <v>0.28571400000000002</v>
      </c>
      <c r="AE713">
        <v>0.74817500000000003</v>
      </c>
      <c r="AH713">
        <v>3.9781399999999998</v>
      </c>
      <c r="AI713">
        <v>0.46019700000000002</v>
      </c>
      <c r="AJ713">
        <v>0.56569800000000003</v>
      </c>
      <c r="AK713">
        <v>999</v>
      </c>
      <c r="AO713">
        <v>17734</v>
      </c>
    </row>
    <row r="714" spans="1:41" x14ac:dyDescent="0.45">
      <c r="A714" t="s">
        <v>7564</v>
      </c>
      <c r="B714" t="s">
        <v>7</v>
      </c>
      <c r="C714">
        <v>2</v>
      </c>
      <c r="D714">
        <v>3</v>
      </c>
      <c r="F714">
        <v>4.4578300000000004</v>
      </c>
      <c r="G714">
        <v>34</v>
      </c>
      <c r="H714">
        <v>9</v>
      </c>
      <c r="K714">
        <v>74.7</v>
      </c>
      <c r="L714">
        <v>331</v>
      </c>
      <c r="M714">
        <v>71</v>
      </c>
      <c r="N714">
        <v>40</v>
      </c>
      <c r="O714">
        <v>37</v>
      </c>
      <c r="P714">
        <v>9</v>
      </c>
      <c r="Q714">
        <v>34</v>
      </c>
      <c r="R714">
        <v>0</v>
      </c>
      <c r="S714">
        <v>8</v>
      </c>
      <c r="T714">
        <v>71</v>
      </c>
      <c r="U714">
        <v>8.5542200000000008</v>
      </c>
      <c r="V714">
        <v>4.0963900000000004</v>
      </c>
      <c r="W714">
        <v>2.0882399999999999</v>
      </c>
      <c r="X714">
        <v>1.0843400000000001</v>
      </c>
      <c r="Y714">
        <v>0.214502</v>
      </c>
      <c r="Z714">
        <v>0.102719</v>
      </c>
      <c r="AA714">
        <v>0.111782483756542</v>
      </c>
      <c r="AB714">
        <v>0.245675</v>
      </c>
      <c r="AC714">
        <v>1.4056200000000001</v>
      </c>
      <c r="AD714">
        <v>0.296651</v>
      </c>
      <c r="AE714">
        <v>0.70346299999999995</v>
      </c>
      <c r="AH714">
        <v>4.6071200000000001</v>
      </c>
      <c r="AI714">
        <v>0.45935700000000002</v>
      </c>
      <c r="AJ714">
        <v>0.62142900000000001</v>
      </c>
      <c r="AK714">
        <v>999</v>
      </c>
      <c r="AO714">
        <v>21863</v>
      </c>
    </row>
    <row r="715" spans="1:41" x14ac:dyDescent="0.45">
      <c r="A715" t="s">
        <v>6343</v>
      </c>
      <c r="B715" t="s">
        <v>21</v>
      </c>
      <c r="C715">
        <v>4</v>
      </c>
      <c r="D715">
        <v>5</v>
      </c>
      <c r="F715">
        <v>4.8030499999999998</v>
      </c>
      <c r="G715">
        <v>26</v>
      </c>
      <c r="H715">
        <v>13</v>
      </c>
      <c r="K715">
        <v>78.7</v>
      </c>
      <c r="L715">
        <v>357</v>
      </c>
      <c r="M715">
        <v>70</v>
      </c>
      <c r="N715">
        <v>45</v>
      </c>
      <c r="O715">
        <v>42</v>
      </c>
      <c r="P715">
        <v>9</v>
      </c>
      <c r="Q715">
        <v>51</v>
      </c>
      <c r="R715">
        <v>0</v>
      </c>
      <c r="S715">
        <v>4</v>
      </c>
      <c r="T715">
        <v>84</v>
      </c>
      <c r="U715">
        <v>9.6060999999999996</v>
      </c>
      <c r="V715">
        <v>5.8322700000000003</v>
      </c>
      <c r="W715">
        <v>1.64706</v>
      </c>
      <c r="X715">
        <v>1.02922</v>
      </c>
      <c r="Y715">
        <v>0.235294</v>
      </c>
      <c r="Z715">
        <v>0.14285700000000001</v>
      </c>
      <c r="AA715">
        <v>9.2436969280242906E-2</v>
      </c>
      <c r="AB715">
        <v>0.23178799999999999</v>
      </c>
      <c r="AC715">
        <v>1.53748</v>
      </c>
      <c r="AD715">
        <v>0.29186600000000001</v>
      </c>
      <c r="AE715">
        <v>0.70110700000000004</v>
      </c>
      <c r="AH715">
        <v>4.7035799999999997</v>
      </c>
      <c r="AI715">
        <v>0.45738099999999998</v>
      </c>
      <c r="AJ715">
        <v>0.31811200000000001</v>
      </c>
      <c r="AK715">
        <v>999</v>
      </c>
      <c r="AO715">
        <v>19315</v>
      </c>
    </row>
    <row r="716" spans="1:41" x14ac:dyDescent="0.45">
      <c r="A716" t="s">
        <v>8036</v>
      </c>
      <c r="B716" t="s">
        <v>16</v>
      </c>
      <c r="C716">
        <v>5</v>
      </c>
      <c r="D716">
        <v>6</v>
      </c>
      <c r="F716">
        <v>4.6046500000000004</v>
      </c>
      <c r="G716">
        <v>25</v>
      </c>
      <c r="H716">
        <v>13</v>
      </c>
      <c r="K716">
        <v>86</v>
      </c>
      <c r="L716">
        <v>376</v>
      </c>
      <c r="M716">
        <v>94</v>
      </c>
      <c r="N716">
        <v>47</v>
      </c>
      <c r="O716">
        <v>44</v>
      </c>
      <c r="P716">
        <v>12</v>
      </c>
      <c r="Q716">
        <v>25</v>
      </c>
      <c r="R716">
        <v>0</v>
      </c>
      <c r="S716">
        <v>5</v>
      </c>
      <c r="T716">
        <v>60</v>
      </c>
      <c r="U716">
        <v>6.2790699999999999</v>
      </c>
      <c r="V716">
        <v>2.6162800000000002</v>
      </c>
      <c r="W716">
        <v>2.4</v>
      </c>
      <c r="X716">
        <v>1.2558100000000001</v>
      </c>
      <c r="Y716">
        <v>0.15957399999999999</v>
      </c>
      <c r="Z716">
        <v>6.6489400000000004E-2</v>
      </c>
      <c r="AA716">
        <v>9.3085102736949907E-2</v>
      </c>
      <c r="AB716">
        <v>0.27167599999999997</v>
      </c>
      <c r="AC716">
        <v>1.3837200000000001</v>
      </c>
      <c r="AD716">
        <v>0.29926999999999998</v>
      </c>
      <c r="AE716">
        <v>0.70450100000000004</v>
      </c>
      <c r="AH716">
        <v>4.7201599999999999</v>
      </c>
      <c r="AI716">
        <v>0.45649499999999998</v>
      </c>
      <c r="AJ716">
        <v>0.592279</v>
      </c>
      <c r="AK716">
        <v>999</v>
      </c>
      <c r="AO716" t="s">
        <v>8037</v>
      </c>
    </row>
    <row r="717" spans="1:41" x14ac:dyDescent="0.45">
      <c r="A717" t="s">
        <v>8038</v>
      </c>
      <c r="B717" t="s">
        <v>18</v>
      </c>
      <c r="C717">
        <v>3</v>
      </c>
      <c r="D717">
        <v>4</v>
      </c>
      <c r="F717">
        <v>4.1428599999999998</v>
      </c>
      <c r="G717">
        <v>37</v>
      </c>
      <c r="H717">
        <v>4</v>
      </c>
      <c r="K717">
        <v>63</v>
      </c>
      <c r="L717">
        <v>276</v>
      </c>
      <c r="M717">
        <v>61</v>
      </c>
      <c r="N717">
        <v>31</v>
      </c>
      <c r="O717">
        <v>29</v>
      </c>
      <c r="P717">
        <v>7</v>
      </c>
      <c r="Q717">
        <v>24</v>
      </c>
      <c r="R717">
        <v>0</v>
      </c>
      <c r="S717">
        <v>4</v>
      </c>
      <c r="T717">
        <v>58</v>
      </c>
      <c r="U717">
        <v>8.2857099999999999</v>
      </c>
      <c r="V717">
        <v>3.4285700000000001</v>
      </c>
      <c r="W717">
        <v>2.4166699999999999</v>
      </c>
      <c r="X717">
        <v>1</v>
      </c>
      <c r="Y717">
        <v>0.210145</v>
      </c>
      <c r="Z717">
        <v>8.6956500000000006E-2</v>
      </c>
      <c r="AA717">
        <v>0.123188398778438</v>
      </c>
      <c r="AB717">
        <v>0.24596799999999999</v>
      </c>
      <c r="AC717">
        <v>1.34921</v>
      </c>
      <c r="AD717">
        <v>0.29508200000000001</v>
      </c>
      <c r="AE717">
        <v>0.71808499999999997</v>
      </c>
      <c r="AH717">
        <v>4.1915500000000003</v>
      </c>
      <c r="AI717">
        <v>0.456154</v>
      </c>
      <c r="AJ717">
        <v>0.62072700000000003</v>
      </c>
      <c r="AK717">
        <v>999</v>
      </c>
      <c r="AO717" t="s">
        <v>8039</v>
      </c>
    </row>
    <row r="718" spans="1:41" x14ac:dyDescent="0.45">
      <c r="A718" t="s">
        <v>7265</v>
      </c>
      <c r="B718" t="s">
        <v>28</v>
      </c>
      <c r="C718">
        <v>4</v>
      </c>
      <c r="D718">
        <v>4</v>
      </c>
      <c r="F718">
        <v>4.6666699999999999</v>
      </c>
      <c r="G718">
        <v>30</v>
      </c>
      <c r="H718">
        <v>6</v>
      </c>
      <c r="K718">
        <v>54</v>
      </c>
      <c r="L718">
        <v>243</v>
      </c>
      <c r="M718">
        <v>54</v>
      </c>
      <c r="N718">
        <v>30</v>
      </c>
      <c r="O718">
        <v>28</v>
      </c>
      <c r="P718">
        <v>7</v>
      </c>
      <c r="Q718">
        <v>26</v>
      </c>
      <c r="R718">
        <v>0</v>
      </c>
      <c r="S718">
        <v>1</v>
      </c>
      <c r="T718">
        <v>57</v>
      </c>
      <c r="U718">
        <v>9.5</v>
      </c>
      <c r="V718">
        <v>4.3333300000000001</v>
      </c>
      <c r="W718">
        <v>2.19231</v>
      </c>
      <c r="X718">
        <v>1.1666700000000001</v>
      </c>
      <c r="Y718">
        <v>0.234568</v>
      </c>
      <c r="Z718">
        <v>0.10699599999999999</v>
      </c>
      <c r="AA718">
        <v>0.12757200747728301</v>
      </c>
      <c r="AB718">
        <v>0.25</v>
      </c>
      <c r="AC718">
        <v>1.4814799999999999</v>
      </c>
      <c r="AD718">
        <v>0.30921100000000001</v>
      </c>
      <c r="AE718">
        <v>0.71225099999999997</v>
      </c>
      <c r="AH718">
        <v>4.32911</v>
      </c>
      <c r="AI718">
        <v>0.455683</v>
      </c>
      <c r="AJ718">
        <v>0.39521899999999999</v>
      </c>
      <c r="AK718">
        <v>999</v>
      </c>
      <c r="AO718">
        <v>25648</v>
      </c>
    </row>
    <row r="719" spans="1:41" x14ac:dyDescent="0.45">
      <c r="A719" t="s">
        <v>8040</v>
      </c>
      <c r="B719" t="s">
        <v>98</v>
      </c>
      <c r="C719">
        <v>4</v>
      </c>
      <c r="D719">
        <v>5</v>
      </c>
      <c r="F719">
        <v>4.8</v>
      </c>
      <c r="G719">
        <v>25</v>
      </c>
      <c r="H719">
        <v>13</v>
      </c>
      <c r="K719">
        <v>75</v>
      </c>
      <c r="L719">
        <v>333</v>
      </c>
      <c r="M719">
        <v>69</v>
      </c>
      <c r="N719">
        <v>43</v>
      </c>
      <c r="O719">
        <v>40</v>
      </c>
      <c r="P719">
        <v>10</v>
      </c>
      <c r="Q719">
        <v>40</v>
      </c>
      <c r="R719">
        <v>0</v>
      </c>
      <c r="S719">
        <v>5</v>
      </c>
      <c r="T719">
        <v>72</v>
      </c>
      <c r="U719">
        <v>8.64</v>
      </c>
      <c r="V719">
        <v>4.8</v>
      </c>
      <c r="W719">
        <v>1.8</v>
      </c>
      <c r="X719">
        <v>1.2</v>
      </c>
      <c r="Y719">
        <v>0.21621599999999999</v>
      </c>
      <c r="Z719">
        <v>0.12012</v>
      </c>
      <c r="AA719">
        <v>9.6096098423004095E-2</v>
      </c>
      <c r="AB719">
        <v>0.23958299999999999</v>
      </c>
      <c r="AC719">
        <v>1.45333</v>
      </c>
      <c r="AD719">
        <v>0.286408</v>
      </c>
      <c r="AE719">
        <v>0.69473700000000005</v>
      </c>
      <c r="AH719">
        <v>4.8683699999999996</v>
      </c>
      <c r="AI719">
        <v>0.45499800000000001</v>
      </c>
      <c r="AJ719">
        <v>0.33832299999999998</v>
      </c>
      <c r="AK719">
        <v>999</v>
      </c>
      <c r="AO719" t="s">
        <v>8041</v>
      </c>
    </row>
    <row r="720" spans="1:41" x14ac:dyDescent="0.45">
      <c r="A720" t="s">
        <v>7344</v>
      </c>
      <c r="B720" t="s">
        <v>170</v>
      </c>
      <c r="C720">
        <v>3</v>
      </c>
      <c r="D720">
        <v>2</v>
      </c>
      <c r="F720">
        <v>3.63158</v>
      </c>
      <c r="G720">
        <v>59</v>
      </c>
      <c r="H720">
        <v>0</v>
      </c>
      <c r="K720">
        <v>57</v>
      </c>
      <c r="L720">
        <v>247</v>
      </c>
      <c r="M720">
        <v>53</v>
      </c>
      <c r="N720">
        <v>25</v>
      </c>
      <c r="O720">
        <v>23</v>
      </c>
      <c r="P720">
        <v>6</v>
      </c>
      <c r="Q720">
        <v>23</v>
      </c>
      <c r="R720">
        <v>0</v>
      </c>
      <c r="S720">
        <v>1</v>
      </c>
      <c r="T720">
        <v>60</v>
      </c>
      <c r="U720">
        <v>9.4736799999999999</v>
      </c>
      <c r="V720">
        <v>3.63158</v>
      </c>
      <c r="W720">
        <v>2.6086999999999998</v>
      </c>
      <c r="X720">
        <v>0.94736799999999999</v>
      </c>
      <c r="Y720">
        <v>0.24291499999999999</v>
      </c>
      <c r="Z720">
        <v>9.3117400000000003E-2</v>
      </c>
      <c r="AA720">
        <v>0.14979756623506499</v>
      </c>
      <c r="AB720">
        <v>0.23766799999999999</v>
      </c>
      <c r="AC720">
        <v>1.3333299999999999</v>
      </c>
      <c r="AD720">
        <v>0.29936299999999999</v>
      </c>
      <c r="AE720">
        <v>0.75443800000000005</v>
      </c>
      <c r="AH720">
        <v>3.7813599999999998</v>
      </c>
      <c r="AI720">
        <v>0.45369100000000001</v>
      </c>
      <c r="AJ720">
        <v>0.53672500000000001</v>
      </c>
      <c r="AK720">
        <v>999</v>
      </c>
      <c r="AO720">
        <v>18548</v>
      </c>
    </row>
    <row r="721" spans="1:41" x14ac:dyDescent="0.45">
      <c r="A721" t="s">
        <v>8042</v>
      </c>
      <c r="C721">
        <v>4</v>
      </c>
      <c r="D721">
        <v>6</v>
      </c>
      <c r="F721">
        <v>5.0704200000000004</v>
      </c>
      <c r="G721">
        <v>18</v>
      </c>
      <c r="H721">
        <v>18</v>
      </c>
      <c r="K721">
        <v>92.3</v>
      </c>
      <c r="L721">
        <v>403</v>
      </c>
      <c r="M721">
        <v>103</v>
      </c>
      <c r="N721">
        <v>56</v>
      </c>
      <c r="O721">
        <v>52</v>
      </c>
      <c r="P721">
        <v>15</v>
      </c>
      <c r="Q721">
        <v>23</v>
      </c>
      <c r="R721">
        <v>0</v>
      </c>
      <c r="S721">
        <v>7</v>
      </c>
      <c r="T721">
        <v>64</v>
      </c>
      <c r="U721">
        <v>6.2405200000000001</v>
      </c>
      <c r="V721">
        <v>2.2426900000000001</v>
      </c>
      <c r="W721">
        <v>2.78261</v>
      </c>
      <c r="X721">
        <v>1.46262</v>
      </c>
      <c r="Y721">
        <v>0.15880900000000001</v>
      </c>
      <c r="Z721">
        <v>5.7071999999999998E-2</v>
      </c>
      <c r="AA721">
        <v>0.101736970245838</v>
      </c>
      <c r="AB721">
        <v>0.27613900000000002</v>
      </c>
      <c r="AC721">
        <v>1.36511</v>
      </c>
      <c r="AD721">
        <v>0.29931999999999997</v>
      </c>
      <c r="AE721">
        <v>0.66666700000000001</v>
      </c>
      <c r="AH721">
        <v>4.9560199999999996</v>
      </c>
      <c r="AI721">
        <v>0.45235199999999998</v>
      </c>
      <c r="AJ721">
        <v>0.234067</v>
      </c>
      <c r="AK721">
        <v>999</v>
      </c>
      <c r="AO721">
        <v>11762</v>
      </c>
    </row>
    <row r="722" spans="1:41" x14ac:dyDescent="0.45">
      <c r="A722" t="s">
        <v>8043</v>
      </c>
      <c r="C722">
        <v>2</v>
      </c>
      <c r="D722">
        <v>3</v>
      </c>
      <c r="F722">
        <v>4.5783100000000001</v>
      </c>
      <c r="G722">
        <v>31</v>
      </c>
      <c r="H722">
        <v>10</v>
      </c>
      <c r="K722">
        <v>74.7</v>
      </c>
      <c r="L722">
        <v>333</v>
      </c>
      <c r="M722">
        <v>75</v>
      </c>
      <c r="N722">
        <v>41</v>
      </c>
      <c r="O722">
        <v>38</v>
      </c>
      <c r="P722">
        <v>9</v>
      </c>
      <c r="Q722">
        <v>35</v>
      </c>
      <c r="R722">
        <v>0</v>
      </c>
      <c r="S722">
        <v>3</v>
      </c>
      <c r="T722">
        <v>66</v>
      </c>
      <c r="U722">
        <v>7.95181</v>
      </c>
      <c r="V722">
        <v>4.2168700000000001</v>
      </c>
      <c r="W722">
        <v>1.88571</v>
      </c>
      <c r="X722">
        <v>1.0843400000000001</v>
      </c>
      <c r="Y722">
        <v>0.19819800000000001</v>
      </c>
      <c r="Z722">
        <v>0.105105</v>
      </c>
      <c r="AA722">
        <v>9.3093097209930406E-2</v>
      </c>
      <c r="AB722">
        <v>0.25423699999999999</v>
      </c>
      <c r="AC722">
        <v>1.4725600000000001</v>
      </c>
      <c r="AD722">
        <v>0.3</v>
      </c>
      <c r="AE722">
        <v>0.70841900000000002</v>
      </c>
      <c r="AH722">
        <v>4.5803399999999996</v>
      </c>
      <c r="AI722">
        <v>0.452183</v>
      </c>
      <c r="AJ722">
        <v>0.41792699999999999</v>
      </c>
      <c r="AK722">
        <v>999</v>
      </c>
      <c r="AO722">
        <v>21866</v>
      </c>
    </row>
    <row r="723" spans="1:41" x14ac:dyDescent="0.45">
      <c r="A723" t="s">
        <v>7290</v>
      </c>
      <c r="B723" t="s">
        <v>18</v>
      </c>
      <c r="C723">
        <v>5</v>
      </c>
      <c r="D723">
        <v>3</v>
      </c>
      <c r="F723">
        <v>3.58752</v>
      </c>
      <c r="G723">
        <v>56</v>
      </c>
      <c r="H723">
        <v>0</v>
      </c>
      <c r="K723">
        <v>57.7</v>
      </c>
      <c r="L723">
        <v>241</v>
      </c>
      <c r="M723">
        <v>49</v>
      </c>
      <c r="N723">
        <v>25</v>
      </c>
      <c r="O723">
        <v>23</v>
      </c>
      <c r="P723">
        <v>6</v>
      </c>
      <c r="Q723">
        <v>24</v>
      </c>
      <c r="R723">
        <v>1</v>
      </c>
      <c r="S723">
        <v>2</v>
      </c>
      <c r="T723">
        <v>62</v>
      </c>
      <c r="U723">
        <v>9.6707099999999997</v>
      </c>
      <c r="V723">
        <v>3.7435</v>
      </c>
      <c r="W723">
        <v>2.5833300000000001</v>
      </c>
      <c r="X723">
        <v>0.93587500000000001</v>
      </c>
      <c r="Y723">
        <v>0.25726100000000002</v>
      </c>
      <c r="Z723">
        <v>9.9585099999999996E-2</v>
      </c>
      <c r="AA723">
        <v>0.157676361501216</v>
      </c>
      <c r="AB723">
        <v>0.227907</v>
      </c>
      <c r="AC723">
        <v>1.2651600000000001</v>
      </c>
      <c r="AD723">
        <v>0.29251700000000003</v>
      </c>
      <c r="AE723">
        <v>0.74303399999999997</v>
      </c>
      <c r="AH723">
        <v>3.8096299999999998</v>
      </c>
      <c r="AI723">
        <v>0.45156600000000002</v>
      </c>
      <c r="AJ723">
        <v>0.68933800000000001</v>
      </c>
      <c r="AK723">
        <v>999</v>
      </c>
      <c r="AO723">
        <v>19876</v>
      </c>
    </row>
    <row r="724" spans="1:41" x14ac:dyDescent="0.45">
      <c r="A724" t="s">
        <v>23</v>
      </c>
      <c r="B724" t="s">
        <v>21</v>
      </c>
      <c r="C724">
        <v>6</v>
      </c>
      <c r="D724">
        <v>5</v>
      </c>
      <c r="F724">
        <v>4.13002</v>
      </c>
      <c r="G724">
        <v>57</v>
      </c>
      <c r="H724">
        <v>0</v>
      </c>
      <c r="K724">
        <v>52.3</v>
      </c>
      <c r="L724">
        <v>221</v>
      </c>
      <c r="M724">
        <v>44</v>
      </c>
      <c r="N724">
        <v>26</v>
      </c>
      <c r="O724">
        <v>24</v>
      </c>
      <c r="P724">
        <v>6</v>
      </c>
      <c r="Q724">
        <v>25</v>
      </c>
      <c r="R724">
        <v>1</v>
      </c>
      <c r="S724">
        <v>1</v>
      </c>
      <c r="T724">
        <v>59</v>
      </c>
      <c r="U724">
        <v>10.153</v>
      </c>
      <c r="V724">
        <v>4.3021000000000003</v>
      </c>
      <c r="W724">
        <v>2.36</v>
      </c>
      <c r="X724">
        <v>1.0325</v>
      </c>
      <c r="Y724">
        <v>0.26696799999999998</v>
      </c>
      <c r="Z724">
        <v>0.113122</v>
      </c>
      <c r="AA724">
        <v>0.15384616702795001</v>
      </c>
      <c r="AB724">
        <v>0.22564100000000001</v>
      </c>
      <c r="AC724">
        <v>1.31931</v>
      </c>
      <c r="AD724">
        <v>0.29230800000000001</v>
      </c>
      <c r="AE724">
        <v>0.70957099999999995</v>
      </c>
      <c r="AH724">
        <v>3.9816199999999999</v>
      </c>
      <c r="AI724">
        <v>0.450575</v>
      </c>
      <c r="AJ724">
        <v>0.29912899999999998</v>
      </c>
      <c r="AK724">
        <v>999</v>
      </c>
      <c r="AO724">
        <v>19249</v>
      </c>
    </row>
    <row r="725" spans="1:41" x14ac:dyDescent="0.45">
      <c r="A725" t="s">
        <v>8044</v>
      </c>
      <c r="C725">
        <v>5</v>
      </c>
      <c r="D725">
        <v>5</v>
      </c>
      <c r="F725">
        <v>4.5</v>
      </c>
      <c r="G725">
        <v>24</v>
      </c>
      <c r="H725">
        <v>12</v>
      </c>
      <c r="K725">
        <v>80</v>
      </c>
      <c r="L725">
        <v>360</v>
      </c>
      <c r="M725">
        <v>80</v>
      </c>
      <c r="N725">
        <v>43</v>
      </c>
      <c r="O725">
        <v>40</v>
      </c>
      <c r="P725">
        <v>10</v>
      </c>
      <c r="Q725">
        <v>40</v>
      </c>
      <c r="R725">
        <v>0</v>
      </c>
      <c r="S725">
        <v>4</v>
      </c>
      <c r="T725">
        <v>72</v>
      </c>
      <c r="U725">
        <v>8.1</v>
      </c>
      <c r="V725">
        <v>4.5</v>
      </c>
      <c r="W725">
        <v>1.8</v>
      </c>
      <c r="X725">
        <v>1.125</v>
      </c>
      <c r="Y725">
        <v>0.2</v>
      </c>
      <c r="Z725">
        <v>0.111111</v>
      </c>
      <c r="AA725">
        <v>8.8888891041278797E-2</v>
      </c>
      <c r="AB725">
        <v>0.25316499999999997</v>
      </c>
      <c r="AC725">
        <v>1.5</v>
      </c>
      <c r="AD725">
        <v>0.29914499999999999</v>
      </c>
      <c r="AE725">
        <v>0.72641500000000003</v>
      </c>
      <c r="AH725">
        <v>4.7300399999999998</v>
      </c>
      <c r="AI725">
        <v>0.448909</v>
      </c>
      <c r="AJ725">
        <v>0.60746299999999998</v>
      </c>
      <c r="AK725">
        <v>999</v>
      </c>
      <c r="AO725">
        <v>24935</v>
      </c>
    </row>
    <row r="726" spans="1:41" x14ac:dyDescent="0.45">
      <c r="A726" t="s">
        <v>8045</v>
      </c>
      <c r="B726" t="s">
        <v>42</v>
      </c>
      <c r="C726">
        <v>5</v>
      </c>
      <c r="D726">
        <v>8</v>
      </c>
      <c r="F726">
        <v>5.17021</v>
      </c>
      <c r="G726">
        <v>22</v>
      </c>
      <c r="H726">
        <v>22</v>
      </c>
      <c r="K726">
        <v>94</v>
      </c>
      <c r="L726">
        <v>421</v>
      </c>
      <c r="M726">
        <v>97</v>
      </c>
      <c r="N726">
        <v>58</v>
      </c>
      <c r="O726">
        <v>54</v>
      </c>
      <c r="P726">
        <v>13</v>
      </c>
      <c r="Q726">
        <v>42</v>
      </c>
      <c r="R726">
        <v>0</v>
      </c>
      <c r="S726">
        <v>8</v>
      </c>
      <c r="T726">
        <v>69</v>
      </c>
      <c r="U726">
        <v>6.6063799999999997</v>
      </c>
      <c r="V726">
        <v>4.02128</v>
      </c>
      <c r="W726">
        <v>1.64286</v>
      </c>
      <c r="X726">
        <v>1.24468</v>
      </c>
      <c r="Y726">
        <v>0.16389500000000001</v>
      </c>
      <c r="Z726">
        <v>9.9762500000000004E-2</v>
      </c>
      <c r="AA726">
        <v>6.4133018255233695E-2</v>
      </c>
      <c r="AB726">
        <v>0.26145600000000002</v>
      </c>
      <c r="AC726">
        <v>1.47872</v>
      </c>
      <c r="AD726">
        <v>0.290657</v>
      </c>
      <c r="AE726">
        <v>0.67052999999999996</v>
      </c>
      <c r="AH726">
        <v>5.1805700000000003</v>
      </c>
      <c r="AI726">
        <v>0.44797500000000001</v>
      </c>
      <c r="AJ726">
        <v>0.35625699999999999</v>
      </c>
      <c r="AK726">
        <v>999</v>
      </c>
      <c r="AO726" t="s">
        <v>8046</v>
      </c>
    </row>
    <row r="727" spans="1:41" x14ac:dyDescent="0.45">
      <c r="A727" t="s">
        <v>7417</v>
      </c>
      <c r="B727" t="s">
        <v>31</v>
      </c>
      <c r="C727">
        <v>4</v>
      </c>
      <c r="D727">
        <v>4</v>
      </c>
      <c r="F727">
        <v>4.4155800000000003</v>
      </c>
      <c r="G727">
        <v>31</v>
      </c>
      <c r="H727">
        <v>7</v>
      </c>
      <c r="K727">
        <v>69.3</v>
      </c>
      <c r="L727">
        <v>300</v>
      </c>
      <c r="M727">
        <v>63</v>
      </c>
      <c r="N727">
        <v>36</v>
      </c>
      <c r="O727">
        <v>34</v>
      </c>
      <c r="P727">
        <v>9</v>
      </c>
      <c r="Q727">
        <v>32</v>
      </c>
      <c r="R727">
        <v>0</v>
      </c>
      <c r="S727">
        <v>4</v>
      </c>
      <c r="T727">
        <v>67</v>
      </c>
      <c r="U727">
        <v>8.7012999999999998</v>
      </c>
      <c r="V727">
        <v>4.1558400000000004</v>
      </c>
      <c r="W727">
        <v>2.09375</v>
      </c>
      <c r="X727">
        <v>1.16883</v>
      </c>
      <c r="Y727">
        <v>0.223333</v>
      </c>
      <c r="Z727">
        <v>0.106667</v>
      </c>
      <c r="AA727">
        <v>0.116666659712791</v>
      </c>
      <c r="AB727">
        <v>0.23863599999999999</v>
      </c>
      <c r="AC727">
        <v>1.3708499999999999</v>
      </c>
      <c r="AD727">
        <v>0.28723399999999999</v>
      </c>
      <c r="AE727">
        <v>0.71601899999999996</v>
      </c>
      <c r="AH727">
        <v>4.5681700000000003</v>
      </c>
      <c r="AI727">
        <v>0.44504899999999997</v>
      </c>
      <c r="AJ727">
        <v>0.59974000000000005</v>
      </c>
      <c r="AK727">
        <v>999</v>
      </c>
      <c r="AO727">
        <v>19795</v>
      </c>
    </row>
    <row r="728" spans="1:41" x14ac:dyDescent="0.45">
      <c r="A728" t="s">
        <v>109</v>
      </c>
      <c r="B728" t="s">
        <v>107</v>
      </c>
      <c r="C728">
        <v>6</v>
      </c>
      <c r="D728">
        <v>7</v>
      </c>
      <c r="F728">
        <v>5.0052500000000002</v>
      </c>
      <c r="G728">
        <v>24</v>
      </c>
      <c r="H728">
        <v>19</v>
      </c>
      <c r="K728">
        <v>95.3</v>
      </c>
      <c r="L728">
        <v>427</v>
      </c>
      <c r="M728">
        <v>105</v>
      </c>
      <c r="N728">
        <v>57</v>
      </c>
      <c r="O728">
        <v>53</v>
      </c>
      <c r="P728">
        <v>15</v>
      </c>
      <c r="Q728">
        <v>35</v>
      </c>
      <c r="R728">
        <v>0</v>
      </c>
      <c r="S728">
        <v>6</v>
      </c>
      <c r="T728">
        <v>74</v>
      </c>
      <c r="U728">
        <v>6.9884599999999999</v>
      </c>
      <c r="V728">
        <v>3.3053499999999998</v>
      </c>
      <c r="W728">
        <v>2.11429</v>
      </c>
      <c r="X728">
        <v>1.41658</v>
      </c>
      <c r="Y728">
        <v>0.17330200000000001</v>
      </c>
      <c r="Z728">
        <v>8.1967200000000004E-2</v>
      </c>
      <c r="AA728">
        <v>9.1334901750087696E-2</v>
      </c>
      <c r="AB728">
        <v>0.27202100000000001</v>
      </c>
      <c r="AC728">
        <v>1.46905</v>
      </c>
      <c r="AD728">
        <v>0.30303000000000002</v>
      </c>
      <c r="AE728">
        <v>0.69747899999999996</v>
      </c>
      <c r="AH728">
        <v>5.0388799999999998</v>
      </c>
      <c r="AI728">
        <v>0.443359</v>
      </c>
      <c r="AJ728">
        <v>0.56189599999999995</v>
      </c>
      <c r="AK728">
        <v>999</v>
      </c>
      <c r="AO728">
        <v>20231</v>
      </c>
    </row>
    <row r="729" spans="1:41" x14ac:dyDescent="0.45">
      <c r="A729" t="s">
        <v>7462</v>
      </c>
      <c r="B729" t="s">
        <v>82</v>
      </c>
      <c r="C729">
        <v>3</v>
      </c>
      <c r="D729">
        <v>3</v>
      </c>
      <c r="F729">
        <v>3.8333300000000001</v>
      </c>
      <c r="G729">
        <v>38</v>
      </c>
      <c r="H729">
        <v>2</v>
      </c>
      <c r="K729">
        <v>54</v>
      </c>
      <c r="L729">
        <v>227</v>
      </c>
      <c r="M729">
        <v>49</v>
      </c>
      <c r="N729">
        <v>25</v>
      </c>
      <c r="O729">
        <v>23</v>
      </c>
      <c r="P729">
        <v>6</v>
      </c>
      <c r="Q729">
        <v>16</v>
      </c>
      <c r="R729">
        <v>0</v>
      </c>
      <c r="S729">
        <v>3</v>
      </c>
      <c r="T729">
        <v>50</v>
      </c>
      <c r="U729">
        <v>8.3333300000000001</v>
      </c>
      <c r="V729">
        <v>2.6666699999999999</v>
      </c>
      <c r="W729">
        <v>3.125</v>
      </c>
      <c r="X729">
        <v>1</v>
      </c>
      <c r="Y729">
        <v>0.22026399999999999</v>
      </c>
      <c r="Z729">
        <v>7.0484599999999994E-2</v>
      </c>
      <c r="AA729">
        <v>0.14977973699569699</v>
      </c>
      <c r="AB729">
        <v>0.23557700000000001</v>
      </c>
      <c r="AC729">
        <v>1.2037</v>
      </c>
      <c r="AD729">
        <v>0.28289500000000001</v>
      </c>
      <c r="AE729">
        <v>0.70671399999999995</v>
      </c>
      <c r="AH729">
        <v>3.9031899999999999</v>
      </c>
      <c r="AI729">
        <v>0.44264100000000001</v>
      </c>
      <c r="AJ729">
        <v>0.43230400000000002</v>
      </c>
      <c r="AK729">
        <v>999</v>
      </c>
      <c r="AO729">
        <v>20997</v>
      </c>
    </row>
    <row r="730" spans="1:41" x14ac:dyDescent="0.45">
      <c r="A730" t="s">
        <v>8047</v>
      </c>
      <c r="C730">
        <v>3</v>
      </c>
      <c r="D730">
        <v>5</v>
      </c>
      <c r="F730">
        <v>5.125</v>
      </c>
      <c r="G730">
        <v>23</v>
      </c>
      <c r="H730">
        <v>12</v>
      </c>
      <c r="K730">
        <v>72</v>
      </c>
      <c r="L730">
        <v>323</v>
      </c>
      <c r="M730">
        <v>77</v>
      </c>
      <c r="N730">
        <v>44</v>
      </c>
      <c r="O730">
        <v>41</v>
      </c>
      <c r="P730">
        <v>10</v>
      </c>
      <c r="Q730">
        <v>29</v>
      </c>
      <c r="R730">
        <v>0</v>
      </c>
      <c r="S730">
        <v>5</v>
      </c>
      <c r="T730">
        <v>53</v>
      </c>
      <c r="U730">
        <v>6.625</v>
      </c>
      <c r="V730">
        <v>3.625</v>
      </c>
      <c r="W730">
        <v>1.82759</v>
      </c>
      <c r="X730">
        <v>1.25</v>
      </c>
      <c r="Y730">
        <v>0.16408700000000001</v>
      </c>
      <c r="Z730">
        <v>8.9783299999999996E-2</v>
      </c>
      <c r="AA730">
        <v>7.4303403496742207E-2</v>
      </c>
      <c r="AB730">
        <v>0.26643600000000001</v>
      </c>
      <c r="AC730">
        <v>1.4722200000000001</v>
      </c>
      <c r="AD730">
        <v>0.29646</v>
      </c>
      <c r="AE730">
        <v>0.67391299999999998</v>
      </c>
      <c r="AH730">
        <v>5.0050400000000002</v>
      </c>
      <c r="AI730">
        <v>0.44110300000000002</v>
      </c>
      <c r="AJ730">
        <v>0.22146199999999999</v>
      </c>
      <c r="AK730">
        <v>999</v>
      </c>
      <c r="AO730" t="s">
        <v>8048</v>
      </c>
    </row>
    <row r="731" spans="1:41" x14ac:dyDescent="0.45">
      <c r="A731" t="s">
        <v>6131</v>
      </c>
      <c r="B731" t="s">
        <v>107</v>
      </c>
      <c r="C731">
        <v>5</v>
      </c>
      <c r="D731">
        <v>5</v>
      </c>
      <c r="F731">
        <v>4.5482399999999998</v>
      </c>
      <c r="G731">
        <v>26</v>
      </c>
      <c r="H731">
        <v>8</v>
      </c>
      <c r="K731">
        <v>65.3</v>
      </c>
      <c r="L731">
        <v>290</v>
      </c>
      <c r="M731">
        <v>70</v>
      </c>
      <c r="N731">
        <v>35</v>
      </c>
      <c r="O731">
        <v>33</v>
      </c>
      <c r="P731">
        <v>8</v>
      </c>
      <c r="Q731">
        <v>23</v>
      </c>
      <c r="R731">
        <v>0</v>
      </c>
      <c r="S731">
        <v>3</v>
      </c>
      <c r="T731">
        <v>47</v>
      </c>
      <c r="U731">
        <v>6.4777899999999997</v>
      </c>
      <c r="V731">
        <v>3.1699799999999998</v>
      </c>
      <c r="W731">
        <v>2.0434800000000002</v>
      </c>
      <c r="X731">
        <v>1.1026</v>
      </c>
      <c r="Y731">
        <v>0.16206899999999999</v>
      </c>
      <c r="Z731">
        <v>7.93103E-2</v>
      </c>
      <c r="AA731">
        <v>8.2758620381355202E-2</v>
      </c>
      <c r="AB731">
        <v>0.265152</v>
      </c>
      <c r="AC731">
        <v>1.4241999999999999</v>
      </c>
      <c r="AD731">
        <v>0.296651</v>
      </c>
      <c r="AE731">
        <v>0.70904599999999995</v>
      </c>
      <c r="AH731">
        <v>4.6026699999999998</v>
      </c>
      <c r="AI731">
        <v>0.44026599999999999</v>
      </c>
      <c r="AJ731">
        <v>0.60381799999999997</v>
      </c>
      <c r="AK731">
        <v>999</v>
      </c>
      <c r="AO731" t="s">
        <v>6134</v>
      </c>
    </row>
    <row r="732" spans="1:41" x14ac:dyDescent="0.45">
      <c r="A732" t="s">
        <v>8049</v>
      </c>
      <c r="C732">
        <v>3</v>
      </c>
      <c r="D732">
        <v>6</v>
      </c>
      <c r="F732">
        <v>5.6016599999999999</v>
      </c>
      <c r="G732">
        <v>19</v>
      </c>
      <c r="H732">
        <v>14</v>
      </c>
      <c r="K732">
        <v>72.3</v>
      </c>
      <c r="L732">
        <v>328</v>
      </c>
      <c r="M732">
        <v>81</v>
      </c>
      <c r="N732">
        <v>48</v>
      </c>
      <c r="O732">
        <v>45</v>
      </c>
      <c r="P732">
        <v>10</v>
      </c>
      <c r="Q732">
        <v>29</v>
      </c>
      <c r="R732">
        <v>0</v>
      </c>
      <c r="S732">
        <v>6</v>
      </c>
      <c r="T732">
        <v>45</v>
      </c>
      <c r="U732">
        <v>5.6016599999999999</v>
      </c>
      <c r="V732">
        <v>3.6099600000000001</v>
      </c>
      <c r="W732">
        <v>1.55172</v>
      </c>
      <c r="X732">
        <v>1.24481</v>
      </c>
      <c r="Y732">
        <v>0.13719500000000001</v>
      </c>
      <c r="Z732">
        <v>8.8414599999999996E-2</v>
      </c>
      <c r="AA732">
        <v>4.8780493438243797E-2</v>
      </c>
      <c r="AB732">
        <v>0.276451</v>
      </c>
      <c r="AC732">
        <v>1.5214399999999999</v>
      </c>
      <c r="AD732">
        <v>0.298319</v>
      </c>
      <c r="AE732">
        <v>0.64583299999999999</v>
      </c>
      <c r="AH732">
        <v>5.2605700000000004</v>
      </c>
      <c r="AI732">
        <v>0.43985600000000002</v>
      </c>
      <c r="AJ732">
        <v>0.50753800000000004</v>
      </c>
      <c r="AK732">
        <v>999</v>
      </c>
      <c r="AO732" t="s">
        <v>8050</v>
      </c>
    </row>
    <row r="733" spans="1:41" x14ac:dyDescent="0.45">
      <c r="A733" t="s">
        <v>7398</v>
      </c>
      <c r="B733" t="s">
        <v>98</v>
      </c>
      <c r="C733">
        <v>6</v>
      </c>
      <c r="D733">
        <v>4</v>
      </c>
      <c r="F733">
        <v>3.6964299999999999</v>
      </c>
      <c r="G733">
        <v>57</v>
      </c>
      <c r="H733">
        <v>0</v>
      </c>
      <c r="K733">
        <v>56</v>
      </c>
      <c r="L733">
        <v>233</v>
      </c>
      <c r="M733">
        <v>48</v>
      </c>
      <c r="N733">
        <v>25</v>
      </c>
      <c r="O733">
        <v>23</v>
      </c>
      <c r="P733">
        <v>8</v>
      </c>
      <c r="Q733">
        <v>20</v>
      </c>
      <c r="R733">
        <v>3</v>
      </c>
      <c r="S733">
        <v>2</v>
      </c>
      <c r="T733">
        <v>66</v>
      </c>
      <c r="U733">
        <v>10.607100000000001</v>
      </c>
      <c r="V733">
        <v>3.2142900000000001</v>
      </c>
      <c r="W733">
        <v>3.3</v>
      </c>
      <c r="X733">
        <v>1.2857099999999999</v>
      </c>
      <c r="Y733">
        <v>0.28326200000000001</v>
      </c>
      <c r="Z733">
        <v>8.5836899999999994E-2</v>
      </c>
      <c r="AA733">
        <v>0.19742489606142</v>
      </c>
      <c r="AB733">
        <v>0.227488</v>
      </c>
      <c r="AC733">
        <v>1.2142900000000001</v>
      </c>
      <c r="AD733">
        <v>0.29197099999999998</v>
      </c>
      <c r="AE733">
        <v>0.75704199999999999</v>
      </c>
      <c r="AH733">
        <v>3.9336099999999998</v>
      </c>
      <c r="AI733">
        <v>0.437967</v>
      </c>
      <c r="AJ733">
        <v>0.500274</v>
      </c>
      <c r="AK733">
        <v>999</v>
      </c>
      <c r="AO733">
        <v>16122</v>
      </c>
    </row>
    <row r="734" spans="1:41" x14ac:dyDescent="0.45">
      <c r="A734" t="s">
        <v>8051</v>
      </c>
      <c r="C734">
        <v>3</v>
      </c>
      <c r="D734">
        <v>4</v>
      </c>
      <c r="F734">
        <v>4.4104099999999997</v>
      </c>
      <c r="G734">
        <v>25</v>
      </c>
      <c r="H734">
        <v>8</v>
      </c>
      <c r="K734">
        <v>65.3</v>
      </c>
      <c r="L734">
        <v>286</v>
      </c>
      <c r="M734">
        <v>69</v>
      </c>
      <c r="N734">
        <v>34</v>
      </c>
      <c r="O734">
        <v>32</v>
      </c>
      <c r="P734">
        <v>8</v>
      </c>
      <c r="Q734">
        <v>20</v>
      </c>
      <c r="R734">
        <v>0</v>
      </c>
      <c r="S734">
        <v>5</v>
      </c>
      <c r="T734">
        <v>48</v>
      </c>
      <c r="U734">
        <v>6.6156199999999998</v>
      </c>
      <c r="V734">
        <v>2.75651</v>
      </c>
      <c r="W734">
        <v>2.4</v>
      </c>
      <c r="X734">
        <v>1.1026</v>
      </c>
      <c r="Y734">
        <v>0.16783200000000001</v>
      </c>
      <c r="Z734">
        <v>6.9930099999999995E-2</v>
      </c>
      <c r="AA734">
        <v>9.7902096807956696E-2</v>
      </c>
      <c r="AB734">
        <v>0.26436799999999999</v>
      </c>
      <c r="AC734">
        <v>1.36294</v>
      </c>
      <c r="AD734">
        <v>0.29756100000000002</v>
      </c>
      <c r="AE734">
        <v>0.70694100000000004</v>
      </c>
      <c r="AH734">
        <v>4.5260999999999996</v>
      </c>
      <c r="AI734">
        <v>0.437807</v>
      </c>
      <c r="AJ734">
        <v>0.66944899999999996</v>
      </c>
      <c r="AK734">
        <v>999</v>
      </c>
      <c r="AO734" t="s">
        <v>8052</v>
      </c>
    </row>
    <row r="735" spans="1:41" x14ac:dyDescent="0.45">
      <c r="A735" t="s">
        <v>8053</v>
      </c>
      <c r="C735">
        <v>3</v>
      </c>
      <c r="D735">
        <v>5</v>
      </c>
      <c r="F735">
        <v>4.6484899999999998</v>
      </c>
      <c r="G735">
        <v>31</v>
      </c>
      <c r="H735">
        <v>7</v>
      </c>
      <c r="K735">
        <v>69.7</v>
      </c>
      <c r="L735">
        <v>307</v>
      </c>
      <c r="M735">
        <v>68</v>
      </c>
      <c r="N735">
        <v>39</v>
      </c>
      <c r="O735">
        <v>36</v>
      </c>
      <c r="P735">
        <v>9</v>
      </c>
      <c r="Q735">
        <v>31</v>
      </c>
      <c r="R735">
        <v>0</v>
      </c>
      <c r="S735">
        <v>3</v>
      </c>
      <c r="T735">
        <v>66</v>
      </c>
      <c r="U735">
        <v>8.52224</v>
      </c>
      <c r="V735">
        <v>4.0028699999999997</v>
      </c>
      <c r="W735">
        <v>2.1290300000000002</v>
      </c>
      <c r="X735">
        <v>1.16212</v>
      </c>
      <c r="Y735">
        <v>0.21498400000000001</v>
      </c>
      <c r="Z735">
        <v>0.100977</v>
      </c>
      <c r="AA735">
        <v>0.114006519317626</v>
      </c>
      <c r="AB735">
        <v>0.249084</v>
      </c>
      <c r="AC735">
        <v>1.4203699999999999</v>
      </c>
      <c r="AD735">
        <v>0.29798000000000002</v>
      </c>
      <c r="AE735">
        <v>0.69444399999999995</v>
      </c>
      <c r="AH735">
        <v>4.5032500000000004</v>
      </c>
      <c r="AI735">
        <v>0.43552200000000002</v>
      </c>
      <c r="AJ735">
        <v>0.44070399999999998</v>
      </c>
      <c r="AK735">
        <v>999</v>
      </c>
      <c r="AO735">
        <v>18325</v>
      </c>
    </row>
    <row r="736" spans="1:41" x14ac:dyDescent="0.45">
      <c r="A736" t="s">
        <v>8054</v>
      </c>
      <c r="B736" t="s">
        <v>73</v>
      </c>
      <c r="C736">
        <v>4</v>
      </c>
      <c r="D736">
        <v>6</v>
      </c>
      <c r="F736">
        <v>5.3557600000000001</v>
      </c>
      <c r="G736">
        <v>29</v>
      </c>
      <c r="H736">
        <v>8</v>
      </c>
      <c r="K736">
        <v>77.3</v>
      </c>
      <c r="L736">
        <v>332</v>
      </c>
      <c r="M736">
        <v>79</v>
      </c>
      <c r="N736">
        <v>49</v>
      </c>
      <c r="O736">
        <v>46</v>
      </c>
      <c r="P736">
        <v>14</v>
      </c>
      <c r="Q736">
        <v>27</v>
      </c>
      <c r="R736">
        <v>0</v>
      </c>
      <c r="S736">
        <v>2</v>
      </c>
      <c r="T736">
        <v>66</v>
      </c>
      <c r="U736">
        <v>7.6843500000000002</v>
      </c>
      <c r="V736">
        <v>3.1436000000000002</v>
      </c>
      <c r="W736">
        <v>2.4444400000000002</v>
      </c>
      <c r="X736">
        <v>1.63001</v>
      </c>
      <c r="Y736">
        <v>0.198795</v>
      </c>
      <c r="Z736">
        <v>8.1325300000000003E-2</v>
      </c>
      <c r="AA736">
        <v>0.117469884455204</v>
      </c>
      <c r="AB736">
        <v>0.26072600000000001</v>
      </c>
      <c r="AC736">
        <v>1.3712800000000001</v>
      </c>
      <c r="AD736">
        <v>0.29148000000000002</v>
      </c>
      <c r="AE736">
        <v>0.65972200000000003</v>
      </c>
      <c r="AH736">
        <v>5.0273599999999998</v>
      </c>
      <c r="AI736">
        <v>0.43444100000000002</v>
      </c>
      <c r="AJ736">
        <v>0.129193</v>
      </c>
      <c r="AK736">
        <v>999</v>
      </c>
      <c r="AO736">
        <v>17964</v>
      </c>
    </row>
    <row r="737" spans="1:41" x14ac:dyDescent="0.45">
      <c r="A737" t="s">
        <v>7244</v>
      </c>
      <c r="B737" t="s">
        <v>170</v>
      </c>
      <c r="C737">
        <v>4</v>
      </c>
      <c r="D737">
        <v>6</v>
      </c>
      <c r="F737">
        <v>4.7142900000000001</v>
      </c>
      <c r="G737">
        <v>19</v>
      </c>
      <c r="H737">
        <v>13</v>
      </c>
      <c r="K737">
        <v>84</v>
      </c>
      <c r="L737">
        <v>375</v>
      </c>
      <c r="M737">
        <v>90</v>
      </c>
      <c r="N737">
        <v>47</v>
      </c>
      <c r="O737">
        <v>44</v>
      </c>
      <c r="P737">
        <v>12</v>
      </c>
      <c r="Q737">
        <v>33</v>
      </c>
      <c r="R737">
        <v>0</v>
      </c>
      <c r="S737">
        <v>5</v>
      </c>
      <c r="T737">
        <v>68</v>
      </c>
      <c r="U737">
        <v>7.2857099999999999</v>
      </c>
      <c r="V737">
        <v>3.5357099999999999</v>
      </c>
      <c r="W737">
        <v>2.0606100000000001</v>
      </c>
      <c r="X737">
        <v>1.2857099999999999</v>
      </c>
      <c r="Y737">
        <v>0.18133299999999999</v>
      </c>
      <c r="Z737">
        <v>8.7999999999999995E-2</v>
      </c>
      <c r="AA737">
        <v>9.3333333730697604E-2</v>
      </c>
      <c r="AB737">
        <v>0.26706200000000002</v>
      </c>
      <c r="AC737">
        <v>1.4642900000000001</v>
      </c>
      <c r="AD737">
        <v>0.30350199999999999</v>
      </c>
      <c r="AE737">
        <v>0.71563100000000002</v>
      </c>
      <c r="AH737">
        <v>4.8502799999999997</v>
      </c>
      <c r="AI737">
        <v>0.43317899999999998</v>
      </c>
      <c r="AJ737">
        <v>0.52335299999999996</v>
      </c>
      <c r="AK737">
        <v>999</v>
      </c>
      <c r="AO737">
        <v>14932</v>
      </c>
    </row>
    <row r="738" spans="1:41" x14ac:dyDescent="0.45">
      <c r="A738" t="s">
        <v>8055</v>
      </c>
      <c r="B738" t="s">
        <v>59</v>
      </c>
      <c r="C738">
        <v>2</v>
      </c>
      <c r="D738">
        <v>2</v>
      </c>
      <c r="F738">
        <v>4.09091</v>
      </c>
      <c r="G738">
        <v>45</v>
      </c>
      <c r="H738">
        <v>0</v>
      </c>
      <c r="K738">
        <v>55</v>
      </c>
      <c r="L738">
        <v>240</v>
      </c>
      <c r="M738">
        <v>43</v>
      </c>
      <c r="N738">
        <v>27</v>
      </c>
      <c r="O738">
        <v>25</v>
      </c>
      <c r="P738">
        <v>6</v>
      </c>
      <c r="Q738">
        <v>32</v>
      </c>
      <c r="R738">
        <v>1</v>
      </c>
      <c r="S738">
        <v>2</v>
      </c>
      <c r="T738">
        <v>75</v>
      </c>
      <c r="U738">
        <v>12.2727</v>
      </c>
      <c r="V738">
        <v>5.2363600000000003</v>
      </c>
      <c r="W738">
        <v>2.34375</v>
      </c>
      <c r="X738">
        <v>0.98181799999999997</v>
      </c>
      <c r="Y738">
        <v>0.3125</v>
      </c>
      <c r="Z738">
        <v>0.13333300000000001</v>
      </c>
      <c r="AA738">
        <v>0.179166659712791</v>
      </c>
      <c r="AB738">
        <v>0.20873800000000001</v>
      </c>
      <c r="AC738">
        <v>1.36364</v>
      </c>
      <c r="AD738">
        <v>0.29599999999999999</v>
      </c>
      <c r="AE738">
        <v>0.72072099999999995</v>
      </c>
      <c r="AH738">
        <v>3.8004899999999999</v>
      </c>
      <c r="AI738">
        <v>0.43032500000000001</v>
      </c>
      <c r="AJ738">
        <v>0.24338899999999999</v>
      </c>
      <c r="AK738">
        <v>999</v>
      </c>
      <c r="AO738">
        <v>20422</v>
      </c>
    </row>
    <row r="739" spans="1:41" x14ac:dyDescent="0.45">
      <c r="A739" t="s">
        <v>7535</v>
      </c>
      <c r="B739" t="s">
        <v>56</v>
      </c>
      <c r="C739">
        <v>4</v>
      </c>
      <c r="D739">
        <v>5</v>
      </c>
      <c r="F739">
        <v>4.5827400000000003</v>
      </c>
      <c r="G739">
        <v>32</v>
      </c>
      <c r="H739">
        <v>6</v>
      </c>
      <c r="K739">
        <v>70.7</v>
      </c>
      <c r="L739">
        <v>305</v>
      </c>
      <c r="M739">
        <v>76</v>
      </c>
      <c r="N739">
        <v>39</v>
      </c>
      <c r="O739">
        <v>36</v>
      </c>
      <c r="P739">
        <v>10</v>
      </c>
      <c r="Q739">
        <v>16</v>
      </c>
      <c r="R739">
        <v>1</v>
      </c>
      <c r="S739">
        <v>5</v>
      </c>
      <c r="T739">
        <v>48</v>
      </c>
      <c r="U739">
        <v>6.1103300000000003</v>
      </c>
      <c r="V739">
        <v>2.0367799999999998</v>
      </c>
      <c r="W739">
        <v>3</v>
      </c>
      <c r="X739">
        <v>1.27298</v>
      </c>
      <c r="Y739">
        <v>0.15737699999999999</v>
      </c>
      <c r="Z739">
        <v>5.2458999999999999E-2</v>
      </c>
      <c r="AA739">
        <v>0.104918032884597</v>
      </c>
      <c r="AB739">
        <v>0.26760600000000001</v>
      </c>
      <c r="AC739">
        <v>1.3012699999999999</v>
      </c>
      <c r="AD739">
        <v>0.29203499999999999</v>
      </c>
      <c r="AE739">
        <v>0.67948699999999995</v>
      </c>
      <c r="AH739">
        <v>4.6270300000000004</v>
      </c>
      <c r="AI739">
        <v>0.42934099999999997</v>
      </c>
      <c r="AJ739">
        <v>0.39161899999999999</v>
      </c>
      <c r="AK739">
        <v>999</v>
      </c>
      <c r="AO739">
        <v>29891</v>
      </c>
    </row>
    <row r="740" spans="1:41" x14ac:dyDescent="0.45">
      <c r="A740" t="s">
        <v>1205</v>
      </c>
      <c r="C740">
        <v>4</v>
      </c>
      <c r="D740">
        <v>4</v>
      </c>
      <c r="F740">
        <v>4.5173699999999997</v>
      </c>
      <c r="G740">
        <v>27</v>
      </c>
      <c r="H740">
        <v>13</v>
      </c>
      <c r="K740">
        <v>77.7</v>
      </c>
      <c r="L740">
        <v>338</v>
      </c>
      <c r="M740">
        <v>82</v>
      </c>
      <c r="N740">
        <v>42</v>
      </c>
      <c r="O740">
        <v>39</v>
      </c>
      <c r="P740">
        <v>10</v>
      </c>
      <c r="Q740">
        <v>26</v>
      </c>
      <c r="R740">
        <v>0</v>
      </c>
      <c r="S740">
        <v>2</v>
      </c>
      <c r="T740">
        <v>52</v>
      </c>
      <c r="U740">
        <v>6.0231700000000004</v>
      </c>
      <c r="V740">
        <v>3.0115799999999999</v>
      </c>
      <c r="W740">
        <v>2</v>
      </c>
      <c r="X740">
        <v>1.1583000000000001</v>
      </c>
      <c r="Y740">
        <v>0.15384600000000001</v>
      </c>
      <c r="Z740">
        <v>7.6923099999999994E-2</v>
      </c>
      <c r="AA740">
        <v>7.6923079788684803E-2</v>
      </c>
      <c r="AB740">
        <v>0.26451599999999997</v>
      </c>
      <c r="AC740">
        <v>1.3899600000000001</v>
      </c>
      <c r="AD740">
        <v>0.290323</v>
      </c>
      <c r="AE740">
        <v>0.70212799999999997</v>
      </c>
      <c r="AH740">
        <v>4.6707400000000003</v>
      </c>
      <c r="AI740">
        <v>0.42886999999999997</v>
      </c>
      <c r="AJ740">
        <v>0.46314499999999997</v>
      </c>
      <c r="AK740">
        <v>999</v>
      </c>
      <c r="AO740">
        <v>17860</v>
      </c>
    </row>
    <row r="741" spans="1:41" x14ac:dyDescent="0.45">
      <c r="A741" t="s">
        <v>7601</v>
      </c>
      <c r="B741" t="s">
        <v>309</v>
      </c>
      <c r="C741">
        <v>3</v>
      </c>
      <c r="D741">
        <v>3</v>
      </c>
      <c r="F741">
        <v>4.6657599999999997</v>
      </c>
      <c r="G741">
        <v>57</v>
      </c>
      <c r="H741">
        <v>2</v>
      </c>
      <c r="K741">
        <v>73.3</v>
      </c>
      <c r="L741">
        <v>322</v>
      </c>
      <c r="M741">
        <v>74</v>
      </c>
      <c r="N741">
        <v>41</v>
      </c>
      <c r="O741">
        <v>38</v>
      </c>
      <c r="P741">
        <v>9</v>
      </c>
      <c r="Q741">
        <v>27</v>
      </c>
      <c r="R741">
        <v>1</v>
      </c>
      <c r="S741">
        <v>7</v>
      </c>
      <c r="T741">
        <v>63</v>
      </c>
      <c r="U741">
        <v>7.7353300000000003</v>
      </c>
      <c r="V741">
        <v>3.31514</v>
      </c>
      <c r="W741">
        <v>2.3333300000000001</v>
      </c>
      <c r="X741">
        <v>1.1050500000000001</v>
      </c>
      <c r="Y741">
        <v>0.19565199999999999</v>
      </c>
      <c r="Z741">
        <v>8.3850900000000006E-2</v>
      </c>
      <c r="AA741">
        <v>0.111801236867904</v>
      </c>
      <c r="AB741">
        <v>0.25694400000000001</v>
      </c>
      <c r="AC741">
        <v>1.3778999999999999</v>
      </c>
      <c r="AD741">
        <v>0.30092600000000003</v>
      </c>
      <c r="AE741">
        <v>0.67873300000000003</v>
      </c>
      <c r="AH741">
        <v>4.5237999999999996</v>
      </c>
      <c r="AI741">
        <v>0.428844</v>
      </c>
      <c r="AJ741">
        <v>0.59858199999999995</v>
      </c>
      <c r="AK741">
        <v>999</v>
      </c>
      <c r="AO741">
        <v>21267</v>
      </c>
    </row>
    <row r="742" spans="1:41" x14ac:dyDescent="0.45">
      <c r="A742" t="s">
        <v>8056</v>
      </c>
      <c r="C742">
        <v>3</v>
      </c>
      <c r="D742">
        <v>6</v>
      </c>
      <c r="F742">
        <v>4.8051899999999996</v>
      </c>
      <c r="G742">
        <v>28</v>
      </c>
      <c r="H742">
        <v>10</v>
      </c>
      <c r="K742">
        <v>69.3</v>
      </c>
      <c r="L742">
        <v>310</v>
      </c>
      <c r="M742">
        <v>70</v>
      </c>
      <c r="N742">
        <v>40</v>
      </c>
      <c r="O742">
        <v>37</v>
      </c>
      <c r="P742">
        <v>9</v>
      </c>
      <c r="Q742">
        <v>33</v>
      </c>
      <c r="R742">
        <v>1</v>
      </c>
      <c r="S742">
        <v>3</v>
      </c>
      <c r="T742">
        <v>60</v>
      </c>
      <c r="U742">
        <v>7.7922099999999999</v>
      </c>
      <c r="V742">
        <v>4.2857099999999999</v>
      </c>
      <c r="W742">
        <v>1.8181799999999999</v>
      </c>
      <c r="X742">
        <v>1.16883</v>
      </c>
      <c r="Y742">
        <v>0.193548</v>
      </c>
      <c r="Z742">
        <v>0.106452</v>
      </c>
      <c r="AA742">
        <v>8.7096765637397697E-2</v>
      </c>
      <c r="AB742">
        <v>0.25547399999999998</v>
      </c>
      <c r="AC742">
        <v>1.4862899999999999</v>
      </c>
      <c r="AD742">
        <v>0.29756100000000002</v>
      </c>
      <c r="AE742">
        <v>0.69690300000000005</v>
      </c>
      <c r="AH742">
        <v>4.7701900000000004</v>
      </c>
      <c r="AI742">
        <v>0.426315</v>
      </c>
      <c r="AJ742">
        <v>0.39494400000000002</v>
      </c>
      <c r="AK742">
        <v>999</v>
      </c>
      <c r="AO742">
        <v>19800</v>
      </c>
    </row>
    <row r="743" spans="1:41" x14ac:dyDescent="0.45">
      <c r="A743" t="s">
        <v>8057</v>
      </c>
      <c r="B743" t="s">
        <v>130</v>
      </c>
      <c r="C743">
        <v>4</v>
      </c>
      <c r="D743">
        <v>7</v>
      </c>
      <c r="F743">
        <v>5.1747500000000004</v>
      </c>
      <c r="G743">
        <v>23</v>
      </c>
      <c r="H743">
        <v>23</v>
      </c>
      <c r="K743">
        <v>88.7</v>
      </c>
      <c r="L743">
        <v>400</v>
      </c>
      <c r="M743">
        <v>87</v>
      </c>
      <c r="N743">
        <v>55</v>
      </c>
      <c r="O743">
        <v>51</v>
      </c>
      <c r="P743">
        <v>13</v>
      </c>
      <c r="Q743">
        <v>49</v>
      </c>
      <c r="R743">
        <v>0</v>
      </c>
      <c r="S743">
        <v>4</v>
      </c>
      <c r="T743">
        <v>78</v>
      </c>
      <c r="U743">
        <v>7.91432</v>
      </c>
      <c r="V743">
        <v>4.9718200000000001</v>
      </c>
      <c r="W743">
        <v>1.5918399999999999</v>
      </c>
      <c r="X743">
        <v>1.3190500000000001</v>
      </c>
      <c r="Y743">
        <v>0.19500000000000001</v>
      </c>
      <c r="Z743">
        <v>0.1225</v>
      </c>
      <c r="AA743">
        <v>7.2499990463256794E-2</v>
      </c>
      <c r="AB743">
        <v>0.25072</v>
      </c>
      <c r="AC743">
        <v>1.5332600000000001</v>
      </c>
      <c r="AD743">
        <v>0.28906199999999999</v>
      </c>
      <c r="AE743">
        <v>0.68760600000000005</v>
      </c>
      <c r="AH743">
        <v>5.1941600000000001</v>
      </c>
      <c r="AI743">
        <v>0.42383100000000001</v>
      </c>
      <c r="AJ743">
        <v>0.33330700000000002</v>
      </c>
      <c r="AK743">
        <v>999</v>
      </c>
      <c r="AO743" t="s">
        <v>8058</v>
      </c>
    </row>
    <row r="744" spans="1:41" x14ac:dyDescent="0.45">
      <c r="A744" t="s">
        <v>7500</v>
      </c>
      <c r="B744" t="s">
        <v>39</v>
      </c>
      <c r="C744">
        <v>2</v>
      </c>
      <c r="D744">
        <v>2</v>
      </c>
      <c r="F744">
        <v>4.1894099999999996</v>
      </c>
      <c r="G744">
        <v>64</v>
      </c>
      <c r="H744">
        <v>0</v>
      </c>
      <c r="K744">
        <v>62.3</v>
      </c>
      <c r="L744">
        <v>270</v>
      </c>
      <c r="M744">
        <v>67</v>
      </c>
      <c r="N744">
        <v>31</v>
      </c>
      <c r="O744">
        <v>29</v>
      </c>
      <c r="P744">
        <v>6</v>
      </c>
      <c r="Q744">
        <v>15</v>
      </c>
      <c r="R744">
        <v>1</v>
      </c>
      <c r="S744">
        <v>2</v>
      </c>
      <c r="T744">
        <v>44</v>
      </c>
      <c r="U744">
        <v>6.3563400000000003</v>
      </c>
      <c r="V744">
        <v>2.1669299999999998</v>
      </c>
      <c r="W744">
        <v>2.9333300000000002</v>
      </c>
      <c r="X744">
        <v>0.86677400000000004</v>
      </c>
      <c r="Y744">
        <v>0.162963</v>
      </c>
      <c r="Z744">
        <v>5.5555599999999997E-2</v>
      </c>
      <c r="AA744">
        <v>0.10740740224719</v>
      </c>
      <c r="AB744">
        <v>0.264822</v>
      </c>
      <c r="AC744">
        <v>1.3162100000000001</v>
      </c>
      <c r="AD744">
        <v>0.30049300000000001</v>
      </c>
      <c r="AE744">
        <v>0.69293499999999997</v>
      </c>
      <c r="AH744">
        <v>3.9131499999999999</v>
      </c>
      <c r="AI744">
        <v>0.422211</v>
      </c>
      <c r="AJ744">
        <v>0.28231200000000001</v>
      </c>
      <c r="AK744">
        <v>999</v>
      </c>
      <c r="AO744">
        <v>19531</v>
      </c>
    </row>
    <row r="745" spans="1:41" x14ac:dyDescent="0.45">
      <c r="A745" t="s">
        <v>8059</v>
      </c>
      <c r="B745" t="s">
        <v>191</v>
      </c>
      <c r="C745">
        <v>2</v>
      </c>
      <c r="D745">
        <v>1</v>
      </c>
      <c r="F745">
        <v>4.3326000000000002</v>
      </c>
      <c r="G745">
        <v>15</v>
      </c>
      <c r="H745">
        <v>11</v>
      </c>
      <c r="K745">
        <v>45.7</v>
      </c>
      <c r="L745">
        <v>203</v>
      </c>
      <c r="M745">
        <v>42</v>
      </c>
      <c r="N745">
        <v>24</v>
      </c>
      <c r="O745">
        <v>22</v>
      </c>
      <c r="P745">
        <v>6</v>
      </c>
      <c r="Q745">
        <v>25</v>
      </c>
      <c r="R745">
        <v>1</v>
      </c>
      <c r="S745">
        <v>0</v>
      </c>
      <c r="T745">
        <v>48</v>
      </c>
      <c r="U745">
        <v>9.4529499999999995</v>
      </c>
      <c r="V745">
        <v>4.9234099999999996</v>
      </c>
      <c r="W745">
        <v>1.92</v>
      </c>
      <c r="X745">
        <v>1.1816199999999999</v>
      </c>
      <c r="Y745">
        <v>0.236453</v>
      </c>
      <c r="Z745">
        <v>0.123153</v>
      </c>
      <c r="AA745">
        <v>0.11330049484968099</v>
      </c>
      <c r="AB745">
        <v>0.235955</v>
      </c>
      <c r="AC745">
        <v>1.46608</v>
      </c>
      <c r="AD745">
        <v>0.290323</v>
      </c>
      <c r="AE745">
        <v>0.733788</v>
      </c>
      <c r="AH745">
        <v>4.5023099999999996</v>
      </c>
      <c r="AI745">
        <v>0.42020400000000002</v>
      </c>
      <c r="AJ745">
        <v>0.47961900000000002</v>
      </c>
      <c r="AK745">
        <v>999</v>
      </c>
      <c r="AO745">
        <v>20237</v>
      </c>
    </row>
    <row r="746" spans="1:41" x14ac:dyDescent="0.45">
      <c r="A746" t="s">
        <v>7406</v>
      </c>
      <c r="B746" t="s">
        <v>73</v>
      </c>
      <c r="C746">
        <v>4</v>
      </c>
      <c r="D746">
        <v>4</v>
      </c>
      <c r="F746">
        <v>4.4760200000000001</v>
      </c>
      <c r="G746">
        <v>61</v>
      </c>
      <c r="H746">
        <v>1</v>
      </c>
      <c r="K746">
        <v>56.3</v>
      </c>
      <c r="L746">
        <v>244</v>
      </c>
      <c r="M746">
        <v>49</v>
      </c>
      <c r="N746">
        <v>30</v>
      </c>
      <c r="O746">
        <v>28</v>
      </c>
      <c r="P746">
        <v>8</v>
      </c>
      <c r="Q746">
        <v>26</v>
      </c>
      <c r="R746">
        <v>1</v>
      </c>
      <c r="S746">
        <v>3</v>
      </c>
      <c r="T746">
        <v>70</v>
      </c>
      <c r="U746">
        <v>11.190099999999999</v>
      </c>
      <c r="V746">
        <v>4.1563100000000004</v>
      </c>
      <c r="W746">
        <v>2.69231</v>
      </c>
      <c r="X746">
        <v>1.2788600000000001</v>
      </c>
      <c r="Y746">
        <v>0.286885</v>
      </c>
      <c r="Z746">
        <v>0.106557</v>
      </c>
      <c r="AA746">
        <v>0.18032785505056301</v>
      </c>
      <c r="AB746">
        <v>0.227907</v>
      </c>
      <c r="AC746">
        <v>1.3321499999999999</v>
      </c>
      <c r="AD746">
        <v>0.29926999999999998</v>
      </c>
      <c r="AE746">
        <v>0.70532899999999998</v>
      </c>
      <c r="AH746">
        <v>4.1608999999999998</v>
      </c>
      <c r="AI746">
        <v>0.41927300000000001</v>
      </c>
      <c r="AJ746">
        <v>0.16655700000000001</v>
      </c>
      <c r="AK746">
        <v>999</v>
      </c>
      <c r="AO746">
        <v>19677</v>
      </c>
    </row>
    <row r="747" spans="1:41" x14ac:dyDescent="0.45">
      <c r="A747" t="s">
        <v>5278</v>
      </c>
      <c r="B747" t="s">
        <v>170</v>
      </c>
      <c r="C747">
        <v>4</v>
      </c>
      <c r="D747">
        <v>3</v>
      </c>
      <c r="F747">
        <v>3.8994800000000001</v>
      </c>
      <c r="G747">
        <v>43</v>
      </c>
      <c r="H747">
        <v>0</v>
      </c>
      <c r="K747">
        <v>57.7</v>
      </c>
      <c r="L747">
        <v>250</v>
      </c>
      <c r="M747">
        <v>47</v>
      </c>
      <c r="N747">
        <v>27</v>
      </c>
      <c r="O747">
        <v>25</v>
      </c>
      <c r="P747">
        <v>6</v>
      </c>
      <c r="Q747">
        <v>27</v>
      </c>
      <c r="R747">
        <v>1</v>
      </c>
      <c r="S747">
        <v>5</v>
      </c>
      <c r="T747">
        <v>70</v>
      </c>
      <c r="U747">
        <v>10.9185</v>
      </c>
      <c r="V747">
        <v>4.2114399999999996</v>
      </c>
      <c r="W747">
        <v>2.59259</v>
      </c>
      <c r="X747">
        <v>0.93587500000000001</v>
      </c>
      <c r="Y747">
        <v>0.28000000000000003</v>
      </c>
      <c r="Z747">
        <v>0.108</v>
      </c>
      <c r="AA747">
        <v>0.17199999839067401</v>
      </c>
      <c r="AB747">
        <v>0.21559600000000001</v>
      </c>
      <c r="AC747">
        <v>1.2825</v>
      </c>
      <c r="AD747">
        <v>0.28873199999999999</v>
      </c>
      <c r="AE747">
        <v>0.71646299999999996</v>
      </c>
      <c r="AH747">
        <v>3.8443000000000001</v>
      </c>
      <c r="AI747">
        <v>0.418099</v>
      </c>
      <c r="AJ747">
        <v>0.36843300000000001</v>
      </c>
      <c r="AK747">
        <v>999</v>
      </c>
      <c r="AO747">
        <v>27867</v>
      </c>
    </row>
    <row r="748" spans="1:41" x14ac:dyDescent="0.45">
      <c r="A748" t="s">
        <v>7358</v>
      </c>
      <c r="B748" t="s">
        <v>56</v>
      </c>
      <c r="C748">
        <v>4</v>
      </c>
      <c r="D748">
        <v>6</v>
      </c>
      <c r="F748">
        <v>4.6840200000000003</v>
      </c>
      <c r="G748">
        <v>30</v>
      </c>
      <c r="H748">
        <v>11</v>
      </c>
      <c r="K748">
        <v>80.7</v>
      </c>
      <c r="L748">
        <v>357</v>
      </c>
      <c r="M748">
        <v>83</v>
      </c>
      <c r="N748">
        <v>45</v>
      </c>
      <c r="O748">
        <v>42</v>
      </c>
      <c r="P748">
        <v>12</v>
      </c>
      <c r="Q748">
        <v>33</v>
      </c>
      <c r="R748">
        <v>1</v>
      </c>
      <c r="S748">
        <v>4</v>
      </c>
      <c r="T748">
        <v>67</v>
      </c>
      <c r="U748">
        <v>7.4721200000000003</v>
      </c>
      <c r="V748">
        <v>3.6802999999999999</v>
      </c>
      <c r="W748">
        <v>2.0303</v>
      </c>
      <c r="X748">
        <v>1.33829</v>
      </c>
      <c r="Y748">
        <v>0.18767500000000001</v>
      </c>
      <c r="Z748">
        <v>9.2437000000000005E-2</v>
      </c>
      <c r="AA748">
        <v>9.5238097012042999E-2</v>
      </c>
      <c r="AB748">
        <v>0.25937500000000002</v>
      </c>
      <c r="AC748">
        <v>1.4374199999999999</v>
      </c>
      <c r="AD748">
        <v>0.29460599999999998</v>
      </c>
      <c r="AE748">
        <v>0.71572599999999997</v>
      </c>
      <c r="AH748">
        <v>4.9031200000000004</v>
      </c>
      <c r="AI748">
        <v>0.41803499999999999</v>
      </c>
      <c r="AJ748">
        <v>0.56733999999999996</v>
      </c>
      <c r="AK748">
        <v>999</v>
      </c>
      <c r="AO748">
        <v>27517</v>
      </c>
    </row>
    <row r="749" spans="1:41" x14ac:dyDescent="0.45">
      <c r="A749" t="s">
        <v>7302</v>
      </c>
      <c r="B749" t="s">
        <v>107</v>
      </c>
      <c r="C749">
        <v>2</v>
      </c>
      <c r="D749">
        <v>2</v>
      </c>
      <c r="F749">
        <v>3.75712</v>
      </c>
      <c r="G749">
        <v>57</v>
      </c>
      <c r="H749">
        <v>0</v>
      </c>
      <c r="K749">
        <v>52.7</v>
      </c>
      <c r="L749">
        <v>221</v>
      </c>
      <c r="M749">
        <v>45</v>
      </c>
      <c r="N749">
        <v>24</v>
      </c>
      <c r="O749">
        <v>22</v>
      </c>
      <c r="P749">
        <v>8</v>
      </c>
      <c r="Q749">
        <v>17</v>
      </c>
      <c r="R749">
        <v>0</v>
      </c>
      <c r="S749">
        <v>4</v>
      </c>
      <c r="T749">
        <v>67</v>
      </c>
      <c r="U749">
        <v>11.4421</v>
      </c>
      <c r="V749">
        <v>2.9032300000000002</v>
      </c>
      <c r="W749">
        <v>3.9411800000000001</v>
      </c>
      <c r="X749">
        <v>1.36622</v>
      </c>
      <c r="Y749">
        <v>0.30316700000000002</v>
      </c>
      <c r="Z749">
        <v>7.6923099999999994E-2</v>
      </c>
      <c r="AA749">
        <v>0.22624435275793001</v>
      </c>
      <c r="AB749">
        <v>0.22500000000000001</v>
      </c>
      <c r="AC749">
        <v>1.1764699999999999</v>
      </c>
      <c r="AD749">
        <v>0.29599999999999999</v>
      </c>
      <c r="AE749">
        <v>0.748031</v>
      </c>
      <c r="AH749">
        <v>3.88123</v>
      </c>
      <c r="AI749">
        <v>0.41596899999999998</v>
      </c>
      <c r="AJ749">
        <v>0.54109799999999997</v>
      </c>
      <c r="AK749">
        <v>999</v>
      </c>
      <c r="AO749">
        <v>15761</v>
      </c>
    </row>
    <row r="750" spans="1:41" x14ac:dyDescent="0.45">
      <c r="A750" t="s">
        <v>7210</v>
      </c>
      <c r="B750" t="s">
        <v>104</v>
      </c>
      <c r="C750">
        <v>4</v>
      </c>
      <c r="D750">
        <v>7</v>
      </c>
      <c r="F750">
        <v>5.31027</v>
      </c>
      <c r="G750">
        <v>22</v>
      </c>
      <c r="H750">
        <v>19</v>
      </c>
      <c r="K750">
        <v>98.3</v>
      </c>
      <c r="L750">
        <v>445</v>
      </c>
      <c r="M750">
        <v>113</v>
      </c>
      <c r="N750">
        <v>62</v>
      </c>
      <c r="O750">
        <v>58</v>
      </c>
      <c r="P750">
        <v>18</v>
      </c>
      <c r="Q750">
        <v>36</v>
      </c>
      <c r="R750">
        <v>1</v>
      </c>
      <c r="S750">
        <v>4</v>
      </c>
      <c r="T750">
        <v>79</v>
      </c>
      <c r="U750">
        <v>7.2329600000000003</v>
      </c>
      <c r="V750">
        <v>3.29603</v>
      </c>
      <c r="W750">
        <v>2.1944400000000002</v>
      </c>
      <c r="X750">
        <v>1.64802</v>
      </c>
      <c r="Y750">
        <v>0.17752799999999999</v>
      </c>
      <c r="Z750">
        <v>8.0898899999999996E-2</v>
      </c>
      <c r="AA750">
        <v>9.6629209816455799E-2</v>
      </c>
      <c r="AB750">
        <v>0.27901199999999998</v>
      </c>
      <c r="AC750">
        <v>1.5157700000000001</v>
      </c>
      <c r="AD750">
        <v>0.30844199999999999</v>
      </c>
      <c r="AE750">
        <v>0.70274599999999998</v>
      </c>
      <c r="AH750">
        <v>5.2489400000000002</v>
      </c>
      <c r="AI750">
        <v>0.415769</v>
      </c>
      <c r="AJ750">
        <v>0.24366599999999999</v>
      </c>
      <c r="AK750">
        <v>999</v>
      </c>
      <c r="AO750">
        <v>16977</v>
      </c>
    </row>
    <row r="751" spans="1:41" x14ac:dyDescent="0.45">
      <c r="A751" t="s">
        <v>7365</v>
      </c>
      <c r="B751" t="s">
        <v>39</v>
      </c>
      <c r="C751">
        <v>3</v>
      </c>
      <c r="D751">
        <v>3</v>
      </c>
      <c r="F751">
        <v>4.1538500000000003</v>
      </c>
      <c r="G751">
        <v>55</v>
      </c>
      <c r="H751">
        <v>3</v>
      </c>
      <c r="K751">
        <v>65</v>
      </c>
      <c r="L751">
        <v>278</v>
      </c>
      <c r="M751">
        <v>60</v>
      </c>
      <c r="N751">
        <v>32</v>
      </c>
      <c r="O751">
        <v>30</v>
      </c>
      <c r="P751">
        <v>7</v>
      </c>
      <c r="Q751">
        <v>26</v>
      </c>
      <c r="R751">
        <v>0</v>
      </c>
      <c r="S751">
        <v>3</v>
      </c>
      <c r="T751">
        <v>60</v>
      </c>
      <c r="U751">
        <v>8.3076899999999991</v>
      </c>
      <c r="V751">
        <v>3.6</v>
      </c>
      <c r="W751">
        <v>2.30769</v>
      </c>
      <c r="X751">
        <v>0.96923099999999995</v>
      </c>
      <c r="Y751">
        <v>0.21582699999999999</v>
      </c>
      <c r="Z751">
        <v>9.3525200000000003E-2</v>
      </c>
      <c r="AA751">
        <v>0.12230215221643401</v>
      </c>
      <c r="AB751">
        <v>0.24096400000000001</v>
      </c>
      <c r="AC751">
        <v>1.32308</v>
      </c>
      <c r="AD751">
        <v>0.291209</v>
      </c>
      <c r="AE751">
        <v>0.70866099999999999</v>
      </c>
      <c r="AH751">
        <v>4.1473500000000003</v>
      </c>
      <c r="AI751">
        <v>0.414045</v>
      </c>
      <c r="AJ751">
        <v>0.47466599999999998</v>
      </c>
      <c r="AK751">
        <v>999</v>
      </c>
      <c r="AO751">
        <v>18815</v>
      </c>
    </row>
    <row r="752" spans="1:41" x14ac:dyDescent="0.45">
      <c r="A752" t="s">
        <v>8060</v>
      </c>
      <c r="B752" t="s">
        <v>207</v>
      </c>
      <c r="C752">
        <v>4</v>
      </c>
      <c r="D752">
        <v>5</v>
      </c>
      <c r="F752">
        <v>4.3783799999999999</v>
      </c>
      <c r="G752">
        <v>33</v>
      </c>
      <c r="H752">
        <v>6</v>
      </c>
      <c r="K752">
        <v>74</v>
      </c>
      <c r="L752">
        <v>321</v>
      </c>
      <c r="M752">
        <v>76</v>
      </c>
      <c r="N752">
        <v>39</v>
      </c>
      <c r="O752">
        <v>36</v>
      </c>
      <c r="P752">
        <v>10</v>
      </c>
      <c r="Q752">
        <v>25</v>
      </c>
      <c r="R752">
        <v>0</v>
      </c>
      <c r="S752">
        <v>3</v>
      </c>
      <c r="T752">
        <v>59</v>
      </c>
      <c r="U752">
        <v>7.1756799999999998</v>
      </c>
      <c r="V752">
        <v>3.04054</v>
      </c>
      <c r="W752">
        <v>2.36</v>
      </c>
      <c r="X752">
        <v>1.2162200000000001</v>
      </c>
      <c r="Y752">
        <v>0.18380099999999999</v>
      </c>
      <c r="Z752">
        <v>7.7881599999999995E-2</v>
      </c>
      <c r="AA752">
        <v>0.105919003486633</v>
      </c>
      <c r="AB752">
        <v>0.25938600000000001</v>
      </c>
      <c r="AC752">
        <v>1.36486</v>
      </c>
      <c r="AD752">
        <v>0.29464299999999999</v>
      </c>
      <c r="AE752">
        <v>0.71264400000000006</v>
      </c>
      <c r="AH752">
        <v>4.5523400000000001</v>
      </c>
      <c r="AI752">
        <v>0.41277900000000001</v>
      </c>
      <c r="AJ752">
        <v>0.47928100000000001</v>
      </c>
      <c r="AK752">
        <v>999</v>
      </c>
      <c r="AO752" t="s">
        <v>8061</v>
      </c>
    </row>
    <row r="753" spans="1:41" x14ac:dyDescent="0.45">
      <c r="A753" t="s">
        <v>8062</v>
      </c>
      <c r="B753" t="s">
        <v>82</v>
      </c>
      <c r="C753">
        <v>5</v>
      </c>
      <c r="D753">
        <v>6</v>
      </c>
      <c r="F753">
        <v>4.4578300000000004</v>
      </c>
      <c r="G753">
        <v>21</v>
      </c>
      <c r="H753">
        <v>12</v>
      </c>
      <c r="K753">
        <v>74.7</v>
      </c>
      <c r="L753">
        <v>329</v>
      </c>
      <c r="M753">
        <v>75</v>
      </c>
      <c r="N753">
        <v>40</v>
      </c>
      <c r="O753">
        <v>37</v>
      </c>
      <c r="P753">
        <v>9</v>
      </c>
      <c r="Q753">
        <v>26</v>
      </c>
      <c r="R753">
        <v>0</v>
      </c>
      <c r="S753">
        <v>8</v>
      </c>
      <c r="T753">
        <v>55</v>
      </c>
      <c r="U753">
        <v>6.6265099999999997</v>
      </c>
      <c r="V753">
        <v>3.13253</v>
      </c>
      <c r="W753">
        <v>2.11538</v>
      </c>
      <c r="X753">
        <v>1.0843400000000001</v>
      </c>
      <c r="Y753">
        <v>0.16717299999999999</v>
      </c>
      <c r="Z753">
        <v>7.9027399999999998E-2</v>
      </c>
      <c r="AA753">
        <v>8.8145896792411804E-2</v>
      </c>
      <c r="AB753">
        <v>0.25423699999999999</v>
      </c>
      <c r="AC753">
        <v>1.3520700000000001</v>
      </c>
      <c r="AD753">
        <v>0.28571400000000002</v>
      </c>
      <c r="AE753">
        <v>0.69004500000000002</v>
      </c>
      <c r="AH753">
        <v>4.7142099999999996</v>
      </c>
      <c r="AI753">
        <v>0.41255999999999998</v>
      </c>
      <c r="AJ753">
        <v>0.51985800000000004</v>
      </c>
      <c r="AK753">
        <v>999</v>
      </c>
      <c r="AO753" t="s">
        <v>8063</v>
      </c>
    </row>
    <row r="754" spans="1:41" x14ac:dyDescent="0.45">
      <c r="A754" t="s">
        <v>8064</v>
      </c>
      <c r="C754">
        <v>5</v>
      </c>
      <c r="D754">
        <v>6</v>
      </c>
      <c r="F754">
        <v>5.1071900000000001</v>
      </c>
      <c r="G754">
        <v>20</v>
      </c>
      <c r="H754">
        <v>15</v>
      </c>
      <c r="K754">
        <v>79.3</v>
      </c>
      <c r="L754">
        <v>355</v>
      </c>
      <c r="M754">
        <v>86</v>
      </c>
      <c r="N754">
        <v>48</v>
      </c>
      <c r="O754">
        <v>45</v>
      </c>
      <c r="P754">
        <v>11</v>
      </c>
      <c r="Q754">
        <v>31</v>
      </c>
      <c r="R754">
        <v>0</v>
      </c>
      <c r="S754">
        <v>5</v>
      </c>
      <c r="T754">
        <v>57</v>
      </c>
      <c r="U754">
        <v>6.4691000000000001</v>
      </c>
      <c r="V754">
        <v>3.5182799999999999</v>
      </c>
      <c r="W754">
        <v>1.8387100000000001</v>
      </c>
      <c r="X754">
        <v>1.2484200000000001</v>
      </c>
      <c r="Y754">
        <v>0.16056300000000001</v>
      </c>
      <c r="Z754">
        <v>8.7323899999999996E-2</v>
      </c>
      <c r="AA754">
        <v>7.3239438235759693E-2</v>
      </c>
      <c r="AB754">
        <v>0.269592</v>
      </c>
      <c r="AC754">
        <v>1.4754100000000001</v>
      </c>
      <c r="AD754">
        <v>0.29880499999999999</v>
      </c>
      <c r="AE754">
        <v>0.67913400000000002</v>
      </c>
      <c r="AH754">
        <v>4.9826600000000001</v>
      </c>
      <c r="AI754">
        <v>0.41193099999999999</v>
      </c>
      <c r="AJ754">
        <v>0.120114</v>
      </c>
      <c r="AK754">
        <v>999</v>
      </c>
      <c r="AO754" t="s">
        <v>8065</v>
      </c>
    </row>
    <row r="755" spans="1:41" x14ac:dyDescent="0.45">
      <c r="A755" t="s">
        <v>5125</v>
      </c>
      <c r="B755" t="s">
        <v>98</v>
      </c>
      <c r="C755">
        <v>2</v>
      </c>
      <c r="D755">
        <v>2</v>
      </c>
      <c r="F755">
        <v>3.9375</v>
      </c>
      <c r="G755">
        <v>42</v>
      </c>
      <c r="H755">
        <v>1</v>
      </c>
      <c r="K755">
        <v>48</v>
      </c>
      <c r="L755">
        <v>201</v>
      </c>
      <c r="M755">
        <v>43</v>
      </c>
      <c r="N755">
        <v>22</v>
      </c>
      <c r="O755">
        <v>21</v>
      </c>
      <c r="P755">
        <v>6</v>
      </c>
      <c r="Q755">
        <v>16</v>
      </c>
      <c r="R755">
        <v>0</v>
      </c>
      <c r="S755">
        <v>2</v>
      </c>
      <c r="T755">
        <v>49</v>
      </c>
      <c r="U755">
        <v>9.1875</v>
      </c>
      <c r="V755">
        <v>3</v>
      </c>
      <c r="W755">
        <v>3.0625</v>
      </c>
      <c r="X755">
        <v>1.125</v>
      </c>
      <c r="Y755">
        <v>0.243781</v>
      </c>
      <c r="Z755">
        <v>7.9602000000000006E-2</v>
      </c>
      <c r="AA755">
        <v>0.164179101586341</v>
      </c>
      <c r="AB755">
        <v>0.23497299999999999</v>
      </c>
      <c r="AC755">
        <v>1.2291700000000001</v>
      </c>
      <c r="AD755">
        <v>0.28906199999999999</v>
      </c>
      <c r="AE755">
        <v>0.73122500000000001</v>
      </c>
      <c r="AH755">
        <v>3.9633699999999998</v>
      </c>
      <c r="AI755">
        <v>0.411912</v>
      </c>
      <c r="AJ755">
        <v>0.42239900000000002</v>
      </c>
      <c r="AK755">
        <v>999</v>
      </c>
      <c r="AO755">
        <v>22116</v>
      </c>
    </row>
    <row r="756" spans="1:41" x14ac:dyDescent="0.45">
      <c r="A756" t="s">
        <v>7397</v>
      </c>
      <c r="B756" t="s">
        <v>89</v>
      </c>
      <c r="C756">
        <v>4</v>
      </c>
      <c r="D756">
        <v>4</v>
      </c>
      <c r="F756">
        <v>4.3231400000000004</v>
      </c>
      <c r="G756">
        <v>26</v>
      </c>
      <c r="H756">
        <v>9</v>
      </c>
      <c r="K756">
        <v>68.7</v>
      </c>
      <c r="L756">
        <v>288</v>
      </c>
      <c r="M756">
        <v>69</v>
      </c>
      <c r="N756">
        <v>35</v>
      </c>
      <c r="O756">
        <v>33</v>
      </c>
      <c r="P756">
        <v>11</v>
      </c>
      <c r="Q756">
        <v>17</v>
      </c>
      <c r="R756">
        <v>0</v>
      </c>
      <c r="S756">
        <v>2</v>
      </c>
      <c r="T756">
        <v>58</v>
      </c>
      <c r="U756">
        <v>7.5982500000000002</v>
      </c>
      <c r="V756">
        <v>2.2270699999999999</v>
      </c>
      <c r="W756">
        <v>3.4117600000000001</v>
      </c>
      <c r="X756">
        <v>1.4410499999999999</v>
      </c>
      <c r="Y756">
        <v>0.20138900000000001</v>
      </c>
      <c r="Z756">
        <v>5.9027799999999998E-2</v>
      </c>
      <c r="AA756">
        <v>0.142361119389534</v>
      </c>
      <c r="AB756">
        <v>0.25650600000000001</v>
      </c>
      <c r="AC756">
        <v>1.2518199999999999</v>
      </c>
      <c r="AD756">
        <v>0.28999999999999998</v>
      </c>
      <c r="AE756">
        <v>0.72238000000000002</v>
      </c>
      <c r="AH756">
        <v>4.4777500000000003</v>
      </c>
      <c r="AI756">
        <v>0.41109200000000001</v>
      </c>
      <c r="AJ756">
        <v>0.55261899999999997</v>
      </c>
      <c r="AK756">
        <v>999</v>
      </c>
      <c r="AO756">
        <v>17735</v>
      </c>
    </row>
    <row r="757" spans="1:41" x14ac:dyDescent="0.45">
      <c r="A757" t="s">
        <v>8066</v>
      </c>
      <c r="B757" t="s">
        <v>98</v>
      </c>
      <c r="C757">
        <v>5</v>
      </c>
      <c r="D757">
        <v>5</v>
      </c>
      <c r="F757">
        <v>4.9163899999999998</v>
      </c>
      <c r="G757">
        <v>22</v>
      </c>
      <c r="H757">
        <v>22</v>
      </c>
      <c r="K757">
        <v>89.7</v>
      </c>
      <c r="L757">
        <v>407</v>
      </c>
      <c r="M757">
        <v>85</v>
      </c>
      <c r="N757">
        <v>52</v>
      </c>
      <c r="O757">
        <v>49</v>
      </c>
      <c r="P757">
        <v>12</v>
      </c>
      <c r="Q757">
        <v>53</v>
      </c>
      <c r="R757">
        <v>0</v>
      </c>
      <c r="S757">
        <v>6</v>
      </c>
      <c r="T757">
        <v>81</v>
      </c>
      <c r="U757">
        <v>8.1270900000000008</v>
      </c>
      <c r="V757">
        <v>5.3177300000000001</v>
      </c>
      <c r="W757">
        <v>1.5283</v>
      </c>
      <c r="X757">
        <v>1.20401</v>
      </c>
      <c r="Y757">
        <v>0.199017</v>
      </c>
      <c r="Z757">
        <v>0.130221</v>
      </c>
      <c r="AA757">
        <v>6.8796068429946899E-2</v>
      </c>
      <c r="AB757">
        <v>0.244253</v>
      </c>
      <c r="AC757">
        <v>1.5384599999999999</v>
      </c>
      <c r="AD757">
        <v>0.286275</v>
      </c>
      <c r="AE757">
        <v>0.70957099999999995</v>
      </c>
      <c r="AH757">
        <v>5.1614000000000004</v>
      </c>
      <c r="AI757">
        <v>0.410329</v>
      </c>
      <c r="AJ757">
        <v>0.49168499999999998</v>
      </c>
      <c r="AK757">
        <v>999</v>
      </c>
      <c r="AO757" t="s">
        <v>8067</v>
      </c>
    </row>
    <row r="758" spans="1:41" x14ac:dyDescent="0.45">
      <c r="A758" t="s">
        <v>8068</v>
      </c>
      <c r="B758" t="s">
        <v>104</v>
      </c>
      <c r="C758">
        <v>1</v>
      </c>
      <c r="D758">
        <v>1</v>
      </c>
      <c r="F758">
        <v>3.9767399999999999</v>
      </c>
      <c r="G758">
        <v>43</v>
      </c>
      <c r="H758">
        <v>1</v>
      </c>
      <c r="K758">
        <v>43</v>
      </c>
      <c r="L758">
        <v>186</v>
      </c>
      <c r="M758">
        <v>39</v>
      </c>
      <c r="N758">
        <v>20</v>
      </c>
      <c r="O758">
        <v>19</v>
      </c>
      <c r="P758">
        <v>5</v>
      </c>
      <c r="Q758">
        <v>16</v>
      </c>
      <c r="R758">
        <v>0</v>
      </c>
      <c r="S758">
        <v>3</v>
      </c>
      <c r="T758">
        <v>46</v>
      </c>
      <c r="U758">
        <v>9.62791</v>
      </c>
      <c r="V758">
        <v>3.34884</v>
      </c>
      <c r="W758">
        <v>2.875</v>
      </c>
      <c r="X758">
        <v>1.0465100000000001</v>
      </c>
      <c r="Y758">
        <v>0.247312</v>
      </c>
      <c r="Z758">
        <v>8.6021500000000001E-2</v>
      </c>
      <c r="AA758">
        <v>0.16129032522439901</v>
      </c>
      <c r="AB758">
        <v>0.23353299999999999</v>
      </c>
      <c r="AC758">
        <v>1.2790699999999999</v>
      </c>
      <c r="AD758">
        <v>0.293103</v>
      </c>
      <c r="AE758">
        <v>0.72916700000000001</v>
      </c>
      <c r="AH758">
        <v>3.9527100000000002</v>
      </c>
      <c r="AI758">
        <v>0.40616999999999998</v>
      </c>
      <c r="AJ758">
        <v>0.42558299999999999</v>
      </c>
      <c r="AK758">
        <v>999</v>
      </c>
      <c r="AO758">
        <v>15915</v>
      </c>
    </row>
    <row r="759" spans="1:41" x14ac:dyDescent="0.45">
      <c r="A759" t="s">
        <v>7450</v>
      </c>
      <c r="B759" t="s">
        <v>73</v>
      </c>
      <c r="C759">
        <v>3</v>
      </c>
      <c r="D759">
        <v>2</v>
      </c>
      <c r="F759">
        <v>4.5531199999999998</v>
      </c>
      <c r="G759">
        <v>39</v>
      </c>
      <c r="H759">
        <v>3</v>
      </c>
      <c r="K759">
        <v>59.3</v>
      </c>
      <c r="L759">
        <v>257</v>
      </c>
      <c r="M759">
        <v>62</v>
      </c>
      <c r="N759">
        <v>32</v>
      </c>
      <c r="O759">
        <v>30</v>
      </c>
      <c r="P759">
        <v>8</v>
      </c>
      <c r="Q759">
        <v>17</v>
      </c>
      <c r="R759">
        <v>0</v>
      </c>
      <c r="S759">
        <v>4</v>
      </c>
      <c r="T759">
        <v>49</v>
      </c>
      <c r="U759">
        <v>7.4367599999999996</v>
      </c>
      <c r="V759">
        <v>2.5800999999999998</v>
      </c>
      <c r="W759">
        <v>2.8823500000000002</v>
      </c>
      <c r="X759">
        <v>1.21417</v>
      </c>
      <c r="Y759">
        <v>0.190661</v>
      </c>
      <c r="Z759">
        <v>6.6147899999999996E-2</v>
      </c>
      <c r="AA759">
        <v>0.12451361864805199</v>
      </c>
      <c r="AB759">
        <v>0.262712</v>
      </c>
      <c r="AC759">
        <v>1.3322099999999999</v>
      </c>
      <c r="AD759">
        <v>0.301676</v>
      </c>
      <c r="AE759">
        <v>0.69321500000000003</v>
      </c>
      <c r="AH759">
        <v>4.4186199999999998</v>
      </c>
      <c r="AI759">
        <v>0.40581099999999998</v>
      </c>
      <c r="AJ759">
        <v>0.264712</v>
      </c>
      <c r="AK759">
        <v>999</v>
      </c>
      <c r="AO759">
        <v>16942</v>
      </c>
    </row>
    <row r="760" spans="1:41" x14ac:dyDescent="0.45">
      <c r="A760" t="s">
        <v>8069</v>
      </c>
      <c r="B760" t="s">
        <v>107</v>
      </c>
      <c r="C760">
        <v>6</v>
      </c>
      <c r="D760">
        <v>7</v>
      </c>
      <c r="F760">
        <v>4.8262200000000002</v>
      </c>
      <c r="G760">
        <v>24</v>
      </c>
      <c r="H760">
        <v>20</v>
      </c>
      <c r="K760">
        <v>100.7</v>
      </c>
      <c r="L760">
        <v>449</v>
      </c>
      <c r="M760">
        <v>105</v>
      </c>
      <c r="N760">
        <v>58</v>
      </c>
      <c r="O760">
        <v>54</v>
      </c>
      <c r="P760">
        <v>14</v>
      </c>
      <c r="Q760">
        <v>47</v>
      </c>
      <c r="R760">
        <v>0</v>
      </c>
      <c r="S760">
        <v>4</v>
      </c>
      <c r="T760">
        <v>74</v>
      </c>
      <c r="U760">
        <v>6.6136999999999997</v>
      </c>
      <c r="V760">
        <v>4.2005999999999997</v>
      </c>
      <c r="W760">
        <v>1.57447</v>
      </c>
      <c r="X760">
        <v>1.2512399999999999</v>
      </c>
      <c r="Y760">
        <v>0.16481100000000001</v>
      </c>
      <c r="Z760">
        <v>0.10467700000000001</v>
      </c>
      <c r="AA760">
        <v>6.0133628547191599E-2</v>
      </c>
      <c r="AB760">
        <v>0.26381900000000003</v>
      </c>
      <c r="AC760">
        <v>1.50943</v>
      </c>
      <c r="AD760">
        <v>0.29354799999999998</v>
      </c>
      <c r="AE760">
        <v>0.70996999999999999</v>
      </c>
      <c r="AH760">
        <v>5.1120400000000004</v>
      </c>
      <c r="AI760">
        <v>0.403256</v>
      </c>
      <c r="AJ760">
        <v>0.81691000000000003</v>
      </c>
      <c r="AK760">
        <v>999</v>
      </c>
      <c r="AO760" t="s">
        <v>8070</v>
      </c>
    </row>
    <row r="761" spans="1:41" x14ac:dyDescent="0.45">
      <c r="A761" t="s">
        <v>8071</v>
      </c>
      <c r="C761">
        <v>4</v>
      </c>
      <c r="D761">
        <v>7</v>
      </c>
      <c r="F761">
        <v>5.4865199999999996</v>
      </c>
      <c r="G761">
        <v>20</v>
      </c>
      <c r="H761">
        <v>16</v>
      </c>
      <c r="K761">
        <v>85.3</v>
      </c>
      <c r="L761">
        <v>386</v>
      </c>
      <c r="M761">
        <v>94</v>
      </c>
      <c r="N761">
        <v>56</v>
      </c>
      <c r="O761">
        <v>52</v>
      </c>
      <c r="P761">
        <v>13</v>
      </c>
      <c r="Q761">
        <v>37</v>
      </c>
      <c r="R761">
        <v>0</v>
      </c>
      <c r="S761">
        <v>6</v>
      </c>
      <c r="T761">
        <v>64</v>
      </c>
      <c r="U761">
        <v>6.7526400000000004</v>
      </c>
      <c r="V761">
        <v>3.90387</v>
      </c>
      <c r="W761">
        <v>1.72973</v>
      </c>
      <c r="X761">
        <v>1.3716299999999999</v>
      </c>
      <c r="Y761">
        <v>0.16580300000000001</v>
      </c>
      <c r="Z761">
        <v>9.5854900000000007E-2</v>
      </c>
      <c r="AA761">
        <v>6.9948181509971605E-2</v>
      </c>
      <c r="AB761">
        <v>0.27405200000000002</v>
      </c>
      <c r="AC761">
        <v>1.53576</v>
      </c>
      <c r="AD761">
        <v>0.30451099999999998</v>
      </c>
      <c r="AE761">
        <v>0.66489399999999999</v>
      </c>
      <c r="AH761">
        <v>5.2480099999999998</v>
      </c>
      <c r="AI761">
        <v>0.40322999999999998</v>
      </c>
      <c r="AJ761">
        <v>8.7291199999999999E-4</v>
      </c>
      <c r="AK761">
        <v>999</v>
      </c>
      <c r="AO761">
        <v>19646</v>
      </c>
    </row>
    <row r="762" spans="1:41" x14ac:dyDescent="0.45">
      <c r="A762" t="s">
        <v>5207</v>
      </c>
      <c r="B762" t="s">
        <v>98</v>
      </c>
      <c r="C762">
        <v>3</v>
      </c>
      <c r="D762">
        <v>5</v>
      </c>
      <c r="F762">
        <v>4.9518599999999999</v>
      </c>
      <c r="G762">
        <v>21</v>
      </c>
      <c r="H762">
        <v>20</v>
      </c>
      <c r="K762">
        <v>72.7</v>
      </c>
      <c r="L762">
        <v>326</v>
      </c>
      <c r="M762">
        <v>73</v>
      </c>
      <c r="N762">
        <v>43</v>
      </c>
      <c r="O762">
        <v>40</v>
      </c>
      <c r="P762">
        <v>10</v>
      </c>
      <c r="Q762">
        <v>36</v>
      </c>
      <c r="R762">
        <v>0</v>
      </c>
      <c r="S762">
        <v>3</v>
      </c>
      <c r="T762">
        <v>58</v>
      </c>
      <c r="U762">
        <v>7.1801899999999996</v>
      </c>
      <c r="V762">
        <v>4.4566699999999999</v>
      </c>
      <c r="W762">
        <v>1.61111</v>
      </c>
      <c r="X762">
        <v>1.2379599999999999</v>
      </c>
      <c r="Y762">
        <v>0.17791399999999999</v>
      </c>
      <c r="Z762">
        <v>0.110429</v>
      </c>
      <c r="AA762">
        <v>6.7484661936759893E-2</v>
      </c>
      <c r="AB762">
        <v>0.254355</v>
      </c>
      <c r="AC762">
        <v>1.4993099999999999</v>
      </c>
      <c r="AD762">
        <v>0.28767100000000001</v>
      </c>
      <c r="AE762">
        <v>0.69473700000000005</v>
      </c>
      <c r="AH762">
        <v>5.0569699999999997</v>
      </c>
      <c r="AI762">
        <v>0.40264899999999998</v>
      </c>
      <c r="AJ762">
        <v>0.30590099999999998</v>
      </c>
      <c r="AK762">
        <v>999</v>
      </c>
      <c r="AO762" t="s">
        <v>5209</v>
      </c>
    </row>
    <row r="763" spans="1:41" x14ac:dyDescent="0.45">
      <c r="A763" t="s">
        <v>8072</v>
      </c>
      <c r="C763">
        <v>3</v>
      </c>
      <c r="D763">
        <v>3</v>
      </c>
      <c r="F763">
        <v>4.1987800000000002</v>
      </c>
      <c r="G763">
        <v>52</v>
      </c>
      <c r="H763">
        <v>1</v>
      </c>
      <c r="K763">
        <v>49.3</v>
      </c>
      <c r="L763">
        <v>212</v>
      </c>
      <c r="M763">
        <v>51</v>
      </c>
      <c r="N763">
        <v>25</v>
      </c>
      <c r="O763">
        <v>23</v>
      </c>
      <c r="P763">
        <v>6</v>
      </c>
      <c r="Q763">
        <v>14</v>
      </c>
      <c r="R763">
        <v>3</v>
      </c>
      <c r="S763">
        <v>0</v>
      </c>
      <c r="T763">
        <v>41</v>
      </c>
      <c r="U763">
        <v>7.4847900000000003</v>
      </c>
      <c r="V763">
        <v>2.5557799999999999</v>
      </c>
      <c r="W763">
        <v>2.9285700000000001</v>
      </c>
      <c r="X763">
        <v>1.0953299999999999</v>
      </c>
      <c r="Y763">
        <v>0.19339600000000001</v>
      </c>
      <c r="Z763">
        <v>6.6037700000000005E-2</v>
      </c>
      <c r="AA763">
        <v>0.127358488738536</v>
      </c>
      <c r="AB763">
        <v>0.25757600000000003</v>
      </c>
      <c r="AC763">
        <v>1.31846</v>
      </c>
      <c r="AD763">
        <v>0.29801299999999997</v>
      </c>
      <c r="AE763">
        <v>0.70671399999999995</v>
      </c>
      <c r="AH763">
        <v>4.02583</v>
      </c>
      <c r="AI763">
        <v>0.40237200000000001</v>
      </c>
      <c r="AJ763">
        <v>0.271644</v>
      </c>
      <c r="AK763">
        <v>999</v>
      </c>
      <c r="AO763">
        <v>17369</v>
      </c>
    </row>
    <row r="764" spans="1:41" x14ac:dyDescent="0.45">
      <c r="A764" t="s">
        <v>8073</v>
      </c>
      <c r="B764" t="s">
        <v>59</v>
      </c>
      <c r="C764">
        <v>4</v>
      </c>
      <c r="D764">
        <v>6</v>
      </c>
      <c r="F764">
        <v>4.8619399999999997</v>
      </c>
      <c r="G764">
        <v>21</v>
      </c>
      <c r="H764">
        <v>16</v>
      </c>
      <c r="K764">
        <v>83.3</v>
      </c>
      <c r="L764">
        <v>374</v>
      </c>
      <c r="M764">
        <v>90</v>
      </c>
      <c r="N764">
        <v>48</v>
      </c>
      <c r="O764">
        <v>45</v>
      </c>
      <c r="P764">
        <v>11</v>
      </c>
      <c r="Q764">
        <v>36</v>
      </c>
      <c r="R764">
        <v>0</v>
      </c>
      <c r="S764">
        <v>3</v>
      </c>
      <c r="T764">
        <v>61</v>
      </c>
      <c r="U764">
        <v>6.5906399999999996</v>
      </c>
      <c r="V764">
        <v>3.8895599999999999</v>
      </c>
      <c r="W764">
        <v>1.6944399999999999</v>
      </c>
      <c r="X764">
        <v>1.18848</v>
      </c>
      <c r="Y764">
        <v>0.163102</v>
      </c>
      <c r="Z764">
        <v>9.6256700000000001E-2</v>
      </c>
      <c r="AA764">
        <v>6.6844917833805001E-2</v>
      </c>
      <c r="AB764">
        <v>0.26865699999999998</v>
      </c>
      <c r="AC764">
        <v>1.5125999999999999</v>
      </c>
      <c r="AD764">
        <v>0.30037999999999998</v>
      </c>
      <c r="AE764">
        <v>0.70524399999999998</v>
      </c>
      <c r="AH764">
        <v>4.9116999999999997</v>
      </c>
      <c r="AI764">
        <v>0.40195599999999998</v>
      </c>
      <c r="AJ764">
        <v>0.44039099999999998</v>
      </c>
      <c r="AK764">
        <v>999</v>
      </c>
      <c r="AO764">
        <v>16427</v>
      </c>
    </row>
    <row r="765" spans="1:41" x14ac:dyDescent="0.45">
      <c r="A765" t="s">
        <v>7426</v>
      </c>
      <c r="B765" t="s">
        <v>269</v>
      </c>
      <c r="C765">
        <v>5</v>
      </c>
      <c r="D765">
        <v>4</v>
      </c>
      <c r="F765">
        <v>3.75712</v>
      </c>
      <c r="G765">
        <v>38</v>
      </c>
      <c r="H765">
        <v>0</v>
      </c>
      <c r="K765">
        <v>52.7</v>
      </c>
      <c r="L765">
        <v>221</v>
      </c>
      <c r="M765">
        <v>50</v>
      </c>
      <c r="N765">
        <v>24</v>
      </c>
      <c r="O765">
        <v>22</v>
      </c>
      <c r="P765">
        <v>6</v>
      </c>
      <c r="Q765">
        <v>15</v>
      </c>
      <c r="R765">
        <v>0</v>
      </c>
      <c r="S765">
        <v>1</v>
      </c>
      <c r="T765">
        <v>46</v>
      </c>
      <c r="U765">
        <v>7.8557899999999998</v>
      </c>
      <c r="V765">
        <v>2.5616699999999999</v>
      </c>
      <c r="W765">
        <v>3.0666699999999998</v>
      </c>
      <c r="X765">
        <v>1.02467</v>
      </c>
      <c r="Y765">
        <v>0.208145</v>
      </c>
      <c r="Z765">
        <v>6.7873299999999998E-2</v>
      </c>
      <c r="AA765">
        <v>0.14027149230241701</v>
      </c>
      <c r="AB765">
        <v>0.24390200000000001</v>
      </c>
      <c r="AC765">
        <v>1.2334000000000001</v>
      </c>
      <c r="AD765">
        <v>0.287582</v>
      </c>
      <c r="AE765">
        <v>0.72438199999999997</v>
      </c>
      <c r="AH765">
        <v>3.9001999999999999</v>
      </c>
      <c r="AI765">
        <v>0.401167</v>
      </c>
      <c r="AJ765">
        <v>0.44905800000000001</v>
      </c>
      <c r="AK765">
        <v>999</v>
      </c>
      <c r="AO765">
        <v>24862</v>
      </c>
    </row>
    <row r="766" spans="1:41" x14ac:dyDescent="0.45">
      <c r="A766" t="s">
        <v>8074</v>
      </c>
      <c r="C766">
        <v>2</v>
      </c>
      <c r="D766">
        <v>3</v>
      </c>
      <c r="F766">
        <v>4.92</v>
      </c>
      <c r="G766">
        <v>28</v>
      </c>
      <c r="H766">
        <v>11</v>
      </c>
      <c r="K766">
        <v>75</v>
      </c>
      <c r="L766">
        <v>329</v>
      </c>
      <c r="M766">
        <v>85</v>
      </c>
      <c r="N766">
        <v>44</v>
      </c>
      <c r="O766">
        <v>41</v>
      </c>
      <c r="P766">
        <v>12</v>
      </c>
      <c r="Q766">
        <v>22</v>
      </c>
      <c r="R766">
        <v>0</v>
      </c>
      <c r="S766">
        <v>1</v>
      </c>
      <c r="T766">
        <v>51</v>
      </c>
      <c r="U766">
        <v>6.12</v>
      </c>
      <c r="V766">
        <v>2.64</v>
      </c>
      <c r="W766">
        <v>2.3181799999999999</v>
      </c>
      <c r="X766">
        <v>1.44</v>
      </c>
      <c r="Y766">
        <v>0.15501499999999999</v>
      </c>
      <c r="Z766">
        <v>6.6869300000000007E-2</v>
      </c>
      <c r="AA766">
        <v>8.8145896792411804E-2</v>
      </c>
      <c r="AB766">
        <v>0.27777800000000002</v>
      </c>
      <c r="AC766">
        <v>1.4266700000000001</v>
      </c>
      <c r="AD766">
        <v>0.30041200000000001</v>
      </c>
      <c r="AE766">
        <v>0.69844799999999996</v>
      </c>
      <c r="AH766">
        <v>4.8950399999999998</v>
      </c>
      <c r="AI766">
        <v>0.40067900000000001</v>
      </c>
      <c r="AJ766">
        <v>0.31790400000000002</v>
      </c>
      <c r="AK766">
        <v>999</v>
      </c>
      <c r="AO766" t="s">
        <v>8075</v>
      </c>
    </row>
    <row r="767" spans="1:41" x14ac:dyDescent="0.45">
      <c r="A767" t="s">
        <v>7483</v>
      </c>
      <c r="B767" t="s">
        <v>309</v>
      </c>
      <c r="C767">
        <v>5</v>
      </c>
      <c r="D767">
        <v>5</v>
      </c>
      <c r="F767">
        <v>4.5</v>
      </c>
      <c r="G767">
        <v>62</v>
      </c>
      <c r="H767">
        <v>0</v>
      </c>
      <c r="K767">
        <v>66</v>
      </c>
      <c r="L767">
        <v>291</v>
      </c>
      <c r="M767">
        <v>61</v>
      </c>
      <c r="N767">
        <v>35</v>
      </c>
      <c r="O767">
        <v>33</v>
      </c>
      <c r="P767">
        <v>8</v>
      </c>
      <c r="Q767">
        <v>31</v>
      </c>
      <c r="R767">
        <v>3</v>
      </c>
      <c r="S767">
        <v>6</v>
      </c>
      <c r="T767">
        <v>71</v>
      </c>
      <c r="U767">
        <v>9.6818200000000001</v>
      </c>
      <c r="V767">
        <v>4.2272699999999999</v>
      </c>
      <c r="W767">
        <v>2.2903199999999999</v>
      </c>
      <c r="X767">
        <v>1.09091</v>
      </c>
      <c r="Y767">
        <v>0.24398600000000001</v>
      </c>
      <c r="Z767">
        <v>0.106529</v>
      </c>
      <c r="AA767">
        <v>0.13745704293250999</v>
      </c>
      <c r="AB767">
        <v>0.24015700000000001</v>
      </c>
      <c r="AC767">
        <v>1.39394</v>
      </c>
      <c r="AD767">
        <v>0.30285699999999999</v>
      </c>
      <c r="AE767">
        <v>0.70544600000000002</v>
      </c>
      <c r="AH767">
        <v>4.3611000000000004</v>
      </c>
      <c r="AI767">
        <v>0.39688400000000001</v>
      </c>
      <c r="AJ767">
        <v>0.60358999999999996</v>
      </c>
      <c r="AK767">
        <v>999</v>
      </c>
      <c r="AO767">
        <v>17639</v>
      </c>
    </row>
    <row r="768" spans="1:41" x14ac:dyDescent="0.45">
      <c r="A768" t="s">
        <v>4956</v>
      </c>
      <c r="B768" t="s">
        <v>130</v>
      </c>
      <c r="C768">
        <v>5</v>
      </c>
      <c r="D768">
        <v>8</v>
      </c>
      <c r="F768">
        <v>5.0869600000000004</v>
      </c>
      <c r="G768">
        <v>24</v>
      </c>
      <c r="H768">
        <v>15</v>
      </c>
      <c r="K768">
        <v>92</v>
      </c>
      <c r="L768">
        <v>418</v>
      </c>
      <c r="M768">
        <v>90</v>
      </c>
      <c r="N768">
        <v>56</v>
      </c>
      <c r="O768">
        <v>52</v>
      </c>
      <c r="P768">
        <v>12</v>
      </c>
      <c r="Q768">
        <v>53</v>
      </c>
      <c r="R768">
        <v>0</v>
      </c>
      <c r="S768">
        <v>4</v>
      </c>
      <c r="T768">
        <v>77</v>
      </c>
      <c r="U768">
        <v>7.53261</v>
      </c>
      <c r="V768">
        <v>5.1847799999999999</v>
      </c>
      <c r="W768">
        <v>1.4528300000000001</v>
      </c>
      <c r="X768">
        <v>1.17391</v>
      </c>
      <c r="Y768">
        <v>0.18421100000000001</v>
      </c>
      <c r="Z768">
        <v>0.12679399999999999</v>
      </c>
      <c r="AA768">
        <v>5.7416260242462103E-2</v>
      </c>
      <c r="AB768">
        <v>0.249307</v>
      </c>
      <c r="AC768">
        <v>1.5543499999999999</v>
      </c>
      <c r="AD768">
        <v>0.28676499999999999</v>
      </c>
      <c r="AE768">
        <v>0.68938200000000005</v>
      </c>
      <c r="AH768">
        <v>5.1354800000000003</v>
      </c>
      <c r="AI768">
        <v>0.39684900000000001</v>
      </c>
      <c r="AJ768">
        <v>0.34484900000000002</v>
      </c>
      <c r="AK768">
        <v>999</v>
      </c>
      <c r="AO768">
        <v>22113</v>
      </c>
    </row>
    <row r="769" spans="1:41" x14ac:dyDescent="0.45">
      <c r="A769" t="s">
        <v>8076</v>
      </c>
      <c r="B769" t="s">
        <v>42</v>
      </c>
      <c r="C769">
        <v>4</v>
      </c>
      <c r="D769">
        <v>7</v>
      </c>
      <c r="F769">
        <v>5.0815599999999996</v>
      </c>
      <c r="G769">
        <v>18</v>
      </c>
      <c r="H769">
        <v>15</v>
      </c>
      <c r="K769">
        <v>79.7</v>
      </c>
      <c r="L769">
        <v>356</v>
      </c>
      <c r="M769">
        <v>88</v>
      </c>
      <c r="N769">
        <v>48</v>
      </c>
      <c r="O769">
        <v>45</v>
      </c>
      <c r="P769">
        <v>11</v>
      </c>
      <c r="Q769">
        <v>30</v>
      </c>
      <c r="R769">
        <v>0</v>
      </c>
      <c r="S769">
        <v>4</v>
      </c>
      <c r="T769">
        <v>48</v>
      </c>
      <c r="U769">
        <v>5.4203299999999999</v>
      </c>
      <c r="V769">
        <v>3.3877000000000002</v>
      </c>
      <c r="W769">
        <v>1.6</v>
      </c>
      <c r="X769">
        <v>1.2421599999999999</v>
      </c>
      <c r="Y769">
        <v>0.13483100000000001</v>
      </c>
      <c r="Z769">
        <v>8.4269700000000003E-2</v>
      </c>
      <c r="AA769">
        <v>5.0561793148517602E-2</v>
      </c>
      <c r="AB769">
        <v>0.27329199999999998</v>
      </c>
      <c r="AC769">
        <v>1.48055</v>
      </c>
      <c r="AD769">
        <v>0.29277599999999998</v>
      </c>
      <c r="AE769">
        <v>0.68226100000000001</v>
      </c>
      <c r="AH769">
        <v>5.1245500000000002</v>
      </c>
      <c r="AI769">
        <v>0.39587800000000001</v>
      </c>
      <c r="AJ769">
        <v>0.38200099999999998</v>
      </c>
      <c r="AK769">
        <v>999</v>
      </c>
      <c r="AO769" t="s">
        <v>8077</v>
      </c>
    </row>
    <row r="770" spans="1:41" x14ac:dyDescent="0.45">
      <c r="A770" t="s">
        <v>8078</v>
      </c>
      <c r="B770" t="s">
        <v>56</v>
      </c>
      <c r="C770">
        <v>4</v>
      </c>
      <c r="D770">
        <v>6</v>
      </c>
      <c r="F770">
        <v>4.7126400000000004</v>
      </c>
      <c r="G770">
        <v>25</v>
      </c>
      <c r="H770">
        <v>11</v>
      </c>
      <c r="K770">
        <v>78.3</v>
      </c>
      <c r="L770">
        <v>348</v>
      </c>
      <c r="M770">
        <v>77</v>
      </c>
      <c r="N770">
        <v>44</v>
      </c>
      <c r="O770">
        <v>41</v>
      </c>
      <c r="P770">
        <v>11</v>
      </c>
      <c r="Q770">
        <v>33</v>
      </c>
      <c r="R770">
        <v>0</v>
      </c>
      <c r="S770">
        <v>8</v>
      </c>
      <c r="T770">
        <v>66</v>
      </c>
      <c r="U770">
        <v>7.5862100000000003</v>
      </c>
      <c r="V770">
        <v>3.7930999999999999</v>
      </c>
      <c r="W770">
        <v>2</v>
      </c>
      <c r="X770">
        <v>1.26437</v>
      </c>
      <c r="Y770">
        <v>0.18965499999999999</v>
      </c>
      <c r="Z770">
        <v>9.4827599999999998E-2</v>
      </c>
      <c r="AA770">
        <v>9.4827584922313607E-2</v>
      </c>
      <c r="AB770">
        <v>0.25081399999999998</v>
      </c>
      <c r="AC770">
        <v>1.4048499999999999</v>
      </c>
      <c r="AD770">
        <v>0.28695700000000002</v>
      </c>
      <c r="AE770">
        <v>0.69767400000000002</v>
      </c>
      <c r="AH770">
        <v>4.9664099999999998</v>
      </c>
      <c r="AI770">
        <v>0.39582899999999999</v>
      </c>
      <c r="AJ770">
        <v>0.55992600000000003</v>
      </c>
      <c r="AK770">
        <v>999</v>
      </c>
      <c r="AO770" t="s">
        <v>8079</v>
      </c>
    </row>
    <row r="771" spans="1:41" x14ac:dyDescent="0.45">
      <c r="A771" t="s">
        <v>7372</v>
      </c>
      <c r="B771" t="s">
        <v>76</v>
      </c>
      <c r="C771">
        <v>2</v>
      </c>
      <c r="D771">
        <v>3</v>
      </c>
      <c r="F771">
        <v>3.8254999999999999</v>
      </c>
      <c r="G771">
        <v>46</v>
      </c>
      <c r="H771">
        <v>1</v>
      </c>
      <c r="K771">
        <v>44.7</v>
      </c>
      <c r="L771">
        <v>182</v>
      </c>
      <c r="M771">
        <v>39</v>
      </c>
      <c r="N771">
        <v>20</v>
      </c>
      <c r="O771">
        <v>19</v>
      </c>
      <c r="P771">
        <v>5</v>
      </c>
      <c r="Q771">
        <v>15</v>
      </c>
      <c r="R771">
        <v>0</v>
      </c>
      <c r="S771">
        <v>3</v>
      </c>
      <c r="T771">
        <v>44</v>
      </c>
      <c r="U771">
        <v>8.8590599999999995</v>
      </c>
      <c r="V771">
        <v>3.02013</v>
      </c>
      <c r="W771">
        <v>2.9333300000000002</v>
      </c>
      <c r="X771">
        <v>1.00671</v>
      </c>
      <c r="Y771">
        <v>0.241758</v>
      </c>
      <c r="Z771">
        <v>8.2417599999999994E-2</v>
      </c>
      <c r="AA771">
        <v>0.15934065729379601</v>
      </c>
      <c r="AB771">
        <v>0.23780499999999999</v>
      </c>
      <c r="AC771">
        <v>1.2080500000000001</v>
      </c>
      <c r="AD771">
        <v>0.29565200000000003</v>
      </c>
      <c r="AE771">
        <v>0.72340400000000005</v>
      </c>
      <c r="AH771">
        <v>3.94855</v>
      </c>
      <c r="AI771">
        <v>0.39429199999999998</v>
      </c>
      <c r="AJ771">
        <v>0.53868499999999997</v>
      </c>
      <c r="AK771">
        <v>999</v>
      </c>
      <c r="AO771">
        <v>16350</v>
      </c>
    </row>
    <row r="772" spans="1:41" x14ac:dyDescent="0.45">
      <c r="A772" t="s">
        <v>121</v>
      </c>
      <c r="B772" t="s">
        <v>7</v>
      </c>
      <c r="C772">
        <v>3</v>
      </c>
      <c r="D772">
        <v>6</v>
      </c>
      <c r="F772">
        <v>4.87059</v>
      </c>
      <c r="G772">
        <v>20</v>
      </c>
      <c r="H772">
        <v>11</v>
      </c>
      <c r="K772">
        <v>85</v>
      </c>
      <c r="L772">
        <v>369</v>
      </c>
      <c r="M772">
        <v>94</v>
      </c>
      <c r="N772">
        <v>49</v>
      </c>
      <c r="O772">
        <v>46</v>
      </c>
      <c r="P772">
        <v>12</v>
      </c>
      <c r="Q772">
        <v>26</v>
      </c>
      <c r="R772">
        <v>0</v>
      </c>
      <c r="S772">
        <v>4</v>
      </c>
      <c r="T772">
        <v>51</v>
      </c>
      <c r="U772">
        <v>5.4</v>
      </c>
      <c r="V772">
        <v>2.7529400000000002</v>
      </c>
      <c r="W772">
        <v>1.9615400000000001</v>
      </c>
      <c r="X772">
        <v>1.2705900000000001</v>
      </c>
      <c r="Y772">
        <v>0.138211</v>
      </c>
      <c r="Z772">
        <v>7.0460700000000001E-2</v>
      </c>
      <c r="AA772">
        <v>6.7750677466392503E-2</v>
      </c>
      <c r="AB772">
        <v>0.27728599999999998</v>
      </c>
      <c r="AC772">
        <v>1.4117599999999999</v>
      </c>
      <c r="AD772">
        <v>0.297101</v>
      </c>
      <c r="AE772">
        <v>0.68798400000000004</v>
      </c>
      <c r="AH772">
        <v>4.94916</v>
      </c>
      <c r="AI772">
        <v>0.39422699999999999</v>
      </c>
      <c r="AJ772">
        <v>0.55329200000000001</v>
      </c>
      <c r="AK772">
        <v>999</v>
      </c>
      <c r="AO772">
        <v>16401</v>
      </c>
    </row>
    <row r="773" spans="1:41" x14ac:dyDescent="0.45">
      <c r="A773" t="s">
        <v>8080</v>
      </c>
      <c r="B773" t="s">
        <v>98</v>
      </c>
      <c r="C773">
        <v>3</v>
      </c>
      <c r="D773">
        <v>4</v>
      </c>
      <c r="F773">
        <v>4.8547700000000003</v>
      </c>
      <c r="G773">
        <v>20</v>
      </c>
      <c r="H773">
        <v>19</v>
      </c>
      <c r="K773">
        <v>72.3</v>
      </c>
      <c r="L773">
        <v>327</v>
      </c>
      <c r="M773">
        <v>66</v>
      </c>
      <c r="N773">
        <v>42</v>
      </c>
      <c r="O773">
        <v>39</v>
      </c>
      <c r="P773">
        <v>9</v>
      </c>
      <c r="Q773">
        <v>41</v>
      </c>
      <c r="R773">
        <v>0</v>
      </c>
      <c r="S773">
        <v>9</v>
      </c>
      <c r="T773">
        <v>68</v>
      </c>
      <c r="U773">
        <v>8.4647299999999994</v>
      </c>
      <c r="V773">
        <v>5.1037299999999997</v>
      </c>
      <c r="W773">
        <v>1.6585399999999999</v>
      </c>
      <c r="X773">
        <v>1.12033</v>
      </c>
      <c r="Y773">
        <v>0.207951</v>
      </c>
      <c r="Z773">
        <v>0.12538199999999999</v>
      </c>
      <c r="AA773">
        <v>8.2568809390067999E-2</v>
      </c>
      <c r="AB773">
        <v>0.23826700000000001</v>
      </c>
      <c r="AC773">
        <v>1.47994</v>
      </c>
      <c r="AD773">
        <v>0.28499999999999998</v>
      </c>
      <c r="AE773">
        <v>0.68855900000000003</v>
      </c>
      <c r="AH773">
        <v>5.0669399999999998</v>
      </c>
      <c r="AI773">
        <v>0.392953</v>
      </c>
      <c r="AJ773">
        <v>0.37896299999999999</v>
      </c>
      <c r="AK773">
        <v>999</v>
      </c>
      <c r="AO773" t="s">
        <v>8081</v>
      </c>
    </row>
    <row r="774" spans="1:41" x14ac:dyDescent="0.45">
      <c r="A774" t="s">
        <v>7342</v>
      </c>
      <c r="B774" t="s">
        <v>191</v>
      </c>
      <c r="C774">
        <v>4</v>
      </c>
      <c r="D774">
        <v>4</v>
      </c>
      <c r="F774">
        <v>4.6849299999999996</v>
      </c>
      <c r="G774">
        <v>26</v>
      </c>
      <c r="H774">
        <v>14</v>
      </c>
      <c r="K774">
        <v>73</v>
      </c>
      <c r="L774">
        <v>326</v>
      </c>
      <c r="M774">
        <v>68</v>
      </c>
      <c r="N774">
        <v>41</v>
      </c>
      <c r="O774">
        <v>38</v>
      </c>
      <c r="P774">
        <v>10</v>
      </c>
      <c r="Q774">
        <v>38</v>
      </c>
      <c r="R774">
        <v>0</v>
      </c>
      <c r="S774">
        <v>5</v>
      </c>
      <c r="T774">
        <v>74</v>
      </c>
      <c r="U774">
        <v>9.1232900000000008</v>
      </c>
      <c r="V774">
        <v>4.6849299999999996</v>
      </c>
      <c r="W774">
        <v>1.94737</v>
      </c>
      <c r="X774">
        <v>1.23288</v>
      </c>
      <c r="Y774">
        <v>0.226994</v>
      </c>
      <c r="Z774">
        <v>0.116564</v>
      </c>
      <c r="AA774">
        <v>0.11042944341897901</v>
      </c>
      <c r="AB774">
        <v>0.240283</v>
      </c>
      <c r="AC774">
        <v>1.4520500000000001</v>
      </c>
      <c r="AD774">
        <v>0.29145700000000002</v>
      </c>
      <c r="AE774">
        <v>0.70652199999999998</v>
      </c>
      <c r="AH774">
        <v>4.7755900000000002</v>
      </c>
      <c r="AI774">
        <v>0.39249499999999998</v>
      </c>
      <c r="AJ774">
        <v>0.44256099999999998</v>
      </c>
      <c r="AK774">
        <v>999</v>
      </c>
      <c r="AO774">
        <v>24977</v>
      </c>
    </row>
    <row r="775" spans="1:41" x14ac:dyDescent="0.45">
      <c r="A775" t="s">
        <v>7470</v>
      </c>
      <c r="B775" t="s">
        <v>56</v>
      </c>
      <c r="C775">
        <v>4</v>
      </c>
      <c r="D775">
        <v>5</v>
      </c>
      <c r="F775">
        <v>4.1791</v>
      </c>
      <c r="G775">
        <v>52</v>
      </c>
      <c r="H775">
        <v>0</v>
      </c>
      <c r="K775">
        <v>60.3</v>
      </c>
      <c r="L775">
        <v>259</v>
      </c>
      <c r="M775">
        <v>55</v>
      </c>
      <c r="N775">
        <v>30</v>
      </c>
      <c r="O775">
        <v>28</v>
      </c>
      <c r="P775">
        <v>7</v>
      </c>
      <c r="Q775">
        <v>22</v>
      </c>
      <c r="R775">
        <v>0</v>
      </c>
      <c r="S775">
        <v>4</v>
      </c>
      <c r="T775">
        <v>59</v>
      </c>
      <c r="U775">
        <v>8.8059700000000003</v>
      </c>
      <c r="V775">
        <v>3.2835800000000002</v>
      </c>
      <c r="W775">
        <v>2.6818200000000001</v>
      </c>
      <c r="X775">
        <v>1.04478</v>
      </c>
      <c r="Y775">
        <v>0.227799</v>
      </c>
      <c r="Z775">
        <v>8.4942100000000006E-2</v>
      </c>
      <c r="AA775">
        <v>0.14285713434219299</v>
      </c>
      <c r="AB775">
        <v>0.23605100000000001</v>
      </c>
      <c r="AC775">
        <v>1.27695</v>
      </c>
      <c r="AD775">
        <v>0.28742499999999999</v>
      </c>
      <c r="AE775">
        <v>0.69940500000000005</v>
      </c>
      <c r="AH775">
        <v>4.1008100000000001</v>
      </c>
      <c r="AI775">
        <v>0.389982</v>
      </c>
      <c r="AJ775">
        <v>0.33363199999999998</v>
      </c>
      <c r="AK775">
        <v>999</v>
      </c>
      <c r="AO775">
        <v>21652</v>
      </c>
    </row>
    <row r="776" spans="1:41" x14ac:dyDescent="0.45">
      <c r="A776" t="s">
        <v>8082</v>
      </c>
      <c r="B776" t="s">
        <v>269</v>
      </c>
      <c r="C776">
        <v>2</v>
      </c>
      <c r="D776">
        <v>2</v>
      </c>
      <c r="F776">
        <v>3.75</v>
      </c>
      <c r="G776">
        <v>50</v>
      </c>
      <c r="H776">
        <v>0</v>
      </c>
      <c r="K776">
        <v>48</v>
      </c>
      <c r="L776">
        <v>201</v>
      </c>
      <c r="M776">
        <v>42</v>
      </c>
      <c r="N776">
        <v>21</v>
      </c>
      <c r="O776">
        <v>20</v>
      </c>
      <c r="P776">
        <v>6</v>
      </c>
      <c r="Q776">
        <v>18</v>
      </c>
      <c r="R776">
        <v>0</v>
      </c>
      <c r="S776">
        <v>1</v>
      </c>
      <c r="T776">
        <v>53</v>
      </c>
      <c r="U776">
        <v>9.9375</v>
      </c>
      <c r="V776">
        <v>3.375</v>
      </c>
      <c r="W776">
        <v>2.9444400000000002</v>
      </c>
      <c r="X776">
        <v>1.125</v>
      </c>
      <c r="Y776">
        <v>0.26368200000000003</v>
      </c>
      <c r="Z776">
        <v>8.9552199999999998E-2</v>
      </c>
      <c r="AA776">
        <v>0.17412935197353299</v>
      </c>
      <c r="AB776">
        <v>0.230769</v>
      </c>
      <c r="AC776">
        <v>1.25</v>
      </c>
      <c r="AD776">
        <v>0.29268300000000003</v>
      </c>
      <c r="AE776">
        <v>0.75581399999999999</v>
      </c>
      <c r="AH776">
        <v>3.85921</v>
      </c>
      <c r="AI776">
        <v>0.387237</v>
      </c>
      <c r="AJ776">
        <v>0.49665700000000002</v>
      </c>
      <c r="AK776">
        <v>999</v>
      </c>
      <c r="AO776">
        <v>15264</v>
      </c>
    </row>
    <row r="777" spans="1:41" x14ac:dyDescent="0.45">
      <c r="A777" t="s">
        <v>7574</v>
      </c>
      <c r="B777" t="s">
        <v>14</v>
      </c>
      <c r="C777">
        <v>4</v>
      </c>
      <c r="D777">
        <v>3</v>
      </c>
      <c r="F777">
        <v>3.7560199999999999</v>
      </c>
      <c r="G777">
        <v>59</v>
      </c>
      <c r="H777">
        <v>2</v>
      </c>
      <c r="K777">
        <v>62.3</v>
      </c>
      <c r="L777">
        <v>257</v>
      </c>
      <c r="M777">
        <v>53</v>
      </c>
      <c r="N777">
        <v>28</v>
      </c>
      <c r="O777">
        <v>26</v>
      </c>
      <c r="P777">
        <v>8</v>
      </c>
      <c r="Q777">
        <v>22</v>
      </c>
      <c r="R777">
        <v>1</v>
      </c>
      <c r="S777">
        <v>3</v>
      </c>
      <c r="T777">
        <v>61</v>
      </c>
      <c r="U777">
        <v>8.8122000000000007</v>
      </c>
      <c r="V777">
        <v>3.1781700000000002</v>
      </c>
      <c r="W777">
        <v>2.7727300000000001</v>
      </c>
      <c r="X777">
        <v>1.1556999999999999</v>
      </c>
      <c r="Y777">
        <v>0.23735400000000001</v>
      </c>
      <c r="Z777">
        <v>8.5603100000000001E-2</v>
      </c>
      <c r="AA777">
        <v>0.151750974357128</v>
      </c>
      <c r="AB777">
        <v>0.22844800000000001</v>
      </c>
      <c r="AC777">
        <v>1.2038500000000001</v>
      </c>
      <c r="AD777">
        <v>0.27607399999999999</v>
      </c>
      <c r="AE777">
        <v>0.73667700000000003</v>
      </c>
      <c r="AH777">
        <v>4.1699700000000002</v>
      </c>
      <c r="AI777">
        <v>0.38719500000000001</v>
      </c>
      <c r="AJ777">
        <v>0.572461</v>
      </c>
      <c r="AK777">
        <v>999</v>
      </c>
      <c r="AO777">
        <v>18403</v>
      </c>
    </row>
    <row r="778" spans="1:41" x14ac:dyDescent="0.45">
      <c r="A778" t="s">
        <v>7224</v>
      </c>
      <c r="B778" t="s">
        <v>73</v>
      </c>
      <c r="C778">
        <v>4</v>
      </c>
      <c r="D778">
        <v>4</v>
      </c>
      <c r="F778">
        <v>4.1436500000000001</v>
      </c>
      <c r="G778">
        <v>57</v>
      </c>
      <c r="H778">
        <v>0</v>
      </c>
      <c r="K778">
        <v>54.3</v>
      </c>
      <c r="L778">
        <v>223</v>
      </c>
      <c r="M778">
        <v>44</v>
      </c>
      <c r="N778">
        <v>27</v>
      </c>
      <c r="O778">
        <v>25</v>
      </c>
      <c r="P778">
        <v>7</v>
      </c>
      <c r="Q778">
        <v>24</v>
      </c>
      <c r="R778">
        <v>1</v>
      </c>
      <c r="S778">
        <v>2</v>
      </c>
      <c r="T778">
        <v>61</v>
      </c>
      <c r="U778">
        <v>10.1105</v>
      </c>
      <c r="V778">
        <v>3.9779</v>
      </c>
      <c r="W778">
        <v>2.5416699999999999</v>
      </c>
      <c r="X778">
        <v>1.16022</v>
      </c>
      <c r="Y778">
        <v>0.27354299999999998</v>
      </c>
      <c r="Z778">
        <v>0.107623</v>
      </c>
      <c r="AA778">
        <v>0.16591929644346201</v>
      </c>
      <c r="AB778">
        <v>0.22334999999999999</v>
      </c>
      <c r="AC778">
        <v>1.2523</v>
      </c>
      <c r="AD778">
        <v>0.28682200000000002</v>
      </c>
      <c r="AE778">
        <v>0.70446699999999995</v>
      </c>
      <c r="AH778">
        <v>4.1205999999999996</v>
      </c>
      <c r="AI778">
        <v>0.38625100000000001</v>
      </c>
      <c r="AJ778">
        <v>0.31001299999999998</v>
      </c>
      <c r="AK778">
        <v>999</v>
      </c>
      <c r="AO778">
        <v>17432</v>
      </c>
    </row>
    <row r="779" spans="1:41" x14ac:dyDescent="0.45">
      <c r="A779" t="s">
        <v>8083</v>
      </c>
      <c r="B779" t="s">
        <v>73</v>
      </c>
      <c r="C779">
        <v>4</v>
      </c>
      <c r="D779">
        <v>6</v>
      </c>
      <c r="F779">
        <v>5.2405099999999996</v>
      </c>
      <c r="G779">
        <v>25</v>
      </c>
      <c r="H779">
        <v>12</v>
      </c>
      <c r="K779">
        <v>79</v>
      </c>
      <c r="L779">
        <v>360</v>
      </c>
      <c r="M779">
        <v>80</v>
      </c>
      <c r="N779">
        <v>49</v>
      </c>
      <c r="O779">
        <v>46</v>
      </c>
      <c r="P779">
        <v>11</v>
      </c>
      <c r="Q779">
        <v>42</v>
      </c>
      <c r="R779">
        <v>0</v>
      </c>
      <c r="S779">
        <v>5</v>
      </c>
      <c r="T779">
        <v>69</v>
      </c>
      <c r="U779">
        <v>7.86076</v>
      </c>
      <c r="V779">
        <v>4.7848100000000002</v>
      </c>
      <c r="W779">
        <v>1.64286</v>
      </c>
      <c r="X779">
        <v>1.2531600000000001</v>
      </c>
      <c r="Y779">
        <v>0.191667</v>
      </c>
      <c r="Z779">
        <v>0.11666700000000001</v>
      </c>
      <c r="AA779">
        <v>7.49999955296516E-2</v>
      </c>
      <c r="AB779">
        <v>0.25559100000000001</v>
      </c>
      <c r="AC779">
        <v>1.5443</v>
      </c>
      <c r="AD779">
        <v>0.29613699999999998</v>
      </c>
      <c r="AE779">
        <v>0.68480300000000005</v>
      </c>
      <c r="AH779">
        <v>5.1031399999999998</v>
      </c>
      <c r="AI779">
        <v>0.384876</v>
      </c>
      <c r="AJ779">
        <v>0.15640899999999999</v>
      </c>
      <c r="AK779">
        <v>999</v>
      </c>
      <c r="AO779" t="s">
        <v>8084</v>
      </c>
    </row>
    <row r="780" spans="1:41" x14ac:dyDescent="0.45">
      <c r="A780" t="s">
        <v>8085</v>
      </c>
      <c r="C780">
        <v>4</v>
      </c>
      <c r="D780">
        <v>5</v>
      </c>
      <c r="F780">
        <v>4.88889</v>
      </c>
      <c r="G780">
        <v>22</v>
      </c>
      <c r="H780">
        <v>15</v>
      </c>
      <c r="K780">
        <v>81</v>
      </c>
      <c r="L780">
        <v>366</v>
      </c>
      <c r="M780">
        <v>87</v>
      </c>
      <c r="N780">
        <v>47</v>
      </c>
      <c r="O780">
        <v>44</v>
      </c>
      <c r="P780">
        <v>11</v>
      </c>
      <c r="Q780">
        <v>33</v>
      </c>
      <c r="R780">
        <v>0</v>
      </c>
      <c r="S780">
        <v>7</v>
      </c>
      <c r="T780">
        <v>61</v>
      </c>
      <c r="U780">
        <v>6.7777799999999999</v>
      </c>
      <c r="V780">
        <v>3.6666699999999999</v>
      </c>
      <c r="W780">
        <v>1.8484799999999999</v>
      </c>
      <c r="X780">
        <v>1.2222200000000001</v>
      </c>
      <c r="Y780">
        <v>0.16666700000000001</v>
      </c>
      <c r="Z780">
        <v>9.0163900000000005E-2</v>
      </c>
      <c r="AA780">
        <v>7.6502740383148193E-2</v>
      </c>
      <c r="AB780">
        <v>0.26687100000000002</v>
      </c>
      <c r="AC780">
        <v>1.4814799999999999</v>
      </c>
      <c r="AD780">
        <v>0.29921300000000001</v>
      </c>
      <c r="AE780">
        <v>0.69789699999999999</v>
      </c>
      <c r="AH780">
        <v>4.9957799999999999</v>
      </c>
      <c r="AI780">
        <v>0.384353</v>
      </c>
      <c r="AJ780">
        <v>0.58549499999999999</v>
      </c>
      <c r="AK780">
        <v>999</v>
      </c>
      <c r="AO780" t="s">
        <v>8086</v>
      </c>
    </row>
    <row r="781" spans="1:41" x14ac:dyDescent="0.45">
      <c r="A781" t="s">
        <v>8087</v>
      </c>
      <c r="B781" t="s">
        <v>170</v>
      </c>
      <c r="C781">
        <v>3</v>
      </c>
      <c r="D781">
        <v>3</v>
      </c>
      <c r="F781">
        <v>3.9363800000000002</v>
      </c>
      <c r="G781">
        <v>32</v>
      </c>
      <c r="H781">
        <v>2</v>
      </c>
      <c r="K781">
        <v>50.3</v>
      </c>
      <c r="L781">
        <v>219</v>
      </c>
      <c r="M781">
        <v>45</v>
      </c>
      <c r="N781">
        <v>24</v>
      </c>
      <c r="O781">
        <v>22</v>
      </c>
      <c r="P781">
        <v>6</v>
      </c>
      <c r="Q781">
        <v>24</v>
      </c>
      <c r="R781">
        <v>1</v>
      </c>
      <c r="S781">
        <v>1</v>
      </c>
      <c r="T781">
        <v>57</v>
      </c>
      <c r="U781">
        <v>10.1988</v>
      </c>
      <c r="V781">
        <v>4.2942299999999998</v>
      </c>
      <c r="W781">
        <v>2.375</v>
      </c>
      <c r="X781">
        <v>1.0735600000000001</v>
      </c>
      <c r="Y781">
        <v>0.26027400000000001</v>
      </c>
      <c r="Z781">
        <v>0.10958900000000001</v>
      </c>
      <c r="AA781">
        <v>0.15068492293357799</v>
      </c>
      <c r="AB781">
        <v>0.231959</v>
      </c>
      <c r="AC781">
        <v>1.3717699999999999</v>
      </c>
      <c r="AD781">
        <v>0.29770999999999997</v>
      </c>
      <c r="AE781">
        <v>0.74257399999999996</v>
      </c>
      <c r="AH781">
        <v>4.0303899999999997</v>
      </c>
      <c r="AI781">
        <v>0.38351499999999999</v>
      </c>
      <c r="AJ781">
        <v>0.39918700000000001</v>
      </c>
      <c r="AK781">
        <v>999</v>
      </c>
      <c r="AO781" t="s">
        <v>8088</v>
      </c>
    </row>
    <row r="782" spans="1:41" x14ac:dyDescent="0.45">
      <c r="A782" t="s">
        <v>8089</v>
      </c>
      <c r="B782" t="s">
        <v>39</v>
      </c>
      <c r="C782">
        <v>2</v>
      </c>
      <c r="D782">
        <v>2</v>
      </c>
      <c r="F782">
        <v>4.5666000000000002</v>
      </c>
      <c r="G782">
        <v>35</v>
      </c>
      <c r="H782">
        <v>4</v>
      </c>
      <c r="K782">
        <v>47.3</v>
      </c>
      <c r="L782">
        <v>206</v>
      </c>
      <c r="M782">
        <v>48</v>
      </c>
      <c r="N782">
        <v>26</v>
      </c>
      <c r="O782">
        <v>24</v>
      </c>
      <c r="P782">
        <v>6</v>
      </c>
      <c r="Q782">
        <v>13</v>
      </c>
      <c r="R782">
        <v>0</v>
      </c>
      <c r="S782">
        <v>3</v>
      </c>
      <c r="T782">
        <v>42</v>
      </c>
      <c r="U782">
        <v>7.9915399999999996</v>
      </c>
      <c r="V782">
        <v>2.47357</v>
      </c>
      <c r="W782">
        <v>3.2307700000000001</v>
      </c>
      <c r="X782">
        <v>1.1416500000000001</v>
      </c>
      <c r="Y782">
        <v>0.20388300000000001</v>
      </c>
      <c r="Z782">
        <v>6.3106800000000005E-2</v>
      </c>
      <c r="AA782">
        <v>0.14077670127153299</v>
      </c>
      <c r="AB782">
        <v>0.25263200000000002</v>
      </c>
      <c r="AC782">
        <v>1.2896399999999999</v>
      </c>
      <c r="AD782">
        <v>0.29577500000000001</v>
      </c>
      <c r="AE782">
        <v>0.66539899999999996</v>
      </c>
      <c r="AH782">
        <v>4.1429900000000002</v>
      </c>
      <c r="AI782">
        <v>0.38322299999999998</v>
      </c>
      <c r="AJ782">
        <v>0.15327499999999999</v>
      </c>
      <c r="AK782">
        <v>999</v>
      </c>
      <c r="AO782">
        <v>20045</v>
      </c>
    </row>
    <row r="783" spans="1:41" x14ac:dyDescent="0.45">
      <c r="A783" t="s">
        <v>8090</v>
      </c>
      <c r="B783" t="s">
        <v>7</v>
      </c>
      <c r="C783">
        <v>7</v>
      </c>
      <c r="D783">
        <v>6</v>
      </c>
      <c r="F783">
        <v>3.8823500000000002</v>
      </c>
      <c r="G783">
        <v>51</v>
      </c>
      <c r="H783">
        <v>0</v>
      </c>
      <c r="K783">
        <v>51</v>
      </c>
      <c r="L783">
        <v>216</v>
      </c>
      <c r="M783">
        <v>39</v>
      </c>
      <c r="N783">
        <v>24</v>
      </c>
      <c r="O783">
        <v>22</v>
      </c>
      <c r="P783">
        <v>6</v>
      </c>
      <c r="Q783">
        <v>23</v>
      </c>
      <c r="R783">
        <v>1</v>
      </c>
      <c r="S783">
        <v>5</v>
      </c>
      <c r="T783">
        <v>64</v>
      </c>
      <c r="U783">
        <v>11.2941</v>
      </c>
      <c r="V783">
        <v>4.0588199999999999</v>
      </c>
      <c r="W783">
        <v>2.78261</v>
      </c>
      <c r="X783">
        <v>1.0588200000000001</v>
      </c>
      <c r="Y783">
        <v>0.296296</v>
      </c>
      <c r="Z783">
        <v>0.10648100000000001</v>
      </c>
      <c r="AA783">
        <v>0.189814813435077</v>
      </c>
      <c r="AB783">
        <v>0.20744699999999999</v>
      </c>
      <c r="AC783">
        <v>1.2156899999999999</v>
      </c>
      <c r="AD783">
        <v>0.27966099999999999</v>
      </c>
      <c r="AE783">
        <v>0.708955</v>
      </c>
      <c r="AH783">
        <v>3.92171</v>
      </c>
      <c r="AI783">
        <v>0.38261400000000001</v>
      </c>
      <c r="AJ783">
        <v>0.27881600000000001</v>
      </c>
      <c r="AK783">
        <v>999</v>
      </c>
      <c r="AO783" t="s">
        <v>8091</v>
      </c>
    </row>
    <row r="784" spans="1:41" x14ac:dyDescent="0.45">
      <c r="A784" t="s">
        <v>7331</v>
      </c>
      <c r="B784" t="s">
        <v>130</v>
      </c>
      <c r="C784">
        <v>3</v>
      </c>
      <c r="D784">
        <v>4</v>
      </c>
      <c r="F784">
        <v>4.09091</v>
      </c>
      <c r="G784">
        <v>60</v>
      </c>
      <c r="H784">
        <v>0</v>
      </c>
      <c r="K784">
        <v>55</v>
      </c>
      <c r="L784">
        <v>235</v>
      </c>
      <c r="M784">
        <v>50</v>
      </c>
      <c r="N784">
        <v>27</v>
      </c>
      <c r="O784">
        <v>25</v>
      </c>
      <c r="P784">
        <v>8</v>
      </c>
      <c r="Q784">
        <v>22</v>
      </c>
      <c r="R784">
        <v>1</v>
      </c>
      <c r="S784">
        <v>0</v>
      </c>
      <c r="T784">
        <v>63</v>
      </c>
      <c r="U784">
        <v>10.309100000000001</v>
      </c>
      <c r="V784">
        <v>3.6</v>
      </c>
      <c r="W784">
        <v>2.8636400000000002</v>
      </c>
      <c r="X784">
        <v>1.3090900000000001</v>
      </c>
      <c r="Y784">
        <v>0.26808500000000002</v>
      </c>
      <c r="Z784">
        <v>9.3617000000000006E-2</v>
      </c>
      <c r="AA784">
        <v>0.17446807026863001</v>
      </c>
      <c r="AB784">
        <v>0.23474200000000001</v>
      </c>
      <c r="AC784">
        <v>1.3090900000000001</v>
      </c>
      <c r="AD784">
        <v>0.29577500000000001</v>
      </c>
      <c r="AE784">
        <v>0.74013200000000001</v>
      </c>
      <c r="AH784">
        <v>4.05504</v>
      </c>
      <c r="AI784">
        <v>0.38222299999999998</v>
      </c>
      <c r="AJ784">
        <v>0.34170400000000001</v>
      </c>
      <c r="AK784">
        <v>999</v>
      </c>
      <c r="AO784">
        <v>18323</v>
      </c>
    </row>
    <row r="785" spans="1:41" x14ac:dyDescent="0.45">
      <c r="A785" t="s">
        <v>7432</v>
      </c>
      <c r="B785" t="s">
        <v>10</v>
      </c>
      <c r="C785">
        <v>2</v>
      </c>
      <c r="D785">
        <v>3</v>
      </c>
      <c r="F785">
        <v>4.8214300000000003</v>
      </c>
      <c r="G785">
        <v>32</v>
      </c>
      <c r="H785">
        <v>7</v>
      </c>
      <c r="K785">
        <v>56</v>
      </c>
      <c r="L785">
        <v>251</v>
      </c>
      <c r="M785">
        <v>47</v>
      </c>
      <c r="N785">
        <v>32</v>
      </c>
      <c r="O785">
        <v>30</v>
      </c>
      <c r="P785">
        <v>8</v>
      </c>
      <c r="Q785">
        <v>35</v>
      </c>
      <c r="R785">
        <v>1</v>
      </c>
      <c r="S785">
        <v>3</v>
      </c>
      <c r="T785">
        <v>74</v>
      </c>
      <c r="U785">
        <v>11.892899999999999</v>
      </c>
      <c r="V785">
        <v>5.625</v>
      </c>
      <c r="W785">
        <v>2.11429</v>
      </c>
      <c r="X785">
        <v>1.2857099999999999</v>
      </c>
      <c r="Y785">
        <v>0.294821</v>
      </c>
      <c r="Z785">
        <v>0.13944200000000001</v>
      </c>
      <c r="AA785">
        <v>0.15537849068641599</v>
      </c>
      <c r="AB785">
        <v>0.22065699999999999</v>
      </c>
      <c r="AC785">
        <v>1.4642900000000001</v>
      </c>
      <c r="AD785">
        <v>0.29770999999999997</v>
      </c>
      <c r="AE785">
        <v>0.70621500000000004</v>
      </c>
      <c r="AH785">
        <v>4.5050400000000002</v>
      </c>
      <c r="AI785">
        <v>0.381878</v>
      </c>
      <c r="AJ785">
        <v>6.8612699999999999E-2</v>
      </c>
      <c r="AK785">
        <v>999</v>
      </c>
      <c r="AO785">
        <v>17034</v>
      </c>
    </row>
    <row r="786" spans="1:41" x14ac:dyDescent="0.45">
      <c r="A786" t="s">
        <v>8092</v>
      </c>
      <c r="B786" t="s">
        <v>269</v>
      </c>
      <c r="C786">
        <v>4</v>
      </c>
      <c r="D786">
        <v>4</v>
      </c>
      <c r="F786">
        <v>4.2010800000000001</v>
      </c>
      <c r="G786">
        <v>34</v>
      </c>
      <c r="H786">
        <v>3</v>
      </c>
      <c r="K786">
        <v>55.7</v>
      </c>
      <c r="L786">
        <v>240</v>
      </c>
      <c r="M786">
        <v>54</v>
      </c>
      <c r="N786">
        <v>28</v>
      </c>
      <c r="O786">
        <v>26</v>
      </c>
      <c r="P786">
        <v>6</v>
      </c>
      <c r="Q786">
        <v>18</v>
      </c>
      <c r="R786">
        <v>0</v>
      </c>
      <c r="S786">
        <v>4</v>
      </c>
      <c r="T786">
        <v>44</v>
      </c>
      <c r="U786">
        <v>7.1095199999999998</v>
      </c>
      <c r="V786">
        <v>2.9084400000000001</v>
      </c>
      <c r="W786">
        <v>2.4444400000000002</v>
      </c>
      <c r="X786">
        <v>0.96947899999999998</v>
      </c>
      <c r="Y786">
        <v>0.183333</v>
      </c>
      <c r="Z786">
        <v>7.4999999999999997E-2</v>
      </c>
      <c r="AA786">
        <v>0.108333334326744</v>
      </c>
      <c r="AB786">
        <v>0.24770600000000001</v>
      </c>
      <c r="AC786">
        <v>1.29264</v>
      </c>
      <c r="AD786">
        <v>0.28571400000000002</v>
      </c>
      <c r="AE786">
        <v>0.69182399999999999</v>
      </c>
      <c r="AH786">
        <v>4.2604300000000004</v>
      </c>
      <c r="AI786">
        <v>0.380189</v>
      </c>
      <c r="AJ786">
        <v>0.38679200000000002</v>
      </c>
      <c r="AK786">
        <v>999</v>
      </c>
      <c r="AO786" t="s">
        <v>8093</v>
      </c>
    </row>
    <row r="787" spans="1:41" x14ac:dyDescent="0.45">
      <c r="A787" t="s">
        <v>7375</v>
      </c>
      <c r="B787" t="s">
        <v>178</v>
      </c>
      <c r="C787">
        <v>5</v>
      </c>
      <c r="D787">
        <v>4</v>
      </c>
      <c r="F787">
        <v>3.80769</v>
      </c>
      <c r="G787">
        <v>43</v>
      </c>
      <c r="H787">
        <v>0</v>
      </c>
      <c r="K787">
        <v>52</v>
      </c>
      <c r="L787">
        <v>215</v>
      </c>
      <c r="M787">
        <v>48</v>
      </c>
      <c r="N787">
        <v>24</v>
      </c>
      <c r="O787">
        <v>22</v>
      </c>
      <c r="P787">
        <v>6</v>
      </c>
      <c r="Q787">
        <v>13</v>
      </c>
      <c r="R787">
        <v>1</v>
      </c>
      <c r="S787">
        <v>3</v>
      </c>
      <c r="T787">
        <v>45</v>
      </c>
      <c r="U787">
        <v>7.7884599999999997</v>
      </c>
      <c r="V787">
        <v>2.25</v>
      </c>
      <c r="W787">
        <v>3.4615399999999998</v>
      </c>
      <c r="X787">
        <v>1.0384599999999999</v>
      </c>
      <c r="Y787">
        <v>0.20930199999999999</v>
      </c>
      <c r="Z787">
        <v>6.0465100000000001E-2</v>
      </c>
      <c r="AA787">
        <v>0.148837205022573</v>
      </c>
      <c r="AB787">
        <v>0.241206</v>
      </c>
      <c r="AC787">
        <v>1.1730799999999999</v>
      </c>
      <c r="AD787">
        <v>0.28378399999999998</v>
      </c>
      <c r="AE787">
        <v>0.70342199999999999</v>
      </c>
      <c r="AH787">
        <v>3.9473500000000001</v>
      </c>
      <c r="AI787">
        <v>0.37943700000000002</v>
      </c>
      <c r="AJ787">
        <v>0.36751400000000001</v>
      </c>
      <c r="AK787">
        <v>999</v>
      </c>
      <c r="AO787">
        <v>19753</v>
      </c>
    </row>
    <row r="788" spans="1:41" x14ac:dyDescent="0.45">
      <c r="A788" t="s">
        <v>8094</v>
      </c>
      <c r="C788">
        <v>2</v>
      </c>
      <c r="D788">
        <v>3</v>
      </c>
      <c r="F788">
        <v>4.4150900000000002</v>
      </c>
      <c r="G788">
        <v>28</v>
      </c>
      <c r="H788">
        <v>3</v>
      </c>
      <c r="K788">
        <v>53</v>
      </c>
      <c r="L788">
        <v>232</v>
      </c>
      <c r="M788">
        <v>55</v>
      </c>
      <c r="N788">
        <v>28</v>
      </c>
      <c r="O788">
        <v>26</v>
      </c>
      <c r="P788">
        <v>6</v>
      </c>
      <c r="Q788">
        <v>18</v>
      </c>
      <c r="R788">
        <v>0</v>
      </c>
      <c r="S788">
        <v>2</v>
      </c>
      <c r="T788">
        <v>40</v>
      </c>
      <c r="U788">
        <v>6.7924499999999997</v>
      </c>
      <c r="V788">
        <v>3.0566</v>
      </c>
      <c r="W788">
        <v>2.2222200000000001</v>
      </c>
      <c r="X788">
        <v>1.0188699999999999</v>
      </c>
      <c r="Y788">
        <v>0.17241400000000001</v>
      </c>
      <c r="Z788">
        <v>7.7586199999999994E-2</v>
      </c>
      <c r="AA788">
        <v>9.4827592372894204E-2</v>
      </c>
      <c r="AB788">
        <v>0.259434</v>
      </c>
      <c r="AC788">
        <v>1.3773599999999999</v>
      </c>
      <c r="AD788">
        <v>0.29518100000000003</v>
      </c>
      <c r="AE788">
        <v>0.69659400000000005</v>
      </c>
      <c r="AH788">
        <v>4.34938</v>
      </c>
      <c r="AI788">
        <v>0.37863200000000002</v>
      </c>
      <c r="AJ788">
        <v>0.36266300000000001</v>
      </c>
      <c r="AK788">
        <v>999</v>
      </c>
      <c r="AO788" t="s">
        <v>8095</v>
      </c>
    </row>
    <row r="789" spans="1:41" x14ac:dyDescent="0.45">
      <c r="A789" t="s">
        <v>8096</v>
      </c>
      <c r="B789" t="s">
        <v>82</v>
      </c>
      <c r="C789">
        <v>2</v>
      </c>
      <c r="D789">
        <v>1</v>
      </c>
      <c r="F789">
        <v>3.8254999999999999</v>
      </c>
      <c r="G789">
        <v>30</v>
      </c>
      <c r="H789">
        <v>5</v>
      </c>
      <c r="K789">
        <v>44.7</v>
      </c>
      <c r="L789">
        <v>187</v>
      </c>
      <c r="M789">
        <v>40</v>
      </c>
      <c r="N789">
        <v>20</v>
      </c>
      <c r="O789">
        <v>19</v>
      </c>
      <c r="P789">
        <v>6</v>
      </c>
      <c r="Q789">
        <v>14</v>
      </c>
      <c r="R789">
        <v>1</v>
      </c>
      <c r="S789">
        <v>3</v>
      </c>
      <c r="T789">
        <v>45</v>
      </c>
      <c r="U789">
        <v>9.0603999999999996</v>
      </c>
      <c r="V789">
        <v>2.8187899999999999</v>
      </c>
      <c r="W789">
        <v>3.2142900000000001</v>
      </c>
      <c r="X789">
        <v>1.2080500000000001</v>
      </c>
      <c r="Y789">
        <v>0.24064199999999999</v>
      </c>
      <c r="Z789">
        <v>7.4866299999999997E-2</v>
      </c>
      <c r="AA789">
        <v>0.16577540338039301</v>
      </c>
      <c r="AB789">
        <v>0.235294</v>
      </c>
      <c r="AC789">
        <v>1.2080500000000001</v>
      </c>
      <c r="AD789">
        <v>0.28571400000000002</v>
      </c>
      <c r="AE789">
        <v>0.745614</v>
      </c>
      <c r="AH789">
        <v>4.1275199999999996</v>
      </c>
      <c r="AI789">
        <v>0.37740099999999999</v>
      </c>
      <c r="AJ789">
        <v>0.55772999999999995</v>
      </c>
      <c r="AK789">
        <v>999</v>
      </c>
      <c r="AO789">
        <v>20080</v>
      </c>
    </row>
    <row r="790" spans="1:41" x14ac:dyDescent="0.45">
      <c r="A790" t="s">
        <v>8097</v>
      </c>
      <c r="C790">
        <v>4</v>
      </c>
      <c r="D790">
        <v>3</v>
      </c>
      <c r="F790">
        <v>4.2495799999999999</v>
      </c>
      <c r="G790">
        <v>36</v>
      </c>
      <c r="H790">
        <v>4</v>
      </c>
      <c r="K790">
        <v>59.3</v>
      </c>
      <c r="L790">
        <v>261</v>
      </c>
      <c r="M790">
        <v>51</v>
      </c>
      <c r="N790">
        <v>30</v>
      </c>
      <c r="O790">
        <v>28</v>
      </c>
      <c r="P790">
        <v>7</v>
      </c>
      <c r="Q790">
        <v>31</v>
      </c>
      <c r="R790">
        <v>0</v>
      </c>
      <c r="S790">
        <v>4</v>
      </c>
      <c r="T790">
        <v>65</v>
      </c>
      <c r="U790">
        <v>9.8650900000000004</v>
      </c>
      <c r="V790">
        <v>4.7048899999999998</v>
      </c>
      <c r="W790">
        <v>2.0967699999999998</v>
      </c>
      <c r="X790">
        <v>1.0623899999999999</v>
      </c>
      <c r="Y790">
        <v>0.24904200000000001</v>
      </c>
      <c r="Z790">
        <v>0.118774</v>
      </c>
      <c r="AA790">
        <v>0.130268193781375</v>
      </c>
      <c r="AB790">
        <v>0.225664</v>
      </c>
      <c r="AC790">
        <v>1.3828</v>
      </c>
      <c r="AD790">
        <v>0.28571400000000002</v>
      </c>
      <c r="AE790">
        <v>0.72022200000000003</v>
      </c>
      <c r="AH790">
        <v>4.3680300000000001</v>
      </c>
      <c r="AI790">
        <v>0.37710700000000003</v>
      </c>
      <c r="AJ790">
        <v>0.33265</v>
      </c>
      <c r="AK790">
        <v>999</v>
      </c>
      <c r="AO790" t="s">
        <v>8098</v>
      </c>
    </row>
    <row r="791" spans="1:41" x14ac:dyDescent="0.45">
      <c r="A791" t="s">
        <v>7501</v>
      </c>
      <c r="B791" t="s">
        <v>14</v>
      </c>
      <c r="C791">
        <v>5</v>
      </c>
      <c r="D791">
        <v>5</v>
      </c>
      <c r="F791">
        <v>4.7667099999999998</v>
      </c>
      <c r="G791">
        <v>31</v>
      </c>
      <c r="H791">
        <v>10</v>
      </c>
      <c r="K791">
        <v>79.3</v>
      </c>
      <c r="L791">
        <v>354</v>
      </c>
      <c r="M791">
        <v>77</v>
      </c>
      <c r="N791">
        <v>45</v>
      </c>
      <c r="O791">
        <v>42</v>
      </c>
      <c r="P791">
        <v>10</v>
      </c>
      <c r="Q791">
        <v>36</v>
      </c>
      <c r="R791">
        <v>0</v>
      </c>
      <c r="S791">
        <v>7</v>
      </c>
      <c r="T791">
        <v>68</v>
      </c>
      <c r="U791">
        <v>7.71753</v>
      </c>
      <c r="V791">
        <v>4.08575</v>
      </c>
      <c r="W791">
        <v>1.88889</v>
      </c>
      <c r="X791">
        <v>1.13493</v>
      </c>
      <c r="Y791">
        <v>0.19209000000000001</v>
      </c>
      <c r="Z791">
        <v>0.10169499999999999</v>
      </c>
      <c r="AA791">
        <v>9.0395480394363403E-2</v>
      </c>
      <c r="AB791">
        <v>0.247588</v>
      </c>
      <c r="AC791">
        <v>1.4249700000000001</v>
      </c>
      <c r="AD791">
        <v>0.28755399999999998</v>
      </c>
      <c r="AE791">
        <v>0.68686899999999995</v>
      </c>
      <c r="AH791">
        <v>4.8061100000000003</v>
      </c>
      <c r="AI791">
        <v>0.37505899999999998</v>
      </c>
      <c r="AJ791">
        <v>0.19500100000000001</v>
      </c>
      <c r="AK791">
        <v>999</v>
      </c>
      <c r="AO791">
        <v>21487</v>
      </c>
    </row>
    <row r="792" spans="1:41" x14ac:dyDescent="0.45">
      <c r="A792" t="s">
        <v>7338</v>
      </c>
      <c r="B792" t="s">
        <v>73</v>
      </c>
      <c r="C792">
        <v>3</v>
      </c>
      <c r="D792">
        <v>6</v>
      </c>
      <c r="F792">
        <v>5.8256300000000003</v>
      </c>
      <c r="G792">
        <v>18</v>
      </c>
      <c r="H792">
        <v>18</v>
      </c>
      <c r="K792">
        <v>75.7</v>
      </c>
      <c r="L792">
        <v>346</v>
      </c>
      <c r="M792">
        <v>82</v>
      </c>
      <c r="N792">
        <v>52</v>
      </c>
      <c r="O792">
        <v>49</v>
      </c>
      <c r="P792">
        <v>13</v>
      </c>
      <c r="Q792">
        <v>33</v>
      </c>
      <c r="R792">
        <v>0</v>
      </c>
      <c r="S792">
        <v>7</v>
      </c>
      <c r="T792">
        <v>68</v>
      </c>
      <c r="U792">
        <v>8.0845400000000005</v>
      </c>
      <c r="V792">
        <v>3.9233799999999999</v>
      </c>
      <c r="W792">
        <v>2.0606100000000001</v>
      </c>
      <c r="X792">
        <v>1.5455700000000001</v>
      </c>
      <c r="Y792">
        <v>0.19653200000000001</v>
      </c>
      <c r="Z792">
        <v>9.5375699999999994E-2</v>
      </c>
      <c r="AA792">
        <v>0.101156063377857</v>
      </c>
      <c r="AB792">
        <v>0.26797399999999999</v>
      </c>
      <c r="AC792">
        <v>1.51915</v>
      </c>
      <c r="AD792">
        <v>0.30666700000000002</v>
      </c>
      <c r="AE792">
        <v>0.65082600000000002</v>
      </c>
      <c r="AH792">
        <v>5.2761800000000001</v>
      </c>
      <c r="AI792">
        <v>0.37193799999999999</v>
      </c>
      <c r="AJ792">
        <v>-0.17177300000000001</v>
      </c>
      <c r="AK792">
        <v>999</v>
      </c>
      <c r="AO792">
        <v>16207</v>
      </c>
    </row>
    <row r="793" spans="1:41" x14ac:dyDescent="0.45">
      <c r="A793" t="s">
        <v>7468</v>
      </c>
      <c r="B793" t="s">
        <v>309</v>
      </c>
      <c r="C793">
        <v>3</v>
      </c>
      <c r="D793">
        <v>7</v>
      </c>
      <c r="F793">
        <v>5.7835400000000003</v>
      </c>
      <c r="G793">
        <v>21</v>
      </c>
      <c r="H793">
        <v>20</v>
      </c>
      <c r="K793">
        <v>88.7</v>
      </c>
      <c r="L793">
        <v>411</v>
      </c>
      <c r="M793">
        <v>96</v>
      </c>
      <c r="N793">
        <v>61</v>
      </c>
      <c r="O793">
        <v>57</v>
      </c>
      <c r="P793">
        <v>13</v>
      </c>
      <c r="Q793">
        <v>42</v>
      </c>
      <c r="R793">
        <v>0</v>
      </c>
      <c r="S793">
        <v>13</v>
      </c>
      <c r="T793">
        <v>67</v>
      </c>
      <c r="U793">
        <v>6.7981999999999996</v>
      </c>
      <c r="V793">
        <v>4.2615600000000002</v>
      </c>
      <c r="W793">
        <v>1.59524</v>
      </c>
      <c r="X793">
        <v>1.3190500000000001</v>
      </c>
      <c r="Y793">
        <v>0.163017</v>
      </c>
      <c r="Z793">
        <v>0.10219</v>
      </c>
      <c r="AA793">
        <v>6.0827255249023403E-2</v>
      </c>
      <c r="AB793">
        <v>0.26966299999999999</v>
      </c>
      <c r="AC793">
        <v>1.5558099999999999</v>
      </c>
      <c r="AD793">
        <v>0.30072500000000002</v>
      </c>
      <c r="AE793">
        <v>0.64273800000000003</v>
      </c>
      <c r="AH793">
        <v>5.50983</v>
      </c>
      <c r="AI793">
        <v>0.371701</v>
      </c>
      <c r="AJ793">
        <v>0.49874200000000002</v>
      </c>
      <c r="AK793">
        <v>999</v>
      </c>
      <c r="AO793">
        <v>25862</v>
      </c>
    </row>
    <row r="794" spans="1:41" x14ac:dyDescent="0.45">
      <c r="A794" t="s">
        <v>8099</v>
      </c>
      <c r="B794" t="s">
        <v>56</v>
      </c>
      <c r="C794">
        <v>3</v>
      </c>
      <c r="D794">
        <v>4</v>
      </c>
      <c r="F794">
        <v>4.6358800000000002</v>
      </c>
      <c r="G794">
        <v>23</v>
      </c>
      <c r="H794">
        <v>5</v>
      </c>
      <c r="K794">
        <v>56.3</v>
      </c>
      <c r="L794">
        <v>249</v>
      </c>
      <c r="M794">
        <v>53</v>
      </c>
      <c r="N794">
        <v>31</v>
      </c>
      <c r="O794">
        <v>29</v>
      </c>
      <c r="P794">
        <v>7</v>
      </c>
      <c r="Q794">
        <v>26</v>
      </c>
      <c r="R794">
        <v>0</v>
      </c>
      <c r="S794">
        <v>4</v>
      </c>
      <c r="T794">
        <v>52</v>
      </c>
      <c r="U794">
        <v>8.3126099999999994</v>
      </c>
      <c r="V794">
        <v>4.1563100000000004</v>
      </c>
      <c r="W794">
        <v>2</v>
      </c>
      <c r="X794">
        <v>1.1190100000000001</v>
      </c>
      <c r="Y794">
        <v>0.20883499999999999</v>
      </c>
      <c r="Z794">
        <v>0.104418</v>
      </c>
      <c r="AA794">
        <v>0.10441767424345</v>
      </c>
      <c r="AB794">
        <v>0.242009</v>
      </c>
      <c r="AC794">
        <v>1.4032</v>
      </c>
      <c r="AD794">
        <v>0.28749999999999998</v>
      </c>
      <c r="AE794">
        <v>0.69364199999999998</v>
      </c>
      <c r="AH794">
        <v>4.6227099999999997</v>
      </c>
      <c r="AI794">
        <v>0.37030999999999997</v>
      </c>
      <c r="AJ794">
        <v>0.34318399999999999</v>
      </c>
      <c r="AK794">
        <v>999</v>
      </c>
      <c r="AO794" t="s">
        <v>8100</v>
      </c>
    </row>
    <row r="795" spans="1:41" x14ac:dyDescent="0.45">
      <c r="A795" t="s">
        <v>8101</v>
      </c>
      <c r="C795">
        <v>3</v>
      </c>
      <c r="D795">
        <v>3</v>
      </c>
      <c r="F795">
        <v>4.7295199999999999</v>
      </c>
      <c r="G795">
        <v>23</v>
      </c>
      <c r="H795">
        <v>7</v>
      </c>
      <c r="K795">
        <v>64.7</v>
      </c>
      <c r="L795">
        <v>287</v>
      </c>
      <c r="M795">
        <v>63</v>
      </c>
      <c r="N795">
        <v>36</v>
      </c>
      <c r="O795">
        <v>34</v>
      </c>
      <c r="P795">
        <v>7</v>
      </c>
      <c r="Q795">
        <v>31</v>
      </c>
      <c r="R795">
        <v>1</v>
      </c>
      <c r="S795">
        <v>3</v>
      </c>
      <c r="T795">
        <v>48</v>
      </c>
      <c r="U795">
        <v>6.6769699999999998</v>
      </c>
      <c r="V795">
        <v>4.3122100000000003</v>
      </c>
      <c r="W795">
        <v>1.5483899999999999</v>
      </c>
      <c r="X795">
        <v>0.97372499999999995</v>
      </c>
      <c r="Y795">
        <v>0.16724700000000001</v>
      </c>
      <c r="Z795">
        <v>0.108014</v>
      </c>
      <c r="AA795">
        <v>5.92334493994712E-2</v>
      </c>
      <c r="AB795">
        <v>0.24901200000000001</v>
      </c>
      <c r="AC795">
        <v>1.45286</v>
      </c>
      <c r="AD795">
        <v>0.28282800000000002</v>
      </c>
      <c r="AE795">
        <v>0.688836</v>
      </c>
      <c r="AH795">
        <v>4.75427</v>
      </c>
      <c r="AI795">
        <v>0.36935400000000002</v>
      </c>
      <c r="AJ795">
        <v>0.29819200000000001</v>
      </c>
      <c r="AK795">
        <v>999</v>
      </c>
      <c r="AO795" t="s">
        <v>8102</v>
      </c>
    </row>
    <row r="796" spans="1:41" x14ac:dyDescent="0.45">
      <c r="A796" t="s">
        <v>7504</v>
      </c>
      <c r="B796" t="s">
        <v>36</v>
      </c>
      <c r="C796">
        <v>2</v>
      </c>
      <c r="D796">
        <v>3</v>
      </c>
      <c r="F796">
        <v>5.0089800000000002</v>
      </c>
      <c r="G796">
        <v>31</v>
      </c>
      <c r="H796">
        <v>7</v>
      </c>
      <c r="K796">
        <v>55.7</v>
      </c>
      <c r="L796">
        <v>247</v>
      </c>
      <c r="M796">
        <v>57</v>
      </c>
      <c r="N796">
        <v>33</v>
      </c>
      <c r="O796">
        <v>31</v>
      </c>
      <c r="P796">
        <v>9</v>
      </c>
      <c r="Q796">
        <v>23</v>
      </c>
      <c r="R796">
        <v>0</v>
      </c>
      <c r="S796">
        <v>2</v>
      </c>
      <c r="T796">
        <v>51</v>
      </c>
      <c r="U796">
        <v>8.24057</v>
      </c>
      <c r="V796">
        <v>3.7163400000000002</v>
      </c>
      <c r="W796">
        <v>2.21739</v>
      </c>
      <c r="X796">
        <v>1.4542200000000001</v>
      </c>
      <c r="Y796">
        <v>0.20647799999999999</v>
      </c>
      <c r="Z796">
        <v>9.3117400000000003E-2</v>
      </c>
      <c r="AA796">
        <v>0.113360323011875</v>
      </c>
      <c r="AB796">
        <v>0.25675700000000001</v>
      </c>
      <c r="AC796">
        <v>1.4362699999999999</v>
      </c>
      <c r="AD796">
        <v>0.296296</v>
      </c>
      <c r="AE796">
        <v>0.69732899999999998</v>
      </c>
      <c r="AH796">
        <v>4.8708400000000003</v>
      </c>
      <c r="AI796">
        <v>0.36772700000000003</v>
      </c>
      <c r="AJ796">
        <v>0.270422</v>
      </c>
      <c r="AK796">
        <v>999</v>
      </c>
      <c r="AO796">
        <v>25921</v>
      </c>
    </row>
    <row r="797" spans="1:41" x14ac:dyDescent="0.45">
      <c r="A797" t="s">
        <v>7427</v>
      </c>
      <c r="B797" t="s">
        <v>178</v>
      </c>
      <c r="C797">
        <v>4</v>
      </c>
      <c r="D797">
        <v>4</v>
      </c>
      <c r="F797">
        <v>4.2096799999999996</v>
      </c>
      <c r="G797">
        <v>57</v>
      </c>
      <c r="H797">
        <v>0</v>
      </c>
      <c r="K797">
        <v>62</v>
      </c>
      <c r="L797">
        <v>261</v>
      </c>
      <c r="M797">
        <v>54</v>
      </c>
      <c r="N797">
        <v>31</v>
      </c>
      <c r="O797">
        <v>29</v>
      </c>
      <c r="P797">
        <v>8</v>
      </c>
      <c r="Q797">
        <v>25</v>
      </c>
      <c r="R797">
        <v>3</v>
      </c>
      <c r="S797">
        <v>3</v>
      </c>
      <c r="T797">
        <v>69</v>
      </c>
      <c r="U797">
        <v>10.0161</v>
      </c>
      <c r="V797">
        <v>3.6290300000000002</v>
      </c>
      <c r="W797">
        <v>2.76</v>
      </c>
      <c r="X797">
        <v>1.1612899999999999</v>
      </c>
      <c r="Y797">
        <v>0.26436799999999999</v>
      </c>
      <c r="Z797">
        <v>9.5785400000000007E-2</v>
      </c>
      <c r="AA797">
        <v>0.16858237981796201</v>
      </c>
      <c r="AB797">
        <v>0.23175999999999999</v>
      </c>
      <c r="AC797">
        <v>1.2741899999999999</v>
      </c>
      <c r="AD797">
        <v>0.29487200000000002</v>
      </c>
      <c r="AE797">
        <v>0.70796499999999996</v>
      </c>
      <c r="AH797">
        <v>4.06149</v>
      </c>
      <c r="AI797">
        <v>0.36772300000000002</v>
      </c>
      <c r="AJ797">
        <v>0.170511</v>
      </c>
      <c r="AK797">
        <v>999</v>
      </c>
      <c r="AO797">
        <v>18519</v>
      </c>
    </row>
    <row r="798" spans="1:41" x14ac:dyDescent="0.45">
      <c r="A798" t="s">
        <v>8103</v>
      </c>
      <c r="B798" t="s">
        <v>89</v>
      </c>
      <c r="C798">
        <v>4</v>
      </c>
      <c r="D798">
        <v>4</v>
      </c>
      <c r="F798">
        <v>4.3043500000000003</v>
      </c>
      <c r="G798">
        <v>31</v>
      </c>
      <c r="H798">
        <v>10</v>
      </c>
      <c r="K798">
        <v>69</v>
      </c>
      <c r="L798">
        <v>302</v>
      </c>
      <c r="M798">
        <v>66</v>
      </c>
      <c r="N798">
        <v>35</v>
      </c>
      <c r="O798">
        <v>33</v>
      </c>
      <c r="P798">
        <v>7</v>
      </c>
      <c r="Q798">
        <v>28</v>
      </c>
      <c r="R798">
        <v>0</v>
      </c>
      <c r="S798">
        <v>6</v>
      </c>
      <c r="T798">
        <v>53</v>
      </c>
      <c r="U798">
        <v>6.9130399999999996</v>
      </c>
      <c r="V798">
        <v>3.6521699999999999</v>
      </c>
      <c r="W798">
        <v>1.89286</v>
      </c>
      <c r="X798">
        <v>0.91304300000000005</v>
      </c>
      <c r="Y798">
        <v>0.17549699999999999</v>
      </c>
      <c r="Z798">
        <v>9.2715199999999998E-2</v>
      </c>
      <c r="AA798">
        <v>8.2781448960304205E-2</v>
      </c>
      <c r="AB798">
        <v>0.24626899999999999</v>
      </c>
      <c r="AC798">
        <v>1.36232</v>
      </c>
      <c r="AD798">
        <v>0.28365400000000002</v>
      </c>
      <c r="AE798">
        <v>0.70071300000000003</v>
      </c>
      <c r="AH798">
        <v>4.5159099999999999</v>
      </c>
      <c r="AI798">
        <v>0.367452</v>
      </c>
      <c r="AJ798">
        <v>0.55605899999999997</v>
      </c>
      <c r="AK798">
        <v>999</v>
      </c>
      <c r="AO798" t="s">
        <v>8104</v>
      </c>
    </row>
    <row r="799" spans="1:41" x14ac:dyDescent="0.45">
      <c r="A799" t="s">
        <v>8105</v>
      </c>
      <c r="C799">
        <v>3</v>
      </c>
      <c r="D799">
        <v>6</v>
      </c>
      <c r="F799">
        <v>4.9397599999999997</v>
      </c>
      <c r="G799">
        <v>20</v>
      </c>
      <c r="H799">
        <v>12</v>
      </c>
      <c r="K799">
        <v>74.7</v>
      </c>
      <c r="L799">
        <v>335</v>
      </c>
      <c r="M799">
        <v>76</v>
      </c>
      <c r="N799">
        <v>44</v>
      </c>
      <c r="O799">
        <v>41</v>
      </c>
      <c r="P799">
        <v>10</v>
      </c>
      <c r="Q799">
        <v>37</v>
      </c>
      <c r="R799">
        <v>1</v>
      </c>
      <c r="S799">
        <v>2</v>
      </c>
      <c r="T799">
        <v>63</v>
      </c>
      <c r="U799">
        <v>7.5903600000000004</v>
      </c>
      <c r="V799">
        <v>4.4578300000000004</v>
      </c>
      <c r="W799">
        <v>1.7027000000000001</v>
      </c>
      <c r="X799">
        <v>1.20482</v>
      </c>
      <c r="Y799">
        <v>0.18806</v>
      </c>
      <c r="Z799">
        <v>0.110448</v>
      </c>
      <c r="AA799">
        <v>7.7611938118934604E-2</v>
      </c>
      <c r="AB799">
        <v>0.25675700000000001</v>
      </c>
      <c r="AC799">
        <v>1.5127200000000001</v>
      </c>
      <c r="AD799">
        <v>0.295964</v>
      </c>
      <c r="AE799">
        <v>0.69696999999999998</v>
      </c>
      <c r="AH799">
        <v>4.8748500000000003</v>
      </c>
      <c r="AI799">
        <v>0.36647299999999999</v>
      </c>
      <c r="AJ799">
        <v>0.32375199999999998</v>
      </c>
      <c r="AK799">
        <v>999</v>
      </c>
      <c r="AO799">
        <v>15130</v>
      </c>
    </row>
    <row r="800" spans="1:41" x14ac:dyDescent="0.45">
      <c r="A800" t="s">
        <v>8106</v>
      </c>
      <c r="B800" t="s">
        <v>178</v>
      </c>
      <c r="C800">
        <v>6</v>
      </c>
      <c r="D800">
        <v>4</v>
      </c>
      <c r="F800">
        <v>3.9</v>
      </c>
      <c r="G800">
        <v>42</v>
      </c>
      <c r="H800">
        <v>0</v>
      </c>
      <c r="K800">
        <v>60</v>
      </c>
      <c r="L800">
        <v>252</v>
      </c>
      <c r="M800">
        <v>50</v>
      </c>
      <c r="N800">
        <v>28</v>
      </c>
      <c r="O800">
        <v>26</v>
      </c>
      <c r="P800">
        <v>8</v>
      </c>
      <c r="Q800">
        <v>23</v>
      </c>
      <c r="R800">
        <v>0</v>
      </c>
      <c r="S800">
        <v>3</v>
      </c>
      <c r="T800">
        <v>67</v>
      </c>
      <c r="U800">
        <v>10.050000000000001</v>
      </c>
      <c r="V800">
        <v>3.45</v>
      </c>
      <c r="W800">
        <v>2.9130400000000001</v>
      </c>
      <c r="X800">
        <v>1.2</v>
      </c>
      <c r="Y800">
        <v>0.26587300000000003</v>
      </c>
      <c r="Z800">
        <v>9.1269799999999998E-2</v>
      </c>
      <c r="AA800">
        <v>0.174603171646595</v>
      </c>
      <c r="AB800">
        <v>0.22123899999999999</v>
      </c>
      <c r="AC800">
        <v>1.2166699999999999</v>
      </c>
      <c r="AD800">
        <v>0.278146</v>
      </c>
      <c r="AE800">
        <v>0.728155</v>
      </c>
      <c r="AH800">
        <v>4.05504</v>
      </c>
      <c r="AI800">
        <v>0.36602400000000002</v>
      </c>
      <c r="AJ800">
        <v>0.39239400000000002</v>
      </c>
      <c r="AK800">
        <v>999</v>
      </c>
      <c r="AO800" t="s">
        <v>8107</v>
      </c>
    </row>
    <row r="801" spans="1:41" x14ac:dyDescent="0.45">
      <c r="A801" t="s">
        <v>5324</v>
      </c>
      <c r="B801" t="s">
        <v>70</v>
      </c>
      <c r="C801">
        <v>5</v>
      </c>
      <c r="D801">
        <v>7</v>
      </c>
      <c r="F801">
        <v>4.7528100000000002</v>
      </c>
      <c r="G801">
        <v>23</v>
      </c>
      <c r="H801">
        <v>23</v>
      </c>
      <c r="K801">
        <v>89</v>
      </c>
      <c r="L801">
        <v>401</v>
      </c>
      <c r="M801">
        <v>88</v>
      </c>
      <c r="N801">
        <v>50</v>
      </c>
      <c r="O801">
        <v>47</v>
      </c>
      <c r="P801">
        <v>10</v>
      </c>
      <c r="Q801">
        <v>50</v>
      </c>
      <c r="R801">
        <v>0</v>
      </c>
      <c r="S801">
        <v>3</v>
      </c>
      <c r="T801">
        <v>69</v>
      </c>
      <c r="U801">
        <v>6.9775299999999998</v>
      </c>
      <c r="V801">
        <v>5.0561800000000003</v>
      </c>
      <c r="W801">
        <v>1.38</v>
      </c>
      <c r="X801">
        <v>1.0112399999999999</v>
      </c>
      <c r="Y801">
        <v>0.17207</v>
      </c>
      <c r="Z801">
        <v>0.12468799999999999</v>
      </c>
      <c r="AA801">
        <v>4.7381550073623602E-2</v>
      </c>
      <c r="AB801">
        <v>0.25287399999999999</v>
      </c>
      <c r="AC801">
        <v>1.5505599999999999</v>
      </c>
      <c r="AD801">
        <v>0.28996300000000003</v>
      </c>
      <c r="AE801">
        <v>0.709677</v>
      </c>
      <c r="AH801">
        <v>4.95167</v>
      </c>
      <c r="AI801">
        <v>0.36597600000000002</v>
      </c>
      <c r="AJ801">
        <v>0.47960399999999997</v>
      </c>
      <c r="AK801">
        <v>999</v>
      </c>
      <c r="AO801" t="s">
        <v>5327</v>
      </c>
    </row>
    <row r="802" spans="1:41" x14ac:dyDescent="0.45">
      <c r="A802" t="s">
        <v>7618</v>
      </c>
      <c r="B802" t="s">
        <v>28</v>
      </c>
      <c r="C802">
        <v>5</v>
      </c>
      <c r="D802">
        <v>9</v>
      </c>
      <c r="F802">
        <v>5.3380799999999997</v>
      </c>
      <c r="G802">
        <v>24</v>
      </c>
      <c r="H802">
        <v>15</v>
      </c>
      <c r="K802">
        <v>84.3</v>
      </c>
      <c r="L802">
        <v>388</v>
      </c>
      <c r="M802">
        <v>87</v>
      </c>
      <c r="N802">
        <v>53</v>
      </c>
      <c r="O802">
        <v>50</v>
      </c>
      <c r="P802">
        <v>11</v>
      </c>
      <c r="Q802">
        <v>48</v>
      </c>
      <c r="R802">
        <v>1</v>
      </c>
      <c r="S802">
        <v>4</v>
      </c>
      <c r="T802">
        <v>67</v>
      </c>
      <c r="U802">
        <v>7.1530199999999997</v>
      </c>
      <c r="V802">
        <v>5.1245599999999998</v>
      </c>
      <c r="W802">
        <v>1.3958299999999999</v>
      </c>
      <c r="X802">
        <v>1.17438</v>
      </c>
      <c r="Y802">
        <v>0.17268</v>
      </c>
      <c r="Z802">
        <v>0.123711</v>
      </c>
      <c r="AA802">
        <v>4.8969067633152001E-2</v>
      </c>
      <c r="AB802">
        <v>0.25892900000000002</v>
      </c>
      <c r="AC802">
        <v>1.6014200000000001</v>
      </c>
      <c r="AD802">
        <v>0.294574</v>
      </c>
      <c r="AE802">
        <v>0.68561899999999998</v>
      </c>
      <c r="AH802">
        <v>5.2123400000000002</v>
      </c>
      <c r="AI802">
        <v>0.36382999999999999</v>
      </c>
      <c r="AJ802">
        <v>8.8674699999999995E-2</v>
      </c>
      <c r="AK802">
        <v>999</v>
      </c>
      <c r="AO802">
        <v>15734</v>
      </c>
    </row>
    <row r="803" spans="1:41" x14ac:dyDescent="0.45">
      <c r="A803" t="s">
        <v>7570</v>
      </c>
      <c r="B803" t="s">
        <v>104</v>
      </c>
      <c r="C803">
        <v>4</v>
      </c>
      <c r="D803">
        <v>4</v>
      </c>
      <c r="F803">
        <v>4.4307699999999999</v>
      </c>
      <c r="G803">
        <v>59</v>
      </c>
      <c r="H803">
        <v>0</v>
      </c>
      <c r="K803">
        <v>65</v>
      </c>
      <c r="L803">
        <v>282</v>
      </c>
      <c r="M803">
        <v>64</v>
      </c>
      <c r="N803">
        <v>34</v>
      </c>
      <c r="O803">
        <v>32</v>
      </c>
      <c r="P803">
        <v>7</v>
      </c>
      <c r="Q803">
        <v>21</v>
      </c>
      <c r="R803">
        <v>1</v>
      </c>
      <c r="S803">
        <v>4</v>
      </c>
      <c r="T803">
        <v>52</v>
      </c>
      <c r="U803">
        <v>7.2</v>
      </c>
      <c r="V803">
        <v>2.9076900000000001</v>
      </c>
      <c r="W803">
        <v>2.4761899999999999</v>
      </c>
      <c r="X803">
        <v>0.96923099999999995</v>
      </c>
      <c r="Y803">
        <v>0.18439700000000001</v>
      </c>
      <c r="Z803">
        <v>7.4468099999999995E-2</v>
      </c>
      <c r="AA803">
        <v>0.109929077327251</v>
      </c>
      <c r="AB803">
        <v>0.249027</v>
      </c>
      <c r="AC803">
        <v>1.30769</v>
      </c>
      <c r="AD803">
        <v>0.287879</v>
      </c>
      <c r="AE803">
        <v>0.67819099999999999</v>
      </c>
      <c r="AH803">
        <v>4.2088900000000002</v>
      </c>
      <c r="AI803">
        <v>0.36289399999999999</v>
      </c>
      <c r="AJ803">
        <v>0.20019300000000001</v>
      </c>
      <c r="AK803">
        <v>999</v>
      </c>
      <c r="AO803">
        <v>24017</v>
      </c>
    </row>
    <row r="804" spans="1:41" x14ac:dyDescent="0.45">
      <c r="A804" t="s">
        <v>8108</v>
      </c>
      <c r="C804">
        <v>4</v>
      </c>
      <c r="D804">
        <v>7</v>
      </c>
      <c r="F804">
        <v>5.0625</v>
      </c>
      <c r="G804">
        <v>20</v>
      </c>
      <c r="H804">
        <v>15</v>
      </c>
      <c r="K804">
        <v>80</v>
      </c>
      <c r="L804">
        <v>360</v>
      </c>
      <c r="M804">
        <v>85</v>
      </c>
      <c r="N804">
        <v>48</v>
      </c>
      <c r="O804">
        <v>45</v>
      </c>
      <c r="P804">
        <v>10</v>
      </c>
      <c r="Q804">
        <v>33</v>
      </c>
      <c r="R804">
        <v>0</v>
      </c>
      <c r="S804">
        <v>7</v>
      </c>
      <c r="T804">
        <v>56</v>
      </c>
      <c r="U804">
        <v>6.3</v>
      </c>
      <c r="V804">
        <v>3.7124999999999999</v>
      </c>
      <c r="W804">
        <v>1.6969700000000001</v>
      </c>
      <c r="X804">
        <v>1.125</v>
      </c>
      <c r="Y804">
        <v>0.155556</v>
      </c>
      <c r="Z804">
        <v>9.1666700000000004E-2</v>
      </c>
      <c r="AA804">
        <v>6.3888892531394903E-2</v>
      </c>
      <c r="AB804">
        <v>0.265625</v>
      </c>
      <c r="AC804">
        <v>1.4750000000000001</v>
      </c>
      <c r="AD804">
        <v>0.29527599999999998</v>
      </c>
      <c r="AE804">
        <v>0.67307700000000004</v>
      </c>
      <c r="AH804">
        <v>4.9800399999999998</v>
      </c>
      <c r="AI804">
        <v>0.36197000000000001</v>
      </c>
      <c r="AJ804">
        <v>0.47706799999999999</v>
      </c>
      <c r="AK804">
        <v>999</v>
      </c>
      <c r="AO804" t="s">
        <v>8109</v>
      </c>
    </row>
    <row r="805" spans="1:41" x14ac:dyDescent="0.45">
      <c r="A805" t="s">
        <v>8110</v>
      </c>
      <c r="B805" t="s">
        <v>39</v>
      </c>
      <c r="C805">
        <v>3</v>
      </c>
      <c r="D805">
        <v>4</v>
      </c>
      <c r="F805">
        <v>4.8900399999999999</v>
      </c>
      <c r="G805">
        <v>28</v>
      </c>
      <c r="H805">
        <v>12</v>
      </c>
      <c r="K805">
        <v>77.3</v>
      </c>
      <c r="L805">
        <v>345</v>
      </c>
      <c r="M805">
        <v>74</v>
      </c>
      <c r="N805">
        <v>45</v>
      </c>
      <c r="O805">
        <v>42</v>
      </c>
      <c r="P805">
        <v>10</v>
      </c>
      <c r="Q805">
        <v>38</v>
      </c>
      <c r="R805">
        <v>0</v>
      </c>
      <c r="S805">
        <v>6</v>
      </c>
      <c r="T805">
        <v>71</v>
      </c>
      <c r="U805">
        <v>8.2664899999999992</v>
      </c>
      <c r="V805">
        <v>4.4243199999999998</v>
      </c>
      <c r="W805">
        <v>1.86842</v>
      </c>
      <c r="X805">
        <v>1.16429</v>
      </c>
      <c r="Y805">
        <v>0.20579700000000001</v>
      </c>
      <c r="Z805">
        <v>0.11014500000000001</v>
      </c>
      <c r="AA805">
        <v>9.5652177929878193E-2</v>
      </c>
      <c r="AB805">
        <v>0.24584700000000001</v>
      </c>
      <c r="AC805">
        <v>1.4489000000000001</v>
      </c>
      <c r="AD805">
        <v>0.29090899999999997</v>
      </c>
      <c r="AE805">
        <v>0.68367299999999998</v>
      </c>
      <c r="AH805">
        <v>4.8074300000000001</v>
      </c>
      <c r="AI805">
        <v>0.36161199999999999</v>
      </c>
      <c r="AJ805">
        <v>0.31208999999999998</v>
      </c>
      <c r="AK805">
        <v>999</v>
      </c>
      <c r="AO805">
        <v>25097</v>
      </c>
    </row>
    <row r="806" spans="1:41" x14ac:dyDescent="0.45">
      <c r="A806" t="s">
        <v>8111</v>
      </c>
      <c r="B806" t="s">
        <v>104</v>
      </c>
      <c r="C806">
        <v>2</v>
      </c>
      <c r="D806">
        <v>3</v>
      </c>
      <c r="F806">
        <v>4.4285699999999997</v>
      </c>
      <c r="G806">
        <v>40</v>
      </c>
      <c r="H806">
        <v>3</v>
      </c>
      <c r="K806">
        <v>63</v>
      </c>
      <c r="L806">
        <v>270</v>
      </c>
      <c r="M806">
        <v>64</v>
      </c>
      <c r="N806">
        <v>33</v>
      </c>
      <c r="O806">
        <v>31</v>
      </c>
      <c r="P806">
        <v>8</v>
      </c>
      <c r="Q806">
        <v>17</v>
      </c>
      <c r="R806">
        <v>1</v>
      </c>
      <c r="S806">
        <v>5</v>
      </c>
      <c r="T806">
        <v>47</v>
      </c>
      <c r="U806">
        <v>6.7142900000000001</v>
      </c>
      <c r="V806">
        <v>2.4285700000000001</v>
      </c>
      <c r="W806">
        <v>2.76471</v>
      </c>
      <c r="X806">
        <v>1.14286</v>
      </c>
      <c r="Y806">
        <v>0.17407400000000001</v>
      </c>
      <c r="Z806">
        <v>6.2963000000000005E-2</v>
      </c>
      <c r="AA806">
        <v>0.111111104488372</v>
      </c>
      <c r="AB806">
        <v>0.25806499999999999</v>
      </c>
      <c r="AC806">
        <v>1.2857099999999999</v>
      </c>
      <c r="AD806">
        <v>0.290155</v>
      </c>
      <c r="AE806">
        <v>0.68767900000000004</v>
      </c>
      <c r="AH806">
        <v>4.4613899999999997</v>
      </c>
      <c r="AI806">
        <v>0.360317</v>
      </c>
      <c r="AJ806">
        <v>0.37120500000000001</v>
      </c>
      <c r="AK806">
        <v>999</v>
      </c>
      <c r="AO806">
        <v>25481</v>
      </c>
    </row>
    <row r="807" spans="1:41" x14ac:dyDescent="0.45">
      <c r="A807" t="s">
        <v>8112</v>
      </c>
      <c r="B807" t="s">
        <v>207</v>
      </c>
      <c r="C807">
        <v>4</v>
      </c>
      <c r="D807">
        <v>5</v>
      </c>
      <c r="F807">
        <v>5.1301100000000002</v>
      </c>
      <c r="G807">
        <v>28</v>
      </c>
      <c r="H807">
        <v>14</v>
      </c>
      <c r="K807">
        <v>80.7</v>
      </c>
      <c r="L807">
        <v>364</v>
      </c>
      <c r="M807">
        <v>79</v>
      </c>
      <c r="N807">
        <v>49</v>
      </c>
      <c r="O807">
        <v>46</v>
      </c>
      <c r="P807">
        <v>11</v>
      </c>
      <c r="Q807">
        <v>43</v>
      </c>
      <c r="R807">
        <v>0</v>
      </c>
      <c r="S807">
        <v>6</v>
      </c>
      <c r="T807">
        <v>69</v>
      </c>
      <c r="U807">
        <v>7.6951700000000001</v>
      </c>
      <c r="V807">
        <v>4.7955399999999999</v>
      </c>
      <c r="W807">
        <v>1.6046499999999999</v>
      </c>
      <c r="X807">
        <v>1.2267699999999999</v>
      </c>
      <c r="Y807">
        <v>0.18956000000000001</v>
      </c>
      <c r="Z807">
        <v>0.118132</v>
      </c>
      <c r="AA807">
        <v>7.1428574621677399E-2</v>
      </c>
      <c r="AB807">
        <v>0.25079400000000002</v>
      </c>
      <c r="AC807">
        <v>1.5117700000000001</v>
      </c>
      <c r="AD807">
        <v>0.28936200000000001</v>
      </c>
      <c r="AE807">
        <v>0.68480300000000005</v>
      </c>
      <c r="AH807">
        <v>5.13856</v>
      </c>
      <c r="AI807">
        <v>0.35963699999999998</v>
      </c>
      <c r="AJ807">
        <v>0.19838900000000001</v>
      </c>
      <c r="AK807">
        <v>999</v>
      </c>
      <c r="AO807" t="s">
        <v>8113</v>
      </c>
    </row>
    <row r="808" spans="1:41" x14ac:dyDescent="0.45">
      <c r="A808" t="s">
        <v>8114</v>
      </c>
      <c r="C808">
        <v>3</v>
      </c>
      <c r="D808">
        <v>5</v>
      </c>
      <c r="F808">
        <v>5.6554700000000002</v>
      </c>
      <c r="G808">
        <v>20</v>
      </c>
      <c r="H808">
        <v>20</v>
      </c>
      <c r="K808">
        <v>92.3</v>
      </c>
      <c r="L808">
        <v>415</v>
      </c>
      <c r="M808">
        <v>99</v>
      </c>
      <c r="N808">
        <v>62</v>
      </c>
      <c r="O808">
        <v>58</v>
      </c>
      <c r="P808">
        <v>15</v>
      </c>
      <c r="Q808">
        <v>43</v>
      </c>
      <c r="R808">
        <v>0</v>
      </c>
      <c r="S808">
        <v>2</v>
      </c>
      <c r="T808">
        <v>70</v>
      </c>
      <c r="U808">
        <v>6.8255699999999999</v>
      </c>
      <c r="V808">
        <v>4.19285</v>
      </c>
      <c r="W808">
        <v>1.62791</v>
      </c>
      <c r="X808">
        <v>1.46262</v>
      </c>
      <c r="Y808">
        <v>0.16867499999999999</v>
      </c>
      <c r="Z808">
        <v>0.103614</v>
      </c>
      <c r="AA808">
        <v>6.5060235559940297E-2</v>
      </c>
      <c r="AB808">
        <v>0.26756799999999997</v>
      </c>
      <c r="AC808">
        <v>1.5384599999999999</v>
      </c>
      <c r="AD808">
        <v>0.29473700000000003</v>
      </c>
      <c r="AE808">
        <v>0.66115699999999999</v>
      </c>
      <c r="AH808">
        <v>5.3135500000000002</v>
      </c>
      <c r="AI808">
        <v>0.35857499999999998</v>
      </c>
      <c r="AJ808">
        <v>-8.6014900000000005E-2</v>
      </c>
      <c r="AK808">
        <v>999</v>
      </c>
      <c r="AO808">
        <v>13183</v>
      </c>
    </row>
    <row r="809" spans="1:41" x14ac:dyDescent="0.45">
      <c r="A809" t="s">
        <v>8115</v>
      </c>
      <c r="C809">
        <v>4</v>
      </c>
      <c r="D809">
        <v>6</v>
      </c>
      <c r="F809">
        <v>5.1612900000000002</v>
      </c>
      <c r="G809">
        <v>22</v>
      </c>
      <c r="H809">
        <v>15</v>
      </c>
      <c r="K809">
        <v>83.7</v>
      </c>
      <c r="L809">
        <v>373</v>
      </c>
      <c r="M809">
        <v>88</v>
      </c>
      <c r="N809">
        <v>51</v>
      </c>
      <c r="O809">
        <v>48</v>
      </c>
      <c r="P809">
        <v>12</v>
      </c>
      <c r="Q809">
        <v>34</v>
      </c>
      <c r="R809">
        <v>0</v>
      </c>
      <c r="S809">
        <v>8</v>
      </c>
      <c r="T809">
        <v>58</v>
      </c>
      <c r="U809">
        <v>6.2365599999999999</v>
      </c>
      <c r="V809">
        <v>3.65591</v>
      </c>
      <c r="W809">
        <v>1.7058800000000001</v>
      </c>
      <c r="X809">
        <v>1.2903199999999999</v>
      </c>
      <c r="Y809">
        <v>0.155496</v>
      </c>
      <c r="Z809">
        <v>9.1152800000000006E-2</v>
      </c>
      <c r="AA809">
        <v>6.4343154430389404E-2</v>
      </c>
      <c r="AB809">
        <v>0.26586100000000001</v>
      </c>
      <c r="AC809">
        <v>1.4575899999999999</v>
      </c>
      <c r="AD809">
        <v>0.291188</v>
      </c>
      <c r="AE809">
        <v>0.67490499999999998</v>
      </c>
      <c r="AH809">
        <v>5.2383100000000002</v>
      </c>
      <c r="AI809">
        <v>0.35834199999999999</v>
      </c>
      <c r="AJ809">
        <v>0.26110699999999998</v>
      </c>
      <c r="AK809">
        <v>999</v>
      </c>
      <c r="AO809">
        <v>25512</v>
      </c>
    </row>
    <row r="810" spans="1:41" x14ac:dyDescent="0.45">
      <c r="A810" t="s">
        <v>7364</v>
      </c>
      <c r="B810" t="s">
        <v>178</v>
      </c>
      <c r="C810">
        <v>4</v>
      </c>
      <c r="D810">
        <v>4</v>
      </c>
      <c r="F810">
        <v>4.2213900000000004</v>
      </c>
      <c r="G810">
        <v>39</v>
      </c>
      <c r="H810">
        <v>2</v>
      </c>
      <c r="K810">
        <v>53.3</v>
      </c>
      <c r="L810">
        <v>232</v>
      </c>
      <c r="M810">
        <v>45</v>
      </c>
      <c r="N810">
        <v>27</v>
      </c>
      <c r="O810">
        <v>25</v>
      </c>
      <c r="P810">
        <v>7</v>
      </c>
      <c r="Q810">
        <v>27</v>
      </c>
      <c r="R810">
        <v>0</v>
      </c>
      <c r="S810">
        <v>2</v>
      </c>
      <c r="T810">
        <v>64</v>
      </c>
      <c r="U810">
        <v>10.806800000000001</v>
      </c>
      <c r="V810">
        <v>4.5590999999999999</v>
      </c>
      <c r="W810">
        <v>2.3703699999999999</v>
      </c>
      <c r="X810">
        <v>1.1819900000000001</v>
      </c>
      <c r="Y810">
        <v>0.275862</v>
      </c>
      <c r="Z810">
        <v>0.116379</v>
      </c>
      <c r="AA810">
        <v>0.15948275476694099</v>
      </c>
      <c r="AB810">
        <v>0.22167500000000001</v>
      </c>
      <c r="AC810">
        <v>1.35084</v>
      </c>
      <c r="AD810">
        <v>0.287879</v>
      </c>
      <c r="AE810">
        <v>0.72347300000000003</v>
      </c>
      <c r="AH810">
        <v>4.19313</v>
      </c>
      <c r="AI810">
        <v>0.35683100000000001</v>
      </c>
      <c r="AJ810">
        <v>0.242924</v>
      </c>
      <c r="AK810">
        <v>999</v>
      </c>
      <c r="AO810">
        <v>19261</v>
      </c>
    </row>
    <row r="811" spans="1:41" x14ac:dyDescent="0.45">
      <c r="A811" t="s">
        <v>7478</v>
      </c>
      <c r="B811" t="s">
        <v>269</v>
      </c>
      <c r="C811">
        <v>4</v>
      </c>
      <c r="D811">
        <v>6</v>
      </c>
      <c r="F811">
        <v>4.6929299999999996</v>
      </c>
      <c r="G811">
        <v>32</v>
      </c>
      <c r="H811">
        <v>9</v>
      </c>
      <c r="K811">
        <v>86.3</v>
      </c>
      <c r="L811">
        <v>387</v>
      </c>
      <c r="M811">
        <v>91</v>
      </c>
      <c r="N811">
        <v>48</v>
      </c>
      <c r="O811">
        <v>45</v>
      </c>
      <c r="P811">
        <v>11</v>
      </c>
      <c r="Q811">
        <v>38</v>
      </c>
      <c r="R811">
        <v>0</v>
      </c>
      <c r="S811">
        <v>3</v>
      </c>
      <c r="T811">
        <v>66</v>
      </c>
      <c r="U811">
        <v>6.8829700000000003</v>
      </c>
      <c r="V811">
        <v>3.96292</v>
      </c>
      <c r="W811">
        <v>1.7368399999999999</v>
      </c>
      <c r="X811">
        <v>1.14716</v>
      </c>
      <c r="Y811">
        <v>0.170543</v>
      </c>
      <c r="Z811">
        <v>9.8191200000000006E-2</v>
      </c>
      <c r="AA811">
        <v>7.2351425886154105E-2</v>
      </c>
      <c r="AB811">
        <v>0.26300600000000002</v>
      </c>
      <c r="AC811">
        <v>1.4947900000000001</v>
      </c>
      <c r="AD811">
        <v>0.297398</v>
      </c>
      <c r="AE811">
        <v>0.713028</v>
      </c>
      <c r="AH811">
        <v>4.80776</v>
      </c>
      <c r="AI811">
        <v>0.356323</v>
      </c>
      <c r="AJ811">
        <v>0.42315799999999998</v>
      </c>
      <c r="AK811">
        <v>999</v>
      </c>
      <c r="AO811">
        <v>24763</v>
      </c>
    </row>
    <row r="812" spans="1:41" x14ac:dyDescent="0.45">
      <c r="A812" t="s">
        <v>7421</v>
      </c>
      <c r="B812" t="s">
        <v>89</v>
      </c>
      <c r="C812">
        <v>3</v>
      </c>
      <c r="D812">
        <v>1</v>
      </c>
      <c r="F812">
        <v>3.6568800000000001</v>
      </c>
      <c r="G812">
        <v>39</v>
      </c>
      <c r="H812">
        <v>1</v>
      </c>
      <c r="K812">
        <v>44.3</v>
      </c>
      <c r="L812">
        <v>189</v>
      </c>
      <c r="M812">
        <v>33</v>
      </c>
      <c r="N812">
        <v>19</v>
      </c>
      <c r="O812">
        <v>18</v>
      </c>
      <c r="P812">
        <v>5</v>
      </c>
      <c r="Q812">
        <v>23</v>
      </c>
      <c r="R812">
        <v>0</v>
      </c>
      <c r="S812">
        <v>3</v>
      </c>
      <c r="T812">
        <v>60</v>
      </c>
      <c r="U812">
        <v>12.1896</v>
      </c>
      <c r="V812">
        <v>4.6726900000000002</v>
      </c>
      <c r="W812">
        <v>2.6086999999999998</v>
      </c>
      <c r="X812">
        <v>1.0158</v>
      </c>
      <c r="Y812">
        <v>0.31746000000000002</v>
      </c>
      <c r="Z812">
        <v>0.121693</v>
      </c>
      <c r="AA812">
        <v>0.19576720893383001</v>
      </c>
      <c r="AB812">
        <v>0.202454</v>
      </c>
      <c r="AC812">
        <v>1.2641100000000001</v>
      </c>
      <c r="AD812">
        <v>0.28571400000000002</v>
      </c>
      <c r="AE812">
        <v>0.75510200000000005</v>
      </c>
      <c r="AH812">
        <v>3.7742300000000002</v>
      </c>
      <c r="AI812">
        <v>0.35586200000000001</v>
      </c>
      <c r="AJ812">
        <v>0.46336300000000002</v>
      </c>
      <c r="AK812">
        <v>999</v>
      </c>
      <c r="AO812">
        <v>17897</v>
      </c>
    </row>
    <row r="813" spans="1:41" x14ac:dyDescent="0.45">
      <c r="A813" t="s">
        <v>7521</v>
      </c>
      <c r="B813" t="s">
        <v>56</v>
      </c>
      <c r="C813">
        <v>3</v>
      </c>
      <c r="D813">
        <v>3</v>
      </c>
      <c r="F813">
        <v>4.1649900000000004</v>
      </c>
      <c r="G813">
        <v>37</v>
      </c>
      <c r="H813">
        <v>2</v>
      </c>
      <c r="K813">
        <v>49.7</v>
      </c>
      <c r="L813">
        <v>214</v>
      </c>
      <c r="M813">
        <v>48</v>
      </c>
      <c r="N813">
        <v>25</v>
      </c>
      <c r="O813">
        <v>23</v>
      </c>
      <c r="P813">
        <v>7</v>
      </c>
      <c r="Q813">
        <v>16</v>
      </c>
      <c r="R813">
        <v>1</v>
      </c>
      <c r="S813">
        <v>2</v>
      </c>
      <c r="T813">
        <v>48</v>
      </c>
      <c r="U813">
        <v>8.6921499999999998</v>
      </c>
      <c r="V813">
        <v>2.8973800000000001</v>
      </c>
      <c r="W813">
        <v>3</v>
      </c>
      <c r="X813">
        <v>1.2676099999999999</v>
      </c>
      <c r="Y813">
        <v>0.224299</v>
      </c>
      <c r="Z813">
        <v>7.4766399999999997E-2</v>
      </c>
      <c r="AA813">
        <v>0.149532705545425</v>
      </c>
      <c r="AB813">
        <v>0.244898</v>
      </c>
      <c r="AC813">
        <v>1.28773</v>
      </c>
      <c r="AD813">
        <v>0.29077999999999998</v>
      </c>
      <c r="AE813">
        <v>0.719557</v>
      </c>
      <c r="AH813">
        <v>4.2409600000000003</v>
      </c>
      <c r="AI813">
        <v>0.35541699999999998</v>
      </c>
      <c r="AJ813">
        <v>0.35826999999999998</v>
      </c>
      <c r="AK813">
        <v>999</v>
      </c>
      <c r="AO813">
        <v>20491</v>
      </c>
    </row>
    <row r="814" spans="1:41" x14ac:dyDescent="0.45">
      <c r="A814" t="s">
        <v>8116</v>
      </c>
      <c r="B814" t="s">
        <v>16</v>
      </c>
      <c r="C814">
        <v>5</v>
      </c>
      <c r="D814">
        <v>4</v>
      </c>
      <c r="F814">
        <v>3.9661</v>
      </c>
      <c r="G814">
        <v>41</v>
      </c>
      <c r="H814">
        <v>0</v>
      </c>
      <c r="K814">
        <v>59</v>
      </c>
      <c r="L814">
        <v>255</v>
      </c>
      <c r="M814">
        <v>53</v>
      </c>
      <c r="N814">
        <v>28</v>
      </c>
      <c r="O814">
        <v>26</v>
      </c>
      <c r="P814">
        <v>6</v>
      </c>
      <c r="Q814">
        <v>22</v>
      </c>
      <c r="R814">
        <v>0</v>
      </c>
      <c r="S814">
        <v>5</v>
      </c>
      <c r="T814">
        <v>60</v>
      </c>
      <c r="U814">
        <v>9.1525400000000001</v>
      </c>
      <c r="V814">
        <v>3.3559299999999999</v>
      </c>
      <c r="W814">
        <v>2.7272699999999999</v>
      </c>
      <c r="X814">
        <v>0.91525400000000001</v>
      </c>
      <c r="Y814">
        <v>0.235294</v>
      </c>
      <c r="Z814">
        <v>8.6274500000000004E-2</v>
      </c>
      <c r="AA814">
        <v>0.14901960641145701</v>
      </c>
      <c r="AB814">
        <v>0.232456</v>
      </c>
      <c r="AC814">
        <v>1.27119</v>
      </c>
      <c r="AD814">
        <v>0.29012300000000002</v>
      </c>
      <c r="AE814">
        <v>0.70570600000000006</v>
      </c>
      <c r="AH814">
        <v>3.9160599999999999</v>
      </c>
      <c r="AI814">
        <v>0.35537400000000002</v>
      </c>
      <c r="AJ814">
        <v>0.34378399999999998</v>
      </c>
      <c r="AK814">
        <v>999</v>
      </c>
      <c r="AO814" t="s">
        <v>8117</v>
      </c>
    </row>
    <row r="815" spans="1:41" x14ac:dyDescent="0.45">
      <c r="A815" t="s">
        <v>7489</v>
      </c>
      <c r="B815" t="s">
        <v>7</v>
      </c>
      <c r="C815">
        <v>4</v>
      </c>
      <c r="D815">
        <v>7</v>
      </c>
      <c r="F815">
        <v>5.2086100000000002</v>
      </c>
      <c r="G815">
        <v>20</v>
      </c>
      <c r="H815">
        <v>14</v>
      </c>
      <c r="K815">
        <v>74.3</v>
      </c>
      <c r="L815">
        <v>337</v>
      </c>
      <c r="M815">
        <v>93</v>
      </c>
      <c r="N815">
        <v>46</v>
      </c>
      <c r="O815">
        <v>43</v>
      </c>
      <c r="P815">
        <v>12</v>
      </c>
      <c r="Q815">
        <v>20</v>
      </c>
      <c r="R815">
        <v>0</v>
      </c>
      <c r="S815">
        <v>3</v>
      </c>
      <c r="T815">
        <v>48</v>
      </c>
      <c r="U815">
        <v>5.8142699999999996</v>
      </c>
      <c r="V815">
        <v>2.4226100000000002</v>
      </c>
      <c r="W815">
        <v>2.4</v>
      </c>
      <c r="X815">
        <v>1.45357</v>
      </c>
      <c r="Y815">
        <v>0.142433</v>
      </c>
      <c r="Z815">
        <v>5.9347200000000003E-2</v>
      </c>
      <c r="AA815">
        <v>8.3086058497428894E-2</v>
      </c>
      <c r="AB815">
        <v>0.296178</v>
      </c>
      <c r="AC815">
        <v>1.5208600000000001</v>
      </c>
      <c r="AD815">
        <v>0.31889800000000001</v>
      </c>
      <c r="AE815">
        <v>0.69646600000000003</v>
      </c>
      <c r="AH815">
        <v>4.9912400000000003</v>
      </c>
      <c r="AI815">
        <v>0.35537099999999999</v>
      </c>
      <c r="AJ815">
        <v>0.22776399999999999</v>
      </c>
      <c r="AK815">
        <v>999</v>
      </c>
      <c r="AO815">
        <v>12022</v>
      </c>
    </row>
    <row r="816" spans="1:41" x14ac:dyDescent="0.45">
      <c r="A816" t="s">
        <v>3494</v>
      </c>
      <c r="B816" t="s">
        <v>98</v>
      </c>
      <c r="C816">
        <v>4</v>
      </c>
      <c r="D816">
        <v>3</v>
      </c>
      <c r="F816">
        <v>3.9278900000000001</v>
      </c>
      <c r="G816">
        <v>46</v>
      </c>
      <c r="H816">
        <v>0</v>
      </c>
      <c r="K816">
        <v>52.7</v>
      </c>
      <c r="L816">
        <v>228</v>
      </c>
      <c r="M816">
        <v>45</v>
      </c>
      <c r="N816">
        <v>25</v>
      </c>
      <c r="O816">
        <v>23</v>
      </c>
      <c r="P816">
        <v>6</v>
      </c>
      <c r="Q816">
        <v>21</v>
      </c>
      <c r="R816">
        <v>0</v>
      </c>
      <c r="S816">
        <v>6</v>
      </c>
      <c r="T816">
        <v>59</v>
      </c>
      <c r="U816">
        <v>10.075900000000001</v>
      </c>
      <c r="V816">
        <v>3.5863399999999999</v>
      </c>
      <c r="W816">
        <v>2.80952</v>
      </c>
      <c r="X816">
        <v>1.02467</v>
      </c>
      <c r="Y816">
        <v>0.258772</v>
      </c>
      <c r="Z816">
        <v>9.2105300000000001E-2</v>
      </c>
      <c r="AA816">
        <v>0.166666664183139</v>
      </c>
      <c r="AB816">
        <v>0.223881</v>
      </c>
      <c r="AC816">
        <v>1.25237</v>
      </c>
      <c r="AD816">
        <v>0.28676499999999999</v>
      </c>
      <c r="AE816">
        <v>0.71180600000000005</v>
      </c>
      <c r="AH816">
        <v>4.0330300000000001</v>
      </c>
      <c r="AI816">
        <v>0.354439</v>
      </c>
      <c r="AJ816">
        <v>0.31964199999999998</v>
      </c>
      <c r="AK816">
        <v>999</v>
      </c>
      <c r="AO816" t="s">
        <v>3496</v>
      </c>
    </row>
    <row r="817" spans="1:41" x14ac:dyDescent="0.45">
      <c r="A817" t="s">
        <v>8118</v>
      </c>
      <c r="C817">
        <v>2</v>
      </c>
      <c r="D817">
        <v>2</v>
      </c>
      <c r="F817">
        <v>4.4708399999999999</v>
      </c>
      <c r="G817">
        <v>22</v>
      </c>
      <c r="H817">
        <v>3</v>
      </c>
      <c r="K817">
        <v>46.3</v>
      </c>
      <c r="L817">
        <v>200</v>
      </c>
      <c r="M817">
        <v>48</v>
      </c>
      <c r="N817">
        <v>25</v>
      </c>
      <c r="O817">
        <v>23</v>
      </c>
      <c r="P817">
        <v>6</v>
      </c>
      <c r="Q817">
        <v>15</v>
      </c>
      <c r="R817">
        <v>0</v>
      </c>
      <c r="S817">
        <v>1</v>
      </c>
      <c r="T817">
        <v>39</v>
      </c>
      <c r="U817">
        <v>7.5809899999999999</v>
      </c>
      <c r="V817">
        <v>2.9157700000000002</v>
      </c>
      <c r="W817">
        <v>2.6</v>
      </c>
      <c r="X817">
        <v>1.16631</v>
      </c>
      <c r="Y817">
        <v>0.19500000000000001</v>
      </c>
      <c r="Z817">
        <v>7.4999999999999997E-2</v>
      </c>
      <c r="AA817">
        <v>0.11999998986721</v>
      </c>
      <c r="AB817">
        <v>0.26086999999999999</v>
      </c>
      <c r="AC817">
        <v>1.36069</v>
      </c>
      <c r="AD817">
        <v>0.30215799999999998</v>
      </c>
      <c r="AE817">
        <v>0.69597100000000001</v>
      </c>
      <c r="AH817">
        <v>4.29176</v>
      </c>
      <c r="AI817">
        <v>0.35362100000000002</v>
      </c>
      <c r="AJ817">
        <v>0.27137099999999997</v>
      </c>
      <c r="AK817">
        <v>999</v>
      </c>
      <c r="AO817" t="s">
        <v>8119</v>
      </c>
    </row>
    <row r="818" spans="1:41" x14ac:dyDescent="0.45">
      <c r="A818" t="s">
        <v>8120</v>
      </c>
      <c r="B818" t="s">
        <v>104</v>
      </c>
      <c r="C818">
        <v>4</v>
      </c>
      <c r="D818">
        <v>6</v>
      </c>
      <c r="F818">
        <v>5.3281900000000002</v>
      </c>
      <c r="G818">
        <v>20</v>
      </c>
      <c r="H818">
        <v>16</v>
      </c>
      <c r="K818">
        <v>77.7</v>
      </c>
      <c r="L818">
        <v>353</v>
      </c>
      <c r="M818">
        <v>90</v>
      </c>
      <c r="N818">
        <v>49</v>
      </c>
      <c r="O818">
        <v>46</v>
      </c>
      <c r="P818">
        <v>12</v>
      </c>
      <c r="Q818">
        <v>30</v>
      </c>
      <c r="R818">
        <v>0</v>
      </c>
      <c r="S818">
        <v>3</v>
      </c>
      <c r="T818">
        <v>52</v>
      </c>
      <c r="U818">
        <v>6.0231700000000004</v>
      </c>
      <c r="V818">
        <v>3.4748999999999999</v>
      </c>
      <c r="W818">
        <v>1.73333</v>
      </c>
      <c r="X818">
        <v>1.3899600000000001</v>
      </c>
      <c r="Y818">
        <v>0.147309</v>
      </c>
      <c r="Z818">
        <v>8.49858E-2</v>
      </c>
      <c r="AA818">
        <v>6.2322944402694702E-2</v>
      </c>
      <c r="AB818">
        <v>0.28125</v>
      </c>
      <c r="AC818">
        <v>1.5444</v>
      </c>
      <c r="AD818">
        <v>0.30468800000000001</v>
      </c>
      <c r="AE818">
        <v>0.68798400000000004</v>
      </c>
      <c r="AH818">
        <v>5.19841</v>
      </c>
      <c r="AI818">
        <v>0.35345500000000002</v>
      </c>
      <c r="AJ818">
        <v>0.17671999999999999</v>
      </c>
      <c r="AK818">
        <v>999</v>
      </c>
      <c r="AO818">
        <v>17489</v>
      </c>
    </row>
    <row r="819" spans="1:41" x14ac:dyDescent="0.45">
      <c r="A819" t="s">
        <v>8121</v>
      </c>
      <c r="C819">
        <v>5</v>
      </c>
      <c r="D819">
        <v>4</v>
      </c>
      <c r="F819">
        <v>4.7368399999999999</v>
      </c>
      <c r="G819">
        <v>22</v>
      </c>
      <c r="H819">
        <v>12</v>
      </c>
      <c r="K819">
        <v>76</v>
      </c>
      <c r="L819">
        <v>340</v>
      </c>
      <c r="M819">
        <v>81</v>
      </c>
      <c r="N819">
        <v>43</v>
      </c>
      <c r="O819">
        <v>40</v>
      </c>
      <c r="P819">
        <v>12</v>
      </c>
      <c r="Q819">
        <v>34</v>
      </c>
      <c r="R819">
        <v>1</v>
      </c>
      <c r="S819">
        <v>1</v>
      </c>
      <c r="T819">
        <v>66</v>
      </c>
      <c r="U819">
        <v>7.8157899999999998</v>
      </c>
      <c r="V819">
        <v>4.0263200000000001</v>
      </c>
      <c r="W819">
        <v>1.9411799999999999</v>
      </c>
      <c r="X819">
        <v>1.4210499999999999</v>
      </c>
      <c r="Y819">
        <v>0.19411800000000001</v>
      </c>
      <c r="Z819">
        <v>0.1</v>
      </c>
      <c r="AA819">
        <v>9.4117648899555206E-2</v>
      </c>
      <c r="AB819">
        <v>0.26557399999999998</v>
      </c>
      <c r="AC819">
        <v>1.5131600000000001</v>
      </c>
      <c r="AD819">
        <v>0.30396499999999999</v>
      </c>
      <c r="AE819">
        <v>0.73319800000000002</v>
      </c>
      <c r="AH819">
        <v>4.9524100000000004</v>
      </c>
      <c r="AI819">
        <v>0.35159000000000001</v>
      </c>
      <c r="AJ819">
        <v>0.61064799999999997</v>
      </c>
      <c r="AK819">
        <v>999</v>
      </c>
      <c r="AO819">
        <v>19705</v>
      </c>
    </row>
    <row r="820" spans="1:41" x14ac:dyDescent="0.45">
      <c r="A820" t="s">
        <v>8122</v>
      </c>
      <c r="C820">
        <v>3</v>
      </c>
      <c r="D820">
        <v>3</v>
      </c>
      <c r="F820">
        <v>4.7437800000000001</v>
      </c>
      <c r="G820">
        <v>24</v>
      </c>
      <c r="H820">
        <v>12</v>
      </c>
      <c r="K820">
        <v>68.3</v>
      </c>
      <c r="L820">
        <v>306</v>
      </c>
      <c r="M820">
        <v>78</v>
      </c>
      <c r="N820">
        <v>39</v>
      </c>
      <c r="O820">
        <v>36</v>
      </c>
      <c r="P820">
        <v>10</v>
      </c>
      <c r="Q820">
        <v>21</v>
      </c>
      <c r="R820">
        <v>0</v>
      </c>
      <c r="S820">
        <v>4</v>
      </c>
      <c r="T820">
        <v>47</v>
      </c>
      <c r="U820">
        <v>6.1932600000000004</v>
      </c>
      <c r="V820">
        <v>2.7671999999999999</v>
      </c>
      <c r="W820">
        <v>2.2381000000000002</v>
      </c>
      <c r="X820">
        <v>1.31772</v>
      </c>
      <c r="Y820">
        <v>0.15359500000000001</v>
      </c>
      <c r="Z820">
        <v>6.8627499999999994E-2</v>
      </c>
      <c r="AA820">
        <v>8.4967322647571494E-2</v>
      </c>
      <c r="AB820">
        <v>0.27757999999999999</v>
      </c>
      <c r="AC820">
        <v>1.4494899999999999</v>
      </c>
      <c r="AD820">
        <v>0.30357099999999998</v>
      </c>
      <c r="AE820">
        <v>0.70588200000000001</v>
      </c>
      <c r="AH820">
        <v>4.8802199999999996</v>
      </c>
      <c r="AI820">
        <v>0.35156900000000002</v>
      </c>
      <c r="AJ820">
        <v>0.49785099999999999</v>
      </c>
      <c r="AK820">
        <v>999</v>
      </c>
      <c r="AO820">
        <v>20395</v>
      </c>
    </row>
    <row r="821" spans="1:41" x14ac:dyDescent="0.45">
      <c r="A821" t="s">
        <v>8123</v>
      </c>
      <c r="C821">
        <v>3</v>
      </c>
      <c r="D821">
        <v>5</v>
      </c>
      <c r="F821">
        <v>5.1753200000000001</v>
      </c>
      <c r="G821">
        <v>16</v>
      </c>
      <c r="H821">
        <v>12</v>
      </c>
      <c r="K821">
        <v>71.3</v>
      </c>
      <c r="L821">
        <v>318</v>
      </c>
      <c r="M821">
        <v>83</v>
      </c>
      <c r="N821">
        <v>44</v>
      </c>
      <c r="O821">
        <v>41</v>
      </c>
      <c r="P821">
        <v>11</v>
      </c>
      <c r="Q821">
        <v>21</v>
      </c>
      <c r="R821">
        <v>0</v>
      </c>
      <c r="S821">
        <v>7</v>
      </c>
      <c r="T821">
        <v>51</v>
      </c>
      <c r="U821">
        <v>6.4375900000000001</v>
      </c>
      <c r="V821">
        <v>2.6507700000000001</v>
      </c>
      <c r="W821">
        <v>2.4285700000000001</v>
      </c>
      <c r="X821">
        <v>1.3885000000000001</v>
      </c>
      <c r="Y821">
        <v>0.16037699999999999</v>
      </c>
      <c r="Z821">
        <v>6.6037700000000005E-2</v>
      </c>
      <c r="AA821">
        <v>9.4339616596698705E-2</v>
      </c>
      <c r="AB821">
        <v>0.28620699999999999</v>
      </c>
      <c r="AC821">
        <v>1.4586300000000001</v>
      </c>
      <c r="AD821">
        <v>0.31578899999999999</v>
      </c>
      <c r="AE821">
        <v>0.67720100000000005</v>
      </c>
      <c r="AH821">
        <v>5.0082000000000004</v>
      </c>
      <c r="AI821">
        <v>0.351271</v>
      </c>
      <c r="AJ821">
        <v>0.38876699999999997</v>
      </c>
      <c r="AK821">
        <v>999</v>
      </c>
      <c r="AO821">
        <v>14844</v>
      </c>
    </row>
    <row r="822" spans="1:41" x14ac:dyDescent="0.45">
      <c r="A822" t="s">
        <v>7281</v>
      </c>
      <c r="B822" t="s">
        <v>42</v>
      </c>
      <c r="C822">
        <v>3</v>
      </c>
      <c r="D822">
        <v>3</v>
      </c>
      <c r="F822">
        <v>4.0781200000000002</v>
      </c>
      <c r="G822">
        <v>54</v>
      </c>
      <c r="H822">
        <v>0</v>
      </c>
      <c r="K822">
        <v>64</v>
      </c>
      <c r="L822">
        <v>281</v>
      </c>
      <c r="M822">
        <v>51</v>
      </c>
      <c r="N822">
        <v>31</v>
      </c>
      <c r="O822">
        <v>29</v>
      </c>
      <c r="P822">
        <v>7</v>
      </c>
      <c r="Q822">
        <v>32</v>
      </c>
      <c r="R822">
        <v>2</v>
      </c>
      <c r="S822">
        <v>10</v>
      </c>
      <c r="T822">
        <v>79</v>
      </c>
      <c r="U822">
        <v>11.109400000000001</v>
      </c>
      <c r="V822">
        <v>4.5</v>
      </c>
      <c r="W822">
        <v>2.46875</v>
      </c>
      <c r="X822">
        <v>0.984375</v>
      </c>
      <c r="Y822">
        <v>0.28113900000000003</v>
      </c>
      <c r="Z822">
        <v>0.11387899999999999</v>
      </c>
      <c r="AA822">
        <v>0.16725977510213799</v>
      </c>
      <c r="AB822">
        <v>0.213389</v>
      </c>
      <c r="AC822">
        <v>1.29688</v>
      </c>
      <c r="AD822">
        <v>0.287582</v>
      </c>
      <c r="AE822">
        <v>0.71038299999999999</v>
      </c>
      <c r="AH822">
        <v>4.17692</v>
      </c>
      <c r="AI822">
        <v>0.35007899999999997</v>
      </c>
      <c r="AJ822">
        <v>0.42439500000000002</v>
      </c>
      <c r="AK822">
        <v>999</v>
      </c>
      <c r="AO822">
        <v>22100</v>
      </c>
    </row>
    <row r="823" spans="1:41" x14ac:dyDescent="0.45">
      <c r="A823" t="s">
        <v>8124</v>
      </c>
      <c r="B823" t="s">
        <v>14</v>
      </c>
      <c r="C823">
        <v>4</v>
      </c>
      <c r="D823">
        <v>4</v>
      </c>
      <c r="F823">
        <v>4.6484899999999998</v>
      </c>
      <c r="G823">
        <v>26</v>
      </c>
      <c r="H823">
        <v>10</v>
      </c>
      <c r="K823">
        <v>69.7</v>
      </c>
      <c r="L823">
        <v>307</v>
      </c>
      <c r="M823">
        <v>64</v>
      </c>
      <c r="N823">
        <v>39</v>
      </c>
      <c r="O823">
        <v>36</v>
      </c>
      <c r="P823">
        <v>9</v>
      </c>
      <c r="Q823">
        <v>34</v>
      </c>
      <c r="R823">
        <v>0</v>
      </c>
      <c r="S823">
        <v>5</v>
      </c>
      <c r="T823">
        <v>62</v>
      </c>
      <c r="U823">
        <v>8.0057399999999994</v>
      </c>
      <c r="V823">
        <v>4.3902400000000004</v>
      </c>
      <c r="W823">
        <v>1.8235300000000001</v>
      </c>
      <c r="X823">
        <v>1.16212</v>
      </c>
      <c r="Y823">
        <v>0.20195399999999999</v>
      </c>
      <c r="Z823">
        <v>0.110749</v>
      </c>
      <c r="AA823">
        <v>9.1205209493637002E-2</v>
      </c>
      <c r="AB823">
        <v>0.23880599999999999</v>
      </c>
      <c r="AC823">
        <v>1.4060299999999999</v>
      </c>
      <c r="AD823">
        <v>0.27918799999999999</v>
      </c>
      <c r="AE823">
        <v>0.69086700000000001</v>
      </c>
      <c r="AH823">
        <v>4.8332300000000004</v>
      </c>
      <c r="AI823">
        <v>0.34643600000000002</v>
      </c>
      <c r="AJ823">
        <v>0.265185</v>
      </c>
      <c r="AK823">
        <v>999</v>
      </c>
      <c r="AO823">
        <v>21541</v>
      </c>
    </row>
    <row r="824" spans="1:41" x14ac:dyDescent="0.45">
      <c r="A824" t="s">
        <v>8125</v>
      </c>
      <c r="B824" t="s">
        <v>82</v>
      </c>
      <c r="C824">
        <v>4</v>
      </c>
      <c r="D824">
        <v>6</v>
      </c>
      <c r="F824">
        <v>4.9943400000000002</v>
      </c>
      <c r="G824">
        <v>20</v>
      </c>
      <c r="H824">
        <v>17</v>
      </c>
      <c r="K824">
        <v>88.3</v>
      </c>
      <c r="L824">
        <v>387</v>
      </c>
      <c r="M824">
        <v>101</v>
      </c>
      <c r="N824">
        <v>52</v>
      </c>
      <c r="O824">
        <v>49</v>
      </c>
      <c r="P824">
        <v>14</v>
      </c>
      <c r="Q824">
        <v>24</v>
      </c>
      <c r="R824">
        <v>0</v>
      </c>
      <c r="S824">
        <v>4</v>
      </c>
      <c r="T824">
        <v>58</v>
      </c>
      <c r="U824">
        <v>5.9116600000000004</v>
      </c>
      <c r="V824">
        <v>2.4462100000000002</v>
      </c>
      <c r="W824">
        <v>2.4166699999999999</v>
      </c>
      <c r="X824">
        <v>1.4269499999999999</v>
      </c>
      <c r="Y824">
        <v>0.149871</v>
      </c>
      <c r="Z824">
        <v>6.2015500000000001E-2</v>
      </c>
      <c r="AA824">
        <v>8.7855294346809304E-2</v>
      </c>
      <c r="AB824">
        <v>0.281337</v>
      </c>
      <c r="AC824">
        <v>1.4156299999999999</v>
      </c>
      <c r="AD824">
        <v>0.30313600000000002</v>
      </c>
      <c r="AE824">
        <v>0.69259999999999999</v>
      </c>
      <c r="AH824">
        <v>4.9537899999999997</v>
      </c>
      <c r="AI824">
        <v>0.34464499999999998</v>
      </c>
      <c r="AJ824">
        <v>0.228518</v>
      </c>
      <c r="AK824">
        <v>999</v>
      </c>
      <c r="AO824">
        <v>11121</v>
      </c>
    </row>
    <row r="825" spans="1:41" x14ac:dyDescent="0.45">
      <c r="A825" t="s">
        <v>8126</v>
      </c>
      <c r="B825" t="s">
        <v>70</v>
      </c>
      <c r="C825">
        <v>3</v>
      </c>
      <c r="D825">
        <v>4</v>
      </c>
      <c r="F825">
        <v>4.5976999999999997</v>
      </c>
      <c r="G825">
        <v>29</v>
      </c>
      <c r="H825">
        <v>11</v>
      </c>
      <c r="K825">
        <v>78.3</v>
      </c>
      <c r="L825">
        <v>342</v>
      </c>
      <c r="M825">
        <v>84</v>
      </c>
      <c r="N825">
        <v>43</v>
      </c>
      <c r="O825">
        <v>40</v>
      </c>
      <c r="P825">
        <v>10</v>
      </c>
      <c r="Q825">
        <v>27</v>
      </c>
      <c r="R825">
        <v>0</v>
      </c>
      <c r="S825">
        <v>2</v>
      </c>
      <c r="T825">
        <v>52</v>
      </c>
      <c r="U825">
        <v>5.9770099999999999</v>
      </c>
      <c r="V825">
        <v>3.10345</v>
      </c>
      <c r="W825">
        <v>1.9259299999999999</v>
      </c>
      <c r="X825">
        <v>1.14943</v>
      </c>
      <c r="Y825">
        <v>0.15204699999999999</v>
      </c>
      <c r="Z825">
        <v>7.8947400000000001E-2</v>
      </c>
      <c r="AA825">
        <v>7.3099419474601704E-2</v>
      </c>
      <c r="AB825">
        <v>0.26837100000000003</v>
      </c>
      <c r="AC825">
        <v>1.4176200000000001</v>
      </c>
      <c r="AD825">
        <v>0.294821</v>
      </c>
      <c r="AE825">
        <v>0.70103099999999996</v>
      </c>
      <c r="AH825">
        <v>4.6982100000000004</v>
      </c>
      <c r="AI825">
        <v>0.34409299999999998</v>
      </c>
      <c r="AJ825">
        <v>0.326567</v>
      </c>
      <c r="AK825">
        <v>999</v>
      </c>
      <c r="AO825" t="s">
        <v>8127</v>
      </c>
    </row>
    <row r="826" spans="1:41" x14ac:dyDescent="0.45">
      <c r="A826" t="s">
        <v>7289</v>
      </c>
      <c r="B826" t="s">
        <v>98</v>
      </c>
      <c r="C826">
        <v>5</v>
      </c>
      <c r="D826">
        <v>3</v>
      </c>
      <c r="F826">
        <v>3.9807700000000001</v>
      </c>
      <c r="G826">
        <v>56</v>
      </c>
      <c r="H826">
        <v>0</v>
      </c>
      <c r="K826">
        <v>52</v>
      </c>
      <c r="L826">
        <v>221</v>
      </c>
      <c r="M826">
        <v>46</v>
      </c>
      <c r="N826">
        <v>25</v>
      </c>
      <c r="O826">
        <v>23</v>
      </c>
      <c r="P826">
        <v>6</v>
      </c>
      <c r="Q826">
        <v>19</v>
      </c>
      <c r="R826">
        <v>0</v>
      </c>
      <c r="S826">
        <v>4</v>
      </c>
      <c r="T826">
        <v>53</v>
      </c>
      <c r="U826">
        <v>9.1730800000000006</v>
      </c>
      <c r="V826">
        <v>3.2884600000000002</v>
      </c>
      <c r="W826">
        <v>2.7894700000000001</v>
      </c>
      <c r="X826">
        <v>1.0384599999999999</v>
      </c>
      <c r="Y826">
        <v>0.239819</v>
      </c>
      <c r="Z826">
        <v>8.5972900000000005E-2</v>
      </c>
      <c r="AA826">
        <v>0.15384615212678901</v>
      </c>
      <c r="AB826">
        <v>0.232323</v>
      </c>
      <c r="AC826">
        <v>1.25</v>
      </c>
      <c r="AD826">
        <v>0.28777000000000003</v>
      </c>
      <c r="AE826">
        <v>0.70671399999999995</v>
      </c>
      <c r="AH826">
        <v>4.0434999999999999</v>
      </c>
      <c r="AI826">
        <v>0.34362399999999999</v>
      </c>
      <c r="AJ826">
        <v>0.281308</v>
      </c>
      <c r="AK826">
        <v>999</v>
      </c>
      <c r="AO826">
        <v>33838</v>
      </c>
    </row>
    <row r="827" spans="1:41" x14ac:dyDescent="0.45">
      <c r="A827" t="s">
        <v>8128</v>
      </c>
      <c r="B827" t="s">
        <v>18</v>
      </c>
      <c r="C827">
        <v>5</v>
      </c>
      <c r="D827">
        <v>7</v>
      </c>
      <c r="F827">
        <v>4.7416400000000003</v>
      </c>
      <c r="G827">
        <v>23</v>
      </c>
      <c r="H827">
        <v>22</v>
      </c>
      <c r="K827">
        <v>98.7</v>
      </c>
      <c r="L827">
        <v>448</v>
      </c>
      <c r="M827">
        <v>100</v>
      </c>
      <c r="N827">
        <v>56</v>
      </c>
      <c r="O827">
        <v>52</v>
      </c>
      <c r="P827">
        <v>11</v>
      </c>
      <c r="Q827">
        <v>53</v>
      </c>
      <c r="R827">
        <v>0</v>
      </c>
      <c r="S827">
        <v>7</v>
      </c>
      <c r="T827">
        <v>71</v>
      </c>
      <c r="U827">
        <v>6.4741600000000004</v>
      </c>
      <c r="V827">
        <v>4.8328300000000004</v>
      </c>
      <c r="W827">
        <v>1.33962</v>
      </c>
      <c r="X827">
        <v>1.0030399999999999</v>
      </c>
      <c r="Y827">
        <v>0.15848200000000001</v>
      </c>
      <c r="Z827">
        <v>0.11830400000000001</v>
      </c>
      <c r="AA827">
        <v>4.0178574621677399E-2</v>
      </c>
      <c r="AB827">
        <v>0.25773200000000002</v>
      </c>
      <c r="AC827">
        <v>1.5501499999999999</v>
      </c>
      <c r="AD827">
        <v>0.29085</v>
      </c>
      <c r="AE827">
        <v>0.70494199999999996</v>
      </c>
      <c r="AH827">
        <v>5.0888799999999996</v>
      </c>
      <c r="AI827">
        <v>0.34356399999999998</v>
      </c>
      <c r="AJ827">
        <v>0.84636199999999995</v>
      </c>
      <c r="AK827">
        <v>999</v>
      </c>
      <c r="AO827" t="s">
        <v>8129</v>
      </c>
    </row>
    <row r="828" spans="1:41" x14ac:dyDescent="0.45">
      <c r="A828" t="s">
        <v>7307</v>
      </c>
      <c r="B828" t="s">
        <v>107</v>
      </c>
      <c r="C828">
        <v>4</v>
      </c>
      <c r="D828">
        <v>2</v>
      </c>
      <c r="F828">
        <v>4.1987800000000002</v>
      </c>
      <c r="G828">
        <v>55</v>
      </c>
      <c r="H828">
        <v>0</v>
      </c>
      <c r="K828">
        <v>49.3</v>
      </c>
      <c r="L828">
        <v>218</v>
      </c>
      <c r="M828">
        <v>47</v>
      </c>
      <c r="N828">
        <v>25</v>
      </c>
      <c r="O828">
        <v>23</v>
      </c>
      <c r="P828">
        <v>8</v>
      </c>
      <c r="Q828">
        <v>21</v>
      </c>
      <c r="R828">
        <v>1</v>
      </c>
      <c r="S828">
        <v>0</v>
      </c>
      <c r="T828">
        <v>66</v>
      </c>
      <c r="U828">
        <v>12.0487</v>
      </c>
      <c r="V828">
        <v>3.8336700000000001</v>
      </c>
      <c r="W828">
        <v>3.1428600000000002</v>
      </c>
      <c r="X828">
        <v>1.46045</v>
      </c>
      <c r="Y828">
        <v>0.30275200000000002</v>
      </c>
      <c r="Z828">
        <v>9.6330299999999994E-2</v>
      </c>
      <c r="AA828">
        <v>0.206422008574008</v>
      </c>
      <c r="AB828">
        <v>0.23857900000000001</v>
      </c>
      <c r="AC828">
        <v>1.37931</v>
      </c>
      <c r="AD828">
        <v>0.31707299999999999</v>
      </c>
      <c r="AE828">
        <v>0.75704199999999999</v>
      </c>
      <c r="AH828">
        <v>3.9649800000000002</v>
      </c>
      <c r="AI828">
        <v>0.342754</v>
      </c>
      <c r="AJ828">
        <v>0.255299</v>
      </c>
      <c r="AK828">
        <v>999</v>
      </c>
      <c r="AO828">
        <v>13435</v>
      </c>
    </row>
    <row r="829" spans="1:41" x14ac:dyDescent="0.45">
      <c r="A829" t="s">
        <v>8130</v>
      </c>
      <c r="B829" t="s">
        <v>39</v>
      </c>
      <c r="C829">
        <v>4</v>
      </c>
      <c r="D829">
        <v>6</v>
      </c>
      <c r="F829">
        <v>4.7368399999999999</v>
      </c>
      <c r="G829">
        <v>30</v>
      </c>
      <c r="H829">
        <v>11</v>
      </c>
      <c r="K829">
        <v>76</v>
      </c>
      <c r="L829">
        <v>339</v>
      </c>
      <c r="M829">
        <v>75</v>
      </c>
      <c r="N829">
        <v>43</v>
      </c>
      <c r="O829">
        <v>40</v>
      </c>
      <c r="P829">
        <v>10</v>
      </c>
      <c r="Q829">
        <v>37</v>
      </c>
      <c r="R829">
        <v>0</v>
      </c>
      <c r="S829">
        <v>3</v>
      </c>
      <c r="T829">
        <v>67</v>
      </c>
      <c r="U829">
        <v>7.9342100000000002</v>
      </c>
      <c r="V829">
        <v>4.3815799999999996</v>
      </c>
      <c r="W829">
        <v>1.81081</v>
      </c>
      <c r="X829">
        <v>1.18421</v>
      </c>
      <c r="Y829">
        <v>0.19764000000000001</v>
      </c>
      <c r="Z829">
        <v>0.10914500000000001</v>
      </c>
      <c r="AA829">
        <v>8.8495574891567202E-2</v>
      </c>
      <c r="AB829">
        <v>0.250836</v>
      </c>
      <c r="AC829">
        <v>1.4736800000000001</v>
      </c>
      <c r="AD829">
        <v>0.29279300000000003</v>
      </c>
      <c r="AE829">
        <v>0.70408199999999999</v>
      </c>
      <c r="AH829">
        <v>4.7813600000000003</v>
      </c>
      <c r="AI829">
        <v>0.34165099999999998</v>
      </c>
      <c r="AJ829">
        <v>0.39307300000000001</v>
      </c>
      <c r="AK829">
        <v>999</v>
      </c>
      <c r="AO829" t="s">
        <v>8131</v>
      </c>
    </row>
    <row r="830" spans="1:41" x14ac:dyDescent="0.45">
      <c r="A830" t="s">
        <v>8132</v>
      </c>
      <c r="C830">
        <v>3</v>
      </c>
      <c r="D830">
        <v>6</v>
      </c>
      <c r="F830">
        <v>5.2677500000000004</v>
      </c>
      <c r="G830">
        <v>20</v>
      </c>
      <c r="H830">
        <v>16</v>
      </c>
      <c r="K830">
        <v>80.3</v>
      </c>
      <c r="L830">
        <v>365</v>
      </c>
      <c r="M830">
        <v>87</v>
      </c>
      <c r="N830">
        <v>50</v>
      </c>
      <c r="O830">
        <v>47</v>
      </c>
      <c r="P830">
        <v>11</v>
      </c>
      <c r="Q830">
        <v>35</v>
      </c>
      <c r="R830">
        <v>0</v>
      </c>
      <c r="S830">
        <v>7</v>
      </c>
      <c r="T830">
        <v>61</v>
      </c>
      <c r="U830">
        <v>6.8368599999999997</v>
      </c>
      <c r="V830">
        <v>3.92279</v>
      </c>
      <c r="W830">
        <v>1.7428600000000001</v>
      </c>
      <c r="X830">
        <v>1.23288</v>
      </c>
      <c r="Y830">
        <v>0.16712299999999999</v>
      </c>
      <c r="Z830">
        <v>9.5890400000000001E-2</v>
      </c>
      <c r="AA830">
        <v>7.1232877671718597E-2</v>
      </c>
      <c r="AB830">
        <v>0.26934999999999998</v>
      </c>
      <c r="AC830">
        <v>1.5193000000000001</v>
      </c>
      <c r="AD830">
        <v>0.30278899999999997</v>
      </c>
      <c r="AE830">
        <v>0.67542199999999997</v>
      </c>
      <c r="AH830">
        <v>5.08568</v>
      </c>
      <c r="AI830">
        <v>0.34135199999999999</v>
      </c>
      <c r="AJ830">
        <v>-1.37677E-3</v>
      </c>
      <c r="AK830">
        <v>999</v>
      </c>
      <c r="AO830" t="s">
        <v>8133</v>
      </c>
    </row>
    <row r="831" spans="1:41" x14ac:dyDescent="0.45">
      <c r="A831" t="s">
        <v>7536</v>
      </c>
      <c r="B831" t="s">
        <v>18</v>
      </c>
      <c r="C831">
        <v>4</v>
      </c>
      <c r="D831">
        <v>4</v>
      </c>
      <c r="F831">
        <v>3.9363800000000002</v>
      </c>
      <c r="G831">
        <v>60</v>
      </c>
      <c r="H831">
        <v>2</v>
      </c>
      <c r="K831">
        <v>50.3</v>
      </c>
      <c r="L831">
        <v>216</v>
      </c>
      <c r="M831">
        <v>45</v>
      </c>
      <c r="N831">
        <v>24</v>
      </c>
      <c r="O831">
        <v>22</v>
      </c>
      <c r="P831">
        <v>6</v>
      </c>
      <c r="Q831">
        <v>20</v>
      </c>
      <c r="R831">
        <v>1</v>
      </c>
      <c r="S831">
        <v>3</v>
      </c>
      <c r="T831">
        <v>54</v>
      </c>
      <c r="U831">
        <v>9.6620299999999997</v>
      </c>
      <c r="V831">
        <v>3.5785300000000002</v>
      </c>
      <c r="W831">
        <v>2.7</v>
      </c>
      <c r="X831">
        <v>1.0735600000000001</v>
      </c>
      <c r="Y831">
        <v>0.25</v>
      </c>
      <c r="Z831">
        <v>9.2592599999999997E-2</v>
      </c>
      <c r="AA831">
        <v>0.15740741044282899</v>
      </c>
      <c r="AB831">
        <v>0.23316100000000001</v>
      </c>
      <c r="AC831">
        <v>1.2922499999999999</v>
      </c>
      <c r="AD831">
        <v>0.29323300000000002</v>
      </c>
      <c r="AE831">
        <v>0.72438199999999997</v>
      </c>
      <c r="AH831">
        <v>4.0303899999999997</v>
      </c>
      <c r="AI831">
        <v>0.340671</v>
      </c>
      <c r="AJ831">
        <v>0.45404699999999998</v>
      </c>
      <c r="AK831">
        <v>999</v>
      </c>
      <c r="AO831">
        <v>20515</v>
      </c>
    </row>
    <row r="832" spans="1:41" x14ac:dyDescent="0.45">
      <c r="A832" t="s">
        <v>8134</v>
      </c>
      <c r="B832" t="s">
        <v>7</v>
      </c>
      <c r="C832">
        <v>4</v>
      </c>
      <c r="D832">
        <v>6</v>
      </c>
      <c r="F832">
        <v>5.0704200000000004</v>
      </c>
      <c r="G832">
        <v>21</v>
      </c>
      <c r="H832">
        <v>21</v>
      </c>
      <c r="K832">
        <v>92.3</v>
      </c>
      <c r="L832">
        <v>417</v>
      </c>
      <c r="M832">
        <v>97</v>
      </c>
      <c r="N832">
        <v>56</v>
      </c>
      <c r="O832">
        <v>52</v>
      </c>
      <c r="P832">
        <v>12</v>
      </c>
      <c r="Q832">
        <v>43</v>
      </c>
      <c r="R832">
        <v>0</v>
      </c>
      <c r="S832">
        <v>8</v>
      </c>
      <c r="T832">
        <v>66</v>
      </c>
      <c r="U832">
        <v>6.4355399999999996</v>
      </c>
      <c r="V832">
        <v>4.19285</v>
      </c>
      <c r="W832">
        <v>1.53488</v>
      </c>
      <c r="X832">
        <v>1.1700999999999999</v>
      </c>
      <c r="Y832">
        <v>0.158273</v>
      </c>
      <c r="Z832">
        <v>0.103118</v>
      </c>
      <c r="AA832">
        <v>5.5155880749225603E-2</v>
      </c>
      <c r="AB832">
        <v>0.26502700000000001</v>
      </c>
      <c r="AC832">
        <v>1.5167900000000001</v>
      </c>
      <c r="AD832">
        <v>0.29513899999999998</v>
      </c>
      <c r="AE832">
        <v>0.68181800000000004</v>
      </c>
      <c r="AH832">
        <v>5.1726999999999999</v>
      </c>
      <c r="AI832">
        <v>0.34025100000000003</v>
      </c>
      <c r="AJ832">
        <v>0.46636300000000003</v>
      </c>
      <c r="AK832">
        <v>999</v>
      </c>
      <c r="AO832" t="s">
        <v>8135</v>
      </c>
    </row>
    <row r="833" spans="1:41" x14ac:dyDescent="0.45">
      <c r="A833" t="s">
        <v>8136</v>
      </c>
      <c r="B833" t="s">
        <v>170</v>
      </c>
      <c r="C833">
        <v>4</v>
      </c>
      <c r="D833">
        <v>6</v>
      </c>
      <c r="F833">
        <v>4.5907499999999999</v>
      </c>
      <c r="G833">
        <v>21</v>
      </c>
      <c r="H833">
        <v>11</v>
      </c>
      <c r="K833">
        <v>84.3</v>
      </c>
      <c r="L833">
        <v>373</v>
      </c>
      <c r="M833">
        <v>87</v>
      </c>
      <c r="N833">
        <v>46</v>
      </c>
      <c r="O833">
        <v>43</v>
      </c>
      <c r="P833">
        <v>11</v>
      </c>
      <c r="Q833">
        <v>34</v>
      </c>
      <c r="R833">
        <v>0</v>
      </c>
      <c r="S833">
        <v>5</v>
      </c>
      <c r="T833">
        <v>61</v>
      </c>
      <c r="U833">
        <v>6.5124599999999999</v>
      </c>
      <c r="V833">
        <v>3.6298900000000001</v>
      </c>
      <c r="W833">
        <v>1.7941199999999999</v>
      </c>
      <c r="X833">
        <v>1.17438</v>
      </c>
      <c r="Y833">
        <v>0.16353899999999999</v>
      </c>
      <c r="Z833">
        <v>9.1152800000000006E-2</v>
      </c>
      <c r="AA833">
        <v>7.2386056184768593E-2</v>
      </c>
      <c r="AB833">
        <v>0.26047900000000002</v>
      </c>
      <c r="AC833">
        <v>1.4353499999999999</v>
      </c>
      <c r="AD833">
        <v>0.290076</v>
      </c>
      <c r="AE833">
        <v>0.71022700000000005</v>
      </c>
      <c r="AH833">
        <v>4.8920500000000002</v>
      </c>
      <c r="AI833">
        <v>0.33678900000000001</v>
      </c>
      <c r="AJ833">
        <v>0.58233000000000001</v>
      </c>
      <c r="AK833">
        <v>999</v>
      </c>
      <c r="AO833" t="s">
        <v>8137</v>
      </c>
    </row>
    <row r="834" spans="1:41" x14ac:dyDescent="0.45">
      <c r="A834" t="s">
        <v>8138</v>
      </c>
      <c r="B834" t="s">
        <v>76</v>
      </c>
      <c r="C834">
        <v>3</v>
      </c>
      <c r="D834">
        <v>4</v>
      </c>
      <c r="F834">
        <v>4.1649900000000004</v>
      </c>
      <c r="G834">
        <v>38</v>
      </c>
      <c r="H834">
        <v>2</v>
      </c>
      <c r="K834">
        <v>49.7</v>
      </c>
      <c r="L834">
        <v>216</v>
      </c>
      <c r="M834">
        <v>48</v>
      </c>
      <c r="N834">
        <v>25</v>
      </c>
      <c r="O834">
        <v>23</v>
      </c>
      <c r="P834">
        <v>6</v>
      </c>
      <c r="Q834">
        <v>19</v>
      </c>
      <c r="R834">
        <v>1</v>
      </c>
      <c r="S834">
        <v>2</v>
      </c>
      <c r="T834">
        <v>46</v>
      </c>
      <c r="U834">
        <v>8.3299800000000008</v>
      </c>
      <c r="V834">
        <v>3.4406400000000001</v>
      </c>
      <c r="W834">
        <v>2.4210500000000001</v>
      </c>
      <c r="X834">
        <v>1.0865199999999999</v>
      </c>
      <c r="Y834">
        <v>0.21296300000000001</v>
      </c>
      <c r="Z834">
        <v>8.7963E-2</v>
      </c>
      <c r="AA834">
        <v>0.12500000745057999</v>
      </c>
      <c r="AB834">
        <v>0.24615400000000001</v>
      </c>
      <c r="AC834">
        <v>1.34809</v>
      </c>
      <c r="AD834">
        <v>0.29370600000000002</v>
      </c>
      <c r="AE834">
        <v>0.71672400000000003</v>
      </c>
      <c r="AH834">
        <v>4.2409600000000003</v>
      </c>
      <c r="AI834">
        <v>0.33612300000000001</v>
      </c>
      <c r="AJ834">
        <v>0.385017</v>
      </c>
      <c r="AK834">
        <v>999</v>
      </c>
      <c r="AO834" t="s">
        <v>8139</v>
      </c>
    </row>
    <row r="835" spans="1:41" x14ac:dyDescent="0.45">
      <c r="A835" t="s">
        <v>27</v>
      </c>
      <c r="B835" t="s">
        <v>21</v>
      </c>
      <c r="C835">
        <v>5</v>
      </c>
      <c r="D835">
        <v>6</v>
      </c>
      <c r="F835">
        <v>4.6674199999999999</v>
      </c>
      <c r="G835">
        <v>24</v>
      </c>
      <c r="H835">
        <v>19</v>
      </c>
      <c r="K835">
        <v>88.7</v>
      </c>
      <c r="L835">
        <v>395</v>
      </c>
      <c r="M835">
        <v>91</v>
      </c>
      <c r="N835">
        <v>49</v>
      </c>
      <c r="O835">
        <v>46</v>
      </c>
      <c r="P835">
        <v>11</v>
      </c>
      <c r="Q835">
        <v>38</v>
      </c>
      <c r="R835">
        <v>0</v>
      </c>
      <c r="S835">
        <v>5</v>
      </c>
      <c r="T835">
        <v>61</v>
      </c>
      <c r="U835">
        <v>6.1894</v>
      </c>
      <c r="V835">
        <v>3.8556900000000001</v>
      </c>
      <c r="W835">
        <v>1.6052599999999999</v>
      </c>
      <c r="X835">
        <v>1.11612</v>
      </c>
      <c r="Y835">
        <v>0.15443000000000001</v>
      </c>
      <c r="Z835">
        <v>9.6202499999999996E-2</v>
      </c>
      <c r="AA835">
        <v>5.8227844536304398E-2</v>
      </c>
      <c r="AB835">
        <v>0.258523</v>
      </c>
      <c r="AC835">
        <v>1.45434</v>
      </c>
      <c r="AD835">
        <v>0.28571400000000002</v>
      </c>
      <c r="AE835">
        <v>0.70422499999999999</v>
      </c>
      <c r="AH835">
        <v>4.9461300000000001</v>
      </c>
      <c r="AI835">
        <v>0.33565200000000001</v>
      </c>
      <c r="AJ835">
        <v>0.53561499999999995</v>
      </c>
      <c r="AK835">
        <v>999</v>
      </c>
      <c r="AO835">
        <v>25650</v>
      </c>
    </row>
    <row r="836" spans="1:41" x14ac:dyDescent="0.45">
      <c r="A836" t="s">
        <v>8140</v>
      </c>
      <c r="C836">
        <v>4</v>
      </c>
      <c r="D836">
        <v>4</v>
      </c>
      <c r="F836">
        <v>4.6886900000000002</v>
      </c>
      <c r="G836">
        <v>21</v>
      </c>
      <c r="H836">
        <v>11</v>
      </c>
      <c r="K836">
        <v>78.7</v>
      </c>
      <c r="L836">
        <v>344</v>
      </c>
      <c r="M836">
        <v>84</v>
      </c>
      <c r="N836">
        <v>44</v>
      </c>
      <c r="O836">
        <v>41</v>
      </c>
      <c r="P836">
        <v>11</v>
      </c>
      <c r="Q836">
        <v>29</v>
      </c>
      <c r="R836">
        <v>0</v>
      </c>
      <c r="S836">
        <v>1</v>
      </c>
      <c r="T836">
        <v>49</v>
      </c>
      <c r="U836">
        <v>5.6035599999999999</v>
      </c>
      <c r="V836">
        <v>3.3163900000000002</v>
      </c>
      <c r="W836">
        <v>1.6896599999999999</v>
      </c>
      <c r="X836">
        <v>1.2579400000000001</v>
      </c>
      <c r="Y836">
        <v>0.14244200000000001</v>
      </c>
      <c r="Z836">
        <v>8.4302299999999997E-2</v>
      </c>
      <c r="AA836">
        <v>5.8139525353908497E-2</v>
      </c>
      <c r="AB836">
        <v>0.26751599999999998</v>
      </c>
      <c r="AC836">
        <v>1.4358299999999999</v>
      </c>
      <c r="AD836">
        <v>0.28740199999999999</v>
      </c>
      <c r="AE836">
        <v>0.70696700000000001</v>
      </c>
      <c r="AH836">
        <v>4.9704199999999998</v>
      </c>
      <c r="AI836">
        <v>0.334144</v>
      </c>
      <c r="AJ836">
        <v>0.50970000000000004</v>
      </c>
      <c r="AK836">
        <v>999</v>
      </c>
      <c r="AO836" t="s">
        <v>8141</v>
      </c>
    </row>
    <row r="837" spans="1:41" x14ac:dyDescent="0.45">
      <c r="A837" t="s">
        <v>5364</v>
      </c>
      <c r="B837" t="s">
        <v>130</v>
      </c>
      <c r="C837">
        <v>1</v>
      </c>
      <c r="D837">
        <v>2</v>
      </c>
      <c r="F837">
        <v>5.0965299999999996</v>
      </c>
      <c r="G837">
        <v>24</v>
      </c>
      <c r="H837">
        <v>24</v>
      </c>
      <c r="K837">
        <v>77.7</v>
      </c>
      <c r="L837">
        <v>349</v>
      </c>
      <c r="M837">
        <v>74</v>
      </c>
      <c r="N837">
        <v>47</v>
      </c>
      <c r="O837">
        <v>44</v>
      </c>
      <c r="P837">
        <v>11</v>
      </c>
      <c r="Q837">
        <v>41</v>
      </c>
      <c r="R837">
        <v>0</v>
      </c>
      <c r="S837">
        <v>8</v>
      </c>
      <c r="T837">
        <v>68</v>
      </c>
      <c r="U837">
        <v>7.8764500000000002</v>
      </c>
      <c r="V837">
        <v>4.7490300000000003</v>
      </c>
      <c r="W837">
        <v>1.6585399999999999</v>
      </c>
      <c r="X837">
        <v>1.27413</v>
      </c>
      <c r="Y837">
        <v>0.19484199999999999</v>
      </c>
      <c r="Z837">
        <v>0.117479</v>
      </c>
      <c r="AA837">
        <v>7.7363900840282399E-2</v>
      </c>
      <c r="AB837">
        <v>0.246667</v>
      </c>
      <c r="AC837">
        <v>1.4800500000000001</v>
      </c>
      <c r="AD837">
        <v>0.28506799999999999</v>
      </c>
      <c r="AE837">
        <v>0.68273099999999998</v>
      </c>
      <c r="AH837">
        <v>5.2370200000000002</v>
      </c>
      <c r="AI837">
        <v>0.33404299999999998</v>
      </c>
      <c r="AJ837">
        <v>0.40030900000000003</v>
      </c>
      <c r="AK837">
        <v>999</v>
      </c>
      <c r="AO837" t="s">
        <v>5366</v>
      </c>
    </row>
    <row r="838" spans="1:41" x14ac:dyDescent="0.45">
      <c r="A838" t="s">
        <v>8142</v>
      </c>
      <c r="B838" t="s">
        <v>28</v>
      </c>
      <c r="C838">
        <v>4</v>
      </c>
      <c r="D838">
        <v>3</v>
      </c>
      <c r="F838">
        <v>4.2</v>
      </c>
      <c r="G838">
        <v>48</v>
      </c>
      <c r="H838">
        <v>0</v>
      </c>
      <c r="K838">
        <v>45</v>
      </c>
      <c r="L838">
        <v>191</v>
      </c>
      <c r="M838">
        <v>42</v>
      </c>
      <c r="N838">
        <v>22</v>
      </c>
      <c r="O838">
        <v>21</v>
      </c>
      <c r="P838">
        <v>7</v>
      </c>
      <c r="Q838">
        <v>16</v>
      </c>
      <c r="R838">
        <v>2</v>
      </c>
      <c r="S838">
        <v>1</v>
      </c>
      <c r="T838">
        <v>56</v>
      </c>
      <c r="U838">
        <v>11.2</v>
      </c>
      <c r="V838">
        <v>3.2</v>
      </c>
      <c r="W838">
        <v>3.5</v>
      </c>
      <c r="X838">
        <v>1.4</v>
      </c>
      <c r="Y838">
        <v>0.29319400000000001</v>
      </c>
      <c r="Z838">
        <v>8.37696E-2</v>
      </c>
      <c r="AA838">
        <v>0.209424093365669</v>
      </c>
      <c r="AB838">
        <v>0.24137900000000001</v>
      </c>
      <c r="AC838">
        <v>1.2888900000000001</v>
      </c>
      <c r="AD838">
        <v>0.31531500000000001</v>
      </c>
      <c r="AE838">
        <v>0.746888</v>
      </c>
      <c r="AH838">
        <v>3.92171</v>
      </c>
      <c r="AI838">
        <v>0.333623</v>
      </c>
      <c r="AJ838">
        <v>0.364508</v>
      </c>
      <c r="AK838">
        <v>999</v>
      </c>
      <c r="AO838">
        <v>3548</v>
      </c>
    </row>
    <row r="839" spans="1:41" x14ac:dyDescent="0.45">
      <c r="A839" t="s">
        <v>8143</v>
      </c>
      <c r="C839">
        <v>4</v>
      </c>
      <c r="D839">
        <v>5</v>
      </c>
      <c r="F839">
        <v>5.3980399999999999</v>
      </c>
      <c r="G839">
        <v>20</v>
      </c>
      <c r="H839">
        <v>17</v>
      </c>
      <c r="K839">
        <v>91.7</v>
      </c>
      <c r="L839">
        <v>412</v>
      </c>
      <c r="M839">
        <v>99</v>
      </c>
      <c r="N839">
        <v>59</v>
      </c>
      <c r="O839">
        <v>55</v>
      </c>
      <c r="P839">
        <v>14</v>
      </c>
      <c r="Q839">
        <v>38</v>
      </c>
      <c r="R839">
        <v>0</v>
      </c>
      <c r="S839">
        <v>8</v>
      </c>
      <c r="T839">
        <v>63</v>
      </c>
      <c r="U839">
        <v>6.1832099999999999</v>
      </c>
      <c r="V839">
        <v>3.7295500000000001</v>
      </c>
      <c r="W839">
        <v>1.6578900000000001</v>
      </c>
      <c r="X839">
        <v>1.37405</v>
      </c>
      <c r="Y839">
        <v>0.15291299999999999</v>
      </c>
      <c r="Z839">
        <v>9.2232999999999996E-2</v>
      </c>
      <c r="AA839">
        <v>6.0679607093334198E-2</v>
      </c>
      <c r="AB839">
        <v>0.27049200000000001</v>
      </c>
      <c r="AC839">
        <v>1.494</v>
      </c>
      <c r="AD839">
        <v>0.29411799999999999</v>
      </c>
      <c r="AE839">
        <v>0.66439499999999996</v>
      </c>
      <c r="AH839">
        <v>5.3706300000000002</v>
      </c>
      <c r="AI839">
        <v>0.33355200000000002</v>
      </c>
      <c r="AJ839">
        <v>0.12589800000000001</v>
      </c>
      <c r="AK839">
        <v>999</v>
      </c>
      <c r="AO839" t="s">
        <v>8144</v>
      </c>
    </row>
    <row r="840" spans="1:41" x14ac:dyDescent="0.45">
      <c r="A840" t="s">
        <v>8145</v>
      </c>
      <c r="B840" t="s">
        <v>7</v>
      </c>
      <c r="C840">
        <v>2</v>
      </c>
      <c r="D840">
        <v>3</v>
      </c>
      <c r="F840">
        <v>4.1396899999999999</v>
      </c>
      <c r="G840">
        <v>36</v>
      </c>
      <c r="H840">
        <v>0</v>
      </c>
      <c r="K840">
        <v>58.7</v>
      </c>
      <c r="L840">
        <v>254</v>
      </c>
      <c r="M840">
        <v>66</v>
      </c>
      <c r="N840">
        <v>29</v>
      </c>
      <c r="O840">
        <v>27</v>
      </c>
      <c r="P840">
        <v>7</v>
      </c>
      <c r="Q840">
        <v>11</v>
      </c>
      <c r="R840">
        <v>1</v>
      </c>
      <c r="S840">
        <v>2</v>
      </c>
      <c r="T840">
        <v>41</v>
      </c>
      <c r="U840">
        <v>6.2862</v>
      </c>
      <c r="V840">
        <v>1.6865399999999999</v>
      </c>
      <c r="W840">
        <v>3.7272699999999999</v>
      </c>
      <c r="X840">
        <v>1.07325</v>
      </c>
      <c r="Y840">
        <v>0.161417</v>
      </c>
      <c r="Z840">
        <v>4.3307100000000001E-2</v>
      </c>
      <c r="AA840">
        <v>0.118110232055187</v>
      </c>
      <c r="AB840">
        <v>0.27385900000000002</v>
      </c>
      <c r="AC840">
        <v>1.31175</v>
      </c>
      <c r="AD840">
        <v>0.305699</v>
      </c>
      <c r="AE840">
        <v>0.71428599999999998</v>
      </c>
      <c r="AH840">
        <v>4.0727599999999997</v>
      </c>
      <c r="AI840">
        <v>0.33349600000000001</v>
      </c>
      <c r="AJ840">
        <v>0.35181499999999999</v>
      </c>
      <c r="AK840">
        <v>999</v>
      </c>
      <c r="AO840" t="s">
        <v>8146</v>
      </c>
    </row>
    <row r="841" spans="1:41" x14ac:dyDescent="0.45">
      <c r="A841" t="s">
        <v>5506</v>
      </c>
      <c r="B841" t="s">
        <v>39</v>
      </c>
      <c r="C841">
        <v>3</v>
      </c>
      <c r="D841">
        <v>4</v>
      </c>
      <c r="F841">
        <v>4.125</v>
      </c>
      <c r="G841">
        <v>39</v>
      </c>
      <c r="H841">
        <v>0</v>
      </c>
      <c r="K841">
        <v>48</v>
      </c>
      <c r="L841">
        <v>206</v>
      </c>
      <c r="M841">
        <v>45</v>
      </c>
      <c r="N841">
        <v>24</v>
      </c>
      <c r="O841">
        <v>22</v>
      </c>
      <c r="P841">
        <v>5</v>
      </c>
      <c r="Q841">
        <v>16</v>
      </c>
      <c r="R841">
        <v>0</v>
      </c>
      <c r="S841">
        <v>2</v>
      </c>
      <c r="T841">
        <v>44</v>
      </c>
      <c r="U841">
        <v>8.25</v>
      </c>
      <c r="V841">
        <v>3</v>
      </c>
      <c r="W841">
        <v>2.75</v>
      </c>
      <c r="X841">
        <v>0.9375</v>
      </c>
      <c r="Y841">
        <v>0.213592</v>
      </c>
      <c r="Z841">
        <v>7.76699E-2</v>
      </c>
      <c r="AA841">
        <v>0.13592232763767201</v>
      </c>
      <c r="AB841">
        <v>0.23936199999999999</v>
      </c>
      <c r="AC841">
        <v>1.2708299999999999</v>
      </c>
      <c r="AD841">
        <v>0.28777000000000003</v>
      </c>
      <c r="AE841">
        <v>0.68518500000000004</v>
      </c>
      <c r="AH841">
        <v>3.9008699999999998</v>
      </c>
      <c r="AI841">
        <v>0.332096</v>
      </c>
      <c r="AJ841">
        <v>0.20592199999999999</v>
      </c>
      <c r="AK841">
        <v>999</v>
      </c>
      <c r="AO841">
        <v>25348</v>
      </c>
    </row>
    <row r="842" spans="1:41" x14ac:dyDescent="0.45">
      <c r="A842" t="s">
        <v>8147</v>
      </c>
      <c r="B842" t="s">
        <v>98</v>
      </c>
      <c r="C842">
        <v>4</v>
      </c>
      <c r="D842">
        <v>4</v>
      </c>
      <c r="F842">
        <v>4.8136099999999997</v>
      </c>
      <c r="G842">
        <v>21</v>
      </c>
      <c r="H842">
        <v>12</v>
      </c>
      <c r="K842">
        <v>61.7</v>
      </c>
      <c r="L842">
        <v>273</v>
      </c>
      <c r="M842">
        <v>62</v>
      </c>
      <c r="N842">
        <v>35</v>
      </c>
      <c r="O842">
        <v>33</v>
      </c>
      <c r="P842">
        <v>8</v>
      </c>
      <c r="Q842">
        <v>24</v>
      </c>
      <c r="R842">
        <v>1</v>
      </c>
      <c r="S842">
        <v>7</v>
      </c>
      <c r="T842">
        <v>46</v>
      </c>
      <c r="U842">
        <v>6.7098899999999997</v>
      </c>
      <c r="V842">
        <v>3.50081</v>
      </c>
      <c r="W842">
        <v>1.9166700000000001</v>
      </c>
      <c r="X842">
        <v>1.1669400000000001</v>
      </c>
      <c r="Y842">
        <v>0.16849800000000001</v>
      </c>
      <c r="Z842">
        <v>8.7912100000000007E-2</v>
      </c>
      <c r="AA842">
        <v>8.0586083233356406E-2</v>
      </c>
      <c r="AB842">
        <v>0.25619799999999998</v>
      </c>
      <c r="AC842">
        <v>1.39384</v>
      </c>
      <c r="AD842">
        <v>0.28723399999999999</v>
      </c>
      <c r="AE842">
        <v>0.68181800000000004</v>
      </c>
      <c r="AH842">
        <v>4.9568199999999996</v>
      </c>
      <c r="AI842">
        <v>0.33163799999999999</v>
      </c>
      <c r="AJ842">
        <v>0.331015</v>
      </c>
      <c r="AK842">
        <v>999</v>
      </c>
      <c r="AO842" t="s">
        <v>8148</v>
      </c>
    </row>
    <row r="843" spans="1:41" x14ac:dyDescent="0.45">
      <c r="A843" t="s">
        <v>8149</v>
      </c>
      <c r="B843" t="s">
        <v>7</v>
      </c>
      <c r="C843">
        <v>3</v>
      </c>
      <c r="D843">
        <v>3</v>
      </c>
      <c r="F843">
        <v>3.94604</v>
      </c>
      <c r="G843">
        <v>40</v>
      </c>
      <c r="H843">
        <v>0</v>
      </c>
      <c r="K843">
        <v>59.3</v>
      </c>
      <c r="L843">
        <v>251</v>
      </c>
      <c r="M843">
        <v>56</v>
      </c>
      <c r="N843">
        <v>28</v>
      </c>
      <c r="O843">
        <v>26</v>
      </c>
      <c r="P843">
        <v>7</v>
      </c>
      <c r="Q843">
        <v>19</v>
      </c>
      <c r="R843">
        <v>1</v>
      </c>
      <c r="S843">
        <v>3</v>
      </c>
      <c r="T843">
        <v>54</v>
      </c>
      <c r="U843">
        <v>8.1956199999999999</v>
      </c>
      <c r="V843">
        <v>2.8836400000000002</v>
      </c>
      <c r="W843">
        <v>2.8421099999999999</v>
      </c>
      <c r="X843">
        <v>1.0623899999999999</v>
      </c>
      <c r="Y843">
        <v>0.215139</v>
      </c>
      <c r="Z843">
        <v>7.5697200000000006E-2</v>
      </c>
      <c r="AA843">
        <v>0.13944223523139901</v>
      </c>
      <c r="AB843">
        <v>0.24454100000000001</v>
      </c>
      <c r="AC843">
        <v>1.2647600000000001</v>
      </c>
      <c r="AD843">
        <v>0.29166700000000001</v>
      </c>
      <c r="AE843">
        <v>0.72085900000000003</v>
      </c>
      <c r="AH843">
        <v>4.0813499999999996</v>
      </c>
      <c r="AI843">
        <v>0.33113900000000002</v>
      </c>
      <c r="AJ843">
        <v>0.484574</v>
      </c>
      <c r="AK843">
        <v>999</v>
      </c>
      <c r="AO843" t="s">
        <v>8150</v>
      </c>
    </row>
    <row r="844" spans="1:41" x14ac:dyDescent="0.45">
      <c r="A844" t="s">
        <v>8151</v>
      </c>
      <c r="C844">
        <v>5</v>
      </c>
      <c r="D844">
        <v>8</v>
      </c>
      <c r="F844">
        <v>5.2354599999999998</v>
      </c>
      <c r="G844">
        <v>22</v>
      </c>
      <c r="H844">
        <v>20</v>
      </c>
      <c r="K844">
        <v>108.3</v>
      </c>
      <c r="L844">
        <v>478</v>
      </c>
      <c r="M844">
        <v>131</v>
      </c>
      <c r="N844">
        <v>67</v>
      </c>
      <c r="O844">
        <v>63</v>
      </c>
      <c r="P844">
        <v>18</v>
      </c>
      <c r="Q844">
        <v>31</v>
      </c>
      <c r="R844">
        <v>0</v>
      </c>
      <c r="S844">
        <v>2</v>
      </c>
      <c r="T844">
        <v>63</v>
      </c>
      <c r="U844">
        <v>5.2354599999999998</v>
      </c>
      <c r="V844">
        <v>2.5761799999999999</v>
      </c>
      <c r="W844">
        <v>2.03226</v>
      </c>
      <c r="X844">
        <v>1.4958400000000001</v>
      </c>
      <c r="Y844">
        <v>0.131799</v>
      </c>
      <c r="Z844">
        <v>6.4853599999999997E-2</v>
      </c>
      <c r="AA844">
        <v>6.6945604979991899E-2</v>
      </c>
      <c r="AB844">
        <v>0.29438199999999998</v>
      </c>
      <c r="AC844">
        <v>1.4958400000000001</v>
      </c>
      <c r="AD844">
        <v>0.31043999999999999</v>
      </c>
      <c r="AE844">
        <v>0.69444399999999995</v>
      </c>
      <c r="AH844">
        <v>5.1664000000000003</v>
      </c>
      <c r="AI844">
        <v>0.32953199999999999</v>
      </c>
      <c r="AJ844">
        <v>0.50982400000000005</v>
      </c>
      <c r="AK844">
        <v>999</v>
      </c>
      <c r="AO844">
        <v>1943</v>
      </c>
    </row>
    <row r="845" spans="1:41" x14ac:dyDescent="0.45">
      <c r="A845" t="s">
        <v>7524</v>
      </c>
      <c r="B845" t="s">
        <v>98</v>
      </c>
      <c r="C845">
        <v>3</v>
      </c>
      <c r="D845">
        <v>2</v>
      </c>
      <c r="F845">
        <v>4.05</v>
      </c>
      <c r="G845">
        <v>56</v>
      </c>
      <c r="H845">
        <v>1</v>
      </c>
      <c r="K845">
        <v>60</v>
      </c>
      <c r="L845">
        <v>255</v>
      </c>
      <c r="M845">
        <v>52</v>
      </c>
      <c r="N845">
        <v>29</v>
      </c>
      <c r="O845">
        <v>27</v>
      </c>
      <c r="P845">
        <v>7</v>
      </c>
      <c r="Q845">
        <v>25</v>
      </c>
      <c r="R845">
        <v>2</v>
      </c>
      <c r="S845">
        <v>4</v>
      </c>
      <c r="T845">
        <v>60</v>
      </c>
      <c r="U845">
        <v>9</v>
      </c>
      <c r="V845">
        <v>3.75</v>
      </c>
      <c r="W845">
        <v>2.4</v>
      </c>
      <c r="X845">
        <v>1.05</v>
      </c>
      <c r="Y845">
        <v>0.235294</v>
      </c>
      <c r="Z845">
        <v>9.8039200000000007E-2</v>
      </c>
      <c r="AA845">
        <v>0.13725490123033501</v>
      </c>
      <c r="AB845">
        <v>0.23008899999999999</v>
      </c>
      <c r="AC845">
        <v>1.2833300000000001</v>
      </c>
      <c r="AD845">
        <v>0.28301900000000002</v>
      </c>
      <c r="AE845">
        <v>0.71428599999999998</v>
      </c>
      <c r="AH845">
        <v>4.2217099999999999</v>
      </c>
      <c r="AI845">
        <v>0.32885199999999998</v>
      </c>
      <c r="AJ845">
        <v>0.35888799999999998</v>
      </c>
      <c r="AK845">
        <v>999</v>
      </c>
      <c r="AO845">
        <v>17490</v>
      </c>
    </row>
    <row r="846" spans="1:41" x14ac:dyDescent="0.45">
      <c r="A846" t="s">
        <v>8152</v>
      </c>
      <c r="C846">
        <v>4</v>
      </c>
      <c r="D846">
        <v>5</v>
      </c>
      <c r="F846">
        <v>5.60398</v>
      </c>
      <c r="G846">
        <v>19</v>
      </c>
      <c r="H846">
        <v>17</v>
      </c>
      <c r="K846">
        <v>80.3</v>
      </c>
      <c r="L846">
        <v>368</v>
      </c>
      <c r="M846">
        <v>94</v>
      </c>
      <c r="N846">
        <v>53</v>
      </c>
      <c r="O846">
        <v>50</v>
      </c>
      <c r="P846">
        <v>12</v>
      </c>
      <c r="Q846">
        <v>33</v>
      </c>
      <c r="R846">
        <v>0</v>
      </c>
      <c r="S846">
        <v>4</v>
      </c>
      <c r="T846">
        <v>50</v>
      </c>
      <c r="U846">
        <v>5.60398</v>
      </c>
      <c r="V846">
        <v>3.6986300000000001</v>
      </c>
      <c r="W846">
        <v>1.51515</v>
      </c>
      <c r="X846">
        <v>1.3449599999999999</v>
      </c>
      <c r="Y846">
        <v>0.13586999999999999</v>
      </c>
      <c r="Z846">
        <v>8.9673900000000001E-2</v>
      </c>
      <c r="AA846">
        <v>4.6195648610591798E-2</v>
      </c>
      <c r="AB846">
        <v>0.28398800000000002</v>
      </c>
      <c r="AC846">
        <v>1.5815699999999999</v>
      </c>
      <c r="AD846">
        <v>0.30483300000000002</v>
      </c>
      <c r="AE846">
        <v>0.67150600000000005</v>
      </c>
      <c r="AH846">
        <v>5.33474</v>
      </c>
      <c r="AI846">
        <v>0.32836599999999999</v>
      </c>
      <c r="AJ846">
        <v>-5.47584E-3</v>
      </c>
      <c r="AK846">
        <v>999</v>
      </c>
      <c r="AO846">
        <v>19269</v>
      </c>
    </row>
    <row r="847" spans="1:41" x14ac:dyDescent="0.45">
      <c r="A847" t="s">
        <v>8153</v>
      </c>
      <c r="B847" t="s">
        <v>170</v>
      </c>
      <c r="C847">
        <v>4</v>
      </c>
      <c r="D847">
        <v>3</v>
      </c>
      <c r="F847">
        <v>3.63158</v>
      </c>
      <c r="G847">
        <v>62</v>
      </c>
      <c r="H847">
        <v>0</v>
      </c>
      <c r="K847">
        <v>57</v>
      </c>
      <c r="L847">
        <v>241</v>
      </c>
      <c r="M847">
        <v>42</v>
      </c>
      <c r="N847">
        <v>25</v>
      </c>
      <c r="O847">
        <v>23</v>
      </c>
      <c r="P847">
        <v>7</v>
      </c>
      <c r="Q847">
        <v>32</v>
      </c>
      <c r="R847">
        <v>1</v>
      </c>
      <c r="S847">
        <v>2</v>
      </c>
      <c r="T847">
        <v>76</v>
      </c>
      <c r="U847">
        <v>12</v>
      </c>
      <c r="V847">
        <v>5.0526299999999997</v>
      </c>
      <c r="W847">
        <v>2.375</v>
      </c>
      <c r="X847">
        <v>1.1052599999999999</v>
      </c>
      <c r="Y847">
        <v>0.31535299999999999</v>
      </c>
      <c r="Z847">
        <v>0.13278000000000001</v>
      </c>
      <c r="AA847">
        <v>0.18257261812686901</v>
      </c>
      <c r="AB847">
        <v>0.202899</v>
      </c>
      <c r="AC847">
        <v>1.2982499999999999</v>
      </c>
      <c r="AD847">
        <v>0.28225800000000001</v>
      </c>
      <c r="AE847">
        <v>0.76324000000000003</v>
      </c>
      <c r="AH847">
        <v>3.9743400000000002</v>
      </c>
      <c r="AI847">
        <v>0.32832299999999998</v>
      </c>
      <c r="AJ847">
        <v>0.53663400000000006</v>
      </c>
      <c r="AK847">
        <v>999</v>
      </c>
      <c r="AO847">
        <v>20151</v>
      </c>
    </row>
    <row r="848" spans="1:41" x14ac:dyDescent="0.45">
      <c r="A848" t="s">
        <v>8154</v>
      </c>
      <c r="B848" t="s">
        <v>31</v>
      </c>
      <c r="C848">
        <v>5</v>
      </c>
      <c r="D848">
        <v>6</v>
      </c>
      <c r="F848">
        <v>5.0317699999999999</v>
      </c>
      <c r="G848">
        <v>24</v>
      </c>
      <c r="H848">
        <v>19</v>
      </c>
      <c r="K848">
        <v>78.7</v>
      </c>
      <c r="L848">
        <v>357</v>
      </c>
      <c r="M848">
        <v>80</v>
      </c>
      <c r="N848">
        <v>47</v>
      </c>
      <c r="O848">
        <v>44</v>
      </c>
      <c r="P848">
        <v>11</v>
      </c>
      <c r="Q848">
        <v>43</v>
      </c>
      <c r="R848">
        <v>1</v>
      </c>
      <c r="S848">
        <v>2</v>
      </c>
      <c r="T848">
        <v>66</v>
      </c>
      <c r="U848">
        <v>7.54765</v>
      </c>
      <c r="V848">
        <v>4.9174100000000003</v>
      </c>
      <c r="W848">
        <v>1.53488</v>
      </c>
      <c r="X848">
        <v>1.2579400000000001</v>
      </c>
      <c r="Y848">
        <v>0.18487400000000001</v>
      </c>
      <c r="Z848">
        <v>0.120448</v>
      </c>
      <c r="AA848">
        <v>6.4425773918628595E-2</v>
      </c>
      <c r="AB848">
        <v>0.25641000000000003</v>
      </c>
      <c r="AC848">
        <v>1.5629</v>
      </c>
      <c r="AD848">
        <v>0.29361700000000002</v>
      </c>
      <c r="AE848">
        <v>0.70631999999999995</v>
      </c>
      <c r="AH848">
        <v>5.1101900000000002</v>
      </c>
      <c r="AI848">
        <v>0.32583899999999999</v>
      </c>
      <c r="AJ848">
        <v>0.360599</v>
      </c>
      <c r="AK848">
        <v>999</v>
      </c>
      <c r="AO848" t="s">
        <v>8155</v>
      </c>
    </row>
    <row r="849" spans="1:41" x14ac:dyDescent="0.45">
      <c r="A849" t="s">
        <v>7475</v>
      </c>
      <c r="B849" t="s">
        <v>82</v>
      </c>
      <c r="C849">
        <v>2</v>
      </c>
      <c r="D849">
        <v>2</v>
      </c>
      <c r="F849">
        <v>4.4760200000000001</v>
      </c>
      <c r="G849">
        <v>31</v>
      </c>
      <c r="H849">
        <v>8</v>
      </c>
      <c r="K849">
        <v>56.3</v>
      </c>
      <c r="L849">
        <v>249</v>
      </c>
      <c r="M849">
        <v>58</v>
      </c>
      <c r="N849">
        <v>30</v>
      </c>
      <c r="O849">
        <v>28</v>
      </c>
      <c r="P849">
        <v>8</v>
      </c>
      <c r="Q849">
        <v>21</v>
      </c>
      <c r="R849">
        <v>1</v>
      </c>
      <c r="S849">
        <v>2</v>
      </c>
      <c r="T849">
        <v>52</v>
      </c>
      <c r="U849">
        <v>8.3126099999999994</v>
      </c>
      <c r="V849">
        <v>3.3570199999999999</v>
      </c>
      <c r="W849">
        <v>2.4761899999999999</v>
      </c>
      <c r="X849">
        <v>1.2788600000000001</v>
      </c>
      <c r="Y849">
        <v>0.20883499999999999</v>
      </c>
      <c r="Z849">
        <v>8.4337300000000004E-2</v>
      </c>
      <c r="AA849">
        <v>0.12449800223112099</v>
      </c>
      <c r="AB849">
        <v>0.256637</v>
      </c>
      <c r="AC849">
        <v>1.4032</v>
      </c>
      <c r="AD849">
        <v>0.301205</v>
      </c>
      <c r="AE849">
        <v>0.72271399999999997</v>
      </c>
      <c r="AH849">
        <v>4.48062</v>
      </c>
      <c r="AI849">
        <v>0.32450499999999999</v>
      </c>
      <c r="AJ849">
        <v>0.27354400000000001</v>
      </c>
      <c r="AK849">
        <v>999</v>
      </c>
      <c r="AO849">
        <v>15047</v>
      </c>
    </row>
    <row r="850" spans="1:41" x14ac:dyDescent="0.45">
      <c r="A850" t="s">
        <v>7551</v>
      </c>
      <c r="B850" t="s">
        <v>28</v>
      </c>
      <c r="C850">
        <v>5</v>
      </c>
      <c r="D850">
        <v>5</v>
      </c>
      <c r="F850">
        <v>4.1399999999999997</v>
      </c>
      <c r="G850">
        <v>46</v>
      </c>
      <c r="H850">
        <v>1</v>
      </c>
      <c r="K850">
        <v>50</v>
      </c>
      <c r="L850">
        <v>213</v>
      </c>
      <c r="M850">
        <v>48</v>
      </c>
      <c r="N850">
        <v>25</v>
      </c>
      <c r="O850">
        <v>23</v>
      </c>
      <c r="P850">
        <v>6</v>
      </c>
      <c r="Q850">
        <v>18</v>
      </c>
      <c r="R850">
        <v>1</v>
      </c>
      <c r="S850">
        <v>2</v>
      </c>
      <c r="T850">
        <v>48</v>
      </c>
      <c r="U850">
        <v>8.64</v>
      </c>
      <c r="V850">
        <v>3.24</v>
      </c>
      <c r="W850">
        <v>2.6666699999999999</v>
      </c>
      <c r="X850">
        <v>1.08</v>
      </c>
      <c r="Y850">
        <v>0.225352</v>
      </c>
      <c r="Z850">
        <v>8.4506999999999999E-2</v>
      </c>
      <c r="AA850">
        <v>0.14084506779909101</v>
      </c>
      <c r="AB850">
        <v>0.24870500000000001</v>
      </c>
      <c r="AC850">
        <v>1.32</v>
      </c>
      <c r="AD850">
        <v>0.30215799999999998</v>
      </c>
      <c r="AE850">
        <v>0.71180600000000005</v>
      </c>
      <c r="AH850">
        <v>4.09504</v>
      </c>
      <c r="AI850">
        <v>0.32416099999999998</v>
      </c>
      <c r="AJ850">
        <v>0.40210899999999999</v>
      </c>
      <c r="AK850">
        <v>999</v>
      </c>
      <c r="AO850">
        <v>25551</v>
      </c>
    </row>
    <row r="851" spans="1:41" x14ac:dyDescent="0.45">
      <c r="A851" t="s">
        <v>66</v>
      </c>
      <c r="B851" t="s">
        <v>10</v>
      </c>
      <c r="C851">
        <v>5</v>
      </c>
      <c r="D851">
        <v>6</v>
      </c>
      <c r="F851">
        <v>5.0358700000000001</v>
      </c>
      <c r="G851">
        <v>37</v>
      </c>
      <c r="H851">
        <v>7</v>
      </c>
      <c r="K851">
        <v>69.7</v>
      </c>
      <c r="L851">
        <v>316</v>
      </c>
      <c r="M851">
        <v>62</v>
      </c>
      <c r="N851">
        <v>42</v>
      </c>
      <c r="O851">
        <v>39</v>
      </c>
      <c r="P851">
        <v>8</v>
      </c>
      <c r="Q851">
        <v>44</v>
      </c>
      <c r="R851">
        <v>1</v>
      </c>
      <c r="S851">
        <v>4</v>
      </c>
      <c r="T851">
        <v>75</v>
      </c>
      <c r="U851">
        <v>9.6843599999999999</v>
      </c>
      <c r="V851">
        <v>5.6814900000000002</v>
      </c>
      <c r="W851">
        <v>1.70455</v>
      </c>
      <c r="X851">
        <v>1.0329999999999999</v>
      </c>
      <c r="Y851">
        <v>0.237342</v>
      </c>
      <c r="Z851">
        <v>0.139241</v>
      </c>
      <c r="AA851">
        <v>9.8101273179054205E-2</v>
      </c>
      <c r="AB851">
        <v>0.23134299999999999</v>
      </c>
      <c r="AC851">
        <v>1.5207999999999999</v>
      </c>
      <c r="AD851">
        <v>0.29189199999999998</v>
      </c>
      <c r="AE851">
        <v>0.67510599999999998</v>
      </c>
      <c r="AH851">
        <v>4.6610699999999996</v>
      </c>
      <c r="AI851">
        <v>0.32385799999999998</v>
      </c>
      <c r="AJ851">
        <v>-0.16571900000000001</v>
      </c>
      <c r="AK851">
        <v>999</v>
      </c>
      <c r="AO851">
        <v>31839</v>
      </c>
    </row>
    <row r="852" spans="1:41" x14ac:dyDescent="0.45">
      <c r="A852" t="s">
        <v>8156</v>
      </c>
      <c r="C852">
        <v>2</v>
      </c>
      <c r="D852">
        <v>3</v>
      </c>
      <c r="F852">
        <v>4.65517</v>
      </c>
      <c r="G852">
        <v>27</v>
      </c>
      <c r="H852">
        <v>6</v>
      </c>
      <c r="K852">
        <v>58</v>
      </c>
      <c r="L852">
        <v>253</v>
      </c>
      <c r="M852">
        <v>65</v>
      </c>
      <c r="N852">
        <v>32</v>
      </c>
      <c r="O852">
        <v>30</v>
      </c>
      <c r="P852">
        <v>7</v>
      </c>
      <c r="Q852">
        <v>16</v>
      </c>
      <c r="R852">
        <v>0</v>
      </c>
      <c r="S852">
        <v>2</v>
      </c>
      <c r="T852">
        <v>33</v>
      </c>
      <c r="U852">
        <v>5.1206899999999997</v>
      </c>
      <c r="V852">
        <v>2.4827599999999999</v>
      </c>
      <c r="W852">
        <v>2.0625</v>
      </c>
      <c r="X852">
        <v>1.0862099999999999</v>
      </c>
      <c r="Y852">
        <v>0.130435</v>
      </c>
      <c r="Z852">
        <v>6.3241099999999995E-2</v>
      </c>
      <c r="AA852">
        <v>6.7193672060966395E-2</v>
      </c>
      <c r="AB852">
        <v>0.27659600000000001</v>
      </c>
      <c r="AC852">
        <v>1.39655</v>
      </c>
      <c r="AD852">
        <v>0.29743599999999998</v>
      </c>
      <c r="AE852">
        <v>0.68820199999999998</v>
      </c>
      <c r="AH852">
        <v>4.6171100000000003</v>
      </c>
      <c r="AI852">
        <v>0.322799</v>
      </c>
      <c r="AJ852">
        <v>0.38857399999999997</v>
      </c>
      <c r="AK852">
        <v>999</v>
      </c>
      <c r="AO852" t="s">
        <v>8157</v>
      </c>
    </row>
    <row r="853" spans="1:41" x14ac:dyDescent="0.45">
      <c r="A853" t="s">
        <v>8158</v>
      </c>
      <c r="B853" t="s">
        <v>14</v>
      </c>
      <c r="C853">
        <v>4</v>
      </c>
      <c r="D853">
        <v>5</v>
      </c>
      <c r="F853">
        <v>5.0341100000000001</v>
      </c>
      <c r="G853">
        <v>24</v>
      </c>
      <c r="H853">
        <v>16</v>
      </c>
      <c r="K853">
        <v>73.3</v>
      </c>
      <c r="L853">
        <v>326</v>
      </c>
      <c r="M853">
        <v>84</v>
      </c>
      <c r="N853">
        <v>44</v>
      </c>
      <c r="O853">
        <v>41</v>
      </c>
      <c r="P853">
        <v>11</v>
      </c>
      <c r="Q853">
        <v>22</v>
      </c>
      <c r="R853">
        <v>1</v>
      </c>
      <c r="S853">
        <v>3</v>
      </c>
      <c r="T853">
        <v>44</v>
      </c>
      <c r="U853">
        <v>5.4024599999999996</v>
      </c>
      <c r="V853">
        <v>2.7012299999999998</v>
      </c>
      <c r="W853">
        <v>2</v>
      </c>
      <c r="X853">
        <v>1.3506100000000001</v>
      </c>
      <c r="Y853">
        <v>0.13496900000000001</v>
      </c>
      <c r="Z853">
        <v>6.7484699999999995E-2</v>
      </c>
      <c r="AA853">
        <v>6.7484661936759893E-2</v>
      </c>
      <c r="AB853">
        <v>0.27906999999999998</v>
      </c>
      <c r="AC853">
        <v>1.44611</v>
      </c>
      <c r="AD853">
        <v>0.29674800000000001</v>
      </c>
      <c r="AE853">
        <v>0.68432700000000002</v>
      </c>
      <c r="AH853">
        <v>5.0285700000000002</v>
      </c>
      <c r="AI853">
        <v>0.32141700000000001</v>
      </c>
      <c r="AJ853">
        <v>9.0114899999999998E-2</v>
      </c>
      <c r="AK853">
        <v>999</v>
      </c>
      <c r="AO853">
        <v>14467</v>
      </c>
    </row>
    <row r="854" spans="1:41" x14ac:dyDescent="0.45">
      <c r="A854" t="s">
        <v>8159</v>
      </c>
      <c r="B854" t="s">
        <v>207</v>
      </c>
      <c r="C854">
        <v>4</v>
      </c>
      <c r="D854">
        <v>5</v>
      </c>
      <c r="F854">
        <v>5.0921099999999999</v>
      </c>
      <c r="G854">
        <v>20</v>
      </c>
      <c r="H854">
        <v>14</v>
      </c>
      <c r="K854">
        <v>76</v>
      </c>
      <c r="L854">
        <v>336</v>
      </c>
      <c r="M854">
        <v>67</v>
      </c>
      <c r="N854">
        <v>46</v>
      </c>
      <c r="O854">
        <v>43</v>
      </c>
      <c r="P854">
        <v>11</v>
      </c>
      <c r="Q854">
        <v>42</v>
      </c>
      <c r="R854">
        <v>0</v>
      </c>
      <c r="S854">
        <v>9</v>
      </c>
      <c r="T854">
        <v>72</v>
      </c>
      <c r="U854">
        <v>8.5263200000000001</v>
      </c>
      <c r="V854">
        <v>4.9736799999999999</v>
      </c>
      <c r="W854">
        <v>1.7142900000000001</v>
      </c>
      <c r="X854">
        <v>1.30263</v>
      </c>
      <c r="Y854">
        <v>0.214286</v>
      </c>
      <c r="Z854">
        <v>0.125</v>
      </c>
      <c r="AA854">
        <v>8.9285716414451599E-2</v>
      </c>
      <c r="AB854">
        <v>0.23508799999999999</v>
      </c>
      <c r="AC854">
        <v>1.43421</v>
      </c>
      <c r="AD854">
        <v>0.27722799999999997</v>
      </c>
      <c r="AE854">
        <v>0.67307700000000004</v>
      </c>
      <c r="AH854">
        <v>5.2550400000000002</v>
      </c>
      <c r="AI854">
        <v>0.31724999999999998</v>
      </c>
      <c r="AJ854">
        <v>0.27116000000000001</v>
      </c>
      <c r="AK854">
        <v>999</v>
      </c>
      <c r="AO854">
        <v>16929</v>
      </c>
    </row>
    <row r="855" spans="1:41" x14ac:dyDescent="0.45">
      <c r="A855" t="s">
        <v>7485</v>
      </c>
      <c r="B855" t="s">
        <v>309</v>
      </c>
      <c r="C855">
        <v>3</v>
      </c>
      <c r="D855">
        <v>4</v>
      </c>
      <c r="F855">
        <v>5.0815599999999996</v>
      </c>
      <c r="G855">
        <v>29</v>
      </c>
      <c r="H855">
        <v>5</v>
      </c>
      <c r="K855">
        <v>79.7</v>
      </c>
      <c r="L855">
        <v>364</v>
      </c>
      <c r="M855">
        <v>91</v>
      </c>
      <c r="N855">
        <v>48</v>
      </c>
      <c r="O855">
        <v>45</v>
      </c>
      <c r="P855">
        <v>13</v>
      </c>
      <c r="Q855">
        <v>31</v>
      </c>
      <c r="R855">
        <v>1</v>
      </c>
      <c r="S855">
        <v>5</v>
      </c>
      <c r="T855">
        <v>67</v>
      </c>
      <c r="U855">
        <v>7.5658700000000003</v>
      </c>
      <c r="V855">
        <v>3.5006300000000001</v>
      </c>
      <c r="W855">
        <v>2.1612900000000002</v>
      </c>
      <c r="X855">
        <v>1.46801</v>
      </c>
      <c r="Y855">
        <v>0.18406600000000001</v>
      </c>
      <c r="Z855">
        <v>8.5164799999999999E-2</v>
      </c>
      <c r="AA855">
        <v>9.8901100456714602E-2</v>
      </c>
      <c r="AB855">
        <v>0.27743899999999999</v>
      </c>
      <c r="AC855">
        <v>1.53074</v>
      </c>
      <c r="AD855">
        <v>0.31451600000000002</v>
      </c>
      <c r="AE855">
        <v>0.71290900000000001</v>
      </c>
      <c r="AH855">
        <v>5.0492699999999999</v>
      </c>
      <c r="AI855">
        <v>0.316691</v>
      </c>
      <c r="AJ855">
        <v>0.63933600000000002</v>
      </c>
      <c r="AK855">
        <v>999</v>
      </c>
      <c r="AO855">
        <v>17192</v>
      </c>
    </row>
    <row r="856" spans="1:41" x14ac:dyDescent="0.45">
      <c r="A856" t="s">
        <v>8160</v>
      </c>
      <c r="C856">
        <v>3</v>
      </c>
      <c r="D856">
        <v>6</v>
      </c>
      <c r="F856">
        <v>5.5332499999999998</v>
      </c>
      <c r="G856">
        <v>22</v>
      </c>
      <c r="H856">
        <v>15</v>
      </c>
      <c r="K856">
        <v>79.7</v>
      </c>
      <c r="L856">
        <v>359</v>
      </c>
      <c r="M856">
        <v>84</v>
      </c>
      <c r="N856">
        <v>52</v>
      </c>
      <c r="O856">
        <v>49</v>
      </c>
      <c r="P856">
        <v>14</v>
      </c>
      <c r="Q856">
        <v>35</v>
      </c>
      <c r="R856">
        <v>0</v>
      </c>
      <c r="S856">
        <v>6</v>
      </c>
      <c r="T856">
        <v>65</v>
      </c>
      <c r="U856">
        <v>7.3400299999999996</v>
      </c>
      <c r="V856">
        <v>3.9523199999999998</v>
      </c>
      <c r="W856">
        <v>1.85714</v>
      </c>
      <c r="X856">
        <v>1.5809299999999999</v>
      </c>
      <c r="Y856">
        <v>0.181058</v>
      </c>
      <c r="Z856">
        <v>9.7492999999999996E-2</v>
      </c>
      <c r="AA856">
        <v>8.3565458655357305E-2</v>
      </c>
      <c r="AB856">
        <v>0.26415100000000002</v>
      </c>
      <c r="AC856">
        <v>1.4931000000000001</v>
      </c>
      <c r="AD856">
        <v>0.29288700000000001</v>
      </c>
      <c r="AE856">
        <v>0.67404399999999998</v>
      </c>
      <c r="AH856">
        <v>5.4507700000000003</v>
      </c>
      <c r="AI856">
        <v>0.31509100000000001</v>
      </c>
      <c r="AJ856">
        <v>0.20966000000000001</v>
      </c>
      <c r="AK856">
        <v>999</v>
      </c>
      <c r="AO856" t="s">
        <v>8161</v>
      </c>
    </row>
    <row r="857" spans="1:41" x14ac:dyDescent="0.45">
      <c r="A857" t="s">
        <v>8162</v>
      </c>
      <c r="B857" t="s">
        <v>309</v>
      </c>
      <c r="C857">
        <v>2</v>
      </c>
      <c r="D857">
        <v>3</v>
      </c>
      <c r="F857">
        <v>5.2345199999999998</v>
      </c>
      <c r="G857">
        <v>29</v>
      </c>
      <c r="H857">
        <v>7</v>
      </c>
      <c r="K857">
        <v>53.3</v>
      </c>
      <c r="L857">
        <v>244</v>
      </c>
      <c r="M857">
        <v>53</v>
      </c>
      <c r="N857">
        <v>33</v>
      </c>
      <c r="O857">
        <v>31</v>
      </c>
      <c r="P857">
        <v>7</v>
      </c>
      <c r="Q857">
        <v>31</v>
      </c>
      <c r="R857">
        <v>0</v>
      </c>
      <c r="S857">
        <v>3</v>
      </c>
      <c r="T857">
        <v>51</v>
      </c>
      <c r="U857">
        <v>8.6116299999999999</v>
      </c>
      <c r="V857">
        <v>5.2345199999999998</v>
      </c>
      <c r="W857">
        <v>1.64516</v>
      </c>
      <c r="X857">
        <v>1.1819900000000001</v>
      </c>
      <c r="Y857">
        <v>0.20901600000000001</v>
      </c>
      <c r="Z857">
        <v>0.127049</v>
      </c>
      <c r="AA857">
        <v>8.1967219710349995E-2</v>
      </c>
      <c r="AB857">
        <v>0.25238100000000002</v>
      </c>
      <c r="AC857">
        <v>1.5759799999999999</v>
      </c>
      <c r="AD857">
        <v>0.30263200000000001</v>
      </c>
      <c r="AE857">
        <v>0.68733200000000005</v>
      </c>
      <c r="AH857">
        <v>4.9623600000000003</v>
      </c>
      <c r="AI857">
        <v>0.31422800000000001</v>
      </c>
      <c r="AJ857">
        <v>0.40558100000000002</v>
      </c>
      <c r="AK857">
        <v>999</v>
      </c>
      <c r="AO857">
        <v>21290</v>
      </c>
    </row>
    <row r="858" spans="1:41" x14ac:dyDescent="0.45">
      <c r="A858" t="s">
        <v>8163</v>
      </c>
      <c r="C858">
        <v>4</v>
      </c>
      <c r="D858">
        <v>5</v>
      </c>
      <c r="F858">
        <v>4.9067400000000001</v>
      </c>
      <c r="G858">
        <v>21</v>
      </c>
      <c r="H858">
        <v>11</v>
      </c>
      <c r="K858">
        <v>69.7</v>
      </c>
      <c r="L858">
        <v>304</v>
      </c>
      <c r="M858">
        <v>82</v>
      </c>
      <c r="N858">
        <v>41</v>
      </c>
      <c r="O858">
        <v>38</v>
      </c>
      <c r="P858">
        <v>12</v>
      </c>
      <c r="Q858">
        <v>13</v>
      </c>
      <c r="R858">
        <v>0</v>
      </c>
      <c r="S858">
        <v>3</v>
      </c>
      <c r="T858">
        <v>42</v>
      </c>
      <c r="U858">
        <v>5.4232399999999998</v>
      </c>
      <c r="V858">
        <v>1.67862</v>
      </c>
      <c r="W858">
        <v>3.2307700000000001</v>
      </c>
      <c r="X858">
        <v>1.5495000000000001</v>
      </c>
      <c r="Y858">
        <v>0.138158</v>
      </c>
      <c r="Z858">
        <v>4.2763200000000001E-2</v>
      </c>
      <c r="AA858">
        <v>9.5394730567932101E-2</v>
      </c>
      <c r="AB858">
        <v>0.28472199999999998</v>
      </c>
      <c r="AC858">
        <v>1.3629800000000001</v>
      </c>
      <c r="AD858">
        <v>0.29914499999999999</v>
      </c>
      <c r="AE858">
        <v>0.69053699999999996</v>
      </c>
      <c r="AH858">
        <v>4.9767000000000001</v>
      </c>
      <c r="AI858">
        <v>0.31337500000000001</v>
      </c>
      <c r="AJ858">
        <v>0.18768199999999999</v>
      </c>
      <c r="AK858">
        <v>999</v>
      </c>
      <c r="AO858">
        <v>10160</v>
      </c>
    </row>
    <row r="859" spans="1:41" x14ac:dyDescent="0.45">
      <c r="A859" t="s">
        <v>4122</v>
      </c>
      <c r="B859" t="s">
        <v>130</v>
      </c>
      <c r="C859">
        <v>6</v>
      </c>
      <c r="D859">
        <v>6</v>
      </c>
      <c r="F859">
        <v>4.1791</v>
      </c>
      <c r="G859">
        <v>43</v>
      </c>
      <c r="H859">
        <v>2</v>
      </c>
      <c r="K859">
        <v>60.3</v>
      </c>
      <c r="L859">
        <v>262</v>
      </c>
      <c r="M859">
        <v>53</v>
      </c>
      <c r="N859">
        <v>30</v>
      </c>
      <c r="O859">
        <v>28</v>
      </c>
      <c r="P859">
        <v>8</v>
      </c>
      <c r="Q859">
        <v>28</v>
      </c>
      <c r="R859">
        <v>0</v>
      </c>
      <c r="S859">
        <v>3</v>
      </c>
      <c r="T859">
        <v>64</v>
      </c>
      <c r="U859">
        <v>9.5522399999999994</v>
      </c>
      <c r="V859">
        <v>4.1791</v>
      </c>
      <c r="W859">
        <v>2.2857099999999999</v>
      </c>
      <c r="X859">
        <v>1.1940299999999999</v>
      </c>
      <c r="Y859">
        <v>0.24427499999999999</v>
      </c>
      <c r="Z859">
        <v>0.10687000000000001</v>
      </c>
      <c r="AA859">
        <v>0.13740458339452699</v>
      </c>
      <c r="AB859">
        <v>0.229437</v>
      </c>
      <c r="AC859">
        <v>1.34328</v>
      </c>
      <c r="AD859">
        <v>0.28301900000000002</v>
      </c>
      <c r="AE859">
        <v>0.73065899999999995</v>
      </c>
      <c r="AH859">
        <v>4.3993200000000003</v>
      </c>
      <c r="AI859">
        <v>0.31124099999999999</v>
      </c>
      <c r="AJ859">
        <v>0.45378099999999999</v>
      </c>
      <c r="AK859">
        <v>999</v>
      </c>
      <c r="AO859" t="s">
        <v>4125</v>
      </c>
    </row>
    <row r="860" spans="1:41" x14ac:dyDescent="0.45">
      <c r="A860" t="s">
        <v>8164</v>
      </c>
      <c r="C860">
        <v>4</v>
      </c>
      <c r="D860">
        <v>5</v>
      </c>
      <c r="F860">
        <v>4.8755499999999996</v>
      </c>
      <c r="G860">
        <v>19</v>
      </c>
      <c r="H860">
        <v>10</v>
      </c>
      <c r="K860">
        <v>68.3</v>
      </c>
      <c r="L860">
        <v>302</v>
      </c>
      <c r="M860">
        <v>74</v>
      </c>
      <c r="N860">
        <v>40</v>
      </c>
      <c r="O860">
        <v>37</v>
      </c>
      <c r="P860">
        <v>10</v>
      </c>
      <c r="Q860">
        <v>24</v>
      </c>
      <c r="R860">
        <v>0</v>
      </c>
      <c r="S860">
        <v>3</v>
      </c>
      <c r="T860">
        <v>51</v>
      </c>
      <c r="U860">
        <v>6.7203499999999998</v>
      </c>
      <c r="V860">
        <v>3.1625200000000002</v>
      </c>
      <c r="W860">
        <v>2.125</v>
      </c>
      <c r="X860">
        <v>1.31772</v>
      </c>
      <c r="Y860">
        <v>0.168874</v>
      </c>
      <c r="Z860">
        <v>7.9470200000000005E-2</v>
      </c>
      <c r="AA860">
        <v>8.9403972029685905E-2</v>
      </c>
      <c r="AB860">
        <v>0.26909100000000002</v>
      </c>
      <c r="AC860">
        <v>1.43485</v>
      </c>
      <c r="AD860">
        <v>0.29906500000000003</v>
      </c>
      <c r="AE860">
        <v>0.69047599999999998</v>
      </c>
      <c r="AH860">
        <v>4.8509399999999996</v>
      </c>
      <c r="AI860">
        <v>0.309502</v>
      </c>
      <c r="AJ860">
        <v>0.23322399999999999</v>
      </c>
      <c r="AK860">
        <v>999</v>
      </c>
      <c r="AO860" t="s">
        <v>8165</v>
      </c>
    </row>
    <row r="861" spans="1:41" x14ac:dyDescent="0.45">
      <c r="A861" t="s">
        <v>7442</v>
      </c>
      <c r="B861" t="s">
        <v>178</v>
      </c>
      <c r="C861">
        <v>4</v>
      </c>
      <c r="D861">
        <v>4</v>
      </c>
      <c r="F861">
        <v>4.4081599999999996</v>
      </c>
      <c r="G861">
        <v>40</v>
      </c>
      <c r="H861">
        <v>3</v>
      </c>
      <c r="K861">
        <v>49</v>
      </c>
      <c r="L861">
        <v>211</v>
      </c>
      <c r="M861">
        <v>48</v>
      </c>
      <c r="N861">
        <v>26</v>
      </c>
      <c r="O861">
        <v>24</v>
      </c>
      <c r="P861">
        <v>7</v>
      </c>
      <c r="Q861">
        <v>17</v>
      </c>
      <c r="R861">
        <v>2</v>
      </c>
      <c r="S861">
        <v>1</v>
      </c>
      <c r="T861">
        <v>47</v>
      </c>
      <c r="U861">
        <v>8.6326499999999999</v>
      </c>
      <c r="V861">
        <v>3.1224500000000002</v>
      </c>
      <c r="W861">
        <v>2.76471</v>
      </c>
      <c r="X861">
        <v>1.2857099999999999</v>
      </c>
      <c r="Y861">
        <v>0.222749</v>
      </c>
      <c r="Z861">
        <v>8.0568699999999993E-2</v>
      </c>
      <c r="AA861">
        <v>0.14218009263277001</v>
      </c>
      <c r="AB861">
        <v>0.24870500000000001</v>
      </c>
      <c r="AC861">
        <v>1.32653</v>
      </c>
      <c r="AD861">
        <v>0.294964</v>
      </c>
      <c r="AE861">
        <v>0.70652199999999998</v>
      </c>
      <c r="AH861">
        <v>4.2958600000000002</v>
      </c>
      <c r="AI861">
        <v>0.30940600000000001</v>
      </c>
      <c r="AJ861">
        <v>0.139849</v>
      </c>
      <c r="AK861">
        <v>999</v>
      </c>
      <c r="AO861">
        <v>18152</v>
      </c>
    </row>
    <row r="862" spans="1:41" x14ac:dyDescent="0.45">
      <c r="A862" t="s">
        <v>7288</v>
      </c>
      <c r="B862" t="s">
        <v>107</v>
      </c>
      <c r="C862">
        <v>5</v>
      </c>
      <c r="D862">
        <v>3</v>
      </c>
      <c r="F862">
        <v>4.0754700000000001</v>
      </c>
      <c r="G862">
        <v>55</v>
      </c>
      <c r="H862">
        <v>0</v>
      </c>
      <c r="K862">
        <v>53</v>
      </c>
      <c r="L862">
        <v>232</v>
      </c>
      <c r="M862">
        <v>47</v>
      </c>
      <c r="N862">
        <v>26</v>
      </c>
      <c r="O862">
        <v>24</v>
      </c>
      <c r="P862">
        <v>7</v>
      </c>
      <c r="Q862">
        <v>24</v>
      </c>
      <c r="R862">
        <v>2</v>
      </c>
      <c r="S862">
        <v>4</v>
      </c>
      <c r="T862">
        <v>66</v>
      </c>
      <c r="U862">
        <v>11.2075</v>
      </c>
      <c r="V862">
        <v>4.0754700000000001</v>
      </c>
      <c r="W862">
        <v>2.75</v>
      </c>
      <c r="X862">
        <v>1.18868</v>
      </c>
      <c r="Y862">
        <v>0.28448299999999999</v>
      </c>
      <c r="Z862">
        <v>0.103448</v>
      </c>
      <c r="AA862">
        <v>0.18103446811437601</v>
      </c>
      <c r="AB862">
        <v>0.23039200000000001</v>
      </c>
      <c r="AC862">
        <v>1.33962</v>
      </c>
      <c r="AD862">
        <v>0.305344</v>
      </c>
      <c r="AE862">
        <v>0.735294</v>
      </c>
      <c r="AH862">
        <v>4.0663600000000004</v>
      </c>
      <c r="AI862">
        <v>0.308257</v>
      </c>
      <c r="AJ862">
        <v>0.36055300000000001</v>
      </c>
      <c r="AK862">
        <v>999</v>
      </c>
      <c r="AO862">
        <v>16258</v>
      </c>
    </row>
    <row r="863" spans="1:41" x14ac:dyDescent="0.45">
      <c r="A863" t="s">
        <v>8166</v>
      </c>
      <c r="B863" t="s">
        <v>98</v>
      </c>
      <c r="C863">
        <v>5</v>
      </c>
      <c r="D863">
        <v>3</v>
      </c>
      <c r="F863">
        <v>3.9661</v>
      </c>
      <c r="G863">
        <v>49</v>
      </c>
      <c r="H863">
        <v>0</v>
      </c>
      <c r="K863">
        <v>59</v>
      </c>
      <c r="L863">
        <v>255</v>
      </c>
      <c r="M863">
        <v>55</v>
      </c>
      <c r="N863">
        <v>28</v>
      </c>
      <c r="O863">
        <v>26</v>
      </c>
      <c r="P863">
        <v>7</v>
      </c>
      <c r="Q863">
        <v>22</v>
      </c>
      <c r="R863">
        <v>3</v>
      </c>
      <c r="S863">
        <v>3</v>
      </c>
      <c r="T863">
        <v>56</v>
      </c>
      <c r="U863">
        <v>8.54237</v>
      </c>
      <c r="V863">
        <v>3.3559299999999999</v>
      </c>
      <c r="W863">
        <v>2.5454500000000002</v>
      </c>
      <c r="X863">
        <v>1.0678000000000001</v>
      </c>
      <c r="Y863">
        <v>0.219608</v>
      </c>
      <c r="Z863">
        <v>8.6274500000000004E-2</v>
      </c>
      <c r="AA863">
        <v>0.13333333283662699</v>
      </c>
      <c r="AB863">
        <v>0.23913000000000001</v>
      </c>
      <c r="AC863">
        <v>1.30508</v>
      </c>
      <c r="AD863">
        <v>0.28742499999999999</v>
      </c>
      <c r="AE863">
        <v>0.72916700000000001</v>
      </c>
      <c r="AH863">
        <v>4.1702899999999996</v>
      </c>
      <c r="AI863">
        <v>0.307585</v>
      </c>
      <c r="AJ863">
        <v>0.35671599999999998</v>
      </c>
      <c r="AK863">
        <v>999</v>
      </c>
      <c r="AO863" t="s">
        <v>8167</v>
      </c>
    </row>
    <row r="864" spans="1:41" x14ac:dyDescent="0.45">
      <c r="A864" t="s">
        <v>7428</v>
      </c>
      <c r="B864" t="s">
        <v>39</v>
      </c>
      <c r="C864">
        <v>5</v>
      </c>
      <c r="D864">
        <v>6</v>
      </c>
      <c r="F864">
        <v>4.1109299999999998</v>
      </c>
      <c r="G864">
        <v>63</v>
      </c>
      <c r="H864">
        <v>0</v>
      </c>
      <c r="K864">
        <v>61.3</v>
      </c>
      <c r="L864">
        <v>266</v>
      </c>
      <c r="M864">
        <v>48</v>
      </c>
      <c r="N864">
        <v>30</v>
      </c>
      <c r="O864">
        <v>28</v>
      </c>
      <c r="P864">
        <v>7</v>
      </c>
      <c r="Q864">
        <v>34</v>
      </c>
      <c r="R864">
        <v>1</v>
      </c>
      <c r="S864">
        <v>5</v>
      </c>
      <c r="T864">
        <v>79</v>
      </c>
      <c r="U864">
        <v>11.598699999999999</v>
      </c>
      <c r="V864">
        <v>4.9918399999999998</v>
      </c>
      <c r="W864">
        <v>2.3235299999999999</v>
      </c>
      <c r="X864">
        <v>1.02773</v>
      </c>
      <c r="Y864">
        <v>0.29699199999999998</v>
      </c>
      <c r="Z864">
        <v>0.12781999999999999</v>
      </c>
      <c r="AA864">
        <v>0.169172927737236</v>
      </c>
      <c r="AB864">
        <v>0.211454</v>
      </c>
      <c r="AC864">
        <v>1.33768</v>
      </c>
      <c r="AD864">
        <v>0.29077999999999998</v>
      </c>
      <c r="AE864">
        <v>0.72022200000000003</v>
      </c>
      <c r="AH864">
        <v>4.0707000000000004</v>
      </c>
      <c r="AI864">
        <v>0.30624499999999999</v>
      </c>
      <c r="AJ864">
        <v>0.32830700000000002</v>
      </c>
      <c r="AK864">
        <v>999</v>
      </c>
      <c r="AO864">
        <v>19883</v>
      </c>
    </row>
    <row r="865" spans="1:41" x14ac:dyDescent="0.45">
      <c r="A865" t="s">
        <v>7380</v>
      </c>
      <c r="B865" t="s">
        <v>59</v>
      </c>
      <c r="C865">
        <v>3</v>
      </c>
      <c r="D865">
        <v>2</v>
      </c>
      <c r="F865">
        <v>4.0986700000000003</v>
      </c>
      <c r="G865">
        <v>55</v>
      </c>
      <c r="H865">
        <v>1</v>
      </c>
      <c r="K865">
        <v>52.7</v>
      </c>
      <c r="L865">
        <v>222</v>
      </c>
      <c r="M865">
        <v>43</v>
      </c>
      <c r="N865">
        <v>26</v>
      </c>
      <c r="O865">
        <v>24</v>
      </c>
      <c r="P865">
        <v>7</v>
      </c>
      <c r="Q865">
        <v>23</v>
      </c>
      <c r="R865">
        <v>1</v>
      </c>
      <c r="S865">
        <v>4</v>
      </c>
      <c r="T865">
        <v>65</v>
      </c>
      <c r="U865">
        <v>11.1006</v>
      </c>
      <c r="V865">
        <v>3.9278900000000001</v>
      </c>
      <c r="W865">
        <v>2.8260900000000002</v>
      </c>
      <c r="X865">
        <v>1.1954499999999999</v>
      </c>
      <c r="Y865">
        <v>0.29279300000000003</v>
      </c>
      <c r="Z865">
        <v>0.103604</v>
      </c>
      <c r="AA865">
        <v>0.18918919563293399</v>
      </c>
      <c r="AB865">
        <v>0.22051299999999999</v>
      </c>
      <c r="AC865">
        <v>1.25237</v>
      </c>
      <c r="AD865">
        <v>0.29268300000000003</v>
      </c>
      <c r="AE865">
        <v>0.71174400000000004</v>
      </c>
      <c r="AH865">
        <v>4.0519999999999996</v>
      </c>
      <c r="AI865">
        <v>0.30607899999999999</v>
      </c>
      <c r="AJ865">
        <v>0.26466400000000001</v>
      </c>
      <c r="AK865">
        <v>999</v>
      </c>
      <c r="AO865">
        <v>13580</v>
      </c>
    </row>
    <row r="866" spans="1:41" x14ac:dyDescent="0.45">
      <c r="A866" t="s">
        <v>7620</v>
      </c>
      <c r="B866" t="s">
        <v>46</v>
      </c>
      <c r="C866">
        <v>3</v>
      </c>
      <c r="D866">
        <v>2</v>
      </c>
      <c r="F866">
        <v>4.4751399999999997</v>
      </c>
      <c r="G866">
        <v>51</v>
      </c>
      <c r="H866">
        <v>2</v>
      </c>
      <c r="K866">
        <v>54.3</v>
      </c>
      <c r="L866">
        <v>233</v>
      </c>
      <c r="M866">
        <v>50</v>
      </c>
      <c r="N866">
        <v>29</v>
      </c>
      <c r="O866">
        <v>27</v>
      </c>
      <c r="P866">
        <v>8</v>
      </c>
      <c r="Q866">
        <v>23</v>
      </c>
      <c r="R866">
        <v>1</v>
      </c>
      <c r="S866">
        <v>2</v>
      </c>
      <c r="T866">
        <v>58</v>
      </c>
      <c r="U866">
        <v>9.6132600000000004</v>
      </c>
      <c r="V866">
        <v>3.8121499999999999</v>
      </c>
      <c r="W866">
        <v>2.5217399999999999</v>
      </c>
      <c r="X866">
        <v>1.3259700000000001</v>
      </c>
      <c r="Y866">
        <v>0.24892700000000001</v>
      </c>
      <c r="Z866">
        <v>9.8712400000000006E-2</v>
      </c>
      <c r="AA866">
        <v>0.15021459758281699</v>
      </c>
      <c r="AB866">
        <v>0.24038499999999999</v>
      </c>
      <c r="AC866">
        <v>1.3443799999999999</v>
      </c>
      <c r="AD866">
        <v>0.29577500000000001</v>
      </c>
      <c r="AE866">
        <v>0.711974</v>
      </c>
      <c r="AH866">
        <v>4.41526</v>
      </c>
      <c r="AI866">
        <v>0.305871</v>
      </c>
      <c r="AJ866">
        <v>0.204429</v>
      </c>
      <c r="AK866">
        <v>999</v>
      </c>
      <c r="AO866">
        <v>21205</v>
      </c>
    </row>
    <row r="867" spans="1:41" x14ac:dyDescent="0.45">
      <c r="A867" t="s">
        <v>8168</v>
      </c>
      <c r="B867" t="s">
        <v>7</v>
      </c>
      <c r="C867">
        <v>4</v>
      </c>
      <c r="D867">
        <v>7</v>
      </c>
      <c r="F867">
        <v>5.0285099999999998</v>
      </c>
      <c r="G867">
        <v>22</v>
      </c>
      <c r="H867">
        <v>17</v>
      </c>
      <c r="K867">
        <v>87.7</v>
      </c>
      <c r="L867">
        <v>393</v>
      </c>
      <c r="M867">
        <v>97</v>
      </c>
      <c r="N867">
        <v>52</v>
      </c>
      <c r="O867">
        <v>49</v>
      </c>
      <c r="P867">
        <v>11</v>
      </c>
      <c r="Q867">
        <v>36</v>
      </c>
      <c r="R867">
        <v>0</v>
      </c>
      <c r="S867">
        <v>6</v>
      </c>
      <c r="T867">
        <v>52</v>
      </c>
      <c r="U867">
        <v>5.3363699999999996</v>
      </c>
      <c r="V867">
        <v>3.69441</v>
      </c>
      <c r="W867">
        <v>1.4444399999999999</v>
      </c>
      <c r="X867">
        <v>1.1288499999999999</v>
      </c>
      <c r="Y867">
        <v>0.13231599999999999</v>
      </c>
      <c r="Z867">
        <v>9.1603100000000007E-2</v>
      </c>
      <c r="AA867">
        <v>4.07124608755111E-2</v>
      </c>
      <c r="AB867">
        <v>0.27635300000000002</v>
      </c>
      <c r="AC867">
        <v>1.5165299999999999</v>
      </c>
      <c r="AD867">
        <v>0.29861100000000002</v>
      </c>
      <c r="AE867">
        <v>0.68877600000000005</v>
      </c>
      <c r="AH867">
        <v>5.13645</v>
      </c>
      <c r="AI867">
        <v>0.30570799999999998</v>
      </c>
      <c r="AJ867">
        <v>0.50726499999999997</v>
      </c>
      <c r="AK867">
        <v>999</v>
      </c>
      <c r="AO867">
        <v>25830</v>
      </c>
    </row>
    <row r="868" spans="1:41" x14ac:dyDescent="0.45">
      <c r="A868" t="s">
        <v>7296</v>
      </c>
      <c r="B868" t="s">
        <v>42</v>
      </c>
      <c r="C868">
        <v>4</v>
      </c>
      <c r="D868">
        <v>4</v>
      </c>
      <c r="F868">
        <v>4.26945</v>
      </c>
      <c r="G868">
        <v>58</v>
      </c>
      <c r="H868">
        <v>0</v>
      </c>
      <c r="K868">
        <v>52.7</v>
      </c>
      <c r="L868">
        <v>221</v>
      </c>
      <c r="M868">
        <v>46</v>
      </c>
      <c r="N868">
        <v>27</v>
      </c>
      <c r="O868">
        <v>25</v>
      </c>
      <c r="P868">
        <v>7</v>
      </c>
      <c r="Q868">
        <v>23</v>
      </c>
      <c r="R868">
        <v>1</v>
      </c>
      <c r="S868">
        <v>1</v>
      </c>
      <c r="T868">
        <v>58</v>
      </c>
      <c r="U868">
        <v>9.9051200000000001</v>
      </c>
      <c r="V868">
        <v>3.9278900000000001</v>
      </c>
      <c r="W868">
        <v>2.5217399999999999</v>
      </c>
      <c r="X868">
        <v>1.1954499999999999</v>
      </c>
      <c r="Y868">
        <v>0.26244299999999998</v>
      </c>
      <c r="Z868">
        <v>0.104072</v>
      </c>
      <c r="AA868">
        <v>0.15837105363607401</v>
      </c>
      <c r="AB868">
        <v>0.23350299999999999</v>
      </c>
      <c r="AC868">
        <v>1.3092999999999999</v>
      </c>
      <c r="AD868">
        <v>0.29545500000000002</v>
      </c>
      <c r="AE868">
        <v>0.70945899999999995</v>
      </c>
      <c r="AH868">
        <v>4.1468800000000003</v>
      </c>
      <c r="AI868">
        <v>0.30551200000000001</v>
      </c>
      <c r="AJ868">
        <v>0.20340900000000001</v>
      </c>
      <c r="AK868">
        <v>999</v>
      </c>
      <c r="AO868">
        <v>14542</v>
      </c>
    </row>
    <row r="869" spans="1:41" x14ac:dyDescent="0.45">
      <c r="A869" t="s">
        <v>7510</v>
      </c>
      <c r="B869" t="s">
        <v>36</v>
      </c>
      <c r="C869">
        <v>2</v>
      </c>
      <c r="D869">
        <v>4</v>
      </c>
      <c r="F869">
        <v>5.2650800000000002</v>
      </c>
      <c r="G869">
        <v>23</v>
      </c>
      <c r="H869">
        <v>8</v>
      </c>
      <c r="K869">
        <v>54.7</v>
      </c>
      <c r="L869">
        <v>242</v>
      </c>
      <c r="M869">
        <v>55</v>
      </c>
      <c r="N869">
        <v>34</v>
      </c>
      <c r="O869">
        <v>32</v>
      </c>
      <c r="P869">
        <v>9</v>
      </c>
      <c r="Q869">
        <v>24</v>
      </c>
      <c r="R869">
        <v>0</v>
      </c>
      <c r="S869">
        <v>4</v>
      </c>
      <c r="T869">
        <v>50</v>
      </c>
      <c r="U869">
        <v>8.2266899999999996</v>
      </c>
      <c r="V869">
        <v>3.9488099999999999</v>
      </c>
      <c r="W869">
        <v>2.0833300000000001</v>
      </c>
      <c r="X869">
        <v>1.4807999999999999</v>
      </c>
      <c r="Y869">
        <v>0.20661199999999999</v>
      </c>
      <c r="Z869">
        <v>9.9173600000000001E-2</v>
      </c>
      <c r="AA869">
        <v>0.10743802040815301</v>
      </c>
      <c r="AB869">
        <v>0.25700899999999999</v>
      </c>
      <c r="AC869">
        <v>1.44424</v>
      </c>
      <c r="AD869">
        <v>0.29677399999999998</v>
      </c>
      <c r="AE869">
        <v>0.67771099999999995</v>
      </c>
      <c r="AH869">
        <v>5.1014799999999996</v>
      </c>
      <c r="AI869">
        <v>0.30473899999999998</v>
      </c>
      <c r="AJ869">
        <v>0.191833</v>
      </c>
      <c r="AK869">
        <v>999</v>
      </c>
      <c r="AO869">
        <v>16233</v>
      </c>
    </row>
    <row r="870" spans="1:41" x14ac:dyDescent="0.45">
      <c r="A870" t="s">
        <v>8169</v>
      </c>
      <c r="B870" t="s">
        <v>73</v>
      </c>
      <c r="C870">
        <v>4</v>
      </c>
      <c r="D870">
        <v>5</v>
      </c>
      <c r="F870">
        <v>5.4277699999999998</v>
      </c>
      <c r="G870">
        <v>20</v>
      </c>
      <c r="H870">
        <v>15</v>
      </c>
      <c r="K870">
        <v>71.3</v>
      </c>
      <c r="L870">
        <v>321</v>
      </c>
      <c r="M870">
        <v>77</v>
      </c>
      <c r="N870">
        <v>46</v>
      </c>
      <c r="O870">
        <v>43</v>
      </c>
      <c r="P870">
        <v>11</v>
      </c>
      <c r="Q870">
        <v>32</v>
      </c>
      <c r="R870">
        <v>0</v>
      </c>
      <c r="S870">
        <v>3</v>
      </c>
      <c r="T870">
        <v>52</v>
      </c>
      <c r="U870">
        <v>6.5638100000000001</v>
      </c>
      <c r="V870">
        <v>4.0392700000000001</v>
      </c>
      <c r="W870">
        <v>1.625</v>
      </c>
      <c r="X870">
        <v>1.3885000000000001</v>
      </c>
      <c r="Y870">
        <v>0.161994</v>
      </c>
      <c r="Z870">
        <v>9.9688499999999999E-2</v>
      </c>
      <c r="AA870">
        <v>6.2305301427841103E-2</v>
      </c>
      <c r="AB870">
        <v>0.269231</v>
      </c>
      <c r="AC870">
        <v>1.5287500000000001</v>
      </c>
      <c r="AD870">
        <v>0.295964</v>
      </c>
      <c r="AE870">
        <v>0.67307700000000004</v>
      </c>
      <c r="AH870">
        <v>5.27468</v>
      </c>
      <c r="AI870">
        <v>0.30449799999999999</v>
      </c>
      <c r="AJ870">
        <v>5.9394599999999999E-2</v>
      </c>
      <c r="AK870">
        <v>999</v>
      </c>
      <c r="AO870" t="s">
        <v>8170</v>
      </c>
    </row>
    <row r="871" spans="1:41" x14ac:dyDescent="0.45">
      <c r="A871" t="s">
        <v>7487</v>
      </c>
      <c r="B871" t="s">
        <v>82</v>
      </c>
      <c r="C871">
        <v>4</v>
      </c>
      <c r="D871">
        <v>3</v>
      </c>
      <c r="F871">
        <v>4.2465799999999998</v>
      </c>
      <c r="G871">
        <v>38</v>
      </c>
      <c r="H871">
        <v>7</v>
      </c>
      <c r="K871">
        <v>65.7</v>
      </c>
      <c r="L871">
        <v>289</v>
      </c>
      <c r="M871">
        <v>63</v>
      </c>
      <c r="N871">
        <v>33</v>
      </c>
      <c r="O871">
        <v>31</v>
      </c>
      <c r="P871">
        <v>8</v>
      </c>
      <c r="Q871">
        <v>28</v>
      </c>
      <c r="R871">
        <v>0</v>
      </c>
      <c r="S871">
        <v>3</v>
      </c>
      <c r="T871">
        <v>58</v>
      </c>
      <c r="U871">
        <v>7.9452100000000003</v>
      </c>
      <c r="V871">
        <v>3.83562</v>
      </c>
      <c r="W871">
        <v>2.0714299999999999</v>
      </c>
      <c r="X871">
        <v>1.09589</v>
      </c>
      <c r="Y871">
        <v>0.20069200000000001</v>
      </c>
      <c r="Z871">
        <v>9.6885799999999994E-2</v>
      </c>
      <c r="AA871">
        <v>0.103806227445602</v>
      </c>
      <c r="AB871">
        <v>0.24418599999999999</v>
      </c>
      <c r="AC871">
        <v>1.3850800000000001</v>
      </c>
      <c r="AD871">
        <v>0.28645799999999999</v>
      </c>
      <c r="AE871">
        <v>0.72681700000000005</v>
      </c>
      <c r="AH871">
        <v>4.4879199999999999</v>
      </c>
      <c r="AI871">
        <v>0.30444700000000002</v>
      </c>
      <c r="AJ871">
        <v>0.45982800000000001</v>
      </c>
      <c r="AK871">
        <v>999</v>
      </c>
      <c r="AO871">
        <v>23265</v>
      </c>
    </row>
    <row r="872" spans="1:41" x14ac:dyDescent="0.45">
      <c r="A872" t="s">
        <v>7200</v>
      </c>
      <c r="B872" t="s">
        <v>18</v>
      </c>
      <c r="C872">
        <v>3</v>
      </c>
      <c r="D872">
        <v>4</v>
      </c>
      <c r="F872">
        <v>4.6071400000000002</v>
      </c>
      <c r="G872">
        <v>30</v>
      </c>
      <c r="H872">
        <v>10</v>
      </c>
      <c r="K872">
        <v>84</v>
      </c>
      <c r="L872">
        <v>376</v>
      </c>
      <c r="M872">
        <v>87</v>
      </c>
      <c r="N872">
        <v>46</v>
      </c>
      <c r="O872">
        <v>43</v>
      </c>
      <c r="P872">
        <v>10</v>
      </c>
      <c r="Q872">
        <v>37</v>
      </c>
      <c r="R872">
        <v>0</v>
      </c>
      <c r="S872">
        <v>6</v>
      </c>
      <c r="T872">
        <v>64</v>
      </c>
      <c r="U872">
        <v>6.8571400000000002</v>
      </c>
      <c r="V872">
        <v>3.9642900000000001</v>
      </c>
      <c r="W872">
        <v>1.72973</v>
      </c>
      <c r="X872">
        <v>1.0714300000000001</v>
      </c>
      <c r="Y872">
        <v>0.170213</v>
      </c>
      <c r="Z872">
        <v>9.84043E-2</v>
      </c>
      <c r="AA872">
        <v>7.1808502078056294E-2</v>
      </c>
      <c r="AB872">
        <v>0.26126100000000002</v>
      </c>
      <c r="AC872">
        <v>1.4761899999999999</v>
      </c>
      <c r="AD872">
        <v>0.29729699999999998</v>
      </c>
      <c r="AE872">
        <v>0.70909100000000003</v>
      </c>
      <c r="AH872">
        <v>4.8145600000000002</v>
      </c>
      <c r="AI872">
        <v>0.30420900000000001</v>
      </c>
      <c r="AJ872">
        <v>0.64846499999999996</v>
      </c>
      <c r="AK872">
        <v>999</v>
      </c>
      <c r="AO872">
        <v>18555</v>
      </c>
    </row>
    <row r="873" spans="1:41" x14ac:dyDescent="0.45">
      <c r="A873" t="s">
        <v>8171</v>
      </c>
      <c r="B873" t="s">
        <v>89</v>
      </c>
      <c r="C873">
        <v>4</v>
      </c>
      <c r="D873">
        <v>4</v>
      </c>
      <c r="F873">
        <v>3.9363800000000002</v>
      </c>
      <c r="G873">
        <v>37</v>
      </c>
      <c r="H873">
        <v>1</v>
      </c>
      <c r="K873">
        <v>50.3</v>
      </c>
      <c r="L873">
        <v>215</v>
      </c>
      <c r="M873">
        <v>45</v>
      </c>
      <c r="N873">
        <v>24</v>
      </c>
      <c r="O873">
        <v>22</v>
      </c>
      <c r="P873">
        <v>6</v>
      </c>
      <c r="Q873">
        <v>20</v>
      </c>
      <c r="R873">
        <v>2</v>
      </c>
      <c r="S873">
        <v>1</v>
      </c>
      <c r="T873">
        <v>53</v>
      </c>
      <c r="U873">
        <v>9.4831000000000003</v>
      </c>
      <c r="V873">
        <v>3.5785300000000002</v>
      </c>
      <c r="W873">
        <v>2.65</v>
      </c>
      <c r="X873">
        <v>1.0735600000000001</v>
      </c>
      <c r="Y873">
        <v>0.24651200000000001</v>
      </c>
      <c r="Z873">
        <v>9.3023300000000003E-2</v>
      </c>
      <c r="AA873">
        <v>0.15348836779594399</v>
      </c>
      <c r="AB873">
        <v>0.231959</v>
      </c>
      <c r="AC873">
        <v>1.2922499999999999</v>
      </c>
      <c r="AD873">
        <v>0.28888900000000001</v>
      </c>
      <c r="AE873">
        <v>0.72438199999999997</v>
      </c>
      <c r="AH873">
        <v>3.9508700000000001</v>
      </c>
      <c r="AI873">
        <v>0.30325299999999999</v>
      </c>
      <c r="AJ873">
        <v>0.27178400000000003</v>
      </c>
      <c r="AK873">
        <v>999</v>
      </c>
      <c r="AO873">
        <v>27583</v>
      </c>
    </row>
    <row r="874" spans="1:41" x14ac:dyDescent="0.45">
      <c r="A874" t="s">
        <v>8172</v>
      </c>
      <c r="B874" t="s">
        <v>21</v>
      </c>
      <c r="C874">
        <v>2</v>
      </c>
      <c r="D874">
        <v>3</v>
      </c>
      <c r="F874">
        <v>4.4776100000000003</v>
      </c>
      <c r="G874">
        <v>23</v>
      </c>
      <c r="H874">
        <v>6</v>
      </c>
      <c r="K874">
        <v>60.3</v>
      </c>
      <c r="L874">
        <v>265</v>
      </c>
      <c r="M874">
        <v>57</v>
      </c>
      <c r="N874">
        <v>32</v>
      </c>
      <c r="O874">
        <v>30</v>
      </c>
      <c r="P874">
        <v>8</v>
      </c>
      <c r="Q874">
        <v>28</v>
      </c>
      <c r="R874">
        <v>0</v>
      </c>
      <c r="S874">
        <v>3</v>
      </c>
      <c r="T874">
        <v>58</v>
      </c>
      <c r="U874">
        <v>8.65672</v>
      </c>
      <c r="V874">
        <v>4.1791</v>
      </c>
      <c r="W874">
        <v>2.0714299999999999</v>
      </c>
      <c r="X874">
        <v>1.1940299999999999</v>
      </c>
      <c r="Y874">
        <v>0.21886800000000001</v>
      </c>
      <c r="Z874">
        <v>0.10566</v>
      </c>
      <c r="AA874">
        <v>0.11320754885673499</v>
      </c>
      <c r="AB874">
        <v>0.24359</v>
      </c>
      <c r="AC874">
        <v>1.4096200000000001</v>
      </c>
      <c r="AD874">
        <v>0.29166700000000001</v>
      </c>
      <c r="AE874">
        <v>0.71815700000000005</v>
      </c>
      <c r="AH874">
        <v>4.5983200000000002</v>
      </c>
      <c r="AI874">
        <v>0.30284299999999997</v>
      </c>
      <c r="AJ874">
        <v>0.37532199999999999</v>
      </c>
      <c r="AK874">
        <v>999</v>
      </c>
      <c r="AO874" t="s">
        <v>8173</v>
      </c>
    </row>
    <row r="875" spans="1:41" x14ac:dyDescent="0.45">
      <c r="A875" t="s">
        <v>6463</v>
      </c>
      <c r="B875" t="s">
        <v>18</v>
      </c>
      <c r="C875">
        <v>5</v>
      </c>
      <c r="D875">
        <v>4</v>
      </c>
      <c r="F875">
        <v>3.8388599999999999</v>
      </c>
      <c r="G875">
        <v>48</v>
      </c>
      <c r="H875">
        <v>0</v>
      </c>
      <c r="K875">
        <v>63.3</v>
      </c>
      <c r="L875">
        <v>274</v>
      </c>
      <c r="M875">
        <v>55</v>
      </c>
      <c r="N875">
        <v>29</v>
      </c>
      <c r="O875">
        <v>27</v>
      </c>
      <c r="P875">
        <v>7</v>
      </c>
      <c r="Q875">
        <v>31</v>
      </c>
      <c r="R875">
        <v>1</v>
      </c>
      <c r="S875">
        <v>2</v>
      </c>
      <c r="T875">
        <v>69</v>
      </c>
      <c r="U875">
        <v>9.8104300000000002</v>
      </c>
      <c r="V875">
        <v>4.4075800000000003</v>
      </c>
      <c r="W875">
        <v>2.2258100000000001</v>
      </c>
      <c r="X875">
        <v>0.99526099999999995</v>
      </c>
      <c r="Y875">
        <v>0.25182500000000002</v>
      </c>
      <c r="Z875">
        <v>0.113139</v>
      </c>
      <c r="AA875">
        <v>0.138686142861843</v>
      </c>
      <c r="AB875">
        <v>0.228216</v>
      </c>
      <c r="AC875">
        <v>1.3586100000000001</v>
      </c>
      <c r="AD875">
        <v>0.29090899999999997</v>
      </c>
      <c r="AE875">
        <v>0.748031</v>
      </c>
      <c r="AH875">
        <v>4.07653</v>
      </c>
      <c r="AI875">
        <v>0.3024</v>
      </c>
      <c r="AJ875">
        <v>0.59923700000000002</v>
      </c>
      <c r="AK875">
        <v>999</v>
      </c>
      <c r="AO875">
        <v>26203</v>
      </c>
    </row>
    <row r="876" spans="1:41" x14ac:dyDescent="0.45">
      <c r="A876" t="s">
        <v>8174</v>
      </c>
      <c r="C876">
        <v>3</v>
      </c>
      <c r="D876">
        <v>5</v>
      </c>
      <c r="F876">
        <v>5.0317699999999999</v>
      </c>
      <c r="G876">
        <v>27</v>
      </c>
      <c r="H876">
        <v>13</v>
      </c>
      <c r="K876">
        <v>78.7</v>
      </c>
      <c r="L876">
        <v>353</v>
      </c>
      <c r="M876">
        <v>88</v>
      </c>
      <c r="N876">
        <v>47</v>
      </c>
      <c r="O876">
        <v>44</v>
      </c>
      <c r="P876">
        <v>11</v>
      </c>
      <c r="Q876">
        <v>27</v>
      </c>
      <c r="R876">
        <v>0</v>
      </c>
      <c r="S876">
        <v>6</v>
      </c>
      <c r="T876">
        <v>48</v>
      </c>
      <c r="U876">
        <v>5.4892000000000003</v>
      </c>
      <c r="V876">
        <v>3.0876700000000001</v>
      </c>
      <c r="W876">
        <v>1.7777799999999999</v>
      </c>
      <c r="X876">
        <v>1.2579400000000001</v>
      </c>
      <c r="Y876">
        <v>0.13597699999999999</v>
      </c>
      <c r="Z876">
        <v>7.6487299999999994E-2</v>
      </c>
      <c r="AA876">
        <v>5.94900920987129E-2</v>
      </c>
      <c r="AB876">
        <v>0.27500000000000002</v>
      </c>
      <c r="AC876">
        <v>1.4612499999999999</v>
      </c>
      <c r="AD876">
        <v>0.29501899999999998</v>
      </c>
      <c r="AE876">
        <v>0.68273099999999998</v>
      </c>
      <c r="AH876">
        <v>5.1101900000000002</v>
      </c>
      <c r="AI876">
        <v>0.30189899999999997</v>
      </c>
      <c r="AJ876">
        <v>0.32246399999999997</v>
      </c>
      <c r="AK876">
        <v>999</v>
      </c>
      <c r="AO876" t="s">
        <v>8175</v>
      </c>
    </row>
    <row r="877" spans="1:41" x14ac:dyDescent="0.45">
      <c r="A877" t="s">
        <v>164</v>
      </c>
      <c r="B877" t="s">
        <v>10</v>
      </c>
      <c r="C877">
        <v>3</v>
      </c>
      <c r="D877">
        <v>3</v>
      </c>
      <c r="F877">
        <v>4.9723800000000002</v>
      </c>
      <c r="G877">
        <v>52</v>
      </c>
      <c r="H877">
        <v>2</v>
      </c>
      <c r="K877">
        <v>54.3</v>
      </c>
      <c r="L877">
        <v>238</v>
      </c>
      <c r="M877">
        <v>55</v>
      </c>
      <c r="N877">
        <v>32</v>
      </c>
      <c r="O877">
        <v>30</v>
      </c>
      <c r="P877">
        <v>9</v>
      </c>
      <c r="Q877">
        <v>20</v>
      </c>
      <c r="R877">
        <v>1</v>
      </c>
      <c r="S877">
        <v>2</v>
      </c>
      <c r="T877">
        <v>56</v>
      </c>
      <c r="U877">
        <v>9.2817699999999999</v>
      </c>
      <c r="V877">
        <v>3.3149199999999999</v>
      </c>
      <c r="W877">
        <v>2.8</v>
      </c>
      <c r="X877">
        <v>1.4917100000000001</v>
      </c>
      <c r="Y877">
        <v>0.235294</v>
      </c>
      <c r="Z877">
        <v>8.40336E-2</v>
      </c>
      <c r="AA877">
        <v>0.15126050263643201</v>
      </c>
      <c r="AB877">
        <v>0.25463000000000002</v>
      </c>
      <c r="AC877">
        <v>1.3812199999999999</v>
      </c>
      <c r="AD877">
        <v>0.30463600000000002</v>
      </c>
      <c r="AE877">
        <v>0.68910300000000002</v>
      </c>
      <c r="AH877">
        <v>4.5625900000000001</v>
      </c>
      <c r="AI877">
        <v>0.30101800000000001</v>
      </c>
      <c r="AJ877">
        <v>4.7562100000000003E-2</v>
      </c>
      <c r="AK877">
        <v>999</v>
      </c>
      <c r="AO877">
        <v>18333</v>
      </c>
    </row>
    <row r="878" spans="1:41" x14ac:dyDescent="0.45">
      <c r="A878" t="s">
        <v>8176</v>
      </c>
      <c r="B878" t="s">
        <v>36</v>
      </c>
      <c r="C878">
        <v>3</v>
      </c>
      <c r="D878">
        <v>5</v>
      </c>
      <c r="F878">
        <v>5.5384599999999997</v>
      </c>
      <c r="G878">
        <v>20</v>
      </c>
      <c r="H878">
        <v>15</v>
      </c>
      <c r="K878">
        <v>78</v>
      </c>
      <c r="L878">
        <v>353</v>
      </c>
      <c r="M878">
        <v>86</v>
      </c>
      <c r="N878">
        <v>51</v>
      </c>
      <c r="O878">
        <v>48</v>
      </c>
      <c r="P878">
        <v>13</v>
      </c>
      <c r="Q878">
        <v>33</v>
      </c>
      <c r="R878">
        <v>0</v>
      </c>
      <c r="S878">
        <v>6</v>
      </c>
      <c r="T878">
        <v>56</v>
      </c>
      <c r="U878">
        <v>6.4615400000000003</v>
      </c>
      <c r="V878">
        <v>3.80769</v>
      </c>
      <c r="W878">
        <v>1.6969700000000001</v>
      </c>
      <c r="X878">
        <v>1.5</v>
      </c>
      <c r="Y878">
        <v>0.15864</v>
      </c>
      <c r="Z878">
        <v>9.3484399999999995E-2</v>
      </c>
      <c r="AA878">
        <v>6.5155804157256997E-2</v>
      </c>
      <c r="AB878">
        <v>0.27388499999999999</v>
      </c>
      <c r="AC878">
        <v>1.5256400000000001</v>
      </c>
      <c r="AD878">
        <v>0.29795899999999997</v>
      </c>
      <c r="AE878">
        <v>0.67460299999999995</v>
      </c>
      <c r="AH878">
        <v>5.4858099999999999</v>
      </c>
      <c r="AI878">
        <v>0.30024499999999998</v>
      </c>
      <c r="AJ878">
        <v>0.214646</v>
      </c>
      <c r="AK878">
        <v>999</v>
      </c>
      <c r="AO878">
        <v>17877</v>
      </c>
    </row>
    <row r="879" spans="1:41" x14ac:dyDescent="0.45">
      <c r="A879" t="s">
        <v>6338</v>
      </c>
      <c r="B879" t="s">
        <v>170</v>
      </c>
      <c r="C879">
        <v>6</v>
      </c>
      <c r="D879">
        <v>6</v>
      </c>
      <c r="F879">
        <v>3.8571399999999998</v>
      </c>
      <c r="G879">
        <v>39</v>
      </c>
      <c r="H879">
        <v>0</v>
      </c>
      <c r="K879">
        <v>63</v>
      </c>
      <c r="L879">
        <v>266</v>
      </c>
      <c r="M879">
        <v>61</v>
      </c>
      <c r="N879">
        <v>29</v>
      </c>
      <c r="O879">
        <v>27</v>
      </c>
      <c r="P879">
        <v>7</v>
      </c>
      <c r="Q879">
        <v>15</v>
      </c>
      <c r="R879">
        <v>2</v>
      </c>
      <c r="S879">
        <v>5</v>
      </c>
      <c r="T879">
        <v>50</v>
      </c>
      <c r="U879">
        <v>7.1428599999999998</v>
      </c>
      <c r="V879">
        <v>2.1428600000000002</v>
      </c>
      <c r="W879">
        <v>3.3333300000000001</v>
      </c>
      <c r="X879">
        <v>1</v>
      </c>
      <c r="Y879">
        <v>0.18797</v>
      </c>
      <c r="Z879">
        <v>5.6390999999999997E-2</v>
      </c>
      <c r="AA879">
        <v>0.13157894462347</v>
      </c>
      <c r="AB879">
        <v>0.24796699999999999</v>
      </c>
      <c r="AC879">
        <v>1.20635</v>
      </c>
      <c r="AD879">
        <v>0.28571400000000002</v>
      </c>
      <c r="AE879">
        <v>0.70996999999999999</v>
      </c>
      <c r="AH879">
        <v>4.0645600000000002</v>
      </c>
      <c r="AI879">
        <v>0.29834500000000003</v>
      </c>
      <c r="AJ879">
        <v>0.45222699999999999</v>
      </c>
      <c r="AK879">
        <v>999</v>
      </c>
      <c r="AO879" t="s">
        <v>6340</v>
      </c>
    </row>
    <row r="880" spans="1:41" x14ac:dyDescent="0.45">
      <c r="A880" t="s">
        <v>8177</v>
      </c>
      <c r="B880" t="s">
        <v>170</v>
      </c>
      <c r="C880">
        <v>4</v>
      </c>
      <c r="D880">
        <v>6</v>
      </c>
      <c r="F880">
        <v>4.5211899999999998</v>
      </c>
      <c r="G880">
        <v>27</v>
      </c>
      <c r="H880">
        <v>7</v>
      </c>
      <c r="K880">
        <v>63.7</v>
      </c>
      <c r="L880">
        <v>284</v>
      </c>
      <c r="M880">
        <v>60</v>
      </c>
      <c r="N880">
        <v>34</v>
      </c>
      <c r="O880">
        <v>32</v>
      </c>
      <c r="P880">
        <v>8</v>
      </c>
      <c r="Q880">
        <v>34</v>
      </c>
      <c r="R880">
        <v>1</v>
      </c>
      <c r="S880">
        <v>2</v>
      </c>
      <c r="T880">
        <v>62</v>
      </c>
      <c r="U880">
        <v>8.7598099999999999</v>
      </c>
      <c r="V880">
        <v>4.8037700000000001</v>
      </c>
      <c r="W880">
        <v>1.8235300000000001</v>
      </c>
      <c r="X880">
        <v>1.1303000000000001</v>
      </c>
      <c r="Y880">
        <v>0.21831</v>
      </c>
      <c r="Z880">
        <v>0.119718</v>
      </c>
      <c r="AA880">
        <v>9.8591551184654194E-2</v>
      </c>
      <c r="AB880">
        <v>0.24193500000000001</v>
      </c>
      <c r="AC880">
        <v>1.47567</v>
      </c>
      <c r="AD880">
        <v>0.29213499999999998</v>
      </c>
      <c r="AE880">
        <v>0.724638</v>
      </c>
      <c r="AH880">
        <v>4.63652</v>
      </c>
      <c r="AI880">
        <v>0.29658099999999998</v>
      </c>
      <c r="AJ880">
        <v>0.381911</v>
      </c>
      <c r="AK880">
        <v>999</v>
      </c>
      <c r="AO880" t="s">
        <v>8178</v>
      </c>
    </row>
    <row r="881" spans="1:41" x14ac:dyDescent="0.45">
      <c r="A881" t="s">
        <v>7388</v>
      </c>
      <c r="B881" t="s">
        <v>16</v>
      </c>
      <c r="C881">
        <v>5</v>
      </c>
      <c r="D881">
        <v>5</v>
      </c>
      <c r="F881">
        <v>4.1311499999999999</v>
      </c>
      <c r="G881">
        <v>54</v>
      </c>
      <c r="H881">
        <v>2</v>
      </c>
      <c r="K881">
        <v>61</v>
      </c>
      <c r="L881">
        <v>265</v>
      </c>
      <c r="M881">
        <v>51</v>
      </c>
      <c r="N881">
        <v>30</v>
      </c>
      <c r="O881">
        <v>28</v>
      </c>
      <c r="P881">
        <v>7</v>
      </c>
      <c r="Q881">
        <v>32</v>
      </c>
      <c r="R881">
        <v>0</v>
      </c>
      <c r="S881">
        <v>4</v>
      </c>
      <c r="T881">
        <v>72</v>
      </c>
      <c r="U881">
        <v>10.622999999999999</v>
      </c>
      <c r="V881">
        <v>4.7213099999999999</v>
      </c>
      <c r="W881">
        <v>2.25</v>
      </c>
      <c r="X881">
        <v>1.0327900000000001</v>
      </c>
      <c r="Y881">
        <v>0.271698</v>
      </c>
      <c r="Z881">
        <v>0.120755</v>
      </c>
      <c r="AA881">
        <v>0.150943398475646</v>
      </c>
      <c r="AB881">
        <v>0.22270699999999999</v>
      </c>
      <c r="AC881">
        <v>1.36066</v>
      </c>
      <c r="AD881">
        <v>0.29333300000000001</v>
      </c>
      <c r="AE881">
        <v>0.72404400000000002</v>
      </c>
      <c r="AH881">
        <v>4.1566799999999997</v>
      </c>
      <c r="AI881">
        <v>0.29637599999999997</v>
      </c>
      <c r="AJ881">
        <v>0.344916</v>
      </c>
      <c r="AK881">
        <v>999</v>
      </c>
      <c r="AO881">
        <v>19618</v>
      </c>
    </row>
    <row r="882" spans="1:41" x14ac:dyDescent="0.45">
      <c r="A882" t="s">
        <v>7531</v>
      </c>
      <c r="B882" t="s">
        <v>269</v>
      </c>
      <c r="C882">
        <v>4</v>
      </c>
      <c r="D882">
        <v>3</v>
      </c>
      <c r="F882">
        <v>3.9488099999999999</v>
      </c>
      <c r="G882">
        <v>54</v>
      </c>
      <c r="H882">
        <v>0</v>
      </c>
      <c r="K882">
        <v>54.7</v>
      </c>
      <c r="L882">
        <v>226</v>
      </c>
      <c r="M882">
        <v>48</v>
      </c>
      <c r="N882">
        <v>26</v>
      </c>
      <c r="O882">
        <v>24</v>
      </c>
      <c r="P882">
        <v>9</v>
      </c>
      <c r="Q882">
        <v>17</v>
      </c>
      <c r="R882">
        <v>1</v>
      </c>
      <c r="S882">
        <v>2</v>
      </c>
      <c r="T882">
        <v>64</v>
      </c>
      <c r="U882">
        <v>10.530200000000001</v>
      </c>
      <c r="V882">
        <v>2.7970799999999998</v>
      </c>
      <c r="W882">
        <v>3.76471</v>
      </c>
      <c r="X882">
        <v>1.4807999999999999</v>
      </c>
      <c r="Y882">
        <v>0.28318599999999999</v>
      </c>
      <c r="Z882">
        <v>7.5221200000000002E-2</v>
      </c>
      <c r="AA882">
        <v>0.20796459913253701</v>
      </c>
      <c r="AB882">
        <v>0.23188400000000001</v>
      </c>
      <c r="AC882">
        <v>1.1882999999999999</v>
      </c>
      <c r="AD882">
        <v>0.291045</v>
      </c>
      <c r="AE882">
        <v>0.74427500000000002</v>
      </c>
      <c r="AH882">
        <v>4.0959899999999996</v>
      </c>
      <c r="AI882">
        <v>0.29575099999999999</v>
      </c>
      <c r="AJ882">
        <v>0.35411599999999999</v>
      </c>
      <c r="AK882">
        <v>999</v>
      </c>
      <c r="AO882">
        <v>14986</v>
      </c>
    </row>
    <row r="883" spans="1:41" x14ac:dyDescent="0.45">
      <c r="A883" t="s">
        <v>8179</v>
      </c>
      <c r="B883" t="s">
        <v>56</v>
      </c>
      <c r="C883">
        <v>4</v>
      </c>
      <c r="D883">
        <v>4</v>
      </c>
      <c r="F883">
        <v>4.1785699999999997</v>
      </c>
      <c r="G883">
        <v>43</v>
      </c>
      <c r="H883">
        <v>1</v>
      </c>
      <c r="K883">
        <v>56</v>
      </c>
      <c r="L883">
        <v>243</v>
      </c>
      <c r="M883">
        <v>53</v>
      </c>
      <c r="N883">
        <v>28</v>
      </c>
      <c r="O883">
        <v>26</v>
      </c>
      <c r="P883">
        <v>7</v>
      </c>
      <c r="Q883">
        <v>22</v>
      </c>
      <c r="R883">
        <v>0</v>
      </c>
      <c r="S883">
        <v>2</v>
      </c>
      <c r="T883">
        <v>52</v>
      </c>
      <c r="U883">
        <v>8.3571399999999993</v>
      </c>
      <c r="V883">
        <v>3.5357099999999999</v>
      </c>
      <c r="W883">
        <v>2.3636400000000002</v>
      </c>
      <c r="X883">
        <v>1.125</v>
      </c>
      <c r="Y883">
        <v>0.21399199999999999</v>
      </c>
      <c r="Z883">
        <v>9.0535000000000004E-2</v>
      </c>
      <c r="AA883">
        <v>0.123456798493862</v>
      </c>
      <c r="AB883">
        <v>0.242009</v>
      </c>
      <c r="AC883">
        <v>1.3392900000000001</v>
      </c>
      <c r="AD883">
        <v>0.28749999999999998</v>
      </c>
      <c r="AE883">
        <v>0.72085900000000003</v>
      </c>
      <c r="AH883">
        <v>4.3086099999999998</v>
      </c>
      <c r="AI883">
        <v>0.29406599999999999</v>
      </c>
      <c r="AJ883">
        <v>0.35560799999999998</v>
      </c>
      <c r="AK883">
        <v>999</v>
      </c>
      <c r="AO883" t="s">
        <v>8180</v>
      </c>
    </row>
    <row r="884" spans="1:41" x14ac:dyDescent="0.45">
      <c r="A884" t="s">
        <v>8181</v>
      </c>
      <c r="B884" t="s">
        <v>18</v>
      </c>
      <c r="C884">
        <v>1</v>
      </c>
      <c r="D884">
        <v>2</v>
      </c>
      <c r="F884">
        <v>4.7547199999999998</v>
      </c>
      <c r="G884">
        <v>43</v>
      </c>
      <c r="H884">
        <v>0</v>
      </c>
      <c r="K884">
        <v>53</v>
      </c>
      <c r="L884">
        <v>231</v>
      </c>
      <c r="M884">
        <v>50</v>
      </c>
      <c r="N884">
        <v>30</v>
      </c>
      <c r="O884">
        <v>28</v>
      </c>
      <c r="P884">
        <v>7</v>
      </c>
      <c r="Q884">
        <v>21</v>
      </c>
      <c r="R884">
        <v>1</v>
      </c>
      <c r="S884">
        <v>5</v>
      </c>
      <c r="T884">
        <v>54</v>
      </c>
      <c r="U884">
        <v>9.16981</v>
      </c>
      <c r="V884">
        <v>3.5660400000000001</v>
      </c>
      <c r="W884">
        <v>2.5714299999999999</v>
      </c>
      <c r="X884">
        <v>1.18868</v>
      </c>
      <c r="Y884">
        <v>0.233766</v>
      </c>
      <c r="Z884">
        <v>9.0909100000000007E-2</v>
      </c>
      <c r="AA884">
        <v>0.14285713434219299</v>
      </c>
      <c r="AB884">
        <v>0.24390200000000001</v>
      </c>
      <c r="AC884">
        <v>1.33962</v>
      </c>
      <c r="AD884">
        <v>0.29861100000000002</v>
      </c>
      <c r="AE884">
        <v>0.66993499999999995</v>
      </c>
      <c r="AH884">
        <v>4.4059799999999996</v>
      </c>
      <c r="AI884">
        <v>0.29384399999999999</v>
      </c>
      <c r="AJ884">
        <v>0.32050299999999998</v>
      </c>
      <c r="AK884">
        <v>999</v>
      </c>
      <c r="AO884">
        <v>25427</v>
      </c>
    </row>
    <row r="885" spans="1:41" x14ac:dyDescent="0.45">
      <c r="A885" t="s">
        <v>8182</v>
      </c>
      <c r="B885" t="s">
        <v>73</v>
      </c>
      <c r="C885">
        <v>2</v>
      </c>
      <c r="D885">
        <v>3</v>
      </c>
      <c r="F885">
        <v>4.8688500000000001</v>
      </c>
      <c r="G885">
        <v>37</v>
      </c>
      <c r="H885">
        <v>5</v>
      </c>
      <c r="K885">
        <v>61</v>
      </c>
      <c r="L885">
        <v>270</v>
      </c>
      <c r="M885">
        <v>63</v>
      </c>
      <c r="N885">
        <v>35</v>
      </c>
      <c r="O885">
        <v>33</v>
      </c>
      <c r="P885">
        <v>8</v>
      </c>
      <c r="Q885">
        <v>26</v>
      </c>
      <c r="R885">
        <v>0</v>
      </c>
      <c r="S885">
        <v>1</v>
      </c>
      <c r="T885">
        <v>47</v>
      </c>
      <c r="U885">
        <v>6.9344299999999999</v>
      </c>
      <c r="V885">
        <v>3.8360699999999999</v>
      </c>
      <c r="W885">
        <v>1.80769</v>
      </c>
      <c r="X885">
        <v>1.1803300000000001</v>
      </c>
      <c r="Y885">
        <v>0.17407400000000001</v>
      </c>
      <c r="Z885">
        <v>9.6296300000000001E-2</v>
      </c>
      <c r="AA885">
        <v>7.7777773141860906E-2</v>
      </c>
      <c r="AB885">
        <v>0.25925900000000002</v>
      </c>
      <c r="AC885">
        <v>1.45902</v>
      </c>
      <c r="AD885">
        <v>0.29255300000000001</v>
      </c>
      <c r="AE885">
        <v>0.69408700000000001</v>
      </c>
      <c r="AH885">
        <v>4.7468399999999997</v>
      </c>
      <c r="AI885">
        <v>0.291099</v>
      </c>
      <c r="AJ885">
        <v>0.156444</v>
      </c>
      <c r="AK885">
        <v>999</v>
      </c>
      <c r="AO885" t="s">
        <v>8183</v>
      </c>
    </row>
    <row r="886" spans="1:41" x14ac:dyDescent="0.45">
      <c r="A886" t="s">
        <v>7460</v>
      </c>
      <c r="C886">
        <v>5</v>
      </c>
      <c r="D886">
        <v>6</v>
      </c>
      <c r="F886">
        <v>5.1037299999999997</v>
      </c>
      <c r="G886">
        <v>20</v>
      </c>
      <c r="H886">
        <v>14</v>
      </c>
      <c r="K886">
        <v>72.3</v>
      </c>
      <c r="L886">
        <v>327</v>
      </c>
      <c r="M886">
        <v>75</v>
      </c>
      <c r="N886">
        <v>44</v>
      </c>
      <c r="O886">
        <v>41</v>
      </c>
      <c r="P886">
        <v>11</v>
      </c>
      <c r="Q886">
        <v>35</v>
      </c>
      <c r="R886">
        <v>0</v>
      </c>
      <c r="S886">
        <v>4</v>
      </c>
      <c r="T886">
        <v>62</v>
      </c>
      <c r="U886">
        <v>7.7178399999999998</v>
      </c>
      <c r="V886">
        <v>4.3568499999999997</v>
      </c>
      <c r="W886">
        <v>1.7714300000000001</v>
      </c>
      <c r="X886">
        <v>1.3692899999999999</v>
      </c>
      <c r="Y886">
        <v>0.18960199999999999</v>
      </c>
      <c r="Z886">
        <v>0.107034</v>
      </c>
      <c r="AA886">
        <v>8.2568809390067999E-2</v>
      </c>
      <c r="AB886">
        <v>0.26041700000000001</v>
      </c>
      <c r="AC886">
        <v>1.5214399999999999</v>
      </c>
      <c r="AD886">
        <v>0.29767399999999999</v>
      </c>
      <c r="AE886">
        <v>0.69767400000000002</v>
      </c>
      <c r="AH886">
        <v>5.1360900000000003</v>
      </c>
      <c r="AI886">
        <v>0.290933</v>
      </c>
      <c r="AJ886">
        <v>0.13503499999999999</v>
      </c>
      <c r="AK886">
        <v>999</v>
      </c>
      <c r="AO886">
        <v>14764</v>
      </c>
    </row>
    <row r="887" spans="1:41" x14ac:dyDescent="0.45">
      <c r="A887" t="s">
        <v>8184</v>
      </c>
      <c r="C887">
        <v>4</v>
      </c>
      <c r="D887">
        <v>8</v>
      </c>
      <c r="F887">
        <v>5.3341700000000003</v>
      </c>
      <c r="G887">
        <v>17</v>
      </c>
      <c r="H887">
        <v>17</v>
      </c>
      <c r="K887">
        <v>79.3</v>
      </c>
      <c r="L887">
        <v>359</v>
      </c>
      <c r="M887">
        <v>88</v>
      </c>
      <c r="N887">
        <v>50</v>
      </c>
      <c r="O887">
        <v>47</v>
      </c>
      <c r="P887">
        <v>12</v>
      </c>
      <c r="Q887">
        <v>34</v>
      </c>
      <c r="R887">
        <v>0</v>
      </c>
      <c r="S887">
        <v>3</v>
      </c>
      <c r="T887">
        <v>51</v>
      </c>
      <c r="U887">
        <v>5.7881499999999999</v>
      </c>
      <c r="V887">
        <v>3.8587600000000002</v>
      </c>
      <c r="W887">
        <v>1.5</v>
      </c>
      <c r="X887">
        <v>1.36192</v>
      </c>
      <c r="Y887">
        <v>0.14206099999999999</v>
      </c>
      <c r="Z887">
        <v>9.47075E-2</v>
      </c>
      <c r="AA887">
        <v>4.7353759407997097E-2</v>
      </c>
      <c r="AB887">
        <v>0.27329199999999998</v>
      </c>
      <c r="AC887">
        <v>1.5384599999999999</v>
      </c>
      <c r="AD887">
        <v>0.29343599999999997</v>
      </c>
      <c r="AE887">
        <v>0.68441099999999999</v>
      </c>
      <c r="AH887">
        <v>5.33575</v>
      </c>
      <c r="AI887">
        <v>0.290437</v>
      </c>
      <c r="AJ887">
        <v>0.22348199999999999</v>
      </c>
      <c r="AK887">
        <v>999</v>
      </c>
      <c r="AO887">
        <v>20565</v>
      </c>
    </row>
    <row r="888" spans="1:41" x14ac:dyDescent="0.45">
      <c r="A888" t="s">
        <v>8185</v>
      </c>
      <c r="C888">
        <v>5</v>
      </c>
      <c r="D888">
        <v>6</v>
      </c>
      <c r="F888">
        <v>4.9827000000000004</v>
      </c>
      <c r="G888">
        <v>19</v>
      </c>
      <c r="H888">
        <v>19</v>
      </c>
      <c r="K888">
        <v>86.7</v>
      </c>
      <c r="L888">
        <v>394</v>
      </c>
      <c r="M888">
        <v>99</v>
      </c>
      <c r="N888">
        <v>51</v>
      </c>
      <c r="O888">
        <v>48</v>
      </c>
      <c r="P888">
        <v>10</v>
      </c>
      <c r="Q888">
        <v>35</v>
      </c>
      <c r="R888">
        <v>0</v>
      </c>
      <c r="S888">
        <v>4</v>
      </c>
      <c r="T888">
        <v>43</v>
      </c>
      <c r="U888">
        <v>4.4636699999999996</v>
      </c>
      <c r="V888">
        <v>3.6332200000000001</v>
      </c>
      <c r="W888">
        <v>1.2285699999999999</v>
      </c>
      <c r="X888">
        <v>1.03806</v>
      </c>
      <c r="Y888">
        <v>0.109137</v>
      </c>
      <c r="Z888">
        <v>8.8832499999999995E-2</v>
      </c>
      <c r="AA888">
        <v>2.0304568111896501E-2</v>
      </c>
      <c r="AB888">
        <v>0.27887299999999998</v>
      </c>
      <c r="AC888">
        <v>1.54556</v>
      </c>
      <c r="AD888">
        <v>0.29470200000000002</v>
      </c>
      <c r="AE888">
        <v>0.69166700000000003</v>
      </c>
      <c r="AH888">
        <v>5.1120200000000002</v>
      </c>
      <c r="AI888">
        <v>0.28992099999999998</v>
      </c>
      <c r="AJ888">
        <v>0.57868600000000003</v>
      </c>
      <c r="AK888">
        <v>999</v>
      </c>
      <c r="AO888" t="s">
        <v>8186</v>
      </c>
    </row>
    <row r="889" spans="1:41" x14ac:dyDescent="0.45">
      <c r="A889" t="s">
        <v>8187</v>
      </c>
      <c r="B889" t="s">
        <v>16</v>
      </c>
      <c r="C889">
        <v>3</v>
      </c>
      <c r="D889">
        <v>2</v>
      </c>
      <c r="F889">
        <v>4.1538500000000003</v>
      </c>
      <c r="G889">
        <v>30</v>
      </c>
      <c r="H889">
        <v>1</v>
      </c>
      <c r="K889">
        <v>39</v>
      </c>
      <c r="L889">
        <v>168</v>
      </c>
      <c r="M889">
        <v>40</v>
      </c>
      <c r="N889">
        <v>19</v>
      </c>
      <c r="O889">
        <v>18</v>
      </c>
      <c r="P889">
        <v>6</v>
      </c>
      <c r="Q889">
        <v>8</v>
      </c>
      <c r="R889">
        <v>0</v>
      </c>
      <c r="S889">
        <v>2</v>
      </c>
      <c r="T889">
        <v>41</v>
      </c>
      <c r="U889">
        <v>9.4615399999999994</v>
      </c>
      <c r="V889">
        <v>1.84615</v>
      </c>
      <c r="W889">
        <v>5.125</v>
      </c>
      <c r="X889">
        <v>1.38462</v>
      </c>
      <c r="Y889">
        <v>0.24404799999999999</v>
      </c>
      <c r="Z889">
        <v>4.7619000000000002E-2</v>
      </c>
      <c r="AA889">
        <v>0.196428563445806</v>
      </c>
      <c r="AB889">
        <v>0.25316499999999997</v>
      </c>
      <c r="AC889">
        <v>1.2307699999999999</v>
      </c>
      <c r="AD889">
        <v>0.30630600000000002</v>
      </c>
      <c r="AE889">
        <v>0.73232299999999995</v>
      </c>
      <c r="AH889">
        <v>3.92171</v>
      </c>
      <c r="AI889">
        <v>0.28967900000000002</v>
      </c>
      <c r="AJ889">
        <v>0.23363100000000001</v>
      </c>
      <c r="AK889">
        <v>999</v>
      </c>
      <c r="AO889">
        <v>18088</v>
      </c>
    </row>
    <row r="890" spans="1:41" x14ac:dyDescent="0.45">
      <c r="A890" t="s">
        <v>7546</v>
      </c>
      <c r="B890" t="s">
        <v>191</v>
      </c>
      <c r="C890">
        <v>3</v>
      </c>
      <c r="D890">
        <v>4</v>
      </c>
      <c r="F890">
        <v>4.7048899999999998</v>
      </c>
      <c r="G890">
        <v>18</v>
      </c>
      <c r="H890">
        <v>14</v>
      </c>
      <c r="K890">
        <v>59.3</v>
      </c>
      <c r="L890">
        <v>267</v>
      </c>
      <c r="M890">
        <v>55</v>
      </c>
      <c r="N890">
        <v>33</v>
      </c>
      <c r="O890">
        <v>31</v>
      </c>
      <c r="P890">
        <v>8</v>
      </c>
      <c r="Q890">
        <v>31</v>
      </c>
      <c r="R890">
        <v>0</v>
      </c>
      <c r="S890">
        <v>5</v>
      </c>
      <c r="T890">
        <v>57</v>
      </c>
      <c r="U890">
        <v>8.6509300000000007</v>
      </c>
      <c r="V890">
        <v>4.7048899999999998</v>
      </c>
      <c r="W890">
        <v>1.8387100000000001</v>
      </c>
      <c r="X890">
        <v>1.21417</v>
      </c>
      <c r="Y890">
        <v>0.21348300000000001</v>
      </c>
      <c r="Z890">
        <v>0.116105</v>
      </c>
      <c r="AA890">
        <v>9.7378268837928703E-2</v>
      </c>
      <c r="AB890">
        <v>0.238095</v>
      </c>
      <c r="AC890">
        <v>1.45025</v>
      </c>
      <c r="AD890">
        <v>0.28313300000000002</v>
      </c>
      <c r="AE890">
        <v>0.70855599999999996</v>
      </c>
      <c r="AH890">
        <v>4.9076500000000003</v>
      </c>
      <c r="AI890">
        <v>0.28884900000000002</v>
      </c>
      <c r="AJ890">
        <v>0.44502900000000001</v>
      </c>
      <c r="AK890">
        <v>999</v>
      </c>
      <c r="AO890">
        <v>19586</v>
      </c>
    </row>
    <row r="891" spans="1:41" x14ac:dyDescent="0.45">
      <c r="A891" t="s">
        <v>7376</v>
      </c>
      <c r="B891" t="s">
        <v>31</v>
      </c>
      <c r="C891">
        <v>3</v>
      </c>
      <c r="D891">
        <v>2</v>
      </c>
      <c r="F891">
        <v>4.0754700000000001</v>
      </c>
      <c r="G891">
        <v>53</v>
      </c>
      <c r="H891">
        <v>0</v>
      </c>
      <c r="K891">
        <v>53</v>
      </c>
      <c r="L891">
        <v>229</v>
      </c>
      <c r="M891">
        <v>46</v>
      </c>
      <c r="N891">
        <v>26</v>
      </c>
      <c r="O891">
        <v>24</v>
      </c>
      <c r="P891">
        <v>8</v>
      </c>
      <c r="Q891">
        <v>24</v>
      </c>
      <c r="R891">
        <v>0</v>
      </c>
      <c r="S891">
        <v>2</v>
      </c>
      <c r="T891">
        <v>68</v>
      </c>
      <c r="U891">
        <v>11.5472</v>
      </c>
      <c r="V891">
        <v>4.0754700000000001</v>
      </c>
      <c r="W891">
        <v>2.8333300000000001</v>
      </c>
      <c r="X891">
        <v>1.35849</v>
      </c>
      <c r="Y891">
        <v>0.29694300000000001</v>
      </c>
      <c r="Z891">
        <v>0.10480299999999999</v>
      </c>
      <c r="AA891">
        <v>0.192139722406864</v>
      </c>
      <c r="AB891">
        <v>0.226601</v>
      </c>
      <c r="AC891">
        <v>1.3207500000000001</v>
      </c>
      <c r="AD891">
        <v>0.29921300000000001</v>
      </c>
      <c r="AE891">
        <v>0.74829900000000005</v>
      </c>
      <c r="AH891">
        <v>4.12296</v>
      </c>
      <c r="AI891">
        <v>0.28762799999999999</v>
      </c>
      <c r="AJ891">
        <v>0.298095</v>
      </c>
      <c r="AK891">
        <v>999</v>
      </c>
      <c r="AO891">
        <v>16703</v>
      </c>
    </row>
    <row r="892" spans="1:41" x14ac:dyDescent="0.45">
      <c r="A892" t="s">
        <v>8188</v>
      </c>
      <c r="C892">
        <v>4</v>
      </c>
      <c r="D892">
        <v>6</v>
      </c>
      <c r="F892">
        <v>4.7073499999999999</v>
      </c>
      <c r="G892">
        <v>28</v>
      </c>
      <c r="H892">
        <v>8</v>
      </c>
      <c r="K892">
        <v>80.3</v>
      </c>
      <c r="L892">
        <v>359</v>
      </c>
      <c r="M892">
        <v>81</v>
      </c>
      <c r="N892">
        <v>45</v>
      </c>
      <c r="O892">
        <v>42</v>
      </c>
      <c r="P892">
        <v>9</v>
      </c>
      <c r="Q892">
        <v>34</v>
      </c>
      <c r="R892">
        <v>0</v>
      </c>
      <c r="S892">
        <v>8</v>
      </c>
      <c r="T892">
        <v>61</v>
      </c>
      <c r="U892">
        <v>6.8368599999999997</v>
      </c>
      <c r="V892">
        <v>3.8107099999999998</v>
      </c>
      <c r="W892">
        <v>1.7941199999999999</v>
      </c>
      <c r="X892">
        <v>1.0087200000000001</v>
      </c>
      <c r="Y892">
        <v>0.16991600000000001</v>
      </c>
      <c r="Z892">
        <v>9.47075E-2</v>
      </c>
      <c r="AA892">
        <v>7.52089172601699E-2</v>
      </c>
      <c r="AB892">
        <v>0.25552000000000002</v>
      </c>
      <c r="AC892">
        <v>1.4321299999999999</v>
      </c>
      <c r="AD892">
        <v>0.29149799999999998</v>
      </c>
      <c r="AE892">
        <v>0.68359400000000003</v>
      </c>
      <c r="AH892">
        <v>4.7618900000000002</v>
      </c>
      <c r="AI892">
        <v>0.28754200000000002</v>
      </c>
      <c r="AJ892">
        <v>0.29051700000000003</v>
      </c>
      <c r="AK892">
        <v>999</v>
      </c>
      <c r="AO892" t="s">
        <v>8189</v>
      </c>
    </row>
    <row r="893" spans="1:41" x14ac:dyDescent="0.45">
      <c r="A893" t="s">
        <v>7497</v>
      </c>
      <c r="B893" t="s">
        <v>98</v>
      </c>
      <c r="C893">
        <v>4</v>
      </c>
      <c r="D893">
        <v>3</v>
      </c>
      <c r="F893">
        <v>4.31616</v>
      </c>
      <c r="G893">
        <v>44</v>
      </c>
      <c r="H893">
        <v>2</v>
      </c>
      <c r="K893">
        <v>56.3</v>
      </c>
      <c r="L893">
        <v>243</v>
      </c>
      <c r="M893">
        <v>48</v>
      </c>
      <c r="N893">
        <v>29</v>
      </c>
      <c r="O893">
        <v>27</v>
      </c>
      <c r="P893">
        <v>7</v>
      </c>
      <c r="Q893">
        <v>28</v>
      </c>
      <c r="R893">
        <v>1</v>
      </c>
      <c r="S893">
        <v>3</v>
      </c>
      <c r="T893">
        <v>61</v>
      </c>
      <c r="U893">
        <v>9.7513299999999994</v>
      </c>
      <c r="V893">
        <v>4.4760200000000001</v>
      </c>
      <c r="W893">
        <v>2.1785700000000001</v>
      </c>
      <c r="X893">
        <v>1.1190100000000001</v>
      </c>
      <c r="Y893">
        <v>0.251029</v>
      </c>
      <c r="Z893">
        <v>0.115226</v>
      </c>
      <c r="AA893">
        <v>0.13580247014760899</v>
      </c>
      <c r="AB893">
        <v>0.22641500000000001</v>
      </c>
      <c r="AC893">
        <v>1.3499099999999999</v>
      </c>
      <c r="AD893">
        <v>0.28472199999999998</v>
      </c>
      <c r="AE893">
        <v>0.70996999999999999</v>
      </c>
      <c r="AH893">
        <v>4.3562799999999999</v>
      </c>
      <c r="AI893">
        <v>0.28674300000000003</v>
      </c>
      <c r="AJ893">
        <v>0.215589</v>
      </c>
      <c r="AK893">
        <v>999</v>
      </c>
      <c r="AO893">
        <v>20160</v>
      </c>
    </row>
    <row r="894" spans="1:41" x14ac:dyDescent="0.45">
      <c r="A894" t="s">
        <v>8190</v>
      </c>
      <c r="B894" t="s">
        <v>36</v>
      </c>
      <c r="C894">
        <v>3</v>
      </c>
      <c r="D894">
        <v>6</v>
      </c>
      <c r="F894">
        <v>5.4023000000000003</v>
      </c>
      <c r="G894">
        <v>20</v>
      </c>
      <c r="H894">
        <v>19</v>
      </c>
      <c r="K894">
        <v>78.3</v>
      </c>
      <c r="L894">
        <v>348</v>
      </c>
      <c r="M894">
        <v>90</v>
      </c>
      <c r="N894">
        <v>50</v>
      </c>
      <c r="O894">
        <v>47</v>
      </c>
      <c r="P894">
        <v>11</v>
      </c>
      <c r="Q894">
        <v>25</v>
      </c>
      <c r="R894">
        <v>0</v>
      </c>
      <c r="S894">
        <v>5</v>
      </c>
      <c r="T894">
        <v>33</v>
      </c>
      <c r="U894">
        <v>3.7930999999999999</v>
      </c>
      <c r="V894">
        <v>2.8735599999999999</v>
      </c>
      <c r="W894">
        <v>1.32</v>
      </c>
      <c r="X894">
        <v>1.26437</v>
      </c>
      <c r="Y894">
        <v>9.4827599999999998E-2</v>
      </c>
      <c r="Z894">
        <v>7.1839100000000003E-2</v>
      </c>
      <c r="AA894">
        <v>2.29885056614875E-2</v>
      </c>
      <c r="AB894">
        <v>0.28301900000000002</v>
      </c>
      <c r="AC894">
        <v>1.46871</v>
      </c>
      <c r="AD894">
        <v>0.28832099999999999</v>
      </c>
      <c r="AE894">
        <v>0.65261000000000002</v>
      </c>
      <c r="AH894">
        <v>5.3878599999999999</v>
      </c>
      <c r="AI894">
        <v>0.28628700000000001</v>
      </c>
      <c r="AJ894">
        <v>0.15629199999999999</v>
      </c>
      <c r="AK894">
        <v>999</v>
      </c>
      <c r="AO894" t="s">
        <v>8191</v>
      </c>
    </row>
    <row r="895" spans="1:41" x14ac:dyDescent="0.45">
      <c r="A895" t="s">
        <v>7403</v>
      </c>
      <c r="B895" t="s">
        <v>76</v>
      </c>
      <c r="C895">
        <v>4</v>
      </c>
      <c r="D895">
        <v>4</v>
      </c>
      <c r="F895">
        <v>4.0820699999999999</v>
      </c>
      <c r="G895">
        <v>52</v>
      </c>
      <c r="H895">
        <v>0</v>
      </c>
      <c r="K895">
        <v>46.3</v>
      </c>
      <c r="L895">
        <v>205</v>
      </c>
      <c r="M895">
        <v>37</v>
      </c>
      <c r="N895">
        <v>22</v>
      </c>
      <c r="O895">
        <v>21</v>
      </c>
      <c r="P895">
        <v>7</v>
      </c>
      <c r="Q895">
        <v>29</v>
      </c>
      <c r="R895">
        <v>1</v>
      </c>
      <c r="S895">
        <v>1</v>
      </c>
      <c r="T895">
        <v>71</v>
      </c>
      <c r="U895">
        <v>13.801299999999999</v>
      </c>
      <c r="V895">
        <v>5.6371500000000001</v>
      </c>
      <c r="W895">
        <v>2.44828</v>
      </c>
      <c r="X895">
        <v>1.36069</v>
      </c>
      <c r="Y895">
        <v>0.34634100000000001</v>
      </c>
      <c r="Z895">
        <v>0.14146300000000001</v>
      </c>
      <c r="AA895">
        <v>0.20487804710865001</v>
      </c>
      <c r="AB895">
        <v>0.21142900000000001</v>
      </c>
      <c r="AC895">
        <v>1.4254899999999999</v>
      </c>
      <c r="AD895">
        <v>0.309278</v>
      </c>
      <c r="AE895">
        <v>0.782918</v>
      </c>
      <c r="AH895">
        <v>4.0973699999999997</v>
      </c>
      <c r="AI895">
        <v>0.28582600000000002</v>
      </c>
      <c r="AJ895">
        <v>0.38473200000000002</v>
      </c>
      <c r="AK895">
        <v>999</v>
      </c>
      <c r="AO895">
        <v>10233</v>
      </c>
    </row>
    <row r="896" spans="1:41" x14ac:dyDescent="0.45">
      <c r="A896" t="s">
        <v>106</v>
      </c>
      <c r="B896" t="s">
        <v>104</v>
      </c>
      <c r="C896">
        <v>4</v>
      </c>
      <c r="D896">
        <v>3</v>
      </c>
      <c r="F896">
        <v>4.90909</v>
      </c>
      <c r="G896">
        <v>29</v>
      </c>
      <c r="H896">
        <v>10</v>
      </c>
      <c r="K896">
        <v>77</v>
      </c>
      <c r="L896">
        <v>348</v>
      </c>
      <c r="M896">
        <v>80</v>
      </c>
      <c r="N896">
        <v>45</v>
      </c>
      <c r="O896">
        <v>42</v>
      </c>
      <c r="P896">
        <v>10</v>
      </c>
      <c r="Q896">
        <v>33</v>
      </c>
      <c r="R896">
        <v>1</v>
      </c>
      <c r="S896">
        <v>8</v>
      </c>
      <c r="T896">
        <v>57</v>
      </c>
      <c r="U896">
        <v>6.6623400000000004</v>
      </c>
      <c r="V896">
        <v>3.8571399999999998</v>
      </c>
      <c r="W896">
        <v>1.7272700000000001</v>
      </c>
      <c r="X896">
        <v>1.16883</v>
      </c>
      <c r="Y896">
        <v>0.16379299999999999</v>
      </c>
      <c r="Z896">
        <v>9.4827599999999998E-2</v>
      </c>
      <c r="AA896">
        <v>6.8965516984462696E-2</v>
      </c>
      <c r="AB896">
        <v>0.26058599999999998</v>
      </c>
      <c r="AC896">
        <v>1.46753</v>
      </c>
      <c r="AD896">
        <v>0.29166700000000001</v>
      </c>
      <c r="AE896">
        <v>0.68686899999999995</v>
      </c>
      <c r="AH896">
        <v>5.0602400000000003</v>
      </c>
      <c r="AI896">
        <v>0.28354099999999999</v>
      </c>
      <c r="AJ896">
        <v>0.20832200000000001</v>
      </c>
      <c r="AK896">
        <v>999</v>
      </c>
      <c r="AO896">
        <v>23135</v>
      </c>
    </row>
    <row r="897" spans="1:41" x14ac:dyDescent="0.45">
      <c r="A897" t="s">
        <v>7399</v>
      </c>
      <c r="B897" t="s">
        <v>155</v>
      </c>
      <c r="C897">
        <v>1</v>
      </c>
      <c r="D897">
        <v>2</v>
      </c>
      <c r="F897">
        <v>4.7672600000000003</v>
      </c>
      <c r="G897">
        <v>41</v>
      </c>
      <c r="H897">
        <v>5</v>
      </c>
      <c r="K897">
        <v>62.3</v>
      </c>
      <c r="L897">
        <v>269</v>
      </c>
      <c r="M897">
        <v>63</v>
      </c>
      <c r="N897">
        <v>35</v>
      </c>
      <c r="O897">
        <v>33</v>
      </c>
      <c r="P897">
        <v>7</v>
      </c>
      <c r="Q897">
        <v>24</v>
      </c>
      <c r="R897">
        <v>1</v>
      </c>
      <c r="S897">
        <v>2</v>
      </c>
      <c r="T897">
        <v>46</v>
      </c>
      <c r="U897">
        <v>6.64527</v>
      </c>
      <c r="V897">
        <v>3.4670899999999998</v>
      </c>
      <c r="W897">
        <v>1.9166700000000001</v>
      </c>
      <c r="X897">
        <v>1.0112399999999999</v>
      </c>
      <c r="Y897">
        <v>0.17100399999999999</v>
      </c>
      <c r="Z897">
        <v>8.9219300000000001E-2</v>
      </c>
      <c r="AA897">
        <v>8.1784382462501498E-2</v>
      </c>
      <c r="AB897">
        <v>0.25925900000000002</v>
      </c>
      <c r="AC897">
        <v>1.3964700000000001</v>
      </c>
      <c r="AD897">
        <v>0.29473700000000003</v>
      </c>
      <c r="AE897">
        <v>0.67357500000000003</v>
      </c>
      <c r="AH897">
        <v>4.4909999999999997</v>
      </c>
      <c r="AI897">
        <v>0.28326499999999999</v>
      </c>
      <c r="AJ897">
        <v>0.265988</v>
      </c>
      <c r="AK897">
        <v>999</v>
      </c>
      <c r="AO897">
        <v>25379</v>
      </c>
    </row>
    <row r="898" spans="1:41" x14ac:dyDescent="0.45">
      <c r="A898" t="s">
        <v>7303</v>
      </c>
      <c r="B898" t="s">
        <v>59</v>
      </c>
      <c r="C898">
        <v>3</v>
      </c>
      <c r="D898">
        <v>3</v>
      </c>
      <c r="F898">
        <v>4.3043500000000003</v>
      </c>
      <c r="G898">
        <v>32</v>
      </c>
      <c r="H898">
        <v>2</v>
      </c>
      <c r="K898">
        <v>46</v>
      </c>
      <c r="L898">
        <v>194</v>
      </c>
      <c r="M898">
        <v>41</v>
      </c>
      <c r="N898">
        <v>24</v>
      </c>
      <c r="O898">
        <v>22</v>
      </c>
      <c r="P898">
        <v>6</v>
      </c>
      <c r="Q898">
        <v>18</v>
      </c>
      <c r="R898">
        <v>1</v>
      </c>
      <c r="S898">
        <v>2</v>
      </c>
      <c r="T898">
        <v>48</v>
      </c>
      <c r="U898">
        <v>9.3912999999999993</v>
      </c>
      <c r="V898">
        <v>3.5217399999999999</v>
      </c>
      <c r="W898">
        <v>2.6666699999999999</v>
      </c>
      <c r="X898">
        <v>1.17391</v>
      </c>
      <c r="Y898">
        <v>0.247423</v>
      </c>
      <c r="Z898">
        <v>9.2783500000000005E-2</v>
      </c>
      <c r="AA898">
        <v>0.154639177024364</v>
      </c>
      <c r="AB898">
        <v>0.23563200000000001</v>
      </c>
      <c r="AC898">
        <v>1.28261</v>
      </c>
      <c r="AD898">
        <v>0.29166700000000001</v>
      </c>
      <c r="AE898">
        <v>0.69169999999999998</v>
      </c>
      <c r="AH898">
        <v>4.1680799999999998</v>
      </c>
      <c r="AI898">
        <v>0.28266200000000002</v>
      </c>
      <c r="AJ898">
        <v>0.174128</v>
      </c>
      <c r="AK898">
        <v>999</v>
      </c>
      <c r="AO898">
        <v>19459</v>
      </c>
    </row>
    <row r="899" spans="1:41" x14ac:dyDescent="0.45">
      <c r="A899" t="s">
        <v>8192</v>
      </c>
      <c r="C899">
        <v>3</v>
      </c>
      <c r="D899">
        <v>6</v>
      </c>
      <c r="F899">
        <v>4.9864899999999999</v>
      </c>
      <c r="G899">
        <v>20</v>
      </c>
      <c r="H899">
        <v>14</v>
      </c>
      <c r="K899">
        <v>74</v>
      </c>
      <c r="L899">
        <v>329</v>
      </c>
      <c r="M899">
        <v>80</v>
      </c>
      <c r="N899">
        <v>44</v>
      </c>
      <c r="O899">
        <v>41</v>
      </c>
      <c r="P899">
        <v>10</v>
      </c>
      <c r="Q899">
        <v>29</v>
      </c>
      <c r="R899">
        <v>0</v>
      </c>
      <c r="S899">
        <v>3</v>
      </c>
      <c r="T899">
        <v>48</v>
      </c>
      <c r="U899">
        <v>5.8378399999999999</v>
      </c>
      <c r="V899">
        <v>3.5270299999999999</v>
      </c>
      <c r="W899">
        <v>1.65517</v>
      </c>
      <c r="X899">
        <v>1.2162200000000001</v>
      </c>
      <c r="Y899">
        <v>0.145897</v>
      </c>
      <c r="Z899">
        <v>8.8145899999999999E-2</v>
      </c>
      <c r="AA899">
        <v>5.7750761508941602E-2</v>
      </c>
      <c r="AB899">
        <v>0.26935999999999999</v>
      </c>
      <c r="AC899">
        <v>1.4729699999999999</v>
      </c>
      <c r="AD899">
        <v>0.29288700000000001</v>
      </c>
      <c r="AE899">
        <v>0.68421100000000001</v>
      </c>
      <c r="AH899">
        <v>5.0118</v>
      </c>
      <c r="AI899">
        <v>0.28237800000000002</v>
      </c>
      <c r="AJ899">
        <v>0.30961300000000003</v>
      </c>
      <c r="AK899">
        <v>999</v>
      </c>
      <c r="AO899" t="s">
        <v>8193</v>
      </c>
    </row>
    <row r="900" spans="1:41" x14ac:dyDescent="0.45">
      <c r="A900" t="s">
        <v>7512</v>
      </c>
      <c r="B900" t="s">
        <v>31</v>
      </c>
      <c r="C900">
        <v>4</v>
      </c>
      <c r="D900">
        <v>5</v>
      </c>
      <c r="F900">
        <v>4.8341200000000004</v>
      </c>
      <c r="G900">
        <v>43</v>
      </c>
      <c r="H900">
        <v>5</v>
      </c>
      <c r="K900">
        <v>63.3</v>
      </c>
      <c r="L900">
        <v>282</v>
      </c>
      <c r="M900">
        <v>63</v>
      </c>
      <c r="N900">
        <v>36</v>
      </c>
      <c r="O900">
        <v>34</v>
      </c>
      <c r="P900">
        <v>8</v>
      </c>
      <c r="Q900">
        <v>26</v>
      </c>
      <c r="R900">
        <v>3</v>
      </c>
      <c r="S900">
        <v>6</v>
      </c>
      <c r="T900">
        <v>59</v>
      </c>
      <c r="U900">
        <v>8.3886299999999991</v>
      </c>
      <c r="V900">
        <v>3.6966800000000002</v>
      </c>
      <c r="W900">
        <v>2.2692299999999999</v>
      </c>
      <c r="X900">
        <v>1.13744</v>
      </c>
      <c r="Y900">
        <v>0.20921999999999999</v>
      </c>
      <c r="Z900">
        <v>9.2198600000000006E-2</v>
      </c>
      <c r="AA900">
        <v>0.117021277546882</v>
      </c>
      <c r="AB900">
        <v>0.252</v>
      </c>
      <c r="AC900">
        <v>1.4059999999999999</v>
      </c>
      <c r="AD900">
        <v>0.30054599999999998</v>
      </c>
      <c r="AE900">
        <v>0.68123400000000001</v>
      </c>
      <c r="AH900">
        <v>4.5504600000000002</v>
      </c>
      <c r="AI900">
        <v>0.28165400000000002</v>
      </c>
      <c r="AJ900">
        <v>-2.36536E-2</v>
      </c>
      <c r="AK900">
        <v>999</v>
      </c>
      <c r="AO900">
        <v>14527</v>
      </c>
    </row>
    <row r="901" spans="1:41" x14ac:dyDescent="0.45">
      <c r="A901" t="s">
        <v>7469</v>
      </c>
      <c r="B901" t="s">
        <v>21</v>
      </c>
      <c r="C901">
        <v>3</v>
      </c>
      <c r="D901">
        <v>3</v>
      </c>
      <c r="F901">
        <v>4.0408200000000001</v>
      </c>
      <c r="G901">
        <v>44</v>
      </c>
      <c r="H901">
        <v>0</v>
      </c>
      <c r="K901">
        <v>49</v>
      </c>
      <c r="L901">
        <v>209</v>
      </c>
      <c r="M901">
        <v>47</v>
      </c>
      <c r="N901">
        <v>24</v>
      </c>
      <c r="O901">
        <v>22</v>
      </c>
      <c r="P901">
        <v>6</v>
      </c>
      <c r="Q901">
        <v>16</v>
      </c>
      <c r="R901">
        <v>1</v>
      </c>
      <c r="S901">
        <v>1</v>
      </c>
      <c r="T901">
        <v>47</v>
      </c>
      <c r="U901">
        <v>8.6326499999999999</v>
      </c>
      <c r="V901">
        <v>2.9387799999999999</v>
      </c>
      <c r="W901">
        <v>2.9375</v>
      </c>
      <c r="X901">
        <v>1.1020399999999999</v>
      </c>
      <c r="Y901">
        <v>0.22488</v>
      </c>
      <c r="Z901">
        <v>7.6554999999999998E-2</v>
      </c>
      <c r="AA901">
        <v>0.14832536131143501</v>
      </c>
      <c r="AB901">
        <v>0.24479200000000001</v>
      </c>
      <c r="AC901">
        <v>1.2857099999999999</v>
      </c>
      <c r="AD901">
        <v>0.294964</v>
      </c>
      <c r="AE901">
        <v>0.71428599999999998</v>
      </c>
      <c r="AH901">
        <v>3.9693299999999998</v>
      </c>
      <c r="AI901">
        <v>0.28146900000000002</v>
      </c>
      <c r="AJ901">
        <v>0.19756799999999999</v>
      </c>
      <c r="AK901">
        <v>999</v>
      </c>
      <c r="AO901">
        <v>21093</v>
      </c>
    </row>
    <row r="902" spans="1:41" x14ac:dyDescent="0.45">
      <c r="A902" t="s">
        <v>203</v>
      </c>
      <c r="B902" t="s">
        <v>89</v>
      </c>
      <c r="C902">
        <v>2</v>
      </c>
      <c r="D902">
        <v>3</v>
      </c>
      <c r="F902">
        <v>4.1221399999999999</v>
      </c>
      <c r="G902">
        <v>42</v>
      </c>
      <c r="H902">
        <v>0</v>
      </c>
      <c r="K902">
        <v>39.299999999999997</v>
      </c>
      <c r="L902">
        <v>165</v>
      </c>
      <c r="M902">
        <v>36</v>
      </c>
      <c r="N902">
        <v>19</v>
      </c>
      <c r="O902">
        <v>18</v>
      </c>
      <c r="P902">
        <v>4</v>
      </c>
      <c r="Q902">
        <v>13</v>
      </c>
      <c r="R902">
        <v>2</v>
      </c>
      <c r="S902">
        <v>3</v>
      </c>
      <c r="T902">
        <v>36</v>
      </c>
      <c r="U902">
        <v>8.2442799999999998</v>
      </c>
      <c r="V902">
        <v>2.9771000000000001</v>
      </c>
      <c r="W902">
        <v>2.7692299999999999</v>
      </c>
      <c r="X902">
        <v>0.91603100000000004</v>
      </c>
      <c r="Y902">
        <v>0.21818199999999999</v>
      </c>
      <c r="Z902">
        <v>7.8787899999999994E-2</v>
      </c>
      <c r="AA902">
        <v>0.13939394056797</v>
      </c>
      <c r="AB902">
        <v>0.24161099999999999</v>
      </c>
      <c r="AC902">
        <v>1.24682</v>
      </c>
      <c r="AD902">
        <v>0.29357800000000001</v>
      </c>
      <c r="AE902">
        <v>0.69124399999999997</v>
      </c>
      <c r="AH902">
        <v>3.9675099999999999</v>
      </c>
      <c r="AI902">
        <v>0.28143299999999999</v>
      </c>
      <c r="AJ902">
        <v>0.24912000000000001</v>
      </c>
      <c r="AK902">
        <v>999</v>
      </c>
      <c r="AO902">
        <v>19337</v>
      </c>
    </row>
    <row r="903" spans="1:41" x14ac:dyDescent="0.45">
      <c r="A903" t="s">
        <v>8194</v>
      </c>
      <c r="C903">
        <v>4</v>
      </c>
      <c r="D903">
        <v>8</v>
      </c>
      <c r="F903">
        <v>5.3769600000000004</v>
      </c>
      <c r="G903">
        <v>19</v>
      </c>
      <c r="H903">
        <v>14</v>
      </c>
      <c r="K903">
        <v>70.3</v>
      </c>
      <c r="L903">
        <v>325</v>
      </c>
      <c r="M903">
        <v>70</v>
      </c>
      <c r="N903">
        <v>45</v>
      </c>
      <c r="O903">
        <v>42</v>
      </c>
      <c r="P903">
        <v>8</v>
      </c>
      <c r="Q903">
        <v>41</v>
      </c>
      <c r="R903">
        <v>0</v>
      </c>
      <c r="S903">
        <v>8</v>
      </c>
      <c r="T903">
        <v>56</v>
      </c>
      <c r="U903">
        <v>7.16927</v>
      </c>
      <c r="V903">
        <v>5.2489299999999997</v>
      </c>
      <c r="W903">
        <v>1.36585</v>
      </c>
      <c r="X903">
        <v>1.0241800000000001</v>
      </c>
      <c r="Y903">
        <v>0.17230799999999999</v>
      </c>
      <c r="Z903">
        <v>0.12615399999999999</v>
      </c>
      <c r="AA903">
        <v>4.61538434028625E-2</v>
      </c>
      <c r="AB903">
        <v>0.25362299999999999</v>
      </c>
      <c r="AC903">
        <v>1.5789500000000001</v>
      </c>
      <c r="AD903">
        <v>0.29245300000000002</v>
      </c>
      <c r="AE903">
        <v>0.66132299999999999</v>
      </c>
      <c r="AH903">
        <v>5.2322800000000003</v>
      </c>
      <c r="AI903">
        <v>0.28106500000000001</v>
      </c>
      <c r="AJ903">
        <v>8.3422399999999994E-2</v>
      </c>
      <c r="AK903">
        <v>999</v>
      </c>
      <c r="AO903">
        <v>17861</v>
      </c>
    </row>
    <row r="904" spans="1:41" x14ac:dyDescent="0.45">
      <c r="A904" t="s">
        <v>7305</v>
      </c>
      <c r="B904" t="s">
        <v>18</v>
      </c>
      <c r="C904">
        <v>3</v>
      </c>
      <c r="D904">
        <v>3</v>
      </c>
      <c r="F904">
        <v>4.0820699999999999</v>
      </c>
      <c r="G904">
        <v>48</v>
      </c>
      <c r="H904">
        <v>3</v>
      </c>
      <c r="K904">
        <v>46.3</v>
      </c>
      <c r="L904">
        <v>202</v>
      </c>
      <c r="M904">
        <v>49</v>
      </c>
      <c r="N904">
        <v>22</v>
      </c>
      <c r="O904">
        <v>21</v>
      </c>
      <c r="P904">
        <v>6</v>
      </c>
      <c r="Q904">
        <v>13</v>
      </c>
      <c r="R904">
        <v>1</v>
      </c>
      <c r="S904">
        <v>2</v>
      </c>
      <c r="T904">
        <v>40</v>
      </c>
      <c r="U904">
        <v>7.7753800000000002</v>
      </c>
      <c r="V904">
        <v>2.5270000000000001</v>
      </c>
      <c r="W904">
        <v>3.0769199999999999</v>
      </c>
      <c r="X904">
        <v>1.16631</v>
      </c>
      <c r="Y904">
        <v>0.19802</v>
      </c>
      <c r="Z904">
        <v>6.4356399999999994E-2</v>
      </c>
      <c r="AA904">
        <v>0.13366336375474899</v>
      </c>
      <c r="AB904">
        <v>0.26203199999999999</v>
      </c>
      <c r="AC904">
        <v>1.3390899999999999</v>
      </c>
      <c r="AD904">
        <v>0.30496499999999999</v>
      </c>
      <c r="AE904">
        <v>0.74626899999999996</v>
      </c>
      <c r="AH904">
        <v>4.18377</v>
      </c>
      <c r="AI904">
        <v>0.28036699999999998</v>
      </c>
      <c r="AJ904">
        <v>0.47482000000000002</v>
      </c>
      <c r="AK904">
        <v>999</v>
      </c>
      <c r="AO904">
        <v>14857</v>
      </c>
    </row>
    <row r="905" spans="1:41" x14ac:dyDescent="0.45">
      <c r="A905" t="s">
        <v>8195</v>
      </c>
      <c r="B905" t="s">
        <v>89</v>
      </c>
      <c r="C905">
        <v>4</v>
      </c>
      <c r="D905">
        <v>4</v>
      </c>
      <c r="F905">
        <v>4.0449400000000004</v>
      </c>
      <c r="G905">
        <v>38</v>
      </c>
      <c r="H905">
        <v>2</v>
      </c>
      <c r="K905">
        <v>62.3</v>
      </c>
      <c r="L905">
        <v>268</v>
      </c>
      <c r="M905">
        <v>57</v>
      </c>
      <c r="N905">
        <v>30</v>
      </c>
      <c r="O905">
        <v>28</v>
      </c>
      <c r="P905">
        <v>8</v>
      </c>
      <c r="Q905">
        <v>25</v>
      </c>
      <c r="R905">
        <v>2</v>
      </c>
      <c r="S905">
        <v>2</v>
      </c>
      <c r="T905">
        <v>64</v>
      </c>
      <c r="U905">
        <v>9.24559</v>
      </c>
      <c r="V905">
        <v>3.6115599999999999</v>
      </c>
      <c r="W905">
        <v>2.56</v>
      </c>
      <c r="X905">
        <v>1.1556999999999999</v>
      </c>
      <c r="Y905">
        <v>0.23880599999999999</v>
      </c>
      <c r="Z905">
        <v>9.3283599999999994E-2</v>
      </c>
      <c r="AA905">
        <v>0.145522385835647</v>
      </c>
      <c r="AB905">
        <v>0.236515</v>
      </c>
      <c r="AC905">
        <v>1.3162100000000001</v>
      </c>
      <c r="AD905">
        <v>0.289941</v>
      </c>
      <c r="AE905">
        <v>0.73446299999999998</v>
      </c>
      <c r="AH905">
        <v>4.1699700000000002</v>
      </c>
      <c r="AI905">
        <v>0.27638499999999999</v>
      </c>
      <c r="AJ905">
        <v>0.36714200000000002</v>
      </c>
      <c r="AK905">
        <v>999</v>
      </c>
      <c r="AO905" t="s">
        <v>8196</v>
      </c>
    </row>
    <row r="906" spans="1:41" x14ac:dyDescent="0.45">
      <c r="A906" t="s">
        <v>69</v>
      </c>
      <c r="B906" t="s">
        <v>10</v>
      </c>
      <c r="C906">
        <v>3</v>
      </c>
      <c r="D906">
        <v>3</v>
      </c>
      <c r="F906">
        <v>4.36266</v>
      </c>
      <c r="G906">
        <v>36</v>
      </c>
      <c r="H906">
        <v>1</v>
      </c>
      <c r="K906">
        <v>55.7</v>
      </c>
      <c r="L906">
        <v>245</v>
      </c>
      <c r="M906">
        <v>50</v>
      </c>
      <c r="N906">
        <v>29</v>
      </c>
      <c r="O906">
        <v>27</v>
      </c>
      <c r="P906">
        <v>6</v>
      </c>
      <c r="Q906">
        <v>29</v>
      </c>
      <c r="R906">
        <v>0</v>
      </c>
      <c r="S906">
        <v>3</v>
      </c>
      <c r="T906">
        <v>59</v>
      </c>
      <c r="U906">
        <v>9.5332100000000004</v>
      </c>
      <c r="V906">
        <v>4.6858199999999997</v>
      </c>
      <c r="W906">
        <v>2.0344799999999998</v>
      </c>
      <c r="X906">
        <v>0.96947899999999998</v>
      </c>
      <c r="Y906">
        <v>0.240816</v>
      </c>
      <c r="Z906">
        <v>0.118367</v>
      </c>
      <c r="AA906">
        <v>0.122448980808258</v>
      </c>
      <c r="AB906">
        <v>0.23474200000000001</v>
      </c>
      <c r="AC906">
        <v>1.41831</v>
      </c>
      <c r="AD906">
        <v>0.29729699999999998</v>
      </c>
      <c r="AE906">
        <v>0.70821500000000004</v>
      </c>
      <c r="AH906">
        <v>4.2604300000000004</v>
      </c>
      <c r="AI906">
        <v>0.27611400000000003</v>
      </c>
      <c r="AJ906">
        <v>0.103487</v>
      </c>
      <c r="AK906">
        <v>999</v>
      </c>
      <c r="AO906">
        <v>27626</v>
      </c>
    </row>
    <row r="907" spans="1:41" x14ac:dyDescent="0.45">
      <c r="A907" t="s">
        <v>8197</v>
      </c>
      <c r="B907" t="s">
        <v>36</v>
      </c>
      <c r="C907">
        <v>4</v>
      </c>
      <c r="D907">
        <v>7</v>
      </c>
      <c r="F907">
        <v>5.7096799999999996</v>
      </c>
      <c r="G907">
        <v>22</v>
      </c>
      <c r="H907">
        <v>22</v>
      </c>
      <c r="K907">
        <v>93</v>
      </c>
      <c r="L907">
        <v>422</v>
      </c>
      <c r="M907">
        <v>103</v>
      </c>
      <c r="N907">
        <v>63</v>
      </c>
      <c r="O907">
        <v>59</v>
      </c>
      <c r="P907">
        <v>15</v>
      </c>
      <c r="Q907">
        <v>35</v>
      </c>
      <c r="R907">
        <v>0</v>
      </c>
      <c r="S907">
        <v>12</v>
      </c>
      <c r="T907">
        <v>57</v>
      </c>
      <c r="U907">
        <v>5.5161300000000004</v>
      </c>
      <c r="V907">
        <v>3.3871000000000002</v>
      </c>
      <c r="W907">
        <v>1.6285700000000001</v>
      </c>
      <c r="X907">
        <v>1.4516100000000001</v>
      </c>
      <c r="Y907">
        <v>0.135071</v>
      </c>
      <c r="Z907">
        <v>8.2938399999999995E-2</v>
      </c>
      <c r="AA907">
        <v>5.2132695913314799E-2</v>
      </c>
      <c r="AB907">
        <v>0.27466699999999999</v>
      </c>
      <c r="AC907">
        <v>1.48387</v>
      </c>
      <c r="AD907">
        <v>0.29042899999999999</v>
      </c>
      <c r="AE907">
        <v>0.64102599999999998</v>
      </c>
      <c r="AH907">
        <v>5.6421400000000004</v>
      </c>
      <c r="AI907">
        <v>0.27515400000000001</v>
      </c>
      <c r="AJ907">
        <v>0.122653</v>
      </c>
      <c r="AK907">
        <v>999</v>
      </c>
      <c r="AO907" t="s">
        <v>8198</v>
      </c>
    </row>
    <row r="908" spans="1:41" x14ac:dyDescent="0.45">
      <c r="A908" t="s">
        <v>7369</v>
      </c>
      <c r="B908" t="s">
        <v>82</v>
      </c>
      <c r="C908">
        <v>3</v>
      </c>
      <c r="D908">
        <v>2</v>
      </c>
      <c r="F908">
        <v>4.1680999999999999</v>
      </c>
      <c r="G908">
        <v>34</v>
      </c>
      <c r="H908">
        <v>5</v>
      </c>
      <c r="K908">
        <v>58.3</v>
      </c>
      <c r="L908">
        <v>249</v>
      </c>
      <c r="M908">
        <v>56</v>
      </c>
      <c r="N908">
        <v>29</v>
      </c>
      <c r="O908">
        <v>27</v>
      </c>
      <c r="P908">
        <v>8</v>
      </c>
      <c r="Q908">
        <v>20</v>
      </c>
      <c r="R908">
        <v>0</v>
      </c>
      <c r="S908">
        <v>2</v>
      </c>
      <c r="T908">
        <v>51</v>
      </c>
      <c r="U908">
        <v>7.8730700000000002</v>
      </c>
      <c r="V908">
        <v>3.0874799999999998</v>
      </c>
      <c r="W908">
        <v>2.5499999999999998</v>
      </c>
      <c r="X908">
        <v>1.23499</v>
      </c>
      <c r="Y908">
        <v>0.204819</v>
      </c>
      <c r="Z908">
        <v>8.0321299999999998E-2</v>
      </c>
      <c r="AA908">
        <v>0.12449799478053999</v>
      </c>
      <c r="AB908">
        <v>0.246696</v>
      </c>
      <c r="AC908">
        <v>1.3036000000000001</v>
      </c>
      <c r="AD908">
        <v>0.28571400000000002</v>
      </c>
      <c r="AE908">
        <v>0.72530899999999998</v>
      </c>
      <c r="AH908">
        <v>4.4214200000000003</v>
      </c>
      <c r="AI908">
        <v>0.27493200000000001</v>
      </c>
      <c r="AJ908">
        <v>0.39843200000000001</v>
      </c>
      <c r="AK908">
        <v>999</v>
      </c>
      <c r="AO908">
        <v>17948</v>
      </c>
    </row>
    <row r="909" spans="1:41" x14ac:dyDescent="0.45">
      <c r="A909" t="s">
        <v>8199</v>
      </c>
      <c r="C909">
        <v>2</v>
      </c>
      <c r="D909">
        <v>3</v>
      </c>
      <c r="F909">
        <v>4.1570400000000003</v>
      </c>
      <c r="G909">
        <v>47</v>
      </c>
      <c r="H909">
        <v>0</v>
      </c>
      <c r="K909">
        <v>43.3</v>
      </c>
      <c r="L909">
        <v>188</v>
      </c>
      <c r="M909">
        <v>35</v>
      </c>
      <c r="N909">
        <v>21</v>
      </c>
      <c r="O909">
        <v>20</v>
      </c>
      <c r="P909">
        <v>6</v>
      </c>
      <c r="Q909">
        <v>23</v>
      </c>
      <c r="R909">
        <v>0</v>
      </c>
      <c r="S909">
        <v>3</v>
      </c>
      <c r="T909">
        <v>61</v>
      </c>
      <c r="U909">
        <v>12.679</v>
      </c>
      <c r="V909">
        <v>4.7805999999999997</v>
      </c>
      <c r="W909">
        <v>2.6521699999999999</v>
      </c>
      <c r="X909">
        <v>1.2471099999999999</v>
      </c>
      <c r="Y909">
        <v>0.32446799999999998</v>
      </c>
      <c r="Z909">
        <v>0.12234</v>
      </c>
      <c r="AA909">
        <v>0.202127650380134</v>
      </c>
      <c r="AB909">
        <v>0.21604899999999999</v>
      </c>
      <c r="AC909">
        <v>1.3394900000000001</v>
      </c>
      <c r="AD909">
        <v>0.30526300000000001</v>
      </c>
      <c r="AE909">
        <v>0.74596799999999996</v>
      </c>
      <c r="AH909">
        <v>4.04026</v>
      </c>
      <c r="AI909">
        <v>0.27490399999999998</v>
      </c>
      <c r="AJ909">
        <v>0.26781100000000002</v>
      </c>
      <c r="AK909">
        <v>999</v>
      </c>
      <c r="AO909">
        <v>16390</v>
      </c>
    </row>
    <row r="910" spans="1:41" x14ac:dyDescent="0.45">
      <c r="A910" t="s">
        <v>7558</v>
      </c>
      <c r="B910" t="s">
        <v>18</v>
      </c>
      <c r="C910">
        <v>5</v>
      </c>
      <c r="D910">
        <v>4</v>
      </c>
      <c r="F910">
        <v>3.87792</v>
      </c>
      <c r="G910">
        <v>63</v>
      </c>
      <c r="H910">
        <v>0</v>
      </c>
      <c r="K910">
        <v>55.7</v>
      </c>
      <c r="L910">
        <v>237</v>
      </c>
      <c r="M910">
        <v>47</v>
      </c>
      <c r="N910">
        <v>26</v>
      </c>
      <c r="O910">
        <v>24</v>
      </c>
      <c r="P910">
        <v>6</v>
      </c>
      <c r="Q910">
        <v>25</v>
      </c>
      <c r="R910">
        <v>2</v>
      </c>
      <c r="S910">
        <v>4</v>
      </c>
      <c r="T910">
        <v>60</v>
      </c>
      <c r="U910">
        <v>9.6947899999999994</v>
      </c>
      <c r="V910">
        <v>4.0395000000000003</v>
      </c>
      <c r="W910">
        <v>2.4</v>
      </c>
      <c r="X910">
        <v>0.96947899999999998</v>
      </c>
      <c r="Y910">
        <v>0.25316499999999997</v>
      </c>
      <c r="Z910">
        <v>0.105485</v>
      </c>
      <c r="AA910">
        <v>0.147679328918457</v>
      </c>
      <c r="AB910">
        <v>0.225962</v>
      </c>
      <c r="AC910">
        <v>1.29264</v>
      </c>
      <c r="AD910">
        <v>0.28873199999999999</v>
      </c>
      <c r="AE910">
        <v>0.72326999999999997</v>
      </c>
      <c r="AH910">
        <v>4.0629400000000002</v>
      </c>
      <c r="AI910">
        <v>0.274671</v>
      </c>
      <c r="AJ910">
        <v>0.47837800000000003</v>
      </c>
      <c r="AK910">
        <v>999</v>
      </c>
      <c r="AO910">
        <v>15684</v>
      </c>
    </row>
    <row r="911" spans="1:41" x14ac:dyDescent="0.45">
      <c r="A911" t="s">
        <v>8200</v>
      </c>
      <c r="B911" t="s">
        <v>10</v>
      </c>
      <c r="C911">
        <v>3</v>
      </c>
      <c r="D911">
        <v>4</v>
      </c>
      <c r="F911">
        <v>4.36266</v>
      </c>
      <c r="G911">
        <v>37</v>
      </c>
      <c r="H911">
        <v>2</v>
      </c>
      <c r="K911">
        <v>55.7</v>
      </c>
      <c r="L911">
        <v>241</v>
      </c>
      <c r="M911">
        <v>51</v>
      </c>
      <c r="N911">
        <v>29</v>
      </c>
      <c r="O911">
        <v>27</v>
      </c>
      <c r="P911">
        <v>6</v>
      </c>
      <c r="Q911">
        <v>25</v>
      </c>
      <c r="R911">
        <v>0</v>
      </c>
      <c r="S911">
        <v>4</v>
      </c>
      <c r="T911">
        <v>52</v>
      </c>
      <c r="U911">
        <v>8.4021500000000007</v>
      </c>
      <c r="V911">
        <v>4.0395000000000003</v>
      </c>
      <c r="W911">
        <v>2.08</v>
      </c>
      <c r="X911">
        <v>0.96947899999999998</v>
      </c>
      <c r="Y911">
        <v>0.21576799999999999</v>
      </c>
      <c r="Z911">
        <v>0.10373400000000001</v>
      </c>
      <c r="AA911">
        <v>0.112033195793628</v>
      </c>
      <c r="AB911">
        <v>0.240566</v>
      </c>
      <c r="AC911">
        <v>1.3644499999999999</v>
      </c>
      <c r="AD911">
        <v>0.29220800000000002</v>
      </c>
      <c r="AE911">
        <v>0.69526600000000005</v>
      </c>
      <c r="AH911">
        <v>4.3501899999999996</v>
      </c>
      <c r="AI911">
        <v>0.27451700000000001</v>
      </c>
      <c r="AJ911">
        <v>0.15763199999999999</v>
      </c>
      <c r="AK911">
        <v>999</v>
      </c>
      <c r="AO911" t="s">
        <v>8201</v>
      </c>
    </row>
    <row r="912" spans="1:41" x14ac:dyDescent="0.45">
      <c r="A912" t="s">
        <v>8202</v>
      </c>
      <c r="B912" t="s">
        <v>98</v>
      </c>
      <c r="C912">
        <v>4</v>
      </c>
      <c r="D912">
        <v>4</v>
      </c>
      <c r="F912">
        <v>4.8452200000000003</v>
      </c>
      <c r="G912">
        <v>29</v>
      </c>
      <c r="H912">
        <v>10</v>
      </c>
      <c r="K912">
        <v>74.3</v>
      </c>
      <c r="L912">
        <v>330</v>
      </c>
      <c r="M912">
        <v>79</v>
      </c>
      <c r="N912">
        <v>43</v>
      </c>
      <c r="O912">
        <v>40</v>
      </c>
      <c r="P912">
        <v>11</v>
      </c>
      <c r="Q912">
        <v>30</v>
      </c>
      <c r="R912">
        <v>0</v>
      </c>
      <c r="S912">
        <v>3</v>
      </c>
      <c r="T912">
        <v>57</v>
      </c>
      <c r="U912">
        <v>6.9044400000000001</v>
      </c>
      <c r="V912">
        <v>3.6339199999999998</v>
      </c>
      <c r="W912">
        <v>1.9</v>
      </c>
      <c r="X912">
        <v>1.3324400000000001</v>
      </c>
      <c r="Y912">
        <v>0.17272699999999999</v>
      </c>
      <c r="Z912">
        <v>9.0909100000000007E-2</v>
      </c>
      <c r="AA912">
        <v>8.1818178296089103E-2</v>
      </c>
      <c r="AB912">
        <v>0.26599299999999998</v>
      </c>
      <c r="AC912">
        <v>1.4670300000000001</v>
      </c>
      <c r="AD912">
        <v>0.29694300000000001</v>
      </c>
      <c r="AE912">
        <v>0.70512799999999998</v>
      </c>
      <c r="AH912">
        <v>4.9777899999999997</v>
      </c>
      <c r="AI912">
        <v>0.274144</v>
      </c>
      <c r="AJ912">
        <v>0.20546900000000001</v>
      </c>
      <c r="AK912">
        <v>999</v>
      </c>
      <c r="AO912">
        <v>15451</v>
      </c>
    </row>
    <row r="913" spans="1:41" x14ac:dyDescent="0.45">
      <c r="A913" t="s">
        <v>8203</v>
      </c>
      <c r="B913" t="s">
        <v>16</v>
      </c>
      <c r="C913">
        <v>3</v>
      </c>
      <c r="D913">
        <v>3</v>
      </c>
      <c r="F913">
        <v>4.2127699999999999</v>
      </c>
      <c r="G913">
        <v>45</v>
      </c>
      <c r="H913">
        <v>1</v>
      </c>
      <c r="K913">
        <v>47</v>
      </c>
      <c r="L913">
        <v>204</v>
      </c>
      <c r="M913">
        <v>39</v>
      </c>
      <c r="N913">
        <v>24</v>
      </c>
      <c r="O913">
        <v>22</v>
      </c>
      <c r="P913">
        <v>5</v>
      </c>
      <c r="Q913">
        <v>26</v>
      </c>
      <c r="R913">
        <v>1</v>
      </c>
      <c r="S913">
        <v>1</v>
      </c>
      <c r="T913">
        <v>55</v>
      </c>
      <c r="U913">
        <v>10.5319</v>
      </c>
      <c r="V913">
        <v>4.97872</v>
      </c>
      <c r="W913">
        <v>2.11538</v>
      </c>
      <c r="X913">
        <v>0.95744700000000005</v>
      </c>
      <c r="Y913">
        <v>0.26960800000000001</v>
      </c>
      <c r="Z913">
        <v>0.12745100000000001</v>
      </c>
      <c r="AA913">
        <v>0.14215685427188801</v>
      </c>
      <c r="AB913">
        <v>0.22033900000000001</v>
      </c>
      <c r="AC913">
        <v>1.3829800000000001</v>
      </c>
      <c r="AD913">
        <v>0.29059800000000002</v>
      </c>
      <c r="AE913">
        <v>0.706897</v>
      </c>
      <c r="AH913">
        <v>4.0209999999999999</v>
      </c>
      <c r="AI913">
        <v>0.27398800000000001</v>
      </c>
      <c r="AJ913">
        <v>0.146568</v>
      </c>
      <c r="AK913">
        <v>999</v>
      </c>
      <c r="AO913" t="s">
        <v>8204</v>
      </c>
    </row>
    <row r="914" spans="1:41" x14ac:dyDescent="0.45">
      <c r="A914" t="s">
        <v>8205</v>
      </c>
      <c r="B914" t="s">
        <v>46</v>
      </c>
      <c r="C914">
        <v>5</v>
      </c>
      <c r="D914">
        <v>6</v>
      </c>
      <c r="F914">
        <v>5.1136400000000002</v>
      </c>
      <c r="G914">
        <v>21</v>
      </c>
      <c r="H914">
        <v>19</v>
      </c>
      <c r="K914">
        <v>88</v>
      </c>
      <c r="L914">
        <v>397</v>
      </c>
      <c r="M914">
        <v>92</v>
      </c>
      <c r="N914">
        <v>53</v>
      </c>
      <c r="O914">
        <v>50</v>
      </c>
      <c r="P914">
        <v>12</v>
      </c>
      <c r="Q914">
        <v>42</v>
      </c>
      <c r="R914">
        <v>0</v>
      </c>
      <c r="S914">
        <v>6</v>
      </c>
      <c r="T914">
        <v>57</v>
      </c>
      <c r="U914">
        <v>5.8295500000000002</v>
      </c>
      <c r="V914">
        <v>4.2954499999999998</v>
      </c>
      <c r="W914">
        <v>1.35714</v>
      </c>
      <c r="X914">
        <v>1.2272700000000001</v>
      </c>
      <c r="Y914">
        <v>0.14357700000000001</v>
      </c>
      <c r="Z914">
        <v>0.105793</v>
      </c>
      <c r="AA914">
        <v>3.7783376872539499E-2</v>
      </c>
      <c r="AB914">
        <v>0.26361000000000001</v>
      </c>
      <c r="AC914">
        <v>1.5227299999999999</v>
      </c>
      <c r="AD914">
        <v>0.28571400000000002</v>
      </c>
      <c r="AE914">
        <v>0.69112600000000002</v>
      </c>
      <c r="AH914">
        <v>5.3686800000000003</v>
      </c>
      <c r="AI914">
        <v>0.27313900000000002</v>
      </c>
      <c r="AJ914">
        <v>0.31570700000000002</v>
      </c>
      <c r="AK914">
        <v>999</v>
      </c>
      <c r="AO914" t="s">
        <v>8206</v>
      </c>
    </row>
    <row r="915" spans="1:41" x14ac:dyDescent="0.45">
      <c r="A915" t="s">
        <v>7436</v>
      </c>
      <c r="B915" t="s">
        <v>89</v>
      </c>
      <c r="C915">
        <v>3</v>
      </c>
      <c r="D915">
        <v>4</v>
      </c>
      <c r="F915">
        <v>4.6312199999999999</v>
      </c>
      <c r="G915">
        <v>26</v>
      </c>
      <c r="H915">
        <v>7</v>
      </c>
      <c r="K915">
        <v>58.3</v>
      </c>
      <c r="L915">
        <v>258</v>
      </c>
      <c r="M915">
        <v>53</v>
      </c>
      <c r="N915">
        <v>32</v>
      </c>
      <c r="O915">
        <v>30</v>
      </c>
      <c r="P915">
        <v>7</v>
      </c>
      <c r="Q915">
        <v>29</v>
      </c>
      <c r="R915">
        <v>1</v>
      </c>
      <c r="S915">
        <v>4</v>
      </c>
      <c r="T915">
        <v>58</v>
      </c>
      <c r="U915">
        <v>8.9536899999999999</v>
      </c>
      <c r="V915">
        <v>4.4768400000000002</v>
      </c>
      <c r="W915">
        <v>2</v>
      </c>
      <c r="X915">
        <v>1.0806199999999999</v>
      </c>
      <c r="Y915">
        <v>0.22480600000000001</v>
      </c>
      <c r="Z915">
        <v>0.112403</v>
      </c>
      <c r="AA915">
        <v>0.112403102219104</v>
      </c>
      <c r="AB915">
        <v>0.23555599999999999</v>
      </c>
      <c r="AC915">
        <v>1.40652</v>
      </c>
      <c r="AD915">
        <v>0.28749999999999998</v>
      </c>
      <c r="AE915">
        <v>0.69252100000000005</v>
      </c>
      <c r="AH915">
        <v>4.5243399999999996</v>
      </c>
      <c r="AI915">
        <v>0.27218199999999998</v>
      </c>
      <c r="AJ915">
        <v>0.18487799999999999</v>
      </c>
      <c r="AK915">
        <v>999</v>
      </c>
      <c r="AO915">
        <v>20539</v>
      </c>
    </row>
    <row r="916" spans="1:41" x14ac:dyDescent="0.45">
      <c r="A916" t="s">
        <v>7476</v>
      </c>
      <c r="B916" t="s">
        <v>42</v>
      </c>
      <c r="C916">
        <v>1</v>
      </c>
      <c r="D916">
        <v>2</v>
      </c>
      <c r="F916">
        <v>4.4776100000000003</v>
      </c>
      <c r="G916">
        <v>42</v>
      </c>
      <c r="H916">
        <v>4</v>
      </c>
      <c r="K916">
        <v>60.3</v>
      </c>
      <c r="L916">
        <v>257</v>
      </c>
      <c r="M916">
        <v>56</v>
      </c>
      <c r="N916">
        <v>32</v>
      </c>
      <c r="O916">
        <v>30</v>
      </c>
      <c r="P916">
        <v>9</v>
      </c>
      <c r="Q916">
        <v>25</v>
      </c>
      <c r="R916">
        <v>1</v>
      </c>
      <c r="S916">
        <v>2</v>
      </c>
      <c r="T916">
        <v>59</v>
      </c>
      <c r="U916">
        <v>8.8059700000000003</v>
      </c>
      <c r="V916">
        <v>3.7313399999999999</v>
      </c>
      <c r="W916">
        <v>2.36</v>
      </c>
      <c r="X916">
        <v>1.34328</v>
      </c>
      <c r="Y916">
        <v>0.229572</v>
      </c>
      <c r="Z916">
        <v>9.7276299999999996E-2</v>
      </c>
      <c r="AA916">
        <v>0.13229572027921599</v>
      </c>
      <c r="AB916">
        <v>0.243478</v>
      </c>
      <c r="AC916">
        <v>1.34328</v>
      </c>
      <c r="AD916">
        <v>0.29012300000000002</v>
      </c>
      <c r="AE916">
        <v>0.71637399999999996</v>
      </c>
      <c r="AH916">
        <v>4.5817399999999999</v>
      </c>
      <c r="AI916">
        <v>0.27186199999999999</v>
      </c>
      <c r="AJ916">
        <v>0.33149499999999998</v>
      </c>
      <c r="AK916">
        <v>999</v>
      </c>
      <c r="AO916">
        <v>24933</v>
      </c>
    </row>
    <row r="917" spans="1:41" x14ac:dyDescent="0.45">
      <c r="A917" t="s">
        <v>8207</v>
      </c>
      <c r="B917" t="s">
        <v>170</v>
      </c>
      <c r="C917">
        <v>4</v>
      </c>
      <c r="D917">
        <v>6</v>
      </c>
      <c r="F917">
        <v>4.8025599999999997</v>
      </c>
      <c r="G917">
        <v>20</v>
      </c>
      <c r="H917">
        <v>14</v>
      </c>
      <c r="K917">
        <v>93.7</v>
      </c>
      <c r="L917">
        <v>419</v>
      </c>
      <c r="M917">
        <v>99</v>
      </c>
      <c r="N917">
        <v>53</v>
      </c>
      <c r="O917">
        <v>50</v>
      </c>
      <c r="P917">
        <v>12</v>
      </c>
      <c r="Q917">
        <v>42</v>
      </c>
      <c r="R917">
        <v>0</v>
      </c>
      <c r="S917">
        <v>4</v>
      </c>
      <c r="T917">
        <v>62</v>
      </c>
      <c r="U917">
        <v>5.9551800000000004</v>
      </c>
      <c r="V917">
        <v>4.0341500000000003</v>
      </c>
      <c r="W917">
        <v>1.4761899999999999</v>
      </c>
      <c r="X917">
        <v>1.1526099999999999</v>
      </c>
      <c r="Y917">
        <v>0.14797099999999999</v>
      </c>
      <c r="Z917">
        <v>0.10023899999999999</v>
      </c>
      <c r="AA917">
        <v>4.7732695937156601E-2</v>
      </c>
      <c r="AB917">
        <v>0.26541599999999999</v>
      </c>
      <c r="AC917">
        <v>1.5047999999999999</v>
      </c>
      <c r="AD917">
        <v>0.29097000000000001</v>
      </c>
      <c r="AE917">
        <v>0.70853500000000003</v>
      </c>
      <c r="AH917">
        <v>5.0693400000000004</v>
      </c>
      <c r="AI917">
        <v>0.270152</v>
      </c>
      <c r="AJ917">
        <v>0.53320000000000001</v>
      </c>
      <c r="AK917">
        <v>999</v>
      </c>
      <c r="AO917" t="s">
        <v>8208</v>
      </c>
    </row>
    <row r="918" spans="1:41" x14ac:dyDescent="0.45">
      <c r="A918" t="s">
        <v>8209</v>
      </c>
      <c r="B918" t="s">
        <v>191</v>
      </c>
      <c r="C918">
        <v>3</v>
      </c>
      <c r="D918">
        <v>3</v>
      </c>
      <c r="F918">
        <v>4.8109500000000001</v>
      </c>
      <c r="G918">
        <v>20</v>
      </c>
      <c r="H918">
        <v>15</v>
      </c>
      <c r="K918">
        <v>76.7</v>
      </c>
      <c r="L918">
        <v>342</v>
      </c>
      <c r="M918">
        <v>79</v>
      </c>
      <c r="N918">
        <v>44</v>
      </c>
      <c r="O918">
        <v>41</v>
      </c>
      <c r="P918">
        <v>9</v>
      </c>
      <c r="Q918">
        <v>31</v>
      </c>
      <c r="R918">
        <v>0</v>
      </c>
      <c r="S918">
        <v>6</v>
      </c>
      <c r="T918">
        <v>46</v>
      </c>
      <c r="U918">
        <v>5.3976499999999996</v>
      </c>
      <c r="V918">
        <v>3.6375500000000001</v>
      </c>
      <c r="W918">
        <v>1.48387</v>
      </c>
      <c r="X918">
        <v>1.05606</v>
      </c>
      <c r="Y918">
        <v>0.13450300000000001</v>
      </c>
      <c r="Z918">
        <v>9.0643299999999996E-2</v>
      </c>
      <c r="AA918">
        <v>4.38596457242965E-2</v>
      </c>
      <c r="AB918">
        <v>0.25901600000000002</v>
      </c>
      <c r="AC918">
        <v>1.4341600000000001</v>
      </c>
      <c r="AD918">
        <v>0.28000000000000003</v>
      </c>
      <c r="AE918">
        <v>0.67761800000000005</v>
      </c>
      <c r="AH918">
        <v>5.0281799999999999</v>
      </c>
      <c r="AI918">
        <v>0.26935700000000001</v>
      </c>
      <c r="AJ918">
        <v>0.44043700000000002</v>
      </c>
      <c r="AK918">
        <v>999</v>
      </c>
      <c r="AO918" t="s">
        <v>8210</v>
      </c>
    </row>
    <row r="919" spans="1:41" x14ac:dyDescent="0.45">
      <c r="A919" t="s">
        <v>7386</v>
      </c>
      <c r="B919" t="s">
        <v>16</v>
      </c>
      <c r="C919">
        <v>4</v>
      </c>
      <c r="D919">
        <v>5</v>
      </c>
      <c r="F919">
        <v>4.2</v>
      </c>
      <c r="G919">
        <v>52</v>
      </c>
      <c r="H919">
        <v>0</v>
      </c>
      <c r="K919">
        <v>45</v>
      </c>
      <c r="L919">
        <v>199</v>
      </c>
      <c r="M919">
        <v>42</v>
      </c>
      <c r="N919">
        <v>22</v>
      </c>
      <c r="O919">
        <v>21</v>
      </c>
      <c r="P919">
        <v>6</v>
      </c>
      <c r="Q919">
        <v>18</v>
      </c>
      <c r="R919">
        <v>3</v>
      </c>
      <c r="S919">
        <v>4</v>
      </c>
      <c r="T919">
        <v>57</v>
      </c>
      <c r="U919">
        <v>11.4</v>
      </c>
      <c r="V919">
        <v>3.6</v>
      </c>
      <c r="W919">
        <v>3.1666699999999999</v>
      </c>
      <c r="X919">
        <v>1.2</v>
      </c>
      <c r="Y919">
        <v>0.28643200000000002</v>
      </c>
      <c r="Z919">
        <v>9.0452299999999999E-2</v>
      </c>
      <c r="AA919">
        <v>0.19597988575696901</v>
      </c>
      <c r="AB919">
        <v>0.237288</v>
      </c>
      <c r="AC919">
        <v>1.3333299999999999</v>
      </c>
      <c r="AD919">
        <v>0.31578899999999999</v>
      </c>
      <c r="AE919">
        <v>0.73643400000000003</v>
      </c>
      <c r="AH919">
        <v>3.92171</v>
      </c>
      <c r="AI919">
        <v>0.267957</v>
      </c>
      <c r="AJ919">
        <v>0.19539799999999999</v>
      </c>
      <c r="AK919">
        <v>999</v>
      </c>
      <c r="AO919">
        <v>13449</v>
      </c>
    </row>
    <row r="920" spans="1:41" x14ac:dyDescent="0.45">
      <c r="A920" t="s">
        <v>8211</v>
      </c>
      <c r="B920" t="s">
        <v>14</v>
      </c>
      <c r="C920">
        <v>4</v>
      </c>
      <c r="D920">
        <v>6</v>
      </c>
      <c r="F920">
        <v>4.8857100000000004</v>
      </c>
      <c r="G920">
        <v>20</v>
      </c>
      <c r="H920">
        <v>15</v>
      </c>
      <c r="K920">
        <v>70</v>
      </c>
      <c r="L920">
        <v>311</v>
      </c>
      <c r="M920">
        <v>77</v>
      </c>
      <c r="N920">
        <v>41</v>
      </c>
      <c r="O920">
        <v>38</v>
      </c>
      <c r="P920">
        <v>11</v>
      </c>
      <c r="Q920">
        <v>24</v>
      </c>
      <c r="R920">
        <v>0</v>
      </c>
      <c r="S920">
        <v>3</v>
      </c>
      <c r="T920">
        <v>47</v>
      </c>
      <c r="U920">
        <v>6.0428600000000001</v>
      </c>
      <c r="V920">
        <v>3.0857100000000002</v>
      </c>
      <c r="W920">
        <v>1.9583299999999999</v>
      </c>
      <c r="X920">
        <v>1.41429</v>
      </c>
      <c r="Y920">
        <v>0.15112500000000001</v>
      </c>
      <c r="Z920">
        <v>7.71704E-2</v>
      </c>
      <c r="AA920">
        <v>7.3954984545707703E-2</v>
      </c>
      <c r="AB920">
        <v>0.27112700000000001</v>
      </c>
      <c r="AC920">
        <v>1.44286</v>
      </c>
      <c r="AD920">
        <v>0.29203499999999999</v>
      </c>
      <c r="AE920">
        <v>0.70093499999999997</v>
      </c>
      <c r="AH920">
        <v>5.1121800000000004</v>
      </c>
      <c r="AI920">
        <v>0.26586300000000002</v>
      </c>
      <c r="AJ920">
        <v>0.20986199999999999</v>
      </c>
      <c r="AK920">
        <v>999</v>
      </c>
      <c r="AO920" t="s">
        <v>8212</v>
      </c>
    </row>
    <row r="921" spans="1:41" x14ac:dyDescent="0.45">
      <c r="A921" t="s">
        <v>8213</v>
      </c>
      <c r="B921" t="s">
        <v>7</v>
      </c>
      <c r="C921">
        <v>4</v>
      </c>
      <c r="D921">
        <v>7</v>
      </c>
      <c r="F921">
        <v>5.0490899999999996</v>
      </c>
      <c r="G921">
        <v>18</v>
      </c>
      <c r="H921">
        <v>10</v>
      </c>
      <c r="K921">
        <v>71.3</v>
      </c>
      <c r="L921">
        <v>318</v>
      </c>
      <c r="M921">
        <v>77</v>
      </c>
      <c r="N921">
        <v>43</v>
      </c>
      <c r="O921">
        <v>40</v>
      </c>
      <c r="P921">
        <v>11</v>
      </c>
      <c r="Q921">
        <v>28</v>
      </c>
      <c r="R921">
        <v>1</v>
      </c>
      <c r="S921">
        <v>4</v>
      </c>
      <c r="T921">
        <v>56</v>
      </c>
      <c r="U921">
        <v>7.0687199999999999</v>
      </c>
      <c r="V921">
        <v>3.5343599999999999</v>
      </c>
      <c r="W921">
        <v>2</v>
      </c>
      <c r="X921">
        <v>1.3885000000000001</v>
      </c>
      <c r="Y921">
        <v>0.17610100000000001</v>
      </c>
      <c r="Z921">
        <v>8.8050299999999998E-2</v>
      </c>
      <c r="AA921">
        <v>8.8050313293933799E-2</v>
      </c>
      <c r="AB921">
        <v>0.269231</v>
      </c>
      <c r="AC921">
        <v>1.47265</v>
      </c>
      <c r="AD921">
        <v>0.30137000000000003</v>
      </c>
      <c r="AE921">
        <v>0.69196400000000002</v>
      </c>
      <c r="AH921">
        <v>5.0362499999999999</v>
      </c>
      <c r="AI921">
        <v>0.26551799999999998</v>
      </c>
      <c r="AJ921">
        <v>0.28500500000000001</v>
      </c>
      <c r="AK921">
        <v>999</v>
      </c>
      <c r="AO921">
        <v>22248</v>
      </c>
    </row>
    <row r="922" spans="1:41" x14ac:dyDescent="0.45">
      <c r="A922" t="s">
        <v>7286</v>
      </c>
      <c r="B922" t="s">
        <v>178</v>
      </c>
      <c r="C922">
        <v>5</v>
      </c>
      <c r="D922">
        <v>3</v>
      </c>
      <c r="F922">
        <v>3.9473699999999998</v>
      </c>
      <c r="G922">
        <v>59</v>
      </c>
      <c r="H922">
        <v>0</v>
      </c>
      <c r="K922">
        <v>57</v>
      </c>
      <c r="L922">
        <v>241</v>
      </c>
      <c r="M922">
        <v>48</v>
      </c>
      <c r="N922">
        <v>27</v>
      </c>
      <c r="O922">
        <v>25</v>
      </c>
      <c r="P922">
        <v>7</v>
      </c>
      <c r="Q922">
        <v>23</v>
      </c>
      <c r="R922">
        <v>1</v>
      </c>
      <c r="S922">
        <v>5</v>
      </c>
      <c r="T922">
        <v>61</v>
      </c>
      <c r="U922">
        <v>9.6315799999999996</v>
      </c>
      <c r="V922">
        <v>3.63158</v>
      </c>
      <c r="W922">
        <v>2.6521699999999999</v>
      </c>
      <c r="X922">
        <v>1.1052599999999999</v>
      </c>
      <c r="Y922">
        <v>0.253112</v>
      </c>
      <c r="Z922">
        <v>9.5435699999999998E-2</v>
      </c>
      <c r="AA922">
        <v>0.157676361501216</v>
      </c>
      <c r="AB922">
        <v>0.225352</v>
      </c>
      <c r="AC922">
        <v>1.2456100000000001</v>
      </c>
      <c r="AD922">
        <v>0.28275899999999998</v>
      </c>
      <c r="AE922">
        <v>0.71895399999999998</v>
      </c>
      <c r="AH922">
        <v>4.1848599999999996</v>
      </c>
      <c r="AI922">
        <v>0.26550800000000002</v>
      </c>
      <c r="AJ922">
        <v>0.33122699999999999</v>
      </c>
      <c r="AK922">
        <v>999</v>
      </c>
      <c r="AO922">
        <v>13649</v>
      </c>
    </row>
    <row r="923" spans="1:41" x14ac:dyDescent="0.45">
      <c r="A923" t="s">
        <v>8214</v>
      </c>
      <c r="C923">
        <v>4</v>
      </c>
      <c r="D923">
        <v>5</v>
      </c>
      <c r="F923">
        <v>5</v>
      </c>
      <c r="G923">
        <v>29</v>
      </c>
      <c r="H923">
        <v>11</v>
      </c>
      <c r="K923">
        <v>72</v>
      </c>
      <c r="L923">
        <v>323</v>
      </c>
      <c r="M923">
        <v>72</v>
      </c>
      <c r="N923">
        <v>43</v>
      </c>
      <c r="O923">
        <v>40</v>
      </c>
      <c r="P923">
        <v>9</v>
      </c>
      <c r="Q923">
        <v>35</v>
      </c>
      <c r="R923">
        <v>0</v>
      </c>
      <c r="S923">
        <v>4</v>
      </c>
      <c r="T923">
        <v>60</v>
      </c>
      <c r="U923">
        <v>7.5</v>
      </c>
      <c r="V923">
        <v>4.375</v>
      </c>
      <c r="W923">
        <v>1.7142900000000001</v>
      </c>
      <c r="X923">
        <v>1.125</v>
      </c>
      <c r="Y923">
        <v>0.18575900000000001</v>
      </c>
      <c r="Z923">
        <v>0.108359</v>
      </c>
      <c r="AA923">
        <v>7.7399380505084894E-2</v>
      </c>
      <c r="AB923">
        <v>0.253521</v>
      </c>
      <c r="AC923">
        <v>1.48611</v>
      </c>
      <c r="AD923">
        <v>0.29302299999999998</v>
      </c>
      <c r="AE923">
        <v>0.67796599999999996</v>
      </c>
      <c r="AH923">
        <v>4.8383700000000003</v>
      </c>
      <c r="AI923">
        <v>0.26545800000000003</v>
      </c>
      <c r="AJ923">
        <v>9.2341199999999998E-2</v>
      </c>
      <c r="AK923">
        <v>999</v>
      </c>
      <c r="AO923">
        <v>18873</v>
      </c>
    </row>
    <row r="924" spans="1:41" x14ac:dyDescent="0.45">
      <c r="A924" t="s">
        <v>7354</v>
      </c>
      <c r="B924" t="s">
        <v>56</v>
      </c>
      <c r="C924">
        <v>2</v>
      </c>
      <c r="D924">
        <v>1</v>
      </c>
      <c r="F924">
        <v>4.00387</v>
      </c>
      <c r="G924">
        <v>59</v>
      </c>
      <c r="H924">
        <v>0</v>
      </c>
      <c r="K924">
        <v>51.7</v>
      </c>
      <c r="L924">
        <v>219</v>
      </c>
      <c r="M924">
        <v>50</v>
      </c>
      <c r="N924">
        <v>25</v>
      </c>
      <c r="O924">
        <v>23</v>
      </c>
      <c r="P924">
        <v>7</v>
      </c>
      <c r="Q924">
        <v>15</v>
      </c>
      <c r="R924">
        <v>0</v>
      </c>
      <c r="S924">
        <v>4</v>
      </c>
      <c r="T924">
        <v>49</v>
      </c>
      <c r="U924">
        <v>8.5299800000000001</v>
      </c>
      <c r="V924">
        <v>2.6112199999999999</v>
      </c>
      <c r="W924">
        <v>3.26667</v>
      </c>
      <c r="X924">
        <v>1.2185699999999999</v>
      </c>
      <c r="Y924">
        <v>0.223744</v>
      </c>
      <c r="Z924">
        <v>6.8493200000000004E-2</v>
      </c>
      <c r="AA924">
        <v>0.15525113791227299</v>
      </c>
      <c r="AB924">
        <v>0.25</v>
      </c>
      <c r="AC924">
        <v>1.25725</v>
      </c>
      <c r="AD924">
        <v>0.29861100000000002</v>
      </c>
      <c r="AE924">
        <v>0.724638</v>
      </c>
      <c r="AH924">
        <v>4.2221599999999997</v>
      </c>
      <c r="AI924">
        <v>0.265426</v>
      </c>
      <c r="AJ924">
        <v>0.35766700000000001</v>
      </c>
      <c r="AK924">
        <v>999</v>
      </c>
      <c r="AO924">
        <v>13346</v>
      </c>
    </row>
    <row r="925" spans="1:41" x14ac:dyDescent="0.45">
      <c r="A925" t="s">
        <v>6076</v>
      </c>
      <c r="B925" t="s">
        <v>130</v>
      </c>
      <c r="C925">
        <v>3</v>
      </c>
      <c r="D925">
        <v>3</v>
      </c>
      <c r="F925">
        <v>4.7213099999999999</v>
      </c>
      <c r="G925">
        <v>31</v>
      </c>
      <c r="H925">
        <v>5</v>
      </c>
      <c r="K925">
        <v>61</v>
      </c>
      <c r="L925">
        <v>273</v>
      </c>
      <c r="M925">
        <v>59</v>
      </c>
      <c r="N925">
        <v>34</v>
      </c>
      <c r="O925">
        <v>32</v>
      </c>
      <c r="P925">
        <v>8</v>
      </c>
      <c r="Q925">
        <v>29</v>
      </c>
      <c r="R925">
        <v>0</v>
      </c>
      <c r="S925">
        <v>4</v>
      </c>
      <c r="T925">
        <v>56</v>
      </c>
      <c r="U925">
        <v>8.2622900000000001</v>
      </c>
      <c r="V925">
        <v>4.2786900000000001</v>
      </c>
      <c r="W925">
        <v>1.93103</v>
      </c>
      <c r="X925">
        <v>1.1803300000000001</v>
      </c>
      <c r="Y925">
        <v>0.205128</v>
      </c>
      <c r="Z925">
        <v>0.106227</v>
      </c>
      <c r="AA925">
        <v>9.8901100456714602E-2</v>
      </c>
      <c r="AB925">
        <v>0.245833</v>
      </c>
      <c r="AC925">
        <v>1.44262</v>
      </c>
      <c r="AD925">
        <v>0.289773</v>
      </c>
      <c r="AE925">
        <v>0.703125</v>
      </c>
      <c r="AH925">
        <v>4.7468399999999997</v>
      </c>
      <c r="AI925">
        <v>0.26530300000000001</v>
      </c>
      <c r="AJ925">
        <v>0.28016000000000002</v>
      </c>
      <c r="AK925">
        <v>999</v>
      </c>
      <c r="AO925" t="s">
        <v>6078</v>
      </c>
    </row>
    <row r="926" spans="1:41" x14ac:dyDescent="0.45">
      <c r="A926" t="s">
        <v>7347</v>
      </c>
      <c r="B926" t="s">
        <v>155</v>
      </c>
      <c r="C926">
        <v>2</v>
      </c>
      <c r="D926">
        <v>3</v>
      </c>
      <c r="F926">
        <v>4.2010800000000001</v>
      </c>
      <c r="G926">
        <v>50</v>
      </c>
      <c r="H926">
        <v>2</v>
      </c>
      <c r="K926">
        <v>55.7</v>
      </c>
      <c r="L926">
        <v>239</v>
      </c>
      <c r="M926">
        <v>52</v>
      </c>
      <c r="N926">
        <v>28</v>
      </c>
      <c r="O926">
        <v>26</v>
      </c>
      <c r="P926">
        <v>7</v>
      </c>
      <c r="Q926">
        <v>22</v>
      </c>
      <c r="R926">
        <v>1</v>
      </c>
      <c r="S926">
        <v>3</v>
      </c>
      <c r="T926">
        <v>55</v>
      </c>
      <c r="U926">
        <v>8.8868899999999993</v>
      </c>
      <c r="V926">
        <v>3.5547599999999999</v>
      </c>
      <c r="W926">
        <v>2.5</v>
      </c>
      <c r="X926">
        <v>1.13106</v>
      </c>
      <c r="Y926">
        <v>0.230126</v>
      </c>
      <c r="Z926">
        <v>9.2050199999999999E-2</v>
      </c>
      <c r="AA926">
        <v>0.138075307011604</v>
      </c>
      <c r="AB926">
        <v>0.24299100000000001</v>
      </c>
      <c r="AC926">
        <v>1.3285499999999999</v>
      </c>
      <c r="AD926">
        <v>0.29605300000000001</v>
      </c>
      <c r="AE926">
        <v>0.71651100000000001</v>
      </c>
      <c r="AH926">
        <v>4.2604300000000004</v>
      </c>
      <c r="AI926">
        <v>0.26468199999999997</v>
      </c>
      <c r="AJ926">
        <v>0.423508</v>
      </c>
      <c r="AK926">
        <v>999</v>
      </c>
      <c r="AO926">
        <v>20020</v>
      </c>
    </row>
    <row r="927" spans="1:41" x14ac:dyDescent="0.45">
      <c r="A927" t="s">
        <v>8215</v>
      </c>
      <c r="B927" t="s">
        <v>16</v>
      </c>
      <c r="C927">
        <v>5</v>
      </c>
      <c r="D927">
        <v>6</v>
      </c>
      <c r="F927">
        <v>4.6266800000000003</v>
      </c>
      <c r="G927">
        <v>29</v>
      </c>
      <c r="H927">
        <v>12</v>
      </c>
      <c r="K927">
        <v>81.7</v>
      </c>
      <c r="L927">
        <v>363</v>
      </c>
      <c r="M927">
        <v>83</v>
      </c>
      <c r="N927">
        <v>45</v>
      </c>
      <c r="O927">
        <v>42</v>
      </c>
      <c r="P927">
        <v>11</v>
      </c>
      <c r="Q927">
        <v>39</v>
      </c>
      <c r="R927">
        <v>0</v>
      </c>
      <c r="S927">
        <v>2</v>
      </c>
      <c r="T927">
        <v>68</v>
      </c>
      <c r="U927">
        <v>7.4908200000000003</v>
      </c>
      <c r="V927">
        <v>4.2962100000000003</v>
      </c>
      <c r="W927">
        <v>1.74359</v>
      </c>
      <c r="X927">
        <v>1.2117500000000001</v>
      </c>
      <c r="Y927">
        <v>0.18732799999999999</v>
      </c>
      <c r="Z927">
        <v>0.10743800000000001</v>
      </c>
      <c r="AA927">
        <v>7.9889804124832098E-2</v>
      </c>
      <c r="AB927">
        <v>0.25776399999999999</v>
      </c>
      <c r="AC927">
        <v>1.4932700000000001</v>
      </c>
      <c r="AD927">
        <v>0.296296</v>
      </c>
      <c r="AE927">
        <v>0.72232600000000002</v>
      </c>
      <c r="AH927">
        <v>4.8462300000000003</v>
      </c>
      <c r="AI927">
        <v>0.26406400000000002</v>
      </c>
      <c r="AJ927">
        <v>0.47351900000000002</v>
      </c>
      <c r="AK927">
        <v>999</v>
      </c>
      <c r="AO927">
        <v>23465</v>
      </c>
    </row>
    <row r="928" spans="1:41" x14ac:dyDescent="0.45">
      <c r="A928" t="s">
        <v>7410</v>
      </c>
      <c r="B928" t="s">
        <v>89</v>
      </c>
      <c r="C928">
        <v>7</v>
      </c>
      <c r="D928">
        <v>5</v>
      </c>
      <c r="F928">
        <v>3.7049699999999999</v>
      </c>
      <c r="G928">
        <v>63</v>
      </c>
      <c r="H928">
        <v>0</v>
      </c>
      <c r="K928">
        <v>58.3</v>
      </c>
      <c r="L928">
        <v>241</v>
      </c>
      <c r="M928">
        <v>49</v>
      </c>
      <c r="N928">
        <v>26</v>
      </c>
      <c r="O928">
        <v>24</v>
      </c>
      <c r="P928">
        <v>7</v>
      </c>
      <c r="Q928">
        <v>23</v>
      </c>
      <c r="R928">
        <v>1</v>
      </c>
      <c r="S928">
        <v>2</v>
      </c>
      <c r="T928">
        <v>62</v>
      </c>
      <c r="U928">
        <v>9.57118</v>
      </c>
      <c r="V928">
        <v>3.5506000000000002</v>
      </c>
      <c r="W928">
        <v>2.6956500000000001</v>
      </c>
      <c r="X928">
        <v>1.0806199999999999</v>
      </c>
      <c r="Y928">
        <v>0.25726100000000002</v>
      </c>
      <c r="Z928">
        <v>9.5435699999999998E-2</v>
      </c>
      <c r="AA928">
        <v>0.16182573884725501</v>
      </c>
      <c r="AB928">
        <v>0.226852</v>
      </c>
      <c r="AC928">
        <v>1.23499</v>
      </c>
      <c r="AD928">
        <v>0.28571400000000002</v>
      </c>
      <c r="AE928">
        <v>0.73955000000000004</v>
      </c>
      <c r="AH928">
        <v>3.9754499999999999</v>
      </c>
      <c r="AI928">
        <v>0.26365100000000002</v>
      </c>
      <c r="AJ928">
        <v>0.43598199999999998</v>
      </c>
      <c r="AK928">
        <v>999</v>
      </c>
      <c r="AO928">
        <v>19403</v>
      </c>
    </row>
    <row r="929" spans="1:41" x14ac:dyDescent="0.45">
      <c r="A929" t="s">
        <v>8216</v>
      </c>
      <c r="C929">
        <v>3</v>
      </c>
      <c r="D929">
        <v>2</v>
      </c>
      <c r="F929">
        <v>3.9130400000000001</v>
      </c>
      <c r="G929">
        <v>29</v>
      </c>
      <c r="H929">
        <v>0</v>
      </c>
      <c r="K929">
        <v>46</v>
      </c>
      <c r="L929">
        <v>197</v>
      </c>
      <c r="M929">
        <v>44</v>
      </c>
      <c r="N929">
        <v>21</v>
      </c>
      <c r="O929">
        <v>20</v>
      </c>
      <c r="P929">
        <v>5</v>
      </c>
      <c r="Q929">
        <v>13</v>
      </c>
      <c r="R929">
        <v>1</v>
      </c>
      <c r="S929">
        <v>4</v>
      </c>
      <c r="T929">
        <v>41</v>
      </c>
      <c r="U929">
        <v>8.0217399999999994</v>
      </c>
      <c r="V929">
        <v>2.5434800000000002</v>
      </c>
      <c r="W929">
        <v>3.1538499999999998</v>
      </c>
      <c r="X929">
        <v>0.97826100000000005</v>
      </c>
      <c r="Y929">
        <v>0.208122</v>
      </c>
      <c r="Z929">
        <v>6.5989800000000001E-2</v>
      </c>
      <c r="AA929">
        <v>0.14213197678327499</v>
      </c>
      <c r="AB929">
        <v>0.24444399999999999</v>
      </c>
      <c r="AC929">
        <v>1.2391300000000001</v>
      </c>
      <c r="AD929">
        <v>0.291045</v>
      </c>
      <c r="AE929">
        <v>0.72</v>
      </c>
      <c r="AH929">
        <v>3.99417</v>
      </c>
      <c r="AI929">
        <v>0.26306400000000002</v>
      </c>
      <c r="AJ929">
        <v>0.443359</v>
      </c>
      <c r="AK929">
        <v>999</v>
      </c>
      <c r="AO929" t="s">
        <v>8217</v>
      </c>
    </row>
    <row r="930" spans="1:41" x14ac:dyDescent="0.45">
      <c r="A930" t="s">
        <v>7548</v>
      </c>
      <c r="B930" t="s">
        <v>207</v>
      </c>
      <c r="C930">
        <v>3</v>
      </c>
      <c r="D930">
        <v>3</v>
      </c>
      <c r="F930">
        <v>4.2105300000000003</v>
      </c>
      <c r="G930">
        <v>47</v>
      </c>
      <c r="H930">
        <v>0</v>
      </c>
      <c r="K930">
        <v>51.3</v>
      </c>
      <c r="L930">
        <v>217</v>
      </c>
      <c r="M930">
        <v>44</v>
      </c>
      <c r="N930">
        <v>26</v>
      </c>
      <c r="O930">
        <v>24</v>
      </c>
      <c r="P930">
        <v>7</v>
      </c>
      <c r="Q930">
        <v>23</v>
      </c>
      <c r="R930">
        <v>2</v>
      </c>
      <c r="S930">
        <v>1</v>
      </c>
      <c r="T930">
        <v>55</v>
      </c>
      <c r="U930">
        <v>9.6491199999999999</v>
      </c>
      <c r="V930">
        <v>4.0350900000000003</v>
      </c>
      <c r="W930">
        <v>2.3913000000000002</v>
      </c>
      <c r="X930">
        <v>1.22807</v>
      </c>
      <c r="Y930">
        <v>0.25345600000000001</v>
      </c>
      <c r="Z930">
        <v>0.105991</v>
      </c>
      <c r="AA930">
        <v>0.14746545255184099</v>
      </c>
      <c r="AB930">
        <v>0.22797899999999999</v>
      </c>
      <c r="AC930">
        <v>1.3060400000000001</v>
      </c>
      <c r="AD930">
        <v>0.282443</v>
      </c>
      <c r="AE930">
        <v>0.71678299999999995</v>
      </c>
      <c r="AH930">
        <v>4.2881799999999997</v>
      </c>
      <c r="AI930">
        <v>0.26276300000000002</v>
      </c>
      <c r="AJ930">
        <v>0.20296600000000001</v>
      </c>
      <c r="AK930">
        <v>999</v>
      </c>
      <c r="AO930">
        <v>29950</v>
      </c>
    </row>
    <row r="931" spans="1:41" x14ac:dyDescent="0.45">
      <c r="A931" t="s">
        <v>8218</v>
      </c>
      <c r="B931" t="s">
        <v>7</v>
      </c>
      <c r="C931">
        <v>2</v>
      </c>
      <c r="D931">
        <v>3</v>
      </c>
      <c r="F931">
        <v>4.125</v>
      </c>
      <c r="G931">
        <v>33</v>
      </c>
      <c r="H931">
        <v>1</v>
      </c>
      <c r="K931">
        <v>48</v>
      </c>
      <c r="L931">
        <v>211</v>
      </c>
      <c r="M931">
        <v>42</v>
      </c>
      <c r="N931">
        <v>24</v>
      </c>
      <c r="O931">
        <v>22</v>
      </c>
      <c r="P931">
        <v>6</v>
      </c>
      <c r="Q931">
        <v>24</v>
      </c>
      <c r="R931">
        <v>0</v>
      </c>
      <c r="S931">
        <v>4</v>
      </c>
      <c r="T931">
        <v>58</v>
      </c>
      <c r="U931">
        <v>10.875</v>
      </c>
      <c r="V931">
        <v>4.5</v>
      </c>
      <c r="W931">
        <v>2.4166699999999999</v>
      </c>
      <c r="X931">
        <v>1.125</v>
      </c>
      <c r="Y931">
        <v>0.27488200000000002</v>
      </c>
      <c r="Z931">
        <v>0.113744</v>
      </c>
      <c r="AA931">
        <v>0.16113743931055</v>
      </c>
      <c r="AB931">
        <v>0.22950799999999999</v>
      </c>
      <c r="AC931">
        <v>1.375</v>
      </c>
      <c r="AD931">
        <v>0.30252099999999998</v>
      </c>
      <c r="AE931">
        <v>0.72916700000000001</v>
      </c>
      <c r="AH931">
        <v>4.2133700000000003</v>
      </c>
      <c r="AI931">
        <v>0.26180500000000001</v>
      </c>
      <c r="AJ931">
        <v>0.32404100000000002</v>
      </c>
      <c r="AK931">
        <v>999</v>
      </c>
      <c r="AO931" t="s">
        <v>8219</v>
      </c>
    </row>
    <row r="932" spans="1:41" x14ac:dyDescent="0.45">
      <c r="A932" t="s">
        <v>7530</v>
      </c>
      <c r="B932" t="s">
        <v>73</v>
      </c>
      <c r="C932">
        <v>1</v>
      </c>
      <c r="D932">
        <v>2</v>
      </c>
      <c r="F932">
        <v>4.95</v>
      </c>
      <c r="G932">
        <v>49</v>
      </c>
      <c r="H932">
        <v>3</v>
      </c>
      <c r="K932">
        <v>60</v>
      </c>
      <c r="L932">
        <v>265</v>
      </c>
      <c r="M932">
        <v>58</v>
      </c>
      <c r="N932">
        <v>35</v>
      </c>
      <c r="O932">
        <v>33</v>
      </c>
      <c r="P932">
        <v>9</v>
      </c>
      <c r="Q932">
        <v>28</v>
      </c>
      <c r="R932">
        <v>1</v>
      </c>
      <c r="S932">
        <v>2</v>
      </c>
      <c r="T932">
        <v>63</v>
      </c>
      <c r="U932">
        <v>9.4499999999999993</v>
      </c>
      <c r="V932">
        <v>4.2</v>
      </c>
      <c r="W932">
        <v>2.25</v>
      </c>
      <c r="X932">
        <v>1.35</v>
      </c>
      <c r="Y932">
        <v>0.237736</v>
      </c>
      <c r="Z932">
        <v>0.10566</v>
      </c>
      <c r="AA932">
        <v>0.13207547366619099</v>
      </c>
      <c r="AB932">
        <v>0.246809</v>
      </c>
      <c r="AC932">
        <v>1.43333</v>
      </c>
      <c r="AD932">
        <v>0.30061300000000002</v>
      </c>
      <c r="AE932">
        <v>0.69482299999999997</v>
      </c>
      <c r="AH932">
        <v>4.6050399999999998</v>
      </c>
      <c r="AI932">
        <v>0.26159500000000002</v>
      </c>
      <c r="AJ932">
        <v>-1.8202699999999999E-2</v>
      </c>
      <c r="AK932">
        <v>999</v>
      </c>
      <c r="AO932">
        <v>14552</v>
      </c>
    </row>
    <row r="933" spans="1:41" x14ac:dyDescent="0.45">
      <c r="A933" t="s">
        <v>7537</v>
      </c>
      <c r="B933" t="s">
        <v>309</v>
      </c>
      <c r="C933">
        <v>2</v>
      </c>
      <c r="D933">
        <v>4</v>
      </c>
      <c r="F933">
        <v>4.8049299999999997</v>
      </c>
      <c r="G933">
        <v>38</v>
      </c>
      <c r="H933">
        <v>2</v>
      </c>
      <c r="K933">
        <v>48.7</v>
      </c>
      <c r="L933">
        <v>218</v>
      </c>
      <c r="M933">
        <v>47</v>
      </c>
      <c r="N933">
        <v>28</v>
      </c>
      <c r="O933">
        <v>26</v>
      </c>
      <c r="P933">
        <v>6</v>
      </c>
      <c r="Q933">
        <v>25</v>
      </c>
      <c r="R933">
        <v>0</v>
      </c>
      <c r="S933">
        <v>2</v>
      </c>
      <c r="T933">
        <v>46</v>
      </c>
      <c r="U933">
        <v>8.5010300000000001</v>
      </c>
      <c r="V933">
        <v>4.62012</v>
      </c>
      <c r="W933">
        <v>1.84</v>
      </c>
      <c r="X933">
        <v>1.10883</v>
      </c>
      <c r="Y933">
        <v>0.211009</v>
      </c>
      <c r="Z933">
        <v>0.114679</v>
      </c>
      <c r="AA933">
        <v>9.6330277621745994E-2</v>
      </c>
      <c r="AB933">
        <v>0.24607299999999999</v>
      </c>
      <c r="AC933">
        <v>1.47844</v>
      </c>
      <c r="AD933">
        <v>0.294964</v>
      </c>
      <c r="AE933">
        <v>0.69182399999999999</v>
      </c>
      <c r="AH933">
        <v>4.6308100000000003</v>
      </c>
      <c r="AI933">
        <v>0.26147700000000001</v>
      </c>
      <c r="AJ933">
        <v>0.36282900000000001</v>
      </c>
      <c r="AK933">
        <v>999</v>
      </c>
      <c r="AO933">
        <v>24614</v>
      </c>
    </row>
    <row r="934" spans="1:41" x14ac:dyDescent="0.45">
      <c r="A934" t="s">
        <v>7463</v>
      </c>
      <c r="B934" t="s">
        <v>82</v>
      </c>
      <c r="C934">
        <v>4</v>
      </c>
      <c r="D934">
        <v>6</v>
      </c>
      <c r="F934">
        <v>4.5387500000000003</v>
      </c>
      <c r="G934">
        <v>30</v>
      </c>
      <c r="H934">
        <v>10</v>
      </c>
      <c r="K934">
        <v>81.3</v>
      </c>
      <c r="L934">
        <v>358</v>
      </c>
      <c r="M934">
        <v>77</v>
      </c>
      <c r="N934">
        <v>44</v>
      </c>
      <c r="O934">
        <v>41</v>
      </c>
      <c r="P934">
        <v>9</v>
      </c>
      <c r="Q934">
        <v>34</v>
      </c>
      <c r="R934">
        <v>0</v>
      </c>
      <c r="S934">
        <v>11</v>
      </c>
      <c r="T934">
        <v>64</v>
      </c>
      <c r="U934">
        <v>7.0848699999999996</v>
      </c>
      <c r="V934">
        <v>3.7638400000000001</v>
      </c>
      <c r="W934">
        <v>1.88235</v>
      </c>
      <c r="X934">
        <v>0.99631000000000003</v>
      </c>
      <c r="Y934">
        <v>0.17877100000000001</v>
      </c>
      <c r="Z934">
        <v>9.4972100000000004E-2</v>
      </c>
      <c r="AA934">
        <v>8.3798877894878304E-2</v>
      </c>
      <c r="AB934">
        <v>0.246006</v>
      </c>
      <c r="AC934">
        <v>1.36531</v>
      </c>
      <c r="AD934">
        <v>0.283333</v>
      </c>
      <c r="AE934">
        <v>0.680894</v>
      </c>
      <c r="AH934">
        <v>4.7802600000000002</v>
      </c>
      <c r="AI934">
        <v>0.26079200000000002</v>
      </c>
      <c r="AJ934">
        <v>0.39058599999999999</v>
      </c>
      <c r="AK934">
        <v>999</v>
      </c>
      <c r="AO934">
        <v>20298</v>
      </c>
    </row>
    <row r="935" spans="1:41" x14ac:dyDescent="0.45">
      <c r="A935" t="s">
        <v>8220</v>
      </c>
      <c r="C935">
        <v>2</v>
      </c>
      <c r="D935">
        <v>2</v>
      </c>
      <c r="F935">
        <v>4.5</v>
      </c>
      <c r="G935">
        <v>40</v>
      </c>
      <c r="H935">
        <v>2</v>
      </c>
      <c r="K935">
        <v>62</v>
      </c>
      <c r="L935">
        <v>268</v>
      </c>
      <c r="M935">
        <v>63</v>
      </c>
      <c r="N935">
        <v>33</v>
      </c>
      <c r="O935">
        <v>31</v>
      </c>
      <c r="P935">
        <v>7</v>
      </c>
      <c r="Q935">
        <v>18</v>
      </c>
      <c r="R935">
        <v>1</v>
      </c>
      <c r="S935">
        <v>4</v>
      </c>
      <c r="T935">
        <v>46</v>
      </c>
      <c r="U935">
        <v>6.6774199999999997</v>
      </c>
      <c r="V935">
        <v>2.6128999999999998</v>
      </c>
      <c r="W935">
        <v>2.5555599999999998</v>
      </c>
      <c r="X935">
        <v>1.01613</v>
      </c>
      <c r="Y935">
        <v>0.17164199999999999</v>
      </c>
      <c r="Z935">
        <v>6.7164199999999993E-2</v>
      </c>
      <c r="AA935">
        <v>0.104477614164352</v>
      </c>
      <c r="AB935">
        <v>0.25609799999999999</v>
      </c>
      <c r="AC935">
        <v>1.3064499999999999</v>
      </c>
      <c r="AD935">
        <v>0.290155</v>
      </c>
      <c r="AE935">
        <v>0.67415700000000001</v>
      </c>
      <c r="AH935">
        <v>4.3034299999999996</v>
      </c>
      <c r="AI935">
        <v>0.26025500000000001</v>
      </c>
      <c r="AJ935">
        <v>0.142762</v>
      </c>
      <c r="AK935">
        <v>999</v>
      </c>
      <c r="AO935" t="s">
        <v>8221</v>
      </c>
    </row>
    <row r="936" spans="1:41" x14ac:dyDescent="0.45">
      <c r="A936" t="s">
        <v>8222</v>
      </c>
      <c r="C936">
        <v>2</v>
      </c>
      <c r="D936">
        <v>1</v>
      </c>
      <c r="F936">
        <v>4.0268499999999996</v>
      </c>
      <c r="G936">
        <v>38</v>
      </c>
      <c r="H936">
        <v>1</v>
      </c>
      <c r="K936">
        <v>44.7</v>
      </c>
      <c r="L936">
        <v>190</v>
      </c>
      <c r="M936">
        <v>45</v>
      </c>
      <c r="N936">
        <v>21</v>
      </c>
      <c r="O936">
        <v>20</v>
      </c>
      <c r="P936">
        <v>6</v>
      </c>
      <c r="Q936">
        <v>12</v>
      </c>
      <c r="R936">
        <v>0</v>
      </c>
      <c r="S936">
        <v>1</v>
      </c>
      <c r="T936">
        <v>41</v>
      </c>
      <c r="U936">
        <v>8.2550299999999996</v>
      </c>
      <c r="V936">
        <v>2.4161100000000002</v>
      </c>
      <c r="W936">
        <v>3.4166699999999999</v>
      </c>
      <c r="X936">
        <v>1.2080500000000001</v>
      </c>
      <c r="Y936">
        <v>0.21578900000000001</v>
      </c>
      <c r="Z936">
        <v>6.3157900000000003E-2</v>
      </c>
      <c r="AA936">
        <v>0.15263157337903899</v>
      </c>
      <c r="AB936">
        <v>0.25423699999999999</v>
      </c>
      <c r="AC936">
        <v>1.2751699999999999</v>
      </c>
      <c r="AD936">
        <v>0.3</v>
      </c>
      <c r="AE936">
        <v>0.74074099999999998</v>
      </c>
      <c r="AH936">
        <v>4.0380399999999996</v>
      </c>
      <c r="AI936">
        <v>0.25940400000000002</v>
      </c>
      <c r="AJ936">
        <v>0.33573900000000001</v>
      </c>
      <c r="AK936">
        <v>999</v>
      </c>
      <c r="AO936">
        <v>20541</v>
      </c>
    </row>
    <row r="937" spans="1:41" x14ac:dyDescent="0.45">
      <c r="A937" t="s">
        <v>8223</v>
      </c>
      <c r="B937" t="s">
        <v>76</v>
      </c>
      <c r="C937">
        <v>2</v>
      </c>
      <c r="D937">
        <v>4</v>
      </c>
      <c r="F937">
        <v>4.8333300000000001</v>
      </c>
      <c r="G937">
        <v>26</v>
      </c>
      <c r="H937">
        <v>5</v>
      </c>
      <c r="K937">
        <v>54</v>
      </c>
      <c r="L937">
        <v>243</v>
      </c>
      <c r="M937">
        <v>56</v>
      </c>
      <c r="N937">
        <v>31</v>
      </c>
      <c r="O937">
        <v>29</v>
      </c>
      <c r="P937">
        <v>6</v>
      </c>
      <c r="Q937">
        <v>25</v>
      </c>
      <c r="R937">
        <v>0</v>
      </c>
      <c r="S937">
        <v>2</v>
      </c>
      <c r="T937">
        <v>40</v>
      </c>
      <c r="U937">
        <v>6.6666699999999999</v>
      </c>
      <c r="V937">
        <v>4.1666699999999999</v>
      </c>
      <c r="W937">
        <v>1.6</v>
      </c>
      <c r="X937">
        <v>1</v>
      </c>
      <c r="Y937">
        <v>0.16460900000000001</v>
      </c>
      <c r="Z937">
        <v>0.102881</v>
      </c>
      <c r="AA937">
        <v>6.1728402972221298E-2</v>
      </c>
      <c r="AB937">
        <v>0.25925900000000002</v>
      </c>
      <c r="AC937">
        <v>1.5</v>
      </c>
      <c r="AD937">
        <v>0.29411799999999999</v>
      </c>
      <c r="AE937">
        <v>0.68870500000000001</v>
      </c>
      <c r="AH937">
        <v>4.718</v>
      </c>
      <c r="AI937">
        <v>0.25891999999999998</v>
      </c>
      <c r="AJ937">
        <v>0.220161</v>
      </c>
      <c r="AK937">
        <v>999</v>
      </c>
      <c r="AO937" t="s">
        <v>8224</v>
      </c>
    </row>
    <row r="938" spans="1:41" x14ac:dyDescent="0.45">
      <c r="A938" t="s">
        <v>57</v>
      </c>
      <c r="B938" t="s">
        <v>56</v>
      </c>
      <c r="C938">
        <v>2</v>
      </c>
      <c r="D938">
        <v>2</v>
      </c>
      <c r="F938">
        <v>4.5</v>
      </c>
      <c r="G938">
        <v>30</v>
      </c>
      <c r="H938">
        <v>4</v>
      </c>
      <c r="K938">
        <v>46</v>
      </c>
      <c r="L938">
        <v>205</v>
      </c>
      <c r="M938">
        <v>47</v>
      </c>
      <c r="N938">
        <v>25</v>
      </c>
      <c r="O938">
        <v>23</v>
      </c>
      <c r="P938">
        <v>7</v>
      </c>
      <c r="Q938">
        <v>18</v>
      </c>
      <c r="R938">
        <v>1</v>
      </c>
      <c r="S938">
        <v>2</v>
      </c>
      <c r="T938">
        <v>45</v>
      </c>
      <c r="U938">
        <v>8.8043499999999995</v>
      </c>
      <c r="V938">
        <v>3.5217399999999999</v>
      </c>
      <c r="W938">
        <v>2.5</v>
      </c>
      <c r="X938">
        <v>1.36957</v>
      </c>
      <c r="Y938">
        <v>0.21951200000000001</v>
      </c>
      <c r="Z938">
        <v>8.7804900000000005E-2</v>
      </c>
      <c r="AA938">
        <v>0.131707318127155</v>
      </c>
      <c r="AB938">
        <v>0.254054</v>
      </c>
      <c r="AC938">
        <v>1.4130400000000001</v>
      </c>
      <c r="AD938">
        <v>0.30075200000000002</v>
      </c>
      <c r="AE938">
        <v>0.724638</v>
      </c>
      <c r="AH938">
        <v>4.5811299999999999</v>
      </c>
      <c r="AI938">
        <v>0.25574000000000002</v>
      </c>
      <c r="AJ938">
        <v>0.24513599999999999</v>
      </c>
      <c r="AK938">
        <v>999</v>
      </c>
      <c r="AO938">
        <v>15094</v>
      </c>
    </row>
    <row r="939" spans="1:41" x14ac:dyDescent="0.45">
      <c r="A939" t="s">
        <v>15</v>
      </c>
      <c r="B939" t="s">
        <v>14</v>
      </c>
      <c r="C939">
        <v>2</v>
      </c>
      <c r="D939">
        <v>2</v>
      </c>
      <c r="F939">
        <v>3.9375</v>
      </c>
      <c r="G939">
        <v>34</v>
      </c>
      <c r="H939">
        <v>1</v>
      </c>
      <c r="K939">
        <v>48</v>
      </c>
      <c r="L939">
        <v>203</v>
      </c>
      <c r="M939">
        <v>42</v>
      </c>
      <c r="N939">
        <v>22</v>
      </c>
      <c r="O939">
        <v>21</v>
      </c>
      <c r="P939">
        <v>6</v>
      </c>
      <c r="Q939">
        <v>16</v>
      </c>
      <c r="R939">
        <v>0</v>
      </c>
      <c r="S939">
        <v>5</v>
      </c>
      <c r="T939">
        <v>47</v>
      </c>
      <c r="U939">
        <v>8.8125</v>
      </c>
      <c r="V939">
        <v>3</v>
      </c>
      <c r="W939">
        <v>2.9375</v>
      </c>
      <c r="X939">
        <v>1.125</v>
      </c>
      <c r="Y939">
        <v>0.23152700000000001</v>
      </c>
      <c r="Z939">
        <v>7.8817700000000004E-2</v>
      </c>
      <c r="AA939">
        <v>0.15270935744047101</v>
      </c>
      <c r="AB939">
        <v>0.230769</v>
      </c>
      <c r="AC939">
        <v>1.2083299999999999</v>
      </c>
      <c r="AD939">
        <v>0.27906999999999998</v>
      </c>
      <c r="AE939">
        <v>0.72580599999999995</v>
      </c>
      <c r="AH939">
        <v>4.23421</v>
      </c>
      <c r="AI939">
        <v>0.25540499999999999</v>
      </c>
      <c r="AJ939">
        <v>0.38774999999999998</v>
      </c>
      <c r="AK939">
        <v>999</v>
      </c>
      <c r="AO939">
        <v>29628</v>
      </c>
    </row>
    <row r="940" spans="1:41" x14ac:dyDescent="0.45">
      <c r="A940" t="s">
        <v>8225</v>
      </c>
      <c r="B940" t="s">
        <v>31</v>
      </c>
      <c r="C940">
        <v>2</v>
      </c>
      <c r="D940">
        <v>3</v>
      </c>
      <c r="F940">
        <v>4.7903200000000004</v>
      </c>
      <c r="G940">
        <v>23</v>
      </c>
      <c r="H940">
        <v>10</v>
      </c>
      <c r="K940">
        <v>62</v>
      </c>
      <c r="L940">
        <v>276</v>
      </c>
      <c r="M940">
        <v>64</v>
      </c>
      <c r="N940">
        <v>35</v>
      </c>
      <c r="O940">
        <v>33</v>
      </c>
      <c r="P940">
        <v>9</v>
      </c>
      <c r="Q940">
        <v>22</v>
      </c>
      <c r="R940">
        <v>0</v>
      </c>
      <c r="S940">
        <v>7</v>
      </c>
      <c r="T940">
        <v>49</v>
      </c>
      <c r="U940">
        <v>7.1128999999999998</v>
      </c>
      <c r="V940">
        <v>3.1935500000000001</v>
      </c>
      <c r="W940">
        <v>2.2272699999999999</v>
      </c>
      <c r="X940">
        <v>1.3064499999999999</v>
      </c>
      <c r="Y940">
        <v>0.177536</v>
      </c>
      <c r="Z940">
        <v>7.9710100000000006E-2</v>
      </c>
      <c r="AA940">
        <v>9.7826085984706795E-2</v>
      </c>
      <c r="AB940">
        <v>0.25910899999999998</v>
      </c>
      <c r="AC940">
        <v>1.3871</v>
      </c>
      <c r="AD940">
        <v>0.29100500000000001</v>
      </c>
      <c r="AE940">
        <v>0.69482299999999997</v>
      </c>
      <c r="AH940">
        <v>4.9647199999999998</v>
      </c>
      <c r="AI940">
        <v>0.25482100000000002</v>
      </c>
      <c r="AJ940">
        <v>0.38364999999999999</v>
      </c>
      <c r="AK940">
        <v>999</v>
      </c>
      <c r="AO940" t="s">
        <v>8226</v>
      </c>
    </row>
    <row r="941" spans="1:41" x14ac:dyDescent="0.45">
      <c r="A941" t="s">
        <v>7541</v>
      </c>
      <c r="B941" t="s">
        <v>178</v>
      </c>
      <c r="C941">
        <v>4</v>
      </c>
      <c r="D941">
        <v>6</v>
      </c>
      <c r="F941">
        <v>4.7957400000000003</v>
      </c>
      <c r="G941">
        <v>23</v>
      </c>
      <c r="H941">
        <v>6</v>
      </c>
      <c r="K941">
        <v>56.3</v>
      </c>
      <c r="L941">
        <v>246</v>
      </c>
      <c r="M941">
        <v>56</v>
      </c>
      <c r="N941">
        <v>32</v>
      </c>
      <c r="O941">
        <v>30</v>
      </c>
      <c r="P941">
        <v>8</v>
      </c>
      <c r="Q941">
        <v>21</v>
      </c>
      <c r="R941">
        <v>0</v>
      </c>
      <c r="S941">
        <v>3</v>
      </c>
      <c r="T941">
        <v>45</v>
      </c>
      <c r="U941">
        <v>7.1936099999999996</v>
      </c>
      <c r="V941">
        <v>3.3570199999999999</v>
      </c>
      <c r="W941">
        <v>2.1428600000000002</v>
      </c>
      <c r="X941">
        <v>1.2788600000000001</v>
      </c>
      <c r="Y941">
        <v>0.18292700000000001</v>
      </c>
      <c r="Z941">
        <v>8.5365899999999995E-2</v>
      </c>
      <c r="AA941">
        <v>9.7560979425907093E-2</v>
      </c>
      <c r="AB941">
        <v>0.25225199999999998</v>
      </c>
      <c r="AC941">
        <v>1.3676699999999999</v>
      </c>
      <c r="AD941">
        <v>0.284024</v>
      </c>
      <c r="AE941">
        <v>0.68389100000000003</v>
      </c>
      <c r="AH941">
        <v>4.7825699999999998</v>
      </c>
      <c r="AI941">
        <v>0.25230200000000003</v>
      </c>
      <c r="AJ941">
        <v>0.14349000000000001</v>
      </c>
      <c r="AK941">
        <v>999</v>
      </c>
      <c r="AO941">
        <v>21310</v>
      </c>
    </row>
    <row r="942" spans="1:41" x14ac:dyDescent="0.45">
      <c r="A942" t="s">
        <v>8227</v>
      </c>
      <c r="B942" t="s">
        <v>309</v>
      </c>
      <c r="C942">
        <v>2</v>
      </c>
      <c r="D942">
        <v>2</v>
      </c>
      <c r="F942">
        <v>4.7727300000000001</v>
      </c>
      <c r="G942">
        <v>36</v>
      </c>
      <c r="H942">
        <v>9</v>
      </c>
      <c r="K942">
        <v>66</v>
      </c>
      <c r="L942">
        <v>297</v>
      </c>
      <c r="M942">
        <v>58</v>
      </c>
      <c r="N942">
        <v>37</v>
      </c>
      <c r="O942">
        <v>35</v>
      </c>
      <c r="P942">
        <v>9</v>
      </c>
      <c r="Q942">
        <v>38</v>
      </c>
      <c r="R942">
        <v>0</v>
      </c>
      <c r="S942">
        <v>7</v>
      </c>
      <c r="T942">
        <v>71</v>
      </c>
      <c r="U942">
        <v>9.6818200000000001</v>
      </c>
      <c r="V942">
        <v>5.1818200000000001</v>
      </c>
      <c r="W942">
        <v>1.86842</v>
      </c>
      <c r="X942">
        <v>1.2272700000000001</v>
      </c>
      <c r="Y942">
        <v>0.23905699999999999</v>
      </c>
      <c r="Z942">
        <v>0.127946</v>
      </c>
      <c r="AA942">
        <v>0.111111119389534</v>
      </c>
      <c r="AB942">
        <v>0.230159</v>
      </c>
      <c r="AC942">
        <v>1.45455</v>
      </c>
      <c r="AD942">
        <v>0.28488400000000003</v>
      </c>
      <c r="AE942">
        <v>0.70743400000000001</v>
      </c>
      <c r="AH942">
        <v>4.92171</v>
      </c>
      <c r="AI942">
        <v>0.25219399999999997</v>
      </c>
      <c r="AJ942">
        <v>0.37129000000000001</v>
      </c>
      <c r="AK942">
        <v>999</v>
      </c>
      <c r="AO942" t="s">
        <v>8228</v>
      </c>
    </row>
    <row r="943" spans="1:41" x14ac:dyDescent="0.45">
      <c r="A943" t="s">
        <v>8229</v>
      </c>
      <c r="B943" t="s">
        <v>207</v>
      </c>
      <c r="C943">
        <v>2</v>
      </c>
      <c r="D943">
        <v>2</v>
      </c>
      <c r="F943">
        <v>4.3648999999999996</v>
      </c>
      <c r="G943">
        <v>44</v>
      </c>
      <c r="H943">
        <v>0</v>
      </c>
      <c r="K943">
        <v>43.3</v>
      </c>
      <c r="L943">
        <v>186</v>
      </c>
      <c r="M943">
        <v>42</v>
      </c>
      <c r="N943">
        <v>22</v>
      </c>
      <c r="O943">
        <v>21</v>
      </c>
      <c r="P943">
        <v>6</v>
      </c>
      <c r="Q943">
        <v>15</v>
      </c>
      <c r="R943">
        <v>0</v>
      </c>
      <c r="S943">
        <v>1</v>
      </c>
      <c r="T943">
        <v>42</v>
      </c>
      <c r="U943">
        <v>8.7297899999999995</v>
      </c>
      <c r="V943">
        <v>3.1177800000000002</v>
      </c>
      <c r="W943">
        <v>2.8</v>
      </c>
      <c r="X943">
        <v>1.2471099999999999</v>
      </c>
      <c r="Y943">
        <v>0.22580600000000001</v>
      </c>
      <c r="Z943">
        <v>8.06452E-2</v>
      </c>
      <c r="AA943">
        <v>0.14516128599643699</v>
      </c>
      <c r="AB943">
        <v>0.247059</v>
      </c>
      <c r="AC943">
        <v>1.3164</v>
      </c>
      <c r="AD943">
        <v>0.29508200000000001</v>
      </c>
      <c r="AE943">
        <v>0.72016500000000006</v>
      </c>
      <c r="AH943">
        <v>4.2250199999999998</v>
      </c>
      <c r="AI943">
        <v>0.25115599999999999</v>
      </c>
      <c r="AJ943">
        <v>0.16586600000000001</v>
      </c>
      <c r="AK943">
        <v>999</v>
      </c>
      <c r="AO943">
        <v>19647</v>
      </c>
    </row>
    <row r="944" spans="1:41" x14ac:dyDescent="0.45">
      <c r="A944" t="s">
        <v>8230</v>
      </c>
      <c r="C944">
        <v>4</v>
      </c>
      <c r="D944">
        <v>4</v>
      </c>
      <c r="F944">
        <v>4.7213099999999999</v>
      </c>
      <c r="G944">
        <v>20</v>
      </c>
      <c r="H944">
        <v>7</v>
      </c>
      <c r="K944">
        <v>61</v>
      </c>
      <c r="L944">
        <v>272</v>
      </c>
      <c r="M944">
        <v>63</v>
      </c>
      <c r="N944">
        <v>34</v>
      </c>
      <c r="O944">
        <v>32</v>
      </c>
      <c r="P944">
        <v>8</v>
      </c>
      <c r="Q944">
        <v>26</v>
      </c>
      <c r="R944">
        <v>0</v>
      </c>
      <c r="S944">
        <v>2</v>
      </c>
      <c r="T944">
        <v>48</v>
      </c>
      <c r="U944">
        <v>7.0819700000000001</v>
      </c>
      <c r="V944">
        <v>3.8360699999999999</v>
      </c>
      <c r="W944">
        <v>1.84615</v>
      </c>
      <c r="X944">
        <v>1.1803300000000001</v>
      </c>
      <c r="Y944">
        <v>0.17647099999999999</v>
      </c>
      <c r="Z944">
        <v>9.5588199999999998E-2</v>
      </c>
      <c r="AA944">
        <v>8.0882355570793096E-2</v>
      </c>
      <c r="AB944">
        <v>0.25819700000000001</v>
      </c>
      <c r="AC944">
        <v>1.45902</v>
      </c>
      <c r="AD944">
        <v>0.29255300000000001</v>
      </c>
      <c r="AE944">
        <v>0.70694100000000004</v>
      </c>
      <c r="AH944">
        <v>4.7632399999999997</v>
      </c>
      <c r="AI944">
        <v>0.250828</v>
      </c>
      <c r="AJ944">
        <v>0.27095000000000002</v>
      </c>
      <c r="AK944">
        <v>999</v>
      </c>
      <c r="AO944" t="s">
        <v>8231</v>
      </c>
    </row>
    <row r="945" spans="1:41" x14ac:dyDescent="0.45">
      <c r="A945" t="s">
        <v>7429</v>
      </c>
      <c r="B945" t="s">
        <v>82</v>
      </c>
      <c r="C945">
        <v>2</v>
      </c>
      <c r="D945">
        <v>2</v>
      </c>
      <c r="F945">
        <v>3.75712</v>
      </c>
      <c r="G945">
        <v>59</v>
      </c>
      <c r="H945">
        <v>0</v>
      </c>
      <c r="K945">
        <v>52.7</v>
      </c>
      <c r="L945">
        <v>219</v>
      </c>
      <c r="M945">
        <v>48</v>
      </c>
      <c r="N945">
        <v>24</v>
      </c>
      <c r="O945">
        <v>22</v>
      </c>
      <c r="P945">
        <v>7</v>
      </c>
      <c r="Q945">
        <v>13</v>
      </c>
      <c r="R945">
        <v>3</v>
      </c>
      <c r="S945">
        <v>4</v>
      </c>
      <c r="T945">
        <v>51</v>
      </c>
      <c r="U945">
        <v>8.7096800000000005</v>
      </c>
      <c r="V945">
        <v>2.22011</v>
      </c>
      <c r="W945">
        <v>3.9230800000000001</v>
      </c>
      <c r="X945">
        <v>1.1954499999999999</v>
      </c>
      <c r="Y945">
        <v>0.232877</v>
      </c>
      <c r="Z945">
        <v>5.9360700000000002E-2</v>
      </c>
      <c r="AA945">
        <v>0.17351598665118201</v>
      </c>
      <c r="AB945">
        <v>0.237624</v>
      </c>
      <c r="AC945">
        <v>1.1575</v>
      </c>
      <c r="AD945">
        <v>0.28472199999999998</v>
      </c>
      <c r="AE945">
        <v>0.72265599999999997</v>
      </c>
      <c r="AH945">
        <v>4.0140500000000001</v>
      </c>
      <c r="AI945">
        <v>0.25007800000000002</v>
      </c>
      <c r="AJ945">
        <v>0.349105</v>
      </c>
      <c r="AK945">
        <v>999</v>
      </c>
      <c r="AO945">
        <v>17170</v>
      </c>
    </row>
    <row r="946" spans="1:41" x14ac:dyDescent="0.45">
      <c r="A946" t="s">
        <v>6139</v>
      </c>
      <c r="B946" t="s">
        <v>21</v>
      </c>
      <c r="C946">
        <v>4</v>
      </c>
      <c r="D946">
        <v>3</v>
      </c>
      <c r="F946">
        <v>3.9735100000000001</v>
      </c>
      <c r="G946">
        <v>38</v>
      </c>
      <c r="H946">
        <v>1</v>
      </c>
      <c r="K946">
        <v>45.3</v>
      </c>
      <c r="L946">
        <v>190</v>
      </c>
      <c r="M946">
        <v>40</v>
      </c>
      <c r="N946">
        <v>21</v>
      </c>
      <c r="O946">
        <v>20</v>
      </c>
      <c r="P946">
        <v>6</v>
      </c>
      <c r="Q946">
        <v>16</v>
      </c>
      <c r="R946">
        <v>0</v>
      </c>
      <c r="S946">
        <v>2</v>
      </c>
      <c r="T946">
        <v>47</v>
      </c>
      <c r="U946">
        <v>9.3377499999999998</v>
      </c>
      <c r="V946">
        <v>3.1788099999999999</v>
      </c>
      <c r="W946">
        <v>2.9375</v>
      </c>
      <c r="X946">
        <v>1.1920500000000001</v>
      </c>
      <c r="Y946">
        <v>0.247368</v>
      </c>
      <c r="Z946">
        <v>8.4210499999999994E-2</v>
      </c>
      <c r="AA946">
        <v>0.16315789520740501</v>
      </c>
      <c r="AB946">
        <v>0.23255799999999999</v>
      </c>
      <c r="AC946">
        <v>1.2362</v>
      </c>
      <c r="AD946">
        <v>0.28571400000000002</v>
      </c>
      <c r="AE946">
        <v>0.735294</v>
      </c>
      <c r="AH946">
        <v>4.09389</v>
      </c>
      <c r="AI946">
        <v>0.24989</v>
      </c>
      <c r="AJ946">
        <v>0.35933999999999999</v>
      </c>
      <c r="AK946">
        <v>999</v>
      </c>
      <c r="AO946" t="s">
        <v>6142</v>
      </c>
    </row>
    <row r="947" spans="1:41" x14ac:dyDescent="0.45">
      <c r="A947" t="s">
        <v>8232</v>
      </c>
      <c r="B947" t="s">
        <v>18</v>
      </c>
      <c r="C947">
        <v>4</v>
      </c>
      <c r="D947">
        <v>6</v>
      </c>
      <c r="F947">
        <v>4.5996600000000001</v>
      </c>
      <c r="G947">
        <v>29</v>
      </c>
      <c r="H947">
        <v>9</v>
      </c>
      <c r="K947">
        <v>58.7</v>
      </c>
      <c r="L947">
        <v>267</v>
      </c>
      <c r="M947">
        <v>50</v>
      </c>
      <c r="N947">
        <v>32</v>
      </c>
      <c r="O947">
        <v>30</v>
      </c>
      <c r="P947">
        <v>6</v>
      </c>
      <c r="Q947">
        <v>39</v>
      </c>
      <c r="R947">
        <v>0</v>
      </c>
      <c r="S947">
        <v>6</v>
      </c>
      <c r="T947">
        <v>63</v>
      </c>
      <c r="U947">
        <v>9.6592800000000008</v>
      </c>
      <c r="V947">
        <v>5.9795600000000002</v>
      </c>
      <c r="W947">
        <v>1.61538</v>
      </c>
      <c r="X947">
        <v>0.91993199999999997</v>
      </c>
      <c r="Y947">
        <v>0.235955</v>
      </c>
      <c r="Z947">
        <v>0.146067</v>
      </c>
      <c r="AA947">
        <v>8.9887648820877006E-2</v>
      </c>
      <c r="AB947">
        <v>0.22522500000000001</v>
      </c>
      <c r="AC947">
        <v>1.5161800000000001</v>
      </c>
      <c r="AD947">
        <v>0.287582</v>
      </c>
      <c r="AE947">
        <v>0.70719600000000005</v>
      </c>
      <c r="AH947">
        <v>4.7371499999999997</v>
      </c>
      <c r="AI947">
        <v>0.24882099999999999</v>
      </c>
      <c r="AJ947">
        <v>0.45438800000000001</v>
      </c>
      <c r="AK947">
        <v>999</v>
      </c>
      <c r="AO947">
        <v>22913</v>
      </c>
    </row>
    <row r="948" spans="1:41" x14ac:dyDescent="0.45">
      <c r="A948" t="s">
        <v>8233</v>
      </c>
      <c r="C948">
        <v>3</v>
      </c>
      <c r="D948">
        <v>5</v>
      </c>
      <c r="F948">
        <v>5.5771600000000001</v>
      </c>
      <c r="G948">
        <v>20</v>
      </c>
      <c r="H948">
        <v>19</v>
      </c>
      <c r="K948">
        <v>82.3</v>
      </c>
      <c r="L948">
        <v>365</v>
      </c>
      <c r="M948">
        <v>81</v>
      </c>
      <c r="N948">
        <v>55</v>
      </c>
      <c r="O948">
        <v>51</v>
      </c>
      <c r="P948">
        <v>14</v>
      </c>
      <c r="Q948">
        <v>42</v>
      </c>
      <c r="R948">
        <v>0</v>
      </c>
      <c r="S948">
        <v>7</v>
      </c>
      <c r="T948">
        <v>67</v>
      </c>
      <c r="U948">
        <v>7.3268500000000003</v>
      </c>
      <c r="V948">
        <v>4.5929500000000001</v>
      </c>
      <c r="W948">
        <v>1.59524</v>
      </c>
      <c r="X948">
        <v>1.53098</v>
      </c>
      <c r="Y948">
        <v>0.183562</v>
      </c>
      <c r="Z948">
        <v>0.115068</v>
      </c>
      <c r="AA948">
        <v>6.8493142724037101E-2</v>
      </c>
      <c r="AB948">
        <v>0.25632899999999997</v>
      </c>
      <c r="AC948">
        <v>1.4945299999999999</v>
      </c>
      <c r="AD948">
        <v>0.28510600000000003</v>
      </c>
      <c r="AE948">
        <v>0.65764</v>
      </c>
      <c r="AH948">
        <v>5.6244199999999998</v>
      </c>
      <c r="AI948">
        <v>0.24846799999999999</v>
      </c>
      <c r="AJ948">
        <v>0.165213</v>
      </c>
      <c r="AK948">
        <v>999</v>
      </c>
      <c r="AO948">
        <v>19268</v>
      </c>
    </row>
    <row r="949" spans="1:41" x14ac:dyDescent="0.45">
      <c r="A949" t="s">
        <v>8234</v>
      </c>
      <c r="C949">
        <v>3</v>
      </c>
      <c r="D949">
        <v>5</v>
      </c>
      <c r="F949">
        <v>4.6088199999999997</v>
      </c>
      <c r="G949">
        <v>25</v>
      </c>
      <c r="H949">
        <v>10</v>
      </c>
      <c r="K949">
        <v>70.3</v>
      </c>
      <c r="L949">
        <v>314</v>
      </c>
      <c r="M949">
        <v>74</v>
      </c>
      <c r="N949">
        <v>39</v>
      </c>
      <c r="O949">
        <v>36</v>
      </c>
      <c r="P949">
        <v>9</v>
      </c>
      <c r="Q949">
        <v>30</v>
      </c>
      <c r="R949">
        <v>1</v>
      </c>
      <c r="S949">
        <v>3</v>
      </c>
      <c r="T949">
        <v>54</v>
      </c>
      <c r="U949">
        <v>6.9132300000000004</v>
      </c>
      <c r="V949">
        <v>3.8406799999999999</v>
      </c>
      <c r="W949">
        <v>1.8</v>
      </c>
      <c r="X949">
        <v>1.1521999999999999</v>
      </c>
      <c r="Y949">
        <v>0.17197499999999999</v>
      </c>
      <c r="Z949">
        <v>9.5541399999999999E-2</v>
      </c>
      <c r="AA949">
        <v>7.6433122158050495E-2</v>
      </c>
      <c r="AB949">
        <v>0.263345</v>
      </c>
      <c r="AC949">
        <v>1.4793700000000001</v>
      </c>
      <c r="AD949">
        <v>0.29816500000000001</v>
      </c>
      <c r="AE949">
        <v>0.71116000000000001</v>
      </c>
      <c r="AH949">
        <v>4.7913100000000002</v>
      </c>
      <c r="AI949">
        <v>0.247249</v>
      </c>
      <c r="AJ949">
        <v>0.26419100000000001</v>
      </c>
      <c r="AK949">
        <v>999</v>
      </c>
      <c r="AO949" t="s">
        <v>8235</v>
      </c>
    </row>
    <row r="950" spans="1:41" x14ac:dyDescent="0.45">
      <c r="A950" t="s">
        <v>7550</v>
      </c>
      <c r="B950" t="s">
        <v>269</v>
      </c>
      <c r="C950">
        <v>4</v>
      </c>
      <c r="D950">
        <v>4</v>
      </c>
      <c r="F950">
        <v>4.4045699999999997</v>
      </c>
      <c r="G950">
        <v>35</v>
      </c>
      <c r="H950">
        <v>8</v>
      </c>
      <c r="K950">
        <v>61.3</v>
      </c>
      <c r="L950">
        <v>276</v>
      </c>
      <c r="M950">
        <v>55</v>
      </c>
      <c r="N950">
        <v>32</v>
      </c>
      <c r="O950">
        <v>30</v>
      </c>
      <c r="P950">
        <v>8</v>
      </c>
      <c r="Q950">
        <v>34</v>
      </c>
      <c r="R950">
        <v>1</v>
      </c>
      <c r="S950">
        <v>6</v>
      </c>
      <c r="T950">
        <v>66</v>
      </c>
      <c r="U950">
        <v>9.6900499999999994</v>
      </c>
      <c r="V950">
        <v>4.9918399999999998</v>
      </c>
      <c r="W950">
        <v>1.9411799999999999</v>
      </c>
      <c r="X950">
        <v>1.17455</v>
      </c>
      <c r="Y950">
        <v>0.23913000000000001</v>
      </c>
      <c r="Z950">
        <v>0.12318800000000001</v>
      </c>
      <c r="AA950">
        <v>0.11594203114509501</v>
      </c>
      <c r="AB950">
        <v>0.23305100000000001</v>
      </c>
      <c r="AC950">
        <v>1.4518800000000001</v>
      </c>
      <c r="AD950">
        <v>0.29012300000000002</v>
      </c>
      <c r="AE950">
        <v>0.73264799999999997</v>
      </c>
      <c r="AH950">
        <v>4.7558600000000002</v>
      </c>
      <c r="AI950">
        <v>0.24707000000000001</v>
      </c>
      <c r="AJ950">
        <v>0.47138099999999999</v>
      </c>
      <c r="AK950">
        <v>999</v>
      </c>
      <c r="AO950">
        <v>20348</v>
      </c>
    </row>
    <row r="951" spans="1:41" x14ac:dyDescent="0.45">
      <c r="A951" t="s">
        <v>7465</v>
      </c>
      <c r="B951" t="s">
        <v>178</v>
      </c>
      <c r="C951">
        <v>3</v>
      </c>
      <c r="D951">
        <v>2</v>
      </c>
      <c r="F951">
        <v>3.6842100000000002</v>
      </c>
      <c r="G951">
        <v>66</v>
      </c>
      <c r="H951">
        <v>0</v>
      </c>
      <c r="K951">
        <v>51.3</v>
      </c>
      <c r="L951">
        <v>215</v>
      </c>
      <c r="M951">
        <v>49</v>
      </c>
      <c r="N951">
        <v>22</v>
      </c>
      <c r="O951">
        <v>21</v>
      </c>
      <c r="P951">
        <v>6</v>
      </c>
      <c r="Q951">
        <v>18</v>
      </c>
      <c r="R951">
        <v>2</v>
      </c>
      <c r="S951">
        <v>1</v>
      </c>
      <c r="T951">
        <v>43</v>
      </c>
      <c r="U951">
        <v>7.5438599999999996</v>
      </c>
      <c r="V951">
        <v>3.1578900000000001</v>
      </c>
      <c r="W951">
        <v>2.38889</v>
      </c>
      <c r="X951">
        <v>1.05263</v>
      </c>
      <c r="Y951">
        <v>0.2</v>
      </c>
      <c r="Z951">
        <v>8.3720900000000001E-2</v>
      </c>
      <c r="AA951">
        <v>0.11627907305955799</v>
      </c>
      <c r="AB951">
        <v>0.25</v>
      </c>
      <c r="AC951">
        <v>1.3060400000000001</v>
      </c>
      <c r="AD951">
        <v>0.29251700000000003</v>
      </c>
      <c r="AE951">
        <v>0.76791799999999999</v>
      </c>
      <c r="AH951">
        <v>4.21021</v>
      </c>
      <c r="AI951">
        <v>0.24487600000000001</v>
      </c>
      <c r="AJ951">
        <v>0.55065900000000001</v>
      </c>
      <c r="AK951">
        <v>999</v>
      </c>
      <c r="AO951">
        <v>15042</v>
      </c>
    </row>
    <row r="952" spans="1:41" x14ac:dyDescent="0.45">
      <c r="A952" t="s">
        <v>8236</v>
      </c>
      <c r="B952" t="s">
        <v>170</v>
      </c>
      <c r="C952">
        <v>3</v>
      </c>
      <c r="D952">
        <v>4</v>
      </c>
      <c r="F952">
        <v>4.1086999999999998</v>
      </c>
      <c r="G952">
        <v>42</v>
      </c>
      <c r="H952">
        <v>0</v>
      </c>
      <c r="K952">
        <v>46</v>
      </c>
      <c r="L952">
        <v>198</v>
      </c>
      <c r="M952">
        <v>42</v>
      </c>
      <c r="N952">
        <v>22</v>
      </c>
      <c r="O952">
        <v>21</v>
      </c>
      <c r="P952">
        <v>5</v>
      </c>
      <c r="Q952">
        <v>20</v>
      </c>
      <c r="R952">
        <v>0</v>
      </c>
      <c r="S952">
        <v>0</v>
      </c>
      <c r="T952">
        <v>45</v>
      </c>
      <c r="U952">
        <v>8.8043499999999995</v>
      </c>
      <c r="V952">
        <v>3.9130400000000001</v>
      </c>
      <c r="W952">
        <v>2.25</v>
      </c>
      <c r="X952">
        <v>0.97826100000000005</v>
      </c>
      <c r="Y952">
        <v>0.227273</v>
      </c>
      <c r="Z952">
        <v>0.10101</v>
      </c>
      <c r="AA952">
        <v>0.12626263499259899</v>
      </c>
      <c r="AB952">
        <v>0.235955</v>
      </c>
      <c r="AC952">
        <v>1.3478300000000001</v>
      </c>
      <c r="AD952">
        <v>0.28906199999999999</v>
      </c>
      <c r="AE952">
        <v>0.72727299999999995</v>
      </c>
      <c r="AH952">
        <v>4.0159099999999999</v>
      </c>
      <c r="AI952">
        <v>0.24324299999999999</v>
      </c>
      <c r="AJ952">
        <v>0.24460499999999999</v>
      </c>
      <c r="AK952">
        <v>999</v>
      </c>
      <c r="AO952" t="s">
        <v>8237</v>
      </c>
    </row>
    <row r="953" spans="1:41" x14ac:dyDescent="0.45">
      <c r="A953" t="s">
        <v>7324</v>
      </c>
      <c r="B953" t="s">
        <v>31</v>
      </c>
      <c r="C953">
        <v>4</v>
      </c>
      <c r="D953">
        <v>4</v>
      </c>
      <c r="F953">
        <v>4.5</v>
      </c>
      <c r="G953">
        <v>40</v>
      </c>
      <c r="H953">
        <v>5</v>
      </c>
      <c r="K953">
        <v>64</v>
      </c>
      <c r="L953">
        <v>278</v>
      </c>
      <c r="M953">
        <v>59</v>
      </c>
      <c r="N953">
        <v>34</v>
      </c>
      <c r="O953">
        <v>32</v>
      </c>
      <c r="P953">
        <v>9</v>
      </c>
      <c r="Q953">
        <v>27</v>
      </c>
      <c r="R953">
        <v>0</v>
      </c>
      <c r="S953">
        <v>7</v>
      </c>
      <c r="T953">
        <v>65</v>
      </c>
      <c r="U953">
        <v>9.1406200000000002</v>
      </c>
      <c r="V953">
        <v>3.7968799999999998</v>
      </c>
      <c r="W953">
        <v>2.40741</v>
      </c>
      <c r="X953">
        <v>1.26562</v>
      </c>
      <c r="Y953">
        <v>0.23381299999999999</v>
      </c>
      <c r="Z953">
        <v>9.7122299999999995E-2</v>
      </c>
      <c r="AA953">
        <v>0.136690638959407</v>
      </c>
      <c r="AB953">
        <v>0.24180299999999999</v>
      </c>
      <c r="AC953">
        <v>1.34375</v>
      </c>
      <c r="AD953">
        <v>0.29411799999999999</v>
      </c>
      <c r="AE953">
        <v>0.70844700000000005</v>
      </c>
      <c r="AH953">
        <v>4.64567</v>
      </c>
      <c r="AI953">
        <v>0.243113</v>
      </c>
      <c r="AJ953">
        <v>0.365535</v>
      </c>
      <c r="AK953">
        <v>999</v>
      </c>
      <c r="AO953">
        <v>15551</v>
      </c>
    </row>
    <row r="954" spans="1:41" x14ac:dyDescent="0.45">
      <c r="A954" t="s">
        <v>8238</v>
      </c>
      <c r="B954" t="s">
        <v>130</v>
      </c>
      <c r="C954">
        <v>6</v>
      </c>
      <c r="D954">
        <v>8</v>
      </c>
      <c r="F954">
        <v>5.2664600000000004</v>
      </c>
      <c r="G954">
        <v>23</v>
      </c>
      <c r="H954">
        <v>20</v>
      </c>
      <c r="K954">
        <v>95.7</v>
      </c>
      <c r="L954">
        <v>431</v>
      </c>
      <c r="M954">
        <v>108</v>
      </c>
      <c r="N954">
        <v>60</v>
      </c>
      <c r="O954">
        <v>56</v>
      </c>
      <c r="P954">
        <v>14</v>
      </c>
      <c r="Q954">
        <v>33</v>
      </c>
      <c r="R954">
        <v>0</v>
      </c>
      <c r="S954">
        <v>9</v>
      </c>
      <c r="T954">
        <v>52</v>
      </c>
      <c r="U954">
        <v>4.8902799999999997</v>
      </c>
      <c r="V954">
        <v>3.10345</v>
      </c>
      <c r="W954">
        <v>1.57576</v>
      </c>
      <c r="X954">
        <v>1.3166100000000001</v>
      </c>
      <c r="Y954">
        <v>0.12064999999999999</v>
      </c>
      <c r="Z954">
        <v>7.6566099999999998E-2</v>
      </c>
      <c r="AA954">
        <v>4.4083528220653499E-2</v>
      </c>
      <c r="AB954">
        <v>0.27763500000000002</v>
      </c>
      <c r="AC954">
        <v>1.4733499999999999</v>
      </c>
      <c r="AD954">
        <v>0.291022</v>
      </c>
      <c r="AE954">
        <v>0.66721600000000003</v>
      </c>
      <c r="AH954">
        <v>5.3867000000000003</v>
      </c>
      <c r="AI954">
        <v>0.24238299999999999</v>
      </c>
      <c r="AJ954">
        <v>0.27237600000000001</v>
      </c>
      <c r="AK954">
        <v>999</v>
      </c>
      <c r="AO954" t="s">
        <v>8239</v>
      </c>
    </row>
    <row r="955" spans="1:41" x14ac:dyDescent="0.45">
      <c r="A955" t="s">
        <v>7484</v>
      </c>
      <c r="B955" t="s">
        <v>269</v>
      </c>
      <c r="C955">
        <v>3</v>
      </c>
      <c r="D955">
        <v>4</v>
      </c>
      <c r="F955">
        <v>4.2545500000000001</v>
      </c>
      <c r="G955">
        <v>42</v>
      </c>
      <c r="H955">
        <v>2</v>
      </c>
      <c r="K955">
        <v>55</v>
      </c>
      <c r="L955">
        <v>240</v>
      </c>
      <c r="M955">
        <v>60</v>
      </c>
      <c r="N955">
        <v>28</v>
      </c>
      <c r="O955">
        <v>26</v>
      </c>
      <c r="P955">
        <v>6</v>
      </c>
      <c r="Q955">
        <v>15</v>
      </c>
      <c r="R955">
        <v>1</v>
      </c>
      <c r="S955">
        <v>2</v>
      </c>
      <c r="T955">
        <v>34</v>
      </c>
      <c r="U955">
        <v>5.5636400000000004</v>
      </c>
      <c r="V955">
        <v>2.4545499999999998</v>
      </c>
      <c r="W955">
        <v>2.26667</v>
      </c>
      <c r="X955">
        <v>0.98181799999999997</v>
      </c>
      <c r="Y955">
        <v>0.14166699999999999</v>
      </c>
      <c r="Z955">
        <v>6.25E-2</v>
      </c>
      <c r="AA955">
        <v>7.9166665673255907E-2</v>
      </c>
      <c r="AB955">
        <v>0.26905800000000002</v>
      </c>
      <c r="AC955">
        <v>1.36364</v>
      </c>
      <c r="AD955">
        <v>0.29508200000000001</v>
      </c>
      <c r="AE955">
        <v>0.70570600000000006</v>
      </c>
      <c r="AH955">
        <v>4.3641300000000003</v>
      </c>
      <c r="AI955">
        <v>0.242317</v>
      </c>
      <c r="AJ955">
        <v>0.27677400000000002</v>
      </c>
      <c r="AK955">
        <v>999</v>
      </c>
      <c r="AO955">
        <v>22051</v>
      </c>
    </row>
    <row r="956" spans="1:41" x14ac:dyDescent="0.45">
      <c r="A956" t="s">
        <v>8240</v>
      </c>
      <c r="C956">
        <v>2</v>
      </c>
      <c r="D956">
        <v>4</v>
      </c>
      <c r="F956">
        <v>4.8913000000000002</v>
      </c>
      <c r="G956">
        <v>26</v>
      </c>
      <c r="H956">
        <v>4</v>
      </c>
      <c r="K956">
        <v>46</v>
      </c>
      <c r="L956">
        <v>204</v>
      </c>
      <c r="M956">
        <v>44</v>
      </c>
      <c r="N956">
        <v>27</v>
      </c>
      <c r="O956">
        <v>25</v>
      </c>
      <c r="P956">
        <v>6</v>
      </c>
      <c r="Q956">
        <v>20</v>
      </c>
      <c r="R956">
        <v>0</v>
      </c>
      <c r="S956">
        <v>4</v>
      </c>
      <c r="T956">
        <v>43</v>
      </c>
      <c r="U956">
        <v>8.4130400000000005</v>
      </c>
      <c r="V956">
        <v>3.9130400000000001</v>
      </c>
      <c r="W956">
        <v>2.15</v>
      </c>
      <c r="X956">
        <v>1.17391</v>
      </c>
      <c r="Y956">
        <v>0.210784</v>
      </c>
      <c r="Z956">
        <v>9.8039200000000007E-2</v>
      </c>
      <c r="AA956">
        <v>0.112745098769664</v>
      </c>
      <c r="AB956">
        <v>0.24444399999999999</v>
      </c>
      <c r="AC956">
        <v>1.3913</v>
      </c>
      <c r="AD956">
        <v>0.290076</v>
      </c>
      <c r="AE956">
        <v>0.66546799999999995</v>
      </c>
      <c r="AH956">
        <v>4.6463400000000004</v>
      </c>
      <c r="AI956">
        <v>0.242227</v>
      </c>
      <c r="AJ956">
        <v>6.8328799999999995E-2</v>
      </c>
      <c r="AK956">
        <v>999</v>
      </c>
      <c r="AO956">
        <v>20617</v>
      </c>
    </row>
    <row r="957" spans="1:41" x14ac:dyDescent="0.45">
      <c r="A957" t="s">
        <v>5083</v>
      </c>
      <c r="B957" t="s">
        <v>31</v>
      </c>
      <c r="C957">
        <v>2</v>
      </c>
      <c r="D957">
        <v>3</v>
      </c>
      <c r="F957">
        <v>4.1570400000000003</v>
      </c>
      <c r="G957">
        <v>34</v>
      </c>
      <c r="H957">
        <v>0</v>
      </c>
      <c r="K957">
        <v>43.3</v>
      </c>
      <c r="L957">
        <v>189</v>
      </c>
      <c r="M957">
        <v>37</v>
      </c>
      <c r="N957">
        <v>21</v>
      </c>
      <c r="O957">
        <v>20</v>
      </c>
      <c r="P957">
        <v>5</v>
      </c>
      <c r="Q957">
        <v>20</v>
      </c>
      <c r="R957">
        <v>0</v>
      </c>
      <c r="S957">
        <v>4</v>
      </c>
      <c r="T957">
        <v>50</v>
      </c>
      <c r="U957">
        <v>10.3926</v>
      </c>
      <c r="V957">
        <v>4.1570400000000003</v>
      </c>
      <c r="W957">
        <v>2.5</v>
      </c>
      <c r="X957">
        <v>1.0392600000000001</v>
      </c>
      <c r="Y957">
        <v>0.26455000000000001</v>
      </c>
      <c r="Z957">
        <v>0.10582</v>
      </c>
      <c r="AA957">
        <v>0.158730164170265</v>
      </c>
      <c r="AB957">
        <v>0.224242</v>
      </c>
      <c r="AC957">
        <v>1.3164</v>
      </c>
      <c r="AD957">
        <v>0.29090899999999997</v>
      </c>
      <c r="AE957">
        <v>0.72</v>
      </c>
      <c r="AH957">
        <v>4.10954</v>
      </c>
      <c r="AI957">
        <v>0.24151500000000001</v>
      </c>
      <c r="AJ957">
        <v>0.267953</v>
      </c>
      <c r="AK957">
        <v>999</v>
      </c>
      <c r="AO957" t="s">
        <v>5086</v>
      </c>
    </row>
    <row r="958" spans="1:41" x14ac:dyDescent="0.45">
      <c r="A958" t="s">
        <v>8241</v>
      </c>
      <c r="C958">
        <v>4</v>
      </c>
      <c r="D958">
        <v>7</v>
      </c>
      <c r="F958">
        <v>5.6865100000000002</v>
      </c>
      <c r="G958">
        <v>20</v>
      </c>
      <c r="H958">
        <v>16</v>
      </c>
      <c r="K958">
        <v>82.3</v>
      </c>
      <c r="L958">
        <v>377</v>
      </c>
      <c r="M958">
        <v>100</v>
      </c>
      <c r="N958">
        <v>56</v>
      </c>
      <c r="O958">
        <v>52</v>
      </c>
      <c r="P958">
        <v>15</v>
      </c>
      <c r="Q958">
        <v>28</v>
      </c>
      <c r="R958">
        <v>0</v>
      </c>
      <c r="S958">
        <v>6</v>
      </c>
      <c r="T958">
        <v>68</v>
      </c>
      <c r="U958">
        <v>7.43621</v>
      </c>
      <c r="V958">
        <v>3.0619700000000001</v>
      </c>
      <c r="W958">
        <v>2.4285700000000001</v>
      </c>
      <c r="X958">
        <v>1.6403399999999999</v>
      </c>
      <c r="Y958">
        <v>0.180371</v>
      </c>
      <c r="Z958">
        <v>7.4270600000000006E-2</v>
      </c>
      <c r="AA958">
        <v>0.10610080510377801</v>
      </c>
      <c r="AB958">
        <v>0.291545</v>
      </c>
      <c r="AC958">
        <v>1.5552900000000001</v>
      </c>
      <c r="AD958">
        <v>0.32692300000000002</v>
      </c>
      <c r="AE958">
        <v>0.67289699999999997</v>
      </c>
      <c r="AH958">
        <v>5.2112999999999996</v>
      </c>
      <c r="AI958">
        <v>0.24094399999999999</v>
      </c>
      <c r="AJ958">
        <v>-5.4332399999999998E-3</v>
      </c>
      <c r="AK958">
        <v>999</v>
      </c>
      <c r="AO958">
        <v>2429</v>
      </c>
    </row>
    <row r="959" spans="1:41" x14ac:dyDescent="0.45">
      <c r="A959" t="s">
        <v>7569</v>
      </c>
      <c r="B959" t="s">
        <v>130</v>
      </c>
      <c r="C959">
        <v>3</v>
      </c>
      <c r="D959">
        <v>3</v>
      </c>
      <c r="F959">
        <v>4.4075800000000003</v>
      </c>
      <c r="G959">
        <v>44</v>
      </c>
      <c r="H959">
        <v>1</v>
      </c>
      <c r="K959">
        <v>63.3</v>
      </c>
      <c r="L959">
        <v>277</v>
      </c>
      <c r="M959">
        <v>59</v>
      </c>
      <c r="N959">
        <v>33</v>
      </c>
      <c r="O959">
        <v>31</v>
      </c>
      <c r="P959">
        <v>9</v>
      </c>
      <c r="Q959">
        <v>25</v>
      </c>
      <c r="R959">
        <v>1</v>
      </c>
      <c r="S959">
        <v>5</v>
      </c>
      <c r="T959">
        <v>66</v>
      </c>
      <c r="U959">
        <v>9.3838899999999992</v>
      </c>
      <c r="V959">
        <v>3.5545</v>
      </c>
      <c r="W959">
        <v>2.64</v>
      </c>
      <c r="X959">
        <v>1.27962</v>
      </c>
      <c r="Y959">
        <v>0.23826700000000001</v>
      </c>
      <c r="Z959">
        <v>9.0252700000000005E-2</v>
      </c>
      <c r="AA959">
        <v>0.14801444858312601</v>
      </c>
      <c r="AB959">
        <v>0.23886599999999999</v>
      </c>
      <c r="AC959">
        <v>1.32701</v>
      </c>
      <c r="AD959">
        <v>0.29069800000000001</v>
      </c>
      <c r="AE959">
        <v>0.71428599999999998</v>
      </c>
      <c r="AH959">
        <v>4.43987</v>
      </c>
      <c r="AI959">
        <v>0.240678</v>
      </c>
      <c r="AJ959">
        <v>0.269623</v>
      </c>
      <c r="AK959">
        <v>999</v>
      </c>
      <c r="AO959">
        <v>20546</v>
      </c>
    </row>
    <row r="960" spans="1:41" x14ac:dyDescent="0.45">
      <c r="A960" t="s">
        <v>7314</v>
      </c>
      <c r="B960" t="s">
        <v>89</v>
      </c>
      <c r="C960">
        <v>3</v>
      </c>
      <c r="D960">
        <v>3</v>
      </c>
      <c r="F960">
        <v>3.63462</v>
      </c>
      <c r="G960">
        <v>54</v>
      </c>
      <c r="H960">
        <v>0</v>
      </c>
      <c r="K960">
        <v>52</v>
      </c>
      <c r="L960">
        <v>213</v>
      </c>
      <c r="M960">
        <v>40</v>
      </c>
      <c r="N960">
        <v>22</v>
      </c>
      <c r="O960">
        <v>21</v>
      </c>
      <c r="P960">
        <v>6</v>
      </c>
      <c r="Q960">
        <v>20</v>
      </c>
      <c r="R960">
        <v>1</v>
      </c>
      <c r="S960">
        <v>7</v>
      </c>
      <c r="T960">
        <v>61</v>
      </c>
      <c r="U960">
        <v>10.557700000000001</v>
      </c>
      <c r="V960">
        <v>3.4615399999999998</v>
      </c>
      <c r="W960">
        <v>3.05</v>
      </c>
      <c r="X960">
        <v>1.0384599999999999</v>
      </c>
      <c r="Y960">
        <v>0.286385</v>
      </c>
      <c r="Z960">
        <v>9.38967E-2</v>
      </c>
      <c r="AA960">
        <v>0.192488253116607</v>
      </c>
      <c r="AB960">
        <v>0.215054</v>
      </c>
      <c r="AC960">
        <v>1.15385</v>
      </c>
      <c r="AD960">
        <v>0.28571400000000002</v>
      </c>
      <c r="AE960">
        <v>0.73643400000000003</v>
      </c>
      <c r="AH960">
        <v>3.96658</v>
      </c>
      <c r="AI960">
        <v>0.240534</v>
      </c>
      <c r="AJ960">
        <v>0.51530100000000001</v>
      </c>
      <c r="AK960">
        <v>999</v>
      </c>
      <c r="AO960">
        <v>11861</v>
      </c>
    </row>
    <row r="961" spans="1:41" x14ac:dyDescent="0.45">
      <c r="A961" t="s">
        <v>30</v>
      </c>
      <c r="B961" t="s">
        <v>28</v>
      </c>
      <c r="C961">
        <v>4</v>
      </c>
      <c r="D961">
        <v>6</v>
      </c>
      <c r="F961">
        <v>5.2393299999999998</v>
      </c>
      <c r="G961">
        <v>22</v>
      </c>
      <c r="H961">
        <v>18</v>
      </c>
      <c r="K961">
        <v>77.3</v>
      </c>
      <c r="L961">
        <v>357</v>
      </c>
      <c r="M961">
        <v>77</v>
      </c>
      <c r="N961">
        <v>48</v>
      </c>
      <c r="O961">
        <v>45</v>
      </c>
      <c r="P961">
        <v>10</v>
      </c>
      <c r="Q961">
        <v>47</v>
      </c>
      <c r="R961">
        <v>0</v>
      </c>
      <c r="S961">
        <v>7</v>
      </c>
      <c r="T961">
        <v>71</v>
      </c>
      <c r="U961">
        <v>8.2664899999999992</v>
      </c>
      <c r="V961">
        <v>5.4721900000000003</v>
      </c>
      <c r="W961">
        <v>1.51064</v>
      </c>
      <c r="X961">
        <v>1.16429</v>
      </c>
      <c r="Y961">
        <v>0.19888</v>
      </c>
      <c r="Z961">
        <v>0.13165299999999999</v>
      </c>
      <c r="AA961">
        <v>6.7226886749267495E-2</v>
      </c>
      <c r="AB961">
        <v>0.25412499999999999</v>
      </c>
      <c r="AC961">
        <v>1.6041399999999999</v>
      </c>
      <c r="AD961">
        <v>0.30180200000000001</v>
      </c>
      <c r="AE961">
        <v>0.690909</v>
      </c>
      <c r="AH961">
        <v>5.1955299999999998</v>
      </c>
      <c r="AI961">
        <v>0.23969599999999999</v>
      </c>
      <c r="AJ961">
        <v>0.40734500000000001</v>
      </c>
      <c r="AK961">
        <v>999</v>
      </c>
      <c r="AO961" t="s">
        <v>8242</v>
      </c>
    </row>
    <row r="962" spans="1:41" x14ac:dyDescent="0.45">
      <c r="A962" t="s">
        <v>8243</v>
      </c>
      <c r="B962" t="s">
        <v>28</v>
      </c>
      <c r="C962">
        <v>3</v>
      </c>
      <c r="D962">
        <v>5</v>
      </c>
      <c r="F962">
        <v>5.0561800000000003</v>
      </c>
      <c r="G962">
        <v>32</v>
      </c>
      <c r="H962">
        <v>8</v>
      </c>
      <c r="K962">
        <v>62.3</v>
      </c>
      <c r="L962">
        <v>280</v>
      </c>
      <c r="M962">
        <v>72</v>
      </c>
      <c r="N962">
        <v>37</v>
      </c>
      <c r="O962">
        <v>35</v>
      </c>
      <c r="P962">
        <v>8</v>
      </c>
      <c r="Q962">
        <v>22</v>
      </c>
      <c r="R962">
        <v>0</v>
      </c>
      <c r="S962">
        <v>3</v>
      </c>
      <c r="T962">
        <v>41</v>
      </c>
      <c r="U962">
        <v>5.9229500000000002</v>
      </c>
      <c r="V962">
        <v>3.1781700000000002</v>
      </c>
      <c r="W962">
        <v>1.86364</v>
      </c>
      <c r="X962">
        <v>1.1556999999999999</v>
      </c>
      <c r="Y962">
        <v>0.146429</v>
      </c>
      <c r="Z962">
        <v>7.85714E-2</v>
      </c>
      <c r="AA962">
        <v>6.7857138812541906E-2</v>
      </c>
      <c r="AB962">
        <v>0.28235300000000002</v>
      </c>
      <c r="AC962">
        <v>1.5088299999999999</v>
      </c>
      <c r="AD962">
        <v>0.31068000000000001</v>
      </c>
      <c r="AE962">
        <v>0.68840599999999996</v>
      </c>
      <c r="AH962">
        <v>4.8120200000000004</v>
      </c>
      <c r="AI962">
        <v>0.238208</v>
      </c>
      <c r="AJ962">
        <v>0.27465099999999998</v>
      </c>
      <c r="AK962">
        <v>999</v>
      </c>
      <c r="AO962" t="s">
        <v>8244</v>
      </c>
    </row>
    <row r="963" spans="1:41" x14ac:dyDescent="0.45">
      <c r="A963" t="s">
        <v>8245</v>
      </c>
      <c r="C963">
        <v>2</v>
      </c>
      <c r="D963">
        <v>4</v>
      </c>
      <c r="F963">
        <v>4.8066300000000002</v>
      </c>
      <c r="G963">
        <v>24</v>
      </c>
      <c r="H963">
        <v>7</v>
      </c>
      <c r="K963">
        <v>54.3</v>
      </c>
      <c r="L963">
        <v>238</v>
      </c>
      <c r="M963">
        <v>50</v>
      </c>
      <c r="N963">
        <v>31</v>
      </c>
      <c r="O963">
        <v>29</v>
      </c>
      <c r="P963">
        <v>7</v>
      </c>
      <c r="Q963">
        <v>24</v>
      </c>
      <c r="R963">
        <v>0</v>
      </c>
      <c r="S963">
        <v>5</v>
      </c>
      <c r="T963">
        <v>49</v>
      </c>
      <c r="U963">
        <v>8.1215499999999992</v>
      </c>
      <c r="V963">
        <v>3.9779</v>
      </c>
      <c r="W963">
        <v>2.0416699999999999</v>
      </c>
      <c r="X963">
        <v>1.16022</v>
      </c>
      <c r="Y963">
        <v>0.20588200000000001</v>
      </c>
      <c r="Z963">
        <v>0.10084</v>
      </c>
      <c r="AA963">
        <v>0.10504201799631099</v>
      </c>
      <c r="AB963">
        <v>0.239234</v>
      </c>
      <c r="AC963">
        <v>1.3628</v>
      </c>
      <c r="AD963">
        <v>0.28104600000000002</v>
      </c>
      <c r="AE963">
        <v>0.66978199999999999</v>
      </c>
      <c r="AH963">
        <v>4.7283400000000002</v>
      </c>
      <c r="AI963">
        <v>0.23736499999999999</v>
      </c>
      <c r="AJ963">
        <v>0.21512999999999999</v>
      </c>
      <c r="AK963">
        <v>999</v>
      </c>
      <c r="AO963">
        <v>20430</v>
      </c>
    </row>
    <row r="964" spans="1:41" x14ac:dyDescent="0.45">
      <c r="A964" t="s">
        <v>8246</v>
      </c>
      <c r="B964" t="s">
        <v>39</v>
      </c>
      <c r="C964">
        <v>4</v>
      </c>
      <c r="D964">
        <v>4</v>
      </c>
      <c r="F964">
        <v>4.7808799999999998</v>
      </c>
      <c r="G964">
        <v>20</v>
      </c>
      <c r="H964">
        <v>14</v>
      </c>
      <c r="K964">
        <v>75.3</v>
      </c>
      <c r="L964">
        <v>337</v>
      </c>
      <c r="M964">
        <v>75</v>
      </c>
      <c r="N964">
        <v>43</v>
      </c>
      <c r="O964">
        <v>40</v>
      </c>
      <c r="P964">
        <v>11</v>
      </c>
      <c r="Q964">
        <v>37</v>
      </c>
      <c r="R964">
        <v>0</v>
      </c>
      <c r="S964">
        <v>3</v>
      </c>
      <c r="T964">
        <v>64</v>
      </c>
      <c r="U964">
        <v>7.6494</v>
      </c>
      <c r="V964">
        <v>4.4223100000000004</v>
      </c>
      <c r="W964">
        <v>1.72973</v>
      </c>
      <c r="X964">
        <v>1.31474</v>
      </c>
      <c r="Y964">
        <v>0.189911</v>
      </c>
      <c r="Z964">
        <v>0.109792</v>
      </c>
      <c r="AA964">
        <v>8.0118693411350195E-2</v>
      </c>
      <c r="AB964">
        <v>0.252525</v>
      </c>
      <c r="AC964">
        <v>1.4873799999999999</v>
      </c>
      <c r="AD964">
        <v>0.28828799999999999</v>
      </c>
      <c r="AE964">
        <v>0.71428599999999998</v>
      </c>
      <c r="AH964">
        <v>5.0478699999999996</v>
      </c>
      <c r="AI964">
        <v>0.23580899999999999</v>
      </c>
      <c r="AJ964">
        <v>0.43912499999999999</v>
      </c>
      <c r="AK964">
        <v>999</v>
      </c>
      <c r="AO964" t="s">
        <v>8247</v>
      </c>
    </row>
    <row r="965" spans="1:41" x14ac:dyDescent="0.45">
      <c r="A965" t="s">
        <v>8248</v>
      </c>
      <c r="C965">
        <v>2</v>
      </c>
      <c r="D965">
        <v>4</v>
      </c>
      <c r="F965">
        <v>4.8989099999999999</v>
      </c>
      <c r="G965">
        <v>20</v>
      </c>
      <c r="H965">
        <v>9</v>
      </c>
      <c r="K965">
        <v>64.3</v>
      </c>
      <c r="L965">
        <v>283</v>
      </c>
      <c r="M965">
        <v>69</v>
      </c>
      <c r="N965">
        <v>37</v>
      </c>
      <c r="O965">
        <v>35</v>
      </c>
      <c r="P965">
        <v>10</v>
      </c>
      <c r="Q965">
        <v>25</v>
      </c>
      <c r="R965">
        <v>0</v>
      </c>
      <c r="S965">
        <v>2</v>
      </c>
      <c r="T965">
        <v>46</v>
      </c>
      <c r="U965">
        <v>6.4385700000000003</v>
      </c>
      <c r="V965">
        <v>3.4992200000000002</v>
      </c>
      <c r="W965">
        <v>1.84</v>
      </c>
      <c r="X965">
        <v>1.3996900000000001</v>
      </c>
      <c r="Y965">
        <v>0.16254399999999999</v>
      </c>
      <c r="Z965">
        <v>8.8339200000000007E-2</v>
      </c>
      <c r="AA965">
        <v>7.4204951524734497E-2</v>
      </c>
      <c r="AB965">
        <v>0.26953100000000002</v>
      </c>
      <c r="AC965">
        <v>1.4619</v>
      </c>
      <c r="AD965">
        <v>0.29499999999999998</v>
      </c>
      <c r="AE965">
        <v>0.71250000000000002</v>
      </c>
      <c r="AH965">
        <v>5.1057399999999999</v>
      </c>
      <c r="AI965">
        <v>0.234629</v>
      </c>
      <c r="AJ965">
        <v>0.37992700000000001</v>
      </c>
      <c r="AK965">
        <v>999</v>
      </c>
      <c r="AO965" t="s">
        <v>8249</v>
      </c>
    </row>
    <row r="966" spans="1:41" x14ac:dyDescent="0.45">
      <c r="A966" t="s">
        <v>8250</v>
      </c>
      <c r="B966" t="s">
        <v>28</v>
      </c>
      <c r="C966">
        <v>4</v>
      </c>
      <c r="D966">
        <v>3</v>
      </c>
      <c r="F966">
        <v>4.47316</v>
      </c>
      <c r="G966">
        <v>45</v>
      </c>
      <c r="H966">
        <v>0</v>
      </c>
      <c r="K966">
        <v>50.3</v>
      </c>
      <c r="L966">
        <v>219</v>
      </c>
      <c r="M966">
        <v>52</v>
      </c>
      <c r="N966">
        <v>27</v>
      </c>
      <c r="O966">
        <v>25</v>
      </c>
      <c r="P966">
        <v>6</v>
      </c>
      <c r="Q966">
        <v>17</v>
      </c>
      <c r="R966">
        <v>0</v>
      </c>
      <c r="S966">
        <v>1</v>
      </c>
      <c r="T966">
        <v>43</v>
      </c>
      <c r="U966">
        <v>7.6938399999999998</v>
      </c>
      <c r="V966">
        <v>3.04175</v>
      </c>
      <c r="W966">
        <v>2.5294099999999999</v>
      </c>
      <c r="X966">
        <v>1.0735600000000001</v>
      </c>
      <c r="Y966">
        <v>0.19634699999999999</v>
      </c>
      <c r="Z966">
        <v>7.7625600000000003E-2</v>
      </c>
      <c r="AA966">
        <v>0.118721455335617</v>
      </c>
      <c r="AB966">
        <v>0.25870599999999999</v>
      </c>
      <c r="AC966">
        <v>1.3717699999999999</v>
      </c>
      <c r="AD966">
        <v>0.30263200000000001</v>
      </c>
      <c r="AE966">
        <v>0.69306900000000005</v>
      </c>
      <c r="AH966">
        <v>4.1695500000000001</v>
      </c>
      <c r="AI966">
        <v>0.23411299999999999</v>
      </c>
      <c r="AJ966">
        <v>0.17816699999999999</v>
      </c>
      <c r="AK966">
        <v>999</v>
      </c>
      <c r="AO966" t="s">
        <v>8251</v>
      </c>
    </row>
    <row r="967" spans="1:41" x14ac:dyDescent="0.45">
      <c r="A967" t="s">
        <v>8252</v>
      </c>
      <c r="B967" t="s">
        <v>107</v>
      </c>
      <c r="C967">
        <v>5</v>
      </c>
      <c r="D967">
        <v>4</v>
      </c>
      <c r="F967">
        <v>4.1133499999999996</v>
      </c>
      <c r="G967">
        <v>38</v>
      </c>
      <c r="H967">
        <v>0</v>
      </c>
      <c r="K967">
        <v>54.7</v>
      </c>
      <c r="L967">
        <v>237</v>
      </c>
      <c r="M967">
        <v>49</v>
      </c>
      <c r="N967">
        <v>27</v>
      </c>
      <c r="O967">
        <v>25</v>
      </c>
      <c r="P967">
        <v>7</v>
      </c>
      <c r="Q967">
        <v>23</v>
      </c>
      <c r="R967">
        <v>0</v>
      </c>
      <c r="S967">
        <v>4</v>
      </c>
      <c r="T967">
        <v>60</v>
      </c>
      <c r="U967">
        <v>9.8720300000000005</v>
      </c>
      <c r="V967">
        <v>3.7842799999999999</v>
      </c>
      <c r="W967">
        <v>2.6086999999999998</v>
      </c>
      <c r="X967">
        <v>1.15174</v>
      </c>
      <c r="Y967">
        <v>0.25316499999999997</v>
      </c>
      <c r="Z967">
        <v>9.7046400000000005E-2</v>
      </c>
      <c r="AA967">
        <v>0.15611814707517599</v>
      </c>
      <c r="AB967">
        <v>0.23333300000000001</v>
      </c>
      <c r="AC967">
        <v>1.3162700000000001</v>
      </c>
      <c r="AD967">
        <v>0.29370600000000002</v>
      </c>
      <c r="AE967">
        <v>0.72347300000000003</v>
      </c>
      <c r="AH967">
        <v>4.2056800000000001</v>
      </c>
      <c r="AI967">
        <v>0.23286899999999999</v>
      </c>
      <c r="AJ967">
        <v>0.35608099999999998</v>
      </c>
      <c r="AK967">
        <v>999</v>
      </c>
      <c r="AO967" t="s">
        <v>8253</v>
      </c>
    </row>
    <row r="968" spans="1:41" x14ac:dyDescent="0.45">
      <c r="A968" t="s">
        <v>8254</v>
      </c>
      <c r="B968" t="s">
        <v>70</v>
      </c>
      <c r="C968">
        <v>3</v>
      </c>
      <c r="D968">
        <v>4</v>
      </c>
      <c r="F968">
        <v>4.18994</v>
      </c>
      <c r="G968">
        <v>45</v>
      </c>
      <c r="H968">
        <v>1</v>
      </c>
      <c r="K968">
        <v>53.7</v>
      </c>
      <c r="L968">
        <v>236</v>
      </c>
      <c r="M968">
        <v>47</v>
      </c>
      <c r="N968">
        <v>27</v>
      </c>
      <c r="O968">
        <v>25</v>
      </c>
      <c r="P968">
        <v>5</v>
      </c>
      <c r="Q968">
        <v>30</v>
      </c>
      <c r="R968">
        <v>1</v>
      </c>
      <c r="S968">
        <v>2</v>
      </c>
      <c r="T968">
        <v>57</v>
      </c>
      <c r="U968">
        <v>9.55307</v>
      </c>
      <c r="V968">
        <v>5.0279299999999996</v>
      </c>
      <c r="W968">
        <v>1.9</v>
      </c>
      <c r="X968">
        <v>0.83798899999999998</v>
      </c>
      <c r="Y968">
        <v>0.24152499999999999</v>
      </c>
      <c r="Z968">
        <v>0.12711900000000001</v>
      </c>
      <c r="AA968">
        <v>0.11440677940845401</v>
      </c>
      <c r="AB968">
        <v>0.23039200000000001</v>
      </c>
      <c r="AC968">
        <v>1.4338900000000001</v>
      </c>
      <c r="AD968">
        <v>0.29577500000000001</v>
      </c>
      <c r="AE968">
        <v>0.71428599999999998</v>
      </c>
      <c r="AH968">
        <v>4.1302700000000003</v>
      </c>
      <c r="AI968">
        <v>0.23213900000000001</v>
      </c>
      <c r="AJ968">
        <v>0.13256200000000001</v>
      </c>
      <c r="AK968">
        <v>999</v>
      </c>
      <c r="AO968">
        <v>21018</v>
      </c>
    </row>
    <row r="969" spans="1:41" x14ac:dyDescent="0.45">
      <c r="A969" t="s">
        <v>8255</v>
      </c>
      <c r="C969">
        <v>5</v>
      </c>
      <c r="D969">
        <v>5</v>
      </c>
      <c r="F969">
        <v>4.9815500000000004</v>
      </c>
      <c r="G969">
        <v>18</v>
      </c>
      <c r="H969">
        <v>18</v>
      </c>
      <c r="K969">
        <v>81.3</v>
      </c>
      <c r="L969">
        <v>361</v>
      </c>
      <c r="M969">
        <v>87</v>
      </c>
      <c r="N969">
        <v>48</v>
      </c>
      <c r="O969">
        <v>45</v>
      </c>
      <c r="P969">
        <v>13</v>
      </c>
      <c r="Q969">
        <v>34</v>
      </c>
      <c r="R969">
        <v>1</v>
      </c>
      <c r="S969">
        <v>2</v>
      </c>
      <c r="T969">
        <v>67</v>
      </c>
      <c r="U969">
        <v>7.4169700000000001</v>
      </c>
      <c r="V969">
        <v>3.7638400000000001</v>
      </c>
      <c r="W969">
        <v>1.9705900000000001</v>
      </c>
      <c r="X969">
        <v>1.4391099999999999</v>
      </c>
      <c r="Y969">
        <v>0.18559600000000001</v>
      </c>
      <c r="Z969">
        <v>9.4182799999999997E-2</v>
      </c>
      <c r="AA969">
        <v>9.1412745416164398E-2</v>
      </c>
      <c r="AB969">
        <v>0.26769199999999999</v>
      </c>
      <c r="AC969">
        <v>1.48831</v>
      </c>
      <c r="AD969">
        <v>0.302041</v>
      </c>
      <c r="AE969">
        <v>0.710117</v>
      </c>
      <c r="AH969">
        <v>5.01396</v>
      </c>
      <c r="AI969">
        <v>0.23036699999999999</v>
      </c>
      <c r="AJ969">
        <v>0.21241499999999999</v>
      </c>
      <c r="AK969">
        <v>999</v>
      </c>
      <c r="AO969">
        <v>6397</v>
      </c>
    </row>
    <row r="970" spans="1:41" x14ac:dyDescent="0.45">
      <c r="A970" t="s">
        <v>8256</v>
      </c>
      <c r="C970">
        <v>5</v>
      </c>
      <c r="D970">
        <v>9</v>
      </c>
      <c r="F970">
        <v>5.2119999999999997</v>
      </c>
      <c r="G970">
        <v>17</v>
      </c>
      <c r="H970">
        <v>17</v>
      </c>
      <c r="K970">
        <v>96.7</v>
      </c>
      <c r="L970">
        <v>447</v>
      </c>
      <c r="M970">
        <v>105</v>
      </c>
      <c r="N970">
        <v>60</v>
      </c>
      <c r="O970">
        <v>56</v>
      </c>
      <c r="P970">
        <v>15</v>
      </c>
      <c r="Q970">
        <v>50</v>
      </c>
      <c r="R970">
        <v>0</v>
      </c>
      <c r="S970">
        <v>6</v>
      </c>
      <c r="T970">
        <v>91</v>
      </c>
      <c r="U970">
        <v>8.4694900000000004</v>
      </c>
      <c r="V970">
        <v>4.6535700000000002</v>
      </c>
      <c r="W970">
        <v>1.82</v>
      </c>
      <c r="X970">
        <v>1.3960699999999999</v>
      </c>
      <c r="Y970">
        <v>0.20357900000000001</v>
      </c>
      <c r="Z970">
        <v>0.111857</v>
      </c>
      <c r="AA970">
        <v>9.1722585260868003E-2</v>
      </c>
      <c r="AB970">
        <v>0.268542</v>
      </c>
      <c r="AC970">
        <v>1.6029</v>
      </c>
      <c r="AD970">
        <v>0.31578899999999999</v>
      </c>
      <c r="AE970">
        <v>0.708955</v>
      </c>
      <c r="AH970">
        <v>5.1268099999999999</v>
      </c>
      <c r="AI970">
        <v>0.229905</v>
      </c>
      <c r="AJ970">
        <v>-1.94871E-2</v>
      </c>
      <c r="AK970">
        <v>999</v>
      </c>
      <c r="AO970">
        <v>12499</v>
      </c>
    </row>
    <row r="971" spans="1:41" x14ac:dyDescent="0.45">
      <c r="A971" t="s">
        <v>8257</v>
      </c>
      <c r="C971">
        <v>4</v>
      </c>
      <c r="D971">
        <v>4</v>
      </c>
      <c r="F971">
        <v>4.6793800000000001</v>
      </c>
      <c r="G971">
        <v>39</v>
      </c>
      <c r="H971">
        <v>1</v>
      </c>
      <c r="K971">
        <v>57.7</v>
      </c>
      <c r="L971">
        <v>253</v>
      </c>
      <c r="M971">
        <v>56</v>
      </c>
      <c r="N971">
        <v>32</v>
      </c>
      <c r="O971">
        <v>30</v>
      </c>
      <c r="P971">
        <v>7</v>
      </c>
      <c r="Q971">
        <v>23</v>
      </c>
      <c r="R971">
        <v>1</v>
      </c>
      <c r="S971">
        <v>4</v>
      </c>
      <c r="T971">
        <v>50</v>
      </c>
      <c r="U971">
        <v>7.7989600000000001</v>
      </c>
      <c r="V971">
        <v>3.58752</v>
      </c>
      <c r="W971">
        <v>2.1739099999999998</v>
      </c>
      <c r="X971">
        <v>1.09185</v>
      </c>
      <c r="Y971">
        <v>0.197628</v>
      </c>
      <c r="Z971">
        <v>9.0909100000000007E-2</v>
      </c>
      <c r="AA971">
        <v>0.106719359755516</v>
      </c>
      <c r="AB971">
        <v>0.24778800000000001</v>
      </c>
      <c r="AC971">
        <v>1.3691500000000001</v>
      </c>
      <c r="AD971">
        <v>0.289941</v>
      </c>
      <c r="AE971">
        <v>0.67919099999999999</v>
      </c>
      <c r="AH971">
        <v>4.5028699999999997</v>
      </c>
      <c r="AI971">
        <v>0.229824</v>
      </c>
      <c r="AJ971">
        <v>2.1691599999999998E-2</v>
      </c>
      <c r="AK971">
        <v>999</v>
      </c>
      <c r="AO971" t="s">
        <v>8258</v>
      </c>
    </row>
    <row r="972" spans="1:41" x14ac:dyDescent="0.45">
      <c r="A972" t="s">
        <v>8259</v>
      </c>
      <c r="C972">
        <v>3</v>
      </c>
      <c r="D972">
        <v>4</v>
      </c>
      <c r="F972">
        <v>4.5513899999999996</v>
      </c>
      <c r="G972">
        <v>27</v>
      </c>
      <c r="H972">
        <v>5</v>
      </c>
      <c r="K972">
        <v>61.3</v>
      </c>
      <c r="L972">
        <v>266</v>
      </c>
      <c r="M972">
        <v>64</v>
      </c>
      <c r="N972">
        <v>33</v>
      </c>
      <c r="O972">
        <v>31</v>
      </c>
      <c r="P972">
        <v>8</v>
      </c>
      <c r="Q972">
        <v>16</v>
      </c>
      <c r="R972">
        <v>0</v>
      </c>
      <c r="S972">
        <v>5</v>
      </c>
      <c r="T972">
        <v>38</v>
      </c>
      <c r="U972">
        <v>5.5791199999999996</v>
      </c>
      <c r="V972">
        <v>2.3491</v>
      </c>
      <c r="W972">
        <v>2.375</v>
      </c>
      <c r="X972">
        <v>1.17455</v>
      </c>
      <c r="Y972">
        <v>0.14285700000000001</v>
      </c>
      <c r="Z972">
        <v>6.01504E-2</v>
      </c>
      <c r="AA972">
        <v>8.2706771790981196E-2</v>
      </c>
      <c r="AB972">
        <v>0.26122400000000001</v>
      </c>
      <c r="AC972">
        <v>1.3050600000000001</v>
      </c>
      <c r="AD972">
        <v>0.28140700000000002</v>
      </c>
      <c r="AE972">
        <v>0.68313999999999997</v>
      </c>
      <c r="AH972">
        <v>4.7395399999999999</v>
      </c>
      <c r="AI972">
        <v>0.22859699999999999</v>
      </c>
      <c r="AJ972">
        <v>0.22778200000000001</v>
      </c>
      <c r="AK972">
        <v>999</v>
      </c>
      <c r="AO972" t="s">
        <v>8260</v>
      </c>
    </row>
    <row r="973" spans="1:41" x14ac:dyDescent="0.45">
      <c r="A973" t="s">
        <v>7553</v>
      </c>
      <c r="B973" t="s">
        <v>130</v>
      </c>
      <c r="C973">
        <v>3</v>
      </c>
      <c r="D973">
        <v>2</v>
      </c>
      <c r="F973">
        <v>4.4210500000000001</v>
      </c>
      <c r="G973">
        <v>53</v>
      </c>
      <c r="H973">
        <v>0</v>
      </c>
      <c r="K973">
        <v>57</v>
      </c>
      <c r="L973">
        <v>250</v>
      </c>
      <c r="M973">
        <v>52</v>
      </c>
      <c r="N973">
        <v>30</v>
      </c>
      <c r="O973">
        <v>28</v>
      </c>
      <c r="P973">
        <v>7</v>
      </c>
      <c r="Q973">
        <v>28</v>
      </c>
      <c r="R973">
        <v>3</v>
      </c>
      <c r="S973">
        <v>2</v>
      </c>
      <c r="T973">
        <v>60</v>
      </c>
      <c r="U973">
        <v>9.4736799999999999</v>
      </c>
      <c r="V973">
        <v>4.4210500000000001</v>
      </c>
      <c r="W973">
        <v>2.1428600000000002</v>
      </c>
      <c r="X973">
        <v>1.1052599999999999</v>
      </c>
      <c r="Y973">
        <v>0.24</v>
      </c>
      <c r="Z973">
        <v>0.112</v>
      </c>
      <c r="AA973">
        <v>0.12799999117851199</v>
      </c>
      <c r="AB973">
        <v>0.23636399999999999</v>
      </c>
      <c r="AC973">
        <v>1.40351</v>
      </c>
      <c r="AD973">
        <v>0.29411799999999999</v>
      </c>
      <c r="AE973">
        <v>0.71225099999999997</v>
      </c>
      <c r="AH973">
        <v>4.3252199999999998</v>
      </c>
      <c r="AI973">
        <v>0.228348</v>
      </c>
      <c r="AJ973">
        <v>0.155474</v>
      </c>
      <c r="AK973">
        <v>999</v>
      </c>
      <c r="AO973">
        <v>17464</v>
      </c>
    </row>
    <row r="974" spans="1:41" x14ac:dyDescent="0.45">
      <c r="A974" t="s">
        <v>7494</v>
      </c>
      <c r="B974" t="s">
        <v>107</v>
      </c>
      <c r="C974">
        <v>3</v>
      </c>
      <c r="D974">
        <v>2</v>
      </c>
      <c r="F974">
        <v>4.5638899999999998</v>
      </c>
      <c r="G974">
        <v>29</v>
      </c>
      <c r="H974">
        <v>4</v>
      </c>
      <c r="K974">
        <v>49.3</v>
      </c>
      <c r="L974">
        <v>217</v>
      </c>
      <c r="M974">
        <v>51</v>
      </c>
      <c r="N974">
        <v>27</v>
      </c>
      <c r="O974">
        <v>25</v>
      </c>
      <c r="P974">
        <v>7</v>
      </c>
      <c r="Q974">
        <v>17</v>
      </c>
      <c r="R974">
        <v>1</v>
      </c>
      <c r="S974">
        <v>3</v>
      </c>
      <c r="T974">
        <v>43</v>
      </c>
      <c r="U974">
        <v>7.8498999999999999</v>
      </c>
      <c r="V974">
        <v>3.10345</v>
      </c>
      <c r="W974">
        <v>2.5294099999999999</v>
      </c>
      <c r="X974">
        <v>1.27789</v>
      </c>
      <c r="Y974">
        <v>0.198157</v>
      </c>
      <c r="Z974">
        <v>7.8340999999999994E-2</v>
      </c>
      <c r="AA974">
        <v>0.11981566995382301</v>
      </c>
      <c r="AB974">
        <v>0.25888299999999997</v>
      </c>
      <c r="AC974">
        <v>1.37931</v>
      </c>
      <c r="AD974">
        <v>0.29931999999999997</v>
      </c>
      <c r="AE974">
        <v>0.70446699999999995</v>
      </c>
      <c r="AH974">
        <v>4.5735000000000001</v>
      </c>
      <c r="AI974">
        <v>0.22708600000000001</v>
      </c>
      <c r="AJ974">
        <v>0.278812</v>
      </c>
      <c r="AK974">
        <v>999</v>
      </c>
      <c r="AO974">
        <v>14420</v>
      </c>
    </row>
    <row r="975" spans="1:41" x14ac:dyDescent="0.45">
      <c r="A975" t="s">
        <v>4686</v>
      </c>
      <c r="B975" t="s">
        <v>107</v>
      </c>
      <c r="C975">
        <v>4</v>
      </c>
      <c r="D975">
        <v>3</v>
      </c>
      <c r="F975">
        <v>4.4424099999999997</v>
      </c>
      <c r="G975">
        <v>39</v>
      </c>
      <c r="H975">
        <v>3</v>
      </c>
      <c r="K975">
        <v>54.7</v>
      </c>
      <c r="L975">
        <v>243</v>
      </c>
      <c r="M975">
        <v>55</v>
      </c>
      <c r="N975">
        <v>29</v>
      </c>
      <c r="O975">
        <v>27</v>
      </c>
      <c r="P975">
        <v>7</v>
      </c>
      <c r="Q975">
        <v>23</v>
      </c>
      <c r="R975">
        <v>0</v>
      </c>
      <c r="S975">
        <v>3</v>
      </c>
      <c r="T975">
        <v>51</v>
      </c>
      <c r="U975">
        <v>8.3912200000000006</v>
      </c>
      <c r="V975">
        <v>3.7842799999999999</v>
      </c>
      <c r="W975">
        <v>2.21739</v>
      </c>
      <c r="X975">
        <v>1.15174</v>
      </c>
      <c r="Y975">
        <v>0.20987700000000001</v>
      </c>
      <c r="Z975">
        <v>9.4650200000000004E-2</v>
      </c>
      <c r="AA975">
        <v>0.115226328372955</v>
      </c>
      <c r="AB975">
        <v>0.25345600000000001</v>
      </c>
      <c r="AC975">
        <v>1.4259599999999999</v>
      </c>
      <c r="AD975">
        <v>0.30188700000000002</v>
      </c>
      <c r="AE975">
        <v>0.71847499999999997</v>
      </c>
      <c r="AH975">
        <v>4.4798999999999998</v>
      </c>
      <c r="AI975">
        <v>0.226468</v>
      </c>
      <c r="AJ975">
        <v>0.32057600000000003</v>
      </c>
      <c r="AK975">
        <v>999</v>
      </c>
      <c r="AO975">
        <v>16944</v>
      </c>
    </row>
    <row r="976" spans="1:41" x14ac:dyDescent="0.45">
      <c r="A976" t="s">
        <v>8261</v>
      </c>
      <c r="C976">
        <v>3</v>
      </c>
      <c r="D976">
        <v>5</v>
      </c>
      <c r="F976">
        <v>5.1753200000000001</v>
      </c>
      <c r="G976">
        <v>23</v>
      </c>
      <c r="H976">
        <v>14</v>
      </c>
      <c r="K976">
        <v>71.3</v>
      </c>
      <c r="L976">
        <v>325</v>
      </c>
      <c r="M976">
        <v>73</v>
      </c>
      <c r="N976">
        <v>44</v>
      </c>
      <c r="O976">
        <v>41</v>
      </c>
      <c r="P976">
        <v>9</v>
      </c>
      <c r="Q976">
        <v>34</v>
      </c>
      <c r="R976">
        <v>1</v>
      </c>
      <c r="S976">
        <v>8</v>
      </c>
      <c r="T976">
        <v>55</v>
      </c>
      <c r="U976">
        <v>6.9424999999999999</v>
      </c>
      <c r="V976">
        <v>4.2917300000000003</v>
      </c>
      <c r="W976">
        <v>1.61765</v>
      </c>
      <c r="X976">
        <v>1.1360399999999999</v>
      </c>
      <c r="Y976">
        <v>0.16923099999999999</v>
      </c>
      <c r="Z976">
        <v>0.104615</v>
      </c>
      <c r="AA976">
        <v>6.4615391194820404E-2</v>
      </c>
      <c r="AB976">
        <v>0.25795099999999999</v>
      </c>
      <c r="AC976">
        <v>1.5006999999999999</v>
      </c>
      <c r="AD976">
        <v>0.29223700000000002</v>
      </c>
      <c r="AE976">
        <v>0.66737299999999999</v>
      </c>
      <c r="AH976">
        <v>5.1204000000000001</v>
      </c>
      <c r="AI976">
        <v>0.22579199999999999</v>
      </c>
      <c r="AJ976">
        <v>-1.6936E-2</v>
      </c>
      <c r="AK976">
        <v>999</v>
      </c>
      <c r="AO976" t="s">
        <v>8262</v>
      </c>
    </row>
    <row r="977" spans="1:41" x14ac:dyDescent="0.45">
      <c r="A977" t="s">
        <v>8263</v>
      </c>
      <c r="B977" t="s">
        <v>107</v>
      </c>
      <c r="C977">
        <v>2</v>
      </c>
      <c r="D977">
        <v>2</v>
      </c>
      <c r="F977">
        <v>4.3165500000000003</v>
      </c>
      <c r="G977">
        <v>24</v>
      </c>
      <c r="H977">
        <v>2</v>
      </c>
      <c r="K977">
        <v>41.7</v>
      </c>
      <c r="L977">
        <v>184</v>
      </c>
      <c r="M977">
        <v>39</v>
      </c>
      <c r="N977">
        <v>21</v>
      </c>
      <c r="O977">
        <v>20</v>
      </c>
      <c r="P977">
        <v>6</v>
      </c>
      <c r="Q977">
        <v>19</v>
      </c>
      <c r="R977">
        <v>0</v>
      </c>
      <c r="S977">
        <v>2</v>
      </c>
      <c r="T977">
        <v>47</v>
      </c>
      <c r="U977">
        <v>10.1439</v>
      </c>
      <c r="V977">
        <v>4.1007199999999999</v>
      </c>
      <c r="W977">
        <v>2.4736799999999999</v>
      </c>
      <c r="X977">
        <v>1.2949600000000001</v>
      </c>
      <c r="Y977">
        <v>0.25543500000000002</v>
      </c>
      <c r="Z977">
        <v>0.10326100000000001</v>
      </c>
      <c r="AA977">
        <v>0.15217391401529301</v>
      </c>
      <c r="AB977">
        <v>0.239264</v>
      </c>
      <c r="AC977">
        <v>1.39089</v>
      </c>
      <c r="AD977">
        <v>0.3</v>
      </c>
      <c r="AE977">
        <v>0.74596799999999996</v>
      </c>
      <c r="AH977">
        <v>4.3821399999999997</v>
      </c>
      <c r="AI977">
        <v>0.225691</v>
      </c>
      <c r="AJ977">
        <v>0.36079899999999998</v>
      </c>
      <c r="AK977">
        <v>999</v>
      </c>
      <c r="AO977" t="s">
        <v>8264</v>
      </c>
    </row>
    <row r="978" spans="1:41" x14ac:dyDescent="0.45">
      <c r="A978" t="s">
        <v>8265</v>
      </c>
      <c r="B978" t="s">
        <v>21</v>
      </c>
      <c r="C978">
        <v>3</v>
      </c>
      <c r="D978">
        <v>2</v>
      </c>
      <c r="F978">
        <v>4.1570400000000003</v>
      </c>
      <c r="G978">
        <v>28</v>
      </c>
      <c r="H978">
        <v>0</v>
      </c>
      <c r="K978">
        <v>43.3</v>
      </c>
      <c r="L978">
        <v>185</v>
      </c>
      <c r="M978">
        <v>42</v>
      </c>
      <c r="N978">
        <v>21</v>
      </c>
      <c r="O978">
        <v>20</v>
      </c>
      <c r="P978">
        <v>5</v>
      </c>
      <c r="Q978">
        <v>12</v>
      </c>
      <c r="R978">
        <v>0</v>
      </c>
      <c r="S978">
        <v>2</v>
      </c>
      <c r="T978">
        <v>37</v>
      </c>
      <c r="U978">
        <v>7.6905299999999999</v>
      </c>
      <c r="V978">
        <v>2.4942299999999999</v>
      </c>
      <c r="W978">
        <v>3.0833300000000001</v>
      </c>
      <c r="X978">
        <v>1.0392600000000001</v>
      </c>
      <c r="Y978">
        <v>0.2</v>
      </c>
      <c r="Z978">
        <v>6.4864900000000003E-2</v>
      </c>
      <c r="AA978">
        <v>0.13513513654470399</v>
      </c>
      <c r="AB978">
        <v>0.245614</v>
      </c>
      <c r="AC978">
        <v>1.2471099999999999</v>
      </c>
      <c r="AD978">
        <v>0.28682200000000002</v>
      </c>
      <c r="AE978">
        <v>0.70212799999999997</v>
      </c>
      <c r="AH978">
        <v>4.0171700000000001</v>
      </c>
      <c r="AI978">
        <v>0.22517799999999999</v>
      </c>
      <c r="AJ978">
        <v>0.196102</v>
      </c>
      <c r="AK978">
        <v>999</v>
      </c>
      <c r="AO978" t="s">
        <v>8266</v>
      </c>
    </row>
    <row r="979" spans="1:41" x14ac:dyDescent="0.45">
      <c r="A979" t="s">
        <v>8267</v>
      </c>
      <c r="C979">
        <v>2</v>
      </c>
      <c r="D979">
        <v>3</v>
      </c>
      <c r="F979">
        <v>4.13002</v>
      </c>
      <c r="G979">
        <v>47</v>
      </c>
      <c r="H979">
        <v>0</v>
      </c>
      <c r="K979">
        <v>52.3</v>
      </c>
      <c r="L979">
        <v>216</v>
      </c>
      <c r="M979">
        <v>50</v>
      </c>
      <c r="N979">
        <v>26</v>
      </c>
      <c r="O979">
        <v>24</v>
      </c>
      <c r="P979">
        <v>7</v>
      </c>
      <c r="Q979">
        <v>15</v>
      </c>
      <c r="R979">
        <v>2</v>
      </c>
      <c r="S979">
        <v>1</v>
      </c>
      <c r="T979">
        <v>43</v>
      </c>
      <c r="U979">
        <v>7.3996199999999996</v>
      </c>
      <c r="V979">
        <v>2.5812599999999999</v>
      </c>
      <c r="W979">
        <v>2.8666700000000001</v>
      </c>
      <c r="X979">
        <v>1.20459</v>
      </c>
      <c r="Y979">
        <v>0.199074</v>
      </c>
      <c r="Z979">
        <v>6.9444400000000003E-2</v>
      </c>
      <c r="AA979">
        <v>0.129629626870155</v>
      </c>
      <c r="AB979">
        <v>0.25</v>
      </c>
      <c r="AC979">
        <v>1.2428300000000001</v>
      </c>
      <c r="AD979">
        <v>0.28666700000000001</v>
      </c>
      <c r="AE979">
        <v>0.70652199999999998</v>
      </c>
      <c r="AH979">
        <v>4.2684199999999999</v>
      </c>
      <c r="AI979">
        <v>0.22415299999999999</v>
      </c>
      <c r="AJ979">
        <v>0.32165899999999997</v>
      </c>
      <c r="AK979">
        <v>999</v>
      </c>
      <c r="AO979">
        <v>18282</v>
      </c>
    </row>
    <row r="980" spans="1:41" x14ac:dyDescent="0.45">
      <c r="A980" t="s">
        <v>8268</v>
      </c>
      <c r="B980" t="s">
        <v>59</v>
      </c>
      <c r="C980">
        <v>4</v>
      </c>
      <c r="D980">
        <v>6</v>
      </c>
      <c r="F980">
        <v>4.9827000000000004</v>
      </c>
      <c r="G980">
        <v>19</v>
      </c>
      <c r="H980">
        <v>14</v>
      </c>
      <c r="K980">
        <v>86.7</v>
      </c>
      <c r="L980">
        <v>378</v>
      </c>
      <c r="M980">
        <v>94</v>
      </c>
      <c r="N980">
        <v>51</v>
      </c>
      <c r="O980">
        <v>48</v>
      </c>
      <c r="P980">
        <v>15</v>
      </c>
      <c r="Q980">
        <v>28</v>
      </c>
      <c r="R980">
        <v>1</v>
      </c>
      <c r="S980">
        <v>3</v>
      </c>
      <c r="T980">
        <v>64</v>
      </c>
      <c r="U980">
        <v>6.6436000000000002</v>
      </c>
      <c r="V980">
        <v>2.9065699999999999</v>
      </c>
      <c r="W980">
        <v>2.2857099999999999</v>
      </c>
      <c r="X980">
        <v>1.5570900000000001</v>
      </c>
      <c r="Y980">
        <v>0.16931199999999999</v>
      </c>
      <c r="Z980">
        <v>7.4074100000000004E-2</v>
      </c>
      <c r="AA980">
        <v>9.5238089561462402E-2</v>
      </c>
      <c r="AB980">
        <v>0.27089299999999999</v>
      </c>
      <c r="AC980">
        <v>1.4071499999999999</v>
      </c>
      <c r="AD980">
        <v>0.29477599999999998</v>
      </c>
      <c r="AE980">
        <v>0.70296999999999998</v>
      </c>
      <c r="AH980">
        <v>5.1004800000000001</v>
      </c>
      <c r="AI980">
        <v>0.22378899999999999</v>
      </c>
      <c r="AJ980">
        <v>0.30294100000000002</v>
      </c>
      <c r="AK980">
        <v>999</v>
      </c>
      <c r="AO980">
        <v>15846</v>
      </c>
    </row>
    <row r="981" spans="1:41" x14ac:dyDescent="0.45">
      <c r="A981" t="s">
        <v>7505</v>
      </c>
      <c r="B981" t="s">
        <v>191</v>
      </c>
      <c r="C981">
        <v>2</v>
      </c>
      <c r="D981">
        <v>2</v>
      </c>
      <c r="F981">
        <v>4.3125</v>
      </c>
      <c r="G981">
        <v>39</v>
      </c>
      <c r="H981">
        <v>3</v>
      </c>
      <c r="K981">
        <v>48</v>
      </c>
      <c r="L981">
        <v>209</v>
      </c>
      <c r="M981">
        <v>45</v>
      </c>
      <c r="N981">
        <v>25</v>
      </c>
      <c r="O981">
        <v>23</v>
      </c>
      <c r="P981">
        <v>6</v>
      </c>
      <c r="Q981">
        <v>19</v>
      </c>
      <c r="R981">
        <v>0</v>
      </c>
      <c r="S981">
        <v>3</v>
      </c>
      <c r="T981">
        <v>46</v>
      </c>
      <c r="U981">
        <v>8.625</v>
      </c>
      <c r="V981">
        <v>3.5625</v>
      </c>
      <c r="W981">
        <v>2.4210500000000001</v>
      </c>
      <c r="X981">
        <v>1.125</v>
      </c>
      <c r="Y981">
        <v>0.22009600000000001</v>
      </c>
      <c r="Z981">
        <v>9.0909100000000007E-2</v>
      </c>
      <c r="AA981">
        <v>0.12918660044670099</v>
      </c>
      <c r="AB981">
        <v>0.24064199999999999</v>
      </c>
      <c r="AC981">
        <v>1.3333299999999999</v>
      </c>
      <c r="AD981">
        <v>0.28888900000000001</v>
      </c>
      <c r="AE981">
        <v>0.70143900000000003</v>
      </c>
      <c r="AH981">
        <v>4.3383700000000003</v>
      </c>
      <c r="AI981">
        <v>0.223022</v>
      </c>
      <c r="AJ981">
        <v>0.21835499999999999</v>
      </c>
      <c r="AK981">
        <v>999</v>
      </c>
      <c r="AO981">
        <v>21324</v>
      </c>
    </row>
    <row r="982" spans="1:41" x14ac:dyDescent="0.45">
      <c r="A982" t="s">
        <v>8269</v>
      </c>
      <c r="B982" t="s">
        <v>73</v>
      </c>
      <c r="C982">
        <v>2</v>
      </c>
      <c r="D982">
        <v>2</v>
      </c>
      <c r="F982">
        <v>4.5323700000000002</v>
      </c>
      <c r="G982">
        <v>45</v>
      </c>
      <c r="H982">
        <v>1</v>
      </c>
      <c r="K982">
        <v>41.7</v>
      </c>
      <c r="L982">
        <v>183</v>
      </c>
      <c r="M982">
        <v>40</v>
      </c>
      <c r="N982">
        <v>22</v>
      </c>
      <c r="O982">
        <v>21</v>
      </c>
      <c r="P982">
        <v>6</v>
      </c>
      <c r="Q982">
        <v>18</v>
      </c>
      <c r="R982">
        <v>0</v>
      </c>
      <c r="S982">
        <v>1</v>
      </c>
      <c r="T982">
        <v>44</v>
      </c>
      <c r="U982">
        <v>9.4963999999999995</v>
      </c>
      <c r="V982">
        <v>3.88489</v>
      </c>
      <c r="W982">
        <v>2.4444400000000002</v>
      </c>
      <c r="X982">
        <v>1.2949600000000001</v>
      </c>
      <c r="Y982">
        <v>0.24043700000000001</v>
      </c>
      <c r="Z982">
        <v>9.8360699999999995E-2</v>
      </c>
      <c r="AA982">
        <v>0.14207650721073101</v>
      </c>
      <c r="AB982">
        <v>0.24390200000000001</v>
      </c>
      <c r="AC982">
        <v>1.39089</v>
      </c>
      <c r="AD982">
        <v>0.29824600000000001</v>
      </c>
      <c r="AE982">
        <v>0.72580599999999995</v>
      </c>
      <c r="AH982">
        <v>4.3821399999999997</v>
      </c>
      <c r="AI982">
        <v>0.22162000000000001</v>
      </c>
      <c r="AJ982">
        <v>0.155557</v>
      </c>
      <c r="AK982">
        <v>999</v>
      </c>
      <c r="AO982">
        <v>23493</v>
      </c>
    </row>
    <row r="983" spans="1:41" x14ac:dyDescent="0.45">
      <c r="A983" t="s">
        <v>7473</v>
      </c>
      <c r="B983" t="s">
        <v>107</v>
      </c>
      <c r="C983">
        <v>3</v>
      </c>
      <c r="D983">
        <v>4</v>
      </c>
      <c r="F983">
        <v>4.5242399999999998</v>
      </c>
      <c r="G983">
        <v>47</v>
      </c>
      <c r="H983">
        <v>1</v>
      </c>
      <c r="K983">
        <v>55.7</v>
      </c>
      <c r="L983">
        <v>240</v>
      </c>
      <c r="M983">
        <v>55</v>
      </c>
      <c r="N983">
        <v>30</v>
      </c>
      <c r="O983">
        <v>28</v>
      </c>
      <c r="P983">
        <v>8</v>
      </c>
      <c r="Q983">
        <v>19</v>
      </c>
      <c r="R983">
        <v>3</v>
      </c>
      <c r="S983">
        <v>3</v>
      </c>
      <c r="T983">
        <v>53</v>
      </c>
      <c r="U983">
        <v>8.5637299999999996</v>
      </c>
      <c r="V983">
        <v>3.07002</v>
      </c>
      <c r="W983">
        <v>2.7894700000000001</v>
      </c>
      <c r="X983">
        <v>1.29264</v>
      </c>
      <c r="Y983">
        <v>0.220833</v>
      </c>
      <c r="Z983">
        <v>7.9166700000000007E-2</v>
      </c>
      <c r="AA983">
        <v>0.141666665673255</v>
      </c>
      <c r="AB983">
        <v>0.25229400000000002</v>
      </c>
      <c r="AC983">
        <v>1.3285499999999999</v>
      </c>
      <c r="AD983">
        <v>0.29936299999999999</v>
      </c>
      <c r="AE983">
        <v>0.70063699999999995</v>
      </c>
      <c r="AH983">
        <v>4.4040499999999998</v>
      </c>
      <c r="AI983">
        <v>0.22120799999999999</v>
      </c>
      <c r="AJ983">
        <v>0.12529699999999999</v>
      </c>
      <c r="AK983">
        <v>999</v>
      </c>
      <c r="AO983">
        <v>17556</v>
      </c>
    </row>
    <row r="984" spans="1:41" x14ac:dyDescent="0.45">
      <c r="A984" t="s">
        <v>8270</v>
      </c>
      <c r="B984" t="s">
        <v>178</v>
      </c>
      <c r="C984">
        <v>2</v>
      </c>
      <c r="D984">
        <v>2</v>
      </c>
      <c r="F984">
        <v>4.2553200000000002</v>
      </c>
      <c r="G984">
        <v>40</v>
      </c>
      <c r="H984">
        <v>4</v>
      </c>
      <c r="K984">
        <v>42.3</v>
      </c>
      <c r="L984">
        <v>184</v>
      </c>
      <c r="M984">
        <v>35</v>
      </c>
      <c r="N984">
        <v>21</v>
      </c>
      <c r="O984">
        <v>20</v>
      </c>
      <c r="P984">
        <v>5</v>
      </c>
      <c r="Q984">
        <v>21</v>
      </c>
      <c r="R984">
        <v>0</v>
      </c>
      <c r="S984">
        <v>3</v>
      </c>
      <c r="T984">
        <v>48</v>
      </c>
      <c r="U984">
        <v>10.2128</v>
      </c>
      <c r="V984">
        <v>4.4680900000000001</v>
      </c>
      <c r="W984">
        <v>2.2857099999999999</v>
      </c>
      <c r="X984">
        <v>1.0638300000000001</v>
      </c>
      <c r="Y984">
        <v>0.26086999999999999</v>
      </c>
      <c r="Z984">
        <v>0.11413</v>
      </c>
      <c r="AA984">
        <v>0.14673912525176999</v>
      </c>
      <c r="AB984">
        <v>0.21875</v>
      </c>
      <c r="AC984">
        <v>1.3238799999999999</v>
      </c>
      <c r="AD984">
        <v>0.28037400000000001</v>
      </c>
      <c r="AE984">
        <v>0.71428599999999998</v>
      </c>
      <c r="AH984">
        <v>4.22431</v>
      </c>
      <c r="AI984">
        <v>0.220107</v>
      </c>
      <c r="AJ984">
        <v>0.24194399999999999</v>
      </c>
      <c r="AK984">
        <v>999</v>
      </c>
      <c r="AO984" t="s">
        <v>8271</v>
      </c>
    </row>
    <row r="985" spans="1:41" x14ac:dyDescent="0.45">
      <c r="A985" t="s">
        <v>8272</v>
      </c>
      <c r="B985" t="s">
        <v>178</v>
      </c>
      <c r="C985">
        <v>3</v>
      </c>
      <c r="D985">
        <v>2</v>
      </c>
      <c r="F985">
        <v>4.125</v>
      </c>
      <c r="G985">
        <v>45</v>
      </c>
      <c r="H985">
        <v>0</v>
      </c>
      <c r="K985">
        <v>48</v>
      </c>
      <c r="L985">
        <v>199</v>
      </c>
      <c r="M985">
        <v>46</v>
      </c>
      <c r="N985">
        <v>24</v>
      </c>
      <c r="O985">
        <v>22</v>
      </c>
      <c r="P985">
        <v>7</v>
      </c>
      <c r="Q985">
        <v>12</v>
      </c>
      <c r="R985">
        <v>2</v>
      </c>
      <c r="S985">
        <v>2</v>
      </c>
      <c r="T985">
        <v>44</v>
      </c>
      <c r="U985">
        <v>8.25</v>
      </c>
      <c r="V985">
        <v>2.25</v>
      </c>
      <c r="W985">
        <v>3.6666699999999999</v>
      </c>
      <c r="X985">
        <v>1.3125</v>
      </c>
      <c r="Y985">
        <v>0.221106</v>
      </c>
      <c r="Z985">
        <v>6.0301500000000001E-2</v>
      </c>
      <c r="AA985">
        <v>0.16080402210354799</v>
      </c>
      <c r="AB985">
        <v>0.24864900000000001</v>
      </c>
      <c r="AC985">
        <v>1.2083299999999999</v>
      </c>
      <c r="AD985">
        <v>0.291045</v>
      </c>
      <c r="AE985">
        <v>0.70539399999999997</v>
      </c>
      <c r="AH985">
        <v>4.1925400000000002</v>
      </c>
      <c r="AI985">
        <v>0.21951200000000001</v>
      </c>
      <c r="AJ985">
        <v>0.14898600000000001</v>
      </c>
      <c r="AK985">
        <v>999</v>
      </c>
      <c r="AO985">
        <v>18384</v>
      </c>
    </row>
    <row r="986" spans="1:41" x14ac:dyDescent="0.45">
      <c r="A986" t="s">
        <v>8273</v>
      </c>
      <c r="B986" t="s">
        <v>269</v>
      </c>
      <c r="C986">
        <v>4</v>
      </c>
      <c r="D986">
        <v>3</v>
      </c>
      <c r="F986">
        <v>4.2603499999999999</v>
      </c>
      <c r="G986">
        <v>27</v>
      </c>
      <c r="H986">
        <v>3</v>
      </c>
      <c r="K986">
        <v>50.7</v>
      </c>
      <c r="L986">
        <v>220</v>
      </c>
      <c r="M986">
        <v>53</v>
      </c>
      <c r="N986">
        <v>26</v>
      </c>
      <c r="O986">
        <v>24</v>
      </c>
      <c r="P986">
        <v>6</v>
      </c>
      <c r="Q986">
        <v>14</v>
      </c>
      <c r="R986">
        <v>0</v>
      </c>
      <c r="S986">
        <v>3</v>
      </c>
      <c r="T986">
        <v>32</v>
      </c>
      <c r="U986">
        <v>5.6804699999999997</v>
      </c>
      <c r="V986">
        <v>2.4852099999999999</v>
      </c>
      <c r="W986">
        <v>2.2857099999999999</v>
      </c>
      <c r="X986">
        <v>1.0650900000000001</v>
      </c>
      <c r="Y986">
        <v>0.145455</v>
      </c>
      <c r="Z986">
        <v>6.3636399999999996E-2</v>
      </c>
      <c r="AA986">
        <v>8.1818178296089103E-2</v>
      </c>
      <c r="AB986">
        <v>0.26108399999999998</v>
      </c>
      <c r="AC986">
        <v>1.3214999999999999</v>
      </c>
      <c r="AD986">
        <v>0.28484799999999999</v>
      </c>
      <c r="AE986">
        <v>0.69965900000000003</v>
      </c>
      <c r="AH986">
        <v>4.5370900000000001</v>
      </c>
      <c r="AI986">
        <v>0.21942600000000001</v>
      </c>
      <c r="AJ986">
        <v>0.32951999999999998</v>
      </c>
      <c r="AK986">
        <v>999</v>
      </c>
      <c r="AO986" t="s">
        <v>8274</v>
      </c>
    </row>
    <row r="987" spans="1:41" x14ac:dyDescent="0.45">
      <c r="A987" t="s">
        <v>8275</v>
      </c>
      <c r="C987">
        <v>3</v>
      </c>
      <c r="D987">
        <v>4</v>
      </c>
      <c r="F987">
        <v>4.5737699999999997</v>
      </c>
      <c r="G987">
        <v>31</v>
      </c>
      <c r="H987">
        <v>2</v>
      </c>
      <c r="K987">
        <v>61</v>
      </c>
      <c r="L987">
        <v>271</v>
      </c>
      <c r="M987">
        <v>58</v>
      </c>
      <c r="N987">
        <v>33</v>
      </c>
      <c r="O987">
        <v>31</v>
      </c>
      <c r="P987">
        <v>6</v>
      </c>
      <c r="Q987">
        <v>26</v>
      </c>
      <c r="R987">
        <v>0</v>
      </c>
      <c r="S987">
        <v>8</v>
      </c>
      <c r="T987">
        <v>50</v>
      </c>
      <c r="U987">
        <v>7.3770499999999997</v>
      </c>
      <c r="V987">
        <v>3.8360699999999999</v>
      </c>
      <c r="W987">
        <v>1.9230799999999999</v>
      </c>
      <c r="X987">
        <v>0.88524599999999998</v>
      </c>
      <c r="Y987">
        <v>0.184502</v>
      </c>
      <c r="Z987">
        <v>9.5940999999999999E-2</v>
      </c>
      <c r="AA987">
        <v>8.8560879230499198E-2</v>
      </c>
      <c r="AB987">
        <v>0.244726</v>
      </c>
      <c r="AC987">
        <v>1.3770500000000001</v>
      </c>
      <c r="AD987">
        <v>0.28729300000000002</v>
      </c>
      <c r="AE987">
        <v>0.67460299999999995</v>
      </c>
      <c r="AH987">
        <v>4.5665199999999997</v>
      </c>
      <c r="AI987">
        <v>0.21809799999999999</v>
      </c>
      <c r="AJ987">
        <v>0.26946799999999999</v>
      </c>
      <c r="AK987">
        <v>999</v>
      </c>
      <c r="AO987" t="s">
        <v>8276</v>
      </c>
    </row>
    <row r="988" spans="1:41" x14ac:dyDescent="0.45">
      <c r="A988" t="s">
        <v>8277</v>
      </c>
      <c r="C988">
        <v>3</v>
      </c>
      <c r="D988">
        <v>3</v>
      </c>
      <c r="F988">
        <v>4.9525600000000001</v>
      </c>
      <c r="G988">
        <v>29</v>
      </c>
      <c r="H988">
        <v>7</v>
      </c>
      <c r="K988">
        <v>52.7</v>
      </c>
      <c r="L988">
        <v>238</v>
      </c>
      <c r="M988">
        <v>54</v>
      </c>
      <c r="N988">
        <v>31</v>
      </c>
      <c r="O988">
        <v>29</v>
      </c>
      <c r="P988">
        <v>7</v>
      </c>
      <c r="Q988">
        <v>26</v>
      </c>
      <c r="R988">
        <v>0</v>
      </c>
      <c r="S988">
        <v>3</v>
      </c>
      <c r="T988">
        <v>49</v>
      </c>
      <c r="U988">
        <v>8.3681199999999993</v>
      </c>
      <c r="V988">
        <v>4.4402299999999997</v>
      </c>
      <c r="W988">
        <v>1.88462</v>
      </c>
      <c r="X988">
        <v>1.1954499999999999</v>
      </c>
      <c r="Y988">
        <v>0.20588200000000001</v>
      </c>
      <c r="Z988">
        <v>0.10924399999999999</v>
      </c>
      <c r="AA988">
        <v>9.6638657152652699E-2</v>
      </c>
      <c r="AB988">
        <v>0.25837300000000002</v>
      </c>
      <c r="AC988">
        <v>1.51803</v>
      </c>
      <c r="AD988">
        <v>0.30719000000000002</v>
      </c>
      <c r="AE988">
        <v>0.69800600000000002</v>
      </c>
      <c r="AH988">
        <v>4.7730699999999997</v>
      </c>
      <c r="AI988">
        <v>0.217996</v>
      </c>
      <c r="AJ988">
        <v>0.25441200000000003</v>
      </c>
      <c r="AK988">
        <v>999</v>
      </c>
      <c r="AO988">
        <v>24750</v>
      </c>
    </row>
    <row r="989" spans="1:41" x14ac:dyDescent="0.45">
      <c r="A989" t="s">
        <v>7445</v>
      </c>
      <c r="B989" t="s">
        <v>70</v>
      </c>
      <c r="C989">
        <v>4</v>
      </c>
      <c r="D989">
        <v>4</v>
      </c>
      <c r="F989">
        <v>4.2154600000000002</v>
      </c>
      <c r="G989">
        <v>49</v>
      </c>
      <c r="H989">
        <v>6</v>
      </c>
      <c r="K989">
        <v>42.7</v>
      </c>
      <c r="L989">
        <v>183</v>
      </c>
      <c r="M989">
        <v>46</v>
      </c>
      <c r="N989">
        <v>21</v>
      </c>
      <c r="O989">
        <v>20</v>
      </c>
      <c r="P989">
        <v>5</v>
      </c>
      <c r="Q989">
        <v>12</v>
      </c>
      <c r="R989">
        <v>3</v>
      </c>
      <c r="S989">
        <v>1</v>
      </c>
      <c r="T989">
        <v>29</v>
      </c>
      <c r="U989">
        <v>6.1124099999999997</v>
      </c>
      <c r="V989">
        <v>2.5292699999999999</v>
      </c>
      <c r="W989">
        <v>2.4166699999999999</v>
      </c>
      <c r="X989">
        <v>1.05386</v>
      </c>
      <c r="Y989">
        <v>0.15847</v>
      </c>
      <c r="Z989">
        <v>6.5573800000000002E-2</v>
      </c>
      <c r="AA989">
        <v>9.2896178364753695E-2</v>
      </c>
      <c r="AB989">
        <v>0.270588</v>
      </c>
      <c r="AC989">
        <v>1.3583099999999999</v>
      </c>
      <c r="AD989">
        <v>0.30147099999999999</v>
      </c>
      <c r="AE989">
        <v>0.72548999999999997</v>
      </c>
      <c r="AH989">
        <v>4.3323200000000002</v>
      </c>
      <c r="AI989">
        <v>0.21751699999999999</v>
      </c>
      <c r="AJ989">
        <v>0.286688</v>
      </c>
      <c r="AK989">
        <v>999</v>
      </c>
      <c r="AO989">
        <v>10591</v>
      </c>
    </row>
    <row r="990" spans="1:41" x14ac:dyDescent="0.45">
      <c r="A990" t="s">
        <v>3601</v>
      </c>
      <c r="B990" t="s">
        <v>36</v>
      </c>
      <c r="C990">
        <v>2</v>
      </c>
      <c r="D990">
        <v>3</v>
      </c>
      <c r="F990">
        <v>4.3813399999999998</v>
      </c>
      <c r="G990">
        <v>51</v>
      </c>
      <c r="H990">
        <v>0</v>
      </c>
      <c r="K990">
        <v>49.3</v>
      </c>
      <c r="L990">
        <v>227</v>
      </c>
      <c r="M990">
        <v>48</v>
      </c>
      <c r="N990">
        <v>26</v>
      </c>
      <c r="O990">
        <v>24</v>
      </c>
      <c r="P990">
        <v>8</v>
      </c>
      <c r="Q990">
        <v>24</v>
      </c>
      <c r="R990">
        <v>0</v>
      </c>
      <c r="S990">
        <v>4</v>
      </c>
      <c r="T990">
        <v>63</v>
      </c>
      <c r="U990">
        <v>11.500999999999999</v>
      </c>
      <c r="V990">
        <v>4.3813399999999998</v>
      </c>
      <c r="W990">
        <v>2.625</v>
      </c>
      <c r="X990">
        <v>1.46045</v>
      </c>
      <c r="Y990">
        <v>0.27753299999999997</v>
      </c>
      <c r="Z990">
        <v>0.105727</v>
      </c>
      <c r="AA990">
        <v>0.17180617898702599</v>
      </c>
      <c r="AB990">
        <v>0.241206</v>
      </c>
      <c r="AC990">
        <v>1.46045</v>
      </c>
      <c r="AD990">
        <v>0.3125</v>
      </c>
      <c r="AE990">
        <v>0.756579</v>
      </c>
      <c r="AH990">
        <v>4.5126499999999998</v>
      </c>
      <c r="AI990">
        <v>0.21685199999999999</v>
      </c>
      <c r="AJ990">
        <v>0.24856800000000001</v>
      </c>
      <c r="AK990">
        <v>999</v>
      </c>
      <c r="AO990">
        <v>7048</v>
      </c>
    </row>
    <row r="991" spans="1:41" x14ac:dyDescent="0.45">
      <c r="A991" t="s">
        <v>8278</v>
      </c>
      <c r="B991" t="s">
        <v>178</v>
      </c>
      <c r="C991">
        <v>5</v>
      </c>
      <c r="D991">
        <v>7</v>
      </c>
      <c r="F991">
        <v>5.1958799999999998</v>
      </c>
      <c r="G991">
        <v>20</v>
      </c>
      <c r="H991">
        <v>17</v>
      </c>
      <c r="K991">
        <v>97</v>
      </c>
      <c r="L991">
        <v>437</v>
      </c>
      <c r="M991">
        <v>98</v>
      </c>
      <c r="N991">
        <v>60</v>
      </c>
      <c r="O991">
        <v>56</v>
      </c>
      <c r="P991">
        <v>14</v>
      </c>
      <c r="Q991">
        <v>44</v>
      </c>
      <c r="R991">
        <v>0</v>
      </c>
      <c r="S991">
        <v>10</v>
      </c>
      <c r="T991">
        <v>72</v>
      </c>
      <c r="U991">
        <v>6.6804100000000002</v>
      </c>
      <c r="V991">
        <v>4.0824699999999998</v>
      </c>
      <c r="W991">
        <v>1.63636</v>
      </c>
      <c r="X991">
        <v>1.29897</v>
      </c>
      <c r="Y991">
        <v>0.16475999999999999</v>
      </c>
      <c r="Z991">
        <v>0.100686</v>
      </c>
      <c r="AA991">
        <v>6.4073227345943395E-2</v>
      </c>
      <c r="AB991">
        <v>0.25587500000000002</v>
      </c>
      <c r="AC991">
        <v>1.4639200000000001</v>
      </c>
      <c r="AD991">
        <v>0.28282800000000002</v>
      </c>
      <c r="AE991">
        <v>0.66993499999999995</v>
      </c>
      <c r="AH991">
        <v>5.3169000000000004</v>
      </c>
      <c r="AI991">
        <v>0.21637300000000001</v>
      </c>
      <c r="AJ991">
        <v>0.104558</v>
      </c>
      <c r="AK991">
        <v>999</v>
      </c>
      <c r="AO991" t="s">
        <v>8279</v>
      </c>
    </row>
    <row r="992" spans="1:41" x14ac:dyDescent="0.45">
      <c r="A992" t="s">
        <v>8280</v>
      </c>
      <c r="B992" t="s">
        <v>73</v>
      </c>
      <c r="C992">
        <v>5</v>
      </c>
      <c r="D992">
        <v>9</v>
      </c>
      <c r="F992">
        <v>5.76</v>
      </c>
      <c r="G992">
        <v>22</v>
      </c>
      <c r="H992">
        <v>22</v>
      </c>
      <c r="K992">
        <v>125</v>
      </c>
      <c r="L992">
        <v>560</v>
      </c>
      <c r="M992">
        <v>155</v>
      </c>
      <c r="N992">
        <v>86</v>
      </c>
      <c r="O992">
        <v>80</v>
      </c>
      <c r="P992">
        <v>26</v>
      </c>
      <c r="Q992">
        <v>36</v>
      </c>
      <c r="R992">
        <v>1</v>
      </c>
      <c r="S992">
        <v>4</v>
      </c>
      <c r="T992">
        <v>82</v>
      </c>
      <c r="U992">
        <v>5.9039999999999999</v>
      </c>
      <c r="V992">
        <v>2.5920000000000001</v>
      </c>
      <c r="W992">
        <v>2.2777799999999999</v>
      </c>
      <c r="X992">
        <v>1.8720000000000001</v>
      </c>
      <c r="Y992">
        <v>0.146429</v>
      </c>
      <c r="Z992">
        <v>6.4285700000000001E-2</v>
      </c>
      <c r="AA992">
        <v>8.2142852246761294E-2</v>
      </c>
      <c r="AB992">
        <v>0.29807699999999998</v>
      </c>
      <c r="AC992">
        <v>1.528</v>
      </c>
      <c r="AD992">
        <v>0.31310700000000002</v>
      </c>
      <c r="AE992">
        <v>0.679172</v>
      </c>
      <c r="AH992">
        <v>5.6070399999999996</v>
      </c>
      <c r="AI992">
        <v>0.21585399999999999</v>
      </c>
      <c r="AJ992">
        <v>-0.26495400000000002</v>
      </c>
      <c r="AK992">
        <v>999</v>
      </c>
      <c r="AO992">
        <v>11176</v>
      </c>
    </row>
    <row r="993" spans="1:41" x14ac:dyDescent="0.45">
      <c r="A993" t="s">
        <v>8281</v>
      </c>
      <c r="B993" t="s">
        <v>107</v>
      </c>
      <c r="C993">
        <v>5</v>
      </c>
      <c r="D993">
        <v>4</v>
      </c>
      <c r="F993">
        <v>4.6120099999999997</v>
      </c>
      <c r="G993">
        <v>30</v>
      </c>
      <c r="H993">
        <v>7</v>
      </c>
      <c r="K993">
        <v>68.3</v>
      </c>
      <c r="L993">
        <v>307</v>
      </c>
      <c r="M993">
        <v>68</v>
      </c>
      <c r="N993">
        <v>37</v>
      </c>
      <c r="O993">
        <v>35</v>
      </c>
      <c r="P993">
        <v>9</v>
      </c>
      <c r="Q993">
        <v>31</v>
      </c>
      <c r="R993">
        <v>0</v>
      </c>
      <c r="S993">
        <v>7</v>
      </c>
      <c r="T993">
        <v>61</v>
      </c>
      <c r="U993">
        <v>8.0380699999999994</v>
      </c>
      <c r="V993">
        <v>4.0849200000000003</v>
      </c>
      <c r="W993">
        <v>1.96774</v>
      </c>
      <c r="X993">
        <v>1.18594</v>
      </c>
      <c r="Y993">
        <v>0.19869700000000001</v>
      </c>
      <c r="Z993">
        <v>0.100977</v>
      </c>
      <c r="AA993">
        <v>9.7719877958297702E-2</v>
      </c>
      <c r="AB993">
        <v>0.25278800000000001</v>
      </c>
      <c r="AC993">
        <v>1.4494899999999999</v>
      </c>
      <c r="AD993">
        <v>0.29648200000000002</v>
      </c>
      <c r="AE993">
        <v>0.71759300000000004</v>
      </c>
      <c r="AH993">
        <v>4.8509399999999996</v>
      </c>
      <c r="AI993">
        <v>0.215221</v>
      </c>
      <c r="AJ993">
        <v>0.53442999999999996</v>
      </c>
      <c r="AK993">
        <v>999</v>
      </c>
      <c r="AO993" t="s">
        <v>8282</v>
      </c>
    </row>
    <row r="994" spans="1:41" x14ac:dyDescent="0.45">
      <c r="A994" t="s">
        <v>7466</v>
      </c>
      <c r="B994" t="s">
        <v>21</v>
      </c>
      <c r="C994">
        <v>3</v>
      </c>
      <c r="D994">
        <v>2</v>
      </c>
      <c r="F994">
        <v>3.7557999999999998</v>
      </c>
      <c r="G994">
        <v>62</v>
      </c>
      <c r="H994">
        <v>0</v>
      </c>
      <c r="K994">
        <v>64.7</v>
      </c>
      <c r="L994">
        <v>273</v>
      </c>
      <c r="M994">
        <v>61</v>
      </c>
      <c r="N994">
        <v>29</v>
      </c>
      <c r="O994">
        <v>27</v>
      </c>
      <c r="P994">
        <v>8</v>
      </c>
      <c r="Q994">
        <v>21</v>
      </c>
      <c r="R994">
        <v>2</v>
      </c>
      <c r="S994">
        <v>3</v>
      </c>
      <c r="T994">
        <v>58</v>
      </c>
      <c r="U994">
        <v>8.0680099999999992</v>
      </c>
      <c r="V994">
        <v>2.92117</v>
      </c>
      <c r="W994">
        <v>2.7618999999999998</v>
      </c>
      <c r="X994">
        <v>1.11283</v>
      </c>
      <c r="Y994">
        <v>0.212454</v>
      </c>
      <c r="Z994">
        <v>7.6923099999999994E-2</v>
      </c>
      <c r="AA994">
        <v>0.13553113490343</v>
      </c>
      <c r="AB994">
        <v>0.24498</v>
      </c>
      <c r="AC994">
        <v>1.26739</v>
      </c>
      <c r="AD994">
        <v>0.28961700000000001</v>
      </c>
      <c r="AE994">
        <v>0.74858800000000003</v>
      </c>
      <c r="AH994">
        <v>4.1824000000000003</v>
      </c>
      <c r="AI994">
        <v>0.21480199999999999</v>
      </c>
      <c r="AJ994">
        <v>0.53903500000000004</v>
      </c>
      <c r="AK994">
        <v>999</v>
      </c>
      <c r="AO994">
        <v>25911</v>
      </c>
    </row>
    <row r="995" spans="1:41" x14ac:dyDescent="0.45">
      <c r="A995" t="s">
        <v>7280</v>
      </c>
      <c r="B995" t="s">
        <v>207</v>
      </c>
      <c r="C995">
        <v>3</v>
      </c>
      <c r="D995">
        <v>4</v>
      </c>
      <c r="F995">
        <v>4.90909</v>
      </c>
      <c r="G995">
        <v>49</v>
      </c>
      <c r="H995">
        <v>8</v>
      </c>
      <c r="K995">
        <v>44</v>
      </c>
      <c r="L995">
        <v>192</v>
      </c>
      <c r="M995">
        <v>45</v>
      </c>
      <c r="N995">
        <v>26</v>
      </c>
      <c r="O995">
        <v>24</v>
      </c>
      <c r="P995">
        <v>8</v>
      </c>
      <c r="Q995">
        <v>16</v>
      </c>
      <c r="R995">
        <v>2</v>
      </c>
      <c r="S995">
        <v>1</v>
      </c>
      <c r="T995">
        <v>44</v>
      </c>
      <c r="U995">
        <v>9</v>
      </c>
      <c r="V995">
        <v>3.2727300000000001</v>
      </c>
      <c r="W995">
        <v>2.75</v>
      </c>
      <c r="X995">
        <v>1.63636</v>
      </c>
      <c r="Y995">
        <v>0.22916700000000001</v>
      </c>
      <c r="Z995">
        <v>8.3333299999999999E-2</v>
      </c>
      <c r="AA995">
        <v>0.14583333581686</v>
      </c>
      <c r="AB995">
        <v>0.25714300000000001</v>
      </c>
      <c r="AC995">
        <v>1.38636</v>
      </c>
      <c r="AD995">
        <v>0.300813</v>
      </c>
      <c r="AE995">
        <v>0.70281099999999996</v>
      </c>
      <c r="AH995">
        <v>4.7777700000000003</v>
      </c>
      <c r="AI995">
        <v>0.21218200000000001</v>
      </c>
      <c r="AJ995">
        <v>2.4493999999999998E-2</v>
      </c>
      <c r="AK995">
        <v>999</v>
      </c>
      <c r="AO995">
        <v>12777</v>
      </c>
    </row>
    <row r="996" spans="1:41" x14ac:dyDescent="0.45">
      <c r="A996" t="s">
        <v>8283</v>
      </c>
      <c r="C996">
        <v>5</v>
      </c>
      <c r="D996">
        <v>8</v>
      </c>
      <c r="F996">
        <v>5.4774399999999996</v>
      </c>
      <c r="G996">
        <v>22</v>
      </c>
      <c r="H996">
        <v>17</v>
      </c>
      <c r="K996">
        <v>95.3</v>
      </c>
      <c r="L996">
        <v>428</v>
      </c>
      <c r="M996">
        <v>110</v>
      </c>
      <c r="N996">
        <v>62</v>
      </c>
      <c r="O996">
        <v>58</v>
      </c>
      <c r="P996">
        <v>16</v>
      </c>
      <c r="Q996">
        <v>34</v>
      </c>
      <c r="R996">
        <v>0</v>
      </c>
      <c r="S996">
        <v>6</v>
      </c>
      <c r="T996">
        <v>63</v>
      </c>
      <c r="U996">
        <v>5.94963</v>
      </c>
      <c r="V996">
        <v>3.2109100000000002</v>
      </c>
      <c r="W996">
        <v>1.85294</v>
      </c>
      <c r="X996">
        <v>1.51102</v>
      </c>
      <c r="Y996">
        <v>0.14719599999999999</v>
      </c>
      <c r="Z996">
        <v>7.9439300000000004E-2</v>
      </c>
      <c r="AA996">
        <v>6.7757010459899902E-2</v>
      </c>
      <c r="AB996">
        <v>0.28350500000000001</v>
      </c>
      <c r="AC996">
        <v>1.51102</v>
      </c>
      <c r="AD996">
        <v>0.30420700000000001</v>
      </c>
      <c r="AE996">
        <v>0.674342</v>
      </c>
      <c r="AH996">
        <v>5.3746600000000004</v>
      </c>
      <c r="AI996">
        <v>0.21217</v>
      </c>
      <c r="AJ996">
        <v>1.4066499999999999E-2</v>
      </c>
      <c r="AK996">
        <v>999</v>
      </c>
      <c r="AO996" t="s">
        <v>8284</v>
      </c>
    </row>
    <row r="997" spans="1:41" x14ac:dyDescent="0.45">
      <c r="A997" t="s">
        <v>8285</v>
      </c>
      <c r="B997" t="s">
        <v>14</v>
      </c>
      <c r="C997">
        <v>2</v>
      </c>
      <c r="D997">
        <v>1</v>
      </c>
      <c r="F997">
        <v>4.7368399999999999</v>
      </c>
      <c r="G997">
        <v>31</v>
      </c>
      <c r="H997">
        <v>3</v>
      </c>
      <c r="K997">
        <v>38</v>
      </c>
      <c r="L997">
        <v>167</v>
      </c>
      <c r="M997">
        <v>35</v>
      </c>
      <c r="N997">
        <v>21</v>
      </c>
      <c r="O997">
        <v>20</v>
      </c>
      <c r="P997">
        <v>5</v>
      </c>
      <c r="Q997">
        <v>17</v>
      </c>
      <c r="R997">
        <v>1</v>
      </c>
      <c r="S997">
        <v>2</v>
      </c>
      <c r="T997">
        <v>39</v>
      </c>
      <c r="U997">
        <v>9.2368400000000008</v>
      </c>
      <c r="V997">
        <v>4.0263200000000001</v>
      </c>
      <c r="W997">
        <v>2.2941199999999999</v>
      </c>
      <c r="X997">
        <v>1.18421</v>
      </c>
      <c r="Y997">
        <v>0.23353299999999999</v>
      </c>
      <c r="Z997">
        <v>0.101796</v>
      </c>
      <c r="AA997">
        <v>0.13173653185367501</v>
      </c>
      <c r="AB997">
        <v>0.236486</v>
      </c>
      <c r="AC997">
        <v>1.36842</v>
      </c>
      <c r="AD997">
        <v>0.288462</v>
      </c>
      <c r="AE997">
        <v>0.68888899999999997</v>
      </c>
      <c r="AH997">
        <v>4.4129399999999999</v>
      </c>
      <c r="AI997">
        <v>0.20905899999999999</v>
      </c>
      <c r="AJ997">
        <v>1.47175E-2</v>
      </c>
      <c r="AK997">
        <v>999</v>
      </c>
      <c r="AO997">
        <v>19178</v>
      </c>
    </row>
    <row r="998" spans="1:41" x14ac:dyDescent="0.45">
      <c r="A998" t="s">
        <v>8286</v>
      </c>
      <c r="C998">
        <v>2</v>
      </c>
      <c r="D998">
        <v>3</v>
      </c>
      <c r="F998">
        <v>3.9387300000000001</v>
      </c>
      <c r="G998">
        <v>44</v>
      </c>
      <c r="H998">
        <v>0</v>
      </c>
      <c r="K998">
        <v>45.7</v>
      </c>
      <c r="L998">
        <v>186</v>
      </c>
      <c r="M998">
        <v>43</v>
      </c>
      <c r="N998">
        <v>21</v>
      </c>
      <c r="O998">
        <v>20</v>
      </c>
      <c r="P998">
        <v>6</v>
      </c>
      <c r="Q998">
        <v>11</v>
      </c>
      <c r="R998">
        <v>2</v>
      </c>
      <c r="S998">
        <v>2</v>
      </c>
      <c r="T998">
        <v>41</v>
      </c>
      <c r="U998">
        <v>8.0744000000000007</v>
      </c>
      <c r="V998">
        <v>2.1663000000000001</v>
      </c>
      <c r="W998">
        <v>3.7272699999999999</v>
      </c>
      <c r="X998">
        <v>1.1816199999999999</v>
      </c>
      <c r="Y998">
        <v>0.22042999999999999</v>
      </c>
      <c r="Z998">
        <v>5.9139799999999999E-2</v>
      </c>
      <c r="AA998">
        <v>0.16129032149910899</v>
      </c>
      <c r="AB998">
        <v>0.248555</v>
      </c>
      <c r="AC998">
        <v>1.1816199999999999</v>
      </c>
      <c r="AD998">
        <v>0.293651</v>
      </c>
      <c r="AE998">
        <v>0.72368399999999999</v>
      </c>
      <c r="AH998">
        <v>4.0209000000000001</v>
      </c>
      <c r="AI998">
        <v>0.20840800000000001</v>
      </c>
      <c r="AJ998">
        <v>0.27482499999999999</v>
      </c>
      <c r="AK998">
        <v>999</v>
      </c>
      <c r="AO998">
        <v>17092</v>
      </c>
    </row>
    <row r="999" spans="1:41" x14ac:dyDescent="0.45">
      <c r="A999" t="s">
        <v>8287</v>
      </c>
      <c r="B999" t="s">
        <v>309</v>
      </c>
      <c r="C999">
        <v>2</v>
      </c>
      <c r="D999">
        <v>3</v>
      </c>
      <c r="F999">
        <v>5.0232599999999996</v>
      </c>
      <c r="G999">
        <v>35</v>
      </c>
      <c r="H999">
        <v>2</v>
      </c>
      <c r="K999">
        <v>43</v>
      </c>
      <c r="L999">
        <v>191</v>
      </c>
      <c r="M999">
        <v>46</v>
      </c>
      <c r="N999">
        <v>26</v>
      </c>
      <c r="O999">
        <v>24</v>
      </c>
      <c r="P999">
        <v>6</v>
      </c>
      <c r="Q999">
        <v>16</v>
      </c>
      <c r="R999">
        <v>0</v>
      </c>
      <c r="S999">
        <v>2</v>
      </c>
      <c r="T999">
        <v>35</v>
      </c>
      <c r="U999">
        <v>7.3255800000000004</v>
      </c>
      <c r="V999">
        <v>3.34884</v>
      </c>
      <c r="W999">
        <v>2.1875</v>
      </c>
      <c r="X999">
        <v>1.2558100000000001</v>
      </c>
      <c r="Y999">
        <v>0.18324599999999999</v>
      </c>
      <c r="Z999">
        <v>8.37696E-2</v>
      </c>
      <c r="AA999">
        <v>9.9476441740989602E-2</v>
      </c>
      <c r="AB999">
        <v>0.26589600000000002</v>
      </c>
      <c r="AC999">
        <v>1.4418599999999999</v>
      </c>
      <c r="AD999">
        <v>0.30303000000000002</v>
      </c>
      <c r="AE999">
        <v>0.67164199999999996</v>
      </c>
      <c r="AH999">
        <v>4.6969000000000003</v>
      </c>
      <c r="AI999">
        <v>0.207786</v>
      </c>
      <c r="AJ999">
        <v>0.21668899999999999</v>
      </c>
      <c r="AK999">
        <v>999</v>
      </c>
      <c r="AO999" t="s">
        <v>8288</v>
      </c>
    </row>
    <row r="1000" spans="1:41" x14ac:dyDescent="0.45">
      <c r="A1000" t="s">
        <v>78</v>
      </c>
      <c r="B1000" t="s">
        <v>76</v>
      </c>
      <c r="C1000">
        <v>3</v>
      </c>
      <c r="D1000">
        <v>4</v>
      </c>
      <c r="F1000">
        <v>4.5233999999999996</v>
      </c>
      <c r="G1000">
        <v>45</v>
      </c>
      <c r="H1000">
        <v>2</v>
      </c>
      <c r="K1000">
        <v>57.7</v>
      </c>
      <c r="L1000">
        <v>255</v>
      </c>
      <c r="M1000">
        <v>53</v>
      </c>
      <c r="N1000">
        <v>31</v>
      </c>
      <c r="O1000">
        <v>29</v>
      </c>
      <c r="P1000">
        <v>7</v>
      </c>
      <c r="Q1000">
        <v>29</v>
      </c>
      <c r="R1000">
        <v>0</v>
      </c>
      <c r="S1000">
        <v>4</v>
      </c>
      <c r="T1000">
        <v>59</v>
      </c>
      <c r="U1000">
        <v>9.2027699999999992</v>
      </c>
      <c r="V1000">
        <v>4.5233999999999996</v>
      </c>
      <c r="W1000">
        <v>2.0344799999999998</v>
      </c>
      <c r="X1000">
        <v>1.09185</v>
      </c>
      <c r="Y1000">
        <v>0.231373</v>
      </c>
      <c r="Z1000">
        <v>0.11372500000000001</v>
      </c>
      <c r="AA1000">
        <v>0.117647059261798</v>
      </c>
      <c r="AB1000">
        <v>0.23873900000000001</v>
      </c>
      <c r="AC1000">
        <v>1.4211400000000001</v>
      </c>
      <c r="AD1000">
        <v>0.29487200000000002</v>
      </c>
      <c r="AE1000">
        <v>0.70637099999999997</v>
      </c>
      <c r="AH1000">
        <v>4.5028699999999997</v>
      </c>
      <c r="AI1000">
        <v>0.20734900000000001</v>
      </c>
      <c r="AJ1000">
        <v>0.236763</v>
      </c>
      <c r="AK1000">
        <v>999</v>
      </c>
      <c r="AO1000">
        <v>23455</v>
      </c>
    </row>
    <row r="1001" spans="1:41" x14ac:dyDescent="0.45">
      <c r="A1001" t="s">
        <v>8289</v>
      </c>
      <c r="B1001" t="s">
        <v>7</v>
      </c>
      <c r="C1001">
        <v>5</v>
      </c>
      <c r="D1001">
        <v>8</v>
      </c>
      <c r="F1001">
        <v>5.1428599999999998</v>
      </c>
      <c r="G1001">
        <v>21</v>
      </c>
      <c r="H1001">
        <v>21</v>
      </c>
      <c r="K1001">
        <v>98</v>
      </c>
      <c r="L1001">
        <v>450</v>
      </c>
      <c r="M1001">
        <v>105</v>
      </c>
      <c r="N1001">
        <v>60</v>
      </c>
      <c r="O1001">
        <v>56</v>
      </c>
      <c r="P1001">
        <v>12</v>
      </c>
      <c r="Q1001">
        <v>50</v>
      </c>
      <c r="R1001">
        <v>0</v>
      </c>
      <c r="S1001">
        <v>9</v>
      </c>
      <c r="T1001">
        <v>65</v>
      </c>
      <c r="U1001">
        <v>5.9693899999999998</v>
      </c>
      <c r="V1001">
        <v>4.5918400000000004</v>
      </c>
      <c r="W1001">
        <v>1.3</v>
      </c>
      <c r="X1001">
        <v>1.1020399999999999</v>
      </c>
      <c r="Y1001">
        <v>0.14444399999999999</v>
      </c>
      <c r="Z1001">
        <v>0.111111</v>
      </c>
      <c r="AA1001">
        <v>3.3333338797092403E-2</v>
      </c>
      <c r="AB1001">
        <v>0.268542</v>
      </c>
      <c r="AC1001">
        <v>1.5816300000000001</v>
      </c>
      <c r="AD1001">
        <v>0.296178</v>
      </c>
      <c r="AE1001">
        <v>0.68740999999999997</v>
      </c>
      <c r="AH1001">
        <v>5.3264699999999996</v>
      </c>
      <c r="AI1001">
        <v>0.20653299999999999</v>
      </c>
      <c r="AJ1001">
        <v>0.445743</v>
      </c>
      <c r="AK1001">
        <v>999</v>
      </c>
      <c r="AO1001" t="s">
        <v>8290</v>
      </c>
    </row>
    <row r="1002" spans="1:41" x14ac:dyDescent="0.45">
      <c r="A1002" t="s">
        <v>5868</v>
      </c>
      <c r="B1002" t="s">
        <v>170</v>
      </c>
      <c r="C1002">
        <v>4</v>
      </c>
      <c r="D1002">
        <v>6</v>
      </c>
      <c r="F1002">
        <v>4.9288100000000004</v>
      </c>
      <c r="G1002">
        <v>24</v>
      </c>
      <c r="H1002">
        <v>20</v>
      </c>
      <c r="K1002">
        <v>91.3</v>
      </c>
      <c r="L1002">
        <v>422</v>
      </c>
      <c r="M1002">
        <v>85</v>
      </c>
      <c r="N1002">
        <v>53</v>
      </c>
      <c r="O1002">
        <v>50</v>
      </c>
      <c r="P1002">
        <v>11</v>
      </c>
      <c r="Q1002">
        <v>65</v>
      </c>
      <c r="R1002">
        <v>0</v>
      </c>
      <c r="S1002">
        <v>4</v>
      </c>
      <c r="T1002">
        <v>88</v>
      </c>
      <c r="U1002">
        <v>8.6746999999999996</v>
      </c>
      <c r="V1002">
        <v>6.4074499999999999</v>
      </c>
      <c r="W1002">
        <v>1.35385</v>
      </c>
      <c r="X1002">
        <v>1.0843400000000001</v>
      </c>
      <c r="Y1002">
        <v>0.20853099999999999</v>
      </c>
      <c r="Z1002">
        <v>0.154028</v>
      </c>
      <c r="AA1002">
        <v>5.4502367973327602E-2</v>
      </c>
      <c r="AB1002">
        <v>0.24079300000000001</v>
      </c>
      <c r="AC1002">
        <v>1.6429400000000001</v>
      </c>
      <c r="AD1002">
        <v>0.29133900000000001</v>
      </c>
      <c r="AE1002">
        <v>0.72065400000000002</v>
      </c>
      <c r="AH1002">
        <v>5.1608499999999999</v>
      </c>
      <c r="AI1002">
        <v>0.20535600000000001</v>
      </c>
      <c r="AJ1002">
        <v>0.42030499999999998</v>
      </c>
      <c r="AK1002">
        <v>999</v>
      </c>
      <c r="AO1002" t="s">
        <v>5871</v>
      </c>
    </row>
    <row r="1003" spans="1:41" x14ac:dyDescent="0.45">
      <c r="A1003" t="s">
        <v>8291</v>
      </c>
      <c r="B1003" t="s">
        <v>36</v>
      </c>
      <c r="C1003">
        <v>4</v>
      </c>
      <c r="D1003">
        <v>5</v>
      </c>
      <c r="F1003">
        <v>4.75298</v>
      </c>
      <c r="G1003">
        <v>57</v>
      </c>
      <c r="H1003">
        <v>0</v>
      </c>
      <c r="K1003">
        <v>58.7</v>
      </c>
      <c r="L1003">
        <v>260</v>
      </c>
      <c r="M1003">
        <v>58</v>
      </c>
      <c r="N1003">
        <v>33</v>
      </c>
      <c r="O1003">
        <v>31</v>
      </c>
      <c r="P1003">
        <v>9</v>
      </c>
      <c r="Q1003">
        <v>25</v>
      </c>
      <c r="R1003">
        <v>2</v>
      </c>
      <c r="S1003">
        <v>3</v>
      </c>
      <c r="T1003">
        <v>61</v>
      </c>
      <c r="U1003">
        <v>9.3526399999999992</v>
      </c>
      <c r="V1003">
        <v>3.8330500000000001</v>
      </c>
      <c r="W1003">
        <v>2.44</v>
      </c>
      <c r="X1003">
        <v>1.3798999999999999</v>
      </c>
      <c r="Y1003">
        <v>0.23461499999999999</v>
      </c>
      <c r="Z1003">
        <v>9.6153799999999998E-2</v>
      </c>
      <c r="AA1003">
        <v>0.13846153765916799</v>
      </c>
      <c r="AB1003">
        <v>0.25</v>
      </c>
      <c r="AC1003">
        <v>1.4139699999999999</v>
      </c>
      <c r="AD1003">
        <v>0.30246899999999999</v>
      </c>
      <c r="AE1003">
        <v>0.71022700000000005</v>
      </c>
      <c r="AH1003">
        <v>4.6008699999999996</v>
      </c>
      <c r="AI1003">
        <v>0.204122</v>
      </c>
      <c r="AJ1003">
        <v>0.103225</v>
      </c>
      <c r="AK1003">
        <v>999</v>
      </c>
      <c r="AO1003">
        <v>17871</v>
      </c>
    </row>
    <row r="1004" spans="1:41" x14ac:dyDescent="0.45">
      <c r="A1004" t="s">
        <v>8292</v>
      </c>
      <c r="B1004" t="s">
        <v>59</v>
      </c>
      <c r="C1004">
        <v>4</v>
      </c>
      <c r="D1004">
        <v>4</v>
      </c>
      <c r="F1004">
        <v>4.4117600000000001</v>
      </c>
      <c r="G1004">
        <v>37</v>
      </c>
      <c r="H1004">
        <v>2</v>
      </c>
      <c r="K1004">
        <v>51</v>
      </c>
      <c r="L1004">
        <v>224</v>
      </c>
      <c r="M1004">
        <v>50</v>
      </c>
      <c r="N1004">
        <v>27</v>
      </c>
      <c r="O1004">
        <v>25</v>
      </c>
      <c r="P1004">
        <v>6</v>
      </c>
      <c r="Q1004">
        <v>21</v>
      </c>
      <c r="R1004">
        <v>1</v>
      </c>
      <c r="S1004">
        <v>2</v>
      </c>
      <c r="T1004">
        <v>46</v>
      </c>
      <c r="U1004">
        <v>8.1176499999999994</v>
      </c>
      <c r="V1004">
        <v>3.7058800000000001</v>
      </c>
      <c r="W1004">
        <v>2.19048</v>
      </c>
      <c r="X1004">
        <v>1.0588200000000001</v>
      </c>
      <c r="Y1004">
        <v>0.20535700000000001</v>
      </c>
      <c r="Z1004">
        <v>9.375E-2</v>
      </c>
      <c r="AA1004">
        <v>0.11160714924335401</v>
      </c>
      <c r="AB1004">
        <v>0.248756</v>
      </c>
      <c r="AC1004">
        <v>1.3921600000000001</v>
      </c>
      <c r="AD1004">
        <v>0.29530200000000001</v>
      </c>
      <c r="AE1004">
        <v>0.70287500000000003</v>
      </c>
      <c r="AH1004">
        <v>4.3334700000000002</v>
      </c>
      <c r="AI1004">
        <v>0.20386000000000001</v>
      </c>
      <c r="AJ1004">
        <v>0.13918700000000001</v>
      </c>
      <c r="AK1004">
        <v>999</v>
      </c>
      <c r="AO1004" t="s">
        <v>8293</v>
      </c>
    </row>
    <row r="1005" spans="1:41" x14ac:dyDescent="0.45">
      <c r="A1005" t="s">
        <v>7508</v>
      </c>
      <c r="B1005" t="s">
        <v>42</v>
      </c>
      <c r="C1005">
        <v>2</v>
      </c>
      <c r="D1005">
        <v>3</v>
      </c>
      <c r="F1005">
        <v>4.4295299999999997</v>
      </c>
      <c r="G1005">
        <v>43</v>
      </c>
      <c r="H1005">
        <v>0</v>
      </c>
      <c r="K1005">
        <v>44.7</v>
      </c>
      <c r="L1005">
        <v>189</v>
      </c>
      <c r="M1005">
        <v>38</v>
      </c>
      <c r="N1005">
        <v>24</v>
      </c>
      <c r="O1005">
        <v>22</v>
      </c>
      <c r="P1005">
        <v>6</v>
      </c>
      <c r="Q1005">
        <v>20</v>
      </c>
      <c r="R1005">
        <v>2</v>
      </c>
      <c r="S1005">
        <v>3</v>
      </c>
      <c r="T1005">
        <v>51</v>
      </c>
      <c r="U1005">
        <v>10.2685</v>
      </c>
      <c r="V1005">
        <v>4.0268499999999996</v>
      </c>
      <c r="W1005">
        <v>2.5499999999999998</v>
      </c>
      <c r="X1005">
        <v>1.2080500000000001</v>
      </c>
      <c r="Y1005">
        <v>0.269841</v>
      </c>
      <c r="Z1005">
        <v>0.10582</v>
      </c>
      <c r="AA1005">
        <v>0.16402117908000899</v>
      </c>
      <c r="AB1005">
        <v>0.22891600000000001</v>
      </c>
      <c r="AC1005">
        <v>1.2975399999999999</v>
      </c>
      <c r="AD1005">
        <v>0.29357800000000001</v>
      </c>
      <c r="AE1005">
        <v>0.68548399999999998</v>
      </c>
      <c r="AH1005">
        <v>4.2617500000000001</v>
      </c>
      <c r="AI1005">
        <v>0.20305500000000001</v>
      </c>
      <c r="AJ1005">
        <v>6.4144099999999996E-2</v>
      </c>
      <c r="AK1005">
        <v>999</v>
      </c>
      <c r="AO1005">
        <v>19200</v>
      </c>
    </row>
    <row r="1006" spans="1:41" x14ac:dyDescent="0.45">
      <c r="A1006" t="s">
        <v>8294</v>
      </c>
      <c r="C1006">
        <v>3</v>
      </c>
      <c r="D1006">
        <v>4</v>
      </c>
      <c r="F1006">
        <v>4.6919399999999998</v>
      </c>
      <c r="G1006">
        <v>35</v>
      </c>
      <c r="H1006">
        <v>4</v>
      </c>
      <c r="K1006">
        <v>63.3</v>
      </c>
      <c r="L1006">
        <v>283</v>
      </c>
      <c r="M1006">
        <v>69</v>
      </c>
      <c r="N1006">
        <v>35</v>
      </c>
      <c r="O1006">
        <v>33</v>
      </c>
      <c r="P1006">
        <v>8</v>
      </c>
      <c r="Q1006">
        <v>22</v>
      </c>
      <c r="R1006">
        <v>0</v>
      </c>
      <c r="S1006">
        <v>4</v>
      </c>
      <c r="T1006">
        <v>47</v>
      </c>
      <c r="U1006">
        <v>6.6824599999999998</v>
      </c>
      <c r="V1006">
        <v>3.1279599999999999</v>
      </c>
      <c r="W1006">
        <v>2.1363599999999998</v>
      </c>
      <c r="X1006">
        <v>1.13744</v>
      </c>
      <c r="Y1006">
        <v>0.166078</v>
      </c>
      <c r="Z1006">
        <v>7.7738500000000002E-2</v>
      </c>
      <c r="AA1006">
        <v>8.8339217007160104E-2</v>
      </c>
      <c r="AB1006">
        <v>0.268482</v>
      </c>
      <c r="AC1006">
        <v>1.4376</v>
      </c>
      <c r="AD1006">
        <v>0.30198000000000003</v>
      </c>
      <c r="AE1006">
        <v>0.70175399999999999</v>
      </c>
      <c r="AH1006">
        <v>4.6452499999999999</v>
      </c>
      <c r="AI1006">
        <v>0.202851</v>
      </c>
      <c r="AJ1006">
        <v>0.15973799999999999</v>
      </c>
      <c r="AK1006">
        <v>999</v>
      </c>
      <c r="AO1006">
        <v>18186</v>
      </c>
    </row>
    <row r="1007" spans="1:41" x14ac:dyDescent="0.45">
      <c r="A1007" t="s">
        <v>8295</v>
      </c>
      <c r="B1007" t="s">
        <v>104</v>
      </c>
      <c r="C1007">
        <v>4</v>
      </c>
      <c r="D1007">
        <v>5</v>
      </c>
      <c r="F1007">
        <v>4.74465</v>
      </c>
      <c r="G1007">
        <v>31</v>
      </c>
      <c r="H1007">
        <v>5</v>
      </c>
      <c r="K1007">
        <v>60.7</v>
      </c>
      <c r="L1007">
        <v>267</v>
      </c>
      <c r="M1007">
        <v>63</v>
      </c>
      <c r="N1007">
        <v>34</v>
      </c>
      <c r="O1007">
        <v>32</v>
      </c>
      <c r="P1007">
        <v>9</v>
      </c>
      <c r="Q1007">
        <v>23</v>
      </c>
      <c r="R1007">
        <v>0</v>
      </c>
      <c r="S1007">
        <v>2</v>
      </c>
      <c r="T1007">
        <v>47</v>
      </c>
      <c r="U1007">
        <v>6.9687000000000001</v>
      </c>
      <c r="V1007">
        <v>3.4102100000000002</v>
      </c>
      <c r="W1007">
        <v>2.0434800000000002</v>
      </c>
      <c r="X1007">
        <v>1.33443</v>
      </c>
      <c r="Y1007">
        <v>0.17602999999999999</v>
      </c>
      <c r="Z1007">
        <v>8.6142300000000005E-2</v>
      </c>
      <c r="AA1007">
        <v>8.9887641370296395E-2</v>
      </c>
      <c r="AB1007">
        <v>0.26033099999999998</v>
      </c>
      <c r="AC1007">
        <v>1.4168000000000001</v>
      </c>
      <c r="AD1007">
        <v>0.290323</v>
      </c>
      <c r="AE1007">
        <v>0.70844700000000005</v>
      </c>
      <c r="AH1007">
        <v>4.8695399999999998</v>
      </c>
      <c r="AI1007">
        <v>0.20243700000000001</v>
      </c>
      <c r="AJ1007">
        <v>0.26324700000000001</v>
      </c>
      <c r="AK1007">
        <v>999</v>
      </c>
      <c r="AO1007" t="s">
        <v>8296</v>
      </c>
    </row>
    <row r="1008" spans="1:41" x14ac:dyDescent="0.45">
      <c r="A1008" t="s">
        <v>7543</v>
      </c>
      <c r="B1008" t="s">
        <v>28</v>
      </c>
      <c r="C1008">
        <v>3</v>
      </c>
      <c r="D1008">
        <v>5</v>
      </c>
      <c r="F1008">
        <v>4.8333300000000001</v>
      </c>
      <c r="G1008">
        <v>35</v>
      </c>
      <c r="H1008">
        <v>3</v>
      </c>
      <c r="K1008">
        <v>54</v>
      </c>
      <c r="L1008">
        <v>243</v>
      </c>
      <c r="M1008">
        <v>51</v>
      </c>
      <c r="N1008">
        <v>31</v>
      </c>
      <c r="O1008">
        <v>29</v>
      </c>
      <c r="P1008">
        <v>7</v>
      </c>
      <c r="Q1008">
        <v>29</v>
      </c>
      <c r="R1008">
        <v>1</v>
      </c>
      <c r="S1008">
        <v>3</v>
      </c>
      <c r="T1008">
        <v>54</v>
      </c>
      <c r="U1008">
        <v>9</v>
      </c>
      <c r="V1008">
        <v>4.8333300000000001</v>
      </c>
      <c r="W1008">
        <v>1.8620699999999999</v>
      </c>
      <c r="X1008">
        <v>1.1666700000000001</v>
      </c>
      <c r="Y1008">
        <v>0.222222</v>
      </c>
      <c r="Z1008">
        <v>0.119342</v>
      </c>
      <c r="AA1008">
        <v>0.102880656719207</v>
      </c>
      <c r="AB1008">
        <v>0.241706</v>
      </c>
      <c r="AC1008">
        <v>1.4814799999999999</v>
      </c>
      <c r="AD1008">
        <v>0.29333300000000001</v>
      </c>
      <c r="AE1008">
        <v>0.69800600000000002</v>
      </c>
      <c r="AH1008">
        <v>4.718</v>
      </c>
      <c r="AI1008">
        <v>0.200683</v>
      </c>
      <c r="AJ1008">
        <v>2.6227799999999999E-2</v>
      </c>
      <c r="AK1008">
        <v>999</v>
      </c>
      <c r="AO1008">
        <v>27753</v>
      </c>
    </row>
    <row r="1009" spans="1:41" x14ac:dyDescent="0.45">
      <c r="A1009" t="s">
        <v>8297</v>
      </c>
      <c r="B1009" t="s">
        <v>36</v>
      </c>
      <c r="C1009">
        <v>5</v>
      </c>
      <c r="D1009">
        <v>5</v>
      </c>
      <c r="F1009">
        <v>5.1288999999999998</v>
      </c>
      <c r="G1009">
        <v>22</v>
      </c>
      <c r="H1009">
        <v>14</v>
      </c>
      <c r="K1009">
        <v>73.7</v>
      </c>
      <c r="L1009">
        <v>347</v>
      </c>
      <c r="M1009">
        <v>83</v>
      </c>
      <c r="N1009">
        <v>45</v>
      </c>
      <c r="O1009">
        <v>42</v>
      </c>
      <c r="P1009">
        <v>10</v>
      </c>
      <c r="Q1009">
        <v>38</v>
      </c>
      <c r="R1009">
        <v>0</v>
      </c>
      <c r="S1009">
        <v>5</v>
      </c>
      <c r="T1009">
        <v>59</v>
      </c>
      <c r="U1009">
        <v>7.2048899999999998</v>
      </c>
      <c r="V1009">
        <v>4.6404300000000003</v>
      </c>
      <c r="W1009">
        <v>1.55263</v>
      </c>
      <c r="X1009">
        <v>1.2211700000000001</v>
      </c>
      <c r="Y1009">
        <v>0.17002900000000001</v>
      </c>
      <c r="Z1009">
        <v>0.10951</v>
      </c>
      <c r="AA1009">
        <v>6.0518734157085398E-2</v>
      </c>
      <c r="AB1009">
        <v>0.27302599999999999</v>
      </c>
      <c r="AC1009">
        <v>1.6417900000000001</v>
      </c>
      <c r="AD1009">
        <v>0.31063800000000003</v>
      </c>
      <c r="AE1009">
        <v>0.71028000000000002</v>
      </c>
      <c r="AH1009">
        <v>5.1681999999999997</v>
      </c>
      <c r="AI1009">
        <v>0.20014100000000001</v>
      </c>
      <c r="AJ1009">
        <v>0.30766399999999999</v>
      </c>
      <c r="AK1009">
        <v>999</v>
      </c>
      <c r="AO1009">
        <v>17285</v>
      </c>
    </row>
    <row r="1010" spans="1:41" x14ac:dyDescent="0.45">
      <c r="A1010" t="s">
        <v>8298</v>
      </c>
      <c r="B1010" t="s">
        <v>14</v>
      </c>
      <c r="C1010">
        <v>4</v>
      </c>
      <c r="D1010">
        <v>3</v>
      </c>
      <c r="F1010">
        <v>4.11531</v>
      </c>
      <c r="G1010">
        <v>37</v>
      </c>
      <c r="H1010">
        <v>1</v>
      </c>
      <c r="K1010">
        <v>50.3</v>
      </c>
      <c r="L1010">
        <v>212</v>
      </c>
      <c r="M1010">
        <v>47</v>
      </c>
      <c r="N1010">
        <v>25</v>
      </c>
      <c r="O1010">
        <v>23</v>
      </c>
      <c r="P1010">
        <v>7</v>
      </c>
      <c r="Q1010">
        <v>17</v>
      </c>
      <c r="R1010">
        <v>0</v>
      </c>
      <c r="S1010">
        <v>1</v>
      </c>
      <c r="T1010">
        <v>45</v>
      </c>
      <c r="U1010">
        <v>8.0516900000000007</v>
      </c>
      <c r="V1010">
        <v>3.04175</v>
      </c>
      <c r="W1010">
        <v>2.6470600000000002</v>
      </c>
      <c r="X1010">
        <v>1.2524900000000001</v>
      </c>
      <c r="Y1010">
        <v>0.21226400000000001</v>
      </c>
      <c r="Z1010">
        <v>8.0188700000000002E-2</v>
      </c>
      <c r="AA1010">
        <v>0.13207547366619099</v>
      </c>
      <c r="AB1010">
        <v>0.24226800000000001</v>
      </c>
      <c r="AC1010">
        <v>1.27237</v>
      </c>
      <c r="AD1010">
        <v>0.28169</v>
      </c>
      <c r="AE1010">
        <v>0.719557</v>
      </c>
      <c r="AH1010">
        <v>4.3484800000000003</v>
      </c>
      <c r="AI1010">
        <v>0.19869600000000001</v>
      </c>
      <c r="AJ1010">
        <v>0.196798</v>
      </c>
      <c r="AK1010">
        <v>999</v>
      </c>
      <c r="AO1010">
        <v>19868</v>
      </c>
    </row>
    <row r="1011" spans="1:41" x14ac:dyDescent="0.45">
      <c r="A1011" t="s">
        <v>8299</v>
      </c>
      <c r="B1011" t="s">
        <v>191</v>
      </c>
      <c r="C1011">
        <v>3</v>
      </c>
      <c r="D1011">
        <v>3</v>
      </c>
      <c r="F1011">
        <v>4.1007199999999999</v>
      </c>
      <c r="G1011">
        <v>40</v>
      </c>
      <c r="H1011">
        <v>0</v>
      </c>
      <c r="K1011">
        <v>41.7</v>
      </c>
      <c r="L1011">
        <v>179</v>
      </c>
      <c r="M1011">
        <v>37</v>
      </c>
      <c r="N1011">
        <v>20</v>
      </c>
      <c r="O1011">
        <v>19</v>
      </c>
      <c r="P1011">
        <v>5</v>
      </c>
      <c r="Q1011">
        <v>17</v>
      </c>
      <c r="R1011">
        <v>1</v>
      </c>
      <c r="S1011">
        <v>2</v>
      </c>
      <c r="T1011">
        <v>44</v>
      </c>
      <c r="U1011">
        <v>9.4963999999999995</v>
      </c>
      <c r="V1011">
        <v>3.66906</v>
      </c>
      <c r="W1011">
        <v>2.5882399999999999</v>
      </c>
      <c r="X1011">
        <v>1.07914</v>
      </c>
      <c r="Y1011">
        <v>0.24581</v>
      </c>
      <c r="Z1011">
        <v>9.4972100000000004E-2</v>
      </c>
      <c r="AA1011">
        <v>0.15083799511194201</v>
      </c>
      <c r="AB1011">
        <v>0.23125000000000001</v>
      </c>
      <c r="AC1011">
        <v>1.2949600000000001</v>
      </c>
      <c r="AD1011">
        <v>0.28828799999999999</v>
      </c>
      <c r="AE1011">
        <v>0.72340400000000005</v>
      </c>
      <c r="AH1011">
        <v>4.0703899999999997</v>
      </c>
      <c r="AI1011">
        <v>0.19759499999999999</v>
      </c>
      <c r="AJ1011">
        <v>0.241561</v>
      </c>
      <c r="AK1011">
        <v>999</v>
      </c>
      <c r="AO1011">
        <v>21345</v>
      </c>
    </row>
    <row r="1012" spans="1:41" x14ac:dyDescent="0.45">
      <c r="A1012" t="s">
        <v>7538</v>
      </c>
      <c r="B1012" t="s">
        <v>14</v>
      </c>
      <c r="C1012">
        <v>4</v>
      </c>
      <c r="D1012">
        <v>3</v>
      </c>
      <c r="F1012">
        <v>4.2452800000000002</v>
      </c>
      <c r="G1012">
        <v>41</v>
      </c>
      <c r="H1012">
        <v>2</v>
      </c>
      <c r="K1012">
        <v>53</v>
      </c>
      <c r="L1012">
        <v>231</v>
      </c>
      <c r="M1012">
        <v>53</v>
      </c>
      <c r="N1012">
        <v>27</v>
      </c>
      <c r="O1012">
        <v>25</v>
      </c>
      <c r="P1012">
        <v>7</v>
      </c>
      <c r="Q1012">
        <v>17</v>
      </c>
      <c r="R1012">
        <v>0</v>
      </c>
      <c r="S1012">
        <v>3</v>
      </c>
      <c r="T1012">
        <v>44</v>
      </c>
      <c r="U1012">
        <v>7.4717000000000002</v>
      </c>
      <c r="V1012">
        <v>2.88679</v>
      </c>
      <c r="W1012">
        <v>2.5882399999999999</v>
      </c>
      <c r="X1012">
        <v>1.18868</v>
      </c>
      <c r="Y1012">
        <v>0.19047600000000001</v>
      </c>
      <c r="Z1012">
        <v>7.3593099999999995E-2</v>
      </c>
      <c r="AA1012">
        <v>0.116883121430873</v>
      </c>
      <c r="AB1012">
        <v>0.25118499999999999</v>
      </c>
      <c r="AC1012">
        <v>1.3207500000000001</v>
      </c>
      <c r="AD1012">
        <v>0.28749999999999998</v>
      </c>
      <c r="AE1012">
        <v>0.71428599999999998</v>
      </c>
      <c r="AH1012">
        <v>4.4437199999999999</v>
      </c>
      <c r="AI1012">
        <v>0.19672400000000001</v>
      </c>
      <c r="AJ1012">
        <v>0.18205199999999999</v>
      </c>
      <c r="AK1012">
        <v>999</v>
      </c>
      <c r="AO1012">
        <v>22461</v>
      </c>
    </row>
    <row r="1013" spans="1:41" x14ac:dyDescent="0.45">
      <c r="A1013" t="s">
        <v>8300</v>
      </c>
      <c r="B1013" t="s">
        <v>14</v>
      </c>
      <c r="C1013">
        <v>3</v>
      </c>
      <c r="D1013">
        <v>5</v>
      </c>
      <c r="F1013">
        <v>5.04854</v>
      </c>
      <c r="G1013">
        <v>22</v>
      </c>
      <c r="H1013">
        <v>17</v>
      </c>
      <c r="K1013">
        <v>92.7</v>
      </c>
      <c r="L1013">
        <v>420</v>
      </c>
      <c r="M1013">
        <v>99</v>
      </c>
      <c r="N1013">
        <v>56</v>
      </c>
      <c r="O1013">
        <v>52</v>
      </c>
      <c r="P1013">
        <v>12</v>
      </c>
      <c r="Q1013">
        <v>40</v>
      </c>
      <c r="R1013">
        <v>0</v>
      </c>
      <c r="S1013">
        <v>8</v>
      </c>
      <c r="T1013">
        <v>56</v>
      </c>
      <c r="U1013">
        <v>5.43689</v>
      </c>
      <c r="V1013">
        <v>3.8835000000000002</v>
      </c>
      <c r="W1013">
        <v>1.4</v>
      </c>
      <c r="X1013">
        <v>1.1650499999999999</v>
      </c>
      <c r="Y1013">
        <v>0.13333300000000001</v>
      </c>
      <c r="Z1013">
        <v>9.5238100000000006E-2</v>
      </c>
      <c r="AA1013">
        <v>3.8095243275165502E-2</v>
      </c>
      <c r="AB1013">
        <v>0.266129</v>
      </c>
      <c r="AC1013">
        <v>1.49946</v>
      </c>
      <c r="AD1013">
        <v>0.28618399999999999</v>
      </c>
      <c r="AE1013">
        <v>0.67921399999999998</v>
      </c>
      <c r="AH1013">
        <v>5.2830899999999996</v>
      </c>
      <c r="AI1013">
        <v>0.196274</v>
      </c>
      <c r="AJ1013">
        <v>0.12088699999999999</v>
      </c>
      <c r="AK1013">
        <v>999</v>
      </c>
      <c r="AO1013" t="s">
        <v>8301</v>
      </c>
    </row>
    <row r="1014" spans="1:41" x14ac:dyDescent="0.45">
      <c r="A1014" t="s">
        <v>7567</v>
      </c>
      <c r="B1014" t="s">
        <v>76</v>
      </c>
      <c r="C1014">
        <v>3</v>
      </c>
      <c r="D1014">
        <v>5</v>
      </c>
      <c r="F1014">
        <v>4.9245299999999999</v>
      </c>
      <c r="G1014">
        <v>49</v>
      </c>
      <c r="H1014">
        <v>1</v>
      </c>
      <c r="K1014">
        <v>53</v>
      </c>
      <c r="L1014">
        <v>228</v>
      </c>
      <c r="M1014">
        <v>51</v>
      </c>
      <c r="N1014">
        <v>31</v>
      </c>
      <c r="O1014">
        <v>29</v>
      </c>
      <c r="P1014">
        <v>7</v>
      </c>
      <c r="Q1014">
        <v>20</v>
      </c>
      <c r="R1014">
        <v>3</v>
      </c>
      <c r="S1014">
        <v>4</v>
      </c>
      <c r="T1014">
        <v>44</v>
      </c>
      <c r="U1014">
        <v>7.4717000000000002</v>
      </c>
      <c r="V1014">
        <v>3.3962300000000001</v>
      </c>
      <c r="W1014">
        <v>2.2000000000000002</v>
      </c>
      <c r="X1014">
        <v>1.18868</v>
      </c>
      <c r="Y1014">
        <v>0.19298199999999999</v>
      </c>
      <c r="Z1014">
        <v>8.77193E-2</v>
      </c>
      <c r="AA1014">
        <v>0.105263151228427</v>
      </c>
      <c r="AB1014">
        <v>0.25</v>
      </c>
      <c r="AC1014">
        <v>1.33962</v>
      </c>
      <c r="AD1014">
        <v>0.287582</v>
      </c>
      <c r="AE1014">
        <v>0.65359500000000004</v>
      </c>
      <c r="AH1014">
        <v>4.6701300000000003</v>
      </c>
      <c r="AI1014">
        <v>0.19600999999999999</v>
      </c>
      <c r="AJ1014">
        <v>3.00378E-2</v>
      </c>
      <c r="AK1014">
        <v>999</v>
      </c>
      <c r="AO1014">
        <v>23779</v>
      </c>
    </row>
    <row r="1015" spans="1:41" x14ac:dyDescent="0.45">
      <c r="A1015" t="s">
        <v>7560</v>
      </c>
      <c r="B1015" t="s">
        <v>10</v>
      </c>
      <c r="C1015">
        <v>6</v>
      </c>
      <c r="D1015">
        <v>6</v>
      </c>
      <c r="F1015">
        <v>4.4463400000000002</v>
      </c>
      <c r="G1015">
        <v>45</v>
      </c>
      <c r="H1015">
        <v>0</v>
      </c>
      <c r="K1015">
        <v>58.7</v>
      </c>
      <c r="L1015">
        <v>259</v>
      </c>
      <c r="M1015">
        <v>54</v>
      </c>
      <c r="N1015">
        <v>31</v>
      </c>
      <c r="O1015">
        <v>29</v>
      </c>
      <c r="P1015">
        <v>6</v>
      </c>
      <c r="Q1015">
        <v>27</v>
      </c>
      <c r="R1015">
        <v>1</v>
      </c>
      <c r="S1015">
        <v>6</v>
      </c>
      <c r="T1015">
        <v>58</v>
      </c>
      <c r="U1015">
        <v>8.8926700000000007</v>
      </c>
      <c r="V1015">
        <v>4.1396899999999999</v>
      </c>
      <c r="W1015">
        <v>2.1481499999999998</v>
      </c>
      <c r="X1015">
        <v>0.91993199999999997</v>
      </c>
      <c r="Y1015">
        <v>0.223938</v>
      </c>
      <c r="Z1015">
        <v>0.10424700000000001</v>
      </c>
      <c r="AA1015">
        <v>0.11969112604856399</v>
      </c>
      <c r="AB1015">
        <v>0.23893800000000001</v>
      </c>
      <c r="AC1015">
        <v>1.3798999999999999</v>
      </c>
      <c r="AD1015">
        <v>0.296296</v>
      </c>
      <c r="AE1015">
        <v>0.68870500000000001</v>
      </c>
      <c r="AH1015">
        <v>4.2942200000000001</v>
      </c>
      <c r="AI1015">
        <v>0.19547500000000001</v>
      </c>
      <c r="AJ1015">
        <v>-9.6990199999999992E-3</v>
      </c>
      <c r="AK1015">
        <v>999</v>
      </c>
      <c r="AO1015">
        <v>29946</v>
      </c>
    </row>
    <row r="1016" spans="1:41" x14ac:dyDescent="0.45">
      <c r="A1016" t="s">
        <v>7596</v>
      </c>
      <c r="B1016" t="s">
        <v>98</v>
      </c>
      <c r="C1016">
        <v>3</v>
      </c>
      <c r="D1016">
        <v>2</v>
      </c>
      <c r="F1016">
        <v>4.36266</v>
      </c>
      <c r="G1016">
        <v>59</v>
      </c>
      <c r="H1016">
        <v>1</v>
      </c>
      <c r="K1016">
        <v>55.7</v>
      </c>
      <c r="L1016">
        <v>246</v>
      </c>
      <c r="M1016">
        <v>51</v>
      </c>
      <c r="N1016">
        <v>29</v>
      </c>
      <c r="O1016">
        <v>27</v>
      </c>
      <c r="P1016">
        <v>7</v>
      </c>
      <c r="Q1016">
        <v>25</v>
      </c>
      <c r="R1016">
        <v>1</v>
      </c>
      <c r="S1016">
        <v>6</v>
      </c>
      <c r="T1016">
        <v>61</v>
      </c>
      <c r="U1016">
        <v>9.8563700000000001</v>
      </c>
      <c r="V1016">
        <v>4.0395000000000003</v>
      </c>
      <c r="W1016">
        <v>2.44</v>
      </c>
      <c r="X1016">
        <v>1.13106</v>
      </c>
      <c r="Y1016">
        <v>0.24796699999999999</v>
      </c>
      <c r="Z1016">
        <v>0.10162599999999999</v>
      </c>
      <c r="AA1016">
        <v>0.14634146541356999</v>
      </c>
      <c r="AB1016">
        <v>0.237209</v>
      </c>
      <c r="AC1016">
        <v>1.3644499999999999</v>
      </c>
      <c r="AD1016">
        <v>0.29931999999999997</v>
      </c>
      <c r="AE1016">
        <v>0.70996999999999999</v>
      </c>
      <c r="AH1016">
        <v>4.36815</v>
      </c>
      <c r="AI1016">
        <v>0.194582</v>
      </c>
      <c r="AJ1016">
        <v>0.18932099999999999</v>
      </c>
      <c r="AK1016">
        <v>999</v>
      </c>
      <c r="AO1016">
        <v>17701</v>
      </c>
    </row>
    <row r="1017" spans="1:41" x14ac:dyDescent="0.45">
      <c r="A1017" t="s">
        <v>7605</v>
      </c>
      <c r="B1017" t="s">
        <v>82</v>
      </c>
      <c r="C1017">
        <v>4</v>
      </c>
      <c r="D1017">
        <v>3</v>
      </c>
      <c r="F1017">
        <v>4.3043500000000003</v>
      </c>
      <c r="G1017">
        <v>42</v>
      </c>
      <c r="H1017">
        <v>4</v>
      </c>
      <c r="K1017">
        <v>46</v>
      </c>
      <c r="L1017">
        <v>196</v>
      </c>
      <c r="M1017">
        <v>46</v>
      </c>
      <c r="N1017">
        <v>24</v>
      </c>
      <c r="O1017">
        <v>22</v>
      </c>
      <c r="P1017">
        <v>7</v>
      </c>
      <c r="Q1017">
        <v>13</v>
      </c>
      <c r="R1017">
        <v>1</v>
      </c>
      <c r="S1017">
        <v>2</v>
      </c>
      <c r="T1017">
        <v>44</v>
      </c>
      <c r="U1017">
        <v>8.6087000000000007</v>
      </c>
      <c r="V1017">
        <v>2.5434800000000002</v>
      </c>
      <c r="W1017">
        <v>3.38462</v>
      </c>
      <c r="X1017">
        <v>1.36957</v>
      </c>
      <c r="Y1017">
        <v>0.22449</v>
      </c>
      <c r="Z1017">
        <v>6.6326499999999997E-2</v>
      </c>
      <c r="AA1017">
        <v>0.15816326439380601</v>
      </c>
      <c r="AB1017">
        <v>0.25414399999999998</v>
      </c>
      <c r="AC1017">
        <v>1.28261</v>
      </c>
      <c r="AD1017">
        <v>0.3</v>
      </c>
      <c r="AE1017">
        <v>0.71138199999999996</v>
      </c>
      <c r="AH1017">
        <v>4.2985199999999999</v>
      </c>
      <c r="AI1017">
        <v>0.19417000000000001</v>
      </c>
      <c r="AJ1017">
        <v>0.135379</v>
      </c>
      <c r="AK1017">
        <v>999</v>
      </c>
      <c r="AO1017">
        <v>12763</v>
      </c>
    </row>
    <row r="1018" spans="1:41" x14ac:dyDescent="0.45">
      <c r="A1018" t="s">
        <v>161</v>
      </c>
      <c r="B1018" t="s">
        <v>10</v>
      </c>
      <c r="C1018">
        <v>3</v>
      </c>
      <c r="D1018">
        <v>2</v>
      </c>
      <c r="F1018">
        <v>3.9488099999999999</v>
      </c>
      <c r="G1018">
        <v>57</v>
      </c>
      <c r="H1018">
        <v>0</v>
      </c>
      <c r="K1018">
        <v>54.7</v>
      </c>
      <c r="L1018">
        <v>236</v>
      </c>
      <c r="M1018">
        <v>48</v>
      </c>
      <c r="N1018">
        <v>26</v>
      </c>
      <c r="O1018">
        <v>24</v>
      </c>
      <c r="P1018">
        <v>7</v>
      </c>
      <c r="Q1018">
        <v>21</v>
      </c>
      <c r="R1018">
        <v>1</v>
      </c>
      <c r="S1018">
        <v>6</v>
      </c>
      <c r="T1018">
        <v>64</v>
      </c>
      <c r="U1018">
        <v>10.530200000000001</v>
      </c>
      <c r="V1018">
        <v>3.4552100000000001</v>
      </c>
      <c r="W1018">
        <v>3.0476200000000002</v>
      </c>
      <c r="X1018">
        <v>1.15174</v>
      </c>
      <c r="Y1018">
        <v>0.27118599999999998</v>
      </c>
      <c r="Z1018">
        <v>8.8983099999999996E-2</v>
      </c>
      <c r="AA1018">
        <v>0.182203389704227</v>
      </c>
      <c r="AB1018">
        <v>0.22966500000000001</v>
      </c>
      <c r="AC1018">
        <v>1.2614300000000001</v>
      </c>
      <c r="AD1018">
        <v>0.297101</v>
      </c>
      <c r="AE1018">
        <v>0.72635099999999997</v>
      </c>
      <c r="AH1018">
        <v>4.0594299999999999</v>
      </c>
      <c r="AI1018">
        <v>0.19394500000000001</v>
      </c>
      <c r="AJ1018">
        <v>0.23930100000000001</v>
      </c>
      <c r="AK1018">
        <v>999</v>
      </c>
      <c r="AO1018">
        <v>18064</v>
      </c>
    </row>
    <row r="1019" spans="1:41" x14ac:dyDescent="0.45">
      <c r="A1019" t="s">
        <v>8302</v>
      </c>
      <c r="B1019" t="s">
        <v>46</v>
      </c>
      <c r="C1019">
        <v>4</v>
      </c>
      <c r="D1019">
        <v>4</v>
      </c>
      <c r="F1019">
        <v>4.7368399999999999</v>
      </c>
      <c r="G1019">
        <v>33</v>
      </c>
      <c r="H1019">
        <v>6</v>
      </c>
      <c r="K1019">
        <v>62.7</v>
      </c>
      <c r="L1019">
        <v>280</v>
      </c>
      <c r="M1019">
        <v>63</v>
      </c>
      <c r="N1019">
        <v>35</v>
      </c>
      <c r="O1019">
        <v>33</v>
      </c>
      <c r="P1019">
        <v>9</v>
      </c>
      <c r="Q1019">
        <v>27</v>
      </c>
      <c r="R1019">
        <v>0</v>
      </c>
      <c r="S1019">
        <v>5</v>
      </c>
      <c r="T1019">
        <v>54</v>
      </c>
      <c r="U1019">
        <v>7.7511999999999999</v>
      </c>
      <c r="V1019">
        <v>3.8755999999999999</v>
      </c>
      <c r="W1019">
        <v>2</v>
      </c>
      <c r="X1019">
        <v>1.2918700000000001</v>
      </c>
      <c r="Y1019">
        <v>0.192857</v>
      </c>
      <c r="Z1019">
        <v>9.6428600000000003E-2</v>
      </c>
      <c r="AA1019">
        <v>9.6428573131561196E-2</v>
      </c>
      <c r="AB1019">
        <v>0.25403199999999998</v>
      </c>
      <c r="AC1019">
        <v>1.4354100000000001</v>
      </c>
      <c r="AD1019">
        <v>0.29189199999999998</v>
      </c>
      <c r="AE1019">
        <v>0.71059399999999995</v>
      </c>
      <c r="AH1019">
        <v>4.9296800000000003</v>
      </c>
      <c r="AI1019">
        <v>0.19229399999999999</v>
      </c>
      <c r="AJ1019">
        <v>0.207591</v>
      </c>
      <c r="AK1019">
        <v>999</v>
      </c>
      <c r="AO1019" t="s">
        <v>8303</v>
      </c>
    </row>
    <row r="1020" spans="1:41" x14ac:dyDescent="0.45">
      <c r="A1020" t="s">
        <v>8304</v>
      </c>
      <c r="B1020" t="s">
        <v>107</v>
      </c>
      <c r="C1020">
        <v>2</v>
      </c>
      <c r="D1020">
        <v>3</v>
      </c>
      <c r="F1020">
        <v>4.7288100000000002</v>
      </c>
      <c r="G1020">
        <v>30</v>
      </c>
      <c r="H1020">
        <v>5</v>
      </c>
      <c r="K1020">
        <v>59</v>
      </c>
      <c r="L1020">
        <v>260</v>
      </c>
      <c r="M1020">
        <v>66</v>
      </c>
      <c r="N1020">
        <v>33</v>
      </c>
      <c r="O1020">
        <v>31</v>
      </c>
      <c r="P1020">
        <v>9</v>
      </c>
      <c r="Q1020">
        <v>18</v>
      </c>
      <c r="R1020">
        <v>0</v>
      </c>
      <c r="S1020">
        <v>1</v>
      </c>
      <c r="T1020">
        <v>43</v>
      </c>
      <c r="U1020">
        <v>6.5593199999999996</v>
      </c>
      <c r="V1020">
        <v>2.7457600000000002</v>
      </c>
      <c r="W1020">
        <v>2.38889</v>
      </c>
      <c r="X1020">
        <v>1.3728800000000001</v>
      </c>
      <c r="Y1020">
        <v>0.165385</v>
      </c>
      <c r="Z1020">
        <v>6.9230799999999995E-2</v>
      </c>
      <c r="AA1020">
        <v>9.6153847873210893E-2</v>
      </c>
      <c r="AB1020">
        <v>0.27385900000000002</v>
      </c>
      <c r="AC1020">
        <v>1.4237299999999999</v>
      </c>
      <c r="AD1020">
        <v>0.30158699999999999</v>
      </c>
      <c r="AE1020">
        <v>0.71428599999999998</v>
      </c>
      <c r="AH1020">
        <v>4.7465700000000002</v>
      </c>
      <c r="AI1020">
        <v>0.19200400000000001</v>
      </c>
      <c r="AJ1020">
        <v>0.29965000000000003</v>
      </c>
      <c r="AK1020">
        <v>999</v>
      </c>
      <c r="AO1020" t="s">
        <v>8305</v>
      </c>
    </row>
    <row r="1021" spans="1:41" x14ac:dyDescent="0.45">
      <c r="A1021" t="s">
        <v>8306</v>
      </c>
      <c r="B1021" t="s">
        <v>155</v>
      </c>
      <c r="C1021">
        <v>2</v>
      </c>
      <c r="D1021">
        <v>4</v>
      </c>
      <c r="F1021">
        <v>4.5</v>
      </c>
      <c r="G1021">
        <v>35</v>
      </c>
      <c r="H1021">
        <v>2</v>
      </c>
      <c r="K1021">
        <v>52</v>
      </c>
      <c r="L1021">
        <v>228</v>
      </c>
      <c r="M1021">
        <v>54</v>
      </c>
      <c r="N1021">
        <v>28</v>
      </c>
      <c r="O1021">
        <v>26</v>
      </c>
      <c r="P1021">
        <v>6</v>
      </c>
      <c r="Q1021">
        <v>17</v>
      </c>
      <c r="R1021">
        <v>0</v>
      </c>
      <c r="S1021">
        <v>3</v>
      </c>
      <c r="T1021">
        <v>39</v>
      </c>
      <c r="U1021">
        <v>6.75</v>
      </c>
      <c r="V1021">
        <v>2.94231</v>
      </c>
      <c r="W1021">
        <v>2.2941199999999999</v>
      </c>
      <c r="X1021">
        <v>1.0384599999999999</v>
      </c>
      <c r="Y1021">
        <v>0.17105300000000001</v>
      </c>
      <c r="Z1021">
        <v>7.45614E-2</v>
      </c>
      <c r="AA1021">
        <v>9.6491232514381395E-2</v>
      </c>
      <c r="AB1021">
        <v>0.25961499999999998</v>
      </c>
      <c r="AC1021">
        <v>1.36538</v>
      </c>
      <c r="AD1021">
        <v>0.29447899999999999</v>
      </c>
      <c r="AE1021">
        <v>0.68690099999999998</v>
      </c>
      <c r="AH1021">
        <v>4.4088900000000004</v>
      </c>
      <c r="AI1021">
        <v>0.19191800000000001</v>
      </c>
      <c r="AJ1021">
        <v>0.24662500000000001</v>
      </c>
      <c r="AK1021">
        <v>999</v>
      </c>
      <c r="AO1021" t="s">
        <v>8307</v>
      </c>
    </row>
    <row r="1022" spans="1:41" x14ac:dyDescent="0.45">
      <c r="A1022" t="s">
        <v>8308</v>
      </c>
      <c r="B1022" t="s">
        <v>36</v>
      </c>
      <c r="C1022">
        <v>2</v>
      </c>
      <c r="D1022">
        <v>2</v>
      </c>
      <c r="F1022">
        <v>5.2105300000000003</v>
      </c>
      <c r="G1022">
        <v>28</v>
      </c>
      <c r="H1022">
        <v>5</v>
      </c>
      <c r="K1022">
        <v>57</v>
      </c>
      <c r="L1022">
        <v>257</v>
      </c>
      <c r="M1022">
        <v>58</v>
      </c>
      <c r="N1022">
        <v>35</v>
      </c>
      <c r="O1022">
        <v>33</v>
      </c>
      <c r="P1022">
        <v>9</v>
      </c>
      <c r="Q1022">
        <v>28</v>
      </c>
      <c r="R1022">
        <v>0</v>
      </c>
      <c r="S1022">
        <v>3</v>
      </c>
      <c r="T1022">
        <v>52</v>
      </c>
      <c r="U1022">
        <v>8.2105300000000003</v>
      </c>
      <c r="V1022">
        <v>4.4210500000000001</v>
      </c>
      <c r="W1022">
        <v>1.85714</v>
      </c>
      <c r="X1022">
        <v>1.4210499999999999</v>
      </c>
      <c r="Y1022">
        <v>0.20233499999999999</v>
      </c>
      <c r="Z1022">
        <v>0.108949</v>
      </c>
      <c r="AA1022">
        <v>9.3385212123393999E-2</v>
      </c>
      <c r="AB1022">
        <v>0.256637</v>
      </c>
      <c r="AC1022">
        <v>1.5087699999999999</v>
      </c>
      <c r="AD1022">
        <v>0.29697000000000001</v>
      </c>
      <c r="AE1022">
        <v>0.69482299999999997</v>
      </c>
      <c r="AH1022">
        <v>5.1146900000000004</v>
      </c>
      <c r="AI1022">
        <v>0.19179199999999999</v>
      </c>
      <c r="AJ1022">
        <v>0.121367</v>
      </c>
      <c r="AK1022">
        <v>999</v>
      </c>
      <c r="AO1022" t="s">
        <v>8309</v>
      </c>
    </row>
    <row r="1023" spans="1:41" x14ac:dyDescent="0.45">
      <c r="A1023" t="s">
        <v>8310</v>
      </c>
      <c r="B1023" t="s">
        <v>46</v>
      </c>
      <c r="C1023">
        <v>3</v>
      </c>
      <c r="D1023">
        <v>3</v>
      </c>
      <c r="F1023">
        <v>4.91228</v>
      </c>
      <c r="G1023">
        <v>25</v>
      </c>
      <c r="H1023">
        <v>6</v>
      </c>
      <c r="K1023">
        <v>51.3</v>
      </c>
      <c r="L1023">
        <v>230</v>
      </c>
      <c r="M1023">
        <v>54</v>
      </c>
      <c r="N1023">
        <v>30</v>
      </c>
      <c r="O1023">
        <v>28</v>
      </c>
      <c r="P1023">
        <v>7</v>
      </c>
      <c r="Q1023">
        <v>22</v>
      </c>
      <c r="R1023">
        <v>0</v>
      </c>
      <c r="S1023">
        <v>2</v>
      </c>
      <c r="T1023">
        <v>38</v>
      </c>
      <c r="U1023">
        <v>6.6666699999999999</v>
      </c>
      <c r="V1023">
        <v>3.8596499999999998</v>
      </c>
      <c r="W1023">
        <v>1.7272700000000001</v>
      </c>
      <c r="X1023">
        <v>1.22807</v>
      </c>
      <c r="Y1023">
        <v>0.165217</v>
      </c>
      <c r="Z1023">
        <v>9.5652200000000007E-2</v>
      </c>
      <c r="AA1023">
        <v>6.9565214216709095E-2</v>
      </c>
      <c r="AB1023">
        <v>0.26213599999999998</v>
      </c>
      <c r="AC1023">
        <v>1.4814799999999999</v>
      </c>
      <c r="AD1023">
        <v>0.29192499999999999</v>
      </c>
      <c r="AE1023">
        <v>0.69486400000000004</v>
      </c>
      <c r="AH1023">
        <v>4.9509499999999997</v>
      </c>
      <c r="AI1023">
        <v>0.18993199999999999</v>
      </c>
      <c r="AJ1023">
        <v>7.7989199999999995E-2</v>
      </c>
      <c r="AK1023">
        <v>999</v>
      </c>
      <c r="AO1023" t="s">
        <v>8311</v>
      </c>
    </row>
    <row r="1024" spans="1:41" x14ac:dyDescent="0.45">
      <c r="A1024" t="s">
        <v>8312</v>
      </c>
      <c r="B1024" t="s">
        <v>42</v>
      </c>
      <c r="C1024">
        <v>3</v>
      </c>
      <c r="D1024">
        <v>4</v>
      </c>
      <c r="F1024">
        <v>4.6520900000000003</v>
      </c>
      <c r="G1024">
        <v>44</v>
      </c>
      <c r="H1024">
        <v>1</v>
      </c>
      <c r="K1024">
        <v>50.3</v>
      </c>
      <c r="L1024">
        <v>222</v>
      </c>
      <c r="M1024">
        <v>48</v>
      </c>
      <c r="N1024">
        <v>28</v>
      </c>
      <c r="O1024">
        <v>26</v>
      </c>
      <c r="P1024">
        <v>6</v>
      </c>
      <c r="Q1024">
        <v>24</v>
      </c>
      <c r="R1024">
        <v>0</v>
      </c>
      <c r="S1024">
        <v>1</v>
      </c>
      <c r="T1024">
        <v>47</v>
      </c>
      <c r="U1024">
        <v>8.4095399999999998</v>
      </c>
      <c r="V1024">
        <v>4.2942299999999998</v>
      </c>
      <c r="W1024">
        <v>1.9583299999999999</v>
      </c>
      <c r="X1024">
        <v>1.0735600000000001</v>
      </c>
      <c r="Y1024">
        <v>0.21171200000000001</v>
      </c>
      <c r="Z1024">
        <v>0.108108</v>
      </c>
      <c r="AA1024">
        <v>0.10360359400510701</v>
      </c>
      <c r="AB1024">
        <v>0.24365500000000001</v>
      </c>
      <c r="AC1024">
        <v>1.4314100000000001</v>
      </c>
      <c r="AD1024">
        <v>0.29166700000000001</v>
      </c>
      <c r="AE1024">
        <v>0.69182399999999999</v>
      </c>
      <c r="AH1024">
        <v>4.4279999999999999</v>
      </c>
      <c r="AI1024">
        <v>0.18972800000000001</v>
      </c>
      <c r="AJ1024">
        <v>2.6952299999999998E-2</v>
      </c>
      <c r="AK1024">
        <v>999</v>
      </c>
      <c r="AO1024" t="s">
        <v>8313</v>
      </c>
    </row>
    <row r="1025" spans="1:41" x14ac:dyDescent="0.45">
      <c r="A1025" t="s">
        <v>7479</v>
      </c>
      <c r="B1025" t="s">
        <v>31</v>
      </c>
      <c r="C1025">
        <v>3</v>
      </c>
      <c r="D1025">
        <v>3</v>
      </c>
      <c r="F1025">
        <v>4.1356700000000002</v>
      </c>
      <c r="G1025">
        <v>35</v>
      </c>
      <c r="H1025">
        <v>0</v>
      </c>
      <c r="K1025">
        <v>45.7</v>
      </c>
      <c r="L1025">
        <v>194</v>
      </c>
      <c r="M1025">
        <v>42</v>
      </c>
      <c r="N1025">
        <v>22</v>
      </c>
      <c r="O1025">
        <v>21</v>
      </c>
      <c r="P1025">
        <v>6</v>
      </c>
      <c r="Q1025">
        <v>15</v>
      </c>
      <c r="R1025">
        <v>2</v>
      </c>
      <c r="S1025">
        <v>4</v>
      </c>
      <c r="T1025">
        <v>45</v>
      </c>
      <c r="U1025">
        <v>8.8621400000000001</v>
      </c>
      <c r="V1025">
        <v>2.9540500000000001</v>
      </c>
      <c r="W1025">
        <v>3</v>
      </c>
      <c r="X1025">
        <v>1.1816199999999999</v>
      </c>
      <c r="Y1025">
        <v>0.231959</v>
      </c>
      <c r="Z1025">
        <v>7.7319600000000002E-2</v>
      </c>
      <c r="AA1025">
        <v>0.154639177024364</v>
      </c>
      <c r="AB1025">
        <v>0.24</v>
      </c>
      <c r="AC1025">
        <v>1.24726</v>
      </c>
      <c r="AD1025">
        <v>0.290323</v>
      </c>
      <c r="AE1025">
        <v>0.72016500000000006</v>
      </c>
      <c r="AH1025">
        <v>4.2397200000000002</v>
      </c>
      <c r="AI1025">
        <v>0.188606</v>
      </c>
      <c r="AJ1025">
        <v>0.29936000000000001</v>
      </c>
      <c r="AK1025">
        <v>999</v>
      </c>
      <c r="AO1025">
        <v>24930</v>
      </c>
    </row>
    <row r="1026" spans="1:41" x14ac:dyDescent="0.45">
      <c r="A1026" t="s">
        <v>8314</v>
      </c>
      <c r="C1026">
        <v>1</v>
      </c>
      <c r="D1026">
        <v>1</v>
      </c>
      <c r="F1026">
        <v>4.5308900000000003</v>
      </c>
      <c r="G1026">
        <v>38</v>
      </c>
      <c r="H1026">
        <v>0</v>
      </c>
      <c r="K1026">
        <v>43.7</v>
      </c>
      <c r="L1026">
        <v>188</v>
      </c>
      <c r="M1026">
        <v>38</v>
      </c>
      <c r="N1026">
        <v>24</v>
      </c>
      <c r="O1026">
        <v>22</v>
      </c>
      <c r="P1026">
        <v>6</v>
      </c>
      <c r="Q1026">
        <v>17</v>
      </c>
      <c r="R1026">
        <v>0</v>
      </c>
      <c r="S1026">
        <v>5</v>
      </c>
      <c r="T1026">
        <v>51</v>
      </c>
      <c r="U1026">
        <v>10.503399999999999</v>
      </c>
      <c r="V1026">
        <v>3.5011399999999999</v>
      </c>
      <c r="W1026">
        <v>3</v>
      </c>
      <c r="X1026">
        <v>1.2357</v>
      </c>
      <c r="Y1026">
        <v>0.27127699999999999</v>
      </c>
      <c r="Z1026">
        <v>9.0425500000000006E-2</v>
      </c>
      <c r="AA1026">
        <v>0.180851064622402</v>
      </c>
      <c r="AB1026">
        <v>0.22891600000000001</v>
      </c>
      <c r="AC1026">
        <v>1.25858</v>
      </c>
      <c r="AD1026">
        <v>0.29357800000000001</v>
      </c>
      <c r="AE1026">
        <v>0.66523600000000005</v>
      </c>
      <c r="AH1026">
        <v>4.2161400000000002</v>
      </c>
      <c r="AI1026">
        <v>0.18842999999999999</v>
      </c>
      <c r="AJ1026">
        <v>-8.4170099999999998E-2</v>
      </c>
      <c r="AK1026">
        <v>999</v>
      </c>
      <c r="AO1026">
        <v>15690</v>
      </c>
    </row>
    <row r="1027" spans="1:41" x14ac:dyDescent="0.45">
      <c r="A1027" t="s">
        <v>160</v>
      </c>
      <c r="B1027" t="s">
        <v>21</v>
      </c>
      <c r="C1027">
        <v>1</v>
      </c>
      <c r="D1027">
        <v>3</v>
      </c>
      <c r="F1027">
        <v>4.7464500000000003</v>
      </c>
      <c r="G1027">
        <v>40</v>
      </c>
      <c r="H1027">
        <v>3</v>
      </c>
      <c r="K1027">
        <v>49.3</v>
      </c>
      <c r="L1027">
        <v>221</v>
      </c>
      <c r="M1027">
        <v>44</v>
      </c>
      <c r="N1027">
        <v>28</v>
      </c>
      <c r="O1027">
        <v>26</v>
      </c>
      <c r="P1027">
        <v>6</v>
      </c>
      <c r="Q1027">
        <v>27</v>
      </c>
      <c r="R1027">
        <v>1</v>
      </c>
      <c r="S1027">
        <v>4</v>
      </c>
      <c r="T1027">
        <v>53</v>
      </c>
      <c r="U1027">
        <v>9.6754599999999993</v>
      </c>
      <c r="V1027">
        <v>4.9290099999999999</v>
      </c>
      <c r="W1027">
        <v>1.96296</v>
      </c>
      <c r="X1027">
        <v>1.0953299999999999</v>
      </c>
      <c r="Y1027">
        <v>0.239819</v>
      </c>
      <c r="Z1027">
        <v>0.122172</v>
      </c>
      <c r="AA1027">
        <v>0.117647059261798</v>
      </c>
      <c r="AB1027">
        <v>0.23157900000000001</v>
      </c>
      <c r="AC1027">
        <v>1.4401600000000001</v>
      </c>
      <c r="AD1027">
        <v>0.290076</v>
      </c>
      <c r="AE1027">
        <v>0.68690099999999998</v>
      </c>
      <c r="AH1027">
        <v>4.5735000000000001</v>
      </c>
      <c r="AI1027">
        <v>0.188164</v>
      </c>
      <c r="AJ1027">
        <v>0.10408000000000001</v>
      </c>
      <c r="AK1027">
        <v>999</v>
      </c>
      <c r="AO1027">
        <v>24986</v>
      </c>
    </row>
    <row r="1028" spans="1:41" x14ac:dyDescent="0.45">
      <c r="A1028" t="s">
        <v>6440</v>
      </c>
      <c r="B1028" t="s">
        <v>28</v>
      </c>
      <c r="C1028">
        <v>2</v>
      </c>
      <c r="D1028">
        <v>2</v>
      </c>
      <c r="F1028">
        <v>4.5638899999999998</v>
      </c>
      <c r="G1028">
        <v>49</v>
      </c>
      <c r="H1028">
        <v>0</v>
      </c>
      <c r="K1028">
        <v>49.3</v>
      </c>
      <c r="L1028">
        <v>217</v>
      </c>
      <c r="M1028">
        <v>40</v>
      </c>
      <c r="N1028">
        <v>27</v>
      </c>
      <c r="O1028">
        <v>25</v>
      </c>
      <c r="P1028">
        <v>5</v>
      </c>
      <c r="Q1028">
        <v>27</v>
      </c>
      <c r="R1028">
        <v>1</v>
      </c>
      <c r="S1028">
        <v>7</v>
      </c>
      <c r="T1028">
        <v>55</v>
      </c>
      <c r="U1028">
        <v>10.0406</v>
      </c>
      <c r="V1028">
        <v>4.9290099999999999</v>
      </c>
      <c r="W1028">
        <v>2.0370400000000002</v>
      </c>
      <c r="X1028">
        <v>0.91277900000000001</v>
      </c>
      <c r="Y1028">
        <v>0.25345600000000001</v>
      </c>
      <c r="Z1028">
        <v>0.12442400000000001</v>
      </c>
      <c r="AA1028">
        <v>0.12903226912021601</v>
      </c>
      <c r="AB1028">
        <v>0.218579</v>
      </c>
      <c r="AC1028">
        <v>1.35903</v>
      </c>
      <c r="AD1028">
        <v>0.284553</v>
      </c>
      <c r="AE1028">
        <v>0.66666700000000001</v>
      </c>
      <c r="AH1028">
        <v>4.4112299999999998</v>
      </c>
      <c r="AI1028">
        <v>0.18742700000000001</v>
      </c>
      <c r="AJ1028">
        <v>-5.1737399999999996E-3</v>
      </c>
      <c r="AK1028">
        <v>999</v>
      </c>
      <c r="AO1028">
        <v>21859</v>
      </c>
    </row>
    <row r="1029" spans="1:41" x14ac:dyDescent="0.45">
      <c r="A1029" t="s">
        <v>8315</v>
      </c>
      <c r="B1029" t="s">
        <v>207</v>
      </c>
      <c r="C1029">
        <v>2</v>
      </c>
      <c r="D1029">
        <v>4</v>
      </c>
      <c r="F1029">
        <v>4.9525600000000001</v>
      </c>
      <c r="G1029">
        <v>39</v>
      </c>
      <c r="H1029">
        <v>7</v>
      </c>
      <c r="K1029">
        <v>52.7</v>
      </c>
      <c r="L1029">
        <v>236</v>
      </c>
      <c r="M1029">
        <v>52</v>
      </c>
      <c r="N1029">
        <v>31</v>
      </c>
      <c r="O1029">
        <v>29</v>
      </c>
      <c r="P1029">
        <v>8</v>
      </c>
      <c r="Q1029">
        <v>26</v>
      </c>
      <c r="R1029">
        <v>1</v>
      </c>
      <c r="S1029">
        <v>2</v>
      </c>
      <c r="T1029">
        <v>50</v>
      </c>
      <c r="U1029">
        <v>8.5388999999999999</v>
      </c>
      <c r="V1029">
        <v>4.4402299999999997</v>
      </c>
      <c r="W1029">
        <v>1.9230799999999999</v>
      </c>
      <c r="X1029">
        <v>1.36622</v>
      </c>
      <c r="Y1029">
        <v>0.211864</v>
      </c>
      <c r="Z1029">
        <v>0.110169</v>
      </c>
      <c r="AA1029">
        <v>0.101694919168949</v>
      </c>
      <c r="AB1029">
        <v>0.25</v>
      </c>
      <c r="AC1029">
        <v>1.4800800000000001</v>
      </c>
      <c r="AD1029">
        <v>0.29333300000000001</v>
      </c>
      <c r="AE1029">
        <v>0.70359300000000002</v>
      </c>
      <c r="AH1029">
        <v>4.9248700000000003</v>
      </c>
      <c r="AI1029">
        <v>0.18706100000000001</v>
      </c>
      <c r="AJ1029">
        <v>5.9107199999999999E-2</v>
      </c>
      <c r="AK1029">
        <v>999</v>
      </c>
      <c r="AO1029">
        <v>19541</v>
      </c>
    </row>
    <row r="1030" spans="1:41" x14ac:dyDescent="0.45">
      <c r="A1030" t="s">
        <v>7532</v>
      </c>
      <c r="B1030" t="s">
        <v>269</v>
      </c>
      <c r="C1030">
        <v>4</v>
      </c>
      <c r="D1030">
        <v>3</v>
      </c>
      <c r="F1030">
        <v>4.09091</v>
      </c>
      <c r="G1030">
        <v>39</v>
      </c>
      <c r="H1030">
        <v>2</v>
      </c>
      <c r="K1030">
        <v>44</v>
      </c>
      <c r="L1030">
        <v>185</v>
      </c>
      <c r="M1030">
        <v>46</v>
      </c>
      <c r="N1030">
        <v>21</v>
      </c>
      <c r="O1030">
        <v>20</v>
      </c>
      <c r="P1030">
        <v>6</v>
      </c>
      <c r="Q1030">
        <v>10</v>
      </c>
      <c r="R1030">
        <v>1</v>
      </c>
      <c r="S1030">
        <v>2</v>
      </c>
      <c r="T1030">
        <v>32</v>
      </c>
      <c r="U1030">
        <v>6.5454499999999998</v>
      </c>
      <c r="V1030">
        <v>2.0454500000000002</v>
      </c>
      <c r="W1030">
        <v>3.2</v>
      </c>
      <c r="X1030">
        <v>1.2272700000000001</v>
      </c>
      <c r="Y1030">
        <v>0.17297299999999999</v>
      </c>
      <c r="Z1030">
        <v>5.4054100000000001E-2</v>
      </c>
      <c r="AA1030">
        <v>0.118918921798467</v>
      </c>
      <c r="AB1030">
        <v>0.26589600000000002</v>
      </c>
      <c r="AC1030">
        <v>1.2727299999999999</v>
      </c>
      <c r="AD1030">
        <v>0.296296</v>
      </c>
      <c r="AE1030">
        <v>0.735294</v>
      </c>
      <c r="AH1030">
        <v>4.3914</v>
      </c>
      <c r="AI1030">
        <v>0.18607199999999999</v>
      </c>
      <c r="AJ1030">
        <v>0.36973499999999998</v>
      </c>
      <c r="AK1030">
        <v>999</v>
      </c>
      <c r="AO1030">
        <v>12828</v>
      </c>
    </row>
    <row r="1031" spans="1:41" x14ac:dyDescent="0.45">
      <c r="A1031" t="s">
        <v>7362</v>
      </c>
      <c r="B1031" t="s">
        <v>170</v>
      </c>
      <c r="C1031">
        <v>4</v>
      </c>
      <c r="D1031">
        <v>4</v>
      </c>
      <c r="F1031">
        <v>4.1186400000000001</v>
      </c>
      <c r="G1031">
        <v>46</v>
      </c>
      <c r="H1031">
        <v>0</v>
      </c>
      <c r="K1031">
        <v>59</v>
      </c>
      <c r="L1031">
        <v>257</v>
      </c>
      <c r="M1031">
        <v>54</v>
      </c>
      <c r="N1031">
        <v>29</v>
      </c>
      <c r="O1031">
        <v>27</v>
      </c>
      <c r="P1031">
        <v>7</v>
      </c>
      <c r="Q1031">
        <v>27</v>
      </c>
      <c r="R1031">
        <v>0</v>
      </c>
      <c r="S1031">
        <v>2</v>
      </c>
      <c r="T1031">
        <v>61</v>
      </c>
      <c r="U1031">
        <v>9.3050899999999999</v>
      </c>
      <c r="V1031">
        <v>4.1186400000000001</v>
      </c>
      <c r="W1031">
        <v>2.2592599999999998</v>
      </c>
      <c r="X1031">
        <v>1.0678000000000001</v>
      </c>
      <c r="Y1031">
        <v>0.23735400000000001</v>
      </c>
      <c r="Z1031">
        <v>0.105058</v>
      </c>
      <c r="AA1031">
        <v>0.13229572027921599</v>
      </c>
      <c r="AB1031">
        <v>0.236842</v>
      </c>
      <c r="AC1031">
        <v>1.3728800000000001</v>
      </c>
      <c r="AD1031">
        <v>0.29375000000000001</v>
      </c>
      <c r="AE1031">
        <v>0.73033700000000001</v>
      </c>
      <c r="AH1031">
        <v>4.2041899999999996</v>
      </c>
      <c r="AI1031">
        <v>0.18584999999999999</v>
      </c>
      <c r="AJ1031">
        <v>0.23315</v>
      </c>
      <c r="AK1031">
        <v>999</v>
      </c>
      <c r="AO1031">
        <v>25139</v>
      </c>
    </row>
    <row r="1032" spans="1:41" x14ac:dyDescent="0.45">
      <c r="A1032" t="s">
        <v>8316</v>
      </c>
      <c r="B1032" t="s">
        <v>28</v>
      </c>
      <c r="C1032">
        <v>3</v>
      </c>
      <c r="D1032">
        <v>5</v>
      </c>
      <c r="F1032">
        <v>5.633</v>
      </c>
      <c r="G1032">
        <v>19</v>
      </c>
      <c r="H1032">
        <v>11</v>
      </c>
      <c r="K1032">
        <v>70.3</v>
      </c>
      <c r="L1032">
        <v>328</v>
      </c>
      <c r="M1032">
        <v>88</v>
      </c>
      <c r="N1032">
        <v>47</v>
      </c>
      <c r="O1032">
        <v>44</v>
      </c>
      <c r="P1032">
        <v>10</v>
      </c>
      <c r="Q1032">
        <v>25</v>
      </c>
      <c r="R1032">
        <v>0</v>
      </c>
      <c r="S1032">
        <v>5</v>
      </c>
      <c r="T1032">
        <v>43</v>
      </c>
      <c r="U1032">
        <v>5.5049799999999998</v>
      </c>
      <c r="V1032">
        <v>3.2005699999999999</v>
      </c>
      <c r="W1032">
        <v>1.72</v>
      </c>
      <c r="X1032">
        <v>1.28023</v>
      </c>
      <c r="Y1032">
        <v>0.13109799999999999</v>
      </c>
      <c r="Z1032">
        <v>7.6219499999999996E-2</v>
      </c>
      <c r="AA1032">
        <v>5.4878041148185702E-2</v>
      </c>
      <c r="AB1032">
        <v>0.29530200000000001</v>
      </c>
      <c r="AC1032">
        <v>1.6073999999999999</v>
      </c>
      <c r="AD1032">
        <v>0.31836700000000001</v>
      </c>
      <c r="AE1032">
        <v>0.66666700000000001</v>
      </c>
      <c r="AH1032">
        <v>5.1611599999999997</v>
      </c>
      <c r="AI1032">
        <v>0.18496299999999999</v>
      </c>
      <c r="AJ1032">
        <v>1.02828E-2</v>
      </c>
      <c r="AK1032">
        <v>999</v>
      </c>
      <c r="AO1032">
        <v>19666</v>
      </c>
    </row>
    <row r="1033" spans="1:41" x14ac:dyDescent="0.45">
      <c r="A1033" t="s">
        <v>8317</v>
      </c>
      <c r="B1033" t="s">
        <v>107</v>
      </c>
      <c r="C1033">
        <v>4</v>
      </c>
      <c r="D1033">
        <v>2</v>
      </c>
      <c r="F1033">
        <v>4.1721899999999996</v>
      </c>
      <c r="G1033">
        <v>43</v>
      </c>
      <c r="H1033">
        <v>0</v>
      </c>
      <c r="K1033">
        <v>45.3</v>
      </c>
      <c r="L1033">
        <v>198</v>
      </c>
      <c r="M1033">
        <v>36</v>
      </c>
      <c r="N1033">
        <v>22</v>
      </c>
      <c r="O1033">
        <v>21</v>
      </c>
      <c r="P1033">
        <v>6</v>
      </c>
      <c r="Q1033">
        <v>25</v>
      </c>
      <c r="R1033">
        <v>2</v>
      </c>
      <c r="S1033">
        <v>5</v>
      </c>
      <c r="T1033">
        <v>62</v>
      </c>
      <c r="U1033">
        <v>12.3179</v>
      </c>
      <c r="V1033">
        <v>4.9668900000000002</v>
      </c>
      <c r="W1033">
        <v>2.48</v>
      </c>
      <c r="X1033">
        <v>1.1920500000000001</v>
      </c>
      <c r="Y1033">
        <v>0.31313099999999999</v>
      </c>
      <c r="Z1033">
        <v>0.12626299999999999</v>
      </c>
      <c r="AA1033">
        <v>0.18686868250370001</v>
      </c>
      <c r="AB1033">
        <v>0.214286</v>
      </c>
      <c r="AC1033">
        <v>1.3465800000000001</v>
      </c>
      <c r="AD1033">
        <v>0.3</v>
      </c>
      <c r="AE1033">
        <v>0.74144500000000002</v>
      </c>
      <c r="AH1033">
        <v>4.2263400000000004</v>
      </c>
      <c r="AI1033">
        <v>0.18237200000000001</v>
      </c>
      <c r="AJ1033">
        <v>0.33013999999999999</v>
      </c>
      <c r="AK1033">
        <v>999</v>
      </c>
      <c r="AO1033">
        <v>17759</v>
      </c>
    </row>
    <row r="1034" spans="1:41" x14ac:dyDescent="0.45">
      <c r="A1034" t="s">
        <v>8318</v>
      </c>
      <c r="B1034" t="s">
        <v>42</v>
      </c>
      <c r="C1034">
        <v>3</v>
      </c>
      <c r="D1034">
        <v>7</v>
      </c>
      <c r="F1034">
        <v>5.2823900000000004</v>
      </c>
      <c r="G1034">
        <v>18</v>
      </c>
      <c r="H1034">
        <v>16</v>
      </c>
      <c r="K1034">
        <v>90.3</v>
      </c>
      <c r="L1034">
        <v>410</v>
      </c>
      <c r="M1034">
        <v>115</v>
      </c>
      <c r="N1034">
        <v>57</v>
      </c>
      <c r="O1034">
        <v>53</v>
      </c>
      <c r="P1034">
        <v>15</v>
      </c>
      <c r="Q1034">
        <v>27</v>
      </c>
      <c r="R1034">
        <v>1</v>
      </c>
      <c r="S1034">
        <v>4</v>
      </c>
      <c r="T1034">
        <v>51</v>
      </c>
      <c r="U1034">
        <v>5.0830599999999997</v>
      </c>
      <c r="V1034">
        <v>2.69103</v>
      </c>
      <c r="W1034">
        <v>1.88889</v>
      </c>
      <c r="X1034">
        <v>1.49502</v>
      </c>
      <c r="Y1034">
        <v>0.12439</v>
      </c>
      <c r="Z1034">
        <v>6.5853700000000001E-2</v>
      </c>
      <c r="AA1034">
        <v>5.85365891456604E-2</v>
      </c>
      <c r="AB1034">
        <v>0.30342999999999998</v>
      </c>
      <c r="AC1034">
        <v>1.57254</v>
      </c>
      <c r="AD1034">
        <v>0.31948900000000002</v>
      </c>
      <c r="AE1034">
        <v>0.70247899999999996</v>
      </c>
      <c r="AH1034">
        <v>5.3148400000000002</v>
      </c>
      <c r="AI1034">
        <v>0.18197199999999999</v>
      </c>
      <c r="AJ1034">
        <v>0.232264</v>
      </c>
      <c r="AK1034">
        <v>999</v>
      </c>
      <c r="AO1034">
        <v>6893</v>
      </c>
    </row>
    <row r="1035" spans="1:41" x14ac:dyDescent="0.45">
      <c r="A1035" t="s">
        <v>7269</v>
      </c>
      <c r="B1035" t="s">
        <v>104</v>
      </c>
      <c r="C1035">
        <v>6</v>
      </c>
      <c r="D1035">
        <v>11</v>
      </c>
      <c r="F1035">
        <v>5.69231</v>
      </c>
      <c r="G1035">
        <v>21</v>
      </c>
      <c r="H1035">
        <v>21</v>
      </c>
      <c r="K1035">
        <v>117</v>
      </c>
      <c r="L1035">
        <v>536</v>
      </c>
      <c r="M1035">
        <v>143</v>
      </c>
      <c r="N1035">
        <v>79</v>
      </c>
      <c r="O1035">
        <v>74</v>
      </c>
      <c r="P1035">
        <v>23</v>
      </c>
      <c r="Q1035">
        <v>45</v>
      </c>
      <c r="R1035">
        <v>1</v>
      </c>
      <c r="S1035">
        <v>3</v>
      </c>
      <c r="T1035">
        <v>87</v>
      </c>
      <c r="U1035">
        <v>6.69231</v>
      </c>
      <c r="V1035">
        <v>3.4615399999999998</v>
      </c>
      <c r="W1035">
        <v>1.93333</v>
      </c>
      <c r="X1035">
        <v>1.7692300000000001</v>
      </c>
      <c r="Y1035">
        <v>0.16231300000000001</v>
      </c>
      <c r="Z1035">
        <v>8.3955199999999994E-2</v>
      </c>
      <c r="AA1035">
        <v>7.8358210623264299E-2</v>
      </c>
      <c r="AB1035">
        <v>0.29303299999999999</v>
      </c>
      <c r="AC1035">
        <v>1.60684</v>
      </c>
      <c r="AD1035">
        <v>0.31746000000000002</v>
      </c>
      <c r="AE1035">
        <v>0.69961499999999999</v>
      </c>
      <c r="AH1035">
        <v>5.5541900000000002</v>
      </c>
      <c r="AI1035">
        <v>0.181947</v>
      </c>
      <c r="AJ1035">
        <v>-0.129555</v>
      </c>
      <c r="AK1035">
        <v>999</v>
      </c>
      <c r="AO1035">
        <v>9323</v>
      </c>
    </row>
    <row r="1036" spans="1:41" x14ac:dyDescent="0.45">
      <c r="A1036" t="s">
        <v>7389</v>
      </c>
      <c r="B1036" t="s">
        <v>7</v>
      </c>
      <c r="C1036">
        <v>2</v>
      </c>
      <c r="D1036">
        <v>3</v>
      </c>
      <c r="F1036">
        <v>4.6308699999999998</v>
      </c>
      <c r="G1036">
        <v>34</v>
      </c>
      <c r="H1036">
        <v>4</v>
      </c>
      <c r="K1036">
        <v>44.7</v>
      </c>
      <c r="L1036">
        <v>205</v>
      </c>
      <c r="M1036">
        <v>47</v>
      </c>
      <c r="N1036">
        <v>25</v>
      </c>
      <c r="O1036">
        <v>23</v>
      </c>
      <c r="P1036">
        <v>6</v>
      </c>
      <c r="Q1036">
        <v>22</v>
      </c>
      <c r="R1036">
        <v>1</v>
      </c>
      <c r="S1036">
        <v>1</v>
      </c>
      <c r="T1036">
        <v>44</v>
      </c>
      <c r="U1036">
        <v>8.8590599999999995</v>
      </c>
      <c r="V1036">
        <v>4.4295299999999997</v>
      </c>
      <c r="W1036">
        <v>2</v>
      </c>
      <c r="X1036">
        <v>1.2080500000000001</v>
      </c>
      <c r="Y1036">
        <v>0.21463399999999999</v>
      </c>
      <c r="Z1036">
        <v>0.107317</v>
      </c>
      <c r="AA1036">
        <v>0.107317075133323</v>
      </c>
      <c r="AB1036">
        <v>0.25824200000000003</v>
      </c>
      <c r="AC1036">
        <v>1.54362</v>
      </c>
      <c r="AD1036">
        <v>0.31060599999999999</v>
      </c>
      <c r="AE1036">
        <v>0.72607299999999997</v>
      </c>
      <c r="AH1036">
        <v>4.5749500000000003</v>
      </c>
      <c r="AI1036">
        <v>0.18192800000000001</v>
      </c>
      <c r="AJ1036">
        <v>0.15862899999999999</v>
      </c>
      <c r="AK1036">
        <v>999</v>
      </c>
      <c r="AO1036">
        <v>20116</v>
      </c>
    </row>
    <row r="1037" spans="1:41" x14ac:dyDescent="0.45">
      <c r="A1037" t="s">
        <v>7351</v>
      </c>
      <c r="B1037" t="s">
        <v>14</v>
      </c>
      <c r="C1037">
        <v>1</v>
      </c>
      <c r="D1037">
        <v>1</v>
      </c>
      <c r="F1037">
        <v>4</v>
      </c>
      <c r="G1037">
        <v>49</v>
      </c>
      <c r="H1037">
        <v>0</v>
      </c>
      <c r="K1037">
        <v>45</v>
      </c>
      <c r="L1037">
        <v>196</v>
      </c>
      <c r="M1037">
        <v>35</v>
      </c>
      <c r="N1037">
        <v>21</v>
      </c>
      <c r="O1037">
        <v>20</v>
      </c>
      <c r="P1037">
        <v>6</v>
      </c>
      <c r="Q1037">
        <v>26</v>
      </c>
      <c r="R1037">
        <v>0</v>
      </c>
      <c r="S1037">
        <v>2</v>
      </c>
      <c r="T1037">
        <v>59</v>
      </c>
      <c r="U1037">
        <v>11.8</v>
      </c>
      <c r="V1037">
        <v>5.2</v>
      </c>
      <c r="W1037">
        <v>2.2692299999999999</v>
      </c>
      <c r="X1037">
        <v>1.2</v>
      </c>
      <c r="Y1037">
        <v>0.30102000000000001</v>
      </c>
      <c r="Z1037">
        <v>0.13265299999999999</v>
      </c>
      <c r="AA1037">
        <v>0.16836735606193501</v>
      </c>
      <c r="AB1037">
        <v>0.20833299999999999</v>
      </c>
      <c r="AC1037">
        <v>1.3555600000000001</v>
      </c>
      <c r="AD1037">
        <v>0.281553</v>
      </c>
      <c r="AE1037">
        <v>0.76045600000000002</v>
      </c>
      <c r="AH1037">
        <v>4.2328200000000002</v>
      </c>
      <c r="AI1037">
        <v>0.180918</v>
      </c>
      <c r="AJ1037">
        <v>0.26455200000000001</v>
      </c>
      <c r="AK1037">
        <v>999</v>
      </c>
      <c r="AO1037">
        <v>33826</v>
      </c>
    </row>
    <row r="1038" spans="1:41" x14ac:dyDescent="0.45">
      <c r="A1038" t="s">
        <v>8319</v>
      </c>
      <c r="B1038" t="s">
        <v>21</v>
      </c>
      <c r="C1038">
        <v>2</v>
      </c>
      <c r="D1038">
        <v>4</v>
      </c>
      <c r="F1038">
        <v>4.9748700000000001</v>
      </c>
      <c r="G1038">
        <v>28</v>
      </c>
      <c r="H1038">
        <v>9</v>
      </c>
      <c r="K1038">
        <v>59.7</v>
      </c>
      <c r="L1038">
        <v>275</v>
      </c>
      <c r="M1038">
        <v>69</v>
      </c>
      <c r="N1038">
        <v>35</v>
      </c>
      <c r="O1038">
        <v>33</v>
      </c>
      <c r="P1038">
        <v>8</v>
      </c>
      <c r="Q1038">
        <v>23</v>
      </c>
      <c r="R1038">
        <v>0</v>
      </c>
      <c r="S1038">
        <v>4</v>
      </c>
      <c r="T1038">
        <v>42</v>
      </c>
      <c r="U1038">
        <v>6.3316600000000003</v>
      </c>
      <c r="V1038">
        <v>3.4673400000000001</v>
      </c>
      <c r="W1038">
        <v>1.82609</v>
      </c>
      <c r="X1038">
        <v>1.2060299999999999</v>
      </c>
      <c r="Y1038">
        <v>0.152727</v>
      </c>
      <c r="Z1038">
        <v>8.36364E-2</v>
      </c>
      <c r="AA1038">
        <v>6.9090910255908897E-2</v>
      </c>
      <c r="AB1038">
        <v>0.27822599999999997</v>
      </c>
      <c r="AC1038">
        <v>1.54104</v>
      </c>
      <c r="AD1038">
        <v>0.30808099999999999</v>
      </c>
      <c r="AE1038">
        <v>0.70544600000000002</v>
      </c>
      <c r="AH1038">
        <v>4.9468300000000003</v>
      </c>
      <c r="AI1038">
        <v>0.18021799999999999</v>
      </c>
      <c r="AJ1038">
        <v>0.23641899999999999</v>
      </c>
      <c r="AK1038">
        <v>999</v>
      </c>
      <c r="AO1038" t="s">
        <v>8320</v>
      </c>
    </row>
    <row r="1039" spans="1:41" x14ac:dyDescent="0.45">
      <c r="A1039" t="s">
        <v>8321</v>
      </c>
      <c r="C1039">
        <v>4</v>
      </c>
      <c r="D1039">
        <v>5</v>
      </c>
      <c r="F1039">
        <v>5.1724100000000002</v>
      </c>
      <c r="G1039">
        <v>21</v>
      </c>
      <c r="H1039">
        <v>13</v>
      </c>
      <c r="K1039">
        <v>78.3</v>
      </c>
      <c r="L1039">
        <v>354</v>
      </c>
      <c r="M1039">
        <v>86</v>
      </c>
      <c r="N1039">
        <v>48</v>
      </c>
      <c r="O1039">
        <v>45</v>
      </c>
      <c r="P1039">
        <v>11</v>
      </c>
      <c r="Q1039">
        <v>31</v>
      </c>
      <c r="R1039">
        <v>0</v>
      </c>
      <c r="S1039">
        <v>7</v>
      </c>
      <c r="T1039">
        <v>48</v>
      </c>
      <c r="U1039">
        <v>5.5172400000000001</v>
      </c>
      <c r="V1039">
        <v>3.5632199999999998</v>
      </c>
      <c r="W1039">
        <v>1.5483899999999999</v>
      </c>
      <c r="X1039">
        <v>1.26437</v>
      </c>
      <c r="Y1039">
        <v>0.13559299999999999</v>
      </c>
      <c r="Z1039">
        <v>8.7570599999999998E-2</v>
      </c>
      <c r="AA1039">
        <v>4.80225980281829E-2</v>
      </c>
      <c r="AB1039">
        <v>0.27215200000000001</v>
      </c>
      <c r="AC1039">
        <v>1.4942500000000001</v>
      </c>
      <c r="AD1039">
        <v>0.29182900000000001</v>
      </c>
      <c r="AE1039">
        <v>0.67913400000000002</v>
      </c>
      <c r="AH1039">
        <v>5.3112300000000001</v>
      </c>
      <c r="AI1039">
        <v>0.17923600000000001</v>
      </c>
      <c r="AJ1039">
        <v>0.237792</v>
      </c>
      <c r="AK1039">
        <v>999</v>
      </c>
      <c r="AO1039" t="s">
        <v>8322</v>
      </c>
    </row>
    <row r="1040" spans="1:41" x14ac:dyDescent="0.45">
      <c r="A1040" t="s">
        <v>8323</v>
      </c>
      <c r="B1040" t="s">
        <v>36</v>
      </c>
      <c r="C1040">
        <v>3</v>
      </c>
      <c r="D1040">
        <v>3</v>
      </c>
      <c r="F1040">
        <v>4.2663700000000002</v>
      </c>
      <c r="G1040">
        <v>42</v>
      </c>
      <c r="H1040">
        <v>0</v>
      </c>
      <c r="K1040">
        <v>44.3</v>
      </c>
      <c r="L1040">
        <v>189</v>
      </c>
      <c r="M1040">
        <v>40</v>
      </c>
      <c r="N1040">
        <v>22</v>
      </c>
      <c r="O1040">
        <v>21</v>
      </c>
      <c r="P1040">
        <v>5</v>
      </c>
      <c r="Q1040">
        <v>18</v>
      </c>
      <c r="R1040">
        <v>0</v>
      </c>
      <c r="S1040">
        <v>3</v>
      </c>
      <c r="T1040">
        <v>42</v>
      </c>
      <c r="U1040">
        <v>8.5327300000000008</v>
      </c>
      <c r="V1040">
        <v>3.6568800000000001</v>
      </c>
      <c r="W1040">
        <v>2.3333300000000001</v>
      </c>
      <c r="X1040">
        <v>1.0158</v>
      </c>
      <c r="Y1040">
        <v>0.222222</v>
      </c>
      <c r="Z1040">
        <v>9.5238100000000006E-2</v>
      </c>
      <c r="AA1040">
        <v>0.126984126865863</v>
      </c>
      <c r="AB1040">
        <v>0.238095</v>
      </c>
      <c r="AC1040">
        <v>1.3092600000000001</v>
      </c>
      <c r="AD1040">
        <v>0.28925600000000001</v>
      </c>
      <c r="AE1040">
        <v>0.70588200000000001</v>
      </c>
      <c r="AH1040">
        <v>4.2482699999999998</v>
      </c>
      <c r="AI1040">
        <v>0.17860899999999999</v>
      </c>
      <c r="AJ1040">
        <v>0.22223200000000001</v>
      </c>
      <c r="AK1040">
        <v>999</v>
      </c>
      <c r="AO1040" t="s">
        <v>8324</v>
      </c>
    </row>
    <row r="1041" spans="1:41" x14ac:dyDescent="0.45">
      <c r="A1041" t="s">
        <v>8325</v>
      </c>
      <c r="B1041" t="s">
        <v>89</v>
      </c>
      <c r="C1041">
        <v>6</v>
      </c>
      <c r="D1041">
        <v>6</v>
      </c>
      <c r="F1041">
        <v>4.51694</v>
      </c>
      <c r="G1041">
        <v>29</v>
      </c>
      <c r="H1041">
        <v>8</v>
      </c>
      <c r="K1041">
        <v>79.7</v>
      </c>
      <c r="L1041">
        <v>350</v>
      </c>
      <c r="M1041">
        <v>69</v>
      </c>
      <c r="N1041">
        <v>43</v>
      </c>
      <c r="O1041">
        <v>40</v>
      </c>
      <c r="P1041">
        <v>10</v>
      </c>
      <c r="Q1041">
        <v>36</v>
      </c>
      <c r="R1041">
        <v>0</v>
      </c>
      <c r="S1041">
        <v>13</v>
      </c>
      <c r="T1041">
        <v>79</v>
      </c>
      <c r="U1041">
        <v>8.9209499999999995</v>
      </c>
      <c r="V1041">
        <v>4.0652400000000002</v>
      </c>
      <c r="W1041">
        <v>2.1944400000000002</v>
      </c>
      <c r="X1041">
        <v>1.12923</v>
      </c>
      <c r="Y1041">
        <v>0.225714</v>
      </c>
      <c r="Z1041">
        <v>0.102857</v>
      </c>
      <c r="AA1041">
        <v>0.122857138514518</v>
      </c>
      <c r="AB1041">
        <v>0.229236</v>
      </c>
      <c r="AC1041">
        <v>1.3174399999999999</v>
      </c>
      <c r="AD1041">
        <v>0.27830199999999999</v>
      </c>
      <c r="AE1041">
        <v>0.68131900000000001</v>
      </c>
      <c r="AH1041">
        <v>4.7481400000000002</v>
      </c>
      <c r="AI1041">
        <v>0.17699999999999999</v>
      </c>
      <c r="AJ1041">
        <v>0.336642</v>
      </c>
      <c r="AK1041">
        <v>999</v>
      </c>
      <c r="AO1041" t="s">
        <v>6428</v>
      </c>
    </row>
    <row r="1042" spans="1:41" x14ac:dyDescent="0.45">
      <c r="A1042" t="s">
        <v>8326</v>
      </c>
      <c r="B1042" t="s">
        <v>309</v>
      </c>
      <c r="C1042">
        <v>2</v>
      </c>
      <c r="D1042">
        <v>2</v>
      </c>
      <c r="F1042">
        <v>5.0585500000000003</v>
      </c>
      <c r="G1042">
        <v>29</v>
      </c>
      <c r="H1042">
        <v>2</v>
      </c>
      <c r="K1042">
        <v>42.7</v>
      </c>
      <c r="L1042">
        <v>188</v>
      </c>
      <c r="M1042">
        <v>47</v>
      </c>
      <c r="N1042">
        <v>26</v>
      </c>
      <c r="O1042">
        <v>24</v>
      </c>
      <c r="P1042">
        <v>6</v>
      </c>
      <c r="Q1042">
        <v>12</v>
      </c>
      <c r="R1042">
        <v>0</v>
      </c>
      <c r="S1042">
        <v>4</v>
      </c>
      <c r="T1042">
        <v>30</v>
      </c>
      <c r="U1042">
        <v>6.3231799999999998</v>
      </c>
      <c r="V1042">
        <v>2.5292699999999999</v>
      </c>
      <c r="W1042">
        <v>2.5</v>
      </c>
      <c r="X1042">
        <v>1.26464</v>
      </c>
      <c r="Y1042">
        <v>0.15957399999999999</v>
      </c>
      <c r="Z1042">
        <v>6.3829800000000006E-2</v>
      </c>
      <c r="AA1042">
        <v>9.5744676887989003E-2</v>
      </c>
      <c r="AB1042">
        <v>0.273256</v>
      </c>
      <c r="AC1042">
        <v>1.3817299999999999</v>
      </c>
      <c r="AD1042">
        <v>0.30147099999999999</v>
      </c>
      <c r="AE1042">
        <v>0.65217400000000003</v>
      </c>
      <c r="AH1042">
        <v>4.8007099999999996</v>
      </c>
      <c r="AI1042">
        <v>0.17635700000000001</v>
      </c>
      <c r="AJ1042">
        <v>0.215674</v>
      </c>
      <c r="AK1042">
        <v>999</v>
      </c>
      <c r="AO1042" t="s">
        <v>8327</v>
      </c>
    </row>
    <row r="1043" spans="1:41" x14ac:dyDescent="0.45">
      <c r="A1043" t="s">
        <v>7571</v>
      </c>
      <c r="B1043" t="s">
        <v>207</v>
      </c>
      <c r="C1043">
        <v>3</v>
      </c>
      <c r="D1043">
        <v>5</v>
      </c>
      <c r="F1043">
        <v>5.0388799999999998</v>
      </c>
      <c r="G1043">
        <v>27</v>
      </c>
      <c r="H1043">
        <v>8</v>
      </c>
      <c r="K1043">
        <v>64.3</v>
      </c>
      <c r="L1043">
        <v>292</v>
      </c>
      <c r="M1043">
        <v>62</v>
      </c>
      <c r="N1043">
        <v>39</v>
      </c>
      <c r="O1043">
        <v>36</v>
      </c>
      <c r="P1043">
        <v>9</v>
      </c>
      <c r="Q1043">
        <v>35</v>
      </c>
      <c r="R1043">
        <v>0</v>
      </c>
      <c r="S1043">
        <v>6</v>
      </c>
      <c r="T1043">
        <v>59</v>
      </c>
      <c r="U1043">
        <v>8.2581600000000002</v>
      </c>
      <c r="V1043">
        <v>4.8989099999999999</v>
      </c>
      <c r="W1043">
        <v>1.68571</v>
      </c>
      <c r="X1043">
        <v>1.25972</v>
      </c>
      <c r="Y1043">
        <v>0.20205500000000001</v>
      </c>
      <c r="Z1043">
        <v>0.119863</v>
      </c>
      <c r="AA1043">
        <v>8.2191787660121904E-2</v>
      </c>
      <c r="AB1043">
        <v>0.24701200000000001</v>
      </c>
      <c r="AC1043">
        <v>1.5085500000000001</v>
      </c>
      <c r="AD1043">
        <v>0.28961700000000001</v>
      </c>
      <c r="AE1043">
        <v>0.68720400000000004</v>
      </c>
      <c r="AH1043">
        <v>5.1524000000000001</v>
      </c>
      <c r="AI1043">
        <v>0.17615500000000001</v>
      </c>
      <c r="AJ1043">
        <v>6.0471799999999999E-2</v>
      </c>
      <c r="AK1043">
        <v>999</v>
      </c>
      <c r="AO1043">
        <v>20276</v>
      </c>
    </row>
    <row r="1044" spans="1:41" x14ac:dyDescent="0.45">
      <c r="A1044" t="s">
        <v>8328</v>
      </c>
      <c r="B1044" t="s">
        <v>104</v>
      </c>
      <c r="C1044">
        <v>3</v>
      </c>
      <c r="D1044">
        <v>5</v>
      </c>
      <c r="F1044">
        <v>4.8461499999999997</v>
      </c>
      <c r="G1044">
        <v>28</v>
      </c>
      <c r="H1044">
        <v>4</v>
      </c>
      <c r="K1044">
        <v>52</v>
      </c>
      <c r="L1044">
        <v>234</v>
      </c>
      <c r="M1044">
        <v>53</v>
      </c>
      <c r="N1044">
        <v>30</v>
      </c>
      <c r="O1044">
        <v>28</v>
      </c>
      <c r="P1044">
        <v>7</v>
      </c>
      <c r="Q1044">
        <v>26</v>
      </c>
      <c r="R1044">
        <v>1</v>
      </c>
      <c r="S1044">
        <v>1</v>
      </c>
      <c r="T1044">
        <v>45</v>
      </c>
      <c r="U1044">
        <v>7.7884599999999997</v>
      </c>
      <c r="V1044">
        <v>4.5</v>
      </c>
      <c r="W1044">
        <v>1.7307699999999999</v>
      </c>
      <c r="X1044">
        <v>1.2115400000000001</v>
      </c>
      <c r="Y1044">
        <v>0.19230800000000001</v>
      </c>
      <c r="Z1044">
        <v>0.111111</v>
      </c>
      <c r="AA1044">
        <v>8.11965838074684E-2</v>
      </c>
      <c r="AB1044">
        <v>0.25603900000000002</v>
      </c>
      <c r="AC1044">
        <v>1.5192300000000001</v>
      </c>
      <c r="AD1044">
        <v>0.29677399999999998</v>
      </c>
      <c r="AE1044">
        <v>0.70809299999999997</v>
      </c>
      <c r="AH1044">
        <v>4.8319599999999996</v>
      </c>
      <c r="AI1044">
        <v>0.175757</v>
      </c>
      <c r="AJ1044">
        <v>0.121659</v>
      </c>
      <c r="AK1044">
        <v>999</v>
      </c>
      <c r="AO1044" t="s">
        <v>8329</v>
      </c>
    </row>
    <row r="1045" spans="1:41" x14ac:dyDescent="0.45">
      <c r="A1045" t="s">
        <v>7514</v>
      </c>
      <c r="B1045" t="s">
        <v>56</v>
      </c>
      <c r="C1045">
        <v>5</v>
      </c>
      <c r="D1045">
        <v>5</v>
      </c>
      <c r="F1045">
        <v>4.1109299999999998</v>
      </c>
      <c r="G1045">
        <v>53</v>
      </c>
      <c r="H1045">
        <v>1</v>
      </c>
      <c r="K1045">
        <v>61.3</v>
      </c>
      <c r="L1045">
        <v>262</v>
      </c>
      <c r="M1045">
        <v>58</v>
      </c>
      <c r="N1045">
        <v>30</v>
      </c>
      <c r="O1045">
        <v>28</v>
      </c>
      <c r="P1045">
        <v>9</v>
      </c>
      <c r="Q1045">
        <v>23</v>
      </c>
      <c r="R1045">
        <v>2</v>
      </c>
      <c r="S1045">
        <v>3</v>
      </c>
      <c r="T1045">
        <v>59</v>
      </c>
      <c r="U1045">
        <v>8.6623199999999994</v>
      </c>
      <c r="V1045">
        <v>3.3768400000000001</v>
      </c>
      <c r="W1045">
        <v>2.5652200000000001</v>
      </c>
      <c r="X1045">
        <v>1.3213699999999999</v>
      </c>
      <c r="Y1045">
        <v>0.225191</v>
      </c>
      <c r="Z1045">
        <v>8.7786299999999998E-2</v>
      </c>
      <c r="AA1045">
        <v>0.13740457594394601</v>
      </c>
      <c r="AB1045">
        <v>0.24576300000000001</v>
      </c>
      <c r="AC1045">
        <v>1.3213699999999999</v>
      </c>
      <c r="AD1045">
        <v>0.29166700000000001</v>
      </c>
      <c r="AE1045">
        <v>0.745614</v>
      </c>
      <c r="AH1045">
        <v>4.5111600000000003</v>
      </c>
      <c r="AI1045">
        <v>0.17474300000000001</v>
      </c>
      <c r="AJ1045">
        <v>0.442438</v>
      </c>
      <c r="AK1045">
        <v>999</v>
      </c>
      <c r="AO1045">
        <v>14332</v>
      </c>
    </row>
    <row r="1046" spans="1:41" x14ac:dyDescent="0.45">
      <c r="A1046" t="s">
        <v>6405</v>
      </c>
      <c r="B1046" t="s">
        <v>309</v>
      </c>
      <c r="C1046">
        <v>3</v>
      </c>
      <c r="D1046">
        <v>5</v>
      </c>
      <c r="F1046">
        <v>4.83101</v>
      </c>
      <c r="G1046">
        <v>39</v>
      </c>
      <c r="H1046">
        <v>0</v>
      </c>
      <c r="K1046">
        <v>50.3</v>
      </c>
      <c r="L1046">
        <v>222</v>
      </c>
      <c r="M1046">
        <v>51</v>
      </c>
      <c r="N1046">
        <v>29</v>
      </c>
      <c r="O1046">
        <v>27</v>
      </c>
      <c r="P1046">
        <v>7</v>
      </c>
      <c r="Q1046">
        <v>21</v>
      </c>
      <c r="R1046">
        <v>1</v>
      </c>
      <c r="S1046">
        <v>2</v>
      </c>
      <c r="T1046">
        <v>46</v>
      </c>
      <c r="U1046">
        <v>8.23062</v>
      </c>
      <c r="V1046">
        <v>3.75746</v>
      </c>
      <c r="W1046">
        <v>2.19048</v>
      </c>
      <c r="X1046">
        <v>1.2524900000000001</v>
      </c>
      <c r="Y1046">
        <v>0.207207</v>
      </c>
      <c r="Z1046">
        <v>9.4594600000000001E-2</v>
      </c>
      <c r="AA1046">
        <v>0.112612605094909</v>
      </c>
      <c r="AB1046">
        <v>0.25628099999999998</v>
      </c>
      <c r="AC1046">
        <v>1.4314100000000001</v>
      </c>
      <c r="AD1046">
        <v>0.30137000000000003</v>
      </c>
      <c r="AE1046">
        <v>0.69131799999999999</v>
      </c>
      <c r="AH1046">
        <v>4.6069300000000002</v>
      </c>
      <c r="AI1046">
        <v>0.17324600000000001</v>
      </c>
      <c r="AJ1046">
        <v>0.25847799999999999</v>
      </c>
      <c r="AK1046">
        <v>999</v>
      </c>
      <c r="AO1046" t="s">
        <v>6408</v>
      </c>
    </row>
    <row r="1047" spans="1:41" x14ac:dyDescent="0.45">
      <c r="A1047" t="s">
        <v>8330</v>
      </c>
      <c r="B1047" t="s">
        <v>42</v>
      </c>
      <c r="C1047">
        <v>4</v>
      </c>
      <c r="D1047">
        <v>5</v>
      </c>
      <c r="F1047">
        <v>4.5</v>
      </c>
      <c r="G1047">
        <v>35</v>
      </c>
      <c r="H1047">
        <v>0</v>
      </c>
      <c r="K1047">
        <v>56</v>
      </c>
      <c r="L1047">
        <v>245</v>
      </c>
      <c r="M1047">
        <v>58</v>
      </c>
      <c r="N1047">
        <v>30</v>
      </c>
      <c r="O1047">
        <v>28</v>
      </c>
      <c r="P1047">
        <v>7</v>
      </c>
      <c r="Q1047">
        <v>16</v>
      </c>
      <c r="R1047">
        <v>0</v>
      </c>
      <c r="S1047">
        <v>5</v>
      </c>
      <c r="T1047">
        <v>45</v>
      </c>
      <c r="U1047">
        <v>7.2321400000000002</v>
      </c>
      <c r="V1047">
        <v>2.5714299999999999</v>
      </c>
      <c r="W1047">
        <v>2.8125</v>
      </c>
      <c r="X1047">
        <v>1.125</v>
      </c>
      <c r="Y1047">
        <v>0.183673</v>
      </c>
      <c r="Z1047">
        <v>6.5306100000000006E-2</v>
      </c>
      <c r="AA1047">
        <v>0.118367351591587</v>
      </c>
      <c r="AB1047">
        <v>0.25892900000000002</v>
      </c>
      <c r="AC1047">
        <v>1.3214300000000001</v>
      </c>
      <c r="AD1047">
        <v>0.296512</v>
      </c>
      <c r="AE1047">
        <v>0.68535800000000002</v>
      </c>
      <c r="AH1047">
        <v>4.3978999999999999</v>
      </c>
      <c r="AI1047">
        <v>0.17125199999999999</v>
      </c>
      <c r="AJ1047">
        <v>8.6997900000000003E-2</v>
      </c>
      <c r="AK1047">
        <v>999</v>
      </c>
      <c r="AO1047" t="s">
        <v>8331</v>
      </c>
    </row>
    <row r="1048" spans="1:41" x14ac:dyDescent="0.45">
      <c r="A1048" t="s">
        <v>7516</v>
      </c>
      <c r="B1048" t="s">
        <v>178</v>
      </c>
      <c r="C1048">
        <v>2</v>
      </c>
      <c r="D1048">
        <v>3</v>
      </c>
      <c r="F1048">
        <v>4.3953499999999996</v>
      </c>
      <c r="G1048">
        <v>40</v>
      </c>
      <c r="H1048">
        <v>0</v>
      </c>
      <c r="K1048">
        <v>43</v>
      </c>
      <c r="L1048">
        <v>186</v>
      </c>
      <c r="M1048">
        <v>36</v>
      </c>
      <c r="N1048">
        <v>22</v>
      </c>
      <c r="O1048">
        <v>21</v>
      </c>
      <c r="P1048">
        <v>6</v>
      </c>
      <c r="Q1048">
        <v>20</v>
      </c>
      <c r="R1048">
        <v>1</v>
      </c>
      <c r="S1048">
        <v>5</v>
      </c>
      <c r="T1048">
        <v>52</v>
      </c>
      <c r="U1048">
        <v>10.883699999999999</v>
      </c>
      <c r="V1048">
        <v>4.1860499999999998</v>
      </c>
      <c r="W1048">
        <v>2.6</v>
      </c>
      <c r="X1048">
        <v>1.2558100000000001</v>
      </c>
      <c r="Y1048">
        <v>0.27956999999999999</v>
      </c>
      <c r="Z1048">
        <v>0.107527</v>
      </c>
      <c r="AA1048">
        <v>0.17204301059245999</v>
      </c>
      <c r="AB1048">
        <v>0.223602</v>
      </c>
      <c r="AC1048">
        <v>1.30233</v>
      </c>
      <c r="AD1048">
        <v>0.29126200000000002</v>
      </c>
      <c r="AE1048">
        <v>0.71428599999999998</v>
      </c>
      <c r="AH1048">
        <v>4.3945800000000004</v>
      </c>
      <c r="AI1048">
        <v>0.171152</v>
      </c>
      <c r="AJ1048">
        <v>0.14952299999999999</v>
      </c>
      <c r="AK1048">
        <v>999</v>
      </c>
      <c r="AO1048">
        <v>21620</v>
      </c>
    </row>
    <row r="1049" spans="1:41" x14ac:dyDescent="0.45">
      <c r="A1049" t="s">
        <v>8332</v>
      </c>
      <c r="C1049">
        <v>2</v>
      </c>
      <c r="D1049">
        <v>3</v>
      </c>
      <c r="F1049">
        <v>5.21739</v>
      </c>
      <c r="G1049">
        <v>42</v>
      </c>
      <c r="H1049">
        <v>2</v>
      </c>
      <c r="K1049">
        <v>48.3</v>
      </c>
      <c r="L1049">
        <v>211</v>
      </c>
      <c r="M1049">
        <v>49</v>
      </c>
      <c r="N1049">
        <v>30</v>
      </c>
      <c r="O1049">
        <v>28</v>
      </c>
      <c r="P1049">
        <v>8</v>
      </c>
      <c r="Q1049">
        <v>18</v>
      </c>
      <c r="R1049">
        <v>1</v>
      </c>
      <c r="S1049">
        <v>2</v>
      </c>
      <c r="T1049">
        <v>45</v>
      </c>
      <c r="U1049">
        <v>8.3850899999999999</v>
      </c>
      <c r="V1049">
        <v>3.3540399999999999</v>
      </c>
      <c r="W1049">
        <v>2.5</v>
      </c>
      <c r="X1049">
        <v>1.49068</v>
      </c>
      <c r="Y1049">
        <v>0.21326999999999999</v>
      </c>
      <c r="Z1049">
        <v>8.5308099999999998E-2</v>
      </c>
      <c r="AA1049">
        <v>0.12796208262443501</v>
      </c>
      <c r="AB1049">
        <v>0.25654500000000002</v>
      </c>
      <c r="AC1049">
        <v>1.3871599999999999</v>
      </c>
      <c r="AD1049">
        <v>0.297101</v>
      </c>
      <c r="AE1049">
        <v>0.66308199999999995</v>
      </c>
      <c r="AH1049">
        <v>4.7871300000000003</v>
      </c>
      <c r="AI1049">
        <v>0.170821</v>
      </c>
      <c r="AJ1049">
        <v>-8.5090399999999997E-2</v>
      </c>
      <c r="AK1049">
        <v>999</v>
      </c>
      <c r="AO1049">
        <v>15051</v>
      </c>
    </row>
    <row r="1050" spans="1:41" x14ac:dyDescent="0.45">
      <c r="A1050" t="s">
        <v>127</v>
      </c>
      <c r="B1050" t="s">
        <v>14</v>
      </c>
      <c r="C1050">
        <v>2</v>
      </c>
      <c r="D1050">
        <v>2</v>
      </c>
      <c r="F1050">
        <v>3.88368</v>
      </c>
      <c r="G1050">
        <v>56</v>
      </c>
      <c r="H1050">
        <v>1</v>
      </c>
      <c r="K1050">
        <v>53.3</v>
      </c>
      <c r="L1050">
        <v>225</v>
      </c>
      <c r="M1050">
        <v>45</v>
      </c>
      <c r="N1050">
        <v>25</v>
      </c>
      <c r="O1050">
        <v>23</v>
      </c>
      <c r="P1050">
        <v>7</v>
      </c>
      <c r="Q1050">
        <v>23</v>
      </c>
      <c r="R1050">
        <v>2</v>
      </c>
      <c r="S1050">
        <v>4</v>
      </c>
      <c r="T1050">
        <v>56</v>
      </c>
      <c r="U1050">
        <v>9.4559099999999994</v>
      </c>
      <c r="V1050">
        <v>3.88368</v>
      </c>
      <c r="W1050">
        <v>2.4347799999999999</v>
      </c>
      <c r="X1050">
        <v>1.1819900000000001</v>
      </c>
      <c r="Y1050">
        <v>0.248889</v>
      </c>
      <c r="Z1050">
        <v>0.10222199999999999</v>
      </c>
      <c r="AA1050">
        <v>0.146666675806045</v>
      </c>
      <c r="AB1050">
        <v>0.227273</v>
      </c>
      <c r="AC1050">
        <v>1.2758</v>
      </c>
      <c r="AD1050">
        <v>0.28148099999999998</v>
      </c>
      <c r="AE1050">
        <v>0.73883200000000004</v>
      </c>
      <c r="AH1050">
        <v>4.3807400000000003</v>
      </c>
      <c r="AI1050">
        <v>0.17080500000000001</v>
      </c>
      <c r="AJ1050">
        <v>0.34445300000000001</v>
      </c>
      <c r="AK1050">
        <v>999</v>
      </c>
      <c r="AO1050">
        <v>23443</v>
      </c>
    </row>
    <row r="1051" spans="1:41" x14ac:dyDescent="0.45">
      <c r="A1051" t="s">
        <v>7363</v>
      </c>
      <c r="B1051" t="s">
        <v>14</v>
      </c>
      <c r="C1051">
        <v>2</v>
      </c>
      <c r="D1051">
        <v>1</v>
      </c>
      <c r="F1051">
        <v>3.9957699999999998</v>
      </c>
      <c r="G1051">
        <v>40</v>
      </c>
      <c r="H1051">
        <v>0</v>
      </c>
      <c r="K1051">
        <v>47.3</v>
      </c>
      <c r="L1051">
        <v>205</v>
      </c>
      <c r="M1051">
        <v>38</v>
      </c>
      <c r="N1051">
        <v>22</v>
      </c>
      <c r="O1051">
        <v>21</v>
      </c>
      <c r="P1051">
        <v>6</v>
      </c>
      <c r="Q1051">
        <v>26</v>
      </c>
      <c r="R1051">
        <v>1</v>
      </c>
      <c r="S1051">
        <v>2</v>
      </c>
      <c r="T1051">
        <v>57</v>
      </c>
      <c r="U1051">
        <v>10.845700000000001</v>
      </c>
      <c r="V1051">
        <v>4.9471499999999997</v>
      </c>
      <c r="W1051">
        <v>2.19231</v>
      </c>
      <c r="X1051">
        <v>1.1416500000000001</v>
      </c>
      <c r="Y1051">
        <v>0.27804899999999999</v>
      </c>
      <c r="Z1051">
        <v>0.126829</v>
      </c>
      <c r="AA1051">
        <v>0.151219516992568</v>
      </c>
      <c r="AB1051">
        <v>0.21468899999999999</v>
      </c>
      <c r="AC1051">
        <v>1.35307</v>
      </c>
      <c r="AD1051">
        <v>0.28070200000000001</v>
      </c>
      <c r="AE1051">
        <v>0.75539599999999996</v>
      </c>
      <c r="AH1051">
        <v>4.2698400000000003</v>
      </c>
      <c r="AI1051">
        <v>0.170628</v>
      </c>
      <c r="AJ1051">
        <v>0.28589599999999998</v>
      </c>
      <c r="AK1051">
        <v>999</v>
      </c>
      <c r="AO1051">
        <v>22210</v>
      </c>
    </row>
    <row r="1052" spans="1:41" x14ac:dyDescent="0.45">
      <c r="A1052" t="s">
        <v>8333</v>
      </c>
      <c r="C1052">
        <v>4</v>
      </c>
      <c r="D1052">
        <v>6</v>
      </c>
      <c r="F1052">
        <v>4.8802000000000003</v>
      </c>
      <c r="G1052">
        <v>26</v>
      </c>
      <c r="H1052">
        <v>12</v>
      </c>
      <c r="K1052">
        <v>79.3</v>
      </c>
      <c r="L1052">
        <v>361</v>
      </c>
      <c r="M1052">
        <v>78</v>
      </c>
      <c r="N1052">
        <v>46</v>
      </c>
      <c r="O1052">
        <v>43</v>
      </c>
      <c r="P1052">
        <v>9</v>
      </c>
      <c r="Q1052">
        <v>45</v>
      </c>
      <c r="R1052">
        <v>1</v>
      </c>
      <c r="S1052">
        <v>5</v>
      </c>
      <c r="T1052">
        <v>63</v>
      </c>
      <c r="U1052">
        <v>7.1500599999999999</v>
      </c>
      <c r="V1052">
        <v>5.1071900000000001</v>
      </c>
      <c r="W1052">
        <v>1.4</v>
      </c>
      <c r="X1052">
        <v>1.0214399999999999</v>
      </c>
      <c r="Y1052">
        <v>0.174515</v>
      </c>
      <c r="Z1052">
        <v>0.124654</v>
      </c>
      <c r="AA1052">
        <v>4.9861490726470899E-2</v>
      </c>
      <c r="AB1052">
        <v>0.25080400000000003</v>
      </c>
      <c r="AC1052">
        <v>1.5510699999999999</v>
      </c>
      <c r="AD1052">
        <v>0.28870299999999999</v>
      </c>
      <c r="AE1052">
        <v>0.69746399999999997</v>
      </c>
      <c r="AH1052">
        <v>5.0331000000000001</v>
      </c>
      <c r="AI1052">
        <v>0.16994300000000001</v>
      </c>
      <c r="AJ1052">
        <v>0.30305199999999999</v>
      </c>
      <c r="AK1052">
        <v>999</v>
      </c>
      <c r="AO1052" t="s">
        <v>8334</v>
      </c>
    </row>
    <row r="1053" spans="1:41" x14ac:dyDescent="0.45">
      <c r="A1053" t="s">
        <v>7439</v>
      </c>
      <c r="B1053" t="s">
        <v>76</v>
      </c>
      <c r="C1053">
        <v>4</v>
      </c>
      <c r="D1053">
        <v>4</v>
      </c>
      <c r="F1053">
        <v>4.6730799999999997</v>
      </c>
      <c r="G1053">
        <v>43</v>
      </c>
      <c r="H1053">
        <v>3</v>
      </c>
      <c r="K1053">
        <v>52</v>
      </c>
      <c r="L1053">
        <v>226</v>
      </c>
      <c r="M1053">
        <v>47</v>
      </c>
      <c r="N1053">
        <v>29</v>
      </c>
      <c r="O1053">
        <v>27</v>
      </c>
      <c r="P1053">
        <v>7</v>
      </c>
      <c r="Q1053">
        <v>24</v>
      </c>
      <c r="R1053">
        <v>2</v>
      </c>
      <c r="S1053">
        <v>3</v>
      </c>
      <c r="T1053">
        <v>52</v>
      </c>
      <c r="U1053">
        <v>9</v>
      </c>
      <c r="V1053">
        <v>4.1538500000000003</v>
      </c>
      <c r="W1053">
        <v>2.1666699999999999</v>
      </c>
      <c r="X1053">
        <v>1.2115400000000001</v>
      </c>
      <c r="Y1053">
        <v>0.23008899999999999</v>
      </c>
      <c r="Z1053">
        <v>0.106195</v>
      </c>
      <c r="AA1053">
        <v>0.123893812298774</v>
      </c>
      <c r="AB1053">
        <v>0.236181</v>
      </c>
      <c r="AC1053">
        <v>1.36538</v>
      </c>
      <c r="AD1053">
        <v>0.28571400000000002</v>
      </c>
      <c r="AE1053">
        <v>0.68627499999999997</v>
      </c>
      <c r="AH1053">
        <v>4.5627300000000002</v>
      </c>
      <c r="AI1053">
        <v>0.167128</v>
      </c>
      <c r="AJ1053">
        <v>-3.1931699999999999E-3</v>
      </c>
      <c r="AK1053">
        <v>999</v>
      </c>
      <c r="AO1053">
        <v>17878</v>
      </c>
    </row>
    <row r="1054" spans="1:41" x14ac:dyDescent="0.45">
      <c r="A1054" t="s">
        <v>8335</v>
      </c>
      <c r="B1054" t="s">
        <v>130</v>
      </c>
      <c r="C1054">
        <v>3</v>
      </c>
      <c r="D1054">
        <v>4</v>
      </c>
      <c r="F1054">
        <v>4.3575400000000002</v>
      </c>
      <c r="G1054">
        <v>30</v>
      </c>
      <c r="H1054">
        <v>0</v>
      </c>
      <c r="K1054">
        <v>53.7</v>
      </c>
      <c r="L1054">
        <v>231</v>
      </c>
      <c r="M1054">
        <v>54</v>
      </c>
      <c r="N1054">
        <v>28</v>
      </c>
      <c r="O1054">
        <v>26</v>
      </c>
      <c r="P1054">
        <v>7</v>
      </c>
      <c r="Q1054">
        <v>16</v>
      </c>
      <c r="R1054">
        <v>0</v>
      </c>
      <c r="S1054">
        <v>3</v>
      </c>
      <c r="T1054">
        <v>43</v>
      </c>
      <c r="U1054">
        <v>7.2066999999999997</v>
      </c>
      <c r="V1054">
        <v>2.6815600000000002</v>
      </c>
      <c r="W1054">
        <v>2.6875</v>
      </c>
      <c r="X1054">
        <v>1.1731799999999999</v>
      </c>
      <c r="Y1054">
        <v>0.18614700000000001</v>
      </c>
      <c r="Z1054">
        <v>6.9264099999999995E-2</v>
      </c>
      <c r="AA1054">
        <v>0.116883113980293</v>
      </c>
      <c r="AB1054">
        <v>0.25471700000000003</v>
      </c>
      <c r="AC1054">
        <v>1.3035399999999999</v>
      </c>
      <c r="AD1054">
        <v>0.29012300000000002</v>
      </c>
      <c r="AE1054">
        <v>0.69767400000000002</v>
      </c>
      <c r="AH1054">
        <v>4.4096000000000002</v>
      </c>
      <c r="AI1054">
        <v>0.165884</v>
      </c>
      <c r="AJ1054">
        <v>0.17233299999999999</v>
      </c>
      <c r="AK1054">
        <v>999</v>
      </c>
      <c r="AO1054" t="s">
        <v>8336</v>
      </c>
    </row>
    <row r="1055" spans="1:41" x14ac:dyDescent="0.45">
      <c r="A1055" t="s">
        <v>8337</v>
      </c>
      <c r="B1055" t="s">
        <v>18</v>
      </c>
      <c r="C1055">
        <v>4</v>
      </c>
      <c r="D1055">
        <v>4</v>
      </c>
      <c r="F1055">
        <v>4.1221399999999999</v>
      </c>
      <c r="G1055">
        <v>32</v>
      </c>
      <c r="H1055">
        <v>3</v>
      </c>
      <c r="K1055">
        <v>39.299999999999997</v>
      </c>
      <c r="L1055">
        <v>172</v>
      </c>
      <c r="M1055">
        <v>36</v>
      </c>
      <c r="N1055">
        <v>19</v>
      </c>
      <c r="O1055">
        <v>18</v>
      </c>
      <c r="P1055">
        <v>5</v>
      </c>
      <c r="Q1055">
        <v>19</v>
      </c>
      <c r="R1055">
        <v>0</v>
      </c>
      <c r="S1055">
        <v>2</v>
      </c>
      <c r="T1055">
        <v>41</v>
      </c>
      <c r="U1055">
        <v>9.38931</v>
      </c>
      <c r="V1055">
        <v>4.3511499999999996</v>
      </c>
      <c r="W1055">
        <v>2.1578900000000001</v>
      </c>
      <c r="X1055">
        <v>1.1450400000000001</v>
      </c>
      <c r="Y1055">
        <v>0.238372</v>
      </c>
      <c r="Z1055">
        <v>0.11046499999999999</v>
      </c>
      <c r="AA1055">
        <v>0.12790697067975901</v>
      </c>
      <c r="AB1055">
        <v>0.23841100000000001</v>
      </c>
      <c r="AC1055">
        <v>1.3994899999999999</v>
      </c>
      <c r="AD1055">
        <v>0.295238</v>
      </c>
      <c r="AE1055">
        <v>0.75</v>
      </c>
      <c r="AH1055">
        <v>4.4255199999999997</v>
      </c>
      <c r="AI1055">
        <v>0.16587299999999999</v>
      </c>
      <c r="AJ1055">
        <v>0.40641500000000003</v>
      </c>
      <c r="AK1055">
        <v>999</v>
      </c>
      <c r="AO1055" t="s">
        <v>8338</v>
      </c>
    </row>
    <row r="1056" spans="1:41" x14ac:dyDescent="0.45">
      <c r="A1056" t="s">
        <v>8339</v>
      </c>
      <c r="B1056" t="s">
        <v>31</v>
      </c>
      <c r="C1056">
        <v>4</v>
      </c>
      <c r="D1056">
        <v>3</v>
      </c>
      <c r="F1056">
        <v>4.4104099999999997</v>
      </c>
      <c r="G1056">
        <v>36</v>
      </c>
      <c r="H1056">
        <v>1</v>
      </c>
      <c r="K1056">
        <v>65.3</v>
      </c>
      <c r="L1056">
        <v>279</v>
      </c>
      <c r="M1056">
        <v>65</v>
      </c>
      <c r="N1056">
        <v>34</v>
      </c>
      <c r="O1056">
        <v>32</v>
      </c>
      <c r="P1056">
        <v>8</v>
      </c>
      <c r="Q1056">
        <v>22</v>
      </c>
      <c r="R1056">
        <v>1</v>
      </c>
      <c r="S1056">
        <v>3</v>
      </c>
      <c r="T1056">
        <v>49</v>
      </c>
      <c r="U1056">
        <v>6.75345</v>
      </c>
      <c r="V1056">
        <v>3.0321600000000002</v>
      </c>
      <c r="W1056">
        <v>2.2272699999999999</v>
      </c>
      <c r="X1056">
        <v>1.1026</v>
      </c>
      <c r="Y1056">
        <v>0.17562700000000001</v>
      </c>
      <c r="Z1056">
        <v>7.8853000000000006E-2</v>
      </c>
      <c r="AA1056">
        <v>9.6774198114871895E-2</v>
      </c>
      <c r="AB1056">
        <v>0.25590600000000002</v>
      </c>
      <c r="AC1056">
        <v>1.3323100000000001</v>
      </c>
      <c r="AD1056">
        <v>0.28933999999999999</v>
      </c>
      <c r="AE1056">
        <v>0.69920800000000005</v>
      </c>
      <c r="AH1056">
        <v>4.4954700000000001</v>
      </c>
      <c r="AI1056">
        <v>0.16586999999999999</v>
      </c>
      <c r="AJ1056">
        <v>0.25157099999999999</v>
      </c>
      <c r="AK1056">
        <v>999</v>
      </c>
      <c r="AO1056" t="s">
        <v>8340</v>
      </c>
    </row>
    <row r="1057" spans="1:41" x14ac:dyDescent="0.45">
      <c r="A1057" t="s">
        <v>7474</v>
      </c>
      <c r="B1057" t="s">
        <v>104</v>
      </c>
      <c r="C1057">
        <v>5</v>
      </c>
      <c r="D1057">
        <v>5</v>
      </c>
      <c r="F1057">
        <v>4.1785699999999997</v>
      </c>
      <c r="G1057">
        <v>55</v>
      </c>
      <c r="H1057">
        <v>0</v>
      </c>
      <c r="K1057">
        <v>56</v>
      </c>
      <c r="L1057">
        <v>240</v>
      </c>
      <c r="M1057">
        <v>54</v>
      </c>
      <c r="N1057">
        <v>28</v>
      </c>
      <c r="O1057">
        <v>26</v>
      </c>
      <c r="P1057">
        <v>8</v>
      </c>
      <c r="Q1057">
        <v>22</v>
      </c>
      <c r="R1057">
        <v>2</v>
      </c>
      <c r="S1057">
        <v>1</v>
      </c>
      <c r="T1057">
        <v>53</v>
      </c>
      <c r="U1057">
        <v>8.5178600000000007</v>
      </c>
      <c r="V1057">
        <v>3.5357099999999999</v>
      </c>
      <c r="W1057">
        <v>2.40909</v>
      </c>
      <c r="X1057">
        <v>1.2857099999999999</v>
      </c>
      <c r="Y1057">
        <v>0.220833</v>
      </c>
      <c r="Z1057">
        <v>9.1666700000000004E-2</v>
      </c>
      <c r="AA1057">
        <v>0.12916666269302299</v>
      </c>
      <c r="AB1057">
        <v>0.24884800000000001</v>
      </c>
      <c r="AC1057">
        <v>1.35714</v>
      </c>
      <c r="AD1057">
        <v>0.29487200000000002</v>
      </c>
      <c r="AE1057">
        <v>0.74074099999999998</v>
      </c>
      <c r="AH1057">
        <v>4.4514699999999996</v>
      </c>
      <c r="AI1057">
        <v>0.164774</v>
      </c>
      <c r="AJ1057">
        <v>0.30042999999999997</v>
      </c>
      <c r="AK1057">
        <v>999</v>
      </c>
      <c r="AO1057">
        <v>15009</v>
      </c>
    </row>
    <row r="1058" spans="1:41" x14ac:dyDescent="0.45">
      <c r="A1058" t="s">
        <v>7490</v>
      </c>
      <c r="B1058" t="s">
        <v>107</v>
      </c>
      <c r="C1058">
        <v>4</v>
      </c>
      <c r="D1058">
        <v>3</v>
      </c>
      <c r="F1058">
        <v>4.3269200000000003</v>
      </c>
      <c r="G1058">
        <v>48</v>
      </c>
      <c r="H1058">
        <v>1</v>
      </c>
      <c r="K1058">
        <v>52</v>
      </c>
      <c r="L1058">
        <v>235</v>
      </c>
      <c r="M1058">
        <v>49</v>
      </c>
      <c r="N1058">
        <v>27</v>
      </c>
      <c r="O1058">
        <v>25</v>
      </c>
      <c r="P1058">
        <v>7</v>
      </c>
      <c r="Q1058">
        <v>28</v>
      </c>
      <c r="R1058">
        <v>2</v>
      </c>
      <c r="S1058">
        <v>2</v>
      </c>
      <c r="T1058">
        <v>61</v>
      </c>
      <c r="U1058">
        <v>10.557700000000001</v>
      </c>
      <c r="V1058">
        <v>4.8461499999999997</v>
      </c>
      <c r="W1058">
        <v>2.1785700000000001</v>
      </c>
      <c r="X1058">
        <v>1.2115400000000001</v>
      </c>
      <c r="Y1058">
        <v>0.25957400000000003</v>
      </c>
      <c r="Z1058">
        <v>0.119149</v>
      </c>
      <c r="AA1058">
        <v>0.14042553305625899</v>
      </c>
      <c r="AB1058">
        <v>0.23902399999999999</v>
      </c>
      <c r="AC1058">
        <v>1.4807699999999999</v>
      </c>
      <c r="AD1058">
        <v>0.30656899999999998</v>
      </c>
      <c r="AE1058">
        <v>0.74404800000000004</v>
      </c>
      <c r="AH1058">
        <v>4.3896600000000001</v>
      </c>
      <c r="AI1058">
        <v>0.16455900000000001</v>
      </c>
      <c r="AJ1058">
        <v>0.25746400000000003</v>
      </c>
      <c r="AK1058">
        <v>999</v>
      </c>
      <c r="AO1058">
        <v>23809</v>
      </c>
    </row>
    <row r="1059" spans="1:41" x14ac:dyDescent="0.45">
      <c r="A1059" t="s">
        <v>7350</v>
      </c>
      <c r="B1059" t="s">
        <v>7</v>
      </c>
      <c r="C1059">
        <v>2</v>
      </c>
      <c r="D1059">
        <v>3</v>
      </c>
      <c r="F1059">
        <v>4.1356700000000002</v>
      </c>
      <c r="G1059">
        <v>47</v>
      </c>
      <c r="H1059">
        <v>1</v>
      </c>
      <c r="K1059">
        <v>45.7</v>
      </c>
      <c r="L1059">
        <v>194</v>
      </c>
      <c r="M1059">
        <v>41</v>
      </c>
      <c r="N1059">
        <v>22</v>
      </c>
      <c r="O1059">
        <v>21</v>
      </c>
      <c r="P1059">
        <v>6</v>
      </c>
      <c r="Q1059">
        <v>18</v>
      </c>
      <c r="R1059">
        <v>2</v>
      </c>
      <c r="S1059">
        <v>4</v>
      </c>
      <c r="T1059">
        <v>47</v>
      </c>
      <c r="U1059">
        <v>9.2560199999999995</v>
      </c>
      <c r="V1059">
        <v>3.5448599999999999</v>
      </c>
      <c r="W1059">
        <v>2.61111</v>
      </c>
      <c r="X1059">
        <v>1.1816199999999999</v>
      </c>
      <c r="Y1059">
        <v>0.24226800000000001</v>
      </c>
      <c r="Z1059">
        <v>9.2783500000000005E-2</v>
      </c>
      <c r="AA1059">
        <v>0.149484537541866</v>
      </c>
      <c r="AB1059">
        <v>0.238372</v>
      </c>
      <c r="AC1059">
        <v>1.2910299999999999</v>
      </c>
      <c r="AD1059">
        <v>0.29411799999999999</v>
      </c>
      <c r="AE1059">
        <v>0.73122500000000001</v>
      </c>
      <c r="AH1059">
        <v>4.3491299999999997</v>
      </c>
      <c r="AI1059">
        <v>0.16292899999999999</v>
      </c>
      <c r="AJ1059">
        <v>0.37579299999999999</v>
      </c>
      <c r="AK1059">
        <v>999</v>
      </c>
      <c r="AO1059">
        <v>19742</v>
      </c>
    </row>
    <row r="1060" spans="1:41" x14ac:dyDescent="0.45">
      <c r="A1060" t="s">
        <v>8341</v>
      </c>
      <c r="C1060">
        <v>3</v>
      </c>
      <c r="D1060">
        <v>4</v>
      </c>
      <c r="F1060">
        <v>4.5590999999999999</v>
      </c>
      <c r="G1060">
        <v>25</v>
      </c>
      <c r="H1060">
        <v>2</v>
      </c>
      <c r="K1060">
        <v>53.3</v>
      </c>
      <c r="L1060">
        <v>233</v>
      </c>
      <c r="M1060">
        <v>53</v>
      </c>
      <c r="N1060">
        <v>29</v>
      </c>
      <c r="O1060">
        <v>27</v>
      </c>
      <c r="P1060">
        <v>7</v>
      </c>
      <c r="Q1060">
        <v>21</v>
      </c>
      <c r="R1060">
        <v>0</v>
      </c>
      <c r="S1060">
        <v>2</v>
      </c>
      <c r="T1060">
        <v>46</v>
      </c>
      <c r="U1060">
        <v>7.7673500000000004</v>
      </c>
      <c r="V1060">
        <v>3.5459700000000001</v>
      </c>
      <c r="W1060">
        <v>2.19048</v>
      </c>
      <c r="X1060">
        <v>1.1819900000000001</v>
      </c>
      <c r="Y1060">
        <v>0.19742499999999999</v>
      </c>
      <c r="Z1060">
        <v>9.0128799999999995E-2</v>
      </c>
      <c r="AA1060">
        <v>0.10729613155126499</v>
      </c>
      <c r="AB1060">
        <v>0.25238100000000002</v>
      </c>
      <c r="AC1060">
        <v>1.3883700000000001</v>
      </c>
      <c r="AD1060">
        <v>0.29299399999999998</v>
      </c>
      <c r="AE1060">
        <v>0.70093499999999997</v>
      </c>
      <c r="AH1060">
        <v>4.5308400000000004</v>
      </c>
      <c r="AI1060">
        <v>0.16199</v>
      </c>
      <c r="AJ1060">
        <v>0.26143699999999997</v>
      </c>
      <c r="AK1060">
        <v>999</v>
      </c>
      <c r="AO1060" t="s">
        <v>8342</v>
      </c>
    </row>
    <row r="1061" spans="1:41" x14ac:dyDescent="0.45">
      <c r="A1061" t="s">
        <v>8343</v>
      </c>
      <c r="B1061" t="s">
        <v>98</v>
      </c>
      <c r="C1061">
        <v>2</v>
      </c>
      <c r="D1061">
        <v>3</v>
      </c>
      <c r="F1061">
        <v>4.9594800000000001</v>
      </c>
      <c r="G1061">
        <v>24</v>
      </c>
      <c r="H1061">
        <v>9</v>
      </c>
      <c r="K1061">
        <v>61.7</v>
      </c>
      <c r="L1061">
        <v>280</v>
      </c>
      <c r="M1061">
        <v>65</v>
      </c>
      <c r="N1061">
        <v>36</v>
      </c>
      <c r="O1061">
        <v>34</v>
      </c>
      <c r="P1061">
        <v>8</v>
      </c>
      <c r="Q1061">
        <v>27</v>
      </c>
      <c r="R1061">
        <v>0</v>
      </c>
      <c r="S1061">
        <v>5</v>
      </c>
      <c r="T1061">
        <v>43</v>
      </c>
      <c r="U1061">
        <v>6.2722800000000003</v>
      </c>
      <c r="V1061">
        <v>3.9384100000000002</v>
      </c>
      <c r="W1061">
        <v>1.59259</v>
      </c>
      <c r="X1061">
        <v>1.1669400000000001</v>
      </c>
      <c r="Y1061">
        <v>0.15357100000000001</v>
      </c>
      <c r="Z1061">
        <v>9.6428600000000003E-2</v>
      </c>
      <c r="AA1061">
        <v>5.71428537368774E-2</v>
      </c>
      <c r="AB1061">
        <v>0.26209700000000002</v>
      </c>
      <c r="AC1061">
        <v>1.49109</v>
      </c>
      <c r="AD1061">
        <v>0.28933999999999999</v>
      </c>
      <c r="AE1061">
        <v>0.69306900000000005</v>
      </c>
      <c r="AH1061">
        <v>5.1026899999999999</v>
      </c>
      <c r="AI1061">
        <v>0.16120899999999999</v>
      </c>
      <c r="AJ1061">
        <v>0.15736700000000001</v>
      </c>
      <c r="AK1061">
        <v>999</v>
      </c>
      <c r="AO1061" t="s">
        <v>8344</v>
      </c>
    </row>
    <row r="1062" spans="1:41" x14ac:dyDescent="0.45">
      <c r="A1062" t="s">
        <v>8345</v>
      </c>
      <c r="B1062" t="s">
        <v>31</v>
      </c>
      <c r="C1062">
        <v>2</v>
      </c>
      <c r="D1062">
        <v>2</v>
      </c>
      <c r="F1062">
        <v>4.5295399999999999</v>
      </c>
      <c r="G1062">
        <v>31</v>
      </c>
      <c r="H1062">
        <v>3</v>
      </c>
      <c r="K1062">
        <v>45.7</v>
      </c>
      <c r="L1062">
        <v>200</v>
      </c>
      <c r="M1062">
        <v>45</v>
      </c>
      <c r="N1062">
        <v>25</v>
      </c>
      <c r="O1062">
        <v>23</v>
      </c>
      <c r="P1062">
        <v>6</v>
      </c>
      <c r="Q1062">
        <v>19</v>
      </c>
      <c r="R1062">
        <v>1</v>
      </c>
      <c r="S1062">
        <v>2</v>
      </c>
      <c r="T1062">
        <v>37</v>
      </c>
      <c r="U1062">
        <v>7.2866499999999998</v>
      </c>
      <c r="V1062">
        <v>3.7417899999999999</v>
      </c>
      <c r="W1062">
        <v>1.94737</v>
      </c>
      <c r="X1062">
        <v>1.1816199999999999</v>
      </c>
      <c r="Y1062">
        <v>0.185</v>
      </c>
      <c r="Z1062">
        <v>9.5000000000000001E-2</v>
      </c>
      <c r="AA1062">
        <v>9.0000003576278603E-2</v>
      </c>
      <c r="AB1062">
        <v>0.25139699999999998</v>
      </c>
      <c r="AC1062">
        <v>1.4004399999999999</v>
      </c>
      <c r="AD1062">
        <v>0.28676499999999999</v>
      </c>
      <c r="AE1062">
        <v>0.70143900000000003</v>
      </c>
      <c r="AH1062">
        <v>4.72112</v>
      </c>
      <c r="AI1062">
        <v>0.16118399999999999</v>
      </c>
      <c r="AJ1062">
        <v>0.121291</v>
      </c>
      <c r="AK1062">
        <v>999</v>
      </c>
      <c r="AO1062" t="s">
        <v>8346</v>
      </c>
    </row>
    <row r="1063" spans="1:41" x14ac:dyDescent="0.45">
      <c r="A1063" t="s">
        <v>8347</v>
      </c>
      <c r="B1063" t="s">
        <v>70</v>
      </c>
      <c r="C1063">
        <v>2</v>
      </c>
      <c r="D1063">
        <v>3</v>
      </c>
      <c r="F1063">
        <v>4.0408200000000001</v>
      </c>
      <c r="G1063">
        <v>51</v>
      </c>
      <c r="H1063">
        <v>0</v>
      </c>
      <c r="K1063">
        <v>49</v>
      </c>
      <c r="L1063">
        <v>212</v>
      </c>
      <c r="M1063">
        <v>47</v>
      </c>
      <c r="N1063">
        <v>24</v>
      </c>
      <c r="O1063">
        <v>22</v>
      </c>
      <c r="P1063">
        <v>6</v>
      </c>
      <c r="Q1063">
        <v>18</v>
      </c>
      <c r="R1063">
        <v>1</v>
      </c>
      <c r="S1063">
        <v>3</v>
      </c>
      <c r="T1063">
        <v>49</v>
      </c>
      <c r="U1063">
        <v>9</v>
      </c>
      <c r="V1063">
        <v>3.3061199999999999</v>
      </c>
      <c r="W1063">
        <v>2.7222200000000001</v>
      </c>
      <c r="X1063">
        <v>1.1020399999999999</v>
      </c>
      <c r="Y1063">
        <v>0.231132</v>
      </c>
      <c r="Z1063">
        <v>8.4905700000000001E-2</v>
      </c>
      <c r="AA1063">
        <v>0.14622641354799201</v>
      </c>
      <c r="AB1063">
        <v>0.24607299999999999</v>
      </c>
      <c r="AC1063">
        <v>1.32653</v>
      </c>
      <c r="AD1063">
        <v>0.30147099999999999</v>
      </c>
      <c r="AE1063">
        <v>0.72438199999999997</v>
      </c>
      <c r="AH1063">
        <v>4.1325900000000004</v>
      </c>
      <c r="AI1063">
        <v>0.16051599999999999</v>
      </c>
      <c r="AJ1063">
        <v>0.13797799999999999</v>
      </c>
      <c r="AK1063">
        <v>999</v>
      </c>
      <c r="AO1063">
        <v>15046</v>
      </c>
    </row>
    <row r="1064" spans="1:41" x14ac:dyDescent="0.45">
      <c r="A1064" t="s">
        <v>8348</v>
      </c>
      <c r="B1064" t="s">
        <v>178</v>
      </c>
      <c r="C1064">
        <v>3</v>
      </c>
      <c r="D1064">
        <v>3</v>
      </c>
      <c r="F1064">
        <v>4.5638899999999998</v>
      </c>
      <c r="G1064">
        <v>34</v>
      </c>
      <c r="H1064">
        <v>1</v>
      </c>
      <c r="K1064">
        <v>49.3</v>
      </c>
      <c r="L1064">
        <v>216</v>
      </c>
      <c r="M1064">
        <v>44</v>
      </c>
      <c r="N1064">
        <v>27</v>
      </c>
      <c r="O1064">
        <v>25</v>
      </c>
      <c r="P1064">
        <v>6</v>
      </c>
      <c r="Q1064">
        <v>24</v>
      </c>
      <c r="R1064">
        <v>1</v>
      </c>
      <c r="S1064">
        <v>2</v>
      </c>
      <c r="T1064">
        <v>49</v>
      </c>
      <c r="U1064">
        <v>8.9452300000000005</v>
      </c>
      <c r="V1064">
        <v>4.3813399999999998</v>
      </c>
      <c r="W1064">
        <v>2.0416699999999999</v>
      </c>
      <c r="X1064">
        <v>1.0953299999999999</v>
      </c>
      <c r="Y1064">
        <v>0.226852</v>
      </c>
      <c r="Z1064">
        <v>0.111111</v>
      </c>
      <c r="AA1064">
        <v>0.115740738809108</v>
      </c>
      <c r="AB1064">
        <v>0.23157900000000001</v>
      </c>
      <c r="AC1064">
        <v>1.37931</v>
      </c>
      <c r="AD1064">
        <v>0.28148099999999998</v>
      </c>
      <c r="AE1064">
        <v>0.68791899999999995</v>
      </c>
      <c r="AH1064">
        <v>4.4315100000000003</v>
      </c>
      <c r="AI1064">
        <v>0.16012299999999999</v>
      </c>
      <c r="AJ1064">
        <v>-2.21821E-2</v>
      </c>
      <c r="AK1064">
        <v>999</v>
      </c>
      <c r="AO1064">
        <v>21656</v>
      </c>
    </row>
    <row r="1065" spans="1:41" x14ac:dyDescent="0.45">
      <c r="A1065" t="s">
        <v>7498</v>
      </c>
      <c r="B1065" t="s">
        <v>46</v>
      </c>
      <c r="C1065">
        <v>3</v>
      </c>
      <c r="D1065">
        <v>3</v>
      </c>
      <c r="F1065">
        <v>4.3165500000000003</v>
      </c>
      <c r="G1065">
        <v>45</v>
      </c>
      <c r="H1065">
        <v>0</v>
      </c>
      <c r="K1065">
        <v>41.7</v>
      </c>
      <c r="L1065">
        <v>180</v>
      </c>
      <c r="M1065">
        <v>44</v>
      </c>
      <c r="N1065">
        <v>21</v>
      </c>
      <c r="O1065">
        <v>20</v>
      </c>
      <c r="P1065">
        <v>6</v>
      </c>
      <c r="Q1065">
        <v>12</v>
      </c>
      <c r="R1065">
        <v>1</v>
      </c>
      <c r="S1065">
        <v>1</v>
      </c>
      <c r="T1065">
        <v>39</v>
      </c>
      <c r="U1065">
        <v>8.4172700000000003</v>
      </c>
      <c r="V1065">
        <v>2.5899299999999998</v>
      </c>
      <c r="W1065">
        <v>3.25</v>
      </c>
      <c r="X1065">
        <v>1.2949600000000001</v>
      </c>
      <c r="Y1065">
        <v>0.216667</v>
      </c>
      <c r="Z1065">
        <v>6.6666699999999995E-2</v>
      </c>
      <c r="AA1065">
        <v>0.14999999850988299</v>
      </c>
      <c r="AB1065">
        <v>0.26347300000000001</v>
      </c>
      <c r="AC1065">
        <v>1.34293</v>
      </c>
      <c r="AD1065">
        <v>0.311475</v>
      </c>
      <c r="AE1065">
        <v>0.735294</v>
      </c>
      <c r="AH1065">
        <v>4.1902900000000001</v>
      </c>
      <c r="AI1065">
        <v>0.15909499999999999</v>
      </c>
      <c r="AJ1065">
        <v>0.241448</v>
      </c>
      <c r="AK1065">
        <v>999</v>
      </c>
      <c r="AO1065">
        <v>18337</v>
      </c>
    </row>
    <row r="1066" spans="1:41" x14ac:dyDescent="0.45">
      <c r="A1066" t="s">
        <v>7383</v>
      </c>
      <c r="B1066" t="s">
        <v>18</v>
      </c>
      <c r="C1066">
        <v>3</v>
      </c>
      <c r="D1066">
        <v>3</v>
      </c>
      <c r="F1066">
        <v>3.7278099999999998</v>
      </c>
      <c r="G1066">
        <v>55</v>
      </c>
      <c r="H1066">
        <v>0</v>
      </c>
      <c r="K1066">
        <v>50.7</v>
      </c>
      <c r="L1066">
        <v>210</v>
      </c>
      <c r="M1066">
        <v>44</v>
      </c>
      <c r="N1066">
        <v>22</v>
      </c>
      <c r="O1066">
        <v>21</v>
      </c>
      <c r="P1066">
        <v>8</v>
      </c>
      <c r="Q1066">
        <v>19</v>
      </c>
      <c r="R1066">
        <v>3</v>
      </c>
      <c r="S1066">
        <v>2</v>
      </c>
      <c r="T1066">
        <v>59</v>
      </c>
      <c r="U1066">
        <v>10.4734</v>
      </c>
      <c r="V1066">
        <v>3.3727800000000001</v>
      </c>
      <c r="W1066">
        <v>3.1052599999999999</v>
      </c>
      <c r="X1066">
        <v>1.42012</v>
      </c>
      <c r="Y1066">
        <v>0.28095199999999998</v>
      </c>
      <c r="Z1066">
        <v>9.0476200000000007E-2</v>
      </c>
      <c r="AA1066">
        <v>0.19047620147466601</v>
      </c>
      <c r="AB1066">
        <v>0.23280400000000001</v>
      </c>
      <c r="AC1066">
        <v>1.2425999999999999</v>
      </c>
      <c r="AD1066">
        <v>0.29508200000000001</v>
      </c>
      <c r="AE1066">
        <v>0.79150600000000004</v>
      </c>
      <c r="AH1066">
        <v>4.2215100000000003</v>
      </c>
      <c r="AI1066">
        <v>0.158497</v>
      </c>
      <c r="AJ1066">
        <v>0.60205399999999998</v>
      </c>
      <c r="AK1066">
        <v>999</v>
      </c>
      <c r="AO1066">
        <v>13892</v>
      </c>
    </row>
    <row r="1067" spans="1:41" x14ac:dyDescent="0.45">
      <c r="A1067" t="s">
        <v>7589</v>
      </c>
      <c r="B1067" t="s">
        <v>89</v>
      </c>
      <c r="C1067">
        <v>4</v>
      </c>
      <c r="D1067">
        <v>3</v>
      </c>
      <c r="F1067">
        <v>4.23529</v>
      </c>
      <c r="G1067">
        <v>42</v>
      </c>
      <c r="H1067">
        <v>1</v>
      </c>
      <c r="K1067">
        <v>51</v>
      </c>
      <c r="L1067">
        <v>221</v>
      </c>
      <c r="M1067">
        <v>45</v>
      </c>
      <c r="N1067">
        <v>26</v>
      </c>
      <c r="O1067">
        <v>24</v>
      </c>
      <c r="P1067">
        <v>6</v>
      </c>
      <c r="Q1067">
        <v>22</v>
      </c>
      <c r="R1067">
        <v>1</v>
      </c>
      <c r="S1067">
        <v>4</v>
      </c>
      <c r="T1067">
        <v>54</v>
      </c>
      <c r="U1067">
        <v>9.5294100000000004</v>
      </c>
      <c r="V1067">
        <v>3.8823500000000002</v>
      </c>
      <c r="W1067">
        <v>2.4545499999999998</v>
      </c>
      <c r="X1067">
        <v>1.0588200000000001</v>
      </c>
      <c r="Y1067">
        <v>0.24434400000000001</v>
      </c>
      <c r="Z1067">
        <v>9.9547499999999997E-2</v>
      </c>
      <c r="AA1067">
        <v>0.14479637891054101</v>
      </c>
      <c r="AB1067">
        <v>0.230769</v>
      </c>
      <c r="AC1067">
        <v>1.3137300000000001</v>
      </c>
      <c r="AD1067">
        <v>0.28888900000000001</v>
      </c>
      <c r="AE1067">
        <v>0.69965900000000003</v>
      </c>
      <c r="AH1067">
        <v>4.1962200000000003</v>
      </c>
      <c r="AI1067">
        <v>0.15528500000000001</v>
      </c>
      <c r="AJ1067">
        <v>9.3489299999999997E-2</v>
      </c>
      <c r="AK1067">
        <v>999</v>
      </c>
      <c r="AO1067">
        <v>20794</v>
      </c>
    </row>
    <row r="1068" spans="1:41" x14ac:dyDescent="0.45">
      <c r="A1068" t="s">
        <v>7480</v>
      </c>
      <c r="B1068" t="s">
        <v>73</v>
      </c>
      <c r="C1068">
        <v>2</v>
      </c>
      <c r="D1068">
        <v>3</v>
      </c>
      <c r="F1068">
        <v>4.7197100000000001</v>
      </c>
      <c r="G1068">
        <v>52</v>
      </c>
      <c r="H1068">
        <v>0</v>
      </c>
      <c r="K1068">
        <v>55.3</v>
      </c>
      <c r="L1068">
        <v>243</v>
      </c>
      <c r="M1068">
        <v>54</v>
      </c>
      <c r="N1068">
        <v>31</v>
      </c>
      <c r="O1068">
        <v>29</v>
      </c>
      <c r="P1068">
        <v>8</v>
      </c>
      <c r="Q1068">
        <v>23</v>
      </c>
      <c r="R1068">
        <v>0</v>
      </c>
      <c r="S1068">
        <v>3</v>
      </c>
      <c r="T1068">
        <v>56</v>
      </c>
      <c r="U1068">
        <v>9.1139200000000002</v>
      </c>
      <c r="V1068">
        <v>3.74322</v>
      </c>
      <c r="W1068">
        <v>2.4347799999999999</v>
      </c>
      <c r="X1068">
        <v>1.30199</v>
      </c>
      <c r="Y1068">
        <v>0.23045299999999999</v>
      </c>
      <c r="Z1068">
        <v>9.4650200000000004E-2</v>
      </c>
      <c r="AA1068">
        <v>0.135802462697029</v>
      </c>
      <c r="AB1068">
        <v>0.24884800000000001</v>
      </c>
      <c r="AC1068">
        <v>1.3924099999999999</v>
      </c>
      <c r="AD1068">
        <v>0.30065399999999998</v>
      </c>
      <c r="AE1068">
        <v>0.69908800000000004</v>
      </c>
      <c r="AH1068">
        <v>4.5208599999999999</v>
      </c>
      <c r="AI1068">
        <v>0.15503700000000001</v>
      </c>
      <c r="AJ1068">
        <v>-2.9692099999999999E-2</v>
      </c>
      <c r="AK1068">
        <v>999</v>
      </c>
      <c r="AO1068">
        <v>14416</v>
      </c>
    </row>
    <row r="1069" spans="1:41" x14ac:dyDescent="0.45">
      <c r="A1069" t="s">
        <v>8349</v>
      </c>
      <c r="B1069" t="s">
        <v>46</v>
      </c>
      <c r="C1069">
        <v>6</v>
      </c>
      <c r="D1069">
        <v>7</v>
      </c>
      <c r="F1069">
        <v>5.0673199999999996</v>
      </c>
      <c r="G1069">
        <v>21</v>
      </c>
      <c r="H1069">
        <v>9</v>
      </c>
      <c r="K1069">
        <v>81.7</v>
      </c>
      <c r="L1069">
        <v>366</v>
      </c>
      <c r="M1069">
        <v>86</v>
      </c>
      <c r="N1069">
        <v>49</v>
      </c>
      <c r="O1069">
        <v>46</v>
      </c>
      <c r="P1069">
        <v>12</v>
      </c>
      <c r="Q1069">
        <v>32</v>
      </c>
      <c r="R1069">
        <v>0</v>
      </c>
      <c r="S1069">
        <v>9</v>
      </c>
      <c r="T1069">
        <v>56</v>
      </c>
      <c r="U1069">
        <v>6.1689100000000003</v>
      </c>
      <c r="V1069">
        <v>3.5250900000000001</v>
      </c>
      <c r="W1069">
        <v>1.75</v>
      </c>
      <c r="X1069">
        <v>1.3219099999999999</v>
      </c>
      <c r="Y1069">
        <v>0.153005</v>
      </c>
      <c r="Z1069">
        <v>8.7431700000000001E-2</v>
      </c>
      <c r="AA1069">
        <v>6.5573774278163896E-2</v>
      </c>
      <c r="AB1069">
        <v>0.26461499999999999</v>
      </c>
      <c r="AC1069">
        <v>1.44431</v>
      </c>
      <c r="AD1069">
        <v>0.28793800000000003</v>
      </c>
      <c r="AE1069">
        <v>0.68181800000000004</v>
      </c>
      <c r="AH1069">
        <v>5.2991000000000001</v>
      </c>
      <c r="AI1069">
        <v>0.15498400000000001</v>
      </c>
      <c r="AJ1069">
        <v>0.15634899999999999</v>
      </c>
      <c r="AK1069">
        <v>999</v>
      </c>
      <c r="AO1069" t="s">
        <v>8350</v>
      </c>
    </row>
    <row r="1070" spans="1:41" x14ac:dyDescent="0.45">
      <c r="A1070" t="s">
        <v>7312</v>
      </c>
      <c r="B1070" t="s">
        <v>21</v>
      </c>
      <c r="C1070">
        <v>3</v>
      </c>
      <c r="D1070">
        <v>3</v>
      </c>
      <c r="F1070">
        <v>4.3674200000000001</v>
      </c>
      <c r="G1070">
        <v>56</v>
      </c>
      <c r="H1070">
        <v>1</v>
      </c>
      <c r="K1070">
        <v>57.7</v>
      </c>
      <c r="L1070">
        <v>247</v>
      </c>
      <c r="M1070">
        <v>52</v>
      </c>
      <c r="N1070">
        <v>30</v>
      </c>
      <c r="O1070">
        <v>28</v>
      </c>
      <c r="P1070">
        <v>8</v>
      </c>
      <c r="Q1070">
        <v>24</v>
      </c>
      <c r="R1070">
        <v>2</v>
      </c>
      <c r="S1070">
        <v>3</v>
      </c>
      <c r="T1070">
        <v>62</v>
      </c>
      <c r="U1070">
        <v>9.6707099999999997</v>
      </c>
      <c r="V1070">
        <v>3.7435</v>
      </c>
      <c r="W1070">
        <v>2.5833300000000001</v>
      </c>
      <c r="X1070">
        <v>1.24783</v>
      </c>
      <c r="Y1070">
        <v>0.25101200000000001</v>
      </c>
      <c r="Z1070">
        <v>9.7166000000000002E-2</v>
      </c>
      <c r="AA1070">
        <v>0.15384615212678901</v>
      </c>
      <c r="AB1070">
        <v>0.23636399999999999</v>
      </c>
      <c r="AC1070">
        <v>1.3171600000000001</v>
      </c>
      <c r="AD1070">
        <v>0.29333300000000001</v>
      </c>
      <c r="AE1070">
        <v>0.70987699999999998</v>
      </c>
      <c r="AH1070">
        <v>4.3122299999999996</v>
      </c>
      <c r="AI1070">
        <v>0.15467800000000001</v>
      </c>
      <c r="AJ1070">
        <v>0.10194</v>
      </c>
      <c r="AK1070">
        <v>999</v>
      </c>
      <c r="AO1070">
        <v>19274</v>
      </c>
    </row>
    <row r="1071" spans="1:41" x14ac:dyDescent="0.45">
      <c r="A1071" t="s">
        <v>8351</v>
      </c>
      <c r="C1071">
        <v>3</v>
      </c>
      <c r="D1071">
        <v>5</v>
      </c>
      <c r="F1071">
        <v>4.8373400000000002</v>
      </c>
      <c r="G1071">
        <v>20</v>
      </c>
      <c r="H1071">
        <v>13</v>
      </c>
      <c r="K1071">
        <v>70.7</v>
      </c>
      <c r="L1071">
        <v>321</v>
      </c>
      <c r="M1071">
        <v>72</v>
      </c>
      <c r="N1071">
        <v>41</v>
      </c>
      <c r="O1071">
        <v>38</v>
      </c>
      <c r="P1071">
        <v>8</v>
      </c>
      <c r="Q1071">
        <v>39</v>
      </c>
      <c r="R1071">
        <v>0</v>
      </c>
      <c r="S1071">
        <v>3</v>
      </c>
      <c r="T1071">
        <v>52</v>
      </c>
      <c r="U1071">
        <v>6.6195199999999996</v>
      </c>
      <c r="V1071">
        <v>4.9646400000000002</v>
      </c>
      <c r="W1071">
        <v>1.3333299999999999</v>
      </c>
      <c r="X1071">
        <v>1.0183899999999999</v>
      </c>
      <c r="Y1071">
        <v>0.161994</v>
      </c>
      <c r="Z1071">
        <v>0.12149500000000001</v>
      </c>
      <c r="AA1071">
        <v>4.0498442947864498E-2</v>
      </c>
      <c r="AB1071">
        <v>0.25806499999999999</v>
      </c>
      <c r="AC1071">
        <v>1.5700099999999999</v>
      </c>
      <c r="AD1071">
        <v>0.29223700000000002</v>
      </c>
      <c r="AE1071">
        <v>0.701403</v>
      </c>
      <c r="AH1071">
        <v>5.0372199999999996</v>
      </c>
      <c r="AI1071">
        <v>0.15451899999999999</v>
      </c>
      <c r="AJ1071">
        <v>0.182199</v>
      </c>
      <c r="AK1071">
        <v>999</v>
      </c>
      <c r="AO1071" t="s">
        <v>8352</v>
      </c>
    </row>
    <row r="1072" spans="1:41" x14ac:dyDescent="0.45">
      <c r="A1072" t="s">
        <v>8353</v>
      </c>
      <c r="C1072">
        <v>4</v>
      </c>
      <c r="D1072">
        <v>4</v>
      </c>
      <c r="F1072">
        <v>4.68</v>
      </c>
      <c r="G1072">
        <v>38</v>
      </c>
      <c r="H1072">
        <v>0</v>
      </c>
      <c r="K1072">
        <v>50</v>
      </c>
      <c r="L1072">
        <v>217</v>
      </c>
      <c r="M1072">
        <v>49</v>
      </c>
      <c r="N1072">
        <v>28</v>
      </c>
      <c r="O1072">
        <v>26</v>
      </c>
      <c r="P1072">
        <v>7</v>
      </c>
      <c r="Q1072">
        <v>19</v>
      </c>
      <c r="R1072">
        <v>0</v>
      </c>
      <c r="S1072">
        <v>2</v>
      </c>
      <c r="T1072">
        <v>46</v>
      </c>
      <c r="U1072">
        <v>8.2799999999999994</v>
      </c>
      <c r="V1072">
        <v>3.42</v>
      </c>
      <c r="W1072">
        <v>2.4210500000000001</v>
      </c>
      <c r="X1072">
        <v>1.26</v>
      </c>
      <c r="Y1072">
        <v>0.211982</v>
      </c>
      <c r="Z1072">
        <v>8.7557599999999999E-2</v>
      </c>
      <c r="AA1072">
        <v>0.124423958361148</v>
      </c>
      <c r="AB1072">
        <v>0.25</v>
      </c>
      <c r="AC1072">
        <v>1.36</v>
      </c>
      <c r="AD1072">
        <v>0.29370600000000002</v>
      </c>
      <c r="AE1072">
        <v>0.68728500000000003</v>
      </c>
      <c r="AH1072">
        <v>4.4950400000000004</v>
      </c>
      <c r="AI1072">
        <v>0.15404000000000001</v>
      </c>
      <c r="AJ1072">
        <v>-2.3913400000000001E-2</v>
      </c>
      <c r="AK1072">
        <v>999</v>
      </c>
      <c r="AO1072" t="s">
        <v>8354</v>
      </c>
    </row>
    <row r="1073" spans="1:41" x14ac:dyDescent="0.45">
      <c r="A1073" t="s">
        <v>8355</v>
      </c>
      <c r="B1073" t="s">
        <v>104</v>
      </c>
      <c r="C1073">
        <v>4</v>
      </c>
      <c r="D1073">
        <v>4</v>
      </c>
      <c r="F1073">
        <v>4.5569600000000001</v>
      </c>
      <c r="G1073">
        <v>41</v>
      </c>
      <c r="H1073">
        <v>0</v>
      </c>
      <c r="K1073">
        <v>55.3</v>
      </c>
      <c r="L1073">
        <v>240</v>
      </c>
      <c r="M1073">
        <v>55</v>
      </c>
      <c r="N1073">
        <v>30</v>
      </c>
      <c r="O1073">
        <v>28</v>
      </c>
      <c r="P1073">
        <v>8</v>
      </c>
      <c r="Q1073">
        <v>20</v>
      </c>
      <c r="R1073">
        <v>0</v>
      </c>
      <c r="S1073">
        <v>1</v>
      </c>
      <c r="T1073">
        <v>50</v>
      </c>
      <c r="U1073">
        <v>8.1374300000000002</v>
      </c>
      <c r="V1073">
        <v>3.2549700000000001</v>
      </c>
      <c r="W1073">
        <v>2.5</v>
      </c>
      <c r="X1073">
        <v>1.30199</v>
      </c>
      <c r="Y1073">
        <v>0.20833299999999999</v>
      </c>
      <c r="Z1073">
        <v>8.3333299999999999E-2</v>
      </c>
      <c r="AA1073">
        <v>0.124999992549419</v>
      </c>
      <c r="AB1073">
        <v>0.25114199999999998</v>
      </c>
      <c r="AC1073">
        <v>1.3562399999999999</v>
      </c>
      <c r="AD1073">
        <v>0.29192499999999999</v>
      </c>
      <c r="AE1073">
        <v>0.70532899999999998</v>
      </c>
      <c r="AH1073">
        <v>4.4666100000000002</v>
      </c>
      <c r="AI1073">
        <v>0.15362100000000001</v>
      </c>
      <c r="AJ1073">
        <v>6.4362900000000001E-2</v>
      </c>
      <c r="AK1073">
        <v>999</v>
      </c>
      <c r="AO1073" t="s">
        <v>8356</v>
      </c>
    </row>
    <row r="1074" spans="1:41" x14ac:dyDescent="0.45">
      <c r="A1074" t="s">
        <v>8357</v>
      </c>
      <c r="C1074">
        <v>3</v>
      </c>
      <c r="D1074">
        <v>5</v>
      </c>
      <c r="F1074">
        <v>5.4298599999999997</v>
      </c>
      <c r="G1074">
        <v>18</v>
      </c>
      <c r="H1074">
        <v>13</v>
      </c>
      <c r="K1074">
        <v>66.3</v>
      </c>
      <c r="L1074">
        <v>305</v>
      </c>
      <c r="M1074">
        <v>82</v>
      </c>
      <c r="N1074">
        <v>43</v>
      </c>
      <c r="O1074">
        <v>40</v>
      </c>
      <c r="P1074">
        <v>11</v>
      </c>
      <c r="Q1074">
        <v>23</v>
      </c>
      <c r="R1074">
        <v>0</v>
      </c>
      <c r="S1074">
        <v>3</v>
      </c>
      <c r="T1074">
        <v>45</v>
      </c>
      <c r="U1074">
        <v>6.1086</v>
      </c>
      <c r="V1074">
        <v>3.1221700000000001</v>
      </c>
      <c r="W1074">
        <v>1.95652</v>
      </c>
      <c r="X1074">
        <v>1.4932099999999999</v>
      </c>
      <c r="Y1074">
        <v>0.14754100000000001</v>
      </c>
      <c r="Z1074">
        <v>7.5409799999999999E-2</v>
      </c>
      <c r="AA1074">
        <v>7.2131149470806094E-2</v>
      </c>
      <c r="AB1074">
        <v>0.29390699999999997</v>
      </c>
      <c r="AC1074">
        <v>1.58371</v>
      </c>
      <c r="AD1074">
        <v>0.318386</v>
      </c>
      <c r="AE1074">
        <v>0.69196400000000002</v>
      </c>
      <c r="AH1074">
        <v>5.2309099999999997</v>
      </c>
      <c r="AI1074">
        <v>0.15301400000000001</v>
      </c>
      <c r="AJ1074">
        <v>2.60214E-2</v>
      </c>
      <c r="AK1074">
        <v>999</v>
      </c>
      <c r="AO1074">
        <v>11341</v>
      </c>
    </row>
    <row r="1075" spans="1:41" x14ac:dyDescent="0.45">
      <c r="A1075" t="s">
        <v>8358</v>
      </c>
      <c r="C1075">
        <v>2</v>
      </c>
      <c r="D1075">
        <v>2</v>
      </c>
      <c r="F1075">
        <v>4.6808500000000004</v>
      </c>
      <c r="G1075">
        <v>41</v>
      </c>
      <c r="H1075">
        <v>0</v>
      </c>
      <c r="K1075">
        <v>42.3</v>
      </c>
      <c r="L1075">
        <v>186</v>
      </c>
      <c r="M1075">
        <v>41</v>
      </c>
      <c r="N1075">
        <v>24</v>
      </c>
      <c r="O1075">
        <v>22</v>
      </c>
      <c r="P1075">
        <v>5</v>
      </c>
      <c r="Q1075">
        <v>20</v>
      </c>
      <c r="R1075">
        <v>0</v>
      </c>
      <c r="S1075">
        <v>1</v>
      </c>
      <c r="T1075">
        <v>40</v>
      </c>
      <c r="U1075">
        <v>8.5106400000000004</v>
      </c>
      <c r="V1075">
        <v>4.2553200000000002</v>
      </c>
      <c r="W1075">
        <v>2</v>
      </c>
      <c r="X1075">
        <v>1.0638300000000001</v>
      </c>
      <c r="Y1075">
        <v>0.215054</v>
      </c>
      <c r="Z1075">
        <v>0.107527</v>
      </c>
      <c r="AA1075">
        <v>0.107526883482933</v>
      </c>
      <c r="AB1075">
        <v>0.24848500000000001</v>
      </c>
      <c r="AC1075">
        <v>1.44208</v>
      </c>
      <c r="AD1075">
        <v>0.3</v>
      </c>
      <c r="AE1075">
        <v>0.68518500000000004</v>
      </c>
      <c r="AH1075">
        <v>4.3897899999999996</v>
      </c>
      <c r="AI1075">
        <v>0.15281600000000001</v>
      </c>
      <c r="AJ1075">
        <v>-5.4311199999999997E-2</v>
      </c>
      <c r="AK1075">
        <v>999</v>
      </c>
      <c r="AO1075">
        <v>11812</v>
      </c>
    </row>
    <row r="1076" spans="1:41" x14ac:dyDescent="0.45">
      <c r="A1076" t="s">
        <v>7544</v>
      </c>
      <c r="B1076" t="s">
        <v>155</v>
      </c>
      <c r="C1076">
        <v>2</v>
      </c>
      <c r="D1076">
        <v>3</v>
      </c>
      <c r="F1076">
        <v>5.44794</v>
      </c>
      <c r="G1076">
        <v>24</v>
      </c>
      <c r="H1076">
        <v>4</v>
      </c>
      <c r="K1076">
        <v>41.3</v>
      </c>
      <c r="L1076">
        <v>185</v>
      </c>
      <c r="M1076">
        <v>39</v>
      </c>
      <c r="N1076">
        <v>27</v>
      </c>
      <c r="O1076">
        <v>25</v>
      </c>
      <c r="P1076">
        <v>7</v>
      </c>
      <c r="Q1076">
        <v>21</v>
      </c>
      <c r="R1076">
        <v>0</v>
      </c>
      <c r="S1076">
        <v>2</v>
      </c>
      <c r="T1076">
        <v>47</v>
      </c>
      <c r="U1076">
        <v>10.242100000000001</v>
      </c>
      <c r="V1076">
        <v>4.5762700000000001</v>
      </c>
      <c r="W1076">
        <v>2.2381000000000002</v>
      </c>
      <c r="X1076">
        <v>1.52542</v>
      </c>
      <c r="Y1076">
        <v>0.254054</v>
      </c>
      <c r="Z1076">
        <v>0.113514</v>
      </c>
      <c r="AA1076">
        <v>0.14054052531719199</v>
      </c>
      <c r="AB1076">
        <v>0.24074100000000001</v>
      </c>
      <c r="AC1076">
        <v>1.45278</v>
      </c>
      <c r="AD1076">
        <v>0.296296</v>
      </c>
      <c r="AE1076">
        <v>0.65737100000000004</v>
      </c>
      <c r="AH1076">
        <v>4.8531000000000004</v>
      </c>
      <c r="AI1076">
        <v>0.14954799999999999</v>
      </c>
      <c r="AJ1076">
        <v>-0.26561699999999999</v>
      </c>
      <c r="AK1076">
        <v>999</v>
      </c>
      <c r="AO1076">
        <v>17186</v>
      </c>
    </row>
    <row r="1077" spans="1:41" x14ac:dyDescent="0.45">
      <c r="A1077" t="s">
        <v>8359</v>
      </c>
      <c r="C1077">
        <v>4</v>
      </c>
      <c r="D1077">
        <v>3</v>
      </c>
      <c r="F1077">
        <v>4.47316</v>
      </c>
      <c r="G1077">
        <v>45</v>
      </c>
      <c r="H1077">
        <v>2</v>
      </c>
      <c r="K1077">
        <v>50.3</v>
      </c>
      <c r="L1077">
        <v>219</v>
      </c>
      <c r="M1077">
        <v>50</v>
      </c>
      <c r="N1077">
        <v>27</v>
      </c>
      <c r="O1077">
        <v>25</v>
      </c>
      <c r="P1077">
        <v>7</v>
      </c>
      <c r="Q1077">
        <v>21</v>
      </c>
      <c r="R1077">
        <v>1</v>
      </c>
      <c r="S1077">
        <v>1</v>
      </c>
      <c r="T1077">
        <v>46</v>
      </c>
      <c r="U1077">
        <v>8.23062</v>
      </c>
      <c r="V1077">
        <v>3.75746</v>
      </c>
      <c r="W1077">
        <v>2.19048</v>
      </c>
      <c r="X1077">
        <v>1.2524900000000001</v>
      </c>
      <c r="Y1077">
        <v>0.21004600000000001</v>
      </c>
      <c r="Z1077">
        <v>9.5890400000000001E-2</v>
      </c>
      <c r="AA1077">
        <v>0.114155255258083</v>
      </c>
      <c r="AB1077">
        <v>0.253807</v>
      </c>
      <c r="AC1077">
        <v>1.41153</v>
      </c>
      <c r="AD1077">
        <v>0.29861100000000002</v>
      </c>
      <c r="AE1077">
        <v>0.71895399999999998</v>
      </c>
      <c r="AH1077">
        <v>4.5472900000000003</v>
      </c>
      <c r="AI1077">
        <v>0.14919199999999999</v>
      </c>
      <c r="AJ1077">
        <v>7.9974799999999999E-2</v>
      </c>
      <c r="AK1077">
        <v>999</v>
      </c>
      <c r="AO1077">
        <v>12804</v>
      </c>
    </row>
    <row r="1078" spans="1:41" x14ac:dyDescent="0.45">
      <c r="A1078" t="s">
        <v>7602</v>
      </c>
      <c r="B1078" t="s">
        <v>191</v>
      </c>
      <c r="C1078">
        <v>3</v>
      </c>
      <c r="D1078">
        <v>4</v>
      </c>
      <c r="F1078">
        <v>4.9879499999999997</v>
      </c>
      <c r="G1078">
        <v>20</v>
      </c>
      <c r="H1078">
        <v>13</v>
      </c>
      <c r="K1078">
        <v>83</v>
      </c>
      <c r="L1078">
        <v>376</v>
      </c>
      <c r="M1078">
        <v>84</v>
      </c>
      <c r="N1078">
        <v>49</v>
      </c>
      <c r="O1078">
        <v>46</v>
      </c>
      <c r="P1078">
        <v>11</v>
      </c>
      <c r="Q1078">
        <v>38</v>
      </c>
      <c r="R1078">
        <v>0</v>
      </c>
      <c r="S1078">
        <v>9</v>
      </c>
      <c r="T1078">
        <v>63</v>
      </c>
      <c r="U1078">
        <v>6.8313300000000003</v>
      </c>
      <c r="V1078">
        <v>4.1204799999999997</v>
      </c>
      <c r="W1078">
        <v>1.6578900000000001</v>
      </c>
      <c r="X1078">
        <v>1.1927700000000001</v>
      </c>
      <c r="Y1078">
        <v>0.16755300000000001</v>
      </c>
      <c r="Z1078">
        <v>0.101064</v>
      </c>
      <c r="AA1078">
        <v>6.6489353775978005E-2</v>
      </c>
      <c r="AB1078">
        <v>0.25531900000000002</v>
      </c>
      <c r="AC1078">
        <v>1.4698800000000001</v>
      </c>
      <c r="AD1078">
        <v>0.286275</v>
      </c>
      <c r="AE1078">
        <v>0.68480300000000005</v>
      </c>
      <c r="AH1078">
        <v>5.1586499999999997</v>
      </c>
      <c r="AI1078">
        <v>0.14899799999999999</v>
      </c>
      <c r="AJ1078">
        <v>0.31421300000000002</v>
      </c>
      <c r="AK1078">
        <v>999</v>
      </c>
      <c r="AO1078">
        <v>26190</v>
      </c>
    </row>
    <row r="1079" spans="1:41" x14ac:dyDescent="0.45">
      <c r="A1079" t="s">
        <v>7614</v>
      </c>
      <c r="B1079" t="s">
        <v>10</v>
      </c>
      <c r="C1079">
        <v>1</v>
      </c>
      <c r="D1079">
        <v>0</v>
      </c>
      <c r="F1079">
        <v>3.9130400000000001</v>
      </c>
      <c r="G1079">
        <v>42</v>
      </c>
      <c r="H1079">
        <v>0</v>
      </c>
      <c r="K1079">
        <v>46</v>
      </c>
      <c r="L1079">
        <v>184</v>
      </c>
      <c r="M1079">
        <v>44</v>
      </c>
      <c r="N1079">
        <v>21</v>
      </c>
      <c r="O1079">
        <v>20</v>
      </c>
      <c r="P1079">
        <v>6</v>
      </c>
      <c r="Q1079">
        <v>9</v>
      </c>
      <c r="R1079">
        <v>0</v>
      </c>
      <c r="S1079">
        <v>2</v>
      </c>
      <c r="T1079">
        <v>35</v>
      </c>
      <c r="U1079">
        <v>6.8478300000000001</v>
      </c>
      <c r="V1079">
        <v>1.7608699999999999</v>
      </c>
      <c r="W1079">
        <v>3.88889</v>
      </c>
      <c r="X1079">
        <v>1.17391</v>
      </c>
      <c r="Y1079">
        <v>0.190217</v>
      </c>
      <c r="Z1079">
        <v>4.8912999999999998E-2</v>
      </c>
      <c r="AA1079">
        <v>0.14130434766411701</v>
      </c>
      <c r="AB1079">
        <v>0.25433499999999998</v>
      </c>
      <c r="AC1079">
        <v>1.1521699999999999</v>
      </c>
      <c r="AD1079">
        <v>0.287879</v>
      </c>
      <c r="AE1079">
        <v>0.71748900000000004</v>
      </c>
      <c r="AH1079">
        <v>4.1463400000000004</v>
      </c>
      <c r="AI1079">
        <v>0.148448</v>
      </c>
      <c r="AJ1079">
        <v>0.29942000000000002</v>
      </c>
      <c r="AK1079">
        <v>999</v>
      </c>
      <c r="AO1079">
        <v>25651</v>
      </c>
    </row>
    <row r="1080" spans="1:41" x14ac:dyDescent="0.45">
      <c r="A1080" t="s">
        <v>8360</v>
      </c>
      <c r="B1080" t="s">
        <v>82</v>
      </c>
      <c r="C1080">
        <v>2</v>
      </c>
      <c r="D1080">
        <v>2</v>
      </c>
      <c r="F1080">
        <v>4.5</v>
      </c>
      <c r="G1080">
        <v>38</v>
      </c>
      <c r="H1080">
        <v>4</v>
      </c>
      <c r="K1080">
        <v>46</v>
      </c>
      <c r="L1080">
        <v>200</v>
      </c>
      <c r="M1080">
        <v>46</v>
      </c>
      <c r="N1080">
        <v>25</v>
      </c>
      <c r="O1080">
        <v>23</v>
      </c>
      <c r="P1080">
        <v>6</v>
      </c>
      <c r="Q1080">
        <v>16</v>
      </c>
      <c r="R1080">
        <v>1</v>
      </c>
      <c r="S1080">
        <v>2</v>
      </c>
      <c r="T1080">
        <v>38</v>
      </c>
      <c r="U1080">
        <v>7.4347799999999999</v>
      </c>
      <c r="V1080">
        <v>3.13043</v>
      </c>
      <c r="W1080">
        <v>2.375</v>
      </c>
      <c r="X1080">
        <v>1.17391</v>
      </c>
      <c r="Y1080">
        <v>0.19</v>
      </c>
      <c r="Z1080">
        <v>0.08</v>
      </c>
      <c r="AA1080">
        <v>0.109999999403953</v>
      </c>
      <c r="AB1080">
        <v>0.252747</v>
      </c>
      <c r="AC1080">
        <v>1.3478300000000001</v>
      </c>
      <c r="AD1080">
        <v>0.28985499999999997</v>
      </c>
      <c r="AE1080">
        <v>0.69029799999999997</v>
      </c>
      <c r="AH1080">
        <v>4.4724300000000001</v>
      </c>
      <c r="AI1080">
        <v>0.14743300000000001</v>
      </c>
      <c r="AJ1080">
        <v>5.0623300000000003E-2</v>
      </c>
      <c r="AK1080">
        <v>999</v>
      </c>
      <c r="AO1080">
        <v>18454</v>
      </c>
    </row>
    <row r="1081" spans="1:41" x14ac:dyDescent="0.45">
      <c r="A1081" t="s">
        <v>8361</v>
      </c>
      <c r="B1081" t="s">
        <v>36</v>
      </c>
      <c r="C1081">
        <v>3</v>
      </c>
      <c r="D1081">
        <v>6</v>
      </c>
      <c r="F1081">
        <v>5.6538500000000003</v>
      </c>
      <c r="G1081">
        <v>23</v>
      </c>
      <c r="H1081">
        <v>12</v>
      </c>
      <c r="K1081">
        <v>78</v>
      </c>
      <c r="L1081">
        <v>346</v>
      </c>
      <c r="M1081">
        <v>96</v>
      </c>
      <c r="N1081">
        <v>52</v>
      </c>
      <c r="O1081">
        <v>49</v>
      </c>
      <c r="P1081">
        <v>15</v>
      </c>
      <c r="Q1081">
        <v>19</v>
      </c>
      <c r="R1081">
        <v>0</v>
      </c>
      <c r="S1081">
        <v>4</v>
      </c>
      <c r="T1081">
        <v>41</v>
      </c>
      <c r="U1081">
        <v>4.7307699999999997</v>
      </c>
      <c r="V1081">
        <v>2.19231</v>
      </c>
      <c r="W1081">
        <v>2.1578900000000001</v>
      </c>
      <c r="X1081">
        <v>1.7307699999999999</v>
      </c>
      <c r="Y1081">
        <v>0.11849700000000001</v>
      </c>
      <c r="Z1081">
        <v>5.4913299999999998E-2</v>
      </c>
      <c r="AA1081">
        <v>6.3583817332983003E-2</v>
      </c>
      <c r="AB1081">
        <v>0.29721399999999998</v>
      </c>
      <c r="AC1081">
        <v>1.4743599999999999</v>
      </c>
      <c r="AD1081">
        <v>0.303371</v>
      </c>
      <c r="AE1081">
        <v>0.67021299999999995</v>
      </c>
      <c r="AH1081">
        <v>5.5883700000000003</v>
      </c>
      <c r="AI1081">
        <v>0.146313</v>
      </c>
      <c r="AJ1081">
        <v>5.0400500000000001E-2</v>
      </c>
      <c r="AK1081">
        <v>999</v>
      </c>
      <c r="AO1081">
        <v>25804</v>
      </c>
    </row>
    <row r="1082" spans="1:41" x14ac:dyDescent="0.45">
      <c r="A1082" t="s">
        <v>7635</v>
      </c>
      <c r="B1082" t="s">
        <v>18</v>
      </c>
      <c r="C1082">
        <v>3</v>
      </c>
      <c r="D1082">
        <v>2</v>
      </c>
      <c r="F1082">
        <v>4</v>
      </c>
      <c r="G1082">
        <v>41</v>
      </c>
      <c r="H1082">
        <v>0</v>
      </c>
      <c r="K1082">
        <v>45</v>
      </c>
      <c r="L1082">
        <v>193</v>
      </c>
      <c r="M1082">
        <v>39</v>
      </c>
      <c r="N1082">
        <v>21</v>
      </c>
      <c r="O1082">
        <v>20</v>
      </c>
      <c r="P1082">
        <v>5</v>
      </c>
      <c r="Q1082">
        <v>20</v>
      </c>
      <c r="R1082">
        <v>1</v>
      </c>
      <c r="S1082">
        <v>4</v>
      </c>
      <c r="T1082">
        <v>47</v>
      </c>
      <c r="U1082">
        <v>9.4</v>
      </c>
      <c r="V1082">
        <v>4</v>
      </c>
      <c r="W1082">
        <v>2.35</v>
      </c>
      <c r="X1082">
        <v>1</v>
      </c>
      <c r="Y1082">
        <v>0.24352299999999999</v>
      </c>
      <c r="Z1082">
        <v>0.103627</v>
      </c>
      <c r="AA1082">
        <v>0.139896370470523</v>
      </c>
      <c r="AB1082">
        <v>0.230769</v>
      </c>
      <c r="AC1082">
        <v>1.31111</v>
      </c>
      <c r="AD1082">
        <v>0.29059800000000002</v>
      </c>
      <c r="AE1082">
        <v>0.730769</v>
      </c>
      <c r="AH1082">
        <v>4.2106000000000003</v>
      </c>
      <c r="AI1082">
        <v>0.146263</v>
      </c>
      <c r="AJ1082">
        <v>0.38727200000000001</v>
      </c>
      <c r="AK1082">
        <v>999</v>
      </c>
      <c r="AO1082">
        <v>23460</v>
      </c>
    </row>
    <row r="1083" spans="1:41" x14ac:dyDescent="0.45">
      <c r="A1083" t="s">
        <v>8362</v>
      </c>
      <c r="B1083" t="s">
        <v>7</v>
      </c>
      <c r="C1083">
        <v>3</v>
      </c>
      <c r="D1083">
        <v>4</v>
      </c>
      <c r="F1083">
        <v>4.6227900000000002</v>
      </c>
      <c r="G1083">
        <v>39</v>
      </c>
      <c r="H1083">
        <v>1</v>
      </c>
      <c r="K1083">
        <v>62.3</v>
      </c>
      <c r="L1083">
        <v>277</v>
      </c>
      <c r="M1083">
        <v>64</v>
      </c>
      <c r="N1083">
        <v>34</v>
      </c>
      <c r="O1083">
        <v>32</v>
      </c>
      <c r="P1083">
        <v>7</v>
      </c>
      <c r="Q1083">
        <v>24</v>
      </c>
      <c r="R1083">
        <v>0</v>
      </c>
      <c r="S1083">
        <v>5</v>
      </c>
      <c r="T1083">
        <v>51</v>
      </c>
      <c r="U1083">
        <v>7.3675800000000002</v>
      </c>
      <c r="V1083">
        <v>3.4670899999999998</v>
      </c>
      <c r="W1083">
        <v>2.125</v>
      </c>
      <c r="X1083">
        <v>1.0112399999999999</v>
      </c>
      <c r="Y1083">
        <v>0.184116</v>
      </c>
      <c r="Z1083">
        <v>8.66426E-2</v>
      </c>
      <c r="AA1083">
        <v>9.7472928464412606E-2</v>
      </c>
      <c r="AB1083">
        <v>0.25806499999999999</v>
      </c>
      <c r="AC1083">
        <v>1.41252</v>
      </c>
      <c r="AD1083">
        <v>0.3</v>
      </c>
      <c r="AE1083">
        <v>0.69053699999999996</v>
      </c>
      <c r="AH1083">
        <v>4.4749400000000001</v>
      </c>
      <c r="AI1083">
        <v>0.146146</v>
      </c>
      <c r="AJ1083">
        <v>0.127225</v>
      </c>
      <c r="AK1083">
        <v>999</v>
      </c>
      <c r="AO1083" t="s">
        <v>8363</v>
      </c>
    </row>
    <row r="1084" spans="1:41" x14ac:dyDescent="0.45">
      <c r="A1084" t="s">
        <v>4412</v>
      </c>
      <c r="B1084" t="s">
        <v>269</v>
      </c>
      <c r="C1084">
        <v>4</v>
      </c>
      <c r="D1084">
        <v>3</v>
      </c>
      <c r="F1084">
        <v>4.0703500000000004</v>
      </c>
      <c r="G1084">
        <v>46</v>
      </c>
      <c r="H1084">
        <v>0</v>
      </c>
      <c r="K1084">
        <v>59.7</v>
      </c>
      <c r="L1084">
        <v>260</v>
      </c>
      <c r="M1084">
        <v>54</v>
      </c>
      <c r="N1084">
        <v>29</v>
      </c>
      <c r="O1084">
        <v>27</v>
      </c>
      <c r="P1084">
        <v>7</v>
      </c>
      <c r="Q1084">
        <v>30</v>
      </c>
      <c r="R1084">
        <v>1</v>
      </c>
      <c r="S1084">
        <v>1</v>
      </c>
      <c r="T1084">
        <v>59</v>
      </c>
      <c r="U1084">
        <v>8.8944700000000001</v>
      </c>
      <c r="V1084">
        <v>4.5226100000000002</v>
      </c>
      <c r="W1084">
        <v>1.9666699999999999</v>
      </c>
      <c r="X1084">
        <v>1.05528</v>
      </c>
      <c r="Y1084">
        <v>0.22692300000000001</v>
      </c>
      <c r="Z1084">
        <v>0.115385</v>
      </c>
      <c r="AA1084">
        <v>0.11153846234083099</v>
      </c>
      <c r="AB1084">
        <v>0.23580799999999999</v>
      </c>
      <c r="AC1084">
        <v>1.4070400000000001</v>
      </c>
      <c r="AD1084">
        <v>0.28834399999999999</v>
      </c>
      <c r="AE1084">
        <v>0.74124000000000001</v>
      </c>
      <c r="AH1084">
        <v>4.3605700000000001</v>
      </c>
      <c r="AI1084">
        <v>0.14599799999999999</v>
      </c>
      <c r="AJ1084">
        <v>0.322936</v>
      </c>
      <c r="AK1084">
        <v>999</v>
      </c>
      <c r="AO1084" t="s">
        <v>4415</v>
      </c>
    </row>
    <row r="1085" spans="1:41" x14ac:dyDescent="0.45">
      <c r="A1085" t="s">
        <v>5070</v>
      </c>
      <c r="B1085" t="s">
        <v>70</v>
      </c>
      <c r="C1085">
        <v>1</v>
      </c>
      <c r="D1085">
        <v>1</v>
      </c>
      <c r="F1085">
        <v>3.9735100000000001</v>
      </c>
      <c r="G1085">
        <v>29</v>
      </c>
      <c r="H1085">
        <v>0</v>
      </c>
      <c r="K1085">
        <v>45.3</v>
      </c>
      <c r="L1085">
        <v>195</v>
      </c>
      <c r="M1085">
        <v>38</v>
      </c>
      <c r="N1085">
        <v>21</v>
      </c>
      <c r="O1085">
        <v>20</v>
      </c>
      <c r="P1085">
        <v>5</v>
      </c>
      <c r="Q1085">
        <v>21</v>
      </c>
      <c r="R1085">
        <v>0</v>
      </c>
      <c r="S1085">
        <v>4</v>
      </c>
      <c r="T1085">
        <v>50</v>
      </c>
      <c r="U1085">
        <v>9.9337700000000009</v>
      </c>
      <c r="V1085">
        <v>4.1721899999999996</v>
      </c>
      <c r="W1085">
        <v>2.3809499999999999</v>
      </c>
      <c r="X1085">
        <v>0.99337799999999998</v>
      </c>
      <c r="Y1085">
        <v>0.25641000000000003</v>
      </c>
      <c r="Z1085">
        <v>0.107692</v>
      </c>
      <c r="AA1085">
        <v>0.14871796220541</v>
      </c>
      <c r="AB1085">
        <v>0.22352900000000001</v>
      </c>
      <c r="AC1085">
        <v>1.30243</v>
      </c>
      <c r="AD1085">
        <v>0.28695700000000002</v>
      </c>
      <c r="AE1085">
        <v>0.730769</v>
      </c>
      <c r="AH1085">
        <v>4.1380400000000002</v>
      </c>
      <c r="AI1085">
        <v>0.14555799999999999</v>
      </c>
      <c r="AJ1085">
        <v>0.25311600000000001</v>
      </c>
      <c r="AK1085">
        <v>999</v>
      </c>
      <c r="AO1085" t="s">
        <v>5072</v>
      </c>
    </row>
    <row r="1086" spans="1:41" x14ac:dyDescent="0.45">
      <c r="A1086" t="s">
        <v>7572</v>
      </c>
      <c r="B1086" t="s">
        <v>89</v>
      </c>
      <c r="C1086">
        <v>3</v>
      </c>
      <c r="D1086">
        <v>3</v>
      </c>
      <c r="F1086">
        <v>4.5</v>
      </c>
      <c r="G1086">
        <v>34</v>
      </c>
      <c r="H1086">
        <v>3</v>
      </c>
      <c r="K1086">
        <v>60</v>
      </c>
      <c r="L1086">
        <v>263</v>
      </c>
      <c r="M1086">
        <v>66</v>
      </c>
      <c r="N1086">
        <v>32</v>
      </c>
      <c r="O1086">
        <v>30</v>
      </c>
      <c r="P1086">
        <v>8</v>
      </c>
      <c r="Q1086">
        <v>16</v>
      </c>
      <c r="R1086">
        <v>0</v>
      </c>
      <c r="S1086">
        <v>3</v>
      </c>
      <c r="T1086">
        <v>45</v>
      </c>
      <c r="U1086">
        <v>6.75</v>
      </c>
      <c r="V1086">
        <v>2.4</v>
      </c>
      <c r="W1086">
        <v>2.8125</v>
      </c>
      <c r="X1086">
        <v>1.2</v>
      </c>
      <c r="Y1086">
        <v>0.17110300000000001</v>
      </c>
      <c r="Z1086">
        <v>6.0836500000000002E-2</v>
      </c>
      <c r="AA1086">
        <v>0.110266156494617</v>
      </c>
      <c r="AB1086">
        <v>0.27049200000000001</v>
      </c>
      <c r="AC1086">
        <v>1.3666700000000001</v>
      </c>
      <c r="AD1086">
        <v>0.30366500000000002</v>
      </c>
      <c r="AE1086">
        <v>0.70621500000000004</v>
      </c>
      <c r="AH1086">
        <v>4.4383699999999999</v>
      </c>
      <c r="AI1086">
        <v>0.14554600000000001</v>
      </c>
      <c r="AJ1086">
        <v>9.31419E-2</v>
      </c>
      <c r="AK1086">
        <v>999</v>
      </c>
      <c r="AO1086">
        <v>10314</v>
      </c>
    </row>
    <row r="1087" spans="1:41" x14ac:dyDescent="0.45">
      <c r="A1087" t="s">
        <v>7374</v>
      </c>
      <c r="B1087" t="s">
        <v>76</v>
      </c>
      <c r="C1087">
        <v>1</v>
      </c>
      <c r="D1087">
        <v>2</v>
      </c>
      <c r="F1087">
        <v>4.5</v>
      </c>
      <c r="G1087">
        <v>50</v>
      </c>
      <c r="H1087">
        <v>0</v>
      </c>
      <c r="K1087">
        <v>50</v>
      </c>
      <c r="L1087">
        <v>217</v>
      </c>
      <c r="M1087">
        <v>48</v>
      </c>
      <c r="N1087">
        <v>27</v>
      </c>
      <c r="O1087">
        <v>25</v>
      </c>
      <c r="P1087">
        <v>6</v>
      </c>
      <c r="Q1087">
        <v>20</v>
      </c>
      <c r="R1087">
        <v>1</v>
      </c>
      <c r="S1087">
        <v>3</v>
      </c>
      <c r="T1087">
        <v>45</v>
      </c>
      <c r="U1087">
        <v>8.1</v>
      </c>
      <c r="V1087">
        <v>3.6</v>
      </c>
      <c r="W1087">
        <v>2.25</v>
      </c>
      <c r="X1087">
        <v>1.08</v>
      </c>
      <c r="Y1087">
        <v>0.207373</v>
      </c>
      <c r="Z1087">
        <v>9.2165899999999995E-2</v>
      </c>
      <c r="AA1087">
        <v>0.115207374095916</v>
      </c>
      <c r="AB1087">
        <v>0.247423</v>
      </c>
      <c r="AC1087">
        <v>1.36</v>
      </c>
      <c r="AD1087">
        <v>0.29370600000000002</v>
      </c>
      <c r="AE1087">
        <v>0.68791899999999995</v>
      </c>
      <c r="AH1087">
        <v>4.3950399999999998</v>
      </c>
      <c r="AI1087">
        <v>0.14457400000000001</v>
      </c>
      <c r="AJ1087">
        <v>9.7449900000000006E-2</v>
      </c>
      <c r="AK1087">
        <v>999</v>
      </c>
      <c r="AO1087">
        <v>22361</v>
      </c>
    </row>
    <row r="1088" spans="1:41" x14ac:dyDescent="0.45">
      <c r="A1088" t="s">
        <v>8364</v>
      </c>
      <c r="B1088" t="s">
        <v>7</v>
      </c>
      <c r="C1088">
        <v>1</v>
      </c>
      <c r="D1088">
        <v>2</v>
      </c>
      <c r="F1088">
        <v>4.3593799999999998</v>
      </c>
      <c r="G1088">
        <v>36</v>
      </c>
      <c r="H1088">
        <v>0</v>
      </c>
      <c r="K1088">
        <v>64</v>
      </c>
      <c r="L1088">
        <v>277</v>
      </c>
      <c r="M1088">
        <v>63</v>
      </c>
      <c r="N1088">
        <v>33</v>
      </c>
      <c r="O1088">
        <v>31</v>
      </c>
      <c r="P1088">
        <v>7</v>
      </c>
      <c r="Q1088">
        <v>27</v>
      </c>
      <c r="R1088">
        <v>1</v>
      </c>
      <c r="S1088">
        <v>2</v>
      </c>
      <c r="T1088">
        <v>53</v>
      </c>
      <c r="U1088">
        <v>7.4531200000000002</v>
      </c>
      <c r="V1088">
        <v>3.7968799999999998</v>
      </c>
      <c r="W1088">
        <v>1.96296</v>
      </c>
      <c r="X1088">
        <v>0.984375</v>
      </c>
      <c r="Y1088">
        <v>0.19133600000000001</v>
      </c>
      <c r="Z1088">
        <v>9.7472900000000001E-2</v>
      </c>
      <c r="AA1088">
        <v>9.3862816691398607E-2</v>
      </c>
      <c r="AB1088">
        <v>0.25403199999999998</v>
      </c>
      <c r="AC1088">
        <v>1.40625</v>
      </c>
      <c r="AD1088">
        <v>0.29787200000000003</v>
      </c>
      <c r="AE1088">
        <v>0.71072299999999999</v>
      </c>
      <c r="AH1088">
        <v>4.3800400000000002</v>
      </c>
      <c r="AI1088">
        <v>0.143375</v>
      </c>
      <c r="AJ1088">
        <v>0.246452</v>
      </c>
      <c r="AK1088">
        <v>999</v>
      </c>
      <c r="AO1088" t="s">
        <v>8365</v>
      </c>
    </row>
    <row r="1089" spans="1:41" x14ac:dyDescent="0.45">
      <c r="A1089" t="s">
        <v>8366</v>
      </c>
      <c r="B1089" t="s">
        <v>76</v>
      </c>
      <c r="C1089">
        <v>2</v>
      </c>
      <c r="D1089">
        <v>2</v>
      </c>
      <c r="F1089">
        <v>4.5666000000000002</v>
      </c>
      <c r="G1089">
        <v>42</v>
      </c>
      <c r="H1089">
        <v>1</v>
      </c>
      <c r="K1089">
        <v>47.3</v>
      </c>
      <c r="L1089">
        <v>208</v>
      </c>
      <c r="M1089">
        <v>45</v>
      </c>
      <c r="N1089">
        <v>26</v>
      </c>
      <c r="O1089">
        <v>24</v>
      </c>
      <c r="P1089">
        <v>5</v>
      </c>
      <c r="Q1089">
        <v>22</v>
      </c>
      <c r="R1089">
        <v>1</v>
      </c>
      <c r="S1089">
        <v>3</v>
      </c>
      <c r="T1089">
        <v>41</v>
      </c>
      <c r="U1089">
        <v>7.8012699999999997</v>
      </c>
      <c r="V1089">
        <v>4.1860499999999998</v>
      </c>
      <c r="W1089">
        <v>1.86364</v>
      </c>
      <c r="X1089">
        <v>0.95137400000000005</v>
      </c>
      <c r="Y1089">
        <v>0.19711500000000001</v>
      </c>
      <c r="Z1089">
        <v>0.105769</v>
      </c>
      <c r="AA1089">
        <v>9.1346159577369607E-2</v>
      </c>
      <c r="AB1089">
        <v>0.24590200000000001</v>
      </c>
      <c r="AC1089">
        <v>1.41649</v>
      </c>
      <c r="AD1089">
        <v>0.29197099999999998</v>
      </c>
      <c r="AE1089">
        <v>0.68333299999999997</v>
      </c>
      <c r="AH1089">
        <v>4.4812599999999998</v>
      </c>
      <c r="AI1089">
        <v>0.14335899999999999</v>
      </c>
      <c r="AJ1089">
        <v>9.8910399999999996E-2</v>
      </c>
      <c r="AK1089">
        <v>999</v>
      </c>
      <c r="AO1089" t="s">
        <v>8367</v>
      </c>
    </row>
    <row r="1090" spans="1:41" x14ac:dyDescent="0.45">
      <c r="A1090" t="s">
        <v>8368</v>
      </c>
      <c r="B1090" t="s">
        <v>42</v>
      </c>
      <c r="C1090">
        <v>3</v>
      </c>
      <c r="D1090">
        <v>5</v>
      </c>
      <c r="F1090">
        <v>4.8648600000000002</v>
      </c>
      <c r="G1090">
        <v>32</v>
      </c>
      <c r="H1090">
        <v>6</v>
      </c>
      <c r="K1090">
        <v>70.3</v>
      </c>
      <c r="L1090">
        <v>317</v>
      </c>
      <c r="M1090">
        <v>70</v>
      </c>
      <c r="N1090">
        <v>41</v>
      </c>
      <c r="O1090">
        <v>38</v>
      </c>
      <c r="P1090">
        <v>10</v>
      </c>
      <c r="Q1090">
        <v>32</v>
      </c>
      <c r="R1090">
        <v>0</v>
      </c>
      <c r="S1090">
        <v>8</v>
      </c>
      <c r="T1090">
        <v>64</v>
      </c>
      <c r="U1090">
        <v>8.19346</v>
      </c>
      <c r="V1090">
        <v>4.09673</v>
      </c>
      <c r="W1090">
        <v>2</v>
      </c>
      <c r="X1090">
        <v>1.28023</v>
      </c>
      <c r="Y1090">
        <v>0.20189299999999999</v>
      </c>
      <c r="Z1090">
        <v>0.10094599999999999</v>
      </c>
      <c r="AA1090">
        <v>0.100946374237537</v>
      </c>
      <c r="AB1090">
        <v>0.25270799999999999</v>
      </c>
      <c r="AC1090">
        <v>1.45092</v>
      </c>
      <c r="AD1090">
        <v>0.295566</v>
      </c>
      <c r="AE1090">
        <v>0.69318199999999996</v>
      </c>
      <c r="AH1090">
        <v>4.9904599999999997</v>
      </c>
      <c r="AI1090">
        <v>0.14276</v>
      </c>
      <c r="AJ1090">
        <v>0.16011700000000001</v>
      </c>
      <c r="AK1090">
        <v>999</v>
      </c>
      <c r="AO1090" t="s">
        <v>8369</v>
      </c>
    </row>
    <row r="1091" spans="1:41" x14ac:dyDescent="0.45">
      <c r="A1091" t="s">
        <v>8370</v>
      </c>
      <c r="C1091">
        <v>2</v>
      </c>
      <c r="D1091">
        <v>3</v>
      </c>
      <c r="F1091">
        <v>4.5999999999999996</v>
      </c>
      <c r="G1091">
        <v>30</v>
      </c>
      <c r="H1091">
        <v>1</v>
      </c>
      <c r="K1091">
        <v>45</v>
      </c>
      <c r="L1091">
        <v>196</v>
      </c>
      <c r="M1091">
        <v>45</v>
      </c>
      <c r="N1091">
        <v>25</v>
      </c>
      <c r="O1091">
        <v>23</v>
      </c>
      <c r="P1091">
        <v>5</v>
      </c>
      <c r="Q1091">
        <v>17</v>
      </c>
      <c r="R1091">
        <v>0</v>
      </c>
      <c r="S1091">
        <v>3</v>
      </c>
      <c r="T1091">
        <v>33</v>
      </c>
      <c r="U1091">
        <v>6.6</v>
      </c>
      <c r="V1091">
        <v>3.4</v>
      </c>
      <c r="W1091">
        <v>1.9411799999999999</v>
      </c>
      <c r="X1091">
        <v>1</v>
      </c>
      <c r="Y1091">
        <v>0.16836699999999999</v>
      </c>
      <c r="Z1091">
        <v>8.6734699999999998E-2</v>
      </c>
      <c r="AA1091">
        <v>8.1632643938064506E-2</v>
      </c>
      <c r="AB1091">
        <v>0.25568200000000002</v>
      </c>
      <c r="AC1091">
        <v>1.37778</v>
      </c>
      <c r="AD1091">
        <v>0.28985499999999997</v>
      </c>
      <c r="AE1091">
        <v>0.67272699999999996</v>
      </c>
      <c r="AH1091">
        <v>4.5661500000000004</v>
      </c>
      <c r="AI1091">
        <v>0.142619</v>
      </c>
      <c r="AJ1091">
        <v>6.0789700000000002E-2</v>
      </c>
      <c r="AK1091">
        <v>999</v>
      </c>
      <c r="AO1091">
        <v>15126</v>
      </c>
    </row>
    <row r="1092" spans="1:41" x14ac:dyDescent="0.45">
      <c r="A1092" t="s">
        <v>7486</v>
      </c>
      <c r="B1092" t="s">
        <v>46</v>
      </c>
      <c r="C1092">
        <v>2</v>
      </c>
      <c r="D1092">
        <v>4</v>
      </c>
      <c r="F1092">
        <v>4.8461499999999997</v>
      </c>
      <c r="G1092">
        <v>32</v>
      </c>
      <c r="H1092">
        <v>5</v>
      </c>
      <c r="K1092">
        <v>52</v>
      </c>
      <c r="L1092">
        <v>231</v>
      </c>
      <c r="M1092">
        <v>54</v>
      </c>
      <c r="N1092">
        <v>30</v>
      </c>
      <c r="O1092">
        <v>28</v>
      </c>
      <c r="P1092">
        <v>7</v>
      </c>
      <c r="Q1092">
        <v>21</v>
      </c>
      <c r="R1092">
        <v>0</v>
      </c>
      <c r="S1092">
        <v>3</v>
      </c>
      <c r="T1092">
        <v>40</v>
      </c>
      <c r="U1092">
        <v>6.9230799999999997</v>
      </c>
      <c r="V1092">
        <v>3.63462</v>
      </c>
      <c r="W1092">
        <v>1.90476</v>
      </c>
      <c r="X1092">
        <v>1.2115400000000001</v>
      </c>
      <c r="Y1092">
        <v>0.17316000000000001</v>
      </c>
      <c r="Z1092">
        <v>9.0909100000000007E-2</v>
      </c>
      <c r="AA1092">
        <v>8.2251086831092807E-2</v>
      </c>
      <c r="AB1092">
        <v>0.26086999999999999</v>
      </c>
      <c r="AC1092">
        <v>1.44231</v>
      </c>
      <c r="AD1092">
        <v>0.29375000000000001</v>
      </c>
      <c r="AE1092">
        <v>0.69018400000000002</v>
      </c>
      <c r="AH1092">
        <v>4.8511899999999999</v>
      </c>
      <c r="AI1092">
        <v>0.14108399999999999</v>
      </c>
      <c r="AJ1092">
        <v>0.164774</v>
      </c>
      <c r="AK1092">
        <v>999</v>
      </c>
      <c r="AO1092">
        <v>16466</v>
      </c>
    </row>
    <row r="1093" spans="1:41" x14ac:dyDescent="0.45">
      <c r="A1093" t="s">
        <v>8371</v>
      </c>
      <c r="C1093">
        <v>3</v>
      </c>
      <c r="D1093">
        <v>4</v>
      </c>
      <c r="F1093">
        <v>5.0547899999999997</v>
      </c>
      <c r="G1093">
        <v>17</v>
      </c>
      <c r="H1093">
        <v>14</v>
      </c>
      <c r="K1093">
        <v>73</v>
      </c>
      <c r="L1093">
        <v>328</v>
      </c>
      <c r="M1093">
        <v>88</v>
      </c>
      <c r="N1093">
        <v>44</v>
      </c>
      <c r="O1093">
        <v>41</v>
      </c>
      <c r="P1093">
        <v>11</v>
      </c>
      <c r="Q1093">
        <v>22</v>
      </c>
      <c r="R1093">
        <v>0</v>
      </c>
      <c r="S1093">
        <v>2</v>
      </c>
      <c r="T1093">
        <v>39</v>
      </c>
      <c r="U1093">
        <v>4.8082200000000004</v>
      </c>
      <c r="V1093">
        <v>2.7123300000000001</v>
      </c>
      <c r="W1093">
        <v>1.7727299999999999</v>
      </c>
      <c r="X1093">
        <v>1.35616</v>
      </c>
      <c r="Y1093">
        <v>0.11890199999999999</v>
      </c>
      <c r="Z1093">
        <v>6.7073199999999999E-2</v>
      </c>
      <c r="AA1093">
        <v>5.18292635679245E-2</v>
      </c>
      <c r="AB1093">
        <v>0.28947400000000001</v>
      </c>
      <c r="AC1093">
        <v>1.50685</v>
      </c>
      <c r="AD1093">
        <v>0.30314999999999998</v>
      </c>
      <c r="AE1093">
        <v>0.69767400000000002</v>
      </c>
      <c r="AH1093">
        <v>5.1317500000000003</v>
      </c>
      <c r="AI1093">
        <v>0.13971600000000001</v>
      </c>
      <c r="AJ1093">
        <v>8.41644E-2</v>
      </c>
      <c r="AK1093">
        <v>999</v>
      </c>
      <c r="AO1093">
        <v>14655</v>
      </c>
    </row>
    <row r="1094" spans="1:41" x14ac:dyDescent="0.45">
      <c r="A1094" t="s">
        <v>8372</v>
      </c>
      <c r="B1094" t="s">
        <v>39</v>
      </c>
      <c r="C1094">
        <v>3</v>
      </c>
      <c r="D1094">
        <v>4</v>
      </c>
      <c r="F1094">
        <v>4.5</v>
      </c>
      <c r="G1094">
        <v>32</v>
      </c>
      <c r="H1094">
        <v>0</v>
      </c>
      <c r="K1094">
        <v>44</v>
      </c>
      <c r="L1094">
        <v>192</v>
      </c>
      <c r="M1094">
        <v>45</v>
      </c>
      <c r="N1094">
        <v>24</v>
      </c>
      <c r="O1094">
        <v>22</v>
      </c>
      <c r="P1094">
        <v>5</v>
      </c>
      <c r="Q1094">
        <v>15</v>
      </c>
      <c r="R1094">
        <v>1</v>
      </c>
      <c r="S1094">
        <v>1</v>
      </c>
      <c r="T1094">
        <v>35</v>
      </c>
      <c r="U1094">
        <v>7.15909</v>
      </c>
      <c r="V1094">
        <v>3.0681799999999999</v>
      </c>
      <c r="W1094">
        <v>2.3333300000000001</v>
      </c>
      <c r="X1094">
        <v>1.0227299999999999</v>
      </c>
      <c r="Y1094">
        <v>0.18229200000000001</v>
      </c>
      <c r="Z1094">
        <v>7.8125E-2</v>
      </c>
      <c r="AA1094">
        <v>0.10416667163372</v>
      </c>
      <c r="AB1094">
        <v>0.25568200000000002</v>
      </c>
      <c r="AC1094">
        <v>1.36364</v>
      </c>
      <c r="AD1094">
        <v>0.29411799999999999</v>
      </c>
      <c r="AE1094">
        <v>0.67924499999999999</v>
      </c>
      <c r="AH1094">
        <v>4.23231</v>
      </c>
      <c r="AI1094">
        <v>0.13963600000000001</v>
      </c>
      <c r="AJ1094">
        <v>-1.1430299999999999E-2</v>
      </c>
      <c r="AK1094">
        <v>999</v>
      </c>
      <c r="AO1094" t="s">
        <v>8373</v>
      </c>
    </row>
    <row r="1095" spans="1:41" x14ac:dyDescent="0.45">
      <c r="A1095" t="s">
        <v>8374</v>
      </c>
      <c r="B1095" t="s">
        <v>130</v>
      </c>
      <c r="C1095">
        <v>4</v>
      </c>
      <c r="D1095">
        <v>4</v>
      </c>
      <c r="F1095">
        <v>4.7714800000000004</v>
      </c>
      <c r="G1095">
        <v>32</v>
      </c>
      <c r="H1095">
        <v>4</v>
      </c>
      <c r="K1095">
        <v>54.7</v>
      </c>
      <c r="L1095">
        <v>244</v>
      </c>
      <c r="M1095">
        <v>52</v>
      </c>
      <c r="N1095">
        <v>31</v>
      </c>
      <c r="O1095">
        <v>29</v>
      </c>
      <c r="P1095">
        <v>8</v>
      </c>
      <c r="Q1095">
        <v>28</v>
      </c>
      <c r="R1095">
        <v>0</v>
      </c>
      <c r="S1095">
        <v>3</v>
      </c>
      <c r="T1095">
        <v>55</v>
      </c>
      <c r="U1095">
        <v>9.0493600000000001</v>
      </c>
      <c r="V1095">
        <v>4.6069500000000003</v>
      </c>
      <c r="W1095">
        <v>1.9642900000000001</v>
      </c>
      <c r="X1095">
        <v>1.3162700000000001</v>
      </c>
      <c r="Y1095">
        <v>0.22541</v>
      </c>
      <c r="Z1095">
        <v>0.11475399999999999</v>
      </c>
      <c r="AA1095">
        <v>0.11065573990345</v>
      </c>
      <c r="AB1095">
        <v>0.24413099999999999</v>
      </c>
      <c r="AC1095">
        <v>1.46252</v>
      </c>
      <c r="AD1095">
        <v>0.29333300000000001</v>
      </c>
      <c r="AE1095">
        <v>0.71220899999999998</v>
      </c>
      <c r="AH1095">
        <v>4.8455300000000001</v>
      </c>
      <c r="AI1095">
        <v>0.139545</v>
      </c>
      <c r="AJ1095">
        <v>0.161131</v>
      </c>
      <c r="AK1095">
        <v>999</v>
      </c>
      <c r="AO1095" t="s">
        <v>8375</v>
      </c>
    </row>
    <row r="1096" spans="1:41" x14ac:dyDescent="0.45">
      <c r="A1096" t="s">
        <v>189</v>
      </c>
      <c r="B1096" t="s">
        <v>98</v>
      </c>
      <c r="C1096">
        <v>5</v>
      </c>
      <c r="D1096">
        <v>4</v>
      </c>
      <c r="F1096">
        <v>4.5</v>
      </c>
      <c r="G1096">
        <v>44</v>
      </c>
      <c r="H1096">
        <v>1</v>
      </c>
      <c r="K1096">
        <v>58</v>
      </c>
      <c r="L1096">
        <v>255</v>
      </c>
      <c r="M1096">
        <v>49</v>
      </c>
      <c r="N1096">
        <v>31</v>
      </c>
      <c r="O1096">
        <v>29</v>
      </c>
      <c r="P1096">
        <v>7</v>
      </c>
      <c r="Q1096">
        <v>34</v>
      </c>
      <c r="R1096">
        <v>2</v>
      </c>
      <c r="S1096">
        <v>3</v>
      </c>
      <c r="T1096">
        <v>62</v>
      </c>
      <c r="U1096">
        <v>9.6206899999999997</v>
      </c>
      <c r="V1096">
        <v>5.2758599999999998</v>
      </c>
      <c r="W1096">
        <v>1.8235300000000001</v>
      </c>
      <c r="X1096">
        <v>1.0862099999999999</v>
      </c>
      <c r="Y1096">
        <v>0.24313699999999999</v>
      </c>
      <c r="Z1096">
        <v>0.13333300000000001</v>
      </c>
      <c r="AA1096">
        <v>0.109803915023803</v>
      </c>
      <c r="AB1096">
        <v>0.224771</v>
      </c>
      <c r="AC1096">
        <v>1.43103</v>
      </c>
      <c r="AD1096">
        <v>0.28187899999999999</v>
      </c>
      <c r="AE1096">
        <v>0.71038299999999999</v>
      </c>
      <c r="AH1096">
        <v>4.5998700000000001</v>
      </c>
      <c r="AI1096">
        <v>0.13861100000000001</v>
      </c>
      <c r="AJ1096">
        <v>8.5580100000000006E-2</v>
      </c>
      <c r="AK1096">
        <v>999</v>
      </c>
      <c r="AO1096" t="s">
        <v>8376</v>
      </c>
    </row>
    <row r="1097" spans="1:41" x14ac:dyDescent="0.45">
      <c r="A1097" t="s">
        <v>8377</v>
      </c>
      <c r="C1097">
        <v>3</v>
      </c>
      <c r="D1097">
        <v>4</v>
      </c>
      <c r="F1097">
        <v>5.5125000000000002</v>
      </c>
      <c r="G1097">
        <v>21</v>
      </c>
      <c r="H1097">
        <v>18</v>
      </c>
      <c r="K1097">
        <v>80</v>
      </c>
      <c r="L1097">
        <v>361</v>
      </c>
      <c r="M1097">
        <v>81</v>
      </c>
      <c r="N1097">
        <v>52</v>
      </c>
      <c r="O1097">
        <v>49</v>
      </c>
      <c r="P1097">
        <v>11</v>
      </c>
      <c r="Q1097">
        <v>49</v>
      </c>
      <c r="R1097">
        <v>0</v>
      </c>
      <c r="S1097">
        <v>1</v>
      </c>
      <c r="T1097">
        <v>55</v>
      </c>
      <c r="U1097">
        <v>6.1875</v>
      </c>
      <c r="V1097">
        <v>5.5125000000000002</v>
      </c>
      <c r="W1097">
        <v>1.1224499999999999</v>
      </c>
      <c r="X1097">
        <v>1.2375</v>
      </c>
      <c r="Y1097">
        <v>0.15235499999999999</v>
      </c>
      <c r="Z1097">
        <v>0.13573399999999999</v>
      </c>
      <c r="AA1097">
        <v>1.6620501875877301E-2</v>
      </c>
      <c r="AB1097">
        <v>0.26045000000000001</v>
      </c>
      <c r="AC1097">
        <v>1.625</v>
      </c>
      <c r="AD1097">
        <v>0.28571400000000002</v>
      </c>
      <c r="AE1097">
        <v>0.68062800000000001</v>
      </c>
      <c r="AH1097">
        <v>5.5425399999999998</v>
      </c>
      <c r="AI1097">
        <v>0.13850499999999999</v>
      </c>
      <c r="AJ1097">
        <v>-1.2564199999999999E-2</v>
      </c>
      <c r="AK1097">
        <v>999</v>
      </c>
      <c r="AO1097" t="s">
        <v>8378</v>
      </c>
    </row>
    <row r="1098" spans="1:41" x14ac:dyDescent="0.45">
      <c r="A1098" t="s">
        <v>7373</v>
      </c>
      <c r="B1098" t="s">
        <v>28</v>
      </c>
      <c r="C1098">
        <v>3</v>
      </c>
      <c r="D1098">
        <v>2</v>
      </c>
      <c r="F1098">
        <v>4.3953499999999996</v>
      </c>
      <c r="G1098">
        <v>50</v>
      </c>
      <c r="H1098">
        <v>0</v>
      </c>
      <c r="K1098">
        <v>43</v>
      </c>
      <c r="L1098">
        <v>189</v>
      </c>
      <c r="M1098">
        <v>51</v>
      </c>
      <c r="N1098">
        <v>22</v>
      </c>
      <c r="O1098">
        <v>21</v>
      </c>
      <c r="P1098">
        <v>7</v>
      </c>
      <c r="Q1098">
        <v>9</v>
      </c>
      <c r="R1098">
        <v>2</v>
      </c>
      <c r="S1098">
        <v>1</v>
      </c>
      <c r="T1098">
        <v>38</v>
      </c>
      <c r="U1098">
        <v>7.9534900000000004</v>
      </c>
      <c r="V1098">
        <v>1.8837200000000001</v>
      </c>
      <c r="W1098">
        <v>4.2222200000000001</v>
      </c>
      <c r="X1098">
        <v>1.46512</v>
      </c>
      <c r="Y1098">
        <v>0.20105799999999999</v>
      </c>
      <c r="Z1098">
        <v>4.7619000000000002E-2</v>
      </c>
      <c r="AA1098">
        <v>0.15343914553523</v>
      </c>
      <c r="AB1098">
        <v>0.284916</v>
      </c>
      <c r="AC1098">
        <v>1.3953500000000001</v>
      </c>
      <c r="AD1098">
        <v>0.32835799999999998</v>
      </c>
      <c r="AE1098">
        <v>0.75697199999999998</v>
      </c>
      <c r="AH1098">
        <v>4.3015499999999998</v>
      </c>
      <c r="AI1098">
        <v>0.13710900000000001</v>
      </c>
      <c r="AJ1098">
        <v>0.25506000000000001</v>
      </c>
      <c r="AK1098">
        <v>999</v>
      </c>
      <c r="AO1098">
        <v>11847</v>
      </c>
    </row>
    <row r="1099" spans="1:41" x14ac:dyDescent="0.45">
      <c r="A1099" t="s">
        <v>8379</v>
      </c>
      <c r="B1099" t="s">
        <v>73</v>
      </c>
      <c r="C1099">
        <v>4</v>
      </c>
      <c r="D1099">
        <v>4</v>
      </c>
      <c r="F1099">
        <v>4.8</v>
      </c>
      <c r="G1099">
        <v>42</v>
      </c>
      <c r="H1099">
        <v>0</v>
      </c>
      <c r="K1099">
        <v>45</v>
      </c>
      <c r="L1099">
        <v>197</v>
      </c>
      <c r="M1099">
        <v>46</v>
      </c>
      <c r="N1099">
        <v>26</v>
      </c>
      <c r="O1099">
        <v>24</v>
      </c>
      <c r="P1099">
        <v>6</v>
      </c>
      <c r="Q1099">
        <v>17</v>
      </c>
      <c r="R1099">
        <v>1</v>
      </c>
      <c r="S1099">
        <v>1</v>
      </c>
      <c r="T1099">
        <v>38</v>
      </c>
      <c r="U1099">
        <v>7.6</v>
      </c>
      <c r="V1099">
        <v>3.4</v>
      </c>
      <c r="W1099">
        <v>2.23529</v>
      </c>
      <c r="X1099">
        <v>1.2</v>
      </c>
      <c r="Y1099">
        <v>0.19289300000000001</v>
      </c>
      <c r="Z1099">
        <v>8.6294399999999993E-2</v>
      </c>
      <c r="AA1099">
        <v>0.106598988175392</v>
      </c>
      <c r="AB1099">
        <v>0.25698300000000002</v>
      </c>
      <c r="AC1099">
        <v>1.4</v>
      </c>
      <c r="AD1099">
        <v>0.296296</v>
      </c>
      <c r="AE1099">
        <v>0.67765600000000004</v>
      </c>
      <c r="AH1099">
        <v>4.4994899999999998</v>
      </c>
      <c r="AI1099">
        <v>0.136488</v>
      </c>
      <c r="AJ1099">
        <v>-0.100005</v>
      </c>
      <c r="AK1099">
        <v>999</v>
      </c>
      <c r="AO1099" t="s">
        <v>8380</v>
      </c>
    </row>
    <row r="1100" spans="1:41" x14ac:dyDescent="0.45">
      <c r="A1100" t="s">
        <v>7519</v>
      </c>
      <c r="B1100" t="s">
        <v>28</v>
      </c>
      <c r="C1100">
        <v>2</v>
      </c>
      <c r="D1100">
        <v>2</v>
      </c>
      <c r="F1100">
        <v>4.77454</v>
      </c>
      <c r="G1100">
        <v>42</v>
      </c>
      <c r="H1100">
        <v>0</v>
      </c>
      <c r="K1100">
        <v>37.700000000000003</v>
      </c>
      <c r="L1100">
        <v>172</v>
      </c>
      <c r="M1100">
        <v>41</v>
      </c>
      <c r="N1100">
        <v>21</v>
      </c>
      <c r="O1100">
        <v>20</v>
      </c>
      <c r="P1100">
        <v>5</v>
      </c>
      <c r="Q1100">
        <v>17</v>
      </c>
      <c r="R1100">
        <v>1</v>
      </c>
      <c r="S1100">
        <v>0</v>
      </c>
      <c r="T1100">
        <v>39</v>
      </c>
      <c r="U1100">
        <v>9.3103400000000001</v>
      </c>
      <c r="V1100">
        <v>4.0583600000000004</v>
      </c>
      <c r="W1100">
        <v>2.2941199999999999</v>
      </c>
      <c r="X1100">
        <v>1.19363</v>
      </c>
      <c r="Y1100">
        <v>0.226744</v>
      </c>
      <c r="Z1100">
        <v>9.88372E-2</v>
      </c>
      <c r="AA1100">
        <v>0.12790697813033999</v>
      </c>
      <c r="AB1100">
        <v>0.26451599999999997</v>
      </c>
      <c r="AC1100">
        <v>1.5384599999999999</v>
      </c>
      <c r="AD1100">
        <v>0.324324</v>
      </c>
      <c r="AE1100">
        <v>0.72548999999999997</v>
      </c>
      <c r="AH1100">
        <v>4.2629999999999999</v>
      </c>
      <c r="AI1100">
        <v>0.13633400000000001</v>
      </c>
      <c r="AJ1100">
        <v>6.1198900000000001E-2</v>
      </c>
      <c r="AK1100">
        <v>999</v>
      </c>
      <c r="AO1100">
        <v>11487</v>
      </c>
    </row>
    <row r="1101" spans="1:41" x14ac:dyDescent="0.45">
      <c r="A1101" t="s">
        <v>8381</v>
      </c>
      <c r="B1101" t="s">
        <v>28</v>
      </c>
      <c r="C1101">
        <v>2</v>
      </c>
      <c r="D1101">
        <v>3</v>
      </c>
      <c r="F1101">
        <v>4.6652300000000002</v>
      </c>
      <c r="G1101">
        <v>34</v>
      </c>
      <c r="H1101">
        <v>1</v>
      </c>
      <c r="K1101">
        <v>46.3</v>
      </c>
      <c r="L1101">
        <v>200</v>
      </c>
      <c r="M1101">
        <v>48</v>
      </c>
      <c r="N1101">
        <v>26</v>
      </c>
      <c r="O1101">
        <v>24</v>
      </c>
      <c r="P1101">
        <v>6</v>
      </c>
      <c r="Q1101">
        <v>17</v>
      </c>
      <c r="R1101">
        <v>1</v>
      </c>
      <c r="S1101">
        <v>0</v>
      </c>
      <c r="T1101">
        <v>37</v>
      </c>
      <c r="U1101">
        <v>7.1922199999999998</v>
      </c>
      <c r="V1101">
        <v>3.3045399999999998</v>
      </c>
      <c r="W1101">
        <v>2.1764700000000001</v>
      </c>
      <c r="X1101">
        <v>1.16631</v>
      </c>
      <c r="Y1101">
        <v>0.185</v>
      </c>
      <c r="Z1101">
        <v>8.5000000000000006E-2</v>
      </c>
      <c r="AA1101">
        <v>0.10000000149011599</v>
      </c>
      <c r="AB1101">
        <v>0.262295</v>
      </c>
      <c r="AC1101">
        <v>1.4038900000000001</v>
      </c>
      <c r="AD1101">
        <v>0.3</v>
      </c>
      <c r="AE1101">
        <v>0.68904600000000005</v>
      </c>
      <c r="AH1101">
        <v>4.4429499999999997</v>
      </c>
      <c r="AI1101">
        <v>0.13606299999999999</v>
      </c>
      <c r="AJ1101">
        <v>0.11629200000000001</v>
      </c>
      <c r="AK1101">
        <v>999</v>
      </c>
      <c r="AO1101" t="s">
        <v>8382</v>
      </c>
    </row>
    <row r="1102" spans="1:41" x14ac:dyDescent="0.45">
      <c r="A1102" t="s">
        <v>8383</v>
      </c>
      <c r="C1102">
        <v>5</v>
      </c>
      <c r="D1102">
        <v>7</v>
      </c>
      <c r="F1102">
        <v>4.7883899999999997</v>
      </c>
      <c r="G1102">
        <v>20</v>
      </c>
      <c r="H1102">
        <v>13</v>
      </c>
      <c r="K1102">
        <v>82.7</v>
      </c>
      <c r="L1102">
        <v>366</v>
      </c>
      <c r="M1102">
        <v>93</v>
      </c>
      <c r="N1102">
        <v>47</v>
      </c>
      <c r="O1102">
        <v>44</v>
      </c>
      <c r="P1102">
        <v>12</v>
      </c>
      <c r="Q1102">
        <v>27</v>
      </c>
      <c r="R1102">
        <v>0</v>
      </c>
      <c r="S1102">
        <v>2</v>
      </c>
      <c r="T1102">
        <v>45</v>
      </c>
      <c r="U1102">
        <v>4.8972199999999999</v>
      </c>
      <c r="V1102">
        <v>2.9383300000000001</v>
      </c>
      <c r="W1102">
        <v>1.6666700000000001</v>
      </c>
      <c r="X1102">
        <v>1.30593</v>
      </c>
      <c r="Y1102">
        <v>0.122951</v>
      </c>
      <c r="Z1102">
        <v>7.3770500000000003E-2</v>
      </c>
      <c r="AA1102">
        <v>4.91803288459777E-2</v>
      </c>
      <c r="AB1102">
        <v>0.27596399999999999</v>
      </c>
      <c r="AC1102">
        <v>1.45103</v>
      </c>
      <c r="AD1102">
        <v>0.28928599999999999</v>
      </c>
      <c r="AE1102">
        <v>0.70736399999999999</v>
      </c>
      <c r="AH1102">
        <v>5.1051000000000002</v>
      </c>
      <c r="AI1102">
        <v>0.13431000000000001</v>
      </c>
      <c r="AJ1102">
        <v>0.32924999999999999</v>
      </c>
      <c r="AK1102">
        <v>999</v>
      </c>
      <c r="AO1102" t="s">
        <v>8384</v>
      </c>
    </row>
    <row r="1103" spans="1:41" x14ac:dyDescent="0.45">
      <c r="A1103" t="s">
        <v>8385</v>
      </c>
      <c r="B1103" t="s">
        <v>39</v>
      </c>
      <c r="C1103">
        <v>4</v>
      </c>
      <c r="D1103">
        <v>5</v>
      </c>
      <c r="F1103">
        <v>4.92537</v>
      </c>
      <c r="G1103">
        <v>31</v>
      </c>
      <c r="H1103">
        <v>6</v>
      </c>
      <c r="K1103">
        <v>60.3</v>
      </c>
      <c r="L1103">
        <v>274</v>
      </c>
      <c r="M1103">
        <v>62</v>
      </c>
      <c r="N1103">
        <v>35</v>
      </c>
      <c r="O1103">
        <v>33</v>
      </c>
      <c r="P1103">
        <v>7</v>
      </c>
      <c r="Q1103">
        <v>28</v>
      </c>
      <c r="R1103">
        <v>0</v>
      </c>
      <c r="S1103">
        <v>5</v>
      </c>
      <c r="T1103">
        <v>49</v>
      </c>
      <c r="U1103">
        <v>7.3134300000000003</v>
      </c>
      <c r="V1103">
        <v>4.1791</v>
      </c>
      <c r="W1103">
        <v>1.75</v>
      </c>
      <c r="X1103">
        <v>1.04478</v>
      </c>
      <c r="Y1103">
        <v>0.17883199999999999</v>
      </c>
      <c r="Z1103">
        <v>0.10219</v>
      </c>
      <c r="AA1103">
        <v>7.6642334461212103E-2</v>
      </c>
      <c r="AB1103">
        <v>0.25726100000000002</v>
      </c>
      <c r="AC1103">
        <v>1.49254</v>
      </c>
      <c r="AD1103">
        <v>0.29729699999999998</v>
      </c>
      <c r="AE1103">
        <v>0.68578600000000001</v>
      </c>
      <c r="AH1103">
        <v>4.7807500000000003</v>
      </c>
      <c r="AI1103">
        <v>0.13426199999999999</v>
      </c>
      <c r="AJ1103">
        <v>5.0655400000000003E-2</v>
      </c>
      <c r="AK1103">
        <v>999</v>
      </c>
      <c r="AO1103" t="s">
        <v>8386</v>
      </c>
    </row>
    <row r="1104" spans="1:41" x14ac:dyDescent="0.45">
      <c r="A1104" t="s">
        <v>8387</v>
      </c>
      <c r="C1104">
        <v>3</v>
      </c>
      <c r="D1104">
        <v>5</v>
      </c>
      <c r="F1104">
        <v>5.3751899999999999</v>
      </c>
      <c r="G1104">
        <v>23</v>
      </c>
      <c r="H1104">
        <v>11</v>
      </c>
      <c r="K1104">
        <v>65.3</v>
      </c>
      <c r="L1104">
        <v>298</v>
      </c>
      <c r="M1104">
        <v>70</v>
      </c>
      <c r="N1104">
        <v>42</v>
      </c>
      <c r="O1104">
        <v>39</v>
      </c>
      <c r="P1104">
        <v>9</v>
      </c>
      <c r="Q1104">
        <v>34</v>
      </c>
      <c r="R1104">
        <v>1</v>
      </c>
      <c r="S1104">
        <v>3</v>
      </c>
      <c r="T1104">
        <v>47</v>
      </c>
      <c r="U1104">
        <v>6.4777899999999997</v>
      </c>
      <c r="V1104">
        <v>4.6860600000000003</v>
      </c>
      <c r="W1104">
        <v>1.38235</v>
      </c>
      <c r="X1104">
        <v>1.2404299999999999</v>
      </c>
      <c r="Y1104">
        <v>0.157718</v>
      </c>
      <c r="Z1104">
        <v>0.114094</v>
      </c>
      <c r="AA1104">
        <v>4.3624162673950098E-2</v>
      </c>
      <c r="AB1104">
        <v>0.26819900000000002</v>
      </c>
      <c r="AC1104">
        <v>1.5926499999999999</v>
      </c>
      <c r="AD1104">
        <v>0.29756100000000002</v>
      </c>
      <c r="AE1104">
        <v>0.67833699999999997</v>
      </c>
      <c r="AH1104">
        <v>5.3071099999999998</v>
      </c>
      <c r="AI1104">
        <v>0.13348199999999999</v>
      </c>
      <c r="AJ1104">
        <v>-1.97868E-2</v>
      </c>
      <c r="AK1104">
        <v>999</v>
      </c>
      <c r="AO1104">
        <v>16980</v>
      </c>
    </row>
    <row r="1105" spans="1:41" x14ac:dyDescent="0.45">
      <c r="A1105" t="s">
        <v>8388</v>
      </c>
      <c r="C1105">
        <v>2</v>
      </c>
      <c r="D1105">
        <v>2</v>
      </c>
      <c r="F1105">
        <v>5.1962999999999999</v>
      </c>
      <c r="G1105">
        <v>27</v>
      </c>
      <c r="H1105">
        <v>6</v>
      </c>
      <c r="K1105">
        <v>43.3</v>
      </c>
      <c r="L1105">
        <v>196</v>
      </c>
      <c r="M1105">
        <v>50</v>
      </c>
      <c r="N1105">
        <v>27</v>
      </c>
      <c r="O1105">
        <v>25</v>
      </c>
      <c r="P1105">
        <v>6</v>
      </c>
      <c r="Q1105">
        <v>15</v>
      </c>
      <c r="R1105">
        <v>0</v>
      </c>
      <c r="S1105">
        <v>2</v>
      </c>
      <c r="T1105">
        <v>26</v>
      </c>
      <c r="U1105">
        <v>5.4041600000000001</v>
      </c>
      <c r="V1105">
        <v>3.1177800000000002</v>
      </c>
      <c r="W1105">
        <v>1.73333</v>
      </c>
      <c r="X1105">
        <v>1.2471099999999999</v>
      </c>
      <c r="Y1105">
        <v>0.13265299999999999</v>
      </c>
      <c r="Z1105">
        <v>7.6530600000000004E-2</v>
      </c>
      <c r="AA1105">
        <v>5.6122444570064503E-2</v>
      </c>
      <c r="AB1105">
        <v>0.27933000000000002</v>
      </c>
      <c r="AC1105">
        <v>1.50115</v>
      </c>
      <c r="AD1105">
        <v>0.29931999999999997</v>
      </c>
      <c r="AE1105">
        <v>0.67137800000000003</v>
      </c>
      <c r="AH1105">
        <v>5.0333300000000003</v>
      </c>
      <c r="AI1105">
        <v>0.132769</v>
      </c>
      <c r="AJ1105">
        <v>-7.1701899999999999E-2</v>
      </c>
      <c r="AK1105">
        <v>999</v>
      </c>
      <c r="AO1105" t="s">
        <v>8389</v>
      </c>
    </row>
    <row r="1106" spans="1:41" x14ac:dyDescent="0.45">
      <c r="A1106" t="s">
        <v>8390</v>
      </c>
      <c r="C1106">
        <v>6</v>
      </c>
      <c r="D1106">
        <v>8</v>
      </c>
      <c r="F1106">
        <v>4.7808799999999998</v>
      </c>
      <c r="G1106">
        <v>23</v>
      </c>
      <c r="H1106">
        <v>10</v>
      </c>
      <c r="K1106">
        <v>75.3</v>
      </c>
      <c r="L1106">
        <v>332</v>
      </c>
      <c r="M1106">
        <v>79</v>
      </c>
      <c r="N1106">
        <v>43</v>
      </c>
      <c r="O1106">
        <v>40</v>
      </c>
      <c r="P1106">
        <v>9</v>
      </c>
      <c r="Q1106">
        <v>26</v>
      </c>
      <c r="R1106">
        <v>0</v>
      </c>
      <c r="S1106">
        <v>6</v>
      </c>
      <c r="T1106">
        <v>44</v>
      </c>
      <c r="U1106">
        <v>5.2589600000000001</v>
      </c>
      <c r="V1106">
        <v>3.1075699999999999</v>
      </c>
      <c r="W1106">
        <v>1.69231</v>
      </c>
      <c r="X1106">
        <v>1.0757000000000001</v>
      </c>
      <c r="Y1106">
        <v>0.13253000000000001</v>
      </c>
      <c r="Z1106">
        <v>7.8313300000000002E-2</v>
      </c>
      <c r="AA1106">
        <v>5.4216869175434099E-2</v>
      </c>
      <c r="AB1106">
        <v>0.26333299999999998</v>
      </c>
      <c r="AC1106">
        <v>1.39442</v>
      </c>
      <c r="AD1106">
        <v>0.28340100000000001</v>
      </c>
      <c r="AE1106">
        <v>0.67099600000000004</v>
      </c>
      <c r="AH1106">
        <v>4.9150700000000001</v>
      </c>
      <c r="AI1106">
        <v>0.13272200000000001</v>
      </c>
      <c r="AJ1106">
        <v>0.18079300000000001</v>
      </c>
      <c r="AK1106">
        <v>999</v>
      </c>
      <c r="AO1106" t="s">
        <v>8391</v>
      </c>
    </row>
    <row r="1107" spans="1:41" x14ac:dyDescent="0.45">
      <c r="A1107" t="s">
        <v>7507</v>
      </c>
      <c r="B1107" t="s">
        <v>191</v>
      </c>
      <c r="C1107">
        <v>3</v>
      </c>
      <c r="D1107">
        <v>2</v>
      </c>
      <c r="F1107">
        <v>4.0395000000000003</v>
      </c>
      <c r="G1107">
        <v>45</v>
      </c>
      <c r="H1107">
        <v>0</v>
      </c>
      <c r="K1107">
        <v>55.7</v>
      </c>
      <c r="L1107">
        <v>239</v>
      </c>
      <c r="M1107">
        <v>50</v>
      </c>
      <c r="N1107">
        <v>27</v>
      </c>
      <c r="O1107">
        <v>25</v>
      </c>
      <c r="P1107">
        <v>7</v>
      </c>
      <c r="Q1107">
        <v>22</v>
      </c>
      <c r="R1107">
        <v>1</v>
      </c>
      <c r="S1107">
        <v>4</v>
      </c>
      <c r="T1107">
        <v>56</v>
      </c>
      <c r="U1107">
        <v>9.04847</v>
      </c>
      <c r="V1107">
        <v>3.5547599999999999</v>
      </c>
      <c r="W1107">
        <v>2.5454500000000002</v>
      </c>
      <c r="X1107">
        <v>1.13106</v>
      </c>
      <c r="Y1107">
        <v>0.23430999999999999</v>
      </c>
      <c r="Z1107">
        <v>9.2050199999999999E-2</v>
      </c>
      <c r="AA1107">
        <v>0.14225941896438599</v>
      </c>
      <c r="AB1107">
        <v>0.23474200000000001</v>
      </c>
      <c r="AC1107">
        <v>1.29264</v>
      </c>
      <c r="AD1107">
        <v>0.28666700000000001</v>
      </c>
      <c r="AE1107">
        <v>0.72347300000000003</v>
      </c>
      <c r="AH1107">
        <v>4.2783800000000003</v>
      </c>
      <c r="AI1107">
        <v>0.13272200000000001</v>
      </c>
      <c r="AJ1107">
        <v>0.293657</v>
      </c>
      <c r="AK1107">
        <v>999</v>
      </c>
      <c r="AO1107">
        <v>21045</v>
      </c>
    </row>
    <row r="1108" spans="1:41" x14ac:dyDescent="0.45">
      <c r="A1108" t="s">
        <v>8392</v>
      </c>
      <c r="B1108" t="s">
        <v>18</v>
      </c>
      <c r="C1108">
        <v>4</v>
      </c>
      <c r="D1108">
        <v>4</v>
      </c>
      <c r="F1108">
        <v>4.2408400000000004</v>
      </c>
      <c r="G1108">
        <v>42</v>
      </c>
      <c r="H1108">
        <v>1</v>
      </c>
      <c r="K1108">
        <v>57.3</v>
      </c>
      <c r="L1108">
        <v>254</v>
      </c>
      <c r="M1108">
        <v>56</v>
      </c>
      <c r="N1108">
        <v>29</v>
      </c>
      <c r="O1108">
        <v>27</v>
      </c>
      <c r="P1108">
        <v>6</v>
      </c>
      <c r="Q1108">
        <v>26</v>
      </c>
      <c r="R1108">
        <v>0</v>
      </c>
      <c r="S1108">
        <v>3</v>
      </c>
      <c r="T1108">
        <v>50</v>
      </c>
      <c r="U1108">
        <v>7.8533999999999997</v>
      </c>
      <c r="V1108">
        <v>4.0837700000000003</v>
      </c>
      <c r="W1108">
        <v>1.9230799999999999</v>
      </c>
      <c r="X1108">
        <v>0.94240800000000002</v>
      </c>
      <c r="Y1108">
        <v>0.19685</v>
      </c>
      <c r="Z1108">
        <v>0.10236199999999999</v>
      </c>
      <c r="AA1108">
        <v>9.4488181173801394E-2</v>
      </c>
      <c r="AB1108">
        <v>0.248889</v>
      </c>
      <c r="AC1108">
        <v>1.43106</v>
      </c>
      <c r="AD1108">
        <v>0.29585800000000001</v>
      </c>
      <c r="AE1108">
        <v>0.720109</v>
      </c>
      <c r="AH1108">
        <v>4.3894200000000003</v>
      </c>
      <c r="AI1108">
        <v>0.13223799999999999</v>
      </c>
      <c r="AJ1108">
        <v>0.33038699999999999</v>
      </c>
      <c r="AK1108">
        <v>999</v>
      </c>
      <c r="AO1108" t="s">
        <v>8393</v>
      </c>
    </row>
    <row r="1109" spans="1:41" x14ac:dyDescent="0.45">
      <c r="A1109" t="s">
        <v>8394</v>
      </c>
      <c r="B1109" t="s">
        <v>16</v>
      </c>
      <c r="C1109">
        <v>2</v>
      </c>
      <c r="D1109">
        <v>2</v>
      </c>
      <c r="F1109">
        <v>4.4664999999999999</v>
      </c>
      <c r="G1109">
        <v>40</v>
      </c>
      <c r="H1109">
        <v>0</v>
      </c>
      <c r="K1109">
        <v>40.299999999999997</v>
      </c>
      <c r="L1109">
        <v>177</v>
      </c>
      <c r="M1109">
        <v>39</v>
      </c>
      <c r="N1109">
        <v>21</v>
      </c>
      <c r="O1109">
        <v>20</v>
      </c>
      <c r="P1109">
        <v>5</v>
      </c>
      <c r="Q1109">
        <v>16</v>
      </c>
      <c r="R1109">
        <v>0</v>
      </c>
      <c r="S1109">
        <v>2</v>
      </c>
      <c r="T1109">
        <v>40</v>
      </c>
      <c r="U1109">
        <v>8.9329999999999998</v>
      </c>
      <c r="V1109">
        <v>3.5731999999999999</v>
      </c>
      <c r="W1109">
        <v>2.5</v>
      </c>
      <c r="X1109">
        <v>1.11663</v>
      </c>
      <c r="Y1109">
        <v>0.225989</v>
      </c>
      <c r="Z1109">
        <v>9.0395500000000004E-2</v>
      </c>
      <c r="AA1109">
        <v>0.13559322059154499</v>
      </c>
      <c r="AB1109">
        <v>0.245283</v>
      </c>
      <c r="AC1109">
        <v>1.36476</v>
      </c>
      <c r="AD1109">
        <v>0.29824600000000001</v>
      </c>
      <c r="AE1109">
        <v>0.70833299999999999</v>
      </c>
      <c r="AH1109">
        <v>4.2227800000000002</v>
      </c>
      <c r="AI1109">
        <v>0.132219</v>
      </c>
      <c r="AJ1109">
        <v>8.7596300000000002E-2</v>
      </c>
      <c r="AK1109">
        <v>999</v>
      </c>
      <c r="AO1109">
        <v>18792</v>
      </c>
    </row>
    <row r="1110" spans="1:41" x14ac:dyDescent="0.45">
      <c r="A1110" t="s">
        <v>8395</v>
      </c>
      <c r="B1110" t="s">
        <v>70</v>
      </c>
      <c r="C1110">
        <v>2</v>
      </c>
      <c r="D1110">
        <v>4</v>
      </c>
      <c r="F1110">
        <v>4.6730799999999997</v>
      </c>
      <c r="G1110">
        <v>33</v>
      </c>
      <c r="H1110">
        <v>6</v>
      </c>
      <c r="K1110">
        <v>52</v>
      </c>
      <c r="L1110">
        <v>233</v>
      </c>
      <c r="M1110">
        <v>48</v>
      </c>
      <c r="N1110">
        <v>29</v>
      </c>
      <c r="O1110">
        <v>27</v>
      </c>
      <c r="P1110">
        <v>6</v>
      </c>
      <c r="Q1110">
        <v>28</v>
      </c>
      <c r="R1110">
        <v>1</v>
      </c>
      <c r="S1110">
        <v>5</v>
      </c>
      <c r="T1110">
        <v>52</v>
      </c>
      <c r="U1110">
        <v>9</v>
      </c>
      <c r="V1110">
        <v>4.8461499999999997</v>
      </c>
      <c r="W1110">
        <v>1.85714</v>
      </c>
      <c r="X1110">
        <v>1.0384599999999999</v>
      </c>
      <c r="Y1110">
        <v>0.22317600000000001</v>
      </c>
      <c r="Z1110">
        <v>0.120172</v>
      </c>
      <c r="AA1110">
        <v>0.10300429910421301</v>
      </c>
      <c r="AB1110">
        <v>0.24</v>
      </c>
      <c r="AC1110">
        <v>1.4615400000000001</v>
      </c>
      <c r="AD1110">
        <v>0.29577500000000001</v>
      </c>
      <c r="AE1110">
        <v>0.69526600000000005</v>
      </c>
      <c r="AH1110">
        <v>4.6588900000000004</v>
      </c>
      <c r="AI1110">
        <v>0.131801</v>
      </c>
      <c r="AJ1110">
        <v>5.1215400000000001E-2</v>
      </c>
      <c r="AK1110">
        <v>999</v>
      </c>
      <c r="AO1110">
        <v>20387</v>
      </c>
    </row>
    <row r="1111" spans="1:41" x14ac:dyDescent="0.45">
      <c r="A1111" t="s">
        <v>7396</v>
      </c>
      <c r="B1111" t="s">
        <v>56</v>
      </c>
      <c r="C1111">
        <v>3</v>
      </c>
      <c r="D1111">
        <v>4</v>
      </c>
      <c r="F1111">
        <v>4.6733700000000002</v>
      </c>
      <c r="G1111">
        <v>29</v>
      </c>
      <c r="H1111">
        <v>6</v>
      </c>
      <c r="K1111">
        <v>59.7</v>
      </c>
      <c r="L1111">
        <v>264</v>
      </c>
      <c r="M1111">
        <v>66</v>
      </c>
      <c r="N1111">
        <v>33</v>
      </c>
      <c r="O1111">
        <v>31</v>
      </c>
      <c r="P1111">
        <v>10</v>
      </c>
      <c r="Q1111">
        <v>20</v>
      </c>
      <c r="R1111">
        <v>1</v>
      </c>
      <c r="S1111">
        <v>3</v>
      </c>
      <c r="T1111">
        <v>47</v>
      </c>
      <c r="U1111">
        <v>7.0854299999999997</v>
      </c>
      <c r="V1111">
        <v>3.0150800000000002</v>
      </c>
      <c r="W1111">
        <v>2.35</v>
      </c>
      <c r="X1111">
        <v>1.5075400000000001</v>
      </c>
      <c r="Y1111">
        <v>0.17802999999999999</v>
      </c>
      <c r="Z1111">
        <v>7.5757599999999994E-2</v>
      </c>
      <c r="AA1111">
        <v>0.102272719144821</v>
      </c>
      <c r="AB1111">
        <v>0.27385900000000002</v>
      </c>
      <c r="AC1111">
        <v>1.4405399999999999</v>
      </c>
      <c r="AD1111">
        <v>0.30434800000000001</v>
      </c>
      <c r="AE1111">
        <v>0.73611099999999996</v>
      </c>
      <c r="AH1111">
        <v>5.0138299999999996</v>
      </c>
      <c r="AI1111">
        <v>0.13170799999999999</v>
      </c>
      <c r="AJ1111">
        <v>0.342086</v>
      </c>
      <c r="AK1111">
        <v>999</v>
      </c>
      <c r="AO1111">
        <v>15369</v>
      </c>
    </row>
    <row r="1112" spans="1:41" x14ac:dyDescent="0.45">
      <c r="A1112" t="s">
        <v>4327</v>
      </c>
      <c r="B1112" t="s">
        <v>269</v>
      </c>
      <c r="C1112">
        <v>3</v>
      </c>
      <c r="D1112">
        <v>3</v>
      </c>
      <c r="F1112">
        <v>4.16418</v>
      </c>
      <c r="G1112">
        <v>43</v>
      </c>
      <c r="H1112">
        <v>0</v>
      </c>
      <c r="K1112">
        <v>67</v>
      </c>
      <c r="L1112">
        <v>294</v>
      </c>
      <c r="M1112">
        <v>66</v>
      </c>
      <c r="N1112">
        <v>33</v>
      </c>
      <c r="O1112">
        <v>31</v>
      </c>
      <c r="P1112">
        <v>8</v>
      </c>
      <c r="Q1112">
        <v>26</v>
      </c>
      <c r="R1112">
        <v>1</v>
      </c>
      <c r="S1112">
        <v>3</v>
      </c>
      <c r="T1112">
        <v>57</v>
      </c>
      <c r="U1112">
        <v>7.65672</v>
      </c>
      <c r="V1112">
        <v>3.49254</v>
      </c>
      <c r="W1112">
        <v>2.19231</v>
      </c>
      <c r="X1112">
        <v>1.07463</v>
      </c>
      <c r="Y1112">
        <v>0.19387799999999999</v>
      </c>
      <c r="Z1112">
        <v>8.8435399999999997E-2</v>
      </c>
      <c r="AA1112">
        <v>0.10544217377901</v>
      </c>
      <c r="AB1112">
        <v>0.249057</v>
      </c>
      <c r="AC1112">
        <v>1.37313</v>
      </c>
      <c r="AD1112">
        <v>0.28999999999999998</v>
      </c>
      <c r="AE1112">
        <v>0.73019800000000001</v>
      </c>
      <c r="AH1112">
        <v>4.4042899999999996</v>
      </c>
      <c r="AI1112">
        <v>0.13117899999999999</v>
      </c>
      <c r="AJ1112">
        <v>0.31614999999999999</v>
      </c>
      <c r="AK1112">
        <v>999</v>
      </c>
      <c r="AO1112">
        <v>29521</v>
      </c>
    </row>
    <row r="1113" spans="1:41" x14ac:dyDescent="0.45">
      <c r="A1113" t="s">
        <v>8396</v>
      </c>
      <c r="B1113" t="s">
        <v>18</v>
      </c>
      <c r="C1113">
        <v>2</v>
      </c>
      <c r="D1113">
        <v>3</v>
      </c>
      <c r="F1113">
        <v>4.1785699999999997</v>
      </c>
      <c r="G1113">
        <v>40</v>
      </c>
      <c r="H1113">
        <v>0</v>
      </c>
      <c r="K1113">
        <v>56</v>
      </c>
      <c r="L1113">
        <v>243</v>
      </c>
      <c r="M1113">
        <v>55</v>
      </c>
      <c r="N1113">
        <v>28</v>
      </c>
      <c r="O1113">
        <v>26</v>
      </c>
      <c r="P1113">
        <v>6</v>
      </c>
      <c r="Q1113">
        <v>21</v>
      </c>
      <c r="R1113">
        <v>1</v>
      </c>
      <c r="S1113">
        <v>3</v>
      </c>
      <c r="T1113">
        <v>46</v>
      </c>
      <c r="U1113">
        <v>7.3928599999999998</v>
      </c>
      <c r="V1113">
        <v>3.375</v>
      </c>
      <c r="W1113">
        <v>2.19048</v>
      </c>
      <c r="X1113">
        <v>0.96428599999999998</v>
      </c>
      <c r="Y1113">
        <v>0.1893</v>
      </c>
      <c r="Z1113">
        <v>8.6419800000000005E-2</v>
      </c>
      <c r="AA1113">
        <v>0.102880664169788</v>
      </c>
      <c r="AB1113">
        <v>0.25114199999999998</v>
      </c>
      <c r="AC1113">
        <v>1.35714</v>
      </c>
      <c r="AD1113">
        <v>0.29341299999999998</v>
      </c>
      <c r="AE1113">
        <v>0.710059</v>
      </c>
      <c r="AH1113">
        <v>4.2907500000000001</v>
      </c>
      <c r="AI1113">
        <v>0.13101599999999999</v>
      </c>
      <c r="AJ1113">
        <v>0.29603600000000002</v>
      </c>
      <c r="AK1113">
        <v>999</v>
      </c>
      <c r="AO1113" t="s">
        <v>8397</v>
      </c>
    </row>
    <row r="1114" spans="1:41" x14ac:dyDescent="0.45">
      <c r="A1114" t="s">
        <v>8398</v>
      </c>
      <c r="C1114">
        <v>3</v>
      </c>
      <c r="D1114">
        <v>4</v>
      </c>
      <c r="F1114">
        <v>4.61897</v>
      </c>
      <c r="G1114">
        <v>30</v>
      </c>
      <c r="H1114">
        <v>5</v>
      </c>
      <c r="K1114">
        <v>64.3</v>
      </c>
      <c r="L1114">
        <v>288</v>
      </c>
      <c r="M1114">
        <v>71</v>
      </c>
      <c r="N1114">
        <v>35</v>
      </c>
      <c r="O1114">
        <v>33</v>
      </c>
      <c r="P1114">
        <v>7</v>
      </c>
      <c r="Q1114">
        <v>21</v>
      </c>
      <c r="R1114">
        <v>0</v>
      </c>
      <c r="S1114">
        <v>7</v>
      </c>
      <c r="T1114">
        <v>39</v>
      </c>
      <c r="U1114">
        <v>5.4587899999999996</v>
      </c>
      <c r="V1114">
        <v>2.9393500000000001</v>
      </c>
      <c r="W1114">
        <v>1.85714</v>
      </c>
      <c r="X1114">
        <v>0.97978200000000004</v>
      </c>
      <c r="Y1114">
        <v>0.13541700000000001</v>
      </c>
      <c r="Z1114">
        <v>7.2916700000000001E-2</v>
      </c>
      <c r="AA1114">
        <v>6.2500007450580597E-2</v>
      </c>
      <c r="AB1114">
        <v>0.27307700000000001</v>
      </c>
      <c r="AC1114">
        <v>1.43079</v>
      </c>
      <c r="AD1114">
        <v>0.29906500000000003</v>
      </c>
      <c r="AE1114">
        <v>0.69343100000000002</v>
      </c>
      <c r="AH1114">
        <v>4.7635899999999998</v>
      </c>
      <c r="AI1114">
        <v>0.13014400000000001</v>
      </c>
      <c r="AJ1114">
        <v>0.379297</v>
      </c>
      <c r="AK1114">
        <v>999</v>
      </c>
      <c r="AO1114" t="s">
        <v>8399</v>
      </c>
    </row>
    <row r="1115" spans="1:41" x14ac:dyDescent="0.45">
      <c r="A1115" t="s">
        <v>4131</v>
      </c>
      <c r="B1115" t="s">
        <v>309</v>
      </c>
      <c r="C1115">
        <v>2</v>
      </c>
      <c r="D1115">
        <v>3</v>
      </c>
      <c r="F1115">
        <v>4.5</v>
      </c>
      <c r="G1115">
        <v>31</v>
      </c>
      <c r="H1115">
        <v>0</v>
      </c>
      <c r="K1115">
        <v>30</v>
      </c>
      <c r="L1115">
        <v>129</v>
      </c>
      <c r="M1115">
        <v>33</v>
      </c>
      <c r="N1115">
        <v>16</v>
      </c>
      <c r="O1115">
        <v>15</v>
      </c>
      <c r="P1115">
        <v>4</v>
      </c>
      <c r="Q1115">
        <v>8</v>
      </c>
      <c r="R1115">
        <v>0</v>
      </c>
      <c r="S1115">
        <v>0</v>
      </c>
      <c r="T1115">
        <v>19</v>
      </c>
      <c r="U1115">
        <v>5.7</v>
      </c>
      <c r="V1115">
        <v>2.4</v>
      </c>
      <c r="W1115">
        <v>2.375</v>
      </c>
      <c r="X1115">
        <v>1.2</v>
      </c>
      <c r="Y1115">
        <v>0.147287</v>
      </c>
      <c r="Z1115">
        <v>6.2015500000000001E-2</v>
      </c>
      <c r="AA1115">
        <v>8.5271313786506597E-2</v>
      </c>
      <c r="AB1115">
        <v>0.272727</v>
      </c>
      <c r="AC1115">
        <v>1.3666700000000001</v>
      </c>
      <c r="AD1115">
        <v>0.29591800000000001</v>
      </c>
      <c r="AE1115">
        <v>0.70621500000000004</v>
      </c>
      <c r="AH1115">
        <v>4.5217099999999997</v>
      </c>
      <c r="AI1115">
        <v>0.13000800000000001</v>
      </c>
      <c r="AJ1115">
        <v>0.266372</v>
      </c>
      <c r="AK1115">
        <v>999</v>
      </c>
      <c r="AO1115" t="s">
        <v>4133</v>
      </c>
    </row>
    <row r="1116" spans="1:41" x14ac:dyDescent="0.45">
      <c r="A1116" t="s">
        <v>8400</v>
      </c>
      <c r="C1116">
        <v>3</v>
      </c>
      <c r="D1116">
        <v>6</v>
      </c>
      <c r="F1116">
        <v>5.7358099999999999</v>
      </c>
      <c r="G1116">
        <v>25</v>
      </c>
      <c r="H1116">
        <v>13</v>
      </c>
      <c r="K1116">
        <v>86.3</v>
      </c>
      <c r="L1116">
        <v>390</v>
      </c>
      <c r="M1116">
        <v>110</v>
      </c>
      <c r="N1116">
        <v>59</v>
      </c>
      <c r="O1116">
        <v>55</v>
      </c>
      <c r="P1116">
        <v>17</v>
      </c>
      <c r="Q1116">
        <v>23</v>
      </c>
      <c r="R1116">
        <v>1</v>
      </c>
      <c r="S1116">
        <v>2</v>
      </c>
      <c r="T1116">
        <v>58</v>
      </c>
      <c r="U1116">
        <v>6.0486700000000004</v>
      </c>
      <c r="V1116">
        <v>2.3986100000000001</v>
      </c>
      <c r="W1116">
        <v>2.5217399999999999</v>
      </c>
      <c r="X1116">
        <v>1.7728900000000001</v>
      </c>
      <c r="Y1116">
        <v>0.14871799999999999</v>
      </c>
      <c r="Z1116">
        <v>5.8974400000000003E-2</v>
      </c>
      <c r="AA1116">
        <v>8.9743595570325796E-2</v>
      </c>
      <c r="AB1116">
        <v>0.30137000000000003</v>
      </c>
      <c r="AC1116">
        <v>1.54114</v>
      </c>
      <c r="AD1116">
        <v>0.32068999999999998</v>
      </c>
      <c r="AE1116">
        <v>0.67765600000000004</v>
      </c>
      <c r="AH1116">
        <v>5.3407900000000001</v>
      </c>
      <c r="AI1116">
        <v>0.12953700000000001</v>
      </c>
      <c r="AJ1116">
        <v>-0.34426099999999998</v>
      </c>
      <c r="AK1116">
        <v>999</v>
      </c>
      <c r="AO1116">
        <v>9013</v>
      </c>
    </row>
    <row r="1117" spans="1:41" x14ac:dyDescent="0.45">
      <c r="A1117" t="s">
        <v>7525</v>
      </c>
      <c r="B1117" t="s">
        <v>42</v>
      </c>
      <c r="C1117">
        <v>2</v>
      </c>
      <c r="D1117">
        <v>3</v>
      </c>
      <c r="F1117">
        <v>4.3460799999999997</v>
      </c>
      <c r="G1117">
        <v>51</v>
      </c>
      <c r="H1117">
        <v>0</v>
      </c>
      <c r="K1117">
        <v>49.7</v>
      </c>
      <c r="L1117">
        <v>216</v>
      </c>
      <c r="M1117">
        <v>43</v>
      </c>
      <c r="N1117">
        <v>26</v>
      </c>
      <c r="O1117">
        <v>24</v>
      </c>
      <c r="P1117">
        <v>6</v>
      </c>
      <c r="Q1117">
        <v>22</v>
      </c>
      <c r="R1117">
        <v>0</v>
      </c>
      <c r="S1117">
        <v>7</v>
      </c>
      <c r="T1117">
        <v>53</v>
      </c>
      <c r="U1117">
        <v>9.5975900000000003</v>
      </c>
      <c r="V1117">
        <v>3.9839000000000002</v>
      </c>
      <c r="W1117">
        <v>2.40909</v>
      </c>
      <c r="X1117">
        <v>1.0865199999999999</v>
      </c>
      <c r="Y1117">
        <v>0.24537</v>
      </c>
      <c r="Z1117">
        <v>0.101852</v>
      </c>
      <c r="AA1117">
        <v>0.143518522381782</v>
      </c>
      <c r="AB1117">
        <v>0.22994700000000001</v>
      </c>
      <c r="AC1117">
        <v>1.30785</v>
      </c>
      <c r="AD1117">
        <v>0.28906199999999999</v>
      </c>
      <c r="AE1117">
        <v>0.68904600000000005</v>
      </c>
      <c r="AH1117">
        <v>4.4421600000000003</v>
      </c>
      <c r="AI1117">
        <v>0.12803200000000001</v>
      </c>
      <c r="AJ1117">
        <v>0.13880100000000001</v>
      </c>
      <c r="AK1117">
        <v>999</v>
      </c>
      <c r="AO1117">
        <v>31461</v>
      </c>
    </row>
    <row r="1118" spans="1:41" x14ac:dyDescent="0.45">
      <c r="A1118" t="s">
        <v>197</v>
      </c>
      <c r="B1118" t="s">
        <v>18</v>
      </c>
      <c r="C1118">
        <v>3</v>
      </c>
      <c r="D1118">
        <v>3</v>
      </c>
      <c r="F1118">
        <v>4.2663700000000002</v>
      </c>
      <c r="G1118">
        <v>39</v>
      </c>
      <c r="H1118">
        <v>0</v>
      </c>
      <c r="K1118">
        <v>44.3</v>
      </c>
      <c r="L1118">
        <v>187</v>
      </c>
      <c r="M1118">
        <v>40</v>
      </c>
      <c r="N1118">
        <v>22</v>
      </c>
      <c r="O1118">
        <v>21</v>
      </c>
      <c r="P1118">
        <v>7</v>
      </c>
      <c r="Q1118">
        <v>16</v>
      </c>
      <c r="R1118">
        <v>0</v>
      </c>
      <c r="S1118">
        <v>3</v>
      </c>
      <c r="T1118">
        <v>48</v>
      </c>
      <c r="U1118">
        <v>9.75169</v>
      </c>
      <c r="V1118">
        <v>3.2505600000000001</v>
      </c>
      <c r="W1118">
        <v>3</v>
      </c>
      <c r="X1118">
        <v>1.4221200000000001</v>
      </c>
      <c r="Y1118">
        <v>0.25668400000000002</v>
      </c>
      <c r="Z1118">
        <v>8.5561499999999999E-2</v>
      </c>
      <c r="AA1118">
        <v>0.17112298309803001</v>
      </c>
      <c r="AB1118">
        <v>0.238095</v>
      </c>
      <c r="AC1118">
        <v>1.2641100000000001</v>
      </c>
      <c r="AD1118">
        <v>0.29203499999999999</v>
      </c>
      <c r="AE1118">
        <v>0.735931</v>
      </c>
      <c r="AH1118">
        <v>4.4288600000000002</v>
      </c>
      <c r="AI1118">
        <v>0.12722800000000001</v>
      </c>
      <c r="AJ1118">
        <v>0.249057</v>
      </c>
      <c r="AK1118">
        <v>999</v>
      </c>
      <c r="AO1118">
        <v>14510</v>
      </c>
    </row>
    <row r="1119" spans="1:41" x14ac:dyDescent="0.45">
      <c r="A1119" t="s">
        <v>7423</v>
      </c>
      <c r="B1119" t="s">
        <v>21</v>
      </c>
      <c r="C1119">
        <v>3</v>
      </c>
      <c r="D1119">
        <v>3</v>
      </c>
      <c r="F1119">
        <v>4.18994</v>
      </c>
      <c r="G1119">
        <v>60</v>
      </c>
      <c r="H1119">
        <v>1</v>
      </c>
      <c r="K1119">
        <v>53.7</v>
      </c>
      <c r="L1119">
        <v>235</v>
      </c>
      <c r="M1119">
        <v>51</v>
      </c>
      <c r="N1119">
        <v>27</v>
      </c>
      <c r="O1119">
        <v>25</v>
      </c>
      <c r="P1119">
        <v>6</v>
      </c>
      <c r="Q1119">
        <v>24</v>
      </c>
      <c r="R1119">
        <v>2</v>
      </c>
      <c r="S1119">
        <v>2</v>
      </c>
      <c r="T1119">
        <v>49</v>
      </c>
      <c r="U1119">
        <v>8.2122899999999994</v>
      </c>
      <c r="V1119">
        <v>4.0223500000000003</v>
      </c>
      <c r="W1119">
        <v>2.0416699999999999</v>
      </c>
      <c r="X1119">
        <v>1.00559</v>
      </c>
      <c r="Y1119">
        <v>0.208511</v>
      </c>
      <c r="Z1119">
        <v>0.102128</v>
      </c>
      <c r="AA1119">
        <v>0.106382980942726</v>
      </c>
      <c r="AB1119">
        <v>0.24401900000000001</v>
      </c>
      <c r="AC1119">
        <v>1.3966499999999999</v>
      </c>
      <c r="AD1119">
        <v>0.29220800000000002</v>
      </c>
      <c r="AE1119">
        <v>0.72072099999999995</v>
      </c>
      <c r="AH1119">
        <v>4.3351100000000002</v>
      </c>
      <c r="AI1119">
        <v>0.12722700000000001</v>
      </c>
      <c r="AJ1119">
        <v>0.18660299999999999</v>
      </c>
      <c r="AK1119">
        <v>999</v>
      </c>
      <c r="AO1119">
        <v>19614</v>
      </c>
    </row>
    <row r="1120" spans="1:41" x14ac:dyDescent="0.45">
      <c r="A1120" t="s">
        <v>8401</v>
      </c>
      <c r="B1120" t="s">
        <v>82</v>
      </c>
      <c r="C1120">
        <v>3</v>
      </c>
      <c r="D1120">
        <v>3</v>
      </c>
      <c r="F1120">
        <v>4.32247</v>
      </c>
      <c r="G1120">
        <v>32</v>
      </c>
      <c r="H1120">
        <v>2</v>
      </c>
      <c r="K1120">
        <v>58.3</v>
      </c>
      <c r="L1120">
        <v>255</v>
      </c>
      <c r="M1120">
        <v>61</v>
      </c>
      <c r="N1120">
        <v>30</v>
      </c>
      <c r="O1120">
        <v>28</v>
      </c>
      <c r="P1120">
        <v>7</v>
      </c>
      <c r="Q1120">
        <v>18</v>
      </c>
      <c r="R1120">
        <v>0</v>
      </c>
      <c r="S1120">
        <v>4</v>
      </c>
      <c r="T1120">
        <v>39</v>
      </c>
      <c r="U1120">
        <v>6.0205799999999998</v>
      </c>
      <c r="V1120">
        <v>2.7787299999999999</v>
      </c>
      <c r="W1120">
        <v>2.1666699999999999</v>
      </c>
      <c r="X1120">
        <v>1.0806199999999999</v>
      </c>
      <c r="Y1120">
        <v>0.15294099999999999</v>
      </c>
      <c r="Z1120">
        <v>7.0588200000000004E-2</v>
      </c>
      <c r="AA1120">
        <v>8.2352943718433297E-2</v>
      </c>
      <c r="AB1120">
        <v>0.26180300000000001</v>
      </c>
      <c r="AC1120">
        <v>1.3550599999999999</v>
      </c>
      <c r="AD1120">
        <v>0.28877000000000003</v>
      </c>
      <c r="AE1120">
        <v>0.70809299999999997</v>
      </c>
      <c r="AH1120">
        <v>4.6101000000000001</v>
      </c>
      <c r="AI1120">
        <v>0.126636</v>
      </c>
      <c r="AJ1120">
        <v>0.290018</v>
      </c>
      <c r="AK1120">
        <v>999</v>
      </c>
      <c r="AO1120" t="s">
        <v>8402</v>
      </c>
    </row>
    <row r="1121" spans="1:41" x14ac:dyDescent="0.45">
      <c r="A1121" t="s">
        <v>7527</v>
      </c>
      <c r="B1121" t="s">
        <v>178</v>
      </c>
      <c r="C1121">
        <v>2</v>
      </c>
      <c r="D1121">
        <v>2</v>
      </c>
      <c r="F1121">
        <v>4.5</v>
      </c>
      <c r="G1121">
        <v>50</v>
      </c>
      <c r="H1121">
        <v>2</v>
      </c>
      <c r="K1121">
        <v>44</v>
      </c>
      <c r="L1121">
        <v>186</v>
      </c>
      <c r="M1121">
        <v>38</v>
      </c>
      <c r="N1121">
        <v>24</v>
      </c>
      <c r="O1121">
        <v>22</v>
      </c>
      <c r="P1121">
        <v>7</v>
      </c>
      <c r="Q1121">
        <v>20</v>
      </c>
      <c r="R1121">
        <v>0</v>
      </c>
      <c r="S1121">
        <v>2</v>
      </c>
      <c r="T1121">
        <v>51</v>
      </c>
      <c r="U1121">
        <v>10.431800000000001</v>
      </c>
      <c r="V1121">
        <v>4.09091</v>
      </c>
      <c r="W1121">
        <v>2.5499999999999998</v>
      </c>
      <c r="X1121">
        <v>1.4318200000000001</v>
      </c>
      <c r="Y1121">
        <v>0.27419399999999999</v>
      </c>
      <c r="Z1121">
        <v>0.107527</v>
      </c>
      <c r="AA1121">
        <v>0.16666667163372001</v>
      </c>
      <c r="AB1121">
        <v>0.231707</v>
      </c>
      <c r="AC1121">
        <v>1.3181799999999999</v>
      </c>
      <c r="AD1121">
        <v>0.29245300000000002</v>
      </c>
      <c r="AE1121">
        <v>0.70539399999999997</v>
      </c>
      <c r="AH1121">
        <v>4.5050400000000002</v>
      </c>
      <c r="AI1121">
        <v>0.125167</v>
      </c>
      <c r="AJ1121">
        <v>7.7331800000000001E-3</v>
      </c>
      <c r="AK1121">
        <v>999</v>
      </c>
      <c r="AO1121">
        <v>11384</v>
      </c>
    </row>
    <row r="1122" spans="1:41" x14ac:dyDescent="0.45">
      <c r="A1122" t="s">
        <v>7355</v>
      </c>
      <c r="B1122" t="s">
        <v>28</v>
      </c>
      <c r="C1122">
        <v>1</v>
      </c>
      <c r="D1122">
        <v>2</v>
      </c>
      <c r="F1122">
        <v>4.7368399999999999</v>
      </c>
      <c r="G1122">
        <v>46</v>
      </c>
      <c r="H1122">
        <v>5</v>
      </c>
      <c r="K1122">
        <v>43.7</v>
      </c>
      <c r="L1122">
        <v>197</v>
      </c>
      <c r="M1122">
        <v>45</v>
      </c>
      <c r="N1122">
        <v>25</v>
      </c>
      <c r="O1122">
        <v>23</v>
      </c>
      <c r="P1122">
        <v>6</v>
      </c>
      <c r="Q1122">
        <v>19</v>
      </c>
      <c r="R1122">
        <v>1</v>
      </c>
      <c r="S1122">
        <v>5</v>
      </c>
      <c r="T1122">
        <v>44</v>
      </c>
      <c r="U1122">
        <v>9.0617800000000006</v>
      </c>
      <c r="V1122">
        <v>3.9130400000000001</v>
      </c>
      <c r="W1122">
        <v>2.3157899999999998</v>
      </c>
      <c r="X1122">
        <v>1.2357</v>
      </c>
      <c r="Y1122">
        <v>0.22334999999999999</v>
      </c>
      <c r="Z1122">
        <v>9.6446699999999996E-2</v>
      </c>
      <c r="AA1122">
        <v>0.126903556287288</v>
      </c>
      <c r="AB1122">
        <v>0.26011600000000001</v>
      </c>
      <c r="AC1122">
        <v>1.4645300000000001</v>
      </c>
      <c r="AD1122">
        <v>0.31707299999999999</v>
      </c>
      <c r="AE1122">
        <v>0.70143900000000003</v>
      </c>
      <c r="AH1122">
        <v>4.6738</v>
      </c>
      <c r="AI1122">
        <v>0.124983</v>
      </c>
      <c r="AJ1122">
        <v>0.174292</v>
      </c>
      <c r="AK1122">
        <v>999</v>
      </c>
      <c r="AO1122">
        <v>16835</v>
      </c>
    </row>
    <row r="1123" spans="1:41" x14ac:dyDescent="0.45">
      <c r="A1123" t="s">
        <v>7447</v>
      </c>
      <c r="B1123" t="s">
        <v>170</v>
      </c>
      <c r="C1123">
        <v>3</v>
      </c>
      <c r="D1123">
        <v>3</v>
      </c>
      <c r="F1123">
        <v>3.85439</v>
      </c>
      <c r="G1123">
        <v>42</v>
      </c>
      <c r="H1123">
        <v>0</v>
      </c>
      <c r="K1123">
        <v>46.7</v>
      </c>
      <c r="L1123">
        <v>203</v>
      </c>
      <c r="M1123">
        <v>43</v>
      </c>
      <c r="N1123">
        <v>21</v>
      </c>
      <c r="O1123">
        <v>20</v>
      </c>
      <c r="P1123">
        <v>6</v>
      </c>
      <c r="Q1123">
        <v>18</v>
      </c>
      <c r="R1123">
        <v>1</v>
      </c>
      <c r="S1123">
        <v>5</v>
      </c>
      <c r="T1123">
        <v>50</v>
      </c>
      <c r="U1123">
        <v>9.6359700000000004</v>
      </c>
      <c r="V1123">
        <v>3.46895</v>
      </c>
      <c r="W1123">
        <v>2.7777799999999999</v>
      </c>
      <c r="X1123">
        <v>1.15632</v>
      </c>
      <c r="Y1123">
        <v>0.246305</v>
      </c>
      <c r="Z1123">
        <v>8.8669899999999996E-2</v>
      </c>
      <c r="AA1123">
        <v>0.1576354727149</v>
      </c>
      <c r="AB1123">
        <v>0.23888899999999999</v>
      </c>
      <c r="AC1123">
        <v>1.3062100000000001</v>
      </c>
      <c r="AD1123">
        <v>0.29838700000000001</v>
      </c>
      <c r="AE1123">
        <v>0.76045600000000002</v>
      </c>
      <c r="AH1123">
        <v>4.2614599999999996</v>
      </c>
      <c r="AI1123">
        <v>0.12478599999999999</v>
      </c>
      <c r="AJ1123">
        <v>0.48130400000000001</v>
      </c>
      <c r="AK1123">
        <v>999</v>
      </c>
      <c r="AO1123">
        <v>21367</v>
      </c>
    </row>
    <row r="1124" spans="1:41" x14ac:dyDescent="0.45">
      <c r="A1124" t="s">
        <v>7448</v>
      </c>
      <c r="B1124" t="s">
        <v>70</v>
      </c>
      <c r="C1124">
        <v>2</v>
      </c>
      <c r="D1124">
        <v>3</v>
      </c>
      <c r="F1124">
        <v>4.2244900000000003</v>
      </c>
      <c r="G1124">
        <v>40</v>
      </c>
      <c r="H1124">
        <v>1</v>
      </c>
      <c r="K1124">
        <v>49</v>
      </c>
      <c r="L1124">
        <v>218</v>
      </c>
      <c r="M1124">
        <v>47</v>
      </c>
      <c r="N1124">
        <v>25</v>
      </c>
      <c r="O1124">
        <v>23</v>
      </c>
      <c r="P1124">
        <v>6</v>
      </c>
      <c r="Q1124">
        <v>23</v>
      </c>
      <c r="R1124">
        <v>1</v>
      </c>
      <c r="S1124">
        <v>2</v>
      </c>
      <c r="T1124">
        <v>51</v>
      </c>
      <c r="U1124">
        <v>9.3673500000000001</v>
      </c>
      <c r="V1124">
        <v>4.2244900000000003</v>
      </c>
      <c r="W1124">
        <v>2.21739</v>
      </c>
      <c r="X1124">
        <v>1.1020399999999999</v>
      </c>
      <c r="Y1124">
        <v>0.23394499999999999</v>
      </c>
      <c r="Z1124">
        <v>0.105505</v>
      </c>
      <c r="AA1124">
        <v>0.12844036519527399</v>
      </c>
      <c r="AB1124">
        <v>0.24352299999999999</v>
      </c>
      <c r="AC1124">
        <v>1.4285699999999999</v>
      </c>
      <c r="AD1124">
        <v>0.30147099999999999</v>
      </c>
      <c r="AE1124">
        <v>0.73051900000000003</v>
      </c>
      <c r="AH1124">
        <v>4.2958600000000002</v>
      </c>
      <c r="AI1124">
        <v>0.12443800000000001</v>
      </c>
      <c r="AJ1124">
        <v>8.8508000000000003E-2</v>
      </c>
      <c r="AK1124">
        <v>999</v>
      </c>
      <c r="AO1124">
        <v>12791</v>
      </c>
    </row>
    <row r="1125" spans="1:41" x14ac:dyDescent="0.45">
      <c r="A1125" t="s">
        <v>4359</v>
      </c>
      <c r="B1125" t="s">
        <v>14</v>
      </c>
      <c r="C1125">
        <v>3</v>
      </c>
      <c r="D1125">
        <v>4</v>
      </c>
      <c r="F1125">
        <v>4.6451599999999997</v>
      </c>
      <c r="G1125">
        <v>24</v>
      </c>
      <c r="H1125">
        <v>7</v>
      </c>
      <c r="K1125">
        <v>62</v>
      </c>
      <c r="L1125">
        <v>276</v>
      </c>
      <c r="M1125">
        <v>58</v>
      </c>
      <c r="N1125">
        <v>34</v>
      </c>
      <c r="O1125">
        <v>32</v>
      </c>
      <c r="P1125">
        <v>8</v>
      </c>
      <c r="Q1125">
        <v>29</v>
      </c>
      <c r="R1125">
        <v>0</v>
      </c>
      <c r="S1125">
        <v>7</v>
      </c>
      <c r="T1125">
        <v>51</v>
      </c>
      <c r="U1125">
        <v>7.4032299999999998</v>
      </c>
      <c r="V1125">
        <v>4.2096799999999996</v>
      </c>
      <c r="W1125">
        <v>1.7586200000000001</v>
      </c>
      <c r="X1125">
        <v>1.1612899999999999</v>
      </c>
      <c r="Y1125">
        <v>0.184783</v>
      </c>
      <c r="Z1125">
        <v>0.105072</v>
      </c>
      <c r="AA1125">
        <v>7.9710148274898501E-2</v>
      </c>
      <c r="AB1125">
        <v>0.24166699999999999</v>
      </c>
      <c r="AC1125">
        <v>1.40323</v>
      </c>
      <c r="AD1125">
        <v>0.27624300000000002</v>
      </c>
      <c r="AE1125">
        <v>0.69920800000000005</v>
      </c>
      <c r="AH1125">
        <v>5.0292300000000001</v>
      </c>
      <c r="AI1125">
        <v>0.123726</v>
      </c>
      <c r="AJ1125">
        <v>0.25410300000000002</v>
      </c>
      <c r="AK1125">
        <v>999</v>
      </c>
      <c r="AO1125" t="s">
        <v>4361</v>
      </c>
    </row>
    <row r="1126" spans="1:41" x14ac:dyDescent="0.45">
      <c r="A1126" t="s">
        <v>8403</v>
      </c>
      <c r="B1126" t="s">
        <v>16</v>
      </c>
      <c r="C1126">
        <v>4</v>
      </c>
      <c r="D1126">
        <v>5</v>
      </c>
      <c r="F1126">
        <v>4.4150900000000002</v>
      </c>
      <c r="G1126">
        <v>40</v>
      </c>
      <c r="H1126">
        <v>0</v>
      </c>
      <c r="K1126">
        <v>53</v>
      </c>
      <c r="L1126">
        <v>234</v>
      </c>
      <c r="M1126">
        <v>52</v>
      </c>
      <c r="N1126">
        <v>28</v>
      </c>
      <c r="O1126">
        <v>26</v>
      </c>
      <c r="P1126">
        <v>6</v>
      </c>
      <c r="Q1126">
        <v>23</v>
      </c>
      <c r="R1126">
        <v>0</v>
      </c>
      <c r="S1126">
        <v>1</v>
      </c>
      <c r="T1126">
        <v>49</v>
      </c>
      <c r="U1126">
        <v>8.3207599999999999</v>
      </c>
      <c r="V1126">
        <v>3.9056600000000001</v>
      </c>
      <c r="W1126">
        <v>2.13043</v>
      </c>
      <c r="X1126">
        <v>1.0188699999999999</v>
      </c>
      <c r="Y1126">
        <v>0.209402</v>
      </c>
      <c r="Z1126">
        <v>9.8290600000000006E-2</v>
      </c>
      <c r="AA1126">
        <v>0.111111111938953</v>
      </c>
      <c r="AB1126">
        <v>0.24761900000000001</v>
      </c>
      <c r="AC1126">
        <v>1.41509</v>
      </c>
      <c r="AD1126">
        <v>0.29677399999999998</v>
      </c>
      <c r="AE1126">
        <v>0.70570600000000006</v>
      </c>
      <c r="AH1126">
        <v>4.2361700000000004</v>
      </c>
      <c r="AI1126">
        <v>0.12358</v>
      </c>
      <c r="AJ1126">
        <v>1.4957099999999999E-2</v>
      </c>
      <c r="AK1126">
        <v>999</v>
      </c>
      <c r="AO1126" t="s">
        <v>8404</v>
      </c>
    </row>
    <row r="1127" spans="1:41" x14ac:dyDescent="0.45">
      <c r="A1127" t="s">
        <v>8405</v>
      </c>
      <c r="B1127" t="s">
        <v>170</v>
      </c>
      <c r="C1127">
        <v>3</v>
      </c>
      <c r="D1127">
        <v>5</v>
      </c>
      <c r="F1127">
        <v>4.7858200000000002</v>
      </c>
      <c r="G1127">
        <v>22</v>
      </c>
      <c r="H1127">
        <v>7</v>
      </c>
      <c r="K1127">
        <v>67.7</v>
      </c>
      <c r="L1127">
        <v>300</v>
      </c>
      <c r="M1127">
        <v>76</v>
      </c>
      <c r="N1127">
        <v>39</v>
      </c>
      <c r="O1127">
        <v>36</v>
      </c>
      <c r="P1127">
        <v>9</v>
      </c>
      <c r="Q1127">
        <v>20</v>
      </c>
      <c r="R1127">
        <v>0</v>
      </c>
      <c r="S1127">
        <v>4</v>
      </c>
      <c r="T1127">
        <v>37</v>
      </c>
      <c r="U1127">
        <v>4.9187599999999998</v>
      </c>
      <c r="V1127">
        <v>2.6587900000000002</v>
      </c>
      <c r="W1127">
        <v>1.85</v>
      </c>
      <c r="X1127">
        <v>1.1964600000000001</v>
      </c>
      <c r="Y1127">
        <v>0.123333</v>
      </c>
      <c r="Z1127">
        <v>6.6666699999999995E-2</v>
      </c>
      <c r="AA1127">
        <v>5.66666647791862E-2</v>
      </c>
      <c r="AB1127">
        <v>0.275362</v>
      </c>
      <c r="AC1127">
        <v>1.4180200000000001</v>
      </c>
      <c r="AD1127">
        <v>0.29130400000000001</v>
      </c>
      <c r="AE1127">
        <v>0.68345299999999998</v>
      </c>
      <c r="AH1127">
        <v>4.9537100000000001</v>
      </c>
      <c r="AI1127">
        <v>0.123137</v>
      </c>
      <c r="AJ1127">
        <v>0.16216700000000001</v>
      </c>
      <c r="AK1127">
        <v>999</v>
      </c>
      <c r="AO1127" t="s">
        <v>8406</v>
      </c>
    </row>
    <row r="1128" spans="1:41" x14ac:dyDescent="0.45">
      <c r="A1128" t="s">
        <v>8407</v>
      </c>
      <c r="B1128" t="s">
        <v>130</v>
      </c>
      <c r="C1128">
        <v>3</v>
      </c>
      <c r="D1128">
        <v>3</v>
      </c>
      <c r="F1128">
        <v>4.1404399999999999</v>
      </c>
      <c r="G1128">
        <v>33</v>
      </c>
      <c r="H1128">
        <v>0</v>
      </c>
      <c r="K1128">
        <v>41.3</v>
      </c>
      <c r="L1128">
        <v>181</v>
      </c>
      <c r="M1128">
        <v>41</v>
      </c>
      <c r="N1128">
        <v>20</v>
      </c>
      <c r="O1128">
        <v>19</v>
      </c>
      <c r="P1128">
        <v>5</v>
      </c>
      <c r="Q1128">
        <v>17</v>
      </c>
      <c r="R1128">
        <v>1</v>
      </c>
      <c r="S1128">
        <v>1</v>
      </c>
      <c r="T1128">
        <v>37</v>
      </c>
      <c r="U1128">
        <v>8.0629500000000007</v>
      </c>
      <c r="V1128">
        <v>3.7046000000000001</v>
      </c>
      <c r="W1128">
        <v>2.1764700000000001</v>
      </c>
      <c r="X1128">
        <v>1.0895900000000001</v>
      </c>
      <c r="Y1128">
        <v>0.20441999999999999</v>
      </c>
      <c r="Z1128">
        <v>9.3922699999999998E-2</v>
      </c>
      <c r="AA1128">
        <v>0.110497243702411</v>
      </c>
      <c r="AB1128">
        <v>0.25153399999999998</v>
      </c>
      <c r="AC1128">
        <v>1.4043600000000001</v>
      </c>
      <c r="AD1128">
        <v>0.29752099999999998</v>
      </c>
      <c r="AE1128">
        <v>0.74509800000000004</v>
      </c>
      <c r="AH1128">
        <v>4.3446300000000004</v>
      </c>
      <c r="AI1128">
        <v>0.122284</v>
      </c>
      <c r="AJ1128">
        <v>0.25859500000000002</v>
      </c>
      <c r="AK1128">
        <v>999</v>
      </c>
      <c r="AO1128">
        <v>23293</v>
      </c>
    </row>
    <row r="1129" spans="1:41" x14ac:dyDescent="0.45">
      <c r="A1129" t="s">
        <v>8408</v>
      </c>
      <c r="C1129">
        <v>3</v>
      </c>
      <c r="D1129">
        <v>4</v>
      </c>
      <c r="F1129">
        <v>4.5340100000000003</v>
      </c>
      <c r="G1129">
        <v>35</v>
      </c>
      <c r="H1129">
        <v>0</v>
      </c>
      <c r="K1129">
        <v>39.700000000000003</v>
      </c>
      <c r="L1129">
        <v>171</v>
      </c>
      <c r="M1129">
        <v>38</v>
      </c>
      <c r="N1129">
        <v>21</v>
      </c>
      <c r="O1129">
        <v>20</v>
      </c>
      <c r="P1129">
        <v>5</v>
      </c>
      <c r="Q1129">
        <v>15</v>
      </c>
      <c r="R1129">
        <v>1</v>
      </c>
      <c r="S1129">
        <v>3</v>
      </c>
      <c r="T1129">
        <v>36</v>
      </c>
      <c r="U1129">
        <v>8.1612100000000005</v>
      </c>
      <c r="V1129">
        <v>3.4005000000000001</v>
      </c>
      <c r="W1129">
        <v>2.4</v>
      </c>
      <c r="X1129">
        <v>1.1335</v>
      </c>
      <c r="Y1129">
        <v>0.21052599999999999</v>
      </c>
      <c r="Z1129">
        <v>8.77193E-2</v>
      </c>
      <c r="AA1129">
        <v>0.122807018458843</v>
      </c>
      <c r="AB1129">
        <v>0.248366</v>
      </c>
      <c r="AC1129">
        <v>1.33501</v>
      </c>
      <c r="AD1129">
        <v>0.29464299999999999</v>
      </c>
      <c r="AE1129">
        <v>0.69565200000000005</v>
      </c>
      <c r="AH1129">
        <v>4.4389200000000004</v>
      </c>
      <c r="AI1129">
        <v>0.122226</v>
      </c>
      <c r="AJ1129">
        <v>9.9168000000000006E-2</v>
      </c>
      <c r="AK1129">
        <v>999</v>
      </c>
      <c r="AO1129" t="s">
        <v>8409</v>
      </c>
    </row>
    <row r="1130" spans="1:41" x14ac:dyDescent="0.45">
      <c r="A1130" t="s">
        <v>8410</v>
      </c>
      <c r="C1130">
        <v>2</v>
      </c>
      <c r="D1130">
        <v>3</v>
      </c>
      <c r="F1130">
        <v>5.0790100000000002</v>
      </c>
      <c r="G1130">
        <v>25</v>
      </c>
      <c r="H1130">
        <v>7</v>
      </c>
      <c r="K1130">
        <v>44.3</v>
      </c>
      <c r="L1130">
        <v>197</v>
      </c>
      <c r="M1130">
        <v>47</v>
      </c>
      <c r="N1130">
        <v>27</v>
      </c>
      <c r="O1130">
        <v>25</v>
      </c>
      <c r="P1130">
        <v>6</v>
      </c>
      <c r="Q1130">
        <v>17</v>
      </c>
      <c r="R1130">
        <v>0</v>
      </c>
      <c r="S1130">
        <v>4</v>
      </c>
      <c r="T1130">
        <v>30</v>
      </c>
      <c r="U1130">
        <v>6.0948099999999998</v>
      </c>
      <c r="V1130">
        <v>3.4537200000000001</v>
      </c>
      <c r="W1130">
        <v>1.76471</v>
      </c>
      <c r="X1130">
        <v>1.21896</v>
      </c>
      <c r="Y1130">
        <v>0.152284</v>
      </c>
      <c r="Z1130">
        <v>8.6294399999999993E-2</v>
      </c>
      <c r="AA1130">
        <v>6.5989851951599093E-2</v>
      </c>
      <c r="AB1130">
        <v>0.26704499999999998</v>
      </c>
      <c r="AC1130">
        <v>1.4447000000000001</v>
      </c>
      <c r="AD1130">
        <v>0.29285699999999998</v>
      </c>
      <c r="AE1130">
        <v>0.66546799999999995</v>
      </c>
      <c r="AH1130">
        <v>5.0834799999999998</v>
      </c>
      <c r="AI1130">
        <v>0.121618</v>
      </c>
      <c r="AJ1130">
        <v>5.4724799999999997E-2</v>
      </c>
      <c r="AK1130">
        <v>999</v>
      </c>
      <c r="AO1130">
        <v>13696</v>
      </c>
    </row>
    <row r="1131" spans="1:41" x14ac:dyDescent="0.45">
      <c r="A1131" t="s">
        <v>8411</v>
      </c>
      <c r="B1131" t="s">
        <v>70</v>
      </c>
      <c r="C1131">
        <v>3</v>
      </c>
      <c r="D1131">
        <v>4</v>
      </c>
      <c r="F1131">
        <v>4.3043500000000003</v>
      </c>
      <c r="G1131">
        <v>32</v>
      </c>
      <c r="H1131">
        <v>0</v>
      </c>
      <c r="K1131">
        <v>46</v>
      </c>
      <c r="L1131">
        <v>199</v>
      </c>
      <c r="M1131">
        <v>44</v>
      </c>
      <c r="N1131">
        <v>24</v>
      </c>
      <c r="O1131">
        <v>22</v>
      </c>
      <c r="P1131">
        <v>5</v>
      </c>
      <c r="Q1131">
        <v>19</v>
      </c>
      <c r="R1131">
        <v>0</v>
      </c>
      <c r="S1131">
        <v>1</v>
      </c>
      <c r="T1131">
        <v>41</v>
      </c>
      <c r="U1131">
        <v>8.0217399999999994</v>
      </c>
      <c r="V1131">
        <v>3.71739</v>
      </c>
      <c r="W1131">
        <v>2.1578900000000001</v>
      </c>
      <c r="X1131">
        <v>0.97826100000000005</v>
      </c>
      <c r="Y1131">
        <v>0.20602999999999999</v>
      </c>
      <c r="Z1131">
        <v>9.5477400000000004E-2</v>
      </c>
      <c r="AA1131">
        <v>0.110552757978439</v>
      </c>
      <c r="AB1131">
        <v>0.24581</v>
      </c>
      <c r="AC1131">
        <v>1.36957</v>
      </c>
      <c r="AD1131">
        <v>0.29323300000000002</v>
      </c>
      <c r="AE1131">
        <v>0.69642899999999996</v>
      </c>
      <c r="AH1131">
        <v>4.1898200000000001</v>
      </c>
      <c r="AI1131">
        <v>0.120461</v>
      </c>
      <c r="AJ1131">
        <v>-2.4731300000000001E-2</v>
      </c>
      <c r="AK1131">
        <v>999</v>
      </c>
      <c r="AO1131" t="s">
        <v>8412</v>
      </c>
    </row>
    <row r="1132" spans="1:41" x14ac:dyDescent="0.45">
      <c r="A1132" t="s">
        <v>8413</v>
      </c>
      <c r="B1132" t="s">
        <v>89</v>
      </c>
      <c r="C1132">
        <v>4</v>
      </c>
      <c r="D1132">
        <v>4</v>
      </c>
      <c r="F1132">
        <v>4.08284</v>
      </c>
      <c r="G1132">
        <v>32</v>
      </c>
      <c r="H1132">
        <v>0</v>
      </c>
      <c r="K1132">
        <v>50.7</v>
      </c>
      <c r="L1132">
        <v>220</v>
      </c>
      <c r="M1132">
        <v>49</v>
      </c>
      <c r="N1132">
        <v>25</v>
      </c>
      <c r="O1132">
        <v>23</v>
      </c>
      <c r="P1132">
        <v>6</v>
      </c>
      <c r="Q1132">
        <v>16</v>
      </c>
      <c r="R1132">
        <v>0</v>
      </c>
      <c r="S1132">
        <v>2</v>
      </c>
      <c r="T1132">
        <v>43</v>
      </c>
      <c r="U1132">
        <v>7.63314</v>
      </c>
      <c r="V1132">
        <v>2.8402400000000001</v>
      </c>
      <c r="W1132">
        <v>2.6875</v>
      </c>
      <c r="X1132">
        <v>1.0650900000000001</v>
      </c>
      <c r="Y1132">
        <v>0.19545499999999999</v>
      </c>
      <c r="Z1132">
        <v>7.2727299999999995E-2</v>
      </c>
      <c r="AA1132">
        <v>0.12272728234529399</v>
      </c>
      <c r="AB1132">
        <v>0.24257400000000001</v>
      </c>
      <c r="AC1132">
        <v>1.2820499999999999</v>
      </c>
      <c r="AD1132">
        <v>0.28104600000000002</v>
      </c>
      <c r="AE1132">
        <v>0.70671399999999995</v>
      </c>
      <c r="AH1132">
        <v>4.1623400000000004</v>
      </c>
      <c r="AI1132">
        <v>0.119189</v>
      </c>
      <c r="AJ1132">
        <v>0.12682599999999999</v>
      </c>
      <c r="AK1132">
        <v>999</v>
      </c>
      <c r="AO1132" t="s">
        <v>8414</v>
      </c>
    </row>
    <row r="1133" spans="1:41" x14ac:dyDescent="0.45">
      <c r="A1133" t="s">
        <v>8415</v>
      </c>
      <c r="C1133">
        <v>2</v>
      </c>
      <c r="D1133">
        <v>2</v>
      </c>
      <c r="F1133">
        <v>4.8461499999999997</v>
      </c>
      <c r="G1133">
        <v>14</v>
      </c>
      <c r="H1133">
        <v>6</v>
      </c>
      <c r="K1133">
        <v>39</v>
      </c>
      <c r="L1133">
        <v>176</v>
      </c>
      <c r="M1133">
        <v>40</v>
      </c>
      <c r="N1133">
        <v>22</v>
      </c>
      <c r="O1133">
        <v>21</v>
      </c>
      <c r="P1133">
        <v>5</v>
      </c>
      <c r="Q1133">
        <v>19</v>
      </c>
      <c r="R1133">
        <v>0</v>
      </c>
      <c r="S1133">
        <v>1</v>
      </c>
      <c r="T1133">
        <v>30</v>
      </c>
      <c r="U1133">
        <v>6.9230799999999997</v>
      </c>
      <c r="V1133">
        <v>4.38462</v>
      </c>
      <c r="W1133">
        <v>1.5789500000000001</v>
      </c>
      <c r="X1133">
        <v>1.15385</v>
      </c>
      <c r="Y1133">
        <v>0.170455</v>
      </c>
      <c r="Z1133">
        <v>0.107955</v>
      </c>
      <c r="AA1133">
        <v>6.25E-2</v>
      </c>
      <c r="AB1133">
        <v>0.25641000000000003</v>
      </c>
      <c r="AC1133">
        <v>1.5128200000000001</v>
      </c>
      <c r="AD1133">
        <v>0.28925600000000001</v>
      </c>
      <c r="AE1133">
        <v>0.711538</v>
      </c>
      <c r="AH1133">
        <v>4.92171</v>
      </c>
      <c r="AI1133">
        <v>0.118898</v>
      </c>
      <c r="AJ1133">
        <v>0.17444899999999999</v>
      </c>
      <c r="AK1133">
        <v>999</v>
      </c>
      <c r="AO1133" t="s">
        <v>8416</v>
      </c>
    </row>
    <row r="1134" spans="1:41" x14ac:dyDescent="0.45">
      <c r="A1134" t="s">
        <v>7549</v>
      </c>
      <c r="B1134" t="s">
        <v>191</v>
      </c>
      <c r="C1134">
        <v>4</v>
      </c>
      <c r="D1134">
        <v>3</v>
      </c>
      <c r="F1134">
        <v>4.1436500000000001</v>
      </c>
      <c r="G1134">
        <v>54</v>
      </c>
      <c r="H1134">
        <v>1</v>
      </c>
      <c r="K1134">
        <v>54.3</v>
      </c>
      <c r="L1134">
        <v>239</v>
      </c>
      <c r="M1134">
        <v>41</v>
      </c>
      <c r="N1134">
        <v>27</v>
      </c>
      <c r="O1134">
        <v>25</v>
      </c>
      <c r="P1134">
        <v>6</v>
      </c>
      <c r="Q1134">
        <v>33</v>
      </c>
      <c r="R1134">
        <v>1</v>
      </c>
      <c r="S1134">
        <v>6</v>
      </c>
      <c r="T1134">
        <v>67</v>
      </c>
      <c r="U1134">
        <v>11.105</v>
      </c>
      <c r="V1134">
        <v>5.4696100000000003</v>
      </c>
      <c r="W1134">
        <v>2.0303</v>
      </c>
      <c r="X1134">
        <v>0.994475</v>
      </c>
      <c r="Y1134">
        <v>0.280335</v>
      </c>
      <c r="Z1134">
        <v>0.138075</v>
      </c>
      <c r="AA1134">
        <v>0.14225943386554701</v>
      </c>
      <c r="AB1134">
        <v>0.20499999999999999</v>
      </c>
      <c r="AC1134">
        <v>1.3628</v>
      </c>
      <c r="AD1134">
        <v>0.27559099999999997</v>
      </c>
      <c r="AE1134">
        <v>0.71646299999999996</v>
      </c>
      <c r="AH1134">
        <v>4.3784299999999998</v>
      </c>
      <c r="AI1134">
        <v>0.11482100000000001</v>
      </c>
      <c r="AJ1134">
        <v>0.26402100000000001</v>
      </c>
      <c r="AK1134">
        <v>999</v>
      </c>
      <c r="AO1134">
        <v>22276</v>
      </c>
    </row>
    <row r="1135" spans="1:41" x14ac:dyDescent="0.45">
      <c r="A1135" t="s">
        <v>7600</v>
      </c>
      <c r="B1135" t="s">
        <v>70</v>
      </c>
      <c r="C1135">
        <v>3</v>
      </c>
      <c r="D1135">
        <v>3</v>
      </c>
      <c r="F1135">
        <v>4.1404399999999999</v>
      </c>
      <c r="G1135">
        <v>42</v>
      </c>
      <c r="H1135">
        <v>1</v>
      </c>
      <c r="K1135">
        <v>41.3</v>
      </c>
      <c r="L1135">
        <v>179</v>
      </c>
      <c r="M1135">
        <v>34</v>
      </c>
      <c r="N1135">
        <v>20</v>
      </c>
      <c r="O1135">
        <v>19</v>
      </c>
      <c r="P1135">
        <v>5</v>
      </c>
      <c r="Q1135">
        <v>25</v>
      </c>
      <c r="R1135">
        <v>2</v>
      </c>
      <c r="S1135">
        <v>0</v>
      </c>
      <c r="T1135">
        <v>49</v>
      </c>
      <c r="U1135">
        <v>10.678000000000001</v>
      </c>
      <c r="V1135">
        <v>5.44794</v>
      </c>
      <c r="W1135">
        <v>1.96</v>
      </c>
      <c r="X1135">
        <v>1.0895900000000001</v>
      </c>
      <c r="Y1135">
        <v>0.27374300000000001</v>
      </c>
      <c r="Z1135">
        <v>0.13966500000000001</v>
      </c>
      <c r="AA1135">
        <v>0.134078204631805</v>
      </c>
      <c r="AB1135">
        <v>0.220779</v>
      </c>
      <c r="AC1135">
        <v>1.4285699999999999</v>
      </c>
      <c r="AD1135">
        <v>0.28999999999999998</v>
      </c>
      <c r="AE1135">
        <v>0.75</v>
      </c>
      <c r="AH1135">
        <v>4.2719899999999997</v>
      </c>
      <c r="AI1135">
        <v>0.11411499999999999</v>
      </c>
      <c r="AJ1135">
        <v>0.185278</v>
      </c>
      <c r="AK1135">
        <v>999</v>
      </c>
      <c r="AO1135">
        <v>21170</v>
      </c>
    </row>
    <row r="1136" spans="1:41" x14ac:dyDescent="0.45">
      <c r="A1136" t="s">
        <v>8417</v>
      </c>
      <c r="C1136">
        <v>2</v>
      </c>
      <c r="D1136">
        <v>2</v>
      </c>
      <c r="F1136">
        <v>4.6227900000000002</v>
      </c>
      <c r="G1136">
        <v>53</v>
      </c>
      <c r="H1136">
        <v>0</v>
      </c>
      <c r="K1136">
        <v>62.3</v>
      </c>
      <c r="L1136">
        <v>268</v>
      </c>
      <c r="M1136">
        <v>62</v>
      </c>
      <c r="N1136">
        <v>34</v>
      </c>
      <c r="O1136">
        <v>32</v>
      </c>
      <c r="P1136">
        <v>9</v>
      </c>
      <c r="Q1136">
        <v>20</v>
      </c>
      <c r="R1136">
        <v>1</v>
      </c>
      <c r="S1136">
        <v>4</v>
      </c>
      <c r="T1136">
        <v>54</v>
      </c>
      <c r="U1136">
        <v>7.8009599999999999</v>
      </c>
      <c r="V1136">
        <v>2.8892500000000001</v>
      </c>
      <c r="W1136">
        <v>2.7</v>
      </c>
      <c r="X1136">
        <v>1.30016</v>
      </c>
      <c r="Y1136">
        <v>0.20149300000000001</v>
      </c>
      <c r="Z1136">
        <v>7.4626899999999996E-2</v>
      </c>
      <c r="AA1136">
        <v>0.126865670084953</v>
      </c>
      <c r="AB1136">
        <v>0.25409799999999999</v>
      </c>
      <c r="AC1136">
        <v>1.3162100000000001</v>
      </c>
      <c r="AD1136">
        <v>0.29281800000000002</v>
      </c>
      <c r="AE1136">
        <v>0.69164300000000001</v>
      </c>
      <c r="AH1136">
        <v>4.5552000000000001</v>
      </c>
      <c r="AI1136">
        <v>0.113191</v>
      </c>
      <c r="AJ1136">
        <v>5.2544599999999997E-2</v>
      </c>
      <c r="AK1136">
        <v>999</v>
      </c>
      <c r="AO1136">
        <v>14681</v>
      </c>
    </row>
    <row r="1137" spans="1:41" x14ac:dyDescent="0.45">
      <c r="A1137" t="s">
        <v>8418</v>
      </c>
      <c r="B1137" t="s">
        <v>191</v>
      </c>
      <c r="C1137">
        <v>5</v>
      </c>
      <c r="D1137">
        <v>5</v>
      </c>
      <c r="F1137">
        <v>4.61897</v>
      </c>
      <c r="G1137">
        <v>29</v>
      </c>
      <c r="H1137">
        <v>6</v>
      </c>
      <c r="K1137">
        <v>64.3</v>
      </c>
      <c r="L1137">
        <v>286</v>
      </c>
      <c r="M1137">
        <v>68</v>
      </c>
      <c r="N1137">
        <v>35</v>
      </c>
      <c r="O1137">
        <v>33</v>
      </c>
      <c r="P1137">
        <v>8</v>
      </c>
      <c r="Q1137">
        <v>25</v>
      </c>
      <c r="R1137">
        <v>0</v>
      </c>
      <c r="S1137">
        <v>3</v>
      </c>
      <c r="T1137">
        <v>43</v>
      </c>
      <c r="U1137">
        <v>6.0186599999999997</v>
      </c>
      <c r="V1137">
        <v>3.4992200000000002</v>
      </c>
      <c r="W1137">
        <v>1.72</v>
      </c>
      <c r="X1137">
        <v>1.11975</v>
      </c>
      <c r="Y1137">
        <v>0.15035000000000001</v>
      </c>
      <c r="Z1137">
        <v>8.7412599999999993E-2</v>
      </c>
      <c r="AA1137">
        <v>6.2937058508396093E-2</v>
      </c>
      <c r="AB1137">
        <v>0.26356600000000002</v>
      </c>
      <c r="AC1137">
        <v>1.44635</v>
      </c>
      <c r="AD1137">
        <v>0.28985499999999997</v>
      </c>
      <c r="AE1137">
        <v>0.70904599999999995</v>
      </c>
      <c r="AH1137">
        <v>4.8413500000000003</v>
      </c>
      <c r="AI1137">
        <v>0.11282300000000001</v>
      </c>
      <c r="AJ1137">
        <v>0.31542199999999998</v>
      </c>
      <c r="AK1137">
        <v>999</v>
      </c>
      <c r="AO1137" t="s">
        <v>8419</v>
      </c>
    </row>
    <row r="1138" spans="1:41" x14ac:dyDescent="0.45">
      <c r="A1138" t="s">
        <v>8420</v>
      </c>
      <c r="B1138" t="s">
        <v>56</v>
      </c>
      <c r="C1138">
        <v>3</v>
      </c>
      <c r="D1138">
        <v>4</v>
      </c>
      <c r="F1138">
        <v>4.5613999999999999</v>
      </c>
      <c r="G1138">
        <v>44</v>
      </c>
      <c r="H1138">
        <v>3</v>
      </c>
      <c r="K1138">
        <v>51.3</v>
      </c>
      <c r="L1138">
        <v>224</v>
      </c>
      <c r="M1138">
        <v>51</v>
      </c>
      <c r="N1138">
        <v>28</v>
      </c>
      <c r="O1138">
        <v>26</v>
      </c>
      <c r="P1138">
        <v>9</v>
      </c>
      <c r="Q1138">
        <v>19</v>
      </c>
      <c r="R1138">
        <v>1</v>
      </c>
      <c r="S1138">
        <v>2</v>
      </c>
      <c r="T1138">
        <v>52</v>
      </c>
      <c r="U1138">
        <v>9.1228099999999994</v>
      </c>
      <c r="V1138">
        <v>3.3333300000000001</v>
      </c>
      <c r="W1138">
        <v>2.7368399999999999</v>
      </c>
      <c r="X1138">
        <v>1.5789500000000001</v>
      </c>
      <c r="Y1138">
        <v>0.23214299999999999</v>
      </c>
      <c r="Z1138">
        <v>8.4821400000000005E-2</v>
      </c>
      <c r="AA1138">
        <v>0.14732142537832199</v>
      </c>
      <c r="AB1138">
        <v>0.25123200000000001</v>
      </c>
      <c r="AC1138">
        <v>1.36452</v>
      </c>
      <c r="AD1138">
        <v>0.29577500000000001</v>
      </c>
      <c r="AE1138">
        <v>0.731707</v>
      </c>
      <c r="AH1138">
        <v>4.7365199999999996</v>
      </c>
      <c r="AI1138">
        <v>0.112801</v>
      </c>
      <c r="AJ1138">
        <v>0.17591499999999999</v>
      </c>
      <c r="AK1138">
        <v>999</v>
      </c>
      <c r="AO1138">
        <v>17611</v>
      </c>
    </row>
    <row r="1139" spans="1:41" x14ac:dyDescent="0.45">
      <c r="A1139" t="s">
        <v>8421</v>
      </c>
      <c r="C1139">
        <v>3</v>
      </c>
      <c r="D1139">
        <v>2</v>
      </c>
      <c r="F1139">
        <v>4.6726900000000002</v>
      </c>
      <c r="G1139">
        <v>25</v>
      </c>
      <c r="H1139">
        <v>2</v>
      </c>
      <c r="K1139">
        <v>44.3</v>
      </c>
      <c r="L1139">
        <v>199</v>
      </c>
      <c r="M1139">
        <v>47</v>
      </c>
      <c r="N1139">
        <v>25</v>
      </c>
      <c r="O1139">
        <v>23</v>
      </c>
      <c r="P1139">
        <v>6</v>
      </c>
      <c r="Q1139">
        <v>18</v>
      </c>
      <c r="R1139">
        <v>0</v>
      </c>
      <c r="S1139">
        <v>3</v>
      </c>
      <c r="T1139">
        <v>40</v>
      </c>
      <c r="U1139">
        <v>8.1264099999999999</v>
      </c>
      <c r="V1139">
        <v>3.6568800000000001</v>
      </c>
      <c r="W1139">
        <v>2.2222200000000001</v>
      </c>
      <c r="X1139">
        <v>1.21896</v>
      </c>
      <c r="Y1139">
        <v>0.20100499999999999</v>
      </c>
      <c r="Z1139">
        <v>9.0452299999999999E-2</v>
      </c>
      <c r="AA1139">
        <v>0.110552765429019</v>
      </c>
      <c r="AB1139">
        <v>0.26404499999999997</v>
      </c>
      <c r="AC1139">
        <v>1.4672700000000001</v>
      </c>
      <c r="AD1139">
        <v>0.31060599999999999</v>
      </c>
      <c r="AE1139">
        <v>0.70671399999999995</v>
      </c>
      <c r="AH1139">
        <v>4.6320199999999998</v>
      </c>
      <c r="AI1139">
        <v>0.112751</v>
      </c>
      <c r="AJ1139">
        <v>0.116147</v>
      </c>
      <c r="AK1139">
        <v>999</v>
      </c>
      <c r="AO1139" t="s">
        <v>8422</v>
      </c>
    </row>
    <row r="1140" spans="1:41" x14ac:dyDescent="0.45">
      <c r="A1140" t="s">
        <v>8423</v>
      </c>
      <c r="C1140">
        <v>3</v>
      </c>
      <c r="D1140">
        <v>7</v>
      </c>
      <c r="F1140">
        <v>5.5039600000000002</v>
      </c>
      <c r="G1140">
        <v>20</v>
      </c>
      <c r="H1140">
        <v>17</v>
      </c>
      <c r="K1140">
        <v>88.3</v>
      </c>
      <c r="L1140">
        <v>402</v>
      </c>
      <c r="M1140">
        <v>112</v>
      </c>
      <c r="N1140">
        <v>58</v>
      </c>
      <c r="O1140">
        <v>54</v>
      </c>
      <c r="P1140">
        <v>14</v>
      </c>
      <c r="Q1140">
        <v>27</v>
      </c>
      <c r="R1140">
        <v>0</v>
      </c>
      <c r="S1140">
        <v>4</v>
      </c>
      <c r="T1140">
        <v>44</v>
      </c>
      <c r="U1140">
        <v>4.4847099999999998</v>
      </c>
      <c r="V1140">
        <v>2.7519800000000001</v>
      </c>
      <c r="W1140">
        <v>1.6296299999999999</v>
      </c>
      <c r="X1140">
        <v>1.4269499999999999</v>
      </c>
      <c r="Y1140">
        <v>0.10945299999999999</v>
      </c>
      <c r="Z1140">
        <v>6.7164199999999993E-2</v>
      </c>
      <c r="AA1140">
        <v>4.2288556694984401E-2</v>
      </c>
      <c r="AB1140">
        <v>0.30188700000000002</v>
      </c>
      <c r="AC1140">
        <v>1.5741799999999999</v>
      </c>
      <c r="AD1140">
        <v>0.31309900000000002</v>
      </c>
      <c r="AE1140">
        <v>0.678392</v>
      </c>
      <c r="AH1140">
        <v>5.3728199999999999</v>
      </c>
      <c r="AI1140">
        <v>0.11156000000000001</v>
      </c>
      <c r="AJ1140">
        <v>7.4053000000000001E-3</v>
      </c>
      <c r="AK1140">
        <v>999</v>
      </c>
      <c r="AO1140">
        <v>14663</v>
      </c>
    </row>
    <row r="1141" spans="1:41" x14ac:dyDescent="0.45">
      <c r="A1141" t="s">
        <v>8424</v>
      </c>
      <c r="C1141">
        <v>3</v>
      </c>
      <c r="D1141">
        <v>3</v>
      </c>
      <c r="F1141">
        <v>4.5282999999999998</v>
      </c>
      <c r="G1141">
        <v>34</v>
      </c>
      <c r="H1141">
        <v>2</v>
      </c>
      <c r="K1141">
        <v>47.7</v>
      </c>
      <c r="L1141">
        <v>208</v>
      </c>
      <c r="M1141">
        <v>51</v>
      </c>
      <c r="N1141">
        <v>26</v>
      </c>
      <c r="O1141">
        <v>24</v>
      </c>
      <c r="P1141">
        <v>7</v>
      </c>
      <c r="Q1141">
        <v>15</v>
      </c>
      <c r="R1141">
        <v>1</v>
      </c>
      <c r="S1141">
        <v>1</v>
      </c>
      <c r="T1141">
        <v>35</v>
      </c>
      <c r="U1141">
        <v>6.6037699999999999</v>
      </c>
      <c r="V1141">
        <v>2.83019</v>
      </c>
      <c r="W1141">
        <v>2.3333300000000001</v>
      </c>
      <c r="X1141">
        <v>1.3207500000000001</v>
      </c>
      <c r="Y1141">
        <v>0.168269</v>
      </c>
      <c r="Z1141">
        <v>7.2115399999999996E-2</v>
      </c>
      <c r="AA1141">
        <v>9.6153847873210893E-2</v>
      </c>
      <c r="AB1141">
        <v>0.265625</v>
      </c>
      <c r="AC1141">
        <v>1.38365</v>
      </c>
      <c r="AD1141">
        <v>0.29333300000000001</v>
      </c>
      <c r="AE1141">
        <v>0.71174400000000004</v>
      </c>
      <c r="AH1141">
        <v>4.7015799999999999</v>
      </c>
      <c r="AI1141">
        <v>0.110197</v>
      </c>
      <c r="AJ1141">
        <v>0.15598300000000001</v>
      </c>
      <c r="AK1141">
        <v>999</v>
      </c>
      <c r="AO1141" t="s">
        <v>8425</v>
      </c>
    </row>
    <row r="1142" spans="1:41" x14ac:dyDescent="0.45">
      <c r="A1142" t="s">
        <v>7361</v>
      </c>
      <c r="B1142" t="s">
        <v>104</v>
      </c>
      <c r="C1142">
        <v>2</v>
      </c>
      <c r="D1142">
        <v>2</v>
      </c>
      <c r="F1142">
        <v>4.5</v>
      </c>
      <c r="G1142">
        <v>34</v>
      </c>
      <c r="H1142">
        <v>1</v>
      </c>
      <c r="K1142">
        <v>46</v>
      </c>
      <c r="L1142">
        <v>203</v>
      </c>
      <c r="M1142">
        <v>42</v>
      </c>
      <c r="N1142">
        <v>25</v>
      </c>
      <c r="O1142">
        <v>23</v>
      </c>
      <c r="P1142">
        <v>6</v>
      </c>
      <c r="Q1142">
        <v>24</v>
      </c>
      <c r="R1142">
        <v>1</v>
      </c>
      <c r="S1142">
        <v>3</v>
      </c>
      <c r="T1142">
        <v>48</v>
      </c>
      <c r="U1142">
        <v>9.3912999999999993</v>
      </c>
      <c r="V1142">
        <v>4.6956499999999997</v>
      </c>
      <c r="W1142">
        <v>2</v>
      </c>
      <c r="X1142">
        <v>1.17391</v>
      </c>
      <c r="Y1142">
        <v>0.236453</v>
      </c>
      <c r="Z1142">
        <v>0.118227</v>
      </c>
      <c r="AA1142">
        <v>0.11822660267353</v>
      </c>
      <c r="AB1142">
        <v>0.23863599999999999</v>
      </c>
      <c r="AC1142">
        <v>1.4347799999999999</v>
      </c>
      <c r="AD1142">
        <v>0.29508200000000001</v>
      </c>
      <c r="AE1142">
        <v>0.71180600000000005</v>
      </c>
      <c r="AH1142">
        <v>4.6246099999999997</v>
      </c>
      <c r="AI1142">
        <v>0.109546</v>
      </c>
      <c r="AJ1142">
        <v>0.109614</v>
      </c>
      <c r="AK1142">
        <v>999</v>
      </c>
      <c r="AO1142">
        <v>23363</v>
      </c>
    </row>
    <row r="1143" spans="1:41" x14ac:dyDescent="0.45">
      <c r="A1143" t="s">
        <v>8426</v>
      </c>
      <c r="B1143" t="s">
        <v>104</v>
      </c>
      <c r="C1143">
        <v>2</v>
      </c>
      <c r="D1143">
        <v>2</v>
      </c>
      <c r="F1143">
        <v>4.76471</v>
      </c>
      <c r="G1143">
        <v>38</v>
      </c>
      <c r="H1143">
        <v>2</v>
      </c>
      <c r="K1143">
        <v>51</v>
      </c>
      <c r="L1143">
        <v>228</v>
      </c>
      <c r="M1143">
        <v>49</v>
      </c>
      <c r="N1143">
        <v>29</v>
      </c>
      <c r="O1143">
        <v>27</v>
      </c>
      <c r="P1143">
        <v>7</v>
      </c>
      <c r="Q1143">
        <v>24</v>
      </c>
      <c r="R1143">
        <v>0</v>
      </c>
      <c r="S1143">
        <v>4</v>
      </c>
      <c r="T1143">
        <v>50</v>
      </c>
      <c r="U1143">
        <v>8.8235299999999999</v>
      </c>
      <c r="V1143">
        <v>4.23529</v>
      </c>
      <c r="W1143">
        <v>2.0833300000000001</v>
      </c>
      <c r="X1143">
        <v>1.23529</v>
      </c>
      <c r="Y1143">
        <v>0.21929799999999999</v>
      </c>
      <c r="Z1143">
        <v>0.105263</v>
      </c>
      <c r="AA1143">
        <v>0.114035084843635</v>
      </c>
      <c r="AB1143">
        <v>0.245</v>
      </c>
      <c r="AC1143">
        <v>1.43137</v>
      </c>
      <c r="AD1143">
        <v>0.29370600000000002</v>
      </c>
      <c r="AE1143">
        <v>0.69620300000000002</v>
      </c>
      <c r="AH1143">
        <v>4.7256299999999998</v>
      </c>
      <c r="AI1143">
        <v>0.109532</v>
      </c>
      <c r="AJ1143">
        <v>3.9318699999999998E-2</v>
      </c>
      <c r="AK1143">
        <v>999</v>
      </c>
      <c r="AO1143">
        <v>20177</v>
      </c>
    </row>
    <row r="1144" spans="1:41" x14ac:dyDescent="0.45">
      <c r="A1144" t="s">
        <v>8427</v>
      </c>
      <c r="C1144">
        <v>2</v>
      </c>
      <c r="D1144">
        <v>3</v>
      </c>
      <c r="F1144">
        <v>4.7001900000000001</v>
      </c>
      <c r="G1144">
        <v>44</v>
      </c>
      <c r="H1144">
        <v>1</v>
      </c>
      <c r="K1144">
        <v>51.7</v>
      </c>
      <c r="L1144">
        <v>220</v>
      </c>
      <c r="M1144">
        <v>50</v>
      </c>
      <c r="N1144">
        <v>29</v>
      </c>
      <c r="O1144">
        <v>27</v>
      </c>
      <c r="P1144">
        <v>7</v>
      </c>
      <c r="Q1144">
        <v>21</v>
      </c>
      <c r="R1144">
        <v>0</v>
      </c>
      <c r="S1144">
        <v>1</v>
      </c>
      <c r="T1144">
        <v>42</v>
      </c>
      <c r="U1144">
        <v>7.3114100000000004</v>
      </c>
      <c r="V1144">
        <v>3.65571</v>
      </c>
      <c r="W1144">
        <v>2</v>
      </c>
      <c r="X1144">
        <v>1.2185699999999999</v>
      </c>
      <c r="Y1144">
        <v>0.190909</v>
      </c>
      <c r="Z1144">
        <v>9.5454499999999998E-2</v>
      </c>
      <c r="AA1144">
        <v>9.5454543828964206E-2</v>
      </c>
      <c r="AB1144">
        <v>0.252525</v>
      </c>
      <c r="AC1144">
        <v>1.37331</v>
      </c>
      <c r="AD1144">
        <v>0.28859099999999999</v>
      </c>
      <c r="AE1144">
        <v>0.68627499999999997</v>
      </c>
      <c r="AH1144">
        <v>4.6670299999999996</v>
      </c>
      <c r="AI1144">
        <v>0.108986</v>
      </c>
      <c r="AJ1144">
        <v>-1.93569E-2</v>
      </c>
      <c r="AK1144">
        <v>999</v>
      </c>
      <c r="AO1144">
        <v>22296</v>
      </c>
    </row>
    <row r="1145" spans="1:41" x14ac:dyDescent="0.45">
      <c r="A1145" t="s">
        <v>8428</v>
      </c>
      <c r="B1145" t="s">
        <v>36</v>
      </c>
      <c r="C1145">
        <v>3</v>
      </c>
      <c r="D1145">
        <v>3</v>
      </c>
      <c r="F1145">
        <v>4.9411800000000001</v>
      </c>
      <c r="G1145">
        <v>33</v>
      </c>
      <c r="H1145">
        <v>1</v>
      </c>
      <c r="K1145">
        <v>51</v>
      </c>
      <c r="L1145">
        <v>224</v>
      </c>
      <c r="M1145">
        <v>52</v>
      </c>
      <c r="N1145">
        <v>30</v>
      </c>
      <c r="O1145">
        <v>28</v>
      </c>
      <c r="P1145">
        <v>8</v>
      </c>
      <c r="Q1145">
        <v>20</v>
      </c>
      <c r="R1145">
        <v>0</v>
      </c>
      <c r="S1145">
        <v>2</v>
      </c>
      <c r="T1145">
        <v>44</v>
      </c>
      <c r="U1145">
        <v>7.76471</v>
      </c>
      <c r="V1145">
        <v>3.5294099999999999</v>
      </c>
      <c r="W1145">
        <v>2.2000000000000002</v>
      </c>
      <c r="X1145">
        <v>1.4117599999999999</v>
      </c>
      <c r="Y1145">
        <v>0.19642899999999999</v>
      </c>
      <c r="Z1145">
        <v>8.9285699999999996E-2</v>
      </c>
      <c r="AA1145">
        <v>0.10714285075664499</v>
      </c>
      <c r="AB1145">
        <v>0.25742599999999999</v>
      </c>
      <c r="AC1145">
        <v>1.4117599999999999</v>
      </c>
      <c r="AD1145">
        <v>0.29333300000000001</v>
      </c>
      <c r="AE1145">
        <v>0.69078899999999999</v>
      </c>
      <c r="AH1145">
        <v>4.8628799999999996</v>
      </c>
      <c r="AI1145">
        <v>0.107222</v>
      </c>
      <c r="AJ1145">
        <v>3.3985799999999997E-2</v>
      </c>
      <c r="AK1145">
        <v>999</v>
      </c>
      <c r="AO1145" t="s">
        <v>8429</v>
      </c>
    </row>
    <row r="1146" spans="1:41" x14ac:dyDescent="0.45">
      <c r="A1146" t="s">
        <v>8430</v>
      </c>
      <c r="B1146" t="s">
        <v>16</v>
      </c>
      <c r="C1146">
        <v>3</v>
      </c>
      <c r="D1146">
        <v>4</v>
      </c>
      <c r="F1146">
        <v>5.1053499999999996</v>
      </c>
      <c r="G1146">
        <v>28</v>
      </c>
      <c r="H1146">
        <v>7</v>
      </c>
      <c r="K1146">
        <v>61.7</v>
      </c>
      <c r="L1146">
        <v>272</v>
      </c>
      <c r="M1146">
        <v>67</v>
      </c>
      <c r="N1146">
        <v>37</v>
      </c>
      <c r="O1146">
        <v>35</v>
      </c>
      <c r="P1146">
        <v>10</v>
      </c>
      <c r="Q1146">
        <v>21</v>
      </c>
      <c r="R1146">
        <v>0</v>
      </c>
      <c r="S1146">
        <v>4</v>
      </c>
      <c r="T1146">
        <v>45</v>
      </c>
      <c r="U1146">
        <v>6.5640200000000002</v>
      </c>
      <c r="V1146">
        <v>3.0632100000000002</v>
      </c>
      <c r="W1146">
        <v>2.1428600000000002</v>
      </c>
      <c r="X1146">
        <v>1.4586699999999999</v>
      </c>
      <c r="Y1146">
        <v>0.165441</v>
      </c>
      <c r="Z1146">
        <v>7.7205899999999994E-2</v>
      </c>
      <c r="AA1146">
        <v>8.8235288858413696E-2</v>
      </c>
      <c r="AB1146">
        <v>0.27125500000000002</v>
      </c>
      <c r="AC1146">
        <v>1.4262600000000001</v>
      </c>
      <c r="AD1146">
        <v>0.296875</v>
      </c>
      <c r="AE1146">
        <v>0.68918900000000005</v>
      </c>
      <c r="AH1146">
        <v>5.1189</v>
      </c>
      <c r="AI1146">
        <v>0.10706</v>
      </c>
      <c r="AJ1146">
        <v>0.114621</v>
      </c>
      <c r="AK1146">
        <v>999</v>
      </c>
      <c r="AO1146">
        <v>19686</v>
      </c>
    </row>
    <row r="1147" spans="1:41" x14ac:dyDescent="0.45">
      <c r="A1147" t="s">
        <v>8431</v>
      </c>
      <c r="C1147">
        <v>2</v>
      </c>
      <c r="D1147">
        <v>3</v>
      </c>
      <c r="F1147">
        <v>4.8241199999999997</v>
      </c>
      <c r="G1147">
        <v>33</v>
      </c>
      <c r="H1147">
        <v>1</v>
      </c>
      <c r="K1147">
        <v>59.7</v>
      </c>
      <c r="L1147">
        <v>262</v>
      </c>
      <c r="M1147">
        <v>56</v>
      </c>
      <c r="N1147">
        <v>34</v>
      </c>
      <c r="O1147">
        <v>32</v>
      </c>
      <c r="P1147">
        <v>8</v>
      </c>
      <c r="Q1147">
        <v>28</v>
      </c>
      <c r="R1147">
        <v>0</v>
      </c>
      <c r="S1147">
        <v>4</v>
      </c>
      <c r="T1147">
        <v>56</v>
      </c>
      <c r="U1147">
        <v>8.4422099999999993</v>
      </c>
      <c r="V1147">
        <v>4.2211100000000004</v>
      </c>
      <c r="W1147">
        <v>2</v>
      </c>
      <c r="X1147">
        <v>1.2060299999999999</v>
      </c>
      <c r="Y1147">
        <v>0.21374000000000001</v>
      </c>
      <c r="Z1147">
        <v>0.10687000000000001</v>
      </c>
      <c r="AA1147">
        <v>0.106870226562023</v>
      </c>
      <c r="AB1147">
        <v>0.243478</v>
      </c>
      <c r="AC1147">
        <v>1.4070400000000001</v>
      </c>
      <c r="AD1147">
        <v>0.289157</v>
      </c>
      <c r="AE1147">
        <v>0.68681300000000001</v>
      </c>
      <c r="AH1147">
        <v>4.7290799999999997</v>
      </c>
      <c r="AI1147">
        <v>0.10506799999999999</v>
      </c>
      <c r="AJ1147">
        <v>-5.3795299999999997E-2</v>
      </c>
      <c r="AK1147">
        <v>999</v>
      </c>
      <c r="AO1147" t="s">
        <v>8432</v>
      </c>
    </row>
    <row r="1148" spans="1:41" x14ac:dyDescent="0.45">
      <c r="A1148" t="s">
        <v>5543</v>
      </c>
      <c r="B1148" t="s">
        <v>21</v>
      </c>
      <c r="C1148">
        <v>5</v>
      </c>
      <c r="D1148">
        <v>6</v>
      </c>
      <c r="F1148">
        <v>4.5226100000000002</v>
      </c>
      <c r="G1148">
        <v>43</v>
      </c>
      <c r="H1148">
        <v>3</v>
      </c>
      <c r="K1148">
        <v>59.7</v>
      </c>
      <c r="L1148">
        <v>264</v>
      </c>
      <c r="M1148">
        <v>63</v>
      </c>
      <c r="N1148">
        <v>32</v>
      </c>
      <c r="O1148">
        <v>30</v>
      </c>
      <c r="P1148">
        <v>7</v>
      </c>
      <c r="Q1148">
        <v>24</v>
      </c>
      <c r="R1148">
        <v>1</v>
      </c>
      <c r="S1148">
        <v>1</v>
      </c>
      <c r="T1148">
        <v>45</v>
      </c>
      <c r="U1148">
        <v>6.7839200000000002</v>
      </c>
      <c r="V1148">
        <v>3.61809</v>
      </c>
      <c r="W1148">
        <v>1.875</v>
      </c>
      <c r="X1148">
        <v>1.05528</v>
      </c>
      <c r="Y1148">
        <v>0.170455</v>
      </c>
      <c r="Z1148">
        <v>9.0909100000000007E-2</v>
      </c>
      <c r="AA1148">
        <v>7.95454531908035E-2</v>
      </c>
      <c r="AB1148">
        <v>0.263598</v>
      </c>
      <c r="AC1148">
        <v>1.45729</v>
      </c>
      <c r="AD1148">
        <v>0.29946499999999998</v>
      </c>
      <c r="AE1148">
        <v>0.71243500000000004</v>
      </c>
      <c r="AH1148">
        <v>4.5280699999999996</v>
      </c>
      <c r="AI1148">
        <v>0.102545</v>
      </c>
      <c r="AJ1148">
        <v>0.13248799999999999</v>
      </c>
      <c r="AK1148">
        <v>999</v>
      </c>
      <c r="AO1148">
        <v>25667</v>
      </c>
    </row>
    <row r="1149" spans="1:41" x14ac:dyDescent="0.45">
      <c r="A1149" t="s">
        <v>8433</v>
      </c>
      <c r="C1149">
        <v>3</v>
      </c>
      <c r="D1149">
        <v>4</v>
      </c>
      <c r="F1149">
        <v>4.7107400000000004</v>
      </c>
      <c r="G1149">
        <v>27</v>
      </c>
      <c r="H1149">
        <v>1</v>
      </c>
      <c r="K1149">
        <v>36.299999999999997</v>
      </c>
      <c r="L1149">
        <v>163</v>
      </c>
      <c r="M1149">
        <v>33</v>
      </c>
      <c r="N1149">
        <v>20</v>
      </c>
      <c r="O1149">
        <v>19</v>
      </c>
      <c r="P1149">
        <v>4</v>
      </c>
      <c r="Q1149">
        <v>22</v>
      </c>
      <c r="R1149">
        <v>0</v>
      </c>
      <c r="S1149">
        <v>1</v>
      </c>
      <c r="T1149">
        <v>37</v>
      </c>
      <c r="U1149">
        <v>9.1735500000000005</v>
      </c>
      <c r="V1149">
        <v>5.4545500000000002</v>
      </c>
      <c r="W1149">
        <v>1.6818200000000001</v>
      </c>
      <c r="X1149">
        <v>0.99173599999999995</v>
      </c>
      <c r="Y1149">
        <v>0.226994</v>
      </c>
      <c r="Z1149">
        <v>0.13496900000000001</v>
      </c>
      <c r="AA1149">
        <v>9.2024534940719604E-2</v>
      </c>
      <c r="AB1149">
        <v>0.23571400000000001</v>
      </c>
      <c r="AC1149">
        <v>1.51515</v>
      </c>
      <c r="AD1149">
        <v>0.29292899999999999</v>
      </c>
      <c r="AE1149">
        <v>0.70850199999999997</v>
      </c>
      <c r="AH1149">
        <v>4.5498099999999999</v>
      </c>
      <c r="AI1149">
        <v>0.101824</v>
      </c>
      <c r="AJ1149">
        <v>9.0484200000000001E-2</v>
      </c>
      <c r="AK1149">
        <v>999</v>
      </c>
      <c r="AO1149" t="s">
        <v>8434</v>
      </c>
    </row>
    <row r="1150" spans="1:41" x14ac:dyDescent="0.45">
      <c r="A1150" t="s">
        <v>8435</v>
      </c>
      <c r="B1150" t="s">
        <v>107</v>
      </c>
      <c r="C1150">
        <v>4</v>
      </c>
      <c r="D1150">
        <v>4</v>
      </c>
      <c r="F1150">
        <v>5.0358700000000001</v>
      </c>
      <c r="G1150">
        <v>25</v>
      </c>
      <c r="H1150">
        <v>10</v>
      </c>
      <c r="K1150">
        <v>69.7</v>
      </c>
      <c r="L1150">
        <v>315</v>
      </c>
      <c r="M1150">
        <v>72</v>
      </c>
      <c r="N1150">
        <v>42</v>
      </c>
      <c r="O1150">
        <v>39</v>
      </c>
      <c r="P1150">
        <v>10</v>
      </c>
      <c r="Q1150">
        <v>31</v>
      </c>
      <c r="R1150">
        <v>0</v>
      </c>
      <c r="S1150">
        <v>8</v>
      </c>
      <c r="T1150">
        <v>57</v>
      </c>
      <c r="U1150">
        <v>7.3601200000000002</v>
      </c>
      <c r="V1150">
        <v>4.0028699999999997</v>
      </c>
      <c r="W1150">
        <v>1.8387100000000001</v>
      </c>
      <c r="X1150">
        <v>1.29125</v>
      </c>
      <c r="Y1150">
        <v>0.180952</v>
      </c>
      <c r="Z1150">
        <v>9.8412700000000006E-2</v>
      </c>
      <c r="AA1150">
        <v>8.2539685070514596E-2</v>
      </c>
      <c r="AB1150">
        <v>0.26086999999999999</v>
      </c>
      <c r="AC1150">
        <v>1.47776</v>
      </c>
      <c r="AD1150">
        <v>0.296651</v>
      </c>
      <c r="AE1150">
        <v>0.68539300000000003</v>
      </c>
      <c r="AH1150">
        <v>5.1632199999999999</v>
      </c>
      <c r="AI1150">
        <v>0.10101</v>
      </c>
      <c r="AJ1150">
        <v>0.25287500000000002</v>
      </c>
      <c r="AK1150">
        <v>999</v>
      </c>
      <c r="AO1150" t="s">
        <v>8436</v>
      </c>
    </row>
    <row r="1151" spans="1:41" x14ac:dyDescent="0.45">
      <c r="A1151" t="s">
        <v>7459</v>
      </c>
      <c r="B1151" t="s">
        <v>70</v>
      </c>
      <c r="C1151">
        <v>3</v>
      </c>
      <c r="D1151">
        <v>4</v>
      </c>
      <c r="F1151">
        <v>4.1649900000000004</v>
      </c>
      <c r="G1151">
        <v>44</v>
      </c>
      <c r="H1151">
        <v>0</v>
      </c>
      <c r="K1151">
        <v>49.7</v>
      </c>
      <c r="L1151">
        <v>225</v>
      </c>
      <c r="M1151">
        <v>43</v>
      </c>
      <c r="N1151">
        <v>25</v>
      </c>
      <c r="O1151">
        <v>23</v>
      </c>
      <c r="P1151">
        <v>4</v>
      </c>
      <c r="Q1151">
        <v>30</v>
      </c>
      <c r="R1151">
        <v>1</v>
      </c>
      <c r="S1151">
        <v>5</v>
      </c>
      <c r="T1151">
        <v>54</v>
      </c>
      <c r="U1151">
        <v>9.77867</v>
      </c>
      <c r="V1151">
        <v>5.4325999999999999</v>
      </c>
      <c r="W1151">
        <v>1.8</v>
      </c>
      <c r="X1151">
        <v>0.72434600000000005</v>
      </c>
      <c r="Y1151">
        <v>0.24</v>
      </c>
      <c r="Z1151">
        <v>0.13333300000000001</v>
      </c>
      <c r="AA1151">
        <v>0.106666654348373</v>
      </c>
      <c r="AB1151">
        <v>0.22631599999999999</v>
      </c>
      <c r="AC1151">
        <v>1.4688099999999999</v>
      </c>
      <c r="AD1151">
        <v>0.29545500000000002</v>
      </c>
      <c r="AE1151">
        <v>0.71216599999999997</v>
      </c>
      <c r="AH1151">
        <v>4.2409600000000003</v>
      </c>
      <c r="AI1151">
        <v>0.100994</v>
      </c>
      <c r="AJ1151">
        <v>7.0795899999999995E-2</v>
      </c>
      <c r="AK1151">
        <v>999</v>
      </c>
      <c r="AO1151">
        <v>19360</v>
      </c>
    </row>
    <row r="1152" spans="1:41" x14ac:dyDescent="0.45">
      <c r="A1152" t="s">
        <v>8437</v>
      </c>
      <c r="B1152" t="s">
        <v>10</v>
      </c>
      <c r="C1152">
        <v>4</v>
      </c>
      <c r="D1152">
        <v>5</v>
      </c>
      <c r="F1152">
        <v>5.0602400000000003</v>
      </c>
      <c r="G1152">
        <v>30</v>
      </c>
      <c r="H1152">
        <v>8</v>
      </c>
      <c r="K1152">
        <v>74.7</v>
      </c>
      <c r="L1152">
        <v>338</v>
      </c>
      <c r="M1152">
        <v>76</v>
      </c>
      <c r="N1152">
        <v>45</v>
      </c>
      <c r="O1152">
        <v>42</v>
      </c>
      <c r="P1152">
        <v>10</v>
      </c>
      <c r="Q1152">
        <v>36</v>
      </c>
      <c r="R1152">
        <v>0</v>
      </c>
      <c r="S1152">
        <v>5</v>
      </c>
      <c r="T1152">
        <v>59</v>
      </c>
      <c r="U1152">
        <v>7.1084300000000002</v>
      </c>
      <c r="V1152">
        <v>4.3373499999999998</v>
      </c>
      <c r="W1152">
        <v>1.63889</v>
      </c>
      <c r="X1152">
        <v>1.20482</v>
      </c>
      <c r="Y1152">
        <v>0.17455599999999999</v>
      </c>
      <c r="Z1152">
        <v>0.10650900000000001</v>
      </c>
      <c r="AA1152">
        <v>6.8047337234020205E-2</v>
      </c>
      <c r="AB1152">
        <v>0.25589200000000001</v>
      </c>
      <c r="AC1152">
        <v>1.4993300000000001</v>
      </c>
      <c r="AD1152">
        <v>0.28947400000000001</v>
      </c>
      <c r="AE1152">
        <v>0.68367299999999998</v>
      </c>
      <c r="AH1152">
        <v>5.0622699999999998</v>
      </c>
      <c r="AI1152">
        <v>0.100754</v>
      </c>
      <c r="AJ1152">
        <v>-9.2936699999999997E-2</v>
      </c>
      <c r="AK1152">
        <v>999</v>
      </c>
      <c r="AO1152" t="s">
        <v>8438</v>
      </c>
    </row>
    <row r="1153" spans="1:41" x14ac:dyDescent="0.45">
      <c r="A1153" t="s">
        <v>8439</v>
      </c>
      <c r="C1153">
        <v>2</v>
      </c>
      <c r="D1153">
        <v>4</v>
      </c>
      <c r="F1153">
        <v>5.0547899999999997</v>
      </c>
      <c r="G1153">
        <v>21</v>
      </c>
      <c r="H1153">
        <v>10</v>
      </c>
      <c r="K1153">
        <v>73</v>
      </c>
      <c r="L1153">
        <v>324</v>
      </c>
      <c r="M1153">
        <v>86</v>
      </c>
      <c r="N1153">
        <v>44</v>
      </c>
      <c r="O1153">
        <v>41</v>
      </c>
      <c r="P1153">
        <v>11</v>
      </c>
      <c r="Q1153">
        <v>21</v>
      </c>
      <c r="R1153">
        <v>1</v>
      </c>
      <c r="S1153">
        <v>4</v>
      </c>
      <c r="T1153">
        <v>44</v>
      </c>
      <c r="U1153">
        <v>5.4246600000000003</v>
      </c>
      <c r="V1153">
        <v>2.5890399999999998</v>
      </c>
      <c r="W1153">
        <v>2.09524</v>
      </c>
      <c r="X1153">
        <v>1.35616</v>
      </c>
      <c r="Y1153">
        <v>0.13580200000000001</v>
      </c>
      <c r="Z1153">
        <v>6.4814800000000006E-2</v>
      </c>
      <c r="AA1153">
        <v>7.0987649261951405E-2</v>
      </c>
      <c r="AB1153">
        <v>0.28762500000000002</v>
      </c>
      <c r="AC1153">
        <v>1.4657500000000001</v>
      </c>
      <c r="AD1153">
        <v>0.30737700000000001</v>
      </c>
      <c r="AE1153">
        <v>0.68777299999999997</v>
      </c>
      <c r="AH1153">
        <v>5.0358599999999996</v>
      </c>
      <c r="AI1153">
        <v>9.9633399999999997E-2</v>
      </c>
      <c r="AJ1153">
        <v>-3.90461E-2</v>
      </c>
      <c r="AK1153">
        <v>999</v>
      </c>
      <c r="AO1153">
        <v>11294</v>
      </c>
    </row>
    <row r="1154" spans="1:41" x14ac:dyDescent="0.45">
      <c r="A1154" t="s">
        <v>7339</v>
      </c>
      <c r="B1154" t="s">
        <v>130</v>
      </c>
      <c r="C1154">
        <v>1</v>
      </c>
      <c r="D1154">
        <v>2</v>
      </c>
      <c r="F1154">
        <v>4.2545500000000001</v>
      </c>
      <c r="G1154">
        <v>55</v>
      </c>
      <c r="H1154">
        <v>0</v>
      </c>
      <c r="K1154">
        <v>55</v>
      </c>
      <c r="L1154">
        <v>236</v>
      </c>
      <c r="M1154">
        <v>46</v>
      </c>
      <c r="N1154">
        <v>28</v>
      </c>
      <c r="O1154">
        <v>26</v>
      </c>
      <c r="P1154">
        <v>8</v>
      </c>
      <c r="Q1154">
        <v>29</v>
      </c>
      <c r="R1154">
        <v>1</v>
      </c>
      <c r="S1154">
        <v>3</v>
      </c>
      <c r="T1154">
        <v>65</v>
      </c>
      <c r="U1154">
        <v>10.6364</v>
      </c>
      <c r="V1154">
        <v>4.7454499999999999</v>
      </c>
      <c r="W1154">
        <v>2.2413799999999999</v>
      </c>
      <c r="X1154">
        <v>1.3090900000000001</v>
      </c>
      <c r="Y1154">
        <v>0.275424</v>
      </c>
      <c r="Z1154">
        <v>0.122881</v>
      </c>
      <c r="AA1154">
        <v>0.15254238247871399</v>
      </c>
      <c r="AB1154">
        <v>0.22549</v>
      </c>
      <c r="AC1154">
        <v>1.36364</v>
      </c>
      <c r="AD1154">
        <v>0.290076</v>
      </c>
      <c r="AE1154">
        <v>0.73667700000000003</v>
      </c>
      <c r="AH1154">
        <v>4.5277700000000003</v>
      </c>
      <c r="AI1154">
        <v>9.9394499999999997E-2</v>
      </c>
      <c r="AJ1154">
        <v>0.24316699999999999</v>
      </c>
      <c r="AK1154">
        <v>999</v>
      </c>
      <c r="AO1154">
        <v>14524</v>
      </c>
    </row>
    <row r="1155" spans="1:41" x14ac:dyDescent="0.45">
      <c r="A1155" t="s">
        <v>8440</v>
      </c>
      <c r="B1155" t="s">
        <v>14</v>
      </c>
      <c r="C1155">
        <v>3</v>
      </c>
      <c r="D1155">
        <v>3</v>
      </c>
      <c r="F1155">
        <v>4.7368399999999999</v>
      </c>
      <c r="G1155">
        <v>30</v>
      </c>
      <c r="H1155">
        <v>4</v>
      </c>
      <c r="K1155">
        <v>57</v>
      </c>
      <c r="L1155">
        <v>255</v>
      </c>
      <c r="M1155">
        <v>57</v>
      </c>
      <c r="N1155">
        <v>32</v>
      </c>
      <c r="O1155">
        <v>30</v>
      </c>
      <c r="P1155">
        <v>8</v>
      </c>
      <c r="Q1155">
        <v>25</v>
      </c>
      <c r="R1155">
        <v>0</v>
      </c>
      <c r="S1155">
        <v>3</v>
      </c>
      <c r="T1155">
        <v>49</v>
      </c>
      <c r="U1155">
        <v>7.7368399999999999</v>
      </c>
      <c r="V1155">
        <v>3.9473699999999998</v>
      </c>
      <c r="W1155">
        <v>1.96</v>
      </c>
      <c r="X1155">
        <v>1.2631600000000001</v>
      </c>
      <c r="Y1155">
        <v>0.19215699999999999</v>
      </c>
      <c r="Z1155">
        <v>9.8039200000000007E-2</v>
      </c>
      <c r="AA1155">
        <v>9.4117648899555206E-2</v>
      </c>
      <c r="AB1155">
        <v>0.25110100000000002</v>
      </c>
      <c r="AC1155">
        <v>1.4386000000000001</v>
      </c>
      <c r="AD1155">
        <v>0.28823500000000002</v>
      </c>
      <c r="AE1155">
        <v>0.70621500000000004</v>
      </c>
      <c r="AH1155">
        <v>4.83399</v>
      </c>
      <c r="AI1155">
        <v>9.7721799999999998E-2</v>
      </c>
      <c r="AJ1155">
        <v>2.0573399999999999E-2</v>
      </c>
      <c r="AK1155">
        <v>999</v>
      </c>
      <c r="AO1155" t="s">
        <v>8441</v>
      </c>
    </row>
    <row r="1156" spans="1:41" x14ac:dyDescent="0.45">
      <c r="A1156" t="s">
        <v>7477</v>
      </c>
      <c r="B1156" t="s">
        <v>31</v>
      </c>
      <c r="C1156">
        <v>2</v>
      </c>
      <c r="D1156">
        <v>2</v>
      </c>
      <c r="F1156">
        <v>4.4708399999999999</v>
      </c>
      <c r="G1156">
        <v>45</v>
      </c>
      <c r="H1156">
        <v>0</v>
      </c>
      <c r="K1156">
        <v>46.3</v>
      </c>
      <c r="L1156">
        <v>201</v>
      </c>
      <c r="M1156">
        <v>40</v>
      </c>
      <c r="N1156">
        <v>25</v>
      </c>
      <c r="O1156">
        <v>23</v>
      </c>
      <c r="P1156">
        <v>6</v>
      </c>
      <c r="Q1156">
        <v>22</v>
      </c>
      <c r="R1156">
        <v>1</v>
      </c>
      <c r="S1156">
        <v>4</v>
      </c>
      <c r="T1156">
        <v>51</v>
      </c>
      <c r="U1156">
        <v>9.9136100000000003</v>
      </c>
      <c r="V1156">
        <v>4.2764600000000002</v>
      </c>
      <c r="W1156">
        <v>2.3181799999999999</v>
      </c>
      <c r="X1156">
        <v>1.16631</v>
      </c>
      <c r="Y1156">
        <v>0.25373099999999998</v>
      </c>
      <c r="Z1156">
        <v>0.10945299999999999</v>
      </c>
      <c r="AA1156">
        <v>0.14427860081195801</v>
      </c>
      <c r="AB1156">
        <v>0.228571</v>
      </c>
      <c r="AC1156">
        <v>1.3390899999999999</v>
      </c>
      <c r="AD1156">
        <v>0.288136</v>
      </c>
      <c r="AE1156">
        <v>0.69029799999999997</v>
      </c>
      <c r="AH1156">
        <v>4.4213500000000003</v>
      </c>
      <c r="AI1156">
        <v>9.7669300000000001E-2</v>
      </c>
      <c r="AJ1156">
        <v>3.1223799999999999E-2</v>
      </c>
      <c r="AK1156">
        <v>999</v>
      </c>
      <c r="AO1156">
        <v>15068</v>
      </c>
    </row>
    <row r="1157" spans="1:41" x14ac:dyDescent="0.45">
      <c r="A1157" t="s">
        <v>8442</v>
      </c>
      <c r="B1157" t="s">
        <v>89</v>
      </c>
      <c r="C1157">
        <v>2</v>
      </c>
      <c r="D1157">
        <v>2</v>
      </c>
      <c r="F1157">
        <v>4.81426</v>
      </c>
      <c r="G1157">
        <v>28</v>
      </c>
      <c r="H1157">
        <v>12</v>
      </c>
      <c r="K1157">
        <v>67.3</v>
      </c>
      <c r="L1157">
        <v>294</v>
      </c>
      <c r="M1157">
        <v>67</v>
      </c>
      <c r="N1157">
        <v>39</v>
      </c>
      <c r="O1157">
        <v>36</v>
      </c>
      <c r="P1157">
        <v>9</v>
      </c>
      <c r="Q1157">
        <v>25</v>
      </c>
      <c r="R1157">
        <v>0</v>
      </c>
      <c r="S1157">
        <v>7</v>
      </c>
      <c r="T1157">
        <v>50</v>
      </c>
      <c r="U1157">
        <v>6.6864800000000004</v>
      </c>
      <c r="V1157">
        <v>3.3432400000000002</v>
      </c>
      <c r="W1157">
        <v>2</v>
      </c>
      <c r="X1157">
        <v>1.20357</v>
      </c>
      <c r="Y1157">
        <v>0.170068</v>
      </c>
      <c r="Z1157">
        <v>8.5033999999999998E-2</v>
      </c>
      <c r="AA1157">
        <v>8.5034012794494601E-2</v>
      </c>
      <c r="AB1157">
        <v>0.25572499999999998</v>
      </c>
      <c r="AC1157">
        <v>1.3670100000000001</v>
      </c>
      <c r="AD1157">
        <v>0.28571400000000002</v>
      </c>
      <c r="AE1157">
        <v>0.66750600000000004</v>
      </c>
      <c r="AH1157">
        <v>4.9340900000000003</v>
      </c>
      <c r="AI1157">
        <v>9.7565799999999994E-2</v>
      </c>
      <c r="AJ1157">
        <v>9.7830600000000004E-2</v>
      </c>
      <c r="AK1157">
        <v>999</v>
      </c>
      <c r="AO1157" t="s">
        <v>8443</v>
      </c>
    </row>
    <row r="1158" spans="1:41" x14ac:dyDescent="0.45">
      <c r="A1158" t="s">
        <v>8444</v>
      </c>
      <c r="C1158">
        <v>3</v>
      </c>
      <c r="D1158">
        <v>4</v>
      </c>
      <c r="F1158">
        <v>5.1788499999999997</v>
      </c>
      <c r="G1158">
        <v>24</v>
      </c>
      <c r="H1158">
        <v>8</v>
      </c>
      <c r="K1158">
        <v>64.3</v>
      </c>
      <c r="L1158">
        <v>291</v>
      </c>
      <c r="M1158">
        <v>73</v>
      </c>
      <c r="N1158">
        <v>40</v>
      </c>
      <c r="O1158">
        <v>37</v>
      </c>
      <c r="P1158">
        <v>10</v>
      </c>
      <c r="Q1158">
        <v>27</v>
      </c>
      <c r="R1158">
        <v>0</v>
      </c>
      <c r="S1158">
        <v>2</v>
      </c>
      <c r="T1158">
        <v>49</v>
      </c>
      <c r="U1158">
        <v>6.8584800000000001</v>
      </c>
      <c r="V1158">
        <v>3.7791600000000001</v>
      </c>
      <c r="W1158">
        <v>1.81481</v>
      </c>
      <c r="X1158">
        <v>1.3996900000000001</v>
      </c>
      <c r="Y1158">
        <v>0.16838500000000001</v>
      </c>
      <c r="Z1158">
        <v>9.2783500000000005E-2</v>
      </c>
      <c r="AA1158">
        <v>7.5601376593112904E-2</v>
      </c>
      <c r="AB1158">
        <v>0.27862599999999998</v>
      </c>
      <c r="AC1158">
        <v>1.55521</v>
      </c>
      <c r="AD1158">
        <v>0.31034499999999998</v>
      </c>
      <c r="AE1158">
        <v>0.69767400000000002</v>
      </c>
      <c r="AH1158">
        <v>5.1057399999999999</v>
      </c>
      <c r="AI1158">
        <v>9.7142999999999993E-2</v>
      </c>
      <c r="AJ1158">
        <v>7.8872899999999996E-2</v>
      </c>
      <c r="AK1158">
        <v>999</v>
      </c>
      <c r="AO1158">
        <v>14509</v>
      </c>
    </row>
    <row r="1159" spans="1:41" x14ac:dyDescent="0.45">
      <c r="A1159" t="s">
        <v>7430</v>
      </c>
      <c r="B1159" t="s">
        <v>191</v>
      </c>
      <c r="C1159">
        <v>3</v>
      </c>
      <c r="D1159">
        <v>3</v>
      </c>
      <c r="F1159">
        <v>4.1133499999999996</v>
      </c>
      <c r="G1159">
        <v>33</v>
      </c>
      <c r="H1159">
        <v>0</v>
      </c>
      <c r="K1159">
        <v>54.7</v>
      </c>
      <c r="L1159">
        <v>238</v>
      </c>
      <c r="M1159">
        <v>47</v>
      </c>
      <c r="N1159">
        <v>27</v>
      </c>
      <c r="O1159">
        <v>25</v>
      </c>
      <c r="P1159">
        <v>7</v>
      </c>
      <c r="Q1159">
        <v>24</v>
      </c>
      <c r="R1159">
        <v>1</v>
      </c>
      <c r="S1159">
        <v>6</v>
      </c>
      <c r="T1159">
        <v>61</v>
      </c>
      <c r="U1159">
        <v>10.0366</v>
      </c>
      <c r="V1159">
        <v>3.9488099999999999</v>
      </c>
      <c r="W1159">
        <v>2.5416699999999999</v>
      </c>
      <c r="X1159">
        <v>1.15174</v>
      </c>
      <c r="Y1159">
        <v>0.256303</v>
      </c>
      <c r="Z1159">
        <v>0.10084</v>
      </c>
      <c r="AA1159">
        <v>0.15546219795942301</v>
      </c>
      <c r="AB1159">
        <v>0.225962</v>
      </c>
      <c r="AC1159">
        <v>1.29799</v>
      </c>
      <c r="AD1159">
        <v>0.28571400000000002</v>
      </c>
      <c r="AE1159">
        <v>0.71895399999999998</v>
      </c>
      <c r="AH1159">
        <v>4.3336499999999996</v>
      </c>
      <c r="AI1159">
        <v>9.6222500000000002E-2</v>
      </c>
      <c r="AJ1159">
        <v>0.239098</v>
      </c>
      <c r="AK1159">
        <v>999</v>
      </c>
      <c r="AO1159">
        <v>25839</v>
      </c>
    </row>
    <row r="1160" spans="1:41" x14ac:dyDescent="0.45">
      <c r="A1160" t="s">
        <v>5584</v>
      </c>
      <c r="B1160" t="s">
        <v>39</v>
      </c>
      <c r="C1160">
        <v>2</v>
      </c>
      <c r="D1160">
        <v>3</v>
      </c>
      <c r="F1160">
        <v>4.5242399999999998</v>
      </c>
      <c r="G1160">
        <v>42</v>
      </c>
      <c r="H1160">
        <v>1</v>
      </c>
      <c r="K1160">
        <v>55.7</v>
      </c>
      <c r="L1160">
        <v>241</v>
      </c>
      <c r="M1160">
        <v>55</v>
      </c>
      <c r="N1160">
        <v>30</v>
      </c>
      <c r="O1160">
        <v>28</v>
      </c>
      <c r="P1160">
        <v>6</v>
      </c>
      <c r="Q1160">
        <v>18</v>
      </c>
      <c r="R1160">
        <v>0</v>
      </c>
      <c r="S1160">
        <v>5</v>
      </c>
      <c r="T1160">
        <v>40</v>
      </c>
      <c r="U1160">
        <v>6.4631999999999996</v>
      </c>
      <c r="V1160">
        <v>2.9084400000000001</v>
      </c>
      <c r="W1160">
        <v>2.2222200000000001</v>
      </c>
      <c r="X1160">
        <v>0.96947899999999998</v>
      </c>
      <c r="Y1160">
        <v>0.16597500000000001</v>
      </c>
      <c r="Z1160">
        <v>7.46888E-2</v>
      </c>
      <c r="AA1160">
        <v>9.1286309063434601E-2</v>
      </c>
      <c r="AB1160">
        <v>0.25229400000000002</v>
      </c>
      <c r="AC1160">
        <v>1.3105899999999999</v>
      </c>
      <c r="AD1160">
        <v>0.28488400000000003</v>
      </c>
      <c r="AE1160">
        <v>0.66563499999999998</v>
      </c>
      <c r="AH1160">
        <v>4.45791</v>
      </c>
      <c r="AI1160">
        <v>9.6166299999999996E-2</v>
      </c>
      <c r="AJ1160">
        <v>8.4132299999999993E-2</v>
      </c>
      <c r="AK1160">
        <v>999</v>
      </c>
      <c r="AO1160" t="s">
        <v>5587</v>
      </c>
    </row>
    <row r="1161" spans="1:41" x14ac:dyDescent="0.45">
      <c r="A1161" t="s">
        <v>8445</v>
      </c>
      <c r="B1161" t="s">
        <v>31</v>
      </c>
      <c r="C1161">
        <v>4</v>
      </c>
      <c r="D1161">
        <v>4</v>
      </c>
      <c r="F1161">
        <v>4.9655199999999997</v>
      </c>
      <c r="G1161">
        <v>18</v>
      </c>
      <c r="H1161">
        <v>9</v>
      </c>
      <c r="K1161">
        <v>58</v>
      </c>
      <c r="L1161">
        <v>255</v>
      </c>
      <c r="M1161">
        <v>60</v>
      </c>
      <c r="N1161">
        <v>34</v>
      </c>
      <c r="O1161">
        <v>32</v>
      </c>
      <c r="P1161">
        <v>9</v>
      </c>
      <c r="Q1161">
        <v>23</v>
      </c>
      <c r="R1161">
        <v>0</v>
      </c>
      <c r="S1161">
        <v>3</v>
      </c>
      <c r="T1161">
        <v>44</v>
      </c>
      <c r="U1161">
        <v>6.8275899999999998</v>
      </c>
      <c r="V1161">
        <v>3.5689700000000002</v>
      </c>
      <c r="W1161">
        <v>1.9130400000000001</v>
      </c>
      <c r="X1161">
        <v>1.39655</v>
      </c>
      <c r="Y1161">
        <v>0.17254900000000001</v>
      </c>
      <c r="Z1161">
        <v>9.0196100000000001E-2</v>
      </c>
      <c r="AA1161">
        <v>8.2352943718433297E-2</v>
      </c>
      <c r="AB1161">
        <v>0.26200899999999999</v>
      </c>
      <c r="AC1161">
        <v>1.43103</v>
      </c>
      <c r="AD1161">
        <v>0.289773</v>
      </c>
      <c r="AE1161">
        <v>0.69602299999999995</v>
      </c>
      <c r="AH1161">
        <v>5.0998700000000001</v>
      </c>
      <c r="AI1161">
        <v>9.6141000000000004E-2</v>
      </c>
      <c r="AJ1161">
        <v>0.20027800000000001</v>
      </c>
      <c r="AK1161">
        <v>999</v>
      </c>
      <c r="AO1161">
        <v>15071</v>
      </c>
    </row>
    <row r="1162" spans="1:41" x14ac:dyDescent="0.45">
      <c r="A1162" t="s">
        <v>83</v>
      </c>
      <c r="B1162" t="s">
        <v>82</v>
      </c>
      <c r="C1162">
        <v>3</v>
      </c>
      <c r="D1162">
        <v>4</v>
      </c>
      <c r="F1162">
        <v>4.3021000000000003</v>
      </c>
      <c r="G1162">
        <v>56</v>
      </c>
      <c r="H1162">
        <v>0</v>
      </c>
      <c r="K1162">
        <v>52.3</v>
      </c>
      <c r="L1162">
        <v>225</v>
      </c>
      <c r="M1162">
        <v>50</v>
      </c>
      <c r="N1162">
        <v>27</v>
      </c>
      <c r="O1162">
        <v>25</v>
      </c>
      <c r="P1162">
        <v>8</v>
      </c>
      <c r="Q1162">
        <v>19</v>
      </c>
      <c r="R1162">
        <v>3</v>
      </c>
      <c r="S1162">
        <v>3</v>
      </c>
      <c r="T1162">
        <v>53</v>
      </c>
      <c r="U1162">
        <v>9.1204599999999996</v>
      </c>
      <c r="V1162">
        <v>3.2696000000000001</v>
      </c>
      <c r="W1162">
        <v>2.7894700000000001</v>
      </c>
      <c r="X1162">
        <v>1.3766700000000001</v>
      </c>
      <c r="Y1162">
        <v>0.23555599999999999</v>
      </c>
      <c r="Z1162">
        <v>8.4444400000000003E-2</v>
      </c>
      <c r="AA1162">
        <v>0.15111111849546399</v>
      </c>
      <c r="AB1162">
        <v>0.246305</v>
      </c>
      <c r="AC1162">
        <v>1.31931</v>
      </c>
      <c r="AD1162">
        <v>0.29577500000000001</v>
      </c>
      <c r="AE1162">
        <v>0.72664399999999996</v>
      </c>
      <c r="AH1162">
        <v>4.4787499999999998</v>
      </c>
      <c r="AI1162">
        <v>9.5624399999999998E-2</v>
      </c>
      <c r="AJ1162">
        <v>9.3538700000000002E-2</v>
      </c>
      <c r="AK1162">
        <v>999</v>
      </c>
      <c r="AO1162">
        <v>12095</v>
      </c>
    </row>
    <row r="1163" spans="1:41" x14ac:dyDescent="0.45">
      <c r="A1163" t="s">
        <v>8446</v>
      </c>
      <c r="B1163" t="s">
        <v>14</v>
      </c>
      <c r="C1163">
        <v>5</v>
      </c>
      <c r="D1163">
        <v>5</v>
      </c>
      <c r="F1163">
        <v>4.6919399999999998</v>
      </c>
      <c r="G1163">
        <v>27</v>
      </c>
      <c r="H1163">
        <v>4</v>
      </c>
      <c r="K1163">
        <v>63.3</v>
      </c>
      <c r="L1163">
        <v>276</v>
      </c>
      <c r="M1163">
        <v>64</v>
      </c>
      <c r="N1163">
        <v>35</v>
      </c>
      <c r="O1163">
        <v>33</v>
      </c>
      <c r="P1163">
        <v>9</v>
      </c>
      <c r="Q1163">
        <v>22</v>
      </c>
      <c r="R1163">
        <v>0</v>
      </c>
      <c r="S1163">
        <v>4</v>
      </c>
      <c r="T1163">
        <v>46</v>
      </c>
      <c r="U1163">
        <v>6.5402800000000001</v>
      </c>
      <c r="V1163">
        <v>3.1279599999999999</v>
      </c>
      <c r="W1163">
        <v>2.09091</v>
      </c>
      <c r="X1163">
        <v>1.27962</v>
      </c>
      <c r="Y1163">
        <v>0.16666700000000001</v>
      </c>
      <c r="Z1163">
        <v>7.9710100000000006E-2</v>
      </c>
      <c r="AA1163">
        <v>8.69565233588218E-2</v>
      </c>
      <c r="AB1163">
        <v>0.25600000000000001</v>
      </c>
      <c r="AC1163">
        <v>1.3586100000000001</v>
      </c>
      <c r="AD1163">
        <v>0.282051</v>
      </c>
      <c r="AE1163">
        <v>0.69482299999999997</v>
      </c>
      <c r="AH1163">
        <v>4.8822099999999997</v>
      </c>
      <c r="AI1163">
        <v>9.5130699999999999E-2</v>
      </c>
      <c r="AJ1163">
        <v>9.7986799999999999E-2</v>
      </c>
      <c r="AK1163">
        <v>999</v>
      </c>
      <c r="AO1163" t="s">
        <v>8447</v>
      </c>
    </row>
    <row r="1164" spans="1:41" x14ac:dyDescent="0.45">
      <c r="A1164" t="s">
        <v>8448</v>
      </c>
      <c r="B1164" t="s">
        <v>28</v>
      </c>
      <c r="C1164">
        <v>4</v>
      </c>
      <c r="D1164">
        <v>4</v>
      </c>
      <c r="F1164">
        <v>4.8600000000000003</v>
      </c>
      <c r="G1164">
        <v>50</v>
      </c>
      <c r="H1164">
        <v>2</v>
      </c>
      <c r="K1164">
        <v>50</v>
      </c>
      <c r="L1164">
        <v>226</v>
      </c>
      <c r="M1164">
        <v>51</v>
      </c>
      <c r="N1164">
        <v>29</v>
      </c>
      <c r="O1164">
        <v>27</v>
      </c>
      <c r="P1164">
        <v>7</v>
      </c>
      <c r="Q1164">
        <v>24</v>
      </c>
      <c r="R1164">
        <v>2</v>
      </c>
      <c r="S1164">
        <v>3</v>
      </c>
      <c r="T1164">
        <v>53</v>
      </c>
      <c r="U1164">
        <v>9.5399999999999991</v>
      </c>
      <c r="V1164">
        <v>4.32</v>
      </c>
      <c r="W1164">
        <v>2.2083300000000001</v>
      </c>
      <c r="X1164">
        <v>1.26</v>
      </c>
      <c r="Y1164">
        <v>0.234513</v>
      </c>
      <c r="Z1164">
        <v>0.106195</v>
      </c>
      <c r="AA1164">
        <v>0.12831857800483701</v>
      </c>
      <c r="AB1164">
        <v>0.25628099999999998</v>
      </c>
      <c r="AC1164">
        <v>1.5</v>
      </c>
      <c r="AD1164">
        <v>0.31654700000000002</v>
      </c>
      <c r="AE1164">
        <v>0.70552099999999995</v>
      </c>
      <c r="AH1164">
        <v>4.5750400000000004</v>
      </c>
      <c r="AI1164">
        <v>9.4321100000000005E-2</v>
      </c>
      <c r="AJ1164">
        <v>5.8888900000000001E-2</v>
      </c>
      <c r="AK1164">
        <v>999</v>
      </c>
      <c r="AO1164">
        <v>13218</v>
      </c>
    </row>
    <row r="1165" spans="1:41" x14ac:dyDescent="0.45">
      <c r="A1165" t="s">
        <v>8449</v>
      </c>
      <c r="C1165">
        <v>2</v>
      </c>
      <c r="D1165">
        <v>2</v>
      </c>
      <c r="F1165">
        <v>5.65116</v>
      </c>
      <c r="G1165">
        <v>17</v>
      </c>
      <c r="H1165">
        <v>7</v>
      </c>
      <c r="K1165">
        <v>43</v>
      </c>
      <c r="L1165">
        <v>197</v>
      </c>
      <c r="M1165">
        <v>53</v>
      </c>
      <c r="N1165">
        <v>29</v>
      </c>
      <c r="O1165">
        <v>27</v>
      </c>
      <c r="P1165">
        <v>7</v>
      </c>
      <c r="Q1165">
        <v>14</v>
      </c>
      <c r="R1165">
        <v>0</v>
      </c>
      <c r="S1165">
        <v>3</v>
      </c>
      <c r="T1165">
        <v>23</v>
      </c>
      <c r="U1165">
        <v>4.8139500000000002</v>
      </c>
      <c r="V1165">
        <v>2.9302299999999999</v>
      </c>
      <c r="W1165">
        <v>1.64286</v>
      </c>
      <c r="X1165">
        <v>1.46512</v>
      </c>
      <c r="Y1165">
        <v>0.11675099999999999</v>
      </c>
      <c r="Z1165">
        <v>7.1066000000000004E-2</v>
      </c>
      <c r="AA1165">
        <v>4.5685276389122002E-2</v>
      </c>
      <c r="AB1165">
        <v>0.29444399999999998</v>
      </c>
      <c r="AC1165">
        <v>1.5581400000000001</v>
      </c>
      <c r="AD1165">
        <v>0.30666700000000002</v>
      </c>
      <c r="AE1165">
        <v>0.66433600000000004</v>
      </c>
      <c r="AH1165">
        <v>5.4875999999999996</v>
      </c>
      <c r="AI1165">
        <v>9.4146400000000005E-2</v>
      </c>
      <c r="AJ1165">
        <v>0.19581999999999999</v>
      </c>
      <c r="AK1165">
        <v>999</v>
      </c>
      <c r="AO1165" t="s">
        <v>8450</v>
      </c>
    </row>
    <row r="1166" spans="1:41" x14ac:dyDescent="0.45">
      <c r="A1166" t="s">
        <v>7499</v>
      </c>
      <c r="B1166" t="s">
        <v>207</v>
      </c>
      <c r="C1166">
        <v>2</v>
      </c>
      <c r="D1166">
        <v>2</v>
      </c>
      <c r="F1166">
        <v>4.3813399999999998</v>
      </c>
      <c r="G1166">
        <v>48</v>
      </c>
      <c r="H1166">
        <v>0</v>
      </c>
      <c r="K1166">
        <v>49.3</v>
      </c>
      <c r="L1166">
        <v>210</v>
      </c>
      <c r="M1166">
        <v>42</v>
      </c>
      <c r="N1166">
        <v>26</v>
      </c>
      <c r="O1166">
        <v>24</v>
      </c>
      <c r="P1166">
        <v>7</v>
      </c>
      <c r="Q1166">
        <v>24</v>
      </c>
      <c r="R1166">
        <v>0</v>
      </c>
      <c r="S1166">
        <v>3</v>
      </c>
      <c r="T1166">
        <v>53</v>
      </c>
      <c r="U1166">
        <v>9.6754599999999993</v>
      </c>
      <c r="V1166">
        <v>4.3813399999999998</v>
      </c>
      <c r="W1166">
        <v>2.2083300000000001</v>
      </c>
      <c r="X1166">
        <v>1.27789</v>
      </c>
      <c r="Y1166">
        <v>0.25238100000000002</v>
      </c>
      <c r="Z1166">
        <v>0.114286</v>
      </c>
      <c r="AA1166">
        <v>0.138095252215862</v>
      </c>
      <c r="AB1166">
        <v>0.22950799999999999</v>
      </c>
      <c r="AC1166">
        <v>1.33874</v>
      </c>
      <c r="AD1166">
        <v>0.284553</v>
      </c>
      <c r="AE1166">
        <v>0.71174400000000004</v>
      </c>
      <c r="AH1166">
        <v>4.5937799999999998</v>
      </c>
      <c r="AI1166">
        <v>9.1111899999999996E-2</v>
      </c>
      <c r="AJ1166">
        <v>9.41057E-2</v>
      </c>
      <c r="AK1166">
        <v>999</v>
      </c>
      <c r="AO1166">
        <v>20353</v>
      </c>
    </row>
    <row r="1167" spans="1:41" x14ac:dyDescent="0.45">
      <c r="A1167" t="s">
        <v>5521</v>
      </c>
      <c r="B1167" t="s">
        <v>89</v>
      </c>
      <c r="C1167">
        <v>5</v>
      </c>
      <c r="D1167">
        <v>4</v>
      </c>
      <c r="F1167">
        <v>4.5762700000000001</v>
      </c>
      <c r="G1167">
        <v>30</v>
      </c>
      <c r="H1167">
        <v>7</v>
      </c>
      <c r="K1167">
        <v>76.7</v>
      </c>
      <c r="L1167">
        <v>338</v>
      </c>
      <c r="M1167">
        <v>74</v>
      </c>
      <c r="N1167">
        <v>42</v>
      </c>
      <c r="O1167">
        <v>39</v>
      </c>
      <c r="P1167">
        <v>10</v>
      </c>
      <c r="Q1167">
        <v>34</v>
      </c>
      <c r="R1167">
        <v>0</v>
      </c>
      <c r="S1167">
        <v>4</v>
      </c>
      <c r="T1167">
        <v>63</v>
      </c>
      <c r="U1167">
        <v>7.3924399999999997</v>
      </c>
      <c r="V1167">
        <v>3.9895700000000001</v>
      </c>
      <c r="W1167">
        <v>1.85294</v>
      </c>
      <c r="X1167">
        <v>1.1734</v>
      </c>
      <c r="Y1167">
        <v>0.186391</v>
      </c>
      <c r="Z1167">
        <v>0.100592</v>
      </c>
      <c r="AA1167">
        <v>8.5798814892768804E-2</v>
      </c>
      <c r="AB1167">
        <v>0.246667</v>
      </c>
      <c r="AC1167">
        <v>1.40808</v>
      </c>
      <c r="AD1167">
        <v>0.28193800000000002</v>
      </c>
      <c r="AE1167">
        <v>0.70212799999999997</v>
      </c>
      <c r="AH1167">
        <v>4.7934999999999999</v>
      </c>
      <c r="AI1167">
        <v>9.0385800000000002E-2</v>
      </c>
      <c r="AJ1167">
        <v>0.21982299999999999</v>
      </c>
      <c r="AK1167">
        <v>999</v>
      </c>
      <c r="AO1167" t="s">
        <v>5523</v>
      </c>
    </row>
    <row r="1168" spans="1:41" x14ac:dyDescent="0.45">
      <c r="A1168" t="s">
        <v>8451</v>
      </c>
      <c r="C1168">
        <v>1</v>
      </c>
      <c r="D1168">
        <v>2</v>
      </c>
      <c r="F1168">
        <v>4.6046500000000004</v>
      </c>
      <c r="G1168">
        <v>28</v>
      </c>
      <c r="H1168">
        <v>1</v>
      </c>
      <c r="K1168">
        <v>43</v>
      </c>
      <c r="L1168">
        <v>189</v>
      </c>
      <c r="M1168">
        <v>42</v>
      </c>
      <c r="N1168">
        <v>24</v>
      </c>
      <c r="O1168">
        <v>22</v>
      </c>
      <c r="P1168">
        <v>6</v>
      </c>
      <c r="Q1168">
        <v>19</v>
      </c>
      <c r="R1168">
        <v>0</v>
      </c>
      <c r="S1168">
        <v>2</v>
      </c>
      <c r="T1168">
        <v>40</v>
      </c>
      <c r="U1168">
        <v>8.37209</v>
      </c>
      <c r="V1168">
        <v>3.9767399999999999</v>
      </c>
      <c r="W1168">
        <v>2.1052599999999999</v>
      </c>
      <c r="X1168">
        <v>1.2558100000000001</v>
      </c>
      <c r="Y1168">
        <v>0.21163999999999999</v>
      </c>
      <c r="Z1168">
        <v>0.10052899999999999</v>
      </c>
      <c r="AA1168">
        <v>0.111111111938953</v>
      </c>
      <c r="AB1168">
        <v>0.25</v>
      </c>
      <c r="AC1168">
        <v>1.4186000000000001</v>
      </c>
      <c r="AD1168">
        <v>0.29508200000000001</v>
      </c>
      <c r="AE1168">
        <v>0.70342199999999999</v>
      </c>
      <c r="AH1168">
        <v>4.6736500000000003</v>
      </c>
      <c r="AI1168">
        <v>9.0249300000000005E-2</v>
      </c>
      <c r="AJ1168">
        <v>5.1147100000000001E-2</v>
      </c>
      <c r="AK1168">
        <v>999</v>
      </c>
      <c r="AO1168">
        <v>19545</v>
      </c>
    </row>
    <row r="1169" spans="1:41" x14ac:dyDescent="0.45">
      <c r="A1169" t="s">
        <v>51</v>
      </c>
      <c r="B1169" t="s">
        <v>7</v>
      </c>
      <c r="C1169">
        <v>3</v>
      </c>
      <c r="D1169">
        <v>4</v>
      </c>
      <c r="F1169">
        <v>5.1428599999999998</v>
      </c>
      <c r="G1169">
        <v>36</v>
      </c>
      <c r="H1169">
        <v>2</v>
      </c>
      <c r="K1169">
        <v>56</v>
      </c>
      <c r="L1169">
        <v>250</v>
      </c>
      <c r="M1169">
        <v>65</v>
      </c>
      <c r="N1169">
        <v>34</v>
      </c>
      <c r="O1169">
        <v>32</v>
      </c>
      <c r="P1169">
        <v>8</v>
      </c>
      <c r="Q1169">
        <v>16</v>
      </c>
      <c r="R1169">
        <v>0</v>
      </c>
      <c r="S1169">
        <v>4</v>
      </c>
      <c r="T1169">
        <v>33</v>
      </c>
      <c r="U1169">
        <v>5.3035699999999997</v>
      </c>
      <c r="V1169">
        <v>2.5714299999999999</v>
      </c>
      <c r="W1169">
        <v>2.0625</v>
      </c>
      <c r="X1169">
        <v>1.2857099999999999</v>
      </c>
      <c r="Y1169">
        <v>0.13200000000000001</v>
      </c>
      <c r="Z1169">
        <v>6.4000000000000001E-2</v>
      </c>
      <c r="AA1169">
        <v>6.7999996244907296E-2</v>
      </c>
      <c r="AB1169">
        <v>0.282609</v>
      </c>
      <c r="AC1169">
        <v>1.4464300000000001</v>
      </c>
      <c r="AD1169">
        <v>0.30158699999999999</v>
      </c>
      <c r="AE1169">
        <v>0.67335199999999995</v>
      </c>
      <c r="AH1169">
        <v>5.0050400000000002</v>
      </c>
      <c r="AI1169">
        <v>8.8711100000000001E-2</v>
      </c>
      <c r="AJ1169">
        <v>0.267233</v>
      </c>
      <c r="AK1169">
        <v>999</v>
      </c>
      <c r="AO1169" t="s">
        <v>8452</v>
      </c>
    </row>
    <row r="1170" spans="1:41" x14ac:dyDescent="0.45">
      <c r="A1170" t="s">
        <v>8453</v>
      </c>
      <c r="B1170" t="s">
        <v>104</v>
      </c>
      <c r="C1170">
        <v>2</v>
      </c>
      <c r="D1170">
        <v>3</v>
      </c>
      <c r="F1170">
        <v>5.4</v>
      </c>
      <c r="G1170">
        <v>27</v>
      </c>
      <c r="H1170">
        <v>5</v>
      </c>
      <c r="K1170">
        <v>50</v>
      </c>
      <c r="L1170">
        <v>228</v>
      </c>
      <c r="M1170">
        <v>53</v>
      </c>
      <c r="N1170">
        <v>32</v>
      </c>
      <c r="O1170">
        <v>30</v>
      </c>
      <c r="P1170">
        <v>8</v>
      </c>
      <c r="Q1170">
        <v>25</v>
      </c>
      <c r="R1170">
        <v>0</v>
      </c>
      <c r="S1170">
        <v>1</v>
      </c>
      <c r="T1170">
        <v>46</v>
      </c>
      <c r="U1170">
        <v>8.2799999999999994</v>
      </c>
      <c r="V1170">
        <v>4.5</v>
      </c>
      <c r="W1170">
        <v>1.84</v>
      </c>
      <c r="X1170">
        <v>1.44</v>
      </c>
      <c r="Y1170">
        <v>0.20175399999999999</v>
      </c>
      <c r="Z1170">
        <v>0.109649</v>
      </c>
      <c r="AA1170">
        <v>9.2105269432067802E-2</v>
      </c>
      <c r="AB1170">
        <v>0.262376</v>
      </c>
      <c r="AC1170">
        <v>1.56</v>
      </c>
      <c r="AD1170">
        <v>0.30405399999999999</v>
      </c>
      <c r="AE1170">
        <v>0.68862299999999999</v>
      </c>
      <c r="AH1170">
        <v>5.05504</v>
      </c>
      <c r="AI1170">
        <v>8.8341699999999995E-2</v>
      </c>
      <c r="AJ1170">
        <v>-0.14905399999999999</v>
      </c>
      <c r="AK1170">
        <v>999</v>
      </c>
      <c r="AO1170">
        <v>20023</v>
      </c>
    </row>
    <row r="1171" spans="1:41" x14ac:dyDescent="0.45">
      <c r="A1171" t="s">
        <v>8454</v>
      </c>
      <c r="B1171" t="s">
        <v>56</v>
      </c>
      <c r="C1171">
        <v>2</v>
      </c>
      <c r="D1171">
        <v>3</v>
      </c>
      <c r="F1171">
        <v>4.4181800000000004</v>
      </c>
      <c r="G1171">
        <v>37</v>
      </c>
      <c r="H1171">
        <v>0</v>
      </c>
      <c r="K1171">
        <v>55</v>
      </c>
      <c r="L1171">
        <v>237</v>
      </c>
      <c r="M1171">
        <v>54</v>
      </c>
      <c r="N1171">
        <v>29</v>
      </c>
      <c r="O1171">
        <v>27</v>
      </c>
      <c r="P1171">
        <v>7</v>
      </c>
      <c r="Q1171">
        <v>16</v>
      </c>
      <c r="R1171">
        <v>1</v>
      </c>
      <c r="S1171">
        <v>6</v>
      </c>
      <c r="T1171">
        <v>43</v>
      </c>
      <c r="U1171">
        <v>7.0363600000000002</v>
      </c>
      <c r="V1171">
        <v>2.6181800000000002</v>
      </c>
      <c r="W1171">
        <v>2.6875</v>
      </c>
      <c r="X1171">
        <v>1.1454500000000001</v>
      </c>
      <c r="Y1171">
        <v>0.18143500000000001</v>
      </c>
      <c r="Z1171">
        <v>6.7510500000000001E-2</v>
      </c>
      <c r="AA1171">
        <v>0.11392405629158001</v>
      </c>
      <c r="AB1171">
        <v>0.25116300000000003</v>
      </c>
      <c r="AC1171">
        <v>1.2727299999999999</v>
      </c>
      <c r="AD1171">
        <v>0.28484799999999999</v>
      </c>
      <c r="AE1171">
        <v>0.68106299999999997</v>
      </c>
      <c r="AH1171">
        <v>4.5459500000000004</v>
      </c>
      <c r="AI1171">
        <v>8.7705099999999994E-2</v>
      </c>
      <c r="AJ1171">
        <v>0.14197199999999999</v>
      </c>
      <c r="AK1171">
        <v>999</v>
      </c>
      <c r="AO1171" t="s">
        <v>8455</v>
      </c>
    </row>
    <row r="1172" spans="1:41" x14ac:dyDescent="0.45">
      <c r="A1172" t="s">
        <v>8456</v>
      </c>
      <c r="B1172" t="s">
        <v>76</v>
      </c>
      <c r="C1172">
        <v>2</v>
      </c>
      <c r="D1172">
        <v>3</v>
      </c>
      <c r="F1172">
        <v>4.4042599999999998</v>
      </c>
      <c r="G1172">
        <v>36</v>
      </c>
      <c r="H1172">
        <v>0</v>
      </c>
      <c r="K1172">
        <v>47</v>
      </c>
      <c r="L1172">
        <v>206</v>
      </c>
      <c r="M1172">
        <v>47</v>
      </c>
      <c r="N1172">
        <v>25</v>
      </c>
      <c r="O1172">
        <v>23</v>
      </c>
      <c r="P1172">
        <v>6</v>
      </c>
      <c r="Q1172">
        <v>18</v>
      </c>
      <c r="R1172">
        <v>1</v>
      </c>
      <c r="S1172">
        <v>2</v>
      </c>
      <c r="T1172">
        <v>40</v>
      </c>
      <c r="U1172">
        <v>7.6595700000000004</v>
      </c>
      <c r="V1172">
        <v>3.4468100000000002</v>
      </c>
      <c r="W1172">
        <v>2.2222200000000001</v>
      </c>
      <c r="X1172">
        <v>1.1489400000000001</v>
      </c>
      <c r="Y1172">
        <v>0.19417499999999999</v>
      </c>
      <c r="Z1172">
        <v>8.7378600000000001E-2</v>
      </c>
      <c r="AA1172">
        <v>0.10679610818624399</v>
      </c>
      <c r="AB1172">
        <v>0.25268800000000002</v>
      </c>
      <c r="AC1172">
        <v>1.3829800000000001</v>
      </c>
      <c r="AD1172">
        <v>0.29285699999999998</v>
      </c>
      <c r="AE1172">
        <v>0.70671399999999995</v>
      </c>
      <c r="AH1172">
        <v>4.4890800000000004</v>
      </c>
      <c r="AI1172">
        <v>8.7333999999999995E-2</v>
      </c>
      <c r="AJ1172">
        <v>0.12874099999999999</v>
      </c>
      <c r="AK1172">
        <v>999</v>
      </c>
      <c r="AO1172" t="s">
        <v>8457</v>
      </c>
    </row>
    <row r="1173" spans="1:41" x14ac:dyDescent="0.45">
      <c r="A1173" t="s">
        <v>8458</v>
      </c>
      <c r="C1173">
        <v>3</v>
      </c>
      <c r="D1173">
        <v>5</v>
      </c>
      <c r="F1173">
        <v>5</v>
      </c>
      <c r="G1173">
        <v>25</v>
      </c>
      <c r="H1173">
        <v>10</v>
      </c>
      <c r="K1173">
        <v>63</v>
      </c>
      <c r="L1173">
        <v>287</v>
      </c>
      <c r="M1173">
        <v>62</v>
      </c>
      <c r="N1173">
        <v>37</v>
      </c>
      <c r="O1173">
        <v>35</v>
      </c>
      <c r="P1173">
        <v>8</v>
      </c>
      <c r="Q1173">
        <v>35</v>
      </c>
      <c r="R1173">
        <v>0</v>
      </c>
      <c r="S1173">
        <v>4</v>
      </c>
      <c r="T1173">
        <v>50</v>
      </c>
      <c r="U1173">
        <v>7.1428599999999998</v>
      </c>
      <c r="V1173">
        <v>5</v>
      </c>
      <c r="W1173">
        <v>1.4285699999999999</v>
      </c>
      <c r="X1173">
        <v>1.14286</v>
      </c>
      <c r="Y1173">
        <v>0.17421600000000001</v>
      </c>
      <c r="Z1173">
        <v>0.121951</v>
      </c>
      <c r="AA1173">
        <v>5.2264809608459403E-2</v>
      </c>
      <c r="AB1173">
        <v>0.25</v>
      </c>
      <c r="AC1173">
        <v>1.5396799999999999</v>
      </c>
      <c r="AD1173">
        <v>0.28421099999999999</v>
      </c>
      <c r="AE1173">
        <v>0.69930099999999995</v>
      </c>
      <c r="AH1173">
        <v>5.1756799999999998</v>
      </c>
      <c r="AI1173">
        <v>8.6619600000000005E-2</v>
      </c>
      <c r="AJ1173">
        <v>6.8943199999999996E-2</v>
      </c>
      <c r="AK1173">
        <v>999</v>
      </c>
      <c r="AO1173" t="s">
        <v>8459</v>
      </c>
    </row>
    <row r="1174" spans="1:41" x14ac:dyDescent="0.45">
      <c r="A1174" t="s">
        <v>8460</v>
      </c>
      <c r="C1174">
        <v>2</v>
      </c>
      <c r="D1174">
        <v>2</v>
      </c>
      <c r="F1174">
        <v>4.8758499999999998</v>
      </c>
      <c r="G1174">
        <v>27</v>
      </c>
      <c r="H1174">
        <v>6</v>
      </c>
      <c r="K1174">
        <v>44.3</v>
      </c>
      <c r="L1174">
        <v>196</v>
      </c>
      <c r="M1174">
        <v>49</v>
      </c>
      <c r="N1174">
        <v>26</v>
      </c>
      <c r="O1174">
        <v>24</v>
      </c>
      <c r="P1174">
        <v>7</v>
      </c>
      <c r="Q1174">
        <v>16</v>
      </c>
      <c r="R1174">
        <v>0</v>
      </c>
      <c r="S1174">
        <v>1</v>
      </c>
      <c r="T1174">
        <v>33</v>
      </c>
      <c r="U1174">
        <v>6.7042900000000003</v>
      </c>
      <c r="V1174">
        <v>3.2505600000000001</v>
      </c>
      <c r="W1174">
        <v>2.0625</v>
      </c>
      <c r="X1174">
        <v>1.4221200000000001</v>
      </c>
      <c r="Y1174">
        <v>0.16836699999999999</v>
      </c>
      <c r="Z1174">
        <v>8.1632700000000002E-2</v>
      </c>
      <c r="AA1174">
        <v>8.6734689772129003E-2</v>
      </c>
      <c r="AB1174">
        <v>0.27374300000000001</v>
      </c>
      <c r="AC1174">
        <v>1.4672700000000001</v>
      </c>
      <c r="AD1174">
        <v>0.30215799999999998</v>
      </c>
      <c r="AE1174">
        <v>0.70652199999999998</v>
      </c>
      <c r="AH1174">
        <v>4.9706200000000003</v>
      </c>
      <c r="AI1174">
        <v>8.6485400000000004E-2</v>
      </c>
      <c r="AJ1174">
        <v>8.4445199999999998E-2</v>
      </c>
      <c r="AK1174">
        <v>999</v>
      </c>
      <c r="AO1174">
        <v>12673</v>
      </c>
    </row>
    <row r="1175" spans="1:41" x14ac:dyDescent="0.45">
      <c r="A1175" t="s">
        <v>6232</v>
      </c>
      <c r="B1175" t="s">
        <v>10</v>
      </c>
      <c r="C1175">
        <v>2</v>
      </c>
      <c r="D1175">
        <v>3</v>
      </c>
      <c r="F1175">
        <v>4.5340100000000003</v>
      </c>
      <c r="G1175">
        <v>35</v>
      </c>
      <c r="H1175">
        <v>1</v>
      </c>
      <c r="K1175">
        <v>39.700000000000003</v>
      </c>
      <c r="L1175">
        <v>181</v>
      </c>
      <c r="M1175">
        <v>33</v>
      </c>
      <c r="N1175">
        <v>21</v>
      </c>
      <c r="O1175">
        <v>20</v>
      </c>
      <c r="P1175">
        <v>4</v>
      </c>
      <c r="Q1175">
        <v>26</v>
      </c>
      <c r="R1175">
        <v>1</v>
      </c>
      <c r="S1175">
        <v>6</v>
      </c>
      <c r="T1175">
        <v>49</v>
      </c>
      <c r="U1175">
        <v>11.1083</v>
      </c>
      <c r="V1175">
        <v>5.8942100000000002</v>
      </c>
      <c r="W1175">
        <v>1.88462</v>
      </c>
      <c r="X1175">
        <v>0.90680099999999997</v>
      </c>
      <c r="Y1175">
        <v>0.27071800000000001</v>
      </c>
      <c r="Z1175">
        <v>0.143646</v>
      </c>
      <c r="AA1175">
        <v>0.127071842551231</v>
      </c>
      <c r="AB1175">
        <v>0.22147700000000001</v>
      </c>
      <c r="AC1175">
        <v>1.4861500000000001</v>
      </c>
      <c r="AD1175">
        <v>0.30208299999999999</v>
      </c>
      <c r="AE1175">
        <v>0.71160999999999996</v>
      </c>
      <c r="AH1175">
        <v>4.5144900000000003</v>
      </c>
      <c r="AI1175">
        <v>8.5784100000000002E-2</v>
      </c>
      <c r="AJ1175">
        <v>4.07712E-2</v>
      </c>
      <c r="AK1175">
        <v>999</v>
      </c>
      <c r="AO1175">
        <v>21319</v>
      </c>
    </row>
    <row r="1176" spans="1:41" x14ac:dyDescent="0.45">
      <c r="A1176" t="s">
        <v>7547</v>
      </c>
      <c r="B1176" t="s">
        <v>170</v>
      </c>
      <c r="C1176">
        <v>4</v>
      </c>
      <c r="D1176">
        <v>5</v>
      </c>
      <c r="F1176">
        <v>4.09091</v>
      </c>
      <c r="G1176">
        <v>58</v>
      </c>
      <c r="H1176">
        <v>0</v>
      </c>
      <c r="K1176">
        <v>55</v>
      </c>
      <c r="L1176">
        <v>228</v>
      </c>
      <c r="M1176">
        <v>44</v>
      </c>
      <c r="N1176">
        <v>27</v>
      </c>
      <c r="O1176">
        <v>25</v>
      </c>
      <c r="P1176">
        <v>7</v>
      </c>
      <c r="Q1176">
        <v>25</v>
      </c>
      <c r="R1176">
        <v>2</v>
      </c>
      <c r="S1176">
        <v>4</v>
      </c>
      <c r="T1176">
        <v>59</v>
      </c>
      <c r="U1176">
        <v>9.6545500000000004</v>
      </c>
      <c r="V1176">
        <v>4.09091</v>
      </c>
      <c r="W1176">
        <v>2.36</v>
      </c>
      <c r="X1176">
        <v>1.1454500000000001</v>
      </c>
      <c r="Y1176">
        <v>0.258772</v>
      </c>
      <c r="Z1176">
        <v>0.109649</v>
      </c>
      <c r="AA1176">
        <v>0.149122804403305</v>
      </c>
      <c r="AB1176">
        <v>0.221106</v>
      </c>
      <c r="AC1176">
        <v>1.2545500000000001</v>
      </c>
      <c r="AD1176">
        <v>0.278196</v>
      </c>
      <c r="AE1176">
        <v>0.70945899999999995</v>
      </c>
      <c r="AH1176">
        <v>4.3459500000000002</v>
      </c>
      <c r="AI1176">
        <v>8.4977200000000003E-2</v>
      </c>
      <c r="AJ1176">
        <v>0.220807</v>
      </c>
      <c r="AK1176">
        <v>999</v>
      </c>
      <c r="AO1176">
        <v>20517</v>
      </c>
    </row>
    <row r="1177" spans="1:41" x14ac:dyDescent="0.45">
      <c r="A1177" t="s">
        <v>8461</v>
      </c>
      <c r="B1177" t="s">
        <v>178</v>
      </c>
      <c r="C1177">
        <v>4</v>
      </c>
      <c r="D1177">
        <v>4</v>
      </c>
      <c r="F1177">
        <v>4.5</v>
      </c>
      <c r="G1177">
        <v>43</v>
      </c>
      <c r="H1177">
        <v>0</v>
      </c>
      <c r="K1177">
        <v>50</v>
      </c>
      <c r="L1177">
        <v>212</v>
      </c>
      <c r="M1177">
        <v>45</v>
      </c>
      <c r="N1177">
        <v>27</v>
      </c>
      <c r="O1177">
        <v>25</v>
      </c>
      <c r="P1177">
        <v>6</v>
      </c>
      <c r="Q1177">
        <v>18</v>
      </c>
      <c r="R1177">
        <v>2</v>
      </c>
      <c r="S1177">
        <v>4</v>
      </c>
      <c r="T1177">
        <v>42</v>
      </c>
      <c r="U1177">
        <v>7.56</v>
      </c>
      <c r="V1177">
        <v>3.24</v>
      </c>
      <c r="W1177">
        <v>2.3333300000000001</v>
      </c>
      <c r="X1177">
        <v>1.08</v>
      </c>
      <c r="Y1177">
        <v>0.19811300000000001</v>
      </c>
      <c r="Z1177">
        <v>8.4905700000000001E-2</v>
      </c>
      <c r="AA1177">
        <v>0.11320754140615399</v>
      </c>
      <c r="AB1177">
        <v>0.236842</v>
      </c>
      <c r="AC1177">
        <v>1.26</v>
      </c>
      <c r="AD1177">
        <v>0.274648</v>
      </c>
      <c r="AE1177">
        <v>0.65934099999999995</v>
      </c>
      <c r="AH1177">
        <v>4.4550400000000003</v>
      </c>
      <c r="AI1177">
        <v>8.3618499999999998E-2</v>
      </c>
      <c r="AJ1177">
        <v>-4.94396E-2</v>
      </c>
      <c r="AK1177">
        <v>999</v>
      </c>
      <c r="AO1177">
        <v>21420</v>
      </c>
    </row>
    <row r="1178" spans="1:41" x14ac:dyDescent="0.45">
      <c r="A1178" t="s">
        <v>8462</v>
      </c>
      <c r="C1178">
        <v>5</v>
      </c>
      <c r="D1178">
        <v>6</v>
      </c>
      <c r="F1178">
        <v>5.2393299999999998</v>
      </c>
      <c r="G1178">
        <v>21</v>
      </c>
      <c r="H1178">
        <v>17</v>
      </c>
      <c r="K1178">
        <v>77.3</v>
      </c>
      <c r="L1178">
        <v>358</v>
      </c>
      <c r="M1178">
        <v>77</v>
      </c>
      <c r="N1178">
        <v>48</v>
      </c>
      <c r="O1178">
        <v>45</v>
      </c>
      <c r="P1178">
        <v>10</v>
      </c>
      <c r="Q1178">
        <v>45</v>
      </c>
      <c r="R1178">
        <v>0</v>
      </c>
      <c r="S1178">
        <v>9</v>
      </c>
      <c r="T1178">
        <v>61</v>
      </c>
      <c r="U1178">
        <v>7.1021999999999998</v>
      </c>
      <c r="V1178">
        <v>5.2393299999999998</v>
      </c>
      <c r="W1178">
        <v>1.3555600000000001</v>
      </c>
      <c r="X1178">
        <v>1.16429</v>
      </c>
      <c r="Y1178">
        <v>0.17039099999999999</v>
      </c>
      <c r="Z1178">
        <v>0.125698</v>
      </c>
      <c r="AA1178">
        <v>4.4692739844322198E-2</v>
      </c>
      <c r="AB1178">
        <v>0.25328899999999999</v>
      </c>
      <c r="AC1178">
        <v>1.5782700000000001</v>
      </c>
      <c r="AD1178">
        <v>0.28755399999999998</v>
      </c>
      <c r="AE1178">
        <v>0.68518500000000004</v>
      </c>
      <c r="AH1178">
        <v>5.4542599999999997</v>
      </c>
      <c r="AI1178">
        <v>8.2627500000000006E-2</v>
      </c>
      <c r="AJ1178">
        <v>7.9111799999999996E-2</v>
      </c>
      <c r="AK1178">
        <v>999</v>
      </c>
      <c r="AO1178" t="s">
        <v>8463</v>
      </c>
    </row>
    <row r="1179" spans="1:41" x14ac:dyDescent="0.45">
      <c r="A1179" t="s">
        <v>8464</v>
      </c>
      <c r="C1179">
        <v>4</v>
      </c>
      <c r="D1179">
        <v>6</v>
      </c>
      <c r="F1179">
        <v>4.93506</v>
      </c>
      <c r="G1179">
        <v>23</v>
      </c>
      <c r="H1179">
        <v>9</v>
      </c>
      <c r="K1179">
        <v>69.3</v>
      </c>
      <c r="L1179">
        <v>313</v>
      </c>
      <c r="M1179">
        <v>73</v>
      </c>
      <c r="N1179">
        <v>41</v>
      </c>
      <c r="O1179">
        <v>38</v>
      </c>
      <c r="P1179">
        <v>9</v>
      </c>
      <c r="Q1179">
        <v>31</v>
      </c>
      <c r="R1179">
        <v>0</v>
      </c>
      <c r="S1179">
        <v>5</v>
      </c>
      <c r="T1179">
        <v>46</v>
      </c>
      <c r="U1179">
        <v>5.97403</v>
      </c>
      <c r="V1179">
        <v>4.02597</v>
      </c>
      <c r="W1179">
        <v>1.48387</v>
      </c>
      <c r="X1179">
        <v>1.16883</v>
      </c>
      <c r="Y1179">
        <v>0.14696500000000001</v>
      </c>
      <c r="Z1179">
        <v>9.9041500000000005E-2</v>
      </c>
      <c r="AA1179">
        <v>4.7923326492309501E-2</v>
      </c>
      <c r="AB1179">
        <v>0.26353799999999999</v>
      </c>
      <c r="AC1179">
        <v>1.5007200000000001</v>
      </c>
      <c r="AD1179">
        <v>0.28828799999999999</v>
      </c>
      <c r="AE1179">
        <v>0.68927799999999995</v>
      </c>
      <c r="AH1179">
        <v>5.1742299999999997</v>
      </c>
      <c r="AI1179">
        <v>8.2419900000000004E-2</v>
      </c>
      <c r="AJ1179">
        <v>0.16749900000000001</v>
      </c>
      <c r="AK1179">
        <v>999</v>
      </c>
      <c r="AO1179" t="s">
        <v>8465</v>
      </c>
    </row>
    <row r="1180" spans="1:41" x14ac:dyDescent="0.45">
      <c r="A1180" t="s">
        <v>8466</v>
      </c>
      <c r="C1180">
        <v>3</v>
      </c>
      <c r="D1180">
        <v>5</v>
      </c>
      <c r="F1180">
        <v>5.4</v>
      </c>
      <c r="G1180">
        <v>24</v>
      </c>
      <c r="H1180">
        <v>7</v>
      </c>
      <c r="K1180">
        <v>55</v>
      </c>
      <c r="L1180">
        <v>251</v>
      </c>
      <c r="M1180">
        <v>61</v>
      </c>
      <c r="N1180">
        <v>35</v>
      </c>
      <c r="O1180">
        <v>33</v>
      </c>
      <c r="P1180">
        <v>7</v>
      </c>
      <c r="Q1180">
        <v>27</v>
      </c>
      <c r="R1180">
        <v>0</v>
      </c>
      <c r="S1180">
        <v>2</v>
      </c>
      <c r="T1180">
        <v>39</v>
      </c>
      <c r="U1180">
        <v>6.3818200000000003</v>
      </c>
      <c r="V1180">
        <v>4.4181800000000004</v>
      </c>
      <c r="W1180">
        <v>1.4444399999999999</v>
      </c>
      <c r="X1180">
        <v>1.1454500000000001</v>
      </c>
      <c r="Y1180">
        <v>0.15537799999999999</v>
      </c>
      <c r="Z1180">
        <v>0.10757</v>
      </c>
      <c r="AA1180">
        <v>4.78087663650512E-2</v>
      </c>
      <c r="AB1180">
        <v>0.27477499999999999</v>
      </c>
      <c r="AC1180">
        <v>1.6</v>
      </c>
      <c r="AD1180">
        <v>0.30681799999999998</v>
      </c>
      <c r="AE1180">
        <v>0.67774900000000005</v>
      </c>
      <c r="AH1180">
        <v>5.0732200000000001</v>
      </c>
      <c r="AI1180">
        <v>8.1683000000000006E-2</v>
      </c>
      <c r="AJ1180">
        <v>5.2788300000000003E-2</v>
      </c>
      <c r="AK1180">
        <v>999</v>
      </c>
      <c r="AO1180" t="s">
        <v>8467</v>
      </c>
    </row>
    <row r="1181" spans="1:41" x14ac:dyDescent="0.45">
      <c r="A1181" t="s">
        <v>251</v>
      </c>
      <c r="B1181" t="s">
        <v>155</v>
      </c>
      <c r="C1181">
        <v>3</v>
      </c>
      <c r="D1181">
        <v>3</v>
      </c>
      <c r="F1181">
        <v>4.3125</v>
      </c>
      <c r="G1181">
        <v>52</v>
      </c>
      <c r="H1181">
        <v>0</v>
      </c>
      <c r="K1181">
        <v>48</v>
      </c>
      <c r="L1181">
        <v>203</v>
      </c>
      <c r="M1181">
        <v>46</v>
      </c>
      <c r="N1181">
        <v>25</v>
      </c>
      <c r="O1181">
        <v>23</v>
      </c>
      <c r="P1181">
        <v>7</v>
      </c>
      <c r="Q1181">
        <v>17</v>
      </c>
      <c r="R1181">
        <v>3</v>
      </c>
      <c r="S1181">
        <v>2</v>
      </c>
      <c r="T1181">
        <v>47</v>
      </c>
      <c r="U1181">
        <v>8.8125</v>
      </c>
      <c r="V1181">
        <v>3.1875</v>
      </c>
      <c r="W1181">
        <v>2.76471</v>
      </c>
      <c r="X1181">
        <v>1.3125</v>
      </c>
      <c r="Y1181">
        <v>0.23152700000000001</v>
      </c>
      <c r="Z1181">
        <v>8.3743799999999993E-2</v>
      </c>
      <c r="AA1181">
        <v>0.14778324961662201</v>
      </c>
      <c r="AB1181">
        <v>0.25</v>
      </c>
      <c r="AC1181">
        <v>1.3125</v>
      </c>
      <c r="AD1181">
        <v>0.3</v>
      </c>
      <c r="AE1181">
        <v>0.71428599999999998</v>
      </c>
      <c r="AH1181">
        <v>4.3800400000000002</v>
      </c>
      <c r="AI1181">
        <v>8.0964400000000006E-2</v>
      </c>
      <c r="AJ1181">
        <v>0.19778999999999999</v>
      </c>
      <c r="AK1181">
        <v>999</v>
      </c>
      <c r="AO1181">
        <v>8048</v>
      </c>
    </row>
    <row r="1182" spans="1:41" x14ac:dyDescent="0.45">
      <c r="A1182" t="s">
        <v>7592</v>
      </c>
      <c r="B1182" t="s">
        <v>46</v>
      </c>
      <c r="C1182">
        <v>3</v>
      </c>
      <c r="D1182">
        <v>3</v>
      </c>
      <c r="F1182">
        <v>4.7547199999999998</v>
      </c>
      <c r="G1182">
        <v>40</v>
      </c>
      <c r="H1182">
        <v>4</v>
      </c>
      <c r="K1182">
        <v>53</v>
      </c>
      <c r="L1182">
        <v>237</v>
      </c>
      <c r="M1182">
        <v>52</v>
      </c>
      <c r="N1182">
        <v>30</v>
      </c>
      <c r="O1182">
        <v>28</v>
      </c>
      <c r="P1182">
        <v>8</v>
      </c>
      <c r="Q1182">
        <v>24</v>
      </c>
      <c r="R1182">
        <v>1</v>
      </c>
      <c r="S1182">
        <v>4</v>
      </c>
      <c r="T1182">
        <v>50</v>
      </c>
      <c r="U1182">
        <v>8.49057</v>
      </c>
      <c r="V1182">
        <v>4.0754700000000001</v>
      </c>
      <c r="W1182">
        <v>2.0833300000000001</v>
      </c>
      <c r="X1182">
        <v>1.35849</v>
      </c>
      <c r="Y1182">
        <v>0.21096999999999999</v>
      </c>
      <c r="Z1182">
        <v>0.10126599999999999</v>
      </c>
      <c r="AA1182">
        <v>0.10970463603734899</v>
      </c>
      <c r="AB1182">
        <v>0.248804</v>
      </c>
      <c r="AC1182">
        <v>1.4339599999999999</v>
      </c>
      <c r="AD1182">
        <v>0.29139100000000001</v>
      </c>
      <c r="AE1182">
        <v>0.70987699999999998</v>
      </c>
      <c r="AH1182">
        <v>4.9154200000000001</v>
      </c>
      <c r="AI1182">
        <v>8.0342999999999998E-2</v>
      </c>
      <c r="AJ1182">
        <v>4.3602000000000002E-2</v>
      </c>
      <c r="AK1182">
        <v>999</v>
      </c>
      <c r="AO1182">
        <v>24737</v>
      </c>
    </row>
    <row r="1183" spans="1:41" x14ac:dyDescent="0.45">
      <c r="A1183" t="s">
        <v>8468</v>
      </c>
      <c r="C1183">
        <v>4</v>
      </c>
      <c r="D1183">
        <v>6</v>
      </c>
      <c r="F1183">
        <v>4.9206300000000001</v>
      </c>
      <c r="G1183">
        <v>41</v>
      </c>
      <c r="H1183">
        <v>3</v>
      </c>
      <c r="K1183">
        <v>56.7</v>
      </c>
      <c r="L1183">
        <v>254</v>
      </c>
      <c r="M1183">
        <v>58</v>
      </c>
      <c r="N1183">
        <v>33</v>
      </c>
      <c r="O1183">
        <v>31</v>
      </c>
      <c r="P1183">
        <v>7</v>
      </c>
      <c r="Q1183">
        <v>26</v>
      </c>
      <c r="R1183">
        <v>0</v>
      </c>
      <c r="S1183">
        <v>4</v>
      </c>
      <c r="T1183">
        <v>49</v>
      </c>
      <c r="U1183">
        <v>7.7777799999999999</v>
      </c>
      <c r="V1183">
        <v>4.1269799999999996</v>
      </c>
      <c r="W1183">
        <v>1.88462</v>
      </c>
      <c r="X1183">
        <v>1.11111</v>
      </c>
      <c r="Y1183">
        <v>0.192913</v>
      </c>
      <c r="Z1183">
        <v>0.10236199999999999</v>
      </c>
      <c r="AA1183">
        <v>9.0551175177097307E-2</v>
      </c>
      <c r="AB1183">
        <v>0.25892900000000002</v>
      </c>
      <c r="AC1183">
        <v>1.4814799999999999</v>
      </c>
      <c r="AD1183">
        <v>0.30357099999999998</v>
      </c>
      <c r="AE1183">
        <v>0.68733200000000005</v>
      </c>
      <c r="AH1183">
        <v>4.7188800000000004</v>
      </c>
      <c r="AI1183">
        <v>8.0082E-2</v>
      </c>
      <c r="AJ1183">
        <v>0.118932</v>
      </c>
      <c r="AK1183">
        <v>999</v>
      </c>
      <c r="AO1183" t="s">
        <v>8469</v>
      </c>
    </row>
    <row r="1184" spans="1:41" x14ac:dyDescent="0.45">
      <c r="A1184" t="s">
        <v>8470</v>
      </c>
      <c r="B1184" t="s">
        <v>155</v>
      </c>
      <c r="C1184">
        <v>3</v>
      </c>
      <c r="D1184">
        <v>4</v>
      </c>
      <c r="F1184">
        <v>4.4527700000000001</v>
      </c>
      <c r="G1184">
        <v>34</v>
      </c>
      <c r="H1184">
        <v>0</v>
      </c>
      <c r="K1184">
        <v>66.7</v>
      </c>
      <c r="L1184">
        <v>288</v>
      </c>
      <c r="M1184">
        <v>70</v>
      </c>
      <c r="N1184">
        <v>35</v>
      </c>
      <c r="O1184">
        <v>33</v>
      </c>
      <c r="P1184">
        <v>8</v>
      </c>
      <c r="Q1184">
        <v>18</v>
      </c>
      <c r="R1184">
        <v>0</v>
      </c>
      <c r="S1184">
        <v>4</v>
      </c>
      <c r="T1184">
        <v>46</v>
      </c>
      <c r="U1184">
        <v>6.2069000000000001</v>
      </c>
      <c r="V1184">
        <v>2.4287899999999998</v>
      </c>
      <c r="W1184">
        <v>2.5555599999999998</v>
      </c>
      <c r="X1184">
        <v>1.0794600000000001</v>
      </c>
      <c r="Y1184">
        <v>0.159722</v>
      </c>
      <c r="Z1184">
        <v>6.25E-2</v>
      </c>
      <c r="AA1184">
        <v>9.7222223877906799E-2</v>
      </c>
      <c r="AB1184">
        <v>0.263158</v>
      </c>
      <c r="AC1184">
        <v>1.31934</v>
      </c>
      <c r="AD1184">
        <v>0.29245300000000002</v>
      </c>
      <c r="AE1184">
        <v>0.69010400000000005</v>
      </c>
      <c r="AH1184">
        <v>4.4244599999999998</v>
      </c>
      <c r="AI1184">
        <v>7.9544299999999998E-2</v>
      </c>
      <c r="AJ1184">
        <v>0.249719</v>
      </c>
      <c r="AK1184">
        <v>999</v>
      </c>
      <c r="AO1184" t="s">
        <v>8471</v>
      </c>
    </row>
    <row r="1185" spans="1:41" x14ac:dyDescent="0.45">
      <c r="A1185" t="s">
        <v>8472</v>
      </c>
      <c r="B1185" t="s">
        <v>39</v>
      </c>
      <c r="C1185">
        <v>3</v>
      </c>
      <c r="D1185">
        <v>6</v>
      </c>
      <c r="F1185">
        <v>5.1081099999999999</v>
      </c>
      <c r="G1185">
        <v>30</v>
      </c>
      <c r="H1185">
        <v>9</v>
      </c>
      <c r="K1185">
        <v>74</v>
      </c>
      <c r="L1185">
        <v>336</v>
      </c>
      <c r="M1185">
        <v>77</v>
      </c>
      <c r="N1185">
        <v>45</v>
      </c>
      <c r="O1185">
        <v>42</v>
      </c>
      <c r="P1185">
        <v>9</v>
      </c>
      <c r="Q1185">
        <v>33</v>
      </c>
      <c r="R1185">
        <v>0</v>
      </c>
      <c r="S1185">
        <v>8</v>
      </c>
      <c r="T1185">
        <v>54</v>
      </c>
      <c r="U1185">
        <v>6.5675699999999999</v>
      </c>
      <c r="V1185">
        <v>4.0135100000000001</v>
      </c>
      <c r="W1185">
        <v>1.63636</v>
      </c>
      <c r="X1185">
        <v>1.09459</v>
      </c>
      <c r="Y1185">
        <v>0.160714</v>
      </c>
      <c r="Z1185">
        <v>9.8214300000000004E-2</v>
      </c>
      <c r="AA1185">
        <v>6.25E-2</v>
      </c>
      <c r="AB1185">
        <v>0.261017</v>
      </c>
      <c r="AC1185">
        <v>1.4864900000000001</v>
      </c>
      <c r="AD1185">
        <v>0.293103</v>
      </c>
      <c r="AE1185">
        <v>0.66735100000000003</v>
      </c>
      <c r="AH1185">
        <v>5.0388200000000003</v>
      </c>
      <c r="AI1185">
        <v>7.8460299999999997E-2</v>
      </c>
      <c r="AJ1185">
        <v>3.1357200000000002E-2</v>
      </c>
      <c r="AK1185">
        <v>999</v>
      </c>
      <c r="AO1185" t="s">
        <v>8473</v>
      </c>
    </row>
    <row r="1186" spans="1:41" x14ac:dyDescent="0.45">
      <c r="A1186" t="s">
        <v>67</v>
      </c>
      <c r="B1186" t="s">
        <v>10</v>
      </c>
      <c r="C1186">
        <v>2</v>
      </c>
      <c r="D1186">
        <v>4</v>
      </c>
      <c r="F1186">
        <v>4.7929000000000004</v>
      </c>
      <c r="G1186">
        <v>33</v>
      </c>
      <c r="H1186">
        <v>1</v>
      </c>
      <c r="K1186">
        <v>50.7</v>
      </c>
      <c r="L1186">
        <v>228</v>
      </c>
      <c r="M1186">
        <v>51</v>
      </c>
      <c r="N1186">
        <v>29</v>
      </c>
      <c r="O1186">
        <v>27</v>
      </c>
      <c r="P1186">
        <v>7</v>
      </c>
      <c r="Q1186">
        <v>25</v>
      </c>
      <c r="R1186">
        <v>1</v>
      </c>
      <c r="S1186">
        <v>1</v>
      </c>
      <c r="T1186">
        <v>51</v>
      </c>
      <c r="U1186">
        <v>9.0532500000000002</v>
      </c>
      <c r="V1186">
        <v>4.4378700000000002</v>
      </c>
      <c r="W1186">
        <v>2.04</v>
      </c>
      <c r="X1186">
        <v>1.2425999999999999</v>
      </c>
      <c r="Y1186">
        <v>0.22368399999999999</v>
      </c>
      <c r="Z1186">
        <v>0.109649</v>
      </c>
      <c r="AA1186">
        <v>0.114035084843635</v>
      </c>
      <c r="AB1186">
        <v>0.252475</v>
      </c>
      <c r="AC1186">
        <v>1.49901</v>
      </c>
      <c r="AD1186">
        <v>0.30555599999999999</v>
      </c>
      <c r="AE1186">
        <v>0.70996999999999999</v>
      </c>
      <c r="AH1186">
        <v>4.5765399999999996</v>
      </c>
      <c r="AI1186">
        <v>7.8284999999999993E-2</v>
      </c>
      <c r="AJ1186">
        <v>-0.16846900000000001</v>
      </c>
      <c r="AK1186">
        <v>999</v>
      </c>
      <c r="AO1186">
        <v>23055</v>
      </c>
    </row>
    <row r="1187" spans="1:41" x14ac:dyDescent="0.45">
      <c r="A1187" t="s">
        <v>7628</v>
      </c>
      <c r="B1187" t="s">
        <v>178</v>
      </c>
      <c r="C1187">
        <v>4</v>
      </c>
      <c r="D1187">
        <v>4</v>
      </c>
      <c r="F1187">
        <v>4.5271600000000003</v>
      </c>
      <c r="G1187">
        <v>49</v>
      </c>
      <c r="H1187">
        <v>2</v>
      </c>
      <c r="K1187">
        <v>49.7</v>
      </c>
      <c r="L1187">
        <v>216</v>
      </c>
      <c r="M1187">
        <v>45</v>
      </c>
      <c r="N1187">
        <v>27</v>
      </c>
      <c r="O1187">
        <v>25</v>
      </c>
      <c r="P1187">
        <v>7</v>
      </c>
      <c r="Q1187">
        <v>21</v>
      </c>
      <c r="R1187">
        <v>1</v>
      </c>
      <c r="S1187">
        <v>4</v>
      </c>
      <c r="T1187">
        <v>49</v>
      </c>
      <c r="U1187">
        <v>8.8732399999999991</v>
      </c>
      <c r="V1187">
        <v>3.8028200000000001</v>
      </c>
      <c r="W1187">
        <v>2.3333300000000001</v>
      </c>
      <c r="X1187">
        <v>1.2676099999999999</v>
      </c>
      <c r="Y1187">
        <v>0.226852</v>
      </c>
      <c r="Z1187">
        <v>9.7222199999999995E-2</v>
      </c>
      <c r="AA1187">
        <v>0.129629626870155</v>
      </c>
      <c r="AB1187">
        <v>0.23560200000000001</v>
      </c>
      <c r="AC1187">
        <v>1.3279700000000001</v>
      </c>
      <c r="AD1187">
        <v>0.28148099999999998</v>
      </c>
      <c r="AE1187">
        <v>0.69394999999999996</v>
      </c>
      <c r="AH1187">
        <v>4.6232499999999996</v>
      </c>
      <c r="AI1187">
        <v>7.8241099999999994E-2</v>
      </c>
      <c r="AJ1187">
        <v>2.14507E-2</v>
      </c>
      <c r="AK1187">
        <v>999</v>
      </c>
      <c r="AO1187">
        <v>16408</v>
      </c>
    </row>
    <row r="1188" spans="1:41" x14ac:dyDescent="0.45">
      <c r="A1188" t="s">
        <v>8474</v>
      </c>
      <c r="C1188">
        <v>3</v>
      </c>
      <c r="D1188">
        <v>5</v>
      </c>
      <c r="F1188">
        <v>4.8868799999999997</v>
      </c>
      <c r="G1188">
        <v>35</v>
      </c>
      <c r="H1188">
        <v>5</v>
      </c>
      <c r="K1188">
        <v>66.3</v>
      </c>
      <c r="L1188">
        <v>302</v>
      </c>
      <c r="M1188">
        <v>66</v>
      </c>
      <c r="N1188">
        <v>39</v>
      </c>
      <c r="O1188">
        <v>36</v>
      </c>
      <c r="P1188">
        <v>8</v>
      </c>
      <c r="Q1188">
        <v>35</v>
      </c>
      <c r="R1188">
        <v>1</v>
      </c>
      <c r="S1188">
        <v>5</v>
      </c>
      <c r="T1188">
        <v>61</v>
      </c>
      <c r="U1188">
        <v>8.2805400000000002</v>
      </c>
      <c r="V1188">
        <v>4.7511299999999999</v>
      </c>
      <c r="W1188">
        <v>1.7428600000000001</v>
      </c>
      <c r="X1188">
        <v>1.0859700000000001</v>
      </c>
      <c r="Y1188">
        <v>0.201987</v>
      </c>
      <c r="Z1188">
        <v>0.115894</v>
      </c>
      <c r="AA1188">
        <v>8.60927179455757E-2</v>
      </c>
      <c r="AB1188">
        <v>0.25190800000000002</v>
      </c>
      <c r="AC1188">
        <v>1.52338</v>
      </c>
      <c r="AD1188">
        <v>0.30051800000000001</v>
      </c>
      <c r="AE1188">
        <v>0.69042300000000001</v>
      </c>
      <c r="AH1188">
        <v>4.7934999999999999</v>
      </c>
      <c r="AI1188">
        <v>7.7848500000000001E-2</v>
      </c>
      <c r="AJ1188">
        <v>-5.6251200000000001E-2</v>
      </c>
      <c r="AK1188">
        <v>999</v>
      </c>
      <c r="AO1188">
        <v>19712</v>
      </c>
    </row>
    <row r="1189" spans="1:41" x14ac:dyDescent="0.45">
      <c r="A1189" t="s">
        <v>8475</v>
      </c>
      <c r="B1189" t="s">
        <v>76</v>
      </c>
      <c r="C1189">
        <v>2</v>
      </c>
      <c r="D1189">
        <v>3</v>
      </c>
      <c r="F1189">
        <v>4.7464500000000003</v>
      </c>
      <c r="G1189">
        <v>29</v>
      </c>
      <c r="H1189">
        <v>5</v>
      </c>
      <c r="K1189">
        <v>49.3</v>
      </c>
      <c r="L1189">
        <v>213</v>
      </c>
      <c r="M1189">
        <v>52</v>
      </c>
      <c r="N1189">
        <v>28</v>
      </c>
      <c r="O1189">
        <v>26</v>
      </c>
      <c r="P1189">
        <v>7</v>
      </c>
      <c r="Q1189">
        <v>19</v>
      </c>
      <c r="R1189">
        <v>1</v>
      </c>
      <c r="S1189">
        <v>1</v>
      </c>
      <c r="T1189">
        <v>36</v>
      </c>
      <c r="U1189">
        <v>6.5720099999999997</v>
      </c>
      <c r="V1189">
        <v>3.4685600000000001</v>
      </c>
      <c r="W1189">
        <v>1.8947400000000001</v>
      </c>
      <c r="X1189">
        <v>1.27789</v>
      </c>
      <c r="Y1189">
        <v>0.169014</v>
      </c>
      <c r="Z1189">
        <v>8.9201900000000001E-2</v>
      </c>
      <c r="AA1189">
        <v>7.9812206327915095E-2</v>
      </c>
      <c r="AB1189">
        <v>0.26943</v>
      </c>
      <c r="AC1189">
        <v>1.4401600000000001</v>
      </c>
      <c r="AD1189">
        <v>0.3</v>
      </c>
      <c r="AE1189">
        <v>0.70261399999999996</v>
      </c>
      <c r="AH1189">
        <v>4.8574700000000002</v>
      </c>
      <c r="AI1189">
        <v>7.33602E-2</v>
      </c>
      <c r="AJ1189">
        <v>0.23092499999999999</v>
      </c>
      <c r="AK1189">
        <v>999</v>
      </c>
      <c r="AO1189">
        <v>13345</v>
      </c>
    </row>
    <row r="1190" spans="1:41" x14ac:dyDescent="0.45">
      <c r="A1190" t="s">
        <v>8476</v>
      </c>
      <c r="C1190">
        <v>3</v>
      </c>
      <c r="D1190">
        <v>5</v>
      </c>
      <c r="F1190">
        <v>5.625</v>
      </c>
      <c r="G1190">
        <v>20</v>
      </c>
      <c r="H1190">
        <v>17</v>
      </c>
      <c r="K1190">
        <v>80</v>
      </c>
      <c r="L1190">
        <v>374</v>
      </c>
      <c r="M1190">
        <v>96</v>
      </c>
      <c r="N1190">
        <v>53</v>
      </c>
      <c r="O1190">
        <v>50</v>
      </c>
      <c r="P1190">
        <v>11</v>
      </c>
      <c r="Q1190">
        <v>38</v>
      </c>
      <c r="R1190">
        <v>0</v>
      </c>
      <c r="S1190">
        <v>4</v>
      </c>
      <c r="T1190">
        <v>48</v>
      </c>
      <c r="U1190">
        <v>5.4</v>
      </c>
      <c r="V1190">
        <v>4.2750000000000004</v>
      </c>
      <c r="W1190">
        <v>1.2631600000000001</v>
      </c>
      <c r="X1190">
        <v>1.2375</v>
      </c>
      <c r="Y1190">
        <v>0.12834200000000001</v>
      </c>
      <c r="Z1190">
        <v>0.101604</v>
      </c>
      <c r="AA1190">
        <v>2.67379656434059E-2</v>
      </c>
      <c r="AB1190">
        <v>0.289157</v>
      </c>
      <c r="AC1190">
        <v>1.675</v>
      </c>
      <c r="AD1190">
        <v>0.31135499999999999</v>
      </c>
      <c r="AE1190">
        <v>0.68296800000000002</v>
      </c>
      <c r="AH1190">
        <v>5.4175399999999998</v>
      </c>
      <c r="AI1190">
        <v>7.3120699999999997E-2</v>
      </c>
      <c r="AJ1190">
        <v>0.13128100000000001</v>
      </c>
      <c r="AK1190">
        <v>999</v>
      </c>
      <c r="AO1190">
        <v>19671</v>
      </c>
    </row>
    <row r="1191" spans="1:41" x14ac:dyDescent="0.45">
      <c r="A1191" t="s">
        <v>5834</v>
      </c>
      <c r="B1191" t="s">
        <v>82</v>
      </c>
      <c r="C1191">
        <v>3</v>
      </c>
      <c r="D1191">
        <v>4</v>
      </c>
      <c r="F1191">
        <v>4.4295299999999997</v>
      </c>
      <c r="G1191">
        <v>36</v>
      </c>
      <c r="H1191">
        <v>1</v>
      </c>
      <c r="K1191">
        <v>44.7</v>
      </c>
      <c r="L1191">
        <v>198</v>
      </c>
      <c r="M1191">
        <v>39</v>
      </c>
      <c r="N1191">
        <v>24</v>
      </c>
      <c r="O1191">
        <v>22</v>
      </c>
      <c r="P1191">
        <v>5</v>
      </c>
      <c r="Q1191">
        <v>22</v>
      </c>
      <c r="R1191">
        <v>0</v>
      </c>
      <c r="S1191">
        <v>4</v>
      </c>
      <c r="T1191">
        <v>46</v>
      </c>
      <c r="U1191">
        <v>9.2617399999999996</v>
      </c>
      <c r="V1191">
        <v>4.4295299999999997</v>
      </c>
      <c r="W1191">
        <v>2.09091</v>
      </c>
      <c r="X1191">
        <v>1.00671</v>
      </c>
      <c r="Y1191">
        <v>0.232323</v>
      </c>
      <c r="Z1191">
        <v>0.111111</v>
      </c>
      <c r="AA1191">
        <v>0.121212117373943</v>
      </c>
      <c r="AB1191">
        <v>0.226744</v>
      </c>
      <c r="AC1191">
        <v>1.3646499999999999</v>
      </c>
      <c r="AD1191">
        <v>0.28099200000000002</v>
      </c>
      <c r="AE1191">
        <v>0.68518500000000004</v>
      </c>
      <c r="AH1191">
        <v>4.3959799999999998</v>
      </c>
      <c r="AI1191">
        <v>7.2539000000000006E-2</v>
      </c>
      <c r="AJ1191">
        <v>-2.9942099999999999E-2</v>
      </c>
      <c r="AK1191">
        <v>999</v>
      </c>
      <c r="AO1191" t="s">
        <v>5836</v>
      </c>
    </row>
    <row r="1192" spans="1:41" x14ac:dyDescent="0.45">
      <c r="A1192" t="s">
        <v>8477</v>
      </c>
      <c r="B1192" t="s">
        <v>21</v>
      </c>
      <c r="C1192">
        <v>2</v>
      </c>
      <c r="D1192">
        <v>3</v>
      </c>
      <c r="F1192">
        <v>4.3249399999999998</v>
      </c>
      <c r="G1192">
        <v>38</v>
      </c>
      <c r="H1192">
        <v>0</v>
      </c>
      <c r="K1192">
        <v>43.7</v>
      </c>
      <c r="L1192">
        <v>189</v>
      </c>
      <c r="M1192">
        <v>40</v>
      </c>
      <c r="N1192">
        <v>22</v>
      </c>
      <c r="O1192">
        <v>21</v>
      </c>
      <c r="P1192">
        <v>6</v>
      </c>
      <c r="Q1192">
        <v>19</v>
      </c>
      <c r="R1192">
        <v>1</v>
      </c>
      <c r="S1192">
        <v>2</v>
      </c>
      <c r="T1192">
        <v>47</v>
      </c>
      <c r="U1192">
        <v>9.6796299999999995</v>
      </c>
      <c r="V1192">
        <v>3.9130400000000001</v>
      </c>
      <c r="W1192">
        <v>2.4736799999999999</v>
      </c>
      <c r="X1192">
        <v>1.2357</v>
      </c>
      <c r="Y1192">
        <v>0.24867700000000001</v>
      </c>
      <c r="Z1192">
        <v>0.10052899999999999</v>
      </c>
      <c r="AA1192">
        <v>0.14814815670251799</v>
      </c>
      <c r="AB1192">
        <v>0.238095</v>
      </c>
      <c r="AC1192">
        <v>1.3501099999999999</v>
      </c>
      <c r="AD1192">
        <v>0.29565200000000003</v>
      </c>
      <c r="AE1192">
        <v>0.73122500000000001</v>
      </c>
      <c r="AH1192">
        <v>4.3305600000000002</v>
      </c>
      <c r="AI1192">
        <v>7.1671299999999993E-2</v>
      </c>
      <c r="AJ1192">
        <v>0.11484</v>
      </c>
      <c r="AK1192">
        <v>999</v>
      </c>
      <c r="AO1192" t="s">
        <v>8478</v>
      </c>
    </row>
    <row r="1193" spans="1:41" x14ac:dyDescent="0.45">
      <c r="A1193" t="s">
        <v>7412</v>
      </c>
      <c r="B1193" t="s">
        <v>7</v>
      </c>
      <c r="C1193">
        <v>2</v>
      </c>
      <c r="D1193">
        <v>4</v>
      </c>
      <c r="F1193">
        <v>4.5</v>
      </c>
      <c r="G1193">
        <v>42</v>
      </c>
      <c r="H1193">
        <v>0</v>
      </c>
      <c r="K1193">
        <v>50</v>
      </c>
      <c r="L1193">
        <v>225</v>
      </c>
      <c r="M1193">
        <v>48</v>
      </c>
      <c r="N1193">
        <v>27</v>
      </c>
      <c r="O1193">
        <v>25</v>
      </c>
      <c r="P1193">
        <v>6</v>
      </c>
      <c r="Q1193">
        <v>27</v>
      </c>
      <c r="R1193">
        <v>1</v>
      </c>
      <c r="S1193">
        <v>3</v>
      </c>
      <c r="T1193">
        <v>54</v>
      </c>
      <c r="U1193">
        <v>9.7200000000000006</v>
      </c>
      <c r="V1193">
        <v>4.8600000000000003</v>
      </c>
      <c r="W1193">
        <v>2</v>
      </c>
      <c r="X1193">
        <v>1.08</v>
      </c>
      <c r="Y1193">
        <v>0.24</v>
      </c>
      <c r="Z1193">
        <v>0.12</v>
      </c>
      <c r="AA1193">
        <v>0.11999999731779</v>
      </c>
      <c r="AB1193">
        <v>0.24615400000000001</v>
      </c>
      <c r="AC1193">
        <v>1.5</v>
      </c>
      <c r="AD1193">
        <v>0.31111100000000003</v>
      </c>
      <c r="AE1193">
        <v>0.72072099999999995</v>
      </c>
      <c r="AH1193">
        <v>4.4550400000000003</v>
      </c>
      <c r="AI1193">
        <v>7.0177400000000001E-2</v>
      </c>
      <c r="AJ1193">
        <v>7.22053E-2</v>
      </c>
      <c r="AK1193">
        <v>999</v>
      </c>
      <c r="AO1193">
        <v>6107</v>
      </c>
    </row>
    <row r="1194" spans="1:41" x14ac:dyDescent="0.45">
      <c r="A1194" t="s">
        <v>8479</v>
      </c>
      <c r="B1194" t="s">
        <v>98</v>
      </c>
      <c r="C1194">
        <v>2</v>
      </c>
      <c r="D1194">
        <v>2</v>
      </c>
      <c r="F1194">
        <v>4.3072999999999997</v>
      </c>
      <c r="G1194">
        <v>32</v>
      </c>
      <c r="H1194">
        <v>0</v>
      </c>
      <c r="K1194">
        <v>39.700000000000003</v>
      </c>
      <c r="L1194">
        <v>173</v>
      </c>
      <c r="M1194">
        <v>37</v>
      </c>
      <c r="N1194">
        <v>20</v>
      </c>
      <c r="O1194">
        <v>19</v>
      </c>
      <c r="P1194">
        <v>5</v>
      </c>
      <c r="Q1194">
        <v>15</v>
      </c>
      <c r="R1194">
        <v>1</v>
      </c>
      <c r="S1194">
        <v>5</v>
      </c>
      <c r="T1194">
        <v>38</v>
      </c>
      <c r="U1194">
        <v>8.6146100000000008</v>
      </c>
      <c r="V1194">
        <v>3.4005000000000001</v>
      </c>
      <c r="W1194">
        <v>2.5333299999999999</v>
      </c>
      <c r="X1194">
        <v>1.1335</v>
      </c>
      <c r="Y1194">
        <v>0.21965299999999999</v>
      </c>
      <c r="Z1194">
        <v>8.6705199999999996E-2</v>
      </c>
      <c r="AA1194">
        <v>0.13294797390699301</v>
      </c>
      <c r="AB1194">
        <v>0.24182999999999999</v>
      </c>
      <c r="AC1194">
        <v>1.30982</v>
      </c>
      <c r="AD1194">
        <v>0.29090899999999997</v>
      </c>
      <c r="AE1194">
        <v>0.71111100000000005</v>
      </c>
      <c r="AH1194">
        <v>4.4893000000000001</v>
      </c>
      <c r="AI1194">
        <v>6.8024200000000007E-2</v>
      </c>
      <c r="AJ1194">
        <v>0.121463</v>
      </c>
      <c r="AK1194">
        <v>999</v>
      </c>
      <c r="AO1194" t="s">
        <v>8480</v>
      </c>
    </row>
    <row r="1195" spans="1:41" x14ac:dyDescent="0.45">
      <c r="A1195" t="s">
        <v>8481</v>
      </c>
      <c r="C1195">
        <v>1</v>
      </c>
      <c r="D1195">
        <v>2</v>
      </c>
      <c r="F1195">
        <v>4.7368399999999999</v>
      </c>
      <c r="G1195">
        <v>39</v>
      </c>
      <c r="H1195">
        <v>3</v>
      </c>
      <c r="K1195">
        <v>38</v>
      </c>
      <c r="L1195">
        <v>162</v>
      </c>
      <c r="M1195">
        <v>36</v>
      </c>
      <c r="N1195">
        <v>21</v>
      </c>
      <c r="O1195">
        <v>20</v>
      </c>
      <c r="P1195">
        <v>6</v>
      </c>
      <c r="Q1195">
        <v>17</v>
      </c>
      <c r="R1195">
        <v>1</v>
      </c>
      <c r="S1195">
        <v>2</v>
      </c>
      <c r="T1195">
        <v>38</v>
      </c>
      <c r="U1195">
        <v>9</v>
      </c>
      <c r="V1195">
        <v>4.0263200000000001</v>
      </c>
      <c r="W1195">
        <v>2.23529</v>
      </c>
      <c r="X1195">
        <v>1.4210499999999999</v>
      </c>
      <c r="Y1195">
        <v>0.234568</v>
      </c>
      <c r="Z1195">
        <v>0.104938</v>
      </c>
      <c r="AA1195">
        <v>0.129629626870155</v>
      </c>
      <c r="AB1195">
        <v>0.25174800000000003</v>
      </c>
      <c r="AC1195">
        <v>1.3947400000000001</v>
      </c>
      <c r="AD1195">
        <v>0.30303000000000002</v>
      </c>
      <c r="AE1195">
        <v>0.71748900000000004</v>
      </c>
      <c r="AH1195">
        <v>4.8076699999999999</v>
      </c>
      <c r="AI1195">
        <v>6.5407900000000005E-2</v>
      </c>
      <c r="AJ1195">
        <v>0.11740100000000001</v>
      </c>
      <c r="AK1195">
        <v>999</v>
      </c>
      <c r="AO1195">
        <v>1246</v>
      </c>
    </row>
    <row r="1196" spans="1:41" x14ac:dyDescent="0.45">
      <c r="A1196" t="s">
        <v>8482</v>
      </c>
      <c r="C1196">
        <v>2</v>
      </c>
      <c r="D1196">
        <v>5</v>
      </c>
      <c r="F1196">
        <v>5.45052</v>
      </c>
      <c r="G1196">
        <v>22</v>
      </c>
      <c r="H1196">
        <v>13</v>
      </c>
      <c r="K1196">
        <v>67.7</v>
      </c>
      <c r="L1196">
        <v>302</v>
      </c>
      <c r="M1196">
        <v>75</v>
      </c>
      <c r="N1196">
        <v>44</v>
      </c>
      <c r="O1196">
        <v>41</v>
      </c>
      <c r="P1196">
        <v>9</v>
      </c>
      <c r="Q1196">
        <v>28</v>
      </c>
      <c r="R1196">
        <v>1</v>
      </c>
      <c r="S1196">
        <v>3</v>
      </c>
      <c r="T1196">
        <v>38</v>
      </c>
      <c r="U1196">
        <v>5.0517000000000003</v>
      </c>
      <c r="V1196">
        <v>3.7223000000000002</v>
      </c>
      <c r="W1196">
        <v>1.35714</v>
      </c>
      <c r="X1196">
        <v>1.1964600000000001</v>
      </c>
      <c r="Y1196">
        <v>0.125828</v>
      </c>
      <c r="Z1196">
        <v>9.2715199999999998E-2</v>
      </c>
      <c r="AA1196">
        <v>3.3112585544586098E-2</v>
      </c>
      <c r="AB1196">
        <v>0.27675300000000003</v>
      </c>
      <c r="AC1196">
        <v>1.52142</v>
      </c>
      <c r="AD1196">
        <v>0.29464299999999999</v>
      </c>
      <c r="AE1196">
        <v>0.65265499999999999</v>
      </c>
      <c r="AH1196">
        <v>5.2343599999999997</v>
      </c>
      <c r="AI1196">
        <v>6.50337E-2</v>
      </c>
      <c r="AJ1196">
        <v>-0.10524</v>
      </c>
      <c r="AK1196">
        <v>999</v>
      </c>
      <c r="AO1196">
        <v>15139</v>
      </c>
    </row>
    <row r="1197" spans="1:41" x14ac:dyDescent="0.45">
      <c r="A1197" t="s">
        <v>7357</v>
      </c>
      <c r="B1197" t="s">
        <v>309</v>
      </c>
      <c r="C1197">
        <v>2</v>
      </c>
      <c r="D1197">
        <v>4</v>
      </c>
      <c r="F1197">
        <v>4.8936200000000003</v>
      </c>
      <c r="G1197">
        <v>42</v>
      </c>
      <c r="H1197">
        <v>0</v>
      </c>
      <c r="K1197">
        <v>42.3</v>
      </c>
      <c r="L1197">
        <v>190</v>
      </c>
      <c r="M1197">
        <v>39</v>
      </c>
      <c r="N1197">
        <v>25</v>
      </c>
      <c r="O1197">
        <v>23</v>
      </c>
      <c r="P1197">
        <v>6</v>
      </c>
      <c r="Q1197">
        <v>25</v>
      </c>
      <c r="R1197">
        <v>1</v>
      </c>
      <c r="S1197">
        <v>2</v>
      </c>
      <c r="T1197">
        <v>47</v>
      </c>
      <c r="U1197">
        <v>10</v>
      </c>
      <c r="V1197">
        <v>5.3191499999999996</v>
      </c>
      <c r="W1197">
        <v>1.88</v>
      </c>
      <c r="X1197">
        <v>1.2766</v>
      </c>
      <c r="Y1197">
        <v>0.247368</v>
      </c>
      <c r="Z1197">
        <v>0.131579</v>
      </c>
      <c r="AA1197">
        <v>0.115789473056793</v>
      </c>
      <c r="AB1197">
        <v>0.239264</v>
      </c>
      <c r="AC1197">
        <v>1.5129999999999999</v>
      </c>
      <c r="AD1197">
        <v>0.3</v>
      </c>
      <c r="AE1197">
        <v>0.70143900000000003</v>
      </c>
      <c r="AH1197">
        <v>4.7916800000000004</v>
      </c>
      <c r="AI1197">
        <v>6.4303700000000005E-2</v>
      </c>
      <c r="AJ1197">
        <v>0.16447000000000001</v>
      </c>
      <c r="AK1197">
        <v>999</v>
      </c>
      <c r="AO1197">
        <v>25376</v>
      </c>
    </row>
    <row r="1198" spans="1:41" x14ac:dyDescent="0.45">
      <c r="A1198" t="s">
        <v>7529</v>
      </c>
      <c r="B1198" t="s">
        <v>89</v>
      </c>
      <c r="C1198">
        <v>3</v>
      </c>
      <c r="D1198">
        <v>2</v>
      </c>
      <c r="F1198">
        <v>4.4720500000000003</v>
      </c>
      <c r="G1198">
        <v>42</v>
      </c>
      <c r="H1198">
        <v>0</v>
      </c>
      <c r="K1198">
        <v>48.3</v>
      </c>
      <c r="L1198">
        <v>211</v>
      </c>
      <c r="M1198">
        <v>50</v>
      </c>
      <c r="N1198">
        <v>26</v>
      </c>
      <c r="O1198">
        <v>24</v>
      </c>
      <c r="P1198">
        <v>6</v>
      </c>
      <c r="Q1198">
        <v>14</v>
      </c>
      <c r="R1198">
        <v>1</v>
      </c>
      <c r="S1198">
        <v>2</v>
      </c>
      <c r="T1198">
        <v>36</v>
      </c>
      <c r="U1198">
        <v>6.7080700000000002</v>
      </c>
      <c r="V1198">
        <v>2.6086999999999998</v>
      </c>
      <c r="W1198">
        <v>2.5714299999999999</v>
      </c>
      <c r="X1198">
        <v>1.1180099999999999</v>
      </c>
      <c r="Y1198">
        <v>0.17061599999999999</v>
      </c>
      <c r="Z1198">
        <v>6.6350699999999999E-2</v>
      </c>
      <c r="AA1198">
        <v>0.10426540672779</v>
      </c>
      <c r="AB1198">
        <v>0.25641000000000003</v>
      </c>
      <c r="AC1198">
        <v>1.3250500000000001</v>
      </c>
      <c r="AD1198">
        <v>0.287582</v>
      </c>
      <c r="AE1198">
        <v>0.68345299999999998</v>
      </c>
      <c r="AH1198">
        <v>4.3730500000000001</v>
      </c>
      <c r="AI1198">
        <v>6.3445100000000004E-2</v>
      </c>
      <c r="AJ1198">
        <v>-7.5917199999999997E-3</v>
      </c>
      <c r="AK1198">
        <v>999</v>
      </c>
      <c r="AO1198">
        <v>19995</v>
      </c>
    </row>
    <row r="1199" spans="1:41" x14ac:dyDescent="0.45">
      <c r="A1199" t="s">
        <v>8483</v>
      </c>
      <c r="B1199" t="s">
        <v>42</v>
      </c>
      <c r="C1199">
        <v>4</v>
      </c>
      <c r="D1199">
        <v>5</v>
      </c>
      <c r="F1199">
        <v>5.1864400000000002</v>
      </c>
      <c r="G1199">
        <v>22</v>
      </c>
      <c r="H1199">
        <v>10</v>
      </c>
      <c r="K1199">
        <v>59</v>
      </c>
      <c r="L1199">
        <v>271</v>
      </c>
      <c r="M1199">
        <v>59</v>
      </c>
      <c r="N1199">
        <v>36</v>
      </c>
      <c r="O1199">
        <v>34</v>
      </c>
      <c r="P1199">
        <v>8</v>
      </c>
      <c r="Q1199">
        <v>33</v>
      </c>
      <c r="R1199">
        <v>1</v>
      </c>
      <c r="S1199">
        <v>6</v>
      </c>
      <c r="T1199">
        <v>49</v>
      </c>
      <c r="U1199">
        <v>7.4745799999999996</v>
      </c>
      <c r="V1199">
        <v>5.0339</v>
      </c>
      <c r="W1199">
        <v>1.48485</v>
      </c>
      <c r="X1199">
        <v>1.22034</v>
      </c>
      <c r="Y1199">
        <v>0.180812</v>
      </c>
      <c r="Z1199">
        <v>0.121771</v>
      </c>
      <c r="AA1199">
        <v>5.9040591120719903E-2</v>
      </c>
      <c r="AB1199">
        <v>0.25430999999999998</v>
      </c>
      <c r="AC1199">
        <v>1.55932</v>
      </c>
      <c r="AD1199">
        <v>0.29142899999999999</v>
      </c>
      <c r="AE1199">
        <v>0.69306900000000005</v>
      </c>
      <c r="AH1199">
        <v>5.3397899999999998</v>
      </c>
      <c r="AI1199">
        <v>6.34107E-2</v>
      </c>
      <c r="AJ1199">
        <v>0.142321</v>
      </c>
      <c r="AK1199">
        <v>999</v>
      </c>
      <c r="AO1199">
        <v>29754</v>
      </c>
    </row>
    <row r="1200" spans="1:41" x14ac:dyDescent="0.45">
      <c r="A1200" t="s">
        <v>8484</v>
      </c>
      <c r="B1200" t="s">
        <v>104</v>
      </c>
      <c r="C1200">
        <v>2</v>
      </c>
      <c r="D1200">
        <v>3</v>
      </c>
      <c r="F1200">
        <v>4.65116</v>
      </c>
      <c r="G1200">
        <v>38</v>
      </c>
      <c r="H1200">
        <v>0</v>
      </c>
      <c r="K1200">
        <v>38.700000000000003</v>
      </c>
      <c r="L1200">
        <v>175</v>
      </c>
      <c r="M1200">
        <v>35</v>
      </c>
      <c r="N1200">
        <v>21</v>
      </c>
      <c r="O1200">
        <v>20</v>
      </c>
      <c r="P1200">
        <v>4</v>
      </c>
      <c r="Q1200">
        <v>24</v>
      </c>
      <c r="R1200">
        <v>0</v>
      </c>
      <c r="S1200">
        <v>1</v>
      </c>
      <c r="T1200">
        <v>38</v>
      </c>
      <c r="U1200">
        <v>8.8372100000000007</v>
      </c>
      <c r="V1200">
        <v>5.5814000000000004</v>
      </c>
      <c r="W1200">
        <v>1.5833299999999999</v>
      </c>
      <c r="X1200">
        <v>0.93023299999999998</v>
      </c>
      <c r="Y1200">
        <v>0.217143</v>
      </c>
      <c r="Z1200">
        <v>0.13714299999999999</v>
      </c>
      <c r="AA1200">
        <v>7.9999998211860601E-2</v>
      </c>
      <c r="AB1200">
        <v>0.23333300000000001</v>
      </c>
      <c r="AC1200">
        <v>1.5245500000000001</v>
      </c>
      <c r="AD1200">
        <v>0.28703699999999999</v>
      </c>
      <c r="AE1200">
        <v>0.71160999999999996</v>
      </c>
      <c r="AH1200">
        <v>4.57287</v>
      </c>
      <c r="AI1200">
        <v>6.2890500000000002E-2</v>
      </c>
      <c r="AJ1200">
        <v>4.4486299999999999E-2</v>
      </c>
      <c r="AK1200">
        <v>999</v>
      </c>
      <c r="AO1200" t="s">
        <v>8485</v>
      </c>
    </row>
    <row r="1201" spans="1:41" x14ac:dyDescent="0.45">
      <c r="A1201" t="s">
        <v>8486</v>
      </c>
      <c r="B1201" t="s">
        <v>191</v>
      </c>
      <c r="C1201">
        <v>4</v>
      </c>
      <c r="D1201">
        <v>4</v>
      </c>
      <c r="F1201">
        <v>4.3979100000000004</v>
      </c>
      <c r="G1201">
        <v>25</v>
      </c>
      <c r="H1201">
        <v>1</v>
      </c>
      <c r="K1201">
        <v>57.3</v>
      </c>
      <c r="L1201">
        <v>254</v>
      </c>
      <c r="M1201">
        <v>52</v>
      </c>
      <c r="N1201">
        <v>30</v>
      </c>
      <c r="O1201">
        <v>28</v>
      </c>
      <c r="P1201">
        <v>6</v>
      </c>
      <c r="Q1201">
        <v>29</v>
      </c>
      <c r="R1201">
        <v>1</v>
      </c>
      <c r="S1201">
        <v>3</v>
      </c>
      <c r="T1201">
        <v>50</v>
      </c>
      <c r="U1201">
        <v>7.8533999999999997</v>
      </c>
      <c r="V1201">
        <v>4.55497</v>
      </c>
      <c r="W1201">
        <v>1.72414</v>
      </c>
      <c r="X1201">
        <v>0.94240800000000002</v>
      </c>
      <c r="Y1201">
        <v>0.19685</v>
      </c>
      <c r="Z1201">
        <v>0.114173</v>
      </c>
      <c r="AA1201">
        <v>8.2677163183689104E-2</v>
      </c>
      <c r="AB1201">
        <v>0.234234</v>
      </c>
      <c r="AC1201">
        <v>1.41361</v>
      </c>
      <c r="AD1201">
        <v>0.27710800000000002</v>
      </c>
      <c r="AE1201">
        <v>0.70247899999999996</v>
      </c>
      <c r="AH1201">
        <v>4.5464900000000004</v>
      </c>
      <c r="AI1201">
        <v>6.28383E-2</v>
      </c>
      <c r="AJ1201">
        <v>0.17519999999999999</v>
      </c>
      <c r="AK1201">
        <v>999</v>
      </c>
      <c r="AO1201" t="s">
        <v>8487</v>
      </c>
    </row>
    <row r="1202" spans="1:41" x14ac:dyDescent="0.45">
      <c r="A1202" t="s">
        <v>8488</v>
      </c>
      <c r="B1202" t="s">
        <v>89</v>
      </c>
      <c r="C1202">
        <v>4</v>
      </c>
      <c r="D1202">
        <v>3</v>
      </c>
      <c r="F1202">
        <v>4.2244900000000003</v>
      </c>
      <c r="G1202">
        <v>39</v>
      </c>
      <c r="H1202">
        <v>1</v>
      </c>
      <c r="K1202">
        <v>49</v>
      </c>
      <c r="L1202">
        <v>217</v>
      </c>
      <c r="M1202">
        <v>43</v>
      </c>
      <c r="N1202">
        <v>25</v>
      </c>
      <c r="O1202">
        <v>23</v>
      </c>
      <c r="P1202">
        <v>5</v>
      </c>
      <c r="Q1202">
        <v>27</v>
      </c>
      <c r="R1202">
        <v>1</v>
      </c>
      <c r="S1202">
        <v>2</v>
      </c>
      <c r="T1202">
        <v>49</v>
      </c>
      <c r="U1202">
        <v>9</v>
      </c>
      <c r="V1202">
        <v>4.9591799999999999</v>
      </c>
      <c r="W1202">
        <v>1.81481</v>
      </c>
      <c r="X1202">
        <v>0.91836700000000004</v>
      </c>
      <c r="Y1202">
        <v>0.22580600000000001</v>
      </c>
      <c r="Z1202">
        <v>0.12442400000000001</v>
      </c>
      <c r="AA1202">
        <v>0.101382479071617</v>
      </c>
      <c r="AB1202">
        <v>0.22872300000000001</v>
      </c>
      <c r="AC1202">
        <v>1.4285699999999999</v>
      </c>
      <c r="AD1202">
        <v>0.283582</v>
      </c>
      <c r="AE1202">
        <v>0.71428599999999998</v>
      </c>
      <c r="AH1202">
        <v>4.3570799999999998</v>
      </c>
      <c r="AI1202">
        <v>6.1717000000000001E-2</v>
      </c>
      <c r="AJ1202">
        <v>9.1488100000000003E-2</v>
      </c>
      <c r="AK1202">
        <v>999</v>
      </c>
      <c r="AO1202" t="s">
        <v>8489</v>
      </c>
    </row>
    <row r="1203" spans="1:41" x14ac:dyDescent="0.45">
      <c r="A1203" t="s">
        <v>8490</v>
      </c>
      <c r="B1203" t="s">
        <v>178</v>
      </c>
      <c r="C1203">
        <v>3</v>
      </c>
      <c r="D1203">
        <v>3</v>
      </c>
      <c r="F1203">
        <v>4.9704100000000002</v>
      </c>
      <c r="G1203">
        <v>38</v>
      </c>
      <c r="H1203">
        <v>2</v>
      </c>
      <c r="K1203">
        <v>50.7</v>
      </c>
      <c r="L1203">
        <v>224</v>
      </c>
      <c r="M1203">
        <v>51</v>
      </c>
      <c r="N1203">
        <v>30</v>
      </c>
      <c r="O1203">
        <v>28</v>
      </c>
      <c r="P1203">
        <v>7</v>
      </c>
      <c r="Q1203">
        <v>19</v>
      </c>
      <c r="R1203">
        <v>1</v>
      </c>
      <c r="S1203">
        <v>3</v>
      </c>
      <c r="T1203">
        <v>42</v>
      </c>
      <c r="U1203">
        <v>7.4556199999999997</v>
      </c>
      <c r="V1203">
        <v>3.3727800000000001</v>
      </c>
      <c r="W1203">
        <v>2.2105299999999999</v>
      </c>
      <c r="X1203">
        <v>1.2425999999999999</v>
      </c>
      <c r="Y1203">
        <v>0.1875</v>
      </c>
      <c r="Z1203">
        <v>8.4821400000000005E-2</v>
      </c>
      <c r="AA1203">
        <v>0.102678574621677</v>
      </c>
      <c r="AB1203">
        <v>0.252475</v>
      </c>
      <c r="AC1203">
        <v>1.3806700000000001</v>
      </c>
      <c r="AD1203">
        <v>0.287582</v>
      </c>
      <c r="AE1203">
        <v>0.66445200000000004</v>
      </c>
      <c r="AH1203">
        <v>4.6948800000000004</v>
      </c>
      <c r="AI1203">
        <v>6.1384899999999999E-2</v>
      </c>
      <c r="AJ1203">
        <v>-0.205489</v>
      </c>
      <c r="AK1203">
        <v>999</v>
      </c>
      <c r="AO1203">
        <v>14677</v>
      </c>
    </row>
    <row r="1204" spans="1:41" x14ac:dyDescent="0.45">
      <c r="A1204" t="s">
        <v>7517</v>
      </c>
      <c r="B1204" t="s">
        <v>39</v>
      </c>
      <c r="C1204">
        <v>2</v>
      </c>
      <c r="D1204">
        <v>2</v>
      </c>
      <c r="F1204">
        <v>4.8322099999999999</v>
      </c>
      <c r="G1204">
        <v>37</v>
      </c>
      <c r="H1204">
        <v>4</v>
      </c>
      <c r="K1204">
        <v>44.7</v>
      </c>
      <c r="L1204">
        <v>194</v>
      </c>
      <c r="M1204">
        <v>41</v>
      </c>
      <c r="N1204">
        <v>26</v>
      </c>
      <c r="O1204">
        <v>24</v>
      </c>
      <c r="P1204">
        <v>6</v>
      </c>
      <c r="Q1204">
        <v>22</v>
      </c>
      <c r="R1204">
        <v>1</v>
      </c>
      <c r="S1204">
        <v>2</v>
      </c>
      <c r="T1204">
        <v>42</v>
      </c>
      <c r="U1204">
        <v>8.4563799999999993</v>
      </c>
      <c r="V1204">
        <v>4.4295299999999997</v>
      </c>
      <c r="W1204">
        <v>1.90909</v>
      </c>
      <c r="X1204">
        <v>1.2080500000000001</v>
      </c>
      <c r="Y1204">
        <v>0.21649499999999999</v>
      </c>
      <c r="Z1204">
        <v>0.113402</v>
      </c>
      <c r="AA1204">
        <v>0.103092782199382</v>
      </c>
      <c r="AB1204">
        <v>0.241176</v>
      </c>
      <c r="AC1204">
        <v>1.4094</v>
      </c>
      <c r="AD1204">
        <v>0.286885</v>
      </c>
      <c r="AE1204">
        <v>0.67765600000000004</v>
      </c>
      <c r="AH1204">
        <v>4.7315500000000004</v>
      </c>
      <c r="AI1204">
        <v>6.0517799999999997E-2</v>
      </c>
      <c r="AJ1204">
        <v>-3.7962999999999998E-3</v>
      </c>
      <c r="AK1204">
        <v>999</v>
      </c>
      <c r="AO1204">
        <v>10197</v>
      </c>
    </row>
    <row r="1205" spans="1:41" x14ac:dyDescent="0.45">
      <c r="A1205" t="s">
        <v>8491</v>
      </c>
      <c r="B1205" t="s">
        <v>18</v>
      </c>
      <c r="C1205">
        <v>4</v>
      </c>
      <c r="D1205">
        <v>4</v>
      </c>
      <c r="F1205">
        <v>4.3674200000000001</v>
      </c>
      <c r="G1205">
        <v>40</v>
      </c>
      <c r="H1205">
        <v>2</v>
      </c>
      <c r="K1205">
        <v>57.7</v>
      </c>
      <c r="L1205">
        <v>253</v>
      </c>
      <c r="M1205">
        <v>56</v>
      </c>
      <c r="N1205">
        <v>30</v>
      </c>
      <c r="O1205">
        <v>28</v>
      </c>
      <c r="P1205">
        <v>6</v>
      </c>
      <c r="Q1205">
        <v>25</v>
      </c>
      <c r="R1205">
        <v>0</v>
      </c>
      <c r="S1205">
        <v>4</v>
      </c>
      <c r="T1205">
        <v>44</v>
      </c>
      <c r="U1205">
        <v>6.8630800000000001</v>
      </c>
      <c r="V1205">
        <v>3.8994800000000001</v>
      </c>
      <c r="W1205">
        <v>1.76</v>
      </c>
      <c r="X1205">
        <v>0.93587500000000001</v>
      </c>
      <c r="Y1205">
        <v>0.17391300000000001</v>
      </c>
      <c r="Z1205">
        <v>9.8814200000000005E-2</v>
      </c>
      <c r="AA1205">
        <v>7.5098820030689198E-2</v>
      </c>
      <c r="AB1205">
        <v>0.25</v>
      </c>
      <c r="AC1205">
        <v>1.40381</v>
      </c>
      <c r="AD1205">
        <v>0.287356</v>
      </c>
      <c r="AE1205">
        <v>0.70247899999999996</v>
      </c>
      <c r="AH1205">
        <v>4.5895299999999999</v>
      </c>
      <c r="AI1205">
        <v>6.0254799999999997E-2</v>
      </c>
      <c r="AJ1205">
        <v>0.31106200000000001</v>
      </c>
      <c r="AK1205">
        <v>999</v>
      </c>
      <c r="AO1205" t="s">
        <v>8492</v>
      </c>
    </row>
    <row r="1206" spans="1:41" x14ac:dyDescent="0.45">
      <c r="A1206" t="s">
        <v>8493</v>
      </c>
      <c r="B1206" t="s">
        <v>16</v>
      </c>
      <c r="C1206">
        <v>2</v>
      </c>
      <c r="D1206">
        <v>4</v>
      </c>
      <c r="F1206">
        <v>4.9062999999999999</v>
      </c>
      <c r="G1206">
        <v>26</v>
      </c>
      <c r="H1206">
        <v>7</v>
      </c>
      <c r="K1206">
        <v>58.7</v>
      </c>
      <c r="L1206">
        <v>268</v>
      </c>
      <c r="M1206">
        <v>60</v>
      </c>
      <c r="N1206">
        <v>34</v>
      </c>
      <c r="O1206">
        <v>32</v>
      </c>
      <c r="P1206">
        <v>7</v>
      </c>
      <c r="Q1206">
        <v>33</v>
      </c>
      <c r="R1206">
        <v>1</v>
      </c>
      <c r="S1206">
        <v>2</v>
      </c>
      <c r="T1206">
        <v>49</v>
      </c>
      <c r="U1206">
        <v>7.5127800000000002</v>
      </c>
      <c r="V1206">
        <v>5.0596300000000003</v>
      </c>
      <c r="W1206">
        <v>1.48485</v>
      </c>
      <c r="X1206">
        <v>1.07325</v>
      </c>
      <c r="Y1206">
        <v>0.182836</v>
      </c>
      <c r="Z1206">
        <v>0.12313399999999999</v>
      </c>
      <c r="AA1206">
        <v>5.9701487421989399E-2</v>
      </c>
      <c r="AB1206">
        <v>0.25751099999999999</v>
      </c>
      <c r="AC1206">
        <v>1.58433</v>
      </c>
      <c r="AD1206">
        <v>0.29943500000000001</v>
      </c>
      <c r="AE1206">
        <v>0.70913499999999996</v>
      </c>
      <c r="AH1206">
        <v>4.92455</v>
      </c>
      <c r="AI1206">
        <v>5.9858399999999999E-2</v>
      </c>
      <c r="AJ1206">
        <v>9.4263700000000006E-2</v>
      </c>
      <c r="AK1206">
        <v>999</v>
      </c>
      <c r="AO1206" t="s">
        <v>8494</v>
      </c>
    </row>
    <row r="1207" spans="1:41" x14ac:dyDescent="0.45">
      <c r="A1207" t="s">
        <v>8495</v>
      </c>
      <c r="C1207">
        <v>3</v>
      </c>
      <c r="D1207">
        <v>2</v>
      </c>
      <c r="F1207">
        <v>4.6097599999999996</v>
      </c>
      <c r="G1207">
        <v>32</v>
      </c>
      <c r="H1207">
        <v>1</v>
      </c>
      <c r="K1207">
        <v>41</v>
      </c>
      <c r="L1207">
        <v>179</v>
      </c>
      <c r="M1207">
        <v>41</v>
      </c>
      <c r="N1207">
        <v>22</v>
      </c>
      <c r="O1207">
        <v>21</v>
      </c>
      <c r="P1207">
        <v>6</v>
      </c>
      <c r="Q1207">
        <v>17</v>
      </c>
      <c r="R1207">
        <v>0</v>
      </c>
      <c r="S1207">
        <v>1</v>
      </c>
      <c r="T1207">
        <v>36</v>
      </c>
      <c r="U1207">
        <v>7.9024400000000004</v>
      </c>
      <c r="V1207">
        <v>3.7317100000000001</v>
      </c>
      <c r="W1207">
        <v>2.1176499999999998</v>
      </c>
      <c r="X1207">
        <v>1.31707</v>
      </c>
      <c r="Y1207">
        <v>0.20111699999999999</v>
      </c>
      <c r="Z1207">
        <v>9.4972100000000004E-2</v>
      </c>
      <c r="AA1207">
        <v>0.10614525526762</v>
      </c>
      <c r="AB1207">
        <v>0.254658</v>
      </c>
      <c r="AC1207">
        <v>1.4146300000000001</v>
      </c>
      <c r="AD1207">
        <v>0.29411799999999999</v>
      </c>
      <c r="AE1207">
        <v>0.72580599999999995</v>
      </c>
      <c r="AH1207">
        <v>4.7184499999999998</v>
      </c>
      <c r="AI1207">
        <v>5.9650700000000001E-2</v>
      </c>
      <c r="AJ1207">
        <v>6.6004800000000002E-2</v>
      </c>
      <c r="AK1207">
        <v>999</v>
      </c>
      <c r="AO1207" t="s">
        <v>8496</v>
      </c>
    </row>
    <row r="1208" spans="1:41" x14ac:dyDescent="0.45">
      <c r="A1208" t="s">
        <v>7557</v>
      </c>
      <c r="B1208" t="s">
        <v>18</v>
      </c>
      <c r="C1208">
        <v>3</v>
      </c>
      <c r="D1208">
        <v>4</v>
      </c>
      <c r="F1208">
        <v>4.3902400000000004</v>
      </c>
      <c r="G1208">
        <v>43</v>
      </c>
      <c r="H1208">
        <v>1</v>
      </c>
      <c r="K1208">
        <v>53.3</v>
      </c>
      <c r="L1208">
        <v>233</v>
      </c>
      <c r="M1208">
        <v>53</v>
      </c>
      <c r="N1208">
        <v>28</v>
      </c>
      <c r="O1208">
        <v>26</v>
      </c>
      <c r="P1208">
        <v>8</v>
      </c>
      <c r="Q1208">
        <v>23</v>
      </c>
      <c r="R1208">
        <v>1</v>
      </c>
      <c r="S1208">
        <v>1</v>
      </c>
      <c r="T1208">
        <v>55</v>
      </c>
      <c r="U1208">
        <v>9.2870600000000003</v>
      </c>
      <c r="V1208">
        <v>3.88368</v>
      </c>
      <c r="W1208">
        <v>2.3913000000000002</v>
      </c>
      <c r="X1208">
        <v>1.35084</v>
      </c>
      <c r="Y1208">
        <v>0.23605100000000001</v>
      </c>
      <c r="Z1208">
        <v>9.8712400000000006E-2</v>
      </c>
      <c r="AA1208">
        <v>0.13733905553817699</v>
      </c>
      <c r="AB1208">
        <v>0.25358900000000001</v>
      </c>
      <c r="AC1208">
        <v>1.4258900000000001</v>
      </c>
      <c r="AD1208">
        <v>0.30821900000000002</v>
      </c>
      <c r="AE1208">
        <v>0.74074099999999998</v>
      </c>
      <c r="AH1208">
        <v>4.4933100000000001</v>
      </c>
      <c r="AI1208">
        <v>5.9088000000000002E-2</v>
      </c>
      <c r="AJ1208">
        <v>0.204514</v>
      </c>
      <c r="AK1208">
        <v>999</v>
      </c>
      <c r="AO1208">
        <v>12056</v>
      </c>
    </row>
    <row r="1209" spans="1:41" x14ac:dyDescent="0.45">
      <c r="A1209" t="s">
        <v>8497</v>
      </c>
      <c r="B1209" t="s">
        <v>16</v>
      </c>
      <c r="C1209">
        <v>4</v>
      </c>
      <c r="D1209">
        <v>6</v>
      </c>
      <c r="F1209">
        <v>5.1428599999999998</v>
      </c>
      <c r="G1209">
        <v>22</v>
      </c>
      <c r="H1209">
        <v>15</v>
      </c>
      <c r="K1209">
        <v>84</v>
      </c>
      <c r="L1209">
        <v>377</v>
      </c>
      <c r="M1209">
        <v>92</v>
      </c>
      <c r="N1209">
        <v>51</v>
      </c>
      <c r="O1209">
        <v>48</v>
      </c>
      <c r="P1209">
        <v>11</v>
      </c>
      <c r="Q1209">
        <v>32</v>
      </c>
      <c r="R1209">
        <v>0</v>
      </c>
      <c r="S1209">
        <v>9</v>
      </c>
      <c r="T1209">
        <v>51</v>
      </c>
      <c r="U1209">
        <v>5.4642900000000001</v>
      </c>
      <c r="V1209">
        <v>3.4285700000000001</v>
      </c>
      <c r="W1209">
        <v>1.59375</v>
      </c>
      <c r="X1209">
        <v>1.1785699999999999</v>
      </c>
      <c r="Y1209">
        <v>0.13527900000000001</v>
      </c>
      <c r="Z1209">
        <v>8.48806E-2</v>
      </c>
      <c r="AA1209">
        <v>5.0397872924804597E-2</v>
      </c>
      <c r="AB1209">
        <v>0.27381</v>
      </c>
      <c r="AC1209">
        <v>1.4761899999999999</v>
      </c>
      <c r="AD1209">
        <v>0.29561999999999999</v>
      </c>
      <c r="AE1209">
        <v>0.67219200000000001</v>
      </c>
      <c r="AH1209">
        <v>5.2074199999999999</v>
      </c>
      <c r="AI1209">
        <v>5.8962199999999999E-2</v>
      </c>
      <c r="AJ1209">
        <v>0.13450200000000001</v>
      </c>
      <c r="AK1209">
        <v>999</v>
      </c>
      <c r="AO1209" t="s">
        <v>8498</v>
      </c>
    </row>
    <row r="1210" spans="1:41" x14ac:dyDescent="0.45">
      <c r="A1210" t="s">
        <v>8499</v>
      </c>
      <c r="C1210">
        <v>2</v>
      </c>
      <c r="D1210">
        <v>3</v>
      </c>
      <c r="F1210">
        <v>4.9056600000000001</v>
      </c>
      <c r="G1210">
        <v>22</v>
      </c>
      <c r="H1210">
        <v>7</v>
      </c>
      <c r="K1210">
        <v>47.7</v>
      </c>
      <c r="L1210">
        <v>220</v>
      </c>
      <c r="M1210">
        <v>50</v>
      </c>
      <c r="N1210">
        <v>28</v>
      </c>
      <c r="O1210">
        <v>26</v>
      </c>
      <c r="P1210">
        <v>6</v>
      </c>
      <c r="Q1210">
        <v>26</v>
      </c>
      <c r="R1210">
        <v>0</v>
      </c>
      <c r="S1210">
        <v>2</v>
      </c>
      <c r="T1210">
        <v>39</v>
      </c>
      <c r="U1210">
        <v>7.3584899999999998</v>
      </c>
      <c r="V1210">
        <v>4.9056600000000001</v>
      </c>
      <c r="W1210">
        <v>1.5</v>
      </c>
      <c r="X1210">
        <v>1.13208</v>
      </c>
      <c r="Y1210">
        <v>0.17727299999999999</v>
      </c>
      <c r="Z1210">
        <v>0.118182</v>
      </c>
      <c r="AA1210">
        <v>5.9090904891490902E-2</v>
      </c>
      <c r="AB1210">
        <v>0.26041700000000001</v>
      </c>
      <c r="AC1210">
        <v>1.5932900000000001</v>
      </c>
      <c r="AD1210">
        <v>0.29931999999999997</v>
      </c>
      <c r="AE1210">
        <v>0.710059</v>
      </c>
      <c r="AH1210">
        <v>5.0160499999999999</v>
      </c>
      <c r="AI1210">
        <v>5.84019E-2</v>
      </c>
      <c r="AJ1210">
        <v>0.17787800000000001</v>
      </c>
      <c r="AK1210">
        <v>999</v>
      </c>
      <c r="AO1210" t="s">
        <v>8500</v>
      </c>
    </row>
    <row r="1211" spans="1:41" x14ac:dyDescent="0.45">
      <c r="A1211" t="s">
        <v>8501</v>
      </c>
      <c r="C1211">
        <v>1</v>
      </c>
      <c r="D1211">
        <v>1</v>
      </c>
      <c r="F1211">
        <v>4.8461499999999997</v>
      </c>
      <c r="G1211">
        <v>30</v>
      </c>
      <c r="H1211">
        <v>1</v>
      </c>
      <c r="K1211">
        <v>39</v>
      </c>
      <c r="L1211">
        <v>175</v>
      </c>
      <c r="M1211">
        <v>40</v>
      </c>
      <c r="N1211">
        <v>22</v>
      </c>
      <c r="O1211">
        <v>21</v>
      </c>
      <c r="P1211">
        <v>5</v>
      </c>
      <c r="Q1211">
        <v>17</v>
      </c>
      <c r="R1211">
        <v>0</v>
      </c>
      <c r="S1211">
        <v>2</v>
      </c>
      <c r="T1211">
        <v>35</v>
      </c>
      <c r="U1211">
        <v>8.0769199999999994</v>
      </c>
      <c r="V1211">
        <v>3.9230800000000001</v>
      </c>
      <c r="W1211">
        <v>2.0588199999999999</v>
      </c>
      <c r="X1211">
        <v>1.15385</v>
      </c>
      <c r="Y1211">
        <v>0.2</v>
      </c>
      <c r="Z1211">
        <v>9.7142900000000004E-2</v>
      </c>
      <c r="AA1211">
        <v>0.102857142686843</v>
      </c>
      <c r="AB1211">
        <v>0.25641000000000003</v>
      </c>
      <c r="AC1211">
        <v>1.4615400000000001</v>
      </c>
      <c r="AD1211">
        <v>0.30172399999999999</v>
      </c>
      <c r="AE1211">
        <v>0.7</v>
      </c>
      <c r="AH1211">
        <v>4.5883700000000003</v>
      </c>
      <c r="AI1211">
        <v>5.71177E-2</v>
      </c>
      <c r="AJ1211">
        <v>4.2169499999999999E-2</v>
      </c>
      <c r="AK1211">
        <v>999</v>
      </c>
      <c r="AO1211">
        <v>16470</v>
      </c>
    </row>
    <row r="1212" spans="1:41" x14ac:dyDescent="0.45">
      <c r="A1212" t="s">
        <v>4652</v>
      </c>
      <c r="B1212" t="s">
        <v>16</v>
      </c>
      <c r="C1212">
        <v>7</v>
      </c>
      <c r="D1212">
        <v>6</v>
      </c>
      <c r="F1212">
        <v>4.2653999999999996</v>
      </c>
      <c r="G1212">
        <v>43</v>
      </c>
      <c r="H1212">
        <v>0</v>
      </c>
      <c r="K1212">
        <v>63.3</v>
      </c>
      <c r="L1212">
        <v>278</v>
      </c>
      <c r="M1212">
        <v>59</v>
      </c>
      <c r="N1212">
        <v>32</v>
      </c>
      <c r="O1212">
        <v>30</v>
      </c>
      <c r="P1212">
        <v>7</v>
      </c>
      <c r="Q1212">
        <v>30</v>
      </c>
      <c r="R1212">
        <v>1</v>
      </c>
      <c r="S1212">
        <v>3</v>
      </c>
      <c r="T1212">
        <v>60</v>
      </c>
      <c r="U1212">
        <v>8.5308100000000007</v>
      </c>
      <c r="V1212">
        <v>4.2653999999999996</v>
      </c>
      <c r="W1212">
        <v>2</v>
      </c>
      <c r="X1212">
        <v>0.99526099999999995</v>
      </c>
      <c r="Y1212">
        <v>0.21582699999999999</v>
      </c>
      <c r="Z1212">
        <v>0.107914</v>
      </c>
      <c r="AA1212">
        <v>0.107913665473461</v>
      </c>
      <c r="AB1212">
        <v>0.240816</v>
      </c>
      <c r="AC1212">
        <v>1.4059999999999999</v>
      </c>
      <c r="AD1212">
        <v>0.29213499999999998</v>
      </c>
      <c r="AE1212">
        <v>0.71969700000000003</v>
      </c>
      <c r="AH1212">
        <v>4.3608900000000004</v>
      </c>
      <c r="AI1212">
        <v>5.7073699999999998E-2</v>
      </c>
      <c r="AJ1212">
        <v>0.16613700000000001</v>
      </c>
      <c r="AK1212">
        <v>999</v>
      </c>
      <c r="AO1212" t="s">
        <v>4654</v>
      </c>
    </row>
    <row r="1213" spans="1:41" x14ac:dyDescent="0.45">
      <c r="A1213" t="s">
        <v>105</v>
      </c>
      <c r="B1213" t="s">
        <v>104</v>
      </c>
      <c r="C1213">
        <v>2</v>
      </c>
      <c r="D1213">
        <v>4</v>
      </c>
      <c r="F1213">
        <v>4.8103400000000001</v>
      </c>
      <c r="G1213">
        <v>55</v>
      </c>
      <c r="H1213">
        <v>0</v>
      </c>
      <c r="K1213">
        <v>58</v>
      </c>
      <c r="L1213">
        <v>253</v>
      </c>
      <c r="M1213">
        <v>53</v>
      </c>
      <c r="N1213">
        <v>33</v>
      </c>
      <c r="O1213">
        <v>31</v>
      </c>
      <c r="P1213">
        <v>8</v>
      </c>
      <c r="Q1213">
        <v>29</v>
      </c>
      <c r="R1213">
        <v>2</v>
      </c>
      <c r="S1213">
        <v>3</v>
      </c>
      <c r="T1213">
        <v>60</v>
      </c>
      <c r="U1213">
        <v>9.3103400000000001</v>
      </c>
      <c r="V1213">
        <v>4.5</v>
      </c>
      <c r="W1213">
        <v>2.0689700000000002</v>
      </c>
      <c r="X1213">
        <v>1.2413799999999999</v>
      </c>
      <c r="Y1213">
        <v>0.237154</v>
      </c>
      <c r="Z1213">
        <v>0.114625</v>
      </c>
      <c r="AA1213">
        <v>0.12252964824437999</v>
      </c>
      <c r="AB1213">
        <v>0.239819</v>
      </c>
      <c r="AC1213">
        <v>1.4137900000000001</v>
      </c>
      <c r="AD1213">
        <v>0.29411799999999999</v>
      </c>
      <c r="AE1213">
        <v>0.69208999999999998</v>
      </c>
      <c r="AH1213">
        <v>4.6343500000000004</v>
      </c>
      <c r="AI1213">
        <v>5.5627700000000002E-2</v>
      </c>
      <c r="AJ1213">
        <v>-8.3502999999999994E-2</v>
      </c>
      <c r="AK1213">
        <v>999</v>
      </c>
      <c r="AO1213">
        <v>13190</v>
      </c>
    </row>
    <row r="1214" spans="1:41" x14ac:dyDescent="0.45">
      <c r="A1214" t="s">
        <v>8502</v>
      </c>
      <c r="B1214" t="s">
        <v>107</v>
      </c>
      <c r="C1214">
        <v>4</v>
      </c>
      <c r="D1214">
        <v>4</v>
      </c>
      <c r="F1214">
        <v>4.5882399999999999</v>
      </c>
      <c r="G1214">
        <v>43</v>
      </c>
      <c r="H1214">
        <v>0</v>
      </c>
      <c r="K1214">
        <v>51</v>
      </c>
      <c r="L1214">
        <v>224</v>
      </c>
      <c r="M1214">
        <v>50</v>
      </c>
      <c r="N1214">
        <v>28</v>
      </c>
      <c r="O1214">
        <v>26</v>
      </c>
      <c r="P1214">
        <v>7</v>
      </c>
      <c r="Q1214">
        <v>24</v>
      </c>
      <c r="R1214">
        <v>1</v>
      </c>
      <c r="S1214">
        <v>0</v>
      </c>
      <c r="T1214">
        <v>50</v>
      </c>
      <c r="U1214">
        <v>8.8235299999999999</v>
      </c>
      <c r="V1214">
        <v>4.23529</v>
      </c>
      <c r="W1214">
        <v>2.0833300000000001</v>
      </c>
      <c r="X1214">
        <v>1.23529</v>
      </c>
      <c r="Y1214">
        <v>0.223214</v>
      </c>
      <c r="Z1214">
        <v>0.107143</v>
      </c>
      <c r="AA1214">
        <v>0.116071425378322</v>
      </c>
      <c r="AB1214">
        <v>0.25</v>
      </c>
      <c r="AC1214">
        <v>1.4509799999999999</v>
      </c>
      <c r="AD1214">
        <v>0.30069899999999999</v>
      </c>
      <c r="AE1214">
        <v>0.71651100000000001</v>
      </c>
      <c r="AH1214">
        <v>4.4903300000000002</v>
      </c>
      <c r="AI1214">
        <v>5.5199499999999999E-2</v>
      </c>
      <c r="AJ1214">
        <v>5.4994599999999998E-2</v>
      </c>
      <c r="AK1214">
        <v>999</v>
      </c>
      <c r="AO1214">
        <v>21281</v>
      </c>
    </row>
    <row r="1215" spans="1:41" x14ac:dyDescent="0.45">
      <c r="A1215" t="s">
        <v>8503</v>
      </c>
      <c r="B1215" t="s">
        <v>16</v>
      </c>
      <c r="C1215">
        <v>3</v>
      </c>
      <c r="D1215">
        <v>3</v>
      </c>
      <c r="F1215">
        <v>4.7197100000000001</v>
      </c>
      <c r="G1215">
        <v>22</v>
      </c>
      <c r="H1215">
        <v>5</v>
      </c>
      <c r="K1215">
        <v>55.3</v>
      </c>
      <c r="L1215">
        <v>246</v>
      </c>
      <c r="M1215">
        <v>59</v>
      </c>
      <c r="N1215">
        <v>31</v>
      </c>
      <c r="O1215">
        <v>29</v>
      </c>
      <c r="P1215">
        <v>8</v>
      </c>
      <c r="Q1215">
        <v>22</v>
      </c>
      <c r="R1215">
        <v>0</v>
      </c>
      <c r="S1215">
        <v>2</v>
      </c>
      <c r="T1215">
        <v>43</v>
      </c>
      <c r="U1215">
        <v>6.9981900000000001</v>
      </c>
      <c r="V1215">
        <v>3.58047</v>
      </c>
      <c r="W1215">
        <v>1.95455</v>
      </c>
      <c r="X1215">
        <v>1.30199</v>
      </c>
      <c r="Y1215">
        <v>0.17479700000000001</v>
      </c>
      <c r="Z1215">
        <v>8.9430899999999994E-2</v>
      </c>
      <c r="AA1215">
        <v>8.5365854203701005E-2</v>
      </c>
      <c r="AB1215">
        <v>0.265766</v>
      </c>
      <c r="AC1215">
        <v>1.4647399999999999</v>
      </c>
      <c r="AD1215">
        <v>0.29824600000000001</v>
      </c>
      <c r="AE1215">
        <v>0.71633199999999997</v>
      </c>
      <c r="AH1215">
        <v>4.88253</v>
      </c>
      <c r="AI1215">
        <v>5.3825100000000001E-2</v>
      </c>
      <c r="AJ1215">
        <v>0.16379199999999999</v>
      </c>
      <c r="AK1215">
        <v>999</v>
      </c>
      <c r="AO1215" t="s">
        <v>8504</v>
      </c>
    </row>
    <row r="1216" spans="1:41" x14ac:dyDescent="0.45">
      <c r="A1216" t="s">
        <v>8505</v>
      </c>
      <c r="B1216" t="s">
        <v>18</v>
      </c>
      <c r="C1216">
        <v>2</v>
      </c>
      <c r="D1216">
        <v>2</v>
      </c>
      <c r="F1216">
        <v>4.88246</v>
      </c>
      <c r="G1216">
        <v>26</v>
      </c>
      <c r="H1216">
        <v>9</v>
      </c>
      <c r="K1216">
        <v>55.3</v>
      </c>
      <c r="L1216">
        <v>253</v>
      </c>
      <c r="M1216">
        <v>56</v>
      </c>
      <c r="N1216">
        <v>32</v>
      </c>
      <c r="O1216">
        <v>30</v>
      </c>
      <c r="P1216">
        <v>7</v>
      </c>
      <c r="Q1216">
        <v>29</v>
      </c>
      <c r="R1216">
        <v>0</v>
      </c>
      <c r="S1216">
        <v>4</v>
      </c>
      <c r="T1216">
        <v>45</v>
      </c>
      <c r="U1216">
        <v>7.32369</v>
      </c>
      <c r="V1216">
        <v>4.7197100000000001</v>
      </c>
      <c r="W1216">
        <v>1.55172</v>
      </c>
      <c r="X1216">
        <v>1.13924</v>
      </c>
      <c r="Y1216">
        <v>0.177866</v>
      </c>
      <c r="Z1216">
        <v>0.114625</v>
      </c>
      <c r="AA1216">
        <v>6.3241101801395402E-2</v>
      </c>
      <c r="AB1216">
        <v>0.25454500000000002</v>
      </c>
      <c r="AC1216">
        <v>1.5370699999999999</v>
      </c>
      <c r="AD1216">
        <v>0.29166700000000001</v>
      </c>
      <c r="AE1216">
        <v>0.70478700000000005</v>
      </c>
      <c r="AH1216">
        <v>5.0633600000000003</v>
      </c>
      <c r="AI1216">
        <v>5.2960100000000003E-2</v>
      </c>
      <c r="AJ1216">
        <v>0.26526</v>
      </c>
      <c r="AK1216">
        <v>999</v>
      </c>
      <c r="AO1216">
        <v>22310</v>
      </c>
    </row>
    <row r="1217" spans="1:41" x14ac:dyDescent="0.45">
      <c r="A1217" t="s">
        <v>8506</v>
      </c>
      <c r="C1217">
        <v>4</v>
      </c>
      <c r="D1217">
        <v>5</v>
      </c>
      <c r="F1217">
        <v>5.3289499999999999</v>
      </c>
      <c r="G1217">
        <v>20</v>
      </c>
      <c r="H1217">
        <v>12</v>
      </c>
      <c r="K1217">
        <v>76</v>
      </c>
      <c r="L1217">
        <v>348</v>
      </c>
      <c r="M1217">
        <v>87</v>
      </c>
      <c r="N1217">
        <v>48</v>
      </c>
      <c r="O1217">
        <v>45</v>
      </c>
      <c r="P1217">
        <v>11</v>
      </c>
      <c r="Q1217">
        <v>31</v>
      </c>
      <c r="R1217">
        <v>1</v>
      </c>
      <c r="S1217">
        <v>7</v>
      </c>
      <c r="T1217">
        <v>44</v>
      </c>
      <c r="U1217">
        <v>5.2105300000000003</v>
      </c>
      <c r="V1217">
        <v>3.6710500000000001</v>
      </c>
      <c r="W1217">
        <v>1.4193499999999999</v>
      </c>
      <c r="X1217">
        <v>1.30263</v>
      </c>
      <c r="Y1217">
        <v>0.12643699999999999</v>
      </c>
      <c r="Z1217">
        <v>8.9080500000000007E-2</v>
      </c>
      <c r="AA1217">
        <v>3.7356324493884999E-2</v>
      </c>
      <c r="AB1217">
        <v>0.28064499999999998</v>
      </c>
      <c r="AC1217">
        <v>1.55263</v>
      </c>
      <c r="AD1217">
        <v>0.298039</v>
      </c>
      <c r="AE1217">
        <v>0.68226100000000001</v>
      </c>
      <c r="AH1217">
        <v>5.47872</v>
      </c>
      <c r="AI1217">
        <v>5.1670199999999999E-2</v>
      </c>
      <c r="AJ1217">
        <v>0.114578</v>
      </c>
      <c r="AK1217">
        <v>999</v>
      </c>
      <c r="AO1217">
        <v>19675</v>
      </c>
    </row>
    <row r="1218" spans="1:41" x14ac:dyDescent="0.45">
      <c r="A1218" t="s">
        <v>7587</v>
      </c>
      <c r="B1218" t="s">
        <v>16</v>
      </c>
      <c r="C1218">
        <v>3</v>
      </c>
      <c r="D1218">
        <v>3</v>
      </c>
      <c r="F1218">
        <v>4.7001900000000001</v>
      </c>
      <c r="G1218">
        <v>45</v>
      </c>
      <c r="H1218">
        <v>1</v>
      </c>
      <c r="K1218">
        <v>51.7</v>
      </c>
      <c r="L1218">
        <v>227</v>
      </c>
      <c r="M1218">
        <v>46</v>
      </c>
      <c r="N1218">
        <v>29</v>
      </c>
      <c r="O1218">
        <v>27</v>
      </c>
      <c r="P1218">
        <v>8</v>
      </c>
      <c r="Q1218">
        <v>26</v>
      </c>
      <c r="R1218">
        <v>1</v>
      </c>
      <c r="S1218">
        <v>2</v>
      </c>
      <c r="T1218">
        <v>59</v>
      </c>
      <c r="U1218">
        <v>10.270799999999999</v>
      </c>
      <c r="V1218">
        <v>4.5261100000000001</v>
      </c>
      <c r="W1218">
        <v>2.2692299999999999</v>
      </c>
      <c r="X1218">
        <v>1.3926499999999999</v>
      </c>
      <c r="Y1218">
        <v>0.25991199999999998</v>
      </c>
      <c r="Z1218">
        <v>0.114537</v>
      </c>
      <c r="AA1218">
        <v>0.14537444710731501</v>
      </c>
      <c r="AB1218">
        <v>0.231156</v>
      </c>
      <c r="AC1218">
        <v>1.3926499999999999</v>
      </c>
      <c r="AD1218">
        <v>0.287879</v>
      </c>
      <c r="AE1218">
        <v>0.707237</v>
      </c>
      <c r="AH1218">
        <v>4.6090099999999996</v>
      </c>
      <c r="AI1218">
        <v>5.1595500000000002E-2</v>
      </c>
      <c r="AJ1218">
        <v>-0.10849</v>
      </c>
      <c r="AK1218">
        <v>999</v>
      </c>
      <c r="AO1218">
        <v>23631</v>
      </c>
    </row>
    <row r="1219" spans="1:41" x14ac:dyDescent="0.45">
      <c r="A1219" t="s">
        <v>7595</v>
      </c>
      <c r="B1219" t="s">
        <v>98</v>
      </c>
      <c r="C1219">
        <v>3</v>
      </c>
      <c r="D1219">
        <v>2</v>
      </c>
      <c r="F1219">
        <v>4.55497</v>
      </c>
      <c r="G1219">
        <v>40</v>
      </c>
      <c r="H1219">
        <v>2</v>
      </c>
      <c r="K1219">
        <v>57.3</v>
      </c>
      <c r="L1219">
        <v>258</v>
      </c>
      <c r="M1219">
        <v>57</v>
      </c>
      <c r="N1219">
        <v>31</v>
      </c>
      <c r="O1219">
        <v>29</v>
      </c>
      <c r="P1219">
        <v>7</v>
      </c>
      <c r="Q1219">
        <v>27</v>
      </c>
      <c r="R1219">
        <v>0</v>
      </c>
      <c r="S1219">
        <v>4</v>
      </c>
      <c r="T1219">
        <v>49</v>
      </c>
      <c r="U1219">
        <v>7.6963400000000002</v>
      </c>
      <c r="V1219">
        <v>4.2408400000000004</v>
      </c>
      <c r="W1219">
        <v>1.81481</v>
      </c>
      <c r="X1219">
        <v>1.09948</v>
      </c>
      <c r="Y1219">
        <v>0.18992200000000001</v>
      </c>
      <c r="Z1219">
        <v>0.10465099999999999</v>
      </c>
      <c r="AA1219">
        <v>8.5271321237087194E-2</v>
      </c>
      <c r="AB1219">
        <v>0.25110100000000002</v>
      </c>
      <c r="AC1219">
        <v>1.46597</v>
      </c>
      <c r="AD1219">
        <v>0.29239799999999999</v>
      </c>
      <c r="AE1219">
        <v>0.71428599999999998</v>
      </c>
      <c r="AH1219">
        <v>4.7559100000000001</v>
      </c>
      <c r="AI1219">
        <v>5.1098299999999999E-2</v>
      </c>
      <c r="AJ1219">
        <v>7.7932100000000004E-2</v>
      </c>
      <c r="AK1219">
        <v>999</v>
      </c>
      <c r="AO1219">
        <v>21574</v>
      </c>
    </row>
    <row r="1220" spans="1:41" x14ac:dyDescent="0.45">
      <c r="A1220" t="s">
        <v>8507</v>
      </c>
      <c r="C1220">
        <v>2</v>
      </c>
      <c r="D1220">
        <v>4</v>
      </c>
      <c r="F1220">
        <v>5.0487799999999998</v>
      </c>
      <c r="G1220">
        <v>29</v>
      </c>
      <c r="H1220">
        <v>0</v>
      </c>
      <c r="K1220">
        <v>41</v>
      </c>
      <c r="L1220">
        <v>179</v>
      </c>
      <c r="M1220">
        <v>43</v>
      </c>
      <c r="N1220">
        <v>25</v>
      </c>
      <c r="O1220">
        <v>23</v>
      </c>
      <c r="P1220">
        <v>7</v>
      </c>
      <c r="Q1220">
        <v>13</v>
      </c>
      <c r="R1220">
        <v>1</v>
      </c>
      <c r="S1220">
        <v>2</v>
      </c>
      <c r="T1220">
        <v>36</v>
      </c>
      <c r="U1220">
        <v>7.9024400000000004</v>
      </c>
      <c r="V1220">
        <v>2.8536600000000001</v>
      </c>
      <c r="W1220">
        <v>2.7692299999999999</v>
      </c>
      <c r="X1220">
        <v>1.5365899999999999</v>
      </c>
      <c r="Y1220">
        <v>0.20111699999999999</v>
      </c>
      <c r="Z1220">
        <v>7.2625700000000001E-2</v>
      </c>
      <c r="AA1220">
        <v>0.12849162518978099</v>
      </c>
      <c r="AB1220">
        <v>0.26219500000000001</v>
      </c>
      <c r="AC1220">
        <v>1.36585</v>
      </c>
      <c r="AD1220">
        <v>0.29752099999999998</v>
      </c>
      <c r="AE1220">
        <v>0.67099600000000004</v>
      </c>
      <c r="AH1220">
        <v>4.81602</v>
      </c>
      <c r="AI1220">
        <v>5.0719599999999997E-2</v>
      </c>
      <c r="AJ1220">
        <v>-0.11053200000000001</v>
      </c>
      <c r="AK1220">
        <v>999</v>
      </c>
      <c r="AO1220" t="s">
        <v>8508</v>
      </c>
    </row>
    <row r="1221" spans="1:41" x14ac:dyDescent="0.45">
      <c r="A1221" t="s">
        <v>4279</v>
      </c>
      <c r="B1221" t="s">
        <v>155</v>
      </c>
      <c r="C1221">
        <v>2</v>
      </c>
      <c r="D1221">
        <v>3</v>
      </c>
      <c r="F1221">
        <v>4.6500000000000004</v>
      </c>
      <c r="G1221">
        <v>41</v>
      </c>
      <c r="H1221">
        <v>1</v>
      </c>
      <c r="K1221">
        <v>60</v>
      </c>
      <c r="L1221">
        <v>271</v>
      </c>
      <c r="M1221">
        <v>56</v>
      </c>
      <c r="N1221">
        <v>33</v>
      </c>
      <c r="O1221">
        <v>31</v>
      </c>
      <c r="P1221">
        <v>7</v>
      </c>
      <c r="Q1221">
        <v>35</v>
      </c>
      <c r="R1221">
        <v>0</v>
      </c>
      <c r="S1221">
        <v>2</v>
      </c>
      <c r="T1221">
        <v>62</v>
      </c>
      <c r="U1221">
        <v>9.3000000000000007</v>
      </c>
      <c r="V1221">
        <v>5.25</v>
      </c>
      <c r="W1221">
        <v>1.7714300000000001</v>
      </c>
      <c r="X1221">
        <v>1.05</v>
      </c>
      <c r="Y1221">
        <v>0.22878200000000001</v>
      </c>
      <c r="Z1221">
        <v>0.12915099999999999</v>
      </c>
      <c r="AA1221">
        <v>9.9630996584892204E-2</v>
      </c>
      <c r="AB1221">
        <v>0.239316</v>
      </c>
      <c r="AC1221">
        <v>1.51667</v>
      </c>
      <c r="AD1221">
        <v>0.29697000000000001</v>
      </c>
      <c r="AE1221">
        <v>0.71428599999999998</v>
      </c>
      <c r="AH1221">
        <v>4.55504</v>
      </c>
      <c r="AI1221">
        <v>5.0715099999999999E-2</v>
      </c>
      <c r="AJ1221">
        <v>0.14497399999999999</v>
      </c>
      <c r="AK1221">
        <v>999</v>
      </c>
      <c r="AO1221">
        <v>27787</v>
      </c>
    </row>
    <row r="1222" spans="1:41" x14ac:dyDescent="0.45">
      <c r="A1222" t="s">
        <v>7556</v>
      </c>
      <c r="B1222" t="s">
        <v>36</v>
      </c>
      <c r="C1222">
        <v>3</v>
      </c>
      <c r="D1222">
        <v>5</v>
      </c>
      <c r="F1222">
        <v>4.9904400000000004</v>
      </c>
      <c r="G1222">
        <v>59</v>
      </c>
      <c r="H1222">
        <v>0</v>
      </c>
      <c r="K1222">
        <v>52.3</v>
      </c>
      <c r="L1222">
        <v>225</v>
      </c>
      <c r="M1222">
        <v>41</v>
      </c>
      <c r="N1222">
        <v>31</v>
      </c>
      <c r="O1222">
        <v>29</v>
      </c>
      <c r="P1222">
        <v>7</v>
      </c>
      <c r="Q1222">
        <v>31</v>
      </c>
      <c r="R1222">
        <v>2</v>
      </c>
      <c r="S1222">
        <v>7</v>
      </c>
      <c r="T1222">
        <v>61</v>
      </c>
      <c r="U1222">
        <v>10.4971</v>
      </c>
      <c r="V1222">
        <v>5.3346099999999996</v>
      </c>
      <c r="W1222">
        <v>1.96774</v>
      </c>
      <c r="X1222">
        <v>1.20459</v>
      </c>
      <c r="Y1222">
        <v>0.27111099999999999</v>
      </c>
      <c r="Z1222">
        <v>0.13777800000000001</v>
      </c>
      <c r="AA1222">
        <v>0.133333325386047</v>
      </c>
      <c r="AB1222">
        <v>0.219251</v>
      </c>
      <c r="AC1222">
        <v>1.3766700000000001</v>
      </c>
      <c r="AD1222">
        <v>0.28571400000000002</v>
      </c>
      <c r="AE1222">
        <v>0.65916399999999997</v>
      </c>
      <c r="AH1222">
        <v>4.8420399999999999</v>
      </c>
      <c r="AI1222">
        <v>5.0461600000000002E-2</v>
      </c>
      <c r="AJ1222">
        <v>-5.8187599999999999E-2</v>
      </c>
      <c r="AK1222">
        <v>999</v>
      </c>
      <c r="AO1222">
        <v>13470</v>
      </c>
    </row>
    <row r="1223" spans="1:41" x14ac:dyDescent="0.45">
      <c r="A1223" t="s">
        <v>8509</v>
      </c>
      <c r="B1223" t="s">
        <v>178</v>
      </c>
      <c r="C1223">
        <v>3</v>
      </c>
      <c r="D1223">
        <v>4</v>
      </c>
      <c r="F1223">
        <v>4.7368399999999999</v>
      </c>
      <c r="G1223">
        <v>30</v>
      </c>
      <c r="H1223">
        <v>2</v>
      </c>
      <c r="K1223">
        <v>43.7</v>
      </c>
      <c r="L1223">
        <v>193</v>
      </c>
      <c r="M1223">
        <v>40</v>
      </c>
      <c r="N1223">
        <v>25</v>
      </c>
      <c r="O1223">
        <v>23</v>
      </c>
      <c r="P1223">
        <v>6</v>
      </c>
      <c r="Q1223">
        <v>22</v>
      </c>
      <c r="R1223">
        <v>0</v>
      </c>
      <c r="S1223">
        <v>3</v>
      </c>
      <c r="T1223">
        <v>44</v>
      </c>
      <c r="U1223">
        <v>9.0617800000000006</v>
      </c>
      <c r="V1223">
        <v>4.5308900000000003</v>
      </c>
      <c r="W1223">
        <v>2</v>
      </c>
      <c r="X1223">
        <v>1.2357</v>
      </c>
      <c r="Y1223">
        <v>0.22797899999999999</v>
      </c>
      <c r="Z1223">
        <v>0.11398999999999999</v>
      </c>
      <c r="AA1223">
        <v>0.113989636301994</v>
      </c>
      <c r="AB1223">
        <v>0.238095</v>
      </c>
      <c r="AC1223">
        <v>1.41876</v>
      </c>
      <c r="AD1223">
        <v>0.288136</v>
      </c>
      <c r="AE1223">
        <v>0.69029799999999997</v>
      </c>
      <c r="AH1223">
        <v>4.7424499999999998</v>
      </c>
      <c r="AI1223">
        <v>5.0222999999999997E-2</v>
      </c>
      <c r="AJ1223">
        <v>-7.0279300000000003E-2</v>
      </c>
      <c r="AK1223">
        <v>999</v>
      </c>
      <c r="AO1223" t="s">
        <v>8510</v>
      </c>
    </row>
    <row r="1224" spans="1:41" x14ac:dyDescent="0.45">
      <c r="A1224" t="s">
        <v>7585</v>
      </c>
      <c r="B1224" t="s">
        <v>46</v>
      </c>
      <c r="C1224">
        <v>4</v>
      </c>
      <c r="D1224">
        <v>3</v>
      </c>
      <c r="F1224">
        <v>4.4042599999999998</v>
      </c>
      <c r="G1224">
        <v>44</v>
      </c>
      <c r="H1224">
        <v>1</v>
      </c>
      <c r="K1224">
        <v>47</v>
      </c>
      <c r="L1224">
        <v>196</v>
      </c>
      <c r="M1224">
        <v>42</v>
      </c>
      <c r="N1224">
        <v>25</v>
      </c>
      <c r="O1224">
        <v>23</v>
      </c>
      <c r="P1224">
        <v>8</v>
      </c>
      <c r="Q1224">
        <v>21</v>
      </c>
      <c r="R1224">
        <v>0</v>
      </c>
      <c r="S1224">
        <v>0</v>
      </c>
      <c r="T1224">
        <v>49</v>
      </c>
      <c r="U1224">
        <v>9.3829799999999999</v>
      </c>
      <c r="V1224">
        <v>4.02128</v>
      </c>
      <c r="W1224">
        <v>2.3333300000000001</v>
      </c>
      <c r="X1224">
        <v>1.5319100000000001</v>
      </c>
      <c r="Y1224">
        <v>0.25</v>
      </c>
      <c r="Z1224">
        <v>0.107143</v>
      </c>
      <c r="AA1224">
        <v>0.14285714179277401</v>
      </c>
      <c r="AB1224">
        <v>0.24</v>
      </c>
      <c r="AC1224">
        <v>1.34043</v>
      </c>
      <c r="AD1224">
        <v>0.288136</v>
      </c>
      <c r="AE1224">
        <v>0.73359099999999999</v>
      </c>
      <c r="AH1224">
        <v>4.7231300000000003</v>
      </c>
      <c r="AI1224">
        <v>4.9614400000000003E-2</v>
      </c>
      <c r="AJ1224">
        <v>8.1530000000000005E-2</v>
      </c>
      <c r="AK1224">
        <v>999</v>
      </c>
      <c r="AO1224">
        <v>16610</v>
      </c>
    </row>
    <row r="1225" spans="1:41" x14ac:dyDescent="0.45">
      <c r="A1225" t="s">
        <v>74</v>
      </c>
      <c r="B1225" t="s">
        <v>73</v>
      </c>
      <c r="C1225">
        <v>1</v>
      </c>
      <c r="D1225">
        <v>2</v>
      </c>
      <c r="F1225">
        <v>5.2641499999999999</v>
      </c>
      <c r="G1225">
        <v>40</v>
      </c>
      <c r="H1225">
        <v>1</v>
      </c>
      <c r="K1225">
        <v>53</v>
      </c>
      <c r="L1225">
        <v>237</v>
      </c>
      <c r="M1225">
        <v>56</v>
      </c>
      <c r="N1225">
        <v>33</v>
      </c>
      <c r="O1225">
        <v>31</v>
      </c>
      <c r="P1225">
        <v>8</v>
      </c>
      <c r="Q1225">
        <v>22</v>
      </c>
      <c r="R1225">
        <v>0</v>
      </c>
      <c r="S1225">
        <v>2</v>
      </c>
      <c r="T1225">
        <v>47</v>
      </c>
      <c r="U1225">
        <v>7.9811300000000003</v>
      </c>
      <c r="V1225">
        <v>3.7358500000000001</v>
      </c>
      <c r="W1225">
        <v>2.1363599999999998</v>
      </c>
      <c r="X1225">
        <v>1.35849</v>
      </c>
      <c r="Y1225">
        <v>0.19831199999999999</v>
      </c>
      <c r="Z1225">
        <v>9.2827000000000007E-2</v>
      </c>
      <c r="AA1225">
        <v>0.10548523068428001</v>
      </c>
      <c r="AB1225">
        <v>0.26291100000000001</v>
      </c>
      <c r="AC1225">
        <v>1.4717</v>
      </c>
      <c r="AD1225">
        <v>0.30379699999999998</v>
      </c>
      <c r="AE1225">
        <v>0.67365299999999995</v>
      </c>
      <c r="AH1225">
        <v>4.8022099999999996</v>
      </c>
      <c r="AI1225">
        <v>4.9269800000000002E-2</v>
      </c>
      <c r="AJ1225">
        <v>-0.28856999999999999</v>
      </c>
      <c r="AK1225">
        <v>999</v>
      </c>
      <c r="AO1225">
        <v>19454</v>
      </c>
    </row>
    <row r="1226" spans="1:41" x14ac:dyDescent="0.45">
      <c r="A1226" t="s">
        <v>8511</v>
      </c>
      <c r="B1226" t="s">
        <v>73</v>
      </c>
      <c r="C1226">
        <v>3</v>
      </c>
      <c r="D1226">
        <v>6</v>
      </c>
      <c r="F1226">
        <v>5.4649000000000001</v>
      </c>
      <c r="G1226">
        <v>25</v>
      </c>
      <c r="H1226">
        <v>8</v>
      </c>
      <c r="K1226">
        <v>52.7</v>
      </c>
      <c r="L1226">
        <v>245</v>
      </c>
      <c r="M1226">
        <v>54</v>
      </c>
      <c r="N1226">
        <v>34</v>
      </c>
      <c r="O1226">
        <v>32</v>
      </c>
      <c r="P1226">
        <v>7</v>
      </c>
      <c r="Q1226">
        <v>30</v>
      </c>
      <c r="R1226">
        <v>0</v>
      </c>
      <c r="S1226">
        <v>6</v>
      </c>
      <c r="T1226">
        <v>44</v>
      </c>
      <c r="U1226">
        <v>7.5142300000000004</v>
      </c>
      <c r="V1226">
        <v>5.1233399999999998</v>
      </c>
      <c r="W1226">
        <v>1.4666699999999999</v>
      </c>
      <c r="X1226">
        <v>1.1954499999999999</v>
      </c>
      <c r="Y1226">
        <v>0.179592</v>
      </c>
      <c r="Z1226">
        <v>0.122449</v>
      </c>
      <c r="AA1226">
        <v>5.71428537368774E-2</v>
      </c>
      <c r="AB1226">
        <v>0.25837300000000002</v>
      </c>
      <c r="AC1226">
        <v>1.5939300000000001</v>
      </c>
      <c r="AD1226">
        <v>0.29746800000000001</v>
      </c>
      <c r="AE1226">
        <v>0.67385399999999995</v>
      </c>
      <c r="AH1226">
        <v>5.3613</v>
      </c>
      <c r="AI1226">
        <v>4.9150899999999997E-2</v>
      </c>
      <c r="AJ1226">
        <v>-8.76585E-2</v>
      </c>
      <c r="AK1226">
        <v>999</v>
      </c>
      <c r="AO1226" t="s">
        <v>8512</v>
      </c>
    </row>
    <row r="1227" spans="1:41" x14ac:dyDescent="0.45">
      <c r="A1227" t="s">
        <v>8513</v>
      </c>
      <c r="C1227">
        <v>4</v>
      </c>
      <c r="D1227">
        <v>5</v>
      </c>
      <c r="F1227">
        <v>4.8109500000000001</v>
      </c>
      <c r="G1227">
        <v>21</v>
      </c>
      <c r="H1227">
        <v>11</v>
      </c>
      <c r="K1227">
        <v>76.7</v>
      </c>
      <c r="L1227">
        <v>343</v>
      </c>
      <c r="M1227">
        <v>76</v>
      </c>
      <c r="N1227">
        <v>44</v>
      </c>
      <c r="O1227">
        <v>41</v>
      </c>
      <c r="P1227">
        <v>11</v>
      </c>
      <c r="Q1227">
        <v>37</v>
      </c>
      <c r="R1227">
        <v>0</v>
      </c>
      <c r="S1227">
        <v>6</v>
      </c>
      <c r="T1227">
        <v>61</v>
      </c>
      <c r="U1227">
        <v>7.1577599999999997</v>
      </c>
      <c r="V1227">
        <v>4.3415900000000001</v>
      </c>
      <c r="W1227">
        <v>1.6486499999999999</v>
      </c>
      <c r="X1227">
        <v>1.29074</v>
      </c>
      <c r="Y1227">
        <v>0.177843</v>
      </c>
      <c r="Z1227">
        <v>0.107872</v>
      </c>
      <c r="AA1227">
        <v>6.9970853626728002E-2</v>
      </c>
      <c r="AB1227">
        <v>0.25333299999999997</v>
      </c>
      <c r="AC1227">
        <v>1.4732700000000001</v>
      </c>
      <c r="AD1227">
        <v>0.28508800000000001</v>
      </c>
      <c r="AE1227">
        <v>0.70696700000000001</v>
      </c>
      <c r="AH1227">
        <v>5.2107099999999997</v>
      </c>
      <c r="AI1227">
        <v>4.8557900000000001E-2</v>
      </c>
      <c r="AJ1227">
        <v>0.36995800000000001</v>
      </c>
      <c r="AK1227">
        <v>999</v>
      </c>
      <c r="AO1227">
        <v>24486</v>
      </c>
    </row>
    <row r="1228" spans="1:41" x14ac:dyDescent="0.45">
      <c r="A1228" t="s">
        <v>8514</v>
      </c>
      <c r="C1228">
        <v>4</v>
      </c>
      <c r="D1228">
        <v>3</v>
      </c>
      <c r="F1228">
        <v>4.4720500000000003</v>
      </c>
      <c r="G1228">
        <v>45</v>
      </c>
      <c r="H1228">
        <v>0</v>
      </c>
      <c r="K1228">
        <v>48.3</v>
      </c>
      <c r="L1228">
        <v>215</v>
      </c>
      <c r="M1228">
        <v>45</v>
      </c>
      <c r="N1228">
        <v>26</v>
      </c>
      <c r="O1228">
        <v>24</v>
      </c>
      <c r="P1228">
        <v>7</v>
      </c>
      <c r="Q1228">
        <v>26</v>
      </c>
      <c r="R1228">
        <v>1</v>
      </c>
      <c r="S1228">
        <v>1</v>
      </c>
      <c r="T1228">
        <v>56</v>
      </c>
      <c r="U1228">
        <v>10.434799999999999</v>
      </c>
      <c r="V1228">
        <v>4.8447199999999997</v>
      </c>
      <c r="W1228">
        <v>2.1538499999999998</v>
      </c>
      <c r="X1228">
        <v>1.3043499999999999</v>
      </c>
      <c r="Y1228">
        <v>0.260465</v>
      </c>
      <c r="Z1228">
        <v>0.12093</v>
      </c>
      <c r="AA1228">
        <v>0.13953488320112201</v>
      </c>
      <c r="AB1228">
        <v>0.23936199999999999</v>
      </c>
      <c r="AC1228">
        <v>1.4699800000000001</v>
      </c>
      <c r="AD1228">
        <v>0.30399999999999999</v>
      </c>
      <c r="AE1228">
        <v>0.735294</v>
      </c>
      <c r="AH1228">
        <v>4.4972799999999999</v>
      </c>
      <c r="AI1228">
        <v>4.8529099999999999E-2</v>
      </c>
      <c r="AJ1228">
        <v>0.102592</v>
      </c>
      <c r="AK1228">
        <v>999</v>
      </c>
      <c r="AO1228">
        <v>20198</v>
      </c>
    </row>
    <row r="1229" spans="1:41" x14ac:dyDescent="0.45">
      <c r="A1229" t="s">
        <v>8515</v>
      </c>
      <c r="C1229">
        <v>3</v>
      </c>
      <c r="D1229">
        <v>4</v>
      </c>
      <c r="F1229">
        <v>5.6514899999999999</v>
      </c>
      <c r="G1229">
        <v>27</v>
      </c>
      <c r="H1229">
        <v>6</v>
      </c>
      <c r="K1229">
        <v>63.7</v>
      </c>
      <c r="L1229">
        <v>292</v>
      </c>
      <c r="M1229">
        <v>70</v>
      </c>
      <c r="N1229">
        <v>43</v>
      </c>
      <c r="O1229">
        <v>40</v>
      </c>
      <c r="P1229">
        <v>10</v>
      </c>
      <c r="Q1229">
        <v>30</v>
      </c>
      <c r="R1229">
        <v>0</v>
      </c>
      <c r="S1229">
        <v>3</v>
      </c>
      <c r="T1229">
        <v>45</v>
      </c>
      <c r="U1229">
        <v>6.3579299999999996</v>
      </c>
      <c r="V1229">
        <v>4.2386200000000001</v>
      </c>
      <c r="W1229">
        <v>1.5</v>
      </c>
      <c r="X1229">
        <v>1.4128700000000001</v>
      </c>
      <c r="Y1229">
        <v>0.15411</v>
      </c>
      <c r="Z1229">
        <v>0.10274</v>
      </c>
      <c r="AA1229">
        <v>5.1369853317737503E-2</v>
      </c>
      <c r="AB1229">
        <v>0.27027000000000001</v>
      </c>
      <c r="AC1229">
        <v>1.56986</v>
      </c>
      <c r="AD1229">
        <v>0.29411799999999999</v>
      </c>
      <c r="AE1229">
        <v>0.66279100000000002</v>
      </c>
      <c r="AH1229">
        <v>5.4371400000000003</v>
      </c>
      <c r="AI1229">
        <v>4.8429699999999999E-2</v>
      </c>
      <c r="AJ1229">
        <v>-0.176236</v>
      </c>
      <c r="AK1229">
        <v>999</v>
      </c>
      <c r="AO1229">
        <v>23095</v>
      </c>
    </row>
    <row r="1230" spans="1:41" x14ac:dyDescent="0.45">
      <c r="A1230" t="s">
        <v>8516</v>
      </c>
      <c r="C1230">
        <v>2</v>
      </c>
      <c r="D1230">
        <v>4</v>
      </c>
      <c r="F1230">
        <v>5.2276300000000004</v>
      </c>
      <c r="G1230">
        <v>25</v>
      </c>
      <c r="H1230">
        <v>10</v>
      </c>
      <c r="K1230">
        <v>63.7</v>
      </c>
      <c r="L1230">
        <v>290</v>
      </c>
      <c r="M1230">
        <v>68</v>
      </c>
      <c r="N1230">
        <v>40</v>
      </c>
      <c r="O1230">
        <v>37</v>
      </c>
      <c r="P1230">
        <v>10</v>
      </c>
      <c r="Q1230">
        <v>32</v>
      </c>
      <c r="R1230">
        <v>0</v>
      </c>
      <c r="S1230">
        <v>4</v>
      </c>
      <c r="T1230">
        <v>56</v>
      </c>
      <c r="U1230">
        <v>7.9120900000000001</v>
      </c>
      <c r="V1230">
        <v>4.5211899999999998</v>
      </c>
      <c r="W1230">
        <v>1.75</v>
      </c>
      <c r="X1230">
        <v>1.4128700000000001</v>
      </c>
      <c r="Y1230">
        <v>0.193103</v>
      </c>
      <c r="Z1230">
        <v>0.110345</v>
      </c>
      <c r="AA1230">
        <v>8.2758620381355202E-2</v>
      </c>
      <c r="AB1230">
        <v>0.26771699999999998</v>
      </c>
      <c r="AC1230">
        <v>1.56986</v>
      </c>
      <c r="AD1230">
        <v>0.30851099999999998</v>
      </c>
      <c r="AE1230">
        <v>0.69767400000000002</v>
      </c>
      <c r="AH1230">
        <v>5.23306</v>
      </c>
      <c r="AI1230">
        <v>4.7771000000000001E-2</v>
      </c>
      <c r="AJ1230">
        <v>0.17253499999999999</v>
      </c>
      <c r="AK1230">
        <v>999</v>
      </c>
      <c r="AO1230" t="s">
        <v>8517</v>
      </c>
    </row>
    <row r="1231" spans="1:41" x14ac:dyDescent="0.45">
      <c r="A1231" t="s">
        <v>6052</v>
      </c>
      <c r="B1231" t="s">
        <v>155</v>
      </c>
      <c r="C1231">
        <v>4</v>
      </c>
      <c r="D1231">
        <v>4</v>
      </c>
      <c r="F1231">
        <v>4.5727500000000001</v>
      </c>
      <c r="G1231">
        <v>37</v>
      </c>
      <c r="H1231">
        <v>0</v>
      </c>
      <c r="K1231">
        <v>43.3</v>
      </c>
      <c r="L1231">
        <v>195</v>
      </c>
      <c r="M1231">
        <v>35</v>
      </c>
      <c r="N1231">
        <v>24</v>
      </c>
      <c r="O1231">
        <v>22</v>
      </c>
      <c r="P1231">
        <v>5</v>
      </c>
      <c r="Q1231">
        <v>30</v>
      </c>
      <c r="R1231">
        <v>0</v>
      </c>
      <c r="S1231">
        <v>2</v>
      </c>
      <c r="T1231">
        <v>55</v>
      </c>
      <c r="U1231">
        <v>11.431900000000001</v>
      </c>
      <c r="V1231">
        <v>6.2355700000000001</v>
      </c>
      <c r="W1231">
        <v>1.8333299999999999</v>
      </c>
      <c r="X1231">
        <v>1.0392600000000001</v>
      </c>
      <c r="Y1231">
        <v>0.282051</v>
      </c>
      <c r="Z1231">
        <v>0.15384600000000001</v>
      </c>
      <c r="AA1231">
        <v>0.128205135464668</v>
      </c>
      <c r="AB1231">
        <v>0.214724</v>
      </c>
      <c r="AC1231">
        <v>1.50115</v>
      </c>
      <c r="AD1231">
        <v>0.29126200000000002</v>
      </c>
      <c r="AE1231">
        <v>0.706897</v>
      </c>
      <c r="AH1231">
        <v>4.4328700000000003</v>
      </c>
      <c r="AI1231">
        <v>4.7460700000000001E-2</v>
      </c>
      <c r="AJ1231">
        <v>3.8681500000000001E-2</v>
      </c>
      <c r="AK1231">
        <v>999</v>
      </c>
      <c r="AO1231">
        <v>27942</v>
      </c>
    </row>
    <row r="1232" spans="1:41" x14ac:dyDescent="0.45">
      <c r="A1232" t="s">
        <v>7608</v>
      </c>
      <c r="B1232" t="s">
        <v>309</v>
      </c>
      <c r="C1232">
        <v>5</v>
      </c>
      <c r="D1232">
        <v>8</v>
      </c>
      <c r="F1232">
        <v>5.69754</v>
      </c>
      <c r="G1232">
        <v>23</v>
      </c>
      <c r="H1232">
        <v>12</v>
      </c>
      <c r="K1232">
        <v>85.3</v>
      </c>
      <c r="L1232">
        <v>382</v>
      </c>
      <c r="M1232">
        <v>101</v>
      </c>
      <c r="N1232">
        <v>58</v>
      </c>
      <c r="O1232">
        <v>54</v>
      </c>
      <c r="P1232">
        <v>15</v>
      </c>
      <c r="Q1232">
        <v>30</v>
      </c>
      <c r="R1232">
        <v>0</v>
      </c>
      <c r="S1232">
        <v>4</v>
      </c>
      <c r="T1232">
        <v>43</v>
      </c>
      <c r="U1232">
        <v>4.5369299999999999</v>
      </c>
      <c r="V1232">
        <v>3.1652999999999998</v>
      </c>
      <c r="W1232">
        <v>1.43333</v>
      </c>
      <c r="X1232">
        <v>1.5826499999999999</v>
      </c>
      <c r="Y1232">
        <v>0.112565</v>
      </c>
      <c r="Z1232">
        <v>7.8534000000000007E-2</v>
      </c>
      <c r="AA1232">
        <v>3.4031413495540598E-2</v>
      </c>
      <c r="AB1232">
        <v>0.29022999999999999</v>
      </c>
      <c r="AC1232">
        <v>1.53576</v>
      </c>
      <c r="AD1232">
        <v>0.29655199999999998</v>
      </c>
      <c r="AE1232">
        <v>0.663636</v>
      </c>
      <c r="AH1232">
        <v>5.7286599999999996</v>
      </c>
      <c r="AI1232">
        <v>4.7210299999999997E-2</v>
      </c>
      <c r="AJ1232">
        <v>0.40919100000000003</v>
      </c>
      <c r="AK1232">
        <v>999</v>
      </c>
      <c r="AO1232">
        <v>18510</v>
      </c>
    </row>
    <row r="1233" spans="1:41" x14ac:dyDescent="0.45">
      <c r="A1233" t="s">
        <v>8518</v>
      </c>
      <c r="B1233" t="s">
        <v>207</v>
      </c>
      <c r="C1233">
        <v>3</v>
      </c>
      <c r="D1233">
        <v>5</v>
      </c>
      <c r="F1233">
        <v>4.88246</v>
      </c>
      <c r="G1233">
        <v>41</v>
      </c>
      <c r="H1233">
        <v>1</v>
      </c>
      <c r="K1233">
        <v>55.3</v>
      </c>
      <c r="L1233">
        <v>242</v>
      </c>
      <c r="M1233">
        <v>56</v>
      </c>
      <c r="N1233">
        <v>32</v>
      </c>
      <c r="O1233">
        <v>30</v>
      </c>
      <c r="P1233">
        <v>8</v>
      </c>
      <c r="Q1233">
        <v>18</v>
      </c>
      <c r="R1233">
        <v>1</v>
      </c>
      <c r="S1233">
        <v>7</v>
      </c>
      <c r="T1233">
        <v>47</v>
      </c>
      <c r="U1233">
        <v>7.6491899999999999</v>
      </c>
      <c r="V1233">
        <v>2.9294799999999999</v>
      </c>
      <c r="W1233">
        <v>2.61111</v>
      </c>
      <c r="X1233">
        <v>1.30199</v>
      </c>
      <c r="Y1233">
        <v>0.194215</v>
      </c>
      <c r="Z1233">
        <v>7.4380199999999994E-2</v>
      </c>
      <c r="AA1233">
        <v>0.11983471363782799</v>
      </c>
      <c r="AB1233">
        <v>0.25806499999999999</v>
      </c>
      <c r="AC1233">
        <v>1.33816</v>
      </c>
      <c r="AD1233">
        <v>0.296296</v>
      </c>
      <c r="AE1233">
        <v>0.66879</v>
      </c>
      <c r="AH1233">
        <v>4.7921100000000001</v>
      </c>
      <c r="AI1233">
        <v>4.68014E-2</v>
      </c>
      <c r="AJ1233">
        <v>-0.113387</v>
      </c>
      <c r="AK1233">
        <v>999</v>
      </c>
      <c r="AO1233" t="s">
        <v>8519</v>
      </c>
    </row>
    <row r="1234" spans="1:41" x14ac:dyDescent="0.45">
      <c r="A1234" t="s">
        <v>8520</v>
      </c>
      <c r="C1234">
        <v>3</v>
      </c>
      <c r="D1234">
        <v>6</v>
      </c>
      <c r="F1234">
        <v>5.3731299999999997</v>
      </c>
      <c r="G1234">
        <v>20</v>
      </c>
      <c r="H1234">
        <v>14</v>
      </c>
      <c r="K1234">
        <v>73.7</v>
      </c>
      <c r="L1234">
        <v>336</v>
      </c>
      <c r="M1234">
        <v>81</v>
      </c>
      <c r="N1234">
        <v>47</v>
      </c>
      <c r="O1234">
        <v>44</v>
      </c>
      <c r="P1234">
        <v>11</v>
      </c>
      <c r="Q1234">
        <v>34</v>
      </c>
      <c r="R1234">
        <v>0</v>
      </c>
      <c r="S1234">
        <v>5</v>
      </c>
      <c r="T1234">
        <v>51</v>
      </c>
      <c r="U1234">
        <v>6.2279499999999999</v>
      </c>
      <c r="V1234">
        <v>4.1519700000000004</v>
      </c>
      <c r="W1234">
        <v>1.5</v>
      </c>
      <c r="X1234">
        <v>1.34328</v>
      </c>
      <c r="Y1234">
        <v>0.151786</v>
      </c>
      <c r="Z1234">
        <v>0.10119</v>
      </c>
      <c r="AA1234">
        <v>5.05952388048172E-2</v>
      </c>
      <c r="AB1234">
        <v>0.272727</v>
      </c>
      <c r="AC1234">
        <v>1.5603800000000001</v>
      </c>
      <c r="AD1234">
        <v>0.29787200000000003</v>
      </c>
      <c r="AE1234">
        <v>0.68273099999999998</v>
      </c>
      <c r="AH1234">
        <v>5.3988699999999996</v>
      </c>
      <c r="AI1234">
        <v>4.5757699999999998E-2</v>
      </c>
      <c r="AJ1234">
        <v>-0.13434699999999999</v>
      </c>
      <c r="AK1234">
        <v>999</v>
      </c>
      <c r="AO1234" t="s">
        <v>8521</v>
      </c>
    </row>
    <row r="1235" spans="1:41" x14ac:dyDescent="0.45">
      <c r="A1235" t="s">
        <v>8522</v>
      </c>
      <c r="B1235" t="s">
        <v>10</v>
      </c>
      <c r="C1235">
        <v>2</v>
      </c>
      <c r="D1235">
        <v>3</v>
      </c>
      <c r="F1235">
        <v>4.85961</v>
      </c>
      <c r="G1235">
        <v>27</v>
      </c>
      <c r="H1235">
        <v>1</v>
      </c>
      <c r="K1235">
        <v>46.3</v>
      </c>
      <c r="L1235">
        <v>209</v>
      </c>
      <c r="M1235">
        <v>50</v>
      </c>
      <c r="N1235">
        <v>27</v>
      </c>
      <c r="O1235">
        <v>25</v>
      </c>
      <c r="P1235">
        <v>5</v>
      </c>
      <c r="Q1235">
        <v>16</v>
      </c>
      <c r="R1235">
        <v>1</v>
      </c>
      <c r="S1235">
        <v>6</v>
      </c>
      <c r="T1235">
        <v>33</v>
      </c>
      <c r="U1235">
        <v>6.4146900000000002</v>
      </c>
      <c r="V1235">
        <v>3.11015</v>
      </c>
      <c r="W1235">
        <v>2.0625</v>
      </c>
      <c r="X1235">
        <v>0.97192199999999995</v>
      </c>
      <c r="Y1235">
        <v>0.15789500000000001</v>
      </c>
      <c r="Z1235">
        <v>7.6554999999999998E-2</v>
      </c>
      <c r="AA1235">
        <v>8.1339709460735293E-2</v>
      </c>
      <c r="AB1235">
        <v>0.26738000000000001</v>
      </c>
      <c r="AC1235">
        <v>1.4254899999999999</v>
      </c>
      <c r="AD1235">
        <v>0.30201299999999998</v>
      </c>
      <c r="AE1235">
        <v>0.66101699999999997</v>
      </c>
      <c r="AH1235">
        <v>4.6589299999999998</v>
      </c>
      <c r="AI1235">
        <v>4.1502400000000002E-2</v>
      </c>
      <c r="AJ1235">
        <v>-0.19406100000000001</v>
      </c>
      <c r="AK1235">
        <v>999</v>
      </c>
      <c r="AO1235" t="s">
        <v>8523</v>
      </c>
    </row>
    <row r="1236" spans="1:41" x14ac:dyDescent="0.45">
      <c r="A1236" t="s">
        <v>7371</v>
      </c>
      <c r="B1236" t="s">
        <v>155</v>
      </c>
      <c r="C1236">
        <v>5</v>
      </c>
      <c r="D1236">
        <v>12</v>
      </c>
      <c r="F1236">
        <v>5.8205299999999998</v>
      </c>
      <c r="G1236">
        <v>23</v>
      </c>
      <c r="H1236">
        <v>23</v>
      </c>
      <c r="K1236">
        <v>123.7</v>
      </c>
      <c r="L1236">
        <v>552</v>
      </c>
      <c r="M1236">
        <v>142</v>
      </c>
      <c r="N1236">
        <v>86</v>
      </c>
      <c r="O1236">
        <v>80</v>
      </c>
      <c r="P1236">
        <v>23</v>
      </c>
      <c r="Q1236">
        <v>44</v>
      </c>
      <c r="R1236">
        <v>0</v>
      </c>
      <c r="S1236">
        <v>5</v>
      </c>
      <c r="T1236">
        <v>87</v>
      </c>
      <c r="U1236">
        <v>6.3298300000000003</v>
      </c>
      <c r="V1236">
        <v>3.2012900000000002</v>
      </c>
      <c r="W1236">
        <v>1.9772700000000001</v>
      </c>
      <c r="X1236">
        <v>1.6734</v>
      </c>
      <c r="Y1236">
        <v>0.157609</v>
      </c>
      <c r="Z1236">
        <v>7.9710100000000006E-2</v>
      </c>
      <c r="AA1236">
        <v>7.7898554503917694E-2</v>
      </c>
      <c r="AB1236">
        <v>0.282306</v>
      </c>
      <c r="AC1236">
        <v>1.5036400000000001</v>
      </c>
      <c r="AD1236">
        <v>0.30279899999999998</v>
      </c>
      <c r="AE1236">
        <v>0.65019499999999997</v>
      </c>
      <c r="AH1236">
        <v>5.4539099999999996</v>
      </c>
      <c r="AI1236">
        <v>4.1483899999999997E-2</v>
      </c>
      <c r="AJ1236">
        <v>-0.22517000000000001</v>
      </c>
      <c r="AK1236">
        <v>999</v>
      </c>
      <c r="AO1236">
        <v>7593</v>
      </c>
    </row>
    <row r="1237" spans="1:41" x14ac:dyDescent="0.45">
      <c r="A1237" t="s">
        <v>8524</v>
      </c>
      <c r="B1237" t="s">
        <v>207</v>
      </c>
      <c r="C1237">
        <v>3</v>
      </c>
      <c r="D1237">
        <v>5</v>
      </c>
      <c r="F1237">
        <v>5.3109999999999999</v>
      </c>
      <c r="G1237">
        <v>24</v>
      </c>
      <c r="H1237">
        <v>9</v>
      </c>
      <c r="K1237">
        <v>62.7</v>
      </c>
      <c r="L1237">
        <v>290</v>
      </c>
      <c r="M1237">
        <v>61</v>
      </c>
      <c r="N1237">
        <v>40</v>
      </c>
      <c r="O1237">
        <v>37</v>
      </c>
      <c r="P1237">
        <v>8</v>
      </c>
      <c r="Q1237">
        <v>42</v>
      </c>
      <c r="R1237">
        <v>0</v>
      </c>
      <c r="S1237">
        <v>2</v>
      </c>
      <c r="T1237">
        <v>50</v>
      </c>
      <c r="U1237">
        <v>7.1770300000000002</v>
      </c>
      <c r="V1237">
        <v>6.0287100000000002</v>
      </c>
      <c r="W1237">
        <v>1.19048</v>
      </c>
      <c r="X1237">
        <v>1.1483300000000001</v>
      </c>
      <c r="Y1237">
        <v>0.17241400000000001</v>
      </c>
      <c r="Z1237">
        <v>0.14482800000000001</v>
      </c>
      <c r="AA1237">
        <v>2.7586206793785002E-2</v>
      </c>
      <c r="AB1237">
        <v>0.24796699999999999</v>
      </c>
      <c r="AC1237">
        <v>1.6427400000000001</v>
      </c>
      <c r="AD1237">
        <v>0.28191500000000003</v>
      </c>
      <c r="AE1237">
        <v>0.68627499999999997</v>
      </c>
      <c r="AH1237">
        <v>5.4241000000000001</v>
      </c>
      <c r="AI1237">
        <v>4.1208599999999998E-2</v>
      </c>
      <c r="AJ1237">
        <v>-8.3621000000000001E-2</v>
      </c>
      <c r="AK1237">
        <v>999</v>
      </c>
      <c r="AO1237" t="s">
        <v>8525</v>
      </c>
    </row>
    <row r="1238" spans="1:41" x14ac:dyDescent="0.45">
      <c r="A1238" t="s">
        <v>7297</v>
      </c>
      <c r="B1238" t="s">
        <v>28</v>
      </c>
      <c r="C1238">
        <v>3</v>
      </c>
      <c r="D1238">
        <v>4</v>
      </c>
      <c r="F1238">
        <v>4.7045500000000002</v>
      </c>
      <c r="G1238">
        <v>49</v>
      </c>
      <c r="H1238">
        <v>0</v>
      </c>
      <c r="K1238">
        <v>44</v>
      </c>
      <c r="L1238">
        <v>189</v>
      </c>
      <c r="M1238">
        <v>42</v>
      </c>
      <c r="N1238">
        <v>25</v>
      </c>
      <c r="O1238">
        <v>23</v>
      </c>
      <c r="P1238">
        <v>7</v>
      </c>
      <c r="Q1238">
        <v>18</v>
      </c>
      <c r="R1238">
        <v>2</v>
      </c>
      <c r="S1238">
        <v>2</v>
      </c>
      <c r="T1238">
        <v>48</v>
      </c>
      <c r="U1238">
        <v>9.8181799999999999</v>
      </c>
      <c r="V1238">
        <v>3.6818200000000001</v>
      </c>
      <c r="W1238">
        <v>2.6666699999999999</v>
      </c>
      <c r="X1238">
        <v>1.4318200000000001</v>
      </c>
      <c r="Y1238">
        <v>0.25396800000000003</v>
      </c>
      <c r="Z1238">
        <v>9.5238100000000006E-2</v>
      </c>
      <c r="AA1238">
        <v>0.15873017162084499</v>
      </c>
      <c r="AB1238">
        <v>0.24852099999999999</v>
      </c>
      <c r="AC1238">
        <v>1.36364</v>
      </c>
      <c r="AD1238">
        <v>0.30701800000000001</v>
      </c>
      <c r="AE1238">
        <v>0.69721100000000003</v>
      </c>
      <c r="AH1238">
        <v>4.5050400000000002</v>
      </c>
      <c r="AI1238">
        <v>4.1147599999999999E-2</v>
      </c>
      <c r="AJ1238">
        <v>2.5024100000000001E-2</v>
      </c>
      <c r="AK1238">
        <v>999</v>
      </c>
      <c r="AO1238">
        <v>3096</v>
      </c>
    </row>
    <row r="1239" spans="1:41" x14ac:dyDescent="0.45">
      <c r="A1239" t="s">
        <v>8526</v>
      </c>
      <c r="C1239">
        <v>3</v>
      </c>
      <c r="D1239">
        <v>3</v>
      </c>
      <c r="F1239">
        <v>4.8566599999999998</v>
      </c>
      <c r="G1239">
        <v>19</v>
      </c>
      <c r="H1239">
        <v>8</v>
      </c>
      <c r="K1239">
        <v>59.3</v>
      </c>
      <c r="L1239">
        <v>272</v>
      </c>
      <c r="M1239">
        <v>54</v>
      </c>
      <c r="N1239">
        <v>34</v>
      </c>
      <c r="O1239">
        <v>32</v>
      </c>
      <c r="P1239">
        <v>7</v>
      </c>
      <c r="Q1239">
        <v>37</v>
      </c>
      <c r="R1239">
        <v>1</v>
      </c>
      <c r="S1239">
        <v>6</v>
      </c>
      <c r="T1239">
        <v>54</v>
      </c>
      <c r="U1239">
        <v>8.1956199999999999</v>
      </c>
      <c r="V1239">
        <v>5.6155099999999996</v>
      </c>
      <c r="W1239">
        <v>1.45946</v>
      </c>
      <c r="X1239">
        <v>1.0623899999999999</v>
      </c>
      <c r="Y1239">
        <v>0.19852900000000001</v>
      </c>
      <c r="Z1239">
        <v>0.13602900000000001</v>
      </c>
      <c r="AA1239">
        <v>6.25E-2</v>
      </c>
      <c r="AB1239">
        <v>0.23580799999999999</v>
      </c>
      <c r="AC1239">
        <v>1.53457</v>
      </c>
      <c r="AD1239">
        <v>0.27976200000000001</v>
      </c>
      <c r="AE1239">
        <v>0.70196999999999998</v>
      </c>
      <c r="AH1239">
        <v>5.1437400000000002</v>
      </c>
      <c r="AI1239">
        <v>4.0715700000000001E-2</v>
      </c>
      <c r="AJ1239">
        <v>0.25021399999999999</v>
      </c>
      <c r="AK1239">
        <v>999</v>
      </c>
      <c r="AO1239" t="s">
        <v>8527</v>
      </c>
    </row>
    <row r="1240" spans="1:41" x14ac:dyDescent="0.45">
      <c r="A1240" t="s">
        <v>8528</v>
      </c>
      <c r="C1240">
        <v>1</v>
      </c>
      <c r="D1240">
        <v>2</v>
      </c>
      <c r="F1240">
        <v>5.2941200000000004</v>
      </c>
      <c r="G1240">
        <v>15</v>
      </c>
      <c r="H1240">
        <v>9</v>
      </c>
      <c r="K1240">
        <v>51</v>
      </c>
      <c r="L1240">
        <v>230</v>
      </c>
      <c r="M1240">
        <v>56</v>
      </c>
      <c r="N1240">
        <v>32</v>
      </c>
      <c r="O1240">
        <v>30</v>
      </c>
      <c r="P1240">
        <v>7</v>
      </c>
      <c r="Q1240">
        <v>19</v>
      </c>
      <c r="R1240">
        <v>0</v>
      </c>
      <c r="S1240">
        <v>7</v>
      </c>
      <c r="T1240">
        <v>33</v>
      </c>
      <c r="U1240">
        <v>5.8235299999999999</v>
      </c>
      <c r="V1240">
        <v>3.3529399999999998</v>
      </c>
      <c r="W1240">
        <v>1.7368399999999999</v>
      </c>
      <c r="X1240">
        <v>1.23529</v>
      </c>
      <c r="Y1240">
        <v>0.14347799999999999</v>
      </c>
      <c r="Z1240">
        <v>8.2608699999999993E-2</v>
      </c>
      <c r="AA1240">
        <v>6.0869567096233299E-2</v>
      </c>
      <c r="AB1240">
        <v>0.27450999999999998</v>
      </c>
      <c r="AC1240">
        <v>1.4705900000000001</v>
      </c>
      <c r="AD1240">
        <v>0.29878100000000002</v>
      </c>
      <c r="AE1240">
        <v>0.65950900000000001</v>
      </c>
      <c r="AH1240">
        <v>5.2746500000000003</v>
      </c>
      <c r="AI1240">
        <v>4.0694800000000003E-2</v>
      </c>
      <c r="AJ1240">
        <v>0.14501800000000001</v>
      </c>
      <c r="AK1240">
        <v>999</v>
      </c>
      <c r="AO1240" t="s">
        <v>8529</v>
      </c>
    </row>
    <row r="1241" spans="1:41" x14ac:dyDescent="0.45">
      <c r="A1241" t="s">
        <v>7619</v>
      </c>
      <c r="B1241" t="s">
        <v>104</v>
      </c>
      <c r="C1241">
        <v>2</v>
      </c>
      <c r="D1241">
        <v>2</v>
      </c>
      <c r="F1241">
        <v>5.0294100000000004</v>
      </c>
      <c r="G1241">
        <v>37</v>
      </c>
      <c r="H1241">
        <v>1</v>
      </c>
      <c r="K1241">
        <v>34</v>
      </c>
      <c r="L1241">
        <v>152</v>
      </c>
      <c r="M1241">
        <v>31</v>
      </c>
      <c r="N1241">
        <v>20</v>
      </c>
      <c r="O1241">
        <v>19</v>
      </c>
      <c r="P1241">
        <v>5</v>
      </c>
      <c r="Q1241">
        <v>19</v>
      </c>
      <c r="R1241">
        <v>0</v>
      </c>
      <c r="S1241">
        <v>2</v>
      </c>
      <c r="T1241">
        <v>39</v>
      </c>
      <c r="U1241">
        <v>10.323499999999999</v>
      </c>
      <c r="V1241">
        <v>5.0294100000000004</v>
      </c>
      <c r="W1241">
        <v>2.0526300000000002</v>
      </c>
      <c r="X1241">
        <v>1.3235300000000001</v>
      </c>
      <c r="Y1241">
        <v>0.256579</v>
      </c>
      <c r="Z1241">
        <v>0.125</v>
      </c>
      <c r="AA1241">
        <v>0.13157895207404999</v>
      </c>
      <c r="AB1241">
        <v>0.23664099999999999</v>
      </c>
      <c r="AC1241">
        <v>1.4705900000000001</v>
      </c>
      <c r="AD1241">
        <v>0.29885099999999998</v>
      </c>
      <c r="AE1241">
        <v>0.69767400000000002</v>
      </c>
      <c r="AH1241">
        <v>4.7256299999999998</v>
      </c>
      <c r="AI1241">
        <v>4.0459700000000001E-2</v>
      </c>
      <c r="AJ1241">
        <v>-7.1812200000000007E-2</v>
      </c>
      <c r="AK1241">
        <v>999</v>
      </c>
      <c r="AO1241">
        <v>17610</v>
      </c>
    </row>
    <row r="1242" spans="1:41" x14ac:dyDescent="0.45">
      <c r="A1242" t="s">
        <v>8530</v>
      </c>
      <c r="C1242">
        <v>3</v>
      </c>
      <c r="D1242">
        <v>3</v>
      </c>
      <c r="F1242">
        <v>4.4000000000000004</v>
      </c>
      <c r="G1242">
        <v>34</v>
      </c>
      <c r="H1242">
        <v>1</v>
      </c>
      <c r="K1242">
        <v>45</v>
      </c>
      <c r="L1242">
        <v>200</v>
      </c>
      <c r="M1242">
        <v>45</v>
      </c>
      <c r="N1242">
        <v>24</v>
      </c>
      <c r="O1242">
        <v>22</v>
      </c>
      <c r="P1242">
        <v>6</v>
      </c>
      <c r="Q1242">
        <v>18</v>
      </c>
      <c r="R1242">
        <v>1</v>
      </c>
      <c r="S1242">
        <v>3</v>
      </c>
      <c r="T1242">
        <v>42</v>
      </c>
      <c r="U1242">
        <v>8.4</v>
      </c>
      <c r="V1242">
        <v>3.6</v>
      </c>
      <c r="W1242">
        <v>2.3333300000000001</v>
      </c>
      <c r="X1242">
        <v>1.2</v>
      </c>
      <c r="Y1242">
        <v>0.21</v>
      </c>
      <c r="Z1242">
        <v>0.09</v>
      </c>
      <c r="AA1242">
        <v>0.11999998986721</v>
      </c>
      <c r="AB1242">
        <v>0.25139699999999998</v>
      </c>
      <c r="AC1242">
        <v>1.4</v>
      </c>
      <c r="AD1242">
        <v>0.29770999999999997</v>
      </c>
      <c r="AE1242">
        <v>0.71428599999999998</v>
      </c>
      <c r="AH1242">
        <v>4.5217099999999997</v>
      </c>
      <c r="AI1242">
        <v>3.9586900000000001E-2</v>
      </c>
      <c r="AJ1242">
        <v>4.42431E-2</v>
      </c>
      <c r="AK1242">
        <v>999</v>
      </c>
      <c r="AO1242">
        <v>19940</v>
      </c>
    </row>
    <row r="1243" spans="1:41" x14ac:dyDescent="0.45">
      <c r="A1243" t="s">
        <v>8531</v>
      </c>
      <c r="C1243">
        <v>4</v>
      </c>
      <c r="D1243">
        <v>4</v>
      </c>
      <c r="F1243">
        <v>4.5957400000000002</v>
      </c>
      <c r="G1243">
        <v>29</v>
      </c>
      <c r="H1243">
        <v>4</v>
      </c>
      <c r="K1243">
        <v>47</v>
      </c>
      <c r="L1243">
        <v>214</v>
      </c>
      <c r="M1243">
        <v>42</v>
      </c>
      <c r="N1243">
        <v>26</v>
      </c>
      <c r="O1243">
        <v>24</v>
      </c>
      <c r="P1243">
        <v>5</v>
      </c>
      <c r="Q1243">
        <v>28</v>
      </c>
      <c r="R1243">
        <v>0</v>
      </c>
      <c r="S1243">
        <v>4</v>
      </c>
      <c r="T1243">
        <v>47</v>
      </c>
      <c r="U1243">
        <v>9</v>
      </c>
      <c r="V1243">
        <v>5.3616999999999999</v>
      </c>
      <c r="W1243">
        <v>1.6785699999999999</v>
      </c>
      <c r="X1243">
        <v>0.95744700000000005</v>
      </c>
      <c r="Y1243">
        <v>0.21962599999999999</v>
      </c>
      <c r="Z1243">
        <v>0.13084100000000001</v>
      </c>
      <c r="AA1243">
        <v>8.8785052299499498E-2</v>
      </c>
      <c r="AB1243">
        <v>0.230769</v>
      </c>
      <c r="AC1243">
        <v>1.48936</v>
      </c>
      <c r="AD1243">
        <v>0.28461500000000001</v>
      </c>
      <c r="AE1243">
        <v>0.69841299999999995</v>
      </c>
      <c r="AH1243">
        <v>4.6805700000000003</v>
      </c>
      <c r="AI1243">
        <v>3.9052200000000002E-2</v>
      </c>
      <c r="AJ1243">
        <v>3.1534100000000002E-2</v>
      </c>
      <c r="AK1243">
        <v>999</v>
      </c>
      <c r="AO1243">
        <v>22982</v>
      </c>
    </row>
    <row r="1244" spans="1:41" x14ac:dyDescent="0.45">
      <c r="A1244" t="s">
        <v>8532</v>
      </c>
      <c r="C1244">
        <v>2</v>
      </c>
      <c r="D1244">
        <v>3</v>
      </c>
      <c r="F1244">
        <v>5.1233399999999998</v>
      </c>
      <c r="G1244">
        <v>27</v>
      </c>
      <c r="H1244">
        <v>6</v>
      </c>
      <c r="K1244">
        <v>52.7</v>
      </c>
      <c r="L1244">
        <v>239</v>
      </c>
      <c r="M1244">
        <v>56</v>
      </c>
      <c r="N1244">
        <v>32</v>
      </c>
      <c r="O1244">
        <v>30</v>
      </c>
      <c r="P1244">
        <v>7</v>
      </c>
      <c r="Q1244">
        <v>24</v>
      </c>
      <c r="R1244">
        <v>0</v>
      </c>
      <c r="S1244">
        <v>3</v>
      </c>
      <c r="T1244">
        <v>40</v>
      </c>
      <c r="U1244">
        <v>6.8311200000000003</v>
      </c>
      <c r="V1244">
        <v>4.0986700000000003</v>
      </c>
      <c r="W1244">
        <v>1.6666700000000001</v>
      </c>
      <c r="X1244">
        <v>1.1954499999999999</v>
      </c>
      <c r="Y1244">
        <v>0.16736400000000001</v>
      </c>
      <c r="Z1244">
        <v>0.10041799999999999</v>
      </c>
      <c r="AA1244">
        <v>6.6945604979991899E-2</v>
      </c>
      <c r="AB1244">
        <v>0.26415100000000002</v>
      </c>
      <c r="AC1244">
        <v>1.51803</v>
      </c>
      <c r="AD1244">
        <v>0.29697000000000001</v>
      </c>
      <c r="AE1244">
        <v>0.68376099999999995</v>
      </c>
      <c r="AH1244">
        <v>5.0007700000000002</v>
      </c>
      <c r="AI1244">
        <v>3.7113300000000002E-2</v>
      </c>
      <c r="AJ1244">
        <v>9.1192599999999999E-2</v>
      </c>
      <c r="AK1244">
        <v>999</v>
      </c>
      <c r="AO1244" t="s">
        <v>8533</v>
      </c>
    </row>
    <row r="1245" spans="1:41" x14ac:dyDescent="0.45">
      <c r="A1245" t="s">
        <v>7540</v>
      </c>
      <c r="B1245" t="s">
        <v>46</v>
      </c>
      <c r="C1245">
        <v>2</v>
      </c>
      <c r="D1245">
        <v>4</v>
      </c>
      <c r="F1245">
        <v>4.8566599999999998</v>
      </c>
      <c r="G1245">
        <v>34</v>
      </c>
      <c r="H1245">
        <v>6</v>
      </c>
      <c r="K1245">
        <v>59.3</v>
      </c>
      <c r="L1245">
        <v>272</v>
      </c>
      <c r="M1245">
        <v>66</v>
      </c>
      <c r="N1245">
        <v>34</v>
      </c>
      <c r="O1245">
        <v>32</v>
      </c>
      <c r="P1245">
        <v>8</v>
      </c>
      <c r="Q1245">
        <v>26</v>
      </c>
      <c r="R1245">
        <v>1</v>
      </c>
      <c r="S1245">
        <v>3</v>
      </c>
      <c r="T1245">
        <v>47</v>
      </c>
      <c r="U1245">
        <v>7.1332199999999997</v>
      </c>
      <c r="V1245">
        <v>3.94604</v>
      </c>
      <c r="W1245">
        <v>1.80769</v>
      </c>
      <c r="X1245">
        <v>1.21417</v>
      </c>
      <c r="Y1245">
        <v>0.172794</v>
      </c>
      <c r="Z1245">
        <v>9.5588199999999998E-2</v>
      </c>
      <c r="AA1245">
        <v>7.7205881476402199E-2</v>
      </c>
      <c r="AB1245">
        <v>0.27160499999999999</v>
      </c>
      <c r="AC1245">
        <v>1.5514300000000001</v>
      </c>
      <c r="AD1245">
        <v>0.30851099999999998</v>
      </c>
      <c r="AE1245">
        <v>0.71782199999999996</v>
      </c>
      <c r="AH1245">
        <v>4.89079</v>
      </c>
      <c r="AI1245">
        <v>3.6692599999999999E-2</v>
      </c>
      <c r="AJ1245">
        <v>4.6732700000000002E-2</v>
      </c>
      <c r="AK1245">
        <v>999</v>
      </c>
      <c r="AO1245">
        <v>14706</v>
      </c>
    </row>
    <row r="1246" spans="1:41" x14ac:dyDescent="0.45">
      <c r="A1246" t="s">
        <v>7464</v>
      </c>
      <c r="B1246" t="s">
        <v>155</v>
      </c>
      <c r="C1246">
        <v>2</v>
      </c>
      <c r="D1246">
        <v>2</v>
      </c>
      <c r="F1246">
        <v>4.5762700000000001</v>
      </c>
      <c r="G1246">
        <v>49</v>
      </c>
      <c r="H1246">
        <v>0</v>
      </c>
      <c r="K1246">
        <v>59</v>
      </c>
      <c r="L1246">
        <v>260</v>
      </c>
      <c r="M1246">
        <v>62</v>
      </c>
      <c r="N1246">
        <v>32</v>
      </c>
      <c r="O1246">
        <v>30</v>
      </c>
      <c r="P1246">
        <v>8</v>
      </c>
      <c r="Q1246">
        <v>23</v>
      </c>
      <c r="R1246">
        <v>1</v>
      </c>
      <c r="S1246">
        <v>1</v>
      </c>
      <c r="T1246">
        <v>52</v>
      </c>
      <c r="U1246">
        <v>7.9321999999999999</v>
      </c>
      <c r="V1246">
        <v>3.50847</v>
      </c>
      <c r="W1246">
        <v>2.2608700000000002</v>
      </c>
      <c r="X1246">
        <v>1.22034</v>
      </c>
      <c r="Y1246">
        <v>0.2</v>
      </c>
      <c r="Z1246">
        <v>8.8461499999999998E-2</v>
      </c>
      <c r="AA1246">
        <v>0.11153846234083099</v>
      </c>
      <c r="AB1246">
        <v>0.262712</v>
      </c>
      <c r="AC1246">
        <v>1.44068</v>
      </c>
      <c r="AD1246">
        <v>0.30681799999999998</v>
      </c>
      <c r="AE1246">
        <v>0.71815700000000005</v>
      </c>
      <c r="AH1246">
        <v>4.4753800000000004</v>
      </c>
      <c r="AI1246">
        <v>3.6643500000000002E-2</v>
      </c>
      <c r="AJ1246">
        <v>0.120351</v>
      </c>
      <c r="AK1246">
        <v>999</v>
      </c>
      <c r="AO1246">
        <v>13761</v>
      </c>
    </row>
    <row r="1247" spans="1:41" x14ac:dyDescent="0.45">
      <c r="A1247" t="s">
        <v>7298</v>
      </c>
      <c r="B1247" t="s">
        <v>170</v>
      </c>
      <c r="C1247">
        <v>4</v>
      </c>
      <c r="D1247">
        <v>7</v>
      </c>
      <c r="F1247">
        <v>5.5975599999999996</v>
      </c>
      <c r="G1247">
        <v>18</v>
      </c>
      <c r="H1247">
        <v>18</v>
      </c>
      <c r="K1247">
        <v>82</v>
      </c>
      <c r="L1247">
        <v>384</v>
      </c>
      <c r="M1247">
        <v>99</v>
      </c>
      <c r="N1247">
        <v>55</v>
      </c>
      <c r="O1247">
        <v>51</v>
      </c>
      <c r="P1247">
        <v>15</v>
      </c>
      <c r="Q1247">
        <v>35</v>
      </c>
      <c r="R1247">
        <v>1</v>
      </c>
      <c r="S1247">
        <v>4</v>
      </c>
      <c r="T1247">
        <v>69</v>
      </c>
      <c r="U1247">
        <v>7.5731700000000002</v>
      </c>
      <c r="V1247">
        <v>3.8414600000000001</v>
      </c>
      <c r="W1247">
        <v>1.97143</v>
      </c>
      <c r="X1247">
        <v>1.6463399999999999</v>
      </c>
      <c r="Y1247">
        <v>0.17968799999999999</v>
      </c>
      <c r="Z1247">
        <v>9.1145799999999999E-2</v>
      </c>
      <c r="AA1247">
        <v>8.8541664183139801E-2</v>
      </c>
      <c r="AB1247">
        <v>0.28695700000000002</v>
      </c>
      <c r="AC1247">
        <v>1.63415</v>
      </c>
      <c r="AD1247">
        <v>0.32183899999999999</v>
      </c>
      <c r="AE1247">
        <v>0.69911500000000004</v>
      </c>
      <c r="AH1247">
        <v>5.3769900000000002</v>
      </c>
      <c r="AI1247">
        <v>3.5837800000000003E-2</v>
      </c>
      <c r="AJ1247">
        <v>-0.28706500000000001</v>
      </c>
      <c r="AK1247">
        <v>999</v>
      </c>
      <c r="AO1247">
        <v>6632</v>
      </c>
    </row>
    <row r="1248" spans="1:41" x14ac:dyDescent="0.45">
      <c r="A1248" t="s">
        <v>7496</v>
      </c>
      <c r="B1248" t="s">
        <v>31</v>
      </c>
      <c r="C1248">
        <v>4</v>
      </c>
      <c r="D1248">
        <v>4</v>
      </c>
      <c r="F1248">
        <v>4.1779500000000001</v>
      </c>
      <c r="G1248">
        <v>57</v>
      </c>
      <c r="H1248">
        <v>0</v>
      </c>
      <c r="K1248">
        <v>51.7</v>
      </c>
      <c r="L1248">
        <v>219</v>
      </c>
      <c r="M1248">
        <v>46</v>
      </c>
      <c r="N1248">
        <v>26</v>
      </c>
      <c r="O1248">
        <v>24</v>
      </c>
      <c r="P1248">
        <v>8</v>
      </c>
      <c r="Q1248">
        <v>22</v>
      </c>
      <c r="R1248">
        <v>1</v>
      </c>
      <c r="S1248">
        <v>3</v>
      </c>
      <c r="T1248">
        <v>56</v>
      </c>
      <c r="U1248">
        <v>9.7485499999999998</v>
      </c>
      <c r="V1248">
        <v>3.82979</v>
      </c>
      <c r="W1248">
        <v>2.5454500000000002</v>
      </c>
      <c r="X1248">
        <v>1.3926499999999999</v>
      </c>
      <c r="Y1248">
        <v>0.25570799999999999</v>
      </c>
      <c r="Z1248">
        <v>0.100457</v>
      </c>
      <c r="AA1248">
        <v>0.15525115281343399</v>
      </c>
      <c r="AB1248">
        <v>0.23711299999999999</v>
      </c>
      <c r="AC1248">
        <v>1.31528</v>
      </c>
      <c r="AD1248">
        <v>0.29230800000000001</v>
      </c>
      <c r="AE1248">
        <v>0.73943700000000001</v>
      </c>
      <c r="AH1248">
        <v>4.55098</v>
      </c>
      <c r="AI1248">
        <v>3.4787499999999999E-2</v>
      </c>
      <c r="AJ1248">
        <v>0.22667799999999999</v>
      </c>
      <c r="AK1248">
        <v>999</v>
      </c>
      <c r="AO1248">
        <v>11804</v>
      </c>
    </row>
    <row r="1249" spans="1:41" x14ac:dyDescent="0.45">
      <c r="A1249" t="s">
        <v>7520</v>
      </c>
      <c r="B1249" t="s">
        <v>76</v>
      </c>
      <c r="C1249">
        <v>3</v>
      </c>
      <c r="D1249">
        <v>3</v>
      </c>
      <c r="F1249">
        <v>4.6875</v>
      </c>
      <c r="G1249">
        <v>42</v>
      </c>
      <c r="H1249">
        <v>1</v>
      </c>
      <c r="K1249">
        <v>48</v>
      </c>
      <c r="L1249">
        <v>215</v>
      </c>
      <c r="M1249">
        <v>48</v>
      </c>
      <c r="N1249">
        <v>27</v>
      </c>
      <c r="O1249">
        <v>25</v>
      </c>
      <c r="P1249">
        <v>6</v>
      </c>
      <c r="Q1249">
        <v>21</v>
      </c>
      <c r="R1249">
        <v>0</v>
      </c>
      <c r="S1249">
        <v>4</v>
      </c>
      <c r="T1249">
        <v>42</v>
      </c>
      <c r="U1249">
        <v>7.875</v>
      </c>
      <c r="V1249">
        <v>3.9375</v>
      </c>
      <c r="W1249">
        <v>2</v>
      </c>
      <c r="X1249">
        <v>1.125</v>
      </c>
      <c r="Y1249">
        <v>0.19534899999999999</v>
      </c>
      <c r="Z1249">
        <v>9.7674399999999995E-2</v>
      </c>
      <c r="AA1249">
        <v>9.7674421966075897E-2</v>
      </c>
      <c r="AB1249">
        <v>0.25263200000000002</v>
      </c>
      <c r="AC1249">
        <v>1.4375</v>
      </c>
      <c r="AD1249">
        <v>0.29577500000000001</v>
      </c>
      <c r="AE1249">
        <v>0.69306900000000005</v>
      </c>
      <c r="AH1249">
        <v>4.6925400000000002</v>
      </c>
      <c r="AI1249">
        <v>3.4326200000000001E-2</v>
      </c>
      <c r="AJ1249">
        <v>4.0456100000000002E-2</v>
      </c>
      <c r="AK1249">
        <v>999</v>
      </c>
      <c r="AO1249">
        <v>19891</v>
      </c>
    </row>
    <row r="1250" spans="1:41" x14ac:dyDescent="0.45">
      <c r="A1250" t="s">
        <v>7435</v>
      </c>
      <c r="B1250" t="s">
        <v>36</v>
      </c>
      <c r="C1250">
        <v>3</v>
      </c>
      <c r="D1250">
        <v>3</v>
      </c>
      <c r="F1250">
        <v>4.8742700000000001</v>
      </c>
      <c r="G1250">
        <v>52</v>
      </c>
      <c r="H1250">
        <v>1</v>
      </c>
      <c r="K1250">
        <v>51.7</v>
      </c>
      <c r="L1250">
        <v>216</v>
      </c>
      <c r="M1250">
        <v>49</v>
      </c>
      <c r="N1250">
        <v>30</v>
      </c>
      <c r="O1250">
        <v>28</v>
      </c>
      <c r="P1250">
        <v>10</v>
      </c>
      <c r="Q1250">
        <v>19</v>
      </c>
      <c r="R1250">
        <v>1</v>
      </c>
      <c r="S1250">
        <v>1</v>
      </c>
      <c r="T1250">
        <v>51</v>
      </c>
      <c r="U1250">
        <v>8.8781400000000001</v>
      </c>
      <c r="V1250">
        <v>3.3075399999999999</v>
      </c>
      <c r="W1250">
        <v>2.6842100000000002</v>
      </c>
      <c r="X1250">
        <v>1.74081</v>
      </c>
      <c r="Y1250">
        <v>0.23611099999999999</v>
      </c>
      <c r="Z1250">
        <v>8.7963E-2</v>
      </c>
      <c r="AA1250">
        <v>0.14814814180135699</v>
      </c>
      <c r="AB1250">
        <v>0.25</v>
      </c>
      <c r="AC1250">
        <v>1.31528</v>
      </c>
      <c r="AD1250">
        <v>0.28888900000000001</v>
      </c>
      <c r="AE1250">
        <v>0.703704</v>
      </c>
      <c r="AH1250">
        <v>4.9571699999999996</v>
      </c>
      <c r="AI1250">
        <v>3.4235700000000001E-2</v>
      </c>
      <c r="AJ1250">
        <v>4.9148499999999998E-2</v>
      </c>
      <c r="AK1250">
        <v>999</v>
      </c>
      <c r="AO1250">
        <v>14771</v>
      </c>
    </row>
    <row r="1251" spans="1:41" x14ac:dyDescent="0.45">
      <c r="A1251" t="s">
        <v>8534</v>
      </c>
      <c r="C1251">
        <v>3</v>
      </c>
      <c r="D1251">
        <v>3</v>
      </c>
      <c r="F1251">
        <v>4.4000000000000004</v>
      </c>
      <c r="G1251">
        <v>33</v>
      </c>
      <c r="H1251">
        <v>1</v>
      </c>
      <c r="K1251">
        <v>45</v>
      </c>
      <c r="L1251">
        <v>193</v>
      </c>
      <c r="M1251">
        <v>47</v>
      </c>
      <c r="N1251">
        <v>24</v>
      </c>
      <c r="O1251">
        <v>22</v>
      </c>
      <c r="P1251">
        <v>6</v>
      </c>
      <c r="Q1251">
        <v>11</v>
      </c>
      <c r="R1251">
        <v>0</v>
      </c>
      <c r="S1251">
        <v>3</v>
      </c>
      <c r="T1251">
        <v>31</v>
      </c>
      <c r="U1251">
        <v>6.2</v>
      </c>
      <c r="V1251">
        <v>2.2000000000000002</v>
      </c>
      <c r="W1251">
        <v>2.8181799999999999</v>
      </c>
      <c r="X1251">
        <v>1.2</v>
      </c>
      <c r="Y1251">
        <v>0.16062199999999999</v>
      </c>
      <c r="Z1251">
        <v>5.6994799999999998E-2</v>
      </c>
      <c r="AA1251">
        <v>0.103626944124698</v>
      </c>
      <c r="AB1251">
        <v>0.26257000000000003</v>
      </c>
      <c r="AC1251">
        <v>1.2888900000000001</v>
      </c>
      <c r="AD1251">
        <v>0.28873199999999999</v>
      </c>
      <c r="AE1251">
        <v>0.68548399999999998</v>
      </c>
      <c r="AH1251">
        <v>4.5439299999999996</v>
      </c>
      <c r="AI1251">
        <v>3.4080800000000001E-2</v>
      </c>
      <c r="AJ1251">
        <v>6.5739400000000003E-2</v>
      </c>
      <c r="AK1251">
        <v>999</v>
      </c>
      <c r="AO1251" t="s">
        <v>8535</v>
      </c>
    </row>
    <row r="1252" spans="1:41" x14ac:dyDescent="0.45">
      <c r="A1252" t="s">
        <v>8536</v>
      </c>
      <c r="B1252" t="s">
        <v>7</v>
      </c>
      <c r="C1252">
        <v>2</v>
      </c>
      <c r="D1252">
        <v>2</v>
      </c>
      <c r="F1252">
        <v>4.6408800000000001</v>
      </c>
      <c r="G1252">
        <v>42</v>
      </c>
      <c r="H1252">
        <v>0</v>
      </c>
      <c r="K1252">
        <v>54.3</v>
      </c>
      <c r="L1252">
        <v>238</v>
      </c>
      <c r="M1252">
        <v>58</v>
      </c>
      <c r="N1252">
        <v>30</v>
      </c>
      <c r="O1252">
        <v>28</v>
      </c>
      <c r="P1252">
        <v>6</v>
      </c>
      <c r="Q1252">
        <v>17</v>
      </c>
      <c r="R1252">
        <v>1</v>
      </c>
      <c r="S1252">
        <v>4</v>
      </c>
      <c r="T1252">
        <v>36</v>
      </c>
      <c r="U1252">
        <v>5.96685</v>
      </c>
      <c r="V1252">
        <v>2.8176800000000002</v>
      </c>
      <c r="W1252">
        <v>2.1176499999999998</v>
      </c>
      <c r="X1252">
        <v>0.994475</v>
      </c>
      <c r="Y1252">
        <v>0.15126100000000001</v>
      </c>
      <c r="Z1252">
        <v>7.1428599999999995E-2</v>
      </c>
      <c r="AA1252">
        <v>7.9831935465335804E-2</v>
      </c>
      <c r="AB1252">
        <v>0.26728099999999999</v>
      </c>
      <c r="AC1252">
        <v>1.3812199999999999</v>
      </c>
      <c r="AD1252">
        <v>0.29714299999999999</v>
      </c>
      <c r="AE1252">
        <v>0.67567600000000005</v>
      </c>
      <c r="AH1252">
        <v>4.52576</v>
      </c>
      <c r="AI1252">
        <v>3.3484300000000002E-2</v>
      </c>
      <c r="AJ1252">
        <v>1.17304E-2</v>
      </c>
      <c r="AK1252">
        <v>999</v>
      </c>
      <c r="AO1252" t="s">
        <v>8537</v>
      </c>
    </row>
    <row r="1253" spans="1:41" x14ac:dyDescent="0.45">
      <c r="A1253" t="s">
        <v>5612</v>
      </c>
      <c r="B1253" t="s">
        <v>31</v>
      </c>
      <c r="C1253">
        <v>4</v>
      </c>
      <c r="D1253">
        <v>4</v>
      </c>
      <c r="F1253">
        <v>4.5</v>
      </c>
      <c r="G1253">
        <v>35</v>
      </c>
      <c r="H1253">
        <v>0</v>
      </c>
      <c r="K1253">
        <v>56</v>
      </c>
      <c r="L1253">
        <v>253</v>
      </c>
      <c r="M1253">
        <v>48</v>
      </c>
      <c r="N1253">
        <v>30</v>
      </c>
      <c r="O1253">
        <v>28</v>
      </c>
      <c r="P1253">
        <v>7</v>
      </c>
      <c r="Q1253">
        <v>35</v>
      </c>
      <c r="R1253">
        <v>0</v>
      </c>
      <c r="S1253">
        <v>3</v>
      </c>
      <c r="T1253">
        <v>66</v>
      </c>
      <c r="U1253">
        <v>10.607100000000001</v>
      </c>
      <c r="V1253">
        <v>5.625</v>
      </c>
      <c r="W1253">
        <v>1.88571</v>
      </c>
      <c r="X1253">
        <v>1.125</v>
      </c>
      <c r="Y1253">
        <v>0.26086999999999999</v>
      </c>
      <c r="Z1253">
        <v>0.13833999999999999</v>
      </c>
      <c r="AA1253">
        <v>0.12252964079379999</v>
      </c>
      <c r="AB1253">
        <v>0.22325600000000001</v>
      </c>
      <c r="AC1253">
        <v>1.48214</v>
      </c>
      <c r="AD1253">
        <v>0.28873199999999999</v>
      </c>
      <c r="AE1253">
        <v>0.72404400000000002</v>
      </c>
      <c r="AH1253">
        <v>4.5586099999999998</v>
      </c>
      <c r="AI1253">
        <v>3.3146200000000001E-2</v>
      </c>
      <c r="AJ1253">
        <v>6.1552900000000001E-2</v>
      </c>
      <c r="AK1253">
        <v>999</v>
      </c>
      <c r="AO1253" t="s">
        <v>5615</v>
      </c>
    </row>
    <row r="1254" spans="1:41" x14ac:dyDescent="0.45">
      <c r="A1254" t="s">
        <v>8538</v>
      </c>
      <c r="C1254">
        <v>3</v>
      </c>
      <c r="D1254">
        <v>5</v>
      </c>
      <c r="F1254">
        <v>5.4</v>
      </c>
      <c r="G1254">
        <v>34</v>
      </c>
      <c r="H1254">
        <v>6</v>
      </c>
      <c r="K1254">
        <v>60</v>
      </c>
      <c r="L1254">
        <v>273</v>
      </c>
      <c r="M1254">
        <v>67</v>
      </c>
      <c r="N1254">
        <v>39</v>
      </c>
      <c r="O1254">
        <v>36</v>
      </c>
      <c r="P1254">
        <v>9</v>
      </c>
      <c r="Q1254">
        <v>27</v>
      </c>
      <c r="R1254">
        <v>1</v>
      </c>
      <c r="S1254">
        <v>4</v>
      </c>
      <c r="T1254">
        <v>41</v>
      </c>
      <c r="U1254">
        <v>6.15</v>
      </c>
      <c r="V1254">
        <v>4.05</v>
      </c>
      <c r="W1254">
        <v>1.5185200000000001</v>
      </c>
      <c r="X1254">
        <v>1.35</v>
      </c>
      <c r="Y1254">
        <v>0.15018300000000001</v>
      </c>
      <c r="Z1254">
        <v>9.8901100000000006E-2</v>
      </c>
      <c r="AA1254">
        <v>5.1282055675983401E-2</v>
      </c>
      <c r="AB1254">
        <v>0.27685900000000002</v>
      </c>
      <c r="AC1254">
        <v>1.56667</v>
      </c>
      <c r="AD1254">
        <v>0.30208299999999999</v>
      </c>
      <c r="AE1254">
        <v>0.67567600000000005</v>
      </c>
      <c r="AH1254">
        <v>5.3883700000000001</v>
      </c>
      <c r="AI1254">
        <v>3.30856E-2</v>
      </c>
      <c r="AJ1254">
        <v>0.24018200000000001</v>
      </c>
      <c r="AK1254">
        <v>999</v>
      </c>
      <c r="AO1254" t="s">
        <v>8539</v>
      </c>
    </row>
    <row r="1255" spans="1:41" x14ac:dyDescent="0.45">
      <c r="A1255" t="s">
        <v>8540</v>
      </c>
      <c r="C1255">
        <v>3</v>
      </c>
      <c r="D1255">
        <v>4</v>
      </c>
      <c r="F1255">
        <v>5.1798599999999997</v>
      </c>
      <c r="G1255">
        <v>43</v>
      </c>
      <c r="H1255">
        <v>0</v>
      </c>
      <c r="K1255">
        <v>41.7</v>
      </c>
      <c r="L1255">
        <v>189</v>
      </c>
      <c r="M1255">
        <v>41</v>
      </c>
      <c r="N1255">
        <v>26</v>
      </c>
      <c r="O1255">
        <v>24</v>
      </c>
      <c r="P1255">
        <v>6</v>
      </c>
      <c r="Q1255">
        <v>22</v>
      </c>
      <c r="R1255">
        <v>1</v>
      </c>
      <c r="S1255">
        <v>3</v>
      </c>
      <c r="T1255">
        <v>43</v>
      </c>
      <c r="U1255">
        <v>9.2805800000000005</v>
      </c>
      <c r="V1255">
        <v>4.7481999999999998</v>
      </c>
      <c r="W1255">
        <v>1.95455</v>
      </c>
      <c r="X1255">
        <v>1.2949600000000001</v>
      </c>
      <c r="Y1255">
        <v>0.22751299999999999</v>
      </c>
      <c r="Z1255">
        <v>0.11640200000000001</v>
      </c>
      <c r="AA1255">
        <v>0.111111104488372</v>
      </c>
      <c r="AB1255">
        <v>0.25</v>
      </c>
      <c r="AC1255">
        <v>1.5107900000000001</v>
      </c>
      <c r="AD1255">
        <v>0.30434800000000001</v>
      </c>
      <c r="AE1255">
        <v>0.67765600000000004</v>
      </c>
      <c r="AH1255">
        <v>4.8617499999999998</v>
      </c>
      <c r="AI1255">
        <v>3.3015599999999999E-2</v>
      </c>
      <c r="AJ1255">
        <v>4.5590600000000002E-2</v>
      </c>
      <c r="AK1255">
        <v>999</v>
      </c>
      <c r="AO1255" t="s">
        <v>8541</v>
      </c>
    </row>
    <row r="1256" spans="1:41" x14ac:dyDescent="0.45">
      <c r="A1256" t="s">
        <v>8542</v>
      </c>
      <c r="B1256" t="s">
        <v>7</v>
      </c>
      <c r="C1256">
        <v>3</v>
      </c>
      <c r="D1256">
        <v>3</v>
      </c>
      <c r="F1256">
        <v>4.4181800000000004</v>
      </c>
      <c r="G1256">
        <v>38</v>
      </c>
      <c r="H1256">
        <v>0</v>
      </c>
      <c r="K1256">
        <v>55</v>
      </c>
      <c r="L1256">
        <v>239</v>
      </c>
      <c r="M1256">
        <v>60</v>
      </c>
      <c r="N1256">
        <v>29</v>
      </c>
      <c r="O1256">
        <v>27</v>
      </c>
      <c r="P1256">
        <v>6</v>
      </c>
      <c r="Q1256">
        <v>15</v>
      </c>
      <c r="R1256">
        <v>0</v>
      </c>
      <c r="S1256">
        <v>3</v>
      </c>
      <c r="T1256">
        <v>31</v>
      </c>
      <c r="U1256">
        <v>5.07273</v>
      </c>
      <c r="V1256">
        <v>2.4545499999999998</v>
      </c>
      <c r="W1256">
        <v>2.0666699999999998</v>
      </c>
      <c r="X1256">
        <v>0.98181799999999997</v>
      </c>
      <c r="Y1256">
        <v>0.12970699999999999</v>
      </c>
      <c r="Z1256">
        <v>6.2761499999999998E-2</v>
      </c>
      <c r="AA1256">
        <v>6.6945604979991899E-2</v>
      </c>
      <c r="AB1256">
        <v>0.27149299999999998</v>
      </c>
      <c r="AC1256">
        <v>1.36364</v>
      </c>
      <c r="AD1256">
        <v>0.29347800000000002</v>
      </c>
      <c r="AE1256">
        <v>0.69069100000000005</v>
      </c>
      <c r="AH1256">
        <v>4.5277700000000003</v>
      </c>
      <c r="AI1256">
        <v>3.2729899999999999E-2</v>
      </c>
      <c r="AJ1256">
        <v>0.148453</v>
      </c>
      <c r="AK1256">
        <v>999</v>
      </c>
      <c r="AO1256" t="s">
        <v>8543</v>
      </c>
    </row>
    <row r="1257" spans="1:41" x14ac:dyDescent="0.45">
      <c r="A1257" t="s">
        <v>5645</v>
      </c>
      <c r="B1257" t="s">
        <v>7</v>
      </c>
      <c r="C1257">
        <v>2</v>
      </c>
      <c r="D1257">
        <v>2</v>
      </c>
      <c r="F1257">
        <v>4.6252700000000004</v>
      </c>
      <c r="G1257">
        <v>37</v>
      </c>
      <c r="H1257">
        <v>0</v>
      </c>
      <c r="K1257">
        <v>46.7</v>
      </c>
      <c r="L1257">
        <v>203</v>
      </c>
      <c r="M1257">
        <v>48</v>
      </c>
      <c r="N1257">
        <v>26</v>
      </c>
      <c r="O1257">
        <v>24</v>
      </c>
      <c r="P1257">
        <v>5</v>
      </c>
      <c r="Q1257">
        <v>18</v>
      </c>
      <c r="R1257">
        <v>1</v>
      </c>
      <c r="S1257">
        <v>2</v>
      </c>
      <c r="T1257">
        <v>33</v>
      </c>
      <c r="U1257">
        <v>6.3597400000000004</v>
      </c>
      <c r="V1257">
        <v>3.46895</v>
      </c>
      <c r="W1257">
        <v>1.8333299999999999</v>
      </c>
      <c r="X1257">
        <v>0.96359700000000004</v>
      </c>
      <c r="Y1257">
        <v>0.16256200000000001</v>
      </c>
      <c r="Z1257">
        <v>8.8669899999999996E-2</v>
      </c>
      <c r="AA1257">
        <v>7.3891632258892004E-2</v>
      </c>
      <c r="AB1257">
        <v>0.262295</v>
      </c>
      <c r="AC1257">
        <v>1.4132800000000001</v>
      </c>
      <c r="AD1257">
        <v>0.29655199999999998</v>
      </c>
      <c r="AE1257">
        <v>0.67796599999999996</v>
      </c>
      <c r="AH1257">
        <v>4.5184199999999999</v>
      </c>
      <c r="AI1257">
        <v>3.2601100000000001E-2</v>
      </c>
      <c r="AJ1257">
        <v>-9.45294E-3</v>
      </c>
      <c r="AK1257">
        <v>999</v>
      </c>
      <c r="AO1257" t="s">
        <v>5648</v>
      </c>
    </row>
    <row r="1258" spans="1:41" x14ac:dyDescent="0.45">
      <c r="A1258" t="s">
        <v>7444</v>
      </c>
      <c r="B1258" t="s">
        <v>36</v>
      </c>
      <c r="C1258">
        <v>2</v>
      </c>
      <c r="D1258">
        <v>2</v>
      </c>
      <c r="F1258">
        <v>5.0310600000000001</v>
      </c>
      <c r="G1258">
        <v>55</v>
      </c>
      <c r="H1258">
        <v>1</v>
      </c>
      <c r="K1258">
        <v>48.3</v>
      </c>
      <c r="L1258">
        <v>212</v>
      </c>
      <c r="M1258">
        <v>45</v>
      </c>
      <c r="N1258">
        <v>29</v>
      </c>
      <c r="O1258">
        <v>27</v>
      </c>
      <c r="P1258">
        <v>7</v>
      </c>
      <c r="Q1258">
        <v>24</v>
      </c>
      <c r="R1258">
        <v>6</v>
      </c>
      <c r="S1258">
        <v>5</v>
      </c>
      <c r="T1258">
        <v>48</v>
      </c>
      <c r="U1258">
        <v>8.9441000000000006</v>
      </c>
      <c r="V1258">
        <v>4.4720500000000003</v>
      </c>
      <c r="W1258">
        <v>2</v>
      </c>
      <c r="X1258">
        <v>1.3043499999999999</v>
      </c>
      <c r="Y1258">
        <v>0.22641500000000001</v>
      </c>
      <c r="Z1258">
        <v>0.113208</v>
      </c>
      <c r="AA1258">
        <v>0.11320754885673499</v>
      </c>
      <c r="AB1258">
        <v>0.24590200000000001</v>
      </c>
      <c r="AC1258">
        <v>1.4285699999999999</v>
      </c>
      <c r="AD1258">
        <v>0.296875</v>
      </c>
      <c r="AE1258">
        <v>0.67567600000000005</v>
      </c>
      <c r="AH1258">
        <v>4.9527599999999996</v>
      </c>
      <c r="AI1258">
        <v>3.1951599999999997E-2</v>
      </c>
      <c r="AJ1258">
        <v>-4.7583300000000002E-2</v>
      </c>
      <c r="AK1258">
        <v>999</v>
      </c>
      <c r="AO1258">
        <v>14874</v>
      </c>
    </row>
    <row r="1259" spans="1:41" x14ac:dyDescent="0.45">
      <c r="A1259" t="s">
        <v>8544</v>
      </c>
      <c r="B1259" t="s">
        <v>56</v>
      </c>
      <c r="C1259">
        <v>2</v>
      </c>
      <c r="D1259">
        <v>2</v>
      </c>
      <c r="F1259">
        <v>4.3249399999999998</v>
      </c>
      <c r="G1259">
        <v>40</v>
      </c>
      <c r="H1259">
        <v>0</v>
      </c>
      <c r="K1259">
        <v>43.7</v>
      </c>
      <c r="L1259">
        <v>192</v>
      </c>
      <c r="M1259">
        <v>37</v>
      </c>
      <c r="N1259">
        <v>22</v>
      </c>
      <c r="O1259">
        <v>21</v>
      </c>
      <c r="P1259">
        <v>6</v>
      </c>
      <c r="Q1259">
        <v>26</v>
      </c>
      <c r="R1259">
        <v>1</v>
      </c>
      <c r="S1259">
        <v>2</v>
      </c>
      <c r="T1259">
        <v>51</v>
      </c>
      <c r="U1259">
        <v>10.503399999999999</v>
      </c>
      <c r="V1259">
        <v>5.3546899999999997</v>
      </c>
      <c r="W1259">
        <v>1.9615400000000001</v>
      </c>
      <c r="X1259">
        <v>1.2357</v>
      </c>
      <c r="Y1259">
        <v>0.265625</v>
      </c>
      <c r="Z1259">
        <v>0.13541700000000001</v>
      </c>
      <c r="AA1259">
        <v>0.13020832836627899</v>
      </c>
      <c r="AB1259">
        <v>0.22561</v>
      </c>
      <c r="AC1259">
        <v>1.4416500000000001</v>
      </c>
      <c r="AD1259">
        <v>0.28971999999999998</v>
      </c>
      <c r="AE1259">
        <v>0.75091600000000003</v>
      </c>
      <c r="AH1259">
        <v>4.6280400000000004</v>
      </c>
      <c r="AI1259">
        <v>3.0567799999999999E-2</v>
      </c>
      <c r="AJ1259">
        <v>0.21606400000000001</v>
      </c>
      <c r="AK1259">
        <v>999</v>
      </c>
      <c r="AO1259" t="s">
        <v>8545</v>
      </c>
    </row>
    <row r="1260" spans="1:41" x14ac:dyDescent="0.45">
      <c r="A1260" t="s">
        <v>8546</v>
      </c>
      <c r="C1260">
        <v>4</v>
      </c>
      <c r="D1260">
        <v>5</v>
      </c>
      <c r="F1260">
        <v>4.8461499999999997</v>
      </c>
      <c r="G1260">
        <v>28</v>
      </c>
      <c r="H1260">
        <v>11</v>
      </c>
      <c r="K1260">
        <v>65</v>
      </c>
      <c r="L1260">
        <v>303</v>
      </c>
      <c r="M1260">
        <v>63</v>
      </c>
      <c r="N1260">
        <v>37</v>
      </c>
      <c r="O1260">
        <v>35</v>
      </c>
      <c r="P1260">
        <v>8</v>
      </c>
      <c r="Q1260">
        <v>43</v>
      </c>
      <c r="R1260">
        <v>0</v>
      </c>
      <c r="S1260">
        <v>5</v>
      </c>
      <c r="T1260">
        <v>63</v>
      </c>
      <c r="U1260">
        <v>8.7230799999999995</v>
      </c>
      <c r="V1260">
        <v>5.9538500000000001</v>
      </c>
      <c r="W1260">
        <v>1.46512</v>
      </c>
      <c r="X1260">
        <v>1.1076900000000001</v>
      </c>
      <c r="Y1260">
        <v>0.20792099999999999</v>
      </c>
      <c r="Z1260">
        <v>0.14191400000000001</v>
      </c>
      <c r="AA1260">
        <v>6.6006600856781006E-2</v>
      </c>
      <c r="AB1260">
        <v>0.247059</v>
      </c>
      <c r="AC1260">
        <v>1.6307700000000001</v>
      </c>
      <c r="AD1260">
        <v>0.29891299999999998</v>
      </c>
      <c r="AE1260">
        <v>0.72784800000000005</v>
      </c>
      <c r="AH1260">
        <v>5.1319600000000003</v>
      </c>
      <c r="AI1260">
        <v>3.0079700000000001E-2</v>
      </c>
      <c r="AJ1260">
        <v>0.239813</v>
      </c>
      <c r="AK1260">
        <v>999</v>
      </c>
      <c r="AO1260" t="s">
        <v>8547</v>
      </c>
    </row>
    <row r="1261" spans="1:41" x14ac:dyDescent="0.45">
      <c r="A1261" t="s">
        <v>8548</v>
      </c>
      <c r="B1261" t="s">
        <v>207</v>
      </c>
      <c r="C1261">
        <v>3</v>
      </c>
      <c r="D1261">
        <v>5</v>
      </c>
      <c r="F1261">
        <v>4.8893399999999998</v>
      </c>
      <c r="G1261">
        <v>46</v>
      </c>
      <c r="H1261">
        <v>1</v>
      </c>
      <c r="K1261">
        <v>49.7</v>
      </c>
      <c r="L1261">
        <v>225</v>
      </c>
      <c r="M1261">
        <v>49</v>
      </c>
      <c r="N1261">
        <v>29</v>
      </c>
      <c r="O1261">
        <v>27</v>
      </c>
      <c r="P1261">
        <v>7</v>
      </c>
      <c r="Q1261">
        <v>27</v>
      </c>
      <c r="R1261">
        <v>1</v>
      </c>
      <c r="S1261">
        <v>1</v>
      </c>
      <c r="T1261">
        <v>49</v>
      </c>
      <c r="U1261">
        <v>8.8732399999999991</v>
      </c>
      <c r="V1261">
        <v>4.8893399999999998</v>
      </c>
      <c r="W1261">
        <v>1.81481</v>
      </c>
      <c r="X1261">
        <v>1.2676099999999999</v>
      </c>
      <c r="Y1261">
        <v>0.217778</v>
      </c>
      <c r="Z1261">
        <v>0.12</v>
      </c>
      <c r="AA1261">
        <v>9.7777776420116397E-2</v>
      </c>
      <c r="AB1261">
        <v>0.24873100000000001</v>
      </c>
      <c r="AC1261">
        <v>1.52918</v>
      </c>
      <c r="AD1261">
        <v>0.29787200000000003</v>
      </c>
      <c r="AE1261">
        <v>0.70996999999999999</v>
      </c>
      <c r="AH1261">
        <v>4.8043399999999998</v>
      </c>
      <c r="AI1261">
        <v>2.9951200000000001E-2</v>
      </c>
      <c r="AJ1261">
        <v>-0.13147300000000001</v>
      </c>
      <c r="AK1261">
        <v>999</v>
      </c>
      <c r="AO1261">
        <v>25071</v>
      </c>
    </row>
    <row r="1262" spans="1:41" x14ac:dyDescent="0.45">
      <c r="A1262" t="s">
        <v>8549</v>
      </c>
      <c r="C1262">
        <v>4</v>
      </c>
      <c r="D1262">
        <v>5</v>
      </c>
      <c r="F1262">
        <v>4.75298</v>
      </c>
      <c r="G1262">
        <v>28</v>
      </c>
      <c r="H1262">
        <v>5</v>
      </c>
      <c r="K1262">
        <v>58.7</v>
      </c>
      <c r="L1262">
        <v>268</v>
      </c>
      <c r="M1262">
        <v>58</v>
      </c>
      <c r="N1262">
        <v>33</v>
      </c>
      <c r="O1262">
        <v>31</v>
      </c>
      <c r="P1262">
        <v>7</v>
      </c>
      <c r="Q1262">
        <v>33</v>
      </c>
      <c r="R1262">
        <v>0</v>
      </c>
      <c r="S1262">
        <v>3</v>
      </c>
      <c r="T1262">
        <v>51</v>
      </c>
      <c r="U1262">
        <v>7.81942</v>
      </c>
      <c r="V1262">
        <v>5.0596300000000003</v>
      </c>
      <c r="W1262">
        <v>1.54545</v>
      </c>
      <c r="X1262">
        <v>1.07325</v>
      </c>
      <c r="Y1262">
        <v>0.190299</v>
      </c>
      <c r="Z1262">
        <v>0.12313399999999999</v>
      </c>
      <c r="AA1262">
        <v>6.7164182662963798E-2</v>
      </c>
      <c r="AB1262">
        <v>0.25</v>
      </c>
      <c r="AC1262">
        <v>1.55026</v>
      </c>
      <c r="AD1262">
        <v>0.293103</v>
      </c>
      <c r="AE1262">
        <v>0.71428599999999998</v>
      </c>
      <c r="AH1262">
        <v>4.9075100000000003</v>
      </c>
      <c r="AI1262">
        <v>2.8505699999999998E-2</v>
      </c>
      <c r="AJ1262">
        <v>0.11511200000000001</v>
      </c>
      <c r="AK1262">
        <v>999</v>
      </c>
      <c r="AO1262" t="s">
        <v>8550</v>
      </c>
    </row>
    <row r="1263" spans="1:41" x14ac:dyDescent="0.45">
      <c r="A1263" t="s">
        <v>8551</v>
      </c>
      <c r="C1263">
        <v>3</v>
      </c>
      <c r="D1263">
        <v>3</v>
      </c>
      <c r="F1263">
        <v>4.7264799999999996</v>
      </c>
      <c r="G1263">
        <v>33</v>
      </c>
      <c r="H1263">
        <v>0</v>
      </c>
      <c r="K1263">
        <v>45.7</v>
      </c>
      <c r="L1263">
        <v>208</v>
      </c>
      <c r="M1263">
        <v>45</v>
      </c>
      <c r="N1263">
        <v>26</v>
      </c>
      <c r="O1263">
        <v>24</v>
      </c>
      <c r="P1263">
        <v>5</v>
      </c>
      <c r="Q1263">
        <v>24</v>
      </c>
      <c r="R1263">
        <v>1</v>
      </c>
      <c r="S1263">
        <v>1</v>
      </c>
      <c r="T1263">
        <v>43</v>
      </c>
      <c r="U1263">
        <v>8.4682700000000004</v>
      </c>
      <c r="V1263">
        <v>4.7264799999999996</v>
      </c>
      <c r="W1263">
        <v>1.7916700000000001</v>
      </c>
      <c r="X1263">
        <v>0.98468299999999997</v>
      </c>
      <c r="Y1263">
        <v>0.206731</v>
      </c>
      <c r="Z1263">
        <v>0.115385</v>
      </c>
      <c r="AA1263">
        <v>9.1346152126788996E-2</v>
      </c>
      <c r="AB1263">
        <v>0.24590200000000001</v>
      </c>
      <c r="AC1263">
        <v>1.5098499999999999</v>
      </c>
      <c r="AD1263">
        <v>0.296296</v>
      </c>
      <c r="AE1263">
        <v>0.69354800000000005</v>
      </c>
      <c r="AH1263">
        <v>4.4366599999999998</v>
      </c>
      <c r="AI1263">
        <v>2.7975400000000001E-2</v>
      </c>
      <c r="AJ1263">
        <v>-0.15912100000000001</v>
      </c>
      <c r="AK1263">
        <v>999</v>
      </c>
      <c r="AO1263" t="s">
        <v>8552</v>
      </c>
    </row>
    <row r="1264" spans="1:41" x14ac:dyDescent="0.45">
      <c r="A1264" t="s">
        <v>8553</v>
      </c>
      <c r="B1264" t="s">
        <v>31</v>
      </c>
      <c r="C1264">
        <v>3</v>
      </c>
      <c r="D1264">
        <v>4</v>
      </c>
      <c r="F1264">
        <v>4.4081599999999996</v>
      </c>
      <c r="G1264">
        <v>39</v>
      </c>
      <c r="H1264">
        <v>0</v>
      </c>
      <c r="K1264">
        <v>49</v>
      </c>
      <c r="L1264">
        <v>211</v>
      </c>
      <c r="M1264">
        <v>50</v>
      </c>
      <c r="N1264">
        <v>26</v>
      </c>
      <c r="O1264">
        <v>24</v>
      </c>
      <c r="P1264">
        <v>7</v>
      </c>
      <c r="Q1264">
        <v>15</v>
      </c>
      <c r="R1264">
        <v>0</v>
      </c>
      <c r="S1264">
        <v>2</v>
      </c>
      <c r="T1264">
        <v>39</v>
      </c>
      <c r="U1264">
        <v>7.1632699999999998</v>
      </c>
      <c r="V1264">
        <v>2.7551000000000001</v>
      </c>
      <c r="W1264">
        <v>2.6</v>
      </c>
      <c r="X1264">
        <v>1.2857099999999999</v>
      </c>
      <c r="Y1264">
        <v>0.184834</v>
      </c>
      <c r="Z1264">
        <v>7.1090100000000003E-2</v>
      </c>
      <c r="AA1264">
        <v>0.11374407261610001</v>
      </c>
      <c r="AB1264">
        <v>0.25773200000000002</v>
      </c>
      <c r="AC1264">
        <v>1.32653</v>
      </c>
      <c r="AD1264">
        <v>0.29054099999999999</v>
      </c>
      <c r="AE1264">
        <v>0.70652199999999998</v>
      </c>
      <c r="AH1264">
        <v>4.5611600000000001</v>
      </c>
      <c r="AI1264">
        <v>2.75356E-2</v>
      </c>
      <c r="AJ1264">
        <v>7.8803899999999996E-2</v>
      </c>
      <c r="AK1264">
        <v>999</v>
      </c>
      <c r="AO1264" t="s">
        <v>8554</v>
      </c>
    </row>
    <row r="1265" spans="1:41" x14ac:dyDescent="0.45">
      <c r="A1265" t="s">
        <v>8555</v>
      </c>
      <c r="B1265" t="s">
        <v>178</v>
      </c>
      <c r="C1265">
        <v>2</v>
      </c>
      <c r="D1265">
        <v>2</v>
      </c>
      <c r="F1265">
        <v>4.6898299999999997</v>
      </c>
      <c r="G1265">
        <v>37</v>
      </c>
      <c r="H1265">
        <v>0</v>
      </c>
      <c r="K1265">
        <v>40.299999999999997</v>
      </c>
      <c r="L1265">
        <v>180</v>
      </c>
      <c r="M1265">
        <v>37</v>
      </c>
      <c r="N1265">
        <v>22</v>
      </c>
      <c r="O1265">
        <v>21</v>
      </c>
      <c r="P1265">
        <v>6</v>
      </c>
      <c r="Q1265">
        <v>21</v>
      </c>
      <c r="R1265">
        <v>1</v>
      </c>
      <c r="S1265">
        <v>1</v>
      </c>
      <c r="T1265">
        <v>46</v>
      </c>
      <c r="U1265">
        <v>10.273</v>
      </c>
      <c r="V1265">
        <v>4.6898299999999997</v>
      </c>
      <c r="W1265">
        <v>2.19048</v>
      </c>
      <c r="X1265">
        <v>1.33995</v>
      </c>
      <c r="Y1265">
        <v>0.25555600000000001</v>
      </c>
      <c r="Z1265">
        <v>0.11666700000000001</v>
      </c>
      <c r="AA1265">
        <v>0.13888890296220699</v>
      </c>
      <c r="AB1265">
        <v>0.234177</v>
      </c>
      <c r="AC1265">
        <v>1.4392100000000001</v>
      </c>
      <c r="AD1265">
        <v>0.29245300000000002</v>
      </c>
      <c r="AE1265">
        <v>0.72580599999999995</v>
      </c>
      <c r="AH1265">
        <v>4.5453599999999996</v>
      </c>
      <c r="AI1265">
        <v>2.7292400000000001E-2</v>
      </c>
      <c r="AJ1265">
        <v>-6.4140500000000003E-2</v>
      </c>
      <c r="AK1265">
        <v>999</v>
      </c>
      <c r="AO1265">
        <v>16440</v>
      </c>
    </row>
    <row r="1266" spans="1:41" x14ac:dyDescent="0.45">
      <c r="A1266" t="s">
        <v>8556</v>
      </c>
      <c r="B1266" t="s">
        <v>36</v>
      </c>
      <c r="C1266">
        <v>2</v>
      </c>
      <c r="D1266">
        <v>4</v>
      </c>
      <c r="F1266">
        <v>5.51797</v>
      </c>
      <c r="G1266">
        <v>26</v>
      </c>
      <c r="H1266">
        <v>3</v>
      </c>
      <c r="K1266">
        <v>47.3</v>
      </c>
      <c r="L1266">
        <v>213</v>
      </c>
      <c r="M1266">
        <v>50</v>
      </c>
      <c r="N1266">
        <v>31</v>
      </c>
      <c r="O1266">
        <v>29</v>
      </c>
      <c r="P1266">
        <v>8</v>
      </c>
      <c r="Q1266">
        <v>21</v>
      </c>
      <c r="R1266">
        <v>0</v>
      </c>
      <c r="S1266">
        <v>2</v>
      </c>
      <c r="T1266">
        <v>39</v>
      </c>
      <c r="U1266">
        <v>7.4207200000000002</v>
      </c>
      <c r="V1266">
        <v>3.9957699999999998</v>
      </c>
      <c r="W1266">
        <v>1.85714</v>
      </c>
      <c r="X1266">
        <v>1.5222</v>
      </c>
      <c r="Y1266">
        <v>0.18309900000000001</v>
      </c>
      <c r="Z1266">
        <v>9.8591600000000001E-2</v>
      </c>
      <c r="AA1266">
        <v>8.4507033228874207E-2</v>
      </c>
      <c r="AB1266">
        <v>0.263158</v>
      </c>
      <c r="AC1266">
        <v>1.5010600000000001</v>
      </c>
      <c r="AD1266">
        <v>0.29370600000000002</v>
      </c>
      <c r="AE1266">
        <v>0.66889600000000005</v>
      </c>
      <c r="AH1266">
        <v>5.2634999999999996</v>
      </c>
      <c r="AI1266">
        <v>2.7050999999999999E-2</v>
      </c>
      <c r="AJ1266">
        <v>-0.139734</v>
      </c>
      <c r="AK1266">
        <v>999</v>
      </c>
      <c r="AO1266" t="s">
        <v>8557</v>
      </c>
    </row>
    <row r="1267" spans="1:41" x14ac:dyDescent="0.45">
      <c r="A1267" t="s">
        <v>8558</v>
      </c>
      <c r="C1267">
        <v>1</v>
      </c>
      <c r="D1267">
        <v>2</v>
      </c>
      <c r="F1267">
        <v>5.0232599999999996</v>
      </c>
      <c r="G1267">
        <v>22</v>
      </c>
      <c r="H1267">
        <v>6</v>
      </c>
      <c r="K1267">
        <v>43</v>
      </c>
      <c r="L1267">
        <v>196</v>
      </c>
      <c r="M1267">
        <v>43</v>
      </c>
      <c r="N1267">
        <v>26</v>
      </c>
      <c r="O1267">
        <v>24</v>
      </c>
      <c r="P1267">
        <v>7</v>
      </c>
      <c r="Q1267">
        <v>22</v>
      </c>
      <c r="R1267">
        <v>0</v>
      </c>
      <c r="S1267">
        <v>3</v>
      </c>
      <c r="T1267">
        <v>45</v>
      </c>
      <c r="U1267">
        <v>9.4185999999999996</v>
      </c>
      <c r="V1267">
        <v>4.6046500000000004</v>
      </c>
      <c r="W1267">
        <v>2.0454500000000002</v>
      </c>
      <c r="X1267">
        <v>1.46512</v>
      </c>
      <c r="Y1267">
        <v>0.22959199999999999</v>
      </c>
      <c r="Z1267">
        <v>0.112245</v>
      </c>
      <c r="AA1267">
        <v>0.117346934974193</v>
      </c>
      <c r="AB1267">
        <v>0.25146200000000002</v>
      </c>
      <c r="AC1267">
        <v>1.51163</v>
      </c>
      <c r="AD1267">
        <v>0.30252099999999998</v>
      </c>
      <c r="AE1267">
        <v>0.70652199999999998</v>
      </c>
      <c r="AH1267">
        <v>5.0224799999999998</v>
      </c>
      <c r="AI1267">
        <v>2.6671199999999999E-2</v>
      </c>
      <c r="AJ1267">
        <v>-2.13916E-2</v>
      </c>
      <c r="AK1267">
        <v>999</v>
      </c>
      <c r="AO1267">
        <v>15463</v>
      </c>
    </row>
    <row r="1268" spans="1:41" x14ac:dyDescent="0.45">
      <c r="A1268" t="s">
        <v>7454</v>
      </c>
      <c r="B1268" t="s">
        <v>16</v>
      </c>
      <c r="C1268">
        <v>3</v>
      </c>
      <c r="D1268">
        <v>4</v>
      </c>
      <c r="F1268">
        <v>4.2495799999999999</v>
      </c>
      <c r="G1268">
        <v>57</v>
      </c>
      <c r="H1268">
        <v>0</v>
      </c>
      <c r="K1268">
        <v>59.3</v>
      </c>
      <c r="L1268">
        <v>251</v>
      </c>
      <c r="M1268">
        <v>62</v>
      </c>
      <c r="N1268">
        <v>30</v>
      </c>
      <c r="O1268">
        <v>28</v>
      </c>
      <c r="P1268">
        <v>8</v>
      </c>
      <c r="Q1268">
        <v>14</v>
      </c>
      <c r="R1268">
        <v>1</v>
      </c>
      <c r="S1268">
        <v>4</v>
      </c>
      <c r="T1268">
        <v>45</v>
      </c>
      <c r="U1268">
        <v>6.8296799999999998</v>
      </c>
      <c r="V1268">
        <v>2.12479</v>
      </c>
      <c r="W1268">
        <v>3.2142900000000001</v>
      </c>
      <c r="X1268">
        <v>1.21417</v>
      </c>
      <c r="Y1268">
        <v>0.179283</v>
      </c>
      <c r="Z1268">
        <v>5.5776899999999997E-2</v>
      </c>
      <c r="AA1268">
        <v>0.123505979776382</v>
      </c>
      <c r="AB1268">
        <v>0.266094</v>
      </c>
      <c r="AC1268">
        <v>1.28162</v>
      </c>
      <c r="AD1268">
        <v>0.3</v>
      </c>
      <c r="AE1268">
        <v>0.70987699999999998</v>
      </c>
      <c r="AH1268">
        <v>4.4017499999999998</v>
      </c>
      <c r="AI1268">
        <v>2.5588799999999998E-2</v>
      </c>
      <c r="AJ1268">
        <v>0.153359</v>
      </c>
      <c r="AK1268">
        <v>999</v>
      </c>
      <c r="AO1268">
        <v>15541</v>
      </c>
    </row>
    <row r="1269" spans="1:41" x14ac:dyDescent="0.45">
      <c r="A1269" t="s">
        <v>8559</v>
      </c>
      <c r="B1269" t="s">
        <v>42</v>
      </c>
      <c r="C1269">
        <v>3</v>
      </c>
      <c r="D1269">
        <v>3</v>
      </c>
      <c r="F1269">
        <v>4.1356700000000002</v>
      </c>
      <c r="G1269">
        <v>37</v>
      </c>
      <c r="H1269">
        <v>0</v>
      </c>
      <c r="K1269">
        <v>45.7</v>
      </c>
      <c r="L1269">
        <v>205</v>
      </c>
      <c r="M1269">
        <v>40</v>
      </c>
      <c r="N1269">
        <v>22</v>
      </c>
      <c r="O1269">
        <v>21</v>
      </c>
      <c r="P1269">
        <v>5</v>
      </c>
      <c r="Q1269">
        <v>25</v>
      </c>
      <c r="R1269">
        <v>0</v>
      </c>
      <c r="S1269">
        <v>5</v>
      </c>
      <c r="T1269">
        <v>52</v>
      </c>
      <c r="U1269">
        <v>10.2407</v>
      </c>
      <c r="V1269">
        <v>4.9234099999999996</v>
      </c>
      <c r="W1269">
        <v>2.08</v>
      </c>
      <c r="X1269">
        <v>0.98468299999999997</v>
      </c>
      <c r="Y1269">
        <v>0.25365900000000002</v>
      </c>
      <c r="Z1269">
        <v>0.121951</v>
      </c>
      <c r="AA1269">
        <v>0.13170731067657401</v>
      </c>
      <c r="AB1269">
        <v>0.228571</v>
      </c>
      <c r="AC1269">
        <v>1.42232</v>
      </c>
      <c r="AD1269">
        <v>0.29660999999999998</v>
      </c>
      <c r="AE1269">
        <v>0.74137900000000001</v>
      </c>
      <c r="AH1269">
        <v>4.3710100000000001</v>
      </c>
      <c r="AI1269">
        <v>2.48309E-2</v>
      </c>
      <c r="AJ1269">
        <v>0.16914199999999999</v>
      </c>
      <c r="AK1269">
        <v>999</v>
      </c>
      <c r="AO1269">
        <v>21163</v>
      </c>
    </row>
    <row r="1270" spans="1:41" x14ac:dyDescent="0.45">
      <c r="A1270" t="s">
        <v>7590</v>
      </c>
      <c r="B1270" t="s">
        <v>207</v>
      </c>
      <c r="C1270">
        <v>2</v>
      </c>
      <c r="D1270">
        <v>3</v>
      </c>
      <c r="F1270">
        <v>4.6583899999999998</v>
      </c>
      <c r="G1270">
        <v>49</v>
      </c>
      <c r="H1270">
        <v>1</v>
      </c>
      <c r="K1270">
        <v>48.3</v>
      </c>
      <c r="L1270">
        <v>211</v>
      </c>
      <c r="M1270">
        <v>47</v>
      </c>
      <c r="N1270">
        <v>27</v>
      </c>
      <c r="O1270">
        <v>25</v>
      </c>
      <c r="P1270">
        <v>8</v>
      </c>
      <c r="Q1270">
        <v>22</v>
      </c>
      <c r="R1270">
        <v>3</v>
      </c>
      <c r="S1270">
        <v>1</v>
      </c>
      <c r="T1270">
        <v>49</v>
      </c>
      <c r="U1270">
        <v>9.1304300000000005</v>
      </c>
      <c r="V1270">
        <v>4.09938</v>
      </c>
      <c r="W1270">
        <v>2.2272699999999999</v>
      </c>
      <c r="X1270">
        <v>1.49068</v>
      </c>
      <c r="Y1270">
        <v>0.23222699999999999</v>
      </c>
      <c r="Z1270">
        <v>0.104265</v>
      </c>
      <c r="AA1270">
        <v>0.12796209007501599</v>
      </c>
      <c r="AB1270">
        <v>0.25</v>
      </c>
      <c r="AC1270">
        <v>1.4285699999999999</v>
      </c>
      <c r="AD1270">
        <v>0.29770999999999997</v>
      </c>
      <c r="AE1270">
        <v>0.72664399999999996</v>
      </c>
      <c r="AH1270">
        <v>4.8078399999999997</v>
      </c>
      <c r="AI1270">
        <v>2.45293E-2</v>
      </c>
      <c r="AJ1270">
        <v>-1.37571E-2</v>
      </c>
      <c r="AK1270">
        <v>999</v>
      </c>
      <c r="AO1270">
        <v>13763</v>
      </c>
    </row>
    <row r="1271" spans="1:41" x14ac:dyDescent="0.45">
      <c r="A1271" t="s">
        <v>8560</v>
      </c>
      <c r="C1271">
        <v>2</v>
      </c>
      <c r="D1271">
        <v>3</v>
      </c>
      <c r="F1271">
        <v>4.5295399999999999</v>
      </c>
      <c r="G1271">
        <v>25</v>
      </c>
      <c r="H1271">
        <v>0</v>
      </c>
      <c r="K1271">
        <v>45.7</v>
      </c>
      <c r="L1271">
        <v>200</v>
      </c>
      <c r="M1271">
        <v>49</v>
      </c>
      <c r="N1271">
        <v>25</v>
      </c>
      <c r="O1271">
        <v>23</v>
      </c>
      <c r="P1271">
        <v>6</v>
      </c>
      <c r="Q1271">
        <v>14</v>
      </c>
      <c r="R1271">
        <v>0</v>
      </c>
      <c r="S1271">
        <v>2</v>
      </c>
      <c r="T1271">
        <v>32</v>
      </c>
      <c r="U1271">
        <v>6.3019699999999998</v>
      </c>
      <c r="V1271">
        <v>2.7571099999999999</v>
      </c>
      <c r="W1271">
        <v>2.2857099999999999</v>
      </c>
      <c r="X1271">
        <v>1.1816199999999999</v>
      </c>
      <c r="Y1271">
        <v>0.16</v>
      </c>
      <c r="Z1271">
        <v>7.0000000000000007E-2</v>
      </c>
      <c r="AA1271">
        <v>8.9999996125698006E-2</v>
      </c>
      <c r="AB1271">
        <v>0.26630399999999999</v>
      </c>
      <c r="AC1271">
        <v>1.37856</v>
      </c>
      <c r="AD1271">
        <v>0.29452099999999998</v>
      </c>
      <c r="AE1271">
        <v>0.69597100000000001</v>
      </c>
      <c r="AH1271">
        <v>4.6117100000000004</v>
      </c>
      <c r="AI1271">
        <v>2.3610900000000001E-2</v>
      </c>
      <c r="AJ1271">
        <v>5.7690499999999999E-2</v>
      </c>
      <c r="AK1271">
        <v>999</v>
      </c>
      <c r="AO1271" t="s">
        <v>8561</v>
      </c>
    </row>
    <row r="1272" spans="1:41" x14ac:dyDescent="0.45">
      <c r="A1272" t="s">
        <v>7528</v>
      </c>
      <c r="B1272" t="s">
        <v>28</v>
      </c>
      <c r="C1272">
        <v>3</v>
      </c>
      <c r="D1272">
        <v>4</v>
      </c>
      <c r="F1272">
        <v>4.76471</v>
      </c>
      <c r="G1272">
        <v>47</v>
      </c>
      <c r="H1272">
        <v>0</v>
      </c>
      <c r="K1272">
        <v>51</v>
      </c>
      <c r="L1272">
        <v>228</v>
      </c>
      <c r="M1272">
        <v>49</v>
      </c>
      <c r="N1272">
        <v>29</v>
      </c>
      <c r="O1272">
        <v>27</v>
      </c>
      <c r="P1272">
        <v>7</v>
      </c>
      <c r="Q1272">
        <v>25</v>
      </c>
      <c r="R1272">
        <v>0</v>
      </c>
      <c r="S1272">
        <v>4</v>
      </c>
      <c r="T1272">
        <v>56</v>
      </c>
      <c r="U1272">
        <v>9.8823500000000006</v>
      </c>
      <c r="V1272">
        <v>4.4117600000000001</v>
      </c>
      <c r="W1272">
        <v>2.2400000000000002</v>
      </c>
      <c r="X1272">
        <v>1.23529</v>
      </c>
      <c r="Y1272">
        <v>0.245614</v>
      </c>
      <c r="Z1272">
        <v>0.109649</v>
      </c>
      <c r="AA1272">
        <v>0.135964915156364</v>
      </c>
      <c r="AB1272">
        <v>0.24623100000000001</v>
      </c>
      <c r="AC1272">
        <v>1.4509799999999999</v>
      </c>
      <c r="AD1272">
        <v>0.30882399999999999</v>
      </c>
      <c r="AE1272">
        <v>0.70093499999999997</v>
      </c>
      <c r="AH1272">
        <v>4.5491599999999996</v>
      </c>
      <c r="AI1272">
        <v>2.2877700000000001E-2</v>
      </c>
      <c r="AJ1272">
        <v>2.6890500000000001E-2</v>
      </c>
      <c r="AK1272">
        <v>999</v>
      </c>
      <c r="AO1272">
        <v>20375</v>
      </c>
    </row>
    <row r="1273" spans="1:41" x14ac:dyDescent="0.45">
      <c r="A1273" t="s">
        <v>192</v>
      </c>
      <c r="B1273" t="s">
        <v>191</v>
      </c>
      <c r="C1273">
        <v>3</v>
      </c>
      <c r="D1273">
        <v>3</v>
      </c>
      <c r="F1273">
        <v>4.4741900000000001</v>
      </c>
      <c r="G1273">
        <v>42</v>
      </c>
      <c r="H1273">
        <v>0</v>
      </c>
      <c r="K1273">
        <v>52.3</v>
      </c>
      <c r="L1273">
        <v>225</v>
      </c>
      <c r="M1273">
        <v>46</v>
      </c>
      <c r="N1273">
        <v>28</v>
      </c>
      <c r="O1273">
        <v>26</v>
      </c>
      <c r="P1273">
        <v>7</v>
      </c>
      <c r="Q1273">
        <v>24</v>
      </c>
      <c r="R1273">
        <v>0</v>
      </c>
      <c r="S1273">
        <v>3</v>
      </c>
      <c r="T1273">
        <v>52</v>
      </c>
      <c r="U1273">
        <v>8.9483700000000006</v>
      </c>
      <c r="V1273">
        <v>4.13002</v>
      </c>
      <c r="W1273">
        <v>2.1666699999999999</v>
      </c>
      <c r="X1273">
        <v>1.20459</v>
      </c>
      <c r="Y1273">
        <v>0.23111100000000001</v>
      </c>
      <c r="Z1273">
        <v>0.106667</v>
      </c>
      <c r="AA1273">
        <v>0.124444440007209</v>
      </c>
      <c r="AB1273">
        <v>0.232323</v>
      </c>
      <c r="AC1273">
        <v>1.33843</v>
      </c>
      <c r="AD1273">
        <v>0.28057599999999999</v>
      </c>
      <c r="AE1273">
        <v>0.69767400000000002</v>
      </c>
      <c r="AH1273">
        <v>4.5552299999999999</v>
      </c>
      <c r="AI1273">
        <v>2.2627499999999998E-2</v>
      </c>
      <c r="AJ1273">
        <v>-6.84805E-2</v>
      </c>
      <c r="AK1273">
        <v>999</v>
      </c>
      <c r="AO1273">
        <v>19281</v>
      </c>
    </row>
    <row r="1274" spans="1:41" x14ac:dyDescent="0.45">
      <c r="A1274" t="s">
        <v>8562</v>
      </c>
      <c r="B1274" t="s">
        <v>178</v>
      </c>
      <c r="C1274">
        <v>3</v>
      </c>
      <c r="D1274">
        <v>3</v>
      </c>
      <c r="F1274">
        <v>4.6216200000000001</v>
      </c>
      <c r="G1274">
        <v>23</v>
      </c>
      <c r="H1274">
        <v>0</v>
      </c>
      <c r="K1274">
        <v>37</v>
      </c>
      <c r="L1274">
        <v>163</v>
      </c>
      <c r="M1274">
        <v>34</v>
      </c>
      <c r="N1274">
        <v>20</v>
      </c>
      <c r="O1274">
        <v>19</v>
      </c>
      <c r="P1274">
        <v>5</v>
      </c>
      <c r="Q1274">
        <v>19</v>
      </c>
      <c r="R1274">
        <v>0</v>
      </c>
      <c r="S1274">
        <v>0</v>
      </c>
      <c r="T1274">
        <v>37</v>
      </c>
      <c r="U1274">
        <v>9</v>
      </c>
      <c r="V1274">
        <v>4.6216200000000001</v>
      </c>
      <c r="W1274">
        <v>1.94737</v>
      </c>
      <c r="X1274">
        <v>1.2162200000000001</v>
      </c>
      <c r="Y1274">
        <v>0.226994</v>
      </c>
      <c r="Z1274">
        <v>0.116564</v>
      </c>
      <c r="AA1274">
        <v>0.11042944341897901</v>
      </c>
      <c r="AB1274">
        <v>0.23611099999999999</v>
      </c>
      <c r="AC1274">
        <v>1.4324300000000001</v>
      </c>
      <c r="AD1274">
        <v>0.28431400000000001</v>
      </c>
      <c r="AE1274">
        <v>0.717391</v>
      </c>
      <c r="AH1274">
        <v>4.5523400000000001</v>
      </c>
      <c r="AI1274">
        <v>2.23141E-2</v>
      </c>
      <c r="AJ1274">
        <v>-3.84544E-2</v>
      </c>
      <c r="AK1274">
        <v>999</v>
      </c>
      <c r="AO1274" t="s">
        <v>8563</v>
      </c>
    </row>
    <row r="1275" spans="1:41" x14ac:dyDescent="0.45">
      <c r="A1275" t="s">
        <v>8564</v>
      </c>
      <c r="C1275">
        <v>2</v>
      </c>
      <c r="D1275">
        <v>2</v>
      </c>
      <c r="F1275">
        <v>4.5727500000000001</v>
      </c>
      <c r="G1275">
        <v>26</v>
      </c>
      <c r="H1275">
        <v>3</v>
      </c>
      <c r="K1275">
        <v>43.3</v>
      </c>
      <c r="L1275">
        <v>195</v>
      </c>
      <c r="M1275">
        <v>43</v>
      </c>
      <c r="N1275">
        <v>24</v>
      </c>
      <c r="O1275">
        <v>22</v>
      </c>
      <c r="P1275">
        <v>6</v>
      </c>
      <c r="Q1275">
        <v>22</v>
      </c>
      <c r="R1275">
        <v>1</v>
      </c>
      <c r="S1275">
        <v>2</v>
      </c>
      <c r="T1275">
        <v>38</v>
      </c>
      <c r="U1275">
        <v>7.8983800000000004</v>
      </c>
      <c r="V1275">
        <v>4.5727500000000001</v>
      </c>
      <c r="W1275">
        <v>1.7272700000000001</v>
      </c>
      <c r="X1275">
        <v>1.2471099999999999</v>
      </c>
      <c r="Y1275">
        <v>0.19487199999999999</v>
      </c>
      <c r="Z1275">
        <v>0.112821</v>
      </c>
      <c r="AA1275">
        <v>8.20512846112251E-2</v>
      </c>
      <c r="AB1275">
        <v>0.25146200000000002</v>
      </c>
      <c r="AC1275">
        <v>1.50115</v>
      </c>
      <c r="AD1275">
        <v>0.29133900000000001</v>
      </c>
      <c r="AE1275">
        <v>0.72438199999999997</v>
      </c>
      <c r="AH1275">
        <v>4.9640500000000003</v>
      </c>
      <c r="AI1275">
        <v>2.1997900000000001E-2</v>
      </c>
      <c r="AJ1275">
        <v>8.1760299999999994E-2</v>
      </c>
      <c r="AK1275">
        <v>999</v>
      </c>
      <c r="AO1275" t="s">
        <v>8565</v>
      </c>
    </row>
    <row r="1276" spans="1:41" x14ac:dyDescent="0.45">
      <c r="A1276" t="s">
        <v>24</v>
      </c>
      <c r="B1276" t="s">
        <v>21</v>
      </c>
      <c r="C1276">
        <v>2</v>
      </c>
      <c r="D1276">
        <v>2</v>
      </c>
      <c r="F1276">
        <v>4.6369999999999996</v>
      </c>
      <c r="G1276">
        <v>34</v>
      </c>
      <c r="H1276">
        <v>3</v>
      </c>
      <c r="K1276">
        <v>42.7</v>
      </c>
      <c r="L1276">
        <v>189</v>
      </c>
      <c r="M1276">
        <v>44</v>
      </c>
      <c r="N1276">
        <v>24</v>
      </c>
      <c r="O1276">
        <v>22</v>
      </c>
      <c r="P1276">
        <v>6</v>
      </c>
      <c r="Q1276">
        <v>17</v>
      </c>
      <c r="R1276">
        <v>1</v>
      </c>
      <c r="S1276">
        <v>3</v>
      </c>
      <c r="T1276">
        <v>39</v>
      </c>
      <c r="U1276">
        <v>8.2201400000000007</v>
      </c>
      <c r="V1276">
        <v>3.5831400000000002</v>
      </c>
      <c r="W1276">
        <v>2.2941199999999999</v>
      </c>
      <c r="X1276">
        <v>1.26464</v>
      </c>
      <c r="Y1276">
        <v>0.206349</v>
      </c>
      <c r="Z1276">
        <v>8.9947100000000002E-2</v>
      </c>
      <c r="AA1276">
        <v>0.116402119398117</v>
      </c>
      <c r="AB1276">
        <v>0.260355</v>
      </c>
      <c r="AC1276">
        <v>1.4285699999999999</v>
      </c>
      <c r="AD1276">
        <v>0.306452</v>
      </c>
      <c r="AE1276">
        <v>0.70342199999999999</v>
      </c>
      <c r="AH1276">
        <v>4.6601900000000001</v>
      </c>
      <c r="AI1276">
        <v>2.1737699999999999E-2</v>
      </c>
      <c r="AJ1276">
        <v>-6.3319600000000004E-2</v>
      </c>
      <c r="AK1276">
        <v>999</v>
      </c>
      <c r="AO1276">
        <v>16754</v>
      </c>
    </row>
    <row r="1277" spans="1:41" x14ac:dyDescent="0.45">
      <c r="A1277" t="s">
        <v>5928</v>
      </c>
      <c r="B1277" t="s">
        <v>155</v>
      </c>
      <c r="C1277">
        <v>1</v>
      </c>
      <c r="D1277">
        <v>1</v>
      </c>
      <c r="F1277">
        <v>4.7817800000000004</v>
      </c>
      <c r="G1277">
        <v>44</v>
      </c>
      <c r="H1277">
        <v>3</v>
      </c>
      <c r="K1277">
        <v>52.7</v>
      </c>
      <c r="L1277">
        <v>239</v>
      </c>
      <c r="M1277">
        <v>48</v>
      </c>
      <c r="N1277">
        <v>30</v>
      </c>
      <c r="O1277">
        <v>28</v>
      </c>
      <c r="P1277">
        <v>6</v>
      </c>
      <c r="Q1277">
        <v>32</v>
      </c>
      <c r="R1277">
        <v>0</v>
      </c>
      <c r="S1277">
        <v>4</v>
      </c>
      <c r="T1277">
        <v>54</v>
      </c>
      <c r="U1277">
        <v>9.2220099999999992</v>
      </c>
      <c r="V1277">
        <v>5.4649000000000001</v>
      </c>
      <c r="W1277">
        <v>1.6875</v>
      </c>
      <c r="X1277">
        <v>1.02467</v>
      </c>
      <c r="Y1277">
        <v>0.225941</v>
      </c>
      <c r="Z1277">
        <v>0.13389100000000001</v>
      </c>
      <c r="AA1277">
        <v>9.2050209641456604E-2</v>
      </c>
      <c r="AB1277">
        <v>0.236453</v>
      </c>
      <c r="AC1277">
        <v>1.51803</v>
      </c>
      <c r="AD1277">
        <v>0.29370600000000002</v>
      </c>
      <c r="AE1277">
        <v>0.69832399999999994</v>
      </c>
      <c r="AH1277">
        <v>4.7351200000000002</v>
      </c>
      <c r="AI1277">
        <v>2.1359699999999999E-2</v>
      </c>
      <c r="AJ1277">
        <v>0.11232399999999999</v>
      </c>
      <c r="AK1277">
        <v>999</v>
      </c>
      <c r="AO1277">
        <v>23165</v>
      </c>
    </row>
    <row r="1278" spans="1:41" x14ac:dyDescent="0.45">
      <c r="A1278" t="s">
        <v>8566</v>
      </c>
      <c r="B1278" t="s">
        <v>46</v>
      </c>
      <c r="C1278">
        <v>5</v>
      </c>
      <c r="D1278">
        <v>6</v>
      </c>
      <c r="F1278">
        <v>4.9763000000000002</v>
      </c>
      <c r="G1278">
        <v>28</v>
      </c>
      <c r="H1278">
        <v>5</v>
      </c>
      <c r="K1278">
        <v>63.3</v>
      </c>
      <c r="L1278">
        <v>286</v>
      </c>
      <c r="M1278">
        <v>65</v>
      </c>
      <c r="N1278">
        <v>37</v>
      </c>
      <c r="O1278">
        <v>35</v>
      </c>
      <c r="P1278">
        <v>9</v>
      </c>
      <c r="Q1278">
        <v>33</v>
      </c>
      <c r="R1278">
        <v>0</v>
      </c>
      <c r="S1278">
        <v>2</v>
      </c>
      <c r="T1278">
        <v>50</v>
      </c>
      <c r="U1278">
        <v>7.109</v>
      </c>
      <c r="V1278">
        <v>4.6919399999999998</v>
      </c>
      <c r="W1278">
        <v>1.51515</v>
      </c>
      <c r="X1278">
        <v>1.27962</v>
      </c>
      <c r="Y1278">
        <v>0.17482500000000001</v>
      </c>
      <c r="Z1278">
        <v>0.115385</v>
      </c>
      <c r="AA1278">
        <v>5.9440560638904502E-2</v>
      </c>
      <c r="AB1278">
        <v>0.25896400000000003</v>
      </c>
      <c r="AC1278">
        <v>1.5481799999999999</v>
      </c>
      <c r="AD1278">
        <v>0.29166700000000001</v>
      </c>
      <c r="AE1278">
        <v>0.71428599999999998</v>
      </c>
      <c r="AH1278">
        <v>5.1823699999999997</v>
      </c>
      <c r="AI1278">
        <v>2.1342900000000001E-2</v>
      </c>
      <c r="AJ1278">
        <v>4.0630699999999999E-2</v>
      </c>
      <c r="AK1278">
        <v>999</v>
      </c>
      <c r="AO1278" t="s">
        <v>8567</v>
      </c>
    </row>
    <row r="1279" spans="1:41" x14ac:dyDescent="0.45">
      <c r="A1279" t="s">
        <v>8568</v>
      </c>
      <c r="C1279">
        <v>3</v>
      </c>
      <c r="D1279">
        <v>4</v>
      </c>
      <c r="F1279">
        <v>5.0561800000000003</v>
      </c>
      <c r="G1279">
        <v>23</v>
      </c>
      <c r="H1279">
        <v>8</v>
      </c>
      <c r="K1279">
        <v>62.3</v>
      </c>
      <c r="L1279">
        <v>272</v>
      </c>
      <c r="M1279">
        <v>60</v>
      </c>
      <c r="N1279">
        <v>37</v>
      </c>
      <c r="O1279">
        <v>35</v>
      </c>
      <c r="P1279">
        <v>10</v>
      </c>
      <c r="Q1279">
        <v>31</v>
      </c>
      <c r="R1279">
        <v>1</v>
      </c>
      <c r="S1279">
        <v>3</v>
      </c>
      <c r="T1279">
        <v>52</v>
      </c>
      <c r="U1279">
        <v>7.5120399999999998</v>
      </c>
      <c r="V1279">
        <v>4.4783299999999997</v>
      </c>
      <c r="W1279">
        <v>1.6774199999999999</v>
      </c>
      <c r="X1279">
        <v>1.44462</v>
      </c>
      <c r="Y1279">
        <v>0.19117600000000001</v>
      </c>
      <c r="Z1279">
        <v>0.113971</v>
      </c>
      <c r="AA1279">
        <v>7.7205888926982796E-2</v>
      </c>
      <c r="AB1279">
        <v>0.25210100000000002</v>
      </c>
      <c r="AC1279">
        <v>1.4606699999999999</v>
      </c>
      <c r="AD1279">
        <v>0.28409099999999998</v>
      </c>
      <c r="AE1279">
        <v>0.70129900000000001</v>
      </c>
      <c r="AH1279">
        <v>5.3096199999999998</v>
      </c>
      <c r="AI1279">
        <v>1.94719E-2</v>
      </c>
      <c r="AJ1279">
        <v>0.25063099999999999</v>
      </c>
      <c r="AK1279">
        <v>999</v>
      </c>
      <c r="AO1279">
        <v>14875</v>
      </c>
    </row>
    <row r="1280" spans="1:41" x14ac:dyDescent="0.45">
      <c r="A1280" t="s">
        <v>8569</v>
      </c>
      <c r="C1280">
        <v>2</v>
      </c>
      <c r="D1280">
        <v>3</v>
      </c>
      <c r="F1280">
        <v>4.9591799999999999</v>
      </c>
      <c r="G1280">
        <v>24</v>
      </c>
      <c r="H1280">
        <v>9</v>
      </c>
      <c r="K1280">
        <v>49</v>
      </c>
      <c r="L1280">
        <v>223</v>
      </c>
      <c r="M1280">
        <v>51</v>
      </c>
      <c r="N1280">
        <v>29</v>
      </c>
      <c r="O1280">
        <v>27</v>
      </c>
      <c r="P1280">
        <v>6</v>
      </c>
      <c r="Q1280">
        <v>24</v>
      </c>
      <c r="R1280">
        <v>0</v>
      </c>
      <c r="S1280">
        <v>4</v>
      </c>
      <c r="T1280">
        <v>37</v>
      </c>
      <c r="U1280">
        <v>6.7959199999999997</v>
      </c>
      <c r="V1280">
        <v>4.4081599999999996</v>
      </c>
      <c r="W1280">
        <v>1.5416700000000001</v>
      </c>
      <c r="X1280">
        <v>1.1020399999999999</v>
      </c>
      <c r="Y1280">
        <v>0.16591900000000001</v>
      </c>
      <c r="Z1280">
        <v>0.107623</v>
      </c>
      <c r="AA1280">
        <v>5.8295972645282697E-2</v>
      </c>
      <c r="AB1280">
        <v>0.26153799999999999</v>
      </c>
      <c r="AC1280">
        <v>1.53061</v>
      </c>
      <c r="AD1280">
        <v>0.29605300000000001</v>
      </c>
      <c r="AE1280">
        <v>0.69069100000000005</v>
      </c>
      <c r="AH1280">
        <v>5.0509599999999999</v>
      </c>
      <c r="AI1280">
        <v>1.9146400000000001E-2</v>
      </c>
      <c r="AJ1280">
        <v>-1.28836E-2</v>
      </c>
      <c r="AK1280">
        <v>999</v>
      </c>
      <c r="AO1280" t="s">
        <v>8570</v>
      </c>
    </row>
    <row r="1281" spans="1:41" x14ac:dyDescent="0.45">
      <c r="A1281" t="s">
        <v>8571</v>
      </c>
      <c r="C1281">
        <v>3</v>
      </c>
      <c r="D1281">
        <v>4</v>
      </c>
      <c r="F1281">
        <v>4.6956499999999997</v>
      </c>
      <c r="G1281">
        <v>41</v>
      </c>
      <c r="H1281">
        <v>1</v>
      </c>
      <c r="K1281">
        <v>46</v>
      </c>
      <c r="L1281">
        <v>205</v>
      </c>
      <c r="M1281">
        <v>45</v>
      </c>
      <c r="N1281">
        <v>26</v>
      </c>
      <c r="O1281">
        <v>24</v>
      </c>
      <c r="P1281">
        <v>7</v>
      </c>
      <c r="Q1281">
        <v>22</v>
      </c>
      <c r="R1281">
        <v>1</v>
      </c>
      <c r="S1281">
        <v>2</v>
      </c>
      <c r="T1281">
        <v>48</v>
      </c>
      <c r="U1281">
        <v>9.3912999999999993</v>
      </c>
      <c r="V1281">
        <v>4.3043500000000003</v>
      </c>
      <c r="W1281">
        <v>2.1818200000000001</v>
      </c>
      <c r="X1281">
        <v>1.36957</v>
      </c>
      <c r="Y1281">
        <v>0.23414599999999999</v>
      </c>
      <c r="Z1281">
        <v>0.107317</v>
      </c>
      <c r="AA1281">
        <v>0.12682926654815599</v>
      </c>
      <c r="AB1281">
        <v>0.24861900000000001</v>
      </c>
      <c r="AC1281">
        <v>1.45652</v>
      </c>
      <c r="AD1281">
        <v>0.30158699999999999</v>
      </c>
      <c r="AE1281">
        <v>0.71678299999999995</v>
      </c>
      <c r="AH1281">
        <v>4.7115600000000004</v>
      </c>
      <c r="AI1281">
        <v>1.83094E-2</v>
      </c>
      <c r="AJ1281">
        <v>-9.48875E-2</v>
      </c>
      <c r="AK1281">
        <v>999</v>
      </c>
      <c r="AO1281">
        <v>14646</v>
      </c>
    </row>
    <row r="1282" spans="1:41" x14ac:dyDescent="0.45">
      <c r="A1282" t="s">
        <v>8572</v>
      </c>
      <c r="B1282" t="s">
        <v>207</v>
      </c>
      <c r="C1282">
        <v>2</v>
      </c>
      <c r="D1282">
        <v>2</v>
      </c>
      <c r="F1282">
        <v>5.0585500000000003</v>
      </c>
      <c r="G1282">
        <v>23</v>
      </c>
      <c r="H1282">
        <v>2</v>
      </c>
      <c r="K1282">
        <v>42.7</v>
      </c>
      <c r="L1282">
        <v>192</v>
      </c>
      <c r="M1282">
        <v>46</v>
      </c>
      <c r="N1282">
        <v>26</v>
      </c>
      <c r="O1282">
        <v>24</v>
      </c>
      <c r="P1282">
        <v>6</v>
      </c>
      <c r="Q1282">
        <v>18</v>
      </c>
      <c r="R1282">
        <v>0</v>
      </c>
      <c r="S1282">
        <v>2</v>
      </c>
      <c r="T1282">
        <v>31</v>
      </c>
      <c r="U1282">
        <v>6.5339600000000004</v>
      </c>
      <c r="V1282">
        <v>3.7939099999999999</v>
      </c>
      <c r="W1282">
        <v>1.7222200000000001</v>
      </c>
      <c r="X1282">
        <v>1.26464</v>
      </c>
      <c r="Y1282">
        <v>0.16145799999999999</v>
      </c>
      <c r="Z1282">
        <v>9.375E-2</v>
      </c>
      <c r="AA1282">
        <v>6.7708328366279602E-2</v>
      </c>
      <c r="AB1282">
        <v>0.26744200000000001</v>
      </c>
      <c r="AC1282">
        <v>1.4988300000000001</v>
      </c>
      <c r="AD1282">
        <v>0.296296</v>
      </c>
      <c r="AE1282">
        <v>0.68345299999999998</v>
      </c>
      <c r="AH1282">
        <v>5.0349000000000004</v>
      </c>
      <c r="AI1282">
        <v>1.7081300000000001E-2</v>
      </c>
      <c r="AJ1282">
        <v>-0.12263300000000001</v>
      </c>
      <c r="AK1282">
        <v>999</v>
      </c>
      <c r="AO1282" t="s">
        <v>8573</v>
      </c>
    </row>
    <row r="1283" spans="1:41" x14ac:dyDescent="0.45">
      <c r="A1283" t="s">
        <v>8574</v>
      </c>
      <c r="C1283">
        <v>3</v>
      </c>
      <c r="D1283">
        <v>4</v>
      </c>
      <c r="F1283">
        <v>5.1832500000000001</v>
      </c>
      <c r="G1283">
        <v>41</v>
      </c>
      <c r="H1283">
        <v>2</v>
      </c>
      <c r="K1283">
        <v>57.3</v>
      </c>
      <c r="L1283">
        <v>255</v>
      </c>
      <c r="M1283">
        <v>62</v>
      </c>
      <c r="N1283">
        <v>35</v>
      </c>
      <c r="O1283">
        <v>33</v>
      </c>
      <c r="P1283">
        <v>8</v>
      </c>
      <c r="Q1283">
        <v>21</v>
      </c>
      <c r="R1283">
        <v>1</v>
      </c>
      <c r="S1283">
        <v>4</v>
      </c>
      <c r="T1283">
        <v>41</v>
      </c>
      <c r="U1283">
        <v>6.4397900000000003</v>
      </c>
      <c r="V1283">
        <v>3.2984300000000002</v>
      </c>
      <c r="W1283">
        <v>1.95238</v>
      </c>
      <c r="X1283">
        <v>1.25654</v>
      </c>
      <c r="Y1283">
        <v>0.16078400000000001</v>
      </c>
      <c r="Z1283">
        <v>8.2352900000000007E-2</v>
      </c>
      <c r="AA1283">
        <v>7.8431375324726105E-2</v>
      </c>
      <c r="AB1283">
        <v>0.269565</v>
      </c>
      <c r="AC1283">
        <v>1.44852</v>
      </c>
      <c r="AD1283">
        <v>0.29834300000000002</v>
      </c>
      <c r="AE1283">
        <v>0.66852400000000001</v>
      </c>
      <c r="AH1283">
        <v>4.9478900000000001</v>
      </c>
      <c r="AI1283">
        <v>1.6260899999999998E-2</v>
      </c>
      <c r="AJ1283">
        <v>-0.19428699999999999</v>
      </c>
      <c r="AK1283">
        <v>999</v>
      </c>
      <c r="AO1283">
        <v>19981</v>
      </c>
    </row>
    <row r="1284" spans="1:41" x14ac:dyDescent="0.45">
      <c r="A1284" t="s">
        <v>7322</v>
      </c>
      <c r="B1284" t="s">
        <v>104</v>
      </c>
      <c r="C1284">
        <v>3</v>
      </c>
      <c r="D1284">
        <v>5</v>
      </c>
      <c r="F1284">
        <v>4.9897299999999998</v>
      </c>
      <c r="G1284">
        <v>53</v>
      </c>
      <c r="H1284">
        <v>1</v>
      </c>
      <c r="K1284">
        <v>48.7</v>
      </c>
      <c r="L1284">
        <v>214</v>
      </c>
      <c r="M1284">
        <v>53</v>
      </c>
      <c r="N1284">
        <v>29</v>
      </c>
      <c r="O1284">
        <v>27</v>
      </c>
      <c r="P1284">
        <v>8</v>
      </c>
      <c r="Q1284">
        <v>17</v>
      </c>
      <c r="R1284">
        <v>3</v>
      </c>
      <c r="S1284">
        <v>1</v>
      </c>
      <c r="T1284">
        <v>42</v>
      </c>
      <c r="U1284">
        <v>7.7618099999999997</v>
      </c>
      <c r="V1284">
        <v>3.14168</v>
      </c>
      <c r="W1284">
        <v>2.4705900000000001</v>
      </c>
      <c r="X1284">
        <v>1.47844</v>
      </c>
      <c r="Y1284">
        <v>0.19626199999999999</v>
      </c>
      <c r="Z1284">
        <v>7.9439300000000004E-2</v>
      </c>
      <c r="AA1284">
        <v>0.116822436451911</v>
      </c>
      <c r="AB1284">
        <v>0.27040799999999998</v>
      </c>
      <c r="AC1284">
        <v>1.43737</v>
      </c>
      <c r="AD1284">
        <v>0.30821900000000002</v>
      </c>
      <c r="AE1284">
        <v>0.69727899999999998</v>
      </c>
      <c r="AH1284">
        <v>4.7745499999999996</v>
      </c>
      <c r="AI1284">
        <v>1.55189E-2</v>
      </c>
      <c r="AJ1284">
        <v>-0.15409</v>
      </c>
      <c r="AK1284">
        <v>999</v>
      </c>
      <c r="AO1284">
        <v>13394</v>
      </c>
    </row>
    <row r="1285" spans="1:41" x14ac:dyDescent="0.45">
      <c r="A1285" t="s">
        <v>8575</v>
      </c>
      <c r="B1285" t="s">
        <v>309</v>
      </c>
      <c r="C1285">
        <v>2</v>
      </c>
      <c r="D1285">
        <v>4</v>
      </c>
      <c r="F1285">
        <v>5.0793600000000003</v>
      </c>
      <c r="G1285">
        <v>46</v>
      </c>
      <c r="H1285">
        <v>0</v>
      </c>
      <c r="K1285">
        <v>56.7</v>
      </c>
      <c r="L1285">
        <v>257</v>
      </c>
      <c r="M1285">
        <v>59</v>
      </c>
      <c r="N1285">
        <v>34</v>
      </c>
      <c r="O1285">
        <v>32</v>
      </c>
      <c r="P1285">
        <v>8</v>
      </c>
      <c r="Q1285">
        <v>25</v>
      </c>
      <c r="R1285">
        <v>0</v>
      </c>
      <c r="S1285">
        <v>5</v>
      </c>
      <c r="T1285">
        <v>50</v>
      </c>
      <c r="U1285">
        <v>7.9365100000000002</v>
      </c>
      <c r="V1285">
        <v>3.9682499999999998</v>
      </c>
      <c r="W1285">
        <v>2</v>
      </c>
      <c r="X1285">
        <v>1.2698400000000001</v>
      </c>
      <c r="Y1285">
        <v>0.194553</v>
      </c>
      <c r="Z1285">
        <v>9.7276299999999996E-2</v>
      </c>
      <c r="AA1285">
        <v>9.7276262938976205E-2</v>
      </c>
      <c r="AB1285">
        <v>0.25991199999999998</v>
      </c>
      <c r="AC1285">
        <v>1.4814799999999999</v>
      </c>
      <c r="AD1285">
        <v>0.30177500000000002</v>
      </c>
      <c r="AE1285">
        <v>0.68681300000000001</v>
      </c>
      <c r="AH1285">
        <v>4.91289</v>
      </c>
      <c r="AI1285">
        <v>1.4879E-2</v>
      </c>
      <c r="AJ1285">
        <v>0.17829500000000001</v>
      </c>
      <c r="AK1285">
        <v>999</v>
      </c>
      <c r="AO1285" t="s">
        <v>8576</v>
      </c>
    </row>
    <row r="1286" spans="1:41" x14ac:dyDescent="0.45">
      <c r="A1286" t="s">
        <v>99</v>
      </c>
      <c r="B1286" t="s">
        <v>98</v>
      </c>
      <c r="C1286">
        <v>2</v>
      </c>
      <c r="D1286">
        <v>3</v>
      </c>
      <c r="F1286">
        <v>4.8139500000000002</v>
      </c>
      <c r="G1286">
        <v>39</v>
      </c>
      <c r="H1286">
        <v>1</v>
      </c>
      <c r="K1286">
        <v>43</v>
      </c>
      <c r="L1286">
        <v>186</v>
      </c>
      <c r="M1286">
        <v>45</v>
      </c>
      <c r="N1286">
        <v>25</v>
      </c>
      <c r="O1286">
        <v>23</v>
      </c>
      <c r="P1286">
        <v>7</v>
      </c>
      <c r="Q1286">
        <v>15</v>
      </c>
      <c r="R1286">
        <v>0</v>
      </c>
      <c r="S1286">
        <v>1</v>
      </c>
      <c r="T1286">
        <v>35</v>
      </c>
      <c r="U1286">
        <v>7.3255800000000004</v>
      </c>
      <c r="V1286">
        <v>3.1395300000000002</v>
      </c>
      <c r="W1286">
        <v>2.3333300000000001</v>
      </c>
      <c r="X1286">
        <v>1.46512</v>
      </c>
      <c r="Y1286">
        <v>0.18817200000000001</v>
      </c>
      <c r="Z1286">
        <v>8.06452E-2</v>
      </c>
      <c r="AA1286">
        <v>0.107526883482933</v>
      </c>
      <c r="AB1286">
        <v>0.264706</v>
      </c>
      <c r="AC1286">
        <v>1.3953500000000001</v>
      </c>
      <c r="AD1286">
        <v>0.296875</v>
      </c>
      <c r="AE1286">
        <v>0.69721100000000003</v>
      </c>
      <c r="AH1286">
        <v>4.8596899999999996</v>
      </c>
      <c r="AI1286">
        <v>1.4643E-2</v>
      </c>
      <c r="AJ1286">
        <v>-6.0751399999999997E-2</v>
      </c>
      <c r="AK1286">
        <v>999</v>
      </c>
      <c r="AO1286">
        <v>17536</v>
      </c>
    </row>
    <row r="1287" spans="1:41" x14ac:dyDescent="0.45">
      <c r="A1287" t="s">
        <v>7456</v>
      </c>
      <c r="B1287" t="s">
        <v>82</v>
      </c>
      <c r="C1287">
        <v>3</v>
      </c>
      <c r="D1287">
        <v>3</v>
      </c>
      <c r="F1287">
        <v>4.4042599999999998</v>
      </c>
      <c r="G1287">
        <v>46</v>
      </c>
      <c r="H1287">
        <v>1</v>
      </c>
      <c r="K1287">
        <v>47</v>
      </c>
      <c r="L1287">
        <v>204</v>
      </c>
      <c r="M1287">
        <v>43</v>
      </c>
      <c r="N1287">
        <v>25</v>
      </c>
      <c r="O1287">
        <v>23</v>
      </c>
      <c r="P1287">
        <v>6</v>
      </c>
      <c r="Q1287">
        <v>20</v>
      </c>
      <c r="R1287">
        <v>1</v>
      </c>
      <c r="S1287">
        <v>4</v>
      </c>
      <c r="T1287">
        <v>46</v>
      </c>
      <c r="U1287">
        <v>8.8085100000000001</v>
      </c>
      <c r="V1287">
        <v>3.82979</v>
      </c>
      <c r="W1287">
        <v>2.2999999999999998</v>
      </c>
      <c r="X1287">
        <v>1.1489400000000001</v>
      </c>
      <c r="Y1287">
        <v>0.22549</v>
      </c>
      <c r="Z1287">
        <v>9.8039200000000007E-2</v>
      </c>
      <c r="AA1287">
        <v>0.12745098024606699</v>
      </c>
      <c r="AB1287">
        <v>0.23888899999999999</v>
      </c>
      <c r="AC1287">
        <v>1.34043</v>
      </c>
      <c r="AD1287">
        <v>0.28906199999999999</v>
      </c>
      <c r="AE1287">
        <v>0.69597100000000001</v>
      </c>
      <c r="AH1287">
        <v>4.4890800000000004</v>
      </c>
      <c r="AI1287">
        <v>1.45533E-2</v>
      </c>
      <c r="AJ1287">
        <v>-1.8907899999999998E-2</v>
      </c>
      <c r="AK1287">
        <v>999</v>
      </c>
      <c r="AO1287">
        <v>17888</v>
      </c>
    </row>
    <row r="1288" spans="1:41" x14ac:dyDescent="0.45">
      <c r="A1288" t="s">
        <v>7579</v>
      </c>
      <c r="B1288" t="s">
        <v>42</v>
      </c>
      <c r="C1288">
        <v>2</v>
      </c>
      <c r="D1288">
        <v>3</v>
      </c>
      <c r="F1288">
        <v>4.6726900000000002</v>
      </c>
      <c r="G1288">
        <v>37</v>
      </c>
      <c r="H1288">
        <v>0</v>
      </c>
      <c r="K1288">
        <v>44.3</v>
      </c>
      <c r="L1288">
        <v>197</v>
      </c>
      <c r="M1288">
        <v>40</v>
      </c>
      <c r="N1288">
        <v>25</v>
      </c>
      <c r="O1288">
        <v>23</v>
      </c>
      <c r="P1288">
        <v>6</v>
      </c>
      <c r="Q1288">
        <v>23</v>
      </c>
      <c r="R1288">
        <v>1</v>
      </c>
      <c r="S1288">
        <v>3</v>
      </c>
      <c r="T1288">
        <v>47</v>
      </c>
      <c r="U1288">
        <v>9.5485299999999995</v>
      </c>
      <c r="V1288">
        <v>4.6726900000000002</v>
      </c>
      <c r="W1288">
        <v>2.0434800000000002</v>
      </c>
      <c r="X1288">
        <v>1.21896</v>
      </c>
      <c r="Y1288">
        <v>0.23857900000000001</v>
      </c>
      <c r="Z1288">
        <v>0.11675099999999999</v>
      </c>
      <c r="AA1288">
        <v>0.12182740867137901</v>
      </c>
      <c r="AB1288">
        <v>0.23391799999999999</v>
      </c>
      <c r="AC1288">
        <v>1.4221200000000001</v>
      </c>
      <c r="AD1288">
        <v>0.288136</v>
      </c>
      <c r="AE1288">
        <v>0.69597100000000001</v>
      </c>
      <c r="AH1288">
        <v>4.6545899999999998</v>
      </c>
      <c r="AI1288">
        <v>1.19343E-2</v>
      </c>
      <c r="AJ1288">
        <v>-5.5717999999999997E-2</v>
      </c>
      <c r="AK1288">
        <v>999</v>
      </c>
      <c r="AO1288">
        <v>19588</v>
      </c>
    </row>
    <row r="1289" spans="1:41" x14ac:dyDescent="0.45">
      <c r="A1289" t="s">
        <v>8577</v>
      </c>
      <c r="B1289" t="s">
        <v>104</v>
      </c>
      <c r="C1289">
        <v>3</v>
      </c>
      <c r="D1289">
        <v>3</v>
      </c>
      <c r="F1289">
        <v>4.8936200000000003</v>
      </c>
      <c r="G1289">
        <v>34</v>
      </c>
      <c r="H1289">
        <v>0</v>
      </c>
      <c r="K1289">
        <v>42.3</v>
      </c>
      <c r="L1289">
        <v>192</v>
      </c>
      <c r="M1289">
        <v>42</v>
      </c>
      <c r="N1289">
        <v>25</v>
      </c>
      <c r="O1289">
        <v>23</v>
      </c>
      <c r="P1289">
        <v>5</v>
      </c>
      <c r="Q1289">
        <v>22</v>
      </c>
      <c r="R1289">
        <v>1</v>
      </c>
      <c r="S1289">
        <v>2</v>
      </c>
      <c r="T1289">
        <v>38</v>
      </c>
      <c r="U1289">
        <v>8.0851100000000002</v>
      </c>
      <c r="V1289">
        <v>4.6808500000000004</v>
      </c>
      <c r="W1289">
        <v>1.7272700000000001</v>
      </c>
      <c r="X1289">
        <v>1.0638300000000001</v>
      </c>
      <c r="Y1289">
        <v>0.19791700000000001</v>
      </c>
      <c r="Z1289">
        <v>0.114583</v>
      </c>
      <c r="AA1289">
        <v>8.3333335816860199E-2</v>
      </c>
      <c r="AB1289">
        <v>0.25</v>
      </c>
      <c r="AC1289">
        <v>1.5129999999999999</v>
      </c>
      <c r="AD1289">
        <v>0.29599999999999999</v>
      </c>
      <c r="AE1289">
        <v>0.68421100000000001</v>
      </c>
      <c r="AH1289">
        <v>4.69712</v>
      </c>
      <c r="AI1289">
        <v>1.18867E-2</v>
      </c>
      <c r="AJ1289">
        <v>-0.15204699999999999</v>
      </c>
      <c r="AK1289">
        <v>999</v>
      </c>
      <c r="AO1289" t="s">
        <v>8578</v>
      </c>
    </row>
    <row r="1290" spans="1:41" x14ac:dyDescent="0.45">
      <c r="A1290" t="s">
        <v>8579</v>
      </c>
      <c r="B1290" t="s">
        <v>104</v>
      </c>
      <c r="C1290">
        <v>2</v>
      </c>
      <c r="D1290">
        <v>5</v>
      </c>
      <c r="F1290">
        <v>5.3346099999999996</v>
      </c>
      <c r="G1290">
        <v>21</v>
      </c>
      <c r="H1290">
        <v>8</v>
      </c>
      <c r="K1290">
        <v>52.3</v>
      </c>
      <c r="L1290">
        <v>244</v>
      </c>
      <c r="M1290">
        <v>50</v>
      </c>
      <c r="N1290">
        <v>33</v>
      </c>
      <c r="O1290">
        <v>31</v>
      </c>
      <c r="P1290">
        <v>7</v>
      </c>
      <c r="Q1290">
        <v>33</v>
      </c>
      <c r="R1290">
        <v>0</v>
      </c>
      <c r="S1290">
        <v>7</v>
      </c>
      <c r="T1290">
        <v>49</v>
      </c>
      <c r="U1290">
        <v>8.4321199999999994</v>
      </c>
      <c r="V1290">
        <v>5.6787799999999997</v>
      </c>
      <c r="W1290">
        <v>1.48485</v>
      </c>
      <c r="X1290">
        <v>1.20459</v>
      </c>
      <c r="Y1290">
        <v>0.20082</v>
      </c>
      <c r="Z1290">
        <v>0.13524600000000001</v>
      </c>
      <c r="AA1290">
        <v>6.5573766827583299E-2</v>
      </c>
      <c r="AB1290">
        <v>0.24509800000000001</v>
      </c>
      <c r="AC1290">
        <v>1.587</v>
      </c>
      <c r="AD1290">
        <v>0.29054099999999999</v>
      </c>
      <c r="AE1290">
        <v>0.68306</v>
      </c>
      <c r="AH1290">
        <v>5.4156500000000003</v>
      </c>
      <c r="AI1290">
        <v>1.1682100000000001E-2</v>
      </c>
      <c r="AJ1290">
        <v>8.4270200000000003E-3</v>
      </c>
      <c r="AK1290">
        <v>999</v>
      </c>
      <c r="AO1290" t="s">
        <v>8580</v>
      </c>
    </row>
    <row r="1291" spans="1:41" x14ac:dyDescent="0.45">
      <c r="A1291" t="s">
        <v>8581</v>
      </c>
      <c r="B1291" t="s">
        <v>104</v>
      </c>
      <c r="C1291">
        <v>1</v>
      </c>
      <c r="D1291">
        <v>1</v>
      </c>
      <c r="F1291">
        <v>5.2641499999999999</v>
      </c>
      <c r="G1291">
        <v>26</v>
      </c>
      <c r="H1291">
        <v>7</v>
      </c>
      <c r="K1291">
        <v>53</v>
      </c>
      <c r="L1291">
        <v>234</v>
      </c>
      <c r="M1291">
        <v>51</v>
      </c>
      <c r="N1291">
        <v>33</v>
      </c>
      <c r="O1291">
        <v>31</v>
      </c>
      <c r="P1291">
        <v>8</v>
      </c>
      <c r="Q1291">
        <v>26</v>
      </c>
      <c r="R1291">
        <v>0</v>
      </c>
      <c r="S1291">
        <v>5</v>
      </c>
      <c r="T1291">
        <v>44</v>
      </c>
      <c r="U1291">
        <v>7.4717000000000002</v>
      </c>
      <c r="V1291">
        <v>4.4150900000000002</v>
      </c>
      <c r="W1291">
        <v>1.69231</v>
      </c>
      <c r="X1291">
        <v>1.35849</v>
      </c>
      <c r="Y1291">
        <v>0.18803400000000001</v>
      </c>
      <c r="Z1291">
        <v>0.111111</v>
      </c>
      <c r="AA1291">
        <v>7.6923079788684803E-2</v>
      </c>
      <c r="AB1291">
        <v>0.25123200000000001</v>
      </c>
      <c r="AC1291">
        <v>1.4528300000000001</v>
      </c>
      <c r="AD1291">
        <v>0.28476800000000002</v>
      </c>
      <c r="AE1291">
        <v>0.66869299999999998</v>
      </c>
      <c r="AH1291">
        <v>5.3116399999999997</v>
      </c>
      <c r="AI1291">
        <v>1.1442000000000001E-2</v>
      </c>
      <c r="AJ1291">
        <v>-7.4161000000000001E-3</v>
      </c>
      <c r="AK1291">
        <v>999</v>
      </c>
      <c r="AO1291">
        <v>21513</v>
      </c>
    </row>
    <row r="1292" spans="1:41" x14ac:dyDescent="0.45">
      <c r="A1292" t="s">
        <v>8582</v>
      </c>
      <c r="B1292" t="s">
        <v>7</v>
      </c>
      <c r="C1292">
        <v>3</v>
      </c>
      <c r="D1292">
        <v>4</v>
      </c>
      <c r="F1292">
        <v>4.8968100000000003</v>
      </c>
      <c r="G1292">
        <v>23</v>
      </c>
      <c r="H1292">
        <v>5</v>
      </c>
      <c r="K1292">
        <v>53.3</v>
      </c>
      <c r="L1292">
        <v>245</v>
      </c>
      <c r="M1292">
        <v>53</v>
      </c>
      <c r="N1292">
        <v>31</v>
      </c>
      <c r="O1292">
        <v>29</v>
      </c>
      <c r="P1292">
        <v>7</v>
      </c>
      <c r="Q1292">
        <v>29</v>
      </c>
      <c r="R1292">
        <v>0</v>
      </c>
      <c r="S1292">
        <v>6</v>
      </c>
      <c r="T1292">
        <v>49</v>
      </c>
      <c r="U1292">
        <v>8.2739200000000004</v>
      </c>
      <c r="V1292">
        <v>4.8968100000000003</v>
      </c>
      <c r="W1292">
        <v>1.6896599999999999</v>
      </c>
      <c r="X1292">
        <v>1.1819900000000001</v>
      </c>
      <c r="Y1292">
        <v>0.2</v>
      </c>
      <c r="Z1292">
        <v>0.118367</v>
      </c>
      <c r="AA1292">
        <v>8.16326588392257E-2</v>
      </c>
      <c r="AB1292">
        <v>0.25238100000000002</v>
      </c>
      <c r="AC1292">
        <v>1.5384599999999999</v>
      </c>
      <c r="AD1292">
        <v>0.29870099999999999</v>
      </c>
      <c r="AE1292">
        <v>0.70637099999999997</v>
      </c>
      <c r="AH1292">
        <v>5.0936899999999996</v>
      </c>
      <c r="AI1292">
        <v>1.1321100000000001E-2</v>
      </c>
      <c r="AJ1292">
        <v>0.17044100000000001</v>
      </c>
      <c r="AK1292">
        <v>999</v>
      </c>
      <c r="AO1292" t="s">
        <v>8583</v>
      </c>
    </row>
    <row r="1293" spans="1:41" x14ac:dyDescent="0.45">
      <c r="A1293" t="s">
        <v>7577</v>
      </c>
      <c r="B1293" t="s">
        <v>170</v>
      </c>
      <c r="C1293">
        <v>3</v>
      </c>
      <c r="D1293">
        <v>5</v>
      </c>
      <c r="F1293">
        <v>5.3114800000000004</v>
      </c>
      <c r="G1293">
        <v>21</v>
      </c>
      <c r="H1293">
        <v>11</v>
      </c>
      <c r="K1293">
        <v>61</v>
      </c>
      <c r="L1293">
        <v>283</v>
      </c>
      <c r="M1293">
        <v>64</v>
      </c>
      <c r="N1293">
        <v>39</v>
      </c>
      <c r="O1293">
        <v>36</v>
      </c>
      <c r="P1293">
        <v>8</v>
      </c>
      <c r="Q1293">
        <v>34</v>
      </c>
      <c r="R1293">
        <v>1</v>
      </c>
      <c r="S1293">
        <v>5</v>
      </c>
      <c r="T1293">
        <v>50</v>
      </c>
      <c r="U1293">
        <v>7.3770499999999997</v>
      </c>
      <c r="V1293">
        <v>5.0163900000000003</v>
      </c>
      <c r="W1293">
        <v>1.4705900000000001</v>
      </c>
      <c r="X1293">
        <v>1.1803300000000001</v>
      </c>
      <c r="Y1293">
        <v>0.176678</v>
      </c>
      <c r="Z1293">
        <v>0.120141</v>
      </c>
      <c r="AA1293">
        <v>5.6537106633186299E-2</v>
      </c>
      <c r="AB1293">
        <v>0.262295</v>
      </c>
      <c r="AC1293">
        <v>1.60656</v>
      </c>
      <c r="AD1293">
        <v>0.30107499999999998</v>
      </c>
      <c r="AE1293">
        <v>0.67972399999999999</v>
      </c>
      <c r="AH1293">
        <v>5.2386499999999998</v>
      </c>
      <c r="AI1293">
        <v>1.09611E-2</v>
      </c>
      <c r="AJ1293">
        <v>-0.143618</v>
      </c>
      <c r="AK1293">
        <v>999</v>
      </c>
      <c r="AO1293">
        <v>16981</v>
      </c>
    </row>
    <row r="1294" spans="1:41" x14ac:dyDescent="0.45">
      <c r="A1294" t="s">
        <v>8584</v>
      </c>
      <c r="C1294">
        <v>5</v>
      </c>
      <c r="D1294">
        <v>9</v>
      </c>
      <c r="F1294">
        <v>5.2941200000000004</v>
      </c>
      <c r="G1294">
        <v>19</v>
      </c>
      <c r="H1294">
        <v>19</v>
      </c>
      <c r="K1294">
        <v>100.3</v>
      </c>
      <c r="L1294">
        <v>456</v>
      </c>
      <c r="M1294">
        <v>120</v>
      </c>
      <c r="N1294">
        <v>63</v>
      </c>
      <c r="O1294">
        <v>59</v>
      </c>
      <c r="P1294">
        <v>17</v>
      </c>
      <c r="Q1294">
        <v>39</v>
      </c>
      <c r="R1294">
        <v>1</v>
      </c>
      <c r="S1294">
        <v>4</v>
      </c>
      <c r="T1294">
        <v>61</v>
      </c>
      <c r="U1294">
        <v>5.4735800000000001</v>
      </c>
      <c r="V1294">
        <v>3.4994999999999998</v>
      </c>
      <c r="W1294">
        <v>1.5641</v>
      </c>
      <c r="X1294">
        <v>1.52542</v>
      </c>
      <c r="Y1294">
        <v>0.133772</v>
      </c>
      <c r="Z1294">
        <v>8.55263E-2</v>
      </c>
      <c r="AA1294">
        <v>4.82456088066101E-2</v>
      </c>
      <c r="AB1294">
        <v>0.29055700000000001</v>
      </c>
      <c r="AC1294">
        <v>1.58524</v>
      </c>
      <c r="AD1294">
        <v>0.30746299999999999</v>
      </c>
      <c r="AE1294">
        <v>0.710059</v>
      </c>
      <c r="AH1294">
        <v>5.5282200000000001</v>
      </c>
      <c r="AI1294">
        <v>1.05802E-2</v>
      </c>
      <c r="AJ1294">
        <v>0.14652299999999999</v>
      </c>
      <c r="AK1294">
        <v>999</v>
      </c>
      <c r="AO1294">
        <v>2233</v>
      </c>
    </row>
    <row r="1295" spans="1:41" x14ac:dyDescent="0.45">
      <c r="A1295" t="s">
        <v>8585</v>
      </c>
      <c r="C1295">
        <v>3</v>
      </c>
      <c r="D1295">
        <v>5</v>
      </c>
      <c r="F1295">
        <v>5.9577499999999999</v>
      </c>
      <c r="G1295">
        <v>21</v>
      </c>
      <c r="H1295">
        <v>14</v>
      </c>
      <c r="K1295">
        <v>71</v>
      </c>
      <c r="L1295">
        <v>332</v>
      </c>
      <c r="M1295">
        <v>80</v>
      </c>
      <c r="N1295">
        <v>50</v>
      </c>
      <c r="O1295">
        <v>47</v>
      </c>
      <c r="P1295">
        <v>11</v>
      </c>
      <c r="Q1295">
        <v>35</v>
      </c>
      <c r="R1295">
        <v>0</v>
      </c>
      <c r="S1295">
        <v>9</v>
      </c>
      <c r="T1295">
        <v>46</v>
      </c>
      <c r="U1295">
        <v>5.8309899999999999</v>
      </c>
      <c r="V1295">
        <v>4.4366199999999996</v>
      </c>
      <c r="W1295">
        <v>1.31429</v>
      </c>
      <c r="X1295">
        <v>1.3943700000000001</v>
      </c>
      <c r="Y1295">
        <v>0.13855400000000001</v>
      </c>
      <c r="Z1295">
        <v>0.105422</v>
      </c>
      <c r="AA1295">
        <v>3.3132530748844098E-2</v>
      </c>
      <c r="AB1295">
        <v>0.27777800000000002</v>
      </c>
      <c r="AC1295">
        <v>1.61972</v>
      </c>
      <c r="AD1295">
        <v>0.29870099999999999</v>
      </c>
      <c r="AE1295">
        <v>0.65261000000000002</v>
      </c>
      <c r="AH1295">
        <v>5.8325100000000001</v>
      </c>
      <c r="AI1295">
        <v>1.0200499999999999E-2</v>
      </c>
      <c r="AJ1295">
        <v>0.242509</v>
      </c>
      <c r="AK1295">
        <v>999</v>
      </c>
      <c r="AO1295" t="s">
        <v>8586</v>
      </c>
    </row>
    <row r="1296" spans="1:41" x14ac:dyDescent="0.45">
      <c r="A1296" t="s">
        <v>8587</v>
      </c>
      <c r="C1296">
        <v>2</v>
      </c>
      <c r="D1296">
        <v>3</v>
      </c>
      <c r="F1296">
        <v>4.61538</v>
      </c>
      <c r="G1296">
        <v>36</v>
      </c>
      <c r="H1296">
        <v>3</v>
      </c>
      <c r="K1296">
        <v>50.7</v>
      </c>
      <c r="L1296">
        <v>225</v>
      </c>
      <c r="M1296">
        <v>55</v>
      </c>
      <c r="N1296">
        <v>28</v>
      </c>
      <c r="O1296">
        <v>26</v>
      </c>
      <c r="P1296">
        <v>8</v>
      </c>
      <c r="Q1296">
        <v>20</v>
      </c>
      <c r="R1296">
        <v>1</v>
      </c>
      <c r="S1296">
        <v>3</v>
      </c>
      <c r="T1296">
        <v>46</v>
      </c>
      <c r="U1296">
        <v>8.16568</v>
      </c>
      <c r="V1296">
        <v>3.5503</v>
      </c>
      <c r="W1296">
        <v>2.2999999999999998</v>
      </c>
      <c r="X1296">
        <v>1.42012</v>
      </c>
      <c r="Y1296">
        <v>0.20444399999999999</v>
      </c>
      <c r="Z1296">
        <v>8.8888900000000007E-2</v>
      </c>
      <c r="AA1296">
        <v>0.115555547177791</v>
      </c>
      <c r="AB1296">
        <v>0.27227699999999999</v>
      </c>
      <c r="AC1296">
        <v>1.47929</v>
      </c>
      <c r="AD1296">
        <v>0.31756800000000002</v>
      </c>
      <c r="AE1296">
        <v>0.73667700000000003</v>
      </c>
      <c r="AH1296">
        <v>4.8526699999999998</v>
      </c>
      <c r="AI1296">
        <v>1.0058299999999999E-2</v>
      </c>
      <c r="AJ1296">
        <v>0.19708700000000001</v>
      </c>
      <c r="AK1296">
        <v>999</v>
      </c>
      <c r="AO1296">
        <v>7531</v>
      </c>
    </row>
    <row r="1297" spans="1:41" x14ac:dyDescent="0.45">
      <c r="A1297" t="s">
        <v>8588</v>
      </c>
      <c r="B1297" t="s">
        <v>31</v>
      </c>
      <c r="C1297">
        <v>3</v>
      </c>
      <c r="D1297">
        <v>5</v>
      </c>
      <c r="F1297">
        <v>4.8275899999999998</v>
      </c>
      <c r="G1297">
        <v>28</v>
      </c>
      <c r="H1297">
        <v>8</v>
      </c>
      <c r="K1297">
        <v>78.3</v>
      </c>
      <c r="L1297">
        <v>348</v>
      </c>
      <c r="M1297">
        <v>86</v>
      </c>
      <c r="N1297">
        <v>45</v>
      </c>
      <c r="O1297">
        <v>42</v>
      </c>
      <c r="P1297">
        <v>10</v>
      </c>
      <c r="Q1297">
        <v>27</v>
      </c>
      <c r="R1297">
        <v>1</v>
      </c>
      <c r="S1297">
        <v>6</v>
      </c>
      <c r="T1297">
        <v>46</v>
      </c>
      <c r="U1297">
        <v>5.2873599999999996</v>
      </c>
      <c r="V1297">
        <v>3.10345</v>
      </c>
      <c r="W1297">
        <v>1.7037</v>
      </c>
      <c r="X1297">
        <v>1.14943</v>
      </c>
      <c r="Y1297">
        <v>0.132184</v>
      </c>
      <c r="Z1297">
        <v>7.7586199999999994E-2</v>
      </c>
      <c r="AA1297">
        <v>5.4597705602645798E-2</v>
      </c>
      <c r="AB1297">
        <v>0.27301599999999998</v>
      </c>
      <c r="AC1297">
        <v>1.4431700000000001</v>
      </c>
      <c r="AD1297">
        <v>0.29343599999999997</v>
      </c>
      <c r="AE1297">
        <v>0.68686899999999995</v>
      </c>
      <c r="AH1297">
        <v>5.0047199999999998</v>
      </c>
      <c r="AI1297">
        <v>9.8905999999999994E-3</v>
      </c>
      <c r="AJ1297">
        <v>5.4609499999999998E-2</v>
      </c>
      <c r="AK1297">
        <v>999</v>
      </c>
      <c r="AO1297" t="s">
        <v>8589</v>
      </c>
    </row>
    <row r="1298" spans="1:41" x14ac:dyDescent="0.45">
      <c r="A1298" t="s">
        <v>7582</v>
      </c>
      <c r="C1298">
        <v>2</v>
      </c>
      <c r="D1298">
        <v>4</v>
      </c>
      <c r="F1298">
        <v>5.0625</v>
      </c>
      <c r="G1298">
        <v>27</v>
      </c>
      <c r="H1298">
        <v>7</v>
      </c>
      <c r="K1298">
        <v>48</v>
      </c>
      <c r="L1298">
        <v>218</v>
      </c>
      <c r="M1298">
        <v>53</v>
      </c>
      <c r="N1298">
        <v>29</v>
      </c>
      <c r="O1298">
        <v>27</v>
      </c>
      <c r="P1298">
        <v>7</v>
      </c>
      <c r="Q1298">
        <v>20</v>
      </c>
      <c r="R1298">
        <v>1</v>
      </c>
      <c r="S1298">
        <v>3</v>
      </c>
      <c r="T1298">
        <v>32</v>
      </c>
      <c r="U1298">
        <v>6</v>
      </c>
      <c r="V1298">
        <v>3.75</v>
      </c>
      <c r="W1298">
        <v>1.6</v>
      </c>
      <c r="X1298">
        <v>1.3125</v>
      </c>
      <c r="Y1298">
        <v>0.146789</v>
      </c>
      <c r="Z1298">
        <v>9.1743099999999994E-2</v>
      </c>
      <c r="AA1298">
        <v>5.5045865476131398E-2</v>
      </c>
      <c r="AB1298">
        <v>0.27179500000000001</v>
      </c>
      <c r="AC1298">
        <v>1.5208299999999999</v>
      </c>
      <c r="AD1298">
        <v>0.29487200000000002</v>
      </c>
      <c r="AE1298">
        <v>0.69620300000000002</v>
      </c>
      <c r="AH1298">
        <v>5.2550400000000002</v>
      </c>
      <c r="AI1298">
        <v>9.7100599999999995E-3</v>
      </c>
      <c r="AJ1298">
        <v>5.9700099999999999E-2</v>
      </c>
      <c r="AK1298">
        <v>999</v>
      </c>
      <c r="AO1298">
        <v>27585</v>
      </c>
    </row>
    <row r="1299" spans="1:41" x14ac:dyDescent="0.45">
      <c r="A1299" t="s">
        <v>8590</v>
      </c>
      <c r="B1299" t="s">
        <v>309</v>
      </c>
      <c r="C1299">
        <v>2</v>
      </c>
      <c r="D1299">
        <v>3</v>
      </c>
      <c r="F1299">
        <v>5.28261</v>
      </c>
      <c r="G1299">
        <v>22</v>
      </c>
      <c r="H1299">
        <v>7</v>
      </c>
      <c r="K1299">
        <v>46</v>
      </c>
      <c r="L1299">
        <v>214</v>
      </c>
      <c r="M1299">
        <v>41</v>
      </c>
      <c r="N1299">
        <v>29</v>
      </c>
      <c r="O1299">
        <v>27</v>
      </c>
      <c r="P1299">
        <v>7</v>
      </c>
      <c r="Q1299">
        <v>33</v>
      </c>
      <c r="R1299">
        <v>0</v>
      </c>
      <c r="S1299">
        <v>5</v>
      </c>
      <c r="T1299">
        <v>54</v>
      </c>
      <c r="U1299">
        <v>10.565200000000001</v>
      </c>
      <c r="V1299">
        <v>6.4565200000000003</v>
      </c>
      <c r="W1299">
        <v>1.63636</v>
      </c>
      <c r="X1299">
        <v>1.36957</v>
      </c>
      <c r="Y1299">
        <v>0.252336</v>
      </c>
      <c r="Z1299">
        <v>0.15420600000000001</v>
      </c>
      <c r="AA1299">
        <v>9.8130837082862798E-2</v>
      </c>
      <c r="AB1299">
        <v>0.232955</v>
      </c>
      <c r="AC1299">
        <v>1.6087</v>
      </c>
      <c r="AD1299">
        <v>0.29565200000000003</v>
      </c>
      <c r="AE1299">
        <v>0.70093499999999997</v>
      </c>
      <c r="AH1299">
        <v>5.36374</v>
      </c>
      <c r="AI1299">
        <v>9.4652499999999997E-3</v>
      </c>
      <c r="AJ1299">
        <v>-9.6671999999999994E-2</v>
      </c>
      <c r="AK1299">
        <v>999</v>
      </c>
      <c r="AO1299">
        <v>15492</v>
      </c>
    </row>
    <row r="1300" spans="1:41" x14ac:dyDescent="0.45">
      <c r="A1300" t="s">
        <v>8591</v>
      </c>
      <c r="B1300" t="s">
        <v>18</v>
      </c>
      <c r="C1300">
        <v>3</v>
      </c>
      <c r="D1300">
        <v>4</v>
      </c>
      <c r="F1300">
        <v>4.3165500000000003</v>
      </c>
      <c r="G1300">
        <v>40</v>
      </c>
      <c r="H1300">
        <v>0</v>
      </c>
      <c r="K1300">
        <v>41.7</v>
      </c>
      <c r="L1300">
        <v>187</v>
      </c>
      <c r="M1300">
        <v>39</v>
      </c>
      <c r="N1300">
        <v>21</v>
      </c>
      <c r="O1300">
        <v>20</v>
      </c>
      <c r="P1300">
        <v>5</v>
      </c>
      <c r="Q1300">
        <v>21</v>
      </c>
      <c r="R1300">
        <v>0</v>
      </c>
      <c r="S1300">
        <v>3</v>
      </c>
      <c r="T1300">
        <v>43</v>
      </c>
      <c r="U1300">
        <v>9.2805800000000005</v>
      </c>
      <c r="V1300">
        <v>4.5323700000000002</v>
      </c>
      <c r="W1300">
        <v>2.0476200000000002</v>
      </c>
      <c r="X1300">
        <v>1.07914</v>
      </c>
      <c r="Y1300">
        <v>0.22994700000000001</v>
      </c>
      <c r="Z1300">
        <v>0.112299</v>
      </c>
      <c r="AA1300">
        <v>0.117647059261798</v>
      </c>
      <c r="AB1300">
        <v>0.239264</v>
      </c>
      <c r="AC1300">
        <v>1.43885</v>
      </c>
      <c r="AD1300">
        <v>0.29565200000000003</v>
      </c>
      <c r="AE1300">
        <v>0.73584899999999998</v>
      </c>
      <c r="AH1300">
        <v>4.4780600000000002</v>
      </c>
      <c r="AI1300">
        <v>9.0030900000000001E-3</v>
      </c>
      <c r="AJ1300">
        <v>0.20546700000000001</v>
      </c>
      <c r="AK1300">
        <v>999</v>
      </c>
      <c r="AO1300">
        <v>17169</v>
      </c>
    </row>
    <row r="1301" spans="1:41" x14ac:dyDescent="0.45">
      <c r="A1301" t="s">
        <v>8592</v>
      </c>
      <c r="C1301">
        <v>4</v>
      </c>
      <c r="D1301">
        <v>9</v>
      </c>
      <c r="F1301">
        <v>5.4216899999999999</v>
      </c>
      <c r="G1301">
        <v>20</v>
      </c>
      <c r="H1301">
        <v>16</v>
      </c>
      <c r="K1301">
        <v>74.7</v>
      </c>
      <c r="L1301">
        <v>349</v>
      </c>
      <c r="M1301">
        <v>82</v>
      </c>
      <c r="N1301">
        <v>48</v>
      </c>
      <c r="O1301">
        <v>45</v>
      </c>
      <c r="P1301">
        <v>10</v>
      </c>
      <c r="Q1301">
        <v>40</v>
      </c>
      <c r="R1301">
        <v>0</v>
      </c>
      <c r="S1301">
        <v>7</v>
      </c>
      <c r="T1301">
        <v>53</v>
      </c>
      <c r="U1301">
        <v>6.3855399999999998</v>
      </c>
      <c r="V1301">
        <v>4.81928</v>
      </c>
      <c r="W1301">
        <v>1.325</v>
      </c>
      <c r="X1301">
        <v>1.20482</v>
      </c>
      <c r="Y1301">
        <v>0.151862</v>
      </c>
      <c r="Z1301">
        <v>0.11461300000000001</v>
      </c>
      <c r="AA1301">
        <v>3.7249274551868397E-2</v>
      </c>
      <c r="AB1301">
        <v>0.27152300000000001</v>
      </c>
      <c r="AC1301">
        <v>1.6332</v>
      </c>
      <c r="AD1301">
        <v>0.301255</v>
      </c>
      <c r="AE1301">
        <v>0.68518500000000004</v>
      </c>
      <c r="AH1301">
        <v>5.4638799999999996</v>
      </c>
      <c r="AI1301">
        <v>8.1741100000000001E-3</v>
      </c>
      <c r="AJ1301">
        <v>8.8961499999999999E-2</v>
      </c>
      <c r="AK1301">
        <v>999</v>
      </c>
      <c r="AO1301" t="s">
        <v>8593</v>
      </c>
    </row>
    <row r="1302" spans="1:41" x14ac:dyDescent="0.45">
      <c r="A1302" t="s">
        <v>8594</v>
      </c>
      <c r="C1302">
        <v>3</v>
      </c>
      <c r="D1302">
        <v>3</v>
      </c>
      <c r="F1302">
        <v>5.4738300000000004</v>
      </c>
      <c r="G1302">
        <v>19</v>
      </c>
      <c r="H1302">
        <v>15</v>
      </c>
      <c r="K1302">
        <v>70.7</v>
      </c>
      <c r="L1302">
        <v>324</v>
      </c>
      <c r="M1302">
        <v>84</v>
      </c>
      <c r="N1302">
        <v>46</v>
      </c>
      <c r="O1302">
        <v>43</v>
      </c>
      <c r="P1302">
        <v>13</v>
      </c>
      <c r="Q1302">
        <v>28</v>
      </c>
      <c r="R1302">
        <v>0</v>
      </c>
      <c r="S1302">
        <v>3</v>
      </c>
      <c r="T1302">
        <v>47</v>
      </c>
      <c r="U1302">
        <v>5.9830300000000003</v>
      </c>
      <c r="V1302">
        <v>3.5643600000000002</v>
      </c>
      <c r="W1302">
        <v>1.6785699999999999</v>
      </c>
      <c r="X1302">
        <v>1.6548799999999999</v>
      </c>
      <c r="Y1302">
        <v>0.145062</v>
      </c>
      <c r="Z1302">
        <v>8.6419800000000005E-2</v>
      </c>
      <c r="AA1302">
        <v>5.8641977608203798E-2</v>
      </c>
      <c r="AB1302">
        <v>0.28668900000000003</v>
      </c>
      <c r="AC1302">
        <v>1.58416</v>
      </c>
      <c r="AD1302">
        <v>0.30472100000000002</v>
      </c>
      <c r="AE1302">
        <v>0.70362499999999994</v>
      </c>
      <c r="AH1302">
        <v>5.6312800000000003</v>
      </c>
      <c r="AI1302">
        <v>6.5740399999999997E-3</v>
      </c>
      <c r="AJ1302">
        <v>-9.5643300000000001E-2</v>
      </c>
      <c r="AK1302">
        <v>999</v>
      </c>
      <c r="AO1302">
        <v>10354</v>
      </c>
    </row>
    <row r="1303" spans="1:41" x14ac:dyDescent="0.45">
      <c r="A1303" t="s">
        <v>7612</v>
      </c>
      <c r="B1303" t="s">
        <v>309</v>
      </c>
      <c r="C1303">
        <v>2</v>
      </c>
      <c r="D1303">
        <v>3</v>
      </c>
      <c r="F1303">
        <v>5.1749999999999998</v>
      </c>
      <c r="G1303">
        <v>41</v>
      </c>
      <c r="H1303">
        <v>1</v>
      </c>
      <c r="K1303">
        <v>40</v>
      </c>
      <c r="L1303">
        <v>175</v>
      </c>
      <c r="M1303">
        <v>42</v>
      </c>
      <c r="N1303">
        <v>25</v>
      </c>
      <c r="O1303">
        <v>23</v>
      </c>
      <c r="P1303">
        <v>7</v>
      </c>
      <c r="Q1303">
        <v>17</v>
      </c>
      <c r="R1303">
        <v>0</v>
      </c>
      <c r="S1303">
        <v>1</v>
      </c>
      <c r="T1303">
        <v>37</v>
      </c>
      <c r="U1303">
        <v>8.3249999999999993</v>
      </c>
      <c r="V1303">
        <v>3.8250000000000002</v>
      </c>
      <c r="W1303">
        <v>2.1764700000000001</v>
      </c>
      <c r="X1303">
        <v>1.575</v>
      </c>
      <c r="Y1303">
        <v>0.21142900000000001</v>
      </c>
      <c r="Z1303">
        <v>9.7142900000000004E-2</v>
      </c>
      <c r="AA1303">
        <v>0.11428570747375399</v>
      </c>
      <c r="AB1303">
        <v>0.26751599999999998</v>
      </c>
      <c r="AC1303">
        <v>1.4750000000000001</v>
      </c>
      <c r="AD1303">
        <v>0.30973499999999998</v>
      </c>
      <c r="AE1303">
        <v>0.69105700000000003</v>
      </c>
      <c r="AH1303">
        <v>5.0300399999999996</v>
      </c>
      <c r="AI1303">
        <v>6.2734899999999996E-3</v>
      </c>
      <c r="AJ1303">
        <v>8.3029900000000004E-2</v>
      </c>
      <c r="AK1303">
        <v>999</v>
      </c>
      <c r="AO1303">
        <v>18297</v>
      </c>
    </row>
    <row r="1304" spans="1:41" x14ac:dyDescent="0.45">
      <c r="A1304" t="s">
        <v>8595</v>
      </c>
      <c r="C1304">
        <v>2</v>
      </c>
      <c r="D1304">
        <v>2</v>
      </c>
      <c r="F1304">
        <v>4.5</v>
      </c>
      <c r="G1304">
        <v>36</v>
      </c>
      <c r="H1304">
        <v>1</v>
      </c>
      <c r="K1304">
        <v>42</v>
      </c>
      <c r="L1304">
        <v>180</v>
      </c>
      <c r="M1304">
        <v>40</v>
      </c>
      <c r="N1304">
        <v>22</v>
      </c>
      <c r="O1304">
        <v>21</v>
      </c>
      <c r="P1304">
        <v>7</v>
      </c>
      <c r="Q1304">
        <v>16</v>
      </c>
      <c r="R1304">
        <v>0</v>
      </c>
      <c r="S1304">
        <v>2</v>
      </c>
      <c r="T1304">
        <v>42</v>
      </c>
      <c r="U1304">
        <v>9</v>
      </c>
      <c r="V1304">
        <v>3.4285700000000001</v>
      </c>
      <c r="W1304">
        <v>2.625</v>
      </c>
      <c r="X1304">
        <v>1.5</v>
      </c>
      <c r="Y1304">
        <v>0.23333300000000001</v>
      </c>
      <c r="Z1304">
        <v>8.8888900000000007E-2</v>
      </c>
      <c r="AA1304">
        <v>0.14444444328546499</v>
      </c>
      <c r="AB1304">
        <v>0.24691399999999999</v>
      </c>
      <c r="AC1304">
        <v>1.3333299999999999</v>
      </c>
      <c r="AD1304">
        <v>0.29203499999999999</v>
      </c>
      <c r="AE1304">
        <v>0.735931</v>
      </c>
      <c r="AH1304">
        <v>4.7074199999999999</v>
      </c>
      <c r="AI1304">
        <v>6.1781400000000004E-3</v>
      </c>
      <c r="AJ1304">
        <v>8.0398800000000006E-2</v>
      </c>
      <c r="AK1304">
        <v>999</v>
      </c>
      <c r="AO1304">
        <v>11903</v>
      </c>
    </row>
    <row r="1305" spans="1:41" x14ac:dyDescent="0.45">
      <c r="A1305" t="s">
        <v>7422</v>
      </c>
      <c r="B1305" t="s">
        <v>59</v>
      </c>
      <c r="C1305">
        <v>2</v>
      </c>
      <c r="D1305">
        <v>3</v>
      </c>
      <c r="F1305">
        <v>4.5323700000000002</v>
      </c>
      <c r="G1305">
        <v>47</v>
      </c>
      <c r="H1305">
        <v>0</v>
      </c>
      <c r="K1305">
        <v>41.7</v>
      </c>
      <c r="L1305">
        <v>179</v>
      </c>
      <c r="M1305">
        <v>42</v>
      </c>
      <c r="N1305">
        <v>22</v>
      </c>
      <c r="O1305">
        <v>21</v>
      </c>
      <c r="P1305">
        <v>7</v>
      </c>
      <c r="Q1305">
        <v>15</v>
      </c>
      <c r="R1305">
        <v>0</v>
      </c>
      <c r="S1305">
        <v>1</v>
      </c>
      <c r="T1305">
        <v>44</v>
      </c>
      <c r="U1305">
        <v>9.4963999999999995</v>
      </c>
      <c r="V1305">
        <v>3.2374100000000001</v>
      </c>
      <c r="W1305">
        <v>2.9333300000000002</v>
      </c>
      <c r="X1305">
        <v>1.5107900000000001</v>
      </c>
      <c r="Y1305">
        <v>0.24581</v>
      </c>
      <c r="Z1305">
        <v>8.3798899999999996E-2</v>
      </c>
      <c r="AA1305">
        <v>0.16201117634773199</v>
      </c>
      <c r="AB1305">
        <v>0.25766899999999998</v>
      </c>
      <c r="AC1305">
        <v>1.3669100000000001</v>
      </c>
      <c r="AD1305">
        <v>0.3125</v>
      </c>
      <c r="AE1305">
        <v>0.74152499999999999</v>
      </c>
      <c r="AH1305">
        <v>4.4780600000000002</v>
      </c>
      <c r="AI1305">
        <v>5.9580199999999996E-3</v>
      </c>
      <c r="AJ1305">
        <v>2.8832799999999999E-2</v>
      </c>
      <c r="AK1305">
        <v>999</v>
      </c>
      <c r="AO1305">
        <v>10078</v>
      </c>
    </row>
    <row r="1306" spans="1:41" x14ac:dyDescent="0.45">
      <c r="A1306" t="s">
        <v>7562</v>
      </c>
      <c r="B1306" t="s">
        <v>16</v>
      </c>
      <c r="C1306">
        <v>2</v>
      </c>
      <c r="D1306">
        <v>3</v>
      </c>
      <c r="F1306">
        <v>4.6982100000000004</v>
      </c>
      <c r="G1306">
        <v>36</v>
      </c>
      <c r="H1306">
        <v>4</v>
      </c>
      <c r="K1306">
        <v>61.3</v>
      </c>
      <c r="L1306">
        <v>279</v>
      </c>
      <c r="M1306">
        <v>56</v>
      </c>
      <c r="N1306">
        <v>34</v>
      </c>
      <c r="O1306">
        <v>32</v>
      </c>
      <c r="P1306">
        <v>7</v>
      </c>
      <c r="Q1306">
        <v>37</v>
      </c>
      <c r="R1306">
        <v>0</v>
      </c>
      <c r="S1306">
        <v>5</v>
      </c>
      <c r="T1306">
        <v>62</v>
      </c>
      <c r="U1306">
        <v>9.1027699999999996</v>
      </c>
      <c r="V1306">
        <v>5.4322999999999997</v>
      </c>
      <c r="W1306">
        <v>1.6756800000000001</v>
      </c>
      <c r="X1306">
        <v>1.02773</v>
      </c>
      <c r="Y1306">
        <v>0.222222</v>
      </c>
      <c r="Z1306">
        <v>0.13261600000000001</v>
      </c>
      <c r="AA1306">
        <v>8.9605733752250602E-2</v>
      </c>
      <c r="AB1306">
        <v>0.236287</v>
      </c>
      <c r="AC1306">
        <v>1.5171300000000001</v>
      </c>
      <c r="AD1306">
        <v>0.29166700000000001</v>
      </c>
      <c r="AE1306">
        <v>0.70913499999999996</v>
      </c>
      <c r="AH1306">
        <v>4.77217</v>
      </c>
      <c r="AI1306">
        <v>4.3954299999999996E-3</v>
      </c>
      <c r="AJ1306">
        <v>8.8219400000000003E-2</v>
      </c>
      <c r="AK1306">
        <v>999</v>
      </c>
      <c r="AO1306">
        <v>23974</v>
      </c>
    </row>
    <row r="1307" spans="1:41" x14ac:dyDescent="0.45">
      <c r="A1307" t="s">
        <v>8596</v>
      </c>
      <c r="B1307" t="s">
        <v>59</v>
      </c>
      <c r="C1307">
        <v>3</v>
      </c>
      <c r="D1307">
        <v>4</v>
      </c>
      <c r="F1307">
        <v>4.7048899999999998</v>
      </c>
      <c r="G1307">
        <v>36</v>
      </c>
      <c r="H1307">
        <v>2</v>
      </c>
      <c r="K1307">
        <v>59.3</v>
      </c>
      <c r="L1307">
        <v>264</v>
      </c>
      <c r="M1307">
        <v>56</v>
      </c>
      <c r="N1307">
        <v>33</v>
      </c>
      <c r="O1307">
        <v>31</v>
      </c>
      <c r="P1307">
        <v>7</v>
      </c>
      <c r="Q1307">
        <v>26</v>
      </c>
      <c r="R1307">
        <v>0</v>
      </c>
      <c r="S1307">
        <v>8</v>
      </c>
      <c r="T1307">
        <v>54</v>
      </c>
      <c r="U1307">
        <v>8.1956199999999999</v>
      </c>
      <c r="V1307">
        <v>3.94604</v>
      </c>
      <c r="W1307">
        <v>2.0769199999999999</v>
      </c>
      <c r="X1307">
        <v>1.0623899999999999</v>
      </c>
      <c r="Y1307">
        <v>0.204545</v>
      </c>
      <c r="Z1307">
        <v>9.84849E-2</v>
      </c>
      <c r="AA1307">
        <v>0.10606060177087701</v>
      </c>
      <c r="AB1307">
        <v>0.243478</v>
      </c>
      <c r="AC1307">
        <v>1.3828</v>
      </c>
      <c r="AD1307">
        <v>0.289941</v>
      </c>
      <c r="AE1307">
        <v>0.67867</v>
      </c>
      <c r="AH1307">
        <v>4.6884300000000003</v>
      </c>
      <c r="AI1307">
        <v>3.8549399999999998E-3</v>
      </c>
      <c r="AJ1307">
        <v>2.8019199999999998E-3</v>
      </c>
      <c r="AK1307">
        <v>999</v>
      </c>
      <c r="AO1307" t="s">
        <v>8597</v>
      </c>
    </row>
    <row r="1308" spans="1:41" x14ac:dyDescent="0.45">
      <c r="A1308" t="s">
        <v>100</v>
      </c>
      <c r="B1308" t="s">
        <v>98</v>
      </c>
      <c r="C1308">
        <v>2</v>
      </c>
      <c r="D1308">
        <v>2</v>
      </c>
      <c r="F1308">
        <v>4.6730799999999997</v>
      </c>
      <c r="G1308">
        <v>49</v>
      </c>
      <c r="H1308">
        <v>0</v>
      </c>
      <c r="K1308">
        <v>52</v>
      </c>
      <c r="L1308">
        <v>228</v>
      </c>
      <c r="M1308">
        <v>52</v>
      </c>
      <c r="N1308">
        <v>29</v>
      </c>
      <c r="O1308">
        <v>27</v>
      </c>
      <c r="P1308">
        <v>7</v>
      </c>
      <c r="Q1308">
        <v>18</v>
      </c>
      <c r="R1308">
        <v>0</v>
      </c>
      <c r="S1308">
        <v>5</v>
      </c>
      <c r="T1308">
        <v>44</v>
      </c>
      <c r="U1308">
        <v>7.61538</v>
      </c>
      <c r="V1308">
        <v>3.11538</v>
      </c>
      <c r="W1308">
        <v>2.4444400000000002</v>
      </c>
      <c r="X1308">
        <v>1.2115400000000001</v>
      </c>
      <c r="Y1308">
        <v>0.19298199999999999</v>
      </c>
      <c r="Z1308">
        <v>7.8947400000000001E-2</v>
      </c>
      <c r="AA1308">
        <v>0.114035084843635</v>
      </c>
      <c r="AB1308">
        <v>0.25365900000000002</v>
      </c>
      <c r="AC1308">
        <v>1.34615</v>
      </c>
      <c r="AD1308">
        <v>0.29220800000000002</v>
      </c>
      <c r="AE1308">
        <v>0.68106299999999997</v>
      </c>
      <c r="AH1308">
        <v>4.6396600000000001</v>
      </c>
      <c r="AI1308">
        <v>3.6580900000000001E-3</v>
      </c>
      <c r="AJ1308">
        <v>-0.125585</v>
      </c>
      <c r="AK1308">
        <v>999</v>
      </c>
      <c r="AO1308">
        <v>20185</v>
      </c>
    </row>
    <row r="1309" spans="1:41" x14ac:dyDescent="0.45">
      <c r="A1309" t="s">
        <v>8598</v>
      </c>
      <c r="B1309" t="s">
        <v>16</v>
      </c>
      <c r="C1309">
        <v>2</v>
      </c>
      <c r="D1309">
        <v>3</v>
      </c>
      <c r="F1309">
        <v>4.4000000000000004</v>
      </c>
      <c r="G1309">
        <v>44</v>
      </c>
      <c r="H1309">
        <v>0</v>
      </c>
      <c r="K1309">
        <v>45</v>
      </c>
      <c r="L1309">
        <v>199</v>
      </c>
      <c r="M1309">
        <v>48</v>
      </c>
      <c r="N1309">
        <v>24</v>
      </c>
      <c r="O1309">
        <v>22</v>
      </c>
      <c r="P1309">
        <v>5</v>
      </c>
      <c r="Q1309">
        <v>16</v>
      </c>
      <c r="R1309">
        <v>0</v>
      </c>
      <c r="S1309">
        <v>2</v>
      </c>
      <c r="T1309">
        <v>33</v>
      </c>
      <c r="U1309">
        <v>6.6</v>
      </c>
      <c r="V1309">
        <v>3.2</v>
      </c>
      <c r="W1309">
        <v>2.0625</v>
      </c>
      <c r="X1309">
        <v>1</v>
      </c>
      <c r="Y1309">
        <v>0.165829</v>
      </c>
      <c r="Z1309">
        <v>8.0402000000000001E-2</v>
      </c>
      <c r="AA1309">
        <v>8.5427142679691301E-2</v>
      </c>
      <c r="AB1309">
        <v>0.26519300000000001</v>
      </c>
      <c r="AC1309">
        <v>1.42222</v>
      </c>
      <c r="AD1309">
        <v>0.30069899999999999</v>
      </c>
      <c r="AE1309">
        <v>0.70175399999999999</v>
      </c>
      <c r="AH1309">
        <v>4.4328200000000004</v>
      </c>
      <c r="AI1309">
        <v>3.3989799999999998E-3</v>
      </c>
      <c r="AJ1309">
        <v>-1.0609199999999999E-2</v>
      </c>
      <c r="AK1309">
        <v>999</v>
      </c>
      <c r="AO1309" t="s">
        <v>8599</v>
      </c>
    </row>
    <row r="1310" spans="1:41" x14ac:dyDescent="0.45">
      <c r="A1310" t="s">
        <v>7492</v>
      </c>
      <c r="B1310" t="s">
        <v>21</v>
      </c>
      <c r="C1310">
        <v>4</v>
      </c>
      <c r="D1310">
        <v>4</v>
      </c>
      <c r="F1310">
        <v>4.3093899999999996</v>
      </c>
      <c r="G1310">
        <v>55</v>
      </c>
      <c r="H1310">
        <v>0</v>
      </c>
      <c r="K1310">
        <v>54.3</v>
      </c>
      <c r="L1310">
        <v>235</v>
      </c>
      <c r="M1310">
        <v>50</v>
      </c>
      <c r="N1310">
        <v>28</v>
      </c>
      <c r="O1310">
        <v>26</v>
      </c>
      <c r="P1310">
        <v>7</v>
      </c>
      <c r="Q1310">
        <v>25</v>
      </c>
      <c r="R1310">
        <v>1</v>
      </c>
      <c r="S1310">
        <v>2</v>
      </c>
      <c r="T1310">
        <v>53</v>
      </c>
      <c r="U1310">
        <v>8.7845300000000002</v>
      </c>
      <c r="V1310">
        <v>4.1436500000000001</v>
      </c>
      <c r="W1310">
        <v>2.12</v>
      </c>
      <c r="X1310">
        <v>1.16022</v>
      </c>
      <c r="Y1310">
        <v>0.22553200000000001</v>
      </c>
      <c r="Z1310">
        <v>0.10638300000000001</v>
      </c>
      <c r="AA1310">
        <v>0.119148939847946</v>
      </c>
      <c r="AB1310">
        <v>0.24038499999999999</v>
      </c>
      <c r="AC1310">
        <v>1.3812199999999999</v>
      </c>
      <c r="AD1310">
        <v>0.29054099999999999</v>
      </c>
      <c r="AE1310">
        <v>0.72085900000000003</v>
      </c>
      <c r="AH1310">
        <v>4.47051</v>
      </c>
      <c r="AI1310">
        <v>3.06544E-3</v>
      </c>
      <c r="AJ1310">
        <v>7.4510199999999999E-2</v>
      </c>
      <c r="AK1310">
        <v>999</v>
      </c>
      <c r="AO1310">
        <v>19804</v>
      </c>
    </row>
    <row r="1311" spans="1:41" x14ac:dyDescent="0.45">
      <c r="A1311" t="s">
        <v>8600</v>
      </c>
      <c r="C1311">
        <v>2</v>
      </c>
      <c r="D1311">
        <v>2</v>
      </c>
      <c r="F1311">
        <v>4.5695399999999999</v>
      </c>
      <c r="G1311">
        <v>18</v>
      </c>
      <c r="H1311">
        <v>3</v>
      </c>
      <c r="K1311">
        <v>45.3</v>
      </c>
      <c r="L1311">
        <v>201</v>
      </c>
      <c r="M1311">
        <v>45</v>
      </c>
      <c r="N1311">
        <v>25</v>
      </c>
      <c r="O1311">
        <v>23</v>
      </c>
      <c r="P1311">
        <v>6</v>
      </c>
      <c r="Q1311">
        <v>19</v>
      </c>
      <c r="R1311">
        <v>1</v>
      </c>
      <c r="S1311">
        <v>3</v>
      </c>
      <c r="T1311">
        <v>37</v>
      </c>
      <c r="U1311">
        <v>7.3509900000000004</v>
      </c>
      <c r="V1311">
        <v>3.7748300000000001</v>
      </c>
      <c r="W1311">
        <v>1.94737</v>
      </c>
      <c r="X1311">
        <v>1.1920500000000001</v>
      </c>
      <c r="Y1311">
        <v>0.18407999999999999</v>
      </c>
      <c r="Z1311">
        <v>9.4527399999999998E-2</v>
      </c>
      <c r="AA1311">
        <v>8.9552238583564703E-2</v>
      </c>
      <c r="AB1311">
        <v>0.25139699999999998</v>
      </c>
      <c r="AC1311">
        <v>1.4128000000000001</v>
      </c>
      <c r="AD1311">
        <v>0.28676499999999999</v>
      </c>
      <c r="AE1311">
        <v>0.70143900000000003</v>
      </c>
      <c r="AH1311">
        <v>4.8002900000000004</v>
      </c>
      <c r="AI1311">
        <v>2.9668300000000002E-3</v>
      </c>
      <c r="AJ1311">
        <v>6.2937900000000005E-2</v>
      </c>
      <c r="AK1311">
        <v>999</v>
      </c>
      <c r="AO1311" t="s">
        <v>8601</v>
      </c>
    </row>
    <row r="1312" spans="1:41" x14ac:dyDescent="0.45">
      <c r="A1312" t="s">
        <v>8602</v>
      </c>
      <c r="B1312" t="s">
        <v>16</v>
      </c>
      <c r="C1312">
        <v>3</v>
      </c>
      <c r="D1312">
        <v>3</v>
      </c>
      <c r="F1312">
        <v>4.6069500000000003</v>
      </c>
      <c r="G1312">
        <v>45</v>
      </c>
      <c r="H1312">
        <v>0</v>
      </c>
      <c r="K1312">
        <v>54.7</v>
      </c>
      <c r="L1312">
        <v>242</v>
      </c>
      <c r="M1312">
        <v>49</v>
      </c>
      <c r="N1312">
        <v>30</v>
      </c>
      <c r="O1312">
        <v>28</v>
      </c>
      <c r="P1312">
        <v>7</v>
      </c>
      <c r="Q1312">
        <v>29</v>
      </c>
      <c r="R1312">
        <v>1</v>
      </c>
      <c r="S1312">
        <v>3</v>
      </c>
      <c r="T1312">
        <v>57</v>
      </c>
      <c r="U1312">
        <v>9.3784299999999998</v>
      </c>
      <c r="V1312">
        <v>4.7714800000000004</v>
      </c>
      <c r="W1312">
        <v>1.9655199999999999</v>
      </c>
      <c r="X1312">
        <v>1.15174</v>
      </c>
      <c r="Y1312">
        <v>0.235537</v>
      </c>
      <c r="Z1312">
        <v>0.119835</v>
      </c>
      <c r="AA1312">
        <v>0.115702472627162</v>
      </c>
      <c r="AB1312">
        <v>0.23333300000000001</v>
      </c>
      <c r="AC1312">
        <v>1.4259599999999999</v>
      </c>
      <c r="AD1312">
        <v>0.28767100000000001</v>
      </c>
      <c r="AE1312">
        <v>0.70381199999999999</v>
      </c>
      <c r="AH1312">
        <v>4.5895900000000003</v>
      </c>
      <c r="AI1312">
        <v>2.50724E-3</v>
      </c>
      <c r="AJ1312">
        <v>-0.12393999999999999</v>
      </c>
      <c r="AK1312">
        <v>999</v>
      </c>
      <c r="AO1312">
        <v>26068</v>
      </c>
    </row>
    <row r="1313" spans="1:41" x14ac:dyDescent="0.45">
      <c r="A1313" t="s">
        <v>7575</v>
      </c>
      <c r="B1313" t="s">
        <v>309</v>
      </c>
      <c r="C1313">
        <v>1</v>
      </c>
      <c r="D1313">
        <v>2</v>
      </c>
      <c r="F1313">
        <v>5.3597999999999999</v>
      </c>
      <c r="G1313">
        <v>33</v>
      </c>
      <c r="H1313">
        <v>1</v>
      </c>
      <c r="K1313">
        <v>40.299999999999997</v>
      </c>
      <c r="L1313">
        <v>179</v>
      </c>
      <c r="M1313">
        <v>43</v>
      </c>
      <c r="N1313">
        <v>26</v>
      </c>
      <c r="O1313">
        <v>24</v>
      </c>
      <c r="P1313">
        <v>7</v>
      </c>
      <c r="Q1313">
        <v>17</v>
      </c>
      <c r="R1313">
        <v>0</v>
      </c>
      <c r="S1313">
        <v>1</v>
      </c>
      <c r="T1313">
        <v>36</v>
      </c>
      <c r="U1313">
        <v>8.0396999999999998</v>
      </c>
      <c r="V1313">
        <v>3.7965300000000002</v>
      </c>
      <c r="W1313">
        <v>2.1176499999999998</v>
      </c>
      <c r="X1313">
        <v>1.56328</v>
      </c>
      <c r="Y1313">
        <v>0.20111699999999999</v>
      </c>
      <c r="Z1313">
        <v>9.4972100000000004E-2</v>
      </c>
      <c r="AA1313">
        <v>0.10614525526762</v>
      </c>
      <c r="AB1313">
        <v>0.26708100000000001</v>
      </c>
      <c r="AC1313">
        <v>1.4888300000000001</v>
      </c>
      <c r="AD1313">
        <v>0.305085</v>
      </c>
      <c r="AE1313">
        <v>0.67729099999999998</v>
      </c>
      <c r="AH1313">
        <v>5.0664499999999997</v>
      </c>
      <c r="AI1313">
        <v>9.5191899999999996E-4</v>
      </c>
      <c r="AJ1313">
        <v>2.3761500000000001E-2</v>
      </c>
      <c r="AK1313">
        <v>999</v>
      </c>
      <c r="AO1313">
        <v>16128</v>
      </c>
    </row>
    <row r="1314" spans="1:41" x14ac:dyDescent="0.45">
      <c r="A1314" t="s">
        <v>8603</v>
      </c>
      <c r="B1314" t="s">
        <v>10</v>
      </c>
      <c r="C1314">
        <v>2</v>
      </c>
      <c r="D1314">
        <v>3</v>
      </c>
      <c r="F1314">
        <v>4.6607099999999999</v>
      </c>
      <c r="G1314">
        <v>31</v>
      </c>
      <c r="H1314">
        <v>0</v>
      </c>
      <c r="K1314">
        <v>56</v>
      </c>
      <c r="L1314">
        <v>249</v>
      </c>
      <c r="M1314">
        <v>56</v>
      </c>
      <c r="N1314">
        <v>31</v>
      </c>
      <c r="O1314">
        <v>29</v>
      </c>
      <c r="P1314">
        <v>8</v>
      </c>
      <c r="Q1314">
        <v>24</v>
      </c>
      <c r="R1314">
        <v>0</v>
      </c>
      <c r="S1314">
        <v>3</v>
      </c>
      <c r="T1314">
        <v>55</v>
      </c>
      <c r="U1314">
        <v>8.8392900000000001</v>
      </c>
      <c r="V1314">
        <v>3.8571399999999998</v>
      </c>
      <c r="W1314">
        <v>2.2916699999999999</v>
      </c>
      <c r="X1314">
        <v>1.2857099999999999</v>
      </c>
      <c r="Y1314">
        <v>0.220884</v>
      </c>
      <c r="Z1314">
        <v>9.6385499999999999E-2</v>
      </c>
      <c r="AA1314">
        <v>0.12449799478053999</v>
      </c>
      <c r="AB1314">
        <v>0.25225199999999998</v>
      </c>
      <c r="AC1314">
        <v>1.4285699999999999</v>
      </c>
      <c r="AD1314">
        <v>0.30188700000000002</v>
      </c>
      <c r="AE1314">
        <v>0.71220899999999998</v>
      </c>
      <c r="AH1314">
        <v>4.5943300000000002</v>
      </c>
      <c r="AI1314">
        <v>-1.17726E-4</v>
      </c>
      <c r="AJ1314">
        <v>-0.15571599999999999</v>
      </c>
      <c r="AK1314">
        <v>999</v>
      </c>
      <c r="AO1314" t="s">
        <v>8604</v>
      </c>
    </row>
    <row r="1315" spans="1:41" x14ac:dyDescent="0.45">
      <c r="A1315" t="s">
        <v>8605</v>
      </c>
      <c r="C1315">
        <v>2</v>
      </c>
      <c r="D1315">
        <v>3</v>
      </c>
      <c r="F1315">
        <v>4.8183600000000002</v>
      </c>
      <c r="G1315">
        <v>38</v>
      </c>
      <c r="H1315">
        <v>1</v>
      </c>
      <c r="K1315">
        <v>52.3</v>
      </c>
      <c r="L1315">
        <v>231</v>
      </c>
      <c r="M1315">
        <v>54</v>
      </c>
      <c r="N1315">
        <v>30</v>
      </c>
      <c r="O1315">
        <v>28</v>
      </c>
      <c r="P1315">
        <v>7</v>
      </c>
      <c r="Q1315">
        <v>20</v>
      </c>
      <c r="R1315">
        <v>0</v>
      </c>
      <c r="S1315">
        <v>4</v>
      </c>
      <c r="T1315">
        <v>39</v>
      </c>
      <c r="U1315">
        <v>6.7112800000000004</v>
      </c>
      <c r="V1315">
        <v>3.4416799999999999</v>
      </c>
      <c r="W1315">
        <v>1.95</v>
      </c>
      <c r="X1315">
        <v>1.20459</v>
      </c>
      <c r="Y1315">
        <v>0.16883100000000001</v>
      </c>
      <c r="Z1315">
        <v>8.6580099999999993E-2</v>
      </c>
      <c r="AA1315">
        <v>8.2251079380512196E-2</v>
      </c>
      <c r="AB1315">
        <v>0.26086999999999999</v>
      </c>
      <c r="AC1315">
        <v>1.4149099999999999</v>
      </c>
      <c r="AD1315">
        <v>0.29192499999999999</v>
      </c>
      <c r="AE1315">
        <v>0.68535800000000002</v>
      </c>
      <c r="AH1315">
        <v>4.88028</v>
      </c>
      <c r="AI1315">
        <v>-5.4990799999999999E-4</v>
      </c>
      <c r="AJ1315">
        <v>-7.7069399999999996E-2</v>
      </c>
      <c r="AK1315">
        <v>999</v>
      </c>
      <c r="AO1315" t="s">
        <v>8606</v>
      </c>
    </row>
    <row r="1316" spans="1:41" x14ac:dyDescent="0.45">
      <c r="A1316" t="s">
        <v>8607</v>
      </c>
      <c r="B1316" t="s">
        <v>10</v>
      </c>
      <c r="C1316">
        <v>3</v>
      </c>
      <c r="D1316">
        <v>4</v>
      </c>
      <c r="F1316">
        <v>4.9234099999999996</v>
      </c>
      <c r="G1316">
        <v>32</v>
      </c>
      <c r="H1316">
        <v>1</v>
      </c>
      <c r="K1316">
        <v>45.7</v>
      </c>
      <c r="L1316">
        <v>205</v>
      </c>
      <c r="M1316">
        <v>42</v>
      </c>
      <c r="N1316">
        <v>27</v>
      </c>
      <c r="O1316">
        <v>25</v>
      </c>
      <c r="P1316">
        <v>5</v>
      </c>
      <c r="Q1316">
        <v>28</v>
      </c>
      <c r="R1316">
        <v>0</v>
      </c>
      <c r="S1316">
        <v>2</v>
      </c>
      <c r="T1316">
        <v>44</v>
      </c>
      <c r="U1316">
        <v>8.6652100000000001</v>
      </c>
      <c r="V1316">
        <v>5.5142199999999999</v>
      </c>
      <c r="W1316">
        <v>1.5714300000000001</v>
      </c>
      <c r="X1316">
        <v>0.98468299999999997</v>
      </c>
      <c r="Y1316">
        <v>0.21463399999999999</v>
      </c>
      <c r="Z1316">
        <v>0.13658500000000001</v>
      </c>
      <c r="AA1316">
        <v>7.80487805604934E-2</v>
      </c>
      <c r="AB1316">
        <v>0.24</v>
      </c>
      <c r="AC1316">
        <v>1.53173</v>
      </c>
      <c r="AD1316">
        <v>0.293651</v>
      </c>
      <c r="AE1316">
        <v>0.68254000000000004</v>
      </c>
      <c r="AH1316">
        <v>4.72112</v>
      </c>
      <c r="AI1316">
        <v>-8.2589000000000002E-4</v>
      </c>
      <c r="AJ1316">
        <v>-0.23818900000000001</v>
      </c>
      <c r="AK1316">
        <v>999</v>
      </c>
      <c r="AO1316" t="s">
        <v>8608</v>
      </c>
    </row>
    <row r="1317" spans="1:41" x14ac:dyDescent="0.45">
      <c r="A1317" t="s">
        <v>8609</v>
      </c>
      <c r="B1317" t="s">
        <v>7</v>
      </c>
      <c r="C1317">
        <v>4</v>
      </c>
      <c r="D1317">
        <v>6</v>
      </c>
      <c r="F1317">
        <v>4.5242399999999998</v>
      </c>
      <c r="G1317">
        <v>35</v>
      </c>
      <c r="H1317">
        <v>0</v>
      </c>
      <c r="K1317">
        <v>55.7</v>
      </c>
      <c r="L1317">
        <v>244</v>
      </c>
      <c r="M1317">
        <v>58</v>
      </c>
      <c r="N1317">
        <v>30</v>
      </c>
      <c r="O1317">
        <v>28</v>
      </c>
      <c r="P1317">
        <v>7</v>
      </c>
      <c r="Q1317">
        <v>20</v>
      </c>
      <c r="R1317">
        <v>0</v>
      </c>
      <c r="S1317">
        <v>3</v>
      </c>
      <c r="T1317">
        <v>43</v>
      </c>
      <c r="U1317">
        <v>6.94794</v>
      </c>
      <c r="V1317">
        <v>3.2315999999999998</v>
      </c>
      <c r="W1317">
        <v>2.15</v>
      </c>
      <c r="X1317">
        <v>1.13106</v>
      </c>
      <c r="Y1317">
        <v>0.17623</v>
      </c>
      <c r="Z1317">
        <v>8.1967200000000004E-2</v>
      </c>
      <c r="AA1317">
        <v>9.4262294471263802E-2</v>
      </c>
      <c r="AB1317">
        <v>0.26244299999999998</v>
      </c>
      <c r="AC1317">
        <v>1.40036</v>
      </c>
      <c r="AD1317">
        <v>0.29824600000000001</v>
      </c>
      <c r="AE1317">
        <v>0.70381199999999999</v>
      </c>
      <c r="AH1317">
        <v>4.5835900000000001</v>
      </c>
      <c r="AI1317">
        <v>-1.3249799999999999E-3</v>
      </c>
      <c r="AJ1317">
        <v>8.8140200000000002E-2</v>
      </c>
      <c r="AK1317">
        <v>999</v>
      </c>
      <c r="AO1317" t="s">
        <v>8610</v>
      </c>
    </row>
    <row r="1318" spans="1:41" x14ac:dyDescent="0.45">
      <c r="A1318" t="s">
        <v>6240</v>
      </c>
      <c r="B1318" t="s">
        <v>36</v>
      </c>
      <c r="C1318">
        <v>2</v>
      </c>
      <c r="D1318">
        <v>5</v>
      </c>
      <c r="F1318">
        <v>5.5223899999999997</v>
      </c>
      <c r="G1318">
        <v>27</v>
      </c>
      <c r="H1318">
        <v>4</v>
      </c>
      <c r="K1318">
        <v>60.3</v>
      </c>
      <c r="L1318">
        <v>270</v>
      </c>
      <c r="M1318">
        <v>60</v>
      </c>
      <c r="N1318">
        <v>40</v>
      </c>
      <c r="O1318">
        <v>37</v>
      </c>
      <c r="P1318">
        <v>9</v>
      </c>
      <c r="Q1318">
        <v>27</v>
      </c>
      <c r="R1318">
        <v>0</v>
      </c>
      <c r="S1318">
        <v>9</v>
      </c>
      <c r="T1318">
        <v>48</v>
      </c>
      <c r="U1318">
        <v>7.16418</v>
      </c>
      <c r="V1318">
        <v>4.0298499999999997</v>
      </c>
      <c r="W1318">
        <v>1.7777799999999999</v>
      </c>
      <c r="X1318">
        <v>1.34328</v>
      </c>
      <c r="Y1318">
        <v>0.17777799999999999</v>
      </c>
      <c r="Z1318">
        <v>0.1</v>
      </c>
      <c r="AA1318">
        <v>7.7777780592441503E-2</v>
      </c>
      <c r="AB1318">
        <v>0.25641000000000003</v>
      </c>
      <c r="AC1318">
        <v>1.44279</v>
      </c>
      <c r="AD1318">
        <v>0.288136</v>
      </c>
      <c r="AE1318">
        <v>0.63171999999999995</v>
      </c>
      <c r="AH1318">
        <v>5.3943399999999997</v>
      </c>
      <c r="AI1318">
        <v>-2.59436E-3</v>
      </c>
      <c r="AJ1318">
        <v>-0.17774000000000001</v>
      </c>
      <c r="AK1318">
        <v>999</v>
      </c>
      <c r="AO1318" t="s">
        <v>6242</v>
      </c>
    </row>
    <row r="1319" spans="1:41" x14ac:dyDescent="0.45">
      <c r="A1319" t="s">
        <v>7437</v>
      </c>
      <c r="B1319" t="s">
        <v>36</v>
      </c>
      <c r="C1319">
        <v>2</v>
      </c>
      <c r="D1319">
        <v>4</v>
      </c>
      <c r="F1319">
        <v>5.1666699999999999</v>
      </c>
      <c r="G1319">
        <v>53</v>
      </c>
      <c r="H1319">
        <v>0</v>
      </c>
      <c r="K1319">
        <v>54</v>
      </c>
      <c r="L1319">
        <v>239</v>
      </c>
      <c r="M1319">
        <v>51</v>
      </c>
      <c r="N1319">
        <v>33</v>
      </c>
      <c r="O1319">
        <v>31</v>
      </c>
      <c r="P1319">
        <v>9</v>
      </c>
      <c r="Q1319">
        <v>27</v>
      </c>
      <c r="R1319">
        <v>0</v>
      </c>
      <c r="S1319">
        <v>3</v>
      </c>
      <c r="T1319">
        <v>58</v>
      </c>
      <c r="U1319">
        <v>9.6666699999999999</v>
      </c>
      <c r="V1319">
        <v>4.5</v>
      </c>
      <c r="W1319">
        <v>2.1481499999999998</v>
      </c>
      <c r="X1319">
        <v>1.5</v>
      </c>
      <c r="Y1319">
        <v>0.242678</v>
      </c>
      <c r="Z1319">
        <v>0.112971</v>
      </c>
      <c r="AA1319">
        <v>0.12970711290836301</v>
      </c>
      <c r="AB1319">
        <v>0.24401900000000001</v>
      </c>
      <c r="AC1319">
        <v>1.4444399999999999</v>
      </c>
      <c r="AD1319">
        <v>0.29577500000000001</v>
      </c>
      <c r="AE1319">
        <v>0.68807300000000005</v>
      </c>
      <c r="AH1319">
        <v>4.9402299999999997</v>
      </c>
      <c r="AI1319">
        <v>-2.9487799999999998E-3</v>
      </c>
      <c r="AJ1319">
        <v>-0.15287899999999999</v>
      </c>
      <c r="AK1319">
        <v>999</v>
      </c>
      <c r="AO1319">
        <v>14814</v>
      </c>
    </row>
    <row r="1320" spans="1:41" x14ac:dyDescent="0.45">
      <c r="A1320" t="s">
        <v>7506</v>
      </c>
      <c r="B1320" t="s">
        <v>16</v>
      </c>
      <c r="C1320">
        <v>2</v>
      </c>
      <c r="D1320">
        <v>1</v>
      </c>
      <c r="F1320">
        <v>4.47316</v>
      </c>
      <c r="G1320">
        <v>46</v>
      </c>
      <c r="H1320">
        <v>2</v>
      </c>
      <c r="K1320">
        <v>50.3</v>
      </c>
      <c r="L1320">
        <v>228</v>
      </c>
      <c r="M1320">
        <v>44</v>
      </c>
      <c r="N1320">
        <v>27</v>
      </c>
      <c r="O1320">
        <v>25</v>
      </c>
      <c r="P1320">
        <v>6</v>
      </c>
      <c r="Q1320">
        <v>34</v>
      </c>
      <c r="R1320">
        <v>1</v>
      </c>
      <c r="S1320">
        <v>2</v>
      </c>
      <c r="T1320">
        <v>59</v>
      </c>
      <c r="U1320">
        <v>10.556699999999999</v>
      </c>
      <c r="V1320">
        <v>6.0834999999999999</v>
      </c>
      <c r="W1320">
        <v>1.73529</v>
      </c>
      <c r="X1320">
        <v>1.0735600000000001</v>
      </c>
      <c r="Y1320">
        <v>0.258772</v>
      </c>
      <c r="Z1320">
        <v>0.14912300000000001</v>
      </c>
      <c r="AA1320">
        <v>0.10964912176132199</v>
      </c>
      <c r="AB1320">
        <v>0.22916700000000001</v>
      </c>
      <c r="AC1320">
        <v>1.5507</v>
      </c>
      <c r="AD1320">
        <v>0.29921300000000001</v>
      </c>
      <c r="AE1320">
        <v>0.73275900000000005</v>
      </c>
      <c r="AH1320">
        <v>4.6069300000000002</v>
      </c>
      <c r="AI1320">
        <v>-3.1277800000000001E-3</v>
      </c>
      <c r="AJ1320">
        <v>6.35299E-2</v>
      </c>
      <c r="AK1320">
        <v>999</v>
      </c>
      <c r="AO1320">
        <v>26252</v>
      </c>
    </row>
    <row r="1321" spans="1:41" x14ac:dyDescent="0.45">
      <c r="A1321" t="s">
        <v>7634</v>
      </c>
      <c r="B1321" t="s">
        <v>14</v>
      </c>
      <c r="C1321">
        <v>3</v>
      </c>
      <c r="D1321">
        <v>3</v>
      </c>
      <c r="F1321">
        <v>4.09938</v>
      </c>
      <c r="G1321">
        <v>55</v>
      </c>
      <c r="H1321">
        <v>0</v>
      </c>
      <c r="K1321">
        <v>48.3</v>
      </c>
      <c r="L1321">
        <v>206</v>
      </c>
      <c r="M1321">
        <v>41</v>
      </c>
      <c r="N1321">
        <v>24</v>
      </c>
      <c r="O1321">
        <v>22</v>
      </c>
      <c r="P1321">
        <v>6</v>
      </c>
      <c r="Q1321">
        <v>24</v>
      </c>
      <c r="R1321">
        <v>1</v>
      </c>
      <c r="S1321">
        <v>3</v>
      </c>
      <c r="T1321">
        <v>47</v>
      </c>
      <c r="U1321">
        <v>8.7577599999999993</v>
      </c>
      <c r="V1321">
        <v>4.4720500000000003</v>
      </c>
      <c r="W1321">
        <v>1.9583299999999999</v>
      </c>
      <c r="X1321">
        <v>1.1180099999999999</v>
      </c>
      <c r="Y1321">
        <v>0.228155</v>
      </c>
      <c r="Z1321">
        <v>0.116505</v>
      </c>
      <c r="AA1321">
        <v>0.11165048927068701</v>
      </c>
      <c r="AB1321">
        <v>0.22905</v>
      </c>
      <c r="AC1321">
        <v>1.3457600000000001</v>
      </c>
      <c r="AD1321">
        <v>0.27777800000000002</v>
      </c>
      <c r="AE1321">
        <v>0.72438199999999997</v>
      </c>
      <c r="AH1321">
        <v>4.6007999999999996</v>
      </c>
      <c r="AI1321">
        <v>-3.6422500000000001E-3</v>
      </c>
      <c r="AJ1321">
        <v>0.13069500000000001</v>
      </c>
      <c r="AK1321">
        <v>999</v>
      </c>
      <c r="AO1321">
        <v>14295</v>
      </c>
    </row>
    <row r="1322" spans="1:41" x14ac:dyDescent="0.45">
      <c r="A1322" t="s">
        <v>7503</v>
      </c>
      <c r="C1322">
        <v>3</v>
      </c>
      <c r="D1322">
        <v>3</v>
      </c>
      <c r="F1322">
        <v>4.5999999999999996</v>
      </c>
      <c r="G1322">
        <v>41</v>
      </c>
      <c r="H1322">
        <v>0</v>
      </c>
      <c r="K1322">
        <v>45</v>
      </c>
      <c r="L1322">
        <v>190</v>
      </c>
      <c r="M1322">
        <v>44</v>
      </c>
      <c r="N1322">
        <v>25</v>
      </c>
      <c r="O1322">
        <v>23</v>
      </c>
      <c r="P1322">
        <v>8</v>
      </c>
      <c r="Q1322">
        <v>15</v>
      </c>
      <c r="R1322">
        <v>2</v>
      </c>
      <c r="S1322">
        <v>1</v>
      </c>
      <c r="T1322">
        <v>48</v>
      </c>
      <c r="U1322">
        <v>9.6</v>
      </c>
      <c r="V1322">
        <v>3</v>
      </c>
      <c r="W1322">
        <v>3.2</v>
      </c>
      <c r="X1322">
        <v>1.6</v>
      </c>
      <c r="Y1322">
        <v>0.25263200000000002</v>
      </c>
      <c r="Z1322">
        <v>7.8947400000000001E-2</v>
      </c>
      <c r="AA1322">
        <v>0.17368420958518899</v>
      </c>
      <c r="AB1322">
        <v>0.25287399999999999</v>
      </c>
      <c r="AC1322">
        <v>1.31111</v>
      </c>
      <c r="AD1322">
        <v>0.305085</v>
      </c>
      <c r="AE1322">
        <v>0.71129699999999996</v>
      </c>
      <c r="AH1322">
        <v>4.4994899999999998</v>
      </c>
      <c r="AI1322">
        <v>-4.3572200000000002E-3</v>
      </c>
      <c r="AJ1322">
        <v>-9.6332500000000001E-2</v>
      </c>
      <c r="AK1322">
        <v>999</v>
      </c>
      <c r="AO1322">
        <v>7432</v>
      </c>
    </row>
    <row r="1323" spans="1:41" x14ac:dyDescent="0.45">
      <c r="A1323" t="s">
        <v>8611</v>
      </c>
      <c r="B1323" t="s">
        <v>21</v>
      </c>
      <c r="C1323">
        <v>3</v>
      </c>
      <c r="D1323">
        <v>4</v>
      </c>
      <c r="F1323">
        <v>4.6046500000000004</v>
      </c>
      <c r="G1323">
        <v>29</v>
      </c>
      <c r="H1323">
        <v>0</v>
      </c>
      <c r="K1323">
        <v>43</v>
      </c>
      <c r="L1323">
        <v>192</v>
      </c>
      <c r="M1323">
        <v>38</v>
      </c>
      <c r="N1323">
        <v>24</v>
      </c>
      <c r="O1323">
        <v>22</v>
      </c>
      <c r="P1323">
        <v>5</v>
      </c>
      <c r="Q1323">
        <v>24</v>
      </c>
      <c r="R1323">
        <v>0</v>
      </c>
      <c r="S1323">
        <v>2</v>
      </c>
      <c r="T1323">
        <v>45</v>
      </c>
      <c r="U1323">
        <v>9.4185999999999996</v>
      </c>
      <c r="V1323">
        <v>5.0232599999999996</v>
      </c>
      <c r="W1323">
        <v>1.875</v>
      </c>
      <c r="X1323">
        <v>1.0465100000000001</v>
      </c>
      <c r="Y1323">
        <v>0.234375</v>
      </c>
      <c r="Z1323">
        <v>0.125</v>
      </c>
      <c r="AA1323">
        <v>0.109375</v>
      </c>
      <c r="AB1323">
        <v>0.22891600000000001</v>
      </c>
      <c r="AC1323">
        <v>1.4418599999999999</v>
      </c>
      <c r="AD1323">
        <v>0.28448299999999999</v>
      </c>
      <c r="AE1323">
        <v>0.690909</v>
      </c>
      <c r="AH1323">
        <v>4.4875999999999996</v>
      </c>
      <c r="AI1323">
        <v>-5.6973700000000002E-3</v>
      </c>
      <c r="AJ1323">
        <v>-0.12742100000000001</v>
      </c>
      <c r="AK1323">
        <v>999</v>
      </c>
      <c r="AO1323" t="s">
        <v>8612</v>
      </c>
    </row>
    <row r="1324" spans="1:41" x14ac:dyDescent="0.45">
      <c r="A1324" t="s">
        <v>177</v>
      </c>
      <c r="C1324">
        <v>3</v>
      </c>
      <c r="D1324">
        <v>5</v>
      </c>
      <c r="F1324">
        <v>5.7272699999999999</v>
      </c>
      <c r="G1324">
        <v>17</v>
      </c>
      <c r="H1324">
        <v>15</v>
      </c>
      <c r="K1324">
        <v>77</v>
      </c>
      <c r="L1324">
        <v>367</v>
      </c>
      <c r="M1324">
        <v>97</v>
      </c>
      <c r="N1324">
        <v>52</v>
      </c>
      <c r="O1324">
        <v>49</v>
      </c>
      <c r="P1324">
        <v>12</v>
      </c>
      <c r="Q1324">
        <v>38</v>
      </c>
      <c r="R1324">
        <v>1</v>
      </c>
      <c r="S1324">
        <v>2</v>
      </c>
      <c r="T1324">
        <v>55</v>
      </c>
      <c r="U1324">
        <v>6.4285699999999997</v>
      </c>
      <c r="V1324">
        <v>4.44156</v>
      </c>
      <c r="W1324">
        <v>1.44737</v>
      </c>
      <c r="X1324">
        <v>1.4026000000000001</v>
      </c>
      <c r="Y1324">
        <v>0.149864</v>
      </c>
      <c r="Z1324">
        <v>0.103542</v>
      </c>
      <c r="AA1324">
        <v>4.63215336203575E-2</v>
      </c>
      <c r="AB1324">
        <v>0.29663600000000001</v>
      </c>
      <c r="AC1324">
        <v>1.75325</v>
      </c>
      <c r="AD1324">
        <v>0.32692300000000002</v>
      </c>
      <c r="AE1324">
        <v>0.70220000000000005</v>
      </c>
      <c r="AH1324">
        <v>5.4108799999999997</v>
      </c>
      <c r="AI1324">
        <v>-5.9905100000000001E-3</v>
      </c>
      <c r="AJ1324">
        <v>-0.28367999999999999</v>
      </c>
      <c r="AK1324">
        <v>999</v>
      </c>
      <c r="AO1324">
        <v>9434</v>
      </c>
    </row>
    <row r="1325" spans="1:41" x14ac:dyDescent="0.45">
      <c r="A1325" t="s">
        <v>7522</v>
      </c>
      <c r="B1325" t="s">
        <v>207</v>
      </c>
      <c r="C1325">
        <v>3</v>
      </c>
      <c r="D1325">
        <v>6</v>
      </c>
      <c r="F1325">
        <v>5.8064499999999999</v>
      </c>
      <c r="G1325">
        <v>18</v>
      </c>
      <c r="H1325">
        <v>12</v>
      </c>
      <c r="K1325">
        <v>71.3</v>
      </c>
      <c r="L1325">
        <v>326</v>
      </c>
      <c r="M1325">
        <v>71</v>
      </c>
      <c r="N1325">
        <v>49</v>
      </c>
      <c r="O1325">
        <v>46</v>
      </c>
      <c r="P1325">
        <v>12</v>
      </c>
      <c r="Q1325">
        <v>43</v>
      </c>
      <c r="R1325">
        <v>1</v>
      </c>
      <c r="S1325">
        <v>5</v>
      </c>
      <c r="T1325">
        <v>64</v>
      </c>
      <c r="U1325">
        <v>8.0785400000000003</v>
      </c>
      <c r="V1325">
        <v>5.4277699999999998</v>
      </c>
      <c r="W1325">
        <v>1.48837</v>
      </c>
      <c r="X1325">
        <v>1.5147299999999999</v>
      </c>
      <c r="Y1325">
        <v>0.19631899999999999</v>
      </c>
      <c r="Z1325">
        <v>0.13190199999999999</v>
      </c>
      <c r="AA1325">
        <v>6.4417168498039204E-2</v>
      </c>
      <c r="AB1325">
        <v>0.25539600000000001</v>
      </c>
      <c r="AC1325">
        <v>1.5988800000000001</v>
      </c>
      <c r="AD1325">
        <v>0.29207899999999998</v>
      </c>
      <c r="AE1325">
        <v>0.66872399999999999</v>
      </c>
      <c r="AH1325">
        <v>5.6673799999999996</v>
      </c>
      <c r="AI1325">
        <v>-6.1454500000000002E-3</v>
      </c>
      <c r="AJ1325">
        <v>-0.294234</v>
      </c>
      <c r="AK1325">
        <v>999</v>
      </c>
      <c r="AO1325">
        <v>14975</v>
      </c>
    </row>
    <row r="1326" spans="1:41" x14ac:dyDescent="0.45">
      <c r="A1326" t="s">
        <v>8613</v>
      </c>
      <c r="C1326">
        <v>2</v>
      </c>
      <c r="D1326">
        <v>4</v>
      </c>
      <c r="F1326">
        <v>5.0310600000000001</v>
      </c>
      <c r="G1326">
        <v>34</v>
      </c>
      <c r="H1326">
        <v>4</v>
      </c>
      <c r="K1326">
        <v>48.3</v>
      </c>
      <c r="L1326">
        <v>219</v>
      </c>
      <c r="M1326">
        <v>54</v>
      </c>
      <c r="N1326">
        <v>29</v>
      </c>
      <c r="O1326">
        <v>27</v>
      </c>
      <c r="P1326">
        <v>7</v>
      </c>
      <c r="Q1326">
        <v>20</v>
      </c>
      <c r="R1326">
        <v>0</v>
      </c>
      <c r="S1326">
        <v>1</v>
      </c>
      <c r="T1326">
        <v>31</v>
      </c>
      <c r="U1326">
        <v>5.7763999999999998</v>
      </c>
      <c r="V1326">
        <v>3.7267100000000002</v>
      </c>
      <c r="W1326">
        <v>1.55</v>
      </c>
      <c r="X1326">
        <v>1.3043499999999999</v>
      </c>
      <c r="Y1326">
        <v>0.14155300000000001</v>
      </c>
      <c r="Z1326">
        <v>9.1324199999999994E-2</v>
      </c>
      <c r="AA1326">
        <v>5.0228305160999298E-2</v>
      </c>
      <c r="AB1326">
        <v>0.272727</v>
      </c>
      <c r="AC1326">
        <v>1.53209</v>
      </c>
      <c r="AD1326">
        <v>0.29375000000000001</v>
      </c>
      <c r="AE1326">
        <v>0.70093499999999997</v>
      </c>
      <c r="AH1326">
        <v>5.1597999999999997</v>
      </c>
      <c r="AI1326">
        <v>-7.5381399999999996E-3</v>
      </c>
      <c r="AJ1326">
        <v>-6.24667E-2</v>
      </c>
      <c r="AK1326">
        <v>999</v>
      </c>
      <c r="AO1326">
        <v>22828</v>
      </c>
    </row>
    <row r="1327" spans="1:41" x14ac:dyDescent="0.45">
      <c r="A1327" t="s">
        <v>7511</v>
      </c>
      <c r="B1327" t="s">
        <v>39</v>
      </c>
      <c r="C1327">
        <v>1</v>
      </c>
      <c r="D1327">
        <v>1</v>
      </c>
      <c r="F1327">
        <v>4.2857099999999999</v>
      </c>
      <c r="G1327">
        <v>35</v>
      </c>
      <c r="H1327">
        <v>0</v>
      </c>
      <c r="K1327">
        <v>48.3</v>
      </c>
      <c r="L1327">
        <v>213</v>
      </c>
      <c r="M1327">
        <v>49</v>
      </c>
      <c r="N1327">
        <v>25</v>
      </c>
      <c r="O1327">
        <v>23</v>
      </c>
      <c r="P1327">
        <v>6</v>
      </c>
      <c r="Q1327">
        <v>19</v>
      </c>
      <c r="R1327">
        <v>1</v>
      </c>
      <c r="S1327">
        <v>2</v>
      </c>
      <c r="T1327">
        <v>42</v>
      </c>
      <c r="U1327">
        <v>7.8260899999999998</v>
      </c>
      <c r="V1327">
        <v>3.5403699999999998</v>
      </c>
      <c r="W1327">
        <v>2.2105299999999999</v>
      </c>
      <c r="X1327">
        <v>1.1180099999999999</v>
      </c>
      <c r="Y1327">
        <v>0.197183</v>
      </c>
      <c r="Z1327">
        <v>8.9201900000000001E-2</v>
      </c>
      <c r="AA1327">
        <v>0.107981227338314</v>
      </c>
      <c r="AB1327">
        <v>0.25520799999999999</v>
      </c>
      <c r="AC1327">
        <v>1.40787</v>
      </c>
      <c r="AD1327">
        <v>0.29861100000000002</v>
      </c>
      <c r="AE1327">
        <v>0.72147600000000001</v>
      </c>
      <c r="AH1327">
        <v>4.4351599999999998</v>
      </c>
      <c r="AI1327">
        <v>-9.0929700000000006E-3</v>
      </c>
      <c r="AJ1327">
        <v>-5.0531899999999999E-3</v>
      </c>
      <c r="AK1327">
        <v>999</v>
      </c>
      <c r="AO1327">
        <v>26058</v>
      </c>
    </row>
    <row r="1328" spans="1:41" x14ac:dyDescent="0.45">
      <c r="A1328" t="s">
        <v>8614</v>
      </c>
      <c r="C1328">
        <v>1</v>
      </c>
      <c r="D1328">
        <v>2</v>
      </c>
      <c r="F1328">
        <v>5.2941200000000004</v>
      </c>
      <c r="G1328">
        <v>37</v>
      </c>
      <c r="H1328">
        <v>3</v>
      </c>
      <c r="K1328">
        <v>32.299999999999997</v>
      </c>
      <c r="L1328">
        <v>152</v>
      </c>
      <c r="M1328">
        <v>32</v>
      </c>
      <c r="N1328">
        <v>20</v>
      </c>
      <c r="O1328">
        <v>19</v>
      </c>
      <c r="P1328">
        <v>3</v>
      </c>
      <c r="Q1328">
        <v>21</v>
      </c>
      <c r="R1328">
        <v>0</v>
      </c>
      <c r="S1328">
        <v>3</v>
      </c>
      <c r="T1328">
        <v>29</v>
      </c>
      <c r="U1328">
        <v>8.0805000000000007</v>
      </c>
      <c r="V1328">
        <v>5.8513900000000003</v>
      </c>
      <c r="W1328">
        <v>1.3809499999999999</v>
      </c>
      <c r="X1328">
        <v>0.83591300000000002</v>
      </c>
      <c r="Y1328">
        <v>0.19078899999999999</v>
      </c>
      <c r="Z1328">
        <v>0.138158</v>
      </c>
      <c r="AA1328">
        <v>5.2631586790084797E-2</v>
      </c>
      <c r="AB1328">
        <v>0.25</v>
      </c>
      <c r="AC1328">
        <v>1.6408700000000001</v>
      </c>
      <c r="AD1328">
        <v>0.30208299999999999</v>
      </c>
      <c r="AE1328">
        <v>0.67623</v>
      </c>
      <c r="AH1328">
        <v>4.8959099999999998</v>
      </c>
      <c r="AI1328">
        <v>-9.3391800000000007E-3</v>
      </c>
      <c r="AJ1328">
        <v>-0.20950099999999999</v>
      </c>
      <c r="AK1328">
        <v>999</v>
      </c>
      <c r="AO1328">
        <v>17264</v>
      </c>
    </row>
    <row r="1329" spans="1:41" x14ac:dyDescent="0.45">
      <c r="A1329" t="s">
        <v>7526</v>
      </c>
      <c r="B1329" t="s">
        <v>46</v>
      </c>
      <c r="C1329">
        <v>2</v>
      </c>
      <c r="D1329">
        <v>1</v>
      </c>
      <c r="F1329">
        <v>4.5282999999999998</v>
      </c>
      <c r="G1329">
        <v>49</v>
      </c>
      <c r="H1329">
        <v>0</v>
      </c>
      <c r="K1329">
        <v>47.7</v>
      </c>
      <c r="L1329">
        <v>199</v>
      </c>
      <c r="M1329">
        <v>46</v>
      </c>
      <c r="N1329">
        <v>26</v>
      </c>
      <c r="O1329">
        <v>24</v>
      </c>
      <c r="P1329">
        <v>7</v>
      </c>
      <c r="Q1329">
        <v>18</v>
      </c>
      <c r="R1329">
        <v>1</v>
      </c>
      <c r="S1329">
        <v>2</v>
      </c>
      <c r="T1329">
        <v>40</v>
      </c>
      <c r="U1329">
        <v>7.5471700000000004</v>
      </c>
      <c r="V1329">
        <v>3.3962300000000001</v>
      </c>
      <c r="W1329">
        <v>2.2222200000000001</v>
      </c>
      <c r="X1329">
        <v>1.3207500000000001</v>
      </c>
      <c r="Y1329">
        <v>0.20100499999999999</v>
      </c>
      <c r="Z1329">
        <v>9.0452299999999999E-2</v>
      </c>
      <c r="AA1329">
        <v>0.110552765429019</v>
      </c>
      <c r="AB1329">
        <v>0.25698300000000002</v>
      </c>
      <c r="AC1329">
        <v>1.34172</v>
      </c>
      <c r="AD1329">
        <v>0.29545500000000002</v>
      </c>
      <c r="AE1329">
        <v>0.70110700000000004</v>
      </c>
      <c r="AH1329">
        <v>4.7435099999999997</v>
      </c>
      <c r="AI1329">
        <v>-9.8802300000000003E-3</v>
      </c>
      <c r="AJ1329">
        <v>-3.0500200000000002E-2</v>
      </c>
      <c r="AK1329">
        <v>999</v>
      </c>
      <c r="AO1329">
        <v>5615</v>
      </c>
    </row>
    <row r="1330" spans="1:41" x14ac:dyDescent="0.45">
      <c r="A1330" t="s">
        <v>8615</v>
      </c>
      <c r="B1330" t="s">
        <v>207</v>
      </c>
      <c r="C1330">
        <v>2</v>
      </c>
      <c r="D1330">
        <v>2</v>
      </c>
      <c r="F1330">
        <v>4.8</v>
      </c>
      <c r="G1330">
        <v>41</v>
      </c>
      <c r="H1330">
        <v>0</v>
      </c>
      <c r="K1330">
        <v>45</v>
      </c>
      <c r="L1330">
        <v>201</v>
      </c>
      <c r="M1330">
        <v>46</v>
      </c>
      <c r="N1330">
        <v>26</v>
      </c>
      <c r="O1330">
        <v>24</v>
      </c>
      <c r="P1330">
        <v>6</v>
      </c>
      <c r="Q1330">
        <v>21</v>
      </c>
      <c r="R1330">
        <v>0</v>
      </c>
      <c r="S1330">
        <v>0</v>
      </c>
      <c r="T1330">
        <v>36</v>
      </c>
      <c r="U1330">
        <v>7.2</v>
      </c>
      <c r="V1330">
        <v>4.2</v>
      </c>
      <c r="W1330">
        <v>1.7142900000000001</v>
      </c>
      <c r="X1330">
        <v>1.2</v>
      </c>
      <c r="Y1330">
        <v>0.17910400000000001</v>
      </c>
      <c r="Z1330">
        <v>0.104478</v>
      </c>
      <c r="AA1330">
        <v>7.46268630027771E-2</v>
      </c>
      <c r="AB1330">
        <v>0.25555600000000001</v>
      </c>
      <c r="AC1330">
        <v>1.48889</v>
      </c>
      <c r="AD1330">
        <v>0.28985499999999997</v>
      </c>
      <c r="AE1330">
        <v>0.69965900000000003</v>
      </c>
      <c r="AH1330">
        <v>4.7883699999999996</v>
      </c>
      <c r="AI1330">
        <v>-1.0226499999999999E-2</v>
      </c>
      <c r="AJ1330">
        <v>-0.13863400000000001</v>
      </c>
      <c r="AK1330">
        <v>999</v>
      </c>
      <c r="AO1330" t="s">
        <v>8616</v>
      </c>
    </row>
    <row r="1331" spans="1:41" x14ac:dyDescent="0.45">
      <c r="A1331" t="s">
        <v>7467</v>
      </c>
      <c r="B1331" t="s">
        <v>18</v>
      </c>
      <c r="C1331">
        <v>3</v>
      </c>
      <c r="D1331">
        <v>3</v>
      </c>
      <c r="F1331">
        <v>4.2663700000000002</v>
      </c>
      <c r="G1331">
        <v>44</v>
      </c>
      <c r="H1331">
        <v>0</v>
      </c>
      <c r="K1331">
        <v>44.3</v>
      </c>
      <c r="L1331">
        <v>190</v>
      </c>
      <c r="M1331">
        <v>44</v>
      </c>
      <c r="N1331">
        <v>22</v>
      </c>
      <c r="O1331">
        <v>21</v>
      </c>
      <c r="P1331">
        <v>6</v>
      </c>
      <c r="Q1331">
        <v>15</v>
      </c>
      <c r="R1331">
        <v>1</v>
      </c>
      <c r="S1331">
        <v>3</v>
      </c>
      <c r="T1331">
        <v>38</v>
      </c>
      <c r="U1331">
        <v>7.7200899999999999</v>
      </c>
      <c r="V1331">
        <v>3.0474000000000001</v>
      </c>
      <c r="W1331">
        <v>2.5333299999999999</v>
      </c>
      <c r="X1331">
        <v>1.21896</v>
      </c>
      <c r="Y1331">
        <v>0.2</v>
      </c>
      <c r="Z1331">
        <v>7.8947400000000001E-2</v>
      </c>
      <c r="AA1331">
        <v>0.12105263769626599</v>
      </c>
      <c r="AB1331">
        <v>0.25581399999999999</v>
      </c>
      <c r="AC1331">
        <v>1.3318300000000001</v>
      </c>
      <c r="AD1331">
        <v>0.296875</v>
      </c>
      <c r="AE1331">
        <v>0.73122500000000001</v>
      </c>
      <c r="AH1331">
        <v>4.5191499999999998</v>
      </c>
      <c r="AI1331">
        <v>-1.1042400000000001E-2</v>
      </c>
      <c r="AJ1331">
        <v>0.248999</v>
      </c>
      <c r="AK1331">
        <v>999</v>
      </c>
      <c r="AO1331">
        <v>16647</v>
      </c>
    </row>
    <row r="1332" spans="1:41" x14ac:dyDescent="0.45">
      <c r="A1332" t="s">
        <v>6286</v>
      </c>
      <c r="B1332" t="s">
        <v>36</v>
      </c>
      <c r="C1332">
        <v>3</v>
      </c>
      <c r="D1332">
        <v>4</v>
      </c>
      <c r="F1332">
        <v>5.1005500000000001</v>
      </c>
      <c r="G1332">
        <v>36</v>
      </c>
      <c r="H1332">
        <v>8</v>
      </c>
      <c r="K1332">
        <v>54.7</v>
      </c>
      <c r="L1332">
        <v>249</v>
      </c>
      <c r="M1332">
        <v>50</v>
      </c>
      <c r="N1332">
        <v>33</v>
      </c>
      <c r="O1332">
        <v>31</v>
      </c>
      <c r="P1332">
        <v>7</v>
      </c>
      <c r="Q1332">
        <v>30</v>
      </c>
      <c r="R1332">
        <v>0</v>
      </c>
      <c r="S1332">
        <v>10</v>
      </c>
      <c r="T1332">
        <v>52</v>
      </c>
      <c r="U1332">
        <v>8.5557599999999994</v>
      </c>
      <c r="V1332">
        <v>4.9360099999999996</v>
      </c>
      <c r="W1332">
        <v>1.73333</v>
      </c>
      <c r="X1332">
        <v>1.15174</v>
      </c>
      <c r="Y1332">
        <v>0.20883499999999999</v>
      </c>
      <c r="Z1332">
        <v>0.12048200000000001</v>
      </c>
      <c r="AA1332">
        <v>8.8353417813777896E-2</v>
      </c>
      <c r="AB1332">
        <v>0.239234</v>
      </c>
      <c r="AC1332">
        <v>1.46252</v>
      </c>
      <c r="AD1332">
        <v>0.28666700000000001</v>
      </c>
      <c r="AE1332">
        <v>0.669516</v>
      </c>
      <c r="AH1332">
        <v>5.2111599999999996</v>
      </c>
      <c r="AI1332">
        <v>-1.2182800000000001E-2</v>
      </c>
      <c r="AJ1332">
        <v>-5.98319E-2</v>
      </c>
      <c r="AK1332">
        <v>999</v>
      </c>
      <c r="AO1332">
        <v>27765</v>
      </c>
    </row>
    <row r="1333" spans="1:41" x14ac:dyDescent="0.45">
      <c r="A1333" t="s">
        <v>8617</v>
      </c>
      <c r="C1333">
        <v>3</v>
      </c>
      <c r="D1333">
        <v>2</v>
      </c>
      <c r="F1333">
        <v>4.7264799999999996</v>
      </c>
      <c r="G1333">
        <v>32</v>
      </c>
      <c r="H1333">
        <v>2</v>
      </c>
      <c r="K1333">
        <v>45.7</v>
      </c>
      <c r="L1333">
        <v>201</v>
      </c>
      <c r="M1333">
        <v>46</v>
      </c>
      <c r="N1333">
        <v>26</v>
      </c>
      <c r="O1333">
        <v>24</v>
      </c>
      <c r="P1333">
        <v>7</v>
      </c>
      <c r="Q1333">
        <v>19</v>
      </c>
      <c r="R1333">
        <v>0</v>
      </c>
      <c r="S1333">
        <v>3</v>
      </c>
      <c r="T1333">
        <v>39</v>
      </c>
      <c r="U1333">
        <v>7.6805199999999996</v>
      </c>
      <c r="V1333">
        <v>3.7417899999999999</v>
      </c>
      <c r="W1333">
        <v>2.0526300000000002</v>
      </c>
      <c r="X1333">
        <v>1.37856</v>
      </c>
      <c r="Y1333">
        <v>0.19403000000000001</v>
      </c>
      <c r="Z1333">
        <v>9.4527399999999998E-2</v>
      </c>
      <c r="AA1333">
        <v>9.9502488970756503E-2</v>
      </c>
      <c r="AB1333">
        <v>0.25698300000000002</v>
      </c>
      <c r="AC1333">
        <v>1.42232</v>
      </c>
      <c r="AD1333">
        <v>0.29323300000000002</v>
      </c>
      <c r="AE1333">
        <v>0.70652199999999998</v>
      </c>
      <c r="AH1333">
        <v>4.9837100000000003</v>
      </c>
      <c r="AI1333">
        <v>-1.30846E-2</v>
      </c>
      <c r="AJ1333">
        <v>-2.4527899999999998E-2</v>
      </c>
      <c r="AK1333">
        <v>999</v>
      </c>
      <c r="AO1333" t="s">
        <v>8618</v>
      </c>
    </row>
    <row r="1334" spans="1:41" x14ac:dyDescent="0.45">
      <c r="A1334" t="s">
        <v>8619</v>
      </c>
      <c r="B1334" t="s">
        <v>36</v>
      </c>
      <c r="C1334">
        <v>3</v>
      </c>
      <c r="D1334">
        <v>4</v>
      </c>
      <c r="F1334">
        <v>5.1601999999999997</v>
      </c>
      <c r="G1334">
        <v>30</v>
      </c>
      <c r="H1334">
        <v>0</v>
      </c>
      <c r="K1334">
        <v>59.3</v>
      </c>
      <c r="L1334">
        <v>260</v>
      </c>
      <c r="M1334">
        <v>65</v>
      </c>
      <c r="N1334">
        <v>36</v>
      </c>
      <c r="O1334">
        <v>34</v>
      </c>
      <c r="P1334">
        <v>9</v>
      </c>
      <c r="Q1334">
        <v>12</v>
      </c>
      <c r="R1334">
        <v>0</v>
      </c>
      <c r="S1334">
        <v>8</v>
      </c>
      <c r="T1334">
        <v>38</v>
      </c>
      <c r="U1334">
        <v>5.7672800000000004</v>
      </c>
      <c r="V1334">
        <v>1.82125</v>
      </c>
      <c r="W1334">
        <v>3.1666699999999999</v>
      </c>
      <c r="X1334">
        <v>1.3659399999999999</v>
      </c>
      <c r="Y1334">
        <v>0.14615400000000001</v>
      </c>
      <c r="Z1334">
        <v>4.6153800000000002E-2</v>
      </c>
      <c r="AA1334">
        <v>0.100000005215406</v>
      </c>
      <c r="AB1334">
        <v>0.27083299999999999</v>
      </c>
      <c r="AC1334">
        <v>1.2984800000000001</v>
      </c>
      <c r="AD1334">
        <v>0.290155</v>
      </c>
      <c r="AE1334">
        <v>0.63664600000000005</v>
      </c>
      <c r="AH1334">
        <v>4.95824</v>
      </c>
      <c r="AI1334">
        <v>-1.3826099999999999E-2</v>
      </c>
      <c r="AJ1334">
        <v>-0.14443700000000001</v>
      </c>
      <c r="AK1334">
        <v>999</v>
      </c>
      <c r="AO1334" t="s">
        <v>8620</v>
      </c>
    </row>
    <row r="1335" spans="1:41" x14ac:dyDescent="0.45">
      <c r="A1335" t="s">
        <v>6326</v>
      </c>
      <c r="B1335" t="s">
        <v>155</v>
      </c>
      <c r="C1335">
        <v>3</v>
      </c>
      <c r="D1335">
        <v>4</v>
      </c>
      <c r="F1335">
        <v>5.0596300000000003</v>
      </c>
      <c r="G1335">
        <v>35</v>
      </c>
      <c r="H1335">
        <v>4</v>
      </c>
      <c r="K1335">
        <v>58.7</v>
      </c>
      <c r="L1335">
        <v>264</v>
      </c>
      <c r="M1335">
        <v>65</v>
      </c>
      <c r="N1335">
        <v>35</v>
      </c>
      <c r="O1335">
        <v>33</v>
      </c>
      <c r="P1335">
        <v>7</v>
      </c>
      <c r="Q1335">
        <v>21</v>
      </c>
      <c r="R1335">
        <v>1</v>
      </c>
      <c r="S1335">
        <v>5</v>
      </c>
      <c r="T1335">
        <v>36</v>
      </c>
      <c r="U1335">
        <v>5.51959</v>
      </c>
      <c r="V1335">
        <v>3.21976</v>
      </c>
      <c r="W1335">
        <v>1.7142900000000001</v>
      </c>
      <c r="X1335">
        <v>1.07325</v>
      </c>
      <c r="Y1335">
        <v>0.13636400000000001</v>
      </c>
      <c r="Z1335">
        <v>7.9545500000000005E-2</v>
      </c>
      <c r="AA1335">
        <v>5.6818187236785798E-2</v>
      </c>
      <c r="AB1335">
        <v>0.27310899999999999</v>
      </c>
      <c r="AC1335">
        <v>1.4650799999999999</v>
      </c>
      <c r="AD1335">
        <v>0.29743599999999998</v>
      </c>
      <c r="AE1335">
        <v>0.66929099999999997</v>
      </c>
      <c r="AH1335">
        <v>4.9075100000000003</v>
      </c>
      <c r="AI1335">
        <v>-1.43743E-2</v>
      </c>
      <c r="AJ1335">
        <v>4.7040800000000001E-2</v>
      </c>
      <c r="AK1335">
        <v>999</v>
      </c>
      <c r="AO1335" t="s">
        <v>6328</v>
      </c>
    </row>
    <row r="1336" spans="1:41" x14ac:dyDescent="0.45">
      <c r="A1336" t="s">
        <v>8621</v>
      </c>
      <c r="B1336" t="s">
        <v>31</v>
      </c>
      <c r="C1336">
        <v>4</v>
      </c>
      <c r="D1336">
        <v>6</v>
      </c>
      <c r="F1336">
        <v>4.75</v>
      </c>
      <c r="G1336">
        <v>27</v>
      </c>
      <c r="H1336">
        <v>9</v>
      </c>
      <c r="K1336">
        <v>72</v>
      </c>
      <c r="L1336">
        <v>327</v>
      </c>
      <c r="M1336">
        <v>71</v>
      </c>
      <c r="N1336">
        <v>41</v>
      </c>
      <c r="O1336">
        <v>38</v>
      </c>
      <c r="P1336">
        <v>9</v>
      </c>
      <c r="Q1336">
        <v>41</v>
      </c>
      <c r="R1336">
        <v>0</v>
      </c>
      <c r="S1336">
        <v>3</v>
      </c>
      <c r="T1336">
        <v>56</v>
      </c>
      <c r="U1336">
        <v>7</v>
      </c>
      <c r="V1336">
        <v>5.125</v>
      </c>
      <c r="W1336">
        <v>1.36585</v>
      </c>
      <c r="X1336">
        <v>1.125</v>
      </c>
      <c r="Y1336">
        <v>0.17125399999999999</v>
      </c>
      <c r="Z1336">
        <v>0.12538199999999999</v>
      </c>
      <c r="AA1336">
        <v>4.5871555805206299E-2</v>
      </c>
      <c r="AB1336">
        <v>0.25088300000000002</v>
      </c>
      <c r="AC1336">
        <v>1.5555600000000001</v>
      </c>
      <c r="AD1336">
        <v>0.28440399999999999</v>
      </c>
      <c r="AE1336">
        <v>0.71428599999999998</v>
      </c>
      <c r="AH1336">
        <v>5.1578200000000001</v>
      </c>
      <c r="AI1336">
        <v>-1.4619999999999999E-2</v>
      </c>
      <c r="AJ1336">
        <v>0.28026499999999999</v>
      </c>
      <c r="AK1336">
        <v>999</v>
      </c>
      <c r="AO1336" t="s">
        <v>8622</v>
      </c>
    </row>
    <row r="1337" spans="1:41" x14ac:dyDescent="0.45">
      <c r="A1337" t="s">
        <v>7405</v>
      </c>
      <c r="B1337" t="s">
        <v>21</v>
      </c>
      <c r="C1337">
        <v>3</v>
      </c>
      <c r="D1337">
        <v>4</v>
      </c>
      <c r="F1337">
        <v>4.2954499999999998</v>
      </c>
      <c r="G1337">
        <v>50</v>
      </c>
      <c r="H1337">
        <v>0</v>
      </c>
      <c r="K1337">
        <v>44</v>
      </c>
      <c r="L1337">
        <v>192</v>
      </c>
      <c r="M1337">
        <v>44</v>
      </c>
      <c r="N1337">
        <v>22</v>
      </c>
      <c r="O1337">
        <v>21</v>
      </c>
      <c r="P1337">
        <v>7</v>
      </c>
      <c r="Q1337">
        <v>17</v>
      </c>
      <c r="R1337">
        <v>0</v>
      </c>
      <c r="S1337">
        <v>1</v>
      </c>
      <c r="T1337">
        <v>45</v>
      </c>
      <c r="U1337">
        <v>9.2045499999999993</v>
      </c>
      <c r="V1337">
        <v>3.4772699999999999</v>
      </c>
      <c r="W1337">
        <v>2.6470600000000002</v>
      </c>
      <c r="X1337">
        <v>1.4318200000000001</v>
      </c>
      <c r="Y1337">
        <v>0.234375</v>
      </c>
      <c r="Z1337">
        <v>8.8541700000000001E-2</v>
      </c>
      <c r="AA1337">
        <v>0.14583333581686</v>
      </c>
      <c r="AB1337">
        <v>0.25287399999999999</v>
      </c>
      <c r="AC1337">
        <v>1.38636</v>
      </c>
      <c r="AD1337">
        <v>0.30327900000000002</v>
      </c>
      <c r="AE1337">
        <v>0.76171900000000003</v>
      </c>
      <c r="AH1337">
        <v>4.5050400000000002</v>
      </c>
      <c r="AI1337">
        <v>-1.47233E-2</v>
      </c>
      <c r="AJ1337">
        <v>0.131165</v>
      </c>
      <c r="AK1337">
        <v>999</v>
      </c>
      <c r="AO1337">
        <v>13293</v>
      </c>
    </row>
    <row r="1338" spans="1:41" x14ac:dyDescent="0.45">
      <c r="A1338" t="s">
        <v>4925</v>
      </c>
      <c r="B1338" t="s">
        <v>10</v>
      </c>
      <c r="C1338">
        <v>3</v>
      </c>
      <c r="D1338">
        <v>4</v>
      </c>
      <c r="F1338">
        <v>4.5918400000000004</v>
      </c>
      <c r="G1338">
        <v>33</v>
      </c>
      <c r="H1338">
        <v>0</v>
      </c>
      <c r="K1338">
        <v>49</v>
      </c>
      <c r="L1338">
        <v>211</v>
      </c>
      <c r="M1338">
        <v>50</v>
      </c>
      <c r="N1338">
        <v>27</v>
      </c>
      <c r="O1338">
        <v>25</v>
      </c>
      <c r="P1338">
        <v>8</v>
      </c>
      <c r="Q1338">
        <v>17</v>
      </c>
      <c r="R1338">
        <v>0</v>
      </c>
      <c r="S1338">
        <v>0</v>
      </c>
      <c r="T1338">
        <v>44</v>
      </c>
      <c r="U1338">
        <v>8.0816300000000005</v>
      </c>
      <c r="V1338">
        <v>3.1224500000000002</v>
      </c>
      <c r="W1338">
        <v>2.5882399999999999</v>
      </c>
      <c r="X1338">
        <v>1.46939</v>
      </c>
      <c r="Y1338">
        <v>0.20853099999999999</v>
      </c>
      <c r="Z1338">
        <v>8.0568699999999993E-2</v>
      </c>
      <c r="AA1338">
        <v>0.127962075173854</v>
      </c>
      <c r="AB1338">
        <v>0.25773200000000002</v>
      </c>
      <c r="AC1338">
        <v>1.3673500000000001</v>
      </c>
      <c r="AD1338">
        <v>0.29577500000000001</v>
      </c>
      <c r="AE1338">
        <v>0.71684599999999998</v>
      </c>
      <c r="AH1338">
        <v>4.6223900000000002</v>
      </c>
      <c r="AI1338">
        <v>-1.54401E-2</v>
      </c>
      <c r="AJ1338">
        <v>-0.123756</v>
      </c>
      <c r="AK1338">
        <v>999</v>
      </c>
      <c r="AO1338" t="s">
        <v>4928</v>
      </c>
    </row>
    <row r="1339" spans="1:41" x14ac:dyDescent="0.45">
      <c r="A1339" t="s">
        <v>8623</v>
      </c>
      <c r="B1339" t="s">
        <v>178</v>
      </c>
      <c r="C1339">
        <v>1</v>
      </c>
      <c r="D1339">
        <v>2</v>
      </c>
      <c r="F1339">
        <v>4.8477699999999997</v>
      </c>
      <c r="G1339">
        <v>46</v>
      </c>
      <c r="H1339">
        <v>0</v>
      </c>
      <c r="K1339">
        <v>42.7</v>
      </c>
      <c r="L1339">
        <v>184</v>
      </c>
      <c r="M1339">
        <v>42</v>
      </c>
      <c r="N1339">
        <v>25</v>
      </c>
      <c r="O1339">
        <v>23</v>
      </c>
      <c r="P1339">
        <v>7</v>
      </c>
      <c r="Q1339">
        <v>17</v>
      </c>
      <c r="R1339">
        <v>0</v>
      </c>
      <c r="S1339">
        <v>1</v>
      </c>
      <c r="T1339">
        <v>41</v>
      </c>
      <c r="U1339">
        <v>8.6416900000000005</v>
      </c>
      <c r="V1339">
        <v>3.5831400000000002</v>
      </c>
      <c r="W1339">
        <v>2.4117600000000001</v>
      </c>
      <c r="X1339">
        <v>1.4754100000000001</v>
      </c>
      <c r="Y1339">
        <v>0.222826</v>
      </c>
      <c r="Z1339">
        <v>9.2391299999999996E-2</v>
      </c>
      <c r="AA1339">
        <v>0.13043478876352299</v>
      </c>
      <c r="AB1339">
        <v>0.25301200000000001</v>
      </c>
      <c r="AC1339">
        <v>1.3817299999999999</v>
      </c>
      <c r="AD1339">
        <v>0.29660999999999998</v>
      </c>
      <c r="AE1339">
        <v>0.69105700000000003</v>
      </c>
      <c r="AH1339">
        <v>4.7304500000000003</v>
      </c>
      <c r="AI1339">
        <v>-1.6507000000000001E-2</v>
      </c>
      <c r="AJ1339">
        <v>-0.13061</v>
      </c>
      <c r="AK1339">
        <v>999</v>
      </c>
      <c r="AO1339">
        <v>10855</v>
      </c>
    </row>
    <row r="1340" spans="1:41" x14ac:dyDescent="0.45">
      <c r="A1340" t="s">
        <v>7407</v>
      </c>
      <c r="B1340" t="s">
        <v>10</v>
      </c>
      <c r="C1340">
        <v>3</v>
      </c>
      <c r="D1340">
        <v>4</v>
      </c>
      <c r="F1340">
        <v>4.43255</v>
      </c>
      <c r="G1340">
        <v>53</v>
      </c>
      <c r="H1340">
        <v>0</v>
      </c>
      <c r="K1340">
        <v>46.7</v>
      </c>
      <c r="L1340">
        <v>208</v>
      </c>
      <c r="M1340">
        <v>44</v>
      </c>
      <c r="N1340">
        <v>25</v>
      </c>
      <c r="O1340">
        <v>23</v>
      </c>
      <c r="P1340">
        <v>5</v>
      </c>
      <c r="Q1340">
        <v>26</v>
      </c>
      <c r="R1340">
        <v>2</v>
      </c>
      <c r="S1340">
        <v>5</v>
      </c>
      <c r="T1340">
        <v>47</v>
      </c>
      <c r="U1340">
        <v>9.0578199999999995</v>
      </c>
      <c r="V1340">
        <v>5.0107100000000004</v>
      </c>
      <c r="W1340">
        <v>1.80769</v>
      </c>
      <c r="X1340">
        <v>0.96359700000000004</v>
      </c>
      <c r="Y1340">
        <v>0.225962</v>
      </c>
      <c r="Z1340">
        <v>0.125</v>
      </c>
      <c r="AA1340">
        <v>0.100961536169052</v>
      </c>
      <c r="AB1340">
        <v>0.248588</v>
      </c>
      <c r="AC1340">
        <v>1.4989300000000001</v>
      </c>
      <c r="AD1340">
        <v>0.312</v>
      </c>
      <c r="AE1340">
        <v>0.71428599999999998</v>
      </c>
      <c r="AH1340">
        <v>4.6254900000000001</v>
      </c>
      <c r="AI1340">
        <v>-1.65843E-2</v>
      </c>
      <c r="AJ1340">
        <v>-4.2765600000000001E-2</v>
      </c>
      <c r="AK1340">
        <v>999</v>
      </c>
      <c r="AO1340">
        <v>1247</v>
      </c>
    </row>
    <row r="1341" spans="1:41" x14ac:dyDescent="0.45">
      <c r="A1341" t="s">
        <v>8624</v>
      </c>
      <c r="B1341" t="s">
        <v>18</v>
      </c>
      <c r="C1341">
        <v>3</v>
      </c>
      <c r="D1341">
        <v>3</v>
      </c>
      <c r="F1341">
        <v>4.8322099999999999</v>
      </c>
      <c r="G1341">
        <v>30</v>
      </c>
      <c r="H1341">
        <v>5</v>
      </c>
      <c r="K1341">
        <v>44.7</v>
      </c>
      <c r="L1341">
        <v>208</v>
      </c>
      <c r="M1341">
        <v>40</v>
      </c>
      <c r="N1341">
        <v>26</v>
      </c>
      <c r="O1341">
        <v>24</v>
      </c>
      <c r="P1341">
        <v>5</v>
      </c>
      <c r="Q1341">
        <v>30</v>
      </c>
      <c r="R1341">
        <v>0</v>
      </c>
      <c r="S1341">
        <v>6</v>
      </c>
      <c r="T1341">
        <v>48</v>
      </c>
      <c r="U1341">
        <v>9.6644299999999994</v>
      </c>
      <c r="V1341">
        <v>6.0402699999999996</v>
      </c>
      <c r="W1341">
        <v>1.6</v>
      </c>
      <c r="X1341">
        <v>1.00671</v>
      </c>
      <c r="Y1341">
        <v>0.230769</v>
      </c>
      <c r="Z1341">
        <v>0.144231</v>
      </c>
      <c r="AA1341">
        <v>8.6538463830947807E-2</v>
      </c>
      <c r="AB1341">
        <v>0.23255799999999999</v>
      </c>
      <c r="AC1341">
        <v>1.5660000000000001</v>
      </c>
      <c r="AD1341">
        <v>0.29411799999999999</v>
      </c>
      <c r="AE1341">
        <v>0.69841299999999995</v>
      </c>
      <c r="AH1341">
        <v>4.9776400000000001</v>
      </c>
      <c r="AI1341">
        <v>-1.7367299999999999E-2</v>
      </c>
      <c r="AJ1341">
        <v>9.9833500000000006E-2</v>
      </c>
      <c r="AK1341">
        <v>999</v>
      </c>
      <c r="AO1341" t="s">
        <v>8625</v>
      </c>
    </row>
    <row r="1342" spans="1:41" x14ac:dyDescent="0.45">
      <c r="A1342" t="s">
        <v>7561</v>
      </c>
      <c r="B1342" t="s">
        <v>36</v>
      </c>
      <c r="C1342">
        <v>2</v>
      </c>
      <c r="D1342">
        <v>3</v>
      </c>
      <c r="F1342">
        <v>5.2515099999999997</v>
      </c>
      <c r="G1342">
        <v>33</v>
      </c>
      <c r="H1342">
        <v>5</v>
      </c>
      <c r="K1342">
        <v>49.7</v>
      </c>
      <c r="L1342">
        <v>228</v>
      </c>
      <c r="M1342">
        <v>48</v>
      </c>
      <c r="N1342">
        <v>31</v>
      </c>
      <c r="O1342">
        <v>29</v>
      </c>
      <c r="P1342">
        <v>8</v>
      </c>
      <c r="Q1342">
        <v>30</v>
      </c>
      <c r="R1342">
        <v>1</v>
      </c>
      <c r="S1342">
        <v>4</v>
      </c>
      <c r="T1342">
        <v>49</v>
      </c>
      <c r="U1342">
        <v>8.8732399999999991</v>
      </c>
      <c r="V1342">
        <v>5.4325999999999999</v>
      </c>
      <c r="W1342">
        <v>1.6333299999999999</v>
      </c>
      <c r="X1342">
        <v>1.44869</v>
      </c>
      <c r="Y1342">
        <v>0.21491199999999999</v>
      </c>
      <c r="Z1342">
        <v>0.131579</v>
      </c>
      <c r="AA1342">
        <v>8.3333328366279602E-2</v>
      </c>
      <c r="AB1342">
        <v>0.247423</v>
      </c>
      <c r="AC1342">
        <v>1.56942</v>
      </c>
      <c r="AD1342">
        <v>0.29197099999999998</v>
      </c>
      <c r="AE1342">
        <v>0.70359300000000002</v>
      </c>
      <c r="AH1342">
        <v>5.4280799999999996</v>
      </c>
      <c r="AI1342">
        <v>-1.7732299999999999E-2</v>
      </c>
      <c r="AJ1342">
        <v>3.5910499999999998E-2</v>
      </c>
      <c r="AK1342">
        <v>999</v>
      </c>
      <c r="AO1342">
        <v>19926</v>
      </c>
    </row>
    <row r="1343" spans="1:41" x14ac:dyDescent="0.45">
      <c r="A1343" t="s">
        <v>7434</v>
      </c>
      <c r="B1343" t="s">
        <v>36</v>
      </c>
      <c r="C1343">
        <v>3</v>
      </c>
      <c r="D1343">
        <v>4</v>
      </c>
      <c r="F1343">
        <v>4.9525600000000001</v>
      </c>
      <c r="G1343">
        <v>45</v>
      </c>
      <c r="H1343">
        <v>2</v>
      </c>
      <c r="K1343">
        <v>52.7</v>
      </c>
      <c r="L1343">
        <v>232</v>
      </c>
      <c r="M1343">
        <v>57</v>
      </c>
      <c r="N1343">
        <v>31</v>
      </c>
      <c r="O1343">
        <v>29</v>
      </c>
      <c r="P1343">
        <v>9</v>
      </c>
      <c r="Q1343">
        <v>21</v>
      </c>
      <c r="R1343">
        <v>1</v>
      </c>
      <c r="S1343">
        <v>2</v>
      </c>
      <c r="T1343">
        <v>43</v>
      </c>
      <c r="U1343">
        <v>7.3434499999999998</v>
      </c>
      <c r="V1343">
        <v>3.5863399999999999</v>
      </c>
      <c r="W1343">
        <v>2.0476200000000002</v>
      </c>
      <c r="X1343">
        <v>1.5369999999999999</v>
      </c>
      <c r="Y1343">
        <v>0.18534500000000001</v>
      </c>
      <c r="Z1343">
        <v>9.0517200000000006E-2</v>
      </c>
      <c r="AA1343">
        <v>9.4827592372894204E-2</v>
      </c>
      <c r="AB1343">
        <v>0.272727</v>
      </c>
      <c r="AC1343">
        <v>1.4800800000000001</v>
      </c>
      <c r="AD1343">
        <v>0.305732</v>
      </c>
      <c r="AE1343">
        <v>0.71865400000000002</v>
      </c>
      <c r="AH1343">
        <v>5.1525699999999999</v>
      </c>
      <c r="AI1343">
        <v>-1.9226500000000001E-2</v>
      </c>
      <c r="AJ1343">
        <v>6.3170400000000002E-2</v>
      </c>
      <c r="AK1343">
        <v>999</v>
      </c>
      <c r="AO1343">
        <v>13942</v>
      </c>
    </row>
    <row r="1344" spans="1:41" x14ac:dyDescent="0.45">
      <c r="A1344" t="s">
        <v>8626</v>
      </c>
      <c r="B1344" t="s">
        <v>28</v>
      </c>
      <c r="C1344">
        <v>2</v>
      </c>
      <c r="D1344">
        <v>3</v>
      </c>
      <c r="F1344">
        <v>5.3277000000000001</v>
      </c>
      <c r="G1344">
        <v>29</v>
      </c>
      <c r="H1344">
        <v>5</v>
      </c>
      <c r="K1344">
        <v>47.3</v>
      </c>
      <c r="L1344">
        <v>219</v>
      </c>
      <c r="M1344">
        <v>47</v>
      </c>
      <c r="N1344">
        <v>30</v>
      </c>
      <c r="O1344">
        <v>28</v>
      </c>
      <c r="P1344">
        <v>6</v>
      </c>
      <c r="Q1344">
        <v>28</v>
      </c>
      <c r="R1344">
        <v>0</v>
      </c>
      <c r="S1344">
        <v>5</v>
      </c>
      <c r="T1344">
        <v>45</v>
      </c>
      <c r="U1344">
        <v>8.5623699999999996</v>
      </c>
      <c r="V1344">
        <v>5.3277000000000001</v>
      </c>
      <c r="W1344">
        <v>1.60714</v>
      </c>
      <c r="X1344">
        <v>1.1416500000000001</v>
      </c>
      <c r="Y1344">
        <v>0.20547899999999999</v>
      </c>
      <c r="Z1344">
        <v>0.127854</v>
      </c>
      <c r="AA1344">
        <v>7.7625572681427002E-2</v>
      </c>
      <c r="AB1344">
        <v>0.25268800000000002</v>
      </c>
      <c r="AC1344">
        <v>1.58562</v>
      </c>
      <c r="AD1344">
        <v>0.30370399999999997</v>
      </c>
      <c r="AE1344">
        <v>0.67567600000000005</v>
      </c>
      <c r="AH1344">
        <v>5.09436</v>
      </c>
      <c r="AI1344">
        <v>-1.9326699999999999E-2</v>
      </c>
      <c r="AJ1344">
        <v>-2.4032600000000001E-2</v>
      </c>
      <c r="AK1344">
        <v>999</v>
      </c>
      <c r="AO1344" t="s">
        <v>8627</v>
      </c>
    </row>
    <row r="1345" spans="1:41" x14ac:dyDescent="0.45">
      <c r="A1345" t="s">
        <v>8628</v>
      </c>
      <c r="B1345" t="s">
        <v>98</v>
      </c>
      <c r="C1345">
        <v>3</v>
      </c>
      <c r="D1345">
        <v>4</v>
      </c>
      <c r="F1345">
        <v>4.93506</v>
      </c>
      <c r="G1345">
        <v>29</v>
      </c>
      <c r="H1345">
        <v>7</v>
      </c>
      <c r="K1345">
        <v>69.3</v>
      </c>
      <c r="L1345">
        <v>314</v>
      </c>
      <c r="M1345">
        <v>72</v>
      </c>
      <c r="N1345">
        <v>41</v>
      </c>
      <c r="O1345">
        <v>38</v>
      </c>
      <c r="P1345">
        <v>9</v>
      </c>
      <c r="Q1345">
        <v>33</v>
      </c>
      <c r="R1345">
        <v>0</v>
      </c>
      <c r="S1345">
        <v>6</v>
      </c>
      <c r="T1345">
        <v>48</v>
      </c>
      <c r="U1345">
        <v>6.2337699999999998</v>
      </c>
      <c r="V1345">
        <v>4.2857099999999999</v>
      </c>
      <c r="W1345">
        <v>1.45455</v>
      </c>
      <c r="X1345">
        <v>1.16883</v>
      </c>
      <c r="Y1345">
        <v>0.152866</v>
      </c>
      <c r="Z1345">
        <v>0.10509599999999999</v>
      </c>
      <c r="AA1345">
        <v>4.7770701348781502E-2</v>
      </c>
      <c r="AB1345">
        <v>0.261818</v>
      </c>
      <c r="AC1345">
        <v>1.51515</v>
      </c>
      <c r="AD1345">
        <v>0.288991</v>
      </c>
      <c r="AE1345">
        <v>0.69264099999999995</v>
      </c>
      <c r="AH1345">
        <v>5.2463800000000003</v>
      </c>
      <c r="AI1345">
        <v>-1.95345E-2</v>
      </c>
      <c r="AJ1345">
        <v>2.5975999999999999E-2</v>
      </c>
      <c r="AK1345">
        <v>999</v>
      </c>
      <c r="AO1345" t="s">
        <v>8629</v>
      </c>
    </row>
    <row r="1346" spans="1:41" x14ac:dyDescent="0.45">
      <c r="A1346" t="s">
        <v>8630</v>
      </c>
      <c r="B1346" t="s">
        <v>207</v>
      </c>
      <c r="C1346">
        <v>3</v>
      </c>
      <c r="D1346">
        <v>5</v>
      </c>
      <c r="F1346">
        <v>4.9062999999999999</v>
      </c>
      <c r="G1346">
        <v>35</v>
      </c>
      <c r="H1346">
        <v>1</v>
      </c>
      <c r="K1346">
        <v>58.7</v>
      </c>
      <c r="L1346">
        <v>263</v>
      </c>
      <c r="M1346">
        <v>61</v>
      </c>
      <c r="N1346">
        <v>34</v>
      </c>
      <c r="O1346">
        <v>32</v>
      </c>
      <c r="P1346">
        <v>8</v>
      </c>
      <c r="Q1346">
        <v>28</v>
      </c>
      <c r="R1346">
        <v>0</v>
      </c>
      <c r="S1346">
        <v>0</v>
      </c>
      <c r="T1346">
        <v>45</v>
      </c>
      <c r="U1346">
        <v>6.8994900000000001</v>
      </c>
      <c r="V1346">
        <v>4.2930200000000003</v>
      </c>
      <c r="W1346">
        <v>1.60714</v>
      </c>
      <c r="X1346">
        <v>1.22658</v>
      </c>
      <c r="Y1346">
        <v>0.17110300000000001</v>
      </c>
      <c r="Z1346">
        <v>0.106464</v>
      </c>
      <c r="AA1346">
        <v>6.4638778567314106E-2</v>
      </c>
      <c r="AB1346">
        <v>0.25957400000000003</v>
      </c>
      <c r="AC1346">
        <v>1.5161800000000001</v>
      </c>
      <c r="AD1346">
        <v>0.291209</v>
      </c>
      <c r="AE1346">
        <v>0.70694100000000004</v>
      </c>
      <c r="AH1346">
        <v>4.92455</v>
      </c>
      <c r="AI1346">
        <v>-2.2487300000000002E-2</v>
      </c>
      <c r="AJ1346">
        <v>-0.113027</v>
      </c>
      <c r="AK1346">
        <v>999</v>
      </c>
      <c r="AO1346" t="s">
        <v>8631</v>
      </c>
    </row>
    <row r="1347" spans="1:41" x14ac:dyDescent="0.45">
      <c r="A1347" t="s">
        <v>8632</v>
      </c>
      <c r="B1347" t="s">
        <v>98</v>
      </c>
      <c r="C1347">
        <v>3</v>
      </c>
      <c r="D1347">
        <v>6</v>
      </c>
      <c r="F1347">
        <v>5.1749999999999998</v>
      </c>
      <c r="G1347">
        <v>20</v>
      </c>
      <c r="H1347">
        <v>18</v>
      </c>
      <c r="K1347">
        <v>80</v>
      </c>
      <c r="L1347">
        <v>375</v>
      </c>
      <c r="M1347">
        <v>91</v>
      </c>
      <c r="N1347">
        <v>49</v>
      </c>
      <c r="O1347">
        <v>46</v>
      </c>
      <c r="P1347">
        <v>10</v>
      </c>
      <c r="Q1347">
        <v>40</v>
      </c>
      <c r="R1347">
        <v>1</v>
      </c>
      <c r="S1347">
        <v>8</v>
      </c>
      <c r="T1347">
        <v>50</v>
      </c>
      <c r="U1347">
        <v>5.625</v>
      </c>
      <c r="V1347">
        <v>4.5</v>
      </c>
      <c r="W1347">
        <v>1.25</v>
      </c>
      <c r="X1347">
        <v>1.125</v>
      </c>
      <c r="Y1347">
        <v>0.13333300000000001</v>
      </c>
      <c r="Z1347">
        <v>0.106667</v>
      </c>
      <c r="AA1347">
        <v>2.6666671037673902E-2</v>
      </c>
      <c r="AB1347">
        <v>0.27828700000000001</v>
      </c>
      <c r="AC1347">
        <v>1.6375</v>
      </c>
      <c r="AD1347">
        <v>0.303371</v>
      </c>
      <c r="AE1347">
        <v>0.70085500000000001</v>
      </c>
      <c r="AH1347">
        <v>5.43004</v>
      </c>
      <c r="AI1347">
        <v>-2.2710999999999999E-2</v>
      </c>
      <c r="AJ1347">
        <v>0.33145999999999998</v>
      </c>
      <c r="AK1347">
        <v>999</v>
      </c>
      <c r="AO1347">
        <v>11490</v>
      </c>
    </row>
    <row r="1348" spans="1:41" x14ac:dyDescent="0.45">
      <c r="A1348" t="s">
        <v>7627</v>
      </c>
      <c r="B1348" t="s">
        <v>16</v>
      </c>
      <c r="C1348">
        <v>4</v>
      </c>
      <c r="D1348">
        <v>4</v>
      </c>
      <c r="F1348">
        <v>4.4741900000000001</v>
      </c>
      <c r="G1348">
        <v>34</v>
      </c>
      <c r="H1348">
        <v>1</v>
      </c>
      <c r="K1348">
        <v>52.3</v>
      </c>
      <c r="L1348">
        <v>232</v>
      </c>
      <c r="M1348">
        <v>54</v>
      </c>
      <c r="N1348">
        <v>28</v>
      </c>
      <c r="O1348">
        <v>26</v>
      </c>
      <c r="P1348">
        <v>6</v>
      </c>
      <c r="Q1348">
        <v>22</v>
      </c>
      <c r="R1348">
        <v>0</v>
      </c>
      <c r="S1348">
        <v>2</v>
      </c>
      <c r="T1348">
        <v>40</v>
      </c>
      <c r="U1348">
        <v>6.8833700000000002</v>
      </c>
      <c r="V1348">
        <v>3.7858499999999999</v>
      </c>
      <c r="W1348">
        <v>1.8181799999999999</v>
      </c>
      <c r="X1348">
        <v>1.0325</v>
      </c>
      <c r="Y1348">
        <v>0.17241400000000001</v>
      </c>
      <c r="Z1348">
        <v>9.4827599999999998E-2</v>
      </c>
      <c r="AA1348">
        <v>7.7586211264133398E-2</v>
      </c>
      <c r="AB1348">
        <v>0.25961499999999998</v>
      </c>
      <c r="AC1348">
        <v>1.4531499999999999</v>
      </c>
      <c r="AD1348">
        <v>0.296296</v>
      </c>
      <c r="AE1348">
        <v>0.710059</v>
      </c>
      <c r="AH1348">
        <v>4.5934699999999999</v>
      </c>
      <c r="AI1348">
        <v>-2.28288E-2</v>
      </c>
      <c r="AJ1348">
        <v>4.5733200000000002E-2</v>
      </c>
      <c r="AK1348">
        <v>999</v>
      </c>
      <c r="AO1348">
        <v>22370</v>
      </c>
    </row>
    <row r="1349" spans="1:41" x14ac:dyDescent="0.45">
      <c r="A1349" t="s">
        <v>8633</v>
      </c>
      <c r="C1349">
        <v>3</v>
      </c>
      <c r="D1349">
        <v>5</v>
      </c>
      <c r="F1349">
        <v>4.8353599999999997</v>
      </c>
      <c r="G1349">
        <v>36</v>
      </c>
      <c r="H1349">
        <v>3</v>
      </c>
      <c r="K1349">
        <v>57.7</v>
      </c>
      <c r="L1349">
        <v>258</v>
      </c>
      <c r="M1349">
        <v>58</v>
      </c>
      <c r="N1349">
        <v>33</v>
      </c>
      <c r="O1349">
        <v>31</v>
      </c>
      <c r="P1349">
        <v>7</v>
      </c>
      <c r="Q1349">
        <v>27</v>
      </c>
      <c r="R1349">
        <v>1</v>
      </c>
      <c r="S1349">
        <v>4</v>
      </c>
      <c r="T1349">
        <v>46</v>
      </c>
      <c r="U1349">
        <v>7.1750400000000001</v>
      </c>
      <c r="V1349">
        <v>4.2114399999999996</v>
      </c>
      <c r="W1349">
        <v>1.7037</v>
      </c>
      <c r="X1349">
        <v>1.09185</v>
      </c>
      <c r="Y1349">
        <v>0.17829500000000001</v>
      </c>
      <c r="Z1349">
        <v>0.10465099999999999</v>
      </c>
      <c r="AA1349">
        <v>7.3643408715724903E-2</v>
      </c>
      <c r="AB1349">
        <v>0.25550699999999998</v>
      </c>
      <c r="AC1349">
        <v>1.4731399999999999</v>
      </c>
      <c r="AD1349">
        <v>0.293103</v>
      </c>
      <c r="AE1349">
        <v>0.69148900000000002</v>
      </c>
      <c r="AH1349">
        <v>4.8494900000000003</v>
      </c>
      <c r="AI1349">
        <v>-2.3326300000000001E-2</v>
      </c>
      <c r="AJ1349">
        <v>0.13420000000000001</v>
      </c>
      <c r="AK1349">
        <v>999</v>
      </c>
      <c r="AO1349" t="s">
        <v>8634</v>
      </c>
    </row>
    <row r="1350" spans="1:41" x14ac:dyDescent="0.45">
      <c r="A1350" t="s">
        <v>8635</v>
      </c>
      <c r="C1350">
        <v>3</v>
      </c>
      <c r="D1350">
        <v>4</v>
      </c>
      <c r="F1350">
        <v>5.0704200000000004</v>
      </c>
      <c r="G1350">
        <v>25</v>
      </c>
      <c r="H1350">
        <v>5</v>
      </c>
      <c r="K1350">
        <v>49.7</v>
      </c>
      <c r="L1350">
        <v>224</v>
      </c>
      <c r="M1350">
        <v>56</v>
      </c>
      <c r="N1350">
        <v>30</v>
      </c>
      <c r="O1350">
        <v>28</v>
      </c>
      <c r="P1350">
        <v>7</v>
      </c>
      <c r="Q1350">
        <v>21</v>
      </c>
      <c r="R1350">
        <v>1</v>
      </c>
      <c r="S1350">
        <v>1</v>
      </c>
      <c r="T1350">
        <v>30</v>
      </c>
      <c r="U1350">
        <v>5.4325999999999999</v>
      </c>
      <c r="V1350">
        <v>3.8028200000000001</v>
      </c>
      <c r="W1350">
        <v>1.4285699999999999</v>
      </c>
      <c r="X1350">
        <v>1.2676099999999999</v>
      </c>
      <c r="Y1350">
        <v>0.13392899999999999</v>
      </c>
      <c r="Z1350">
        <v>9.375E-2</v>
      </c>
      <c r="AA1350">
        <v>4.0178567171096802E-2</v>
      </c>
      <c r="AB1350">
        <v>0.27722799999999997</v>
      </c>
      <c r="AC1350">
        <v>1.5492999999999999</v>
      </c>
      <c r="AD1350">
        <v>0.29697000000000001</v>
      </c>
      <c r="AE1350">
        <v>0.69940500000000005</v>
      </c>
      <c r="AH1350">
        <v>5.2067500000000004</v>
      </c>
      <c r="AI1350">
        <v>-2.3465799999999998E-2</v>
      </c>
      <c r="AJ1350">
        <v>-7.0616300000000007E-2</v>
      </c>
      <c r="AK1350">
        <v>999</v>
      </c>
      <c r="AO1350">
        <v>20339</v>
      </c>
    </row>
    <row r="1351" spans="1:41" x14ac:dyDescent="0.45">
      <c r="A1351" t="s">
        <v>8636</v>
      </c>
      <c r="C1351">
        <v>2</v>
      </c>
      <c r="D1351">
        <v>4</v>
      </c>
      <c r="F1351">
        <v>5.2758599999999998</v>
      </c>
      <c r="G1351">
        <v>16</v>
      </c>
      <c r="H1351">
        <v>13</v>
      </c>
      <c r="K1351">
        <v>58</v>
      </c>
      <c r="L1351">
        <v>266</v>
      </c>
      <c r="M1351">
        <v>59</v>
      </c>
      <c r="N1351">
        <v>36</v>
      </c>
      <c r="O1351">
        <v>34</v>
      </c>
      <c r="P1351">
        <v>8</v>
      </c>
      <c r="Q1351">
        <v>32</v>
      </c>
      <c r="R1351">
        <v>1</v>
      </c>
      <c r="S1351">
        <v>4</v>
      </c>
      <c r="T1351">
        <v>40</v>
      </c>
      <c r="U1351">
        <v>6.2069000000000001</v>
      </c>
      <c r="V1351">
        <v>4.9655199999999997</v>
      </c>
      <c r="W1351">
        <v>1.25</v>
      </c>
      <c r="X1351">
        <v>1.2413799999999999</v>
      </c>
      <c r="Y1351">
        <v>0.15037600000000001</v>
      </c>
      <c r="Z1351">
        <v>0.12030100000000001</v>
      </c>
      <c r="AA1351">
        <v>3.0075177550315801E-2</v>
      </c>
      <c r="AB1351">
        <v>0.25652200000000003</v>
      </c>
      <c r="AC1351">
        <v>1.56897</v>
      </c>
      <c r="AD1351">
        <v>0.28022000000000002</v>
      </c>
      <c r="AE1351">
        <v>0.68922300000000003</v>
      </c>
      <c r="AH1351">
        <v>5.5308999999999999</v>
      </c>
      <c r="AI1351">
        <v>-2.3477999999999999E-2</v>
      </c>
      <c r="AJ1351">
        <v>-1.52201E-2</v>
      </c>
      <c r="AK1351">
        <v>999</v>
      </c>
      <c r="AO1351" t="s">
        <v>8637</v>
      </c>
    </row>
    <row r="1352" spans="1:41" x14ac:dyDescent="0.45">
      <c r="A1352" t="s">
        <v>8638</v>
      </c>
      <c r="C1352">
        <v>3</v>
      </c>
      <c r="D1352">
        <v>2</v>
      </c>
      <c r="F1352">
        <v>4.2553200000000002</v>
      </c>
      <c r="G1352">
        <v>47</v>
      </c>
      <c r="H1352">
        <v>0</v>
      </c>
      <c r="K1352">
        <v>42.3</v>
      </c>
      <c r="L1352">
        <v>180</v>
      </c>
      <c r="M1352">
        <v>41</v>
      </c>
      <c r="N1352">
        <v>21</v>
      </c>
      <c r="O1352">
        <v>20</v>
      </c>
      <c r="P1352">
        <v>7</v>
      </c>
      <c r="Q1352">
        <v>17</v>
      </c>
      <c r="R1352">
        <v>3</v>
      </c>
      <c r="S1352">
        <v>1</v>
      </c>
      <c r="T1352">
        <v>42</v>
      </c>
      <c r="U1352">
        <v>8.9361700000000006</v>
      </c>
      <c r="V1352">
        <v>3.6170200000000001</v>
      </c>
      <c r="W1352">
        <v>2.4705900000000001</v>
      </c>
      <c r="X1352">
        <v>1.48936</v>
      </c>
      <c r="Y1352">
        <v>0.23333300000000001</v>
      </c>
      <c r="Z1352">
        <v>9.4444399999999998E-2</v>
      </c>
      <c r="AA1352">
        <v>0.13888888806104599</v>
      </c>
      <c r="AB1352">
        <v>0.25308599999999998</v>
      </c>
      <c r="AC1352">
        <v>1.3711599999999999</v>
      </c>
      <c r="AD1352">
        <v>0.30088500000000001</v>
      </c>
      <c r="AE1352">
        <v>0.76763499999999996</v>
      </c>
      <c r="AH1352">
        <v>4.69712</v>
      </c>
      <c r="AI1352">
        <v>-2.3606800000000001E-2</v>
      </c>
      <c r="AJ1352">
        <v>0.161026</v>
      </c>
      <c r="AK1352">
        <v>999</v>
      </c>
      <c r="AO1352">
        <v>7982</v>
      </c>
    </row>
    <row r="1353" spans="1:41" x14ac:dyDescent="0.45">
      <c r="A1353" t="s">
        <v>8639</v>
      </c>
      <c r="B1353" t="s">
        <v>309</v>
      </c>
      <c r="C1353">
        <v>1</v>
      </c>
      <c r="D1353">
        <v>2</v>
      </c>
      <c r="F1353">
        <v>5.6908700000000003</v>
      </c>
      <c r="G1353">
        <v>26</v>
      </c>
      <c r="H1353">
        <v>4</v>
      </c>
      <c r="K1353">
        <v>42.7</v>
      </c>
      <c r="L1353">
        <v>195</v>
      </c>
      <c r="M1353">
        <v>50</v>
      </c>
      <c r="N1353">
        <v>29</v>
      </c>
      <c r="O1353">
        <v>27</v>
      </c>
      <c r="P1353">
        <v>7</v>
      </c>
      <c r="Q1353">
        <v>16</v>
      </c>
      <c r="R1353">
        <v>0</v>
      </c>
      <c r="S1353">
        <v>3</v>
      </c>
      <c r="T1353">
        <v>27</v>
      </c>
      <c r="U1353">
        <v>5.6908700000000003</v>
      </c>
      <c r="V1353">
        <v>3.3723700000000001</v>
      </c>
      <c r="W1353">
        <v>1.6875</v>
      </c>
      <c r="X1353">
        <v>1.4754100000000001</v>
      </c>
      <c r="Y1353">
        <v>0.138462</v>
      </c>
      <c r="Z1353">
        <v>8.2051299999999994E-2</v>
      </c>
      <c r="AA1353">
        <v>5.6410260498523698E-2</v>
      </c>
      <c r="AB1353">
        <v>0.28409099999999998</v>
      </c>
      <c r="AC1353">
        <v>1.5456700000000001</v>
      </c>
      <c r="AD1353">
        <v>0.302817</v>
      </c>
      <c r="AE1353">
        <v>0.65836300000000003</v>
      </c>
      <c r="AH1353">
        <v>5.4564500000000002</v>
      </c>
      <c r="AI1353">
        <v>-2.39188E-2</v>
      </c>
      <c r="AJ1353">
        <v>4.7536599999999998E-2</v>
      </c>
      <c r="AK1353">
        <v>999</v>
      </c>
      <c r="AO1353">
        <v>18135</v>
      </c>
    </row>
    <row r="1354" spans="1:41" x14ac:dyDescent="0.45">
      <c r="A1354" t="s">
        <v>8640</v>
      </c>
      <c r="B1354" t="s">
        <v>31</v>
      </c>
      <c r="C1354">
        <v>2</v>
      </c>
      <c r="D1354">
        <v>3</v>
      </c>
      <c r="F1354">
        <v>4.55497</v>
      </c>
      <c r="G1354">
        <v>32</v>
      </c>
      <c r="H1354">
        <v>0</v>
      </c>
      <c r="K1354">
        <v>57.3</v>
      </c>
      <c r="L1354">
        <v>252</v>
      </c>
      <c r="M1354">
        <v>58</v>
      </c>
      <c r="N1354">
        <v>31</v>
      </c>
      <c r="O1354">
        <v>29</v>
      </c>
      <c r="P1354">
        <v>8</v>
      </c>
      <c r="Q1354">
        <v>24</v>
      </c>
      <c r="R1354">
        <v>1</v>
      </c>
      <c r="S1354">
        <v>2</v>
      </c>
      <c r="T1354">
        <v>51</v>
      </c>
      <c r="U1354">
        <v>8.0104699999999998</v>
      </c>
      <c r="V1354">
        <v>3.7696299999999998</v>
      </c>
      <c r="W1354">
        <v>2.125</v>
      </c>
      <c r="X1354">
        <v>1.25654</v>
      </c>
      <c r="Y1354">
        <v>0.20238100000000001</v>
      </c>
      <c r="Z1354">
        <v>9.5238100000000006E-2</v>
      </c>
      <c r="AA1354">
        <v>0.10714285820722499</v>
      </c>
      <c r="AB1354">
        <v>0.256637</v>
      </c>
      <c r="AC1354">
        <v>1.43106</v>
      </c>
      <c r="AD1354">
        <v>0.29940099999999997</v>
      </c>
      <c r="AE1354">
        <v>0.72033899999999995</v>
      </c>
      <c r="AH1354">
        <v>4.6512000000000002</v>
      </c>
      <c r="AI1354">
        <v>-2.4473200000000001E-2</v>
      </c>
      <c r="AJ1354">
        <v>3.2747900000000003E-2</v>
      </c>
      <c r="AK1354">
        <v>999</v>
      </c>
      <c r="AO1354" t="s">
        <v>8641</v>
      </c>
    </row>
    <row r="1355" spans="1:41" x14ac:dyDescent="0.45">
      <c r="A1355" t="s">
        <v>7440</v>
      </c>
      <c r="B1355" t="s">
        <v>59</v>
      </c>
      <c r="C1355">
        <v>2</v>
      </c>
      <c r="D1355">
        <v>2</v>
      </c>
      <c r="F1355">
        <v>4.8477699999999997</v>
      </c>
      <c r="G1355">
        <v>44</v>
      </c>
      <c r="H1355">
        <v>1</v>
      </c>
      <c r="K1355">
        <v>42.7</v>
      </c>
      <c r="L1355">
        <v>186</v>
      </c>
      <c r="M1355">
        <v>36</v>
      </c>
      <c r="N1355">
        <v>25</v>
      </c>
      <c r="O1355">
        <v>23</v>
      </c>
      <c r="P1355">
        <v>6</v>
      </c>
      <c r="Q1355">
        <v>25</v>
      </c>
      <c r="R1355">
        <v>0</v>
      </c>
      <c r="S1355">
        <v>2</v>
      </c>
      <c r="T1355">
        <v>50</v>
      </c>
      <c r="U1355">
        <v>10.538600000000001</v>
      </c>
      <c r="V1355">
        <v>5.2693199999999996</v>
      </c>
      <c r="W1355">
        <v>2</v>
      </c>
      <c r="X1355">
        <v>1.26464</v>
      </c>
      <c r="Y1355">
        <v>0.26881699999999997</v>
      </c>
      <c r="Z1355">
        <v>0.134409</v>
      </c>
      <c r="AA1355">
        <v>0.13440860807895599</v>
      </c>
      <c r="AB1355">
        <v>0.22641500000000001</v>
      </c>
      <c r="AC1355">
        <v>1.4285699999999999</v>
      </c>
      <c r="AD1355">
        <v>0.29126200000000002</v>
      </c>
      <c r="AE1355">
        <v>0.68441099999999999</v>
      </c>
      <c r="AH1355">
        <v>4.6367700000000003</v>
      </c>
      <c r="AI1355">
        <v>-2.5648799999999999E-2</v>
      </c>
      <c r="AJ1355">
        <v>-0.175931</v>
      </c>
      <c r="AK1355">
        <v>999</v>
      </c>
      <c r="AO1355">
        <v>18335</v>
      </c>
    </row>
    <row r="1356" spans="1:41" x14ac:dyDescent="0.45">
      <c r="A1356" t="s">
        <v>8642</v>
      </c>
      <c r="B1356" t="s">
        <v>70</v>
      </c>
      <c r="C1356">
        <v>2</v>
      </c>
      <c r="D1356">
        <v>4</v>
      </c>
      <c r="F1356">
        <v>4.4262300000000003</v>
      </c>
      <c r="G1356">
        <v>42</v>
      </c>
      <c r="H1356">
        <v>0</v>
      </c>
      <c r="K1356">
        <v>42.7</v>
      </c>
      <c r="L1356">
        <v>188</v>
      </c>
      <c r="M1356">
        <v>37</v>
      </c>
      <c r="N1356">
        <v>22</v>
      </c>
      <c r="O1356">
        <v>21</v>
      </c>
      <c r="P1356">
        <v>6</v>
      </c>
      <c r="Q1356">
        <v>25</v>
      </c>
      <c r="R1356">
        <v>1</v>
      </c>
      <c r="S1356">
        <v>1</v>
      </c>
      <c r="T1356">
        <v>52</v>
      </c>
      <c r="U1356">
        <v>10.9602</v>
      </c>
      <c r="V1356">
        <v>5.2693199999999996</v>
      </c>
      <c r="W1356">
        <v>2.08</v>
      </c>
      <c r="X1356">
        <v>1.26464</v>
      </c>
      <c r="Y1356">
        <v>0.27659600000000001</v>
      </c>
      <c r="Z1356">
        <v>0.13297900000000001</v>
      </c>
      <c r="AA1356">
        <v>0.143617019057273</v>
      </c>
      <c r="AB1356">
        <v>0.22839499999999999</v>
      </c>
      <c r="AC1356">
        <v>1.4519899999999999</v>
      </c>
      <c r="AD1356">
        <v>0.29807699999999998</v>
      </c>
      <c r="AE1356">
        <v>0.74626899999999996</v>
      </c>
      <c r="AH1356">
        <v>4.4728399999999997</v>
      </c>
      <c r="AI1356">
        <v>-2.6551399999999999E-2</v>
      </c>
      <c r="AJ1356">
        <v>6.0860999999999997E-3</v>
      </c>
      <c r="AK1356">
        <v>999</v>
      </c>
      <c r="AO1356">
        <v>19493</v>
      </c>
    </row>
    <row r="1357" spans="1:41" x14ac:dyDescent="0.45">
      <c r="A1357" t="s">
        <v>8643</v>
      </c>
      <c r="B1357" t="s">
        <v>70</v>
      </c>
      <c r="C1357">
        <v>4</v>
      </c>
      <c r="D1357">
        <v>5</v>
      </c>
      <c r="F1357">
        <v>4.6110100000000003</v>
      </c>
      <c r="G1357">
        <v>37</v>
      </c>
      <c r="H1357">
        <v>3</v>
      </c>
      <c r="K1357">
        <v>52.7</v>
      </c>
      <c r="L1357">
        <v>240</v>
      </c>
      <c r="M1357">
        <v>52</v>
      </c>
      <c r="N1357">
        <v>29</v>
      </c>
      <c r="O1357">
        <v>27</v>
      </c>
      <c r="P1357">
        <v>6</v>
      </c>
      <c r="Q1357">
        <v>30</v>
      </c>
      <c r="R1357">
        <v>1</v>
      </c>
      <c r="S1357">
        <v>2</v>
      </c>
      <c r="T1357">
        <v>48</v>
      </c>
      <c r="U1357">
        <v>8.1973400000000005</v>
      </c>
      <c r="V1357">
        <v>5.1233399999999998</v>
      </c>
      <c r="W1357">
        <v>1.6</v>
      </c>
      <c r="X1357">
        <v>1.02467</v>
      </c>
      <c r="Y1357">
        <v>0.2</v>
      </c>
      <c r="Z1357">
        <v>0.125</v>
      </c>
      <c r="AA1357">
        <v>7.5000002980232197E-2</v>
      </c>
      <c r="AB1357">
        <v>0.25</v>
      </c>
      <c r="AC1357">
        <v>1.5559799999999999</v>
      </c>
      <c r="AD1357">
        <v>0.29870099999999999</v>
      </c>
      <c r="AE1357">
        <v>0.720109</v>
      </c>
      <c r="AH1357">
        <v>4.7351200000000002</v>
      </c>
      <c r="AI1357">
        <v>-2.8202899999999999E-2</v>
      </c>
      <c r="AJ1357">
        <v>-2.3880999999999999E-2</v>
      </c>
      <c r="AK1357">
        <v>999</v>
      </c>
      <c r="AO1357" t="s">
        <v>8644</v>
      </c>
    </row>
    <row r="1358" spans="1:41" x14ac:dyDescent="0.45">
      <c r="A1358" t="s">
        <v>5033</v>
      </c>
      <c r="B1358" t="s">
        <v>130</v>
      </c>
      <c r="C1358">
        <v>2</v>
      </c>
      <c r="D1358">
        <v>3</v>
      </c>
      <c r="F1358">
        <v>4.6308699999999998</v>
      </c>
      <c r="G1358">
        <v>36</v>
      </c>
      <c r="H1358">
        <v>0</v>
      </c>
      <c r="K1358">
        <v>44.7</v>
      </c>
      <c r="L1358">
        <v>200</v>
      </c>
      <c r="M1358">
        <v>38</v>
      </c>
      <c r="N1358">
        <v>25</v>
      </c>
      <c r="O1358">
        <v>23</v>
      </c>
      <c r="P1358">
        <v>6</v>
      </c>
      <c r="Q1358">
        <v>23</v>
      </c>
      <c r="R1358">
        <v>0</v>
      </c>
      <c r="S1358">
        <v>8</v>
      </c>
      <c r="T1358">
        <v>52</v>
      </c>
      <c r="U1358">
        <v>10.469799999999999</v>
      </c>
      <c r="V1358">
        <v>4.6308699999999998</v>
      </c>
      <c r="W1358">
        <v>2.2608700000000002</v>
      </c>
      <c r="X1358">
        <v>1.2080500000000001</v>
      </c>
      <c r="Y1358">
        <v>0.26</v>
      </c>
      <c r="Z1358">
        <v>0.115</v>
      </c>
      <c r="AA1358">
        <v>0.14499998837709399</v>
      </c>
      <c r="AB1358">
        <v>0.224852</v>
      </c>
      <c r="AC1358">
        <v>1.3646499999999999</v>
      </c>
      <c r="AD1358">
        <v>0.28828799999999999</v>
      </c>
      <c r="AE1358">
        <v>0.68441099999999999</v>
      </c>
      <c r="AH1358">
        <v>4.7539199999999999</v>
      </c>
      <c r="AI1358">
        <v>-2.8461699999999999E-2</v>
      </c>
      <c r="AJ1358">
        <v>-2.2357599999999998E-2</v>
      </c>
      <c r="AK1358">
        <v>999</v>
      </c>
      <c r="AO1358" t="s">
        <v>5035</v>
      </c>
    </row>
    <row r="1359" spans="1:41" x14ac:dyDescent="0.45">
      <c r="A1359" t="s">
        <v>8645</v>
      </c>
      <c r="B1359" t="s">
        <v>170</v>
      </c>
      <c r="C1359">
        <v>2</v>
      </c>
      <c r="D1359">
        <v>3</v>
      </c>
      <c r="F1359">
        <v>4.5400600000000004</v>
      </c>
      <c r="G1359">
        <v>26</v>
      </c>
      <c r="H1359">
        <v>1</v>
      </c>
      <c r="K1359">
        <v>33.700000000000003</v>
      </c>
      <c r="L1359">
        <v>153</v>
      </c>
      <c r="M1359">
        <v>30</v>
      </c>
      <c r="N1359">
        <v>18</v>
      </c>
      <c r="O1359">
        <v>17</v>
      </c>
      <c r="P1359">
        <v>4</v>
      </c>
      <c r="Q1359">
        <v>22</v>
      </c>
      <c r="R1359">
        <v>0</v>
      </c>
      <c r="S1359">
        <v>1</v>
      </c>
      <c r="T1359">
        <v>36</v>
      </c>
      <c r="U1359">
        <v>9.6142400000000006</v>
      </c>
      <c r="V1359">
        <v>5.8753700000000002</v>
      </c>
      <c r="W1359">
        <v>1.63636</v>
      </c>
      <c r="X1359">
        <v>1.0682499999999999</v>
      </c>
      <c r="Y1359">
        <v>0.235294</v>
      </c>
      <c r="Z1359">
        <v>0.143791</v>
      </c>
      <c r="AA1359">
        <v>9.1503262519836398E-2</v>
      </c>
      <c r="AB1359">
        <v>0.230769</v>
      </c>
      <c r="AC1359">
        <v>1.5430299999999999</v>
      </c>
      <c r="AD1359">
        <v>0.28888900000000001</v>
      </c>
      <c r="AE1359">
        <v>0.73275900000000005</v>
      </c>
      <c r="AH1359">
        <v>4.7090500000000004</v>
      </c>
      <c r="AI1359">
        <v>-2.9453300000000002E-2</v>
      </c>
      <c r="AJ1359">
        <v>4.2230299999999998E-2</v>
      </c>
      <c r="AK1359">
        <v>999</v>
      </c>
      <c r="AO1359" t="s">
        <v>8646</v>
      </c>
    </row>
    <row r="1360" spans="1:41" x14ac:dyDescent="0.45">
      <c r="A1360" t="s">
        <v>8647</v>
      </c>
      <c r="B1360" t="s">
        <v>178</v>
      </c>
      <c r="C1360">
        <v>4</v>
      </c>
      <c r="D1360">
        <v>4</v>
      </c>
      <c r="F1360">
        <v>4.4013499999999999</v>
      </c>
      <c r="G1360">
        <v>45</v>
      </c>
      <c r="H1360">
        <v>0</v>
      </c>
      <c r="K1360">
        <v>59.3</v>
      </c>
      <c r="L1360">
        <v>252</v>
      </c>
      <c r="M1360">
        <v>52</v>
      </c>
      <c r="N1360">
        <v>31</v>
      </c>
      <c r="O1360">
        <v>29</v>
      </c>
      <c r="P1360">
        <v>8</v>
      </c>
      <c r="Q1360">
        <v>23</v>
      </c>
      <c r="R1360">
        <v>0</v>
      </c>
      <c r="S1360">
        <v>8</v>
      </c>
      <c r="T1360">
        <v>57</v>
      </c>
      <c r="U1360">
        <v>8.6509300000000007</v>
      </c>
      <c r="V1360">
        <v>3.4907300000000001</v>
      </c>
      <c r="W1360">
        <v>2.4782600000000001</v>
      </c>
      <c r="X1360">
        <v>1.21417</v>
      </c>
      <c r="Y1360">
        <v>0.22619</v>
      </c>
      <c r="Z1360">
        <v>9.1269799999999998E-2</v>
      </c>
      <c r="AA1360">
        <v>0.134920634329319</v>
      </c>
      <c r="AB1360">
        <v>0.235294</v>
      </c>
      <c r="AC1360">
        <v>1.2647600000000001</v>
      </c>
      <c r="AD1360">
        <v>0.282051</v>
      </c>
      <c r="AE1360">
        <v>0.68965500000000002</v>
      </c>
      <c r="AH1360">
        <v>4.6547000000000001</v>
      </c>
      <c r="AI1360">
        <v>-3.0998600000000001E-2</v>
      </c>
      <c r="AJ1360">
        <v>4.5744600000000003E-2</v>
      </c>
      <c r="AK1360">
        <v>999</v>
      </c>
      <c r="AO1360" t="s">
        <v>8648</v>
      </c>
    </row>
    <row r="1361" spans="1:41" x14ac:dyDescent="0.45">
      <c r="A1361" t="s">
        <v>6370</v>
      </c>
      <c r="B1361" t="s">
        <v>89</v>
      </c>
      <c r="C1361">
        <v>4</v>
      </c>
      <c r="D1361">
        <v>3</v>
      </c>
      <c r="F1361">
        <v>4.2603499999999999</v>
      </c>
      <c r="G1361">
        <v>33</v>
      </c>
      <c r="H1361">
        <v>0</v>
      </c>
      <c r="K1361">
        <v>50.7</v>
      </c>
      <c r="L1361">
        <v>220</v>
      </c>
      <c r="M1361">
        <v>47</v>
      </c>
      <c r="N1361">
        <v>26</v>
      </c>
      <c r="O1361">
        <v>24</v>
      </c>
      <c r="P1361">
        <v>7</v>
      </c>
      <c r="Q1361">
        <v>21</v>
      </c>
      <c r="R1361">
        <v>0</v>
      </c>
      <c r="S1361">
        <v>3</v>
      </c>
      <c r="T1361">
        <v>52</v>
      </c>
      <c r="U1361">
        <v>9.2307699999999997</v>
      </c>
      <c r="V1361">
        <v>3.7278099999999998</v>
      </c>
      <c r="W1361">
        <v>2.4761899999999999</v>
      </c>
      <c r="X1361">
        <v>1.2425999999999999</v>
      </c>
      <c r="Y1361">
        <v>0.23636399999999999</v>
      </c>
      <c r="Z1361">
        <v>9.5454499999999998E-2</v>
      </c>
      <c r="AA1361">
        <v>0.14090909063816001</v>
      </c>
      <c r="AB1361">
        <v>0.23979600000000001</v>
      </c>
      <c r="AC1361">
        <v>1.3412200000000001</v>
      </c>
      <c r="AD1361">
        <v>0.29197099999999998</v>
      </c>
      <c r="AE1361">
        <v>0.72164899999999998</v>
      </c>
      <c r="AH1361">
        <v>4.4187500000000002</v>
      </c>
      <c r="AI1361">
        <v>-3.10262E-2</v>
      </c>
      <c r="AJ1361">
        <v>2.1853600000000001E-2</v>
      </c>
      <c r="AK1361">
        <v>999</v>
      </c>
      <c r="AO1361">
        <v>27694</v>
      </c>
    </row>
    <row r="1362" spans="1:41" x14ac:dyDescent="0.45">
      <c r="A1362" t="s">
        <v>8649</v>
      </c>
      <c r="C1362">
        <v>1</v>
      </c>
      <c r="D1362">
        <v>3</v>
      </c>
      <c r="F1362">
        <v>4.77454</v>
      </c>
      <c r="G1362">
        <v>32</v>
      </c>
      <c r="H1362">
        <v>1</v>
      </c>
      <c r="K1362">
        <v>37.700000000000003</v>
      </c>
      <c r="L1362">
        <v>167</v>
      </c>
      <c r="M1362">
        <v>39</v>
      </c>
      <c r="N1362">
        <v>21</v>
      </c>
      <c r="O1362">
        <v>20</v>
      </c>
      <c r="P1362">
        <v>5</v>
      </c>
      <c r="Q1362">
        <v>14</v>
      </c>
      <c r="R1362">
        <v>0</v>
      </c>
      <c r="S1362">
        <v>2</v>
      </c>
      <c r="T1362">
        <v>29</v>
      </c>
      <c r="U1362">
        <v>6.9230799999999997</v>
      </c>
      <c r="V1362">
        <v>3.3421799999999999</v>
      </c>
      <c r="W1362">
        <v>2.0714299999999999</v>
      </c>
      <c r="X1362">
        <v>1.19363</v>
      </c>
      <c r="Y1362">
        <v>0.173653</v>
      </c>
      <c r="Z1362">
        <v>8.3832299999999998E-2</v>
      </c>
      <c r="AA1362">
        <v>8.9820355176925604E-2</v>
      </c>
      <c r="AB1362">
        <v>0.25827800000000001</v>
      </c>
      <c r="AC1362">
        <v>1.40584</v>
      </c>
      <c r="AD1362">
        <v>0.29059800000000002</v>
      </c>
      <c r="AE1362">
        <v>0.69565200000000005</v>
      </c>
      <c r="AH1362">
        <v>4.7139300000000004</v>
      </c>
      <c r="AI1362">
        <v>-3.1479699999999999E-2</v>
      </c>
      <c r="AJ1362">
        <v>-9.4959500000000002E-4</v>
      </c>
      <c r="AK1362">
        <v>999</v>
      </c>
      <c r="AO1362" t="s">
        <v>8650</v>
      </c>
    </row>
    <row r="1363" spans="1:41" x14ac:dyDescent="0.45">
      <c r="A1363" t="s">
        <v>8651</v>
      </c>
      <c r="C1363">
        <v>2</v>
      </c>
      <c r="D1363">
        <v>3</v>
      </c>
      <c r="F1363">
        <v>5.4362399999999997</v>
      </c>
      <c r="G1363">
        <v>20</v>
      </c>
      <c r="H1363">
        <v>5</v>
      </c>
      <c r="K1363">
        <v>44.7</v>
      </c>
      <c r="L1363">
        <v>206</v>
      </c>
      <c r="M1363">
        <v>47</v>
      </c>
      <c r="N1363">
        <v>29</v>
      </c>
      <c r="O1363">
        <v>27</v>
      </c>
      <c r="P1363">
        <v>7</v>
      </c>
      <c r="Q1363">
        <v>24</v>
      </c>
      <c r="R1363">
        <v>0</v>
      </c>
      <c r="S1363">
        <v>2</v>
      </c>
      <c r="T1363">
        <v>37</v>
      </c>
      <c r="U1363">
        <v>7.4496599999999997</v>
      </c>
      <c r="V1363">
        <v>4.8322099999999999</v>
      </c>
      <c r="W1363">
        <v>1.5416700000000001</v>
      </c>
      <c r="X1363">
        <v>1.4094</v>
      </c>
      <c r="Y1363">
        <v>0.17961199999999999</v>
      </c>
      <c r="Z1363">
        <v>0.116505</v>
      </c>
      <c r="AA1363">
        <v>6.3106797635555198E-2</v>
      </c>
      <c r="AB1363">
        <v>0.26111099999999998</v>
      </c>
      <c r="AC1363">
        <v>1.5883700000000001</v>
      </c>
      <c r="AD1363">
        <v>0.29411799999999999</v>
      </c>
      <c r="AE1363">
        <v>0.68627499999999997</v>
      </c>
      <c r="AH1363">
        <v>5.3803200000000002</v>
      </c>
      <c r="AI1363">
        <v>-3.2377299999999998E-2</v>
      </c>
      <c r="AJ1363">
        <v>-0.12736800000000001</v>
      </c>
      <c r="AK1363">
        <v>999</v>
      </c>
      <c r="AO1363" t="s">
        <v>8652</v>
      </c>
    </row>
    <row r="1364" spans="1:41" x14ac:dyDescent="0.45">
      <c r="A1364" t="s">
        <v>8653</v>
      </c>
      <c r="C1364">
        <v>2</v>
      </c>
      <c r="D1364">
        <v>4</v>
      </c>
      <c r="F1364">
        <v>5.1203500000000002</v>
      </c>
      <c r="G1364">
        <v>33</v>
      </c>
      <c r="H1364">
        <v>3</v>
      </c>
      <c r="K1364">
        <v>45.7</v>
      </c>
      <c r="L1364">
        <v>207</v>
      </c>
      <c r="M1364">
        <v>48</v>
      </c>
      <c r="N1364">
        <v>28</v>
      </c>
      <c r="O1364">
        <v>26</v>
      </c>
      <c r="P1364">
        <v>6</v>
      </c>
      <c r="Q1364">
        <v>22</v>
      </c>
      <c r="R1364">
        <v>0</v>
      </c>
      <c r="S1364">
        <v>4</v>
      </c>
      <c r="T1364">
        <v>39</v>
      </c>
      <c r="U1364">
        <v>7.6805199999999996</v>
      </c>
      <c r="V1364">
        <v>4.3326000000000002</v>
      </c>
      <c r="W1364">
        <v>1.7727299999999999</v>
      </c>
      <c r="X1364">
        <v>1.1816199999999999</v>
      </c>
      <c r="Y1364">
        <v>0.18840599999999999</v>
      </c>
      <c r="Z1364">
        <v>0.10628</v>
      </c>
      <c r="AA1364">
        <v>8.2125604152679402E-2</v>
      </c>
      <c r="AB1364">
        <v>0.26519300000000001</v>
      </c>
      <c r="AC1364">
        <v>1.53173</v>
      </c>
      <c r="AD1364">
        <v>0.30882399999999999</v>
      </c>
      <c r="AE1364">
        <v>0.68181800000000004</v>
      </c>
      <c r="AH1364">
        <v>4.9618200000000003</v>
      </c>
      <c r="AI1364">
        <v>-3.4076599999999999E-2</v>
      </c>
      <c r="AJ1364">
        <v>-1.2678099999999999E-2</v>
      </c>
      <c r="AK1364">
        <v>999</v>
      </c>
      <c r="AO1364" t="s">
        <v>8654</v>
      </c>
    </row>
    <row r="1365" spans="1:41" x14ac:dyDescent="0.45">
      <c r="A1365" t="s">
        <v>8655</v>
      </c>
      <c r="C1365">
        <v>3</v>
      </c>
      <c r="D1365">
        <v>4</v>
      </c>
      <c r="F1365">
        <v>5.1832500000000001</v>
      </c>
      <c r="G1365">
        <v>20</v>
      </c>
      <c r="H1365">
        <v>5</v>
      </c>
      <c r="K1365">
        <v>57.3</v>
      </c>
      <c r="L1365">
        <v>266</v>
      </c>
      <c r="M1365">
        <v>55</v>
      </c>
      <c r="N1365">
        <v>35</v>
      </c>
      <c r="O1365">
        <v>33</v>
      </c>
      <c r="P1365">
        <v>7</v>
      </c>
      <c r="Q1365">
        <v>36</v>
      </c>
      <c r="R1365">
        <v>0</v>
      </c>
      <c r="S1365">
        <v>6</v>
      </c>
      <c r="T1365">
        <v>52</v>
      </c>
      <c r="U1365">
        <v>8.1675400000000007</v>
      </c>
      <c r="V1365">
        <v>5.6544499999999998</v>
      </c>
      <c r="W1365">
        <v>1.4444399999999999</v>
      </c>
      <c r="X1365">
        <v>1.09948</v>
      </c>
      <c r="Y1365">
        <v>0.195489</v>
      </c>
      <c r="Z1365">
        <v>0.13533800000000001</v>
      </c>
      <c r="AA1365">
        <v>6.0150370001792901E-2</v>
      </c>
      <c r="AB1365">
        <v>0.245536</v>
      </c>
      <c r="AC1365">
        <v>1.58813</v>
      </c>
      <c r="AD1365">
        <v>0.29090899999999997</v>
      </c>
      <c r="AE1365">
        <v>0.68965500000000002</v>
      </c>
      <c r="AH1365">
        <v>5.2271200000000002</v>
      </c>
      <c r="AI1365">
        <v>-3.4371499999999999E-2</v>
      </c>
      <c r="AJ1365">
        <v>-0.12894800000000001</v>
      </c>
      <c r="AK1365">
        <v>999</v>
      </c>
      <c r="AO1365" t="s">
        <v>8656</v>
      </c>
    </row>
    <row r="1366" spans="1:41" x14ac:dyDescent="0.45">
      <c r="A1366" t="s">
        <v>7433</v>
      </c>
      <c r="B1366" t="s">
        <v>46</v>
      </c>
      <c r="C1366">
        <v>3</v>
      </c>
      <c r="D1366">
        <v>3</v>
      </c>
      <c r="F1366">
        <v>4.8257399999999997</v>
      </c>
      <c r="G1366">
        <v>43</v>
      </c>
      <c r="H1366">
        <v>0</v>
      </c>
      <c r="K1366">
        <v>37.299999999999997</v>
      </c>
      <c r="L1366">
        <v>167</v>
      </c>
      <c r="M1366">
        <v>34</v>
      </c>
      <c r="N1366">
        <v>21</v>
      </c>
      <c r="O1366">
        <v>20</v>
      </c>
      <c r="P1366">
        <v>6</v>
      </c>
      <c r="Q1366">
        <v>21</v>
      </c>
      <c r="R1366">
        <v>0</v>
      </c>
      <c r="S1366">
        <v>3</v>
      </c>
      <c r="T1366">
        <v>46</v>
      </c>
      <c r="U1366">
        <v>11.0992</v>
      </c>
      <c r="V1366">
        <v>5.0670200000000003</v>
      </c>
      <c r="W1366">
        <v>2.19048</v>
      </c>
      <c r="X1366">
        <v>1.4477199999999999</v>
      </c>
      <c r="Y1366">
        <v>0.275449</v>
      </c>
      <c r="Z1366">
        <v>0.125749</v>
      </c>
      <c r="AA1366">
        <v>0.149700596928596</v>
      </c>
      <c r="AB1366">
        <v>0.237762</v>
      </c>
      <c r="AC1366">
        <v>1.4745299999999999</v>
      </c>
      <c r="AD1366">
        <v>0.30769200000000002</v>
      </c>
      <c r="AE1366">
        <v>0.72961399999999998</v>
      </c>
      <c r="AH1366">
        <v>4.8099999999999996</v>
      </c>
      <c r="AI1366">
        <v>-3.4570099999999999E-2</v>
      </c>
      <c r="AJ1366">
        <v>-9.1477500000000003E-2</v>
      </c>
      <c r="AK1366">
        <v>999</v>
      </c>
      <c r="AO1366">
        <v>9761</v>
      </c>
    </row>
    <row r="1367" spans="1:41" x14ac:dyDescent="0.45">
      <c r="A1367" t="s">
        <v>7379</v>
      </c>
      <c r="B1367" t="s">
        <v>104</v>
      </c>
      <c r="C1367">
        <v>3</v>
      </c>
      <c r="D1367">
        <v>4</v>
      </c>
      <c r="F1367">
        <v>4.8913000000000002</v>
      </c>
      <c r="G1367">
        <v>45</v>
      </c>
      <c r="H1367">
        <v>3</v>
      </c>
      <c r="K1367">
        <v>46</v>
      </c>
      <c r="L1367">
        <v>209</v>
      </c>
      <c r="M1367">
        <v>48</v>
      </c>
      <c r="N1367">
        <v>27</v>
      </c>
      <c r="O1367">
        <v>25</v>
      </c>
      <c r="P1367">
        <v>7</v>
      </c>
      <c r="Q1367">
        <v>23</v>
      </c>
      <c r="R1367">
        <v>1</v>
      </c>
      <c r="S1367">
        <v>2</v>
      </c>
      <c r="T1367">
        <v>42</v>
      </c>
      <c r="U1367">
        <v>8.21739</v>
      </c>
      <c r="V1367">
        <v>4.5</v>
      </c>
      <c r="W1367">
        <v>1.82609</v>
      </c>
      <c r="X1367">
        <v>1.36957</v>
      </c>
      <c r="Y1367">
        <v>0.200957</v>
      </c>
      <c r="Z1367">
        <v>0.11004800000000001</v>
      </c>
      <c r="AA1367">
        <v>9.0909093618392903E-2</v>
      </c>
      <c r="AB1367">
        <v>0.26086999999999999</v>
      </c>
      <c r="AC1367">
        <v>1.54348</v>
      </c>
      <c r="AD1367">
        <v>0.30370399999999997</v>
      </c>
      <c r="AE1367">
        <v>0.71895399999999998</v>
      </c>
      <c r="AH1367">
        <v>5.0376500000000002</v>
      </c>
      <c r="AI1367">
        <v>-3.5057900000000003E-2</v>
      </c>
      <c r="AJ1367">
        <v>-2.6316800000000001E-2</v>
      </c>
      <c r="AK1367">
        <v>999</v>
      </c>
      <c r="AO1367">
        <v>13133</v>
      </c>
    </row>
    <row r="1368" spans="1:41" x14ac:dyDescent="0.45">
      <c r="A1368" t="s">
        <v>8657</v>
      </c>
      <c r="B1368" t="s">
        <v>18</v>
      </c>
      <c r="C1368">
        <v>3</v>
      </c>
      <c r="D1368">
        <v>4</v>
      </c>
      <c r="F1368">
        <v>5.1176500000000003</v>
      </c>
      <c r="G1368">
        <v>19</v>
      </c>
      <c r="H1368">
        <v>7</v>
      </c>
      <c r="K1368">
        <v>51</v>
      </c>
      <c r="L1368">
        <v>239</v>
      </c>
      <c r="M1368">
        <v>53</v>
      </c>
      <c r="N1368">
        <v>31</v>
      </c>
      <c r="O1368">
        <v>29</v>
      </c>
      <c r="P1368">
        <v>6</v>
      </c>
      <c r="Q1368">
        <v>31</v>
      </c>
      <c r="R1368">
        <v>0</v>
      </c>
      <c r="S1368">
        <v>4</v>
      </c>
      <c r="T1368">
        <v>41</v>
      </c>
      <c r="U1368">
        <v>7.23529</v>
      </c>
      <c r="V1368">
        <v>5.4705899999999996</v>
      </c>
      <c r="W1368">
        <v>1.3225800000000001</v>
      </c>
      <c r="X1368">
        <v>1.0588200000000001</v>
      </c>
      <c r="Y1368">
        <v>0.17154800000000001</v>
      </c>
      <c r="Z1368">
        <v>0.12970699999999999</v>
      </c>
      <c r="AA1368">
        <v>4.1841000318527201E-2</v>
      </c>
      <c r="AB1368">
        <v>0.25980399999999998</v>
      </c>
      <c r="AC1368">
        <v>1.64706</v>
      </c>
      <c r="AD1368">
        <v>0.29936299999999999</v>
      </c>
      <c r="AE1368">
        <v>0.70105799999999996</v>
      </c>
      <c r="AH1368">
        <v>5.23543</v>
      </c>
      <c r="AI1368">
        <v>-3.5273100000000002E-2</v>
      </c>
      <c r="AJ1368">
        <v>0.111415</v>
      </c>
      <c r="AK1368">
        <v>999</v>
      </c>
      <c r="AO1368" t="s">
        <v>8658</v>
      </c>
    </row>
    <row r="1369" spans="1:41" x14ac:dyDescent="0.45">
      <c r="A1369" t="s">
        <v>8659</v>
      </c>
      <c r="B1369" t="s">
        <v>191</v>
      </c>
      <c r="C1369">
        <v>2</v>
      </c>
      <c r="D1369">
        <v>3</v>
      </c>
      <c r="F1369">
        <v>4.5957400000000002</v>
      </c>
      <c r="G1369">
        <v>31</v>
      </c>
      <c r="H1369">
        <v>2</v>
      </c>
      <c r="K1369">
        <v>47</v>
      </c>
      <c r="L1369">
        <v>211</v>
      </c>
      <c r="M1369">
        <v>42</v>
      </c>
      <c r="N1369">
        <v>26</v>
      </c>
      <c r="O1369">
        <v>24</v>
      </c>
      <c r="P1369">
        <v>6</v>
      </c>
      <c r="Q1369">
        <v>28</v>
      </c>
      <c r="R1369">
        <v>0</v>
      </c>
      <c r="S1369">
        <v>2</v>
      </c>
      <c r="T1369">
        <v>48</v>
      </c>
      <c r="U1369">
        <v>9.1914899999999999</v>
      </c>
      <c r="V1369">
        <v>5.3616999999999999</v>
      </c>
      <c r="W1369">
        <v>1.7142900000000001</v>
      </c>
      <c r="X1369">
        <v>1.1489400000000001</v>
      </c>
      <c r="Y1369">
        <v>0.227488</v>
      </c>
      <c r="Z1369">
        <v>0.13270100000000001</v>
      </c>
      <c r="AA1369">
        <v>9.4786718487739494E-2</v>
      </c>
      <c r="AB1369">
        <v>0.232044</v>
      </c>
      <c r="AC1369">
        <v>1.48936</v>
      </c>
      <c r="AD1369">
        <v>0.28346500000000002</v>
      </c>
      <c r="AE1369">
        <v>0.71428599999999998</v>
      </c>
      <c r="AH1369">
        <v>4.7869599999999997</v>
      </c>
      <c r="AI1369">
        <v>-3.58131E-2</v>
      </c>
      <c r="AJ1369">
        <v>4.2861400000000001E-2</v>
      </c>
      <c r="AK1369">
        <v>999</v>
      </c>
      <c r="AO1369" t="s">
        <v>8660</v>
      </c>
    </row>
    <row r="1370" spans="1:41" x14ac:dyDescent="0.45">
      <c r="A1370" t="s">
        <v>5643</v>
      </c>
      <c r="B1370" t="s">
        <v>130</v>
      </c>
      <c r="C1370">
        <v>2</v>
      </c>
      <c r="D1370">
        <v>2</v>
      </c>
      <c r="F1370">
        <v>5.0487799999999998</v>
      </c>
      <c r="G1370">
        <v>30</v>
      </c>
      <c r="H1370">
        <v>1</v>
      </c>
      <c r="K1370">
        <v>41</v>
      </c>
      <c r="L1370">
        <v>184</v>
      </c>
      <c r="M1370">
        <v>39</v>
      </c>
      <c r="N1370">
        <v>25</v>
      </c>
      <c r="O1370">
        <v>23</v>
      </c>
      <c r="P1370">
        <v>6</v>
      </c>
      <c r="Q1370">
        <v>22</v>
      </c>
      <c r="R1370">
        <v>0</v>
      </c>
      <c r="S1370">
        <v>2</v>
      </c>
      <c r="T1370">
        <v>41</v>
      </c>
      <c r="U1370">
        <v>9</v>
      </c>
      <c r="V1370">
        <v>4.8292700000000002</v>
      </c>
      <c r="W1370">
        <v>1.86364</v>
      </c>
      <c r="X1370">
        <v>1.31707</v>
      </c>
      <c r="Y1370">
        <v>0.222826</v>
      </c>
      <c r="Z1370">
        <v>0.119565</v>
      </c>
      <c r="AA1370">
        <v>0.103260874748229</v>
      </c>
      <c r="AB1370">
        <v>0.24374999999999999</v>
      </c>
      <c r="AC1370">
        <v>1.4878</v>
      </c>
      <c r="AD1370">
        <v>0.29203499999999999</v>
      </c>
      <c r="AE1370">
        <v>0.68441099999999999</v>
      </c>
      <c r="AH1370">
        <v>4.9135799999999996</v>
      </c>
      <c r="AI1370">
        <v>-3.6165700000000002E-2</v>
      </c>
      <c r="AJ1370">
        <v>-0.16103000000000001</v>
      </c>
      <c r="AK1370">
        <v>999</v>
      </c>
      <c r="AO1370">
        <v>21229</v>
      </c>
    </row>
    <row r="1371" spans="1:41" x14ac:dyDescent="0.45">
      <c r="A1371" t="s">
        <v>8661</v>
      </c>
      <c r="B1371" t="s">
        <v>178</v>
      </c>
      <c r="C1371">
        <v>2</v>
      </c>
      <c r="D1371">
        <v>3</v>
      </c>
      <c r="F1371">
        <v>4.6652300000000002</v>
      </c>
      <c r="G1371">
        <v>26</v>
      </c>
      <c r="H1371">
        <v>1</v>
      </c>
      <c r="K1371">
        <v>46.3</v>
      </c>
      <c r="L1371">
        <v>204</v>
      </c>
      <c r="M1371">
        <v>44</v>
      </c>
      <c r="N1371">
        <v>26</v>
      </c>
      <c r="O1371">
        <v>24</v>
      </c>
      <c r="P1371">
        <v>7</v>
      </c>
      <c r="Q1371">
        <v>23</v>
      </c>
      <c r="R1371">
        <v>0</v>
      </c>
      <c r="S1371">
        <v>1</v>
      </c>
      <c r="T1371">
        <v>45</v>
      </c>
      <c r="U1371">
        <v>8.7472999999999992</v>
      </c>
      <c r="V1371">
        <v>4.4708399999999999</v>
      </c>
      <c r="W1371">
        <v>1.95652</v>
      </c>
      <c r="X1371">
        <v>1.36069</v>
      </c>
      <c r="Y1371">
        <v>0.22058800000000001</v>
      </c>
      <c r="Z1371">
        <v>0.112745</v>
      </c>
      <c r="AA1371">
        <v>0.10784313827753</v>
      </c>
      <c r="AB1371">
        <v>0.24444399999999999</v>
      </c>
      <c r="AC1371">
        <v>1.4470799999999999</v>
      </c>
      <c r="AD1371">
        <v>0.28906199999999999</v>
      </c>
      <c r="AE1371">
        <v>0.71678299999999995</v>
      </c>
      <c r="AH1371">
        <v>4.8317100000000002</v>
      </c>
      <c r="AI1371">
        <v>-3.6268599999999998E-2</v>
      </c>
      <c r="AJ1371">
        <v>-6.9435999999999998E-2</v>
      </c>
      <c r="AK1371">
        <v>999</v>
      </c>
      <c r="AO1371" t="s">
        <v>8662</v>
      </c>
    </row>
    <row r="1372" spans="1:41" x14ac:dyDescent="0.45">
      <c r="A1372" t="s">
        <v>7578</v>
      </c>
      <c r="B1372" t="s">
        <v>130</v>
      </c>
      <c r="C1372">
        <v>1</v>
      </c>
      <c r="D1372">
        <v>1</v>
      </c>
      <c r="F1372">
        <v>4.4680900000000001</v>
      </c>
      <c r="G1372">
        <v>40</v>
      </c>
      <c r="H1372">
        <v>0</v>
      </c>
      <c r="K1372">
        <v>42.3</v>
      </c>
      <c r="L1372">
        <v>183</v>
      </c>
      <c r="M1372">
        <v>37</v>
      </c>
      <c r="N1372">
        <v>22</v>
      </c>
      <c r="O1372">
        <v>21</v>
      </c>
      <c r="P1372">
        <v>6</v>
      </c>
      <c r="Q1372">
        <v>21</v>
      </c>
      <c r="R1372">
        <v>1</v>
      </c>
      <c r="S1372">
        <v>3</v>
      </c>
      <c r="T1372">
        <v>45</v>
      </c>
      <c r="U1372">
        <v>9.5744699999999998</v>
      </c>
      <c r="V1372">
        <v>4.4680900000000001</v>
      </c>
      <c r="W1372">
        <v>2.1428600000000002</v>
      </c>
      <c r="X1372">
        <v>1.2766</v>
      </c>
      <c r="Y1372">
        <v>0.24590200000000001</v>
      </c>
      <c r="Z1372">
        <v>0.11475399999999999</v>
      </c>
      <c r="AA1372">
        <v>0.13114754855632699</v>
      </c>
      <c r="AB1372">
        <v>0.23270399999999999</v>
      </c>
      <c r="AC1372">
        <v>1.3711599999999999</v>
      </c>
      <c r="AD1372">
        <v>0.28703699999999999</v>
      </c>
      <c r="AE1372">
        <v>0.72580599999999995</v>
      </c>
      <c r="AH1372">
        <v>4.6734799999999996</v>
      </c>
      <c r="AI1372">
        <v>-3.7206299999999998E-2</v>
      </c>
      <c r="AJ1372">
        <v>1.1866099999999999E-2</v>
      </c>
      <c r="AK1372">
        <v>999</v>
      </c>
      <c r="AO1372">
        <v>19330</v>
      </c>
    </row>
    <row r="1373" spans="1:41" x14ac:dyDescent="0.45">
      <c r="A1373" t="s">
        <v>8663</v>
      </c>
      <c r="C1373">
        <v>2</v>
      </c>
      <c r="D1373">
        <v>2</v>
      </c>
      <c r="F1373">
        <v>4.9131499999999999</v>
      </c>
      <c r="G1373">
        <v>35</v>
      </c>
      <c r="H1373">
        <v>3</v>
      </c>
      <c r="K1373">
        <v>40.299999999999997</v>
      </c>
      <c r="L1373">
        <v>183</v>
      </c>
      <c r="M1373">
        <v>32</v>
      </c>
      <c r="N1373">
        <v>24</v>
      </c>
      <c r="O1373">
        <v>22</v>
      </c>
      <c r="P1373">
        <v>5</v>
      </c>
      <c r="Q1373">
        <v>26</v>
      </c>
      <c r="R1373">
        <v>0</v>
      </c>
      <c r="S1373">
        <v>7</v>
      </c>
      <c r="T1373">
        <v>50</v>
      </c>
      <c r="U1373">
        <v>11.1663</v>
      </c>
      <c r="V1373">
        <v>5.8064499999999999</v>
      </c>
      <c r="W1373">
        <v>1.9230799999999999</v>
      </c>
      <c r="X1373">
        <v>1.11663</v>
      </c>
      <c r="Y1373">
        <v>0.27322400000000002</v>
      </c>
      <c r="Z1373">
        <v>0.14207700000000001</v>
      </c>
      <c r="AA1373">
        <v>0.13114754855632699</v>
      </c>
      <c r="AB1373">
        <v>0.21333299999999999</v>
      </c>
      <c r="AC1373">
        <v>1.4392100000000001</v>
      </c>
      <c r="AD1373">
        <v>0.28421099999999999</v>
      </c>
      <c r="AE1373">
        <v>0.66666700000000001</v>
      </c>
      <c r="AH1373">
        <v>4.8431300000000004</v>
      </c>
      <c r="AI1373">
        <v>-3.7997299999999998E-2</v>
      </c>
      <c r="AJ1373">
        <v>-0.14410300000000001</v>
      </c>
      <c r="AK1373">
        <v>999</v>
      </c>
      <c r="AO1373">
        <v>19848</v>
      </c>
    </row>
    <row r="1374" spans="1:41" x14ac:dyDescent="0.45">
      <c r="A1374" t="s">
        <v>8664</v>
      </c>
      <c r="B1374" t="s">
        <v>21</v>
      </c>
      <c r="C1374">
        <v>1</v>
      </c>
      <c r="D1374">
        <v>2</v>
      </c>
      <c r="F1374">
        <v>4.6308699999999998</v>
      </c>
      <c r="G1374">
        <v>34</v>
      </c>
      <c r="H1374">
        <v>0</v>
      </c>
      <c r="K1374">
        <v>44.7</v>
      </c>
      <c r="L1374">
        <v>195</v>
      </c>
      <c r="M1374">
        <v>47</v>
      </c>
      <c r="N1374">
        <v>25</v>
      </c>
      <c r="O1374">
        <v>23</v>
      </c>
      <c r="P1374">
        <v>5</v>
      </c>
      <c r="Q1374">
        <v>14</v>
      </c>
      <c r="R1374">
        <v>0</v>
      </c>
      <c r="S1374">
        <v>3</v>
      </c>
      <c r="T1374">
        <v>29</v>
      </c>
      <c r="U1374">
        <v>5.8389300000000004</v>
      </c>
      <c r="V1374">
        <v>2.8187899999999999</v>
      </c>
      <c r="W1374">
        <v>2.0714299999999999</v>
      </c>
      <c r="X1374">
        <v>1.00671</v>
      </c>
      <c r="Y1374">
        <v>0.14871799999999999</v>
      </c>
      <c r="Z1374">
        <v>7.1794899999999995E-2</v>
      </c>
      <c r="AA1374">
        <v>7.6923079788684803E-2</v>
      </c>
      <c r="AB1374">
        <v>0.26404499999999997</v>
      </c>
      <c r="AC1374">
        <v>1.3646499999999999</v>
      </c>
      <c r="AD1374">
        <v>0.29166700000000001</v>
      </c>
      <c r="AE1374">
        <v>0.66666700000000001</v>
      </c>
      <c r="AH1374">
        <v>4.5525799999999998</v>
      </c>
      <c r="AI1374">
        <v>-3.8720299999999999E-2</v>
      </c>
      <c r="AJ1374">
        <v>-0.13783999999999999</v>
      </c>
      <c r="AK1374">
        <v>999</v>
      </c>
      <c r="AO1374" t="s">
        <v>6081</v>
      </c>
    </row>
    <row r="1375" spans="1:41" x14ac:dyDescent="0.45">
      <c r="A1375" t="s">
        <v>8665</v>
      </c>
      <c r="B1375" t="s">
        <v>42</v>
      </c>
      <c r="C1375">
        <v>2</v>
      </c>
      <c r="D1375">
        <v>3</v>
      </c>
      <c r="F1375">
        <v>4.8066300000000002</v>
      </c>
      <c r="G1375">
        <v>38</v>
      </c>
      <c r="H1375">
        <v>0</v>
      </c>
      <c r="K1375">
        <v>54.3</v>
      </c>
      <c r="L1375">
        <v>242</v>
      </c>
      <c r="M1375">
        <v>52</v>
      </c>
      <c r="N1375">
        <v>31</v>
      </c>
      <c r="O1375">
        <v>29</v>
      </c>
      <c r="P1375">
        <v>7</v>
      </c>
      <c r="Q1375">
        <v>22</v>
      </c>
      <c r="R1375">
        <v>1</v>
      </c>
      <c r="S1375">
        <v>8</v>
      </c>
      <c r="T1375">
        <v>50</v>
      </c>
      <c r="U1375">
        <v>8.2872900000000005</v>
      </c>
      <c r="V1375">
        <v>3.6464099999999999</v>
      </c>
      <c r="W1375">
        <v>2.2727300000000001</v>
      </c>
      <c r="X1375">
        <v>1.16022</v>
      </c>
      <c r="Y1375">
        <v>0.20661199999999999</v>
      </c>
      <c r="Z1375">
        <v>9.0909100000000007E-2</v>
      </c>
      <c r="AA1375">
        <v>0.115702480077743</v>
      </c>
      <c r="AB1375">
        <v>0.245283</v>
      </c>
      <c r="AC1375">
        <v>1.3628</v>
      </c>
      <c r="AD1375">
        <v>0.290323</v>
      </c>
      <c r="AE1375">
        <v>0.66978199999999999</v>
      </c>
      <c r="AH1375">
        <v>4.7467499999999996</v>
      </c>
      <c r="AI1375">
        <v>-3.9410199999999999E-2</v>
      </c>
      <c r="AJ1375">
        <v>-0.10302</v>
      </c>
      <c r="AK1375">
        <v>999</v>
      </c>
      <c r="AO1375" t="s">
        <v>8666</v>
      </c>
    </row>
    <row r="1376" spans="1:41" x14ac:dyDescent="0.45">
      <c r="A1376" t="s">
        <v>5805</v>
      </c>
      <c r="B1376" t="s">
        <v>21</v>
      </c>
      <c r="C1376">
        <v>4</v>
      </c>
      <c r="D1376">
        <v>5</v>
      </c>
      <c r="F1376">
        <v>5.1780799999999996</v>
      </c>
      <c r="G1376">
        <v>21</v>
      </c>
      <c r="H1376">
        <v>15</v>
      </c>
      <c r="K1376">
        <v>73</v>
      </c>
      <c r="L1376">
        <v>335</v>
      </c>
      <c r="M1376">
        <v>70</v>
      </c>
      <c r="N1376">
        <v>45</v>
      </c>
      <c r="O1376">
        <v>42</v>
      </c>
      <c r="P1376">
        <v>10</v>
      </c>
      <c r="Q1376">
        <v>49</v>
      </c>
      <c r="R1376">
        <v>0</v>
      </c>
      <c r="S1376">
        <v>2</v>
      </c>
      <c r="T1376">
        <v>64</v>
      </c>
      <c r="U1376">
        <v>7.8904100000000001</v>
      </c>
      <c r="V1376">
        <v>6.0411000000000001</v>
      </c>
      <c r="W1376">
        <v>1.3061199999999999</v>
      </c>
      <c r="X1376">
        <v>1.23288</v>
      </c>
      <c r="Y1376">
        <v>0.19104499999999999</v>
      </c>
      <c r="Z1376">
        <v>0.14626900000000001</v>
      </c>
      <c r="AA1376">
        <v>4.47761267423629E-2</v>
      </c>
      <c r="AB1376">
        <v>0.246479</v>
      </c>
      <c r="AC1376">
        <v>1.6301399999999999</v>
      </c>
      <c r="AD1376">
        <v>0.28571400000000002</v>
      </c>
      <c r="AE1376">
        <v>0.704762</v>
      </c>
      <c r="AH1376">
        <v>5.3783300000000001</v>
      </c>
      <c r="AI1376">
        <v>-3.95574E-2</v>
      </c>
      <c r="AJ1376">
        <v>4.4414599999999999E-2</v>
      </c>
      <c r="AK1376">
        <v>999</v>
      </c>
      <c r="AO1376" t="s">
        <v>5808</v>
      </c>
    </row>
    <row r="1377" spans="1:41" x14ac:dyDescent="0.45">
      <c r="A1377" t="s">
        <v>112</v>
      </c>
      <c r="B1377" t="s">
        <v>107</v>
      </c>
      <c r="C1377">
        <v>3</v>
      </c>
      <c r="D1377">
        <v>2</v>
      </c>
      <c r="F1377">
        <v>4.3511499999999996</v>
      </c>
      <c r="G1377">
        <v>37</v>
      </c>
      <c r="H1377">
        <v>0</v>
      </c>
      <c r="K1377">
        <v>39.299999999999997</v>
      </c>
      <c r="L1377">
        <v>175</v>
      </c>
      <c r="M1377">
        <v>35</v>
      </c>
      <c r="N1377">
        <v>20</v>
      </c>
      <c r="O1377">
        <v>19</v>
      </c>
      <c r="P1377">
        <v>6</v>
      </c>
      <c r="Q1377">
        <v>22</v>
      </c>
      <c r="R1377">
        <v>0</v>
      </c>
      <c r="S1377">
        <v>2</v>
      </c>
      <c r="T1377">
        <v>47</v>
      </c>
      <c r="U1377">
        <v>10.763400000000001</v>
      </c>
      <c r="V1377">
        <v>5.03817</v>
      </c>
      <c r="W1377">
        <v>2.1363599999999998</v>
      </c>
      <c r="X1377">
        <v>1.37405</v>
      </c>
      <c r="Y1377">
        <v>0.268571</v>
      </c>
      <c r="Z1377">
        <v>0.12571399999999999</v>
      </c>
      <c r="AA1377">
        <v>0.14285714924335399</v>
      </c>
      <c r="AB1377">
        <v>0.23178799999999999</v>
      </c>
      <c r="AC1377">
        <v>1.45038</v>
      </c>
      <c r="AD1377">
        <v>0.29591800000000001</v>
      </c>
      <c r="AE1377">
        <v>0.76131700000000002</v>
      </c>
      <c r="AH1377">
        <v>4.6799799999999996</v>
      </c>
      <c r="AI1377">
        <v>-4.0258599999999999E-2</v>
      </c>
      <c r="AJ1377">
        <v>0.196578</v>
      </c>
      <c r="AK1377">
        <v>999</v>
      </c>
      <c r="AO1377">
        <v>20271</v>
      </c>
    </row>
    <row r="1378" spans="1:41" x14ac:dyDescent="0.45">
      <c r="A1378" t="s">
        <v>7518</v>
      </c>
      <c r="B1378" t="s">
        <v>46</v>
      </c>
      <c r="C1378">
        <v>2</v>
      </c>
      <c r="D1378">
        <v>2</v>
      </c>
      <c r="F1378">
        <v>4.6583899999999998</v>
      </c>
      <c r="G1378">
        <v>40</v>
      </c>
      <c r="H1378">
        <v>1</v>
      </c>
      <c r="K1378">
        <v>48.3</v>
      </c>
      <c r="L1378">
        <v>213</v>
      </c>
      <c r="M1378">
        <v>52</v>
      </c>
      <c r="N1378">
        <v>27</v>
      </c>
      <c r="O1378">
        <v>25</v>
      </c>
      <c r="P1378">
        <v>8</v>
      </c>
      <c r="Q1378">
        <v>17</v>
      </c>
      <c r="R1378">
        <v>1</v>
      </c>
      <c r="S1378">
        <v>1</v>
      </c>
      <c r="T1378">
        <v>42</v>
      </c>
      <c r="U1378">
        <v>7.8260899999999998</v>
      </c>
      <c r="V1378">
        <v>3.1677</v>
      </c>
      <c r="W1378">
        <v>2.4705900000000001</v>
      </c>
      <c r="X1378">
        <v>1.49068</v>
      </c>
      <c r="Y1378">
        <v>0.197183</v>
      </c>
      <c r="Z1378">
        <v>7.98122E-2</v>
      </c>
      <c r="AA1378">
        <v>0.117370896041393</v>
      </c>
      <c r="AB1378">
        <v>0.26666699999999999</v>
      </c>
      <c r="AC1378">
        <v>1.4285699999999999</v>
      </c>
      <c r="AD1378">
        <v>0.303448</v>
      </c>
      <c r="AE1378">
        <v>0.72664399999999996</v>
      </c>
      <c r="AH1378">
        <v>4.7871300000000003</v>
      </c>
      <c r="AI1378">
        <v>-4.0544799999999999E-2</v>
      </c>
      <c r="AJ1378">
        <v>-8.6255399999999996E-2</v>
      </c>
      <c r="AK1378">
        <v>999</v>
      </c>
      <c r="AO1378">
        <v>12575</v>
      </c>
    </row>
    <row r="1379" spans="1:41" x14ac:dyDescent="0.45">
      <c r="A1379" t="s">
        <v>8667</v>
      </c>
      <c r="B1379" t="s">
        <v>36</v>
      </c>
      <c r="C1379">
        <v>2</v>
      </c>
      <c r="D1379">
        <v>3</v>
      </c>
      <c r="F1379">
        <v>5.34884</v>
      </c>
      <c r="G1379">
        <v>34</v>
      </c>
      <c r="H1379">
        <v>0</v>
      </c>
      <c r="K1379">
        <v>38.700000000000003</v>
      </c>
      <c r="L1379">
        <v>173</v>
      </c>
      <c r="M1379">
        <v>35</v>
      </c>
      <c r="N1379">
        <v>25</v>
      </c>
      <c r="O1379">
        <v>23</v>
      </c>
      <c r="P1379">
        <v>7</v>
      </c>
      <c r="Q1379">
        <v>22</v>
      </c>
      <c r="R1379">
        <v>1</v>
      </c>
      <c r="S1379">
        <v>2</v>
      </c>
      <c r="T1379">
        <v>47</v>
      </c>
      <c r="U1379">
        <v>10.930199999999999</v>
      </c>
      <c r="V1379">
        <v>5.1162799999999997</v>
      </c>
      <c r="W1379">
        <v>2.1363599999999998</v>
      </c>
      <c r="X1379">
        <v>1.62791</v>
      </c>
      <c r="Y1379">
        <v>0.27167599999999997</v>
      </c>
      <c r="Z1379">
        <v>0.127168</v>
      </c>
      <c r="AA1379">
        <v>0.14450867474079099</v>
      </c>
      <c r="AB1379">
        <v>0.234899</v>
      </c>
      <c r="AC1379">
        <v>1.4728699999999999</v>
      </c>
      <c r="AD1379">
        <v>0.29473700000000003</v>
      </c>
      <c r="AE1379">
        <v>0.67796599999999996</v>
      </c>
      <c r="AH1379">
        <v>5.0379899999999997</v>
      </c>
      <c r="AI1379">
        <v>-4.1289899999999997E-2</v>
      </c>
      <c r="AJ1379">
        <v>-0.23516699999999999</v>
      </c>
      <c r="AK1379">
        <v>999</v>
      </c>
      <c r="AO1379">
        <v>21189</v>
      </c>
    </row>
    <row r="1380" spans="1:41" x14ac:dyDescent="0.45">
      <c r="A1380" t="s">
        <v>8668</v>
      </c>
      <c r="B1380" t="s">
        <v>42</v>
      </c>
      <c r="C1380">
        <v>2</v>
      </c>
      <c r="D1380">
        <v>4</v>
      </c>
      <c r="F1380">
        <v>5.0806500000000003</v>
      </c>
      <c r="G1380">
        <v>37</v>
      </c>
      <c r="H1380">
        <v>4</v>
      </c>
      <c r="K1380">
        <v>62</v>
      </c>
      <c r="L1380">
        <v>278</v>
      </c>
      <c r="M1380">
        <v>61</v>
      </c>
      <c r="N1380">
        <v>37</v>
      </c>
      <c r="O1380">
        <v>35</v>
      </c>
      <c r="P1380">
        <v>8</v>
      </c>
      <c r="Q1380">
        <v>28</v>
      </c>
      <c r="R1380">
        <v>1</v>
      </c>
      <c r="S1380">
        <v>8</v>
      </c>
      <c r="T1380">
        <v>49</v>
      </c>
      <c r="U1380">
        <v>7.1128999999999998</v>
      </c>
      <c r="V1380">
        <v>4.0645199999999999</v>
      </c>
      <c r="W1380">
        <v>1.75</v>
      </c>
      <c r="X1380">
        <v>1.1612899999999999</v>
      </c>
      <c r="Y1380">
        <v>0.176259</v>
      </c>
      <c r="Z1380">
        <v>0.100719</v>
      </c>
      <c r="AA1380">
        <v>7.5539574027061407E-2</v>
      </c>
      <c r="AB1380">
        <v>0.25206600000000001</v>
      </c>
      <c r="AC1380">
        <v>1.4354800000000001</v>
      </c>
      <c r="AD1380">
        <v>0.28648600000000002</v>
      </c>
      <c r="AE1380">
        <v>0.66837999999999997</v>
      </c>
      <c r="AH1380">
        <v>5.09375</v>
      </c>
      <c r="AI1380">
        <v>-4.1834499999999997E-2</v>
      </c>
      <c r="AJ1380">
        <v>-3.9379499999999998E-2</v>
      </c>
      <c r="AK1380">
        <v>999</v>
      </c>
      <c r="AO1380" t="s">
        <v>8669</v>
      </c>
    </row>
    <row r="1381" spans="1:41" x14ac:dyDescent="0.45">
      <c r="A1381" t="s">
        <v>7482</v>
      </c>
      <c r="B1381" t="s">
        <v>10</v>
      </c>
      <c r="C1381">
        <v>4</v>
      </c>
      <c r="D1381">
        <v>4</v>
      </c>
      <c r="F1381">
        <v>4.3520300000000001</v>
      </c>
      <c r="G1381">
        <v>52</v>
      </c>
      <c r="H1381">
        <v>0</v>
      </c>
      <c r="K1381">
        <v>51.7</v>
      </c>
      <c r="L1381">
        <v>219</v>
      </c>
      <c r="M1381">
        <v>47</v>
      </c>
      <c r="N1381">
        <v>27</v>
      </c>
      <c r="O1381">
        <v>25</v>
      </c>
      <c r="P1381">
        <v>8</v>
      </c>
      <c r="Q1381">
        <v>22</v>
      </c>
      <c r="R1381">
        <v>1</v>
      </c>
      <c r="S1381">
        <v>3</v>
      </c>
      <c r="T1381">
        <v>53</v>
      </c>
      <c r="U1381">
        <v>9.2263099999999998</v>
      </c>
      <c r="V1381">
        <v>3.82979</v>
      </c>
      <c r="W1381">
        <v>2.40909</v>
      </c>
      <c r="X1381">
        <v>1.3926499999999999</v>
      </c>
      <c r="Y1381">
        <v>0.242009</v>
      </c>
      <c r="Z1381">
        <v>0.100457</v>
      </c>
      <c r="AA1381">
        <v>0.14155251532793001</v>
      </c>
      <c r="AB1381">
        <v>0.24226800000000001</v>
      </c>
      <c r="AC1381">
        <v>1.3346199999999999</v>
      </c>
      <c r="AD1381">
        <v>0.29323300000000002</v>
      </c>
      <c r="AE1381">
        <v>0.72664399999999996</v>
      </c>
      <c r="AH1381">
        <v>4.6670299999999996</v>
      </c>
      <c r="AI1381">
        <v>-4.2116599999999997E-2</v>
      </c>
      <c r="AJ1381">
        <v>2.2778199999999998E-2</v>
      </c>
      <c r="AK1381">
        <v>999</v>
      </c>
      <c r="AO1381">
        <v>17755</v>
      </c>
    </row>
    <row r="1382" spans="1:41" x14ac:dyDescent="0.45">
      <c r="A1382" t="s">
        <v>8670</v>
      </c>
      <c r="B1382" t="s">
        <v>82</v>
      </c>
      <c r="C1382">
        <v>3</v>
      </c>
      <c r="D1382">
        <v>3</v>
      </c>
      <c r="F1382">
        <v>4.3249399999999998</v>
      </c>
      <c r="G1382">
        <v>37</v>
      </c>
      <c r="H1382">
        <v>0</v>
      </c>
      <c r="K1382">
        <v>43.7</v>
      </c>
      <c r="L1382">
        <v>187</v>
      </c>
      <c r="M1382">
        <v>41</v>
      </c>
      <c r="N1382">
        <v>22</v>
      </c>
      <c r="O1382">
        <v>21</v>
      </c>
      <c r="P1382">
        <v>6</v>
      </c>
      <c r="Q1382">
        <v>11</v>
      </c>
      <c r="R1382">
        <v>0</v>
      </c>
      <c r="S1382">
        <v>8</v>
      </c>
      <c r="T1382">
        <v>40</v>
      </c>
      <c r="U1382">
        <v>8.2379899999999999</v>
      </c>
      <c r="V1382">
        <v>2.26545</v>
      </c>
      <c r="W1382">
        <v>3.6363599999999998</v>
      </c>
      <c r="X1382">
        <v>1.2357</v>
      </c>
      <c r="Y1382">
        <v>0.21390400000000001</v>
      </c>
      <c r="Z1382">
        <v>5.8823500000000001E-2</v>
      </c>
      <c r="AA1382">
        <v>0.155080210417509</v>
      </c>
      <c r="AB1382">
        <v>0.24404799999999999</v>
      </c>
      <c r="AC1382">
        <v>1.1899299999999999</v>
      </c>
      <c r="AD1382">
        <v>0.286885</v>
      </c>
      <c r="AE1382">
        <v>0.68807300000000005</v>
      </c>
      <c r="AH1382">
        <v>4.5136200000000004</v>
      </c>
      <c r="AI1382">
        <v>-4.2295300000000001E-2</v>
      </c>
      <c r="AJ1382">
        <v>6.8831500000000004E-2</v>
      </c>
      <c r="AK1382">
        <v>999</v>
      </c>
      <c r="AO1382" t="s">
        <v>8671</v>
      </c>
    </row>
    <row r="1383" spans="1:41" x14ac:dyDescent="0.45">
      <c r="A1383" t="s">
        <v>8672</v>
      </c>
      <c r="C1383">
        <v>2</v>
      </c>
      <c r="D1383">
        <v>3</v>
      </c>
      <c r="F1383">
        <v>4.875</v>
      </c>
      <c r="G1383">
        <v>22</v>
      </c>
      <c r="H1383">
        <v>5</v>
      </c>
      <c r="K1383">
        <v>48</v>
      </c>
      <c r="L1383">
        <v>216</v>
      </c>
      <c r="M1383">
        <v>49</v>
      </c>
      <c r="N1383">
        <v>28</v>
      </c>
      <c r="O1383">
        <v>26</v>
      </c>
      <c r="P1383">
        <v>7</v>
      </c>
      <c r="Q1383">
        <v>21</v>
      </c>
      <c r="R1383">
        <v>0</v>
      </c>
      <c r="S1383">
        <v>5</v>
      </c>
      <c r="T1383">
        <v>40</v>
      </c>
      <c r="U1383">
        <v>7.5</v>
      </c>
      <c r="V1383">
        <v>3.9375</v>
      </c>
      <c r="W1383">
        <v>1.90476</v>
      </c>
      <c r="X1383">
        <v>1.3125</v>
      </c>
      <c r="Y1383">
        <v>0.18518499999999999</v>
      </c>
      <c r="Z1383">
        <v>9.7222199999999995E-2</v>
      </c>
      <c r="AA1383">
        <v>8.7962955236434895E-2</v>
      </c>
      <c r="AB1383">
        <v>0.25789499999999999</v>
      </c>
      <c r="AC1383">
        <v>1.4583299999999999</v>
      </c>
      <c r="AD1383">
        <v>0.29370600000000002</v>
      </c>
      <c r="AE1383">
        <v>0.69767400000000002</v>
      </c>
      <c r="AH1383">
        <v>5.10921</v>
      </c>
      <c r="AI1383">
        <v>-4.2528099999999999E-2</v>
      </c>
      <c r="AJ1383">
        <v>5.0827900000000002E-2</v>
      </c>
      <c r="AK1383">
        <v>999</v>
      </c>
      <c r="AO1383" t="s">
        <v>8673</v>
      </c>
    </row>
    <row r="1384" spans="1:41" x14ac:dyDescent="0.45">
      <c r="A1384" t="s">
        <v>7341</v>
      </c>
      <c r="B1384" t="s">
        <v>39</v>
      </c>
      <c r="C1384">
        <v>2</v>
      </c>
      <c r="D1384">
        <v>4</v>
      </c>
      <c r="F1384">
        <v>4.5957400000000002</v>
      </c>
      <c r="G1384">
        <v>57</v>
      </c>
      <c r="H1384">
        <v>0</v>
      </c>
      <c r="K1384">
        <v>47</v>
      </c>
      <c r="L1384">
        <v>203</v>
      </c>
      <c r="M1384">
        <v>43</v>
      </c>
      <c r="N1384">
        <v>26</v>
      </c>
      <c r="O1384">
        <v>24</v>
      </c>
      <c r="P1384">
        <v>7</v>
      </c>
      <c r="Q1384">
        <v>22</v>
      </c>
      <c r="R1384">
        <v>0</v>
      </c>
      <c r="S1384">
        <v>2</v>
      </c>
      <c r="T1384">
        <v>50</v>
      </c>
      <c r="U1384">
        <v>9.5744699999999998</v>
      </c>
      <c r="V1384">
        <v>4.2127699999999999</v>
      </c>
      <c r="W1384">
        <v>2.2727300000000001</v>
      </c>
      <c r="X1384">
        <v>1.34043</v>
      </c>
      <c r="Y1384">
        <v>0.246305</v>
      </c>
      <c r="Z1384">
        <v>0.108374</v>
      </c>
      <c r="AA1384">
        <v>0.137931033968925</v>
      </c>
      <c r="AB1384">
        <v>0.24022299999999999</v>
      </c>
      <c r="AC1384">
        <v>1.3829800000000001</v>
      </c>
      <c r="AD1384">
        <v>0.29508200000000001</v>
      </c>
      <c r="AE1384">
        <v>0.70652199999999998</v>
      </c>
      <c r="AH1384">
        <v>4.5954699999999997</v>
      </c>
      <c r="AI1384">
        <v>-4.2560399999999998E-2</v>
      </c>
      <c r="AJ1384">
        <v>-4.8676200000000003E-2</v>
      </c>
      <c r="AK1384">
        <v>999</v>
      </c>
      <c r="AO1384">
        <v>12988</v>
      </c>
    </row>
    <row r="1385" spans="1:41" x14ac:dyDescent="0.45">
      <c r="A1385" t="s">
        <v>8674</v>
      </c>
      <c r="B1385" t="s">
        <v>178</v>
      </c>
      <c r="C1385">
        <v>2</v>
      </c>
      <c r="D1385">
        <v>3</v>
      </c>
      <c r="F1385">
        <v>4.5308900000000003</v>
      </c>
      <c r="G1385">
        <v>36</v>
      </c>
      <c r="H1385">
        <v>0</v>
      </c>
      <c r="K1385">
        <v>43.7</v>
      </c>
      <c r="L1385">
        <v>193</v>
      </c>
      <c r="M1385">
        <v>37</v>
      </c>
      <c r="N1385">
        <v>24</v>
      </c>
      <c r="O1385">
        <v>22</v>
      </c>
      <c r="P1385">
        <v>6</v>
      </c>
      <c r="Q1385">
        <v>24</v>
      </c>
      <c r="R1385">
        <v>0</v>
      </c>
      <c r="S1385">
        <v>3</v>
      </c>
      <c r="T1385">
        <v>48</v>
      </c>
      <c r="U1385">
        <v>9.8855799999999991</v>
      </c>
      <c r="V1385">
        <v>4.9427899999999996</v>
      </c>
      <c r="W1385">
        <v>2</v>
      </c>
      <c r="X1385">
        <v>1.2357</v>
      </c>
      <c r="Y1385">
        <v>0.24870500000000001</v>
      </c>
      <c r="Z1385">
        <v>0.124352</v>
      </c>
      <c r="AA1385">
        <v>0.12435232847928999</v>
      </c>
      <c r="AB1385">
        <v>0.22289200000000001</v>
      </c>
      <c r="AC1385">
        <v>1.39588</v>
      </c>
      <c r="AD1385">
        <v>0.27678599999999998</v>
      </c>
      <c r="AE1385">
        <v>0.70342199999999999</v>
      </c>
      <c r="AH1385">
        <v>4.6966900000000003</v>
      </c>
      <c r="AI1385">
        <v>-4.3023800000000001E-2</v>
      </c>
      <c r="AJ1385">
        <v>-8.4126000000000006E-2</v>
      </c>
      <c r="AK1385">
        <v>999</v>
      </c>
      <c r="AO1385" t="s">
        <v>8675</v>
      </c>
    </row>
    <row r="1386" spans="1:41" x14ac:dyDescent="0.45">
      <c r="A1386" t="s">
        <v>8676</v>
      </c>
      <c r="C1386">
        <v>2</v>
      </c>
      <c r="D1386">
        <v>2</v>
      </c>
      <c r="F1386">
        <v>4.7568700000000002</v>
      </c>
      <c r="G1386">
        <v>29</v>
      </c>
      <c r="H1386">
        <v>0</v>
      </c>
      <c r="K1386">
        <v>47.3</v>
      </c>
      <c r="L1386">
        <v>209</v>
      </c>
      <c r="M1386">
        <v>50</v>
      </c>
      <c r="N1386">
        <v>27</v>
      </c>
      <c r="O1386">
        <v>25</v>
      </c>
      <c r="P1386">
        <v>7</v>
      </c>
      <c r="Q1386">
        <v>17</v>
      </c>
      <c r="R1386">
        <v>0</v>
      </c>
      <c r="S1386">
        <v>2</v>
      </c>
      <c r="T1386">
        <v>38</v>
      </c>
      <c r="U1386">
        <v>7.2304399999999998</v>
      </c>
      <c r="V1386">
        <v>3.2346699999999999</v>
      </c>
      <c r="W1386">
        <v>2.23529</v>
      </c>
      <c r="X1386">
        <v>1.33192</v>
      </c>
      <c r="Y1386">
        <v>0.18181800000000001</v>
      </c>
      <c r="Z1386">
        <v>8.1339700000000001E-2</v>
      </c>
      <c r="AA1386">
        <v>0.10047847777605</v>
      </c>
      <c r="AB1386">
        <v>0.263158</v>
      </c>
      <c r="AC1386">
        <v>1.41649</v>
      </c>
      <c r="AD1386">
        <v>0.29655199999999998</v>
      </c>
      <c r="AE1386">
        <v>0.69930099999999995</v>
      </c>
      <c r="AH1386">
        <v>4.7772399999999999</v>
      </c>
      <c r="AI1386">
        <v>-4.3323300000000002E-2</v>
      </c>
      <c r="AJ1386">
        <v>-8.0606800000000006E-2</v>
      </c>
      <c r="AK1386">
        <v>999</v>
      </c>
      <c r="AO1386" t="s">
        <v>8677</v>
      </c>
    </row>
    <row r="1387" spans="1:41" x14ac:dyDescent="0.45">
      <c r="A1387" t="s">
        <v>8678</v>
      </c>
      <c r="C1387">
        <v>2</v>
      </c>
      <c r="D1387">
        <v>3</v>
      </c>
      <c r="F1387">
        <v>5.3254400000000004</v>
      </c>
      <c r="G1387">
        <v>34</v>
      </c>
      <c r="H1387">
        <v>6</v>
      </c>
      <c r="K1387">
        <v>50.7</v>
      </c>
      <c r="L1387">
        <v>236</v>
      </c>
      <c r="M1387">
        <v>51</v>
      </c>
      <c r="N1387">
        <v>32</v>
      </c>
      <c r="O1387">
        <v>30</v>
      </c>
      <c r="P1387">
        <v>8</v>
      </c>
      <c r="Q1387">
        <v>29</v>
      </c>
      <c r="R1387">
        <v>2</v>
      </c>
      <c r="S1387">
        <v>4</v>
      </c>
      <c r="T1387">
        <v>50</v>
      </c>
      <c r="U1387">
        <v>8.8757400000000004</v>
      </c>
      <c r="V1387">
        <v>5.1479299999999997</v>
      </c>
      <c r="W1387">
        <v>1.72414</v>
      </c>
      <c r="X1387">
        <v>1.42012</v>
      </c>
      <c r="Y1387">
        <v>0.211864</v>
      </c>
      <c r="Z1387">
        <v>0.122881</v>
      </c>
      <c r="AA1387">
        <v>8.8983058929443304E-2</v>
      </c>
      <c r="AB1387">
        <v>0.25123200000000001</v>
      </c>
      <c r="AC1387">
        <v>1.5779099999999999</v>
      </c>
      <c r="AD1387">
        <v>0.29655199999999998</v>
      </c>
      <c r="AE1387">
        <v>0.69767400000000002</v>
      </c>
      <c r="AH1387">
        <v>5.2866</v>
      </c>
      <c r="AI1387">
        <v>-4.3783200000000001E-2</v>
      </c>
      <c r="AJ1387">
        <v>-0.117021</v>
      </c>
      <c r="AK1387">
        <v>999</v>
      </c>
      <c r="AO1387">
        <v>19789</v>
      </c>
    </row>
    <row r="1388" spans="1:41" x14ac:dyDescent="0.45">
      <c r="A1388" t="s">
        <v>7606</v>
      </c>
      <c r="B1388" t="s">
        <v>42</v>
      </c>
      <c r="C1388">
        <v>2</v>
      </c>
      <c r="D1388">
        <v>3</v>
      </c>
      <c r="F1388">
        <v>4.9411800000000001</v>
      </c>
      <c r="G1388">
        <v>36</v>
      </c>
      <c r="H1388">
        <v>4</v>
      </c>
      <c r="K1388">
        <v>51</v>
      </c>
      <c r="L1388">
        <v>225</v>
      </c>
      <c r="M1388">
        <v>51</v>
      </c>
      <c r="N1388">
        <v>30</v>
      </c>
      <c r="O1388">
        <v>28</v>
      </c>
      <c r="P1388">
        <v>9</v>
      </c>
      <c r="Q1388">
        <v>24</v>
      </c>
      <c r="R1388">
        <v>3</v>
      </c>
      <c r="S1388">
        <v>2</v>
      </c>
      <c r="T1388">
        <v>50</v>
      </c>
      <c r="U1388">
        <v>8.8235299999999999</v>
      </c>
      <c r="V1388">
        <v>4.23529</v>
      </c>
      <c r="W1388">
        <v>2.0833300000000001</v>
      </c>
      <c r="X1388">
        <v>1.5882400000000001</v>
      </c>
      <c r="Y1388">
        <v>0.222222</v>
      </c>
      <c r="Z1388">
        <v>0.106667</v>
      </c>
      <c r="AA1388">
        <v>0.115555554628372</v>
      </c>
      <c r="AB1388">
        <v>0.25628099999999998</v>
      </c>
      <c r="AC1388">
        <v>1.4705900000000001</v>
      </c>
      <c r="AD1388">
        <v>0.3</v>
      </c>
      <c r="AE1388">
        <v>0.72115399999999996</v>
      </c>
      <c r="AH1388">
        <v>5.1177900000000003</v>
      </c>
      <c r="AI1388">
        <v>-4.4424600000000002E-2</v>
      </c>
      <c r="AJ1388">
        <v>1.3170599999999999E-2</v>
      </c>
      <c r="AK1388">
        <v>999</v>
      </c>
      <c r="AO1388">
        <v>1890</v>
      </c>
    </row>
    <row r="1389" spans="1:41" x14ac:dyDescent="0.45">
      <c r="A1389" t="s">
        <v>8679</v>
      </c>
      <c r="C1389">
        <v>2</v>
      </c>
      <c r="D1389">
        <v>3</v>
      </c>
      <c r="F1389">
        <v>4.7368399999999999</v>
      </c>
      <c r="G1389">
        <v>32</v>
      </c>
      <c r="H1389">
        <v>0</v>
      </c>
      <c r="K1389">
        <v>43.7</v>
      </c>
      <c r="L1389">
        <v>196</v>
      </c>
      <c r="M1389">
        <v>43</v>
      </c>
      <c r="N1389">
        <v>25</v>
      </c>
      <c r="O1389">
        <v>23</v>
      </c>
      <c r="P1389">
        <v>5</v>
      </c>
      <c r="Q1389">
        <v>18</v>
      </c>
      <c r="R1389">
        <v>0</v>
      </c>
      <c r="S1389">
        <v>5</v>
      </c>
      <c r="T1389">
        <v>38</v>
      </c>
      <c r="U1389">
        <v>7.8260899999999998</v>
      </c>
      <c r="V1389">
        <v>3.70709</v>
      </c>
      <c r="W1389">
        <v>2.11111</v>
      </c>
      <c r="X1389">
        <v>1.0297499999999999</v>
      </c>
      <c r="Y1389">
        <v>0.19387799999999999</v>
      </c>
      <c r="Z1389">
        <v>9.1836699999999993E-2</v>
      </c>
      <c r="AA1389">
        <v>0.102040812373161</v>
      </c>
      <c r="AB1389">
        <v>0.248555</v>
      </c>
      <c r="AC1389">
        <v>1.39588</v>
      </c>
      <c r="AD1389">
        <v>0.29230800000000001</v>
      </c>
      <c r="AE1389">
        <v>0.66666700000000001</v>
      </c>
      <c r="AH1389">
        <v>4.5822700000000003</v>
      </c>
      <c r="AI1389">
        <v>-4.4763400000000002E-2</v>
      </c>
      <c r="AJ1389">
        <v>-0.16603699999999999</v>
      </c>
      <c r="AK1389">
        <v>999</v>
      </c>
      <c r="AO1389" t="s">
        <v>8680</v>
      </c>
    </row>
    <row r="1390" spans="1:41" x14ac:dyDescent="0.45">
      <c r="A1390" t="s">
        <v>8681</v>
      </c>
      <c r="C1390">
        <v>2</v>
      </c>
      <c r="D1390">
        <v>4</v>
      </c>
      <c r="F1390">
        <v>4.8603399999999999</v>
      </c>
      <c r="G1390">
        <v>45</v>
      </c>
      <c r="H1390">
        <v>0</v>
      </c>
      <c r="K1390">
        <v>53.7</v>
      </c>
      <c r="L1390">
        <v>243</v>
      </c>
      <c r="M1390">
        <v>54</v>
      </c>
      <c r="N1390">
        <v>31</v>
      </c>
      <c r="O1390">
        <v>29</v>
      </c>
      <c r="P1390">
        <v>6</v>
      </c>
      <c r="Q1390">
        <v>27</v>
      </c>
      <c r="R1390">
        <v>1</v>
      </c>
      <c r="S1390">
        <v>4</v>
      </c>
      <c r="T1390">
        <v>44</v>
      </c>
      <c r="U1390">
        <v>7.3742999999999999</v>
      </c>
      <c r="V1390">
        <v>4.5251400000000004</v>
      </c>
      <c r="W1390">
        <v>1.6296299999999999</v>
      </c>
      <c r="X1390">
        <v>1.00559</v>
      </c>
      <c r="Y1390">
        <v>0.18107000000000001</v>
      </c>
      <c r="Z1390">
        <v>0.111111</v>
      </c>
      <c r="AA1390">
        <v>6.9958843290805803E-2</v>
      </c>
      <c r="AB1390">
        <v>0.25471700000000003</v>
      </c>
      <c r="AC1390">
        <v>1.5083800000000001</v>
      </c>
      <c r="AD1390">
        <v>0.296296</v>
      </c>
      <c r="AE1390">
        <v>0.68870500000000001</v>
      </c>
      <c r="AH1390">
        <v>4.8006599999999997</v>
      </c>
      <c r="AI1390">
        <v>-4.4970799999999998E-2</v>
      </c>
      <c r="AJ1390">
        <v>-0.120973</v>
      </c>
      <c r="AK1390">
        <v>999</v>
      </c>
      <c r="AO1390">
        <v>18496</v>
      </c>
    </row>
    <row r="1391" spans="1:41" x14ac:dyDescent="0.45">
      <c r="A1391" t="s">
        <v>8682</v>
      </c>
      <c r="C1391">
        <v>2</v>
      </c>
      <c r="D1391">
        <v>6</v>
      </c>
      <c r="F1391">
        <v>6.2307699999999997</v>
      </c>
      <c r="G1391">
        <v>19</v>
      </c>
      <c r="H1391">
        <v>12</v>
      </c>
      <c r="K1391">
        <v>65</v>
      </c>
      <c r="L1391">
        <v>300</v>
      </c>
      <c r="M1391">
        <v>81</v>
      </c>
      <c r="N1391">
        <v>48</v>
      </c>
      <c r="O1391">
        <v>45</v>
      </c>
      <c r="P1391">
        <v>13</v>
      </c>
      <c r="Q1391">
        <v>23</v>
      </c>
      <c r="R1391">
        <v>1</v>
      </c>
      <c r="S1391">
        <v>4</v>
      </c>
      <c r="T1391">
        <v>39</v>
      </c>
      <c r="U1391">
        <v>5.4</v>
      </c>
      <c r="V1391">
        <v>3.1846199999999998</v>
      </c>
      <c r="W1391">
        <v>1.6956500000000001</v>
      </c>
      <c r="X1391">
        <v>1.8</v>
      </c>
      <c r="Y1391">
        <v>0.13</v>
      </c>
      <c r="Z1391">
        <v>7.6666700000000004E-2</v>
      </c>
      <c r="AA1391">
        <v>5.33333271741867E-2</v>
      </c>
      <c r="AB1391">
        <v>0.29670299999999999</v>
      </c>
      <c r="AC1391">
        <v>1.6</v>
      </c>
      <c r="AD1391">
        <v>0.30769200000000002</v>
      </c>
      <c r="AE1391">
        <v>0.65268099999999996</v>
      </c>
      <c r="AH1391">
        <v>5.9011899999999997</v>
      </c>
      <c r="AI1391">
        <v>-4.51171E-2</v>
      </c>
      <c r="AJ1391">
        <v>-0.33469500000000002</v>
      </c>
      <c r="AK1391">
        <v>999</v>
      </c>
      <c r="AO1391">
        <v>13834</v>
      </c>
    </row>
    <row r="1392" spans="1:41" x14ac:dyDescent="0.45">
      <c r="A1392" t="s">
        <v>5889</v>
      </c>
      <c r="B1392" t="s">
        <v>56</v>
      </c>
      <c r="C1392">
        <v>3</v>
      </c>
      <c r="D1392">
        <v>3</v>
      </c>
      <c r="F1392">
        <v>4.3953499999999996</v>
      </c>
      <c r="G1392">
        <v>32</v>
      </c>
      <c r="H1392">
        <v>0</v>
      </c>
      <c r="K1392">
        <v>43</v>
      </c>
      <c r="L1392">
        <v>191</v>
      </c>
      <c r="M1392">
        <v>39</v>
      </c>
      <c r="N1392">
        <v>22</v>
      </c>
      <c r="O1392">
        <v>21</v>
      </c>
      <c r="P1392">
        <v>6</v>
      </c>
      <c r="Q1392">
        <v>20</v>
      </c>
      <c r="R1392">
        <v>1</v>
      </c>
      <c r="S1392">
        <v>6</v>
      </c>
      <c r="T1392">
        <v>45</v>
      </c>
      <c r="U1392">
        <v>9.4185999999999996</v>
      </c>
      <c r="V1392">
        <v>4.1860499999999998</v>
      </c>
      <c r="W1392">
        <v>2.25</v>
      </c>
      <c r="X1392">
        <v>1.2558100000000001</v>
      </c>
      <c r="Y1392">
        <v>0.23560200000000001</v>
      </c>
      <c r="Z1392">
        <v>0.104712</v>
      </c>
      <c r="AA1392">
        <v>0.13089005649089799</v>
      </c>
      <c r="AB1392">
        <v>0.23636399999999999</v>
      </c>
      <c r="AC1392">
        <v>1.37209</v>
      </c>
      <c r="AD1392">
        <v>0.28947400000000001</v>
      </c>
      <c r="AE1392">
        <v>0.73122500000000001</v>
      </c>
      <c r="AH1392">
        <v>4.7899200000000004</v>
      </c>
      <c r="AI1392">
        <v>-4.54542E-2</v>
      </c>
      <c r="AJ1392">
        <v>0.177648</v>
      </c>
      <c r="AK1392">
        <v>999</v>
      </c>
      <c r="AO1392" t="s">
        <v>5891</v>
      </c>
    </row>
    <row r="1393" spans="1:41" x14ac:dyDescent="0.45">
      <c r="A1393" t="s">
        <v>8683</v>
      </c>
      <c r="B1393" t="s">
        <v>207</v>
      </c>
      <c r="C1393">
        <v>3</v>
      </c>
      <c r="D1393">
        <v>4</v>
      </c>
      <c r="F1393">
        <v>4.9285699999999997</v>
      </c>
      <c r="G1393">
        <v>43</v>
      </c>
      <c r="H1393">
        <v>1</v>
      </c>
      <c r="K1393">
        <v>42</v>
      </c>
      <c r="L1393">
        <v>181</v>
      </c>
      <c r="M1393">
        <v>39</v>
      </c>
      <c r="N1393">
        <v>25</v>
      </c>
      <c r="O1393">
        <v>23</v>
      </c>
      <c r="P1393">
        <v>6</v>
      </c>
      <c r="Q1393">
        <v>22</v>
      </c>
      <c r="R1393">
        <v>2</v>
      </c>
      <c r="S1393">
        <v>2</v>
      </c>
      <c r="T1393">
        <v>39</v>
      </c>
      <c r="U1393">
        <v>8.3571399999999993</v>
      </c>
      <c r="V1393">
        <v>4.7142900000000001</v>
      </c>
      <c r="W1393">
        <v>1.7727299999999999</v>
      </c>
      <c r="X1393">
        <v>1.2857099999999999</v>
      </c>
      <c r="Y1393">
        <v>0.21546999999999999</v>
      </c>
      <c r="Z1393">
        <v>0.121547</v>
      </c>
      <c r="AA1393">
        <v>9.3922652304172502E-2</v>
      </c>
      <c r="AB1393">
        <v>0.24840799999999999</v>
      </c>
      <c r="AC1393">
        <v>1.45238</v>
      </c>
      <c r="AD1393">
        <v>0.29464299999999999</v>
      </c>
      <c r="AE1393">
        <v>0.68441099999999999</v>
      </c>
      <c r="AH1393">
        <v>4.9693300000000002</v>
      </c>
      <c r="AI1393">
        <v>-4.5765399999999998E-2</v>
      </c>
      <c r="AJ1393">
        <v>-0.15712999999999999</v>
      </c>
      <c r="AK1393">
        <v>999</v>
      </c>
      <c r="AO1393">
        <v>15010</v>
      </c>
    </row>
    <row r="1394" spans="1:41" x14ac:dyDescent="0.45">
      <c r="A1394" t="s">
        <v>7545</v>
      </c>
      <c r="B1394" t="s">
        <v>130</v>
      </c>
      <c r="C1394">
        <v>3</v>
      </c>
      <c r="D1394">
        <v>3</v>
      </c>
      <c r="F1394">
        <v>4.76471</v>
      </c>
      <c r="G1394">
        <v>36</v>
      </c>
      <c r="H1394">
        <v>4</v>
      </c>
      <c r="K1394">
        <v>51</v>
      </c>
      <c r="L1394">
        <v>219</v>
      </c>
      <c r="M1394">
        <v>55</v>
      </c>
      <c r="N1394">
        <v>29</v>
      </c>
      <c r="O1394">
        <v>27</v>
      </c>
      <c r="P1394">
        <v>9</v>
      </c>
      <c r="Q1394">
        <v>15</v>
      </c>
      <c r="R1394">
        <v>1</v>
      </c>
      <c r="S1394">
        <v>2</v>
      </c>
      <c r="T1394">
        <v>36</v>
      </c>
      <c r="U1394">
        <v>6.3529400000000003</v>
      </c>
      <c r="V1394">
        <v>2.6470600000000002</v>
      </c>
      <c r="W1394">
        <v>2.4</v>
      </c>
      <c r="X1394">
        <v>1.5882400000000001</v>
      </c>
      <c r="Y1394">
        <v>0.164384</v>
      </c>
      <c r="Z1394">
        <v>6.8493200000000004E-2</v>
      </c>
      <c r="AA1394">
        <v>9.5890410244464805E-2</v>
      </c>
      <c r="AB1394">
        <v>0.27227699999999999</v>
      </c>
      <c r="AC1394">
        <v>1.3725499999999999</v>
      </c>
      <c r="AD1394">
        <v>0.29299399999999998</v>
      </c>
      <c r="AE1394">
        <v>0.71428599999999998</v>
      </c>
      <c r="AH1394">
        <v>5.1373899999999999</v>
      </c>
      <c r="AI1394">
        <v>-4.59735E-2</v>
      </c>
      <c r="AJ1394">
        <v>0.124283</v>
      </c>
      <c r="AK1394">
        <v>999</v>
      </c>
      <c r="AO1394">
        <v>15290</v>
      </c>
    </row>
    <row r="1395" spans="1:41" x14ac:dyDescent="0.45">
      <c r="A1395" t="s">
        <v>7539</v>
      </c>
      <c r="B1395" t="s">
        <v>18</v>
      </c>
      <c r="C1395">
        <v>2</v>
      </c>
      <c r="D1395">
        <v>1</v>
      </c>
      <c r="F1395">
        <v>4.5569600000000001</v>
      </c>
      <c r="G1395">
        <v>49</v>
      </c>
      <c r="H1395">
        <v>0</v>
      </c>
      <c r="K1395">
        <v>55.3</v>
      </c>
      <c r="L1395">
        <v>252</v>
      </c>
      <c r="M1395">
        <v>45</v>
      </c>
      <c r="N1395">
        <v>30</v>
      </c>
      <c r="O1395">
        <v>28</v>
      </c>
      <c r="P1395">
        <v>6</v>
      </c>
      <c r="Q1395">
        <v>38</v>
      </c>
      <c r="R1395">
        <v>1</v>
      </c>
      <c r="S1395">
        <v>5</v>
      </c>
      <c r="T1395">
        <v>67</v>
      </c>
      <c r="U1395">
        <v>10.904199999999999</v>
      </c>
      <c r="V1395">
        <v>6.18445</v>
      </c>
      <c r="W1395">
        <v>1.7631600000000001</v>
      </c>
      <c r="X1395">
        <v>0.97649200000000003</v>
      </c>
      <c r="Y1395">
        <v>0.26587300000000003</v>
      </c>
      <c r="Z1395">
        <v>0.15079400000000001</v>
      </c>
      <c r="AA1395">
        <v>0.1150793582201</v>
      </c>
      <c r="AB1395">
        <v>0.215311</v>
      </c>
      <c r="AC1395">
        <v>1.5008999999999999</v>
      </c>
      <c r="AD1395">
        <v>0.28676499999999999</v>
      </c>
      <c r="AE1395">
        <v>0.71045599999999998</v>
      </c>
      <c r="AH1395">
        <v>4.5751099999999996</v>
      </c>
      <c r="AI1395">
        <v>-4.8691699999999997E-2</v>
      </c>
      <c r="AJ1395">
        <v>5.9549100000000001E-2</v>
      </c>
      <c r="AK1395">
        <v>999</v>
      </c>
      <c r="AO1395">
        <v>24453</v>
      </c>
    </row>
    <row r="1396" spans="1:41" x14ac:dyDescent="0.45">
      <c r="A1396" t="s">
        <v>7395</v>
      </c>
      <c r="B1396" t="s">
        <v>46</v>
      </c>
      <c r="C1396">
        <v>3</v>
      </c>
      <c r="D1396">
        <v>3</v>
      </c>
      <c r="F1396">
        <v>4.7899200000000004</v>
      </c>
      <c r="G1396">
        <v>39</v>
      </c>
      <c r="H1396">
        <v>0</v>
      </c>
      <c r="K1396">
        <v>35.700000000000003</v>
      </c>
      <c r="L1396">
        <v>154</v>
      </c>
      <c r="M1396">
        <v>34</v>
      </c>
      <c r="N1396">
        <v>20</v>
      </c>
      <c r="O1396">
        <v>19</v>
      </c>
      <c r="P1396">
        <v>7</v>
      </c>
      <c r="Q1396">
        <v>15</v>
      </c>
      <c r="R1396">
        <v>1</v>
      </c>
      <c r="S1396">
        <v>1</v>
      </c>
      <c r="T1396">
        <v>41</v>
      </c>
      <c r="U1396">
        <v>10.3361</v>
      </c>
      <c r="V1396">
        <v>3.7815099999999999</v>
      </c>
      <c r="W1396">
        <v>2.73333</v>
      </c>
      <c r="X1396">
        <v>1.76471</v>
      </c>
      <c r="Y1396">
        <v>0.26623400000000003</v>
      </c>
      <c r="Z1396">
        <v>9.7402600000000006E-2</v>
      </c>
      <c r="AA1396">
        <v>0.168831177055835</v>
      </c>
      <c r="AB1396">
        <v>0.24637700000000001</v>
      </c>
      <c r="AC1396">
        <v>1.3725499999999999</v>
      </c>
      <c r="AD1396">
        <v>0.3</v>
      </c>
      <c r="AE1396">
        <v>0.73979600000000001</v>
      </c>
      <c r="AH1396">
        <v>4.85168</v>
      </c>
      <c r="AI1396">
        <v>-4.9132700000000001E-2</v>
      </c>
      <c r="AJ1396">
        <v>-7.7507300000000001E-2</v>
      </c>
      <c r="AK1396">
        <v>999</v>
      </c>
      <c r="AO1396">
        <v>7146</v>
      </c>
    </row>
    <row r="1397" spans="1:41" x14ac:dyDescent="0.45">
      <c r="A1397" t="s">
        <v>8684</v>
      </c>
      <c r="B1397" t="s">
        <v>269</v>
      </c>
      <c r="C1397">
        <v>3</v>
      </c>
      <c r="D1397">
        <v>4</v>
      </c>
      <c r="F1397">
        <v>4.4210500000000001</v>
      </c>
      <c r="G1397">
        <v>36</v>
      </c>
      <c r="H1397">
        <v>0</v>
      </c>
      <c r="K1397">
        <v>57</v>
      </c>
      <c r="L1397">
        <v>252</v>
      </c>
      <c r="M1397">
        <v>60</v>
      </c>
      <c r="N1397">
        <v>30</v>
      </c>
      <c r="O1397">
        <v>28</v>
      </c>
      <c r="P1397">
        <v>7</v>
      </c>
      <c r="Q1397">
        <v>22</v>
      </c>
      <c r="R1397">
        <v>1</v>
      </c>
      <c r="S1397">
        <v>1</v>
      </c>
      <c r="T1397">
        <v>40</v>
      </c>
      <c r="U1397">
        <v>6.3157899999999998</v>
      </c>
      <c r="V1397">
        <v>3.4736799999999999</v>
      </c>
      <c r="W1397">
        <v>1.8181799999999999</v>
      </c>
      <c r="X1397">
        <v>1.1052599999999999</v>
      </c>
      <c r="Y1397">
        <v>0.15873000000000001</v>
      </c>
      <c r="Z1397">
        <v>8.7301599999999993E-2</v>
      </c>
      <c r="AA1397">
        <v>7.1428574621677399E-2</v>
      </c>
      <c r="AB1397">
        <v>0.26200899999999999</v>
      </c>
      <c r="AC1397">
        <v>1.4386000000000001</v>
      </c>
      <c r="AD1397">
        <v>0.291209</v>
      </c>
      <c r="AE1397">
        <v>0.72022200000000003</v>
      </c>
      <c r="AH1397">
        <v>4.65855</v>
      </c>
      <c r="AI1397">
        <v>-4.9412499999999998E-2</v>
      </c>
      <c r="AJ1397">
        <v>7.3221099999999997E-2</v>
      </c>
      <c r="AK1397">
        <v>999</v>
      </c>
      <c r="AO1397" t="s">
        <v>8685</v>
      </c>
    </row>
    <row r="1398" spans="1:41" x14ac:dyDescent="0.45">
      <c r="A1398" t="s">
        <v>6169</v>
      </c>
      <c r="B1398" t="s">
        <v>16</v>
      </c>
      <c r="C1398">
        <v>3</v>
      </c>
      <c r="D1398">
        <v>5</v>
      </c>
      <c r="F1398">
        <v>4.7249999999999996</v>
      </c>
      <c r="G1398">
        <v>40</v>
      </c>
      <c r="H1398">
        <v>2</v>
      </c>
      <c r="K1398">
        <v>40</v>
      </c>
      <c r="L1398">
        <v>182</v>
      </c>
      <c r="M1398">
        <v>37</v>
      </c>
      <c r="N1398">
        <v>22</v>
      </c>
      <c r="O1398">
        <v>21</v>
      </c>
      <c r="P1398">
        <v>5</v>
      </c>
      <c r="Q1398">
        <v>26</v>
      </c>
      <c r="R1398">
        <v>0</v>
      </c>
      <c r="S1398">
        <v>0</v>
      </c>
      <c r="T1398">
        <v>42</v>
      </c>
      <c r="U1398">
        <v>9.4499999999999993</v>
      </c>
      <c r="V1398">
        <v>5.85</v>
      </c>
      <c r="W1398">
        <v>1.61538</v>
      </c>
      <c r="X1398">
        <v>1.125</v>
      </c>
      <c r="Y1398">
        <v>0.230769</v>
      </c>
      <c r="Z1398">
        <v>0.14285700000000001</v>
      </c>
      <c r="AA1398">
        <v>8.7912082672119099E-2</v>
      </c>
      <c r="AB1398">
        <v>0.237179</v>
      </c>
      <c r="AC1398">
        <v>1.575</v>
      </c>
      <c r="AD1398">
        <v>0.29357800000000001</v>
      </c>
      <c r="AE1398">
        <v>0.73214299999999999</v>
      </c>
      <c r="AH1398">
        <v>4.7300399999999998</v>
      </c>
      <c r="AI1398">
        <v>-4.9476300000000001E-2</v>
      </c>
      <c r="AJ1398">
        <v>5.54523E-3</v>
      </c>
      <c r="AK1398">
        <v>999</v>
      </c>
      <c r="AO1398">
        <v>25665</v>
      </c>
    </row>
    <row r="1399" spans="1:41" x14ac:dyDescent="0.45">
      <c r="A1399" t="s">
        <v>8686</v>
      </c>
      <c r="B1399" t="s">
        <v>36</v>
      </c>
      <c r="C1399">
        <v>2</v>
      </c>
      <c r="D1399">
        <v>4</v>
      </c>
      <c r="F1399">
        <v>5.3513500000000001</v>
      </c>
      <c r="G1399">
        <v>28</v>
      </c>
      <c r="H1399">
        <v>0</v>
      </c>
      <c r="K1399">
        <v>37</v>
      </c>
      <c r="L1399">
        <v>168</v>
      </c>
      <c r="M1399">
        <v>34</v>
      </c>
      <c r="N1399">
        <v>24</v>
      </c>
      <c r="O1399">
        <v>22</v>
      </c>
      <c r="P1399">
        <v>5</v>
      </c>
      <c r="Q1399">
        <v>21</v>
      </c>
      <c r="R1399">
        <v>1</v>
      </c>
      <c r="S1399">
        <v>5</v>
      </c>
      <c r="T1399">
        <v>38</v>
      </c>
      <c r="U1399">
        <v>9.2432400000000001</v>
      </c>
      <c r="V1399">
        <v>5.1081099999999999</v>
      </c>
      <c r="W1399">
        <v>1.80952</v>
      </c>
      <c r="X1399">
        <v>1.2162200000000001</v>
      </c>
      <c r="Y1399">
        <v>0.22619</v>
      </c>
      <c r="Z1399">
        <v>0.125</v>
      </c>
      <c r="AA1399">
        <v>0.101190477609634</v>
      </c>
      <c r="AB1399">
        <v>0.23943700000000001</v>
      </c>
      <c r="AC1399">
        <v>1.4864900000000001</v>
      </c>
      <c r="AD1399">
        <v>0.29292899999999999</v>
      </c>
      <c r="AE1399">
        <v>0.64583299999999999</v>
      </c>
      <c r="AH1399">
        <v>5.0658500000000002</v>
      </c>
      <c r="AI1399">
        <v>-5.0045199999999998E-2</v>
      </c>
      <c r="AJ1399">
        <v>-0.233543</v>
      </c>
      <c r="AK1399">
        <v>999</v>
      </c>
      <c r="AO1399" t="s">
        <v>8687</v>
      </c>
    </row>
    <row r="1400" spans="1:41" x14ac:dyDescent="0.45">
      <c r="A1400" t="s">
        <v>8688</v>
      </c>
      <c r="C1400">
        <v>2</v>
      </c>
      <c r="D1400">
        <v>5</v>
      </c>
      <c r="F1400">
        <v>5.5441500000000001</v>
      </c>
      <c r="G1400">
        <v>21</v>
      </c>
      <c r="H1400">
        <v>5</v>
      </c>
      <c r="K1400">
        <v>48.7</v>
      </c>
      <c r="L1400">
        <v>222</v>
      </c>
      <c r="M1400">
        <v>50</v>
      </c>
      <c r="N1400">
        <v>32</v>
      </c>
      <c r="O1400">
        <v>30</v>
      </c>
      <c r="P1400">
        <v>7</v>
      </c>
      <c r="Q1400">
        <v>26</v>
      </c>
      <c r="R1400">
        <v>0</v>
      </c>
      <c r="S1400">
        <v>4</v>
      </c>
      <c r="T1400">
        <v>37</v>
      </c>
      <c r="U1400">
        <v>6.8377800000000004</v>
      </c>
      <c r="V1400">
        <v>4.8049299999999997</v>
      </c>
      <c r="W1400">
        <v>1.4230799999999999</v>
      </c>
      <c r="X1400">
        <v>1.2936300000000001</v>
      </c>
      <c r="Y1400">
        <v>0.16666700000000001</v>
      </c>
      <c r="Z1400">
        <v>0.117117</v>
      </c>
      <c r="AA1400">
        <v>4.9549557268619503E-2</v>
      </c>
      <c r="AB1400">
        <v>0.26041700000000001</v>
      </c>
      <c r="AC1400">
        <v>1.56057</v>
      </c>
      <c r="AD1400">
        <v>0.29054099999999999</v>
      </c>
      <c r="AE1400">
        <v>0.66465300000000005</v>
      </c>
      <c r="AH1400">
        <v>5.4521699999999997</v>
      </c>
      <c r="AI1400">
        <v>-5.1494600000000001E-2</v>
      </c>
      <c r="AJ1400">
        <v>-0.223417</v>
      </c>
      <c r="AK1400">
        <v>999</v>
      </c>
      <c r="AO1400" t="s">
        <v>8689</v>
      </c>
    </row>
    <row r="1401" spans="1:41" x14ac:dyDescent="0.45">
      <c r="A1401" t="s">
        <v>8690</v>
      </c>
      <c r="C1401">
        <v>2</v>
      </c>
      <c r="D1401">
        <v>4</v>
      </c>
      <c r="F1401">
        <v>5.2224399999999997</v>
      </c>
      <c r="G1401">
        <v>25</v>
      </c>
      <c r="H1401">
        <v>5</v>
      </c>
      <c r="K1401">
        <v>51.7</v>
      </c>
      <c r="L1401">
        <v>231</v>
      </c>
      <c r="M1401">
        <v>53</v>
      </c>
      <c r="N1401">
        <v>32</v>
      </c>
      <c r="O1401">
        <v>30</v>
      </c>
      <c r="P1401">
        <v>8</v>
      </c>
      <c r="Q1401">
        <v>25</v>
      </c>
      <c r="R1401">
        <v>1</v>
      </c>
      <c r="S1401">
        <v>3</v>
      </c>
      <c r="T1401">
        <v>42</v>
      </c>
      <c r="U1401">
        <v>7.3114100000000004</v>
      </c>
      <c r="V1401">
        <v>4.3520300000000001</v>
      </c>
      <c r="W1401">
        <v>1.68</v>
      </c>
      <c r="X1401">
        <v>1.3926499999999999</v>
      </c>
      <c r="Y1401">
        <v>0.18181800000000001</v>
      </c>
      <c r="Z1401">
        <v>0.108225</v>
      </c>
      <c r="AA1401">
        <v>7.3593080043792697E-2</v>
      </c>
      <c r="AB1401">
        <v>0.26108399999999998</v>
      </c>
      <c r="AC1401">
        <v>1.5086999999999999</v>
      </c>
      <c r="AD1401">
        <v>0.29411799999999999</v>
      </c>
      <c r="AE1401">
        <v>0.68862299999999999</v>
      </c>
      <c r="AH1401">
        <v>5.2666500000000003</v>
      </c>
      <c r="AI1401">
        <v>-5.1494600000000001E-2</v>
      </c>
      <c r="AJ1401">
        <v>-5.5314600000000002E-3</v>
      </c>
      <c r="AK1401">
        <v>999</v>
      </c>
      <c r="AO1401">
        <v>15036</v>
      </c>
    </row>
    <row r="1402" spans="1:41" x14ac:dyDescent="0.45">
      <c r="A1402" t="s">
        <v>8691</v>
      </c>
      <c r="C1402">
        <v>2</v>
      </c>
      <c r="D1402">
        <v>3</v>
      </c>
      <c r="F1402">
        <v>4.8139500000000002</v>
      </c>
      <c r="G1402">
        <v>49</v>
      </c>
      <c r="H1402">
        <v>0</v>
      </c>
      <c r="K1402">
        <v>43</v>
      </c>
      <c r="L1402">
        <v>187</v>
      </c>
      <c r="M1402">
        <v>46</v>
      </c>
      <c r="N1402">
        <v>25</v>
      </c>
      <c r="O1402">
        <v>23</v>
      </c>
      <c r="P1402">
        <v>7</v>
      </c>
      <c r="Q1402">
        <v>14</v>
      </c>
      <c r="R1402">
        <v>2</v>
      </c>
      <c r="S1402">
        <v>3</v>
      </c>
      <c r="T1402">
        <v>38</v>
      </c>
      <c r="U1402">
        <v>7.9534900000000004</v>
      </c>
      <c r="V1402">
        <v>2.9302299999999999</v>
      </c>
      <c r="W1402">
        <v>2.7142900000000001</v>
      </c>
      <c r="X1402">
        <v>1.46512</v>
      </c>
      <c r="Y1402">
        <v>0.203209</v>
      </c>
      <c r="Z1402">
        <v>7.4866299999999997E-2</v>
      </c>
      <c r="AA1402">
        <v>0.12834224104881201</v>
      </c>
      <c r="AB1402">
        <v>0.270588</v>
      </c>
      <c r="AC1402">
        <v>1.3953500000000001</v>
      </c>
      <c r="AD1402">
        <v>0.312</v>
      </c>
      <c r="AE1402">
        <v>0.69721100000000003</v>
      </c>
      <c r="AH1402">
        <v>4.7899200000000004</v>
      </c>
      <c r="AI1402">
        <v>-5.15947E-2</v>
      </c>
      <c r="AJ1402">
        <v>-0.12617</v>
      </c>
      <c r="AK1402">
        <v>999</v>
      </c>
      <c r="AO1402">
        <v>10343</v>
      </c>
    </row>
    <row r="1403" spans="1:41" x14ac:dyDescent="0.45">
      <c r="A1403" t="s">
        <v>7633</v>
      </c>
      <c r="B1403" t="s">
        <v>191</v>
      </c>
      <c r="C1403">
        <v>2</v>
      </c>
      <c r="D1403">
        <v>3</v>
      </c>
      <c r="F1403">
        <v>4.7082499999999996</v>
      </c>
      <c r="G1403">
        <v>51</v>
      </c>
      <c r="H1403">
        <v>0</v>
      </c>
      <c r="K1403">
        <v>49.7</v>
      </c>
      <c r="L1403">
        <v>223</v>
      </c>
      <c r="M1403">
        <v>49</v>
      </c>
      <c r="N1403">
        <v>28</v>
      </c>
      <c r="O1403">
        <v>26</v>
      </c>
      <c r="P1403">
        <v>7</v>
      </c>
      <c r="Q1403">
        <v>22</v>
      </c>
      <c r="R1403">
        <v>1</v>
      </c>
      <c r="S1403">
        <v>3</v>
      </c>
      <c r="T1403">
        <v>50</v>
      </c>
      <c r="U1403">
        <v>9.0543300000000002</v>
      </c>
      <c r="V1403">
        <v>3.9839000000000002</v>
      </c>
      <c r="W1403">
        <v>2.2727300000000001</v>
      </c>
      <c r="X1403">
        <v>1.2676099999999999</v>
      </c>
      <c r="Y1403">
        <v>0.224215</v>
      </c>
      <c r="Z1403">
        <v>9.8654699999999998E-2</v>
      </c>
      <c r="AA1403">
        <v>0.12556052953004801</v>
      </c>
      <c r="AB1403">
        <v>0.247475</v>
      </c>
      <c r="AC1403">
        <v>1.4285699999999999</v>
      </c>
      <c r="AD1403">
        <v>0.29787200000000003</v>
      </c>
      <c r="AE1403">
        <v>0.70261399999999996</v>
      </c>
      <c r="AH1403">
        <v>4.5830099999999998</v>
      </c>
      <c r="AI1403">
        <v>-5.23302E-2</v>
      </c>
      <c r="AJ1403">
        <v>-0.133461</v>
      </c>
      <c r="AK1403">
        <v>999</v>
      </c>
      <c r="AO1403">
        <v>12760</v>
      </c>
    </row>
    <row r="1404" spans="1:41" x14ac:dyDescent="0.45">
      <c r="A1404" t="s">
        <v>8692</v>
      </c>
      <c r="C1404">
        <v>2</v>
      </c>
      <c r="D1404">
        <v>3</v>
      </c>
      <c r="F1404">
        <v>5.65923</v>
      </c>
      <c r="G1404">
        <v>30</v>
      </c>
      <c r="H1404">
        <v>6</v>
      </c>
      <c r="K1404">
        <v>49.3</v>
      </c>
      <c r="L1404">
        <v>232</v>
      </c>
      <c r="M1404">
        <v>54</v>
      </c>
      <c r="N1404">
        <v>33</v>
      </c>
      <c r="O1404">
        <v>31</v>
      </c>
      <c r="P1404">
        <v>7</v>
      </c>
      <c r="Q1404">
        <v>28</v>
      </c>
      <c r="R1404">
        <v>0</v>
      </c>
      <c r="S1404">
        <v>4</v>
      </c>
      <c r="T1404">
        <v>36</v>
      </c>
      <c r="U1404">
        <v>6.5720099999999997</v>
      </c>
      <c r="V1404">
        <v>5.1115599999999999</v>
      </c>
      <c r="W1404">
        <v>1.2857099999999999</v>
      </c>
      <c r="X1404">
        <v>1.27789</v>
      </c>
      <c r="Y1404">
        <v>0.155172</v>
      </c>
      <c r="Z1404">
        <v>0.12069000000000001</v>
      </c>
      <c r="AA1404">
        <v>3.4482754766941001E-2</v>
      </c>
      <c r="AB1404">
        <v>0.27</v>
      </c>
      <c r="AC1404">
        <v>1.6632899999999999</v>
      </c>
      <c r="AD1404">
        <v>0.29936299999999999</v>
      </c>
      <c r="AE1404">
        <v>0.67867</v>
      </c>
      <c r="AH1404">
        <v>5.5876999999999999</v>
      </c>
      <c r="AI1404">
        <v>-5.4427400000000001E-2</v>
      </c>
      <c r="AJ1404">
        <v>0.13492799999999999</v>
      </c>
      <c r="AK1404">
        <v>999</v>
      </c>
      <c r="AO1404" t="s">
        <v>8693</v>
      </c>
    </row>
    <row r="1405" spans="1:41" x14ac:dyDescent="0.45">
      <c r="A1405" t="s">
        <v>8694</v>
      </c>
      <c r="B1405" t="s">
        <v>39</v>
      </c>
      <c r="C1405">
        <v>3</v>
      </c>
      <c r="D1405">
        <v>4</v>
      </c>
      <c r="F1405">
        <v>4.8183600000000002</v>
      </c>
      <c r="G1405">
        <v>34</v>
      </c>
      <c r="H1405">
        <v>1</v>
      </c>
      <c r="K1405">
        <v>52.3</v>
      </c>
      <c r="L1405">
        <v>231</v>
      </c>
      <c r="M1405">
        <v>56</v>
      </c>
      <c r="N1405">
        <v>30</v>
      </c>
      <c r="O1405">
        <v>28</v>
      </c>
      <c r="P1405">
        <v>6</v>
      </c>
      <c r="Q1405">
        <v>18</v>
      </c>
      <c r="R1405">
        <v>1</v>
      </c>
      <c r="S1405">
        <v>3</v>
      </c>
      <c r="T1405">
        <v>32</v>
      </c>
      <c r="U1405">
        <v>5.5066899999999999</v>
      </c>
      <c r="V1405">
        <v>3.0975100000000002</v>
      </c>
      <c r="W1405">
        <v>1.7777799999999999</v>
      </c>
      <c r="X1405">
        <v>1.0325</v>
      </c>
      <c r="Y1405">
        <v>0.13852800000000001</v>
      </c>
      <c r="Z1405">
        <v>7.7922099999999994E-2</v>
      </c>
      <c r="AA1405">
        <v>6.06060624122619E-2</v>
      </c>
      <c r="AB1405">
        <v>0.26666699999999999</v>
      </c>
      <c r="AC1405">
        <v>1.4149099999999999</v>
      </c>
      <c r="AD1405">
        <v>0.29069800000000001</v>
      </c>
      <c r="AE1405">
        <v>0.67073199999999999</v>
      </c>
      <c r="AH1405">
        <v>4.7273199999999997</v>
      </c>
      <c r="AI1405">
        <v>-5.4865999999999998E-2</v>
      </c>
      <c r="AJ1405">
        <v>-9.0869500000000006E-2</v>
      </c>
      <c r="AK1405">
        <v>999</v>
      </c>
      <c r="AO1405" t="s">
        <v>8695</v>
      </c>
    </row>
    <row r="1406" spans="1:41" x14ac:dyDescent="0.45">
      <c r="A1406" t="s">
        <v>7495</v>
      </c>
      <c r="B1406" t="s">
        <v>31</v>
      </c>
      <c r="C1406">
        <v>1</v>
      </c>
      <c r="D1406">
        <v>1</v>
      </c>
      <c r="F1406">
        <v>4.8441900000000002</v>
      </c>
      <c r="G1406">
        <v>28</v>
      </c>
      <c r="H1406">
        <v>1</v>
      </c>
      <c r="K1406">
        <v>35.299999999999997</v>
      </c>
      <c r="L1406">
        <v>157</v>
      </c>
      <c r="M1406">
        <v>35</v>
      </c>
      <c r="N1406">
        <v>20</v>
      </c>
      <c r="O1406">
        <v>19</v>
      </c>
      <c r="P1406">
        <v>5</v>
      </c>
      <c r="Q1406">
        <v>16</v>
      </c>
      <c r="R1406">
        <v>0</v>
      </c>
      <c r="S1406">
        <v>3</v>
      </c>
      <c r="T1406">
        <v>32</v>
      </c>
      <c r="U1406">
        <v>8.1586400000000001</v>
      </c>
      <c r="V1406">
        <v>4.0793200000000001</v>
      </c>
      <c r="W1406">
        <v>2</v>
      </c>
      <c r="X1406">
        <v>1.2747900000000001</v>
      </c>
      <c r="Y1406">
        <v>0.203822</v>
      </c>
      <c r="Z1406">
        <v>0.101911</v>
      </c>
      <c r="AA1406">
        <v>0.10191082954406699</v>
      </c>
      <c r="AB1406">
        <v>0.25362299999999999</v>
      </c>
      <c r="AC1406">
        <v>1.44476</v>
      </c>
      <c r="AD1406">
        <v>0.29703000000000002</v>
      </c>
      <c r="AE1406">
        <v>0.70454499999999998</v>
      </c>
      <c r="AH1406">
        <v>4.8981000000000003</v>
      </c>
      <c r="AI1406">
        <v>-5.6012600000000003E-2</v>
      </c>
      <c r="AJ1406">
        <v>-1.4519600000000001E-2</v>
      </c>
      <c r="AK1406">
        <v>999</v>
      </c>
      <c r="AO1406">
        <v>12997</v>
      </c>
    </row>
    <row r="1407" spans="1:41" x14ac:dyDescent="0.45">
      <c r="A1407" t="s">
        <v>8696</v>
      </c>
      <c r="B1407" t="s">
        <v>14</v>
      </c>
      <c r="C1407">
        <v>3</v>
      </c>
      <c r="D1407">
        <v>3</v>
      </c>
      <c r="F1407">
        <v>4.3648999999999996</v>
      </c>
      <c r="G1407">
        <v>44</v>
      </c>
      <c r="H1407">
        <v>0</v>
      </c>
      <c r="K1407">
        <v>43.3</v>
      </c>
      <c r="L1407">
        <v>189</v>
      </c>
      <c r="M1407">
        <v>43</v>
      </c>
      <c r="N1407">
        <v>22</v>
      </c>
      <c r="O1407">
        <v>21</v>
      </c>
      <c r="P1407">
        <v>6</v>
      </c>
      <c r="Q1407">
        <v>19</v>
      </c>
      <c r="R1407">
        <v>1</v>
      </c>
      <c r="S1407">
        <v>1</v>
      </c>
      <c r="T1407">
        <v>37</v>
      </c>
      <c r="U1407">
        <v>7.6905299999999999</v>
      </c>
      <c r="V1407">
        <v>3.9491900000000002</v>
      </c>
      <c r="W1407">
        <v>1.94737</v>
      </c>
      <c r="X1407">
        <v>1.2471099999999999</v>
      </c>
      <c r="Y1407">
        <v>0.195767</v>
      </c>
      <c r="Z1407">
        <v>0.10052899999999999</v>
      </c>
      <c r="AA1407">
        <v>9.5238097012042999E-2</v>
      </c>
      <c r="AB1407">
        <v>0.254438</v>
      </c>
      <c r="AC1407">
        <v>1.43187</v>
      </c>
      <c r="AD1407">
        <v>0.293651</v>
      </c>
      <c r="AE1407">
        <v>0.74626899999999996</v>
      </c>
      <c r="AH1407">
        <v>4.7331000000000003</v>
      </c>
      <c r="AI1407">
        <v>-5.79953E-2</v>
      </c>
      <c r="AJ1407">
        <v>0.16733600000000001</v>
      </c>
      <c r="AK1407">
        <v>999</v>
      </c>
      <c r="AO1407">
        <v>13607</v>
      </c>
    </row>
    <row r="1408" spans="1:41" x14ac:dyDescent="0.45">
      <c r="A1408" t="s">
        <v>8697</v>
      </c>
      <c r="C1408">
        <v>3</v>
      </c>
      <c r="D1408">
        <v>2</v>
      </c>
      <c r="F1408">
        <v>4.8447199999999997</v>
      </c>
      <c r="G1408">
        <v>36</v>
      </c>
      <c r="H1408">
        <v>1</v>
      </c>
      <c r="K1408">
        <v>48.3</v>
      </c>
      <c r="L1408">
        <v>217</v>
      </c>
      <c r="M1408">
        <v>52</v>
      </c>
      <c r="N1408">
        <v>28</v>
      </c>
      <c r="O1408">
        <v>26</v>
      </c>
      <c r="P1408">
        <v>7</v>
      </c>
      <c r="Q1408">
        <v>20</v>
      </c>
      <c r="R1408">
        <v>1</v>
      </c>
      <c r="S1408">
        <v>1</v>
      </c>
      <c r="T1408">
        <v>36</v>
      </c>
      <c r="U1408">
        <v>6.7080700000000002</v>
      </c>
      <c r="V1408">
        <v>3.7267100000000002</v>
      </c>
      <c r="W1408">
        <v>1.8</v>
      </c>
      <c r="X1408">
        <v>1.3043499999999999</v>
      </c>
      <c r="Y1408">
        <v>0.16589899999999999</v>
      </c>
      <c r="Z1408">
        <v>9.2165899999999995E-2</v>
      </c>
      <c r="AA1408">
        <v>7.3732718825340202E-2</v>
      </c>
      <c r="AB1408">
        <v>0.26530599999999999</v>
      </c>
      <c r="AC1408">
        <v>1.49068</v>
      </c>
      <c r="AD1408">
        <v>0.29411799999999999</v>
      </c>
      <c r="AE1408">
        <v>0.707395</v>
      </c>
      <c r="AH1408">
        <v>4.9527599999999996</v>
      </c>
      <c r="AI1408">
        <v>-5.8270200000000001E-2</v>
      </c>
      <c r="AJ1408">
        <v>-0.13866500000000001</v>
      </c>
      <c r="AK1408">
        <v>999</v>
      </c>
      <c r="AO1408" t="s">
        <v>8698</v>
      </c>
    </row>
    <row r="1409" spans="1:41" x14ac:dyDescent="0.45">
      <c r="A1409" t="s">
        <v>8699</v>
      </c>
      <c r="B1409" t="s">
        <v>39</v>
      </c>
      <c r="C1409">
        <v>1</v>
      </c>
      <c r="D1409">
        <v>3</v>
      </c>
      <c r="F1409">
        <v>4.8</v>
      </c>
      <c r="G1409">
        <v>40</v>
      </c>
      <c r="H1409">
        <v>0</v>
      </c>
      <c r="K1409">
        <v>45</v>
      </c>
      <c r="L1409">
        <v>198</v>
      </c>
      <c r="M1409">
        <v>41</v>
      </c>
      <c r="N1409">
        <v>26</v>
      </c>
      <c r="O1409">
        <v>24</v>
      </c>
      <c r="P1409">
        <v>5</v>
      </c>
      <c r="Q1409">
        <v>18</v>
      </c>
      <c r="R1409">
        <v>1</v>
      </c>
      <c r="S1409">
        <v>9</v>
      </c>
      <c r="T1409">
        <v>42</v>
      </c>
      <c r="U1409">
        <v>8.4</v>
      </c>
      <c r="V1409">
        <v>3.6</v>
      </c>
      <c r="W1409">
        <v>2.3333300000000001</v>
      </c>
      <c r="X1409">
        <v>1</v>
      </c>
      <c r="Y1409">
        <v>0.212121</v>
      </c>
      <c r="Z1409">
        <v>9.0909100000000007E-2</v>
      </c>
      <c r="AA1409">
        <v>0.121212124824523</v>
      </c>
      <c r="AB1409">
        <v>0.23976600000000001</v>
      </c>
      <c r="AC1409">
        <v>1.31111</v>
      </c>
      <c r="AD1409">
        <v>0.290323</v>
      </c>
      <c r="AE1409">
        <v>0.63461500000000004</v>
      </c>
      <c r="AH1409">
        <v>4.6328199999999997</v>
      </c>
      <c r="AI1409">
        <v>-5.9369900000000003E-2</v>
      </c>
      <c r="AJ1409">
        <v>-0.156448</v>
      </c>
      <c r="AK1409">
        <v>999</v>
      </c>
      <c r="AO1409">
        <v>19482</v>
      </c>
    </row>
    <row r="1410" spans="1:41" x14ac:dyDescent="0.45">
      <c r="A1410" t="s">
        <v>6176</v>
      </c>
      <c r="B1410" t="s">
        <v>155</v>
      </c>
      <c r="C1410">
        <v>4</v>
      </c>
      <c r="D1410">
        <v>7</v>
      </c>
      <c r="F1410">
        <v>5.3784900000000002</v>
      </c>
      <c r="G1410">
        <v>23</v>
      </c>
      <c r="H1410">
        <v>17</v>
      </c>
      <c r="K1410">
        <v>75.3</v>
      </c>
      <c r="L1410">
        <v>350</v>
      </c>
      <c r="M1410">
        <v>75</v>
      </c>
      <c r="N1410">
        <v>48</v>
      </c>
      <c r="O1410">
        <v>45</v>
      </c>
      <c r="P1410">
        <v>9</v>
      </c>
      <c r="Q1410">
        <v>45</v>
      </c>
      <c r="R1410">
        <v>0</v>
      </c>
      <c r="S1410">
        <v>11</v>
      </c>
      <c r="T1410">
        <v>59</v>
      </c>
      <c r="U1410">
        <v>7.0517899999999996</v>
      </c>
      <c r="V1410">
        <v>5.3784900000000002</v>
      </c>
      <c r="W1410">
        <v>1.31111</v>
      </c>
      <c r="X1410">
        <v>1.0757000000000001</v>
      </c>
      <c r="Y1410">
        <v>0.168571</v>
      </c>
      <c r="Z1410">
        <v>0.12857099999999999</v>
      </c>
      <c r="AA1410">
        <v>3.9999991655349697E-2</v>
      </c>
      <c r="AB1410">
        <v>0.255102</v>
      </c>
      <c r="AC1410">
        <v>1.5936300000000001</v>
      </c>
      <c r="AD1410">
        <v>0.29203499999999999</v>
      </c>
      <c r="AE1410">
        <v>0.67039099999999996</v>
      </c>
      <c r="AH1410">
        <v>5.4728399999999997</v>
      </c>
      <c r="AI1410">
        <v>-5.9428300000000003E-2</v>
      </c>
      <c r="AJ1410">
        <v>0.18304200000000001</v>
      </c>
      <c r="AK1410">
        <v>999</v>
      </c>
      <c r="AO1410" t="s">
        <v>6179</v>
      </c>
    </row>
    <row r="1411" spans="1:41" x14ac:dyDescent="0.45">
      <c r="A1411" t="s">
        <v>8700</v>
      </c>
      <c r="B1411" t="s">
        <v>155</v>
      </c>
      <c r="C1411">
        <v>2</v>
      </c>
      <c r="D1411">
        <v>5</v>
      </c>
      <c r="F1411">
        <v>5.5945900000000002</v>
      </c>
      <c r="G1411">
        <v>20</v>
      </c>
      <c r="H1411">
        <v>17</v>
      </c>
      <c r="K1411">
        <v>74</v>
      </c>
      <c r="L1411">
        <v>350</v>
      </c>
      <c r="M1411">
        <v>76</v>
      </c>
      <c r="N1411">
        <v>49</v>
      </c>
      <c r="O1411">
        <v>46</v>
      </c>
      <c r="P1411">
        <v>9</v>
      </c>
      <c r="Q1411">
        <v>47</v>
      </c>
      <c r="R1411">
        <v>0</v>
      </c>
      <c r="S1411">
        <v>9</v>
      </c>
      <c r="T1411">
        <v>59</v>
      </c>
      <c r="U1411">
        <v>7.1756799999999998</v>
      </c>
      <c r="V1411">
        <v>5.7162199999999999</v>
      </c>
      <c r="W1411">
        <v>1.25532</v>
      </c>
      <c r="X1411">
        <v>1.09459</v>
      </c>
      <c r="Y1411">
        <v>0.168571</v>
      </c>
      <c r="Z1411">
        <v>0.13428599999999999</v>
      </c>
      <c r="AA1411">
        <v>3.4285709261894198E-2</v>
      </c>
      <c r="AB1411">
        <v>0.25850299999999998</v>
      </c>
      <c r="AC1411">
        <v>1.6621600000000001</v>
      </c>
      <c r="AD1411">
        <v>0.29646</v>
      </c>
      <c r="AE1411">
        <v>0.67029000000000005</v>
      </c>
      <c r="AH1411">
        <v>5.5118</v>
      </c>
      <c r="AI1411">
        <v>-6.0644799999999999E-2</v>
      </c>
      <c r="AJ1411">
        <v>3.9346199999999998E-2</v>
      </c>
      <c r="AK1411">
        <v>999</v>
      </c>
      <c r="AO1411" t="s">
        <v>8701</v>
      </c>
    </row>
    <row r="1412" spans="1:41" x14ac:dyDescent="0.45">
      <c r="A1412" t="s">
        <v>8702</v>
      </c>
      <c r="B1412" t="s">
        <v>170</v>
      </c>
      <c r="C1412">
        <v>3</v>
      </c>
      <c r="D1412">
        <v>4</v>
      </c>
      <c r="F1412">
        <v>4.4185999999999996</v>
      </c>
      <c r="G1412">
        <v>40</v>
      </c>
      <c r="H1412">
        <v>0</v>
      </c>
      <c r="K1412">
        <v>38.700000000000003</v>
      </c>
      <c r="L1412">
        <v>167</v>
      </c>
      <c r="M1412">
        <v>33</v>
      </c>
      <c r="N1412">
        <v>20</v>
      </c>
      <c r="O1412">
        <v>19</v>
      </c>
      <c r="P1412">
        <v>6</v>
      </c>
      <c r="Q1412">
        <v>21</v>
      </c>
      <c r="R1412">
        <v>2</v>
      </c>
      <c r="S1412">
        <v>2</v>
      </c>
      <c r="T1412">
        <v>47</v>
      </c>
      <c r="U1412">
        <v>10.930199999999999</v>
      </c>
      <c r="V1412">
        <v>4.8837200000000003</v>
      </c>
      <c r="W1412">
        <v>2.2381000000000002</v>
      </c>
      <c r="X1412">
        <v>1.3953500000000001</v>
      </c>
      <c r="Y1412">
        <v>0.28143699999999999</v>
      </c>
      <c r="Z1412">
        <v>0.125749</v>
      </c>
      <c r="AA1412">
        <v>0.15568862855434401</v>
      </c>
      <c r="AB1412">
        <v>0.22916700000000001</v>
      </c>
      <c r="AC1412">
        <v>1.3953500000000001</v>
      </c>
      <c r="AD1412">
        <v>0.29670299999999999</v>
      </c>
      <c r="AE1412">
        <v>0.745614</v>
      </c>
      <c r="AH1412">
        <v>4.6245500000000002</v>
      </c>
      <c r="AI1412">
        <v>-6.1852799999999999E-2</v>
      </c>
      <c r="AJ1412">
        <v>5.2527200000000003E-2</v>
      </c>
      <c r="AK1412">
        <v>999</v>
      </c>
      <c r="AO1412">
        <v>5097</v>
      </c>
    </row>
    <row r="1413" spans="1:41" x14ac:dyDescent="0.45">
      <c r="A1413" t="s">
        <v>8703</v>
      </c>
      <c r="B1413" t="s">
        <v>309</v>
      </c>
      <c r="C1413">
        <v>1</v>
      </c>
      <c r="D1413">
        <v>2</v>
      </c>
      <c r="F1413">
        <v>5.2105300000000003</v>
      </c>
      <c r="G1413">
        <v>28</v>
      </c>
      <c r="H1413">
        <v>0</v>
      </c>
      <c r="K1413">
        <v>38</v>
      </c>
      <c r="L1413">
        <v>173</v>
      </c>
      <c r="M1413">
        <v>42</v>
      </c>
      <c r="N1413">
        <v>24</v>
      </c>
      <c r="O1413">
        <v>22</v>
      </c>
      <c r="P1413">
        <v>5</v>
      </c>
      <c r="Q1413">
        <v>15</v>
      </c>
      <c r="R1413">
        <v>0</v>
      </c>
      <c r="S1413">
        <v>4</v>
      </c>
      <c r="T1413">
        <v>26</v>
      </c>
      <c r="U1413">
        <v>6.1578900000000001</v>
      </c>
      <c r="V1413">
        <v>3.5526300000000002</v>
      </c>
      <c r="W1413">
        <v>1.73333</v>
      </c>
      <c r="X1413">
        <v>1.18421</v>
      </c>
      <c r="Y1413">
        <v>0.15028900000000001</v>
      </c>
      <c r="Z1413">
        <v>8.6705199999999996E-2</v>
      </c>
      <c r="AA1413">
        <v>6.3583813607692705E-2</v>
      </c>
      <c r="AB1413">
        <v>0.272727</v>
      </c>
      <c r="AC1413">
        <v>1.5</v>
      </c>
      <c r="AD1413">
        <v>0.300813</v>
      </c>
      <c r="AE1413">
        <v>0.66</v>
      </c>
      <c r="AH1413">
        <v>5.0971500000000001</v>
      </c>
      <c r="AI1413">
        <v>-6.2417800000000002E-2</v>
      </c>
      <c r="AJ1413">
        <v>1.5259699999999999E-2</v>
      </c>
      <c r="AK1413">
        <v>999</v>
      </c>
      <c r="AO1413" t="s">
        <v>8704</v>
      </c>
    </row>
    <row r="1414" spans="1:41" x14ac:dyDescent="0.45">
      <c r="A1414" t="s">
        <v>8705</v>
      </c>
      <c r="B1414" t="s">
        <v>39</v>
      </c>
      <c r="C1414">
        <v>2</v>
      </c>
      <c r="D1414">
        <v>4</v>
      </c>
      <c r="F1414">
        <v>5.0121099999999998</v>
      </c>
      <c r="G1414">
        <v>32</v>
      </c>
      <c r="H1414">
        <v>2</v>
      </c>
      <c r="K1414">
        <v>41.3</v>
      </c>
      <c r="L1414">
        <v>188</v>
      </c>
      <c r="M1414">
        <v>40</v>
      </c>
      <c r="N1414">
        <v>25</v>
      </c>
      <c r="O1414">
        <v>23</v>
      </c>
      <c r="P1414">
        <v>5</v>
      </c>
      <c r="Q1414">
        <v>24</v>
      </c>
      <c r="R1414">
        <v>0</v>
      </c>
      <c r="S1414">
        <v>2</v>
      </c>
      <c r="T1414">
        <v>38</v>
      </c>
      <c r="U1414">
        <v>8.2808700000000002</v>
      </c>
      <c r="V1414">
        <v>5.2300199999999997</v>
      </c>
      <c r="W1414">
        <v>1.5833299999999999</v>
      </c>
      <c r="X1414">
        <v>1.0895900000000001</v>
      </c>
      <c r="Y1414">
        <v>0.202128</v>
      </c>
      <c r="Z1414">
        <v>0.12766</v>
      </c>
      <c r="AA1414">
        <v>7.4468091130256597E-2</v>
      </c>
      <c r="AB1414">
        <v>0.24691399999999999</v>
      </c>
      <c r="AC1414">
        <v>1.5496399999999999</v>
      </c>
      <c r="AD1414">
        <v>0.29411799999999999</v>
      </c>
      <c r="AE1414">
        <v>0.68421100000000001</v>
      </c>
      <c r="AH1414">
        <v>4.8773200000000001</v>
      </c>
      <c r="AI1414">
        <v>-6.3556799999999997E-2</v>
      </c>
      <c r="AJ1414">
        <v>-0.15253900000000001</v>
      </c>
      <c r="AK1414">
        <v>999</v>
      </c>
      <c r="AO1414" t="s">
        <v>8706</v>
      </c>
    </row>
    <row r="1415" spans="1:41" x14ac:dyDescent="0.45">
      <c r="A1415" t="s">
        <v>7554</v>
      </c>
      <c r="C1415">
        <v>4</v>
      </c>
      <c r="D1415">
        <v>6</v>
      </c>
      <c r="F1415">
        <v>5.2874999999999996</v>
      </c>
      <c r="G1415">
        <v>16</v>
      </c>
      <c r="H1415">
        <v>14</v>
      </c>
      <c r="K1415">
        <v>80</v>
      </c>
      <c r="L1415">
        <v>351</v>
      </c>
      <c r="M1415">
        <v>84</v>
      </c>
      <c r="N1415">
        <v>50</v>
      </c>
      <c r="O1415">
        <v>47</v>
      </c>
      <c r="P1415">
        <v>14</v>
      </c>
      <c r="Q1415">
        <v>31</v>
      </c>
      <c r="R1415">
        <v>1</v>
      </c>
      <c r="S1415">
        <v>6</v>
      </c>
      <c r="T1415">
        <v>58</v>
      </c>
      <c r="U1415">
        <v>6.5250000000000004</v>
      </c>
      <c r="V1415">
        <v>3.4874999999999998</v>
      </c>
      <c r="W1415">
        <v>1.87097</v>
      </c>
      <c r="X1415">
        <v>1.575</v>
      </c>
      <c r="Y1415">
        <v>0.165242</v>
      </c>
      <c r="Z1415">
        <v>8.8319099999999998E-2</v>
      </c>
      <c r="AA1415">
        <v>7.6923079788684803E-2</v>
      </c>
      <c r="AB1415">
        <v>0.26751599999999998</v>
      </c>
      <c r="AC1415">
        <v>1.4375</v>
      </c>
      <c r="AD1415">
        <v>0.28925600000000001</v>
      </c>
      <c r="AE1415">
        <v>0.681342</v>
      </c>
      <c r="AH1415">
        <v>5.4675399999999996</v>
      </c>
      <c r="AI1415">
        <v>-6.4263000000000001E-2</v>
      </c>
      <c r="AJ1415">
        <v>3.2802499999999998E-2</v>
      </c>
      <c r="AK1415">
        <v>999</v>
      </c>
      <c r="AO1415">
        <v>6797</v>
      </c>
    </row>
    <row r="1416" spans="1:41" x14ac:dyDescent="0.45">
      <c r="A1416" t="s">
        <v>8707</v>
      </c>
      <c r="B1416" t="s">
        <v>59</v>
      </c>
      <c r="C1416">
        <v>2</v>
      </c>
      <c r="D1416">
        <v>3</v>
      </c>
      <c r="F1416">
        <v>4.7606999999999999</v>
      </c>
      <c r="G1416">
        <v>27</v>
      </c>
      <c r="H1416">
        <v>0</v>
      </c>
      <c r="K1416">
        <v>39.700000000000003</v>
      </c>
      <c r="L1416">
        <v>179</v>
      </c>
      <c r="M1416">
        <v>37</v>
      </c>
      <c r="N1416">
        <v>22</v>
      </c>
      <c r="O1416">
        <v>21</v>
      </c>
      <c r="P1416">
        <v>5</v>
      </c>
      <c r="Q1416">
        <v>23</v>
      </c>
      <c r="R1416">
        <v>1</v>
      </c>
      <c r="S1416">
        <v>1</v>
      </c>
      <c r="T1416">
        <v>39</v>
      </c>
      <c r="U1416">
        <v>8.84131</v>
      </c>
      <c r="V1416">
        <v>5.2141099999999998</v>
      </c>
      <c r="W1416">
        <v>1.6956500000000001</v>
      </c>
      <c r="X1416">
        <v>1.1335</v>
      </c>
      <c r="Y1416">
        <v>0.21787699999999999</v>
      </c>
      <c r="Z1416">
        <v>0.128492</v>
      </c>
      <c r="AA1416">
        <v>8.9385464787483201E-2</v>
      </c>
      <c r="AB1416">
        <v>0.23871000000000001</v>
      </c>
      <c r="AC1416">
        <v>1.5113399999999999</v>
      </c>
      <c r="AD1416">
        <v>0.28828799999999999</v>
      </c>
      <c r="AE1416">
        <v>0.71698099999999998</v>
      </c>
      <c r="AH1416">
        <v>4.7411899999999996</v>
      </c>
      <c r="AI1416">
        <v>-6.4389199999999994E-2</v>
      </c>
      <c r="AJ1416">
        <v>-0.12912899999999999</v>
      </c>
      <c r="AK1416">
        <v>999</v>
      </c>
      <c r="AO1416" t="s">
        <v>8708</v>
      </c>
    </row>
    <row r="1417" spans="1:41" x14ac:dyDescent="0.45">
      <c r="A1417" t="s">
        <v>6352</v>
      </c>
      <c r="B1417" t="s">
        <v>28</v>
      </c>
      <c r="C1417">
        <v>3</v>
      </c>
      <c r="D1417">
        <v>4</v>
      </c>
      <c r="F1417">
        <v>4.7279499999999999</v>
      </c>
      <c r="G1417">
        <v>49</v>
      </c>
      <c r="H1417">
        <v>0</v>
      </c>
      <c r="K1417">
        <v>53.3</v>
      </c>
      <c r="L1417">
        <v>238</v>
      </c>
      <c r="M1417">
        <v>49</v>
      </c>
      <c r="N1417">
        <v>30</v>
      </c>
      <c r="O1417">
        <v>28</v>
      </c>
      <c r="P1417">
        <v>6</v>
      </c>
      <c r="Q1417">
        <v>31</v>
      </c>
      <c r="R1417">
        <v>1</v>
      </c>
      <c r="S1417">
        <v>4</v>
      </c>
      <c r="T1417">
        <v>53</v>
      </c>
      <c r="U1417">
        <v>8.9493399999999994</v>
      </c>
      <c r="V1417">
        <v>5.2345199999999998</v>
      </c>
      <c r="W1417">
        <v>1.7096800000000001</v>
      </c>
      <c r="X1417">
        <v>1.0131300000000001</v>
      </c>
      <c r="Y1417">
        <v>0.222689</v>
      </c>
      <c r="Z1417">
        <v>0.13025200000000001</v>
      </c>
      <c r="AA1417">
        <v>9.2436969280242906E-2</v>
      </c>
      <c r="AB1417">
        <v>0.24137900000000001</v>
      </c>
      <c r="AC1417">
        <v>1.5009399999999999</v>
      </c>
      <c r="AD1417">
        <v>0.29861100000000002</v>
      </c>
      <c r="AE1417">
        <v>0.69832399999999994</v>
      </c>
      <c r="AH1417">
        <v>4.6996900000000004</v>
      </c>
      <c r="AI1417">
        <v>-6.45588E-2</v>
      </c>
      <c r="AJ1417">
        <v>5.7185899999999998E-2</v>
      </c>
      <c r="AK1417">
        <v>999</v>
      </c>
      <c r="AO1417" t="s">
        <v>6354</v>
      </c>
    </row>
    <row r="1418" spans="1:41" x14ac:dyDescent="0.45">
      <c r="A1418" t="s">
        <v>8709</v>
      </c>
      <c r="B1418" t="s">
        <v>82</v>
      </c>
      <c r="C1418">
        <v>3</v>
      </c>
      <c r="D1418">
        <v>4</v>
      </c>
      <c r="F1418">
        <v>4.7805999999999997</v>
      </c>
      <c r="G1418">
        <v>27</v>
      </c>
      <c r="H1418">
        <v>5</v>
      </c>
      <c r="K1418">
        <v>43.3</v>
      </c>
      <c r="L1418">
        <v>195</v>
      </c>
      <c r="M1418">
        <v>38</v>
      </c>
      <c r="N1418">
        <v>25</v>
      </c>
      <c r="O1418">
        <v>23</v>
      </c>
      <c r="P1418">
        <v>6</v>
      </c>
      <c r="Q1418">
        <v>29</v>
      </c>
      <c r="R1418">
        <v>1</v>
      </c>
      <c r="S1418">
        <v>2</v>
      </c>
      <c r="T1418">
        <v>47</v>
      </c>
      <c r="U1418">
        <v>9.76905</v>
      </c>
      <c r="V1418">
        <v>6.0277099999999999</v>
      </c>
      <c r="W1418">
        <v>1.62069</v>
      </c>
      <c r="X1418">
        <v>1.2471099999999999</v>
      </c>
      <c r="Y1418">
        <v>0.24102599999999999</v>
      </c>
      <c r="Z1418">
        <v>0.14871799999999999</v>
      </c>
      <c r="AA1418">
        <v>9.2307686805725098E-2</v>
      </c>
      <c r="AB1418">
        <v>0.231707</v>
      </c>
      <c r="AC1418">
        <v>1.5473399999999999</v>
      </c>
      <c r="AD1418">
        <v>0.28828799999999999</v>
      </c>
      <c r="AE1418">
        <v>0.71672400000000003</v>
      </c>
      <c r="AH1418">
        <v>5.0333300000000003</v>
      </c>
      <c r="AI1418">
        <v>-6.4946000000000004E-2</v>
      </c>
      <c r="AJ1418">
        <v>-3.3453499999999997E-2</v>
      </c>
      <c r="AK1418">
        <v>999</v>
      </c>
      <c r="AO1418">
        <v>20631</v>
      </c>
    </row>
    <row r="1419" spans="1:41" x14ac:dyDescent="0.45">
      <c r="A1419" t="s">
        <v>8710</v>
      </c>
      <c r="B1419" t="s">
        <v>70</v>
      </c>
      <c r="C1419">
        <v>1</v>
      </c>
      <c r="D1419">
        <v>2</v>
      </c>
      <c r="F1419">
        <v>4.7230299999999996</v>
      </c>
      <c r="G1419">
        <v>28</v>
      </c>
      <c r="H1419">
        <v>2</v>
      </c>
      <c r="K1419">
        <v>34.299999999999997</v>
      </c>
      <c r="L1419">
        <v>159</v>
      </c>
      <c r="M1419">
        <v>32</v>
      </c>
      <c r="N1419">
        <v>19</v>
      </c>
      <c r="O1419">
        <v>18</v>
      </c>
      <c r="P1419">
        <v>4</v>
      </c>
      <c r="Q1419">
        <v>23</v>
      </c>
      <c r="R1419">
        <v>0</v>
      </c>
      <c r="S1419">
        <v>1</v>
      </c>
      <c r="T1419">
        <v>35</v>
      </c>
      <c r="U1419">
        <v>9.1836699999999993</v>
      </c>
      <c r="V1419">
        <v>6.0349899999999996</v>
      </c>
      <c r="W1419">
        <v>1.5217400000000001</v>
      </c>
      <c r="X1419">
        <v>1.04956</v>
      </c>
      <c r="Y1419">
        <v>0.22012599999999999</v>
      </c>
      <c r="Z1419">
        <v>0.144654</v>
      </c>
      <c r="AA1419">
        <v>7.5471684336662195E-2</v>
      </c>
      <c r="AB1419">
        <v>0.237037</v>
      </c>
      <c r="AC1419">
        <v>1.6034999999999999</v>
      </c>
      <c r="AD1419">
        <v>0.29166700000000001</v>
      </c>
      <c r="AE1419">
        <v>0.72874499999999998</v>
      </c>
      <c r="AH1419">
        <v>4.8293799999999996</v>
      </c>
      <c r="AI1419">
        <v>-6.4961699999999997E-2</v>
      </c>
      <c r="AJ1419">
        <v>-3.8498400000000002E-2</v>
      </c>
      <c r="AK1419">
        <v>999</v>
      </c>
      <c r="AO1419" t="s">
        <v>8711</v>
      </c>
    </row>
    <row r="1420" spans="1:41" x14ac:dyDescent="0.45">
      <c r="A1420" t="s">
        <v>8712</v>
      </c>
      <c r="C1420">
        <v>2</v>
      </c>
      <c r="D1420">
        <v>3</v>
      </c>
      <c r="F1420">
        <v>4.9586800000000002</v>
      </c>
      <c r="G1420">
        <v>32</v>
      </c>
      <c r="H1420">
        <v>0</v>
      </c>
      <c r="K1420">
        <v>36.299999999999997</v>
      </c>
      <c r="L1420">
        <v>162</v>
      </c>
      <c r="M1420">
        <v>34</v>
      </c>
      <c r="N1420">
        <v>21</v>
      </c>
      <c r="O1420">
        <v>20</v>
      </c>
      <c r="P1420">
        <v>5</v>
      </c>
      <c r="Q1420">
        <v>19</v>
      </c>
      <c r="R1420">
        <v>0</v>
      </c>
      <c r="S1420">
        <v>1</v>
      </c>
      <c r="T1420">
        <v>35</v>
      </c>
      <c r="U1420">
        <v>8.6776900000000001</v>
      </c>
      <c r="V1420">
        <v>4.7107400000000004</v>
      </c>
      <c r="W1420">
        <v>1.8421099999999999</v>
      </c>
      <c r="X1420">
        <v>1.23967</v>
      </c>
      <c r="Y1420">
        <v>0.21604899999999999</v>
      </c>
      <c r="Z1420">
        <v>0.117284</v>
      </c>
      <c r="AA1420">
        <v>9.8765440285205799E-2</v>
      </c>
      <c r="AB1420">
        <v>0.23943700000000001</v>
      </c>
      <c r="AC1420">
        <v>1.4600599999999999</v>
      </c>
      <c r="AD1420">
        <v>0.28431400000000001</v>
      </c>
      <c r="AE1420">
        <v>0.69565200000000005</v>
      </c>
      <c r="AH1420">
        <v>4.7701900000000004</v>
      </c>
      <c r="AI1420">
        <v>-6.50371E-2</v>
      </c>
      <c r="AJ1420">
        <v>-0.177978</v>
      </c>
      <c r="AK1420">
        <v>999</v>
      </c>
      <c r="AO1420" t="s">
        <v>8713</v>
      </c>
    </row>
    <row r="1421" spans="1:41" x14ac:dyDescent="0.45">
      <c r="A1421" t="s">
        <v>8714</v>
      </c>
      <c r="C1421">
        <v>2</v>
      </c>
      <c r="D1421">
        <v>4</v>
      </c>
      <c r="F1421">
        <v>4.9723800000000002</v>
      </c>
      <c r="G1421">
        <v>25</v>
      </c>
      <c r="H1421">
        <v>7</v>
      </c>
      <c r="K1421">
        <v>54.3</v>
      </c>
      <c r="L1421">
        <v>249</v>
      </c>
      <c r="M1421">
        <v>57</v>
      </c>
      <c r="N1421">
        <v>32</v>
      </c>
      <c r="O1421">
        <v>30</v>
      </c>
      <c r="P1421">
        <v>7</v>
      </c>
      <c r="Q1421">
        <v>27</v>
      </c>
      <c r="R1421">
        <v>0</v>
      </c>
      <c r="S1421">
        <v>5</v>
      </c>
      <c r="T1421">
        <v>43</v>
      </c>
      <c r="U1421">
        <v>7.1270699999999998</v>
      </c>
      <c r="V1421">
        <v>4.4751399999999997</v>
      </c>
      <c r="W1421">
        <v>1.59259</v>
      </c>
      <c r="X1421">
        <v>1.16022</v>
      </c>
      <c r="Y1421">
        <v>0.17269100000000001</v>
      </c>
      <c r="Z1421">
        <v>0.108434</v>
      </c>
      <c r="AA1421">
        <v>6.4257025718688895E-2</v>
      </c>
      <c r="AB1421">
        <v>0.26267299999999999</v>
      </c>
      <c r="AC1421">
        <v>1.5469599999999999</v>
      </c>
      <c r="AD1421">
        <v>0.29940099999999997</v>
      </c>
      <c r="AE1421">
        <v>0.70080900000000002</v>
      </c>
      <c r="AH1421">
        <v>5.1150799999999998</v>
      </c>
      <c r="AI1421">
        <v>-6.5506300000000003E-2</v>
      </c>
      <c r="AJ1421">
        <v>-4.8442199999999998E-2</v>
      </c>
      <c r="AK1421">
        <v>999</v>
      </c>
      <c r="AO1421" t="s">
        <v>8715</v>
      </c>
    </row>
    <row r="1422" spans="1:41" x14ac:dyDescent="0.45">
      <c r="A1422" t="s">
        <v>8716</v>
      </c>
      <c r="C1422">
        <v>3</v>
      </c>
      <c r="D1422">
        <v>6</v>
      </c>
      <c r="F1422">
        <v>5.3333300000000001</v>
      </c>
      <c r="G1422">
        <v>23</v>
      </c>
      <c r="H1422">
        <v>18</v>
      </c>
      <c r="K1422">
        <v>81</v>
      </c>
      <c r="L1422">
        <v>372</v>
      </c>
      <c r="M1422">
        <v>89</v>
      </c>
      <c r="N1422">
        <v>51</v>
      </c>
      <c r="O1422">
        <v>48</v>
      </c>
      <c r="P1422">
        <v>13</v>
      </c>
      <c r="Q1422">
        <v>45</v>
      </c>
      <c r="R1422">
        <v>0</v>
      </c>
      <c r="S1422">
        <v>3</v>
      </c>
      <c r="T1422">
        <v>60</v>
      </c>
      <c r="U1422">
        <v>6.6666699999999999</v>
      </c>
      <c r="V1422">
        <v>5</v>
      </c>
      <c r="W1422">
        <v>1.3333299999999999</v>
      </c>
      <c r="X1422">
        <v>1.4444399999999999</v>
      </c>
      <c r="Y1422">
        <v>0.16128999999999999</v>
      </c>
      <c r="Z1422">
        <v>0.12096800000000001</v>
      </c>
      <c r="AA1422">
        <v>4.0322579443454701E-2</v>
      </c>
      <c r="AB1422">
        <v>0.27469100000000002</v>
      </c>
      <c r="AC1422">
        <v>1.65432</v>
      </c>
      <c r="AD1422">
        <v>0.30278899999999997</v>
      </c>
      <c r="AE1422">
        <v>0.71675299999999997</v>
      </c>
      <c r="AH1422">
        <v>5.6377600000000001</v>
      </c>
      <c r="AI1422">
        <v>-6.5932000000000004E-2</v>
      </c>
      <c r="AJ1422">
        <v>0.234093</v>
      </c>
      <c r="AK1422">
        <v>999</v>
      </c>
      <c r="AO1422">
        <v>7738</v>
      </c>
    </row>
    <row r="1423" spans="1:41" x14ac:dyDescent="0.45">
      <c r="A1423" t="s">
        <v>8717</v>
      </c>
      <c r="C1423">
        <v>2</v>
      </c>
      <c r="D1423">
        <v>4</v>
      </c>
      <c r="F1423">
        <v>5.4362399999999997</v>
      </c>
      <c r="G1423">
        <v>23</v>
      </c>
      <c r="H1423">
        <v>5</v>
      </c>
      <c r="K1423">
        <v>44.7</v>
      </c>
      <c r="L1423">
        <v>205</v>
      </c>
      <c r="M1423">
        <v>46</v>
      </c>
      <c r="N1423">
        <v>29</v>
      </c>
      <c r="O1423">
        <v>27</v>
      </c>
      <c r="P1423">
        <v>7</v>
      </c>
      <c r="Q1423">
        <v>23</v>
      </c>
      <c r="R1423">
        <v>0</v>
      </c>
      <c r="S1423">
        <v>3</v>
      </c>
      <c r="T1423">
        <v>37</v>
      </c>
      <c r="U1423">
        <v>7.4496599999999997</v>
      </c>
      <c r="V1423">
        <v>4.6308699999999998</v>
      </c>
      <c r="W1423">
        <v>1.6087</v>
      </c>
      <c r="X1423">
        <v>1.4094</v>
      </c>
      <c r="Y1423">
        <v>0.18048800000000001</v>
      </c>
      <c r="Z1423">
        <v>0.112195</v>
      </c>
      <c r="AA1423">
        <v>6.8292692303657504E-2</v>
      </c>
      <c r="AB1423">
        <v>0.25698300000000002</v>
      </c>
      <c r="AC1423">
        <v>1.54362</v>
      </c>
      <c r="AD1423">
        <v>0.28888900000000001</v>
      </c>
      <c r="AE1423">
        <v>0.67567600000000005</v>
      </c>
      <c r="AH1423">
        <v>5.3803200000000002</v>
      </c>
      <c r="AI1423">
        <v>-6.6014299999999998E-2</v>
      </c>
      <c r="AJ1423">
        <v>-0.14648800000000001</v>
      </c>
      <c r="AK1423">
        <v>999</v>
      </c>
      <c r="AO1423">
        <v>20589</v>
      </c>
    </row>
    <row r="1424" spans="1:41" x14ac:dyDescent="0.45">
      <c r="A1424" t="s">
        <v>8718</v>
      </c>
      <c r="C1424">
        <v>2</v>
      </c>
      <c r="D1424">
        <v>3</v>
      </c>
      <c r="F1424">
        <v>4.7464500000000003</v>
      </c>
      <c r="G1424">
        <v>35</v>
      </c>
      <c r="H1424">
        <v>0</v>
      </c>
      <c r="K1424">
        <v>49.3</v>
      </c>
      <c r="L1424">
        <v>216</v>
      </c>
      <c r="M1424">
        <v>49</v>
      </c>
      <c r="N1424">
        <v>28</v>
      </c>
      <c r="O1424">
        <v>26</v>
      </c>
      <c r="P1424">
        <v>7</v>
      </c>
      <c r="Q1424">
        <v>21</v>
      </c>
      <c r="R1424">
        <v>0</v>
      </c>
      <c r="S1424">
        <v>2</v>
      </c>
      <c r="T1424">
        <v>44</v>
      </c>
      <c r="U1424">
        <v>8.0324500000000008</v>
      </c>
      <c r="V1424">
        <v>3.8336700000000001</v>
      </c>
      <c r="W1424">
        <v>2.09524</v>
      </c>
      <c r="X1424">
        <v>1.27789</v>
      </c>
      <c r="Y1424">
        <v>0.203704</v>
      </c>
      <c r="Z1424">
        <v>9.7222199999999995E-2</v>
      </c>
      <c r="AA1424">
        <v>0.106481477618217</v>
      </c>
      <c r="AB1424">
        <v>0.253886</v>
      </c>
      <c r="AC1424">
        <v>1.41988</v>
      </c>
      <c r="AD1424">
        <v>0.29577500000000001</v>
      </c>
      <c r="AE1424">
        <v>0.69767400000000002</v>
      </c>
      <c r="AH1424">
        <v>4.71549</v>
      </c>
      <c r="AI1424">
        <v>-6.6309999999999994E-2</v>
      </c>
      <c r="AJ1424">
        <v>-0.210287</v>
      </c>
      <c r="AK1424">
        <v>999</v>
      </c>
      <c r="AO1424">
        <v>25075</v>
      </c>
    </row>
    <row r="1425" spans="1:41" x14ac:dyDescent="0.45">
      <c r="A1425" t="s">
        <v>8719</v>
      </c>
      <c r="B1425" t="s">
        <v>31</v>
      </c>
      <c r="C1425">
        <v>4</v>
      </c>
      <c r="D1425">
        <v>4</v>
      </c>
      <c r="F1425">
        <v>4.8238899999999996</v>
      </c>
      <c r="G1425">
        <v>35</v>
      </c>
      <c r="H1425">
        <v>7</v>
      </c>
      <c r="K1425">
        <v>65.3</v>
      </c>
      <c r="L1425">
        <v>300</v>
      </c>
      <c r="M1425">
        <v>58</v>
      </c>
      <c r="N1425">
        <v>37</v>
      </c>
      <c r="O1425">
        <v>35</v>
      </c>
      <c r="P1425">
        <v>9</v>
      </c>
      <c r="Q1425">
        <v>43</v>
      </c>
      <c r="R1425">
        <v>0</v>
      </c>
      <c r="S1425">
        <v>8</v>
      </c>
      <c r="T1425">
        <v>71</v>
      </c>
      <c r="U1425">
        <v>9.7856000000000005</v>
      </c>
      <c r="V1425">
        <v>5.9264900000000003</v>
      </c>
      <c r="W1425">
        <v>1.65116</v>
      </c>
      <c r="X1425">
        <v>1.2404299999999999</v>
      </c>
      <c r="Y1425">
        <v>0.23666699999999999</v>
      </c>
      <c r="Z1425">
        <v>0.14333299999999999</v>
      </c>
      <c r="AA1425">
        <v>9.3333333730697604E-2</v>
      </c>
      <c r="AB1425">
        <v>0.232932</v>
      </c>
      <c r="AC1425">
        <v>1.54671</v>
      </c>
      <c r="AD1425">
        <v>0.289941</v>
      </c>
      <c r="AE1425">
        <v>0.72398200000000001</v>
      </c>
      <c r="AH1425">
        <v>5.2152200000000004</v>
      </c>
      <c r="AI1425">
        <v>-6.6568600000000006E-2</v>
      </c>
      <c r="AJ1425">
        <v>0.23424300000000001</v>
      </c>
      <c r="AK1425">
        <v>999</v>
      </c>
      <c r="AO1425" t="s">
        <v>8720</v>
      </c>
    </row>
    <row r="1426" spans="1:41" x14ac:dyDescent="0.45">
      <c r="A1426" t="s">
        <v>7419</v>
      </c>
      <c r="B1426" t="s">
        <v>10</v>
      </c>
      <c r="C1426">
        <v>1</v>
      </c>
      <c r="D1426">
        <v>2</v>
      </c>
      <c r="F1426">
        <v>4.9884500000000003</v>
      </c>
      <c r="G1426">
        <v>55</v>
      </c>
      <c r="H1426">
        <v>0</v>
      </c>
      <c r="K1426">
        <v>43.3</v>
      </c>
      <c r="L1426">
        <v>195</v>
      </c>
      <c r="M1426">
        <v>42</v>
      </c>
      <c r="N1426">
        <v>26</v>
      </c>
      <c r="O1426">
        <v>24</v>
      </c>
      <c r="P1426">
        <v>6</v>
      </c>
      <c r="Q1426">
        <v>22</v>
      </c>
      <c r="R1426">
        <v>1</v>
      </c>
      <c r="S1426">
        <v>4</v>
      </c>
      <c r="T1426">
        <v>46</v>
      </c>
      <c r="U1426">
        <v>9.5611999999999995</v>
      </c>
      <c r="V1426">
        <v>4.5727500000000001</v>
      </c>
      <c r="W1426">
        <v>2.09091</v>
      </c>
      <c r="X1426">
        <v>1.2471099999999999</v>
      </c>
      <c r="Y1426">
        <v>0.235897</v>
      </c>
      <c r="Z1426">
        <v>0.112821</v>
      </c>
      <c r="AA1426">
        <v>0.12307692319154701</v>
      </c>
      <c r="AB1426">
        <v>0.24852099999999999</v>
      </c>
      <c r="AC1426">
        <v>1.4780599999999999</v>
      </c>
      <c r="AD1426">
        <v>0.30769200000000002</v>
      </c>
      <c r="AE1426">
        <v>0.68345299999999998</v>
      </c>
      <c r="AH1426">
        <v>4.7331000000000003</v>
      </c>
      <c r="AI1426">
        <v>-6.7113400000000004E-2</v>
      </c>
      <c r="AJ1426">
        <v>-0.33057599999999998</v>
      </c>
      <c r="AK1426">
        <v>999</v>
      </c>
      <c r="AO1426">
        <v>10061</v>
      </c>
    </row>
    <row r="1427" spans="1:41" x14ac:dyDescent="0.45">
      <c r="A1427" t="s">
        <v>7370</v>
      </c>
      <c r="B1427" t="s">
        <v>46</v>
      </c>
      <c r="C1427">
        <v>4</v>
      </c>
      <c r="D1427">
        <v>3</v>
      </c>
      <c r="F1427">
        <v>4.6369999999999996</v>
      </c>
      <c r="G1427">
        <v>45</v>
      </c>
      <c r="H1427">
        <v>0</v>
      </c>
      <c r="K1427">
        <v>42.7</v>
      </c>
      <c r="L1427">
        <v>184</v>
      </c>
      <c r="M1427">
        <v>42</v>
      </c>
      <c r="N1427">
        <v>24</v>
      </c>
      <c r="O1427">
        <v>22</v>
      </c>
      <c r="P1427">
        <v>7</v>
      </c>
      <c r="Q1427">
        <v>18</v>
      </c>
      <c r="R1427">
        <v>2</v>
      </c>
      <c r="S1427">
        <v>2</v>
      </c>
      <c r="T1427">
        <v>41</v>
      </c>
      <c r="U1427">
        <v>8.6416900000000005</v>
      </c>
      <c r="V1427">
        <v>3.7939099999999999</v>
      </c>
      <c r="W1427">
        <v>2.2777799999999999</v>
      </c>
      <c r="X1427">
        <v>1.4754100000000001</v>
      </c>
      <c r="Y1427">
        <v>0.222826</v>
      </c>
      <c r="Z1427">
        <v>9.7826099999999999E-2</v>
      </c>
      <c r="AA1427">
        <v>0.12500000745057999</v>
      </c>
      <c r="AB1427">
        <v>0.25609799999999999</v>
      </c>
      <c r="AC1427">
        <v>1.4051499999999999</v>
      </c>
      <c r="AD1427">
        <v>0.30172399999999999</v>
      </c>
      <c r="AE1427">
        <v>0.71713099999999996</v>
      </c>
      <c r="AH1427">
        <v>4.8709699999999998</v>
      </c>
      <c r="AI1427">
        <v>-6.7630700000000002E-2</v>
      </c>
      <c r="AJ1427">
        <v>-0.100595</v>
      </c>
      <c r="AK1427">
        <v>999</v>
      </c>
      <c r="AO1427">
        <v>12572</v>
      </c>
    </row>
    <row r="1428" spans="1:41" x14ac:dyDescent="0.45">
      <c r="A1428" t="s">
        <v>8721</v>
      </c>
      <c r="B1428" t="s">
        <v>21</v>
      </c>
      <c r="C1428">
        <v>4</v>
      </c>
      <c r="D1428">
        <v>6</v>
      </c>
      <c r="F1428">
        <v>5.1091699999999998</v>
      </c>
      <c r="G1428">
        <v>21</v>
      </c>
      <c r="H1428">
        <v>7</v>
      </c>
      <c r="K1428">
        <v>68.7</v>
      </c>
      <c r="L1428">
        <v>311</v>
      </c>
      <c r="M1428">
        <v>71</v>
      </c>
      <c r="N1428">
        <v>42</v>
      </c>
      <c r="O1428">
        <v>39</v>
      </c>
      <c r="P1428">
        <v>10</v>
      </c>
      <c r="Q1428">
        <v>34</v>
      </c>
      <c r="R1428">
        <v>0</v>
      </c>
      <c r="S1428">
        <v>3</v>
      </c>
      <c r="T1428">
        <v>53</v>
      </c>
      <c r="U1428">
        <v>6.9432299999999998</v>
      </c>
      <c r="V1428">
        <v>4.4541500000000003</v>
      </c>
      <c r="W1428">
        <v>1.5588200000000001</v>
      </c>
      <c r="X1428">
        <v>1.3100400000000001</v>
      </c>
      <c r="Y1428">
        <v>0.17041799999999999</v>
      </c>
      <c r="Z1428">
        <v>0.10932500000000001</v>
      </c>
      <c r="AA1428">
        <v>6.1093248426914201E-2</v>
      </c>
      <c r="AB1428">
        <v>0.25912400000000002</v>
      </c>
      <c r="AC1428">
        <v>1.5283800000000001</v>
      </c>
      <c r="AD1428">
        <v>0.28910000000000002</v>
      </c>
      <c r="AE1428">
        <v>0.69230800000000003</v>
      </c>
      <c r="AH1428">
        <v>5.22011</v>
      </c>
      <c r="AI1428">
        <v>-6.8272600000000003E-2</v>
      </c>
      <c r="AJ1428">
        <v>-7.0952500000000002E-2</v>
      </c>
      <c r="AK1428">
        <v>999</v>
      </c>
      <c r="AO1428" t="s">
        <v>8722</v>
      </c>
    </row>
    <row r="1429" spans="1:41" x14ac:dyDescent="0.45">
      <c r="A1429" t="s">
        <v>5431</v>
      </c>
      <c r="B1429" t="s">
        <v>178</v>
      </c>
      <c r="C1429">
        <v>3</v>
      </c>
      <c r="D1429">
        <v>3</v>
      </c>
      <c r="F1429">
        <v>4.7606999999999999</v>
      </c>
      <c r="G1429">
        <v>35</v>
      </c>
      <c r="H1429">
        <v>0</v>
      </c>
      <c r="K1429">
        <v>39.700000000000003</v>
      </c>
      <c r="L1429">
        <v>181</v>
      </c>
      <c r="M1429">
        <v>34</v>
      </c>
      <c r="N1429">
        <v>22</v>
      </c>
      <c r="O1429">
        <v>21</v>
      </c>
      <c r="P1429">
        <v>5</v>
      </c>
      <c r="Q1429">
        <v>26</v>
      </c>
      <c r="R1429">
        <v>1</v>
      </c>
      <c r="S1429">
        <v>3</v>
      </c>
      <c r="T1429">
        <v>46</v>
      </c>
      <c r="U1429">
        <v>10.4282</v>
      </c>
      <c r="V1429">
        <v>5.8942100000000002</v>
      </c>
      <c r="W1429">
        <v>1.7692300000000001</v>
      </c>
      <c r="X1429">
        <v>1.1335</v>
      </c>
      <c r="Y1429">
        <v>0.25414399999999998</v>
      </c>
      <c r="Z1429">
        <v>0.143646</v>
      </c>
      <c r="AA1429">
        <v>0.110497251152992</v>
      </c>
      <c r="AB1429">
        <v>0.22368399999999999</v>
      </c>
      <c r="AC1429">
        <v>1.5113399999999999</v>
      </c>
      <c r="AD1429">
        <v>0.28712900000000002</v>
      </c>
      <c r="AE1429">
        <v>0.71698099999999998</v>
      </c>
      <c r="AH1429">
        <v>4.7663799999999998</v>
      </c>
      <c r="AI1429">
        <v>-6.9468199999999994E-2</v>
      </c>
      <c r="AJ1429">
        <v>-9.6501799999999999E-2</v>
      </c>
      <c r="AK1429">
        <v>999</v>
      </c>
      <c r="AO1429">
        <v>25663</v>
      </c>
    </row>
    <row r="1430" spans="1:41" x14ac:dyDescent="0.45">
      <c r="A1430" t="s">
        <v>7446</v>
      </c>
      <c r="B1430" t="s">
        <v>178</v>
      </c>
      <c r="C1430">
        <v>3</v>
      </c>
      <c r="D1430">
        <v>4</v>
      </c>
      <c r="F1430">
        <v>4.7454499999999999</v>
      </c>
      <c r="G1430">
        <v>36</v>
      </c>
      <c r="H1430">
        <v>0</v>
      </c>
      <c r="K1430">
        <v>55</v>
      </c>
      <c r="L1430">
        <v>234</v>
      </c>
      <c r="M1430">
        <v>51</v>
      </c>
      <c r="N1430">
        <v>31</v>
      </c>
      <c r="O1430">
        <v>29</v>
      </c>
      <c r="P1430">
        <v>9</v>
      </c>
      <c r="Q1430">
        <v>21</v>
      </c>
      <c r="R1430">
        <v>1</v>
      </c>
      <c r="S1430">
        <v>4</v>
      </c>
      <c r="T1430">
        <v>56</v>
      </c>
      <c r="U1430">
        <v>9.1636399999999991</v>
      </c>
      <c r="V1430">
        <v>3.4363600000000001</v>
      </c>
      <c r="W1430">
        <v>2.6666699999999999</v>
      </c>
      <c r="X1430">
        <v>1.4727300000000001</v>
      </c>
      <c r="Y1430">
        <v>0.239316</v>
      </c>
      <c r="Z1430">
        <v>8.9743600000000007E-2</v>
      </c>
      <c r="AA1430">
        <v>0.149572648108005</v>
      </c>
      <c r="AB1430">
        <v>0.24401900000000001</v>
      </c>
      <c r="AC1430">
        <v>1.3090900000000001</v>
      </c>
      <c r="AD1430">
        <v>0.29166700000000001</v>
      </c>
      <c r="AE1430">
        <v>0.69023599999999996</v>
      </c>
      <c r="AH1430">
        <v>4.7095900000000004</v>
      </c>
      <c r="AI1430">
        <v>-7.0293999999999995E-2</v>
      </c>
      <c r="AJ1430">
        <v>-0.210061</v>
      </c>
      <c r="AK1430">
        <v>999</v>
      </c>
      <c r="AO1430">
        <v>10315</v>
      </c>
    </row>
    <row r="1431" spans="1:41" x14ac:dyDescent="0.45">
      <c r="A1431" t="s">
        <v>8723</v>
      </c>
      <c r="C1431">
        <v>3</v>
      </c>
      <c r="D1431">
        <v>4</v>
      </c>
      <c r="F1431">
        <v>4.9763000000000002</v>
      </c>
      <c r="G1431">
        <v>27</v>
      </c>
      <c r="H1431">
        <v>10</v>
      </c>
      <c r="K1431">
        <v>63.3</v>
      </c>
      <c r="L1431">
        <v>281</v>
      </c>
      <c r="M1431">
        <v>65</v>
      </c>
      <c r="N1431">
        <v>37</v>
      </c>
      <c r="O1431">
        <v>35</v>
      </c>
      <c r="P1431">
        <v>10</v>
      </c>
      <c r="Q1431">
        <v>29</v>
      </c>
      <c r="R1431">
        <v>0</v>
      </c>
      <c r="S1431">
        <v>4</v>
      </c>
      <c r="T1431">
        <v>51</v>
      </c>
      <c r="U1431">
        <v>7.2511799999999997</v>
      </c>
      <c r="V1431">
        <v>4.1232199999999999</v>
      </c>
      <c r="W1431">
        <v>1.7586200000000001</v>
      </c>
      <c r="X1431">
        <v>1.4218</v>
      </c>
      <c r="Y1431">
        <v>0.18149499999999999</v>
      </c>
      <c r="Z1431">
        <v>0.103203</v>
      </c>
      <c r="AA1431">
        <v>7.8291818499565097E-2</v>
      </c>
      <c r="AB1431">
        <v>0.26209700000000002</v>
      </c>
      <c r="AC1431">
        <v>1.48499</v>
      </c>
      <c r="AD1431">
        <v>0.29411799999999999</v>
      </c>
      <c r="AE1431">
        <v>0.71250000000000002</v>
      </c>
      <c r="AH1431">
        <v>5.2613599999999998</v>
      </c>
      <c r="AI1431">
        <v>-7.1009500000000003E-2</v>
      </c>
      <c r="AJ1431">
        <v>0.12566099999999999</v>
      </c>
      <c r="AK1431">
        <v>999</v>
      </c>
      <c r="AO1431">
        <v>13475</v>
      </c>
    </row>
    <row r="1432" spans="1:41" x14ac:dyDescent="0.45">
      <c r="A1432" t="s">
        <v>5989</v>
      </c>
      <c r="B1432" t="s">
        <v>155</v>
      </c>
      <c r="C1432">
        <v>3</v>
      </c>
      <c r="D1432">
        <v>5</v>
      </c>
      <c r="F1432">
        <v>4.6793800000000001</v>
      </c>
      <c r="G1432">
        <v>40</v>
      </c>
      <c r="H1432">
        <v>1</v>
      </c>
      <c r="K1432">
        <v>57.7</v>
      </c>
      <c r="L1432">
        <v>258</v>
      </c>
      <c r="M1432">
        <v>59</v>
      </c>
      <c r="N1432">
        <v>32</v>
      </c>
      <c r="O1432">
        <v>30</v>
      </c>
      <c r="P1432">
        <v>7</v>
      </c>
      <c r="Q1432">
        <v>26</v>
      </c>
      <c r="R1432">
        <v>1</v>
      </c>
      <c r="S1432">
        <v>3</v>
      </c>
      <c r="T1432">
        <v>46</v>
      </c>
      <c r="U1432">
        <v>7.1750400000000001</v>
      </c>
      <c r="V1432">
        <v>4.0554600000000001</v>
      </c>
      <c r="W1432">
        <v>1.7692300000000001</v>
      </c>
      <c r="X1432">
        <v>1.09185</v>
      </c>
      <c r="Y1432">
        <v>0.17829500000000001</v>
      </c>
      <c r="Z1432">
        <v>0.100775</v>
      </c>
      <c r="AA1432">
        <v>7.7519372105598394E-2</v>
      </c>
      <c r="AB1432">
        <v>0.25764199999999998</v>
      </c>
      <c r="AC1432">
        <v>1.4731399999999999</v>
      </c>
      <c r="AD1432">
        <v>0.29545500000000002</v>
      </c>
      <c r="AE1432">
        <v>0.70478700000000005</v>
      </c>
      <c r="AH1432">
        <v>4.7455100000000003</v>
      </c>
      <c r="AI1432">
        <v>-7.1932999999999997E-2</v>
      </c>
      <c r="AJ1432">
        <v>0.115374</v>
      </c>
      <c r="AK1432">
        <v>999</v>
      </c>
      <c r="AO1432">
        <v>27624</v>
      </c>
    </row>
    <row r="1433" spans="1:41" x14ac:dyDescent="0.45">
      <c r="A1433" t="s">
        <v>8724</v>
      </c>
      <c r="B1433" t="s">
        <v>309</v>
      </c>
      <c r="C1433">
        <v>2</v>
      </c>
      <c r="D1433">
        <v>4</v>
      </c>
      <c r="F1433">
        <v>5.3616999999999999</v>
      </c>
      <c r="G1433">
        <v>35</v>
      </c>
      <c r="H1433">
        <v>1</v>
      </c>
      <c r="K1433">
        <v>47</v>
      </c>
      <c r="L1433">
        <v>217</v>
      </c>
      <c r="M1433">
        <v>50</v>
      </c>
      <c r="N1433">
        <v>30</v>
      </c>
      <c r="O1433">
        <v>28</v>
      </c>
      <c r="P1433">
        <v>7</v>
      </c>
      <c r="Q1433">
        <v>24</v>
      </c>
      <c r="R1433">
        <v>0</v>
      </c>
      <c r="S1433">
        <v>3</v>
      </c>
      <c r="T1433">
        <v>40</v>
      </c>
      <c r="U1433">
        <v>7.6595700000000004</v>
      </c>
      <c r="V1433">
        <v>4.5957400000000002</v>
      </c>
      <c r="W1433">
        <v>1.6666700000000001</v>
      </c>
      <c r="X1433">
        <v>1.34043</v>
      </c>
      <c r="Y1433">
        <v>0.184332</v>
      </c>
      <c r="Z1433">
        <v>0.110599</v>
      </c>
      <c r="AA1433">
        <v>7.3732726275920799E-2</v>
      </c>
      <c r="AB1433">
        <v>0.263158</v>
      </c>
      <c r="AC1433">
        <v>1.57447</v>
      </c>
      <c r="AD1433">
        <v>0.30069899999999999</v>
      </c>
      <c r="AE1433">
        <v>0.68535800000000002</v>
      </c>
      <c r="AH1433">
        <v>5.2124899999999998</v>
      </c>
      <c r="AI1433">
        <v>-7.2856400000000002E-2</v>
      </c>
      <c r="AJ1433">
        <v>5.2090999999999998E-2</v>
      </c>
      <c r="AK1433">
        <v>999</v>
      </c>
      <c r="AO1433" t="s">
        <v>8725</v>
      </c>
    </row>
    <row r="1434" spans="1:41" x14ac:dyDescent="0.45">
      <c r="A1434" t="s">
        <v>5339</v>
      </c>
      <c r="B1434" t="s">
        <v>82</v>
      </c>
      <c r="C1434">
        <v>2</v>
      </c>
      <c r="D1434">
        <v>2</v>
      </c>
      <c r="F1434">
        <v>4.5271600000000003</v>
      </c>
      <c r="G1434">
        <v>35</v>
      </c>
      <c r="H1434">
        <v>2</v>
      </c>
      <c r="K1434">
        <v>49.7</v>
      </c>
      <c r="L1434">
        <v>219</v>
      </c>
      <c r="M1434">
        <v>48</v>
      </c>
      <c r="N1434">
        <v>27</v>
      </c>
      <c r="O1434">
        <v>25</v>
      </c>
      <c r="P1434">
        <v>6</v>
      </c>
      <c r="Q1434">
        <v>22</v>
      </c>
      <c r="R1434">
        <v>0</v>
      </c>
      <c r="S1434">
        <v>3</v>
      </c>
      <c r="T1434">
        <v>39</v>
      </c>
      <c r="U1434">
        <v>7.0623699999999996</v>
      </c>
      <c r="V1434">
        <v>3.9839000000000002</v>
      </c>
      <c r="W1434">
        <v>1.7727299999999999</v>
      </c>
      <c r="X1434">
        <v>1.0865199999999999</v>
      </c>
      <c r="Y1434">
        <v>0.17808199999999999</v>
      </c>
      <c r="Z1434">
        <v>0.100457</v>
      </c>
      <c r="AA1434">
        <v>7.7625580132007599E-2</v>
      </c>
      <c r="AB1434">
        <v>0.247423</v>
      </c>
      <c r="AC1434">
        <v>1.40845</v>
      </c>
      <c r="AD1434">
        <v>0.28187899999999999</v>
      </c>
      <c r="AE1434">
        <v>0.69805200000000001</v>
      </c>
      <c r="AH1434">
        <v>4.7640900000000004</v>
      </c>
      <c r="AI1434">
        <v>-7.3383799999999999E-2</v>
      </c>
      <c r="AJ1434">
        <v>-1.24531E-2</v>
      </c>
      <c r="AK1434">
        <v>999</v>
      </c>
      <c r="AO1434">
        <v>22915</v>
      </c>
    </row>
    <row r="1435" spans="1:41" x14ac:dyDescent="0.45">
      <c r="A1435" t="s">
        <v>92</v>
      </c>
      <c r="B1435" t="s">
        <v>89</v>
      </c>
      <c r="C1435">
        <v>2</v>
      </c>
      <c r="D1435">
        <v>3</v>
      </c>
      <c r="F1435">
        <v>4.6898299999999997</v>
      </c>
      <c r="G1435">
        <v>41</v>
      </c>
      <c r="H1435">
        <v>0</v>
      </c>
      <c r="K1435">
        <v>40.299999999999997</v>
      </c>
      <c r="L1435">
        <v>178</v>
      </c>
      <c r="M1435">
        <v>36</v>
      </c>
      <c r="N1435">
        <v>22</v>
      </c>
      <c r="O1435">
        <v>21</v>
      </c>
      <c r="P1435">
        <v>5</v>
      </c>
      <c r="Q1435">
        <v>24</v>
      </c>
      <c r="R1435">
        <v>2</v>
      </c>
      <c r="S1435">
        <v>1</v>
      </c>
      <c r="T1435">
        <v>42</v>
      </c>
      <c r="U1435">
        <v>9.3796499999999998</v>
      </c>
      <c r="V1435">
        <v>5.3597999999999999</v>
      </c>
      <c r="W1435">
        <v>1.75</v>
      </c>
      <c r="X1435">
        <v>1.11663</v>
      </c>
      <c r="Y1435">
        <v>0.235955</v>
      </c>
      <c r="Z1435">
        <v>0.13483100000000001</v>
      </c>
      <c r="AA1435">
        <v>0.10112360119819599</v>
      </c>
      <c r="AB1435">
        <v>0.235294</v>
      </c>
      <c r="AC1435">
        <v>1.4888300000000001</v>
      </c>
      <c r="AD1435">
        <v>0.29245300000000002</v>
      </c>
      <c r="AE1435">
        <v>0.71698099999999998</v>
      </c>
      <c r="AH1435">
        <v>4.6446199999999997</v>
      </c>
      <c r="AI1435">
        <v>-7.35011E-2</v>
      </c>
      <c r="AJ1435">
        <v>-6.5228099999999997E-2</v>
      </c>
      <c r="AK1435">
        <v>999</v>
      </c>
      <c r="AO1435">
        <v>20379</v>
      </c>
    </row>
    <row r="1436" spans="1:41" x14ac:dyDescent="0.45">
      <c r="A1436" t="s">
        <v>169</v>
      </c>
      <c r="B1436" t="s">
        <v>10</v>
      </c>
      <c r="C1436">
        <v>2</v>
      </c>
      <c r="D1436">
        <v>1</v>
      </c>
      <c r="F1436">
        <v>4.6726900000000002</v>
      </c>
      <c r="G1436">
        <v>41</v>
      </c>
      <c r="H1436">
        <v>0</v>
      </c>
      <c r="K1436">
        <v>44.3</v>
      </c>
      <c r="L1436">
        <v>194</v>
      </c>
      <c r="M1436">
        <v>44</v>
      </c>
      <c r="N1436">
        <v>25</v>
      </c>
      <c r="O1436">
        <v>23</v>
      </c>
      <c r="P1436">
        <v>7</v>
      </c>
      <c r="Q1436">
        <v>19</v>
      </c>
      <c r="R1436">
        <v>1</v>
      </c>
      <c r="S1436">
        <v>2</v>
      </c>
      <c r="T1436">
        <v>41</v>
      </c>
      <c r="U1436">
        <v>8.3295700000000004</v>
      </c>
      <c r="V1436">
        <v>3.8600500000000002</v>
      </c>
      <c r="W1436">
        <v>2.1578900000000001</v>
      </c>
      <c r="X1436">
        <v>1.4221200000000001</v>
      </c>
      <c r="Y1436">
        <v>0.21134</v>
      </c>
      <c r="Z1436">
        <v>9.79381E-2</v>
      </c>
      <c r="AA1436">
        <v>0.11340206116437899</v>
      </c>
      <c r="AB1436">
        <v>0.25433499999999998</v>
      </c>
      <c r="AC1436">
        <v>1.4221200000000001</v>
      </c>
      <c r="AD1436">
        <v>0.29599999999999999</v>
      </c>
      <c r="AE1436">
        <v>0.71428599999999998</v>
      </c>
      <c r="AH1436">
        <v>4.8803200000000002</v>
      </c>
      <c r="AI1436">
        <v>-7.4533100000000005E-2</v>
      </c>
      <c r="AJ1436">
        <v>-0.11440400000000001</v>
      </c>
      <c r="AK1436">
        <v>999</v>
      </c>
      <c r="AO1436">
        <v>17381</v>
      </c>
    </row>
    <row r="1437" spans="1:41" x14ac:dyDescent="0.45">
      <c r="A1437" t="s">
        <v>8726</v>
      </c>
      <c r="B1437" t="s">
        <v>10</v>
      </c>
      <c r="C1437">
        <v>3</v>
      </c>
      <c r="D1437">
        <v>4</v>
      </c>
      <c r="F1437">
        <v>4.9897299999999998</v>
      </c>
      <c r="G1437">
        <v>32</v>
      </c>
      <c r="H1437">
        <v>0</v>
      </c>
      <c r="K1437">
        <v>48.7</v>
      </c>
      <c r="L1437">
        <v>221</v>
      </c>
      <c r="M1437">
        <v>47</v>
      </c>
      <c r="N1437">
        <v>29</v>
      </c>
      <c r="O1437">
        <v>27</v>
      </c>
      <c r="P1437">
        <v>6</v>
      </c>
      <c r="Q1437">
        <v>26</v>
      </c>
      <c r="R1437">
        <v>1</v>
      </c>
      <c r="S1437">
        <v>4</v>
      </c>
      <c r="T1437">
        <v>48</v>
      </c>
      <c r="U1437">
        <v>8.8706399999999999</v>
      </c>
      <c r="V1437">
        <v>4.8049299999999997</v>
      </c>
      <c r="W1437">
        <v>1.84615</v>
      </c>
      <c r="X1437">
        <v>1.10883</v>
      </c>
      <c r="Y1437">
        <v>0.217195</v>
      </c>
      <c r="Z1437">
        <v>0.117647</v>
      </c>
      <c r="AA1437">
        <v>9.95475128293037E-2</v>
      </c>
      <c r="AB1437">
        <v>0.24607299999999999</v>
      </c>
      <c r="AC1437">
        <v>1.4989699999999999</v>
      </c>
      <c r="AD1437">
        <v>0.29926999999999998</v>
      </c>
      <c r="AE1437">
        <v>0.68111500000000003</v>
      </c>
      <c r="AH1437">
        <v>4.7334800000000001</v>
      </c>
      <c r="AI1437">
        <v>-7.5084499999999998E-2</v>
      </c>
      <c r="AJ1437">
        <v>-0.34432600000000002</v>
      </c>
      <c r="AK1437">
        <v>999</v>
      </c>
      <c r="AO1437" t="s">
        <v>8727</v>
      </c>
    </row>
    <row r="1438" spans="1:41" x14ac:dyDescent="0.45">
      <c r="A1438" t="s">
        <v>8728</v>
      </c>
      <c r="B1438" t="s">
        <v>14</v>
      </c>
      <c r="C1438">
        <v>2</v>
      </c>
      <c r="D1438">
        <v>1</v>
      </c>
      <c r="F1438">
        <v>4.6652300000000002</v>
      </c>
      <c r="G1438">
        <v>30</v>
      </c>
      <c r="H1438">
        <v>1</v>
      </c>
      <c r="K1438">
        <v>46.3</v>
      </c>
      <c r="L1438">
        <v>207</v>
      </c>
      <c r="M1438">
        <v>45</v>
      </c>
      <c r="N1438">
        <v>26</v>
      </c>
      <c r="O1438">
        <v>24</v>
      </c>
      <c r="P1438">
        <v>7</v>
      </c>
      <c r="Q1438">
        <v>22</v>
      </c>
      <c r="R1438">
        <v>0</v>
      </c>
      <c r="S1438">
        <v>2</v>
      </c>
      <c r="T1438">
        <v>44</v>
      </c>
      <c r="U1438">
        <v>8.5529200000000003</v>
      </c>
      <c r="V1438">
        <v>4.2764600000000002</v>
      </c>
      <c r="W1438">
        <v>2</v>
      </c>
      <c r="X1438">
        <v>1.36069</v>
      </c>
      <c r="Y1438">
        <v>0.21256</v>
      </c>
      <c r="Z1438">
        <v>0.10628</v>
      </c>
      <c r="AA1438">
        <v>0.10628019273281</v>
      </c>
      <c r="AB1438">
        <v>0.24590200000000001</v>
      </c>
      <c r="AC1438">
        <v>1.4470799999999999</v>
      </c>
      <c r="AD1438">
        <v>0.287879</v>
      </c>
      <c r="AE1438">
        <v>0.71678299999999995</v>
      </c>
      <c r="AH1438">
        <v>4.8749099999999999</v>
      </c>
      <c r="AI1438">
        <v>-7.5088000000000002E-2</v>
      </c>
      <c r="AJ1438">
        <v>-0.11777700000000001</v>
      </c>
      <c r="AK1438">
        <v>999</v>
      </c>
      <c r="AO1438" t="s">
        <v>8729</v>
      </c>
    </row>
    <row r="1439" spans="1:41" x14ac:dyDescent="0.45">
      <c r="A1439" t="s">
        <v>8730</v>
      </c>
      <c r="C1439">
        <v>2</v>
      </c>
      <c r="D1439">
        <v>4</v>
      </c>
      <c r="F1439">
        <v>4.9663500000000003</v>
      </c>
      <c r="G1439">
        <v>31</v>
      </c>
      <c r="H1439">
        <v>4</v>
      </c>
      <c r="K1439">
        <v>74.3</v>
      </c>
      <c r="L1439">
        <v>329</v>
      </c>
      <c r="M1439">
        <v>81</v>
      </c>
      <c r="N1439">
        <v>44</v>
      </c>
      <c r="O1439">
        <v>41</v>
      </c>
      <c r="P1439">
        <v>12</v>
      </c>
      <c r="Q1439">
        <v>27</v>
      </c>
      <c r="R1439">
        <v>1</v>
      </c>
      <c r="S1439">
        <v>1</v>
      </c>
      <c r="T1439">
        <v>57</v>
      </c>
      <c r="U1439">
        <v>6.9044400000000001</v>
      </c>
      <c r="V1439">
        <v>3.2705199999999999</v>
      </c>
      <c r="W1439">
        <v>2.11111</v>
      </c>
      <c r="X1439">
        <v>1.45357</v>
      </c>
      <c r="Y1439">
        <v>0.17325199999999999</v>
      </c>
      <c r="Z1439">
        <v>8.2066899999999998E-2</v>
      </c>
      <c r="AA1439">
        <v>9.1185413300991003E-2</v>
      </c>
      <c r="AB1439">
        <v>0.26910299999999998</v>
      </c>
      <c r="AC1439">
        <v>1.45357</v>
      </c>
      <c r="AD1439">
        <v>0.29741400000000001</v>
      </c>
      <c r="AE1439">
        <v>0.70175399999999999</v>
      </c>
      <c r="AH1439">
        <v>4.9508700000000001</v>
      </c>
      <c r="AI1439">
        <v>-7.5632199999999997E-2</v>
      </c>
      <c r="AJ1439">
        <v>-0.155832</v>
      </c>
      <c r="AK1439">
        <v>999</v>
      </c>
      <c r="AO1439">
        <v>18300</v>
      </c>
    </row>
    <row r="1440" spans="1:41" x14ac:dyDescent="0.45">
      <c r="A1440" t="s">
        <v>64</v>
      </c>
      <c r="B1440" t="s">
        <v>10</v>
      </c>
      <c r="C1440">
        <v>2</v>
      </c>
      <c r="D1440">
        <v>3</v>
      </c>
      <c r="F1440">
        <v>4.2244900000000003</v>
      </c>
      <c r="G1440">
        <v>53</v>
      </c>
      <c r="H1440">
        <v>1</v>
      </c>
      <c r="K1440">
        <v>49</v>
      </c>
      <c r="L1440">
        <v>211</v>
      </c>
      <c r="M1440">
        <v>43</v>
      </c>
      <c r="N1440">
        <v>25</v>
      </c>
      <c r="O1440">
        <v>23</v>
      </c>
      <c r="P1440">
        <v>7</v>
      </c>
      <c r="Q1440">
        <v>25</v>
      </c>
      <c r="R1440">
        <v>1</v>
      </c>
      <c r="S1440">
        <v>2</v>
      </c>
      <c r="T1440">
        <v>52</v>
      </c>
      <c r="U1440">
        <v>9.5510199999999994</v>
      </c>
      <c r="V1440">
        <v>4.5918400000000004</v>
      </c>
      <c r="W1440">
        <v>2.08</v>
      </c>
      <c r="X1440">
        <v>1.2857099999999999</v>
      </c>
      <c r="Y1440">
        <v>0.246445</v>
      </c>
      <c r="Z1440">
        <v>0.118483</v>
      </c>
      <c r="AA1440">
        <v>0.12796208262443501</v>
      </c>
      <c r="AB1440">
        <v>0.23369599999999999</v>
      </c>
      <c r="AC1440">
        <v>1.3877600000000001</v>
      </c>
      <c r="AD1440">
        <v>0.28799999999999998</v>
      </c>
      <c r="AE1440">
        <v>0.73883200000000004</v>
      </c>
      <c r="AH1440">
        <v>4.6428000000000003</v>
      </c>
      <c r="AI1440">
        <v>-7.6674099999999995E-2</v>
      </c>
      <c r="AJ1440">
        <v>8.53994E-2</v>
      </c>
      <c r="AK1440">
        <v>999</v>
      </c>
      <c r="AO1440">
        <v>15947</v>
      </c>
    </row>
    <row r="1441" spans="1:41" x14ac:dyDescent="0.45">
      <c r="A1441" t="s">
        <v>8731</v>
      </c>
      <c r="B1441" t="s">
        <v>59</v>
      </c>
      <c r="C1441">
        <v>2</v>
      </c>
      <c r="D1441">
        <v>2</v>
      </c>
      <c r="F1441">
        <v>4.8139500000000002</v>
      </c>
      <c r="G1441">
        <v>36</v>
      </c>
      <c r="H1441">
        <v>0</v>
      </c>
      <c r="K1441">
        <v>43</v>
      </c>
      <c r="L1441">
        <v>194</v>
      </c>
      <c r="M1441">
        <v>41</v>
      </c>
      <c r="N1441">
        <v>25</v>
      </c>
      <c r="O1441">
        <v>23</v>
      </c>
      <c r="P1441">
        <v>6</v>
      </c>
      <c r="Q1441">
        <v>24</v>
      </c>
      <c r="R1441">
        <v>2</v>
      </c>
      <c r="S1441">
        <v>2</v>
      </c>
      <c r="T1441">
        <v>48</v>
      </c>
      <c r="U1441">
        <v>10.0465</v>
      </c>
      <c r="V1441">
        <v>5.0232599999999996</v>
      </c>
      <c r="W1441">
        <v>2</v>
      </c>
      <c r="X1441">
        <v>1.2558100000000001</v>
      </c>
      <c r="Y1441">
        <v>0.247423</v>
      </c>
      <c r="Z1441">
        <v>0.123711</v>
      </c>
      <c r="AA1441">
        <v>0.123711340129375</v>
      </c>
      <c r="AB1441">
        <v>0.24404799999999999</v>
      </c>
      <c r="AC1441">
        <v>1.51163</v>
      </c>
      <c r="AD1441">
        <v>0.30701800000000001</v>
      </c>
      <c r="AE1441">
        <v>0.70671399999999995</v>
      </c>
      <c r="AH1441">
        <v>4.6503899999999998</v>
      </c>
      <c r="AI1441">
        <v>-7.7019500000000005E-2</v>
      </c>
      <c r="AJ1441">
        <v>-0.203877</v>
      </c>
      <c r="AK1441">
        <v>999</v>
      </c>
      <c r="AO1441">
        <v>15444</v>
      </c>
    </row>
    <row r="1442" spans="1:41" x14ac:dyDescent="0.45">
      <c r="A1442" t="s">
        <v>202</v>
      </c>
      <c r="B1442" t="s">
        <v>31</v>
      </c>
      <c r="C1442">
        <v>3</v>
      </c>
      <c r="D1442">
        <v>3</v>
      </c>
      <c r="F1442">
        <v>4.4695299999999998</v>
      </c>
      <c r="G1442">
        <v>35</v>
      </c>
      <c r="H1442">
        <v>0</v>
      </c>
      <c r="K1442">
        <v>44.3</v>
      </c>
      <c r="L1442">
        <v>201</v>
      </c>
      <c r="M1442">
        <v>39</v>
      </c>
      <c r="N1442">
        <v>24</v>
      </c>
      <c r="O1442">
        <v>22</v>
      </c>
      <c r="P1442">
        <v>5</v>
      </c>
      <c r="Q1442">
        <v>28</v>
      </c>
      <c r="R1442">
        <v>0</v>
      </c>
      <c r="S1442">
        <v>1</v>
      </c>
      <c r="T1442">
        <v>48</v>
      </c>
      <c r="U1442">
        <v>9.75169</v>
      </c>
      <c r="V1442">
        <v>5.6884899999999998</v>
      </c>
      <c r="W1442">
        <v>1.7142900000000001</v>
      </c>
      <c r="X1442">
        <v>1.0158</v>
      </c>
      <c r="Y1442">
        <v>0.23880599999999999</v>
      </c>
      <c r="Z1442">
        <v>0.13930300000000001</v>
      </c>
      <c r="AA1442">
        <v>9.9502488970756503E-2</v>
      </c>
      <c r="AB1442">
        <v>0.226744</v>
      </c>
      <c r="AC1442">
        <v>1.5124200000000001</v>
      </c>
      <c r="AD1442">
        <v>0.28571400000000002</v>
      </c>
      <c r="AE1442">
        <v>0.71666700000000005</v>
      </c>
      <c r="AH1442">
        <v>4.5191499999999998</v>
      </c>
      <c r="AI1442">
        <v>-7.8480099999999997E-2</v>
      </c>
      <c r="AJ1442">
        <v>-0.114943</v>
      </c>
      <c r="AK1442">
        <v>999</v>
      </c>
      <c r="AO1442" t="s">
        <v>8732</v>
      </c>
    </row>
    <row r="1443" spans="1:41" x14ac:dyDescent="0.45">
      <c r="A1443" t="s">
        <v>8733</v>
      </c>
      <c r="B1443" t="s">
        <v>16</v>
      </c>
      <c r="C1443">
        <v>1</v>
      </c>
      <c r="D1443">
        <v>2</v>
      </c>
      <c r="F1443">
        <v>4.7045500000000002</v>
      </c>
      <c r="G1443">
        <v>35</v>
      </c>
      <c r="H1443">
        <v>0</v>
      </c>
      <c r="K1443">
        <v>44</v>
      </c>
      <c r="L1443">
        <v>199</v>
      </c>
      <c r="M1443">
        <v>37</v>
      </c>
      <c r="N1443">
        <v>25</v>
      </c>
      <c r="O1443">
        <v>23</v>
      </c>
      <c r="P1443">
        <v>5</v>
      </c>
      <c r="Q1443">
        <v>27</v>
      </c>
      <c r="R1443">
        <v>0</v>
      </c>
      <c r="S1443">
        <v>5</v>
      </c>
      <c r="T1443">
        <v>51</v>
      </c>
      <c r="U1443">
        <v>10.431800000000001</v>
      </c>
      <c r="V1443">
        <v>5.5227300000000001</v>
      </c>
      <c r="W1443">
        <v>1.88889</v>
      </c>
      <c r="X1443">
        <v>1.0227299999999999</v>
      </c>
      <c r="Y1443">
        <v>0.25628099999999998</v>
      </c>
      <c r="Z1443">
        <v>0.13567799999999999</v>
      </c>
      <c r="AA1443">
        <v>0.120603010058403</v>
      </c>
      <c r="AB1443">
        <v>0.221557</v>
      </c>
      <c r="AC1443">
        <v>1.45455</v>
      </c>
      <c r="AD1443">
        <v>0.28828799999999999</v>
      </c>
      <c r="AE1443">
        <v>0.68421100000000001</v>
      </c>
      <c r="AH1443">
        <v>4.5959500000000002</v>
      </c>
      <c r="AI1443">
        <v>-7.8570100000000004E-2</v>
      </c>
      <c r="AJ1443">
        <v>-0.167015</v>
      </c>
      <c r="AK1443">
        <v>999</v>
      </c>
      <c r="AO1443" t="s">
        <v>5698</v>
      </c>
    </row>
    <row r="1444" spans="1:41" x14ac:dyDescent="0.45">
      <c r="A1444" t="s">
        <v>7609</v>
      </c>
      <c r="C1444">
        <v>1</v>
      </c>
      <c r="D1444">
        <v>3</v>
      </c>
      <c r="F1444">
        <v>4.8091600000000003</v>
      </c>
      <c r="G1444">
        <v>29</v>
      </c>
      <c r="H1444">
        <v>2</v>
      </c>
      <c r="K1444">
        <v>39.299999999999997</v>
      </c>
      <c r="L1444">
        <v>179</v>
      </c>
      <c r="M1444">
        <v>38</v>
      </c>
      <c r="N1444">
        <v>22</v>
      </c>
      <c r="O1444">
        <v>21</v>
      </c>
      <c r="P1444">
        <v>5</v>
      </c>
      <c r="Q1444">
        <v>23</v>
      </c>
      <c r="R1444">
        <v>0</v>
      </c>
      <c r="S1444">
        <v>2</v>
      </c>
      <c r="T1444">
        <v>39</v>
      </c>
      <c r="U1444">
        <v>8.9313000000000002</v>
      </c>
      <c r="V1444">
        <v>5.2671799999999998</v>
      </c>
      <c r="W1444">
        <v>1.6956500000000001</v>
      </c>
      <c r="X1444">
        <v>1.1450400000000001</v>
      </c>
      <c r="Y1444">
        <v>0.21787699999999999</v>
      </c>
      <c r="Z1444">
        <v>0.128492</v>
      </c>
      <c r="AA1444">
        <v>8.9385464787483201E-2</v>
      </c>
      <c r="AB1444">
        <v>0.246753</v>
      </c>
      <c r="AC1444">
        <v>1.55216</v>
      </c>
      <c r="AD1444">
        <v>0.3</v>
      </c>
      <c r="AE1444">
        <v>0.72222200000000003</v>
      </c>
      <c r="AH1444">
        <v>4.8326500000000001</v>
      </c>
      <c r="AI1444">
        <v>-7.8594700000000003E-2</v>
      </c>
      <c r="AJ1444">
        <v>-7.0818000000000006E-2</v>
      </c>
      <c r="AK1444">
        <v>999</v>
      </c>
      <c r="AO1444">
        <v>16943</v>
      </c>
    </row>
    <row r="1445" spans="1:41" x14ac:dyDescent="0.45">
      <c r="A1445" t="s">
        <v>8734</v>
      </c>
      <c r="C1445">
        <v>2</v>
      </c>
      <c r="D1445">
        <v>3</v>
      </c>
      <c r="F1445">
        <v>5.1428599999999998</v>
      </c>
      <c r="G1445">
        <v>25</v>
      </c>
      <c r="H1445">
        <v>8</v>
      </c>
      <c r="K1445">
        <v>56</v>
      </c>
      <c r="L1445">
        <v>257</v>
      </c>
      <c r="M1445">
        <v>63</v>
      </c>
      <c r="N1445">
        <v>34</v>
      </c>
      <c r="O1445">
        <v>32</v>
      </c>
      <c r="P1445">
        <v>8</v>
      </c>
      <c r="Q1445">
        <v>25</v>
      </c>
      <c r="R1445">
        <v>0</v>
      </c>
      <c r="S1445">
        <v>5</v>
      </c>
      <c r="T1445">
        <v>38</v>
      </c>
      <c r="U1445">
        <v>6.1071400000000002</v>
      </c>
      <c r="V1445">
        <v>4.0178599999999998</v>
      </c>
      <c r="W1445">
        <v>1.52</v>
      </c>
      <c r="X1445">
        <v>1.2857099999999999</v>
      </c>
      <c r="Y1445">
        <v>0.14785999999999999</v>
      </c>
      <c r="Z1445">
        <v>9.7276299999999996E-2</v>
      </c>
      <c r="AA1445">
        <v>5.05836531519889E-2</v>
      </c>
      <c r="AB1445">
        <v>0.27753299999999997</v>
      </c>
      <c r="AC1445">
        <v>1.5714300000000001</v>
      </c>
      <c r="AD1445">
        <v>0.303867</v>
      </c>
      <c r="AE1445">
        <v>0.703125</v>
      </c>
      <c r="AH1445">
        <v>5.3621800000000004</v>
      </c>
      <c r="AI1445">
        <v>-7.8699500000000006E-2</v>
      </c>
      <c r="AJ1445">
        <v>0.139954</v>
      </c>
      <c r="AK1445">
        <v>999</v>
      </c>
      <c r="AO1445" t="s">
        <v>8735</v>
      </c>
    </row>
    <row r="1446" spans="1:41" x14ac:dyDescent="0.45">
      <c r="A1446" t="s">
        <v>8736</v>
      </c>
      <c r="B1446" t="s">
        <v>70</v>
      </c>
      <c r="C1446">
        <v>3</v>
      </c>
      <c r="D1446">
        <v>3</v>
      </c>
      <c r="F1446">
        <v>4.5</v>
      </c>
      <c r="G1446">
        <v>41</v>
      </c>
      <c r="H1446">
        <v>0</v>
      </c>
      <c r="K1446">
        <v>50</v>
      </c>
      <c r="L1446">
        <v>221</v>
      </c>
      <c r="M1446">
        <v>50</v>
      </c>
      <c r="N1446">
        <v>27</v>
      </c>
      <c r="O1446">
        <v>25</v>
      </c>
      <c r="P1446">
        <v>7</v>
      </c>
      <c r="Q1446">
        <v>22</v>
      </c>
      <c r="R1446">
        <v>1</v>
      </c>
      <c r="S1446">
        <v>3</v>
      </c>
      <c r="T1446">
        <v>46</v>
      </c>
      <c r="U1446">
        <v>8.2799999999999994</v>
      </c>
      <c r="V1446">
        <v>3.96</v>
      </c>
      <c r="W1446">
        <v>2.09091</v>
      </c>
      <c r="X1446">
        <v>1.26</v>
      </c>
      <c r="Y1446">
        <v>0.208145</v>
      </c>
      <c r="Z1446">
        <v>9.9547499999999997E-2</v>
      </c>
      <c r="AA1446">
        <v>0.10859728604555099</v>
      </c>
      <c r="AB1446">
        <v>0.255102</v>
      </c>
      <c r="AC1446">
        <v>1.44</v>
      </c>
      <c r="AD1446">
        <v>0.30069899999999999</v>
      </c>
      <c r="AE1446">
        <v>0.72347300000000003</v>
      </c>
      <c r="AH1446">
        <v>4.7350399999999997</v>
      </c>
      <c r="AI1446">
        <v>-8.1595000000000001E-2</v>
      </c>
      <c r="AJ1446">
        <v>9.7915199999999994E-2</v>
      </c>
      <c r="AK1446">
        <v>999</v>
      </c>
      <c r="AO1446">
        <v>19766</v>
      </c>
    </row>
    <row r="1447" spans="1:41" x14ac:dyDescent="0.45">
      <c r="A1447" t="s">
        <v>8737</v>
      </c>
      <c r="C1447">
        <v>3</v>
      </c>
      <c r="D1447">
        <v>4</v>
      </c>
      <c r="F1447">
        <v>5.3377299999999996</v>
      </c>
      <c r="G1447">
        <v>18</v>
      </c>
      <c r="H1447">
        <v>12</v>
      </c>
      <c r="K1447">
        <v>60.7</v>
      </c>
      <c r="L1447">
        <v>277</v>
      </c>
      <c r="M1447">
        <v>59</v>
      </c>
      <c r="N1447">
        <v>39</v>
      </c>
      <c r="O1447">
        <v>36</v>
      </c>
      <c r="P1447">
        <v>10</v>
      </c>
      <c r="Q1447">
        <v>38</v>
      </c>
      <c r="R1447">
        <v>0</v>
      </c>
      <c r="S1447">
        <v>2</v>
      </c>
      <c r="T1447">
        <v>54</v>
      </c>
      <c r="U1447">
        <v>8.0065899999999992</v>
      </c>
      <c r="V1447">
        <v>5.6342699999999999</v>
      </c>
      <c r="W1447">
        <v>1.4210499999999999</v>
      </c>
      <c r="X1447">
        <v>1.4826999999999999</v>
      </c>
      <c r="Y1447">
        <v>0.19494600000000001</v>
      </c>
      <c r="Z1447">
        <v>0.137184</v>
      </c>
      <c r="AA1447">
        <v>5.7761728763580301E-2</v>
      </c>
      <c r="AB1447">
        <v>0.248945</v>
      </c>
      <c r="AC1447">
        <v>1.59802</v>
      </c>
      <c r="AD1447">
        <v>0.28323700000000002</v>
      </c>
      <c r="AE1447">
        <v>0.69879500000000005</v>
      </c>
      <c r="AH1447">
        <v>5.5944099999999999</v>
      </c>
      <c r="AI1447">
        <v>-8.1649100000000002E-2</v>
      </c>
      <c r="AJ1447">
        <v>-0.117509</v>
      </c>
      <c r="AK1447">
        <v>999</v>
      </c>
      <c r="AO1447" t="s">
        <v>8738</v>
      </c>
    </row>
    <row r="1448" spans="1:41" x14ac:dyDescent="0.45">
      <c r="A1448" t="s">
        <v>8739</v>
      </c>
      <c r="B1448" t="s">
        <v>155</v>
      </c>
      <c r="C1448">
        <v>2</v>
      </c>
      <c r="D1448">
        <v>2</v>
      </c>
      <c r="F1448">
        <v>4.8447199999999997</v>
      </c>
      <c r="G1448">
        <v>40</v>
      </c>
      <c r="H1448">
        <v>0</v>
      </c>
      <c r="K1448">
        <v>48.3</v>
      </c>
      <c r="L1448">
        <v>218</v>
      </c>
      <c r="M1448">
        <v>51</v>
      </c>
      <c r="N1448">
        <v>28</v>
      </c>
      <c r="O1448">
        <v>26</v>
      </c>
      <c r="P1448">
        <v>6</v>
      </c>
      <c r="Q1448">
        <v>23</v>
      </c>
      <c r="R1448">
        <v>0</v>
      </c>
      <c r="S1448">
        <v>0</v>
      </c>
      <c r="T1448">
        <v>39</v>
      </c>
      <c r="U1448">
        <v>7.26708</v>
      </c>
      <c r="V1448">
        <v>4.2857099999999999</v>
      </c>
      <c r="W1448">
        <v>1.6956500000000001</v>
      </c>
      <c r="X1448">
        <v>1.1180099999999999</v>
      </c>
      <c r="Y1448">
        <v>0.178899</v>
      </c>
      <c r="Z1448">
        <v>0.105505</v>
      </c>
      <c r="AA1448">
        <v>7.3394492268562303E-2</v>
      </c>
      <c r="AB1448">
        <v>0.26153799999999999</v>
      </c>
      <c r="AC1448">
        <v>1.53209</v>
      </c>
      <c r="AD1448">
        <v>0.3</v>
      </c>
      <c r="AE1448">
        <v>0.70121900000000004</v>
      </c>
      <c r="AH1448">
        <v>4.6836099999999998</v>
      </c>
      <c r="AI1448">
        <v>-8.2127400000000003E-2</v>
      </c>
      <c r="AJ1448">
        <v>-7.4831400000000006E-2</v>
      </c>
      <c r="AK1448">
        <v>999</v>
      </c>
      <c r="AO1448" t="s">
        <v>8740</v>
      </c>
    </row>
    <row r="1449" spans="1:41" x14ac:dyDescent="0.45">
      <c r="A1449" t="s">
        <v>8741</v>
      </c>
      <c r="C1449">
        <v>4</v>
      </c>
      <c r="D1449">
        <v>8</v>
      </c>
      <c r="F1449">
        <v>5.4395600000000002</v>
      </c>
      <c r="G1449">
        <v>17</v>
      </c>
      <c r="H1449">
        <v>17</v>
      </c>
      <c r="K1449">
        <v>91</v>
      </c>
      <c r="L1449">
        <v>405</v>
      </c>
      <c r="M1449">
        <v>103</v>
      </c>
      <c r="N1449">
        <v>59</v>
      </c>
      <c r="O1449">
        <v>55</v>
      </c>
      <c r="P1449">
        <v>17</v>
      </c>
      <c r="Q1449">
        <v>32</v>
      </c>
      <c r="R1449">
        <v>1</v>
      </c>
      <c r="S1449">
        <v>6</v>
      </c>
      <c r="T1449">
        <v>64</v>
      </c>
      <c r="U1449">
        <v>6.3296700000000001</v>
      </c>
      <c r="V1449">
        <v>3.1648399999999999</v>
      </c>
      <c r="W1449">
        <v>2</v>
      </c>
      <c r="X1449">
        <v>1.6813199999999999</v>
      </c>
      <c r="Y1449">
        <v>0.158025</v>
      </c>
      <c r="Z1449">
        <v>7.9012299999999994E-2</v>
      </c>
      <c r="AA1449">
        <v>7.9012349247932406E-2</v>
      </c>
      <c r="AB1449">
        <v>0.28065400000000001</v>
      </c>
      <c r="AC1449">
        <v>1.4835199999999999</v>
      </c>
      <c r="AD1449">
        <v>0.30069899999999999</v>
      </c>
      <c r="AE1449">
        <v>0.68345299999999998</v>
      </c>
      <c r="AH1449">
        <v>5.5297700000000001</v>
      </c>
      <c r="AI1449">
        <v>-8.2265599999999994E-2</v>
      </c>
      <c r="AJ1449">
        <v>0.10543</v>
      </c>
      <c r="AK1449">
        <v>999</v>
      </c>
      <c r="AO1449">
        <v>5524</v>
      </c>
    </row>
    <row r="1450" spans="1:41" x14ac:dyDescent="0.45">
      <c r="A1450" t="s">
        <v>166</v>
      </c>
      <c r="B1450" t="s">
        <v>28</v>
      </c>
      <c r="C1450">
        <v>1</v>
      </c>
      <c r="D1450">
        <v>1</v>
      </c>
      <c r="F1450">
        <v>5.1749999999999998</v>
      </c>
      <c r="G1450">
        <v>42</v>
      </c>
      <c r="H1450">
        <v>2</v>
      </c>
      <c r="K1450">
        <v>40</v>
      </c>
      <c r="L1450">
        <v>177</v>
      </c>
      <c r="M1450">
        <v>37</v>
      </c>
      <c r="N1450">
        <v>25</v>
      </c>
      <c r="O1450">
        <v>23</v>
      </c>
      <c r="P1450">
        <v>6</v>
      </c>
      <c r="Q1450">
        <v>19</v>
      </c>
      <c r="R1450">
        <v>0</v>
      </c>
      <c r="S1450">
        <v>4</v>
      </c>
      <c r="T1450">
        <v>41</v>
      </c>
      <c r="U1450">
        <v>9.2249999999999996</v>
      </c>
      <c r="V1450">
        <v>4.2750000000000004</v>
      </c>
      <c r="W1450">
        <v>2.1578900000000001</v>
      </c>
      <c r="X1450">
        <v>1.35</v>
      </c>
      <c r="Y1450">
        <v>0.23163800000000001</v>
      </c>
      <c r="Z1450">
        <v>0.107345</v>
      </c>
      <c r="AA1450">
        <v>0.12429378181695901</v>
      </c>
      <c r="AB1450">
        <v>0.24026</v>
      </c>
      <c r="AC1450">
        <v>1.4</v>
      </c>
      <c r="AD1450">
        <v>0.28971999999999998</v>
      </c>
      <c r="AE1450">
        <v>0.65125999999999995</v>
      </c>
      <c r="AH1450">
        <v>4.8800400000000002</v>
      </c>
      <c r="AI1450">
        <v>-8.3302500000000002E-2</v>
      </c>
      <c r="AJ1450">
        <v>-0.246308</v>
      </c>
      <c r="AK1450">
        <v>999</v>
      </c>
      <c r="AO1450">
        <v>17793</v>
      </c>
    </row>
    <row r="1451" spans="1:41" x14ac:dyDescent="0.45">
      <c r="A1451" t="s">
        <v>8742</v>
      </c>
      <c r="B1451" t="s">
        <v>178</v>
      </c>
      <c r="C1451">
        <v>3</v>
      </c>
      <c r="D1451">
        <v>4</v>
      </c>
      <c r="F1451">
        <v>4.7368399999999999</v>
      </c>
      <c r="G1451">
        <v>43</v>
      </c>
      <c r="H1451">
        <v>2</v>
      </c>
      <c r="K1451">
        <v>57</v>
      </c>
      <c r="L1451">
        <v>250</v>
      </c>
      <c r="M1451">
        <v>50</v>
      </c>
      <c r="N1451">
        <v>32</v>
      </c>
      <c r="O1451">
        <v>30</v>
      </c>
      <c r="P1451">
        <v>8</v>
      </c>
      <c r="Q1451">
        <v>28</v>
      </c>
      <c r="R1451">
        <v>0</v>
      </c>
      <c r="S1451">
        <v>7</v>
      </c>
      <c r="T1451">
        <v>57</v>
      </c>
      <c r="U1451">
        <v>9</v>
      </c>
      <c r="V1451">
        <v>4.4210500000000001</v>
      </c>
      <c r="W1451">
        <v>2.0357099999999999</v>
      </c>
      <c r="X1451">
        <v>1.2631600000000001</v>
      </c>
      <c r="Y1451">
        <v>0.22800000000000001</v>
      </c>
      <c r="Z1451">
        <v>0.112</v>
      </c>
      <c r="AA1451">
        <v>0.115999996662139</v>
      </c>
      <c r="AB1451">
        <v>0.23255799999999999</v>
      </c>
      <c r="AC1451">
        <v>1.36842</v>
      </c>
      <c r="AD1451">
        <v>0.28000000000000003</v>
      </c>
      <c r="AE1451">
        <v>0.68862299999999999</v>
      </c>
      <c r="AH1451">
        <v>4.92171</v>
      </c>
      <c r="AI1451">
        <v>-8.4511100000000006E-2</v>
      </c>
      <c r="AJ1451">
        <v>-6.8504499999999996E-2</v>
      </c>
      <c r="AK1451">
        <v>999</v>
      </c>
      <c r="AO1451" t="s">
        <v>8743</v>
      </c>
    </row>
    <row r="1452" spans="1:41" x14ac:dyDescent="0.45">
      <c r="A1452" t="s">
        <v>8744</v>
      </c>
      <c r="B1452" t="s">
        <v>14</v>
      </c>
      <c r="C1452">
        <v>3</v>
      </c>
      <c r="D1452">
        <v>3</v>
      </c>
      <c r="F1452">
        <v>4.7288100000000002</v>
      </c>
      <c r="G1452">
        <v>39</v>
      </c>
      <c r="H1452">
        <v>1</v>
      </c>
      <c r="K1452">
        <v>59</v>
      </c>
      <c r="L1452">
        <v>264</v>
      </c>
      <c r="M1452">
        <v>55</v>
      </c>
      <c r="N1452">
        <v>33</v>
      </c>
      <c r="O1452">
        <v>31</v>
      </c>
      <c r="P1452">
        <v>7</v>
      </c>
      <c r="Q1452">
        <v>30</v>
      </c>
      <c r="R1452">
        <v>1</v>
      </c>
      <c r="S1452">
        <v>6</v>
      </c>
      <c r="T1452">
        <v>53</v>
      </c>
      <c r="U1452">
        <v>8.0847499999999997</v>
      </c>
      <c r="V1452">
        <v>4.5762700000000001</v>
      </c>
      <c r="W1452">
        <v>1.76667</v>
      </c>
      <c r="X1452">
        <v>1.0678000000000001</v>
      </c>
      <c r="Y1452">
        <v>0.20075799999999999</v>
      </c>
      <c r="Z1452">
        <v>0.113636</v>
      </c>
      <c r="AA1452">
        <v>8.7121210992336204E-2</v>
      </c>
      <c r="AB1452">
        <v>0.241228</v>
      </c>
      <c r="AC1452">
        <v>1.44068</v>
      </c>
      <c r="AD1452">
        <v>0.28571400000000002</v>
      </c>
      <c r="AE1452">
        <v>0.69148900000000002</v>
      </c>
      <c r="AH1452">
        <v>4.8313100000000002</v>
      </c>
      <c r="AI1452">
        <v>-8.5611999999999994E-2</v>
      </c>
      <c r="AJ1452">
        <v>-0.15470900000000001</v>
      </c>
      <c r="AK1452">
        <v>999</v>
      </c>
      <c r="AO1452" t="s">
        <v>8745</v>
      </c>
    </row>
    <row r="1453" spans="1:41" x14ac:dyDescent="0.45">
      <c r="A1453" t="s">
        <v>8746</v>
      </c>
      <c r="B1453" t="s">
        <v>42</v>
      </c>
      <c r="C1453">
        <v>3</v>
      </c>
      <c r="D1453">
        <v>5</v>
      </c>
      <c r="F1453">
        <v>4.95</v>
      </c>
      <c r="G1453">
        <v>39</v>
      </c>
      <c r="H1453">
        <v>2</v>
      </c>
      <c r="K1453">
        <v>60</v>
      </c>
      <c r="L1453">
        <v>271</v>
      </c>
      <c r="M1453">
        <v>69</v>
      </c>
      <c r="N1453">
        <v>35</v>
      </c>
      <c r="O1453">
        <v>33</v>
      </c>
      <c r="P1453">
        <v>7</v>
      </c>
      <c r="Q1453">
        <v>21</v>
      </c>
      <c r="R1453">
        <v>0</v>
      </c>
      <c r="S1453">
        <v>4</v>
      </c>
      <c r="T1453">
        <v>31</v>
      </c>
      <c r="U1453">
        <v>4.6500000000000004</v>
      </c>
      <c r="V1453">
        <v>3.15</v>
      </c>
      <c r="W1453">
        <v>1.4761899999999999</v>
      </c>
      <c r="X1453">
        <v>1.05</v>
      </c>
      <c r="Y1453">
        <v>0.11439100000000001</v>
      </c>
      <c r="Z1453">
        <v>7.7490799999999999E-2</v>
      </c>
      <c r="AA1453">
        <v>3.6900363862514399E-2</v>
      </c>
      <c r="AB1453">
        <v>0.28048800000000002</v>
      </c>
      <c r="AC1453">
        <v>1.5</v>
      </c>
      <c r="AD1453">
        <v>0.29807699999999998</v>
      </c>
      <c r="AE1453">
        <v>0.68578600000000001</v>
      </c>
      <c r="AH1453">
        <v>4.9883699999999997</v>
      </c>
      <c r="AI1453">
        <v>-8.7449100000000002E-2</v>
      </c>
      <c r="AJ1453">
        <v>-7.9576600000000001E-3</v>
      </c>
      <c r="AK1453">
        <v>999</v>
      </c>
      <c r="AO1453" t="s">
        <v>8747</v>
      </c>
    </row>
    <row r="1454" spans="1:41" x14ac:dyDescent="0.45">
      <c r="A1454" t="s">
        <v>8748</v>
      </c>
      <c r="B1454" t="s">
        <v>73</v>
      </c>
      <c r="C1454">
        <v>1</v>
      </c>
      <c r="D1454">
        <v>2</v>
      </c>
      <c r="F1454">
        <v>5.3546899999999997</v>
      </c>
      <c r="G1454">
        <v>49</v>
      </c>
      <c r="H1454">
        <v>0</v>
      </c>
      <c r="K1454">
        <v>43.7</v>
      </c>
      <c r="L1454">
        <v>199</v>
      </c>
      <c r="M1454">
        <v>43</v>
      </c>
      <c r="N1454">
        <v>28</v>
      </c>
      <c r="O1454">
        <v>26</v>
      </c>
      <c r="P1454">
        <v>8</v>
      </c>
      <c r="Q1454">
        <v>22</v>
      </c>
      <c r="R1454">
        <v>1</v>
      </c>
      <c r="S1454">
        <v>3</v>
      </c>
      <c r="T1454">
        <v>52</v>
      </c>
      <c r="U1454">
        <v>10.7094</v>
      </c>
      <c r="V1454">
        <v>4.5308900000000003</v>
      </c>
      <c r="W1454">
        <v>2.3636400000000002</v>
      </c>
      <c r="X1454">
        <v>1.6476</v>
      </c>
      <c r="Y1454">
        <v>0.26130700000000001</v>
      </c>
      <c r="Z1454">
        <v>0.110553</v>
      </c>
      <c r="AA1454">
        <v>0.150753758847713</v>
      </c>
      <c r="AB1454">
        <v>0.24712600000000001</v>
      </c>
      <c r="AC1454">
        <v>1.4874099999999999</v>
      </c>
      <c r="AD1454">
        <v>0.30701800000000001</v>
      </c>
      <c r="AE1454">
        <v>0.68773200000000001</v>
      </c>
      <c r="AH1454">
        <v>4.9712899999999998</v>
      </c>
      <c r="AI1454">
        <v>-8.8098499999999996E-2</v>
      </c>
      <c r="AJ1454">
        <v>-0.365734</v>
      </c>
      <c r="AK1454">
        <v>999</v>
      </c>
      <c r="AO1454">
        <v>10657</v>
      </c>
    </row>
    <row r="1455" spans="1:41" x14ac:dyDescent="0.45">
      <c r="A1455" t="s">
        <v>8749</v>
      </c>
      <c r="B1455" t="s">
        <v>21</v>
      </c>
      <c r="C1455">
        <v>2</v>
      </c>
      <c r="D1455">
        <v>3</v>
      </c>
      <c r="F1455">
        <v>4.8936200000000003</v>
      </c>
      <c r="G1455">
        <v>25</v>
      </c>
      <c r="H1455">
        <v>2</v>
      </c>
      <c r="K1455">
        <v>42.3</v>
      </c>
      <c r="L1455">
        <v>191</v>
      </c>
      <c r="M1455">
        <v>41</v>
      </c>
      <c r="N1455">
        <v>25</v>
      </c>
      <c r="O1455">
        <v>23</v>
      </c>
      <c r="P1455">
        <v>6</v>
      </c>
      <c r="Q1455">
        <v>23</v>
      </c>
      <c r="R1455">
        <v>1</v>
      </c>
      <c r="S1455">
        <v>2</v>
      </c>
      <c r="T1455">
        <v>41</v>
      </c>
      <c r="U1455">
        <v>8.7233999999999998</v>
      </c>
      <c r="V1455">
        <v>4.8936200000000003</v>
      </c>
      <c r="W1455">
        <v>1.78261</v>
      </c>
      <c r="X1455">
        <v>1.2766</v>
      </c>
      <c r="Y1455">
        <v>0.21465999999999999</v>
      </c>
      <c r="Z1455">
        <v>0.120419</v>
      </c>
      <c r="AA1455">
        <v>9.42408442497253E-2</v>
      </c>
      <c r="AB1455">
        <v>0.24698800000000001</v>
      </c>
      <c r="AC1455">
        <v>1.5129999999999999</v>
      </c>
      <c r="AD1455">
        <v>0.29411799999999999</v>
      </c>
      <c r="AE1455">
        <v>0.70143900000000003</v>
      </c>
      <c r="AH1455">
        <v>4.9335300000000002</v>
      </c>
      <c r="AI1455">
        <v>-8.8336499999999998E-2</v>
      </c>
      <c r="AJ1455">
        <v>-0.13735600000000001</v>
      </c>
      <c r="AK1455">
        <v>999</v>
      </c>
      <c r="AO1455" t="s">
        <v>8750</v>
      </c>
    </row>
    <row r="1456" spans="1:41" x14ac:dyDescent="0.45">
      <c r="A1456" t="s">
        <v>3662</v>
      </c>
      <c r="B1456" t="s">
        <v>309</v>
      </c>
      <c r="C1456">
        <v>3</v>
      </c>
      <c r="D1456">
        <v>4</v>
      </c>
      <c r="F1456">
        <v>5.3038699999999999</v>
      </c>
      <c r="G1456">
        <v>45</v>
      </c>
      <c r="H1456">
        <v>0</v>
      </c>
      <c r="K1456">
        <v>54.3</v>
      </c>
      <c r="L1456">
        <v>248</v>
      </c>
      <c r="M1456">
        <v>52</v>
      </c>
      <c r="N1456">
        <v>34</v>
      </c>
      <c r="O1456">
        <v>32</v>
      </c>
      <c r="P1456">
        <v>7</v>
      </c>
      <c r="Q1456">
        <v>27</v>
      </c>
      <c r="R1456">
        <v>0</v>
      </c>
      <c r="S1456">
        <v>10</v>
      </c>
      <c r="T1456">
        <v>51</v>
      </c>
      <c r="U1456">
        <v>8.4530399999999997</v>
      </c>
      <c r="V1456">
        <v>4.4751399999999997</v>
      </c>
      <c r="W1456">
        <v>1.88889</v>
      </c>
      <c r="X1456">
        <v>1.16022</v>
      </c>
      <c r="Y1456">
        <v>0.20564499999999999</v>
      </c>
      <c r="Z1456">
        <v>0.108871</v>
      </c>
      <c r="AA1456">
        <v>9.6774190664291299E-2</v>
      </c>
      <c r="AB1456">
        <v>0.246445</v>
      </c>
      <c r="AC1456">
        <v>1.45488</v>
      </c>
      <c r="AD1456">
        <v>0.29411799999999999</v>
      </c>
      <c r="AE1456">
        <v>0.65028900000000001</v>
      </c>
      <c r="AH1456">
        <v>5.09666</v>
      </c>
      <c r="AI1456">
        <v>-8.9063100000000006E-2</v>
      </c>
      <c r="AJ1456">
        <v>4.7045200000000002E-2</v>
      </c>
      <c r="AK1456">
        <v>999</v>
      </c>
      <c r="AO1456" t="s">
        <v>3665</v>
      </c>
    </row>
    <row r="1457" spans="1:41" x14ac:dyDescent="0.45">
      <c r="A1457" t="s">
        <v>8751</v>
      </c>
      <c r="C1457">
        <v>2</v>
      </c>
      <c r="D1457">
        <v>2</v>
      </c>
      <c r="F1457">
        <v>4.8292700000000002</v>
      </c>
      <c r="G1457">
        <v>45</v>
      </c>
      <c r="H1457">
        <v>1</v>
      </c>
      <c r="K1457">
        <v>41</v>
      </c>
      <c r="L1457">
        <v>183</v>
      </c>
      <c r="M1457">
        <v>47</v>
      </c>
      <c r="N1457">
        <v>24</v>
      </c>
      <c r="O1457">
        <v>22</v>
      </c>
      <c r="P1457">
        <v>6</v>
      </c>
      <c r="Q1457">
        <v>14</v>
      </c>
      <c r="R1457">
        <v>0</v>
      </c>
      <c r="S1457">
        <v>1</v>
      </c>
      <c r="T1457">
        <v>26</v>
      </c>
      <c r="U1457">
        <v>5.7073200000000002</v>
      </c>
      <c r="V1457">
        <v>3.0731700000000002</v>
      </c>
      <c r="W1457">
        <v>1.85714</v>
      </c>
      <c r="X1457">
        <v>1.31707</v>
      </c>
      <c r="Y1457">
        <v>0.14207700000000001</v>
      </c>
      <c r="Z1457">
        <v>7.6502700000000007E-2</v>
      </c>
      <c r="AA1457">
        <v>6.5573774278163896E-2</v>
      </c>
      <c r="AB1457">
        <v>0.27976200000000001</v>
      </c>
      <c r="AC1457">
        <v>1.4878</v>
      </c>
      <c r="AD1457">
        <v>0.30147099999999999</v>
      </c>
      <c r="AE1457">
        <v>0.70342199999999999</v>
      </c>
      <c r="AH1457">
        <v>4.9867499999999998</v>
      </c>
      <c r="AI1457">
        <v>-8.9322499999999999E-2</v>
      </c>
      <c r="AJ1457">
        <v>-8.7033600000000003E-2</v>
      </c>
      <c r="AK1457">
        <v>999</v>
      </c>
      <c r="AO1457">
        <v>12890</v>
      </c>
    </row>
    <row r="1458" spans="1:41" x14ac:dyDescent="0.45">
      <c r="A1458" t="s">
        <v>8752</v>
      </c>
      <c r="B1458" t="s">
        <v>207</v>
      </c>
      <c r="C1458">
        <v>1</v>
      </c>
      <c r="D1458">
        <v>2</v>
      </c>
      <c r="F1458">
        <v>4.9736799999999999</v>
      </c>
      <c r="G1458">
        <v>33</v>
      </c>
      <c r="H1458">
        <v>0</v>
      </c>
      <c r="K1458">
        <v>38</v>
      </c>
      <c r="L1458">
        <v>175</v>
      </c>
      <c r="M1458">
        <v>38</v>
      </c>
      <c r="N1458">
        <v>22</v>
      </c>
      <c r="O1458">
        <v>21</v>
      </c>
      <c r="P1458">
        <v>5</v>
      </c>
      <c r="Q1458">
        <v>21</v>
      </c>
      <c r="R1458">
        <v>0</v>
      </c>
      <c r="S1458">
        <v>2</v>
      </c>
      <c r="T1458">
        <v>34</v>
      </c>
      <c r="U1458">
        <v>8.0526300000000006</v>
      </c>
      <c r="V1458">
        <v>4.9736799999999999</v>
      </c>
      <c r="W1458">
        <v>1.6190500000000001</v>
      </c>
      <c r="X1458">
        <v>1.18421</v>
      </c>
      <c r="Y1458">
        <v>0.19428599999999999</v>
      </c>
      <c r="Z1458">
        <v>0.12</v>
      </c>
      <c r="AA1458">
        <v>7.4285723268985707E-2</v>
      </c>
      <c r="AB1458">
        <v>0.25</v>
      </c>
      <c r="AC1458">
        <v>1.55263</v>
      </c>
      <c r="AD1458">
        <v>0.29203499999999999</v>
      </c>
      <c r="AE1458">
        <v>0.711538</v>
      </c>
      <c r="AH1458">
        <v>4.9918800000000001</v>
      </c>
      <c r="AI1458">
        <v>-9.0781700000000007E-2</v>
      </c>
      <c r="AJ1458">
        <v>-0.12139800000000001</v>
      </c>
      <c r="AK1458">
        <v>999</v>
      </c>
      <c r="AO1458" t="s">
        <v>8753</v>
      </c>
    </row>
    <row r="1459" spans="1:41" x14ac:dyDescent="0.45">
      <c r="A1459" t="s">
        <v>8754</v>
      </c>
      <c r="C1459">
        <v>5</v>
      </c>
      <c r="D1459">
        <v>4</v>
      </c>
      <c r="F1459">
        <v>4.5801499999999997</v>
      </c>
      <c r="G1459">
        <v>35</v>
      </c>
      <c r="H1459">
        <v>1</v>
      </c>
      <c r="K1459">
        <v>39.299999999999997</v>
      </c>
      <c r="L1459">
        <v>175</v>
      </c>
      <c r="M1459">
        <v>33</v>
      </c>
      <c r="N1459">
        <v>21</v>
      </c>
      <c r="O1459">
        <v>20</v>
      </c>
      <c r="P1459">
        <v>6</v>
      </c>
      <c r="Q1459">
        <v>28</v>
      </c>
      <c r="R1459">
        <v>0</v>
      </c>
      <c r="S1459">
        <v>1</v>
      </c>
      <c r="T1459">
        <v>47</v>
      </c>
      <c r="U1459">
        <v>10.763400000000001</v>
      </c>
      <c r="V1459">
        <v>6.41221</v>
      </c>
      <c r="W1459">
        <v>1.6785699999999999</v>
      </c>
      <c r="X1459">
        <v>1.37405</v>
      </c>
      <c r="Y1459">
        <v>0.268571</v>
      </c>
      <c r="Z1459">
        <v>0.16</v>
      </c>
      <c r="AA1459">
        <v>0.10857143998146</v>
      </c>
      <c r="AB1459">
        <v>0.22602700000000001</v>
      </c>
      <c r="AC1459">
        <v>1.55216</v>
      </c>
      <c r="AD1459">
        <v>0.290323</v>
      </c>
      <c r="AE1459">
        <v>0.76045600000000002</v>
      </c>
      <c r="AH1459">
        <v>5.0616599999999998</v>
      </c>
      <c r="AI1459">
        <v>-9.2360300000000006E-2</v>
      </c>
      <c r="AJ1459">
        <v>6.7930000000000004E-2</v>
      </c>
      <c r="AK1459">
        <v>999</v>
      </c>
      <c r="AO1459">
        <v>15015</v>
      </c>
    </row>
    <row r="1460" spans="1:41" x14ac:dyDescent="0.45">
      <c r="A1460" t="s">
        <v>7630</v>
      </c>
      <c r="B1460" t="s">
        <v>104</v>
      </c>
      <c r="C1460">
        <v>3</v>
      </c>
      <c r="D1460">
        <v>3</v>
      </c>
      <c r="F1460">
        <v>4.9525600000000001</v>
      </c>
      <c r="G1460">
        <v>37</v>
      </c>
      <c r="H1460">
        <v>0</v>
      </c>
      <c r="K1460">
        <v>52.7</v>
      </c>
      <c r="L1460">
        <v>231</v>
      </c>
      <c r="M1460">
        <v>56</v>
      </c>
      <c r="N1460">
        <v>31</v>
      </c>
      <c r="O1460">
        <v>29</v>
      </c>
      <c r="P1460">
        <v>8</v>
      </c>
      <c r="Q1460">
        <v>17</v>
      </c>
      <c r="R1460">
        <v>1</v>
      </c>
      <c r="S1460">
        <v>3</v>
      </c>
      <c r="T1460">
        <v>39</v>
      </c>
      <c r="U1460">
        <v>6.6603399999999997</v>
      </c>
      <c r="V1460">
        <v>2.9032300000000002</v>
      </c>
      <c r="W1460">
        <v>2.2941199999999999</v>
      </c>
      <c r="X1460">
        <v>1.36622</v>
      </c>
      <c r="Y1460">
        <v>0.16883100000000001</v>
      </c>
      <c r="Z1460">
        <v>7.3593099999999995E-2</v>
      </c>
      <c r="AA1460">
        <v>9.5238097012042999E-2</v>
      </c>
      <c r="AB1460">
        <v>0.265403</v>
      </c>
      <c r="AC1460">
        <v>1.3852</v>
      </c>
      <c r="AD1460">
        <v>0.29268300000000003</v>
      </c>
      <c r="AE1460">
        <v>0.67961199999999999</v>
      </c>
      <c r="AH1460">
        <v>4.8869199999999999</v>
      </c>
      <c r="AI1460">
        <v>-9.2905199999999993E-2</v>
      </c>
      <c r="AJ1460">
        <v>-0.17486099999999999</v>
      </c>
      <c r="AK1460">
        <v>999</v>
      </c>
      <c r="AO1460">
        <v>26128</v>
      </c>
    </row>
    <row r="1461" spans="1:41" x14ac:dyDescent="0.45">
      <c r="A1461" t="s">
        <v>90</v>
      </c>
      <c r="B1461" t="s">
        <v>10</v>
      </c>
      <c r="C1461">
        <v>3</v>
      </c>
      <c r="D1461">
        <v>3</v>
      </c>
      <c r="F1461">
        <v>4.95</v>
      </c>
      <c r="G1461">
        <v>37</v>
      </c>
      <c r="H1461">
        <v>2</v>
      </c>
      <c r="K1461">
        <v>40</v>
      </c>
      <c r="L1461">
        <v>175</v>
      </c>
      <c r="M1461">
        <v>40</v>
      </c>
      <c r="N1461">
        <v>24</v>
      </c>
      <c r="O1461">
        <v>22</v>
      </c>
      <c r="P1461">
        <v>7</v>
      </c>
      <c r="Q1461">
        <v>18</v>
      </c>
      <c r="R1461">
        <v>0</v>
      </c>
      <c r="S1461">
        <v>1</v>
      </c>
      <c r="T1461">
        <v>39</v>
      </c>
      <c r="U1461">
        <v>8.7750000000000004</v>
      </c>
      <c r="V1461">
        <v>4.05</v>
      </c>
      <c r="W1461">
        <v>2.1666699999999999</v>
      </c>
      <c r="X1461">
        <v>1.575</v>
      </c>
      <c r="Y1461">
        <v>0.222857</v>
      </c>
      <c r="Z1461">
        <v>0.102857</v>
      </c>
      <c r="AA1461">
        <v>0.120000004768371</v>
      </c>
      <c r="AB1461">
        <v>0.25641000000000003</v>
      </c>
      <c r="AC1461">
        <v>1.45</v>
      </c>
      <c r="AD1461">
        <v>0.3</v>
      </c>
      <c r="AE1461">
        <v>0.70539399999999997</v>
      </c>
      <c r="AH1461">
        <v>5.0050400000000002</v>
      </c>
      <c r="AI1461">
        <v>-9.2968599999999998E-2</v>
      </c>
      <c r="AJ1461">
        <v>-0.213671</v>
      </c>
      <c r="AK1461">
        <v>999</v>
      </c>
      <c r="AO1461">
        <v>15256</v>
      </c>
    </row>
    <row r="1462" spans="1:41" x14ac:dyDescent="0.45">
      <c r="A1462" t="s">
        <v>8755</v>
      </c>
      <c r="B1462" t="s">
        <v>7</v>
      </c>
      <c r="C1462">
        <v>2</v>
      </c>
      <c r="D1462">
        <v>3</v>
      </c>
      <c r="F1462">
        <v>5.0335599999999996</v>
      </c>
      <c r="G1462">
        <v>38</v>
      </c>
      <c r="H1462">
        <v>3</v>
      </c>
      <c r="K1462">
        <v>44.7</v>
      </c>
      <c r="L1462">
        <v>205</v>
      </c>
      <c r="M1462">
        <v>44</v>
      </c>
      <c r="N1462">
        <v>27</v>
      </c>
      <c r="O1462">
        <v>25</v>
      </c>
      <c r="P1462">
        <v>6</v>
      </c>
      <c r="Q1462">
        <v>28</v>
      </c>
      <c r="R1462">
        <v>0</v>
      </c>
      <c r="S1462">
        <v>2</v>
      </c>
      <c r="T1462">
        <v>44</v>
      </c>
      <c r="U1462">
        <v>8.8590599999999995</v>
      </c>
      <c r="V1462">
        <v>5.6375799999999998</v>
      </c>
      <c r="W1462">
        <v>1.5714300000000001</v>
      </c>
      <c r="X1462">
        <v>1.2080500000000001</v>
      </c>
      <c r="Y1462">
        <v>0.21463399999999999</v>
      </c>
      <c r="Z1462">
        <v>0.13658500000000001</v>
      </c>
      <c r="AA1462">
        <v>7.80487805604934E-2</v>
      </c>
      <c r="AB1462">
        <v>0.25142900000000001</v>
      </c>
      <c r="AC1462">
        <v>1.6107400000000001</v>
      </c>
      <c r="AD1462">
        <v>0.30399999999999999</v>
      </c>
      <c r="AE1462">
        <v>0.70754700000000004</v>
      </c>
      <c r="AH1462">
        <v>5.0447499999999996</v>
      </c>
      <c r="AI1462">
        <v>-9.5187499999999994E-2</v>
      </c>
      <c r="AJ1462">
        <v>-8.1700900000000007E-2</v>
      </c>
      <c r="AK1462">
        <v>999</v>
      </c>
      <c r="AO1462" t="s">
        <v>8756</v>
      </c>
    </row>
    <row r="1463" spans="1:41" x14ac:dyDescent="0.45">
      <c r="A1463" t="s">
        <v>8757</v>
      </c>
      <c r="C1463">
        <v>3</v>
      </c>
      <c r="D1463">
        <v>5</v>
      </c>
      <c r="F1463">
        <v>4.88246</v>
      </c>
      <c r="G1463">
        <v>32</v>
      </c>
      <c r="H1463">
        <v>5</v>
      </c>
      <c r="K1463">
        <v>55.3</v>
      </c>
      <c r="L1463">
        <v>249</v>
      </c>
      <c r="M1463">
        <v>58</v>
      </c>
      <c r="N1463">
        <v>32</v>
      </c>
      <c r="O1463">
        <v>30</v>
      </c>
      <c r="P1463">
        <v>7</v>
      </c>
      <c r="Q1463">
        <v>23</v>
      </c>
      <c r="R1463">
        <v>0</v>
      </c>
      <c r="S1463">
        <v>5</v>
      </c>
      <c r="T1463">
        <v>39</v>
      </c>
      <c r="U1463">
        <v>6.3472</v>
      </c>
      <c r="V1463">
        <v>3.74322</v>
      </c>
      <c r="W1463">
        <v>1.6956500000000001</v>
      </c>
      <c r="X1463">
        <v>1.13924</v>
      </c>
      <c r="Y1463">
        <v>0.15662699999999999</v>
      </c>
      <c r="Z1463">
        <v>9.2369499999999993E-2</v>
      </c>
      <c r="AA1463">
        <v>6.4257033169269506E-2</v>
      </c>
      <c r="AB1463">
        <v>0.26244299999999998</v>
      </c>
      <c r="AC1463">
        <v>1.4647399999999999</v>
      </c>
      <c r="AD1463">
        <v>0.29142899999999999</v>
      </c>
      <c r="AE1463">
        <v>0.68820199999999998</v>
      </c>
      <c r="AH1463">
        <v>5.0091099999999997</v>
      </c>
      <c r="AI1463">
        <v>-9.5746100000000001E-2</v>
      </c>
      <c r="AJ1463">
        <v>-7.7955499999999997E-2</v>
      </c>
      <c r="AK1463">
        <v>999</v>
      </c>
      <c r="AO1463" t="s">
        <v>8758</v>
      </c>
    </row>
    <row r="1464" spans="1:41" x14ac:dyDescent="0.45">
      <c r="A1464" t="s">
        <v>8759</v>
      </c>
      <c r="C1464">
        <v>2</v>
      </c>
      <c r="D1464">
        <v>3</v>
      </c>
      <c r="F1464">
        <v>4.7082499999999996</v>
      </c>
      <c r="G1464">
        <v>37</v>
      </c>
      <c r="H1464">
        <v>0</v>
      </c>
      <c r="K1464">
        <v>49.7</v>
      </c>
      <c r="L1464">
        <v>224</v>
      </c>
      <c r="M1464">
        <v>47</v>
      </c>
      <c r="N1464">
        <v>28</v>
      </c>
      <c r="O1464">
        <v>26</v>
      </c>
      <c r="P1464">
        <v>6</v>
      </c>
      <c r="Q1464">
        <v>28</v>
      </c>
      <c r="R1464">
        <v>0</v>
      </c>
      <c r="S1464">
        <v>2</v>
      </c>
      <c r="T1464">
        <v>49</v>
      </c>
      <c r="U1464">
        <v>8.8732399999999991</v>
      </c>
      <c r="V1464">
        <v>5.0704200000000004</v>
      </c>
      <c r="W1464">
        <v>1.75</v>
      </c>
      <c r="X1464">
        <v>1.0865199999999999</v>
      </c>
      <c r="Y1464">
        <v>0.21875</v>
      </c>
      <c r="Z1464">
        <v>0.125</v>
      </c>
      <c r="AA1464">
        <v>9.375E-2</v>
      </c>
      <c r="AB1464">
        <v>0.24226800000000001</v>
      </c>
      <c r="AC1464">
        <v>1.50905</v>
      </c>
      <c r="AD1464">
        <v>0.294964</v>
      </c>
      <c r="AE1464">
        <v>0.70570600000000006</v>
      </c>
      <c r="AH1464">
        <v>4.6634900000000004</v>
      </c>
      <c r="AI1464">
        <v>-9.6176499999999998E-2</v>
      </c>
      <c r="AJ1464">
        <v>-0.14536499999999999</v>
      </c>
      <c r="AK1464">
        <v>999</v>
      </c>
      <c r="AO1464" t="s">
        <v>8760</v>
      </c>
    </row>
    <row r="1465" spans="1:41" x14ac:dyDescent="0.45">
      <c r="A1465" t="s">
        <v>8761</v>
      </c>
      <c r="C1465">
        <v>3</v>
      </c>
      <c r="D1465">
        <v>7</v>
      </c>
      <c r="F1465">
        <v>5.5384599999999997</v>
      </c>
      <c r="G1465">
        <v>19</v>
      </c>
      <c r="H1465">
        <v>13</v>
      </c>
      <c r="K1465">
        <v>65</v>
      </c>
      <c r="L1465">
        <v>304</v>
      </c>
      <c r="M1465">
        <v>71</v>
      </c>
      <c r="N1465">
        <v>43</v>
      </c>
      <c r="O1465">
        <v>40</v>
      </c>
      <c r="P1465">
        <v>8</v>
      </c>
      <c r="Q1465">
        <v>36</v>
      </c>
      <c r="R1465">
        <v>0</v>
      </c>
      <c r="S1465">
        <v>7</v>
      </c>
      <c r="T1465">
        <v>41</v>
      </c>
      <c r="U1465">
        <v>5.67692</v>
      </c>
      <c r="V1465">
        <v>4.9846199999999996</v>
      </c>
      <c r="W1465">
        <v>1.13889</v>
      </c>
      <c r="X1465">
        <v>1.1076900000000001</v>
      </c>
      <c r="Y1465">
        <v>0.13486799999999999</v>
      </c>
      <c r="Z1465">
        <v>0.118421</v>
      </c>
      <c r="AA1465">
        <v>1.6447372734546599E-2</v>
      </c>
      <c r="AB1465">
        <v>0.27203100000000002</v>
      </c>
      <c r="AC1465">
        <v>1.64615</v>
      </c>
      <c r="AD1465">
        <v>0.29716999999999999</v>
      </c>
      <c r="AE1465">
        <v>0.66805800000000004</v>
      </c>
      <c r="AH1465">
        <v>5.5781200000000002</v>
      </c>
      <c r="AI1465">
        <v>-9.67639E-2</v>
      </c>
      <c r="AJ1465">
        <v>-6.2808799999999998E-2</v>
      </c>
      <c r="AK1465">
        <v>999</v>
      </c>
      <c r="AO1465">
        <v>20041</v>
      </c>
    </row>
    <row r="1466" spans="1:41" x14ac:dyDescent="0.45">
      <c r="A1466" t="s">
        <v>8762</v>
      </c>
      <c r="C1466">
        <v>2</v>
      </c>
      <c r="D1466">
        <v>4</v>
      </c>
      <c r="F1466">
        <v>5.1479299999999997</v>
      </c>
      <c r="G1466">
        <v>31</v>
      </c>
      <c r="H1466">
        <v>3</v>
      </c>
      <c r="K1466">
        <v>50.7</v>
      </c>
      <c r="L1466">
        <v>232</v>
      </c>
      <c r="M1466">
        <v>50</v>
      </c>
      <c r="N1466">
        <v>31</v>
      </c>
      <c r="O1466">
        <v>29</v>
      </c>
      <c r="P1466">
        <v>6</v>
      </c>
      <c r="Q1466">
        <v>27</v>
      </c>
      <c r="R1466">
        <v>0</v>
      </c>
      <c r="S1466">
        <v>7</v>
      </c>
      <c r="T1466">
        <v>40</v>
      </c>
      <c r="U1466">
        <v>7.1005900000000004</v>
      </c>
      <c r="V1466">
        <v>4.7929000000000004</v>
      </c>
      <c r="W1466">
        <v>1.4814799999999999</v>
      </c>
      <c r="X1466">
        <v>1.0650900000000001</v>
      </c>
      <c r="Y1466">
        <v>0.17241400000000001</v>
      </c>
      <c r="Z1466">
        <v>0.116379</v>
      </c>
      <c r="AA1466">
        <v>5.60344830155372E-2</v>
      </c>
      <c r="AB1466">
        <v>0.252525</v>
      </c>
      <c r="AC1466">
        <v>1.51874</v>
      </c>
      <c r="AD1466">
        <v>0.28947400000000001</v>
      </c>
      <c r="AE1466">
        <v>0.67055399999999998</v>
      </c>
      <c r="AH1466">
        <v>5.22743</v>
      </c>
      <c r="AI1466">
        <v>-9.6807099999999993E-2</v>
      </c>
      <c r="AJ1466">
        <v>-0.105271</v>
      </c>
      <c r="AK1466">
        <v>999</v>
      </c>
      <c r="AO1466" t="s">
        <v>8763</v>
      </c>
    </row>
    <row r="1467" spans="1:41" x14ac:dyDescent="0.45">
      <c r="A1467" t="s">
        <v>8764</v>
      </c>
      <c r="B1467" t="s">
        <v>89</v>
      </c>
      <c r="C1467">
        <v>4</v>
      </c>
      <c r="D1467">
        <v>4</v>
      </c>
      <c r="F1467">
        <v>4.5513899999999996</v>
      </c>
      <c r="G1467">
        <v>32</v>
      </c>
      <c r="H1467">
        <v>2</v>
      </c>
      <c r="K1467">
        <v>61.3</v>
      </c>
      <c r="L1467">
        <v>275</v>
      </c>
      <c r="M1467">
        <v>57</v>
      </c>
      <c r="N1467">
        <v>33</v>
      </c>
      <c r="O1467">
        <v>31</v>
      </c>
      <c r="P1467">
        <v>7</v>
      </c>
      <c r="Q1467">
        <v>32</v>
      </c>
      <c r="R1467">
        <v>1</v>
      </c>
      <c r="S1467">
        <v>5</v>
      </c>
      <c r="T1467">
        <v>56</v>
      </c>
      <c r="U1467">
        <v>8.2218599999999995</v>
      </c>
      <c r="V1467">
        <v>4.6982100000000004</v>
      </c>
      <c r="W1467">
        <v>1.75</v>
      </c>
      <c r="X1467">
        <v>1.02773</v>
      </c>
      <c r="Y1467">
        <v>0.20363600000000001</v>
      </c>
      <c r="Z1467">
        <v>0.116364</v>
      </c>
      <c r="AA1467">
        <v>8.7272725999355302E-2</v>
      </c>
      <c r="AB1467">
        <v>0.23949599999999999</v>
      </c>
      <c r="AC1467">
        <v>1.4518800000000001</v>
      </c>
      <c r="AD1467">
        <v>0.28571400000000002</v>
      </c>
      <c r="AE1467">
        <v>0.70707100000000001</v>
      </c>
      <c r="AH1467">
        <v>4.72323</v>
      </c>
      <c r="AI1467">
        <v>-9.7398899999999997E-2</v>
      </c>
      <c r="AJ1467">
        <v>1.6798799999999999E-2</v>
      </c>
      <c r="AK1467">
        <v>999</v>
      </c>
      <c r="AO1467" t="s">
        <v>8765</v>
      </c>
    </row>
    <row r="1468" spans="1:41" x14ac:dyDescent="0.45">
      <c r="A1468" t="s">
        <v>8766</v>
      </c>
      <c r="C1468">
        <v>2</v>
      </c>
      <c r="D1468">
        <v>3</v>
      </c>
      <c r="F1468">
        <v>4.65116</v>
      </c>
      <c r="G1468">
        <v>36</v>
      </c>
      <c r="H1468">
        <v>0</v>
      </c>
      <c r="K1468">
        <v>38.700000000000003</v>
      </c>
      <c r="L1468">
        <v>173</v>
      </c>
      <c r="M1468">
        <v>36</v>
      </c>
      <c r="N1468">
        <v>21</v>
      </c>
      <c r="O1468">
        <v>20</v>
      </c>
      <c r="P1468">
        <v>6</v>
      </c>
      <c r="Q1468">
        <v>22</v>
      </c>
      <c r="R1468">
        <v>0</v>
      </c>
      <c r="S1468">
        <v>2</v>
      </c>
      <c r="T1468">
        <v>42</v>
      </c>
      <c r="U1468">
        <v>9.7674400000000006</v>
      </c>
      <c r="V1468">
        <v>5.1162799999999997</v>
      </c>
      <c r="W1468">
        <v>1.90909</v>
      </c>
      <c r="X1468">
        <v>1.3953500000000001</v>
      </c>
      <c r="Y1468">
        <v>0.24277499999999999</v>
      </c>
      <c r="Z1468">
        <v>0.127168</v>
      </c>
      <c r="AA1468">
        <v>0.115606933832168</v>
      </c>
      <c r="AB1468">
        <v>0.24161099999999999</v>
      </c>
      <c r="AC1468">
        <v>1.49871</v>
      </c>
      <c r="AD1468">
        <v>0.29703000000000002</v>
      </c>
      <c r="AE1468">
        <v>0.74596799999999996</v>
      </c>
      <c r="AH1468">
        <v>4.9604699999999999</v>
      </c>
      <c r="AI1468">
        <v>-9.8519999999999996E-2</v>
      </c>
      <c r="AJ1468">
        <v>-1.51746E-2</v>
      </c>
      <c r="AK1468">
        <v>999</v>
      </c>
      <c r="AO1468">
        <v>18421</v>
      </c>
    </row>
    <row r="1469" spans="1:41" x14ac:dyDescent="0.45">
      <c r="A1469" t="s">
        <v>8767</v>
      </c>
      <c r="C1469">
        <v>2</v>
      </c>
      <c r="D1469">
        <v>3</v>
      </c>
      <c r="F1469">
        <v>4.8441900000000002</v>
      </c>
      <c r="G1469">
        <v>30</v>
      </c>
      <c r="H1469">
        <v>0</v>
      </c>
      <c r="K1469">
        <v>35.299999999999997</v>
      </c>
      <c r="L1469">
        <v>156</v>
      </c>
      <c r="M1469">
        <v>33</v>
      </c>
      <c r="N1469">
        <v>20</v>
      </c>
      <c r="O1469">
        <v>19</v>
      </c>
      <c r="P1469">
        <v>5</v>
      </c>
      <c r="Q1469">
        <v>19</v>
      </c>
      <c r="R1469">
        <v>1</v>
      </c>
      <c r="S1469">
        <v>2</v>
      </c>
      <c r="T1469">
        <v>36</v>
      </c>
      <c r="U1469">
        <v>9.1784700000000008</v>
      </c>
      <c r="V1469">
        <v>4.8441900000000002</v>
      </c>
      <c r="W1469">
        <v>1.8947400000000001</v>
      </c>
      <c r="X1469">
        <v>1.2747900000000001</v>
      </c>
      <c r="Y1469">
        <v>0.230769</v>
      </c>
      <c r="Z1469">
        <v>0.121795</v>
      </c>
      <c r="AA1469">
        <v>0.108974359929561</v>
      </c>
      <c r="AB1469">
        <v>0.24444399999999999</v>
      </c>
      <c r="AC1469">
        <v>1.47309</v>
      </c>
      <c r="AD1469">
        <v>0.29787200000000003</v>
      </c>
      <c r="AE1469">
        <v>0.71111100000000005</v>
      </c>
      <c r="AH1469">
        <v>4.8414400000000004</v>
      </c>
      <c r="AI1469">
        <v>-9.9161200000000005E-2</v>
      </c>
      <c r="AJ1469">
        <v>-2.2248500000000001E-2</v>
      </c>
      <c r="AK1469">
        <v>999</v>
      </c>
      <c r="AO1469">
        <v>20227</v>
      </c>
    </row>
    <row r="1470" spans="1:41" x14ac:dyDescent="0.45">
      <c r="A1470" t="s">
        <v>8768</v>
      </c>
      <c r="B1470" t="s">
        <v>89</v>
      </c>
      <c r="C1470">
        <v>1</v>
      </c>
      <c r="D1470">
        <v>2</v>
      </c>
      <c r="F1470">
        <v>4.5882399999999999</v>
      </c>
      <c r="G1470">
        <v>35</v>
      </c>
      <c r="H1470">
        <v>1</v>
      </c>
      <c r="K1470">
        <v>51</v>
      </c>
      <c r="L1470">
        <v>226</v>
      </c>
      <c r="M1470">
        <v>49</v>
      </c>
      <c r="N1470">
        <v>28</v>
      </c>
      <c r="O1470">
        <v>26</v>
      </c>
      <c r="P1470">
        <v>5</v>
      </c>
      <c r="Q1470">
        <v>24</v>
      </c>
      <c r="R1470">
        <v>0</v>
      </c>
      <c r="S1470">
        <v>4</v>
      </c>
      <c r="T1470">
        <v>39</v>
      </c>
      <c r="U1470">
        <v>6.8823499999999997</v>
      </c>
      <c r="V1470">
        <v>4.23529</v>
      </c>
      <c r="W1470">
        <v>1.625</v>
      </c>
      <c r="X1470">
        <v>0.88235300000000005</v>
      </c>
      <c r="Y1470">
        <v>0.172566</v>
      </c>
      <c r="Z1470">
        <v>0.106195</v>
      </c>
      <c r="AA1470">
        <v>6.6371679306030204E-2</v>
      </c>
      <c r="AB1470">
        <v>0.247475</v>
      </c>
      <c r="AC1470">
        <v>1.43137</v>
      </c>
      <c r="AD1470">
        <v>0.28571400000000002</v>
      </c>
      <c r="AE1470">
        <v>0.68181800000000004</v>
      </c>
      <c r="AH1470">
        <v>4.6471999999999998</v>
      </c>
      <c r="AI1470">
        <v>-9.9708000000000005E-2</v>
      </c>
      <c r="AJ1470">
        <v>-0.10523100000000001</v>
      </c>
      <c r="AK1470">
        <v>999</v>
      </c>
      <c r="AO1470" t="s">
        <v>8769</v>
      </c>
    </row>
    <row r="1471" spans="1:41" x14ac:dyDescent="0.45">
      <c r="A1471" t="s">
        <v>8770</v>
      </c>
      <c r="C1471">
        <v>2</v>
      </c>
      <c r="D1471">
        <v>2</v>
      </c>
      <c r="F1471">
        <v>5.0991499999999998</v>
      </c>
      <c r="G1471">
        <v>29</v>
      </c>
      <c r="H1471">
        <v>2</v>
      </c>
      <c r="K1471">
        <v>35.299999999999997</v>
      </c>
      <c r="L1471">
        <v>162</v>
      </c>
      <c r="M1471">
        <v>34</v>
      </c>
      <c r="N1471">
        <v>21</v>
      </c>
      <c r="O1471">
        <v>20</v>
      </c>
      <c r="P1471">
        <v>5</v>
      </c>
      <c r="Q1471">
        <v>23</v>
      </c>
      <c r="R1471">
        <v>0</v>
      </c>
      <c r="S1471">
        <v>1</v>
      </c>
      <c r="T1471">
        <v>39</v>
      </c>
      <c r="U1471">
        <v>9.9433399999999992</v>
      </c>
      <c r="V1471">
        <v>5.86402</v>
      </c>
      <c r="W1471">
        <v>1.6956500000000001</v>
      </c>
      <c r="X1471">
        <v>1.2747900000000001</v>
      </c>
      <c r="Y1471">
        <v>0.24074100000000001</v>
      </c>
      <c r="Z1471">
        <v>0.14197499999999999</v>
      </c>
      <c r="AA1471">
        <v>9.8765432834625203E-2</v>
      </c>
      <c r="AB1471">
        <v>0.24637700000000001</v>
      </c>
      <c r="AC1471">
        <v>1.61473</v>
      </c>
      <c r="AD1471">
        <v>0.30851099999999998</v>
      </c>
      <c r="AE1471">
        <v>0.72</v>
      </c>
      <c r="AH1471">
        <v>4.9264299999999999</v>
      </c>
      <c r="AI1471">
        <v>-0.10022499999999999</v>
      </c>
      <c r="AJ1471">
        <v>-0.134496</v>
      </c>
      <c r="AK1471">
        <v>999</v>
      </c>
      <c r="AO1471">
        <v>21197</v>
      </c>
    </row>
    <row r="1472" spans="1:41" x14ac:dyDescent="0.45">
      <c r="A1472" t="s">
        <v>8771</v>
      </c>
      <c r="C1472">
        <v>2</v>
      </c>
      <c r="D1472">
        <v>4</v>
      </c>
      <c r="F1472">
        <v>4.76471</v>
      </c>
      <c r="G1472">
        <v>40</v>
      </c>
      <c r="H1472">
        <v>3</v>
      </c>
      <c r="K1472">
        <v>51</v>
      </c>
      <c r="L1472">
        <v>230</v>
      </c>
      <c r="M1472">
        <v>52</v>
      </c>
      <c r="N1472">
        <v>29</v>
      </c>
      <c r="O1472">
        <v>27</v>
      </c>
      <c r="P1472">
        <v>8</v>
      </c>
      <c r="Q1472">
        <v>23</v>
      </c>
      <c r="R1472">
        <v>1</v>
      </c>
      <c r="S1472">
        <v>5</v>
      </c>
      <c r="T1472">
        <v>49</v>
      </c>
      <c r="U1472">
        <v>8.6470599999999997</v>
      </c>
      <c r="V1472">
        <v>4.0588199999999999</v>
      </c>
      <c r="W1472">
        <v>2.13043</v>
      </c>
      <c r="X1472">
        <v>1.4117599999999999</v>
      </c>
      <c r="Y1472">
        <v>0.21304300000000001</v>
      </c>
      <c r="Z1472">
        <v>0.1</v>
      </c>
      <c r="AA1472">
        <v>0.11304347962141</v>
      </c>
      <c r="AB1472">
        <v>0.25742599999999999</v>
      </c>
      <c r="AC1472">
        <v>1.4705900000000001</v>
      </c>
      <c r="AD1472">
        <v>0.303448</v>
      </c>
      <c r="AE1472">
        <v>0.72100299999999995</v>
      </c>
      <c r="AH1472">
        <v>5.0197500000000002</v>
      </c>
      <c r="AI1472">
        <v>-0.100864</v>
      </c>
      <c r="AJ1472">
        <v>-5.1335199999999999E-3</v>
      </c>
      <c r="AK1472">
        <v>999</v>
      </c>
      <c r="AO1472">
        <v>13424</v>
      </c>
    </row>
    <row r="1473" spans="1:41" x14ac:dyDescent="0.45">
      <c r="A1473" t="s">
        <v>8772</v>
      </c>
      <c r="C1473">
        <v>0</v>
      </c>
      <c r="D1473">
        <v>0</v>
      </c>
      <c r="F1473">
        <v>5.0625</v>
      </c>
      <c r="G1473">
        <v>12</v>
      </c>
      <c r="H1473">
        <v>0</v>
      </c>
      <c r="K1473">
        <v>16</v>
      </c>
      <c r="L1473">
        <v>71</v>
      </c>
      <c r="M1473">
        <v>15</v>
      </c>
      <c r="N1473">
        <v>10</v>
      </c>
      <c r="O1473">
        <v>9</v>
      </c>
      <c r="P1473">
        <v>2</v>
      </c>
      <c r="Q1473">
        <v>7</v>
      </c>
      <c r="R1473">
        <v>0</v>
      </c>
      <c r="S1473">
        <v>4</v>
      </c>
      <c r="T1473">
        <v>14</v>
      </c>
      <c r="U1473">
        <v>7.875</v>
      </c>
      <c r="V1473">
        <v>3.9375</v>
      </c>
      <c r="W1473">
        <v>2</v>
      </c>
      <c r="X1473">
        <v>1.125</v>
      </c>
      <c r="Y1473">
        <v>0.197183</v>
      </c>
      <c r="Z1473">
        <v>9.8591600000000001E-2</v>
      </c>
      <c r="AA1473">
        <v>9.8591551184654194E-2</v>
      </c>
      <c r="AB1473">
        <v>0.25</v>
      </c>
      <c r="AC1473">
        <v>1.375</v>
      </c>
      <c r="AD1473">
        <v>0.29545500000000002</v>
      </c>
      <c r="AE1473">
        <v>0.625</v>
      </c>
      <c r="AH1473">
        <v>5.1925400000000002</v>
      </c>
      <c r="AI1473">
        <v>-0.101858</v>
      </c>
      <c r="AJ1473">
        <v>-0.12378500000000001</v>
      </c>
      <c r="AK1473">
        <v>999</v>
      </c>
      <c r="AO1473" t="s">
        <v>8773</v>
      </c>
    </row>
    <row r="1474" spans="1:41" x14ac:dyDescent="0.45">
      <c r="A1474" t="s">
        <v>8774</v>
      </c>
      <c r="B1474" t="s">
        <v>59</v>
      </c>
      <c r="C1474">
        <v>3</v>
      </c>
      <c r="D1474">
        <v>4</v>
      </c>
      <c r="F1474">
        <v>4.7464500000000003</v>
      </c>
      <c r="G1474">
        <v>57</v>
      </c>
      <c r="H1474">
        <v>0</v>
      </c>
      <c r="K1474">
        <v>49.3</v>
      </c>
      <c r="L1474">
        <v>219</v>
      </c>
      <c r="M1474">
        <v>53</v>
      </c>
      <c r="N1474">
        <v>28</v>
      </c>
      <c r="O1474">
        <v>26</v>
      </c>
      <c r="P1474">
        <v>7</v>
      </c>
      <c r="Q1474">
        <v>17</v>
      </c>
      <c r="R1474">
        <v>3</v>
      </c>
      <c r="S1474">
        <v>4</v>
      </c>
      <c r="T1474">
        <v>42</v>
      </c>
      <c r="U1474">
        <v>7.6673400000000003</v>
      </c>
      <c r="V1474">
        <v>3.10345</v>
      </c>
      <c r="W1474">
        <v>2.4705900000000001</v>
      </c>
      <c r="X1474">
        <v>1.27789</v>
      </c>
      <c r="Y1474">
        <v>0.19178100000000001</v>
      </c>
      <c r="Z1474">
        <v>7.7625600000000003E-2</v>
      </c>
      <c r="AA1474">
        <v>0.114155247807502</v>
      </c>
      <c r="AB1474">
        <v>0.267677</v>
      </c>
      <c r="AC1474">
        <v>1.41988</v>
      </c>
      <c r="AD1474">
        <v>0.30872500000000003</v>
      </c>
      <c r="AE1474">
        <v>0.69767400000000002</v>
      </c>
      <c r="AH1474">
        <v>4.6749200000000002</v>
      </c>
      <c r="AI1474">
        <v>-0.102201</v>
      </c>
      <c r="AJ1474">
        <v>-0.167521</v>
      </c>
      <c r="AK1474">
        <v>999</v>
      </c>
      <c r="AO1474">
        <v>15145</v>
      </c>
    </row>
    <row r="1475" spans="1:41" x14ac:dyDescent="0.45">
      <c r="A1475" t="s">
        <v>8775</v>
      </c>
      <c r="C1475">
        <v>3</v>
      </c>
      <c r="D1475">
        <v>6</v>
      </c>
      <c r="F1475">
        <v>5.5523699999999998</v>
      </c>
      <c r="G1475">
        <v>18</v>
      </c>
      <c r="H1475">
        <v>13</v>
      </c>
      <c r="K1475">
        <v>69.7</v>
      </c>
      <c r="L1475">
        <v>321</v>
      </c>
      <c r="M1475">
        <v>79</v>
      </c>
      <c r="N1475">
        <v>46</v>
      </c>
      <c r="O1475">
        <v>43</v>
      </c>
      <c r="P1475">
        <v>11</v>
      </c>
      <c r="Q1475">
        <v>34</v>
      </c>
      <c r="R1475">
        <v>0</v>
      </c>
      <c r="S1475">
        <v>3</v>
      </c>
      <c r="T1475">
        <v>49</v>
      </c>
      <c r="U1475">
        <v>6.3271199999999999</v>
      </c>
      <c r="V1475">
        <v>4.3902400000000004</v>
      </c>
      <c r="W1475">
        <v>1.4411799999999999</v>
      </c>
      <c r="X1475">
        <v>1.4203699999999999</v>
      </c>
      <c r="Y1475">
        <v>0.15264800000000001</v>
      </c>
      <c r="Z1475">
        <v>0.105919</v>
      </c>
      <c r="AA1475">
        <v>4.6728968620300203E-2</v>
      </c>
      <c r="AB1475">
        <v>0.278169</v>
      </c>
      <c r="AC1475">
        <v>1.6212299999999999</v>
      </c>
      <c r="AD1475">
        <v>0.30357099999999998</v>
      </c>
      <c r="AE1475">
        <v>0.68647499999999995</v>
      </c>
      <c r="AH1475">
        <v>5.4931999999999999</v>
      </c>
      <c r="AI1475">
        <v>-0.10288899999999999</v>
      </c>
      <c r="AJ1475">
        <v>-0.19806399999999999</v>
      </c>
      <c r="AK1475">
        <v>999</v>
      </c>
      <c r="AO1475" t="s">
        <v>8776</v>
      </c>
    </row>
    <row r="1476" spans="1:41" x14ac:dyDescent="0.45">
      <c r="A1476" t="s">
        <v>1424</v>
      </c>
      <c r="C1476">
        <v>1</v>
      </c>
      <c r="D1476">
        <v>2</v>
      </c>
      <c r="F1476">
        <v>4.7045500000000002</v>
      </c>
      <c r="G1476">
        <v>32</v>
      </c>
      <c r="H1476">
        <v>0</v>
      </c>
      <c r="K1476">
        <v>44</v>
      </c>
      <c r="L1476">
        <v>198</v>
      </c>
      <c r="M1476">
        <v>44</v>
      </c>
      <c r="N1476">
        <v>25</v>
      </c>
      <c r="O1476">
        <v>23</v>
      </c>
      <c r="P1476">
        <v>6</v>
      </c>
      <c r="Q1476">
        <v>20</v>
      </c>
      <c r="R1476">
        <v>0</v>
      </c>
      <c r="S1476">
        <v>4</v>
      </c>
      <c r="T1476">
        <v>41</v>
      </c>
      <c r="U1476">
        <v>8.3863599999999998</v>
      </c>
      <c r="V1476">
        <v>4.09091</v>
      </c>
      <c r="W1476">
        <v>2.0499999999999998</v>
      </c>
      <c r="X1476">
        <v>1.2272700000000001</v>
      </c>
      <c r="Y1476">
        <v>0.20707100000000001</v>
      </c>
      <c r="Z1476">
        <v>0.10101</v>
      </c>
      <c r="AA1476">
        <v>0.106060609221458</v>
      </c>
      <c r="AB1476">
        <v>0.25287399999999999</v>
      </c>
      <c r="AC1476">
        <v>1.45455</v>
      </c>
      <c r="AD1476">
        <v>0.29921300000000001</v>
      </c>
      <c r="AE1476">
        <v>0.70143900000000003</v>
      </c>
      <c r="AH1476">
        <v>4.8004899999999999</v>
      </c>
      <c r="AI1476">
        <v>-0.103491</v>
      </c>
      <c r="AJ1476">
        <v>-3.4536299999999999E-2</v>
      </c>
      <c r="AK1476">
        <v>999</v>
      </c>
      <c r="AO1476" t="s">
        <v>8777</v>
      </c>
    </row>
    <row r="1477" spans="1:41" x14ac:dyDescent="0.45">
      <c r="A1477" t="s">
        <v>8778</v>
      </c>
      <c r="C1477">
        <v>1</v>
      </c>
      <c r="D1477">
        <v>2</v>
      </c>
      <c r="F1477">
        <v>4.4708399999999999</v>
      </c>
      <c r="G1477">
        <v>33</v>
      </c>
      <c r="H1477">
        <v>1</v>
      </c>
      <c r="K1477">
        <v>46.3</v>
      </c>
      <c r="L1477">
        <v>206</v>
      </c>
      <c r="M1477">
        <v>49</v>
      </c>
      <c r="N1477">
        <v>25</v>
      </c>
      <c r="O1477">
        <v>23</v>
      </c>
      <c r="P1477">
        <v>6</v>
      </c>
      <c r="Q1477">
        <v>18</v>
      </c>
      <c r="R1477">
        <v>0</v>
      </c>
      <c r="S1477">
        <v>1</v>
      </c>
      <c r="T1477">
        <v>33</v>
      </c>
      <c r="U1477">
        <v>6.4146900000000002</v>
      </c>
      <c r="V1477">
        <v>3.49892</v>
      </c>
      <c r="W1477">
        <v>1.8333299999999999</v>
      </c>
      <c r="X1477">
        <v>1.16631</v>
      </c>
      <c r="Y1477">
        <v>0.160194</v>
      </c>
      <c r="Z1477">
        <v>8.7378600000000001E-2</v>
      </c>
      <c r="AA1477">
        <v>7.2815530002117101E-2</v>
      </c>
      <c r="AB1477">
        <v>0.26203199999999999</v>
      </c>
      <c r="AC1477">
        <v>1.4470799999999999</v>
      </c>
      <c r="AD1477">
        <v>0.29054099999999999</v>
      </c>
      <c r="AE1477">
        <v>0.71672400000000003</v>
      </c>
      <c r="AH1477">
        <v>4.7453200000000004</v>
      </c>
      <c r="AI1477">
        <v>-0.10367899999999999</v>
      </c>
      <c r="AJ1477">
        <v>-4.0847300000000003E-2</v>
      </c>
      <c r="AK1477">
        <v>999</v>
      </c>
      <c r="AO1477">
        <v>20209</v>
      </c>
    </row>
    <row r="1478" spans="1:41" x14ac:dyDescent="0.45">
      <c r="A1478" t="s">
        <v>8779</v>
      </c>
      <c r="C1478">
        <v>2</v>
      </c>
      <c r="D1478">
        <v>3</v>
      </c>
      <c r="F1478">
        <v>5.0121099999999998</v>
      </c>
      <c r="G1478">
        <v>41</v>
      </c>
      <c r="H1478">
        <v>0</v>
      </c>
      <c r="K1478">
        <v>41.3</v>
      </c>
      <c r="L1478">
        <v>184</v>
      </c>
      <c r="M1478">
        <v>41</v>
      </c>
      <c r="N1478">
        <v>25</v>
      </c>
      <c r="O1478">
        <v>23</v>
      </c>
      <c r="P1478">
        <v>5</v>
      </c>
      <c r="Q1478">
        <v>20</v>
      </c>
      <c r="R1478">
        <v>0</v>
      </c>
      <c r="S1478">
        <v>2</v>
      </c>
      <c r="T1478">
        <v>32</v>
      </c>
      <c r="U1478">
        <v>6.9733700000000001</v>
      </c>
      <c r="V1478">
        <v>4.3583499999999997</v>
      </c>
      <c r="W1478">
        <v>1.6</v>
      </c>
      <c r="X1478">
        <v>1.0895900000000001</v>
      </c>
      <c r="Y1478">
        <v>0.17391300000000001</v>
      </c>
      <c r="Z1478">
        <v>0.108696</v>
      </c>
      <c r="AA1478">
        <v>6.5217398107051794E-2</v>
      </c>
      <c r="AB1478">
        <v>0.25308599999999998</v>
      </c>
      <c r="AC1478">
        <v>1.4770000000000001</v>
      </c>
      <c r="AD1478">
        <v>0.28799999999999998</v>
      </c>
      <c r="AE1478">
        <v>0.66666700000000001</v>
      </c>
      <c r="AH1478">
        <v>4.8773200000000001</v>
      </c>
      <c r="AI1478">
        <v>-0.10403</v>
      </c>
      <c r="AJ1478">
        <v>-0.298041</v>
      </c>
      <c r="AK1478">
        <v>999</v>
      </c>
      <c r="AO1478">
        <v>18341</v>
      </c>
    </row>
    <row r="1479" spans="1:41" x14ac:dyDescent="0.45">
      <c r="A1479" t="s">
        <v>8780</v>
      </c>
      <c r="B1479" t="s">
        <v>10</v>
      </c>
      <c r="C1479">
        <v>2</v>
      </c>
      <c r="D1479">
        <v>3</v>
      </c>
      <c r="F1479">
        <v>4.8648600000000002</v>
      </c>
      <c r="G1479">
        <v>37</v>
      </c>
      <c r="H1479">
        <v>0</v>
      </c>
      <c r="K1479">
        <v>37</v>
      </c>
      <c r="L1479">
        <v>162</v>
      </c>
      <c r="M1479">
        <v>31</v>
      </c>
      <c r="N1479">
        <v>21</v>
      </c>
      <c r="O1479">
        <v>20</v>
      </c>
      <c r="P1479">
        <v>5</v>
      </c>
      <c r="Q1479">
        <v>21</v>
      </c>
      <c r="R1479">
        <v>0</v>
      </c>
      <c r="S1479">
        <v>5</v>
      </c>
      <c r="T1479">
        <v>42</v>
      </c>
      <c r="U1479">
        <v>10.216200000000001</v>
      </c>
      <c r="V1479">
        <v>5.1081099999999999</v>
      </c>
      <c r="W1479">
        <v>2</v>
      </c>
      <c r="X1479">
        <v>1.2162200000000001</v>
      </c>
      <c r="Y1479">
        <v>0.25925900000000002</v>
      </c>
      <c r="Z1479">
        <v>0.12963</v>
      </c>
      <c r="AA1479">
        <v>0.129629626870155</v>
      </c>
      <c r="AB1479">
        <v>0.227941</v>
      </c>
      <c r="AC1479">
        <v>1.40541</v>
      </c>
      <c r="AD1479">
        <v>0.29213499999999998</v>
      </c>
      <c r="AE1479">
        <v>0.68888899999999997</v>
      </c>
      <c r="AH1479">
        <v>4.84964</v>
      </c>
      <c r="AI1479">
        <v>-0.104903</v>
      </c>
      <c r="AJ1479">
        <v>-0.15690599999999999</v>
      </c>
      <c r="AK1479">
        <v>999</v>
      </c>
      <c r="AO1479">
        <v>13182</v>
      </c>
    </row>
    <row r="1480" spans="1:41" x14ac:dyDescent="0.45">
      <c r="A1480" t="s">
        <v>8781</v>
      </c>
      <c r="B1480" t="s">
        <v>98</v>
      </c>
      <c r="C1480">
        <v>4</v>
      </c>
      <c r="D1480">
        <v>5</v>
      </c>
      <c r="F1480">
        <v>5.2238800000000003</v>
      </c>
      <c r="G1480">
        <v>28</v>
      </c>
      <c r="H1480">
        <v>7</v>
      </c>
      <c r="K1480">
        <v>60.3</v>
      </c>
      <c r="L1480">
        <v>276</v>
      </c>
      <c r="M1480">
        <v>62</v>
      </c>
      <c r="N1480">
        <v>37</v>
      </c>
      <c r="O1480">
        <v>35</v>
      </c>
      <c r="P1480">
        <v>8</v>
      </c>
      <c r="Q1480">
        <v>33</v>
      </c>
      <c r="R1480">
        <v>0</v>
      </c>
      <c r="S1480">
        <v>4</v>
      </c>
      <c r="T1480">
        <v>43</v>
      </c>
      <c r="U1480">
        <v>6.41791</v>
      </c>
      <c r="V1480">
        <v>4.92537</v>
      </c>
      <c r="W1480">
        <v>1.3030299999999999</v>
      </c>
      <c r="X1480">
        <v>1.1940299999999999</v>
      </c>
      <c r="Y1480">
        <v>0.15579699999999999</v>
      </c>
      <c r="Z1480">
        <v>0.119565</v>
      </c>
      <c r="AA1480">
        <v>3.6231875419616699E-2</v>
      </c>
      <c r="AB1480">
        <v>0.25941399999999998</v>
      </c>
      <c r="AC1480">
        <v>1.5754600000000001</v>
      </c>
      <c r="AD1480">
        <v>0.28723399999999999</v>
      </c>
      <c r="AE1480">
        <v>0.69212399999999996</v>
      </c>
      <c r="AH1480">
        <v>5.3943399999999997</v>
      </c>
      <c r="AI1480">
        <v>-0.105951</v>
      </c>
      <c r="AJ1480">
        <v>-0.102437</v>
      </c>
      <c r="AK1480">
        <v>999</v>
      </c>
      <c r="AO1480" t="s">
        <v>8782</v>
      </c>
    </row>
    <row r="1481" spans="1:41" x14ac:dyDescent="0.45">
      <c r="A1481" t="s">
        <v>119</v>
      </c>
      <c r="B1481" t="s">
        <v>46</v>
      </c>
      <c r="C1481">
        <v>2</v>
      </c>
      <c r="D1481">
        <v>2</v>
      </c>
      <c r="F1481">
        <v>4.8214300000000003</v>
      </c>
      <c r="G1481">
        <v>43</v>
      </c>
      <c r="H1481">
        <v>1</v>
      </c>
      <c r="K1481">
        <v>56</v>
      </c>
      <c r="L1481">
        <v>249</v>
      </c>
      <c r="M1481">
        <v>48</v>
      </c>
      <c r="N1481">
        <v>32</v>
      </c>
      <c r="O1481">
        <v>30</v>
      </c>
      <c r="P1481">
        <v>7</v>
      </c>
      <c r="Q1481">
        <v>29</v>
      </c>
      <c r="R1481">
        <v>1</v>
      </c>
      <c r="S1481">
        <v>10</v>
      </c>
      <c r="T1481">
        <v>59</v>
      </c>
      <c r="U1481">
        <v>9.4821399999999993</v>
      </c>
      <c r="V1481">
        <v>4.6607099999999999</v>
      </c>
      <c r="W1481">
        <v>2.0344799999999998</v>
      </c>
      <c r="X1481">
        <v>1.125</v>
      </c>
      <c r="Y1481">
        <v>0.23694799999999999</v>
      </c>
      <c r="Z1481">
        <v>0.116466</v>
      </c>
      <c r="AA1481">
        <v>0.120481923222541</v>
      </c>
      <c r="AB1481">
        <v>0.228571</v>
      </c>
      <c r="AC1481">
        <v>1.375</v>
      </c>
      <c r="AD1481">
        <v>0.28472199999999998</v>
      </c>
      <c r="AE1481">
        <v>0.66964299999999999</v>
      </c>
      <c r="AH1481">
        <v>4.8621800000000004</v>
      </c>
      <c r="AI1481">
        <v>-0.106479</v>
      </c>
      <c r="AJ1481">
        <v>-0.19947599999999999</v>
      </c>
      <c r="AK1481">
        <v>999</v>
      </c>
      <c r="AO1481">
        <v>19444</v>
      </c>
    </row>
    <row r="1482" spans="1:41" x14ac:dyDescent="0.45">
      <c r="A1482" t="s">
        <v>8783</v>
      </c>
      <c r="B1482" t="s">
        <v>82</v>
      </c>
      <c r="C1482">
        <v>3</v>
      </c>
      <c r="D1482">
        <v>3</v>
      </c>
      <c r="F1482">
        <v>4.7249999999999996</v>
      </c>
      <c r="G1482">
        <v>34</v>
      </c>
      <c r="H1482">
        <v>1</v>
      </c>
      <c r="K1482">
        <v>40</v>
      </c>
      <c r="L1482">
        <v>178</v>
      </c>
      <c r="M1482">
        <v>42</v>
      </c>
      <c r="N1482">
        <v>22</v>
      </c>
      <c r="O1482">
        <v>21</v>
      </c>
      <c r="P1482">
        <v>5</v>
      </c>
      <c r="Q1482">
        <v>15</v>
      </c>
      <c r="R1482">
        <v>1</v>
      </c>
      <c r="S1482">
        <v>3</v>
      </c>
      <c r="T1482">
        <v>29</v>
      </c>
      <c r="U1482">
        <v>6.5250000000000004</v>
      </c>
      <c r="V1482">
        <v>3.375</v>
      </c>
      <c r="W1482">
        <v>1.93333</v>
      </c>
      <c r="X1482">
        <v>1.125</v>
      </c>
      <c r="Y1482">
        <v>0.16292100000000001</v>
      </c>
      <c r="Z1482">
        <v>8.4269700000000003E-2</v>
      </c>
      <c r="AA1482">
        <v>7.8651688992977101E-2</v>
      </c>
      <c r="AB1482">
        <v>0.26250000000000001</v>
      </c>
      <c r="AC1482">
        <v>1.425</v>
      </c>
      <c r="AD1482">
        <v>0.293651</v>
      </c>
      <c r="AE1482">
        <v>0.7</v>
      </c>
      <c r="AH1482">
        <v>4.7800399999999996</v>
      </c>
      <c r="AI1482">
        <v>-0.107032</v>
      </c>
      <c r="AJ1482">
        <v>-7.8631099999999995E-2</v>
      </c>
      <c r="AK1482">
        <v>999</v>
      </c>
      <c r="AO1482">
        <v>15792</v>
      </c>
    </row>
    <row r="1483" spans="1:41" x14ac:dyDescent="0.45">
      <c r="A1483" t="s">
        <v>8784</v>
      </c>
      <c r="C1483">
        <v>2</v>
      </c>
      <c r="D1483">
        <v>2</v>
      </c>
      <c r="F1483">
        <v>4.5818199999999996</v>
      </c>
      <c r="G1483">
        <v>39</v>
      </c>
      <c r="H1483">
        <v>1</v>
      </c>
      <c r="K1483">
        <v>55</v>
      </c>
      <c r="L1483">
        <v>241</v>
      </c>
      <c r="M1483">
        <v>48</v>
      </c>
      <c r="N1483">
        <v>30</v>
      </c>
      <c r="O1483">
        <v>28</v>
      </c>
      <c r="P1483">
        <v>8</v>
      </c>
      <c r="Q1483">
        <v>30</v>
      </c>
      <c r="R1483">
        <v>1</v>
      </c>
      <c r="S1483">
        <v>4</v>
      </c>
      <c r="T1483">
        <v>58</v>
      </c>
      <c r="U1483">
        <v>9.4909099999999995</v>
      </c>
      <c r="V1483">
        <v>4.90909</v>
      </c>
      <c r="W1483">
        <v>1.93333</v>
      </c>
      <c r="X1483">
        <v>1.3090900000000001</v>
      </c>
      <c r="Y1483">
        <v>0.24066399999999999</v>
      </c>
      <c r="Z1483">
        <v>0.12448099999999999</v>
      </c>
      <c r="AA1483">
        <v>0.116182573139667</v>
      </c>
      <c r="AB1483">
        <v>0.23188400000000001</v>
      </c>
      <c r="AC1483">
        <v>1.41818</v>
      </c>
      <c r="AD1483">
        <v>0.283688</v>
      </c>
      <c r="AE1483">
        <v>0.71856299999999995</v>
      </c>
      <c r="AH1483">
        <v>4.8914</v>
      </c>
      <c r="AI1483">
        <v>-0.107112</v>
      </c>
      <c r="AJ1483">
        <v>-2.0820200000000001E-2</v>
      </c>
      <c r="AK1483">
        <v>999</v>
      </c>
      <c r="AO1483">
        <v>17485</v>
      </c>
    </row>
    <row r="1484" spans="1:41" x14ac:dyDescent="0.45">
      <c r="A1484" t="s">
        <v>8785</v>
      </c>
      <c r="B1484" t="s">
        <v>59</v>
      </c>
      <c r="C1484">
        <v>3</v>
      </c>
      <c r="D1484">
        <v>5</v>
      </c>
      <c r="F1484">
        <v>5.1864400000000002</v>
      </c>
      <c r="G1484">
        <v>30</v>
      </c>
      <c r="H1484">
        <v>9</v>
      </c>
      <c r="K1484">
        <v>59</v>
      </c>
      <c r="L1484">
        <v>273</v>
      </c>
      <c r="M1484">
        <v>58</v>
      </c>
      <c r="N1484">
        <v>36</v>
      </c>
      <c r="O1484">
        <v>34</v>
      </c>
      <c r="P1484">
        <v>8</v>
      </c>
      <c r="Q1484">
        <v>36</v>
      </c>
      <c r="R1484">
        <v>0</v>
      </c>
      <c r="S1484">
        <v>5</v>
      </c>
      <c r="T1484">
        <v>54</v>
      </c>
      <c r="U1484">
        <v>8.2372899999999998</v>
      </c>
      <c r="V1484">
        <v>5.49153</v>
      </c>
      <c r="W1484">
        <v>1.5</v>
      </c>
      <c r="X1484">
        <v>1.22034</v>
      </c>
      <c r="Y1484">
        <v>0.19780200000000001</v>
      </c>
      <c r="Z1484">
        <v>0.13186800000000001</v>
      </c>
      <c r="AA1484">
        <v>6.59340620040893E-2</v>
      </c>
      <c r="AB1484">
        <v>0.25</v>
      </c>
      <c r="AC1484">
        <v>1.5932200000000001</v>
      </c>
      <c r="AD1484">
        <v>0.29411799999999999</v>
      </c>
      <c r="AE1484">
        <v>0.70048299999999997</v>
      </c>
      <c r="AH1484">
        <v>5.2719899999999997</v>
      </c>
      <c r="AI1484">
        <v>-0.10736</v>
      </c>
      <c r="AJ1484">
        <v>-4.3994699999999998E-2</v>
      </c>
      <c r="AK1484">
        <v>999</v>
      </c>
      <c r="AO1484" t="s">
        <v>8786</v>
      </c>
    </row>
    <row r="1485" spans="1:41" x14ac:dyDescent="0.45">
      <c r="A1485" t="s">
        <v>7451</v>
      </c>
      <c r="B1485" t="s">
        <v>10</v>
      </c>
      <c r="C1485">
        <v>2</v>
      </c>
      <c r="D1485">
        <v>2</v>
      </c>
      <c r="F1485">
        <v>5.1697100000000002</v>
      </c>
      <c r="G1485">
        <v>31</v>
      </c>
      <c r="H1485">
        <v>0</v>
      </c>
      <c r="K1485">
        <v>38.299999999999997</v>
      </c>
      <c r="L1485">
        <v>177</v>
      </c>
      <c r="M1485">
        <v>42</v>
      </c>
      <c r="N1485">
        <v>24</v>
      </c>
      <c r="O1485">
        <v>22</v>
      </c>
      <c r="P1485">
        <v>5</v>
      </c>
      <c r="Q1485">
        <v>19</v>
      </c>
      <c r="R1485">
        <v>1</v>
      </c>
      <c r="S1485">
        <v>1</v>
      </c>
      <c r="T1485">
        <v>32</v>
      </c>
      <c r="U1485">
        <v>7.5195800000000004</v>
      </c>
      <c r="V1485">
        <v>4.4647500000000004</v>
      </c>
      <c r="W1485">
        <v>1.68421</v>
      </c>
      <c r="X1485">
        <v>1.17493</v>
      </c>
      <c r="Y1485">
        <v>0.18079100000000001</v>
      </c>
      <c r="Z1485">
        <v>0.107345</v>
      </c>
      <c r="AA1485">
        <v>7.3446325957775102E-2</v>
      </c>
      <c r="AB1485">
        <v>0.26751599999999998</v>
      </c>
      <c r="AC1485">
        <v>1.5926899999999999</v>
      </c>
      <c r="AD1485">
        <v>0.30833300000000002</v>
      </c>
      <c r="AE1485">
        <v>0.68518500000000004</v>
      </c>
      <c r="AH1485">
        <v>4.8477300000000003</v>
      </c>
      <c r="AI1485">
        <v>-0.107539</v>
      </c>
      <c r="AJ1485">
        <v>-0.39305200000000001</v>
      </c>
      <c r="AK1485">
        <v>999</v>
      </c>
      <c r="AO1485">
        <v>16866</v>
      </c>
    </row>
    <row r="1486" spans="1:41" x14ac:dyDescent="0.45">
      <c r="A1486" t="s">
        <v>8787</v>
      </c>
      <c r="C1486">
        <v>4</v>
      </c>
      <c r="D1486">
        <v>5</v>
      </c>
      <c r="F1486">
        <v>5.17021</v>
      </c>
      <c r="G1486">
        <v>40</v>
      </c>
      <c r="H1486">
        <v>1</v>
      </c>
      <c r="K1486">
        <v>47</v>
      </c>
      <c r="L1486">
        <v>214</v>
      </c>
      <c r="M1486">
        <v>43</v>
      </c>
      <c r="N1486">
        <v>29</v>
      </c>
      <c r="O1486">
        <v>27</v>
      </c>
      <c r="P1486">
        <v>7</v>
      </c>
      <c r="Q1486">
        <v>30</v>
      </c>
      <c r="R1486">
        <v>1</v>
      </c>
      <c r="S1486">
        <v>4</v>
      </c>
      <c r="T1486">
        <v>53</v>
      </c>
      <c r="U1486">
        <v>10.148899999999999</v>
      </c>
      <c r="V1486">
        <v>5.7446799999999998</v>
      </c>
      <c r="W1486">
        <v>1.76667</v>
      </c>
      <c r="X1486">
        <v>1.34043</v>
      </c>
      <c r="Y1486">
        <v>0.247664</v>
      </c>
      <c r="Z1486">
        <v>0.14018700000000001</v>
      </c>
      <c r="AA1486">
        <v>0.107476636767387</v>
      </c>
      <c r="AB1486">
        <v>0.23888899999999999</v>
      </c>
      <c r="AC1486">
        <v>1.5531900000000001</v>
      </c>
      <c r="AD1486">
        <v>0.3</v>
      </c>
      <c r="AE1486">
        <v>0.69620300000000002</v>
      </c>
      <c r="AH1486">
        <v>5.1060999999999996</v>
      </c>
      <c r="AI1486">
        <v>-0.108417</v>
      </c>
      <c r="AJ1486">
        <v>-0.23071</v>
      </c>
      <c r="AK1486">
        <v>999</v>
      </c>
      <c r="AO1486" t="s">
        <v>8788</v>
      </c>
    </row>
    <row r="1487" spans="1:41" x14ac:dyDescent="0.45">
      <c r="A1487" t="s">
        <v>8789</v>
      </c>
      <c r="C1487">
        <v>3</v>
      </c>
      <c r="D1487">
        <v>5</v>
      </c>
      <c r="F1487">
        <v>4.8968100000000003</v>
      </c>
      <c r="G1487">
        <v>43</v>
      </c>
      <c r="H1487">
        <v>0</v>
      </c>
      <c r="K1487">
        <v>53.3</v>
      </c>
      <c r="L1487">
        <v>244</v>
      </c>
      <c r="M1487">
        <v>47</v>
      </c>
      <c r="N1487">
        <v>31</v>
      </c>
      <c r="O1487">
        <v>29</v>
      </c>
      <c r="P1487">
        <v>6</v>
      </c>
      <c r="Q1487">
        <v>33</v>
      </c>
      <c r="R1487">
        <v>0</v>
      </c>
      <c r="S1487">
        <v>6</v>
      </c>
      <c r="T1487">
        <v>59</v>
      </c>
      <c r="U1487">
        <v>9.9624799999999993</v>
      </c>
      <c r="V1487">
        <v>5.5722300000000002</v>
      </c>
      <c r="W1487">
        <v>1.7878799999999999</v>
      </c>
      <c r="X1487">
        <v>1.0131300000000001</v>
      </c>
      <c r="Y1487">
        <v>0.24180299999999999</v>
      </c>
      <c r="Z1487">
        <v>0.13524600000000001</v>
      </c>
      <c r="AA1487">
        <v>0.106557369232177</v>
      </c>
      <c r="AB1487">
        <v>0.229268</v>
      </c>
      <c r="AC1487">
        <v>1.5009399999999999</v>
      </c>
      <c r="AD1487">
        <v>0.29285699999999998</v>
      </c>
      <c r="AE1487">
        <v>0.68435800000000002</v>
      </c>
      <c r="AH1487">
        <v>4.6996900000000004</v>
      </c>
      <c r="AI1487">
        <v>-0.110003</v>
      </c>
      <c r="AJ1487">
        <v>-0.20538400000000001</v>
      </c>
      <c r="AK1487">
        <v>999</v>
      </c>
      <c r="AO1487">
        <v>20802</v>
      </c>
    </row>
    <row r="1488" spans="1:41" x14ac:dyDescent="0.45">
      <c r="A1488" t="s">
        <v>8790</v>
      </c>
      <c r="C1488">
        <v>2</v>
      </c>
      <c r="D1488">
        <v>2</v>
      </c>
      <c r="F1488">
        <v>5.3513500000000001</v>
      </c>
      <c r="G1488">
        <v>26</v>
      </c>
      <c r="H1488">
        <v>4</v>
      </c>
      <c r="K1488">
        <v>37</v>
      </c>
      <c r="L1488">
        <v>165</v>
      </c>
      <c r="M1488">
        <v>38</v>
      </c>
      <c r="N1488">
        <v>24</v>
      </c>
      <c r="O1488">
        <v>22</v>
      </c>
      <c r="P1488">
        <v>6</v>
      </c>
      <c r="Q1488">
        <v>16</v>
      </c>
      <c r="R1488">
        <v>1</v>
      </c>
      <c r="S1488">
        <v>4</v>
      </c>
      <c r="T1488">
        <v>30</v>
      </c>
      <c r="U1488">
        <v>7.2972999999999999</v>
      </c>
      <c r="V1488">
        <v>3.8918900000000001</v>
      </c>
      <c r="W1488">
        <v>1.875</v>
      </c>
      <c r="X1488">
        <v>1.45946</v>
      </c>
      <c r="Y1488">
        <v>0.18181800000000001</v>
      </c>
      <c r="Z1488">
        <v>9.6969700000000006E-2</v>
      </c>
      <c r="AA1488">
        <v>8.4848493337631198E-2</v>
      </c>
      <c r="AB1488">
        <v>0.262069</v>
      </c>
      <c r="AC1488">
        <v>1.45946</v>
      </c>
      <c r="AD1488">
        <v>0.29357800000000001</v>
      </c>
      <c r="AE1488">
        <v>0.65789500000000001</v>
      </c>
      <c r="AH1488">
        <v>5.3631500000000001</v>
      </c>
      <c r="AI1488">
        <v>-0.11027000000000001</v>
      </c>
      <c r="AJ1488">
        <v>-0.24890999999999999</v>
      </c>
      <c r="AK1488">
        <v>999</v>
      </c>
      <c r="AO1488">
        <v>14288</v>
      </c>
    </row>
    <row r="1489" spans="1:41" x14ac:dyDescent="0.45">
      <c r="A1489" t="s">
        <v>8791</v>
      </c>
      <c r="C1489">
        <v>3</v>
      </c>
      <c r="D1489">
        <v>4</v>
      </c>
      <c r="F1489">
        <v>5.4386000000000001</v>
      </c>
      <c r="G1489">
        <v>23</v>
      </c>
      <c r="H1489">
        <v>10</v>
      </c>
      <c r="K1489">
        <v>51.3</v>
      </c>
      <c r="L1489">
        <v>240</v>
      </c>
      <c r="M1489">
        <v>52</v>
      </c>
      <c r="N1489">
        <v>33</v>
      </c>
      <c r="O1489">
        <v>31</v>
      </c>
      <c r="P1489">
        <v>8</v>
      </c>
      <c r="Q1489">
        <v>32</v>
      </c>
      <c r="R1489">
        <v>0</v>
      </c>
      <c r="S1489">
        <v>4</v>
      </c>
      <c r="T1489">
        <v>45</v>
      </c>
      <c r="U1489">
        <v>7.8947399999999996</v>
      </c>
      <c r="V1489">
        <v>5.6140400000000001</v>
      </c>
      <c r="W1489">
        <v>1.40625</v>
      </c>
      <c r="X1489">
        <v>1.40351</v>
      </c>
      <c r="Y1489">
        <v>0.1875</v>
      </c>
      <c r="Z1489">
        <v>0.13333300000000001</v>
      </c>
      <c r="AA1489">
        <v>5.4166659712791401E-2</v>
      </c>
      <c r="AB1489">
        <v>0.25490200000000002</v>
      </c>
      <c r="AC1489">
        <v>1.6374299999999999</v>
      </c>
      <c r="AD1489">
        <v>0.29139100000000001</v>
      </c>
      <c r="AE1489">
        <v>0.70054899999999998</v>
      </c>
      <c r="AH1489">
        <v>5.6332100000000001</v>
      </c>
      <c r="AI1489">
        <v>-0.110832</v>
      </c>
      <c r="AJ1489">
        <v>-4.6064800000000003E-2</v>
      </c>
      <c r="AK1489">
        <v>999</v>
      </c>
      <c r="AO1489" t="s">
        <v>8792</v>
      </c>
    </row>
    <row r="1490" spans="1:41" x14ac:dyDescent="0.45">
      <c r="A1490" t="s">
        <v>7616</v>
      </c>
      <c r="B1490" t="s">
        <v>16</v>
      </c>
      <c r="C1490">
        <v>2</v>
      </c>
      <c r="D1490">
        <v>2</v>
      </c>
      <c r="F1490">
        <v>4.4695299999999998</v>
      </c>
      <c r="G1490">
        <v>47</v>
      </c>
      <c r="H1490">
        <v>1</v>
      </c>
      <c r="K1490">
        <v>44.3</v>
      </c>
      <c r="L1490">
        <v>194</v>
      </c>
      <c r="M1490">
        <v>42</v>
      </c>
      <c r="N1490">
        <v>24</v>
      </c>
      <c r="O1490">
        <v>22</v>
      </c>
      <c r="P1490">
        <v>7</v>
      </c>
      <c r="Q1490">
        <v>21</v>
      </c>
      <c r="R1490">
        <v>2</v>
      </c>
      <c r="S1490">
        <v>2</v>
      </c>
      <c r="T1490">
        <v>47</v>
      </c>
      <c r="U1490">
        <v>9.5485299999999995</v>
      </c>
      <c r="V1490">
        <v>4.2663700000000002</v>
      </c>
      <c r="W1490">
        <v>2.2381000000000002</v>
      </c>
      <c r="X1490">
        <v>1.4221200000000001</v>
      </c>
      <c r="Y1490">
        <v>0.24226800000000001</v>
      </c>
      <c r="Z1490">
        <v>0.108247</v>
      </c>
      <c r="AA1490">
        <v>0.13402061909437099</v>
      </c>
      <c r="AB1490">
        <v>0.245614</v>
      </c>
      <c r="AC1490">
        <v>1.4221200000000001</v>
      </c>
      <c r="AD1490">
        <v>0.29914499999999999</v>
      </c>
      <c r="AE1490">
        <v>0.73308300000000004</v>
      </c>
      <c r="AH1490">
        <v>4.7448800000000002</v>
      </c>
      <c r="AI1490">
        <v>-0.111232</v>
      </c>
      <c r="AJ1490">
        <v>-5.3476399999999999E-3</v>
      </c>
      <c r="AK1490">
        <v>999</v>
      </c>
      <c r="AO1490">
        <v>11752</v>
      </c>
    </row>
    <row r="1491" spans="1:41" x14ac:dyDescent="0.45">
      <c r="A1491" t="s">
        <v>8793</v>
      </c>
      <c r="B1491" t="s">
        <v>36</v>
      </c>
      <c r="C1491">
        <v>2</v>
      </c>
      <c r="D1491">
        <v>3</v>
      </c>
      <c r="F1491">
        <v>5.4418600000000001</v>
      </c>
      <c r="G1491">
        <v>36</v>
      </c>
      <c r="H1491">
        <v>0</v>
      </c>
      <c r="K1491">
        <v>43</v>
      </c>
      <c r="L1491">
        <v>196</v>
      </c>
      <c r="M1491">
        <v>44</v>
      </c>
      <c r="N1491">
        <v>28</v>
      </c>
      <c r="O1491">
        <v>26</v>
      </c>
      <c r="P1491">
        <v>6</v>
      </c>
      <c r="Q1491">
        <v>22</v>
      </c>
      <c r="R1491">
        <v>0</v>
      </c>
      <c r="S1491">
        <v>3</v>
      </c>
      <c r="T1491">
        <v>35</v>
      </c>
      <c r="U1491">
        <v>7.3255800000000004</v>
      </c>
      <c r="V1491">
        <v>4.6046500000000004</v>
      </c>
      <c r="W1491">
        <v>1.59091</v>
      </c>
      <c r="X1491">
        <v>1.2558100000000001</v>
      </c>
      <c r="Y1491">
        <v>0.17857100000000001</v>
      </c>
      <c r="Z1491">
        <v>0.112245</v>
      </c>
      <c r="AA1491">
        <v>6.6326536238193498E-2</v>
      </c>
      <c r="AB1491">
        <v>0.25730999999999998</v>
      </c>
      <c r="AC1491">
        <v>1.53488</v>
      </c>
      <c r="AD1491">
        <v>0.29230800000000001</v>
      </c>
      <c r="AE1491">
        <v>0.65972200000000003</v>
      </c>
      <c r="AH1491">
        <v>5.18527</v>
      </c>
      <c r="AI1491">
        <v>-0.111318</v>
      </c>
      <c r="AJ1491">
        <v>-0.28177000000000002</v>
      </c>
      <c r="AK1491">
        <v>999</v>
      </c>
      <c r="AO1491" t="s">
        <v>8794</v>
      </c>
    </row>
    <row r="1492" spans="1:41" x14ac:dyDescent="0.45">
      <c r="A1492" t="s">
        <v>8795</v>
      </c>
      <c r="C1492">
        <v>2</v>
      </c>
      <c r="D1492">
        <v>2</v>
      </c>
      <c r="F1492">
        <v>4.76471</v>
      </c>
      <c r="G1492">
        <v>33</v>
      </c>
      <c r="H1492">
        <v>1</v>
      </c>
      <c r="K1492">
        <v>51</v>
      </c>
      <c r="L1492">
        <v>230</v>
      </c>
      <c r="M1492">
        <v>49</v>
      </c>
      <c r="N1492">
        <v>29</v>
      </c>
      <c r="O1492">
        <v>27</v>
      </c>
      <c r="P1492">
        <v>7</v>
      </c>
      <c r="Q1492">
        <v>26</v>
      </c>
      <c r="R1492">
        <v>0</v>
      </c>
      <c r="S1492">
        <v>5</v>
      </c>
      <c r="T1492">
        <v>47</v>
      </c>
      <c r="U1492">
        <v>8.2941199999999995</v>
      </c>
      <c r="V1492">
        <v>4.5882399999999999</v>
      </c>
      <c r="W1492">
        <v>1.80769</v>
      </c>
      <c r="X1492">
        <v>1.23529</v>
      </c>
      <c r="Y1492">
        <v>0.204348</v>
      </c>
      <c r="Z1492">
        <v>0.113043</v>
      </c>
      <c r="AA1492">
        <v>9.1304339468479101E-2</v>
      </c>
      <c r="AB1492">
        <v>0.24623100000000001</v>
      </c>
      <c r="AC1492">
        <v>1.4705900000000001</v>
      </c>
      <c r="AD1492">
        <v>0.289655</v>
      </c>
      <c r="AE1492">
        <v>0.70552099999999995</v>
      </c>
      <c r="AH1492">
        <v>5.0197500000000002</v>
      </c>
      <c r="AI1492">
        <v>-0.111361</v>
      </c>
      <c r="AJ1492">
        <v>-7.0788600000000002E-3</v>
      </c>
      <c r="AK1492">
        <v>999</v>
      </c>
      <c r="AO1492" t="s">
        <v>8796</v>
      </c>
    </row>
    <row r="1493" spans="1:41" x14ac:dyDescent="0.45">
      <c r="A1493" t="s">
        <v>8797</v>
      </c>
      <c r="C1493">
        <v>3</v>
      </c>
      <c r="D1493">
        <v>4</v>
      </c>
      <c r="F1493">
        <v>4.4680900000000001</v>
      </c>
      <c r="G1493">
        <v>47</v>
      </c>
      <c r="H1493">
        <v>0</v>
      </c>
      <c r="K1493">
        <v>42.3</v>
      </c>
      <c r="L1493">
        <v>189</v>
      </c>
      <c r="M1493">
        <v>42</v>
      </c>
      <c r="N1493">
        <v>22</v>
      </c>
      <c r="O1493">
        <v>21</v>
      </c>
      <c r="P1493">
        <v>6</v>
      </c>
      <c r="Q1493">
        <v>22</v>
      </c>
      <c r="R1493">
        <v>3</v>
      </c>
      <c r="S1493">
        <v>1</v>
      </c>
      <c r="T1493">
        <v>44</v>
      </c>
      <c r="U1493">
        <v>9.3617000000000008</v>
      </c>
      <c r="V1493">
        <v>4.6808500000000004</v>
      </c>
      <c r="W1493">
        <v>2</v>
      </c>
      <c r="X1493">
        <v>1.2766</v>
      </c>
      <c r="Y1493">
        <v>0.23280400000000001</v>
      </c>
      <c r="Z1493">
        <v>0.11640200000000001</v>
      </c>
      <c r="AA1493">
        <v>0.116402119398117</v>
      </c>
      <c r="AB1493">
        <v>0.25301200000000001</v>
      </c>
      <c r="AC1493">
        <v>1.5129999999999999</v>
      </c>
      <c r="AD1493">
        <v>0.31034499999999998</v>
      </c>
      <c r="AE1493">
        <v>0.75539599999999996</v>
      </c>
      <c r="AH1493">
        <v>4.6498400000000002</v>
      </c>
      <c r="AI1493">
        <v>-0.11180900000000001</v>
      </c>
      <c r="AJ1493">
        <v>-1.56206E-2</v>
      </c>
      <c r="AK1493">
        <v>999</v>
      </c>
      <c r="AO1493">
        <v>6398</v>
      </c>
    </row>
    <row r="1494" spans="1:41" x14ac:dyDescent="0.45">
      <c r="A1494" t="s">
        <v>7420</v>
      </c>
      <c r="B1494" t="s">
        <v>7</v>
      </c>
      <c r="C1494">
        <v>2</v>
      </c>
      <c r="D1494">
        <v>2</v>
      </c>
      <c r="F1494">
        <v>4.7817800000000004</v>
      </c>
      <c r="G1494">
        <v>48</v>
      </c>
      <c r="H1494">
        <v>0</v>
      </c>
      <c r="K1494">
        <v>52.7</v>
      </c>
      <c r="L1494">
        <v>236</v>
      </c>
      <c r="M1494">
        <v>57</v>
      </c>
      <c r="N1494">
        <v>30</v>
      </c>
      <c r="O1494">
        <v>28</v>
      </c>
      <c r="P1494">
        <v>6</v>
      </c>
      <c r="Q1494">
        <v>20</v>
      </c>
      <c r="R1494">
        <v>0</v>
      </c>
      <c r="S1494">
        <v>4</v>
      </c>
      <c r="T1494">
        <v>35</v>
      </c>
      <c r="U1494">
        <v>5.9772299999999996</v>
      </c>
      <c r="V1494">
        <v>3.4155600000000002</v>
      </c>
      <c r="W1494">
        <v>1.75</v>
      </c>
      <c r="X1494">
        <v>1.02467</v>
      </c>
      <c r="Y1494">
        <v>0.14830499999999999</v>
      </c>
      <c r="Z1494">
        <v>8.4745799999999996E-2</v>
      </c>
      <c r="AA1494">
        <v>6.3559323549270602E-2</v>
      </c>
      <c r="AB1494">
        <v>0.268868</v>
      </c>
      <c r="AC1494">
        <v>1.4611000000000001</v>
      </c>
      <c r="AD1494">
        <v>0.29824600000000001</v>
      </c>
      <c r="AE1494">
        <v>0.68513100000000005</v>
      </c>
      <c r="AH1494">
        <v>4.7730699999999997</v>
      </c>
      <c r="AI1494">
        <v>-0.11229</v>
      </c>
      <c r="AJ1494">
        <v>-7.5453099999999995E-2</v>
      </c>
      <c r="AK1494">
        <v>999</v>
      </c>
      <c r="AO1494">
        <v>25645</v>
      </c>
    </row>
    <row r="1495" spans="1:41" x14ac:dyDescent="0.45">
      <c r="A1495" t="s">
        <v>8798</v>
      </c>
      <c r="C1495">
        <v>3</v>
      </c>
      <c r="D1495">
        <v>4</v>
      </c>
      <c r="F1495">
        <v>4.4695299999999998</v>
      </c>
      <c r="G1495">
        <v>33</v>
      </c>
      <c r="H1495">
        <v>0</v>
      </c>
      <c r="K1495">
        <v>44.3</v>
      </c>
      <c r="L1495">
        <v>199</v>
      </c>
      <c r="M1495">
        <v>42</v>
      </c>
      <c r="N1495">
        <v>24</v>
      </c>
      <c r="O1495">
        <v>22</v>
      </c>
      <c r="P1495">
        <v>5</v>
      </c>
      <c r="Q1495">
        <v>24</v>
      </c>
      <c r="R1495">
        <v>1</v>
      </c>
      <c r="S1495">
        <v>2</v>
      </c>
      <c r="T1495">
        <v>39</v>
      </c>
      <c r="U1495">
        <v>7.9232500000000003</v>
      </c>
      <c r="V1495">
        <v>4.8758499999999998</v>
      </c>
      <c r="W1495">
        <v>1.625</v>
      </c>
      <c r="X1495">
        <v>1.0158</v>
      </c>
      <c r="Y1495">
        <v>0.19597999999999999</v>
      </c>
      <c r="Z1495">
        <v>0.120603</v>
      </c>
      <c r="AA1495">
        <v>7.5376875698566395E-2</v>
      </c>
      <c r="AB1495">
        <v>0.24277499999999999</v>
      </c>
      <c r="AC1495">
        <v>1.4898400000000001</v>
      </c>
      <c r="AD1495">
        <v>0.28682200000000002</v>
      </c>
      <c r="AE1495">
        <v>0.71186400000000005</v>
      </c>
      <c r="AH1495">
        <v>4.7223100000000002</v>
      </c>
      <c r="AI1495">
        <v>-0.112306</v>
      </c>
      <c r="AJ1495">
        <v>5.0932199999999997E-2</v>
      </c>
      <c r="AK1495">
        <v>999</v>
      </c>
      <c r="AO1495" t="s">
        <v>8799</v>
      </c>
    </row>
    <row r="1496" spans="1:41" x14ac:dyDescent="0.45">
      <c r="A1496" t="s">
        <v>8800</v>
      </c>
      <c r="B1496" t="s">
        <v>207</v>
      </c>
      <c r="C1496">
        <v>4</v>
      </c>
      <c r="D1496">
        <v>6</v>
      </c>
      <c r="F1496">
        <v>5.03817</v>
      </c>
      <c r="G1496">
        <v>36</v>
      </c>
      <c r="H1496">
        <v>0</v>
      </c>
      <c r="K1496">
        <v>39.299999999999997</v>
      </c>
      <c r="L1496">
        <v>179</v>
      </c>
      <c r="M1496">
        <v>35</v>
      </c>
      <c r="N1496">
        <v>24</v>
      </c>
      <c r="O1496">
        <v>22</v>
      </c>
      <c r="P1496">
        <v>5</v>
      </c>
      <c r="Q1496">
        <v>24</v>
      </c>
      <c r="R1496">
        <v>0</v>
      </c>
      <c r="S1496">
        <v>5</v>
      </c>
      <c r="T1496">
        <v>41</v>
      </c>
      <c r="U1496">
        <v>9.38931</v>
      </c>
      <c r="V1496">
        <v>5.4961799999999998</v>
      </c>
      <c r="W1496">
        <v>1.7083299999999999</v>
      </c>
      <c r="X1496">
        <v>1.1450400000000001</v>
      </c>
      <c r="Y1496">
        <v>0.22905</v>
      </c>
      <c r="Z1496">
        <v>0.134078</v>
      </c>
      <c r="AA1496">
        <v>9.4972059130668599E-2</v>
      </c>
      <c r="AB1496">
        <v>0.23333300000000001</v>
      </c>
      <c r="AC1496">
        <v>1.5012700000000001</v>
      </c>
      <c r="AD1496">
        <v>0.288462</v>
      </c>
      <c r="AE1496">
        <v>0.67307700000000004</v>
      </c>
      <c r="AH1496">
        <v>5.0362099999999996</v>
      </c>
      <c r="AI1496">
        <v>-0.11241900000000001</v>
      </c>
      <c r="AJ1496">
        <v>-0.24827399999999999</v>
      </c>
      <c r="AK1496">
        <v>999</v>
      </c>
      <c r="AO1496" t="s">
        <v>8801</v>
      </c>
    </row>
    <row r="1497" spans="1:41" x14ac:dyDescent="0.45">
      <c r="A1497" t="s">
        <v>8802</v>
      </c>
      <c r="B1497" t="s">
        <v>269</v>
      </c>
      <c r="C1497">
        <v>1</v>
      </c>
      <c r="D1497">
        <v>2</v>
      </c>
      <c r="F1497">
        <v>4.79087</v>
      </c>
      <c r="G1497">
        <v>27</v>
      </c>
      <c r="H1497">
        <v>0</v>
      </c>
      <c r="K1497">
        <v>26.3</v>
      </c>
      <c r="L1497">
        <v>118</v>
      </c>
      <c r="M1497">
        <v>27</v>
      </c>
      <c r="N1497">
        <v>15</v>
      </c>
      <c r="O1497">
        <v>14</v>
      </c>
      <c r="P1497">
        <v>4</v>
      </c>
      <c r="Q1497">
        <v>13</v>
      </c>
      <c r="R1497">
        <v>1</v>
      </c>
      <c r="S1497">
        <v>0</v>
      </c>
      <c r="T1497">
        <v>23</v>
      </c>
      <c r="U1497">
        <v>7.8707200000000004</v>
      </c>
      <c r="V1497">
        <v>4.4486699999999999</v>
      </c>
      <c r="W1497">
        <v>1.7692300000000001</v>
      </c>
      <c r="X1497">
        <v>1.3688199999999999</v>
      </c>
      <c r="Y1497">
        <v>0.194915</v>
      </c>
      <c r="Z1497">
        <v>0.110169</v>
      </c>
      <c r="AA1497">
        <v>8.4745757281780201E-2</v>
      </c>
      <c r="AB1497">
        <v>0.25714300000000001</v>
      </c>
      <c r="AC1497">
        <v>1.52091</v>
      </c>
      <c r="AD1497">
        <v>0.29487200000000002</v>
      </c>
      <c r="AE1497">
        <v>0.72674399999999995</v>
      </c>
      <c r="AH1497">
        <v>4.9660700000000002</v>
      </c>
      <c r="AI1497">
        <v>-0.11266</v>
      </c>
      <c r="AJ1497">
        <v>-8.3245299999999994E-2</v>
      </c>
      <c r="AK1497">
        <v>999</v>
      </c>
      <c r="AO1497">
        <v>8801</v>
      </c>
    </row>
    <row r="1498" spans="1:41" x14ac:dyDescent="0.45">
      <c r="A1498" t="s">
        <v>8803</v>
      </c>
      <c r="B1498" t="s">
        <v>178</v>
      </c>
      <c r="C1498">
        <v>2</v>
      </c>
      <c r="D1498">
        <v>2</v>
      </c>
      <c r="F1498">
        <v>4.7547199999999998</v>
      </c>
      <c r="G1498">
        <v>38</v>
      </c>
      <c r="H1498">
        <v>0</v>
      </c>
      <c r="K1498">
        <v>53</v>
      </c>
      <c r="L1498">
        <v>234</v>
      </c>
      <c r="M1498">
        <v>49</v>
      </c>
      <c r="N1498">
        <v>30</v>
      </c>
      <c r="O1498">
        <v>28</v>
      </c>
      <c r="P1498">
        <v>7</v>
      </c>
      <c r="Q1498">
        <v>24</v>
      </c>
      <c r="R1498">
        <v>0</v>
      </c>
      <c r="S1498">
        <v>5</v>
      </c>
      <c r="T1498">
        <v>48</v>
      </c>
      <c r="U1498">
        <v>8.1509400000000003</v>
      </c>
      <c r="V1498">
        <v>4.0754700000000001</v>
      </c>
      <c r="W1498">
        <v>2</v>
      </c>
      <c r="X1498">
        <v>1.18868</v>
      </c>
      <c r="Y1498">
        <v>0.205128</v>
      </c>
      <c r="Z1498">
        <v>0.102564</v>
      </c>
      <c r="AA1498">
        <v>0.102564103901386</v>
      </c>
      <c r="AB1498">
        <v>0.23902399999999999</v>
      </c>
      <c r="AC1498">
        <v>1.3773599999999999</v>
      </c>
      <c r="AD1498">
        <v>0.28000000000000003</v>
      </c>
      <c r="AE1498">
        <v>0.68037999999999998</v>
      </c>
      <c r="AH1498">
        <v>4.8022099999999996</v>
      </c>
      <c r="AI1498">
        <v>-0.11325499999999999</v>
      </c>
      <c r="AJ1498">
        <v>-0.192408</v>
      </c>
      <c r="AK1498">
        <v>999</v>
      </c>
      <c r="AO1498" t="s">
        <v>8804</v>
      </c>
    </row>
    <row r="1499" spans="1:41" x14ac:dyDescent="0.45">
      <c r="A1499" t="s">
        <v>8805</v>
      </c>
      <c r="B1499" t="s">
        <v>42</v>
      </c>
      <c r="C1499">
        <v>2</v>
      </c>
      <c r="D1499">
        <v>5</v>
      </c>
      <c r="F1499">
        <v>5.5429500000000003</v>
      </c>
      <c r="G1499">
        <v>24</v>
      </c>
      <c r="H1499">
        <v>11</v>
      </c>
      <c r="K1499">
        <v>61.7</v>
      </c>
      <c r="L1499">
        <v>286</v>
      </c>
      <c r="M1499">
        <v>65</v>
      </c>
      <c r="N1499">
        <v>41</v>
      </c>
      <c r="O1499">
        <v>38</v>
      </c>
      <c r="P1499">
        <v>9</v>
      </c>
      <c r="Q1499">
        <v>39</v>
      </c>
      <c r="R1499">
        <v>0</v>
      </c>
      <c r="S1499">
        <v>2</v>
      </c>
      <c r="T1499">
        <v>47</v>
      </c>
      <c r="U1499">
        <v>6.8557499999999996</v>
      </c>
      <c r="V1499">
        <v>5.6888199999999998</v>
      </c>
      <c r="W1499">
        <v>1.20513</v>
      </c>
      <c r="X1499">
        <v>1.3128</v>
      </c>
      <c r="Y1499">
        <v>0.16433600000000001</v>
      </c>
      <c r="Z1499">
        <v>0.13636400000000001</v>
      </c>
      <c r="AA1499">
        <v>2.7972027659416199E-2</v>
      </c>
      <c r="AB1499">
        <v>0.26530599999999999</v>
      </c>
      <c r="AC1499">
        <v>1.6855800000000001</v>
      </c>
      <c r="AD1499">
        <v>0.296296</v>
      </c>
      <c r="AE1499">
        <v>0.68927799999999995</v>
      </c>
      <c r="AH1499">
        <v>5.6213300000000004</v>
      </c>
      <c r="AI1499">
        <v>-0.113583</v>
      </c>
      <c r="AJ1499">
        <v>-0.16706799999999999</v>
      </c>
      <c r="AK1499">
        <v>999</v>
      </c>
      <c r="AO1499" t="s">
        <v>8806</v>
      </c>
    </row>
    <row r="1500" spans="1:41" x14ac:dyDescent="0.45">
      <c r="A1500" t="s">
        <v>8807</v>
      </c>
      <c r="B1500" t="s">
        <v>14</v>
      </c>
      <c r="C1500">
        <v>2</v>
      </c>
      <c r="D1500">
        <v>2</v>
      </c>
      <c r="F1500">
        <v>4.9290099999999999</v>
      </c>
      <c r="G1500">
        <v>20</v>
      </c>
      <c r="H1500">
        <v>5</v>
      </c>
      <c r="K1500">
        <v>49.3</v>
      </c>
      <c r="L1500">
        <v>228</v>
      </c>
      <c r="M1500">
        <v>43</v>
      </c>
      <c r="N1500">
        <v>29</v>
      </c>
      <c r="O1500">
        <v>27</v>
      </c>
      <c r="P1500">
        <v>7</v>
      </c>
      <c r="Q1500">
        <v>38</v>
      </c>
      <c r="R1500">
        <v>0</v>
      </c>
      <c r="S1500">
        <v>2</v>
      </c>
      <c r="T1500">
        <v>53</v>
      </c>
      <c r="U1500">
        <v>9.6754599999999993</v>
      </c>
      <c r="V1500">
        <v>6.9371200000000002</v>
      </c>
      <c r="W1500">
        <v>1.3947400000000001</v>
      </c>
      <c r="X1500">
        <v>1.27789</v>
      </c>
      <c r="Y1500">
        <v>0.232456</v>
      </c>
      <c r="Z1500">
        <v>0.16666700000000001</v>
      </c>
      <c r="AA1500">
        <v>6.5789476037025396E-2</v>
      </c>
      <c r="AB1500">
        <v>0.22872300000000001</v>
      </c>
      <c r="AC1500">
        <v>1.643</v>
      </c>
      <c r="AD1500">
        <v>0.28125</v>
      </c>
      <c r="AE1500">
        <v>0.73033700000000001</v>
      </c>
      <c r="AH1500">
        <v>5.3848599999999998</v>
      </c>
      <c r="AI1500">
        <v>-0.114</v>
      </c>
      <c r="AJ1500">
        <v>-2.1986100000000001E-2</v>
      </c>
      <c r="AK1500">
        <v>999</v>
      </c>
      <c r="AO1500" t="s">
        <v>8808</v>
      </c>
    </row>
    <row r="1501" spans="1:41" x14ac:dyDescent="0.45">
      <c r="A1501" t="s">
        <v>8809</v>
      </c>
      <c r="C1501">
        <v>2</v>
      </c>
      <c r="D1501">
        <v>5</v>
      </c>
      <c r="F1501">
        <v>5.6440700000000001</v>
      </c>
      <c r="G1501">
        <v>21</v>
      </c>
      <c r="H1501">
        <v>12</v>
      </c>
      <c r="K1501">
        <v>59</v>
      </c>
      <c r="L1501">
        <v>271</v>
      </c>
      <c r="M1501">
        <v>66</v>
      </c>
      <c r="N1501">
        <v>40</v>
      </c>
      <c r="O1501">
        <v>37</v>
      </c>
      <c r="P1501">
        <v>10</v>
      </c>
      <c r="Q1501">
        <v>26</v>
      </c>
      <c r="R1501">
        <v>0</v>
      </c>
      <c r="S1501">
        <v>5</v>
      </c>
      <c r="T1501">
        <v>39</v>
      </c>
      <c r="U1501">
        <v>5.9491500000000004</v>
      </c>
      <c r="V1501">
        <v>3.9661</v>
      </c>
      <c r="W1501">
        <v>1.5</v>
      </c>
      <c r="X1501">
        <v>1.52542</v>
      </c>
      <c r="Y1501">
        <v>0.14391100000000001</v>
      </c>
      <c r="Z1501">
        <v>9.5940999999999999E-2</v>
      </c>
      <c r="AA1501">
        <v>4.7970473766326897E-2</v>
      </c>
      <c r="AB1501">
        <v>0.27500000000000002</v>
      </c>
      <c r="AC1501">
        <v>1.55932</v>
      </c>
      <c r="AD1501">
        <v>0.29319400000000001</v>
      </c>
      <c r="AE1501">
        <v>0.66666700000000001</v>
      </c>
      <c r="AH1501">
        <v>5.7126700000000001</v>
      </c>
      <c r="AI1501">
        <v>-0.11514099999999999</v>
      </c>
      <c r="AJ1501">
        <v>-0.17806</v>
      </c>
      <c r="AK1501">
        <v>999</v>
      </c>
      <c r="AO1501" t="s">
        <v>8810</v>
      </c>
    </row>
    <row r="1502" spans="1:41" x14ac:dyDescent="0.45">
      <c r="A1502" t="s">
        <v>7513</v>
      </c>
      <c r="B1502" t="s">
        <v>155</v>
      </c>
      <c r="C1502">
        <v>2</v>
      </c>
      <c r="D1502">
        <v>3</v>
      </c>
      <c r="F1502">
        <v>4.90909</v>
      </c>
      <c r="G1502">
        <v>40</v>
      </c>
      <c r="H1502">
        <v>1</v>
      </c>
      <c r="K1502">
        <v>44</v>
      </c>
      <c r="L1502">
        <v>195</v>
      </c>
      <c r="M1502">
        <v>45</v>
      </c>
      <c r="N1502">
        <v>26</v>
      </c>
      <c r="O1502">
        <v>24</v>
      </c>
      <c r="P1502">
        <v>6</v>
      </c>
      <c r="Q1502">
        <v>21</v>
      </c>
      <c r="R1502">
        <v>1</v>
      </c>
      <c r="S1502">
        <v>2</v>
      </c>
      <c r="T1502">
        <v>38</v>
      </c>
      <c r="U1502">
        <v>7.7727300000000001</v>
      </c>
      <c r="V1502">
        <v>4.2954499999999998</v>
      </c>
      <c r="W1502">
        <v>1.80952</v>
      </c>
      <c r="X1502">
        <v>1.2272700000000001</v>
      </c>
      <c r="Y1502">
        <v>0.19487199999999999</v>
      </c>
      <c r="Z1502">
        <v>0.107692</v>
      </c>
      <c r="AA1502">
        <v>8.7179489433765397E-2</v>
      </c>
      <c r="AB1502">
        <v>0.26162800000000003</v>
      </c>
      <c r="AC1502">
        <v>1.5</v>
      </c>
      <c r="AD1502">
        <v>0.30468800000000001</v>
      </c>
      <c r="AE1502">
        <v>0.69444399999999995</v>
      </c>
      <c r="AH1502">
        <v>4.8686800000000003</v>
      </c>
      <c r="AI1502">
        <v>-0.11540599999999999</v>
      </c>
      <c r="AJ1502">
        <v>-6.5435900000000005E-2</v>
      </c>
      <c r="AK1502">
        <v>999</v>
      </c>
      <c r="AO1502">
        <v>13758</v>
      </c>
    </row>
    <row r="1503" spans="1:41" x14ac:dyDescent="0.45">
      <c r="A1503" t="s">
        <v>8811</v>
      </c>
      <c r="C1503">
        <v>2</v>
      </c>
      <c r="D1503">
        <v>4</v>
      </c>
      <c r="F1503">
        <v>5.3546899999999997</v>
      </c>
      <c r="G1503">
        <v>29</v>
      </c>
      <c r="H1503">
        <v>4</v>
      </c>
      <c r="K1503">
        <v>43.7</v>
      </c>
      <c r="L1503">
        <v>202</v>
      </c>
      <c r="M1503">
        <v>46</v>
      </c>
      <c r="N1503">
        <v>28</v>
      </c>
      <c r="O1503">
        <v>26</v>
      </c>
      <c r="P1503">
        <v>5</v>
      </c>
      <c r="Q1503">
        <v>24</v>
      </c>
      <c r="R1503">
        <v>1</v>
      </c>
      <c r="S1503">
        <v>3</v>
      </c>
      <c r="T1503">
        <v>28</v>
      </c>
      <c r="U1503">
        <v>5.7665899999999999</v>
      </c>
      <c r="V1503">
        <v>4.9427899999999996</v>
      </c>
      <c r="W1503">
        <v>1.1666700000000001</v>
      </c>
      <c r="X1503">
        <v>1.0297499999999999</v>
      </c>
      <c r="Y1503">
        <v>0.13861399999999999</v>
      </c>
      <c r="Z1503">
        <v>0.118812</v>
      </c>
      <c r="AA1503">
        <v>1.98019817471504E-2</v>
      </c>
      <c r="AB1503">
        <v>0.26285700000000001</v>
      </c>
      <c r="AC1503">
        <v>1.6018300000000001</v>
      </c>
      <c r="AD1503">
        <v>0.28873199999999999</v>
      </c>
      <c r="AE1503">
        <v>0.66666700000000001</v>
      </c>
      <c r="AH1503">
        <v>5.31454</v>
      </c>
      <c r="AI1503">
        <v>-0.11634899999999999</v>
      </c>
      <c r="AJ1503">
        <v>-0.145594</v>
      </c>
      <c r="AK1503">
        <v>999</v>
      </c>
      <c r="AO1503" t="s">
        <v>8812</v>
      </c>
    </row>
    <row r="1504" spans="1:41" x14ac:dyDescent="0.45">
      <c r="A1504" t="s">
        <v>7573</v>
      </c>
      <c r="B1504" t="s">
        <v>82</v>
      </c>
      <c r="C1504">
        <v>3</v>
      </c>
      <c r="D1504">
        <v>4</v>
      </c>
      <c r="F1504">
        <v>4.5</v>
      </c>
      <c r="G1504">
        <v>43</v>
      </c>
      <c r="H1504">
        <v>1</v>
      </c>
      <c r="K1504">
        <v>44</v>
      </c>
      <c r="L1504">
        <v>196</v>
      </c>
      <c r="M1504">
        <v>44</v>
      </c>
      <c r="N1504">
        <v>24</v>
      </c>
      <c r="O1504">
        <v>22</v>
      </c>
      <c r="P1504">
        <v>6</v>
      </c>
      <c r="Q1504">
        <v>19</v>
      </c>
      <c r="R1504">
        <v>2</v>
      </c>
      <c r="S1504">
        <v>3</v>
      </c>
      <c r="T1504">
        <v>39</v>
      </c>
      <c r="U1504">
        <v>7.9772699999999999</v>
      </c>
      <c r="V1504">
        <v>3.8863599999999998</v>
      </c>
      <c r="W1504">
        <v>2.0526300000000002</v>
      </c>
      <c r="X1504">
        <v>1.2272700000000001</v>
      </c>
      <c r="Y1504">
        <v>0.19897999999999999</v>
      </c>
      <c r="Z1504">
        <v>9.6938800000000006E-2</v>
      </c>
      <c r="AA1504">
        <v>0.102040812373161</v>
      </c>
      <c r="AB1504">
        <v>0.25287399999999999</v>
      </c>
      <c r="AC1504">
        <v>1.4318200000000001</v>
      </c>
      <c r="AD1504">
        <v>0.294574</v>
      </c>
      <c r="AE1504">
        <v>0.71428599999999998</v>
      </c>
      <c r="AH1504">
        <v>4.7550400000000002</v>
      </c>
      <c r="AI1504">
        <v>-0.116608</v>
      </c>
      <c r="AJ1504">
        <v>-7.69542E-2</v>
      </c>
      <c r="AK1504">
        <v>999</v>
      </c>
      <c r="AO1504">
        <v>19179</v>
      </c>
    </row>
    <row r="1505" spans="1:41" x14ac:dyDescent="0.45">
      <c r="A1505" t="s">
        <v>8813</v>
      </c>
      <c r="C1505">
        <v>2</v>
      </c>
      <c r="D1505">
        <v>3</v>
      </c>
      <c r="F1505">
        <v>5</v>
      </c>
      <c r="G1505">
        <v>25</v>
      </c>
      <c r="H1505">
        <v>1</v>
      </c>
      <c r="K1505">
        <v>36</v>
      </c>
      <c r="L1505">
        <v>163</v>
      </c>
      <c r="M1505">
        <v>35</v>
      </c>
      <c r="N1505">
        <v>21</v>
      </c>
      <c r="O1505">
        <v>20</v>
      </c>
      <c r="P1505">
        <v>5</v>
      </c>
      <c r="Q1505">
        <v>20</v>
      </c>
      <c r="R1505">
        <v>0</v>
      </c>
      <c r="S1505">
        <v>3</v>
      </c>
      <c r="T1505">
        <v>35</v>
      </c>
      <c r="U1505">
        <v>8.75</v>
      </c>
      <c r="V1505">
        <v>5</v>
      </c>
      <c r="W1505">
        <v>1.75</v>
      </c>
      <c r="X1505">
        <v>1.25</v>
      </c>
      <c r="Y1505">
        <v>0.214724</v>
      </c>
      <c r="Z1505">
        <v>0.122699</v>
      </c>
      <c r="AA1505">
        <v>9.2024542391300201E-2</v>
      </c>
      <c r="AB1505">
        <v>0.25</v>
      </c>
      <c r="AC1505">
        <v>1.5277799999999999</v>
      </c>
      <c r="AD1505">
        <v>0.3</v>
      </c>
      <c r="AE1505">
        <v>0.70833299999999999</v>
      </c>
      <c r="AH1505">
        <v>5.0328200000000001</v>
      </c>
      <c r="AI1505">
        <v>-0.117384</v>
      </c>
      <c r="AJ1505">
        <v>-3.8817200000000003E-2</v>
      </c>
      <c r="AK1505">
        <v>999</v>
      </c>
      <c r="AO1505" t="s">
        <v>8814</v>
      </c>
    </row>
    <row r="1506" spans="1:41" x14ac:dyDescent="0.45">
      <c r="A1506" t="s">
        <v>8815</v>
      </c>
      <c r="B1506" t="s">
        <v>28</v>
      </c>
      <c r="C1506">
        <v>1</v>
      </c>
      <c r="D1506">
        <v>2</v>
      </c>
      <c r="F1506">
        <v>4.9234099999999996</v>
      </c>
      <c r="G1506">
        <v>37</v>
      </c>
      <c r="H1506">
        <v>0</v>
      </c>
      <c r="K1506">
        <v>45.7</v>
      </c>
      <c r="L1506">
        <v>207</v>
      </c>
      <c r="M1506">
        <v>40</v>
      </c>
      <c r="N1506">
        <v>27</v>
      </c>
      <c r="O1506">
        <v>25</v>
      </c>
      <c r="P1506">
        <v>6</v>
      </c>
      <c r="Q1506">
        <v>32</v>
      </c>
      <c r="R1506">
        <v>0</v>
      </c>
      <c r="S1506">
        <v>2</v>
      </c>
      <c r="T1506">
        <v>54</v>
      </c>
      <c r="U1506">
        <v>10.634600000000001</v>
      </c>
      <c r="V1506">
        <v>6.3019699999999998</v>
      </c>
      <c r="W1506">
        <v>1.6875</v>
      </c>
      <c r="X1506">
        <v>1.1816199999999999</v>
      </c>
      <c r="Y1506">
        <v>0.26086999999999999</v>
      </c>
      <c r="Z1506">
        <v>0.154589</v>
      </c>
      <c r="AA1506">
        <v>0.10628019273281</v>
      </c>
      <c r="AB1506">
        <v>0.231214</v>
      </c>
      <c r="AC1506">
        <v>1.5754900000000001</v>
      </c>
      <c r="AD1506">
        <v>0.30088500000000001</v>
      </c>
      <c r="AE1506">
        <v>0.70754700000000004</v>
      </c>
      <c r="AH1506">
        <v>4.8305300000000004</v>
      </c>
      <c r="AI1506">
        <v>-0.12094299999999999</v>
      </c>
      <c r="AJ1506">
        <v>-7.1374699999999999E-2</v>
      </c>
      <c r="AK1506">
        <v>999</v>
      </c>
      <c r="AO1506" t="s">
        <v>8816</v>
      </c>
    </row>
    <row r="1507" spans="1:41" x14ac:dyDescent="0.45">
      <c r="A1507" t="s">
        <v>8817</v>
      </c>
      <c r="B1507" t="s">
        <v>76</v>
      </c>
      <c r="C1507">
        <v>1</v>
      </c>
      <c r="D1507">
        <v>3</v>
      </c>
      <c r="F1507">
        <v>5.3412499999999996</v>
      </c>
      <c r="G1507">
        <v>24</v>
      </c>
      <c r="H1507">
        <v>1</v>
      </c>
      <c r="K1507">
        <v>33.700000000000003</v>
      </c>
      <c r="L1507">
        <v>157</v>
      </c>
      <c r="M1507">
        <v>32</v>
      </c>
      <c r="N1507">
        <v>21</v>
      </c>
      <c r="O1507">
        <v>20</v>
      </c>
      <c r="P1507">
        <v>4</v>
      </c>
      <c r="Q1507">
        <v>23</v>
      </c>
      <c r="R1507">
        <v>0</v>
      </c>
      <c r="S1507">
        <v>3</v>
      </c>
      <c r="T1507">
        <v>33</v>
      </c>
      <c r="U1507">
        <v>8.8130600000000001</v>
      </c>
      <c r="V1507">
        <v>6.1424300000000001</v>
      </c>
      <c r="W1507">
        <v>1.4347799999999999</v>
      </c>
      <c r="X1507">
        <v>1.0682499999999999</v>
      </c>
      <c r="Y1507">
        <v>0.21019099999999999</v>
      </c>
      <c r="Z1507">
        <v>0.14649699999999999</v>
      </c>
      <c r="AA1507">
        <v>6.36942684650421E-2</v>
      </c>
      <c r="AB1507">
        <v>0.24427499999999999</v>
      </c>
      <c r="AC1507">
        <v>1.63205</v>
      </c>
      <c r="AD1507">
        <v>0.29787200000000003</v>
      </c>
      <c r="AE1507">
        <v>0.68825899999999995</v>
      </c>
      <c r="AH1507">
        <v>5.1541499999999996</v>
      </c>
      <c r="AI1507">
        <v>-0.121291</v>
      </c>
      <c r="AJ1507">
        <v>-0.14537600000000001</v>
      </c>
      <c r="AK1507">
        <v>999</v>
      </c>
      <c r="AO1507">
        <v>20385</v>
      </c>
    </row>
    <row r="1508" spans="1:41" x14ac:dyDescent="0.45">
      <c r="A1508" t="s">
        <v>8818</v>
      </c>
      <c r="B1508" t="s">
        <v>39</v>
      </c>
      <c r="C1508">
        <v>2</v>
      </c>
      <c r="D1508">
        <v>2</v>
      </c>
      <c r="F1508">
        <v>4.9591799999999999</v>
      </c>
      <c r="G1508">
        <v>37</v>
      </c>
      <c r="H1508">
        <v>1</v>
      </c>
      <c r="K1508">
        <v>49</v>
      </c>
      <c r="L1508">
        <v>218</v>
      </c>
      <c r="M1508">
        <v>52</v>
      </c>
      <c r="N1508">
        <v>29</v>
      </c>
      <c r="O1508">
        <v>27</v>
      </c>
      <c r="P1508">
        <v>6</v>
      </c>
      <c r="Q1508">
        <v>20</v>
      </c>
      <c r="R1508">
        <v>0</v>
      </c>
      <c r="S1508">
        <v>2</v>
      </c>
      <c r="T1508">
        <v>33</v>
      </c>
      <c r="U1508">
        <v>6.0612199999999996</v>
      </c>
      <c r="V1508">
        <v>3.67347</v>
      </c>
      <c r="W1508">
        <v>1.65</v>
      </c>
      <c r="X1508">
        <v>1.1020399999999999</v>
      </c>
      <c r="Y1508">
        <v>0.15137600000000001</v>
      </c>
      <c r="Z1508">
        <v>9.1743099999999994E-2</v>
      </c>
      <c r="AA1508">
        <v>5.9633024036884301E-2</v>
      </c>
      <c r="AB1508">
        <v>0.26530599999999999</v>
      </c>
      <c r="AC1508">
        <v>1.46939</v>
      </c>
      <c r="AD1508">
        <v>0.29299399999999998</v>
      </c>
      <c r="AE1508">
        <v>0.67610099999999995</v>
      </c>
      <c r="AH1508">
        <v>4.8468799999999996</v>
      </c>
      <c r="AI1508">
        <v>-0.12152399999999999</v>
      </c>
      <c r="AJ1508">
        <v>-0.17844099999999999</v>
      </c>
      <c r="AK1508">
        <v>999</v>
      </c>
      <c r="AO1508" t="s">
        <v>8819</v>
      </c>
    </row>
    <row r="1509" spans="1:41" x14ac:dyDescent="0.45">
      <c r="A1509" t="s">
        <v>8820</v>
      </c>
      <c r="B1509" t="s">
        <v>98</v>
      </c>
      <c r="C1509">
        <v>3</v>
      </c>
      <c r="D1509">
        <v>4</v>
      </c>
      <c r="F1509">
        <v>4.9427899999999996</v>
      </c>
      <c r="G1509">
        <v>38</v>
      </c>
      <c r="H1509">
        <v>0</v>
      </c>
      <c r="K1509">
        <v>43.7</v>
      </c>
      <c r="L1509">
        <v>200</v>
      </c>
      <c r="M1509">
        <v>37</v>
      </c>
      <c r="N1509">
        <v>26</v>
      </c>
      <c r="O1509">
        <v>24</v>
      </c>
      <c r="P1509">
        <v>5</v>
      </c>
      <c r="Q1509">
        <v>28</v>
      </c>
      <c r="R1509">
        <v>1</v>
      </c>
      <c r="S1509">
        <v>7</v>
      </c>
      <c r="T1509">
        <v>49</v>
      </c>
      <c r="U1509">
        <v>10.0915</v>
      </c>
      <c r="V1509">
        <v>5.7665899999999999</v>
      </c>
      <c r="W1509">
        <v>1.75</v>
      </c>
      <c r="X1509">
        <v>1.0297499999999999</v>
      </c>
      <c r="Y1509">
        <v>0.245</v>
      </c>
      <c r="Z1509">
        <v>0.14000000000000001</v>
      </c>
      <c r="AA1509">
        <v>0.105000004172325</v>
      </c>
      <c r="AB1509">
        <v>0.224242</v>
      </c>
      <c r="AC1509">
        <v>1.4874099999999999</v>
      </c>
      <c r="AD1509">
        <v>0.28828799999999999</v>
      </c>
      <c r="AE1509">
        <v>0.67241399999999996</v>
      </c>
      <c r="AH1509">
        <v>4.9026399999999999</v>
      </c>
      <c r="AI1509">
        <v>-0.121935</v>
      </c>
      <c r="AJ1509">
        <v>-0.26949600000000001</v>
      </c>
      <c r="AK1509">
        <v>999</v>
      </c>
      <c r="AO1509" t="s">
        <v>8821</v>
      </c>
    </row>
    <row r="1510" spans="1:41" x14ac:dyDescent="0.45">
      <c r="A1510" t="s">
        <v>8822</v>
      </c>
      <c r="C1510">
        <v>3</v>
      </c>
      <c r="D1510">
        <v>3</v>
      </c>
      <c r="F1510">
        <v>4.90909</v>
      </c>
      <c r="G1510">
        <v>24</v>
      </c>
      <c r="H1510">
        <v>2</v>
      </c>
      <c r="K1510">
        <v>44</v>
      </c>
      <c r="L1510">
        <v>196</v>
      </c>
      <c r="M1510">
        <v>50</v>
      </c>
      <c r="N1510">
        <v>26</v>
      </c>
      <c r="O1510">
        <v>24</v>
      </c>
      <c r="P1510">
        <v>6</v>
      </c>
      <c r="Q1510">
        <v>13</v>
      </c>
      <c r="R1510">
        <v>1</v>
      </c>
      <c r="S1510">
        <v>2</v>
      </c>
      <c r="T1510">
        <v>23</v>
      </c>
      <c r="U1510">
        <v>4.7045500000000002</v>
      </c>
      <c r="V1510">
        <v>2.65909</v>
      </c>
      <c r="W1510">
        <v>1.7692300000000001</v>
      </c>
      <c r="X1510">
        <v>1.2272700000000001</v>
      </c>
      <c r="Y1510">
        <v>0.11734700000000001</v>
      </c>
      <c r="Z1510">
        <v>6.6326499999999997E-2</v>
      </c>
      <c r="AA1510">
        <v>5.1020413637161199E-2</v>
      </c>
      <c r="AB1510">
        <v>0.27624300000000002</v>
      </c>
      <c r="AC1510">
        <v>1.4318200000000001</v>
      </c>
      <c r="AD1510">
        <v>0.28947400000000001</v>
      </c>
      <c r="AE1510">
        <v>0.67765600000000004</v>
      </c>
      <c r="AH1510">
        <v>5.0050400000000002</v>
      </c>
      <c r="AI1510">
        <v>-0.12227</v>
      </c>
      <c r="AJ1510">
        <v>-0.13786300000000001</v>
      </c>
      <c r="AK1510">
        <v>999</v>
      </c>
      <c r="AO1510" t="s">
        <v>8823</v>
      </c>
    </row>
    <row r="1511" spans="1:41" x14ac:dyDescent="0.45">
      <c r="A1511" t="s">
        <v>8824</v>
      </c>
      <c r="B1511" t="s">
        <v>18</v>
      </c>
      <c r="C1511">
        <v>2</v>
      </c>
      <c r="D1511">
        <v>2</v>
      </c>
      <c r="F1511">
        <v>4.8837200000000003</v>
      </c>
      <c r="G1511">
        <v>34</v>
      </c>
      <c r="H1511">
        <v>0</v>
      </c>
      <c r="K1511">
        <v>38.700000000000003</v>
      </c>
      <c r="L1511">
        <v>177</v>
      </c>
      <c r="M1511">
        <v>36</v>
      </c>
      <c r="N1511">
        <v>22</v>
      </c>
      <c r="O1511">
        <v>21</v>
      </c>
      <c r="P1511">
        <v>4</v>
      </c>
      <c r="Q1511">
        <v>24</v>
      </c>
      <c r="R1511">
        <v>0</v>
      </c>
      <c r="S1511">
        <v>3</v>
      </c>
      <c r="T1511">
        <v>37</v>
      </c>
      <c r="U1511">
        <v>8.6046499999999995</v>
      </c>
      <c r="V1511">
        <v>5.5814000000000004</v>
      </c>
      <c r="W1511">
        <v>1.5416700000000001</v>
      </c>
      <c r="X1511">
        <v>0.93023299999999998</v>
      </c>
      <c r="Y1511">
        <v>0.20904</v>
      </c>
      <c r="Z1511">
        <v>0.13559299999999999</v>
      </c>
      <c r="AA1511">
        <v>7.3446333408355699E-2</v>
      </c>
      <c r="AB1511">
        <v>0.24</v>
      </c>
      <c r="AC1511">
        <v>1.5503899999999999</v>
      </c>
      <c r="AD1511">
        <v>0.29357800000000001</v>
      </c>
      <c r="AE1511">
        <v>0.69852899999999996</v>
      </c>
      <c r="AH1511">
        <v>4.7795899999999998</v>
      </c>
      <c r="AI1511">
        <v>-0.123249</v>
      </c>
      <c r="AJ1511">
        <v>-5.7314999999999998E-2</v>
      </c>
      <c r="AK1511">
        <v>999</v>
      </c>
      <c r="AO1511" t="s">
        <v>8825</v>
      </c>
    </row>
    <row r="1512" spans="1:41" x14ac:dyDescent="0.45">
      <c r="A1512" t="s">
        <v>8826</v>
      </c>
      <c r="B1512" t="s">
        <v>16</v>
      </c>
      <c r="C1512">
        <v>2</v>
      </c>
      <c r="D1512">
        <v>4</v>
      </c>
      <c r="F1512">
        <v>4.8461499999999997</v>
      </c>
      <c r="G1512">
        <v>42</v>
      </c>
      <c r="H1512">
        <v>0</v>
      </c>
      <c r="K1512">
        <v>39</v>
      </c>
      <c r="L1512">
        <v>177</v>
      </c>
      <c r="M1512">
        <v>33</v>
      </c>
      <c r="N1512">
        <v>22</v>
      </c>
      <c r="O1512">
        <v>21</v>
      </c>
      <c r="P1512">
        <v>5</v>
      </c>
      <c r="Q1512">
        <v>28</v>
      </c>
      <c r="R1512">
        <v>0</v>
      </c>
      <c r="S1512">
        <v>2</v>
      </c>
      <c r="T1512">
        <v>49</v>
      </c>
      <c r="U1512">
        <v>11.307700000000001</v>
      </c>
      <c r="V1512">
        <v>6.4615400000000003</v>
      </c>
      <c r="W1512">
        <v>1.75</v>
      </c>
      <c r="X1512">
        <v>1.15385</v>
      </c>
      <c r="Y1512">
        <v>0.27683600000000003</v>
      </c>
      <c r="Z1512">
        <v>0.158192</v>
      </c>
      <c r="AA1512">
        <v>0.118644073605537</v>
      </c>
      <c r="AB1512">
        <v>0.22449</v>
      </c>
      <c r="AC1512">
        <v>1.5641</v>
      </c>
      <c r="AD1512">
        <v>0.30107499999999998</v>
      </c>
      <c r="AE1512">
        <v>0.72222200000000003</v>
      </c>
      <c r="AH1512">
        <v>4.7165800000000004</v>
      </c>
      <c r="AI1512">
        <v>-0.12359100000000001</v>
      </c>
      <c r="AJ1512">
        <v>-0.13217699999999999</v>
      </c>
      <c r="AK1512">
        <v>999</v>
      </c>
      <c r="AO1512" t="s">
        <v>8827</v>
      </c>
    </row>
    <row r="1513" spans="1:41" x14ac:dyDescent="0.45">
      <c r="A1513" t="s">
        <v>8828</v>
      </c>
      <c r="B1513" t="s">
        <v>14</v>
      </c>
      <c r="C1513">
        <v>4</v>
      </c>
      <c r="D1513">
        <v>4</v>
      </c>
      <c r="F1513">
        <v>4.5695399999999999</v>
      </c>
      <c r="G1513">
        <v>33</v>
      </c>
      <c r="H1513">
        <v>0</v>
      </c>
      <c r="K1513">
        <v>45.3</v>
      </c>
      <c r="L1513">
        <v>203</v>
      </c>
      <c r="M1513">
        <v>41</v>
      </c>
      <c r="N1513">
        <v>25</v>
      </c>
      <c r="O1513">
        <v>23</v>
      </c>
      <c r="P1513">
        <v>6</v>
      </c>
      <c r="Q1513">
        <v>24</v>
      </c>
      <c r="R1513">
        <v>0</v>
      </c>
      <c r="S1513">
        <v>4</v>
      </c>
      <c r="T1513">
        <v>45</v>
      </c>
      <c r="U1513">
        <v>8.9404000000000003</v>
      </c>
      <c r="V1513">
        <v>4.7682099999999998</v>
      </c>
      <c r="W1513">
        <v>1.875</v>
      </c>
      <c r="X1513">
        <v>1.1920500000000001</v>
      </c>
      <c r="Y1513">
        <v>0.22167500000000001</v>
      </c>
      <c r="Z1513">
        <v>0.118227</v>
      </c>
      <c r="AA1513">
        <v>0.103448271751403</v>
      </c>
      <c r="AB1513">
        <v>0.23428599999999999</v>
      </c>
      <c r="AC1513">
        <v>1.4348799999999999</v>
      </c>
      <c r="AD1513">
        <v>0.28225800000000001</v>
      </c>
      <c r="AE1513">
        <v>0.70671399999999995</v>
      </c>
      <c r="AH1513">
        <v>4.8444399999999996</v>
      </c>
      <c r="AI1513">
        <v>-0.12512000000000001</v>
      </c>
      <c r="AJ1513">
        <v>-0.136772</v>
      </c>
      <c r="AK1513">
        <v>999</v>
      </c>
      <c r="AO1513" t="s">
        <v>8829</v>
      </c>
    </row>
    <row r="1514" spans="1:41" x14ac:dyDescent="0.45">
      <c r="A1514" t="s">
        <v>8830</v>
      </c>
      <c r="B1514" t="s">
        <v>16</v>
      </c>
      <c r="C1514">
        <v>2</v>
      </c>
      <c r="D1514">
        <v>2</v>
      </c>
      <c r="F1514">
        <v>4.7755099999999997</v>
      </c>
      <c r="G1514">
        <v>40</v>
      </c>
      <c r="H1514">
        <v>1</v>
      </c>
      <c r="K1514">
        <v>49</v>
      </c>
      <c r="L1514">
        <v>224</v>
      </c>
      <c r="M1514">
        <v>43</v>
      </c>
      <c r="N1514">
        <v>28</v>
      </c>
      <c r="O1514">
        <v>26</v>
      </c>
      <c r="P1514">
        <v>6</v>
      </c>
      <c r="Q1514">
        <v>34</v>
      </c>
      <c r="R1514">
        <v>1</v>
      </c>
      <c r="S1514">
        <v>2</v>
      </c>
      <c r="T1514">
        <v>56</v>
      </c>
      <c r="U1514">
        <v>10.2857</v>
      </c>
      <c r="V1514">
        <v>6.2449000000000003</v>
      </c>
      <c r="W1514">
        <v>1.64706</v>
      </c>
      <c r="X1514">
        <v>1.1020399999999999</v>
      </c>
      <c r="Y1514">
        <v>0.25</v>
      </c>
      <c r="Z1514">
        <v>0.151786</v>
      </c>
      <c r="AA1514">
        <v>9.8214283585548401E-2</v>
      </c>
      <c r="AB1514">
        <v>0.22872300000000001</v>
      </c>
      <c r="AC1514">
        <v>1.5714300000000001</v>
      </c>
      <c r="AD1514">
        <v>0.293651</v>
      </c>
      <c r="AE1514">
        <v>0.71428599999999998</v>
      </c>
      <c r="AH1514">
        <v>4.7652400000000004</v>
      </c>
      <c r="AI1514">
        <v>-0.12626599999999999</v>
      </c>
      <c r="AJ1514">
        <v>-0.146566</v>
      </c>
      <c r="AK1514">
        <v>999</v>
      </c>
      <c r="AO1514" t="s">
        <v>8831</v>
      </c>
    </row>
    <row r="1515" spans="1:41" x14ac:dyDescent="0.45">
      <c r="A1515" t="s">
        <v>7625</v>
      </c>
      <c r="B1515" t="s">
        <v>42</v>
      </c>
      <c r="C1515">
        <v>1</v>
      </c>
      <c r="D1515">
        <v>3</v>
      </c>
      <c r="F1515">
        <v>5.1697100000000002</v>
      </c>
      <c r="G1515">
        <v>33</v>
      </c>
      <c r="H1515">
        <v>2</v>
      </c>
      <c r="K1515">
        <v>38.299999999999997</v>
      </c>
      <c r="L1515">
        <v>177</v>
      </c>
      <c r="M1515">
        <v>36</v>
      </c>
      <c r="N1515">
        <v>24</v>
      </c>
      <c r="O1515">
        <v>22</v>
      </c>
      <c r="P1515">
        <v>6</v>
      </c>
      <c r="Q1515">
        <v>24</v>
      </c>
      <c r="R1515">
        <v>1</v>
      </c>
      <c r="S1515">
        <v>3</v>
      </c>
      <c r="T1515">
        <v>42</v>
      </c>
      <c r="U1515">
        <v>9.8694500000000005</v>
      </c>
      <c r="V1515">
        <v>5.6396899999999999</v>
      </c>
      <c r="W1515">
        <v>1.75</v>
      </c>
      <c r="X1515">
        <v>1.4099200000000001</v>
      </c>
      <c r="Y1515">
        <v>0.237288</v>
      </c>
      <c r="Z1515">
        <v>0.13559299999999999</v>
      </c>
      <c r="AA1515">
        <v>0.101694911718368</v>
      </c>
      <c r="AB1515">
        <v>0.24</v>
      </c>
      <c r="AC1515">
        <v>1.5665800000000001</v>
      </c>
      <c r="AD1515">
        <v>0.29411799999999999</v>
      </c>
      <c r="AE1515">
        <v>0.69767400000000002</v>
      </c>
      <c r="AH1515">
        <v>5.21326</v>
      </c>
      <c r="AI1515">
        <v>-0.12697</v>
      </c>
      <c r="AJ1515">
        <v>-0.187334</v>
      </c>
      <c r="AK1515">
        <v>999</v>
      </c>
      <c r="AO1515">
        <v>21761</v>
      </c>
    </row>
    <row r="1516" spans="1:41" x14ac:dyDescent="0.45">
      <c r="A1516" t="s">
        <v>8832</v>
      </c>
      <c r="B1516" t="s">
        <v>89</v>
      </c>
      <c r="C1516">
        <v>4</v>
      </c>
      <c r="D1516">
        <v>5</v>
      </c>
      <c r="F1516">
        <v>4.5999999999999996</v>
      </c>
      <c r="G1516">
        <v>37</v>
      </c>
      <c r="H1516">
        <v>0</v>
      </c>
      <c r="K1516">
        <v>45</v>
      </c>
      <c r="L1516">
        <v>203</v>
      </c>
      <c r="M1516">
        <v>40</v>
      </c>
      <c r="N1516">
        <v>25</v>
      </c>
      <c r="O1516">
        <v>23</v>
      </c>
      <c r="P1516">
        <v>5</v>
      </c>
      <c r="Q1516">
        <v>25</v>
      </c>
      <c r="R1516">
        <v>1</v>
      </c>
      <c r="S1516">
        <v>5</v>
      </c>
      <c r="T1516">
        <v>47</v>
      </c>
      <c r="U1516">
        <v>9.4</v>
      </c>
      <c r="V1516">
        <v>5</v>
      </c>
      <c r="W1516">
        <v>1.88</v>
      </c>
      <c r="X1516">
        <v>1</v>
      </c>
      <c r="Y1516">
        <v>0.23152700000000001</v>
      </c>
      <c r="Z1516">
        <v>0.123153</v>
      </c>
      <c r="AA1516">
        <v>0.10837437957525201</v>
      </c>
      <c r="AB1516">
        <v>0.231214</v>
      </c>
      <c r="AC1516">
        <v>1.4444399999999999</v>
      </c>
      <c r="AD1516">
        <v>0.28925600000000001</v>
      </c>
      <c r="AE1516">
        <v>0.68965500000000002</v>
      </c>
      <c r="AH1516">
        <v>4.6105999999999998</v>
      </c>
      <c r="AI1516">
        <v>-0.12708900000000001</v>
      </c>
      <c r="AJ1516">
        <v>-0.18143899999999999</v>
      </c>
      <c r="AK1516">
        <v>999</v>
      </c>
      <c r="AO1516" t="s">
        <v>8833</v>
      </c>
    </row>
    <row r="1517" spans="1:41" x14ac:dyDescent="0.45">
      <c r="A1517" t="s">
        <v>8834</v>
      </c>
      <c r="C1517">
        <v>3</v>
      </c>
      <c r="D1517">
        <v>4</v>
      </c>
      <c r="F1517">
        <v>4.9525600000000001</v>
      </c>
      <c r="G1517">
        <v>34</v>
      </c>
      <c r="H1517">
        <v>3</v>
      </c>
      <c r="K1517">
        <v>52.7</v>
      </c>
      <c r="L1517">
        <v>241</v>
      </c>
      <c r="M1517">
        <v>49</v>
      </c>
      <c r="N1517">
        <v>31</v>
      </c>
      <c r="O1517">
        <v>29</v>
      </c>
      <c r="P1517">
        <v>7</v>
      </c>
      <c r="Q1517">
        <v>33</v>
      </c>
      <c r="R1517">
        <v>1</v>
      </c>
      <c r="S1517">
        <v>5</v>
      </c>
      <c r="T1517">
        <v>52</v>
      </c>
      <c r="U1517">
        <v>8.8804599999999994</v>
      </c>
      <c r="V1517">
        <v>5.6356700000000002</v>
      </c>
      <c r="W1517">
        <v>1.57576</v>
      </c>
      <c r="X1517">
        <v>1.1954499999999999</v>
      </c>
      <c r="Y1517">
        <v>0.21576799999999999</v>
      </c>
      <c r="Z1517">
        <v>0.136929</v>
      </c>
      <c r="AA1517">
        <v>7.8838169574737493E-2</v>
      </c>
      <c r="AB1517">
        <v>0.24137900000000001</v>
      </c>
      <c r="AC1517">
        <v>1.5559799999999999</v>
      </c>
      <c r="AD1517">
        <v>0.29166700000000001</v>
      </c>
      <c r="AE1517">
        <v>0.70637099999999997</v>
      </c>
      <c r="AH1517">
        <v>5.1715499999999999</v>
      </c>
      <c r="AI1517">
        <v>-0.12737200000000001</v>
      </c>
      <c r="AJ1517">
        <v>-0.116479</v>
      </c>
      <c r="AK1517">
        <v>999</v>
      </c>
      <c r="AO1517" t="s">
        <v>8835</v>
      </c>
    </row>
    <row r="1518" spans="1:41" x14ac:dyDescent="0.45">
      <c r="A1518" t="s">
        <v>7555</v>
      </c>
      <c r="B1518" t="s">
        <v>70</v>
      </c>
      <c r="C1518">
        <v>2</v>
      </c>
      <c r="D1518">
        <v>4</v>
      </c>
      <c r="F1518">
        <v>5.0192300000000003</v>
      </c>
      <c r="G1518">
        <v>26</v>
      </c>
      <c r="H1518">
        <v>5</v>
      </c>
      <c r="K1518">
        <v>52</v>
      </c>
      <c r="L1518">
        <v>233</v>
      </c>
      <c r="M1518">
        <v>60</v>
      </c>
      <c r="N1518">
        <v>31</v>
      </c>
      <c r="O1518">
        <v>29</v>
      </c>
      <c r="P1518">
        <v>8</v>
      </c>
      <c r="Q1518">
        <v>18</v>
      </c>
      <c r="R1518">
        <v>0</v>
      </c>
      <c r="S1518">
        <v>3</v>
      </c>
      <c r="T1518">
        <v>35</v>
      </c>
      <c r="U1518">
        <v>6.05769</v>
      </c>
      <c r="V1518">
        <v>3.11538</v>
      </c>
      <c r="W1518">
        <v>1.9444399999999999</v>
      </c>
      <c r="X1518">
        <v>1.38462</v>
      </c>
      <c r="Y1518">
        <v>0.15021499999999999</v>
      </c>
      <c r="Z1518">
        <v>7.7253199999999994E-2</v>
      </c>
      <c r="AA1518">
        <v>7.2961375117301899E-2</v>
      </c>
      <c r="AB1518">
        <v>0.28301900000000002</v>
      </c>
      <c r="AC1518">
        <v>1.5</v>
      </c>
      <c r="AD1518">
        <v>0.30769200000000002</v>
      </c>
      <c r="AE1518">
        <v>0.70359300000000002</v>
      </c>
      <c r="AH1518">
        <v>5.1204200000000002</v>
      </c>
      <c r="AI1518">
        <v>-0.12742200000000001</v>
      </c>
      <c r="AJ1518">
        <v>-0.14413599999999999</v>
      </c>
      <c r="AK1518">
        <v>999</v>
      </c>
      <c r="AO1518">
        <v>12272</v>
      </c>
    </row>
    <row r="1519" spans="1:41" x14ac:dyDescent="0.45">
      <c r="A1519" t="s">
        <v>8836</v>
      </c>
      <c r="C1519">
        <v>2</v>
      </c>
      <c r="D1519">
        <v>4</v>
      </c>
      <c r="F1519">
        <v>5.5282600000000004</v>
      </c>
      <c r="G1519">
        <v>36</v>
      </c>
      <c r="H1519">
        <v>1</v>
      </c>
      <c r="K1519">
        <v>40.700000000000003</v>
      </c>
      <c r="L1519">
        <v>190</v>
      </c>
      <c r="M1519">
        <v>35</v>
      </c>
      <c r="N1519">
        <v>27</v>
      </c>
      <c r="O1519">
        <v>25</v>
      </c>
      <c r="P1519">
        <v>6</v>
      </c>
      <c r="Q1519">
        <v>28</v>
      </c>
      <c r="R1519">
        <v>1</v>
      </c>
      <c r="S1519">
        <v>7</v>
      </c>
      <c r="T1519">
        <v>52</v>
      </c>
      <c r="U1519">
        <v>11.498799999999999</v>
      </c>
      <c r="V1519">
        <v>6.1916500000000001</v>
      </c>
      <c r="W1519">
        <v>1.85714</v>
      </c>
      <c r="X1519">
        <v>1.3267800000000001</v>
      </c>
      <c r="Y1519">
        <v>0.27368399999999998</v>
      </c>
      <c r="Z1519">
        <v>0.147368</v>
      </c>
      <c r="AA1519">
        <v>0.126315787434577</v>
      </c>
      <c r="AB1519">
        <v>0.22580600000000001</v>
      </c>
      <c r="AC1519">
        <v>1.5479099999999999</v>
      </c>
      <c r="AD1519">
        <v>0.29896899999999998</v>
      </c>
      <c r="AE1519">
        <v>0.65934099999999995</v>
      </c>
      <c r="AH1519">
        <v>5.1960699999999997</v>
      </c>
      <c r="AI1519">
        <v>-0.12817400000000001</v>
      </c>
      <c r="AJ1519">
        <v>-0.377971</v>
      </c>
      <c r="AK1519">
        <v>999</v>
      </c>
      <c r="AO1519" t="s">
        <v>8837</v>
      </c>
    </row>
    <row r="1520" spans="1:41" x14ac:dyDescent="0.45">
      <c r="A1520" t="s">
        <v>7523</v>
      </c>
      <c r="B1520" t="s">
        <v>21</v>
      </c>
      <c r="C1520">
        <v>2</v>
      </c>
      <c r="D1520">
        <v>3</v>
      </c>
      <c r="F1520">
        <v>4.6875</v>
      </c>
      <c r="G1520">
        <v>44</v>
      </c>
      <c r="H1520">
        <v>0</v>
      </c>
      <c r="K1520">
        <v>48</v>
      </c>
      <c r="L1520">
        <v>205</v>
      </c>
      <c r="M1520">
        <v>46</v>
      </c>
      <c r="N1520">
        <v>27</v>
      </c>
      <c r="O1520">
        <v>25</v>
      </c>
      <c r="P1520">
        <v>6</v>
      </c>
      <c r="Q1520">
        <v>17</v>
      </c>
      <c r="R1520">
        <v>1</v>
      </c>
      <c r="S1520">
        <v>5</v>
      </c>
      <c r="T1520">
        <v>37</v>
      </c>
      <c r="U1520">
        <v>6.9375</v>
      </c>
      <c r="V1520">
        <v>3.1875</v>
      </c>
      <c r="W1520">
        <v>2.1764700000000001</v>
      </c>
      <c r="X1520">
        <v>1.125</v>
      </c>
      <c r="Y1520">
        <v>0.18048800000000001</v>
      </c>
      <c r="Z1520">
        <v>8.2926799999999995E-2</v>
      </c>
      <c r="AA1520">
        <v>9.7560979425907093E-2</v>
      </c>
      <c r="AB1520">
        <v>0.25136599999999998</v>
      </c>
      <c r="AC1520">
        <v>1.3125</v>
      </c>
      <c r="AD1520">
        <v>0.28571400000000002</v>
      </c>
      <c r="AE1520">
        <v>0.65934099999999995</v>
      </c>
      <c r="AH1520">
        <v>4.7133700000000003</v>
      </c>
      <c r="AI1520">
        <v>-0.12862100000000001</v>
      </c>
      <c r="AJ1520">
        <v>-0.16400500000000001</v>
      </c>
      <c r="AK1520">
        <v>999</v>
      </c>
      <c r="AO1520">
        <v>17796</v>
      </c>
    </row>
    <row r="1521" spans="1:41" x14ac:dyDescent="0.45">
      <c r="A1521" t="s">
        <v>8838</v>
      </c>
      <c r="B1521" t="s">
        <v>42</v>
      </c>
      <c r="C1521">
        <v>4</v>
      </c>
      <c r="D1521">
        <v>4</v>
      </c>
      <c r="F1521">
        <v>4.8461499999999997</v>
      </c>
      <c r="G1521">
        <v>44</v>
      </c>
      <c r="H1521">
        <v>0</v>
      </c>
      <c r="K1521">
        <v>52</v>
      </c>
      <c r="L1521">
        <v>233</v>
      </c>
      <c r="M1521">
        <v>50</v>
      </c>
      <c r="N1521">
        <v>30</v>
      </c>
      <c r="O1521">
        <v>28</v>
      </c>
      <c r="P1521">
        <v>7</v>
      </c>
      <c r="Q1521">
        <v>26</v>
      </c>
      <c r="R1521">
        <v>0</v>
      </c>
      <c r="S1521">
        <v>5</v>
      </c>
      <c r="T1521">
        <v>49</v>
      </c>
      <c r="U1521">
        <v>8.4807699999999997</v>
      </c>
      <c r="V1521">
        <v>4.5</v>
      </c>
      <c r="W1521">
        <v>1.88462</v>
      </c>
      <c r="X1521">
        <v>1.2115400000000001</v>
      </c>
      <c r="Y1521">
        <v>0.21029999999999999</v>
      </c>
      <c r="Z1521">
        <v>0.11158800000000001</v>
      </c>
      <c r="AA1521">
        <v>9.8712444305419894E-2</v>
      </c>
      <c r="AB1521">
        <v>0.247525</v>
      </c>
      <c r="AC1521">
        <v>1.4615400000000001</v>
      </c>
      <c r="AD1521">
        <v>0.29452099999999998</v>
      </c>
      <c r="AE1521">
        <v>0.69486400000000004</v>
      </c>
      <c r="AH1521">
        <v>4.9088900000000004</v>
      </c>
      <c r="AI1521">
        <v>-0.12895499999999999</v>
      </c>
      <c r="AJ1521">
        <v>-0.12947900000000001</v>
      </c>
      <c r="AK1521">
        <v>999</v>
      </c>
      <c r="AO1521" t="s">
        <v>8839</v>
      </c>
    </row>
    <row r="1522" spans="1:41" x14ac:dyDescent="0.45">
      <c r="A1522" t="s">
        <v>8840</v>
      </c>
      <c r="B1522" t="s">
        <v>155</v>
      </c>
      <c r="C1522">
        <v>2</v>
      </c>
      <c r="D1522">
        <v>2</v>
      </c>
      <c r="F1522">
        <v>5.0769200000000003</v>
      </c>
      <c r="G1522">
        <v>44</v>
      </c>
      <c r="H1522">
        <v>1</v>
      </c>
      <c r="K1522">
        <v>39</v>
      </c>
      <c r="L1522">
        <v>174</v>
      </c>
      <c r="M1522">
        <v>41</v>
      </c>
      <c r="N1522">
        <v>24</v>
      </c>
      <c r="O1522">
        <v>22</v>
      </c>
      <c r="P1522">
        <v>7</v>
      </c>
      <c r="Q1522">
        <v>16</v>
      </c>
      <c r="R1522">
        <v>1</v>
      </c>
      <c r="S1522">
        <v>2</v>
      </c>
      <c r="T1522">
        <v>40</v>
      </c>
      <c r="U1522">
        <v>9.2307699999999997</v>
      </c>
      <c r="V1522">
        <v>3.69231</v>
      </c>
      <c r="W1522">
        <v>2.5</v>
      </c>
      <c r="X1522">
        <v>1.61538</v>
      </c>
      <c r="Y1522">
        <v>0.22988500000000001</v>
      </c>
      <c r="Z1522">
        <v>9.1953999999999994E-2</v>
      </c>
      <c r="AA1522">
        <v>0.137931033968925</v>
      </c>
      <c r="AB1522">
        <v>0.26282100000000003</v>
      </c>
      <c r="AC1522">
        <v>1.4615400000000001</v>
      </c>
      <c r="AD1522">
        <v>0.31192700000000001</v>
      </c>
      <c r="AE1522">
        <v>0.69915300000000002</v>
      </c>
      <c r="AH1522">
        <v>4.92171</v>
      </c>
      <c r="AI1522">
        <v>-0.129278</v>
      </c>
      <c r="AJ1522">
        <v>-0.15323999999999999</v>
      </c>
      <c r="AK1522">
        <v>999</v>
      </c>
      <c r="AO1522">
        <v>17359</v>
      </c>
    </row>
    <row r="1523" spans="1:41" x14ac:dyDescent="0.45">
      <c r="A1523" t="s">
        <v>8841</v>
      </c>
      <c r="B1523" t="s">
        <v>42</v>
      </c>
      <c r="C1523">
        <v>3</v>
      </c>
      <c r="D1523">
        <v>4</v>
      </c>
      <c r="F1523">
        <v>4.9591799999999999</v>
      </c>
      <c r="G1523">
        <v>33</v>
      </c>
      <c r="H1523">
        <v>1</v>
      </c>
      <c r="K1523">
        <v>49</v>
      </c>
      <c r="L1523">
        <v>218</v>
      </c>
      <c r="M1523">
        <v>52</v>
      </c>
      <c r="N1523">
        <v>29</v>
      </c>
      <c r="O1523">
        <v>27</v>
      </c>
      <c r="P1523">
        <v>8</v>
      </c>
      <c r="Q1523">
        <v>19</v>
      </c>
      <c r="R1523">
        <v>0</v>
      </c>
      <c r="S1523">
        <v>3</v>
      </c>
      <c r="T1523">
        <v>41</v>
      </c>
      <c r="U1523">
        <v>7.5306100000000002</v>
      </c>
      <c r="V1523">
        <v>3.4897999999999998</v>
      </c>
      <c r="W1523">
        <v>2.1578900000000001</v>
      </c>
      <c r="X1523">
        <v>1.46939</v>
      </c>
      <c r="Y1523">
        <v>0.18807299999999999</v>
      </c>
      <c r="Z1523">
        <v>8.7155999999999997E-2</v>
      </c>
      <c r="AA1523">
        <v>0.100917436182498</v>
      </c>
      <c r="AB1523">
        <v>0.26530599999999999</v>
      </c>
      <c r="AC1523">
        <v>1.4489799999999999</v>
      </c>
      <c r="AD1523">
        <v>0.29931999999999997</v>
      </c>
      <c r="AE1523">
        <v>0.70234099999999999</v>
      </c>
      <c r="AH1523">
        <v>5.0509599999999999</v>
      </c>
      <c r="AI1523">
        <v>-0.12969600000000001</v>
      </c>
      <c r="AJ1523">
        <v>-0.12665599999999999</v>
      </c>
      <c r="AK1523">
        <v>999</v>
      </c>
      <c r="AO1523" t="s">
        <v>8842</v>
      </c>
    </row>
    <row r="1524" spans="1:41" x14ac:dyDescent="0.45">
      <c r="A1524" t="s">
        <v>8843</v>
      </c>
      <c r="C1524">
        <v>2</v>
      </c>
      <c r="D1524">
        <v>4</v>
      </c>
      <c r="F1524">
        <v>4.875</v>
      </c>
      <c r="G1524">
        <v>35</v>
      </c>
      <c r="H1524">
        <v>1</v>
      </c>
      <c r="K1524">
        <v>48</v>
      </c>
      <c r="L1524">
        <v>215</v>
      </c>
      <c r="M1524">
        <v>50</v>
      </c>
      <c r="N1524">
        <v>28</v>
      </c>
      <c r="O1524">
        <v>26</v>
      </c>
      <c r="P1524">
        <v>6</v>
      </c>
      <c r="Q1524">
        <v>23</v>
      </c>
      <c r="R1524">
        <v>0</v>
      </c>
      <c r="S1524">
        <v>2</v>
      </c>
      <c r="T1524">
        <v>36</v>
      </c>
      <c r="U1524">
        <v>6.75</v>
      </c>
      <c r="V1524">
        <v>4.3125</v>
      </c>
      <c r="W1524">
        <v>1.5652200000000001</v>
      </c>
      <c r="X1524">
        <v>1.125</v>
      </c>
      <c r="Y1524">
        <v>0.16744200000000001</v>
      </c>
      <c r="Z1524">
        <v>0.106977</v>
      </c>
      <c r="AA1524">
        <v>6.0465112328529302E-2</v>
      </c>
      <c r="AB1524">
        <v>0.263158</v>
      </c>
      <c r="AC1524">
        <v>1.5208299999999999</v>
      </c>
      <c r="AD1524">
        <v>0.29729699999999998</v>
      </c>
      <c r="AE1524">
        <v>0.69659400000000005</v>
      </c>
      <c r="AH1524">
        <v>4.9425400000000002</v>
      </c>
      <c r="AI1524">
        <v>-0.130222</v>
      </c>
      <c r="AJ1524">
        <v>-7.3050199999999996E-2</v>
      </c>
      <c r="AK1524">
        <v>999</v>
      </c>
      <c r="AO1524" t="s">
        <v>8844</v>
      </c>
    </row>
    <row r="1525" spans="1:41" x14ac:dyDescent="0.45">
      <c r="A1525" t="s">
        <v>7593</v>
      </c>
      <c r="B1525" t="s">
        <v>28</v>
      </c>
      <c r="C1525">
        <v>3</v>
      </c>
      <c r="D1525">
        <v>4</v>
      </c>
      <c r="F1525">
        <v>5.2693199999999996</v>
      </c>
      <c r="G1525">
        <v>35</v>
      </c>
      <c r="H1525">
        <v>2</v>
      </c>
      <c r="K1525">
        <v>42.7</v>
      </c>
      <c r="L1525">
        <v>195</v>
      </c>
      <c r="M1525">
        <v>42</v>
      </c>
      <c r="N1525">
        <v>27</v>
      </c>
      <c r="O1525">
        <v>25</v>
      </c>
      <c r="P1525">
        <v>6</v>
      </c>
      <c r="Q1525">
        <v>24</v>
      </c>
      <c r="R1525">
        <v>1</v>
      </c>
      <c r="S1525">
        <v>4</v>
      </c>
      <c r="T1525">
        <v>42</v>
      </c>
      <c r="U1525">
        <v>8.8524600000000007</v>
      </c>
      <c r="V1525">
        <v>5.0585500000000003</v>
      </c>
      <c r="W1525">
        <v>1.75</v>
      </c>
      <c r="X1525">
        <v>1.26464</v>
      </c>
      <c r="Y1525">
        <v>0.21538499999999999</v>
      </c>
      <c r="Z1525">
        <v>0.12307700000000001</v>
      </c>
      <c r="AA1525">
        <v>9.2307694256305695E-2</v>
      </c>
      <c r="AB1525">
        <v>0.25149700000000003</v>
      </c>
      <c r="AC1525">
        <v>1.5456700000000001</v>
      </c>
      <c r="AD1525">
        <v>0.30252099999999998</v>
      </c>
      <c r="AE1525">
        <v>0.67708299999999999</v>
      </c>
      <c r="AH1525">
        <v>5.0817399999999999</v>
      </c>
      <c r="AI1525">
        <v>-0.13111700000000001</v>
      </c>
      <c r="AJ1525">
        <v>-0.13345699999999999</v>
      </c>
      <c r="AK1525">
        <v>999</v>
      </c>
      <c r="AO1525">
        <v>20349</v>
      </c>
    </row>
    <row r="1526" spans="1:41" x14ac:dyDescent="0.45">
      <c r="A1526" t="s">
        <v>8845</v>
      </c>
      <c r="B1526" t="s">
        <v>155</v>
      </c>
      <c r="C1526">
        <v>2</v>
      </c>
      <c r="D1526">
        <v>5</v>
      </c>
      <c r="F1526">
        <v>5.7256499999999999</v>
      </c>
      <c r="G1526">
        <v>19</v>
      </c>
      <c r="H1526">
        <v>12</v>
      </c>
      <c r="K1526">
        <v>50.3</v>
      </c>
      <c r="L1526">
        <v>236</v>
      </c>
      <c r="M1526">
        <v>45</v>
      </c>
      <c r="N1526">
        <v>34</v>
      </c>
      <c r="O1526">
        <v>32</v>
      </c>
      <c r="P1526">
        <v>6</v>
      </c>
      <c r="Q1526">
        <v>34</v>
      </c>
      <c r="R1526">
        <v>0</v>
      </c>
      <c r="S1526">
        <v>12</v>
      </c>
      <c r="T1526">
        <v>49</v>
      </c>
      <c r="U1526">
        <v>8.7674000000000003</v>
      </c>
      <c r="V1526">
        <v>6.0834999999999999</v>
      </c>
      <c r="W1526">
        <v>1.4411799999999999</v>
      </c>
      <c r="X1526">
        <v>1.0735600000000001</v>
      </c>
      <c r="Y1526">
        <v>0.20762700000000001</v>
      </c>
      <c r="Z1526">
        <v>0.144068</v>
      </c>
      <c r="AA1526">
        <v>6.3559323549270602E-2</v>
      </c>
      <c r="AB1526">
        <v>0.236842</v>
      </c>
      <c r="AC1526">
        <v>1.5705800000000001</v>
      </c>
      <c r="AD1526">
        <v>0.28888900000000001</v>
      </c>
      <c r="AE1526">
        <v>0.63739400000000002</v>
      </c>
      <c r="AH1526">
        <v>5.6009700000000002</v>
      </c>
      <c r="AI1526">
        <v>-0.131656</v>
      </c>
      <c r="AJ1526">
        <v>-7.7875600000000003E-2</v>
      </c>
      <c r="AK1526">
        <v>999</v>
      </c>
      <c r="AO1526" t="s">
        <v>8846</v>
      </c>
    </row>
    <row r="1527" spans="1:41" x14ac:dyDescent="0.45">
      <c r="A1527" t="s">
        <v>8847</v>
      </c>
      <c r="C1527">
        <v>2</v>
      </c>
      <c r="D1527">
        <v>2</v>
      </c>
      <c r="F1527">
        <v>4.4680900000000001</v>
      </c>
      <c r="G1527">
        <v>37</v>
      </c>
      <c r="H1527">
        <v>0</v>
      </c>
      <c r="K1527">
        <v>42.3</v>
      </c>
      <c r="L1527">
        <v>185</v>
      </c>
      <c r="M1527">
        <v>42</v>
      </c>
      <c r="N1527">
        <v>22</v>
      </c>
      <c r="O1527">
        <v>21</v>
      </c>
      <c r="P1527">
        <v>6</v>
      </c>
      <c r="Q1527">
        <v>18</v>
      </c>
      <c r="R1527">
        <v>1</v>
      </c>
      <c r="S1527">
        <v>2</v>
      </c>
      <c r="T1527">
        <v>37</v>
      </c>
      <c r="U1527">
        <v>7.8723400000000003</v>
      </c>
      <c r="V1527">
        <v>3.82979</v>
      </c>
      <c r="W1527">
        <v>2.0555599999999998</v>
      </c>
      <c r="X1527">
        <v>1.2766</v>
      </c>
      <c r="Y1527">
        <v>0.2</v>
      </c>
      <c r="Z1527">
        <v>9.7297300000000003E-2</v>
      </c>
      <c r="AA1527">
        <v>0.10270270705223</v>
      </c>
      <c r="AB1527">
        <v>0.25454500000000002</v>
      </c>
      <c r="AC1527">
        <v>1.4184399999999999</v>
      </c>
      <c r="AD1527">
        <v>0.29508200000000001</v>
      </c>
      <c r="AE1527">
        <v>0.73643400000000003</v>
      </c>
      <c r="AH1527">
        <v>4.7680400000000001</v>
      </c>
      <c r="AI1527">
        <v>-0.13562399999999999</v>
      </c>
      <c r="AJ1527">
        <v>4.3135600000000003E-2</v>
      </c>
      <c r="AK1527">
        <v>999</v>
      </c>
      <c r="AO1527">
        <v>20030</v>
      </c>
    </row>
    <row r="1528" spans="1:41" x14ac:dyDescent="0.45">
      <c r="A1528" t="s">
        <v>8848</v>
      </c>
      <c r="B1528" t="s">
        <v>309</v>
      </c>
      <c r="C1528">
        <v>2</v>
      </c>
      <c r="D1528">
        <v>5</v>
      </c>
      <c r="F1528">
        <v>5.4800899999999997</v>
      </c>
      <c r="G1528">
        <v>45</v>
      </c>
      <c r="H1528">
        <v>0</v>
      </c>
      <c r="K1528">
        <v>42.7</v>
      </c>
      <c r="L1528">
        <v>201</v>
      </c>
      <c r="M1528">
        <v>39</v>
      </c>
      <c r="N1528">
        <v>28</v>
      </c>
      <c r="O1528">
        <v>26</v>
      </c>
      <c r="P1528">
        <v>6</v>
      </c>
      <c r="Q1528">
        <v>28</v>
      </c>
      <c r="R1528">
        <v>0</v>
      </c>
      <c r="S1528">
        <v>7</v>
      </c>
      <c r="T1528">
        <v>49</v>
      </c>
      <c r="U1528">
        <v>10.3279</v>
      </c>
      <c r="V1528">
        <v>5.9016400000000004</v>
      </c>
      <c r="W1528">
        <v>1.75</v>
      </c>
      <c r="X1528">
        <v>1.26464</v>
      </c>
      <c r="Y1528">
        <v>0.243781</v>
      </c>
      <c r="Z1528">
        <v>0.13930300000000001</v>
      </c>
      <c r="AA1528">
        <v>0.104477614164352</v>
      </c>
      <c r="AB1528">
        <v>0.23494000000000001</v>
      </c>
      <c r="AC1528">
        <v>1.5690900000000001</v>
      </c>
      <c r="AD1528">
        <v>0.29729699999999998</v>
      </c>
      <c r="AE1528">
        <v>0.66552900000000004</v>
      </c>
      <c r="AH1528">
        <v>5.2456699999999996</v>
      </c>
      <c r="AI1528">
        <v>-0.13603599999999999</v>
      </c>
      <c r="AJ1528">
        <v>-7.1278800000000003E-2</v>
      </c>
      <c r="AK1528">
        <v>999</v>
      </c>
      <c r="AO1528">
        <v>30008</v>
      </c>
    </row>
    <row r="1529" spans="1:41" x14ac:dyDescent="0.45">
      <c r="A1529" t="s">
        <v>7509</v>
      </c>
      <c r="B1529" t="s">
        <v>207</v>
      </c>
      <c r="C1529">
        <v>2</v>
      </c>
      <c r="D1529">
        <v>3</v>
      </c>
      <c r="F1529">
        <v>5.5</v>
      </c>
      <c r="G1529">
        <v>26</v>
      </c>
      <c r="H1529">
        <v>1</v>
      </c>
      <c r="K1529">
        <v>36</v>
      </c>
      <c r="L1529">
        <v>164</v>
      </c>
      <c r="M1529">
        <v>35</v>
      </c>
      <c r="N1529">
        <v>24</v>
      </c>
      <c r="O1529">
        <v>22</v>
      </c>
      <c r="P1529">
        <v>6</v>
      </c>
      <c r="Q1529">
        <v>21</v>
      </c>
      <c r="R1529">
        <v>0</v>
      </c>
      <c r="S1529">
        <v>2</v>
      </c>
      <c r="T1529">
        <v>37</v>
      </c>
      <c r="U1529">
        <v>9.25</v>
      </c>
      <c r="V1529">
        <v>5.25</v>
      </c>
      <c r="W1529">
        <v>1.7619</v>
      </c>
      <c r="X1529">
        <v>1.5</v>
      </c>
      <c r="Y1529">
        <v>0.22561</v>
      </c>
      <c r="Z1529">
        <v>0.128049</v>
      </c>
      <c r="AA1529">
        <v>9.7560971975326496E-2</v>
      </c>
      <c r="AB1529">
        <v>0.248227</v>
      </c>
      <c r="AC1529">
        <v>1.5555600000000001</v>
      </c>
      <c r="AD1529">
        <v>0.29591800000000001</v>
      </c>
      <c r="AE1529">
        <v>0.67226900000000001</v>
      </c>
      <c r="AH1529">
        <v>5.2828200000000001</v>
      </c>
      <c r="AI1529">
        <v>-0.13630600000000001</v>
      </c>
      <c r="AJ1529">
        <v>-0.36255799999999999</v>
      </c>
      <c r="AK1529">
        <v>999</v>
      </c>
      <c r="AO1529">
        <v>16201</v>
      </c>
    </row>
    <row r="1530" spans="1:41" x14ac:dyDescent="0.45">
      <c r="A1530" t="s">
        <v>8849</v>
      </c>
      <c r="C1530">
        <v>3</v>
      </c>
      <c r="D1530">
        <v>6</v>
      </c>
      <c r="F1530">
        <v>5.2941200000000004</v>
      </c>
      <c r="G1530">
        <v>23</v>
      </c>
      <c r="H1530">
        <v>7</v>
      </c>
      <c r="K1530">
        <v>52.7</v>
      </c>
      <c r="L1530">
        <v>246</v>
      </c>
      <c r="M1530">
        <v>53</v>
      </c>
      <c r="N1530">
        <v>33</v>
      </c>
      <c r="O1530">
        <v>31</v>
      </c>
      <c r="P1530">
        <v>7</v>
      </c>
      <c r="Q1530">
        <v>34</v>
      </c>
      <c r="R1530">
        <v>0</v>
      </c>
      <c r="S1530">
        <v>3</v>
      </c>
      <c r="T1530">
        <v>46</v>
      </c>
      <c r="U1530">
        <v>7.8557899999999998</v>
      </c>
      <c r="V1530">
        <v>5.8064499999999999</v>
      </c>
      <c r="W1530">
        <v>1.35294</v>
      </c>
      <c r="X1530">
        <v>1.1954499999999999</v>
      </c>
      <c r="Y1530">
        <v>0.18699199999999999</v>
      </c>
      <c r="Z1530">
        <v>0.138211</v>
      </c>
      <c r="AA1530">
        <v>4.87804859876632E-2</v>
      </c>
      <c r="AB1530">
        <v>0.25358900000000001</v>
      </c>
      <c r="AC1530">
        <v>1.6508499999999999</v>
      </c>
      <c r="AD1530">
        <v>0.29487200000000002</v>
      </c>
      <c r="AE1530">
        <v>0.69948200000000005</v>
      </c>
      <c r="AH1530">
        <v>5.3423299999999996</v>
      </c>
      <c r="AI1530">
        <v>-0.13738500000000001</v>
      </c>
      <c r="AJ1530">
        <v>-0.144708</v>
      </c>
      <c r="AK1530">
        <v>999</v>
      </c>
      <c r="AO1530" t="s">
        <v>8850</v>
      </c>
    </row>
    <row r="1531" spans="1:41" x14ac:dyDescent="0.45">
      <c r="A1531" t="s">
        <v>8851</v>
      </c>
      <c r="B1531" t="s">
        <v>10</v>
      </c>
      <c r="C1531">
        <v>2</v>
      </c>
      <c r="D1531">
        <v>3</v>
      </c>
      <c r="F1531">
        <v>4.8648600000000002</v>
      </c>
      <c r="G1531">
        <v>33</v>
      </c>
      <c r="H1531">
        <v>0</v>
      </c>
      <c r="K1531">
        <v>37</v>
      </c>
      <c r="L1531">
        <v>165</v>
      </c>
      <c r="M1531">
        <v>35</v>
      </c>
      <c r="N1531">
        <v>21</v>
      </c>
      <c r="O1531">
        <v>20</v>
      </c>
      <c r="P1531">
        <v>5</v>
      </c>
      <c r="Q1531">
        <v>20</v>
      </c>
      <c r="R1531">
        <v>0</v>
      </c>
      <c r="S1531">
        <v>3</v>
      </c>
      <c r="T1531">
        <v>36</v>
      </c>
      <c r="U1531">
        <v>8.7567599999999999</v>
      </c>
      <c r="V1531">
        <v>4.8648600000000002</v>
      </c>
      <c r="W1531">
        <v>1.8</v>
      </c>
      <c r="X1531">
        <v>1.2162200000000001</v>
      </c>
      <c r="Y1531">
        <v>0.21818199999999999</v>
      </c>
      <c r="Z1531">
        <v>0.121212</v>
      </c>
      <c r="AA1531">
        <v>9.6969693899154594E-2</v>
      </c>
      <c r="AB1531">
        <v>0.246479</v>
      </c>
      <c r="AC1531">
        <v>1.4864900000000001</v>
      </c>
      <c r="AD1531">
        <v>0.29703000000000002</v>
      </c>
      <c r="AE1531">
        <v>0.70833299999999999</v>
      </c>
      <c r="AH1531">
        <v>4.93072</v>
      </c>
      <c r="AI1531">
        <v>-0.13786699999999999</v>
      </c>
      <c r="AJ1531">
        <v>-0.156746</v>
      </c>
      <c r="AK1531">
        <v>999</v>
      </c>
      <c r="AO1531">
        <v>15007</v>
      </c>
    </row>
    <row r="1532" spans="1:41" x14ac:dyDescent="0.45">
      <c r="A1532" t="s">
        <v>8852</v>
      </c>
      <c r="C1532">
        <v>3</v>
      </c>
      <c r="D1532">
        <v>5</v>
      </c>
      <c r="F1532">
        <v>5.7886699999999998</v>
      </c>
      <c r="G1532">
        <v>19</v>
      </c>
      <c r="H1532">
        <v>14</v>
      </c>
      <c r="K1532">
        <v>65.3</v>
      </c>
      <c r="L1532">
        <v>310</v>
      </c>
      <c r="M1532">
        <v>70</v>
      </c>
      <c r="N1532">
        <v>45</v>
      </c>
      <c r="O1532">
        <v>42</v>
      </c>
      <c r="P1532">
        <v>9</v>
      </c>
      <c r="Q1532">
        <v>43</v>
      </c>
      <c r="R1532">
        <v>0</v>
      </c>
      <c r="S1532">
        <v>4</v>
      </c>
      <c r="T1532">
        <v>43</v>
      </c>
      <c r="U1532">
        <v>5.9264900000000003</v>
      </c>
      <c r="V1532">
        <v>5.9264900000000003</v>
      </c>
      <c r="W1532">
        <v>1</v>
      </c>
      <c r="X1532">
        <v>1.2404299999999999</v>
      </c>
      <c r="Y1532">
        <v>0.13871</v>
      </c>
      <c r="Z1532">
        <v>0.13871</v>
      </c>
      <c r="AA1532">
        <v>0</v>
      </c>
      <c r="AB1532">
        <v>0.26616000000000001</v>
      </c>
      <c r="AC1532">
        <v>1.73047</v>
      </c>
      <c r="AD1532">
        <v>0.28910000000000002</v>
      </c>
      <c r="AE1532">
        <v>0.67729099999999998</v>
      </c>
      <c r="AH1532">
        <v>5.8890399999999996</v>
      </c>
      <c r="AI1532">
        <v>-0.138103</v>
      </c>
      <c r="AJ1532">
        <v>-0.271449</v>
      </c>
      <c r="AK1532">
        <v>999</v>
      </c>
      <c r="AO1532" t="s">
        <v>8853</v>
      </c>
    </row>
    <row r="1533" spans="1:41" x14ac:dyDescent="0.45">
      <c r="A1533" t="s">
        <v>8854</v>
      </c>
      <c r="C1533">
        <v>3</v>
      </c>
      <c r="D1533">
        <v>4</v>
      </c>
      <c r="F1533">
        <v>5.1888699999999996</v>
      </c>
      <c r="G1533">
        <v>40</v>
      </c>
      <c r="H1533">
        <v>1</v>
      </c>
      <c r="K1533">
        <v>50.3</v>
      </c>
      <c r="L1533">
        <v>230</v>
      </c>
      <c r="M1533">
        <v>54</v>
      </c>
      <c r="N1533">
        <v>31</v>
      </c>
      <c r="O1533">
        <v>29</v>
      </c>
      <c r="P1533">
        <v>6</v>
      </c>
      <c r="Q1533">
        <v>22</v>
      </c>
      <c r="R1533">
        <v>1</v>
      </c>
      <c r="S1533">
        <v>7</v>
      </c>
      <c r="T1533">
        <v>40</v>
      </c>
      <c r="U1533">
        <v>7.1570600000000004</v>
      </c>
      <c r="V1533">
        <v>3.9363800000000002</v>
      </c>
      <c r="W1533">
        <v>1.8181799999999999</v>
      </c>
      <c r="X1533">
        <v>1.0735600000000001</v>
      </c>
      <c r="Y1533">
        <v>0.17391300000000001</v>
      </c>
      <c r="Z1533">
        <v>9.5652200000000007E-2</v>
      </c>
      <c r="AA1533">
        <v>7.82608762383461E-2</v>
      </c>
      <c r="AB1533">
        <v>0.26865699999999998</v>
      </c>
      <c r="AC1533">
        <v>1.5109300000000001</v>
      </c>
      <c r="AD1533">
        <v>0.30967699999999998</v>
      </c>
      <c r="AE1533">
        <v>0.66568000000000005</v>
      </c>
      <c r="AH1533">
        <v>4.9448999999999996</v>
      </c>
      <c r="AI1533">
        <v>-0.138956</v>
      </c>
      <c r="AJ1533">
        <v>-0.141653</v>
      </c>
      <c r="AK1533">
        <v>999</v>
      </c>
      <c r="AO1533" t="s">
        <v>8855</v>
      </c>
    </row>
    <row r="1534" spans="1:41" x14ac:dyDescent="0.45">
      <c r="A1534" t="s">
        <v>8856</v>
      </c>
      <c r="B1534" t="s">
        <v>56</v>
      </c>
      <c r="C1534">
        <v>2</v>
      </c>
      <c r="D1534">
        <v>4</v>
      </c>
      <c r="F1534">
        <v>4.9668900000000002</v>
      </c>
      <c r="G1534">
        <v>35</v>
      </c>
      <c r="H1534">
        <v>0</v>
      </c>
      <c r="K1534">
        <v>45.3</v>
      </c>
      <c r="L1534">
        <v>204</v>
      </c>
      <c r="M1534">
        <v>50</v>
      </c>
      <c r="N1534">
        <v>27</v>
      </c>
      <c r="O1534">
        <v>25</v>
      </c>
      <c r="P1534">
        <v>6</v>
      </c>
      <c r="Q1534">
        <v>18</v>
      </c>
      <c r="R1534">
        <v>1</v>
      </c>
      <c r="S1534">
        <v>2</v>
      </c>
      <c r="T1534">
        <v>30</v>
      </c>
      <c r="U1534">
        <v>5.9602700000000004</v>
      </c>
      <c r="V1534">
        <v>3.5761599999999998</v>
      </c>
      <c r="W1534">
        <v>1.6666700000000001</v>
      </c>
      <c r="X1534">
        <v>1.1920500000000001</v>
      </c>
      <c r="Y1534">
        <v>0.147059</v>
      </c>
      <c r="Z1534">
        <v>8.8235300000000003E-2</v>
      </c>
      <c r="AA1534">
        <v>5.88235333561897E-2</v>
      </c>
      <c r="AB1534">
        <v>0.27173900000000001</v>
      </c>
      <c r="AC1534">
        <v>1.5011000000000001</v>
      </c>
      <c r="AD1534">
        <v>0.29729699999999998</v>
      </c>
      <c r="AE1534">
        <v>0.68791899999999995</v>
      </c>
      <c r="AH1534">
        <v>4.97689</v>
      </c>
      <c r="AI1534">
        <v>-0.13956399999999999</v>
      </c>
      <c r="AJ1534">
        <v>-0.18914300000000001</v>
      </c>
      <c r="AK1534">
        <v>999</v>
      </c>
      <c r="AO1534" t="s">
        <v>8857</v>
      </c>
    </row>
    <row r="1535" spans="1:41" x14ac:dyDescent="0.45">
      <c r="A1535" t="s">
        <v>8858</v>
      </c>
      <c r="C1535">
        <v>1</v>
      </c>
      <c r="D1535">
        <v>3</v>
      </c>
      <c r="F1535">
        <v>5.4408099999999999</v>
      </c>
      <c r="G1535">
        <v>34</v>
      </c>
      <c r="H1535">
        <v>3</v>
      </c>
      <c r="K1535">
        <v>39.700000000000003</v>
      </c>
      <c r="L1535">
        <v>180</v>
      </c>
      <c r="M1535">
        <v>41</v>
      </c>
      <c r="N1535">
        <v>26</v>
      </c>
      <c r="O1535">
        <v>24</v>
      </c>
      <c r="P1535">
        <v>7</v>
      </c>
      <c r="Q1535">
        <v>19</v>
      </c>
      <c r="R1535">
        <v>0</v>
      </c>
      <c r="S1535">
        <v>4</v>
      </c>
      <c r="T1535">
        <v>37</v>
      </c>
      <c r="U1535">
        <v>8.3879099999999998</v>
      </c>
      <c r="V1535">
        <v>4.3072999999999997</v>
      </c>
      <c r="W1535">
        <v>1.94737</v>
      </c>
      <c r="X1535">
        <v>1.5869</v>
      </c>
      <c r="Y1535">
        <v>0.20555599999999999</v>
      </c>
      <c r="Z1535">
        <v>0.105556</v>
      </c>
      <c r="AA1535">
        <v>0.10000000149011599</v>
      </c>
      <c r="AB1535">
        <v>0.26114599999999999</v>
      </c>
      <c r="AC1535">
        <v>1.5113399999999999</v>
      </c>
      <c r="AD1535">
        <v>0.30088500000000001</v>
      </c>
      <c r="AE1535">
        <v>0.67729099999999998</v>
      </c>
      <c r="AH1535">
        <v>5.4212899999999999</v>
      </c>
      <c r="AI1535">
        <v>-0.139686</v>
      </c>
      <c r="AJ1535">
        <v>-0.25619700000000001</v>
      </c>
      <c r="AK1535">
        <v>999</v>
      </c>
      <c r="AO1535">
        <v>16958</v>
      </c>
    </row>
    <row r="1536" spans="1:41" x14ac:dyDescent="0.45">
      <c r="A1536" t="s">
        <v>8859</v>
      </c>
      <c r="B1536" t="s">
        <v>191</v>
      </c>
      <c r="C1536">
        <v>2</v>
      </c>
      <c r="D1536">
        <v>3</v>
      </c>
      <c r="F1536">
        <v>4.7368399999999999</v>
      </c>
      <c r="G1536">
        <v>26</v>
      </c>
      <c r="H1536">
        <v>3</v>
      </c>
      <c r="K1536">
        <v>38</v>
      </c>
      <c r="L1536">
        <v>172</v>
      </c>
      <c r="M1536">
        <v>36</v>
      </c>
      <c r="N1536">
        <v>21</v>
      </c>
      <c r="O1536">
        <v>20</v>
      </c>
      <c r="P1536">
        <v>5</v>
      </c>
      <c r="Q1536">
        <v>21</v>
      </c>
      <c r="R1536">
        <v>0</v>
      </c>
      <c r="S1536">
        <v>3</v>
      </c>
      <c r="T1536">
        <v>32</v>
      </c>
      <c r="U1536">
        <v>7.5789499999999999</v>
      </c>
      <c r="V1536">
        <v>4.9736799999999999</v>
      </c>
      <c r="W1536">
        <v>1.5238100000000001</v>
      </c>
      <c r="X1536">
        <v>1.18421</v>
      </c>
      <c r="Y1536">
        <v>0.18604699999999999</v>
      </c>
      <c r="Z1536">
        <v>0.12209299999999999</v>
      </c>
      <c r="AA1536">
        <v>6.3953489065170205E-2</v>
      </c>
      <c r="AB1536">
        <v>0.24324299999999999</v>
      </c>
      <c r="AC1536">
        <v>1.5</v>
      </c>
      <c r="AD1536">
        <v>0.279279</v>
      </c>
      <c r="AE1536">
        <v>0.72</v>
      </c>
      <c r="AH1536">
        <v>5.1760900000000003</v>
      </c>
      <c r="AI1536">
        <v>-0.14067399999999999</v>
      </c>
      <c r="AJ1536">
        <v>8.9325699999999994E-2</v>
      </c>
      <c r="AK1536">
        <v>999</v>
      </c>
      <c r="AO1536" t="s">
        <v>8860</v>
      </c>
    </row>
    <row r="1537" spans="1:41" x14ac:dyDescent="0.45">
      <c r="A1537" t="s">
        <v>8861</v>
      </c>
      <c r="B1537" t="s">
        <v>16</v>
      </c>
      <c r="C1537">
        <v>3</v>
      </c>
      <c r="D1537">
        <v>3</v>
      </c>
      <c r="F1537">
        <v>4.5695399999999999</v>
      </c>
      <c r="G1537">
        <v>35</v>
      </c>
      <c r="H1537">
        <v>0</v>
      </c>
      <c r="K1537">
        <v>45.3</v>
      </c>
      <c r="L1537">
        <v>201</v>
      </c>
      <c r="M1537">
        <v>44</v>
      </c>
      <c r="N1537">
        <v>25</v>
      </c>
      <c r="O1537">
        <v>23</v>
      </c>
      <c r="P1537">
        <v>6</v>
      </c>
      <c r="Q1537">
        <v>21</v>
      </c>
      <c r="R1537">
        <v>1</v>
      </c>
      <c r="S1537">
        <v>3</v>
      </c>
      <c r="T1537">
        <v>42</v>
      </c>
      <c r="U1537">
        <v>8.3443699999999996</v>
      </c>
      <c r="V1537">
        <v>4.1721899999999996</v>
      </c>
      <c r="W1537">
        <v>2</v>
      </c>
      <c r="X1537">
        <v>1.1920500000000001</v>
      </c>
      <c r="Y1537">
        <v>0.208955</v>
      </c>
      <c r="Z1537">
        <v>0.104478</v>
      </c>
      <c r="AA1537">
        <v>0.104477614164352</v>
      </c>
      <c r="AB1537">
        <v>0.248588</v>
      </c>
      <c r="AC1537">
        <v>1.4348799999999999</v>
      </c>
      <c r="AD1537">
        <v>0.294574</v>
      </c>
      <c r="AE1537">
        <v>0.70671399999999995</v>
      </c>
      <c r="AH1537">
        <v>4.7119900000000001</v>
      </c>
      <c r="AI1537">
        <v>-0.14069200000000001</v>
      </c>
      <c r="AJ1537">
        <v>-9.6567299999999995E-2</v>
      </c>
      <c r="AK1537">
        <v>999</v>
      </c>
      <c r="AO1537">
        <v>24937</v>
      </c>
    </row>
    <row r="1538" spans="1:41" x14ac:dyDescent="0.45">
      <c r="A1538" t="s">
        <v>8862</v>
      </c>
      <c r="B1538" t="s">
        <v>191</v>
      </c>
      <c r="C1538">
        <v>4</v>
      </c>
      <c r="D1538">
        <v>4</v>
      </c>
      <c r="F1538">
        <v>4.2452800000000002</v>
      </c>
      <c r="G1538">
        <v>54</v>
      </c>
      <c r="H1538">
        <v>0</v>
      </c>
      <c r="K1538">
        <v>53</v>
      </c>
      <c r="L1538">
        <v>232</v>
      </c>
      <c r="M1538">
        <v>47</v>
      </c>
      <c r="N1538">
        <v>27</v>
      </c>
      <c r="O1538">
        <v>25</v>
      </c>
      <c r="P1538">
        <v>7</v>
      </c>
      <c r="Q1538">
        <v>26</v>
      </c>
      <c r="R1538">
        <v>1</v>
      </c>
      <c r="S1538">
        <v>5</v>
      </c>
      <c r="T1538">
        <v>53</v>
      </c>
      <c r="U1538">
        <v>9</v>
      </c>
      <c r="V1538">
        <v>4.4150900000000002</v>
      </c>
      <c r="W1538">
        <v>2.0384600000000002</v>
      </c>
      <c r="X1538">
        <v>1.18868</v>
      </c>
      <c r="Y1538">
        <v>0.22844800000000001</v>
      </c>
      <c r="Z1538">
        <v>0.112069</v>
      </c>
      <c r="AA1538">
        <v>0.11637930572032899</v>
      </c>
      <c r="AB1538">
        <v>0.23383100000000001</v>
      </c>
      <c r="AC1538">
        <v>1.3773599999999999</v>
      </c>
      <c r="AD1538">
        <v>0.283688</v>
      </c>
      <c r="AE1538">
        <v>0.72784800000000005</v>
      </c>
      <c r="AH1538">
        <v>4.7267400000000004</v>
      </c>
      <c r="AI1538">
        <v>-0.14138999999999999</v>
      </c>
      <c r="AJ1538">
        <v>0.14641000000000001</v>
      </c>
      <c r="AK1538">
        <v>999</v>
      </c>
      <c r="AO1538">
        <v>15514</v>
      </c>
    </row>
    <row r="1539" spans="1:41" x14ac:dyDescent="0.45">
      <c r="A1539" t="s">
        <v>7611</v>
      </c>
      <c r="B1539" t="s">
        <v>107</v>
      </c>
      <c r="C1539">
        <v>2</v>
      </c>
      <c r="D1539">
        <v>1</v>
      </c>
      <c r="F1539">
        <v>4.5308900000000003</v>
      </c>
      <c r="G1539">
        <v>48</v>
      </c>
      <c r="H1539">
        <v>0</v>
      </c>
      <c r="K1539">
        <v>43.7</v>
      </c>
      <c r="L1539">
        <v>192</v>
      </c>
      <c r="M1539">
        <v>40</v>
      </c>
      <c r="N1539">
        <v>24</v>
      </c>
      <c r="O1539">
        <v>22</v>
      </c>
      <c r="P1539">
        <v>6</v>
      </c>
      <c r="Q1539">
        <v>25</v>
      </c>
      <c r="R1539">
        <v>3</v>
      </c>
      <c r="S1539">
        <v>2</v>
      </c>
      <c r="T1539">
        <v>44</v>
      </c>
      <c r="U1539">
        <v>9.0617800000000006</v>
      </c>
      <c r="V1539">
        <v>5.1487400000000001</v>
      </c>
      <c r="W1539">
        <v>1.76</v>
      </c>
      <c r="X1539">
        <v>1.2357</v>
      </c>
      <c r="Y1539">
        <v>0.22916700000000001</v>
      </c>
      <c r="Z1539">
        <v>0.13020799999999999</v>
      </c>
      <c r="AA1539">
        <v>9.8958343267440796E-2</v>
      </c>
      <c r="AB1539">
        <v>0.242424</v>
      </c>
      <c r="AC1539">
        <v>1.4874099999999999</v>
      </c>
      <c r="AD1539">
        <v>0.29565200000000003</v>
      </c>
      <c r="AE1539">
        <v>0.72438199999999997</v>
      </c>
      <c r="AH1539">
        <v>4.8797499999999996</v>
      </c>
      <c r="AI1539">
        <v>-0.14160300000000001</v>
      </c>
      <c r="AJ1539">
        <v>4.6335000000000001E-2</v>
      </c>
      <c r="AK1539">
        <v>999</v>
      </c>
      <c r="AO1539">
        <v>10058</v>
      </c>
    </row>
    <row r="1540" spans="1:41" x14ac:dyDescent="0.45">
      <c r="A1540" t="s">
        <v>8863</v>
      </c>
      <c r="B1540" t="s">
        <v>70</v>
      </c>
      <c r="C1540">
        <v>2</v>
      </c>
      <c r="D1540">
        <v>3</v>
      </c>
      <c r="F1540">
        <v>4.4695299999999998</v>
      </c>
      <c r="G1540">
        <v>35</v>
      </c>
      <c r="H1540">
        <v>0</v>
      </c>
      <c r="K1540">
        <v>44.3</v>
      </c>
      <c r="L1540">
        <v>199</v>
      </c>
      <c r="M1540">
        <v>40</v>
      </c>
      <c r="N1540">
        <v>24</v>
      </c>
      <c r="O1540">
        <v>22</v>
      </c>
      <c r="P1540">
        <v>5</v>
      </c>
      <c r="Q1540">
        <v>25</v>
      </c>
      <c r="R1540">
        <v>1</v>
      </c>
      <c r="S1540">
        <v>4</v>
      </c>
      <c r="T1540">
        <v>44</v>
      </c>
      <c r="U1540">
        <v>8.9390499999999999</v>
      </c>
      <c r="V1540">
        <v>5.0790100000000002</v>
      </c>
      <c r="W1540">
        <v>1.76</v>
      </c>
      <c r="X1540">
        <v>1.0158</v>
      </c>
      <c r="Y1540">
        <v>0.221106</v>
      </c>
      <c r="Z1540">
        <v>0.12562799999999999</v>
      </c>
      <c r="AA1540">
        <v>9.5477387309074402E-2</v>
      </c>
      <c r="AB1540">
        <v>0.235294</v>
      </c>
      <c r="AC1540">
        <v>1.4672700000000001</v>
      </c>
      <c r="AD1540">
        <v>0.28925600000000001</v>
      </c>
      <c r="AE1540">
        <v>0.706897</v>
      </c>
      <c r="AH1540">
        <v>4.6997400000000003</v>
      </c>
      <c r="AI1540">
        <v>-0.14178199999999999</v>
      </c>
      <c r="AJ1540">
        <v>-0.116547</v>
      </c>
      <c r="AK1540">
        <v>999</v>
      </c>
      <c r="AO1540" t="s">
        <v>8864</v>
      </c>
    </row>
    <row r="1541" spans="1:41" x14ac:dyDescent="0.45">
      <c r="A1541" t="s">
        <v>8865</v>
      </c>
      <c r="B1541" t="s">
        <v>42</v>
      </c>
      <c r="C1541">
        <v>1</v>
      </c>
      <c r="D1541">
        <v>2</v>
      </c>
      <c r="F1541">
        <v>5.0121099999999998</v>
      </c>
      <c r="G1541">
        <v>28</v>
      </c>
      <c r="H1541">
        <v>0</v>
      </c>
      <c r="K1541">
        <v>41.3</v>
      </c>
      <c r="L1541">
        <v>187</v>
      </c>
      <c r="M1541">
        <v>41</v>
      </c>
      <c r="N1541">
        <v>25</v>
      </c>
      <c r="O1541">
        <v>23</v>
      </c>
      <c r="P1541">
        <v>6</v>
      </c>
      <c r="Q1541">
        <v>19</v>
      </c>
      <c r="R1541">
        <v>0</v>
      </c>
      <c r="S1541">
        <v>5</v>
      </c>
      <c r="T1541">
        <v>39</v>
      </c>
      <c r="U1541">
        <v>8.4987899999999996</v>
      </c>
      <c r="V1541">
        <v>4.1404399999999999</v>
      </c>
      <c r="W1541">
        <v>2.0526300000000002</v>
      </c>
      <c r="X1541">
        <v>1.30751</v>
      </c>
      <c r="Y1541">
        <v>0.20855599999999999</v>
      </c>
      <c r="Z1541">
        <v>0.101604</v>
      </c>
      <c r="AA1541">
        <v>0.106951870024204</v>
      </c>
      <c r="AB1541">
        <v>0.25153399999999998</v>
      </c>
      <c r="AC1541">
        <v>1.45278</v>
      </c>
      <c r="AD1541">
        <v>0.29660999999999998</v>
      </c>
      <c r="AE1541">
        <v>0.67829499999999998</v>
      </c>
      <c r="AH1541">
        <v>4.99838</v>
      </c>
      <c r="AI1541">
        <v>-0.141847</v>
      </c>
      <c r="AJ1541">
        <v>-0.216666</v>
      </c>
      <c r="AK1541">
        <v>999</v>
      </c>
      <c r="AO1541" t="s">
        <v>8866</v>
      </c>
    </row>
    <row r="1542" spans="1:41" x14ac:dyDescent="0.45">
      <c r="A1542" t="s">
        <v>8867</v>
      </c>
      <c r="C1542">
        <v>2</v>
      </c>
      <c r="D1542">
        <v>3</v>
      </c>
      <c r="F1542">
        <v>5.3943199999999996</v>
      </c>
      <c r="G1542">
        <v>27</v>
      </c>
      <c r="H1542">
        <v>1</v>
      </c>
      <c r="K1542">
        <v>31.7</v>
      </c>
      <c r="L1542">
        <v>144</v>
      </c>
      <c r="M1542">
        <v>33</v>
      </c>
      <c r="N1542">
        <v>20</v>
      </c>
      <c r="O1542">
        <v>19</v>
      </c>
      <c r="P1542">
        <v>4</v>
      </c>
      <c r="Q1542">
        <v>16</v>
      </c>
      <c r="R1542">
        <v>2</v>
      </c>
      <c r="S1542">
        <v>2</v>
      </c>
      <c r="T1542">
        <v>22</v>
      </c>
      <c r="U1542">
        <v>6.2460599999999999</v>
      </c>
      <c r="V1542">
        <v>4.5425899999999997</v>
      </c>
      <c r="W1542">
        <v>1.375</v>
      </c>
      <c r="X1542">
        <v>1.13565</v>
      </c>
      <c r="Y1542">
        <v>0.152778</v>
      </c>
      <c r="Z1542">
        <v>0.111111</v>
      </c>
      <c r="AA1542">
        <v>4.1666664183139801E-2</v>
      </c>
      <c r="AB1542">
        <v>0.261905</v>
      </c>
      <c r="AC1542">
        <v>1.5457399999999999</v>
      </c>
      <c r="AD1542">
        <v>0.28999999999999998</v>
      </c>
      <c r="AE1542">
        <v>0.66820299999999999</v>
      </c>
      <c r="AH1542">
        <v>5.2108800000000004</v>
      </c>
      <c r="AI1542">
        <v>-0.143015</v>
      </c>
      <c r="AJ1542">
        <v>-0.25830500000000001</v>
      </c>
      <c r="AK1542">
        <v>999</v>
      </c>
      <c r="AO1542">
        <v>19881</v>
      </c>
    </row>
    <row r="1543" spans="1:41" x14ac:dyDescent="0.45">
      <c r="A1543" t="s">
        <v>8868</v>
      </c>
      <c r="C1543">
        <v>2</v>
      </c>
      <c r="D1543">
        <v>3</v>
      </c>
      <c r="F1543">
        <v>5.4037300000000004</v>
      </c>
      <c r="G1543">
        <v>29</v>
      </c>
      <c r="H1543">
        <v>2</v>
      </c>
      <c r="K1543">
        <v>48.3</v>
      </c>
      <c r="L1543">
        <v>219</v>
      </c>
      <c r="M1543">
        <v>56</v>
      </c>
      <c r="N1543">
        <v>31</v>
      </c>
      <c r="O1543">
        <v>29</v>
      </c>
      <c r="P1543">
        <v>8</v>
      </c>
      <c r="Q1543">
        <v>21</v>
      </c>
      <c r="R1543">
        <v>0</v>
      </c>
      <c r="S1543">
        <v>1</v>
      </c>
      <c r="T1543">
        <v>31</v>
      </c>
      <c r="U1543">
        <v>5.7763999999999998</v>
      </c>
      <c r="V1543">
        <v>3.9130400000000001</v>
      </c>
      <c r="W1543">
        <v>1.4761899999999999</v>
      </c>
      <c r="X1543">
        <v>1.49068</v>
      </c>
      <c r="Y1543">
        <v>0.14155300000000001</v>
      </c>
      <c r="Z1543">
        <v>9.5890400000000001E-2</v>
      </c>
      <c r="AA1543">
        <v>4.5662097632884903E-2</v>
      </c>
      <c r="AB1543">
        <v>0.28426400000000002</v>
      </c>
      <c r="AC1543">
        <v>1.5942000000000001</v>
      </c>
      <c r="AD1543">
        <v>0.30379699999999998</v>
      </c>
      <c r="AE1543">
        <v>0.69908800000000004</v>
      </c>
      <c r="AH1543">
        <v>5.4910699999999997</v>
      </c>
      <c r="AI1543">
        <v>-0.14351</v>
      </c>
      <c r="AJ1543">
        <v>0.10770399999999999</v>
      </c>
      <c r="AK1543">
        <v>999</v>
      </c>
      <c r="AO1543" t="s">
        <v>8869</v>
      </c>
    </row>
    <row r="1544" spans="1:41" x14ac:dyDescent="0.45">
      <c r="A1544" t="s">
        <v>8870</v>
      </c>
      <c r="C1544">
        <v>2</v>
      </c>
      <c r="D1544">
        <v>4</v>
      </c>
      <c r="F1544">
        <v>5.0310600000000001</v>
      </c>
      <c r="G1544">
        <v>40</v>
      </c>
      <c r="H1544">
        <v>1</v>
      </c>
      <c r="K1544">
        <v>48.3</v>
      </c>
      <c r="L1544">
        <v>226</v>
      </c>
      <c r="M1544">
        <v>43</v>
      </c>
      <c r="N1544">
        <v>29</v>
      </c>
      <c r="O1544">
        <v>27</v>
      </c>
      <c r="P1544">
        <v>6</v>
      </c>
      <c r="Q1544">
        <v>35</v>
      </c>
      <c r="R1544">
        <v>0</v>
      </c>
      <c r="S1544">
        <v>5</v>
      </c>
      <c r="T1544">
        <v>58</v>
      </c>
      <c r="U1544">
        <v>10.807499999999999</v>
      </c>
      <c r="V1544">
        <v>6.5217400000000003</v>
      </c>
      <c r="W1544">
        <v>1.6571400000000001</v>
      </c>
      <c r="X1544">
        <v>1.1180099999999999</v>
      </c>
      <c r="Y1544">
        <v>0.256637</v>
      </c>
      <c r="Z1544">
        <v>0.154867</v>
      </c>
      <c r="AA1544">
        <v>0.101769894361495</v>
      </c>
      <c r="AB1544">
        <v>0.231183</v>
      </c>
      <c r="AC1544">
        <v>1.6149100000000001</v>
      </c>
      <c r="AD1544">
        <v>0.30327900000000002</v>
      </c>
      <c r="AE1544">
        <v>0.70402299999999995</v>
      </c>
      <c r="AH1544">
        <v>4.9527599999999996</v>
      </c>
      <c r="AI1544">
        <v>-0.14382600000000001</v>
      </c>
      <c r="AJ1544">
        <v>-0.16123299999999999</v>
      </c>
      <c r="AK1544">
        <v>999</v>
      </c>
      <c r="AO1544" t="s">
        <v>8871</v>
      </c>
    </row>
    <row r="1545" spans="1:41" x14ac:dyDescent="0.45">
      <c r="A1545" t="s">
        <v>7576</v>
      </c>
      <c r="B1545" t="s">
        <v>309</v>
      </c>
      <c r="C1545">
        <v>3</v>
      </c>
      <c r="D1545">
        <v>4</v>
      </c>
      <c r="F1545">
        <v>5.4418600000000001</v>
      </c>
      <c r="G1545">
        <v>33</v>
      </c>
      <c r="H1545">
        <v>1</v>
      </c>
      <c r="K1545">
        <v>43</v>
      </c>
      <c r="L1545">
        <v>196</v>
      </c>
      <c r="M1545">
        <v>47</v>
      </c>
      <c r="N1545">
        <v>28</v>
      </c>
      <c r="O1545">
        <v>26</v>
      </c>
      <c r="P1545">
        <v>7</v>
      </c>
      <c r="Q1545">
        <v>20</v>
      </c>
      <c r="R1545">
        <v>1</v>
      </c>
      <c r="S1545">
        <v>3</v>
      </c>
      <c r="T1545">
        <v>34</v>
      </c>
      <c r="U1545">
        <v>7.1162799999999997</v>
      </c>
      <c r="V1545">
        <v>4.1860499999999998</v>
      </c>
      <c r="W1545">
        <v>1.7</v>
      </c>
      <c r="X1545">
        <v>1.46512</v>
      </c>
      <c r="Y1545">
        <v>0.17346900000000001</v>
      </c>
      <c r="Z1545">
        <v>0.10204100000000001</v>
      </c>
      <c r="AA1545">
        <v>7.1428574621677399E-2</v>
      </c>
      <c r="AB1545">
        <v>0.27167599999999997</v>
      </c>
      <c r="AC1545">
        <v>1.5581400000000001</v>
      </c>
      <c r="AD1545">
        <v>0.30303000000000002</v>
      </c>
      <c r="AE1545">
        <v>0.68181800000000004</v>
      </c>
      <c r="AH1545">
        <v>5.3945800000000004</v>
      </c>
      <c r="AI1545">
        <v>-0.14424400000000001</v>
      </c>
      <c r="AJ1545">
        <v>3.3355400000000001E-3</v>
      </c>
      <c r="AK1545">
        <v>999</v>
      </c>
      <c r="AO1545">
        <v>19558</v>
      </c>
    </row>
    <row r="1546" spans="1:41" x14ac:dyDescent="0.45">
      <c r="A1546" t="s">
        <v>8872</v>
      </c>
      <c r="B1546" t="s">
        <v>155</v>
      </c>
      <c r="C1546">
        <v>2</v>
      </c>
      <c r="D1546">
        <v>4</v>
      </c>
      <c r="F1546">
        <v>5.2758599999999998</v>
      </c>
      <c r="G1546">
        <v>26</v>
      </c>
      <c r="H1546">
        <v>5</v>
      </c>
      <c r="K1546">
        <v>58</v>
      </c>
      <c r="L1546">
        <v>268</v>
      </c>
      <c r="M1546">
        <v>55</v>
      </c>
      <c r="N1546">
        <v>36</v>
      </c>
      <c r="O1546">
        <v>34</v>
      </c>
      <c r="P1546">
        <v>7</v>
      </c>
      <c r="Q1546">
        <v>36</v>
      </c>
      <c r="R1546">
        <v>0</v>
      </c>
      <c r="S1546">
        <v>7</v>
      </c>
      <c r="T1546">
        <v>52</v>
      </c>
      <c r="U1546">
        <v>8.0689700000000002</v>
      </c>
      <c r="V1546">
        <v>5.5862100000000003</v>
      </c>
      <c r="W1546">
        <v>1.4444399999999999</v>
      </c>
      <c r="X1546">
        <v>1.0862099999999999</v>
      </c>
      <c r="Y1546">
        <v>0.19403000000000001</v>
      </c>
      <c r="Z1546">
        <v>0.134328</v>
      </c>
      <c r="AA1546">
        <v>5.9701487421989399E-2</v>
      </c>
      <c r="AB1546">
        <v>0.24444399999999999</v>
      </c>
      <c r="AC1546">
        <v>1.56897</v>
      </c>
      <c r="AD1546">
        <v>0.289157</v>
      </c>
      <c r="AE1546">
        <v>0.67734000000000005</v>
      </c>
      <c r="AH1546">
        <v>5.2550400000000002</v>
      </c>
      <c r="AI1546">
        <v>-0.14444299999999999</v>
      </c>
      <c r="AJ1546">
        <v>1.35327E-3</v>
      </c>
      <c r="AK1546">
        <v>999</v>
      </c>
      <c r="AO1546" t="s">
        <v>8873</v>
      </c>
    </row>
    <row r="1547" spans="1:41" x14ac:dyDescent="0.45">
      <c r="A1547" t="s">
        <v>8874</v>
      </c>
      <c r="B1547" t="s">
        <v>269</v>
      </c>
      <c r="C1547">
        <v>1</v>
      </c>
      <c r="D1547">
        <v>2</v>
      </c>
      <c r="F1547">
        <v>4.9347300000000001</v>
      </c>
      <c r="G1547">
        <v>28</v>
      </c>
      <c r="H1547">
        <v>3</v>
      </c>
      <c r="K1547">
        <v>38.299999999999997</v>
      </c>
      <c r="L1547">
        <v>178</v>
      </c>
      <c r="M1547">
        <v>35</v>
      </c>
      <c r="N1547">
        <v>22</v>
      </c>
      <c r="O1547">
        <v>21</v>
      </c>
      <c r="P1547">
        <v>5</v>
      </c>
      <c r="Q1547">
        <v>29</v>
      </c>
      <c r="R1547">
        <v>0</v>
      </c>
      <c r="S1547">
        <v>1</v>
      </c>
      <c r="T1547">
        <v>39</v>
      </c>
      <c r="U1547">
        <v>9.1644900000000007</v>
      </c>
      <c r="V1547">
        <v>6.8146199999999997</v>
      </c>
      <c r="W1547">
        <v>1.34483</v>
      </c>
      <c r="X1547">
        <v>1.17493</v>
      </c>
      <c r="Y1547">
        <v>0.21910099999999999</v>
      </c>
      <c r="Z1547">
        <v>0.16292100000000001</v>
      </c>
      <c r="AA1547">
        <v>5.6179776787757797E-2</v>
      </c>
      <c r="AB1547">
        <v>0.236486</v>
      </c>
      <c r="AC1547">
        <v>1.6710199999999999</v>
      </c>
      <c r="AD1547">
        <v>0.288462</v>
      </c>
      <c r="AE1547">
        <v>0.736842</v>
      </c>
      <c r="AH1547">
        <v>5.2654800000000002</v>
      </c>
      <c r="AI1547">
        <v>-0.14563699999999999</v>
      </c>
      <c r="AJ1547">
        <v>7.1391900000000001E-3</v>
      </c>
      <c r="AK1547">
        <v>999</v>
      </c>
      <c r="AO1547" t="s">
        <v>8875</v>
      </c>
    </row>
    <row r="1548" spans="1:41" x14ac:dyDescent="0.45">
      <c r="A1548" t="s">
        <v>7264</v>
      </c>
      <c r="B1548" t="s">
        <v>21</v>
      </c>
      <c r="C1548">
        <v>3</v>
      </c>
      <c r="D1548">
        <v>4</v>
      </c>
      <c r="F1548">
        <v>5.5878500000000004</v>
      </c>
      <c r="G1548">
        <v>17</v>
      </c>
      <c r="H1548">
        <v>13</v>
      </c>
      <c r="K1548">
        <v>75.7</v>
      </c>
      <c r="L1548">
        <v>345</v>
      </c>
      <c r="M1548">
        <v>88</v>
      </c>
      <c r="N1548">
        <v>50</v>
      </c>
      <c r="O1548">
        <v>47</v>
      </c>
      <c r="P1548">
        <v>14</v>
      </c>
      <c r="Q1548">
        <v>32</v>
      </c>
      <c r="R1548">
        <v>0</v>
      </c>
      <c r="S1548">
        <v>1</v>
      </c>
      <c r="T1548">
        <v>54</v>
      </c>
      <c r="U1548">
        <v>6.4200799999999996</v>
      </c>
      <c r="V1548">
        <v>3.8044899999999999</v>
      </c>
      <c r="W1548">
        <v>1.6875</v>
      </c>
      <c r="X1548">
        <v>1.6644699999999999</v>
      </c>
      <c r="Y1548">
        <v>0.15652199999999999</v>
      </c>
      <c r="Z1548">
        <v>9.2753600000000005E-2</v>
      </c>
      <c r="AA1548">
        <v>6.3768111169338199E-2</v>
      </c>
      <c r="AB1548">
        <v>0.282051</v>
      </c>
      <c r="AC1548">
        <v>1.5851999999999999</v>
      </c>
      <c r="AD1548">
        <v>0.30327900000000002</v>
      </c>
      <c r="AE1548">
        <v>0.69721100000000003</v>
      </c>
      <c r="AH1548">
        <v>5.5403799999999999</v>
      </c>
      <c r="AI1548">
        <v>-0.14635400000000001</v>
      </c>
      <c r="AJ1548">
        <v>-0.24798400000000001</v>
      </c>
      <c r="AK1548">
        <v>999</v>
      </c>
      <c r="AO1548">
        <v>6175</v>
      </c>
    </row>
    <row r="1549" spans="1:41" x14ac:dyDescent="0.45">
      <c r="A1549" t="s">
        <v>8876</v>
      </c>
      <c r="B1549" t="s">
        <v>104</v>
      </c>
      <c r="C1549">
        <v>3</v>
      </c>
      <c r="D1549">
        <v>4</v>
      </c>
      <c r="F1549">
        <v>5</v>
      </c>
      <c r="G1549">
        <v>38</v>
      </c>
      <c r="H1549">
        <v>1</v>
      </c>
      <c r="K1549">
        <v>45</v>
      </c>
      <c r="L1549">
        <v>205</v>
      </c>
      <c r="M1549">
        <v>44</v>
      </c>
      <c r="N1549">
        <v>27</v>
      </c>
      <c r="O1549">
        <v>25</v>
      </c>
      <c r="P1549">
        <v>7</v>
      </c>
      <c r="Q1549">
        <v>24</v>
      </c>
      <c r="R1549">
        <v>1</v>
      </c>
      <c r="S1549">
        <v>4</v>
      </c>
      <c r="T1549">
        <v>44</v>
      </c>
      <c r="U1549">
        <v>8.8000000000000007</v>
      </c>
      <c r="V1549">
        <v>4.8</v>
      </c>
      <c r="W1549">
        <v>1.8333299999999999</v>
      </c>
      <c r="X1549">
        <v>1.4</v>
      </c>
      <c r="Y1549">
        <v>0.21463399999999999</v>
      </c>
      <c r="Z1549">
        <v>0.117073</v>
      </c>
      <c r="AA1549">
        <v>9.7560979425907093E-2</v>
      </c>
      <c r="AB1549">
        <v>0.248588</v>
      </c>
      <c r="AC1549">
        <v>1.51111</v>
      </c>
      <c r="AD1549">
        <v>0.293651</v>
      </c>
      <c r="AE1549">
        <v>0.70446699999999995</v>
      </c>
      <c r="AH1549">
        <v>5.1883699999999999</v>
      </c>
      <c r="AI1549">
        <v>-0.14746699999999999</v>
      </c>
      <c r="AJ1549">
        <v>-0.18330399999999999</v>
      </c>
      <c r="AK1549">
        <v>999</v>
      </c>
      <c r="AO1549">
        <v>25413</v>
      </c>
    </row>
    <row r="1550" spans="1:41" x14ac:dyDescent="0.45">
      <c r="A1550" t="s">
        <v>8877</v>
      </c>
      <c r="B1550" t="s">
        <v>170</v>
      </c>
      <c r="C1550">
        <v>2</v>
      </c>
      <c r="D1550">
        <v>3</v>
      </c>
      <c r="F1550">
        <v>4.4708399999999999</v>
      </c>
      <c r="G1550">
        <v>40</v>
      </c>
      <c r="H1550">
        <v>0</v>
      </c>
      <c r="K1550">
        <v>46.3</v>
      </c>
      <c r="L1550">
        <v>209</v>
      </c>
      <c r="M1550">
        <v>44</v>
      </c>
      <c r="N1550">
        <v>25</v>
      </c>
      <c r="O1550">
        <v>23</v>
      </c>
      <c r="P1550">
        <v>6</v>
      </c>
      <c r="Q1550">
        <v>26</v>
      </c>
      <c r="R1550">
        <v>2</v>
      </c>
      <c r="S1550">
        <v>2</v>
      </c>
      <c r="T1550">
        <v>46</v>
      </c>
      <c r="U1550">
        <v>8.9416799999999999</v>
      </c>
      <c r="V1550">
        <v>5.0540000000000003</v>
      </c>
      <c r="W1550">
        <v>1.7692300000000001</v>
      </c>
      <c r="X1550">
        <v>1.16631</v>
      </c>
      <c r="Y1550">
        <v>0.22009600000000001</v>
      </c>
      <c r="Z1550">
        <v>0.124402</v>
      </c>
      <c r="AA1550">
        <v>9.5693781971931402E-2</v>
      </c>
      <c r="AB1550">
        <v>0.243094</v>
      </c>
      <c r="AC1550">
        <v>1.5118799999999999</v>
      </c>
      <c r="AD1550">
        <v>0.294574</v>
      </c>
      <c r="AE1550">
        <v>0.73051900000000003</v>
      </c>
      <c r="AH1550">
        <v>4.7669199999999998</v>
      </c>
      <c r="AI1550">
        <v>-0.14784600000000001</v>
      </c>
      <c r="AJ1550">
        <v>-4.6749499999999999E-2</v>
      </c>
      <c r="AK1550">
        <v>999</v>
      </c>
      <c r="AO1550" t="s">
        <v>8878</v>
      </c>
    </row>
    <row r="1551" spans="1:41" x14ac:dyDescent="0.45">
      <c r="A1551" t="s">
        <v>7591</v>
      </c>
      <c r="B1551" t="s">
        <v>309</v>
      </c>
      <c r="C1551">
        <v>2</v>
      </c>
      <c r="D1551">
        <v>4</v>
      </c>
      <c r="F1551">
        <v>5.8064499999999999</v>
      </c>
      <c r="G1551">
        <v>43</v>
      </c>
      <c r="H1551">
        <v>3</v>
      </c>
      <c r="K1551">
        <v>52.7</v>
      </c>
      <c r="L1551">
        <v>242</v>
      </c>
      <c r="M1551">
        <v>63</v>
      </c>
      <c r="N1551">
        <v>36</v>
      </c>
      <c r="O1551">
        <v>34</v>
      </c>
      <c r="P1551">
        <v>10</v>
      </c>
      <c r="Q1551">
        <v>20</v>
      </c>
      <c r="R1551">
        <v>0</v>
      </c>
      <c r="S1551">
        <v>3</v>
      </c>
      <c r="T1551">
        <v>41</v>
      </c>
      <c r="U1551">
        <v>7.0019</v>
      </c>
      <c r="V1551">
        <v>3.4155600000000002</v>
      </c>
      <c r="W1551">
        <v>2.0499999999999998</v>
      </c>
      <c r="X1551">
        <v>1.7077800000000001</v>
      </c>
      <c r="Y1551">
        <v>0.16942099999999999</v>
      </c>
      <c r="Z1551">
        <v>8.2644599999999999E-2</v>
      </c>
      <c r="AA1551">
        <v>8.6776867508888203E-2</v>
      </c>
      <c r="AB1551">
        <v>0.28767100000000001</v>
      </c>
      <c r="AC1551">
        <v>1.5749500000000001</v>
      </c>
      <c r="AD1551">
        <v>0.31547599999999998</v>
      </c>
      <c r="AE1551">
        <v>0.68115899999999996</v>
      </c>
      <c r="AH1551">
        <v>5.4751500000000002</v>
      </c>
      <c r="AI1551">
        <v>-0.14806</v>
      </c>
      <c r="AJ1551">
        <v>-6.6937099999999999E-2</v>
      </c>
      <c r="AK1551">
        <v>999</v>
      </c>
      <c r="AO1551">
        <v>13420</v>
      </c>
    </row>
    <row r="1552" spans="1:41" x14ac:dyDescent="0.45">
      <c r="A1552" t="s">
        <v>152</v>
      </c>
      <c r="B1552" t="s">
        <v>56</v>
      </c>
      <c r="C1552">
        <v>1</v>
      </c>
      <c r="D1552">
        <v>1</v>
      </c>
      <c r="F1552">
        <v>5.8855599999999999</v>
      </c>
      <c r="G1552">
        <v>22</v>
      </c>
      <c r="H1552">
        <v>1</v>
      </c>
      <c r="K1552">
        <v>36.700000000000003</v>
      </c>
      <c r="L1552">
        <v>172</v>
      </c>
      <c r="M1552">
        <v>41</v>
      </c>
      <c r="N1552">
        <v>26</v>
      </c>
      <c r="O1552">
        <v>24</v>
      </c>
      <c r="P1552">
        <v>7</v>
      </c>
      <c r="Q1552">
        <v>16</v>
      </c>
      <c r="R1552">
        <v>1</v>
      </c>
      <c r="S1552">
        <v>4</v>
      </c>
      <c r="T1552">
        <v>34</v>
      </c>
      <c r="U1552">
        <v>8.3378700000000006</v>
      </c>
      <c r="V1552">
        <v>3.9237099999999998</v>
      </c>
      <c r="W1552">
        <v>2.125</v>
      </c>
      <c r="X1552">
        <v>1.71662</v>
      </c>
      <c r="Y1552">
        <v>0.19767399999999999</v>
      </c>
      <c r="Z1552">
        <v>9.3023300000000003E-2</v>
      </c>
      <c r="AA1552">
        <v>0.10465116798877699</v>
      </c>
      <c r="AB1552">
        <v>0.269737</v>
      </c>
      <c r="AC1552">
        <v>1.5531299999999999</v>
      </c>
      <c r="AD1552">
        <v>0.30630600000000002</v>
      </c>
      <c r="AE1552">
        <v>0.65678000000000003</v>
      </c>
      <c r="AH1552">
        <v>5.5166199999999996</v>
      </c>
      <c r="AI1552">
        <v>-0.14848800000000001</v>
      </c>
      <c r="AJ1552">
        <v>-0.36115599999999998</v>
      </c>
      <c r="AK1552">
        <v>999</v>
      </c>
      <c r="AO1552">
        <v>17952</v>
      </c>
    </row>
    <row r="1553" spans="1:41" x14ac:dyDescent="0.45">
      <c r="A1553" t="s">
        <v>7491</v>
      </c>
      <c r="C1553">
        <v>2</v>
      </c>
      <c r="D1553">
        <v>3</v>
      </c>
      <c r="F1553">
        <v>5.4907199999999996</v>
      </c>
      <c r="G1553">
        <v>43</v>
      </c>
      <c r="H1553">
        <v>2</v>
      </c>
      <c r="K1553">
        <v>37.700000000000003</v>
      </c>
      <c r="L1553">
        <v>172</v>
      </c>
      <c r="M1553">
        <v>38</v>
      </c>
      <c r="N1553">
        <v>25</v>
      </c>
      <c r="O1553">
        <v>23</v>
      </c>
      <c r="P1553">
        <v>6</v>
      </c>
      <c r="Q1553">
        <v>21</v>
      </c>
      <c r="R1553">
        <v>1</v>
      </c>
      <c r="S1553">
        <v>3</v>
      </c>
      <c r="T1553">
        <v>37</v>
      </c>
      <c r="U1553">
        <v>8.8328900000000008</v>
      </c>
      <c r="V1553">
        <v>5.0132599999999998</v>
      </c>
      <c r="W1553">
        <v>1.7619</v>
      </c>
      <c r="X1553">
        <v>1.4323600000000001</v>
      </c>
      <c r="Y1553">
        <v>0.215116</v>
      </c>
      <c r="Z1553">
        <v>0.12209299999999999</v>
      </c>
      <c r="AA1553">
        <v>9.30232554674148E-2</v>
      </c>
      <c r="AB1553">
        <v>0.25675700000000001</v>
      </c>
      <c r="AC1553">
        <v>1.5649900000000001</v>
      </c>
      <c r="AD1553">
        <v>0.30476199999999998</v>
      </c>
      <c r="AE1553">
        <v>0.67193700000000001</v>
      </c>
      <c r="AH1553">
        <v>5.2709599999999996</v>
      </c>
      <c r="AI1553">
        <v>-0.14879100000000001</v>
      </c>
      <c r="AJ1553">
        <v>-0.32709899999999997</v>
      </c>
      <c r="AK1553">
        <v>999</v>
      </c>
      <c r="AO1553">
        <v>12863</v>
      </c>
    </row>
    <row r="1554" spans="1:41" x14ac:dyDescent="0.45">
      <c r="A1554" t="s">
        <v>8879</v>
      </c>
      <c r="B1554" t="s">
        <v>130</v>
      </c>
      <c r="C1554">
        <v>2</v>
      </c>
      <c r="D1554">
        <v>3</v>
      </c>
      <c r="F1554">
        <v>4.9245299999999999</v>
      </c>
      <c r="G1554">
        <v>34</v>
      </c>
      <c r="H1554">
        <v>2</v>
      </c>
      <c r="K1554">
        <v>53</v>
      </c>
      <c r="L1554">
        <v>236</v>
      </c>
      <c r="M1554">
        <v>54</v>
      </c>
      <c r="N1554">
        <v>31</v>
      </c>
      <c r="O1554">
        <v>29</v>
      </c>
      <c r="P1554">
        <v>8</v>
      </c>
      <c r="Q1554">
        <v>23</v>
      </c>
      <c r="R1554">
        <v>1</v>
      </c>
      <c r="S1554">
        <v>5</v>
      </c>
      <c r="T1554">
        <v>43</v>
      </c>
      <c r="U1554">
        <v>7.3018900000000002</v>
      </c>
      <c r="V1554">
        <v>3.9056600000000001</v>
      </c>
      <c r="W1554">
        <v>1.86957</v>
      </c>
      <c r="X1554">
        <v>1.35849</v>
      </c>
      <c r="Y1554">
        <v>0.182203</v>
      </c>
      <c r="Z1554">
        <v>9.7457600000000005E-2</v>
      </c>
      <c r="AA1554">
        <v>8.4745772182941395E-2</v>
      </c>
      <c r="AB1554">
        <v>0.25961499999999998</v>
      </c>
      <c r="AC1554">
        <v>1.4528300000000001</v>
      </c>
      <c r="AD1554">
        <v>0.29299399999999998</v>
      </c>
      <c r="AE1554">
        <v>0.69908800000000004</v>
      </c>
      <c r="AH1554">
        <v>5.17957</v>
      </c>
      <c r="AI1554">
        <v>-0.148892</v>
      </c>
      <c r="AJ1554">
        <v>-3.2156900000000002E-2</v>
      </c>
      <c r="AK1554">
        <v>999</v>
      </c>
      <c r="AO1554" t="s">
        <v>8880</v>
      </c>
    </row>
    <row r="1555" spans="1:41" x14ac:dyDescent="0.45">
      <c r="A1555" t="s">
        <v>8881</v>
      </c>
      <c r="B1555" t="s">
        <v>18</v>
      </c>
      <c r="C1555">
        <v>3</v>
      </c>
      <c r="D1555">
        <v>4</v>
      </c>
      <c r="F1555">
        <v>5.7410899999999998</v>
      </c>
      <c r="G1555">
        <v>28</v>
      </c>
      <c r="H1555">
        <v>5</v>
      </c>
      <c r="K1555">
        <v>53.3</v>
      </c>
      <c r="L1555">
        <v>246</v>
      </c>
      <c r="M1555">
        <v>54</v>
      </c>
      <c r="N1555">
        <v>36</v>
      </c>
      <c r="O1555">
        <v>34</v>
      </c>
      <c r="P1555">
        <v>8</v>
      </c>
      <c r="Q1555">
        <v>27</v>
      </c>
      <c r="R1555">
        <v>1</v>
      </c>
      <c r="S1555">
        <v>9</v>
      </c>
      <c r="T1555">
        <v>45</v>
      </c>
      <c r="U1555">
        <v>7.5984999999999996</v>
      </c>
      <c r="V1555">
        <v>4.5590999999999999</v>
      </c>
      <c r="W1555">
        <v>1.6666700000000001</v>
      </c>
      <c r="X1555">
        <v>1.35084</v>
      </c>
      <c r="Y1555">
        <v>0.18292700000000001</v>
      </c>
      <c r="Z1555">
        <v>0.10975600000000001</v>
      </c>
      <c r="AA1555">
        <v>7.31707364320755E-2</v>
      </c>
      <c r="AB1555">
        <v>0.25714300000000001</v>
      </c>
      <c r="AC1555">
        <v>1.5197000000000001</v>
      </c>
      <c r="AD1555">
        <v>0.29299399999999998</v>
      </c>
      <c r="AE1555">
        <v>0.64469900000000002</v>
      </c>
      <c r="AH1555">
        <v>5.5439699999999998</v>
      </c>
      <c r="AI1555">
        <v>-0.14895800000000001</v>
      </c>
      <c r="AJ1555">
        <v>-0.33946999999999999</v>
      </c>
      <c r="AK1555">
        <v>999</v>
      </c>
      <c r="AO1555">
        <v>20323</v>
      </c>
    </row>
    <row r="1556" spans="1:41" x14ac:dyDescent="0.45">
      <c r="A1556" t="s">
        <v>8882</v>
      </c>
      <c r="B1556" t="s">
        <v>98</v>
      </c>
      <c r="C1556">
        <v>1</v>
      </c>
      <c r="D1556">
        <v>2</v>
      </c>
      <c r="F1556">
        <v>4.7368399999999999</v>
      </c>
      <c r="G1556">
        <v>33</v>
      </c>
      <c r="H1556">
        <v>1</v>
      </c>
      <c r="K1556">
        <v>43.7</v>
      </c>
      <c r="L1556">
        <v>195</v>
      </c>
      <c r="M1556">
        <v>45</v>
      </c>
      <c r="N1556">
        <v>25</v>
      </c>
      <c r="O1556">
        <v>23</v>
      </c>
      <c r="P1556">
        <v>6</v>
      </c>
      <c r="Q1556">
        <v>21</v>
      </c>
      <c r="R1556">
        <v>0</v>
      </c>
      <c r="S1556">
        <v>1</v>
      </c>
      <c r="T1556">
        <v>32</v>
      </c>
      <c r="U1556">
        <v>6.5903900000000002</v>
      </c>
      <c r="V1556">
        <v>4.3249399999999998</v>
      </c>
      <c r="W1556">
        <v>1.5238100000000001</v>
      </c>
      <c r="X1556">
        <v>1.2357</v>
      </c>
      <c r="Y1556">
        <v>0.164103</v>
      </c>
      <c r="Z1556">
        <v>0.107692</v>
      </c>
      <c r="AA1556">
        <v>5.6410260498523698E-2</v>
      </c>
      <c r="AB1556">
        <v>0.26011600000000001</v>
      </c>
      <c r="AC1556">
        <v>1.5103</v>
      </c>
      <c r="AD1556">
        <v>0.28888900000000001</v>
      </c>
      <c r="AE1556">
        <v>0.71180600000000005</v>
      </c>
      <c r="AH1556">
        <v>5.0857000000000001</v>
      </c>
      <c r="AI1556">
        <v>-0.14919499999999999</v>
      </c>
      <c r="AJ1556">
        <v>-0.109622</v>
      </c>
      <c r="AK1556">
        <v>999</v>
      </c>
      <c r="AO1556" t="s">
        <v>8883</v>
      </c>
    </row>
    <row r="1557" spans="1:41" x14ac:dyDescent="0.45">
      <c r="A1557" t="s">
        <v>7441</v>
      </c>
      <c r="B1557" t="s">
        <v>21</v>
      </c>
      <c r="C1557">
        <v>1</v>
      </c>
      <c r="D1557">
        <v>3</v>
      </c>
      <c r="F1557">
        <v>5.4800899999999997</v>
      </c>
      <c r="G1557">
        <v>22</v>
      </c>
      <c r="H1557">
        <v>4</v>
      </c>
      <c r="K1557">
        <v>42.7</v>
      </c>
      <c r="L1557">
        <v>198</v>
      </c>
      <c r="M1557">
        <v>50</v>
      </c>
      <c r="N1557">
        <v>28</v>
      </c>
      <c r="O1557">
        <v>26</v>
      </c>
      <c r="P1557">
        <v>7</v>
      </c>
      <c r="Q1557">
        <v>19</v>
      </c>
      <c r="R1557">
        <v>0</v>
      </c>
      <c r="S1557">
        <v>3</v>
      </c>
      <c r="T1557">
        <v>33</v>
      </c>
      <c r="U1557">
        <v>6.9554999999999998</v>
      </c>
      <c r="V1557">
        <v>4.0046799999999996</v>
      </c>
      <c r="W1557">
        <v>1.7368399999999999</v>
      </c>
      <c r="X1557">
        <v>1.4754100000000001</v>
      </c>
      <c r="Y1557">
        <v>0.16666700000000001</v>
      </c>
      <c r="Z1557">
        <v>9.5959600000000006E-2</v>
      </c>
      <c r="AA1557">
        <v>7.0707075297832406E-2</v>
      </c>
      <c r="AB1557">
        <v>0.28409099999999998</v>
      </c>
      <c r="AC1557">
        <v>1.6159300000000001</v>
      </c>
      <c r="AD1557">
        <v>0.31617600000000001</v>
      </c>
      <c r="AE1557">
        <v>0.69256799999999996</v>
      </c>
      <c r="AH1557">
        <v>5.38619</v>
      </c>
      <c r="AI1557">
        <v>-0.15079600000000001</v>
      </c>
      <c r="AJ1557">
        <v>-0.191743</v>
      </c>
      <c r="AK1557">
        <v>999</v>
      </c>
      <c r="AO1557">
        <v>12784</v>
      </c>
    </row>
    <row r="1558" spans="1:41" x14ac:dyDescent="0.45">
      <c r="A1558" t="s">
        <v>8884</v>
      </c>
      <c r="B1558" t="s">
        <v>98</v>
      </c>
      <c r="C1558">
        <v>2</v>
      </c>
      <c r="D1558">
        <v>3</v>
      </c>
      <c r="F1558">
        <v>4.7169800000000004</v>
      </c>
      <c r="G1558">
        <v>35</v>
      </c>
      <c r="H1558">
        <v>1</v>
      </c>
      <c r="K1558">
        <v>47.7</v>
      </c>
      <c r="L1558">
        <v>216</v>
      </c>
      <c r="M1558">
        <v>41</v>
      </c>
      <c r="N1558">
        <v>27</v>
      </c>
      <c r="O1558">
        <v>25</v>
      </c>
      <c r="P1558">
        <v>6</v>
      </c>
      <c r="Q1558">
        <v>31</v>
      </c>
      <c r="R1558">
        <v>1</v>
      </c>
      <c r="S1558">
        <v>5</v>
      </c>
      <c r="T1558">
        <v>50</v>
      </c>
      <c r="U1558">
        <v>9.4339600000000008</v>
      </c>
      <c r="V1558">
        <v>5.8490599999999997</v>
      </c>
      <c r="W1558">
        <v>1.6129</v>
      </c>
      <c r="X1558">
        <v>1.13208</v>
      </c>
      <c r="Y1558">
        <v>0.23148099999999999</v>
      </c>
      <c r="Z1558">
        <v>0.14351900000000001</v>
      </c>
      <c r="AA1558">
        <v>8.7962955236434895E-2</v>
      </c>
      <c r="AB1558">
        <v>0.22777800000000001</v>
      </c>
      <c r="AC1558">
        <v>1.50943</v>
      </c>
      <c r="AD1558">
        <v>0.28225800000000001</v>
      </c>
      <c r="AE1558">
        <v>0.70754700000000004</v>
      </c>
      <c r="AH1558">
        <v>5.0579799999999997</v>
      </c>
      <c r="AI1558">
        <v>-0.15179599999999999</v>
      </c>
      <c r="AJ1558">
        <v>-9.3887499999999999E-2</v>
      </c>
      <c r="AK1558">
        <v>999</v>
      </c>
      <c r="AO1558" t="s">
        <v>8885</v>
      </c>
    </row>
    <row r="1559" spans="1:41" x14ac:dyDescent="0.45">
      <c r="A1559" t="s">
        <v>8886</v>
      </c>
      <c r="B1559" t="s">
        <v>191</v>
      </c>
      <c r="C1559">
        <v>1</v>
      </c>
      <c r="D1559">
        <v>2</v>
      </c>
      <c r="F1559">
        <v>4.5295399999999999</v>
      </c>
      <c r="G1559">
        <v>38</v>
      </c>
      <c r="H1559">
        <v>0</v>
      </c>
      <c r="K1559">
        <v>45.7</v>
      </c>
      <c r="L1559">
        <v>202</v>
      </c>
      <c r="M1559">
        <v>40</v>
      </c>
      <c r="N1559">
        <v>25</v>
      </c>
      <c r="O1559">
        <v>23</v>
      </c>
      <c r="P1559">
        <v>6</v>
      </c>
      <c r="Q1559">
        <v>25</v>
      </c>
      <c r="R1559">
        <v>1</v>
      </c>
      <c r="S1559">
        <v>3</v>
      </c>
      <c r="T1559">
        <v>46</v>
      </c>
      <c r="U1559">
        <v>9.0590799999999998</v>
      </c>
      <c r="V1559">
        <v>4.9234099999999996</v>
      </c>
      <c r="W1559">
        <v>1.84</v>
      </c>
      <c r="X1559">
        <v>1.1816199999999999</v>
      </c>
      <c r="Y1559">
        <v>0.22772300000000001</v>
      </c>
      <c r="Z1559">
        <v>0.123762</v>
      </c>
      <c r="AA1559">
        <v>0.10396040230989401</v>
      </c>
      <c r="AB1559">
        <v>0.22988500000000001</v>
      </c>
      <c r="AC1559">
        <v>1.42232</v>
      </c>
      <c r="AD1559">
        <v>0.27868900000000002</v>
      </c>
      <c r="AE1559">
        <v>0.70671399999999995</v>
      </c>
      <c r="AH1559">
        <v>4.7867699999999997</v>
      </c>
      <c r="AI1559">
        <v>-0.152364</v>
      </c>
      <c r="AJ1559">
        <v>-4.7438500000000001E-2</v>
      </c>
      <c r="AK1559">
        <v>999</v>
      </c>
      <c r="AO1559" t="s">
        <v>8887</v>
      </c>
    </row>
    <row r="1560" spans="1:41" x14ac:dyDescent="0.45">
      <c r="A1560" t="s">
        <v>8888</v>
      </c>
      <c r="C1560">
        <v>2</v>
      </c>
      <c r="D1560">
        <v>2</v>
      </c>
      <c r="F1560">
        <v>4.8648600000000002</v>
      </c>
      <c r="G1560">
        <v>23</v>
      </c>
      <c r="H1560">
        <v>4</v>
      </c>
      <c r="K1560">
        <v>40.700000000000003</v>
      </c>
      <c r="L1560">
        <v>186</v>
      </c>
      <c r="M1560">
        <v>40</v>
      </c>
      <c r="N1560">
        <v>24</v>
      </c>
      <c r="O1560">
        <v>22</v>
      </c>
      <c r="P1560">
        <v>6</v>
      </c>
      <c r="Q1560">
        <v>22</v>
      </c>
      <c r="R1560">
        <v>1</v>
      </c>
      <c r="S1560">
        <v>4</v>
      </c>
      <c r="T1560">
        <v>38</v>
      </c>
      <c r="U1560">
        <v>8.4029500000000006</v>
      </c>
      <c r="V1560">
        <v>4.8648600000000002</v>
      </c>
      <c r="W1560">
        <v>1.7272700000000001</v>
      </c>
      <c r="X1560">
        <v>1.3267800000000001</v>
      </c>
      <c r="Y1560">
        <v>0.20430100000000001</v>
      </c>
      <c r="Z1560">
        <v>0.11828</v>
      </c>
      <c r="AA1560">
        <v>8.6021505296230302E-2</v>
      </c>
      <c r="AB1560">
        <v>0.25</v>
      </c>
      <c r="AC1560">
        <v>1.5233399999999999</v>
      </c>
      <c r="AD1560">
        <v>0.293103</v>
      </c>
      <c r="AE1560">
        <v>0.708955</v>
      </c>
      <c r="AH1560">
        <v>5.2206400000000004</v>
      </c>
      <c r="AI1560">
        <v>-0.15316199999999999</v>
      </c>
      <c r="AJ1560">
        <v>-9.0120500000000006E-2</v>
      </c>
      <c r="AK1560">
        <v>999</v>
      </c>
      <c r="AO1560">
        <v>16873</v>
      </c>
    </row>
    <row r="1561" spans="1:41" x14ac:dyDescent="0.45">
      <c r="A1561" t="s">
        <v>6135</v>
      </c>
      <c r="B1561" t="s">
        <v>130</v>
      </c>
      <c r="C1561">
        <v>3</v>
      </c>
      <c r="D1561">
        <v>4</v>
      </c>
      <c r="F1561">
        <v>5.4310299999999998</v>
      </c>
      <c r="G1561">
        <v>20</v>
      </c>
      <c r="H1561">
        <v>9</v>
      </c>
      <c r="K1561">
        <v>58</v>
      </c>
      <c r="L1561">
        <v>268</v>
      </c>
      <c r="M1561">
        <v>62</v>
      </c>
      <c r="N1561">
        <v>37</v>
      </c>
      <c r="O1561">
        <v>35</v>
      </c>
      <c r="P1561">
        <v>10</v>
      </c>
      <c r="Q1561">
        <v>31</v>
      </c>
      <c r="R1561">
        <v>0</v>
      </c>
      <c r="S1561">
        <v>4</v>
      </c>
      <c r="T1561">
        <v>46</v>
      </c>
      <c r="U1561">
        <v>7.1379299999999999</v>
      </c>
      <c r="V1561">
        <v>4.8103400000000001</v>
      </c>
      <c r="W1561">
        <v>1.48387</v>
      </c>
      <c r="X1561">
        <v>1.55172</v>
      </c>
      <c r="Y1561">
        <v>0.17164199999999999</v>
      </c>
      <c r="Z1561">
        <v>0.115672</v>
      </c>
      <c r="AA1561">
        <v>5.5970154702663401E-2</v>
      </c>
      <c r="AB1561">
        <v>0.266094</v>
      </c>
      <c r="AC1561">
        <v>1.60345</v>
      </c>
      <c r="AD1561">
        <v>0.29378500000000002</v>
      </c>
      <c r="AE1561">
        <v>0.70886099999999996</v>
      </c>
      <c r="AH1561">
        <v>5.7205599999999999</v>
      </c>
      <c r="AI1561">
        <v>-0.155387</v>
      </c>
      <c r="AJ1561">
        <v>3.25691E-3</v>
      </c>
      <c r="AK1561">
        <v>999</v>
      </c>
      <c r="AO1561" t="s">
        <v>6138</v>
      </c>
    </row>
    <row r="1562" spans="1:41" x14ac:dyDescent="0.45">
      <c r="A1562" t="s">
        <v>8889</v>
      </c>
      <c r="C1562">
        <v>0</v>
      </c>
      <c r="D1562">
        <v>1</v>
      </c>
      <c r="F1562">
        <v>5.0495099999999997</v>
      </c>
      <c r="G1562">
        <v>25</v>
      </c>
      <c r="H1562">
        <v>0</v>
      </c>
      <c r="K1562">
        <v>30.3</v>
      </c>
      <c r="L1562">
        <v>139</v>
      </c>
      <c r="M1562">
        <v>30</v>
      </c>
      <c r="N1562">
        <v>18</v>
      </c>
      <c r="O1562">
        <v>17</v>
      </c>
      <c r="P1562">
        <v>5</v>
      </c>
      <c r="Q1562">
        <v>16</v>
      </c>
      <c r="R1562">
        <v>1</v>
      </c>
      <c r="S1562">
        <v>2</v>
      </c>
      <c r="T1562">
        <v>30</v>
      </c>
      <c r="U1562">
        <v>8.9108900000000002</v>
      </c>
      <c r="V1562">
        <v>4.7524800000000003</v>
      </c>
      <c r="W1562">
        <v>1.875</v>
      </c>
      <c r="X1562">
        <v>1.48515</v>
      </c>
      <c r="Y1562">
        <v>0.21582699999999999</v>
      </c>
      <c r="Z1562">
        <v>0.115108</v>
      </c>
      <c r="AA1562">
        <v>0.100719414651393</v>
      </c>
      <c r="AB1562">
        <v>0.24793399999999999</v>
      </c>
      <c r="AC1562">
        <v>1.5181500000000001</v>
      </c>
      <c r="AD1562">
        <v>0.29069800000000001</v>
      </c>
      <c r="AE1562">
        <v>0.71794899999999995</v>
      </c>
      <c r="AH1562">
        <v>5.2022399999999998</v>
      </c>
      <c r="AI1562">
        <v>-0.15559700000000001</v>
      </c>
      <c r="AJ1562">
        <v>-0.16858500000000001</v>
      </c>
      <c r="AK1562">
        <v>999</v>
      </c>
      <c r="AO1562">
        <v>19159</v>
      </c>
    </row>
    <row r="1563" spans="1:41" x14ac:dyDescent="0.45">
      <c r="A1563" t="s">
        <v>8890</v>
      </c>
      <c r="C1563">
        <v>2</v>
      </c>
      <c r="D1563">
        <v>3</v>
      </c>
      <c r="F1563">
        <v>4.90909</v>
      </c>
      <c r="G1563">
        <v>40</v>
      </c>
      <c r="H1563">
        <v>0</v>
      </c>
      <c r="K1563">
        <v>44</v>
      </c>
      <c r="L1563">
        <v>200</v>
      </c>
      <c r="M1563">
        <v>42</v>
      </c>
      <c r="N1563">
        <v>26</v>
      </c>
      <c r="O1563">
        <v>24</v>
      </c>
      <c r="P1563">
        <v>5</v>
      </c>
      <c r="Q1563">
        <v>27</v>
      </c>
      <c r="R1563">
        <v>1</v>
      </c>
      <c r="S1563">
        <v>3</v>
      </c>
      <c r="T1563">
        <v>41</v>
      </c>
      <c r="U1563">
        <v>8.3863599999999998</v>
      </c>
      <c r="V1563">
        <v>5.5227300000000001</v>
      </c>
      <c r="W1563">
        <v>1.5185200000000001</v>
      </c>
      <c r="X1563">
        <v>1.0227299999999999</v>
      </c>
      <c r="Y1563">
        <v>0.20499999999999999</v>
      </c>
      <c r="Z1563">
        <v>0.13500000000000001</v>
      </c>
      <c r="AA1563">
        <v>6.9999992847442599E-2</v>
      </c>
      <c r="AB1563">
        <v>0.247059</v>
      </c>
      <c r="AC1563">
        <v>1.5681799999999999</v>
      </c>
      <c r="AD1563">
        <v>0.29838700000000001</v>
      </c>
      <c r="AE1563">
        <v>0.69354800000000005</v>
      </c>
      <c r="AH1563">
        <v>4.9141300000000001</v>
      </c>
      <c r="AI1563">
        <v>-0.15593799999999999</v>
      </c>
      <c r="AJ1563">
        <v>-0.291819</v>
      </c>
      <c r="AK1563">
        <v>999</v>
      </c>
      <c r="AO1563">
        <v>20190</v>
      </c>
    </row>
    <row r="1564" spans="1:41" x14ac:dyDescent="0.45">
      <c r="A1564" t="s">
        <v>8891</v>
      </c>
      <c r="B1564" t="s">
        <v>73</v>
      </c>
      <c r="C1564">
        <v>1</v>
      </c>
      <c r="D1564">
        <v>3</v>
      </c>
      <c r="F1564">
        <v>5.625</v>
      </c>
      <c r="G1564">
        <v>27</v>
      </c>
      <c r="H1564">
        <v>1</v>
      </c>
      <c r="K1564">
        <v>40</v>
      </c>
      <c r="L1564">
        <v>182</v>
      </c>
      <c r="M1564">
        <v>47</v>
      </c>
      <c r="N1564">
        <v>27</v>
      </c>
      <c r="O1564">
        <v>25</v>
      </c>
      <c r="P1564">
        <v>6</v>
      </c>
      <c r="Q1564">
        <v>16</v>
      </c>
      <c r="R1564">
        <v>1</v>
      </c>
      <c r="S1564">
        <v>2</v>
      </c>
      <c r="T1564">
        <v>25</v>
      </c>
      <c r="U1564">
        <v>5.625</v>
      </c>
      <c r="V1564">
        <v>3.6</v>
      </c>
      <c r="W1564">
        <v>1.5625</v>
      </c>
      <c r="X1564">
        <v>1.35</v>
      </c>
      <c r="Y1564">
        <v>0.13736300000000001</v>
      </c>
      <c r="Z1564">
        <v>8.7912100000000007E-2</v>
      </c>
      <c r="AA1564">
        <v>4.94505539536476E-2</v>
      </c>
      <c r="AB1564">
        <v>0.28658499999999998</v>
      </c>
      <c r="AC1564">
        <v>1.575</v>
      </c>
      <c r="AD1564">
        <v>0.30827100000000002</v>
      </c>
      <c r="AE1564">
        <v>0.65934099999999995</v>
      </c>
      <c r="AH1564">
        <v>5.30504</v>
      </c>
      <c r="AI1564">
        <v>-0.15681700000000001</v>
      </c>
      <c r="AJ1564">
        <v>-0.39954499999999998</v>
      </c>
      <c r="AK1564">
        <v>999</v>
      </c>
      <c r="AO1564">
        <v>14825</v>
      </c>
    </row>
    <row r="1565" spans="1:41" x14ac:dyDescent="0.45">
      <c r="A1565" t="s">
        <v>8892</v>
      </c>
      <c r="C1565">
        <v>2</v>
      </c>
      <c r="D1565">
        <v>4</v>
      </c>
      <c r="F1565">
        <v>5.24838</v>
      </c>
      <c r="G1565">
        <v>33</v>
      </c>
      <c r="H1565">
        <v>2</v>
      </c>
      <c r="K1565">
        <v>46.3</v>
      </c>
      <c r="L1565">
        <v>210</v>
      </c>
      <c r="M1565">
        <v>47</v>
      </c>
      <c r="N1565">
        <v>29</v>
      </c>
      <c r="O1565">
        <v>27</v>
      </c>
      <c r="P1565">
        <v>7</v>
      </c>
      <c r="Q1565">
        <v>21</v>
      </c>
      <c r="R1565">
        <v>0</v>
      </c>
      <c r="S1565">
        <v>6</v>
      </c>
      <c r="T1565">
        <v>40</v>
      </c>
      <c r="U1565">
        <v>7.7753800000000002</v>
      </c>
      <c r="V1565">
        <v>4.0820699999999999</v>
      </c>
      <c r="W1565">
        <v>1.90476</v>
      </c>
      <c r="X1565">
        <v>1.36069</v>
      </c>
      <c r="Y1565">
        <v>0.19047600000000001</v>
      </c>
      <c r="Z1565">
        <v>0.1</v>
      </c>
      <c r="AA1565">
        <v>9.0476192533969796E-2</v>
      </c>
      <c r="AB1565">
        <v>0.25683099999999998</v>
      </c>
      <c r="AC1565">
        <v>1.46868</v>
      </c>
      <c r="AD1565">
        <v>0.29411799999999999</v>
      </c>
      <c r="AE1565">
        <v>0.670103</v>
      </c>
      <c r="AH1565">
        <v>5.2420799999999996</v>
      </c>
      <c r="AI1565">
        <v>-0.15862100000000001</v>
      </c>
      <c r="AJ1565">
        <v>-0.21096300000000001</v>
      </c>
      <c r="AK1565">
        <v>999</v>
      </c>
      <c r="AO1565" t="s">
        <v>8893</v>
      </c>
    </row>
    <row r="1566" spans="1:41" x14ac:dyDescent="0.45">
      <c r="A1566" t="s">
        <v>8894</v>
      </c>
      <c r="C1566">
        <v>2</v>
      </c>
      <c r="D1566">
        <v>5</v>
      </c>
      <c r="F1566">
        <v>6</v>
      </c>
      <c r="G1566">
        <v>14</v>
      </c>
      <c r="H1566">
        <v>11</v>
      </c>
      <c r="K1566">
        <v>54</v>
      </c>
      <c r="L1566">
        <v>254</v>
      </c>
      <c r="M1566">
        <v>59</v>
      </c>
      <c r="N1566">
        <v>39</v>
      </c>
      <c r="O1566">
        <v>36</v>
      </c>
      <c r="P1566">
        <v>9</v>
      </c>
      <c r="Q1566">
        <v>33</v>
      </c>
      <c r="R1566">
        <v>0</v>
      </c>
      <c r="S1566">
        <v>2</v>
      </c>
      <c r="T1566">
        <v>43</v>
      </c>
      <c r="U1566">
        <v>7.1666699999999999</v>
      </c>
      <c r="V1566">
        <v>5.5</v>
      </c>
      <c r="W1566">
        <v>1.3030299999999999</v>
      </c>
      <c r="X1566">
        <v>1.5</v>
      </c>
      <c r="Y1566">
        <v>0.169291</v>
      </c>
      <c r="Z1566">
        <v>0.12992100000000001</v>
      </c>
      <c r="AA1566">
        <v>3.9370074868202203E-2</v>
      </c>
      <c r="AB1566">
        <v>0.26940599999999998</v>
      </c>
      <c r="AC1566">
        <v>1.7037</v>
      </c>
      <c r="AD1566">
        <v>0.29940099999999997</v>
      </c>
      <c r="AE1566">
        <v>0.66750600000000004</v>
      </c>
      <c r="AH1566">
        <v>5.7735599999999998</v>
      </c>
      <c r="AI1566">
        <v>-0.15887599999999999</v>
      </c>
      <c r="AJ1566">
        <v>-0.50974600000000003</v>
      </c>
      <c r="AK1566">
        <v>999</v>
      </c>
      <c r="AO1566" t="s">
        <v>8895</v>
      </c>
    </row>
    <row r="1567" spans="1:41" x14ac:dyDescent="0.45">
      <c r="A1567" t="s">
        <v>8896</v>
      </c>
      <c r="C1567">
        <v>3</v>
      </c>
      <c r="D1567">
        <v>3</v>
      </c>
      <c r="F1567">
        <v>4.7805999999999997</v>
      </c>
      <c r="G1567">
        <v>33</v>
      </c>
      <c r="H1567">
        <v>1</v>
      </c>
      <c r="K1567">
        <v>43.3</v>
      </c>
      <c r="L1567">
        <v>194</v>
      </c>
      <c r="M1567">
        <v>42</v>
      </c>
      <c r="N1567">
        <v>25</v>
      </c>
      <c r="O1567">
        <v>23</v>
      </c>
      <c r="P1567">
        <v>6</v>
      </c>
      <c r="Q1567">
        <v>21</v>
      </c>
      <c r="R1567">
        <v>1</v>
      </c>
      <c r="S1567">
        <v>4</v>
      </c>
      <c r="T1567">
        <v>40</v>
      </c>
      <c r="U1567">
        <v>8.3140900000000002</v>
      </c>
      <c r="V1567">
        <v>4.3648999999999996</v>
      </c>
      <c r="W1567">
        <v>1.90476</v>
      </c>
      <c r="X1567">
        <v>1.2471099999999999</v>
      </c>
      <c r="Y1567">
        <v>0.20618600000000001</v>
      </c>
      <c r="Z1567">
        <v>0.108247</v>
      </c>
      <c r="AA1567">
        <v>9.7938142716884599E-2</v>
      </c>
      <c r="AB1567">
        <v>0.24852099999999999</v>
      </c>
      <c r="AC1567">
        <v>1.4549700000000001</v>
      </c>
      <c r="AD1567">
        <v>0.29268300000000003</v>
      </c>
      <c r="AE1567">
        <v>0.69597100000000001</v>
      </c>
      <c r="AH1567">
        <v>4.94095</v>
      </c>
      <c r="AI1567">
        <v>-0.15948300000000001</v>
      </c>
      <c r="AJ1567">
        <v>-0.12906799999999999</v>
      </c>
      <c r="AK1567">
        <v>999</v>
      </c>
      <c r="AO1567" t="s">
        <v>8897</v>
      </c>
    </row>
    <row r="1568" spans="1:41" x14ac:dyDescent="0.45">
      <c r="A1568" t="s">
        <v>6293</v>
      </c>
      <c r="B1568" t="s">
        <v>170</v>
      </c>
      <c r="C1568">
        <v>3</v>
      </c>
      <c r="D1568">
        <v>4</v>
      </c>
      <c r="F1568">
        <v>4.5762700000000001</v>
      </c>
      <c r="G1568">
        <v>39</v>
      </c>
      <c r="H1568">
        <v>0</v>
      </c>
      <c r="K1568">
        <v>41.3</v>
      </c>
      <c r="L1568">
        <v>186</v>
      </c>
      <c r="M1568">
        <v>32</v>
      </c>
      <c r="N1568">
        <v>22</v>
      </c>
      <c r="O1568">
        <v>21</v>
      </c>
      <c r="P1568">
        <v>5</v>
      </c>
      <c r="Q1568">
        <v>29</v>
      </c>
      <c r="R1568">
        <v>1</v>
      </c>
      <c r="S1568">
        <v>5</v>
      </c>
      <c r="T1568">
        <v>51</v>
      </c>
      <c r="U1568">
        <v>11.113799999999999</v>
      </c>
      <c r="V1568">
        <v>6.3196099999999999</v>
      </c>
      <c r="W1568">
        <v>1.7586200000000001</v>
      </c>
      <c r="X1568">
        <v>1.0895900000000001</v>
      </c>
      <c r="Y1568">
        <v>0.27419399999999999</v>
      </c>
      <c r="Z1568">
        <v>0.155914</v>
      </c>
      <c r="AA1568">
        <v>0.118279576301574</v>
      </c>
      <c r="AB1568">
        <v>0.21052599999999999</v>
      </c>
      <c r="AC1568">
        <v>1.4770000000000001</v>
      </c>
      <c r="AD1568">
        <v>0.28125</v>
      </c>
      <c r="AE1568">
        <v>0.72222200000000003</v>
      </c>
      <c r="AH1568">
        <v>4.8288900000000003</v>
      </c>
      <c r="AI1568">
        <v>-0.16070699999999999</v>
      </c>
      <c r="AJ1568">
        <v>-1.1085899999999999E-2</v>
      </c>
      <c r="AK1568">
        <v>999</v>
      </c>
      <c r="AO1568" t="s">
        <v>6295</v>
      </c>
    </row>
    <row r="1569" spans="1:41" x14ac:dyDescent="0.45">
      <c r="A1569" t="s">
        <v>8898</v>
      </c>
      <c r="C1569">
        <v>4</v>
      </c>
      <c r="D1569">
        <v>7</v>
      </c>
      <c r="F1569">
        <v>6.06149</v>
      </c>
      <c r="G1569">
        <v>19</v>
      </c>
      <c r="H1569">
        <v>16</v>
      </c>
      <c r="K1569">
        <v>68.3</v>
      </c>
      <c r="L1569">
        <v>325</v>
      </c>
      <c r="M1569">
        <v>73</v>
      </c>
      <c r="N1569">
        <v>49</v>
      </c>
      <c r="O1569">
        <v>46</v>
      </c>
      <c r="P1569">
        <v>11</v>
      </c>
      <c r="Q1569">
        <v>47</v>
      </c>
      <c r="R1569">
        <v>1</v>
      </c>
      <c r="S1569">
        <v>4</v>
      </c>
      <c r="T1569">
        <v>56</v>
      </c>
      <c r="U1569">
        <v>7.3792099999999996</v>
      </c>
      <c r="V1569">
        <v>6.1932600000000004</v>
      </c>
      <c r="W1569">
        <v>1.1914899999999999</v>
      </c>
      <c r="X1569">
        <v>1.4494899999999999</v>
      </c>
      <c r="Y1569">
        <v>0.17230799999999999</v>
      </c>
      <c r="Z1569">
        <v>0.14461499999999999</v>
      </c>
      <c r="AA1569">
        <v>2.76923030614852E-2</v>
      </c>
      <c r="AB1569">
        <v>0.26642300000000002</v>
      </c>
      <c r="AC1569">
        <v>1.75695</v>
      </c>
      <c r="AD1569">
        <v>0.29951699999999998</v>
      </c>
      <c r="AE1569">
        <v>0.67877600000000005</v>
      </c>
      <c r="AH1569">
        <v>5.9490400000000001</v>
      </c>
      <c r="AI1569">
        <v>-0.16229299999999999</v>
      </c>
      <c r="AJ1569">
        <v>-0.43571500000000002</v>
      </c>
      <c r="AK1569">
        <v>999</v>
      </c>
      <c r="AO1569">
        <v>16110</v>
      </c>
    </row>
    <row r="1570" spans="1:41" x14ac:dyDescent="0.45">
      <c r="A1570" t="s">
        <v>7458</v>
      </c>
      <c r="B1570" t="s">
        <v>14</v>
      </c>
      <c r="C1570">
        <v>3</v>
      </c>
      <c r="D1570">
        <v>4</v>
      </c>
      <c r="F1570">
        <v>4.6369999999999996</v>
      </c>
      <c r="G1570">
        <v>43</v>
      </c>
      <c r="H1570">
        <v>1</v>
      </c>
      <c r="K1570">
        <v>42.7</v>
      </c>
      <c r="L1570">
        <v>181</v>
      </c>
      <c r="M1570">
        <v>37</v>
      </c>
      <c r="N1570">
        <v>24</v>
      </c>
      <c r="O1570">
        <v>22</v>
      </c>
      <c r="P1570">
        <v>7</v>
      </c>
      <c r="Q1570">
        <v>20</v>
      </c>
      <c r="R1570">
        <v>1</v>
      </c>
      <c r="S1570">
        <v>3</v>
      </c>
      <c r="T1570">
        <v>42</v>
      </c>
      <c r="U1570">
        <v>8.8524600000000007</v>
      </c>
      <c r="V1570">
        <v>4.2154600000000002</v>
      </c>
      <c r="W1570">
        <v>2.1</v>
      </c>
      <c r="X1570">
        <v>1.4754100000000001</v>
      </c>
      <c r="Y1570">
        <v>0.232044</v>
      </c>
      <c r="Z1570">
        <v>0.110497</v>
      </c>
      <c r="AA1570">
        <v>0.12154696881771</v>
      </c>
      <c r="AB1570">
        <v>0.234177</v>
      </c>
      <c r="AC1570">
        <v>1.3348899999999999</v>
      </c>
      <c r="AD1570">
        <v>0.275229</v>
      </c>
      <c r="AE1570">
        <v>0.69915300000000002</v>
      </c>
      <c r="AH1570">
        <v>5.0349000000000004</v>
      </c>
      <c r="AI1570">
        <v>-0.162665</v>
      </c>
      <c r="AJ1570">
        <v>-0.12901599999999999</v>
      </c>
      <c r="AK1570">
        <v>999</v>
      </c>
      <c r="AO1570">
        <v>30115</v>
      </c>
    </row>
    <row r="1571" spans="1:41" x14ac:dyDescent="0.45">
      <c r="A1571" t="s">
        <v>8899</v>
      </c>
      <c r="B1571" t="s">
        <v>31</v>
      </c>
      <c r="C1571">
        <v>3</v>
      </c>
      <c r="D1571">
        <v>3</v>
      </c>
      <c r="F1571">
        <v>5.1230799999999999</v>
      </c>
      <c r="G1571">
        <v>26</v>
      </c>
      <c r="H1571">
        <v>5</v>
      </c>
      <c r="K1571">
        <v>65</v>
      </c>
      <c r="L1571">
        <v>295</v>
      </c>
      <c r="M1571">
        <v>69</v>
      </c>
      <c r="N1571">
        <v>40</v>
      </c>
      <c r="O1571">
        <v>37</v>
      </c>
      <c r="P1571">
        <v>9</v>
      </c>
      <c r="Q1571">
        <v>30</v>
      </c>
      <c r="R1571">
        <v>0</v>
      </c>
      <c r="S1571">
        <v>5</v>
      </c>
      <c r="T1571">
        <v>43</v>
      </c>
      <c r="U1571">
        <v>5.9538500000000001</v>
      </c>
      <c r="V1571">
        <v>4.1538500000000003</v>
      </c>
      <c r="W1571">
        <v>1.43333</v>
      </c>
      <c r="X1571">
        <v>1.2461500000000001</v>
      </c>
      <c r="Y1571">
        <v>0.145763</v>
      </c>
      <c r="Z1571">
        <v>0.10169499999999999</v>
      </c>
      <c r="AA1571">
        <v>4.40678000450134E-2</v>
      </c>
      <c r="AB1571">
        <v>0.26538499999999998</v>
      </c>
      <c r="AC1571">
        <v>1.52308</v>
      </c>
      <c r="AD1571">
        <v>0.288462</v>
      </c>
      <c r="AE1571">
        <v>0.68286999999999998</v>
      </c>
      <c r="AH1571">
        <v>5.3473499999999996</v>
      </c>
      <c r="AI1571">
        <v>-0.162883</v>
      </c>
      <c r="AJ1571">
        <v>-8.3212900000000006E-2</v>
      </c>
      <c r="AK1571">
        <v>999</v>
      </c>
      <c r="AO1571" t="s">
        <v>8900</v>
      </c>
    </row>
    <row r="1572" spans="1:41" x14ac:dyDescent="0.45">
      <c r="A1572" t="s">
        <v>8901</v>
      </c>
      <c r="B1572" t="s">
        <v>207</v>
      </c>
      <c r="C1572">
        <v>2</v>
      </c>
      <c r="D1572">
        <v>4</v>
      </c>
      <c r="F1572">
        <v>5.1479299999999997</v>
      </c>
      <c r="G1572">
        <v>31</v>
      </c>
      <c r="H1572">
        <v>1</v>
      </c>
      <c r="K1572">
        <v>50.7</v>
      </c>
      <c r="L1572">
        <v>231</v>
      </c>
      <c r="M1572">
        <v>55</v>
      </c>
      <c r="N1572">
        <v>31</v>
      </c>
      <c r="O1572">
        <v>29</v>
      </c>
      <c r="P1572">
        <v>7</v>
      </c>
      <c r="Q1572">
        <v>25</v>
      </c>
      <c r="R1572">
        <v>0</v>
      </c>
      <c r="S1572">
        <v>1</v>
      </c>
      <c r="T1572">
        <v>35</v>
      </c>
      <c r="U1572">
        <v>6.2130200000000002</v>
      </c>
      <c r="V1572">
        <v>4.4378700000000002</v>
      </c>
      <c r="W1572">
        <v>1.4</v>
      </c>
      <c r="X1572">
        <v>1.2425999999999999</v>
      </c>
      <c r="Y1572">
        <v>0.15151500000000001</v>
      </c>
      <c r="Z1572">
        <v>0.108225</v>
      </c>
      <c r="AA1572">
        <v>4.3290048837661702E-2</v>
      </c>
      <c r="AB1572">
        <v>0.268293</v>
      </c>
      <c r="AC1572">
        <v>1.5779099999999999</v>
      </c>
      <c r="AD1572">
        <v>0.29447899999999999</v>
      </c>
      <c r="AE1572">
        <v>0.69800600000000002</v>
      </c>
      <c r="AH1572">
        <v>5.2077</v>
      </c>
      <c r="AI1572">
        <v>-0.16336600000000001</v>
      </c>
      <c r="AJ1572">
        <v>-0.249919</v>
      </c>
      <c r="AK1572">
        <v>999</v>
      </c>
      <c r="AO1572" t="s">
        <v>8902</v>
      </c>
    </row>
    <row r="1573" spans="1:41" x14ac:dyDescent="0.45">
      <c r="A1573" t="s">
        <v>8903</v>
      </c>
      <c r="B1573" t="s">
        <v>76</v>
      </c>
      <c r="C1573">
        <v>2</v>
      </c>
      <c r="D1573">
        <v>3</v>
      </c>
      <c r="F1573">
        <v>5.2631600000000001</v>
      </c>
      <c r="G1573">
        <v>28</v>
      </c>
      <c r="H1573">
        <v>5</v>
      </c>
      <c r="K1573">
        <v>51.3</v>
      </c>
      <c r="L1573">
        <v>237</v>
      </c>
      <c r="M1573">
        <v>57</v>
      </c>
      <c r="N1573">
        <v>32</v>
      </c>
      <c r="O1573">
        <v>30</v>
      </c>
      <c r="P1573">
        <v>7</v>
      </c>
      <c r="Q1573">
        <v>25</v>
      </c>
      <c r="R1573">
        <v>1</v>
      </c>
      <c r="S1573">
        <v>4</v>
      </c>
      <c r="T1573">
        <v>33</v>
      </c>
      <c r="U1573">
        <v>5.7894699999999997</v>
      </c>
      <c r="V1573">
        <v>4.3859599999999999</v>
      </c>
      <c r="W1573">
        <v>1.32</v>
      </c>
      <c r="X1573">
        <v>1.22807</v>
      </c>
      <c r="Y1573">
        <v>0.139241</v>
      </c>
      <c r="Z1573">
        <v>0.105485</v>
      </c>
      <c r="AA1573">
        <v>3.3755272626876803E-2</v>
      </c>
      <c r="AB1573">
        <v>0.274038</v>
      </c>
      <c r="AC1573">
        <v>1.5984400000000001</v>
      </c>
      <c r="AD1573">
        <v>0.29761900000000002</v>
      </c>
      <c r="AE1573">
        <v>0.69252100000000005</v>
      </c>
      <c r="AH1573">
        <v>5.4382799999999998</v>
      </c>
      <c r="AI1573">
        <v>-0.16385</v>
      </c>
      <c r="AJ1573">
        <v>-4.75726E-2</v>
      </c>
      <c r="AK1573">
        <v>999</v>
      </c>
      <c r="AO1573" t="s">
        <v>8904</v>
      </c>
    </row>
    <row r="1574" spans="1:41" x14ac:dyDescent="0.45">
      <c r="A1574" t="s">
        <v>8905</v>
      </c>
      <c r="C1574">
        <v>1</v>
      </c>
      <c r="D1574">
        <v>1</v>
      </c>
      <c r="F1574">
        <v>5.4473700000000003</v>
      </c>
      <c r="G1574">
        <v>40</v>
      </c>
      <c r="H1574">
        <v>1</v>
      </c>
      <c r="K1574">
        <v>38</v>
      </c>
      <c r="L1574">
        <v>169</v>
      </c>
      <c r="M1574">
        <v>47</v>
      </c>
      <c r="N1574">
        <v>25</v>
      </c>
      <c r="O1574">
        <v>23</v>
      </c>
      <c r="P1574">
        <v>7</v>
      </c>
      <c r="Q1574">
        <v>8</v>
      </c>
      <c r="R1574">
        <v>2</v>
      </c>
      <c r="S1574">
        <v>2</v>
      </c>
      <c r="T1574">
        <v>23</v>
      </c>
      <c r="U1574">
        <v>5.4473700000000003</v>
      </c>
      <c r="V1574">
        <v>1.8947400000000001</v>
      </c>
      <c r="W1574">
        <v>2.875</v>
      </c>
      <c r="X1574">
        <v>1.6578900000000001</v>
      </c>
      <c r="Y1574">
        <v>0.13609499999999999</v>
      </c>
      <c r="Z1574">
        <v>4.7337299999999999E-2</v>
      </c>
      <c r="AA1574">
        <v>8.8757395744323703E-2</v>
      </c>
      <c r="AB1574">
        <v>0.295597</v>
      </c>
      <c r="AC1574">
        <v>1.44737</v>
      </c>
      <c r="AD1574">
        <v>0.31007800000000002</v>
      </c>
      <c r="AE1574">
        <v>0.663717</v>
      </c>
      <c r="AH1574">
        <v>5.22872</v>
      </c>
      <c r="AI1574">
        <v>-0.163912</v>
      </c>
      <c r="AJ1574">
        <v>-0.34137299999999998</v>
      </c>
      <c r="AK1574">
        <v>999</v>
      </c>
      <c r="AO1574">
        <v>7803</v>
      </c>
    </row>
    <row r="1575" spans="1:41" x14ac:dyDescent="0.45">
      <c r="A1575" t="s">
        <v>8906</v>
      </c>
      <c r="C1575">
        <v>2</v>
      </c>
      <c r="D1575">
        <v>3</v>
      </c>
      <c r="F1575">
        <v>5.51959</v>
      </c>
      <c r="G1575">
        <v>19</v>
      </c>
      <c r="H1575">
        <v>9</v>
      </c>
      <c r="K1575">
        <v>58.7</v>
      </c>
      <c r="L1575">
        <v>275</v>
      </c>
      <c r="M1575">
        <v>65</v>
      </c>
      <c r="N1575">
        <v>39</v>
      </c>
      <c r="O1575">
        <v>36</v>
      </c>
      <c r="P1575">
        <v>8</v>
      </c>
      <c r="Q1575">
        <v>31</v>
      </c>
      <c r="R1575">
        <v>0</v>
      </c>
      <c r="S1575">
        <v>7</v>
      </c>
      <c r="T1575">
        <v>40</v>
      </c>
      <c r="U1575">
        <v>6.1328800000000001</v>
      </c>
      <c r="V1575">
        <v>4.75298</v>
      </c>
      <c r="W1575">
        <v>1.2903199999999999</v>
      </c>
      <c r="X1575">
        <v>1.22658</v>
      </c>
      <c r="Y1575">
        <v>0.145455</v>
      </c>
      <c r="Z1575">
        <v>0.11272699999999999</v>
      </c>
      <c r="AA1575">
        <v>3.27272713184356E-2</v>
      </c>
      <c r="AB1575">
        <v>0.27426200000000001</v>
      </c>
      <c r="AC1575">
        <v>1.6354299999999999</v>
      </c>
      <c r="AD1575">
        <v>0.30158699999999999</v>
      </c>
      <c r="AE1575">
        <v>0.67217000000000005</v>
      </c>
      <c r="AH1575">
        <v>5.6059799999999997</v>
      </c>
      <c r="AI1575">
        <v>-0.16442300000000001</v>
      </c>
      <c r="AJ1575">
        <v>-0.13181100000000001</v>
      </c>
      <c r="AK1575">
        <v>999</v>
      </c>
      <c r="AO1575" t="s">
        <v>8907</v>
      </c>
    </row>
    <row r="1576" spans="1:41" x14ac:dyDescent="0.45">
      <c r="A1576" t="s">
        <v>8908</v>
      </c>
      <c r="B1576" t="s">
        <v>39</v>
      </c>
      <c r="C1576">
        <v>1</v>
      </c>
      <c r="D1576">
        <v>2</v>
      </c>
      <c r="F1576">
        <v>5.5814000000000004</v>
      </c>
      <c r="G1576">
        <v>32</v>
      </c>
      <c r="H1576">
        <v>1</v>
      </c>
      <c r="K1576">
        <v>38.700000000000003</v>
      </c>
      <c r="L1576">
        <v>179</v>
      </c>
      <c r="M1576">
        <v>39</v>
      </c>
      <c r="N1576">
        <v>26</v>
      </c>
      <c r="O1576">
        <v>24</v>
      </c>
      <c r="P1576">
        <v>6</v>
      </c>
      <c r="Q1576">
        <v>26</v>
      </c>
      <c r="R1576">
        <v>1</v>
      </c>
      <c r="S1576">
        <v>0</v>
      </c>
      <c r="T1576">
        <v>38</v>
      </c>
      <c r="U1576">
        <v>8.8372100000000007</v>
      </c>
      <c r="V1576">
        <v>6.0465099999999996</v>
      </c>
      <c r="W1576">
        <v>1.4615400000000001</v>
      </c>
      <c r="X1576">
        <v>1.3953500000000001</v>
      </c>
      <c r="Y1576">
        <v>0.21229000000000001</v>
      </c>
      <c r="Z1576">
        <v>0.14525099999999999</v>
      </c>
      <c r="AA1576">
        <v>6.7039102315902696E-2</v>
      </c>
      <c r="AB1576">
        <v>0.25490200000000002</v>
      </c>
      <c r="AC1576">
        <v>1.6795899999999999</v>
      </c>
      <c r="AD1576">
        <v>0.30275200000000002</v>
      </c>
      <c r="AE1576">
        <v>0.68904600000000005</v>
      </c>
      <c r="AH1576">
        <v>5.3222199999999997</v>
      </c>
      <c r="AI1576">
        <v>-0.16802</v>
      </c>
      <c r="AJ1576">
        <v>-0.38506600000000002</v>
      </c>
      <c r="AK1576">
        <v>999</v>
      </c>
      <c r="AO1576" t="s">
        <v>8909</v>
      </c>
    </row>
    <row r="1577" spans="1:41" x14ac:dyDescent="0.45">
      <c r="A1577" t="s">
        <v>8910</v>
      </c>
      <c r="B1577" t="s">
        <v>70</v>
      </c>
      <c r="C1577">
        <v>4</v>
      </c>
      <c r="D1577">
        <v>5</v>
      </c>
      <c r="F1577">
        <v>4.6408800000000001</v>
      </c>
      <c r="G1577">
        <v>48</v>
      </c>
      <c r="H1577">
        <v>0</v>
      </c>
      <c r="K1577">
        <v>54.3</v>
      </c>
      <c r="L1577">
        <v>247</v>
      </c>
      <c r="M1577">
        <v>46</v>
      </c>
      <c r="N1577">
        <v>30</v>
      </c>
      <c r="O1577">
        <v>28</v>
      </c>
      <c r="P1577">
        <v>6</v>
      </c>
      <c r="Q1577">
        <v>36</v>
      </c>
      <c r="R1577">
        <v>2</v>
      </c>
      <c r="S1577">
        <v>6</v>
      </c>
      <c r="T1577">
        <v>63</v>
      </c>
      <c r="U1577">
        <v>10.442</v>
      </c>
      <c r="V1577">
        <v>5.96685</v>
      </c>
      <c r="W1577">
        <v>1.75</v>
      </c>
      <c r="X1577">
        <v>0.994475</v>
      </c>
      <c r="Y1577">
        <v>0.25506099999999998</v>
      </c>
      <c r="Z1577">
        <v>0.14574899999999999</v>
      </c>
      <c r="AA1577">
        <v>0.10931174457073201</v>
      </c>
      <c r="AB1577">
        <v>0.22439000000000001</v>
      </c>
      <c r="AC1577">
        <v>1.51013</v>
      </c>
      <c r="AD1577">
        <v>0.29411799999999999</v>
      </c>
      <c r="AE1577">
        <v>0.70652199999999998</v>
      </c>
      <c r="AH1577">
        <v>4.6914999999999996</v>
      </c>
      <c r="AI1577">
        <v>-0.168932</v>
      </c>
      <c r="AJ1577">
        <v>-0.20374400000000001</v>
      </c>
      <c r="AK1577">
        <v>999</v>
      </c>
      <c r="AO1577" t="s">
        <v>8911</v>
      </c>
    </row>
    <row r="1578" spans="1:41" x14ac:dyDescent="0.45">
      <c r="A1578" t="s">
        <v>8912</v>
      </c>
      <c r="B1578" t="s">
        <v>10</v>
      </c>
      <c r="C1578">
        <v>2</v>
      </c>
      <c r="D1578">
        <v>3</v>
      </c>
      <c r="F1578">
        <v>5.1233399999999998</v>
      </c>
      <c r="G1578">
        <v>30</v>
      </c>
      <c r="H1578">
        <v>4</v>
      </c>
      <c r="K1578">
        <v>52.7</v>
      </c>
      <c r="L1578">
        <v>243</v>
      </c>
      <c r="M1578">
        <v>52</v>
      </c>
      <c r="N1578">
        <v>32</v>
      </c>
      <c r="O1578">
        <v>30</v>
      </c>
      <c r="P1578">
        <v>6</v>
      </c>
      <c r="Q1578">
        <v>32</v>
      </c>
      <c r="R1578">
        <v>1</v>
      </c>
      <c r="S1578">
        <v>3</v>
      </c>
      <c r="T1578">
        <v>38</v>
      </c>
      <c r="U1578">
        <v>6.48956</v>
      </c>
      <c r="V1578">
        <v>5.4649000000000001</v>
      </c>
      <c r="W1578">
        <v>1.1875</v>
      </c>
      <c r="X1578">
        <v>1.02467</v>
      </c>
      <c r="Y1578">
        <v>0.15637899999999999</v>
      </c>
      <c r="Z1578">
        <v>0.131687</v>
      </c>
      <c r="AA1578">
        <v>2.4691358208656301E-2</v>
      </c>
      <c r="AB1578">
        <v>0.25</v>
      </c>
      <c r="AC1578">
        <v>1.5939300000000001</v>
      </c>
      <c r="AD1578">
        <v>0.28048800000000002</v>
      </c>
      <c r="AE1578">
        <v>0.68783099999999997</v>
      </c>
      <c r="AH1578">
        <v>5.2854000000000001</v>
      </c>
      <c r="AI1578">
        <v>-0.169293</v>
      </c>
      <c r="AJ1578">
        <v>-0.228104</v>
      </c>
      <c r="AK1578">
        <v>999</v>
      </c>
      <c r="AO1578" t="s">
        <v>8913</v>
      </c>
    </row>
    <row r="1579" spans="1:41" x14ac:dyDescent="0.45">
      <c r="A1579" t="s">
        <v>8914</v>
      </c>
      <c r="C1579">
        <v>3</v>
      </c>
      <c r="D1579">
        <v>3</v>
      </c>
      <c r="F1579">
        <v>4.8648600000000002</v>
      </c>
      <c r="G1579">
        <v>36</v>
      </c>
      <c r="H1579">
        <v>0</v>
      </c>
      <c r="K1579">
        <v>33.299999999999997</v>
      </c>
      <c r="L1579">
        <v>147</v>
      </c>
      <c r="M1579">
        <v>33</v>
      </c>
      <c r="N1579">
        <v>19</v>
      </c>
      <c r="O1579">
        <v>18</v>
      </c>
      <c r="P1579">
        <v>5</v>
      </c>
      <c r="Q1579">
        <v>16</v>
      </c>
      <c r="R1579">
        <v>1</v>
      </c>
      <c r="S1579">
        <v>1</v>
      </c>
      <c r="T1579">
        <v>31</v>
      </c>
      <c r="U1579">
        <v>8.3783799999999999</v>
      </c>
      <c r="V1579">
        <v>4.3243200000000002</v>
      </c>
      <c r="W1579">
        <v>1.9375</v>
      </c>
      <c r="X1579">
        <v>1.3513500000000001</v>
      </c>
      <c r="Y1579">
        <v>0.21088399999999999</v>
      </c>
      <c r="Z1579">
        <v>0.108844</v>
      </c>
      <c r="AA1579">
        <v>0.102040812373161</v>
      </c>
      <c r="AB1579">
        <v>0.25384600000000002</v>
      </c>
      <c r="AC1579">
        <v>1.4714700000000001</v>
      </c>
      <c r="AD1579">
        <v>0.29787200000000003</v>
      </c>
      <c r="AE1579">
        <v>0.71428599999999998</v>
      </c>
      <c r="AH1579">
        <v>4.8766600000000002</v>
      </c>
      <c r="AI1579">
        <v>-0.169734</v>
      </c>
      <c r="AJ1579">
        <v>-0.18068600000000001</v>
      </c>
      <c r="AK1579">
        <v>999</v>
      </c>
      <c r="AO1579">
        <v>11632</v>
      </c>
    </row>
    <row r="1580" spans="1:41" x14ac:dyDescent="0.45">
      <c r="A1580" t="s">
        <v>8915</v>
      </c>
      <c r="C1580">
        <v>2</v>
      </c>
      <c r="D1580">
        <v>2</v>
      </c>
      <c r="F1580">
        <v>4.8</v>
      </c>
      <c r="G1580">
        <v>34</v>
      </c>
      <c r="H1580">
        <v>2</v>
      </c>
      <c r="K1580">
        <v>45</v>
      </c>
      <c r="L1580">
        <v>203</v>
      </c>
      <c r="M1580">
        <v>51</v>
      </c>
      <c r="N1580">
        <v>26</v>
      </c>
      <c r="O1580">
        <v>24</v>
      </c>
      <c r="P1580">
        <v>6</v>
      </c>
      <c r="Q1580">
        <v>17</v>
      </c>
      <c r="R1580">
        <v>0</v>
      </c>
      <c r="S1580">
        <v>2</v>
      </c>
      <c r="T1580">
        <v>29</v>
      </c>
      <c r="U1580">
        <v>5.8</v>
      </c>
      <c r="V1580">
        <v>3.4</v>
      </c>
      <c r="W1580">
        <v>1.7058800000000001</v>
      </c>
      <c r="X1580">
        <v>1.2</v>
      </c>
      <c r="Y1580">
        <v>0.14285700000000001</v>
      </c>
      <c r="Z1580">
        <v>8.3743799999999993E-2</v>
      </c>
      <c r="AA1580">
        <v>5.9113308787345803E-2</v>
      </c>
      <c r="AB1580">
        <v>0.27717399999999998</v>
      </c>
      <c r="AC1580">
        <v>1.51111</v>
      </c>
      <c r="AD1580">
        <v>0.30201299999999998</v>
      </c>
      <c r="AE1580">
        <v>0.70469800000000005</v>
      </c>
      <c r="AH1580">
        <v>4.9661499999999998</v>
      </c>
      <c r="AI1580">
        <v>-0.172375</v>
      </c>
      <c r="AJ1580">
        <v>-0.17948600000000001</v>
      </c>
      <c r="AK1580">
        <v>999</v>
      </c>
      <c r="AO1580">
        <v>19580</v>
      </c>
    </row>
    <row r="1581" spans="1:41" x14ac:dyDescent="0.45">
      <c r="A1581" t="s">
        <v>8916</v>
      </c>
      <c r="B1581" t="s">
        <v>42</v>
      </c>
      <c r="C1581">
        <v>3</v>
      </c>
      <c r="D1581">
        <v>3</v>
      </c>
      <c r="F1581">
        <v>4.97872</v>
      </c>
      <c r="G1581">
        <v>57</v>
      </c>
      <c r="H1581">
        <v>0</v>
      </c>
      <c r="K1581">
        <v>47</v>
      </c>
      <c r="L1581">
        <v>208</v>
      </c>
      <c r="M1581">
        <v>52</v>
      </c>
      <c r="N1581">
        <v>28</v>
      </c>
      <c r="O1581">
        <v>26</v>
      </c>
      <c r="P1581">
        <v>8</v>
      </c>
      <c r="Q1581">
        <v>16</v>
      </c>
      <c r="R1581">
        <v>3</v>
      </c>
      <c r="S1581">
        <v>3</v>
      </c>
      <c r="T1581">
        <v>39</v>
      </c>
      <c r="U1581">
        <v>7.4680900000000001</v>
      </c>
      <c r="V1581">
        <v>3.0638299999999998</v>
      </c>
      <c r="W1581">
        <v>2.4375</v>
      </c>
      <c r="X1581">
        <v>1.5319100000000001</v>
      </c>
      <c r="Y1581">
        <v>0.1875</v>
      </c>
      <c r="Z1581">
        <v>7.6923099999999994E-2</v>
      </c>
      <c r="AA1581">
        <v>0.110576920211315</v>
      </c>
      <c r="AB1581">
        <v>0.27513199999999999</v>
      </c>
      <c r="AC1581">
        <v>1.4468099999999999</v>
      </c>
      <c r="AD1581">
        <v>0.309859</v>
      </c>
      <c r="AE1581">
        <v>0.70422499999999999</v>
      </c>
      <c r="AH1581">
        <v>5.0209999999999999</v>
      </c>
      <c r="AI1581">
        <v>-0.17391799999999999</v>
      </c>
      <c r="AJ1581">
        <v>-0.203986</v>
      </c>
      <c r="AK1581">
        <v>999</v>
      </c>
      <c r="AO1581">
        <v>10843</v>
      </c>
    </row>
    <row r="1582" spans="1:41" x14ac:dyDescent="0.45">
      <c r="A1582" t="s">
        <v>8917</v>
      </c>
      <c r="C1582">
        <v>2</v>
      </c>
      <c r="D1582">
        <v>4</v>
      </c>
      <c r="F1582">
        <v>5</v>
      </c>
      <c r="G1582">
        <v>37</v>
      </c>
      <c r="H1582">
        <v>0</v>
      </c>
      <c r="K1582">
        <v>36</v>
      </c>
      <c r="L1582">
        <v>164</v>
      </c>
      <c r="M1582">
        <v>34</v>
      </c>
      <c r="N1582">
        <v>21</v>
      </c>
      <c r="O1582">
        <v>20</v>
      </c>
      <c r="P1582">
        <v>5</v>
      </c>
      <c r="Q1582">
        <v>20</v>
      </c>
      <c r="R1582">
        <v>1</v>
      </c>
      <c r="S1582">
        <v>4</v>
      </c>
      <c r="T1582">
        <v>38</v>
      </c>
      <c r="U1582">
        <v>9.5</v>
      </c>
      <c r="V1582">
        <v>5</v>
      </c>
      <c r="W1582">
        <v>1.9</v>
      </c>
      <c r="X1582">
        <v>1.25</v>
      </c>
      <c r="Y1582">
        <v>0.231707</v>
      </c>
      <c r="Z1582">
        <v>0.121951</v>
      </c>
      <c r="AA1582">
        <v>0.109756097197532</v>
      </c>
      <c r="AB1582">
        <v>0.24285699999999999</v>
      </c>
      <c r="AC1582">
        <v>1.5</v>
      </c>
      <c r="AD1582">
        <v>0.29896899999999998</v>
      </c>
      <c r="AE1582">
        <v>0.70212799999999997</v>
      </c>
      <c r="AH1582">
        <v>4.9494800000000003</v>
      </c>
      <c r="AI1582">
        <v>-0.17478199999999999</v>
      </c>
      <c r="AJ1582">
        <v>-0.145173</v>
      </c>
      <c r="AK1582">
        <v>999</v>
      </c>
      <c r="AO1582">
        <v>16159</v>
      </c>
    </row>
    <row r="1583" spans="1:41" x14ac:dyDescent="0.45">
      <c r="A1583" t="s">
        <v>8918</v>
      </c>
      <c r="B1583" t="s">
        <v>36</v>
      </c>
      <c r="C1583">
        <v>3</v>
      </c>
      <c r="D1583">
        <v>4</v>
      </c>
      <c r="F1583">
        <v>5.3377299999999996</v>
      </c>
      <c r="G1583">
        <v>34</v>
      </c>
      <c r="H1583">
        <v>0</v>
      </c>
      <c r="K1583">
        <v>60.7</v>
      </c>
      <c r="L1583">
        <v>269</v>
      </c>
      <c r="M1583">
        <v>65</v>
      </c>
      <c r="N1583">
        <v>39</v>
      </c>
      <c r="O1583">
        <v>36</v>
      </c>
      <c r="P1583">
        <v>10</v>
      </c>
      <c r="Q1583">
        <v>24</v>
      </c>
      <c r="R1583">
        <v>0</v>
      </c>
      <c r="S1583">
        <v>3</v>
      </c>
      <c r="T1583">
        <v>46</v>
      </c>
      <c r="U1583">
        <v>6.82043</v>
      </c>
      <c r="V1583">
        <v>3.5584799999999999</v>
      </c>
      <c r="W1583">
        <v>1.9166700000000001</v>
      </c>
      <c r="X1583">
        <v>1.4826999999999999</v>
      </c>
      <c r="Y1583">
        <v>0.17100399999999999</v>
      </c>
      <c r="Z1583">
        <v>8.9219300000000001E-2</v>
      </c>
      <c r="AA1583">
        <v>8.1784382462501498E-2</v>
      </c>
      <c r="AB1583">
        <v>0.26859499999999997</v>
      </c>
      <c r="AC1583">
        <v>1.4662299999999999</v>
      </c>
      <c r="AD1583">
        <v>0.29569899999999999</v>
      </c>
      <c r="AE1583">
        <v>0.66666700000000001</v>
      </c>
      <c r="AH1583">
        <v>5.2154999999999996</v>
      </c>
      <c r="AI1583">
        <v>-0.17508000000000001</v>
      </c>
      <c r="AJ1583">
        <v>-0.34709499999999999</v>
      </c>
      <c r="AK1583">
        <v>999</v>
      </c>
      <c r="AO1583" t="s">
        <v>8919</v>
      </c>
    </row>
    <row r="1584" spans="1:41" x14ac:dyDescent="0.45">
      <c r="A1584" t="s">
        <v>8920</v>
      </c>
      <c r="B1584" t="s">
        <v>42</v>
      </c>
      <c r="C1584">
        <v>4</v>
      </c>
      <c r="D1584">
        <v>5</v>
      </c>
      <c r="F1584">
        <v>5.0310600000000001</v>
      </c>
      <c r="G1584">
        <v>46</v>
      </c>
      <c r="H1584">
        <v>0</v>
      </c>
      <c r="K1584">
        <v>48.3</v>
      </c>
      <c r="L1584">
        <v>216</v>
      </c>
      <c r="M1584">
        <v>48</v>
      </c>
      <c r="N1584">
        <v>29</v>
      </c>
      <c r="O1584">
        <v>27</v>
      </c>
      <c r="P1584">
        <v>7</v>
      </c>
      <c r="Q1584">
        <v>23</v>
      </c>
      <c r="R1584">
        <v>1</v>
      </c>
      <c r="S1584">
        <v>3</v>
      </c>
      <c r="T1584">
        <v>42</v>
      </c>
      <c r="U1584">
        <v>7.8260899999999998</v>
      </c>
      <c r="V1584">
        <v>4.2857099999999999</v>
      </c>
      <c r="W1584">
        <v>1.82609</v>
      </c>
      <c r="X1584">
        <v>1.3043499999999999</v>
      </c>
      <c r="Y1584">
        <v>0.19444400000000001</v>
      </c>
      <c r="Z1584">
        <v>0.10648100000000001</v>
      </c>
      <c r="AA1584">
        <v>8.7962962687015506E-2</v>
      </c>
      <c r="AB1584">
        <v>0.25263200000000002</v>
      </c>
      <c r="AC1584">
        <v>1.4699800000000001</v>
      </c>
      <c r="AD1584">
        <v>0.29077999999999998</v>
      </c>
      <c r="AE1584">
        <v>0.68627499999999997</v>
      </c>
      <c r="AH1584">
        <v>5.0148700000000002</v>
      </c>
      <c r="AI1584">
        <v>-0.175153</v>
      </c>
      <c r="AJ1584">
        <v>-0.23122699999999999</v>
      </c>
      <c r="AK1584">
        <v>999</v>
      </c>
      <c r="AO1584" t="s">
        <v>8921</v>
      </c>
    </row>
    <row r="1585" spans="1:41" x14ac:dyDescent="0.45">
      <c r="A1585" t="s">
        <v>8922</v>
      </c>
      <c r="B1585" t="s">
        <v>73</v>
      </c>
      <c r="C1585">
        <v>2</v>
      </c>
      <c r="D1585">
        <v>4</v>
      </c>
      <c r="F1585">
        <v>5.5282600000000004</v>
      </c>
      <c r="G1585">
        <v>42</v>
      </c>
      <c r="H1585">
        <v>1</v>
      </c>
      <c r="K1585">
        <v>40.700000000000003</v>
      </c>
      <c r="L1585">
        <v>185</v>
      </c>
      <c r="M1585">
        <v>41</v>
      </c>
      <c r="N1585">
        <v>27</v>
      </c>
      <c r="O1585">
        <v>25</v>
      </c>
      <c r="P1585">
        <v>6</v>
      </c>
      <c r="Q1585">
        <v>23</v>
      </c>
      <c r="R1585">
        <v>1</v>
      </c>
      <c r="S1585">
        <v>2</v>
      </c>
      <c r="T1585">
        <v>35</v>
      </c>
      <c r="U1585">
        <v>7.73956</v>
      </c>
      <c r="V1585">
        <v>5.0860000000000003</v>
      </c>
      <c r="W1585">
        <v>1.5217400000000001</v>
      </c>
      <c r="X1585">
        <v>1.3267800000000001</v>
      </c>
      <c r="Y1585">
        <v>0.189189</v>
      </c>
      <c r="Z1585">
        <v>0.124324</v>
      </c>
      <c r="AA1585">
        <v>6.4864873886108398E-2</v>
      </c>
      <c r="AB1585">
        <v>0.25624999999999998</v>
      </c>
      <c r="AC1585">
        <v>1.5724800000000001</v>
      </c>
      <c r="AD1585">
        <v>0.29411799999999999</v>
      </c>
      <c r="AE1585">
        <v>0.66546799999999995</v>
      </c>
      <c r="AH1585">
        <v>5.2943499999999997</v>
      </c>
      <c r="AI1585">
        <v>-0.17754900000000001</v>
      </c>
      <c r="AJ1585">
        <v>-0.385467</v>
      </c>
      <c r="AK1585">
        <v>999</v>
      </c>
      <c r="AO1585" t="s">
        <v>8923</v>
      </c>
    </row>
    <row r="1586" spans="1:41" x14ac:dyDescent="0.45">
      <c r="A1586" t="s">
        <v>8924</v>
      </c>
      <c r="C1586">
        <v>2</v>
      </c>
      <c r="D1586">
        <v>4</v>
      </c>
      <c r="F1586">
        <v>5.0656699999999999</v>
      </c>
      <c r="G1586">
        <v>32</v>
      </c>
      <c r="H1586">
        <v>2</v>
      </c>
      <c r="K1586">
        <v>53.3</v>
      </c>
      <c r="L1586">
        <v>239</v>
      </c>
      <c r="M1586">
        <v>55</v>
      </c>
      <c r="N1586">
        <v>32</v>
      </c>
      <c r="O1586">
        <v>30</v>
      </c>
      <c r="P1586">
        <v>9</v>
      </c>
      <c r="Q1586">
        <v>22</v>
      </c>
      <c r="R1586">
        <v>0</v>
      </c>
      <c r="S1586">
        <v>6</v>
      </c>
      <c r="T1586">
        <v>48</v>
      </c>
      <c r="U1586">
        <v>8.1050699999999996</v>
      </c>
      <c r="V1586">
        <v>3.71482</v>
      </c>
      <c r="W1586">
        <v>2.1818200000000001</v>
      </c>
      <c r="X1586">
        <v>1.5197000000000001</v>
      </c>
      <c r="Y1586">
        <v>0.20083699999999999</v>
      </c>
      <c r="Z1586">
        <v>9.2050199999999999E-2</v>
      </c>
      <c r="AA1586">
        <v>0.108786612749099</v>
      </c>
      <c r="AB1586">
        <v>0.26066400000000001</v>
      </c>
      <c r="AC1586">
        <v>1.44465</v>
      </c>
      <c r="AD1586">
        <v>0.29870099999999999</v>
      </c>
      <c r="AE1586">
        <v>0.69875799999999999</v>
      </c>
      <c r="AH1586">
        <v>5.2250199999999998</v>
      </c>
      <c r="AI1586">
        <v>-0.178511</v>
      </c>
      <c r="AJ1586">
        <v>-0.120351</v>
      </c>
      <c r="AK1586">
        <v>999</v>
      </c>
      <c r="AO1586" t="s">
        <v>8925</v>
      </c>
    </row>
    <row r="1587" spans="1:41" x14ac:dyDescent="0.45">
      <c r="A1587" t="s">
        <v>8926</v>
      </c>
      <c r="B1587" t="s">
        <v>178</v>
      </c>
      <c r="C1587">
        <v>4</v>
      </c>
      <c r="D1587">
        <v>4</v>
      </c>
      <c r="F1587">
        <v>5.0585500000000003</v>
      </c>
      <c r="G1587">
        <v>45</v>
      </c>
      <c r="H1587">
        <v>0</v>
      </c>
      <c r="K1587">
        <v>42.7</v>
      </c>
      <c r="L1587">
        <v>192</v>
      </c>
      <c r="M1587">
        <v>42</v>
      </c>
      <c r="N1587">
        <v>26</v>
      </c>
      <c r="O1587">
        <v>24</v>
      </c>
      <c r="P1587">
        <v>7</v>
      </c>
      <c r="Q1587">
        <v>20</v>
      </c>
      <c r="R1587">
        <v>1</v>
      </c>
      <c r="S1587">
        <v>3</v>
      </c>
      <c r="T1587">
        <v>43</v>
      </c>
      <c r="U1587">
        <v>9.0632300000000008</v>
      </c>
      <c r="V1587">
        <v>4.2154600000000002</v>
      </c>
      <c r="W1587">
        <v>2.15</v>
      </c>
      <c r="X1587">
        <v>1.4754100000000001</v>
      </c>
      <c r="Y1587">
        <v>0.22395799999999999</v>
      </c>
      <c r="Z1587">
        <v>0.104167</v>
      </c>
      <c r="AA1587">
        <v>0.119791664183139</v>
      </c>
      <c r="AB1587">
        <v>0.24852099999999999</v>
      </c>
      <c r="AC1587">
        <v>1.4519899999999999</v>
      </c>
      <c r="AD1587">
        <v>0.29411799999999999</v>
      </c>
      <c r="AE1587">
        <v>0.68965500000000002</v>
      </c>
      <c r="AH1587">
        <v>4.9880599999999999</v>
      </c>
      <c r="AI1587">
        <v>-0.17857100000000001</v>
      </c>
      <c r="AJ1587">
        <v>-0.34110800000000002</v>
      </c>
      <c r="AK1587">
        <v>999</v>
      </c>
      <c r="AO1587">
        <v>15043</v>
      </c>
    </row>
    <row r="1588" spans="1:41" x14ac:dyDescent="0.45">
      <c r="A1588" t="s">
        <v>7502</v>
      </c>
      <c r="B1588" t="s">
        <v>191</v>
      </c>
      <c r="C1588">
        <v>2</v>
      </c>
      <c r="D1588">
        <v>3</v>
      </c>
      <c r="F1588">
        <v>5.1798599999999997</v>
      </c>
      <c r="G1588">
        <v>40</v>
      </c>
      <c r="H1588">
        <v>1</v>
      </c>
      <c r="K1588">
        <v>41.7</v>
      </c>
      <c r="L1588">
        <v>188</v>
      </c>
      <c r="M1588">
        <v>40</v>
      </c>
      <c r="N1588">
        <v>26</v>
      </c>
      <c r="O1588">
        <v>24</v>
      </c>
      <c r="P1588">
        <v>6</v>
      </c>
      <c r="Q1588">
        <v>22</v>
      </c>
      <c r="R1588">
        <v>2</v>
      </c>
      <c r="S1588">
        <v>3</v>
      </c>
      <c r="T1588">
        <v>41</v>
      </c>
      <c r="U1588">
        <v>8.8489199999999997</v>
      </c>
      <c r="V1588">
        <v>4.7481999999999998</v>
      </c>
      <c r="W1588">
        <v>1.86364</v>
      </c>
      <c r="X1588">
        <v>1.2949600000000001</v>
      </c>
      <c r="Y1588">
        <v>0.218085</v>
      </c>
      <c r="Z1588">
        <v>0.117021</v>
      </c>
      <c r="AA1588">
        <v>0.101063832640647</v>
      </c>
      <c r="AB1588">
        <v>0.24539900000000001</v>
      </c>
      <c r="AC1588">
        <v>1.48681</v>
      </c>
      <c r="AD1588">
        <v>0.293103</v>
      </c>
      <c r="AE1588">
        <v>0.67164199999999996</v>
      </c>
      <c r="AH1588">
        <v>4.9576799999999999</v>
      </c>
      <c r="AI1588">
        <v>-0.17875199999999999</v>
      </c>
      <c r="AJ1588">
        <v>-0.35303299999999999</v>
      </c>
      <c r="AK1588">
        <v>999</v>
      </c>
      <c r="AO1588">
        <v>20061</v>
      </c>
    </row>
    <row r="1589" spans="1:41" x14ac:dyDescent="0.45">
      <c r="A1589" t="s">
        <v>8927</v>
      </c>
      <c r="C1589">
        <v>2</v>
      </c>
      <c r="D1589">
        <v>3</v>
      </c>
      <c r="F1589">
        <v>5.0704200000000004</v>
      </c>
      <c r="G1589">
        <v>38</v>
      </c>
      <c r="H1589">
        <v>1</v>
      </c>
      <c r="K1589">
        <v>49.7</v>
      </c>
      <c r="L1589">
        <v>226</v>
      </c>
      <c r="M1589">
        <v>48</v>
      </c>
      <c r="N1589">
        <v>30</v>
      </c>
      <c r="O1589">
        <v>28</v>
      </c>
      <c r="P1589">
        <v>6</v>
      </c>
      <c r="Q1589">
        <v>29</v>
      </c>
      <c r="R1589">
        <v>1</v>
      </c>
      <c r="S1589">
        <v>3</v>
      </c>
      <c r="T1589">
        <v>45</v>
      </c>
      <c r="U1589">
        <v>8.1488899999999997</v>
      </c>
      <c r="V1589">
        <v>5.2515099999999997</v>
      </c>
      <c r="W1589">
        <v>1.55172</v>
      </c>
      <c r="X1589">
        <v>1.0865199999999999</v>
      </c>
      <c r="Y1589">
        <v>0.19911499999999999</v>
      </c>
      <c r="Z1589">
        <v>0.12831899999999999</v>
      </c>
      <c r="AA1589">
        <v>7.0796459913253701E-2</v>
      </c>
      <c r="AB1589">
        <v>0.247423</v>
      </c>
      <c r="AC1589">
        <v>1.5492999999999999</v>
      </c>
      <c r="AD1589">
        <v>0.29370600000000002</v>
      </c>
      <c r="AE1589">
        <v>0.68513100000000005</v>
      </c>
      <c r="AH1589">
        <v>4.9451799999999997</v>
      </c>
      <c r="AI1589">
        <v>-0.178951</v>
      </c>
      <c r="AJ1589">
        <v>-0.24024799999999999</v>
      </c>
      <c r="AK1589">
        <v>999</v>
      </c>
      <c r="AO1589">
        <v>20494</v>
      </c>
    </row>
    <row r="1590" spans="1:41" x14ac:dyDescent="0.45">
      <c r="A1590" t="s">
        <v>7586</v>
      </c>
      <c r="B1590" t="s">
        <v>155</v>
      </c>
      <c r="C1590">
        <v>1</v>
      </c>
      <c r="D1590">
        <v>3</v>
      </c>
      <c r="F1590">
        <v>5.8064499999999999</v>
      </c>
      <c r="G1590">
        <v>20</v>
      </c>
      <c r="H1590">
        <v>1</v>
      </c>
      <c r="K1590">
        <v>21.7</v>
      </c>
      <c r="L1590">
        <v>100</v>
      </c>
      <c r="M1590">
        <v>24</v>
      </c>
      <c r="N1590">
        <v>15</v>
      </c>
      <c r="O1590">
        <v>14</v>
      </c>
      <c r="P1590">
        <v>3</v>
      </c>
      <c r="Q1590">
        <v>12</v>
      </c>
      <c r="R1590">
        <v>0</v>
      </c>
      <c r="S1590">
        <v>1</v>
      </c>
      <c r="T1590">
        <v>15</v>
      </c>
      <c r="U1590">
        <v>6.2211999999999996</v>
      </c>
      <c r="V1590">
        <v>4.9769600000000001</v>
      </c>
      <c r="W1590">
        <v>1.25</v>
      </c>
      <c r="X1590">
        <v>1.24424</v>
      </c>
      <c r="Y1590">
        <v>0.15</v>
      </c>
      <c r="Z1590">
        <v>0.12</v>
      </c>
      <c r="AA1590">
        <v>3.0000008642673399E-2</v>
      </c>
      <c r="AB1590">
        <v>0.275862</v>
      </c>
      <c r="AC1590">
        <v>1.65899</v>
      </c>
      <c r="AD1590">
        <v>0.30434800000000001</v>
      </c>
      <c r="AE1590">
        <v>0.66037699999999999</v>
      </c>
      <c r="AH1590">
        <v>5.4670199999999998</v>
      </c>
      <c r="AI1590">
        <v>-0.17969099999999999</v>
      </c>
      <c r="AJ1590">
        <v>-0.21851799999999999</v>
      </c>
      <c r="AK1590">
        <v>999</v>
      </c>
      <c r="AO1590">
        <v>16507</v>
      </c>
    </row>
    <row r="1591" spans="1:41" x14ac:dyDescent="0.45">
      <c r="A1591" t="s">
        <v>8928</v>
      </c>
      <c r="B1591" t="s">
        <v>155</v>
      </c>
      <c r="C1591">
        <v>2</v>
      </c>
      <c r="D1591">
        <v>3</v>
      </c>
      <c r="F1591">
        <v>5.2345199999999998</v>
      </c>
      <c r="G1591">
        <v>47</v>
      </c>
      <c r="H1591">
        <v>2</v>
      </c>
      <c r="K1591">
        <v>53.3</v>
      </c>
      <c r="L1591">
        <v>247</v>
      </c>
      <c r="M1591">
        <v>54</v>
      </c>
      <c r="N1591">
        <v>33</v>
      </c>
      <c r="O1591">
        <v>31</v>
      </c>
      <c r="P1591">
        <v>6</v>
      </c>
      <c r="Q1591">
        <v>30</v>
      </c>
      <c r="R1591">
        <v>1</v>
      </c>
      <c r="S1591">
        <v>5</v>
      </c>
      <c r="T1591">
        <v>45</v>
      </c>
      <c r="U1591">
        <v>7.5984999999999996</v>
      </c>
      <c r="V1591">
        <v>5.0656699999999999</v>
      </c>
      <c r="W1591">
        <v>1.5</v>
      </c>
      <c r="X1591">
        <v>1.0131300000000001</v>
      </c>
      <c r="Y1591">
        <v>0.18218599999999999</v>
      </c>
      <c r="Z1591">
        <v>0.121457</v>
      </c>
      <c r="AA1591">
        <v>6.0728743672370897E-2</v>
      </c>
      <c r="AB1591">
        <v>0.25471700000000003</v>
      </c>
      <c r="AC1591">
        <v>1.5759799999999999</v>
      </c>
      <c r="AD1591">
        <v>0.29813699999999999</v>
      </c>
      <c r="AE1591">
        <v>0.67460299999999995</v>
      </c>
      <c r="AH1591">
        <v>4.9998800000000001</v>
      </c>
      <c r="AI1591">
        <v>-0.180863</v>
      </c>
      <c r="AJ1591">
        <v>-0.18651799999999999</v>
      </c>
      <c r="AK1591">
        <v>999</v>
      </c>
      <c r="AO1591" t="s">
        <v>8929</v>
      </c>
    </row>
    <row r="1592" spans="1:41" x14ac:dyDescent="0.45">
      <c r="A1592" t="s">
        <v>8930</v>
      </c>
      <c r="C1592">
        <v>1</v>
      </c>
      <c r="D1592">
        <v>3</v>
      </c>
      <c r="F1592">
        <v>5.1697100000000002</v>
      </c>
      <c r="G1592">
        <v>34</v>
      </c>
      <c r="H1592">
        <v>1</v>
      </c>
      <c r="K1592">
        <v>38.299999999999997</v>
      </c>
      <c r="L1592">
        <v>179</v>
      </c>
      <c r="M1592">
        <v>39</v>
      </c>
      <c r="N1592">
        <v>24</v>
      </c>
      <c r="O1592">
        <v>22</v>
      </c>
      <c r="P1592">
        <v>5</v>
      </c>
      <c r="Q1592">
        <v>23</v>
      </c>
      <c r="R1592">
        <v>1</v>
      </c>
      <c r="S1592">
        <v>3</v>
      </c>
      <c r="T1592">
        <v>34</v>
      </c>
      <c r="U1592">
        <v>7.98956</v>
      </c>
      <c r="V1592">
        <v>5.4047000000000001</v>
      </c>
      <c r="W1592">
        <v>1.4782599999999999</v>
      </c>
      <c r="X1592">
        <v>1.17493</v>
      </c>
      <c r="Y1592">
        <v>0.189944</v>
      </c>
      <c r="Z1592">
        <v>0.128492</v>
      </c>
      <c r="AA1592">
        <v>6.1452507972717202E-2</v>
      </c>
      <c r="AB1592">
        <v>0.25490200000000002</v>
      </c>
      <c r="AC1592">
        <v>1.6188</v>
      </c>
      <c r="AD1592">
        <v>0.29824600000000001</v>
      </c>
      <c r="AE1592">
        <v>0.690909</v>
      </c>
      <c r="AH1592">
        <v>5.21326</v>
      </c>
      <c r="AI1592">
        <v>-0.180977</v>
      </c>
      <c r="AJ1592">
        <v>-0.196691</v>
      </c>
      <c r="AK1592">
        <v>999</v>
      </c>
      <c r="AO1592">
        <v>17811</v>
      </c>
    </row>
    <row r="1593" spans="1:41" x14ac:dyDescent="0.45">
      <c r="A1593" t="s">
        <v>8931</v>
      </c>
      <c r="C1593">
        <v>3</v>
      </c>
      <c r="D1593">
        <v>4</v>
      </c>
      <c r="F1593">
        <v>5.4351700000000003</v>
      </c>
      <c r="G1593">
        <v>16</v>
      </c>
      <c r="H1593">
        <v>10</v>
      </c>
      <c r="K1593">
        <v>56.3</v>
      </c>
      <c r="L1593">
        <v>262</v>
      </c>
      <c r="M1593">
        <v>62</v>
      </c>
      <c r="N1593">
        <v>36</v>
      </c>
      <c r="O1593">
        <v>34</v>
      </c>
      <c r="P1593">
        <v>9</v>
      </c>
      <c r="Q1593">
        <v>28</v>
      </c>
      <c r="R1593">
        <v>2</v>
      </c>
      <c r="S1593">
        <v>7</v>
      </c>
      <c r="T1593">
        <v>39</v>
      </c>
      <c r="U1593">
        <v>6.2344600000000003</v>
      </c>
      <c r="V1593">
        <v>4.4760200000000001</v>
      </c>
      <c r="W1593">
        <v>1.39286</v>
      </c>
      <c r="X1593">
        <v>1.43872</v>
      </c>
      <c r="Y1593">
        <v>0.14885499999999999</v>
      </c>
      <c r="Z1593">
        <v>0.10687000000000001</v>
      </c>
      <c r="AA1593">
        <v>4.1984729468822403E-2</v>
      </c>
      <c r="AB1593">
        <v>0.27312799999999998</v>
      </c>
      <c r="AC1593">
        <v>1.5985799999999999</v>
      </c>
      <c r="AD1593">
        <v>0.29608899999999999</v>
      </c>
      <c r="AE1593">
        <v>0.69767400000000002</v>
      </c>
      <c r="AH1593">
        <v>5.8127700000000004</v>
      </c>
      <c r="AI1593">
        <v>-0.181592</v>
      </c>
      <c r="AJ1593">
        <v>-7.76115E-2</v>
      </c>
      <c r="AK1593">
        <v>999</v>
      </c>
      <c r="AO1593" t="s">
        <v>8932</v>
      </c>
    </row>
    <row r="1594" spans="1:41" x14ac:dyDescent="0.45">
      <c r="A1594" t="s">
        <v>8933</v>
      </c>
      <c r="C1594">
        <v>2</v>
      </c>
      <c r="D1594">
        <v>5</v>
      </c>
      <c r="F1594">
        <v>5.6571400000000001</v>
      </c>
      <c r="G1594">
        <v>26</v>
      </c>
      <c r="H1594">
        <v>2</v>
      </c>
      <c r="K1594">
        <v>35</v>
      </c>
      <c r="L1594">
        <v>161</v>
      </c>
      <c r="M1594">
        <v>38</v>
      </c>
      <c r="N1594">
        <v>24</v>
      </c>
      <c r="O1594">
        <v>22</v>
      </c>
      <c r="P1594">
        <v>6</v>
      </c>
      <c r="Q1594">
        <v>18</v>
      </c>
      <c r="R1594">
        <v>0</v>
      </c>
      <c r="S1594">
        <v>2</v>
      </c>
      <c r="T1594">
        <v>29</v>
      </c>
      <c r="U1594">
        <v>7.4571399999999999</v>
      </c>
      <c r="V1594">
        <v>4.6285699999999999</v>
      </c>
      <c r="W1594">
        <v>1.61111</v>
      </c>
      <c r="X1594">
        <v>1.5428599999999999</v>
      </c>
      <c r="Y1594">
        <v>0.18012400000000001</v>
      </c>
      <c r="Z1594">
        <v>0.111801</v>
      </c>
      <c r="AA1594">
        <v>6.8322978913783999E-2</v>
      </c>
      <c r="AB1594">
        <v>0.26950400000000002</v>
      </c>
      <c r="AC1594">
        <v>1.6</v>
      </c>
      <c r="AD1594">
        <v>0.30188700000000002</v>
      </c>
      <c r="AE1594">
        <v>0.67226900000000001</v>
      </c>
      <c r="AH1594">
        <v>5.5407500000000001</v>
      </c>
      <c r="AI1594">
        <v>-0.18271200000000001</v>
      </c>
      <c r="AJ1594">
        <v>-0.37241299999999999</v>
      </c>
      <c r="AK1594">
        <v>999</v>
      </c>
      <c r="AO1594" t="s">
        <v>8934</v>
      </c>
    </row>
    <row r="1595" spans="1:41" x14ac:dyDescent="0.45">
      <c r="A1595" t="s">
        <v>8935</v>
      </c>
      <c r="C1595">
        <v>3</v>
      </c>
      <c r="D1595">
        <v>4</v>
      </c>
      <c r="F1595">
        <v>5.1256300000000001</v>
      </c>
      <c r="G1595">
        <v>35</v>
      </c>
      <c r="H1595">
        <v>4</v>
      </c>
      <c r="K1595">
        <v>59.7</v>
      </c>
      <c r="L1595">
        <v>270</v>
      </c>
      <c r="M1595">
        <v>63</v>
      </c>
      <c r="N1595">
        <v>36</v>
      </c>
      <c r="O1595">
        <v>34</v>
      </c>
      <c r="P1595">
        <v>10</v>
      </c>
      <c r="Q1595">
        <v>28</v>
      </c>
      <c r="R1595">
        <v>0</v>
      </c>
      <c r="S1595">
        <v>4</v>
      </c>
      <c r="T1595">
        <v>51</v>
      </c>
      <c r="U1595">
        <v>7.6884399999999999</v>
      </c>
      <c r="V1595">
        <v>4.2211100000000004</v>
      </c>
      <c r="W1595">
        <v>1.8214300000000001</v>
      </c>
      <c r="X1595">
        <v>1.5075400000000001</v>
      </c>
      <c r="Y1595">
        <v>0.188889</v>
      </c>
      <c r="Z1595">
        <v>0.103704</v>
      </c>
      <c r="AA1595">
        <v>8.5185192525386796E-2</v>
      </c>
      <c r="AB1595">
        <v>0.264706</v>
      </c>
      <c r="AC1595">
        <v>1.5242899999999999</v>
      </c>
      <c r="AD1595">
        <v>0.29943500000000001</v>
      </c>
      <c r="AE1595">
        <v>0.71428599999999998</v>
      </c>
      <c r="AH1595">
        <v>5.33209</v>
      </c>
      <c r="AI1595">
        <v>-0.182864</v>
      </c>
      <c r="AJ1595">
        <v>-6.5085599999999993E-2</v>
      </c>
      <c r="AK1595">
        <v>999</v>
      </c>
      <c r="AO1595">
        <v>19529</v>
      </c>
    </row>
    <row r="1596" spans="1:41" x14ac:dyDescent="0.45">
      <c r="A1596" t="s">
        <v>8936</v>
      </c>
      <c r="C1596">
        <v>1</v>
      </c>
      <c r="D1596">
        <v>1</v>
      </c>
      <c r="F1596">
        <v>4.3953499999999996</v>
      </c>
      <c r="G1596">
        <v>39</v>
      </c>
      <c r="H1596">
        <v>1</v>
      </c>
      <c r="K1596">
        <v>43</v>
      </c>
      <c r="L1596">
        <v>183</v>
      </c>
      <c r="M1596">
        <v>42</v>
      </c>
      <c r="N1596">
        <v>22</v>
      </c>
      <c r="O1596">
        <v>21</v>
      </c>
      <c r="P1596">
        <v>7</v>
      </c>
      <c r="Q1596">
        <v>15</v>
      </c>
      <c r="R1596">
        <v>0</v>
      </c>
      <c r="S1596">
        <v>3</v>
      </c>
      <c r="T1596">
        <v>37</v>
      </c>
      <c r="U1596">
        <v>7.7441899999999997</v>
      </c>
      <c r="V1596">
        <v>3.1395300000000002</v>
      </c>
      <c r="W1596">
        <v>2.4666700000000001</v>
      </c>
      <c r="X1596">
        <v>1.46512</v>
      </c>
      <c r="Y1596">
        <v>0.202186</v>
      </c>
      <c r="Z1596">
        <v>8.1967200000000004E-2</v>
      </c>
      <c r="AA1596">
        <v>0.120218582451343</v>
      </c>
      <c r="AB1596">
        <v>0.25454500000000002</v>
      </c>
      <c r="AC1596">
        <v>1.32558</v>
      </c>
      <c r="AD1596">
        <v>0.28925600000000001</v>
      </c>
      <c r="AE1596">
        <v>0.74152499999999999</v>
      </c>
      <c r="AH1596">
        <v>4.9062000000000001</v>
      </c>
      <c r="AI1596">
        <v>-0.183142</v>
      </c>
      <c r="AJ1596">
        <v>8.08363E-2</v>
      </c>
      <c r="AK1596">
        <v>999</v>
      </c>
      <c r="AO1596">
        <v>11209</v>
      </c>
    </row>
    <row r="1597" spans="1:41" x14ac:dyDescent="0.45">
      <c r="A1597" t="s">
        <v>8937</v>
      </c>
      <c r="C1597">
        <v>1</v>
      </c>
      <c r="D1597">
        <v>3</v>
      </c>
      <c r="F1597">
        <v>5.5531899999999998</v>
      </c>
      <c r="G1597">
        <v>26</v>
      </c>
      <c r="H1597">
        <v>7</v>
      </c>
      <c r="K1597">
        <v>47</v>
      </c>
      <c r="L1597">
        <v>217</v>
      </c>
      <c r="M1597">
        <v>53</v>
      </c>
      <c r="N1597">
        <v>31</v>
      </c>
      <c r="O1597">
        <v>29</v>
      </c>
      <c r="P1597">
        <v>8</v>
      </c>
      <c r="Q1597">
        <v>24</v>
      </c>
      <c r="R1597">
        <v>0</v>
      </c>
      <c r="S1597">
        <v>3</v>
      </c>
      <c r="T1597">
        <v>35</v>
      </c>
      <c r="U1597">
        <v>6.7021300000000004</v>
      </c>
      <c r="V1597">
        <v>4.5957400000000002</v>
      </c>
      <c r="W1597">
        <v>1.4583299999999999</v>
      </c>
      <c r="X1597">
        <v>1.5319100000000001</v>
      </c>
      <c r="Y1597">
        <v>0.16128999999999999</v>
      </c>
      <c r="Z1597">
        <v>0.110599</v>
      </c>
      <c r="AA1597">
        <v>5.0691239535808501E-2</v>
      </c>
      <c r="AB1597">
        <v>0.278947</v>
      </c>
      <c r="AC1597">
        <v>1.6383000000000001</v>
      </c>
      <c r="AD1597">
        <v>0.30612200000000001</v>
      </c>
      <c r="AE1597">
        <v>0.69908800000000004</v>
      </c>
      <c r="AH1597">
        <v>5.7018500000000003</v>
      </c>
      <c r="AI1597">
        <v>-0.18368000000000001</v>
      </c>
      <c r="AJ1597">
        <v>-0.17363500000000001</v>
      </c>
      <c r="AK1597">
        <v>999</v>
      </c>
      <c r="AO1597">
        <v>15101</v>
      </c>
    </row>
    <row r="1598" spans="1:41" x14ac:dyDescent="0.45">
      <c r="A1598" t="s">
        <v>6375</v>
      </c>
      <c r="B1598" t="s">
        <v>21</v>
      </c>
      <c r="C1598">
        <v>2</v>
      </c>
      <c r="D1598">
        <v>2</v>
      </c>
      <c r="F1598">
        <v>4.85961</v>
      </c>
      <c r="G1598">
        <v>29</v>
      </c>
      <c r="H1598">
        <v>0</v>
      </c>
      <c r="K1598">
        <v>46.3</v>
      </c>
      <c r="L1598">
        <v>207</v>
      </c>
      <c r="M1598">
        <v>45</v>
      </c>
      <c r="N1598">
        <v>27</v>
      </c>
      <c r="O1598">
        <v>25</v>
      </c>
      <c r="P1598">
        <v>6</v>
      </c>
      <c r="Q1598">
        <v>22</v>
      </c>
      <c r="R1598">
        <v>0</v>
      </c>
      <c r="S1598">
        <v>3</v>
      </c>
      <c r="T1598">
        <v>40</v>
      </c>
      <c r="U1598">
        <v>7.7753800000000002</v>
      </c>
      <c r="V1598">
        <v>4.2764600000000002</v>
      </c>
      <c r="W1598">
        <v>1.8181799999999999</v>
      </c>
      <c r="X1598">
        <v>1.16631</v>
      </c>
      <c r="Y1598">
        <v>0.19323699999999999</v>
      </c>
      <c r="Z1598">
        <v>0.10628</v>
      </c>
      <c r="AA1598">
        <v>8.6956515908241203E-2</v>
      </c>
      <c r="AB1598">
        <v>0.247253</v>
      </c>
      <c r="AC1598">
        <v>1.4470799999999999</v>
      </c>
      <c r="AD1598">
        <v>0.28676499999999999</v>
      </c>
      <c r="AE1598">
        <v>0.68259400000000003</v>
      </c>
      <c r="AH1598">
        <v>4.8317100000000002</v>
      </c>
      <c r="AI1598">
        <v>-0.184696</v>
      </c>
      <c r="AJ1598">
        <v>-0.25423200000000001</v>
      </c>
      <c r="AK1598">
        <v>999</v>
      </c>
      <c r="AO1598" t="s">
        <v>6377</v>
      </c>
    </row>
    <row r="1599" spans="1:41" x14ac:dyDescent="0.45">
      <c r="A1599" t="s">
        <v>8938</v>
      </c>
      <c r="B1599" t="s">
        <v>10</v>
      </c>
      <c r="C1599">
        <v>2</v>
      </c>
      <c r="D1599">
        <v>3</v>
      </c>
      <c r="F1599">
        <v>4.9411800000000001</v>
      </c>
      <c r="G1599">
        <v>44</v>
      </c>
      <c r="H1599">
        <v>0</v>
      </c>
      <c r="K1599">
        <v>51</v>
      </c>
      <c r="L1599">
        <v>235</v>
      </c>
      <c r="M1599">
        <v>48</v>
      </c>
      <c r="N1599">
        <v>30</v>
      </c>
      <c r="O1599">
        <v>28</v>
      </c>
      <c r="P1599">
        <v>6</v>
      </c>
      <c r="Q1599">
        <v>32</v>
      </c>
      <c r="R1599">
        <v>0</v>
      </c>
      <c r="S1599">
        <v>3</v>
      </c>
      <c r="T1599">
        <v>49</v>
      </c>
      <c r="U1599">
        <v>8.6470599999999997</v>
      </c>
      <c r="V1599">
        <v>5.6470599999999997</v>
      </c>
      <c r="W1599">
        <v>1.53125</v>
      </c>
      <c r="X1599">
        <v>1.0588200000000001</v>
      </c>
      <c r="Y1599">
        <v>0.208511</v>
      </c>
      <c r="Z1599">
        <v>0.13617000000000001</v>
      </c>
      <c r="AA1599">
        <v>7.2340428829193101E-2</v>
      </c>
      <c r="AB1599">
        <v>0.24</v>
      </c>
      <c r="AC1599">
        <v>1.56863</v>
      </c>
      <c r="AD1599">
        <v>0.289655</v>
      </c>
      <c r="AE1599">
        <v>0.69832399999999994</v>
      </c>
      <c r="AH1599">
        <v>4.92171</v>
      </c>
      <c r="AI1599">
        <v>-0.18490100000000001</v>
      </c>
      <c r="AJ1599">
        <v>-0.32409300000000002</v>
      </c>
      <c r="AK1599">
        <v>999</v>
      </c>
      <c r="AO1599" t="s">
        <v>8939</v>
      </c>
    </row>
    <row r="1600" spans="1:41" x14ac:dyDescent="0.45">
      <c r="A1600" t="s">
        <v>7493</v>
      </c>
      <c r="B1600" t="s">
        <v>104</v>
      </c>
      <c r="C1600">
        <v>1</v>
      </c>
      <c r="D1600">
        <v>2</v>
      </c>
      <c r="F1600">
        <v>5.4473700000000003</v>
      </c>
      <c r="G1600">
        <v>31</v>
      </c>
      <c r="H1600">
        <v>0</v>
      </c>
      <c r="K1600">
        <v>38</v>
      </c>
      <c r="L1600">
        <v>175</v>
      </c>
      <c r="M1600">
        <v>42</v>
      </c>
      <c r="N1600">
        <v>25</v>
      </c>
      <c r="O1600">
        <v>23</v>
      </c>
      <c r="P1600">
        <v>6</v>
      </c>
      <c r="Q1600">
        <v>18</v>
      </c>
      <c r="R1600">
        <v>0</v>
      </c>
      <c r="S1600">
        <v>1</v>
      </c>
      <c r="T1600">
        <v>31</v>
      </c>
      <c r="U1600">
        <v>7.3421099999999999</v>
      </c>
      <c r="V1600">
        <v>4.2631600000000001</v>
      </c>
      <c r="W1600">
        <v>1.7222200000000001</v>
      </c>
      <c r="X1600">
        <v>1.4210499999999999</v>
      </c>
      <c r="Y1600">
        <v>0.17714299999999999</v>
      </c>
      <c r="Z1600">
        <v>0.102857</v>
      </c>
      <c r="AA1600">
        <v>7.4285715818405096E-2</v>
      </c>
      <c r="AB1600">
        <v>0.269231</v>
      </c>
      <c r="AC1600">
        <v>1.5789500000000001</v>
      </c>
      <c r="AD1600">
        <v>0.30252099999999998</v>
      </c>
      <c r="AE1600">
        <v>0.67829499999999998</v>
      </c>
      <c r="AH1600">
        <v>5.1760900000000003</v>
      </c>
      <c r="AI1600">
        <v>-0.18510699999999999</v>
      </c>
      <c r="AJ1600">
        <v>-0.383274</v>
      </c>
      <c r="AK1600">
        <v>999</v>
      </c>
      <c r="AO1600">
        <v>12323</v>
      </c>
    </row>
    <row r="1601" spans="1:41" x14ac:dyDescent="0.45">
      <c r="A1601" t="s">
        <v>6523</v>
      </c>
      <c r="B1601" t="s">
        <v>130</v>
      </c>
      <c r="C1601">
        <v>2</v>
      </c>
      <c r="D1601">
        <v>3</v>
      </c>
      <c r="F1601">
        <v>4.85961</v>
      </c>
      <c r="G1601">
        <v>32</v>
      </c>
      <c r="H1601">
        <v>0</v>
      </c>
      <c r="K1601">
        <v>46.3</v>
      </c>
      <c r="L1601">
        <v>209</v>
      </c>
      <c r="M1601">
        <v>48</v>
      </c>
      <c r="N1601">
        <v>27</v>
      </c>
      <c r="O1601">
        <v>25</v>
      </c>
      <c r="P1601">
        <v>7</v>
      </c>
      <c r="Q1601">
        <v>21</v>
      </c>
      <c r="R1601">
        <v>1</v>
      </c>
      <c r="S1601">
        <v>2</v>
      </c>
      <c r="T1601">
        <v>38</v>
      </c>
      <c r="U1601">
        <v>7.3866100000000001</v>
      </c>
      <c r="V1601">
        <v>4.0820699999999999</v>
      </c>
      <c r="W1601">
        <v>1.80952</v>
      </c>
      <c r="X1601">
        <v>1.36069</v>
      </c>
      <c r="Y1601">
        <v>0.18181800000000001</v>
      </c>
      <c r="Z1601">
        <v>0.100478</v>
      </c>
      <c r="AA1601">
        <v>8.1339716911315904E-2</v>
      </c>
      <c r="AB1601">
        <v>0.25806499999999999</v>
      </c>
      <c r="AC1601">
        <v>1.49028</v>
      </c>
      <c r="AD1601">
        <v>0.29077999999999998</v>
      </c>
      <c r="AE1601">
        <v>0.70945899999999995</v>
      </c>
      <c r="AH1601">
        <v>5.0693000000000001</v>
      </c>
      <c r="AI1601">
        <v>-0.18606500000000001</v>
      </c>
      <c r="AJ1601">
        <v>-0.13058400000000001</v>
      </c>
      <c r="AK1601">
        <v>999</v>
      </c>
      <c r="AO1601" t="s">
        <v>8940</v>
      </c>
    </row>
    <row r="1602" spans="1:41" x14ac:dyDescent="0.45">
      <c r="A1602" t="s">
        <v>7534</v>
      </c>
      <c r="B1602" t="s">
        <v>107</v>
      </c>
      <c r="C1602">
        <v>2</v>
      </c>
      <c r="D1602">
        <v>1</v>
      </c>
      <c r="F1602">
        <v>4.8648600000000002</v>
      </c>
      <c r="G1602">
        <v>39</v>
      </c>
      <c r="H1602">
        <v>2</v>
      </c>
      <c r="K1602">
        <v>40.700000000000003</v>
      </c>
      <c r="L1602">
        <v>184</v>
      </c>
      <c r="M1602">
        <v>45</v>
      </c>
      <c r="N1602">
        <v>24</v>
      </c>
      <c r="O1602">
        <v>22</v>
      </c>
      <c r="P1602">
        <v>8</v>
      </c>
      <c r="Q1602">
        <v>18</v>
      </c>
      <c r="R1602">
        <v>0</v>
      </c>
      <c r="S1602">
        <v>1</v>
      </c>
      <c r="T1602">
        <v>41</v>
      </c>
      <c r="U1602">
        <v>9.0663400000000003</v>
      </c>
      <c r="V1602">
        <v>3.98034</v>
      </c>
      <c r="W1602">
        <v>2.2777799999999999</v>
      </c>
      <c r="X1602">
        <v>1.7690399999999999</v>
      </c>
      <c r="Y1602">
        <v>0.222826</v>
      </c>
      <c r="Z1602">
        <v>9.7826099999999999E-2</v>
      </c>
      <c r="AA1602">
        <v>0.12500000745057999</v>
      </c>
      <c r="AB1602">
        <v>0.272727</v>
      </c>
      <c r="AC1602">
        <v>1.5479099999999999</v>
      </c>
      <c r="AD1602">
        <v>0.31896600000000003</v>
      </c>
      <c r="AE1602">
        <v>0.75289600000000001</v>
      </c>
      <c r="AH1602">
        <v>5.1960699999999997</v>
      </c>
      <c r="AI1602">
        <v>-0.187</v>
      </c>
      <c r="AJ1602">
        <v>-3.0410400000000001E-2</v>
      </c>
      <c r="AK1602">
        <v>999</v>
      </c>
      <c r="AO1602">
        <v>5448</v>
      </c>
    </row>
    <row r="1603" spans="1:41" x14ac:dyDescent="0.45">
      <c r="A1603" t="s">
        <v>8941</v>
      </c>
      <c r="C1603">
        <v>2</v>
      </c>
      <c r="D1603">
        <v>2</v>
      </c>
      <c r="F1603">
        <v>6.0788000000000002</v>
      </c>
      <c r="G1603">
        <v>20</v>
      </c>
      <c r="H1603">
        <v>8</v>
      </c>
      <c r="K1603">
        <v>53.3</v>
      </c>
      <c r="L1603">
        <v>256</v>
      </c>
      <c r="M1603">
        <v>62</v>
      </c>
      <c r="N1603">
        <v>39</v>
      </c>
      <c r="O1603">
        <v>36</v>
      </c>
      <c r="P1603">
        <v>8</v>
      </c>
      <c r="Q1603">
        <v>31</v>
      </c>
      <c r="R1603">
        <v>0</v>
      </c>
      <c r="S1603">
        <v>4</v>
      </c>
      <c r="T1603">
        <v>41</v>
      </c>
      <c r="U1603">
        <v>6.9230799999999997</v>
      </c>
      <c r="V1603">
        <v>5.2345199999999998</v>
      </c>
      <c r="W1603">
        <v>1.3225800000000001</v>
      </c>
      <c r="X1603">
        <v>1.35084</v>
      </c>
      <c r="Y1603">
        <v>0.16015599999999999</v>
      </c>
      <c r="Z1603">
        <v>0.12109399999999999</v>
      </c>
      <c r="AA1603">
        <v>3.90625E-2</v>
      </c>
      <c r="AB1603">
        <v>0.28054299999999999</v>
      </c>
      <c r="AC1603">
        <v>1.7448399999999999</v>
      </c>
      <c r="AD1603">
        <v>0.31395299999999998</v>
      </c>
      <c r="AE1603">
        <v>0.66014700000000004</v>
      </c>
      <c r="AH1603">
        <v>5.6377800000000002</v>
      </c>
      <c r="AI1603">
        <v>-0.18720300000000001</v>
      </c>
      <c r="AJ1603">
        <v>-0.35389900000000002</v>
      </c>
      <c r="AK1603">
        <v>999</v>
      </c>
      <c r="AO1603">
        <v>13699</v>
      </c>
    </row>
    <row r="1604" spans="1:41" x14ac:dyDescent="0.45">
      <c r="A1604" t="s">
        <v>8942</v>
      </c>
      <c r="C1604">
        <v>2</v>
      </c>
      <c r="D1604">
        <v>3</v>
      </c>
      <c r="F1604">
        <v>5.0670200000000003</v>
      </c>
      <c r="G1604">
        <v>37</v>
      </c>
      <c r="H1604">
        <v>0</v>
      </c>
      <c r="K1604">
        <v>37.299999999999997</v>
      </c>
      <c r="L1604">
        <v>169</v>
      </c>
      <c r="M1604">
        <v>45</v>
      </c>
      <c r="N1604">
        <v>22</v>
      </c>
      <c r="O1604">
        <v>21</v>
      </c>
      <c r="P1604">
        <v>7</v>
      </c>
      <c r="Q1604">
        <v>12</v>
      </c>
      <c r="R1604">
        <v>0</v>
      </c>
      <c r="S1604">
        <v>0</v>
      </c>
      <c r="T1604">
        <v>28</v>
      </c>
      <c r="U1604">
        <v>6.75603</v>
      </c>
      <c r="V1604">
        <v>2.8954399999999998</v>
      </c>
      <c r="W1604">
        <v>2.3333300000000001</v>
      </c>
      <c r="X1604">
        <v>1.6890099999999999</v>
      </c>
      <c r="Y1604">
        <v>0.16567999999999999</v>
      </c>
      <c r="Z1604">
        <v>7.1005899999999997E-2</v>
      </c>
      <c r="AA1604">
        <v>9.4674549996852805E-2</v>
      </c>
      <c r="AB1604">
        <v>0.28662399999999999</v>
      </c>
      <c r="AC1604">
        <v>1.5281499999999999</v>
      </c>
      <c r="AD1604">
        <v>0.311475</v>
      </c>
      <c r="AE1604">
        <v>0.74152499999999999</v>
      </c>
      <c r="AH1604">
        <v>5.1585299999999998</v>
      </c>
      <c r="AI1604">
        <v>-0.18848400000000001</v>
      </c>
      <c r="AJ1604">
        <v>-0.133409</v>
      </c>
      <c r="AK1604">
        <v>999</v>
      </c>
      <c r="AO1604">
        <v>4994</v>
      </c>
    </row>
    <row r="1605" spans="1:41" x14ac:dyDescent="0.45">
      <c r="A1605" t="s">
        <v>8943</v>
      </c>
      <c r="B1605" t="s">
        <v>178</v>
      </c>
      <c r="C1605">
        <v>3</v>
      </c>
      <c r="D1605">
        <v>4</v>
      </c>
      <c r="F1605">
        <v>5.0540000000000003</v>
      </c>
      <c r="G1605">
        <v>31</v>
      </c>
      <c r="H1605">
        <v>1</v>
      </c>
      <c r="K1605">
        <v>46.3</v>
      </c>
      <c r="L1605">
        <v>209</v>
      </c>
      <c r="M1605">
        <v>44</v>
      </c>
      <c r="N1605">
        <v>28</v>
      </c>
      <c r="O1605">
        <v>26</v>
      </c>
      <c r="P1605">
        <v>6</v>
      </c>
      <c r="Q1605">
        <v>21</v>
      </c>
      <c r="R1605">
        <v>0</v>
      </c>
      <c r="S1605">
        <v>7</v>
      </c>
      <c r="T1605">
        <v>38</v>
      </c>
      <c r="U1605">
        <v>7.3866100000000001</v>
      </c>
      <c r="V1605">
        <v>4.0820699999999999</v>
      </c>
      <c r="W1605">
        <v>1.80952</v>
      </c>
      <c r="X1605">
        <v>1.16631</v>
      </c>
      <c r="Y1605">
        <v>0.18181800000000001</v>
      </c>
      <c r="Z1605">
        <v>0.100478</v>
      </c>
      <c r="AA1605">
        <v>8.1339716911315904E-2</v>
      </c>
      <c r="AB1605">
        <v>0.243094</v>
      </c>
      <c r="AC1605">
        <v>1.4038900000000001</v>
      </c>
      <c r="AD1605">
        <v>0.27737200000000001</v>
      </c>
      <c r="AE1605">
        <v>0.65371000000000001</v>
      </c>
      <c r="AH1605">
        <v>5.1124900000000002</v>
      </c>
      <c r="AI1605">
        <v>-0.18899299999999999</v>
      </c>
      <c r="AJ1605">
        <v>-0.28233999999999998</v>
      </c>
      <c r="AK1605">
        <v>999</v>
      </c>
      <c r="AO1605" t="s">
        <v>8944</v>
      </c>
    </row>
    <row r="1606" spans="1:41" x14ac:dyDescent="0.45">
      <c r="A1606" t="s">
        <v>8945</v>
      </c>
      <c r="C1606">
        <v>3</v>
      </c>
      <c r="D1606">
        <v>5</v>
      </c>
      <c r="F1606">
        <v>5.2515099999999997</v>
      </c>
      <c r="G1606">
        <v>35</v>
      </c>
      <c r="H1606">
        <v>2</v>
      </c>
      <c r="K1606">
        <v>49.7</v>
      </c>
      <c r="L1606">
        <v>228</v>
      </c>
      <c r="M1606">
        <v>52</v>
      </c>
      <c r="N1606">
        <v>31</v>
      </c>
      <c r="O1606">
        <v>29</v>
      </c>
      <c r="P1606">
        <v>7</v>
      </c>
      <c r="Q1606">
        <v>25</v>
      </c>
      <c r="R1606">
        <v>0</v>
      </c>
      <c r="S1606">
        <v>4</v>
      </c>
      <c r="T1606">
        <v>39</v>
      </c>
      <c r="U1606">
        <v>7.0623699999999996</v>
      </c>
      <c r="V1606">
        <v>4.5271600000000003</v>
      </c>
      <c r="W1606">
        <v>1.56</v>
      </c>
      <c r="X1606">
        <v>1.2676099999999999</v>
      </c>
      <c r="Y1606">
        <v>0.17105300000000001</v>
      </c>
      <c r="Z1606">
        <v>0.109649</v>
      </c>
      <c r="AA1606">
        <v>6.14035129547119E-2</v>
      </c>
      <c r="AB1606">
        <v>0.26130700000000001</v>
      </c>
      <c r="AC1606">
        <v>1.5492999999999999</v>
      </c>
      <c r="AD1606">
        <v>0.29411799999999999</v>
      </c>
      <c r="AE1606">
        <v>0.68452400000000002</v>
      </c>
      <c r="AH1606">
        <v>5.2671099999999997</v>
      </c>
      <c r="AI1606">
        <v>-0.18910399999999999</v>
      </c>
      <c r="AJ1606">
        <v>-0.21956700000000001</v>
      </c>
      <c r="AK1606">
        <v>999</v>
      </c>
      <c r="AO1606" t="s">
        <v>8946</v>
      </c>
    </row>
    <row r="1607" spans="1:41" x14ac:dyDescent="0.45">
      <c r="A1607" t="s">
        <v>7533</v>
      </c>
      <c r="B1607" t="s">
        <v>130</v>
      </c>
      <c r="C1607">
        <v>3</v>
      </c>
      <c r="D1607">
        <v>6</v>
      </c>
      <c r="F1607">
        <v>5.9760999999999997</v>
      </c>
      <c r="G1607">
        <v>18</v>
      </c>
      <c r="H1607">
        <v>15</v>
      </c>
      <c r="K1607">
        <v>75.3</v>
      </c>
      <c r="L1607">
        <v>346</v>
      </c>
      <c r="M1607">
        <v>86</v>
      </c>
      <c r="N1607">
        <v>53</v>
      </c>
      <c r="O1607">
        <v>50</v>
      </c>
      <c r="P1607">
        <v>14</v>
      </c>
      <c r="Q1607">
        <v>38</v>
      </c>
      <c r="R1607">
        <v>0</v>
      </c>
      <c r="S1607">
        <v>2</v>
      </c>
      <c r="T1607">
        <v>52</v>
      </c>
      <c r="U1607">
        <v>6.2151399999999999</v>
      </c>
      <c r="V1607">
        <v>4.54183</v>
      </c>
      <c r="W1607">
        <v>1.36842</v>
      </c>
      <c r="X1607">
        <v>1.6733100000000001</v>
      </c>
      <c r="Y1607">
        <v>0.15028900000000001</v>
      </c>
      <c r="Z1607">
        <v>0.10982699999999999</v>
      </c>
      <c r="AA1607">
        <v>4.0462426841259003E-2</v>
      </c>
      <c r="AB1607">
        <v>0.28104600000000002</v>
      </c>
      <c r="AC1607">
        <v>1.6467499999999999</v>
      </c>
      <c r="AD1607">
        <v>0.3</v>
      </c>
      <c r="AE1607">
        <v>0.68007700000000004</v>
      </c>
      <c r="AH1607">
        <v>5.8845200000000002</v>
      </c>
      <c r="AI1607">
        <v>-0.19108800000000001</v>
      </c>
      <c r="AJ1607">
        <v>-0.31562099999999998</v>
      </c>
      <c r="AK1607">
        <v>999</v>
      </c>
      <c r="AO1607">
        <v>11589</v>
      </c>
    </row>
    <row r="1608" spans="1:41" x14ac:dyDescent="0.45">
      <c r="A1608" t="s">
        <v>7615</v>
      </c>
      <c r="B1608" t="s">
        <v>82</v>
      </c>
      <c r="C1608">
        <v>2</v>
      </c>
      <c r="D1608">
        <v>3</v>
      </c>
      <c r="F1608">
        <v>5.0121099999999998</v>
      </c>
      <c r="G1608">
        <v>29</v>
      </c>
      <c r="H1608">
        <v>1</v>
      </c>
      <c r="K1608">
        <v>41.3</v>
      </c>
      <c r="L1608">
        <v>187</v>
      </c>
      <c r="M1608">
        <v>44</v>
      </c>
      <c r="N1608">
        <v>25</v>
      </c>
      <c r="O1608">
        <v>23</v>
      </c>
      <c r="P1608">
        <v>5</v>
      </c>
      <c r="Q1608">
        <v>15</v>
      </c>
      <c r="R1608">
        <v>0</v>
      </c>
      <c r="S1608">
        <v>5</v>
      </c>
      <c r="T1608">
        <v>27</v>
      </c>
      <c r="U1608">
        <v>5.8837799999999998</v>
      </c>
      <c r="V1608">
        <v>3.26877</v>
      </c>
      <c r="W1608">
        <v>1.8</v>
      </c>
      <c r="X1608">
        <v>1.0895900000000001</v>
      </c>
      <c r="Y1608">
        <v>0.14438500000000001</v>
      </c>
      <c r="Z1608">
        <v>8.0213900000000005E-2</v>
      </c>
      <c r="AA1608">
        <v>6.4171120524406405E-2</v>
      </c>
      <c r="AB1608">
        <v>0.26347300000000001</v>
      </c>
      <c r="AC1608">
        <v>1.4285699999999999</v>
      </c>
      <c r="AD1608">
        <v>0.28888900000000001</v>
      </c>
      <c r="AE1608">
        <v>0.65384600000000004</v>
      </c>
      <c r="AH1608">
        <v>4.97417</v>
      </c>
      <c r="AI1608">
        <v>-0.19217600000000001</v>
      </c>
      <c r="AJ1608">
        <v>-0.30799599999999999</v>
      </c>
      <c r="AK1608">
        <v>999</v>
      </c>
      <c r="AO1608">
        <v>23592</v>
      </c>
    </row>
    <row r="1609" spans="1:41" x14ac:dyDescent="0.45">
      <c r="A1609" t="s">
        <v>7613</v>
      </c>
      <c r="B1609" t="s">
        <v>178</v>
      </c>
      <c r="C1609">
        <v>3</v>
      </c>
      <c r="D1609">
        <v>4</v>
      </c>
      <c r="F1609">
        <v>4.55497</v>
      </c>
      <c r="G1609">
        <v>51</v>
      </c>
      <c r="H1609">
        <v>0</v>
      </c>
      <c r="K1609">
        <v>57.3</v>
      </c>
      <c r="L1609">
        <v>250</v>
      </c>
      <c r="M1609">
        <v>48</v>
      </c>
      <c r="N1609">
        <v>31</v>
      </c>
      <c r="O1609">
        <v>29</v>
      </c>
      <c r="P1609">
        <v>8</v>
      </c>
      <c r="Q1609">
        <v>31</v>
      </c>
      <c r="R1609">
        <v>0</v>
      </c>
      <c r="S1609">
        <v>6</v>
      </c>
      <c r="T1609">
        <v>60</v>
      </c>
      <c r="U1609">
        <v>9.42408</v>
      </c>
      <c r="V1609">
        <v>4.86911</v>
      </c>
      <c r="W1609">
        <v>1.9354800000000001</v>
      </c>
      <c r="X1609">
        <v>1.25654</v>
      </c>
      <c r="Y1609">
        <v>0.24</v>
      </c>
      <c r="Z1609">
        <v>0.124</v>
      </c>
      <c r="AA1609">
        <v>0.115999996662139</v>
      </c>
      <c r="AB1609">
        <v>0.225352</v>
      </c>
      <c r="AC1609">
        <v>1.3787100000000001</v>
      </c>
      <c r="AD1609">
        <v>0.275862</v>
      </c>
      <c r="AE1609">
        <v>0.70796499999999996</v>
      </c>
      <c r="AH1609">
        <v>4.9129800000000001</v>
      </c>
      <c r="AI1609">
        <v>-0.19222700000000001</v>
      </c>
      <c r="AJ1609">
        <v>-6.2594399999999994E-2</v>
      </c>
      <c r="AK1609">
        <v>999</v>
      </c>
      <c r="AO1609">
        <v>23488</v>
      </c>
    </row>
    <row r="1610" spans="1:41" x14ac:dyDescent="0.45">
      <c r="A1610" t="s">
        <v>8947</v>
      </c>
      <c r="B1610" t="s">
        <v>73</v>
      </c>
      <c r="C1610">
        <v>3</v>
      </c>
      <c r="D1610">
        <v>4</v>
      </c>
      <c r="F1610">
        <v>5.2515099999999997</v>
      </c>
      <c r="G1610">
        <v>43</v>
      </c>
      <c r="H1610">
        <v>0</v>
      </c>
      <c r="K1610">
        <v>49.7</v>
      </c>
      <c r="L1610">
        <v>225</v>
      </c>
      <c r="M1610">
        <v>48</v>
      </c>
      <c r="N1610">
        <v>31</v>
      </c>
      <c r="O1610">
        <v>29</v>
      </c>
      <c r="P1610">
        <v>7</v>
      </c>
      <c r="Q1610">
        <v>27</v>
      </c>
      <c r="R1610">
        <v>2</v>
      </c>
      <c r="S1610">
        <v>4</v>
      </c>
      <c r="T1610">
        <v>45</v>
      </c>
      <c r="U1610">
        <v>8.1488899999999997</v>
      </c>
      <c r="V1610">
        <v>4.8893399999999998</v>
      </c>
      <c r="W1610">
        <v>1.6666700000000001</v>
      </c>
      <c r="X1610">
        <v>1.2676099999999999</v>
      </c>
      <c r="Y1610">
        <v>0.2</v>
      </c>
      <c r="Z1610">
        <v>0.12</v>
      </c>
      <c r="AA1610">
        <v>8.0000005662441198E-2</v>
      </c>
      <c r="AB1610">
        <v>0.247423</v>
      </c>
      <c r="AC1610">
        <v>1.50905</v>
      </c>
      <c r="AD1610">
        <v>0.28873199999999999</v>
      </c>
      <c r="AE1610">
        <v>0.67484699999999997</v>
      </c>
      <c r="AH1610">
        <v>5.1463900000000002</v>
      </c>
      <c r="AI1610">
        <v>-0.19240299999999999</v>
      </c>
      <c r="AJ1610">
        <v>-0.33293</v>
      </c>
      <c r="AK1610">
        <v>999</v>
      </c>
      <c r="AO1610" t="s">
        <v>8948</v>
      </c>
    </row>
    <row r="1611" spans="1:41" x14ac:dyDescent="0.45">
      <c r="A1611" t="s">
        <v>7416</v>
      </c>
      <c r="B1611" t="s">
        <v>36</v>
      </c>
      <c r="C1611">
        <v>1</v>
      </c>
      <c r="D1611">
        <v>1</v>
      </c>
      <c r="F1611">
        <v>5.6666699999999999</v>
      </c>
      <c r="G1611">
        <v>34</v>
      </c>
      <c r="H1611">
        <v>0</v>
      </c>
      <c r="K1611">
        <v>27</v>
      </c>
      <c r="L1611">
        <v>120</v>
      </c>
      <c r="M1611">
        <v>30</v>
      </c>
      <c r="N1611">
        <v>18</v>
      </c>
      <c r="O1611">
        <v>17</v>
      </c>
      <c r="P1611">
        <v>6</v>
      </c>
      <c r="Q1611">
        <v>11</v>
      </c>
      <c r="R1611">
        <v>0</v>
      </c>
      <c r="S1611">
        <v>1</v>
      </c>
      <c r="T1611">
        <v>25</v>
      </c>
      <c r="U1611">
        <v>8.3333300000000001</v>
      </c>
      <c r="V1611">
        <v>3.6666699999999999</v>
      </c>
      <c r="W1611">
        <v>2.2727300000000001</v>
      </c>
      <c r="X1611">
        <v>2</v>
      </c>
      <c r="Y1611">
        <v>0.20833299999999999</v>
      </c>
      <c r="Z1611">
        <v>9.1666700000000004E-2</v>
      </c>
      <c r="AA1611">
        <v>0.116666659712791</v>
      </c>
      <c r="AB1611">
        <v>0.27777800000000002</v>
      </c>
      <c r="AC1611">
        <v>1.5185200000000001</v>
      </c>
      <c r="AD1611">
        <v>0.31168800000000002</v>
      </c>
      <c r="AE1611">
        <v>0.70552099999999995</v>
      </c>
      <c r="AH1611">
        <v>5.6254099999999996</v>
      </c>
      <c r="AI1611">
        <v>-0.19294500000000001</v>
      </c>
      <c r="AJ1611">
        <v>-0.21660599999999999</v>
      </c>
      <c r="AK1611">
        <v>999</v>
      </c>
      <c r="AO1611">
        <v>4301</v>
      </c>
    </row>
    <row r="1612" spans="1:41" x14ac:dyDescent="0.45">
      <c r="A1612" t="s">
        <v>8949</v>
      </c>
      <c r="B1612" t="s">
        <v>16</v>
      </c>
      <c r="C1612">
        <v>3</v>
      </c>
      <c r="D1612">
        <v>3</v>
      </c>
      <c r="F1612">
        <v>4.7568700000000002</v>
      </c>
      <c r="G1612">
        <v>39</v>
      </c>
      <c r="H1612">
        <v>0</v>
      </c>
      <c r="K1612">
        <v>47.3</v>
      </c>
      <c r="L1612">
        <v>213</v>
      </c>
      <c r="M1612">
        <v>48</v>
      </c>
      <c r="N1612">
        <v>27</v>
      </c>
      <c r="O1612">
        <v>25</v>
      </c>
      <c r="P1612">
        <v>6</v>
      </c>
      <c r="Q1612">
        <v>24</v>
      </c>
      <c r="R1612">
        <v>0</v>
      </c>
      <c r="S1612">
        <v>1</v>
      </c>
      <c r="T1612">
        <v>40</v>
      </c>
      <c r="U1612">
        <v>7.6109900000000001</v>
      </c>
      <c r="V1612">
        <v>4.5666000000000002</v>
      </c>
      <c r="W1612">
        <v>1.6666700000000001</v>
      </c>
      <c r="X1612">
        <v>1.1416500000000001</v>
      </c>
      <c r="Y1612">
        <v>0.18779299999999999</v>
      </c>
      <c r="Z1612">
        <v>0.112676</v>
      </c>
      <c r="AA1612">
        <v>7.5117379426956093E-2</v>
      </c>
      <c r="AB1612">
        <v>0.25531900000000002</v>
      </c>
      <c r="AC1612">
        <v>1.5222</v>
      </c>
      <c r="AD1612">
        <v>0.29577500000000001</v>
      </c>
      <c r="AE1612">
        <v>0.70754700000000004</v>
      </c>
      <c r="AH1612">
        <v>4.7983799999999999</v>
      </c>
      <c r="AI1612">
        <v>-0.19345999999999999</v>
      </c>
      <c r="AJ1612">
        <v>-0.19234100000000001</v>
      </c>
      <c r="AK1612">
        <v>999</v>
      </c>
      <c r="AO1612" t="s">
        <v>8950</v>
      </c>
    </row>
    <row r="1613" spans="1:41" x14ac:dyDescent="0.45">
      <c r="A1613" t="s">
        <v>7411</v>
      </c>
      <c r="B1613" t="s">
        <v>21</v>
      </c>
      <c r="C1613">
        <v>5</v>
      </c>
      <c r="D1613">
        <v>5</v>
      </c>
      <c r="F1613">
        <v>4.7755099999999997</v>
      </c>
      <c r="G1613">
        <v>53</v>
      </c>
      <c r="H1613">
        <v>0</v>
      </c>
      <c r="K1613">
        <v>49</v>
      </c>
      <c r="L1613">
        <v>213</v>
      </c>
      <c r="M1613">
        <v>43</v>
      </c>
      <c r="N1613">
        <v>28</v>
      </c>
      <c r="O1613">
        <v>26</v>
      </c>
      <c r="P1613">
        <v>8</v>
      </c>
      <c r="Q1613">
        <v>26</v>
      </c>
      <c r="R1613">
        <v>1</v>
      </c>
      <c r="S1613">
        <v>3</v>
      </c>
      <c r="T1613">
        <v>57</v>
      </c>
      <c r="U1613">
        <v>10.4694</v>
      </c>
      <c r="V1613">
        <v>4.7755099999999997</v>
      </c>
      <c r="W1613">
        <v>2.19231</v>
      </c>
      <c r="X1613">
        <v>1.46939</v>
      </c>
      <c r="Y1613">
        <v>0.26760600000000001</v>
      </c>
      <c r="Z1613">
        <v>0.12206599999999999</v>
      </c>
      <c r="AA1613">
        <v>0.14553990215063001</v>
      </c>
      <c r="AB1613">
        <v>0.23369599999999999</v>
      </c>
      <c r="AC1613">
        <v>1.4081600000000001</v>
      </c>
      <c r="AD1613">
        <v>0.29411799999999999</v>
      </c>
      <c r="AE1613">
        <v>0.70934299999999995</v>
      </c>
      <c r="AH1613">
        <v>4.8264699999999996</v>
      </c>
      <c r="AI1613">
        <v>-0.193856</v>
      </c>
      <c r="AJ1613">
        <v>-0.21223800000000001</v>
      </c>
      <c r="AK1613">
        <v>999</v>
      </c>
      <c r="AO1613">
        <v>6655</v>
      </c>
    </row>
    <row r="1614" spans="1:41" x14ac:dyDescent="0.45">
      <c r="A1614" t="s">
        <v>8951</v>
      </c>
      <c r="C1614">
        <v>2</v>
      </c>
      <c r="D1614">
        <v>3</v>
      </c>
      <c r="F1614">
        <v>4.7817800000000004</v>
      </c>
      <c r="G1614">
        <v>39</v>
      </c>
      <c r="H1614">
        <v>2</v>
      </c>
      <c r="K1614">
        <v>52.7</v>
      </c>
      <c r="L1614">
        <v>237</v>
      </c>
      <c r="M1614">
        <v>55</v>
      </c>
      <c r="N1614">
        <v>30</v>
      </c>
      <c r="O1614">
        <v>28</v>
      </c>
      <c r="P1614">
        <v>7</v>
      </c>
      <c r="Q1614">
        <v>21</v>
      </c>
      <c r="R1614">
        <v>1</v>
      </c>
      <c r="S1614">
        <v>5</v>
      </c>
      <c r="T1614">
        <v>40</v>
      </c>
      <c r="U1614">
        <v>6.8311200000000003</v>
      </c>
      <c r="V1614">
        <v>3.5863399999999999</v>
      </c>
      <c r="W1614">
        <v>1.90476</v>
      </c>
      <c r="X1614">
        <v>1.1954499999999999</v>
      </c>
      <c r="Y1614">
        <v>0.16877600000000001</v>
      </c>
      <c r="Z1614">
        <v>8.8607599999999995E-2</v>
      </c>
      <c r="AA1614">
        <v>8.01687836647033E-2</v>
      </c>
      <c r="AB1614">
        <v>0.26066400000000001</v>
      </c>
      <c r="AC1614">
        <v>1.4421299999999999</v>
      </c>
      <c r="AD1614">
        <v>0.29268300000000003</v>
      </c>
      <c r="AE1614">
        <v>0.69486400000000004</v>
      </c>
      <c r="AH1614">
        <v>4.9438399999999998</v>
      </c>
      <c r="AI1614">
        <v>-0.195215</v>
      </c>
      <c r="AJ1614">
        <v>-0.16559199999999999</v>
      </c>
      <c r="AK1614">
        <v>999</v>
      </c>
      <c r="AO1614">
        <v>19583</v>
      </c>
    </row>
    <row r="1615" spans="1:41" x14ac:dyDescent="0.45">
      <c r="A1615" t="s">
        <v>7588</v>
      </c>
      <c r="B1615" t="s">
        <v>42</v>
      </c>
      <c r="C1615">
        <v>2</v>
      </c>
      <c r="D1615">
        <v>4</v>
      </c>
      <c r="F1615">
        <v>5.6470599999999997</v>
      </c>
      <c r="G1615">
        <v>28</v>
      </c>
      <c r="H1615">
        <v>7</v>
      </c>
      <c r="K1615">
        <v>51</v>
      </c>
      <c r="L1615">
        <v>236</v>
      </c>
      <c r="M1615">
        <v>52</v>
      </c>
      <c r="N1615">
        <v>34</v>
      </c>
      <c r="O1615">
        <v>32</v>
      </c>
      <c r="P1615">
        <v>8</v>
      </c>
      <c r="Q1615">
        <v>32</v>
      </c>
      <c r="R1615">
        <v>1</v>
      </c>
      <c r="S1615">
        <v>3</v>
      </c>
      <c r="T1615">
        <v>44</v>
      </c>
      <c r="U1615">
        <v>7.76471</v>
      </c>
      <c r="V1615">
        <v>5.6470599999999997</v>
      </c>
      <c r="W1615">
        <v>1.375</v>
      </c>
      <c r="X1615">
        <v>1.4117599999999999</v>
      </c>
      <c r="Y1615">
        <v>0.186441</v>
      </c>
      <c r="Z1615">
        <v>0.13559299999999999</v>
      </c>
      <c r="AA1615">
        <v>5.0847455859184203E-2</v>
      </c>
      <c r="AB1615">
        <v>0.25870599999999999</v>
      </c>
      <c r="AC1615">
        <v>1.64706</v>
      </c>
      <c r="AD1615">
        <v>0.29530200000000001</v>
      </c>
      <c r="AE1615">
        <v>0.68681300000000001</v>
      </c>
      <c r="AH1615">
        <v>5.6275899999999996</v>
      </c>
      <c r="AI1615">
        <v>-0.195962</v>
      </c>
      <c r="AJ1615">
        <v>-0.24754899999999999</v>
      </c>
      <c r="AK1615">
        <v>999</v>
      </c>
      <c r="AO1615">
        <v>18311</v>
      </c>
    </row>
    <row r="1616" spans="1:41" x14ac:dyDescent="0.45">
      <c r="A1616" t="s">
        <v>8952</v>
      </c>
      <c r="C1616">
        <v>1</v>
      </c>
      <c r="D1616">
        <v>2</v>
      </c>
      <c r="F1616">
        <v>4.7568700000000002</v>
      </c>
      <c r="G1616">
        <v>27</v>
      </c>
      <c r="H1616">
        <v>2</v>
      </c>
      <c r="K1616">
        <v>47.3</v>
      </c>
      <c r="L1616">
        <v>213</v>
      </c>
      <c r="M1616">
        <v>50</v>
      </c>
      <c r="N1616">
        <v>27</v>
      </c>
      <c r="O1616">
        <v>25</v>
      </c>
      <c r="P1616">
        <v>6</v>
      </c>
      <c r="Q1616">
        <v>18</v>
      </c>
      <c r="R1616">
        <v>0</v>
      </c>
      <c r="S1616">
        <v>5</v>
      </c>
      <c r="T1616">
        <v>31</v>
      </c>
      <c r="U1616">
        <v>5.8985200000000004</v>
      </c>
      <c r="V1616">
        <v>3.4249499999999999</v>
      </c>
      <c r="W1616">
        <v>1.7222200000000001</v>
      </c>
      <c r="X1616">
        <v>1.1416500000000001</v>
      </c>
      <c r="Y1616">
        <v>0.14554</v>
      </c>
      <c r="Z1616">
        <v>8.4506999999999999E-2</v>
      </c>
      <c r="AA1616">
        <v>6.1032868921756703E-2</v>
      </c>
      <c r="AB1616">
        <v>0.263158</v>
      </c>
      <c r="AC1616">
        <v>1.43763</v>
      </c>
      <c r="AD1616">
        <v>0.287582</v>
      </c>
      <c r="AE1616">
        <v>0.68791899999999995</v>
      </c>
      <c r="AH1616">
        <v>5.0520800000000001</v>
      </c>
      <c r="AI1616">
        <v>-0.19677</v>
      </c>
      <c r="AJ1616">
        <v>-0.12083099999999999</v>
      </c>
      <c r="AK1616">
        <v>999</v>
      </c>
      <c r="AO1616" t="s">
        <v>8953</v>
      </c>
    </row>
    <row r="1617" spans="1:41" x14ac:dyDescent="0.45">
      <c r="A1617" t="s">
        <v>7488</v>
      </c>
      <c r="B1617" t="s">
        <v>42</v>
      </c>
      <c r="C1617">
        <v>2</v>
      </c>
      <c r="D1617">
        <v>3</v>
      </c>
      <c r="F1617">
        <v>4.9884500000000003</v>
      </c>
      <c r="G1617">
        <v>48</v>
      </c>
      <c r="H1617">
        <v>0</v>
      </c>
      <c r="K1617">
        <v>43.3</v>
      </c>
      <c r="L1617">
        <v>202</v>
      </c>
      <c r="M1617">
        <v>49</v>
      </c>
      <c r="N1617">
        <v>26</v>
      </c>
      <c r="O1617">
        <v>24</v>
      </c>
      <c r="P1617">
        <v>7</v>
      </c>
      <c r="Q1617">
        <v>20</v>
      </c>
      <c r="R1617">
        <v>1</v>
      </c>
      <c r="S1617">
        <v>3</v>
      </c>
      <c r="T1617">
        <v>40</v>
      </c>
      <c r="U1617">
        <v>8.3140900000000002</v>
      </c>
      <c r="V1617">
        <v>4.1570400000000003</v>
      </c>
      <c r="W1617">
        <v>2</v>
      </c>
      <c r="X1617">
        <v>1.4549700000000001</v>
      </c>
      <c r="Y1617">
        <v>0.19802</v>
      </c>
      <c r="Z1617">
        <v>9.9009899999999998E-2</v>
      </c>
      <c r="AA1617">
        <v>9.9009901285171495E-2</v>
      </c>
      <c r="AB1617">
        <v>0.27374300000000001</v>
      </c>
      <c r="AC1617">
        <v>1.5935299999999999</v>
      </c>
      <c r="AD1617">
        <v>0.31818200000000002</v>
      </c>
      <c r="AE1617">
        <v>0.72635099999999997</v>
      </c>
      <c r="AH1617">
        <v>5.1026199999999999</v>
      </c>
      <c r="AI1617">
        <v>-0.19822500000000001</v>
      </c>
      <c r="AJ1617">
        <v>-0.207759</v>
      </c>
      <c r="AK1617">
        <v>999</v>
      </c>
      <c r="AO1617">
        <v>6984</v>
      </c>
    </row>
    <row r="1618" spans="1:41" x14ac:dyDescent="0.45">
      <c r="A1618" t="s">
        <v>8954</v>
      </c>
      <c r="B1618" t="s">
        <v>31</v>
      </c>
      <c r="C1618">
        <v>2</v>
      </c>
      <c r="D1618">
        <v>3</v>
      </c>
      <c r="F1618">
        <v>5.1697100000000002</v>
      </c>
      <c r="G1618">
        <v>33</v>
      </c>
      <c r="H1618">
        <v>0</v>
      </c>
      <c r="K1618">
        <v>38.299999999999997</v>
      </c>
      <c r="L1618">
        <v>176</v>
      </c>
      <c r="M1618">
        <v>36</v>
      </c>
      <c r="N1618">
        <v>24</v>
      </c>
      <c r="O1618">
        <v>22</v>
      </c>
      <c r="P1618">
        <v>5</v>
      </c>
      <c r="Q1618">
        <v>24</v>
      </c>
      <c r="R1618">
        <v>0</v>
      </c>
      <c r="S1618">
        <v>3</v>
      </c>
      <c r="T1618">
        <v>38</v>
      </c>
      <c r="U1618">
        <v>8.9295000000000009</v>
      </c>
      <c r="V1618">
        <v>5.6396899999999999</v>
      </c>
      <c r="W1618">
        <v>1.5833299999999999</v>
      </c>
      <c r="X1618">
        <v>1.17493</v>
      </c>
      <c r="Y1618">
        <v>0.21590899999999999</v>
      </c>
      <c r="Z1618">
        <v>0.13636400000000001</v>
      </c>
      <c r="AA1618">
        <v>7.95454531908035E-2</v>
      </c>
      <c r="AB1618">
        <v>0.24161099999999999</v>
      </c>
      <c r="AC1618">
        <v>1.5665800000000001</v>
      </c>
      <c r="AD1618">
        <v>0.29245300000000002</v>
      </c>
      <c r="AE1618">
        <v>0.67924499999999999</v>
      </c>
      <c r="AH1618">
        <v>5.0827200000000001</v>
      </c>
      <c r="AI1618">
        <v>-0.19827700000000001</v>
      </c>
      <c r="AJ1618">
        <v>-0.30299300000000001</v>
      </c>
      <c r="AK1618">
        <v>999</v>
      </c>
      <c r="AO1618" t="s">
        <v>8955</v>
      </c>
    </row>
    <row r="1619" spans="1:41" x14ac:dyDescent="0.45">
      <c r="A1619" t="s">
        <v>7622</v>
      </c>
      <c r="B1619" t="s">
        <v>107</v>
      </c>
      <c r="C1619">
        <v>1</v>
      </c>
      <c r="D1619">
        <v>3</v>
      </c>
      <c r="F1619">
        <v>5.8837799999999998</v>
      </c>
      <c r="G1619">
        <v>35</v>
      </c>
      <c r="H1619">
        <v>1</v>
      </c>
      <c r="K1619">
        <v>41.3</v>
      </c>
      <c r="L1619">
        <v>192</v>
      </c>
      <c r="M1619">
        <v>47</v>
      </c>
      <c r="N1619">
        <v>29</v>
      </c>
      <c r="O1619">
        <v>27</v>
      </c>
      <c r="P1619">
        <v>7</v>
      </c>
      <c r="Q1619">
        <v>20</v>
      </c>
      <c r="R1619">
        <v>1</v>
      </c>
      <c r="S1619">
        <v>3</v>
      </c>
      <c r="T1619">
        <v>33</v>
      </c>
      <c r="U1619">
        <v>7.1912799999999999</v>
      </c>
      <c r="V1619">
        <v>4.3583499999999997</v>
      </c>
      <c r="W1619">
        <v>1.65</v>
      </c>
      <c r="X1619">
        <v>1.52542</v>
      </c>
      <c r="Y1619">
        <v>0.171875</v>
      </c>
      <c r="Z1619">
        <v>0.104167</v>
      </c>
      <c r="AA1619">
        <v>6.7708335816860199E-2</v>
      </c>
      <c r="AB1619">
        <v>0.27810699999999999</v>
      </c>
      <c r="AC1619">
        <v>1.6222799999999999</v>
      </c>
      <c r="AD1619">
        <v>0.31007800000000002</v>
      </c>
      <c r="AE1619">
        <v>0.66433600000000004</v>
      </c>
      <c r="AH1619">
        <v>5.5310699999999997</v>
      </c>
      <c r="AI1619">
        <v>-0.199519</v>
      </c>
      <c r="AJ1619">
        <v>-0.17908299999999999</v>
      </c>
      <c r="AK1619">
        <v>999</v>
      </c>
      <c r="AO1619">
        <v>13276</v>
      </c>
    </row>
    <row r="1620" spans="1:41" x14ac:dyDescent="0.45">
      <c r="A1620" t="s">
        <v>8956</v>
      </c>
      <c r="B1620" t="s">
        <v>59</v>
      </c>
      <c r="C1620">
        <v>3</v>
      </c>
      <c r="D1620">
        <v>4</v>
      </c>
      <c r="F1620">
        <v>4.7817800000000004</v>
      </c>
      <c r="G1620">
        <v>39</v>
      </c>
      <c r="H1620">
        <v>0</v>
      </c>
      <c r="K1620">
        <v>52.7</v>
      </c>
      <c r="L1620">
        <v>237</v>
      </c>
      <c r="M1620">
        <v>50</v>
      </c>
      <c r="N1620">
        <v>30</v>
      </c>
      <c r="O1620">
        <v>28</v>
      </c>
      <c r="P1620">
        <v>7</v>
      </c>
      <c r="Q1620">
        <v>28</v>
      </c>
      <c r="R1620">
        <v>0</v>
      </c>
      <c r="S1620">
        <v>4</v>
      </c>
      <c r="T1620">
        <v>52</v>
      </c>
      <c r="U1620">
        <v>8.8804599999999994</v>
      </c>
      <c r="V1620">
        <v>4.7817800000000004</v>
      </c>
      <c r="W1620">
        <v>1.85714</v>
      </c>
      <c r="X1620">
        <v>1.1954499999999999</v>
      </c>
      <c r="Y1620">
        <v>0.21940899999999999</v>
      </c>
      <c r="Z1620">
        <v>0.118143</v>
      </c>
      <c r="AA1620">
        <v>0.10126582533121101</v>
      </c>
      <c r="AB1620">
        <v>0.24390200000000001</v>
      </c>
      <c r="AC1620">
        <v>1.4800800000000001</v>
      </c>
      <c r="AD1620">
        <v>0.29452099999999998</v>
      </c>
      <c r="AE1620">
        <v>0.70381199999999999</v>
      </c>
      <c r="AH1620">
        <v>4.8299899999999996</v>
      </c>
      <c r="AI1620">
        <v>-0.20005800000000001</v>
      </c>
      <c r="AJ1620">
        <v>-0.185304</v>
      </c>
      <c r="AK1620">
        <v>999</v>
      </c>
      <c r="AO1620" t="s">
        <v>8957</v>
      </c>
    </row>
    <row r="1621" spans="1:41" x14ac:dyDescent="0.45">
      <c r="A1621" t="s">
        <v>7552</v>
      </c>
      <c r="B1621" t="s">
        <v>98</v>
      </c>
      <c r="C1621">
        <v>3</v>
      </c>
      <c r="D1621">
        <v>4</v>
      </c>
      <c r="F1621">
        <v>5.59091</v>
      </c>
      <c r="G1621">
        <v>21</v>
      </c>
      <c r="H1621">
        <v>13</v>
      </c>
      <c r="K1621">
        <v>66</v>
      </c>
      <c r="L1621">
        <v>300</v>
      </c>
      <c r="M1621">
        <v>81</v>
      </c>
      <c r="N1621">
        <v>44</v>
      </c>
      <c r="O1621">
        <v>41</v>
      </c>
      <c r="P1621">
        <v>14</v>
      </c>
      <c r="Q1621">
        <v>24</v>
      </c>
      <c r="R1621">
        <v>1</v>
      </c>
      <c r="S1621">
        <v>1</v>
      </c>
      <c r="T1621">
        <v>45</v>
      </c>
      <c r="U1621">
        <v>6.1363599999999998</v>
      </c>
      <c r="V1621">
        <v>3.2727300000000001</v>
      </c>
      <c r="W1621">
        <v>1.875</v>
      </c>
      <c r="X1621">
        <v>1.90909</v>
      </c>
      <c r="Y1621">
        <v>0.15</v>
      </c>
      <c r="Z1621">
        <v>0.08</v>
      </c>
      <c r="AA1621">
        <v>7.0000007748603807E-2</v>
      </c>
      <c r="AB1621">
        <v>0.294545</v>
      </c>
      <c r="AC1621">
        <v>1.59091</v>
      </c>
      <c r="AD1621">
        <v>0.31018499999999999</v>
      </c>
      <c r="AE1621">
        <v>0.71428599999999998</v>
      </c>
      <c r="AH1621">
        <v>5.7853399999999997</v>
      </c>
      <c r="AI1621">
        <v>-0.20044999999999999</v>
      </c>
      <c r="AJ1621">
        <v>-0.26679199999999997</v>
      </c>
      <c r="AK1621">
        <v>999</v>
      </c>
      <c r="AO1621">
        <v>8246</v>
      </c>
    </row>
    <row r="1622" spans="1:41" x14ac:dyDescent="0.45">
      <c r="A1622" t="s">
        <v>7607</v>
      </c>
      <c r="B1622" t="s">
        <v>7</v>
      </c>
      <c r="C1622">
        <v>1</v>
      </c>
      <c r="D1622">
        <v>2</v>
      </c>
      <c r="F1622">
        <v>4.8913000000000002</v>
      </c>
      <c r="G1622">
        <v>51</v>
      </c>
      <c r="H1622">
        <v>3</v>
      </c>
      <c r="K1622">
        <v>46</v>
      </c>
      <c r="L1622">
        <v>202</v>
      </c>
      <c r="M1622">
        <v>45</v>
      </c>
      <c r="N1622">
        <v>27</v>
      </c>
      <c r="O1622">
        <v>25</v>
      </c>
      <c r="P1622">
        <v>7</v>
      </c>
      <c r="Q1622">
        <v>22</v>
      </c>
      <c r="R1622">
        <v>2</v>
      </c>
      <c r="S1622">
        <v>4</v>
      </c>
      <c r="T1622">
        <v>40</v>
      </c>
      <c r="U1622">
        <v>7.8260899999999998</v>
      </c>
      <c r="V1622">
        <v>4.3043500000000003</v>
      </c>
      <c r="W1622">
        <v>1.8181799999999999</v>
      </c>
      <c r="X1622">
        <v>1.36957</v>
      </c>
      <c r="Y1622">
        <v>0.19802</v>
      </c>
      <c r="Z1622">
        <v>0.10891099999999999</v>
      </c>
      <c r="AA1622">
        <v>8.9108914136886597E-2</v>
      </c>
      <c r="AB1622">
        <v>0.25568200000000002</v>
      </c>
      <c r="AC1622">
        <v>1.45652</v>
      </c>
      <c r="AD1622">
        <v>0.294574</v>
      </c>
      <c r="AE1622">
        <v>0.69930099999999995</v>
      </c>
      <c r="AH1622">
        <v>5.1898200000000001</v>
      </c>
      <c r="AI1622">
        <v>-0.200764</v>
      </c>
      <c r="AJ1622">
        <v>-3.62689E-2</v>
      </c>
      <c r="AK1622">
        <v>999</v>
      </c>
      <c r="AO1622">
        <v>13767</v>
      </c>
    </row>
    <row r="1623" spans="1:41" x14ac:dyDescent="0.45">
      <c r="A1623" t="s">
        <v>7594</v>
      </c>
      <c r="B1623" t="s">
        <v>70</v>
      </c>
      <c r="C1623">
        <v>3</v>
      </c>
      <c r="D1623">
        <v>3</v>
      </c>
      <c r="F1623">
        <v>4.5801499999999997</v>
      </c>
      <c r="G1623">
        <v>34</v>
      </c>
      <c r="H1623">
        <v>1</v>
      </c>
      <c r="K1623">
        <v>39.299999999999997</v>
      </c>
      <c r="L1623">
        <v>182</v>
      </c>
      <c r="M1623">
        <v>35</v>
      </c>
      <c r="N1623">
        <v>21</v>
      </c>
      <c r="O1623">
        <v>20</v>
      </c>
      <c r="P1623">
        <v>5</v>
      </c>
      <c r="Q1623">
        <v>28</v>
      </c>
      <c r="R1623">
        <v>0</v>
      </c>
      <c r="S1623">
        <v>3</v>
      </c>
      <c r="T1623">
        <v>45</v>
      </c>
      <c r="U1623">
        <v>10.305300000000001</v>
      </c>
      <c r="V1623">
        <v>6.41221</v>
      </c>
      <c r="W1623">
        <v>1.60714</v>
      </c>
      <c r="X1623">
        <v>1.1450400000000001</v>
      </c>
      <c r="Y1623">
        <v>0.247253</v>
      </c>
      <c r="Z1623">
        <v>0.15384600000000001</v>
      </c>
      <c r="AA1623">
        <v>9.3406587839126504E-2</v>
      </c>
      <c r="AB1623">
        <v>0.23178799999999999</v>
      </c>
      <c r="AC1623">
        <v>1.6030500000000001</v>
      </c>
      <c r="AD1623">
        <v>0.29703000000000002</v>
      </c>
      <c r="AE1623">
        <v>0.75</v>
      </c>
      <c r="AH1623">
        <v>4.9853199999999998</v>
      </c>
      <c r="AI1623">
        <v>-0.201351</v>
      </c>
      <c r="AJ1623">
        <v>-2.1361600000000001E-2</v>
      </c>
      <c r="AK1623">
        <v>999</v>
      </c>
      <c r="AO1623">
        <v>22533</v>
      </c>
    </row>
    <row r="1624" spans="1:41" x14ac:dyDescent="0.45">
      <c r="A1624" t="s">
        <v>8958</v>
      </c>
      <c r="B1624" t="s">
        <v>191</v>
      </c>
      <c r="C1624">
        <v>2</v>
      </c>
      <c r="D1624">
        <v>5</v>
      </c>
      <c r="F1624">
        <v>5.1428599999999998</v>
      </c>
      <c r="G1624">
        <v>35</v>
      </c>
      <c r="H1624">
        <v>0</v>
      </c>
      <c r="K1624">
        <v>49</v>
      </c>
      <c r="L1624">
        <v>226</v>
      </c>
      <c r="M1624">
        <v>46</v>
      </c>
      <c r="N1624">
        <v>30</v>
      </c>
      <c r="O1624">
        <v>28</v>
      </c>
      <c r="P1624">
        <v>6</v>
      </c>
      <c r="Q1624">
        <v>33</v>
      </c>
      <c r="R1624">
        <v>0</v>
      </c>
      <c r="S1624">
        <v>1</v>
      </c>
      <c r="T1624">
        <v>50</v>
      </c>
      <c r="U1624">
        <v>9.1836699999999993</v>
      </c>
      <c r="V1624">
        <v>6.0612199999999996</v>
      </c>
      <c r="W1624">
        <v>1.51515</v>
      </c>
      <c r="X1624">
        <v>1.1020399999999999</v>
      </c>
      <c r="Y1624">
        <v>0.22123899999999999</v>
      </c>
      <c r="Z1624">
        <v>0.14601800000000001</v>
      </c>
      <c r="AA1624">
        <v>7.5221240520477295E-2</v>
      </c>
      <c r="AB1624">
        <v>0.23958299999999999</v>
      </c>
      <c r="AC1624">
        <v>1.6122399999999999</v>
      </c>
      <c r="AD1624">
        <v>0.29411799999999999</v>
      </c>
      <c r="AE1624">
        <v>0.69405099999999997</v>
      </c>
      <c r="AH1624">
        <v>4.8876900000000001</v>
      </c>
      <c r="AI1624">
        <v>-0.20333499999999999</v>
      </c>
      <c r="AJ1624">
        <v>-0.33648899999999998</v>
      </c>
      <c r="AK1624">
        <v>999</v>
      </c>
      <c r="AO1624" t="s">
        <v>8959</v>
      </c>
    </row>
    <row r="1625" spans="1:41" x14ac:dyDescent="0.45">
      <c r="A1625" t="s">
        <v>7431</v>
      </c>
      <c r="B1625" t="s">
        <v>191</v>
      </c>
      <c r="C1625">
        <v>1</v>
      </c>
      <c r="D1625">
        <v>1</v>
      </c>
      <c r="F1625">
        <v>4.8257399999999997</v>
      </c>
      <c r="G1625">
        <v>31</v>
      </c>
      <c r="H1625">
        <v>1</v>
      </c>
      <c r="K1625">
        <v>37.299999999999997</v>
      </c>
      <c r="L1625">
        <v>175</v>
      </c>
      <c r="M1625">
        <v>40</v>
      </c>
      <c r="N1625">
        <v>21</v>
      </c>
      <c r="O1625">
        <v>20</v>
      </c>
      <c r="P1625">
        <v>6</v>
      </c>
      <c r="Q1625">
        <v>18</v>
      </c>
      <c r="R1625">
        <v>1</v>
      </c>
      <c r="S1625">
        <v>3</v>
      </c>
      <c r="T1625">
        <v>36</v>
      </c>
      <c r="U1625">
        <v>8.6863299999999999</v>
      </c>
      <c r="V1625">
        <v>4.3431600000000001</v>
      </c>
      <c r="W1625">
        <v>2</v>
      </c>
      <c r="X1625">
        <v>1.4477199999999999</v>
      </c>
      <c r="Y1625">
        <v>0.20571400000000001</v>
      </c>
      <c r="Z1625">
        <v>0.102857</v>
      </c>
      <c r="AA1625">
        <v>0.102857142686843</v>
      </c>
      <c r="AB1625">
        <v>0.25974000000000003</v>
      </c>
      <c r="AC1625">
        <v>1.5549599999999999</v>
      </c>
      <c r="AD1625">
        <v>0.30357099999999998</v>
      </c>
      <c r="AE1625">
        <v>0.74596799999999996</v>
      </c>
      <c r="AH1625">
        <v>5.1049100000000003</v>
      </c>
      <c r="AI1625">
        <v>-0.20339399999999999</v>
      </c>
      <c r="AJ1625">
        <v>-4.52802E-2</v>
      </c>
      <c r="AK1625">
        <v>999</v>
      </c>
      <c r="AO1625">
        <v>13652</v>
      </c>
    </row>
    <row r="1626" spans="1:41" x14ac:dyDescent="0.45">
      <c r="A1626" t="s">
        <v>8960</v>
      </c>
      <c r="B1626" t="s">
        <v>39</v>
      </c>
      <c r="C1626">
        <v>2</v>
      </c>
      <c r="D1626">
        <v>4</v>
      </c>
      <c r="F1626">
        <v>4.8893399999999998</v>
      </c>
      <c r="G1626">
        <v>37</v>
      </c>
      <c r="H1626">
        <v>0</v>
      </c>
      <c r="K1626">
        <v>49.7</v>
      </c>
      <c r="L1626">
        <v>223</v>
      </c>
      <c r="M1626">
        <v>50</v>
      </c>
      <c r="N1626">
        <v>29</v>
      </c>
      <c r="O1626">
        <v>27</v>
      </c>
      <c r="P1626">
        <v>6</v>
      </c>
      <c r="Q1626">
        <v>24</v>
      </c>
      <c r="R1626">
        <v>1</v>
      </c>
      <c r="S1626">
        <v>3</v>
      </c>
      <c r="T1626">
        <v>39</v>
      </c>
      <c r="U1626">
        <v>7.0623699999999996</v>
      </c>
      <c r="V1626">
        <v>4.3460799999999997</v>
      </c>
      <c r="W1626">
        <v>1.625</v>
      </c>
      <c r="X1626">
        <v>1.0865199999999999</v>
      </c>
      <c r="Y1626">
        <v>0.17488799999999999</v>
      </c>
      <c r="Z1626">
        <v>0.107623</v>
      </c>
      <c r="AA1626">
        <v>6.7264579236507402E-2</v>
      </c>
      <c r="AB1626">
        <v>0.255102</v>
      </c>
      <c r="AC1626">
        <v>1.4889300000000001</v>
      </c>
      <c r="AD1626">
        <v>0.29139100000000001</v>
      </c>
      <c r="AE1626">
        <v>0.68597600000000003</v>
      </c>
      <c r="AH1626">
        <v>4.8848200000000004</v>
      </c>
      <c r="AI1626">
        <v>-0.20476900000000001</v>
      </c>
      <c r="AJ1626">
        <v>-0.200626</v>
      </c>
      <c r="AK1626">
        <v>999</v>
      </c>
      <c r="AO1626" t="s">
        <v>8961</v>
      </c>
    </row>
    <row r="1627" spans="1:41" x14ac:dyDescent="0.45">
      <c r="A1627" t="s">
        <v>7568</v>
      </c>
      <c r="B1627" t="s">
        <v>191</v>
      </c>
      <c r="C1627">
        <v>4</v>
      </c>
      <c r="D1627">
        <v>4</v>
      </c>
      <c r="F1627">
        <v>4.6726900000000002</v>
      </c>
      <c r="G1627">
        <v>42</v>
      </c>
      <c r="H1627">
        <v>0</v>
      </c>
      <c r="K1627">
        <v>44.3</v>
      </c>
      <c r="L1627">
        <v>193</v>
      </c>
      <c r="M1627">
        <v>44</v>
      </c>
      <c r="N1627">
        <v>25</v>
      </c>
      <c r="O1627">
        <v>23</v>
      </c>
      <c r="P1627">
        <v>7</v>
      </c>
      <c r="Q1627">
        <v>18</v>
      </c>
      <c r="R1627">
        <v>1</v>
      </c>
      <c r="S1627">
        <v>2</v>
      </c>
      <c r="T1627">
        <v>39</v>
      </c>
      <c r="U1627">
        <v>7.9232500000000003</v>
      </c>
      <c r="V1627">
        <v>3.6568800000000001</v>
      </c>
      <c r="W1627">
        <v>2.1666699999999999</v>
      </c>
      <c r="X1627">
        <v>1.4221200000000001</v>
      </c>
      <c r="Y1627">
        <v>0.202073</v>
      </c>
      <c r="Z1627">
        <v>9.3264299999999994E-2</v>
      </c>
      <c r="AA1627">
        <v>0.108808293938636</v>
      </c>
      <c r="AB1627">
        <v>0.25433499999999998</v>
      </c>
      <c r="AC1627">
        <v>1.3995500000000001</v>
      </c>
      <c r="AD1627">
        <v>0.29133900000000001</v>
      </c>
      <c r="AE1627">
        <v>0.708812</v>
      </c>
      <c r="AH1627">
        <v>4.9028999999999998</v>
      </c>
      <c r="AI1627">
        <v>-0.20548</v>
      </c>
      <c r="AJ1627">
        <v>-0.123131</v>
      </c>
      <c r="AK1627">
        <v>999</v>
      </c>
      <c r="AO1627">
        <v>15855</v>
      </c>
    </row>
    <row r="1628" spans="1:41" x14ac:dyDescent="0.45">
      <c r="A1628" t="s">
        <v>8962</v>
      </c>
      <c r="B1628" t="s">
        <v>14</v>
      </c>
      <c r="C1628">
        <v>3</v>
      </c>
      <c r="D1628">
        <v>3</v>
      </c>
      <c r="F1628">
        <v>5.1136400000000002</v>
      </c>
      <c r="G1628">
        <v>41</v>
      </c>
      <c r="H1628">
        <v>1</v>
      </c>
      <c r="K1628">
        <v>44</v>
      </c>
      <c r="L1628">
        <v>200</v>
      </c>
      <c r="M1628">
        <v>41</v>
      </c>
      <c r="N1628">
        <v>27</v>
      </c>
      <c r="O1628">
        <v>25</v>
      </c>
      <c r="P1628">
        <v>6</v>
      </c>
      <c r="Q1628">
        <v>26</v>
      </c>
      <c r="R1628">
        <v>0</v>
      </c>
      <c r="S1628">
        <v>4</v>
      </c>
      <c r="T1628">
        <v>43</v>
      </c>
      <c r="U1628">
        <v>8.7954500000000007</v>
      </c>
      <c r="V1628">
        <v>5.3181799999999999</v>
      </c>
      <c r="W1628">
        <v>1.65385</v>
      </c>
      <c r="X1628">
        <v>1.2272700000000001</v>
      </c>
      <c r="Y1628">
        <v>0.215</v>
      </c>
      <c r="Z1628">
        <v>0.13</v>
      </c>
      <c r="AA1628">
        <v>8.5000008344650199E-2</v>
      </c>
      <c r="AB1628">
        <v>0.241176</v>
      </c>
      <c r="AC1628">
        <v>1.5227299999999999</v>
      </c>
      <c r="AD1628">
        <v>0.28925600000000001</v>
      </c>
      <c r="AE1628">
        <v>0.68259400000000003</v>
      </c>
      <c r="AH1628">
        <v>5.1186800000000003</v>
      </c>
      <c r="AI1628">
        <v>-0.205898</v>
      </c>
      <c r="AJ1628">
        <v>-0.36483599999999999</v>
      </c>
      <c r="AK1628">
        <v>999</v>
      </c>
      <c r="AO1628">
        <v>15832</v>
      </c>
    </row>
    <row r="1629" spans="1:41" x14ac:dyDescent="0.45">
      <c r="A1629" t="s">
        <v>8963</v>
      </c>
      <c r="B1629" t="s">
        <v>107</v>
      </c>
      <c r="C1629">
        <v>1</v>
      </c>
      <c r="D1629">
        <v>2</v>
      </c>
      <c r="F1629">
        <v>5.03817</v>
      </c>
      <c r="G1629">
        <v>36</v>
      </c>
      <c r="H1629">
        <v>0</v>
      </c>
      <c r="K1629">
        <v>39.299999999999997</v>
      </c>
      <c r="L1629">
        <v>177</v>
      </c>
      <c r="M1629">
        <v>40</v>
      </c>
      <c r="N1629">
        <v>24</v>
      </c>
      <c r="O1629">
        <v>22</v>
      </c>
      <c r="P1629">
        <v>6</v>
      </c>
      <c r="Q1629">
        <v>17</v>
      </c>
      <c r="R1629">
        <v>1</v>
      </c>
      <c r="S1629">
        <v>6</v>
      </c>
      <c r="T1629">
        <v>38</v>
      </c>
      <c r="U1629">
        <v>8.7022899999999996</v>
      </c>
      <c r="V1629">
        <v>3.8931300000000002</v>
      </c>
      <c r="W1629">
        <v>2.23529</v>
      </c>
      <c r="X1629">
        <v>1.37405</v>
      </c>
      <c r="Y1629">
        <v>0.21468899999999999</v>
      </c>
      <c r="Z1629">
        <v>9.6045199999999997E-2</v>
      </c>
      <c r="AA1629">
        <v>0.118644073605537</v>
      </c>
      <c r="AB1629">
        <v>0.25974000000000003</v>
      </c>
      <c r="AC1629">
        <v>1.45038</v>
      </c>
      <c r="AD1629">
        <v>0.309091</v>
      </c>
      <c r="AE1629">
        <v>0.67901199999999995</v>
      </c>
      <c r="AH1629">
        <v>5.0616599999999998</v>
      </c>
      <c r="AI1629">
        <v>-0.205958</v>
      </c>
      <c r="AJ1629">
        <v>-0.19278100000000001</v>
      </c>
      <c r="AK1629">
        <v>999</v>
      </c>
      <c r="AO1629">
        <v>9646</v>
      </c>
    </row>
    <row r="1630" spans="1:41" x14ac:dyDescent="0.45">
      <c r="A1630" t="s">
        <v>8964</v>
      </c>
      <c r="C1630">
        <v>2</v>
      </c>
      <c r="D1630">
        <v>5</v>
      </c>
      <c r="F1630">
        <v>5.7256499999999999</v>
      </c>
      <c r="G1630">
        <v>18</v>
      </c>
      <c r="H1630">
        <v>9</v>
      </c>
      <c r="K1630">
        <v>50.3</v>
      </c>
      <c r="L1630">
        <v>237</v>
      </c>
      <c r="M1630">
        <v>50</v>
      </c>
      <c r="N1630">
        <v>34</v>
      </c>
      <c r="O1630">
        <v>32</v>
      </c>
      <c r="P1630">
        <v>7</v>
      </c>
      <c r="Q1630">
        <v>33</v>
      </c>
      <c r="R1630">
        <v>0</v>
      </c>
      <c r="S1630">
        <v>7</v>
      </c>
      <c r="T1630">
        <v>42</v>
      </c>
      <c r="U1630">
        <v>7.5149100000000004</v>
      </c>
      <c r="V1630">
        <v>5.9045699999999997</v>
      </c>
      <c r="W1630">
        <v>1.2727299999999999</v>
      </c>
      <c r="X1630">
        <v>1.2524900000000001</v>
      </c>
      <c r="Y1630">
        <v>0.17721500000000001</v>
      </c>
      <c r="Z1630">
        <v>0.139241</v>
      </c>
      <c r="AA1630">
        <v>3.7974685430526699E-2</v>
      </c>
      <c r="AB1630">
        <v>0.253807</v>
      </c>
      <c r="AC1630">
        <v>1.6500999999999999</v>
      </c>
      <c r="AD1630">
        <v>0.29054099999999999</v>
      </c>
      <c r="AE1630">
        <v>0.66939899999999997</v>
      </c>
      <c r="AH1630">
        <v>5.77989</v>
      </c>
      <c r="AI1630">
        <v>-0.20719899999999999</v>
      </c>
      <c r="AJ1630">
        <v>-0.207237</v>
      </c>
      <c r="AK1630">
        <v>999</v>
      </c>
      <c r="AO1630" t="s">
        <v>8965</v>
      </c>
    </row>
    <row r="1631" spans="1:41" x14ac:dyDescent="0.45">
      <c r="A1631" t="s">
        <v>8966</v>
      </c>
      <c r="C1631">
        <v>1</v>
      </c>
      <c r="D1631">
        <v>3</v>
      </c>
      <c r="F1631">
        <v>5.2671799999999998</v>
      </c>
      <c r="G1631">
        <v>35</v>
      </c>
      <c r="H1631">
        <v>0</v>
      </c>
      <c r="K1631">
        <v>39.299999999999997</v>
      </c>
      <c r="L1631">
        <v>182</v>
      </c>
      <c r="M1631">
        <v>40</v>
      </c>
      <c r="N1631">
        <v>25</v>
      </c>
      <c r="O1631">
        <v>23</v>
      </c>
      <c r="P1631">
        <v>6</v>
      </c>
      <c r="Q1631">
        <v>24</v>
      </c>
      <c r="R1631">
        <v>0</v>
      </c>
      <c r="S1631">
        <v>1</v>
      </c>
      <c r="T1631">
        <v>37</v>
      </c>
      <c r="U1631">
        <v>8.4732800000000008</v>
      </c>
      <c r="V1631">
        <v>5.4961799999999998</v>
      </c>
      <c r="W1631">
        <v>1.5416700000000001</v>
      </c>
      <c r="X1631">
        <v>1.37405</v>
      </c>
      <c r="Y1631">
        <v>0.20329700000000001</v>
      </c>
      <c r="Z1631">
        <v>0.13186800000000001</v>
      </c>
      <c r="AA1631">
        <v>7.1428567171096802E-2</v>
      </c>
      <c r="AB1631">
        <v>0.25477699999999998</v>
      </c>
      <c r="AC1631">
        <v>1.6285000000000001</v>
      </c>
      <c r="AD1631">
        <v>0.29824600000000001</v>
      </c>
      <c r="AE1631">
        <v>0.70143900000000003</v>
      </c>
      <c r="AH1631">
        <v>5.2652200000000002</v>
      </c>
      <c r="AI1631">
        <v>-0.20757900000000001</v>
      </c>
      <c r="AJ1631">
        <v>-0.34603699999999998</v>
      </c>
      <c r="AK1631">
        <v>999</v>
      </c>
      <c r="AO1631" t="s">
        <v>8967</v>
      </c>
    </row>
    <row r="1632" spans="1:41" x14ac:dyDescent="0.45">
      <c r="A1632" t="s">
        <v>8968</v>
      </c>
      <c r="B1632" t="s">
        <v>46</v>
      </c>
      <c r="C1632">
        <v>2</v>
      </c>
      <c r="D1632">
        <v>2</v>
      </c>
      <c r="F1632">
        <v>5.20343</v>
      </c>
      <c r="G1632">
        <v>48</v>
      </c>
      <c r="H1632">
        <v>0</v>
      </c>
      <c r="K1632">
        <v>46.7</v>
      </c>
      <c r="L1632">
        <v>202</v>
      </c>
      <c r="M1632">
        <v>52</v>
      </c>
      <c r="N1632">
        <v>29</v>
      </c>
      <c r="O1632">
        <v>27</v>
      </c>
      <c r="P1632">
        <v>8</v>
      </c>
      <c r="Q1632">
        <v>12</v>
      </c>
      <c r="R1632">
        <v>0</v>
      </c>
      <c r="S1632">
        <v>4</v>
      </c>
      <c r="T1632">
        <v>32</v>
      </c>
      <c r="U1632">
        <v>6.1670199999999999</v>
      </c>
      <c r="V1632">
        <v>2.31263</v>
      </c>
      <c r="W1632">
        <v>2.6666699999999999</v>
      </c>
      <c r="X1632">
        <v>1.54176</v>
      </c>
      <c r="Y1632">
        <v>0.158416</v>
      </c>
      <c r="Z1632">
        <v>5.9405899999999998E-2</v>
      </c>
      <c r="AA1632">
        <v>9.9009897559881196E-2</v>
      </c>
      <c r="AB1632">
        <v>0.27956999999999999</v>
      </c>
      <c r="AC1632">
        <v>1.3704499999999999</v>
      </c>
      <c r="AD1632">
        <v>0.30137000000000003</v>
      </c>
      <c r="AE1632">
        <v>0.662879</v>
      </c>
      <c r="AH1632">
        <v>5.1394099999999998</v>
      </c>
      <c r="AI1632">
        <v>-0.208896</v>
      </c>
      <c r="AJ1632">
        <v>-0.386411</v>
      </c>
      <c r="AK1632">
        <v>999</v>
      </c>
      <c r="AO1632">
        <v>13287</v>
      </c>
    </row>
    <row r="1633" spans="1:41" x14ac:dyDescent="0.45">
      <c r="A1633" t="s">
        <v>8969</v>
      </c>
      <c r="C1633">
        <v>1</v>
      </c>
      <c r="D1633">
        <v>1</v>
      </c>
      <c r="F1633">
        <v>5.0154800000000002</v>
      </c>
      <c r="G1633">
        <v>31</v>
      </c>
      <c r="H1633">
        <v>1</v>
      </c>
      <c r="K1633">
        <v>32.299999999999997</v>
      </c>
      <c r="L1633">
        <v>149</v>
      </c>
      <c r="M1633">
        <v>31</v>
      </c>
      <c r="N1633">
        <v>19</v>
      </c>
      <c r="O1633">
        <v>18</v>
      </c>
      <c r="P1633">
        <v>5</v>
      </c>
      <c r="Q1633">
        <v>21</v>
      </c>
      <c r="R1633">
        <v>0</v>
      </c>
      <c r="S1633">
        <v>2</v>
      </c>
      <c r="T1633">
        <v>34</v>
      </c>
      <c r="U1633">
        <v>9.4736799999999999</v>
      </c>
      <c r="V1633">
        <v>5.8513900000000003</v>
      </c>
      <c r="W1633">
        <v>1.6190500000000001</v>
      </c>
      <c r="X1633">
        <v>1.3931899999999999</v>
      </c>
      <c r="Y1633">
        <v>0.228188</v>
      </c>
      <c r="Z1633">
        <v>0.14094000000000001</v>
      </c>
      <c r="AA1633">
        <v>8.7248325347900293E-2</v>
      </c>
      <c r="AB1633">
        <v>0.246032</v>
      </c>
      <c r="AC1633">
        <v>1.60991</v>
      </c>
      <c r="AD1633">
        <v>0.29885099999999998</v>
      </c>
      <c r="AE1633">
        <v>0.73333300000000001</v>
      </c>
      <c r="AH1633">
        <v>5.2983799999999999</v>
      </c>
      <c r="AI1633">
        <v>-0.210397</v>
      </c>
      <c r="AJ1633">
        <v>-0.114134</v>
      </c>
      <c r="AK1633">
        <v>999</v>
      </c>
      <c r="AO1633">
        <v>16794</v>
      </c>
    </row>
    <row r="1634" spans="1:41" x14ac:dyDescent="0.45">
      <c r="A1634" t="s">
        <v>8970</v>
      </c>
      <c r="B1634" t="s">
        <v>130</v>
      </c>
      <c r="C1634">
        <v>1</v>
      </c>
      <c r="D1634">
        <v>2</v>
      </c>
      <c r="F1634">
        <v>5.1655600000000002</v>
      </c>
      <c r="G1634">
        <v>20</v>
      </c>
      <c r="H1634">
        <v>1</v>
      </c>
      <c r="K1634">
        <v>45.3</v>
      </c>
      <c r="L1634">
        <v>204</v>
      </c>
      <c r="M1634">
        <v>51</v>
      </c>
      <c r="N1634">
        <v>28</v>
      </c>
      <c r="O1634">
        <v>26</v>
      </c>
      <c r="P1634">
        <v>7</v>
      </c>
      <c r="Q1634">
        <v>17</v>
      </c>
      <c r="R1634">
        <v>0</v>
      </c>
      <c r="S1634">
        <v>2</v>
      </c>
      <c r="T1634">
        <v>27</v>
      </c>
      <c r="U1634">
        <v>5.3642399999999997</v>
      </c>
      <c r="V1634">
        <v>3.3774799999999998</v>
      </c>
      <c r="W1634">
        <v>1.5882400000000001</v>
      </c>
      <c r="X1634">
        <v>1.39073</v>
      </c>
      <c r="Y1634">
        <v>0.132353</v>
      </c>
      <c r="Z1634">
        <v>8.3333299999999999E-2</v>
      </c>
      <c r="AA1634">
        <v>4.9019612371921498E-2</v>
      </c>
      <c r="AB1634">
        <v>0.27567599999999998</v>
      </c>
      <c r="AC1634">
        <v>1.5011000000000001</v>
      </c>
      <c r="AD1634">
        <v>0.29139100000000001</v>
      </c>
      <c r="AE1634">
        <v>0.68728500000000003</v>
      </c>
      <c r="AH1634">
        <v>5.3300999999999998</v>
      </c>
      <c r="AI1634">
        <v>-0.210838</v>
      </c>
      <c r="AJ1634">
        <v>-0.184254</v>
      </c>
      <c r="AK1634">
        <v>999</v>
      </c>
      <c r="AO1634" t="s">
        <v>8971</v>
      </c>
    </row>
    <row r="1635" spans="1:41" x14ac:dyDescent="0.45">
      <c r="A1635" t="s">
        <v>8972</v>
      </c>
      <c r="B1635" t="s">
        <v>7</v>
      </c>
      <c r="C1635">
        <v>2</v>
      </c>
      <c r="D1635">
        <v>3</v>
      </c>
      <c r="F1635">
        <v>5.1487400000000001</v>
      </c>
      <c r="G1635">
        <v>30</v>
      </c>
      <c r="H1635">
        <v>1</v>
      </c>
      <c r="K1635">
        <v>43.7</v>
      </c>
      <c r="L1635">
        <v>203</v>
      </c>
      <c r="M1635">
        <v>48</v>
      </c>
      <c r="N1635">
        <v>27</v>
      </c>
      <c r="O1635">
        <v>25</v>
      </c>
      <c r="P1635">
        <v>6</v>
      </c>
      <c r="Q1635">
        <v>23</v>
      </c>
      <c r="R1635">
        <v>0</v>
      </c>
      <c r="S1635">
        <v>2</v>
      </c>
      <c r="T1635">
        <v>35</v>
      </c>
      <c r="U1635">
        <v>7.20824</v>
      </c>
      <c r="V1635">
        <v>4.7368399999999999</v>
      </c>
      <c r="W1635">
        <v>1.5217400000000001</v>
      </c>
      <c r="X1635">
        <v>1.2357</v>
      </c>
      <c r="Y1635">
        <v>0.17241400000000001</v>
      </c>
      <c r="Z1635">
        <v>0.1133</v>
      </c>
      <c r="AA1635">
        <v>5.9113301336765199E-2</v>
      </c>
      <c r="AB1635">
        <v>0.26966299999999999</v>
      </c>
      <c r="AC1635">
        <v>1.6247100000000001</v>
      </c>
      <c r="AD1635">
        <v>0.30656899999999998</v>
      </c>
      <c r="AE1635">
        <v>0.70287500000000003</v>
      </c>
      <c r="AH1635">
        <v>5.15435</v>
      </c>
      <c r="AI1635">
        <v>-0.21176</v>
      </c>
      <c r="AJ1635">
        <v>-0.204763</v>
      </c>
      <c r="AK1635">
        <v>999</v>
      </c>
      <c r="AO1635" t="s">
        <v>8973</v>
      </c>
    </row>
    <row r="1636" spans="1:41" x14ac:dyDescent="0.45">
      <c r="A1636" t="s">
        <v>8974</v>
      </c>
      <c r="C1636">
        <v>2</v>
      </c>
      <c r="D1636">
        <v>2</v>
      </c>
      <c r="F1636">
        <v>5.0585500000000003</v>
      </c>
      <c r="G1636">
        <v>37</v>
      </c>
      <c r="H1636">
        <v>0</v>
      </c>
      <c r="K1636">
        <v>42.7</v>
      </c>
      <c r="L1636">
        <v>192</v>
      </c>
      <c r="M1636">
        <v>41</v>
      </c>
      <c r="N1636">
        <v>26</v>
      </c>
      <c r="O1636">
        <v>24</v>
      </c>
      <c r="P1636">
        <v>5</v>
      </c>
      <c r="Q1636">
        <v>24</v>
      </c>
      <c r="R1636">
        <v>0</v>
      </c>
      <c r="S1636">
        <v>2</v>
      </c>
      <c r="T1636">
        <v>36</v>
      </c>
      <c r="U1636">
        <v>7.5878199999999998</v>
      </c>
      <c r="V1636">
        <v>5.0585500000000003</v>
      </c>
      <c r="W1636">
        <v>1.5</v>
      </c>
      <c r="X1636">
        <v>1.05386</v>
      </c>
      <c r="Y1636">
        <v>0.1875</v>
      </c>
      <c r="Z1636">
        <v>0.125</v>
      </c>
      <c r="AA1636">
        <v>6.25E-2</v>
      </c>
      <c r="AB1636">
        <v>0.24698800000000001</v>
      </c>
      <c r="AC1636">
        <v>1.5222500000000001</v>
      </c>
      <c r="AD1636">
        <v>0.28799999999999998</v>
      </c>
      <c r="AE1636">
        <v>0.67241399999999996</v>
      </c>
      <c r="AH1636">
        <v>4.9177999999999997</v>
      </c>
      <c r="AI1636">
        <v>-0.21224699999999999</v>
      </c>
      <c r="AJ1636">
        <v>-0.34662999999999999</v>
      </c>
      <c r="AK1636">
        <v>999</v>
      </c>
      <c r="AO1636" t="s">
        <v>8975</v>
      </c>
    </row>
    <row r="1637" spans="1:41" x14ac:dyDescent="0.45">
      <c r="A1637" t="s">
        <v>8976</v>
      </c>
      <c r="B1637" t="s">
        <v>82</v>
      </c>
      <c r="C1637">
        <v>3</v>
      </c>
      <c r="D1637">
        <v>7</v>
      </c>
      <c r="F1637">
        <v>6.3810900000000004</v>
      </c>
      <c r="G1637">
        <v>15</v>
      </c>
      <c r="H1637">
        <v>13</v>
      </c>
      <c r="K1637">
        <v>67.7</v>
      </c>
      <c r="L1637">
        <v>315</v>
      </c>
      <c r="M1637">
        <v>83</v>
      </c>
      <c r="N1637">
        <v>51</v>
      </c>
      <c r="O1637">
        <v>48</v>
      </c>
      <c r="P1637">
        <v>14</v>
      </c>
      <c r="Q1637">
        <v>31</v>
      </c>
      <c r="R1637">
        <v>0</v>
      </c>
      <c r="S1637">
        <v>4</v>
      </c>
      <c r="T1637">
        <v>42</v>
      </c>
      <c r="U1637">
        <v>5.5834599999999996</v>
      </c>
      <c r="V1637">
        <v>4.1211200000000003</v>
      </c>
      <c r="W1637">
        <v>1.35484</v>
      </c>
      <c r="X1637">
        <v>1.8611500000000001</v>
      </c>
      <c r="Y1637">
        <v>0.13333300000000001</v>
      </c>
      <c r="Z1637">
        <v>9.8412700000000006E-2</v>
      </c>
      <c r="AA1637">
        <v>3.4920640289783401E-2</v>
      </c>
      <c r="AB1637">
        <v>0.296429</v>
      </c>
      <c r="AC1637">
        <v>1.6839</v>
      </c>
      <c r="AD1637">
        <v>0.30803599999999998</v>
      </c>
      <c r="AE1637">
        <v>0.66737299999999999</v>
      </c>
      <c r="AH1637">
        <v>6.2535600000000002</v>
      </c>
      <c r="AI1637">
        <v>-0.21262900000000001</v>
      </c>
      <c r="AJ1637">
        <v>-0.36683199999999999</v>
      </c>
      <c r="AK1637">
        <v>999</v>
      </c>
      <c r="AO1637">
        <v>10835</v>
      </c>
    </row>
    <row r="1638" spans="1:41" x14ac:dyDescent="0.45">
      <c r="A1638" t="s">
        <v>8977</v>
      </c>
      <c r="C1638">
        <v>3</v>
      </c>
      <c r="D1638">
        <v>3</v>
      </c>
      <c r="F1638">
        <v>5.0670200000000003</v>
      </c>
      <c r="G1638">
        <v>24</v>
      </c>
      <c r="H1638">
        <v>1</v>
      </c>
      <c r="K1638">
        <v>37.299999999999997</v>
      </c>
      <c r="L1638">
        <v>170</v>
      </c>
      <c r="M1638">
        <v>40</v>
      </c>
      <c r="N1638">
        <v>22</v>
      </c>
      <c r="O1638">
        <v>21</v>
      </c>
      <c r="P1638">
        <v>6</v>
      </c>
      <c r="Q1638">
        <v>16</v>
      </c>
      <c r="R1638">
        <v>0</v>
      </c>
      <c r="S1638">
        <v>3</v>
      </c>
      <c r="T1638">
        <v>27</v>
      </c>
      <c r="U1638">
        <v>6.5147500000000003</v>
      </c>
      <c r="V1638">
        <v>3.8605900000000002</v>
      </c>
      <c r="W1638">
        <v>1.6875</v>
      </c>
      <c r="X1638">
        <v>1.4477199999999999</v>
      </c>
      <c r="Y1638">
        <v>0.15882399999999999</v>
      </c>
      <c r="Z1638">
        <v>9.4117599999999996E-2</v>
      </c>
      <c r="AA1638">
        <v>6.4705885946750599E-2</v>
      </c>
      <c r="AB1638">
        <v>0.264901</v>
      </c>
      <c r="AC1638">
        <v>1.5013399999999999</v>
      </c>
      <c r="AD1638">
        <v>0.288136</v>
      </c>
      <c r="AE1638">
        <v>0.71428599999999998</v>
      </c>
      <c r="AH1638">
        <v>5.4266199999999998</v>
      </c>
      <c r="AI1638">
        <v>-0.21319099999999999</v>
      </c>
      <c r="AJ1638">
        <v>-0.12447800000000001</v>
      </c>
      <c r="AK1638">
        <v>999</v>
      </c>
      <c r="AO1638" t="s">
        <v>8978</v>
      </c>
    </row>
    <row r="1639" spans="1:41" x14ac:dyDescent="0.45">
      <c r="A1639" t="s">
        <v>8979</v>
      </c>
      <c r="B1639" t="s">
        <v>59</v>
      </c>
      <c r="C1639">
        <v>2</v>
      </c>
      <c r="D1639">
        <v>3</v>
      </c>
      <c r="F1639">
        <v>5.1063799999999997</v>
      </c>
      <c r="G1639">
        <v>29</v>
      </c>
      <c r="H1639">
        <v>4</v>
      </c>
      <c r="K1639">
        <v>42.3</v>
      </c>
      <c r="L1639">
        <v>194</v>
      </c>
      <c r="M1639">
        <v>41</v>
      </c>
      <c r="N1639">
        <v>26</v>
      </c>
      <c r="O1639">
        <v>24</v>
      </c>
      <c r="P1639">
        <v>6</v>
      </c>
      <c r="Q1639">
        <v>28</v>
      </c>
      <c r="R1639">
        <v>1</v>
      </c>
      <c r="S1639">
        <v>2</v>
      </c>
      <c r="T1639">
        <v>40</v>
      </c>
      <c r="U1639">
        <v>8.5106400000000004</v>
      </c>
      <c r="V1639">
        <v>5.9574499999999997</v>
      </c>
      <c r="W1639">
        <v>1.4285699999999999</v>
      </c>
      <c r="X1639">
        <v>1.2766</v>
      </c>
      <c r="Y1639">
        <v>0.20618600000000001</v>
      </c>
      <c r="Z1639">
        <v>0.14433000000000001</v>
      </c>
      <c r="AA1639">
        <v>6.1855673789978E-2</v>
      </c>
      <c r="AB1639">
        <v>0.25</v>
      </c>
      <c r="AC1639">
        <v>1.63121</v>
      </c>
      <c r="AD1639">
        <v>0.29660999999999998</v>
      </c>
      <c r="AE1639">
        <v>0.70957099999999995</v>
      </c>
      <c r="AH1639">
        <v>5.3354200000000001</v>
      </c>
      <c r="AI1639">
        <v>-0.213616</v>
      </c>
      <c r="AJ1639">
        <v>-0.173678</v>
      </c>
      <c r="AK1639">
        <v>999</v>
      </c>
      <c r="AO1639">
        <v>19231</v>
      </c>
    </row>
    <row r="1640" spans="1:41" x14ac:dyDescent="0.45">
      <c r="A1640" t="s">
        <v>8980</v>
      </c>
      <c r="C1640">
        <v>2</v>
      </c>
      <c r="D1640">
        <v>4</v>
      </c>
      <c r="F1640">
        <v>5.4907199999999996</v>
      </c>
      <c r="G1640">
        <v>28</v>
      </c>
      <c r="H1640">
        <v>5</v>
      </c>
      <c r="K1640">
        <v>37.700000000000003</v>
      </c>
      <c r="L1640">
        <v>177</v>
      </c>
      <c r="M1640">
        <v>40</v>
      </c>
      <c r="N1640">
        <v>25</v>
      </c>
      <c r="O1640">
        <v>23</v>
      </c>
      <c r="P1640">
        <v>6</v>
      </c>
      <c r="Q1640">
        <v>25</v>
      </c>
      <c r="R1640">
        <v>0</v>
      </c>
      <c r="S1640">
        <v>1</v>
      </c>
      <c r="T1640">
        <v>34</v>
      </c>
      <c r="U1640">
        <v>8.1167099999999994</v>
      </c>
      <c r="V1640">
        <v>5.9681699999999998</v>
      </c>
      <c r="W1640">
        <v>1.36</v>
      </c>
      <c r="X1640">
        <v>1.4323600000000001</v>
      </c>
      <c r="Y1640">
        <v>0.19209000000000001</v>
      </c>
      <c r="Z1640">
        <v>0.14124300000000001</v>
      </c>
      <c r="AA1640">
        <v>5.0847455859184203E-2</v>
      </c>
      <c r="AB1640">
        <v>0.264901</v>
      </c>
      <c r="AC1640">
        <v>1.72414</v>
      </c>
      <c r="AD1640">
        <v>0.30630600000000002</v>
      </c>
      <c r="AE1640">
        <v>0.70671399999999995</v>
      </c>
      <c r="AH1640">
        <v>5.5892600000000003</v>
      </c>
      <c r="AI1640">
        <v>-0.214783</v>
      </c>
      <c r="AJ1640">
        <v>-0.32888099999999998</v>
      </c>
      <c r="AK1640">
        <v>999</v>
      </c>
      <c r="AO1640">
        <v>17179</v>
      </c>
    </row>
    <row r="1641" spans="1:41" x14ac:dyDescent="0.45">
      <c r="A1641" t="s">
        <v>8981</v>
      </c>
      <c r="B1641" t="s">
        <v>269</v>
      </c>
      <c r="C1641">
        <v>5</v>
      </c>
      <c r="D1641">
        <v>6</v>
      </c>
      <c r="F1641">
        <v>4.5789499999999999</v>
      </c>
      <c r="G1641">
        <v>37</v>
      </c>
      <c r="H1641">
        <v>0</v>
      </c>
      <c r="K1641">
        <v>57</v>
      </c>
      <c r="L1641">
        <v>254</v>
      </c>
      <c r="M1641">
        <v>53</v>
      </c>
      <c r="N1641">
        <v>31</v>
      </c>
      <c r="O1641">
        <v>29</v>
      </c>
      <c r="P1641">
        <v>7</v>
      </c>
      <c r="Q1641">
        <v>30</v>
      </c>
      <c r="R1641">
        <v>0</v>
      </c>
      <c r="S1641">
        <v>4</v>
      </c>
      <c r="T1641">
        <v>49</v>
      </c>
      <c r="U1641">
        <v>7.7368399999999999</v>
      </c>
      <c r="V1641">
        <v>4.7368399999999999</v>
      </c>
      <c r="W1641">
        <v>1.6333299999999999</v>
      </c>
      <c r="X1641">
        <v>1.1052599999999999</v>
      </c>
      <c r="Y1641">
        <v>0.192913</v>
      </c>
      <c r="Z1641">
        <v>0.11811000000000001</v>
      </c>
      <c r="AA1641">
        <v>7.4803143739700304E-2</v>
      </c>
      <c r="AB1641">
        <v>0.24090900000000001</v>
      </c>
      <c r="AC1641">
        <v>1.45614</v>
      </c>
      <c r="AD1641">
        <v>0.28048800000000002</v>
      </c>
      <c r="AE1641">
        <v>0.71038299999999999</v>
      </c>
      <c r="AH1641">
        <v>4.92171</v>
      </c>
      <c r="AI1641">
        <v>-0.21501799999999999</v>
      </c>
      <c r="AJ1641">
        <v>-2.78371E-2</v>
      </c>
      <c r="AK1641">
        <v>999</v>
      </c>
      <c r="AO1641" t="s">
        <v>8982</v>
      </c>
    </row>
    <row r="1642" spans="1:41" x14ac:dyDescent="0.45">
      <c r="A1642" t="s">
        <v>8983</v>
      </c>
      <c r="C1642">
        <v>3</v>
      </c>
      <c r="D1642">
        <v>4</v>
      </c>
      <c r="F1642">
        <v>4.81799</v>
      </c>
      <c r="G1642">
        <v>42</v>
      </c>
      <c r="H1642">
        <v>0</v>
      </c>
      <c r="K1642">
        <v>46.7</v>
      </c>
      <c r="L1642">
        <v>209</v>
      </c>
      <c r="M1642">
        <v>43</v>
      </c>
      <c r="N1642">
        <v>27</v>
      </c>
      <c r="O1642">
        <v>25</v>
      </c>
      <c r="P1642">
        <v>8</v>
      </c>
      <c r="Q1642">
        <v>24</v>
      </c>
      <c r="R1642">
        <v>1</v>
      </c>
      <c r="S1642">
        <v>5</v>
      </c>
      <c r="T1642">
        <v>52</v>
      </c>
      <c r="U1642">
        <v>10.0214</v>
      </c>
      <c r="V1642">
        <v>4.6252700000000004</v>
      </c>
      <c r="W1642">
        <v>2.1666699999999999</v>
      </c>
      <c r="X1642">
        <v>1.54176</v>
      </c>
      <c r="Y1642">
        <v>0.248804</v>
      </c>
      <c r="Z1642">
        <v>0.114833</v>
      </c>
      <c r="AA1642">
        <v>0.13397128880023901</v>
      </c>
      <c r="AB1642">
        <v>0.23888899999999999</v>
      </c>
      <c r="AC1642">
        <v>1.43469</v>
      </c>
      <c r="AD1642">
        <v>0.29166700000000001</v>
      </c>
      <c r="AE1642">
        <v>0.71684599999999998</v>
      </c>
      <c r="AH1642">
        <v>5.1180000000000003</v>
      </c>
      <c r="AI1642">
        <v>-0.21532200000000001</v>
      </c>
      <c r="AJ1642">
        <v>-0.11355</v>
      </c>
      <c r="AK1642">
        <v>999</v>
      </c>
      <c r="AO1642" t="s">
        <v>8984</v>
      </c>
    </row>
    <row r="1643" spans="1:41" x14ac:dyDescent="0.45">
      <c r="A1643" t="s">
        <v>8985</v>
      </c>
      <c r="C1643">
        <v>1</v>
      </c>
      <c r="D1643">
        <v>1</v>
      </c>
      <c r="F1643">
        <v>5.3943199999999996</v>
      </c>
      <c r="G1643">
        <v>30</v>
      </c>
      <c r="H1643">
        <v>1</v>
      </c>
      <c r="K1643">
        <v>31.7</v>
      </c>
      <c r="L1643">
        <v>140</v>
      </c>
      <c r="M1643">
        <v>33</v>
      </c>
      <c r="N1643">
        <v>20</v>
      </c>
      <c r="O1643">
        <v>19</v>
      </c>
      <c r="P1643">
        <v>5</v>
      </c>
      <c r="Q1643">
        <v>14</v>
      </c>
      <c r="R1643">
        <v>0</v>
      </c>
      <c r="S1643">
        <v>3</v>
      </c>
      <c r="T1643">
        <v>25</v>
      </c>
      <c r="U1643">
        <v>7.0977899999999998</v>
      </c>
      <c r="V1643">
        <v>3.9747599999999998</v>
      </c>
      <c r="W1643">
        <v>1.7857099999999999</v>
      </c>
      <c r="X1643">
        <v>1.4195599999999999</v>
      </c>
      <c r="Y1643">
        <v>0.17857100000000001</v>
      </c>
      <c r="Z1643">
        <v>0.1</v>
      </c>
      <c r="AA1643">
        <v>7.8571431338786996E-2</v>
      </c>
      <c r="AB1643">
        <v>0.268293</v>
      </c>
      <c r="AC1643">
        <v>1.48265</v>
      </c>
      <c r="AD1643">
        <v>0.30107499999999998</v>
      </c>
      <c r="AE1643">
        <v>0.67500000000000004</v>
      </c>
      <c r="AH1643">
        <v>5.3370600000000001</v>
      </c>
      <c r="AI1643">
        <v>-0.21549699999999999</v>
      </c>
      <c r="AJ1643">
        <v>-0.17077000000000001</v>
      </c>
      <c r="AK1643">
        <v>999</v>
      </c>
      <c r="AO1643">
        <v>13442</v>
      </c>
    </row>
    <row r="1644" spans="1:41" x14ac:dyDescent="0.45">
      <c r="A1644" t="s">
        <v>8986</v>
      </c>
      <c r="C1644">
        <v>3</v>
      </c>
      <c r="D1644">
        <v>3</v>
      </c>
      <c r="F1644">
        <v>4.8936200000000003</v>
      </c>
      <c r="G1644">
        <v>30</v>
      </c>
      <c r="H1644">
        <v>0</v>
      </c>
      <c r="K1644">
        <v>42.3</v>
      </c>
      <c r="L1644">
        <v>193</v>
      </c>
      <c r="M1644">
        <v>43</v>
      </c>
      <c r="N1644">
        <v>25</v>
      </c>
      <c r="O1644">
        <v>23</v>
      </c>
      <c r="P1644">
        <v>6</v>
      </c>
      <c r="Q1644">
        <v>21</v>
      </c>
      <c r="R1644">
        <v>0</v>
      </c>
      <c r="S1644">
        <v>3</v>
      </c>
      <c r="T1644">
        <v>37</v>
      </c>
      <c r="U1644">
        <v>7.8723400000000003</v>
      </c>
      <c r="V1644">
        <v>4.4680900000000001</v>
      </c>
      <c r="W1644">
        <v>1.7619</v>
      </c>
      <c r="X1644">
        <v>1.2766</v>
      </c>
      <c r="Y1644">
        <v>0.19170999999999999</v>
      </c>
      <c r="Z1644">
        <v>0.108808</v>
      </c>
      <c r="AA1644">
        <v>8.29015597701072E-2</v>
      </c>
      <c r="AB1644">
        <v>0.254438</v>
      </c>
      <c r="AC1644">
        <v>1.5129999999999999</v>
      </c>
      <c r="AD1644">
        <v>0.293651</v>
      </c>
      <c r="AE1644">
        <v>0.70143900000000003</v>
      </c>
      <c r="AH1644">
        <v>5.0517300000000001</v>
      </c>
      <c r="AI1644">
        <v>-0.216359</v>
      </c>
      <c r="AJ1644">
        <v>-0.12670899999999999</v>
      </c>
      <c r="AK1644">
        <v>999</v>
      </c>
      <c r="AO1644" t="s">
        <v>8987</v>
      </c>
    </row>
    <row r="1645" spans="1:41" x14ac:dyDescent="0.45">
      <c r="A1645" t="s">
        <v>8988</v>
      </c>
      <c r="B1645" t="s">
        <v>10</v>
      </c>
      <c r="C1645">
        <v>2</v>
      </c>
      <c r="D1645">
        <v>4</v>
      </c>
      <c r="F1645">
        <v>4.9411800000000001</v>
      </c>
      <c r="G1645">
        <v>36</v>
      </c>
      <c r="H1645">
        <v>0</v>
      </c>
      <c r="K1645">
        <v>51</v>
      </c>
      <c r="L1645">
        <v>234</v>
      </c>
      <c r="M1645">
        <v>42</v>
      </c>
      <c r="N1645">
        <v>30</v>
      </c>
      <c r="O1645">
        <v>28</v>
      </c>
      <c r="P1645">
        <v>6</v>
      </c>
      <c r="Q1645">
        <v>39</v>
      </c>
      <c r="R1645">
        <v>0</v>
      </c>
      <c r="S1645">
        <v>5</v>
      </c>
      <c r="T1645">
        <v>61</v>
      </c>
      <c r="U1645">
        <v>10.764699999999999</v>
      </c>
      <c r="V1645">
        <v>6.8823499999999997</v>
      </c>
      <c r="W1645">
        <v>1.5641</v>
      </c>
      <c r="X1645">
        <v>1.0588200000000001</v>
      </c>
      <c r="Y1645">
        <v>0.26068400000000003</v>
      </c>
      <c r="Z1645">
        <v>0.16666700000000001</v>
      </c>
      <c r="AA1645">
        <v>9.4017103314399705E-2</v>
      </c>
      <c r="AB1645">
        <v>0.221053</v>
      </c>
      <c r="AC1645">
        <v>1.5882400000000001</v>
      </c>
      <c r="AD1645">
        <v>0.29268300000000003</v>
      </c>
      <c r="AE1645">
        <v>0.70247899999999996</v>
      </c>
      <c r="AH1645">
        <v>4.9805299999999999</v>
      </c>
      <c r="AI1645">
        <v>-0.217387</v>
      </c>
      <c r="AJ1645">
        <v>-0.323293</v>
      </c>
      <c r="AK1645">
        <v>999</v>
      </c>
      <c r="AO1645" t="s">
        <v>8989</v>
      </c>
    </row>
    <row r="1646" spans="1:41" x14ac:dyDescent="0.45">
      <c r="A1646" t="s">
        <v>8990</v>
      </c>
      <c r="C1646">
        <v>2</v>
      </c>
      <c r="D1646">
        <v>3</v>
      </c>
      <c r="F1646">
        <v>6.2130200000000002</v>
      </c>
      <c r="G1646">
        <v>23</v>
      </c>
      <c r="H1646">
        <v>5</v>
      </c>
      <c r="K1646">
        <v>50.7</v>
      </c>
      <c r="L1646">
        <v>239</v>
      </c>
      <c r="M1646">
        <v>66</v>
      </c>
      <c r="N1646">
        <v>37</v>
      </c>
      <c r="O1646">
        <v>35</v>
      </c>
      <c r="P1646">
        <v>8</v>
      </c>
      <c r="Q1646">
        <v>23</v>
      </c>
      <c r="R1646">
        <v>0</v>
      </c>
      <c r="S1646">
        <v>1</v>
      </c>
      <c r="T1646">
        <v>20</v>
      </c>
      <c r="U1646">
        <v>3.5503</v>
      </c>
      <c r="V1646">
        <v>4.08284</v>
      </c>
      <c r="W1646">
        <v>0.86956500000000003</v>
      </c>
      <c r="X1646">
        <v>1.42012</v>
      </c>
      <c r="Y1646">
        <v>8.3682000000000006E-2</v>
      </c>
      <c r="Z1646">
        <v>9.6234299999999995E-2</v>
      </c>
      <c r="AA1646">
        <v>-1.2552298605442E-2</v>
      </c>
      <c r="AB1646">
        <v>0.306977</v>
      </c>
      <c r="AC1646">
        <v>1.75542</v>
      </c>
      <c r="AD1646">
        <v>0.31015999999999999</v>
      </c>
      <c r="AE1646">
        <v>0.66837999999999997</v>
      </c>
      <c r="AH1646">
        <v>5.9374900000000004</v>
      </c>
      <c r="AI1646">
        <v>-0.218691</v>
      </c>
      <c r="AJ1646">
        <v>-0.10415199999999999</v>
      </c>
      <c r="AK1646">
        <v>999</v>
      </c>
      <c r="AO1646" t="s">
        <v>8991</v>
      </c>
    </row>
    <row r="1647" spans="1:41" x14ac:dyDescent="0.45">
      <c r="A1647" t="s">
        <v>8992</v>
      </c>
      <c r="C1647">
        <v>3</v>
      </c>
      <c r="D1647">
        <v>5</v>
      </c>
      <c r="F1647">
        <v>5.0943399999999999</v>
      </c>
      <c r="G1647">
        <v>41</v>
      </c>
      <c r="H1647">
        <v>1</v>
      </c>
      <c r="K1647">
        <v>47.7</v>
      </c>
      <c r="L1647">
        <v>216</v>
      </c>
      <c r="M1647">
        <v>47</v>
      </c>
      <c r="N1647">
        <v>29</v>
      </c>
      <c r="O1647">
        <v>27</v>
      </c>
      <c r="P1647">
        <v>6</v>
      </c>
      <c r="Q1647">
        <v>26</v>
      </c>
      <c r="R1647">
        <v>0</v>
      </c>
      <c r="S1647">
        <v>4</v>
      </c>
      <c r="T1647">
        <v>38</v>
      </c>
      <c r="U1647">
        <v>7.16981</v>
      </c>
      <c r="V1647">
        <v>4.9056600000000001</v>
      </c>
      <c r="W1647">
        <v>1.4615400000000001</v>
      </c>
      <c r="X1647">
        <v>1.13208</v>
      </c>
      <c r="Y1647">
        <v>0.175926</v>
      </c>
      <c r="Z1647">
        <v>0.12037</v>
      </c>
      <c r="AA1647">
        <v>5.5555552244186401E-2</v>
      </c>
      <c r="AB1647">
        <v>0.25268800000000002</v>
      </c>
      <c r="AC1647">
        <v>1.5304</v>
      </c>
      <c r="AD1647">
        <v>0.28873199999999999</v>
      </c>
      <c r="AE1647">
        <v>0.68111500000000003</v>
      </c>
      <c r="AH1647">
        <v>5.1837600000000004</v>
      </c>
      <c r="AI1647">
        <v>-0.219801</v>
      </c>
      <c r="AJ1647">
        <v>-0.16880600000000001</v>
      </c>
      <c r="AK1647">
        <v>999</v>
      </c>
      <c r="AO1647" t="s">
        <v>8993</v>
      </c>
    </row>
    <row r="1648" spans="1:41" x14ac:dyDescent="0.45">
      <c r="A1648" t="s">
        <v>8994</v>
      </c>
      <c r="B1648" t="s">
        <v>14</v>
      </c>
      <c r="C1648">
        <v>1</v>
      </c>
      <c r="D1648">
        <v>2</v>
      </c>
      <c r="F1648">
        <v>5.2941200000000004</v>
      </c>
      <c r="G1648">
        <v>25</v>
      </c>
      <c r="H1648">
        <v>2</v>
      </c>
      <c r="K1648">
        <v>34</v>
      </c>
      <c r="L1648">
        <v>159</v>
      </c>
      <c r="M1648">
        <v>33</v>
      </c>
      <c r="N1648">
        <v>21</v>
      </c>
      <c r="O1648">
        <v>20</v>
      </c>
      <c r="P1648">
        <v>5</v>
      </c>
      <c r="Q1648">
        <v>21</v>
      </c>
      <c r="R1648">
        <v>0</v>
      </c>
      <c r="S1648">
        <v>3</v>
      </c>
      <c r="T1648">
        <v>31</v>
      </c>
      <c r="U1648">
        <v>8.2058800000000005</v>
      </c>
      <c r="V1648">
        <v>5.5588199999999999</v>
      </c>
      <c r="W1648">
        <v>1.4761899999999999</v>
      </c>
      <c r="X1648">
        <v>1.3235300000000001</v>
      </c>
      <c r="Y1648">
        <v>0.194969</v>
      </c>
      <c r="Z1648">
        <v>0.132075</v>
      </c>
      <c r="AA1648">
        <v>6.2893077731132493E-2</v>
      </c>
      <c r="AB1648">
        <v>0.24444399999999999</v>
      </c>
      <c r="AC1648">
        <v>1.5882400000000001</v>
      </c>
      <c r="AD1648">
        <v>0.28282800000000002</v>
      </c>
      <c r="AE1648">
        <v>0.70212799999999997</v>
      </c>
      <c r="AH1648">
        <v>5.4609199999999998</v>
      </c>
      <c r="AI1648">
        <v>-0.220138</v>
      </c>
      <c r="AJ1648">
        <v>-0.22953200000000001</v>
      </c>
      <c r="AK1648">
        <v>999</v>
      </c>
      <c r="AO1648" t="s">
        <v>8995</v>
      </c>
    </row>
    <row r="1649" spans="1:41" x14ac:dyDescent="0.45">
      <c r="A1649" t="s">
        <v>8996</v>
      </c>
      <c r="B1649" t="s">
        <v>59</v>
      </c>
      <c r="C1649">
        <v>1</v>
      </c>
      <c r="D1649">
        <v>1</v>
      </c>
      <c r="F1649">
        <v>5.3541100000000004</v>
      </c>
      <c r="G1649">
        <v>26</v>
      </c>
      <c r="H1649">
        <v>1</v>
      </c>
      <c r="K1649">
        <v>35.299999999999997</v>
      </c>
      <c r="L1649">
        <v>162</v>
      </c>
      <c r="M1649">
        <v>36</v>
      </c>
      <c r="N1649">
        <v>22</v>
      </c>
      <c r="O1649">
        <v>21</v>
      </c>
      <c r="P1649">
        <v>6</v>
      </c>
      <c r="Q1649">
        <v>20</v>
      </c>
      <c r="R1649">
        <v>1</v>
      </c>
      <c r="S1649">
        <v>1</v>
      </c>
      <c r="T1649">
        <v>32</v>
      </c>
      <c r="U1649">
        <v>8.1586400000000001</v>
      </c>
      <c r="V1649">
        <v>5.0991499999999998</v>
      </c>
      <c r="W1649">
        <v>1.6</v>
      </c>
      <c r="X1649">
        <v>1.5297499999999999</v>
      </c>
      <c r="Y1649">
        <v>0.19753100000000001</v>
      </c>
      <c r="Z1649">
        <v>0.123457</v>
      </c>
      <c r="AA1649">
        <v>7.4074074625968905E-2</v>
      </c>
      <c r="AB1649">
        <v>0.25531900000000002</v>
      </c>
      <c r="AC1649">
        <v>1.5864</v>
      </c>
      <c r="AD1649">
        <v>0.29126200000000002</v>
      </c>
      <c r="AE1649">
        <v>0.71428599999999998</v>
      </c>
      <c r="AH1649">
        <v>5.4363400000000004</v>
      </c>
      <c r="AI1649">
        <v>-0.221251</v>
      </c>
      <c r="AJ1649">
        <v>-0.17761099999999999</v>
      </c>
      <c r="AK1649">
        <v>999</v>
      </c>
      <c r="AO1649" t="s">
        <v>8997</v>
      </c>
    </row>
    <row r="1650" spans="1:41" x14ac:dyDescent="0.45">
      <c r="A1650" t="s">
        <v>8998</v>
      </c>
      <c r="C1650">
        <v>1</v>
      </c>
      <c r="D1650">
        <v>3</v>
      </c>
      <c r="F1650">
        <v>5.0769200000000003</v>
      </c>
      <c r="G1650">
        <v>30</v>
      </c>
      <c r="H1650">
        <v>1</v>
      </c>
      <c r="K1650">
        <v>39</v>
      </c>
      <c r="L1650">
        <v>176</v>
      </c>
      <c r="M1650">
        <v>45</v>
      </c>
      <c r="N1650">
        <v>24</v>
      </c>
      <c r="O1650">
        <v>22</v>
      </c>
      <c r="P1650">
        <v>6</v>
      </c>
      <c r="Q1650">
        <v>14</v>
      </c>
      <c r="R1650">
        <v>1</v>
      </c>
      <c r="S1650">
        <v>3</v>
      </c>
      <c r="T1650">
        <v>26</v>
      </c>
      <c r="U1650">
        <v>6</v>
      </c>
      <c r="V1650">
        <v>3.2307700000000001</v>
      </c>
      <c r="W1650">
        <v>1.85714</v>
      </c>
      <c r="X1650">
        <v>1.38462</v>
      </c>
      <c r="Y1650">
        <v>0.147727</v>
      </c>
      <c r="Z1650">
        <v>7.9545500000000005E-2</v>
      </c>
      <c r="AA1650">
        <v>6.8181812763214097E-2</v>
      </c>
      <c r="AB1650">
        <v>0.28301900000000002</v>
      </c>
      <c r="AC1650">
        <v>1.5128200000000001</v>
      </c>
      <c r="AD1650">
        <v>0.307087</v>
      </c>
      <c r="AE1650">
        <v>0.69169999999999998</v>
      </c>
      <c r="AH1650">
        <v>5.2294</v>
      </c>
      <c r="AI1650">
        <v>-0.22148399999999999</v>
      </c>
      <c r="AJ1650">
        <v>-0.17377000000000001</v>
      </c>
      <c r="AK1650">
        <v>999</v>
      </c>
      <c r="AO1650">
        <v>12918</v>
      </c>
    </row>
    <row r="1651" spans="1:41" x14ac:dyDescent="0.45">
      <c r="A1651" t="s">
        <v>8999</v>
      </c>
      <c r="C1651">
        <v>3</v>
      </c>
      <c r="D1651">
        <v>5</v>
      </c>
      <c r="F1651">
        <v>5.3709699999999998</v>
      </c>
      <c r="G1651">
        <v>22</v>
      </c>
      <c r="H1651">
        <v>10</v>
      </c>
      <c r="K1651">
        <v>62</v>
      </c>
      <c r="L1651">
        <v>287</v>
      </c>
      <c r="M1651">
        <v>59</v>
      </c>
      <c r="N1651">
        <v>40</v>
      </c>
      <c r="O1651">
        <v>37</v>
      </c>
      <c r="P1651">
        <v>8</v>
      </c>
      <c r="Q1651">
        <v>45</v>
      </c>
      <c r="R1651">
        <v>0</v>
      </c>
      <c r="S1651">
        <v>4</v>
      </c>
      <c r="T1651">
        <v>54</v>
      </c>
      <c r="U1651">
        <v>7.8387099999999998</v>
      </c>
      <c r="V1651">
        <v>6.53226</v>
      </c>
      <c r="W1651">
        <v>1.2</v>
      </c>
      <c r="X1651">
        <v>1.1612899999999999</v>
      </c>
      <c r="Y1651">
        <v>0.18815299999999999</v>
      </c>
      <c r="Z1651">
        <v>0.15679399999999999</v>
      </c>
      <c r="AA1651">
        <v>3.1358882784843403E-2</v>
      </c>
      <c r="AB1651">
        <v>0.24789900000000001</v>
      </c>
      <c r="AC1651">
        <v>1.6774199999999999</v>
      </c>
      <c r="AD1651">
        <v>0.289773</v>
      </c>
      <c r="AE1651">
        <v>0.68965500000000002</v>
      </c>
      <c r="AH1651">
        <v>5.56149</v>
      </c>
      <c r="AI1651">
        <v>-0.221916</v>
      </c>
      <c r="AJ1651">
        <v>-0.17480499999999999</v>
      </c>
      <c r="AK1651">
        <v>999</v>
      </c>
      <c r="AO1651">
        <v>22343</v>
      </c>
    </row>
    <row r="1652" spans="1:41" x14ac:dyDescent="0.45">
      <c r="A1652" t="s">
        <v>9000</v>
      </c>
      <c r="B1652" t="s">
        <v>70</v>
      </c>
      <c r="C1652">
        <v>3</v>
      </c>
      <c r="D1652">
        <v>4</v>
      </c>
      <c r="F1652">
        <v>5</v>
      </c>
      <c r="G1652">
        <v>40</v>
      </c>
      <c r="H1652">
        <v>0</v>
      </c>
      <c r="K1652">
        <v>45</v>
      </c>
      <c r="L1652">
        <v>203</v>
      </c>
      <c r="M1652">
        <v>41</v>
      </c>
      <c r="N1652">
        <v>27</v>
      </c>
      <c r="O1652">
        <v>25</v>
      </c>
      <c r="P1652">
        <v>6</v>
      </c>
      <c r="Q1652">
        <v>26</v>
      </c>
      <c r="R1652">
        <v>1</v>
      </c>
      <c r="S1652">
        <v>4</v>
      </c>
      <c r="T1652">
        <v>48</v>
      </c>
      <c r="U1652">
        <v>9.6</v>
      </c>
      <c r="V1652">
        <v>5.2</v>
      </c>
      <c r="W1652">
        <v>1.84615</v>
      </c>
      <c r="X1652">
        <v>1.2</v>
      </c>
      <c r="Y1652">
        <v>0.236453</v>
      </c>
      <c r="Z1652">
        <v>0.128079</v>
      </c>
      <c r="AA1652">
        <v>0.108374387025833</v>
      </c>
      <c r="AB1652">
        <v>0.23699400000000001</v>
      </c>
      <c r="AC1652">
        <v>1.48889</v>
      </c>
      <c r="AD1652">
        <v>0.29411799999999999</v>
      </c>
      <c r="AE1652">
        <v>0.68259400000000003</v>
      </c>
      <c r="AH1652">
        <v>4.8550399999999998</v>
      </c>
      <c r="AI1652">
        <v>-0.22352</v>
      </c>
      <c r="AJ1652">
        <v>-0.39070199999999999</v>
      </c>
      <c r="AK1652">
        <v>999</v>
      </c>
      <c r="AO1652">
        <v>16306</v>
      </c>
    </row>
    <row r="1653" spans="1:41" x14ac:dyDescent="0.45">
      <c r="A1653" t="s">
        <v>9001</v>
      </c>
      <c r="B1653" t="s">
        <v>46</v>
      </c>
      <c r="C1653">
        <v>2</v>
      </c>
      <c r="D1653">
        <v>3</v>
      </c>
      <c r="F1653">
        <v>5.1162799999999997</v>
      </c>
      <c r="G1653">
        <v>31</v>
      </c>
      <c r="H1653">
        <v>1</v>
      </c>
      <c r="K1653">
        <v>38.700000000000003</v>
      </c>
      <c r="L1653">
        <v>175</v>
      </c>
      <c r="M1653">
        <v>37</v>
      </c>
      <c r="N1653">
        <v>24</v>
      </c>
      <c r="O1653">
        <v>22</v>
      </c>
      <c r="P1653">
        <v>6</v>
      </c>
      <c r="Q1653">
        <v>16</v>
      </c>
      <c r="R1653">
        <v>0</v>
      </c>
      <c r="S1653">
        <v>9</v>
      </c>
      <c r="T1653">
        <v>35</v>
      </c>
      <c r="U1653">
        <v>8.1395300000000006</v>
      </c>
      <c r="V1653">
        <v>3.7209300000000001</v>
      </c>
      <c r="W1653">
        <v>2.1875</v>
      </c>
      <c r="X1653">
        <v>1.3953500000000001</v>
      </c>
      <c r="Y1653">
        <v>0.2</v>
      </c>
      <c r="Z1653">
        <v>9.1428599999999999E-2</v>
      </c>
      <c r="AA1653">
        <v>0.108571432530879</v>
      </c>
      <c r="AB1653">
        <v>0.246667</v>
      </c>
      <c r="AC1653">
        <v>1.36951</v>
      </c>
      <c r="AD1653">
        <v>0.28440399999999999</v>
      </c>
      <c r="AE1653">
        <v>0.65022400000000002</v>
      </c>
      <c r="AH1653">
        <v>5.3997400000000004</v>
      </c>
      <c r="AI1653">
        <v>-0.22495499999999999</v>
      </c>
      <c r="AJ1653">
        <v>-0.26077800000000001</v>
      </c>
      <c r="AK1653">
        <v>999</v>
      </c>
      <c r="AO1653" t="s">
        <v>9002</v>
      </c>
    </row>
    <row r="1654" spans="1:41" x14ac:dyDescent="0.45">
      <c r="A1654" t="s">
        <v>9003</v>
      </c>
      <c r="B1654" t="s">
        <v>309</v>
      </c>
      <c r="C1654">
        <v>1</v>
      </c>
      <c r="D1654">
        <v>2</v>
      </c>
      <c r="F1654">
        <v>5.4054099999999998</v>
      </c>
      <c r="G1654">
        <v>28</v>
      </c>
      <c r="H1654">
        <v>0</v>
      </c>
      <c r="K1654">
        <v>33.299999999999997</v>
      </c>
      <c r="L1654">
        <v>158</v>
      </c>
      <c r="M1654">
        <v>31</v>
      </c>
      <c r="N1654">
        <v>21</v>
      </c>
      <c r="O1654">
        <v>20</v>
      </c>
      <c r="P1654">
        <v>5</v>
      </c>
      <c r="Q1654">
        <v>25</v>
      </c>
      <c r="R1654">
        <v>0</v>
      </c>
      <c r="S1654">
        <v>4</v>
      </c>
      <c r="T1654">
        <v>37</v>
      </c>
      <c r="U1654">
        <v>10</v>
      </c>
      <c r="V1654">
        <v>6.7567599999999999</v>
      </c>
      <c r="W1654">
        <v>1.48</v>
      </c>
      <c r="X1654">
        <v>1.3513500000000001</v>
      </c>
      <c r="Y1654">
        <v>0.234177</v>
      </c>
      <c r="Z1654">
        <v>0.15822800000000001</v>
      </c>
      <c r="AA1654">
        <v>7.5949370861053397E-2</v>
      </c>
      <c r="AB1654">
        <v>0.24031</v>
      </c>
      <c r="AC1654">
        <v>1.6816800000000001</v>
      </c>
      <c r="AD1654">
        <v>0.29885099999999998</v>
      </c>
      <c r="AE1654">
        <v>0.71428599999999998</v>
      </c>
      <c r="AH1654">
        <v>5.5973800000000002</v>
      </c>
      <c r="AI1654">
        <v>-0.22617100000000001</v>
      </c>
      <c r="AJ1654">
        <v>1.6057700000000001E-2</v>
      </c>
      <c r="AK1654">
        <v>999</v>
      </c>
      <c r="AO1654" t="s">
        <v>9004</v>
      </c>
    </row>
    <row r="1655" spans="1:41" x14ac:dyDescent="0.45">
      <c r="A1655" t="s">
        <v>9005</v>
      </c>
      <c r="B1655" t="s">
        <v>28</v>
      </c>
      <c r="C1655">
        <v>2</v>
      </c>
      <c r="D1655">
        <v>3</v>
      </c>
      <c r="F1655">
        <v>5.4</v>
      </c>
      <c r="G1655">
        <v>37</v>
      </c>
      <c r="H1655">
        <v>0</v>
      </c>
      <c r="K1655">
        <v>40</v>
      </c>
      <c r="L1655">
        <v>187</v>
      </c>
      <c r="M1655">
        <v>50</v>
      </c>
      <c r="N1655">
        <v>26</v>
      </c>
      <c r="O1655">
        <v>24</v>
      </c>
      <c r="P1655">
        <v>7</v>
      </c>
      <c r="Q1655">
        <v>15</v>
      </c>
      <c r="R1655">
        <v>1</v>
      </c>
      <c r="S1655">
        <v>2</v>
      </c>
      <c r="T1655">
        <v>34</v>
      </c>
      <c r="U1655">
        <v>7.65</v>
      </c>
      <c r="V1655">
        <v>3.375</v>
      </c>
      <c r="W1655">
        <v>2.26667</v>
      </c>
      <c r="X1655">
        <v>1.575</v>
      </c>
      <c r="Y1655">
        <v>0.18181800000000001</v>
      </c>
      <c r="Z1655">
        <v>8.0213900000000005E-2</v>
      </c>
      <c r="AA1655">
        <v>0.10160428285598699</v>
      </c>
      <c r="AB1655">
        <v>0.29411799999999999</v>
      </c>
      <c r="AC1655">
        <v>1.625</v>
      </c>
      <c r="AD1655">
        <v>0.33333299999999999</v>
      </c>
      <c r="AE1655">
        <v>0.70652199999999998</v>
      </c>
      <c r="AH1655">
        <v>5.1050399999999998</v>
      </c>
      <c r="AI1655">
        <v>-0.22634899999999999</v>
      </c>
      <c r="AJ1655">
        <v>-0.28436699999999998</v>
      </c>
      <c r="AK1655">
        <v>999</v>
      </c>
      <c r="AO1655">
        <v>8337</v>
      </c>
    </row>
    <row r="1656" spans="1:41" x14ac:dyDescent="0.45">
      <c r="A1656" t="s">
        <v>9006</v>
      </c>
      <c r="C1656">
        <v>1</v>
      </c>
      <c r="D1656">
        <v>2</v>
      </c>
      <c r="F1656">
        <v>4.6520900000000003</v>
      </c>
      <c r="G1656">
        <v>46</v>
      </c>
      <c r="H1656">
        <v>1</v>
      </c>
      <c r="K1656">
        <v>50.3</v>
      </c>
      <c r="L1656">
        <v>224</v>
      </c>
      <c r="M1656">
        <v>46</v>
      </c>
      <c r="N1656">
        <v>28</v>
      </c>
      <c r="O1656">
        <v>26</v>
      </c>
      <c r="P1656">
        <v>5</v>
      </c>
      <c r="Q1656">
        <v>28</v>
      </c>
      <c r="R1656">
        <v>2</v>
      </c>
      <c r="S1656">
        <v>5</v>
      </c>
      <c r="T1656">
        <v>42</v>
      </c>
      <c r="U1656">
        <v>7.5149100000000004</v>
      </c>
      <c r="V1656">
        <v>5.0099400000000003</v>
      </c>
      <c r="W1656">
        <v>1.5</v>
      </c>
      <c r="X1656">
        <v>0.89463199999999998</v>
      </c>
      <c r="Y1656">
        <v>0.1875</v>
      </c>
      <c r="Z1656">
        <v>0.125</v>
      </c>
      <c r="AA1656">
        <v>6.25E-2</v>
      </c>
      <c r="AB1656">
        <v>0.240838</v>
      </c>
      <c r="AC1656">
        <v>1.4711700000000001</v>
      </c>
      <c r="AD1656">
        <v>0.28472199999999998</v>
      </c>
      <c r="AE1656">
        <v>0.68656700000000004</v>
      </c>
      <c r="AH1656">
        <v>4.8455000000000004</v>
      </c>
      <c r="AI1656">
        <v>-0.22753300000000001</v>
      </c>
      <c r="AJ1656">
        <v>-0.158499</v>
      </c>
      <c r="AK1656">
        <v>999</v>
      </c>
      <c r="AO1656">
        <v>17292</v>
      </c>
    </row>
    <row r="1657" spans="1:41" x14ac:dyDescent="0.45">
      <c r="A1657" t="s">
        <v>7632</v>
      </c>
      <c r="B1657" t="s">
        <v>39</v>
      </c>
      <c r="C1657">
        <v>1</v>
      </c>
      <c r="D1657">
        <v>3</v>
      </c>
      <c r="F1657">
        <v>4.9904400000000004</v>
      </c>
      <c r="G1657">
        <v>39</v>
      </c>
      <c r="H1657">
        <v>0</v>
      </c>
      <c r="K1657">
        <v>52.3</v>
      </c>
      <c r="L1657">
        <v>239</v>
      </c>
      <c r="M1657">
        <v>54</v>
      </c>
      <c r="N1657">
        <v>31</v>
      </c>
      <c r="O1657">
        <v>29</v>
      </c>
      <c r="P1657">
        <v>7</v>
      </c>
      <c r="Q1657">
        <v>28</v>
      </c>
      <c r="R1657">
        <v>0</v>
      </c>
      <c r="S1657">
        <v>3</v>
      </c>
      <c r="T1657">
        <v>47</v>
      </c>
      <c r="U1657">
        <v>8.0879499999999993</v>
      </c>
      <c r="V1657">
        <v>4.8183600000000002</v>
      </c>
      <c r="W1657">
        <v>1.6785699999999999</v>
      </c>
      <c r="X1657">
        <v>1.20459</v>
      </c>
      <c r="Y1657">
        <v>0.19665299999999999</v>
      </c>
      <c r="Z1657">
        <v>0.117155</v>
      </c>
      <c r="AA1657">
        <v>7.9497911036014501E-2</v>
      </c>
      <c r="AB1657">
        <v>0.25961499999999998</v>
      </c>
      <c r="AC1657">
        <v>1.5678799999999999</v>
      </c>
      <c r="AD1657">
        <v>0.30519499999999999</v>
      </c>
      <c r="AE1657">
        <v>0.70637099999999997</v>
      </c>
      <c r="AH1657">
        <v>4.9758800000000001</v>
      </c>
      <c r="AI1657">
        <v>-0.22820399999999999</v>
      </c>
      <c r="AJ1657">
        <v>-0.19463900000000001</v>
      </c>
      <c r="AK1657">
        <v>999</v>
      </c>
      <c r="AO1657">
        <v>20408</v>
      </c>
    </row>
    <row r="1658" spans="1:41" x14ac:dyDescent="0.45">
      <c r="A1658" t="s">
        <v>9007</v>
      </c>
      <c r="C1658">
        <v>3</v>
      </c>
      <c r="D1658">
        <v>6</v>
      </c>
      <c r="F1658">
        <v>5.4508700000000001</v>
      </c>
      <c r="G1658">
        <v>17</v>
      </c>
      <c r="H1658">
        <v>15</v>
      </c>
      <c r="K1658">
        <v>74.3</v>
      </c>
      <c r="L1658">
        <v>340</v>
      </c>
      <c r="M1658">
        <v>87</v>
      </c>
      <c r="N1658">
        <v>48</v>
      </c>
      <c r="O1658">
        <v>45</v>
      </c>
      <c r="P1658">
        <v>13</v>
      </c>
      <c r="Q1658">
        <v>30</v>
      </c>
      <c r="R1658">
        <v>1</v>
      </c>
      <c r="S1658">
        <v>6</v>
      </c>
      <c r="T1658">
        <v>48</v>
      </c>
      <c r="U1658">
        <v>5.8142699999999996</v>
      </c>
      <c r="V1658">
        <v>3.6339199999999998</v>
      </c>
      <c r="W1658">
        <v>1.6</v>
      </c>
      <c r="X1658">
        <v>1.5747</v>
      </c>
      <c r="Y1658">
        <v>0.141176</v>
      </c>
      <c r="Z1658">
        <v>8.8235300000000003E-2</v>
      </c>
      <c r="AA1658">
        <v>5.2941180765628801E-2</v>
      </c>
      <c r="AB1658">
        <v>0.28618399999999999</v>
      </c>
      <c r="AC1658">
        <v>1.5747</v>
      </c>
      <c r="AD1658">
        <v>0.30452699999999999</v>
      </c>
      <c r="AE1658">
        <v>0.69838100000000003</v>
      </c>
      <c r="AH1658">
        <v>5.6911100000000001</v>
      </c>
      <c r="AI1658">
        <v>-0.22867999999999999</v>
      </c>
      <c r="AJ1658">
        <v>-0.111842</v>
      </c>
      <c r="AK1658">
        <v>999</v>
      </c>
      <c r="AO1658">
        <v>12664</v>
      </c>
    </row>
    <row r="1659" spans="1:41" x14ac:dyDescent="0.45">
      <c r="A1659" t="s">
        <v>9008</v>
      </c>
      <c r="C1659">
        <v>2</v>
      </c>
      <c r="D1659">
        <v>2</v>
      </c>
      <c r="F1659">
        <v>5.1818200000000001</v>
      </c>
      <c r="G1659">
        <v>30</v>
      </c>
      <c r="H1659">
        <v>0</v>
      </c>
      <c r="K1659">
        <v>33</v>
      </c>
      <c r="L1659">
        <v>151</v>
      </c>
      <c r="M1659">
        <v>31</v>
      </c>
      <c r="N1659">
        <v>20</v>
      </c>
      <c r="O1659">
        <v>19</v>
      </c>
      <c r="P1659">
        <v>5</v>
      </c>
      <c r="Q1659">
        <v>23</v>
      </c>
      <c r="R1659">
        <v>0</v>
      </c>
      <c r="S1659">
        <v>1</v>
      </c>
      <c r="T1659">
        <v>35</v>
      </c>
      <c r="U1659">
        <v>9.5454500000000007</v>
      </c>
      <c r="V1659">
        <v>6.2727300000000001</v>
      </c>
      <c r="W1659">
        <v>1.5217400000000001</v>
      </c>
      <c r="X1659">
        <v>1.36364</v>
      </c>
      <c r="Y1659">
        <v>0.23178799999999999</v>
      </c>
      <c r="Z1659">
        <v>0.15231800000000001</v>
      </c>
      <c r="AA1659">
        <v>7.9470202326774597E-2</v>
      </c>
      <c r="AB1659">
        <v>0.24409400000000001</v>
      </c>
      <c r="AC1659">
        <v>1.63636</v>
      </c>
      <c r="AD1659">
        <v>0.29885099999999998</v>
      </c>
      <c r="AE1659">
        <v>0.72340400000000005</v>
      </c>
      <c r="AH1659">
        <v>5.2853399999999997</v>
      </c>
      <c r="AI1659">
        <v>-0.22878299999999999</v>
      </c>
      <c r="AJ1659">
        <v>-0.24034800000000001</v>
      </c>
      <c r="AK1659">
        <v>999</v>
      </c>
      <c r="AO1659" t="s">
        <v>9009</v>
      </c>
    </row>
    <row r="1660" spans="1:41" x14ac:dyDescent="0.45">
      <c r="A1660" t="s">
        <v>9010</v>
      </c>
      <c r="C1660">
        <v>3</v>
      </c>
      <c r="D1660">
        <v>4</v>
      </c>
      <c r="F1660">
        <v>5.1428599999999998</v>
      </c>
      <c r="G1660">
        <v>24</v>
      </c>
      <c r="H1660">
        <v>3</v>
      </c>
      <c r="K1660">
        <v>49</v>
      </c>
      <c r="L1660">
        <v>227</v>
      </c>
      <c r="M1660">
        <v>51</v>
      </c>
      <c r="N1660">
        <v>30</v>
      </c>
      <c r="O1660">
        <v>28</v>
      </c>
      <c r="P1660">
        <v>7</v>
      </c>
      <c r="Q1660">
        <v>25</v>
      </c>
      <c r="R1660">
        <v>0</v>
      </c>
      <c r="S1660">
        <v>5</v>
      </c>
      <c r="T1660">
        <v>41</v>
      </c>
      <c r="U1660">
        <v>7.5306100000000002</v>
      </c>
      <c r="V1660">
        <v>4.5918400000000004</v>
      </c>
      <c r="W1660">
        <v>1.64</v>
      </c>
      <c r="X1660">
        <v>1.2857099999999999</v>
      </c>
      <c r="Y1660">
        <v>0.180617</v>
      </c>
      <c r="Z1660">
        <v>0.11013199999999999</v>
      </c>
      <c r="AA1660">
        <v>7.0484578609466497E-2</v>
      </c>
      <c r="AB1660">
        <v>0.25888299999999997</v>
      </c>
      <c r="AC1660">
        <v>1.5510200000000001</v>
      </c>
      <c r="AD1660">
        <v>0.29530200000000001</v>
      </c>
      <c r="AE1660">
        <v>0.69486400000000004</v>
      </c>
      <c r="AH1660">
        <v>5.2754500000000002</v>
      </c>
      <c r="AI1660">
        <v>-0.23008000000000001</v>
      </c>
      <c r="AJ1660">
        <v>-0.20614499999999999</v>
      </c>
      <c r="AK1660">
        <v>999</v>
      </c>
      <c r="AO1660" t="s">
        <v>9011</v>
      </c>
    </row>
    <row r="1661" spans="1:41" x14ac:dyDescent="0.45">
      <c r="A1661" t="s">
        <v>20</v>
      </c>
      <c r="B1661" t="s">
        <v>18</v>
      </c>
      <c r="C1661">
        <v>2</v>
      </c>
      <c r="D1661">
        <v>4</v>
      </c>
      <c r="F1661">
        <v>5.2941200000000004</v>
      </c>
      <c r="G1661">
        <v>44</v>
      </c>
      <c r="H1661">
        <v>2</v>
      </c>
      <c r="K1661">
        <v>51</v>
      </c>
      <c r="L1661">
        <v>233</v>
      </c>
      <c r="M1661">
        <v>55</v>
      </c>
      <c r="N1661">
        <v>32</v>
      </c>
      <c r="O1661">
        <v>30</v>
      </c>
      <c r="P1661">
        <v>7</v>
      </c>
      <c r="Q1661">
        <v>21</v>
      </c>
      <c r="R1661">
        <v>1</v>
      </c>
      <c r="S1661">
        <v>8</v>
      </c>
      <c r="T1661">
        <v>40</v>
      </c>
      <c r="U1661">
        <v>7.0588199999999999</v>
      </c>
      <c r="V1661">
        <v>3.7058800000000001</v>
      </c>
      <c r="W1661">
        <v>1.90476</v>
      </c>
      <c r="X1661">
        <v>1.23529</v>
      </c>
      <c r="Y1661">
        <v>0.17167399999999999</v>
      </c>
      <c r="Z1661">
        <v>9.0128799999999995E-2</v>
      </c>
      <c r="AA1661">
        <v>8.1545062363147694E-2</v>
      </c>
      <c r="AB1661">
        <v>0.26960800000000001</v>
      </c>
      <c r="AC1661">
        <v>1.4902</v>
      </c>
      <c r="AD1661">
        <v>0.305732</v>
      </c>
      <c r="AE1661">
        <v>0.66465300000000005</v>
      </c>
      <c r="AH1661">
        <v>5.1766100000000002</v>
      </c>
      <c r="AI1661">
        <v>-0.23011799999999999</v>
      </c>
      <c r="AJ1661">
        <v>-0.15687799999999999</v>
      </c>
      <c r="AK1661">
        <v>999</v>
      </c>
      <c r="AO1661">
        <v>25178</v>
      </c>
    </row>
    <row r="1662" spans="1:41" x14ac:dyDescent="0.45">
      <c r="A1662" t="s">
        <v>9012</v>
      </c>
      <c r="C1662">
        <v>0</v>
      </c>
      <c r="D1662">
        <v>1</v>
      </c>
      <c r="F1662">
        <v>5.8483799999999997</v>
      </c>
      <c r="G1662">
        <v>27</v>
      </c>
      <c r="H1662">
        <v>0</v>
      </c>
      <c r="K1662">
        <v>27.7</v>
      </c>
      <c r="L1662">
        <v>128</v>
      </c>
      <c r="M1662">
        <v>29</v>
      </c>
      <c r="N1662">
        <v>19</v>
      </c>
      <c r="O1662">
        <v>18</v>
      </c>
      <c r="P1662">
        <v>4</v>
      </c>
      <c r="Q1662">
        <v>13</v>
      </c>
      <c r="R1662">
        <v>0</v>
      </c>
      <c r="S1662">
        <v>6</v>
      </c>
      <c r="T1662">
        <v>20</v>
      </c>
      <c r="U1662">
        <v>6.4981900000000001</v>
      </c>
      <c r="V1662">
        <v>4.2238300000000004</v>
      </c>
      <c r="W1662">
        <v>1.5384599999999999</v>
      </c>
      <c r="X1662">
        <v>1.2996399999999999</v>
      </c>
      <c r="Y1662">
        <v>0.15625</v>
      </c>
      <c r="Z1662">
        <v>0.101562</v>
      </c>
      <c r="AA1662">
        <v>5.46875E-2</v>
      </c>
      <c r="AB1662">
        <v>0.26605499999999999</v>
      </c>
      <c r="AC1662">
        <v>1.5162500000000001</v>
      </c>
      <c r="AD1662">
        <v>0.29411799999999999</v>
      </c>
      <c r="AE1662">
        <v>0.63186799999999999</v>
      </c>
      <c r="AH1662">
        <v>5.7460199999999997</v>
      </c>
      <c r="AI1662">
        <v>-0.23069000000000001</v>
      </c>
      <c r="AJ1662">
        <v>-0.117538</v>
      </c>
      <c r="AK1662">
        <v>999</v>
      </c>
      <c r="AO1662" t="s">
        <v>9013</v>
      </c>
    </row>
    <row r="1663" spans="1:41" x14ac:dyDescent="0.45">
      <c r="A1663" t="s">
        <v>9014</v>
      </c>
      <c r="C1663">
        <v>2</v>
      </c>
      <c r="D1663">
        <v>2</v>
      </c>
      <c r="F1663">
        <v>5.8235299999999999</v>
      </c>
      <c r="G1663">
        <v>32</v>
      </c>
      <c r="H1663">
        <v>4</v>
      </c>
      <c r="K1663">
        <v>51</v>
      </c>
      <c r="L1663">
        <v>243</v>
      </c>
      <c r="M1663">
        <v>51</v>
      </c>
      <c r="N1663">
        <v>35</v>
      </c>
      <c r="O1663">
        <v>33</v>
      </c>
      <c r="P1663">
        <v>8</v>
      </c>
      <c r="Q1663">
        <v>36</v>
      </c>
      <c r="R1663">
        <v>0</v>
      </c>
      <c r="S1663">
        <v>4</v>
      </c>
      <c r="T1663">
        <v>52</v>
      </c>
      <c r="U1663">
        <v>9.1764700000000001</v>
      </c>
      <c r="V1663">
        <v>6.3529400000000003</v>
      </c>
      <c r="W1663">
        <v>1.4444399999999999</v>
      </c>
      <c r="X1663">
        <v>1.4117599999999999</v>
      </c>
      <c r="Y1663">
        <v>0.21399199999999999</v>
      </c>
      <c r="Z1663">
        <v>0.148148</v>
      </c>
      <c r="AA1663">
        <v>6.5843626856803894E-2</v>
      </c>
      <c r="AB1663">
        <v>0.25123200000000001</v>
      </c>
      <c r="AC1663">
        <v>1.7058800000000001</v>
      </c>
      <c r="AD1663">
        <v>0.30069899999999999</v>
      </c>
      <c r="AE1663">
        <v>0.68601599999999996</v>
      </c>
      <c r="AH1663">
        <v>5.6079800000000004</v>
      </c>
      <c r="AI1663">
        <v>-0.23124400000000001</v>
      </c>
      <c r="AJ1663">
        <v>-0.433035</v>
      </c>
      <c r="AK1663">
        <v>999</v>
      </c>
      <c r="AO1663">
        <v>18592</v>
      </c>
    </row>
    <row r="1664" spans="1:41" x14ac:dyDescent="0.45">
      <c r="A1664" t="s">
        <v>9015</v>
      </c>
      <c r="C1664">
        <v>3</v>
      </c>
      <c r="D1664">
        <v>4</v>
      </c>
      <c r="F1664">
        <v>5.4030899999999997</v>
      </c>
      <c r="G1664">
        <v>27</v>
      </c>
      <c r="H1664">
        <v>6</v>
      </c>
      <c r="K1664">
        <v>58.3</v>
      </c>
      <c r="L1664">
        <v>273</v>
      </c>
      <c r="M1664">
        <v>58</v>
      </c>
      <c r="N1664">
        <v>37</v>
      </c>
      <c r="O1664">
        <v>35</v>
      </c>
      <c r="P1664">
        <v>7</v>
      </c>
      <c r="Q1664">
        <v>40</v>
      </c>
      <c r="R1664">
        <v>0</v>
      </c>
      <c r="S1664">
        <v>4</v>
      </c>
      <c r="T1664">
        <v>48</v>
      </c>
      <c r="U1664">
        <v>7.4099500000000003</v>
      </c>
      <c r="V1664">
        <v>6.1749599999999996</v>
      </c>
      <c r="W1664">
        <v>1.2</v>
      </c>
      <c r="X1664">
        <v>1.0806199999999999</v>
      </c>
      <c r="Y1664">
        <v>0.17582400000000001</v>
      </c>
      <c r="Z1664">
        <v>0.14652000000000001</v>
      </c>
      <c r="AA1664">
        <v>2.9304027557372998E-2</v>
      </c>
      <c r="AB1664">
        <v>0.25327499999999997</v>
      </c>
      <c r="AC1664">
        <v>1.68096</v>
      </c>
      <c r="AD1664">
        <v>0.293103</v>
      </c>
      <c r="AE1664">
        <v>0.69160999999999995</v>
      </c>
      <c r="AH1664">
        <v>5.4334300000000004</v>
      </c>
      <c r="AI1664">
        <v>-0.23168900000000001</v>
      </c>
      <c r="AJ1664">
        <v>-4.9115800000000001E-2</v>
      </c>
      <c r="AK1664">
        <v>999</v>
      </c>
      <c r="AO1664" t="s">
        <v>9016</v>
      </c>
    </row>
    <row r="1665" spans="1:41" x14ac:dyDescent="0.45">
      <c r="A1665" t="s">
        <v>9017</v>
      </c>
      <c r="C1665">
        <v>1</v>
      </c>
      <c r="D1665">
        <v>2</v>
      </c>
      <c r="F1665">
        <v>5.28261</v>
      </c>
      <c r="G1665">
        <v>36</v>
      </c>
      <c r="H1665">
        <v>1</v>
      </c>
      <c r="K1665">
        <v>46</v>
      </c>
      <c r="L1665">
        <v>210</v>
      </c>
      <c r="M1665">
        <v>49</v>
      </c>
      <c r="N1665">
        <v>29</v>
      </c>
      <c r="O1665">
        <v>27</v>
      </c>
      <c r="P1665">
        <v>8</v>
      </c>
      <c r="Q1665">
        <v>24</v>
      </c>
      <c r="R1665">
        <v>1</v>
      </c>
      <c r="S1665">
        <v>1</v>
      </c>
      <c r="T1665">
        <v>41</v>
      </c>
      <c r="U1665">
        <v>8.0217399999999994</v>
      </c>
      <c r="V1665">
        <v>4.6956499999999997</v>
      </c>
      <c r="W1665">
        <v>1.7083299999999999</v>
      </c>
      <c r="X1665">
        <v>1.5652200000000001</v>
      </c>
      <c r="Y1665">
        <v>0.19523799999999999</v>
      </c>
      <c r="Z1665">
        <v>0.114286</v>
      </c>
      <c r="AA1665">
        <v>8.0952383577823597E-2</v>
      </c>
      <c r="AB1665">
        <v>0.26486500000000002</v>
      </c>
      <c r="AC1665">
        <v>1.5869599999999999</v>
      </c>
      <c r="AD1665">
        <v>0.30147099999999999</v>
      </c>
      <c r="AE1665">
        <v>0.711974</v>
      </c>
      <c r="AH1665">
        <v>5.36374</v>
      </c>
      <c r="AI1665">
        <v>-0.23277800000000001</v>
      </c>
      <c r="AJ1665">
        <v>-0.321295</v>
      </c>
      <c r="AK1665">
        <v>999</v>
      </c>
      <c r="AO1665" t="s">
        <v>9018</v>
      </c>
    </row>
    <row r="1666" spans="1:41" x14ac:dyDescent="0.45">
      <c r="A1666" t="s">
        <v>9019</v>
      </c>
      <c r="B1666" t="s">
        <v>14</v>
      </c>
      <c r="C1666">
        <v>2</v>
      </c>
      <c r="D1666">
        <v>3</v>
      </c>
      <c r="F1666">
        <v>5.3083099999999996</v>
      </c>
      <c r="G1666">
        <v>31</v>
      </c>
      <c r="H1666">
        <v>2</v>
      </c>
      <c r="K1666">
        <v>37.299999999999997</v>
      </c>
      <c r="L1666">
        <v>176</v>
      </c>
      <c r="M1666">
        <v>36</v>
      </c>
      <c r="N1666">
        <v>24</v>
      </c>
      <c r="O1666">
        <v>22</v>
      </c>
      <c r="P1666">
        <v>5</v>
      </c>
      <c r="Q1666">
        <v>27</v>
      </c>
      <c r="R1666">
        <v>0</v>
      </c>
      <c r="S1666">
        <v>2</v>
      </c>
      <c r="T1666">
        <v>36</v>
      </c>
      <c r="U1666">
        <v>8.6863299999999999</v>
      </c>
      <c r="V1666">
        <v>6.5147500000000003</v>
      </c>
      <c r="W1666">
        <v>1.3333299999999999</v>
      </c>
      <c r="X1666">
        <v>1.2064299999999999</v>
      </c>
      <c r="Y1666">
        <v>0.204545</v>
      </c>
      <c r="Z1666">
        <v>0.15340899999999999</v>
      </c>
      <c r="AA1666">
        <v>5.11363595724105E-2</v>
      </c>
      <c r="AB1666">
        <v>0.244898</v>
      </c>
      <c r="AC1666">
        <v>1.6890099999999999</v>
      </c>
      <c r="AD1666">
        <v>0.29245300000000002</v>
      </c>
      <c r="AE1666">
        <v>0.69642899999999996</v>
      </c>
      <c r="AH1666">
        <v>5.3998100000000004</v>
      </c>
      <c r="AI1666">
        <v>-0.23475499999999999</v>
      </c>
      <c r="AJ1666">
        <v>-0.36812099999999998</v>
      </c>
      <c r="AK1666">
        <v>999</v>
      </c>
      <c r="AO1666" t="s">
        <v>9020</v>
      </c>
    </row>
    <row r="1667" spans="1:41" x14ac:dyDescent="0.45">
      <c r="A1667" t="s">
        <v>9021</v>
      </c>
      <c r="C1667">
        <v>2</v>
      </c>
      <c r="D1667">
        <v>3</v>
      </c>
      <c r="F1667">
        <v>5.2129500000000002</v>
      </c>
      <c r="G1667">
        <v>23</v>
      </c>
      <c r="H1667">
        <v>12</v>
      </c>
      <c r="K1667">
        <v>58.7</v>
      </c>
      <c r="L1667">
        <v>276</v>
      </c>
      <c r="M1667">
        <v>59</v>
      </c>
      <c r="N1667">
        <v>36</v>
      </c>
      <c r="O1667">
        <v>34</v>
      </c>
      <c r="P1667">
        <v>8</v>
      </c>
      <c r="Q1667">
        <v>38</v>
      </c>
      <c r="R1667">
        <v>0</v>
      </c>
      <c r="S1667">
        <v>7</v>
      </c>
      <c r="T1667">
        <v>50</v>
      </c>
      <c r="U1667">
        <v>7.6661000000000001</v>
      </c>
      <c r="V1667">
        <v>5.8262299999999998</v>
      </c>
      <c r="W1667">
        <v>1.31579</v>
      </c>
      <c r="X1667">
        <v>1.22658</v>
      </c>
      <c r="Y1667">
        <v>0.18115899999999999</v>
      </c>
      <c r="Z1667">
        <v>0.137681</v>
      </c>
      <c r="AA1667">
        <v>4.3478265404701198E-2</v>
      </c>
      <c r="AB1667">
        <v>0.255411</v>
      </c>
      <c r="AC1667">
        <v>1.6524700000000001</v>
      </c>
      <c r="AD1667">
        <v>0.294798</v>
      </c>
      <c r="AE1667">
        <v>0.71095600000000003</v>
      </c>
      <c r="AH1667">
        <v>5.6230099999999998</v>
      </c>
      <c r="AI1667">
        <v>-0.23477000000000001</v>
      </c>
      <c r="AJ1667">
        <v>8.0584300000000001E-3</v>
      </c>
      <c r="AK1667">
        <v>999</v>
      </c>
      <c r="AO1667" t="s">
        <v>9022</v>
      </c>
    </row>
    <row r="1668" spans="1:41" x14ac:dyDescent="0.45">
      <c r="A1668" t="s">
        <v>9023</v>
      </c>
      <c r="B1668" t="s">
        <v>46</v>
      </c>
      <c r="C1668">
        <v>3</v>
      </c>
      <c r="D1668">
        <v>3</v>
      </c>
      <c r="F1668">
        <v>5.17021</v>
      </c>
      <c r="G1668">
        <v>41</v>
      </c>
      <c r="H1668">
        <v>0</v>
      </c>
      <c r="K1668">
        <v>47</v>
      </c>
      <c r="L1668">
        <v>216</v>
      </c>
      <c r="M1668">
        <v>43</v>
      </c>
      <c r="N1668">
        <v>29</v>
      </c>
      <c r="O1668">
        <v>27</v>
      </c>
      <c r="P1668">
        <v>6</v>
      </c>
      <c r="Q1668">
        <v>30</v>
      </c>
      <c r="R1668">
        <v>0</v>
      </c>
      <c r="S1668">
        <v>5</v>
      </c>
      <c r="T1668">
        <v>46</v>
      </c>
      <c r="U1668">
        <v>8.8085100000000001</v>
      </c>
      <c r="V1668">
        <v>5.7446799999999998</v>
      </c>
      <c r="W1668">
        <v>1.5333300000000001</v>
      </c>
      <c r="X1668">
        <v>1.1489400000000001</v>
      </c>
      <c r="Y1668">
        <v>0.21296300000000001</v>
      </c>
      <c r="Z1668">
        <v>0.13888900000000001</v>
      </c>
      <c r="AA1668">
        <v>7.4074074625968905E-2</v>
      </c>
      <c r="AB1668">
        <v>0.237569</v>
      </c>
      <c r="AC1668">
        <v>1.5531900000000001</v>
      </c>
      <c r="AD1668">
        <v>0.28682200000000002</v>
      </c>
      <c r="AE1668">
        <v>0.68111500000000003</v>
      </c>
      <c r="AH1668">
        <v>5.1912099999999999</v>
      </c>
      <c r="AI1668">
        <v>-0.23596800000000001</v>
      </c>
      <c r="AJ1668">
        <v>-0.36957699999999999</v>
      </c>
      <c r="AK1668">
        <v>999</v>
      </c>
      <c r="AO1668" t="s">
        <v>9024</v>
      </c>
    </row>
    <row r="1669" spans="1:41" x14ac:dyDescent="0.45">
      <c r="A1669" t="s">
        <v>9025</v>
      </c>
      <c r="B1669" t="s">
        <v>73</v>
      </c>
      <c r="C1669">
        <v>3</v>
      </c>
      <c r="D1669">
        <v>5</v>
      </c>
      <c r="F1669">
        <v>5.4037300000000004</v>
      </c>
      <c r="G1669">
        <v>39</v>
      </c>
      <c r="H1669">
        <v>2</v>
      </c>
      <c r="K1669">
        <v>48.3</v>
      </c>
      <c r="L1669">
        <v>222</v>
      </c>
      <c r="M1669">
        <v>51</v>
      </c>
      <c r="N1669">
        <v>31</v>
      </c>
      <c r="O1669">
        <v>29</v>
      </c>
      <c r="P1669">
        <v>7</v>
      </c>
      <c r="Q1669">
        <v>24</v>
      </c>
      <c r="R1669">
        <v>0</v>
      </c>
      <c r="S1669">
        <v>5</v>
      </c>
      <c r="T1669">
        <v>36</v>
      </c>
      <c r="U1669">
        <v>6.7080700000000002</v>
      </c>
      <c r="V1669">
        <v>4.4720500000000003</v>
      </c>
      <c r="W1669">
        <v>1.5</v>
      </c>
      <c r="X1669">
        <v>1.3043499999999999</v>
      </c>
      <c r="Y1669">
        <v>0.162162</v>
      </c>
      <c r="Z1669">
        <v>0.108108</v>
      </c>
      <c r="AA1669">
        <v>5.4054044187068898E-2</v>
      </c>
      <c r="AB1669">
        <v>0.26424900000000001</v>
      </c>
      <c r="AC1669">
        <v>1.5528</v>
      </c>
      <c r="AD1669">
        <v>0.29333300000000001</v>
      </c>
      <c r="AE1669">
        <v>0.67484699999999997</v>
      </c>
      <c r="AH1669">
        <v>5.4496599999999997</v>
      </c>
      <c r="AI1669">
        <v>-0.23886599999999999</v>
      </c>
      <c r="AJ1669">
        <v>-0.30502800000000002</v>
      </c>
      <c r="AK1669">
        <v>999</v>
      </c>
      <c r="AO1669" t="s">
        <v>9026</v>
      </c>
    </row>
    <row r="1670" spans="1:41" x14ac:dyDescent="0.45">
      <c r="A1670" t="s">
        <v>9027</v>
      </c>
      <c r="B1670" t="s">
        <v>10</v>
      </c>
      <c r="C1670">
        <v>1</v>
      </c>
      <c r="D1670">
        <v>3</v>
      </c>
      <c r="F1670">
        <v>5.6666699999999999</v>
      </c>
      <c r="G1670">
        <v>21</v>
      </c>
      <c r="H1670">
        <v>0</v>
      </c>
      <c r="K1670">
        <v>27</v>
      </c>
      <c r="L1670">
        <v>126</v>
      </c>
      <c r="M1670">
        <v>23</v>
      </c>
      <c r="N1670">
        <v>18</v>
      </c>
      <c r="O1670">
        <v>17</v>
      </c>
      <c r="P1670">
        <v>4</v>
      </c>
      <c r="Q1670">
        <v>21</v>
      </c>
      <c r="R1670">
        <v>1</v>
      </c>
      <c r="S1670">
        <v>3</v>
      </c>
      <c r="T1670">
        <v>33</v>
      </c>
      <c r="U1670">
        <v>11</v>
      </c>
      <c r="V1670">
        <v>7</v>
      </c>
      <c r="W1670">
        <v>1.5714300000000001</v>
      </c>
      <c r="X1670">
        <v>1.3333299999999999</v>
      </c>
      <c r="Y1670">
        <v>0.261905</v>
      </c>
      <c r="Z1670">
        <v>0.16666700000000001</v>
      </c>
      <c r="AA1670">
        <v>9.5238104462623596E-2</v>
      </c>
      <c r="AB1670">
        <v>0.22549</v>
      </c>
      <c r="AC1670">
        <v>1.6296299999999999</v>
      </c>
      <c r="AD1670">
        <v>0.29230800000000001</v>
      </c>
      <c r="AE1670">
        <v>0.67708299999999999</v>
      </c>
      <c r="AH1670">
        <v>5.4031900000000004</v>
      </c>
      <c r="AI1670">
        <v>-0.24008399999999999</v>
      </c>
      <c r="AJ1670">
        <v>-0.38611400000000001</v>
      </c>
      <c r="AK1670">
        <v>999</v>
      </c>
      <c r="AO1670" t="s">
        <v>9028</v>
      </c>
    </row>
    <row r="1671" spans="1:41" x14ac:dyDescent="0.45">
      <c r="A1671" t="s">
        <v>9029</v>
      </c>
      <c r="C1671">
        <v>3</v>
      </c>
      <c r="D1671">
        <v>6</v>
      </c>
      <c r="F1671">
        <v>6.4767599999999996</v>
      </c>
      <c r="G1671">
        <v>17</v>
      </c>
      <c r="H1671">
        <v>15</v>
      </c>
      <c r="K1671">
        <v>66.7</v>
      </c>
      <c r="L1671">
        <v>320</v>
      </c>
      <c r="M1671">
        <v>83</v>
      </c>
      <c r="N1671">
        <v>51</v>
      </c>
      <c r="O1671">
        <v>48</v>
      </c>
      <c r="P1671">
        <v>12</v>
      </c>
      <c r="Q1671">
        <v>37</v>
      </c>
      <c r="R1671">
        <v>0</v>
      </c>
      <c r="S1671">
        <v>4</v>
      </c>
      <c r="T1671">
        <v>38</v>
      </c>
      <c r="U1671">
        <v>5.12744</v>
      </c>
      <c r="V1671">
        <v>4.9924999999999997</v>
      </c>
      <c r="W1671">
        <v>1.0270300000000001</v>
      </c>
      <c r="X1671">
        <v>1.6191899999999999</v>
      </c>
      <c r="Y1671">
        <v>0.11874999999999999</v>
      </c>
      <c r="Z1671">
        <v>0.11562500000000001</v>
      </c>
      <c r="AA1671">
        <v>3.1249970197677599E-3</v>
      </c>
      <c r="AB1671">
        <v>0.29749100000000001</v>
      </c>
      <c r="AC1671">
        <v>1.7990999999999999</v>
      </c>
      <c r="AD1671">
        <v>0.31004399999999999</v>
      </c>
      <c r="AE1671">
        <v>0.668605</v>
      </c>
      <c r="AH1671">
        <v>6.2985199999999999</v>
      </c>
      <c r="AI1671">
        <v>-0.24044599999999999</v>
      </c>
      <c r="AJ1671">
        <v>-5.2043199999999998E-2</v>
      </c>
      <c r="AK1671">
        <v>999</v>
      </c>
      <c r="AO1671">
        <v>20175</v>
      </c>
    </row>
    <row r="1672" spans="1:41" x14ac:dyDescent="0.45">
      <c r="A1672" t="s">
        <v>9030</v>
      </c>
      <c r="C1672">
        <v>1</v>
      </c>
      <c r="D1672">
        <v>2</v>
      </c>
      <c r="F1672">
        <v>5.4961799999999998</v>
      </c>
      <c r="G1672">
        <v>24</v>
      </c>
      <c r="H1672">
        <v>4</v>
      </c>
      <c r="K1672">
        <v>39.299999999999997</v>
      </c>
      <c r="L1672">
        <v>182</v>
      </c>
      <c r="M1672">
        <v>43</v>
      </c>
      <c r="N1672">
        <v>26</v>
      </c>
      <c r="O1672">
        <v>24</v>
      </c>
      <c r="P1672">
        <v>6</v>
      </c>
      <c r="Q1672">
        <v>23</v>
      </c>
      <c r="R1672">
        <v>1</v>
      </c>
      <c r="S1672">
        <v>2</v>
      </c>
      <c r="T1672">
        <v>28</v>
      </c>
      <c r="U1672">
        <v>6.41221</v>
      </c>
      <c r="V1672">
        <v>5.2671799999999998</v>
      </c>
      <c r="W1672">
        <v>1.21739</v>
      </c>
      <c r="X1672">
        <v>1.37405</v>
      </c>
      <c r="Y1672">
        <v>0.15384600000000001</v>
      </c>
      <c r="Z1672">
        <v>0.12637399999999999</v>
      </c>
      <c r="AA1672">
        <v>2.74725258350372E-2</v>
      </c>
      <c r="AB1672">
        <v>0.27388499999999999</v>
      </c>
      <c r="AC1672">
        <v>1.6793899999999999</v>
      </c>
      <c r="AD1672">
        <v>0.300813</v>
      </c>
      <c r="AE1672">
        <v>0.69444399999999995</v>
      </c>
      <c r="AH1672">
        <v>5.72323</v>
      </c>
      <c r="AI1672">
        <v>-0.24066000000000001</v>
      </c>
      <c r="AJ1672">
        <v>-0.221832</v>
      </c>
      <c r="AK1672">
        <v>999</v>
      </c>
      <c r="AO1672">
        <v>19548</v>
      </c>
    </row>
    <row r="1673" spans="1:41" x14ac:dyDescent="0.45">
      <c r="A1673" t="s">
        <v>9031</v>
      </c>
      <c r="C1673">
        <v>3</v>
      </c>
      <c r="D1673">
        <v>5</v>
      </c>
      <c r="F1673">
        <v>5.8371000000000004</v>
      </c>
      <c r="G1673">
        <v>18</v>
      </c>
      <c r="H1673">
        <v>15</v>
      </c>
      <c r="K1673">
        <v>66.3</v>
      </c>
      <c r="L1673">
        <v>317</v>
      </c>
      <c r="M1673">
        <v>77</v>
      </c>
      <c r="N1673">
        <v>46</v>
      </c>
      <c r="O1673">
        <v>43</v>
      </c>
      <c r="P1673">
        <v>11</v>
      </c>
      <c r="Q1673">
        <v>39</v>
      </c>
      <c r="R1673">
        <v>0</v>
      </c>
      <c r="S1673">
        <v>5</v>
      </c>
      <c r="T1673">
        <v>46</v>
      </c>
      <c r="U1673">
        <v>6.2443400000000002</v>
      </c>
      <c r="V1673">
        <v>5.2941200000000004</v>
      </c>
      <c r="W1673">
        <v>1.1794899999999999</v>
      </c>
      <c r="X1673">
        <v>1.4932099999999999</v>
      </c>
      <c r="Y1673">
        <v>0.14510999999999999</v>
      </c>
      <c r="Z1673">
        <v>0.123028</v>
      </c>
      <c r="AA1673">
        <v>2.20820233225822E-2</v>
      </c>
      <c r="AB1673">
        <v>0.282051</v>
      </c>
      <c r="AC1673">
        <v>1.74962</v>
      </c>
      <c r="AD1673">
        <v>0.30555599999999999</v>
      </c>
      <c r="AE1673">
        <v>0.69582500000000003</v>
      </c>
      <c r="AH1673">
        <v>6.0152200000000002</v>
      </c>
      <c r="AI1673">
        <v>-0.24084</v>
      </c>
      <c r="AJ1673">
        <v>-0.34848099999999999</v>
      </c>
      <c r="AK1673">
        <v>999</v>
      </c>
      <c r="AO1673">
        <v>4869</v>
      </c>
    </row>
    <row r="1674" spans="1:41" x14ac:dyDescent="0.45">
      <c r="A1674" t="s">
        <v>9032</v>
      </c>
      <c r="B1674" t="s">
        <v>82</v>
      </c>
      <c r="C1674">
        <v>2</v>
      </c>
      <c r="D1674">
        <v>2</v>
      </c>
      <c r="F1674">
        <v>4.5844500000000004</v>
      </c>
      <c r="G1674">
        <v>38</v>
      </c>
      <c r="H1674">
        <v>0</v>
      </c>
      <c r="K1674">
        <v>37.299999999999997</v>
      </c>
      <c r="L1674">
        <v>166</v>
      </c>
      <c r="M1674">
        <v>35</v>
      </c>
      <c r="N1674">
        <v>20</v>
      </c>
      <c r="O1674">
        <v>19</v>
      </c>
      <c r="P1674">
        <v>5</v>
      </c>
      <c r="Q1674">
        <v>21</v>
      </c>
      <c r="R1674">
        <v>0</v>
      </c>
      <c r="S1674">
        <v>1</v>
      </c>
      <c r="T1674">
        <v>33</v>
      </c>
      <c r="U1674">
        <v>7.9624699999999997</v>
      </c>
      <c r="V1674">
        <v>5.0670200000000003</v>
      </c>
      <c r="W1674">
        <v>1.5714300000000001</v>
      </c>
      <c r="X1674">
        <v>1.2064299999999999</v>
      </c>
      <c r="Y1674">
        <v>0.198795</v>
      </c>
      <c r="Z1674">
        <v>0.12650600000000001</v>
      </c>
      <c r="AA1674">
        <v>7.2289153933525002E-2</v>
      </c>
      <c r="AB1674">
        <v>0.24305599999999999</v>
      </c>
      <c r="AC1674">
        <v>1.5013399999999999</v>
      </c>
      <c r="AD1674">
        <v>0.28301900000000002</v>
      </c>
      <c r="AE1674">
        <v>0.73469399999999996</v>
      </c>
      <c r="AH1674">
        <v>4.9976700000000003</v>
      </c>
      <c r="AI1674">
        <v>-0.24107500000000001</v>
      </c>
      <c r="AJ1674">
        <v>-6.8964899999999996E-2</v>
      </c>
      <c r="AK1674">
        <v>999</v>
      </c>
      <c r="AO1674" t="s">
        <v>9033</v>
      </c>
    </row>
    <row r="1675" spans="1:41" x14ac:dyDescent="0.45">
      <c r="A1675" t="s">
        <v>9034</v>
      </c>
      <c r="C1675">
        <v>1</v>
      </c>
      <c r="D1675">
        <v>1</v>
      </c>
      <c r="F1675">
        <v>5.3951000000000002</v>
      </c>
      <c r="G1675">
        <v>33</v>
      </c>
      <c r="H1675">
        <v>2</v>
      </c>
      <c r="K1675">
        <v>36.700000000000003</v>
      </c>
      <c r="L1675">
        <v>174</v>
      </c>
      <c r="M1675">
        <v>36</v>
      </c>
      <c r="N1675">
        <v>24</v>
      </c>
      <c r="O1675">
        <v>22</v>
      </c>
      <c r="P1675">
        <v>4</v>
      </c>
      <c r="Q1675">
        <v>27</v>
      </c>
      <c r="R1675">
        <v>1</v>
      </c>
      <c r="S1675">
        <v>3</v>
      </c>
      <c r="T1675">
        <v>30</v>
      </c>
      <c r="U1675">
        <v>7.3569500000000003</v>
      </c>
      <c r="V1675">
        <v>6.6212499999999999</v>
      </c>
      <c r="W1675">
        <v>1.11111</v>
      </c>
      <c r="X1675">
        <v>0.98092599999999996</v>
      </c>
      <c r="Y1675">
        <v>0.17241400000000001</v>
      </c>
      <c r="Z1675">
        <v>0.155172</v>
      </c>
      <c r="AA1675">
        <v>1.7241388559341399E-2</v>
      </c>
      <c r="AB1675">
        <v>0.25</v>
      </c>
      <c r="AC1675">
        <v>1.71662</v>
      </c>
      <c r="AD1675">
        <v>0.29090899999999997</v>
      </c>
      <c r="AE1675">
        <v>0.67944300000000002</v>
      </c>
      <c r="AH1675">
        <v>5.4893700000000001</v>
      </c>
      <c r="AI1675">
        <v>-0.24176300000000001</v>
      </c>
      <c r="AJ1675">
        <v>-0.243619</v>
      </c>
      <c r="AK1675">
        <v>999</v>
      </c>
      <c r="AO1675" t="s">
        <v>9035</v>
      </c>
    </row>
    <row r="1676" spans="1:41" x14ac:dyDescent="0.45">
      <c r="A1676" t="s">
        <v>9036</v>
      </c>
      <c r="C1676">
        <v>3</v>
      </c>
      <c r="D1676">
        <v>4</v>
      </c>
      <c r="F1676">
        <v>4.9056600000000001</v>
      </c>
      <c r="G1676">
        <v>35</v>
      </c>
      <c r="H1676">
        <v>0</v>
      </c>
      <c r="K1676">
        <v>47.7</v>
      </c>
      <c r="L1676">
        <v>212</v>
      </c>
      <c r="M1676">
        <v>47</v>
      </c>
      <c r="N1676">
        <v>28</v>
      </c>
      <c r="O1676">
        <v>26</v>
      </c>
      <c r="P1676">
        <v>6</v>
      </c>
      <c r="Q1676">
        <v>21</v>
      </c>
      <c r="R1676">
        <v>0</v>
      </c>
      <c r="S1676">
        <v>5</v>
      </c>
      <c r="T1676">
        <v>37</v>
      </c>
      <c r="U1676">
        <v>6.9811300000000003</v>
      </c>
      <c r="V1676">
        <v>3.9622600000000001</v>
      </c>
      <c r="W1676">
        <v>1.7619</v>
      </c>
      <c r="X1676">
        <v>1.13208</v>
      </c>
      <c r="Y1676">
        <v>0.17452799999999999</v>
      </c>
      <c r="Z1676">
        <v>9.9056599999999995E-2</v>
      </c>
      <c r="AA1676">
        <v>7.5471699237823403E-2</v>
      </c>
      <c r="AB1676">
        <v>0.25268800000000002</v>
      </c>
      <c r="AC1676">
        <v>1.4255800000000001</v>
      </c>
      <c r="AD1676">
        <v>0.286713</v>
      </c>
      <c r="AE1676">
        <v>0.67114099999999999</v>
      </c>
      <c r="AH1676">
        <v>4.9741200000000001</v>
      </c>
      <c r="AI1676">
        <v>-0.243696</v>
      </c>
      <c r="AJ1676">
        <v>-0.20902599999999999</v>
      </c>
      <c r="AK1676">
        <v>999</v>
      </c>
      <c r="AO1676" t="s">
        <v>9037</v>
      </c>
    </row>
    <row r="1677" spans="1:41" x14ac:dyDescent="0.45">
      <c r="A1677" t="s">
        <v>5087</v>
      </c>
      <c r="B1677" t="s">
        <v>155</v>
      </c>
      <c r="C1677">
        <v>2</v>
      </c>
      <c r="D1677">
        <v>3</v>
      </c>
      <c r="F1677">
        <v>5.1479299999999997</v>
      </c>
      <c r="G1677">
        <v>40</v>
      </c>
      <c r="H1677">
        <v>1</v>
      </c>
      <c r="K1677">
        <v>50.7</v>
      </c>
      <c r="L1677">
        <v>233</v>
      </c>
      <c r="M1677">
        <v>43</v>
      </c>
      <c r="N1677">
        <v>31</v>
      </c>
      <c r="O1677">
        <v>29</v>
      </c>
      <c r="P1677">
        <v>6</v>
      </c>
      <c r="Q1677">
        <v>37</v>
      </c>
      <c r="R1677">
        <v>2</v>
      </c>
      <c r="S1677">
        <v>5</v>
      </c>
      <c r="T1677">
        <v>56</v>
      </c>
      <c r="U1677">
        <v>9.9408300000000001</v>
      </c>
      <c r="V1677">
        <v>6.5680500000000004</v>
      </c>
      <c r="W1677">
        <v>1.5135099999999999</v>
      </c>
      <c r="X1677">
        <v>1.0650900000000001</v>
      </c>
      <c r="Y1677">
        <v>0.240343</v>
      </c>
      <c r="Z1677">
        <v>0.15879799999999999</v>
      </c>
      <c r="AA1677">
        <v>8.1545069813728305E-2</v>
      </c>
      <c r="AB1677">
        <v>0.225131</v>
      </c>
      <c r="AC1677">
        <v>1.5779099999999999</v>
      </c>
      <c r="AD1677">
        <v>0.28682200000000002</v>
      </c>
      <c r="AE1677">
        <v>0.68435800000000002</v>
      </c>
      <c r="AH1677">
        <v>5.0696399999999997</v>
      </c>
      <c r="AI1677">
        <v>-0.245286</v>
      </c>
      <c r="AJ1677">
        <v>-0.17452899999999999</v>
      </c>
      <c r="AK1677">
        <v>999</v>
      </c>
      <c r="AO1677" t="s">
        <v>5089</v>
      </c>
    </row>
    <row r="1678" spans="1:41" x14ac:dyDescent="0.45">
      <c r="A1678" t="s">
        <v>9038</v>
      </c>
      <c r="B1678" t="s">
        <v>39</v>
      </c>
      <c r="C1678">
        <v>2</v>
      </c>
      <c r="D1678">
        <v>3</v>
      </c>
      <c r="F1678">
        <v>4.9555999999999996</v>
      </c>
      <c r="G1678">
        <v>37</v>
      </c>
      <c r="H1678">
        <v>0</v>
      </c>
      <c r="K1678">
        <v>56.3</v>
      </c>
      <c r="L1678">
        <v>250</v>
      </c>
      <c r="M1678">
        <v>64</v>
      </c>
      <c r="N1678">
        <v>33</v>
      </c>
      <c r="O1678">
        <v>31</v>
      </c>
      <c r="P1678">
        <v>7</v>
      </c>
      <c r="Q1678">
        <v>18</v>
      </c>
      <c r="R1678">
        <v>0</v>
      </c>
      <c r="S1678">
        <v>2</v>
      </c>
      <c r="T1678">
        <v>29</v>
      </c>
      <c r="U1678">
        <v>4.6358800000000002</v>
      </c>
      <c r="V1678">
        <v>2.87744</v>
      </c>
      <c r="W1678">
        <v>1.61111</v>
      </c>
      <c r="X1678">
        <v>1.1190100000000001</v>
      </c>
      <c r="Y1678">
        <v>0.11600000000000001</v>
      </c>
      <c r="Z1678">
        <v>7.1999999999999995E-2</v>
      </c>
      <c r="AA1678">
        <v>4.39999997615814E-2</v>
      </c>
      <c r="AB1678">
        <v>0.27826099999999998</v>
      </c>
      <c r="AC1678">
        <v>1.45648</v>
      </c>
      <c r="AD1678">
        <v>0.29381400000000002</v>
      </c>
      <c r="AE1678">
        <v>0.67867</v>
      </c>
      <c r="AH1678">
        <v>4.9069099999999999</v>
      </c>
      <c r="AI1678">
        <v>-0.24532499999999999</v>
      </c>
      <c r="AJ1678">
        <v>-0.24162400000000001</v>
      </c>
      <c r="AK1678">
        <v>999</v>
      </c>
      <c r="AO1678" t="s">
        <v>9039</v>
      </c>
    </row>
    <row r="1679" spans="1:41" x14ac:dyDescent="0.45">
      <c r="A1679" t="s">
        <v>9040</v>
      </c>
      <c r="C1679">
        <v>3</v>
      </c>
      <c r="D1679">
        <v>7</v>
      </c>
      <c r="F1679">
        <v>6.0750000000000002</v>
      </c>
      <c r="G1679">
        <v>20</v>
      </c>
      <c r="H1679">
        <v>17</v>
      </c>
      <c r="K1679">
        <v>80</v>
      </c>
      <c r="L1679">
        <v>378</v>
      </c>
      <c r="M1679">
        <v>91</v>
      </c>
      <c r="N1679">
        <v>58</v>
      </c>
      <c r="O1679">
        <v>54</v>
      </c>
      <c r="P1679">
        <v>14</v>
      </c>
      <c r="Q1679">
        <v>49</v>
      </c>
      <c r="R1679">
        <v>0</v>
      </c>
      <c r="S1679">
        <v>4</v>
      </c>
      <c r="T1679">
        <v>59</v>
      </c>
      <c r="U1679">
        <v>6.6375000000000002</v>
      </c>
      <c r="V1679">
        <v>5.5125000000000002</v>
      </c>
      <c r="W1679">
        <v>1.20408</v>
      </c>
      <c r="X1679">
        <v>1.575</v>
      </c>
      <c r="Y1679">
        <v>0.156085</v>
      </c>
      <c r="Z1679">
        <v>0.12963</v>
      </c>
      <c r="AA1679">
        <v>2.6455029845237701E-2</v>
      </c>
      <c r="AB1679">
        <v>0.28000000000000003</v>
      </c>
      <c r="AC1679">
        <v>1.75</v>
      </c>
      <c r="AD1679">
        <v>0.30555599999999999</v>
      </c>
      <c r="AE1679">
        <v>0.68106299999999997</v>
      </c>
      <c r="AH1679">
        <v>6.0425399999999998</v>
      </c>
      <c r="AI1679">
        <v>-0.24645400000000001</v>
      </c>
      <c r="AJ1679">
        <v>-0.482734</v>
      </c>
      <c r="AK1679">
        <v>999</v>
      </c>
      <c r="AO1679">
        <v>10732</v>
      </c>
    </row>
    <row r="1680" spans="1:41" x14ac:dyDescent="0.45">
      <c r="A1680" t="s">
        <v>4146</v>
      </c>
      <c r="B1680" t="s">
        <v>104</v>
      </c>
      <c r="C1680">
        <v>2</v>
      </c>
      <c r="D1680">
        <v>3</v>
      </c>
      <c r="F1680">
        <v>5.4466900000000003</v>
      </c>
      <c r="G1680">
        <v>28</v>
      </c>
      <c r="H1680">
        <v>0</v>
      </c>
      <c r="K1680">
        <v>34.700000000000003</v>
      </c>
      <c r="L1680">
        <v>160</v>
      </c>
      <c r="M1680">
        <v>36</v>
      </c>
      <c r="N1680">
        <v>22</v>
      </c>
      <c r="O1680">
        <v>21</v>
      </c>
      <c r="P1680">
        <v>5</v>
      </c>
      <c r="Q1680">
        <v>19</v>
      </c>
      <c r="R1680">
        <v>2</v>
      </c>
      <c r="S1680">
        <v>2</v>
      </c>
      <c r="T1680">
        <v>27</v>
      </c>
      <c r="U1680">
        <v>7.0028800000000002</v>
      </c>
      <c r="V1680">
        <v>4.9279500000000001</v>
      </c>
      <c r="W1680">
        <v>1.4210499999999999</v>
      </c>
      <c r="X1680">
        <v>1.2968299999999999</v>
      </c>
      <c r="Y1680">
        <v>0.16875000000000001</v>
      </c>
      <c r="Z1680">
        <v>0.11874999999999999</v>
      </c>
      <c r="AA1680">
        <v>5.0000004470348303E-2</v>
      </c>
      <c r="AB1680">
        <v>0.25899299999999997</v>
      </c>
      <c r="AC1680">
        <v>1.58501</v>
      </c>
      <c r="AD1680">
        <v>0.28971999999999998</v>
      </c>
      <c r="AE1680">
        <v>0.6875</v>
      </c>
      <c r="AH1680">
        <v>5.3876099999999996</v>
      </c>
      <c r="AI1680">
        <v>-0.24740400000000001</v>
      </c>
      <c r="AJ1680">
        <v>-0.26980599999999999</v>
      </c>
      <c r="AK1680">
        <v>999</v>
      </c>
      <c r="AO1680" t="s">
        <v>4149</v>
      </c>
    </row>
    <row r="1681" spans="1:41" x14ac:dyDescent="0.45">
      <c r="A1681" t="s">
        <v>9041</v>
      </c>
      <c r="C1681">
        <v>2</v>
      </c>
      <c r="D1681">
        <v>2</v>
      </c>
      <c r="F1681">
        <v>5.1818200000000001</v>
      </c>
      <c r="G1681">
        <v>24</v>
      </c>
      <c r="H1681">
        <v>0</v>
      </c>
      <c r="K1681">
        <v>33</v>
      </c>
      <c r="L1681">
        <v>154</v>
      </c>
      <c r="M1681">
        <v>30</v>
      </c>
      <c r="N1681">
        <v>20</v>
      </c>
      <c r="O1681">
        <v>19</v>
      </c>
      <c r="P1681">
        <v>4</v>
      </c>
      <c r="Q1681">
        <v>24</v>
      </c>
      <c r="R1681">
        <v>0</v>
      </c>
      <c r="S1681">
        <v>1</v>
      </c>
      <c r="T1681">
        <v>32</v>
      </c>
      <c r="U1681">
        <v>8.7272700000000007</v>
      </c>
      <c r="V1681">
        <v>6.5454499999999998</v>
      </c>
      <c r="W1681">
        <v>1.3333299999999999</v>
      </c>
      <c r="X1681">
        <v>1.09091</v>
      </c>
      <c r="Y1681">
        <v>0.207792</v>
      </c>
      <c r="Z1681">
        <v>0.15584400000000001</v>
      </c>
      <c r="AA1681">
        <v>5.1948055624961798E-2</v>
      </c>
      <c r="AB1681">
        <v>0.23255799999999999</v>
      </c>
      <c r="AC1681">
        <v>1.63636</v>
      </c>
      <c r="AD1681">
        <v>0.27956999999999999</v>
      </c>
      <c r="AE1681">
        <v>0.70247899999999996</v>
      </c>
      <c r="AH1681">
        <v>5.1641300000000001</v>
      </c>
      <c r="AI1681">
        <v>-0.24831</v>
      </c>
      <c r="AJ1681">
        <v>-0.22892199999999999</v>
      </c>
      <c r="AK1681">
        <v>999</v>
      </c>
      <c r="AO1681" t="s">
        <v>9042</v>
      </c>
    </row>
    <row r="1682" spans="1:41" x14ac:dyDescent="0.45">
      <c r="A1682" t="s">
        <v>9043</v>
      </c>
      <c r="B1682" t="s">
        <v>178</v>
      </c>
      <c r="C1682">
        <v>2</v>
      </c>
      <c r="D1682">
        <v>2</v>
      </c>
      <c r="F1682">
        <v>5.1063799999999997</v>
      </c>
      <c r="G1682">
        <v>33</v>
      </c>
      <c r="H1682">
        <v>0</v>
      </c>
      <c r="K1682">
        <v>42.3</v>
      </c>
      <c r="L1682">
        <v>189</v>
      </c>
      <c r="M1682">
        <v>43</v>
      </c>
      <c r="N1682">
        <v>26</v>
      </c>
      <c r="O1682">
        <v>24</v>
      </c>
      <c r="P1682">
        <v>6</v>
      </c>
      <c r="Q1682">
        <v>19</v>
      </c>
      <c r="R1682">
        <v>0</v>
      </c>
      <c r="S1682">
        <v>3</v>
      </c>
      <c r="T1682">
        <v>32</v>
      </c>
      <c r="U1682">
        <v>6.8085100000000001</v>
      </c>
      <c r="V1682">
        <v>4.0425500000000003</v>
      </c>
      <c r="W1682">
        <v>1.68421</v>
      </c>
      <c r="X1682">
        <v>1.2766</v>
      </c>
      <c r="Y1682">
        <v>0.16931199999999999</v>
      </c>
      <c r="Z1682">
        <v>0.10052899999999999</v>
      </c>
      <c r="AA1682">
        <v>6.8783067166805198E-2</v>
      </c>
      <c r="AB1682">
        <v>0.25748500000000002</v>
      </c>
      <c r="AC1682">
        <v>1.4657199999999999</v>
      </c>
      <c r="AD1682">
        <v>0.28682200000000002</v>
      </c>
      <c r="AE1682">
        <v>0.67164199999999996</v>
      </c>
      <c r="AH1682">
        <v>5.1462899999999996</v>
      </c>
      <c r="AI1682">
        <v>-0.249137</v>
      </c>
      <c r="AJ1682">
        <v>-0.36118600000000001</v>
      </c>
      <c r="AK1682">
        <v>999</v>
      </c>
      <c r="AO1682" t="s">
        <v>9044</v>
      </c>
    </row>
    <row r="1683" spans="1:41" x14ac:dyDescent="0.45">
      <c r="A1683" t="s">
        <v>9045</v>
      </c>
      <c r="B1683" t="s">
        <v>170</v>
      </c>
      <c r="C1683">
        <v>3</v>
      </c>
      <c r="D1683">
        <v>3</v>
      </c>
      <c r="F1683">
        <v>4.8049299999999997</v>
      </c>
      <c r="G1683">
        <v>29</v>
      </c>
      <c r="H1683">
        <v>1</v>
      </c>
      <c r="K1683">
        <v>48.7</v>
      </c>
      <c r="L1683">
        <v>221</v>
      </c>
      <c r="M1683">
        <v>48</v>
      </c>
      <c r="N1683">
        <v>28</v>
      </c>
      <c r="O1683">
        <v>26</v>
      </c>
      <c r="P1683">
        <v>6</v>
      </c>
      <c r="Q1683">
        <v>30</v>
      </c>
      <c r="R1683">
        <v>1</v>
      </c>
      <c r="S1683">
        <v>1</v>
      </c>
      <c r="T1683">
        <v>41</v>
      </c>
      <c r="U1683">
        <v>7.577</v>
      </c>
      <c r="V1683">
        <v>5.5441500000000001</v>
      </c>
      <c r="W1683">
        <v>1.3666700000000001</v>
      </c>
      <c r="X1683">
        <v>1.10883</v>
      </c>
      <c r="Y1683">
        <v>0.18551999999999999</v>
      </c>
      <c r="Z1683">
        <v>0.13574700000000001</v>
      </c>
      <c r="AA1683">
        <v>4.9773752689361503E-2</v>
      </c>
      <c r="AB1683">
        <v>0.25263200000000002</v>
      </c>
      <c r="AC1683">
        <v>1.60164</v>
      </c>
      <c r="AD1683">
        <v>0.29370600000000002</v>
      </c>
      <c r="AE1683">
        <v>0.718391</v>
      </c>
      <c r="AH1683">
        <v>5.08256</v>
      </c>
      <c r="AI1683">
        <v>-0.25164199999999998</v>
      </c>
      <c r="AJ1683">
        <v>-0.14766799999999999</v>
      </c>
      <c r="AK1683">
        <v>999</v>
      </c>
      <c r="AO1683" t="s">
        <v>9046</v>
      </c>
    </row>
    <row r="1684" spans="1:41" x14ac:dyDescent="0.45">
      <c r="A1684" t="s">
        <v>9047</v>
      </c>
      <c r="B1684" t="s">
        <v>98</v>
      </c>
      <c r="C1684">
        <v>3</v>
      </c>
      <c r="D1684">
        <v>4</v>
      </c>
      <c r="F1684">
        <v>5.2631600000000001</v>
      </c>
      <c r="G1684">
        <v>32</v>
      </c>
      <c r="H1684">
        <v>3</v>
      </c>
      <c r="K1684">
        <v>51.3</v>
      </c>
      <c r="L1684">
        <v>234</v>
      </c>
      <c r="M1684">
        <v>54</v>
      </c>
      <c r="N1684">
        <v>32</v>
      </c>
      <c r="O1684">
        <v>30</v>
      </c>
      <c r="P1684">
        <v>7</v>
      </c>
      <c r="Q1684">
        <v>27</v>
      </c>
      <c r="R1684">
        <v>1</v>
      </c>
      <c r="S1684">
        <v>3</v>
      </c>
      <c r="T1684">
        <v>35</v>
      </c>
      <c r="U1684">
        <v>6.1403499999999998</v>
      </c>
      <c r="V1684">
        <v>4.7368399999999999</v>
      </c>
      <c r="W1684">
        <v>1.2963</v>
      </c>
      <c r="X1684">
        <v>1.22807</v>
      </c>
      <c r="Y1684">
        <v>0.14957300000000001</v>
      </c>
      <c r="Z1684">
        <v>0.115385</v>
      </c>
      <c r="AA1684">
        <v>3.4188039600849103E-2</v>
      </c>
      <c r="AB1684">
        <v>0.264706</v>
      </c>
      <c r="AC1684">
        <v>1.5789500000000001</v>
      </c>
      <c r="AD1684">
        <v>0.29012300000000002</v>
      </c>
      <c r="AE1684">
        <v>0.68820199999999998</v>
      </c>
      <c r="AH1684">
        <v>5.4187799999999999</v>
      </c>
      <c r="AI1684">
        <v>-0.25191999999999998</v>
      </c>
      <c r="AJ1684">
        <v>-0.28710599999999997</v>
      </c>
      <c r="AK1684">
        <v>999</v>
      </c>
      <c r="AO1684" t="s">
        <v>9048</v>
      </c>
    </row>
    <row r="1685" spans="1:41" x14ac:dyDescent="0.45">
      <c r="A1685" t="s">
        <v>7584</v>
      </c>
      <c r="B1685" t="s">
        <v>31</v>
      </c>
      <c r="C1685">
        <v>2</v>
      </c>
      <c r="D1685">
        <v>3</v>
      </c>
      <c r="F1685">
        <v>5</v>
      </c>
      <c r="G1685">
        <v>36</v>
      </c>
      <c r="H1685">
        <v>0</v>
      </c>
      <c r="K1685">
        <v>45</v>
      </c>
      <c r="L1685">
        <v>206</v>
      </c>
      <c r="M1685">
        <v>42</v>
      </c>
      <c r="N1685">
        <v>27</v>
      </c>
      <c r="O1685">
        <v>25</v>
      </c>
      <c r="P1685">
        <v>6</v>
      </c>
      <c r="Q1685">
        <v>30</v>
      </c>
      <c r="R1685">
        <v>0</v>
      </c>
      <c r="S1685">
        <v>2</v>
      </c>
      <c r="T1685">
        <v>45</v>
      </c>
      <c r="U1685">
        <v>9</v>
      </c>
      <c r="V1685">
        <v>6</v>
      </c>
      <c r="W1685">
        <v>1.5</v>
      </c>
      <c r="X1685">
        <v>1.2</v>
      </c>
      <c r="Y1685">
        <v>0.218447</v>
      </c>
      <c r="Z1685">
        <v>0.14563100000000001</v>
      </c>
      <c r="AA1685">
        <v>7.2815522551536505E-2</v>
      </c>
      <c r="AB1685">
        <v>0.24137900000000001</v>
      </c>
      <c r="AC1685">
        <v>1.6</v>
      </c>
      <c r="AD1685">
        <v>0.29268300000000003</v>
      </c>
      <c r="AE1685">
        <v>0.70754700000000004</v>
      </c>
      <c r="AH1685">
        <v>5.1217100000000002</v>
      </c>
      <c r="AI1685">
        <v>-0.25192999999999999</v>
      </c>
      <c r="AJ1685">
        <v>-0.237709</v>
      </c>
      <c r="AK1685">
        <v>999</v>
      </c>
      <c r="AO1685">
        <v>26259</v>
      </c>
    </row>
    <row r="1686" spans="1:41" x14ac:dyDescent="0.45">
      <c r="A1686" t="s">
        <v>9049</v>
      </c>
      <c r="B1686" t="s">
        <v>42</v>
      </c>
      <c r="C1686">
        <v>2</v>
      </c>
      <c r="D1686">
        <v>4</v>
      </c>
      <c r="F1686">
        <v>5.2631600000000001</v>
      </c>
      <c r="G1686">
        <v>38</v>
      </c>
      <c r="H1686">
        <v>2</v>
      </c>
      <c r="K1686">
        <v>51.3</v>
      </c>
      <c r="L1686">
        <v>241</v>
      </c>
      <c r="M1686">
        <v>45</v>
      </c>
      <c r="N1686">
        <v>32</v>
      </c>
      <c r="O1686">
        <v>30</v>
      </c>
      <c r="P1686">
        <v>7</v>
      </c>
      <c r="Q1686">
        <v>37</v>
      </c>
      <c r="R1686">
        <v>1</v>
      </c>
      <c r="S1686">
        <v>7</v>
      </c>
      <c r="T1686">
        <v>58</v>
      </c>
      <c r="U1686">
        <v>10.1754</v>
      </c>
      <c r="V1686">
        <v>6.4912299999999998</v>
      </c>
      <c r="W1686">
        <v>1.5675699999999999</v>
      </c>
      <c r="X1686">
        <v>1.22807</v>
      </c>
      <c r="Y1686">
        <v>0.24066399999999999</v>
      </c>
      <c r="Z1686">
        <v>0.153527</v>
      </c>
      <c r="AA1686">
        <v>8.7136924266815102E-2</v>
      </c>
      <c r="AB1686">
        <v>0.22842599999999999</v>
      </c>
      <c r="AC1686">
        <v>1.5984400000000001</v>
      </c>
      <c r="AD1686">
        <v>0.287879</v>
      </c>
      <c r="AE1686">
        <v>0.69252100000000005</v>
      </c>
      <c r="AH1686">
        <v>5.3408100000000003</v>
      </c>
      <c r="AI1686">
        <v>-0.25298199999999998</v>
      </c>
      <c r="AJ1686">
        <v>-0.24965300000000001</v>
      </c>
      <c r="AK1686">
        <v>999</v>
      </c>
      <c r="AO1686">
        <v>24681</v>
      </c>
    </row>
    <row r="1687" spans="1:41" x14ac:dyDescent="0.45">
      <c r="A1687" t="s">
        <v>9050</v>
      </c>
      <c r="C1687">
        <v>2</v>
      </c>
      <c r="D1687">
        <v>3</v>
      </c>
      <c r="F1687">
        <v>6.3</v>
      </c>
      <c r="G1687">
        <v>21</v>
      </c>
      <c r="H1687">
        <v>6</v>
      </c>
      <c r="K1687">
        <v>40</v>
      </c>
      <c r="L1687">
        <v>192</v>
      </c>
      <c r="M1687">
        <v>41</v>
      </c>
      <c r="N1687">
        <v>30</v>
      </c>
      <c r="O1687">
        <v>28</v>
      </c>
      <c r="P1687">
        <v>6</v>
      </c>
      <c r="Q1687">
        <v>29</v>
      </c>
      <c r="R1687">
        <v>0</v>
      </c>
      <c r="S1687">
        <v>4</v>
      </c>
      <c r="T1687">
        <v>33</v>
      </c>
      <c r="U1687">
        <v>7.4249999999999998</v>
      </c>
      <c r="V1687">
        <v>6.5250000000000004</v>
      </c>
      <c r="W1687">
        <v>1.1379300000000001</v>
      </c>
      <c r="X1687">
        <v>1.35</v>
      </c>
      <c r="Y1687">
        <v>0.171875</v>
      </c>
      <c r="Z1687">
        <v>0.15104200000000001</v>
      </c>
      <c r="AA1687">
        <v>2.0833328366279599E-2</v>
      </c>
      <c r="AB1687">
        <v>0.25786199999999998</v>
      </c>
      <c r="AC1687">
        <v>1.75</v>
      </c>
      <c r="AD1687">
        <v>0.29166700000000001</v>
      </c>
      <c r="AE1687">
        <v>0.64935100000000001</v>
      </c>
      <c r="AH1687">
        <v>6.0300399999999996</v>
      </c>
      <c r="AI1687">
        <v>-0.25417000000000001</v>
      </c>
      <c r="AJ1687">
        <v>-0.47593800000000003</v>
      </c>
      <c r="AK1687">
        <v>999</v>
      </c>
      <c r="AO1687" t="s">
        <v>9051</v>
      </c>
    </row>
    <row r="1688" spans="1:41" x14ac:dyDescent="0.45">
      <c r="A1688" t="s">
        <v>9052</v>
      </c>
      <c r="B1688" t="s">
        <v>46</v>
      </c>
      <c r="C1688">
        <v>1</v>
      </c>
      <c r="D1688">
        <v>1</v>
      </c>
      <c r="F1688">
        <v>5.60311</v>
      </c>
      <c r="G1688">
        <v>23</v>
      </c>
      <c r="H1688">
        <v>1</v>
      </c>
      <c r="K1688">
        <v>25.7</v>
      </c>
      <c r="L1688">
        <v>118</v>
      </c>
      <c r="M1688">
        <v>27</v>
      </c>
      <c r="N1688">
        <v>17</v>
      </c>
      <c r="O1688">
        <v>16</v>
      </c>
      <c r="P1688">
        <v>4</v>
      </c>
      <c r="Q1688">
        <v>14</v>
      </c>
      <c r="R1688">
        <v>0</v>
      </c>
      <c r="S1688">
        <v>2</v>
      </c>
      <c r="T1688">
        <v>17</v>
      </c>
      <c r="U1688">
        <v>5.9533100000000001</v>
      </c>
      <c r="V1688">
        <v>4.9027200000000004</v>
      </c>
      <c r="W1688">
        <v>1.2142900000000001</v>
      </c>
      <c r="X1688">
        <v>1.4007799999999999</v>
      </c>
      <c r="Y1688">
        <v>0.144068</v>
      </c>
      <c r="Z1688">
        <v>0.118644</v>
      </c>
      <c r="AA1688">
        <v>2.5423727929592101E-2</v>
      </c>
      <c r="AB1688">
        <v>0.264706</v>
      </c>
      <c r="AC1688">
        <v>1.5953299999999999</v>
      </c>
      <c r="AD1688">
        <v>0.28395100000000001</v>
      </c>
      <c r="AE1688">
        <v>0.67796599999999996</v>
      </c>
      <c r="AH1688">
        <v>5.8231299999999999</v>
      </c>
      <c r="AI1688">
        <v>-0.25448599999999999</v>
      </c>
      <c r="AJ1688">
        <v>-0.26820899999999998</v>
      </c>
      <c r="AK1688">
        <v>999</v>
      </c>
      <c r="AO1688" t="s">
        <v>9053</v>
      </c>
    </row>
    <row r="1689" spans="1:41" x14ac:dyDescent="0.45">
      <c r="A1689" t="s">
        <v>9054</v>
      </c>
      <c r="B1689" t="s">
        <v>46</v>
      </c>
      <c r="C1689">
        <v>2</v>
      </c>
      <c r="D1689">
        <v>2</v>
      </c>
      <c r="F1689">
        <v>5.2348999999999997</v>
      </c>
      <c r="G1689">
        <v>41</v>
      </c>
      <c r="H1689">
        <v>1</v>
      </c>
      <c r="K1689">
        <v>44.7</v>
      </c>
      <c r="L1689">
        <v>210</v>
      </c>
      <c r="M1689">
        <v>36</v>
      </c>
      <c r="N1689">
        <v>28</v>
      </c>
      <c r="O1689">
        <v>26</v>
      </c>
      <c r="P1689">
        <v>6</v>
      </c>
      <c r="Q1689">
        <v>36</v>
      </c>
      <c r="R1689">
        <v>0</v>
      </c>
      <c r="S1689">
        <v>6</v>
      </c>
      <c r="T1689">
        <v>55</v>
      </c>
      <c r="U1689">
        <v>11.0738</v>
      </c>
      <c r="V1689">
        <v>7.2483199999999997</v>
      </c>
      <c r="W1689">
        <v>1.5277799999999999</v>
      </c>
      <c r="X1689">
        <v>1.2080500000000001</v>
      </c>
      <c r="Y1689">
        <v>0.261905</v>
      </c>
      <c r="Z1689">
        <v>0.171429</v>
      </c>
      <c r="AA1689">
        <v>9.0476199984550407E-2</v>
      </c>
      <c r="AB1689">
        <v>0.214286</v>
      </c>
      <c r="AC1689">
        <v>1.6107400000000001</v>
      </c>
      <c r="AD1689">
        <v>0.28037400000000001</v>
      </c>
      <c r="AE1689">
        <v>0.69182399999999999</v>
      </c>
      <c r="AH1689">
        <v>5.3579499999999998</v>
      </c>
      <c r="AI1689">
        <v>-0.25464399999999998</v>
      </c>
      <c r="AJ1689">
        <v>-0.34386899999999998</v>
      </c>
      <c r="AK1689">
        <v>999</v>
      </c>
      <c r="AO1689" t="s">
        <v>9055</v>
      </c>
    </row>
    <row r="1690" spans="1:41" x14ac:dyDescent="0.45">
      <c r="A1690" t="s">
        <v>7580</v>
      </c>
      <c r="B1690" t="s">
        <v>10</v>
      </c>
      <c r="C1690">
        <v>1</v>
      </c>
      <c r="D1690">
        <v>1</v>
      </c>
      <c r="F1690">
        <v>4.7368399999999999</v>
      </c>
      <c r="G1690">
        <v>35</v>
      </c>
      <c r="H1690">
        <v>0</v>
      </c>
      <c r="K1690">
        <v>38</v>
      </c>
      <c r="L1690">
        <v>174</v>
      </c>
      <c r="M1690">
        <v>37</v>
      </c>
      <c r="N1690">
        <v>21</v>
      </c>
      <c r="O1690">
        <v>20</v>
      </c>
      <c r="P1690">
        <v>6</v>
      </c>
      <c r="Q1690">
        <v>20</v>
      </c>
      <c r="R1690">
        <v>0</v>
      </c>
      <c r="S1690">
        <v>6</v>
      </c>
      <c r="T1690">
        <v>41</v>
      </c>
      <c r="U1690">
        <v>9.7105300000000003</v>
      </c>
      <c r="V1690">
        <v>4.7368399999999999</v>
      </c>
      <c r="W1690">
        <v>2.0499999999999998</v>
      </c>
      <c r="X1690">
        <v>1.4210499999999999</v>
      </c>
      <c r="Y1690">
        <v>0.23563200000000001</v>
      </c>
      <c r="Z1690">
        <v>0.114943</v>
      </c>
      <c r="AA1690">
        <v>0.120689652860164</v>
      </c>
      <c r="AB1690">
        <v>0.25</v>
      </c>
      <c r="AC1690">
        <v>1.5</v>
      </c>
      <c r="AD1690">
        <v>0.30693100000000001</v>
      </c>
      <c r="AE1690">
        <v>0.74074099999999998</v>
      </c>
      <c r="AH1690">
        <v>5.2024100000000004</v>
      </c>
      <c r="AI1690">
        <v>-0.25518200000000002</v>
      </c>
      <c r="AJ1690">
        <v>-0.102593</v>
      </c>
      <c r="AK1690">
        <v>999</v>
      </c>
      <c r="AO1690">
        <v>18439</v>
      </c>
    </row>
    <row r="1691" spans="1:41" x14ac:dyDescent="0.45">
      <c r="A1691" t="s">
        <v>9056</v>
      </c>
      <c r="B1691" t="s">
        <v>76</v>
      </c>
      <c r="C1691">
        <v>2</v>
      </c>
      <c r="D1691">
        <v>5</v>
      </c>
      <c r="F1691">
        <v>5.3616999999999999</v>
      </c>
      <c r="G1691">
        <v>28</v>
      </c>
      <c r="H1691">
        <v>3</v>
      </c>
      <c r="K1691">
        <v>47</v>
      </c>
      <c r="L1691">
        <v>219</v>
      </c>
      <c r="M1691">
        <v>47</v>
      </c>
      <c r="N1691">
        <v>30</v>
      </c>
      <c r="O1691">
        <v>28</v>
      </c>
      <c r="P1691">
        <v>6</v>
      </c>
      <c r="Q1691">
        <v>29</v>
      </c>
      <c r="R1691">
        <v>0</v>
      </c>
      <c r="S1691">
        <v>5</v>
      </c>
      <c r="T1691">
        <v>37</v>
      </c>
      <c r="U1691">
        <v>7.0851100000000002</v>
      </c>
      <c r="V1691">
        <v>5.5531899999999998</v>
      </c>
      <c r="W1691">
        <v>1.27586</v>
      </c>
      <c r="X1691">
        <v>1.1489400000000001</v>
      </c>
      <c r="Y1691">
        <v>0.16894999999999999</v>
      </c>
      <c r="Z1691">
        <v>0.13242000000000001</v>
      </c>
      <c r="AA1691">
        <v>3.6529675126075703E-2</v>
      </c>
      <c r="AB1691">
        <v>0.254054</v>
      </c>
      <c r="AC1691">
        <v>1.6170199999999999</v>
      </c>
      <c r="AD1691">
        <v>0.28873199999999999</v>
      </c>
      <c r="AE1691">
        <v>0.68047299999999999</v>
      </c>
      <c r="AH1691">
        <v>5.5103600000000004</v>
      </c>
      <c r="AI1691">
        <v>-0.25555499999999998</v>
      </c>
      <c r="AJ1691">
        <v>-0.17766999999999999</v>
      </c>
      <c r="AK1691">
        <v>999</v>
      </c>
      <c r="AO1691" t="s">
        <v>9057</v>
      </c>
    </row>
    <row r="1692" spans="1:41" x14ac:dyDescent="0.45">
      <c r="A1692" t="s">
        <v>9058</v>
      </c>
      <c r="C1692">
        <v>2</v>
      </c>
      <c r="D1692">
        <v>4</v>
      </c>
      <c r="F1692">
        <v>5.0192300000000003</v>
      </c>
      <c r="G1692">
        <v>27</v>
      </c>
      <c r="H1692">
        <v>5</v>
      </c>
      <c r="K1692">
        <v>52</v>
      </c>
      <c r="L1692">
        <v>241</v>
      </c>
      <c r="M1692">
        <v>53</v>
      </c>
      <c r="N1692">
        <v>31</v>
      </c>
      <c r="O1692">
        <v>29</v>
      </c>
      <c r="P1692">
        <v>7</v>
      </c>
      <c r="Q1692">
        <v>33</v>
      </c>
      <c r="R1692">
        <v>0</v>
      </c>
      <c r="S1692">
        <v>2</v>
      </c>
      <c r="T1692">
        <v>42</v>
      </c>
      <c r="U1692">
        <v>7.2692300000000003</v>
      </c>
      <c r="V1692">
        <v>5.7115400000000003</v>
      </c>
      <c r="W1692">
        <v>1.2727299999999999</v>
      </c>
      <c r="X1692">
        <v>1.2115400000000001</v>
      </c>
      <c r="Y1692">
        <v>0.17427400000000001</v>
      </c>
      <c r="Z1692">
        <v>0.136929</v>
      </c>
      <c r="AA1692">
        <v>3.7344396114349303E-2</v>
      </c>
      <c r="AB1692">
        <v>0.25728200000000001</v>
      </c>
      <c r="AC1692">
        <v>1.65385</v>
      </c>
      <c r="AD1692">
        <v>0.29299399999999998</v>
      </c>
      <c r="AE1692">
        <v>0.72178500000000001</v>
      </c>
      <c r="AH1692">
        <v>5.4088900000000004</v>
      </c>
      <c r="AI1692">
        <v>-0.255886</v>
      </c>
      <c r="AJ1692">
        <v>-6.9871000000000003E-2</v>
      </c>
      <c r="AK1692">
        <v>999</v>
      </c>
      <c r="AO1692" t="s">
        <v>9059</v>
      </c>
    </row>
    <row r="1693" spans="1:41" x14ac:dyDescent="0.45">
      <c r="A1693" t="s">
        <v>9060</v>
      </c>
      <c r="C1693">
        <v>3</v>
      </c>
      <c r="D1693">
        <v>4</v>
      </c>
      <c r="F1693">
        <v>4.7899200000000004</v>
      </c>
      <c r="G1693">
        <v>35</v>
      </c>
      <c r="H1693">
        <v>0</v>
      </c>
      <c r="K1693">
        <v>35.700000000000003</v>
      </c>
      <c r="L1693">
        <v>165</v>
      </c>
      <c r="M1693">
        <v>33</v>
      </c>
      <c r="N1693">
        <v>20</v>
      </c>
      <c r="O1693">
        <v>19</v>
      </c>
      <c r="P1693">
        <v>5</v>
      </c>
      <c r="Q1693">
        <v>25</v>
      </c>
      <c r="R1693">
        <v>3</v>
      </c>
      <c r="S1693">
        <v>1</v>
      </c>
      <c r="T1693">
        <v>36</v>
      </c>
      <c r="U1693">
        <v>9.0756300000000003</v>
      </c>
      <c r="V1693">
        <v>6.3025200000000003</v>
      </c>
      <c r="W1693">
        <v>1.44</v>
      </c>
      <c r="X1693">
        <v>1.2605</v>
      </c>
      <c r="Y1693">
        <v>0.21818199999999999</v>
      </c>
      <c r="Z1693">
        <v>0.15151500000000001</v>
      </c>
      <c r="AA1693">
        <v>6.6666662693023598E-2</v>
      </c>
      <c r="AB1693">
        <v>0.23741000000000001</v>
      </c>
      <c r="AC1693">
        <v>1.6246499999999999</v>
      </c>
      <c r="AD1693">
        <v>0.28571400000000002</v>
      </c>
      <c r="AE1693">
        <v>0.74509800000000004</v>
      </c>
      <c r="AH1693">
        <v>5.2438399999999996</v>
      </c>
      <c r="AI1693">
        <v>-0.25591900000000001</v>
      </c>
      <c r="AJ1693">
        <v>-0.139013</v>
      </c>
      <c r="AK1693">
        <v>999</v>
      </c>
      <c r="AO1693">
        <v>21092</v>
      </c>
    </row>
    <row r="1694" spans="1:41" x14ac:dyDescent="0.45">
      <c r="A1694" t="s">
        <v>9061</v>
      </c>
      <c r="B1694" t="s">
        <v>18</v>
      </c>
      <c r="C1694">
        <v>2</v>
      </c>
      <c r="D1694">
        <v>3</v>
      </c>
      <c r="F1694">
        <v>4.9285699999999997</v>
      </c>
      <c r="G1694">
        <v>37</v>
      </c>
      <c r="H1694">
        <v>0</v>
      </c>
      <c r="K1694">
        <v>42</v>
      </c>
      <c r="L1694">
        <v>193</v>
      </c>
      <c r="M1694">
        <v>40</v>
      </c>
      <c r="N1694">
        <v>25</v>
      </c>
      <c r="O1694">
        <v>23</v>
      </c>
      <c r="P1694">
        <v>5</v>
      </c>
      <c r="Q1694">
        <v>28</v>
      </c>
      <c r="R1694">
        <v>0</v>
      </c>
      <c r="S1694">
        <v>2</v>
      </c>
      <c r="T1694">
        <v>40</v>
      </c>
      <c r="U1694">
        <v>8.5714299999999994</v>
      </c>
      <c r="V1694">
        <v>6</v>
      </c>
      <c r="W1694">
        <v>1.4285699999999999</v>
      </c>
      <c r="X1694">
        <v>1.0714300000000001</v>
      </c>
      <c r="Y1694">
        <v>0.20725399999999999</v>
      </c>
      <c r="Z1694">
        <v>0.14507800000000001</v>
      </c>
      <c r="AA1694">
        <v>6.2176167964935303E-2</v>
      </c>
      <c r="AB1694">
        <v>0.24539900000000001</v>
      </c>
      <c r="AC1694">
        <v>1.6190500000000001</v>
      </c>
      <c r="AD1694">
        <v>0.29660999999999998</v>
      </c>
      <c r="AE1694">
        <v>0.70491800000000004</v>
      </c>
      <c r="AH1694">
        <v>5.0407500000000001</v>
      </c>
      <c r="AI1694">
        <v>-0.25683</v>
      </c>
      <c r="AJ1694">
        <v>-0.17238400000000001</v>
      </c>
      <c r="AK1694">
        <v>999</v>
      </c>
      <c r="AO1694" t="s">
        <v>9062</v>
      </c>
    </row>
    <row r="1695" spans="1:41" x14ac:dyDescent="0.45">
      <c r="A1695" t="s">
        <v>9063</v>
      </c>
      <c r="C1695">
        <v>2</v>
      </c>
      <c r="D1695">
        <v>3</v>
      </c>
      <c r="F1695">
        <v>4.9723800000000002</v>
      </c>
      <c r="G1695">
        <v>55</v>
      </c>
      <c r="H1695">
        <v>0</v>
      </c>
      <c r="K1695">
        <v>54.3</v>
      </c>
      <c r="L1695">
        <v>247</v>
      </c>
      <c r="M1695">
        <v>59</v>
      </c>
      <c r="N1695">
        <v>32</v>
      </c>
      <c r="O1695">
        <v>30</v>
      </c>
      <c r="P1695">
        <v>7</v>
      </c>
      <c r="Q1695">
        <v>25</v>
      </c>
      <c r="R1695">
        <v>1</v>
      </c>
      <c r="S1695">
        <v>3</v>
      </c>
      <c r="T1695">
        <v>39</v>
      </c>
      <c r="U1695">
        <v>6.4640899999999997</v>
      </c>
      <c r="V1695">
        <v>4.1436500000000001</v>
      </c>
      <c r="W1695">
        <v>1.56</v>
      </c>
      <c r="X1695">
        <v>1.16022</v>
      </c>
      <c r="Y1695">
        <v>0.15789500000000001</v>
      </c>
      <c r="Z1695">
        <v>0.101215</v>
      </c>
      <c r="AA1695">
        <v>5.6680157780647202E-2</v>
      </c>
      <c r="AB1695">
        <v>0.26940599999999998</v>
      </c>
      <c r="AC1695">
        <v>1.5469599999999999</v>
      </c>
      <c r="AD1695">
        <v>0.30057800000000001</v>
      </c>
      <c r="AE1695">
        <v>0.70080900000000002</v>
      </c>
      <c r="AH1695">
        <v>5.0414099999999999</v>
      </c>
      <c r="AI1695">
        <v>-0.25698799999999999</v>
      </c>
      <c r="AJ1695">
        <v>-0.23006199999999999</v>
      </c>
      <c r="AK1695">
        <v>999</v>
      </c>
      <c r="AO1695">
        <v>10337</v>
      </c>
    </row>
    <row r="1696" spans="1:41" x14ac:dyDescent="0.45">
      <c r="A1696" t="s">
        <v>9064</v>
      </c>
      <c r="C1696">
        <v>2</v>
      </c>
      <c r="D1696">
        <v>4</v>
      </c>
      <c r="F1696">
        <v>5.3377299999999996</v>
      </c>
      <c r="G1696">
        <v>19</v>
      </c>
      <c r="H1696">
        <v>10</v>
      </c>
      <c r="K1696">
        <v>60.7</v>
      </c>
      <c r="L1696">
        <v>277</v>
      </c>
      <c r="M1696">
        <v>71</v>
      </c>
      <c r="N1696">
        <v>39</v>
      </c>
      <c r="O1696">
        <v>36</v>
      </c>
      <c r="P1696">
        <v>10</v>
      </c>
      <c r="Q1696">
        <v>26</v>
      </c>
      <c r="R1696">
        <v>0</v>
      </c>
      <c r="S1696">
        <v>2</v>
      </c>
      <c r="T1696">
        <v>36</v>
      </c>
      <c r="U1696">
        <v>5.3377299999999996</v>
      </c>
      <c r="V1696">
        <v>3.8550200000000001</v>
      </c>
      <c r="W1696">
        <v>1.38462</v>
      </c>
      <c r="X1696">
        <v>1.4826999999999999</v>
      </c>
      <c r="Y1696">
        <v>0.129964</v>
      </c>
      <c r="Z1696">
        <v>9.3862799999999996E-2</v>
      </c>
      <c r="AA1696">
        <v>3.6101087927818298E-2</v>
      </c>
      <c r="AB1696">
        <v>0.28514099999999998</v>
      </c>
      <c r="AC1696">
        <v>1.59802</v>
      </c>
      <c r="AD1696">
        <v>0.30049300000000001</v>
      </c>
      <c r="AE1696">
        <v>0.69879500000000005</v>
      </c>
      <c r="AH1696">
        <v>5.5944099999999999</v>
      </c>
      <c r="AI1696">
        <v>-0.25895499999999999</v>
      </c>
      <c r="AJ1696">
        <v>-0.24146300000000001</v>
      </c>
      <c r="AK1696">
        <v>999</v>
      </c>
      <c r="AO1696">
        <v>8004</v>
      </c>
    </row>
    <row r="1697" spans="1:41" x14ac:dyDescent="0.45">
      <c r="A1697" t="s">
        <v>7565</v>
      </c>
      <c r="B1697" t="s">
        <v>42</v>
      </c>
      <c r="C1697">
        <v>1</v>
      </c>
      <c r="D1697">
        <v>2</v>
      </c>
      <c r="F1697">
        <v>4.9736799999999999</v>
      </c>
      <c r="G1697">
        <v>47</v>
      </c>
      <c r="H1697">
        <v>0</v>
      </c>
      <c r="K1697">
        <v>38</v>
      </c>
      <c r="L1697">
        <v>169</v>
      </c>
      <c r="M1697">
        <v>34</v>
      </c>
      <c r="N1697">
        <v>22</v>
      </c>
      <c r="O1697">
        <v>21</v>
      </c>
      <c r="P1697">
        <v>6</v>
      </c>
      <c r="Q1697">
        <v>24</v>
      </c>
      <c r="R1697">
        <v>1</v>
      </c>
      <c r="S1697">
        <v>2</v>
      </c>
      <c r="T1697">
        <v>44</v>
      </c>
      <c r="U1697">
        <v>10.421099999999999</v>
      </c>
      <c r="V1697">
        <v>5.6842100000000002</v>
      </c>
      <c r="W1697">
        <v>1.8333299999999999</v>
      </c>
      <c r="X1697">
        <v>1.4210499999999999</v>
      </c>
      <c r="Y1697">
        <v>0.260355</v>
      </c>
      <c r="Z1697">
        <v>0.142012</v>
      </c>
      <c r="AA1697">
        <v>0.11834318935871101</v>
      </c>
      <c r="AB1697">
        <v>0.237762</v>
      </c>
      <c r="AC1697">
        <v>1.5263199999999999</v>
      </c>
      <c r="AD1697">
        <v>0.30107499999999998</v>
      </c>
      <c r="AE1697">
        <v>0.72580599999999995</v>
      </c>
      <c r="AH1697">
        <v>5.0445099999999998</v>
      </c>
      <c r="AI1697">
        <v>-0.26253300000000002</v>
      </c>
      <c r="AJ1697">
        <v>-0.18659700000000001</v>
      </c>
      <c r="AK1697">
        <v>999</v>
      </c>
      <c r="AO1697">
        <v>14375</v>
      </c>
    </row>
    <row r="1698" spans="1:41" x14ac:dyDescent="0.45">
      <c r="A1698" t="s">
        <v>9065</v>
      </c>
      <c r="B1698" t="s">
        <v>104</v>
      </c>
      <c r="C1698">
        <v>4</v>
      </c>
      <c r="D1698">
        <v>6</v>
      </c>
      <c r="F1698">
        <v>5.04</v>
      </c>
      <c r="G1698">
        <v>41</v>
      </c>
      <c r="H1698">
        <v>0</v>
      </c>
      <c r="K1698">
        <v>50</v>
      </c>
      <c r="L1698">
        <v>223</v>
      </c>
      <c r="M1698">
        <v>49</v>
      </c>
      <c r="N1698">
        <v>30</v>
      </c>
      <c r="O1698">
        <v>28</v>
      </c>
      <c r="P1698">
        <v>7</v>
      </c>
      <c r="Q1698">
        <v>22</v>
      </c>
      <c r="R1698">
        <v>0</v>
      </c>
      <c r="S1698">
        <v>7</v>
      </c>
      <c r="T1698">
        <v>40</v>
      </c>
      <c r="U1698">
        <v>7.2</v>
      </c>
      <c r="V1698">
        <v>3.96</v>
      </c>
      <c r="W1698">
        <v>1.8181799999999999</v>
      </c>
      <c r="X1698">
        <v>1.26</v>
      </c>
      <c r="Y1698">
        <v>0.179372</v>
      </c>
      <c r="Z1698">
        <v>9.8654699999999998E-2</v>
      </c>
      <c r="AA1698">
        <v>8.0717481672763797E-2</v>
      </c>
      <c r="AB1698">
        <v>0.252577</v>
      </c>
      <c r="AC1698">
        <v>1.42</v>
      </c>
      <c r="AD1698">
        <v>0.28571400000000002</v>
      </c>
      <c r="AE1698">
        <v>0.66993499999999995</v>
      </c>
      <c r="AH1698">
        <v>5.2150400000000001</v>
      </c>
      <c r="AI1698">
        <v>-0.26441900000000002</v>
      </c>
      <c r="AJ1698">
        <v>-0.22358700000000001</v>
      </c>
      <c r="AK1698">
        <v>999</v>
      </c>
      <c r="AO1698" t="s">
        <v>9066</v>
      </c>
    </row>
    <row r="1699" spans="1:41" x14ac:dyDescent="0.45">
      <c r="A1699" t="s">
        <v>9067</v>
      </c>
      <c r="B1699" t="s">
        <v>39</v>
      </c>
      <c r="C1699">
        <v>1</v>
      </c>
      <c r="D1699">
        <v>2</v>
      </c>
      <c r="F1699">
        <v>5.1428599999999998</v>
      </c>
      <c r="G1699">
        <v>31</v>
      </c>
      <c r="H1699">
        <v>1</v>
      </c>
      <c r="K1699">
        <v>49</v>
      </c>
      <c r="L1699">
        <v>226</v>
      </c>
      <c r="M1699">
        <v>51</v>
      </c>
      <c r="N1699">
        <v>30</v>
      </c>
      <c r="O1699">
        <v>28</v>
      </c>
      <c r="P1699">
        <v>6</v>
      </c>
      <c r="Q1699">
        <v>26</v>
      </c>
      <c r="R1699">
        <v>1</v>
      </c>
      <c r="S1699">
        <v>4</v>
      </c>
      <c r="T1699">
        <v>38</v>
      </c>
      <c r="U1699">
        <v>6.97959</v>
      </c>
      <c r="V1699">
        <v>4.7755099999999997</v>
      </c>
      <c r="W1699">
        <v>1.4615400000000001</v>
      </c>
      <c r="X1699">
        <v>1.1020399999999999</v>
      </c>
      <c r="Y1699">
        <v>0.16814200000000001</v>
      </c>
      <c r="Z1699">
        <v>0.11504399999999999</v>
      </c>
      <c r="AA1699">
        <v>5.30973374843597E-2</v>
      </c>
      <c r="AB1699">
        <v>0.26020399999999999</v>
      </c>
      <c r="AC1699">
        <v>1.5714300000000001</v>
      </c>
      <c r="AD1699">
        <v>0.29605300000000001</v>
      </c>
      <c r="AE1699">
        <v>0.68513100000000005</v>
      </c>
      <c r="AH1699">
        <v>5.1325900000000004</v>
      </c>
      <c r="AI1699">
        <v>-0.26534099999999999</v>
      </c>
      <c r="AJ1699">
        <v>-0.26588699999999998</v>
      </c>
      <c r="AK1699">
        <v>999</v>
      </c>
      <c r="AO1699" t="s">
        <v>9068</v>
      </c>
    </row>
    <row r="1700" spans="1:41" x14ac:dyDescent="0.45">
      <c r="A1700" t="s">
        <v>9069</v>
      </c>
      <c r="B1700" t="s">
        <v>21</v>
      </c>
      <c r="C1700">
        <v>2</v>
      </c>
      <c r="D1700">
        <v>3</v>
      </c>
      <c r="F1700">
        <v>4.9285699999999997</v>
      </c>
      <c r="G1700">
        <v>28</v>
      </c>
      <c r="H1700">
        <v>0</v>
      </c>
      <c r="K1700">
        <v>42</v>
      </c>
      <c r="L1700">
        <v>185</v>
      </c>
      <c r="M1700">
        <v>43</v>
      </c>
      <c r="N1700">
        <v>25</v>
      </c>
      <c r="O1700">
        <v>23</v>
      </c>
      <c r="P1700">
        <v>6</v>
      </c>
      <c r="Q1700">
        <v>17</v>
      </c>
      <c r="R1700">
        <v>0</v>
      </c>
      <c r="S1700">
        <v>2</v>
      </c>
      <c r="T1700">
        <v>30</v>
      </c>
      <c r="U1700">
        <v>6.4285699999999997</v>
      </c>
      <c r="V1700">
        <v>3.6428600000000002</v>
      </c>
      <c r="W1700">
        <v>1.76471</v>
      </c>
      <c r="X1700">
        <v>1.2857099999999999</v>
      </c>
      <c r="Y1700">
        <v>0.162162</v>
      </c>
      <c r="Z1700">
        <v>9.1891899999999999E-2</v>
      </c>
      <c r="AA1700">
        <v>7.0270262658595997E-2</v>
      </c>
      <c r="AB1700">
        <v>0.25903599999999999</v>
      </c>
      <c r="AC1700">
        <v>1.4285699999999999</v>
      </c>
      <c r="AD1700">
        <v>0.28461500000000001</v>
      </c>
      <c r="AE1700">
        <v>0.67829499999999998</v>
      </c>
      <c r="AH1700">
        <v>5.0407500000000001</v>
      </c>
      <c r="AI1700">
        <v>-0.26550699999999999</v>
      </c>
      <c r="AJ1700">
        <v>-0.282001</v>
      </c>
      <c r="AK1700">
        <v>999</v>
      </c>
      <c r="AO1700" t="s">
        <v>9070</v>
      </c>
    </row>
    <row r="1701" spans="1:41" x14ac:dyDescent="0.45">
      <c r="A1701" t="s">
        <v>9071</v>
      </c>
      <c r="C1701">
        <v>3</v>
      </c>
      <c r="D1701">
        <v>6</v>
      </c>
      <c r="F1701">
        <v>5.5714300000000003</v>
      </c>
      <c r="G1701">
        <v>20</v>
      </c>
      <c r="H1701">
        <v>8</v>
      </c>
      <c r="K1701">
        <v>63</v>
      </c>
      <c r="L1701">
        <v>295</v>
      </c>
      <c r="M1701">
        <v>68</v>
      </c>
      <c r="N1701">
        <v>42</v>
      </c>
      <c r="O1701">
        <v>39</v>
      </c>
      <c r="P1701">
        <v>8</v>
      </c>
      <c r="Q1701">
        <v>33</v>
      </c>
      <c r="R1701">
        <v>0</v>
      </c>
      <c r="S1701">
        <v>11</v>
      </c>
      <c r="T1701">
        <v>41</v>
      </c>
      <c r="U1701">
        <v>5.8571400000000002</v>
      </c>
      <c r="V1701">
        <v>4.7142900000000001</v>
      </c>
      <c r="W1701">
        <v>1.2424200000000001</v>
      </c>
      <c r="X1701">
        <v>1.14286</v>
      </c>
      <c r="Y1701">
        <v>0.138983</v>
      </c>
      <c r="Z1701">
        <v>0.11186400000000001</v>
      </c>
      <c r="AA1701">
        <v>2.7118645608425099E-2</v>
      </c>
      <c r="AB1701">
        <v>0.27091599999999999</v>
      </c>
      <c r="AC1701">
        <v>1.60317</v>
      </c>
      <c r="AD1701">
        <v>0.29703000000000002</v>
      </c>
      <c r="AE1701">
        <v>0.65701600000000004</v>
      </c>
      <c r="AH1701">
        <v>5.6994800000000003</v>
      </c>
      <c r="AI1701">
        <v>-0.2681</v>
      </c>
      <c r="AJ1701">
        <v>-0.18507599999999999</v>
      </c>
      <c r="AK1701">
        <v>999</v>
      </c>
      <c r="AO1701" t="s">
        <v>9072</v>
      </c>
    </row>
    <row r="1702" spans="1:41" x14ac:dyDescent="0.45">
      <c r="A1702" t="s">
        <v>9073</v>
      </c>
      <c r="B1702" t="s">
        <v>82</v>
      </c>
      <c r="C1702">
        <v>2</v>
      </c>
      <c r="D1702">
        <v>2</v>
      </c>
      <c r="F1702">
        <v>4.5308900000000003</v>
      </c>
      <c r="G1702">
        <v>41</v>
      </c>
      <c r="H1702">
        <v>0</v>
      </c>
      <c r="K1702">
        <v>43.7</v>
      </c>
      <c r="L1702">
        <v>190</v>
      </c>
      <c r="M1702">
        <v>43</v>
      </c>
      <c r="N1702">
        <v>24</v>
      </c>
      <c r="O1702">
        <v>22</v>
      </c>
      <c r="P1702">
        <v>6</v>
      </c>
      <c r="Q1702">
        <v>19</v>
      </c>
      <c r="R1702">
        <v>1</v>
      </c>
      <c r="S1702">
        <v>2</v>
      </c>
      <c r="T1702">
        <v>33</v>
      </c>
      <c r="U1702">
        <v>6.7963399999999998</v>
      </c>
      <c r="V1702">
        <v>3.9130400000000001</v>
      </c>
      <c r="W1702">
        <v>1.7368399999999999</v>
      </c>
      <c r="X1702">
        <v>1.2357</v>
      </c>
      <c r="Y1702">
        <v>0.17368400000000001</v>
      </c>
      <c r="Z1702">
        <v>0.1</v>
      </c>
      <c r="AA1702">
        <v>7.36842080950737E-2</v>
      </c>
      <c r="AB1702">
        <v>0.254438</v>
      </c>
      <c r="AC1702">
        <v>1.41876</v>
      </c>
      <c r="AD1702">
        <v>0.28461500000000001</v>
      </c>
      <c r="AE1702">
        <v>0.708955</v>
      </c>
      <c r="AH1702">
        <v>4.9712899999999998</v>
      </c>
      <c r="AI1702">
        <v>-0.26916600000000002</v>
      </c>
      <c r="AJ1702">
        <v>-0.13989399999999999</v>
      </c>
      <c r="AK1702">
        <v>999</v>
      </c>
      <c r="AO1702">
        <v>13707</v>
      </c>
    </row>
    <row r="1703" spans="1:41" x14ac:dyDescent="0.45">
      <c r="A1703" t="s">
        <v>9074</v>
      </c>
      <c r="B1703" t="s">
        <v>70</v>
      </c>
      <c r="C1703">
        <v>2</v>
      </c>
      <c r="D1703">
        <v>3</v>
      </c>
      <c r="F1703">
        <v>4.9591799999999999</v>
      </c>
      <c r="G1703">
        <v>28</v>
      </c>
      <c r="H1703">
        <v>2</v>
      </c>
      <c r="K1703">
        <v>49</v>
      </c>
      <c r="L1703">
        <v>225</v>
      </c>
      <c r="M1703">
        <v>50</v>
      </c>
      <c r="N1703">
        <v>29</v>
      </c>
      <c r="O1703">
        <v>27</v>
      </c>
      <c r="P1703">
        <v>6</v>
      </c>
      <c r="Q1703">
        <v>26</v>
      </c>
      <c r="R1703">
        <v>0</v>
      </c>
      <c r="S1703">
        <v>5</v>
      </c>
      <c r="T1703">
        <v>39</v>
      </c>
      <c r="U1703">
        <v>7.1632699999999998</v>
      </c>
      <c r="V1703">
        <v>4.7755099999999997</v>
      </c>
      <c r="W1703">
        <v>1.5</v>
      </c>
      <c r="X1703">
        <v>1.1020399999999999</v>
      </c>
      <c r="Y1703">
        <v>0.17333299999999999</v>
      </c>
      <c r="Z1703">
        <v>0.11555600000000001</v>
      </c>
      <c r="AA1703">
        <v>5.7777777314185999E-2</v>
      </c>
      <c r="AB1703">
        <v>0.25773200000000002</v>
      </c>
      <c r="AC1703">
        <v>1.5510200000000001</v>
      </c>
      <c r="AD1703">
        <v>0.29530200000000001</v>
      </c>
      <c r="AE1703">
        <v>0.69526600000000005</v>
      </c>
      <c r="AH1703">
        <v>5.1529999999999996</v>
      </c>
      <c r="AI1703">
        <v>-0.26919199999999999</v>
      </c>
      <c r="AJ1703">
        <v>-0.24543999999999999</v>
      </c>
      <c r="AK1703">
        <v>999</v>
      </c>
      <c r="AO1703" t="s">
        <v>9075</v>
      </c>
    </row>
    <row r="1704" spans="1:41" x14ac:dyDescent="0.45">
      <c r="A1704" t="s">
        <v>6498</v>
      </c>
      <c r="B1704" t="s">
        <v>89</v>
      </c>
      <c r="C1704">
        <v>2</v>
      </c>
      <c r="D1704">
        <v>2</v>
      </c>
      <c r="F1704">
        <v>4.5</v>
      </c>
      <c r="G1704">
        <v>38</v>
      </c>
      <c r="H1704">
        <v>0</v>
      </c>
      <c r="K1704">
        <v>58</v>
      </c>
      <c r="L1704">
        <v>254</v>
      </c>
      <c r="M1704">
        <v>54</v>
      </c>
      <c r="N1704">
        <v>31</v>
      </c>
      <c r="O1704">
        <v>29</v>
      </c>
      <c r="P1704">
        <v>8</v>
      </c>
      <c r="Q1704">
        <v>27</v>
      </c>
      <c r="R1704">
        <v>0</v>
      </c>
      <c r="S1704">
        <v>3</v>
      </c>
      <c r="T1704">
        <v>53</v>
      </c>
      <c r="U1704">
        <v>8.2241400000000002</v>
      </c>
      <c r="V1704">
        <v>4.1896599999999999</v>
      </c>
      <c r="W1704">
        <v>1.96296</v>
      </c>
      <c r="X1704">
        <v>1.2413799999999999</v>
      </c>
      <c r="Y1704">
        <v>0.20866100000000001</v>
      </c>
      <c r="Z1704">
        <v>0.106299</v>
      </c>
      <c r="AA1704">
        <v>0.10236220806837</v>
      </c>
      <c r="AB1704">
        <v>0.24107100000000001</v>
      </c>
      <c r="AC1704">
        <v>1.39655</v>
      </c>
      <c r="AD1704">
        <v>0.28220899999999999</v>
      </c>
      <c r="AE1704">
        <v>0.71633199999999997</v>
      </c>
      <c r="AH1704">
        <v>4.7722800000000003</v>
      </c>
      <c r="AI1704">
        <v>-0.270536</v>
      </c>
      <c r="AJ1704">
        <v>-0.106238</v>
      </c>
      <c r="AK1704">
        <v>999</v>
      </c>
      <c r="AO1704" t="s">
        <v>6500</v>
      </c>
    </row>
    <row r="1705" spans="1:41" x14ac:dyDescent="0.45">
      <c r="A1705" t="s">
        <v>9076</v>
      </c>
      <c r="C1705">
        <v>3</v>
      </c>
      <c r="D1705">
        <v>4</v>
      </c>
      <c r="F1705">
        <v>5.0335599999999996</v>
      </c>
      <c r="G1705">
        <v>35</v>
      </c>
      <c r="H1705">
        <v>0</v>
      </c>
      <c r="K1705">
        <v>44.7</v>
      </c>
      <c r="L1705">
        <v>202</v>
      </c>
      <c r="M1705">
        <v>49</v>
      </c>
      <c r="N1705">
        <v>27</v>
      </c>
      <c r="O1705">
        <v>25</v>
      </c>
      <c r="P1705">
        <v>6</v>
      </c>
      <c r="Q1705">
        <v>18</v>
      </c>
      <c r="R1705">
        <v>2</v>
      </c>
      <c r="S1705">
        <v>3</v>
      </c>
      <c r="T1705">
        <v>25</v>
      </c>
      <c r="U1705">
        <v>5.0335599999999996</v>
      </c>
      <c r="V1705">
        <v>3.6241599999999998</v>
      </c>
      <c r="W1705">
        <v>1.38889</v>
      </c>
      <c r="X1705">
        <v>1.2080500000000001</v>
      </c>
      <c r="Y1705">
        <v>0.123762</v>
      </c>
      <c r="Z1705">
        <v>8.9108900000000005E-2</v>
      </c>
      <c r="AA1705">
        <v>3.4653462469577699E-2</v>
      </c>
      <c r="AB1705">
        <v>0.27071800000000001</v>
      </c>
      <c r="AC1705">
        <v>1.49888</v>
      </c>
      <c r="AD1705">
        <v>0.28666700000000001</v>
      </c>
      <c r="AE1705">
        <v>0.68259400000000003</v>
      </c>
      <c r="AH1705">
        <v>5.2908299999999997</v>
      </c>
      <c r="AI1705">
        <v>-0.27169300000000002</v>
      </c>
      <c r="AJ1705">
        <v>-0.29308499999999998</v>
      </c>
      <c r="AK1705">
        <v>999</v>
      </c>
      <c r="AO1705" t="s">
        <v>9077</v>
      </c>
    </row>
    <row r="1706" spans="1:41" x14ac:dyDescent="0.45">
      <c r="A1706" t="s">
        <v>9078</v>
      </c>
      <c r="B1706" t="s">
        <v>104</v>
      </c>
      <c r="C1706">
        <v>2</v>
      </c>
      <c r="D1706">
        <v>3</v>
      </c>
      <c r="F1706">
        <v>5.5102000000000002</v>
      </c>
      <c r="G1706">
        <v>29</v>
      </c>
      <c r="H1706">
        <v>2</v>
      </c>
      <c r="K1706">
        <v>49</v>
      </c>
      <c r="L1706">
        <v>224</v>
      </c>
      <c r="M1706">
        <v>50</v>
      </c>
      <c r="N1706">
        <v>32</v>
      </c>
      <c r="O1706">
        <v>30</v>
      </c>
      <c r="P1706">
        <v>8</v>
      </c>
      <c r="Q1706">
        <v>26</v>
      </c>
      <c r="R1706">
        <v>0</v>
      </c>
      <c r="S1706">
        <v>4</v>
      </c>
      <c r="T1706">
        <v>42</v>
      </c>
      <c r="U1706">
        <v>7.7142900000000001</v>
      </c>
      <c r="V1706">
        <v>4.7755099999999997</v>
      </c>
      <c r="W1706">
        <v>1.61538</v>
      </c>
      <c r="X1706">
        <v>1.46939</v>
      </c>
      <c r="Y1706">
        <v>0.1875</v>
      </c>
      <c r="Z1706">
        <v>0.11607099999999999</v>
      </c>
      <c r="AA1706">
        <v>7.1428574621677399E-2</v>
      </c>
      <c r="AB1706">
        <v>0.25773200000000002</v>
      </c>
      <c r="AC1706">
        <v>1.5510200000000001</v>
      </c>
      <c r="AD1706">
        <v>0.29166700000000001</v>
      </c>
      <c r="AE1706">
        <v>0.67901199999999995</v>
      </c>
      <c r="AH1706">
        <v>5.4999399999999996</v>
      </c>
      <c r="AI1706">
        <v>-0.27334199999999997</v>
      </c>
      <c r="AJ1706">
        <v>-0.33636899999999997</v>
      </c>
      <c r="AK1706">
        <v>999</v>
      </c>
      <c r="AO1706" t="s">
        <v>9079</v>
      </c>
    </row>
    <row r="1707" spans="1:41" x14ac:dyDescent="0.45">
      <c r="A1707" t="s">
        <v>7603</v>
      </c>
      <c r="B1707" t="s">
        <v>14</v>
      </c>
      <c r="C1707">
        <v>1</v>
      </c>
      <c r="D1707">
        <v>1</v>
      </c>
      <c r="F1707">
        <v>5.5</v>
      </c>
      <c r="G1707">
        <v>30</v>
      </c>
      <c r="H1707">
        <v>1</v>
      </c>
      <c r="K1707">
        <v>36</v>
      </c>
      <c r="L1707">
        <v>167</v>
      </c>
      <c r="M1707">
        <v>33</v>
      </c>
      <c r="N1707">
        <v>24</v>
      </c>
      <c r="O1707">
        <v>22</v>
      </c>
      <c r="P1707">
        <v>5</v>
      </c>
      <c r="Q1707">
        <v>27</v>
      </c>
      <c r="R1707">
        <v>1</v>
      </c>
      <c r="S1707">
        <v>2</v>
      </c>
      <c r="T1707">
        <v>37</v>
      </c>
      <c r="U1707">
        <v>9.25</v>
      </c>
      <c r="V1707">
        <v>6.75</v>
      </c>
      <c r="W1707">
        <v>1.3703700000000001</v>
      </c>
      <c r="X1707">
        <v>1.25</v>
      </c>
      <c r="Y1707">
        <v>0.221557</v>
      </c>
      <c r="Z1707">
        <v>0.16167699999999999</v>
      </c>
      <c r="AA1707">
        <v>5.9880241751670803E-2</v>
      </c>
      <c r="AB1707">
        <v>0.23913000000000001</v>
      </c>
      <c r="AC1707">
        <v>1.6666700000000001</v>
      </c>
      <c r="AD1707">
        <v>0.29166700000000001</v>
      </c>
      <c r="AE1707">
        <v>0.67924499999999999</v>
      </c>
      <c r="AH1707">
        <v>5.42171</v>
      </c>
      <c r="AI1707">
        <v>-0.27454800000000001</v>
      </c>
      <c r="AJ1707">
        <v>-0.47973700000000002</v>
      </c>
      <c r="AK1707">
        <v>999</v>
      </c>
      <c r="AO1707">
        <v>17117</v>
      </c>
    </row>
    <row r="1708" spans="1:41" x14ac:dyDescent="0.45">
      <c r="A1708" t="s">
        <v>9080</v>
      </c>
      <c r="B1708" t="s">
        <v>28</v>
      </c>
      <c r="C1708">
        <v>1</v>
      </c>
      <c r="D1708">
        <v>2</v>
      </c>
      <c r="F1708">
        <v>5.3593400000000004</v>
      </c>
      <c r="G1708">
        <v>30</v>
      </c>
      <c r="H1708">
        <v>2</v>
      </c>
      <c r="K1708">
        <v>48.7</v>
      </c>
      <c r="L1708">
        <v>222</v>
      </c>
      <c r="M1708">
        <v>58</v>
      </c>
      <c r="N1708">
        <v>31</v>
      </c>
      <c r="O1708">
        <v>29</v>
      </c>
      <c r="P1708">
        <v>7</v>
      </c>
      <c r="Q1708">
        <v>18</v>
      </c>
      <c r="R1708">
        <v>0</v>
      </c>
      <c r="S1708">
        <v>3</v>
      </c>
      <c r="T1708">
        <v>26</v>
      </c>
      <c r="U1708">
        <v>4.8049299999999997</v>
      </c>
      <c r="V1708">
        <v>3.3264900000000002</v>
      </c>
      <c r="W1708">
        <v>1.4444399999999999</v>
      </c>
      <c r="X1708">
        <v>1.2936300000000001</v>
      </c>
      <c r="Y1708">
        <v>0.117117</v>
      </c>
      <c r="Z1708">
        <v>8.1081100000000003E-2</v>
      </c>
      <c r="AA1708">
        <v>3.6036036908626501E-2</v>
      </c>
      <c r="AB1708">
        <v>0.28855700000000001</v>
      </c>
      <c r="AC1708">
        <v>1.56057</v>
      </c>
      <c r="AD1708">
        <v>0.30357099999999998</v>
      </c>
      <c r="AE1708">
        <v>0.67975799999999997</v>
      </c>
      <c r="AH1708">
        <v>5.3494999999999999</v>
      </c>
      <c r="AI1708">
        <v>-0.27467000000000003</v>
      </c>
      <c r="AJ1708">
        <v>-0.155477</v>
      </c>
      <c r="AK1708">
        <v>999</v>
      </c>
      <c r="AO1708" t="s">
        <v>9081</v>
      </c>
    </row>
    <row r="1709" spans="1:41" x14ac:dyDescent="0.45">
      <c r="A1709" t="s">
        <v>9082</v>
      </c>
      <c r="C1709">
        <v>2</v>
      </c>
      <c r="D1709">
        <v>3</v>
      </c>
      <c r="F1709">
        <v>5.0769200000000003</v>
      </c>
      <c r="G1709">
        <v>28</v>
      </c>
      <c r="H1709">
        <v>0</v>
      </c>
      <c r="K1709">
        <v>39</v>
      </c>
      <c r="L1709">
        <v>174</v>
      </c>
      <c r="M1709">
        <v>38</v>
      </c>
      <c r="N1709">
        <v>24</v>
      </c>
      <c r="O1709">
        <v>22</v>
      </c>
      <c r="P1709">
        <v>6</v>
      </c>
      <c r="Q1709">
        <v>19</v>
      </c>
      <c r="R1709">
        <v>0</v>
      </c>
      <c r="S1709">
        <v>3</v>
      </c>
      <c r="T1709">
        <v>33</v>
      </c>
      <c r="U1709">
        <v>7.61538</v>
      </c>
      <c r="V1709">
        <v>4.38462</v>
      </c>
      <c r="W1709">
        <v>1.7368399999999999</v>
      </c>
      <c r="X1709">
        <v>1.38462</v>
      </c>
      <c r="Y1709">
        <v>0.18965499999999999</v>
      </c>
      <c r="Z1709">
        <v>0.109195</v>
      </c>
      <c r="AA1709">
        <v>8.0459766089916201E-2</v>
      </c>
      <c r="AB1709">
        <v>0.25</v>
      </c>
      <c r="AC1709">
        <v>1.4615400000000001</v>
      </c>
      <c r="AD1709">
        <v>0.28318599999999999</v>
      </c>
      <c r="AE1709">
        <v>0.67901199999999995</v>
      </c>
      <c r="AH1709">
        <v>5.2550400000000002</v>
      </c>
      <c r="AI1709">
        <v>-0.275366</v>
      </c>
      <c r="AJ1709">
        <v>-0.33544400000000002</v>
      </c>
      <c r="AK1709">
        <v>999</v>
      </c>
      <c r="AO1709" t="s">
        <v>9083</v>
      </c>
    </row>
    <row r="1710" spans="1:41" x14ac:dyDescent="0.45">
      <c r="A1710" t="s">
        <v>5837</v>
      </c>
      <c r="B1710" t="s">
        <v>89</v>
      </c>
      <c r="C1710">
        <v>2</v>
      </c>
      <c r="D1710">
        <v>3</v>
      </c>
      <c r="F1710">
        <v>5.0132599999999998</v>
      </c>
      <c r="G1710">
        <v>28</v>
      </c>
      <c r="H1710">
        <v>0</v>
      </c>
      <c r="K1710">
        <v>37.700000000000003</v>
      </c>
      <c r="L1710">
        <v>175</v>
      </c>
      <c r="M1710">
        <v>29</v>
      </c>
      <c r="N1710">
        <v>22</v>
      </c>
      <c r="O1710">
        <v>21</v>
      </c>
      <c r="P1710">
        <v>4</v>
      </c>
      <c r="Q1710">
        <v>29</v>
      </c>
      <c r="R1710">
        <v>0</v>
      </c>
      <c r="S1710">
        <v>7</v>
      </c>
      <c r="T1710">
        <v>47</v>
      </c>
      <c r="U1710">
        <v>11.2202</v>
      </c>
      <c r="V1710">
        <v>6.9230799999999997</v>
      </c>
      <c r="W1710">
        <v>1.62069</v>
      </c>
      <c r="X1710">
        <v>0.95490699999999995</v>
      </c>
      <c r="Y1710">
        <v>0.268571</v>
      </c>
      <c r="Z1710">
        <v>0.165714</v>
      </c>
      <c r="AA1710">
        <v>0.102857157588005</v>
      </c>
      <c r="AB1710">
        <v>0.20863300000000001</v>
      </c>
      <c r="AC1710">
        <v>1.5384599999999999</v>
      </c>
      <c r="AD1710">
        <v>0.28409099999999998</v>
      </c>
      <c r="AE1710">
        <v>0.68702300000000005</v>
      </c>
      <c r="AH1710">
        <v>5.0057</v>
      </c>
      <c r="AI1710">
        <v>-0.276503</v>
      </c>
      <c r="AJ1710">
        <v>-0.261131</v>
      </c>
      <c r="AK1710">
        <v>999</v>
      </c>
      <c r="AO1710" t="s">
        <v>5841</v>
      </c>
    </row>
    <row r="1711" spans="1:41" x14ac:dyDescent="0.45">
      <c r="A1711" t="s">
        <v>9084</v>
      </c>
      <c r="B1711" t="s">
        <v>309</v>
      </c>
      <c r="C1711">
        <v>1</v>
      </c>
      <c r="D1711">
        <v>2</v>
      </c>
      <c r="F1711">
        <v>5.61151</v>
      </c>
      <c r="G1711">
        <v>38</v>
      </c>
      <c r="H1711">
        <v>0</v>
      </c>
      <c r="K1711">
        <v>41.7</v>
      </c>
      <c r="L1711">
        <v>198</v>
      </c>
      <c r="M1711">
        <v>43</v>
      </c>
      <c r="N1711">
        <v>28</v>
      </c>
      <c r="O1711">
        <v>26</v>
      </c>
      <c r="P1711">
        <v>6</v>
      </c>
      <c r="Q1711">
        <v>28</v>
      </c>
      <c r="R1711">
        <v>0</v>
      </c>
      <c r="S1711">
        <v>3</v>
      </c>
      <c r="T1711">
        <v>37</v>
      </c>
      <c r="U1711">
        <v>7.9856100000000003</v>
      </c>
      <c r="V1711">
        <v>6.0431699999999999</v>
      </c>
      <c r="W1711">
        <v>1.3214300000000001</v>
      </c>
      <c r="X1711">
        <v>1.2949600000000001</v>
      </c>
      <c r="Y1711">
        <v>0.18686900000000001</v>
      </c>
      <c r="Z1711">
        <v>0.14141400000000001</v>
      </c>
      <c r="AA1711">
        <v>4.5454546809196403E-2</v>
      </c>
      <c r="AB1711">
        <v>0.25748500000000002</v>
      </c>
      <c r="AC1711">
        <v>1.7026399999999999</v>
      </c>
      <c r="AD1711">
        <v>0.29838700000000001</v>
      </c>
      <c r="AE1711">
        <v>0.68690099999999998</v>
      </c>
      <c r="AH1711">
        <v>5.5811799999999998</v>
      </c>
      <c r="AI1711">
        <v>-0.27657999999999999</v>
      </c>
      <c r="AJ1711">
        <v>-0.12548999999999999</v>
      </c>
      <c r="AK1711">
        <v>999</v>
      </c>
      <c r="AO1711" t="s">
        <v>9085</v>
      </c>
    </row>
    <row r="1712" spans="1:41" x14ac:dyDescent="0.45">
      <c r="A1712" t="s">
        <v>9086</v>
      </c>
      <c r="C1712">
        <v>1</v>
      </c>
      <c r="D1712">
        <v>2</v>
      </c>
      <c r="F1712">
        <v>5.25</v>
      </c>
      <c r="G1712">
        <v>33</v>
      </c>
      <c r="H1712">
        <v>0</v>
      </c>
      <c r="K1712">
        <v>36</v>
      </c>
      <c r="L1712">
        <v>166</v>
      </c>
      <c r="M1712">
        <v>35</v>
      </c>
      <c r="N1712">
        <v>22</v>
      </c>
      <c r="O1712">
        <v>21</v>
      </c>
      <c r="P1712">
        <v>5</v>
      </c>
      <c r="Q1712">
        <v>23</v>
      </c>
      <c r="R1712">
        <v>0</v>
      </c>
      <c r="S1712">
        <v>3</v>
      </c>
      <c r="T1712">
        <v>33</v>
      </c>
      <c r="U1712">
        <v>8.25</v>
      </c>
      <c r="V1712">
        <v>5.75</v>
      </c>
      <c r="W1712">
        <v>1.4347799999999999</v>
      </c>
      <c r="X1712">
        <v>1.25</v>
      </c>
      <c r="Y1712">
        <v>0.198795</v>
      </c>
      <c r="Z1712">
        <v>0.13855400000000001</v>
      </c>
      <c r="AA1712">
        <v>6.0240969061851501E-2</v>
      </c>
      <c r="AB1712">
        <v>0.25</v>
      </c>
      <c r="AC1712">
        <v>1.61111</v>
      </c>
      <c r="AD1712">
        <v>0.29411799999999999</v>
      </c>
      <c r="AE1712">
        <v>0.70588200000000001</v>
      </c>
      <c r="AH1712">
        <v>5.3939300000000001</v>
      </c>
      <c r="AI1712">
        <v>-0.27700799999999998</v>
      </c>
      <c r="AJ1712">
        <v>-0.209781</v>
      </c>
      <c r="AK1712">
        <v>999</v>
      </c>
      <c r="AO1712" t="s">
        <v>9087</v>
      </c>
    </row>
    <row r="1713" spans="1:41" x14ac:dyDescent="0.45">
      <c r="A1713" t="s">
        <v>9088</v>
      </c>
      <c r="C1713">
        <v>2</v>
      </c>
      <c r="D1713">
        <v>3</v>
      </c>
      <c r="F1713">
        <v>5.4</v>
      </c>
      <c r="G1713">
        <v>26</v>
      </c>
      <c r="H1713">
        <v>5</v>
      </c>
      <c r="K1713">
        <v>45</v>
      </c>
      <c r="L1713">
        <v>212</v>
      </c>
      <c r="M1713">
        <v>43</v>
      </c>
      <c r="N1713">
        <v>29</v>
      </c>
      <c r="O1713">
        <v>27</v>
      </c>
      <c r="P1713">
        <v>6</v>
      </c>
      <c r="Q1713">
        <v>29</v>
      </c>
      <c r="R1713">
        <v>0</v>
      </c>
      <c r="S1713">
        <v>7</v>
      </c>
      <c r="T1713">
        <v>42</v>
      </c>
      <c r="U1713">
        <v>8.4</v>
      </c>
      <c r="V1713">
        <v>5.8</v>
      </c>
      <c r="W1713">
        <v>1.44828</v>
      </c>
      <c r="X1713">
        <v>1.2</v>
      </c>
      <c r="Y1713">
        <v>0.19811300000000001</v>
      </c>
      <c r="Z1713">
        <v>0.136792</v>
      </c>
      <c r="AA1713">
        <v>6.1320751905441201E-2</v>
      </c>
      <c r="AB1713">
        <v>0.24431800000000001</v>
      </c>
      <c r="AC1713">
        <v>1.6</v>
      </c>
      <c r="AD1713">
        <v>0.28906199999999999</v>
      </c>
      <c r="AE1713">
        <v>0.67610099999999995</v>
      </c>
      <c r="AH1713">
        <v>5.5217099999999997</v>
      </c>
      <c r="AI1713">
        <v>-0.27721499999999999</v>
      </c>
      <c r="AJ1713">
        <v>-0.27769899999999997</v>
      </c>
      <c r="AK1713">
        <v>999</v>
      </c>
      <c r="AO1713" t="s">
        <v>9089</v>
      </c>
    </row>
    <row r="1714" spans="1:41" x14ac:dyDescent="0.45">
      <c r="A1714" t="s">
        <v>9090</v>
      </c>
      <c r="B1714" t="s">
        <v>28</v>
      </c>
      <c r="C1714">
        <v>3</v>
      </c>
      <c r="D1714">
        <v>3</v>
      </c>
      <c r="F1714">
        <v>5.1798599999999997</v>
      </c>
      <c r="G1714">
        <v>34</v>
      </c>
      <c r="H1714">
        <v>0</v>
      </c>
      <c r="K1714">
        <v>41.7</v>
      </c>
      <c r="L1714">
        <v>193</v>
      </c>
      <c r="M1714">
        <v>43</v>
      </c>
      <c r="N1714">
        <v>26</v>
      </c>
      <c r="O1714">
        <v>24</v>
      </c>
      <c r="P1714">
        <v>6</v>
      </c>
      <c r="Q1714">
        <v>24</v>
      </c>
      <c r="R1714">
        <v>1</v>
      </c>
      <c r="S1714">
        <v>3</v>
      </c>
      <c r="T1714">
        <v>39</v>
      </c>
      <c r="U1714">
        <v>8.4172700000000003</v>
      </c>
      <c r="V1714">
        <v>5.1798599999999997</v>
      </c>
      <c r="W1714">
        <v>1.625</v>
      </c>
      <c r="X1714">
        <v>1.2949600000000001</v>
      </c>
      <c r="Y1714">
        <v>0.202073</v>
      </c>
      <c r="Z1714">
        <v>0.124352</v>
      </c>
      <c r="AA1714">
        <v>7.7720217406749698E-2</v>
      </c>
      <c r="AB1714">
        <v>0.25903599999999999</v>
      </c>
      <c r="AC1714">
        <v>1.6067100000000001</v>
      </c>
      <c r="AD1714">
        <v>0.30578499999999997</v>
      </c>
      <c r="AE1714">
        <v>0.69965900000000003</v>
      </c>
      <c r="AH1714">
        <v>5.1974900000000002</v>
      </c>
      <c r="AI1714">
        <v>-0.27763599999999999</v>
      </c>
      <c r="AJ1714">
        <v>-0.19294600000000001</v>
      </c>
      <c r="AK1714">
        <v>999</v>
      </c>
      <c r="AO1714" t="s">
        <v>9091</v>
      </c>
    </row>
    <row r="1715" spans="1:41" x14ac:dyDescent="0.45">
      <c r="A1715" t="s">
        <v>7563</v>
      </c>
      <c r="B1715" t="s">
        <v>70</v>
      </c>
      <c r="C1715">
        <v>2</v>
      </c>
      <c r="D1715">
        <v>3</v>
      </c>
      <c r="F1715">
        <v>5.0790100000000002</v>
      </c>
      <c r="G1715">
        <v>37</v>
      </c>
      <c r="H1715">
        <v>0</v>
      </c>
      <c r="K1715">
        <v>44.3</v>
      </c>
      <c r="L1715">
        <v>202</v>
      </c>
      <c r="M1715">
        <v>49</v>
      </c>
      <c r="N1715">
        <v>27</v>
      </c>
      <c r="O1715">
        <v>25</v>
      </c>
      <c r="P1715">
        <v>6</v>
      </c>
      <c r="Q1715">
        <v>19</v>
      </c>
      <c r="R1715">
        <v>1</v>
      </c>
      <c r="S1715">
        <v>3</v>
      </c>
      <c r="T1715">
        <v>34</v>
      </c>
      <c r="U1715">
        <v>6.9074499999999999</v>
      </c>
      <c r="V1715">
        <v>3.8600500000000002</v>
      </c>
      <c r="W1715">
        <v>1.7894699999999999</v>
      </c>
      <c r="X1715">
        <v>1.21896</v>
      </c>
      <c r="Y1715">
        <v>0.16831699999999999</v>
      </c>
      <c r="Z1715">
        <v>9.4059400000000001E-2</v>
      </c>
      <c r="AA1715">
        <v>7.4257418513298007E-2</v>
      </c>
      <c r="AB1715">
        <v>0.27222200000000002</v>
      </c>
      <c r="AC1715">
        <v>1.5349900000000001</v>
      </c>
      <c r="AD1715">
        <v>0.307143</v>
      </c>
      <c r="AE1715">
        <v>0.68791899999999995</v>
      </c>
      <c r="AH1715">
        <v>4.9706200000000003</v>
      </c>
      <c r="AI1715">
        <v>-0.27777499999999999</v>
      </c>
      <c r="AJ1715">
        <v>-0.42761900000000003</v>
      </c>
      <c r="AK1715">
        <v>999</v>
      </c>
      <c r="AO1715">
        <v>3237</v>
      </c>
    </row>
    <row r="1716" spans="1:41" x14ac:dyDescent="0.45">
      <c r="A1716" t="s">
        <v>9092</v>
      </c>
      <c r="B1716" t="s">
        <v>82</v>
      </c>
      <c r="C1716">
        <v>1</v>
      </c>
      <c r="D1716">
        <v>1</v>
      </c>
      <c r="F1716">
        <v>5.3513500000000001</v>
      </c>
      <c r="G1716">
        <v>33</v>
      </c>
      <c r="H1716">
        <v>3</v>
      </c>
      <c r="K1716">
        <v>37</v>
      </c>
      <c r="L1716">
        <v>172</v>
      </c>
      <c r="M1716">
        <v>38</v>
      </c>
      <c r="N1716">
        <v>24</v>
      </c>
      <c r="O1716">
        <v>22</v>
      </c>
      <c r="P1716">
        <v>5</v>
      </c>
      <c r="Q1716">
        <v>21</v>
      </c>
      <c r="R1716">
        <v>0</v>
      </c>
      <c r="S1716">
        <v>3</v>
      </c>
      <c r="T1716">
        <v>29</v>
      </c>
      <c r="U1716">
        <v>7.0540500000000002</v>
      </c>
      <c r="V1716">
        <v>5.1081099999999999</v>
      </c>
      <c r="W1716">
        <v>1.3809499999999999</v>
      </c>
      <c r="X1716">
        <v>1.2162200000000001</v>
      </c>
      <c r="Y1716">
        <v>0.168605</v>
      </c>
      <c r="Z1716">
        <v>0.12209299999999999</v>
      </c>
      <c r="AA1716">
        <v>4.6511635184287997E-2</v>
      </c>
      <c r="AB1716">
        <v>0.25675700000000001</v>
      </c>
      <c r="AC1716">
        <v>1.59459</v>
      </c>
      <c r="AD1716">
        <v>0.28947400000000001</v>
      </c>
      <c r="AE1716">
        <v>0.67307700000000004</v>
      </c>
      <c r="AH1716">
        <v>5.39018</v>
      </c>
      <c r="AI1716">
        <v>-0.27862500000000001</v>
      </c>
      <c r="AJ1716">
        <v>-0.37410500000000002</v>
      </c>
      <c r="AK1716">
        <v>999</v>
      </c>
      <c r="AO1716" t="s">
        <v>9093</v>
      </c>
    </row>
    <row r="1717" spans="1:41" x14ac:dyDescent="0.45">
      <c r="A1717" t="s">
        <v>9094</v>
      </c>
      <c r="C1717">
        <v>2</v>
      </c>
      <c r="D1717">
        <v>2</v>
      </c>
      <c r="F1717">
        <v>5.1351399999999998</v>
      </c>
      <c r="G1717">
        <v>27</v>
      </c>
      <c r="H1717">
        <v>0</v>
      </c>
      <c r="K1717">
        <v>33.299999999999997</v>
      </c>
      <c r="L1717">
        <v>151</v>
      </c>
      <c r="M1717">
        <v>32</v>
      </c>
      <c r="N1717">
        <v>20</v>
      </c>
      <c r="O1717">
        <v>19</v>
      </c>
      <c r="P1717">
        <v>5</v>
      </c>
      <c r="Q1717">
        <v>18</v>
      </c>
      <c r="R1717">
        <v>0</v>
      </c>
      <c r="S1717">
        <v>3</v>
      </c>
      <c r="T1717">
        <v>29</v>
      </c>
      <c r="U1717">
        <v>7.8378399999999999</v>
      </c>
      <c r="V1717">
        <v>4.8648600000000002</v>
      </c>
      <c r="W1717">
        <v>1.61111</v>
      </c>
      <c r="X1717">
        <v>1.3513500000000001</v>
      </c>
      <c r="Y1717">
        <v>0.192053</v>
      </c>
      <c r="Z1717">
        <v>0.11920500000000001</v>
      </c>
      <c r="AA1717">
        <v>7.28476792573928E-2</v>
      </c>
      <c r="AB1717">
        <v>0.24615400000000001</v>
      </c>
      <c r="AC1717">
        <v>1.5015000000000001</v>
      </c>
      <c r="AD1717">
        <v>0.28125</v>
      </c>
      <c r="AE1717">
        <v>0.69767400000000002</v>
      </c>
      <c r="AH1717">
        <v>5.3571400000000002</v>
      </c>
      <c r="AI1717">
        <v>-0.27935900000000002</v>
      </c>
      <c r="AJ1717">
        <v>-0.26801999999999998</v>
      </c>
      <c r="AK1717">
        <v>999</v>
      </c>
      <c r="AO1717" t="s">
        <v>9095</v>
      </c>
    </row>
    <row r="1718" spans="1:41" x14ac:dyDescent="0.45">
      <c r="A1718" t="s">
        <v>9096</v>
      </c>
      <c r="C1718">
        <v>3</v>
      </c>
      <c r="D1718">
        <v>3</v>
      </c>
      <c r="F1718">
        <v>5.4843799999999998</v>
      </c>
      <c r="G1718">
        <v>21</v>
      </c>
      <c r="H1718">
        <v>7</v>
      </c>
      <c r="K1718">
        <v>64</v>
      </c>
      <c r="L1718">
        <v>296</v>
      </c>
      <c r="M1718">
        <v>68</v>
      </c>
      <c r="N1718">
        <v>42</v>
      </c>
      <c r="O1718">
        <v>39</v>
      </c>
      <c r="P1718">
        <v>10</v>
      </c>
      <c r="Q1718">
        <v>37</v>
      </c>
      <c r="R1718">
        <v>0</v>
      </c>
      <c r="S1718">
        <v>4</v>
      </c>
      <c r="T1718">
        <v>44</v>
      </c>
      <c r="U1718">
        <v>6.1875</v>
      </c>
      <c r="V1718">
        <v>5.2031200000000002</v>
      </c>
      <c r="W1718">
        <v>1.18919</v>
      </c>
      <c r="X1718">
        <v>1.40625</v>
      </c>
      <c r="Y1718">
        <v>0.148649</v>
      </c>
      <c r="Z1718">
        <v>0.125</v>
      </c>
      <c r="AA1718">
        <v>2.36486494541168E-2</v>
      </c>
      <c r="AB1718">
        <v>0.26666699999999999</v>
      </c>
      <c r="AC1718">
        <v>1.64062</v>
      </c>
      <c r="AD1718">
        <v>0.28855700000000001</v>
      </c>
      <c r="AE1718">
        <v>0.69230800000000003</v>
      </c>
      <c r="AH1718">
        <v>5.83317</v>
      </c>
      <c r="AI1718">
        <v>-0.28136499999999998</v>
      </c>
      <c r="AJ1718">
        <v>-0.27720600000000001</v>
      </c>
      <c r="AK1718">
        <v>999</v>
      </c>
      <c r="AO1718" t="s">
        <v>9097</v>
      </c>
    </row>
    <row r="1719" spans="1:41" x14ac:dyDescent="0.45">
      <c r="A1719" t="s">
        <v>9098</v>
      </c>
      <c r="C1719">
        <v>1</v>
      </c>
      <c r="D1719">
        <v>3</v>
      </c>
      <c r="F1719">
        <v>5.5045900000000003</v>
      </c>
      <c r="G1719">
        <v>26</v>
      </c>
      <c r="H1719">
        <v>1</v>
      </c>
      <c r="K1719">
        <v>32.700000000000003</v>
      </c>
      <c r="L1719">
        <v>154</v>
      </c>
      <c r="M1719">
        <v>28</v>
      </c>
      <c r="N1719">
        <v>21</v>
      </c>
      <c r="O1719">
        <v>20</v>
      </c>
      <c r="P1719">
        <v>4</v>
      </c>
      <c r="Q1719">
        <v>27</v>
      </c>
      <c r="R1719">
        <v>1</v>
      </c>
      <c r="S1719">
        <v>3</v>
      </c>
      <c r="T1719">
        <v>36</v>
      </c>
      <c r="U1719">
        <v>9.9082600000000003</v>
      </c>
      <c r="V1719">
        <v>7.43119</v>
      </c>
      <c r="W1719">
        <v>1.3333299999999999</v>
      </c>
      <c r="X1719">
        <v>1.1009199999999999</v>
      </c>
      <c r="Y1719">
        <v>0.233766</v>
      </c>
      <c r="Z1719">
        <v>0.17532500000000001</v>
      </c>
      <c r="AA1719">
        <v>5.8441549539565998E-2</v>
      </c>
      <c r="AB1719">
        <v>0.22580600000000001</v>
      </c>
      <c r="AC1719">
        <v>1.6819599999999999</v>
      </c>
      <c r="AD1719">
        <v>0.28571400000000002</v>
      </c>
      <c r="AE1719">
        <v>0.68825899999999995</v>
      </c>
      <c r="AH1719">
        <v>5.3957100000000002</v>
      </c>
      <c r="AI1719">
        <v>-0.28168100000000001</v>
      </c>
      <c r="AJ1719">
        <v>-0.32004500000000002</v>
      </c>
      <c r="AK1719">
        <v>999</v>
      </c>
      <c r="AO1719" t="s">
        <v>9099</v>
      </c>
    </row>
    <row r="1720" spans="1:41" x14ac:dyDescent="0.45">
      <c r="A1720" t="s">
        <v>9100</v>
      </c>
      <c r="C1720">
        <v>2</v>
      </c>
      <c r="D1720">
        <v>2</v>
      </c>
      <c r="F1720">
        <v>5.1625199999999998</v>
      </c>
      <c r="G1720">
        <v>31</v>
      </c>
      <c r="H1720">
        <v>3</v>
      </c>
      <c r="K1720">
        <v>52.3</v>
      </c>
      <c r="L1720">
        <v>243</v>
      </c>
      <c r="M1720">
        <v>51</v>
      </c>
      <c r="N1720">
        <v>32</v>
      </c>
      <c r="O1720">
        <v>30</v>
      </c>
      <c r="P1720">
        <v>6</v>
      </c>
      <c r="Q1720">
        <v>31</v>
      </c>
      <c r="R1720">
        <v>1</v>
      </c>
      <c r="S1720">
        <v>7</v>
      </c>
      <c r="T1720">
        <v>43</v>
      </c>
      <c r="U1720">
        <v>7.3996199999999996</v>
      </c>
      <c r="V1720">
        <v>5.3346099999999996</v>
      </c>
      <c r="W1720">
        <v>1.3871</v>
      </c>
      <c r="X1720">
        <v>1.0325</v>
      </c>
      <c r="Y1720">
        <v>0.176955</v>
      </c>
      <c r="Z1720">
        <v>0.12757199999999999</v>
      </c>
      <c r="AA1720">
        <v>4.9382716417312601E-2</v>
      </c>
      <c r="AB1720">
        <v>0.24878</v>
      </c>
      <c r="AC1720">
        <v>1.5678799999999999</v>
      </c>
      <c r="AD1720">
        <v>0.288462</v>
      </c>
      <c r="AE1720">
        <v>0.67934799999999995</v>
      </c>
      <c r="AH1720">
        <v>5.2818100000000001</v>
      </c>
      <c r="AI1720">
        <v>-0.28188400000000002</v>
      </c>
      <c r="AJ1720">
        <v>-0.24898600000000001</v>
      </c>
      <c r="AK1720">
        <v>999</v>
      </c>
      <c r="AO1720">
        <v>21728</v>
      </c>
    </row>
    <row r="1721" spans="1:41" x14ac:dyDescent="0.45">
      <c r="A1721" t="s">
        <v>9101</v>
      </c>
      <c r="B1721" t="s">
        <v>82</v>
      </c>
      <c r="C1721">
        <v>3</v>
      </c>
      <c r="D1721">
        <v>4</v>
      </c>
      <c r="F1721">
        <v>4.5957400000000002</v>
      </c>
      <c r="G1721">
        <v>43</v>
      </c>
      <c r="H1721">
        <v>0</v>
      </c>
      <c r="K1721">
        <v>47</v>
      </c>
      <c r="L1721">
        <v>210</v>
      </c>
      <c r="M1721">
        <v>46</v>
      </c>
      <c r="N1721">
        <v>26</v>
      </c>
      <c r="O1721">
        <v>24</v>
      </c>
      <c r="P1721">
        <v>6</v>
      </c>
      <c r="Q1721">
        <v>21</v>
      </c>
      <c r="R1721">
        <v>0</v>
      </c>
      <c r="S1721">
        <v>5</v>
      </c>
      <c r="T1721">
        <v>38</v>
      </c>
      <c r="U1721">
        <v>7.2766000000000002</v>
      </c>
      <c r="V1721">
        <v>4.02128</v>
      </c>
      <c r="W1721">
        <v>1.80952</v>
      </c>
      <c r="X1721">
        <v>1.1489400000000001</v>
      </c>
      <c r="Y1721">
        <v>0.180952</v>
      </c>
      <c r="Z1721">
        <v>0.1</v>
      </c>
      <c r="AA1721">
        <v>8.0952383577823597E-2</v>
      </c>
      <c r="AB1721">
        <v>0.25</v>
      </c>
      <c r="AC1721">
        <v>1.42553</v>
      </c>
      <c r="AD1721">
        <v>0.28571400000000002</v>
      </c>
      <c r="AE1721">
        <v>0.69965900000000003</v>
      </c>
      <c r="AH1721">
        <v>4.9571699999999996</v>
      </c>
      <c r="AI1721">
        <v>-0.28191500000000003</v>
      </c>
      <c r="AJ1721">
        <v>-0.16992199999999999</v>
      </c>
      <c r="AK1721">
        <v>999</v>
      </c>
      <c r="AO1721" t="s">
        <v>9102</v>
      </c>
    </row>
    <row r="1722" spans="1:41" x14ac:dyDescent="0.45">
      <c r="A1722" t="s">
        <v>9103</v>
      </c>
      <c r="B1722" t="s">
        <v>191</v>
      </c>
      <c r="C1722">
        <v>1</v>
      </c>
      <c r="D1722">
        <v>2</v>
      </c>
      <c r="F1722">
        <v>5.1757200000000001</v>
      </c>
      <c r="G1722">
        <v>27</v>
      </c>
      <c r="H1722">
        <v>0</v>
      </c>
      <c r="K1722">
        <v>31.3</v>
      </c>
      <c r="L1722">
        <v>146</v>
      </c>
      <c r="M1722">
        <v>29</v>
      </c>
      <c r="N1722">
        <v>19</v>
      </c>
      <c r="O1722">
        <v>18</v>
      </c>
      <c r="P1722">
        <v>4</v>
      </c>
      <c r="Q1722">
        <v>23</v>
      </c>
      <c r="R1722">
        <v>1</v>
      </c>
      <c r="S1722">
        <v>1</v>
      </c>
      <c r="T1722">
        <v>30</v>
      </c>
      <c r="U1722">
        <v>8.6262000000000008</v>
      </c>
      <c r="V1722">
        <v>6.6134199999999996</v>
      </c>
      <c r="W1722">
        <v>1.3043499999999999</v>
      </c>
      <c r="X1722">
        <v>1.1501600000000001</v>
      </c>
      <c r="Y1722">
        <v>0.20547899999999999</v>
      </c>
      <c r="Z1722">
        <v>0.15753400000000001</v>
      </c>
      <c r="AA1722">
        <v>4.7945216298103298E-2</v>
      </c>
      <c r="AB1722">
        <v>0.237705</v>
      </c>
      <c r="AC1722">
        <v>1.66134</v>
      </c>
      <c r="AD1722">
        <v>0.28409099999999998</v>
      </c>
      <c r="AE1722">
        <v>0.71120700000000003</v>
      </c>
      <c r="AH1722">
        <v>5.2997699999999996</v>
      </c>
      <c r="AI1722">
        <v>-0.28320299999999998</v>
      </c>
      <c r="AJ1722">
        <v>-0.22061700000000001</v>
      </c>
      <c r="AK1722">
        <v>999</v>
      </c>
      <c r="AO1722" t="s">
        <v>9104</v>
      </c>
    </row>
    <row r="1723" spans="1:41" x14ac:dyDescent="0.45">
      <c r="A1723" t="s">
        <v>9105</v>
      </c>
      <c r="C1723">
        <v>2</v>
      </c>
      <c r="D1723">
        <v>3</v>
      </c>
      <c r="F1723">
        <v>6.1578900000000001</v>
      </c>
      <c r="G1723">
        <v>17</v>
      </c>
      <c r="H1723">
        <v>8</v>
      </c>
      <c r="K1723">
        <v>38</v>
      </c>
      <c r="L1723">
        <v>182</v>
      </c>
      <c r="M1723">
        <v>42</v>
      </c>
      <c r="N1723">
        <v>28</v>
      </c>
      <c r="O1723">
        <v>26</v>
      </c>
      <c r="P1723">
        <v>7</v>
      </c>
      <c r="Q1723">
        <v>25</v>
      </c>
      <c r="R1723">
        <v>0</v>
      </c>
      <c r="S1723">
        <v>3</v>
      </c>
      <c r="T1723">
        <v>32</v>
      </c>
      <c r="U1723">
        <v>7.5789499999999999</v>
      </c>
      <c r="V1723">
        <v>5.9210500000000001</v>
      </c>
      <c r="W1723">
        <v>1.28</v>
      </c>
      <c r="X1723">
        <v>1.6578900000000001</v>
      </c>
      <c r="Y1723">
        <v>0.17582400000000001</v>
      </c>
      <c r="Z1723">
        <v>0.13736300000000001</v>
      </c>
      <c r="AA1723">
        <v>3.8461536169052103E-2</v>
      </c>
      <c r="AB1723">
        <v>0.272727</v>
      </c>
      <c r="AC1723">
        <v>1.7631600000000001</v>
      </c>
      <c r="AD1723">
        <v>0.30434800000000001</v>
      </c>
      <c r="AE1723">
        <v>0.68181800000000004</v>
      </c>
      <c r="AH1723">
        <v>6.1760900000000003</v>
      </c>
      <c r="AI1723">
        <v>-0.283225</v>
      </c>
      <c r="AJ1723">
        <v>-0.352937</v>
      </c>
      <c r="AK1723">
        <v>999</v>
      </c>
      <c r="AO1723">
        <v>6576</v>
      </c>
    </row>
    <row r="1724" spans="1:41" x14ac:dyDescent="0.45">
      <c r="A1724" t="s">
        <v>9106</v>
      </c>
      <c r="B1724" t="s">
        <v>104</v>
      </c>
      <c r="C1724">
        <v>2</v>
      </c>
      <c r="D1724">
        <v>5</v>
      </c>
      <c r="F1724">
        <v>5.5462199999999999</v>
      </c>
      <c r="G1724">
        <v>31</v>
      </c>
      <c r="H1724">
        <v>0</v>
      </c>
      <c r="K1724">
        <v>35.700000000000003</v>
      </c>
      <c r="L1724">
        <v>163</v>
      </c>
      <c r="M1724">
        <v>37</v>
      </c>
      <c r="N1724">
        <v>24</v>
      </c>
      <c r="O1724">
        <v>22</v>
      </c>
      <c r="P1724">
        <v>5</v>
      </c>
      <c r="Q1724">
        <v>20</v>
      </c>
      <c r="R1724">
        <v>0</v>
      </c>
      <c r="S1724">
        <v>2</v>
      </c>
      <c r="T1724">
        <v>26</v>
      </c>
      <c r="U1724">
        <v>6.5546199999999999</v>
      </c>
      <c r="V1724">
        <v>5.0420199999999999</v>
      </c>
      <c r="W1724">
        <v>1.3</v>
      </c>
      <c r="X1724">
        <v>1.2605</v>
      </c>
      <c r="Y1724">
        <v>0.15950900000000001</v>
      </c>
      <c r="Z1724">
        <v>0.122699</v>
      </c>
      <c r="AA1724">
        <v>3.68098095059394E-2</v>
      </c>
      <c r="AB1724">
        <v>0.26241100000000001</v>
      </c>
      <c r="AC1724">
        <v>1.5966400000000001</v>
      </c>
      <c r="AD1724">
        <v>0.29090899999999997</v>
      </c>
      <c r="AE1724">
        <v>0.66</v>
      </c>
      <c r="AH1724">
        <v>5.46793</v>
      </c>
      <c r="AI1724">
        <v>-0.28536499999999998</v>
      </c>
      <c r="AJ1724">
        <v>-0.40991699999999998</v>
      </c>
      <c r="AK1724">
        <v>999</v>
      </c>
      <c r="AO1724" t="s">
        <v>9107</v>
      </c>
    </row>
    <row r="1725" spans="1:41" x14ac:dyDescent="0.45">
      <c r="A1725" t="s">
        <v>9108</v>
      </c>
      <c r="C1725">
        <v>2</v>
      </c>
      <c r="D1725">
        <v>4</v>
      </c>
      <c r="F1725">
        <v>5.3191499999999996</v>
      </c>
      <c r="G1725">
        <v>31</v>
      </c>
      <c r="H1725">
        <v>0</v>
      </c>
      <c r="K1725">
        <v>42.3</v>
      </c>
      <c r="L1725">
        <v>194</v>
      </c>
      <c r="M1725">
        <v>45</v>
      </c>
      <c r="N1725">
        <v>27</v>
      </c>
      <c r="O1725">
        <v>25</v>
      </c>
      <c r="P1725">
        <v>5</v>
      </c>
      <c r="Q1725">
        <v>20</v>
      </c>
      <c r="R1725">
        <v>0</v>
      </c>
      <c r="S1725">
        <v>4</v>
      </c>
      <c r="T1725">
        <v>29</v>
      </c>
      <c r="U1725">
        <v>6.17021</v>
      </c>
      <c r="V1725">
        <v>4.2553200000000002</v>
      </c>
      <c r="W1725">
        <v>1.45</v>
      </c>
      <c r="X1725">
        <v>1.0638300000000001</v>
      </c>
      <c r="Y1725">
        <v>0.14948500000000001</v>
      </c>
      <c r="Z1725">
        <v>0.103093</v>
      </c>
      <c r="AA1725">
        <v>4.6391747891902903E-2</v>
      </c>
      <c r="AB1725">
        <v>0.264706</v>
      </c>
      <c r="AC1725">
        <v>1.53664</v>
      </c>
      <c r="AD1725">
        <v>0.29411799999999999</v>
      </c>
      <c r="AE1725">
        <v>0.65517199999999998</v>
      </c>
      <c r="AH1725">
        <v>5.1226500000000001</v>
      </c>
      <c r="AI1725">
        <v>-0.28554299999999999</v>
      </c>
      <c r="AJ1725">
        <v>-0.39861600000000003</v>
      </c>
      <c r="AK1725">
        <v>999</v>
      </c>
      <c r="AO1725" t="s">
        <v>9109</v>
      </c>
    </row>
    <row r="1726" spans="1:41" x14ac:dyDescent="0.45">
      <c r="A1726" t="s">
        <v>9110</v>
      </c>
      <c r="C1726">
        <v>1</v>
      </c>
      <c r="D1726">
        <v>3</v>
      </c>
      <c r="F1726">
        <v>5.6435599999999999</v>
      </c>
      <c r="G1726">
        <v>38</v>
      </c>
      <c r="H1726">
        <v>1</v>
      </c>
      <c r="K1726">
        <v>30.3</v>
      </c>
      <c r="L1726">
        <v>144</v>
      </c>
      <c r="M1726">
        <v>34</v>
      </c>
      <c r="N1726">
        <v>20</v>
      </c>
      <c r="O1726">
        <v>19</v>
      </c>
      <c r="P1726">
        <v>6</v>
      </c>
      <c r="Q1726">
        <v>18</v>
      </c>
      <c r="R1726">
        <v>0</v>
      </c>
      <c r="S1726">
        <v>1</v>
      </c>
      <c r="T1726">
        <v>31</v>
      </c>
      <c r="U1726">
        <v>9.2079199999999997</v>
      </c>
      <c r="V1726">
        <v>5.3465299999999996</v>
      </c>
      <c r="W1726">
        <v>1.7222200000000001</v>
      </c>
      <c r="X1726">
        <v>1.7821800000000001</v>
      </c>
      <c r="Y1726">
        <v>0.215278</v>
      </c>
      <c r="Z1726">
        <v>0.125</v>
      </c>
      <c r="AA1726">
        <v>9.0277776122093201E-2</v>
      </c>
      <c r="AB1726">
        <v>0.27200000000000002</v>
      </c>
      <c r="AC1726">
        <v>1.71617</v>
      </c>
      <c r="AD1726">
        <v>0.31818200000000002</v>
      </c>
      <c r="AE1726">
        <v>0.73394499999999996</v>
      </c>
      <c r="AH1726">
        <v>5.6642799999999998</v>
      </c>
      <c r="AI1726">
        <v>-0.28579300000000002</v>
      </c>
      <c r="AJ1726">
        <v>-0.28542299999999998</v>
      </c>
      <c r="AK1726">
        <v>999</v>
      </c>
      <c r="AO1726">
        <v>11426</v>
      </c>
    </row>
    <row r="1727" spans="1:41" x14ac:dyDescent="0.45">
      <c r="A1727" t="s">
        <v>9111</v>
      </c>
      <c r="C1727">
        <v>1</v>
      </c>
      <c r="D1727">
        <v>2</v>
      </c>
      <c r="F1727">
        <v>5.1697100000000002</v>
      </c>
      <c r="G1727">
        <v>32</v>
      </c>
      <c r="H1727">
        <v>1</v>
      </c>
      <c r="K1727">
        <v>38.299999999999997</v>
      </c>
      <c r="L1727">
        <v>176</v>
      </c>
      <c r="M1727">
        <v>40</v>
      </c>
      <c r="N1727">
        <v>24</v>
      </c>
      <c r="O1727">
        <v>22</v>
      </c>
      <c r="P1727">
        <v>5</v>
      </c>
      <c r="Q1727">
        <v>17</v>
      </c>
      <c r="R1727">
        <v>1</v>
      </c>
      <c r="S1727">
        <v>5</v>
      </c>
      <c r="T1727">
        <v>28</v>
      </c>
      <c r="U1727">
        <v>6.5796299999999999</v>
      </c>
      <c r="V1727">
        <v>3.99478</v>
      </c>
      <c r="W1727">
        <v>1.64706</v>
      </c>
      <c r="X1727">
        <v>1.17493</v>
      </c>
      <c r="Y1727">
        <v>0.15909100000000001</v>
      </c>
      <c r="Z1727">
        <v>9.6590899999999993E-2</v>
      </c>
      <c r="AA1727">
        <v>6.25E-2</v>
      </c>
      <c r="AB1727">
        <v>0.25974000000000003</v>
      </c>
      <c r="AC1727">
        <v>1.4882500000000001</v>
      </c>
      <c r="AD1727">
        <v>0.28925600000000001</v>
      </c>
      <c r="AE1727">
        <v>0.66</v>
      </c>
      <c r="AH1727">
        <v>5.21326</v>
      </c>
      <c r="AI1727">
        <v>-0.28659299999999999</v>
      </c>
      <c r="AJ1727">
        <v>-0.375027</v>
      </c>
      <c r="AK1727">
        <v>999</v>
      </c>
      <c r="AO1727">
        <v>14899</v>
      </c>
    </row>
    <row r="1728" spans="1:41" x14ac:dyDescent="0.45">
      <c r="A1728" t="s">
        <v>9112</v>
      </c>
      <c r="B1728" t="s">
        <v>14</v>
      </c>
      <c r="C1728">
        <v>3</v>
      </c>
      <c r="D1728">
        <v>4</v>
      </c>
      <c r="F1728">
        <v>4.8447199999999997</v>
      </c>
      <c r="G1728">
        <v>25</v>
      </c>
      <c r="H1728">
        <v>0</v>
      </c>
      <c r="K1728">
        <v>48.3</v>
      </c>
      <c r="L1728">
        <v>218</v>
      </c>
      <c r="M1728">
        <v>46</v>
      </c>
      <c r="N1728">
        <v>28</v>
      </c>
      <c r="O1728">
        <v>26</v>
      </c>
      <c r="P1728">
        <v>7</v>
      </c>
      <c r="Q1728">
        <v>25</v>
      </c>
      <c r="R1728">
        <v>0</v>
      </c>
      <c r="S1728">
        <v>5</v>
      </c>
      <c r="T1728">
        <v>45</v>
      </c>
      <c r="U1728">
        <v>8.3850899999999999</v>
      </c>
      <c r="V1728">
        <v>4.6583899999999998</v>
      </c>
      <c r="W1728">
        <v>1.8</v>
      </c>
      <c r="X1728">
        <v>1.3043499999999999</v>
      </c>
      <c r="Y1728">
        <v>0.20642199999999999</v>
      </c>
      <c r="Z1728">
        <v>0.114679</v>
      </c>
      <c r="AA1728">
        <v>9.1743119060993195E-2</v>
      </c>
      <c r="AB1728">
        <v>0.24468100000000001</v>
      </c>
      <c r="AC1728">
        <v>1.4699800000000001</v>
      </c>
      <c r="AD1728">
        <v>0.28676499999999999</v>
      </c>
      <c r="AE1728">
        <v>0.70261399999999996</v>
      </c>
      <c r="AH1728">
        <v>5.1391</v>
      </c>
      <c r="AI1728">
        <v>-0.28789999999999999</v>
      </c>
      <c r="AJ1728">
        <v>-0.28309899999999999</v>
      </c>
      <c r="AK1728">
        <v>999</v>
      </c>
      <c r="AO1728" t="s">
        <v>9113</v>
      </c>
    </row>
    <row r="1729" spans="1:41" x14ac:dyDescent="0.45">
      <c r="A1729" t="s">
        <v>7320</v>
      </c>
      <c r="B1729" t="s">
        <v>130</v>
      </c>
      <c r="C1729">
        <v>3</v>
      </c>
      <c r="D1729">
        <v>5</v>
      </c>
      <c r="F1729">
        <v>5.0107100000000004</v>
      </c>
      <c r="G1729">
        <v>47</v>
      </c>
      <c r="H1729">
        <v>0</v>
      </c>
      <c r="K1729">
        <v>46.7</v>
      </c>
      <c r="L1729">
        <v>206</v>
      </c>
      <c r="M1729">
        <v>45</v>
      </c>
      <c r="N1729">
        <v>28</v>
      </c>
      <c r="O1729">
        <v>26</v>
      </c>
      <c r="P1729">
        <v>9</v>
      </c>
      <c r="Q1729">
        <v>25</v>
      </c>
      <c r="R1729">
        <v>1</v>
      </c>
      <c r="S1729">
        <v>2</v>
      </c>
      <c r="T1729">
        <v>52</v>
      </c>
      <c r="U1729">
        <v>10.0214</v>
      </c>
      <c r="V1729">
        <v>4.81799</v>
      </c>
      <c r="W1729">
        <v>2.08</v>
      </c>
      <c r="X1729">
        <v>1.73448</v>
      </c>
      <c r="Y1729">
        <v>0.25242700000000001</v>
      </c>
      <c r="Z1729">
        <v>0.12135899999999999</v>
      </c>
      <c r="AA1729">
        <v>0.13106796890497199</v>
      </c>
      <c r="AB1729">
        <v>0.25139699999999998</v>
      </c>
      <c r="AC1729">
        <v>1.4989300000000001</v>
      </c>
      <c r="AD1729">
        <v>0.305085</v>
      </c>
      <c r="AE1729">
        <v>0.731707</v>
      </c>
      <c r="AH1729">
        <v>5.2678900000000004</v>
      </c>
      <c r="AI1729">
        <v>-0.28798400000000002</v>
      </c>
      <c r="AJ1729">
        <v>-0.20677100000000001</v>
      </c>
      <c r="AK1729">
        <v>999</v>
      </c>
      <c r="AO1729">
        <v>8241</v>
      </c>
    </row>
    <row r="1730" spans="1:41" x14ac:dyDescent="0.45">
      <c r="A1730" t="s">
        <v>9114</v>
      </c>
      <c r="C1730">
        <v>2</v>
      </c>
      <c r="D1730">
        <v>4</v>
      </c>
      <c r="F1730">
        <v>5.5495999999999999</v>
      </c>
      <c r="G1730">
        <v>31</v>
      </c>
      <c r="H1730">
        <v>1</v>
      </c>
      <c r="K1730">
        <v>37.299999999999997</v>
      </c>
      <c r="L1730">
        <v>173</v>
      </c>
      <c r="M1730">
        <v>40</v>
      </c>
      <c r="N1730">
        <v>25</v>
      </c>
      <c r="O1730">
        <v>23</v>
      </c>
      <c r="P1730">
        <v>6</v>
      </c>
      <c r="Q1730">
        <v>20</v>
      </c>
      <c r="R1730">
        <v>1</v>
      </c>
      <c r="S1730">
        <v>3</v>
      </c>
      <c r="T1730">
        <v>33</v>
      </c>
      <c r="U1730">
        <v>7.9624699999999997</v>
      </c>
      <c r="V1730">
        <v>4.8257399999999997</v>
      </c>
      <c r="W1730">
        <v>1.65</v>
      </c>
      <c r="X1730">
        <v>1.4477199999999999</v>
      </c>
      <c r="Y1730">
        <v>0.190751</v>
      </c>
      <c r="Z1730">
        <v>0.115607</v>
      </c>
      <c r="AA1730">
        <v>7.5144514441490104E-2</v>
      </c>
      <c r="AB1730">
        <v>0.26666699999999999</v>
      </c>
      <c r="AC1730">
        <v>1.6085799999999999</v>
      </c>
      <c r="AD1730">
        <v>0.30630600000000002</v>
      </c>
      <c r="AE1730">
        <v>0.67829499999999998</v>
      </c>
      <c r="AH1730">
        <v>5.4266199999999998</v>
      </c>
      <c r="AI1730">
        <v>-0.28825600000000001</v>
      </c>
      <c r="AJ1730">
        <v>-0.49422899999999997</v>
      </c>
      <c r="AK1730">
        <v>999</v>
      </c>
      <c r="AO1730">
        <v>15157</v>
      </c>
    </row>
    <row r="1731" spans="1:41" x14ac:dyDescent="0.45">
      <c r="A1731" t="s">
        <v>7637</v>
      </c>
      <c r="B1731" t="s">
        <v>309</v>
      </c>
      <c r="C1731">
        <v>2</v>
      </c>
      <c r="D1731">
        <v>4</v>
      </c>
      <c r="F1731">
        <v>5.7289500000000002</v>
      </c>
      <c r="G1731">
        <v>41</v>
      </c>
      <c r="H1731">
        <v>0</v>
      </c>
      <c r="K1731">
        <v>48.7</v>
      </c>
      <c r="L1731">
        <v>229</v>
      </c>
      <c r="M1731">
        <v>44</v>
      </c>
      <c r="N1731">
        <v>33</v>
      </c>
      <c r="O1731">
        <v>31</v>
      </c>
      <c r="P1731">
        <v>7</v>
      </c>
      <c r="Q1731">
        <v>36</v>
      </c>
      <c r="R1731">
        <v>0</v>
      </c>
      <c r="S1731">
        <v>7</v>
      </c>
      <c r="T1731">
        <v>55</v>
      </c>
      <c r="U1731">
        <v>10.164300000000001</v>
      </c>
      <c r="V1731">
        <v>6.6529800000000003</v>
      </c>
      <c r="W1731">
        <v>1.5277799999999999</v>
      </c>
      <c r="X1731">
        <v>1.2936300000000001</v>
      </c>
      <c r="Y1731">
        <v>0.240175</v>
      </c>
      <c r="Z1731">
        <v>0.15720500000000001</v>
      </c>
      <c r="AA1731">
        <v>8.2969427108764607E-2</v>
      </c>
      <c r="AB1731">
        <v>0.23655899999999999</v>
      </c>
      <c r="AC1731">
        <v>1.6427099999999999</v>
      </c>
      <c r="AD1731">
        <v>0.29838700000000001</v>
      </c>
      <c r="AE1731">
        <v>0.669516</v>
      </c>
      <c r="AH1731">
        <v>5.5137700000000001</v>
      </c>
      <c r="AI1731">
        <v>-0.28903899999999999</v>
      </c>
      <c r="AJ1731">
        <v>-0.17197399999999999</v>
      </c>
      <c r="AK1731">
        <v>999</v>
      </c>
      <c r="AO1731">
        <v>21858</v>
      </c>
    </row>
    <row r="1732" spans="1:41" x14ac:dyDescent="0.45">
      <c r="A1732" t="s">
        <v>9115</v>
      </c>
      <c r="B1732" t="s">
        <v>16</v>
      </c>
      <c r="C1732">
        <v>2</v>
      </c>
      <c r="D1732">
        <v>3</v>
      </c>
      <c r="F1732">
        <v>5.3277000000000001</v>
      </c>
      <c r="G1732">
        <v>35</v>
      </c>
      <c r="H1732">
        <v>3</v>
      </c>
      <c r="K1732">
        <v>47.3</v>
      </c>
      <c r="L1732">
        <v>218</v>
      </c>
      <c r="M1732">
        <v>49</v>
      </c>
      <c r="N1732">
        <v>30</v>
      </c>
      <c r="O1732">
        <v>28</v>
      </c>
      <c r="P1732">
        <v>7</v>
      </c>
      <c r="Q1732">
        <v>27</v>
      </c>
      <c r="R1732">
        <v>1</v>
      </c>
      <c r="S1732">
        <v>3</v>
      </c>
      <c r="T1732">
        <v>43</v>
      </c>
      <c r="U1732">
        <v>8.1818200000000001</v>
      </c>
      <c r="V1732">
        <v>5.1374199999999997</v>
      </c>
      <c r="W1732">
        <v>1.59259</v>
      </c>
      <c r="X1732">
        <v>1.33192</v>
      </c>
      <c r="Y1732">
        <v>0.19724800000000001</v>
      </c>
      <c r="Z1732">
        <v>0.123853</v>
      </c>
      <c r="AA1732">
        <v>7.33944997191429E-2</v>
      </c>
      <c r="AB1732">
        <v>0.26063799999999998</v>
      </c>
      <c r="AC1732">
        <v>1.60677</v>
      </c>
      <c r="AD1732">
        <v>0.30434800000000001</v>
      </c>
      <c r="AE1732">
        <v>0.69486400000000004</v>
      </c>
      <c r="AH1732">
        <v>5.2634999999999996</v>
      </c>
      <c r="AI1732">
        <v>-0.29034900000000002</v>
      </c>
      <c r="AJ1732">
        <v>-0.34428599999999998</v>
      </c>
      <c r="AK1732">
        <v>999</v>
      </c>
      <c r="AO1732">
        <v>19784</v>
      </c>
    </row>
    <row r="1733" spans="1:41" x14ac:dyDescent="0.45">
      <c r="A1733" t="s">
        <v>9116</v>
      </c>
      <c r="C1733">
        <v>1</v>
      </c>
      <c r="D1733">
        <v>2</v>
      </c>
      <c r="F1733">
        <v>5.3932599999999997</v>
      </c>
      <c r="G1733">
        <v>24</v>
      </c>
      <c r="H1733">
        <v>0</v>
      </c>
      <c r="K1733">
        <v>26.7</v>
      </c>
      <c r="L1733">
        <v>127</v>
      </c>
      <c r="M1733">
        <v>27</v>
      </c>
      <c r="N1733">
        <v>17</v>
      </c>
      <c r="O1733">
        <v>16</v>
      </c>
      <c r="P1733">
        <v>4</v>
      </c>
      <c r="Q1733">
        <v>18</v>
      </c>
      <c r="R1733">
        <v>0</v>
      </c>
      <c r="S1733">
        <v>2</v>
      </c>
      <c r="T1733">
        <v>25</v>
      </c>
      <c r="U1733">
        <v>8.4269700000000007</v>
      </c>
      <c r="V1733">
        <v>6.0674200000000003</v>
      </c>
      <c r="W1733">
        <v>1.38889</v>
      </c>
      <c r="X1733">
        <v>1.3483099999999999</v>
      </c>
      <c r="Y1733">
        <v>0.19685</v>
      </c>
      <c r="Z1733">
        <v>0.141732</v>
      </c>
      <c r="AA1733">
        <v>5.5118098855018602E-2</v>
      </c>
      <c r="AB1733">
        <v>0.252336</v>
      </c>
      <c r="AC1733">
        <v>1.6853899999999999</v>
      </c>
      <c r="AD1733">
        <v>0.29487200000000002</v>
      </c>
      <c r="AE1733">
        <v>0.71065999999999996</v>
      </c>
      <c r="AH1733">
        <v>5.57714</v>
      </c>
      <c r="AI1733">
        <v>-0.29066399999999998</v>
      </c>
      <c r="AJ1733">
        <v>-0.19786300000000001</v>
      </c>
      <c r="AK1733">
        <v>999</v>
      </c>
      <c r="AO1733" t="s">
        <v>9117</v>
      </c>
    </row>
    <row r="1734" spans="1:41" x14ac:dyDescent="0.45">
      <c r="A1734" t="s">
        <v>6005</v>
      </c>
      <c r="B1734" t="s">
        <v>107</v>
      </c>
      <c r="C1734">
        <v>2</v>
      </c>
      <c r="D1734">
        <v>3</v>
      </c>
      <c r="F1734">
        <v>5.34884</v>
      </c>
      <c r="G1734">
        <v>26</v>
      </c>
      <c r="H1734">
        <v>1</v>
      </c>
      <c r="K1734">
        <v>38.700000000000003</v>
      </c>
      <c r="L1734">
        <v>182</v>
      </c>
      <c r="M1734">
        <v>35</v>
      </c>
      <c r="N1734">
        <v>25</v>
      </c>
      <c r="O1734">
        <v>23</v>
      </c>
      <c r="P1734">
        <v>5</v>
      </c>
      <c r="Q1734">
        <v>29</v>
      </c>
      <c r="R1734">
        <v>0</v>
      </c>
      <c r="S1734">
        <v>4</v>
      </c>
      <c r="T1734">
        <v>40</v>
      </c>
      <c r="U1734">
        <v>9.3023299999999995</v>
      </c>
      <c r="V1734">
        <v>6.7441899999999997</v>
      </c>
      <c r="W1734">
        <v>1.37931</v>
      </c>
      <c r="X1734">
        <v>1.16279</v>
      </c>
      <c r="Y1734">
        <v>0.21978</v>
      </c>
      <c r="Z1734">
        <v>0.15934100000000001</v>
      </c>
      <c r="AA1734">
        <v>6.0439556837081902E-2</v>
      </c>
      <c r="AB1734">
        <v>0.234899</v>
      </c>
      <c r="AC1734">
        <v>1.6537500000000001</v>
      </c>
      <c r="AD1734">
        <v>0.288462</v>
      </c>
      <c r="AE1734">
        <v>0.68421100000000001</v>
      </c>
      <c r="AH1734">
        <v>5.4255800000000001</v>
      </c>
      <c r="AI1734">
        <v>-0.29108699999999998</v>
      </c>
      <c r="AJ1734">
        <v>-0.25551800000000002</v>
      </c>
      <c r="AK1734">
        <v>999</v>
      </c>
      <c r="AO1734" t="s">
        <v>6008</v>
      </c>
    </row>
    <row r="1735" spans="1:41" x14ac:dyDescent="0.45">
      <c r="A1735" t="s">
        <v>9118</v>
      </c>
      <c r="C1735">
        <v>5</v>
      </c>
      <c r="D1735">
        <v>9</v>
      </c>
      <c r="F1735">
        <v>5.47112</v>
      </c>
      <c r="G1735">
        <v>22</v>
      </c>
      <c r="H1735">
        <v>19</v>
      </c>
      <c r="K1735">
        <v>98.7</v>
      </c>
      <c r="L1735">
        <v>436</v>
      </c>
      <c r="M1735">
        <v>106</v>
      </c>
      <c r="N1735">
        <v>64</v>
      </c>
      <c r="O1735">
        <v>60</v>
      </c>
      <c r="P1735">
        <v>21</v>
      </c>
      <c r="Q1735">
        <v>38</v>
      </c>
      <c r="R1735">
        <v>0</v>
      </c>
      <c r="S1735">
        <v>7</v>
      </c>
      <c r="T1735">
        <v>78</v>
      </c>
      <c r="U1735">
        <v>7.1124599999999996</v>
      </c>
      <c r="V1735">
        <v>3.4650500000000002</v>
      </c>
      <c r="W1735">
        <v>2.0526300000000002</v>
      </c>
      <c r="X1735">
        <v>1.91489</v>
      </c>
      <c r="Y1735">
        <v>0.178899</v>
      </c>
      <c r="Z1735">
        <v>8.7155999999999997E-2</v>
      </c>
      <c r="AA1735">
        <v>9.1743119060993195E-2</v>
      </c>
      <c r="AB1735">
        <v>0.27110000000000001</v>
      </c>
      <c r="AC1735">
        <v>1.4589700000000001</v>
      </c>
      <c r="AD1735">
        <v>0.29109600000000002</v>
      </c>
      <c r="AE1735">
        <v>0.69808000000000003</v>
      </c>
      <c r="AH1735">
        <v>5.80823</v>
      </c>
      <c r="AI1735">
        <v>-0.29188700000000001</v>
      </c>
      <c r="AJ1735">
        <v>-0.26362400000000002</v>
      </c>
      <c r="AK1735">
        <v>999</v>
      </c>
      <c r="AO1735">
        <v>4806</v>
      </c>
    </row>
    <row r="1736" spans="1:41" x14ac:dyDescent="0.45">
      <c r="A1736" t="s">
        <v>9119</v>
      </c>
      <c r="C1736">
        <v>0</v>
      </c>
      <c r="D1736">
        <v>0</v>
      </c>
      <c r="F1736">
        <v>6.4670699999999997</v>
      </c>
      <c r="G1736">
        <v>15</v>
      </c>
      <c r="H1736">
        <v>0</v>
      </c>
      <c r="K1736">
        <v>16.7</v>
      </c>
      <c r="L1736">
        <v>79</v>
      </c>
      <c r="M1736">
        <v>17</v>
      </c>
      <c r="N1736">
        <v>13</v>
      </c>
      <c r="O1736">
        <v>12</v>
      </c>
      <c r="P1736">
        <v>2</v>
      </c>
      <c r="Q1736">
        <v>12</v>
      </c>
      <c r="R1736">
        <v>0</v>
      </c>
      <c r="S1736">
        <v>3</v>
      </c>
      <c r="T1736">
        <v>12</v>
      </c>
      <c r="U1736">
        <v>6.4670699999999997</v>
      </c>
      <c r="V1736">
        <v>6.4670699999999997</v>
      </c>
      <c r="W1736">
        <v>1</v>
      </c>
      <c r="X1736">
        <v>1.0778399999999999</v>
      </c>
      <c r="Y1736">
        <v>0.15189900000000001</v>
      </c>
      <c r="Z1736">
        <v>0.15189900000000001</v>
      </c>
      <c r="AA1736">
        <v>0</v>
      </c>
      <c r="AB1736">
        <v>0.265625</v>
      </c>
      <c r="AC1736">
        <v>1.7365299999999999</v>
      </c>
      <c r="AD1736">
        <v>0.3</v>
      </c>
      <c r="AE1736">
        <v>0.61068699999999998</v>
      </c>
      <c r="AH1736">
        <v>6.0694100000000004</v>
      </c>
      <c r="AI1736">
        <v>-0.29260799999999998</v>
      </c>
      <c r="AJ1736">
        <v>-0.36341200000000001</v>
      </c>
      <c r="AK1736">
        <v>999</v>
      </c>
      <c r="AO1736" t="s">
        <v>9120</v>
      </c>
    </row>
    <row r="1737" spans="1:41" x14ac:dyDescent="0.45">
      <c r="A1737" t="s">
        <v>9121</v>
      </c>
      <c r="C1737">
        <v>2</v>
      </c>
      <c r="D1737">
        <v>4</v>
      </c>
      <c r="F1737">
        <v>5.0790100000000002</v>
      </c>
      <c r="G1737">
        <v>37</v>
      </c>
      <c r="H1737">
        <v>1</v>
      </c>
      <c r="K1737">
        <v>44.3</v>
      </c>
      <c r="L1737">
        <v>200</v>
      </c>
      <c r="M1737">
        <v>42</v>
      </c>
      <c r="N1737">
        <v>27</v>
      </c>
      <c r="O1737">
        <v>25</v>
      </c>
      <c r="P1737">
        <v>6</v>
      </c>
      <c r="Q1737">
        <v>24</v>
      </c>
      <c r="R1737">
        <v>0</v>
      </c>
      <c r="S1737">
        <v>5</v>
      </c>
      <c r="T1737">
        <v>39</v>
      </c>
      <c r="U1737">
        <v>7.9232500000000003</v>
      </c>
      <c r="V1737">
        <v>4.8758499999999998</v>
      </c>
      <c r="W1737">
        <v>1.625</v>
      </c>
      <c r="X1737">
        <v>1.21896</v>
      </c>
      <c r="Y1737">
        <v>0.19500000000000001</v>
      </c>
      <c r="Z1737">
        <v>0.12</v>
      </c>
      <c r="AA1737">
        <v>7.49999955296516E-2</v>
      </c>
      <c r="AB1737">
        <v>0.245614</v>
      </c>
      <c r="AC1737">
        <v>1.4898400000000001</v>
      </c>
      <c r="AD1737">
        <v>0.28571400000000002</v>
      </c>
      <c r="AE1737">
        <v>0.67708299999999999</v>
      </c>
      <c r="AH1737">
        <v>5.2189199999999998</v>
      </c>
      <c r="AI1737">
        <v>-0.29269499999999998</v>
      </c>
      <c r="AJ1737">
        <v>-0.238735</v>
      </c>
      <c r="AK1737">
        <v>999</v>
      </c>
      <c r="AO1737">
        <v>22323</v>
      </c>
    </row>
    <row r="1738" spans="1:41" x14ac:dyDescent="0.45">
      <c r="A1738" t="s">
        <v>9122</v>
      </c>
      <c r="C1738">
        <v>2</v>
      </c>
      <c r="D1738">
        <v>3</v>
      </c>
      <c r="F1738">
        <v>5.30769</v>
      </c>
      <c r="G1738">
        <v>31</v>
      </c>
      <c r="H1738">
        <v>1</v>
      </c>
      <c r="K1738">
        <v>39</v>
      </c>
      <c r="L1738">
        <v>180</v>
      </c>
      <c r="M1738">
        <v>38</v>
      </c>
      <c r="N1738">
        <v>25</v>
      </c>
      <c r="O1738">
        <v>23</v>
      </c>
      <c r="P1738">
        <v>5</v>
      </c>
      <c r="Q1738">
        <v>22</v>
      </c>
      <c r="R1738">
        <v>1</v>
      </c>
      <c r="S1738">
        <v>5</v>
      </c>
      <c r="T1738">
        <v>31</v>
      </c>
      <c r="U1738">
        <v>7.1538500000000003</v>
      </c>
      <c r="V1738">
        <v>5.0769200000000003</v>
      </c>
      <c r="W1738">
        <v>1.40909</v>
      </c>
      <c r="X1738">
        <v>1.15385</v>
      </c>
      <c r="Y1738">
        <v>0.17222199999999999</v>
      </c>
      <c r="Z1738">
        <v>0.122222</v>
      </c>
      <c r="AA1738">
        <v>5.0000004470348303E-2</v>
      </c>
      <c r="AB1738">
        <v>0.248366</v>
      </c>
      <c r="AC1738">
        <v>1.5384599999999999</v>
      </c>
      <c r="AD1738">
        <v>0.282051</v>
      </c>
      <c r="AE1738">
        <v>0.66037699999999999</v>
      </c>
      <c r="AH1738">
        <v>5.4088900000000004</v>
      </c>
      <c r="AI1738">
        <v>-0.29336299999999998</v>
      </c>
      <c r="AJ1738">
        <v>-0.419267</v>
      </c>
      <c r="AK1738">
        <v>999</v>
      </c>
      <c r="AO1738">
        <v>20100</v>
      </c>
    </row>
    <row r="1739" spans="1:41" x14ac:dyDescent="0.45">
      <c r="A1739" t="s">
        <v>9123</v>
      </c>
      <c r="B1739" t="s">
        <v>178</v>
      </c>
      <c r="C1739">
        <v>2</v>
      </c>
      <c r="D1739">
        <v>3</v>
      </c>
      <c r="F1739">
        <v>5.2066100000000004</v>
      </c>
      <c r="G1739">
        <v>28</v>
      </c>
      <c r="H1739">
        <v>0</v>
      </c>
      <c r="K1739">
        <v>36.299999999999997</v>
      </c>
      <c r="L1739">
        <v>165</v>
      </c>
      <c r="M1739">
        <v>36</v>
      </c>
      <c r="N1739">
        <v>22</v>
      </c>
      <c r="O1739">
        <v>21</v>
      </c>
      <c r="P1739">
        <v>6</v>
      </c>
      <c r="Q1739">
        <v>20</v>
      </c>
      <c r="R1739">
        <v>0</v>
      </c>
      <c r="S1739">
        <v>2</v>
      </c>
      <c r="T1739">
        <v>34</v>
      </c>
      <c r="U1739">
        <v>8.4297500000000003</v>
      </c>
      <c r="V1739">
        <v>4.9586800000000002</v>
      </c>
      <c r="W1739">
        <v>1.7</v>
      </c>
      <c r="X1739">
        <v>1.4876</v>
      </c>
      <c r="Y1739">
        <v>0.20606099999999999</v>
      </c>
      <c r="Z1739">
        <v>0.121212</v>
      </c>
      <c r="AA1739">
        <v>8.4848478436470004E-2</v>
      </c>
      <c r="AB1739">
        <v>0.25174800000000003</v>
      </c>
      <c r="AC1739">
        <v>1.5427</v>
      </c>
      <c r="AD1739">
        <v>0.29126200000000002</v>
      </c>
      <c r="AE1739">
        <v>0.71428599999999998</v>
      </c>
      <c r="AH1739">
        <v>5.3487</v>
      </c>
      <c r="AI1739">
        <v>-0.293375</v>
      </c>
      <c r="AJ1739">
        <v>-0.278553</v>
      </c>
      <c r="AK1739">
        <v>999</v>
      </c>
      <c r="AO1739" t="s">
        <v>9124</v>
      </c>
    </row>
    <row r="1740" spans="1:41" x14ac:dyDescent="0.45">
      <c r="A1740" t="s">
        <v>9125</v>
      </c>
      <c r="C1740">
        <v>1</v>
      </c>
      <c r="D1740">
        <v>3</v>
      </c>
      <c r="F1740">
        <v>5.5102000000000002</v>
      </c>
      <c r="G1740">
        <v>28</v>
      </c>
      <c r="H1740">
        <v>2</v>
      </c>
      <c r="K1740">
        <v>49</v>
      </c>
      <c r="L1740">
        <v>228</v>
      </c>
      <c r="M1740">
        <v>54</v>
      </c>
      <c r="N1740">
        <v>32</v>
      </c>
      <c r="O1740">
        <v>30</v>
      </c>
      <c r="P1740">
        <v>6</v>
      </c>
      <c r="Q1740">
        <v>26</v>
      </c>
      <c r="R1740">
        <v>0</v>
      </c>
      <c r="S1740">
        <v>5</v>
      </c>
      <c r="T1740">
        <v>33</v>
      </c>
      <c r="U1740">
        <v>6.0612199999999996</v>
      </c>
      <c r="V1740">
        <v>4.7755099999999997</v>
      </c>
      <c r="W1740">
        <v>1.2692300000000001</v>
      </c>
      <c r="X1740">
        <v>1.1020399999999999</v>
      </c>
      <c r="Y1740">
        <v>0.144737</v>
      </c>
      <c r="Z1740">
        <v>0.114035</v>
      </c>
      <c r="AA1740">
        <v>3.0701756477355902E-2</v>
      </c>
      <c r="AB1740">
        <v>0.27411200000000002</v>
      </c>
      <c r="AC1740">
        <v>1.6326499999999999</v>
      </c>
      <c r="AD1740">
        <v>0.30379699999999998</v>
      </c>
      <c r="AE1740">
        <v>0.67039099999999996</v>
      </c>
      <c r="AH1740">
        <v>5.3978999999999999</v>
      </c>
      <c r="AI1740">
        <v>-0.29408800000000002</v>
      </c>
      <c r="AJ1740">
        <v>-0.22375</v>
      </c>
      <c r="AK1740">
        <v>999</v>
      </c>
      <c r="AO1740" t="s">
        <v>9126</v>
      </c>
    </row>
    <row r="1741" spans="1:41" x14ac:dyDescent="0.45">
      <c r="A1741" t="s">
        <v>9127</v>
      </c>
      <c r="C1741">
        <v>2</v>
      </c>
      <c r="D1741">
        <v>3</v>
      </c>
      <c r="F1741">
        <v>5.4</v>
      </c>
      <c r="G1741">
        <v>18</v>
      </c>
      <c r="H1741">
        <v>13</v>
      </c>
      <c r="K1741">
        <v>50</v>
      </c>
      <c r="L1741">
        <v>240</v>
      </c>
      <c r="M1741">
        <v>48</v>
      </c>
      <c r="N1741">
        <v>32</v>
      </c>
      <c r="O1741">
        <v>30</v>
      </c>
      <c r="P1741">
        <v>7</v>
      </c>
      <c r="Q1741">
        <v>41</v>
      </c>
      <c r="R1741">
        <v>0</v>
      </c>
      <c r="S1741">
        <v>4</v>
      </c>
      <c r="T1741">
        <v>47</v>
      </c>
      <c r="U1741">
        <v>8.4600000000000009</v>
      </c>
      <c r="V1741">
        <v>7.38</v>
      </c>
      <c r="W1741">
        <v>1.1463399999999999</v>
      </c>
      <c r="X1741">
        <v>1.26</v>
      </c>
      <c r="Y1741">
        <v>0.19583300000000001</v>
      </c>
      <c r="Z1741">
        <v>0.17083300000000001</v>
      </c>
      <c r="AA1741">
        <v>2.5000005960464401E-2</v>
      </c>
      <c r="AB1741">
        <v>0.24615400000000001</v>
      </c>
      <c r="AC1741">
        <v>1.78</v>
      </c>
      <c r="AD1741">
        <v>0.29077999999999998</v>
      </c>
      <c r="AE1741">
        <v>0.71969700000000003</v>
      </c>
      <c r="AH1741">
        <v>5.8950399999999998</v>
      </c>
      <c r="AI1741">
        <v>-0.29434399999999999</v>
      </c>
      <c r="AJ1741">
        <v>4.8521399999999999E-2</v>
      </c>
      <c r="AK1741">
        <v>999</v>
      </c>
      <c r="AO1741" t="s">
        <v>9128</v>
      </c>
    </row>
    <row r="1742" spans="1:41" x14ac:dyDescent="0.45">
      <c r="A1742" t="s">
        <v>9129</v>
      </c>
      <c r="C1742">
        <v>2</v>
      </c>
      <c r="D1742">
        <v>3</v>
      </c>
      <c r="F1742">
        <v>5.6435599999999999</v>
      </c>
      <c r="G1742">
        <v>32</v>
      </c>
      <c r="H1742">
        <v>0</v>
      </c>
      <c r="K1742">
        <v>30.3</v>
      </c>
      <c r="L1742">
        <v>143</v>
      </c>
      <c r="M1742">
        <v>32</v>
      </c>
      <c r="N1742">
        <v>20</v>
      </c>
      <c r="O1742">
        <v>19</v>
      </c>
      <c r="P1742">
        <v>5</v>
      </c>
      <c r="Q1742">
        <v>17</v>
      </c>
      <c r="R1742">
        <v>0</v>
      </c>
      <c r="S1742">
        <v>4</v>
      </c>
      <c r="T1742">
        <v>28</v>
      </c>
      <c r="U1742">
        <v>8.3168299999999995</v>
      </c>
      <c r="V1742">
        <v>5.0495099999999997</v>
      </c>
      <c r="W1742">
        <v>1.64706</v>
      </c>
      <c r="X1742">
        <v>1.48515</v>
      </c>
      <c r="Y1742">
        <v>0.19580400000000001</v>
      </c>
      <c r="Z1742">
        <v>0.118881</v>
      </c>
      <c r="AA1742">
        <v>7.6923072338104206E-2</v>
      </c>
      <c r="AB1742">
        <v>0.262295</v>
      </c>
      <c r="AC1742">
        <v>1.6171599999999999</v>
      </c>
      <c r="AD1742">
        <v>0.303371</v>
      </c>
      <c r="AE1742">
        <v>0.69047599999999998</v>
      </c>
      <c r="AH1742">
        <v>5.6312800000000003</v>
      </c>
      <c r="AI1742">
        <v>-0.29510999999999998</v>
      </c>
      <c r="AJ1742">
        <v>-0.36893599999999999</v>
      </c>
      <c r="AK1742">
        <v>999</v>
      </c>
      <c r="AO1742">
        <v>12249</v>
      </c>
    </row>
    <row r="1743" spans="1:41" x14ac:dyDescent="0.45">
      <c r="A1743" t="s">
        <v>9130</v>
      </c>
      <c r="C1743">
        <v>1</v>
      </c>
      <c r="D1743">
        <v>3</v>
      </c>
      <c r="F1743">
        <v>5.8965500000000004</v>
      </c>
      <c r="G1743">
        <v>26</v>
      </c>
      <c r="H1743">
        <v>1</v>
      </c>
      <c r="K1743">
        <v>29</v>
      </c>
      <c r="L1743">
        <v>137</v>
      </c>
      <c r="M1743">
        <v>30</v>
      </c>
      <c r="N1743">
        <v>20</v>
      </c>
      <c r="O1743">
        <v>19</v>
      </c>
      <c r="P1743">
        <v>4</v>
      </c>
      <c r="Q1743">
        <v>19</v>
      </c>
      <c r="R1743">
        <v>1</v>
      </c>
      <c r="S1743">
        <v>3</v>
      </c>
      <c r="T1743">
        <v>22</v>
      </c>
      <c r="U1743">
        <v>6.8275899999999998</v>
      </c>
      <c r="V1743">
        <v>5.8965500000000004</v>
      </c>
      <c r="W1743">
        <v>1.1578900000000001</v>
      </c>
      <c r="X1743">
        <v>1.2413799999999999</v>
      </c>
      <c r="Y1743">
        <v>0.160584</v>
      </c>
      <c r="Z1743">
        <v>0.138686</v>
      </c>
      <c r="AA1743">
        <v>2.18978077173233E-2</v>
      </c>
      <c r="AB1743">
        <v>0.26086999999999999</v>
      </c>
      <c r="AC1743">
        <v>1.6896599999999999</v>
      </c>
      <c r="AD1743">
        <v>0.29213499999999998</v>
      </c>
      <c r="AE1743">
        <v>0.66820299999999999</v>
      </c>
      <c r="AH1743">
        <v>5.8067599999999997</v>
      </c>
      <c r="AI1743">
        <v>-0.296539</v>
      </c>
      <c r="AJ1743">
        <v>-0.331563</v>
      </c>
      <c r="AK1743">
        <v>999</v>
      </c>
      <c r="AO1743" t="s">
        <v>9131</v>
      </c>
    </row>
    <row r="1744" spans="1:41" x14ac:dyDescent="0.45">
      <c r="A1744" t="s">
        <v>7581</v>
      </c>
      <c r="B1744" t="s">
        <v>56</v>
      </c>
      <c r="C1744">
        <v>2</v>
      </c>
      <c r="D1744">
        <v>4</v>
      </c>
      <c r="F1744">
        <v>5.0540000000000003</v>
      </c>
      <c r="G1744">
        <v>44</v>
      </c>
      <c r="H1744">
        <v>0</v>
      </c>
      <c r="K1744">
        <v>46.3</v>
      </c>
      <c r="L1744">
        <v>216</v>
      </c>
      <c r="M1744">
        <v>41</v>
      </c>
      <c r="N1744">
        <v>28</v>
      </c>
      <c r="O1744">
        <v>26</v>
      </c>
      <c r="P1744">
        <v>7</v>
      </c>
      <c r="Q1744">
        <v>34</v>
      </c>
      <c r="R1744">
        <v>1</v>
      </c>
      <c r="S1744">
        <v>3</v>
      </c>
      <c r="T1744">
        <v>54</v>
      </c>
      <c r="U1744">
        <v>10.4968</v>
      </c>
      <c r="V1744">
        <v>6.60907</v>
      </c>
      <c r="W1744">
        <v>1.5882400000000001</v>
      </c>
      <c r="X1744">
        <v>1.36069</v>
      </c>
      <c r="Y1744">
        <v>0.25</v>
      </c>
      <c r="Z1744">
        <v>0.15740699999999999</v>
      </c>
      <c r="AA1744">
        <v>9.2592597007751395E-2</v>
      </c>
      <c r="AB1744">
        <v>0.22905</v>
      </c>
      <c r="AC1744">
        <v>1.6198699999999999</v>
      </c>
      <c r="AD1744">
        <v>0.288136</v>
      </c>
      <c r="AE1744">
        <v>0.72085900000000003</v>
      </c>
      <c r="AH1744">
        <v>5.2852800000000002</v>
      </c>
      <c r="AI1744">
        <v>-0.29711399999999999</v>
      </c>
      <c r="AJ1744">
        <v>-0.23322300000000001</v>
      </c>
      <c r="AK1744">
        <v>999</v>
      </c>
      <c r="AO1744">
        <v>20447</v>
      </c>
    </row>
    <row r="1745" spans="1:41" x14ac:dyDescent="0.45">
      <c r="A1745" t="s">
        <v>9132</v>
      </c>
      <c r="B1745" t="s">
        <v>7</v>
      </c>
      <c r="C1745">
        <v>3</v>
      </c>
      <c r="D1745">
        <v>6</v>
      </c>
      <c r="F1745">
        <v>5.0310600000000001</v>
      </c>
      <c r="G1745">
        <v>35</v>
      </c>
      <c r="H1745">
        <v>0</v>
      </c>
      <c r="K1745">
        <v>48.3</v>
      </c>
      <c r="L1745">
        <v>223</v>
      </c>
      <c r="M1745">
        <v>48</v>
      </c>
      <c r="N1745">
        <v>29</v>
      </c>
      <c r="O1745">
        <v>27</v>
      </c>
      <c r="P1745">
        <v>6</v>
      </c>
      <c r="Q1745">
        <v>28</v>
      </c>
      <c r="R1745">
        <v>1</v>
      </c>
      <c r="S1745">
        <v>5</v>
      </c>
      <c r="T1745">
        <v>43</v>
      </c>
      <c r="U1745">
        <v>8.0124200000000005</v>
      </c>
      <c r="V1745">
        <v>5.21739</v>
      </c>
      <c r="W1745">
        <v>1.5357099999999999</v>
      </c>
      <c r="X1745">
        <v>1.1180099999999999</v>
      </c>
      <c r="Y1745">
        <v>0.192825</v>
      </c>
      <c r="Z1745">
        <v>0.12556100000000001</v>
      </c>
      <c r="AA1745">
        <v>6.7264571785926805E-2</v>
      </c>
      <c r="AB1745">
        <v>0.25263200000000002</v>
      </c>
      <c r="AC1745">
        <v>1.5734999999999999</v>
      </c>
      <c r="AD1745">
        <v>0.29787200000000003</v>
      </c>
      <c r="AE1745">
        <v>0.69526600000000005</v>
      </c>
      <c r="AH1745">
        <v>5.1391</v>
      </c>
      <c r="AI1745">
        <v>-0.29725499999999999</v>
      </c>
      <c r="AJ1745">
        <v>-0.21580099999999999</v>
      </c>
      <c r="AK1745">
        <v>999</v>
      </c>
      <c r="AO1745" t="s">
        <v>9133</v>
      </c>
    </row>
    <row r="1746" spans="1:41" x14ac:dyDescent="0.45">
      <c r="A1746" t="s">
        <v>7623</v>
      </c>
      <c r="B1746" t="s">
        <v>76</v>
      </c>
      <c r="C1746">
        <v>2</v>
      </c>
      <c r="D1746">
        <v>4</v>
      </c>
      <c r="F1746">
        <v>5.34884</v>
      </c>
      <c r="G1746">
        <v>29</v>
      </c>
      <c r="H1746">
        <v>0</v>
      </c>
      <c r="K1746">
        <v>38.700000000000003</v>
      </c>
      <c r="L1746">
        <v>176</v>
      </c>
      <c r="M1746">
        <v>38</v>
      </c>
      <c r="N1746">
        <v>25</v>
      </c>
      <c r="O1746">
        <v>23</v>
      </c>
      <c r="P1746">
        <v>6</v>
      </c>
      <c r="Q1746">
        <v>16</v>
      </c>
      <c r="R1746">
        <v>1</v>
      </c>
      <c r="S1746">
        <v>10</v>
      </c>
      <c r="T1746">
        <v>37</v>
      </c>
      <c r="U1746">
        <v>8.6046499999999995</v>
      </c>
      <c r="V1746">
        <v>3.7209300000000001</v>
      </c>
      <c r="W1746">
        <v>2.3125</v>
      </c>
      <c r="X1746">
        <v>1.3953500000000001</v>
      </c>
      <c r="Y1746">
        <v>0.210227</v>
      </c>
      <c r="Z1746">
        <v>9.0909100000000007E-2</v>
      </c>
      <c r="AA1746">
        <v>0.119318172335624</v>
      </c>
      <c r="AB1746">
        <v>0.25333299999999997</v>
      </c>
      <c r="AC1746">
        <v>1.3953500000000001</v>
      </c>
      <c r="AD1746">
        <v>0.29906500000000003</v>
      </c>
      <c r="AE1746">
        <v>0.635965</v>
      </c>
      <c r="AH1746">
        <v>5.3738999999999999</v>
      </c>
      <c r="AI1746">
        <v>-0.30031799999999997</v>
      </c>
      <c r="AJ1746">
        <v>-0.32097100000000001</v>
      </c>
      <c r="AK1746">
        <v>999</v>
      </c>
      <c r="AO1746">
        <v>15100</v>
      </c>
    </row>
    <row r="1747" spans="1:41" x14ac:dyDescent="0.45">
      <c r="A1747" t="s">
        <v>7583</v>
      </c>
      <c r="B1747" t="s">
        <v>59</v>
      </c>
      <c r="C1747">
        <v>4</v>
      </c>
      <c r="D1747">
        <v>5</v>
      </c>
      <c r="F1747">
        <v>5.0099400000000003</v>
      </c>
      <c r="G1747">
        <v>47</v>
      </c>
      <c r="H1747">
        <v>1</v>
      </c>
      <c r="K1747">
        <v>50.3</v>
      </c>
      <c r="L1747">
        <v>223</v>
      </c>
      <c r="M1747">
        <v>48</v>
      </c>
      <c r="N1747">
        <v>30</v>
      </c>
      <c r="O1747">
        <v>28</v>
      </c>
      <c r="P1747">
        <v>8</v>
      </c>
      <c r="Q1747">
        <v>27</v>
      </c>
      <c r="R1747">
        <v>3</v>
      </c>
      <c r="S1747">
        <v>4</v>
      </c>
      <c r="T1747">
        <v>46</v>
      </c>
      <c r="U1747">
        <v>8.23062</v>
      </c>
      <c r="V1747">
        <v>4.83101</v>
      </c>
      <c r="W1747">
        <v>1.7037</v>
      </c>
      <c r="X1747">
        <v>1.4314100000000001</v>
      </c>
      <c r="Y1747">
        <v>0.20627799999999999</v>
      </c>
      <c r="Z1747">
        <v>0.121076</v>
      </c>
      <c r="AA1747">
        <v>8.5201792418956701E-2</v>
      </c>
      <c r="AB1747">
        <v>0.25</v>
      </c>
      <c r="AC1747">
        <v>1.49105</v>
      </c>
      <c r="AD1747">
        <v>0.28985499999999997</v>
      </c>
      <c r="AE1747">
        <v>0.70532899999999998</v>
      </c>
      <c r="AH1747">
        <v>5.3425200000000004</v>
      </c>
      <c r="AI1747">
        <v>-0.30074899999999999</v>
      </c>
      <c r="AJ1747">
        <v>-0.15786600000000001</v>
      </c>
      <c r="AK1747">
        <v>999</v>
      </c>
      <c r="AO1747">
        <v>17496</v>
      </c>
    </row>
    <row r="1748" spans="1:41" x14ac:dyDescent="0.45">
      <c r="A1748" t="s">
        <v>9134</v>
      </c>
      <c r="C1748">
        <v>2</v>
      </c>
      <c r="D1748">
        <v>3</v>
      </c>
      <c r="F1748">
        <v>5.58</v>
      </c>
      <c r="G1748">
        <v>34</v>
      </c>
      <c r="H1748">
        <v>4</v>
      </c>
      <c r="K1748">
        <v>50</v>
      </c>
      <c r="L1748">
        <v>229</v>
      </c>
      <c r="M1748">
        <v>53</v>
      </c>
      <c r="N1748">
        <v>33</v>
      </c>
      <c r="O1748">
        <v>31</v>
      </c>
      <c r="P1748">
        <v>9</v>
      </c>
      <c r="Q1748">
        <v>27</v>
      </c>
      <c r="R1748">
        <v>1</v>
      </c>
      <c r="S1748">
        <v>3</v>
      </c>
      <c r="T1748">
        <v>44</v>
      </c>
      <c r="U1748">
        <v>7.92</v>
      </c>
      <c r="V1748">
        <v>4.8600000000000003</v>
      </c>
      <c r="W1748">
        <v>1.6296299999999999</v>
      </c>
      <c r="X1748">
        <v>1.62</v>
      </c>
      <c r="Y1748">
        <v>0.19214000000000001</v>
      </c>
      <c r="Z1748">
        <v>0.11790399999999999</v>
      </c>
      <c r="AA1748">
        <v>7.42358118295669E-2</v>
      </c>
      <c r="AB1748">
        <v>0.26633200000000001</v>
      </c>
      <c r="AC1748">
        <v>1.6</v>
      </c>
      <c r="AD1748">
        <v>0.30137000000000003</v>
      </c>
      <c r="AE1748">
        <v>0.69732899999999998</v>
      </c>
      <c r="AH1748">
        <v>5.63504</v>
      </c>
      <c r="AI1748">
        <v>-0.30121799999999999</v>
      </c>
      <c r="AJ1748">
        <v>-0.31065999999999999</v>
      </c>
      <c r="AK1748">
        <v>999</v>
      </c>
      <c r="AO1748">
        <v>16588</v>
      </c>
    </row>
    <row r="1749" spans="1:41" x14ac:dyDescent="0.45">
      <c r="A1749" t="s">
        <v>9135</v>
      </c>
      <c r="C1749">
        <v>2</v>
      </c>
      <c r="D1749">
        <v>3</v>
      </c>
      <c r="F1749">
        <v>5.5945900000000002</v>
      </c>
      <c r="G1749">
        <v>25</v>
      </c>
      <c r="H1749">
        <v>0</v>
      </c>
      <c r="K1749">
        <v>37</v>
      </c>
      <c r="L1749">
        <v>169</v>
      </c>
      <c r="M1749">
        <v>40</v>
      </c>
      <c r="N1749">
        <v>25</v>
      </c>
      <c r="O1749">
        <v>23</v>
      </c>
      <c r="P1749">
        <v>6</v>
      </c>
      <c r="Q1749">
        <v>18</v>
      </c>
      <c r="R1749">
        <v>0</v>
      </c>
      <c r="S1749">
        <v>1</v>
      </c>
      <c r="T1749">
        <v>29</v>
      </c>
      <c r="U1749">
        <v>7.0540500000000002</v>
      </c>
      <c r="V1749">
        <v>4.3783799999999999</v>
      </c>
      <c r="W1749">
        <v>1.61111</v>
      </c>
      <c r="X1749">
        <v>1.45946</v>
      </c>
      <c r="Y1749">
        <v>0.171598</v>
      </c>
      <c r="Z1749">
        <v>0.10650900000000001</v>
      </c>
      <c r="AA1749">
        <v>6.5088756382465293E-2</v>
      </c>
      <c r="AB1749">
        <v>0.26666699999999999</v>
      </c>
      <c r="AC1749">
        <v>1.5675699999999999</v>
      </c>
      <c r="AD1749">
        <v>0.29565200000000003</v>
      </c>
      <c r="AE1749">
        <v>0.665323</v>
      </c>
      <c r="AH1749">
        <v>5.3361200000000002</v>
      </c>
      <c r="AI1749">
        <v>-0.30126500000000001</v>
      </c>
      <c r="AJ1749">
        <v>-0.56091299999999999</v>
      </c>
      <c r="AK1749">
        <v>999</v>
      </c>
      <c r="AO1749" t="s">
        <v>9136</v>
      </c>
    </row>
    <row r="1750" spans="1:41" x14ac:dyDescent="0.45">
      <c r="A1750" t="s">
        <v>9137</v>
      </c>
      <c r="C1750">
        <v>2</v>
      </c>
      <c r="D1750">
        <v>2</v>
      </c>
      <c r="F1750">
        <v>5.3571400000000002</v>
      </c>
      <c r="G1750">
        <v>37</v>
      </c>
      <c r="H1750">
        <v>2</v>
      </c>
      <c r="K1750">
        <v>42</v>
      </c>
      <c r="L1750">
        <v>189</v>
      </c>
      <c r="M1750">
        <v>42</v>
      </c>
      <c r="N1750">
        <v>27</v>
      </c>
      <c r="O1750">
        <v>25</v>
      </c>
      <c r="P1750">
        <v>8</v>
      </c>
      <c r="Q1750">
        <v>20</v>
      </c>
      <c r="R1750">
        <v>0</v>
      </c>
      <c r="S1750">
        <v>5</v>
      </c>
      <c r="T1750">
        <v>43</v>
      </c>
      <c r="U1750">
        <v>9.2142900000000001</v>
      </c>
      <c r="V1750">
        <v>4.2857099999999999</v>
      </c>
      <c r="W1750">
        <v>2.15</v>
      </c>
      <c r="X1750">
        <v>1.7142900000000001</v>
      </c>
      <c r="Y1750">
        <v>0.22751299999999999</v>
      </c>
      <c r="Z1750">
        <v>0.10582</v>
      </c>
      <c r="AA1750">
        <v>0.1216931194067</v>
      </c>
      <c r="AB1750">
        <v>0.25609799999999999</v>
      </c>
      <c r="AC1750">
        <v>1.4761899999999999</v>
      </c>
      <c r="AD1750">
        <v>0.30088500000000001</v>
      </c>
      <c r="AE1750">
        <v>0.68897600000000003</v>
      </c>
      <c r="AH1750">
        <v>5.4693300000000002</v>
      </c>
      <c r="AI1750">
        <v>-0.301616</v>
      </c>
      <c r="AJ1750">
        <v>-0.384797</v>
      </c>
      <c r="AK1750">
        <v>999</v>
      </c>
      <c r="AO1750">
        <v>2895</v>
      </c>
    </row>
    <row r="1751" spans="1:41" x14ac:dyDescent="0.45">
      <c r="A1751" t="s">
        <v>9138</v>
      </c>
      <c r="C1751">
        <v>2</v>
      </c>
      <c r="D1751">
        <v>2</v>
      </c>
      <c r="F1751">
        <v>5.1428599999999998</v>
      </c>
      <c r="G1751">
        <v>35</v>
      </c>
      <c r="H1751">
        <v>0</v>
      </c>
      <c r="K1751">
        <v>49</v>
      </c>
      <c r="L1751">
        <v>223</v>
      </c>
      <c r="M1751">
        <v>50</v>
      </c>
      <c r="N1751">
        <v>30</v>
      </c>
      <c r="O1751">
        <v>28</v>
      </c>
      <c r="P1751">
        <v>7</v>
      </c>
      <c r="Q1751">
        <v>22</v>
      </c>
      <c r="R1751">
        <v>0</v>
      </c>
      <c r="S1751">
        <v>7</v>
      </c>
      <c r="T1751">
        <v>40</v>
      </c>
      <c r="U1751">
        <v>7.34694</v>
      </c>
      <c r="V1751">
        <v>4.0408200000000001</v>
      </c>
      <c r="W1751">
        <v>1.8181799999999999</v>
      </c>
      <c r="X1751">
        <v>1.2857099999999999</v>
      </c>
      <c r="Y1751">
        <v>0.179372</v>
      </c>
      <c r="Z1751">
        <v>9.8654699999999998E-2</v>
      </c>
      <c r="AA1751">
        <v>8.0717481672763797E-2</v>
      </c>
      <c r="AB1751">
        <v>0.25773200000000002</v>
      </c>
      <c r="AC1751">
        <v>1.46939</v>
      </c>
      <c r="AD1751">
        <v>0.29251700000000003</v>
      </c>
      <c r="AE1751">
        <v>0.67524099999999998</v>
      </c>
      <c r="AH1751">
        <v>5.2550400000000002</v>
      </c>
      <c r="AI1751">
        <v>-0.303124</v>
      </c>
      <c r="AJ1751">
        <v>-0.29010200000000003</v>
      </c>
      <c r="AK1751">
        <v>999</v>
      </c>
      <c r="AO1751" t="s">
        <v>9139</v>
      </c>
    </row>
    <row r="1752" spans="1:41" x14ac:dyDescent="0.45">
      <c r="A1752" t="s">
        <v>9140</v>
      </c>
      <c r="C1752">
        <v>2</v>
      </c>
      <c r="D1752">
        <v>3</v>
      </c>
      <c r="F1752">
        <v>5.30769</v>
      </c>
      <c r="G1752">
        <v>22</v>
      </c>
      <c r="H1752">
        <v>1</v>
      </c>
      <c r="K1752">
        <v>39</v>
      </c>
      <c r="L1752">
        <v>184</v>
      </c>
      <c r="M1752">
        <v>39</v>
      </c>
      <c r="N1752">
        <v>25</v>
      </c>
      <c r="O1752">
        <v>23</v>
      </c>
      <c r="P1752">
        <v>5</v>
      </c>
      <c r="Q1752">
        <v>27</v>
      </c>
      <c r="R1752">
        <v>0</v>
      </c>
      <c r="S1752">
        <v>2</v>
      </c>
      <c r="T1752">
        <v>35</v>
      </c>
      <c r="U1752">
        <v>8.0769199999999994</v>
      </c>
      <c r="V1752">
        <v>6.2307699999999997</v>
      </c>
      <c r="W1752">
        <v>1.2963</v>
      </c>
      <c r="X1752">
        <v>1.15385</v>
      </c>
      <c r="Y1752">
        <v>0.190217</v>
      </c>
      <c r="Z1752">
        <v>0.14673900000000001</v>
      </c>
      <c r="AA1752">
        <v>4.3478265404701198E-2</v>
      </c>
      <c r="AB1752">
        <v>0.25161299999999998</v>
      </c>
      <c r="AC1752">
        <v>1.69231</v>
      </c>
      <c r="AD1752">
        <v>0.29565200000000003</v>
      </c>
      <c r="AE1752">
        <v>0.69491499999999995</v>
      </c>
      <c r="AH1752">
        <v>5.3575999999999997</v>
      </c>
      <c r="AI1752">
        <v>-0.303288</v>
      </c>
      <c r="AJ1752">
        <v>-0.35939500000000002</v>
      </c>
      <c r="AK1752">
        <v>999</v>
      </c>
      <c r="AO1752" t="s">
        <v>9141</v>
      </c>
    </row>
    <row r="1753" spans="1:41" x14ac:dyDescent="0.45">
      <c r="A1753" t="s">
        <v>7624</v>
      </c>
      <c r="B1753" t="s">
        <v>59</v>
      </c>
      <c r="C1753">
        <v>2</v>
      </c>
      <c r="D1753">
        <v>4</v>
      </c>
      <c r="F1753">
        <v>5.0656699999999999</v>
      </c>
      <c r="G1753">
        <v>52</v>
      </c>
      <c r="H1753">
        <v>0</v>
      </c>
      <c r="K1753">
        <v>53.3</v>
      </c>
      <c r="L1753">
        <v>239</v>
      </c>
      <c r="M1753">
        <v>51</v>
      </c>
      <c r="N1753">
        <v>32</v>
      </c>
      <c r="O1753">
        <v>30</v>
      </c>
      <c r="P1753">
        <v>7</v>
      </c>
      <c r="Q1753">
        <v>29</v>
      </c>
      <c r="R1753">
        <v>0</v>
      </c>
      <c r="S1753">
        <v>5</v>
      </c>
      <c r="T1753">
        <v>50</v>
      </c>
      <c r="U1753">
        <v>8.4427800000000008</v>
      </c>
      <c r="V1753">
        <v>4.8968100000000003</v>
      </c>
      <c r="W1753">
        <v>1.72414</v>
      </c>
      <c r="X1753">
        <v>1.1819900000000001</v>
      </c>
      <c r="Y1753">
        <v>0.209205</v>
      </c>
      <c r="Z1753">
        <v>0.121339</v>
      </c>
      <c r="AA1753">
        <v>8.7866105139255496E-2</v>
      </c>
      <c r="AB1753">
        <v>0.24878</v>
      </c>
      <c r="AC1753">
        <v>1.5009399999999999</v>
      </c>
      <c r="AD1753">
        <v>0.29729699999999998</v>
      </c>
      <c r="AE1753">
        <v>0.68376099999999995</v>
      </c>
      <c r="AH1753">
        <v>4.9998800000000001</v>
      </c>
      <c r="AI1753">
        <v>-0.304199</v>
      </c>
      <c r="AJ1753">
        <v>-0.35476600000000003</v>
      </c>
      <c r="AK1753">
        <v>999</v>
      </c>
      <c r="AO1753">
        <v>17480</v>
      </c>
    </row>
    <row r="1754" spans="1:41" x14ac:dyDescent="0.45">
      <c r="A1754" t="s">
        <v>9142</v>
      </c>
      <c r="B1754" t="s">
        <v>107</v>
      </c>
      <c r="C1754">
        <v>1</v>
      </c>
      <c r="D1754">
        <v>1</v>
      </c>
      <c r="F1754">
        <v>5.5161300000000004</v>
      </c>
      <c r="G1754">
        <v>32</v>
      </c>
      <c r="H1754">
        <v>2</v>
      </c>
      <c r="K1754">
        <v>31</v>
      </c>
      <c r="L1754">
        <v>147</v>
      </c>
      <c r="M1754">
        <v>31</v>
      </c>
      <c r="N1754">
        <v>20</v>
      </c>
      <c r="O1754">
        <v>19</v>
      </c>
      <c r="P1754">
        <v>6</v>
      </c>
      <c r="Q1754">
        <v>23</v>
      </c>
      <c r="R1754">
        <v>1</v>
      </c>
      <c r="S1754">
        <v>1</v>
      </c>
      <c r="T1754">
        <v>37</v>
      </c>
      <c r="U1754">
        <v>10.741899999999999</v>
      </c>
      <c r="V1754">
        <v>6.6774199999999997</v>
      </c>
      <c r="W1754">
        <v>1.6087</v>
      </c>
      <c r="X1754">
        <v>1.74194</v>
      </c>
      <c r="Y1754">
        <v>0.25170100000000001</v>
      </c>
      <c r="Z1754">
        <v>0.15646299999999999</v>
      </c>
      <c r="AA1754">
        <v>9.5238089561462402E-2</v>
      </c>
      <c r="AB1754">
        <v>0.25203300000000001</v>
      </c>
      <c r="AC1754">
        <v>1.74194</v>
      </c>
      <c r="AD1754">
        <v>0.3125</v>
      </c>
      <c r="AE1754">
        <v>0.745614</v>
      </c>
      <c r="AH1754">
        <v>5.7066499999999998</v>
      </c>
      <c r="AI1754">
        <v>-0.30449900000000002</v>
      </c>
      <c r="AJ1754">
        <v>-0.17780899999999999</v>
      </c>
      <c r="AK1754">
        <v>999</v>
      </c>
      <c r="AO1754">
        <v>12910</v>
      </c>
    </row>
    <row r="1755" spans="1:41" x14ac:dyDescent="0.45">
      <c r="A1755" t="s">
        <v>9143</v>
      </c>
      <c r="C1755">
        <v>1</v>
      </c>
      <c r="D1755">
        <v>1</v>
      </c>
      <c r="F1755">
        <v>5.3951000000000002</v>
      </c>
      <c r="G1755">
        <v>26</v>
      </c>
      <c r="H1755">
        <v>1</v>
      </c>
      <c r="K1755">
        <v>36.700000000000003</v>
      </c>
      <c r="L1755">
        <v>170</v>
      </c>
      <c r="M1755">
        <v>37</v>
      </c>
      <c r="N1755">
        <v>24</v>
      </c>
      <c r="O1755">
        <v>22</v>
      </c>
      <c r="P1755">
        <v>5</v>
      </c>
      <c r="Q1755">
        <v>22</v>
      </c>
      <c r="R1755">
        <v>0</v>
      </c>
      <c r="S1755">
        <v>5</v>
      </c>
      <c r="T1755">
        <v>32</v>
      </c>
      <c r="U1755">
        <v>7.84741</v>
      </c>
      <c r="V1755">
        <v>5.3951000000000002</v>
      </c>
      <c r="W1755">
        <v>1.45455</v>
      </c>
      <c r="X1755">
        <v>1.2261599999999999</v>
      </c>
      <c r="Y1755">
        <v>0.18823500000000001</v>
      </c>
      <c r="Z1755">
        <v>0.129412</v>
      </c>
      <c r="AA1755">
        <v>5.8823525905609103E-2</v>
      </c>
      <c r="AB1755">
        <v>0.258741</v>
      </c>
      <c r="AC1755">
        <v>1.6076299999999999</v>
      </c>
      <c r="AD1755">
        <v>0.30188700000000002</v>
      </c>
      <c r="AE1755">
        <v>0.67307700000000004</v>
      </c>
      <c r="AH1755">
        <v>5.4893700000000001</v>
      </c>
      <c r="AI1755">
        <v>-0.30491000000000001</v>
      </c>
      <c r="AJ1755">
        <v>-0.29274499999999998</v>
      </c>
      <c r="AK1755">
        <v>999</v>
      </c>
      <c r="AO1755" t="s">
        <v>9144</v>
      </c>
    </row>
    <row r="1756" spans="1:41" x14ac:dyDescent="0.45">
      <c r="A1756" t="s">
        <v>9145</v>
      </c>
      <c r="C1756">
        <v>2</v>
      </c>
      <c r="D1756">
        <v>4</v>
      </c>
      <c r="F1756">
        <v>5.0670200000000003</v>
      </c>
      <c r="G1756">
        <v>39</v>
      </c>
      <c r="H1756">
        <v>1</v>
      </c>
      <c r="K1756">
        <v>37.299999999999997</v>
      </c>
      <c r="L1756">
        <v>169</v>
      </c>
      <c r="M1756">
        <v>39</v>
      </c>
      <c r="N1756">
        <v>22</v>
      </c>
      <c r="O1756">
        <v>21</v>
      </c>
      <c r="P1756">
        <v>6</v>
      </c>
      <c r="Q1756">
        <v>20</v>
      </c>
      <c r="R1756">
        <v>3</v>
      </c>
      <c r="S1756">
        <v>3</v>
      </c>
      <c r="T1756">
        <v>33</v>
      </c>
      <c r="U1756">
        <v>7.9624699999999997</v>
      </c>
      <c r="V1756">
        <v>4.8257399999999997</v>
      </c>
      <c r="W1756">
        <v>1.65</v>
      </c>
      <c r="X1756">
        <v>1.4477199999999999</v>
      </c>
      <c r="Y1756">
        <v>0.195266</v>
      </c>
      <c r="Z1756">
        <v>0.118343</v>
      </c>
      <c r="AA1756">
        <v>7.6923079788684803E-2</v>
      </c>
      <c r="AB1756">
        <v>0.267123</v>
      </c>
      <c r="AC1756">
        <v>1.5817699999999999</v>
      </c>
      <c r="AD1756">
        <v>0.30841099999999999</v>
      </c>
      <c r="AE1756">
        <v>0.73122500000000001</v>
      </c>
      <c r="AH1756">
        <v>5.4266199999999998</v>
      </c>
      <c r="AI1756">
        <v>-0.30522500000000002</v>
      </c>
      <c r="AJ1756">
        <v>-8.5220299999999999E-2</v>
      </c>
      <c r="AK1756">
        <v>999</v>
      </c>
      <c r="AO1756">
        <v>10430</v>
      </c>
    </row>
    <row r="1757" spans="1:41" x14ac:dyDescent="0.45">
      <c r="A1757" t="s">
        <v>9146</v>
      </c>
      <c r="C1757">
        <v>1</v>
      </c>
      <c r="D1757">
        <v>3</v>
      </c>
      <c r="F1757">
        <v>5.4961799999999998</v>
      </c>
      <c r="G1757">
        <v>27</v>
      </c>
      <c r="H1757">
        <v>0</v>
      </c>
      <c r="K1757">
        <v>39.299999999999997</v>
      </c>
      <c r="L1757">
        <v>187</v>
      </c>
      <c r="M1757">
        <v>43</v>
      </c>
      <c r="N1757">
        <v>26</v>
      </c>
      <c r="O1757">
        <v>24</v>
      </c>
      <c r="P1757">
        <v>5</v>
      </c>
      <c r="Q1757">
        <v>25</v>
      </c>
      <c r="R1757">
        <v>0</v>
      </c>
      <c r="S1757">
        <v>2</v>
      </c>
      <c r="T1757">
        <v>33</v>
      </c>
      <c r="U1757">
        <v>7.5572499999999998</v>
      </c>
      <c r="V1757">
        <v>5.7251899999999996</v>
      </c>
      <c r="W1757">
        <v>1.32</v>
      </c>
      <c r="X1757">
        <v>1.1450400000000001</v>
      </c>
      <c r="Y1757">
        <v>0.17647099999999999</v>
      </c>
      <c r="Z1757">
        <v>0.13369</v>
      </c>
      <c r="AA1757">
        <v>4.2780756950378397E-2</v>
      </c>
      <c r="AB1757">
        <v>0.26874999999999999</v>
      </c>
      <c r="AC1757">
        <v>1.73028</v>
      </c>
      <c r="AD1757">
        <v>0.311475</v>
      </c>
      <c r="AE1757">
        <v>0.68852500000000005</v>
      </c>
      <c r="AH1757">
        <v>5.2906599999999999</v>
      </c>
      <c r="AI1757">
        <v>-0.306782</v>
      </c>
      <c r="AJ1757">
        <v>-0.40756300000000001</v>
      </c>
      <c r="AK1757">
        <v>999</v>
      </c>
      <c r="AO1757">
        <v>20643</v>
      </c>
    </row>
    <row r="1758" spans="1:41" x14ac:dyDescent="0.45">
      <c r="A1758" t="s">
        <v>9147</v>
      </c>
      <c r="B1758" t="s">
        <v>130</v>
      </c>
      <c r="C1758">
        <v>1</v>
      </c>
      <c r="D1758">
        <v>2</v>
      </c>
      <c r="F1758">
        <v>6.0383399999999998</v>
      </c>
      <c r="G1758">
        <v>22</v>
      </c>
      <c r="H1758">
        <v>3</v>
      </c>
      <c r="K1758">
        <v>31.3</v>
      </c>
      <c r="L1758">
        <v>147</v>
      </c>
      <c r="M1758">
        <v>34</v>
      </c>
      <c r="N1758">
        <v>22</v>
      </c>
      <c r="O1758">
        <v>21</v>
      </c>
      <c r="P1758">
        <v>6</v>
      </c>
      <c r="Q1758">
        <v>18</v>
      </c>
      <c r="R1758">
        <v>0</v>
      </c>
      <c r="S1758">
        <v>3</v>
      </c>
      <c r="T1758">
        <v>27</v>
      </c>
      <c r="U1758">
        <v>7.7635800000000001</v>
      </c>
      <c r="V1758">
        <v>5.1757200000000001</v>
      </c>
      <c r="W1758">
        <v>1.5</v>
      </c>
      <c r="X1758">
        <v>1.7252400000000001</v>
      </c>
      <c r="Y1758">
        <v>0.183673</v>
      </c>
      <c r="Z1758">
        <v>0.122449</v>
      </c>
      <c r="AA1758">
        <v>6.1224490404129001E-2</v>
      </c>
      <c r="AB1758">
        <v>0.269841</v>
      </c>
      <c r="AC1758">
        <v>1.66134</v>
      </c>
      <c r="AD1758">
        <v>0.30107499999999998</v>
      </c>
      <c r="AE1758">
        <v>0.68807300000000005</v>
      </c>
      <c r="AH1758">
        <v>6.0345899999999997</v>
      </c>
      <c r="AI1758">
        <v>-0.30728800000000001</v>
      </c>
      <c r="AJ1758">
        <v>-0.30937799999999999</v>
      </c>
      <c r="AK1758">
        <v>999</v>
      </c>
      <c r="AO1758">
        <v>10756</v>
      </c>
    </row>
    <row r="1759" spans="1:41" x14ac:dyDescent="0.45">
      <c r="A1759" t="s">
        <v>9148</v>
      </c>
      <c r="B1759" t="s">
        <v>104</v>
      </c>
      <c r="C1759">
        <v>2</v>
      </c>
      <c r="D1759">
        <v>3</v>
      </c>
      <c r="F1759">
        <v>5.6375799999999998</v>
      </c>
      <c r="G1759">
        <v>33</v>
      </c>
      <c r="H1759">
        <v>1</v>
      </c>
      <c r="K1759">
        <v>44.7</v>
      </c>
      <c r="L1759">
        <v>207</v>
      </c>
      <c r="M1759">
        <v>49</v>
      </c>
      <c r="N1759">
        <v>30</v>
      </c>
      <c r="O1759">
        <v>28</v>
      </c>
      <c r="P1759">
        <v>6</v>
      </c>
      <c r="Q1759">
        <v>22</v>
      </c>
      <c r="R1759">
        <v>0</v>
      </c>
      <c r="S1759">
        <v>4</v>
      </c>
      <c r="T1759">
        <v>28</v>
      </c>
      <c r="U1759">
        <v>5.6375799999999998</v>
      </c>
      <c r="V1759">
        <v>4.4295299999999997</v>
      </c>
      <c r="W1759">
        <v>1.2727299999999999</v>
      </c>
      <c r="X1759">
        <v>1.2080500000000001</v>
      </c>
      <c r="Y1759">
        <v>0.135266</v>
      </c>
      <c r="Z1759">
        <v>0.10628</v>
      </c>
      <c r="AA1759">
        <v>2.89855003356933E-2</v>
      </c>
      <c r="AB1759">
        <v>0.27071800000000001</v>
      </c>
      <c r="AC1759">
        <v>1.5883700000000001</v>
      </c>
      <c r="AD1759">
        <v>0.29251700000000003</v>
      </c>
      <c r="AE1759">
        <v>0.65495199999999998</v>
      </c>
      <c r="AH1759">
        <v>5.4921800000000003</v>
      </c>
      <c r="AI1759">
        <v>-0.30756099999999997</v>
      </c>
      <c r="AJ1759">
        <v>-0.446654</v>
      </c>
      <c r="AK1759">
        <v>999</v>
      </c>
      <c r="AO1759" t="s">
        <v>9149</v>
      </c>
    </row>
    <row r="1760" spans="1:41" x14ac:dyDescent="0.45">
      <c r="A1760" t="s">
        <v>9150</v>
      </c>
      <c r="C1760">
        <v>3</v>
      </c>
      <c r="D1760">
        <v>5</v>
      </c>
      <c r="F1760">
        <v>5.4243499999999996</v>
      </c>
      <c r="G1760">
        <v>20</v>
      </c>
      <c r="H1760">
        <v>18</v>
      </c>
      <c r="K1760">
        <v>81.3</v>
      </c>
      <c r="L1760">
        <v>366</v>
      </c>
      <c r="M1760">
        <v>95</v>
      </c>
      <c r="N1760">
        <v>52</v>
      </c>
      <c r="O1760">
        <v>49</v>
      </c>
      <c r="P1760">
        <v>16</v>
      </c>
      <c r="Q1760">
        <v>33</v>
      </c>
      <c r="R1760">
        <v>0</v>
      </c>
      <c r="S1760">
        <v>1</v>
      </c>
      <c r="T1760">
        <v>56</v>
      </c>
      <c r="U1760">
        <v>6.1992599999999998</v>
      </c>
      <c r="V1760">
        <v>3.6531400000000001</v>
      </c>
      <c r="W1760">
        <v>1.6969700000000001</v>
      </c>
      <c r="X1760">
        <v>1.77122</v>
      </c>
      <c r="Y1760">
        <v>0.153005</v>
      </c>
      <c r="Z1760">
        <v>9.0163900000000005E-2</v>
      </c>
      <c r="AA1760">
        <v>6.2841534614562905E-2</v>
      </c>
      <c r="AB1760">
        <v>0.28614499999999998</v>
      </c>
      <c r="AC1760">
        <v>1.5744199999999999</v>
      </c>
      <c r="AD1760">
        <v>0.303846</v>
      </c>
      <c r="AE1760">
        <v>0.71969700000000003</v>
      </c>
      <c r="AH1760">
        <v>5.6904599999999999</v>
      </c>
      <c r="AI1760">
        <v>-0.30801899999999999</v>
      </c>
      <c r="AJ1760">
        <v>-0.18252099999999999</v>
      </c>
      <c r="AK1760">
        <v>999</v>
      </c>
      <c r="AO1760">
        <v>7608</v>
      </c>
    </row>
    <row r="1761" spans="1:41" x14ac:dyDescent="0.45">
      <c r="A1761" t="s">
        <v>5776</v>
      </c>
      <c r="B1761" t="s">
        <v>10</v>
      </c>
      <c r="C1761">
        <v>3</v>
      </c>
      <c r="D1761">
        <v>3</v>
      </c>
      <c r="F1761">
        <v>5.22</v>
      </c>
      <c r="G1761">
        <v>33</v>
      </c>
      <c r="H1761">
        <v>0</v>
      </c>
      <c r="K1761">
        <v>50</v>
      </c>
      <c r="L1761">
        <v>234</v>
      </c>
      <c r="M1761">
        <v>47</v>
      </c>
      <c r="N1761">
        <v>31</v>
      </c>
      <c r="O1761">
        <v>29</v>
      </c>
      <c r="P1761">
        <v>5</v>
      </c>
      <c r="Q1761">
        <v>35</v>
      </c>
      <c r="R1761">
        <v>0</v>
      </c>
      <c r="S1761">
        <v>5</v>
      </c>
      <c r="T1761">
        <v>45</v>
      </c>
      <c r="U1761">
        <v>8.1</v>
      </c>
      <c r="V1761">
        <v>6.3</v>
      </c>
      <c r="W1761">
        <v>1.2857099999999999</v>
      </c>
      <c r="X1761">
        <v>0.9</v>
      </c>
      <c r="Y1761">
        <v>0.19230800000000001</v>
      </c>
      <c r="Z1761">
        <v>0.14957300000000001</v>
      </c>
      <c r="AA1761">
        <v>4.2735040187835603E-2</v>
      </c>
      <c r="AB1761">
        <v>0.24226800000000001</v>
      </c>
      <c r="AC1761">
        <v>1.64</v>
      </c>
      <c r="AD1761">
        <v>0.29166700000000001</v>
      </c>
      <c r="AE1761">
        <v>0.68</v>
      </c>
      <c r="AH1761">
        <v>5.1550399999999996</v>
      </c>
      <c r="AI1761">
        <v>-0.30835600000000002</v>
      </c>
      <c r="AJ1761">
        <v>-0.47786699999999999</v>
      </c>
      <c r="AK1761">
        <v>999</v>
      </c>
      <c r="AO1761" t="s">
        <v>5778</v>
      </c>
    </row>
    <row r="1762" spans="1:41" x14ac:dyDescent="0.45">
      <c r="A1762" t="s">
        <v>7598</v>
      </c>
      <c r="B1762" t="s">
        <v>191</v>
      </c>
      <c r="C1762">
        <v>1</v>
      </c>
      <c r="D1762">
        <v>2</v>
      </c>
      <c r="F1762">
        <v>5.0999999999999996</v>
      </c>
      <c r="G1762">
        <v>18</v>
      </c>
      <c r="H1762">
        <v>0</v>
      </c>
      <c r="K1762">
        <v>30</v>
      </c>
      <c r="L1762">
        <v>138</v>
      </c>
      <c r="M1762">
        <v>30</v>
      </c>
      <c r="N1762">
        <v>18</v>
      </c>
      <c r="O1762">
        <v>17</v>
      </c>
      <c r="P1762">
        <v>4</v>
      </c>
      <c r="Q1762">
        <v>17</v>
      </c>
      <c r="R1762">
        <v>0</v>
      </c>
      <c r="S1762">
        <v>2</v>
      </c>
      <c r="T1762">
        <v>22</v>
      </c>
      <c r="U1762">
        <v>6.6</v>
      </c>
      <c r="V1762">
        <v>5.0999999999999996</v>
      </c>
      <c r="W1762">
        <v>1.2941199999999999</v>
      </c>
      <c r="X1762">
        <v>1.2</v>
      </c>
      <c r="Y1762">
        <v>0.15942000000000001</v>
      </c>
      <c r="Z1762">
        <v>0.12318800000000001</v>
      </c>
      <c r="AA1762">
        <v>3.6231890320777803E-2</v>
      </c>
      <c r="AB1762">
        <v>0.25210100000000002</v>
      </c>
      <c r="AC1762">
        <v>1.56667</v>
      </c>
      <c r="AD1762">
        <v>0.27956999999999999</v>
      </c>
      <c r="AE1762">
        <v>0.70048299999999997</v>
      </c>
      <c r="AH1762">
        <v>5.42171</v>
      </c>
      <c r="AI1762">
        <v>-0.30982700000000002</v>
      </c>
      <c r="AJ1762">
        <v>-0.1895</v>
      </c>
      <c r="AK1762">
        <v>999</v>
      </c>
      <c r="AO1762">
        <v>25890</v>
      </c>
    </row>
    <row r="1763" spans="1:41" x14ac:dyDescent="0.45">
      <c r="A1763" t="s">
        <v>9151</v>
      </c>
      <c r="C1763">
        <v>2</v>
      </c>
      <c r="D1763">
        <v>6</v>
      </c>
      <c r="F1763">
        <v>6.48</v>
      </c>
      <c r="G1763">
        <v>23</v>
      </c>
      <c r="H1763">
        <v>8</v>
      </c>
      <c r="K1763">
        <v>50</v>
      </c>
      <c r="L1763">
        <v>242</v>
      </c>
      <c r="M1763">
        <v>59</v>
      </c>
      <c r="N1763">
        <v>39</v>
      </c>
      <c r="O1763">
        <v>36</v>
      </c>
      <c r="P1763">
        <v>8</v>
      </c>
      <c r="Q1763">
        <v>29</v>
      </c>
      <c r="R1763">
        <v>0</v>
      </c>
      <c r="S1763">
        <v>8</v>
      </c>
      <c r="T1763">
        <v>32</v>
      </c>
      <c r="U1763">
        <v>5.76</v>
      </c>
      <c r="V1763">
        <v>5.22</v>
      </c>
      <c r="W1763">
        <v>1.10345</v>
      </c>
      <c r="X1763">
        <v>1.44</v>
      </c>
      <c r="Y1763">
        <v>0.13223099999999999</v>
      </c>
      <c r="Z1763">
        <v>0.119835</v>
      </c>
      <c r="AA1763">
        <v>1.2396685779094601E-2</v>
      </c>
      <c r="AB1763">
        <v>0.28780499999999998</v>
      </c>
      <c r="AC1763">
        <v>1.76</v>
      </c>
      <c r="AD1763">
        <v>0.309091</v>
      </c>
      <c r="AE1763">
        <v>0.63802099999999995</v>
      </c>
      <c r="AH1763">
        <v>6.2750399999999997</v>
      </c>
      <c r="AI1763">
        <v>-0.31038900000000003</v>
      </c>
      <c r="AJ1763">
        <v>-0.23718600000000001</v>
      </c>
      <c r="AK1763">
        <v>999</v>
      </c>
      <c r="AO1763">
        <v>15605</v>
      </c>
    </row>
    <row r="1764" spans="1:41" x14ac:dyDescent="0.45">
      <c r="A1764" t="s">
        <v>9152</v>
      </c>
      <c r="B1764" t="s">
        <v>42</v>
      </c>
      <c r="C1764">
        <v>1</v>
      </c>
      <c r="D1764">
        <v>1</v>
      </c>
      <c r="F1764">
        <v>5.8631900000000003</v>
      </c>
      <c r="G1764">
        <v>23</v>
      </c>
      <c r="H1764">
        <v>0</v>
      </c>
      <c r="K1764">
        <v>30.7</v>
      </c>
      <c r="L1764">
        <v>146</v>
      </c>
      <c r="M1764">
        <v>30</v>
      </c>
      <c r="N1764">
        <v>21</v>
      </c>
      <c r="O1764">
        <v>20</v>
      </c>
      <c r="P1764">
        <v>4</v>
      </c>
      <c r="Q1764">
        <v>22</v>
      </c>
      <c r="R1764">
        <v>0</v>
      </c>
      <c r="S1764">
        <v>3</v>
      </c>
      <c r="T1764">
        <v>27</v>
      </c>
      <c r="U1764">
        <v>7.9153099999999998</v>
      </c>
      <c r="V1764">
        <v>6.4495100000000001</v>
      </c>
      <c r="W1764">
        <v>1.2272700000000001</v>
      </c>
      <c r="X1764">
        <v>1.1726399999999999</v>
      </c>
      <c r="Y1764">
        <v>0.18493200000000001</v>
      </c>
      <c r="Z1764">
        <v>0.15068500000000001</v>
      </c>
      <c r="AA1764">
        <v>3.4246563911437898E-2</v>
      </c>
      <c r="AB1764">
        <v>0.24793399999999999</v>
      </c>
      <c r="AC1764">
        <v>1.69381</v>
      </c>
      <c r="AD1764">
        <v>0.28888900000000001</v>
      </c>
      <c r="AE1764">
        <v>0.668103</v>
      </c>
      <c r="AH1764">
        <v>5.6328899999999997</v>
      </c>
      <c r="AI1764">
        <v>-0.31355</v>
      </c>
      <c r="AJ1764">
        <v>-0.39411000000000002</v>
      </c>
      <c r="AK1764">
        <v>999</v>
      </c>
      <c r="AO1764" t="s">
        <v>9153</v>
      </c>
    </row>
    <row r="1765" spans="1:41" x14ac:dyDescent="0.45">
      <c r="A1765" t="s">
        <v>9154</v>
      </c>
      <c r="B1765" t="s">
        <v>28</v>
      </c>
      <c r="C1765">
        <v>1</v>
      </c>
      <c r="D1765">
        <v>3</v>
      </c>
      <c r="F1765">
        <v>5.6739100000000002</v>
      </c>
      <c r="G1765">
        <v>35</v>
      </c>
      <c r="H1765">
        <v>2</v>
      </c>
      <c r="K1765">
        <v>46</v>
      </c>
      <c r="L1765">
        <v>218</v>
      </c>
      <c r="M1765">
        <v>47</v>
      </c>
      <c r="N1765">
        <v>31</v>
      </c>
      <c r="O1765">
        <v>29</v>
      </c>
      <c r="P1765">
        <v>6</v>
      </c>
      <c r="Q1765">
        <v>33</v>
      </c>
      <c r="R1765">
        <v>0</v>
      </c>
      <c r="S1765">
        <v>3</v>
      </c>
      <c r="T1765">
        <v>43</v>
      </c>
      <c r="U1765">
        <v>8.4130400000000005</v>
      </c>
      <c r="V1765">
        <v>6.4565200000000003</v>
      </c>
      <c r="W1765">
        <v>1.3030299999999999</v>
      </c>
      <c r="X1765">
        <v>1.17391</v>
      </c>
      <c r="Y1765">
        <v>0.19724800000000001</v>
      </c>
      <c r="Z1765">
        <v>0.15137600000000001</v>
      </c>
      <c r="AA1765">
        <v>4.5871570706367402E-2</v>
      </c>
      <c r="AB1765">
        <v>0.25824200000000003</v>
      </c>
      <c r="AC1765">
        <v>1.7391300000000001</v>
      </c>
      <c r="AD1765">
        <v>0.30827100000000002</v>
      </c>
      <c r="AE1765">
        <v>0.68435800000000002</v>
      </c>
      <c r="AH1765">
        <v>5.4289500000000004</v>
      </c>
      <c r="AI1765">
        <v>-0.31451299999999999</v>
      </c>
      <c r="AJ1765">
        <v>-0.32129200000000002</v>
      </c>
      <c r="AK1765">
        <v>999</v>
      </c>
      <c r="AO1765" t="s">
        <v>9155</v>
      </c>
    </row>
    <row r="1766" spans="1:41" x14ac:dyDescent="0.45">
      <c r="A1766" t="s">
        <v>9156</v>
      </c>
      <c r="C1766">
        <v>1</v>
      </c>
      <c r="D1766">
        <v>2</v>
      </c>
      <c r="F1766">
        <v>5.0540000000000003</v>
      </c>
      <c r="G1766">
        <v>33</v>
      </c>
      <c r="H1766">
        <v>0</v>
      </c>
      <c r="K1766">
        <v>46.3</v>
      </c>
      <c r="L1766">
        <v>201</v>
      </c>
      <c r="M1766">
        <v>53</v>
      </c>
      <c r="N1766">
        <v>28</v>
      </c>
      <c r="O1766">
        <v>26</v>
      </c>
      <c r="P1766">
        <v>7</v>
      </c>
      <c r="Q1766">
        <v>14</v>
      </c>
      <c r="R1766">
        <v>1</v>
      </c>
      <c r="S1766">
        <v>3</v>
      </c>
      <c r="T1766">
        <v>26</v>
      </c>
      <c r="U1766">
        <v>5.0540000000000003</v>
      </c>
      <c r="V1766">
        <v>2.7213799999999999</v>
      </c>
      <c r="W1766">
        <v>1.85714</v>
      </c>
      <c r="X1766">
        <v>1.36069</v>
      </c>
      <c r="Y1766">
        <v>0.129353</v>
      </c>
      <c r="Z1766">
        <v>6.9651699999999997E-2</v>
      </c>
      <c r="AA1766">
        <v>5.97015023231506E-2</v>
      </c>
      <c r="AB1766">
        <v>0.28804299999999999</v>
      </c>
      <c r="AC1766">
        <v>1.4470799999999999</v>
      </c>
      <c r="AD1766">
        <v>0.30463600000000002</v>
      </c>
      <c r="AE1766">
        <v>0.68181800000000004</v>
      </c>
      <c r="AH1766">
        <v>5.1988799999999999</v>
      </c>
      <c r="AI1766">
        <v>-0.315191</v>
      </c>
      <c r="AJ1766">
        <v>-0.22634399999999999</v>
      </c>
      <c r="AK1766">
        <v>999</v>
      </c>
      <c r="AO1766">
        <v>13549</v>
      </c>
    </row>
    <row r="1767" spans="1:41" x14ac:dyDescent="0.45">
      <c r="A1767" t="s">
        <v>7636</v>
      </c>
      <c r="B1767" t="s">
        <v>16</v>
      </c>
      <c r="C1767">
        <v>4</v>
      </c>
      <c r="D1767">
        <v>5</v>
      </c>
      <c r="F1767">
        <v>5.2615400000000001</v>
      </c>
      <c r="G1767">
        <v>25</v>
      </c>
      <c r="H1767">
        <v>3</v>
      </c>
      <c r="K1767">
        <v>65</v>
      </c>
      <c r="L1767">
        <v>295</v>
      </c>
      <c r="M1767">
        <v>70</v>
      </c>
      <c r="N1767">
        <v>41</v>
      </c>
      <c r="O1767">
        <v>38</v>
      </c>
      <c r="P1767">
        <v>9</v>
      </c>
      <c r="Q1767">
        <v>30</v>
      </c>
      <c r="R1767">
        <v>0</v>
      </c>
      <c r="S1767">
        <v>6</v>
      </c>
      <c r="T1767">
        <v>48</v>
      </c>
      <c r="U1767">
        <v>6.6461499999999996</v>
      </c>
      <c r="V1767">
        <v>4.1538500000000003</v>
      </c>
      <c r="W1767">
        <v>1.6</v>
      </c>
      <c r="X1767">
        <v>1.2461500000000001</v>
      </c>
      <c r="Y1767">
        <v>0.162712</v>
      </c>
      <c r="Z1767">
        <v>0.10169499999999999</v>
      </c>
      <c r="AA1767">
        <v>6.1016947031021097E-2</v>
      </c>
      <c r="AB1767">
        <v>0.27027000000000001</v>
      </c>
      <c r="AC1767">
        <v>1.5384599999999999</v>
      </c>
      <c r="AD1767">
        <v>0.30198000000000003</v>
      </c>
      <c r="AE1767">
        <v>0.67505700000000002</v>
      </c>
      <c r="AH1767">
        <v>5.2396599999999998</v>
      </c>
      <c r="AI1767">
        <v>-0.31650499999999998</v>
      </c>
      <c r="AJ1767">
        <v>-0.38450699999999999</v>
      </c>
      <c r="AK1767">
        <v>999</v>
      </c>
      <c r="AO1767">
        <v>30226</v>
      </c>
    </row>
    <row r="1768" spans="1:41" x14ac:dyDescent="0.45">
      <c r="A1768" t="s">
        <v>9157</v>
      </c>
      <c r="B1768" t="s">
        <v>207</v>
      </c>
      <c r="C1768">
        <v>2</v>
      </c>
      <c r="D1768">
        <v>3</v>
      </c>
      <c r="F1768">
        <v>5.17021</v>
      </c>
      <c r="G1768">
        <v>40</v>
      </c>
      <c r="H1768">
        <v>0</v>
      </c>
      <c r="K1768">
        <v>47</v>
      </c>
      <c r="L1768">
        <v>219</v>
      </c>
      <c r="M1768">
        <v>46</v>
      </c>
      <c r="N1768">
        <v>29</v>
      </c>
      <c r="O1768">
        <v>27</v>
      </c>
      <c r="P1768">
        <v>7</v>
      </c>
      <c r="Q1768">
        <v>29</v>
      </c>
      <c r="R1768">
        <v>1</v>
      </c>
      <c r="S1768">
        <v>5</v>
      </c>
      <c r="T1768">
        <v>46</v>
      </c>
      <c r="U1768">
        <v>8.8085100000000001</v>
      </c>
      <c r="V1768">
        <v>5.5531899999999998</v>
      </c>
      <c r="W1768">
        <v>1.5862099999999999</v>
      </c>
      <c r="X1768">
        <v>1.34043</v>
      </c>
      <c r="Y1768">
        <v>0.21004600000000001</v>
      </c>
      <c r="Z1768">
        <v>0.13242000000000001</v>
      </c>
      <c r="AA1768">
        <v>7.7625572681427002E-2</v>
      </c>
      <c r="AB1768">
        <v>0.24864900000000001</v>
      </c>
      <c r="AC1768">
        <v>1.5957399999999999</v>
      </c>
      <c r="AD1768">
        <v>0.29545500000000002</v>
      </c>
      <c r="AE1768">
        <v>0.70552099999999995</v>
      </c>
      <c r="AH1768">
        <v>5.4039799999999998</v>
      </c>
      <c r="AI1768">
        <v>-0.31682199999999999</v>
      </c>
      <c r="AJ1768">
        <v>-0.32583400000000001</v>
      </c>
      <c r="AK1768">
        <v>999</v>
      </c>
      <c r="AO1768">
        <v>21327</v>
      </c>
    </row>
    <row r="1769" spans="1:41" x14ac:dyDescent="0.45">
      <c r="A1769" t="s">
        <v>9158</v>
      </c>
      <c r="B1769" t="s">
        <v>76</v>
      </c>
      <c r="C1769">
        <v>1</v>
      </c>
      <c r="D1769">
        <v>3</v>
      </c>
      <c r="F1769">
        <v>5.60907</v>
      </c>
      <c r="G1769">
        <v>28</v>
      </c>
      <c r="H1769">
        <v>1</v>
      </c>
      <c r="K1769">
        <v>35.299999999999997</v>
      </c>
      <c r="L1769">
        <v>165</v>
      </c>
      <c r="M1769">
        <v>35</v>
      </c>
      <c r="N1769">
        <v>24</v>
      </c>
      <c r="O1769">
        <v>22</v>
      </c>
      <c r="P1769">
        <v>5</v>
      </c>
      <c r="Q1769">
        <v>22</v>
      </c>
      <c r="R1769">
        <v>0</v>
      </c>
      <c r="S1769">
        <v>5</v>
      </c>
      <c r="T1769">
        <v>31</v>
      </c>
      <c r="U1769">
        <v>7.9036799999999996</v>
      </c>
      <c r="V1769">
        <v>5.60907</v>
      </c>
      <c r="W1769">
        <v>1.40909</v>
      </c>
      <c r="X1769">
        <v>1.2747900000000001</v>
      </c>
      <c r="Y1769">
        <v>0.18787899999999999</v>
      </c>
      <c r="Z1769">
        <v>0.13333300000000001</v>
      </c>
      <c r="AA1769">
        <v>5.4545447230339002E-2</v>
      </c>
      <c r="AB1769">
        <v>0.25362299999999999</v>
      </c>
      <c r="AC1769">
        <v>1.61473</v>
      </c>
      <c r="AD1769">
        <v>0.29411799999999999</v>
      </c>
      <c r="AE1769">
        <v>0.66</v>
      </c>
      <c r="AH1769">
        <v>5.6346400000000001</v>
      </c>
      <c r="AI1769">
        <v>-0.31795499999999999</v>
      </c>
      <c r="AJ1769">
        <v>-0.35206300000000001</v>
      </c>
      <c r="AK1769">
        <v>999</v>
      </c>
      <c r="AO1769">
        <v>13483</v>
      </c>
    </row>
    <row r="1770" spans="1:41" x14ac:dyDescent="0.45">
      <c r="A1770" t="s">
        <v>9159</v>
      </c>
      <c r="B1770" t="s">
        <v>73</v>
      </c>
      <c r="C1770">
        <v>0</v>
      </c>
      <c r="D1770">
        <v>1</v>
      </c>
      <c r="F1770">
        <v>5.625</v>
      </c>
      <c r="G1770">
        <v>44</v>
      </c>
      <c r="H1770">
        <v>0</v>
      </c>
      <c r="K1770">
        <v>40</v>
      </c>
      <c r="L1770">
        <v>185</v>
      </c>
      <c r="M1770">
        <v>35</v>
      </c>
      <c r="N1770">
        <v>27</v>
      </c>
      <c r="O1770">
        <v>25</v>
      </c>
      <c r="P1770">
        <v>6</v>
      </c>
      <c r="Q1770">
        <v>31</v>
      </c>
      <c r="R1770">
        <v>0</v>
      </c>
      <c r="S1770">
        <v>4</v>
      </c>
      <c r="T1770">
        <v>46</v>
      </c>
      <c r="U1770">
        <v>10.35</v>
      </c>
      <c r="V1770">
        <v>6.9749999999999996</v>
      </c>
      <c r="W1770">
        <v>1.48387</v>
      </c>
      <c r="X1770">
        <v>1.35</v>
      </c>
      <c r="Y1770">
        <v>0.24864900000000001</v>
      </c>
      <c r="Z1770">
        <v>0.16756799999999999</v>
      </c>
      <c r="AA1770">
        <v>8.1081077456474304E-2</v>
      </c>
      <c r="AB1770">
        <v>0.23333300000000001</v>
      </c>
      <c r="AC1770">
        <v>1.65</v>
      </c>
      <c r="AD1770">
        <v>0.29591800000000001</v>
      </c>
      <c r="AE1770">
        <v>0.67708299999999999</v>
      </c>
      <c r="AH1770">
        <v>5.5300399999999996</v>
      </c>
      <c r="AI1770">
        <v>-0.318</v>
      </c>
      <c r="AJ1770">
        <v>-0.46757700000000002</v>
      </c>
      <c r="AK1770">
        <v>999</v>
      </c>
      <c r="AO1770" t="s">
        <v>9160</v>
      </c>
    </row>
    <row r="1771" spans="1:41" x14ac:dyDescent="0.45">
      <c r="A1771" t="s">
        <v>9161</v>
      </c>
      <c r="C1771">
        <v>3</v>
      </c>
      <c r="D1771">
        <v>5</v>
      </c>
      <c r="F1771">
        <v>5.95946</v>
      </c>
      <c r="G1771">
        <v>18</v>
      </c>
      <c r="H1771">
        <v>15</v>
      </c>
      <c r="K1771">
        <v>74</v>
      </c>
      <c r="L1771">
        <v>348</v>
      </c>
      <c r="M1771">
        <v>92</v>
      </c>
      <c r="N1771">
        <v>52</v>
      </c>
      <c r="O1771">
        <v>49</v>
      </c>
      <c r="P1771">
        <v>12</v>
      </c>
      <c r="Q1771">
        <v>37</v>
      </c>
      <c r="R1771">
        <v>0</v>
      </c>
      <c r="S1771">
        <v>3</v>
      </c>
      <c r="T1771">
        <v>39</v>
      </c>
      <c r="U1771">
        <v>4.7432400000000001</v>
      </c>
      <c r="V1771">
        <v>4.5</v>
      </c>
      <c r="W1771">
        <v>1.0540499999999999</v>
      </c>
      <c r="X1771">
        <v>1.45946</v>
      </c>
      <c r="Y1771">
        <v>0.112069</v>
      </c>
      <c r="Z1771">
        <v>0.106322</v>
      </c>
      <c r="AA1771">
        <v>5.7471245527267404E-3</v>
      </c>
      <c r="AB1771">
        <v>0.29870099999999999</v>
      </c>
      <c r="AC1771">
        <v>1.7432399999999999</v>
      </c>
      <c r="AD1771">
        <v>0.31128400000000001</v>
      </c>
      <c r="AE1771">
        <v>0.68627499999999997</v>
      </c>
      <c r="AH1771">
        <v>5.93072</v>
      </c>
      <c r="AI1771">
        <v>-0.31898799999999999</v>
      </c>
      <c r="AJ1771">
        <v>-0.141795</v>
      </c>
      <c r="AK1771">
        <v>999</v>
      </c>
      <c r="AO1771" t="s">
        <v>9162</v>
      </c>
    </row>
    <row r="1772" spans="1:41" x14ac:dyDescent="0.45">
      <c r="A1772" t="s">
        <v>9163</v>
      </c>
      <c r="B1772" t="s">
        <v>18</v>
      </c>
      <c r="C1772">
        <v>2</v>
      </c>
      <c r="D1772">
        <v>5</v>
      </c>
      <c r="F1772">
        <v>5.50746</v>
      </c>
      <c r="G1772">
        <v>23</v>
      </c>
      <c r="H1772">
        <v>9</v>
      </c>
      <c r="K1772">
        <v>67</v>
      </c>
      <c r="L1772">
        <v>314</v>
      </c>
      <c r="M1772">
        <v>71</v>
      </c>
      <c r="N1772">
        <v>44</v>
      </c>
      <c r="O1772">
        <v>41</v>
      </c>
      <c r="P1772">
        <v>10</v>
      </c>
      <c r="Q1772">
        <v>41</v>
      </c>
      <c r="R1772">
        <v>0</v>
      </c>
      <c r="S1772">
        <v>6</v>
      </c>
      <c r="T1772">
        <v>48</v>
      </c>
      <c r="U1772">
        <v>6.4477599999999997</v>
      </c>
      <c r="V1772">
        <v>5.50746</v>
      </c>
      <c r="W1772">
        <v>1.17073</v>
      </c>
      <c r="X1772">
        <v>1.34328</v>
      </c>
      <c r="Y1772">
        <v>0.152866</v>
      </c>
      <c r="Z1772">
        <v>0.13057299999999999</v>
      </c>
      <c r="AA1772">
        <v>2.2293001413345299E-2</v>
      </c>
      <c r="AB1772">
        <v>0.26591799999999999</v>
      </c>
      <c r="AC1772">
        <v>1.67164</v>
      </c>
      <c r="AD1772">
        <v>0.29186600000000001</v>
      </c>
      <c r="AE1772">
        <v>0.69387799999999999</v>
      </c>
      <c r="AH1772">
        <v>5.8669799999999999</v>
      </c>
      <c r="AI1772">
        <v>-0.31952399999999997</v>
      </c>
      <c r="AJ1772">
        <v>-0.16061500000000001</v>
      </c>
      <c r="AK1772">
        <v>999</v>
      </c>
      <c r="AO1772" t="s">
        <v>9164</v>
      </c>
    </row>
    <row r="1773" spans="1:41" x14ac:dyDescent="0.45">
      <c r="A1773" t="s">
        <v>9165</v>
      </c>
      <c r="C1773">
        <v>3</v>
      </c>
      <c r="D1773">
        <v>5</v>
      </c>
      <c r="F1773">
        <v>5.0625</v>
      </c>
      <c r="G1773">
        <v>35</v>
      </c>
      <c r="H1773">
        <v>4</v>
      </c>
      <c r="K1773">
        <v>64</v>
      </c>
      <c r="L1773">
        <v>293</v>
      </c>
      <c r="M1773">
        <v>69</v>
      </c>
      <c r="N1773">
        <v>39</v>
      </c>
      <c r="O1773">
        <v>36</v>
      </c>
      <c r="P1773">
        <v>9</v>
      </c>
      <c r="Q1773">
        <v>32</v>
      </c>
      <c r="R1773">
        <v>0</v>
      </c>
      <c r="S1773">
        <v>4</v>
      </c>
      <c r="T1773">
        <v>44</v>
      </c>
      <c r="U1773">
        <v>6.1875</v>
      </c>
      <c r="V1773">
        <v>4.5</v>
      </c>
      <c r="W1773">
        <v>1.375</v>
      </c>
      <c r="X1773">
        <v>1.26562</v>
      </c>
      <c r="Y1773">
        <v>0.150171</v>
      </c>
      <c r="Z1773">
        <v>0.10921500000000001</v>
      </c>
      <c r="AA1773">
        <v>4.0955640375614097E-2</v>
      </c>
      <c r="AB1773">
        <v>0.268482</v>
      </c>
      <c r="AC1773">
        <v>1.57812</v>
      </c>
      <c r="AD1773">
        <v>0.29411799999999999</v>
      </c>
      <c r="AE1773">
        <v>0.70135700000000001</v>
      </c>
      <c r="AH1773">
        <v>5.39567</v>
      </c>
      <c r="AI1773">
        <v>-0.32009599999999999</v>
      </c>
      <c r="AJ1773">
        <v>-0.19861100000000001</v>
      </c>
      <c r="AK1773">
        <v>999</v>
      </c>
      <c r="AO1773" t="s">
        <v>9166</v>
      </c>
    </row>
    <row r="1774" spans="1:41" x14ac:dyDescent="0.45">
      <c r="A1774" t="s">
        <v>9167</v>
      </c>
      <c r="C1774">
        <v>3</v>
      </c>
      <c r="D1774">
        <v>4</v>
      </c>
      <c r="F1774">
        <v>5.0585500000000003</v>
      </c>
      <c r="G1774">
        <v>49</v>
      </c>
      <c r="H1774">
        <v>0</v>
      </c>
      <c r="K1774">
        <v>42.7</v>
      </c>
      <c r="L1774">
        <v>192</v>
      </c>
      <c r="M1774">
        <v>43</v>
      </c>
      <c r="N1774">
        <v>26</v>
      </c>
      <c r="O1774">
        <v>24</v>
      </c>
      <c r="P1774">
        <v>7</v>
      </c>
      <c r="Q1774">
        <v>21</v>
      </c>
      <c r="R1774">
        <v>3</v>
      </c>
      <c r="S1774">
        <v>4</v>
      </c>
      <c r="T1774">
        <v>40</v>
      </c>
      <c r="U1774">
        <v>8.4309100000000008</v>
      </c>
      <c r="V1774">
        <v>4.4262300000000003</v>
      </c>
      <c r="W1774">
        <v>1.90476</v>
      </c>
      <c r="X1774">
        <v>1.4754100000000001</v>
      </c>
      <c r="Y1774">
        <v>0.20833299999999999</v>
      </c>
      <c r="Z1774">
        <v>0.109375</v>
      </c>
      <c r="AA1774">
        <v>9.8958328366279602E-2</v>
      </c>
      <c r="AB1774">
        <v>0.25748500000000002</v>
      </c>
      <c r="AC1774">
        <v>1.4988300000000001</v>
      </c>
      <c r="AD1774">
        <v>0.3</v>
      </c>
      <c r="AE1774">
        <v>0.70110700000000004</v>
      </c>
      <c r="AH1774">
        <v>5.2690900000000003</v>
      </c>
      <c r="AI1774">
        <v>-0.32191999999999998</v>
      </c>
      <c r="AJ1774">
        <v>-0.20247399999999999</v>
      </c>
      <c r="AK1774">
        <v>999</v>
      </c>
      <c r="AO1774">
        <v>9111</v>
      </c>
    </row>
    <row r="1775" spans="1:41" x14ac:dyDescent="0.45">
      <c r="A1775" t="s">
        <v>9168</v>
      </c>
      <c r="C1775">
        <v>2</v>
      </c>
      <c r="D1775">
        <v>2</v>
      </c>
      <c r="F1775">
        <v>5.6403299999999996</v>
      </c>
      <c r="G1775">
        <v>31</v>
      </c>
      <c r="H1775">
        <v>0</v>
      </c>
      <c r="K1775">
        <v>36.700000000000003</v>
      </c>
      <c r="L1775">
        <v>170</v>
      </c>
      <c r="M1775">
        <v>39</v>
      </c>
      <c r="N1775">
        <v>25</v>
      </c>
      <c r="O1775">
        <v>23</v>
      </c>
      <c r="P1775">
        <v>6</v>
      </c>
      <c r="Q1775">
        <v>17</v>
      </c>
      <c r="R1775">
        <v>1</v>
      </c>
      <c r="S1775">
        <v>5</v>
      </c>
      <c r="T1775">
        <v>30</v>
      </c>
      <c r="U1775">
        <v>7.3569500000000003</v>
      </c>
      <c r="V1775">
        <v>4.1689400000000001</v>
      </c>
      <c r="W1775">
        <v>1.76471</v>
      </c>
      <c r="X1775">
        <v>1.47139</v>
      </c>
      <c r="Y1775">
        <v>0.17647099999999999</v>
      </c>
      <c r="Z1775">
        <v>0.1</v>
      </c>
      <c r="AA1775">
        <v>7.6470591127872398E-2</v>
      </c>
      <c r="AB1775">
        <v>0.26351400000000003</v>
      </c>
      <c r="AC1775">
        <v>1.52589</v>
      </c>
      <c r="AD1775">
        <v>0.29464299999999999</v>
      </c>
      <c r="AE1775">
        <v>0.65125999999999995</v>
      </c>
      <c r="AH1775">
        <v>5.5438700000000001</v>
      </c>
      <c r="AI1775">
        <v>-0.32227299999999998</v>
      </c>
      <c r="AJ1775">
        <v>-0.52205000000000001</v>
      </c>
      <c r="AK1775">
        <v>999</v>
      </c>
      <c r="AO1775">
        <v>16209</v>
      </c>
    </row>
    <row r="1776" spans="1:41" x14ac:dyDescent="0.45">
      <c r="A1776" t="s">
        <v>9169</v>
      </c>
      <c r="C1776">
        <v>1</v>
      </c>
      <c r="D1776">
        <v>2</v>
      </c>
      <c r="F1776">
        <v>5.2031200000000002</v>
      </c>
      <c r="G1776">
        <v>25</v>
      </c>
      <c r="H1776">
        <v>5</v>
      </c>
      <c r="K1776">
        <v>64</v>
      </c>
      <c r="L1776">
        <v>298</v>
      </c>
      <c r="M1776">
        <v>64</v>
      </c>
      <c r="N1776">
        <v>40</v>
      </c>
      <c r="O1776">
        <v>37</v>
      </c>
      <c r="P1776">
        <v>9</v>
      </c>
      <c r="Q1776">
        <v>42</v>
      </c>
      <c r="R1776">
        <v>0</v>
      </c>
      <c r="S1776">
        <v>2</v>
      </c>
      <c r="T1776">
        <v>54</v>
      </c>
      <c r="U1776">
        <v>7.59375</v>
      </c>
      <c r="V1776">
        <v>5.90625</v>
      </c>
      <c r="W1776">
        <v>1.2857099999999999</v>
      </c>
      <c r="X1776">
        <v>1.26562</v>
      </c>
      <c r="Y1776">
        <v>0.18120800000000001</v>
      </c>
      <c r="Z1776">
        <v>0.14094000000000001</v>
      </c>
      <c r="AA1776">
        <v>4.0268465876579201E-2</v>
      </c>
      <c r="AB1776">
        <v>0.251969</v>
      </c>
      <c r="AC1776">
        <v>1.65625</v>
      </c>
      <c r="AD1776">
        <v>0.28795799999999999</v>
      </c>
      <c r="AE1776">
        <v>0.70663799999999999</v>
      </c>
      <c r="AH1776">
        <v>5.45817</v>
      </c>
      <c r="AI1776">
        <v>-0.32269199999999998</v>
      </c>
      <c r="AJ1776">
        <v>-0.201215</v>
      </c>
      <c r="AK1776">
        <v>999</v>
      </c>
      <c r="AO1776" t="s">
        <v>9170</v>
      </c>
    </row>
    <row r="1777" spans="1:41" x14ac:dyDescent="0.45">
      <c r="A1777" t="s">
        <v>9171</v>
      </c>
      <c r="B1777" t="s">
        <v>207</v>
      </c>
      <c r="C1777">
        <v>1</v>
      </c>
      <c r="D1777">
        <v>2</v>
      </c>
      <c r="F1777">
        <v>5.7060500000000003</v>
      </c>
      <c r="G1777">
        <v>35</v>
      </c>
      <c r="H1777">
        <v>0</v>
      </c>
      <c r="K1777">
        <v>34.700000000000003</v>
      </c>
      <c r="L1777">
        <v>163</v>
      </c>
      <c r="M1777">
        <v>35</v>
      </c>
      <c r="N1777">
        <v>24</v>
      </c>
      <c r="O1777">
        <v>22</v>
      </c>
      <c r="P1777">
        <v>5</v>
      </c>
      <c r="Q1777">
        <v>24</v>
      </c>
      <c r="R1777">
        <v>0</v>
      </c>
      <c r="S1777">
        <v>2</v>
      </c>
      <c r="T1777">
        <v>30</v>
      </c>
      <c r="U1777">
        <v>7.7809799999999996</v>
      </c>
      <c r="V1777">
        <v>6.22478</v>
      </c>
      <c r="W1777">
        <v>1.25</v>
      </c>
      <c r="X1777">
        <v>1.2968299999999999</v>
      </c>
      <c r="Y1777">
        <v>0.18404899999999999</v>
      </c>
      <c r="Z1777">
        <v>0.14723900000000001</v>
      </c>
      <c r="AA1777">
        <v>3.6809816956519997E-2</v>
      </c>
      <c r="AB1777">
        <v>0.25547399999999998</v>
      </c>
      <c r="AC1777">
        <v>1.7002900000000001</v>
      </c>
      <c r="AD1777">
        <v>0.29411799999999999</v>
      </c>
      <c r="AE1777">
        <v>0.67307700000000004</v>
      </c>
      <c r="AH1777">
        <v>5.6469699999999996</v>
      </c>
      <c r="AI1777">
        <v>-0.32316699999999998</v>
      </c>
      <c r="AJ1777">
        <v>-0.493701</v>
      </c>
      <c r="AK1777">
        <v>999</v>
      </c>
      <c r="AO1777" t="s">
        <v>9172</v>
      </c>
    </row>
    <row r="1778" spans="1:41" x14ac:dyDescent="0.45">
      <c r="A1778" t="s">
        <v>9173</v>
      </c>
      <c r="C1778">
        <v>1</v>
      </c>
      <c r="D1778">
        <v>1</v>
      </c>
      <c r="F1778">
        <v>6.0474300000000003</v>
      </c>
      <c r="G1778">
        <v>19</v>
      </c>
      <c r="H1778">
        <v>0</v>
      </c>
      <c r="K1778">
        <v>25.3</v>
      </c>
      <c r="L1778">
        <v>121</v>
      </c>
      <c r="M1778">
        <v>26</v>
      </c>
      <c r="N1778">
        <v>18</v>
      </c>
      <c r="O1778">
        <v>17</v>
      </c>
      <c r="P1778">
        <v>3</v>
      </c>
      <c r="Q1778">
        <v>18</v>
      </c>
      <c r="R1778">
        <v>0</v>
      </c>
      <c r="S1778">
        <v>3</v>
      </c>
      <c r="T1778">
        <v>19</v>
      </c>
      <c r="U1778">
        <v>6.7588900000000001</v>
      </c>
      <c r="V1778">
        <v>6.4031599999999997</v>
      </c>
      <c r="W1778">
        <v>1.0555600000000001</v>
      </c>
      <c r="X1778">
        <v>1.0671900000000001</v>
      </c>
      <c r="Y1778">
        <v>0.157025</v>
      </c>
      <c r="Z1778">
        <v>0.14876</v>
      </c>
      <c r="AA1778">
        <v>8.2644671201705898E-3</v>
      </c>
      <c r="AB1778">
        <v>0.26</v>
      </c>
      <c r="AC1778">
        <v>1.7391300000000001</v>
      </c>
      <c r="AD1778">
        <v>0.29487200000000002</v>
      </c>
      <c r="AE1778">
        <v>0.65326600000000001</v>
      </c>
      <c r="AH1778">
        <v>5.7846799999999998</v>
      </c>
      <c r="AI1778">
        <v>-0.32327</v>
      </c>
      <c r="AJ1778">
        <v>-0.40847099999999997</v>
      </c>
      <c r="AK1778">
        <v>999</v>
      </c>
      <c r="AO1778" t="s">
        <v>9174</v>
      </c>
    </row>
    <row r="1779" spans="1:41" x14ac:dyDescent="0.45">
      <c r="A1779" t="s">
        <v>7515</v>
      </c>
      <c r="B1779" t="s">
        <v>28</v>
      </c>
      <c r="C1779">
        <v>2</v>
      </c>
      <c r="D1779">
        <v>3</v>
      </c>
      <c r="F1779">
        <v>5.4418600000000001</v>
      </c>
      <c r="G1779">
        <v>37</v>
      </c>
      <c r="H1779">
        <v>0</v>
      </c>
      <c r="K1779">
        <v>43</v>
      </c>
      <c r="L1779">
        <v>195</v>
      </c>
      <c r="M1779">
        <v>46</v>
      </c>
      <c r="N1779">
        <v>28</v>
      </c>
      <c r="O1779">
        <v>26</v>
      </c>
      <c r="P1779">
        <v>7</v>
      </c>
      <c r="Q1779">
        <v>23</v>
      </c>
      <c r="R1779">
        <v>0</v>
      </c>
      <c r="S1779">
        <v>1</v>
      </c>
      <c r="T1779">
        <v>38</v>
      </c>
      <c r="U1779">
        <v>7.9534900000000004</v>
      </c>
      <c r="V1779">
        <v>4.8139500000000002</v>
      </c>
      <c r="W1779">
        <v>1.6521699999999999</v>
      </c>
      <c r="X1779">
        <v>1.46512</v>
      </c>
      <c r="Y1779">
        <v>0.19487199999999999</v>
      </c>
      <c r="Z1779">
        <v>0.117949</v>
      </c>
      <c r="AA1779">
        <v>7.6923079788684803E-2</v>
      </c>
      <c r="AB1779">
        <v>0.26900600000000002</v>
      </c>
      <c r="AC1779">
        <v>1.6046499999999999</v>
      </c>
      <c r="AD1779">
        <v>0.30952400000000002</v>
      </c>
      <c r="AE1779">
        <v>0.69256799999999996</v>
      </c>
      <c r="AH1779">
        <v>5.2782999999999998</v>
      </c>
      <c r="AI1779">
        <v>-0.32434200000000002</v>
      </c>
      <c r="AJ1779">
        <v>-0.31010199999999999</v>
      </c>
      <c r="AK1779">
        <v>999</v>
      </c>
      <c r="AO1779">
        <v>16061</v>
      </c>
    </row>
    <row r="1780" spans="1:41" x14ac:dyDescent="0.45">
      <c r="A1780" t="s">
        <v>9175</v>
      </c>
      <c r="C1780">
        <v>1</v>
      </c>
      <c r="D1780">
        <v>1</v>
      </c>
      <c r="F1780">
        <v>5.2519900000000002</v>
      </c>
      <c r="G1780">
        <v>18</v>
      </c>
      <c r="H1780">
        <v>2</v>
      </c>
      <c r="K1780">
        <v>37.700000000000003</v>
      </c>
      <c r="L1780">
        <v>173</v>
      </c>
      <c r="M1780">
        <v>40</v>
      </c>
      <c r="N1780">
        <v>24</v>
      </c>
      <c r="O1780">
        <v>22</v>
      </c>
      <c r="P1780">
        <v>5</v>
      </c>
      <c r="Q1780">
        <v>21</v>
      </c>
      <c r="R1780">
        <v>0</v>
      </c>
      <c r="S1780">
        <v>3</v>
      </c>
      <c r="T1780">
        <v>24</v>
      </c>
      <c r="U1780">
        <v>5.7294400000000003</v>
      </c>
      <c r="V1780">
        <v>5.0132599999999998</v>
      </c>
      <c r="W1780">
        <v>1.14286</v>
      </c>
      <c r="X1780">
        <v>1.19363</v>
      </c>
      <c r="Y1780">
        <v>0.13872799999999999</v>
      </c>
      <c r="Z1780">
        <v>0.12138699999999999</v>
      </c>
      <c r="AA1780">
        <v>1.73410400748252E-2</v>
      </c>
      <c r="AB1780">
        <v>0.26845599999999997</v>
      </c>
      <c r="AC1780">
        <v>1.6180399999999999</v>
      </c>
      <c r="AD1780">
        <v>0.29166700000000001</v>
      </c>
      <c r="AE1780">
        <v>0.68518500000000004</v>
      </c>
      <c r="AH1780">
        <v>5.61578</v>
      </c>
      <c r="AI1780">
        <v>-0.32461800000000002</v>
      </c>
      <c r="AJ1780">
        <v>-0.25679999999999997</v>
      </c>
      <c r="AK1780">
        <v>999</v>
      </c>
      <c r="AO1780" t="s">
        <v>9176</v>
      </c>
    </row>
    <row r="1781" spans="1:41" x14ac:dyDescent="0.45">
      <c r="A1781" t="s">
        <v>9177</v>
      </c>
      <c r="C1781">
        <v>1</v>
      </c>
      <c r="D1781">
        <v>3</v>
      </c>
      <c r="F1781">
        <v>5.6396899999999999</v>
      </c>
      <c r="G1781">
        <v>27</v>
      </c>
      <c r="H1781">
        <v>1</v>
      </c>
      <c r="K1781">
        <v>38.299999999999997</v>
      </c>
      <c r="L1781">
        <v>181</v>
      </c>
      <c r="M1781">
        <v>41</v>
      </c>
      <c r="N1781">
        <v>26</v>
      </c>
      <c r="O1781">
        <v>24</v>
      </c>
      <c r="P1781">
        <v>5</v>
      </c>
      <c r="Q1781">
        <v>24</v>
      </c>
      <c r="R1781">
        <v>0</v>
      </c>
      <c r="S1781">
        <v>3</v>
      </c>
      <c r="T1781">
        <v>30</v>
      </c>
      <c r="U1781">
        <v>7.0496100000000004</v>
      </c>
      <c r="V1781">
        <v>5.6396899999999999</v>
      </c>
      <c r="W1781">
        <v>1.25</v>
      </c>
      <c r="X1781">
        <v>1.17493</v>
      </c>
      <c r="Y1781">
        <v>0.165746</v>
      </c>
      <c r="Z1781">
        <v>0.13259699999999999</v>
      </c>
      <c r="AA1781">
        <v>3.3149167895317001E-2</v>
      </c>
      <c r="AB1781">
        <v>0.26623400000000003</v>
      </c>
      <c r="AC1781">
        <v>1.69713</v>
      </c>
      <c r="AD1781">
        <v>0.30252099999999998</v>
      </c>
      <c r="AE1781">
        <v>0.67241399999999996</v>
      </c>
      <c r="AH1781">
        <v>5.50047</v>
      </c>
      <c r="AI1781">
        <v>-0.32484600000000002</v>
      </c>
      <c r="AJ1781">
        <v>-0.39899400000000002</v>
      </c>
      <c r="AK1781">
        <v>999</v>
      </c>
      <c r="AO1781" t="s">
        <v>9178</v>
      </c>
    </row>
    <row r="1782" spans="1:41" x14ac:dyDescent="0.45">
      <c r="A1782" t="s">
        <v>9179</v>
      </c>
      <c r="C1782">
        <v>2</v>
      </c>
      <c r="D1782">
        <v>5</v>
      </c>
      <c r="F1782">
        <v>5.75868</v>
      </c>
      <c r="G1782">
        <v>13</v>
      </c>
      <c r="H1782">
        <v>9</v>
      </c>
      <c r="K1782">
        <v>54.7</v>
      </c>
      <c r="L1782">
        <v>260</v>
      </c>
      <c r="M1782">
        <v>59</v>
      </c>
      <c r="N1782">
        <v>37</v>
      </c>
      <c r="O1782">
        <v>35</v>
      </c>
      <c r="P1782">
        <v>8</v>
      </c>
      <c r="Q1782">
        <v>34</v>
      </c>
      <c r="R1782">
        <v>0</v>
      </c>
      <c r="S1782">
        <v>7</v>
      </c>
      <c r="T1782">
        <v>43</v>
      </c>
      <c r="U1782">
        <v>7.0749500000000003</v>
      </c>
      <c r="V1782">
        <v>5.59415</v>
      </c>
      <c r="W1782">
        <v>1.26471</v>
      </c>
      <c r="X1782">
        <v>1.3162700000000001</v>
      </c>
      <c r="Y1782">
        <v>0.165385</v>
      </c>
      <c r="Z1782">
        <v>0.130769</v>
      </c>
      <c r="AA1782">
        <v>3.4615382552146898E-2</v>
      </c>
      <c r="AB1782">
        <v>0.26940599999999998</v>
      </c>
      <c r="AC1782">
        <v>1.70018</v>
      </c>
      <c r="AD1782">
        <v>0.30357099999999998</v>
      </c>
      <c r="AE1782">
        <v>0.68459700000000001</v>
      </c>
      <c r="AH1782">
        <v>5.8327400000000003</v>
      </c>
      <c r="AI1782">
        <v>-0.32530599999999998</v>
      </c>
      <c r="AJ1782">
        <v>-0.356989</v>
      </c>
      <c r="AK1782">
        <v>999</v>
      </c>
      <c r="AO1782">
        <v>14862</v>
      </c>
    </row>
    <row r="1783" spans="1:41" x14ac:dyDescent="0.45">
      <c r="A1783" t="s">
        <v>9180</v>
      </c>
      <c r="C1783">
        <v>0</v>
      </c>
      <c r="D1783">
        <v>0</v>
      </c>
      <c r="F1783">
        <v>6.2427700000000002</v>
      </c>
      <c r="G1783">
        <v>18</v>
      </c>
      <c r="H1783">
        <v>1</v>
      </c>
      <c r="K1783">
        <v>17.3</v>
      </c>
      <c r="L1783">
        <v>87</v>
      </c>
      <c r="M1783">
        <v>18</v>
      </c>
      <c r="N1783">
        <v>13</v>
      </c>
      <c r="O1783">
        <v>12</v>
      </c>
      <c r="P1783">
        <v>3</v>
      </c>
      <c r="Q1783">
        <v>16</v>
      </c>
      <c r="R1783">
        <v>0</v>
      </c>
      <c r="S1783">
        <v>2</v>
      </c>
      <c r="T1783">
        <v>16</v>
      </c>
      <c r="U1783">
        <v>8.3237000000000005</v>
      </c>
      <c r="V1783">
        <v>8.3237000000000005</v>
      </c>
      <c r="W1783">
        <v>1</v>
      </c>
      <c r="X1783">
        <v>1.5606899999999999</v>
      </c>
      <c r="Y1783">
        <v>0.18390799999999999</v>
      </c>
      <c r="Z1783">
        <v>0.18390799999999999</v>
      </c>
      <c r="AA1783">
        <v>0</v>
      </c>
      <c r="AB1783">
        <v>0.26086999999999999</v>
      </c>
      <c r="AC1783">
        <v>1.96532</v>
      </c>
      <c r="AD1783">
        <v>0.3</v>
      </c>
      <c r="AE1783">
        <v>0.70469800000000005</v>
      </c>
      <c r="AH1783">
        <v>6.7810499999999996</v>
      </c>
      <c r="AI1783">
        <v>-0.32639699999999999</v>
      </c>
      <c r="AJ1783">
        <v>-0.307002</v>
      </c>
      <c r="AK1783">
        <v>999</v>
      </c>
      <c r="AO1783" t="s">
        <v>9181</v>
      </c>
    </row>
    <row r="1784" spans="1:41" x14ac:dyDescent="0.45">
      <c r="A1784" t="s">
        <v>9182</v>
      </c>
      <c r="C1784">
        <v>3</v>
      </c>
      <c r="D1784">
        <v>5</v>
      </c>
      <c r="F1784">
        <v>5.3571400000000002</v>
      </c>
      <c r="G1784">
        <v>36</v>
      </c>
      <c r="H1784">
        <v>0</v>
      </c>
      <c r="K1784">
        <v>42</v>
      </c>
      <c r="L1784">
        <v>196</v>
      </c>
      <c r="M1784">
        <v>42</v>
      </c>
      <c r="N1784">
        <v>27</v>
      </c>
      <c r="O1784">
        <v>25</v>
      </c>
      <c r="P1784">
        <v>5</v>
      </c>
      <c r="Q1784">
        <v>25</v>
      </c>
      <c r="R1784">
        <v>2</v>
      </c>
      <c r="S1784">
        <v>5</v>
      </c>
      <c r="T1784">
        <v>33</v>
      </c>
      <c r="U1784">
        <v>7.0714300000000003</v>
      </c>
      <c r="V1784">
        <v>5.3571400000000002</v>
      </c>
      <c r="W1784">
        <v>1.32</v>
      </c>
      <c r="X1784">
        <v>1.0714300000000001</v>
      </c>
      <c r="Y1784">
        <v>0.16836699999999999</v>
      </c>
      <c r="Z1784">
        <v>0.127551</v>
      </c>
      <c r="AA1784">
        <v>4.0816321969032197E-2</v>
      </c>
      <c r="AB1784">
        <v>0.25301200000000001</v>
      </c>
      <c r="AC1784">
        <v>1.59524</v>
      </c>
      <c r="AD1784">
        <v>0.28906199999999999</v>
      </c>
      <c r="AE1784">
        <v>0.66666700000000001</v>
      </c>
      <c r="AH1784">
        <v>5.3740899999999998</v>
      </c>
      <c r="AI1784">
        <v>-0.32664599999999999</v>
      </c>
      <c r="AJ1784">
        <v>-0.33633400000000002</v>
      </c>
      <c r="AK1784">
        <v>999</v>
      </c>
      <c r="AO1784" t="s">
        <v>9183</v>
      </c>
    </row>
    <row r="1785" spans="1:41" x14ac:dyDescent="0.45">
      <c r="A1785" t="s">
        <v>9184</v>
      </c>
      <c r="C1785">
        <v>2</v>
      </c>
      <c r="D1785">
        <v>3</v>
      </c>
      <c r="F1785">
        <v>6</v>
      </c>
      <c r="G1785">
        <v>33</v>
      </c>
      <c r="H1785">
        <v>1</v>
      </c>
      <c r="K1785">
        <v>36</v>
      </c>
      <c r="L1785">
        <v>167</v>
      </c>
      <c r="M1785">
        <v>38</v>
      </c>
      <c r="N1785">
        <v>26</v>
      </c>
      <c r="O1785">
        <v>24</v>
      </c>
      <c r="P1785">
        <v>6</v>
      </c>
      <c r="Q1785">
        <v>23</v>
      </c>
      <c r="R1785">
        <v>1</v>
      </c>
      <c r="S1785">
        <v>2</v>
      </c>
      <c r="T1785">
        <v>28</v>
      </c>
      <c r="U1785">
        <v>7</v>
      </c>
      <c r="V1785">
        <v>5.75</v>
      </c>
      <c r="W1785">
        <v>1.21739</v>
      </c>
      <c r="X1785">
        <v>1.5</v>
      </c>
      <c r="Y1785">
        <v>0.16766500000000001</v>
      </c>
      <c r="Z1785">
        <v>0.13772499999999999</v>
      </c>
      <c r="AA1785">
        <v>2.9940128326415998E-2</v>
      </c>
      <c r="AB1785">
        <v>0.26760600000000001</v>
      </c>
      <c r="AC1785">
        <v>1.6944399999999999</v>
      </c>
      <c r="AD1785">
        <v>0.296296</v>
      </c>
      <c r="AE1785">
        <v>0.66539899999999996</v>
      </c>
      <c r="AH1785">
        <v>5.9494800000000003</v>
      </c>
      <c r="AI1785">
        <v>-0.32708300000000001</v>
      </c>
      <c r="AJ1785">
        <v>-0.423707</v>
      </c>
      <c r="AK1785">
        <v>999</v>
      </c>
      <c r="AO1785">
        <v>18475</v>
      </c>
    </row>
    <row r="1786" spans="1:41" x14ac:dyDescent="0.45">
      <c r="A1786" t="s">
        <v>9185</v>
      </c>
      <c r="B1786" t="s">
        <v>89</v>
      </c>
      <c r="C1786">
        <v>2</v>
      </c>
      <c r="D1786">
        <v>3</v>
      </c>
      <c r="F1786">
        <v>5.0540000000000003</v>
      </c>
      <c r="G1786">
        <v>37</v>
      </c>
      <c r="H1786">
        <v>1</v>
      </c>
      <c r="K1786">
        <v>46.3</v>
      </c>
      <c r="L1786">
        <v>212</v>
      </c>
      <c r="M1786">
        <v>46</v>
      </c>
      <c r="N1786">
        <v>28</v>
      </c>
      <c r="O1786">
        <v>26</v>
      </c>
      <c r="P1786">
        <v>6</v>
      </c>
      <c r="Q1786">
        <v>27</v>
      </c>
      <c r="R1786">
        <v>0</v>
      </c>
      <c r="S1786">
        <v>2</v>
      </c>
      <c r="T1786">
        <v>40</v>
      </c>
      <c r="U1786">
        <v>7.7753800000000002</v>
      </c>
      <c r="V1786">
        <v>5.24838</v>
      </c>
      <c r="W1786">
        <v>1.4814799999999999</v>
      </c>
      <c r="X1786">
        <v>1.16631</v>
      </c>
      <c r="Y1786">
        <v>0.18867900000000001</v>
      </c>
      <c r="Z1786">
        <v>0.127358</v>
      </c>
      <c r="AA1786">
        <v>6.1320751905441201E-2</v>
      </c>
      <c r="AB1786">
        <v>0.25136599999999998</v>
      </c>
      <c r="AC1786">
        <v>1.57667</v>
      </c>
      <c r="AD1786">
        <v>0.29197099999999998</v>
      </c>
      <c r="AE1786">
        <v>0.69659400000000005</v>
      </c>
      <c r="AH1786">
        <v>5.0908899999999999</v>
      </c>
      <c r="AI1786">
        <v>-0.32835799999999998</v>
      </c>
      <c r="AJ1786">
        <v>-0.365786</v>
      </c>
      <c r="AK1786">
        <v>999</v>
      </c>
      <c r="AO1786" t="s">
        <v>9186</v>
      </c>
    </row>
    <row r="1787" spans="1:41" x14ac:dyDescent="0.45">
      <c r="A1787" t="s">
        <v>9187</v>
      </c>
      <c r="C1787">
        <v>2</v>
      </c>
      <c r="D1787">
        <v>2</v>
      </c>
      <c r="F1787">
        <v>5.30769</v>
      </c>
      <c r="G1787">
        <v>29</v>
      </c>
      <c r="H1787">
        <v>0</v>
      </c>
      <c r="K1787">
        <v>39</v>
      </c>
      <c r="L1787">
        <v>178</v>
      </c>
      <c r="M1787">
        <v>38</v>
      </c>
      <c r="N1787">
        <v>25</v>
      </c>
      <c r="O1787">
        <v>23</v>
      </c>
      <c r="P1787">
        <v>6</v>
      </c>
      <c r="Q1787">
        <v>21</v>
      </c>
      <c r="R1787">
        <v>1</v>
      </c>
      <c r="S1787">
        <v>4</v>
      </c>
      <c r="T1787">
        <v>35</v>
      </c>
      <c r="U1787">
        <v>8.0769199999999994</v>
      </c>
      <c r="V1787">
        <v>4.8461499999999997</v>
      </c>
      <c r="W1787">
        <v>1.6666700000000001</v>
      </c>
      <c r="X1787">
        <v>1.38462</v>
      </c>
      <c r="Y1787">
        <v>0.196629</v>
      </c>
      <c r="Z1787">
        <v>0.117978</v>
      </c>
      <c r="AA1787">
        <v>7.8651681542396504E-2</v>
      </c>
      <c r="AB1787">
        <v>0.248366</v>
      </c>
      <c r="AC1787">
        <v>1.5128200000000001</v>
      </c>
      <c r="AD1787">
        <v>0.28571400000000002</v>
      </c>
      <c r="AE1787">
        <v>0.67193700000000001</v>
      </c>
      <c r="AH1787">
        <v>5.3832500000000003</v>
      </c>
      <c r="AI1787">
        <v>-0.32956299999999999</v>
      </c>
      <c r="AJ1787">
        <v>-0.43564599999999998</v>
      </c>
      <c r="AK1787">
        <v>999</v>
      </c>
      <c r="AO1787" t="s">
        <v>9188</v>
      </c>
    </row>
    <row r="1788" spans="1:41" x14ac:dyDescent="0.45">
      <c r="A1788" t="s">
        <v>9189</v>
      </c>
      <c r="C1788">
        <v>2</v>
      </c>
      <c r="D1788">
        <v>3</v>
      </c>
      <c r="F1788">
        <v>5.6842100000000002</v>
      </c>
      <c r="G1788">
        <v>25</v>
      </c>
      <c r="H1788">
        <v>3</v>
      </c>
      <c r="K1788">
        <v>38</v>
      </c>
      <c r="L1788">
        <v>180</v>
      </c>
      <c r="M1788">
        <v>38</v>
      </c>
      <c r="N1788">
        <v>26</v>
      </c>
      <c r="O1788">
        <v>24</v>
      </c>
      <c r="P1788">
        <v>6</v>
      </c>
      <c r="Q1788">
        <v>28</v>
      </c>
      <c r="R1788">
        <v>0</v>
      </c>
      <c r="S1788">
        <v>2</v>
      </c>
      <c r="T1788">
        <v>35</v>
      </c>
      <c r="U1788">
        <v>8.2894699999999997</v>
      </c>
      <c r="V1788">
        <v>6.6315799999999996</v>
      </c>
      <c r="W1788">
        <v>1.25</v>
      </c>
      <c r="X1788">
        <v>1.4210499999999999</v>
      </c>
      <c r="Y1788">
        <v>0.19444400000000001</v>
      </c>
      <c r="Z1788">
        <v>0.155556</v>
      </c>
      <c r="AA1788">
        <v>3.8888886570930398E-2</v>
      </c>
      <c r="AB1788">
        <v>0.25333299999999997</v>
      </c>
      <c r="AC1788">
        <v>1.7368399999999999</v>
      </c>
      <c r="AD1788">
        <v>0.29357800000000001</v>
      </c>
      <c r="AE1788">
        <v>0.69444399999999995</v>
      </c>
      <c r="AH1788">
        <v>5.83399</v>
      </c>
      <c r="AI1788">
        <v>-0.33006000000000002</v>
      </c>
      <c r="AJ1788">
        <v>-0.414773</v>
      </c>
      <c r="AK1788">
        <v>999</v>
      </c>
      <c r="AO1788" t="s">
        <v>9190</v>
      </c>
    </row>
    <row r="1789" spans="1:41" x14ac:dyDescent="0.45">
      <c r="A1789" t="s">
        <v>9191</v>
      </c>
      <c r="C1789">
        <v>1</v>
      </c>
      <c r="D1789">
        <v>3</v>
      </c>
      <c r="F1789">
        <v>6.2355700000000001</v>
      </c>
      <c r="G1789">
        <v>24</v>
      </c>
      <c r="H1789">
        <v>6</v>
      </c>
      <c r="K1789">
        <v>43.3</v>
      </c>
      <c r="L1789">
        <v>205</v>
      </c>
      <c r="M1789">
        <v>50</v>
      </c>
      <c r="N1789">
        <v>32</v>
      </c>
      <c r="O1789">
        <v>30</v>
      </c>
      <c r="P1789">
        <v>8</v>
      </c>
      <c r="Q1789">
        <v>24</v>
      </c>
      <c r="R1789">
        <v>0</v>
      </c>
      <c r="S1789">
        <v>4</v>
      </c>
      <c r="T1789">
        <v>28</v>
      </c>
      <c r="U1789">
        <v>5.8198600000000003</v>
      </c>
      <c r="V1789">
        <v>4.9884500000000003</v>
      </c>
      <c r="W1789">
        <v>1.1666700000000001</v>
      </c>
      <c r="X1789">
        <v>1.66282</v>
      </c>
      <c r="Y1789">
        <v>0.13658500000000001</v>
      </c>
      <c r="Z1789">
        <v>0.117073</v>
      </c>
      <c r="AA1789">
        <v>1.95121988654136E-2</v>
      </c>
      <c r="AB1789">
        <v>0.28248600000000001</v>
      </c>
      <c r="AC1789">
        <v>1.7090099999999999</v>
      </c>
      <c r="AD1789">
        <v>0.29787200000000003</v>
      </c>
      <c r="AE1789">
        <v>0.66879</v>
      </c>
      <c r="AH1789">
        <v>6.3035399999999999</v>
      </c>
      <c r="AI1789">
        <v>-0.33038899999999999</v>
      </c>
      <c r="AJ1789">
        <v>-0.35737799999999997</v>
      </c>
      <c r="AK1789">
        <v>999</v>
      </c>
      <c r="AO1789" t="s">
        <v>9192</v>
      </c>
    </row>
    <row r="1790" spans="1:41" x14ac:dyDescent="0.45">
      <c r="A1790" t="s">
        <v>9193</v>
      </c>
      <c r="C1790">
        <v>1</v>
      </c>
      <c r="D1790">
        <v>2</v>
      </c>
      <c r="F1790">
        <v>6.0606099999999996</v>
      </c>
      <c r="G1790">
        <v>21</v>
      </c>
      <c r="H1790">
        <v>0</v>
      </c>
      <c r="K1790">
        <v>29.7</v>
      </c>
      <c r="L1790">
        <v>141</v>
      </c>
      <c r="M1790">
        <v>31</v>
      </c>
      <c r="N1790">
        <v>21</v>
      </c>
      <c r="O1790">
        <v>20</v>
      </c>
      <c r="P1790">
        <v>4</v>
      </c>
      <c r="Q1790">
        <v>18</v>
      </c>
      <c r="R1790">
        <v>1</v>
      </c>
      <c r="S1790">
        <v>4</v>
      </c>
      <c r="T1790">
        <v>24</v>
      </c>
      <c r="U1790">
        <v>7.2727300000000001</v>
      </c>
      <c r="V1790">
        <v>5.4545500000000002</v>
      </c>
      <c r="W1790">
        <v>1.3333299999999999</v>
      </c>
      <c r="X1790">
        <v>1.2121200000000001</v>
      </c>
      <c r="Y1790">
        <v>0.170213</v>
      </c>
      <c r="Z1790">
        <v>0.12766</v>
      </c>
      <c r="AA1790">
        <v>4.25531864166259E-2</v>
      </c>
      <c r="AB1790">
        <v>0.26050400000000001</v>
      </c>
      <c r="AC1790">
        <v>1.6498299999999999</v>
      </c>
      <c r="AD1790">
        <v>0.29670299999999999</v>
      </c>
      <c r="AE1790">
        <v>0.64516099999999998</v>
      </c>
      <c r="AH1790">
        <v>5.6119399999999997</v>
      </c>
      <c r="AI1790">
        <v>-0.33088000000000001</v>
      </c>
      <c r="AJ1790">
        <v>-0.54373099999999996</v>
      </c>
      <c r="AK1790">
        <v>999</v>
      </c>
      <c r="AO1790" t="s">
        <v>9194</v>
      </c>
    </row>
    <row r="1791" spans="1:41" x14ac:dyDescent="0.45">
      <c r="A1791" t="s">
        <v>9195</v>
      </c>
      <c r="B1791" t="s">
        <v>46</v>
      </c>
      <c r="C1791">
        <v>3</v>
      </c>
      <c r="D1791">
        <v>3</v>
      </c>
      <c r="F1791">
        <v>5.3191499999999996</v>
      </c>
      <c r="G1791">
        <v>37</v>
      </c>
      <c r="H1791">
        <v>1</v>
      </c>
      <c r="K1791">
        <v>42.3</v>
      </c>
      <c r="L1791">
        <v>199</v>
      </c>
      <c r="M1791">
        <v>38</v>
      </c>
      <c r="N1791">
        <v>27</v>
      </c>
      <c r="O1791">
        <v>25</v>
      </c>
      <c r="P1791">
        <v>6</v>
      </c>
      <c r="Q1791">
        <v>31</v>
      </c>
      <c r="R1791">
        <v>1</v>
      </c>
      <c r="S1791">
        <v>5</v>
      </c>
      <c r="T1791">
        <v>44</v>
      </c>
      <c r="U1791">
        <v>9.3617000000000008</v>
      </c>
      <c r="V1791">
        <v>6.5957400000000002</v>
      </c>
      <c r="W1791">
        <v>1.4193499999999999</v>
      </c>
      <c r="X1791">
        <v>1.2766</v>
      </c>
      <c r="Y1791">
        <v>0.221106</v>
      </c>
      <c r="Z1791">
        <v>0.155779</v>
      </c>
      <c r="AA1791">
        <v>6.5326631069183294E-2</v>
      </c>
      <c r="AB1791">
        <v>0.233129</v>
      </c>
      <c r="AC1791">
        <v>1.63121</v>
      </c>
      <c r="AD1791">
        <v>0.28318599999999999</v>
      </c>
      <c r="AE1791">
        <v>0.69306900000000005</v>
      </c>
      <c r="AH1791">
        <v>5.5718300000000003</v>
      </c>
      <c r="AI1791">
        <v>-0.33262799999999998</v>
      </c>
      <c r="AJ1791">
        <v>-0.37070399999999998</v>
      </c>
      <c r="AK1791">
        <v>999</v>
      </c>
      <c r="AO1791" t="s">
        <v>9196</v>
      </c>
    </row>
    <row r="1792" spans="1:41" x14ac:dyDescent="0.45">
      <c r="A1792" t="s">
        <v>7610</v>
      </c>
      <c r="C1792">
        <v>3</v>
      </c>
      <c r="D1792">
        <v>4</v>
      </c>
      <c r="F1792">
        <v>5.4</v>
      </c>
      <c r="G1792">
        <v>50</v>
      </c>
      <c r="H1792">
        <v>0</v>
      </c>
      <c r="K1792">
        <v>45</v>
      </c>
      <c r="L1792">
        <v>197</v>
      </c>
      <c r="M1792">
        <v>51</v>
      </c>
      <c r="N1792">
        <v>29</v>
      </c>
      <c r="O1792">
        <v>27</v>
      </c>
      <c r="P1792">
        <v>8</v>
      </c>
      <c r="Q1792">
        <v>12</v>
      </c>
      <c r="R1792">
        <v>1</v>
      </c>
      <c r="S1792">
        <v>5</v>
      </c>
      <c r="T1792">
        <v>30</v>
      </c>
      <c r="U1792">
        <v>6</v>
      </c>
      <c r="V1792">
        <v>2.4</v>
      </c>
      <c r="W1792">
        <v>2.5</v>
      </c>
      <c r="X1792">
        <v>1.6</v>
      </c>
      <c r="Y1792">
        <v>0.152284</v>
      </c>
      <c r="Z1792">
        <v>6.0913700000000001E-2</v>
      </c>
      <c r="AA1792">
        <v>9.1370560228824602E-2</v>
      </c>
      <c r="AB1792">
        <v>0.283333</v>
      </c>
      <c r="AC1792">
        <v>1.4</v>
      </c>
      <c r="AD1792">
        <v>0.302817</v>
      </c>
      <c r="AE1792">
        <v>0.65637100000000004</v>
      </c>
      <c r="AH1792">
        <v>5.3661500000000002</v>
      </c>
      <c r="AI1792">
        <v>-0.33360499999999998</v>
      </c>
      <c r="AJ1792">
        <v>-0.408667</v>
      </c>
      <c r="AK1792">
        <v>999</v>
      </c>
      <c r="AO1792">
        <v>15288</v>
      </c>
    </row>
    <row r="1793" spans="1:41" x14ac:dyDescent="0.45">
      <c r="A1793" t="s">
        <v>9197</v>
      </c>
      <c r="B1793" t="s">
        <v>16</v>
      </c>
      <c r="C1793">
        <v>3</v>
      </c>
      <c r="D1793">
        <v>3</v>
      </c>
      <c r="F1793">
        <v>5.3071299999999999</v>
      </c>
      <c r="G1793">
        <v>30</v>
      </c>
      <c r="H1793">
        <v>1</v>
      </c>
      <c r="K1793">
        <v>40.700000000000003</v>
      </c>
      <c r="L1793">
        <v>190</v>
      </c>
      <c r="M1793">
        <v>40</v>
      </c>
      <c r="N1793">
        <v>26</v>
      </c>
      <c r="O1793">
        <v>24</v>
      </c>
      <c r="P1793">
        <v>5</v>
      </c>
      <c r="Q1793">
        <v>27</v>
      </c>
      <c r="R1793">
        <v>1</v>
      </c>
      <c r="S1793">
        <v>3</v>
      </c>
      <c r="T1793">
        <v>36</v>
      </c>
      <c r="U1793">
        <v>7.9606899999999996</v>
      </c>
      <c r="V1793">
        <v>5.9705199999999996</v>
      </c>
      <c r="W1793">
        <v>1.3333299999999999</v>
      </c>
      <c r="X1793">
        <v>1.10565</v>
      </c>
      <c r="Y1793">
        <v>0.189474</v>
      </c>
      <c r="Z1793">
        <v>0.14210500000000001</v>
      </c>
      <c r="AA1793">
        <v>4.7368422150611801E-2</v>
      </c>
      <c r="AB1793">
        <v>0.25</v>
      </c>
      <c r="AC1793">
        <v>1.64619</v>
      </c>
      <c r="AD1793">
        <v>0.29411799999999999</v>
      </c>
      <c r="AE1793">
        <v>0.68333299999999997</v>
      </c>
      <c r="AH1793">
        <v>5.2943499999999997</v>
      </c>
      <c r="AI1793">
        <v>-0.33393099999999998</v>
      </c>
      <c r="AJ1793">
        <v>-0.38492399999999999</v>
      </c>
      <c r="AK1793">
        <v>999</v>
      </c>
      <c r="AO1793" t="s">
        <v>9198</v>
      </c>
    </row>
    <row r="1794" spans="1:41" x14ac:dyDescent="0.45">
      <c r="A1794" t="s">
        <v>9199</v>
      </c>
      <c r="C1794">
        <v>2</v>
      </c>
      <c r="D1794">
        <v>4</v>
      </c>
      <c r="F1794">
        <v>5.9504099999999998</v>
      </c>
      <c r="G1794">
        <v>31</v>
      </c>
      <c r="H1794">
        <v>0</v>
      </c>
      <c r="K1794">
        <v>36.299999999999997</v>
      </c>
      <c r="L1794">
        <v>169</v>
      </c>
      <c r="M1794">
        <v>37</v>
      </c>
      <c r="N1794">
        <v>26</v>
      </c>
      <c r="O1794">
        <v>24</v>
      </c>
      <c r="P1794">
        <v>7</v>
      </c>
      <c r="Q1794">
        <v>23</v>
      </c>
      <c r="R1794">
        <v>0</v>
      </c>
      <c r="S1794">
        <v>2</v>
      </c>
      <c r="T1794">
        <v>36</v>
      </c>
      <c r="U1794">
        <v>8.9256200000000003</v>
      </c>
      <c r="V1794">
        <v>5.7024800000000004</v>
      </c>
      <c r="W1794">
        <v>1.5652200000000001</v>
      </c>
      <c r="X1794">
        <v>1.7355400000000001</v>
      </c>
      <c r="Y1794">
        <v>0.21301800000000001</v>
      </c>
      <c r="Z1794">
        <v>0.13609499999999999</v>
      </c>
      <c r="AA1794">
        <v>7.6923072338104206E-2</v>
      </c>
      <c r="AB1794">
        <v>0.25694400000000001</v>
      </c>
      <c r="AC1794">
        <v>1.65289</v>
      </c>
      <c r="AD1794">
        <v>0.29703000000000002</v>
      </c>
      <c r="AE1794">
        <v>0.67729099999999998</v>
      </c>
      <c r="AH1794">
        <v>5.84457</v>
      </c>
      <c r="AI1794">
        <v>-0.33964</v>
      </c>
      <c r="AJ1794">
        <v>-0.45587899999999998</v>
      </c>
      <c r="AK1794">
        <v>999</v>
      </c>
      <c r="AO1794">
        <v>18105</v>
      </c>
    </row>
    <row r="1795" spans="1:41" x14ac:dyDescent="0.45">
      <c r="A1795" t="s">
        <v>9200</v>
      </c>
      <c r="B1795" t="s">
        <v>7</v>
      </c>
      <c r="C1795">
        <v>2</v>
      </c>
      <c r="D1795">
        <v>3</v>
      </c>
      <c r="F1795">
        <v>5.4907199999999996</v>
      </c>
      <c r="G1795">
        <v>28</v>
      </c>
      <c r="H1795">
        <v>0</v>
      </c>
      <c r="K1795">
        <v>37.700000000000003</v>
      </c>
      <c r="L1795">
        <v>179</v>
      </c>
      <c r="M1795">
        <v>39</v>
      </c>
      <c r="N1795">
        <v>25</v>
      </c>
      <c r="O1795">
        <v>23</v>
      </c>
      <c r="P1795">
        <v>5</v>
      </c>
      <c r="Q1795">
        <v>23</v>
      </c>
      <c r="R1795">
        <v>0</v>
      </c>
      <c r="S1795">
        <v>5</v>
      </c>
      <c r="T1795">
        <v>34</v>
      </c>
      <c r="U1795">
        <v>8.1167099999999994</v>
      </c>
      <c r="V1795">
        <v>5.4907199999999996</v>
      </c>
      <c r="W1795">
        <v>1.4782599999999999</v>
      </c>
      <c r="X1795">
        <v>1.19363</v>
      </c>
      <c r="Y1795">
        <v>0.189944</v>
      </c>
      <c r="Z1795">
        <v>0.128492</v>
      </c>
      <c r="AA1795">
        <v>6.1452507972717202E-2</v>
      </c>
      <c r="AB1795">
        <v>0.25827800000000001</v>
      </c>
      <c r="AC1795">
        <v>1.64456</v>
      </c>
      <c r="AD1795">
        <v>0.30357099999999998</v>
      </c>
      <c r="AE1795">
        <v>0.67272699999999996</v>
      </c>
      <c r="AH1795">
        <v>5.4035799999999998</v>
      </c>
      <c r="AI1795">
        <v>-0.34114</v>
      </c>
      <c r="AJ1795">
        <v>-0.39711999999999997</v>
      </c>
      <c r="AK1795">
        <v>999</v>
      </c>
      <c r="AO1795" t="s">
        <v>9201</v>
      </c>
    </row>
    <row r="1796" spans="1:41" x14ac:dyDescent="0.45">
      <c r="A1796" t="s">
        <v>9202</v>
      </c>
      <c r="C1796">
        <v>2</v>
      </c>
      <c r="D1796">
        <v>3</v>
      </c>
      <c r="F1796">
        <v>5.3191499999999996</v>
      </c>
      <c r="G1796">
        <v>23</v>
      </c>
      <c r="H1796">
        <v>5</v>
      </c>
      <c r="K1796">
        <v>42.3</v>
      </c>
      <c r="L1796">
        <v>196</v>
      </c>
      <c r="M1796">
        <v>40</v>
      </c>
      <c r="N1796">
        <v>27</v>
      </c>
      <c r="O1796">
        <v>25</v>
      </c>
      <c r="P1796">
        <v>7</v>
      </c>
      <c r="Q1796">
        <v>29</v>
      </c>
      <c r="R1796">
        <v>0</v>
      </c>
      <c r="S1796">
        <v>3</v>
      </c>
      <c r="T1796">
        <v>44</v>
      </c>
      <c r="U1796">
        <v>9.3617000000000008</v>
      </c>
      <c r="V1796">
        <v>6.17021</v>
      </c>
      <c r="W1796">
        <v>1.5172399999999999</v>
      </c>
      <c r="X1796">
        <v>1.48936</v>
      </c>
      <c r="Y1796">
        <v>0.22449</v>
      </c>
      <c r="Z1796">
        <v>0.14795900000000001</v>
      </c>
      <c r="AA1796">
        <v>7.6530605554580605E-2</v>
      </c>
      <c r="AB1796">
        <v>0.24390200000000001</v>
      </c>
      <c r="AC1796">
        <v>1.63121</v>
      </c>
      <c r="AD1796">
        <v>0.29203499999999999</v>
      </c>
      <c r="AE1796">
        <v>0.70945899999999995</v>
      </c>
      <c r="AH1796">
        <v>5.5954699999999997</v>
      </c>
      <c r="AI1796">
        <v>-0.34147300000000003</v>
      </c>
      <c r="AJ1796">
        <v>-0.28115099999999998</v>
      </c>
      <c r="AK1796">
        <v>999</v>
      </c>
      <c r="AO1796" t="s">
        <v>9203</v>
      </c>
    </row>
    <row r="1797" spans="1:41" x14ac:dyDescent="0.45">
      <c r="A1797" t="s">
        <v>9204</v>
      </c>
      <c r="C1797">
        <v>2</v>
      </c>
      <c r="D1797">
        <v>5</v>
      </c>
      <c r="F1797">
        <v>5.8361799999999997</v>
      </c>
      <c r="G1797">
        <v>20</v>
      </c>
      <c r="H1797">
        <v>1</v>
      </c>
      <c r="K1797">
        <v>29.3</v>
      </c>
      <c r="L1797">
        <v>138</v>
      </c>
      <c r="M1797">
        <v>34</v>
      </c>
      <c r="N1797">
        <v>20</v>
      </c>
      <c r="O1797">
        <v>19</v>
      </c>
      <c r="P1797">
        <v>4</v>
      </c>
      <c r="Q1797">
        <v>18</v>
      </c>
      <c r="R1797">
        <v>0</v>
      </c>
      <c r="S1797">
        <v>0</v>
      </c>
      <c r="T1797">
        <v>18</v>
      </c>
      <c r="U1797">
        <v>5.5290100000000004</v>
      </c>
      <c r="V1797">
        <v>5.5290100000000004</v>
      </c>
      <c r="W1797">
        <v>1</v>
      </c>
      <c r="X1797">
        <v>1.2286699999999999</v>
      </c>
      <c r="Y1797">
        <v>0.130435</v>
      </c>
      <c r="Z1797">
        <v>0.130435</v>
      </c>
      <c r="AA1797">
        <v>0</v>
      </c>
      <c r="AB1797">
        <v>0.283333</v>
      </c>
      <c r="AC1797">
        <v>1.77474</v>
      </c>
      <c r="AD1797">
        <v>0.30612200000000001</v>
      </c>
      <c r="AE1797">
        <v>0.68965500000000002</v>
      </c>
      <c r="AH1797">
        <v>5.64412</v>
      </c>
      <c r="AI1797">
        <v>-0.34232000000000001</v>
      </c>
      <c r="AJ1797">
        <v>-0.438666</v>
      </c>
      <c r="AK1797">
        <v>999</v>
      </c>
      <c r="AO1797">
        <v>6109</v>
      </c>
    </row>
    <row r="1798" spans="1:41" x14ac:dyDescent="0.45">
      <c r="A1798" t="s">
        <v>5772</v>
      </c>
      <c r="B1798" t="s">
        <v>16</v>
      </c>
      <c r="C1798">
        <v>4</v>
      </c>
      <c r="D1798">
        <v>6</v>
      </c>
      <c r="F1798">
        <v>4.9245299999999999</v>
      </c>
      <c r="G1798">
        <v>35</v>
      </c>
      <c r="H1798">
        <v>0</v>
      </c>
      <c r="K1798">
        <v>53</v>
      </c>
      <c r="L1798">
        <v>241</v>
      </c>
      <c r="M1798">
        <v>47</v>
      </c>
      <c r="N1798">
        <v>31</v>
      </c>
      <c r="O1798">
        <v>29</v>
      </c>
      <c r="P1798">
        <v>7</v>
      </c>
      <c r="Q1798">
        <v>36</v>
      </c>
      <c r="R1798">
        <v>0</v>
      </c>
      <c r="S1798">
        <v>4</v>
      </c>
      <c r="T1798">
        <v>59</v>
      </c>
      <c r="U1798">
        <v>10.0189</v>
      </c>
      <c r="V1798">
        <v>6.1132099999999996</v>
      </c>
      <c r="W1798">
        <v>1.63889</v>
      </c>
      <c r="X1798">
        <v>1.18868</v>
      </c>
      <c r="Y1798">
        <v>0.244813</v>
      </c>
      <c r="Z1798">
        <v>0.14937800000000001</v>
      </c>
      <c r="AA1798">
        <v>9.5435678958892795E-2</v>
      </c>
      <c r="AB1798">
        <v>0.23383100000000001</v>
      </c>
      <c r="AC1798">
        <v>1.5660400000000001</v>
      </c>
      <c r="AD1798">
        <v>0.296296</v>
      </c>
      <c r="AE1798">
        <v>0.71038299999999999</v>
      </c>
      <c r="AH1798">
        <v>5.00976</v>
      </c>
      <c r="AI1798">
        <v>-0.34258899999999998</v>
      </c>
      <c r="AJ1798">
        <v>-0.29063299999999997</v>
      </c>
      <c r="AK1798">
        <v>999</v>
      </c>
      <c r="AO1798" t="s">
        <v>5775</v>
      </c>
    </row>
    <row r="1799" spans="1:41" x14ac:dyDescent="0.45">
      <c r="A1799" t="s">
        <v>9205</v>
      </c>
      <c r="C1799">
        <v>2</v>
      </c>
      <c r="D1799">
        <v>4</v>
      </c>
      <c r="F1799">
        <v>5.4473700000000003</v>
      </c>
      <c r="G1799">
        <v>20</v>
      </c>
      <c r="H1799">
        <v>0</v>
      </c>
      <c r="K1799">
        <v>38</v>
      </c>
      <c r="L1799">
        <v>175</v>
      </c>
      <c r="M1799">
        <v>40</v>
      </c>
      <c r="N1799">
        <v>25</v>
      </c>
      <c r="O1799">
        <v>23</v>
      </c>
      <c r="P1799">
        <v>6</v>
      </c>
      <c r="Q1799">
        <v>20</v>
      </c>
      <c r="R1799">
        <v>0</v>
      </c>
      <c r="S1799">
        <v>3</v>
      </c>
      <c r="T1799">
        <v>30</v>
      </c>
      <c r="U1799">
        <v>7.1052600000000004</v>
      </c>
      <c r="V1799">
        <v>4.7368399999999999</v>
      </c>
      <c r="W1799">
        <v>1.5</v>
      </c>
      <c r="X1799">
        <v>1.4210499999999999</v>
      </c>
      <c r="Y1799">
        <v>0.171429</v>
      </c>
      <c r="Z1799">
        <v>0.114286</v>
      </c>
      <c r="AA1799">
        <v>5.7142861187457997E-2</v>
      </c>
      <c r="AB1799">
        <v>0.263158</v>
      </c>
      <c r="AC1799">
        <v>1.5789500000000001</v>
      </c>
      <c r="AD1799">
        <v>0.293103</v>
      </c>
      <c r="AE1799">
        <v>0.67829499999999998</v>
      </c>
      <c r="AH1799">
        <v>5.5445099999999998</v>
      </c>
      <c r="AI1799">
        <v>-0.342775</v>
      </c>
      <c r="AJ1799">
        <v>-0.37850800000000001</v>
      </c>
      <c r="AK1799">
        <v>999</v>
      </c>
      <c r="AO1799" t="s">
        <v>9206</v>
      </c>
    </row>
    <row r="1800" spans="1:41" x14ac:dyDescent="0.45">
      <c r="A1800" t="s">
        <v>9207</v>
      </c>
      <c r="C1800">
        <v>2</v>
      </c>
      <c r="D1800">
        <v>3</v>
      </c>
      <c r="F1800">
        <v>5.1351399999999998</v>
      </c>
      <c r="G1800">
        <v>38</v>
      </c>
      <c r="H1800">
        <v>0</v>
      </c>
      <c r="K1800">
        <v>33.299999999999997</v>
      </c>
      <c r="L1800">
        <v>157</v>
      </c>
      <c r="M1800">
        <v>36</v>
      </c>
      <c r="N1800">
        <v>20</v>
      </c>
      <c r="O1800">
        <v>19</v>
      </c>
      <c r="P1800">
        <v>5</v>
      </c>
      <c r="Q1800">
        <v>20</v>
      </c>
      <c r="R1800">
        <v>1</v>
      </c>
      <c r="S1800">
        <v>2</v>
      </c>
      <c r="T1800">
        <v>31</v>
      </c>
      <c r="U1800">
        <v>8.3783799999999999</v>
      </c>
      <c r="V1800">
        <v>5.4054099999999998</v>
      </c>
      <c r="W1800">
        <v>1.55</v>
      </c>
      <c r="X1800">
        <v>1.3513500000000001</v>
      </c>
      <c r="Y1800">
        <v>0.19745199999999999</v>
      </c>
      <c r="Z1800">
        <v>0.127389</v>
      </c>
      <c r="AA1800">
        <v>7.0063695311546298E-2</v>
      </c>
      <c r="AB1800">
        <v>0.26666699999999999</v>
      </c>
      <c r="AC1800">
        <v>1.6816800000000001</v>
      </c>
      <c r="AD1800">
        <v>0.31313099999999999</v>
      </c>
      <c r="AE1800">
        <v>0.73469399999999996</v>
      </c>
      <c r="AH1800">
        <v>5.3271100000000002</v>
      </c>
      <c r="AI1800">
        <v>-0.34384500000000001</v>
      </c>
      <c r="AJ1800">
        <v>-0.29199599999999998</v>
      </c>
      <c r="AK1800">
        <v>999</v>
      </c>
      <c r="AO1800">
        <v>5114</v>
      </c>
    </row>
    <row r="1801" spans="1:41" x14ac:dyDescent="0.45">
      <c r="A1801" t="s">
        <v>9208</v>
      </c>
      <c r="B1801" t="s">
        <v>18</v>
      </c>
      <c r="C1801">
        <v>2</v>
      </c>
      <c r="D1801">
        <v>3</v>
      </c>
      <c r="F1801">
        <v>5.25</v>
      </c>
      <c r="G1801">
        <v>26</v>
      </c>
      <c r="H1801">
        <v>3</v>
      </c>
      <c r="K1801">
        <v>48</v>
      </c>
      <c r="L1801">
        <v>226</v>
      </c>
      <c r="M1801">
        <v>50</v>
      </c>
      <c r="N1801">
        <v>30</v>
      </c>
      <c r="O1801">
        <v>28</v>
      </c>
      <c r="P1801">
        <v>6</v>
      </c>
      <c r="Q1801">
        <v>26</v>
      </c>
      <c r="R1801">
        <v>0</v>
      </c>
      <c r="S1801">
        <v>8</v>
      </c>
      <c r="T1801">
        <v>36</v>
      </c>
      <c r="U1801">
        <v>6.75</v>
      </c>
      <c r="V1801">
        <v>4.875</v>
      </c>
      <c r="W1801">
        <v>1.38462</v>
      </c>
      <c r="X1801">
        <v>1.125</v>
      </c>
      <c r="Y1801">
        <v>0.15929199999999999</v>
      </c>
      <c r="Z1801">
        <v>0.11504399999999999</v>
      </c>
      <c r="AA1801">
        <v>4.42477911710739E-2</v>
      </c>
      <c r="AB1801">
        <v>0.26041700000000001</v>
      </c>
      <c r="AC1801">
        <v>1.5833299999999999</v>
      </c>
      <c r="AD1801">
        <v>0.29333300000000001</v>
      </c>
      <c r="AE1801">
        <v>0.68047299999999999</v>
      </c>
      <c r="AH1801">
        <v>5.5050400000000002</v>
      </c>
      <c r="AI1801">
        <v>-0.34701900000000002</v>
      </c>
      <c r="AJ1801">
        <v>-0.14452400000000001</v>
      </c>
      <c r="AK1801">
        <v>999</v>
      </c>
      <c r="AO1801" t="s">
        <v>9209</v>
      </c>
    </row>
    <row r="1802" spans="1:41" x14ac:dyDescent="0.45">
      <c r="A1802" t="s">
        <v>9210</v>
      </c>
      <c r="C1802">
        <v>2</v>
      </c>
      <c r="D1802">
        <v>2</v>
      </c>
      <c r="F1802">
        <v>5.2141099999999998</v>
      </c>
      <c r="G1802">
        <v>33</v>
      </c>
      <c r="H1802">
        <v>0</v>
      </c>
      <c r="K1802">
        <v>39.700000000000003</v>
      </c>
      <c r="L1802">
        <v>179</v>
      </c>
      <c r="M1802">
        <v>37</v>
      </c>
      <c r="N1802">
        <v>25</v>
      </c>
      <c r="O1802">
        <v>23</v>
      </c>
      <c r="P1802">
        <v>5</v>
      </c>
      <c r="Q1802">
        <v>24</v>
      </c>
      <c r="R1802">
        <v>1</v>
      </c>
      <c r="S1802">
        <v>4</v>
      </c>
      <c r="T1802">
        <v>32</v>
      </c>
      <c r="U1802">
        <v>7.25441</v>
      </c>
      <c r="V1802">
        <v>5.4408099999999999</v>
      </c>
      <c r="W1802">
        <v>1.3333299999999999</v>
      </c>
      <c r="X1802">
        <v>1.1335</v>
      </c>
      <c r="Y1802">
        <v>0.17877100000000001</v>
      </c>
      <c r="Z1802">
        <v>0.134078</v>
      </c>
      <c r="AA1802">
        <v>4.4692724943160997E-2</v>
      </c>
      <c r="AB1802">
        <v>0.245033</v>
      </c>
      <c r="AC1802">
        <v>1.5365200000000001</v>
      </c>
      <c r="AD1802">
        <v>0.28070200000000001</v>
      </c>
      <c r="AE1802">
        <v>0.66666700000000001</v>
      </c>
      <c r="AH1802">
        <v>5.3960999999999997</v>
      </c>
      <c r="AI1802">
        <v>-0.350047</v>
      </c>
      <c r="AJ1802">
        <v>-0.43807299999999999</v>
      </c>
      <c r="AK1802">
        <v>999</v>
      </c>
      <c r="AO1802" t="s">
        <v>9211</v>
      </c>
    </row>
    <row r="1803" spans="1:41" x14ac:dyDescent="0.45">
      <c r="A1803" t="s">
        <v>9212</v>
      </c>
      <c r="B1803" t="s">
        <v>59</v>
      </c>
      <c r="C1803">
        <v>2</v>
      </c>
      <c r="D1803">
        <v>3</v>
      </c>
      <c r="F1803">
        <v>5.7815799999999999</v>
      </c>
      <c r="G1803">
        <v>29</v>
      </c>
      <c r="H1803">
        <v>5</v>
      </c>
      <c r="K1803">
        <v>46.7</v>
      </c>
      <c r="L1803">
        <v>222</v>
      </c>
      <c r="M1803">
        <v>49</v>
      </c>
      <c r="N1803">
        <v>32</v>
      </c>
      <c r="O1803">
        <v>30</v>
      </c>
      <c r="P1803">
        <v>6</v>
      </c>
      <c r="Q1803">
        <v>31</v>
      </c>
      <c r="R1803">
        <v>0</v>
      </c>
      <c r="S1803">
        <v>4</v>
      </c>
      <c r="T1803">
        <v>36</v>
      </c>
      <c r="U1803">
        <v>6.9379</v>
      </c>
      <c r="V1803">
        <v>5.9743000000000004</v>
      </c>
      <c r="W1803">
        <v>1.1612899999999999</v>
      </c>
      <c r="X1803">
        <v>1.15632</v>
      </c>
      <c r="Y1803">
        <v>0.162162</v>
      </c>
      <c r="Z1803">
        <v>0.13963999999999999</v>
      </c>
      <c r="AA1803">
        <v>2.2522509098052899E-2</v>
      </c>
      <c r="AB1803">
        <v>0.26203199999999999</v>
      </c>
      <c r="AC1803">
        <v>1.71306</v>
      </c>
      <c r="AD1803">
        <v>0.29655199999999998</v>
      </c>
      <c r="AE1803">
        <v>0.67039099999999996</v>
      </c>
      <c r="AH1803">
        <v>5.6319100000000004</v>
      </c>
      <c r="AI1803">
        <v>-0.35078500000000001</v>
      </c>
      <c r="AJ1803">
        <v>-0.46122800000000003</v>
      </c>
      <c r="AK1803">
        <v>999</v>
      </c>
      <c r="AO1803">
        <v>23425</v>
      </c>
    </row>
    <row r="1804" spans="1:41" x14ac:dyDescent="0.45">
      <c r="A1804" t="s">
        <v>9213</v>
      </c>
      <c r="B1804" t="s">
        <v>178</v>
      </c>
      <c r="C1804">
        <v>2</v>
      </c>
      <c r="D1804">
        <v>3</v>
      </c>
      <c r="F1804">
        <v>5.17021</v>
      </c>
      <c r="G1804">
        <v>38</v>
      </c>
      <c r="H1804">
        <v>0</v>
      </c>
      <c r="K1804">
        <v>47</v>
      </c>
      <c r="L1804">
        <v>213</v>
      </c>
      <c r="M1804">
        <v>42</v>
      </c>
      <c r="N1804">
        <v>29</v>
      </c>
      <c r="O1804">
        <v>27</v>
      </c>
      <c r="P1804">
        <v>7</v>
      </c>
      <c r="Q1804">
        <v>31</v>
      </c>
      <c r="R1804">
        <v>0</v>
      </c>
      <c r="S1804">
        <v>2</v>
      </c>
      <c r="T1804">
        <v>47</v>
      </c>
      <c r="U1804">
        <v>9</v>
      </c>
      <c r="V1804">
        <v>5.9361699999999997</v>
      </c>
      <c r="W1804">
        <v>1.51613</v>
      </c>
      <c r="X1804">
        <v>1.34043</v>
      </c>
      <c r="Y1804">
        <v>0.22065699999999999</v>
      </c>
      <c r="Z1804">
        <v>0.14554</v>
      </c>
      <c r="AA1804">
        <v>7.51173645257949E-2</v>
      </c>
      <c r="AB1804">
        <v>0.23333300000000001</v>
      </c>
      <c r="AC1804">
        <v>1.5531900000000001</v>
      </c>
      <c r="AD1804">
        <v>0.27777800000000002</v>
      </c>
      <c r="AE1804">
        <v>0.69620300000000002</v>
      </c>
      <c r="AH1804">
        <v>5.2975899999999996</v>
      </c>
      <c r="AI1804">
        <v>-0.35410799999999998</v>
      </c>
      <c r="AJ1804">
        <v>-0.41267900000000002</v>
      </c>
      <c r="AK1804">
        <v>999</v>
      </c>
      <c r="AO1804" t="s">
        <v>9214</v>
      </c>
    </row>
    <row r="1805" spans="1:41" x14ac:dyDescent="0.45">
      <c r="A1805" t="s">
        <v>7597</v>
      </c>
      <c r="B1805" t="s">
        <v>178</v>
      </c>
      <c r="C1805">
        <v>2</v>
      </c>
      <c r="D1805">
        <v>3</v>
      </c>
      <c r="F1805">
        <v>5.85</v>
      </c>
      <c r="G1805">
        <v>46</v>
      </c>
      <c r="H1805">
        <v>0</v>
      </c>
      <c r="K1805">
        <v>40</v>
      </c>
      <c r="L1805">
        <v>182</v>
      </c>
      <c r="M1805">
        <v>48</v>
      </c>
      <c r="N1805">
        <v>28</v>
      </c>
      <c r="O1805">
        <v>26</v>
      </c>
      <c r="P1805">
        <v>7</v>
      </c>
      <c r="Q1805">
        <v>13</v>
      </c>
      <c r="R1805">
        <v>1</v>
      </c>
      <c r="S1805">
        <v>4</v>
      </c>
      <c r="T1805">
        <v>24</v>
      </c>
      <c r="U1805">
        <v>5.4</v>
      </c>
      <c r="V1805">
        <v>2.9249999999999998</v>
      </c>
      <c r="W1805">
        <v>1.84615</v>
      </c>
      <c r="X1805">
        <v>1.575</v>
      </c>
      <c r="Y1805">
        <v>0.13186800000000001</v>
      </c>
      <c r="Z1805">
        <v>7.1428599999999995E-2</v>
      </c>
      <c r="AA1805">
        <v>6.0439564287662499E-2</v>
      </c>
      <c r="AB1805">
        <v>0.29090899999999997</v>
      </c>
      <c r="AC1805">
        <v>1.5249999999999999</v>
      </c>
      <c r="AD1805">
        <v>0.30597000000000002</v>
      </c>
      <c r="AE1805">
        <v>0.64453099999999997</v>
      </c>
      <c r="AH1805">
        <v>5.6050399999999998</v>
      </c>
      <c r="AI1805">
        <v>-0.35542699999999999</v>
      </c>
      <c r="AJ1805">
        <v>-0.60268200000000005</v>
      </c>
      <c r="AK1805">
        <v>999</v>
      </c>
      <c r="AO1805">
        <v>16814</v>
      </c>
    </row>
    <row r="1806" spans="1:41" x14ac:dyDescent="0.45">
      <c r="A1806" t="s">
        <v>7382</v>
      </c>
      <c r="B1806" t="s">
        <v>130</v>
      </c>
      <c r="C1806">
        <v>3</v>
      </c>
      <c r="D1806">
        <v>4</v>
      </c>
      <c r="F1806">
        <v>5</v>
      </c>
      <c r="G1806">
        <v>50</v>
      </c>
      <c r="H1806">
        <v>0</v>
      </c>
      <c r="K1806">
        <v>45</v>
      </c>
      <c r="L1806">
        <v>201</v>
      </c>
      <c r="M1806">
        <v>41</v>
      </c>
      <c r="N1806">
        <v>27</v>
      </c>
      <c r="O1806">
        <v>25</v>
      </c>
      <c r="P1806">
        <v>8</v>
      </c>
      <c r="Q1806">
        <v>27</v>
      </c>
      <c r="R1806">
        <v>1</v>
      </c>
      <c r="S1806">
        <v>5</v>
      </c>
      <c r="T1806">
        <v>51</v>
      </c>
      <c r="U1806">
        <v>10.199999999999999</v>
      </c>
      <c r="V1806">
        <v>5.4</v>
      </c>
      <c r="W1806">
        <v>1.88889</v>
      </c>
      <c r="X1806">
        <v>1.6</v>
      </c>
      <c r="Y1806">
        <v>0.25373099999999998</v>
      </c>
      <c r="Z1806">
        <v>0.134328</v>
      </c>
      <c r="AA1806">
        <v>0.11940297484397799</v>
      </c>
      <c r="AB1806">
        <v>0.24260399999999999</v>
      </c>
      <c r="AC1806">
        <v>1.51111</v>
      </c>
      <c r="AD1806">
        <v>0.3</v>
      </c>
      <c r="AE1806">
        <v>0.721831</v>
      </c>
      <c r="AH1806">
        <v>5.4328200000000004</v>
      </c>
      <c r="AI1806">
        <v>-0.35727199999999998</v>
      </c>
      <c r="AJ1806">
        <v>-0.20127700000000001</v>
      </c>
      <c r="AK1806">
        <v>999</v>
      </c>
      <c r="AO1806">
        <v>9073</v>
      </c>
    </row>
    <row r="1807" spans="1:41" x14ac:dyDescent="0.45">
      <c r="A1807" t="s">
        <v>7617</v>
      </c>
      <c r="B1807" t="s">
        <v>42</v>
      </c>
      <c r="C1807">
        <v>2</v>
      </c>
      <c r="D1807">
        <v>3</v>
      </c>
      <c r="F1807">
        <v>5.4800899999999997</v>
      </c>
      <c r="G1807">
        <v>47</v>
      </c>
      <c r="H1807">
        <v>0</v>
      </c>
      <c r="K1807">
        <v>42.7</v>
      </c>
      <c r="L1807">
        <v>196</v>
      </c>
      <c r="M1807">
        <v>44</v>
      </c>
      <c r="N1807">
        <v>28</v>
      </c>
      <c r="O1807">
        <v>26</v>
      </c>
      <c r="P1807">
        <v>8</v>
      </c>
      <c r="Q1807">
        <v>23</v>
      </c>
      <c r="R1807">
        <v>1</v>
      </c>
      <c r="S1807">
        <v>3</v>
      </c>
      <c r="T1807">
        <v>44</v>
      </c>
      <c r="U1807">
        <v>9.2739999999999991</v>
      </c>
      <c r="V1807">
        <v>4.8477699999999997</v>
      </c>
      <c r="W1807">
        <v>1.9130400000000001</v>
      </c>
      <c r="X1807">
        <v>1.68618</v>
      </c>
      <c r="Y1807">
        <v>0.22449</v>
      </c>
      <c r="Z1807">
        <v>0.11734700000000001</v>
      </c>
      <c r="AA1807">
        <v>0.10714285075664499</v>
      </c>
      <c r="AB1807">
        <v>0.258824</v>
      </c>
      <c r="AC1807">
        <v>1.5690900000000001</v>
      </c>
      <c r="AD1807">
        <v>0.305085</v>
      </c>
      <c r="AE1807">
        <v>0.69892500000000002</v>
      </c>
      <c r="AH1807">
        <v>5.4564500000000002</v>
      </c>
      <c r="AI1807">
        <v>-0.35789300000000002</v>
      </c>
      <c r="AJ1807">
        <v>-0.43452499999999999</v>
      </c>
      <c r="AK1807">
        <v>999</v>
      </c>
      <c r="AO1807">
        <v>6399</v>
      </c>
    </row>
    <row r="1808" spans="1:41" x14ac:dyDescent="0.45">
      <c r="A1808" t="s">
        <v>9215</v>
      </c>
      <c r="C1808">
        <v>1</v>
      </c>
      <c r="D1808">
        <v>2</v>
      </c>
      <c r="F1808">
        <v>5.8775500000000003</v>
      </c>
      <c r="G1808">
        <v>32</v>
      </c>
      <c r="H1808">
        <v>2</v>
      </c>
      <c r="K1808">
        <v>49</v>
      </c>
      <c r="L1808">
        <v>225</v>
      </c>
      <c r="M1808">
        <v>53</v>
      </c>
      <c r="N1808">
        <v>34</v>
      </c>
      <c r="O1808">
        <v>32</v>
      </c>
      <c r="P1808">
        <v>8</v>
      </c>
      <c r="Q1808">
        <v>23</v>
      </c>
      <c r="R1808">
        <v>1</v>
      </c>
      <c r="S1808">
        <v>4</v>
      </c>
      <c r="T1808">
        <v>34</v>
      </c>
      <c r="U1808">
        <v>6.2449000000000003</v>
      </c>
      <c r="V1808">
        <v>4.2244900000000003</v>
      </c>
      <c r="W1808">
        <v>1.4782599999999999</v>
      </c>
      <c r="X1808">
        <v>1.46939</v>
      </c>
      <c r="Y1808">
        <v>0.151111</v>
      </c>
      <c r="Z1808">
        <v>0.10222199999999999</v>
      </c>
      <c r="AA1808">
        <v>4.8888891935348497E-2</v>
      </c>
      <c r="AB1808">
        <v>0.267677</v>
      </c>
      <c r="AC1808">
        <v>1.5510200000000001</v>
      </c>
      <c r="AD1808">
        <v>0.288462</v>
      </c>
      <c r="AE1808">
        <v>0.64814799999999995</v>
      </c>
      <c r="AH1808">
        <v>5.6428000000000003</v>
      </c>
      <c r="AI1808">
        <v>-0.35798000000000002</v>
      </c>
      <c r="AJ1808">
        <v>-0.53833900000000001</v>
      </c>
      <c r="AK1808">
        <v>999</v>
      </c>
      <c r="AO1808" t="s">
        <v>9216</v>
      </c>
    </row>
    <row r="1809" spans="1:41" x14ac:dyDescent="0.45">
      <c r="A1809" t="s">
        <v>9217</v>
      </c>
      <c r="C1809">
        <v>2</v>
      </c>
      <c r="D1809">
        <v>3</v>
      </c>
      <c r="F1809">
        <v>5.5384599999999997</v>
      </c>
      <c r="G1809">
        <v>29</v>
      </c>
      <c r="H1809">
        <v>1</v>
      </c>
      <c r="K1809">
        <v>39</v>
      </c>
      <c r="L1809">
        <v>180</v>
      </c>
      <c r="M1809">
        <v>41</v>
      </c>
      <c r="N1809">
        <v>26</v>
      </c>
      <c r="O1809">
        <v>24</v>
      </c>
      <c r="P1809">
        <v>5</v>
      </c>
      <c r="Q1809">
        <v>21</v>
      </c>
      <c r="R1809">
        <v>0</v>
      </c>
      <c r="S1809">
        <v>3</v>
      </c>
      <c r="T1809">
        <v>25</v>
      </c>
      <c r="U1809">
        <v>5.7692300000000003</v>
      </c>
      <c r="V1809">
        <v>4.8461499999999997</v>
      </c>
      <c r="W1809">
        <v>1.19048</v>
      </c>
      <c r="X1809">
        <v>1.15385</v>
      </c>
      <c r="Y1809">
        <v>0.13888900000000001</v>
      </c>
      <c r="Z1809">
        <v>0.11666700000000001</v>
      </c>
      <c r="AA1809">
        <v>2.2222228348255098E-2</v>
      </c>
      <c r="AB1809">
        <v>0.26282100000000003</v>
      </c>
      <c r="AC1809">
        <v>1.5897399999999999</v>
      </c>
      <c r="AD1809">
        <v>0.28571400000000002</v>
      </c>
      <c r="AE1809">
        <v>0.65454500000000004</v>
      </c>
      <c r="AH1809">
        <v>5.4858099999999999</v>
      </c>
      <c r="AI1809">
        <v>-0.35990499999999997</v>
      </c>
      <c r="AJ1809">
        <v>-0.41641800000000001</v>
      </c>
      <c r="AK1809">
        <v>999</v>
      </c>
      <c r="AO1809" t="s">
        <v>9218</v>
      </c>
    </row>
    <row r="1810" spans="1:41" x14ac:dyDescent="0.45">
      <c r="A1810" t="s">
        <v>9219</v>
      </c>
      <c r="B1810" t="s">
        <v>59</v>
      </c>
      <c r="C1810">
        <v>2</v>
      </c>
      <c r="D1810">
        <v>3</v>
      </c>
      <c r="F1810">
        <v>5.2693199999999996</v>
      </c>
      <c r="G1810">
        <v>38</v>
      </c>
      <c r="H1810">
        <v>0</v>
      </c>
      <c r="K1810">
        <v>42.7</v>
      </c>
      <c r="L1810">
        <v>195</v>
      </c>
      <c r="M1810">
        <v>45</v>
      </c>
      <c r="N1810">
        <v>27</v>
      </c>
      <c r="O1810">
        <v>25</v>
      </c>
      <c r="P1810">
        <v>6</v>
      </c>
      <c r="Q1810">
        <v>23</v>
      </c>
      <c r="R1810">
        <v>1</v>
      </c>
      <c r="S1810">
        <v>2</v>
      </c>
      <c r="T1810">
        <v>34</v>
      </c>
      <c r="U1810">
        <v>7.1662800000000004</v>
      </c>
      <c r="V1810">
        <v>4.8477699999999997</v>
      </c>
      <c r="W1810">
        <v>1.4782599999999999</v>
      </c>
      <c r="X1810">
        <v>1.26464</v>
      </c>
      <c r="Y1810">
        <v>0.17435899999999999</v>
      </c>
      <c r="Z1810">
        <v>0.117949</v>
      </c>
      <c r="AA1810">
        <v>5.6410260498523698E-2</v>
      </c>
      <c r="AB1810">
        <v>0.264706</v>
      </c>
      <c r="AC1810">
        <v>1.5925100000000001</v>
      </c>
      <c r="AD1810">
        <v>0.3</v>
      </c>
      <c r="AE1810">
        <v>0.68791899999999995</v>
      </c>
      <c r="AH1810">
        <v>5.2456699999999996</v>
      </c>
      <c r="AI1810">
        <v>-0.360178</v>
      </c>
      <c r="AJ1810">
        <v>-0.42027300000000001</v>
      </c>
      <c r="AK1810">
        <v>999</v>
      </c>
      <c r="AO1810">
        <v>18615</v>
      </c>
    </row>
    <row r="1811" spans="1:41" x14ac:dyDescent="0.45">
      <c r="A1811" t="s">
        <v>9220</v>
      </c>
      <c r="C1811">
        <v>2</v>
      </c>
      <c r="D1811">
        <v>3</v>
      </c>
      <c r="F1811">
        <v>5.8837799999999998</v>
      </c>
      <c r="G1811">
        <v>21</v>
      </c>
      <c r="H1811">
        <v>5</v>
      </c>
      <c r="K1811">
        <v>41.3</v>
      </c>
      <c r="L1811">
        <v>194</v>
      </c>
      <c r="M1811">
        <v>44</v>
      </c>
      <c r="N1811">
        <v>29</v>
      </c>
      <c r="O1811">
        <v>27</v>
      </c>
      <c r="P1811">
        <v>8</v>
      </c>
      <c r="Q1811">
        <v>29</v>
      </c>
      <c r="R1811">
        <v>0</v>
      </c>
      <c r="S1811">
        <v>1</v>
      </c>
      <c r="T1811">
        <v>38</v>
      </c>
      <c r="U1811">
        <v>8.2808700000000002</v>
      </c>
      <c r="V1811">
        <v>6.3196099999999999</v>
      </c>
      <c r="W1811">
        <v>1.3103400000000001</v>
      </c>
      <c r="X1811">
        <v>1.7433399999999999</v>
      </c>
      <c r="Y1811">
        <v>0.19587599999999999</v>
      </c>
      <c r="Z1811">
        <v>0.14948500000000001</v>
      </c>
      <c r="AA1811">
        <v>4.63917553424835E-2</v>
      </c>
      <c r="AB1811">
        <v>0.268293</v>
      </c>
      <c r="AC1811">
        <v>1.76755</v>
      </c>
      <c r="AD1811">
        <v>0.305085</v>
      </c>
      <c r="AE1811">
        <v>0.711974</v>
      </c>
      <c r="AH1811">
        <v>6.1121800000000004</v>
      </c>
      <c r="AI1811">
        <v>-0.36376900000000001</v>
      </c>
      <c r="AJ1811">
        <v>-0.33109899999999998</v>
      </c>
      <c r="AK1811">
        <v>999</v>
      </c>
      <c r="AO1811">
        <v>3542</v>
      </c>
    </row>
    <row r="1812" spans="1:41" x14ac:dyDescent="0.45">
      <c r="A1812" t="s">
        <v>9221</v>
      </c>
      <c r="C1812">
        <v>1</v>
      </c>
      <c r="D1812">
        <v>2</v>
      </c>
      <c r="F1812">
        <v>5.9705199999999996</v>
      </c>
      <c r="G1812">
        <v>36</v>
      </c>
      <c r="H1812">
        <v>0</v>
      </c>
      <c r="K1812">
        <v>40.700000000000003</v>
      </c>
      <c r="L1812">
        <v>193</v>
      </c>
      <c r="M1812">
        <v>47</v>
      </c>
      <c r="N1812">
        <v>29</v>
      </c>
      <c r="O1812">
        <v>27</v>
      </c>
      <c r="P1812">
        <v>6</v>
      </c>
      <c r="Q1812">
        <v>22</v>
      </c>
      <c r="R1812">
        <v>0</v>
      </c>
      <c r="S1812">
        <v>4</v>
      </c>
      <c r="T1812">
        <v>26</v>
      </c>
      <c r="U1812">
        <v>5.74939</v>
      </c>
      <c r="V1812">
        <v>4.8648600000000002</v>
      </c>
      <c r="W1812">
        <v>1.1818200000000001</v>
      </c>
      <c r="X1812">
        <v>1.3267800000000001</v>
      </c>
      <c r="Y1812">
        <v>0.134715</v>
      </c>
      <c r="Z1812">
        <v>0.11398999999999999</v>
      </c>
      <c r="AA1812">
        <v>2.07253843545913E-2</v>
      </c>
      <c r="AB1812">
        <v>0.28143699999999999</v>
      </c>
      <c r="AC1812">
        <v>1.69533</v>
      </c>
      <c r="AD1812">
        <v>0.30370399999999997</v>
      </c>
      <c r="AE1812">
        <v>0.66006600000000004</v>
      </c>
      <c r="AH1812">
        <v>5.8103199999999999</v>
      </c>
      <c r="AI1812">
        <v>-0.36527399999999999</v>
      </c>
      <c r="AJ1812">
        <v>-0.264486</v>
      </c>
      <c r="AK1812">
        <v>999</v>
      </c>
      <c r="AO1812" t="s">
        <v>9222</v>
      </c>
    </row>
    <row r="1813" spans="1:41" x14ac:dyDescent="0.45">
      <c r="A1813" t="s">
        <v>9223</v>
      </c>
      <c r="B1813" t="s">
        <v>28</v>
      </c>
      <c r="C1813">
        <v>3</v>
      </c>
      <c r="D1813">
        <v>6</v>
      </c>
      <c r="F1813">
        <v>6.01783</v>
      </c>
      <c r="G1813">
        <v>24</v>
      </c>
      <c r="H1813">
        <v>14</v>
      </c>
      <c r="K1813">
        <v>67.3</v>
      </c>
      <c r="L1813">
        <v>323</v>
      </c>
      <c r="M1813">
        <v>68</v>
      </c>
      <c r="N1813">
        <v>48</v>
      </c>
      <c r="O1813">
        <v>45</v>
      </c>
      <c r="P1813">
        <v>9</v>
      </c>
      <c r="Q1813">
        <v>44</v>
      </c>
      <c r="R1813">
        <v>0</v>
      </c>
      <c r="S1813">
        <v>15</v>
      </c>
      <c r="T1813">
        <v>57</v>
      </c>
      <c r="U1813">
        <v>7.6225899999999998</v>
      </c>
      <c r="V1813">
        <v>5.8841000000000001</v>
      </c>
      <c r="W1813">
        <v>1.29545</v>
      </c>
      <c r="X1813">
        <v>1.20357</v>
      </c>
      <c r="Y1813">
        <v>0.17647099999999999</v>
      </c>
      <c r="Z1813">
        <v>0.13622300000000001</v>
      </c>
      <c r="AA1813">
        <v>4.0247678756713798E-2</v>
      </c>
      <c r="AB1813">
        <v>0.25757600000000003</v>
      </c>
      <c r="AC1813">
        <v>1.6641900000000001</v>
      </c>
      <c r="AD1813">
        <v>0.29798000000000002</v>
      </c>
      <c r="AE1813">
        <v>0.64386299999999996</v>
      </c>
      <c r="AH1813">
        <v>5.9296300000000004</v>
      </c>
      <c r="AI1813">
        <v>-0.367261</v>
      </c>
      <c r="AJ1813">
        <v>-0.26364700000000002</v>
      </c>
      <c r="AK1813">
        <v>999</v>
      </c>
      <c r="AO1813" t="s">
        <v>9224</v>
      </c>
    </row>
    <row r="1814" spans="1:41" x14ac:dyDescent="0.45">
      <c r="A1814" t="s">
        <v>7599</v>
      </c>
      <c r="B1814" t="s">
        <v>178</v>
      </c>
      <c r="C1814">
        <v>0</v>
      </c>
      <c r="D1814">
        <v>0</v>
      </c>
      <c r="F1814">
        <v>5.73034</v>
      </c>
      <c r="G1814">
        <v>28</v>
      </c>
      <c r="H1814">
        <v>0</v>
      </c>
      <c r="K1814">
        <v>26.7</v>
      </c>
      <c r="L1814">
        <v>129</v>
      </c>
      <c r="M1814">
        <v>24</v>
      </c>
      <c r="N1814">
        <v>18</v>
      </c>
      <c r="O1814">
        <v>17</v>
      </c>
      <c r="P1814">
        <v>5</v>
      </c>
      <c r="Q1814">
        <v>19</v>
      </c>
      <c r="R1814">
        <v>0</v>
      </c>
      <c r="S1814">
        <v>6</v>
      </c>
      <c r="T1814">
        <v>35</v>
      </c>
      <c r="U1814">
        <v>11.797800000000001</v>
      </c>
      <c r="V1814">
        <v>6.40449</v>
      </c>
      <c r="W1814">
        <v>1.8421099999999999</v>
      </c>
      <c r="X1814">
        <v>1.6853899999999999</v>
      </c>
      <c r="Y1814">
        <v>0.271318</v>
      </c>
      <c r="Z1814">
        <v>0.147287</v>
      </c>
      <c r="AA1814">
        <v>0.124031022191047</v>
      </c>
      <c r="AB1814">
        <v>0.230769</v>
      </c>
      <c r="AC1814">
        <v>1.61049</v>
      </c>
      <c r="AD1814">
        <v>0.296875</v>
      </c>
      <c r="AE1814">
        <v>0.69444399999999995</v>
      </c>
      <c r="AH1814">
        <v>5.87676</v>
      </c>
      <c r="AI1814">
        <v>-0.36935299999999999</v>
      </c>
      <c r="AJ1814">
        <v>-0.388513</v>
      </c>
      <c r="AK1814">
        <v>999</v>
      </c>
      <c r="AO1814">
        <v>16074</v>
      </c>
    </row>
    <row r="1815" spans="1:41" x14ac:dyDescent="0.45">
      <c r="A1815" t="s">
        <v>9225</v>
      </c>
      <c r="C1815">
        <v>2</v>
      </c>
      <c r="D1815">
        <v>4</v>
      </c>
      <c r="F1815">
        <v>5.5606400000000002</v>
      </c>
      <c r="G1815">
        <v>21</v>
      </c>
      <c r="H1815">
        <v>5</v>
      </c>
      <c r="K1815">
        <v>43.7</v>
      </c>
      <c r="L1815">
        <v>206</v>
      </c>
      <c r="M1815">
        <v>47</v>
      </c>
      <c r="N1815">
        <v>29</v>
      </c>
      <c r="O1815">
        <v>27</v>
      </c>
      <c r="P1815">
        <v>6</v>
      </c>
      <c r="Q1815">
        <v>27</v>
      </c>
      <c r="R1815">
        <v>0</v>
      </c>
      <c r="S1815">
        <v>4</v>
      </c>
      <c r="T1815">
        <v>31</v>
      </c>
      <c r="U1815">
        <v>6.3844399999999997</v>
      </c>
      <c r="V1815">
        <v>5.5606400000000002</v>
      </c>
      <c r="W1815">
        <v>1.14815</v>
      </c>
      <c r="X1815">
        <v>1.2357</v>
      </c>
      <c r="Y1815">
        <v>0.15048500000000001</v>
      </c>
      <c r="Z1815">
        <v>0.13106799999999999</v>
      </c>
      <c r="AA1815">
        <v>1.94174796342849E-2</v>
      </c>
      <c r="AB1815">
        <v>0.268571</v>
      </c>
      <c r="AC1815">
        <v>1.69336</v>
      </c>
      <c r="AD1815">
        <v>0.297101</v>
      </c>
      <c r="AE1815">
        <v>0.68597600000000003</v>
      </c>
      <c r="AH1815">
        <v>5.74932</v>
      </c>
      <c r="AI1815">
        <v>-0.37045299999999998</v>
      </c>
      <c r="AJ1815">
        <v>-0.31339400000000001</v>
      </c>
      <c r="AK1815">
        <v>999</v>
      </c>
      <c r="AO1815">
        <v>17505</v>
      </c>
    </row>
    <row r="1816" spans="1:41" x14ac:dyDescent="0.45">
      <c r="A1816" t="s">
        <v>6234</v>
      </c>
      <c r="B1816" t="s">
        <v>155</v>
      </c>
      <c r="C1816">
        <v>1</v>
      </c>
      <c r="D1816">
        <v>3</v>
      </c>
      <c r="F1816">
        <v>5.5334500000000002</v>
      </c>
      <c r="G1816">
        <v>25</v>
      </c>
      <c r="H1816">
        <v>5</v>
      </c>
      <c r="K1816">
        <v>55.3</v>
      </c>
      <c r="L1816">
        <v>261</v>
      </c>
      <c r="M1816">
        <v>57</v>
      </c>
      <c r="N1816">
        <v>36</v>
      </c>
      <c r="O1816">
        <v>34</v>
      </c>
      <c r="P1816">
        <v>7</v>
      </c>
      <c r="Q1816">
        <v>35</v>
      </c>
      <c r="R1816">
        <v>0</v>
      </c>
      <c r="S1816">
        <v>7</v>
      </c>
      <c r="T1816">
        <v>42</v>
      </c>
      <c r="U1816">
        <v>6.8354400000000002</v>
      </c>
      <c r="V1816">
        <v>5.6962000000000002</v>
      </c>
      <c r="W1816">
        <v>1.2</v>
      </c>
      <c r="X1816">
        <v>1.13924</v>
      </c>
      <c r="Y1816">
        <v>0.16092000000000001</v>
      </c>
      <c r="Z1816">
        <v>0.1341</v>
      </c>
      <c r="AA1816">
        <v>2.68199294805526E-2</v>
      </c>
      <c r="AB1816">
        <v>0.26027400000000001</v>
      </c>
      <c r="AC1816">
        <v>1.6636500000000001</v>
      </c>
      <c r="AD1816">
        <v>0.29411799999999999</v>
      </c>
      <c r="AE1816">
        <v>0.68126500000000001</v>
      </c>
      <c r="AH1816">
        <v>5.6600999999999999</v>
      </c>
      <c r="AI1816">
        <v>-0.37158600000000003</v>
      </c>
      <c r="AJ1816">
        <v>-0.14882999999999999</v>
      </c>
      <c r="AK1816">
        <v>999</v>
      </c>
      <c r="AO1816" t="s">
        <v>6236</v>
      </c>
    </row>
    <row r="1817" spans="1:41" x14ac:dyDescent="0.45">
      <c r="A1817" t="s">
        <v>9226</v>
      </c>
      <c r="B1817" t="s">
        <v>107</v>
      </c>
      <c r="C1817">
        <v>2</v>
      </c>
      <c r="D1817">
        <v>3</v>
      </c>
      <c r="F1817">
        <v>5.3071299999999999</v>
      </c>
      <c r="G1817">
        <v>35</v>
      </c>
      <c r="H1817">
        <v>0</v>
      </c>
      <c r="K1817">
        <v>40.700000000000003</v>
      </c>
      <c r="L1817">
        <v>190</v>
      </c>
      <c r="M1817">
        <v>40</v>
      </c>
      <c r="N1817">
        <v>26</v>
      </c>
      <c r="O1817">
        <v>24</v>
      </c>
      <c r="P1817">
        <v>5</v>
      </c>
      <c r="Q1817">
        <v>28</v>
      </c>
      <c r="R1817">
        <v>0</v>
      </c>
      <c r="S1817">
        <v>3</v>
      </c>
      <c r="T1817">
        <v>35</v>
      </c>
      <c r="U1817">
        <v>7.73956</v>
      </c>
      <c r="V1817">
        <v>6.1916500000000001</v>
      </c>
      <c r="W1817">
        <v>1.25</v>
      </c>
      <c r="X1817">
        <v>1.10565</v>
      </c>
      <c r="Y1817">
        <v>0.18421100000000001</v>
      </c>
      <c r="Z1817">
        <v>0.147368</v>
      </c>
      <c r="AA1817">
        <v>3.68421077728271E-2</v>
      </c>
      <c r="AB1817">
        <v>0.25157200000000002</v>
      </c>
      <c r="AC1817">
        <v>1.67076</v>
      </c>
      <c r="AD1817">
        <v>0.29411799999999999</v>
      </c>
      <c r="AE1817">
        <v>0.68852500000000005</v>
      </c>
      <c r="AH1817">
        <v>5.4172000000000002</v>
      </c>
      <c r="AI1817">
        <v>-0.37176700000000001</v>
      </c>
      <c r="AJ1817">
        <v>-0.309728</v>
      </c>
      <c r="AK1817">
        <v>999</v>
      </c>
      <c r="AO1817" t="s">
        <v>9227</v>
      </c>
    </row>
    <row r="1818" spans="1:41" x14ac:dyDescent="0.45">
      <c r="A1818" t="s">
        <v>7604</v>
      </c>
      <c r="B1818" t="s">
        <v>70</v>
      </c>
      <c r="C1818">
        <v>2</v>
      </c>
      <c r="D1818">
        <v>4</v>
      </c>
      <c r="F1818">
        <v>5.2105300000000003</v>
      </c>
      <c r="G1818">
        <v>39</v>
      </c>
      <c r="H1818">
        <v>2</v>
      </c>
      <c r="K1818">
        <v>57</v>
      </c>
      <c r="L1818">
        <v>264</v>
      </c>
      <c r="M1818">
        <v>56</v>
      </c>
      <c r="N1818">
        <v>35</v>
      </c>
      <c r="O1818">
        <v>33</v>
      </c>
      <c r="P1818">
        <v>7</v>
      </c>
      <c r="Q1818">
        <v>35</v>
      </c>
      <c r="R1818">
        <v>0</v>
      </c>
      <c r="S1818">
        <v>6</v>
      </c>
      <c r="T1818">
        <v>52</v>
      </c>
      <c r="U1818">
        <v>8.2105300000000003</v>
      </c>
      <c r="V1818">
        <v>5.5263200000000001</v>
      </c>
      <c r="W1818">
        <v>1.4857100000000001</v>
      </c>
      <c r="X1818">
        <v>1.1052599999999999</v>
      </c>
      <c r="Y1818">
        <v>0.19697000000000001</v>
      </c>
      <c r="Z1818">
        <v>0.132576</v>
      </c>
      <c r="AA1818">
        <v>6.4393952488899203E-2</v>
      </c>
      <c r="AB1818">
        <v>0.25112099999999998</v>
      </c>
      <c r="AC1818">
        <v>1.59649</v>
      </c>
      <c r="AD1818">
        <v>0.29878100000000002</v>
      </c>
      <c r="AE1818">
        <v>0.68965500000000002</v>
      </c>
      <c r="AH1818">
        <v>5.1848599999999996</v>
      </c>
      <c r="AI1818">
        <v>-0.37215900000000002</v>
      </c>
      <c r="AJ1818">
        <v>-0.453822</v>
      </c>
      <c r="AK1818">
        <v>999</v>
      </c>
      <c r="AO1818">
        <v>19481</v>
      </c>
    </row>
    <row r="1819" spans="1:41" x14ac:dyDescent="0.45">
      <c r="A1819" t="s">
        <v>9228</v>
      </c>
      <c r="C1819">
        <v>2</v>
      </c>
      <c r="D1819">
        <v>4</v>
      </c>
      <c r="F1819">
        <v>5.24838</v>
      </c>
      <c r="G1819">
        <v>31</v>
      </c>
      <c r="H1819">
        <v>1</v>
      </c>
      <c r="K1819">
        <v>46.3</v>
      </c>
      <c r="L1819">
        <v>214</v>
      </c>
      <c r="M1819">
        <v>43</v>
      </c>
      <c r="N1819">
        <v>29</v>
      </c>
      <c r="O1819">
        <v>27</v>
      </c>
      <c r="P1819">
        <v>7</v>
      </c>
      <c r="Q1819">
        <v>32</v>
      </c>
      <c r="R1819">
        <v>0</v>
      </c>
      <c r="S1819">
        <v>2</v>
      </c>
      <c r="T1819">
        <v>45</v>
      </c>
      <c r="U1819">
        <v>8.7472999999999992</v>
      </c>
      <c r="V1819">
        <v>6.2202999999999999</v>
      </c>
      <c r="W1819">
        <v>1.40625</v>
      </c>
      <c r="X1819">
        <v>1.36069</v>
      </c>
      <c r="Y1819">
        <v>0.21027999999999999</v>
      </c>
      <c r="Z1819">
        <v>0.149533</v>
      </c>
      <c r="AA1819">
        <v>6.0747668147087097E-2</v>
      </c>
      <c r="AB1819">
        <v>0.23888899999999999</v>
      </c>
      <c r="AC1819">
        <v>1.6198699999999999</v>
      </c>
      <c r="AD1819">
        <v>0.28125</v>
      </c>
      <c r="AE1819">
        <v>0.70552099999999995</v>
      </c>
      <c r="AH1819">
        <v>5.47966</v>
      </c>
      <c r="AI1819">
        <v>-0.372415</v>
      </c>
      <c r="AJ1819">
        <v>-0.38236999999999999</v>
      </c>
      <c r="AK1819">
        <v>999</v>
      </c>
      <c r="AO1819" t="s">
        <v>9229</v>
      </c>
    </row>
    <row r="1820" spans="1:41" x14ac:dyDescent="0.45">
      <c r="A1820" t="s">
        <v>9230</v>
      </c>
      <c r="B1820" t="s">
        <v>21</v>
      </c>
      <c r="C1820">
        <v>1</v>
      </c>
      <c r="D1820">
        <v>3</v>
      </c>
      <c r="F1820">
        <v>5.4</v>
      </c>
      <c r="G1820">
        <v>25</v>
      </c>
      <c r="H1820">
        <v>0</v>
      </c>
      <c r="K1820">
        <v>30</v>
      </c>
      <c r="L1820">
        <v>138</v>
      </c>
      <c r="M1820">
        <v>31</v>
      </c>
      <c r="N1820">
        <v>19</v>
      </c>
      <c r="O1820">
        <v>18</v>
      </c>
      <c r="P1820">
        <v>4</v>
      </c>
      <c r="Q1820">
        <v>16</v>
      </c>
      <c r="R1820">
        <v>0</v>
      </c>
      <c r="S1820">
        <v>4</v>
      </c>
      <c r="T1820">
        <v>21</v>
      </c>
      <c r="U1820">
        <v>6.3</v>
      </c>
      <c r="V1820">
        <v>4.8</v>
      </c>
      <c r="W1820">
        <v>1.3125</v>
      </c>
      <c r="X1820">
        <v>1.2</v>
      </c>
      <c r="Y1820">
        <v>0.152174</v>
      </c>
      <c r="Z1820">
        <v>0.115942</v>
      </c>
      <c r="AA1820">
        <v>3.6231875419616699E-2</v>
      </c>
      <c r="AB1820">
        <v>0.262712</v>
      </c>
      <c r="AC1820">
        <v>1.56667</v>
      </c>
      <c r="AD1820">
        <v>0.290323</v>
      </c>
      <c r="AE1820">
        <v>0.67632800000000004</v>
      </c>
      <c r="AH1820">
        <v>5.5883700000000003</v>
      </c>
      <c r="AI1820">
        <v>-0.37256699999999998</v>
      </c>
      <c r="AJ1820">
        <v>-0.31718400000000002</v>
      </c>
      <c r="AK1820">
        <v>999</v>
      </c>
      <c r="AO1820" t="s">
        <v>9231</v>
      </c>
    </row>
    <row r="1821" spans="1:41" x14ac:dyDescent="0.45">
      <c r="A1821" t="s">
        <v>9232</v>
      </c>
      <c r="C1821">
        <v>1</v>
      </c>
      <c r="D1821">
        <v>3</v>
      </c>
      <c r="F1821">
        <v>5.9210500000000001</v>
      </c>
      <c r="G1821">
        <v>22</v>
      </c>
      <c r="H1821">
        <v>3</v>
      </c>
      <c r="K1821">
        <v>38</v>
      </c>
      <c r="L1821">
        <v>182</v>
      </c>
      <c r="M1821">
        <v>45</v>
      </c>
      <c r="N1821">
        <v>27</v>
      </c>
      <c r="O1821">
        <v>25</v>
      </c>
      <c r="P1821">
        <v>5</v>
      </c>
      <c r="Q1821">
        <v>23</v>
      </c>
      <c r="R1821">
        <v>0</v>
      </c>
      <c r="S1821">
        <v>2</v>
      </c>
      <c r="T1821">
        <v>18</v>
      </c>
      <c r="U1821">
        <v>4.2631600000000001</v>
      </c>
      <c r="V1821">
        <v>5.4473700000000003</v>
      </c>
      <c r="W1821">
        <v>0.782609</v>
      </c>
      <c r="X1821">
        <v>1.18421</v>
      </c>
      <c r="Y1821">
        <v>9.8901100000000006E-2</v>
      </c>
      <c r="Z1821">
        <v>0.12637399999999999</v>
      </c>
      <c r="AA1821">
        <v>-2.7472533285617801E-2</v>
      </c>
      <c r="AB1821">
        <v>0.28662399999999999</v>
      </c>
      <c r="AC1821">
        <v>1.7894699999999999</v>
      </c>
      <c r="AD1821">
        <v>0.29850700000000002</v>
      </c>
      <c r="AE1821">
        <v>0.67213100000000003</v>
      </c>
      <c r="AH1821">
        <v>5.9918800000000001</v>
      </c>
      <c r="AI1821">
        <v>-0.37492500000000001</v>
      </c>
      <c r="AJ1821">
        <v>-0.37734899999999999</v>
      </c>
      <c r="AK1821">
        <v>999</v>
      </c>
      <c r="AO1821" t="s">
        <v>9233</v>
      </c>
    </row>
    <row r="1822" spans="1:41" x14ac:dyDescent="0.45">
      <c r="A1822" t="s">
        <v>7566</v>
      </c>
      <c r="B1822" t="s">
        <v>82</v>
      </c>
      <c r="C1822">
        <v>2</v>
      </c>
      <c r="D1822">
        <v>4</v>
      </c>
      <c r="F1822">
        <v>4.9360099999999996</v>
      </c>
      <c r="G1822">
        <v>49</v>
      </c>
      <c r="H1822">
        <v>1</v>
      </c>
      <c r="K1822">
        <v>54.7</v>
      </c>
      <c r="L1822">
        <v>246</v>
      </c>
      <c r="M1822">
        <v>55</v>
      </c>
      <c r="N1822">
        <v>32</v>
      </c>
      <c r="O1822">
        <v>30</v>
      </c>
      <c r="P1822">
        <v>7</v>
      </c>
      <c r="Q1822">
        <v>27</v>
      </c>
      <c r="R1822">
        <v>1</v>
      </c>
      <c r="S1822">
        <v>4</v>
      </c>
      <c r="T1822">
        <v>41</v>
      </c>
      <c r="U1822">
        <v>6.7458900000000002</v>
      </c>
      <c r="V1822">
        <v>4.4424099999999997</v>
      </c>
      <c r="W1822">
        <v>1.5185200000000001</v>
      </c>
      <c r="X1822">
        <v>1.15174</v>
      </c>
      <c r="Y1822">
        <v>0.16666700000000001</v>
      </c>
      <c r="Z1822">
        <v>0.10975600000000001</v>
      </c>
      <c r="AA1822">
        <v>5.6910574436187703E-2</v>
      </c>
      <c r="AB1822">
        <v>0.25581399999999999</v>
      </c>
      <c r="AC1822">
        <v>1.49909</v>
      </c>
      <c r="AD1822">
        <v>0.28742499999999999</v>
      </c>
      <c r="AE1822">
        <v>0.69252100000000005</v>
      </c>
      <c r="AH1822">
        <v>5.1197600000000003</v>
      </c>
      <c r="AI1822">
        <v>-0.37665399999999999</v>
      </c>
      <c r="AJ1822">
        <v>-0.326349</v>
      </c>
      <c r="AK1822">
        <v>999</v>
      </c>
      <c r="AO1822">
        <v>23307</v>
      </c>
    </row>
    <row r="1823" spans="1:41" x14ac:dyDescent="0.45">
      <c r="A1823" t="s">
        <v>9234</v>
      </c>
      <c r="C1823">
        <v>2</v>
      </c>
      <c r="D1823">
        <v>3</v>
      </c>
      <c r="F1823">
        <v>5.4418600000000001</v>
      </c>
      <c r="G1823">
        <v>33</v>
      </c>
      <c r="H1823">
        <v>0</v>
      </c>
      <c r="K1823">
        <v>43</v>
      </c>
      <c r="L1823">
        <v>195</v>
      </c>
      <c r="M1823">
        <v>44</v>
      </c>
      <c r="N1823">
        <v>28</v>
      </c>
      <c r="O1823">
        <v>26</v>
      </c>
      <c r="P1823">
        <v>7</v>
      </c>
      <c r="Q1823">
        <v>24</v>
      </c>
      <c r="R1823">
        <v>1</v>
      </c>
      <c r="S1823">
        <v>1</v>
      </c>
      <c r="T1823">
        <v>37</v>
      </c>
      <c r="U1823">
        <v>7.7441899999999997</v>
      </c>
      <c r="V1823">
        <v>5.0232599999999996</v>
      </c>
      <c r="W1823">
        <v>1.5416700000000001</v>
      </c>
      <c r="X1823">
        <v>1.46512</v>
      </c>
      <c r="Y1823">
        <v>0.189744</v>
      </c>
      <c r="Z1823">
        <v>0.12307700000000001</v>
      </c>
      <c r="AA1823">
        <v>6.6666670143604195E-2</v>
      </c>
      <c r="AB1823">
        <v>0.258824</v>
      </c>
      <c r="AC1823">
        <v>1.5813999999999999</v>
      </c>
      <c r="AD1823">
        <v>0.293651</v>
      </c>
      <c r="AE1823">
        <v>0.68728500000000003</v>
      </c>
      <c r="AH1823">
        <v>5.3945800000000004</v>
      </c>
      <c r="AI1823">
        <v>-0.37796600000000002</v>
      </c>
      <c r="AJ1823">
        <v>-0.56767199999999995</v>
      </c>
      <c r="AK1823">
        <v>999</v>
      </c>
      <c r="AO1823" t="s">
        <v>9235</v>
      </c>
    </row>
    <row r="1824" spans="1:41" x14ac:dyDescent="0.45">
      <c r="A1824" t="s">
        <v>9236</v>
      </c>
      <c r="C1824">
        <v>1</v>
      </c>
      <c r="D1824">
        <v>1</v>
      </c>
      <c r="F1824">
        <v>5.8198600000000003</v>
      </c>
      <c r="G1824">
        <v>21</v>
      </c>
      <c r="H1824">
        <v>6</v>
      </c>
      <c r="K1824">
        <v>43.3</v>
      </c>
      <c r="L1824">
        <v>202</v>
      </c>
      <c r="M1824">
        <v>47</v>
      </c>
      <c r="N1824">
        <v>30</v>
      </c>
      <c r="O1824">
        <v>28</v>
      </c>
      <c r="P1824">
        <v>8</v>
      </c>
      <c r="Q1824">
        <v>25</v>
      </c>
      <c r="R1824">
        <v>0</v>
      </c>
      <c r="S1824">
        <v>3</v>
      </c>
      <c r="T1824">
        <v>34</v>
      </c>
      <c r="U1824">
        <v>7.0669700000000004</v>
      </c>
      <c r="V1824">
        <v>5.1962999999999999</v>
      </c>
      <c r="W1824">
        <v>1.36</v>
      </c>
      <c r="X1824">
        <v>1.66282</v>
      </c>
      <c r="Y1824">
        <v>0.16831699999999999</v>
      </c>
      <c r="Z1824">
        <v>0.123762</v>
      </c>
      <c r="AA1824">
        <v>4.4554449617862701E-2</v>
      </c>
      <c r="AB1824">
        <v>0.27011499999999999</v>
      </c>
      <c r="AC1824">
        <v>1.66282</v>
      </c>
      <c r="AD1824">
        <v>0.29545500000000002</v>
      </c>
      <c r="AE1824">
        <v>0.69078899999999999</v>
      </c>
      <c r="AH1824">
        <v>6.0263999999999998</v>
      </c>
      <c r="AI1824">
        <v>-0.379189</v>
      </c>
      <c r="AJ1824">
        <v>-0.45557300000000001</v>
      </c>
      <c r="AK1824">
        <v>999</v>
      </c>
      <c r="AO1824">
        <v>11776</v>
      </c>
    </row>
    <row r="1825" spans="1:41" x14ac:dyDescent="0.45">
      <c r="A1825" t="s">
        <v>9237</v>
      </c>
      <c r="C1825">
        <v>2</v>
      </c>
      <c r="D1825">
        <v>3</v>
      </c>
      <c r="F1825">
        <v>5.1873199999999997</v>
      </c>
      <c r="G1825">
        <v>28</v>
      </c>
      <c r="H1825">
        <v>0</v>
      </c>
      <c r="K1825">
        <v>34.700000000000003</v>
      </c>
      <c r="L1825">
        <v>165</v>
      </c>
      <c r="M1825">
        <v>29</v>
      </c>
      <c r="N1825">
        <v>21</v>
      </c>
      <c r="O1825">
        <v>20</v>
      </c>
      <c r="P1825">
        <v>4</v>
      </c>
      <c r="Q1825">
        <v>28</v>
      </c>
      <c r="R1825">
        <v>0</v>
      </c>
      <c r="S1825">
        <v>5</v>
      </c>
      <c r="T1825">
        <v>37</v>
      </c>
      <c r="U1825">
        <v>9.5965399999999992</v>
      </c>
      <c r="V1825">
        <v>7.2622499999999999</v>
      </c>
      <c r="W1825">
        <v>1.3214300000000001</v>
      </c>
      <c r="X1825">
        <v>1.03746</v>
      </c>
      <c r="Y1825">
        <v>0.224242</v>
      </c>
      <c r="Z1825">
        <v>0.16969699999999999</v>
      </c>
      <c r="AA1825">
        <v>5.4545447230339002E-2</v>
      </c>
      <c r="AB1825">
        <v>0.219697</v>
      </c>
      <c r="AC1825">
        <v>1.6426499999999999</v>
      </c>
      <c r="AD1825">
        <v>0.274725</v>
      </c>
      <c r="AE1825">
        <v>0.70038900000000004</v>
      </c>
      <c r="AH1825">
        <v>5.4740599999999997</v>
      </c>
      <c r="AI1825">
        <v>-0.38044699999999998</v>
      </c>
      <c r="AJ1825">
        <v>-0.23802300000000001</v>
      </c>
      <c r="AK1825">
        <v>999</v>
      </c>
      <c r="AO1825" t="s">
        <v>9238</v>
      </c>
    </row>
    <row r="1826" spans="1:41" x14ac:dyDescent="0.45">
      <c r="A1826" t="s">
        <v>9239</v>
      </c>
      <c r="B1826" t="s">
        <v>39</v>
      </c>
      <c r="C1826">
        <v>2</v>
      </c>
      <c r="D1826">
        <v>3</v>
      </c>
      <c r="F1826">
        <v>5.1428599999999998</v>
      </c>
      <c r="G1826">
        <v>40</v>
      </c>
      <c r="H1826">
        <v>0</v>
      </c>
      <c r="K1826">
        <v>49</v>
      </c>
      <c r="L1826">
        <v>228</v>
      </c>
      <c r="M1826">
        <v>45</v>
      </c>
      <c r="N1826">
        <v>30</v>
      </c>
      <c r="O1826">
        <v>28</v>
      </c>
      <c r="P1826">
        <v>6</v>
      </c>
      <c r="Q1826">
        <v>35</v>
      </c>
      <c r="R1826">
        <v>0</v>
      </c>
      <c r="S1826">
        <v>3</v>
      </c>
      <c r="T1826">
        <v>48</v>
      </c>
      <c r="U1826">
        <v>8.8163300000000007</v>
      </c>
      <c r="V1826">
        <v>6.4285699999999997</v>
      </c>
      <c r="W1826">
        <v>1.3714299999999999</v>
      </c>
      <c r="X1826">
        <v>1.1020399999999999</v>
      </c>
      <c r="Y1826">
        <v>0.21052599999999999</v>
      </c>
      <c r="Z1826">
        <v>0.15350900000000001</v>
      </c>
      <c r="AA1826">
        <v>5.70175498723983E-2</v>
      </c>
      <c r="AB1826">
        <v>0.236842</v>
      </c>
      <c r="AC1826">
        <v>1.6326499999999999</v>
      </c>
      <c r="AD1826">
        <v>0.28676499999999999</v>
      </c>
      <c r="AE1826">
        <v>0.69832399999999994</v>
      </c>
      <c r="AH1826">
        <v>5.2142200000000001</v>
      </c>
      <c r="AI1826">
        <v>-0.38084000000000001</v>
      </c>
      <c r="AJ1826">
        <v>-0.33707399999999998</v>
      </c>
      <c r="AK1826">
        <v>999</v>
      </c>
      <c r="AO1826" t="s">
        <v>9240</v>
      </c>
    </row>
    <row r="1827" spans="1:41" x14ac:dyDescent="0.45">
      <c r="A1827" t="s">
        <v>9241</v>
      </c>
      <c r="B1827" t="s">
        <v>21</v>
      </c>
      <c r="C1827">
        <v>2</v>
      </c>
      <c r="D1827">
        <v>3</v>
      </c>
      <c r="F1827">
        <v>5.2671799999999998</v>
      </c>
      <c r="G1827">
        <v>34</v>
      </c>
      <c r="H1827">
        <v>0</v>
      </c>
      <c r="K1827">
        <v>39.299999999999997</v>
      </c>
      <c r="L1827">
        <v>183</v>
      </c>
      <c r="M1827">
        <v>42</v>
      </c>
      <c r="N1827">
        <v>25</v>
      </c>
      <c r="O1827">
        <v>23</v>
      </c>
      <c r="P1827">
        <v>6</v>
      </c>
      <c r="Q1827">
        <v>23</v>
      </c>
      <c r="R1827">
        <v>0</v>
      </c>
      <c r="S1827">
        <v>1</v>
      </c>
      <c r="T1827">
        <v>34</v>
      </c>
      <c r="U1827">
        <v>7.7862600000000004</v>
      </c>
      <c r="V1827">
        <v>5.2671799999999998</v>
      </c>
      <c r="W1827">
        <v>1.4782599999999999</v>
      </c>
      <c r="X1827">
        <v>1.37405</v>
      </c>
      <c r="Y1827">
        <v>0.18579200000000001</v>
      </c>
      <c r="Z1827">
        <v>0.12568299999999999</v>
      </c>
      <c r="AA1827">
        <v>6.0109302401542601E-2</v>
      </c>
      <c r="AB1827">
        <v>0.26415100000000002</v>
      </c>
      <c r="AC1827">
        <v>1.65394</v>
      </c>
      <c r="AD1827">
        <v>0.30252099999999998</v>
      </c>
      <c r="AE1827">
        <v>0.70671399999999995</v>
      </c>
      <c r="AH1827">
        <v>5.3415499999999998</v>
      </c>
      <c r="AI1827">
        <v>-0.38096600000000003</v>
      </c>
      <c r="AJ1827">
        <v>-0.426792</v>
      </c>
      <c r="AK1827">
        <v>999</v>
      </c>
      <c r="AO1827" t="s">
        <v>9242</v>
      </c>
    </row>
    <row r="1828" spans="1:41" x14ac:dyDescent="0.45">
      <c r="A1828" t="s">
        <v>9243</v>
      </c>
      <c r="C1828">
        <v>1</v>
      </c>
      <c r="D1828">
        <v>0</v>
      </c>
      <c r="F1828">
        <v>4.8477699999999997</v>
      </c>
      <c r="G1828">
        <v>35</v>
      </c>
      <c r="H1828">
        <v>0</v>
      </c>
      <c r="K1828">
        <v>42.7</v>
      </c>
      <c r="L1828">
        <v>194</v>
      </c>
      <c r="M1828">
        <v>39</v>
      </c>
      <c r="N1828">
        <v>25</v>
      </c>
      <c r="O1828">
        <v>23</v>
      </c>
      <c r="P1828">
        <v>6</v>
      </c>
      <c r="Q1828">
        <v>25</v>
      </c>
      <c r="R1828">
        <v>0</v>
      </c>
      <c r="S1828">
        <v>5</v>
      </c>
      <c r="T1828">
        <v>42</v>
      </c>
      <c r="U1828">
        <v>8.8524600000000007</v>
      </c>
      <c r="V1828">
        <v>5.2693199999999996</v>
      </c>
      <c r="W1828">
        <v>1.68</v>
      </c>
      <c r="X1828">
        <v>1.26464</v>
      </c>
      <c r="Y1828">
        <v>0.21649499999999999</v>
      </c>
      <c r="Z1828">
        <v>0.12886600000000001</v>
      </c>
      <c r="AA1828">
        <v>8.7628871202468803E-2</v>
      </c>
      <c r="AB1828">
        <v>0.23780499999999999</v>
      </c>
      <c r="AC1828">
        <v>1.4988300000000001</v>
      </c>
      <c r="AD1828">
        <v>0.28448299999999999</v>
      </c>
      <c r="AE1828">
        <v>0.70143900000000003</v>
      </c>
      <c r="AH1828">
        <v>5.2222499999999998</v>
      </c>
      <c r="AI1828">
        <v>-0.38301800000000003</v>
      </c>
      <c r="AJ1828">
        <v>-0.29680699999999999</v>
      </c>
      <c r="AK1828">
        <v>999</v>
      </c>
      <c r="AO1828" t="s">
        <v>9244</v>
      </c>
    </row>
    <row r="1829" spans="1:41" x14ac:dyDescent="0.45">
      <c r="A1829" t="s">
        <v>9245</v>
      </c>
      <c r="C1829">
        <v>1</v>
      </c>
      <c r="D1829">
        <v>3</v>
      </c>
      <c r="F1829">
        <v>5.77982</v>
      </c>
      <c r="G1829">
        <v>25</v>
      </c>
      <c r="H1829">
        <v>0</v>
      </c>
      <c r="K1829">
        <v>32.700000000000003</v>
      </c>
      <c r="L1829">
        <v>157</v>
      </c>
      <c r="M1829">
        <v>34</v>
      </c>
      <c r="N1829">
        <v>22</v>
      </c>
      <c r="O1829">
        <v>21</v>
      </c>
      <c r="P1829">
        <v>5</v>
      </c>
      <c r="Q1829">
        <v>25</v>
      </c>
      <c r="R1829">
        <v>0</v>
      </c>
      <c r="S1829">
        <v>1</v>
      </c>
      <c r="T1829">
        <v>30</v>
      </c>
      <c r="U1829">
        <v>8.2568800000000007</v>
      </c>
      <c r="V1829">
        <v>6.8807299999999998</v>
      </c>
      <c r="W1829">
        <v>1.2</v>
      </c>
      <c r="X1829">
        <v>1.37615</v>
      </c>
      <c r="Y1829">
        <v>0.191083</v>
      </c>
      <c r="Z1829">
        <v>0.15923599999999999</v>
      </c>
      <c r="AA1829">
        <v>3.1847134232521002E-2</v>
      </c>
      <c r="AB1829">
        <v>0.25954199999999999</v>
      </c>
      <c r="AC1829">
        <v>1.8042800000000001</v>
      </c>
      <c r="AD1829">
        <v>0.30208299999999999</v>
      </c>
      <c r="AE1829">
        <v>0.711538</v>
      </c>
      <c r="AH1829">
        <v>5.7932699999999997</v>
      </c>
      <c r="AI1829">
        <v>-0.38314599999999999</v>
      </c>
      <c r="AJ1829">
        <v>-0.37459599999999998</v>
      </c>
      <c r="AK1829">
        <v>999</v>
      </c>
      <c r="AO1829" t="s">
        <v>9246</v>
      </c>
    </row>
    <row r="1830" spans="1:41" x14ac:dyDescent="0.45">
      <c r="A1830" t="s">
        <v>9247</v>
      </c>
      <c r="B1830" t="s">
        <v>59</v>
      </c>
      <c r="C1830">
        <v>1</v>
      </c>
      <c r="D1830">
        <v>2</v>
      </c>
      <c r="F1830">
        <v>4.9668900000000002</v>
      </c>
      <c r="G1830">
        <v>42</v>
      </c>
      <c r="H1830">
        <v>0</v>
      </c>
      <c r="K1830">
        <v>45.3</v>
      </c>
      <c r="L1830">
        <v>199</v>
      </c>
      <c r="M1830">
        <v>48</v>
      </c>
      <c r="N1830">
        <v>27</v>
      </c>
      <c r="O1830">
        <v>25</v>
      </c>
      <c r="P1830">
        <v>7</v>
      </c>
      <c r="Q1830">
        <v>16</v>
      </c>
      <c r="R1830">
        <v>1</v>
      </c>
      <c r="S1830">
        <v>4</v>
      </c>
      <c r="T1830">
        <v>32</v>
      </c>
      <c r="U1830">
        <v>6.3576199999999998</v>
      </c>
      <c r="V1830">
        <v>3.1788099999999999</v>
      </c>
      <c r="W1830">
        <v>2</v>
      </c>
      <c r="X1830">
        <v>1.39073</v>
      </c>
      <c r="Y1830">
        <v>0.160804</v>
      </c>
      <c r="Z1830">
        <v>8.0402000000000001E-2</v>
      </c>
      <c r="AA1830">
        <v>8.0402009189128806E-2</v>
      </c>
      <c r="AB1830">
        <v>0.26815600000000001</v>
      </c>
      <c r="AC1830">
        <v>1.4128000000000001</v>
      </c>
      <c r="AD1830">
        <v>0.29285699999999998</v>
      </c>
      <c r="AE1830">
        <v>0.68265699999999996</v>
      </c>
      <c r="AH1830">
        <v>5.1755699999999996</v>
      </c>
      <c r="AI1830">
        <v>-0.383274</v>
      </c>
      <c r="AJ1830">
        <v>-0.36464000000000002</v>
      </c>
      <c r="AK1830">
        <v>999</v>
      </c>
      <c r="AO1830">
        <v>15594</v>
      </c>
    </row>
    <row r="1831" spans="1:41" x14ac:dyDescent="0.45">
      <c r="A1831" t="s">
        <v>9248</v>
      </c>
      <c r="C1831">
        <v>2</v>
      </c>
      <c r="D1831">
        <v>5</v>
      </c>
      <c r="F1831">
        <v>5.4800899999999997</v>
      </c>
      <c r="G1831">
        <v>39</v>
      </c>
      <c r="H1831">
        <v>1</v>
      </c>
      <c r="K1831">
        <v>42.7</v>
      </c>
      <c r="L1831">
        <v>199</v>
      </c>
      <c r="M1831">
        <v>46</v>
      </c>
      <c r="N1831">
        <v>28</v>
      </c>
      <c r="O1831">
        <v>26</v>
      </c>
      <c r="P1831">
        <v>6</v>
      </c>
      <c r="Q1831">
        <v>22</v>
      </c>
      <c r="R1831">
        <v>1</v>
      </c>
      <c r="S1831">
        <v>5</v>
      </c>
      <c r="T1831">
        <v>33</v>
      </c>
      <c r="U1831">
        <v>6.9554999999999998</v>
      </c>
      <c r="V1831">
        <v>4.6369999999999996</v>
      </c>
      <c r="W1831">
        <v>1.5</v>
      </c>
      <c r="X1831">
        <v>1.26464</v>
      </c>
      <c r="Y1831">
        <v>0.165829</v>
      </c>
      <c r="Z1831">
        <v>0.110553</v>
      </c>
      <c r="AA1831">
        <v>5.52763864398002E-2</v>
      </c>
      <c r="AB1831">
        <v>0.26744200000000001</v>
      </c>
      <c r="AC1831">
        <v>1.5925100000000001</v>
      </c>
      <c r="AD1831">
        <v>0.30075200000000002</v>
      </c>
      <c r="AE1831">
        <v>0.67114099999999999</v>
      </c>
      <c r="AH1831">
        <v>5.4330299999999996</v>
      </c>
      <c r="AI1831">
        <v>-0.38584099999999999</v>
      </c>
      <c r="AJ1831">
        <v>-0.427062</v>
      </c>
      <c r="AK1831">
        <v>999</v>
      </c>
      <c r="AO1831">
        <v>16279</v>
      </c>
    </row>
    <row r="1832" spans="1:41" x14ac:dyDescent="0.45">
      <c r="A1832" t="s">
        <v>9249</v>
      </c>
      <c r="B1832" t="s">
        <v>46</v>
      </c>
      <c r="C1832">
        <v>1</v>
      </c>
      <c r="D1832">
        <v>2</v>
      </c>
      <c r="F1832">
        <v>5.6403299999999996</v>
      </c>
      <c r="G1832">
        <v>32</v>
      </c>
      <c r="H1832">
        <v>0</v>
      </c>
      <c r="K1832">
        <v>36.700000000000003</v>
      </c>
      <c r="L1832">
        <v>174</v>
      </c>
      <c r="M1832">
        <v>38</v>
      </c>
      <c r="N1832">
        <v>25</v>
      </c>
      <c r="O1832">
        <v>23</v>
      </c>
      <c r="P1832">
        <v>5</v>
      </c>
      <c r="Q1832">
        <v>24</v>
      </c>
      <c r="R1832">
        <v>0</v>
      </c>
      <c r="S1832">
        <v>3</v>
      </c>
      <c r="T1832">
        <v>28</v>
      </c>
      <c r="U1832">
        <v>6.8664800000000001</v>
      </c>
      <c r="V1832">
        <v>5.8855599999999999</v>
      </c>
      <c r="W1832">
        <v>1.1666700000000001</v>
      </c>
      <c r="X1832">
        <v>1.2261599999999999</v>
      </c>
      <c r="Y1832">
        <v>0.16092000000000001</v>
      </c>
      <c r="Z1832">
        <v>0.137931</v>
      </c>
      <c r="AA1832">
        <v>2.29885131120681E-2</v>
      </c>
      <c r="AB1832">
        <v>0.25850299999999998</v>
      </c>
      <c r="AC1832">
        <v>1.68937</v>
      </c>
      <c r="AD1832">
        <v>0.28947400000000001</v>
      </c>
      <c r="AE1832">
        <v>0.67272699999999996</v>
      </c>
      <c r="AH1832">
        <v>5.7073600000000004</v>
      </c>
      <c r="AI1832">
        <v>-0.38616499999999998</v>
      </c>
      <c r="AJ1832">
        <v>-0.52234000000000003</v>
      </c>
      <c r="AK1832">
        <v>999</v>
      </c>
      <c r="AO1832" t="s">
        <v>9250</v>
      </c>
    </row>
    <row r="1833" spans="1:41" x14ac:dyDescent="0.45">
      <c r="A1833" t="s">
        <v>7631</v>
      </c>
      <c r="B1833" t="s">
        <v>269</v>
      </c>
      <c r="C1833">
        <v>5</v>
      </c>
      <c r="D1833">
        <v>7</v>
      </c>
      <c r="F1833">
        <v>4.8968100000000003</v>
      </c>
      <c r="G1833">
        <v>37</v>
      </c>
      <c r="H1833">
        <v>0</v>
      </c>
      <c r="K1833">
        <v>53.3</v>
      </c>
      <c r="L1833">
        <v>243</v>
      </c>
      <c r="M1833">
        <v>55</v>
      </c>
      <c r="N1833">
        <v>31</v>
      </c>
      <c r="O1833">
        <v>29</v>
      </c>
      <c r="P1833">
        <v>7</v>
      </c>
      <c r="Q1833">
        <v>28</v>
      </c>
      <c r="R1833">
        <v>1</v>
      </c>
      <c r="S1833">
        <v>3</v>
      </c>
      <c r="T1833">
        <v>39</v>
      </c>
      <c r="U1833">
        <v>6.5853700000000002</v>
      </c>
      <c r="V1833">
        <v>4.7279499999999999</v>
      </c>
      <c r="W1833">
        <v>1.39286</v>
      </c>
      <c r="X1833">
        <v>1.1819900000000001</v>
      </c>
      <c r="Y1833">
        <v>0.160494</v>
      </c>
      <c r="Z1833">
        <v>0.115226</v>
      </c>
      <c r="AA1833">
        <v>4.5267485082149499E-2</v>
      </c>
      <c r="AB1833">
        <v>0.259434</v>
      </c>
      <c r="AC1833">
        <v>1.55722</v>
      </c>
      <c r="AD1833">
        <v>0.289157</v>
      </c>
      <c r="AE1833">
        <v>0.71038299999999999</v>
      </c>
      <c r="AH1833">
        <v>5.2437800000000001</v>
      </c>
      <c r="AI1833">
        <v>-0.38957799999999998</v>
      </c>
      <c r="AJ1833">
        <v>-0.22826399999999999</v>
      </c>
      <c r="AK1833">
        <v>999</v>
      </c>
      <c r="AO1833">
        <v>31261</v>
      </c>
    </row>
    <row r="1834" spans="1:41" x14ac:dyDescent="0.45">
      <c r="A1834" t="s">
        <v>9251</v>
      </c>
      <c r="B1834" t="s">
        <v>21</v>
      </c>
      <c r="C1834">
        <v>3</v>
      </c>
      <c r="D1834">
        <v>5</v>
      </c>
      <c r="F1834">
        <v>5.1364799999999997</v>
      </c>
      <c r="G1834">
        <v>35</v>
      </c>
      <c r="H1834">
        <v>0</v>
      </c>
      <c r="K1834">
        <v>40.299999999999997</v>
      </c>
      <c r="L1834">
        <v>185</v>
      </c>
      <c r="M1834">
        <v>37</v>
      </c>
      <c r="N1834">
        <v>25</v>
      </c>
      <c r="O1834">
        <v>23</v>
      </c>
      <c r="P1834">
        <v>6</v>
      </c>
      <c r="Q1834">
        <v>28</v>
      </c>
      <c r="R1834">
        <v>0</v>
      </c>
      <c r="S1834">
        <v>2</v>
      </c>
      <c r="T1834">
        <v>42</v>
      </c>
      <c r="U1834">
        <v>9.3796499999999998</v>
      </c>
      <c r="V1834">
        <v>6.2530999999999999</v>
      </c>
      <c r="W1834">
        <v>1.5</v>
      </c>
      <c r="X1834">
        <v>1.33995</v>
      </c>
      <c r="Y1834">
        <v>0.22702700000000001</v>
      </c>
      <c r="Z1834">
        <v>0.15135100000000001</v>
      </c>
      <c r="AA1834">
        <v>7.5675681233405998E-2</v>
      </c>
      <c r="AB1834">
        <v>0.23871000000000001</v>
      </c>
      <c r="AC1834">
        <v>1.6129</v>
      </c>
      <c r="AD1834">
        <v>0.28971999999999998</v>
      </c>
      <c r="AE1834">
        <v>0.70671399999999995</v>
      </c>
      <c r="AH1834">
        <v>5.33941</v>
      </c>
      <c r="AI1834">
        <v>-0.38972099999999998</v>
      </c>
      <c r="AJ1834">
        <v>-0.37368099999999999</v>
      </c>
      <c r="AK1834">
        <v>999</v>
      </c>
      <c r="AO1834" t="s">
        <v>9252</v>
      </c>
    </row>
    <row r="1835" spans="1:41" x14ac:dyDescent="0.45">
      <c r="A1835" t="s">
        <v>9253</v>
      </c>
      <c r="C1835">
        <v>2</v>
      </c>
      <c r="D1835">
        <v>2</v>
      </c>
      <c r="F1835">
        <v>5.4047000000000001</v>
      </c>
      <c r="G1835">
        <v>45</v>
      </c>
      <c r="H1835">
        <v>1</v>
      </c>
      <c r="K1835">
        <v>38.299999999999997</v>
      </c>
      <c r="L1835">
        <v>173</v>
      </c>
      <c r="M1835">
        <v>39</v>
      </c>
      <c r="N1835">
        <v>25</v>
      </c>
      <c r="O1835">
        <v>23</v>
      </c>
      <c r="P1835">
        <v>7</v>
      </c>
      <c r="Q1835">
        <v>21</v>
      </c>
      <c r="R1835">
        <v>1</v>
      </c>
      <c r="S1835">
        <v>3</v>
      </c>
      <c r="T1835">
        <v>36</v>
      </c>
      <c r="U1835">
        <v>8.4595300000000009</v>
      </c>
      <c r="V1835">
        <v>4.9347300000000001</v>
      </c>
      <c r="W1835">
        <v>1.7142900000000001</v>
      </c>
      <c r="X1835">
        <v>1.6449100000000001</v>
      </c>
      <c r="Y1835">
        <v>0.208092</v>
      </c>
      <c r="Z1835">
        <v>0.12138699999999999</v>
      </c>
      <c r="AA1835">
        <v>8.6705200374126407E-2</v>
      </c>
      <c r="AB1835">
        <v>0.26174500000000001</v>
      </c>
      <c r="AC1835">
        <v>1.5665800000000001</v>
      </c>
      <c r="AD1835">
        <v>0.30188700000000002</v>
      </c>
      <c r="AE1835">
        <v>0.69721100000000003</v>
      </c>
      <c r="AH1835">
        <v>5.6310200000000004</v>
      </c>
      <c r="AI1835">
        <v>-0.38972200000000001</v>
      </c>
      <c r="AJ1835">
        <v>-0.36354500000000001</v>
      </c>
      <c r="AK1835">
        <v>999</v>
      </c>
      <c r="AO1835">
        <v>10133</v>
      </c>
    </row>
    <row r="1836" spans="1:41" x14ac:dyDescent="0.45">
      <c r="A1836" t="s">
        <v>9254</v>
      </c>
      <c r="C1836">
        <v>1</v>
      </c>
      <c r="D1836">
        <v>3</v>
      </c>
      <c r="F1836">
        <v>6.1307900000000002</v>
      </c>
      <c r="G1836">
        <v>33</v>
      </c>
      <c r="H1836">
        <v>1</v>
      </c>
      <c r="K1836">
        <v>36.700000000000003</v>
      </c>
      <c r="L1836">
        <v>171</v>
      </c>
      <c r="M1836">
        <v>38</v>
      </c>
      <c r="N1836">
        <v>27</v>
      </c>
      <c r="O1836">
        <v>25</v>
      </c>
      <c r="P1836">
        <v>6</v>
      </c>
      <c r="Q1836">
        <v>21</v>
      </c>
      <c r="R1836">
        <v>1</v>
      </c>
      <c r="S1836">
        <v>7</v>
      </c>
      <c r="T1836">
        <v>32</v>
      </c>
      <c r="U1836">
        <v>7.84741</v>
      </c>
      <c r="V1836">
        <v>5.1498600000000003</v>
      </c>
      <c r="W1836">
        <v>1.5238100000000001</v>
      </c>
      <c r="X1836">
        <v>1.47139</v>
      </c>
      <c r="Y1836">
        <v>0.187135</v>
      </c>
      <c r="Z1836">
        <v>0.122807</v>
      </c>
      <c r="AA1836">
        <v>6.4327485859394004E-2</v>
      </c>
      <c r="AB1836">
        <v>0.26573400000000003</v>
      </c>
      <c r="AC1836">
        <v>1.6076299999999999</v>
      </c>
      <c r="AD1836">
        <v>0.30476199999999998</v>
      </c>
      <c r="AE1836">
        <v>0.63241099999999995</v>
      </c>
      <c r="AH1836">
        <v>5.9253400000000003</v>
      </c>
      <c r="AI1836">
        <v>-0.39387800000000001</v>
      </c>
      <c r="AJ1836">
        <v>-0.59170100000000003</v>
      </c>
      <c r="AK1836">
        <v>999</v>
      </c>
      <c r="AO1836">
        <v>17237</v>
      </c>
    </row>
    <row r="1837" spans="1:41" x14ac:dyDescent="0.45">
      <c r="A1837" t="s">
        <v>9255</v>
      </c>
      <c r="C1837">
        <v>2</v>
      </c>
      <c r="D1837">
        <v>3</v>
      </c>
      <c r="F1837">
        <v>5.6403299999999996</v>
      </c>
      <c r="G1837">
        <v>35</v>
      </c>
      <c r="H1837">
        <v>0</v>
      </c>
      <c r="K1837">
        <v>36.700000000000003</v>
      </c>
      <c r="L1837">
        <v>172</v>
      </c>
      <c r="M1837">
        <v>34</v>
      </c>
      <c r="N1837">
        <v>25</v>
      </c>
      <c r="O1837">
        <v>23</v>
      </c>
      <c r="P1837">
        <v>6</v>
      </c>
      <c r="Q1837">
        <v>30</v>
      </c>
      <c r="R1837">
        <v>1</v>
      </c>
      <c r="S1837">
        <v>1</v>
      </c>
      <c r="T1837">
        <v>41</v>
      </c>
      <c r="U1837">
        <v>10.054500000000001</v>
      </c>
      <c r="V1837">
        <v>7.3569500000000003</v>
      </c>
      <c r="W1837">
        <v>1.3666700000000001</v>
      </c>
      <c r="X1837">
        <v>1.47139</v>
      </c>
      <c r="Y1837">
        <v>0.238372</v>
      </c>
      <c r="Z1837">
        <v>0.17441899999999999</v>
      </c>
      <c r="AA1837">
        <v>6.3953489065170205E-2</v>
      </c>
      <c r="AB1837">
        <v>0.24113499999999999</v>
      </c>
      <c r="AC1837">
        <v>1.74387</v>
      </c>
      <c r="AD1837">
        <v>0.29787200000000003</v>
      </c>
      <c r="AE1837">
        <v>0.70143900000000003</v>
      </c>
      <c r="AH1837">
        <v>5.68011</v>
      </c>
      <c r="AI1837">
        <v>-0.39472299999999999</v>
      </c>
      <c r="AJ1837">
        <v>-0.46299800000000002</v>
      </c>
      <c r="AK1837">
        <v>999</v>
      </c>
      <c r="AO1837">
        <v>14966</v>
      </c>
    </row>
    <row r="1838" spans="1:41" x14ac:dyDescent="0.45">
      <c r="A1838" t="s">
        <v>9256</v>
      </c>
      <c r="C1838">
        <v>2</v>
      </c>
      <c r="D1838">
        <v>4</v>
      </c>
      <c r="F1838">
        <v>6.17143</v>
      </c>
      <c r="G1838">
        <v>24</v>
      </c>
      <c r="H1838">
        <v>1</v>
      </c>
      <c r="K1838">
        <v>35</v>
      </c>
      <c r="L1838">
        <v>167</v>
      </c>
      <c r="M1838">
        <v>38</v>
      </c>
      <c r="N1838">
        <v>26</v>
      </c>
      <c r="O1838">
        <v>24</v>
      </c>
      <c r="P1838">
        <v>6</v>
      </c>
      <c r="Q1838">
        <v>22</v>
      </c>
      <c r="R1838">
        <v>0</v>
      </c>
      <c r="S1838">
        <v>3</v>
      </c>
      <c r="T1838">
        <v>28</v>
      </c>
      <c r="U1838">
        <v>7.2</v>
      </c>
      <c r="V1838">
        <v>5.6571400000000001</v>
      </c>
      <c r="W1838">
        <v>1.2727299999999999</v>
      </c>
      <c r="X1838">
        <v>1.5428599999999999</v>
      </c>
      <c r="Y1838">
        <v>0.16766500000000001</v>
      </c>
      <c r="Z1838">
        <v>0.13173699999999999</v>
      </c>
      <c r="AA1838">
        <v>3.5928145051002502E-2</v>
      </c>
      <c r="AB1838">
        <v>0.26760600000000001</v>
      </c>
      <c r="AC1838">
        <v>1.7142900000000001</v>
      </c>
      <c r="AD1838">
        <v>0.296296</v>
      </c>
      <c r="AE1838">
        <v>0.65891500000000003</v>
      </c>
      <c r="AH1838">
        <v>6.0264699999999998</v>
      </c>
      <c r="AI1838">
        <v>-0.39503500000000003</v>
      </c>
      <c r="AJ1838">
        <v>-0.56906100000000004</v>
      </c>
      <c r="AK1838">
        <v>999</v>
      </c>
      <c r="AO1838" t="s">
        <v>9257</v>
      </c>
    </row>
    <row r="1839" spans="1:41" x14ac:dyDescent="0.45">
      <c r="A1839" t="s">
        <v>9258</v>
      </c>
      <c r="C1839">
        <v>3</v>
      </c>
      <c r="D1839">
        <v>5</v>
      </c>
      <c r="F1839">
        <v>5.9602700000000004</v>
      </c>
      <c r="G1839">
        <v>38</v>
      </c>
      <c r="H1839">
        <v>0</v>
      </c>
      <c r="K1839">
        <v>45.3</v>
      </c>
      <c r="L1839">
        <v>212</v>
      </c>
      <c r="M1839">
        <v>50</v>
      </c>
      <c r="N1839">
        <v>32</v>
      </c>
      <c r="O1839">
        <v>30</v>
      </c>
      <c r="P1839">
        <v>7</v>
      </c>
      <c r="Q1839">
        <v>25</v>
      </c>
      <c r="R1839">
        <v>1</v>
      </c>
      <c r="S1839">
        <v>5</v>
      </c>
      <c r="T1839">
        <v>33</v>
      </c>
      <c r="U1839">
        <v>6.5562899999999997</v>
      </c>
      <c r="V1839">
        <v>4.9668900000000002</v>
      </c>
      <c r="W1839">
        <v>1.32</v>
      </c>
      <c r="X1839">
        <v>1.39073</v>
      </c>
      <c r="Y1839">
        <v>0.15565999999999999</v>
      </c>
      <c r="Z1839">
        <v>0.117925</v>
      </c>
      <c r="AA1839">
        <v>3.7735849618911702E-2</v>
      </c>
      <c r="AB1839">
        <v>0.274725</v>
      </c>
      <c r="AC1839">
        <v>1.6556299999999999</v>
      </c>
      <c r="AD1839">
        <v>0.302817</v>
      </c>
      <c r="AE1839">
        <v>0.65950900000000001</v>
      </c>
      <c r="AH1839">
        <v>5.7936699999999997</v>
      </c>
      <c r="AI1839">
        <v>-0.39855299999999999</v>
      </c>
      <c r="AJ1839">
        <v>-0.27068900000000001</v>
      </c>
      <c r="AK1839">
        <v>999</v>
      </c>
      <c r="AO1839" t="s">
        <v>9259</v>
      </c>
    </row>
    <row r="1840" spans="1:41" x14ac:dyDescent="0.45">
      <c r="A1840" t="s">
        <v>9260</v>
      </c>
      <c r="C1840">
        <v>3</v>
      </c>
      <c r="D1840">
        <v>3</v>
      </c>
      <c r="F1840">
        <v>5.2941200000000004</v>
      </c>
      <c r="G1840">
        <v>27</v>
      </c>
      <c r="H1840">
        <v>4</v>
      </c>
      <c r="K1840">
        <v>49.3</v>
      </c>
      <c r="L1840">
        <v>230</v>
      </c>
      <c r="M1840">
        <v>47</v>
      </c>
      <c r="N1840">
        <v>31</v>
      </c>
      <c r="O1840">
        <v>29</v>
      </c>
      <c r="P1840">
        <v>7</v>
      </c>
      <c r="Q1840">
        <v>31</v>
      </c>
      <c r="R1840">
        <v>0</v>
      </c>
      <c r="S1840">
        <v>8</v>
      </c>
      <c r="T1840">
        <v>45</v>
      </c>
      <c r="U1840">
        <v>8.2150099999999995</v>
      </c>
      <c r="V1840">
        <v>5.65923</v>
      </c>
      <c r="W1840">
        <v>1.4516100000000001</v>
      </c>
      <c r="X1840">
        <v>1.27789</v>
      </c>
      <c r="Y1840">
        <v>0.19565199999999999</v>
      </c>
      <c r="Z1840">
        <v>0.13478299999999999</v>
      </c>
      <c r="AA1840">
        <v>6.0869559645652702E-2</v>
      </c>
      <c r="AB1840">
        <v>0.24607299999999999</v>
      </c>
      <c r="AC1840">
        <v>1.5821499999999999</v>
      </c>
      <c r="AD1840">
        <v>0.28777000000000003</v>
      </c>
      <c r="AE1840">
        <v>0.68915000000000004</v>
      </c>
      <c r="AH1840">
        <v>5.6485500000000002</v>
      </c>
      <c r="AI1840">
        <v>-0.40030900000000003</v>
      </c>
      <c r="AJ1840">
        <v>-0.22151999999999999</v>
      </c>
      <c r="AK1840">
        <v>999</v>
      </c>
      <c r="AO1840" t="s">
        <v>9261</v>
      </c>
    </row>
    <row r="1841" spans="1:41" x14ac:dyDescent="0.45">
      <c r="A1841" t="s">
        <v>9262</v>
      </c>
      <c r="C1841">
        <v>3</v>
      </c>
      <c r="D1841">
        <v>5</v>
      </c>
      <c r="F1841">
        <v>5.8695700000000004</v>
      </c>
      <c r="G1841">
        <v>21</v>
      </c>
      <c r="H1841">
        <v>8</v>
      </c>
      <c r="K1841">
        <v>46</v>
      </c>
      <c r="L1841">
        <v>222</v>
      </c>
      <c r="M1841">
        <v>54</v>
      </c>
      <c r="N1841">
        <v>32</v>
      </c>
      <c r="O1841">
        <v>30</v>
      </c>
      <c r="P1841">
        <v>6</v>
      </c>
      <c r="Q1841">
        <v>29</v>
      </c>
      <c r="R1841">
        <v>0</v>
      </c>
      <c r="S1841">
        <v>3</v>
      </c>
      <c r="T1841">
        <v>26</v>
      </c>
      <c r="U1841">
        <v>5.0869600000000004</v>
      </c>
      <c r="V1841">
        <v>5.6739100000000002</v>
      </c>
      <c r="W1841">
        <v>0.89655200000000002</v>
      </c>
      <c r="X1841">
        <v>1.17391</v>
      </c>
      <c r="Y1841">
        <v>0.117117</v>
      </c>
      <c r="Z1841">
        <v>0.130631</v>
      </c>
      <c r="AA1841">
        <v>-1.3513512909412301E-2</v>
      </c>
      <c r="AB1841">
        <v>0.28421099999999999</v>
      </c>
      <c r="AC1841">
        <v>1.8043499999999999</v>
      </c>
      <c r="AD1841">
        <v>0.30379699999999998</v>
      </c>
      <c r="AE1841">
        <v>0.68364599999999998</v>
      </c>
      <c r="AH1841">
        <v>5.9072100000000001</v>
      </c>
      <c r="AI1841">
        <v>-0.40062900000000001</v>
      </c>
      <c r="AJ1841">
        <v>-0.40559899999999999</v>
      </c>
      <c r="AK1841">
        <v>999</v>
      </c>
      <c r="AO1841" t="s">
        <v>9263</v>
      </c>
    </row>
    <row r="1842" spans="1:41" x14ac:dyDescent="0.45">
      <c r="A1842" t="s">
        <v>9264</v>
      </c>
      <c r="C1842">
        <v>2</v>
      </c>
      <c r="D1842">
        <v>3</v>
      </c>
      <c r="F1842">
        <v>5.4</v>
      </c>
      <c r="G1842">
        <v>30</v>
      </c>
      <c r="H1842">
        <v>0</v>
      </c>
      <c r="K1842">
        <v>35</v>
      </c>
      <c r="L1842">
        <v>163</v>
      </c>
      <c r="M1842">
        <v>36</v>
      </c>
      <c r="N1842">
        <v>22</v>
      </c>
      <c r="O1842">
        <v>21</v>
      </c>
      <c r="P1842">
        <v>5</v>
      </c>
      <c r="Q1842">
        <v>23</v>
      </c>
      <c r="R1842">
        <v>1</v>
      </c>
      <c r="S1842">
        <v>2</v>
      </c>
      <c r="T1842">
        <v>27</v>
      </c>
      <c r="U1842">
        <v>6.9428599999999996</v>
      </c>
      <c r="V1842">
        <v>5.9142900000000003</v>
      </c>
      <c r="W1842">
        <v>1.17391</v>
      </c>
      <c r="X1842">
        <v>1.2857099999999999</v>
      </c>
      <c r="Y1842">
        <v>0.16564400000000001</v>
      </c>
      <c r="Z1842">
        <v>0.14110400000000001</v>
      </c>
      <c r="AA1842">
        <v>2.45398730039596E-2</v>
      </c>
      <c r="AB1842">
        <v>0.26086999999999999</v>
      </c>
      <c r="AC1842">
        <v>1.68571</v>
      </c>
      <c r="AD1842">
        <v>0.29245300000000002</v>
      </c>
      <c r="AE1842">
        <v>0.711538</v>
      </c>
      <c r="AH1842">
        <v>5.71218</v>
      </c>
      <c r="AI1842">
        <v>-0.402756</v>
      </c>
      <c r="AJ1842">
        <v>-0.33349699999999999</v>
      </c>
      <c r="AK1842">
        <v>999</v>
      </c>
      <c r="AO1842" t="s">
        <v>9265</v>
      </c>
    </row>
    <row r="1843" spans="1:41" x14ac:dyDescent="0.45">
      <c r="A1843" t="s">
        <v>9266</v>
      </c>
      <c r="C1843">
        <v>2</v>
      </c>
      <c r="D1843">
        <v>2</v>
      </c>
      <c r="F1843">
        <v>4.9056600000000001</v>
      </c>
      <c r="G1843">
        <v>36</v>
      </c>
      <c r="H1843">
        <v>1</v>
      </c>
      <c r="K1843">
        <v>47.7</v>
      </c>
      <c r="L1843">
        <v>216</v>
      </c>
      <c r="M1843">
        <v>48</v>
      </c>
      <c r="N1843">
        <v>28</v>
      </c>
      <c r="O1843">
        <v>26</v>
      </c>
      <c r="P1843">
        <v>7</v>
      </c>
      <c r="Q1843">
        <v>20</v>
      </c>
      <c r="R1843">
        <v>0</v>
      </c>
      <c r="S1843">
        <v>8</v>
      </c>
      <c r="T1843">
        <v>39</v>
      </c>
      <c r="U1843">
        <v>7.3584899999999998</v>
      </c>
      <c r="V1843">
        <v>3.7735799999999999</v>
      </c>
      <c r="W1843">
        <v>1.95</v>
      </c>
      <c r="X1843">
        <v>1.3207500000000001</v>
      </c>
      <c r="Y1843">
        <v>0.18055599999999999</v>
      </c>
      <c r="Z1843">
        <v>9.2592599999999997E-2</v>
      </c>
      <c r="AA1843">
        <v>8.7962962687015506E-2</v>
      </c>
      <c r="AB1843">
        <v>0.25531900000000002</v>
      </c>
      <c r="AC1843">
        <v>1.4255800000000001</v>
      </c>
      <c r="AD1843">
        <v>0.28873199999999999</v>
      </c>
      <c r="AE1843">
        <v>0.68728500000000003</v>
      </c>
      <c r="AH1843">
        <v>5.2885799999999996</v>
      </c>
      <c r="AI1843">
        <v>-0.403061</v>
      </c>
      <c r="AJ1843">
        <v>-0.27906300000000001</v>
      </c>
      <c r="AK1843">
        <v>999</v>
      </c>
      <c r="AO1843" t="s">
        <v>9267</v>
      </c>
    </row>
    <row r="1844" spans="1:41" x14ac:dyDescent="0.45">
      <c r="A1844" t="s">
        <v>9268</v>
      </c>
      <c r="B1844" t="s">
        <v>82</v>
      </c>
      <c r="C1844">
        <v>1</v>
      </c>
      <c r="D1844">
        <v>2</v>
      </c>
      <c r="F1844">
        <v>5.2293599999999998</v>
      </c>
      <c r="G1844">
        <v>33</v>
      </c>
      <c r="H1844">
        <v>1</v>
      </c>
      <c r="K1844">
        <v>32.700000000000003</v>
      </c>
      <c r="L1844">
        <v>151</v>
      </c>
      <c r="M1844">
        <v>34</v>
      </c>
      <c r="N1844">
        <v>20</v>
      </c>
      <c r="O1844">
        <v>19</v>
      </c>
      <c r="P1844">
        <v>5</v>
      </c>
      <c r="Q1844">
        <v>19</v>
      </c>
      <c r="R1844">
        <v>0</v>
      </c>
      <c r="S1844">
        <v>2</v>
      </c>
      <c r="T1844">
        <v>25</v>
      </c>
      <c r="U1844">
        <v>6.8807299999999998</v>
      </c>
      <c r="V1844">
        <v>5.2293599999999998</v>
      </c>
      <c r="W1844">
        <v>1.31579</v>
      </c>
      <c r="X1844">
        <v>1.37615</v>
      </c>
      <c r="Y1844">
        <v>0.16556299999999999</v>
      </c>
      <c r="Z1844">
        <v>0.125828</v>
      </c>
      <c r="AA1844">
        <v>3.9735093712806702E-2</v>
      </c>
      <c r="AB1844">
        <v>0.26153799999999999</v>
      </c>
      <c r="AC1844">
        <v>1.6208</v>
      </c>
      <c r="AD1844">
        <v>0.28999999999999998</v>
      </c>
      <c r="AE1844">
        <v>0.717391</v>
      </c>
      <c r="AH1844">
        <v>5.6403600000000003</v>
      </c>
      <c r="AI1844">
        <v>-0.40332899999999999</v>
      </c>
      <c r="AJ1844">
        <v>-0.27187600000000001</v>
      </c>
      <c r="AK1844">
        <v>999</v>
      </c>
      <c r="AO1844">
        <v>14719</v>
      </c>
    </row>
    <row r="1845" spans="1:41" x14ac:dyDescent="0.45">
      <c r="A1845" t="s">
        <v>9269</v>
      </c>
      <c r="C1845">
        <v>2</v>
      </c>
      <c r="D1845">
        <v>4</v>
      </c>
      <c r="F1845">
        <v>5.6787799999999997</v>
      </c>
      <c r="G1845">
        <v>47</v>
      </c>
      <c r="H1845">
        <v>0</v>
      </c>
      <c r="K1845">
        <v>52.3</v>
      </c>
      <c r="L1845">
        <v>242</v>
      </c>
      <c r="M1845">
        <v>56</v>
      </c>
      <c r="N1845">
        <v>35</v>
      </c>
      <c r="O1845">
        <v>33</v>
      </c>
      <c r="P1845">
        <v>9</v>
      </c>
      <c r="Q1845">
        <v>30</v>
      </c>
      <c r="R1845">
        <v>1</v>
      </c>
      <c r="S1845">
        <v>2</v>
      </c>
      <c r="T1845">
        <v>43</v>
      </c>
      <c r="U1845">
        <v>7.3996199999999996</v>
      </c>
      <c r="V1845">
        <v>5.1625199999999998</v>
      </c>
      <c r="W1845">
        <v>1.43333</v>
      </c>
      <c r="X1845">
        <v>1.5487599999999999</v>
      </c>
      <c r="Y1845">
        <v>0.17768600000000001</v>
      </c>
      <c r="Z1845">
        <v>0.12396699999999999</v>
      </c>
      <c r="AA1845">
        <v>5.3719006478786399E-2</v>
      </c>
      <c r="AB1845">
        <v>0.26666699999999999</v>
      </c>
      <c r="AC1845">
        <v>1.64436</v>
      </c>
      <c r="AD1845">
        <v>0.29746800000000001</v>
      </c>
      <c r="AE1845">
        <v>0.69482299999999997</v>
      </c>
      <c r="AH1845">
        <v>5.6833400000000003</v>
      </c>
      <c r="AI1845">
        <v>-0.40345399999999998</v>
      </c>
      <c r="AJ1845">
        <v>-0.43049300000000001</v>
      </c>
      <c r="AK1845">
        <v>999</v>
      </c>
      <c r="AO1845" t="s">
        <v>9270</v>
      </c>
    </row>
    <row r="1846" spans="1:41" x14ac:dyDescent="0.45">
      <c r="A1846" t="s">
        <v>9271</v>
      </c>
      <c r="B1846" t="s">
        <v>28</v>
      </c>
      <c r="C1846">
        <v>1</v>
      </c>
      <c r="D1846">
        <v>2</v>
      </c>
      <c r="F1846">
        <v>6.3604200000000004</v>
      </c>
      <c r="G1846">
        <v>22</v>
      </c>
      <c r="H1846">
        <v>1</v>
      </c>
      <c r="K1846">
        <v>28.3</v>
      </c>
      <c r="L1846">
        <v>141</v>
      </c>
      <c r="M1846">
        <v>27</v>
      </c>
      <c r="N1846">
        <v>21</v>
      </c>
      <c r="O1846">
        <v>20</v>
      </c>
      <c r="P1846">
        <v>4</v>
      </c>
      <c r="Q1846">
        <v>23</v>
      </c>
      <c r="R1846">
        <v>0</v>
      </c>
      <c r="S1846">
        <v>7</v>
      </c>
      <c r="T1846">
        <v>31</v>
      </c>
      <c r="U1846">
        <v>9.8586600000000004</v>
      </c>
      <c r="V1846">
        <v>7.3144900000000002</v>
      </c>
      <c r="W1846">
        <v>1.3478300000000001</v>
      </c>
      <c r="X1846">
        <v>1.2720800000000001</v>
      </c>
      <c r="Y1846">
        <v>0.219858</v>
      </c>
      <c r="Z1846">
        <v>0.16312099999999999</v>
      </c>
      <c r="AA1846">
        <v>5.6737586855888297E-2</v>
      </c>
      <c r="AB1846">
        <v>0.24324299999999999</v>
      </c>
      <c r="AC1846">
        <v>1.76678</v>
      </c>
      <c r="AD1846">
        <v>0.30263200000000001</v>
      </c>
      <c r="AE1846">
        <v>0.65315299999999998</v>
      </c>
      <c r="AH1846">
        <v>6.0819000000000001</v>
      </c>
      <c r="AI1846">
        <v>-0.40368300000000001</v>
      </c>
      <c r="AJ1846">
        <v>-0.386569</v>
      </c>
      <c r="AK1846">
        <v>999</v>
      </c>
      <c r="AO1846" t="s">
        <v>9272</v>
      </c>
    </row>
    <row r="1847" spans="1:41" x14ac:dyDescent="0.45">
      <c r="A1847" t="s">
        <v>9273</v>
      </c>
      <c r="C1847">
        <v>2</v>
      </c>
      <c r="D1847">
        <v>3</v>
      </c>
      <c r="F1847">
        <v>5.3083099999999996</v>
      </c>
      <c r="G1847">
        <v>41</v>
      </c>
      <c r="H1847">
        <v>0</v>
      </c>
      <c r="K1847">
        <v>37.299999999999997</v>
      </c>
      <c r="L1847">
        <v>164</v>
      </c>
      <c r="M1847">
        <v>37</v>
      </c>
      <c r="N1847">
        <v>24</v>
      </c>
      <c r="O1847">
        <v>22</v>
      </c>
      <c r="P1847">
        <v>6</v>
      </c>
      <c r="Q1847">
        <v>19</v>
      </c>
      <c r="R1847">
        <v>2</v>
      </c>
      <c r="S1847">
        <v>3</v>
      </c>
      <c r="T1847">
        <v>29</v>
      </c>
      <c r="U1847">
        <v>6.9973200000000002</v>
      </c>
      <c r="V1847">
        <v>4.5844500000000004</v>
      </c>
      <c r="W1847">
        <v>1.5263199999999999</v>
      </c>
      <c r="X1847">
        <v>1.4477199999999999</v>
      </c>
      <c r="Y1847">
        <v>0.17682899999999999</v>
      </c>
      <c r="Z1847">
        <v>0.115854</v>
      </c>
      <c r="AA1847">
        <v>6.0975603759288698E-2</v>
      </c>
      <c r="AB1847">
        <v>0.26056299999999999</v>
      </c>
      <c r="AC1847">
        <v>1.5013399999999999</v>
      </c>
      <c r="AD1847">
        <v>0.28971999999999998</v>
      </c>
      <c r="AE1847">
        <v>0.67226900000000001</v>
      </c>
      <c r="AH1847">
        <v>5.56067</v>
      </c>
      <c r="AI1847">
        <v>-0.404221</v>
      </c>
      <c r="AJ1847">
        <v>-0.39149299999999998</v>
      </c>
      <c r="AK1847">
        <v>999</v>
      </c>
      <c r="AO1847">
        <v>10291</v>
      </c>
    </row>
    <row r="1848" spans="1:41" x14ac:dyDescent="0.45">
      <c r="A1848" t="s">
        <v>9274</v>
      </c>
      <c r="C1848">
        <v>3</v>
      </c>
      <c r="D1848">
        <v>5</v>
      </c>
      <c r="F1848">
        <v>5.3071299999999999</v>
      </c>
      <c r="G1848">
        <v>30</v>
      </c>
      <c r="H1848">
        <v>0</v>
      </c>
      <c r="K1848">
        <v>40.700000000000003</v>
      </c>
      <c r="L1848">
        <v>188</v>
      </c>
      <c r="M1848">
        <v>38</v>
      </c>
      <c r="N1848">
        <v>26</v>
      </c>
      <c r="O1848">
        <v>24</v>
      </c>
      <c r="P1848">
        <v>6</v>
      </c>
      <c r="Q1848">
        <v>29</v>
      </c>
      <c r="R1848">
        <v>0</v>
      </c>
      <c r="S1848">
        <v>3</v>
      </c>
      <c r="T1848">
        <v>45</v>
      </c>
      <c r="U1848">
        <v>9.9508600000000005</v>
      </c>
      <c r="V1848">
        <v>6.4127799999999997</v>
      </c>
      <c r="W1848">
        <v>1.55172</v>
      </c>
      <c r="X1848">
        <v>1.3267800000000001</v>
      </c>
      <c r="Y1848">
        <v>0.23936199999999999</v>
      </c>
      <c r="Z1848">
        <v>0.154255</v>
      </c>
      <c r="AA1848">
        <v>8.5106387734413105E-2</v>
      </c>
      <c r="AB1848">
        <v>0.24359</v>
      </c>
      <c r="AC1848">
        <v>1.64619</v>
      </c>
      <c r="AD1848">
        <v>0.30476199999999998</v>
      </c>
      <c r="AE1848">
        <v>0.69965900000000003</v>
      </c>
      <c r="AH1848">
        <v>5.3189200000000003</v>
      </c>
      <c r="AI1848">
        <v>-0.40498899999999999</v>
      </c>
      <c r="AJ1848">
        <v>-0.44477699999999998</v>
      </c>
      <c r="AK1848">
        <v>999</v>
      </c>
      <c r="AO1848" t="s">
        <v>9275</v>
      </c>
    </row>
    <row r="1849" spans="1:41" x14ac:dyDescent="0.45">
      <c r="A1849" t="s">
        <v>9276</v>
      </c>
      <c r="C1849">
        <v>1</v>
      </c>
      <c r="D1849">
        <v>2</v>
      </c>
      <c r="F1849">
        <v>5.88462</v>
      </c>
      <c r="G1849">
        <v>21</v>
      </c>
      <c r="H1849">
        <v>0</v>
      </c>
      <c r="K1849">
        <v>26</v>
      </c>
      <c r="L1849">
        <v>127</v>
      </c>
      <c r="M1849">
        <v>24</v>
      </c>
      <c r="N1849">
        <v>18</v>
      </c>
      <c r="O1849">
        <v>17</v>
      </c>
      <c r="P1849">
        <v>4</v>
      </c>
      <c r="Q1849">
        <v>24</v>
      </c>
      <c r="R1849">
        <v>0</v>
      </c>
      <c r="S1849">
        <v>2</v>
      </c>
      <c r="T1849">
        <v>29</v>
      </c>
      <c r="U1849">
        <v>10.038500000000001</v>
      </c>
      <c r="V1849">
        <v>8.3076899999999991</v>
      </c>
      <c r="W1849">
        <v>1.2083299999999999</v>
      </c>
      <c r="X1849">
        <v>1.38462</v>
      </c>
      <c r="Y1849">
        <v>0.22834599999999999</v>
      </c>
      <c r="Z1849">
        <v>0.18897600000000001</v>
      </c>
      <c r="AA1849">
        <v>3.9370074868202203E-2</v>
      </c>
      <c r="AB1849">
        <v>0.237624</v>
      </c>
      <c r="AC1849">
        <v>1.84615</v>
      </c>
      <c r="AD1849">
        <v>0.29411799999999999</v>
      </c>
      <c r="AE1849">
        <v>0.70754700000000004</v>
      </c>
      <c r="AH1849">
        <v>6.0242699999999996</v>
      </c>
      <c r="AI1849">
        <v>-0.406059</v>
      </c>
      <c r="AJ1849">
        <v>-0.451899</v>
      </c>
      <c r="AK1849">
        <v>999</v>
      </c>
      <c r="AO1849">
        <v>16668</v>
      </c>
    </row>
    <row r="1850" spans="1:41" x14ac:dyDescent="0.45">
      <c r="A1850" t="s">
        <v>9277</v>
      </c>
      <c r="C1850">
        <v>3</v>
      </c>
      <c r="D1850">
        <v>4</v>
      </c>
      <c r="F1850">
        <v>5.3277000000000001</v>
      </c>
      <c r="G1850">
        <v>38</v>
      </c>
      <c r="H1850">
        <v>1</v>
      </c>
      <c r="K1850">
        <v>47.3</v>
      </c>
      <c r="L1850">
        <v>215</v>
      </c>
      <c r="M1850">
        <v>49</v>
      </c>
      <c r="N1850">
        <v>30</v>
      </c>
      <c r="O1850">
        <v>28</v>
      </c>
      <c r="P1850">
        <v>7</v>
      </c>
      <c r="Q1850">
        <v>27</v>
      </c>
      <c r="R1850">
        <v>1</v>
      </c>
      <c r="S1850">
        <v>2</v>
      </c>
      <c r="T1850">
        <v>39</v>
      </c>
      <c r="U1850">
        <v>7.4207200000000002</v>
      </c>
      <c r="V1850">
        <v>5.1374199999999997</v>
      </c>
      <c r="W1850">
        <v>1.4444399999999999</v>
      </c>
      <c r="X1850">
        <v>1.33192</v>
      </c>
      <c r="Y1850">
        <v>0.181395</v>
      </c>
      <c r="Z1850">
        <v>0.125581</v>
      </c>
      <c r="AA1850">
        <v>5.58139532804489E-2</v>
      </c>
      <c r="AB1850">
        <v>0.26344099999999998</v>
      </c>
      <c r="AC1850">
        <v>1.60677</v>
      </c>
      <c r="AD1850">
        <v>0.3</v>
      </c>
      <c r="AE1850">
        <v>0.69486400000000004</v>
      </c>
      <c r="AH1850">
        <v>5.3692099999999998</v>
      </c>
      <c r="AI1850">
        <v>-0.40670400000000001</v>
      </c>
      <c r="AJ1850">
        <v>-0.41765099999999999</v>
      </c>
      <c r="AK1850">
        <v>999</v>
      </c>
      <c r="AO1850" t="s">
        <v>9278</v>
      </c>
    </row>
    <row r="1851" spans="1:41" x14ac:dyDescent="0.45">
      <c r="A1851" t="s">
        <v>9279</v>
      </c>
      <c r="B1851" t="s">
        <v>36</v>
      </c>
      <c r="C1851">
        <v>2</v>
      </c>
      <c r="D1851">
        <v>3</v>
      </c>
      <c r="F1851">
        <v>5.85</v>
      </c>
      <c r="G1851">
        <v>30</v>
      </c>
      <c r="H1851">
        <v>0</v>
      </c>
      <c r="K1851">
        <v>40</v>
      </c>
      <c r="L1851">
        <v>186</v>
      </c>
      <c r="M1851">
        <v>37</v>
      </c>
      <c r="N1851">
        <v>28</v>
      </c>
      <c r="O1851">
        <v>26</v>
      </c>
      <c r="P1851">
        <v>7</v>
      </c>
      <c r="Q1851">
        <v>28</v>
      </c>
      <c r="R1851">
        <v>0</v>
      </c>
      <c r="S1851">
        <v>6</v>
      </c>
      <c r="T1851">
        <v>43</v>
      </c>
      <c r="U1851">
        <v>9.6750000000000007</v>
      </c>
      <c r="V1851">
        <v>6.3</v>
      </c>
      <c r="W1851">
        <v>1.5357099999999999</v>
      </c>
      <c r="X1851">
        <v>1.575</v>
      </c>
      <c r="Y1851">
        <v>0.231183</v>
      </c>
      <c r="Z1851">
        <v>0.15053800000000001</v>
      </c>
      <c r="AA1851">
        <v>8.0645158886909402E-2</v>
      </c>
      <c r="AB1851">
        <v>0.243421</v>
      </c>
      <c r="AC1851">
        <v>1.625</v>
      </c>
      <c r="AD1851">
        <v>0.29411799999999999</v>
      </c>
      <c r="AE1851">
        <v>0.67029000000000005</v>
      </c>
      <c r="AH1851">
        <v>5.93004</v>
      </c>
      <c r="AI1851">
        <v>-0.40823599999999999</v>
      </c>
      <c r="AJ1851">
        <v>-0.44169599999999998</v>
      </c>
      <c r="AK1851">
        <v>999</v>
      </c>
      <c r="AO1851" t="s">
        <v>9280</v>
      </c>
    </row>
    <row r="1852" spans="1:41" x14ac:dyDescent="0.45">
      <c r="A1852" t="s">
        <v>9281</v>
      </c>
      <c r="C1852">
        <v>1</v>
      </c>
      <c r="D1852">
        <v>3</v>
      </c>
      <c r="F1852">
        <v>6.5587</v>
      </c>
      <c r="G1852">
        <v>21</v>
      </c>
      <c r="H1852">
        <v>2</v>
      </c>
      <c r="K1852">
        <v>24.7</v>
      </c>
      <c r="L1852">
        <v>121</v>
      </c>
      <c r="M1852">
        <v>28</v>
      </c>
      <c r="N1852">
        <v>19</v>
      </c>
      <c r="O1852">
        <v>18</v>
      </c>
      <c r="P1852">
        <v>5</v>
      </c>
      <c r="Q1852">
        <v>17</v>
      </c>
      <c r="R1852">
        <v>0</v>
      </c>
      <c r="S1852">
        <v>3</v>
      </c>
      <c r="T1852">
        <v>21</v>
      </c>
      <c r="U1852">
        <v>7.6518199999999998</v>
      </c>
      <c r="V1852">
        <v>6.1943299999999999</v>
      </c>
      <c r="W1852">
        <v>1.23529</v>
      </c>
      <c r="X1852">
        <v>1.82186</v>
      </c>
      <c r="Y1852">
        <v>0.17355400000000001</v>
      </c>
      <c r="Z1852">
        <v>0.14049600000000001</v>
      </c>
      <c r="AA1852">
        <v>3.3057853579521103E-2</v>
      </c>
      <c r="AB1852">
        <v>0.27722799999999997</v>
      </c>
      <c r="AC1852">
        <v>1.82186</v>
      </c>
      <c r="AD1852">
        <v>0.30666700000000002</v>
      </c>
      <c r="AE1852">
        <v>0.68421100000000001</v>
      </c>
      <c r="AH1852">
        <v>6.6153599999999999</v>
      </c>
      <c r="AI1852">
        <v>-0.41037400000000002</v>
      </c>
      <c r="AJ1852">
        <v>-0.479014</v>
      </c>
      <c r="AK1852">
        <v>999</v>
      </c>
      <c r="AO1852">
        <v>9767</v>
      </c>
    </row>
    <row r="1853" spans="1:41" x14ac:dyDescent="0.45">
      <c r="A1853" t="s">
        <v>9282</v>
      </c>
      <c r="B1853" t="s">
        <v>309</v>
      </c>
      <c r="C1853">
        <v>2</v>
      </c>
      <c r="D1853">
        <v>5</v>
      </c>
      <c r="F1853">
        <v>5.9542000000000002</v>
      </c>
      <c r="G1853">
        <v>42</v>
      </c>
      <c r="H1853">
        <v>0</v>
      </c>
      <c r="K1853">
        <v>39.299999999999997</v>
      </c>
      <c r="L1853">
        <v>184</v>
      </c>
      <c r="M1853">
        <v>40</v>
      </c>
      <c r="N1853">
        <v>28</v>
      </c>
      <c r="O1853">
        <v>26</v>
      </c>
      <c r="P1853">
        <v>7</v>
      </c>
      <c r="Q1853">
        <v>27</v>
      </c>
      <c r="R1853">
        <v>2</v>
      </c>
      <c r="S1853">
        <v>4</v>
      </c>
      <c r="T1853">
        <v>39</v>
      </c>
      <c r="U1853">
        <v>8.9313000000000002</v>
      </c>
      <c r="V1853">
        <v>6.1832099999999999</v>
      </c>
      <c r="W1853">
        <v>1.4444399999999999</v>
      </c>
      <c r="X1853">
        <v>1.6030500000000001</v>
      </c>
      <c r="Y1853">
        <v>0.21195700000000001</v>
      </c>
      <c r="Z1853">
        <v>0.14673900000000001</v>
      </c>
      <c r="AA1853">
        <v>6.5217390656471197E-2</v>
      </c>
      <c r="AB1853">
        <v>0.261438</v>
      </c>
      <c r="AC1853">
        <v>1.7048300000000001</v>
      </c>
      <c r="AD1853">
        <v>0.30841099999999999</v>
      </c>
      <c r="AE1853">
        <v>0.68181800000000004</v>
      </c>
      <c r="AH1853">
        <v>5.9522399999999998</v>
      </c>
      <c r="AI1853">
        <v>-0.41065800000000002</v>
      </c>
      <c r="AJ1853">
        <v>-0.25566299999999997</v>
      </c>
      <c r="AK1853">
        <v>999</v>
      </c>
      <c r="AO1853">
        <v>7115</v>
      </c>
    </row>
    <row r="1854" spans="1:41" x14ac:dyDescent="0.45">
      <c r="A1854" t="s">
        <v>9283</v>
      </c>
      <c r="B1854" t="s">
        <v>36</v>
      </c>
      <c r="C1854">
        <v>2</v>
      </c>
      <c r="D1854">
        <v>4</v>
      </c>
      <c r="F1854">
        <v>5.8389300000000004</v>
      </c>
      <c r="G1854">
        <v>42</v>
      </c>
      <c r="H1854">
        <v>0</v>
      </c>
      <c r="K1854">
        <v>44.7</v>
      </c>
      <c r="L1854">
        <v>203</v>
      </c>
      <c r="M1854">
        <v>51</v>
      </c>
      <c r="N1854">
        <v>31</v>
      </c>
      <c r="O1854">
        <v>29</v>
      </c>
      <c r="P1854">
        <v>9</v>
      </c>
      <c r="Q1854">
        <v>20</v>
      </c>
      <c r="R1854">
        <v>2</v>
      </c>
      <c r="S1854">
        <v>2</v>
      </c>
      <c r="T1854">
        <v>34</v>
      </c>
      <c r="U1854">
        <v>6.8456400000000004</v>
      </c>
      <c r="V1854">
        <v>4.0268499999999996</v>
      </c>
      <c r="W1854">
        <v>1.7</v>
      </c>
      <c r="X1854">
        <v>1.8120799999999999</v>
      </c>
      <c r="Y1854">
        <v>0.167488</v>
      </c>
      <c r="Z1854">
        <v>9.8522200000000004E-2</v>
      </c>
      <c r="AA1854">
        <v>6.8965516984462696E-2</v>
      </c>
      <c r="AB1854">
        <v>0.28176800000000002</v>
      </c>
      <c r="AC1854">
        <v>1.5883700000000001</v>
      </c>
      <c r="AD1854">
        <v>0.30434800000000001</v>
      </c>
      <c r="AE1854">
        <v>0.68493199999999999</v>
      </c>
      <c r="AH1854">
        <v>5.82775</v>
      </c>
      <c r="AI1854">
        <v>-0.41110799999999997</v>
      </c>
      <c r="AJ1854">
        <v>-0.46854299999999999</v>
      </c>
      <c r="AK1854">
        <v>999</v>
      </c>
      <c r="AO1854">
        <v>15239</v>
      </c>
    </row>
    <row r="1855" spans="1:41" x14ac:dyDescent="0.45">
      <c r="A1855" t="s">
        <v>9284</v>
      </c>
      <c r="B1855" t="s">
        <v>42</v>
      </c>
      <c r="C1855">
        <v>1</v>
      </c>
      <c r="D1855">
        <v>2</v>
      </c>
      <c r="F1855">
        <v>5.5467199999999997</v>
      </c>
      <c r="G1855">
        <v>23</v>
      </c>
      <c r="H1855">
        <v>2</v>
      </c>
      <c r="K1855">
        <v>50.3</v>
      </c>
      <c r="L1855">
        <v>233</v>
      </c>
      <c r="M1855">
        <v>54</v>
      </c>
      <c r="N1855">
        <v>33</v>
      </c>
      <c r="O1855">
        <v>31</v>
      </c>
      <c r="P1855">
        <v>8</v>
      </c>
      <c r="Q1855">
        <v>30</v>
      </c>
      <c r="R1855">
        <v>0</v>
      </c>
      <c r="S1855">
        <v>2</v>
      </c>
      <c r="T1855">
        <v>37</v>
      </c>
      <c r="U1855">
        <v>6.6202800000000002</v>
      </c>
      <c r="V1855">
        <v>5.3677900000000003</v>
      </c>
      <c r="W1855">
        <v>1.23333</v>
      </c>
      <c r="X1855">
        <v>1.4314100000000001</v>
      </c>
      <c r="Y1855">
        <v>0.15879799999999999</v>
      </c>
      <c r="Z1855">
        <v>0.12875500000000001</v>
      </c>
      <c r="AA1855">
        <v>3.00429165363311E-2</v>
      </c>
      <c r="AB1855">
        <v>0.26865699999999998</v>
      </c>
      <c r="AC1855">
        <v>1.66998</v>
      </c>
      <c r="AD1855">
        <v>0.29487200000000002</v>
      </c>
      <c r="AE1855">
        <v>0.70054899999999998</v>
      </c>
      <c r="AH1855">
        <v>5.7600100000000003</v>
      </c>
      <c r="AI1855">
        <v>-0.412248</v>
      </c>
      <c r="AJ1855">
        <v>-0.343302</v>
      </c>
      <c r="AK1855">
        <v>999</v>
      </c>
      <c r="AO1855" t="s">
        <v>9285</v>
      </c>
    </row>
    <row r="1856" spans="1:41" x14ac:dyDescent="0.45">
      <c r="A1856" t="s">
        <v>9286</v>
      </c>
      <c r="C1856">
        <v>3</v>
      </c>
      <c r="D1856">
        <v>4</v>
      </c>
      <c r="F1856">
        <v>5.2693199999999996</v>
      </c>
      <c r="G1856">
        <v>34</v>
      </c>
      <c r="H1856">
        <v>1</v>
      </c>
      <c r="K1856">
        <v>42.7</v>
      </c>
      <c r="L1856">
        <v>200</v>
      </c>
      <c r="M1856">
        <v>44</v>
      </c>
      <c r="N1856">
        <v>27</v>
      </c>
      <c r="O1856">
        <v>25</v>
      </c>
      <c r="P1856">
        <v>6</v>
      </c>
      <c r="Q1856">
        <v>28</v>
      </c>
      <c r="R1856">
        <v>0</v>
      </c>
      <c r="S1856">
        <v>2</v>
      </c>
      <c r="T1856">
        <v>38</v>
      </c>
      <c r="U1856">
        <v>8.0093700000000005</v>
      </c>
      <c r="V1856">
        <v>5.9016400000000004</v>
      </c>
      <c r="W1856">
        <v>1.35714</v>
      </c>
      <c r="X1856">
        <v>1.26464</v>
      </c>
      <c r="Y1856">
        <v>0.19</v>
      </c>
      <c r="Z1856">
        <v>0.14000000000000001</v>
      </c>
      <c r="AA1856">
        <v>4.9999997019767699E-2</v>
      </c>
      <c r="AB1856">
        <v>0.258824</v>
      </c>
      <c r="AC1856">
        <v>1.68618</v>
      </c>
      <c r="AD1856">
        <v>0.30158699999999999</v>
      </c>
      <c r="AE1856">
        <v>0.70754700000000004</v>
      </c>
      <c r="AH1856">
        <v>5.4096099999999998</v>
      </c>
      <c r="AI1856">
        <v>-0.412684</v>
      </c>
      <c r="AJ1856">
        <v>-0.383131</v>
      </c>
      <c r="AK1856">
        <v>999</v>
      </c>
      <c r="AO1856" t="s">
        <v>9287</v>
      </c>
    </row>
    <row r="1857" spans="1:41" x14ac:dyDescent="0.45">
      <c r="A1857" t="s">
        <v>9288</v>
      </c>
      <c r="C1857">
        <v>3</v>
      </c>
      <c r="D1857">
        <v>5</v>
      </c>
      <c r="F1857">
        <v>5.1479299999999997</v>
      </c>
      <c r="G1857">
        <v>33</v>
      </c>
      <c r="H1857">
        <v>0</v>
      </c>
      <c r="K1857">
        <v>50.7</v>
      </c>
      <c r="L1857">
        <v>232</v>
      </c>
      <c r="M1857">
        <v>51</v>
      </c>
      <c r="N1857">
        <v>31</v>
      </c>
      <c r="O1857">
        <v>29</v>
      </c>
      <c r="P1857">
        <v>7</v>
      </c>
      <c r="Q1857">
        <v>29</v>
      </c>
      <c r="R1857">
        <v>1</v>
      </c>
      <c r="S1857">
        <v>3</v>
      </c>
      <c r="T1857">
        <v>44</v>
      </c>
      <c r="U1857">
        <v>7.8106499999999999</v>
      </c>
      <c r="V1857">
        <v>5.1479299999999997</v>
      </c>
      <c r="W1857">
        <v>1.5172399999999999</v>
      </c>
      <c r="X1857">
        <v>1.2425999999999999</v>
      </c>
      <c r="Y1857">
        <v>0.18965499999999999</v>
      </c>
      <c r="Z1857">
        <v>0.125</v>
      </c>
      <c r="AA1857">
        <v>6.4655169844627297E-2</v>
      </c>
      <c r="AB1857">
        <v>0.255</v>
      </c>
      <c r="AC1857">
        <v>1.5779099999999999</v>
      </c>
      <c r="AD1857">
        <v>0.29530200000000001</v>
      </c>
      <c r="AE1857">
        <v>0.69800600000000002</v>
      </c>
      <c r="AH1857">
        <v>5.2077</v>
      </c>
      <c r="AI1857">
        <v>-0.41417300000000001</v>
      </c>
      <c r="AJ1857">
        <v>-0.42280499999999999</v>
      </c>
      <c r="AK1857">
        <v>999</v>
      </c>
      <c r="AO1857">
        <v>19285</v>
      </c>
    </row>
    <row r="1858" spans="1:41" x14ac:dyDescent="0.45">
      <c r="A1858" t="s">
        <v>9289</v>
      </c>
      <c r="B1858" t="s">
        <v>130</v>
      </c>
      <c r="C1858">
        <v>1</v>
      </c>
      <c r="D1858">
        <v>3</v>
      </c>
      <c r="F1858">
        <v>5.7024800000000004</v>
      </c>
      <c r="G1858">
        <v>38</v>
      </c>
      <c r="H1858">
        <v>0</v>
      </c>
      <c r="K1858">
        <v>36.299999999999997</v>
      </c>
      <c r="L1858">
        <v>165</v>
      </c>
      <c r="M1858">
        <v>40</v>
      </c>
      <c r="N1858">
        <v>25</v>
      </c>
      <c r="O1858">
        <v>23</v>
      </c>
      <c r="P1858">
        <v>8</v>
      </c>
      <c r="Q1858">
        <v>17</v>
      </c>
      <c r="R1858">
        <v>2</v>
      </c>
      <c r="S1858">
        <v>2</v>
      </c>
      <c r="T1858">
        <v>35</v>
      </c>
      <c r="U1858">
        <v>8.6776900000000001</v>
      </c>
      <c r="V1858">
        <v>4.21488</v>
      </c>
      <c r="W1858">
        <v>2.0588199999999999</v>
      </c>
      <c r="X1858">
        <v>1.9834700000000001</v>
      </c>
      <c r="Y1858">
        <v>0.212121</v>
      </c>
      <c r="Z1858">
        <v>0.10303</v>
      </c>
      <c r="AA1858">
        <v>0.109090916812419</v>
      </c>
      <c r="AB1858">
        <v>0.27397300000000002</v>
      </c>
      <c r="AC1858">
        <v>1.5702499999999999</v>
      </c>
      <c r="AD1858">
        <v>0.31068000000000001</v>
      </c>
      <c r="AE1858">
        <v>0.69869000000000003</v>
      </c>
      <c r="AH1858">
        <v>5.7619300000000004</v>
      </c>
      <c r="AI1858">
        <v>-0.415377</v>
      </c>
      <c r="AJ1858">
        <v>-0.47330100000000003</v>
      </c>
      <c r="AK1858">
        <v>999</v>
      </c>
      <c r="AO1858">
        <v>6986</v>
      </c>
    </row>
    <row r="1859" spans="1:41" x14ac:dyDescent="0.45">
      <c r="A1859" t="s">
        <v>9290</v>
      </c>
      <c r="B1859" t="s">
        <v>207</v>
      </c>
      <c r="C1859">
        <v>1</v>
      </c>
      <c r="D1859">
        <v>3</v>
      </c>
      <c r="F1859">
        <v>5.9654199999999999</v>
      </c>
      <c r="G1859">
        <v>36</v>
      </c>
      <c r="H1859">
        <v>0</v>
      </c>
      <c r="K1859">
        <v>34.700000000000003</v>
      </c>
      <c r="L1859">
        <v>166</v>
      </c>
      <c r="M1859">
        <v>31</v>
      </c>
      <c r="N1859">
        <v>25</v>
      </c>
      <c r="O1859">
        <v>23</v>
      </c>
      <c r="P1859">
        <v>5</v>
      </c>
      <c r="Q1859">
        <v>30</v>
      </c>
      <c r="R1859">
        <v>0</v>
      </c>
      <c r="S1859">
        <v>3</v>
      </c>
      <c r="T1859">
        <v>36</v>
      </c>
      <c r="U1859">
        <v>9.33718</v>
      </c>
      <c r="V1859">
        <v>7.7809799999999996</v>
      </c>
      <c r="W1859">
        <v>1.2</v>
      </c>
      <c r="X1859">
        <v>1.2968299999999999</v>
      </c>
      <c r="Y1859">
        <v>0.216867</v>
      </c>
      <c r="Z1859">
        <v>0.18072299999999999</v>
      </c>
      <c r="AA1859">
        <v>3.6144584417343098E-2</v>
      </c>
      <c r="AB1859">
        <v>0.23308300000000001</v>
      </c>
      <c r="AC1859">
        <v>1.75793</v>
      </c>
      <c r="AD1859">
        <v>0.282609</v>
      </c>
      <c r="AE1859">
        <v>0.66666700000000001</v>
      </c>
      <c r="AH1859">
        <v>5.9063400000000001</v>
      </c>
      <c r="AI1859">
        <v>-0.41772500000000001</v>
      </c>
      <c r="AJ1859">
        <v>-0.59083399999999997</v>
      </c>
      <c r="AK1859">
        <v>999</v>
      </c>
      <c r="AO1859" t="s">
        <v>9291</v>
      </c>
    </row>
    <row r="1860" spans="1:41" x14ac:dyDescent="0.45">
      <c r="A1860" t="s">
        <v>9292</v>
      </c>
      <c r="B1860" t="s">
        <v>155</v>
      </c>
      <c r="C1860">
        <v>1</v>
      </c>
      <c r="D1860">
        <v>3</v>
      </c>
      <c r="F1860">
        <v>5.7073200000000002</v>
      </c>
      <c r="G1860">
        <v>47</v>
      </c>
      <c r="H1860">
        <v>0</v>
      </c>
      <c r="K1860">
        <v>41</v>
      </c>
      <c r="L1860">
        <v>189</v>
      </c>
      <c r="M1860">
        <v>37</v>
      </c>
      <c r="N1860">
        <v>28</v>
      </c>
      <c r="O1860">
        <v>26</v>
      </c>
      <c r="P1860">
        <v>6</v>
      </c>
      <c r="Q1860">
        <v>30</v>
      </c>
      <c r="R1860">
        <v>1</v>
      </c>
      <c r="S1860">
        <v>4</v>
      </c>
      <c r="T1860">
        <v>45</v>
      </c>
      <c r="U1860">
        <v>9.87805</v>
      </c>
      <c r="V1860">
        <v>6.5853700000000002</v>
      </c>
      <c r="W1860">
        <v>1.5</v>
      </c>
      <c r="X1860">
        <v>1.31707</v>
      </c>
      <c r="Y1860">
        <v>0.238095</v>
      </c>
      <c r="Z1860">
        <v>0.15873000000000001</v>
      </c>
      <c r="AA1860">
        <v>7.9365074634552002E-2</v>
      </c>
      <c r="AB1860">
        <v>0.23871000000000001</v>
      </c>
      <c r="AC1860">
        <v>1.63415</v>
      </c>
      <c r="AD1860">
        <v>0.29807699999999998</v>
      </c>
      <c r="AE1860">
        <v>0.66552900000000004</v>
      </c>
      <c r="AH1860">
        <v>5.4501600000000003</v>
      </c>
      <c r="AI1860">
        <v>-0.41850700000000002</v>
      </c>
      <c r="AJ1860">
        <v>-0.46742</v>
      </c>
      <c r="AK1860">
        <v>999</v>
      </c>
      <c r="AO1860">
        <v>17783</v>
      </c>
    </row>
    <row r="1861" spans="1:41" x14ac:dyDescent="0.45">
      <c r="A1861" t="s">
        <v>9293</v>
      </c>
      <c r="C1861">
        <v>1</v>
      </c>
      <c r="D1861">
        <v>3</v>
      </c>
      <c r="F1861">
        <v>5.4800899999999997</v>
      </c>
      <c r="G1861">
        <v>23</v>
      </c>
      <c r="H1861">
        <v>4</v>
      </c>
      <c r="K1861">
        <v>42.7</v>
      </c>
      <c r="L1861">
        <v>199</v>
      </c>
      <c r="M1861">
        <v>48</v>
      </c>
      <c r="N1861">
        <v>28</v>
      </c>
      <c r="O1861">
        <v>26</v>
      </c>
      <c r="P1861">
        <v>6</v>
      </c>
      <c r="Q1861">
        <v>23</v>
      </c>
      <c r="R1861">
        <v>0</v>
      </c>
      <c r="S1861">
        <v>4</v>
      </c>
      <c r="T1861">
        <v>26</v>
      </c>
      <c r="U1861">
        <v>5.4800899999999997</v>
      </c>
      <c r="V1861">
        <v>4.8477699999999997</v>
      </c>
      <c r="W1861">
        <v>1.13043</v>
      </c>
      <c r="X1861">
        <v>1.26464</v>
      </c>
      <c r="Y1861">
        <v>0.13065299999999999</v>
      </c>
      <c r="Z1861">
        <v>0.115578</v>
      </c>
      <c r="AA1861">
        <v>1.50753706693649E-2</v>
      </c>
      <c r="AB1861">
        <v>0.27906999999999998</v>
      </c>
      <c r="AC1861">
        <v>1.66276</v>
      </c>
      <c r="AD1861">
        <v>0.3</v>
      </c>
      <c r="AE1861">
        <v>0.68690099999999998</v>
      </c>
      <c r="AH1861">
        <v>5.7609000000000004</v>
      </c>
      <c r="AI1861">
        <v>-0.419794</v>
      </c>
      <c r="AJ1861">
        <v>-0.38969799999999999</v>
      </c>
      <c r="AK1861">
        <v>999</v>
      </c>
      <c r="AO1861" t="s">
        <v>9294</v>
      </c>
    </row>
    <row r="1862" spans="1:41" x14ac:dyDescent="0.45">
      <c r="A1862" t="s">
        <v>9295</v>
      </c>
      <c r="C1862">
        <v>1</v>
      </c>
      <c r="D1862">
        <v>3</v>
      </c>
      <c r="F1862">
        <v>5.4</v>
      </c>
      <c r="G1862">
        <v>30</v>
      </c>
      <c r="H1862">
        <v>5</v>
      </c>
      <c r="K1862">
        <v>50</v>
      </c>
      <c r="L1862">
        <v>241</v>
      </c>
      <c r="M1862">
        <v>44</v>
      </c>
      <c r="N1862">
        <v>32</v>
      </c>
      <c r="O1862">
        <v>30</v>
      </c>
      <c r="P1862">
        <v>6</v>
      </c>
      <c r="Q1862">
        <v>42</v>
      </c>
      <c r="R1862">
        <v>1</v>
      </c>
      <c r="S1862">
        <v>8</v>
      </c>
      <c r="T1862">
        <v>55</v>
      </c>
      <c r="U1862">
        <v>9.9</v>
      </c>
      <c r="V1862">
        <v>7.56</v>
      </c>
      <c r="W1862">
        <v>1.30952</v>
      </c>
      <c r="X1862">
        <v>1.08</v>
      </c>
      <c r="Y1862">
        <v>0.228216</v>
      </c>
      <c r="Z1862">
        <v>0.17427400000000001</v>
      </c>
      <c r="AA1862">
        <v>5.3941905498504597E-2</v>
      </c>
      <c r="AB1862">
        <v>0.23036599999999999</v>
      </c>
      <c r="AC1862">
        <v>1.72</v>
      </c>
      <c r="AD1862">
        <v>0.29230800000000001</v>
      </c>
      <c r="AE1862">
        <v>0.69587600000000005</v>
      </c>
      <c r="AH1862">
        <v>5.6150399999999996</v>
      </c>
      <c r="AI1862">
        <v>-0.42015000000000002</v>
      </c>
      <c r="AJ1862">
        <v>-0.38520700000000002</v>
      </c>
      <c r="AK1862">
        <v>999</v>
      </c>
      <c r="AO1862" t="s">
        <v>9296</v>
      </c>
    </row>
    <row r="1863" spans="1:41" x14ac:dyDescent="0.45">
      <c r="A1863" t="s">
        <v>9297</v>
      </c>
      <c r="C1863">
        <v>2</v>
      </c>
      <c r="D1863">
        <v>3</v>
      </c>
      <c r="F1863">
        <v>5.9602700000000004</v>
      </c>
      <c r="G1863">
        <v>36</v>
      </c>
      <c r="H1863">
        <v>0</v>
      </c>
      <c r="K1863">
        <v>45.3</v>
      </c>
      <c r="L1863">
        <v>211</v>
      </c>
      <c r="M1863">
        <v>42</v>
      </c>
      <c r="N1863">
        <v>32</v>
      </c>
      <c r="O1863">
        <v>30</v>
      </c>
      <c r="P1863">
        <v>7</v>
      </c>
      <c r="Q1863">
        <v>30</v>
      </c>
      <c r="R1863">
        <v>0</v>
      </c>
      <c r="S1863">
        <v>8</v>
      </c>
      <c r="T1863">
        <v>44</v>
      </c>
      <c r="U1863">
        <v>8.7417200000000008</v>
      </c>
      <c r="V1863">
        <v>5.9602700000000004</v>
      </c>
      <c r="W1863">
        <v>1.4666699999999999</v>
      </c>
      <c r="X1863">
        <v>1.39073</v>
      </c>
      <c r="Y1863">
        <v>0.20853099999999999</v>
      </c>
      <c r="Z1863">
        <v>0.14218</v>
      </c>
      <c r="AA1863">
        <v>6.6350698471069294E-2</v>
      </c>
      <c r="AB1863">
        <v>0.24277499999999999</v>
      </c>
      <c r="AC1863">
        <v>1.5893999999999999</v>
      </c>
      <c r="AD1863">
        <v>0.286885</v>
      </c>
      <c r="AE1863">
        <v>0.64308699999999996</v>
      </c>
      <c r="AH1863">
        <v>5.8378199999999998</v>
      </c>
      <c r="AI1863">
        <v>-0.42026599999999997</v>
      </c>
      <c r="AJ1863">
        <v>-0.52731700000000004</v>
      </c>
      <c r="AK1863">
        <v>999</v>
      </c>
      <c r="AO1863" t="s">
        <v>9298</v>
      </c>
    </row>
    <row r="1864" spans="1:41" x14ac:dyDescent="0.45">
      <c r="A1864" t="s">
        <v>9299</v>
      </c>
      <c r="B1864" t="s">
        <v>59</v>
      </c>
      <c r="C1864">
        <v>2</v>
      </c>
      <c r="D1864">
        <v>3</v>
      </c>
      <c r="F1864">
        <v>5.2325600000000003</v>
      </c>
      <c r="G1864">
        <v>40</v>
      </c>
      <c r="H1864">
        <v>0</v>
      </c>
      <c r="K1864">
        <v>43</v>
      </c>
      <c r="L1864">
        <v>189</v>
      </c>
      <c r="M1864">
        <v>40</v>
      </c>
      <c r="N1864">
        <v>27</v>
      </c>
      <c r="O1864">
        <v>25</v>
      </c>
      <c r="P1864">
        <v>7</v>
      </c>
      <c r="Q1864">
        <v>24</v>
      </c>
      <c r="R1864">
        <v>2</v>
      </c>
      <c r="S1864">
        <v>4</v>
      </c>
      <c r="T1864">
        <v>42</v>
      </c>
      <c r="U1864">
        <v>8.7906999999999993</v>
      </c>
      <c r="V1864">
        <v>5.0232599999999996</v>
      </c>
      <c r="W1864">
        <v>1.75</v>
      </c>
      <c r="X1864">
        <v>1.46512</v>
      </c>
      <c r="Y1864">
        <v>0.222222</v>
      </c>
      <c r="Z1864">
        <v>0.12698400000000001</v>
      </c>
      <c r="AA1864">
        <v>9.5238089561462402E-2</v>
      </c>
      <c r="AB1864">
        <v>0.248447</v>
      </c>
      <c r="AC1864">
        <v>1.48837</v>
      </c>
      <c r="AD1864">
        <v>0.29464299999999999</v>
      </c>
      <c r="AE1864">
        <v>0.68265699999999996</v>
      </c>
      <c r="AH1864">
        <v>5.3713199999999999</v>
      </c>
      <c r="AI1864">
        <v>-0.42285299999999998</v>
      </c>
      <c r="AJ1864">
        <v>-0.40453800000000001</v>
      </c>
      <c r="AK1864">
        <v>999</v>
      </c>
      <c r="AO1864">
        <v>16631</v>
      </c>
    </row>
    <row r="1865" spans="1:41" x14ac:dyDescent="0.45">
      <c r="A1865" t="s">
        <v>6043</v>
      </c>
      <c r="B1865" t="s">
        <v>31</v>
      </c>
      <c r="C1865">
        <v>2</v>
      </c>
      <c r="D1865">
        <v>3</v>
      </c>
      <c r="F1865">
        <v>5.4</v>
      </c>
      <c r="G1865">
        <v>33</v>
      </c>
      <c r="H1865">
        <v>0</v>
      </c>
      <c r="K1865">
        <v>40</v>
      </c>
      <c r="L1865">
        <v>190</v>
      </c>
      <c r="M1865">
        <v>38</v>
      </c>
      <c r="N1865">
        <v>26</v>
      </c>
      <c r="O1865">
        <v>24</v>
      </c>
      <c r="P1865">
        <v>5</v>
      </c>
      <c r="Q1865">
        <v>29</v>
      </c>
      <c r="R1865">
        <v>0</v>
      </c>
      <c r="S1865">
        <v>5</v>
      </c>
      <c r="T1865">
        <v>37</v>
      </c>
      <c r="U1865">
        <v>8.3249999999999993</v>
      </c>
      <c r="V1865">
        <v>6.5250000000000004</v>
      </c>
      <c r="W1865">
        <v>1.27586</v>
      </c>
      <c r="X1865">
        <v>1.125</v>
      </c>
      <c r="Y1865">
        <v>0.19473699999999999</v>
      </c>
      <c r="Z1865">
        <v>0.15263199999999999</v>
      </c>
      <c r="AA1865">
        <v>4.2105257511138902E-2</v>
      </c>
      <c r="AB1865">
        <v>0.24359</v>
      </c>
      <c r="AC1865">
        <v>1.675</v>
      </c>
      <c r="AD1865">
        <v>0.28947400000000001</v>
      </c>
      <c r="AE1865">
        <v>0.68333299999999997</v>
      </c>
      <c r="AH1865">
        <v>5.5800400000000003</v>
      </c>
      <c r="AI1865">
        <v>-0.42352600000000001</v>
      </c>
      <c r="AJ1865">
        <v>-0.40789900000000001</v>
      </c>
      <c r="AK1865">
        <v>999</v>
      </c>
      <c r="AO1865" t="s">
        <v>6045</v>
      </c>
    </row>
    <row r="1866" spans="1:41" x14ac:dyDescent="0.45">
      <c r="A1866" t="s">
        <v>9300</v>
      </c>
      <c r="C1866">
        <v>1</v>
      </c>
      <c r="D1866">
        <v>2</v>
      </c>
      <c r="F1866">
        <v>5.7272699999999999</v>
      </c>
      <c r="G1866">
        <v>27</v>
      </c>
      <c r="H1866">
        <v>0</v>
      </c>
      <c r="K1866">
        <v>33</v>
      </c>
      <c r="L1866">
        <v>157</v>
      </c>
      <c r="M1866">
        <v>37</v>
      </c>
      <c r="N1866">
        <v>22</v>
      </c>
      <c r="O1866">
        <v>21</v>
      </c>
      <c r="P1866">
        <v>5</v>
      </c>
      <c r="Q1866">
        <v>20</v>
      </c>
      <c r="R1866">
        <v>0</v>
      </c>
      <c r="S1866">
        <v>2</v>
      </c>
      <c r="T1866">
        <v>26</v>
      </c>
      <c r="U1866">
        <v>7.09091</v>
      </c>
      <c r="V1866">
        <v>5.4545500000000002</v>
      </c>
      <c r="W1866">
        <v>1.3</v>
      </c>
      <c r="X1866">
        <v>1.36364</v>
      </c>
      <c r="Y1866">
        <v>0.165605</v>
      </c>
      <c r="Z1866">
        <v>0.127389</v>
      </c>
      <c r="AA1866">
        <v>3.8216561079025199E-2</v>
      </c>
      <c r="AB1866">
        <v>0.27407399999999998</v>
      </c>
      <c r="AC1866">
        <v>1.7272700000000001</v>
      </c>
      <c r="AD1866">
        <v>0.30769200000000002</v>
      </c>
      <c r="AE1866">
        <v>0.7</v>
      </c>
      <c r="AH1866">
        <v>5.6489799999999999</v>
      </c>
      <c r="AI1866">
        <v>-0.42484499999999997</v>
      </c>
      <c r="AJ1866">
        <v>-0.43684600000000001</v>
      </c>
      <c r="AK1866">
        <v>999</v>
      </c>
      <c r="AO1866" t="s">
        <v>9301</v>
      </c>
    </row>
    <row r="1867" spans="1:41" x14ac:dyDescent="0.45">
      <c r="A1867" t="s">
        <v>80</v>
      </c>
      <c r="B1867" t="s">
        <v>14</v>
      </c>
      <c r="C1867">
        <v>2</v>
      </c>
      <c r="D1867">
        <v>2</v>
      </c>
      <c r="F1867">
        <v>5.0656699999999999</v>
      </c>
      <c r="G1867">
        <v>44</v>
      </c>
      <c r="H1867">
        <v>0</v>
      </c>
      <c r="K1867">
        <v>53.3</v>
      </c>
      <c r="L1867">
        <v>244</v>
      </c>
      <c r="M1867">
        <v>49</v>
      </c>
      <c r="N1867">
        <v>32</v>
      </c>
      <c r="O1867">
        <v>30</v>
      </c>
      <c r="P1867">
        <v>7</v>
      </c>
      <c r="Q1867">
        <v>35</v>
      </c>
      <c r="R1867">
        <v>0</v>
      </c>
      <c r="S1867">
        <v>4</v>
      </c>
      <c r="T1867">
        <v>49</v>
      </c>
      <c r="U1867">
        <v>8.2739200000000004</v>
      </c>
      <c r="V1867">
        <v>5.9099399999999997</v>
      </c>
      <c r="W1867">
        <v>1.4</v>
      </c>
      <c r="X1867">
        <v>1.1819900000000001</v>
      </c>
      <c r="Y1867">
        <v>0.20082</v>
      </c>
      <c r="Z1867">
        <v>0.14344299999999999</v>
      </c>
      <c r="AA1867">
        <v>5.7377055287361103E-2</v>
      </c>
      <c r="AB1867">
        <v>0.23902399999999999</v>
      </c>
      <c r="AC1867">
        <v>1.5759799999999999</v>
      </c>
      <c r="AD1867">
        <v>0.28187899999999999</v>
      </c>
      <c r="AE1867">
        <v>0.70080900000000002</v>
      </c>
      <c r="AH1867">
        <v>5.3188300000000002</v>
      </c>
      <c r="AI1867">
        <v>-0.42496200000000001</v>
      </c>
      <c r="AJ1867">
        <v>-0.42786000000000002</v>
      </c>
      <c r="AK1867">
        <v>999</v>
      </c>
      <c r="AO1867">
        <v>22253</v>
      </c>
    </row>
    <row r="1868" spans="1:41" x14ac:dyDescent="0.45">
      <c r="A1868" t="s">
        <v>9302</v>
      </c>
      <c r="B1868" t="s">
        <v>73</v>
      </c>
      <c r="C1868">
        <v>1</v>
      </c>
      <c r="D1868">
        <v>3</v>
      </c>
      <c r="F1868">
        <v>5.3172899999999998</v>
      </c>
      <c r="G1868">
        <v>37</v>
      </c>
      <c r="H1868">
        <v>0</v>
      </c>
      <c r="K1868">
        <v>45.7</v>
      </c>
      <c r="L1868">
        <v>212</v>
      </c>
      <c r="M1868">
        <v>44</v>
      </c>
      <c r="N1868">
        <v>29</v>
      </c>
      <c r="O1868">
        <v>27</v>
      </c>
      <c r="P1868">
        <v>6</v>
      </c>
      <c r="Q1868">
        <v>30</v>
      </c>
      <c r="R1868">
        <v>0</v>
      </c>
      <c r="S1868">
        <v>5</v>
      </c>
      <c r="T1868">
        <v>43</v>
      </c>
      <c r="U1868">
        <v>8.4682700000000004</v>
      </c>
      <c r="V1868">
        <v>5.9081000000000001</v>
      </c>
      <c r="W1868">
        <v>1.43333</v>
      </c>
      <c r="X1868">
        <v>1.1816199999999999</v>
      </c>
      <c r="Y1868">
        <v>0.20283000000000001</v>
      </c>
      <c r="Z1868">
        <v>0.141509</v>
      </c>
      <c r="AA1868">
        <v>6.1320766806602402E-2</v>
      </c>
      <c r="AB1868">
        <v>0.248588</v>
      </c>
      <c r="AC1868">
        <v>1.6192599999999999</v>
      </c>
      <c r="AD1868">
        <v>0.296875</v>
      </c>
      <c r="AE1868">
        <v>0.68597600000000003</v>
      </c>
      <c r="AH1868">
        <v>5.37758</v>
      </c>
      <c r="AI1868">
        <v>-0.42791400000000002</v>
      </c>
      <c r="AJ1868">
        <v>-0.309809</v>
      </c>
      <c r="AK1868">
        <v>999</v>
      </c>
      <c r="AO1868" t="s">
        <v>9303</v>
      </c>
    </row>
    <row r="1869" spans="1:41" x14ac:dyDescent="0.45">
      <c r="A1869" t="s">
        <v>9304</v>
      </c>
      <c r="C1869">
        <v>1</v>
      </c>
      <c r="D1869">
        <v>3</v>
      </c>
      <c r="F1869">
        <v>5.9705199999999996</v>
      </c>
      <c r="G1869">
        <v>37</v>
      </c>
      <c r="H1869">
        <v>0</v>
      </c>
      <c r="K1869">
        <v>40.700000000000003</v>
      </c>
      <c r="L1869">
        <v>190</v>
      </c>
      <c r="M1869">
        <v>42</v>
      </c>
      <c r="N1869">
        <v>29</v>
      </c>
      <c r="O1869">
        <v>27</v>
      </c>
      <c r="P1869">
        <v>7</v>
      </c>
      <c r="Q1869">
        <v>23</v>
      </c>
      <c r="R1869">
        <v>1</v>
      </c>
      <c r="S1869">
        <v>6</v>
      </c>
      <c r="T1869">
        <v>34</v>
      </c>
      <c r="U1869">
        <v>7.5184300000000004</v>
      </c>
      <c r="V1869">
        <v>5.0860000000000003</v>
      </c>
      <c r="W1869">
        <v>1.4782599999999999</v>
      </c>
      <c r="X1869">
        <v>1.5479099999999999</v>
      </c>
      <c r="Y1869">
        <v>0.17894699999999999</v>
      </c>
      <c r="Z1869">
        <v>0.12105299999999999</v>
      </c>
      <c r="AA1869">
        <v>5.7894743978977203E-2</v>
      </c>
      <c r="AB1869">
        <v>0.26086999999999999</v>
      </c>
      <c r="AC1869">
        <v>1.5970500000000001</v>
      </c>
      <c r="AD1869">
        <v>0.29166700000000001</v>
      </c>
      <c r="AE1869">
        <v>0.65217400000000003</v>
      </c>
      <c r="AH1869">
        <v>5.9577400000000003</v>
      </c>
      <c r="AI1869">
        <v>-0.42816199999999999</v>
      </c>
      <c r="AJ1869">
        <v>-0.49770999999999999</v>
      </c>
      <c r="AK1869">
        <v>999</v>
      </c>
      <c r="AO1869" t="s">
        <v>9305</v>
      </c>
    </row>
    <row r="1870" spans="1:41" x14ac:dyDescent="0.45">
      <c r="A1870" t="s">
        <v>7639</v>
      </c>
      <c r="B1870" t="s">
        <v>46</v>
      </c>
      <c r="C1870">
        <v>1</v>
      </c>
      <c r="D1870">
        <v>2</v>
      </c>
      <c r="F1870">
        <v>5.6403299999999996</v>
      </c>
      <c r="G1870">
        <v>37</v>
      </c>
      <c r="H1870">
        <v>0</v>
      </c>
      <c r="K1870">
        <v>36.700000000000003</v>
      </c>
      <c r="L1870">
        <v>170</v>
      </c>
      <c r="M1870">
        <v>36</v>
      </c>
      <c r="N1870">
        <v>25</v>
      </c>
      <c r="O1870">
        <v>23</v>
      </c>
      <c r="P1870">
        <v>6</v>
      </c>
      <c r="Q1870">
        <v>24</v>
      </c>
      <c r="R1870">
        <v>1</v>
      </c>
      <c r="S1870">
        <v>4</v>
      </c>
      <c r="T1870">
        <v>34</v>
      </c>
      <c r="U1870">
        <v>8.3378700000000006</v>
      </c>
      <c r="V1870">
        <v>5.8855599999999999</v>
      </c>
      <c r="W1870">
        <v>1.4166700000000001</v>
      </c>
      <c r="X1870">
        <v>1.47139</v>
      </c>
      <c r="Y1870">
        <v>0.2</v>
      </c>
      <c r="Z1870">
        <v>0.141176</v>
      </c>
      <c r="AA1870">
        <v>5.8823525905609103E-2</v>
      </c>
      <c r="AB1870">
        <v>0.253521</v>
      </c>
      <c r="AC1870">
        <v>1.6348800000000001</v>
      </c>
      <c r="AD1870">
        <v>0.29411799999999999</v>
      </c>
      <c r="AE1870">
        <v>0.67829499999999998</v>
      </c>
      <c r="AH1870">
        <v>5.8163499999999999</v>
      </c>
      <c r="AI1870">
        <v>-0.42949999999999999</v>
      </c>
      <c r="AJ1870">
        <v>-0.52356100000000005</v>
      </c>
      <c r="AK1870">
        <v>999</v>
      </c>
      <c r="AO1870">
        <v>20827</v>
      </c>
    </row>
    <row r="1871" spans="1:41" x14ac:dyDescent="0.45">
      <c r="A1871" t="s">
        <v>9306</v>
      </c>
      <c r="B1871" t="s">
        <v>39</v>
      </c>
      <c r="C1871">
        <v>2</v>
      </c>
      <c r="D1871">
        <v>3</v>
      </c>
      <c r="F1871">
        <v>5.4427599999999998</v>
      </c>
      <c r="G1871">
        <v>39</v>
      </c>
      <c r="H1871">
        <v>1</v>
      </c>
      <c r="K1871">
        <v>46.3</v>
      </c>
      <c r="L1871">
        <v>214</v>
      </c>
      <c r="M1871">
        <v>50</v>
      </c>
      <c r="N1871">
        <v>30</v>
      </c>
      <c r="O1871">
        <v>28</v>
      </c>
      <c r="P1871">
        <v>6</v>
      </c>
      <c r="Q1871">
        <v>24</v>
      </c>
      <c r="R1871">
        <v>1</v>
      </c>
      <c r="S1871">
        <v>4</v>
      </c>
      <c r="T1871">
        <v>30</v>
      </c>
      <c r="U1871">
        <v>5.8315299999999999</v>
      </c>
      <c r="V1871">
        <v>4.6652300000000002</v>
      </c>
      <c r="W1871">
        <v>1.25</v>
      </c>
      <c r="X1871">
        <v>1.16631</v>
      </c>
      <c r="Y1871">
        <v>0.14018700000000001</v>
      </c>
      <c r="Z1871">
        <v>0.11215</v>
      </c>
      <c r="AA1871">
        <v>2.8037391602993001E-2</v>
      </c>
      <c r="AB1871">
        <v>0.26881699999999997</v>
      </c>
      <c r="AC1871">
        <v>1.5982700000000001</v>
      </c>
      <c r="AD1871">
        <v>0.29333300000000001</v>
      </c>
      <c r="AE1871">
        <v>0.67073199999999999</v>
      </c>
      <c r="AH1871">
        <v>5.4580599999999997</v>
      </c>
      <c r="AI1871">
        <v>-0.43053900000000001</v>
      </c>
      <c r="AJ1871">
        <v>-0.42716300000000001</v>
      </c>
      <c r="AK1871">
        <v>999</v>
      </c>
      <c r="AO1871" t="s">
        <v>9307</v>
      </c>
    </row>
    <row r="1872" spans="1:41" x14ac:dyDescent="0.45">
      <c r="A1872" t="s">
        <v>9308</v>
      </c>
      <c r="B1872" t="s">
        <v>16</v>
      </c>
      <c r="C1872">
        <v>2</v>
      </c>
      <c r="D1872">
        <v>3</v>
      </c>
      <c r="F1872">
        <v>5.3642399999999997</v>
      </c>
      <c r="G1872">
        <v>35</v>
      </c>
      <c r="H1872">
        <v>0</v>
      </c>
      <c r="K1872">
        <v>45.3</v>
      </c>
      <c r="L1872">
        <v>210</v>
      </c>
      <c r="M1872">
        <v>47</v>
      </c>
      <c r="N1872">
        <v>29</v>
      </c>
      <c r="O1872">
        <v>27</v>
      </c>
      <c r="P1872">
        <v>6</v>
      </c>
      <c r="Q1872">
        <v>28</v>
      </c>
      <c r="R1872">
        <v>1</v>
      </c>
      <c r="S1872">
        <v>2</v>
      </c>
      <c r="T1872">
        <v>38</v>
      </c>
      <c r="U1872">
        <v>7.5496699999999999</v>
      </c>
      <c r="V1872">
        <v>5.5629099999999996</v>
      </c>
      <c r="W1872">
        <v>1.35714</v>
      </c>
      <c r="X1872">
        <v>1.1920500000000001</v>
      </c>
      <c r="Y1872">
        <v>0.180952</v>
      </c>
      <c r="Z1872">
        <v>0.13333300000000001</v>
      </c>
      <c r="AA1872">
        <v>4.7619044780731201E-2</v>
      </c>
      <c r="AB1872">
        <v>0.26111099999999998</v>
      </c>
      <c r="AC1872">
        <v>1.6556299999999999</v>
      </c>
      <c r="AD1872">
        <v>0.30147099999999999</v>
      </c>
      <c r="AE1872">
        <v>0.69069100000000005</v>
      </c>
      <c r="AH1872">
        <v>5.2859499999999997</v>
      </c>
      <c r="AI1872">
        <v>-0.43436799999999998</v>
      </c>
      <c r="AJ1872">
        <v>-0.50160499999999997</v>
      </c>
      <c r="AK1872">
        <v>999</v>
      </c>
      <c r="AO1872" t="s">
        <v>9309</v>
      </c>
    </row>
    <row r="1873" spans="1:41" x14ac:dyDescent="0.45">
      <c r="A1873" t="s">
        <v>9310</v>
      </c>
      <c r="C1873">
        <v>3</v>
      </c>
      <c r="D1873">
        <v>5</v>
      </c>
      <c r="F1873">
        <v>4.9913299999999996</v>
      </c>
      <c r="G1873">
        <v>36</v>
      </c>
      <c r="H1873">
        <v>0</v>
      </c>
      <c r="K1873">
        <v>57.7</v>
      </c>
      <c r="L1873">
        <v>258</v>
      </c>
      <c r="M1873">
        <v>61</v>
      </c>
      <c r="N1873">
        <v>34</v>
      </c>
      <c r="O1873">
        <v>32</v>
      </c>
      <c r="P1873">
        <v>7</v>
      </c>
      <c r="Q1873">
        <v>23</v>
      </c>
      <c r="R1873">
        <v>1</v>
      </c>
      <c r="S1873">
        <v>8</v>
      </c>
      <c r="T1873">
        <v>34</v>
      </c>
      <c r="U1873">
        <v>5.3032899999999996</v>
      </c>
      <c r="V1873">
        <v>3.58752</v>
      </c>
      <c r="W1873">
        <v>1.4782599999999999</v>
      </c>
      <c r="X1873">
        <v>1.09185</v>
      </c>
      <c r="Y1873">
        <v>0.13178300000000001</v>
      </c>
      <c r="Z1873">
        <v>8.9147299999999999E-2</v>
      </c>
      <c r="AA1873">
        <v>4.2635664343833903E-2</v>
      </c>
      <c r="AB1873">
        <v>0.26872200000000002</v>
      </c>
      <c r="AC1873">
        <v>1.45581</v>
      </c>
      <c r="AD1873">
        <v>0.290323</v>
      </c>
      <c r="AE1873">
        <v>0.67385399999999995</v>
      </c>
      <c r="AH1873">
        <v>5.2654399999999999</v>
      </c>
      <c r="AI1873">
        <v>-0.434581</v>
      </c>
      <c r="AJ1873">
        <v>-0.29077399999999998</v>
      </c>
      <c r="AK1873">
        <v>999</v>
      </c>
      <c r="AO1873" t="s">
        <v>9311</v>
      </c>
    </row>
    <row r="1874" spans="1:41" x14ac:dyDescent="0.45">
      <c r="A1874" t="s">
        <v>9312</v>
      </c>
      <c r="B1874" t="s">
        <v>178</v>
      </c>
      <c r="C1874">
        <v>3</v>
      </c>
      <c r="D1874">
        <v>4</v>
      </c>
      <c r="F1874">
        <v>5.2941200000000004</v>
      </c>
      <c r="G1874">
        <v>32</v>
      </c>
      <c r="H1874">
        <v>0</v>
      </c>
      <c r="K1874">
        <v>51</v>
      </c>
      <c r="L1874">
        <v>232</v>
      </c>
      <c r="M1874">
        <v>48</v>
      </c>
      <c r="N1874">
        <v>32</v>
      </c>
      <c r="O1874">
        <v>30</v>
      </c>
      <c r="P1874">
        <v>7</v>
      </c>
      <c r="Q1874">
        <v>31</v>
      </c>
      <c r="R1874">
        <v>0</v>
      </c>
      <c r="S1874">
        <v>5</v>
      </c>
      <c r="T1874">
        <v>45</v>
      </c>
      <c r="U1874">
        <v>7.9411800000000001</v>
      </c>
      <c r="V1874">
        <v>5.4705899999999996</v>
      </c>
      <c r="W1874">
        <v>1.4516100000000001</v>
      </c>
      <c r="X1874">
        <v>1.23529</v>
      </c>
      <c r="Y1874">
        <v>0.193966</v>
      </c>
      <c r="Z1874">
        <v>0.13362099999999999</v>
      </c>
      <c r="AA1874">
        <v>6.0344830155372599E-2</v>
      </c>
      <c r="AB1874">
        <v>0.244898</v>
      </c>
      <c r="AC1874">
        <v>1.5490200000000001</v>
      </c>
      <c r="AD1874">
        <v>0.28472199999999998</v>
      </c>
      <c r="AE1874">
        <v>0.67919099999999999</v>
      </c>
      <c r="AH1874">
        <v>5.3922999999999996</v>
      </c>
      <c r="AI1874">
        <v>-0.434639</v>
      </c>
      <c r="AJ1874">
        <v>-0.49904999999999999</v>
      </c>
      <c r="AK1874">
        <v>999</v>
      </c>
      <c r="AO1874" t="s">
        <v>9313</v>
      </c>
    </row>
    <row r="1875" spans="1:41" x14ac:dyDescent="0.45">
      <c r="A1875" t="s">
        <v>9314</v>
      </c>
      <c r="C1875">
        <v>1</v>
      </c>
      <c r="D1875">
        <v>1</v>
      </c>
      <c r="F1875">
        <v>5.9405900000000003</v>
      </c>
      <c r="G1875">
        <v>22</v>
      </c>
      <c r="H1875">
        <v>0</v>
      </c>
      <c r="K1875">
        <v>30.3</v>
      </c>
      <c r="L1875">
        <v>137</v>
      </c>
      <c r="M1875">
        <v>37</v>
      </c>
      <c r="N1875">
        <v>21</v>
      </c>
      <c r="O1875">
        <v>20</v>
      </c>
      <c r="P1875">
        <v>7</v>
      </c>
      <c r="Q1875">
        <v>10</v>
      </c>
      <c r="R1875">
        <v>0</v>
      </c>
      <c r="S1875">
        <v>2</v>
      </c>
      <c r="T1875">
        <v>23</v>
      </c>
      <c r="U1875">
        <v>6.8316800000000004</v>
      </c>
      <c r="V1875">
        <v>2.9702999999999999</v>
      </c>
      <c r="W1875">
        <v>2.2999999999999998</v>
      </c>
      <c r="X1875">
        <v>2.0792099999999998</v>
      </c>
      <c r="Y1875">
        <v>0.167883</v>
      </c>
      <c r="Z1875">
        <v>7.2992699999999994E-2</v>
      </c>
      <c r="AA1875">
        <v>9.4890519976615906E-2</v>
      </c>
      <c r="AB1875">
        <v>0.29599999999999999</v>
      </c>
      <c r="AC1875">
        <v>1.5511600000000001</v>
      </c>
      <c r="AD1875">
        <v>0.31578899999999999</v>
      </c>
      <c r="AE1875">
        <v>0.69892500000000002</v>
      </c>
      <c r="AH1875">
        <v>5.9283099999999997</v>
      </c>
      <c r="AI1875">
        <v>-0.44110199999999999</v>
      </c>
      <c r="AJ1875">
        <v>-0.512795</v>
      </c>
      <c r="AK1875">
        <v>999</v>
      </c>
      <c r="AO1875">
        <v>1157</v>
      </c>
    </row>
    <row r="1876" spans="1:41" x14ac:dyDescent="0.45">
      <c r="A1876" t="s">
        <v>4176</v>
      </c>
      <c r="B1876" t="s">
        <v>14</v>
      </c>
      <c r="C1876">
        <v>2</v>
      </c>
      <c r="D1876">
        <v>4</v>
      </c>
      <c r="F1876">
        <v>5.2</v>
      </c>
      <c r="G1876">
        <v>31</v>
      </c>
      <c r="H1876">
        <v>1</v>
      </c>
      <c r="K1876">
        <v>45</v>
      </c>
      <c r="L1876">
        <v>212</v>
      </c>
      <c r="M1876">
        <v>37</v>
      </c>
      <c r="N1876">
        <v>28</v>
      </c>
      <c r="O1876">
        <v>26</v>
      </c>
      <c r="P1876">
        <v>6</v>
      </c>
      <c r="Q1876">
        <v>39</v>
      </c>
      <c r="R1876">
        <v>0</v>
      </c>
      <c r="S1876">
        <v>4</v>
      </c>
      <c r="T1876">
        <v>50</v>
      </c>
      <c r="U1876">
        <v>10</v>
      </c>
      <c r="V1876">
        <v>7.8</v>
      </c>
      <c r="W1876">
        <v>1.2820499999999999</v>
      </c>
      <c r="X1876">
        <v>1.2</v>
      </c>
      <c r="Y1876">
        <v>0.235849</v>
      </c>
      <c r="Z1876">
        <v>0.18396199999999999</v>
      </c>
      <c r="AA1876">
        <v>5.1886782050132703E-2</v>
      </c>
      <c r="AB1876">
        <v>0.21893499999999999</v>
      </c>
      <c r="AC1876">
        <v>1.68889</v>
      </c>
      <c r="AD1876">
        <v>0.27433600000000002</v>
      </c>
      <c r="AE1876">
        <v>0.710059</v>
      </c>
      <c r="AH1876">
        <v>5.6328199999999997</v>
      </c>
      <c r="AI1876">
        <v>-0.44663700000000001</v>
      </c>
      <c r="AJ1876">
        <v>-0.39636399999999999</v>
      </c>
      <c r="AK1876">
        <v>999</v>
      </c>
      <c r="AO1876" t="s">
        <v>4179</v>
      </c>
    </row>
    <row r="1877" spans="1:41" x14ac:dyDescent="0.45">
      <c r="A1877" t="s">
        <v>9315</v>
      </c>
      <c r="C1877">
        <v>1</v>
      </c>
      <c r="D1877">
        <v>2</v>
      </c>
      <c r="F1877">
        <v>5.7</v>
      </c>
      <c r="G1877">
        <v>29</v>
      </c>
      <c r="H1877">
        <v>0</v>
      </c>
      <c r="K1877">
        <v>30</v>
      </c>
      <c r="L1877">
        <v>142</v>
      </c>
      <c r="M1877">
        <v>31</v>
      </c>
      <c r="N1877">
        <v>20</v>
      </c>
      <c r="O1877">
        <v>19</v>
      </c>
      <c r="P1877">
        <v>5</v>
      </c>
      <c r="Q1877">
        <v>22</v>
      </c>
      <c r="R1877">
        <v>0</v>
      </c>
      <c r="S1877">
        <v>2</v>
      </c>
      <c r="T1877">
        <v>28</v>
      </c>
      <c r="U1877">
        <v>8.4</v>
      </c>
      <c r="V1877">
        <v>6.6</v>
      </c>
      <c r="W1877">
        <v>1.2727299999999999</v>
      </c>
      <c r="X1877">
        <v>1.5</v>
      </c>
      <c r="Y1877">
        <v>0.197183</v>
      </c>
      <c r="Z1877">
        <v>0.15493000000000001</v>
      </c>
      <c r="AA1877">
        <v>4.22535240650177E-2</v>
      </c>
      <c r="AB1877">
        <v>0.262712</v>
      </c>
      <c r="AC1877">
        <v>1.76667</v>
      </c>
      <c r="AD1877">
        <v>0.30588199999999999</v>
      </c>
      <c r="AE1877">
        <v>0.717391</v>
      </c>
      <c r="AH1877">
        <v>5.9550400000000003</v>
      </c>
      <c r="AI1877">
        <v>-0.45034200000000002</v>
      </c>
      <c r="AJ1877">
        <v>-0.30880800000000003</v>
      </c>
      <c r="AK1877">
        <v>999</v>
      </c>
      <c r="AO1877">
        <v>16459</v>
      </c>
    </row>
    <row r="1878" spans="1:41" x14ac:dyDescent="0.45">
      <c r="A1878" t="s">
        <v>9316</v>
      </c>
      <c r="C1878">
        <v>2</v>
      </c>
      <c r="D1878">
        <v>3</v>
      </c>
      <c r="F1878">
        <v>5.5462199999999999</v>
      </c>
      <c r="G1878">
        <v>28</v>
      </c>
      <c r="H1878">
        <v>0</v>
      </c>
      <c r="K1878">
        <v>35.700000000000003</v>
      </c>
      <c r="L1878">
        <v>170</v>
      </c>
      <c r="M1878">
        <v>36</v>
      </c>
      <c r="N1878">
        <v>24</v>
      </c>
      <c r="O1878">
        <v>22</v>
      </c>
      <c r="P1878">
        <v>6</v>
      </c>
      <c r="Q1878">
        <v>26</v>
      </c>
      <c r="R1878">
        <v>0</v>
      </c>
      <c r="S1878">
        <v>2</v>
      </c>
      <c r="T1878">
        <v>34</v>
      </c>
      <c r="U1878">
        <v>8.5714299999999994</v>
      </c>
      <c r="V1878">
        <v>6.5546199999999999</v>
      </c>
      <c r="W1878">
        <v>1.30769</v>
      </c>
      <c r="X1878">
        <v>1.5125999999999999</v>
      </c>
      <c r="Y1878">
        <v>0.2</v>
      </c>
      <c r="Z1878">
        <v>0.15294099999999999</v>
      </c>
      <c r="AA1878">
        <v>4.7058820724487298E-2</v>
      </c>
      <c r="AB1878">
        <v>0.253521</v>
      </c>
      <c r="AC1878">
        <v>1.7366900000000001</v>
      </c>
      <c r="AD1878">
        <v>0.29411799999999999</v>
      </c>
      <c r="AE1878">
        <v>0.708955</v>
      </c>
      <c r="AH1878">
        <v>5.88809</v>
      </c>
      <c r="AI1878">
        <v>-0.45418500000000001</v>
      </c>
      <c r="AJ1878">
        <v>-0.407385</v>
      </c>
      <c r="AK1878">
        <v>999</v>
      </c>
      <c r="AO1878" t="s">
        <v>9317</v>
      </c>
    </row>
    <row r="1879" spans="1:41" x14ac:dyDescent="0.45">
      <c r="A1879" t="s">
        <v>9318</v>
      </c>
      <c r="B1879" t="s">
        <v>39</v>
      </c>
      <c r="C1879">
        <v>3</v>
      </c>
      <c r="D1879">
        <v>6</v>
      </c>
      <c r="F1879">
        <v>5.3254400000000004</v>
      </c>
      <c r="G1879">
        <v>41</v>
      </c>
      <c r="H1879">
        <v>0</v>
      </c>
      <c r="K1879">
        <v>50.7</v>
      </c>
      <c r="L1879">
        <v>233</v>
      </c>
      <c r="M1879">
        <v>51</v>
      </c>
      <c r="N1879">
        <v>32</v>
      </c>
      <c r="O1879">
        <v>30</v>
      </c>
      <c r="P1879">
        <v>7</v>
      </c>
      <c r="Q1879">
        <v>27</v>
      </c>
      <c r="R1879">
        <v>0</v>
      </c>
      <c r="S1879">
        <v>7</v>
      </c>
      <c r="T1879">
        <v>44</v>
      </c>
      <c r="U1879">
        <v>7.8106499999999999</v>
      </c>
      <c r="V1879">
        <v>4.7929000000000004</v>
      </c>
      <c r="W1879">
        <v>1.6296299999999999</v>
      </c>
      <c r="X1879">
        <v>1.2425999999999999</v>
      </c>
      <c r="Y1879">
        <v>0.18884100000000001</v>
      </c>
      <c r="Z1879">
        <v>0.11588</v>
      </c>
      <c r="AA1879">
        <v>7.2961382567882496E-2</v>
      </c>
      <c r="AB1879">
        <v>0.25628099999999998</v>
      </c>
      <c r="AC1879">
        <v>1.5384599999999999</v>
      </c>
      <c r="AD1879">
        <v>0.29729699999999998</v>
      </c>
      <c r="AE1879">
        <v>0.67448699999999995</v>
      </c>
      <c r="AH1879">
        <v>5.3260500000000004</v>
      </c>
      <c r="AI1879">
        <v>-0.45647900000000002</v>
      </c>
      <c r="AJ1879">
        <v>-0.44301600000000002</v>
      </c>
      <c r="AK1879">
        <v>999</v>
      </c>
      <c r="AO1879">
        <v>25416</v>
      </c>
    </row>
    <row r="1880" spans="1:41" x14ac:dyDescent="0.45">
      <c r="A1880" t="s">
        <v>9319</v>
      </c>
      <c r="B1880" t="s">
        <v>130</v>
      </c>
      <c r="C1880">
        <v>1</v>
      </c>
      <c r="D1880">
        <v>2</v>
      </c>
      <c r="F1880">
        <v>5.5945900000000002</v>
      </c>
      <c r="G1880">
        <v>38</v>
      </c>
      <c r="H1880">
        <v>0</v>
      </c>
      <c r="K1880">
        <v>37</v>
      </c>
      <c r="L1880">
        <v>171</v>
      </c>
      <c r="M1880">
        <v>41</v>
      </c>
      <c r="N1880">
        <v>25</v>
      </c>
      <c r="O1880">
        <v>23</v>
      </c>
      <c r="P1880">
        <v>6</v>
      </c>
      <c r="Q1880">
        <v>21</v>
      </c>
      <c r="R1880">
        <v>1</v>
      </c>
      <c r="S1880">
        <v>1</v>
      </c>
      <c r="T1880">
        <v>24</v>
      </c>
      <c r="U1880">
        <v>5.8378399999999999</v>
      </c>
      <c r="V1880">
        <v>5.1081099999999999</v>
      </c>
      <c r="W1880">
        <v>1.14286</v>
      </c>
      <c r="X1880">
        <v>1.45946</v>
      </c>
      <c r="Y1880">
        <v>0.140351</v>
      </c>
      <c r="Z1880">
        <v>0.122807</v>
      </c>
      <c r="AA1880">
        <v>1.7543859779834699E-2</v>
      </c>
      <c r="AB1880">
        <v>0.27516800000000002</v>
      </c>
      <c r="AC1880">
        <v>1.6756800000000001</v>
      </c>
      <c r="AD1880">
        <v>0.29411799999999999</v>
      </c>
      <c r="AE1880">
        <v>0.69029799999999997</v>
      </c>
      <c r="AH1880">
        <v>5.84964</v>
      </c>
      <c r="AI1880">
        <v>-0.45774900000000002</v>
      </c>
      <c r="AJ1880">
        <v>-0.436002</v>
      </c>
      <c r="AK1880">
        <v>999</v>
      </c>
      <c r="AO1880">
        <v>16418</v>
      </c>
    </row>
    <row r="1881" spans="1:41" x14ac:dyDescent="0.45">
      <c r="A1881" t="s">
        <v>923</v>
      </c>
      <c r="C1881">
        <v>1</v>
      </c>
      <c r="D1881">
        <v>1</v>
      </c>
      <c r="F1881">
        <v>6.5172400000000001</v>
      </c>
      <c r="G1881">
        <v>21</v>
      </c>
      <c r="H1881">
        <v>1</v>
      </c>
      <c r="K1881">
        <v>29</v>
      </c>
      <c r="L1881">
        <v>140</v>
      </c>
      <c r="M1881">
        <v>31</v>
      </c>
      <c r="N1881">
        <v>22</v>
      </c>
      <c r="O1881">
        <v>21</v>
      </c>
      <c r="P1881">
        <v>5</v>
      </c>
      <c r="Q1881">
        <v>21</v>
      </c>
      <c r="R1881">
        <v>0</v>
      </c>
      <c r="S1881">
        <v>4</v>
      </c>
      <c r="T1881">
        <v>23</v>
      </c>
      <c r="U1881">
        <v>7.1379299999999999</v>
      </c>
      <c r="V1881">
        <v>6.5172400000000001</v>
      </c>
      <c r="W1881">
        <v>1.09524</v>
      </c>
      <c r="X1881">
        <v>1.55172</v>
      </c>
      <c r="Y1881">
        <v>0.16428599999999999</v>
      </c>
      <c r="Z1881">
        <v>0.15</v>
      </c>
      <c r="AA1881">
        <v>1.42857134342193E-2</v>
      </c>
      <c r="AB1881">
        <v>0.269565</v>
      </c>
      <c r="AC1881">
        <v>1.7930999999999999</v>
      </c>
      <c r="AD1881">
        <v>0.29885099999999998</v>
      </c>
      <c r="AE1881">
        <v>0.66666700000000001</v>
      </c>
      <c r="AH1881">
        <v>6.4964199999999996</v>
      </c>
      <c r="AI1881">
        <v>-0.46230100000000002</v>
      </c>
      <c r="AJ1881">
        <v>-0.50912299999999999</v>
      </c>
      <c r="AK1881">
        <v>999</v>
      </c>
      <c r="AO1881" t="s">
        <v>9320</v>
      </c>
    </row>
    <row r="1882" spans="1:41" x14ac:dyDescent="0.45">
      <c r="A1882" t="s">
        <v>7640</v>
      </c>
      <c r="B1882" t="s">
        <v>10</v>
      </c>
      <c r="C1882">
        <v>1</v>
      </c>
      <c r="D1882">
        <v>2</v>
      </c>
      <c r="F1882">
        <v>5.2682900000000004</v>
      </c>
      <c r="G1882">
        <v>49</v>
      </c>
      <c r="H1882">
        <v>0</v>
      </c>
      <c r="K1882">
        <v>41</v>
      </c>
      <c r="L1882">
        <v>190</v>
      </c>
      <c r="M1882">
        <v>37</v>
      </c>
      <c r="N1882">
        <v>26</v>
      </c>
      <c r="O1882">
        <v>24</v>
      </c>
      <c r="P1882">
        <v>7</v>
      </c>
      <c r="Q1882">
        <v>31</v>
      </c>
      <c r="R1882">
        <v>1</v>
      </c>
      <c r="S1882">
        <v>3</v>
      </c>
      <c r="T1882">
        <v>48</v>
      </c>
      <c r="U1882">
        <v>10.5366</v>
      </c>
      <c r="V1882">
        <v>6.8048799999999998</v>
      </c>
      <c r="W1882">
        <v>1.5483899999999999</v>
      </c>
      <c r="X1882">
        <v>1.5365899999999999</v>
      </c>
      <c r="Y1882">
        <v>0.25263200000000002</v>
      </c>
      <c r="Z1882">
        <v>0.163158</v>
      </c>
      <c r="AA1882">
        <v>8.9473679661750793E-2</v>
      </c>
      <c r="AB1882">
        <v>0.237179</v>
      </c>
      <c r="AC1882">
        <v>1.6585399999999999</v>
      </c>
      <c r="AD1882">
        <v>0.29703000000000002</v>
      </c>
      <c r="AE1882">
        <v>0.72164899999999998</v>
      </c>
      <c r="AH1882">
        <v>5.6208900000000002</v>
      </c>
      <c r="AI1882">
        <v>-0.46446100000000001</v>
      </c>
      <c r="AJ1882">
        <v>-0.45432299999999998</v>
      </c>
      <c r="AK1882">
        <v>999</v>
      </c>
      <c r="AO1882">
        <v>5003</v>
      </c>
    </row>
    <row r="1883" spans="1:41" x14ac:dyDescent="0.45">
      <c r="A1883" t="s">
        <v>9321</v>
      </c>
      <c r="C1883">
        <v>1</v>
      </c>
      <c r="D1883">
        <v>2</v>
      </c>
      <c r="F1883">
        <v>5.25</v>
      </c>
      <c r="G1883">
        <v>28</v>
      </c>
      <c r="H1883">
        <v>0</v>
      </c>
      <c r="K1883">
        <v>36</v>
      </c>
      <c r="L1883">
        <v>169</v>
      </c>
      <c r="M1883">
        <v>35</v>
      </c>
      <c r="N1883">
        <v>22</v>
      </c>
      <c r="O1883">
        <v>21</v>
      </c>
      <c r="P1883">
        <v>5</v>
      </c>
      <c r="Q1883">
        <v>23</v>
      </c>
      <c r="R1883">
        <v>0</v>
      </c>
      <c r="S1883">
        <v>6</v>
      </c>
      <c r="T1883">
        <v>33</v>
      </c>
      <c r="U1883">
        <v>8.25</v>
      </c>
      <c r="V1883">
        <v>5.75</v>
      </c>
      <c r="W1883">
        <v>1.4347799999999999</v>
      </c>
      <c r="X1883">
        <v>1.25</v>
      </c>
      <c r="Y1883">
        <v>0.195266</v>
      </c>
      <c r="Z1883">
        <v>0.13609499999999999</v>
      </c>
      <c r="AA1883">
        <v>5.9171602129936197E-2</v>
      </c>
      <c r="AB1883">
        <v>0.25</v>
      </c>
      <c r="AC1883">
        <v>1.61111</v>
      </c>
      <c r="AD1883">
        <v>0.29411799999999999</v>
      </c>
      <c r="AE1883">
        <v>0.70588200000000001</v>
      </c>
      <c r="AH1883">
        <v>5.6439300000000001</v>
      </c>
      <c r="AI1883">
        <v>-0.464976</v>
      </c>
      <c r="AJ1883">
        <v>-0.295572</v>
      </c>
      <c r="AK1883">
        <v>999</v>
      </c>
      <c r="AO1883" t="s">
        <v>9322</v>
      </c>
    </row>
    <row r="1884" spans="1:41" x14ac:dyDescent="0.45">
      <c r="A1884" t="s">
        <v>4514</v>
      </c>
      <c r="B1884" t="s">
        <v>73</v>
      </c>
      <c r="C1884">
        <v>2</v>
      </c>
      <c r="D1884">
        <v>3</v>
      </c>
      <c r="F1884">
        <v>5.9542000000000002</v>
      </c>
      <c r="G1884">
        <v>37</v>
      </c>
      <c r="H1884">
        <v>0</v>
      </c>
      <c r="K1884">
        <v>39.299999999999997</v>
      </c>
      <c r="L1884">
        <v>189</v>
      </c>
      <c r="M1884">
        <v>35</v>
      </c>
      <c r="N1884">
        <v>28</v>
      </c>
      <c r="O1884">
        <v>26</v>
      </c>
      <c r="P1884">
        <v>6</v>
      </c>
      <c r="Q1884">
        <v>35</v>
      </c>
      <c r="R1884">
        <v>0</v>
      </c>
      <c r="S1884">
        <v>3</v>
      </c>
      <c r="T1884">
        <v>44</v>
      </c>
      <c r="U1884">
        <v>10.0763</v>
      </c>
      <c r="V1884">
        <v>8.0152699999999992</v>
      </c>
      <c r="W1884">
        <v>1.2571399999999999</v>
      </c>
      <c r="X1884">
        <v>1.37405</v>
      </c>
      <c r="Y1884">
        <v>0.23280400000000001</v>
      </c>
      <c r="Z1884">
        <v>0.18518499999999999</v>
      </c>
      <c r="AA1884">
        <v>4.7619059681892298E-2</v>
      </c>
      <c r="AB1884">
        <v>0.23178799999999999</v>
      </c>
      <c r="AC1884">
        <v>1.7811699999999999</v>
      </c>
      <c r="AD1884">
        <v>0.28712900000000002</v>
      </c>
      <c r="AE1884">
        <v>0.68181800000000004</v>
      </c>
      <c r="AH1884">
        <v>5.9013499999999999</v>
      </c>
      <c r="AI1884">
        <v>-0.46535199999999999</v>
      </c>
      <c r="AJ1884">
        <v>-0.60000100000000001</v>
      </c>
      <c r="AK1884">
        <v>999</v>
      </c>
      <c r="AO1884" t="s">
        <v>4517</v>
      </c>
    </row>
    <row r="1885" spans="1:41" x14ac:dyDescent="0.45">
      <c r="A1885" t="s">
        <v>9323</v>
      </c>
      <c r="C1885">
        <v>2</v>
      </c>
      <c r="D1885">
        <v>4</v>
      </c>
      <c r="F1885">
        <v>6.3760199999999996</v>
      </c>
      <c r="G1885">
        <v>29</v>
      </c>
      <c r="H1885">
        <v>1</v>
      </c>
      <c r="K1885">
        <v>36.700000000000003</v>
      </c>
      <c r="L1885">
        <v>176</v>
      </c>
      <c r="M1885">
        <v>39</v>
      </c>
      <c r="N1885">
        <v>28</v>
      </c>
      <c r="O1885">
        <v>26</v>
      </c>
      <c r="P1885">
        <v>6</v>
      </c>
      <c r="Q1885">
        <v>24</v>
      </c>
      <c r="R1885">
        <v>1</v>
      </c>
      <c r="S1885">
        <v>6</v>
      </c>
      <c r="T1885">
        <v>31</v>
      </c>
      <c r="U1885">
        <v>7.6021799999999997</v>
      </c>
      <c r="V1885">
        <v>5.8855599999999999</v>
      </c>
      <c r="W1885">
        <v>1.2916700000000001</v>
      </c>
      <c r="X1885">
        <v>1.47139</v>
      </c>
      <c r="Y1885">
        <v>0.17613599999999999</v>
      </c>
      <c r="Z1885">
        <v>0.13636400000000001</v>
      </c>
      <c r="AA1885">
        <v>3.9772719144821098E-2</v>
      </c>
      <c r="AB1885">
        <v>0.267123</v>
      </c>
      <c r="AC1885">
        <v>1.71662</v>
      </c>
      <c r="AD1885">
        <v>0.30275200000000002</v>
      </c>
      <c r="AE1885">
        <v>0.64102599999999998</v>
      </c>
      <c r="AH1885">
        <v>6.1433200000000001</v>
      </c>
      <c r="AI1885">
        <v>-0.47015299999999999</v>
      </c>
      <c r="AJ1885">
        <v>-0.67865600000000004</v>
      </c>
      <c r="AK1885">
        <v>999</v>
      </c>
      <c r="AO1885" t="s">
        <v>9324</v>
      </c>
    </row>
    <row r="1886" spans="1:41" x14ac:dyDescent="0.45">
      <c r="A1886" t="s">
        <v>7638</v>
      </c>
      <c r="B1886" t="s">
        <v>59</v>
      </c>
      <c r="C1886">
        <v>1</v>
      </c>
      <c r="D1886">
        <v>3</v>
      </c>
      <c r="F1886">
        <v>5.5142199999999999</v>
      </c>
      <c r="G1886">
        <v>40</v>
      </c>
      <c r="H1886">
        <v>0</v>
      </c>
      <c r="K1886">
        <v>45.7</v>
      </c>
      <c r="L1886">
        <v>211</v>
      </c>
      <c r="M1886">
        <v>51</v>
      </c>
      <c r="N1886">
        <v>30</v>
      </c>
      <c r="O1886">
        <v>28</v>
      </c>
      <c r="P1886">
        <v>7</v>
      </c>
      <c r="Q1886">
        <v>24</v>
      </c>
      <c r="R1886">
        <v>1</v>
      </c>
      <c r="S1886">
        <v>2</v>
      </c>
      <c r="T1886">
        <v>35</v>
      </c>
      <c r="U1886">
        <v>6.8927800000000001</v>
      </c>
      <c r="V1886">
        <v>4.7264799999999996</v>
      </c>
      <c r="W1886">
        <v>1.4583299999999999</v>
      </c>
      <c r="X1886">
        <v>1.37856</v>
      </c>
      <c r="Y1886">
        <v>0.165877</v>
      </c>
      <c r="Z1886">
        <v>0.113744</v>
      </c>
      <c r="AA1886">
        <v>5.2132703363895402E-2</v>
      </c>
      <c r="AB1886">
        <v>0.27567599999999998</v>
      </c>
      <c r="AC1886">
        <v>1.64114</v>
      </c>
      <c r="AD1886">
        <v>0.30769200000000002</v>
      </c>
      <c r="AE1886">
        <v>0.69018400000000002</v>
      </c>
      <c r="AH1886">
        <v>5.4213399999999998</v>
      </c>
      <c r="AI1886">
        <v>-0.47429700000000002</v>
      </c>
      <c r="AJ1886">
        <v>-0.559388</v>
      </c>
      <c r="AK1886">
        <v>999</v>
      </c>
      <c r="AO1886">
        <v>13528</v>
      </c>
    </row>
    <row r="1887" spans="1:41" x14ac:dyDescent="0.45">
      <c r="A1887" t="s">
        <v>9325</v>
      </c>
      <c r="B1887" t="s">
        <v>170</v>
      </c>
      <c r="C1887">
        <v>4</v>
      </c>
      <c r="D1887">
        <v>6</v>
      </c>
      <c r="F1887">
        <v>5.1428599999999998</v>
      </c>
      <c r="G1887">
        <v>33</v>
      </c>
      <c r="H1887">
        <v>0</v>
      </c>
      <c r="K1887">
        <v>49</v>
      </c>
      <c r="L1887">
        <v>227</v>
      </c>
      <c r="M1887">
        <v>47</v>
      </c>
      <c r="N1887">
        <v>30</v>
      </c>
      <c r="O1887">
        <v>28</v>
      </c>
      <c r="P1887">
        <v>6</v>
      </c>
      <c r="Q1887">
        <v>29</v>
      </c>
      <c r="R1887">
        <v>1</v>
      </c>
      <c r="S1887">
        <v>8</v>
      </c>
      <c r="T1887">
        <v>43</v>
      </c>
      <c r="U1887">
        <v>7.8979600000000003</v>
      </c>
      <c r="V1887">
        <v>5.32653</v>
      </c>
      <c r="W1887">
        <v>1.4827600000000001</v>
      </c>
      <c r="X1887">
        <v>1.1020399999999999</v>
      </c>
      <c r="Y1887">
        <v>0.18942700000000001</v>
      </c>
      <c r="Z1887">
        <v>0.12775300000000001</v>
      </c>
      <c r="AA1887">
        <v>6.1674013733863803E-2</v>
      </c>
      <c r="AB1887">
        <v>0.247368</v>
      </c>
      <c r="AC1887">
        <v>1.5510200000000001</v>
      </c>
      <c r="AD1887">
        <v>0.29077999999999998</v>
      </c>
      <c r="AE1887">
        <v>0.68047299999999999</v>
      </c>
      <c r="AH1887">
        <v>5.3570799999999998</v>
      </c>
      <c r="AI1887">
        <v>-0.47676600000000002</v>
      </c>
      <c r="AJ1887">
        <v>-0.40700799999999998</v>
      </c>
      <c r="AK1887">
        <v>999</v>
      </c>
      <c r="AO1887" t="s">
        <v>9326</v>
      </c>
    </row>
    <row r="1888" spans="1:41" x14ac:dyDescent="0.45">
      <c r="A1888" t="s">
        <v>9327</v>
      </c>
      <c r="C1888">
        <v>2</v>
      </c>
      <c r="D1888">
        <v>4</v>
      </c>
      <c r="F1888">
        <v>6.0465099999999996</v>
      </c>
      <c r="G1888">
        <v>22</v>
      </c>
      <c r="H1888">
        <v>4</v>
      </c>
      <c r="K1888">
        <v>38.700000000000003</v>
      </c>
      <c r="L1888">
        <v>191</v>
      </c>
      <c r="M1888">
        <v>38</v>
      </c>
      <c r="N1888">
        <v>28</v>
      </c>
      <c r="O1888">
        <v>26</v>
      </c>
      <c r="P1888">
        <v>5</v>
      </c>
      <c r="Q1888">
        <v>35</v>
      </c>
      <c r="R1888">
        <v>0</v>
      </c>
      <c r="S1888">
        <v>4</v>
      </c>
      <c r="T1888">
        <v>32</v>
      </c>
      <c r="U1888">
        <v>7.4418600000000001</v>
      </c>
      <c r="V1888">
        <v>8.1395300000000006</v>
      </c>
      <c r="W1888">
        <v>0.91428600000000004</v>
      </c>
      <c r="X1888">
        <v>1.16279</v>
      </c>
      <c r="Y1888">
        <v>0.16753899999999999</v>
      </c>
      <c r="Z1888">
        <v>0.18324599999999999</v>
      </c>
      <c r="AA1888">
        <v>-1.5706807374954199E-2</v>
      </c>
      <c r="AB1888">
        <v>0.25</v>
      </c>
      <c r="AC1888">
        <v>1.8863000000000001</v>
      </c>
      <c r="AD1888">
        <v>0.28695700000000002</v>
      </c>
      <c r="AE1888">
        <v>0.68181800000000004</v>
      </c>
      <c r="AH1888">
        <v>6.3041400000000003</v>
      </c>
      <c r="AI1888">
        <v>-0.477574</v>
      </c>
      <c r="AJ1888">
        <v>-0.52063400000000004</v>
      </c>
      <c r="AK1888">
        <v>999</v>
      </c>
      <c r="AO1888" t="s">
        <v>9328</v>
      </c>
    </row>
    <row r="1889" spans="1:41" x14ac:dyDescent="0.45">
      <c r="A1889" t="s">
        <v>9329</v>
      </c>
      <c r="C1889">
        <v>2</v>
      </c>
      <c r="D1889">
        <v>3</v>
      </c>
      <c r="F1889">
        <v>5.5384599999999997</v>
      </c>
      <c r="G1889">
        <v>37</v>
      </c>
      <c r="H1889">
        <v>0</v>
      </c>
      <c r="K1889">
        <v>39</v>
      </c>
      <c r="L1889">
        <v>182</v>
      </c>
      <c r="M1889">
        <v>39</v>
      </c>
      <c r="N1889">
        <v>26</v>
      </c>
      <c r="O1889">
        <v>24</v>
      </c>
      <c r="P1889">
        <v>6</v>
      </c>
      <c r="Q1889">
        <v>26</v>
      </c>
      <c r="R1889">
        <v>1</v>
      </c>
      <c r="S1889">
        <v>2</v>
      </c>
      <c r="T1889">
        <v>33</v>
      </c>
      <c r="U1889">
        <v>7.61538</v>
      </c>
      <c r="V1889">
        <v>6</v>
      </c>
      <c r="W1889">
        <v>1.2692300000000001</v>
      </c>
      <c r="X1889">
        <v>1.38462</v>
      </c>
      <c r="Y1889">
        <v>0.18131900000000001</v>
      </c>
      <c r="Z1889">
        <v>0.14285700000000001</v>
      </c>
      <c r="AA1889">
        <v>3.8461536169052103E-2</v>
      </c>
      <c r="AB1889">
        <v>0.253247</v>
      </c>
      <c r="AC1889">
        <v>1.6666700000000001</v>
      </c>
      <c r="AD1889">
        <v>0.28695700000000002</v>
      </c>
      <c r="AE1889">
        <v>0.68904600000000005</v>
      </c>
      <c r="AH1889">
        <v>5.7165800000000004</v>
      </c>
      <c r="AI1889">
        <v>-0.48082799999999998</v>
      </c>
      <c r="AJ1889">
        <v>-0.57837099999999997</v>
      </c>
      <c r="AK1889">
        <v>999</v>
      </c>
      <c r="AO1889">
        <v>12178</v>
      </c>
    </row>
    <row r="1890" spans="1:41" x14ac:dyDescent="0.45">
      <c r="A1890" t="s">
        <v>9330</v>
      </c>
      <c r="C1890">
        <v>1</v>
      </c>
      <c r="D1890">
        <v>1</v>
      </c>
      <c r="F1890">
        <v>6</v>
      </c>
      <c r="G1890">
        <v>26</v>
      </c>
      <c r="H1890">
        <v>1</v>
      </c>
      <c r="K1890">
        <v>42</v>
      </c>
      <c r="L1890">
        <v>199</v>
      </c>
      <c r="M1890">
        <v>46</v>
      </c>
      <c r="N1890">
        <v>30</v>
      </c>
      <c r="O1890">
        <v>28</v>
      </c>
      <c r="P1890">
        <v>7</v>
      </c>
      <c r="Q1890">
        <v>26</v>
      </c>
      <c r="R1890">
        <v>0</v>
      </c>
      <c r="S1890">
        <v>2</v>
      </c>
      <c r="T1890">
        <v>34</v>
      </c>
      <c r="U1890">
        <v>7.2857099999999999</v>
      </c>
      <c r="V1890">
        <v>5.5714300000000003</v>
      </c>
      <c r="W1890">
        <v>1.30769</v>
      </c>
      <c r="X1890">
        <v>1.5</v>
      </c>
      <c r="Y1890">
        <v>0.17085400000000001</v>
      </c>
      <c r="Z1890">
        <v>0.13065299999999999</v>
      </c>
      <c r="AA1890">
        <v>4.0201008319854702E-2</v>
      </c>
      <c r="AB1890">
        <v>0.26900600000000002</v>
      </c>
      <c r="AC1890">
        <v>1.7142900000000001</v>
      </c>
      <c r="AD1890">
        <v>0.3</v>
      </c>
      <c r="AE1890">
        <v>0.67524099999999998</v>
      </c>
      <c r="AH1890">
        <v>5.8026600000000004</v>
      </c>
      <c r="AI1890">
        <v>-0.48263600000000001</v>
      </c>
      <c r="AJ1890">
        <v>-0.726047</v>
      </c>
      <c r="AK1890">
        <v>999</v>
      </c>
      <c r="AO1890" t="s">
        <v>9331</v>
      </c>
    </row>
    <row r="1891" spans="1:41" x14ac:dyDescent="0.45">
      <c r="A1891" t="s">
        <v>9332</v>
      </c>
      <c r="C1891">
        <v>2</v>
      </c>
      <c r="D1891">
        <v>3</v>
      </c>
      <c r="F1891">
        <v>5.5384599999999997</v>
      </c>
      <c r="G1891">
        <v>31</v>
      </c>
      <c r="H1891">
        <v>0</v>
      </c>
      <c r="K1891">
        <v>39</v>
      </c>
      <c r="L1891">
        <v>182</v>
      </c>
      <c r="M1891">
        <v>41</v>
      </c>
      <c r="N1891">
        <v>26</v>
      </c>
      <c r="O1891">
        <v>24</v>
      </c>
      <c r="P1891">
        <v>6</v>
      </c>
      <c r="Q1891">
        <v>22</v>
      </c>
      <c r="R1891">
        <v>1</v>
      </c>
      <c r="S1891">
        <v>6</v>
      </c>
      <c r="T1891">
        <v>31</v>
      </c>
      <c r="U1891">
        <v>7.1538500000000003</v>
      </c>
      <c r="V1891">
        <v>5.0769200000000003</v>
      </c>
      <c r="W1891">
        <v>1.40909</v>
      </c>
      <c r="X1891">
        <v>1.38462</v>
      </c>
      <c r="Y1891">
        <v>0.17033000000000001</v>
      </c>
      <c r="Z1891">
        <v>0.120879</v>
      </c>
      <c r="AA1891">
        <v>4.94505539536476E-2</v>
      </c>
      <c r="AB1891">
        <v>0.26623400000000003</v>
      </c>
      <c r="AC1891">
        <v>1.61538</v>
      </c>
      <c r="AD1891">
        <v>0.29914499999999999</v>
      </c>
      <c r="AE1891">
        <v>0.67765600000000004</v>
      </c>
      <c r="AH1891">
        <v>5.81914</v>
      </c>
      <c r="AI1891">
        <v>-0.48923499999999998</v>
      </c>
      <c r="AJ1891">
        <v>-0.40078799999999998</v>
      </c>
      <c r="AK1891">
        <v>999</v>
      </c>
      <c r="AO1891">
        <v>10341</v>
      </c>
    </row>
    <row r="1892" spans="1:41" x14ac:dyDescent="0.45">
      <c r="A1892" t="s">
        <v>9333</v>
      </c>
      <c r="C1892">
        <v>1</v>
      </c>
      <c r="D1892">
        <v>2</v>
      </c>
      <c r="F1892">
        <v>5.8753700000000002</v>
      </c>
      <c r="G1892">
        <v>27</v>
      </c>
      <c r="H1892">
        <v>0</v>
      </c>
      <c r="K1892">
        <v>33.700000000000003</v>
      </c>
      <c r="L1892">
        <v>160</v>
      </c>
      <c r="M1892">
        <v>37</v>
      </c>
      <c r="N1892">
        <v>24</v>
      </c>
      <c r="O1892">
        <v>22</v>
      </c>
      <c r="P1892">
        <v>5</v>
      </c>
      <c r="Q1892">
        <v>20</v>
      </c>
      <c r="R1892">
        <v>0</v>
      </c>
      <c r="S1892">
        <v>5</v>
      </c>
      <c r="T1892">
        <v>25</v>
      </c>
      <c r="U1892">
        <v>6.6765600000000003</v>
      </c>
      <c r="V1892">
        <v>5.3412499999999996</v>
      </c>
      <c r="W1892">
        <v>1.25</v>
      </c>
      <c r="X1892">
        <v>1.33531</v>
      </c>
      <c r="Y1892">
        <v>0.15625</v>
      </c>
      <c r="Z1892">
        <v>0.125</v>
      </c>
      <c r="AA1892">
        <v>3.125E-2</v>
      </c>
      <c r="AB1892">
        <v>0.27407399999999998</v>
      </c>
      <c r="AC1892">
        <v>1.6913899999999999</v>
      </c>
      <c r="AD1892">
        <v>0.30476199999999998</v>
      </c>
      <c r="AE1892">
        <v>0.66</v>
      </c>
      <c r="AH1892">
        <v>5.9256599999999997</v>
      </c>
      <c r="AI1892">
        <v>-0.48949999999999999</v>
      </c>
      <c r="AJ1892">
        <v>-0.43302499999999999</v>
      </c>
      <c r="AK1892">
        <v>999</v>
      </c>
      <c r="AO1892" t="s">
        <v>9334</v>
      </c>
    </row>
    <row r="1893" spans="1:41" x14ac:dyDescent="0.45">
      <c r="A1893" t="s">
        <v>9335</v>
      </c>
      <c r="C1893">
        <v>3</v>
      </c>
      <c r="D1893">
        <v>4</v>
      </c>
      <c r="F1893">
        <v>5.2300199999999997</v>
      </c>
      <c r="G1893">
        <v>47</v>
      </c>
      <c r="H1893">
        <v>0</v>
      </c>
      <c r="K1893">
        <v>41.3</v>
      </c>
      <c r="L1893">
        <v>190</v>
      </c>
      <c r="M1893">
        <v>49</v>
      </c>
      <c r="N1893">
        <v>26</v>
      </c>
      <c r="O1893">
        <v>24</v>
      </c>
      <c r="P1893">
        <v>7</v>
      </c>
      <c r="Q1893">
        <v>19</v>
      </c>
      <c r="R1893">
        <v>3</v>
      </c>
      <c r="S1893">
        <v>1</v>
      </c>
      <c r="T1893">
        <v>28</v>
      </c>
      <c r="U1893">
        <v>6.1017000000000001</v>
      </c>
      <c r="V1893">
        <v>4.1404399999999999</v>
      </c>
      <c r="W1893">
        <v>1.4736800000000001</v>
      </c>
      <c r="X1893">
        <v>1.52542</v>
      </c>
      <c r="Y1893">
        <v>0.147368</v>
      </c>
      <c r="Z1893">
        <v>0.1</v>
      </c>
      <c r="AA1893">
        <v>4.7368414700031197E-2</v>
      </c>
      <c r="AB1893">
        <v>0.28823500000000002</v>
      </c>
      <c r="AC1893">
        <v>1.64649</v>
      </c>
      <c r="AD1893">
        <v>0.31111100000000003</v>
      </c>
      <c r="AE1893">
        <v>0.72164899999999998</v>
      </c>
      <c r="AH1893">
        <v>5.5552799999999998</v>
      </c>
      <c r="AI1893">
        <v>-0.49099799999999999</v>
      </c>
      <c r="AJ1893">
        <v>-0.30847999999999998</v>
      </c>
      <c r="AK1893">
        <v>999</v>
      </c>
      <c r="AO1893">
        <v>4264</v>
      </c>
    </row>
    <row r="1894" spans="1:41" x14ac:dyDescent="0.45">
      <c r="A1894" t="s">
        <v>9336</v>
      </c>
      <c r="B1894" t="s">
        <v>73</v>
      </c>
      <c r="C1894">
        <v>1</v>
      </c>
      <c r="D1894">
        <v>2</v>
      </c>
      <c r="F1894">
        <v>6.17143</v>
      </c>
      <c r="G1894">
        <v>34</v>
      </c>
      <c r="H1894">
        <v>0</v>
      </c>
      <c r="K1894">
        <v>35</v>
      </c>
      <c r="L1894">
        <v>169</v>
      </c>
      <c r="M1894">
        <v>34</v>
      </c>
      <c r="N1894">
        <v>26</v>
      </c>
      <c r="O1894">
        <v>24</v>
      </c>
      <c r="P1894">
        <v>5</v>
      </c>
      <c r="Q1894">
        <v>28</v>
      </c>
      <c r="R1894">
        <v>1</v>
      </c>
      <c r="S1894">
        <v>5</v>
      </c>
      <c r="T1894">
        <v>32</v>
      </c>
      <c r="U1894">
        <v>8.2285699999999995</v>
      </c>
      <c r="V1894">
        <v>7.2</v>
      </c>
      <c r="W1894">
        <v>1.14286</v>
      </c>
      <c r="X1894">
        <v>1.2857099999999999</v>
      </c>
      <c r="Y1894">
        <v>0.18934899999999999</v>
      </c>
      <c r="Z1894">
        <v>0.16567999999999999</v>
      </c>
      <c r="AA1894">
        <v>2.3668646812438899E-2</v>
      </c>
      <c r="AB1894">
        <v>0.25</v>
      </c>
      <c r="AC1894">
        <v>1.7714300000000001</v>
      </c>
      <c r="AD1894">
        <v>0.29292899999999999</v>
      </c>
      <c r="AE1894">
        <v>0.65454500000000004</v>
      </c>
      <c r="AH1894">
        <v>6.1121800000000004</v>
      </c>
      <c r="AI1894">
        <v>-0.49192000000000002</v>
      </c>
      <c r="AJ1894">
        <v>-0.63642200000000004</v>
      </c>
      <c r="AK1894">
        <v>999</v>
      </c>
      <c r="AO1894" t="s">
        <v>9337</v>
      </c>
    </row>
    <row r="1895" spans="1:41" x14ac:dyDescent="0.45">
      <c r="A1895" t="s">
        <v>9338</v>
      </c>
      <c r="C1895">
        <v>1</v>
      </c>
      <c r="D1895">
        <v>1</v>
      </c>
      <c r="F1895">
        <v>6.5769200000000003</v>
      </c>
      <c r="G1895">
        <v>25</v>
      </c>
      <c r="H1895">
        <v>2</v>
      </c>
      <c r="K1895">
        <v>26</v>
      </c>
      <c r="L1895">
        <v>130</v>
      </c>
      <c r="M1895">
        <v>25</v>
      </c>
      <c r="N1895">
        <v>20</v>
      </c>
      <c r="O1895">
        <v>19</v>
      </c>
      <c r="P1895">
        <v>5</v>
      </c>
      <c r="Q1895">
        <v>25</v>
      </c>
      <c r="R1895">
        <v>0</v>
      </c>
      <c r="S1895">
        <v>4</v>
      </c>
      <c r="T1895">
        <v>30</v>
      </c>
      <c r="U1895">
        <v>10.384600000000001</v>
      </c>
      <c r="V1895">
        <v>8.6538500000000003</v>
      </c>
      <c r="W1895">
        <v>1.2</v>
      </c>
      <c r="X1895">
        <v>1.7307699999999999</v>
      </c>
      <c r="Y1895">
        <v>0.230769</v>
      </c>
      <c r="Z1895">
        <v>0.19230800000000001</v>
      </c>
      <c r="AA1895">
        <v>3.8461536169052103E-2</v>
      </c>
      <c r="AB1895">
        <v>0.247525</v>
      </c>
      <c r="AC1895">
        <v>1.9230799999999999</v>
      </c>
      <c r="AD1895">
        <v>0.30303000000000002</v>
      </c>
      <c r="AE1895">
        <v>0.69767400000000002</v>
      </c>
      <c r="AH1895">
        <v>6.7934999999999999</v>
      </c>
      <c r="AI1895">
        <v>-0.49270900000000001</v>
      </c>
      <c r="AJ1895">
        <v>-0.51682399999999995</v>
      </c>
      <c r="AK1895">
        <v>999</v>
      </c>
      <c r="AO1895">
        <v>10547</v>
      </c>
    </row>
    <row r="1896" spans="1:41" x14ac:dyDescent="0.45">
      <c r="A1896" t="s">
        <v>9339</v>
      </c>
      <c r="C1896">
        <v>3</v>
      </c>
      <c r="D1896">
        <v>5</v>
      </c>
      <c r="F1896">
        <v>5.76159</v>
      </c>
      <c r="G1896">
        <v>35</v>
      </c>
      <c r="H1896">
        <v>0</v>
      </c>
      <c r="K1896">
        <v>45.3</v>
      </c>
      <c r="L1896">
        <v>215</v>
      </c>
      <c r="M1896">
        <v>50</v>
      </c>
      <c r="N1896">
        <v>31</v>
      </c>
      <c r="O1896">
        <v>29</v>
      </c>
      <c r="P1896">
        <v>7</v>
      </c>
      <c r="Q1896">
        <v>28</v>
      </c>
      <c r="R1896">
        <v>1</v>
      </c>
      <c r="S1896">
        <v>3</v>
      </c>
      <c r="T1896">
        <v>39</v>
      </c>
      <c r="U1896">
        <v>7.7483399999999998</v>
      </c>
      <c r="V1896">
        <v>5.5629099999999996</v>
      </c>
      <c r="W1896">
        <v>1.39286</v>
      </c>
      <c r="X1896">
        <v>1.39073</v>
      </c>
      <c r="Y1896">
        <v>0.181395</v>
      </c>
      <c r="Z1896">
        <v>0.13023299999999999</v>
      </c>
      <c r="AA1896">
        <v>5.11627942323684E-2</v>
      </c>
      <c r="AB1896">
        <v>0.27173900000000001</v>
      </c>
      <c r="AC1896">
        <v>1.7218500000000001</v>
      </c>
      <c r="AD1896">
        <v>0.31159399999999998</v>
      </c>
      <c r="AE1896">
        <v>0.68915000000000004</v>
      </c>
      <c r="AH1896">
        <v>5.5949999999999998</v>
      </c>
      <c r="AI1896">
        <v>-0.49646800000000002</v>
      </c>
      <c r="AJ1896">
        <v>-0.465476</v>
      </c>
      <c r="AK1896">
        <v>999</v>
      </c>
      <c r="AO1896" t="s">
        <v>9340</v>
      </c>
    </row>
    <row r="1897" spans="1:41" x14ac:dyDescent="0.45">
      <c r="A1897" t="s">
        <v>9341</v>
      </c>
      <c r="B1897" t="s">
        <v>18</v>
      </c>
      <c r="C1897">
        <v>3</v>
      </c>
      <c r="D1897">
        <v>4</v>
      </c>
      <c r="F1897">
        <v>5.24838</v>
      </c>
      <c r="G1897">
        <v>33</v>
      </c>
      <c r="H1897">
        <v>0</v>
      </c>
      <c r="K1897">
        <v>46.3</v>
      </c>
      <c r="L1897">
        <v>219</v>
      </c>
      <c r="M1897">
        <v>49</v>
      </c>
      <c r="N1897">
        <v>29</v>
      </c>
      <c r="O1897">
        <v>27</v>
      </c>
      <c r="P1897">
        <v>5</v>
      </c>
      <c r="Q1897">
        <v>29</v>
      </c>
      <c r="R1897">
        <v>0</v>
      </c>
      <c r="S1897">
        <v>4</v>
      </c>
      <c r="T1897">
        <v>31</v>
      </c>
      <c r="U1897">
        <v>6.0259200000000002</v>
      </c>
      <c r="V1897">
        <v>5.6371500000000001</v>
      </c>
      <c r="W1897">
        <v>1.06897</v>
      </c>
      <c r="X1897">
        <v>0.97192199999999995</v>
      </c>
      <c r="Y1897">
        <v>0.14155300000000001</v>
      </c>
      <c r="Z1897">
        <v>0.13242000000000001</v>
      </c>
      <c r="AA1897">
        <v>9.1324150562286308E-3</v>
      </c>
      <c r="AB1897">
        <v>0.26344099999999998</v>
      </c>
      <c r="AC1897">
        <v>1.6846699999999999</v>
      </c>
      <c r="AD1897">
        <v>0.29333300000000001</v>
      </c>
      <c r="AE1897">
        <v>0.690141</v>
      </c>
      <c r="AH1897">
        <v>5.4580599999999997</v>
      </c>
      <c r="AI1897">
        <v>-0.49668600000000002</v>
      </c>
      <c r="AJ1897">
        <v>-0.329656</v>
      </c>
      <c r="AK1897">
        <v>999</v>
      </c>
      <c r="AO1897" t="s">
        <v>9342</v>
      </c>
    </row>
    <row r="1898" spans="1:41" x14ac:dyDescent="0.45">
      <c r="A1898" t="s">
        <v>9343</v>
      </c>
      <c r="C1898">
        <v>3</v>
      </c>
      <c r="D1898">
        <v>5</v>
      </c>
      <c r="F1898">
        <v>5.1428599999999998</v>
      </c>
      <c r="G1898">
        <v>41</v>
      </c>
      <c r="H1898">
        <v>0</v>
      </c>
      <c r="K1898">
        <v>49</v>
      </c>
      <c r="L1898">
        <v>229</v>
      </c>
      <c r="M1898">
        <v>44</v>
      </c>
      <c r="N1898">
        <v>30</v>
      </c>
      <c r="O1898">
        <v>28</v>
      </c>
      <c r="P1898">
        <v>5</v>
      </c>
      <c r="Q1898">
        <v>35</v>
      </c>
      <c r="R1898">
        <v>0</v>
      </c>
      <c r="S1898">
        <v>7</v>
      </c>
      <c r="T1898">
        <v>45</v>
      </c>
      <c r="U1898">
        <v>8.2653099999999995</v>
      </c>
      <c r="V1898">
        <v>6.4285699999999997</v>
      </c>
      <c r="W1898">
        <v>1.2857099999999999</v>
      </c>
      <c r="X1898">
        <v>0.91836700000000004</v>
      </c>
      <c r="Y1898">
        <v>0.19650699999999999</v>
      </c>
      <c r="Z1898">
        <v>0.152838</v>
      </c>
      <c r="AA1898">
        <v>4.3668121099471997E-2</v>
      </c>
      <c r="AB1898">
        <v>0.235294</v>
      </c>
      <c r="AC1898">
        <v>1.6122399999999999</v>
      </c>
      <c r="AD1898">
        <v>0.28467199999999998</v>
      </c>
      <c r="AE1898">
        <v>0.68055600000000005</v>
      </c>
      <c r="AH1898">
        <v>5.3162599999999998</v>
      </c>
      <c r="AI1898">
        <v>-0.497863</v>
      </c>
      <c r="AJ1898">
        <v>-0.48694900000000002</v>
      </c>
      <c r="AK1898">
        <v>999</v>
      </c>
      <c r="AO1898" t="s">
        <v>9344</v>
      </c>
    </row>
    <row r="1899" spans="1:41" x14ac:dyDescent="0.45">
      <c r="A1899" t="s">
        <v>9345</v>
      </c>
      <c r="C1899">
        <v>1</v>
      </c>
      <c r="D1899">
        <v>2</v>
      </c>
      <c r="F1899">
        <v>6.6359399999999997</v>
      </c>
      <c r="G1899">
        <v>19</v>
      </c>
      <c r="H1899">
        <v>0</v>
      </c>
      <c r="K1899">
        <v>21.7</v>
      </c>
      <c r="L1899">
        <v>108</v>
      </c>
      <c r="M1899">
        <v>22</v>
      </c>
      <c r="N1899">
        <v>17</v>
      </c>
      <c r="O1899">
        <v>16</v>
      </c>
      <c r="P1899">
        <v>3</v>
      </c>
      <c r="Q1899">
        <v>19</v>
      </c>
      <c r="R1899">
        <v>0</v>
      </c>
      <c r="S1899">
        <v>4</v>
      </c>
      <c r="T1899">
        <v>18</v>
      </c>
      <c r="U1899">
        <v>7.4654400000000001</v>
      </c>
      <c r="V1899">
        <v>7.8801800000000002</v>
      </c>
      <c r="W1899">
        <v>0.94736799999999999</v>
      </c>
      <c r="X1899">
        <v>1.24424</v>
      </c>
      <c r="Y1899">
        <v>0.16666700000000001</v>
      </c>
      <c r="Z1899">
        <v>0.175926</v>
      </c>
      <c r="AA1899">
        <v>-9.2592537403106603E-3</v>
      </c>
      <c r="AB1899">
        <v>0.258824</v>
      </c>
      <c r="AC1899">
        <v>1.8894</v>
      </c>
      <c r="AD1899">
        <v>0.296875</v>
      </c>
      <c r="AE1899">
        <v>0.65217400000000003</v>
      </c>
      <c r="AH1899">
        <v>6.57301</v>
      </c>
      <c r="AI1899">
        <v>-0.50118799999999997</v>
      </c>
      <c r="AJ1899">
        <v>-0.54954999999999998</v>
      </c>
      <c r="AK1899">
        <v>999</v>
      </c>
      <c r="AO1899" t="s">
        <v>9346</v>
      </c>
    </row>
    <row r="1900" spans="1:41" x14ac:dyDescent="0.45">
      <c r="A1900" t="s">
        <v>9347</v>
      </c>
      <c r="C1900">
        <v>2</v>
      </c>
      <c r="D1900">
        <v>2</v>
      </c>
      <c r="F1900">
        <v>5.2671799999999998</v>
      </c>
      <c r="G1900">
        <v>39</v>
      </c>
      <c r="H1900">
        <v>0</v>
      </c>
      <c r="K1900">
        <v>39.299999999999997</v>
      </c>
      <c r="L1900">
        <v>181</v>
      </c>
      <c r="M1900">
        <v>42</v>
      </c>
      <c r="N1900">
        <v>25</v>
      </c>
      <c r="O1900">
        <v>23</v>
      </c>
      <c r="P1900">
        <v>6</v>
      </c>
      <c r="Q1900">
        <v>22</v>
      </c>
      <c r="R1900">
        <v>0</v>
      </c>
      <c r="S1900">
        <v>4</v>
      </c>
      <c r="T1900">
        <v>33</v>
      </c>
      <c r="U1900">
        <v>7.5572499999999998</v>
      </c>
      <c r="V1900">
        <v>5.03817</v>
      </c>
      <c r="W1900">
        <v>1.5</v>
      </c>
      <c r="X1900">
        <v>1.37405</v>
      </c>
      <c r="Y1900">
        <v>0.18232000000000001</v>
      </c>
      <c r="Z1900">
        <v>0.121547</v>
      </c>
      <c r="AA1900">
        <v>6.0773484408855397E-2</v>
      </c>
      <c r="AB1900">
        <v>0.27096799999999999</v>
      </c>
      <c r="AC1900">
        <v>1.6285000000000001</v>
      </c>
      <c r="AD1900">
        <v>0.31034499999999998</v>
      </c>
      <c r="AE1900">
        <v>0.70143900000000003</v>
      </c>
      <c r="AH1900">
        <v>5.5451199999999998</v>
      </c>
      <c r="AI1900">
        <v>-0.50133799999999995</v>
      </c>
      <c r="AJ1900">
        <v>-0.48825299999999999</v>
      </c>
      <c r="AK1900">
        <v>999</v>
      </c>
      <c r="AO1900">
        <v>12361</v>
      </c>
    </row>
    <row r="1901" spans="1:41" x14ac:dyDescent="0.45">
      <c r="A1901" t="s">
        <v>9348</v>
      </c>
      <c r="B1901" t="s">
        <v>42</v>
      </c>
      <c r="C1901">
        <v>1</v>
      </c>
      <c r="D1901">
        <v>2</v>
      </c>
      <c r="F1901">
        <v>5.8</v>
      </c>
      <c r="G1901">
        <v>34</v>
      </c>
      <c r="H1901">
        <v>0</v>
      </c>
      <c r="K1901">
        <v>45</v>
      </c>
      <c r="L1901">
        <v>214</v>
      </c>
      <c r="M1901">
        <v>38</v>
      </c>
      <c r="N1901">
        <v>31</v>
      </c>
      <c r="O1901">
        <v>29</v>
      </c>
      <c r="P1901">
        <v>6</v>
      </c>
      <c r="Q1901">
        <v>34</v>
      </c>
      <c r="R1901">
        <v>2</v>
      </c>
      <c r="S1901">
        <v>11</v>
      </c>
      <c r="T1901">
        <v>51</v>
      </c>
      <c r="U1901">
        <v>10.199999999999999</v>
      </c>
      <c r="V1901">
        <v>6.8</v>
      </c>
      <c r="W1901">
        <v>1.5</v>
      </c>
      <c r="X1901">
        <v>1.2</v>
      </c>
      <c r="Y1901">
        <v>0.238318</v>
      </c>
      <c r="Z1901">
        <v>0.15887899999999999</v>
      </c>
      <c r="AA1901">
        <v>7.9439252614974906E-2</v>
      </c>
      <c r="AB1901">
        <v>0.224852</v>
      </c>
      <c r="AC1901">
        <v>1.6</v>
      </c>
      <c r="AD1901">
        <v>0.28571400000000002</v>
      </c>
      <c r="AE1901">
        <v>0.64465399999999995</v>
      </c>
      <c r="AH1901">
        <v>5.7217099999999999</v>
      </c>
      <c r="AI1901">
        <v>-0.50201700000000005</v>
      </c>
      <c r="AJ1901">
        <v>-0.59864099999999998</v>
      </c>
      <c r="AK1901">
        <v>999</v>
      </c>
      <c r="AO1901" t="s">
        <v>9349</v>
      </c>
    </row>
    <row r="1902" spans="1:41" x14ac:dyDescent="0.45">
      <c r="A1902" t="s">
        <v>9350</v>
      </c>
      <c r="C1902">
        <v>2</v>
      </c>
      <c r="D1902">
        <v>3</v>
      </c>
      <c r="F1902">
        <v>5.2</v>
      </c>
      <c r="G1902">
        <v>39</v>
      </c>
      <c r="H1902">
        <v>0</v>
      </c>
      <c r="K1902">
        <v>45</v>
      </c>
      <c r="L1902">
        <v>207</v>
      </c>
      <c r="M1902">
        <v>44</v>
      </c>
      <c r="N1902">
        <v>28</v>
      </c>
      <c r="O1902">
        <v>26</v>
      </c>
      <c r="P1902">
        <v>7</v>
      </c>
      <c r="Q1902">
        <v>28</v>
      </c>
      <c r="R1902">
        <v>1</v>
      </c>
      <c r="S1902">
        <v>3</v>
      </c>
      <c r="T1902">
        <v>39</v>
      </c>
      <c r="U1902">
        <v>7.8</v>
      </c>
      <c r="V1902">
        <v>5.6</v>
      </c>
      <c r="W1902">
        <v>1.39286</v>
      </c>
      <c r="X1902">
        <v>1.4</v>
      </c>
      <c r="Y1902">
        <v>0.18840599999999999</v>
      </c>
      <c r="Z1902">
        <v>0.135266</v>
      </c>
      <c r="AA1902">
        <v>5.3140103816986001E-2</v>
      </c>
      <c r="AB1902">
        <v>0.25</v>
      </c>
      <c r="AC1902">
        <v>1.6</v>
      </c>
      <c r="AD1902">
        <v>0.28461500000000001</v>
      </c>
      <c r="AE1902">
        <v>0.707395</v>
      </c>
      <c r="AH1902">
        <v>5.6105999999999998</v>
      </c>
      <c r="AI1902">
        <v>-0.50218600000000002</v>
      </c>
      <c r="AJ1902">
        <v>-0.46232699999999999</v>
      </c>
      <c r="AK1902">
        <v>999</v>
      </c>
      <c r="AO1902">
        <v>18332</v>
      </c>
    </row>
    <row r="1903" spans="1:41" x14ac:dyDescent="0.45">
      <c r="A1903" t="s">
        <v>9351</v>
      </c>
      <c r="C1903">
        <v>2</v>
      </c>
      <c r="D1903">
        <v>4</v>
      </c>
      <c r="F1903">
        <v>5.1798599999999997</v>
      </c>
      <c r="G1903">
        <v>37</v>
      </c>
      <c r="H1903">
        <v>0</v>
      </c>
      <c r="K1903">
        <v>41.7</v>
      </c>
      <c r="L1903">
        <v>193</v>
      </c>
      <c r="M1903">
        <v>46</v>
      </c>
      <c r="N1903">
        <v>26</v>
      </c>
      <c r="O1903">
        <v>24</v>
      </c>
      <c r="P1903">
        <v>7</v>
      </c>
      <c r="Q1903">
        <v>21</v>
      </c>
      <c r="R1903">
        <v>1</v>
      </c>
      <c r="S1903">
        <v>3</v>
      </c>
      <c r="T1903">
        <v>31</v>
      </c>
      <c r="U1903">
        <v>6.6906499999999998</v>
      </c>
      <c r="V1903">
        <v>4.5323700000000002</v>
      </c>
      <c r="W1903">
        <v>1.4761899999999999</v>
      </c>
      <c r="X1903">
        <v>1.5107900000000001</v>
      </c>
      <c r="Y1903">
        <v>0.16062199999999999</v>
      </c>
      <c r="Z1903">
        <v>0.108808</v>
      </c>
      <c r="AA1903">
        <v>5.1813475787639597E-2</v>
      </c>
      <c r="AB1903">
        <v>0.27218900000000001</v>
      </c>
      <c r="AC1903">
        <v>1.6067100000000001</v>
      </c>
      <c r="AD1903">
        <v>0.29770999999999997</v>
      </c>
      <c r="AE1903">
        <v>0.71678299999999995</v>
      </c>
      <c r="AH1903">
        <v>5.6771000000000003</v>
      </c>
      <c r="AI1903">
        <v>-0.50351800000000002</v>
      </c>
      <c r="AJ1903">
        <v>-0.353796</v>
      </c>
      <c r="AK1903">
        <v>999</v>
      </c>
      <c r="AO1903" t="s">
        <v>9352</v>
      </c>
    </row>
    <row r="1904" spans="1:41" x14ac:dyDescent="0.45">
      <c r="A1904" t="s">
        <v>9353</v>
      </c>
      <c r="B1904" t="s">
        <v>207</v>
      </c>
      <c r="C1904">
        <v>2</v>
      </c>
      <c r="D1904">
        <v>2</v>
      </c>
      <c r="F1904">
        <v>5.5900600000000003</v>
      </c>
      <c r="G1904">
        <v>43</v>
      </c>
      <c r="H1904">
        <v>0</v>
      </c>
      <c r="K1904">
        <v>48.3</v>
      </c>
      <c r="L1904">
        <v>226</v>
      </c>
      <c r="M1904">
        <v>49</v>
      </c>
      <c r="N1904">
        <v>32</v>
      </c>
      <c r="O1904">
        <v>30</v>
      </c>
      <c r="P1904">
        <v>7</v>
      </c>
      <c r="Q1904">
        <v>29</v>
      </c>
      <c r="R1904">
        <v>1</v>
      </c>
      <c r="S1904">
        <v>7</v>
      </c>
      <c r="T1904">
        <v>39</v>
      </c>
      <c r="U1904">
        <v>7.26708</v>
      </c>
      <c r="V1904">
        <v>5.4037300000000004</v>
      </c>
      <c r="W1904">
        <v>1.34483</v>
      </c>
      <c r="X1904">
        <v>1.3043499999999999</v>
      </c>
      <c r="Y1904">
        <v>0.172566</v>
      </c>
      <c r="Z1904">
        <v>0.12831899999999999</v>
      </c>
      <c r="AA1904">
        <v>4.42477911710739E-2</v>
      </c>
      <c r="AB1904">
        <v>0.25789499999999999</v>
      </c>
      <c r="AC1904">
        <v>1.6149100000000001</v>
      </c>
      <c r="AD1904">
        <v>0.29166700000000001</v>
      </c>
      <c r="AE1904">
        <v>0.67448699999999995</v>
      </c>
      <c r="AH1904">
        <v>5.7602200000000003</v>
      </c>
      <c r="AI1904">
        <v>-0.50636400000000004</v>
      </c>
      <c r="AJ1904">
        <v>-0.54946700000000004</v>
      </c>
      <c r="AK1904">
        <v>999</v>
      </c>
      <c r="AO1904">
        <v>24363</v>
      </c>
    </row>
    <row r="1905" spans="1:41" x14ac:dyDescent="0.45">
      <c r="A1905" t="s">
        <v>9354</v>
      </c>
      <c r="C1905">
        <v>2</v>
      </c>
      <c r="D1905">
        <v>5</v>
      </c>
      <c r="F1905">
        <v>6.2307699999999997</v>
      </c>
      <c r="G1905">
        <v>38</v>
      </c>
      <c r="H1905">
        <v>0</v>
      </c>
      <c r="K1905">
        <v>39</v>
      </c>
      <c r="L1905">
        <v>188</v>
      </c>
      <c r="M1905">
        <v>40</v>
      </c>
      <c r="N1905">
        <v>29</v>
      </c>
      <c r="O1905">
        <v>27</v>
      </c>
      <c r="P1905">
        <v>7</v>
      </c>
      <c r="Q1905">
        <v>32</v>
      </c>
      <c r="R1905">
        <v>1</v>
      </c>
      <c r="S1905">
        <v>2</v>
      </c>
      <c r="T1905">
        <v>39</v>
      </c>
      <c r="U1905">
        <v>9</v>
      </c>
      <c r="V1905">
        <v>7.38462</v>
      </c>
      <c r="W1905">
        <v>1.21875</v>
      </c>
      <c r="X1905">
        <v>1.61538</v>
      </c>
      <c r="Y1905">
        <v>0.20744699999999999</v>
      </c>
      <c r="Z1905">
        <v>0.170213</v>
      </c>
      <c r="AA1905">
        <v>3.7234053015708903E-2</v>
      </c>
      <c r="AB1905">
        <v>0.25974000000000003</v>
      </c>
      <c r="AC1905">
        <v>1.84615</v>
      </c>
      <c r="AD1905">
        <v>0.30555599999999999</v>
      </c>
      <c r="AE1905">
        <v>0.69131799999999999</v>
      </c>
      <c r="AH1905">
        <v>6.2037599999999999</v>
      </c>
      <c r="AI1905">
        <v>-0.50696099999999999</v>
      </c>
      <c r="AJ1905">
        <v>-0.35626200000000002</v>
      </c>
      <c r="AK1905">
        <v>999</v>
      </c>
      <c r="AO1905" t="s">
        <v>9355</v>
      </c>
    </row>
    <row r="1906" spans="1:41" x14ac:dyDescent="0.45">
      <c r="A1906" t="s">
        <v>7621</v>
      </c>
      <c r="B1906" t="s">
        <v>42</v>
      </c>
      <c r="C1906">
        <v>1</v>
      </c>
      <c r="D1906">
        <v>3</v>
      </c>
      <c r="F1906">
        <v>5.6371500000000001</v>
      </c>
      <c r="G1906">
        <v>45</v>
      </c>
      <c r="H1906">
        <v>0</v>
      </c>
      <c r="K1906">
        <v>46.3</v>
      </c>
      <c r="L1906">
        <v>212</v>
      </c>
      <c r="M1906">
        <v>49</v>
      </c>
      <c r="N1906">
        <v>31</v>
      </c>
      <c r="O1906">
        <v>29</v>
      </c>
      <c r="P1906">
        <v>8</v>
      </c>
      <c r="Q1906">
        <v>27</v>
      </c>
      <c r="R1906">
        <v>1</v>
      </c>
      <c r="S1906">
        <v>3</v>
      </c>
      <c r="T1906">
        <v>38</v>
      </c>
      <c r="U1906">
        <v>7.3866100000000001</v>
      </c>
      <c r="V1906">
        <v>5.24838</v>
      </c>
      <c r="W1906">
        <v>1.40741</v>
      </c>
      <c r="X1906">
        <v>1.55508</v>
      </c>
      <c r="Y1906">
        <v>0.17924499999999999</v>
      </c>
      <c r="Z1906">
        <v>0.127358</v>
      </c>
      <c r="AA1906">
        <v>5.1886782050132703E-2</v>
      </c>
      <c r="AB1906">
        <v>0.269231</v>
      </c>
      <c r="AC1906">
        <v>1.64147</v>
      </c>
      <c r="AD1906">
        <v>0.30147099999999999</v>
      </c>
      <c r="AE1906">
        <v>0.69444399999999995</v>
      </c>
      <c r="AH1906">
        <v>5.8036399999999997</v>
      </c>
      <c r="AI1906">
        <v>-0.507077</v>
      </c>
      <c r="AJ1906">
        <v>-0.55900300000000003</v>
      </c>
      <c r="AK1906">
        <v>999</v>
      </c>
      <c r="AO1906">
        <v>8110</v>
      </c>
    </row>
    <row r="1907" spans="1:41" x14ac:dyDescent="0.45">
      <c r="A1907" t="s">
        <v>9356</v>
      </c>
      <c r="C1907">
        <v>2</v>
      </c>
      <c r="D1907">
        <v>3</v>
      </c>
      <c r="F1907">
        <v>5.3083099999999996</v>
      </c>
      <c r="G1907">
        <v>27</v>
      </c>
      <c r="H1907">
        <v>0</v>
      </c>
      <c r="K1907">
        <v>37.299999999999997</v>
      </c>
      <c r="L1907">
        <v>175</v>
      </c>
      <c r="M1907">
        <v>38</v>
      </c>
      <c r="N1907">
        <v>24</v>
      </c>
      <c r="O1907">
        <v>22</v>
      </c>
      <c r="P1907">
        <v>5</v>
      </c>
      <c r="Q1907">
        <v>23</v>
      </c>
      <c r="R1907">
        <v>0</v>
      </c>
      <c r="S1907">
        <v>4</v>
      </c>
      <c r="T1907">
        <v>27</v>
      </c>
      <c r="U1907">
        <v>6.5147500000000003</v>
      </c>
      <c r="V1907">
        <v>5.5495999999999999</v>
      </c>
      <c r="W1907">
        <v>1.17391</v>
      </c>
      <c r="X1907">
        <v>1.2064299999999999</v>
      </c>
      <c r="Y1907">
        <v>0.15428600000000001</v>
      </c>
      <c r="Z1907">
        <v>0.13142899999999999</v>
      </c>
      <c r="AA1907">
        <v>2.2857144474983201E-2</v>
      </c>
      <c r="AB1907">
        <v>0.25675700000000001</v>
      </c>
      <c r="AC1907">
        <v>1.6353899999999999</v>
      </c>
      <c r="AD1907">
        <v>0.28448299999999999</v>
      </c>
      <c r="AE1907">
        <v>0.68518500000000004</v>
      </c>
      <c r="AH1907">
        <v>5.7215299999999996</v>
      </c>
      <c r="AI1907">
        <v>-0.50931700000000002</v>
      </c>
      <c r="AJ1907">
        <v>-0.39671000000000001</v>
      </c>
      <c r="AK1907">
        <v>999</v>
      </c>
      <c r="AO1907" t="s">
        <v>9357</v>
      </c>
    </row>
    <row r="1908" spans="1:41" x14ac:dyDescent="0.45">
      <c r="A1908" t="s">
        <v>9358</v>
      </c>
      <c r="C1908">
        <v>2</v>
      </c>
      <c r="D1908">
        <v>4</v>
      </c>
      <c r="F1908">
        <v>5.1798599999999997</v>
      </c>
      <c r="G1908">
        <v>29</v>
      </c>
      <c r="H1908">
        <v>0</v>
      </c>
      <c r="K1908">
        <v>41.7</v>
      </c>
      <c r="L1908">
        <v>195</v>
      </c>
      <c r="M1908">
        <v>42</v>
      </c>
      <c r="N1908">
        <v>26</v>
      </c>
      <c r="O1908">
        <v>24</v>
      </c>
      <c r="P1908">
        <v>6</v>
      </c>
      <c r="Q1908">
        <v>29</v>
      </c>
      <c r="R1908">
        <v>2</v>
      </c>
      <c r="S1908">
        <v>1</v>
      </c>
      <c r="T1908">
        <v>37</v>
      </c>
      <c r="U1908">
        <v>7.9856100000000003</v>
      </c>
      <c r="V1908">
        <v>6.2589899999999998</v>
      </c>
      <c r="W1908">
        <v>1.27586</v>
      </c>
      <c r="X1908">
        <v>1.2949600000000001</v>
      </c>
      <c r="Y1908">
        <v>0.189744</v>
      </c>
      <c r="Z1908">
        <v>0.14871799999999999</v>
      </c>
      <c r="AA1908">
        <v>4.1025638580322203E-2</v>
      </c>
      <c r="AB1908">
        <v>0.25454500000000002</v>
      </c>
      <c r="AC1908">
        <v>1.7026399999999999</v>
      </c>
      <c r="AD1908">
        <v>0.29508200000000001</v>
      </c>
      <c r="AE1908">
        <v>0.71884999999999999</v>
      </c>
      <c r="AH1908">
        <v>5.5092400000000001</v>
      </c>
      <c r="AI1908">
        <v>-0.51193599999999995</v>
      </c>
      <c r="AJ1908">
        <v>-0.46124900000000002</v>
      </c>
      <c r="AK1908">
        <v>999</v>
      </c>
      <c r="AO1908" t="s">
        <v>9359</v>
      </c>
    </row>
    <row r="1909" spans="1:41" x14ac:dyDescent="0.45">
      <c r="A1909" t="s">
        <v>9360</v>
      </c>
      <c r="C1909">
        <v>2</v>
      </c>
      <c r="D1909">
        <v>4</v>
      </c>
      <c r="F1909">
        <v>6.1307900000000002</v>
      </c>
      <c r="G1909">
        <v>39</v>
      </c>
      <c r="H1909">
        <v>0</v>
      </c>
      <c r="K1909">
        <v>36.700000000000003</v>
      </c>
      <c r="L1909">
        <v>171</v>
      </c>
      <c r="M1909">
        <v>43</v>
      </c>
      <c r="N1909">
        <v>27</v>
      </c>
      <c r="O1909">
        <v>25</v>
      </c>
      <c r="P1909">
        <v>7</v>
      </c>
      <c r="Q1909">
        <v>19</v>
      </c>
      <c r="R1909">
        <v>1</v>
      </c>
      <c r="S1909">
        <v>2</v>
      </c>
      <c r="T1909">
        <v>25</v>
      </c>
      <c r="U1909">
        <v>6.1307900000000002</v>
      </c>
      <c r="V1909">
        <v>4.6593999999999998</v>
      </c>
      <c r="W1909">
        <v>1.31579</v>
      </c>
      <c r="X1909">
        <v>1.71662</v>
      </c>
      <c r="Y1909">
        <v>0.146199</v>
      </c>
      <c r="Z1909">
        <v>0.111111</v>
      </c>
      <c r="AA1909">
        <v>3.5087712109088898E-2</v>
      </c>
      <c r="AB1909">
        <v>0.28666700000000001</v>
      </c>
      <c r="AC1909">
        <v>1.68937</v>
      </c>
      <c r="AD1909">
        <v>0.305085</v>
      </c>
      <c r="AE1909">
        <v>0.67049800000000004</v>
      </c>
      <c r="AH1909">
        <v>6.0888299999999997</v>
      </c>
      <c r="AI1909">
        <v>-0.51203299999999996</v>
      </c>
      <c r="AJ1909">
        <v>-0.67919099999999999</v>
      </c>
      <c r="AK1909">
        <v>999</v>
      </c>
      <c r="AO1909">
        <v>6661</v>
      </c>
    </row>
    <row r="1910" spans="1:41" x14ac:dyDescent="0.45">
      <c r="A1910" t="s">
        <v>5857</v>
      </c>
      <c r="B1910" t="s">
        <v>155</v>
      </c>
      <c r="C1910">
        <v>2</v>
      </c>
      <c r="D1910">
        <v>4</v>
      </c>
      <c r="F1910">
        <v>5.4782599999999997</v>
      </c>
      <c r="G1910">
        <v>43</v>
      </c>
      <c r="H1910">
        <v>0</v>
      </c>
      <c r="K1910">
        <v>46</v>
      </c>
      <c r="L1910">
        <v>215</v>
      </c>
      <c r="M1910">
        <v>44</v>
      </c>
      <c r="N1910">
        <v>30</v>
      </c>
      <c r="O1910">
        <v>28</v>
      </c>
      <c r="P1910">
        <v>6</v>
      </c>
      <c r="Q1910">
        <v>32</v>
      </c>
      <c r="R1910">
        <v>1</v>
      </c>
      <c r="S1910">
        <v>5</v>
      </c>
      <c r="T1910">
        <v>42</v>
      </c>
      <c r="U1910">
        <v>8.21739</v>
      </c>
      <c r="V1910">
        <v>6.2608699999999997</v>
      </c>
      <c r="W1910">
        <v>1.3125</v>
      </c>
      <c r="X1910">
        <v>1.17391</v>
      </c>
      <c r="Y1910">
        <v>0.19534899999999999</v>
      </c>
      <c r="Z1910">
        <v>0.148837</v>
      </c>
      <c r="AA1910">
        <v>4.6511635184287997E-2</v>
      </c>
      <c r="AB1910">
        <v>0.24719099999999999</v>
      </c>
      <c r="AC1910">
        <v>1.6521699999999999</v>
      </c>
      <c r="AD1910">
        <v>0.29230800000000001</v>
      </c>
      <c r="AE1910">
        <v>0.68047299999999999</v>
      </c>
      <c r="AH1910">
        <v>5.5376500000000002</v>
      </c>
      <c r="AI1910">
        <v>-0.51249599999999995</v>
      </c>
      <c r="AJ1910">
        <v>-0.389237</v>
      </c>
      <c r="AK1910">
        <v>999</v>
      </c>
      <c r="AO1910" t="s">
        <v>5860</v>
      </c>
    </row>
    <row r="1911" spans="1:41" x14ac:dyDescent="0.45">
      <c r="A1911" t="s">
        <v>9361</v>
      </c>
      <c r="B1911" t="s">
        <v>18</v>
      </c>
      <c r="C1911">
        <v>1</v>
      </c>
      <c r="D1911">
        <v>3</v>
      </c>
      <c r="F1911">
        <v>5.9340700000000002</v>
      </c>
      <c r="G1911">
        <v>24</v>
      </c>
      <c r="H1911">
        <v>0</v>
      </c>
      <c r="K1911">
        <v>27.3</v>
      </c>
      <c r="L1911">
        <v>134</v>
      </c>
      <c r="M1911">
        <v>26</v>
      </c>
      <c r="N1911">
        <v>19</v>
      </c>
      <c r="O1911">
        <v>18</v>
      </c>
      <c r="P1911">
        <v>3</v>
      </c>
      <c r="Q1911">
        <v>21</v>
      </c>
      <c r="R1911">
        <v>0</v>
      </c>
      <c r="S1911">
        <v>8</v>
      </c>
      <c r="T1911">
        <v>23</v>
      </c>
      <c r="U1911">
        <v>7.5824199999999999</v>
      </c>
      <c r="V1911">
        <v>6.9230799999999997</v>
      </c>
      <c r="W1911">
        <v>1.09524</v>
      </c>
      <c r="X1911">
        <v>0.98901099999999997</v>
      </c>
      <c r="Y1911">
        <v>0.17164199999999999</v>
      </c>
      <c r="Z1911">
        <v>0.15671599999999999</v>
      </c>
      <c r="AA1911">
        <v>1.49253755807876E-2</v>
      </c>
      <c r="AB1911">
        <v>0.24761900000000001</v>
      </c>
      <c r="AC1911">
        <v>1.7216100000000001</v>
      </c>
      <c r="AD1911">
        <v>0.29113899999999998</v>
      </c>
      <c r="AE1911">
        <v>0.65420599999999995</v>
      </c>
      <c r="AH1911">
        <v>6.1854399999999998</v>
      </c>
      <c r="AI1911">
        <v>-0.51284300000000005</v>
      </c>
      <c r="AJ1911">
        <v>-0.37874200000000002</v>
      </c>
      <c r="AK1911">
        <v>999</v>
      </c>
      <c r="AO1911" t="s">
        <v>9362</v>
      </c>
    </row>
    <row r="1912" spans="1:41" x14ac:dyDescent="0.45">
      <c r="A1912" t="s">
        <v>7629</v>
      </c>
      <c r="B1912" t="s">
        <v>28</v>
      </c>
      <c r="C1912">
        <v>2</v>
      </c>
      <c r="D1912">
        <v>5</v>
      </c>
      <c r="F1912">
        <v>6.5527499999999996</v>
      </c>
      <c r="G1912">
        <v>19</v>
      </c>
      <c r="H1912">
        <v>15</v>
      </c>
      <c r="K1912">
        <v>67.3</v>
      </c>
      <c r="L1912">
        <v>319</v>
      </c>
      <c r="M1912">
        <v>81</v>
      </c>
      <c r="N1912">
        <v>52</v>
      </c>
      <c r="O1912">
        <v>49</v>
      </c>
      <c r="P1912">
        <v>14</v>
      </c>
      <c r="Q1912">
        <v>37</v>
      </c>
      <c r="R1912">
        <v>0</v>
      </c>
      <c r="S1912">
        <v>4</v>
      </c>
      <c r="T1912">
        <v>52</v>
      </c>
      <c r="U1912">
        <v>6.9539400000000002</v>
      </c>
      <c r="V1912">
        <v>4.9479899999999999</v>
      </c>
      <c r="W1912">
        <v>1.40541</v>
      </c>
      <c r="X1912">
        <v>1.8722099999999999</v>
      </c>
      <c r="Y1912">
        <v>0.16300899999999999</v>
      </c>
      <c r="Z1912">
        <v>0.11598700000000001</v>
      </c>
      <c r="AA1912">
        <v>4.7021947801113101E-2</v>
      </c>
      <c r="AB1912">
        <v>0.29136699999999999</v>
      </c>
      <c r="AC1912">
        <v>1.7533399999999999</v>
      </c>
      <c r="AD1912">
        <v>0.31603799999999999</v>
      </c>
      <c r="AE1912">
        <v>0.67073199999999999</v>
      </c>
      <c r="AH1912">
        <v>6.2416700000000001</v>
      </c>
      <c r="AI1912">
        <v>-0.51626300000000003</v>
      </c>
      <c r="AJ1912">
        <v>-0.54901500000000003</v>
      </c>
      <c r="AK1912">
        <v>999</v>
      </c>
      <c r="AO1912">
        <v>6895</v>
      </c>
    </row>
    <row r="1913" spans="1:41" x14ac:dyDescent="0.45">
      <c r="A1913" t="s">
        <v>9363</v>
      </c>
      <c r="C1913">
        <v>0</v>
      </c>
      <c r="D1913">
        <v>2</v>
      </c>
      <c r="F1913">
        <v>6.9527900000000002</v>
      </c>
      <c r="G1913">
        <v>24</v>
      </c>
      <c r="H1913">
        <v>0</v>
      </c>
      <c r="K1913">
        <v>23.3</v>
      </c>
      <c r="L1913">
        <v>118</v>
      </c>
      <c r="M1913">
        <v>24</v>
      </c>
      <c r="N1913">
        <v>19</v>
      </c>
      <c r="O1913">
        <v>18</v>
      </c>
      <c r="P1913">
        <v>4</v>
      </c>
      <c r="Q1913">
        <v>21</v>
      </c>
      <c r="R1913">
        <v>0</v>
      </c>
      <c r="S1913">
        <v>5</v>
      </c>
      <c r="T1913">
        <v>20</v>
      </c>
      <c r="U1913">
        <v>7.72532</v>
      </c>
      <c r="V1913">
        <v>8.1115899999999996</v>
      </c>
      <c r="W1913">
        <v>0.95238100000000003</v>
      </c>
      <c r="X1913">
        <v>1.5450600000000001</v>
      </c>
      <c r="Y1913">
        <v>0.169492</v>
      </c>
      <c r="Z1913">
        <v>0.17796600000000001</v>
      </c>
      <c r="AA1913">
        <v>-8.47457349300384E-3</v>
      </c>
      <c r="AB1913">
        <v>0.26086999999999999</v>
      </c>
      <c r="AC1913">
        <v>1.93133</v>
      </c>
      <c r="AD1913">
        <v>0.29411799999999999</v>
      </c>
      <c r="AE1913">
        <v>0.65989799999999998</v>
      </c>
      <c r="AH1913">
        <v>7.1177000000000001</v>
      </c>
      <c r="AI1913">
        <v>-0.51845399999999997</v>
      </c>
      <c r="AJ1913">
        <v>-0.35397400000000001</v>
      </c>
      <c r="AK1913">
        <v>999</v>
      </c>
      <c r="AO1913" t="s">
        <v>9364</v>
      </c>
    </row>
    <row r="1914" spans="1:41" x14ac:dyDescent="0.45">
      <c r="A1914" t="s">
        <v>9365</v>
      </c>
      <c r="B1914" t="s">
        <v>70</v>
      </c>
      <c r="C1914">
        <v>1</v>
      </c>
      <c r="D1914">
        <v>2</v>
      </c>
      <c r="F1914">
        <v>5.625</v>
      </c>
      <c r="G1914">
        <v>28</v>
      </c>
      <c r="H1914">
        <v>1</v>
      </c>
      <c r="K1914">
        <v>32</v>
      </c>
      <c r="L1914">
        <v>155</v>
      </c>
      <c r="M1914">
        <v>30</v>
      </c>
      <c r="N1914">
        <v>21</v>
      </c>
      <c r="O1914">
        <v>20</v>
      </c>
      <c r="P1914">
        <v>4</v>
      </c>
      <c r="Q1914">
        <v>27</v>
      </c>
      <c r="R1914">
        <v>1</v>
      </c>
      <c r="S1914">
        <v>5</v>
      </c>
      <c r="T1914">
        <v>30</v>
      </c>
      <c r="U1914">
        <v>8.4375</v>
      </c>
      <c r="V1914">
        <v>7.59375</v>
      </c>
      <c r="W1914">
        <v>1.11111</v>
      </c>
      <c r="X1914">
        <v>1.125</v>
      </c>
      <c r="Y1914">
        <v>0.193548</v>
      </c>
      <c r="Z1914">
        <v>0.17419399999999999</v>
      </c>
      <c r="AA1914">
        <v>1.9354835152625999E-2</v>
      </c>
      <c r="AB1914">
        <v>0.24390200000000001</v>
      </c>
      <c r="AC1914">
        <v>1.78125</v>
      </c>
      <c r="AD1914">
        <v>0.29213499999999998</v>
      </c>
      <c r="AE1914">
        <v>0.70038900000000004</v>
      </c>
      <c r="AH1914">
        <v>6.0050400000000002</v>
      </c>
      <c r="AI1914">
        <v>-0.52115100000000003</v>
      </c>
      <c r="AJ1914">
        <v>-0.41277200000000003</v>
      </c>
      <c r="AK1914">
        <v>999</v>
      </c>
      <c r="AO1914" t="s">
        <v>9366</v>
      </c>
    </row>
    <row r="1915" spans="1:41" x14ac:dyDescent="0.45">
      <c r="A1915" t="s">
        <v>9367</v>
      </c>
      <c r="C1915">
        <v>2</v>
      </c>
      <c r="D1915">
        <v>3</v>
      </c>
      <c r="F1915">
        <v>5.4041600000000001</v>
      </c>
      <c r="G1915">
        <v>26</v>
      </c>
      <c r="H1915">
        <v>0</v>
      </c>
      <c r="K1915">
        <v>43.3</v>
      </c>
      <c r="L1915">
        <v>200</v>
      </c>
      <c r="M1915">
        <v>44</v>
      </c>
      <c r="N1915">
        <v>28</v>
      </c>
      <c r="O1915">
        <v>26</v>
      </c>
      <c r="P1915">
        <v>5</v>
      </c>
      <c r="Q1915">
        <v>22</v>
      </c>
      <c r="R1915">
        <v>0</v>
      </c>
      <c r="S1915">
        <v>7</v>
      </c>
      <c r="T1915">
        <v>27</v>
      </c>
      <c r="U1915">
        <v>5.6120099999999997</v>
      </c>
      <c r="V1915">
        <v>4.5727500000000001</v>
      </c>
      <c r="W1915">
        <v>1.2272700000000001</v>
      </c>
      <c r="X1915">
        <v>1.0392600000000001</v>
      </c>
      <c r="Y1915">
        <v>0.13500000000000001</v>
      </c>
      <c r="Z1915">
        <v>0.11</v>
      </c>
      <c r="AA1915">
        <v>2.5000005960464401E-2</v>
      </c>
      <c r="AB1915">
        <v>0.25730999999999998</v>
      </c>
      <c r="AC1915">
        <v>1.5242500000000001</v>
      </c>
      <c r="AD1915">
        <v>0.28057599999999999</v>
      </c>
      <c r="AE1915">
        <v>0.64406799999999997</v>
      </c>
      <c r="AH1915">
        <v>5.5183200000000001</v>
      </c>
      <c r="AI1915">
        <v>-0.52822400000000003</v>
      </c>
      <c r="AJ1915">
        <v>-0.56886199999999998</v>
      </c>
      <c r="AK1915">
        <v>999</v>
      </c>
      <c r="AO1915" t="s">
        <v>9368</v>
      </c>
    </row>
    <row r="1916" spans="1:41" x14ac:dyDescent="0.45">
      <c r="A1916" t="s">
        <v>9369</v>
      </c>
      <c r="B1916" t="s">
        <v>89</v>
      </c>
      <c r="C1916">
        <v>3</v>
      </c>
      <c r="D1916">
        <v>4</v>
      </c>
      <c r="F1916">
        <v>5.4041600000000001</v>
      </c>
      <c r="G1916">
        <v>27</v>
      </c>
      <c r="H1916">
        <v>2</v>
      </c>
      <c r="K1916">
        <v>43.3</v>
      </c>
      <c r="L1916">
        <v>203</v>
      </c>
      <c r="M1916">
        <v>42</v>
      </c>
      <c r="N1916">
        <v>28</v>
      </c>
      <c r="O1916">
        <v>26</v>
      </c>
      <c r="P1916">
        <v>6</v>
      </c>
      <c r="Q1916">
        <v>25</v>
      </c>
      <c r="R1916">
        <v>0</v>
      </c>
      <c r="S1916">
        <v>9</v>
      </c>
      <c r="T1916">
        <v>37</v>
      </c>
      <c r="U1916">
        <v>7.6905299999999999</v>
      </c>
      <c r="V1916">
        <v>5.1962999999999999</v>
      </c>
      <c r="W1916">
        <v>1.48</v>
      </c>
      <c r="X1916">
        <v>1.2471099999999999</v>
      </c>
      <c r="Y1916">
        <v>0.18226600000000001</v>
      </c>
      <c r="Z1916">
        <v>0.123153</v>
      </c>
      <c r="AA1916">
        <v>5.9113301336765199E-2</v>
      </c>
      <c r="AB1916">
        <v>0.24852099999999999</v>
      </c>
      <c r="AC1916">
        <v>1.5473399999999999</v>
      </c>
      <c r="AD1916">
        <v>0.28571400000000002</v>
      </c>
      <c r="AE1916">
        <v>0.66552900000000004</v>
      </c>
      <c r="AH1916">
        <v>5.7030799999999999</v>
      </c>
      <c r="AI1916">
        <v>-0.53165899999999999</v>
      </c>
      <c r="AJ1916">
        <v>-0.45423999999999998</v>
      </c>
      <c r="AK1916">
        <v>999</v>
      </c>
      <c r="AO1916" t="s">
        <v>9370</v>
      </c>
    </row>
    <row r="1917" spans="1:41" x14ac:dyDescent="0.45">
      <c r="A1917" t="s">
        <v>9371</v>
      </c>
      <c r="C1917">
        <v>2</v>
      </c>
      <c r="D1917">
        <v>4</v>
      </c>
      <c r="F1917">
        <v>5.4296199999999999</v>
      </c>
      <c r="G1917">
        <v>25</v>
      </c>
      <c r="H1917">
        <v>4</v>
      </c>
      <c r="K1917">
        <v>54.7</v>
      </c>
      <c r="L1917">
        <v>256</v>
      </c>
      <c r="M1917">
        <v>62</v>
      </c>
      <c r="N1917">
        <v>35</v>
      </c>
      <c r="O1917">
        <v>33</v>
      </c>
      <c r="P1917">
        <v>7</v>
      </c>
      <c r="Q1917">
        <v>29</v>
      </c>
      <c r="R1917">
        <v>1</v>
      </c>
      <c r="S1917">
        <v>5</v>
      </c>
      <c r="T1917">
        <v>23</v>
      </c>
      <c r="U1917">
        <v>3.7842799999999999</v>
      </c>
      <c r="V1917">
        <v>4.7714800000000004</v>
      </c>
      <c r="W1917">
        <v>0.793103</v>
      </c>
      <c r="X1917">
        <v>1.15174</v>
      </c>
      <c r="Y1917">
        <v>8.9843800000000001E-2</v>
      </c>
      <c r="Z1917">
        <v>0.11328100000000001</v>
      </c>
      <c r="AA1917">
        <v>-2.34375E-2</v>
      </c>
      <c r="AB1917">
        <v>0.279279</v>
      </c>
      <c r="AC1917">
        <v>1.6636200000000001</v>
      </c>
      <c r="AD1917">
        <v>0.28645799999999999</v>
      </c>
      <c r="AE1917">
        <v>0.68965500000000002</v>
      </c>
      <c r="AH1917">
        <v>5.9424299999999999</v>
      </c>
      <c r="AI1917">
        <v>-0.53723399999999999</v>
      </c>
      <c r="AJ1917">
        <v>-0.27926800000000002</v>
      </c>
      <c r="AK1917">
        <v>999</v>
      </c>
      <c r="AO1917" t="s">
        <v>9372</v>
      </c>
    </row>
    <row r="1918" spans="1:41" x14ac:dyDescent="0.45">
      <c r="A1918" t="s">
        <v>9373</v>
      </c>
      <c r="C1918">
        <v>1</v>
      </c>
      <c r="D1918">
        <v>2</v>
      </c>
      <c r="F1918">
        <v>6.7415700000000003</v>
      </c>
      <c r="G1918">
        <v>27</v>
      </c>
      <c r="H1918">
        <v>0</v>
      </c>
      <c r="K1918">
        <v>26.7</v>
      </c>
      <c r="L1918">
        <v>133</v>
      </c>
      <c r="M1918">
        <v>29</v>
      </c>
      <c r="N1918">
        <v>21</v>
      </c>
      <c r="O1918">
        <v>20</v>
      </c>
      <c r="P1918">
        <v>5</v>
      </c>
      <c r="Q1918">
        <v>23</v>
      </c>
      <c r="R1918">
        <v>0</v>
      </c>
      <c r="S1918">
        <v>2</v>
      </c>
      <c r="T1918">
        <v>24</v>
      </c>
      <c r="U1918">
        <v>8.0898900000000005</v>
      </c>
      <c r="V1918">
        <v>7.7528100000000002</v>
      </c>
      <c r="W1918">
        <v>1.04348</v>
      </c>
      <c r="X1918">
        <v>1.6853899999999999</v>
      </c>
      <c r="Y1918">
        <v>0.180451</v>
      </c>
      <c r="Z1918">
        <v>0.172932</v>
      </c>
      <c r="AA1918">
        <v>7.5187981128692601E-3</v>
      </c>
      <c r="AB1918">
        <v>0.26851900000000001</v>
      </c>
      <c r="AC1918">
        <v>1.94757</v>
      </c>
      <c r="AD1918">
        <v>0.30379699999999998</v>
      </c>
      <c r="AE1918">
        <v>0.68888899999999997</v>
      </c>
      <c r="AH1918">
        <v>6.7007300000000001</v>
      </c>
      <c r="AI1918">
        <v>-0.53922999999999999</v>
      </c>
      <c r="AJ1918">
        <v>-0.59695399999999998</v>
      </c>
      <c r="AK1918">
        <v>999</v>
      </c>
      <c r="AO1918" t="s">
        <v>9374</v>
      </c>
    </row>
    <row r="1919" spans="1:41" x14ac:dyDescent="0.45">
      <c r="A1919" t="s">
        <v>9375</v>
      </c>
      <c r="C1919">
        <v>1</v>
      </c>
      <c r="D1919">
        <v>3</v>
      </c>
      <c r="F1919">
        <v>6.5587</v>
      </c>
      <c r="G1919">
        <v>21</v>
      </c>
      <c r="H1919">
        <v>0</v>
      </c>
      <c r="K1919">
        <v>24.7</v>
      </c>
      <c r="L1919">
        <v>123</v>
      </c>
      <c r="M1919">
        <v>25</v>
      </c>
      <c r="N1919">
        <v>19</v>
      </c>
      <c r="O1919">
        <v>18</v>
      </c>
      <c r="P1919">
        <v>4</v>
      </c>
      <c r="Q1919">
        <v>22</v>
      </c>
      <c r="R1919">
        <v>0</v>
      </c>
      <c r="S1919">
        <v>4</v>
      </c>
      <c r="T1919">
        <v>23</v>
      </c>
      <c r="U1919">
        <v>8.3805700000000005</v>
      </c>
      <c r="V1919">
        <v>8.0161899999999999</v>
      </c>
      <c r="W1919">
        <v>1.04545</v>
      </c>
      <c r="X1919">
        <v>1.45749</v>
      </c>
      <c r="Y1919">
        <v>0.18699199999999999</v>
      </c>
      <c r="Z1919">
        <v>0.17886199999999999</v>
      </c>
      <c r="AA1919">
        <v>8.1300884485244699E-3</v>
      </c>
      <c r="AB1919">
        <v>0.25773200000000002</v>
      </c>
      <c r="AC1919">
        <v>1.90283</v>
      </c>
      <c r="AD1919">
        <v>0.3</v>
      </c>
      <c r="AE1919">
        <v>0.67632800000000004</v>
      </c>
      <c r="AH1919">
        <v>6.65585</v>
      </c>
      <c r="AI1919">
        <v>-0.54673400000000005</v>
      </c>
      <c r="AJ1919">
        <v>-0.53730500000000003</v>
      </c>
      <c r="AK1919">
        <v>999</v>
      </c>
      <c r="AO1919" t="s">
        <v>9376</v>
      </c>
    </row>
    <row r="1920" spans="1:41" x14ac:dyDescent="0.45">
      <c r="A1920" t="s">
        <v>9377</v>
      </c>
      <c r="B1920" t="s">
        <v>130</v>
      </c>
      <c r="C1920">
        <v>3</v>
      </c>
      <c r="D1920">
        <v>5</v>
      </c>
      <c r="F1920">
        <v>6.3894500000000001</v>
      </c>
      <c r="G1920">
        <v>20</v>
      </c>
      <c r="H1920">
        <v>7</v>
      </c>
      <c r="K1920">
        <v>49.3</v>
      </c>
      <c r="L1920">
        <v>236</v>
      </c>
      <c r="M1920">
        <v>55</v>
      </c>
      <c r="N1920">
        <v>37</v>
      </c>
      <c r="O1920">
        <v>35</v>
      </c>
      <c r="P1920">
        <v>9</v>
      </c>
      <c r="Q1920">
        <v>35</v>
      </c>
      <c r="R1920">
        <v>0</v>
      </c>
      <c r="S1920">
        <v>4</v>
      </c>
      <c r="T1920">
        <v>41</v>
      </c>
      <c r="U1920">
        <v>7.4847900000000003</v>
      </c>
      <c r="V1920">
        <v>6.3894500000000001</v>
      </c>
      <c r="W1920">
        <v>1.17143</v>
      </c>
      <c r="X1920">
        <v>1.643</v>
      </c>
      <c r="Y1920">
        <v>0.17372899999999999</v>
      </c>
      <c r="Z1920">
        <v>0.14830499999999999</v>
      </c>
      <c r="AA1920">
        <v>2.5423720479011501E-2</v>
      </c>
      <c r="AB1920">
        <v>0.27918799999999999</v>
      </c>
      <c r="AC1920">
        <v>1.8255600000000001</v>
      </c>
      <c r="AD1920">
        <v>0.31292500000000001</v>
      </c>
      <c r="AE1920">
        <v>0.684755</v>
      </c>
      <c r="AH1920">
        <v>6.3381999999999996</v>
      </c>
      <c r="AI1920">
        <v>-0.55225500000000005</v>
      </c>
      <c r="AJ1920">
        <v>-0.43135000000000001</v>
      </c>
      <c r="AK1920">
        <v>999</v>
      </c>
      <c r="AO1920">
        <v>13713</v>
      </c>
    </row>
    <row r="1921" spans="1:41" x14ac:dyDescent="0.45">
      <c r="A1921" t="s">
        <v>9378</v>
      </c>
      <c r="C1921">
        <v>1</v>
      </c>
      <c r="D1921">
        <v>3</v>
      </c>
      <c r="F1921">
        <v>6.0504199999999999</v>
      </c>
      <c r="G1921">
        <v>27</v>
      </c>
      <c r="H1921">
        <v>0</v>
      </c>
      <c r="K1921">
        <v>35.700000000000003</v>
      </c>
      <c r="L1921">
        <v>171</v>
      </c>
      <c r="M1921">
        <v>40</v>
      </c>
      <c r="N1921">
        <v>26</v>
      </c>
      <c r="O1921">
        <v>24</v>
      </c>
      <c r="P1921">
        <v>5</v>
      </c>
      <c r="Q1921">
        <v>23</v>
      </c>
      <c r="R1921">
        <v>1</v>
      </c>
      <c r="S1921">
        <v>4</v>
      </c>
      <c r="T1921">
        <v>24</v>
      </c>
      <c r="U1921">
        <v>6.0504199999999999</v>
      </c>
      <c r="V1921">
        <v>5.7983200000000004</v>
      </c>
      <c r="W1921">
        <v>1.04348</v>
      </c>
      <c r="X1921">
        <v>1.2605</v>
      </c>
      <c r="Y1921">
        <v>0.140351</v>
      </c>
      <c r="Z1921">
        <v>0.13450300000000001</v>
      </c>
      <c r="AA1921">
        <v>5.8479607105255101E-3</v>
      </c>
      <c r="AB1921">
        <v>0.27777800000000002</v>
      </c>
      <c r="AC1921">
        <v>1.76471</v>
      </c>
      <c r="AD1921">
        <v>0.30434800000000001</v>
      </c>
      <c r="AE1921">
        <v>0.66071400000000002</v>
      </c>
      <c r="AH1921">
        <v>6.00014</v>
      </c>
      <c r="AI1921">
        <v>-0.55394200000000005</v>
      </c>
      <c r="AJ1921">
        <v>-0.59842899999999999</v>
      </c>
      <c r="AK1921">
        <v>999</v>
      </c>
      <c r="AO1921" t="s">
        <v>9379</v>
      </c>
    </row>
    <row r="1922" spans="1:41" x14ac:dyDescent="0.45">
      <c r="A1922" t="s">
        <v>9380</v>
      </c>
      <c r="B1922" t="s">
        <v>28</v>
      </c>
      <c r="C1922">
        <v>2</v>
      </c>
      <c r="D1922">
        <v>4</v>
      </c>
      <c r="F1922">
        <v>5.5900600000000003</v>
      </c>
      <c r="G1922">
        <v>35</v>
      </c>
      <c r="H1922">
        <v>0</v>
      </c>
      <c r="K1922">
        <v>48.3</v>
      </c>
      <c r="L1922">
        <v>229</v>
      </c>
      <c r="M1922">
        <v>49</v>
      </c>
      <c r="N1922">
        <v>32</v>
      </c>
      <c r="O1922">
        <v>30</v>
      </c>
      <c r="P1922">
        <v>7</v>
      </c>
      <c r="Q1922">
        <v>33</v>
      </c>
      <c r="R1922">
        <v>0</v>
      </c>
      <c r="S1922">
        <v>6</v>
      </c>
      <c r="T1922">
        <v>46</v>
      </c>
      <c r="U1922">
        <v>8.5714299999999994</v>
      </c>
      <c r="V1922">
        <v>6.14907</v>
      </c>
      <c r="W1922">
        <v>1.39394</v>
      </c>
      <c r="X1922">
        <v>1.3043499999999999</v>
      </c>
      <c r="Y1922">
        <v>0.200873</v>
      </c>
      <c r="Z1922">
        <v>0.14410500000000001</v>
      </c>
      <c r="AA1922">
        <v>5.6768551468849099E-2</v>
      </c>
      <c r="AB1922">
        <v>0.25789499999999999</v>
      </c>
      <c r="AC1922">
        <v>1.6977199999999999</v>
      </c>
      <c r="AD1922">
        <v>0.30656899999999998</v>
      </c>
      <c r="AE1922">
        <v>0.69252100000000005</v>
      </c>
      <c r="AH1922">
        <v>5.6566999999999998</v>
      </c>
      <c r="AI1922">
        <v>-0.56079400000000001</v>
      </c>
      <c r="AJ1922">
        <v>-0.39845000000000003</v>
      </c>
      <c r="AK1922">
        <v>999</v>
      </c>
      <c r="AO1922" t="s">
        <v>9381</v>
      </c>
    </row>
    <row r="1923" spans="1:41" x14ac:dyDescent="0.45">
      <c r="A1923" t="s">
        <v>7542</v>
      </c>
      <c r="B1923" t="s">
        <v>42</v>
      </c>
      <c r="C1923">
        <v>1</v>
      </c>
      <c r="D1923">
        <v>3</v>
      </c>
      <c r="F1923">
        <v>5.9504099999999998</v>
      </c>
      <c r="G1923">
        <v>39</v>
      </c>
      <c r="H1923">
        <v>0</v>
      </c>
      <c r="K1923">
        <v>36.299999999999997</v>
      </c>
      <c r="L1923">
        <v>168</v>
      </c>
      <c r="M1923">
        <v>38</v>
      </c>
      <c r="N1923">
        <v>26</v>
      </c>
      <c r="O1923">
        <v>24</v>
      </c>
      <c r="P1923">
        <v>7</v>
      </c>
      <c r="Q1923">
        <v>22</v>
      </c>
      <c r="R1923">
        <v>1</v>
      </c>
      <c r="S1923">
        <v>3</v>
      </c>
      <c r="T1923">
        <v>31</v>
      </c>
      <c r="U1923">
        <v>7.6859500000000001</v>
      </c>
      <c r="V1923">
        <v>5.4545500000000002</v>
      </c>
      <c r="W1923">
        <v>1.40909</v>
      </c>
      <c r="X1923">
        <v>1.7355400000000001</v>
      </c>
      <c r="Y1923">
        <v>0.18452399999999999</v>
      </c>
      <c r="Z1923">
        <v>0.13095200000000001</v>
      </c>
      <c r="AA1923">
        <v>5.3571417927741997E-2</v>
      </c>
      <c r="AB1923">
        <v>0.26573400000000003</v>
      </c>
      <c r="AC1923">
        <v>1.65289</v>
      </c>
      <c r="AD1923">
        <v>0.295238</v>
      </c>
      <c r="AE1923">
        <v>0.67729099999999998</v>
      </c>
      <c r="AH1923">
        <v>6.12005</v>
      </c>
      <c r="AI1923">
        <v>-0.56108100000000005</v>
      </c>
      <c r="AJ1923">
        <v>-0.58128500000000005</v>
      </c>
      <c r="AK1923">
        <v>999</v>
      </c>
      <c r="AO1923">
        <v>7836</v>
      </c>
    </row>
    <row r="1924" spans="1:41" x14ac:dyDescent="0.45">
      <c r="A1924" t="s">
        <v>9382</v>
      </c>
      <c r="C1924">
        <v>1</v>
      </c>
      <c r="D1924">
        <v>2</v>
      </c>
      <c r="F1924">
        <v>5.2325600000000003</v>
      </c>
      <c r="G1924">
        <v>27</v>
      </c>
      <c r="H1924">
        <v>2</v>
      </c>
      <c r="K1924">
        <v>43</v>
      </c>
      <c r="L1924">
        <v>200</v>
      </c>
      <c r="M1924">
        <v>42</v>
      </c>
      <c r="N1924">
        <v>27</v>
      </c>
      <c r="O1924">
        <v>25</v>
      </c>
      <c r="P1924">
        <v>6</v>
      </c>
      <c r="Q1924">
        <v>20</v>
      </c>
      <c r="R1924">
        <v>0</v>
      </c>
      <c r="S1924">
        <v>14</v>
      </c>
      <c r="T1924">
        <v>34</v>
      </c>
      <c r="U1924">
        <v>7.1162799999999997</v>
      </c>
      <c r="V1924">
        <v>4.1860499999999998</v>
      </c>
      <c r="W1924">
        <v>1.7</v>
      </c>
      <c r="X1924">
        <v>1.2558100000000001</v>
      </c>
      <c r="Y1924">
        <v>0.17</v>
      </c>
      <c r="Z1924">
        <v>0.1</v>
      </c>
      <c r="AA1924">
        <v>7.0000000298023196E-2</v>
      </c>
      <c r="AB1924">
        <v>0.25301200000000001</v>
      </c>
      <c r="AC1924">
        <v>1.4418599999999999</v>
      </c>
      <c r="AD1924">
        <v>0.28571400000000002</v>
      </c>
      <c r="AE1924">
        <v>0.65298500000000004</v>
      </c>
      <c r="AH1924">
        <v>5.8596899999999996</v>
      </c>
      <c r="AI1924">
        <v>-0.56366400000000005</v>
      </c>
      <c r="AJ1924">
        <v>-0.361043</v>
      </c>
      <c r="AK1924">
        <v>999</v>
      </c>
      <c r="AO1924" t="s">
        <v>9383</v>
      </c>
    </row>
    <row r="1925" spans="1:41" x14ac:dyDescent="0.45">
      <c r="A1925" t="s">
        <v>9384</v>
      </c>
      <c r="B1925" t="s">
        <v>46</v>
      </c>
      <c r="C1925">
        <v>4</v>
      </c>
      <c r="D1925">
        <v>4</v>
      </c>
      <c r="F1925">
        <v>5.5900600000000003</v>
      </c>
      <c r="G1925">
        <v>38</v>
      </c>
      <c r="H1925">
        <v>0</v>
      </c>
      <c r="K1925">
        <v>48.3</v>
      </c>
      <c r="L1925">
        <v>229</v>
      </c>
      <c r="M1925">
        <v>53</v>
      </c>
      <c r="N1925">
        <v>32</v>
      </c>
      <c r="O1925">
        <v>30</v>
      </c>
      <c r="P1925">
        <v>7</v>
      </c>
      <c r="Q1925">
        <v>30</v>
      </c>
      <c r="R1925">
        <v>0</v>
      </c>
      <c r="S1925">
        <v>3</v>
      </c>
      <c r="T1925">
        <v>33</v>
      </c>
      <c r="U1925">
        <v>6.14907</v>
      </c>
      <c r="V1925">
        <v>5.5900600000000003</v>
      </c>
      <c r="W1925">
        <v>1.1000000000000001</v>
      </c>
      <c r="X1925">
        <v>1.3043499999999999</v>
      </c>
      <c r="Y1925">
        <v>0.14410500000000001</v>
      </c>
      <c r="Z1925">
        <v>0.13100400000000001</v>
      </c>
      <c r="AA1925">
        <v>1.3100445270538301E-2</v>
      </c>
      <c r="AB1925">
        <v>0.27040799999999998</v>
      </c>
      <c r="AC1925">
        <v>1.7184299999999999</v>
      </c>
      <c r="AD1925">
        <v>0.29487200000000002</v>
      </c>
      <c r="AE1925">
        <v>0.69672100000000003</v>
      </c>
      <c r="AH1925">
        <v>5.82233</v>
      </c>
      <c r="AI1925">
        <v>-0.56606699999999999</v>
      </c>
      <c r="AJ1925">
        <v>-0.59726299999999999</v>
      </c>
      <c r="AK1925">
        <v>999</v>
      </c>
      <c r="AO1925" t="s">
        <v>9385</v>
      </c>
    </row>
    <row r="1926" spans="1:41" x14ac:dyDescent="0.45">
      <c r="A1926" t="s">
        <v>9386</v>
      </c>
      <c r="C1926">
        <v>1</v>
      </c>
      <c r="D1926">
        <v>1</v>
      </c>
      <c r="F1926">
        <v>6.34361</v>
      </c>
      <c r="G1926">
        <v>22</v>
      </c>
      <c r="H1926">
        <v>0</v>
      </c>
      <c r="K1926">
        <v>22.7</v>
      </c>
      <c r="L1926">
        <v>113</v>
      </c>
      <c r="M1926">
        <v>26</v>
      </c>
      <c r="N1926">
        <v>17</v>
      </c>
      <c r="O1926">
        <v>16</v>
      </c>
      <c r="P1926">
        <v>4</v>
      </c>
      <c r="Q1926">
        <v>19</v>
      </c>
      <c r="R1926">
        <v>0</v>
      </c>
      <c r="S1926">
        <v>2</v>
      </c>
      <c r="T1926">
        <v>16</v>
      </c>
      <c r="U1926">
        <v>6.34361</v>
      </c>
      <c r="V1926">
        <v>7.5330399999999997</v>
      </c>
      <c r="W1926">
        <v>0.84210499999999999</v>
      </c>
      <c r="X1926">
        <v>1.5859000000000001</v>
      </c>
      <c r="Y1926">
        <v>0.141593</v>
      </c>
      <c r="Z1926">
        <v>0.16814200000000001</v>
      </c>
      <c r="AA1926">
        <v>-2.6548668742179801E-2</v>
      </c>
      <c r="AB1926">
        <v>0.282609</v>
      </c>
      <c r="AC1926">
        <v>1.98238</v>
      </c>
      <c r="AD1926">
        <v>0.30555599999999999</v>
      </c>
      <c r="AE1926">
        <v>0.71065999999999996</v>
      </c>
      <c r="AH1926">
        <v>6.9114300000000002</v>
      </c>
      <c r="AI1926">
        <v>-0.57443900000000003</v>
      </c>
      <c r="AJ1926">
        <v>-0.41142200000000001</v>
      </c>
      <c r="AK1926">
        <v>999</v>
      </c>
      <c r="AO1926" t="s">
        <v>9387</v>
      </c>
    </row>
    <row r="1927" spans="1:41" x14ac:dyDescent="0.45">
      <c r="A1927" t="s">
        <v>9388</v>
      </c>
      <c r="C1927">
        <v>2</v>
      </c>
      <c r="D1927">
        <v>5</v>
      </c>
      <c r="F1927">
        <v>5.3071299999999999</v>
      </c>
      <c r="G1927">
        <v>32</v>
      </c>
      <c r="H1927">
        <v>1</v>
      </c>
      <c r="K1927">
        <v>40.700000000000003</v>
      </c>
      <c r="L1927">
        <v>191</v>
      </c>
      <c r="M1927">
        <v>41</v>
      </c>
      <c r="N1927">
        <v>26</v>
      </c>
      <c r="O1927">
        <v>24</v>
      </c>
      <c r="P1927">
        <v>6</v>
      </c>
      <c r="Q1927">
        <v>29</v>
      </c>
      <c r="R1927">
        <v>2</v>
      </c>
      <c r="S1927">
        <v>3</v>
      </c>
      <c r="T1927">
        <v>35</v>
      </c>
      <c r="U1927">
        <v>7.73956</v>
      </c>
      <c r="V1927">
        <v>6.4127799999999997</v>
      </c>
      <c r="W1927">
        <v>1.2069000000000001</v>
      </c>
      <c r="X1927">
        <v>1.3267800000000001</v>
      </c>
      <c r="Y1927">
        <v>0.18324599999999999</v>
      </c>
      <c r="Z1927">
        <v>0.15183199999999999</v>
      </c>
      <c r="AA1927">
        <v>3.1413614749908399E-2</v>
      </c>
      <c r="AB1927">
        <v>0.25786199999999998</v>
      </c>
      <c r="AC1927">
        <v>1.7199</v>
      </c>
      <c r="AD1927">
        <v>0.29660999999999998</v>
      </c>
      <c r="AE1927">
        <v>0.71428599999999998</v>
      </c>
      <c r="AH1927">
        <v>5.8103199999999999</v>
      </c>
      <c r="AI1927">
        <v>-0.58054899999999998</v>
      </c>
      <c r="AJ1927">
        <v>-0.45848100000000003</v>
      </c>
      <c r="AK1927">
        <v>999</v>
      </c>
      <c r="AO1927" t="s">
        <v>9389</v>
      </c>
    </row>
    <row r="1928" spans="1:41" x14ac:dyDescent="0.45">
      <c r="A1928" t="s">
        <v>9390</v>
      </c>
      <c r="C1928">
        <v>1</v>
      </c>
      <c r="D1928">
        <v>2</v>
      </c>
      <c r="F1928">
        <v>5.5888600000000004</v>
      </c>
      <c r="G1928">
        <v>32</v>
      </c>
      <c r="H1928">
        <v>0</v>
      </c>
      <c r="K1928">
        <v>46.7</v>
      </c>
      <c r="L1928">
        <v>224</v>
      </c>
      <c r="M1928">
        <v>45</v>
      </c>
      <c r="N1928">
        <v>31</v>
      </c>
      <c r="O1928">
        <v>29</v>
      </c>
      <c r="P1928">
        <v>6</v>
      </c>
      <c r="Q1928">
        <v>38</v>
      </c>
      <c r="R1928">
        <v>0</v>
      </c>
      <c r="S1928">
        <v>4</v>
      </c>
      <c r="T1928">
        <v>42</v>
      </c>
      <c r="U1928">
        <v>8.09422</v>
      </c>
      <c r="V1928">
        <v>7.32334</v>
      </c>
      <c r="W1928">
        <v>1.1052599999999999</v>
      </c>
      <c r="X1928">
        <v>1.15632</v>
      </c>
      <c r="Y1928">
        <v>0.1875</v>
      </c>
      <c r="Z1928">
        <v>0.16964299999999999</v>
      </c>
      <c r="AA1928">
        <v>1.78571492433547E-2</v>
      </c>
      <c r="AB1928">
        <v>0.247253</v>
      </c>
      <c r="AC1928">
        <v>1.7773000000000001</v>
      </c>
      <c r="AD1928">
        <v>0.291045</v>
      </c>
      <c r="AE1928">
        <v>0.69705099999999998</v>
      </c>
      <c r="AH1928">
        <v>5.82463</v>
      </c>
      <c r="AI1928">
        <v>-0.58681099999999997</v>
      </c>
      <c r="AJ1928">
        <v>-0.46606500000000001</v>
      </c>
      <c r="AK1928">
        <v>999</v>
      </c>
      <c r="AO1928" t="s">
        <v>9391</v>
      </c>
    </row>
    <row r="1929" spans="1:41" x14ac:dyDescent="0.45">
      <c r="A1929" t="s">
        <v>9392</v>
      </c>
      <c r="C1929">
        <v>2</v>
      </c>
      <c r="D1929">
        <v>4</v>
      </c>
      <c r="F1929">
        <v>5.8378399999999999</v>
      </c>
      <c r="G1929">
        <v>36</v>
      </c>
      <c r="H1929">
        <v>0</v>
      </c>
      <c r="K1929">
        <v>37</v>
      </c>
      <c r="L1929">
        <v>179</v>
      </c>
      <c r="M1929">
        <v>38</v>
      </c>
      <c r="N1929">
        <v>26</v>
      </c>
      <c r="O1929">
        <v>24</v>
      </c>
      <c r="P1929">
        <v>6</v>
      </c>
      <c r="Q1929">
        <v>26</v>
      </c>
      <c r="R1929">
        <v>1</v>
      </c>
      <c r="S1929">
        <v>6</v>
      </c>
      <c r="T1929">
        <v>33</v>
      </c>
      <c r="U1929">
        <v>8.0270299999999999</v>
      </c>
      <c r="V1929">
        <v>6.3243200000000002</v>
      </c>
      <c r="W1929">
        <v>1.2692300000000001</v>
      </c>
      <c r="X1929">
        <v>1.45946</v>
      </c>
      <c r="Y1929">
        <v>0.18435799999999999</v>
      </c>
      <c r="Z1929">
        <v>0.14525099999999999</v>
      </c>
      <c r="AA1929">
        <v>3.9106145501136703E-2</v>
      </c>
      <c r="AB1929">
        <v>0.25850299999999998</v>
      </c>
      <c r="AC1929">
        <v>1.72973</v>
      </c>
      <c r="AD1929">
        <v>0.296296</v>
      </c>
      <c r="AE1929">
        <v>0.68345299999999998</v>
      </c>
      <c r="AH1929">
        <v>6.1739600000000001</v>
      </c>
      <c r="AI1929">
        <v>-0.58903700000000003</v>
      </c>
      <c r="AJ1929">
        <v>-0.53813100000000003</v>
      </c>
      <c r="AK1929">
        <v>999</v>
      </c>
      <c r="AO1929" t="s">
        <v>9393</v>
      </c>
    </row>
    <row r="1930" spans="1:41" x14ac:dyDescent="0.45">
      <c r="A1930" t="s">
        <v>9394</v>
      </c>
      <c r="C1930">
        <v>2</v>
      </c>
      <c r="D1930">
        <v>3</v>
      </c>
      <c r="F1930">
        <v>6.17021</v>
      </c>
      <c r="G1930">
        <v>19</v>
      </c>
      <c r="H1930">
        <v>7</v>
      </c>
      <c r="K1930">
        <v>42.3</v>
      </c>
      <c r="L1930">
        <v>209</v>
      </c>
      <c r="M1930">
        <v>37</v>
      </c>
      <c r="N1930">
        <v>31</v>
      </c>
      <c r="O1930">
        <v>29</v>
      </c>
      <c r="P1930">
        <v>8</v>
      </c>
      <c r="Q1930">
        <v>42</v>
      </c>
      <c r="R1930">
        <v>0</v>
      </c>
      <c r="S1930">
        <v>4</v>
      </c>
      <c r="T1930">
        <v>53</v>
      </c>
      <c r="U1930">
        <v>11.2766</v>
      </c>
      <c r="V1930">
        <v>8.9361700000000006</v>
      </c>
      <c r="W1930">
        <v>1.2619</v>
      </c>
      <c r="X1930">
        <v>1.7021299999999999</v>
      </c>
      <c r="Y1930">
        <v>0.25358900000000001</v>
      </c>
      <c r="Z1930">
        <v>0.200957</v>
      </c>
      <c r="AA1930">
        <v>5.2631586790084797E-2</v>
      </c>
      <c r="AB1930">
        <v>0.226994</v>
      </c>
      <c r="AC1930">
        <v>1.86761</v>
      </c>
      <c r="AD1930">
        <v>0.28431400000000001</v>
      </c>
      <c r="AE1930">
        <v>0.70796499999999996</v>
      </c>
      <c r="AH1930">
        <v>6.4701700000000004</v>
      </c>
      <c r="AI1930">
        <v>-0.589256</v>
      </c>
      <c r="AJ1930">
        <v>-0.49161700000000003</v>
      </c>
      <c r="AK1930">
        <v>999</v>
      </c>
      <c r="AO1930">
        <v>21896</v>
      </c>
    </row>
    <row r="1931" spans="1:41" x14ac:dyDescent="0.45">
      <c r="A1931" t="s">
        <v>9395</v>
      </c>
      <c r="C1931">
        <v>1</v>
      </c>
      <c r="D1931">
        <v>1</v>
      </c>
      <c r="F1931">
        <v>6.7567599999999999</v>
      </c>
      <c r="G1931">
        <v>33</v>
      </c>
      <c r="H1931">
        <v>1</v>
      </c>
      <c r="K1931">
        <v>33.299999999999997</v>
      </c>
      <c r="L1931">
        <v>158</v>
      </c>
      <c r="M1931">
        <v>34</v>
      </c>
      <c r="N1931">
        <v>27</v>
      </c>
      <c r="O1931">
        <v>25</v>
      </c>
      <c r="P1931">
        <v>7</v>
      </c>
      <c r="Q1931">
        <v>25</v>
      </c>
      <c r="R1931">
        <v>1</v>
      </c>
      <c r="S1931">
        <v>4</v>
      </c>
      <c r="T1931">
        <v>33</v>
      </c>
      <c r="U1931">
        <v>8.91892</v>
      </c>
      <c r="V1931">
        <v>6.7567599999999999</v>
      </c>
      <c r="W1931">
        <v>1.32</v>
      </c>
      <c r="X1931">
        <v>1.8918900000000001</v>
      </c>
      <c r="Y1931">
        <v>0.20886099999999999</v>
      </c>
      <c r="Z1931">
        <v>0.15822800000000001</v>
      </c>
      <c r="AA1931">
        <v>5.0632908940315198E-2</v>
      </c>
      <c r="AB1931">
        <v>0.26356600000000002</v>
      </c>
      <c r="AC1931">
        <v>1.7717700000000001</v>
      </c>
      <c r="AD1931">
        <v>0.303371</v>
      </c>
      <c r="AE1931">
        <v>0.65040600000000004</v>
      </c>
      <c r="AH1931">
        <v>6.6184000000000003</v>
      </c>
      <c r="AI1931">
        <v>-0.59881600000000001</v>
      </c>
      <c r="AJ1931">
        <v>-0.775868</v>
      </c>
      <c r="AK1931">
        <v>999</v>
      </c>
      <c r="AO1931">
        <v>13259</v>
      </c>
    </row>
    <row r="1932" spans="1:41" x14ac:dyDescent="0.45">
      <c r="A1932" t="s">
        <v>9396</v>
      </c>
      <c r="B1932" t="s">
        <v>89</v>
      </c>
      <c r="C1932">
        <v>3</v>
      </c>
      <c r="D1932">
        <v>4</v>
      </c>
      <c r="F1932">
        <v>5.1428599999999998</v>
      </c>
      <c r="G1932">
        <v>38</v>
      </c>
      <c r="H1932">
        <v>0</v>
      </c>
      <c r="K1932">
        <v>56</v>
      </c>
      <c r="L1932">
        <v>256</v>
      </c>
      <c r="M1932">
        <v>55</v>
      </c>
      <c r="N1932">
        <v>34</v>
      </c>
      <c r="O1932">
        <v>32</v>
      </c>
      <c r="P1932">
        <v>7</v>
      </c>
      <c r="Q1932">
        <v>28</v>
      </c>
      <c r="R1932">
        <v>0</v>
      </c>
      <c r="S1932">
        <v>9</v>
      </c>
      <c r="T1932">
        <v>43</v>
      </c>
      <c r="U1932">
        <v>6.9107099999999999</v>
      </c>
      <c r="V1932">
        <v>4.5</v>
      </c>
      <c r="W1932">
        <v>1.5357099999999999</v>
      </c>
      <c r="X1932">
        <v>1.125</v>
      </c>
      <c r="Y1932">
        <v>0.16796900000000001</v>
      </c>
      <c r="Z1932">
        <v>0.109375</v>
      </c>
      <c r="AA1932">
        <v>5.859375E-2</v>
      </c>
      <c r="AB1932">
        <v>0.25114199999999998</v>
      </c>
      <c r="AC1932">
        <v>1.48214</v>
      </c>
      <c r="AD1932">
        <v>0.284024</v>
      </c>
      <c r="AE1932">
        <v>0.66939899999999997</v>
      </c>
      <c r="AH1932">
        <v>5.3264699999999996</v>
      </c>
      <c r="AI1932">
        <v>-0.61315399999999998</v>
      </c>
      <c r="AJ1932">
        <v>-0.52314499999999997</v>
      </c>
      <c r="AK1932">
        <v>999</v>
      </c>
      <c r="AO1932" t="s">
        <v>9397</v>
      </c>
    </row>
    <row r="1933" spans="1:41" x14ac:dyDescent="0.45">
      <c r="A1933" t="s">
        <v>9398</v>
      </c>
      <c r="B1933" t="s">
        <v>31</v>
      </c>
      <c r="C1933">
        <v>1</v>
      </c>
      <c r="D1933">
        <v>2</v>
      </c>
      <c r="F1933">
        <v>7.1186400000000001</v>
      </c>
      <c r="G1933">
        <v>18</v>
      </c>
      <c r="H1933">
        <v>0</v>
      </c>
      <c r="K1933">
        <v>17.7</v>
      </c>
      <c r="L1933">
        <v>93</v>
      </c>
      <c r="M1933">
        <v>16</v>
      </c>
      <c r="N1933">
        <v>15</v>
      </c>
      <c r="O1933">
        <v>14</v>
      </c>
      <c r="P1933">
        <v>3</v>
      </c>
      <c r="Q1933">
        <v>24</v>
      </c>
      <c r="R1933">
        <v>0</v>
      </c>
      <c r="S1933">
        <v>2</v>
      </c>
      <c r="T1933">
        <v>18</v>
      </c>
      <c r="U1933">
        <v>9.1525400000000001</v>
      </c>
      <c r="V1933">
        <v>12.2034</v>
      </c>
      <c r="W1933">
        <v>0.75</v>
      </c>
      <c r="X1933">
        <v>1.52542</v>
      </c>
      <c r="Y1933">
        <v>0.193548</v>
      </c>
      <c r="Z1933">
        <v>0.25806499999999999</v>
      </c>
      <c r="AA1933">
        <v>-6.4516127109527505E-2</v>
      </c>
      <c r="AB1933">
        <v>0.23880599999999999</v>
      </c>
      <c r="AC1933">
        <v>2.25989</v>
      </c>
      <c r="AD1933">
        <v>0.282609</v>
      </c>
      <c r="AE1933">
        <v>0.69832399999999994</v>
      </c>
      <c r="AH1933">
        <v>7.8313100000000002</v>
      </c>
      <c r="AI1933">
        <v>-0.61389400000000005</v>
      </c>
      <c r="AJ1933">
        <v>-0.51951400000000003</v>
      </c>
      <c r="AK1933">
        <v>999</v>
      </c>
      <c r="AO1933" t="s">
        <v>9399</v>
      </c>
    </row>
    <row r="1934" spans="1:41" x14ac:dyDescent="0.45">
      <c r="A1934" t="s">
        <v>7626</v>
      </c>
      <c r="B1934" t="s">
        <v>70</v>
      </c>
      <c r="C1934">
        <v>1</v>
      </c>
      <c r="D1934">
        <v>2</v>
      </c>
      <c r="F1934">
        <v>6.0882399999999999</v>
      </c>
      <c r="G1934">
        <v>43</v>
      </c>
      <c r="H1934">
        <v>0</v>
      </c>
      <c r="K1934">
        <v>34</v>
      </c>
      <c r="L1934">
        <v>160</v>
      </c>
      <c r="M1934">
        <v>27</v>
      </c>
      <c r="N1934">
        <v>25</v>
      </c>
      <c r="O1934">
        <v>23</v>
      </c>
      <c r="P1934">
        <v>7</v>
      </c>
      <c r="Q1934">
        <v>23</v>
      </c>
      <c r="R1934">
        <v>1</v>
      </c>
      <c r="S1934">
        <v>11</v>
      </c>
      <c r="T1934">
        <v>49</v>
      </c>
      <c r="U1934">
        <v>12.970599999999999</v>
      </c>
      <c r="V1934">
        <v>6.0882399999999999</v>
      </c>
      <c r="W1934">
        <v>2.13043</v>
      </c>
      <c r="X1934">
        <v>1.85294</v>
      </c>
      <c r="Y1934">
        <v>0.30625000000000002</v>
      </c>
      <c r="Z1934">
        <v>0.14374999999999999</v>
      </c>
      <c r="AA1934">
        <v>0.16250000894069599</v>
      </c>
      <c r="AB1934">
        <v>0.214286</v>
      </c>
      <c r="AC1934">
        <v>1.4705900000000001</v>
      </c>
      <c r="AD1934">
        <v>0.28571400000000002</v>
      </c>
      <c r="AE1934">
        <v>0.62189099999999997</v>
      </c>
      <c r="AH1934">
        <v>6.0491599999999996</v>
      </c>
      <c r="AI1934">
        <v>-0.62764299999999995</v>
      </c>
      <c r="AJ1934">
        <v>-0.77032</v>
      </c>
      <c r="AK1934">
        <v>999</v>
      </c>
      <c r="AO1934">
        <v>13801</v>
      </c>
    </row>
    <row r="1935" spans="1:41" x14ac:dyDescent="0.45">
      <c r="A1935" t="s">
        <v>9400</v>
      </c>
      <c r="B1935" t="s">
        <v>42</v>
      </c>
      <c r="C1935">
        <v>1</v>
      </c>
      <c r="D1935">
        <v>2</v>
      </c>
      <c r="F1935">
        <v>7.1830999999999996</v>
      </c>
      <c r="G1935">
        <v>20</v>
      </c>
      <c r="H1935">
        <v>0</v>
      </c>
      <c r="K1935">
        <v>21.3</v>
      </c>
      <c r="L1935">
        <v>107</v>
      </c>
      <c r="M1935">
        <v>25</v>
      </c>
      <c r="N1935">
        <v>18</v>
      </c>
      <c r="O1935">
        <v>17</v>
      </c>
      <c r="P1935">
        <v>5</v>
      </c>
      <c r="Q1935">
        <v>16</v>
      </c>
      <c r="R1935">
        <v>0</v>
      </c>
      <c r="S1935">
        <v>3</v>
      </c>
      <c r="T1935">
        <v>16</v>
      </c>
      <c r="U1935">
        <v>6.7605599999999999</v>
      </c>
      <c r="V1935">
        <v>6.7605599999999999</v>
      </c>
      <c r="W1935">
        <v>1</v>
      </c>
      <c r="X1935">
        <v>2.1126800000000001</v>
      </c>
      <c r="Y1935">
        <v>0.149533</v>
      </c>
      <c r="Z1935">
        <v>0.149533</v>
      </c>
      <c r="AA1935">
        <v>0</v>
      </c>
      <c r="AB1935">
        <v>0.28409099999999998</v>
      </c>
      <c r="AC1935">
        <v>1.9248799999999999</v>
      </c>
      <c r="AD1935">
        <v>0.29850700000000002</v>
      </c>
      <c r="AE1935">
        <v>0.67647100000000004</v>
      </c>
      <c r="AH1935">
        <v>7.4803899999999999</v>
      </c>
      <c r="AI1935">
        <v>-0.63128799999999996</v>
      </c>
      <c r="AJ1935">
        <v>-0.600441</v>
      </c>
      <c r="AK1935">
        <v>999</v>
      </c>
      <c r="AO1935">
        <v>11691</v>
      </c>
    </row>
    <row r="1936" spans="1:41" x14ac:dyDescent="0.45">
      <c r="A1936" t="s">
        <v>9401</v>
      </c>
      <c r="B1936" t="s">
        <v>155</v>
      </c>
      <c r="C1936">
        <v>3</v>
      </c>
      <c r="D1936">
        <v>6</v>
      </c>
      <c r="F1936">
        <v>5.25</v>
      </c>
      <c r="G1936">
        <v>43</v>
      </c>
      <c r="H1936">
        <v>0</v>
      </c>
      <c r="K1936">
        <v>48</v>
      </c>
      <c r="L1936">
        <v>229</v>
      </c>
      <c r="M1936">
        <v>42</v>
      </c>
      <c r="N1936">
        <v>30</v>
      </c>
      <c r="O1936">
        <v>28</v>
      </c>
      <c r="P1936">
        <v>6</v>
      </c>
      <c r="Q1936">
        <v>43</v>
      </c>
      <c r="R1936">
        <v>1</v>
      </c>
      <c r="S1936">
        <v>4</v>
      </c>
      <c r="T1936">
        <v>50</v>
      </c>
      <c r="U1936">
        <v>9.375</v>
      </c>
      <c r="V1936">
        <v>8.0625</v>
      </c>
      <c r="W1936">
        <v>1.16279</v>
      </c>
      <c r="X1936">
        <v>1.125</v>
      </c>
      <c r="Y1936">
        <v>0.21834100000000001</v>
      </c>
      <c r="Z1936">
        <v>0.187773</v>
      </c>
      <c r="AA1936">
        <v>3.0567675828933698E-2</v>
      </c>
      <c r="AB1936">
        <v>0.230769</v>
      </c>
      <c r="AC1936">
        <v>1.7708299999999999</v>
      </c>
      <c r="AD1936">
        <v>0.28571400000000002</v>
      </c>
      <c r="AE1936">
        <v>0.71801599999999999</v>
      </c>
      <c r="AH1936">
        <v>5.73421</v>
      </c>
      <c r="AI1936">
        <v>-0.66376400000000002</v>
      </c>
      <c r="AJ1936">
        <v>-0.33644299999999999</v>
      </c>
      <c r="AK1936">
        <v>999</v>
      </c>
      <c r="AO1936">
        <v>23449</v>
      </c>
    </row>
    <row r="1937" spans="1:41" x14ac:dyDescent="0.45">
      <c r="A1937" t="s">
        <v>9402</v>
      </c>
      <c r="B1937" t="s">
        <v>10</v>
      </c>
      <c r="C1937">
        <v>2</v>
      </c>
      <c r="D1937">
        <v>6</v>
      </c>
      <c r="F1937">
        <v>6.7542200000000001</v>
      </c>
      <c r="G1937">
        <v>13</v>
      </c>
      <c r="H1937">
        <v>12</v>
      </c>
      <c r="K1937">
        <v>53.3</v>
      </c>
      <c r="L1937">
        <v>253</v>
      </c>
      <c r="M1937">
        <v>61</v>
      </c>
      <c r="N1937">
        <v>43</v>
      </c>
      <c r="O1937">
        <v>40</v>
      </c>
      <c r="P1937">
        <v>13</v>
      </c>
      <c r="Q1937">
        <v>34</v>
      </c>
      <c r="R1937">
        <v>0</v>
      </c>
      <c r="S1937">
        <v>1</v>
      </c>
      <c r="T1937">
        <v>42</v>
      </c>
      <c r="U1937">
        <v>7.0919299999999996</v>
      </c>
      <c r="V1937">
        <v>5.7410899999999998</v>
      </c>
      <c r="W1937">
        <v>1.23529</v>
      </c>
      <c r="X1937">
        <v>2.1951200000000002</v>
      </c>
      <c r="Y1937">
        <v>0.16600799999999999</v>
      </c>
      <c r="Z1937">
        <v>0.13438700000000001</v>
      </c>
      <c r="AA1937">
        <v>3.1620547175407403E-2</v>
      </c>
      <c r="AB1937">
        <v>0.27981699999999998</v>
      </c>
      <c r="AC1937">
        <v>1.7823599999999999</v>
      </c>
      <c r="AD1937">
        <v>0.29447899999999999</v>
      </c>
      <c r="AE1937">
        <v>0.67708299999999999</v>
      </c>
      <c r="AH1937">
        <v>6.8197700000000001</v>
      </c>
      <c r="AI1937">
        <v>-0.68062199999999995</v>
      </c>
      <c r="AJ1937">
        <v>-0.87839</v>
      </c>
      <c r="AK1937">
        <v>999</v>
      </c>
      <c r="AO1937" t="s">
        <v>9403</v>
      </c>
    </row>
    <row r="1938" spans="1:41" x14ac:dyDescent="0.45">
      <c r="A1938" t="s">
        <v>9404</v>
      </c>
      <c r="B1938" t="s">
        <v>21</v>
      </c>
      <c r="C1938">
        <v>1</v>
      </c>
      <c r="D1938">
        <v>4</v>
      </c>
      <c r="F1938">
        <v>6.5</v>
      </c>
      <c r="G1938">
        <v>19</v>
      </c>
      <c r="H1938">
        <v>3</v>
      </c>
      <c r="K1938">
        <v>36</v>
      </c>
      <c r="L1938">
        <v>182</v>
      </c>
      <c r="M1938">
        <v>33</v>
      </c>
      <c r="N1938">
        <v>28</v>
      </c>
      <c r="O1938">
        <v>26</v>
      </c>
      <c r="P1938">
        <v>5</v>
      </c>
      <c r="Q1938">
        <v>38</v>
      </c>
      <c r="R1938">
        <v>0</v>
      </c>
      <c r="S1938">
        <v>6</v>
      </c>
      <c r="T1938">
        <v>36</v>
      </c>
      <c r="U1938">
        <v>9</v>
      </c>
      <c r="V1938">
        <v>9.5</v>
      </c>
      <c r="W1938">
        <v>0.94736799999999999</v>
      </c>
      <c r="X1938">
        <v>1.25</v>
      </c>
      <c r="Y1938">
        <v>0.19780200000000001</v>
      </c>
      <c r="Z1938">
        <v>0.208791</v>
      </c>
      <c r="AA1938">
        <v>-1.0989010334014801E-2</v>
      </c>
      <c r="AB1938">
        <v>0.23913000000000001</v>
      </c>
      <c r="AC1938">
        <v>1.9722200000000001</v>
      </c>
      <c r="AD1938">
        <v>0.28866000000000003</v>
      </c>
      <c r="AE1938">
        <v>0.671875</v>
      </c>
      <c r="AH1938">
        <v>6.7272600000000002</v>
      </c>
      <c r="AI1938">
        <v>-0.70568399999999998</v>
      </c>
      <c r="AJ1938">
        <v>-0.70773600000000003</v>
      </c>
      <c r="AK1938">
        <v>999</v>
      </c>
      <c r="AO1938" t="s">
        <v>9405</v>
      </c>
    </row>
    <row r="1939" spans="1:41" x14ac:dyDescent="0.45">
      <c r="A1939" t="s">
        <v>9406</v>
      </c>
      <c r="B1939" t="s">
        <v>36</v>
      </c>
      <c r="C1939">
        <v>2</v>
      </c>
      <c r="D1939">
        <v>4</v>
      </c>
      <c r="F1939">
        <v>6.8085100000000001</v>
      </c>
      <c r="G1939">
        <v>32</v>
      </c>
      <c r="H1939">
        <v>0</v>
      </c>
      <c r="K1939">
        <v>42.3</v>
      </c>
      <c r="L1939">
        <v>202</v>
      </c>
      <c r="M1939">
        <v>45</v>
      </c>
      <c r="N1939">
        <v>34</v>
      </c>
      <c r="O1939">
        <v>32</v>
      </c>
      <c r="P1939">
        <v>7</v>
      </c>
      <c r="Q1939">
        <v>30</v>
      </c>
      <c r="R1939">
        <v>0</v>
      </c>
      <c r="S1939">
        <v>6</v>
      </c>
      <c r="T1939">
        <v>29</v>
      </c>
      <c r="U1939">
        <v>6.17021</v>
      </c>
      <c r="V1939">
        <v>6.3829799999999999</v>
      </c>
      <c r="W1939">
        <v>0.96666700000000005</v>
      </c>
      <c r="X1939">
        <v>1.48936</v>
      </c>
      <c r="Y1939">
        <v>0.143564</v>
      </c>
      <c r="Z1939">
        <v>0.14851500000000001</v>
      </c>
      <c r="AA1939">
        <v>-4.95049357414245E-3</v>
      </c>
      <c r="AB1939">
        <v>0.27108399999999999</v>
      </c>
      <c r="AC1939">
        <v>1.77305</v>
      </c>
      <c r="AD1939">
        <v>0.29230800000000001</v>
      </c>
      <c r="AE1939">
        <v>0.628834</v>
      </c>
      <c r="AH1939">
        <v>6.5883700000000003</v>
      </c>
      <c r="AI1939">
        <v>-0.71270999999999995</v>
      </c>
      <c r="AJ1939">
        <v>-0.86597400000000002</v>
      </c>
      <c r="AK1939">
        <v>999</v>
      </c>
      <c r="AO1939" t="s">
        <v>9407</v>
      </c>
    </row>
    <row r="1940" spans="1:41" x14ac:dyDescent="0.45">
      <c r="A1940" t="s">
        <v>9408</v>
      </c>
      <c r="C1940">
        <v>1</v>
      </c>
      <c r="D1940">
        <v>2</v>
      </c>
      <c r="F1940">
        <v>7.3333300000000001</v>
      </c>
      <c r="G1940">
        <v>24</v>
      </c>
      <c r="H1940">
        <v>0</v>
      </c>
      <c r="K1940">
        <v>27</v>
      </c>
      <c r="L1940">
        <v>140</v>
      </c>
      <c r="M1940">
        <v>27</v>
      </c>
      <c r="N1940">
        <v>24</v>
      </c>
      <c r="O1940">
        <v>22</v>
      </c>
      <c r="P1940">
        <v>5</v>
      </c>
      <c r="Q1940">
        <v>31</v>
      </c>
      <c r="R1940">
        <v>0</v>
      </c>
      <c r="S1940">
        <v>2</v>
      </c>
      <c r="T1940">
        <v>29</v>
      </c>
      <c r="U1940">
        <v>9.6666699999999999</v>
      </c>
      <c r="V1940">
        <v>10.333299999999999</v>
      </c>
      <c r="W1940">
        <v>0.93548399999999998</v>
      </c>
      <c r="X1940">
        <v>1.6666700000000001</v>
      </c>
      <c r="Y1940">
        <v>0.20714299999999999</v>
      </c>
      <c r="Z1940">
        <v>0.22142899999999999</v>
      </c>
      <c r="AA1940">
        <v>-1.42857134342193E-2</v>
      </c>
      <c r="AB1940">
        <v>0.252336</v>
      </c>
      <c r="AC1940">
        <v>2.1481499999999998</v>
      </c>
      <c r="AD1940">
        <v>0.30137000000000003</v>
      </c>
      <c r="AE1940">
        <v>0.66666700000000001</v>
      </c>
      <c r="AH1940">
        <v>7.1809700000000003</v>
      </c>
      <c r="AI1940">
        <v>-0.71542600000000001</v>
      </c>
      <c r="AJ1940">
        <v>-0.87031000000000003</v>
      </c>
      <c r="AK1940">
        <v>999</v>
      </c>
      <c r="AO1940">
        <v>15949</v>
      </c>
    </row>
    <row r="1941" spans="1:41" x14ac:dyDescent="0.45">
      <c r="A1941" t="s">
        <v>9409</v>
      </c>
      <c r="C1941">
        <v>0</v>
      </c>
      <c r="D1941">
        <v>2</v>
      </c>
      <c r="F1941">
        <v>7.7777799999999999</v>
      </c>
      <c r="G1941">
        <v>19</v>
      </c>
      <c r="H1941">
        <v>0</v>
      </c>
      <c r="K1941">
        <v>24.3</v>
      </c>
      <c r="L1941">
        <v>124</v>
      </c>
      <c r="M1941">
        <v>27</v>
      </c>
      <c r="N1941">
        <v>22</v>
      </c>
      <c r="O1941">
        <v>21</v>
      </c>
      <c r="P1941">
        <v>5</v>
      </c>
      <c r="Q1941">
        <v>21</v>
      </c>
      <c r="R1941">
        <v>0</v>
      </c>
      <c r="S1941">
        <v>4</v>
      </c>
      <c r="T1941">
        <v>20</v>
      </c>
      <c r="U1941">
        <v>7.4074099999999996</v>
      </c>
      <c r="V1941">
        <v>7.7777799999999999</v>
      </c>
      <c r="W1941">
        <v>0.95238100000000003</v>
      </c>
      <c r="X1941">
        <v>1.85185</v>
      </c>
      <c r="Y1941">
        <v>0.16128999999999999</v>
      </c>
      <c r="Z1941">
        <v>0.16935500000000001</v>
      </c>
      <c r="AA1941">
        <v>-8.0645233392715402E-3</v>
      </c>
      <c r="AB1941">
        <v>0.272727</v>
      </c>
      <c r="AC1941">
        <v>1.9753099999999999</v>
      </c>
      <c r="AD1941">
        <v>0.29729699999999998</v>
      </c>
      <c r="AE1941">
        <v>0.63414599999999999</v>
      </c>
      <c r="AH1941">
        <v>7.3702699999999997</v>
      </c>
      <c r="AI1941">
        <v>-0.72615499999999999</v>
      </c>
      <c r="AJ1941">
        <v>-0.91788899999999995</v>
      </c>
      <c r="AK1941">
        <v>999</v>
      </c>
      <c r="AO1941" t="s">
        <v>9410</v>
      </c>
    </row>
    <row r="1942" spans="1:41" x14ac:dyDescent="0.45">
      <c r="A1942" t="s">
        <v>9411</v>
      </c>
      <c r="C1942">
        <v>1</v>
      </c>
      <c r="D1942">
        <v>4</v>
      </c>
      <c r="F1942">
        <v>7.0358299999999998</v>
      </c>
      <c r="G1942">
        <v>22</v>
      </c>
      <c r="H1942">
        <v>0</v>
      </c>
      <c r="K1942">
        <v>30.7</v>
      </c>
      <c r="L1942">
        <v>159</v>
      </c>
      <c r="M1942">
        <v>35</v>
      </c>
      <c r="N1942">
        <v>26</v>
      </c>
      <c r="O1942">
        <v>24</v>
      </c>
      <c r="P1942">
        <v>5</v>
      </c>
      <c r="Q1942">
        <v>28</v>
      </c>
      <c r="R1942">
        <v>1</v>
      </c>
      <c r="S1942">
        <v>5</v>
      </c>
      <c r="T1942">
        <v>20</v>
      </c>
      <c r="U1942">
        <v>5.8631900000000003</v>
      </c>
      <c r="V1942">
        <v>8.2084700000000002</v>
      </c>
      <c r="W1942">
        <v>0.71428599999999998</v>
      </c>
      <c r="X1942">
        <v>1.4658</v>
      </c>
      <c r="Y1942">
        <v>0.12578600000000001</v>
      </c>
      <c r="Z1942">
        <v>0.17610100000000001</v>
      </c>
      <c r="AA1942">
        <v>-5.0314456224441501E-2</v>
      </c>
      <c r="AB1942">
        <v>0.27777800000000002</v>
      </c>
      <c r="AC1942">
        <v>2.0521199999999999</v>
      </c>
      <c r="AD1942">
        <v>0.29703000000000002</v>
      </c>
      <c r="AE1942">
        <v>0.66071400000000002</v>
      </c>
      <c r="AH1942">
        <v>7.29413</v>
      </c>
      <c r="AI1942">
        <v>-0.88117400000000001</v>
      </c>
      <c r="AJ1942">
        <v>-0.88985999999999998</v>
      </c>
      <c r="AK1942">
        <v>999</v>
      </c>
      <c r="AO1942" t="s">
        <v>9412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DEC0C-39A8-41E7-9D91-DDA44BE60B2F}">
  <sheetPr>
    <tabColor rgb="FFFFC000"/>
  </sheetPr>
  <dimension ref="A1:AU1734"/>
  <sheetViews>
    <sheetView topLeftCell="AB1703" workbookViewId="0">
      <selection activeCell="T5" sqref="T5"/>
    </sheetView>
  </sheetViews>
  <sheetFormatPr defaultRowHeight="14.25" x14ac:dyDescent="0.45"/>
  <sheetData>
    <row r="1" spans="1:47" x14ac:dyDescent="0.45">
      <c r="A1" t="s">
        <v>217</v>
      </c>
      <c r="B1" t="s">
        <v>133</v>
      </c>
      <c r="C1" t="s">
        <v>218</v>
      </c>
      <c r="D1" t="s">
        <v>219</v>
      </c>
      <c r="E1" t="s">
        <v>781</v>
      </c>
      <c r="F1" t="s">
        <v>782</v>
      </c>
      <c r="G1" t="s">
        <v>53</v>
      </c>
      <c r="H1" t="s">
        <v>87</v>
      </c>
      <c r="I1" t="s">
        <v>63</v>
      </c>
      <c r="J1" t="s">
        <v>220</v>
      </c>
      <c r="K1" t="s">
        <v>221</v>
      </c>
      <c r="L1" t="s">
        <v>222</v>
      </c>
      <c r="M1" t="s">
        <v>783</v>
      </c>
      <c r="N1" t="s">
        <v>784</v>
      </c>
      <c r="O1" t="s">
        <v>785</v>
      </c>
      <c r="P1" t="s">
        <v>786</v>
      </c>
      <c r="Q1" t="s">
        <v>787</v>
      </c>
      <c r="R1" t="s">
        <v>788</v>
      </c>
      <c r="S1" t="s">
        <v>789</v>
      </c>
      <c r="T1" t="s">
        <v>223</v>
      </c>
      <c r="U1" t="s">
        <v>790</v>
      </c>
      <c r="V1" t="s">
        <v>228</v>
      </c>
      <c r="W1" t="s">
        <v>224</v>
      </c>
      <c r="X1" t="s">
        <v>225</v>
      </c>
      <c r="Y1" t="s">
        <v>791</v>
      </c>
      <c r="Z1" t="s">
        <v>229</v>
      </c>
      <c r="AA1" t="s">
        <v>230</v>
      </c>
      <c r="AB1" t="s">
        <v>231</v>
      </c>
      <c r="AC1" t="s">
        <v>792</v>
      </c>
      <c r="AD1" t="s">
        <v>226</v>
      </c>
      <c r="AE1" t="s">
        <v>793</v>
      </c>
      <c r="AF1" t="s">
        <v>227</v>
      </c>
      <c r="AG1" t="s">
        <v>794</v>
      </c>
      <c r="AH1" t="s">
        <v>795</v>
      </c>
      <c r="AI1" t="s">
        <v>796</v>
      </c>
      <c r="AJ1" t="s">
        <v>797</v>
      </c>
      <c r="AK1" t="s">
        <v>232</v>
      </c>
      <c r="AL1" t="s">
        <v>233</v>
      </c>
      <c r="AM1" t="s">
        <v>798</v>
      </c>
      <c r="AN1" t="s">
        <v>234</v>
      </c>
      <c r="AO1" t="s">
        <v>235</v>
      </c>
      <c r="AP1" t="s">
        <v>236</v>
      </c>
      <c r="AQ1" t="s">
        <v>799</v>
      </c>
      <c r="AR1" t="s">
        <v>800</v>
      </c>
      <c r="AS1" t="s">
        <v>801</v>
      </c>
      <c r="AT1" t="s">
        <v>802</v>
      </c>
      <c r="AU1" t="s">
        <v>803</v>
      </c>
    </row>
    <row r="2" spans="1:47" x14ac:dyDescent="0.45">
      <c r="A2" t="s">
        <v>240</v>
      </c>
      <c r="B2" t="s">
        <v>107</v>
      </c>
      <c r="C2">
        <v>152</v>
      </c>
      <c r="D2">
        <v>688</v>
      </c>
      <c r="E2">
        <v>580</v>
      </c>
      <c r="F2">
        <v>173</v>
      </c>
      <c r="G2">
        <v>96</v>
      </c>
      <c r="H2">
        <v>33</v>
      </c>
      <c r="I2">
        <v>2</v>
      </c>
      <c r="J2">
        <v>42</v>
      </c>
      <c r="K2">
        <v>139</v>
      </c>
      <c r="L2">
        <v>114</v>
      </c>
      <c r="M2">
        <v>93</v>
      </c>
      <c r="N2">
        <v>9</v>
      </c>
      <c r="O2">
        <v>109</v>
      </c>
      <c r="P2">
        <v>11</v>
      </c>
      <c r="Q2">
        <v>4</v>
      </c>
      <c r="R2">
        <v>0</v>
      </c>
      <c r="S2">
        <v>3</v>
      </c>
      <c r="T2">
        <v>42</v>
      </c>
      <c r="U2">
        <v>9</v>
      </c>
      <c r="V2">
        <v>0.29827599999999999</v>
      </c>
      <c r="W2">
        <v>0.13517399999999999</v>
      </c>
      <c r="X2">
        <v>0.15842999999999999</v>
      </c>
      <c r="Y2">
        <v>0.85321100000000005</v>
      </c>
      <c r="Z2">
        <v>0.40261599999999997</v>
      </c>
      <c r="AA2">
        <v>0.57930999999999999</v>
      </c>
      <c r="AB2">
        <v>0.411663</v>
      </c>
      <c r="AC2">
        <v>0.98192699999999999</v>
      </c>
      <c r="AD2">
        <v>0.28103400000000001</v>
      </c>
      <c r="AE2">
        <v>6.5358000000000001</v>
      </c>
      <c r="AF2">
        <v>0.30253999999999998</v>
      </c>
      <c r="AH2">
        <v>3.1296200000000001</v>
      </c>
      <c r="AI2">
        <v>137.13300000000001</v>
      </c>
      <c r="AJ2">
        <v>53.303899999999999</v>
      </c>
      <c r="AK2">
        <v>159.69399999999999</v>
      </c>
      <c r="AL2">
        <v>3.1296200000000001</v>
      </c>
      <c r="AM2">
        <v>1.2</v>
      </c>
      <c r="AN2">
        <v>54.008403301238999</v>
      </c>
      <c r="AO2">
        <v>-6.2999999523162797</v>
      </c>
      <c r="AP2">
        <v>7.0947800000000001</v>
      </c>
      <c r="AQ2">
        <v>999</v>
      </c>
      <c r="AU2">
        <v>18401</v>
      </c>
    </row>
    <row r="3" spans="1:47" x14ac:dyDescent="0.45">
      <c r="A3" t="s">
        <v>238</v>
      </c>
      <c r="B3" t="s">
        <v>178</v>
      </c>
      <c r="C3">
        <v>152</v>
      </c>
      <c r="D3">
        <v>660</v>
      </c>
      <c r="E3">
        <v>518</v>
      </c>
      <c r="F3">
        <v>142</v>
      </c>
      <c r="G3">
        <v>83</v>
      </c>
      <c r="H3">
        <v>25</v>
      </c>
      <c r="I3">
        <v>1</v>
      </c>
      <c r="J3">
        <v>33</v>
      </c>
      <c r="K3">
        <v>102</v>
      </c>
      <c r="L3">
        <v>101</v>
      </c>
      <c r="M3">
        <v>136</v>
      </c>
      <c r="N3">
        <v>16</v>
      </c>
      <c r="O3">
        <v>102</v>
      </c>
      <c r="P3">
        <v>3</v>
      </c>
      <c r="Q3">
        <v>3</v>
      </c>
      <c r="R3">
        <v>0</v>
      </c>
      <c r="S3">
        <v>12</v>
      </c>
      <c r="T3">
        <v>10</v>
      </c>
      <c r="U3">
        <v>3</v>
      </c>
      <c r="V3">
        <v>0.27413100000000001</v>
      </c>
      <c r="W3">
        <v>0.20606099999999999</v>
      </c>
      <c r="X3">
        <v>0.15454499999999999</v>
      </c>
      <c r="Y3">
        <v>1.3333299999999999</v>
      </c>
      <c r="Z3">
        <v>0.42575800000000003</v>
      </c>
      <c r="AA3">
        <v>0.51737500000000003</v>
      </c>
      <c r="AB3">
        <v>0.40021000000000001</v>
      </c>
      <c r="AC3">
        <v>0.94313199999999997</v>
      </c>
      <c r="AD3">
        <v>0.24324299999999999</v>
      </c>
      <c r="AE3">
        <v>3.7179099999999998</v>
      </c>
      <c r="AF3">
        <v>0.282383</v>
      </c>
      <c r="AH3">
        <v>-0.85348999999999997</v>
      </c>
      <c r="AI3">
        <v>125.274</v>
      </c>
      <c r="AJ3">
        <v>44.856400000000001</v>
      </c>
      <c r="AK3">
        <v>160.50299999999999</v>
      </c>
      <c r="AL3">
        <v>-0.85348999999999997</v>
      </c>
      <c r="AM3">
        <v>-3.2</v>
      </c>
      <c r="AN3">
        <v>46.993266403675001</v>
      </c>
      <c r="AO3">
        <v>-10.4751322269439</v>
      </c>
      <c r="AP3">
        <v>5.8768200000000004</v>
      </c>
      <c r="AQ3">
        <v>999</v>
      </c>
      <c r="AU3">
        <v>20123</v>
      </c>
    </row>
    <row r="4" spans="1:47" x14ac:dyDescent="0.45">
      <c r="A4" t="s">
        <v>257</v>
      </c>
      <c r="B4" t="s">
        <v>82</v>
      </c>
      <c r="C4">
        <v>152</v>
      </c>
      <c r="D4">
        <v>673</v>
      </c>
      <c r="E4">
        <v>609</v>
      </c>
      <c r="F4">
        <v>167</v>
      </c>
      <c r="G4">
        <v>100</v>
      </c>
      <c r="H4">
        <v>31</v>
      </c>
      <c r="I4">
        <v>2</v>
      </c>
      <c r="J4">
        <v>34</v>
      </c>
      <c r="K4">
        <v>103</v>
      </c>
      <c r="L4">
        <v>107</v>
      </c>
      <c r="M4">
        <v>52</v>
      </c>
      <c r="N4">
        <v>11</v>
      </c>
      <c r="O4">
        <v>143</v>
      </c>
      <c r="P4">
        <v>10</v>
      </c>
      <c r="Q4">
        <v>2</v>
      </c>
      <c r="R4">
        <v>0</v>
      </c>
      <c r="S4">
        <v>6</v>
      </c>
      <c r="T4">
        <v>31</v>
      </c>
      <c r="U4">
        <v>8</v>
      </c>
      <c r="V4">
        <v>0.27422000000000002</v>
      </c>
      <c r="W4">
        <v>7.7266000000000001E-2</v>
      </c>
      <c r="X4">
        <v>0.212481</v>
      </c>
      <c r="Y4">
        <v>0.36363600000000001</v>
      </c>
      <c r="Z4">
        <v>0.34026699999999999</v>
      </c>
      <c r="AA4">
        <v>0.49917899999999998</v>
      </c>
      <c r="AB4">
        <v>0.35329199999999999</v>
      </c>
      <c r="AC4">
        <v>0.83944600000000003</v>
      </c>
      <c r="AD4">
        <v>0.22495899999999999</v>
      </c>
      <c r="AE4">
        <v>5.9325599999999996</v>
      </c>
      <c r="AF4">
        <v>0.306452</v>
      </c>
      <c r="AH4">
        <v>1.6598999999999999</v>
      </c>
      <c r="AI4">
        <v>101.517</v>
      </c>
      <c r="AJ4">
        <v>19.516300000000001</v>
      </c>
      <c r="AK4">
        <v>130.203</v>
      </c>
      <c r="AL4">
        <v>1.6598999999999999</v>
      </c>
      <c r="AM4">
        <v>4</v>
      </c>
      <c r="AN4">
        <v>26.0154643058776</v>
      </c>
      <c r="AO4">
        <v>6.4728100299835196</v>
      </c>
      <c r="AP4">
        <v>5.5190000000000001</v>
      </c>
      <c r="AQ4">
        <v>999</v>
      </c>
      <c r="AU4">
        <v>23697</v>
      </c>
    </row>
    <row r="5" spans="1:47" x14ac:dyDescent="0.45">
      <c r="A5" t="s">
        <v>247</v>
      </c>
      <c r="B5" t="s">
        <v>14</v>
      </c>
      <c r="C5">
        <v>147</v>
      </c>
      <c r="D5">
        <v>646</v>
      </c>
      <c r="E5">
        <v>570</v>
      </c>
      <c r="F5">
        <v>151</v>
      </c>
      <c r="G5">
        <v>80</v>
      </c>
      <c r="H5">
        <v>32</v>
      </c>
      <c r="I5">
        <v>1</v>
      </c>
      <c r="J5">
        <v>38</v>
      </c>
      <c r="K5">
        <v>107</v>
      </c>
      <c r="L5">
        <v>105</v>
      </c>
      <c r="M5">
        <v>67</v>
      </c>
      <c r="N5">
        <v>13</v>
      </c>
      <c r="O5">
        <v>137</v>
      </c>
      <c r="P5">
        <v>4</v>
      </c>
      <c r="Q5">
        <v>4</v>
      </c>
      <c r="R5">
        <v>1</v>
      </c>
      <c r="S5">
        <v>2</v>
      </c>
      <c r="T5">
        <v>23</v>
      </c>
      <c r="U5">
        <v>4</v>
      </c>
      <c r="V5">
        <v>0.26491199999999998</v>
      </c>
      <c r="W5">
        <v>0.103715</v>
      </c>
      <c r="X5">
        <v>0.21207400000000001</v>
      </c>
      <c r="Y5">
        <v>0.48905100000000001</v>
      </c>
      <c r="Z5">
        <v>0.34418599999999999</v>
      </c>
      <c r="AA5">
        <v>0.52456100000000006</v>
      </c>
      <c r="AB5">
        <v>0.36172599999999999</v>
      </c>
      <c r="AC5">
        <v>0.86874700000000005</v>
      </c>
      <c r="AD5">
        <v>0.25964900000000002</v>
      </c>
      <c r="AE5">
        <v>5.5988600000000002</v>
      </c>
      <c r="AF5">
        <v>0.28320800000000002</v>
      </c>
      <c r="AH5">
        <v>1.8483799999999999</v>
      </c>
      <c r="AI5">
        <v>101.96899999999999</v>
      </c>
      <c r="AJ5">
        <v>23.257999999999999</v>
      </c>
      <c r="AK5">
        <v>132.846</v>
      </c>
      <c r="AL5">
        <v>1.8483799999999999</v>
      </c>
      <c r="AM5">
        <v>9</v>
      </c>
      <c r="AN5">
        <v>28.135307073593101</v>
      </c>
      <c r="AO5">
        <v>1.87918853759765</v>
      </c>
      <c r="AP5">
        <v>5.1877000000000004</v>
      </c>
      <c r="AQ5">
        <v>999</v>
      </c>
      <c r="AU5">
        <v>19709</v>
      </c>
    </row>
    <row r="6" spans="1:47" x14ac:dyDescent="0.45">
      <c r="A6" t="s">
        <v>261</v>
      </c>
      <c r="B6" t="s">
        <v>21</v>
      </c>
      <c r="C6">
        <v>135</v>
      </c>
      <c r="D6">
        <v>578</v>
      </c>
      <c r="E6">
        <v>497</v>
      </c>
      <c r="F6">
        <v>131</v>
      </c>
      <c r="G6">
        <v>79</v>
      </c>
      <c r="H6">
        <v>33</v>
      </c>
      <c r="I6">
        <v>1</v>
      </c>
      <c r="J6">
        <v>18</v>
      </c>
      <c r="K6">
        <v>76</v>
      </c>
      <c r="L6">
        <v>68</v>
      </c>
      <c r="M6">
        <v>72</v>
      </c>
      <c r="N6">
        <v>8</v>
      </c>
      <c r="O6">
        <v>86</v>
      </c>
      <c r="P6">
        <v>5</v>
      </c>
      <c r="Q6">
        <v>4</v>
      </c>
      <c r="R6">
        <v>0</v>
      </c>
      <c r="S6">
        <v>3</v>
      </c>
      <c r="T6">
        <v>2</v>
      </c>
      <c r="U6">
        <v>1</v>
      </c>
      <c r="V6">
        <v>0.26358100000000001</v>
      </c>
      <c r="W6">
        <v>0.124567</v>
      </c>
      <c r="X6">
        <v>0.148789</v>
      </c>
      <c r="Y6">
        <v>0.83720899999999998</v>
      </c>
      <c r="Z6">
        <v>0.35986200000000002</v>
      </c>
      <c r="AA6">
        <v>0.44265599999999999</v>
      </c>
      <c r="AB6">
        <v>0.34486800000000001</v>
      </c>
      <c r="AC6">
        <v>0.80251799999999995</v>
      </c>
      <c r="AD6">
        <v>0.17907400000000001</v>
      </c>
      <c r="AE6">
        <v>2.84727</v>
      </c>
      <c r="AF6">
        <v>0.28463500000000003</v>
      </c>
      <c r="AH6">
        <v>-1.1624399999999999</v>
      </c>
      <c r="AI6">
        <v>83.143699999999995</v>
      </c>
      <c r="AJ6">
        <v>12.7178</v>
      </c>
      <c r="AK6">
        <v>122.38200000000001</v>
      </c>
      <c r="AL6">
        <v>-1.1624399999999999</v>
      </c>
      <c r="AM6">
        <v>5.4</v>
      </c>
      <c r="AN6">
        <v>14.3388148546218</v>
      </c>
      <c r="AO6">
        <v>16.0187535285949</v>
      </c>
      <c r="AP6">
        <v>4.9847799999999998</v>
      </c>
      <c r="AQ6">
        <v>999</v>
      </c>
      <c r="AU6">
        <v>26288</v>
      </c>
    </row>
    <row r="7" spans="1:47" x14ac:dyDescent="0.45">
      <c r="A7" t="s">
        <v>239</v>
      </c>
      <c r="B7" t="s">
        <v>21</v>
      </c>
      <c r="C7">
        <v>152</v>
      </c>
      <c r="D7">
        <v>640</v>
      </c>
      <c r="E7">
        <v>558</v>
      </c>
      <c r="F7">
        <v>144</v>
      </c>
      <c r="G7">
        <v>84</v>
      </c>
      <c r="H7">
        <v>27</v>
      </c>
      <c r="I7">
        <v>5</v>
      </c>
      <c r="J7">
        <v>28</v>
      </c>
      <c r="K7">
        <v>106</v>
      </c>
      <c r="L7">
        <v>97</v>
      </c>
      <c r="M7">
        <v>71</v>
      </c>
      <c r="N7">
        <v>8</v>
      </c>
      <c r="O7">
        <v>145</v>
      </c>
      <c r="P7">
        <v>6</v>
      </c>
      <c r="Q7">
        <v>5</v>
      </c>
      <c r="R7">
        <v>0</v>
      </c>
      <c r="S7">
        <v>1</v>
      </c>
      <c r="T7">
        <v>11</v>
      </c>
      <c r="U7">
        <v>3</v>
      </c>
      <c r="V7">
        <v>0.25806499999999999</v>
      </c>
      <c r="W7">
        <v>0.11093699999999999</v>
      </c>
      <c r="X7">
        <v>0.22656200000000001</v>
      </c>
      <c r="Y7">
        <v>0.48965500000000001</v>
      </c>
      <c r="Z7">
        <v>0.34531299999999998</v>
      </c>
      <c r="AA7">
        <v>0.47491</v>
      </c>
      <c r="AB7">
        <v>0.34789799999999999</v>
      </c>
      <c r="AC7">
        <v>0.82022300000000004</v>
      </c>
      <c r="AD7">
        <v>0.21684600000000001</v>
      </c>
      <c r="AE7">
        <v>5.8627500000000001</v>
      </c>
      <c r="AF7">
        <v>0.29743599999999998</v>
      </c>
      <c r="AH7">
        <v>-0.245118</v>
      </c>
      <c r="AI7">
        <v>93.672600000000003</v>
      </c>
      <c r="AJ7">
        <v>15.692299999999999</v>
      </c>
      <c r="AK7">
        <v>124.482</v>
      </c>
      <c r="AL7">
        <v>-0.245118</v>
      </c>
      <c r="AM7">
        <v>5.5</v>
      </c>
      <c r="AN7">
        <v>18.529276981949799</v>
      </c>
      <c r="AO7">
        <v>7.85155797004699</v>
      </c>
      <c r="AP7">
        <v>4.7982199999999997</v>
      </c>
      <c r="AQ7">
        <v>999</v>
      </c>
      <c r="AU7">
        <v>26289</v>
      </c>
    </row>
    <row r="8" spans="1:47" x14ac:dyDescent="0.45">
      <c r="A8" t="s">
        <v>264</v>
      </c>
      <c r="B8" t="s">
        <v>18</v>
      </c>
      <c r="C8">
        <v>152</v>
      </c>
      <c r="D8">
        <v>655</v>
      </c>
      <c r="E8">
        <v>570</v>
      </c>
      <c r="F8">
        <v>155</v>
      </c>
      <c r="G8">
        <v>95</v>
      </c>
      <c r="H8">
        <v>29</v>
      </c>
      <c r="I8">
        <v>8</v>
      </c>
      <c r="J8">
        <v>23</v>
      </c>
      <c r="K8">
        <v>104</v>
      </c>
      <c r="L8">
        <v>92</v>
      </c>
      <c r="M8">
        <v>65</v>
      </c>
      <c r="N8">
        <v>6</v>
      </c>
      <c r="O8">
        <v>130</v>
      </c>
      <c r="P8">
        <v>13</v>
      </c>
      <c r="Q8">
        <v>3</v>
      </c>
      <c r="R8">
        <v>4</v>
      </c>
      <c r="S8">
        <v>2</v>
      </c>
      <c r="T8">
        <v>37</v>
      </c>
      <c r="U8">
        <v>4</v>
      </c>
      <c r="V8">
        <v>0.27193000000000001</v>
      </c>
      <c r="W8">
        <v>9.9236599999999994E-2</v>
      </c>
      <c r="X8">
        <v>0.19847300000000001</v>
      </c>
      <c r="Y8">
        <v>0.5</v>
      </c>
      <c r="Z8">
        <v>0.35791099999999998</v>
      </c>
      <c r="AA8">
        <v>0.47193000000000002</v>
      </c>
      <c r="AB8">
        <v>0.35511900000000002</v>
      </c>
      <c r="AC8">
        <v>0.82984100000000005</v>
      </c>
      <c r="AD8">
        <v>0.2</v>
      </c>
      <c r="AE8">
        <v>8.1426599999999993</v>
      </c>
      <c r="AF8">
        <v>0.31428600000000001</v>
      </c>
      <c r="AH8">
        <v>4.4249299999999998</v>
      </c>
      <c r="AI8">
        <v>99.795900000000003</v>
      </c>
      <c r="AJ8">
        <v>19.988</v>
      </c>
      <c r="AK8">
        <v>122.973</v>
      </c>
      <c r="AL8">
        <v>4.4249299999999998</v>
      </c>
      <c r="AM8">
        <v>9.6999999999999993</v>
      </c>
      <c r="AN8">
        <v>23.066154479980401</v>
      </c>
      <c r="AO8">
        <v>2.4799823760986301</v>
      </c>
      <c r="AP8">
        <v>4.7727000000000004</v>
      </c>
      <c r="AQ8">
        <v>999</v>
      </c>
      <c r="AU8">
        <v>25878</v>
      </c>
    </row>
    <row r="9" spans="1:47" x14ac:dyDescent="0.45">
      <c r="A9" t="s">
        <v>263</v>
      </c>
      <c r="B9" t="s">
        <v>170</v>
      </c>
      <c r="C9">
        <v>152</v>
      </c>
      <c r="D9">
        <v>585</v>
      </c>
      <c r="E9">
        <v>521</v>
      </c>
      <c r="F9">
        <v>140</v>
      </c>
      <c r="G9">
        <v>94</v>
      </c>
      <c r="H9">
        <v>28</v>
      </c>
      <c r="I9">
        <v>3</v>
      </c>
      <c r="J9">
        <v>15</v>
      </c>
      <c r="K9">
        <v>71</v>
      </c>
      <c r="L9">
        <v>70</v>
      </c>
      <c r="M9">
        <v>35</v>
      </c>
      <c r="N9">
        <v>9</v>
      </c>
      <c r="O9">
        <v>103</v>
      </c>
      <c r="P9">
        <v>22</v>
      </c>
      <c r="Q9">
        <v>3</v>
      </c>
      <c r="R9">
        <v>4</v>
      </c>
      <c r="S9">
        <v>3</v>
      </c>
      <c r="T9">
        <v>22</v>
      </c>
      <c r="U9">
        <v>5</v>
      </c>
      <c r="V9">
        <v>0.26871400000000001</v>
      </c>
      <c r="W9">
        <v>5.9829100000000003E-2</v>
      </c>
      <c r="X9">
        <v>0.176068</v>
      </c>
      <c r="Y9">
        <v>0.339806</v>
      </c>
      <c r="Z9">
        <v>0.33907100000000001</v>
      </c>
      <c r="AA9">
        <v>0.42034500000000002</v>
      </c>
      <c r="AB9">
        <v>0.32625399999999999</v>
      </c>
      <c r="AC9">
        <v>0.75941599999999998</v>
      </c>
      <c r="AD9">
        <v>0.15163099999999999</v>
      </c>
      <c r="AE9">
        <v>5.8808199999999999</v>
      </c>
      <c r="AF9">
        <v>0.30788199999999999</v>
      </c>
      <c r="AH9">
        <v>1.1954800000000001</v>
      </c>
      <c r="AI9">
        <v>75.106999999999999</v>
      </c>
      <c r="AJ9">
        <v>3.8281999999999998</v>
      </c>
      <c r="AK9">
        <v>109.288</v>
      </c>
      <c r="AL9">
        <v>1.1954800000000001</v>
      </c>
      <c r="AM9">
        <v>14.5</v>
      </c>
      <c r="AN9">
        <v>7.70623683929443</v>
      </c>
      <c r="AO9">
        <v>16.649470806121801</v>
      </c>
      <c r="AP9">
        <v>4.41</v>
      </c>
      <c r="AQ9">
        <v>999</v>
      </c>
      <c r="AU9">
        <v>19950</v>
      </c>
    </row>
    <row r="10" spans="1:47" x14ac:dyDescent="0.45">
      <c r="A10" t="s">
        <v>241</v>
      </c>
      <c r="B10" t="s">
        <v>155</v>
      </c>
      <c r="C10">
        <v>152</v>
      </c>
      <c r="D10">
        <v>670</v>
      </c>
      <c r="E10">
        <v>612</v>
      </c>
      <c r="F10">
        <v>171</v>
      </c>
      <c r="G10">
        <v>104</v>
      </c>
      <c r="H10">
        <v>35</v>
      </c>
      <c r="I10">
        <v>5</v>
      </c>
      <c r="J10">
        <v>27</v>
      </c>
      <c r="K10">
        <v>101</v>
      </c>
      <c r="L10">
        <v>98</v>
      </c>
      <c r="M10">
        <v>44</v>
      </c>
      <c r="N10">
        <v>9</v>
      </c>
      <c r="O10">
        <v>119</v>
      </c>
      <c r="P10">
        <v>6</v>
      </c>
      <c r="Q10">
        <v>7</v>
      </c>
      <c r="R10">
        <v>1</v>
      </c>
      <c r="S10">
        <v>1</v>
      </c>
      <c r="T10">
        <v>30</v>
      </c>
      <c r="U10">
        <v>9</v>
      </c>
      <c r="V10">
        <v>0.27941199999999999</v>
      </c>
      <c r="W10">
        <v>6.5671599999999997E-2</v>
      </c>
      <c r="X10">
        <v>0.17761199999999999</v>
      </c>
      <c r="Y10">
        <v>0.36974800000000002</v>
      </c>
      <c r="Z10">
        <v>0.33034400000000003</v>
      </c>
      <c r="AA10">
        <v>0.485294</v>
      </c>
      <c r="AB10">
        <v>0.34239799999999998</v>
      </c>
      <c r="AC10">
        <v>0.81563799999999997</v>
      </c>
      <c r="AD10">
        <v>0.20588200000000001</v>
      </c>
      <c r="AE10">
        <v>6.7302099999999996</v>
      </c>
      <c r="AF10">
        <v>0.30443999999999999</v>
      </c>
      <c r="AH10">
        <v>1.08405</v>
      </c>
      <c r="AI10">
        <v>95.003399999999999</v>
      </c>
      <c r="AJ10">
        <v>13.367800000000001</v>
      </c>
      <c r="AK10">
        <v>114.188</v>
      </c>
      <c r="AL10">
        <v>1.08405</v>
      </c>
      <c r="AM10">
        <v>1</v>
      </c>
      <c r="AN10">
        <v>12.474169611930799</v>
      </c>
      <c r="AO10">
        <v>8.3853616714477504</v>
      </c>
      <c r="AP10">
        <v>4.3492499999999996</v>
      </c>
      <c r="AQ10">
        <v>999</v>
      </c>
      <c r="AU10">
        <v>25764</v>
      </c>
    </row>
    <row r="11" spans="1:47" x14ac:dyDescent="0.45">
      <c r="A11" t="s">
        <v>244</v>
      </c>
      <c r="B11" t="s">
        <v>191</v>
      </c>
      <c r="C11">
        <v>140</v>
      </c>
      <c r="D11">
        <v>592</v>
      </c>
      <c r="E11">
        <v>502</v>
      </c>
      <c r="F11">
        <v>144</v>
      </c>
      <c r="G11">
        <v>77</v>
      </c>
      <c r="H11">
        <v>30</v>
      </c>
      <c r="I11">
        <v>1</v>
      </c>
      <c r="J11">
        <v>36</v>
      </c>
      <c r="K11">
        <v>94</v>
      </c>
      <c r="L11">
        <v>108</v>
      </c>
      <c r="M11">
        <v>75</v>
      </c>
      <c r="N11">
        <v>13</v>
      </c>
      <c r="O11">
        <v>113</v>
      </c>
      <c r="P11">
        <v>10</v>
      </c>
      <c r="Q11">
        <v>5</v>
      </c>
      <c r="R11">
        <v>0</v>
      </c>
      <c r="S11">
        <v>7</v>
      </c>
      <c r="T11">
        <v>0</v>
      </c>
      <c r="U11">
        <v>1</v>
      </c>
      <c r="V11">
        <v>0.28685300000000002</v>
      </c>
      <c r="W11">
        <v>0.126689</v>
      </c>
      <c r="X11">
        <v>0.19087799999999999</v>
      </c>
      <c r="Y11">
        <v>0.663717</v>
      </c>
      <c r="Z11">
        <v>0.386824</v>
      </c>
      <c r="AA11">
        <v>0.56573700000000005</v>
      </c>
      <c r="AB11">
        <v>0.39618399999999998</v>
      </c>
      <c r="AC11">
        <v>0.95256099999999999</v>
      </c>
      <c r="AD11">
        <v>0.27888400000000002</v>
      </c>
      <c r="AE11">
        <v>2.1455600000000001</v>
      </c>
      <c r="AF11">
        <v>0.301676</v>
      </c>
      <c r="AH11">
        <v>-1.5701400000000001</v>
      </c>
      <c r="AI11">
        <v>110.387</v>
      </c>
      <c r="AJ11">
        <v>38.255600000000001</v>
      </c>
      <c r="AK11">
        <v>156.50399999999999</v>
      </c>
      <c r="AL11">
        <v>-1.5701400000000001</v>
      </c>
      <c r="AM11">
        <v>0</v>
      </c>
      <c r="AN11">
        <v>38.5104097127914</v>
      </c>
      <c r="AO11">
        <v>-15.2263374328613</v>
      </c>
      <c r="AP11">
        <v>4.3268500000000003</v>
      </c>
      <c r="AQ11">
        <v>999</v>
      </c>
      <c r="AU11">
        <v>19556</v>
      </c>
    </row>
    <row r="12" spans="1:47" x14ac:dyDescent="0.45">
      <c r="A12" t="s">
        <v>804</v>
      </c>
      <c r="B12" t="s">
        <v>89</v>
      </c>
      <c r="C12">
        <v>126</v>
      </c>
      <c r="D12">
        <v>543</v>
      </c>
      <c r="E12">
        <v>488</v>
      </c>
      <c r="F12">
        <v>132</v>
      </c>
      <c r="G12">
        <v>82</v>
      </c>
      <c r="H12">
        <v>28</v>
      </c>
      <c r="I12">
        <v>5</v>
      </c>
      <c r="J12">
        <v>17</v>
      </c>
      <c r="K12">
        <v>75</v>
      </c>
      <c r="L12">
        <v>71</v>
      </c>
      <c r="M12">
        <v>48</v>
      </c>
      <c r="N12">
        <v>12</v>
      </c>
      <c r="O12">
        <v>63</v>
      </c>
      <c r="P12">
        <v>3</v>
      </c>
      <c r="Q12">
        <v>4</v>
      </c>
      <c r="R12">
        <v>0</v>
      </c>
      <c r="S12">
        <v>2</v>
      </c>
      <c r="T12">
        <v>21</v>
      </c>
      <c r="U12">
        <v>6</v>
      </c>
      <c r="V12">
        <v>0.27049200000000001</v>
      </c>
      <c r="W12">
        <v>8.8397799999999999E-2</v>
      </c>
      <c r="X12">
        <v>0.116022</v>
      </c>
      <c r="Y12">
        <v>0.76190500000000005</v>
      </c>
      <c r="Z12">
        <v>0.33701700000000001</v>
      </c>
      <c r="AA12">
        <v>0.45286900000000002</v>
      </c>
      <c r="AB12">
        <v>0.33208599999999999</v>
      </c>
      <c r="AC12">
        <v>0.78988499999999995</v>
      </c>
      <c r="AD12">
        <v>0.18237700000000001</v>
      </c>
      <c r="AE12">
        <v>6.28362</v>
      </c>
      <c r="AF12">
        <v>0.27912599999999999</v>
      </c>
      <c r="AH12">
        <v>0.73521199999999998</v>
      </c>
      <c r="AI12">
        <v>72.344800000000006</v>
      </c>
      <c r="AJ12">
        <v>6.1834199999999999</v>
      </c>
      <c r="AK12">
        <v>115.8</v>
      </c>
      <c r="AL12">
        <v>0.73521199999999998</v>
      </c>
      <c r="AM12">
        <v>5.7</v>
      </c>
      <c r="AN12">
        <v>11.0150418281555</v>
      </c>
      <c r="AO12">
        <v>11.6854496002197</v>
      </c>
      <c r="AP12">
        <v>4.1026999999999996</v>
      </c>
      <c r="AQ12">
        <v>999</v>
      </c>
      <c r="AU12">
        <v>23667</v>
      </c>
    </row>
    <row r="13" spans="1:47" x14ac:dyDescent="0.45">
      <c r="A13" t="s">
        <v>352</v>
      </c>
      <c r="B13" t="s">
        <v>107</v>
      </c>
      <c r="C13">
        <v>152</v>
      </c>
      <c r="D13">
        <v>606</v>
      </c>
      <c r="E13">
        <v>561</v>
      </c>
      <c r="F13">
        <v>158</v>
      </c>
      <c r="G13">
        <v>97</v>
      </c>
      <c r="H13">
        <v>35</v>
      </c>
      <c r="I13">
        <v>3</v>
      </c>
      <c r="J13">
        <v>23</v>
      </c>
      <c r="K13">
        <v>88</v>
      </c>
      <c r="L13">
        <v>85</v>
      </c>
      <c r="M13">
        <v>34</v>
      </c>
      <c r="N13">
        <v>10</v>
      </c>
      <c r="O13">
        <v>115</v>
      </c>
      <c r="P13">
        <v>7</v>
      </c>
      <c r="Q13">
        <v>3</v>
      </c>
      <c r="R13">
        <v>1</v>
      </c>
      <c r="S13">
        <v>1</v>
      </c>
      <c r="T13">
        <v>20</v>
      </c>
      <c r="U13">
        <v>3</v>
      </c>
      <c r="V13">
        <v>0.28164</v>
      </c>
      <c r="W13">
        <v>5.6105599999999999E-2</v>
      </c>
      <c r="X13">
        <v>0.18976899999999999</v>
      </c>
      <c r="Y13">
        <v>0.29565200000000003</v>
      </c>
      <c r="Z13">
        <v>0.328926</v>
      </c>
      <c r="AA13">
        <v>0.47771799999999998</v>
      </c>
      <c r="AB13">
        <v>0.33902900000000002</v>
      </c>
      <c r="AC13">
        <v>0.80664400000000003</v>
      </c>
      <c r="AD13">
        <v>0.196078</v>
      </c>
      <c r="AE13">
        <v>6.1047200000000004</v>
      </c>
      <c r="AF13">
        <v>0.31690099999999999</v>
      </c>
      <c r="AH13">
        <v>1.7475099999999999</v>
      </c>
      <c r="AI13">
        <v>84.232600000000005</v>
      </c>
      <c r="AJ13">
        <v>10.395</v>
      </c>
      <c r="AK13">
        <v>111.001</v>
      </c>
      <c r="AL13">
        <v>1.7475099999999999</v>
      </c>
      <c r="AM13">
        <v>7.5</v>
      </c>
      <c r="AN13">
        <v>10.006449818611101</v>
      </c>
      <c r="AO13">
        <v>9.7266314029693604</v>
      </c>
      <c r="AP13">
        <v>4.0265599999999999</v>
      </c>
      <c r="AQ13">
        <v>999</v>
      </c>
      <c r="AU13">
        <v>25931</v>
      </c>
    </row>
    <row r="14" spans="1:47" x14ac:dyDescent="0.45">
      <c r="A14" t="s">
        <v>243</v>
      </c>
      <c r="B14" t="s">
        <v>46</v>
      </c>
      <c r="C14">
        <v>130</v>
      </c>
      <c r="D14">
        <v>592</v>
      </c>
      <c r="E14">
        <v>501</v>
      </c>
      <c r="F14">
        <v>133</v>
      </c>
      <c r="G14">
        <v>78</v>
      </c>
      <c r="H14">
        <v>29</v>
      </c>
      <c r="I14">
        <v>1</v>
      </c>
      <c r="J14">
        <v>25</v>
      </c>
      <c r="K14">
        <v>97</v>
      </c>
      <c r="L14">
        <v>82</v>
      </c>
      <c r="M14">
        <v>79</v>
      </c>
      <c r="N14">
        <v>5</v>
      </c>
      <c r="O14">
        <v>95</v>
      </c>
      <c r="P14">
        <v>7</v>
      </c>
      <c r="Q14">
        <v>5</v>
      </c>
      <c r="R14">
        <v>0</v>
      </c>
      <c r="S14">
        <v>2</v>
      </c>
      <c r="T14">
        <v>8</v>
      </c>
      <c r="U14">
        <v>2</v>
      </c>
      <c r="V14">
        <v>0.26546900000000001</v>
      </c>
      <c r="W14">
        <v>0.13344600000000001</v>
      </c>
      <c r="X14">
        <v>0.160473</v>
      </c>
      <c r="Y14">
        <v>0.83157899999999996</v>
      </c>
      <c r="Z14">
        <v>0.36993199999999998</v>
      </c>
      <c r="AA14">
        <v>0.47704600000000003</v>
      </c>
      <c r="AB14">
        <v>0.36313000000000001</v>
      </c>
      <c r="AC14">
        <v>0.84697800000000001</v>
      </c>
      <c r="AD14">
        <v>0.21157699999999999</v>
      </c>
      <c r="AE14">
        <v>4.4240899999999996</v>
      </c>
      <c r="AF14">
        <v>0.27979300000000001</v>
      </c>
      <c r="AH14">
        <v>-0.46927099999999999</v>
      </c>
      <c r="AI14">
        <v>94.135900000000007</v>
      </c>
      <c r="AJ14">
        <v>22.004100000000001</v>
      </c>
      <c r="AK14">
        <v>130.94800000000001</v>
      </c>
      <c r="AL14">
        <v>-0.46927099999999999</v>
      </c>
      <c r="AM14">
        <v>-4.5999999999999996</v>
      </c>
      <c r="AN14">
        <v>22.228124618530199</v>
      </c>
      <c r="AO14">
        <v>-2.4248087406158398</v>
      </c>
      <c r="AP14">
        <v>3.9860000000000002</v>
      </c>
      <c r="AQ14">
        <v>999</v>
      </c>
      <c r="AU14">
        <v>13611</v>
      </c>
    </row>
    <row r="15" spans="1:47" x14ac:dyDescent="0.45">
      <c r="A15" t="s">
        <v>110</v>
      </c>
      <c r="B15" t="s">
        <v>107</v>
      </c>
      <c r="C15">
        <v>152</v>
      </c>
      <c r="D15">
        <v>655</v>
      </c>
      <c r="E15">
        <v>579</v>
      </c>
      <c r="F15">
        <v>159</v>
      </c>
      <c r="G15">
        <v>93</v>
      </c>
      <c r="H15">
        <v>31</v>
      </c>
      <c r="I15">
        <v>2</v>
      </c>
      <c r="J15">
        <v>33</v>
      </c>
      <c r="K15">
        <v>94</v>
      </c>
      <c r="L15">
        <v>99</v>
      </c>
      <c r="M15">
        <v>58</v>
      </c>
      <c r="N15">
        <v>14</v>
      </c>
      <c r="O15">
        <v>152</v>
      </c>
      <c r="P15">
        <v>11</v>
      </c>
      <c r="Q15">
        <v>7</v>
      </c>
      <c r="R15">
        <v>0</v>
      </c>
      <c r="S15">
        <v>3</v>
      </c>
      <c r="T15">
        <v>1</v>
      </c>
      <c r="U15">
        <v>1</v>
      </c>
      <c r="V15">
        <v>0.27461099999999999</v>
      </c>
      <c r="W15">
        <v>8.8549600000000006E-2</v>
      </c>
      <c r="X15">
        <v>0.23206099999999999</v>
      </c>
      <c r="Y15">
        <v>0.381579</v>
      </c>
      <c r="Z15">
        <v>0.34809200000000001</v>
      </c>
      <c r="AA15">
        <v>0.50604499999999997</v>
      </c>
      <c r="AB15">
        <v>0.35649199999999998</v>
      </c>
      <c r="AC15">
        <v>0.85413700000000004</v>
      </c>
      <c r="AD15">
        <v>0.231434</v>
      </c>
      <c r="AE15">
        <v>2.82498</v>
      </c>
      <c r="AF15">
        <v>0.31421399999999999</v>
      </c>
      <c r="AH15">
        <v>-1.3624400000000001</v>
      </c>
      <c r="AI15">
        <v>100.54300000000001</v>
      </c>
      <c r="AJ15">
        <v>20.7349</v>
      </c>
      <c r="AK15">
        <v>122.708</v>
      </c>
      <c r="AL15">
        <v>-1.3624400000000001</v>
      </c>
      <c r="AM15">
        <v>-2</v>
      </c>
      <c r="AN15">
        <v>17.063724517822202</v>
      </c>
      <c r="AO15">
        <v>0.40667247772216703</v>
      </c>
      <c r="AP15">
        <v>3.9674100000000001</v>
      </c>
      <c r="AQ15">
        <v>999</v>
      </c>
      <c r="AU15">
        <v>18360</v>
      </c>
    </row>
    <row r="16" spans="1:47" x14ac:dyDescent="0.45">
      <c r="A16" t="s">
        <v>249</v>
      </c>
      <c r="B16" t="s">
        <v>170</v>
      </c>
      <c r="C16">
        <v>136</v>
      </c>
      <c r="D16">
        <v>588</v>
      </c>
      <c r="E16">
        <v>516</v>
      </c>
      <c r="F16">
        <v>137</v>
      </c>
      <c r="G16">
        <v>81</v>
      </c>
      <c r="H16">
        <v>32</v>
      </c>
      <c r="I16">
        <v>3</v>
      </c>
      <c r="J16">
        <v>21</v>
      </c>
      <c r="K16">
        <v>77</v>
      </c>
      <c r="L16">
        <v>78</v>
      </c>
      <c r="M16">
        <v>62</v>
      </c>
      <c r="N16">
        <v>7</v>
      </c>
      <c r="O16">
        <v>70</v>
      </c>
      <c r="P16">
        <v>4</v>
      </c>
      <c r="Q16">
        <v>6</v>
      </c>
      <c r="R16">
        <v>0</v>
      </c>
      <c r="S16">
        <v>14</v>
      </c>
      <c r="T16">
        <v>14</v>
      </c>
      <c r="U16">
        <v>3</v>
      </c>
      <c r="V16">
        <v>0.26550400000000002</v>
      </c>
      <c r="W16">
        <v>0.10544199999999999</v>
      </c>
      <c r="X16">
        <v>0.119048</v>
      </c>
      <c r="Y16">
        <v>0.885714</v>
      </c>
      <c r="Z16">
        <v>0.34523799999999999</v>
      </c>
      <c r="AA16">
        <v>0.46123999999999998</v>
      </c>
      <c r="AB16">
        <v>0.34295500000000001</v>
      </c>
      <c r="AC16">
        <v>0.80647800000000003</v>
      </c>
      <c r="AD16">
        <v>0.19573599999999999</v>
      </c>
      <c r="AE16">
        <v>5.12256</v>
      </c>
      <c r="AF16">
        <v>0.26914199999999999</v>
      </c>
      <c r="AH16">
        <v>0.45504899999999998</v>
      </c>
      <c r="AI16">
        <v>83.648099999999999</v>
      </c>
      <c r="AJ16">
        <v>12.0037</v>
      </c>
      <c r="AK16">
        <v>120.864</v>
      </c>
      <c r="AL16">
        <v>0.45504899999999998</v>
      </c>
      <c r="AM16">
        <v>2</v>
      </c>
      <c r="AN16">
        <v>15.1550560295581</v>
      </c>
      <c r="AO16">
        <v>4.1604938507079998</v>
      </c>
      <c r="AP16">
        <v>3.91757</v>
      </c>
      <c r="AQ16">
        <v>999</v>
      </c>
      <c r="AU16">
        <v>13510</v>
      </c>
    </row>
    <row r="17" spans="1:47" x14ac:dyDescent="0.45">
      <c r="A17" t="s">
        <v>237</v>
      </c>
      <c r="B17" t="s">
        <v>178</v>
      </c>
      <c r="C17">
        <v>117</v>
      </c>
      <c r="D17">
        <v>505</v>
      </c>
      <c r="E17">
        <v>425</v>
      </c>
      <c r="F17">
        <v>107</v>
      </c>
      <c r="G17">
        <v>59</v>
      </c>
      <c r="H17">
        <v>17</v>
      </c>
      <c r="I17">
        <v>0</v>
      </c>
      <c r="J17">
        <v>31</v>
      </c>
      <c r="K17">
        <v>74</v>
      </c>
      <c r="L17">
        <v>81</v>
      </c>
      <c r="M17">
        <v>74</v>
      </c>
      <c r="N17">
        <v>11</v>
      </c>
      <c r="O17">
        <v>140</v>
      </c>
      <c r="P17">
        <v>3</v>
      </c>
      <c r="Q17">
        <v>3</v>
      </c>
      <c r="R17">
        <v>0</v>
      </c>
      <c r="S17">
        <v>7</v>
      </c>
      <c r="T17">
        <v>4</v>
      </c>
      <c r="U17">
        <v>1</v>
      </c>
      <c r="V17">
        <v>0.25176500000000002</v>
      </c>
      <c r="W17">
        <v>0.146535</v>
      </c>
      <c r="X17">
        <v>0.27722799999999997</v>
      </c>
      <c r="Y17">
        <v>0.52857100000000001</v>
      </c>
      <c r="Z17">
        <v>0.36435600000000001</v>
      </c>
      <c r="AA17">
        <v>0.51058800000000004</v>
      </c>
      <c r="AB17">
        <v>0.36712600000000001</v>
      </c>
      <c r="AC17">
        <v>0.87494499999999997</v>
      </c>
      <c r="AD17">
        <v>0.258824</v>
      </c>
      <c r="AE17">
        <v>2.8545500000000001</v>
      </c>
      <c r="AF17">
        <v>0.29571999999999998</v>
      </c>
      <c r="AH17">
        <v>-0.58521800000000002</v>
      </c>
      <c r="AI17">
        <v>81.978099999999998</v>
      </c>
      <c r="AJ17">
        <v>20.4467</v>
      </c>
      <c r="AK17">
        <v>137.572</v>
      </c>
      <c r="AL17">
        <v>-0.58521800000000002</v>
      </c>
      <c r="AM17">
        <v>5.0999999999999996</v>
      </c>
      <c r="AN17">
        <v>22.149578034877699</v>
      </c>
      <c r="AO17">
        <v>-0.46657848358154203</v>
      </c>
      <c r="AP17">
        <v>3.8725399999999999</v>
      </c>
      <c r="AQ17">
        <v>999</v>
      </c>
      <c r="AU17">
        <v>15640</v>
      </c>
    </row>
    <row r="18" spans="1:47" x14ac:dyDescent="0.45">
      <c r="A18" t="s">
        <v>408</v>
      </c>
      <c r="B18" t="s">
        <v>36</v>
      </c>
      <c r="C18">
        <v>135</v>
      </c>
      <c r="D18">
        <v>593</v>
      </c>
      <c r="E18">
        <v>517</v>
      </c>
      <c r="F18">
        <v>132</v>
      </c>
      <c r="G18">
        <v>75</v>
      </c>
      <c r="H18">
        <v>30</v>
      </c>
      <c r="I18">
        <v>4</v>
      </c>
      <c r="J18">
        <v>23</v>
      </c>
      <c r="K18">
        <v>81</v>
      </c>
      <c r="L18">
        <v>90</v>
      </c>
      <c r="M18">
        <v>64</v>
      </c>
      <c r="N18">
        <v>8</v>
      </c>
      <c r="O18">
        <v>149</v>
      </c>
      <c r="P18">
        <v>10</v>
      </c>
      <c r="Q18">
        <v>2</v>
      </c>
      <c r="R18">
        <v>0</v>
      </c>
      <c r="S18">
        <v>1</v>
      </c>
      <c r="T18">
        <v>17</v>
      </c>
      <c r="U18">
        <v>6</v>
      </c>
      <c r="V18">
        <v>0.25531900000000002</v>
      </c>
      <c r="W18">
        <v>0.10792599999999999</v>
      </c>
      <c r="X18">
        <v>0.25126500000000002</v>
      </c>
      <c r="Y18">
        <v>0.42953000000000002</v>
      </c>
      <c r="Z18">
        <v>0.34738599999999997</v>
      </c>
      <c r="AA18">
        <v>0.46228200000000003</v>
      </c>
      <c r="AB18">
        <v>0.34547600000000001</v>
      </c>
      <c r="AC18">
        <v>0.80966899999999997</v>
      </c>
      <c r="AD18">
        <v>0.20696300000000001</v>
      </c>
      <c r="AE18">
        <v>5.7597300000000002</v>
      </c>
      <c r="AF18">
        <v>0.31412099999999998</v>
      </c>
      <c r="AH18">
        <v>-0.218891</v>
      </c>
      <c r="AI18">
        <v>85.6006</v>
      </c>
      <c r="AJ18">
        <v>13.347</v>
      </c>
      <c r="AK18">
        <v>111.625</v>
      </c>
      <c r="AL18">
        <v>-0.218891</v>
      </c>
      <c r="AM18">
        <v>3.5</v>
      </c>
      <c r="AN18">
        <v>8.3212523758411407</v>
      </c>
      <c r="AO18">
        <v>10.036596298217701</v>
      </c>
      <c r="AP18">
        <v>3.8452600000000001</v>
      </c>
      <c r="AQ18">
        <v>999</v>
      </c>
      <c r="AU18">
        <v>29695</v>
      </c>
    </row>
    <row r="19" spans="1:47" x14ac:dyDescent="0.45">
      <c r="A19" t="s">
        <v>360</v>
      </c>
      <c r="B19" t="s">
        <v>130</v>
      </c>
      <c r="C19">
        <v>151</v>
      </c>
      <c r="D19">
        <v>653</v>
      </c>
      <c r="E19">
        <v>590</v>
      </c>
      <c r="F19">
        <v>158</v>
      </c>
      <c r="G19">
        <v>79</v>
      </c>
      <c r="H19">
        <v>45</v>
      </c>
      <c r="I19">
        <v>4</v>
      </c>
      <c r="J19">
        <v>30</v>
      </c>
      <c r="K19">
        <v>94</v>
      </c>
      <c r="L19">
        <v>111</v>
      </c>
      <c r="M19">
        <v>53</v>
      </c>
      <c r="N19">
        <v>4</v>
      </c>
      <c r="O19">
        <v>124</v>
      </c>
      <c r="P19">
        <v>7</v>
      </c>
      <c r="Q19">
        <v>3</v>
      </c>
      <c r="R19">
        <v>0</v>
      </c>
      <c r="S19">
        <v>0</v>
      </c>
      <c r="T19">
        <v>18</v>
      </c>
      <c r="U19">
        <v>6</v>
      </c>
      <c r="V19">
        <v>0.26779700000000001</v>
      </c>
      <c r="W19">
        <v>8.1163899999999997E-2</v>
      </c>
      <c r="X19">
        <v>0.18989300000000001</v>
      </c>
      <c r="Y19">
        <v>0.42741899999999999</v>
      </c>
      <c r="Z19">
        <v>0.33384399999999997</v>
      </c>
      <c r="AA19">
        <v>0.51017000000000001</v>
      </c>
      <c r="AB19">
        <v>0.35634700000000002</v>
      </c>
      <c r="AC19">
        <v>0.84401300000000001</v>
      </c>
      <c r="AD19">
        <v>0.24237300000000001</v>
      </c>
      <c r="AE19">
        <v>5.7205700000000004</v>
      </c>
      <c r="AF19">
        <v>0.291572</v>
      </c>
      <c r="AH19">
        <v>2.7340099999999999E-2</v>
      </c>
      <c r="AI19">
        <v>100.157</v>
      </c>
      <c r="AJ19">
        <v>20.5932</v>
      </c>
      <c r="AK19">
        <v>125.622</v>
      </c>
      <c r="AL19">
        <v>2.7340099999999999E-2</v>
      </c>
      <c r="AM19">
        <v>3.4</v>
      </c>
      <c r="AN19">
        <v>20.074751069769199</v>
      </c>
      <c r="AO19">
        <v>-3.7979717254638601</v>
      </c>
      <c r="AP19">
        <v>3.8347000000000002</v>
      </c>
      <c r="AQ19">
        <v>999</v>
      </c>
      <c r="AU19">
        <v>33333</v>
      </c>
    </row>
    <row r="20" spans="1:47" x14ac:dyDescent="0.45">
      <c r="A20" t="s">
        <v>271</v>
      </c>
      <c r="B20" t="s">
        <v>207</v>
      </c>
      <c r="C20">
        <v>138</v>
      </c>
      <c r="D20">
        <v>571</v>
      </c>
      <c r="E20">
        <v>525</v>
      </c>
      <c r="F20">
        <v>140</v>
      </c>
      <c r="G20">
        <v>80</v>
      </c>
      <c r="H20">
        <v>30</v>
      </c>
      <c r="I20">
        <v>1</v>
      </c>
      <c r="J20">
        <v>29</v>
      </c>
      <c r="K20">
        <v>81</v>
      </c>
      <c r="L20">
        <v>92</v>
      </c>
      <c r="M20">
        <v>34</v>
      </c>
      <c r="N20">
        <v>10</v>
      </c>
      <c r="O20">
        <v>134</v>
      </c>
      <c r="P20">
        <v>9</v>
      </c>
      <c r="Q20">
        <v>3</v>
      </c>
      <c r="R20">
        <v>0</v>
      </c>
      <c r="S20">
        <v>3</v>
      </c>
      <c r="T20">
        <v>14</v>
      </c>
      <c r="U20">
        <v>3</v>
      </c>
      <c r="V20">
        <v>0.26666699999999999</v>
      </c>
      <c r="W20">
        <v>5.9544699999999999E-2</v>
      </c>
      <c r="X20">
        <v>0.234676</v>
      </c>
      <c r="Y20">
        <v>0.25373099999999998</v>
      </c>
      <c r="Z20">
        <v>0.32049</v>
      </c>
      <c r="AA20">
        <v>0.49333300000000002</v>
      </c>
      <c r="AB20">
        <v>0.34017700000000001</v>
      </c>
      <c r="AC20">
        <v>0.81382399999999999</v>
      </c>
      <c r="AD20">
        <v>0.22666700000000001</v>
      </c>
      <c r="AE20">
        <v>5.0572100000000004</v>
      </c>
      <c r="AF20">
        <v>0.30410999999999999</v>
      </c>
      <c r="AH20">
        <v>0.66308699999999998</v>
      </c>
      <c r="AI20">
        <v>79.911900000000003</v>
      </c>
      <c r="AJ20">
        <v>10.338900000000001</v>
      </c>
      <c r="AK20">
        <v>115.83</v>
      </c>
      <c r="AL20">
        <v>0.66308699999999998</v>
      </c>
      <c r="AM20">
        <v>5.4</v>
      </c>
      <c r="AN20">
        <v>11.4937086701393</v>
      </c>
      <c r="AO20">
        <v>7.4980306625366202</v>
      </c>
      <c r="AP20">
        <v>3.8277000000000001</v>
      </c>
      <c r="AQ20">
        <v>999</v>
      </c>
      <c r="AU20">
        <v>20043</v>
      </c>
    </row>
    <row r="21" spans="1:47" x14ac:dyDescent="0.45">
      <c r="A21" t="s">
        <v>251</v>
      </c>
      <c r="B21" t="s">
        <v>46</v>
      </c>
      <c r="C21">
        <v>133</v>
      </c>
      <c r="D21">
        <v>550</v>
      </c>
      <c r="E21">
        <v>467</v>
      </c>
      <c r="F21">
        <v>117</v>
      </c>
      <c r="G21">
        <v>73</v>
      </c>
      <c r="H21">
        <v>23</v>
      </c>
      <c r="I21">
        <v>2</v>
      </c>
      <c r="J21">
        <v>19</v>
      </c>
      <c r="K21">
        <v>70</v>
      </c>
      <c r="L21">
        <v>72</v>
      </c>
      <c r="M21">
        <v>60</v>
      </c>
      <c r="N21">
        <v>10</v>
      </c>
      <c r="O21">
        <v>96</v>
      </c>
      <c r="P21">
        <v>14</v>
      </c>
      <c r="Q21">
        <v>9</v>
      </c>
      <c r="R21">
        <v>0</v>
      </c>
      <c r="S21">
        <v>3</v>
      </c>
      <c r="T21">
        <v>2</v>
      </c>
      <c r="U21">
        <v>1</v>
      </c>
      <c r="V21">
        <v>0.25053500000000001</v>
      </c>
      <c r="W21">
        <v>0.10909099999999999</v>
      </c>
      <c r="X21">
        <v>0.17454500000000001</v>
      </c>
      <c r="Y21">
        <v>0.625</v>
      </c>
      <c r="Z21">
        <v>0.347273</v>
      </c>
      <c r="AA21">
        <v>0.43040699999999998</v>
      </c>
      <c r="AB21">
        <v>0.33186399999999999</v>
      </c>
      <c r="AC21">
        <v>0.77768000000000004</v>
      </c>
      <c r="AD21">
        <v>0.179872</v>
      </c>
      <c r="AE21">
        <v>3.2009099999999999</v>
      </c>
      <c r="AF21">
        <v>0.27146799999999999</v>
      </c>
      <c r="AH21">
        <v>-1.07768</v>
      </c>
      <c r="AI21">
        <v>73.175799999999995</v>
      </c>
      <c r="AJ21">
        <v>6.16153</v>
      </c>
      <c r="AK21">
        <v>109.988</v>
      </c>
      <c r="AL21">
        <v>-1.07768</v>
      </c>
      <c r="AM21">
        <v>3.1</v>
      </c>
      <c r="AN21">
        <v>5.7279239892959497</v>
      </c>
      <c r="AO21">
        <v>13.204349994659401</v>
      </c>
      <c r="AP21">
        <v>3.7564500000000001</v>
      </c>
      <c r="AQ21">
        <v>999</v>
      </c>
      <c r="AU21">
        <v>19197</v>
      </c>
    </row>
    <row r="22" spans="1:47" x14ac:dyDescent="0.45">
      <c r="A22" t="s">
        <v>255</v>
      </c>
      <c r="B22" t="s">
        <v>191</v>
      </c>
      <c r="C22">
        <v>152</v>
      </c>
      <c r="D22">
        <v>626</v>
      </c>
      <c r="E22">
        <v>547</v>
      </c>
      <c r="F22">
        <v>147</v>
      </c>
      <c r="G22">
        <v>84</v>
      </c>
      <c r="H22">
        <v>34</v>
      </c>
      <c r="I22">
        <v>3</v>
      </c>
      <c r="J22">
        <v>26</v>
      </c>
      <c r="K22">
        <v>85</v>
      </c>
      <c r="L22">
        <v>98</v>
      </c>
      <c r="M22">
        <v>71</v>
      </c>
      <c r="N22">
        <v>10</v>
      </c>
      <c r="O22">
        <v>93</v>
      </c>
      <c r="P22">
        <v>2</v>
      </c>
      <c r="Q22">
        <v>6</v>
      </c>
      <c r="R22">
        <v>0</v>
      </c>
      <c r="S22">
        <v>6</v>
      </c>
      <c r="T22">
        <v>19</v>
      </c>
      <c r="U22">
        <v>3</v>
      </c>
      <c r="V22">
        <v>0.26873900000000001</v>
      </c>
      <c r="W22">
        <v>0.11341900000000001</v>
      </c>
      <c r="X22">
        <v>0.148562</v>
      </c>
      <c r="Y22">
        <v>0.76344100000000004</v>
      </c>
      <c r="Z22">
        <v>0.35143799999999997</v>
      </c>
      <c r="AA22">
        <v>0.48446099999999997</v>
      </c>
      <c r="AB22">
        <v>0.35249399999999997</v>
      </c>
      <c r="AC22">
        <v>0.83589800000000003</v>
      </c>
      <c r="AD22">
        <v>0.215722</v>
      </c>
      <c r="AE22">
        <v>5.4171100000000001</v>
      </c>
      <c r="AF22">
        <v>0.27880199999999999</v>
      </c>
      <c r="AH22">
        <v>1.4011100000000001</v>
      </c>
      <c r="AI22">
        <v>94.012799999999999</v>
      </c>
      <c r="AJ22">
        <v>17.738399999999999</v>
      </c>
      <c r="AK22">
        <v>126.221</v>
      </c>
      <c r="AL22">
        <v>1.4011100000000001</v>
      </c>
      <c r="AM22">
        <v>1.1000000000000001</v>
      </c>
      <c r="AN22">
        <v>21.069213151931699</v>
      </c>
      <c r="AO22">
        <v>-5.8003529310226396</v>
      </c>
      <c r="AP22">
        <v>3.6427399999999999</v>
      </c>
      <c r="AQ22">
        <v>999</v>
      </c>
      <c r="AU22">
        <v>18345</v>
      </c>
    </row>
    <row r="23" spans="1:47" x14ac:dyDescent="0.45">
      <c r="A23" t="s">
        <v>252</v>
      </c>
      <c r="B23" t="s">
        <v>130</v>
      </c>
      <c r="C23">
        <v>120</v>
      </c>
      <c r="D23">
        <v>529</v>
      </c>
      <c r="E23">
        <v>468</v>
      </c>
      <c r="F23">
        <v>131</v>
      </c>
      <c r="G23">
        <v>80</v>
      </c>
      <c r="H23">
        <v>28</v>
      </c>
      <c r="I23">
        <v>1</v>
      </c>
      <c r="J23">
        <v>22</v>
      </c>
      <c r="K23">
        <v>72</v>
      </c>
      <c r="L23">
        <v>73</v>
      </c>
      <c r="M23">
        <v>52</v>
      </c>
      <c r="N23">
        <v>10</v>
      </c>
      <c r="O23">
        <v>85</v>
      </c>
      <c r="P23">
        <v>5</v>
      </c>
      <c r="Q23">
        <v>4</v>
      </c>
      <c r="R23">
        <v>0</v>
      </c>
      <c r="S23">
        <v>6</v>
      </c>
      <c r="T23">
        <v>1</v>
      </c>
      <c r="U23">
        <v>0</v>
      </c>
      <c r="V23">
        <v>0.27991500000000002</v>
      </c>
      <c r="W23">
        <v>9.8298700000000003E-2</v>
      </c>
      <c r="X23">
        <v>0.16068099999999999</v>
      </c>
      <c r="Y23">
        <v>0.611765</v>
      </c>
      <c r="Z23">
        <v>0.35538799999999998</v>
      </c>
      <c r="AA23">
        <v>0.485043</v>
      </c>
      <c r="AB23">
        <v>0.35442200000000001</v>
      </c>
      <c r="AC23">
        <v>0.84043000000000001</v>
      </c>
      <c r="AD23">
        <v>0.205128</v>
      </c>
      <c r="AE23">
        <v>2.6680999999999999</v>
      </c>
      <c r="AF23">
        <v>0.29863000000000001</v>
      </c>
      <c r="AH23">
        <v>-0.77855099999999999</v>
      </c>
      <c r="AI23">
        <v>80.292599999999993</v>
      </c>
      <c r="AJ23">
        <v>15.8371</v>
      </c>
      <c r="AK23">
        <v>124.288</v>
      </c>
      <c r="AL23">
        <v>-0.77855099999999999</v>
      </c>
      <c r="AM23">
        <v>-1.9</v>
      </c>
      <c r="AN23">
        <v>14.616347730159699</v>
      </c>
      <c r="AO23">
        <v>3.9311286211013701</v>
      </c>
      <c r="AP23">
        <v>3.6411500000000001</v>
      </c>
      <c r="AQ23">
        <v>999</v>
      </c>
      <c r="AU23">
        <v>13624</v>
      </c>
    </row>
    <row r="24" spans="1:47" x14ac:dyDescent="0.45">
      <c r="A24" t="s">
        <v>351</v>
      </c>
      <c r="B24" t="s">
        <v>98</v>
      </c>
      <c r="C24">
        <v>127</v>
      </c>
      <c r="D24">
        <v>533</v>
      </c>
      <c r="E24">
        <v>456</v>
      </c>
      <c r="F24">
        <v>108</v>
      </c>
      <c r="G24">
        <v>58</v>
      </c>
      <c r="H24">
        <v>27</v>
      </c>
      <c r="I24">
        <v>2</v>
      </c>
      <c r="J24">
        <v>21</v>
      </c>
      <c r="K24">
        <v>68</v>
      </c>
      <c r="L24">
        <v>73</v>
      </c>
      <c r="M24">
        <v>66</v>
      </c>
      <c r="N24">
        <v>7</v>
      </c>
      <c r="O24">
        <v>134</v>
      </c>
      <c r="P24">
        <v>7</v>
      </c>
      <c r="Q24">
        <v>4</v>
      </c>
      <c r="R24">
        <v>0</v>
      </c>
      <c r="S24">
        <v>0</v>
      </c>
      <c r="T24">
        <v>6</v>
      </c>
      <c r="U24">
        <v>2</v>
      </c>
      <c r="V24">
        <v>0.236842</v>
      </c>
      <c r="W24">
        <v>0.12382700000000001</v>
      </c>
      <c r="X24">
        <v>0.25140699999999999</v>
      </c>
      <c r="Y24">
        <v>0.492537</v>
      </c>
      <c r="Z24">
        <v>0.33958700000000003</v>
      </c>
      <c r="AA24">
        <v>0.44298199999999999</v>
      </c>
      <c r="AB24">
        <v>0.33485300000000001</v>
      </c>
      <c r="AC24">
        <v>0.78256999999999999</v>
      </c>
      <c r="AD24">
        <v>0.20613999999999999</v>
      </c>
      <c r="AE24">
        <v>4.2492000000000001</v>
      </c>
      <c r="AF24">
        <v>0.285246</v>
      </c>
      <c r="AH24">
        <v>-0.59959099999999999</v>
      </c>
      <c r="AI24">
        <v>72.237300000000005</v>
      </c>
      <c r="AJ24">
        <v>7.2943300000000004</v>
      </c>
      <c r="AK24">
        <v>114.53700000000001</v>
      </c>
      <c r="AL24">
        <v>-0.59959099999999999</v>
      </c>
      <c r="AM24">
        <v>6.5</v>
      </c>
      <c r="AN24">
        <v>8.6843699216842598</v>
      </c>
      <c r="AO24">
        <v>8.4584068059921194</v>
      </c>
      <c r="AP24">
        <v>3.5146299999999999</v>
      </c>
      <c r="AQ24">
        <v>999</v>
      </c>
      <c r="AU24">
        <v>23565</v>
      </c>
    </row>
    <row r="25" spans="1:47" x14ac:dyDescent="0.45">
      <c r="A25" t="s">
        <v>510</v>
      </c>
      <c r="B25" t="s">
        <v>130</v>
      </c>
      <c r="C25">
        <v>151</v>
      </c>
      <c r="D25">
        <v>674</v>
      </c>
      <c r="E25">
        <v>579</v>
      </c>
      <c r="F25">
        <v>151</v>
      </c>
      <c r="G25">
        <v>98</v>
      </c>
      <c r="H25">
        <v>29</v>
      </c>
      <c r="I25">
        <v>4</v>
      </c>
      <c r="J25">
        <v>20</v>
      </c>
      <c r="K25">
        <v>92</v>
      </c>
      <c r="L25">
        <v>93</v>
      </c>
      <c r="M25">
        <v>82</v>
      </c>
      <c r="N25">
        <v>3</v>
      </c>
      <c r="O25">
        <v>158</v>
      </c>
      <c r="P25">
        <v>11</v>
      </c>
      <c r="Q25">
        <v>2</v>
      </c>
      <c r="R25">
        <v>0</v>
      </c>
      <c r="S25">
        <v>3</v>
      </c>
      <c r="T25">
        <v>20</v>
      </c>
      <c r="U25">
        <v>7</v>
      </c>
      <c r="V25">
        <v>0.26079400000000003</v>
      </c>
      <c r="W25">
        <v>0.12166200000000001</v>
      </c>
      <c r="X25">
        <v>0.23442099999999999</v>
      </c>
      <c r="Y25">
        <v>0.51898699999999998</v>
      </c>
      <c r="Z25">
        <v>0.36201800000000001</v>
      </c>
      <c r="AA25">
        <v>0.42832500000000001</v>
      </c>
      <c r="AB25">
        <v>0.34556999999999999</v>
      </c>
      <c r="AC25">
        <v>0.79034300000000002</v>
      </c>
      <c r="AD25">
        <v>0.16753000000000001</v>
      </c>
      <c r="AE25">
        <v>5.4725400000000004</v>
      </c>
      <c r="AF25">
        <v>0.32506200000000002</v>
      </c>
      <c r="AH25">
        <v>-0.403109</v>
      </c>
      <c r="AI25">
        <v>97.345799999999997</v>
      </c>
      <c r="AJ25">
        <v>15.222799999999999</v>
      </c>
      <c r="AK25">
        <v>118.152</v>
      </c>
      <c r="AL25">
        <v>-0.403109</v>
      </c>
      <c r="AM25">
        <v>5</v>
      </c>
      <c r="AN25">
        <v>14.256363928318001</v>
      </c>
      <c r="AO25">
        <v>-2.42945337295532</v>
      </c>
      <c r="AP25">
        <v>3.4620899999999999</v>
      </c>
      <c r="AQ25">
        <v>999</v>
      </c>
      <c r="AU25">
        <v>27790</v>
      </c>
    </row>
    <row r="26" spans="1:47" x14ac:dyDescent="0.45">
      <c r="A26" t="s">
        <v>256</v>
      </c>
      <c r="B26" t="s">
        <v>28</v>
      </c>
      <c r="C26">
        <v>149</v>
      </c>
      <c r="D26">
        <v>644</v>
      </c>
      <c r="E26">
        <v>573</v>
      </c>
      <c r="F26">
        <v>158</v>
      </c>
      <c r="G26">
        <v>90</v>
      </c>
      <c r="H26">
        <v>36</v>
      </c>
      <c r="I26">
        <v>1</v>
      </c>
      <c r="J26">
        <v>31</v>
      </c>
      <c r="K26">
        <v>92</v>
      </c>
      <c r="L26">
        <v>102</v>
      </c>
      <c r="M26">
        <v>60</v>
      </c>
      <c r="N26">
        <v>14</v>
      </c>
      <c r="O26">
        <v>121</v>
      </c>
      <c r="P26">
        <v>8</v>
      </c>
      <c r="Q26">
        <v>3</v>
      </c>
      <c r="R26">
        <v>0</v>
      </c>
      <c r="S26">
        <v>9</v>
      </c>
      <c r="T26">
        <v>3</v>
      </c>
      <c r="U26">
        <v>1</v>
      </c>
      <c r="V26">
        <v>0.27574199999999999</v>
      </c>
      <c r="W26">
        <v>9.3167700000000006E-2</v>
      </c>
      <c r="X26">
        <v>0.187888</v>
      </c>
      <c r="Y26">
        <v>0.49586799999999998</v>
      </c>
      <c r="Z26">
        <v>0.35093200000000002</v>
      </c>
      <c r="AA26">
        <v>0.50436300000000001</v>
      </c>
      <c r="AB26">
        <v>0.35828399999999999</v>
      </c>
      <c r="AC26">
        <v>0.85529500000000003</v>
      </c>
      <c r="AD26">
        <v>0.22862099999999999</v>
      </c>
      <c r="AE26">
        <v>3.1981999999999999</v>
      </c>
      <c r="AF26">
        <v>0.29952800000000002</v>
      </c>
      <c r="AH26">
        <v>-0.931616</v>
      </c>
      <c r="AI26">
        <v>99.813100000000006</v>
      </c>
      <c r="AJ26">
        <v>21.345500000000001</v>
      </c>
      <c r="AK26">
        <v>123.197</v>
      </c>
      <c r="AL26">
        <v>-0.931616</v>
      </c>
      <c r="AM26">
        <v>-6.7</v>
      </c>
      <c r="AN26">
        <v>16.968507766723601</v>
      </c>
      <c r="AO26">
        <v>-4.3337447643280003</v>
      </c>
      <c r="AP26">
        <v>3.4410400000000001</v>
      </c>
      <c r="AQ26">
        <v>999</v>
      </c>
      <c r="AU26">
        <v>17350</v>
      </c>
    </row>
    <row r="27" spans="1:47" x14ac:dyDescent="0.45">
      <c r="A27" t="s">
        <v>250</v>
      </c>
      <c r="B27" t="s">
        <v>56</v>
      </c>
      <c r="C27">
        <v>144</v>
      </c>
      <c r="D27">
        <v>600</v>
      </c>
      <c r="E27">
        <v>533</v>
      </c>
      <c r="F27">
        <v>132</v>
      </c>
      <c r="G27">
        <v>74</v>
      </c>
      <c r="H27">
        <v>31</v>
      </c>
      <c r="I27">
        <v>1</v>
      </c>
      <c r="J27">
        <v>26</v>
      </c>
      <c r="K27">
        <v>78</v>
      </c>
      <c r="L27">
        <v>83</v>
      </c>
      <c r="M27">
        <v>61</v>
      </c>
      <c r="N27">
        <v>11</v>
      </c>
      <c r="O27">
        <v>151</v>
      </c>
      <c r="P27">
        <v>3</v>
      </c>
      <c r="Q27">
        <v>3</v>
      </c>
      <c r="R27">
        <v>0</v>
      </c>
      <c r="S27">
        <v>2</v>
      </c>
      <c r="T27">
        <v>4</v>
      </c>
      <c r="U27">
        <v>2</v>
      </c>
      <c r="V27">
        <v>0.24765499999999999</v>
      </c>
      <c r="W27">
        <v>0.10166699999999999</v>
      </c>
      <c r="X27">
        <v>0.25166699999999997</v>
      </c>
      <c r="Y27">
        <v>0.403974</v>
      </c>
      <c r="Z27">
        <v>0.32666699999999999</v>
      </c>
      <c r="AA27">
        <v>0.45590999999999998</v>
      </c>
      <c r="AB27">
        <v>0.33024300000000001</v>
      </c>
      <c r="AC27">
        <v>0.78257699999999997</v>
      </c>
      <c r="AD27">
        <v>0.208255</v>
      </c>
      <c r="AE27">
        <v>3.26634</v>
      </c>
      <c r="AF27">
        <v>0.295265</v>
      </c>
      <c r="AH27">
        <v>-1.02271</v>
      </c>
      <c r="AI27">
        <v>79.020300000000006</v>
      </c>
      <c r="AJ27">
        <v>5.9137700000000004</v>
      </c>
      <c r="AK27">
        <v>106.295</v>
      </c>
      <c r="AL27">
        <v>-1.02271</v>
      </c>
      <c r="AM27">
        <v>3.5</v>
      </c>
      <c r="AN27">
        <v>3.6566975116729701</v>
      </c>
      <c r="AO27">
        <v>10.1137566566467</v>
      </c>
      <c r="AP27">
        <v>3.4116</v>
      </c>
      <c r="AQ27">
        <v>999</v>
      </c>
      <c r="AU27">
        <v>15986</v>
      </c>
    </row>
    <row r="28" spans="1:47" x14ac:dyDescent="0.45">
      <c r="A28" t="s">
        <v>496</v>
      </c>
      <c r="B28" t="s">
        <v>21</v>
      </c>
      <c r="C28">
        <v>145</v>
      </c>
      <c r="D28">
        <v>673</v>
      </c>
      <c r="E28">
        <v>590</v>
      </c>
      <c r="F28">
        <v>150</v>
      </c>
      <c r="G28">
        <v>104</v>
      </c>
      <c r="H28">
        <v>27</v>
      </c>
      <c r="I28">
        <v>5</v>
      </c>
      <c r="J28">
        <v>14</v>
      </c>
      <c r="K28">
        <v>99</v>
      </c>
      <c r="L28">
        <v>81</v>
      </c>
      <c r="M28">
        <v>80</v>
      </c>
      <c r="N28">
        <v>8</v>
      </c>
      <c r="O28">
        <v>141</v>
      </c>
      <c r="P28">
        <v>2</v>
      </c>
      <c r="Q28">
        <v>1</v>
      </c>
      <c r="R28">
        <v>0</v>
      </c>
      <c r="S28">
        <v>2</v>
      </c>
      <c r="T28">
        <v>13</v>
      </c>
      <c r="U28">
        <v>6</v>
      </c>
      <c r="V28">
        <v>0.25423699999999999</v>
      </c>
      <c r="W28">
        <v>0.118871</v>
      </c>
      <c r="X28">
        <v>0.20951</v>
      </c>
      <c r="Y28">
        <v>0.56737599999999999</v>
      </c>
      <c r="Z28">
        <v>0.344725</v>
      </c>
      <c r="AA28">
        <v>0.38813599999999998</v>
      </c>
      <c r="AB28">
        <v>0.32003599999999999</v>
      </c>
      <c r="AC28">
        <v>0.73286099999999998</v>
      </c>
      <c r="AD28">
        <v>0.13389799999999999</v>
      </c>
      <c r="AE28">
        <v>5.5294400000000001</v>
      </c>
      <c r="AF28">
        <v>0.31192700000000001</v>
      </c>
      <c r="AH28">
        <v>-1.3039799999999999</v>
      </c>
      <c r="AI28">
        <v>82.9298</v>
      </c>
      <c r="AJ28">
        <v>0.92864599999999997</v>
      </c>
      <c r="AK28">
        <v>105.17100000000001</v>
      </c>
      <c r="AL28">
        <v>-1.3039799999999999</v>
      </c>
      <c r="AM28">
        <v>1</v>
      </c>
      <c r="AN28">
        <v>2.8656350374221802</v>
      </c>
      <c r="AO28">
        <v>8.4184303283691406</v>
      </c>
      <c r="AP28">
        <v>3.4045700000000001</v>
      </c>
      <c r="AQ28">
        <v>999</v>
      </c>
      <c r="AU28">
        <v>31781</v>
      </c>
    </row>
    <row r="29" spans="1:47" x14ac:dyDescent="0.45">
      <c r="A29" t="s">
        <v>242</v>
      </c>
      <c r="B29" t="s">
        <v>10</v>
      </c>
      <c r="C29">
        <v>137</v>
      </c>
      <c r="D29">
        <v>594</v>
      </c>
      <c r="E29">
        <v>524</v>
      </c>
      <c r="F29">
        <v>128</v>
      </c>
      <c r="G29">
        <v>82</v>
      </c>
      <c r="H29">
        <v>24</v>
      </c>
      <c r="I29">
        <v>2</v>
      </c>
      <c r="J29">
        <v>20</v>
      </c>
      <c r="K29">
        <v>80</v>
      </c>
      <c r="L29">
        <v>76</v>
      </c>
      <c r="M29">
        <v>56</v>
      </c>
      <c r="N29">
        <v>9</v>
      </c>
      <c r="O29">
        <v>111</v>
      </c>
      <c r="P29">
        <v>8</v>
      </c>
      <c r="Q29">
        <v>5</v>
      </c>
      <c r="R29">
        <v>1</v>
      </c>
      <c r="S29">
        <v>2</v>
      </c>
      <c r="T29">
        <v>14</v>
      </c>
      <c r="U29">
        <v>3</v>
      </c>
      <c r="V29">
        <v>0.24427499999999999</v>
      </c>
      <c r="W29">
        <v>9.4276100000000002E-2</v>
      </c>
      <c r="X29">
        <v>0.18686900000000001</v>
      </c>
      <c r="Y29">
        <v>0.50450499999999998</v>
      </c>
      <c r="Z29">
        <v>0.32377699999999998</v>
      </c>
      <c r="AA29">
        <v>0.41221400000000002</v>
      </c>
      <c r="AB29">
        <v>0.31498900000000002</v>
      </c>
      <c r="AC29">
        <v>0.73599099999999995</v>
      </c>
      <c r="AD29">
        <v>0.167939</v>
      </c>
      <c r="AE29">
        <v>5.2108499999999998</v>
      </c>
      <c r="AF29">
        <v>0.27135700000000001</v>
      </c>
      <c r="AH29">
        <v>0.47816399999999998</v>
      </c>
      <c r="AI29">
        <v>70.705100000000002</v>
      </c>
      <c r="AJ29">
        <v>-1.67038</v>
      </c>
      <c r="AK29">
        <v>100.854</v>
      </c>
      <c r="AL29">
        <v>0.47816399999999998</v>
      </c>
      <c r="AM29">
        <v>6.1</v>
      </c>
      <c r="AN29">
        <v>1.10691735148429</v>
      </c>
      <c r="AO29">
        <v>12.6476187705993</v>
      </c>
      <c r="AP29">
        <v>3.3896299999999999</v>
      </c>
      <c r="AQ29">
        <v>999</v>
      </c>
      <c r="AU29">
        <v>12916</v>
      </c>
    </row>
    <row r="30" spans="1:47" x14ac:dyDescent="0.45">
      <c r="A30" t="s">
        <v>274</v>
      </c>
      <c r="B30" t="s">
        <v>31</v>
      </c>
      <c r="C30">
        <v>143</v>
      </c>
      <c r="D30">
        <v>587</v>
      </c>
      <c r="E30">
        <v>532</v>
      </c>
      <c r="F30">
        <v>145</v>
      </c>
      <c r="G30">
        <v>107</v>
      </c>
      <c r="H30">
        <v>24</v>
      </c>
      <c r="I30">
        <v>3</v>
      </c>
      <c r="J30">
        <v>11</v>
      </c>
      <c r="K30">
        <v>73</v>
      </c>
      <c r="L30">
        <v>63</v>
      </c>
      <c r="M30">
        <v>39</v>
      </c>
      <c r="N30">
        <v>12</v>
      </c>
      <c r="O30">
        <v>69</v>
      </c>
      <c r="P30">
        <v>11</v>
      </c>
      <c r="Q30">
        <v>4</v>
      </c>
      <c r="R30">
        <v>1</v>
      </c>
      <c r="S30">
        <v>2</v>
      </c>
      <c r="T30">
        <v>23</v>
      </c>
      <c r="U30">
        <v>4</v>
      </c>
      <c r="V30">
        <v>0.27255600000000002</v>
      </c>
      <c r="W30">
        <v>6.6439499999999999E-2</v>
      </c>
      <c r="X30">
        <v>0.117547</v>
      </c>
      <c r="Y30">
        <v>0.56521699999999997</v>
      </c>
      <c r="Z30">
        <v>0.33276499999999998</v>
      </c>
      <c r="AA30">
        <v>0.39097700000000002</v>
      </c>
      <c r="AB30">
        <v>0.30977100000000002</v>
      </c>
      <c r="AC30">
        <v>0.723742</v>
      </c>
      <c r="AD30">
        <v>0.118421</v>
      </c>
      <c r="AE30">
        <v>5.9817900000000002</v>
      </c>
      <c r="AF30">
        <v>0.29386000000000001</v>
      </c>
      <c r="AH30">
        <v>1.79444</v>
      </c>
      <c r="AI30">
        <v>67.328400000000002</v>
      </c>
      <c r="AJ30">
        <v>-4.1941699999999997</v>
      </c>
      <c r="AK30">
        <v>93.763400000000004</v>
      </c>
      <c r="AL30">
        <v>1.79444</v>
      </c>
      <c r="AM30">
        <v>13.9</v>
      </c>
      <c r="AN30">
        <v>-2.7408705949783299</v>
      </c>
      <c r="AO30">
        <v>16.056819200515701</v>
      </c>
      <c r="AP30">
        <v>3.3221099999999999</v>
      </c>
      <c r="AQ30">
        <v>999</v>
      </c>
      <c r="AU30">
        <v>21479</v>
      </c>
    </row>
    <row r="31" spans="1:47" x14ac:dyDescent="0.45">
      <c r="A31" t="s">
        <v>344</v>
      </c>
      <c r="B31" t="s">
        <v>98</v>
      </c>
      <c r="C31">
        <v>150</v>
      </c>
      <c r="D31">
        <v>658</v>
      </c>
      <c r="E31">
        <v>613</v>
      </c>
      <c r="F31">
        <v>172</v>
      </c>
      <c r="G31">
        <v>115</v>
      </c>
      <c r="H31">
        <v>33</v>
      </c>
      <c r="I31">
        <v>1</v>
      </c>
      <c r="J31">
        <v>23</v>
      </c>
      <c r="K31">
        <v>88</v>
      </c>
      <c r="L31">
        <v>91</v>
      </c>
      <c r="M31">
        <v>39</v>
      </c>
      <c r="N31">
        <v>14</v>
      </c>
      <c r="O31">
        <v>123</v>
      </c>
      <c r="P31">
        <v>3</v>
      </c>
      <c r="Q31">
        <v>3</v>
      </c>
      <c r="R31">
        <v>0</v>
      </c>
      <c r="S31">
        <v>0</v>
      </c>
      <c r="T31">
        <v>9</v>
      </c>
      <c r="U31">
        <v>3</v>
      </c>
      <c r="V31">
        <v>0.28058699999999998</v>
      </c>
      <c r="W31">
        <v>5.9270499999999997E-2</v>
      </c>
      <c r="X31">
        <v>0.18693000000000001</v>
      </c>
      <c r="Y31">
        <v>0.31707299999999999</v>
      </c>
      <c r="Z31">
        <v>0.32522800000000002</v>
      </c>
      <c r="AA31">
        <v>0.45024500000000001</v>
      </c>
      <c r="AB31">
        <v>0.325737</v>
      </c>
      <c r="AC31">
        <v>0.77547299999999997</v>
      </c>
      <c r="AD31">
        <v>0.169657</v>
      </c>
      <c r="AE31">
        <v>3.90584</v>
      </c>
      <c r="AF31">
        <v>0.317021</v>
      </c>
      <c r="AH31">
        <v>-0.56806699999999999</v>
      </c>
      <c r="AI31">
        <v>84.196700000000007</v>
      </c>
      <c r="AJ31">
        <v>4.02318</v>
      </c>
      <c r="AK31">
        <v>108.218</v>
      </c>
      <c r="AL31">
        <v>-0.56806699999999999</v>
      </c>
      <c r="AM31">
        <v>-2.2000000000000002</v>
      </c>
      <c r="AN31">
        <v>5.9113619923591596</v>
      </c>
      <c r="AO31">
        <v>5.0530865192413303</v>
      </c>
      <c r="AP31">
        <v>3.3218999999999999</v>
      </c>
      <c r="AQ31">
        <v>999</v>
      </c>
      <c r="AU31">
        <v>19612</v>
      </c>
    </row>
    <row r="32" spans="1:47" x14ac:dyDescent="0.45">
      <c r="A32" t="s">
        <v>284</v>
      </c>
      <c r="B32" t="s">
        <v>82</v>
      </c>
      <c r="C32">
        <v>128</v>
      </c>
      <c r="D32">
        <v>490</v>
      </c>
      <c r="E32">
        <v>440</v>
      </c>
      <c r="F32">
        <v>102</v>
      </c>
      <c r="G32">
        <v>53</v>
      </c>
      <c r="H32">
        <v>25</v>
      </c>
      <c r="I32">
        <v>1</v>
      </c>
      <c r="J32">
        <v>23</v>
      </c>
      <c r="K32">
        <v>59</v>
      </c>
      <c r="L32">
        <v>69</v>
      </c>
      <c r="M32">
        <v>43</v>
      </c>
      <c r="N32">
        <v>7</v>
      </c>
      <c r="O32">
        <v>127</v>
      </c>
      <c r="P32">
        <v>3</v>
      </c>
      <c r="Q32">
        <v>4</v>
      </c>
      <c r="R32">
        <v>0</v>
      </c>
      <c r="S32">
        <v>1</v>
      </c>
      <c r="T32">
        <v>1</v>
      </c>
      <c r="U32">
        <v>1</v>
      </c>
      <c r="V32">
        <v>0.231818</v>
      </c>
      <c r="W32">
        <v>8.7755100000000003E-2</v>
      </c>
      <c r="X32">
        <v>0.25918400000000003</v>
      </c>
      <c r="Y32">
        <v>0.33858300000000002</v>
      </c>
      <c r="Z32">
        <v>0.302041</v>
      </c>
      <c r="AA32">
        <v>0.45</v>
      </c>
      <c r="AB32">
        <v>0.316278</v>
      </c>
      <c r="AC32">
        <v>0.75204099999999996</v>
      </c>
      <c r="AD32">
        <v>0.21818199999999999</v>
      </c>
      <c r="AE32">
        <v>2.47017</v>
      </c>
      <c r="AF32">
        <v>0.26870699999999997</v>
      </c>
      <c r="AH32">
        <v>-0.93094900000000003</v>
      </c>
      <c r="AI32">
        <v>58.850200000000001</v>
      </c>
      <c r="AJ32">
        <v>-0.85341100000000003</v>
      </c>
      <c r="AK32">
        <v>104.548</v>
      </c>
      <c r="AL32">
        <v>-0.93094900000000003</v>
      </c>
      <c r="AM32">
        <v>5.8</v>
      </c>
      <c r="AN32">
        <v>1.73899394273757</v>
      </c>
      <c r="AO32">
        <v>14.8020582199096</v>
      </c>
      <c r="AP32">
        <v>3.3089900000000001</v>
      </c>
      <c r="AQ32">
        <v>999</v>
      </c>
      <c r="AU32">
        <v>21534</v>
      </c>
    </row>
    <row r="33" spans="1:47" x14ac:dyDescent="0.45">
      <c r="A33" t="s">
        <v>281</v>
      </c>
      <c r="B33" t="s">
        <v>89</v>
      </c>
      <c r="C33">
        <v>152</v>
      </c>
      <c r="D33">
        <v>571</v>
      </c>
      <c r="E33">
        <v>493</v>
      </c>
      <c r="F33">
        <v>118</v>
      </c>
      <c r="G33">
        <v>65</v>
      </c>
      <c r="H33">
        <v>26</v>
      </c>
      <c r="I33">
        <v>0</v>
      </c>
      <c r="J33">
        <v>27</v>
      </c>
      <c r="K33">
        <v>69</v>
      </c>
      <c r="L33">
        <v>88</v>
      </c>
      <c r="M33">
        <v>62</v>
      </c>
      <c r="N33">
        <v>13</v>
      </c>
      <c r="O33">
        <v>97</v>
      </c>
      <c r="P33">
        <v>12</v>
      </c>
      <c r="Q33">
        <v>4</v>
      </c>
      <c r="R33">
        <v>0</v>
      </c>
      <c r="S33">
        <v>0</v>
      </c>
      <c r="T33">
        <v>1</v>
      </c>
      <c r="U33">
        <v>1</v>
      </c>
      <c r="V33">
        <v>0.23935100000000001</v>
      </c>
      <c r="W33">
        <v>0.108581</v>
      </c>
      <c r="X33">
        <v>0.169877</v>
      </c>
      <c r="Y33">
        <v>0.63917500000000005</v>
      </c>
      <c r="Z33">
        <v>0.336252</v>
      </c>
      <c r="AA33">
        <v>0.45638899999999999</v>
      </c>
      <c r="AB33">
        <v>0.334453</v>
      </c>
      <c r="AC33">
        <v>0.79264199999999996</v>
      </c>
      <c r="AD33">
        <v>0.21703900000000001</v>
      </c>
      <c r="AE33">
        <v>1.7641899999999999</v>
      </c>
      <c r="AF33">
        <v>0.24396799999999999</v>
      </c>
      <c r="AH33">
        <v>-1.19292</v>
      </c>
      <c r="AI33">
        <v>77.197500000000005</v>
      </c>
      <c r="AJ33">
        <v>7.62446</v>
      </c>
      <c r="AK33">
        <v>117.44</v>
      </c>
      <c r="AL33">
        <v>-1.19292</v>
      </c>
      <c r="AM33">
        <v>0.8</v>
      </c>
      <c r="AN33">
        <v>10.739173769950799</v>
      </c>
      <c r="AO33">
        <v>2.89803057909011</v>
      </c>
      <c r="AP33">
        <v>3.2937599999999998</v>
      </c>
      <c r="AQ33">
        <v>999</v>
      </c>
      <c r="AU33">
        <v>20036</v>
      </c>
    </row>
    <row r="34" spans="1:47" x14ac:dyDescent="0.45">
      <c r="A34" t="s">
        <v>120</v>
      </c>
      <c r="B34" t="s">
        <v>46</v>
      </c>
      <c r="C34">
        <v>145</v>
      </c>
      <c r="D34">
        <v>577</v>
      </c>
      <c r="E34">
        <v>500</v>
      </c>
      <c r="F34">
        <v>121</v>
      </c>
      <c r="G34">
        <v>73</v>
      </c>
      <c r="H34">
        <v>22</v>
      </c>
      <c r="I34">
        <v>3</v>
      </c>
      <c r="J34">
        <v>23</v>
      </c>
      <c r="K34">
        <v>84</v>
      </c>
      <c r="L34">
        <v>82</v>
      </c>
      <c r="M34">
        <v>62</v>
      </c>
      <c r="N34">
        <v>3</v>
      </c>
      <c r="O34">
        <v>175</v>
      </c>
      <c r="P34">
        <v>11</v>
      </c>
      <c r="Q34">
        <v>4</v>
      </c>
      <c r="R34">
        <v>0</v>
      </c>
      <c r="S34">
        <v>1</v>
      </c>
      <c r="T34">
        <v>10</v>
      </c>
      <c r="U34">
        <v>2</v>
      </c>
      <c r="V34">
        <v>0.24199999999999999</v>
      </c>
      <c r="W34">
        <v>0.10745200000000001</v>
      </c>
      <c r="X34">
        <v>0.30329299999999998</v>
      </c>
      <c r="Y34">
        <v>0.35428599999999999</v>
      </c>
      <c r="Z34">
        <v>0.33622200000000002</v>
      </c>
      <c r="AA34">
        <v>0.436</v>
      </c>
      <c r="AB34">
        <v>0.33385500000000001</v>
      </c>
      <c r="AC34">
        <v>0.77222199999999996</v>
      </c>
      <c r="AD34">
        <v>0.19400000000000001</v>
      </c>
      <c r="AE34">
        <v>5.5119699999999998</v>
      </c>
      <c r="AF34">
        <v>0.32026100000000002</v>
      </c>
      <c r="AH34">
        <v>5.4011299999999998E-2</v>
      </c>
      <c r="AI34">
        <v>77.722499999999997</v>
      </c>
      <c r="AJ34">
        <v>7.4184200000000002</v>
      </c>
      <c r="AK34">
        <v>111.32299999999999</v>
      </c>
      <c r="AL34">
        <v>5.4011299999999998E-2</v>
      </c>
      <c r="AM34">
        <v>2.5</v>
      </c>
      <c r="AN34">
        <v>8.1481284275650907</v>
      </c>
      <c r="AO34">
        <v>4.6200764179229701</v>
      </c>
      <c r="AP34">
        <v>3.2335199999999999</v>
      </c>
      <c r="AQ34">
        <v>999</v>
      </c>
      <c r="AU34">
        <v>24770</v>
      </c>
    </row>
    <row r="35" spans="1:47" x14ac:dyDescent="0.45">
      <c r="A35" t="s">
        <v>318</v>
      </c>
      <c r="B35" t="s">
        <v>107</v>
      </c>
      <c r="C35">
        <v>120</v>
      </c>
      <c r="D35">
        <v>461</v>
      </c>
      <c r="E35">
        <v>397</v>
      </c>
      <c r="F35">
        <v>97</v>
      </c>
      <c r="G35">
        <v>55</v>
      </c>
      <c r="H35">
        <v>23</v>
      </c>
      <c r="I35">
        <v>0</v>
      </c>
      <c r="J35">
        <v>19</v>
      </c>
      <c r="K35">
        <v>59</v>
      </c>
      <c r="L35">
        <v>64</v>
      </c>
      <c r="M35">
        <v>47</v>
      </c>
      <c r="N35">
        <v>12</v>
      </c>
      <c r="O35">
        <v>107</v>
      </c>
      <c r="P35">
        <v>14</v>
      </c>
      <c r="Q35">
        <v>3</v>
      </c>
      <c r="R35">
        <v>0</v>
      </c>
      <c r="S35">
        <v>0</v>
      </c>
      <c r="T35">
        <v>0</v>
      </c>
      <c r="U35">
        <v>1</v>
      </c>
      <c r="V35">
        <v>0.24433199999999999</v>
      </c>
      <c r="W35">
        <v>0.101952</v>
      </c>
      <c r="X35">
        <v>0.232104</v>
      </c>
      <c r="Y35">
        <v>0.43925199999999998</v>
      </c>
      <c r="Z35">
        <v>0.34273300000000001</v>
      </c>
      <c r="AA35">
        <v>0.44584400000000002</v>
      </c>
      <c r="AB35">
        <v>0.333507</v>
      </c>
      <c r="AC35">
        <v>0.78857699999999997</v>
      </c>
      <c r="AD35">
        <v>0.201511</v>
      </c>
      <c r="AE35">
        <v>1.72862</v>
      </c>
      <c r="AF35">
        <v>0.28467199999999998</v>
      </c>
      <c r="AH35">
        <v>-1.2234100000000001</v>
      </c>
      <c r="AI35">
        <v>61.963700000000003</v>
      </c>
      <c r="AJ35">
        <v>5.7934999999999999</v>
      </c>
      <c r="AK35">
        <v>107.29900000000001</v>
      </c>
      <c r="AL35">
        <v>-1.2234100000000001</v>
      </c>
      <c r="AM35">
        <v>5.2</v>
      </c>
      <c r="AN35">
        <v>2.9451386928558301</v>
      </c>
      <c r="AO35">
        <v>13.669282913208001</v>
      </c>
      <c r="AP35">
        <v>3.22295</v>
      </c>
      <c r="AQ35">
        <v>999</v>
      </c>
      <c r="AU35">
        <v>19352</v>
      </c>
    </row>
    <row r="36" spans="1:47" x14ac:dyDescent="0.45">
      <c r="A36" t="s">
        <v>602</v>
      </c>
      <c r="B36" t="s">
        <v>107</v>
      </c>
      <c r="C36">
        <v>143</v>
      </c>
      <c r="D36">
        <v>625</v>
      </c>
      <c r="E36">
        <v>567</v>
      </c>
      <c r="F36">
        <v>156</v>
      </c>
      <c r="G36">
        <v>95</v>
      </c>
      <c r="H36">
        <v>32</v>
      </c>
      <c r="I36">
        <v>4</v>
      </c>
      <c r="J36">
        <v>25</v>
      </c>
      <c r="K36">
        <v>92</v>
      </c>
      <c r="L36">
        <v>93</v>
      </c>
      <c r="M36">
        <v>46</v>
      </c>
      <c r="N36">
        <v>5</v>
      </c>
      <c r="O36">
        <v>102</v>
      </c>
      <c r="P36">
        <v>5</v>
      </c>
      <c r="Q36">
        <v>7</v>
      </c>
      <c r="R36">
        <v>0</v>
      </c>
      <c r="S36">
        <v>2</v>
      </c>
      <c r="T36">
        <v>10</v>
      </c>
      <c r="U36">
        <v>3</v>
      </c>
      <c r="V36">
        <v>0.27513199999999999</v>
      </c>
      <c r="W36">
        <v>7.3599999999999999E-2</v>
      </c>
      <c r="X36">
        <v>0.16320000000000001</v>
      </c>
      <c r="Y36">
        <v>0.45097999999999999</v>
      </c>
      <c r="Z36">
        <v>0.33119999999999999</v>
      </c>
      <c r="AA36">
        <v>0.47795399999999999</v>
      </c>
      <c r="AB36">
        <v>0.34222799999999998</v>
      </c>
      <c r="AC36">
        <v>0.80915400000000004</v>
      </c>
      <c r="AD36">
        <v>0.202822</v>
      </c>
      <c r="AE36">
        <v>5.3093399999999997</v>
      </c>
      <c r="AF36">
        <v>0.29306500000000002</v>
      </c>
      <c r="AH36">
        <v>-0.352657</v>
      </c>
      <c r="AI36">
        <v>88.534000000000006</v>
      </c>
      <c r="AJ36">
        <v>12.3813</v>
      </c>
      <c r="AK36">
        <v>113.146</v>
      </c>
      <c r="AL36">
        <v>-0.352657</v>
      </c>
      <c r="AM36">
        <v>-1.1000000000000001</v>
      </c>
      <c r="AN36">
        <v>9.8256624341010994</v>
      </c>
      <c r="AO36">
        <v>1.1964432001113801</v>
      </c>
      <c r="AP36">
        <v>3.22248</v>
      </c>
      <c r="AQ36">
        <v>999</v>
      </c>
      <c r="AU36">
        <v>16556</v>
      </c>
    </row>
    <row r="37" spans="1:47" x14ac:dyDescent="0.45">
      <c r="A37" t="s">
        <v>508</v>
      </c>
      <c r="B37" t="s">
        <v>21</v>
      </c>
      <c r="C37">
        <v>147</v>
      </c>
      <c r="D37">
        <v>633</v>
      </c>
      <c r="E37">
        <v>557</v>
      </c>
      <c r="F37">
        <v>137</v>
      </c>
      <c r="G37">
        <v>80</v>
      </c>
      <c r="H37">
        <v>32</v>
      </c>
      <c r="I37">
        <v>2</v>
      </c>
      <c r="J37">
        <v>23</v>
      </c>
      <c r="K37">
        <v>79</v>
      </c>
      <c r="L37">
        <v>92</v>
      </c>
      <c r="M37">
        <v>62</v>
      </c>
      <c r="N37">
        <v>15</v>
      </c>
      <c r="O37">
        <v>154</v>
      </c>
      <c r="P37">
        <v>11</v>
      </c>
      <c r="Q37">
        <v>3</v>
      </c>
      <c r="R37">
        <v>0</v>
      </c>
      <c r="S37">
        <v>1</v>
      </c>
      <c r="T37">
        <v>3</v>
      </c>
      <c r="U37">
        <v>1</v>
      </c>
      <c r="V37">
        <v>0.24596100000000001</v>
      </c>
      <c r="W37">
        <v>9.79463E-2</v>
      </c>
      <c r="X37">
        <v>0.243286</v>
      </c>
      <c r="Y37">
        <v>0.40259699999999998</v>
      </c>
      <c r="Z37">
        <v>0.33175399999999999</v>
      </c>
      <c r="AA37">
        <v>0.43447000000000002</v>
      </c>
      <c r="AB37">
        <v>0.32415699999999997</v>
      </c>
      <c r="AC37">
        <v>0.76622400000000002</v>
      </c>
      <c r="AD37">
        <v>0.18851000000000001</v>
      </c>
      <c r="AE37">
        <v>3.42056</v>
      </c>
      <c r="AF37">
        <v>0.29765000000000003</v>
      </c>
      <c r="AH37">
        <v>-0.88538499999999998</v>
      </c>
      <c r="AI37">
        <v>80.166899999999998</v>
      </c>
      <c r="AJ37">
        <v>3.0395599999999998</v>
      </c>
      <c r="AK37">
        <v>108.027</v>
      </c>
      <c r="AL37">
        <v>-0.88538499999999998</v>
      </c>
      <c r="AM37">
        <v>2.8</v>
      </c>
      <c r="AN37">
        <v>5.2025188803672702</v>
      </c>
      <c r="AO37">
        <v>5.1258378028869602</v>
      </c>
      <c r="AP37">
        <v>3.1738</v>
      </c>
      <c r="AQ37">
        <v>999</v>
      </c>
      <c r="AU37" t="s">
        <v>805</v>
      </c>
    </row>
    <row r="38" spans="1:47" x14ac:dyDescent="0.45">
      <c r="A38" t="s">
        <v>270</v>
      </c>
      <c r="B38" t="s">
        <v>31</v>
      </c>
      <c r="C38">
        <v>135</v>
      </c>
      <c r="D38">
        <v>576</v>
      </c>
      <c r="E38">
        <v>515</v>
      </c>
      <c r="F38">
        <v>129</v>
      </c>
      <c r="G38">
        <v>84</v>
      </c>
      <c r="H38">
        <v>25</v>
      </c>
      <c r="I38">
        <v>1</v>
      </c>
      <c r="J38">
        <v>19</v>
      </c>
      <c r="K38">
        <v>75</v>
      </c>
      <c r="L38">
        <v>67</v>
      </c>
      <c r="M38">
        <v>53</v>
      </c>
      <c r="N38">
        <v>8</v>
      </c>
      <c r="O38">
        <v>137</v>
      </c>
      <c r="P38">
        <v>4</v>
      </c>
      <c r="Q38">
        <v>4</v>
      </c>
      <c r="R38">
        <v>0</v>
      </c>
      <c r="S38">
        <v>1</v>
      </c>
      <c r="T38">
        <v>7</v>
      </c>
      <c r="U38">
        <v>2</v>
      </c>
      <c r="V38">
        <v>0.25048500000000001</v>
      </c>
      <c r="W38">
        <v>9.2013899999999996E-2</v>
      </c>
      <c r="X38">
        <v>0.237847</v>
      </c>
      <c r="Y38">
        <v>0.38686100000000001</v>
      </c>
      <c r="Z38">
        <v>0.32291700000000001</v>
      </c>
      <c r="AA38">
        <v>0.41359200000000002</v>
      </c>
      <c r="AB38">
        <v>0.315305</v>
      </c>
      <c r="AC38">
        <v>0.73650899999999997</v>
      </c>
      <c r="AD38">
        <v>0.163107</v>
      </c>
      <c r="AE38">
        <v>4.08012</v>
      </c>
      <c r="AF38">
        <v>0.30303000000000002</v>
      </c>
      <c r="AH38">
        <v>-0.46893800000000002</v>
      </c>
      <c r="AI38">
        <v>68.713999999999999</v>
      </c>
      <c r="AJ38">
        <v>-1.46828</v>
      </c>
      <c r="AK38">
        <v>97.473299999999995</v>
      </c>
      <c r="AL38">
        <v>-0.46893800000000002</v>
      </c>
      <c r="AM38">
        <v>8.1</v>
      </c>
      <c r="AN38">
        <v>-2.2719622850418002</v>
      </c>
      <c r="AO38">
        <v>14.449206829071001</v>
      </c>
      <c r="AP38">
        <v>3.1711900000000002</v>
      </c>
      <c r="AQ38">
        <v>999</v>
      </c>
      <c r="AU38">
        <v>18314</v>
      </c>
    </row>
    <row r="39" spans="1:47" x14ac:dyDescent="0.45">
      <c r="A39" t="s">
        <v>62</v>
      </c>
      <c r="B39" t="s">
        <v>59</v>
      </c>
      <c r="C39">
        <v>112</v>
      </c>
      <c r="D39">
        <v>479</v>
      </c>
      <c r="E39">
        <v>432</v>
      </c>
      <c r="F39">
        <v>114</v>
      </c>
      <c r="G39">
        <v>68</v>
      </c>
      <c r="H39">
        <v>25</v>
      </c>
      <c r="I39">
        <v>1</v>
      </c>
      <c r="J39">
        <v>20</v>
      </c>
      <c r="K39">
        <v>70</v>
      </c>
      <c r="L39">
        <v>76</v>
      </c>
      <c r="M39">
        <v>40</v>
      </c>
      <c r="N39">
        <v>8</v>
      </c>
      <c r="O39">
        <v>106</v>
      </c>
      <c r="P39">
        <v>4</v>
      </c>
      <c r="Q39">
        <v>3</v>
      </c>
      <c r="R39">
        <v>0</v>
      </c>
      <c r="S39">
        <v>0</v>
      </c>
      <c r="T39">
        <v>10</v>
      </c>
      <c r="U39">
        <v>3</v>
      </c>
      <c r="V39">
        <v>0.26388899999999998</v>
      </c>
      <c r="W39">
        <v>8.3507300000000007E-2</v>
      </c>
      <c r="X39">
        <v>0.22129399999999999</v>
      </c>
      <c r="Y39">
        <v>0.37735800000000003</v>
      </c>
      <c r="Z39">
        <v>0.32985399999999998</v>
      </c>
      <c r="AA39">
        <v>0.46527800000000002</v>
      </c>
      <c r="AB39">
        <v>0.33530799999999999</v>
      </c>
      <c r="AC39">
        <v>0.79513199999999995</v>
      </c>
      <c r="AD39">
        <v>0.20138900000000001</v>
      </c>
      <c r="AE39">
        <v>4.7802600000000002</v>
      </c>
      <c r="AF39">
        <v>0.30420700000000001</v>
      </c>
      <c r="AH39">
        <v>-6.7567000000000002E-2</v>
      </c>
      <c r="AI39">
        <v>65.099800000000002</v>
      </c>
      <c r="AJ39">
        <v>6.7363999999999997</v>
      </c>
      <c r="AK39">
        <v>114.749</v>
      </c>
      <c r="AL39">
        <v>-6.7567000000000002E-2</v>
      </c>
      <c r="AM39">
        <v>5.2</v>
      </c>
      <c r="AN39">
        <v>8.3977517187595296</v>
      </c>
      <c r="AO39">
        <v>6.9599939584732002</v>
      </c>
      <c r="AP39">
        <v>3.15374</v>
      </c>
      <c r="AQ39">
        <v>999</v>
      </c>
      <c r="AU39">
        <v>20437</v>
      </c>
    </row>
    <row r="40" spans="1:47" x14ac:dyDescent="0.45">
      <c r="A40" t="s">
        <v>292</v>
      </c>
      <c r="B40" t="s">
        <v>178</v>
      </c>
      <c r="C40">
        <v>152</v>
      </c>
      <c r="D40">
        <v>627</v>
      </c>
      <c r="E40">
        <v>556</v>
      </c>
      <c r="F40">
        <v>129</v>
      </c>
      <c r="G40">
        <v>72</v>
      </c>
      <c r="H40">
        <v>33</v>
      </c>
      <c r="I40">
        <v>3</v>
      </c>
      <c r="J40">
        <v>21</v>
      </c>
      <c r="K40">
        <v>78</v>
      </c>
      <c r="L40">
        <v>81</v>
      </c>
      <c r="M40">
        <v>56</v>
      </c>
      <c r="N40">
        <v>8</v>
      </c>
      <c r="O40">
        <v>145</v>
      </c>
      <c r="P40">
        <v>10</v>
      </c>
      <c r="Q40">
        <v>4</v>
      </c>
      <c r="R40">
        <v>1</v>
      </c>
      <c r="S40">
        <v>0</v>
      </c>
      <c r="T40">
        <v>23</v>
      </c>
      <c r="U40">
        <v>5</v>
      </c>
      <c r="V40">
        <v>0.232014</v>
      </c>
      <c r="W40">
        <v>8.9314199999999996E-2</v>
      </c>
      <c r="X40">
        <v>0.23125999999999999</v>
      </c>
      <c r="Y40">
        <v>0.38620700000000002</v>
      </c>
      <c r="Z40">
        <v>0.311502</v>
      </c>
      <c r="AA40">
        <v>0.415468</v>
      </c>
      <c r="AB40">
        <v>0.310749</v>
      </c>
      <c r="AC40">
        <v>0.72696899999999998</v>
      </c>
      <c r="AD40">
        <v>0.183453</v>
      </c>
      <c r="AE40">
        <v>5.91791</v>
      </c>
      <c r="AF40">
        <v>0.27411200000000002</v>
      </c>
      <c r="AH40">
        <v>1.48794</v>
      </c>
      <c r="AI40">
        <v>72.425299999999993</v>
      </c>
      <c r="AJ40">
        <v>-3.97099</v>
      </c>
      <c r="AK40">
        <v>98.495699999999999</v>
      </c>
      <c r="AL40">
        <v>1.48794</v>
      </c>
      <c r="AM40">
        <v>2.9</v>
      </c>
      <c r="AN40">
        <v>0.35776925086975098</v>
      </c>
      <c r="AO40">
        <v>9.8113756179809499</v>
      </c>
      <c r="AP40">
        <v>3.1375999999999999</v>
      </c>
      <c r="AQ40">
        <v>999</v>
      </c>
      <c r="AU40">
        <v>27647</v>
      </c>
    </row>
    <row r="41" spans="1:47" x14ac:dyDescent="0.45">
      <c r="A41" t="s">
        <v>378</v>
      </c>
      <c r="B41" t="s">
        <v>309</v>
      </c>
      <c r="C41">
        <v>135</v>
      </c>
      <c r="D41">
        <v>565</v>
      </c>
      <c r="E41">
        <v>490</v>
      </c>
      <c r="F41">
        <v>136</v>
      </c>
      <c r="G41">
        <v>79</v>
      </c>
      <c r="H41">
        <v>30</v>
      </c>
      <c r="I41">
        <v>3</v>
      </c>
      <c r="J41">
        <v>24</v>
      </c>
      <c r="K41">
        <v>80</v>
      </c>
      <c r="L41">
        <v>86</v>
      </c>
      <c r="M41">
        <v>68</v>
      </c>
      <c r="N41">
        <v>8</v>
      </c>
      <c r="O41">
        <v>150</v>
      </c>
      <c r="P41">
        <v>5</v>
      </c>
      <c r="Q41">
        <v>2</v>
      </c>
      <c r="R41">
        <v>0</v>
      </c>
      <c r="S41">
        <v>2</v>
      </c>
      <c r="T41">
        <v>12</v>
      </c>
      <c r="U41">
        <v>2</v>
      </c>
      <c r="V41">
        <v>0.27755099999999999</v>
      </c>
      <c r="W41">
        <v>0.120354</v>
      </c>
      <c r="X41">
        <v>0.26548699999999997</v>
      </c>
      <c r="Y41">
        <v>0.45333299999999999</v>
      </c>
      <c r="Z41">
        <v>0.36991099999999999</v>
      </c>
      <c r="AA41">
        <v>0.49795899999999998</v>
      </c>
      <c r="AB41">
        <v>0.36844199999999999</v>
      </c>
      <c r="AC41">
        <v>0.86787099999999995</v>
      </c>
      <c r="AD41">
        <v>0.22040799999999999</v>
      </c>
      <c r="AE41">
        <v>5.2713700000000001</v>
      </c>
      <c r="AF41">
        <v>0.35220099999999999</v>
      </c>
      <c r="AH41">
        <v>0.44630599999999998</v>
      </c>
      <c r="AI41">
        <v>92.335400000000007</v>
      </c>
      <c r="AJ41">
        <v>23.493500000000001</v>
      </c>
      <c r="AK41">
        <v>117.181</v>
      </c>
      <c r="AL41">
        <v>0.44630599999999998</v>
      </c>
      <c r="AM41">
        <v>5.8</v>
      </c>
      <c r="AN41">
        <v>12.4724501669406</v>
      </c>
      <c r="AO41">
        <v>-0.42795372009277299</v>
      </c>
      <c r="AP41">
        <v>3.1205799999999999</v>
      </c>
      <c r="AQ41">
        <v>999</v>
      </c>
      <c r="AU41">
        <v>20529</v>
      </c>
    </row>
    <row r="42" spans="1:47" x14ac:dyDescent="0.45">
      <c r="A42" t="s">
        <v>447</v>
      </c>
      <c r="B42" t="s">
        <v>59</v>
      </c>
      <c r="C42">
        <v>139</v>
      </c>
      <c r="D42">
        <v>587</v>
      </c>
      <c r="E42">
        <v>490</v>
      </c>
      <c r="F42">
        <v>119</v>
      </c>
      <c r="G42">
        <v>75</v>
      </c>
      <c r="H42">
        <v>27</v>
      </c>
      <c r="I42">
        <v>1</v>
      </c>
      <c r="J42">
        <v>16</v>
      </c>
      <c r="K42">
        <v>75</v>
      </c>
      <c r="L42">
        <v>68</v>
      </c>
      <c r="M42">
        <v>87</v>
      </c>
      <c r="N42">
        <v>8</v>
      </c>
      <c r="O42">
        <v>166</v>
      </c>
      <c r="P42">
        <v>6</v>
      </c>
      <c r="Q42">
        <v>3</v>
      </c>
      <c r="R42">
        <v>1</v>
      </c>
      <c r="S42">
        <v>1</v>
      </c>
      <c r="T42">
        <v>8</v>
      </c>
      <c r="U42">
        <v>2</v>
      </c>
      <c r="V42">
        <v>0.24285699999999999</v>
      </c>
      <c r="W42">
        <v>0.14821100000000001</v>
      </c>
      <c r="X42">
        <v>0.28279399999999999</v>
      </c>
      <c r="Y42">
        <v>0.52409600000000001</v>
      </c>
      <c r="Z42">
        <v>0.36177500000000001</v>
      </c>
      <c r="AA42">
        <v>0.4</v>
      </c>
      <c r="AB42">
        <v>0.33345799999999998</v>
      </c>
      <c r="AC42">
        <v>0.76177499999999998</v>
      </c>
      <c r="AD42">
        <v>0.157143</v>
      </c>
      <c r="AE42">
        <v>3.9482499999999998</v>
      </c>
      <c r="AF42">
        <v>0.33118999999999998</v>
      </c>
      <c r="AH42">
        <v>-0.47697600000000001</v>
      </c>
      <c r="AI42">
        <v>78.875600000000006</v>
      </c>
      <c r="AJ42">
        <v>7.3530800000000003</v>
      </c>
      <c r="AK42">
        <v>113.467</v>
      </c>
      <c r="AL42">
        <v>-0.47697600000000001</v>
      </c>
      <c r="AM42">
        <v>-0.2</v>
      </c>
      <c r="AN42">
        <v>8.9948325753211904</v>
      </c>
      <c r="AO42">
        <v>1.9568195790052401</v>
      </c>
      <c r="AP42">
        <v>3.0801599999999998</v>
      </c>
      <c r="AQ42">
        <v>999</v>
      </c>
      <c r="AU42">
        <v>27534</v>
      </c>
    </row>
    <row r="43" spans="1:47" x14ac:dyDescent="0.45">
      <c r="A43" t="s">
        <v>245</v>
      </c>
      <c r="B43" t="s">
        <v>73</v>
      </c>
      <c r="C43">
        <v>134</v>
      </c>
      <c r="D43">
        <v>592</v>
      </c>
      <c r="E43">
        <v>544</v>
      </c>
      <c r="F43">
        <v>150</v>
      </c>
      <c r="G43">
        <v>99</v>
      </c>
      <c r="H43">
        <v>29</v>
      </c>
      <c r="I43">
        <v>3</v>
      </c>
      <c r="J43">
        <v>19</v>
      </c>
      <c r="K43">
        <v>84</v>
      </c>
      <c r="L43">
        <v>71</v>
      </c>
      <c r="M43">
        <v>41</v>
      </c>
      <c r="N43">
        <v>11</v>
      </c>
      <c r="O43">
        <v>118</v>
      </c>
      <c r="P43">
        <v>4</v>
      </c>
      <c r="Q43">
        <v>3</v>
      </c>
      <c r="R43">
        <v>0</v>
      </c>
      <c r="S43">
        <v>1</v>
      </c>
      <c r="T43">
        <v>18</v>
      </c>
      <c r="U43">
        <v>2</v>
      </c>
      <c r="V43">
        <v>0.27573500000000001</v>
      </c>
      <c r="W43">
        <v>6.9256799999999993E-2</v>
      </c>
      <c r="X43">
        <v>0.199324</v>
      </c>
      <c r="Y43">
        <v>0.34745799999999999</v>
      </c>
      <c r="Z43">
        <v>0.32939200000000002</v>
      </c>
      <c r="AA43">
        <v>0.444853</v>
      </c>
      <c r="AB43">
        <v>0.32703199999999999</v>
      </c>
      <c r="AC43">
        <v>0.77424499999999996</v>
      </c>
      <c r="AD43">
        <v>0.16911799999999999</v>
      </c>
      <c r="AE43">
        <v>5.9817400000000003</v>
      </c>
      <c r="AF43">
        <v>0.31951200000000002</v>
      </c>
      <c r="AH43">
        <v>1.73106</v>
      </c>
      <c r="AI43">
        <v>76.388300000000001</v>
      </c>
      <c r="AJ43">
        <v>4.2565600000000003</v>
      </c>
      <c r="AK43">
        <v>103.843</v>
      </c>
      <c r="AL43">
        <v>1.73106</v>
      </c>
      <c r="AM43">
        <v>-0.4</v>
      </c>
      <c r="AN43">
        <v>4.5494853258132899</v>
      </c>
      <c r="AO43">
        <v>6.1255732476711202</v>
      </c>
      <c r="AP43">
        <v>3.0757599999999998</v>
      </c>
      <c r="AQ43">
        <v>999</v>
      </c>
      <c r="AU43">
        <v>16252</v>
      </c>
    </row>
    <row r="44" spans="1:47" x14ac:dyDescent="0.45">
      <c r="A44" t="s">
        <v>389</v>
      </c>
      <c r="B44" t="s">
        <v>98</v>
      </c>
      <c r="C44">
        <v>128</v>
      </c>
      <c r="D44">
        <v>457</v>
      </c>
      <c r="E44">
        <v>401</v>
      </c>
      <c r="F44">
        <v>105</v>
      </c>
      <c r="G44">
        <v>74</v>
      </c>
      <c r="H44">
        <v>19</v>
      </c>
      <c r="I44">
        <v>0</v>
      </c>
      <c r="J44">
        <v>12</v>
      </c>
      <c r="K44">
        <v>43</v>
      </c>
      <c r="L44">
        <v>51</v>
      </c>
      <c r="M44">
        <v>48</v>
      </c>
      <c r="N44">
        <v>15</v>
      </c>
      <c r="O44">
        <v>48</v>
      </c>
      <c r="P44">
        <v>5</v>
      </c>
      <c r="Q44">
        <v>3</v>
      </c>
      <c r="R44">
        <v>0</v>
      </c>
      <c r="S44">
        <v>1</v>
      </c>
      <c r="T44">
        <v>0</v>
      </c>
      <c r="U44">
        <v>1</v>
      </c>
      <c r="V44">
        <v>0.26184499999999999</v>
      </c>
      <c r="W44">
        <v>0.105033</v>
      </c>
      <c r="X44">
        <v>0.105033</v>
      </c>
      <c r="Y44">
        <v>1</v>
      </c>
      <c r="Z44">
        <v>0.34573300000000001</v>
      </c>
      <c r="AA44">
        <v>0.39900200000000002</v>
      </c>
      <c r="AB44">
        <v>0.315799</v>
      </c>
      <c r="AC44">
        <v>0.74473599999999995</v>
      </c>
      <c r="AD44">
        <v>0.137157</v>
      </c>
      <c r="AE44">
        <v>1.07246</v>
      </c>
      <c r="AF44">
        <v>0.27034900000000001</v>
      </c>
      <c r="AH44">
        <v>-1.28505</v>
      </c>
      <c r="AI44">
        <v>54.705199999999998</v>
      </c>
      <c r="AJ44">
        <v>-0.97759300000000005</v>
      </c>
      <c r="AK44">
        <v>101.33</v>
      </c>
      <c r="AL44">
        <v>-1.28505</v>
      </c>
      <c r="AM44">
        <v>6.8</v>
      </c>
      <c r="AN44">
        <v>-0.55671101808547896</v>
      </c>
      <c r="AO44">
        <v>15.195796966552701</v>
      </c>
      <c r="AP44">
        <v>3.0075699999999999</v>
      </c>
      <c r="AQ44">
        <v>999</v>
      </c>
      <c r="AU44">
        <v>22581</v>
      </c>
    </row>
    <row r="45" spans="1:47" x14ac:dyDescent="0.45">
      <c r="A45" t="s">
        <v>262</v>
      </c>
      <c r="B45" t="s">
        <v>36</v>
      </c>
      <c r="C45">
        <v>151</v>
      </c>
      <c r="D45">
        <v>667</v>
      </c>
      <c r="E45">
        <v>605</v>
      </c>
      <c r="F45">
        <v>150</v>
      </c>
      <c r="G45">
        <v>87</v>
      </c>
      <c r="H45">
        <v>29</v>
      </c>
      <c r="I45">
        <v>6</v>
      </c>
      <c r="J45">
        <v>28</v>
      </c>
      <c r="K45">
        <v>106</v>
      </c>
      <c r="L45">
        <v>101</v>
      </c>
      <c r="M45">
        <v>57</v>
      </c>
      <c r="N45">
        <v>10</v>
      </c>
      <c r="O45">
        <v>182</v>
      </c>
      <c r="P45">
        <v>2</v>
      </c>
      <c r="Q45">
        <v>2</v>
      </c>
      <c r="R45">
        <v>1</v>
      </c>
      <c r="S45">
        <v>3</v>
      </c>
      <c r="T45">
        <v>40</v>
      </c>
      <c r="U45">
        <v>10</v>
      </c>
      <c r="V45">
        <v>0.24793399999999999</v>
      </c>
      <c r="W45">
        <v>8.54573E-2</v>
      </c>
      <c r="X45">
        <v>0.272864</v>
      </c>
      <c r="Y45">
        <v>0.31318699999999999</v>
      </c>
      <c r="Z45">
        <v>0.31381399999999998</v>
      </c>
      <c r="AA45">
        <v>0.45454499999999998</v>
      </c>
      <c r="AB45">
        <v>0.32398900000000003</v>
      </c>
      <c r="AC45">
        <v>0.76835900000000001</v>
      </c>
      <c r="AD45">
        <v>0.20661199999999999</v>
      </c>
      <c r="AE45">
        <v>7.7028400000000001</v>
      </c>
      <c r="AF45">
        <v>0.30730499999999999</v>
      </c>
      <c r="AH45">
        <v>2.7313200000000002</v>
      </c>
      <c r="AI45">
        <v>84.380399999999995</v>
      </c>
      <c r="AJ45">
        <v>3.11029</v>
      </c>
      <c r="AK45">
        <v>97.220799999999997</v>
      </c>
      <c r="AL45">
        <v>2.7313200000000002</v>
      </c>
      <c r="AM45">
        <v>-0.6</v>
      </c>
      <c r="AN45">
        <v>0.43487048149108798</v>
      </c>
      <c r="AO45">
        <v>6.7522925138473502</v>
      </c>
      <c r="AP45">
        <v>2.9827599999999999</v>
      </c>
      <c r="AQ45">
        <v>999</v>
      </c>
      <c r="AU45">
        <v>26668</v>
      </c>
    </row>
    <row r="46" spans="1:47" x14ac:dyDescent="0.45">
      <c r="A46" t="s">
        <v>260</v>
      </c>
      <c r="B46" t="s">
        <v>191</v>
      </c>
      <c r="C46">
        <v>135</v>
      </c>
      <c r="D46">
        <v>594</v>
      </c>
      <c r="E46">
        <v>506</v>
      </c>
      <c r="F46">
        <v>130</v>
      </c>
      <c r="G46">
        <v>83</v>
      </c>
      <c r="H46">
        <v>28</v>
      </c>
      <c r="I46">
        <v>1</v>
      </c>
      <c r="J46">
        <v>18</v>
      </c>
      <c r="K46">
        <v>79</v>
      </c>
      <c r="L46">
        <v>75</v>
      </c>
      <c r="M46">
        <v>75</v>
      </c>
      <c r="N46">
        <v>16</v>
      </c>
      <c r="O46">
        <v>75</v>
      </c>
      <c r="P46">
        <v>8</v>
      </c>
      <c r="Q46">
        <v>5</v>
      </c>
      <c r="R46">
        <v>0</v>
      </c>
      <c r="S46">
        <v>1</v>
      </c>
      <c r="T46">
        <v>1</v>
      </c>
      <c r="U46">
        <v>1</v>
      </c>
      <c r="V46">
        <v>0.25691700000000001</v>
      </c>
      <c r="W46">
        <v>0.12626299999999999</v>
      </c>
      <c r="X46">
        <v>0.12626299999999999</v>
      </c>
      <c r="Y46">
        <v>1</v>
      </c>
      <c r="Z46">
        <v>0.35858600000000002</v>
      </c>
      <c r="AA46">
        <v>0.422925</v>
      </c>
      <c r="AB46">
        <v>0.33319199999999999</v>
      </c>
      <c r="AC46">
        <v>0.78151099999999996</v>
      </c>
      <c r="AD46">
        <v>0.16600799999999999</v>
      </c>
      <c r="AE46">
        <v>2.53843</v>
      </c>
      <c r="AF46">
        <v>0.26794299999999999</v>
      </c>
      <c r="AH46">
        <v>-1.37785</v>
      </c>
      <c r="AI46">
        <v>79.684899999999999</v>
      </c>
      <c r="AJ46">
        <v>7.3094900000000003</v>
      </c>
      <c r="AK46">
        <v>112.843</v>
      </c>
      <c r="AL46">
        <v>-1.37785</v>
      </c>
      <c r="AM46">
        <v>-0.3</v>
      </c>
      <c r="AN46">
        <v>7.7627373933792096</v>
      </c>
      <c r="AO46">
        <v>1.8825396895408599</v>
      </c>
      <c r="AP46">
        <v>2.9735900000000002</v>
      </c>
      <c r="AQ46">
        <v>999</v>
      </c>
      <c r="AU46">
        <v>17678</v>
      </c>
    </row>
    <row r="47" spans="1:47" x14ac:dyDescent="0.45">
      <c r="A47" t="s">
        <v>386</v>
      </c>
      <c r="B47" t="s">
        <v>170</v>
      </c>
      <c r="C47">
        <v>124</v>
      </c>
      <c r="D47">
        <v>500</v>
      </c>
      <c r="E47">
        <v>434</v>
      </c>
      <c r="F47">
        <v>101</v>
      </c>
      <c r="G47">
        <v>60</v>
      </c>
      <c r="H47">
        <v>22</v>
      </c>
      <c r="I47">
        <v>2</v>
      </c>
      <c r="J47">
        <v>17</v>
      </c>
      <c r="K47">
        <v>66</v>
      </c>
      <c r="L47">
        <v>65</v>
      </c>
      <c r="M47">
        <v>60</v>
      </c>
      <c r="N47">
        <v>8</v>
      </c>
      <c r="O47">
        <v>119</v>
      </c>
      <c r="P47">
        <v>4</v>
      </c>
      <c r="Q47">
        <v>2</v>
      </c>
      <c r="R47">
        <v>0</v>
      </c>
      <c r="S47">
        <v>2</v>
      </c>
      <c r="T47">
        <v>6</v>
      </c>
      <c r="U47">
        <v>2</v>
      </c>
      <c r="V47">
        <v>0.23271900000000001</v>
      </c>
      <c r="W47">
        <v>0.12</v>
      </c>
      <c r="X47">
        <v>0.23799999999999999</v>
      </c>
      <c r="Y47">
        <v>0.50420200000000004</v>
      </c>
      <c r="Z47">
        <v>0.33</v>
      </c>
      <c r="AA47">
        <v>0.410138</v>
      </c>
      <c r="AB47">
        <v>0.31831999999999999</v>
      </c>
      <c r="AC47">
        <v>0.74013799999999996</v>
      </c>
      <c r="AD47">
        <v>0.17741899999999999</v>
      </c>
      <c r="AE47">
        <v>4.4961599999999997</v>
      </c>
      <c r="AF47">
        <v>0.28000000000000003</v>
      </c>
      <c r="AH47">
        <v>-0.53795000000000004</v>
      </c>
      <c r="AI47">
        <v>60.8992</v>
      </c>
      <c r="AJ47">
        <v>-2.28433E-2</v>
      </c>
      <c r="AK47">
        <v>103.789</v>
      </c>
      <c r="AL47">
        <v>-0.53795000000000004</v>
      </c>
      <c r="AM47">
        <v>1.4</v>
      </c>
      <c r="AN47">
        <v>1.73198449611663</v>
      </c>
      <c r="AO47">
        <v>10.5857728719711</v>
      </c>
      <c r="AP47">
        <v>2.9217200000000001</v>
      </c>
      <c r="AQ47">
        <v>999</v>
      </c>
      <c r="AU47">
        <v>21865</v>
      </c>
    </row>
    <row r="48" spans="1:47" x14ac:dyDescent="0.45">
      <c r="A48" t="s">
        <v>305</v>
      </c>
      <c r="B48" t="s">
        <v>269</v>
      </c>
      <c r="C48">
        <v>145</v>
      </c>
      <c r="D48">
        <v>654</v>
      </c>
      <c r="E48">
        <v>591</v>
      </c>
      <c r="F48">
        <v>148</v>
      </c>
      <c r="G48">
        <v>101</v>
      </c>
      <c r="H48">
        <v>27</v>
      </c>
      <c r="I48">
        <v>5</v>
      </c>
      <c r="J48">
        <v>15</v>
      </c>
      <c r="K48">
        <v>95</v>
      </c>
      <c r="L48">
        <v>79</v>
      </c>
      <c r="M48">
        <v>50</v>
      </c>
      <c r="N48">
        <v>9</v>
      </c>
      <c r="O48">
        <v>119</v>
      </c>
      <c r="P48">
        <v>5</v>
      </c>
      <c r="Q48">
        <v>5</v>
      </c>
      <c r="R48">
        <v>3</v>
      </c>
      <c r="S48">
        <v>0</v>
      </c>
      <c r="T48">
        <v>15</v>
      </c>
      <c r="U48">
        <v>3</v>
      </c>
      <c r="V48">
        <v>0.25042300000000001</v>
      </c>
      <c r="W48">
        <v>7.6452599999999996E-2</v>
      </c>
      <c r="X48">
        <v>0.18195700000000001</v>
      </c>
      <c r="Y48">
        <v>0.42016799999999999</v>
      </c>
      <c r="Z48">
        <v>0.31182799999999999</v>
      </c>
      <c r="AA48">
        <v>0.38917099999999999</v>
      </c>
      <c r="AB48">
        <v>0.30028899999999997</v>
      </c>
      <c r="AC48">
        <v>0.70099900000000004</v>
      </c>
      <c r="AD48">
        <v>0.13874800000000001</v>
      </c>
      <c r="AE48">
        <v>6.4044999999999996</v>
      </c>
      <c r="AF48">
        <v>0.287879</v>
      </c>
      <c r="AH48">
        <v>0.60111300000000001</v>
      </c>
      <c r="AI48">
        <v>69.862899999999996</v>
      </c>
      <c r="AJ48">
        <v>-9.8232300000000006</v>
      </c>
      <c r="AK48">
        <v>88.7791</v>
      </c>
      <c r="AL48">
        <v>0.60111300000000001</v>
      </c>
      <c r="AM48">
        <v>8.1</v>
      </c>
      <c r="AN48">
        <v>-8.4901748895645106</v>
      </c>
      <c r="AO48">
        <v>15.3089952468872</v>
      </c>
      <c r="AP48">
        <v>2.9018600000000001</v>
      </c>
      <c r="AQ48">
        <v>999</v>
      </c>
      <c r="AU48">
        <v>27479</v>
      </c>
    </row>
    <row r="49" spans="1:47" x14ac:dyDescent="0.45">
      <c r="A49" t="s">
        <v>276</v>
      </c>
      <c r="B49" t="s">
        <v>56</v>
      </c>
      <c r="C49">
        <v>135</v>
      </c>
      <c r="D49">
        <v>544</v>
      </c>
      <c r="E49">
        <v>482</v>
      </c>
      <c r="F49">
        <v>125</v>
      </c>
      <c r="G49">
        <v>80</v>
      </c>
      <c r="H49">
        <v>25</v>
      </c>
      <c r="I49">
        <v>1</v>
      </c>
      <c r="J49">
        <v>19</v>
      </c>
      <c r="K49">
        <v>69</v>
      </c>
      <c r="L49">
        <v>69</v>
      </c>
      <c r="M49">
        <v>55</v>
      </c>
      <c r="N49">
        <v>15</v>
      </c>
      <c r="O49">
        <v>119</v>
      </c>
      <c r="P49">
        <v>4</v>
      </c>
      <c r="Q49">
        <v>2</v>
      </c>
      <c r="R49">
        <v>1</v>
      </c>
      <c r="S49">
        <v>2</v>
      </c>
      <c r="T49">
        <v>3</v>
      </c>
      <c r="U49">
        <v>1</v>
      </c>
      <c r="V49">
        <v>0.25933600000000001</v>
      </c>
      <c r="W49">
        <v>0.101103</v>
      </c>
      <c r="X49">
        <v>0.21875</v>
      </c>
      <c r="Y49">
        <v>0.46218500000000001</v>
      </c>
      <c r="Z49">
        <v>0.33885799999999999</v>
      </c>
      <c r="AA49">
        <v>0.43361</v>
      </c>
      <c r="AB49">
        <v>0.32591599999999998</v>
      </c>
      <c r="AC49">
        <v>0.77246800000000004</v>
      </c>
      <c r="AD49">
        <v>0.17427400000000001</v>
      </c>
      <c r="AE49">
        <v>3.1949299999999998</v>
      </c>
      <c r="AF49">
        <v>0.30635800000000002</v>
      </c>
      <c r="AH49">
        <v>-0.77751300000000001</v>
      </c>
      <c r="AI49">
        <v>69.6905</v>
      </c>
      <c r="AJ49">
        <v>3.4072399999999998</v>
      </c>
      <c r="AK49">
        <v>103.395</v>
      </c>
      <c r="AL49">
        <v>-0.77751300000000001</v>
      </c>
      <c r="AM49">
        <v>-1</v>
      </c>
      <c r="AN49">
        <v>1.51057064533233</v>
      </c>
      <c r="AO49">
        <v>8.9941215515136701</v>
      </c>
      <c r="AP49">
        <v>2.8956900000000001</v>
      </c>
      <c r="AQ49">
        <v>999</v>
      </c>
      <c r="AU49">
        <v>20503</v>
      </c>
    </row>
    <row r="50" spans="1:47" x14ac:dyDescent="0.45">
      <c r="A50" t="s">
        <v>246</v>
      </c>
      <c r="B50" t="s">
        <v>46</v>
      </c>
      <c r="C50">
        <v>141</v>
      </c>
      <c r="D50">
        <v>594</v>
      </c>
      <c r="E50">
        <v>510</v>
      </c>
      <c r="F50">
        <v>129</v>
      </c>
      <c r="G50">
        <v>66</v>
      </c>
      <c r="H50">
        <v>25</v>
      </c>
      <c r="I50">
        <v>4</v>
      </c>
      <c r="J50">
        <v>34</v>
      </c>
      <c r="K50">
        <v>84</v>
      </c>
      <c r="L50">
        <v>109</v>
      </c>
      <c r="M50">
        <v>78</v>
      </c>
      <c r="N50">
        <v>7</v>
      </c>
      <c r="O50">
        <v>140</v>
      </c>
      <c r="P50">
        <v>3</v>
      </c>
      <c r="Q50">
        <v>3</v>
      </c>
      <c r="R50">
        <v>0</v>
      </c>
      <c r="S50">
        <v>15</v>
      </c>
      <c r="T50">
        <v>13</v>
      </c>
      <c r="U50">
        <v>5</v>
      </c>
      <c r="V50">
        <v>0.25294100000000003</v>
      </c>
      <c r="W50">
        <v>0.13131300000000001</v>
      </c>
      <c r="X50">
        <v>0.23569000000000001</v>
      </c>
      <c r="Y50">
        <v>0.55714300000000005</v>
      </c>
      <c r="Z50">
        <v>0.35353499999999999</v>
      </c>
      <c r="AA50">
        <v>0.51764699999999997</v>
      </c>
      <c r="AB50">
        <v>0.36685400000000001</v>
      </c>
      <c r="AC50">
        <v>0.87118200000000001</v>
      </c>
      <c r="AD50">
        <v>0.264706</v>
      </c>
      <c r="AE50">
        <v>5.1470200000000004</v>
      </c>
      <c r="AF50">
        <v>0.28023599999999999</v>
      </c>
      <c r="AH50">
        <v>-0.58910799999999997</v>
      </c>
      <c r="AI50">
        <v>96.291300000000007</v>
      </c>
      <c r="AJ50">
        <v>23.915800000000001</v>
      </c>
      <c r="AK50">
        <v>133.44499999999999</v>
      </c>
      <c r="AL50">
        <v>-0.58910799999999997</v>
      </c>
      <c r="AM50">
        <v>0</v>
      </c>
      <c r="AN50">
        <v>24.022310256958001</v>
      </c>
      <c r="AO50">
        <v>-15.277777671813899</v>
      </c>
      <c r="AP50">
        <v>2.8900399999999999</v>
      </c>
      <c r="AQ50">
        <v>999</v>
      </c>
      <c r="AU50">
        <v>19755</v>
      </c>
    </row>
    <row r="51" spans="1:47" x14ac:dyDescent="0.45">
      <c r="A51" t="s">
        <v>322</v>
      </c>
      <c r="B51" t="s">
        <v>10</v>
      </c>
      <c r="C51">
        <v>135</v>
      </c>
      <c r="D51">
        <v>509</v>
      </c>
      <c r="E51">
        <v>442</v>
      </c>
      <c r="F51">
        <v>103</v>
      </c>
      <c r="G51">
        <v>61</v>
      </c>
      <c r="H51">
        <v>19</v>
      </c>
      <c r="I51">
        <v>0</v>
      </c>
      <c r="J51">
        <v>23</v>
      </c>
      <c r="K51">
        <v>66</v>
      </c>
      <c r="L51">
        <v>79</v>
      </c>
      <c r="M51">
        <v>57</v>
      </c>
      <c r="N51">
        <v>17</v>
      </c>
      <c r="O51">
        <v>124</v>
      </c>
      <c r="P51">
        <v>7</v>
      </c>
      <c r="Q51">
        <v>3</v>
      </c>
      <c r="R51">
        <v>0</v>
      </c>
      <c r="S51">
        <v>1</v>
      </c>
      <c r="T51">
        <v>2</v>
      </c>
      <c r="U51">
        <v>1</v>
      </c>
      <c r="V51">
        <v>0.23303199999999999</v>
      </c>
      <c r="W51">
        <v>0.111984</v>
      </c>
      <c r="X51">
        <v>0.243615</v>
      </c>
      <c r="Y51">
        <v>0.459677</v>
      </c>
      <c r="Z51">
        <v>0.328094</v>
      </c>
      <c r="AA51">
        <v>0.43212699999999998</v>
      </c>
      <c r="AB51">
        <v>0.318046</v>
      </c>
      <c r="AC51">
        <v>0.76022100000000004</v>
      </c>
      <c r="AD51">
        <v>0.19909499999999999</v>
      </c>
      <c r="AE51">
        <v>2.4485600000000001</v>
      </c>
      <c r="AF51">
        <v>0.26845599999999997</v>
      </c>
      <c r="AH51">
        <v>-0.85423099999999996</v>
      </c>
      <c r="AI51">
        <v>61.8797</v>
      </c>
      <c r="AJ51">
        <v>-0.139011</v>
      </c>
      <c r="AK51">
        <v>102.904</v>
      </c>
      <c r="AL51">
        <v>-0.85423099999999996</v>
      </c>
      <c r="AM51">
        <v>1.1000000000000001</v>
      </c>
      <c r="AN51">
        <v>0.97688859701156605</v>
      </c>
      <c r="AO51">
        <v>10.451117157936</v>
      </c>
      <c r="AP51">
        <v>2.8688500000000001</v>
      </c>
      <c r="AQ51">
        <v>999</v>
      </c>
      <c r="AU51">
        <v>26121</v>
      </c>
    </row>
    <row r="52" spans="1:47" x14ac:dyDescent="0.45">
      <c r="A52" t="s">
        <v>388</v>
      </c>
      <c r="B52" t="s">
        <v>269</v>
      </c>
      <c r="C52">
        <v>144</v>
      </c>
      <c r="D52">
        <v>551</v>
      </c>
      <c r="E52">
        <v>490</v>
      </c>
      <c r="F52">
        <v>121</v>
      </c>
      <c r="G52">
        <v>68</v>
      </c>
      <c r="H52">
        <v>21</v>
      </c>
      <c r="I52">
        <v>0</v>
      </c>
      <c r="J52">
        <v>32</v>
      </c>
      <c r="K52">
        <v>82</v>
      </c>
      <c r="L52">
        <v>90</v>
      </c>
      <c r="M52">
        <v>56</v>
      </c>
      <c r="N52">
        <v>4</v>
      </c>
      <c r="O52">
        <v>162</v>
      </c>
      <c r="P52">
        <v>3</v>
      </c>
      <c r="Q52">
        <v>2</v>
      </c>
      <c r="R52">
        <v>0</v>
      </c>
      <c r="S52">
        <v>1</v>
      </c>
      <c r="T52">
        <v>5</v>
      </c>
      <c r="U52">
        <v>1</v>
      </c>
      <c r="V52">
        <v>0.24693899999999999</v>
      </c>
      <c r="W52">
        <v>0.101633</v>
      </c>
      <c r="X52">
        <v>0.29401100000000002</v>
      </c>
      <c r="Y52">
        <v>0.34567900000000001</v>
      </c>
      <c r="Z52">
        <v>0.326679</v>
      </c>
      <c r="AA52">
        <v>0.48571399999999998</v>
      </c>
      <c r="AB52">
        <v>0.34483999999999998</v>
      </c>
      <c r="AC52">
        <v>0.81239300000000003</v>
      </c>
      <c r="AD52">
        <v>0.23877599999999999</v>
      </c>
      <c r="AE52">
        <v>3.43567</v>
      </c>
      <c r="AF52">
        <v>0.29865799999999998</v>
      </c>
      <c r="AH52">
        <v>-0.36980800000000003</v>
      </c>
      <c r="AI52">
        <v>79.246899999999997</v>
      </c>
      <c r="AJ52">
        <v>12.110799999999999</v>
      </c>
      <c r="AK52">
        <v>118.645</v>
      </c>
      <c r="AL52">
        <v>-0.36980800000000003</v>
      </c>
      <c r="AM52">
        <v>-4.4000000000000004</v>
      </c>
      <c r="AN52">
        <v>12.35762783885</v>
      </c>
      <c r="AO52">
        <v>-2.37545561790466</v>
      </c>
      <c r="AP52">
        <v>2.8673700000000002</v>
      </c>
      <c r="AQ52">
        <v>999</v>
      </c>
      <c r="AU52">
        <v>22263</v>
      </c>
    </row>
    <row r="53" spans="1:47" x14ac:dyDescent="0.45">
      <c r="A53" t="s">
        <v>254</v>
      </c>
      <c r="B53" t="s">
        <v>59</v>
      </c>
      <c r="C53">
        <v>131</v>
      </c>
      <c r="D53">
        <v>559</v>
      </c>
      <c r="E53">
        <v>496</v>
      </c>
      <c r="F53">
        <v>127</v>
      </c>
      <c r="G53">
        <v>80</v>
      </c>
      <c r="H53">
        <v>27</v>
      </c>
      <c r="I53">
        <v>1</v>
      </c>
      <c r="J53">
        <v>19</v>
      </c>
      <c r="K53">
        <v>65</v>
      </c>
      <c r="L53">
        <v>66</v>
      </c>
      <c r="M53">
        <v>55</v>
      </c>
      <c r="N53">
        <v>19</v>
      </c>
      <c r="O53">
        <v>116</v>
      </c>
      <c r="P53">
        <v>4</v>
      </c>
      <c r="Q53">
        <v>4</v>
      </c>
      <c r="R53">
        <v>0</v>
      </c>
      <c r="S53">
        <v>2</v>
      </c>
      <c r="T53">
        <v>0</v>
      </c>
      <c r="U53">
        <v>1</v>
      </c>
      <c r="V53">
        <v>0.256048</v>
      </c>
      <c r="W53">
        <v>9.8390000000000005E-2</v>
      </c>
      <c r="X53">
        <v>0.207513</v>
      </c>
      <c r="Y53">
        <v>0.474138</v>
      </c>
      <c r="Z53">
        <v>0.332737</v>
      </c>
      <c r="AA53">
        <v>0.42943500000000001</v>
      </c>
      <c r="AB53">
        <v>0.31812499999999999</v>
      </c>
      <c r="AC53">
        <v>0.76217299999999999</v>
      </c>
      <c r="AD53">
        <v>0.17338700000000001</v>
      </c>
      <c r="AE53">
        <v>1.94618</v>
      </c>
      <c r="AF53">
        <v>0.29588999999999999</v>
      </c>
      <c r="AH53">
        <v>-1.3466899999999999</v>
      </c>
      <c r="AI53">
        <v>67.995099999999994</v>
      </c>
      <c r="AJ53">
        <v>-0.115747</v>
      </c>
      <c r="AK53">
        <v>102.84</v>
      </c>
      <c r="AL53">
        <v>-1.3466899999999999</v>
      </c>
      <c r="AM53">
        <v>2.2000000000000002</v>
      </c>
      <c r="AN53">
        <v>0.55522906780242898</v>
      </c>
      <c r="AO53">
        <v>8.3618166446685702</v>
      </c>
      <c r="AP53">
        <v>2.7824399999999998</v>
      </c>
      <c r="AQ53">
        <v>999</v>
      </c>
      <c r="AU53">
        <v>14162</v>
      </c>
    </row>
    <row r="54" spans="1:47" x14ac:dyDescent="0.45">
      <c r="A54" t="s">
        <v>523</v>
      </c>
      <c r="B54" t="s">
        <v>39</v>
      </c>
      <c r="C54">
        <v>152</v>
      </c>
      <c r="D54">
        <v>656</v>
      </c>
      <c r="E54">
        <v>572</v>
      </c>
      <c r="F54">
        <v>146</v>
      </c>
      <c r="G54">
        <v>76</v>
      </c>
      <c r="H54">
        <v>34</v>
      </c>
      <c r="I54">
        <v>1</v>
      </c>
      <c r="J54">
        <v>35</v>
      </c>
      <c r="K54">
        <v>96</v>
      </c>
      <c r="L54">
        <v>97</v>
      </c>
      <c r="M54">
        <v>71</v>
      </c>
      <c r="N54">
        <v>16</v>
      </c>
      <c r="O54">
        <v>144</v>
      </c>
      <c r="P54">
        <v>7</v>
      </c>
      <c r="Q54">
        <v>6</v>
      </c>
      <c r="R54">
        <v>0</v>
      </c>
      <c r="S54">
        <v>1</v>
      </c>
      <c r="T54">
        <v>2</v>
      </c>
      <c r="U54">
        <v>0</v>
      </c>
      <c r="V54">
        <v>0.255245</v>
      </c>
      <c r="W54">
        <v>0.10823199999999999</v>
      </c>
      <c r="X54">
        <v>0.21951200000000001</v>
      </c>
      <c r="Y54">
        <v>0.49305599999999999</v>
      </c>
      <c r="Z54">
        <v>0.34146300000000002</v>
      </c>
      <c r="AA54">
        <v>0.50174799999999997</v>
      </c>
      <c r="AB54">
        <v>0.35067100000000001</v>
      </c>
      <c r="AC54">
        <v>0.84321199999999996</v>
      </c>
      <c r="AD54">
        <v>0.246504</v>
      </c>
      <c r="AE54">
        <v>3.1211700000000002</v>
      </c>
      <c r="AF54">
        <v>0.278196</v>
      </c>
      <c r="AH54">
        <v>-0.66330699999999998</v>
      </c>
      <c r="AI54">
        <v>97.525300000000001</v>
      </c>
      <c r="AJ54">
        <v>17.595500000000001</v>
      </c>
      <c r="AK54">
        <v>123.81399999999999</v>
      </c>
      <c r="AL54">
        <v>-0.66330699999999998</v>
      </c>
      <c r="AM54">
        <v>-0.4</v>
      </c>
      <c r="AN54">
        <v>18.0552140474319</v>
      </c>
      <c r="AO54">
        <v>-12.451733976602499</v>
      </c>
      <c r="AP54">
        <v>2.7805399999999998</v>
      </c>
      <c r="AQ54">
        <v>999</v>
      </c>
      <c r="AU54">
        <v>27465</v>
      </c>
    </row>
    <row r="55" spans="1:47" x14ac:dyDescent="0.45">
      <c r="A55" t="s">
        <v>299</v>
      </c>
      <c r="B55" t="s">
        <v>178</v>
      </c>
      <c r="C55">
        <v>150</v>
      </c>
      <c r="D55">
        <v>622</v>
      </c>
      <c r="E55">
        <v>553</v>
      </c>
      <c r="F55">
        <v>146</v>
      </c>
      <c r="G55">
        <v>95</v>
      </c>
      <c r="H55">
        <v>27</v>
      </c>
      <c r="I55">
        <v>1</v>
      </c>
      <c r="J55">
        <v>23</v>
      </c>
      <c r="K55">
        <v>76</v>
      </c>
      <c r="L55">
        <v>77</v>
      </c>
      <c r="M55">
        <v>60</v>
      </c>
      <c r="N55">
        <v>15</v>
      </c>
      <c r="O55">
        <v>105</v>
      </c>
      <c r="P55">
        <v>3</v>
      </c>
      <c r="Q55">
        <v>5</v>
      </c>
      <c r="R55">
        <v>1</v>
      </c>
      <c r="S55">
        <v>1</v>
      </c>
      <c r="T55">
        <v>9</v>
      </c>
      <c r="U55">
        <v>4</v>
      </c>
      <c r="V55">
        <v>0.26401400000000003</v>
      </c>
      <c r="W55">
        <v>9.6462999999999993E-2</v>
      </c>
      <c r="X55">
        <v>0.16880999999999999</v>
      </c>
      <c r="Y55">
        <v>0.57142899999999996</v>
      </c>
      <c r="Z55">
        <v>0.33655400000000002</v>
      </c>
      <c r="AA55">
        <v>0.44123000000000001</v>
      </c>
      <c r="AB55">
        <v>0.32768900000000001</v>
      </c>
      <c r="AC55">
        <v>0.77778400000000003</v>
      </c>
      <c r="AD55">
        <v>0.17721500000000001</v>
      </c>
      <c r="AE55">
        <v>3.7085499999999998</v>
      </c>
      <c r="AF55">
        <v>0.286047</v>
      </c>
      <c r="AH55">
        <v>-0.99014500000000005</v>
      </c>
      <c r="AI55">
        <v>80.598399999999998</v>
      </c>
      <c r="AJ55">
        <v>4.8112899999999996</v>
      </c>
      <c r="AK55">
        <v>110.23699999999999</v>
      </c>
      <c r="AL55">
        <v>-0.99014500000000005</v>
      </c>
      <c r="AM55">
        <v>-2.2999999999999998</v>
      </c>
      <c r="AN55">
        <v>6.6393069028854299</v>
      </c>
      <c r="AO55">
        <v>-1.45795345306396E-2</v>
      </c>
      <c r="AP55">
        <v>2.7672300000000001</v>
      </c>
      <c r="AQ55">
        <v>999</v>
      </c>
      <c r="AU55">
        <v>16997</v>
      </c>
    </row>
    <row r="56" spans="1:47" x14ac:dyDescent="0.45">
      <c r="A56" t="s">
        <v>286</v>
      </c>
      <c r="B56" t="s">
        <v>98</v>
      </c>
      <c r="C56">
        <v>152</v>
      </c>
      <c r="D56">
        <v>659</v>
      </c>
      <c r="E56">
        <v>579</v>
      </c>
      <c r="F56">
        <v>160</v>
      </c>
      <c r="G56">
        <v>100</v>
      </c>
      <c r="H56">
        <v>30</v>
      </c>
      <c r="I56">
        <v>0</v>
      </c>
      <c r="J56">
        <v>30</v>
      </c>
      <c r="K56">
        <v>89</v>
      </c>
      <c r="L56">
        <v>98</v>
      </c>
      <c r="M56">
        <v>70</v>
      </c>
      <c r="N56">
        <v>21</v>
      </c>
      <c r="O56">
        <v>92</v>
      </c>
      <c r="P56">
        <v>7</v>
      </c>
      <c r="Q56">
        <v>3</v>
      </c>
      <c r="R56">
        <v>0</v>
      </c>
      <c r="S56">
        <v>5</v>
      </c>
      <c r="T56">
        <v>5</v>
      </c>
      <c r="U56">
        <v>2</v>
      </c>
      <c r="V56">
        <v>0.276339</v>
      </c>
      <c r="W56">
        <v>0.106222</v>
      </c>
      <c r="X56">
        <v>0.13960500000000001</v>
      </c>
      <c r="Y56">
        <v>0.76087000000000005</v>
      </c>
      <c r="Z56">
        <v>0.35963600000000001</v>
      </c>
      <c r="AA56">
        <v>0.48359200000000002</v>
      </c>
      <c r="AB56">
        <v>0.352462</v>
      </c>
      <c r="AC56">
        <v>0.84322799999999998</v>
      </c>
      <c r="AD56">
        <v>0.20725399999999999</v>
      </c>
      <c r="AE56">
        <v>2.7671299999999999</v>
      </c>
      <c r="AF56">
        <v>0.282609</v>
      </c>
      <c r="AH56">
        <v>-1.04616</v>
      </c>
      <c r="AI56">
        <v>98.951300000000003</v>
      </c>
      <c r="AJ56">
        <v>18.655999999999999</v>
      </c>
      <c r="AK56">
        <v>126.742</v>
      </c>
      <c r="AL56">
        <v>-1.04616</v>
      </c>
      <c r="AM56">
        <v>-3.6</v>
      </c>
      <c r="AN56">
        <v>20.069817185401899</v>
      </c>
      <c r="AO56">
        <v>-15.706848621368399</v>
      </c>
      <c r="AP56">
        <v>2.6669999999999998</v>
      </c>
      <c r="AQ56">
        <v>999</v>
      </c>
      <c r="AU56">
        <v>19611</v>
      </c>
    </row>
    <row r="57" spans="1:47" x14ac:dyDescent="0.45">
      <c r="A57" t="s">
        <v>258</v>
      </c>
      <c r="B57" t="s">
        <v>130</v>
      </c>
      <c r="C57">
        <v>130</v>
      </c>
      <c r="D57">
        <v>597</v>
      </c>
      <c r="E57">
        <v>535</v>
      </c>
      <c r="F57">
        <v>135</v>
      </c>
      <c r="G57">
        <v>85</v>
      </c>
      <c r="H57">
        <v>29</v>
      </c>
      <c r="I57">
        <v>2</v>
      </c>
      <c r="J57">
        <v>19</v>
      </c>
      <c r="K57">
        <v>85</v>
      </c>
      <c r="L57">
        <v>71</v>
      </c>
      <c r="M57">
        <v>56</v>
      </c>
      <c r="N57">
        <v>6</v>
      </c>
      <c r="O57">
        <v>98</v>
      </c>
      <c r="P57">
        <v>3</v>
      </c>
      <c r="Q57">
        <v>3</v>
      </c>
      <c r="R57">
        <v>0</v>
      </c>
      <c r="S57">
        <v>1</v>
      </c>
      <c r="T57">
        <v>7</v>
      </c>
      <c r="U57">
        <v>2</v>
      </c>
      <c r="V57">
        <v>0.252336</v>
      </c>
      <c r="W57">
        <v>9.3802300000000005E-2</v>
      </c>
      <c r="X57">
        <v>0.16415399999999999</v>
      </c>
      <c r="Y57">
        <v>0.57142899999999996</v>
      </c>
      <c r="Z57">
        <v>0.32495800000000002</v>
      </c>
      <c r="AA57">
        <v>0.42056100000000002</v>
      </c>
      <c r="AB57">
        <v>0.32025999999999999</v>
      </c>
      <c r="AC57">
        <v>0.74551900000000004</v>
      </c>
      <c r="AD57">
        <v>0.16822400000000001</v>
      </c>
      <c r="AE57">
        <v>4.5527100000000003</v>
      </c>
      <c r="AF57">
        <v>0.275534</v>
      </c>
      <c r="AH57">
        <v>-0.507463</v>
      </c>
      <c r="AI57">
        <v>73.6755</v>
      </c>
      <c r="AJ57">
        <v>0.93454599999999999</v>
      </c>
      <c r="AK57">
        <v>100.60899999999999</v>
      </c>
      <c r="AL57">
        <v>-0.507463</v>
      </c>
      <c r="AM57">
        <v>4.3</v>
      </c>
      <c r="AN57">
        <v>-7.1906626224517795E-2</v>
      </c>
      <c r="AO57">
        <v>6.4935626983642498</v>
      </c>
      <c r="AP57">
        <v>2.6623000000000001</v>
      </c>
      <c r="AQ57">
        <v>999</v>
      </c>
      <c r="AU57">
        <v>12533</v>
      </c>
    </row>
    <row r="58" spans="1:47" x14ac:dyDescent="0.45">
      <c r="A58" t="s">
        <v>283</v>
      </c>
      <c r="B58" t="s">
        <v>18</v>
      </c>
      <c r="C58">
        <v>105</v>
      </c>
      <c r="D58">
        <v>397</v>
      </c>
      <c r="E58">
        <v>358</v>
      </c>
      <c r="F58">
        <v>97</v>
      </c>
      <c r="G58">
        <v>69</v>
      </c>
      <c r="H58">
        <v>18</v>
      </c>
      <c r="I58">
        <v>1</v>
      </c>
      <c r="J58">
        <v>9</v>
      </c>
      <c r="K58">
        <v>42</v>
      </c>
      <c r="L58">
        <v>48</v>
      </c>
      <c r="M58">
        <v>30</v>
      </c>
      <c r="N58">
        <v>13</v>
      </c>
      <c r="O58">
        <v>69</v>
      </c>
      <c r="P58">
        <v>5</v>
      </c>
      <c r="Q58">
        <v>4</v>
      </c>
      <c r="R58">
        <v>0</v>
      </c>
      <c r="S58">
        <v>0</v>
      </c>
      <c r="T58">
        <v>4</v>
      </c>
      <c r="U58">
        <v>1</v>
      </c>
      <c r="V58">
        <v>0.27095000000000002</v>
      </c>
      <c r="W58">
        <v>7.5566800000000003E-2</v>
      </c>
      <c r="X58">
        <v>0.17380399999999999</v>
      </c>
      <c r="Y58">
        <v>0.43478299999999998</v>
      </c>
      <c r="Z58">
        <v>0.33249400000000001</v>
      </c>
      <c r="AA58">
        <v>0.40223500000000001</v>
      </c>
      <c r="AB58">
        <v>0.30819999999999997</v>
      </c>
      <c r="AC58">
        <v>0.73472800000000005</v>
      </c>
      <c r="AD58">
        <v>0.13128500000000001</v>
      </c>
      <c r="AE58">
        <v>3.5324399999999998</v>
      </c>
      <c r="AF58">
        <v>0.309859</v>
      </c>
      <c r="AH58">
        <v>-0.32324399999999998</v>
      </c>
      <c r="AI58">
        <v>45.017499999999998</v>
      </c>
      <c r="AJ58">
        <v>-3.3546800000000001</v>
      </c>
      <c r="AK58">
        <v>91.519400000000005</v>
      </c>
      <c r="AL58">
        <v>-0.32324399999999998</v>
      </c>
      <c r="AM58">
        <v>10.199999999999999</v>
      </c>
      <c r="AN58">
        <v>-4.4942128062248203</v>
      </c>
      <c r="AO58">
        <v>17.493503570556602</v>
      </c>
      <c r="AP58">
        <v>2.6450300000000002</v>
      </c>
      <c r="AQ58">
        <v>999</v>
      </c>
      <c r="AU58">
        <v>22664</v>
      </c>
    </row>
    <row r="59" spans="1:47" x14ac:dyDescent="0.45">
      <c r="A59" t="s">
        <v>289</v>
      </c>
      <c r="B59" t="s">
        <v>21</v>
      </c>
      <c r="C59">
        <v>128</v>
      </c>
      <c r="D59">
        <v>545</v>
      </c>
      <c r="E59">
        <v>491</v>
      </c>
      <c r="F59">
        <v>123</v>
      </c>
      <c r="G59">
        <v>76</v>
      </c>
      <c r="H59">
        <v>26</v>
      </c>
      <c r="I59">
        <v>3</v>
      </c>
      <c r="J59">
        <v>18</v>
      </c>
      <c r="K59">
        <v>75</v>
      </c>
      <c r="L59">
        <v>73</v>
      </c>
      <c r="M59">
        <v>43</v>
      </c>
      <c r="N59">
        <v>10</v>
      </c>
      <c r="O59">
        <v>128</v>
      </c>
      <c r="P59">
        <v>8</v>
      </c>
      <c r="Q59">
        <v>3</v>
      </c>
      <c r="R59">
        <v>0</v>
      </c>
      <c r="S59">
        <v>0</v>
      </c>
      <c r="T59">
        <v>7</v>
      </c>
      <c r="U59">
        <v>2</v>
      </c>
      <c r="V59">
        <v>0.25050899999999998</v>
      </c>
      <c r="W59">
        <v>7.88991E-2</v>
      </c>
      <c r="X59">
        <v>0.23486199999999999</v>
      </c>
      <c r="Y59">
        <v>0.33593800000000001</v>
      </c>
      <c r="Z59">
        <v>0.31926599999999999</v>
      </c>
      <c r="AA59">
        <v>0.42566199999999998</v>
      </c>
      <c r="AB59">
        <v>0.31581999999999999</v>
      </c>
      <c r="AC59">
        <v>0.74492800000000003</v>
      </c>
      <c r="AD59">
        <v>0.175153</v>
      </c>
      <c r="AE59">
        <v>5.1803100000000004</v>
      </c>
      <c r="AF59">
        <v>0.30172399999999999</v>
      </c>
      <c r="AH59">
        <v>-0.34565600000000002</v>
      </c>
      <c r="AI59">
        <v>65.248800000000003</v>
      </c>
      <c r="AJ59">
        <v>-1.15628</v>
      </c>
      <c r="AK59">
        <v>102.248</v>
      </c>
      <c r="AL59">
        <v>-0.34565600000000002</v>
      </c>
      <c r="AM59">
        <v>4.7</v>
      </c>
      <c r="AN59">
        <v>1.1226200163364399</v>
      </c>
      <c r="AO59">
        <v>6.7024984359741202</v>
      </c>
      <c r="AP59">
        <v>2.6261399999999999</v>
      </c>
      <c r="AQ59">
        <v>999</v>
      </c>
      <c r="AU59">
        <v>27815</v>
      </c>
    </row>
    <row r="60" spans="1:47" x14ac:dyDescent="0.45">
      <c r="A60" t="s">
        <v>41</v>
      </c>
      <c r="B60" t="s">
        <v>39</v>
      </c>
      <c r="C60">
        <v>123</v>
      </c>
      <c r="D60">
        <v>538</v>
      </c>
      <c r="E60">
        <v>482</v>
      </c>
      <c r="F60">
        <v>128</v>
      </c>
      <c r="G60">
        <v>84</v>
      </c>
      <c r="H60">
        <v>23</v>
      </c>
      <c r="I60">
        <v>4</v>
      </c>
      <c r="J60">
        <v>17</v>
      </c>
      <c r="K60">
        <v>72</v>
      </c>
      <c r="L60">
        <v>63</v>
      </c>
      <c r="M60">
        <v>50</v>
      </c>
      <c r="N60">
        <v>9</v>
      </c>
      <c r="O60">
        <v>130</v>
      </c>
      <c r="P60">
        <v>3</v>
      </c>
      <c r="Q60">
        <v>3</v>
      </c>
      <c r="R60">
        <v>0</v>
      </c>
      <c r="S60">
        <v>0</v>
      </c>
      <c r="T60">
        <v>7</v>
      </c>
      <c r="U60">
        <v>2</v>
      </c>
      <c r="V60">
        <v>0.26556000000000002</v>
      </c>
      <c r="W60">
        <v>9.29368E-2</v>
      </c>
      <c r="X60">
        <v>0.24163599999999999</v>
      </c>
      <c r="Y60">
        <v>0.38461499999999998</v>
      </c>
      <c r="Z60">
        <v>0.33643099999999998</v>
      </c>
      <c r="AA60">
        <v>0.43568499999999999</v>
      </c>
      <c r="AB60">
        <v>0.32853399999999999</v>
      </c>
      <c r="AC60">
        <v>0.77211600000000002</v>
      </c>
      <c r="AD60">
        <v>0.170124</v>
      </c>
      <c r="AE60">
        <v>5.10717</v>
      </c>
      <c r="AF60">
        <v>0.32840200000000003</v>
      </c>
      <c r="AH60">
        <v>-0.43041200000000002</v>
      </c>
      <c r="AI60">
        <v>70.091700000000003</v>
      </c>
      <c r="AJ60">
        <v>4.5394899999999998</v>
      </c>
      <c r="AK60">
        <v>108.471</v>
      </c>
      <c r="AL60">
        <v>-0.43041200000000002</v>
      </c>
      <c r="AM60">
        <v>1</v>
      </c>
      <c r="AN60">
        <v>5.0300683379173199</v>
      </c>
      <c r="AO60">
        <v>2.9767783880233698</v>
      </c>
      <c r="AP60">
        <v>2.6205500000000002</v>
      </c>
      <c r="AQ60">
        <v>999</v>
      </c>
      <c r="AU60">
        <v>25976</v>
      </c>
    </row>
    <row r="61" spans="1:47" x14ac:dyDescent="0.45">
      <c r="A61" t="s">
        <v>365</v>
      </c>
      <c r="B61" t="s">
        <v>21</v>
      </c>
      <c r="C61">
        <v>128</v>
      </c>
      <c r="D61">
        <v>524</v>
      </c>
      <c r="E61">
        <v>471</v>
      </c>
      <c r="F61">
        <v>121</v>
      </c>
      <c r="G61">
        <v>79</v>
      </c>
      <c r="H61">
        <v>24</v>
      </c>
      <c r="I61">
        <v>3</v>
      </c>
      <c r="J61">
        <v>15</v>
      </c>
      <c r="K61">
        <v>64</v>
      </c>
      <c r="L61">
        <v>60</v>
      </c>
      <c r="M61">
        <v>42</v>
      </c>
      <c r="N61">
        <v>4</v>
      </c>
      <c r="O61">
        <v>103</v>
      </c>
      <c r="P61">
        <v>5</v>
      </c>
      <c r="Q61">
        <v>4</v>
      </c>
      <c r="R61">
        <v>2</v>
      </c>
      <c r="S61">
        <v>1</v>
      </c>
      <c r="T61">
        <v>17</v>
      </c>
      <c r="U61">
        <v>5</v>
      </c>
      <c r="V61">
        <v>0.25690000000000002</v>
      </c>
      <c r="W61">
        <v>8.0152699999999993E-2</v>
      </c>
      <c r="X61">
        <v>0.19656499999999999</v>
      </c>
      <c r="Y61">
        <v>0.40776699999999999</v>
      </c>
      <c r="Z61">
        <v>0.32183899999999999</v>
      </c>
      <c r="AA61">
        <v>0.41613600000000001</v>
      </c>
      <c r="AB61">
        <v>0.31740000000000002</v>
      </c>
      <c r="AC61">
        <v>0.73797500000000005</v>
      </c>
      <c r="AD61">
        <v>0.15923599999999999</v>
      </c>
      <c r="AE61">
        <v>5.7065700000000001</v>
      </c>
      <c r="AF61">
        <v>0.29691899999999999</v>
      </c>
      <c r="AH61">
        <v>0.34958499999999998</v>
      </c>
      <c r="AI61">
        <v>63.421999999999997</v>
      </c>
      <c r="AJ61">
        <v>-0.42430899999999999</v>
      </c>
      <c r="AK61">
        <v>103.343</v>
      </c>
      <c r="AL61">
        <v>0.34958499999999998</v>
      </c>
      <c r="AM61">
        <v>4</v>
      </c>
      <c r="AN61">
        <v>2.4487053751945398</v>
      </c>
      <c r="AO61">
        <v>5.9253380298614502</v>
      </c>
      <c r="AP61">
        <v>2.60975</v>
      </c>
      <c r="AQ61">
        <v>999</v>
      </c>
      <c r="AU61">
        <v>17929</v>
      </c>
    </row>
    <row r="62" spans="1:47" x14ac:dyDescent="0.45">
      <c r="A62" t="s">
        <v>658</v>
      </c>
      <c r="B62" t="s">
        <v>18</v>
      </c>
      <c r="C62">
        <v>131</v>
      </c>
      <c r="D62">
        <v>575</v>
      </c>
      <c r="E62">
        <v>513</v>
      </c>
      <c r="F62">
        <v>129</v>
      </c>
      <c r="G62">
        <v>89</v>
      </c>
      <c r="H62">
        <v>23</v>
      </c>
      <c r="I62">
        <v>4</v>
      </c>
      <c r="J62">
        <v>13</v>
      </c>
      <c r="K62">
        <v>88</v>
      </c>
      <c r="L62">
        <v>70</v>
      </c>
      <c r="M62">
        <v>48</v>
      </c>
      <c r="N62">
        <v>6</v>
      </c>
      <c r="O62">
        <v>135</v>
      </c>
      <c r="P62">
        <v>11</v>
      </c>
      <c r="Q62">
        <v>3</v>
      </c>
      <c r="R62">
        <v>0</v>
      </c>
      <c r="S62">
        <v>1</v>
      </c>
      <c r="T62">
        <v>22</v>
      </c>
      <c r="U62">
        <v>5</v>
      </c>
      <c r="V62">
        <v>0.25146200000000002</v>
      </c>
      <c r="W62">
        <v>8.3478300000000005E-2</v>
      </c>
      <c r="X62">
        <v>0.23478299999999999</v>
      </c>
      <c r="Y62">
        <v>0.35555599999999998</v>
      </c>
      <c r="Z62">
        <v>0.326957</v>
      </c>
      <c r="AA62">
        <v>0.38791399999999998</v>
      </c>
      <c r="AB62">
        <v>0.31053599999999998</v>
      </c>
      <c r="AC62">
        <v>0.71487100000000003</v>
      </c>
      <c r="AD62">
        <v>0.13645199999999999</v>
      </c>
      <c r="AE62">
        <v>7.0084600000000004</v>
      </c>
      <c r="AF62">
        <v>0.31521700000000002</v>
      </c>
      <c r="AH62">
        <v>1.1954800000000001</v>
      </c>
      <c r="AI62">
        <v>66.317099999999996</v>
      </c>
      <c r="AJ62">
        <v>-3.7433200000000002</v>
      </c>
      <c r="AK62">
        <v>93.085300000000004</v>
      </c>
      <c r="AL62">
        <v>1.1954800000000001</v>
      </c>
      <c r="AM62">
        <v>3.9</v>
      </c>
      <c r="AN62">
        <v>-3.73012351989746</v>
      </c>
      <c r="AO62">
        <v>10.238183498382501</v>
      </c>
      <c r="AP62">
        <v>2.6024799999999999</v>
      </c>
      <c r="AQ62">
        <v>999</v>
      </c>
      <c r="AU62">
        <v>29976</v>
      </c>
    </row>
    <row r="63" spans="1:47" x14ac:dyDescent="0.45">
      <c r="A63" t="s">
        <v>306</v>
      </c>
      <c r="B63" t="s">
        <v>16</v>
      </c>
      <c r="C63">
        <v>102</v>
      </c>
      <c r="D63">
        <v>405</v>
      </c>
      <c r="E63">
        <v>365</v>
      </c>
      <c r="F63">
        <v>85</v>
      </c>
      <c r="G63">
        <v>54</v>
      </c>
      <c r="H63">
        <v>19</v>
      </c>
      <c r="I63">
        <v>1</v>
      </c>
      <c r="J63">
        <v>11</v>
      </c>
      <c r="K63">
        <v>45</v>
      </c>
      <c r="L63">
        <v>46</v>
      </c>
      <c r="M63">
        <v>34</v>
      </c>
      <c r="N63">
        <v>7</v>
      </c>
      <c r="O63">
        <v>104</v>
      </c>
      <c r="P63">
        <v>3</v>
      </c>
      <c r="Q63">
        <v>2</v>
      </c>
      <c r="R63">
        <v>1</v>
      </c>
      <c r="S63">
        <v>0</v>
      </c>
      <c r="T63">
        <v>2</v>
      </c>
      <c r="U63">
        <v>1</v>
      </c>
      <c r="V63">
        <v>0.232877</v>
      </c>
      <c r="W63">
        <v>8.39506E-2</v>
      </c>
      <c r="X63">
        <v>0.25679000000000002</v>
      </c>
      <c r="Y63">
        <v>0.32692300000000002</v>
      </c>
      <c r="Z63">
        <v>0.30198000000000003</v>
      </c>
      <c r="AA63">
        <v>0.38082199999999999</v>
      </c>
      <c r="AB63">
        <v>0.29186299999999998</v>
      </c>
      <c r="AC63">
        <v>0.68280200000000002</v>
      </c>
      <c r="AD63">
        <v>0.14794499999999999</v>
      </c>
      <c r="AE63">
        <v>3.3571900000000001</v>
      </c>
      <c r="AF63">
        <v>0.293651</v>
      </c>
      <c r="AH63">
        <v>-0.66930800000000001</v>
      </c>
      <c r="AI63">
        <v>40.429699999999997</v>
      </c>
      <c r="AJ63">
        <v>-8.9171999999999993</v>
      </c>
      <c r="AK63">
        <v>84.544700000000006</v>
      </c>
      <c r="AL63">
        <v>-0.66930800000000001</v>
      </c>
      <c r="AM63">
        <v>13.1</v>
      </c>
      <c r="AN63">
        <v>-8.4237787723541206</v>
      </c>
      <c r="AO63">
        <v>20.540476799011198</v>
      </c>
      <c r="AP63">
        <v>2.5842000000000001</v>
      </c>
      <c r="AQ63">
        <v>999</v>
      </c>
      <c r="AU63">
        <v>27478</v>
      </c>
    </row>
    <row r="64" spans="1:47" x14ac:dyDescent="0.45">
      <c r="A64" t="s">
        <v>273</v>
      </c>
      <c r="B64" t="s">
        <v>10</v>
      </c>
      <c r="C64">
        <v>127</v>
      </c>
      <c r="D64">
        <v>557</v>
      </c>
      <c r="E64">
        <v>481</v>
      </c>
      <c r="F64">
        <v>121</v>
      </c>
      <c r="G64">
        <v>82</v>
      </c>
      <c r="H64">
        <v>22</v>
      </c>
      <c r="I64">
        <v>3</v>
      </c>
      <c r="J64">
        <v>14</v>
      </c>
      <c r="K64">
        <v>70</v>
      </c>
      <c r="L64">
        <v>55</v>
      </c>
      <c r="M64">
        <v>62</v>
      </c>
      <c r="N64">
        <v>6</v>
      </c>
      <c r="O64">
        <v>113</v>
      </c>
      <c r="P64">
        <v>10</v>
      </c>
      <c r="Q64">
        <v>2</v>
      </c>
      <c r="R64">
        <v>2</v>
      </c>
      <c r="S64">
        <v>0</v>
      </c>
      <c r="T64">
        <v>3</v>
      </c>
      <c r="U64">
        <v>2</v>
      </c>
      <c r="V64">
        <v>0.25155899999999998</v>
      </c>
      <c r="W64">
        <v>0.11131099999999999</v>
      </c>
      <c r="X64">
        <v>0.202873</v>
      </c>
      <c r="Y64">
        <v>0.54867299999999997</v>
      </c>
      <c r="Z64">
        <v>0.347748</v>
      </c>
      <c r="AA64">
        <v>0.39708900000000003</v>
      </c>
      <c r="AB64">
        <v>0.32554699999999998</v>
      </c>
      <c r="AC64">
        <v>0.74483699999999997</v>
      </c>
      <c r="AD64">
        <v>0.14552999999999999</v>
      </c>
      <c r="AE64">
        <v>3.8770799999999999</v>
      </c>
      <c r="AF64">
        <v>0.300562</v>
      </c>
      <c r="AH64">
        <v>-1.3845099999999999</v>
      </c>
      <c r="AI64">
        <v>71.185100000000006</v>
      </c>
      <c r="AJ64">
        <v>3.31785</v>
      </c>
      <c r="AK64">
        <v>107.93300000000001</v>
      </c>
      <c r="AL64">
        <v>-1.3845099999999999</v>
      </c>
      <c r="AM64">
        <v>0.8</v>
      </c>
      <c r="AN64">
        <v>4.08925008773803</v>
      </c>
      <c r="AO64">
        <v>2.8465903401374799</v>
      </c>
      <c r="AP64">
        <v>2.5839799999999999</v>
      </c>
      <c r="AQ64">
        <v>999</v>
      </c>
      <c r="AU64">
        <v>12927</v>
      </c>
    </row>
    <row r="65" spans="1:47" x14ac:dyDescent="0.45">
      <c r="A65" t="s">
        <v>272</v>
      </c>
      <c r="B65" t="s">
        <v>14</v>
      </c>
      <c r="C65">
        <v>146</v>
      </c>
      <c r="D65">
        <v>526</v>
      </c>
      <c r="E65">
        <v>460</v>
      </c>
      <c r="F65">
        <v>111</v>
      </c>
      <c r="G65">
        <v>76</v>
      </c>
      <c r="H65">
        <v>22</v>
      </c>
      <c r="I65">
        <v>1</v>
      </c>
      <c r="J65">
        <v>12</v>
      </c>
      <c r="K65">
        <v>58</v>
      </c>
      <c r="L65">
        <v>54</v>
      </c>
      <c r="M65">
        <v>53</v>
      </c>
      <c r="N65">
        <v>8</v>
      </c>
      <c r="O65">
        <v>101</v>
      </c>
      <c r="P65">
        <v>5</v>
      </c>
      <c r="Q65">
        <v>4</v>
      </c>
      <c r="R65">
        <v>4</v>
      </c>
      <c r="S65">
        <v>1</v>
      </c>
      <c r="T65">
        <v>19</v>
      </c>
      <c r="U65">
        <v>4</v>
      </c>
      <c r="V65">
        <v>0.24130399999999999</v>
      </c>
      <c r="W65">
        <v>0.10076</v>
      </c>
      <c r="X65">
        <v>0.19201499999999999</v>
      </c>
      <c r="Y65">
        <v>0.524752</v>
      </c>
      <c r="Z65">
        <v>0.32375500000000001</v>
      </c>
      <c r="AA65">
        <v>0.37173899999999999</v>
      </c>
      <c r="AB65">
        <v>0.30155500000000002</v>
      </c>
      <c r="AC65">
        <v>0.69549399999999995</v>
      </c>
      <c r="AD65">
        <v>0.130435</v>
      </c>
      <c r="AE65">
        <v>4.9863</v>
      </c>
      <c r="AF65">
        <v>0.282051</v>
      </c>
      <c r="AH65">
        <v>1.1408400000000001</v>
      </c>
      <c r="AI65">
        <v>56.742400000000004</v>
      </c>
      <c r="AJ65">
        <v>-7.3476699999999999</v>
      </c>
      <c r="AK65">
        <v>92.509</v>
      </c>
      <c r="AL65">
        <v>1.1408400000000001</v>
      </c>
      <c r="AM65">
        <v>9.6999999999999993</v>
      </c>
      <c r="AN65">
        <v>-3.74057734012603</v>
      </c>
      <c r="AO65">
        <v>11.6326864957809</v>
      </c>
      <c r="AP65">
        <v>2.57402</v>
      </c>
      <c r="AQ65">
        <v>999</v>
      </c>
      <c r="AU65">
        <v>27506</v>
      </c>
    </row>
    <row r="66" spans="1:47" x14ac:dyDescent="0.45">
      <c r="A66" t="s">
        <v>350</v>
      </c>
      <c r="B66" t="s">
        <v>130</v>
      </c>
      <c r="C66">
        <v>146</v>
      </c>
      <c r="D66">
        <v>563</v>
      </c>
      <c r="E66">
        <v>509</v>
      </c>
      <c r="F66">
        <v>132</v>
      </c>
      <c r="G66">
        <v>87</v>
      </c>
      <c r="H66">
        <v>28</v>
      </c>
      <c r="I66">
        <v>3</v>
      </c>
      <c r="J66">
        <v>14</v>
      </c>
      <c r="K66">
        <v>72</v>
      </c>
      <c r="L66">
        <v>68</v>
      </c>
      <c r="M66">
        <v>47</v>
      </c>
      <c r="N66">
        <v>4</v>
      </c>
      <c r="O66">
        <v>113</v>
      </c>
      <c r="P66">
        <v>1</v>
      </c>
      <c r="Q66">
        <v>4</v>
      </c>
      <c r="R66">
        <v>2</v>
      </c>
      <c r="S66">
        <v>0</v>
      </c>
      <c r="T66">
        <v>15</v>
      </c>
      <c r="U66">
        <v>4</v>
      </c>
      <c r="V66">
        <v>0.25933200000000001</v>
      </c>
      <c r="W66">
        <v>8.3481299999999994E-2</v>
      </c>
      <c r="X66">
        <v>0.20071</v>
      </c>
      <c r="Y66">
        <v>0.41592899999999999</v>
      </c>
      <c r="Z66">
        <v>0.32085599999999997</v>
      </c>
      <c r="AA66">
        <v>0.40864400000000001</v>
      </c>
      <c r="AB66">
        <v>0.31421900000000003</v>
      </c>
      <c r="AC66">
        <v>0.72950000000000004</v>
      </c>
      <c r="AD66">
        <v>0.149312</v>
      </c>
      <c r="AE66">
        <v>5.4005999999999998</v>
      </c>
      <c r="AF66">
        <v>0.305699</v>
      </c>
      <c r="AH66">
        <v>0.302317</v>
      </c>
      <c r="AI66">
        <v>66.655000000000001</v>
      </c>
      <c r="AJ66">
        <v>-1.9432700000000001</v>
      </c>
      <c r="AK66">
        <v>96.421800000000005</v>
      </c>
      <c r="AL66">
        <v>0.302317</v>
      </c>
      <c r="AM66">
        <v>6.7</v>
      </c>
      <c r="AN66">
        <v>-2.1115250587463299</v>
      </c>
      <c r="AO66">
        <v>8.7686359882354701</v>
      </c>
      <c r="AP66">
        <v>2.57063</v>
      </c>
      <c r="AQ66">
        <v>999</v>
      </c>
      <c r="AU66">
        <v>18900</v>
      </c>
    </row>
    <row r="67" spans="1:47" x14ac:dyDescent="0.45">
      <c r="A67" t="s">
        <v>290</v>
      </c>
      <c r="B67" t="s">
        <v>42</v>
      </c>
      <c r="C67">
        <v>105</v>
      </c>
      <c r="D67">
        <v>437</v>
      </c>
      <c r="E67">
        <v>381</v>
      </c>
      <c r="F67">
        <v>98</v>
      </c>
      <c r="G67">
        <v>62</v>
      </c>
      <c r="H67">
        <v>13</v>
      </c>
      <c r="I67">
        <v>0</v>
      </c>
      <c r="J67">
        <v>23</v>
      </c>
      <c r="K67">
        <v>55</v>
      </c>
      <c r="L67">
        <v>63</v>
      </c>
      <c r="M67">
        <v>45</v>
      </c>
      <c r="N67">
        <v>7</v>
      </c>
      <c r="O67">
        <v>88</v>
      </c>
      <c r="P67">
        <v>9</v>
      </c>
      <c r="Q67">
        <v>2</v>
      </c>
      <c r="R67">
        <v>0</v>
      </c>
      <c r="S67">
        <v>1</v>
      </c>
      <c r="T67">
        <v>2</v>
      </c>
      <c r="U67">
        <v>2</v>
      </c>
      <c r="V67">
        <v>0.257218</v>
      </c>
      <c r="W67">
        <v>0.102975</v>
      </c>
      <c r="X67">
        <v>0.201373</v>
      </c>
      <c r="Y67">
        <v>0.51136400000000004</v>
      </c>
      <c r="Z67">
        <v>0.34782600000000002</v>
      </c>
      <c r="AA67">
        <v>0.472441</v>
      </c>
      <c r="AB67">
        <v>0.34874100000000002</v>
      </c>
      <c r="AC67">
        <v>0.82026699999999997</v>
      </c>
      <c r="AD67">
        <v>0.215223</v>
      </c>
      <c r="AE67">
        <v>2.03206</v>
      </c>
      <c r="AF67">
        <v>0.27573500000000001</v>
      </c>
      <c r="AH67">
        <v>-1.2840100000000001</v>
      </c>
      <c r="AI67">
        <v>64.266900000000007</v>
      </c>
      <c r="AJ67">
        <v>11.020899999999999</v>
      </c>
      <c r="AK67">
        <v>120.848</v>
      </c>
      <c r="AL67">
        <v>-1.2840100000000001</v>
      </c>
      <c r="AM67">
        <v>-6.9</v>
      </c>
      <c r="AN67">
        <v>9.6322451829910207</v>
      </c>
      <c r="AO67">
        <v>1.1283659934997501</v>
      </c>
      <c r="AP67">
        <v>2.55308</v>
      </c>
      <c r="AQ67">
        <v>999</v>
      </c>
      <c r="AU67">
        <v>24729</v>
      </c>
    </row>
    <row r="68" spans="1:47" x14ac:dyDescent="0.45">
      <c r="A68" t="s">
        <v>296</v>
      </c>
      <c r="B68" t="s">
        <v>7</v>
      </c>
      <c r="C68">
        <v>116</v>
      </c>
      <c r="D68">
        <v>465</v>
      </c>
      <c r="E68">
        <v>419</v>
      </c>
      <c r="F68">
        <v>106</v>
      </c>
      <c r="G68">
        <v>64</v>
      </c>
      <c r="H68">
        <v>19</v>
      </c>
      <c r="I68">
        <v>3</v>
      </c>
      <c r="J68">
        <v>20</v>
      </c>
      <c r="K68">
        <v>66</v>
      </c>
      <c r="L68">
        <v>65</v>
      </c>
      <c r="M68">
        <v>39</v>
      </c>
      <c r="N68">
        <v>3</v>
      </c>
      <c r="O68">
        <v>120</v>
      </c>
      <c r="P68">
        <v>3</v>
      </c>
      <c r="Q68">
        <v>3</v>
      </c>
      <c r="R68">
        <v>1</v>
      </c>
      <c r="S68">
        <v>0</v>
      </c>
      <c r="T68">
        <v>19</v>
      </c>
      <c r="U68">
        <v>5</v>
      </c>
      <c r="V68">
        <v>0.25298300000000001</v>
      </c>
      <c r="W68">
        <v>8.3871000000000001E-2</v>
      </c>
      <c r="X68">
        <v>0.25806499999999999</v>
      </c>
      <c r="Y68">
        <v>0.32500000000000001</v>
      </c>
      <c r="Z68">
        <v>0.31896600000000003</v>
      </c>
      <c r="AA68">
        <v>0.455847</v>
      </c>
      <c r="AB68">
        <v>0.33000600000000002</v>
      </c>
      <c r="AC68">
        <v>0.77481299999999997</v>
      </c>
      <c r="AD68">
        <v>0.20286399999999999</v>
      </c>
      <c r="AE68">
        <v>6.5225900000000001</v>
      </c>
      <c r="AF68">
        <v>0.30496499999999999</v>
      </c>
      <c r="AH68">
        <v>0.89598199999999995</v>
      </c>
      <c r="AI68">
        <v>61.1494</v>
      </c>
      <c r="AJ68">
        <v>4.4919000000000002</v>
      </c>
      <c r="AK68">
        <v>105.914</v>
      </c>
      <c r="AL68">
        <v>0.89598199999999995</v>
      </c>
      <c r="AM68">
        <v>3.6</v>
      </c>
      <c r="AN68">
        <v>4.3029637932777396</v>
      </c>
      <c r="AO68">
        <v>5.30855369567871</v>
      </c>
      <c r="AP68">
        <v>2.53823</v>
      </c>
      <c r="AQ68">
        <v>999</v>
      </c>
      <c r="AU68">
        <v>20454</v>
      </c>
    </row>
    <row r="69" spans="1:47" x14ac:dyDescent="0.45">
      <c r="A69" t="s">
        <v>486</v>
      </c>
      <c r="B69" t="s">
        <v>28</v>
      </c>
      <c r="C69">
        <v>136</v>
      </c>
      <c r="D69">
        <v>593</v>
      </c>
      <c r="E69">
        <v>531</v>
      </c>
      <c r="F69">
        <v>150</v>
      </c>
      <c r="G69">
        <v>102</v>
      </c>
      <c r="H69">
        <v>33</v>
      </c>
      <c r="I69">
        <v>4</v>
      </c>
      <c r="J69">
        <v>11</v>
      </c>
      <c r="K69">
        <v>80</v>
      </c>
      <c r="L69">
        <v>72</v>
      </c>
      <c r="M69">
        <v>46</v>
      </c>
      <c r="N69">
        <v>13</v>
      </c>
      <c r="O69">
        <v>88</v>
      </c>
      <c r="P69">
        <v>13</v>
      </c>
      <c r="Q69">
        <v>3</v>
      </c>
      <c r="R69">
        <v>0</v>
      </c>
      <c r="S69">
        <v>1</v>
      </c>
      <c r="T69">
        <v>10</v>
      </c>
      <c r="U69">
        <v>3</v>
      </c>
      <c r="V69">
        <v>0.28248600000000001</v>
      </c>
      <c r="W69">
        <v>7.7571699999999993E-2</v>
      </c>
      <c r="X69">
        <v>0.148398</v>
      </c>
      <c r="Y69">
        <v>0.52272700000000005</v>
      </c>
      <c r="Z69">
        <v>0.35244500000000001</v>
      </c>
      <c r="AA69">
        <v>0.421846</v>
      </c>
      <c r="AB69">
        <v>0.33066600000000002</v>
      </c>
      <c r="AC69">
        <v>0.77429099999999995</v>
      </c>
      <c r="AD69">
        <v>0.13936000000000001</v>
      </c>
      <c r="AE69">
        <v>5.2690999999999999</v>
      </c>
      <c r="AF69">
        <v>0.31953999999999999</v>
      </c>
      <c r="AH69">
        <v>-0.40659200000000001</v>
      </c>
      <c r="AI69">
        <v>78.306899999999999</v>
      </c>
      <c r="AJ69">
        <v>6.0533000000000001</v>
      </c>
      <c r="AK69">
        <v>104.054</v>
      </c>
      <c r="AL69">
        <v>-0.40659200000000001</v>
      </c>
      <c r="AM69">
        <v>-3.7</v>
      </c>
      <c r="AN69">
        <v>2.4742054641246698</v>
      </c>
      <c r="AO69">
        <v>2.8365962505340501</v>
      </c>
      <c r="AP69">
        <v>2.5379800000000001</v>
      </c>
      <c r="AQ69">
        <v>999</v>
      </c>
      <c r="AU69">
        <v>26031</v>
      </c>
    </row>
    <row r="70" spans="1:47" x14ac:dyDescent="0.45">
      <c r="A70" t="s">
        <v>248</v>
      </c>
      <c r="B70" t="s">
        <v>46</v>
      </c>
      <c r="C70">
        <v>125</v>
      </c>
      <c r="D70">
        <v>558</v>
      </c>
      <c r="E70">
        <v>487</v>
      </c>
      <c r="F70">
        <v>137</v>
      </c>
      <c r="G70">
        <v>87</v>
      </c>
      <c r="H70">
        <v>31</v>
      </c>
      <c r="I70">
        <v>1</v>
      </c>
      <c r="J70">
        <v>18</v>
      </c>
      <c r="K70">
        <v>85</v>
      </c>
      <c r="L70">
        <v>71</v>
      </c>
      <c r="M70">
        <v>60</v>
      </c>
      <c r="N70">
        <v>9</v>
      </c>
      <c r="O70">
        <v>95</v>
      </c>
      <c r="P70">
        <v>8</v>
      </c>
      <c r="Q70">
        <v>3</v>
      </c>
      <c r="R70">
        <v>0</v>
      </c>
      <c r="S70">
        <v>9</v>
      </c>
      <c r="T70">
        <v>9</v>
      </c>
      <c r="U70">
        <v>1</v>
      </c>
      <c r="V70">
        <v>0.28131400000000001</v>
      </c>
      <c r="W70">
        <v>0.107527</v>
      </c>
      <c r="X70">
        <v>0.17025100000000001</v>
      </c>
      <c r="Y70">
        <v>0.631579</v>
      </c>
      <c r="Z70">
        <v>0.36738399999999999</v>
      </c>
      <c r="AA70">
        <v>0.45995900000000001</v>
      </c>
      <c r="AB70">
        <v>0.35387800000000003</v>
      </c>
      <c r="AC70">
        <v>0.82734200000000002</v>
      </c>
      <c r="AD70">
        <v>0.178645</v>
      </c>
      <c r="AE70">
        <v>4.71645</v>
      </c>
      <c r="AF70">
        <v>0.31564999999999999</v>
      </c>
      <c r="AH70">
        <v>0.25297399999999998</v>
      </c>
      <c r="AI70">
        <v>84.441999999999993</v>
      </c>
      <c r="AJ70">
        <v>16.452999999999999</v>
      </c>
      <c r="AK70">
        <v>124.746</v>
      </c>
      <c r="AL70">
        <v>0.25297399999999998</v>
      </c>
      <c r="AM70">
        <v>-0.7</v>
      </c>
      <c r="AN70">
        <v>17.359383016824701</v>
      </c>
      <c r="AO70">
        <v>-10.9513227343559</v>
      </c>
      <c r="AP70">
        <v>2.5347499999999998</v>
      </c>
      <c r="AQ70">
        <v>999</v>
      </c>
      <c r="AU70">
        <v>5361</v>
      </c>
    </row>
    <row r="71" spans="1:47" x14ac:dyDescent="0.45">
      <c r="A71" t="s">
        <v>370</v>
      </c>
      <c r="B71" t="s">
        <v>28</v>
      </c>
      <c r="C71">
        <v>133</v>
      </c>
      <c r="D71">
        <v>571</v>
      </c>
      <c r="E71">
        <v>531</v>
      </c>
      <c r="F71">
        <v>144</v>
      </c>
      <c r="G71">
        <v>90</v>
      </c>
      <c r="H71">
        <v>31</v>
      </c>
      <c r="I71">
        <v>5</v>
      </c>
      <c r="J71">
        <v>18</v>
      </c>
      <c r="K71">
        <v>83</v>
      </c>
      <c r="L71">
        <v>83</v>
      </c>
      <c r="M71">
        <v>26</v>
      </c>
      <c r="N71">
        <v>11</v>
      </c>
      <c r="O71">
        <v>125</v>
      </c>
      <c r="P71">
        <v>8</v>
      </c>
      <c r="Q71">
        <v>4</v>
      </c>
      <c r="R71">
        <v>2</v>
      </c>
      <c r="S71">
        <v>0</v>
      </c>
      <c r="T71">
        <v>19</v>
      </c>
      <c r="U71">
        <v>7</v>
      </c>
      <c r="V71">
        <v>0.27118599999999998</v>
      </c>
      <c r="W71">
        <v>4.5534100000000001E-2</v>
      </c>
      <c r="X71">
        <v>0.218914</v>
      </c>
      <c r="Y71">
        <v>0.20799999999999999</v>
      </c>
      <c r="Z71">
        <v>0.31283</v>
      </c>
      <c r="AA71">
        <v>0.45009399999999999</v>
      </c>
      <c r="AB71">
        <v>0.31926399999999999</v>
      </c>
      <c r="AC71">
        <v>0.76292400000000005</v>
      </c>
      <c r="AD71">
        <v>0.17890800000000001</v>
      </c>
      <c r="AE71">
        <v>6.5841900000000004</v>
      </c>
      <c r="AF71">
        <v>0.32142900000000002</v>
      </c>
      <c r="AH71">
        <v>-2.52252E-2</v>
      </c>
      <c r="AI71">
        <v>69.994900000000001</v>
      </c>
      <c r="AJ71">
        <v>0.42192000000000002</v>
      </c>
      <c r="AK71">
        <v>96.151700000000005</v>
      </c>
      <c r="AL71">
        <v>-2.52252E-2</v>
      </c>
      <c r="AM71">
        <v>6.5</v>
      </c>
      <c r="AN71">
        <v>-2.65811353363096</v>
      </c>
      <c r="AO71">
        <v>8.5980305671691895</v>
      </c>
      <c r="AP71">
        <v>2.5262099999999998</v>
      </c>
      <c r="AQ71">
        <v>999</v>
      </c>
      <c r="AU71">
        <v>24262</v>
      </c>
    </row>
    <row r="72" spans="1:47" x14ac:dyDescent="0.45">
      <c r="A72" t="s">
        <v>473</v>
      </c>
      <c r="B72" t="s">
        <v>178</v>
      </c>
      <c r="C72">
        <v>135</v>
      </c>
      <c r="D72">
        <v>505</v>
      </c>
      <c r="E72">
        <v>434</v>
      </c>
      <c r="F72">
        <v>96</v>
      </c>
      <c r="G72">
        <v>53</v>
      </c>
      <c r="H72">
        <v>24</v>
      </c>
      <c r="I72">
        <v>2</v>
      </c>
      <c r="J72">
        <v>17</v>
      </c>
      <c r="K72">
        <v>63</v>
      </c>
      <c r="L72">
        <v>57</v>
      </c>
      <c r="M72">
        <v>60</v>
      </c>
      <c r="N72">
        <v>6</v>
      </c>
      <c r="O72">
        <v>125</v>
      </c>
      <c r="P72">
        <v>5</v>
      </c>
      <c r="Q72">
        <v>2</v>
      </c>
      <c r="R72">
        <v>4</v>
      </c>
      <c r="S72">
        <v>1</v>
      </c>
      <c r="T72">
        <v>10</v>
      </c>
      <c r="U72">
        <v>2</v>
      </c>
      <c r="V72">
        <v>0.22119800000000001</v>
      </c>
      <c r="W72">
        <v>0.118812</v>
      </c>
      <c r="X72">
        <v>0.247525</v>
      </c>
      <c r="Y72">
        <v>0.48</v>
      </c>
      <c r="Z72">
        <v>0.321357</v>
      </c>
      <c r="AA72">
        <v>0.40322599999999997</v>
      </c>
      <c r="AB72">
        <v>0.31321399999999999</v>
      </c>
      <c r="AC72">
        <v>0.72458299999999998</v>
      </c>
      <c r="AD72">
        <v>0.182028</v>
      </c>
      <c r="AE72">
        <v>5.1074200000000003</v>
      </c>
      <c r="AF72">
        <v>0.26870699999999997</v>
      </c>
      <c r="AH72">
        <v>0.29287000000000002</v>
      </c>
      <c r="AI72">
        <v>59.366799999999998</v>
      </c>
      <c r="AJ72">
        <v>-2.1644800000000002</v>
      </c>
      <c r="AK72">
        <v>100.20399999999999</v>
      </c>
      <c r="AL72">
        <v>0.29287000000000002</v>
      </c>
      <c r="AM72">
        <v>5.9</v>
      </c>
      <c r="AN72">
        <v>0.41645375639200199</v>
      </c>
      <c r="AO72">
        <v>7.7555263042449898</v>
      </c>
      <c r="AP72">
        <v>2.5252500000000002</v>
      </c>
      <c r="AQ72">
        <v>999</v>
      </c>
      <c r="AU72">
        <v>18564</v>
      </c>
    </row>
    <row r="73" spans="1:47" x14ac:dyDescent="0.45">
      <c r="A73" t="s">
        <v>279</v>
      </c>
      <c r="B73" t="s">
        <v>14</v>
      </c>
      <c r="C73">
        <v>127</v>
      </c>
      <c r="D73">
        <v>545</v>
      </c>
      <c r="E73">
        <v>488</v>
      </c>
      <c r="F73">
        <v>126</v>
      </c>
      <c r="G73">
        <v>81</v>
      </c>
      <c r="H73">
        <v>24</v>
      </c>
      <c r="I73">
        <v>1</v>
      </c>
      <c r="J73">
        <v>20</v>
      </c>
      <c r="K73">
        <v>67</v>
      </c>
      <c r="L73">
        <v>75</v>
      </c>
      <c r="M73">
        <v>49</v>
      </c>
      <c r="N73">
        <v>13</v>
      </c>
      <c r="O73">
        <v>101</v>
      </c>
      <c r="P73">
        <v>2</v>
      </c>
      <c r="Q73">
        <v>6</v>
      </c>
      <c r="R73">
        <v>0</v>
      </c>
      <c r="S73">
        <v>4</v>
      </c>
      <c r="T73">
        <v>4</v>
      </c>
      <c r="U73">
        <v>1</v>
      </c>
      <c r="V73">
        <v>0.25819700000000001</v>
      </c>
      <c r="W73">
        <v>8.9908299999999997E-2</v>
      </c>
      <c r="X73">
        <v>0.18532100000000001</v>
      </c>
      <c r="Y73">
        <v>0.485149</v>
      </c>
      <c r="Z73">
        <v>0.32477099999999998</v>
      </c>
      <c r="AA73">
        <v>0.43442599999999998</v>
      </c>
      <c r="AB73">
        <v>0.31859199999999999</v>
      </c>
      <c r="AC73">
        <v>0.75919700000000001</v>
      </c>
      <c r="AD73">
        <v>0.17623</v>
      </c>
      <c r="AE73">
        <v>3.4309599999999998</v>
      </c>
      <c r="AF73">
        <v>0.28418199999999999</v>
      </c>
      <c r="AH73">
        <v>-0.53898800000000002</v>
      </c>
      <c r="AI73">
        <v>66.503500000000003</v>
      </c>
      <c r="AJ73">
        <v>9.8437499999999997E-2</v>
      </c>
      <c r="AK73">
        <v>103.931</v>
      </c>
      <c r="AL73">
        <v>-0.53898800000000002</v>
      </c>
      <c r="AM73">
        <v>2.5</v>
      </c>
      <c r="AN73">
        <v>2.1147803068161002</v>
      </c>
      <c r="AO73">
        <v>4.5024986267089799</v>
      </c>
      <c r="AP73">
        <v>2.51145</v>
      </c>
      <c r="AQ73">
        <v>999</v>
      </c>
      <c r="AU73">
        <v>11493</v>
      </c>
    </row>
    <row r="74" spans="1:47" x14ac:dyDescent="0.45">
      <c r="A74" t="s">
        <v>367</v>
      </c>
      <c r="B74" t="s">
        <v>269</v>
      </c>
      <c r="C74">
        <v>142</v>
      </c>
      <c r="D74">
        <v>528</v>
      </c>
      <c r="E74">
        <v>446</v>
      </c>
      <c r="F74">
        <v>109</v>
      </c>
      <c r="G74">
        <v>62</v>
      </c>
      <c r="H74">
        <v>25</v>
      </c>
      <c r="I74">
        <v>2</v>
      </c>
      <c r="J74">
        <v>20</v>
      </c>
      <c r="K74">
        <v>80</v>
      </c>
      <c r="L74">
        <v>62</v>
      </c>
      <c r="M74">
        <v>72</v>
      </c>
      <c r="N74">
        <v>6</v>
      </c>
      <c r="O74">
        <v>104</v>
      </c>
      <c r="P74">
        <v>2</v>
      </c>
      <c r="Q74">
        <v>7</v>
      </c>
      <c r="R74">
        <v>1</v>
      </c>
      <c r="S74">
        <v>2</v>
      </c>
      <c r="T74">
        <v>7</v>
      </c>
      <c r="U74">
        <v>1</v>
      </c>
      <c r="V74">
        <v>0.244395</v>
      </c>
      <c r="W74">
        <v>0.13636400000000001</v>
      </c>
      <c r="X74">
        <v>0.19697000000000001</v>
      </c>
      <c r="Y74">
        <v>0.69230800000000003</v>
      </c>
      <c r="Z74">
        <v>0.34724899999999997</v>
      </c>
      <c r="AA74">
        <v>0.44394600000000001</v>
      </c>
      <c r="AB74">
        <v>0.33860400000000002</v>
      </c>
      <c r="AC74">
        <v>0.79119499999999998</v>
      </c>
      <c r="AD74">
        <v>0.19955200000000001</v>
      </c>
      <c r="AE74">
        <v>4.9807899999999998</v>
      </c>
      <c r="AF74">
        <v>0.27051700000000001</v>
      </c>
      <c r="AH74">
        <v>-2.3744100000000001E-2</v>
      </c>
      <c r="AI74">
        <v>73.204300000000003</v>
      </c>
      <c r="AJ74">
        <v>8.8705800000000004</v>
      </c>
      <c r="AK74">
        <v>114.465</v>
      </c>
      <c r="AL74">
        <v>-2.3744100000000001E-2</v>
      </c>
      <c r="AM74">
        <v>-4.3</v>
      </c>
      <c r="AN74">
        <v>9.4377617947757209</v>
      </c>
      <c r="AO74">
        <v>-2.3599649667739802</v>
      </c>
      <c r="AP74">
        <v>2.4996100000000001</v>
      </c>
      <c r="AQ74">
        <v>999</v>
      </c>
      <c r="AU74">
        <v>21454</v>
      </c>
    </row>
    <row r="75" spans="1:47" x14ac:dyDescent="0.45">
      <c r="A75" t="s">
        <v>304</v>
      </c>
      <c r="B75" t="s">
        <v>76</v>
      </c>
      <c r="C75">
        <v>120</v>
      </c>
      <c r="D75">
        <v>512</v>
      </c>
      <c r="E75">
        <v>457</v>
      </c>
      <c r="F75">
        <v>115</v>
      </c>
      <c r="G75">
        <v>69</v>
      </c>
      <c r="H75">
        <v>21</v>
      </c>
      <c r="I75">
        <v>4</v>
      </c>
      <c r="J75">
        <v>21</v>
      </c>
      <c r="K75">
        <v>79</v>
      </c>
      <c r="L75">
        <v>74</v>
      </c>
      <c r="M75">
        <v>50</v>
      </c>
      <c r="N75">
        <v>5</v>
      </c>
      <c r="O75">
        <v>134</v>
      </c>
      <c r="P75">
        <v>3</v>
      </c>
      <c r="Q75">
        <v>2</v>
      </c>
      <c r="R75">
        <v>0</v>
      </c>
      <c r="S75">
        <v>1</v>
      </c>
      <c r="T75">
        <v>15</v>
      </c>
      <c r="U75">
        <v>5</v>
      </c>
      <c r="V75">
        <v>0.251641</v>
      </c>
      <c r="W75">
        <v>9.7656199999999999E-2</v>
      </c>
      <c r="X75">
        <v>0.26171899999999998</v>
      </c>
      <c r="Y75">
        <v>0.37313400000000002</v>
      </c>
      <c r="Z75">
        <v>0.328125</v>
      </c>
      <c r="AA75">
        <v>0.45295400000000002</v>
      </c>
      <c r="AB75">
        <v>0.33307500000000001</v>
      </c>
      <c r="AC75">
        <v>0.78107899999999997</v>
      </c>
      <c r="AD75">
        <v>0.20131299999999999</v>
      </c>
      <c r="AE75">
        <v>6.4868899999999998</v>
      </c>
      <c r="AF75">
        <v>0.30921100000000001</v>
      </c>
      <c r="AH75">
        <v>-1.18896E-2</v>
      </c>
      <c r="AI75">
        <v>68.635199999999998</v>
      </c>
      <c r="AJ75">
        <v>6.2509399999999999</v>
      </c>
      <c r="AK75">
        <v>107.027</v>
      </c>
      <c r="AL75">
        <v>-1.18896E-2</v>
      </c>
      <c r="AM75">
        <v>-2.5</v>
      </c>
      <c r="AN75">
        <v>4.4453776478767297</v>
      </c>
      <c r="AO75">
        <v>3.1437387466430602</v>
      </c>
      <c r="AP75">
        <v>2.4962399999999998</v>
      </c>
      <c r="AQ75">
        <v>999</v>
      </c>
      <c r="AU75">
        <v>21711</v>
      </c>
    </row>
    <row r="76" spans="1:47" x14ac:dyDescent="0.45">
      <c r="A76" t="s">
        <v>806</v>
      </c>
      <c r="B76" t="s">
        <v>16</v>
      </c>
      <c r="C76">
        <v>122</v>
      </c>
      <c r="D76">
        <v>539</v>
      </c>
      <c r="E76">
        <v>488</v>
      </c>
      <c r="F76">
        <v>140</v>
      </c>
      <c r="G76">
        <v>97</v>
      </c>
      <c r="H76">
        <v>30</v>
      </c>
      <c r="I76">
        <v>4</v>
      </c>
      <c r="J76">
        <v>9</v>
      </c>
      <c r="K76">
        <v>58</v>
      </c>
      <c r="L76">
        <v>63</v>
      </c>
      <c r="M76">
        <v>42</v>
      </c>
      <c r="N76">
        <v>5</v>
      </c>
      <c r="O76">
        <v>38</v>
      </c>
      <c r="P76">
        <v>4</v>
      </c>
      <c r="Q76">
        <v>1</v>
      </c>
      <c r="R76">
        <v>4</v>
      </c>
      <c r="S76">
        <v>4</v>
      </c>
      <c r="T76">
        <v>1</v>
      </c>
      <c r="U76">
        <v>6</v>
      </c>
      <c r="V76">
        <v>0.286885</v>
      </c>
      <c r="W76">
        <v>7.7922099999999994E-2</v>
      </c>
      <c r="X76">
        <v>7.0500900000000005E-2</v>
      </c>
      <c r="Y76">
        <v>1.1052599999999999</v>
      </c>
      <c r="Z76">
        <v>0.34766399999999997</v>
      </c>
      <c r="AA76">
        <v>0.42008200000000001</v>
      </c>
      <c r="AB76">
        <v>0.33185599999999998</v>
      </c>
      <c r="AC76">
        <v>0.76774500000000001</v>
      </c>
      <c r="AD76">
        <v>0.13319700000000001</v>
      </c>
      <c r="AE76">
        <v>3.1966899999999998</v>
      </c>
      <c r="AF76">
        <v>0.29637999999999998</v>
      </c>
      <c r="AH76">
        <v>-3.3957799999999998</v>
      </c>
      <c r="AI76">
        <v>71.708799999999997</v>
      </c>
      <c r="AJ76">
        <v>6.03477</v>
      </c>
      <c r="AK76">
        <v>111.355</v>
      </c>
      <c r="AL76">
        <v>-3.3957799999999998</v>
      </c>
      <c r="AM76">
        <v>0.5</v>
      </c>
      <c r="AN76">
        <v>4.1864333152770996</v>
      </c>
      <c r="AO76">
        <v>2.4804526567459102</v>
      </c>
      <c r="AP76">
        <v>2.4960100000000001</v>
      </c>
      <c r="AQ76">
        <v>999</v>
      </c>
      <c r="AU76">
        <v>33824</v>
      </c>
    </row>
    <row r="77" spans="1:47" x14ac:dyDescent="0.45">
      <c r="A77" t="s">
        <v>463</v>
      </c>
      <c r="B77" t="s">
        <v>31</v>
      </c>
      <c r="C77">
        <v>128</v>
      </c>
      <c r="D77">
        <v>565</v>
      </c>
      <c r="E77">
        <v>511</v>
      </c>
      <c r="F77">
        <v>127</v>
      </c>
      <c r="G77">
        <v>82</v>
      </c>
      <c r="H77">
        <v>22</v>
      </c>
      <c r="I77">
        <v>6</v>
      </c>
      <c r="J77">
        <v>17</v>
      </c>
      <c r="K77">
        <v>94</v>
      </c>
      <c r="L77">
        <v>80</v>
      </c>
      <c r="M77">
        <v>39</v>
      </c>
      <c r="N77">
        <v>2</v>
      </c>
      <c r="O77">
        <v>146</v>
      </c>
      <c r="P77">
        <v>10</v>
      </c>
      <c r="Q77">
        <v>2</v>
      </c>
      <c r="R77">
        <v>3</v>
      </c>
      <c r="S77">
        <v>1</v>
      </c>
      <c r="T77">
        <v>24</v>
      </c>
      <c r="U77">
        <v>9</v>
      </c>
      <c r="V77">
        <v>0.248532</v>
      </c>
      <c r="W77">
        <v>6.9026599999999994E-2</v>
      </c>
      <c r="X77">
        <v>0.258407</v>
      </c>
      <c r="Y77">
        <v>0.267123</v>
      </c>
      <c r="Z77">
        <v>0.31316699999999997</v>
      </c>
      <c r="AA77">
        <v>0.41487299999999999</v>
      </c>
      <c r="AB77">
        <v>0.31468200000000002</v>
      </c>
      <c r="AC77">
        <v>0.72804000000000002</v>
      </c>
      <c r="AD77">
        <v>0.16634099999999999</v>
      </c>
      <c r="AE77">
        <v>7.7528300000000003</v>
      </c>
      <c r="AF77">
        <v>0.31428600000000001</v>
      </c>
      <c r="AH77">
        <v>7.3367299999999996E-3</v>
      </c>
      <c r="AI77">
        <v>67.109300000000005</v>
      </c>
      <c r="AJ77">
        <v>-1.73265</v>
      </c>
      <c r="AK77">
        <v>97.055499999999995</v>
      </c>
      <c r="AL77">
        <v>7.3367299999999996E-3</v>
      </c>
      <c r="AM77">
        <v>5.7</v>
      </c>
      <c r="AN77">
        <v>-2.0536667122505601</v>
      </c>
      <c r="AO77">
        <v>7.7759845256805402</v>
      </c>
      <c r="AP77">
        <v>2.4901499999999999</v>
      </c>
      <c r="AQ77">
        <v>999</v>
      </c>
      <c r="AU77">
        <v>27769</v>
      </c>
    </row>
    <row r="78" spans="1:47" x14ac:dyDescent="0.45">
      <c r="A78" t="s">
        <v>303</v>
      </c>
      <c r="B78" t="s">
        <v>107</v>
      </c>
      <c r="C78">
        <v>143</v>
      </c>
      <c r="D78">
        <v>620</v>
      </c>
      <c r="E78">
        <v>530</v>
      </c>
      <c r="F78">
        <v>133</v>
      </c>
      <c r="G78">
        <v>73</v>
      </c>
      <c r="H78">
        <v>28</v>
      </c>
      <c r="I78">
        <v>1</v>
      </c>
      <c r="J78">
        <v>31</v>
      </c>
      <c r="K78">
        <v>84</v>
      </c>
      <c r="L78">
        <v>99</v>
      </c>
      <c r="M78">
        <v>80</v>
      </c>
      <c r="N78">
        <v>12</v>
      </c>
      <c r="O78">
        <v>139</v>
      </c>
      <c r="P78">
        <v>5</v>
      </c>
      <c r="Q78">
        <v>5</v>
      </c>
      <c r="R78">
        <v>0</v>
      </c>
      <c r="S78">
        <v>6</v>
      </c>
      <c r="T78">
        <v>1</v>
      </c>
      <c r="U78">
        <v>1</v>
      </c>
      <c r="V78">
        <v>0.25094300000000003</v>
      </c>
      <c r="W78">
        <v>0.12903200000000001</v>
      </c>
      <c r="X78">
        <v>0.224194</v>
      </c>
      <c r="Y78">
        <v>0.57554000000000005</v>
      </c>
      <c r="Z78">
        <v>0.35161300000000001</v>
      </c>
      <c r="AA78">
        <v>0.48301899999999998</v>
      </c>
      <c r="AB78">
        <v>0.35180600000000001</v>
      </c>
      <c r="AC78">
        <v>0.83463200000000004</v>
      </c>
      <c r="AD78">
        <v>0.232075</v>
      </c>
      <c r="AE78">
        <v>2.3235999999999999</v>
      </c>
      <c r="AF78">
        <v>0.27945199999999998</v>
      </c>
      <c r="AH78">
        <v>-1.3470299999999999</v>
      </c>
      <c r="AI78">
        <v>92.757400000000004</v>
      </c>
      <c r="AJ78">
        <v>17.213999999999999</v>
      </c>
      <c r="AK78">
        <v>119.566</v>
      </c>
      <c r="AL78">
        <v>-1.3470299999999999</v>
      </c>
      <c r="AM78">
        <v>1.5</v>
      </c>
      <c r="AN78">
        <v>13.6815497875213</v>
      </c>
      <c r="AO78">
        <v>-9.8903589248657209</v>
      </c>
      <c r="AP78">
        <v>2.4844400000000002</v>
      </c>
      <c r="AQ78">
        <v>999</v>
      </c>
      <c r="AU78">
        <v>14344</v>
      </c>
    </row>
    <row r="79" spans="1:47" x14ac:dyDescent="0.45">
      <c r="A79" t="s">
        <v>102</v>
      </c>
      <c r="B79" t="s">
        <v>98</v>
      </c>
      <c r="C79">
        <v>131</v>
      </c>
      <c r="D79">
        <v>606</v>
      </c>
      <c r="E79">
        <v>542</v>
      </c>
      <c r="F79">
        <v>119</v>
      </c>
      <c r="G79">
        <v>69</v>
      </c>
      <c r="H79">
        <v>25</v>
      </c>
      <c r="I79">
        <v>7</v>
      </c>
      <c r="J79">
        <v>18</v>
      </c>
      <c r="K79">
        <v>90</v>
      </c>
      <c r="L79">
        <v>75</v>
      </c>
      <c r="M79">
        <v>55</v>
      </c>
      <c r="N79">
        <v>5</v>
      </c>
      <c r="O79">
        <v>177</v>
      </c>
      <c r="P79">
        <v>6</v>
      </c>
      <c r="Q79">
        <v>3</v>
      </c>
      <c r="R79">
        <v>0</v>
      </c>
      <c r="S79">
        <v>0</v>
      </c>
      <c r="T79">
        <v>39</v>
      </c>
      <c r="U79">
        <v>9</v>
      </c>
      <c r="V79">
        <v>0.219557</v>
      </c>
      <c r="W79">
        <v>9.0759099999999995E-2</v>
      </c>
      <c r="X79">
        <v>0.29207899999999998</v>
      </c>
      <c r="Y79">
        <v>0.31073400000000001</v>
      </c>
      <c r="Z79">
        <v>0.29703000000000002</v>
      </c>
      <c r="AA79">
        <v>0.39114399999999999</v>
      </c>
      <c r="AB79">
        <v>0.29649900000000001</v>
      </c>
      <c r="AC79">
        <v>0.68817399999999995</v>
      </c>
      <c r="AD79">
        <v>0.17158699999999999</v>
      </c>
      <c r="AE79">
        <v>8.5477100000000004</v>
      </c>
      <c r="AF79">
        <v>0.28857100000000002</v>
      </c>
      <c r="AH79">
        <v>3.03816</v>
      </c>
      <c r="AI79">
        <v>62.8279</v>
      </c>
      <c r="AJ79">
        <v>-11.009600000000001</v>
      </c>
      <c r="AK79">
        <v>90.838700000000003</v>
      </c>
      <c r="AL79">
        <v>3.03816</v>
      </c>
      <c r="AM79">
        <v>5.7</v>
      </c>
      <c r="AN79">
        <v>-3.6140115261077801</v>
      </c>
      <c r="AO79">
        <v>7.92663121223449</v>
      </c>
      <c r="AP79">
        <v>2.4824799999999998</v>
      </c>
      <c r="AQ79">
        <v>999</v>
      </c>
      <c r="AU79">
        <v>26599</v>
      </c>
    </row>
    <row r="80" spans="1:47" x14ac:dyDescent="0.45">
      <c r="A80" t="s">
        <v>444</v>
      </c>
      <c r="B80" t="s">
        <v>76</v>
      </c>
      <c r="C80">
        <v>150</v>
      </c>
      <c r="D80">
        <v>571</v>
      </c>
      <c r="E80">
        <v>479</v>
      </c>
      <c r="F80">
        <v>115</v>
      </c>
      <c r="G80">
        <v>62</v>
      </c>
      <c r="H80">
        <v>23</v>
      </c>
      <c r="I80">
        <v>2</v>
      </c>
      <c r="J80">
        <v>28</v>
      </c>
      <c r="K80">
        <v>74</v>
      </c>
      <c r="L80">
        <v>80</v>
      </c>
      <c r="M80">
        <v>80</v>
      </c>
      <c r="N80">
        <v>3</v>
      </c>
      <c r="O80">
        <v>161</v>
      </c>
      <c r="P80">
        <v>6</v>
      </c>
      <c r="Q80">
        <v>6</v>
      </c>
      <c r="R80">
        <v>0</v>
      </c>
      <c r="S80">
        <v>2</v>
      </c>
      <c r="T80">
        <v>9</v>
      </c>
      <c r="U80">
        <v>3</v>
      </c>
      <c r="V80">
        <v>0.24008399999999999</v>
      </c>
      <c r="W80">
        <v>0.14010500000000001</v>
      </c>
      <c r="X80">
        <v>0.28196100000000002</v>
      </c>
      <c r="Y80">
        <v>0.496894</v>
      </c>
      <c r="Z80">
        <v>0.35201399999999999</v>
      </c>
      <c r="AA80">
        <v>0.47181600000000001</v>
      </c>
      <c r="AB80">
        <v>0.353022</v>
      </c>
      <c r="AC80">
        <v>0.82382999999999995</v>
      </c>
      <c r="AD80">
        <v>0.23173299999999999</v>
      </c>
      <c r="AE80">
        <v>4.31107</v>
      </c>
      <c r="AF80">
        <v>0.29391899999999999</v>
      </c>
      <c r="AH80">
        <v>-0.58347700000000002</v>
      </c>
      <c r="AI80">
        <v>86.003600000000006</v>
      </c>
      <c r="AJ80">
        <v>16.430599999999998</v>
      </c>
      <c r="AK80">
        <v>120.399</v>
      </c>
      <c r="AL80">
        <v>-0.58347700000000002</v>
      </c>
      <c r="AM80">
        <v>-10.7</v>
      </c>
      <c r="AN80">
        <v>13.8467655181884</v>
      </c>
      <c r="AO80">
        <v>-8.6019692420959402</v>
      </c>
      <c r="AP80">
        <v>2.46292</v>
      </c>
      <c r="AQ80">
        <v>999</v>
      </c>
      <c r="AU80">
        <v>22244</v>
      </c>
    </row>
    <row r="81" spans="1:47" x14ac:dyDescent="0.45">
      <c r="A81" t="s">
        <v>807</v>
      </c>
      <c r="B81" t="s">
        <v>89</v>
      </c>
      <c r="C81">
        <v>107</v>
      </c>
      <c r="D81">
        <v>451</v>
      </c>
      <c r="E81">
        <v>402</v>
      </c>
      <c r="F81">
        <v>93</v>
      </c>
      <c r="G81">
        <v>61</v>
      </c>
      <c r="H81">
        <v>19</v>
      </c>
      <c r="I81">
        <v>2</v>
      </c>
      <c r="J81">
        <v>11</v>
      </c>
      <c r="K81">
        <v>46</v>
      </c>
      <c r="L81">
        <v>53</v>
      </c>
      <c r="M81">
        <v>38</v>
      </c>
      <c r="N81">
        <v>4</v>
      </c>
      <c r="O81">
        <v>106</v>
      </c>
      <c r="P81">
        <v>6</v>
      </c>
      <c r="Q81">
        <v>5</v>
      </c>
      <c r="R81">
        <v>0</v>
      </c>
      <c r="S81">
        <v>0</v>
      </c>
      <c r="T81">
        <v>1</v>
      </c>
      <c r="U81">
        <v>0</v>
      </c>
      <c r="V81">
        <v>0.23134299999999999</v>
      </c>
      <c r="W81">
        <v>8.4257200000000004E-2</v>
      </c>
      <c r="X81">
        <v>0.23503299999999999</v>
      </c>
      <c r="Y81">
        <v>0.358491</v>
      </c>
      <c r="Z81">
        <v>0.30376900000000001</v>
      </c>
      <c r="AA81">
        <v>0.370647</v>
      </c>
      <c r="AB81">
        <v>0.29231699999999999</v>
      </c>
      <c r="AC81">
        <v>0.67441600000000002</v>
      </c>
      <c r="AD81">
        <v>0.13930300000000001</v>
      </c>
      <c r="AE81">
        <v>3.1560100000000002</v>
      </c>
      <c r="AF81">
        <v>0.28275899999999998</v>
      </c>
      <c r="AH81">
        <v>-0.57821800000000001</v>
      </c>
      <c r="AI81">
        <v>45.191600000000001</v>
      </c>
      <c r="AJ81">
        <v>-9.7600999999999996</v>
      </c>
      <c r="AK81">
        <v>88.234999999999999</v>
      </c>
      <c r="AL81">
        <v>-0.57821800000000001</v>
      </c>
      <c r="AM81">
        <v>8</v>
      </c>
      <c r="AN81">
        <v>-6.9359588623046804</v>
      </c>
      <c r="AO81">
        <v>16.2855672836303</v>
      </c>
      <c r="AP81">
        <v>2.4597899999999999</v>
      </c>
      <c r="AQ81">
        <v>999</v>
      </c>
      <c r="AU81" t="s">
        <v>808</v>
      </c>
    </row>
    <row r="82" spans="1:47" x14ac:dyDescent="0.45">
      <c r="A82" t="s">
        <v>364</v>
      </c>
      <c r="B82" t="s">
        <v>31</v>
      </c>
      <c r="C82">
        <v>128</v>
      </c>
      <c r="D82">
        <v>574</v>
      </c>
      <c r="E82">
        <v>504</v>
      </c>
      <c r="F82">
        <v>125</v>
      </c>
      <c r="G82">
        <v>73</v>
      </c>
      <c r="H82">
        <v>28</v>
      </c>
      <c r="I82">
        <v>2</v>
      </c>
      <c r="J82">
        <v>22</v>
      </c>
      <c r="K82">
        <v>82</v>
      </c>
      <c r="L82">
        <v>76</v>
      </c>
      <c r="M82">
        <v>56</v>
      </c>
      <c r="N82">
        <v>8</v>
      </c>
      <c r="O82">
        <v>145</v>
      </c>
      <c r="P82">
        <v>10</v>
      </c>
      <c r="Q82">
        <v>4</v>
      </c>
      <c r="R82">
        <v>0</v>
      </c>
      <c r="S82">
        <v>0</v>
      </c>
      <c r="T82">
        <v>2</v>
      </c>
      <c r="U82">
        <v>1</v>
      </c>
      <c r="V82">
        <v>0.24801599999999999</v>
      </c>
      <c r="W82">
        <v>9.7560999999999995E-2</v>
      </c>
      <c r="X82">
        <v>0.25261299999999998</v>
      </c>
      <c r="Y82">
        <v>0.38620700000000002</v>
      </c>
      <c r="Z82">
        <v>0.33275300000000002</v>
      </c>
      <c r="AA82">
        <v>0.44246000000000002</v>
      </c>
      <c r="AB82">
        <v>0.33063900000000002</v>
      </c>
      <c r="AC82">
        <v>0.77521300000000004</v>
      </c>
      <c r="AD82">
        <v>0.19444400000000001</v>
      </c>
      <c r="AE82">
        <v>3.7892999999999999</v>
      </c>
      <c r="AF82">
        <v>0.30205300000000002</v>
      </c>
      <c r="AH82">
        <v>-1.03145</v>
      </c>
      <c r="AI82">
        <v>75.7851</v>
      </c>
      <c r="AJ82">
        <v>5.8465600000000002</v>
      </c>
      <c r="AK82">
        <v>107.753</v>
      </c>
      <c r="AL82">
        <v>-1.03145</v>
      </c>
      <c r="AM82">
        <v>-1.6</v>
      </c>
      <c r="AN82">
        <v>4.4815264940261796</v>
      </c>
      <c r="AO82">
        <v>0.50905358791351296</v>
      </c>
      <c r="AP82">
        <v>2.4477600000000002</v>
      </c>
      <c r="AQ82">
        <v>999</v>
      </c>
      <c r="AU82">
        <v>26319</v>
      </c>
    </row>
    <row r="83" spans="1:47" x14ac:dyDescent="0.45">
      <c r="A83" t="s">
        <v>308</v>
      </c>
      <c r="B83" t="s">
        <v>309</v>
      </c>
      <c r="C83">
        <v>148</v>
      </c>
      <c r="D83">
        <v>609</v>
      </c>
      <c r="E83">
        <v>568</v>
      </c>
      <c r="F83">
        <v>151</v>
      </c>
      <c r="G83">
        <v>94</v>
      </c>
      <c r="H83">
        <v>34</v>
      </c>
      <c r="I83">
        <v>3</v>
      </c>
      <c r="J83">
        <v>20</v>
      </c>
      <c r="K83">
        <v>82</v>
      </c>
      <c r="L83">
        <v>84</v>
      </c>
      <c r="M83">
        <v>32</v>
      </c>
      <c r="N83">
        <v>13</v>
      </c>
      <c r="O83">
        <v>133</v>
      </c>
      <c r="P83">
        <v>5</v>
      </c>
      <c r="Q83">
        <v>2</v>
      </c>
      <c r="R83">
        <v>2</v>
      </c>
      <c r="S83">
        <v>0</v>
      </c>
      <c r="T83">
        <v>11</v>
      </c>
      <c r="U83">
        <v>4</v>
      </c>
      <c r="V83">
        <v>0.265845</v>
      </c>
      <c r="W83">
        <v>5.25452E-2</v>
      </c>
      <c r="X83">
        <v>0.218391</v>
      </c>
      <c r="Y83">
        <v>0.24060200000000001</v>
      </c>
      <c r="Z83">
        <v>0.30972</v>
      </c>
      <c r="AA83">
        <v>0.44190099999999999</v>
      </c>
      <c r="AB83">
        <v>0.31462499999999999</v>
      </c>
      <c r="AC83">
        <v>0.75162099999999998</v>
      </c>
      <c r="AD83">
        <v>0.17605599999999999</v>
      </c>
      <c r="AE83">
        <v>5.1614399999999998</v>
      </c>
      <c r="AF83">
        <v>0.31414900000000001</v>
      </c>
      <c r="AH83">
        <v>-0.39751700000000001</v>
      </c>
      <c r="AI83">
        <v>72.306399999999996</v>
      </c>
      <c r="AJ83">
        <v>-1.8967000000000001</v>
      </c>
      <c r="AK83">
        <v>81.102999999999994</v>
      </c>
      <c r="AL83">
        <v>-0.39751700000000001</v>
      </c>
      <c r="AM83">
        <v>11.5</v>
      </c>
      <c r="AN83">
        <v>-14.6545691490173</v>
      </c>
      <c r="AO83">
        <v>18.212963104248001</v>
      </c>
      <c r="AP83">
        <v>2.4238599999999999</v>
      </c>
      <c r="AQ83">
        <v>999</v>
      </c>
      <c r="AU83">
        <v>24064</v>
      </c>
    </row>
    <row r="84" spans="1:47" x14ac:dyDescent="0.45">
      <c r="A84" t="s">
        <v>449</v>
      </c>
      <c r="B84" t="s">
        <v>31</v>
      </c>
      <c r="C84">
        <v>140</v>
      </c>
      <c r="D84">
        <v>567</v>
      </c>
      <c r="E84">
        <v>508</v>
      </c>
      <c r="F84">
        <v>128</v>
      </c>
      <c r="G84">
        <v>72</v>
      </c>
      <c r="H84">
        <v>24</v>
      </c>
      <c r="I84">
        <v>4</v>
      </c>
      <c r="J84">
        <v>28</v>
      </c>
      <c r="K84">
        <v>84</v>
      </c>
      <c r="L84">
        <v>87</v>
      </c>
      <c r="M84">
        <v>50</v>
      </c>
      <c r="N84">
        <v>10</v>
      </c>
      <c r="O84">
        <v>159</v>
      </c>
      <c r="P84">
        <v>4</v>
      </c>
      <c r="Q84">
        <v>3</v>
      </c>
      <c r="R84">
        <v>2</v>
      </c>
      <c r="S84">
        <v>0</v>
      </c>
      <c r="T84">
        <v>9</v>
      </c>
      <c r="U84">
        <v>4</v>
      </c>
      <c r="V84">
        <v>0.251969</v>
      </c>
      <c r="W84">
        <v>8.8183399999999995E-2</v>
      </c>
      <c r="X84">
        <v>0.28042299999999998</v>
      </c>
      <c r="Y84">
        <v>0.31446499999999999</v>
      </c>
      <c r="Z84">
        <v>0.32212400000000002</v>
      </c>
      <c r="AA84">
        <v>0.48031499999999999</v>
      </c>
      <c r="AB84">
        <v>0.33607799999999999</v>
      </c>
      <c r="AC84">
        <v>0.80243900000000001</v>
      </c>
      <c r="AD84">
        <v>0.22834599999999999</v>
      </c>
      <c r="AE84">
        <v>5.3909799999999999</v>
      </c>
      <c r="AF84">
        <v>0.30864200000000003</v>
      </c>
      <c r="AH84">
        <v>-0.78210599999999997</v>
      </c>
      <c r="AI84">
        <v>77.421999999999997</v>
      </c>
      <c r="AJ84">
        <v>8.3363399999999999</v>
      </c>
      <c r="AK84">
        <v>111.399</v>
      </c>
      <c r="AL84">
        <v>-0.78210599999999997</v>
      </c>
      <c r="AM84">
        <v>-4.4000000000000004</v>
      </c>
      <c r="AN84">
        <v>7.2247189879417402</v>
      </c>
      <c r="AO84">
        <v>-2.31666684150695</v>
      </c>
      <c r="AP84">
        <v>2.4157500000000001</v>
      </c>
      <c r="AQ84">
        <v>999</v>
      </c>
      <c r="AU84">
        <v>21897</v>
      </c>
    </row>
    <row r="85" spans="1:47" x14ac:dyDescent="0.45">
      <c r="A85" t="s">
        <v>556</v>
      </c>
      <c r="B85" t="s">
        <v>269</v>
      </c>
      <c r="C85">
        <v>152</v>
      </c>
      <c r="D85">
        <v>625</v>
      </c>
      <c r="E85">
        <v>556</v>
      </c>
      <c r="F85">
        <v>152</v>
      </c>
      <c r="G85">
        <v>93</v>
      </c>
      <c r="H85">
        <v>27</v>
      </c>
      <c r="I85">
        <v>2</v>
      </c>
      <c r="J85">
        <v>30</v>
      </c>
      <c r="K85">
        <v>71</v>
      </c>
      <c r="L85">
        <v>89</v>
      </c>
      <c r="M85">
        <v>55</v>
      </c>
      <c r="N85">
        <v>12</v>
      </c>
      <c r="O85">
        <v>128</v>
      </c>
      <c r="P85">
        <v>10</v>
      </c>
      <c r="Q85">
        <v>4</v>
      </c>
      <c r="R85">
        <v>0</v>
      </c>
      <c r="S85">
        <v>0</v>
      </c>
      <c r="T85">
        <v>10</v>
      </c>
      <c r="U85">
        <v>3</v>
      </c>
      <c r="V85">
        <v>0.27338099999999999</v>
      </c>
      <c r="W85">
        <v>8.7999999999999995E-2</v>
      </c>
      <c r="X85">
        <v>0.20480000000000001</v>
      </c>
      <c r="Y85">
        <v>0.42968800000000001</v>
      </c>
      <c r="Z85">
        <v>0.34720000000000001</v>
      </c>
      <c r="AA85">
        <v>0.49100700000000003</v>
      </c>
      <c r="AB85">
        <v>0.35253200000000001</v>
      </c>
      <c r="AC85">
        <v>0.83820700000000004</v>
      </c>
      <c r="AD85">
        <v>0.21762600000000001</v>
      </c>
      <c r="AE85">
        <v>3.86531</v>
      </c>
      <c r="AF85">
        <v>0.303483</v>
      </c>
      <c r="AH85">
        <v>-0.39118199999999997</v>
      </c>
      <c r="AI85">
        <v>93.882300000000001</v>
      </c>
      <c r="AJ85">
        <v>17.729700000000001</v>
      </c>
      <c r="AK85">
        <v>123.80200000000001</v>
      </c>
      <c r="AL85">
        <v>-0.39118199999999997</v>
      </c>
      <c r="AM85">
        <v>-8.3000000000000007</v>
      </c>
      <c r="AN85">
        <v>18.038039952516499</v>
      </c>
      <c r="AO85">
        <v>-15.1893301010131</v>
      </c>
      <c r="AP85">
        <v>2.4074499999999999</v>
      </c>
      <c r="AQ85">
        <v>999</v>
      </c>
      <c r="AU85">
        <v>27475</v>
      </c>
    </row>
    <row r="86" spans="1:47" x14ac:dyDescent="0.45">
      <c r="A86" t="s">
        <v>288</v>
      </c>
      <c r="B86" t="s">
        <v>14</v>
      </c>
      <c r="C86">
        <v>133</v>
      </c>
      <c r="D86">
        <v>563</v>
      </c>
      <c r="E86">
        <v>500</v>
      </c>
      <c r="F86">
        <v>133</v>
      </c>
      <c r="G86">
        <v>93</v>
      </c>
      <c r="H86">
        <v>26</v>
      </c>
      <c r="I86">
        <v>1</v>
      </c>
      <c r="J86">
        <v>13</v>
      </c>
      <c r="K86">
        <v>68</v>
      </c>
      <c r="L86">
        <v>58</v>
      </c>
      <c r="M86">
        <v>51</v>
      </c>
      <c r="N86">
        <v>14</v>
      </c>
      <c r="O86">
        <v>104</v>
      </c>
      <c r="P86">
        <v>6</v>
      </c>
      <c r="Q86">
        <v>6</v>
      </c>
      <c r="R86">
        <v>0</v>
      </c>
      <c r="S86">
        <v>1</v>
      </c>
      <c r="T86">
        <v>8</v>
      </c>
      <c r="U86">
        <v>1</v>
      </c>
      <c r="V86">
        <v>0.26600000000000001</v>
      </c>
      <c r="W86">
        <v>9.0586100000000003E-2</v>
      </c>
      <c r="X86">
        <v>0.184725</v>
      </c>
      <c r="Y86">
        <v>0.49038500000000002</v>
      </c>
      <c r="Z86">
        <v>0.337478</v>
      </c>
      <c r="AA86">
        <v>0.4</v>
      </c>
      <c r="AB86">
        <v>0.313552</v>
      </c>
      <c r="AC86">
        <v>0.73747799999999997</v>
      </c>
      <c r="AD86">
        <v>0.13400000000000001</v>
      </c>
      <c r="AE86">
        <v>4.2514900000000004</v>
      </c>
      <c r="AF86">
        <v>0.30848300000000001</v>
      </c>
      <c r="AH86">
        <v>0.130025</v>
      </c>
      <c r="AI86">
        <v>66.343500000000006</v>
      </c>
      <c r="AJ86">
        <v>-2.2547999999999999</v>
      </c>
      <c r="AK86">
        <v>100.55200000000001</v>
      </c>
      <c r="AL86">
        <v>0.130025</v>
      </c>
      <c r="AM86">
        <v>-1.9</v>
      </c>
      <c r="AN86">
        <v>0.51495496928691797</v>
      </c>
      <c r="AO86">
        <v>4.3059083223342798</v>
      </c>
      <c r="AP86">
        <v>2.3934700000000002</v>
      </c>
      <c r="AQ86">
        <v>999</v>
      </c>
      <c r="AU86">
        <v>12161</v>
      </c>
    </row>
    <row r="87" spans="1:47" x14ac:dyDescent="0.45">
      <c r="A87" t="s">
        <v>266</v>
      </c>
      <c r="B87" t="s">
        <v>16</v>
      </c>
      <c r="C87">
        <v>123</v>
      </c>
      <c r="D87">
        <v>506</v>
      </c>
      <c r="E87">
        <v>440</v>
      </c>
      <c r="F87">
        <v>102</v>
      </c>
      <c r="G87">
        <v>60</v>
      </c>
      <c r="H87">
        <v>23</v>
      </c>
      <c r="I87">
        <v>2</v>
      </c>
      <c r="J87">
        <v>17</v>
      </c>
      <c r="K87">
        <v>60</v>
      </c>
      <c r="L87">
        <v>52</v>
      </c>
      <c r="M87">
        <v>56</v>
      </c>
      <c r="N87">
        <v>5</v>
      </c>
      <c r="O87">
        <v>143</v>
      </c>
      <c r="P87">
        <v>6</v>
      </c>
      <c r="Q87">
        <v>4</v>
      </c>
      <c r="R87">
        <v>0</v>
      </c>
      <c r="S87">
        <v>1</v>
      </c>
      <c r="T87">
        <v>2</v>
      </c>
      <c r="U87">
        <v>1</v>
      </c>
      <c r="V87">
        <v>0.231818</v>
      </c>
      <c r="W87">
        <v>0.11067200000000001</v>
      </c>
      <c r="X87">
        <v>0.282609</v>
      </c>
      <c r="Y87">
        <v>0.39160800000000001</v>
      </c>
      <c r="Z87">
        <v>0.32411099999999998</v>
      </c>
      <c r="AA87">
        <v>0.40909099999999998</v>
      </c>
      <c r="AB87">
        <v>0.31659300000000001</v>
      </c>
      <c r="AC87">
        <v>0.73320200000000002</v>
      </c>
      <c r="AD87">
        <v>0.17727299999999999</v>
      </c>
      <c r="AE87">
        <v>3.3993699999999998</v>
      </c>
      <c r="AF87">
        <v>0.29929600000000001</v>
      </c>
      <c r="AH87">
        <v>-0.92357699999999998</v>
      </c>
      <c r="AI87">
        <v>60.904499999999999</v>
      </c>
      <c r="AJ87">
        <v>-0.74868000000000001</v>
      </c>
      <c r="AK87">
        <v>101.123</v>
      </c>
      <c r="AL87">
        <v>-0.92357699999999998</v>
      </c>
      <c r="AM87">
        <v>5.0999999999999996</v>
      </c>
      <c r="AN87">
        <v>-0.219562172889709</v>
      </c>
      <c r="AO87">
        <v>6.9592003822326598</v>
      </c>
      <c r="AP87">
        <v>2.3911500000000001</v>
      </c>
      <c r="AQ87">
        <v>999</v>
      </c>
      <c r="AU87">
        <v>16505</v>
      </c>
    </row>
    <row r="88" spans="1:47" x14ac:dyDescent="0.45">
      <c r="A88" t="s">
        <v>412</v>
      </c>
      <c r="B88" t="s">
        <v>82</v>
      </c>
      <c r="C88">
        <v>138</v>
      </c>
      <c r="D88">
        <v>593</v>
      </c>
      <c r="E88">
        <v>514</v>
      </c>
      <c r="F88">
        <v>128</v>
      </c>
      <c r="G88">
        <v>88</v>
      </c>
      <c r="H88">
        <v>28</v>
      </c>
      <c r="I88">
        <v>1</v>
      </c>
      <c r="J88">
        <v>11</v>
      </c>
      <c r="K88">
        <v>73</v>
      </c>
      <c r="L88">
        <v>55</v>
      </c>
      <c r="M88">
        <v>68</v>
      </c>
      <c r="N88">
        <v>9</v>
      </c>
      <c r="O88">
        <v>103</v>
      </c>
      <c r="P88">
        <v>6</v>
      </c>
      <c r="Q88">
        <v>3</v>
      </c>
      <c r="R88">
        <v>2</v>
      </c>
      <c r="S88">
        <v>1</v>
      </c>
      <c r="T88">
        <v>2</v>
      </c>
      <c r="U88">
        <v>2</v>
      </c>
      <c r="V88">
        <v>0.249027</v>
      </c>
      <c r="W88">
        <v>0.114671</v>
      </c>
      <c r="X88">
        <v>0.17369299999999999</v>
      </c>
      <c r="Y88">
        <v>0.66019399999999995</v>
      </c>
      <c r="Z88">
        <v>0.34179399999999999</v>
      </c>
      <c r="AA88">
        <v>0.37159500000000001</v>
      </c>
      <c r="AB88">
        <v>0.31188399999999999</v>
      </c>
      <c r="AC88">
        <v>0.71338900000000005</v>
      </c>
      <c r="AD88">
        <v>0.122568</v>
      </c>
      <c r="AE88">
        <v>2.8151799999999998</v>
      </c>
      <c r="AF88">
        <v>0.290323</v>
      </c>
      <c r="AH88">
        <v>-1.62304</v>
      </c>
      <c r="AI88">
        <v>69.057199999999995</v>
      </c>
      <c r="AJ88">
        <v>-3.1963699999999999</v>
      </c>
      <c r="AK88">
        <v>101.503</v>
      </c>
      <c r="AL88">
        <v>-1.62304</v>
      </c>
      <c r="AM88">
        <v>-2.2000000000000002</v>
      </c>
      <c r="AN88">
        <v>-0.555428266525268</v>
      </c>
      <c r="AO88">
        <v>4.3365962505340496</v>
      </c>
      <c r="AP88">
        <v>2.3854500000000001</v>
      </c>
      <c r="AQ88">
        <v>999</v>
      </c>
      <c r="AU88">
        <v>15491</v>
      </c>
    </row>
    <row r="89" spans="1:47" x14ac:dyDescent="0.45">
      <c r="A89" t="s">
        <v>293</v>
      </c>
      <c r="B89" t="s">
        <v>42</v>
      </c>
      <c r="C89">
        <v>99</v>
      </c>
      <c r="D89">
        <v>403</v>
      </c>
      <c r="E89">
        <v>349</v>
      </c>
      <c r="F89">
        <v>88</v>
      </c>
      <c r="G89">
        <v>53</v>
      </c>
      <c r="H89">
        <v>19</v>
      </c>
      <c r="I89">
        <v>0</v>
      </c>
      <c r="J89">
        <v>16</v>
      </c>
      <c r="K89">
        <v>59</v>
      </c>
      <c r="L89">
        <v>54</v>
      </c>
      <c r="M89">
        <v>32</v>
      </c>
      <c r="N89">
        <v>8</v>
      </c>
      <c r="O89">
        <v>87</v>
      </c>
      <c r="P89">
        <v>18</v>
      </c>
      <c r="Q89">
        <v>3</v>
      </c>
      <c r="R89">
        <v>1</v>
      </c>
      <c r="S89">
        <v>1</v>
      </c>
      <c r="T89">
        <v>6</v>
      </c>
      <c r="U89">
        <v>1</v>
      </c>
      <c r="V89">
        <v>0.25214900000000001</v>
      </c>
      <c r="W89">
        <v>7.9404500000000003E-2</v>
      </c>
      <c r="X89">
        <v>0.21588099999999999</v>
      </c>
      <c r="Y89">
        <v>0.36781599999999998</v>
      </c>
      <c r="Z89">
        <v>0.34328399999999998</v>
      </c>
      <c r="AA89">
        <v>0.44412600000000002</v>
      </c>
      <c r="AB89">
        <v>0.33563799999999999</v>
      </c>
      <c r="AC89">
        <v>0.78741000000000005</v>
      </c>
      <c r="AD89">
        <v>0.19197700000000001</v>
      </c>
      <c r="AE89">
        <v>4.40876</v>
      </c>
      <c r="AF89">
        <v>0.289157</v>
      </c>
      <c r="AH89">
        <v>4.5935200000000002E-2</v>
      </c>
      <c r="AI89">
        <v>54.881</v>
      </c>
      <c r="AJ89">
        <v>5.7777700000000003</v>
      </c>
      <c r="AK89">
        <v>111.765</v>
      </c>
      <c r="AL89">
        <v>4.5935200000000002E-2</v>
      </c>
      <c r="AM89">
        <v>-0.2</v>
      </c>
      <c r="AN89">
        <v>5.7271700650453496</v>
      </c>
      <c r="AO89">
        <v>4.2422397583722997</v>
      </c>
      <c r="AP89">
        <v>2.3590300000000002</v>
      </c>
      <c r="AQ89">
        <v>999</v>
      </c>
      <c r="AU89">
        <v>31347</v>
      </c>
    </row>
    <row r="90" spans="1:47" x14ac:dyDescent="0.45">
      <c r="A90" t="s">
        <v>253</v>
      </c>
      <c r="B90" t="s">
        <v>73</v>
      </c>
      <c r="C90">
        <v>118</v>
      </c>
      <c r="D90">
        <v>505</v>
      </c>
      <c r="E90">
        <v>426</v>
      </c>
      <c r="F90">
        <v>112</v>
      </c>
      <c r="G90">
        <v>63</v>
      </c>
      <c r="H90">
        <v>27</v>
      </c>
      <c r="I90">
        <v>1</v>
      </c>
      <c r="J90">
        <v>21</v>
      </c>
      <c r="K90">
        <v>72</v>
      </c>
      <c r="L90">
        <v>68</v>
      </c>
      <c r="M90">
        <v>71</v>
      </c>
      <c r="N90">
        <v>11</v>
      </c>
      <c r="O90">
        <v>110</v>
      </c>
      <c r="P90">
        <v>4</v>
      </c>
      <c r="Q90">
        <v>4</v>
      </c>
      <c r="R90">
        <v>0</v>
      </c>
      <c r="S90">
        <v>9</v>
      </c>
      <c r="T90">
        <v>8</v>
      </c>
      <c r="U90">
        <v>2</v>
      </c>
      <c r="V90">
        <v>0.26291100000000001</v>
      </c>
      <c r="W90">
        <v>0.140594</v>
      </c>
      <c r="X90">
        <v>0.21782199999999999</v>
      </c>
      <c r="Y90">
        <v>0.645455</v>
      </c>
      <c r="Z90">
        <v>0.37029699999999999</v>
      </c>
      <c r="AA90">
        <v>0.47887299999999999</v>
      </c>
      <c r="AB90">
        <v>0.35930000000000001</v>
      </c>
      <c r="AC90">
        <v>0.84916999999999998</v>
      </c>
      <c r="AD90">
        <v>0.21596199999999999</v>
      </c>
      <c r="AE90">
        <v>4.1297199999999998</v>
      </c>
      <c r="AF90">
        <v>0.30434800000000001</v>
      </c>
      <c r="AH90">
        <v>-0.22270699999999999</v>
      </c>
      <c r="AI90">
        <v>78.695800000000006</v>
      </c>
      <c r="AJ90">
        <v>17.1645</v>
      </c>
      <c r="AK90">
        <v>125.47499999999999</v>
      </c>
      <c r="AL90">
        <v>-0.22270699999999999</v>
      </c>
      <c r="AM90">
        <v>0</v>
      </c>
      <c r="AN90">
        <v>15.7149915993213</v>
      </c>
      <c r="AO90">
        <v>-9.2776308059692294</v>
      </c>
      <c r="AP90">
        <v>2.3576100000000002</v>
      </c>
      <c r="AQ90">
        <v>999</v>
      </c>
      <c r="AU90">
        <v>11579</v>
      </c>
    </row>
    <row r="91" spans="1:47" x14ac:dyDescent="0.45">
      <c r="A91" t="s">
        <v>396</v>
      </c>
      <c r="B91" t="s">
        <v>39</v>
      </c>
      <c r="C91">
        <v>132</v>
      </c>
      <c r="D91">
        <v>603</v>
      </c>
      <c r="E91">
        <v>545</v>
      </c>
      <c r="F91">
        <v>140</v>
      </c>
      <c r="G91">
        <v>83</v>
      </c>
      <c r="H91">
        <v>31</v>
      </c>
      <c r="I91">
        <v>3</v>
      </c>
      <c r="J91">
        <v>23</v>
      </c>
      <c r="K91">
        <v>82</v>
      </c>
      <c r="L91">
        <v>85</v>
      </c>
      <c r="M91">
        <v>51</v>
      </c>
      <c r="N91">
        <v>11</v>
      </c>
      <c r="O91">
        <v>125</v>
      </c>
      <c r="P91">
        <v>3</v>
      </c>
      <c r="Q91">
        <v>4</v>
      </c>
      <c r="R91">
        <v>0</v>
      </c>
      <c r="S91">
        <v>2</v>
      </c>
      <c r="T91">
        <v>2</v>
      </c>
      <c r="U91">
        <v>1</v>
      </c>
      <c r="V91">
        <v>0.25688100000000003</v>
      </c>
      <c r="W91">
        <v>8.4577100000000002E-2</v>
      </c>
      <c r="X91">
        <v>0.20729700000000001</v>
      </c>
      <c r="Y91">
        <v>0.40799999999999997</v>
      </c>
      <c r="Z91">
        <v>0.32172499999999998</v>
      </c>
      <c r="AA91">
        <v>0.451376</v>
      </c>
      <c r="AB91">
        <v>0.32537500000000003</v>
      </c>
      <c r="AC91">
        <v>0.77310100000000004</v>
      </c>
      <c r="AD91">
        <v>0.194495</v>
      </c>
      <c r="AE91">
        <v>3.6030700000000002</v>
      </c>
      <c r="AF91">
        <v>0.291771</v>
      </c>
      <c r="AH91">
        <v>-0.99292400000000003</v>
      </c>
      <c r="AI91">
        <v>76.977800000000002</v>
      </c>
      <c r="AJ91">
        <v>3.5057800000000001</v>
      </c>
      <c r="AK91">
        <v>106.28100000000001</v>
      </c>
      <c r="AL91">
        <v>-0.99292400000000003</v>
      </c>
      <c r="AM91">
        <v>-2.7</v>
      </c>
      <c r="AN91">
        <v>3.545126080513</v>
      </c>
      <c r="AO91">
        <v>-0.484391689300537</v>
      </c>
      <c r="AP91">
        <v>2.34748</v>
      </c>
      <c r="AQ91">
        <v>999</v>
      </c>
      <c r="AU91">
        <v>27899</v>
      </c>
    </row>
    <row r="92" spans="1:47" x14ac:dyDescent="0.45">
      <c r="A92" t="s">
        <v>456</v>
      </c>
      <c r="B92" t="s">
        <v>28</v>
      </c>
      <c r="C92">
        <v>138</v>
      </c>
      <c r="D92">
        <v>541</v>
      </c>
      <c r="E92">
        <v>459</v>
      </c>
      <c r="F92">
        <v>124</v>
      </c>
      <c r="G92">
        <v>73</v>
      </c>
      <c r="H92">
        <v>24</v>
      </c>
      <c r="I92">
        <v>2</v>
      </c>
      <c r="J92">
        <v>25</v>
      </c>
      <c r="K92">
        <v>74</v>
      </c>
      <c r="L92">
        <v>79</v>
      </c>
      <c r="M92">
        <v>77</v>
      </c>
      <c r="N92">
        <v>10</v>
      </c>
      <c r="O92">
        <v>120</v>
      </c>
      <c r="P92">
        <v>2</v>
      </c>
      <c r="Q92">
        <v>3</v>
      </c>
      <c r="R92">
        <v>0</v>
      </c>
      <c r="S92">
        <v>3</v>
      </c>
      <c r="T92">
        <v>1</v>
      </c>
      <c r="U92">
        <v>1</v>
      </c>
      <c r="V92">
        <v>0.27015299999999998</v>
      </c>
      <c r="W92">
        <v>0.14232900000000001</v>
      </c>
      <c r="X92">
        <v>0.22181100000000001</v>
      </c>
      <c r="Y92">
        <v>0.64166699999999999</v>
      </c>
      <c r="Z92">
        <v>0.37523099999999998</v>
      </c>
      <c r="AA92">
        <v>0.49455300000000002</v>
      </c>
      <c r="AB92">
        <v>0.36834899999999998</v>
      </c>
      <c r="AC92">
        <v>0.869784</v>
      </c>
      <c r="AD92">
        <v>0.22440099999999999</v>
      </c>
      <c r="AE92">
        <v>2.75624</v>
      </c>
      <c r="AF92">
        <v>0.312303</v>
      </c>
      <c r="AH92">
        <v>-1.3162100000000001</v>
      </c>
      <c r="AI92">
        <v>88.371099999999998</v>
      </c>
      <c r="AJ92">
        <v>22.453399999999998</v>
      </c>
      <c r="AK92">
        <v>130.173</v>
      </c>
      <c r="AL92">
        <v>-1.3162100000000001</v>
      </c>
      <c r="AM92">
        <v>-3.2</v>
      </c>
      <c r="AN92">
        <v>18.2428973913192</v>
      </c>
      <c r="AO92">
        <v>-13.1390068531036</v>
      </c>
      <c r="AP92">
        <v>2.34124</v>
      </c>
      <c r="AQ92">
        <v>999</v>
      </c>
      <c r="AU92">
        <v>22514</v>
      </c>
    </row>
    <row r="93" spans="1:47" x14ac:dyDescent="0.45">
      <c r="A93" t="s">
        <v>265</v>
      </c>
      <c r="B93" t="s">
        <v>170</v>
      </c>
      <c r="C93">
        <v>148</v>
      </c>
      <c r="D93">
        <v>658</v>
      </c>
      <c r="E93">
        <v>585</v>
      </c>
      <c r="F93">
        <v>157</v>
      </c>
      <c r="G93">
        <v>118</v>
      </c>
      <c r="H93">
        <v>28</v>
      </c>
      <c r="I93">
        <v>6</v>
      </c>
      <c r="J93">
        <v>5</v>
      </c>
      <c r="K93">
        <v>83</v>
      </c>
      <c r="L93">
        <v>57</v>
      </c>
      <c r="M93">
        <v>63</v>
      </c>
      <c r="N93">
        <v>8</v>
      </c>
      <c r="O93">
        <v>62</v>
      </c>
      <c r="P93">
        <v>5</v>
      </c>
      <c r="Q93">
        <v>4</v>
      </c>
      <c r="R93">
        <v>1</v>
      </c>
      <c r="S93">
        <v>2</v>
      </c>
      <c r="T93">
        <v>15</v>
      </c>
      <c r="U93">
        <v>3</v>
      </c>
      <c r="V93">
        <v>0.268376</v>
      </c>
      <c r="W93">
        <v>9.5744700000000002E-2</v>
      </c>
      <c r="X93">
        <v>9.42249E-2</v>
      </c>
      <c r="Y93">
        <v>1.01613</v>
      </c>
      <c r="Z93">
        <v>0.34246599999999999</v>
      </c>
      <c r="AA93">
        <v>0.36239300000000002</v>
      </c>
      <c r="AB93">
        <v>0.30863299999999999</v>
      </c>
      <c r="AC93">
        <v>0.70485900000000001</v>
      </c>
      <c r="AD93">
        <v>9.4017100000000006E-2</v>
      </c>
      <c r="AE93">
        <v>5.8303000000000003</v>
      </c>
      <c r="AF93">
        <v>0.291188</v>
      </c>
      <c r="AH93">
        <v>0.36225400000000002</v>
      </c>
      <c r="AI93">
        <v>74.850099999999998</v>
      </c>
      <c r="AJ93">
        <v>-5.3234199999999996</v>
      </c>
      <c r="AK93">
        <v>97.075000000000003</v>
      </c>
      <c r="AL93">
        <v>0.36225400000000002</v>
      </c>
      <c r="AM93">
        <v>10.3</v>
      </c>
      <c r="AN93">
        <v>-1.9438712596893299</v>
      </c>
      <c r="AO93">
        <v>3.04691362380981</v>
      </c>
      <c r="AP93">
        <v>2.3385400000000001</v>
      </c>
      <c r="AQ93">
        <v>999</v>
      </c>
      <c r="AU93">
        <v>24610</v>
      </c>
    </row>
    <row r="94" spans="1:47" x14ac:dyDescent="0.45">
      <c r="A94" t="s">
        <v>337</v>
      </c>
      <c r="B94" t="s">
        <v>89</v>
      </c>
      <c r="C94">
        <v>134</v>
      </c>
      <c r="D94">
        <v>531</v>
      </c>
      <c r="E94">
        <v>479</v>
      </c>
      <c r="F94">
        <v>121</v>
      </c>
      <c r="G94">
        <v>73</v>
      </c>
      <c r="H94">
        <v>29</v>
      </c>
      <c r="I94">
        <v>2</v>
      </c>
      <c r="J94">
        <v>17</v>
      </c>
      <c r="K94">
        <v>68</v>
      </c>
      <c r="L94">
        <v>71</v>
      </c>
      <c r="M94">
        <v>46</v>
      </c>
      <c r="N94">
        <v>5</v>
      </c>
      <c r="O94">
        <v>137</v>
      </c>
      <c r="P94">
        <v>2</v>
      </c>
      <c r="Q94">
        <v>4</v>
      </c>
      <c r="R94">
        <v>0</v>
      </c>
      <c r="S94">
        <v>2</v>
      </c>
      <c r="T94">
        <v>21</v>
      </c>
      <c r="U94">
        <v>2</v>
      </c>
      <c r="V94">
        <v>0.25261</v>
      </c>
      <c r="W94">
        <v>8.6628999999999998E-2</v>
      </c>
      <c r="X94">
        <v>0.25800400000000001</v>
      </c>
      <c r="Y94">
        <v>0.33576600000000001</v>
      </c>
      <c r="Z94">
        <v>0.31826700000000002</v>
      </c>
      <c r="AA94">
        <v>0.42797499999999999</v>
      </c>
      <c r="AB94">
        <v>0.31879400000000002</v>
      </c>
      <c r="AC94">
        <v>0.74624199999999996</v>
      </c>
      <c r="AD94">
        <v>0.17536499999999999</v>
      </c>
      <c r="AE94">
        <v>6.1213300000000004</v>
      </c>
      <c r="AF94">
        <v>0.31610899999999997</v>
      </c>
      <c r="AH94">
        <v>2.4620500000000001</v>
      </c>
      <c r="AI94">
        <v>64.884200000000007</v>
      </c>
      <c r="AJ94">
        <v>0.184919</v>
      </c>
      <c r="AK94">
        <v>106.587</v>
      </c>
      <c r="AL94">
        <v>2.4620500000000001</v>
      </c>
      <c r="AM94">
        <v>4.5999999999999996</v>
      </c>
      <c r="AN94">
        <v>6.6528460979461599</v>
      </c>
      <c r="AO94">
        <v>-1.25317478179931</v>
      </c>
      <c r="AP94">
        <v>2.3368600000000002</v>
      </c>
      <c r="AQ94">
        <v>999</v>
      </c>
      <c r="AU94">
        <v>19953</v>
      </c>
    </row>
    <row r="95" spans="1:47" x14ac:dyDescent="0.45">
      <c r="A95" t="s">
        <v>657</v>
      </c>
      <c r="B95" t="s">
        <v>178</v>
      </c>
      <c r="C95">
        <v>139</v>
      </c>
      <c r="D95">
        <v>628</v>
      </c>
      <c r="E95">
        <v>559</v>
      </c>
      <c r="F95">
        <v>136</v>
      </c>
      <c r="G95">
        <v>88</v>
      </c>
      <c r="H95">
        <v>24</v>
      </c>
      <c r="I95">
        <v>4</v>
      </c>
      <c r="J95">
        <v>20</v>
      </c>
      <c r="K95">
        <v>91</v>
      </c>
      <c r="L95">
        <v>77</v>
      </c>
      <c r="M95">
        <v>64</v>
      </c>
      <c r="N95">
        <v>7</v>
      </c>
      <c r="O95">
        <v>160</v>
      </c>
      <c r="P95">
        <v>2</v>
      </c>
      <c r="Q95">
        <v>3</v>
      </c>
      <c r="R95">
        <v>0</v>
      </c>
      <c r="S95">
        <v>2</v>
      </c>
      <c r="T95">
        <v>25</v>
      </c>
      <c r="U95">
        <v>5</v>
      </c>
      <c r="V95">
        <v>0.24329200000000001</v>
      </c>
      <c r="W95">
        <v>0.101911</v>
      </c>
      <c r="X95">
        <v>0.25477699999999998</v>
      </c>
      <c r="Y95">
        <v>0.4</v>
      </c>
      <c r="Z95">
        <v>0.321656</v>
      </c>
      <c r="AA95">
        <v>0.40787099999999998</v>
      </c>
      <c r="AB95">
        <v>0.31399300000000002</v>
      </c>
      <c r="AC95">
        <v>0.72952700000000004</v>
      </c>
      <c r="AD95">
        <v>0.16458</v>
      </c>
      <c r="AE95">
        <v>6.6963499999999998</v>
      </c>
      <c r="AF95">
        <v>0.30366500000000002</v>
      </c>
      <c r="AH95">
        <v>1.7569600000000001</v>
      </c>
      <c r="AI95">
        <v>74.232600000000005</v>
      </c>
      <c r="AJ95">
        <v>-2.2855599999999998</v>
      </c>
      <c r="AK95">
        <v>100.744</v>
      </c>
      <c r="AL95">
        <v>1.7569600000000001</v>
      </c>
      <c r="AM95">
        <v>-2.6</v>
      </c>
      <c r="AN95">
        <v>2.31674653291702</v>
      </c>
      <c r="AO95">
        <v>-0.29253363609313898</v>
      </c>
      <c r="AP95">
        <v>2.3287900000000001</v>
      </c>
      <c r="AQ95">
        <v>999</v>
      </c>
      <c r="AU95">
        <v>28080</v>
      </c>
    </row>
    <row r="96" spans="1:47" x14ac:dyDescent="0.45">
      <c r="A96" t="s">
        <v>398</v>
      </c>
      <c r="B96" t="s">
        <v>56</v>
      </c>
      <c r="C96">
        <v>144</v>
      </c>
      <c r="D96">
        <v>655</v>
      </c>
      <c r="E96">
        <v>607</v>
      </c>
      <c r="F96">
        <v>162</v>
      </c>
      <c r="G96">
        <v>109</v>
      </c>
      <c r="H96">
        <v>29</v>
      </c>
      <c r="I96">
        <v>3</v>
      </c>
      <c r="J96">
        <v>21</v>
      </c>
      <c r="K96">
        <v>88</v>
      </c>
      <c r="L96">
        <v>87</v>
      </c>
      <c r="M96">
        <v>40</v>
      </c>
      <c r="N96">
        <v>12</v>
      </c>
      <c r="O96">
        <v>135</v>
      </c>
      <c r="P96">
        <v>4</v>
      </c>
      <c r="Q96">
        <v>4</v>
      </c>
      <c r="R96">
        <v>0</v>
      </c>
      <c r="S96">
        <v>0</v>
      </c>
      <c r="T96">
        <v>36</v>
      </c>
      <c r="U96">
        <v>9</v>
      </c>
      <c r="V96">
        <v>0.26688600000000001</v>
      </c>
      <c r="W96">
        <v>6.1068699999999997E-2</v>
      </c>
      <c r="X96">
        <v>0.20610700000000001</v>
      </c>
      <c r="Y96">
        <v>0.296296</v>
      </c>
      <c r="Z96">
        <v>0.31450400000000001</v>
      </c>
      <c r="AA96">
        <v>0.42833599999999999</v>
      </c>
      <c r="AB96">
        <v>0.31329299999999999</v>
      </c>
      <c r="AC96">
        <v>0.74283999999999994</v>
      </c>
      <c r="AD96">
        <v>0.16145000000000001</v>
      </c>
      <c r="AE96">
        <v>6.3816499999999996</v>
      </c>
      <c r="AF96">
        <v>0.30989</v>
      </c>
      <c r="AH96">
        <v>2.31488</v>
      </c>
      <c r="AI96">
        <v>77.043700000000001</v>
      </c>
      <c r="AJ96">
        <v>-2.7642799999999998</v>
      </c>
      <c r="AK96">
        <v>94.9328</v>
      </c>
      <c r="AL96">
        <v>2.31488</v>
      </c>
      <c r="AM96">
        <v>0.3</v>
      </c>
      <c r="AN96">
        <v>-1.7969162464141799</v>
      </c>
      <c r="AO96">
        <v>2.7066724896430898</v>
      </c>
      <c r="AP96">
        <v>2.31602</v>
      </c>
      <c r="AQ96">
        <v>999</v>
      </c>
      <c r="AU96">
        <v>28806</v>
      </c>
    </row>
    <row r="97" spans="1:47" x14ac:dyDescent="0.45">
      <c r="A97" t="s">
        <v>619</v>
      </c>
      <c r="B97" t="s">
        <v>39</v>
      </c>
      <c r="C97">
        <v>128</v>
      </c>
      <c r="D97">
        <v>572</v>
      </c>
      <c r="E97">
        <v>505</v>
      </c>
      <c r="F97">
        <v>119</v>
      </c>
      <c r="G97">
        <v>71</v>
      </c>
      <c r="H97">
        <v>25</v>
      </c>
      <c r="I97">
        <v>2</v>
      </c>
      <c r="J97">
        <v>21</v>
      </c>
      <c r="K97">
        <v>62</v>
      </c>
      <c r="L97">
        <v>74</v>
      </c>
      <c r="M97">
        <v>59</v>
      </c>
      <c r="N97">
        <v>12</v>
      </c>
      <c r="O97">
        <v>150</v>
      </c>
      <c r="P97">
        <v>6</v>
      </c>
      <c r="Q97">
        <v>2</v>
      </c>
      <c r="R97">
        <v>0</v>
      </c>
      <c r="S97">
        <v>3</v>
      </c>
      <c r="T97">
        <v>2</v>
      </c>
      <c r="U97">
        <v>1</v>
      </c>
      <c r="V97">
        <v>0.23564399999999999</v>
      </c>
      <c r="W97">
        <v>0.103147</v>
      </c>
      <c r="X97">
        <v>0.26223800000000003</v>
      </c>
      <c r="Y97">
        <v>0.39333299999999999</v>
      </c>
      <c r="Z97">
        <v>0.32167800000000002</v>
      </c>
      <c r="AA97">
        <v>0.41782200000000003</v>
      </c>
      <c r="AB97">
        <v>0.31435999999999997</v>
      </c>
      <c r="AC97">
        <v>0.73950000000000005</v>
      </c>
      <c r="AD97">
        <v>0.18217800000000001</v>
      </c>
      <c r="AE97">
        <v>3.0617700000000001</v>
      </c>
      <c r="AF97">
        <v>0.29166700000000001</v>
      </c>
      <c r="AH97">
        <v>-0.97751299999999997</v>
      </c>
      <c r="AI97">
        <v>67.787499999999994</v>
      </c>
      <c r="AJ97">
        <v>-1.9073899999999999</v>
      </c>
      <c r="AK97">
        <v>98.645700000000005</v>
      </c>
      <c r="AL97">
        <v>-0.97751299999999997</v>
      </c>
      <c r="AM97">
        <v>3.6</v>
      </c>
      <c r="AN97">
        <v>-1.90570396184921</v>
      </c>
      <c r="AO97">
        <v>5.7017047405242902</v>
      </c>
      <c r="AP97">
        <v>2.3158099999999999</v>
      </c>
      <c r="AQ97">
        <v>999</v>
      </c>
      <c r="AU97" t="s">
        <v>809</v>
      </c>
    </row>
    <row r="98" spans="1:47" x14ac:dyDescent="0.45">
      <c r="A98" t="s">
        <v>323</v>
      </c>
      <c r="B98" t="s">
        <v>73</v>
      </c>
      <c r="C98">
        <v>138</v>
      </c>
      <c r="D98">
        <v>567</v>
      </c>
      <c r="E98">
        <v>515</v>
      </c>
      <c r="F98">
        <v>132</v>
      </c>
      <c r="G98">
        <v>93</v>
      </c>
      <c r="H98">
        <v>25</v>
      </c>
      <c r="I98">
        <v>2</v>
      </c>
      <c r="J98">
        <v>12</v>
      </c>
      <c r="K98">
        <v>67</v>
      </c>
      <c r="L98">
        <v>63</v>
      </c>
      <c r="M98">
        <v>43</v>
      </c>
      <c r="N98">
        <v>8</v>
      </c>
      <c r="O98">
        <v>100</v>
      </c>
      <c r="P98">
        <v>3</v>
      </c>
      <c r="Q98">
        <v>5</v>
      </c>
      <c r="R98">
        <v>1</v>
      </c>
      <c r="S98">
        <v>1</v>
      </c>
      <c r="T98">
        <v>18</v>
      </c>
      <c r="U98">
        <v>3</v>
      </c>
      <c r="V98">
        <v>0.25631100000000001</v>
      </c>
      <c r="W98">
        <v>7.5837699999999994E-2</v>
      </c>
      <c r="X98">
        <v>0.176367</v>
      </c>
      <c r="Y98">
        <v>0.43</v>
      </c>
      <c r="Z98">
        <v>0.31448799999999999</v>
      </c>
      <c r="AA98">
        <v>0.38252399999999998</v>
      </c>
      <c r="AB98">
        <v>0.29908899999999999</v>
      </c>
      <c r="AC98">
        <v>0.69701199999999996</v>
      </c>
      <c r="AD98">
        <v>0.12621399999999999</v>
      </c>
      <c r="AE98">
        <v>5.4097</v>
      </c>
      <c r="AF98">
        <v>0.29411799999999999</v>
      </c>
      <c r="AH98">
        <v>1.32439</v>
      </c>
      <c r="AI98">
        <v>60.003900000000002</v>
      </c>
      <c r="AJ98">
        <v>-9.0817499999999995</v>
      </c>
      <c r="AK98">
        <v>85.11</v>
      </c>
      <c r="AL98">
        <v>1.32439</v>
      </c>
      <c r="AM98">
        <v>10.8</v>
      </c>
      <c r="AN98">
        <v>-9.1347632408142001</v>
      </c>
      <c r="AO98">
        <v>12.8833334445953</v>
      </c>
      <c r="AP98">
        <v>2.3001299999999998</v>
      </c>
      <c r="AQ98">
        <v>999</v>
      </c>
      <c r="AU98">
        <v>26294</v>
      </c>
    </row>
    <row r="99" spans="1:47" x14ac:dyDescent="0.45">
      <c r="A99" t="s">
        <v>366</v>
      </c>
      <c r="B99" t="s">
        <v>191</v>
      </c>
      <c r="C99">
        <v>123</v>
      </c>
      <c r="D99">
        <v>426</v>
      </c>
      <c r="E99">
        <v>374</v>
      </c>
      <c r="F99">
        <v>93</v>
      </c>
      <c r="G99">
        <v>62</v>
      </c>
      <c r="H99">
        <v>14</v>
      </c>
      <c r="I99">
        <v>1</v>
      </c>
      <c r="J99">
        <v>16</v>
      </c>
      <c r="K99">
        <v>55</v>
      </c>
      <c r="L99">
        <v>60</v>
      </c>
      <c r="M99">
        <v>38</v>
      </c>
      <c r="N99">
        <v>4</v>
      </c>
      <c r="O99">
        <v>111</v>
      </c>
      <c r="P99">
        <v>8</v>
      </c>
      <c r="Q99">
        <v>6</v>
      </c>
      <c r="R99">
        <v>0</v>
      </c>
      <c r="S99">
        <v>0</v>
      </c>
      <c r="T99">
        <v>9</v>
      </c>
      <c r="U99">
        <v>3</v>
      </c>
      <c r="V99">
        <v>0.248663</v>
      </c>
      <c r="W99">
        <v>8.9201900000000001E-2</v>
      </c>
      <c r="X99">
        <v>0.26056299999999999</v>
      </c>
      <c r="Y99">
        <v>0.34234199999999998</v>
      </c>
      <c r="Z99">
        <v>0.326291</v>
      </c>
      <c r="AA99">
        <v>0.41978599999999999</v>
      </c>
      <c r="AB99">
        <v>0.32045699999999999</v>
      </c>
      <c r="AC99">
        <v>0.74607699999999999</v>
      </c>
      <c r="AD99">
        <v>0.171123</v>
      </c>
      <c r="AE99">
        <v>4.7610599999999996</v>
      </c>
      <c r="AF99">
        <v>0.30434800000000001</v>
      </c>
      <c r="AH99">
        <v>-0.267567</v>
      </c>
      <c r="AI99">
        <v>52.642499999999998</v>
      </c>
      <c r="AJ99">
        <v>0.73688600000000004</v>
      </c>
      <c r="AK99">
        <v>104.01600000000001</v>
      </c>
      <c r="AL99">
        <v>-0.267567</v>
      </c>
      <c r="AM99">
        <v>5.2</v>
      </c>
      <c r="AN99">
        <v>1.78252694010734</v>
      </c>
      <c r="AO99">
        <v>6.7652555704116804</v>
      </c>
      <c r="AP99">
        <v>2.2951600000000001</v>
      </c>
      <c r="AQ99">
        <v>999</v>
      </c>
      <c r="AU99">
        <v>19599</v>
      </c>
    </row>
    <row r="100" spans="1:47" x14ac:dyDescent="0.45">
      <c r="A100" t="s">
        <v>277</v>
      </c>
      <c r="B100" t="s">
        <v>59</v>
      </c>
      <c r="C100">
        <v>89</v>
      </c>
      <c r="D100">
        <v>355</v>
      </c>
      <c r="E100">
        <v>318</v>
      </c>
      <c r="F100">
        <v>74</v>
      </c>
      <c r="G100">
        <v>36</v>
      </c>
      <c r="H100">
        <v>19</v>
      </c>
      <c r="I100">
        <v>1</v>
      </c>
      <c r="J100">
        <v>18</v>
      </c>
      <c r="K100">
        <v>53</v>
      </c>
      <c r="L100">
        <v>48</v>
      </c>
      <c r="M100">
        <v>29</v>
      </c>
      <c r="N100">
        <v>2</v>
      </c>
      <c r="O100">
        <v>106</v>
      </c>
      <c r="P100">
        <v>5</v>
      </c>
      <c r="Q100">
        <v>3</v>
      </c>
      <c r="R100">
        <v>0</v>
      </c>
      <c r="S100">
        <v>1</v>
      </c>
      <c r="T100">
        <v>6</v>
      </c>
      <c r="U100">
        <v>0</v>
      </c>
      <c r="V100">
        <v>0.23270399999999999</v>
      </c>
      <c r="W100">
        <v>8.1690100000000002E-2</v>
      </c>
      <c r="X100">
        <v>0.29859200000000002</v>
      </c>
      <c r="Y100">
        <v>0.27358500000000002</v>
      </c>
      <c r="Z100">
        <v>0.30422500000000002</v>
      </c>
      <c r="AA100">
        <v>0.468553</v>
      </c>
      <c r="AB100">
        <v>0.327096</v>
      </c>
      <c r="AC100">
        <v>0.77277899999999999</v>
      </c>
      <c r="AD100">
        <v>0.235849</v>
      </c>
      <c r="AE100">
        <v>5.6167999999999996</v>
      </c>
      <c r="AF100">
        <v>0.28426400000000002</v>
      </c>
      <c r="AH100">
        <v>0.67605199999999999</v>
      </c>
      <c r="AI100">
        <v>45.825899999999997</v>
      </c>
      <c r="AJ100">
        <v>2.5712100000000002</v>
      </c>
      <c r="AK100">
        <v>109.057</v>
      </c>
      <c r="AL100">
        <v>0.67605199999999999</v>
      </c>
      <c r="AM100">
        <v>5.0999999999999996</v>
      </c>
      <c r="AN100">
        <v>4.5286114215850803</v>
      </c>
      <c r="AO100">
        <v>6.4043797254562298</v>
      </c>
      <c r="AP100">
        <v>2.2925399999999998</v>
      </c>
      <c r="AQ100">
        <v>999</v>
      </c>
      <c r="AU100">
        <v>14161</v>
      </c>
    </row>
    <row r="101" spans="1:47" x14ac:dyDescent="0.45">
      <c r="A101" t="s">
        <v>384</v>
      </c>
      <c r="B101" t="s">
        <v>31</v>
      </c>
      <c r="C101">
        <v>128</v>
      </c>
      <c r="D101">
        <v>532</v>
      </c>
      <c r="E101">
        <v>475</v>
      </c>
      <c r="F101">
        <v>125</v>
      </c>
      <c r="G101">
        <v>83</v>
      </c>
      <c r="H101">
        <v>24</v>
      </c>
      <c r="I101">
        <v>1</v>
      </c>
      <c r="J101">
        <v>17</v>
      </c>
      <c r="K101">
        <v>76</v>
      </c>
      <c r="L101">
        <v>69</v>
      </c>
      <c r="M101">
        <v>44</v>
      </c>
      <c r="N101">
        <v>6</v>
      </c>
      <c r="O101">
        <v>89</v>
      </c>
      <c r="P101">
        <v>4</v>
      </c>
      <c r="Q101">
        <v>9</v>
      </c>
      <c r="R101">
        <v>0</v>
      </c>
      <c r="S101">
        <v>3</v>
      </c>
      <c r="T101">
        <v>11</v>
      </c>
      <c r="U101">
        <v>4</v>
      </c>
      <c r="V101">
        <v>0.263158</v>
      </c>
      <c r="W101">
        <v>8.2706799999999997E-2</v>
      </c>
      <c r="X101">
        <v>0.167293</v>
      </c>
      <c r="Y101">
        <v>0.49438199999999999</v>
      </c>
      <c r="Z101">
        <v>0.32518799999999998</v>
      </c>
      <c r="AA101">
        <v>0.425263</v>
      </c>
      <c r="AB101">
        <v>0.31955800000000001</v>
      </c>
      <c r="AC101">
        <v>0.75045099999999998</v>
      </c>
      <c r="AD101">
        <v>0.162105</v>
      </c>
      <c r="AE101">
        <v>4.7490699999999997</v>
      </c>
      <c r="AF101">
        <v>0.28571400000000002</v>
      </c>
      <c r="AH101">
        <v>-0.45145299999999999</v>
      </c>
      <c r="AI101">
        <v>65.343999999999994</v>
      </c>
      <c r="AJ101">
        <v>0.52292700000000003</v>
      </c>
      <c r="AK101">
        <v>100.324</v>
      </c>
      <c r="AL101">
        <v>-0.45145299999999999</v>
      </c>
      <c r="AM101">
        <v>2.9</v>
      </c>
      <c r="AN101">
        <v>-0.23770256340503601</v>
      </c>
      <c r="AO101">
        <v>4.8547326326370204</v>
      </c>
      <c r="AP101">
        <v>2.2678199999999999</v>
      </c>
      <c r="AQ101">
        <v>999</v>
      </c>
      <c r="AU101">
        <v>15998</v>
      </c>
    </row>
    <row r="102" spans="1:47" x14ac:dyDescent="0.45">
      <c r="A102" t="s">
        <v>810</v>
      </c>
      <c r="B102" t="s">
        <v>28</v>
      </c>
      <c r="C102">
        <v>113</v>
      </c>
      <c r="D102">
        <v>471</v>
      </c>
      <c r="E102">
        <v>422</v>
      </c>
      <c r="F102">
        <v>112</v>
      </c>
      <c r="G102">
        <v>81</v>
      </c>
      <c r="H102">
        <v>23</v>
      </c>
      <c r="I102">
        <v>1</v>
      </c>
      <c r="J102">
        <v>7</v>
      </c>
      <c r="K102">
        <v>55</v>
      </c>
      <c r="L102">
        <v>55</v>
      </c>
      <c r="M102">
        <v>45</v>
      </c>
      <c r="N102">
        <v>0</v>
      </c>
      <c r="O102">
        <v>95</v>
      </c>
      <c r="P102">
        <v>4</v>
      </c>
      <c r="Q102">
        <v>0</v>
      </c>
      <c r="R102">
        <v>0</v>
      </c>
      <c r="S102">
        <v>2</v>
      </c>
      <c r="T102">
        <v>5</v>
      </c>
      <c r="U102">
        <v>2</v>
      </c>
      <c r="V102">
        <v>0.265403</v>
      </c>
      <c r="W102">
        <v>9.5541399999999999E-2</v>
      </c>
      <c r="X102">
        <v>0.20169899999999999</v>
      </c>
      <c r="Y102">
        <v>0.47368399999999999</v>
      </c>
      <c r="Z102">
        <v>0.34182600000000002</v>
      </c>
      <c r="AA102">
        <v>0.37440800000000002</v>
      </c>
      <c r="AB102">
        <v>0.31827800000000001</v>
      </c>
      <c r="AC102">
        <v>0.71623300000000001</v>
      </c>
      <c r="AD102">
        <v>0.109005</v>
      </c>
      <c r="AE102">
        <v>3.6599699999999999</v>
      </c>
      <c r="AF102">
        <v>0.328125</v>
      </c>
      <c r="AH102">
        <v>-0.84582199999999996</v>
      </c>
      <c r="AI102">
        <v>57.350999999999999</v>
      </c>
      <c r="AJ102">
        <v>-3.7637200000000003E-2</v>
      </c>
      <c r="AK102">
        <v>95.468400000000003</v>
      </c>
      <c r="AL102">
        <v>-0.84582199999999996</v>
      </c>
      <c r="AM102">
        <v>1.3</v>
      </c>
      <c r="AN102">
        <v>-3.4032748341560302</v>
      </c>
      <c r="AO102">
        <v>9.95299792289733</v>
      </c>
      <c r="AP102">
        <v>2.2483300000000002</v>
      </c>
      <c r="AQ102">
        <v>999</v>
      </c>
      <c r="AU102" t="s">
        <v>811</v>
      </c>
    </row>
    <row r="103" spans="1:47" x14ac:dyDescent="0.45">
      <c r="A103" t="s">
        <v>287</v>
      </c>
      <c r="B103" t="s">
        <v>42</v>
      </c>
      <c r="C103">
        <v>81</v>
      </c>
      <c r="D103">
        <v>349</v>
      </c>
      <c r="E103">
        <v>295</v>
      </c>
      <c r="F103">
        <v>73</v>
      </c>
      <c r="G103">
        <v>40</v>
      </c>
      <c r="H103">
        <v>15</v>
      </c>
      <c r="I103">
        <v>1</v>
      </c>
      <c r="J103">
        <v>17</v>
      </c>
      <c r="K103">
        <v>50</v>
      </c>
      <c r="L103">
        <v>49</v>
      </c>
      <c r="M103">
        <v>46</v>
      </c>
      <c r="N103">
        <v>3</v>
      </c>
      <c r="O103">
        <v>100</v>
      </c>
      <c r="P103">
        <v>6</v>
      </c>
      <c r="Q103">
        <v>2</v>
      </c>
      <c r="R103">
        <v>0</v>
      </c>
      <c r="S103">
        <v>4</v>
      </c>
      <c r="T103">
        <v>1</v>
      </c>
      <c r="U103">
        <v>1</v>
      </c>
      <c r="V103">
        <v>0.24745800000000001</v>
      </c>
      <c r="W103">
        <v>0.13180500000000001</v>
      </c>
      <c r="X103">
        <v>0.28653299999999998</v>
      </c>
      <c r="Y103">
        <v>0.46</v>
      </c>
      <c r="Z103">
        <v>0.35816599999999998</v>
      </c>
      <c r="AA103">
        <v>0.477966</v>
      </c>
      <c r="AB103">
        <v>0.35802400000000001</v>
      </c>
      <c r="AC103">
        <v>0.83613199999999999</v>
      </c>
      <c r="AD103">
        <v>0.23050799999999999</v>
      </c>
      <c r="AE103">
        <v>2.9521999999999999</v>
      </c>
      <c r="AF103">
        <v>0.31111100000000003</v>
      </c>
      <c r="AH103">
        <v>-0.90783400000000003</v>
      </c>
      <c r="AI103">
        <v>54.015799999999999</v>
      </c>
      <c r="AJ103">
        <v>11.492100000000001</v>
      </c>
      <c r="AK103">
        <v>127.282</v>
      </c>
      <c r="AL103">
        <v>-0.90783400000000003</v>
      </c>
      <c r="AM103">
        <v>-1.1000000000000001</v>
      </c>
      <c r="AN103">
        <v>10.5007104873657</v>
      </c>
      <c r="AO103">
        <v>0.18233394622802701</v>
      </c>
      <c r="AP103">
        <v>2.2473000000000001</v>
      </c>
      <c r="AQ103">
        <v>999</v>
      </c>
      <c r="AU103">
        <v>10155</v>
      </c>
    </row>
    <row r="104" spans="1:47" x14ac:dyDescent="0.45">
      <c r="A104" t="s">
        <v>631</v>
      </c>
      <c r="B104" t="s">
        <v>178</v>
      </c>
      <c r="C104">
        <v>121</v>
      </c>
      <c r="D104">
        <v>520</v>
      </c>
      <c r="E104">
        <v>474</v>
      </c>
      <c r="F104">
        <v>116</v>
      </c>
      <c r="G104">
        <v>79</v>
      </c>
      <c r="H104">
        <v>20</v>
      </c>
      <c r="I104">
        <v>1</v>
      </c>
      <c r="J104">
        <v>16</v>
      </c>
      <c r="K104">
        <v>64</v>
      </c>
      <c r="L104">
        <v>65</v>
      </c>
      <c r="M104">
        <v>36</v>
      </c>
      <c r="N104">
        <v>8</v>
      </c>
      <c r="O104">
        <v>112</v>
      </c>
      <c r="P104">
        <v>9</v>
      </c>
      <c r="Q104">
        <v>1</v>
      </c>
      <c r="R104">
        <v>0</v>
      </c>
      <c r="S104">
        <v>0</v>
      </c>
      <c r="T104">
        <v>17</v>
      </c>
      <c r="U104">
        <v>5</v>
      </c>
      <c r="V104">
        <v>0.244726</v>
      </c>
      <c r="W104">
        <v>6.9230799999999995E-2</v>
      </c>
      <c r="X104">
        <v>0.21538499999999999</v>
      </c>
      <c r="Y104">
        <v>0.32142900000000002</v>
      </c>
      <c r="Z104">
        <v>0.30961499999999997</v>
      </c>
      <c r="AA104">
        <v>0.392405</v>
      </c>
      <c r="AB104">
        <v>0.30126799999999998</v>
      </c>
      <c r="AC104">
        <v>0.70201999999999998</v>
      </c>
      <c r="AD104">
        <v>0.147679</v>
      </c>
      <c r="AE104">
        <v>5.1346499999999997</v>
      </c>
      <c r="AF104">
        <v>0.288184</v>
      </c>
      <c r="AH104">
        <v>0.39581499999999997</v>
      </c>
      <c r="AI104">
        <v>55.971299999999999</v>
      </c>
      <c r="AJ104">
        <v>-7.3876299999999997</v>
      </c>
      <c r="AK104">
        <v>91.924499999999995</v>
      </c>
      <c r="AL104">
        <v>0.39581499999999997</v>
      </c>
      <c r="AM104">
        <v>3.6</v>
      </c>
      <c r="AN104">
        <v>-4.6357969045639003</v>
      </c>
      <c r="AO104">
        <v>9.3319225311279297</v>
      </c>
      <c r="AP104">
        <v>2.2294499999999999</v>
      </c>
      <c r="AQ104">
        <v>999</v>
      </c>
      <c r="AU104">
        <v>22823</v>
      </c>
    </row>
    <row r="105" spans="1:47" x14ac:dyDescent="0.45">
      <c r="A105" t="s">
        <v>451</v>
      </c>
      <c r="B105" t="s">
        <v>59</v>
      </c>
      <c r="C105">
        <v>130</v>
      </c>
      <c r="D105">
        <v>535</v>
      </c>
      <c r="E105">
        <v>460</v>
      </c>
      <c r="F105">
        <v>110</v>
      </c>
      <c r="G105">
        <v>60</v>
      </c>
      <c r="H105">
        <v>27</v>
      </c>
      <c r="I105">
        <v>3</v>
      </c>
      <c r="J105">
        <v>20</v>
      </c>
      <c r="K105">
        <v>68</v>
      </c>
      <c r="L105">
        <v>77</v>
      </c>
      <c r="M105">
        <v>57</v>
      </c>
      <c r="N105">
        <v>6</v>
      </c>
      <c r="O105">
        <v>171</v>
      </c>
      <c r="P105">
        <v>16</v>
      </c>
      <c r="Q105">
        <v>2</v>
      </c>
      <c r="R105">
        <v>0</v>
      </c>
      <c r="S105">
        <v>3</v>
      </c>
      <c r="T105">
        <v>2</v>
      </c>
      <c r="U105">
        <v>1</v>
      </c>
      <c r="V105">
        <v>0.23913000000000001</v>
      </c>
      <c r="W105">
        <v>0.106542</v>
      </c>
      <c r="X105">
        <v>0.31962600000000002</v>
      </c>
      <c r="Y105">
        <v>0.33333299999999999</v>
      </c>
      <c r="Z105">
        <v>0.34205600000000003</v>
      </c>
      <c r="AA105">
        <v>0.44130399999999997</v>
      </c>
      <c r="AB105">
        <v>0.33729599999999998</v>
      </c>
      <c r="AC105">
        <v>0.78335999999999995</v>
      </c>
      <c r="AD105">
        <v>0.20217399999999999</v>
      </c>
      <c r="AE105">
        <v>4.01701</v>
      </c>
      <c r="AF105">
        <v>0.33210299999999998</v>
      </c>
      <c r="AH105">
        <v>-1.0006299999999999</v>
      </c>
      <c r="AI105">
        <v>73.593599999999995</v>
      </c>
      <c r="AJ105">
        <v>8.4069699999999994</v>
      </c>
      <c r="AK105">
        <v>116.127</v>
      </c>
      <c r="AL105">
        <v>-1.0006299999999999</v>
      </c>
      <c r="AM105">
        <v>0.7</v>
      </c>
      <c r="AN105">
        <v>9.3373830318450892</v>
      </c>
      <c r="AO105">
        <v>-5.1972663998603803</v>
      </c>
      <c r="AP105">
        <v>2.2248100000000002</v>
      </c>
      <c r="AQ105">
        <v>999</v>
      </c>
      <c r="AU105">
        <v>26466</v>
      </c>
    </row>
    <row r="106" spans="1:47" x14ac:dyDescent="0.45">
      <c r="A106" t="s">
        <v>379</v>
      </c>
      <c r="B106" t="s">
        <v>70</v>
      </c>
      <c r="C106">
        <v>131</v>
      </c>
      <c r="D106">
        <v>583</v>
      </c>
      <c r="E106">
        <v>523</v>
      </c>
      <c r="F106">
        <v>126</v>
      </c>
      <c r="G106">
        <v>77</v>
      </c>
      <c r="H106">
        <v>29</v>
      </c>
      <c r="I106">
        <v>2</v>
      </c>
      <c r="J106">
        <v>18</v>
      </c>
      <c r="K106">
        <v>73</v>
      </c>
      <c r="L106">
        <v>71</v>
      </c>
      <c r="M106">
        <v>54</v>
      </c>
      <c r="N106">
        <v>14</v>
      </c>
      <c r="O106">
        <v>155</v>
      </c>
      <c r="P106">
        <v>3</v>
      </c>
      <c r="Q106">
        <v>2</v>
      </c>
      <c r="R106">
        <v>1</v>
      </c>
      <c r="S106">
        <v>1</v>
      </c>
      <c r="T106">
        <v>19</v>
      </c>
      <c r="U106">
        <v>4</v>
      </c>
      <c r="V106">
        <v>0.24091799999999999</v>
      </c>
      <c r="W106">
        <v>9.2624399999999996E-2</v>
      </c>
      <c r="X106">
        <v>0.26586599999999999</v>
      </c>
      <c r="Y106">
        <v>0.348387</v>
      </c>
      <c r="Z106">
        <v>0.31443300000000002</v>
      </c>
      <c r="AA106">
        <v>0.40726600000000002</v>
      </c>
      <c r="AB106">
        <v>0.30501800000000001</v>
      </c>
      <c r="AC106">
        <v>0.72169899999999998</v>
      </c>
      <c r="AD106">
        <v>0.166348</v>
      </c>
      <c r="AE106">
        <v>5.4202000000000004</v>
      </c>
      <c r="AF106">
        <v>0.30681799999999998</v>
      </c>
      <c r="AH106">
        <v>1.1870700000000001</v>
      </c>
      <c r="AI106">
        <v>64.567899999999995</v>
      </c>
      <c r="AJ106">
        <v>-6.4672999999999998</v>
      </c>
      <c r="AK106">
        <v>97.100200000000001</v>
      </c>
      <c r="AL106">
        <v>1.1870700000000001</v>
      </c>
      <c r="AM106">
        <v>1.1000000000000001</v>
      </c>
      <c r="AN106">
        <v>-0.83861279487609797</v>
      </c>
      <c r="AO106">
        <v>3.2421222925186099</v>
      </c>
      <c r="AP106">
        <v>2.21421</v>
      </c>
      <c r="AQ106">
        <v>999</v>
      </c>
      <c r="AU106">
        <v>29766</v>
      </c>
    </row>
    <row r="107" spans="1:47" x14ac:dyDescent="0.45">
      <c r="A107" t="s">
        <v>317</v>
      </c>
      <c r="B107" t="s">
        <v>104</v>
      </c>
      <c r="C107">
        <v>149</v>
      </c>
      <c r="D107">
        <v>596</v>
      </c>
      <c r="E107">
        <v>546</v>
      </c>
      <c r="F107">
        <v>139</v>
      </c>
      <c r="G107">
        <v>90</v>
      </c>
      <c r="H107">
        <v>29</v>
      </c>
      <c r="I107">
        <v>3</v>
      </c>
      <c r="J107">
        <v>17</v>
      </c>
      <c r="K107">
        <v>85</v>
      </c>
      <c r="L107">
        <v>69</v>
      </c>
      <c r="M107">
        <v>31</v>
      </c>
      <c r="N107">
        <v>9</v>
      </c>
      <c r="O107">
        <v>101</v>
      </c>
      <c r="P107">
        <v>13</v>
      </c>
      <c r="Q107">
        <v>3</v>
      </c>
      <c r="R107">
        <v>3</v>
      </c>
      <c r="S107">
        <v>1</v>
      </c>
      <c r="T107">
        <v>33</v>
      </c>
      <c r="U107">
        <v>4</v>
      </c>
      <c r="V107">
        <v>0.254579</v>
      </c>
      <c r="W107">
        <v>5.2013400000000001E-2</v>
      </c>
      <c r="X107">
        <v>0.169463</v>
      </c>
      <c r="Y107">
        <v>0.30693100000000001</v>
      </c>
      <c r="Z107">
        <v>0.30859999999999999</v>
      </c>
      <c r="AA107">
        <v>0.41208800000000001</v>
      </c>
      <c r="AB107">
        <v>0.30654399999999998</v>
      </c>
      <c r="AC107">
        <v>0.720688</v>
      </c>
      <c r="AD107">
        <v>0.15750900000000001</v>
      </c>
      <c r="AE107">
        <v>7.2206799999999998</v>
      </c>
      <c r="AF107">
        <v>0.28306300000000001</v>
      </c>
      <c r="AH107">
        <v>3.94855</v>
      </c>
      <c r="AI107">
        <v>66.763000000000005</v>
      </c>
      <c r="AJ107">
        <v>-5.8561100000000001</v>
      </c>
      <c r="AK107">
        <v>90.249499999999998</v>
      </c>
      <c r="AL107">
        <v>3.94855</v>
      </c>
      <c r="AM107">
        <v>-1.9</v>
      </c>
      <c r="AN107">
        <v>-3.25080966949462</v>
      </c>
      <c r="AO107">
        <v>4.6696649789810101</v>
      </c>
      <c r="AP107">
        <v>2.1663399999999999</v>
      </c>
      <c r="AQ107">
        <v>999</v>
      </c>
      <c r="AU107">
        <v>25768</v>
      </c>
    </row>
    <row r="108" spans="1:47" x14ac:dyDescent="0.45">
      <c r="A108" t="s">
        <v>84</v>
      </c>
      <c r="B108" t="s">
        <v>82</v>
      </c>
      <c r="C108">
        <v>140</v>
      </c>
      <c r="D108">
        <v>591</v>
      </c>
      <c r="E108">
        <v>512</v>
      </c>
      <c r="F108">
        <v>129</v>
      </c>
      <c r="G108">
        <v>81</v>
      </c>
      <c r="H108">
        <v>27</v>
      </c>
      <c r="I108">
        <v>2</v>
      </c>
      <c r="J108">
        <v>19</v>
      </c>
      <c r="K108">
        <v>79</v>
      </c>
      <c r="L108">
        <v>74</v>
      </c>
      <c r="M108">
        <v>60</v>
      </c>
      <c r="N108">
        <v>11</v>
      </c>
      <c r="O108">
        <v>141</v>
      </c>
      <c r="P108">
        <v>15</v>
      </c>
      <c r="Q108">
        <v>4</v>
      </c>
      <c r="R108">
        <v>0</v>
      </c>
      <c r="S108">
        <v>2</v>
      </c>
      <c r="T108">
        <v>16</v>
      </c>
      <c r="U108">
        <v>7</v>
      </c>
      <c r="V108">
        <v>0.25195299999999998</v>
      </c>
      <c r="W108">
        <v>0.101523</v>
      </c>
      <c r="X108">
        <v>0.23857900000000001</v>
      </c>
      <c r="Y108">
        <v>0.42553200000000002</v>
      </c>
      <c r="Z108">
        <v>0.34517799999999998</v>
      </c>
      <c r="AA108">
        <v>0.42382799999999998</v>
      </c>
      <c r="AB108">
        <v>0.32977899999999999</v>
      </c>
      <c r="AC108">
        <v>0.76900599999999997</v>
      </c>
      <c r="AD108">
        <v>0.171875</v>
      </c>
      <c r="AE108">
        <v>4.9435799999999999</v>
      </c>
      <c r="AF108">
        <v>0.30898900000000001</v>
      </c>
      <c r="AH108">
        <v>-0.87178900000000004</v>
      </c>
      <c r="AI108">
        <v>77.607500000000002</v>
      </c>
      <c r="AJ108">
        <v>5.59762</v>
      </c>
      <c r="AK108">
        <v>114.20099999999999</v>
      </c>
      <c r="AL108">
        <v>-0.87178900000000004</v>
      </c>
      <c r="AM108">
        <v>-1.1000000000000001</v>
      </c>
      <c r="AN108">
        <v>9.1843526959419197</v>
      </c>
      <c r="AO108">
        <v>-7.6145502328872601</v>
      </c>
      <c r="AP108">
        <v>2.1581700000000001</v>
      </c>
      <c r="AQ108">
        <v>999</v>
      </c>
      <c r="AU108">
        <v>19290</v>
      </c>
    </row>
    <row r="109" spans="1:47" x14ac:dyDescent="0.45">
      <c r="A109" t="s">
        <v>812</v>
      </c>
      <c r="B109" t="s">
        <v>178</v>
      </c>
      <c r="C109">
        <v>133</v>
      </c>
      <c r="D109">
        <v>595</v>
      </c>
      <c r="E109">
        <v>525</v>
      </c>
      <c r="F109">
        <v>131</v>
      </c>
      <c r="G109">
        <v>94</v>
      </c>
      <c r="H109">
        <v>23</v>
      </c>
      <c r="I109">
        <v>3</v>
      </c>
      <c r="J109">
        <v>11</v>
      </c>
      <c r="K109">
        <v>78</v>
      </c>
      <c r="L109">
        <v>67</v>
      </c>
      <c r="M109">
        <v>46</v>
      </c>
      <c r="N109">
        <v>12</v>
      </c>
      <c r="O109">
        <v>78</v>
      </c>
      <c r="P109">
        <v>20</v>
      </c>
      <c r="Q109">
        <v>4</v>
      </c>
      <c r="R109">
        <v>0</v>
      </c>
      <c r="S109">
        <v>1</v>
      </c>
      <c r="T109">
        <v>9</v>
      </c>
      <c r="U109">
        <v>2</v>
      </c>
      <c r="V109">
        <v>0.249524</v>
      </c>
      <c r="W109">
        <v>7.7310900000000002E-2</v>
      </c>
      <c r="X109">
        <v>0.13109199999999999</v>
      </c>
      <c r="Y109">
        <v>0.58974400000000005</v>
      </c>
      <c r="Z109">
        <v>0.331092</v>
      </c>
      <c r="AA109">
        <v>0.36761899999999997</v>
      </c>
      <c r="AB109">
        <v>0.30274000000000001</v>
      </c>
      <c r="AC109">
        <v>0.69871099999999997</v>
      </c>
      <c r="AD109">
        <v>0.11809500000000001</v>
      </c>
      <c r="AE109">
        <v>5.2358900000000004</v>
      </c>
      <c r="AF109">
        <v>0.272727</v>
      </c>
      <c r="AH109">
        <v>-0.18451400000000001</v>
      </c>
      <c r="AI109">
        <v>64.7714</v>
      </c>
      <c r="AJ109">
        <v>-7.7259099999999998</v>
      </c>
      <c r="AK109">
        <v>92.944500000000005</v>
      </c>
      <c r="AL109">
        <v>-0.18451400000000001</v>
      </c>
      <c r="AM109">
        <v>4.0999999999999996</v>
      </c>
      <c r="AN109">
        <v>-5.2145913392305303</v>
      </c>
      <c r="AO109">
        <v>6.2862138748168901</v>
      </c>
      <c r="AP109">
        <v>2.1220400000000001</v>
      </c>
      <c r="AQ109">
        <v>999</v>
      </c>
      <c r="AU109" t="s">
        <v>813</v>
      </c>
    </row>
    <row r="110" spans="1:47" x14ac:dyDescent="0.45">
      <c r="A110" t="s">
        <v>693</v>
      </c>
      <c r="B110" t="s">
        <v>56</v>
      </c>
      <c r="C110">
        <v>120</v>
      </c>
      <c r="D110">
        <v>539</v>
      </c>
      <c r="E110">
        <v>463</v>
      </c>
      <c r="F110">
        <v>112</v>
      </c>
      <c r="G110">
        <v>71</v>
      </c>
      <c r="H110">
        <v>22</v>
      </c>
      <c r="I110">
        <v>7</v>
      </c>
      <c r="J110">
        <v>12</v>
      </c>
      <c r="K110">
        <v>79</v>
      </c>
      <c r="L110">
        <v>67</v>
      </c>
      <c r="M110">
        <v>63</v>
      </c>
      <c r="N110">
        <v>8</v>
      </c>
      <c r="O110">
        <v>113</v>
      </c>
      <c r="P110">
        <v>11</v>
      </c>
      <c r="Q110">
        <v>2</v>
      </c>
      <c r="R110">
        <v>0</v>
      </c>
      <c r="S110">
        <v>1</v>
      </c>
      <c r="T110">
        <v>24</v>
      </c>
      <c r="U110">
        <v>7</v>
      </c>
      <c r="V110">
        <v>0.241901</v>
      </c>
      <c r="W110">
        <v>0.116883</v>
      </c>
      <c r="X110">
        <v>0.209647</v>
      </c>
      <c r="Y110">
        <v>0.55752199999999996</v>
      </c>
      <c r="Z110">
        <v>0.34508299999999997</v>
      </c>
      <c r="AA110">
        <v>0.39740799999999998</v>
      </c>
      <c r="AB110">
        <v>0.322627</v>
      </c>
      <c r="AC110">
        <v>0.74249200000000004</v>
      </c>
      <c r="AD110">
        <v>0.15550800000000001</v>
      </c>
      <c r="AE110">
        <v>7.4913499999999997</v>
      </c>
      <c r="AF110">
        <v>0.29411799999999999</v>
      </c>
      <c r="AH110">
        <v>0.789852</v>
      </c>
      <c r="AI110">
        <v>67.577399999999997</v>
      </c>
      <c r="AJ110">
        <v>1.9033800000000001</v>
      </c>
      <c r="AK110">
        <v>101.19</v>
      </c>
      <c r="AL110">
        <v>0.789852</v>
      </c>
      <c r="AM110">
        <v>-0.7</v>
      </c>
      <c r="AN110">
        <v>1.58435535430908</v>
      </c>
      <c r="AO110">
        <v>1.2804526686668301</v>
      </c>
      <c r="AP110">
        <v>2.11687</v>
      </c>
      <c r="AQ110">
        <v>999</v>
      </c>
      <c r="AU110">
        <v>29949</v>
      </c>
    </row>
    <row r="111" spans="1:47" x14ac:dyDescent="0.45">
      <c r="A111" t="s">
        <v>814</v>
      </c>
      <c r="B111" t="s">
        <v>21</v>
      </c>
      <c r="C111">
        <v>121</v>
      </c>
      <c r="D111">
        <v>530</v>
      </c>
      <c r="E111">
        <v>463</v>
      </c>
      <c r="F111">
        <v>100</v>
      </c>
      <c r="G111">
        <v>60</v>
      </c>
      <c r="H111">
        <v>20</v>
      </c>
      <c r="I111">
        <v>2</v>
      </c>
      <c r="J111">
        <v>18</v>
      </c>
      <c r="K111">
        <v>60</v>
      </c>
      <c r="L111">
        <v>65</v>
      </c>
      <c r="M111">
        <v>56</v>
      </c>
      <c r="N111">
        <v>9</v>
      </c>
      <c r="O111">
        <v>172</v>
      </c>
      <c r="P111">
        <v>5</v>
      </c>
      <c r="Q111">
        <v>5</v>
      </c>
      <c r="R111">
        <v>1</v>
      </c>
      <c r="S111">
        <v>0</v>
      </c>
      <c r="T111">
        <v>14</v>
      </c>
      <c r="U111">
        <v>5</v>
      </c>
      <c r="V111">
        <v>0.21598300000000001</v>
      </c>
      <c r="W111">
        <v>0.10566</v>
      </c>
      <c r="X111">
        <v>0.32452799999999998</v>
      </c>
      <c r="Y111">
        <v>0.32558100000000001</v>
      </c>
      <c r="Z111">
        <v>0.30434800000000001</v>
      </c>
      <c r="AA111">
        <v>0.38444899999999999</v>
      </c>
      <c r="AB111">
        <v>0.29495500000000002</v>
      </c>
      <c r="AC111">
        <v>0.68879699999999999</v>
      </c>
      <c r="AD111">
        <v>0.16846700000000001</v>
      </c>
      <c r="AE111">
        <v>5.02834</v>
      </c>
      <c r="AF111">
        <v>0.294964</v>
      </c>
      <c r="AH111">
        <v>-0.17336399999999999</v>
      </c>
      <c r="AI111">
        <v>54.268599999999999</v>
      </c>
      <c r="AJ111">
        <v>-10.3088</v>
      </c>
      <c r="AK111">
        <v>87.786000000000001</v>
      </c>
      <c r="AL111">
        <v>-0.17336399999999999</v>
      </c>
      <c r="AM111">
        <v>9.1999999999999993</v>
      </c>
      <c r="AN111">
        <v>-7.9298461377620697</v>
      </c>
      <c r="AO111">
        <v>11.1473836898803</v>
      </c>
      <c r="AP111">
        <v>2.1158800000000002</v>
      </c>
      <c r="AQ111">
        <v>999</v>
      </c>
      <c r="AU111" t="s">
        <v>815</v>
      </c>
    </row>
    <row r="112" spans="1:47" x14ac:dyDescent="0.45">
      <c r="A112" t="s">
        <v>410</v>
      </c>
      <c r="B112" t="s">
        <v>269</v>
      </c>
      <c r="C112">
        <v>133</v>
      </c>
      <c r="D112">
        <v>542</v>
      </c>
      <c r="E112">
        <v>495</v>
      </c>
      <c r="F112">
        <v>126</v>
      </c>
      <c r="G112">
        <v>86</v>
      </c>
      <c r="H112">
        <v>26</v>
      </c>
      <c r="I112">
        <v>3</v>
      </c>
      <c r="J112">
        <v>11</v>
      </c>
      <c r="K112">
        <v>73</v>
      </c>
      <c r="L112">
        <v>54</v>
      </c>
      <c r="M112">
        <v>36</v>
      </c>
      <c r="N112">
        <v>7</v>
      </c>
      <c r="O112">
        <v>87</v>
      </c>
      <c r="P112">
        <v>6</v>
      </c>
      <c r="Q112">
        <v>3</v>
      </c>
      <c r="R112">
        <v>2</v>
      </c>
      <c r="S112">
        <v>1</v>
      </c>
      <c r="T112">
        <v>19</v>
      </c>
      <c r="U112">
        <v>3</v>
      </c>
      <c r="V112">
        <v>0.25454500000000002</v>
      </c>
      <c r="W112">
        <v>6.6420699999999999E-2</v>
      </c>
      <c r="X112">
        <v>0.16051699999999999</v>
      </c>
      <c r="Y112">
        <v>0.41379300000000002</v>
      </c>
      <c r="Z112">
        <v>0.31111100000000003</v>
      </c>
      <c r="AA112">
        <v>0.38585900000000001</v>
      </c>
      <c r="AB112">
        <v>0.29929600000000001</v>
      </c>
      <c r="AC112">
        <v>0.69696999999999998</v>
      </c>
      <c r="AD112">
        <v>0.13131300000000001</v>
      </c>
      <c r="AE112">
        <v>6.2903599999999997</v>
      </c>
      <c r="AF112">
        <v>0.28749999999999998</v>
      </c>
      <c r="AH112">
        <v>1.60145</v>
      </c>
      <c r="AI112">
        <v>57.451599999999999</v>
      </c>
      <c r="AJ112">
        <v>-8.5879300000000001</v>
      </c>
      <c r="AK112">
        <v>88.113399999999999</v>
      </c>
      <c r="AL112">
        <v>1.60145</v>
      </c>
      <c r="AM112">
        <v>3.1</v>
      </c>
      <c r="AN112">
        <v>-6.3798882961273096</v>
      </c>
      <c r="AO112">
        <v>9.0744266510009695</v>
      </c>
      <c r="AP112">
        <v>2.11009</v>
      </c>
      <c r="AQ112">
        <v>999</v>
      </c>
      <c r="AU112">
        <v>19470</v>
      </c>
    </row>
    <row r="113" spans="1:47" x14ac:dyDescent="0.45">
      <c r="A113" t="s">
        <v>634</v>
      </c>
      <c r="B113" t="s">
        <v>130</v>
      </c>
      <c r="C113">
        <v>114</v>
      </c>
      <c r="D113">
        <v>514</v>
      </c>
      <c r="E113">
        <v>451</v>
      </c>
      <c r="F113">
        <v>114</v>
      </c>
      <c r="G113">
        <v>66</v>
      </c>
      <c r="H113">
        <v>31</v>
      </c>
      <c r="I113">
        <v>2</v>
      </c>
      <c r="J113">
        <v>15</v>
      </c>
      <c r="K113">
        <v>71</v>
      </c>
      <c r="L113">
        <v>72</v>
      </c>
      <c r="M113">
        <v>48</v>
      </c>
      <c r="N113">
        <v>10</v>
      </c>
      <c r="O113">
        <v>83</v>
      </c>
      <c r="P113">
        <v>12</v>
      </c>
      <c r="Q113">
        <v>3</v>
      </c>
      <c r="R113">
        <v>0</v>
      </c>
      <c r="S113">
        <v>0</v>
      </c>
      <c r="T113">
        <v>5</v>
      </c>
      <c r="U113">
        <v>4</v>
      </c>
      <c r="V113">
        <v>0.252772</v>
      </c>
      <c r="W113">
        <v>9.3385200000000002E-2</v>
      </c>
      <c r="X113">
        <v>0.16147900000000001</v>
      </c>
      <c r="Y113">
        <v>0.57831299999999997</v>
      </c>
      <c r="Z113">
        <v>0.33852100000000002</v>
      </c>
      <c r="AA113">
        <v>0.43015500000000001</v>
      </c>
      <c r="AB113">
        <v>0.32769799999999999</v>
      </c>
      <c r="AC113">
        <v>0.76867700000000005</v>
      </c>
      <c r="AD113">
        <v>0.17738399999999999</v>
      </c>
      <c r="AE113">
        <v>4.0333300000000003</v>
      </c>
      <c r="AF113">
        <v>0.27809</v>
      </c>
      <c r="AH113">
        <v>-1.5821099999999999</v>
      </c>
      <c r="AI113">
        <v>66.607699999999994</v>
      </c>
      <c r="AJ113">
        <v>3.9797400000000001</v>
      </c>
      <c r="AK113">
        <v>105.764</v>
      </c>
      <c r="AL113">
        <v>-1.5821099999999999</v>
      </c>
      <c r="AM113">
        <v>-0.2</v>
      </c>
      <c r="AN113">
        <v>1.96801888942718</v>
      </c>
      <c r="AO113">
        <v>1.688594982028</v>
      </c>
      <c r="AP113">
        <v>2.10547</v>
      </c>
      <c r="AQ113">
        <v>999</v>
      </c>
      <c r="AU113">
        <v>27501</v>
      </c>
    </row>
    <row r="114" spans="1:47" x14ac:dyDescent="0.45">
      <c r="A114" t="s">
        <v>535</v>
      </c>
      <c r="B114" t="s">
        <v>46</v>
      </c>
      <c r="C114">
        <v>143</v>
      </c>
      <c r="D114">
        <v>619</v>
      </c>
      <c r="E114">
        <v>546</v>
      </c>
      <c r="F114">
        <v>140</v>
      </c>
      <c r="G114">
        <v>86</v>
      </c>
      <c r="H114">
        <v>31</v>
      </c>
      <c r="I114">
        <v>3</v>
      </c>
      <c r="J114">
        <v>20</v>
      </c>
      <c r="K114">
        <v>88</v>
      </c>
      <c r="L114">
        <v>81</v>
      </c>
      <c r="M114">
        <v>61</v>
      </c>
      <c r="N114">
        <v>12</v>
      </c>
      <c r="O114">
        <v>116</v>
      </c>
      <c r="P114">
        <v>6</v>
      </c>
      <c r="Q114">
        <v>5</v>
      </c>
      <c r="R114">
        <v>1</v>
      </c>
      <c r="S114">
        <v>1</v>
      </c>
      <c r="T114">
        <v>8</v>
      </c>
      <c r="U114">
        <v>2</v>
      </c>
      <c r="V114">
        <v>0.25641000000000003</v>
      </c>
      <c r="W114">
        <v>9.8545999999999995E-2</v>
      </c>
      <c r="X114">
        <v>0.18739900000000001</v>
      </c>
      <c r="Y114">
        <v>0.52586200000000005</v>
      </c>
      <c r="Z114">
        <v>0.334951</v>
      </c>
      <c r="AA114">
        <v>0.43406600000000001</v>
      </c>
      <c r="AB114">
        <v>0.326235</v>
      </c>
      <c r="AC114">
        <v>0.76901699999999995</v>
      </c>
      <c r="AD114">
        <v>0.17765600000000001</v>
      </c>
      <c r="AE114">
        <v>4.8757999999999999</v>
      </c>
      <c r="AF114">
        <v>0.289157</v>
      </c>
      <c r="AH114">
        <v>-0.33057900000000001</v>
      </c>
      <c r="AI114">
        <v>79.462500000000006</v>
      </c>
      <c r="AJ114">
        <v>4.0409600000000001</v>
      </c>
      <c r="AK114">
        <v>106.215</v>
      </c>
      <c r="AL114">
        <v>-0.33057900000000001</v>
      </c>
      <c r="AM114">
        <v>-6.7</v>
      </c>
      <c r="AN114">
        <v>4.4352629780769304</v>
      </c>
      <c r="AO114">
        <v>-4.4256024360656703</v>
      </c>
      <c r="AP114">
        <v>2.1039599999999998</v>
      </c>
      <c r="AQ114">
        <v>999</v>
      </c>
      <c r="AU114">
        <v>20178</v>
      </c>
    </row>
    <row r="115" spans="1:47" x14ac:dyDescent="0.45">
      <c r="A115" t="s">
        <v>371</v>
      </c>
      <c r="B115" t="s">
        <v>18</v>
      </c>
      <c r="C115">
        <v>138</v>
      </c>
      <c r="D115">
        <v>544</v>
      </c>
      <c r="E115">
        <v>496</v>
      </c>
      <c r="F115">
        <v>130</v>
      </c>
      <c r="G115">
        <v>85</v>
      </c>
      <c r="H115">
        <v>26</v>
      </c>
      <c r="I115">
        <v>6</v>
      </c>
      <c r="J115">
        <v>13</v>
      </c>
      <c r="K115">
        <v>72</v>
      </c>
      <c r="L115">
        <v>66</v>
      </c>
      <c r="M115">
        <v>37</v>
      </c>
      <c r="N115">
        <v>7</v>
      </c>
      <c r="O115">
        <v>105</v>
      </c>
      <c r="P115">
        <v>5</v>
      </c>
      <c r="Q115">
        <v>4</v>
      </c>
      <c r="R115">
        <v>2</v>
      </c>
      <c r="S115">
        <v>1</v>
      </c>
      <c r="T115">
        <v>9</v>
      </c>
      <c r="U115">
        <v>3</v>
      </c>
      <c r="V115">
        <v>0.26209700000000002</v>
      </c>
      <c r="W115">
        <v>6.8014699999999997E-2</v>
      </c>
      <c r="X115">
        <v>0.19301499999999999</v>
      </c>
      <c r="Y115">
        <v>0.352381</v>
      </c>
      <c r="Z115">
        <v>0.31734299999999999</v>
      </c>
      <c r="AA115">
        <v>0.41733900000000002</v>
      </c>
      <c r="AB115">
        <v>0.31276100000000001</v>
      </c>
      <c r="AC115">
        <v>0.73468199999999995</v>
      </c>
      <c r="AD115">
        <v>0.15524199999999999</v>
      </c>
      <c r="AE115">
        <v>6.0836100000000002</v>
      </c>
      <c r="AF115">
        <v>0.30628300000000003</v>
      </c>
      <c r="AH115">
        <v>-0.390849</v>
      </c>
      <c r="AI115">
        <v>63.7468</v>
      </c>
      <c r="AJ115">
        <v>-2.5363799999999999</v>
      </c>
      <c r="AK115">
        <v>94.576700000000002</v>
      </c>
      <c r="AL115">
        <v>-0.390849</v>
      </c>
      <c r="AM115">
        <v>4.5999999999999996</v>
      </c>
      <c r="AN115">
        <v>-4.0457790493965096</v>
      </c>
      <c r="AO115">
        <v>6.5988241434097201</v>
      </c>
      <c r="AP115">
        <v>2.10277</v>
      </c>
      <c r="AQ115">
        <v>999</v>
      </c>
      <c r="AU115">
        <v>23792</v>
      </c>
    </row>
    <row r="116" spans="1:47" x14ac:dyDescent="0.45">
      <c r="A116" t="s">
        <v>294</v>
      </c>
      <c r="B116" t="s">
        <v>89</v>
      </c>
      <c r="C116">
        <v>118</v>
      </c>
      <c r="D116">
        <v>479</v>
      </c>
      <c r="E116">
        <v>420</v>
      </c>
      <c r="F116">
        <v>97</v>
      </c>
      <c r="G116">
        <v>54</v>
      </c>
      <c r="H116">
        <v>21</v>
      </c>
      <c r="I116">
        <v>1</v>
      </c>
      <c r="J116">
        <v>21</v>
      </c>
      <c r="K116">
        <v>62</v>
      </c>
      <c r="L116">
        <v>66</v>
      </c>
      <c r="M116">
        <v>49</v>
      </c>
      <c r="N116">
        <v>4</v>
      </c>
      <c r="O116">
        <v>127</v>
      </c>
      <c r="P116">
        <v>7</v>
      </c>
      <c r="Q116">
        <v>3</v>
      </c>
      <c r="R116">
        <v>0</v>
      </c>
      <c r="S116">
        <v>1</v>
      </c>
      <c r="T116">
        <v>5</v>
      </c>
      <c r="U116">
        <v>1</v>
      </c>
      <c r="V116">
        <v>0.23095199999999999</v>
      </c>
      <c r="W116">
        <v>0.102296</v>
      </c>
      <c r="X116">
        <v>0.26513599999999998</v>
      </c>
      <c r="Y116">
        <v>0.38582699999999998</v>
      </c>
      <c r="Z116">
        <v>0.319415</v>
      </c>
      <c r="AA116">
        <v>0.43571399999999999</v>
      </c>
      <c r="AB116">
        <v>0.323849</v>
      </c>
      <c r="AC116">
        <v>0.75512999999999997</v>
      </c>
      <c r="AD116">
        <v>0.204762</v>
      </c>
      <c r="AE116">
        <v>3.9776899999999999</v>
      </c>
      <c r="AF116">
        <v>0.276364</v>
      </c>
      <c r="AH116">
        <v>-0.23882100000000001</v>
      </c>
      <c r="AI116">
        <v>60.5413</v>
      </c>
      <c r="AJ116">
        <v>2.1779500000000001</v>
      </c>
      <c r="AK116">
        <v>110.09099999999999</v>
      </c>
      <c r="AL116">
        <v>-0.23882100000000001</v>
      </c>
      <c r="AM116">
        <v>-2.5</v>
      </c>
      <c r="AN116">
        <v>5.55271376669406</v>
      </c>
      <c r="AO116">
        <v>-0.74000585079193104</v>
      </c>
      <c r="AP116">
        <v>2.1022099999999999</v>
      </c>
      <c r="AQ116">
        <v>999</v>
      </c>
      <c r="AU116">
        <v>18882</v>
      </c>
    </row>
    <row r="117" spans="1:47" x14ac:dyDescent="0.45">
      <c r="A117" t="s">
        <v>329</v>
      </c>
      <c r="B117" t="s">
        <v>130</v>
      </c>
      <c r="C117">
        <v>108</v>
      </c>
      <c r="D117">
        <v>397</v>
      </c>
      <c r="E117">
        <v>363</v>
      </c>
      <c r="F117">
        <v>87</v>
      </c>
      <c r="G117">
        <v>55</v>
      </c>
      <c r="H117">
        <v>19</v>
      </c>
      <c r="I117">
        <v>1</v>
      </c>
      <c r="J117">
        <v>12</v>
      </c>
      <c r="K117">
        <v>42</v>
      </c>
      <c r="L117">
        <v>50</v>
      </c>
      <c r="M117">
        <v>31</v>
      </c>
      <c r="N117">
        <v>8</v>
      </c>
      <c r="O117">
        <v>74</v>
      </c>
      <c r="P117">
        <v>1</v>
      </c>
      <c r="Q117">
        <v>2</v>
      </c>
      <c r="R117">
        <v>0</v>
      </c>
      <c r="S117">
        <v>1</v>
      </c>
      <c r="T117">
        <v>2</v>
      </c>
      <c r="U117">
        <v>1</v>
      </c>
      <c r="V117">
        <v>0.23966899999999999</v>
      </c>
      <c r="W117">
        <v>7.8085600000000005E-2</v>
      </c>
      <c r="X117">
        <v>0.18639800000000001</v>
      </c>
      <c r="Y117">
        <v>0.41891899999999999</v>
      </c>
      <c r="Z117">
        <v>0.29974800000000001</v>
      </c>
      <c r="AA117">
        <v>0.39669399999999999</v>
      </c>
      <c r="AB117">
        <v>0.29439799999999999</v>
      </c>
      <c r="AC117">
        <v>0.69644200000000001</v>
      </c>
      <c r="AD117">
        <v>0.157025</v>
      </c>
      <c r="AE117">
        <v>2.9217399999999998</v>
      </c>
      <c r="AF117">
        <v>0.26881699999999997</v>
      </c>
      <c r="AH117">
        <v>-0.63078299999999998</v>
      </c>
      <c r="AI117">
        <v>40.466700000000003</v>
      </c>
      <c r="AJ117">
        <v>-7.9054099999999998</v>
      </c>
      <c r="AK117">
        <v>82.683599999999998</v>
      </c>
      <c r="AL117">
        <v>-0.63078299999999998</v>
      </c>
      <c r="AM117">
        <v>9.1</v>
      </c>
      <c r="AN117">
        <v>-8.8680168986320496</v>
      </c>
      <c r="AO117">
        <v>16.393504142761198</v>
      </c>
      <c r="AP117">
        <v>2.0950000000000002</v>
      </c>
      <c r="AQ117">
        <v>999</v>
      </c>
      <c r="AU117">
        <v>16930</v>
      </c>
    </row>
    <row r="118" spans="1:47" x14ac:dyDescent="0.45">
      <c r="A118" t="s">
        <v>310</v>
      </c>
      <c r="B118" t="s">
        <v>191</v>
      </c>
      <c r="C118">
        <v>141</v>
      </c>
      <c r="D118">
        <v>588</v>
      </c>
      <c r="E118">
        <v>537</v>
      </c>
      <c r="F118">
        <v>133</v>
      </c>
      <c r="G118">
        <v>92</v>
      </c>
      <c r="H118">
        <v>24</v>
      </c>
      <c r="I118">
        <v>1</v>
      </c>
      <c r="J118">
        <v>16</v>
      </c>
      <c r="K118">
        <v>72</v>
      </c>
      <c r="L118">
        <v>63</v>
      </c>
      <c r="M118">
        <v>39</v>
      </c>
      <c r="N118">
        <v>7</v>
      </c>
      <c r="O118">
        <v>118</v>
      </c>
      <c r="P118">
        <v>7</v>
      </c>
      <c r="Q118">
        <v>4</v>
      </c>
      <c r="R118">
        <v>1</v>
      </c>
      <c r="S118">
        <v>0</v>
      </c>
      <c r="T118">
        <v>9</v>
      </c>
      <c r="U118">
        <v>4</v>
      </c>
      <c r="V118">
        <v>0.247672</v>
      </c>
      <c r="W118">
        <v>6.6326499999999997E-2</v>
      </c>
      <c r="X118">
        <v>0.20068</v>
      </c>
      <c r="Y118">
        <v>0.33050800000000002</v>
      </c>
      <c r="Z118">
        <v>0.30493999999999999</v>
      </c>
      <c r="AA118">
        <v>0.38547500000000001</v>
      </c>
      <c r="AB118">
        <v>0.29660199999999998</v>
      </c>
      <c r="AC118">
        <v>0.690415</v>
      </c>
      <c r="AD118">
        <v>0.13780300000000001</v>
      </c>
      <c r="AE118">
        <v>4.2496999999999998</v>
      </c>
      <c r="AF118">
        <v>0.28746899999999997</v>
      </c>
      <c r="AH118">
        <v>-0.89768300000000001</v>
      </c>
      <c r="AI118">
        <v>61.011800000000001</v>
      </c>
      <c r="AJ118">
        <v>-10.6326</v>
      </c>
      <c r="AK118">
        <v>87.481300000000005</v>
      </c>
      <c r="AL118">
        <v>-0.89768300000000001</v>
      </c>
      <c r="AM118">
        <v>4.0999999999999996</v>
      </c>
      <c r="AN118">
        <v>-9.7176591753959602</v>
      </c>
      <c r="AO118">
        <v>10.581481456756499</v>
      </c>
      <c r="AP118">
        <v>2.07761</v>
      </c>
      <c r="AQ118">
        <v>999</v>
      </c>
      <c r="AU118">
        <v>21636</v>
      </c>
    </row>
    <row r="119" spans="1:47" x14ac:dyDescent="0.45">
      <c r="A119" t="s">
        <v>712</v>
      </c>
      <c r="B119" t="s">
        <v>18</v>
      </c>
      <c r="C119">
        <v>123</v>
      </c>
      <c r="D119">
        <v>541</v>
      </c>
      <c r="E119">
        <v>479</v>
      </c>
      <c r="F119">
        <v>122</v>
      </c>
      <c r="G119">
        <v>84</v>
      </c>
      <c r="H119">
        <v>25</v>
      </c>
      <c r="I119">
        <v>4</v>
      </c>
      <c r="J119">
        <v>9</v>
      </c>
      <c r="K119">
        <v>71</v>
      </c>
      <c r="L119">
        <v>59</v>
      </c>
      <c r="M119">
        <v>50</v>
      </c>
      <c r="N119">
        <v>6</v>
      </c>
      <c r="O119">
        <v>101</v>
      </c>
      <c r="P119">
        <v>5</v>
      </c>
      <c r="Q119">
        <v>2</v>
      </c>
      <c r="R119">
        <v>5</v>
      </c>
      <c r="S119">
        <v>0</v>
      </c>
      <c r="T119">
        <v>12</v>
      </c>
      <c r="U119">
        <v>7</v>
      </c>
      <c r="V119">
        <v>0.25469700000000001</v>
      </c>
      <c r="W119">
        <v>9.2421400000000001E-2</v>
      </c>
      <c r="X119">
        <v>0.186691</v>
      </c>
      <c r="Y119">
        <v>0.49504999999999999</v>
      </c>
      <c r="Z119">
        <v>0.33022400000000002</v>
      </c>
      <c r="AA119">
        <v>0.37995800000000002</v>
      </c>
      <c r="AB119">
        <v>0.30903599999999998</v>
      </c>
      <c r="AC119">
        <v>0.71018199999999998</v>
      </c>
      <c r="AD119">
        <v>0.12526100000000001</v>
      </c>
      <c r="AE119">
        <v>5.5019099999999996</v>
      </c>
      <c r="AF119">
        <v>0.30458200000000002</v>
      </c>
      <c r="AH119">
        <v>-1.5793299999999999</v>
      </c>
      <c r="AI119">
        <v>61.721899999999998</v>
      </c>
      <c r="AJ119">
        <v>-4.1958099999999998</v>
      </c>
      <c r="AK119">
        <v>92.079899999999995</v>
      </c>
      <c r="AL119">
        <v>-1.5793299999999999</v>
      </c>
      <c r="AM119">
        <v>7.3</v>
      </c>
      <c r="AN119">
        <v>-6.8875194787979099</v>
      </c>
      <c r="AO119">
        <v>9.2878015041351301</v>
      </c>
      <c r="AP119">
        <v>2.07735</v>
      </c>
      <c r="AQ119">
        <v>999</v>
      </c>
      <c r="AU119">
        <v>23968</v>
      </c>
    </row>
    <row r="120" spans="1:47" x14ac:dyDescent="0.45">
      <c r="A120" t="s">
        <v>816</v>
      </c>
      <c r="B120" t="s">
        <v>36</v>
      </c>
      <c r="C120">
        <v>133</v>
      </c>
      <c r="D120">
        <v>579</v>
      </c>
      <c r="E120">
        <v>527</v>
      </c>
      <c r="F120">
        <v>142</v>
      </c>
      <c r="G120">
        <v>80</v>
      </c>
      <c r="H120">
        <v>28</v>
      </c>
      <c r="I120">
        <v>3</v>
      </c>
      <c r="J120">
        <v>31</v>
      </c>
      <c r="K120">
        <v>79</v>
      </c>
      <c r="L120">
        <v>104</v>
      </c>
      <c r="M120">
        <v>41</v>
      </c>
      <c r="N120">
        <v>6</v>
      </c>
      <c r="O120">
        <v>149</v>
      </c>
      <c r="P120">
        <v>9</v>
      </c>
      <c r="Q120">
        <v>2</v>
      </c>
      <c r="R120">
        <v>0</v>
      </c>
      <c r="S120">
        <v>1</v>
      </c>
      <c r="T120">
        <v>3</v>
      </c>
      <c r="U120">
        <v>1</v>
      </c>
      <c r="V120">
        <v>0.26945000000000002</v>
      </c>
      <c r="W120">
        <v>7.0811700000000005E-2</v>
      </c>
      <c r="X120">
        <v>0.25734000000000001</v>
      </c>
      <c r="Y120">
        <v>0.27516800000000002</v>
      </c>
      <c r="Z120">
        <v>0.33160600000000001</v>
      </c>
      <c r="AA120">
        <v>0.510436</v>
      </c>
      <c r="AB120">
        <v>0.35454200000000002</v>
      </c>
      <c r="AC120">
        <v>0.84204299999999999</v>
      </c>
      <c r="AD120">
        <v>0.24098700000000001</v>
      </c>
      <c r="AE120">
        <v>3.9886200000000001</v>
      </c>
      <c r="AF120">
        <v>0.318052</v>
      </c>
      <c r="AH120">
        <v>-0.77751300000000001</v>
      </c>
      <c r="AI120">
        <v>87.9392</v>
      </c>
      <c r="AJ120">
        <v>17.391400000000001</v>
      </c>
      <c r="AK120">
        <v>117.703</v>
      </c>
      <c r="AL120">
        <v>-0.77751300000000001</v>
      </c>
      <c r="AM120">
        <v>-0.2</v>
      </c>
      <c r="AN120">
        <v>11.920493245124799</v>
      </c>
      <c r="AO120">
        <v>-10.837125018239</v>
      </c>
      <c r="AP120">
        <v>2.0751300000000001</v>
      </c>
      <c r="AQ120">
        <v>999</v>
      </c>
      <c r="AU120">
        <v>30011</v>
      </c>
    </row>
    <row r="121" spans="1:47" x14ac:dyDescent="0.45">
      <c r="A121" t="s">
        <v>301</v>
      </c>
      <c r="B121" t="s">
        <v>98</v>
      </c>
      <c r="C121">
        <v>137</v>
      </c>
      <c r="D121">
        <v>508</v>
      </c>
      <c r="E121">
        <v>460</v>
      </c>
      <c r="F121">
        <v>112</v>
      </c>
      <c r="G121">
        <v>64</v>
      </c>
      <c r="H121">
        <v>23</v>
      </c>
      <c r="I121">
        <v>2</v>
      </c>
      <c r="J121">
        <v>23</v>
      </c>
      <c r="K121">
        <v>68</v>
      </c>
      <c r="L121">
        <v>71</v>
      </c>
      <c r="M121">
        <v>40</v>
      </c>
      <c r="N121">
        <v>6</v>
      </c>
      <c r="O121">
        <v>114</v>
      </c>
      <c r="P121">
        <v>4</v>
      </c>
      <c r="Q121">
        <v>2</v>
      </c>
      <c r="R121">
        <v>2</v>
      </c>
      <c r="S121">
        <v>1</v>
      </c>
      <c r="T121">
        <v>10</v>
      </c>
      <c r="U121">
        <v>4</v>
      </c>
      <c r="V121">
        <v>0.243478</v>
      </c>
      <c r="W121">
        <v>7.8740199999999996E-2</v>
      </c>
      <c r="X121">
        <v>0.224409</v>
      </c>
      <c r="Y121">
        <v>0.35087699999999999</v>
      </c>
      <c r="Z121">
        <v>0.30830000000000002</v>
      </c>
      <c r="AA121">
        <v>0.45217400000000002</v>
      </c>
      <c r="AB121">
        <v>0.32177099999999997</v>
      </c>
      <c r="AC121">
        <v>0.76047399999999998</v>
      </c>
      <c r="AD121">
        <v>0.20869599999999999</v>
      </c>
      <c r="AE121">
        <v>5.01213</v>
      </c>
      <c r="AF121">
        <v>0.27384599999999998</v>
      </c>
      <c r="AH121">
        <v>-0.47423500000000002</v>
      </c>
      <c r="AI121">
        <v>63.329700000000003</v>
      </c>
      <c r="AJ121">
        <v>1.4329000000000001</v>
      </c>
      <c r="AK121">
        <v>105.46899999999999</v>
      </c>
      <c r="AL121">
        <v>-0.47423500000000002</v>
      </c>
      <c r="AM121">
        <v>6</v>
      </c>
      <c r="AN121">
        <v>2.8549802899360599</v>
      </c>
      <c r="AO121">
        <v>0.40035295486450101</v>
      </c>
      <c r="AP121">
        <v>2.04514</v>
      </c>
      <c r="AQ121">
        <v>999</v>
      </c>
      <c r="AU121">
        <v>19918</v>
      </c>
    </row>
    <row r="122" spans="1:47" x14ac:dyDescent="0.45">
      <c r="A122" t="s">
        <v>817</v>
      </c>
      <c r="B122" t="s">
        <v>89</v>
      </c>
      <c r="C122">
        <v>130</v>
      </c>
      <c r="D122">
        <v>579</v>
      </c>
      <c r="E122">
        <v>524</v>
      </c>
      <c r="F122">
        <v>114</v>
      </c>
      <c r="G122">
        <v>66</v>
      </c>
      <c r="H122">
        <v>22</v>
      </c>
      <c r="I122">
        <v>5</v>
      </c>
      <c r="J122">
        <v>21</v>
      </c>
      <c r="K122">
        <v>71</v>
      </c>
      <c r="L122">
        <v>80</v>
      </c>
      <c r="M122">
        <v>46</v>
      </c>
      <c r="N122">
        <v>9</v>
      </c>
      <c r="O122">
        <v>199</v>
      </c>
      <c r="P122">
        <v>8</v>
      </c>
      <c r="Q122">
        <v>1</v>
      </c>
      <c r="R122">
        <v>0</v>
      </c>
      <c r="S122">
        <v>0</v>
      </c>
      <c r="T122">
        <v>12</v>
      </c>
      <c r="U122">
        <v>7</v>
      </c>
      <c r="V122">
        <v>0.217557</v>
      </c>
      <c r="W122">
        <v>7.9447299999999998E-2</v>
      </c>
      <c r="X122">
        <v>0.343696</v>
      </c>
      <c r="Y122">
        <v>0.231156</v>
      </c>
      <c r="Z122">
        <v>0.290155</v>
      </c>
      <c r="AA122">
        <v>0.39885500000000002</v>
      </c>
      <c r="AB122">
        <v>0.293153</v>
      </c>
      <c r="AC122">
        <v>0.68901000000000001</v>
      </c>
      <c r="AD122">
        <v>0.18129799999999999</v>
      </c>
      <c r="AE122">
        <v>5.9858599999999997</v>
      </c>
      <c r="AF122">
        <v>0.30491800000000002</v>
      </c>
      <c r="AH122">
        <v>-1.40981</v>
      </c>
      <c r="AI122">
        <v>58.419400000000003</v>
      </c>
      <c r="AJ122">
        <v>-12.128399999999999</v>
      </c>
      <c r="AK122">
        <v>88.814099999999996</v>
      </c>
      <c r="AL122">
        <v>-1.40981</v>
      </c>
      <c r="AM122">
        <v>3.6</v>
      </c>
      <c r="AN122">
        <v>-9.1701976060867292</v>
      </c>
      <c r="AO122">
        <v>9.9822750091552699</v>
      </c>
      <c r="AP122">
        <v>2.0419700000000001</v>
      </c>
      <c r="AQ122">
        <v>999</v>
      </c>
      <c r="AU122" t="s">
        <v>818</v>
      </c>
    </row>
    <row r="123" spans="1:47" x14ac:dyDescent="0.45">
      <c r="A123" t="s">
        <v>259</v>
      </c>
      <c r="B123" t="s">
        <v>18</v>
      </c>
      <c r="C123">
        <v>127</v>
      </c>
      <c r="D123">
        <v>538</v>
      </c>
      <c r="E123">
        <v>478</v>
      </c>
      <c r="F123">
        <v>129</v>
      </c>
      <c r="G123">
        <v>80</v>
      </c>
      <c r="H123">
        <v>31</v>
      </c>
      <c r="I123">
        <v>3</v>
      </c>
      <c r="J123">
        <v>15</v>
      </c>
      <c r="K123">
        <v>68</v>
      </c>
      <c r="L123">
        <v>62</v>
      </c>
      <c r="M123">
        <v>51</v>
      </c>
      <c r="N123">
        <v>11</v>
      </c>
      <c r="O123">
        <v>91</v>
      </c>
      <c r="P123">
        <v>5</v>
      </c>
      <c r="Q123">
        <v>4</v>
      </c>
      <c r="R123">
        <v>0</v>
      </c>
      <c r="S123">
        <v>2</v>
      </c>
      <c r="T123">
        <v>4</v>
      </c>
      <c r="U123">
        <v>1</v>
      </c>
      <c r="V123">
        <v>0.269874</v>
      </c>
      <c r="W123">
        <v>9.4795500000000005E-2</v>
      </c>
      <c r="X123">
        <v>0.16914499999999999</v>
      </c>
      <c r="Y123">
        <v>0.56044000000000005</v>
      </c>
      <c r="Z123">
        <v>0.343866</v>
      </c>
      <c r="AA123">
        <v>0.44142300000000001</v>
      </c>
      <c r="AB123">
        <v>0.33281500000000003</v>
      </c>
      <c r="AC123">
        <v>0.78528900000000001</v>
      </c>
      <c r="AD123">
        <v>0.17154800000000001</v>
      </c>
      <c r="AE123">
        <v>4.2966100000000003</v>
      </c>
      <c r="AF123">
        <v>0.30319099999999999</v>
      </c>
      <c r="AH123">
        <v>-0.58521800000000002</v>
      </c>
      <c r="AI123">
        <v>72.004400000000004</v>
      </c>
      <c r="AJ123">
        <v>6.45228</v>
      </c>
      <c r="AK123">
        <v>108.021</v>
      </c>
      <c r="AL123">
        <v>-0.58521800000000002</v>
      </c>
      <c r="AM123">
        <v>-4.5999999999999996</v>
      </c>
      <c r="AN123">
        <v>4.7608475089073101</v>
      </c>
      <c r="AO123">
        <v>-2.6232215166091901</v>
      </c>
      <c r="AP123">
        <v>2.0409600000000001</v>
      </c>
      <c r="AQ123">
        <v>999</v>
      </c>
      <c r="AU123">
        <v>13613</v>
      </c>
    </row>
    <row r="124" spans="1:47" x14ac:dyDescent="0.45">
      <c r="A124" t="s">
        <v>819</v>
      </c>
      <c r="B124" t="s">
        <v>76</v>
      </c>
      <c r="C124">
        <v>117</v>
      </c>
      <c r="D124">
        <v>497</v>
      </c>
      <c r="E124">
        <v>448</v>
      </c>
      <c r="F124">
        <v>113</v>
      </c>
      <c r="G124">
        <v>71</v>
      </c>
      <c r="H124">
        <v>28</v>
      </c>
      <c r="I124">
        <v>3</v>
      </c>
      <c r="J124">
        <v>11</v>
      </c>
      <c r="K124">
        <v>69</v>
      </c>
      <c r="L124">
        <v>57</v>
      </c>
      <c r="M124">
        <v>42</v>
      </c>
      <c r="N124">
        <v>8</v>
      </c>
      <c r="O124">
        <v>94</v>
      </c>
      <c r="P124">
        <v>4</v>
      </c>
      <c r="Q124">
        <v>3</v>
      </c>
      <c r="R124">
        <v>0</v>
      </c>
      <c r="S124">
        <v>0</v>
      </c>
      <c r="T124">
        <v>2</v>
      </c>
      <c r="U124">
        <v>0</v>
      </c>
      <c r="V124">
        <v>0.25223200000000001</v>
      </c>
      <c r="W124">
        <v>8.4506999999999999E-2</v>
      </c>
      <c r="X124">
        <v>0.189135</v>
      </c>
      <c r="Y124">
        <v>0.44680900000000001</v>
      </c>
      <c r="Z124">
        <v>0.31991999999999998</v>
      </c>
      <c r="AA124">
        <v>0.40178599999999998</v>
      </c>
      <c r="AB124">
        <v>0.308388</v>
      </c>
      <c r="AC124">
        <v>0.72170500000000004</v>
      </c>
      <c r="AD124">
        <v>0.14955399999999999</v>
      </c>
      <c r="AE124">
        <v>4.4931099999999997</v>
      </c>
      <c r="AF124">
        <v>0.294798</v>
      </c>
      <c r="AH124">
        <v>-0.43985800000000003</v>
      </c>
      <c r="AI124">
        <v>56.4345</v>
      </c>
      <c r="AJ124">
        <v>-4.1220600000000003</v>
      </c>
      <c r="AK124">
        <v>90.4773</v>
      </c>
      <c r="AL124">
        <v>-0.43985800000000003</v>
      </c>
      <c r="AM124">
        <v>0.7</v>
      </c>
      <c r="AN124">
        <v>-6.30304387211799</v>
      </c>
      <c r="AO124">
        <v>9.8306581377983093</v>
      </c>
      <c r="AP124">
        <v>2.0402800000000001</v>
      </c>
      <c r="AQ124">
        <v>999</v>
      </c>
      <c r="AU124">
        <v>25332</v>
      </c>
    </row>
    <row r="125" spans="1:47" x14ac:dyDescent="0.45">
      <c r="A125" t="s">
        <v>405</v>
      </c>
      <c r="B125" t="s">
        <v>42</v>
      </c>
      <c r="C125">
        <v>118</v>
      </c>
      <c r="D125">
        <v>515</v>
      </c>
      <c r="E125">
        <v>440</v>
      </c>
      <c r="F125">
        <v>113</v>
      </c>
      <c r="G125">
        <v>71</v>
      </c>
      <c r="H125">
        <v>21</v>
      </c>
      <c r="I125">
        <v>2</v>
      </c>
      <c r="J125">
        <v>19</v>
      </c>
      <c r="K125">
        <v>82</v>
      </c>
      <c r="L125">
        <v>65</v>
      </c>
      <c r="M125">
        <v>65</v>
      </c>
      <c r="N125">
        <v>1</v>
      </c>
      <c r="O125">
        <v>86</v>
      </c>
      <c r="P125">
        <v>9</v>
      </c>
      <c r="Q125">
        <v>1</v>
      </c>
      <c r="R125">
        <v>0</v>
      </c>
      <c r="S125">
        <v>1</v>
      </c>
      <c r="T125">
        <v>2</v>
      </c>
      <c r="U125">
        <v>1</v>
      </c>
      <c r="V125">
        <v>0.25681799999999999</v>
      </c>
      <c r="W125">
        <v>0.12621399999999999</v>
      </c>
      <c r="X125">
        <v>0.16699</v>
      </c>
      <c r="Y125">
        <v>0.75581399999999999</v>
      </c>
      <c r="Z125">
        <v>0.36310700000000001</v>
      </c>
      <c r="AA125">
        <v>0.44318200000000002</v>
      </c>
      <c r="AB125">
        <v>0.352269</v>
      </c>
      <c r="AC125">
        <v>0.80628900000000003</v>
      </c>
      <c r="AD125">
        <v>0.186364</v>
      </c>
      <c r="AE125">
        <v>3.92117</v>
      </c>
      <c r="AF125">
        <v>0.27976200000000001</v>
      </c>
      <c r="AH125">
        <v>-1.1316200000000001</v>
      </c>
      <c r="AI125">
        <v>77.246899999999997</v>
      </c>
      <c r="AJ125">
        <v>14.4971</v>
      </c>
      <c r="AK125">
        <v>123.29300000000001</v>
      </c>
      <c r="AL125">
        <v>-1.1316200000000001</v>
      </c>
      <c r="AM125">
        <v>-0.9</v>
      </c>
      <c r="AN125">
        <v>13.2421224117279</v>
      </c>
      <c r="AO125">
        <v>-10.3613466024398</v>
      </c>
      <c r="AP125">
        <v>2.0314899999999998</v>
      </c>
      <c r="AQ125">
        <v>999</v>
      </c>
      <c r="AU125">
        <v>33189</v>
      </c>
    </row>
    <row r="126" spans="1:47" x14ac:dyDescent="0.45">
      <c r="A126" t="s">
        <v>460</v>
      </c>
      <c r="B126" t="s">
        <v>170</v>
      </c>
      <c r="C126">
        <v>138</v>
      </c>
      <c r="D126">
        <v>614</v>
      </c>
      <c r="E126">
        <v>554</v>
      </c>
      <c r="F126">
        <v>140</v>
      </c>
      <c r="G126">
        <v>95</v>
      </c>
      <c r="H126">
        <v>31</v>
      </c>
      <c r="I126">
        <v>4</v>
      </c>
      <c r="J126">
        <v>10</v>
      </c>
      <c r="K126">
        <v>81</v>
      </c>
      <c r="L126">
        <v>69</v>
      </c>
      <c r="M126">
        <v>47</v>
      </c>
      <c r="N126">
        <v>13</v>
      </c>
      <c r="O126">
        <v>104</v>
      </c>
      <c r="P126">
        <v>8</v>
      </c>
      <c r="Q126">
        <v>4</v>
      </c>
      <c r="R126">
        <v>1</v>
      </c>
      <c r="S126">
        <v>0</v>
      </c>
      <c r="T126">
        <v>12</v>
      </c>
      <c r="U126">
        <v>5</v>
      </c>
      <c r="V126">
        <v>0.25270799999999999</v>
      </c>
      <c r="W126">
        <v>7.6547199999999996E-2</v>
      </c>
      <c r="X126">
        <v>0.169381</v>
      </c>
      <c r="Y126">
        <v>0.45192300000000002</v>
      </c>
      <c r="Z126">
        <v>0.318108</v>
      </c>
      <c r="AA126">
        <v>0.37725599999999998</v>
      </c>
      <c r="AB126">
        <v>0.29697099999999998</v>
      </c>
      <c r="AC126">
        <v>0.69536399999999998</v>
      </c>
      <c r="AD126">
        <v>0.12454900000000001</v>
      </c>
      <c r="AE126">
        <v>5.4861500000000003</v>
      </c>
      <c r="AF126">
        <v>0.29279300000000003</v>
      </c>
      <c r="AH126">
        <v>-0.76599200000000001</v>
      </c>
      <c r="AI126">
        <v>63.898099999999999</v>
      </c>
      <c r="AJ126">
        <v>-10.914300000000001</v>
      </c>
      <c r="AK126">
        <v>88.991799999999998</v>
      </c>
      <c r="AL126">
        <v>-0.76599200000000001</v>
      </c>
      <c r="AM126">
        <v>1.5</v>
      </c>
      <c r="AN126">
        <v>-8.8647250533103907</v>
      </c>
      <c r="AO126">
        <v>8.2680773735046298</v>
      </c>
      <c r="AP126">
        <v>2.0200300000000002</v>
      </c>
      <c r="AQ126">
        <v>999</v>
      </c>
      <c r="AU126">
        <v>23690</v>
      </c>
    </row>
    <row r="127" spans="1:47" x14ac:dyDescent="0.45">
      <c r="A127" t="s">
        <v>820</v>
      </c>
      <c r="B127" t="s">
        <v>59</v>
      </c>
      <c r="C127">
        <v>108</v>
      </c>
      <c r="D127">
        <v>484</v>
      </c>
      <c r="E127">
        <v>405</v>
      </c>
      <c r="F127">
        <v>86</v>
      </c>
      <c r="G127">
        <v>50</v>
      </c>
      <c r="H127">
        <v>14</v>
      </c>
      <c r="I127">
        <v>6</v>
      </c>
      <c r="J127">
        <v>16</v>
      </c>
      <c r="K127">
        <v>73</v>
      </c>
      <c r="L127">
        <v>60</v>
      </c>
      <c r="M127">
        <v>71</v>
      </c>
      <c r="N127">
        <v>3</v>
      </c>
      <c r="O127">
        <v>156</v>
      </c>
      <c r="P127">
        <v>5</v>
      </c>
      <c r="Q127">
        <v>3</v>
      </c>
      <c r="R127">
        <v>0</v>
      </c>
      <c r="S127">
        <v>0</v>
      </c>
      <c r="T127">
        <v>10</v>
      </c>
      <c r="U127">
        <v>4</v>
      </c>
      <c r="V127">
        <v>0.21234600000000001</v>
      </c>
      <c r="W127">
        <v>0.14669399999999999</v>
      </c>
      <c r="X127">
        <v>0.32231399999999999</v>
      </c>
      <c r="Y127">
        <v>0.45512799999999998</v>
      </c>
      <c r="Z127">
        <v>0.33471099999999998</v>
      </c>
      <c r="AA127">
        <v>0.39506200000000002</v>
      </c>
      <c r="AB127">
        <v>0.32010300000000003</v>
      </c>
      <c r="AC127">
        <v>0.72977199999999998</v>
      </c>
      <c r="AD127">
        <v>0.18271599999999999</v>
      </c>
      <c r="AE127">
        <v>6.7772600000000001</v>
      </c>
      <c r="AF127">
        <v>0.29660999999999998</v>
      </c>
      <c r="AH127">
        <v>-0.636042</v>
      </c>
      <c r="AI127">
        <v>59.667400000000001</v>
      </c>
      <c r="AJ127">
        <v>0.69479900000000006</v>
      </c>
      <c r="AK127">
        <v>104.21</v>
      </c>
      <c r="AL127">
        <v>-0.636042</v>
      </c>
      <c r="AM127">
        <v>0.2</v>
      </c>
      <c r="AN127">
        <v>1.80571889877319</v>
      </c>
      <c r="AO127">
        <v>1.97836561501026</v>
      </c>
      <c r="AP127">
        <v>2.0165799999999998</v>
      </c>
      <c r="AQ127">
        <v>999</v>
      </c>
      <c r="AU127" t="s">
        <v>821</v>
      </c>
    </row>
    <row r="128" spans="1:47" x14ac:dyDescent="0.45">
      <c r="A128" t="s">
        <v>520</v>
      </c>
      <c r="B128" t="s">
        <v>269</v>
      </c>
      <c r="C128">
        <v>133</v>
      </c>
      <c r="D128">
        <v>509</v>
      </c>
      <c r="E128">
        <v>446</v>
      </c>
      <c r="F128">
        <v>114</v>
      </c>
      <c r="G128">
        <v>72</v>
      </c>
      <c r="H128">
        <v>26</v>
      </c>
      <c r="I128">
        <v>3</v>
      </c>
      <c r="J128">
        <v>13</v>
      </c>
      <c r="K128">
        <v>64</v>
      </c>
      <c r="L128">
        <v>59</v>
      </c>
      <c r="M128">
        <v>49</v>
      </c>
      <c r="N128">
        <v>6</v>
      </c>
      <c r="O128">
        <v>98</v>
      </c>
      <c r="P128">
        <v>9</v>
      </c>
      <c r="Q128">
        <v>5</v>
      </c>
      <c r="R128">
        <v>0</v>
      </c>
      <c r="S128">
        <v>1</v>
      </c>
      <c r="T128">
        <v>4</v>
      </c>
      <c r="U128">
        <v>1</v>
      </c>
      <c r="V128">
        <v>0.25560500000000003</v>
      </c>
      <c r="W128">
        <v>9.6267199999999997E-2</v>
      </c>
      <c r="X128">
        <v>0.19253400000000001</v>
      </c>
      <c r="Y128">
        <v>0.5</v>
      </c>
      <c r="Z128">
        <v>0.33791700000000002</v>
      </c>
      <c r="AA128">
        <v>0.414798</v>
      </c>
      <c r="AB128">
        <v>0.32425100000000001</v>
      </c>
      <c r="AC128">
        <v>0.75271600000000005</v>
      </c>
      <c r="AD128">
        <v>0.159193</v>
      </c>
      <c r="AE128">
        <v>4.4677699999999998</v>
      </c>
      <c r="AF128">
        <v>0.29705900000000002</v>
      </c>
      <c r="AH128">
        <v>-0.57751300000000005</v>
      </c>
      <c r="AI128">
        <v>64.502700000000004</v>
      </c>
      <c r="AJ128">
        <v>2.4839899999999999</v>
      </c>
      <c r="AK128">
        <v>104.843</v>
      </c>
      <c r="AL128">
        <v>-0.57751300000000005</v>
      </c>
      <c r="AM128">
        <v>-1.5</v>
      </c>
      <c r="AN128">
        <v>2.4761329889297401</v>
      </c>
      <c r="AO128">
        <v>0.37022340297698902</v>
      </c>
      <c r="AP128">
        <v>2.0131100000000002</v>
      </c>
      <c r="AQ128">
        <v>999</v>
      </c>
      <c r="AU128">
        <v>20126</v>
      </c>
    </row>
    <row r="129" spans="1:47" x14ac:dyDescent="0.45">
      <c r="A129" t="s">
        <v>406</v>
      </c>
      <c r="B129" t="s">
        <v>28</v>
      </c>
      <c r="C129">
        <v>107</v>
      </c>
      <c r="D129">
        <v>475</v>
      </c>
      <c r="E129">
        <v>425</v>
      </c>
      <c r="F129">
        <v>104</v>
      </c>
      <c r="G129">
        <v>71</v>
      </c>
      <c r="H129">
        <v>17</v>
      </c>
      <c r="I129">
        <v>6</v>
      </c>
      <c r="J129">
        <v>10</v>
      </c>
      <c r="K129">
        <v>61</v>
      </c>
      <c r="L129">
        <v>52</v>
      </c>
      <c r="M129">
        <v>45</v>
      </c>
      <c r="N129">
        <v>3</v>
      </c>
      <c r="O129">
        <v>109</v>
      </c>
      <c r="P129">
        <v>2</v>
      </c>
      <c r="Q129">
        <v>1</v>
      </c>
      <c r="R129">
        <v>2</v>
      </c>
      <c r="S129">
        <v>0</v>
      </c>
      <c r="T129">
        <v>30</v>
      </c>
      <c r="U129">
        <v>8</v>
      </c>
      <c r="V129">
        <v>0.24470600000000001</v>
      </c>
      <c r="W129">
        <v>9.4736799999999996E-2</v>
      </c>
      <c r="X129">
        <v>0.22947400000000001</v>
      </c>
      <c r="Y129">
        <v>0.41284399999999999</v>
      </c>
      <c r="Z129">
        <v>0.31923899999999999</v>
      </c>
      <c r="AA129">
        <v>0.38352900000000001</v>
      </c>
      <c r="AB129">
        <v>0.306251</v>
      </c>
      <c r="AC129">
        <v>0.70276799999999995</v>
      </c>
      <c r="AD129">
        <v>0.138824</v>
      </c>
      <c r="AE129">
        <v>7.6799799999999996</v>
      </c>
      <c r="AF129">
        <v>0.30618899999999999</v>
      </c>
      <c r="AH129">
        <v>1.73729</v>
      </c>
      <c r="AI129">
        <v>53.093400000000003</v>
      </c>
      <c r="AJ129">
        <v>-4.7825499999999996</v>
      </c>
      <c r="AK129">
        <v>87.132099999999994</v>
      </c>
      <c r="AL129">
        <v>1.73729</v>
      </c>
      <c r="AM129">
        <v>3.9</v>
      </c>
      <c r="AN129">
        <v>-5.5864739418029696</v>
      </c>
      <c r="AO129">
        <v>9.1358909606933594</v>
      </c>
      <c r="AP129">
        <v>1.9626999999999999</v>
      </c>
      <c r="AQ129">
        <v>999</v>
      </c>
      <c r="AU129">
        <v>27531</v>
      </c>
    </row>
    <row r="130" spans="1:47" x14ac:dyDescent="0.45">
      <c r="A130" t="s">
        <v>376</v>
      </c>
      <c r="B130" t="s">
        <v>18</v>
      </c>
      <c r="C130">
        <v>139</v>
      </c>
      <c r="D130">
        <v>509</v>
      </c>
      <c r="E130">
        <v>430</v>
      </c>
      <c r="F130">
        <v>108</v>
      </c>
      <c r="G130">
        <v>79</v>
      </c>
      <c r="H130">
        <v>18</v>
      </c>
      <c r="I130">
        <v>4</v>
      </c>
      <c r="J130">
        <v>7</v>
      </c>
      <c r="K130">
        <v>68</v>
      </c>
      <c r="L130">
        <v>48</v>
      </c>
      <c r="M130">
        <v>57</v>
      </c>
      <c r="N130">
        <v>5</v>
      </c>
      <c r="O130">
        <v>93</v>
      </c>
      <c r="P130">
        <v>7</v>
      </c>
      <c r="Q130">
        <v>3</v>
      </c>
      <c r="R130">
        <v>12</v>
      </c>
      <c r="S130">
        <v>1</v>
      </c>
      <c r="T130">
        <v>11</v>
      </c>
      <c r="U130">
        <v>4</v>
      </c>
      <c r="V130">
        <v>0.25116300000000003</v>
      </c>
      <c r="W130">
        <v>0.111984</v>
      </c>
      <c r="X130">
        <v>0.18271100000000001</v>
      </c>
      <c r="Y130">
        <v>0.61290299999999998</v>
      </c>
      <c r="Z130">
        <v>0.34607599999999999</v>
      </c>
      <c r="AA130">
        <v>0.36046499999999998</v>
      </c>
      <c r="AB130">
        <v>0.31236000000000003</v>
      </c>
      <c r="AC130">
        <v>0.706542</v>
      </c>
      <c r="AD130">
        <v>0.109302</v>
      </c>
      <c r="AE130">
        <v>5.7085600000000003</v>
      </c>
      <c r="AF130">
        <v>0.30330299999999999</v>
      </c>
      <c r="AH130">
        <v>-0.55161899999999997</v>
      </c>
      <c r="AI130">
        <v>59.476199999999999</v>
      </c>
      <c r="AJ130">
        <v>-2.5425</v>
      </c>
      <c r="AK130">
        <v>94.308199999999999</v>
      </c>
      <c r="AL130">
        <v>-0.55161899999999997</v>
      </c>
      <c r="AM130">
        <v>0.8</v>
      </c>
      <c r="AN130">
        <v>-4.14069616794586</v>
      </c>
      <c r="AO130">
        <v>6.4106701016425998</v>
      </c>
      <c r="AP130">
        <v>1.95564</v>
      </c>
      <c r="AQ130">
        <v>999</v>
      </c>
      <c r="AU130">
        <v>22799</v>
      </c>
    </row>
    <row r="131" spans="1:47" x14ac:dyDescent="0.45">
      <c r="A131" t="s">
        <v>407</v>
      </c>
      <c r="B131" t="s">
        <v>70</v>
      </c>
      <c r="C131">
        <v>117</v>
      </c>
      <c r="D131">
        <v>455</v>
      </c>
      <c r="E131">
        <v>413</v>
      </c>
      <c r="F131">
        <v>96</v>
      </c>
      <c r="G131">
        <v>55</v>
      </c>
      <c r="H131">
        <v>20</v>
      </c>
      <c r="I131">
        <v>2</v>
      </c>
      <c r="J131">
        <v>19</v>
      </c>
      <c r="K131">
        <v>53</v>
      </c>
      <c r="L131">
        <v>58</v>
      </c>
      <c r="M131">
        <v>36</v>
      </c>
      <c r="N131">
        <v>8</v>
      </c>
      <c r="O131">
        <v>121</v>
      </c>
      <c r="P131">
        <v>4</v>
      </c>
      <c r="Q131">
        <v>2</v>
      </c>
      <c r="R131">
        <v>0</v>
      </c>
      <c r="S131">
        <v>2</v>
      </c>
      <c r="T131">
        <v>2</v>
      </c>
      <c r="U131">
        <v>1</v>
      </c>
      <c r="V131">
        <v>0.23244600000000001</v>
      </c>
      <c r="W131">
        <v>7.9120899999999994E-2</v>
      </c>
      <c r="X131">
        <v>0.265934</v>
      </c>
      <c r="Y131">
        <v>0.29752099999999998</v>
      </c>
      <c r="Z131">
        <v>0.29890099999999997</v>
      </c>
      <c r="AA131">
        <v>0.42857099999999998</v>
      </c>
      <c r="AB131">
        <v>0.30653200000000003</v>
      </c>
      <c r="AC131">
        <v>0.72747300000000004</v>
      </c>
      <c r="AD131">
        <v>0.19612599999999999</v>
      </c>
      <c r="AE131">
        <v>3.4767100000000002</v>
      </c>
      <c r="AF131">
        <v>0.28000000000000003</v>
      </c>
      <c r="AH131">
        <v>-0.69242400000000004</v>
      </c>
      <c r="AI131">
        <v>50.963799999999999</v>
      </c>
      <c r="AJ131">
        <v>-4.4752900000000002</v>
      </c>
      <c r="AK131">
        <v>98.149500000000003</v>
      </c>
      <c r="AL131">
        <v>-0.69242400000000004</v>
      </c>
      <c r="AM131">
        <v>-2.5</v>
      </c>
      <c r="AN131">
        <v>-1.7012710571289</v>
      </c>
      <c r="AO131">
        <v>5.8590536117553702</v>
      </c>
      <c r="AP131">
        <v>1.9556199999999999</v>
      </c>
      <c r="AQ131">
        <v>999</v>
      </c>
      <c r="AU131">
        <v>25816</v>
      </c>
    </row>
    <row r="132" spans="1:47" x14ac:dyDescent="0.45">
      <c r="A132" t="s">
        <v>507</v>
      </c>
      <c r="B132" t="s">
        <v>39</v>
      </c>
      <c r="C132">
        <v>136</v>
      </c>
      <c r="D132">
        <v>586</v>
      </c>
      <c r="E132">
        <v>525</v>
      </c>
      <c r="F132">
        <v>126</v>
      </c>
      <c r="G132">
        <v>80</v>
      </c>
      <c r="H132">
        <v>24</v>
      </c>
      <c r="I132">
        <v>5</v>
      </c>
      <c r="J132">
        <v>17</v>
      </c>
      <c r="K132">
        <v>74</v>
      </c>
      <c r="L132">
        <v>70</v>
      </c>
      <c r="M132">
        <v>49</v>
      </c>
      <c r="N132">
        <v>7</v>
      </c>
      <c r="O132">
        <v>136</v>
      </c>
      <c r="P132">
        <v>4</v>
      </c>
      <c r="Q132">
        <v>6</v>
      </c>
      <c r="R132">
        <v>2</v>
      </c>
      <c r="S132">
        <v>1</v>
      </c>
      <c r="T132">
        <v>14</v>
      </c>
      <c r="U132">
        <v>3</v>
      </c>
      <c r="V132">
        <v>0.24</v>
      </c>
      <c r="W132">
        <v>8.3617700000000003E-2</v>
      </c>
      <c r="X132">
        <v>0.23208200000000001</v>
      </c>
      <c r="Y132">
        <v>0.360294</v>
      </c>
      <c r="Z132">
        <v>0.30650699999999997</v>
      </c>
      <c r="AA132">
        <v>0.40190500000000001</v>
      </c>
      <c r="AB132">
        <v>0.302425</v>
      </c>
      <c r="AC132">
        <v>0.70841200000000004</v>
      </c>
      <c r="AD132">
        <v>0.16190499999999999</v>
      </c>
      <c r="AE132">
        <v>6.2275</v>
      </c>
      <c r="AF132">
        <v>0.28836000000000001</v>
      </c>
      <c r="AH132">
        <v>0.56291999999999998</v>
      </c>
      <c r="AI132">
        <v>63.638300000000001</v>
      </c>
      <c r="AJ132">
        <v>-7.7624300000000002</v>
      </c>
      <c r="AK132">
        <v>90.373500000000007</v>
      </c>
      <c r="AL132">
        <v>0.56291999999999998</v>
      </c>
      <c r="AM132">
        <v>3.6</v>
      </c>
      <c r="AN132">
        <v>-6.1963503360748202</v>
      </c>
      <c r="AO132">
        <v>5.7531452178954998</v>
      </c>
      <c r="AP132">
        <v>1.9404999999999999</v>
      </c>
      <c r="AQ132">
        <v>999</v>
      </c>
      <c r="AU132">
        <v>23800</v>
      </c>
    </row>
    <row r="133" spans="1:47" x14ac:dyDescent="0.45">
      <c r="A133" t="s">
        <v>822</v>
      </c>
      <c r="B133" t="s">
        <v>170</v>
      </c>
      <c r="C133">
        <v>115</v>
      </c>
      <c r="D133">
        <v>505</v>
      </c>
      <c r="E133">
        <v>448</v>
      </c>
      <c r="F133">
        <v>104</v>
      </c>
      <c r="G133">
        <v>61</v>
      </c>
      <c r="H133">
        <v>24</v>
      </c>
      <c r="I133">
        <v>3</v>
      </c>
      <c r="J133">
        <v>16</v>
      </c>
      <c r="K133">
        <v>68</v>
      </c>
      <c r="L133">
        <v>59</v>
      </c>
      <c r="M133">
        <v>51</v>
      </c>
      <c r="N133">
        <v>5</v>
      </c>
      <c r="O133">
        <v>156</v>
      </c>
      <c r="P133">
        <v>2</v>
      </c>
      <c r="Q133">
        <v>3</v>
      </c>
      <c r="R133">
        <v>1</v>
      </c>
      <c r="S133">
        <v>2</v>
      </c>
      <c r="T133">
        <v>16</v>
      </c>
      <c r="U133">
        <v>7</v>
      </c>
      <c r="V133">
        <v>0.23214299999999999</v>
      </c>
      <c r="W133">
        <v>0.10099</v>
      </c>
      <c r="X133">
        <v>0.30891099999999999</v>
      </c>
      <c r="Y133">
        <v>0.32692300000000002</v>
      </c>
      <c r="Z133">
        <v>0.31150800000000001</v>
      </c>
      <c r="AA133">
        <v>0.40625</v>
      </c>
      <c r="AB133">
        <v>0.30845800000000001</v>
      </c>
      <c r="AC133">
        <v>0.71775800000000001</v>
      </c>
      <c r="AD133">
        <v>0.17410700000000001</v>
      </c>
      <c r="AE133">
        <v>6.0375100000000002</v>
      </c>
      <c r="AF133">
        <v>0.31541200000000003</v>
      </c>
      <c r="AH133">
        <v>-0.59440499999999996</v>
      </c>
      <c r="AI133">
        <v>57.372300000000003</v>
      </c>
      <c r="AJ133">
        <v>-4.1589900000000002</v>
      </c>
      <c r="AK133">
        <v>96.953699999999998</v>
      </c>
      <c r="AL133">
        <v>-0.59440499999999996</v>
      </c>
      <c r="AM133">
        <v>2.8</v>
      </c>
      <c r="AN133">
        <v>-2.43768709897995</v>
      </c>
      <c r="AO133">
        <v>4.6555261611938397</v>
      </c>
      <c r="AP133">
        <v>1.9315199999999999</v>
      </c>
      <c r="AQ133">
        <v>999</v>
      </c>
      <c r="AU133">
        <v>19151</v>
      </c>
    </row>
    <row r="134" spans="1:47" x14ac:dyDescent="0.45">
      <c r="A134" t="s">
        <v>823</v>
      </c>
      <c r="B134" t="s">
        <v>46</v>
      </c>
      <c r="C134">
        <v>92</v>
      </c>
      <c r="D134">
        <v>397</v>
      </c>
      <c r="E134">
        <v>333</v>
      </c>
      <c r="F134">
        <v>75</v>
      </c>
      <c r="G134">
        <v>40</v>
      </c>
      <c r="H134">
        <v>20</v>
      </c>
      <c r="I134">
        <v>1</v>
      </c>
      <c r="J134">
        <v>14</v>
      </c>
      <c r="K134">
        <v>49</v>
      </c>
      <c r="L134">
        <v>59</v>
      </c>
      <c r="M134">
        <v>48</v>
      </c>
      <c r="N134">
        <v>3</v>
      </c>
      <c r="O134">
        <v>108</v>
      </c>
      <c r="P134">
        <v>14</v>
      </c>
      <c r="Q134">
        <v>2</v>
      </c>
      <c r="R134">
        <v>0</v>
      </c>
      <c r="S134">
        <v>0</v>
      </c>
      <c r="T134">
        <v>1</v>
      </c>
      <c r="U134">
        <v>1</v>
      </c>
      <c r="V134">
        <v>0.22522500000000001</v>
      </c>
      <c r="W134">
        <v>0.120907</v>
      </c>
      <c r="X134">
        <v>0.27204</v>
      </c>
      <c r="Y134">
        <v>0.44444400000000001</v>
      </c>
      <c r="Z134">
        <v>0.34508800000000001</v>
      </c>
      <c r="AA134">
        <v>0.41741699999999998</v>
      </c>
      <c r="AB134">
        <v>0.33320499999999997</v>
      </c>
      <c r="AC134">
        <v>0.76250600000000002</v>
      </c>
      <c r="AD134">
        <v>0.192192</v>
      </c>
      <c r="AE134">
        <v>2.9208599999999998</v>
      </c>
      <c r="AF134">
        <v>0.286385</v>
      </c>
      <c r="AH134">
        <v>-0.98488500000000001</v>
      </c>
      <c r="AI134">
        <v>53.261699999999998</v>
      </c>
      <c r="AJ134">
        <v>4.88957</v>
      </c>
      <c r="AK134">
        <v>110.887</v>
      </c>
      <c r="AL134">
        <v>-0.98488500000000001</v>
      </c>
      <c r="AM134">
        <v>-5.9</v>
      </c>
      <c r="AN134">
        <v>4.3695954680442801</v>
      </c>
      <c r="AO134">
        <v>1.39350366592407</v>
      </c>
      <c r="AP134">
        <v>1.9234500000000001</v>
      </c>
      <c r="AQ134">
        <v>999</v>
      </c>
      <c r="AU134" t="s">
        <v>824</v>
      </c>
    </row>
    <row r="135" spans="1:47" x14ac:dyDescent="0.45">
      <c r="A135" t="s">
        <v>825</v>
      </c>
      <c r="B135" t="s">
        <v>14</v>
      </c>
      <c r="C135">
        <v>129</v>
      </c>
      <c r="D135">
        <v>552</v>
      </c>
      <c r="E135">
        <v>501</v>
      </c>
      <c r="F135">
        <v>126</v>
      </c>
      <c r="G135">
        <v>82</v>
      </c>
      <c r="H135">
        <v>26</v>
      </c>
      <c r="I135">
        <v>2</v>
      </c>
      <c r="J135">
        <v>16</v>
      </c>
      <c r="K135">
        <v>78</v>
      </c>
      <c r="L135">
        <v>72</v>
      </c>
      <c r="M135">
        <v>43</v>
      </c>
      <c r="N135">
        <v>4</v>
      </c>
      <c r="O135">
        <v>110</v>
      </c>
      <c r="P135">
        <v>6</v>
      </c>
      <c r="Q135">
        <v>1</v>
      </c>
      <c r="R135">
        <v>1</v>
      </c>
      <c r="S135">
        <v>1</v>
      </c>
      <c r="T135">
        <v>9</v>
      </c>
      <c r="U135">
        <v>3</v>
      </c>
      <c r="V135">
        <v>0.25149700000000003</v>
      </c>
      <c r="W135">
        <v>7.7898499999999996E-2</v>
      </c>
      <c r="X135">
        <v>0.19927500000000001</v>
      </c>
      <c r="Y135">
        <v>0.39090900000000001</v>
      </c>
      <c r="Z135">
        <v>0.317604</v>
      </c>
      <c r="AA135">
        <v>0.40718599999999999</v>
      </c>
      <c r="AB135">
        <v>0.31335499999999999</v>
      </c>
      <c r="AC135">
        <v>0.72479000000000005</v>
      </c>
      <c r="AD135">
        <v>0.15568899999999999</v>
      </c>
      <c r="AE135">
        <v>4.9529699999999997</v>
      </c>
      <c r="AF135">
        <v>0.29255300000000001</v>
      </c>
      <c r="AH135">
        <v>-0.44478499999999999</v>
      </c>
      <c r="AI135">
        <v>64.956900000000005</v>
      </c>
      <c r="AJ135">
        <v>-2.3011200000000001</v>
      </c>
      <c r="AK135">
        <v>100.42</v>
      </c>
      <c r="AL135">
        <v>-0.44478499999999999</v>
      </c>
      <c r="AM135">
        <v>-1.5</v>
      </c>
      <c r="AN135">
        <v>-0.15775179862975999</v>
      </c>
      <c r="AO135">
        <v>0.52821874618530196</v>
      </c>
      <c r="AP135">
        <v>1.91231</v>
      </c>
      <c r="AQ135">
        <v>999</v>
      </c>
      <c r="AU135">
        <v>31363</v>
      </c>
    </row>
    <row r="136" spans="1:47" x14ac:dyDescent="0.45">
      <c r="A136" t="s">
        <v>560</v>
      </c>
      <c r="B136" t="s">
        <v>104</v>
      </c>
      <c r="C136">
        <v>134</v>
      </c>
      <c r="D136">
        <v>582</v>
      </c>
      <c r="E136">
        <v>522</v>
      </c>
      <c r="F136">
        <v>125</v>
      </c>
      <c r="G136">
        <v>68</v>
      </c>
      <c r="H136">
        <v>30</v>
      </c>
      <c r="I136">
        <v>5</v>
      </c>
      <c r="J136">
        <v>22</v>
      </c>
      <c r="K136">
        <v>77</v>
      </c>
      <c r="L136">
        <v>78</v>
      </c>
      <c r="M136">
        <v>51</v>
      </c>
      <c r="N136">
        <v>6</v>
      </c>
      <c r="O136">
        <v>168</v>
      </c>
      <c r="P136">
        <v>5</v>
      </c>
      <c r="Q136">
        <v>4</v>
      </c>
      <c r="R136">
        <v>0</v>
      </c>
      <c r="S136">
        <v>1</v>
      </c>
      <c r="T136">
        <v>11</v>
      </c>
      <c r="U136">
        <v>3</v>
      </c>
      <c r="V136">
        <v>0.23946400000000001</v>
      </c>
      <c r="W136">
        <v>8.7628899999999996E-2</v>
      </c>
      <c r="X136">
        <v>0.28866000000000003</v>
      </c>
      <c r="Y136">
        <v>0.30357099999999998</v>
      </c>
      <c r="Z136">
        <v>0.31099700000000002</v>
      </c>
      <c r="AA136">
        <v>0.44252900000000001</v>
      </c>
      <c r="AB136">
        <v>0.319801</v>
      </c>
      <c r="AC136">
        <v>0.753525</v>
      </c>
      <c r="AD136">
        <v>0.203065</v>
      </c>
      <c r="AE136">
        <v>5.9274899999999997</v>
      </c>
      <c r="AF136">
        <v>0.30654799999999999</v>
      </c>
      <c r="AH136">
        <v>2.4561300000000001E-2</v>
      </c>
      <c r="AI136">
        <v>71.602800000000002</v>
      </c>
      <c r="AJ136">
        <v>0.68946099999999999</v>
      </c>
      <c r="AK136">
        <v>99.137</v>
      </c>
      <c r="AL136">
        <v>2.4561300000000001E-2</v>
      </c>
      <c r="AM136">
        <v>-2.2000000000000002</v>
      </c>
      <c r="AN136">
        <v>-0.59767690300941401</v>
      </c>
      <c r="AO136">
        <v>-6.1552047729492097E-2</v>
      </c>
      <c r="AP136">
        <v>1.9115500000000001</v>
      </c>
      <c r="AQ136">
        <v>999</v>
      </c>
      <c r="AU136">
        <v>29518</v>
      </c>
    </row>
    <row r="137" spans="1:47" x14ac:dyDescent="0.45">
      <c r="A137" t="s">
        <v>330</v>
      </c>
      <c r="B137" t="s">
        <v>130</v>
      </c>
      <c r="C137">
        <v>111</v>
      </c>
      <c r="D137">
        <v>473</v>
      </c>
      <c r="E137">
        <v>437</v>
      </c>
      <c r="F137">
        <v>111</v>
      </c>
      <c r="G137">
        <v>67</v>
      </c>
      <c r="H137">
        <v>23</v>
      </c>
      <c r="I137">
        <v>1</v>
      </c>
      <c r="J137">
        <v>20</v>
      </c>
      <c r="K137">
        <v>62</v>
      </c>
      <c r="L137">
        <v>71</v>
      </c>
      <c r="M137">
        <v>29</v>
      </c>
      <c r="N137">
        <v>8</v>
      </c>
      <c r="O137">
        <v>122</v>
      </c>
      <c r="P137">
        <v>5</v>
      </c>
      <c r="Q137">
        <v>2</v>
      </c>
      <c r="R137">
        <v>0</v>
      </c>
      <c r="S137">
        <v>0</v>
      </c>
      <c r="T137">
        <v>1</v>
      </c>
      <c r="U137">
        <v>1</v>
      </c>
      <c r="V137">
        <v>0.25400499999999998</v>
      </c>
      <c r="W137">
        <v>6.1310799999999999E-2</v>
      </c>
      <c r="X137">
        <v>0.25792799999999999</v>
      </c>
      <c r="Y137">
        <v>0.237705</v>
      </c>
      <c r="Z137">
        <v>0.30655399999999999</v>
      </c>
      <c r="AA137">
        <v>0.448513</v>
      </c>
      <c r="AB137">
        <v>0.31748700000000002</v>
      </c>
      <c r="AC137">
        <v>0.75506700000000004</v>
      </c>
      <c r="AD137">
        <v>0.19450799999999999</v>
      </c>
      <c r="AE137">
        <v>2.8158500000000002</v>
      </c>
      <c r="AF137">
        <v>0.30639699999999997</v>
      </c>
      <c r="AH137">
        <v>-0.93865500000000002</v>
      </c>
      <c r="AI137">
        <v>57.2834</v>
      </c>
      <c r="AJ137">
        <v>-0.34889500000000001</v>
      </c>
      <c r="AK137">
        <v>98.686800000000005</v>
      </c>
      <c r="AL137">
        <v>-0.93865500000000002</v>
      </c>
      <c r="AM137">
        <v>3</v>
      </c>
      <c r="AN137">
        <v>-1.6828960776329001</v>
      </c>
      <c r="AO137">
        <v>4.7379482984542802</v>
      </c>
      <c r="AP137">
        <v>1.90662</v>
      </c>
      <c r="AQ137">
        <v>999</v>
      </c>
      <c r="AU137">
        <v>26299</v>
      </c>
    </row>
    <row r="138" spans="1:47" x14ac:dyDescent="0.45">
      <c r="A138" t="s">
        <v>361</v>
      </c>
      <c r="B138" t="s">
        <v>191</v>
      </c>
      <c r="C138">
        <v>113</v>
      </c>
      <c r="D138">
        <v>450</v>
      </c>
      <c r="E138">
        <v>422</v>
      </c>
      <c r="F138">
        <v>112</v>
      </c>
      <c r="G138">
        <v>71</v>
      </c>
      <c r="H138">
        <v>21</v>
      </c>
      <c r="I138">
        <v>1</v>
      </c>
      <c r="J138">
        <v>19</v>
      </c>
      <c r="K138">
        <v>55</v>
      </c>
      <c r="L138">
        <v>71</v>
      </c>
      <c r="M138">
        <v>21</v>
      </c>
      <c r="N138">
        <v>15</v>
      </c>
      <c r="O138">
        <v>84</v>
      </c>
      <c r="P138">
        <v>3</v>
      </c>
      <c r="Q138">
        <v>4</v>
      </c>
      <c r="R138">
        <v>0</v>
      </c>
      <c r="S138">
        <v>0</v>
      </c>
      <c r="T138">
        <v>1</v>
      </c>
      <c r="U138">
        <v>1</v>
      </c>
      <c r="V138">
        <v>0.265403</v>
      </c>
      <c r="W138">
        <v>4.6666699999999998E-2</v>
      </c>
      <c r="X138">
        <v>0.186667</v>
      </c>
      <c r="Y138">
        <v>0.25</v>
      </c>
      <c r="Z138">
        <v>0.30222199999999999</v>
      </c>
      <c r="AA138">
        <v>0.45497599999999999</v>
      </c>
      <c r="AB138">
        <v>0.30983699999999997</v>
      </c>
      <c r="AC138">
        <v>0.75719899999999996</v>
      </c>
      <c r="AD138">
        <v>0.18957299999999999</v>
      </c>
      <c r="AE138">
        <v>2.6166399999999999</v>
      </c>
      <c r="AF138">
        <v>0.28792600000000002</v>
      </c>
      <c r="AH138">
        <v>-0.83848800000000001</v>
      </c>
      <c r="AI138">
        <v>51.639200000000002</v>
      </c>
      <c r="AJ138">
        <v>-3.1906699999999999</v>
      </c>
      <c r="AK138">
        <v>96.655199999999994</v>
      </c>
      <c r="AL138">
        <v>-0.83848800000000001</v>
      </c>
      <c r="AM138">
        <v>-1.8</v>
      </c>
      <c r="AN138">
        <v>-2.6419665217399499</v>
      </c>
      <c r="AO138">
        <v>6.4671957492828298</v>
      </c>
      <c r="AP138">
        <v>1.9055299999999999</v>
      </c>
      <c r="AQ138">
        <v>999</v>
      </c>
      <c r="AU138">
        <v>23003</v>
      </c>
    </row>
    <row r="139" spans="1:47" x14ac:dyDescent="0.45">
      <c r="A139" t="s">
        <v>363</v>
      </c>
      <c r="B139" t="s">
        <v>28</v>
      </c>
      <c r="C139">
        <v>117</v>
      </c>
      <c r="D139">
        <v>478</v>
      </c>
      <c r="E139">
        <v>417</v>
      </c>
      <c r="F139">
        <v>105</v>
      </c>
      <c r="G139">
        <v>67</v>
      </c>
      <c r="H139">
        <v>21</v>
      </c>
      <c r="I139">
        <v>1</v>
      </c>
      <c r="J139">
        <v>16</v>
      </c>
      <c r="K139">
        <v>64</v>
      </c>
      <c r="L139">
        <v>62</v>
      </c>
      <c r="M139">
        <v>56</v>
      </c>
      <c r="N139">
        <v>5</v>
      </c>
      <c r="O139">
        <v>121</v>
      </c>
      <c r="P139">
        <v>3</v>
      </c>
      <c r="Q139">
        <v>2</v>
      </c>
      <c r="R139">
        <v>0</v>
      </c>
      <c r="S139">
        <v>1</v>
      </c>
      <c r="T139">
        <v>8</v>
      </c>
      <c r="U139">
        <v>3</v>
      </c>
      <c r="V139">
        <v>0.251799</v>
      </c>
      <c r="W139">
        <v>0.117155</v>
      </c>
      <c r="X139">
        <v>0.25313799999999997</v>
      </c>
      <c r="Y139">
        <v>0.46281</v>
      </c>
      <c r="Z139">
        <v>0.34309600000000001</v>
      </c>
      <c r="AA139">
        <v>0.42206199999999999</v>
      </c>
      <c r="AB139">
        <v>0.33097799999999999</v>
      </c>
      <c r="AC139">
        <v>0.76515900000000003</v>
      </c>
      <c r="AD139">
        <v>0.170264</v>
      </c>
      <c r="AE139">
        <v>4.1459200000000003</v>
      </c>
      <c r="AF139">
        <v>0.31560300000000002</v>
      </c>
      <c r="AH139">
        <v>-0.59855400000000003</v>
      </c>
      <c r="AI139">
        <v>63.244599999999998</v>
      </c>
      <c r="AJ139">
        <v>5.00312</v>
      </c>
      <c r="AK139">
        <v>104.27</v>
      </c>
      <c r="AL139">
        <v>-0.59855400000000003</v>
      </c>
      <c r="AM139">
        <v>6.2</v>
      </c>
      <c r="AN139">
        <v>1.8473008275031999</v>
      </c>
      <c r="AO139">
        <v>0.93104028701782204</v>
      </c>
      <c r="AP139">
        <v>1.8959699999999999</v>
      </c>
      <c r="AQ139">
        <v>999</v>
      </c>
      <c r="AU139">
        <v>23772</v>
      </c>
    </row>
    <row r="140" spans="1:47" x14ac:dyDescent="0.45">
      <c r="A140" t="s">
        <v>354</v>
      </c>
      <c r="B140" t="s">
        <v>98</v>
      </c>
      <c r="C140">
        <v>89</v>
      </c>
      <c r="D140">
        <v>301</v>
      </c>
      <c r="E140">
        <v>266</v>
      </c>
      <c r="F140">
        <v>64</v>
      </c>
      <c r="G140">
        <v>35</v>
      </c>
      <c r="H140">
        <v>16</v>
      </c>
      <c r="I140">
        <v>0</v>
      </c>
      <c r="J140">
        <v>13</v>
      </c>
      <c r="K140">
        <v>38</v>
      </c>
      <c r="L140">
        <v>43</v>
      </c>
      <c r="M140">
        <v>27</v>
      </c>
      <c r="N140">
        <v>4</v>
      </c>
      <c r="O140">
        <v>60</v>
      </c>
      <c r="P140">
        <v>6</v>
      </c>
      <c r="Q140">
        <v>2</v>
      </c>
      <c r="R140">
        <v>0</v>
      </c>
      <c r="S140">
        <v>1</v>
      </c>
      <c r="T140">
        <v>0</v>
      </c>
      <c r="U140">
        <v>1</v>
      </c>
      <c r="V140">
        <v>0.24060200000000001</v>
      </c>
      <c r="W140">
        <v>8.9701000000000003E-2</v>
      </c>
      <c r="X140">
        <v>0.19933600000000001</v>
      </c>
      <c r="Y140">
        <v>0.45</v>
      </c>
      <c r="Z140">
        <v>0.32225900000000002</v>
      </c>
      <c r="AA140">
        <v>0.44736799999999999</v>
      </c>
      <c r="AB140">
        <v>0.32728600000000002</v>
      </c>
      <c r="AC140">
        <v>0.76962799999999998</v>
      </c>
      <c r="AD140">
        <v>0.20676700000000001</v>
      </c>
      <c r="AE140">
        <v>1.83178</v>
      </c>
      <c r="AF140">
        <v>0.26153799999999999</v>
      </c>
      <c r="AH140">
        <v>-0.91520599999999996</v>
      </c>
      <c r="AI140">
        <v>38.902799999999999</v>
      </c>
      <c r="AJ140">
        <v>2.2277300000000002</v>
      </c>
      <c r="AK140">
        <v>109.292</v>
      </c>
      <c r="AL140">
        <v>-0.91520599999999996</v>
      </c>
      <c r="AM140">
        <v>0.5</v>
      </c>
      <c r="AN140">
        <v>2.4361219406127899</v>
      </c>
      <c r="AO140">
        <v>6.0298352241516104</v>
      </c>
      <c r="AP140">
        <v>1.86365</v>
      </c>
      <c r="AQ140">
        <v>999</v>
      </c>
      <c r="AU140">
        <v>16535</v>
      </c>
    </row>
    <row r="141" spans="1:47" x14ac:dyDescent="0.45">
      <c r="A141" t="s">
        <v>826</v>
      </c>
      <c r="B141" t="s">
        <v>89</v>
      </c>
      <c r="C141">
        <v>89</v>
      </c>
      <c r="D141">
        <v>348</v>
      </c>
      <c r="E141">
        <v>307</v>
      </c>
      <c r="F141">
        <v>66</v>
      </c>
      <c r="G141">
        <v>39</v>
      </c>
      <c r="H141">
        <v>15</v>
      </c>
      <c r="I141">
        <v>1</v>
      </c>
      <c r="J141">
        <v>11</v>
      </c>
      <c r="K141">
        <v>40</v>
      </c>
      <c r="L141">
        <v>47</v>
      </c>
      <c r="M141">
        <v>27</v>
      </c>
      <c r="N141">
        <v>6</v>
      </c>
      <c r="O141">
        <v>99</v>
      </c>
      <c r="P141">
        <v>12</v>
      </c>
      <c r="Q141">
        <v>2</v>
      </c>
      <c r="R141">
        <v>0</v>
      </c>
      <c r="S141">
        <v>0</v>
      </c>
      <c r="T141">
        <v>2</v>
      </c>
      <c r="U141">
        <v>1</v>
      </c>
      <c r="V141">
        <v>0.21498400000000001</v>
      </c>
      <c r="W141">
        <v>7.7586199999999994E-2</v>
      </c>
      <c r="X141">
        <v>0.28448299999999999</v>
      </c>
      <c r="Y141">
        <v>0.272727</v>
      </c>
      <c r="Z141">
        <v>0.30172399999999999</v>
      </c>
      <c r="AA141">
        <v>0.37785000000000002</v>
      </c>
      <c r="AB141">
        <v>0.29244199999999998</v>
      </c>
      <c r="AC141">
        <v>0.67957400000000001</v>
      </c>
      <c r="AD141">
        <v>0.16286600000000001</v>
      </c>
      <c r="AE141">
        <v>3.74552</v>
      </c>
      <c r="AF141">
        <v>0.27638200000000002</v>
      </c>
      <c r="AH141">
        <v>-0.576847</v>
      </c>
      <c r="AI141">
        <v>34.9069</v>
      </c>
      <c r="AJ141">
        <v>-7.4948499999999996</v>
      </c>
      <c r="AK141">
        <v>88.321799999999996</v>
      </c>
      <c r="AL141">
        <v>-0.576847</v>
      </c>
      <c r="AM141">
        <v>5.9</v>
      </c>
      <c r="AN141">
        <v>-5.4463719129562298</v>
      </c>
      <c r="AO141">
        <v>12.293298244476301</v>
      </c>
      <c r="AP141">
        <v>1.86138</v>
      </c>
      <c r="AQ141">
        <v>999</v>
      </c>
      <c r="AU141" t="s">
        <v>827</v>
      </c>
    </row>
    <row r="142" spans="1:47" x14ac:dyDescent="0.45">
      <c r="A142" t="s">
        <v>828</v>
      </c>
      <c r="B142" t="s">
        <v>46</v>
      </c>
      <c r="C142">
        <v>106</v>
      </c>
      <c r="D142">
        <v>489</v>
      </c>
      <c r="E142">
        <v>436</v>
      </c>
      <c r="F142">
        <v>100</v>
      </c>
      <c r="G142">
        <v>65</v>
      </c>
      <c r="H142">
        <v>19</v>
      </c>
      <c r="I142">
        <v>3</v>
      </c>
      <c r="J142">
        <v>13</v>
      </c>
      <c r="K142">
        <v>64</v>
      </c>
      <c r="L142">
        <v>64</v>
      </c>
      <c r="M142">
        <v>46</v>
      </c>
      <c r="N142">
        <v>6</v>
      </c>
      <c r="O142">
        <v>112</v>
      </c>
      <c r="P142">
        <v>6</v>
      </c>
      <c r="Q142">
        <v>1</v>
      </c>
      <c r="R142">
        <v>0</v>
      </c>
      <c r="S142">
        <v>1</v>
      </c>
      <c r="T142">
        <v>11</v>
      </c>
      <c r="U142">
        <v>3</v>
      </c>
      <c r="V142">
        <v>0.22935800000000001</v>
      </c>
      <c r="W142">
        <v>9.40695E-2</v>
      </c>
      <c r="X142">
        <v>0.22903899999999999</v>
      </c>
      <c r="Y142">
        <v>0.41071400000000002</v>
      </c>
      <c r="Z142">
        <v>0.310838</v>
      </c>
      <c r="AA142">
        <v>0.37614700000000001</v>
      </c>
      <c r="AB142">
        <v>0.29803000000000002</v>
      </c>
      <c r="AC142">
        <v>0.68698499999999996</v>
      </c>
      <c r="AD142">
        <v>0.146789</v>
      </c>
      <c r="AE142">
        <v>5.7015500000000001</v>
      </c>
      <c r="AF142">
        <v>0.27884599999999998</v>
      </c>
      <c r="AH142">
        <v>7.8497200000000003E-2</v>
      </c>
      <c r="AI142">
        <v>51.319400000000002</v>
      </c>
      <c r="AJ142">
        <v>-8.2624499999999994</v>
      </c>
      <c r="AK142">
        <v>87.306299999999993</v>
      </c>
      <c r="AL142">
        <v>7.8497200000000003E-2</v>
      </c>
      <c r="AM142">
        <v>4.2</v>
      </c>
      <c r="AN142">
        <v>-7.6113121435046196</v>
      </c>
      <c r="AO142">
        <v>9.5902113914489693</v>
      </c>
      <c r="AP142">
        <v>1.85866</v>
      </c>
      <c r="AQ142">
        <v>999</v>
      </c>
      <c r="AU142" t="s">
        <v>829</v>
      </c>
    </row>
    <row r="143" spans="1:47" x14ac:dyDescent="0.45">
      <c r="A143" t="s">
        <v>332</v>
      </c>
      <c r="B143" t="s">
        <v>59</v>
      </c>
      <c r="C143">
        <v>98</v>
      </c>
      <c r="D143">
        <v>347</v>
      </c>
      <c r="E143">
        <v>305</v>
      </c>
      <c r="F143">
        <v>71</v>
      </c>
      <c r="G143">
        <v>42</v>
      </c>
      <c r="H143">
        <v>14</v>
      </c>
      <c r="I143">
        <v>1</v>
      </c>
      <c r="J143">
        <v>14</v>
      </c>
      <c r="K143">
        <v>39</v>
      </c>
      <c r="L143">
        <v>43</v>
      </c>
      <c r="M143">
        <v>33</v>
      </c>
      <c r="N143">
        <v>9</v>
      </c>
      <c r="O143">
        <v>94</v>
      </c>
      <c r="P143">
        <v>6</v>
      </c>
      <c r="Q143">
        <v>1</v>
      </c>
      <c r="R143">
        <v>2</v>
      </c>
      <c r="S143">
        <v>0</v>
      </c>
      <c r="T143">
        <v>1</v>
      </c>
      <c r="U143">
        <v>1</v>
      </c>
      <c r="V143">
        <v>0.23278699999999999</v>
      </c>
      <c r="W143">
        <v>9.5100900000000002E-2</v>
      </c>
      <c r="X143">
        <v>0.27089299999999999</v>
      </c>
      <c r="Y143">
        <v>0.35106399999999999</v>
      </c>
      <c r="Z143">
        <v>0.31884099999999999</v>
      </c>
      <c r="AA143">
        <v>0.42295100000000002</v>
      </c>
      <c r="AB143">
        <v>0.31298500000000001</v>
      </c>
      <c r="AC143">
        <v>0.74179099999999998</v>
      </c>
      <c r="AD143">
        <v>0.190164</v>
      </c>
      <c r="AE143">
        <v>2.7052800000000001</v>
      </c>
      <c r="AF143">
        <v>0.287879</v>
      </c>
      <c r="AH143">
        <v>-0.77684699999999995</v>
      </c>
      <c r="AI143">
        <v>40.726799999999997</v>
      </c>
      <c r="AJ143">
        <v>-1.5530999999999999</v>
      </c>
      <c r="AK143">
        <v>99.276899999999998</v>
      </c>
      <c r="AL143">
        <v>-0.77684699999999995</v>
      </c>
      <c r="AM143">
        <v>1.5</v>
      </c>
      <c r="AN143">
        <v>-1.0774798095226199</v>
      </c>
      <c r="AO143">
        <v>7.8749265670776296</v>
      </c>
      <c r="AP143">
        <v>1.8530599999999999</v>
      </c>
      <c r="AQ143">
        <v>999</v>
      </c>
      <c r="AU143">
        <v>24618</v>
      </c>
    </row>
    <row r="144" spans="1:47" x14ac:dyDescent="0.45">
      <c r="A144" t="s">
        <v>300</v>
      </c>
      <c r="B144" t="s">
        <v>31</v>
      </c>
      <c r="C144">
        <v>144</v>
      </c>
      <c r="D144">
        <v>587</v>
      </c>
      <c r="E144">
        <v>509</v>
      </c>
      <c r="F144">
        <v>124</v>
      </c>
      <c r="G144">
        <v>74</v>
      </c>
      <c r="H144">
        <v>29</v>
      </c>
      <c r="I144">
        <v>2</v>
      </c>
      <c r="J144">
        <v>19</v>
      </c>
      <c r="K144">
        <v>70</v>
      </c>
      <c r="L144">
        <v>71</v>
      </c>
      <c r="M144">
        <v>69</v>
      </c>
      <c r="N144">
        <v>10</v>
      </c>
      <c r="O144">
        <v>140</v>
      </c>
      <c r="P144">
        <v>5</v>
      </c>
      <c r="Q144">
        <v>4</v>
      </c>
      <c r="R144">
        <v>0</v>
      </c>
      <c r="S144">
        <v>3</v>
      </c>
      <c r="T144">
        <v>7</v>
      </c>
      <c r="U144">
        <v>3</v>
      </c>
      <c r="V144">
        <v>0.243615</v>
      </c>
      <c r="W144">
        <v>0.117547</v>
      </c>
      <c r="X144">
        <v>0.23850099999999999</v>
      </c>
      <c r="Y144">
        <v>0.49285699999999999</v>
      </c>
      <c r="Z144">
        <v>0.337308</v>
      </c>
      <c r="AA144">
        <v>0.42043199999999997</v>
      </c>
      <c r="AB144">
        <v>0.32457599999999998</v>
      </c>
      <c r="AC144">
        <v>0.757741</v>
      </c>
      <c r="AD144">
        <v>0.176817</v>
      </c>
      <c r="AE144">
        <v>3.8496999999999999</v>
      </c>
      <c r="AF144">
        <v>0.29660999999999998</v>
      </c>
      <c r="AH144">
        <v>-0.92954099999999995</v>
      </c>
      <c r="AI144">
        <v>74.546000000000006</v>
      </c>
      <c r="AJ144">
        <v>3.0234200000000002</v>
      </c>
      <c r="AK144">
        <v>103.688</v>
      </c>
      <c r="AL144">
        <v>-0.92954099999999995</v>
      </c>
      <c r="AM144">
        <v>3.3</v>
      </c>
      <c r="AN144">
        <v>1.7527427077293301</v>
      </c>
      <c r="AO144">
        <v>-3.1704585552215501</v>
      </c>
      <c r="AP144">
        <v>1.8529100000000001</v>
      </c>
      <c r="AQ144">
        <v>999</v>
      </c>
      <c r="AU144">
        <v>17919</v>
      </c>
    </row>
    <row r="145" spans="1:47" x14ac:dyDescent="0.45">
      <c r="A145" t="s">
        <v>830</v>
      </c>
      <c r="B145" t="s">
        <v>56</v>
      </c>
      <c r="C145">
        <v>105</v>
      </c>
      <c r="D145">
        <v>441</v>
      </c>
      <c r="E145">
        <v>403</v>
      </c>
      <c r="F145">
        <v>101</v>
      </c>
      <c r="G145">
        <v>69</v>
      </c>
      <c r="H145">
        <v>17</v>
      </c>
      <c r="I145">
        <v>1</v>
      </c>
      <c r="J145">
        <v>14</v>
      </c>
      <c r="K145">
        <v>50</v>
      </c>
      <c r="L145">
        <v>55</v>
      </c>
      <c r="M145">
        <v>32</v>
      </c>
      <c r="N145">
        <v>13</v>
      </c>
      <c r="O145">
        <v>94</v>
      </c>
      <c r="P145">
        <v>3</v>
      </c>
      <c r="Q145">
        <v>3</v>
      </c>
      <c r="R145">
        <v>0</v>
      </c>
      <c r="S145">
        <v>0</v>
      </c>
      <c r="T145">
        <v>3</v>
      </c>
      <c r="U145">
        <v>1</v>
      </c>
      <c r="V145">
        <v>0.25062000000000001</v>
      </c>
      <c r="W145">
        <v>7.2562399999999999E-2</v>
      </c>
      <c r="X145">
        <v>0.21315200000000001</v>
      </c>
      <c r="Y145">
        <v>0.34042600000000001</v>
      </c>
      <c r="Z145">
        <v>0.30839</v>
      </c>
      <c r="AA145">
        <v>0.40198499999999998</v>
      </c>
      <c r="AB145">
        <v>0.29688199999999998</v>
      </c>
      <c r="AC145">
        <v>0.71037499999999998</v>
      </c>
      <c r="AD145">
        <v>0.151365</v>
      </c>
      <c r="AE145">
        <v>3.3223099999999999</v>
      </c>
      <c r="AF145">
        <v>0.29194599999999998</v>
      </c>
      <c r="AH145">
        <v>-0.52324400000000004</v>
      </c>
      <c r="AI145">
        <v>45.861400000000003</v>
      </c>
      <c r="AJ145">
        <v>-7.8718899999999996</v>
      </c>
      <c r="AK145">
        <v>83.930800000000005</v>
      </c>
      <c r="AL145">
        <v>-0.52324400000000004</v>
      </c>
      <c r="AM145">
        <v>4.7</v>
      </c>
      <c r="AN145">
        <v>-9.3023895025253296</v>
      </c>
      <c r="AO145">
        <v>12.801851272583001</v>
      </c>
      <c r="AP145">
        <v>1.84721</v>
      </c>
      <c r="AQ145">
        <v>999</v>
      </c>
      <c r="AU145" t="s">
        <v>831</v>
      </c>
    </row>
    <row r="146" spans="1:47" x14ac:dyDescent="0.45">
      <c r="A146" t="s">
        <v>832</v>
      </c>
      <c r="B146" t="s">
        <v>28</v>
      </c>
      <c r="C146">
        <v>119</v>
      </c>
      <c r="D146">
        <v>540</v>
      </c>
      <c r="E146">
        <v>475</v>
      </c>
      <c r="F146">
        <v>117</v>
      </c>
      <c r="G146">
        <v>74</v>
      </c>
      <c r="H146">
        <v>27</v>
      </c>
      <c r="I146">
        <v>3</v>
      </c>
      <c r="J146">
        <v>13</v>
      </c>
      <c r="K146">
        <v>67</v>
      </c>
      <c r="L146">
        <v>65</v>
      </c>
      <c r="M146">
        <v>59</v>
      </c>
      <c r="N146">
        <v>6</v>
      </c>
      <c r="O146">
        <v>132</v>
      </c>
      <c r="P146">
        <v>3</v>
      </c>
      <c r="Q146">
        <v>3</v>
      </c>
      <c r="R146">
        <v>0</v>
      </c>
      <c r="S146">
        <v>0</v>
      </c>
      <c r="T146">
        <v>7</v>
      </c>
      <c r="U146">
        <v>4</v>
      </c>
      <c r="V146">
        <v>0.24631600000000001</v>
      </c>
      <c r="W146">
        <v>0.109259</v>
      </c>
      <c r="X146">
        <v>0.24444399999999999</v>
      </c>
      <c r="Y146">
        <v>0.44696999999999998</v>
      </c>
      <c r="Z146">
        <v>0.33148100000000003</v>
      </c>
      <c r="AA146">
        <v>0.397895</v>
      </c>
      <c r="AB146">
        <v>0.31593599999999999</v>
      </c>
      <c r="AC146">
        <v>0.72937600000000002</v>
      </c>
      <c r="AD146">
        <v>0.15157899999999999</v>
      </c>
      <c r="AE146">
        <v>4.5261199999999997</v>
      </c>
      <c r="AF146">
        <v>0.31231199999999998</v>
      </c>
      <c r="AH146">
        <v>-1.2899799999999999</v>
      </c>
      <c r="AI146">
        <v>64.702299999999994</v>
      </c>
      <c r="AJ146">
        <v>-1.09355</v>
      </c>
      <c r="AK146">
        <v>93.844999999999999</v>
      </c>
      <c r="AL146">
        <v>-1.2899799999999999</v>
      </c>
      <c r="AM146">
        <v>3.4</v>
      </c>
      <c r="AN146">
        <v>-5.2724921703338596</v>
      </c>
      <c r="AO146">
        <v>5.3841270208358702</v>
      </c>
      <c r="AP146">
        <v>1.8400300000000001</v>
      </c>
      <c r="AQ146">
        <v>999</v>
      </c>
      <c r="AU146" t="s">
        <v>833</v>
      </c>
    </row>
    <row r="147" spans="1:47" x14ac:dyDescent="0.45">
      <c r="A147" t="s">
        <v>295</v>
      </c>
      <c r="B147" t="s">
        <v>10</v>
      </c>
      <c r="C147">
        <v>129</v>
      </c>
      <c r="D147">
        <v>522</v>
      </c>
      <c r="E147">
        <v>471</v>
      </c>
      <c r="F147">
        <v>113</v>
      </c>
      <c r="G147">
        <v>67</v>
      </c>
      <c r="H147">
        <v>21</v>
      </c>
      <c r="I147">
        <v>2</v>
      </c>
      <c r="J147">
        <v>23</v>
      </c>
      <c r="K147">
        <v>59</v>
      </c>
      <c r="L147">
        <v>75</v>
      </c>
      <c r="M147">
        <v>42</v>
      </c>
      <c r="N147">
        <v>13</v>
      </c>
      <c r="O147">
        <v>140</v>
      </c>
      <c r="P147">
        <v>5</v>
      </c>
      <c r="Q147">
        <v>4</v>
      </c>
      <c r="R147">
        <v>0</v>
      </c>
      <c r="S147">
        <v>1</v>
      </c>
      <c r="T147">
        <v>1</v>
      </c>
      <c r="U147">
        <v>1</v>
      </c>
      <c r="V147">
        <v>0.23991499999999999</v>
      </c>
      <c r="W147">
        <v>8.0459799999999998E-2</v>
      </c>
      <c r="X147">
        <v>0.26819900000000002</v>
      </c>
      <c r="Y147">
        <v>0.3</v>
      </c>
      <c r="Z147">
        <v>0.30651299999999998</v>
      </c>
      <c r="AA147">
        <v>0.43948999999999999</v>
      </c>
      <c r="AB147">
        <v>0.31098599999999998</v>
      </c>
      <c r="AC147">
        <v>0.746004</v>
      </c>
      <c r="AD147">
        <v>0.199575</v>
      </c>
      <c r="AE147">
        <v>2.79447</v>
      </c>
      <c r="AF147">
        <v>0.288462</v>
      </c>
      <c r="AH147">
        <v>-1.0003</v>
      </c>
      <c r="AI147">
        <v>60.399700000000003</v>
      </c>
      <c r="AJ147">
        <v>-3.2029899999999998</v>
      </c>
      <c r="AK147">
        <v>98.171400000000006</v>
      </c>
      <c r="AL147">
        <v>-1.0003</v>
      </c>
      <c r="AM147">
        <v>0.7</v>
      </c>
      <c r="AN147">
        <v>-2.1828351020812899</v>
      </c>
      <c r="AO147">
        <v>2.6179893612861602</v>
      </c>
      <c r="AP147">
        <v>1.81684</v>
      </c>
      <c r="AQ147">
        <v>999</v>
      </c>
      <c r="AU147">
        <v>22184</v>
      </c>
    </row>
    <row r="148" spans="1:47" x14ac:dyDescent="0.45">
      <c r="A148" t="s">
        <v>298</v>
      </c>
      <c r="B148" t="s">
        <v>21</v>
      </c>
      <c r="C148">
        <v>133</v>
      </c>
      <c r="D148">
        <v>561</v>
      </c>
      <c r="E148">
        <v>506</v>
      </c>
      <c r="F148">
        <v>129</v>
      </c>
      <c r="G148">
        <v>74</v>
      </c>
      <c r="H148">
        <v>30</v>
      </c>
      <c r="I148">
        <v>1</v>
      </c>
      <c r="J148">
        <v>24</v>
      </c>
      <c r="K148">
        <v>70</v>
      </c>
      <c r="L148">
        <v>77</v>
      </c>
      <c r="M148">
        <v>44</v>
      </c>
      <c r="N148">
        <v>11</v>
      </c>
      <c r="O148">
        <v>121</v>
      </c>
      <c r="P148">
        <v>7</v>
      </c>
      <c r="Q148">
        <v>4</v>
      </c>
      <c r="R148">
        <v>0</v>
      </c>
      <c r="S148">
        <v>1</v>
      </c>
      <c r="T148">
        <v>2</v>
      </c>
      <c r="U148">
        <v>1</v>
      </c>
      <c r="V148">
        <v>0.25494099999999997</v>
      </c>
      <c r="W148">
        <v>7.8431399999999998E-2</v>
      </c>
      <c r="X148">
        <v>0.21568599999999999</v>
      </c>
      <c r="Y148">
        <v>0.36363600000000001</v>
      </c>
      <c r="Z148">
        <v>0.32085599999999997</v>
      </c>
      <c r="AA148">
        <v>0.46047399999999999</v>
      </c>
      <c r="AB148">
        <v>0.32788099999999998</v>
      </c>
      <c r="AC148">
        <v>0.78132999999999997</v>
      </c>
      <c r="AD148">
        <v>0.20553399999999999</v>
      </c>
      <c r="AE148">
        <v>2.8910100000000001</v>
      </c>
      <c r="AF148">
        <v>0.28767100000000001</v>
      </c>
      <c r="AH148">
        <v>-0.90046199999999998</v>
      </c>
      <c r="AI148">
        <v>72.783699999999996</v>
      </c>
      <c r="AJ148">
        <v>4.4291200000000002</v>
      </c>
      <c r="AK148">
        <v>110.608</v>
      </c>
      <c r="AL148">
        <v>-0.90046199999999998</v>
      </c>
      <c r="AM148">
        <v>-0.9</v>
      </c>
      <c r="AN148">
        <v>6.2302694320678702</v>
      </c>
      <c r="AO148">
        <v>-7.0838621854782096</v>
      </c>
      <c r="AP148">
        <v>1.81491</v>
      </c>
      <c r="AQ148">
        <v>999</v>
      </c>
      <c r="AU148">
        <v>14551</v>
      </c>
    </row>
    <row r="149" spans="1:47" x14ac:dyDescent="0.45">
      <c r="A149" t="s">
        <v>368</v>
      </c>
      <c r="B149" t="s">
        <v>89</v>
      </c>
      <c r="C149">
        <v>98</v>
      </c>
      <c r="D149">
        <v>324</v>
      </c>
      <c r="E149">
        <v>275</v>
      </c>
      <c r="F149">
        <v>65</v>
      </c>
      <c r="G149">
        <v>45</v>
      </c>
      <c r="H149">
        <v>13</v>
      </c>
      <c r="I149">
        <v>1</v>
      </c>
      <c r="J149">
        <v>6</v>
      </c>
      <c r="K149">
        <v>44</v>
      </c>
      <c r="L149">
        <v>32</v>
      </c>
      <c r="M149">
        <v>33</v>
      </c>
      <c r="N149">
        <v>2</v>
      </c>
      <c r="O149">
        <v>70</v>
      </c>
      <c r="P149">
        <v>13</v>
      </c>
      <c r="Q149">
        <v>3</v>
      </c>
      <c r="R149">
        <v>0</v>
      </c>
      <c r="S149">
        <v>0</v>
      </c>
      <c r="T149">
        <v>22</v>
      </c>
      <c r="U149">
        <v>4</v>
      </c>
      <c r="V149">
        <v>0.23636399999999999</v>
      </c>
      <c r="W149">
        <v>0.101852</v>
      </c>
      <c r="X149">
        <v>0.21604899999999999</v>
      </c>
      <c r="Y149">
        <v>0.47142899999999999</v>
      </c>
      <c r="Z149">
        <v>0.34259299999999998</v>
      </c>
      <c r="AA149">
        <v>0.35636400000000001</v>
      </c>
      <c r="AB149">
        <v>0.31207299999999999</v>
      </c>
      <c r="AC149">
        <v>0.69895600000000002</v>
      </c>
      <c r="AD149">
        <v>0.12</v>
      </c>
      <c r="AE149">
        <v>6.7342399999999998</v>
      </c>
      <c r="AF149">
        <v>0.29207899999999998</v>
      </c>
      <c r="AH149">
        <v>2.0259299999999998</v>
      </c>
      <c r="AI149">
        <v>37.7819</v>
      </c>
      <c r="AJ149">
        <v>-1.6956500000000001</v>
      </c>
      <c r="AK149">
        <v>101.928</v>
      </c>
      <c r="AL149">
        <v>2.0259299999999998</v>
      </c>
      <c r="AM149">
        <v>3.2</v>
      </c>
      <c r="AN149">
        <v>2.77454280853271</v>
      </c>
      <c r="AO149">
        <v>4.3904762268066397</v>
      </c>
      <c r="AP149">
        <v>1.81182</v>
      </c>
      <c r="AQ149">
        <v>999</v>
      </c>
      <c r="AU149">
        <v>23401</v>
      </c>
    </row>
    <row r="150" spans="1:47" x14ac:dyDescent="0.45">
      <c r="A150" t="s">
        <v>126</v>
      </c>
      <c r="B150" t="s">
        <v>76</v>
      </c>
      <c r="C150">
        <v>139</v>
      </c>
      <c r="D150">
        <v>587</v>
      </c>
      <c r="E150">
        <v>518</v>
      </c>
      <c r="F150">
        <v>134</v>
      </c>
      <c r="G150">
        <v>86</v>
      </c>
      <c r="H150">
        <v>26</v>
      </c>
      <c r="I150">
        <v>4</v>
      </c>
      <c r="J150">
        <v>18</v>
      </c>
      <c r="K150">
        <v>73</v>
      </c>
      <c r="L150">
        <v>74</v>
      </c>
      <c r="M150">
        <v>57</v>
      </c>
      <c r="N150">
        <v>11</v>
      </c>
      <c r="O150">
        <v>123</v>
      </c>
      <c r="P150">
        <v>8</v>
      </c>
      <c r="Q150">
        <v>4</v>
      </c>
      <c r="R150">
        <v>0</v>
      </c>
      <c r="S150">
        <v>4</v>
      </c>
      <c r="T150">
        <v>6</v>
      </c>
      <c r="U150">
        <v>1</v>
      </c>
      <c r="V150">
        <v>0.258687</v>
      </c>
      <c r="W150">
        <v>9.7103900000000007E-2</v>
      </c>
      <c r="X150">
        <v>0.20954</v>
      </c>
      <c r="Y150">
        <v>0.46341500000000002</v>
      </c>
      <c r="Z150">
        <v>0.33901199999999998</v>
      </c>
      <c r="AA150">
        <v>0.42857099999999998</v>
      </c>
      <c r="AB150">
        <v>0.32709199999999999</v>
      </c>
      <c r="AC150">
        <v>0.76758300000000002</v>
      </c>
      <c r="AD150">
        <v>0.16988400000000001</v>
      </c>
      <c r="AE150">
        <v>4.87819</v>
      </c>
      <c r="AF150">
        <v>0.30446200000000001</v>
      </c>
      <c r="AH150">
        <v>-0.30079499999999998</v>
      </c>
      <c r="AI150">
        <v>75.772000000000006</v>
      </c>
      <c r="AJ150">
        <v>4.2495000000000003</v>
      </c>
      <c r="AK150">
        <v>103.01600000000001</v>
      </c>
      <c r="AL150">
        <v>-0.30079499999999998</v>
      </c>
      <c r="AM150">
        <v>2.7</v>
      </c>
      <c r="AN150">
        <v>1.89229103922843</v>
      </c>
      <c r="AO150">
        <v>-3.7704584598541202</v>
      </c>
      <c r="AP150">
        <v>1.8069900000000001</v>
      </c>
      <c r="AQ150">
        <v>999</v>
      </c>
      <c r="AU150">
        <v>19326</v>
      </c>
    </row>
    <row r="151" spans="1:47" x14ac:dyDescent="0.45">
      <c r="A151" t="s">
        <v>834</v>
      </c>
      <c r="B151" t="s">
        <v>21</v>
      </c>
      <c r="C151">
        <v>123</v>
      </c>
      <c r="D151">
        <v>515</v>
      </c>
      <c r="E151">
        <v>469</v>
      </c>
      <c r="F151">
        <v>112</v>
      </c>
      <c r="G151">
        <v>69</v>
      </c>
      <c r="H151">
        <v>21</v>
      </c>
      <c r="I151">
        <v>3</v>
      </c>
      <c r="J151">
        <v>19</v>
      </c>
      <c r="K151">
        <v>69</v>
      </c>
      <c r="L151">
        <v>72</v>
      </c>
      <c r="M151">
        <v>41</v>
      </c>
      <c r="N151">
        <v>12</v>
      </c>
      <c r="O151">
        <v>110</v>
      </c>
      <c r="P151">
        <v>3</v>
      </c>
      <c r="Q151">
        <v>2</v>
      </c>
      <c r="R151">
        <v>0</v>
      </c>
      <c r="S151">
        <v>1</v>
      </c>
      <c r="T151">
        <v>5</v>
      </c>
      <c r="U151">
        <v>3</v>
      </c>
      <c r="V151">
        <v>0.23880599999999999</v>
      </c>
      <c r="W151">
        <v>7.9611699999999994E-2</v>
      </c>
      <c r="X151">
        <v>0.213592</v>
      </c>
      <c r="Y151">
        <v>0.37272699999999997</v>
      </c>
      <c r="Z151">
        <v>0.30291299999999999</v>
      </c>
      <c r="AA151">
        <v>0.41791</v>
      </c>
      <c r="AB151">
        <v>0.30249999999999999</v>
      </c>
      <c r="AC151">
        <v>0.72082299999999999</v>
      </c>
      <c r="AD151">
        <v>0.17910400000000001</v>
      </c>
      <c r="AE151">
        <v>4.6239800000000004</v>
      </c>
      <c r="AF151">
        <v>0.27193000000000001</v>
      </c>
      <c r="AH151">
        <v>-1.0444500000000001</v>
      </c>
      <c r="AI151">
        <v>55.960099999999997</v>
      </c>
      <c r="AJ151">
        <v>-6.78965</v>
      </c>
      <c r="AK151">
        <v>93.016199999999998</v>
      </c>
      <c r="AL151">
        <v>-1.0444500000000001</v>
      </c>
      <c r="AM151">
        <v>-3.5</v>
      </c>
      <c r="AN151">
        <v>-5.3540147542953402</v>
      </c>
      <c r="AO151">
        <v>5.9613466262817303</v>
      </c>
      <c r="AP151">
        <v>1.8047899999999999</v>
      </c>
      <c r="AQ151">
        <v>999</v>
      </c>
      <c r="AU151" t="s">
        <v>835</v>
      </c>
    </row>
    <row r="152" spans="1:47" x14ac:dyDescent="0.45">
      <c r="A152" t="s">
        <v>414</v>
      </c>
      <c r="B152" t="s">
        <v>178</v>
      </c>
      <c r="C152">
        <v>109</v>
      </c>
      <c r="D152">
        <v>482</v>
      </c>
      <c r="E152">
        <v>430</v>
      </c>
      <c r="F152">
        <v>101</v>
      </c>
      <c r="G152">
        <v>60</v>
      </c>
      <c r="H152">
        <v>22</v>
      </c>
      <c r="I152">
        <v>1</v>
      </c>
      <c r="J152">
        <v>18</v>
      </c>
      <c r="K152">
        <v>54</v>
      </c>
      <c r="L152">
        <v>68</v>
      </c>
      <c r="M152">
        <v>43</v>
      </c>
      <c r="N152">
        <v>9</v>
      </c>
      <c r="O152">
        <v>119</v>
      </c>
      <c r="P152">
        <v>6</v>
      </c>
      <c r="Q152">
        <v>3</v>
      </c>
      <c r="R152">
        <v>0</v>
      </c>
      <c r="S152">
        <v>1</v>
      </c>
      <c r="T152">
        <v>5</v>
      </c>
      <c r="U152">
        <v>1</v>
      </c>
      <c r="V152">
        <v>0.23488400000000001</v>
      </c>
      <c r="W152">
        <v>8.9211600000000002E-2</v>
      </c>
      <c r="X152">
        <v>0.246888</v>
      </c>
      <c r="Y152">
        <v>0.36134500000000003</v>
      </c>
      <c r="Z152">
        <v>0.31120300000000001</v>
      </c>
      <c r="AA152">
        <v>0.41627900000000001</v>
      </c>
      <c r="AB152">
        <v>0.308614</v>
      </c>
      <c r="AC152">
        <v>0.72748199999999996</v>
      </c>
      <c r="AD152">
        <v>0.181395</v>
      </c>
      <c r="AE152">
        <v>3.7102499999999998</v>
      </c>
      <c r="AF152">
        <v>0.28040500000000002</v>
      </c>
      <c r="AH152">
        <v>-0.19259000000000001</v>
      </c>
      <c r="AI152">
        <v>54.8215</v>
      </c>
      <c r="AJ152">
        <v>-3.9073699999999998</v>
      </c>
      <c r="AK152">
        <v>97.015699999999995</v>
      </c>
      <c r="AL152">
        <v>-0.19259000000000001</v>
      </c>
      <c r="AM152">
        <v>-5.3</v>
      </c>
      <c r="AN152">
        <v>-1.9161053001880599</v>
      </c>
      <c r="AO152">
        <v>3.5550851821899401</v>
      </c>
      <c r="AP152">
        <v>1.7959000000000001</v>
      </c>
      <c r="AQ152">
        <v>999</v>
      </c>
      <c r="AU152">
        <v>27562</v>
      </c>
    </row>
    <row r="153" spans="1:47" x14ac:dyDescent="0.45">
      <c r="A153" t="s">
        <v>836</v>
      </c>
      <c r="B153" t="s">
        <v>178</v>
      </c>
      <c r="C153">
        <v>126</v>
      </c>
      <c r="D153">
        <v>568</v>
      </c>
      <c r="E153">
        <v>527</v>
      </c>
      <c r="F153">
        <v>129</v>
      </c>
      <c r="G153">
        <v>86</v>
      </c>
      <c r="H153">
        <v>24</v>
      </c>
      <c r="I153">
        <v>2</v>
      </c>
      <c r="J153">
        <v>17</v>
      </c>
      <c r="K153">
        <v>80</v>
      </c>
      <c r="L153">
        <v>70</v>
      </c>
      <c r="M153">
        <v>35</v>
      </c>
      <c r="N153">
        <v>17</v>
      </c>
      <c r="O153">
        <v>110</v>
      </c>
      <c r="P153">
        <v>5</v>
      </c>
      <c r="Q153">
        <v>1</v>
      </c>
      <c r="R153">
        <v>0</v>
      </c>
      <c r="S153">
        <v>1</v>
      </c>
      <c r="T153">
        <v>13</v>
      </c>
      <c r="U153">
        <v>5</v>
      </c>
      <c r="V153">
        <v>0.244782</v>
      </c>
      <c r="W153">
        <v>6.1619699999999999E-2</v>
      </c>
      <c r="X153">
        <v>0.193662</v>
      </c>
      <c r="Y153">
        <v>0.31818200000000002</v>
      </c>
      <c r="Z153">
        <v>0.29753499999999999</v>
      </c>
      <c r="AA153">
        <v>0.39468700000000001</v>
      </c>
      <c r="AB153">
        <v>0.28877000000000003</v>
      </c>
      <c r="AC153">
        <v>0.692222</v>
      </c>
      <c r="AD153">
        <v>0.14990500000000001</v>
      </c>
      <c r="AE153">
        <v>5.3970799999999999</v>
      </c>
      <c r="AF153">
        <v>0.27930199999999999</v>
      </c>
      <c r="AH153">
        <v>-0.35024899999999998</v>
      </c>
      <c r="AI153">
        <v>55.241999999999997</v>
      </c>
      <c r="AJ153">
        <v>-13.9655</v>
      </c>
      <c r="AK153">
        <v>83.261399999999995</v>
      </c>
      <c r="AL153">
        <v>-0.35024899999999998</v>
      </c>
      <c r="AM153">
        <v>8.3000000000000007</v>
      </c>
      <c r="AN153">
        <v>-11.742256492376301</v>
      </c>
      <c r="AO153">
        <v>10.3870079517364</v>
      </c>
      <c r="AP153">
        <v>1.7885899999999999</v>
      </c>
      <c r="AQ153">
        <v>999</v>
      </c>
      <c r="AU153" t="s">
        <v>837</v>
      </c>
    </row>
    <row r="154" spans="1:47" x14ac:dyDescent="0.45">
      <c r="A154" t="s">
        <v>644</v>
      </c>
      <c r="B154" t="s">
        <v>70</v>
      </c>
      <c r="C154">
        <v>137</v>
      </c>
      <c r="D154">
        <v>584</v>
      </c>
      <c r="E154">
        <v>530</v>
      </c>
      <c r="F154">
        <v>132</v>
      </c>
      <c r="G154">
        <v>92</v>
      </c>
      <c r="H154">
        <v>28</v>
      </c>
      <c r="I154">
        <v>3</v>
      </c>
      <c r="J154">
        <v>9</v>
      </c>
      <c r="K154">
        <v>74</v>
      </c>
      <c r="L154">
        <v>60</v>
      </c>
      <c r="M154">
        <v>39</v>
      </c>
      <c r="N154">
        <v>14</v>
      </c>
      <c r="O154">
        <v>94</v>
      </c>
      <c r="P154">
        <v>6</v>
      </c>
      <c r="Q154">
        <v>3</v>
      </c>
      <c r="R154">
        <v>6</v>
      </c>
      <c r="S154">
        <v>0</v>
      </c>
      <c r="T154">
        <v>9</v>
      </c>
      <c r="U154">
        <v>3</v>
      </c>
      <c r="V154">
        <v>0.249057</v>
      </c>
      <c r="W154">
        <v>6.6780800000000001E-2</v>
      </c>
      <c r="X154">
        <v>0.16095899999999999</v>
      </c>
      <c r="Y154">
        <v>0.41489399999999999</v>
      </c>
      <c r="Z154">
        <v>0.306228</v>
      </c>
      <c r="AA154">
        <v>0.364151</v>
      </c>
      <c r="AB154">
        <v>0.28460200000000002</v>
      </c>
      <c r="AC154">
        <v>0.67037899999999995</v>
      </c>
      <c r="AD154">
        <v>0.115094</v>
      </c>
      <c r="AE154">
        <v>5.1316100000000002</v>
      </c>
      <c r="AF154">
        <v>0.286047</v>
      </c>
      <c r="AH154">
        <v>-0.413964</v>
      </c>
      <c r="AI154">
        <v>54.776899999999998</v>
      </c>
      <c r="AJ154">
        <v>-16.380099999999999</v>
      </c>
      <c r="AK154">
        <v>82.95</v>
      </c>
      <c r="AL154">
        <v>-0.413964</v>
      </c>
      <c r="AM154">
        <v>4</v>
      </c>
      <c r="AN154">
        <v>-12.344801932573301</v>
      </c>
      <c r="AO154">
        <v>10.4373898506164</v>
      </c>
      <c r="AP154">
        <v>1.78772</v>
      </c>
      <c r="AQ154">
        <v>999</v>
      </c>
      <c r="AU154">
        <v>26224</v>
      </c>
    </row>
    <row r="155" spans="1:47" x14ac:dyDescent="0.45">
      <c r="A155" t="s">
        <v>436</v>
      </c>
      <c r="B155" t="s">
        <v>46</v>
      </c>
      <c r="C155">
        <v>116</v>
      </c>
      <c r="D155">
        <v>502</v>
      </c>
      <c r="E155">
        <v>436</v>
      </c>
      <c r="F155">
        <v>101</v>
      </c>
      <c r="G155">
        <v>54</v>
      </c>
      <c r="H155">
        <v>26</v>
      </c>
      <c r="I155">
        <v>2</v>
      </c>
      <c r="J155">
        <v>19</v>
      </c>
      <c r="K155">
        <v>61</v>
      </c>
      <c r="L155">
        <v>71</v>
      </c>
      <c r="M155">
        <v>49</v>
      </c>
      <c r="N155">
        <v>6</v>
      </c>
      <c r="O155">
        <v>140</v>
      </c>
      <c r="P155">
        <v>13</v>
      </c>
      <c r="Q155">
        <v>4</v>
      </c>
      <c r="R155">
        <v>0</v>
      </c>
      <c r="S155">
        <v>2</v>
      </c>
      <c r="T155">
        <v>5</v>
      </c>
      <c r="U155">
        <v>3</v>
      </c>
      <c r="V155">
        <v>0.231651</v>
      </c>
      <c r="W155">
        <v>9.7609600000000005E-2</v>
      </c>
      <c r="X155">
        <v>0.27888400000000002</v>
      </c>
      <c r="Y155">
        <v>0.35</v>
      </c>
      <c r="Z155">
        <v>0.32470100000000002</v>
      </c>
      <c r="AA155">
        <v>0.43119299999999999</v>
      </c>
      <c r="AB155">
        <v>0.32373400000000002</v>
      </c>
      <c r="AC155">
        <v>0.75589399999999995</v>
      </c>
      <c r="AD155">
        <v>0.199541</v>
      </c>
      <c r="AE155">
        <v>4.0840399999999999</v>
      </c>
      <c r="AF155">
        <v>0.29181499999999999</v>
      </c>
      <c r="AH155">
        <v>-1.1137999999999999</v>
      </c>
      <c r="AI155">
        <v>63.400300000000001</v>
      </c>
      <c r="AJ155">
        <v>2.2345000000000002</v>
      </c>
      <c r="AK155">
        <v>104.538</v>
      </c>
      <c r="AL155">
        <v>-1.1137999999999999</v>
      </c>
      <c r="AM155">
        <v>-2.8</v>
      </c>
      <c r="AN155">
        <v>1.7085747718811</v>
      </c>
      <c r="AO155">
        <v>-0.95549666881561202</v>
      </c>
      <c r="AP155">
        <v>1.7805899999999999</v>
      </c>
      <c r="AQ155">
        <v>999</v>
      </c>
      <c r="AU155">
        <v>24816</v>
      </c>
    </row>
    <row r="156" spans="1:47" x14ac:dyDescent="0.45">
      <c r="A156" t="s">
        <v>432</v>
      </c>
      <c r="B156" t="s">
        <v>104</v>
      </c>
      <c r="C156">
        <v>122</v>
      </c>
      <c r="D156">
        <v>496</v>
      </c>
      <c r="E156">
        <v>457</v>
      </c>
      <c r="F156">
        <v>123</v>
      </c>
      <c r="G156">
        <v>82</v>
      </c>
      <c r="H156">
        <v>25</v>
      </c>
      <c r="I156">
        <v>0</v>
      </c>
      <c r="J156">
        <v>16</v>
      </c>
      <c r="K156">
        <v>51</v>
      </c>
      <c r="L156">
        <v>59</v>
      </c>
      <c r="M156">
        <v>32</v>
      </c>
      <c r="N156">
        <v>11</v>
      </c>
      <c r="O156">
        <v>49</v>
      </c>
      <c r="P156">
        <v>5</v>
      </c>
      <c r="Q156">
        <v>2</v>
      </c>
      <c r="R156">
        <v>0</v>
      </c>
      <c r="S156">
        <v>1</v>
      </c>
      <c r="T156">
        <v>2</v>
      </c>
      <c r="U156">
        <v>1</v>
      </c>
      <c r="V156">
        <v>0.26914700000000003</v>
      </c>
      <c r="W156">
        <v>6.4516100000000007E-2</v>
      </c>
      <c r="X156">
        <v>9.8790299999999998E-2</v>
      </c>
      <c r="Y156">
        <v>0.653061</v>
      </c>
      <c r="Z156">
        <v>0.32258100000000001</v>
      </c>
      <c r="AA156">
        <v>0.42888399999999999</v>
      </c>
      <c r="AB156">
        <v>0.31705499999999998</v>
      </c>
      <c r="AC156">
        <v>0.75146500000000005</v>
      </c>
      <c r="AD156">
        <v>0.15973699999999999</v>
      </c>
      <c r="AE156">
        <v>2.07742</v>
      </c>
      <c r="AF156">
        <v>0.27157399999999998</v>
      </c>
      <c r="AH156">
        <v>-0.85423099999999996</v>
      </c>
      <c r="AI156">
        <v>59.890999999999998</v>
      </c>
      <c r="AJ156">
        <v>-0.54372200000000004</v>
      </c>
      <c r="AK156">
        <v>97.295900000000003</v>
      </c>
      <c r="AL156">
        <v>-0.85423099999999996</v>
      </c>
      <c r="AM156">
        <v>-5.7</v>
      </c>
      <c r="AN156">
        <v>-2.5158271193504298</v>
      </c>
      <c r="AO156">
        <v>3.4122867584228498</v>
      </c>
      <c r="AP156">
        <v>1.77451</v>
      </c>
      <c r="AQ156">
        <v>999</v>
      </c>
      <c r="AU156">
        <v>19610</v>
      </c>
    </row>
    <row r="157" spans="1:47" x14ac:dyDescent="0.45">
      <c r="A157" t="s">
        <v>297</v>
      </c>
      <c r="B157" t="s">
        <v>10</v>
      </c>
      <c r="C157">
        <v>101</v>
      </c>
      <c r="D157">
        <v>356</v>
      </c>
      <c r="E157">
        <v>323</v>
      </c>
      <c r="F157">
        <v>80</v>
      </c>
      <c r="G157">
        <v>55</v>
      </c>
      <c r="H157">
        <v>15</v>
      </c>
      <c r="I157">
        <v>2</v>
      </c>
      <c r="J157">
        <v>8</v>
      </c>
      <c r="K157">
        <v>44</v>
      </c>
      <c r="L157">
        <v>38</v>
      </c>
      <c r="M157">
        <v>25</v>
      </c>
      <c r="N157">
        <v>5</v>
      </c>
      <c r="O157">
        <v>75</v>
      </c>
      <c r="P157">
        <v>5</v>
      </c>
      <c r="Q157">
        <v>3</v>
      </c>
      <c r="R157">
        <v>0</v>
      </c>
      <c r="S157">
        <v>1</v>
      </c>
      <c r="T157">
        <v>13</v>
      </c>
      <c r="U157">
        <v>3</v>
      </c>
      <c r="V157">
        <v>0.24767800000000001</v>
      </c>
      <c r="W157">
        <v>7.0224700000000001E-2</v>
      </c>
      <c r="X157">
        <v>0.210674</v>
      </c>
      <c r="Y157">
        <v>0.33333299999999999</v>
      </c>
      <c r="Z157">
        <v>0.30898900000000001</v>
      </c>
      <c r="AA157">
        <v>0.380805</v>
      </c>
      <c r="AB157">
        <v>0.29605300000000001</v>
      </c>
      <c r="AC157">
        <v>0.68979400000000002</v>
      </c>
      <c r="AD157">
        <v>0.133127</v>
      </c>
      <c r="AE157">
        <v>6.2086699999999997</v>
      </c>
      <c r="AF157">
        <v>0.296296</v>
      </c>
      <c r="AH157">
        <v>0.71735599999999999</v>
      </c>
      <c r="AI157">
        <v>36.776800000000001</v>
      </c>
      <c r="AJ157">
        <v>-6.5997000000000003</v>
      </c>
      <c r="AK157">
        <v>88.1601</v>
      </c>
      <c r="AL157">
        <v>0.71735599999999999</v>
      </c>
      <c r="AM157">
        <v>8.8000000000000007</v>
      </c>
      <c r="AN157">
        <v>-4.50441473722457</v>
      </c>
      <c r="AO157">
        <v>10.108054280280999</v>
      </c>
      <c r="AP157">
        <v>1.7682599999999999</v>
      </c>
      <c r="AQ157">
        <v>999</v>
      </c>
      <c r="AU157">
        <v>18030</v>
      </c>
    </row>
    <row r="158" spans="1:47" x14ac:dyDescent="0.45">
      <c r="A158" t="s">
        <v>656</v>
      </c>
      <c r="B158" t="s">
        <v>130</v>
      </c>
      <c r="C158">
        <v>92</v>
      </c>
      <c r="D158">
        <v>370</v>
      </c>
      <c r="E158">
        <v>336</v>
      </c>
      <c r="F158">
        <v>79</v>
      </c>
      <c r="G158">
        <v>48</v>
      </c>
      <c r="H158">
        <v>13</v>
      </c>
      <c r="I158">
        <v>0</v>
      </c>
      <c r="J158">
        <v>18</v>
      </c>
      <c r="K158">
        <v>43</v>
      </c>
      <c r="L158">
        <v>56</v>
      </c>
      <c r="M158">
        <v>30</v>
      </c>
      <c r="N158">
        <v>8</v>
      </c>
      <c r="O158">
        <v>111</v>
      </c>
      <c r="P158">
        <v>3</v>
      </c>
      <c r="Q158">
        <v>1</v>
      </c>
      <c r="R158">
        <v>0</v>
      </c>
      <c r="S158">
        <v>1</v>
      </c>
      <c r="T158">
        <v>0</v>
      </c>
      <c r="U158">
        <v>1</v>
      </c>
      <c r="V158">
        <v>0.23511899999999999</v>
      </c>
      <c r="W158">
        <v>8.1081100000000003E-2</v>
      </c>
      <c r="X158">
        <v>0.3</v>
      </c>
      <c r="Y158">
        <v>0.27027000000000001</v>
      </c>
      <c r="Z158">
        <v>0.302703</v>
      </c>
      <c r="AA158">
        <v>0.43452400000000002</v>
      </c>
      <c r="AB158">
        <v>0.30964700000000001</v>
      </c>
      <c r="AC158">
        <v>0.73722600000000005</v>
      </c>
      <c r="AD158">
        <v>0.199405</v>
      </c>
      <c r="AE158">
        <v>1.4964200000000001</v>
      </c>
      <c r="AF158">
        <v>0.293269</v>
      </c>
      <c r="AH158">
        <v>-0.98455199999999998</v>
      </c>
      <c r="AI158">
        <v>42.400500000000001</v>
      </c>
      <c r="AJ158">
        <v>-2.68187</v>
      </c>
      <c r="AK158">
        <v>93.253200000000007</v>
      </c>
      <c r="AL158">
        <v>-0.98455199999999998</v>
      </c>
      <c r="AM158">
        <v>2.2999999999999998</v>
      </c>
      <c r="AN158">
        <v>-3.9756748080253601</v>
      </c>
      <c r="AO158">
        <v>9.0974719524383492</v>
      </c>
      <c r="AP158">
        <v>1.76387</v>
      </c>
      <c r="AQ158">
        <v>999</v>
      </c>
      <c r="AU158">
        <v>22209</v>
      </c>
    </row>
    <row r="159" spans="1:47" x14ac:dyDescent="0.45">
      <c r="A159" t="s">
        <v>375</v>
      </c>
      <c r="B159" t="s">
        <v>155</v>
      </c>
      <c r="C159">
        <v>128</v>
      </c>
      <c r="D159">
        <v>565</v>
      </c>
      <c r="E159">
        <v>510</v>
      </c>
      <c r="F159">
        <v>133</v>
      </c>
      <c r="G159">
        <v>97</v>
      </c>
      <c r="H159">
        <v>27</v>
      </c>
      <c r="I159">
        <v>3</v>
      </c>
      <c r="J159">
        <v>6</v>
      </c>
      <c r="K159">
        <v>71</v>
      </c>
      <c r="L159">
        <v>55</v>
      </c>
      <c r="M159">
        <v>46</v>
      </c>
      <c r="N159">
        <v>12</v>
      </c>
      <c r="O159">
        <v>105</v>
      </c>
      <c r="P159">
        <v>1</v>
      </c>
      <c r="Q159">
        <v>6</v>
      </c>
      <c r="R159">
        <v>2</v>
      </c>
      <c r="S159">
        <v>0</v>
      </c>
      <c r="T159">
        <v>18</v>
      </c>
      <c r="U159">
        <v>6</v>
      </c>
      <c r="V159">
        <v>0.26078400000000002</v>
      </c>
      <c r="W159">
        <v>8.1415899999999999E-2</v>
      </c>
      <c r="X159">
        <v>0.18584100000000001</v>
      </c>
      <c r="Y159">
        <v>0.43809500000000001</v>
      </c>
      <c r="Z159">
        <v>0.319716</v>
      </c>
      <c r="AA159">
        <v>0.36078399999999999</v>
      </c>
      <c r="AB159">
        <v>0.29093599999999997</v>
      </c>
      <c r="AC159">
        <v>0.68049999999999999</v>
      </c>
      <c r="AD159">
        <v>0.1</v>
      </c>
      <c r="AE159">
        <v>5.59009</v>
      </c>
      <c r="AF159">
        <v>0.31358000000000003</v>
      </c>
      <c r="AH159">
        <v>5.04555E-2</v>
      </c>
      <c r="AI159">
        <v>55.966500000000003</v>
      </c>
      <c r="AJ159">
        <v>-12.875400000000001</v>
      </c>
      <c r="AK159">
        <v>78.517899999999997</v>
      </c>
      <c r="AL159">
        <v>5.04555E-2</v>
      </c>
      <c r="AM159">
        <v>10.8</v>
      </c>
      <c r="AN159">
        <v>-14.492685891687801</v>
      </c>
      <c r="AO159">
        <v>12.875984907150199</v>
      </c>
      <c r="AP159">
        <v>1.7523599999999999</v>
      </c>
      <c r="AQ159">
        <v>999</v>
      </c>
      <c r="AU159">
        <v>22715</v>
      </c>
    </row>
    <row r="160" spans="1:47" x14ac:dyDescent="0.45">
      <c r="A160" t="s">
        <v>512</v>
      </c>
      <c r="B160" t="s">
        <v>36</v>
      </c>
      <c r="C160">
        <v>137</v>
      </c>
      <c r="D160">
        <v>581</v>
      </c>
      <c r="E160">
        <v>523</v>
      </c>
      <c r="F160">
        <v>143</v>
      </c>
      <c r="G160">
        <v>99</v>
      </c>
      <c r="H160">
        <v>25</v>
      </c>
      <c r="I160">
        <v>2</v>
      </c>
      <c r="J160">
        <v>17</v>
      </c>
      <c r="K160">
        <v>77</v>
      </c>
      <c r="L160">
        <v>77</v>
      </c>
      <c r="M160">
        <v>48</v>
      </c>
      <c r="N160">
        <v>9</v>
      </c>
      <c r="O160">
        <v>112</v>
      </c>
      <c r="P160">
        <v>6</v>
      </c>
      <c r="Q160">
        <v>4</v>
      </c>
      <c r="R160">
        <v>0</v>
      </c>
      <c r="S160">
        <v>1</v>
      </c>
      <c r="T160">
        <v>16</v>
      </c>
      <c r="U160">
        <v>5</v>
      </c>
      <c r="V160">
        <v>0.27342300000000003</v>
      </c>
      <c r="W160">
        <v>8.2616200000000001E-2</v>
      </c>
      <c r="X160">
        <v>0.192771</v>
      </c>
      <c r="Y160">
        <v>0.42857099999999998</v>
      </c>
      <c r="Z160">
        <v>0.33907100000000001</v>
      </c>
      <c r="AA160">
        <v>0.42638599999999999</v>
      </c>
      <c r="AB160">
        <v>0.32721800000000001</v>
      </c>
      <c r="AC160">
        <v>0.76545700000000005</v>
      </c>
      <c r="AD160">
        <v>0.15296399999999999</v>
      </c>
      <c r="AE160">
        <v>5.0328799999999996</v>
      </c>
      <c r="AF160">
        <v>0.316583</v>
      </c>
      <c r="AH160">
        <v>-1.9928000000000001E-2</v>
      </c>
      <c r="AI160">
        <v>75.058599999999998</v>
      </c>
      <c r="AJ160">
        <v>4.2671599999999996</v>
      </c>
      <c r="AK160">
        <v>99.385300000000001</v>
      </c>
      <c r="AL160">
        <v>-1.9928000000000001E-2</v>
      </c>
      <c r="AM160">
        <v>-3.9</v>
      </c>
      <c r="AN160">
        <v>-0.46239390224218302</v>
      </c>
      <c r="AO160">
        <v>-1.76522636413574</v>
      </c>
      <c r="AP160">
        <v>1.75176</v>
      </c>
      <c r="AQ160">
        <v>999</v>
      </c>
      <c r="AU160">
        <v>26517</v>
      </c>
    </row>
    <row r="161" spans="1:47" x14ac:dyDescent="0.45">
      <c r="A161" t="s">
        <v>717</v>
      </c>
      <c r="B161" t="s">
        <v>82</v>
      </c>
      <c r="C161">
        <v>117</v>
      </c>
      <c r="D161">
        <v>449</v>
      </c>
      <c r="E161">
        <v>391</v>
      </c>
      <c r="F161">
        <v>93</v>
      </c>
      <c r="G161">
        <v>61</v>
      </c>
      <c r="H161">
        <v>17</v>
      </c>
      <c r="I161">
        <v>1</v>
      </c>
      <c r="J161">
        <v>14</v>
      </c>
      <c r="K161">
        <v>52</v>
      </c>
      <c r="L161">
        <v>48</v>
      </c>
      <c r="M161">
        <v>44</v>
      </c>
      <c r="N161">
        <v>8</v>
      </c>
      <c r="O161">
        <v>106</v>
      </c>
      <c r="P161">
        <v>11</v>
      </c>
      <c r="Q161">
        <v>3</v>
      </c>
      <c r="R161">
        <v>0</v>
      </c>
      <c r="S161">
        <v>1</v>
      </c>
      <c r="T161">
        <v>2</v>
      </c>
      <c r="U161">
        <v>1</v>
      </c>
      <c r="V161">
        <v>0.23785200000000001</v>
      </c>
      <c r="W161">
        <v>9.7995499999999999E-2</v>
      </c>
      <c r="X161">
        <v>0.23608000000000001</v>
      </c>
      <c r="Y161">
        <v>0.41509400000000002</v>
      </c>
      <c r="Z161">
        <v>0.329621</v>
      </c>
      <c r="AA161">
        <v>0.39386199999999999</v>
      </c>
      <c r="AB161">
        <v>0.31211699999999998</v>
      </c>
      <c r="AC161">
        <v>0.72348299999999999</v>
      </c>
      <c r="AD161">
        <v>0.15601000000000001</v>
      </c>
      <c r="AE161">
        <v>2.9859499999999999</v>
      </c>
      <c r="AF161">
        <v>0.28832099999999999</v>
      </c>
      <c r="AH161">
        <v>-0.85423099999999996</v>
      </c>
      <c r="AI161">
        <v>52.374400000000001</v>
      </c>
      <c r="AJ161">
        <v>-2.3336000000000001</v>
      </c>
      <c r="AK161">
        <v>101.663</v>
      </c>
      <c r="AL161">
        <v>-0.85423099999999996</v>
      </c>
      <c r="AM161">
        <v>0.6</v>
      </c>
      <c r="AN161">
        <v>4.0708065032958901E-2</v>
      </c>
      <c r="AO161">
        <v>2.2497649192810001</v>
      </c>
      <c r="AP161">
        <v>1.7491000000000001</v>
      </c>
      <c r="AQ161">
        <v>999</v>
      </c>
      <c r="AU161">
        <v>16622</v>
      </c>
    </row>
    <row r="162" spans="1:47" x14ac:dyDescent="0.45">
      <c r="A162" t="s">
        <v>358</v>
      </c>
      <c r="B162" t="s">
        <v>76</v>
      </c>
      <c r="C162">
        <v>116</v>
      </c>
      <c r="D162">
        <v>506</v>
      </c>
      <c r="E162">
        <v>450</v>
      </c>
      <c r="F162">
        <v>108</v>
      </c>
      <c r="G162">
        <v>63</v>
      </c>
      <c r="H162">
        <v>29</v>
      </c>
      <c r="I162">
        <v>5</v>
      </c>
      <c r="J162">
        <v>11</v>
      </c>
      <c r="K162">
        <v>62</v>
      </c>
      <c r="L162">
        <v>63</v>
      </c>
      <c r="M162">
        <v>43</v>
      </c>
      <c r="N162">
        <v>5</v>
      </c>
      <c r="O162">
        <v>132</v>
      </c>
      <c r="P162">
        <v>9</v>
      </c>
      <c r="Q162">
        <v>3</v>
      </c>
      <c r="R162">
        <v>1</v>
      </c>
      <c r="S162">
        <v>1</v>
      </c>
      <c r="T162">
        <v>3</v>
      </c>
      <c r="U162">
        <v>3</v>
      </c>
      <c r="V162">
        <v>0.24</v>
      </c>
      <c r="W162">
        <v>8.4980200000000006E-2</v>
      </c>
      <c r="X162">
        <v>0.26086999999999999</v>
      </c>
      <c r="Y162">
        <v>0.32575799999999999</v>
      </c>
      <c r="Z162">
        <v>0.316832</v>
      </c>
      <c r="AA162">
        <v>0.4</v>
      </c>
      <c r="AB162">
        <v>0.30907299999999999</v>
      </c>
      <c r="AC162">
        <v>0.71683200000000002</v>
      </c>
      <c r="AD162">
        <v>0.16</v>
      </c>
      <c r="AE162">
        <v>4.8243600000000004</v>
      </c>
      <c r="AF162">
        <v>0.31290299999999999</v>
      </c>
      <c r="AH162">
        <v>-1.5138</v>
      </c>
      <c r="AI162">
        <v>57.744399999999999</v>
      </c>
      <c r="AJ162">
        <v>-3.9087900000000002</v>
      </c>
      <c r="AK162">
        <v>90.936599999999999</v>
      </c>
      <c r="AL162">
        <v>-1.5138</v>
      </c>
      <c r="AM162">
        <v>5.6</v>
      </c>
      <c r="AN162">
        <v>-7.1952366828918404</v>
      </c>
      <c r="AO162">
        <v>7.4592003822326598</v>
      </c>
      <c r="AP162">
        <v>1.7454099999999999</v>
      </c>
      <c r="AQ162">
        <v>999</v>
      </c>
      <c r="AU162">
        <v>27490</v>
      </c>
    </row>
    <row r="163" spans="1:47" x14ac:dyDescent="0.45">
      <c r="A163" t="s">
        <v>302</v>
      </c>
      <c r="B163" t="s">
        <v>10</v>
      </c>
      <c r="C163">
        <v>144</v>
      </c>
      <c r="D163">
        <v>613</v>
      </c>
      <c r="E163">
        <v>531</v>
      </c>
      <c r="F163">
        <v>126</v>
      </c>
      <c r="G163">
        <v>71</v>
      </c>
      <c r="H163">
        <v>23</v>
      </c>
      <c r="I163">
        <v>1</v>
      </c>
      <c r="J163">
        <v>31</v>
      </c>
      <c r="K163">
        <v>76</v>
      </c>
      <c r="L163">
        <v>97</v>
      </c>
      <c r="M163">
        <v>62</v>
      </c>
      <c r="N163">
        <v>16</v>
      </c>
      <c r="O163">
        <v>130</v>
      </c>
      <c r="P163">
        <v>15</v>
      </c>
      <c r="Q163">
        <v>5</v>
      </c>
      <c r="R163">
        <v>0</v>
      </c>
      <c r="S163">
        <v>7</v>
      </c>
      <c r="T163">
        <v>3</v>
      </c>
      <c r="U163">
        <v>0</v>
      </c>
      <c r="V163">
        <v>0.237288</v>
      </c>
      <c r="W163">
        <v>0.101142</v>
      </c>
      <c r="X163">
        <v>0.21207200000000001</v>
      </c>
      <c r="Y163">
        <v>0.47692299999999999</v>
      </c>
      <c r="Z163">
        <v>0.33115800000000001</v>
      </c>
      <c r="AA163">
        <v>0.45950999999999997</v>
      </c>
      <c r="AB163">
        <v>0.33143099999999998</v>
      </c>
      <c r="AC163">
        <v>0.79066899999999996</v>
      </c>
      <c r="AD163">
        <v>0.222222</v>
      </c>
      <c r="AE163">
        <v>3.1899799999999998</v>
      </c>
      <c r="AF163">
        <v>0.25333299999999997</v>
      </c>
      <c r="AH163">
        <v>-0.417076</v>
      </c>
      <c r="AI163">
        <v>81.337199999999996</v>
      </c>
      <c r="AJ163">
        <v>6.6467499999999999</v>
      </c>
      <c r="AK163">
        <v>111.877</v>
      </c>
      <c r="AL163">
        <v>-0.417076</v>
      </c>
      <c r="AM163">
        <v>-0.8</v>
      </c>
      <c r="AN163">
        <v>8.6023471653461403</v>
      </c>
      <c r="AO163">
        <v>-12.0617578625679</v>
      </c>
      <c r="AP163">
        <v>1.7376499999999999</v>
      </c>
      <c r="AQ163">
        <v>999</v>
      </c>
      <c r="AU163">
        <v>19251</v>
      </c>
    </row>
    <row r="164" spans="1:47" x14ac:dyDescent="0.45">
      <c r="A164" t="s">
        <v>838</v>
      </c>
      <c r="B164" t="s">
        <v>7</v>
      </c>
      <c r="C164">
        <v>126</v>
      </c>
      <c r="D164">
        <v>550</v>
      </c>
      <c r="E164">
        <v>473</v>
      </c>
      <c r="F164">
        <v>110</v>
      </c>
      <c r="G164">
        <v>78</v>
      </c>
      <c r="H164">
        <v>16</v>
      </c>
      <c r="I164">
        <v>3</v>
      </c>
      <c r="J164">
        <v>13</v>
      </c>
      <c r="K164">
        <v>86</v>
      </c>
      <c r="L164">
        <v>62</v>
      </c>
      <c r="M164">
        <v>65</v>
      </c>
      <c r="N164">
        <v>6</v>
      </c>
      <c r="O164">
        <v>114</v>
      </c>
      <c r="P164">
        <v>9</v>
      </c>
      <c r="Q164">
        <v>1</v>
      </c>
      <c r="R164">
        <v>2</v>
      </c>
      <c r="S164">
        <v>1</v>
      </c>
      <c r="T164">
        <v>21</v>
      </c>
      <c r="U164">
        <v>5</v>
      </c>
      <c r="V164">
        <v>0.23255799999999999</v>
      </c>
      <c r="W164">
        <v>0.118182</v>
      </c>
      <c r="X164">
        <v>0.20727300000000001</v>
      </c>
      <c r="Y164">
        <v>0.57017499999999999</v>
      </c>
      <c r="Z164">
        <v>0.33576600000000001</v>
      </c>
      <c r="AA164">
        <v>0.36152200000000001</v>
      </c>
      <c r="AB164">
        <v>0.308284</v>
      </c>
      <c r="AC164">
        <v>0.69728900000000005</v>
      </c>
      <c r="AD164">
        <v>0.128964</v>
      </c>
      <c r="AE164">
        <v>6.6274600000000001</v>
      </c>
      <c r="AF164">
        <v>0.27953899999999998</v>
      </c>
      <c r="AH164">
        <v>0.96466200000000002</v>
      </c>
      <c r="AI164">
        <v>62.405299999999997</v>
      </c>
      <c r="AJ164">
        <v>-4.6089799999999999</v>
      </c>
      <c r="AK164">
        <v>97.020399999999995</v>
      </c>
      <c r="AL164">
        <v>0.96466200000000002</v>
      </c>
      <c r="AM164">
        <v>-2.2999999999999998</v>
      </c>
      <c r="AN164">
        <v>-1.0655472874641401</v>
      </c>
      <c r="AO164">
        <v>-0.27912998199462802</v>
      </c>
      <c r="AP164">
        <v>1.7344900000000001</v>
      </c>
      <c r="AQ164">
        <v>999</v>
      </c>
      <c r="AU164" t="s">
        <v>839</v>
      </c>
    </row>
    <row r="165" spans="1:47" x14ac:dyDescent="0.45">
      <c r="A165" t="s">
        <v>341</v>
      </c>
      <c r="B165" t="s">
        <v>36</v>
      </c>
      <c r="C165">
        <v>145</v>
      </c>
      <c r="D165">
        <v>629</v>
      </c>
      <c r="E165">
        <v>552</v>
      </c>
      <c r="F165">
        <v>144</v>
      </c>
      <c r="G165">
        <v>87</v>
      </c>
      <c r="H165">
        <v>33</v>
      </c>
      <c r="I165">
        <v>2</v>
      </c>
      <c r="J165">
        <v>22</v>
      </c>
      <c r="K165">
        <v>76</v>
      </c>
      <c r="L165">
        <v>87</v>
      </c>
      <c r="M165">
        <v>62</v>
      </c>
      <c r="N165">
        <v>11</v>
      </c>
      <c r="O165">
        <v>126</v>
      </c>
      <c r="P165">
        <v>11</v>
      </c>
      <c r="Q165">
        <v>4</v>
      </c>
      <c r="R165">
        <v>0</v>
      </c>
      <c r="S165">
        <v>0</v>
      </c>
      <c r="T165">
        <v>9</v>
      </c>
      <c r="U165">
        <v>3</v>
      </c>
      <c r="V165">
        <v>0.26086999999999999</v>
      </c>
      <c r="W165">
        <v>9.8569199999999996E-2</v>
      </c>
      <c r="X165">
        <v>0.200318</v>
      </c>
      <c r="Y165">
        <v>0.49206299999999997</v>
      </c>
      <c r="Z165">
        <v>0.34499200000000002</v>
      </c>
      <c r="AA165">
        <v>0.44746399999999997</v>
      </c>
      <c r="AB165">
        <v>0.33742699999999998</v>
      </c>
      <c r="AC165">
        <v>0.79245600000000005</v>
      </c>
      <c r="AD165">
        <v>0.18659400000000001</v>
      </c>
      <c r="AE165">
        <v>4.1129100000000003</v>
      </c>
      <c r="AF165">
        <v>0.29902000000000001</v>
      </c>
      <c r="AH165">
        <v>-0.61429800000000001</v>
      </c>
      <c r="AI165">
        <v>86.592600000000004</v>
      </c>
      <c r="AJ165">
        <v>9.9525799999999993</v>
      </c>
      <c r="AK165">
        <v>106.229</v>
      </c>
      <c r="AL165">
        <v>-0.61429800000000001</v>
      </c>
      <c r="AM165">
        <v>3.2</v>
      </c>
      <c r="AN165">
        <v>4.2395747900009102</v>
      </c>
      <c r="AO165">
        <v>-8.3557021617889404</v>
      </c>
      <c r="AP165">
        <v>1.7265200000000001</v>
      </c>
      <c r="AQ165">
        <v>999</v>
      </c>
      <c r="AU165">
        <v>26323</v>
      </c>
    </row>
    <row r="166" spans="1:47" x14ac:dyDescent="0.45">
      <c r="A166" t="s">
        <v>840</v>
      </c>
      <c r="B166" t="s">
        <v>155</v>
      </c>
      <c r="C166">
        <v>115</v>
      </c>
      <c r="D166">
        <v>473</v>
      </c>
      <c r="E166">
        <v>413</v>
      </c>
      <c r="F166">
        <v>100</v>
      </c>
      <c r="G166">
        <v>58</v>
      </c>
      <c r="H166">
        <v>29</v>
      </c>
      <c r="I166">
        <v>1</v>
      </c>
      <c r="J166">
        <v>12</v>
      </c>
      <c r="K166">
        <v>55</v>
      </c>
      <c r="L166">
        <v>48</v>
      </c>
      <c r="M166">
        <v>48</v>
      </c>
      <c r="N166">
        <v>7</v>
      </c>
      <c r="O166">
        <v>121</v>
      </c>
      <c r="P166">
        <v>8</v>
      </c>
      <c r="Q166">
        <v>4</v>
      </c>
      <c r="R166">
        <v>0</v>
      </c>
      <c r="S166">
        <v>1</v>
      </c>
      <c r="T166">
        <v>2</v>
      </c>
      <c r="U166">
        <v>1</v>
      </c>
      <c r="V166">
        <v>0.24213100000000001</v>
      </c>
      <c r="W166">
        <v>0.10148</v>
      </c>
      <c r="X166">
        <v>0.25581399999999999</v>
      </c>
      <c r="Y166">
        <v>0.39669399999999999</v>
      </c>
      <c r="Z166">
        <v>0.32980999999999999</v>
      </c>
      <c r="AA166">
        <v>0.404358</v>
      </c>
      <c r="AB166">
        <v>0.31591000000000002</v>
      </c>
      <c r="AC166">
        <v>0.73416800000000004</v>
      </c>
      <c r="AD166">
        <v>0.16222800000000001</v>
      </c>
      <c r="AE166">
        <v>3.0140500000000001</v>
      </c>
      <c r="AF166">
        <v>0.309859</v>
      </c>
      <c r="AH166">
        <v>-0.846526</v>
      </c>
      <c r="AI166">
        <v>56.664299999999997</v>
      </c>
      <c r="AJ166">
        <v>-0.96800799999999998</v>
      </c>
      <c r="AK166">
        <v>95.828599999999994</v>
      </c>
      <c r="AL166">
        <v>-0.846526</v>
      </c>
      <c r="AM166">
        <v>2.7</v>
      </c>
      <c r="AN166">
        <v>-3.2106977701187098</v>
      </c>
      <c r="AO166">
        <v>4.4379483461379996</v>
      </c>
      <c r="AP166">
        <v>1.7243599999999999</v>
      </c>
      <c r="AQ166">
        <v>999</v>
      </c>
      <c r="AU166" t="s">
        <v>841</v>
      </c>
    </row>
    <row r="167" spans="1:47" x14ac:dyDescent="0.45">
      <c r="A167" t="s">
        <v>291</v>
      </c>
      <c r="B167" t="s">
        <v>73</v>
      </c>
      <c r="C167">
        <v>116</v>
      </c>
      <c r="D167">
        <v>467</v>
      </c>
      <c r="E167">
        <v>422</v>
      </c>
      <c r="F167">
        <v>101</v>
      </c>
      <c r="G167">
        <v>63</v>
      </c>
      <c r="H167">
        <v>21</v>
      </c>
      <c r="I167">
        <v>3</v>
      </c>
      <c r="J167">
        <v>14</v>
      </c>
      <c r="K167">
        <v>55</v>
      </c>
      <c r="L167">
        <v>56</v>
      </c>
      <c r="M167">
        <v>33</v>
      </c>
      <c r="N167">
        <v>8</v>
      </c>
      <c r="O167">
        <v>117</v>
      </c>
      <c r="P167">
        <v>9</v>
      </c>
      <c r="Q167">
        <v>3</v>
      </c>
      <c r="R167">
        <v>0</v>
      </c>
      <c r="S167">
        <v>2</v>
      </c>
      <c r="T167">
        <v>10</v>
      </c>
      <c r="U167">
        <v>3</v>
      </c>
      <c r="V167">
        <v>0.23933599999999999</v>
      </c>
      <c r="W167">
        <v>7.0663799999999999E-2</v>
      </c>
      <c r="X167">
        <v>0.25053500000000001</v>
      </c>
      <c r="Y167">
        <v>0.282051</v>
      </c>
      <c r="Z167">
        <v>0.30620999999999998</v>
      </c>
      <c r="AA167">
        <v>0.40284399999999998</v>
      </c>
      <c r="AB167">
        <v>0.30155599999999999</v>
      </c>
      <c r="AC167">
        <v>0.70905300000000004</v>
      </c>
      <c r="AD167">
        <v>0.16350700000000001</v>
      </c>
      <c r="AE167">
        <v>5.4177900000000001</v>
      </c>
      <c r="AF167">
        <v>0.29591800000000001</v>
      </c>
      <c r="AH167">
        <v>-1.36311E-2</v>
      </c>
      <c r="AI167">
        <v>50.378300000000003</v>
      </c>
      <c r="AJ167">
        <v>-6.5229299999999997</v>
      </c>
      <c r="AK167">
        <v>86.764300000000006</v>
      </c>
      <c r="AL167">
        <v>-1.36311E-2</v>
      </c>
      <c r="AM167">
        <v>0.4</v>
      </c>
      <c r="AN167">
        <v>-7.6710383761674104</v>
      </c>
      <c r="AO167">
        <v>8.9795116484165192</v>
      </c>
      <c r="AP167">
        <v>1.7170700000000001</v>
      </c>
      <c r="AQ167">
        <v>999</v>
      </c>
      <c r="AU167">
        <v>11739</v>
      </c>
    </row>
    <row r="168" spans="1:47" x14ac:dyDescent="0.45">
      <c r="A168" t="s">
        <v>623</v>
      </c>
      <c r="B168" t="s">
        <v>76</v>
      </c>
      <c r="C168">
        <v>114</v>
      </c>
      <c r="D168">
        <v>487</v>
      </c>
      <c r="E168">
        <v>419</v>
      </c>
      <c r="F168">
        <v>103</v>
      </c>
      <c r="G168">
        <v>64</v>
      </c>
      <c r="H168">
        <v>21</v>
      </c>
      <c r="I168">
        <v>2</v>
      </c>
      <c r="J168">
        <v>16</v>
      </c>
      <c r="K168">
        <v>56</v>
      </c>
      <c r="L168">
        <v>66</v>
      </c>
      <c r="M168">
        <v>50</v>
      </c>
      <c r="N168">
        <v>14</v>
      </c>
      <c r="O168">
        <v>107</v>
      </c>
      <c r="P168">
        <v>15</v>
      </c>
      <c r="Q168">
        <v>2</v>
      </c>
      <c r="R168">
        <v>1</v>
      </c>
      <c r="S168">
        <v>3</v>
      </c>
      <c r="T168">
        <v>7</v>
      </c>
      <c r="U168">
        <v>5</v>
      </c>
      <c r="V168">
        <v>0.24582300000000001</v>
      </c>
      <c r="W168">
        <v>0.102669</v>
      </c>
      <c r="X168">
        <v>0.21971299999999999</v>
      </c>
      <c r="Y168">
        <v>0.46728999999999998</v>
      </c>
      <c r="Z168">
        <v>0.34567900000000001</v>
      </c>
      <c r="AA168">
        <v>0.42004799999999998</v>
      </c>
      <c r="AB168">
        <v>0.32573600000000003</v>
      </c>
      <c r="AC168">
        <v>0.76572700000000005</v>
      </c>
      <c r="AD168">
        <v>0.17422399999999999</v>
      </c>
      <c r="AE168">
        <v>4.0265599999999999</v>
      </c>
      <c r="AF168">
        <v>0.29194599999999998</v>
      </c>
      <c r="AH168">
        <v>-1.5964799999999999</v>
      </c>
      <c r="AI168">
        <v>62.315300000000001</v>
      </c>
      <c r="AJ168">
        <v>2.9771399999999999</v>
      </c>
      <c r="AK168">
        <v>102.107</v>
      </c>
      <c r="AL168">
        <v>-1.5964799999999999</v>
      </c>
      <c r="AM168">
        <v>-8</v>
      </c>
      <c r="AN168">
        <v>-0.32542657852172802</v>
      </c>
      <c r="AO168">
        <v>0.94694328308105402</v>
      </c>
      <c r="AP168">
        <v>1.71651</v>
      </c>
      <c r="AQ168">
        <v>999</v>
      </c>
      <c r="AU168">
        <v>29617</v>
      </c>
    </row>
    <row r="169" spans="1:47" x14ac:dyDescent="0.45">
      <c r="A169" t="s">
        <v>418</v>
      </c>
      <c r="B169" t="s">
        <v>89</v>
      </c>
      <c r="C169">
        <v>119</v>
      </c>
      <c r="D169">
        <v>485</v>
      </c>
      <c r="E169">
        <v>422</v>
      </c>
      <c r="F169">
        <v>104</v>
      </c>
      <c r="G169">
        <v>68</v>
      </c>
      <c r="H169">
        <v>26</v>
      </c>
      <c r="I169">
        <v>3</v>
      </c>
      <c r="J169">
        <v>7</v>
      </c>
      <c r="K169">
        <v>60</v>
      </c>
      <c r="L169">
        <v>58</v>
      </c>
      <c r="M169">
        <v>49</v>
      </c>
      <c r="N169">
        <v>7</v>
      </c>
      <c r="O169">
        <v>78</v>
      </c>
      <c r="P169">
        <v>7</v>
      </c>
      <c r="Q169">
        <v>4</v>
      </c>
      <c r="R169">
        <v>3</v>
      </c>
      <c r="S169">
        <v>0</v>
      </c>
      <c r="T169">
        <v>8</v>
      </c>
      <c r="U169">
        <v>3</v>
      </c>
      <c r="V169">
        <v>0.246445</v>
      </c>
      <c r="W169">
        <v>0.101031</v>
      </c>
      <c r="X169">
        <v>0.160825</v>
      </c>
      <c r="Y169">
        <v>0.62820500000000001</v>
      </c>
      <c r="Z169">
        <v>0.33195000000000002</v>
      </c>
      <c r="AA169">
        <v>0.37203799999999998</v>
      </c>
      <c r="AB169">
        <v>0.30609599999999998</v>
      </c>
      <c r="AC169">
        <v>0.70398799999999995</v>
      </c>
      <c r="AD169">
        <v>0.12559200000000001</v>
      </c>
      <c r="AE169">
        <v>5.1179800000000002</v>
      </c>
      <c r="AF169">
        <v>0.28445700000000002</v>
      </c>
      <c r="AH169">
        <v>-0.56773399999999996</v>
      </c>
      <c r="AI169">
        <v>54.148600000000002</v>
      </c>
      <c r="AJ169">
        <v>-4.9458700000000002</v>
      </c>
      <c r="AK169">
        <v>97.785300000000007</v>
      </c>
      <c r="AL169">
        <v>-0.56773399999999996</v>
      </c>
      <c r="AM169">
        <v>0.8</v>
      </c>
      <c r="AN169">
        <v>-1.8547477126121501</v>
      </c>
      <c r="AO169">
        <v>2.5820400118827802</v>
      </c>
      <c r="AP169">
        <v>1.71515</v>
      </c>
      <c r="AQ169">
        <v>999</v>
      </c>
      <c r="AU169">
        <v>24589</v>
      </c>
    </row>
    <row r="170" spans="1:47" x14ac:dyDescent="0.45">
      <c r="A170" t="s">
        <v>327</v>
      </c>
      <c r="B170" t="s">
        <v>76</v>
      </c>
      <c r="C170">
        <v>116</v>
      </c>
      <c r="D170">
        <v>485</v>
      </c>
      <c r="E170">
        <v>444</v>
      </c>
      <c r="F170">
        <v>111</v>
      </c>
      <c r="G170">
        <v>74</v>
      </c>
      <c r="H170">
        <v>24</v>
      </c>
      <c r="I170">
        <v>3</v>
      </c>
      <c r="J170">
        <v>10</v>
      </c>
      <c r="K170">
        <v>57</v>
      </c>
      <c r="L170">
        <v>52</v>
      </c>
      <c r="M170">
        <v>37</v>
      </c>
      <c r="N170">
        <v>12</v>
      </c>
      <c r="O170">
        <v>94</v>
      </c>
      <c r="P170">
        <v>2</v>
      </c>
      <c r="Q170">
        <v>2</v>
      </c>
      <c r="R170">
        <v>0</v>
      </c>
      <c r="S170">
        <v>1</v>
      </c>
      <c r="T170">
        <v>9</v>
      </c>
      <c r="U170">
        <v>3</v>
      </c>
      <c r="V170">
        <v>0.25</v>
      </c>
      <c r="W170">
        <v>7.6288700000000001E-2</v>
      </c>
      <c r="X170">
        <v>0.19381399999999999</v>
      </c>
      <c r="Y170">
        <v>0.39361699999999999</v>
      </c>
      <c r="Z170">
        <v>0.309278</v>
      </c>
      <c r="AA170">
        <v>0.38513500000000001</v>
      </c>
      <c r="AB170">
        <v>0.29335099999999997</v>
      </c>
      <c r="AC170">
        <v>0.69441299999999995</v>
      </c>
      <c r="AD170">
        <v>0.13513500000000001</v>
      </c>
      <c r="AE170">
        <v>5.1629199999999997</v>
      </c>
      <c r="AF170">
        <v>0.29532199999999997</v>
      </c>
      <c r="AH170">
        <v>-0.244452</v>
      </c>
      <c r="AI170">
        <v>49.015099999999997</v>
      </c>
      <c r="AJ170">
        <v>-10.0793</v>
      </c>
      <c r="AK170">
        <v>80.396799999999999</v>
      </c>
      <c r="AL170">
        <v>-0.244452</v>
      </c>
      <c r="AM170">
        <v>10.9</v>
      </c>
      <c r="AN170">
        <v>-12.022865355014799</v>
      </c>
      <c r="AO170">
        <v>12.6820396184921</v>
      </c>
      <c r="AP170">
        <v>1.71347</v>
      </c>
      <c r="AQ170">
        <v>999</v>
      </c>
      <c r="AU170">
        <v>18577</v>
      </c>
    </row>
    <row r="171" spans="1:47" x14ac:dyDescent="0.45">
      <c r="A171" t="s">
        <v>267</v>
      </c>
      <c r="B171" t="s">
        <v>191</v>
      </c>
      <c r="C171">
        <v>101</v>
      </c>
      <c r="D171">
        <v>451</v>
      </c>
      <c r="E171">
        <v>402</v>
      </c>
      <c r="F171">
        <v>106</v>
      </c>
      <c r="G171">
        <v>69</v>
      </c>
      <c r="H171">
        <v>22</v>
      </c>
      <c r="I171">
        <v>1</v>
      </c>
      <c r="J171">
        <v>14</v>
      </c>
      <c r="K171">
        <v>68</v>
      </c>
      <c r="L171">
        <v>50</v>
      </c>
      <c r="M171">
        <v>42</v>
      </c>
      <c r="N171">
        <v>9</v>
      </c>
      <c r="O171">
        <v>75</v>
      </c>
      <c r="P171">
        <v>5</v>
      </c>
      <c r="Q171">
        <v>2</v>
      </c>
      <c r="R171">
        <v>0</v>
      </c>
      <c r="S171">
        <v>1</v>
      </c>
      <c r="T171">
        <v>6</v>
      </c>
      <c r="U171">
        <v>2</v>
      </c>
      <c r="V171">
        <v>0.26368200000000003</v>
      </c>
      <c r="W171">
        <v>9.3126399999999998E-2</v>
      </c>
      <c r="X171">
        <v>0.166297</v>
      </c>
      <c r="Y171">
        <v>0.56000000000000005</v>
      </c>
      <c r="Z171">
        <v>0.33924599999999999</v>
      </c>
      <c r="AA171">
        <v>0.42786099999999999</v>
      </c>
      <c r="AB171">
        <v>0.32687500000000003</v>
      </c>
      <c r="AC171">
        <v>0.76710699999999998</v>
      </c>
      <c r="AD171">
        <v>0.16417899999999999</v>
      </c>
      <c r="AE171">
        <v>4.4648099999999999</v>
      </c>
      <c r="AF171">
        <v>0.29206399999999999</v>
      </c>
      <c r="AH171">
        <v>-0.46860400000000002</v>
      </c>
      <c r="AI171">
        <v>58.135599999999997</v>
      </c>
      <c r="AJ171">
        <v>3.1839</v>
      </c>
      <c r="AK171">
        <v>108.465</v>
      </c>
      <c r="AL171">
        <v>-0.46860400000000002</v>
      </c>
      <c r="AM171">
        <v>-3.9</v>
      </c>
      <c r="AN171">
        <v>4.10557344555854</v>
      </c>
      <c r="AO171">
        <v>-2.24288666248321</v>
      </c>
      <c r="AP171">
        <v>1.7132099999999999</v>
      </c>
      <c r="AQ171">
        <v>999</v>
      </c>
      <c r="AU171">
        <v>5417</v>
      </c>
    </row>
    <row r="172" spans="1:47" x14ac:dyDescent="0.45">
      <c r="A172" t="s">
        <v>383</v>
      </c>
      <c r="B172" t="s">
        <v>21</v>
      </c>
      <c r="C172">
        <v>126</v>
      </c>
      <c r="D172">
        <v>552</v>
      </c>
      <c r="E172">
        <v>473</v>
      </c>
      <c r="F172">
        <v>111</v>
      </c>
      <c r="G172">
        <v>74</v>
      </c>
      <c r="H172">
        <v>21</v>
      </c>
      <c r="I172">
        <v>1</v>
      </c>
      <c r="J172">
        <v>15</v>
      </c>
      <c r="K172">
        <v>80</v>
      </c>
      <c r="L172">
        <v>75</v>
      </c>
      <c r="M172">
        <v>64</v>
      </c>
      <c r="N172">
        <v>9</v>
      </c>
      <c r="O172">
        <v>151</v>
      </c>
      <c r="P172">
        <v>10</v>
      </c>
      <c r="Q172">
        <v>4</v>
      </c>
      <c r="R172">
        <v>1</v>
      </c>
      <c r="S172">
        <v>1</v>
      </c>
      <c r="T172">
        <v>7</v>
      </c>
      <c r="U172">
        <v>2</v>
      </c>
      <c r="V172">
        <v>0.23467199999999999</v>
      </c>
      <c r="W172">
        <v>0.115942</v>
      </c>
      <c r="X172">
        <v>0.27355099999999999</v>
      </c>
      <c r="Y172">
        <v>0.42384100000000002</v>
      </c>
      <c r="Z172">
        <v>0.33575300000000002</v>
      </c>
      <c r="AA172">
        <v>0.37843599999999999</v>
      </c>
      <c r="AB172">
        <v>0.31105500000000003</v>
      </c>
      <c r="AC172">
        <v>0.71418899999999996</v>
      </c>
      <c r="AD172">
        <v>0.143763</v>
      </c>
      <c r="AE172">
        <v>4.4867400000000002</v>
      </c>
      <c r="AF172">
        <v>0.30868200000000001</v>
      </c>
      <c r="AH172">
        <v>-0.51516799999999996</v>
      </c>
      <c r="AI172">
        <v>63.902299999999997</v>
      </c>
      <c r="AJ172">
        <v>-3.3557199999999998</v>
      </c>
      <c r="AK172">
        <v>98.945499999999996</v>
      </c>
      <c r="AL172">
        <v>-0.51516799999999996</v>
      </c>
      <c r="AM172">
        <v>-2.4</v>
      </c>
      <c r="AN172">
        <v>-1.21261405944824</v>
      </c>
      <c r="AO172">
        <v>-0.37178134918212802</v>
      </c>
      <c r="AP172">
        <v>1.7115499999999999</v>
      </c>
      <c r="AQ172">
        <v>999</v>
      </c>
      <c r="AU172">
        <v>29591</v>
      </c>
    </row>
    <row r="173" spans="1:47" x14ac:dyDescent="0.45">
      <c r="A173" t="s">
        <v>842</v>
      </c>
      <c r="B173" t="s">
        <v>36</v>
      </c>
      <c r="C173">
        <v>137</v>
      </c>
      <c r="D173">
        <v>616</v>
      </c>
      <c r="E173">
        <v>563</v>
      </c>
      <c r="F173">
        <v>139</v>
      </c>
      <c r="G173">
        <v>87</v>
      </c>
      <c r="H173">
        <v>27</v>
      </c>
      <c r="I173">
        <v>8</v>
      </c>
      <c r="J173">
        <v>17</v>
      </c>
      <c r="K173">
        <v>84</v>
      </c>
      <c r="L173">
        <v>79</v>
      </c>
      <c r="M173">
        <v>41</v>
      </c>
      <c r="N173">
        <v>6</v>
      </c>
      <c r="O173">
        <v>144</v>
      </c>
      <c r="P173">
        <v>7</v>
      </c>
      <c r="Q173">
        <v>4</v>
      </c>
      <c r="R173">
        <v>1</v>
      </c>
      <c r="S173">
        <v>1</v>
      </c>
      <c r="T173">
        <v>17</v>
      </c>
      <c r="U173">
        <v>5</v>
      </c>
      <c r="V173">
        <v>0.246892</v>
      </c>
      <c r="W173">
        <v>6.6558400000000004E-2</v>
      </c>
      <c r="X173">
        <v>0.233766</v>
      </c>
      <c r="Y173">
        <v>0.28472199999999998</v>
      </c>
      <c r="Z173">
        <v>0.30406499999999997</v>
      </c>
      <c r="AA173">
        <v>0.413854</v>
      </c>
      <c r="AB173">
        <v>0.30611100000000002</v>
      </c>
      <c r="AC173">
        <v>0.71791899999999997</v>
      </c>
      <c r="AD173">
        <v>0.166963</v>
      </c>
      <c r="AE173">
        <v>7.1145800000000001</v>
      </c>
      <c r="AF173">
        <v>0.30049300000000001</v>
      </c>
      <c r="AH173">
        <v>0.295649</v>
      </c>
      <c r="AI173">
        <v>68.781899999999993</v>
      </c>
      <c r="AJ173">
        <v>-6.2741300000000004</v>
      </c>
      <c r="AK173">
        <v>85.235200000000006</v>
      </c>
      <c r="AL173">
        <v>0.295649</v>
      </c>
      <c r="AM173">
        <v>0.3</v>
      </c>
      <c r="AN173">
        <v>-10.9718167185783</v>
      </c>
      <c r="AO173">
        <v>7.09012347459793</v>
      </c>
      <c r="AP173">
        <v>1.70573</v>
      </c>
      <c r="AQ173">
        <v>999</v>
      </c>
      <c r="AU173" t="s">
        <v>843</v>
      </c>
    </row>
    <row r="174" spans="1:47" x14ac:dyDescent="0.45">
      <c r="A174" t="s">
        <v>282</v>
      </c>
      <c r="B174" t="s">
        <v>28</v>
      </c>
      <c r="C174">
        <v>103</v>
      </c>
      <c r="D174">
        <v>388</v>
      </c>
      <c r="E174">
        <v>343</v>
      </c>
      <c r="F174">
        <v>90</v>
      </c>
      <c r="G174">
        <v>54</v>
      </c>
      <c r="H174">
        <v>19</v>
      </c>
      <c r="I174">
        <v>1</v>
      </c>
      <c r="J174">
        <v>16</v>
      </c>
      <c r="K174">
        <v>54</v>
      </c>
      <c r="L174">
        <v>54</v>
      </c>
      <c r="M174">
        <v>37</v>
      </c>
      <c r="N174">
        <v>7</v>
      </c>
      <c r="O174">
        <v>102</v>
      </c>
      <c r="P174">
        <v>5</v>
      </c>
      <c r="Q174">
        <v>3</v>
      </c>
      <c r="R174">
        <v>0</v>
      </c>
      <c r="S174">
        <v>0</v>
      </c>
      <c r="T174">
        <v>7</v>
      </c>
      <c r="U174">
        <v>1</v>
      </c>
      <c r="V174">
        <v>0.26239099999999999</v>
      </c>
      <c r="W174">
        <v>9.5360799999999996E-2</v>
      </c>
      <c r="X174">
        <v>0.26288699999999998</v>
      </c>
      <c r="Y174">
        <v>0.36274499999999998</v>
      </c>
      <c r="Z174">
        <v>0.34020600000000001</v>
      </c>
      <c r="AA174">
        <v>0.463557</v>
      </c>
      <c r="AB174">
        <v>0.33971099999999999</v>
      </c>
      <c r="AC174">
        <v>0.80376300000000001</v>
      </c>
      <c r="AD174">
        <v>0.20116600000000001</v>
      </c>
      <c r="AE174">
        <v>4.8919499999999996</v>
      </c>
      <c r="AF174">
        <v>0.32456099999999999</v>
      </c>
      <c r="AH174">
        <v>0.29216599999999998</v>
      </c>
      <c r="AI174">
        <v>54.1509</v>
      </c>
      <c r="AJ174">
        <v>6.8753799999999998</v>
      </c>
      <c r="AK174">
        <v>110.324</v>
      </c>
      <c r="AL174">
        <v>0.29216599999999998</v>
      </c>
      <c r="AM174">
        <v>3</v>
      </c>
      <c r="AN174">
        <v>5.0917761027812896</v>
      </c>
      <c r="AO174">
        <v>-1.2768959999084399</v>
      </c>
      <c r="AP174">
        <v>1.69451</v>
      </c>
      <c r="AQ174">
        <v>999</v>
      </c>
      <c r="AU174">
        <v>15711</v>
      </c>
    </row>
    <row r="175" spans="1:47" x14ac:dyDescent="0.45">
      <c r="A175" t="s">
        <v>844</v>
      </c>
      <c r="B175" t="s">
        <v>82</v>
      </c>
      <c r="C175">
        <v>136</v>
      </c>
      <c r="D175">
        <v>654</v>
      </c>
      <c r="E175">
        <v>574</v>
      </c>
      <c r="F175">
        <v>132</v>
      </c>
      <c r="G175">
        <v>84</v>
      </c>
      <c r="H175">
        <v>31</v>
      </c>
      <c r="I175">
        <v>6</v>
      </c>
      <c r="J175">
        <v>11</v>
      </c>
      <c r="K175">
        <v>84</v>
      </c>
      <c r="L175">
        <v>71</v>
      </c>
      <c r="M175">
        <v>62</v>
      </c>
      <c r="N175">
        <v>16</v>
      </c>
      <c r="O175">
        <v>115</v>
      </c>
      <c r="P175">
        <v>14</v>
      </c>
      <c r="Q175">
        <v>4</v>
      </c>
      <c r="R175">
        <v>0</v>
      </c>
      <c r="S175">
        <v>0</v>
      </c>
      <c r="T175">
        <v>11</v>
      </c>
      <c r="U175">
        <v>7</v>
      </c>
      <c r="V175">
        <v>0.229965</v>
      </c>
      <c r="W175">
        <v>9.4801200000000002E-2</v>
      </c>
      <c r="X175">
        <v>0.175841</v>
      </c>
      <c r="Y175">
        <v>0.53913</v>
      </c>
      <c r="Z175">
        <v>0.31804300000000002</v>
      </c>
      <c r="AA175">
        <v>0.362369</v>
      </c>
      <c r="AB175">
        <v>0.292043</v>
      </c>
      <c r="AC175">
        <v>0.68041200000000002</v>
      </c>
      <c r="AD175">
        <v>0.13240399999999999</v>
      </c>
      <c r="AE175">
        <v>5.6560300000000003</v>
      </c>
      <c r="AF175">
        <v>0.26769900000000002</v>
      </c>
      <c r="AH175">
        <v>-1.86408</v>
      </c>
      <c r="AI175">
        <v>65.384100000000004</v>
      </c>
      <c r="AJ175">
        <v>-14.302</v>
      </c>
      <c r="AK175">
        <v>87.750100000000003</v>
      </c>
      <c r="AL175">
        <v>-1.86408</v>
      </c>
      <c r="AM175">
        <v>-1</v>
      </c>
      <c r="AN175">
        <v>-11.4634636640548</v>
      </c>
      <c r="AO175">
        <v>6.2089948654174796</v>
      </c>
      <c r="AP175">
        <v>1.6910400000000001</v>
      </c>
      <c r="AQ175">
        <v>999</v>
      </c>
      <c r="AU175" t="s">
        <v>845</v>
      </c>
    </row>
    <row r="176" spans="1:47" x14ac:dyDescent="0.45">
      <c r="A176" t="s">
        <v>37</v>
      </c>
      <c r="B176" t="s">
        <v>36</v>
      </c>
      <c r="C176">
        <v>128</v>
      </c>
      <c r="D176">
        <v>497</v>
      </c>
      <c r="E176">
        <v>434</v>
      </c>
      <c r="F176">
        <v>111</v>
      </c>
      <c r="G176">
        <v>76</v>
      </c>
      <c r="H176">
        <v>18</v>
      </c>
      <c r="I176">
        <v>5</v>
      </c>
      <c r="J176">
        <v>12</v>
      </c>
      <c r="K176">
        <v>62</v>
      </c>
      <c r="L176">
        <v>60</v>
      </c>
      <c r="M176">
        <v>44</v>
      </c>
      <c r="N176">
        <v>2</v>
      </c>
      <c r="O176">
        <v>83</v>
      </c>
      <c r="P176">
        <v>10</v>
      </c>
      <c r="Q176">
        <v>4</v>
      </c>
      <c r="R176">
        <v>5</v>
      </c>
      <c r="S176">
        <v>1</v>
      </c>
      <c r="T176">
        <v>15</v>
      </c>
      <c r="U176">
        <v>4</v>
      </c>
      <c r="V176">
        <v>0.25575999999999999</v>
      </c>
      <c r="W176">
        <v>8.8531200000000004E-2</v>
      </c>
      <c r="X176">
        <v>0.16700200000000001</v>
      </c>
      <c r="Y176">
        <v>0.53012000000000004</v>
      </c>
      <c r="Z176">
        <v>0.335366</v>
      </c>
      <c r="AA176">
        <v>0.40322599999999997</v>
      </c>
      <c r="AB176">
        <v>0.32212600000000002</v>
      </c>
      <c r="AC176">
        <v>0.73859200000000003</v>
      </c>
      <c r="AD176">
        <v>0.14746500000000001</v>
      </c>
      <c r="AE176">
        <v>6.2568599999999996</v>
      </c>
      <c r="AF176">
        <v>0.28863</v>
      </c>
      <c r="AH176">
        <v>0.325432</v>
      </c>
      <c r="AI176">
        <v>62.1051</v>
      </c>
      <c r="AJ176">
        <v>1.5485599999999999</v>
      </c>
      <c r="AK176">
        <v>95.971900000000005</v>
      </c>
      <c r="AL176">
        <v>0.325432</v>
      </c>
      <c r="AM176">
        <v>0.3</v>
      </c>
      <c r="AN176">
        <v>-2.15472412109375</v>
      </c>
      <c r="AO176">
        <v>2.1261317133903499</v>
      </c>
      <c r="AP176">
        <v>1.6856599999999999</v>
      </c>
      <c r="AQ176">
        <v>999</v>
      </c>
      <c r="AU176">
        <v>19522</v>
      </c>
    </row>
    <row r="177" spans="1:47" x14ac:dyDescent="0.45">
      <c r="A177" t="s">
        <v>311</v>
      </c>
      <c r="B177" t="s">
        <v>31</v>
      </c>
      <c r="C177">
        <v>128</v>
      </c>
      <c r="D177">
        <v>530</v>
      </c>
      <c r="E177">
        <v>463</v>
      </c>
      <c r="F177">
        <v>121</v>
      </c>
      <c r="G177">
        <v>75</v>
      </c>
      <c r="H177">
        <v>24</v>
      </c>
      <c r="I177">
        <v>3</v>
      </c>
      <c r="J177">
        <v>19</v>
      </c>
      <c r="K177">
        <v>67</v>
      </c>
      <c r="L177">
        <v>65</v>
      </c>
      <c r="M177">
        <v>58</v>
      </c>
      <c r="N177">
        <v>8</v>
      </c>
      <c r="O177">
        <v>117</v>
      </c>
      <c r="P177">
        <v>3</v>
      </c>
      <c r="Q177">
        <v>6</v>
      </c>
      <c r="R177">
        <v>0</v>
      </c>
      <c r="S177">
        <v>3</v>
      </c>
      <c r="T177">
        <v>5</v>
      </c>
      <c r="U177">
        <v>4</v>
      </c>
      <c r="V177">
        <v>0.26133899999999999</v>
      </c>
      <c r="W177">
        <v>0.109434</v>
      </c>
      <c r="X177">
        <v>0.22075500000000001</v>
      </c>
      <c r="Y177">
        <v>0.495726</v>
      </c>
      <c r="Z177">
        <v>0.34339599999999998</v>
      </c>
      <c r="AA177">
        <v>0.44924399999999998</v>
      </c>
      <c r="AB177">
        <v>0.33677800000000002</v>
      </c>
      <c r="AC177">
        <v>0.79264000000000001</v>
      </c>
      <c r="AD177">
        <v>0.18790499999999999</v>
      </c>
      <c r="AE177">
        <v>3.9482599999999999</v>
      </c>
      <c r="AF177">
        <v>0.30630600000000002</v>
      </c>
      <c r="AH177">
        <v>-1.6745699999999999</v>
      </c>
      <c r="AI177">
        <v>72.677899999999994</v>
      </c>
      <c r="AJ177">
        <v>8.1005299999999991</v>
      </c>
      <c r="AK177">
        <v>111.86799999999999</v>
      </c>
      <c r="AL177">
        <v>-1.6745699999999999</v>
      </c>
      <c r="AM177">
        <v>-1.5</v>
      </c>
      <c r="AN177">
        <v>6.1179430484771702</v>
      </c>
      <c r="AO177">
        <v>-7.3421516418456996</v>
      </c>
      <c r="AP177">
        <v>1.67855</v>
      </c>
      <c r="AQ177">
        <v>999</v>
      </c>
      <c r="AU177">
        <v>30116</v>
      </c>
    </row>
    <row r="178" spans="1:47" x14ac:dyDescent="0.45">
      <c r="A178" t="s">
        <v>390</v>
      </c>
      <c r="B178" t="s">
        <v>56</v>
      </c>
      <c r="C178">
        <v>121</v>
      </c>
      <c r="D178">
        <v>568</v>
      </c>
      <c r="E178">
        <v>516</v>
      </c>
      <c r="F178">
        <v>137</v>
      </c>
      <c r="G178">
        <v>99</v>
      </c>
      <c r="H178">
        <v>24</v>
      </c>
      <c r="I178">
        <v>5</v>
      </c>
      <c r="J178">
        <v>9</v>
      </c>
      <c r="K178">
        <v>71</v>
      </c>
      <c r="L178">
        <v>68</v>
      </c>
      <c r="M178">
        <v>42</v>
      </c>
      <c r="N178">
        <v>8</v>
      </c>
      <c r="O178">
        <v>79</v>
      </c>
      <c r="P178">
        <v>7</v>
      </c>
      <c r="Q178">
        <v>2</v>
      </c>
      <c r="R178">
        <v>1</v>
      </c>
      <c r="S178">
        <v>2</v>
      </c>
      <c r="T178">
        <v>12</v>
      </c>
      <c r="U178">
        <v>5</v>
      </c>
      <c r="V178">
        <v>0.26550400000000002</v>
      </c>
      <c r="W178">
        <v>7.3943700000000001E-2</v>
      </c>
      <c r="X178">
        <v>0.13908499999999999</v>
      </c>
      <c r="Y178">
        <v>0.53164599999999995</v>
      </c>
      <c r="Z178">
        <v>0.328042</v>
      </c>
      <c r="AA178">
        <v>0.38372099999999998</v>
      </c>
      <c r="AB178">
        <v>0.30741600000000002</v>
      </c>
      <c r="AC178">
        <v>0.71176300000000003</v>
      </c>
      <c r="AD178">
        <v>0.118217</v>
      </c>
      <c r="AE178">
        <v>5.5350299999999999</v>
      </c>
      <c r="AF178">
        <v>0.29767399999999999</v>
      </c>
      <c r="AH178">
        <v>-0.78910800000000003</v>
      </c>
      <c r="AI178">
        <v>64.037800000000004</v>
      </c>
      <c r="AJ178">
        <v>-5.1696999999999997</v>
      </c>
      <c r="AK178">
        <v>90.992599999999996</v>
      </c>
      <c r="AL178">
        <v>-0.78910800000000003</v>
      </c>
      <c r="AM178">
        <v>2.5</v>
      </c>
      <c r="AN178">
        <v>-7.1273424029350201</v>
      </c>
      <c r="AO178">
        <v>4.5870077610015798</v>
      </c>
      <c r="AP178">
        <v>1.67641</v>
      </c>
      <c r="AQ178">
        <v>999</v>
      </c>
      <c r="AU178">
        <v>29622</v>
      </c>
    </row>
    <row r="179" spans="1:47" x14ac:dyDescent="0.45">
      <c r="A179" t="s">
        <v>846</v>
      </c>
      <c r="B179" t="s">
        <v>178</v>
      </c>
      <c r="C179">
        <v>113</v>
      </c>
      <c r="D179">
        <v>484</v>
      </c>
      <c r="E179">
        <v>439</v>
      </c>
      <c r="F179">
        <v>107</v>
      </c>
      <c r="G179">
        <v>69</v>
      </c>
      <c r="H179">
        <v>22</v>
      </c>
      <c r="I179">
        <v>0</v>
      </c>
      <c r="J179">
        <v>16</v>
      </c>
      <c r="K179">
        <v>62</v>
      </c>
      <c r="L179">
        <v>61</v>
      </c>
      <c r="M179">
        <v>39</v>
      </c>
      <c r="N179">
        <v>14</v>
      </c>
      <c r="O179">
        <v>98</v>
      </c>
      <c r="P179">
        <v>3</v>
      </c>
      <c r="Q179">
        <v>3</v>
      </c>
      <c r="R179">
        <v>0</v>
      </c>
      <c r="S179">
        <v>1</v>
      </c>
      <c r="T179">
        <v>6</v>
      </c>
      <c r="U179">
        <v>2</v>
      </c>
      <c r="V179">
        <v>0.24373600000000001</v>
      </c>
      <c r="W179">
        <v>8.0578499999999997E-2</v>
      </c>
      <c r="X179">
        <v>0.20247899999999999</v>
      </c>
      <c r="Y179">
        <v>0.39795900000000001</v>
      </c>
      <c r="Z179">
        <v>0.30785099999999999</v>
      </c>
      <c r="AA179">
        <v>0.40318900000000002</v>
      </c>
      <c r="AB179">
        <v>0.297657</v>
      </c>
      <c r="AC179">
        <v>0.71104000000000001</v>
      </c>
      <c r="AD179">
        <v>0.15945300000000001</v>
      </c>
      <c r="AE179">
        <v>3.6435599999999999</v>
      </c>
      <c r="AF179">
        <v>0.27743899999999999</v>
      </c>
      <c r="AH179">
        <v>-0.39155299999999998</v>
      </c>
      <c r="AI179">
        <v>50.6449</v>
      </c>
      <c r="AJ179">
        <v>-8.3276800000000009</v>
      </c>
      <c r="AK179">
        <v>89.421599999999998</v>
      </c>
      <c r="AL179">
        <v>-0.39155299999999998</v>
      </c>
      <c r="AM179">
        <v>-2</v>
      </c>
      <c r="AN179">
        <v>-6.52632203698158</v>
      </c>
      <c r="AO179">
        <v>6.8918285369873002</v>
      </c>
      <c r="AP179">
        <v>1.6756899999999999</v>
      </c>
      <c r="AQ179">
        <v>999</v>
      </c>
      <c r="AU179" t="s">
        <v>847</v>
      </c>
    </row>
    <row r="180" spans="1:47" x14ac:dyDescent="0.45">
      <c r="A180" t="s">
        <v>356</v>
      </c>
      <c r="B180" t="s">
        <v>73</v>
      </c>
      <c r="C180">
        <v>131</v>
      </c>
      <c r="D180">
        <v>483</v>
      </c>
      <c r="E180">
        <v>428</v>
      </c>
      <c r="F180">
        <v>106</v>
      </c>
      <c r="G180">
        <v>68</v>
      </c>
      <c r="H180">
        <v>22</v>
      </c>
      <c r="I180">
        <v>5</v>
      </c>
      <c r="J180">
        <v>11</v>
      </c>
      <c r="K180">
        <v>57</v>
      </c>
      <c r="L180">
        <v>58</v>
      </c>
      <c r="M180">
        <v>48</v>
      </c>
      <c r="N180">
        <v>5</v>
      </c>
      <c r="O180">
        <v>137</v>
      </c>
      <c r="P180">
        <v>3</v>
      </c>
      <c r="Q180">
        <v>3</v>
      </c>
      <c r="R180">
        <v>1</v>
      </c>
      <c r="S180">
        <v>1</v>
      </c>
      <c r="T180">
        <v>10</v>
      </c>
      <c r="U180">
        <v>2</v>
      </c>
      <c r="V180">
        <v>0.247664</v>
      </c>
      <c r="W180">
        <v>9.9378900000000006E-2</v>
      </c>
      <c r="X180">
        <v>0.28364400000000001</v>
      </c>
      <c r="Y180">
        <v>0.35036499999999998</v>
      </c>
      <c r="Z180">
        <v>0.32572600000000002</v>
      </c>
      <c r="AA180">
        <v>0.39953300000000003</v>
      </c>
      <c r="AB180">
        <v>0.313137</v>
      </c>
      <c r="AC180">
        <v>0.72525899999999999</v>
      </c>
      <c r="AD180">
        <v>0.151869</v>
      </c>
      <c r="AE180">
        <v>6.0541700000000001</v>
      </c>
      <c r="AF180">
        <v>0.33568900000000002</v>
      </c>
      <c r="AH180">
        <v>0.27745999999999998</v>
      </c>
      <c r="AI180">
        <v>56.7498</v>
      </c>
      <c r="AJ180">
        <v>-2.1009199999999999</v>
      </c>
      <c r="AK180">
        <v>94.528000000000006</v>
      </c>
      <c r="AL180">
        <v>0.27745999999999998</v>
      </c>
      <c r="AM180">
        <v>1.5</v>
      </c>
      <c r="AN180">
        <v>-2.99680352210998</v>
      </c>
      <c r="AO180">
        <v>3.2746913433074898</v>
      </c>
      <c r="AP180">
        <v>1.66866</v>
      </c>
      <c r="AQ180">
        <v>999</v>
      </c>
      <c r="AU180">
        <v>20202</v>
      </c>
    </row>
    <row r="181" spans="1:47" x14ac:dyDescent="0.45">
      <c r="A181" t="s">
        <v>551</v>
      </c>
      <c r="B181" t="s">
        <v>10</v>
      </c>
      <c r="C181">
        <v>130</v>
      </c>
      <c r="D181">
        <v>533</v>
      </c>
      <c r="E181">
        <v>476</v>
      </c>
      <c r="F181">
        <v>116</v>
      </c>
      <c r="G181">
        <v>78</v>
      </c>
      <c r="H181">
        <v>19</v>
      </c>
      <c r="I181">
        <v>0</v>
      </c>
      <c r="J181">
        <v>19</v>
      </c>
      <c r="K181">
        <v>70</v>
      </c>
      <c r="L181">
        <v>69</v>
      </c>
      <c r="M181">
        <v>48</v>
      </c>
      <c r="N181">
        <v>14</v>
      </c>
      <c r="O181">
        <v>133</v>
      </c>
      <c r="P181">
        <v>7</v>
      </c>
      <c r="Q181">
        <v>1</v>
      </c>
      <c r="R181">
        <v>1</v>
      </c>
      <c r="S181">
        <v>0</v>
      </c>
      <c r="T181">
        <v>2</v>
      </c>
      <c r="U181">
        <v>2</v>
      </c>
      <c r="V181">
        <v>0.243697</v>
      </c>
      <c r="W181">
        <v>9.0056300000000006E-2</v>
      </c>
      <c r="X181">
        <v>0.249531</v>
      </c>
      <c r="Y181">
        <v>0.360902</v>
      </c>
      <c r="Z181">
        <v>0.32142900000000002</v>
      </c>
      <c r="AA181">
        <v>0.40336100000000003</v>
      </c>
      <c r="AB181">
        <v>0.30750899999999998</v>
      </c>
      <c r="AC181">
        <v>0.72479000000000005</v>
      </c>
      <c r="AD181">
        <v>0.159664</v>
      </c>
      <c r="AE181">
        <v>2.49227</v>
      </c>
      <c r="AF181">
        <v>0.29846200000000001</v>
      </c>
      <c r="AH181">
        <v>-1.36107</v>
      </c>
      <c r="AI181">
        <v>60.133299999999998</v>
      </c>
      <c r="AJ181">
        <v>-4.8096199999999998</v>
      </c>
      <c r="AK181">
        <v>95.840400000000002</v>
      </c>
      <c r="AL181">
        <v>-1.36107</v>
      </c>
      <c r="AM181">
        <v>0.5</v>
      </c>
      <c r="AN181">
        <v>-4.1076580286026001</v>
      </c>
      <c r="AO181">
        <v>2.4584068059921198</v>
      </c>
      <c r="AP181">
        <v>1.64636</v>
      </c>
      <c r="AQ181">
        <v>999</v>
      </c>
      <c r="AU181">
        <v>26123</v>
      </c>
    </row>
    <row r="182" spans="1:47" x14ac:dyDescent="0.45">
      <c r="A182" t="s">
        <v>404</v>
      </c>
      <c r="B182" t="s">
        <v>36</v>
      </c>
      <c r="C182">
        <v>126</v>
      </c>
      <c r="D182">
        <v>512</v>
      </c>
      <c r="E182">
        <v>456</v>
      </c>
      <c r="F182">
        <v>115</v>
      </c>
      <c r="G182">
        <v>66</v>
      </c>
      <c r="H182">
        <v>28</v>
      </c>
      <c r="I182">
        <v>2</v>
      </c>
      <c r="J182">
        <v>19</v>
      </c>
      <c r="K182">
        <v>65</v>
      </c>
      <c r="L182">
        <v>72</v>
      </c>
      <c r="M182">
        <v>47</v>
      </c>
      <c r="N182">
        <v>9</v>
      </c>
      <c r="O182">
        <v>118</v>
      </c>
      <c r="P182">
        <v>7</v>
      </c>
      <c r="Q182">
        <v>2</v>
      </c>
      <c r="R182">
        <v>0</v>
      </c>
      <c r="S182">
        <v>1</v>
      </c>
      <c r="T182">
        <v>3</v>
      </c>
      <c r="U182">
        <v>1</v>
      </c>
      <c r="V182">
        <v>0.252193</v>
      </c>
      <c r="W182">
        <v>9.1796900000000001E-2</v>
      </c>
      <c r="X182">
        <v>0.23046900000000001</v>
      </c>
      <c r="Y182">
        <v>0.39830500000000002</v>
      </c>
      <c r="Z182">
        <v>0.33007799999999998</v>
      </c>
      <c r="AA182">
        <v>0.44736799999999999</v>
      </c>
      <c r="AB182">
        <v>0.32965100000000003</v>
      </c>
      <c r="AC182">
        <v>0.777447</v>
      </c>
      <c r="AD182">
        <v>0.19517499999999999</v>
      </c>
      <c r="AE182">
        <v>3.8448699999999998</v>
      </c>
      <c r="AF182">
        <v>0.29906500000000003</v>
      </c>
      <c r="AH182">
        <v>-0.67734700000000003</v>
      </c>
      <c r="AI182">
        <v>67.179299999999998</v>
      </c>
      <c r="AJ182">
        <v>4.7950499999999998</v>
      </c>
      <c r="AK182">
        <v>101.01600000000001</v>
      </c>
      <c r="AL182">
        <v>-0.67734700000000003</v>
      </c>
      <c r="AM182">
        <v>-2.8</v>
      </c>
      <c r="AN182">
        <v>-3.25949192047119E-2</v>
      </c>
      <c r="AO182">
        <v>-0.91875362396240201</v>
      </c>
      <c r="AP182">
        <v>1.6446099999999999</v>
      </c>
      <c r="AQ182">
        <v>999</v>
      </c>
      <c r="AU182">
        <v>13621</v>
      </c>
    </row>
    <row r="183" spans="1:47" x14ac:dyDescent="0.45">
      <c r="A183" t="s">
        <v>553</v>
      </c>
      <c r="B183" t="s">
        <v>70</v>
      </c>
      <c r="C183">
        <v>126</v>
      </c>
      <c r="D183">
        <v>506</v>
      </c>
      <c r="E183">
        <v>452</v>
      </c>
      <c r="F183">
        <v>113</v>
      </c>
      <c r="G183">
        <v>78</v>
      </c>
      <c r="H183">
        <v>25</v>
      </c>
      <c r="I183">
        <v>2</v>
      </c>
      <c r="J183">
        <v>8</v>
      </c>
      <c r="K183">
        <v>63</v>
      </c>
      <c r="L183">
        <v>53</v>
      </c>
      <c r="M183">
        <v>33</v>
      </c>
      <c r="N183">
        <v>6</v>
      </c>
      <c r="O183">
        <v>100</v>
      </c>
      <c r="P183">
        <v>15</v>
      </c>
      <c r="Q183">
        <v>1</v>
      </c>
      <c r="R183">
        <v>5</v>
      </c>
      <c r="S183">
        <v>1</v>
      </c>
      <c r="T183">
        <v>49</v>
      </c>
      <c r="U183">
        <v>10</v>
      </c>
      <c r="V183">
        <v>0.25</v>
      </c>
      <c r="W183">
        <v>6.5217399999999995E-2</v>
      </c>
      <c r="X183">
        <v>0.197628</v>
      </c>
      <c r="Y183">
        <v>0.33</v>
      </c>
      <c r="Z183">
        <v>0.321357</v>
      </c>
      <c r="AA183">
        <v>0.367257</v>
      </c>
      <c r="AB183">
        <v>0.30056899999999998</v>
      </c>
      <c r="AC183">
        <v>0.68861399999999995</v>
      </c>
      <c r="AD183">
        <v>0.117257</v>
      </c>
      <c r="AE183">
        <v>7.3356899999999996</v>
      </c>
      <c r="AF183">
        <v>0.30434800000000001</v>
      </c>
      <c r="AH183">
        <v>4.6546000000000003</v>
      </c>
      <c r="AI183">
        <v>54.170699999999997</v>
      </c>
      <c r="AJ183">
        <v>-7.4824200000000003</v>
      </c>
      <c r="AK183">
        <v>94.016999999999996</v>
      </c>
      <c r="AL183">
        <v>4.6546000000000003</v>
      </c>
      <c r="AM183">
        <v>-3.6</v>
      </c>
      <c r="AN183">
        <v>1.0271646976470901</v>
      </c>
      <c r="AO183">
        <v>-1.74079942703247</v>
      </c>
      <c r="AP183">
        <v>1.64259</v>
      </c>
      <c r="AQ183">
        <v>999</v>
      </c>
      <c r="AU183">
        <v>21780</v>
      </c>
    </row>
    <row r="184" spans="1:47" x14ac:dyDescent="0.45">
      <c r="A184" t="s">
        <v>848</v>
      </c>
      <c r="B184" t="s">
        <v>59</v>
      </c>
      <c r="C184">
        <v>117</v>
      </c>
      <c r="D184">
        <v>506</v>
      </c>
      <c r="E184">
        <v>457</v>
      </c>
      <c r="F184">
        <v>105</v>
      </c>
      <c r="G184">
        <v>62</v>
      </c>
      <c r="H184">
        <v>22</v>
      </c>
      <c r="I184">
        <v>2</v>
      </c>
      <c r="J184">
        <v>19</v>
      </c>
      <c r="K184">
        <v>54</v>
      </c>
      <c r="L184">
        <v>73</v>
      </c>
      <c r="M184">
        <v>40</v>
      </c>
      <c r="N184">
        <v>14</v>
      </c>
      <c r="O184">
        <v>168</v>
      </c>
      <c r="P184">
        <v>7</v>
      </c>
      <c r="Q184">
        <v>2</v>
      </c>
      <c r="R184">
        <v>0</v>
      </c>
      <c r="S184">
        <v>0</v>
      </c>
      <c r="T184">
        <v>1</v>
      </c>
      <c r="U184">
        <v>1</v>
      </c>
      <c r="V184">
        <v>0.22975899999999999</v>
      </c>
      <c r="W184">
        <v>7.9051399999999994E-2</v>
      </c>
      <c r="X184">
        <v>0.33201599999999998</v>
      </c>
      <c r="Y184">
        <v>0.238095</v>
      </c>
      <c r="Z184">
        <v>0.30039500000000002</v>
      </c>
      <c r="AA184">
        <v>0.41137899999999999</v>
      </c>
      <c r="AB184">
        <v>0.297705</v>
      </c>
      <c r="AC184">
        <v>0.71177400000000002</v>
      </c>
      <c r="AD184">
        <v>0.181619</v>
      </c>
      <c r="AE184">
        <v>2.8444500000000001</v>
      </c>
      <c r="AF184">
        <v>0.31617600000000001</v>
      </c>
      <c r="AH184">
        <v>-0.95406500000000005</v>
      </c>
      <c r="AI184">
        <v>52.967199999999998</v>
      </c>
      <c r="AJ184">
        <v>-8.6859400000000004</v>
      </c>
      <c r="AK184">
        <v>88.686099999999996</v>
      </c>
      <c r="AL184">
        <v>-0.95406500000000005</v>
      </c>
      <c r="AM184">
        <v>5.2</v>
      </c>
      <c r="AN184">
        <v>-7.8136386275291398</v>
      </c>
      <c r="AO184">
        <v>7.0592002868652299</v>
      </c>
      <c r="AP184">
        <v>1.63852</v>
      </c>
      <c r="AQ184">
        <v>999</v>
      </c>
      <c r="AU184" t="s">
        <v>849</v>
      </c>
    </row>
    <row r="185" spans="1:47" x14ac:dyDescent="0.45">
      <c r="A185" t="s">
        <v>850</v>
      </c>
      <c r="B185" t="s">
        <v>98</v>
      </c>
      <c r="C185">
        <v>136</v>
      </c>
      <c r="D185">
        <v>575</v>
      </c>
      <c r="E185">
        <v>513</v>
      </c>
      <c r="F185">
        <v>121</v>
      </c>
      <c r="G185">
        <v>68</v>
      </c>
      <c r="H185">
        <v>26</v>
      </c>
      <c r="I185">
        <v>1</v>
      </c>
      <c r="J185">
        <v>26</v>
      </c>
      <c r="K185">
        <v>65</v>
      </c>
      <c r="L185">
        <v>82</v>
      </c>
      <c r="M185">
        <v>49</v>
      </c>
      <c r="N185">
        <v>13</v>
      </c>
      <c r="O185">
        <v>147</v>
      </c>
      <c r="P185">
        <v>7</v>
      </c>
      <c r="Q185">
        <v>6</v>
      </c>
      <c r="R185">
        <v>0</v>
      </c>
      <c r="S185">
        <v>1</v>
      </c>
      <c r="T185">
        <v>2</v>
      </c>
      <c r="U185">
        <v>1</v>
      </c>
      <c r="V185">
        <v>0.23586699999999999</v>
      </c>
      <c r="W185">
        <v>8.5217399999999999E-2</v>
      </c>
      <c r="X185">
        <v>0.25565199999999999</v>
      </c>
      <c r="Y185">
        <v>0.33333299999999999</v>
      </c>
      <c r="Z185">
        <v>0.30782599999999999</v>
      </c>
      <c r="AA185">
        <v>0.44249500000000003</v>
      </c>
      <c r="AB185">
        <v>0.31345200000000001</v>
      </c>
      <c r="AC185">
        <v>0.75032100000000002</v>
      </c>
      <c r="AD185">
        <v>0.20662800000000001</v>
      </c>
      <c r="AE185">
        <v>2.6503199999999998</v>
      </c>
      <c r="AF185">
        <v>0.27456599999999998</v>
      </c>
      <c r="AH185">
        <v>-0.87734699999999999</v>
      </c>
      <c r="AI185">
        <v>67.709800000000001</v>
      </c>
      <c r="AJ185">
        <v>-2.3506399999999998</v>
      </c>
      <c r="AK185">
        <v>99.703599999999994</v>
      </c>
      <c r="AL185">
        <v>-0.87734699999999999</v>
      </c>
      <c r="AM185">
        <v>-8.4</v>
      </c>
      <c r="AN185">
        <v>-1.0815734118223099</v>
      </c>
      <c r="AO185">
        <v>-2.0618162155151301</v>
      </c>
      <c r="AP185">
        <v>1.6339900000000001</v>
      </c>
      <c r="AQ185">
        <v>999</v>
      </c>
      <c r="AU185">
        <v>25967</v>
      </c>
    </row>
    <row r="186" spans="1:47" x14ac:dyDescent="0.45">
      <c r="A186" t="s">
        <v>319</v>
      </c>
      <c r="B186" t="s">
        <v>130</v>
      </c>
      <c r="C186">
        <v>109</v>
      </c>
      <c r="D186">
        <v>390</v>
      </c>
      <c r="E186">
        <v>334</v>
      </c>
      <c r="F186">
        <v>79</v>
      </c>
      <c r="G186">
        <v>52</v>
      </c>
      <c r="H186">
        <v>16</v>
      </c>
      <c r="I186">
        <v>2</v>
      </c>
      <c r="J186">
        <v>9</v>
      </c>
      <c r="K186">
        <v>51</v>
      </c>
      <c r="L186">
        <v>41</v>
      </c>
      <c r="M186">
        <v>39</v>
      </c>
      <c r="N186">
        <v>5</v>
      </c>
      <c r="O186">
        <v>82</v>
      </c>
      <c r="P186">
        <v>13</v>
      </c>
      <c r="Q186">
        <v>2</v>
      </c>
      <c r="R186">
        <v>2</v>
      </c>
      <c r="S186">
        <v>0</v>
      </c>
      <c r="T186">
        <v>6</v>
      </c>
      <c r="U186">
        <v>3</v>
      </c>
      <c r="V186">
        <v>0.23652699999999999</v>
      </c>
      <c r="W186">
        <v>0.1</v>
      </c>
      <c r="X186">
        <v>0.210256</v>
      </c>
      <c r="Y186">
        <v>0.47560999999999998</v>
      </c>
      <c r="Z186">
        <v>0.33762900000000001</v>
      </c>
      <c r="AA186">
        <v>0.37724600000000003</v>
      </c>
      <c r="AB186">
        <v>0.31348700000000002</v>
      </c>
      <c r="AC186">
        <v>0.71487400000000001</v>
      </c>
      <c r="AD186">
        <v>0.14071900000000001</v>
      </c>
      <c r="AE186">
        <v>5.09</v>
      </c>
      <c r="AF186">
        <v>0.28571400000000002</v>
      </c>
      <c r="AH186">
        <v>-0.82904100000000003</v>
      </c>
      <c r="AI186">
        <v>45.936100000000003</v>
      </c>
      <c r="AJ186">
        <v>-1.58317</v>
      </c>
      <c r="AK186">
        <v>95.914500000000004</v>
      </c>
      <c r="AL186">
        <v>-0.82904100000000003</v>
      </c>
      <c r="AM186">
        <v>4.4000000000000004</v>
      </c>
      <c r="AN186">
        <v>-2.73818814754486</v>
      </c>
      <c r="AO186">
        <v>5.8329807519912702</v>
      </c>
      <c r="AP186">
        <v>1.62948</v>
      </c>
      <c r="AQ186">
        <v>999</v>
      </c>
      <c r="AU186">
        <v>26396</v>
      </c>
    </row>
    <row r="187" spans="1:47" x14ac:dyDescent="0.45">
      <c r="A187" t="s">
        <v>636</v>
      </c>
      <c r="B187" t="s">
        <v>130</v>
      </c>
      <c r="C187">
        <v>123</v>
      </c>
      <c r="D187">
        <v>497</v>
      </c>
      <c r="E187">
        <v>458</v>
      </c>
      <c r="F187">
        <v>115</v>
      </c>
      <c r="G187">
        <v>70</v>
      </c>
      <c r="H187">
        <v>26</v>
      </c>
      <c r="I187">
        <v>3</v>
      </c>
      <c r="J187">
        <v>16</v>
      </c>
      <c r="K187">
        <v>61</v>
      </c>
      <c r="L187">
        <v>63</v>
      </c>
      <c r="M187">
        <v>29</v>
      </c>
      <c r="N187">
        <v>9</v>
      </c>
      <c r="O187">
        <v>126</v>
      </c>
      <c r="P187">
        <v>6</v>
      </c>
      <c r="Q187">
        <v>3</v>
      </c>
      <c r="R187">
        <v>1</v>
      </c>
      <c r="S187">
        <v>1</v>
      </c>
      <c r="T187">
        <v>9</v>
      </c>
      <c r="U187">
        <v>5</v>
      </c>
      <c r="V187">
        <v>0.25109199999999998</v>
      </c>
      <c r="W187">
        <v>5.8350100000000002E-2</v>
      </c>
      <c r="X187">
        <v>0.253521</v>
      </c>
      <c r="Y187">
        <v>0.230159</v>
      </c>
      <c r="Z187">
        <v>0.30241899999999999</v>
      </c>
      <c r="AA187">
        <v>0.42576399999999998</v>
      </c>
      <c r="AB187">
        <v>0.30628699999999998</v>
      </c>
      <c r="AC187">
        <v>0.72818400000000005</v>
      </c>
      <c r="AD187">
        <v>0.17467199999999999</v>
      </c>
      <c r="AE187">
        <v>5.0658000000000003</v>
      </c>
      <c r="AF187">
        <v>0.31034499999999998</v>
      </c>
      <c r="AH187">
        <v>-1.0500799999999999</v>
      </c>
      <c r="AI187">
        <v>55.567100000000003</v>
      </c>
      <c r="AJ187">
        <v>-4.9894800000000004</v>
      </c>
      <c r="AK187">
        <v>90.923900000000003</v>
      </c>
      <c r="AL187">
        <v>-1.0500799999999999</v>
      </c>
      <c r="AM187">
        <v>0.4</v>
      </c>
      <c r="AN187">
        <v>-6.4549735784530604</v>
      </c>
      <c r="AO187">
        <v>5.8783949911594302</v>
      </c>
      <c r="AP187">
        <v>1.6257699999999999</v>
      </c>
      <c r="AQ187">
        <v>999</v>
      </c>
      <c r="AU187">
        <v>23733</v>
      </c>
    </row>
    <row r="188" spans="1:47" x14ac:dyDescent="0.45">
      <c r="A188" t="s">
        <v>851</v>
      </c>
      <c r="B188" t="s">
        <v>10</v>
      </c>
      <c r="C188">
        <v>137</v>
      </c>
      <c r="D188">
        <v>597</v>
      </c>
      <c r="E188">
        <v>506</v>
      </c>
      <c r="F188">
        <v>113</v>
      </c>
      <c r="G188">
        <v>72</v>
      </c>
      <c r="H188">
        <v>22</v>
      </c>
      <c r="I188">
        <v>6</v>
      </c>
      <c r="J188">
        <v>13</v>
      </c>
      <c r="K188">
        <v>73</v>
      </c>
      <c r="L188">
        <v>69</v>
      </c>
      <c r="M188">
        <v>73</v>
      </c>
      <c r="N188">
        <v>5</v>
      </c>
      <c r="O188">
        <v>153</v>
      </c>
      <c r="P188">
        <v>14</v>
      </c>
      <c r="Q188">
        <v>4</v>
      </c>
      <c r="R188">
        <v>0</v>
      </c>
      <c r="S188">
        <v>0</v>
      </c>
      <c r="T188">
        <v>22</v>
      </c>
      <c r="U188">
        <v>5</v>
      </c>
      <c r="V188">
        <v>0.22331999999999999</v>
      </c>
      <c r="W188">
        <v>0.122278</v>
      </c>
      <c r="X188">
        <v>0.25628099999999998</v>
      </c>
      <c r="Y188">
        <v>0.47712399999999999</v>
      </c>
      <c r="Z188">
        <v>0.33500799999999997</v>
      </c>
      <c r="AA188">
        <v>0.367589</v>
      </c>
      <c r="AB188">
        <v>0.31057000000000001</v>
      </c>
      <c r="AC188">
        <v>0.70259700000000003</v>
      </c>
      <c r="AD188">
        <v>0.14426900000000001</v>
      </c>
      <c r="AE188">
        <v>6.7618099999999997</v>
      </c>
      <c r="AF188">
        <v>0.29069800000000001</v>
      </c>
      <c r="AH188">
        <v>1.1030199999999999</v>
      </c>
      <c r="AI188">
        <v>68.871200000000002</v>
      </c>
      <c r="AJ188">
        <v>-3.86978</v>
      </c>
      <c r="AK188">
        <v>97.891999999999996</v>
      </c>
      <c r="AL188">
        <v>1.1030199999999999</v>
      </c>
      <c r="AM188">
        <v>-10.199999999999999</v>
      </c>
      <c r="AN188">
        <v>-0.45601403713226302</v>
      </c>
      <c r="AO188">
        <v>-3.61931180953979</v>
      </c>
      <c r="AP188">
        <v>1.6218699999999999</v>
      </c>
      <c r="AQ188">
        <v>999</v>
      </c>
      <c r="AU188" t="s">
        <v>852</v>
      </c>
    </row>
    <row r="189" spans="1:47" x14ac:dyDescent="0.45">
      <c r="A189" t="s">
        <v>115</v>
      </c>
      <c r="B189" t="s">
        <v>21</v>
      </c>
      <c r="C189">
        <v>131</v>
      </c>
      <c r="D189">
        <v>592</v>
      </c>
      <c r="E189">
        <v>536</v>
      </c>
      <c r="F189">
        <v>135</v>
      </c>
      <c r="G189">
        <v>89</v>
      </c>
      <c r="H189">
        <v>25</v>
      </c>
      <c r="I189">
        <v>2</v>
      </c>
      <c r="J189">
        <v>19</v>
      </c>
      <c r="K189">
        <v>82</v>
      </c>
      <c r="L189">
        <v>79</v>
      </c>
      <c r="M189">
        <v>44</v>
      </c>
      <c r="N189">
        <v>15</v>
      </c>
      <c r="O189">
        <v>131</v>
      </c>
      <c r="P189">
        <v>7</v>
      </c>
      <c r="Q189">
        <v>5</v>
      </c>
      <c r="R189">
        <v>0</v>
      </c>
      <c r="S189">
        <v>1</v>
      </c>
      <c r="T189">
        <v>7</v>
      </c>
      <c r="U189">
        <v>3</v>
      </c>
      <c r="V189">
        <v>0.25186599999999998</v>
      </c>
      <c r="W189">
        <v>7.4324299999999996E-2</v>
      </c>
      <c r="X189">
        <v>0.22128400000000001</v>
      </c>
      <c r="Y189">
        <v>0.33587800000000001</v>
      </c>
      <c r="Z189">
        <v>0.314189</v>
      </c>
      <c r="AA189">
        <v>0.41231299999999999</v>
      </c>
      <c r="AB189">
        <v>0.30523099999999997</v>
      </c>
      <c r="AC189">
        <v>0.72650300000000001</v>
      </c>
      <c r="AD189">
        <v>0.16044800000000001</v>
      </c>
      <c r="AE189">
        <v>4.5108199999999998</v>
      </c>
      <c r="AF189">
        <v>0.29667500000000002</v>
      </c>
      <c r="AH189">
        <v>-0.82937499999999997</v>
      </c>
      <c r="AI189">
        <v>65.669799999999995</v>
      </c>
      <c r="AJ189">
        <v>-6.4619799999999996</v>
      </c>
      <c r="AK189">
        <v>94.909199999999998</v>
      </c>
      <c r="AL189">
        <v>-0.82937499999999997</v>
      </c>
      <c r="AM189">
        <v>-1.6</v>
      </c>
      <c r="AN189">
        <v>-4.4404549598693803</v>
      </c>
      <c r="AO189">
        <v>0.57519114017486495</v>
      </c>
      <c r="AP189">
        <v>1.61958</v>
      </c>
      <c r="AQ189">
        <v>999</v>
      </c>
      <c r="AU189">
        <v>29592</v>
      </c>
    </row>
    <row r="190" spans="1:47" x14ac:dyDescent="0.45">
      <c r="A190" t="s">
        <v>347</v>
      </c>
      <c r="B190" t="s">
        <v>14</v>
      </c>
      <c r="C190">
        <v>120</v>
      </c>
      <c r="D190">
        <v>540</v>
      </c>
      <c r="E190">
        <v>501</v>
      </c>
      <c r="F190">
        <v>129</v>
      </c>
      <c r="G190">
        <v>89</v>
      </c>
      <c r="H190">
        <v>23</v>
      </c>
      <c r="I190">
        <v>3</v>
      </c>
      <c r="J190">
        <v>14</v>
      </c>
      <c r="K190">
        <v>73</v>
      </c>
      <c r="L190">
        <v>64</v>
      </c>
      <c r="M190">
        <v>30</v>
      </c>
      <c r="N190">
        <v>12</v>
      </c>
      <c r="O190">
        <v>83</v>
      </c>
      <c r="P190">
        <v>2</v>
      </c>
      <c r="Q190">
        <v>3</v>
      </c>
      <c r="R190">
        <v>4</v>
      </c>
      <c r="S190">
        <v>0</v>
      </c>
      <c r="T190">
        <v>8</v>
      </c>
      <c r="U190">
        <v>3</v>
      </c>
      <c r="V190">
        <v>0.25748500000000002</v>
      </c>
      <c r="W190">
        <v>5.5555599999999997E-2</v>
      </c>
      <c r="X190">
        <v>0.15370400000000001</v>
      </c>
      <c r="Y190">
        <v>0.36144599999999999</v>
      </c>
      <c r="Z190">
        <v>0.300373</v>
      </c>
      <c r="AA190">
        <v>0.399202</v>
      </c>
      <c r="AB190">
        <v>0.29369200000000001</v>
      </c>
      <c r="AC190">
        <v>0.69957499999999995</v>
      </c>
      <c r="AD190">
        <v>0.14171700000000001</v>
      </c>
      <c r="AE190">
        <v>5.0964299999999998</v>
      </c>
      <c r="AF190">
        <v>0.282555</v>
      </c>
      <c r="AH190">
        <v>-0.50609300000000002</v>
      </c>
      <c r="AI190">
        <v>54.726199999999999</v>
      </c>
      <c r="AJ190">
        <v>-11.069599999999999</v>
      </c>
      <c r="AK190">
        <v>87.2376</v>
      </c>
      <c r="AL190">
        <v>-0.50609300000000002</v>
      </c>
      <c r="AM190">
        <v>0.9</v>
      </c>
      <c r="AN190">
        <v>-9.0438380837440402</v>
      </c>
      <c r="AO190">
        <v>6.8523811101913399</v>
      </c>
      <c r="AP190">
        <v>1.6160699999999999</v>
      </c>
      <c r="AQ190">
        <v>999</v>
      </c>
      <c r="AU190">
        <v>29490</v>
      </c>
    </row>
    <row r="191" spans="1:47" x14ac:dyDescent="0.45">
      <c r="A191" t="s">
        <v>268</v>
      </c>
      <c r="B191" t="s">
        <v>269</v>
      </c>
      <c r="C191">
        <v>105</v>
      </c>
      <c r="D191">
        <v>418</v>
      </c>
      <c r="E191">
        <v>362</v>
      </c>
      <c r="F191">
        <v>84</v>
      </c>
      <c r="G191">
        <v>51</v>
      </c>
      <c r="H191">
        <v>19</v>
      </c>
      <c r="I191">
        <v>0</v>
      </c>
      <c r="J191">
        <v>14</v>
      </c>
      <c r="K191">
        <v>47</v>
      </c>
      <c r="L191">
        <v>50</v>
      </c>
      <c r="M191">
        <v>39</v>
      </c>
      <c r="N191">
        <v>10</v>
      </c>
      <c r="O191">
        <v>100</v>
      </c>
      <c r="P191">
        <v>15</v>
      </c>
      <c r="Q191">
        <v>2</v>
      </c>
      <c r="R191">
        <v>0</v>
      </c>
      <c r="S191">
        <v>0</v>
      </c>
      <c r="T191">
        <v>3</v>
      </c>
      <c r="U191">
        <v>2</v>
      </c>
      <c r="V191">
        <v>0.232044</v>
      </c>
      <c r="W191">
        <v>9.3301400000000007E-2</v>
      </c>
      <c r="X191">
        <v>0.239234</v>
      </c>
      <c r="Y191">
        <v>0.39</v>
      </c>
      <c r="Z191">
        <v>0.33014399999999999</v>
      </c>
      <c r="AA191">
        <v>0.40055200000000002</v>
      </c>
      <c r="AB191">
        <v>0.31315999999999999</v>
      </c>
      <c r="AC191">
        <v>0.73069600000000001</v>
      </c>
      <c r="AD191">
        <v>0.16850799999999999</v>
      </c>
      <c r="AE191">
        <v>2.6857799999999998</v>
      </c>
      <c r="AF191">
        <v>0.28000000000000003</v>
      </c>
      <c r="AH191">
        <v>-0.97614299999999998</v>
      </c>
      <c r="AI191">
        <v>49.120699999999999</v>
      </c>
      <c r="AJ191">
        <v>-1.8101499999999999</v>
      </c>
      <c r="AK191">
        <v>97.407799999999995</v>
      </c>
      <c r="AL191">
        <v>-0.97614299999999998</v>
      </c>
      <c r="AM191">
        <v>-3.4</v>
      </c>
      <c r="AN191">
        <v>-2.3184787631034798</v>
      </c>
      <c r="AO191">
        <v>4.2793064117431596</v>
      </c>
      <c r="AP191">
        <v>1.61565</v>
      </c>
      <c r="AQ191">
        <v>999</v>
      </c>
      <c r="AU191">
        <v>11609</v>
      </c>
    </row>
    <row r="192" spans="1:47" x14ac:dyDescent="0.45">
      <c r="A192" t="s">
        <v>669</v>
      </c>
      <c r="B192" t="s">
        <v>269</v>
      </c>
      <c r="C192">
        <v>126</v>
      </c>
      <c r="D192">
        <v>586</v>
      </c>
      <c r="E192">
        <v>529</v>
      </c>
      <c r="F192">
        <v>132</v>
      </c>
      <c r="G192">
        <v>101</v>
      </c>
      <c r="H192">
        <v>17</v>
      </c>
      <c r="I192">
        <v>8</v>
      </c>
      <c r="J192">
        <v>6</v>
      </c>
      <c r="K192">
        <v>73</v>
      </c>
      <c r="L192">
        <v>60</v>
      </c>
      <c r="M192">
        <v>35</v>
      </c>
      <c r="N192">
        <v>7</v>
      </c>
      <c r="O192">
        <v>101</v>
      </c>
      <c r="P192">
        <v>11</v>
      </c>
      <c r="Q192">
        <v>5</v>
      </c>
      <c r="R192">
        <v>6</v>
      </c>
      <c r="S192">
        <v>0</v>
      </c>
      <c r="T192">
        <v>45</v>
      </c>
      <c r="U192">
        <v>8</v>
      </c>
      <c r="V192">
        <v>0.249527</v>
      </c>
      <c r="W192">
        <v>5.9727000000000002E-2</v>
      </c>
      <c r="X192">
        <v>0.17235500000000001</v>
      </c>
      <c r="Y192">
        <v>0.34653499999999998</v>
      </c>
      <c r="Z192">
        <v>0.30689699999999998</v>
      </c>
      <c r="AA192">
        <v>0.34593600000000002</v>
      </c>
      <c r="AB192">
        <v>0.28329300000000002</v>
      </c>
      <c r="AC192">
        <v>0.65283199999999997</v>
      </c>
      <c r="AD192">
        <v>9.6408300000000002E-2</v>
      </c>
      <c r="AE192">
        <v>8.4605200000000007</v>
      </c>
      <c r="AF192">
        <v>0.29508200000000001</v>
      </c>
      <c r="AH192">
        <v>4.5446600000000004</v>
      </c>
      <c r="AI192">
        <v>54.327300000000001</v>
      </c>
      <c r="AJ192">
        <v>-17.073399999999999</v>
      </c>
      <c r="AK192">
        <v>77.385300000000001</v>
      </c>
      <c r="AL192">
        <v>4.5446600000000004</v>
      </c>
      <c r="AM192">
        <v>5.9</v>
      </c>
      <c r="AN192">
        <v>-11.872856140136699</v>
      </c>
      <c r="AO192">
        <v>8.0531454086303693</v>
      </c>
      <c r="AP192">
        <v>1.60999</v>
      </c>
      <c r="AQ192">
        <v>999</v>
      </c>
      <c r="AU192">
        <v>31349</v>
      </c>
    </row>
    <row r="193" spans="1:47" x14ac:dyDescent="0.45">
      <c r="A193" t="s">
        <v>853</v>
      </c>
      <c r="B193" t="s">
        <v>10</v>
      </c>
      <c r="C193">
        <v>138</v>
      </c>
      <c r="D193">
        <v>606</v>
      </c>
      <c r="E193">
        <v>568</v>
      </c>
      <c r="F193">
        <v>139</v>
      </c>
      <c r="G193">
        <v>92</v>
      </c>
      <c r="H193">
        <v>25</v>
      </c>
      <c r="I193">
        <v>2</v>
      </c>
      <c r="J193">
        <v>20</v>
      </c>
      <c r="K193">
        <v>72</v>
      </c>
      <c r="L193">
        <v>77</v>
      </c>
      <c r="M193">
        <v>32</v>
      </c>
      <c r="N193">
        <v>11</v>
      </c>
      <c r="O193">
        <v>132</v>
      </c>
      <c r="P193">
        <v>4</v>
      </c>
      <c r="Q193">
        <v>2</v>
      </c>
      <c r="R193">
        <v>0</v>
      </c>
      <c r="S193">
        <v>2</v>
      </c>
      <c r="T193">
        <v>16</v>
      </c>
      <c r="U193">
        <v>6</v>
      </c>
      <c r="V193">
        <v>0.24471799999999999</v>
      </c>
      <c r="W193">
        <v>5.2805299999999999E-2</v>
      </c>
      <c r="X193">
        <v>0.21782199999999999</v>
      </c>
      <c r="Y193">
        <v>0.242424</v>
      </c>
      <c r="Z193">
        <v>0.28877900000000001</v>
      </c>
      <c r="AA193">
        <v>0.40140799999999999</v>
      </c>
      <c r="AB193">
        <v>0.290798</v>
      </c>
      <c r="AC193">
        <v>0.69018699999999999</v>
      </c>
      <c r="AD193">
        <v>0.15669</v>
      </c>
      <c r="AE193">
        <v>5.0547800000000001</v>
      </c>
      <c r="AF193">
        <v>0.28468900000000003</v>
      </c>
      <c r="AH193">
        <v>-0.23396800000000001</v>
      </c>
      <c r="AI193">
        <v>59.958799999999997</v>
      </c>
      <c r="AJ193">
        <v>-13.8788</v>
      </c>
      <c r="AK193">
        <v>84.637600000000006</v>
      </c>
      <c r="AL193">
        <v>-0.23396800000000001</v>
      </c>
      <c r="AM193">
        <v>4.9000000000000004</v>
      </c>
      <c r="AN193">
        <v>-11.7671650797128</v>
      </c>
      <c r="AO193">
        <v>7.1266314983367902</v>
      </c>
      <c r="AP193">
        <v>1.59609</v>
      </c>
      <c r="AQ193">
        <v>999</v>
      </c>
      <c r="AU193">
        <v>23698</v>
      </c>
    </row>
    <row r="194" spans="1:47" x14ac:dyDescent="0.45">
      <c r="A194" t="s">
        <v>854</v>
      </c>
      <c r="B194" t="s">
        <v>28</v>
      </c>
      <c r="C194">
        <v>88</v>
      </c>
      <c r="D194">
        <v>368</v>
      </c>
      <c r="E194">
        <v>332</v>
      </c>
      <c r="F194">
        <v>80</v>
      </c>
      <c r="G194">
        <v>46</v>
      </c>
      <c r="H194">
        <v>20</v>
      </c>
      <c r="I194">
        <v>2</v>
      </c>
      <c r="J194">
        <v>12</v>
      </c>
      <c r="K194">
        <v>46</v>
      </c>
      <c r="L194">
        <v>45</v>
      </c>
      <c r="M194">
        <v>30</v>
      </c>
      <c r="N194">
        <v>6</v>
      </c>
      <c r="O194">
        <v>107</v>
      </c>
      <c r="P194">
        <v>4</v>
      </c>
      <c r="Q194">
        <v>2</v>
      </c>
      <c r="R194">
        <v>0</v>
      </c>
      <c r="S194">
        <v>1</v>
      </c>
      <c r="T194">
        <v>11</v>
      </c>
      <c r="U194">
        <v>3</v>
      </c>
      <c r="V194">
        <v>0.24096400000000001</v>
      </c>
      <c r="W194">
        <v>8.1521700000000002E-2</v>
      </c>
      <c r="X194">
        <v>0.29076099999999999</v>
      </c>
      <c r="Y194">
        <v>0.28037400000000001</v>
      </c>
      <c r="Z194">
        <v>0.30978299999999998</v>
      </c>
      <c r="AA194">
        <v>0.42168699999999998</v>
      </c>
      <c r="AB194">
        <v>0.31012299999999998</v>
      </c>
      <c r="AC194">
        <v>0.73146900000000004</v>
      </c>
      <c r="AD194">
        <v>0.18072299999999999</v>
      </c>
      <c r="AE194">
        <v>5.8356899999999996</v>
      </c>
      <c r="AF194">
        <v>0.31627899999999998</v>
      </c>
      <c r="AH194">
        <v>0.36358699999999999</v>
      </c>
      <c r="AI194">
        <v>42.316699999999997</v>
      </c>
      <c r="AJ194">
        <v>-2.52196</v>
      </c>
      <c r="AK194">
        <v>89.815600000000003</v>
      </c>
      <c r="AL194">
        <v>0.36358699999999999</v>
      </c>
      <c r="AM194">
        <v>3.4</v>
      </c>
      <c r="AN194">
        <v>-4.1271468698978397</v>
      </c>
      <c r="AO194">
        <v>7.45643758773803</v>
      </c>
      <c r="AP194">
        <v>1.5783499999999999</v>
      </c>
      <c r="AQ194">
        <v>999</v>
      </c>
      <c r="AU194">
        <v>12564</v>
      </c>
    </row>
    <row r="195" spans="1:47" x14ac:dyDescent="0.45">
      <c r="A195" t="s">
        <v>595</v>
      </c>
      <c r="B195" t="s">
        <v>89</v>
      </c>
      <c r="C195">
        <v>104</v>
      </c>
      <c r="D195">
        <v>450</v>
      </c>
      <c r="E195">
        <v>402</v>
      </c>
      <c r="F195">
        <v>101</v>
      </c>
      <c r="G195">
        <v>62</v>
      </c>
      <c r="H195">
        <v>27</v>
      </c>
      <c r="I195">
        <v>1</v>
      </c>
      <c r="J195">
        <v>11</v>
      </c>
      <c r="K195">
        <v>53</v>
      </c>
      <c r="L195">
        <v>55</v>
      </c>
      <c r="M195">
        <v>37</v>
      </c>
      <c r="N195">
        <v>12</v>
      </c>
      <c r="O195">
        <v>86</v>
      </c>
      <c r="P195">
        <v>7</v>
      </c>
      <c r="Q195">
        <v>4</v>
      </c>
      <c r="R195">
        <v>0</v>
      </c>
      <c r="S195">
        <v>1</v>
      </c>
      <c r="T195">
        <v>3</v>
      </c>
      <c r="U195">
        <v>2</v>
      </c>
      <c r="V195">
        <v>0.25124400000000002</v>
      </c>
      <c r="W195">
        <v>8.2222199999999995E-2</v>
      </c>
      <c r="X195">
        <v>0.191111</v>
      </c>
      <c r="Y195">
        <v>0.43023299999999998</v>
      </c>
      <c r="Z195">
        <v>0.32222200000000001</v>
      </c>
      <c r="AA195">
        <v>0.40547299999999997</v>
      </c>
      <c r="AB195">
        <v>0.30683199999999999</v>
      </c>
      <c r="AC195">
        <v>0.72769499999999998</v>
      </c>
      <c r="AD195">
        <v>0.154229</v>
      </c>
      <c r="AE195">
        <v>3.30552</v>
      </c>
      <c r="AF195">
        <v>0.29126200000000002</v>
      </c>
      <c r="AH195">
        <v>-0.96843800000000002</v>
      </c>
      <c r="AI195">
        <v>50.515999999999998</v>
      </c>
      <c r="AJ195">
        <v>-4.31386</v>
      </c>
      <c r="AK195">
        <v>98.295500000000004</v>
      </c>
      <c r="AL195">
        <v>-0.96843800000000002</v>
      </c>
      <c r="AM195">
        <v>0.7</v>
      </c>
      <c r="AN195">
        <v>-1.8874894976615899</v>
      </c>
      <c r="AO195">
        <v>2.3534391522407501</v>
      </c>
      <c r="AP195">
        <v>1.5705499999999999</v>
      </c>
      <c r="AQ195">
        <v>999</v>
      </c>
      <c r="AU195">
        <v>23986</v>
      </c>
    </row>
    <row r="196" spans="1:47" x14ac:dyDescent="0.45">
      <c r="A196" t="s">
        <v>691</v>
      </c>
      <c r="B196" t="s">
        <v>70</v>
      </c>
      <c r="C196">
        <v>129</v>
      </c>
      <c r="D196">
        <v>485</v>
      </c>
      <c r="E196">
        <v>436</v>
      </c>
      <c r="F196">
        <v>107</v>
      </c>
      <c r="G196">
        <v>79</v>
      </c>
      <c r="H196">
        <v>21</v>
      </c>
      <c r="I196">
        <v>2</v>
      </c>
      <c r="J196">
        <v>5</v>
      </c>
      <c r="K196">
        <v>52</v>
      </c>
      <c r="L196">
        <v>42</v>
      </c>
      <c r="M196">
        <v>34</v>
      </c>
      <c r="N196">
        <v>9</v>
      </c>
      <c r="O196">
        <v>78</v>
      </c>
      <c r="P196">
        <v>3</v>
      </c>
      <c r="Q196">
        <v>2</v>
      </c>
      <c r="R196">
        <v>10</v>
      </c>
      <c r="S196">
        <v>0</v>
      </c>
      <c r="T196">
        <v>10</v>
      </c>
      <c r="U196">
        <v>3</v>
      </c>
      <c r="V196">
        <v>0.24541299999999999</v>
      </c>
      <c r="W196">
        <v>7.0103100000000002E-2</v>
      </c>
      <c r="X196">
        <v>0.160825</v>
      </c>
      <c r="Y196">
        <v>0.43589699999999998</v>
      </c>
      <c r="Z196">
        <v>0.30315799999999998</v>
      </c>
      <c r="AA196">
        <v>0.33715600000000001</v>
      </c>
      <c r="AB196">
        <v>0.27590799999999999</v>
      </c>
      <c r="AC196">
        <v>0.64031400000000005</v>
      </c>
      <c r="AD196">
        <v>9.1743099999999994E-2</v>
      </c>
      <c r="AE196">
        <v>4.8258999999999999</v>
      </c>
      <c r="AF196">
        <v>0.28732400000000002</v>
      </c>
      <c r="AH196">
        <v>-9.0682299999999993E-2</v>
      </c>
      <c r="AI196">
        <v>41.989100000000001</v>
      </c>
      <c r="AJ196">
        <v>-17.1053</v>
      </c>
      <c r="AK196">
        <v>76.9238</v>
      </c>
      <c r="AL196">
        <v>-9.0682299999999993E-2</v>
      </c>
      <c r="AM196">
        <v>7.4</v>
      </c>
      <c r="AN196">
        <v>-13.501013100147199</v>
      </c>
      <c r="AO196">
        <v>12.746119976043699</v>
      </c>
      <c r="AP196">
        <v>1.56735</v>
      </c>
      <c r="AQ196">
        <v>999</v>
      </c>
      <c r="AU196">
        <v>22277</v>
      </c>
    </row>
    <row r="197" spans="1:47" x14ac:dyDescent="0.45">
      <c r="A197" t="s">
        <v>855</v>
      </c>
      <c r="B197" t="s">
        <v>82</v>
      </c>
      <c r="C197">
        <v>133</v>
      </c>
      <c r="D197">
        <v>631</v>
      </c>
      <c r="E197">
        <v>544</v>
      </c>
      <c r="F197">
        <v>120</v>
      </c>
      <c r="G197">
        <v>81</v>
      </c>
      <c r="H197">
        <v>23</v>
      </c>
      <c r="I197">
        <v>3</v>
      </c>
      <c r="J197">
        <v>13</v>
      </c>
      <c r="K197">
        <v>80</v>
      </c>
      <c r="L197">
        <v>70</v>
      </c>
      <c r="M197">
        <v>71</v>
      </c>
      <c r="N197">
        <v>12</v>
      </c>
      <c r="O197">
        <v>150</v>
      </c>
      <c r="P197">
        <v>14</v>
      </c>
      <c r="Q197">
        <v>2</v>
      </c>
      <c r="R197">
        <v>0</v>
      </c>
      <c r="S197">
        <v>1</v>
      </c>
      <c r="T197">
        <v>12</v>
      </c>
      <c r="U197">
        <v>5</v>
      </c>
      <c r="V197">
        <v>0.22058800000000001</v>
      </c>
      <c r="W197">
        <v>0.11252</v>
      </c>
      <c r="X197">
        <v>0.23771800000000001</v>
      </c>
      <c r="Y197">
        <v>0.473333</v>
      </c>
      <c r="Z197">
        <v>0.32488099999999998</v>
      </c>
      <c r="AA197">
        <v>0.34558800000000001</v>
      </c>
      <c r="AB197">
        <v>0.29414200000000001</v>
      </c>
      <c r="AC197">
        <v>0.67046899999999998</v>
      </c>
      <c r="AD197">
        <v>0.125</v>
      </c>
      <c r="AE197">
        <v>5.03233</v>
      </c>
      <c r="AF197">
        <v>0.27937299999999998</v>
      </c>
      <c r="AH197">
        <v>-0.89697899999999997</v>
      </c>
      <c r="AI197">
        <v>64.184799999999996</v>
      </c>
      <c r="AJ197">
        <v>-12.6989</v>
      </c>
      <c r="AK197">
        <v>89.205100000000002</v>
      </c>
      <c r="AL197">
        <v>-0.89697899999999997</v>
      </c>
      <c r="AM197">
        <v>-8.3000000000000007</v>
      </c>
      <c r="AN197">
        <v>-9.0586489439010602</v>
      </c>
      <c r="AO197">
        <v>3.2924451828002899</v>
      </c>
      <c r="AP197">
        <v>1.5621100000000001</v>
      </c>
      <c r="AQ197">
        <v>999</v>
      </c>
      <c r="AU197" t="s">
        <v>856</v>
      </c>
    </row>
    <row r="198" spans="1:47" x14ac:dyDescent="0.45">
      <c r="A198" t="s">
        <v>482</v>
      </c>
      <c r="B198" t="s">
        <v>59</v>
      </c>
      <c r="C198">
        <v>123</v>
      </c>
      <c r="D198">
        <v>557</v>
      </c>
      <c r="E198">
        <v>509</v>
      </c>
      <c r="F198">
        <v>129</v>
      </c>
      <c r="G198">
        <v>81</v>
      </c>
      <c r="H198">
        <v>35</v>
      </c>
      <c r="I198">
        <v>2</v>
      </c>
      <c r="J198">
        <v>11</v>
      </c>
      <c r="K198">
        <v>66</v>
      </c>
      <c r="L198">
        <v>62</v>
      </c>
      <c r="M198">
        <v>42</v>
      </c>
      <c r="N198">
        <v>17</v>
      </c>
      <c r="O198">
        <v>98</v>
      </c>
      <c r="P198">
        <v>2</v>
      </c>
      <c r="Q198">
        <v>4</v>
      </c>
      <c r="R198">
        <v>0</v>
      </c>
      <c r="S198">
        <v>1</v>
      </c>
      <c r="T198">
        <v>3</v>
      </c>
      <c r="U198">
        <v>3</v>
      </c>
      <c r="V198">
        <v>0.253438</v>
      </c>
      <c r="W198">
        <v>7.5403999999999999E-2</v>
      </c>
      <c r="X198">
        <v>0.17594299999999999</v>
      </c>
      <c r="Y198">
        <v>0.42857099999999998</v>
      </c>
      <c r="Z198">
        <v>0.31059199999999998</v>
      </c>
      <c r="AA198">
        <v>0.39489200000000002</v>
      </c>
      <c r="AB198">
        <v>0.29453600000000002</v>
      </c>
      <c r="AC198">
        <v>0.705484</v>
      </c>
      <c r="AD198">
        <v>0.141454</v>
      </c>
      <c r="AE198">
        <v>3.3765399999999999</v>
      </c>
      <c r="AF198">
        <v>0.29207899999999998</v>
      </c>
      <c r="AH198">
        <v>-1.4983900000000001</v>
      </c>
      <c r="AI198">
        <v>56.839700000000001</v>
      </c>
      <c r="AJ198">
        <v>-11.0275</v>
      </c>
      <c r="AK198">
        <v>86.4893</v>
      </c>
      <c r="AL198">
        <v>-1.4983900000000001</v>
      </c>
      <c r="AM198">
        <v>0.9</v>
      </c>
      <c r="AN198">
        <v>-10.5154629945755</v>
      </c>
      <c r="AO198">
        <v>7.0397704839706403</v>
      </c>
      <c r="AP198">
        <v>1.53989</v>
      </c>
      <c r="AQ198">
        <v>999</v>
      </c>
      <c r="AU198">
        <v>31595</v>
      </c>
    </row>
    <row r="199" spans="1:47" x14ac:dyDescent="0.45">
      <c r="A199" t="s">
        <v>426</v>
      </c>
      <c r="B199" t="s">
        <v>14</v>
      </c>
      <c r="C199">
        <v>145</v>
      </c>
      <c r="D199">
        <v>599</v>
      </c>
      <c r="E199">
        <v>547</v>
      </c>
      <c r="F199">
        <v>166</v>
      </c>
      <c r="G199">
        <v>130</v>
      </c>
      <c r="H199">
        <v>26</v>
      </c>
      <c r="I199">
        <v>3</v>
      </c>
      <c r="J199">
        <v>7</v>
      </c>
      <c r="K199">
        <v>71</v>
      </c>
      <c r="L199">
        <v>57</v>
      </c>
      <c r="M199">
        <v>45</v>
      </c>
      <c r="N199">
        <v>11</v>
      </c>
      <c r="O199">
        <v>38</v>
      </c>
      <c r="P199">
        <v>3</v>
      </c>
      <c r="Q199">
        <v>4</v>
      </c>
      <c r="R199">
        <v>0</v>
      </c>
      <c r="S199">
        <v>5</v>
      </c>
      <c r="T199">
        <v>2</v>
      </c>
      <c r="U199">
        <v>2</v>
      </c>
      <c r="V199">
        <v>0.30347400000000002</v>
      </c>
      <c r="W199">
        <v>7.5125200000000003E-2</v>
      </c>
      <c r="X199">
        <v>6.3439099999999998E-2</v>
      </c>
      <c r="Y199">
        <v>1.18421</v>
      </c>
      <c r="Z199">
        <v>0.35726200000000002</v>
      </c>
      <c r="AA199">
        <v>0.400366</v>
      </c>
      <c r="AB199">
        <v>0.32592100000000002</v>
      </c>
      <c r="AC199">
        <v>0.75762799999999997</v>
      </c>
      <c r="AD199">
        <v>9.6892099999999995E-2</v>
      </c>
      <c r="AE199">
        <v>3.1486000000000001</v>
      </c>
      <c r="AF199">
        <v>0.31422899999999998</v>
      </c>
      <c r="AH199">
        <v>-1.7309099999999999</v>
      </c>
      <c r="AI199">
        <v>76.738699999999994</v>
      </c>
      <c r="AJ199">
        <v>3.75406</v>
      </c>
      <c r="AK199">
        <v>103.176</v>
      </c>
      <c r="AL199">
        <v>-1.7309099999999999</v>
      </c>
      <c r="AM199">
        <v>-7.8</v>
      </c>
      <c r="AN199">
        <v>0.625585317611694</v>
      </c>
      <c r="AO199">
        <v>-5.5990889072418204</v>
      </c>
      <c r="AP199">
        <v>1.5390999999999999</v>
      </c>
      <c r="AQ199">
        <v>999</v>
      </c>
      <c r="AU199">
        <v>18568</v>
      </c>
    </row>
    <row r="200" spans="1:47" x14ac:dyDescent="0.45">
      <c r="A200" t="s">
        <v>362</v>
      </c>
      <c r="B200" t="s">
        <v>130</v>
      </c>
      <c r="C200">
        <v>124</v>
      </c>
      <c r="D200">
        <v>520</v>
      </c>
      <c r="E200">
        <v>470</v>
      </c>
      <c r="F200">
        <v>111</v>
      </c>
      <c r="G200">
        <v>63</v>
      </c>
      <c r="H200">
        <v>23</v>
      </c>
      <c r="I200">
        <v>1</v>
      </c>
      <c r="J200">
        <v>24</v>
      </c>
      <c r="K200">
        <v>72</v>
      </c>
      <c r="L200">
        <v>77</v>
      </c>
      <c r="M200">
        <v>40</v>
      </c>
      <c r="N200">
        <v>9</v>
      </c>
      <c r="O200">
        <v>151</v>
      </c>
      <c r="P200">
        <v>6</v>
      </c>
      <c r="Q200">
        <v>4</v>
      </c>
      <c r="R200">
        <v>0</v>
      </c>
      <c r="S200">
        <v>0</v>
      </c>
      <c r="T200">
        <v>8</v>
      </c>
      <c r="U200">
        <v>3</v>
      </c>
      <c r="V200">
        <v>0.23616999999999999</v>
      </c>
      <c r="W200">
        <v>7.6923099999999994E-2</v>
      </c>
      <c r="X200">
        <v>0.290385</v>
      </c>
      <c r="Y200">
        <v>0.264901</v>
      </c>
      <c r="Z200">
        <v>0.301923</v>
      </c>
      <c r="AA200">
        <v>0.44255299999999997</v>
      </c>
      <c r="AB200">
        <v>0.31272499999999998</v>
      </c>
      <c r="AC200">
        <v>0.74447600000000003</v>
      </c>
      <c r="AD200">
        <v>0.20638300000000001</v>
      </c>
      <c r="AE200">
        <v>4.5098000000000003</v>
      </c>
      <c r="AF200">
        <v>0.29097000000000001</v>
      </c>
      <c r="AH200">
        <v>-0.43674600000000002</v>
      </c>
      <c r="AI200">
        <v>60.9191</v>
      </c>
      <c r="AJ200">
        <v>-2.4398599999999999</v>
      </c>
      <c r="AK200">
        <v>95.386600000000001</v>
      </c>
      <c r="AL200">
        <v>-0.43674600000000002</v>
      </c>
      <c r="AM200">
        <v>6.8</v>
      </c>
      <c r="AN200">
        <v>-3.3112379312515201</v>
      </c>
      <c r="AO200">
        <v>1.0680775642395</v>
      </c>
      <c r="AP200">
        <v>1.53748</v>
      </c>
      <c r="AQ200">
        <v>999</v>
      </c>
      <c r="AU200">
        <v>19287</v>
      </c>
    </row>
    <row r="201" spans="1:47" x14ac:dyDescent="0.45">
      <c r="A201" t="s">
        <v>325</v>
      </c>
      <c r="B201" t="s">
        <v>16</v>
      </c>
      <c r="C201">
        <v>118</v>
      </c>
      <c r="D201">
        <v>506</v>
      </c>
      <c r="E201">
        <v>459</v>
      </c>
      <c r="F201">
        <v>104</v>
      </c>
      <c r="G201">
        <v>63</v>
      </c>
      <c r="H201">
        <v>23</v>
      </c>
      <c r="I201">
        <v>3</v>
      </c>
      <c r="J201">
        <v>15</v>
      </c>
      <c r="K201">
        <v>69</v>
      </c>
      <c r="L201">
        <v>65</v>
      </c>
      <c r="M201">
        <v>35</v>
      </c>
      <c r="N201">
        <v>4</v>
      </c>
      <c r="O201">
        <v>147</v>
      </c>
      <c r="P201">
        <v>8</v>
      </c>
      <c r="Q201">
        <v>2</v>
      </c>
      <c r="R201">
        <v>2</v>
      </c>
      <c r="S201">
        <v>0</v>
      </c>
      <c r="T201">
        <v>13</v>
      </c>
      <c r="U201">
        <v>2</v>
      </c>
      <c r="V201">
        <v>0.22658</v>
      </c>
      <c r="W201">
        <v>6.9169999999999995E-2</v>
      </c>
      <c r="X201">
        <v>0.29051399999999999</v>
      </c>
      <c r="Y201">
        <v>0.238095</v>
      </c>
      <c r="Z201">
        <v>0.29166700000000001</v>
      </c>
      <c r="AA201">
        <v>0.38779999999999998</v>
      </c>
      <c r="AB201">
        <v>0.292711</v>
      </c>
      <c r="AC201">
        <v>0.67946600000000001</v>
      </c>
      <c r="AD201">
        <v>0.16122</v>
      </c>
      <c r="AE201">
        <v>6.4587399999999997</v>
      </c>
      <c r="AF201">
        <v>0.29765900000000001</v>
      </c>
      <c r="AH201">
        <v>0.96992100000000003</v>
      </c>
      <c r="AI201">
        <v>50.868299999999998</v>
      </c>
      <c r="AJ201">
        <v>-10.7849</v>
      </c>
      <c r="AK201">
        <v>85.112700000000004</v>
      </c>
      <c r="AL201">
        <v>0.96992100000000003</v>
      </c>
      <c r="AM201">
        <v>0.9</v>
      </c>
      <c r="AN201">
        <v>-8.3622720241546595</v>
      </c>
      <c r="AO201">
        <v>6.4776014089584297</v>
      </c>
      <c r="AP201">
        <v>1.53115</v>
      </c>
      <c r="AQ201">
        <v>999</v>
      </c>
      <c r="AU201">
        <v>26208</v>
      </c>
    </row>
    <row r="202" spans="1:47" x14ac:dyDescent="0.45">
      <c r="A202" t="s">
        <v>544</v>
      </c>
      <c r="B202" t="s">
        <v>89</v>
      </c>
      <c r="C202">
        <v>134</v>
      </c>
      <c r="D202">
        <v>580</v>
      </c>
      <c r="E202">
        <v>535</v>
      </c>
      <c r="F202">
        <v>133</v>
      </c>
      <c r="G202">
        <v>91</v>
      </c>
      <c r="H202">
        <v>16</v>
      </c>
      <c r="I202">
        <v>3</v>
      </c>
      <c r="J202">
        <v>23</v>
      </c>
      <c r="K202">
        <v>71</v>
      </c>
      <c r="L202">
        <v>85</v>
      </c>
      <c r="M202">
        <v>36</v>
      </c>
      <c r="N202">
        <v>9</v>
      </c>
      <c r="O202">
        <v>119</v>
      </c>
      <c r="P202">
        <v>6</v>
      </c>
      <c r="Q202">
        <v>3</v>
      </c>
      <c r="R202">
        <v>0</v>
      </c>
      <c r="S202">
        <v>1</v>
      </c>
      <c r="T202">
        <v>4</v>
      </c>
      <c r="U202">
        <v>3</v>
      </c>
      <c r="V202">
        <v>0.24859800000000001</v>
      </c>
      <c r="W202">
        <v>6.2068999999999999E-2</v>
      </c>
      <c r="X202">
        <v>0.20517199999999999</v>
      </c>
      <c r="Y202">
        <v>0.30252099999999998</v>
      </c>
      <c r="Z202">
        <v>0.30172399999999999</v>
      </c>
      <c r="AA202">
        <v>0.41869200000000001</v>
      </c>
      <c r="AB202">
        <v>0.305004</v>
      </c>
      <c r="AC202">
        <v>0.72041599999999995</v>
      </c>
      <c r="AD202">
        <v>0.17009299999999999</v>
      </c>
      <c r="AE202">
        <v>3.7743199999999999</v>
      </c>
      <c r="AF202">
        <v>0.27777800000000002</v>
      </c>
      <c r="AH202">
        <v>-1.42167</v>
      </c>
      <c r="AI202">
        <v>64.228999999999999</v>
      </c>
      <c r="AJ202">
        <v>-6.4406299999999996</v>
      </c>
      <c r="AK202">
        <v>97.028499999999994</v>
      </c>
      <c r="AL202">
        <v>-1.42167</v>
      </c>
      <c r="AM202">
        <v>-3</v>
      </c>
      <c r="AN202">
        <v>-3.4867606163024898</v>
      </c>
      <c r="AO202">
        <v>-0.86890053749084395</v>
      </c>
      <c r="AP202">
        <v>1.5300400000000001</v>
      </c>
      <c r="AQ202">
        <v>999</v>
      </c>
      <c r="AU202">
        <v>28163</v>
      </c>
    </row>
    <row r="203" spans="1:47" x14ac:dyDescent="0.45">
      <c r="A203" t="s">
        <v>462</v>
      </c>
      <c r="B203" t="s">
        <v>18</v>
      </c>
      <c r="C203">
        <v>127</v>
      </c>
      <c r="D203">
        <v>488</v>
      </c>
      <c r="E203">
        <v>440</v>
      </c>
      <c r="F203">
        <v>116</v>
      </c>
      <c r="G203">
        <v>80</v>
      </c>
      <c r="H203">
        <v>20</v>
      </c>
      <c r="I203">
        <v>7</v>
      </c>
      <c r="J203">
        <v>9</v>
      </c>
      <c r="K203">
        <v>66</v>
      </c>
      <c r="L203">
        <v>53</v>
      </c>
      <c r="M203">
        <v>36</v>
      </c>
      <c r="N203">
        <v>4</v>
      </c>
      <c r="O203">
        <v>96</v>
      </c>
      <c r="P203">
        <v>7</v>
      </c>
      <c r="Q203">
        <v>2</v>
      </c>
      <c r="R203">
        <v>3</v>
      </c>
      <c r="S203">
        <v>0</v>
      </c>
      <c r="T203">
        <v>26</v>
      </c>
      <c r="U203">
        <v>5</v>
      </c>
      <c r="V203">
        <v>0.26363599999999998</v>
      </c>
      <c r="W203">
        <v>7.3770500000000003E-2</v>
      </c>
      <c r="X203">
        <v>0.19672100000000001</v>
      </c>
      <c r="Y203">
        <v>0.375</v>
      </c>
      <c r="Z203">
        <v>0.32783499999999999</v>
      </c>
      <c r="AA203">
        <v>0.40227299999999999</v>
      </c>
      <c r="AB203">
        <v>0.31569199999999997</v>
      </c>
      <c r="AC203">
        <v>0.73010799999999998</v>
      </c>
      <c r="AD203">
        <v>0.13863600000000001</v>
      </c>
      <c r="AE203">
        <v>7.8378899999999998</v>
      </c>
      <c r="AF203">
        <v>0.31750699999999998</v>
      </c>
      <c r="AH203">
        <v>2.1726999999999999</v>
      </c>
      <c r="AI203">
        <v>58.372799999999998</v>
      </c>
      <c r="AJ203">
        <v>-1.0871299999999999</v>
      </c>
      <c r="AK203">
        <v>96.542000000000002</v>
      </c>
      <c r="AL203">
        <v>2.1726999999999999</v>
      </c>
      <c r="AM203">
        <v>4</v>
      </c>
      <c r="AN203">
        <v>8.2166194915771401E-2</v>
      </c>
      <c r="AO203">
        <v>-1.37918853759765</v>
      </c>
      <c r="AP203">
        <v>1.5286</v>
      </c>
      <c r="AQ203">
        <v>999</v>
      </c>
      <c r="AU203">
        <v>21622</v>
      </c>
    </row>
    <row r="204" spans="1:47" x14ac:dyDescent="0.45">
      <c r="A204" t="s">
        <v>547</v>
      </c>
      <c r="B204" t="s">
        <v>89</v>
      </c>
      <c r="C204">
        <v>108</v>
      </c>
      <c r="D204">
        <v>449</v>
      </c>
      <c r="E204">
        <v>405</v>
      </c>
      <c r="F204">
        <v>98</v>
      </c>
      <c r="G204">
        <v>56</v>
      </c>
      <c r="H204">
        <v>22</v>
      </c>
      <c r="I204">
        <v>3</v>
      </c>
      <c r="J204">
        <v>17</v>
      </c>
      <c r="K204">
        <v>58</v>
      </c>
      <c r="L204">
        <v>59</v>
      </c>
      <c r="M204">
        <v>34</v>
      </c>
      <c r="N204">
        <v>6</v>
      </c>
      <c r="O204">
        <v>92</v>
      </c>
      <c r="P204">
        <v>7</v>
      </c>
      <c r="Q204">
        <v>2</v>
      </c>
      <c r="R204">
        <v>1</v>
      </c>
      <c r="S204">
        <v>1</v>
      </c>
      <c r="T204">
        <v>8</v>
      </c>
      <c r="U204">
        <v>1</v>
      </c>
      <c r="V204">
        <v>0.241975</v>
      </c>
      <c r="W204">
        <v>7.5723799999999994E-2</v>
      </c>
      <c r="X204">
        <v>0.2049</v>
      </c>
      <c r="Y204">
        <v>0.36956499999999998</v>
      </c>
      <c r="Z204">
        <v>0.31026799999999999</v>
      </c>
      <c r="AA204">
        <v>0.43703700000000001</v>
      </c>
      <c r="AB204">
        <v>0.31703199999999998</v>
      </c>
      <c r="AC204">
        <v>0.747305</v>
      </c>
      <c r="AD204">
        <v>0.19506200000000001</v>
      </c>
      <c r="AE204">
        <v>5.58033</v>
      </c>
      <c r="AF204">
        <v>0.271812</v>
      </c>
      <c r="AH204">
        <v>0.47675600000000001</v>
      </c>
      <c r="AI204">
        <v>54.207500000000003</v>
      </c>
      <c r="AJ204">
        <v>-0.50051199999999996</v>
      </c>
      <c r="AK204">
        <v>105.366</v>
      </c>
      <c r="AL204">
        <v>0.47675600000000001</v>
      </c>
      <c r="AM204">
        <v>-5</v>
      </c>
      <c r="AN204">
        <v>3.3635114431381199</v>
      </c>
      <c r="AO204">
        <v>-3.3502351045608498</v>
      </c>
      <c r="AP204">
        <v>1.5220199999999999</v>
      </c>
      <c r="AQ204">
        <v>999</v>
      </c>
      <c r="AU204">
        <v>26365</v>
      </c>
    </row>
    <row r="205" spans="1:47" x14ac:dyDescent="0.45">
      <c r="A205" t="s">
        <v>857</v>
      </c>
      <c r="B205" t="s">
        <v>170</v>
      </c>
      <c r="C205">
        <v>131</v>
      </c>
      <c r="D205">
        <v>584</v>
      </c>
      <c r="E205">
        <v>511</v>
      </c>
      <c r="F205">
        <v>126</v>
      </c>
      <c r="G205">
        <v>83</v>
      </c>
      <c r="H205">
        <v>30</v>
      </c>
      <c r="I205">
        <v>2</v>
      </c>
      <c r="J205">
        <v>11</v>
      </c>
      <c r="K205">
        <v>73</v>
      </c>
      <c r="L205">
        <v>63</v>
      </c>
      <c r="M205">
        <v>59</v>
      </c>
      <c r="N205">
        <v>12</v>
      </c>
      <c r="O205">
        <v>106</v>
      </c>
      <c r="P205">
        <v>6</v>
      </c>
      <c r="Q205">
        <v>6</v>
      </c>
      <c r="R205">
        <v>2</v>
      </c>
      <c r="S205">
        <v>1</v>
      </c>
      <c r="T205">
        <v>5</v>
      </c>
      <c r="U205">
        <v>6</v>
      </c>
      <c r="V205">
        <v>0.24657499999999999</v>
      </c>
      <c r="W205">
        <v>0.10102700000000001</v>
      </c>
      <c r="X205">
        <v>0.181507</v>
      </c>
      <c r="Y205">
        <v>0.55660399999999999</v>
      </c>
      <c r="Z205">
        <v>0.328179</v>
      </c>
      <c r="AA205">
        <v>0.377691</v>
      </c>
      <c r="AB205">
        <v>0.30317499999999997</v>
      </c>
      <c r="AC205">
        <v>0.70586899999999997</v>
      </c>
      <c r="AD205">
        <v>0.13111500000000001</v>
      </c>
      <c r="AE205">
        <v>3.56908</v>
      </c>
      <c r="AF205">
        <v>0.28749999999999998</v>
      </c>
      <c r="AH205">
        <v>-2.5803600000000002</v>
      </c>
      <c r="AI205">
        <v>63.784799999999997</v>
      </c>
      <c r="AJ205">
        <v>-7.3721699999999997</v>
      </c>
      <c r="AK205">
        <v>93.291600000000003</v>
      </c>
      <c r="AL205">
        <v>-2.5803600000000002</v>
      </c>
      <c r="AM205">
        <v>0.5</v>
      </c>
      <c r="AN205">
        <v>-7.2745735645294101</v>
      </c>
      <c r="AO205">
        <v>2.6457965373992902</v>
      </c>
      <c r="AP205">
        <v>1.5163500000000001</v>
      </c>
      <c r="AQ205">
        <v>999</v>
      </c>
      <c r="AU205" t="s">
        <v>858</v>
      </c>
    </row>
    <row r="206" spans="1:47" x14ac:dyDescent="0.45">
      <c r="A206" t="s">
        <v>342</v>
      </c>
      <c r="B206" t="s">
        <v>56</v>
      </c>
      <c r="C206">
        <v>136</v>
      </c>
      <c r="D206">
        <v>535</v>
      </c>
      <c r="E206">
        <v>480</v>
      </c>
      <c r="F206">
        <v>117</v>
      </c>
      <c r="G206">
        <v>85</v>
      </c>
      <c r="H206">
        <v>20</v>
      </c>
      <c r="I206">
        <v>2</v>
      </c>
      <c r="J206">
        <v>10</v>
      </c>
      <c r="K206">
        <v>64</v>
      </c>
      <c r="L206">
        <v>53</v>
      </c>
      <c r="M206">
        <v>49</v>
      </c>
      <c r="N206">
        <v>8</v>
      </c>
      <c r="O206">
        <v>103</v>
      </c>
      <c r="P206">
        <v>1</v>
      </c>
      <c r="Q206">
        <v>3</v>
      </c>
      <c r="R206">
        <v>2</v>
      </c>
      <c r="S206">
        <v>1</v>
      </c>
      <c r="T206">
        <v>20</v>
      </c>
      <c r="U206">
        <v>3</v>
      </c>
      <c r="V206">
        <v>0.24374999999999999</v>
      </c>
      <c r="W206">
        <v>9.1588799999999998E-2</v>
      </c>
      <c r="X206">
        <v>0.192523</v>
      </c>
      <c r="Y206">
        <v>0.47572799999999998</v>
      </c>
      <c r="Z206">
        <v>0.31332100000000002</v>
      </c>
      <c r="AA206">
        <v>0.35625000000000001</v>
      </c>
      <c r="AB206">
        <v>0.29014800000000002</v>
      </c>
      <c r="AC206">
        <v>0.66957100000000003</v>
      </c>
      <c r="AD206">
        <v>0.1125</v>
      </c>
      <c r="AE206">
        <v>5.64527</v>
      </c>
      <c r="AF206">
        <v>0.28918899999999997</v>
      </c>
      <c r="AH206">
        <v>1.75522</v>
      </c>
      <c r="AI206">
        <v>52.644799999999996</v>
      </c>
      <c r="AJ206">
        <v>-12.5418</v>
      </c>
      <c r="AK206">
        <v>79.416399999999996</v>
      </c>
      <c r="AL206">
        <v>1.75522</v>
      </c>
      <c r="AM206">
        <v>6.9</v>
      </c>
      <c r="AN206">
        <v>-11.8872445821762</v>
      </c>
      <c r="AO206">
        <v>8.8657555580139107</v>
      </c>
      <c r="AP206">
        <v>1.5163199999999999</v>
      </c>
      <c r="AQ206">
        <v>999</v>
      </c>
      <c r="AU206">
        <v>22186</v>
      </c>
    </row>
    <row r="207" spans="1:47" x14ac:dyDescent="0.45">
      <c r="A207" t="s">
        <v>728</v>
      </c>
      <c r="B207" t="s">
        <v>39</v>
      </c>
      <c r="C207">
        <v>133</v>
      </c>
      <c r="D207">
        <v>580</v>
      </c>
      <c r="E207">
        <v>526</v>
      </c>
      <c r="F207">
        <v>128</v>
      </c>
      <c r="G207">
        <v>83</v>
      </c>
      <c r="H207">
        <v>27</v>
      </c>
      <c r="I207">
        <v>3</v>
      </c>
      <c r="J207">
        <v>15</v>
      </c>
      <c r="K207">
        <v>69</v>
      </c>
      <c r="L207">
        <v>61</v>
      </c>
      <c r="M207">
        <v>39</v>
      </c>
      <c r="N207">
        <v>13</v>
      </c>
      <c r="O207">
        <v>133</v>
      </c>
      <c r="P207">
        <v>13</v>
      </c>
      <c r="Q207">
        <v>2</v>
      </c>
      <c r="R207">
        <v>0</v>
      </c>
      <c r="S207">
        <v>0</v>
      </c>
      <c r="T207">
        <v>3</v>
      </c>
      <c r="U207">
        <v>3</v>
      </c>
      <c r="V207">
        <v>0.24334600000000001</v>
      </c>
      <c r="W207">
        <v>6.7241400000000007E-2</v>
      </c>
      <c r="X207">
        <v>0.22931000000000001</v>
      </c>
      <c r="Y207">
        <v>0.29323300000000002</v>
      </c>
      <c r="Z207">
        <v>0.31034499999999998</v>
      </c>
      <c r="AA207">
        <v>0.39163500000000001</v>
      </c>
      <c r="AB207">
        <v>0.298292</v>
      </c>
      <c r="AC207">
        <v>0.70198000000000005</v>
      </c>
      <c r="AD207">
        <v>0.148289</v>
      </c>
      <c r="AE207">
        <v>3.6981199999999999</v>
      </c>
      <c r="AF207">
        <v>0.29736800000000002</v>
      </c>
      <c r="AH207">
        <v>-1.60626</v>
      </c>
      <c r="AI207">
        <v>60.996000000000002</v>
      </c>
      <c r="AJ207">
        <v>-9.6736000000000004</v>
      </c>
      <c r="AK207">
        <v>87.509100000000004</v>
      </c>
      <c r="AL207">
        <v>-1.60626</v>
      </c>
      <c r="AM207">
        <v>-0.6</v>
      </c>
      <c r="AN207">
        <v>-10.2869633436203</v>
      </c>
      <c r="AO207">
        <v>5.7932981252670199</v>
      </c>
      <c r="AP207">
        <v>1.5162800000000001</v>
      </c>
      <c r="AQ207">
        <v>999</v>
      </c>
      <c r="AU207" t="s">
        <v>859</v>
      </c>
    </row>
    <row r="208" spans="1:47" x14ac:dyDescent="0.45">
      <c r="A208" t="s">
        <v>649</v>
      </c>
      <c r="B208" t="s">
        <v>16</v>
      </c>
      <c r="C208">
        <v>140</v>
      </c>
      <c r="D208">
        <v>565</v>
      </c>
      <c r="E208">
        <v>514</v>
      </c>
      <c r="F208">
        <v>140</v>
      </c>
      <c r="G208">
        <v>97</v>
      </c>
      <c r="H208">
        <v>27</v>
      </c>
      <c r="I208">
        <v>2</v>
      </c>
      <c r="J208">
        <v>14</v>
      </c>
      <c r="K208">
        <v>70</v>
      </c>
      <c r="L208">
        <v>62</v>
      </c>
      <c r="M208">
        <v>41</v>
      </c>
      <c r="N208">
        <v>12</v>
      </c>
      <c r="O208">
        <v>67</v>
      </c>
      <c r="P208">
        <v>6</v>
      </c>
      <c r="Q208">
        <v>1</v>
      </c>
      <c r="R208">
        <v>3</v>
      </c>
      <c r="S208">
        <v>0</v>
      </c>
      <c r="T208">
        <v>11</v>
      </c>
      <c r="U208">
        <v>3</v>
      </c>
      <c r="V208">
        <v>0.272374</v>
      </c>
      <c r="W208">
        <v>7.2566400000000003E-2</v>
      </c>
      <c r="X208">
        <v>0.11858399999999999</v>
      </c>
      <c r="Y208">
        <v>0.61194000000000004</v>
      </c>
      <c r="Z208">
        <v>0.33273999999999998</v>
      </c>
      <c r="AA208">
        <v>0.41439700000000002</v>
      </c>
      <c r="AB208">
        <v>0.31803599999999999</v>
      </c>
      <c r="AC208">
        <v>0.74713700000000005</v>
      </c>
      <c r="AD208">
        <v>0.14202300000000001</v>
      </c>
      <c r="AE208">
        <v>4.7152900000000004</v>
      </c>
      <c r="AF208">
        <v>0.290323</v>
      </c>
      <c r="AH208">
        <v>-8.3310400000000007E-2</v>
      </c>
      <c r="AI208">
        <v>68.683099999999996</v>
      </c>
      <c r="AJ208">
        <v>-0.15884699999999999</v>
      </c>
      <c r="AK208">
        <v>102.09</v>
      </c>
      <c r="AL208">
        <v>-8.3310400000000007E-2</v>
      </c>
      <c r="AM208">
        <v>-7.5</v>
      </c>
      <c r="AN208">
        <v>1.37992388755083</v>
      </c>
      <c r="AO208">
        <v>-5.4240152835845903</v>
      </c>
      <c r="AP208">
        <v>1.51627</v>
      </c>
      <c r="AQ208">
        <v>999</v>
      </c>
      <c r="AU208">
        <v>26467</v>
      </c>
    </row>
    <row r="209" spans="1:47" x14ac:dyDescent="0.45">
      <c r="A209" t="s">
        <v>275</v>
      </c>
      <c r="B209" t="s">
        <v>269</v>
      </c>
      <c r="C209">
        <v>117</v>
      </c>
      <c r="D209">
        <v>493</v>
      </c>
      <c r="E209">
        <v>449</v>
      </c>
      <c r="F209">
        <v>115</v>
      </c>
      <c r="G209">
        <v>74</v>
      </c>
      <c r="H209">
        <v>26</v>
      </c>
      <c r="I209">
        <v>1</v>
      </c>
      <c r="J209">
        <v>14</v>
      </c>
      <c r="K209">
        <v>47</v>
      </c>
      <c r="L209">
        <v>65</v>
      </c>
      <c r="M209">
        <v>36</v>
      </c>
      <c r="N209">
        <v>14</v>
      </c>
      <c r="O209">
        <v>76</v>
      </c>
      <c r="P209">
        <v>4</v>
      </c>
      <c r="Q209">
        <v>4</v>
      </c>
      <c r="R209">
        <v>0</v>
      </c>
      <c r="S209">
        <v>3</v>
      </c>
      <c r="T209">
        <v>2</v>
      </c>
      <c r="U209">
        <v>2</v>
      </c>
      <c r="V209">
        <v>0.25612499999999999</v>
      </c>
      <c r="W209">
        <v>7.3022299999999998E-2</v>
      </c>
      <c r="X209">
        <v>0.15415799999999999</v>
      </c>
      <c r="Y209">
        <v>0.47368399999999999</v>
      </c>
      <c r="Z209">
        <v>0.31440200000000001</v>
      </c>
      <c r="AA209">
        <v>0.41202699999999998</v>
      </c>
      <c r="AB209">
        <v>0.303728</v>
      </c>
      <c r="AC209">
        <v>0.72642799999999996</v>
      </c>
      <c r="AD209">
        <v>0.15590200000000001</v>
      </c>
      <c r="AE209">
        <v>2.35087</v>
      </c>
      <c r="AF209">
        <v>0.27823700000000001</v>
      </c>
      <c r="AH209">
        <v>-1.2146699999999999</v>
      </c>
      <c r="AI209">
        <v>54.072200000000002</v>
      </c>
      <c r="AJ209">
        <v>-5.99702</v>
      </c>
      <c r="AK209">
        <v>91.084299999999999</v>
      </c>
      <c r="AL209">
        <v>-1.2146699999999999</v>
      </c>
      <c r="AM209">
        <v>3.2</v>
      </c>
      <c r="AN209">
        <v>-6.6599370241165099</v>
      </c>
      <c r="AO209">
        <v>5.01143455505371</v>
      </c>
      <c r="AP209">
        <v>1.51054</v>
      </c>
      <c r="AQ209">
        <v>999</v>
      </c>
      <c r="AU209">
        <v>9777</v>
      </c>
    </row>
    <row r="210" spans="1:47" x14ac:dyDescent="0.45">
      <c r="A210" t="s">
        <v>860</v>
      </c>
      <c r="B210" t="s">
        <v>191</v>
      </c>
      <c r="C210">
        <v>119</v>
      </c>
      <c r="D210">
        <v>525</v>
      </c>
      <c r="E210">
        <v>488</v>
      </c>
      <c r="F210">
        <v>110</v>
      </c>
      <c r="G210">
        <v>68</v>
      </c>
      <c r="H210">
        <v>20</v>
      </c>
      <c r="I210">
        <v>1</v>
      </c>
      <c r="J210">
        <v>21</v>
      </c>
      <c r="K210">
        <v>63</v>
      </c>
      <c r="L210">
        <v>72</v>
      </c>
      <c r="M210">
        <v>30</v>
      </c>
      <c r="N210">
        <v>11</v>
      </c>
      <c r="O210">
        <v>178</v>
      </c>
      <c r="P210">
        <v>5</v>
      </c>
      <c r="Q210">
        <v>2</v>
      </c>
      <c r="R210">
        <v>0</v>
      </c>
      <c r="S210">
        <v>2</v>
      </c>
      <c r="T210">
        <v>11</v>
      </c>
      <c r="U210">
        <v>4</v>
      </c>
      <c r="V210">
        <v>0.22541</v>
      </c>
      <c r="W210">
        <v>5.7142900000000003E-2</v>
      </c>
      <c r="X210">
        <v>0.33904800000000002</v>
      </c>
      <c r="Y210">
        <v>0.16853899999999999</v>
      </c>
      <c r="Z210">
        <v>0.27618999999999999</v>
      </c>
      <c r="AA210">
        <v>0.39959</v>
      </c>
      <c r="AB210">
        <v>0.28286899999999998</v>
      </c>
      <c r="AC210">
        <v>0.67578099999999997</v>
      </c>
      <c r="AD210">
        <v>0.17418</v>
      </c>
      <c r="AE210">
        <v>4.7029899999999998</v>
      </c>
      <c r="AF210">
        <v>0.305842</v>
      </c>
      <c r="AH210">
        <v>-0.197184</v>
      </c>
      <c r="AI210">
        <v>48.487299999999998</v>
      </c>
      <c r="AJ210">
        <v>-15.4809</v>
      </c>
      <c r="AK210">
        <v>77.963099999999997</v>
      </c>
      <c r="AL210">
        <v>-0.197184</v>
      </c>
      <c r="AM210">
        <v>5.5</v>
      </c>
      <c r="AN210">
        <v>-14.0597161352634</v>
      </c>
      <c r="AO210">
        <v>11.2870368957519</v>
      </c>
      <c r="AP210">
        <v>1.5016099999999999</v>
      </c>
      <c r="AQ210">
        <v>999</v>
      </c>
      <c r="AU210" t="s">
        <v>861</v>
      </c>
    </row>
    <row r="211" spans="1:47" x14ac:dyDescent="0.45">
      <c r="A211" t="s">
        <v>664</v>
      </c>
      <c r="B211" t="s">
        <v>155</v>
      </c>
      <c r="C211">
        <v>117</v>
      </c>
      <c r="D211">
        <v>511</v>
      </c>
      <c r="E211">
        <v>443</v>
      </c>
      <c r="F211">
        <v>111</v>
      </c>
      <c r="G211">
        <v>73</v>
      </c>
      <c r="H211">
        <v>24</v>
      </c>
      <c r="I211">
        <v>2</v>
      </c>
      <c r="J211">
        <v>12</v>
      </c>
      <c r="K211">
        <v>56</v>
      </c>
      <c r="L211">
        <v>64</v>
      </c>
      <c r="M211">
        <v>52</v>
      </c>
      <c r="N211">
        <v>8</v>
      </c>
      <c r="O211">
        <v>119</v>
      </c>
      <c r="P211">
        <v>10</v>
      </c>
      <c r="Q211">
        <v>5</v>
      </c>
      <c r="R211">
        <v>1</v>
      </c>
      <c r="S211">
        <v>0</v>
      </c>
      <c r="T211">
        <v>7</v>
      </c>
      <c r="U211">
        <v>2</v>
      </c>
      <c r="V211">
        <v>0.25056400000000001</v>
      </c>
      <c r="W211">
        <v>0.101761</v>
      </c>
      <c r="X211">
        <v>0.232877</v>
      </c>
      <c r="Y211">
        <v>0.436975</v>
      </c>
      <c r="Z211">
        <v>0.33921600000000002</v>
      </c>
      <c r="AA211">
        <v>0.395034</v>
      </c>
      <c r="AB211">
        <v>0.317415</v>
      </c>
      <c r="AC211">
        <v>0.73424999999999996</v>
      </c>
      <c r="AD211">
        <v>0.14446999999999999</v>
      </c>
      <c r="AE211">
        <v>4.3476699999999999</v>
      </c>
      <c r="AF211">
        <v>0.312303</v>
      </c>
      <c r="AH211">
        <v>-0.422707</v>
      </c>
      <c r="AI211">
        <v>61.854900000000001</v>
      </c>
      <c r="AJ211">
        <v>-0.40747100000000003</v>
      </c>
      <c r="AK211">
        <v>96.871099999999998</v>
      </c>
      <c r="AL211">
        <v>-0.422707</v>
      </c>
      <c r="AM211">
        <v>5.6</v>
      </c>
      <c r="AN211">
        <v>-2.3385057747364</v>
      </c>
      <c r="AO211">
        <v>-3.2716274261474602E-2</v>
      </c>
      <c r="AP211">
        <v>1.4942299999999999</v>
      </c>
      <c r="AQ211">
        <v>999</v>
      </c>
      <c r="AU211" t="s">
        <v>862</v>
      </c>
    </row>
    <row r="212" spans="1:47" x14ac:dyDescent="0.45">
      <c r="A212" t="s">
        <v>863</v>
      </c>
      <c r="B212" t="s">
        <v>107</v>
      </c>
      <c r="C212">
        <v>107</v>
      </c>
      <c r="D212">
        <v>467</v>
      </c>
      <c r="E212">
        <v>414</v>
      </c>
      <c r="F212">
        <v>100</v>
      </c>
      <c r="G212">
        <v>63</v>
      </c>
      <c r="H212">
        <v>23</v>
      </c>
      <c r="I212">
        <v>1</v>
      </c>
      <c r="J212">
        <v>13</v>
      </c>
      <c r="K212">
        <v>52</v>
      </c>
      <c r="L212">
        <v>60</v>
      </c>
      <c r="M212">
        <v>45</v>
      </c>
      <c r="N212">
        <v>11</v>
      </c>
      <c r="O212">
        <v>111</v>
      </c>
      <c r="P212">
        <v>7</v>
      </c>
      <c r="Q212">
        <v>1</v>
      </c>
      <c r="R212">
        <v>0</v>
      </c>
      <c r="S212">
        <v>1</v>
      </c>
      <c r="T212">
        <v>0</v>
      </c>
      <c r="U212">
        <v>1</v>
      </c>
      <c r="V212">
        <v>0.24154600000000001</v>
      </c>
      <c r="W212">
        <v>9.6359700000000006E-2</v>
      </c>
      <c r="X212">
        <v>0.23768700000000001</v>
      </c>
      <c r="Y212">
        <v>0.40540500000000002</v>
      </c>
      <c r="Z212">
        <v>0.32548199999999999</v>
      </c>
      <c r="AA212">
        <v>0.39613500000000001</v>
      </c>
      <c r="AB212">
        <v>0.30826999999999999</v>
      </c>
      <c r="AC212">
        <v>0.72161699999999995</v>
      </c>
      <c r="AD212">
        <v>0.154589</v>
      </c>
      <c r="AE212">
        <v>2.0652499999999998</v>
      </c>
      <c r="AF212">
        <v>0.29896899999999998</v>
      </c>
      <c r="AH212">
        <v>-1.2234100000000001</v>
      </c>
      <c r="AI212">
        <v>52.982199999999999</v>
      </c>
      <c r="AJ212">
        <v>-3.9190200000000002</v>
      </c>
      <c r="AK212">
        <v>90.380799999999994</v>
      </c>
      <c r="AL212">
        <v>-1.2234100000000001</v>
      </c>
      <c r="AM212">
        <v>-2.8</v>
      </c>
      <c r="AN212">
        <v>-6.7885291576385498</v>
      </c>
      <c r="AO212">
        <v>5.7795116901397696</v>
      </c>
      <c r="AP212">
        <v>1.48597</v>
      </c>
      <c r="AQ212">
        <v>999</v>
      </c>
      <c r="AU212" t="s">
        <v>864</v>
      </c>
    </row>
    <row r="213" spans="1:47" x14ac:dyDescent="0.45">
      <c r="A213" t="s">
        <v>75</v>
      </c>
      <c r="B213" t="s">
        <v>73</v>
      </c>
      <c r="C213">
        <v>125</v>
      </c>
      <c r="D213">
        <v>497</v>
      </c>
      <c r="E213">
        <v>455</v>
      </c>
      <c r="F213">
        <v>118</v>
      </c>
      <c r="G213">
        <v>73</v>
      </c>
      <c r="H213">
        <v>27</v>
      </c>
      <c r="I213">
        <v>2</v>
      </c>
      <c r="J213">
        <v>16</v>
      </c>
      <c r="K213">
        <v>67</v>
      </c>
      <c r="L213">
        <v>60</v>
      </c>
      <c r="M213">
        <v>34</v>
      </c>
      <c r="N213">
        <v>10</v>
      </c>
      <c r="O213">
        <v>115</v>
      </c>
      <c r="P213">
        <v>5</v>
      </c>
      <c r="Q213">
        <v>3</v>
      </c>
      <c r="R213">
        <v>0</v>
      </c>
      <c r="S213">
        <v>1</v>
      </c>
      <c r="T213">
        <v>4</v>
      </c>
      <c r="U213">
        <v>2</v>
      </c>
      <c r="V213">
        <v>0.25934099999999999</v>
      </c>
      <c r="W213">
        <v>6.8410499999999999E-2</v>
      </c>
      <c r="X213">
        <v>0.23138800000000001</v>
      </c>
      <c r="Y213">
        <v>0.29565200000000003</v>
      </c>
      <c r="Z213">
        <v>0.31589499999999998</v>
      </c>
      <c r="AA213">
        <v>0.43296699999999999</v>
      </c>
      <c r="AB213">
        <v>0.31528099999999998</v>
      </c>
      <c r="AC213">
        <v>0.74886200000000003</v>
      </c>
      <c r="AD213">
        <v>0.173626</v>
      </c>
      <c r="AE213">
        <v>4.3127399999999998</v>
      </c>
      <c r="AF213">
        <v>0.31192700000000001</v>
      </c>
      <c r="AH213">
        <v>-0.83007900000000001</v>
      </c>
      <c r="AI213">
        <v>59.279499999999999</v>
      </c>
      <c r="AJ213">
        <v>-1.27708</v>
      </c>
      <c r="AK213">
        <v>101.875</v>
      </c>
      <c r="AL213">
        <v>-0.83007900000000001</v>
      </c>
      <c r="AM213">
        <v>3.2</v>
      </c>
      <c r="AN213">
        <v>0.28624278306960999</v>
      </c>
      <c r="AO213">
        <v>-2.2783949375152499</v>
      </c>
      <c r="AP213">
        <v>1.48461</v>
      </c>
      <c r="AQ213">
        <v>999</v>
      </c>
      <c r="AU213">
        <v>19363</v>
      </c>
    </row>
    <row r="214" spans="1:47" x14ac:dyDescent="0.45">
      <c r="A214" t="s">
        <v>313</v>
      </c>
      <c r="B214" t="s">
        <v>7</v>
      </c>
      <c r="C214">
        <v>118</v>
      </c>
      <c r="D214">
        <v>504</v>
      </c>
      <c r="E214">
        <v>451</v>
      </c>
      <c r="F214">
        <v>124</v>
      </c>
      <c r="G214">
        <v>99</v>
      </c>
      <c r="H214">
        <v>18</v>
      </c>
      <c r="I214">
        <v>3</v>
      </c>
      <c r="J214">
        <v>4</v>
      </c>
      <c r="K214">
        <v>63</v>
      </c>
      <c r="L214">
        <v>42</v>
      </c>
      <c r="M214">
        <v>41</v>
      </c>
      <c r="N214">
        <v>9</v>
      </c>
      <c r="O214">
        <v>57</v>
      </c>
      <c r="P214">
        <v>2</v>
      </c>
      <c r="Q214">
        <v>3</v>
      </c>
      <c r="R214">
        <v>7</v>
      </c>
      <c r="S214">
        <v>1</v>
      </c>
      <c r="T214">
        <v>17</v>
      </c>
      <c r="U214">
        <v>4</v>
      </c>
      <c r="V214">
        <v>0.27494499999999999</v>
      </c>
      <c r="W214">
        <v>8.1349199999999997E-2</v>
      </c>
      <c r="X214">
        <v>0.113095</v>
      </c>
      <c r="Y214">
        <v>0.71929799999999999</v>
      </c>
      <c r="Z214">
        <v>0.33601599999999998</v>
      </c>
      <c r="AA214">
        <v>0.354767</v>
      </c>
      <c r="AB214">
        <v>0.29959599999999997</v>
      </c>
      <c r="AC214">
        <v>0.69078300000000004</v>
      </c>
      <c r="AD214">
        <v>7.9822599999999994E-2</v>
      </c>
      <c r="AE214">
        <v>5.6795299999999997</v>
      </c>
      <c r="AF214">
        <v>0.305344</v>
      </c>
      <c r="AH214">
        <v>0.68690600000000002</v>
      </c>
      <c r="AI214">
        <v>53.549100000000003</v>
      </c>
      <c r="AJ214">
        <v>-7.8604099999999999</v>
      </c>
      <c r="AK214">
        <v>85.527500000000003</v>
      </c>
      <c r="AL214">
        <v>0.68690600000000002</v>
      </c>
      <c r="AM214">
        <v>4.2</v>
      </c>
      <c r="AN214">
        <v>-8.349414229393</v>
      </c>
      <c r="AO214">
        <v>6.0518516302108702</v>
      </c>
      <c r="AP214">
        <v>1.48319</v>
      </c>
      <c r="AQ214">
        <v>999</v>
      </c>
      <c r="AU214">
        <v>22266</v>
      </c>
    </row>
    <row r="215" spans="1:47" x14ac:dyDescent="0.45">
      <c r="A215" t="s">
        <v>629</v>
      </c>
      <c r="B215" t="s">
        <v>89</v>
      </c>
      <c r="C215">
        <v>136</v>
      </c>
      <c r="D215">
        <v>553</v>
      </c>
      <c r="E215">
        <v>483</v>
      </c>
      <c r="F215">
        <v>120</v>
      </c>
      <c r="G215">
        <v>79</v>
      </c>
      <c r="H215">
        <v>23</v>
      </c>
      <c r="I215">
        <v>2</v>
      </c>
      <c r="J215">
        <v>16</v>
      </c>
      <c r="K215">
        <v>70</v>
      </c>
      <c r="L215">
        <v>75</v>
      </c>
      <c r="M215">
        <v>53</v>
      </c>
      <c r="N215">
        <v>9</v>
      </c>
      <c r="O215">
        <v>126</v>
      </c>
      <c r="P215">
        <v>12</v>
      </c>
      <c r="Q215">
        <v>5</v>
      </c>
      <c r="R215">
        <v>0</v>
      </c>
      <c r="S215">
        <v>2</v>
      </c>
      <c r="T215">
        <v>2</v>
      </c>
      <c r="U215">
        <v>1</v>
      </c>
      <c r="V215">
        <v>0.248447</v>
      </c>
      <c r="W215">
        <v>9.5840900000000007E-2</v>
      </c>
      <c r="X215">
        <v>0.22784799999999999</v>
      </c>
      <c r="Y215">
        <v>0.42063499999999998</v>
      </c>
      <c r="Z215">
        <v>0.33453899999999998</v>
      </c>
      <c r="AA215">
        <v>0.403727</v>
      </c>
      <c r="AB215">
        <v>0.31776100000000002</v>
      </c>
      <c r="AC215">
        <v>0.73826599999999998</v>
      </c>
      <c r="AD215">
        <v>0.15528</v>
      </c>
      <c r="AE215">
        <v>3.5838100000000002</v>
      </c>
      <c r="AF215">
        <v>0.30057800000000001</v>
      </c>
      <c r="AH215">
        <v>-1.06227</v>
      </c>
      <c r="AI215">
        <v>67.097999999999999</v>
      </c>
      <c r="AJ215">
        <v>-0.28187299999999998</v>
      </c>
      <c r="AK215">
        <v>105.871</v>
      </c>
      <c r="AL215">
        <v>-1.06227</v>
      </c>
      <c r="AM215">
        <v>-8.8000000000000007</v>
      </c>
      <c r="AN215">
        <v>2.82770323753356</v>
      </c>
      <c r="AO215">
        <v>-6.7681071758270201</v>
      </c>
      <c r="AP215">
        <v>1.48</v>
      </c>
      <c r="AQ215">
        <v>999</v>
      </c>
      <c r="AU215">
        <v>21837</v>
      </c>
    </row>
    <row r="216" spans="1:47" x14ac:dyDescent="0.45">
      <c r="A216" t="s">
        <v>621</v>
      </c>
      <c r="B216" t="s">
        <v>28</v>
      </c>
      <c r="C216">
        <v>117</v>
      </c>
      <c r="D216">
        <v>469</v>
      </c>
      <c r="E216">
        <v>421</v>
      </c>
      <c r="F216">
        <v>107</v>
      </c>
      <c r="G216">
        <v>65</v>
      </c>
      <c r="H216">
        <v>24</v>
      </c>
      <c r="I216">
        <v>1</v>
      </c>
      <c r="J216">
        <v>17</v>
      </c>
      <c r="K216">
        <v>60</v>
      </c>
      <c r="L216">
        <v>64</v>
      </c>
      <c r="M216">
        <v>42</v>
      </c>
      <c r="N216">
        <v>8</v>
      </c>
      <c r="O216">
        <v>105</v>
      </c>
      <c r="P216">
        <v>3</v>
      </c>
      <c r="Q216">
        <v>3</v>
      </c>
      <c r="R216">
        <v>0</v>
      </c>
      <c r="S216">
        <v>1</v>
      </c>
      <c r="T216">
        <v>5</v>
      </c>
      <c r="U216">
        <v>2</v>
      </c>
      <c r="V216">
        <v>0.25415700000000002</v>
      </c>
      <c r="W216">
        <v>8.9552199999999998E-2</v>
      </c>
      <c r="X216">
        <v>0.223881</v>
      </c>
      <c r="Y216">
        <v>0.4</v>
      </c>
      <c r="Z216">
        <v>0.32409399999999999</v>
      </c>
      <c r="AA216">
        <v>0.43705500000000003</v>
      </c>
      <c r="AB216">
        <v>0.32254300000000002</v>
      </c>
      <c r="AC216">
        <v>0.76114800000000005</v>
      </c>
      <c r="AD216">
        <v>0.18289800000000001</v>
      </c>
      <c r="AE216">
        <v>3.7691400000000002</v>
      </c>
      <c r="AF216">
        <v>0.29801299999999997</v>
      </c>
      <c r="AH216">
        <v>-0.63007899999999994</v>
      </c>
      <c r="AI216">
        <v>58.768500000000003</v>
      </c>
      <c r="AJ216">
        <v>1.6236200000000001</v>
      </c>
      <c r="AK216">
        <v>98.424300000000002</v>
      </c>
      <c r="AL216">
        <v>-0.63007899999999994</v>
      </c>
      <c r="AM216">
        <v>-1.3</v>
      </c>
      <c r="AN216">
        <v>-1.51557296514511</v>
      </c>
      <c r="AO216">
        <v>0.423251032829284</v>
      </c>
      <c r="AP216">
        <v>1.4795100000000001</v>
      </c>
      <c r="AQ216">
        <v>999</v>
      </c>
      <c r="AU216">
        <v>21716</v>
      </c>
    </row>
    <row r="217" spans="1:47" x14ac:dyDescent="0.45">
      <c r="A217" t="s">
        <v>392</v>
      </c>
      <c r="B217" t="s">
        <v>155</v>
      </c>
      <c r="C217">
        <v>113</v>
      </c>
      <c r="D217">
        <v>399</v>
      </c>
      <c r="E217">
        <v>364</v>
      </c>
      <c r="F217">
        <v>94</v>
      </c>
      <c r="G217">
        <v>60</v>
      </c>
      <c r="H217">
        <v>21</v>
      </c>
      <c r="I217">
        <v>4</v>
      </c>
      <c r="J217">
        <v>9</v>
      </c>
      <c r="K217">
        <v>57</v>
      </c>
      <c r="L217">
        <v>46</v>
      </c>
      <c r="M217">
        <v>28</v>
      </c>
      <c r="N217">
        <v>7</v>
      </c>
      <c r="O217">
        <v>82</v>
      </c>
      <c r="P217">
        <v>4</v>
      </c>
      <c r="Q217">
        <v>2</v>
      </c>
      <c r="R217">
        <v>1</v>
      </c>
      <c r="S217">
        <v>0</v>
      </c>
      <c r="T217">
        <v>9</v>
      </c>
      <c r="U217">
        <v>3</v>
      </c>
      <c r="V217">
        <v>0.25824200000000003</v>
      </c>
      <c r="W217">
        <v>7.0175399999999999E-2</v>
      </c>
      <c r="X217">
        <v>0.205514</v>
      </c>
      <c r="Y217">
        <v>0.34146300000000002</v>
      </c>
      <c r="Z217">
        <v>0.316583</v>
      </c>
      <c r="AA217">
        <v>0.41208800000000001</v>
      </c>
      <c r="AB217">
        <v>0.30921100000000001</v>
      </c>
      <c r="AC217">
        <v>0.72867099999999996</v>
      </c>
      <c r="AD217">
        <v>0.15384600000000001</v>
      </c>
      <c r="AE217">
        <v>6.3995199999999999</v>
      </c>
      <c r="AF217">
        <v>0.309091</v>
      </c>
      <c r="AH217">
        <v>-0.12117</v>
      </c>
      <c r="AI217">
        <v>45.5792</v>
      </c>
      <c r="AJ217">
        <v>-3.0365899999999999</v>
      </c>
      <c r="AK217">
        <v>91.185000000000002</v>
      </c>
      <c r="AL217">
        <v>-0.12117</v>
      </c>
      <c r="AM217">
        <v>4.0999999999999996</v>
      </c>
      <c r="AN217">
        <v>-4.3354964703321404</v>
      </c>
      <c r="AO217">
        <v>5.5660493373870796</v>
      </c>
      <c r="AP217">
        <v>1.4740599999999999</v>
      </c>
      <c r="AQ217">
        <v>999</v>
      </c>
      <c r="AU217">
        <v>21614</v>
      </c>
    </row>
    <row r="218" spans="1:47" x14ac:dyDescent="0.45">
      <c r="A218" t="s">
        <v>695</v>
      </c>
      <c r="B218" t="s">
        <v>269</v>
      </c>
      <c r="C218">
        <v>144</v>
      </c>
      <c r="D218">
        <v>637</v>
      </c>
      <c r="E218">
        <v>583</v>
      </c>
      <c r="F218">
        <v>143</v>
      </c>
      <c r="G218">
        <v>95</v>
      </c>
      <c r="H218">
        <v>26</v>
      </c>
      <c r="I218">
        <v>4</v>
      </c>
      <c r="J218">
        <v>18</v>
      </c>
      <c r="K218">
        <v>79</v>
      </c>
      <c r="L218">
        <v>84</v>
      </c>
      <c r="M218">
        <v>38</v>
      </c>
      <c r="N218">
        <v>14</v>
      </c>
      <c r="O218">
        <v>146</v>
      </c>
      <c r="P218">
        <v>9</v>
      </c>
      <c r="Q218">
        <v>6</v>
      </c>
      <c r="R218">
        <v>1</v>
      </c>
      <c r="S218">
        <v>1</v>
      </c>
      <c r="T218">
        <v>7</v>
      </c>
      <c r="U218">
        <v>2</v>
      </c>
      <c r="V218">
        <v>0.245283</v>
      </c>
      <c r="W218">
        <v>5.9654600000000002E-2</v>
      </c>
      <c r="X218">
        <v>0.22919900000000001</v>
      </c>
      <c r="Y218">
        <v>0.26027400000000001</v>
      </c>
      <c r="Z218">
        <v>0.29874200000000001</v>
      </c>
      <c r="AA218">
        <v>0.39622600000000002</v>
      </c>
      <c r="AB218">
        <v>0.29222500000000001</v>
      </c>
      <c r="AC218">
        <v>0.69496899999999995</v>
      </c>
      <c r="AD218">
        <v>0.15094299999999999</v>
      </c>
      <c r="AE218">
        <v>4.9922000000000004</v>
      </c>
      <c r="AF218">
        <v>0.29411799999999999</v>
      </c>
      <c r="AH218">
        <v>-0.43041200000000002</v>
      </c>
      <c r="AI218">
        <v>63.780500000000004</v>
      </c>
      <c r="AJ218">
        <v>-13.834199999999999</v>
      </c>
      <c r="AK218">
        <v>83.372799999999998</v>
      </c>
      <c r="AL218">
        <v>-0.43041200000000002</v>
      </c>
      <c r="AM218">
        <v>4.2</v>
      </c>
      <c r="AN218">
        <v>-13.551746904850001</v>
      </c>
      <c r="AO218">
        <v>6.5405347347259504</v>
      </c>
      <c r="AP218">
        <v>1.4650099999999999</v>
      </c>
      <c r="AQ218">
        <v>999</v>
      </c>
      <c r="AU218" t="s">
        <v>865</v>
      </c>
    </row>
    <row r="219" spans="1:47" x14ac:dyDescent="0.45">
      <c r="A219" t="s">
        <v>359</v>
      </c>
      <c r="B219" t="s">
        <v>191</v>
      </c>
      <c r="C219">
        <v>105</v>
      </c>
      <c r="D219">
        <v>378</v>
      </c>
      <c r="E219">
        <v>342</v>
      </c>
      <c r="F219">
        <v>82</v>
      </c>
      <c r="G219">
        <v>53</v>
      </c>
      <c r="H219">
        <v>17</v>
      </c>
      <c r="I219">
        <v>2</v>
      </c>
      <c r="J219">
        <v>10</v>
      </c>
      <c r="K219">
        <v>45</v>
      </c>
      <c r="L219">
        <v>46</v>
      </c>
      <c r="M219">
        <v>28</v>
      </c>
      <c r="N219">
        <v>5</v>
      </c>
      <c r="O219">
        <v>95</v>
      </c>
      <c r="P219">
        <v>6</v>
      </c>
      <c r="Q219">
        <v>2</v>
      </c>
      <c r="R219">
        <v>0</v>
      </c>
      <c r="S219">
        <v>0</v>
      </c>
      <c r="T219">
        <v>5</v>
      </c>
      <c r="U219">
        <v>2</v>
      </c>
      <c r="V219">
        <v>0.23976600000000001</v>
      </c>
      <c r="W219">
        <v>7.4074100000000004E-2</v>
      </c>
      <c r="X219">
        <v>0.25132300000000002</v>
      </c>
      <c r="Y219">
        <v>0.29473700000000003</v>
      </c>
      <c r="Z219">
        <v>0.30687799999999998</v>
      </c>
      <c r="AA219">
        <v>0.38888899999999998</v>
      </c>
      <c r="AB219">
        <v>0.298817</v>
      </c>
      <c r="AC219">
        <v>0.69576700000000002</v>
      </c>
      <c r="AD219">
        <v>0.14912300000000001</v>
      </c>
      <c r="AE219">
        <v>4.8816800000000002</v>
      </c>
      <c r="AF219">
        <v>0.301255</v>
      </c>
      <c r="AH219">
        <v>-0.47597600000000001</v>
      </c>
      <c r="AI219">
        <v>39.917400000000001</v>
      </c>
      <c r="AJ219">
        <v>-6.1396499999999996</v>
      </c>
      <c r="AK219">
        <v>89.017099999999999</v>
      </c>
      <c r="AL219">
        <v>-0.47597600000000001</v>
      </c>
      <c r="AM219">
        <v>5.8</v>
      </c>
      <c r="AN219">
        <v>-5.4503886401653201</v>
      </c>
      <c r="AO219">
        <v>7.1888890266418404</v>
      </c>
      <c r="AP219">
        <v>1.4535899999999999</v>
      </c>
      <c r="AQ219">
        <v>999</v>
      </c>
      <c r="AU219">
        <v>20308</v>
      </c>
    </row>
    <row r="220" spans="1:47" x14ac:dyDescent="0.45">
      <c r="A220" t="s">
        <v>402</v>
      </c>
      <c r="B220" t="s">
        <v>7</v>
      </c>
      <c r="C220">
        <v>133</v>
      </c>
      <c r="D220">
        <v>519</v>
      </c>
      <c r="E220">
        <v>474</v>
      </c>
      <c r="F220">
        <v>119</v>
      </c>
      <c r="G220">
        <v>67</v>
      </c>
      <c r="H220">
        <v>26</v>
      </c>
      <c r="I220">
        <v>2</v>
      </c>
      <c r="J220">
        <v>24</v>
      </c>
      <c r="K220">
        <v>62</v>
      </c>
      <c r="L220">
        <v>69</v>
      </c>
      <c r="M220">
        <v>31</v>
      </c>
      <c r="N220">
        <v>12</v>
      </c>
      <c r="O220">
        <v>132</v>
      </c>
      <c r="P220">
        <v>10</v>
      </c>
      <c r="Q220">
        <v>4</v>
      </c>
      <c r="R220">
        <v>0</v>
      </c>
      <c r="S220">
        <v>0</v>
      </c>
      <c r="T220">
        <v>1</v>
      </c>
      <c r="U220">
        <v>1</v>
      </c>
      <c r="V220">
        <v>0.25105499999999997</v>
      </c>
      <c r="W220">
        <v>5.97303E-2</v>
      </c>
      <c r="X220">
        <v>0.25433499999999998</v>
      </c>
      <c r="Y220">
        <v>0.234848</v>
      </c>
      <c r="Z220">
        <v>0.30828499999999998</v>
      </c>
      <c r="AA220">
        <v>0.46624500000000002</v>
      </c>
      <c r="AB220">
        <v>0.32186599999999999</v>
      </c>
      <c r="AC220">
        <v>0.77453000000000005</v>
      </c>
      <c r="AD220">
        <v>0.21518999999999999</v>
      </c>
      <c r="AE220">
        <v>3.0016600000000002</v>
      </c>
      <c r="AF220">
        <v>0.29503099999999999</v>
      </c>
      <c r="AH220">
        <v>-0.96177000000000001</v>
      </c>
      <c r="AI220">
        <v>64.741900000000001</v>
      </c>
      <c r="AJ220">
        <v>1.50481</v>
      </c>
      <c r="AK220">
        <v>100.45699999999999</v>
      </c>
      <c r="AL220">
        <v>-0.96177000000000001</v>
      </c>
      <c r="AM220">
        <v>-4.4000000000000004</v>
      </c>
      <c r="AN220">
        <v>-0.66787058115005404</v>
      </c>
      <c r="AO220">
        <v>-2.4930336475372301</v>
      </c>
      <c r="AP220">
        <v>1.4480599999999999</v>
      </c>
      <c r="AQ220">
        <v>999</v>
      </c>
      <c r="AU220">
        <v>22275</v>
      </c>
    </row>
    <row r="221" spans="1:47" x14ac:dyDescent="0.45">
      <c r="A221" t="s">
        <v>866</v>
      </c>
      <c r="B221" t="s">
        <v>28</v>
      </c>
      <c r="C221">
        <v>95</v>
      </c>
      <c r="D221">
        <v>433</v>
      </c>
      <c r="E221">
        <v>393</v>
      </c>
      <c r="F221">
        <v>100</v>
      </c>
      <c r="G221">
        <v>59</v>
      </c>
      <c r="H221">
        <v>25</v>
      </c>
      <c r="I221">
        <v>2</v>
      </c>
      <c r="J221">
        <v>14</v>
      </c>
      <c r="K221">
        <v>51</v>
      </c>
      <c r="L221">
        <v>57</v>
      </c>
      <c r="M221">
        <v>35</v>
      </c>
      <c r="N221">
        <v>9</v>
      </c>
      <c r="O221">
        <v>108</v>
      </c>
      <c r="P221">
        <v>2</v>
      </c>
      <c r="Q221">
        <v>3</v>
      </c>
      <c r="R221">
        <v>0</v>
      </c>
      <c r="S221">
        <v>1</v>
      </c>
      <c r="T221">
        <v>6</v>
      </c>
      <c r="U221">
        <v>3</v>
      </c>
      <c r="V221">
        <v>0.25445299999999998</v>
      </c>
      <c r="W221">
        <v>8.0831399999999998E-2</v>
      </c>
      <c r="X221">
        <v>0.24942300000000001</v>
      </c>
      <c r="Y221">
        <v>0.32407399999999997</v>
      </c>
      <c r="Z221">
        <v>0.31639699999999998</v>
      </c>
      <c r="AA221">
        <v>0.43511499999999997</v>
      </c>
      <c r="AB221">
        <v>0.31581199999999998</v>
      </c>
      <c r="AC221">
        <v>0.75151199999999996</v>
      </c>
      <c r="AD221">
        <v>0.18066199999999999</v>
      </c>
      <c r="AE221">
        <v>4.2965999999999998</v>
      </c>
      <c r="AF221">
        <v>0.31386900000000001</v>
      </c>
      <c r="AH221">
        <v>-0.73658000000000001</v>
      </c>
      <c r="AI221">
        <v>51.8369</v>
      </c>
      <c r="AJ221">
        <v>-0.92158899999999999</v>
      </c>
      <c r="AK221">
        <v>93.758799999999994</v>
      </c>
      <c r="AL221">
        <v>-0.73658000000000001</v>
      </c>
      <c r="AM221">
        <v>-1</v>
      </c>
      <c r="AN221">
        <v>-3.97468709945678</v>
      </c>
      <c r="AO221">
        <v>3.77292776107788</v>
      </c>
      <c r="AP221">
        <v>1.4463900000000001</v>
      </c>
      <c r="AQ221">
        <v>999</v>
      </c>
      <c r="AU221" t="s">
        <v>867</v>
      </c>
    </row>
    <row r="222" spans="1:47" x14ac:dyDescent="0.45">
      <c r="A222" t="s">
        <v>704</v>
      </c>
      <c r="B222" t="s">
        <v>36</v>
      </c>
      <c r="C222">
        <v>121</v>
      </c>
      <c r="D222">
        <v>524</v>
      </c>
      <c r="E222">
        <v>453</v>
      </c>
      <c r="F222">
        <v>110</v>
      </c>
      <c r="G222">
        <v>77</v>
      </c>
      <c r="H222">
        <v>13</v>
      </c>
      <c r="I222">
        <v>2</v>
      </c>
      <c r="J222">
        <v>18</v>
      </c>
      <c r="K222">
        <v>73</v>
      </c>
      <c r="L222">
        <v>81</v>
      </c>
      <c r="M222">
        <v>42</v>
      </c>
      <c r="N222">
        <v>3</v>
      </c>
      <c r="O222">
        <v>134</v>
      </c>
      <c r="P222">
        <v>23</v>
      </c>
      <c r="Q222">
        <v>3</v>
      </c>
      <c r="R222">
        <v>3</v>
      </c>
      <c r="S222">
        <v>1</v>
      </c>
      <c r="T222">
        <v>26</v>
      </c>
      <c r="U222">
        <v>4</v>
      </c>
      <c r="V222">
        <v>0.24282599999999999</v>
      </c>
      <c r="W222">
        <v>8.0152699999999993E-2</v>
      </c>
      <c r="X222">
        <v>0.25572499999999998</v>
      </c>
      <c r="Y222">
        <v>0.31343300000000002</v>
      </c>
      <c r="Z222">
        <v>0.335893</v>
      </c>
      <c r="AA222">
        <v>0.39955800000000002</v>
      </c>
      <c r="AB222">
        <v>0.32273000000000002</v>
      </c>
      <c r="AC222">
        <v>0.73545099999999997</v>
      </c>
      <c r="AD222">
        <v>0.15673300000000001</v>
      </c>
      <c r="AE222">
        <v>6.6960300000000004</v>
      </c>
      <c r="AF222">
        <v>0.30263200000000001</v>
      </c>
      <c r="AH222">
        <v>2.44068</v>
      </c>
      <c r="AI222">
        <v>65.741600000000005</v>
      </c>
      <c r="AJ222">
        <v>1.89524</v>
      </c>
      <c r="AK222">
        <v>96.376300000000001</v>
      </c>
      <c r="AL222">
        <v>2.44068</v>
      </c>
      <c r="AM222">
        <v>-5.4</v>
      </c>
      <c r="AN222">
        <v>8.8339090347289997E-2</v>
      </c>
      <c r="AO222">
        <v>-3.4746620655059801</v>
      </c>
      <c r="AP222">
        <v>1.4425699999999999</v>
      </c>
      <c r="AQ222">
        <v>999</v>
      </c>
      <c r="AU222">
        <v>29487</v>
      </c>
    </row>
    <row r="223" spans="1:47" x14ac:dyDescent="0.45">
      <c r="A223" t="s">
        <v>868</v>
      </c>
      <c r="B223" t="s">
        <v>36</v>
      </c>
      <c r="C223">
        <v>106</v>
      </c>
      <c r="D223">
        <v>434</v>
      </c>
      <c r="E223">
        <v>386</v>
      </c>
      <c r="F223">
        <v>86</v>
      </c>
      <c r="G223">
        <v>62</v>
      </c>
      <c r="H223">
        <v>9</v>
      </c>
      <c r="I223">
        <v>0</v>
      </c>
      <c r="J223">
        <v>15</v>
      </c>
      <c r="K223">
        <v>53</v>
      </c>
      <c r="L223">
        <v>56</v>
      </c>
      <c r="M223">
        <v>37</v>
      </c>
      <c r="N223">
        <v>3</v>
      </c>
      <c r="O223">
        <v>128</v>
      </c>
      <c r="P223">
        <v>9</v>
      </c>
      <c r="Q223">
        <v>2</v>
      </c>
      <c r="R223">
        <v>0</v>
      </c>
      <c r="S223">
        <v>1</v>
      </c>
      <c r="T223">
        <v>3</v>
      </c>
      <c r="U223">
        <v>2</v>
      </c>
      <c r="V223">
        <v>0.222798</v>
      </c>
      <c r="W223">
        <v>8.5253499999999996E-2</v>
      </c>
      <c r="X223">
        <v>0.294931</v>
      </c>
      <c r="Y223">
        <v>0.28906199999999999</v>
      </c>
      <c r="Z223">
        <v>0.304147</v>
      </c>
      <c r="AA223">
        <v>0.36269400000000002</v>
      </c>
      <c r="AB223">
        <v>0.29273199999999999</v>
      </c>
      <c r="AC223">
        <v>0.66684200000000005</v>
      </c>
      <c r="AD223">
        <v>0.13989599999999999</v>
      </c>
      <c r="AE223">
        <v>2.9454199999999999</v>
      </c>
      <c r="AF223">
        <v>0.289796</v>
      </c>
      <c r="AH223">
        <v>-1.0531900000000001</v>
      </c>
      <c r="AI223">
        <v>43.637599999999999</v>
      </c>
      <c r="AJ223">
        <v>-9.2427899999999994</v>
      </c>
      <c r="AK223">
        <v>76.266000000000005</v>
      </c>
      <c r="AL223">
        <v>-1.0531900000000001</v>
      </c>
      <c r="AM223">
        <v>5.5</v>
      </c>
      <c r="AN223">
        <v>-13.814019203186</v>
      </c>
      <c r="AO223">
        <v>13.473250865936199</v>
      </c>
      <c r="AP223">
        <v>1.44049</v>
      </c>
      <c r="AQ223">
        <v>999</v>
      </c>
      <c r="AU223" t="s">
        <v>869</v>
      </c>
    </row>
    <row r="224" spans="1:47" x14ac:dyDescent="0.45">
      <c r="A224" t="s">
        <v>278</v>
      </c>
      <c r="B224" t="s">
        <v>28</v>
      </c>
      <c r="C224">
        <v>109</v>
      </c>
      <c r="D224">
        <v>437</v>
      </c>
      <c r="E224">
        <v>399</v>
      </c>
      <c r="F224">
        <v>102</v>
      </c>
      <c r="G224">
        <v>62</v>
      </c>
      <c r="H224">
        <v>24</v>
      </c>
      <c r="I224">
        <v>5</v>
      </c>
      <c r="J224">
        <v>11</v>
      </c>
      <c r="K224">
        <v>58</v>
      </c>
      <c r="L224">
        <v>52</v>
      </c>
      <c r="M224">
        <v>31</v>
      </c>
      <c r="N224">
        <v>3</v>
      </c>
      <c r="O224">
        <v>108</v>
      </c>
      <c r="P224">
        <v>5</v>
      </c>
      <c r="Q224">
        <v>2</v>
      </c>
      <c r="R224">
        <v>0</v>
      </c>
      <c r="S224">
        <v>1</v>
      </c>
      <c r="T224">
        <v>18</v>
      </c>
      <c r="U224">
        <v>3</v>
      </c>
      <c r="V224">
        <v>0.25563900000000001</v>
      </c>
      <c r="W224">
        <v>7.0938200000000007E-2</v>
      </c>
      <c r="X224">
        <v>0.24714</v>
      </c>
      <c r="Y224">
        <v>0.28703699999999999</v>
      </c>
      <c r="Z224">
        <v>0.31578899999999999</v>
      </c>
      <c r="AA224">
        <v>0.42355900000000002</v>
      </c>
      <c r="AB224">
        <v>0.31698700000000002</v>
      </c>
      <c r="AC224">
        <v>0.73934800000000001</v>
      </c>
      <c r="AD224">
        <v>0.16792000000000001</v>
      </c>
      <c r="AE224">
        <v>7.3470000000000004</v>
      </c>
      <c r="AF224">
        <v>0.32269500000000001</v>
      </c>
      <c r="AH224">
        <v>1.60178</v>
      </c>
      <c r="AI224">
        <v>52.742199999999997</v>
      </c>
      <c r="AJ224">
        <v>-0.50373699999999999</v>
      </c>
      <c r="AK224">
        <v>94.572999999999993</v>
      </c>
      <c r="AL224">
        <v>1.60178</v>
      </c>
      <c r="AM224">
        <v>-0.8</v>
      </c>
      <c r="AN224">
        <v>-1.2398753166198699</v>
      </c>
      <c r="AO224">
        <v>0.80567306280136097</v>
      </c>
      <c r="AP224">
        <v>1.43676</v>
      </c>
      <c r="AQ224">
        <v>999</v>
      </c>
      <c r="AU224">
        <v>24617</v>
      </c>
    </row>
    <row r="225" spans="1:47" x14ac:dyDescent="0.45">
      <c r="A225" t="s">
        <v>338</v>
      </c>
      <c r="B225" t="s">
        <v>10</v>
      </c>
      <c r="C225">
        <v>125</v>
      </c>
      <c r="D225">
        <v>497</v>
      </c>
      <c r="E225">
        <v>449</v>
      </c>
      <c r="F225">
        <v>121</v>
      </c>
      <c r="G225">
        <v>89</v>
      </c>
      <c r="H225">
        <v>24</v>
      </c>
      <c r="I225">
        <v>1</v>
      </c>
      <c r="J225">
        <v>7</v>
      </c>
      <c r="K225">
        <v>54</v>
      </c>
      <c r="L225">
        <v>46</v>
      </c>
      <c r="M225">
        <v>32</v>
      </c>
      <c r="N225">
        <v>6</v>
      </c>
      <c r="O225">
        <v>56</v>
      </c>
      <c r="P225">
        <v>12</v>
      </c>
      <c r="Q225">
        <v>3</v>
      </c>
      <c r="R225">
        <v>1</v>
      </c>
      <c r="S225">
        <v>0</v>
      </c>
      <c r="T225">
        <v>4</v>
      </c>
      <c r="U225">
        <v>0</v>
      </c>
      <c r="V225">
        <v>0.26948800000000001</v>
      </c>
      <c r="W225">
        <v>6.4386299999999994E-2</v>
      </c>
      <c r="X225">
        <v>0.112676</v>
      </c>
      <c r="Y225">
        <v>0.57142899999999996</v>
      </c>
      <c r="Z225">
        <v>0.33266099999999998</v>
      </c>
      <c r="AA225">
        <v>0.37416500000000003</v>
      </c>
      <c r="AB225">
        <v>0.307753</v>
      </c>
      <c r="AC225">
        <v>0.70682599999999995</v>
      </c>
      <c r="AD225">
        <v>0.10467700000000001</v>
      </c>
      <c r="AE225">
        <v>3.8455699999999999</v>
      </c>
      <c r="AF225">
        <v>0.29305900000000001</v>
      </c>
      <c r="AH225">
        <v>-0.17855099999999999</v>
      </c>
      <c r="AI225">
        <v>56.172400000000003</v>
      </c>
      <c r="AJ225">
        <v>-4.3841099999999997</v>
      </c>
      <c r="AK225">
        <v>96.003900000000002</v>
      </c>
      <c r="AL225">
        <v>-0.17855099999999999</v>
      </c>
      <c r="AM225">
        <v>-1.9</v>
      </c>
      <c r="AN225">
        <v>-2.6389772593975001</v>
      </c>
      <c r="AO225">
        <v>-7.3868274688720703E-2</v>
      </c>
      <c r="AP225">
        <v>1.4179900000000001</v>
      </c>
      <c r="AQ225">
        <v>999</v>
      </c>
      <c r="AU225">
        <v>15362</v>
      </c>
    </row>
    <row r="226" spans="1:47" x14ac:dyDescent="0.45">
      <c r="A226" t="s">
        <v>394</v>
      </c>
      <c r="B226" t="s">
        <v>269</v>
      </c>
      <c r="C226">
        <v>122</v>
      </c>
      <c r="D226">
        <v>475</v>
      </c>
      <c r="E226">
        <v>411</v>
      </c>
      <c r="F226">
        <v>108</v>
      </c>
      <c r="G226">
        <v>80</v>
      </c>
      <c r="H226">
        <v>19</v>
      </c>
      <c r="I226">
        <v>1</v>
      </c>
      <c r="J226">
        <v>8</v>
      </c>
      <c r="K226">
        <v>60</v>
      </c>
      <c r="L226">
        <v>48</v>
      </c>
      <c r="M226">
        <v>49</v>
      </c>
      <c r="N226">
        <v>8</v>
      </c>
      <c r="O226">
        <v>71</v>
      </c>
      <c r="P226">
        <v>12</v>
      </c>
      <c r="Q226">
        <v>2</v>
      </c>
      <c r="R226">
        <v>1</v>
      </c>
      <c r="S226">
        <v>1</v>
      </c>
      <c r="T226">
        <v>4</v>
      </c>
      <c r="U226">
        <v>2</v>
      </c>
      <c r="V226">
        <v>0.26277400000000001</v>
      </c>
      <c r="W226">
        <v>0.103158</v>
      </c>
      <c r="X226">
        <v>0.149474</v>
      </c>
      <c r="Y226">
        <v>0.690141</v>
      </c>
      <c r="Z226">
        <v>0.35654000000000002</v>
      </c>
      <c r="AA226">
        <v>0.37226300000000001</v>
      </c>
      <c r="AB226">
        <v>0.31991399999999998</v>
      </c>
      <c r="AC226">
        <v>0.72880299999999998</v>
      </c>
      <c r="AD226">
        <v>0.109489</v>
      </c>
      <c r="AE226">
        <v>3.5881799999999999</v>
      </c>
      <c r="AF226">
        <v>0.29940099999999997</v>
      </c>
      <c r="AH226">
        <v>-1.06894</v>
      </c>
      <c r="AI226">
        <v>58.483400000000003</v>
      </c>
      <c r="AJ226">
        <v>0.60739100000000001</v>
      </c>
      <c r="AK226">
        <v>101.93600000000001</v>
      </c>
      <c r="AL226">
        <v>-1.06894</v>
      </c>
      <c r="AM226">
        <v>-3.8</v>
      </c>
      <c r="AN226">
        <v>7.0060729980468694E-2</v>
      </c>
      <c r="AO226">
        <v>-2.0547031164169298</v>
      </c>
      <c r="AP226">
        <v>1.41587</v>
      </c>
      <c r="AQ226">
        <v>999</v>
      </c>
      <c r="AU226">
        <v>24679</v>
      </c>
    </row>
    <row r="227" spans="1:47" x14ac:dyDescent="0.45">
      <c r="A227" t="s">
        <v>377</v>
      </c>
      <c r="B227" t="s">
        <v>155</v>
      </c>
      <c r="C227">
        <v>113</v>
      </c>
      <c r="D227">
        <v>485</v>
      </c>
      <c r="E227">
        <v>428</v>
      </c>
      <c r="F227">
        <v>118</v>
      </c>
      <c r="G227">
        <v>70</v>
      </c>
      <c r="H227">
        <v>30</v>
      </c>
      <c r="I227">
        <v>1</v>
      </c>
      <c r="J227">
        <v>17</v>
      </c>
      <c r="K227">
        <v>55</v>
      </c>
      <c r="L227">
        <v>64</v>
      </c>
      <c r="M227">
        <v>48</v>
      </c>
      <c r="N227">
        <v>9</v>
      </c>
      <c r="O227">
        <v>60</v>
      </c>
      <c r="P227">
        <v>5</v>
      </c>
      <c r="Q227">
        <v>4</v>
      </c>
      <c r="R227">
        <v>0</v>
      </c>
      <c r="S227">
        <v>3</v>
      </c>
      <c r="T227">
        <v>1</v>
      </c>
      <c r="U227">
        <v>1</v>
      </c>
      <c r="V227">
        <v>0.27570099999999997</v>
      </c>
      <c r="W227">
        <v>9.8969100000000004E-2</v>
      </c>
      <c r="X227">
        <v>0.123711</v>
      </c>
      <c r="Y227">
        <v>0.8</v>
      </c>
      <c r="Z227">
        <v>0.35257699999999997</v>
      </c>
      <c r="AA227">
        <v>0.46962599999999999</v>
      </c>
      <c r="AB227">
        <v>0.34768700000000002</v>
      </c>
      <c r="AC227">
        <v>0.82220400000000005</v>
      </c>
      <c r="AD227">
        <v>0.19392499999999999</v>
      </c>
      <c r="AE227">
        <v>2.1700499999999998</v>
      </c>
      <c r="AF227">
        <v>0.28450700000000001</v>
      </c>
      <c r="AH227">
        <v>-1.10046</v>
      </c>
      <c r="AI227">
        <v>70.901399999999995</v>
      </c>
      <c r="AJ227">
        <v>11.807</v>
      </c>
      <c r="AK227">
        <v>117.854</v>
      </c>
      <c r="AL227">
        <v>-1.10046</v>
      </c>
      <c r="AM227">
        <v>-2.8</v>
      </c>
      <c r="AN227">
        <v>9.2749165296554494</v>
      </c>
      <c r="AO227">
        <v>-11.7102000713348</v>
      </c>
      <c r="AP227">
        <v>1.39978</v>
      </c>
      <c r="AQ227">
        <v>999</v>
      </c>
      <c r="AU227">
        <v>27676</v>
      </c>
    </row>
    <row r="228" spans="1:47" x14ac:dyDescent="0.45">
      <c r="A228" t="s">
        <v>455</v>
      </c>
      <c r="B228" t="s">
        <v>16</v>
      </c>
      <c r="C228">
        <v>116</v>
      </c>
      <c r="D228">
        <v>466</v>
      </c>
      <c r="E228">
        <v>413</v>
      </c>
      <c r="F228">
        <v>102</v>
      </c>
      <c r="G228">
        <v>69</v>
      </c>
      <c r="H228">
        <v>21</v>
      </c>
      <c r="I228">
        <v>2</v>
      </c>
      <c r="J228">
        <v>10</v>
      </c>
      <c r="K228">
        <v>59</v>
      </c>
      <c r="L228">
        <v>51</v>
      </c>
      <c r="M228">
        <v>43</v>
      </c>
      <c r="N228">
        <v>8</v>
      </c>
      <c r="O228">
        <v>109</v>
      </c>
      <c r="P228">
        <v>3</v>
      </c>
      <c r="Q228">
        <v>3</v>
      </c>
      <c r="R228">
        <v>4</v>
      </c>
      <c r="S228">
        <v>0</v>
      </c>
      <c r="T228">
        <v>10</v>
      </c>
      <c r="U228">
        <v>5</v>
      </c>
      <c r="V228">
        <v>0.246973</v>
      </c>
      <c r="W228">
        <v>9.2274700000000001E-2</v>
      </c>
      <c r="X228">
        <v>0.233906</v>
      </c>
      <c r="Y228">
        <v>0.39449499999999998</v>
      </c>
      <c r="Z228">
        <v>0.32034600000000002</v>
      </c>
      <c r="AA228">
        <v>0.38014500000000001</v>
      </c>
      <c r="AB228">
        <v>0.30116100000000001</v>
      </c>
      <c r="AC228">
        <v>0.700492</v>
      </c>
      <c r="AD228">
        <v>0.13317200000000001</v>
      </c>
      <c r="AE228">
        <v>4.9671599999999998</v>
      </c>
      <c r="AF228">
        <v>0.30976399999999998</v>
      </c>
      <c r="AH228">
        <v>-0.93483799999999995</v>
      </c>
      <c r="AI228">
        <v>50.117600000000003</v>
      </c>
      <c r="AJ228">
        <v>-6.6617699999999997</v>
      </c>
      <c r="AK228">
        <v>90.778000000000006</v>
      </c>
      <c r="AL228">
        <v>-0.93483799999999995</v>
      </c>
      <c r="AM228">
        <v>2.7</v>
      </c>
      <c r="AN228">
        <v>-6.2587491273879996</v>
      </c>
      <c r="AO228">
        <v>4.4122281074523899</v>
      </c>
      <c r="AP228">
        <v>1.39906</v>
      </c>
      <c r="AQ228">
        <v>999</v>
      </c>
      <c r="AU228">
        <v>27735</v>
      </c>
    </row>
    <row r="229" spans="1:47" x14ac:dyDescent="0.45">
      <c r="A229" t="s">
        <v>589</v>
      </c>
      <c r="B229" t="s">
        <v>170</v>
      </c>
      <c r="C229">
        <v>105</v>
      </c>
      <c r="D229">
        <v>425</v>
      </c>
      <c r="E229">
        <v>365</v>
      </c>
      <c r="F229">
        <v>92</v>
      </c>
      <c r="G229">
        <v>53</v>
      </c>
      <c r="H229">
        <v>23</v>
      </c>
      <c r="I229">
        <v>1</v>
      </c>
      <c r="J229">
        <v>15</v>
      </c>
      <c r="K229">
        <v>59</v>
      </c>
      <c r="L229">
        <v>56</v>
      </c>
      <c r="M229">
        <v>48</v>
      </c>
      <c r="N229">
        <v>10</v>
      </c>
      <c r="O229">
        <v>81</v>
      </c>
      <c r="P229">
        <v>4</v>
      </c>
      <c r="Q229">
        <v>8</v>
      </c>
      <c r="R229">
        <v>0</v>
      </c>
      <c r="S229">
        <v>1</v>
      </c>
      <c r="T229">
        <v>0</v>
      </c>
      <c r="U229">
        <v>1</v>
      </c>
      <c r="V229">
        <v>0.25205499999999997</v>
      </c>
      <c r="W229">
        <v>0.112941</v>
      </c>
      <c r="X229">
        <v>0.19058800000000001</v>
      </c>
      <c r="Y229">
        <v>0.59259300000000004</v>
      </c>
      <c r="Z229">
        <v>0.33882400000000001</v>
      </c>
      <c r="AA229">
        <v>0.44383600000000001</v>
      </c>
      <c r="AB229">
        <v>0.32857700000000001</v>
      </c>
      <c r="AC229">
        <v>0.78265899999999999</v>
      </c>
      <c r="AD229">
        <v>0.19178100000000001</v>
      </c>
      <c r="AE229">
        <v>2.4303699999999999</v>
      </c>
      <c r="AF229">
        <v>0.277978</v>
      </c>
      <c r="AH229">
        <v>-1.1540600000000001</v>
      </c>
      <c r="AI229">
        <v>55.384900000000002</v>
      </c>
      <c r="AJ229">
        <v>3.6011700000000002</v>
      </c>
      <c r="AK229">
        <v>110.899</v>
      </c>
      <c r="AL229">
        <v>-1.1540600000000001</v>
      </c>
      <c r="AM229">
        <v>3</v>
      </c>
      <c r="AN229">
        <v>4.3959678411483702</v>
      </c>
      <c r="AO229">
        <v>-4.8079071044921804</v>
      </c>
      <c r="AP229">
        <v>1.3983399999999999</v>
      </c>
      <c r="AQ229">
        <v>999</v>
      </c>
      <c r="AU229">
        <v>29794</v>
      </c>
    </row>
    <row r="230" spans="1:47" x14ac:dyDescent="0.45">
      <c r="A230" t="s">
        <v>91</v>
      </c>
      <c r="B230" t="s">
        <v>89</v>
      </c>
      <c r="C230">
        <v>115</v>
      </c>
      <c r="D230">
        <v>484</v>
      </c>
      <c r="E230">
        <v>421</v>
      </c>
      <c r="F230">
        <v>113</v>
      </c>
      <c r="G230">
        <v>80</v>
      </c>
      <c r="H230">
        <v>22</v>
      </c>
      <c r="I230">
        <v>0</v>
      </c>
      <c r="J230">
        <v>11</v>
      </c>
      <c r="K230">
        <v>59</v>
      </c>
      <c r="L230">
        <v>53</v>
      </c>
      <c r="M230">
        <v>56</v>
      </c>
      <c r="N230">
        <v>11</v>
      </c>
      <c r="O230">
        <v>74</v>
      </c>
      <c r="P230">
        <v>5</v>
      </c>
      <c r="Q230">
        <v>2</v>
      </c>
      <c r="R230">
        <v>0</v>
      </c>
      <c r="S230">
        <v>1</v>
      </c>
      <c r="T230">
        <v>1</v>
      </c>
      <c r="U230">
        <v>1</v>
      </c>
      <c r="V230">
        <v>0.26840900000000001</v>
      </c>
      <c r="W230">
        <v>0.115702</v>
      </c>
      <c r="X230">
        <v>0.152893</v>
      </c>
      <c r="Y230">
        <v>0.75675700000000001</v>
      </c>
      <c r="Z230">
        <v>0.35950399999999999</v>
      </c>
      <c r="AA230">
        <v>0.39905000000000002</v>
      </c>
      <c r="AB230">
        <v>0.32760299999999998</v>
      </c>
      <c r="AC230">
        <v>0.75855399999999995</v>
      </c>
      <c r="AD230">
        <v>0.13064100000000001</v>
      </c>
      <c r="AE230">
        <v>1.9431</v>
      </c>
      <c r="AF230">
        <v>0.30177500000000002</v>
      </c>
      <c r="AH230">
        <v>-1.22374</v>
      </c>
      <c r="AI230">
        <v>62.682200000000002</v>
      </c>
      <c r="AJ230">
        <v>3.7095899999999999</v>
      </c>
      <c r="AK230">
        <v>112.693</v>
      </c>
      <c r="AL230">
        <v>-1.22374</v>
      </c>
      <c r="AM230">
        <v>0.3</v>
      </c>
      <c r="AN230">
        <v>6.1371576786041198</v>
      </c>
      <c r="AO230">
        <v>-8.5918285250663704</v>
      </c>
      <c r="AP230">
        <v>1.39446</v>
      </c>
      <c r="AQ230">
        <v>999</v>
      </c>
      <c r="AU230">
        <v>16578</v>
      </c>
    </row>
    <row r="231" spans="1:47" x14ac:dyDescent="0.45">
      <c r="A231" t="s">
        <v>336</v>
      </c>
      <c r="B231" t="s">
        <v>170</v>
      </c>
      <c r="C231">
        <v>132</v>
      </c>
      <c r="D231">
        <v>516</v>
      </c>
      <c r="E231">
        <v>467</v>
      </c>
      <c r="F231">
        <v>125</v>
      </c>
      <c r="G231">
        <v>77</v>
      </c>
      <c r="H231">
        <v>29</v>
      </c>
      <c r="I231">
        <v>0</v>
      </c>
      <c r="J231">
        <v>19</v>
      </c>
      <c r="K231">
        <v>53</v>
      </c>
      <c r="L231">
        <v>76</v>
      </c>
      <c r="M231">
        <v>40</v>
      </c>
      <c r="N231">
        <v>13</v>
      </c>
      <c r="O231">
        <v>71</v>
      </c>
      <c r="P231">
        <v>4</v>
      </c>
      <c r="Q231">
        <v>5</v>
      </c>
      <c r="R231">
        <v>0</v>
      </c>
      <c r="S231">
        <v>6</v>
      </c>
      <c r="T231">
        <v>6</v>
      </c>
      <c r="U231">
        <v>1</v>
      </c>
      <c r="V231">
        <v>0.26766600000000002</v>
      </c>
      <c r="W231">
        <v>7.7519400000000002E-2</v>
      </c>
      <c r="X231">
        <v>0.137597</v>
      </c>
      <c r="Y231">
        <v>0.56337999999999999</v>
      </c>
      <c r="Z231">
        <v>0.327519</v>
      </c>
      <c r="AA231">
        <v>0.45182</v>
      </c>
      <c r="AB231">
        <v>0.32563700000000001</v>
      </c>
      <c r="AC231">
        <v>0.779339</v>
      </c>
      <c r="AD231">
        <v>0.18415400000000001</v>
      </c>
      <c r="AE231">
        <v>2.99898</v>
      </c>
      <c r="AF231">
        <v>0.27748699999999998</v>
      </c>
      <c r="AH231">
        <v>-5.4231399999999999E-2</v>
      </c>
      <c r="AI231">
        <v>65.983999999999995</v>
      </c>
      <c r="AJ231">
        <v>3.1123799999999999</v>
      </c>
      <c r="AK231">
        <v>108.861</v>
      </c>
      <c r="AL231">
        <v>-5.4231399999999999E-2</v>
      </c>
      <c r="AM231">
        <v>0.5</v>
      </c>
      <c r="AN231">
        <v>5.4242918789386696</v>
      </c>
      <c r="AO231">
        <v>-8.9797182083129794</v>
      </c>
      <c r="AP231">
        <v>1.3930800000000001</v>
      </c>
      <c r="AQ231">
        <v>999</v>
      </c>
      <c r="AU231">
        <v>18839</v>
      </c>
    </row>
    <row r="232" spans="1:47" x14ac:dyDescent="0.45">
      <c r="A232" t="s">
        <v>870</v>
      </c>
      <c r="B232" t="s">
        <v>309</v>
      </c>
      <c r="C232">
        <v>127</v>
      </c>
      <c r="D232">
        <v>555</v>
      </c>
      <c r="E232">
        <v>490</v>
      </c>
      <c r="F232">
        <v>117</v>
      </c>
      <c r="G232">
        <v>69</v>
      </c>
      <c r="H232">
        <v>25</v>
      </c>
      <c r="I232">
        <v>2</v>
      </c>
      <c r="J232">
        <v>21</v>
      </c>
      <c r="K232">
        <v>77</v>
      </c>
      <c r="L232">
        <v>83</v>
      </c>
      <c r="M232">
        <v>45</v>
      </c>
      <c r="N232">
        <v>6</v>
      </c>
      <c r="O232">
        <v>166</v>
      </c>
      <c r="P232">
        <v>12</v>
      </c>
      <c r="Q232">
        <v>3</v>
      </c>
      <c r="R232">
        <v>5</v>
      </c>
      <c r="S232">
        <v>1</v>
      </c>
      <c r="T232">
        <v>10</v>
      </c>
      <c r="U232">
        <v>3</v>
      </c>
      <c r="V232">
        <v>0.23877599999999999</v>
      </c>
      <c r="W232">
        <v>8.1081100000000003E-2</v>
      </c>
      <c r="X232">
        <v>0.299099</v>
      </c>
      <c r="Y232">
        <v>0.27108399999999999</v>
      </c>
      <c r="Z232">
        <v>0.31636399999999998</v>
      </c>
      <c r="AA232">
        <v>0.42653099999999999</v>
      </c>
      <c r="AB232">
        <v>0.31813399999999997</v>
      </c>
      <c r="AC232">
        <v>0.74289400000000005</v>
      </c>
      <c r="AD232">
        <v>0.18775500000000001</v>
      </c>
      <c r="AE232">
        <v>5.3431499999999996</v>
      </c>
      <c r="AF232">
        <v>0.313726</v>
      </c>
      <c r="AH232">
        <v>-0.19084899999999999</v>
      </c>
      <c r="AI232">
        <v>67.512699999999995</v>
      </c>
      <c r="AJ232">
        <v>-0.11078300000000001</v>
      </c>
      <c r="AK232">
        <v>83.455799999999996</v>
      </c>
      <c r="AL232">
        <v>-0.19084899999999999</v>
      </c>
      <c r="AM232">
        <v>0.5</v>
      </c>
      <c r="AN232">
        <v>-11.5659948438405</v>
      </c>
      <c r="AO232">
        <v>6.6177248954772896</v>
      </c>
      <c r="AP232">
        <v>1.3921300000000001</v>
      </c>
      <c r="AQ232">
        <v>999</v>
      </c>
      <c r="AU232" t="s">
        <v>871</v>
      </c>
    </row>
    <row r="233" spans="1:47" x14ac:dyDescent="0.45">
      <c r="A233" t="s">
        <v>705</v>
      </c>
      <c r="B233" t="s">
        <v>207</v>
      </c>
      <c r="C233">
        <v>110</v>
      </c>
      <c r="D233">
        <v>478</v>
      </c>
      <c r="E233">
        <v>435</v>
      </c>
      <c r="F233">
        <v>105</v>
      </c>
      <c r="G233">
        <v>71</v>
      </c>
      <c r="H233">
        <v>15</v>
      </c>
      <c r="I233">
        <v>1</v>
      </c>
      <c r="J233">
        <v>18</v>
      </c>
      <c r="K233">
        <v>56</v>
      </c>
      <c r="L233">
        <v>64</v>
      </c>
      <c r="M233">
        <v>34</v>
      </c>
      <c r="N233">
        <v>8</v>
      </c>
      <c r="O233">
        <v>105</v>
      </c>
      <c r="P233">
        <v>7</v>
      </c>
      <c r="Q233">
        <v>2</v>
      </c>
      <c r="R233">
        <v>0</v>
      </c>
      <c r="S233">
        <v>0</v>
      </c>
      <c r="T233">
        <v>2</v>
      </c>
      <c r="U233">
        <v>2</v>
      </c>
      <c r="V233">
        <v>0.24137900000000001</v>
      </c>
      <c r="W233">
        <v>7.1129700000000004E-2</v>
      </c>
      <c r="X233">
        <v>0.219665</v>
      </c>
      <c r="Y233">
        <v>0.32380999999999999</v>
      </c>
      <c r="Z233">
        <v>0.30543900000000002</v>
      </c>
      <c r="AA233">
        <v>0.40459800000000001</v>
      </c>
      <c r="AB233">
        <v>0.30241400000000002</v>
      </c>
      <c r="AC233">
        <v>0.71003700000000003</v>
      </c>
      <c r="AD233">
        <v>0.163218</v>
      </c>
      <c r="AE233">
        <v>2.8269099999999998</v>
      </c>
      <c r="AF233">
        <v>0.27706999999999998</v>
      </c>
      <c r="AH233">
        <v>-1.24549</v>
      </c>
      <c r="AI233">
        <v>51.905500000000004</v>
      </c>
      <c r="AJ233">
        <v>-6.3360700000000003</v>
      </c>
      <c r="AK233">
        <v>89.656000000000006</v>
      </c>
      <c r="AL233">
        <v>-1.24549</v>
      </c>
      <c r="AM233">
        <v>3.1</v>
      </c>
      <c r="AN233">
        <v>-7.16993880271911</v>
      </c>
      <c r="AO233">
        <v>4.8563196659088099</v>
      </c>
      <c r="AP233">
        <v>1.3882099999999999</v>
      </c>
      <c r="AQ233">
        <v>999</v>
      </c>
      <c r="AU233">
        <v>25621</v>
      </c>
    </row>
    <row r="234" spans="1:47" x14ac:dyDescent="0.45">
      <c r="A234" t="s">
        <v>698</v>
      </c>
      <c r="B234" t="s">
        <v>56</v>
      </c>
      <c r="C234">
        <v>114</v>
      </c>
      <c r="D234">
        <v>441</v>
      </c>
      <c r="E234">
        <v>385</v>
      </c>
      <c r="F234">
        <v>83</v>
      </c>
      <c r="G234">
        <v>49</v>
      </c>
      <c r="H234">
        <v>19</v>
      </c>
      <c r="I234">
        <v>4</v>
      </c>
      <c r="J234">
        <v>11</v>
      </c>
      <c r="K234">
        <v>47</v>
      </c>
      <c r="L234">
        <v>47</v>
      </c>
      <c r="M234">
        <v>52</v>
      </c>
      <c r="N234">
        <v>3</v>
      </c>
      <c r="O234">
        <v>144</v>
      </c>
      <c r="P234">
        <v>3</v>
      </c>
      <c r="Q234">
        <v>1</v>
      </c>
      <c r="R234">
        <v>0</v>
      </c>
      <c r="S234">
        <v>1</v>
      </c>
      <c r="T234">
        <v>7</v>
      </c>
      <c r="U234">
        <v>2</v>
      </c>
      <c r="V234">
        <v>0.215584</v>
      </c>
      <c r="W234">
        <v>0.117914</v>
      </c>
      <c r="X234">
        <v>0.32653100000000002</v>
      </c>
      <c r="Y234">
        <v>0.36111100000000002</v>
      </c>
      <c r="Z234">
        <v>0.31292500000000001</v>
      </c>
      <c r="AA234">
        <v>0.37142900000000001</v>
      </c>
      <c r="AB234">
        <v>0.30016799999999999</v>
      </c>
      <c r="AC234">
        <v>0.68435400000000002</v>
      </c>
      <c r="AD234">
        <v>0.15584400000000001</v>
      </c>
      <c r="AE234">
        <v>5.50943</v>
      </c>
      <c r="AF234">
        <v>0.31168800000000002</v>
      </c>
      <c r="AH234">
        <v>-0.22237399999999999</v>
      </c>
      <c r="AI234">
        <v>47.064999999999998</v>
      </c>
      <c r="AJ234">
        <v>-6.6682899999999998</v>
      </c>
      <c r="AK234">
        <v>86.133799999999994</v>
      </c>
      <c r="AL234">
        <v>-0.22237399999999999</v>
      </c>
      <c r="AM234">
        <v>5</v>
      </c>
      <c r="AN234">
        <v>-7.7979202866554198</v>
      </c>
      <c r="AO234">
        <v>6.6203703880309996</v>
      </c>
      <c r="AP234">
        <v>1.38083</v>
      </c>
      <c r="AQ234">
        <v>999</v>
      </c>
      <c r="AU234">
        <v>26295</v>
      </c>
    </row>
    <row r="235" spans="1:47" x14ac:dyDescent="0.45">
      <c r="A235" t="s">
        <v>872</v>
      </c>
      <c r="B235" t="s">
        <v>31</v>
      </c>
      <c r="C235">
        <v>103</v>
      </c>
      <c r="D235">
        <v>428</v>
      </c>
      <c r="E235">
        <v>369</v>
      </c>
      <c r="F235">
        <v>76</v>
      </c>
      <c r="G235">
        <v>45</v>
      </c>
      <c r="H235">
        <v>17</v>
      </c>
      <c r="I235">
        <v>1</v>
      </c>
      <c r="J235">
        <v>13</v>
      </c>
      <c r="K235">
        <v>52</v>
      </c>
      <c r="L235">
        <v>54</v>
      </c>
      <c r="M235">
        <v>47</v>
      </c>
      <c r="N235">
        <v>7</v>
      </c>
      <c r="O235">
        <v>150</v>
      </c>
      <c r="P235">
        <v>10</v>
      </c>
      <c r="Q235">
        <v>2</v>
      </c>
      <c r="R235">
        <v>0</v>
      </c>
      <c r="S235">
        <v>0</v>
      </c>
      <c r="T235">
        <v>2</v>
      </c>
      <c r="U235">
        <v>1</v>
      </c>
      <c r="V235">
        <v>0.20596200000000001</v>
      </c>
      <c r="W235">
        <v>0.10981299999999999</v>
      </c>
      <c r="X235">
        <v>0.35046699999999997</v>
      </c>
      <c r="Y235">
        <v>0.31333299999999997</v>
      </c>
      <c r="Z235">
        <v>0.31074800000000002</v>
      </c>
      <c r="AA235">
        <v>0.36314400000000002</v>
      </c>
      <c r="AB235">
        <v>0.29353099999999999</v>
      </c>
      <c r="AC235">
        <v>0.67389100000000002</v>
      </c>
      <c r="AD235">
        <v>0.15718199999999999</v>
      </c>
      <c r="AE235">
        <v>3.5754899999999998</v>
      </c>
      <c r="AF235">
        <v>0.30288500000000002</v>
      </c>
      <c r="AH235">
        <v>-0.75406499999999999</v>
      </c>
      <c r="AI235">
        <v>43.318300000000001</v>
      </c>
      <c r="AJ235">
        <v>-8.8309899999999999</v>
      </c>
      <c r="AK235">
        <v>82.875799999999998</v>
      </c>
      <c r="AL235">
        <v>-0.75406499999999999</v>
      </c>
      <c r="AM235">
        <v>7.5</v>
      </c>
      <c r="AN235">
        <v>-9.8337938785552907</v>
      </c>
      <c r="AO235">
        <v>9.0726042985916102</v>
      </c>
      <c r="AP235">
        <v>1.37819</v>
      </c>
      <c r="AQ235">
        <v>999</v>
      </c>
      <c r="AU235" t="s">
        <v>873</v>
      </c>
    </row>
    <row r="236" spans="1:47" x14ac:dyDescent="0.45">
      <c r="A236" t="s">
        <v>874</v>
      </c>
      <c r="B236" t="s">
        <v>28</v>
      </c>
      <c r="C236">
        <v>119</v>
      </c>
      <c r="D236">
        <v>526</v>
      </c>
      <c r="E236">
        <v>454</v>
      </c>
      <c r="F236">
        <v>114</v>
      </c>
      <c r="G236">
        <v>84</v>
      </c>
      <c r="H236">
        <v>20</v>
      </c>
      <c r="I236">
        <v>1</v>
      </c>
      <c r="J236">
        <v>9</v>
      </c>
      <c r="K236">
        <v>71</v>
      </c>
      <c r="L236">
        <v>61</v>
      </c>
      <c r="M236">
        <v>57</v>
      </c>
      <c r="N236">
        <v>13</v>
      </c>
      <c r="O236">
        <v>106</v>
      </c>
      <c r="P236">
        <v>13</v>
      </c>
      <c r="Q236">
        <v>2</v>
      </c>
      <c r="R236">
        <v>0</v>
      </c>
      <c r="S236">
        <v>0</v>
      </c>
      <c r="T236">
        <v>7</v>
      </c>
      <c r="U236">
        <v>1</v>
      </c>
      <c r="V236">
        <v>0.25110100000000002</v>
      </c>
      <c r="W236">
        <v>0.108365</v>
      </c>
      <c r="X236">
        <v>0.20152100000000001</v>
      </c>
      <c r="Y236">
        <v>0.53773599999999999</v>
      </c>
      <c r="Z236">
        <v>0.34981000000000001</v>
      </c>
      <c r="AA236">
        <v>0.35903099999999999</v>
      </c>
      <c r="AB236">
        <v>0.30930200000000002</v>
      </c>
      <c r="AC236">
        <v>0.70884100000000005</v>
      </c>
      <c r="AD236">
        <v>0.10793</v>
      </c>
      <c r="AE236">
        <v>4.5237100000000003</v>
      </c>
      <c r="AF236">
        <v>0.30791800000000003</v>
      </c>
      <c r="AH236">
        <v>-0.1085</v>
      </c>
      <c r="AI236">
        <v>60.126600000000003</v>
      </c>
      <c r="AJ236">
        <v>-3.96346</v>
      </c>
      <c r="AK236">
        <v>89.246399999999994</v>
      </c>
      <c r="AL236">
        <v>-0.1085</v>
      </c>
      <c r="AM236">
        <v>0.9</v>
      </c>
      <c r="AN236">
        <v>-6.8860196769237501</v>
      </c>
      <c r="AO236">
        <v>2.8326866626739502</v>
      </c>
      <c r="AP236">
        <v>1.3773</v>
      </c>
      <c r="AQ236">
        <v>999</v>
      </c>
      <c r="AU236" t="s">
        <v>875</v>
      </c>
    </row>
    <row r="237" spans="1:47" x14ac:dyDescent="0.45">
      <c r="A237" t="s">
        <v>651</v>
      </c>
      <c r="B237" t="s">
        <v>39</v>
      </c>
      <c r="C237">
        <v>91</v>
      </c>
      <c r="D237">
        <v>387</v>
      </c>
      <c r="E237">
        <v>346</v>
      </c>
      <c r="F237">
        <v>76</v>
      </c>
      <c r="G237">
        <v>48</v>
      </c>
      <c r="H237">
        <v>15</v>
      </c>
      <c r="I237">
        <v>2</v>
      </c>
      <c r="J237">
        <v>11</v>
      </c>
      <c r="K237">
        <v>46</v>
      </c>
      <c r="L237">
        <v>50</v>
      </c>
      <c r="M237">
        <v>29</v>
      </c>
      <c r="N237">
        <v>8</v>
      </c>
      <c r="O237">
        <v>117</v>
      </c>
      <c r="P237">
        <v>10</v>
      </c>
      <c r="Q237">
        <v>2</v>
      </c>
      <c r="R237">
        <v>0</v>
      </c>
      <c r="S237">
        <v>0</v>
      </c>
      <c r="T237">
        <v>2</v>
      </c>
      <c r="U237">
        <v>1</v>
      </c>
      <c r="V237">
        <v>0.21965299999999999</v>
      </c>
      <c r="W237">
        <v>7.4935399999999999E-2</v>
      </c>
      <c r="X237">
        <v>0.30232599999999998</v>
      </c>
      <c r="Y237">
        <v>0.247863</v>
      </c>
      <c r="Z237">
        <v>0.29715799999999998</v>
      </c>
      <c r="AA237">
        <v>0.36994199999999999</v>
      </c>
      <c r="AB237">
        <v>0.28515800000000002</v>
      </c>
      <c r="AC237">
        <v>0.66710000000000003</v>
      </c>
      <c r="AD237">
        <v>0.15028900000000001</v>
      </c>
      <c r="AE237">
        <v>4.2751700000000001</v>
      </c>
      <c r="AF237">
        <v>0.29545500000000002</v>
      </c>
      <c r="AH237">
        <v>-0.63078299999999998</v>
      </c>
      <c r="AI237">
        <v>36.477800000000002</v>
      </c>
      <c r="AJ237">
        <v>-10.6759</v>
      </c>
      <c r="AK237">
        <v>78.405699999999996</v>
      </c>
      <c r="AL237">
        <v>-0.63078299999999998</v>
      </c>
      <c r="AM237">
        <v>4.2</v>
      </c>
      <c r="AN237">
        <v>-10.644228637218401</v>
      </c>
      <c r="AO237">
        <v>11.309788227081199</v>
      </c>
      <c r="AP237">
        <v>1.3770800000000001</v>
      </c>
      <c r="AQ237">
        <v>999</v>
      </c>
      <c r="AU237" t="s">
        <v>876</v>
      </c>
    </row>
    <row r="238" spans="1:47" x14ac:dyDescent="0.45">
      <c r="A238" t="s">
        <v>633</v>
      </c>
      <c r="B238" t="s">
        <v>155</v>
      </c>
      <c r="C238">
        <v>116</v>
      </c>
      <c r="D238">
        <v>467</v>
      </c>
      <c r="E238">
        <v>421</v>
      </c>
      <c r="F238">
        <v>105</v>
      </c>
      <c r="G238">
        <v>64</v>
      </c>
      <c r="H238">
        <v>23</v>
      </c>
      <c r="I238">
        <v>5</v>
      </c>
      <c r="J238">
        <v>13</v>
      </c>
      <c r="K238">
        <v>64</v>
      </c>
      <c r="L238">
        <v>52</v>
      </c>
      <c r="M238">
        <v>39</v>
      </c>
      <c r="N238">
        <v>8</v>
      </c>
      <c r="O238">
        <v>131</v>
      </c>
      <c r="P238">
        <v>5</v>
      </c>
      <c r="Q238">
        <v>2</v>
      </c>
      <c r="R238">
        <v>0</v>
      </c>
      <c r="S238">
        <v>0</v>
      </c>
      <c r="T238">
        <v>17</v>
      </c>
      <c r="U238">
        <v>4</v>
      </c>
      <c r="V238">
        <v>0.24940599999999999</v>
      </c>
      <c r="W238">
        <v>8.3511799999999997E-2</v>
      </c>
      <c r="X238">
        <v>0.28051399999999999</v>
      </c>
      <c r="Y238">
        <v>0.29770999999999997</v>
      </c>
      <c r="Z238">
        <v>0.31905800000000001</v>
      </c>
      <c r="AA238">
        <v>0.42042800000000002</v>
      </c>
      <c r="AB238">
        <v>0.31413799999999997</v>
      </c>
      <c r="AC238">
        <v>0.73948499999999995</v>
      </c>
      <c r="AD238">
        <v>0.17102100000000001</v>
      </c>
      <c r="AE238">
        <v>7.0760699999999996</v>
      </c>
      <c r="AF238">
        <v>0.32974900000000001</v>
      </c>
      <c r="AH238">
        <v>0.94117600000000001</v>
      </c>
      <c r="AI238">
        <v>55.258099999999999</v>
      </c>
      <c r="AJ238">
        <v>-1.6430899999999999</v>
      </c>
      <c r="AK238">
        <v>94.600200000000001</v>
      </c>
      <c r="AL238">
        <v>0.94117600000000001</v>
      </c>
      <c r="AM238">
        <v>-1.7</v>
      </c>
      <c r="AN238">
        <v>-2.0803703665733302</v>
      </c>
      <c r="AO238">
        <v>1.5902400016784599E-2</v>
      </c>
      <c r="AP238">
        <v>1.3757999999999999</v>
      </c>
      <c r="AQ238">
        <v>999</v>
      </c>
      <c r="AU238">
        <v>20505</v>
      </c>
    </row>
    <row r="239" spans="1:47" x14ac:dyDescent="0.45">
      <c r="A239" t="s">
        <v>158</v>
      </c>
      <c r="B239" t="s">
        <v>104</v>
      </c>
      <c r="C239">
        <v>129</v>
      </c>
      <c r="D239">
        <v>566</v>
      </c>
      <c r="E239">
        <v>518</v>
      </c>
      <c r="F239">
        <v>131</v>
      </c>
      <c r="G239">
        <v>87</v>
      </c>
      <c r="H239">
        <v>29</v>
      </c>
      <c r="I239">
        <v>5</v>
      </c>
      <c r="J239">
        <v>10</v>
      </c>
      <c r="K239">
        <v>68</v>
      </c>
      <c r="L239">
        <v>61</v>
      </c>
      <c r="M239">
        <v>40</v>
      </c>
      <c r="N239">
        <v>14</v>
      </c>
      <c r="O239">
        <v>119</v>
      </c>
      <c r="P239">
        <v>5</v>
      </c>
      <c r="Q239">
        <v>3</v>
      </c>
      <c r="R239">
        <v>0</v>
      </c>
      <c r="S239">
        <v>1</v>
      </c>
      <c r="T239">
        <v>9</v>
      </c>
      <c r="U239">
        <v>4</v>
      </c>
      <c r="V239">
        <v>0.25289600000000001</v>
      </c>
      <c r="W239">
        <v>7.0671399999999995E-2</v>
      </c>
      <c r="X239">
        <v>0.21024699999999999</v>
      </c>
      <c r="Y239">
        <v>0.33613399999999999</v>
      </c>
      <c r="Z239">
        <v>0.31095400000000001</v>
      </c>
      <c r="AA239">
        <v>0.3861</v>
      </c>
      <c r="AB239">
        <v>0.29430899999999999</v>
      </c>
      <c r="AC239">
        <v>0.69705399999999995</v>
      </c>
      <c r="AD239">
        <v>0.13320499999999999</v>
      </c>
      <c r="AE239">
        <v>5.2865399999999996</v>
      </c>
      <c r="AF239">
        <v>0.30867299999999998</v>
      </c>
      <c r="AH239">
        <v>-0.79751700000000003</v>
      </c>
      <c r="AI239">
        <v>57.651299999999999</v>
      </c>
      <c r="AJ239">
        <v>-11.3125</v>
      </c>
      <c r="AK239">
        <v>80.856099999999998</v>
      </c>
      <c r="AL239">
        <v>-0.79751700000000003</v>
      </c>
      <c r="AM239">
        <v>6.1</v>
      </c>
      <c r="AN239">
        <v>-13.7806596159935</v>
      </c>
      <c r="AO239">
        <v>8.1796588897705007</v>
      </c>
      <c r="AP239">
        <v>1.3584400000000001</v>
      </c>
      <c r="AQ239">
        <v>999</v>
      </c>
      <c r="AU239" t="s">
        <v>877</v>
      </c>
    </row>
    <row r="240" spans="1:47" x14ac:dyDescent="0.45">
      <c r="A240" t="s">
        <v>316</v>
      </c>
      <c r="B240" t="s">
        <v>98</v>
      </c>
      <c r="C240">
        <v>113</v>
      </c>
      <c r="D240">
        <v>491</v>
      </c>
      <c r="E240">
        <v>429</v>
      </c>
      <c r="F240">
        <v>109</v>
      </c>
      <c r="G240">
        <v>72</v>
      </c>
      <c r="H240">
        <v>27</v>
      </c>
      <c r="I240">
        <v>1</v>
      </c>
      <c r="J240">
        <v>9</v>
      </c>
      <c r="K240">
        <v>54</v>
      </c>
      <c r="L240">
        <v>57</v>
      </c>
      <c r="M240">
        <v>53</v>
      </c>
      <c r="N240">
        <v>11</v>
      </c>
      <c r="O240">
        <v>86</v>
      </c>
      <c r="P240">
        <v>6</v>
      </c>
      <c r="Q240">
        <v>3</v>
      </c>
      <c r="R240">
        <v>0</v>
      </c>
      <c r="S240">
        <v>1</v>
      </c>
      <c r="T240">
        <v>4</v>
      </c>
      <c r="U240">
        <v>2</v>
      </c>
      <c r="V240">
        <v>0.254079</v>
      </c>
      <c r="W240">
        <v>0.107943</v>
      </c>
      <c r="X240">
        <v>0.175153</v>
      </c>
      <c r="Y240">
        <v>0.61627900000000002</v>
      </c>
      <c r="Z240">
        <v>0.34215899999999999</v>
      </c>
      <c r="AA240">
        <v>0.38461499999999998</v>
      </c>
      <c r="AB240">
        <v>0.31315399999999999</v>
      </c>
      <c r="AC240">
        <v>0.72677400000000003</v>
      </c>
      <c r="AD240">
        <v>0.13053600000000001</v>
      </c>
      <c r="AE240">
        <v>3.2475800000000001</v>
      </c>
      <c r="AF240">
        <v>0.296736</v>
      </c>
      <c r="AH240">
        <v>-0.96877100000000005</v>
      </c>
      <c r="AI240">
        <v>57.696599999999997</v>
      </c>
      <c r="AJ240">
        <v>-2.1289199999999999</v>
      </c>
      <c r="AK240">
        <v>99.496799999999993</v>
      </c>
      <c r="AL240">
        <v>-0.96877100000000005</v>
      </c>
      <c r="AM240">
        <v>7.2</v>
      </c>
      <c r="AN240">
        <v>-1.26483714580535</v>
      </c>
      <c r="AO240">
        <v>-1.82042980194091</v>
      </c>
      <c r="AP240">
        <v>1.3552900000000001</v>
      </c>
      <c r="AQ240">
        <v>999</v>
      </c>
      <c r="AU240">
        <v>26477</v>
      </c>
    </row>
    <row r="241" spans="1:47" x14ac:dyDescent="0.45">
      <c r="A241" t="s">
        <v>334</v>
      </c>
      <c r="B241" t="s">
        <v>59</v>
      </c>
      <c r="C241">
        <v>106</v>
      </c>
      <c r="D241">
        <v>427</v>
      </c>
      <c r="E241">
        <v>378</v>
      </c>
      <c r="F241">
        <v>87</v>
      </c>
      <c r="G241">
        <v>49</v>
      </c>
      <c r="H241">
        <v>21</v>
      </c>
      <c r="I241">
        <v>1</v>
      </c>
      <c r="J241">
        <v>16</v>
      </c>
      <c r="K241">
        <v>54</v>
      </c>
      <c r="L241">
        <v>51</v>
      </c>
      <c r="M241">
        <v>42</v>
      </c>
      <c r="N241">
        <v>4</v>
      </c>
      <c r="O241">
        <v>92</v>
      </c>
      <c r="P241">
        <v>4</v>
      </c>
      <c r="Q241">
        <v>3</v>
      </c>
      <c r="R241">
        <v>0</v>
      </c>
      <c r="S241">
        <v>1</v>
      </c>
      <c r="T241">
        <v>3</v>
      </c>
      <c r="U241">
        <v>1</v>
      </c>
      <c r="V241">
        <v>0.230159</v>
      </c>
      <c r="W241">
        <v>9.8360699999999995E-2</v>
      </c>
      <c r="X241">
        <v>0.21545700000000001</v>
      </c>
      <c r="Y241">
        <v>0.45652199999999998</v>
      </c>
      <c r="Z241">
        <v>0.311475</v>
      </c>
      <c r="AA241">
        <v>0.417989</v>
      </c>
      <c r="AB241">
        <v>0.31287500000000001</v>
      </c>
      <c r="AC241">
        <v>0.72946500000000003</v>
      </c>
      <c r="AD241">
        <v>0.187831</v>
      </c>
      <c r="AE241">
        <v>3.5841500000000002</v>
      </c>
      <c r="AF241">
        <v>0.260073</v>
      </c>
      <c r="AH241">
        <v>-0.52324400000000004</v>
      </c>
      <c r="AI241">
        <v>50.076999999999998</v>
      </c>
      <c r="AJ241">
        <v>-1.95042</v>
      </c>
      <c r="AK241">
        <v>99.200199999999995</v>
      </c>
      <c r="AL241">
        <v>-0.52324400000000004</v>
      </c>
      <c r="AM241">
        <v>4.7</v>
      </c>
      <c r="AN241">
        <v>-0.93243923783302296</v>
      </c>
      <c r="AO241">
        <v>-6.7901611328125E-3</v>
      </c>
      <c r="AP241">
        <v>1.35253</v>
      </c>
      <c r="AQ241">
        <v>999</v>
      </c>
      <c r="AU241">
        <v>12144</v>
      </c>
    </row>
    <row r="242" spans="1:47" x14ac:dyDescent="0.45">
      <c r="A242" t="s">
        <v>878</v>
      </c>
      <c r="B242" t="s">
        <v>191</v>
      </c>
      <c r="C242">
        <v>125</v>
      </c>
      <c r="D242">
        <v>534</v>
      </c>
      <c r="E242">
        <v>476</v>
      </c>
      <c r="F242">
        <v>116</v>
      </c>
      <c r="G242">
        <v>81</v>
      </c>
      <c r="H242">
        <v>22</v>
      </c>
      <c r="I242">
        <v>2</v>
      </c>
      <c r="J242">
        <v>11</v>
      </c>
      <c r="K242">
        <v>69</v>
      </c>
      <c r="L242">
        <v>48</v>
      </c>
      <c r="M242">
        <v>50</v>
      </c>
      <c r="N242">
        <v>15</v>
      </c>
      <c r="O242">
        <v>111</v>
      </c>
      <c r="P242">
        <v>3</v>
      </c>
      <c r="Q242">
        <v>5</v>
      </c>
      <c r="R242">
        <v>0</v>
      </c>
      <c r="S242">
        <v>0</v>
      </c>
      <c r="T242">
        <v>4</v>
      </c>
      <c r="U242">
        <v>1</v>
      </c>
      <c r="V242">
        <v>0.243697</v>
      </c>
      <c r="W242">
        <v>9.3632999999999994E-2</v>
      </c>
      <c r="X242">
        <v>0.20786499999999999</v>
      </c>
      <c r="Y242">
        <v>0.45045000000000002</v>
      </c>
      <c r="Z242">
        <v>0.31647900000000001</v>
      </c>
      <c r="AA242">
        <v>0.367647</v>
      </c>
      <c r="AB242">
        <v>0.290107</v>
      </c>
      <c r="AC242">
        <v>0.68412600000000001</v>
      </c>
      <c r="AD242">
        <v>0.12395</v>
      </c>
      <c r="AE242">
        <v>4.13117</v>
      </c>
      <c r="AF242">
        <v>0.29247899999999999</v>
      </c>
      <c r="AH242">
        <v>-0.53898800000000002</v>
      </c>
      <c r="AI242">
        <v>52.528399999999998</v>
      </c>
      <c r="AJ242">
        <v>-12.5364</v>
      </c>
      <c r="AK242">
        <v>79.166600000000003</v>
      </c>
      <c r="AL242">
        <v>-0.53898800000000002</v>
      </c>
      <c r="AM242">
        <v>3.8</v>
      </c>
      <c r="AN242">
        <v>-14.321251511573699</v>
      </c>
      <c r="AO242">
        <v>9.6862432956695503</v>
      </c>
      <c r="AP242">
        <v>1.35202</v>
      </c>
      <c r="AQ242">
        <v>999</v>
      </c>
      <c r="AU242">
        <v>23296</v>
      </c>
    </row>
    <row r="243" spans="1:47" x14ac:dyDescent="0.45">
      <c r="A243" t="s">
        <v>335</v>
      </c>
      <c r="B243" t="s">
        <v>130</v>
      </c>
      <c r="C243">
        <v>149</v>
      </c>
      <c r="D243">
        <v>606</v>
      </c>
      <c r="E243">
        <v>547</v>
      </c>
      <c r="F243">
        <v>149</v>
      </c>
      <c r="G243">
        <v>102</v>
      </c>
      <c r="H243">
        <v>24</v>
      </c>
      <c r="I243">
        <v>2</v>
      </c>
      <c r="J243">
        <v>21</v>
      </c>
      <c r="K243">
        <v>67</v>
      </c>
      <c r="L243">
        <v>77</v>
      </c>
      <c r="M243">
        <v>55</v>
      </c>
      <c r="N243">
        <v>11</v>
      </c>
      <c r="O243">
        <v>134</v>
      </c>
      <c r="P243">
        <v>3</v>
      </c>
      <c r="Q243">
        <v>1</v>
      </c>
      <c r="R243">
        <v>0</v>
      </c>
      <c r="S243">
        <v>2</v>
      </c>
      <c r="T243">
        <v>3</v>
      </c>
      <c r="U243">
        <v>1</v>
      </c>
      <c r="V243">
        <v>0.272395</v>
      </c>
      <c r="W243">
        <v>9.0759099999999995E-2</v>
      </c>
      <c r="X243">
        <v>0.22112200000000001</v>
      </c>
      <c r="Y243">
        <v>0.41044799999999998</v>
      </c>
      <c r="Z243">
        <v>0.341584</v>
      </c>
      <c r="AA243">
        <v>0.43875700000000001</v>
      </c>
      <c r="AB243">
        <v>0.33258900000000002</v>
      </c>
      <c r="AC243">
        <v>0.78034099999999995</v>
      </c>
      <c r="AD243">
        <v>0.16636200000000001</v>
      </c>
      <c r="AE243">
        <v>2.9896799999999999</v>
      </c>
      <c r="AF243">
        <v>0.32569999999999999</v>
      </c>
      <c r="AH243">
        <v>-0.97014100000000003</v>
      </c>
      <c r="AI243">
        <v>80.991500000000002</v>
      </c>
      <c r="AJ243">
        <v>7.1538899999999996</v>
      </c>
      <c r="AK243">
        <v>109.155</v>
      </c>
      <c r="AL243">
        <v>-0.97014100000000003</v>
      </c>
      <c r="AM243">
        <v>-1.6</v>
      </c>
      <c r="AN243">
        <v>5.6772364974021903</v>
      </c>
      <c r="AO243">
        <v>-12.733156800270001</v>
      </c>
      <c r="AP243">
        <v>1.34884</v>
      </c>
      <c r="AQ243">
        <v>999</v>
      </c>
      <c r="AU243">
        <v>19566</v>
      </c>
    </row>
    <row r="244" spans="1:47" x14ac:dyDescent="0.45">
      <c r="A244" t="s">
        <v>879</v>
      </c>
      <c r="B244" t="s">
        <v>76</v>
      </c>
      <c r="C244">
        <v>130</v>
      </c>
      <c r="D244">
        <v>566</v>
      </c>
      <c r="E244">
        <v>500</v>
      </c>
      <c r="F244">
        <v>124</v>
      </c>
      <c r="G244">
        <v>84</v>
      </c>
      <c r="H244">
        <v>26</v>
      </c>
      <c r="I244">
        <v>7</v>
      </c>
      <c r="J244">
        <v>7</v>
      </c>
      <c r="K244">
        <v>73</v>
      </c>
      <c r="L244">
        <v>58</v>
      </c>
      <c r="M244">
        <v>44</v>
      </c>
      <c r="N244">
        <v>7</v>
      </c>
      <c r="O244">
        <v>112</v>
      </c>
      <c r="P244">
        <v>4</v>
      </c>
      <c r="Q244">
        <v>4</v>
      </c>
      <c r="R244">
        <v>14</v>
      </c>
      <c r="S244">
        <v>0</v>
      </c>
      <c r="T244">
        <v>15</v>
      </c>
      <c r="U244">
        <v>6</v>
      </c>
      <c r="V244">
        <v>0.248</v>
      </c>
      <c r="W244">
        <v>7.7738500000000002E-2</v>
      </c>
      <c r="X244">
        <v>0.19788</v>
      </c>
      <c r="Y244">
        <v>0.39285700000000001</v>
      </c>
      <c r="Z244">
        <v>0.31159399999999998</v>
      </c>
      <c r="AA244">
        <v>0.37</v>
      </c>
      <c r="AB244">
        <v>0.29382399999999997</v>
      </c>
      <c r="AC244">
        <v>0.68159400000000003</v>
      </c>
      <c r="AD244">
        <v>0.122</v>
      </c>
      <c r="AE244">
        <v>6.6133899999999999</v>
      </c>
      <c r="AF244">
        <v>0.303896</v>
      </c>
      <c r="AH244">
        <v>-0.49560900000000002</v>
      </c>
      <c r="AI244">
        <v>57.423299999999998</v>
      </c>
      <c r="AJ244">
        <v>-11.5405</v>
      </c>
      <c r="AK244">
        <v>80.713700000000003</v>
      </c>
      <c r="AL244">
        <v>-0.49560900000000002</v>
      </c>
      <c r="AM244">
        <v>2</v>
      </c>
      <c r="AN244">
        <v>-14.0189402997493</v>
      </c>
      <c r="AO244">
        <v>8.2389769554138095</v>
      </c>
      <c r="AP244">
        <v>1.34657</v>
      </c>
      <c r="AQ244">
        <v>999</v>
      </c>
      <c r="AU244" t="s">
        <v>880</v>
      </c>
    </row>
    <row r="245" spans="1:47" x14ac:dyDescent="0.45">
      <c r="A245" t="s">
        <v>569</v>
      </c>
      <c r="B245" t="s">
        <v>70</v>
      </c>
      <c r="C245">
        <v>104</v>
      </c>
      <c r="D245">
        <v>444</v>
      </c>
      <c r="E245">
        <v>392</v>
      </c>
      <c r="F245">
        <v>94</v>
      </c>
      <c r="G245">
        <v>66</v>
      </c>
      <c r="H245">
        <v>18</v>
      </c>
      <c r="I245">
        <v>2</v>
      </c>
      <c r="J245">
        <v>8</v>
      </c>
      <c r="K245">
        <v>48</v>
      </c>
      <c r="L245">
        <v>50</v>
      </c>
      <c r="M245">
        <v>34</v>
      </c>
      <c r="N245">
        <v>13</v>
      </c>
      <c r="O245">
        <v>84</v>
      </c>
      <c r="P245">
        <v>11</v>
      </c>
      <c r="Q245">
        <v>2</v>
      </c>
      <c r="R245">
        <v>5</v>
      </c>
      <c r="S245">
        <v>0</v>
      </c>
      <c r="T245">
        <v>5</v>
      </c>
      <c r="U245">
        <v>2</v>
      </c>
      <c r="V245">
        <v>0.23979600000000001</v>
      </c>
      <c r="W245">
        <v>7.6576599999999995E-2</v>
      </c>
      <c r="X245">
        <v>0.189189</v>
      </c>
      <c r="Y245">
        <v>0.40476200000000001</v>
      </c>
      <c r="Z245">
        <v>0.31662899999999999</v>
      </c>
      <c r="AA245">
        <v>0.35714299999999999</v>
      </c>
      <c r="AB245">
        <v>0.28733700000000001</v>
      </c>
      <c r="AC245">
        <v>0.67377200000000004</v>
      </c>
      <c r="AD245">
        <v>0.11734700000000001</v>
      </c>
      <c r="AE245">
        <v>4.3671199999999999</v>
      </c>
      <c r="AF245">
        <v>0.28476800000000002</v>
      </c>
      <c r="AH245">
        <v>-0.59925799999999996</v>
      </c>
      <c r="AI245">
        <v>42.6539</v>
      </c>
      <c r="AJ245">
        <v>-11.444900000000001</v>
      </c>
      <c r="AK245">
        <v>84.845500000000001</v>
      </c>
      <c r="AL245">
        <v>-0.59925799999999996</v>
      </c>
      <c r="AM245">
        <v>5.4</v>
      </c>
      <c r="AN245">
        <v>-8.6615302562713605</v>
      </c>
      <c r="AO245">
        <v>7.0313934087753296</v>
      </c>
      <c r="AP245">
        <v>1.34121</v>
      </c>
      <c r="AQ245">
        <v>999</v>
      </c>
      <c r="AU245">
        <v>29788</v>
      </c>
    </row>
    <row r="246" spans="1:47" x14ac:dyDescent="0.45">
      <c r="A246" t="s">
        <v>881</v>
      </c>
      <c r="C246">
        <v>125</v>
      </c>
      <c r="D246">
        <v>441</v>
      </c>
      <c r="E246">
        <v>402</v>
      </c>
      <c r="F246">
        <v>100</v>
      </c>
      <c r="G246">
        <v>68</v>
      </c>
      <c r="H246">
        <v>20</v>
      </c>
      <c r="I246">
        <v>4</v>
      </c>
      <c r="J246">
        <v>8</v>
      </c>
      <c r="K246">
        <v>54</v>
      </c>
      <c r="L246">
        <v>53</v>
      </c>
      <c r="M246">
        <v>29</v>
      </c>
      <c r="N246">
        <v>4</v>
      </c>
      <c r="O246">
        <v>110</v>
      </c>
      <c r="P246">
        <v>8</v>
      </c>
      <c r="Q246">
        <v>1</v>
      </c>
      <c r="R246">
        <v>1</v>
      </c>
      <c r="S246">
        <v>1</v>
      </c>
      <c r="T246">
        <v>18</v>
      </c>
      <c r="U246">
        <v>3</v>
      </c>
      <c r="V246">
        <v>0.248756</v>
      </c>
      <c r="W246">
        <v>6.5759600000000001E-2</v>
      </c>
      <c r="X246">
        <v>0.24943299999999999</v>
      </c>
      <c r="Y246">
        <v>0.26363599999999998</v>
      </c>
      <c r="Z246">
        <v>0.31136399999999997</v>
      </c>
      <c r="AA246">
        <v>0.37810899999999997</v>
      </c>
      <c r="AB246">
        <v>0.29908600000000002</v>
      </c>
      <c r="AC246">
        <v>0.689473</v>
      </c>
      <c r="AD246">
        <v>0.129353</v>
      </c>
      <c r="AE246">
        <v>7.0268100000000002</v>
      </c>
      <c r="AF246">
        <v>0.32280700000000001</v>
      </c>
      <c r="AH246">
        <v>1.55555</v>
      </c>
      <c r="AI246">
        <v>46.668799999999997</v>
      </c>
      <c r="AJ246">
        <v>-7.0644799999999996</v>
      </c>
      <c r="AK246">
        <v>89.643000000000001</v>
      </c>
      <c r="AL246">
        <v>1.55555</v>
      </c>
      <c r="AM246">
        <v>0.7</v>
      </c>
      <c r="AN246">
        <v>-3.9171769618988002</v>
      </c>
      <c r="AO246">
        <v>2.3203703761100698</v>
      </c>
      <c r="AP246">
        <v>1.3343700000000001</v>
      </c>
      <c r="AQ246">
        <v>999</v>
      </c>
      <c r="AU246">
        <v>17932</v>
      </c>
    </row>
    <row r="247" spans="1:47" x14ac:dyDescent="0.45">
      <c r="A247" t="s">
        <v>882</v>
      </c>
      <c r="B247" t="s">
        <v>31</v>
      </c>
      <c r="C247">
        <v>99</v>
      </c>
      <c r="D247">
        <v>367</v>
      </c>
      <c r="E247">
        <v>336</v>
      </c>
      <c r="F247">
        <v>90</v>
      </c>
      <c r="G247">
        <v>69</v>
      </c>
      <c r="H247">
        <v>16</v>
      </c>
      <c r="I247">
        <v>3</v>
      </c>
      <c r="J247">
        <v>2</v>
      </c>
      <c r="K247">
        <v>43</v>
      </c>
      <c r="L247">
        <v>32</v>
      </c>
      <c r="M247">
        <v>19</v>
      </c>
      <c r="N247">
        <v>7</v>
      </c>
      <c r="O247">
        <v>32</v>
      </c>
      <c r="P247">
        <v>8</v>
      </c>
      <c r="Q247">
        <v>1</v>
      </c>
      <c r="R247">
        <v>3</v>
      </c>
      <c r="S247">
        <v>0</v>
      </c>
      <c r="T247">
        <v>7</v>
      </c>
      <c r="U247">
        <v>2</v>
      </c>
      <c r="V247">
        <v>0.26785700000000001</v>
      </c>
      <c r="W247">
        <v>5.17711E-2</v>
      </c>
      <c r="X247">
        <v>8.7193499999999993E-2</v>
      </c>
      <c r="Y247">
        <v>0.59375</v>
      </c>
      <c r="Z247">
        <v>0.32142900000000002</v>
      </c>
      <c r="AA247">
        <v>0.35119</v>
      </c>
      <c r="AB247">
        <v>0.29038900000000001</v>
      </c>
      <c r="AC247">
        <v>0.67261899999999997</v>
      </c>
      <c r="AD247">
        <v>8.3333299999999999E-2</v>
      </c>
      <c r="AE247">
        <v>5.4880199999999997</v>
      </c>
      <c r="AF247">
        <v>0.29042899999999999</v>
      </c>
      <c r="AH247">
        <v>-0.129912</v>
      </c>
      <c r="AI247">
        <v>36.186900000000001</v>
      </c>
      <c r="AJ247">
        <v>-8.5299099999999992</v>
      </c>
      <c r="AK247">
        <v>80.7697</v>
      </c>
      <c r="AL247">
        <v>-0.129912</v>
      </c>
      <c r="AM247">
        <v>8.4</v>
      </c>
      <c r="AN247">
        <v>-8.8731114119291306</v>
      </c>
      <c r="AO247">
        <v>9.7484711408615095</v>
      </c>
      <c r="AP247">
        <v>1.3341400000000001</v>
      </c>
      <c r="AQ247">
        <v>999</v>
      </c>
      <c r="AU247">
        <v>20521</v>
      </c>
    </row>
    <row r="248" spans="1:47" x14ac:dyDescent="0.45">
      <c r="A248" t="s">
        <v>883</v>
      </c>
      <c r="B248" t="s">
        <v>18</v>
      </c>
      <c r="C248">
        <v>121</v>
      </c>
      <c r="D248">
        <v>518</v>
      </c>
      <c r="E248">
        <v>465</v>
      </c>
      <c r="F248">
        <v>115</v>
      </c>
      <c r="G248">
        <v>75</v>
      </c>
      <c r="H248">
        <v>23</v>
      </c>
      <c r="I248">
        <v>2</v>
      </c>
      <c r="J248">
        <v>15</v>
      </c>
      <c r="K248">
        <v>60</v>
      </c>
      <c r="L248">
        <v>64</v>
      </c>
      <c r="M248">
        <v>42</v>
      </c>
      <c r="N248">
        <v>14</v>
      </c>
      <c r="O248">
        <v>117</v>
      </c>
      <c r="P248">
        <v>7</v>
      </c>
      <c r="Q248">
        <v>4</v>
      </c>
      <c r="R248">
        <v>0</v>
      </c>
      <c r="S248">
        <v>1</v>
      </c>
      <c r="T248">
        <v>2</v>
      </c>
      <c r="U248">
        <v>1</v>
      </c>
      <c r="V248">
        <v>0.247312</v>
      </c>
      <c r="W248">
        <v>8.1081100000000003E-2</v>
      </c>
      <c r="X248">
        <v>0.22586899999999999</v>
      </c>
      <c r="Y248">
        <v>0.35897400000000002</v>
      </c>
      <c r="Z248">
        <v>0.31660199999999999</v>
      </c>
      <c r="AA248">
        <v>0.40215099999999998</v>
      </c>
      <c r="AB248">
        <v>0.302705</v>
      </c>
      <c r="AC248">
        <v>0.71875299999999998</v>
      </c>
      <c r="AD248">
        <v>0.154839</v>
      </c>
      <c r="AE248">
        <v>3.4653</v>
      </c>
      <c r="AF248">
        <v>0.296736</v>
      </c>
      <c r="AH248">
        <v>-0.86964200000000003</v>
      </c>
      <c r="AI248">
        <v>56.374099999999999</v>
      </c>
      <c r="AJ248">
        <v>-6.7411899999999996</v>
      </c>
      <c r="AK248">
        <v>87.835499999999996</v>
      </c>
      <c r="AL248">
        <v>-0.86964200000000003</v>
      </c>
      <c r="AM248">
        <v>2.5</v>
      </c>
      <c r="AN248">
        <v>-8.6759189367294294</v>
      </c>
      <c r="AO248">
        <v>4.4032921791076598</v>
      </c>
      <c r="AP248">
        <v>1.3338000000000001</v>
      </c>
      <c r="AQ248">
        <v>999</v>
      </c>
      <c r="AU248" t="s">
        <v>884</v>
      </c>
    </row>
    <row r="249" spans="1:47" x14ac:dyDescent="0.45">
      <c r="A249" t="s">
        <v>885</v>
      </c>
      <c r="B249" t="s">
        <v>104</v>
      </c>
      <c r="C249">
        <v>119</v>
      </c>
      <c r="D249">
        <v>495</v>
      </c>
      <c r="E249">
        <v>449</v>
      </c>
      <c r="F249">
        <v>112</v>
      </c>
      <c r="G249">
        <v>74</v>
      </c>
      <c r="H249">
        <v>27</v>
      </c>
      <c r="I249">
        <v>2</v>
      </c>
      <c r="J249">
        <v>9</v>
      </c>
      <c r="K249">
        <v>53</v>
      </c>
      <c r="L249">
        <v>55</v>
      </c>
      <c r="M249">
        <v>34</v>
      </c>
      <c r="N249">
        <v>6</v>
      </c>
      <c r="O249">
        <v>93</v>
      </c>
      <c r="P249">
        <v>4</v>
      </c>
      <c r="Q249">
        <v>6</v>
      </c>
      <c r="R249">
        <v>2</v>
      </c>
      <c r="S249">
        <v>1</v>
      </c>
      <c r="T249">
        <v>9</v>
      </c>
      <c r="U249">
        <v>2</v>
      </c>
      <c r="V249">
        <v>0.249443</v>
      </c>
      <c r="W249">
        <v>6.8686899999999995E-2</v>
      </c>
      <c r="X249">
        <v>0.18787899999999999</v>
      </c>
      <c r="Y249">
        <v>0.365591</v>
      </c>
      <c r="Z249">
        <v>0.30425999999999997</v>
      </c>
      <c r="AA249">
        <v>0.37861899999999998</v>
      </c>
      <c r="AB249">
        <v>0.29251199999999999</v>
      </c>
      <c r="AC249">
        <v>0.68287900000000001</v>
      </c>
      <c r="AD249">
        <v>0.12917600000000001</v>
      </c>
      <c r="AE249">
        <v>4.6923599999999999</v>
      </c>
      <c r="AF249">
        <v>0.29178500000000002</v>
      </c>
      <c r="AH249">
        <v>0.139101</v>
      </c>
      <c r="AI249">
        <v>49.680599999999998</v>
      </c>
      <c r="AJ249">
        <v>-10.632300000000001</v>
      </c>
      <c r="AK249">
        <v>80.842600000000004</v>
      </c>
      <c r="AL249">
        <v>0.139101</v>
      </c>
      <c r="AM249">
        <v>6.3</v>
      </c>
      <c r="AN249">
        <v>-11.6088211089372</v>
      </c>
      <c r="AO249">
        <v>8.1187832355499197</v>
      </c>
      <c r="AP249">
        <v>1.3337000000000001</v>
      </c>
      <c r="AQ249">
        <v>999</v>
      </c>
      <c r="AU249">
        <v>25569</v>
      </c>
    </row>
    <row r="250" spans="1:47" x14ac:dyDescent="0.45">
      <c r="A250" t="s">
        <v>886</v>
      </c>
      <c r="B250" t="s">
        <v>98</v>
      </c>
      <c r="C250">
        <v>128</v>
      </c>
      <c r="D250">
        <v>535</v>
      </c>
      <c r="E250">
        <v>472</v>
      </c>
      <c r="F250">
        <v>106</v>
      </c>
      <c r="G250">
        <v>59</v>
      </c>
      <c r="H250">
        <v>27</v>
      </c>
      <c r="I250">
        <v>1</v>
      </c>
      <c r="J250">
        <v>19</v>
      </c>
      <c r="K250">
        <v>61</v>
      </c>
      <c r="L250">
        <v>74</v>
      </c>
      <c r="M250">
        <v>48</v>
      </c>
      <c r="N250">
        <v>13</v>
      </c>
      <c r="O250">
        <v>150</v>
      </c>
      <c r="P250">
        <v>11</v>
      </c>
      <c r="Q250">
        <v>4</v>
      </c>
      <c r="R250">
        <v>0</v>
      </c>
      <c r="S250">
        <v>0</v>
      </c>
      <c r="T250">
        <v>3</v>
      </c>
      <c r="U250">
        <v>1</v>
      </c>
      <c r="V250">
        <v>0.224576</v>
      </c>
      <c r="W250">
        <v>8.9719599999999997E-2</v>
      </c>
      <c r="X250">
        <v>0.28037400000000001</v>
      </c>
      <c r="Y250">
        <v>0.32</v>
      </c>
      <c r="Z250">
        <v>0.30841099999999999</v>
      </c>
      <c r="AA250">
        <v>0.40677999999999997</v>
      </c>
      <c r="AB250">
        <v>0.30199300000000001</v>
      </c>
      <c r="AC250">
        <v>0.71519100000000002</v>
      </c>
      <c r="AD250">
        <v>0.182203</v>
      </c>
      <c r="AE250">
        <v>3.2805200000000001</v>
      </c>
      <c r="AF250">
        <v>0.28338799999999997</v>
      </c>
      <c r="AH250">
        <v>-0.63111600000000001</v>
      </c>
      <c r="AI250">
        <v>57.908099999999997</v>
      </c>
      <c r="AJ250">
        <v>-7.2785200000000003</v>
      </c>
      <c r="AK250">
        <v>91.761200000000002</v>
      </c>
      <c r="AL250">
        <v>-0.63111600000000001</v>
      </c>
      <c r="AM250">
        <v>-0.9</v>
      </c>
      <c r="AN250">
        <v>-5.9125400781631399</v>
      </c>
      <c r="AO250">
        <v>1.0657554864883401</v>
      </c>
      <c r="AP250">
        <v>1.32866</v>
      </c>
      <c r="AQ250">
        <v>999</v>
      </c>
      <c r="AU250" t="s">
        <v>887</v>
      </c>
    </row>
    <row r="251" spans="1:47" x14ac:dyDescent="0.45">
      <c r="A251" t="s">
        <v>888</v>
      </c>
      <c r="B251" t="s">
        <v>269</v>
      </c>
      <c r="C251">
        <v>115</v>
      </c>
      <c r="D251">
        <v>479</v>
      </c>
      <c r="E251">
        <v>429</v>
      </c>
      <c r="F251">
        <v>101</v>
      </c>
      <c r="G251">
        <v>68</v>
      </c>
      <c r="H251">
        <v>22</v>
      </c>
      <c r="I251">
        <v>1</v>
      </c>
      <c r="J251">
        <v>10</v>
      </c>
      <c r="K251">
        <v>61</v>
      </c>
      <c r="L251">
        <v>55</v>
      </c>
      <c r="M251">
        <v>38</v>
      </c>
      <c r="N251">
        <v>15</v>
      </c>
      <c r="O251">
        <v>109</v>
      </c>
      <c r="P251">
        <v>7</v>
      </c>
      <c r="Q251">
        <v>2</v>
      </c>
      <c r="R251">
        <v>3</v>
      </c>
      <c r="S251">
        <v>2</v>
      </c>
      <c r="T251">
        <v>1</v>
      </c>
      <c r="U251">
        <v>1</v>
      </c>
      <c r="V251">
        <v>0.235431</v>
      </c>
      <c r="W251">
        <v>7.9331899999999997E-2</v>
      </c>
      <c r="X251">
        <v>0.22755700000000001</v>
      </c>
      <c r="Y251">
        <v>0.34862399999999999</v>
      </c>
      <c r="Z251">
        <v>0.30672300000000002</v>
      </c>
      <c r="AA251">
        <v>0.36130499999999999</v>
      </c>
      <c r="AB251">
        <v>0.28215400000000002</v>
      </c>
      <c r="AC251">
        <v>0.66802799999999996</v>
      </c>
      <c r="AD251">
        <v>0.12587400000000001</v>
      </c>
      <c r="AE251">
        <v>3.0734900000000001</v>
      </c>
      <c r="AF251">
        <v>0.29166700000000001</v>
      </c>
      <c r="AH251">
        <v>-0.97718000000000005</v>
      </c>
      <c r="AI251">
        <v>43.9542</v>
      </c>
      <c r="AJ251">
        <v>-14.4091</v>
      </c>
      <c r="AK251">
        <v>76.621399999999994</v>
      </c>
      <c r="AL251">
        <v>-0.97718000000000005</v>
      </c>
      <c r="AM251">
        <v>3</v>
      </c>
      <c r="AN251">
        <v>-14.8502261042594</v>
      </c>
      <c r="AO251">
        <v>11.799970626831</v>
      </c>
      <c r="AP251">
        <v>1.3231900000000001</v>
      </c>
      <c r="AQ251">
        <v>999</v>
      </c>
      <c r="AU251" t="s">
        <v>889</v>
      </c>
    </row>
    <row r="252" spans="1:47" x14ac:dyDescent="0.45">
      <c r="A252" t="s">
        <v>429</v>
      </c>
      <c r="B252" t="s">
        <v>178</v>
      </c>
      <c r="C252">
        <v>129</v>
      </c>
      <c r="D252">
        <v>540</v>
      </c>
      <c r="E252">
        <v>489</v>
      </c>
      <c r="F252">
        <v>129</v>
      </c>
      <c r="G252">
        <v>86</v>
      </c>
      <c r="H252">
        <v>28</v>
      </c>
      <c r="I252">
        <v>2</v>
      </c>
      <c r="J252">
        <v>13</v>
      </c>
      <c r="K252">
        <v>72</v>
      </c>
      <c r="L252">
        <v>54</v>
      </c>
      <c r="M252">
        <v>42</v>
      </c>
      <c r="N252">
        <v>10</v>
      </c>
      <c r="O252">
        <v>83</v>
      </c>
      <c r="P252">
        <v>4</v>
      </c>
      <c r="Q252">
        <v>5</v>
      </c>
      <c r="R252">
        <v>0</v>
      </c>
      <c r="S252">
        <v>2</v>
      </c>
      <c r="T252">
        <v>4</v>
      </c>
      <c r="U252">
        <v>2</v>
      </c>
      <c r="V252">
        <v>0.26380399999999998</v>
      </c>
      <c r="W252">
        <v>7.7777799999999994E-2</v>
      </c>
      <c r="X252">
        <v>0.15370400000000001</v>
      </c>
      <c r="Y252">
        <v>0.50602400000000003</v>
      </c>
      <c r="Z252">
        <v>0.32407399999999997</v>
      </c>
      <c r="AA252">
        <v>0.40899799999999997</v>
      </c>
      <c r="AB252">
        <v>0.31148599999999999</v>
      </c>
      <c r="AC252">
        <v>0.73307199999999995</v>
      </c>
      <c r="AD252">
        <v>0.14519399999999999</v>
      </c>
      <c r="AE252">
        <v>3.95567</v>
      </c>
      <c r="AF252">
        <v>0.29145700000000002</v>
      </c>
      <c r="AH252">
        <v>-0.98418099999999997</v>
      </c>
      <c r="AI252">
        <v>62.706299999999999</v>
      </c>
      <c r="AJ252">
        <v>-3.0895800000000002</v>
      </c>
      <c r="AK252">
        <v>99.006299999999996</v>
      </c>
      <c r="AL252">
        <v>-0.98418099999999997</v>
      </c>
      <c r="AM252">
        <v>2.5</v>
      </c>
      <c r="AN252">
        <v>-1.6271207332611</v>
      </c>
      <c r="AO252">
        <v>-3.4523811340332</v>
      </c>
      <c r="AP252">
        <v>1.32239</v>
      </c>
      <c r="AQ252">
        <v>999</v>
      </c>
      <c r="AU252">
        <v>17027</v>
      </c>
    </row>
    <row r="253" spans="1:47" x14ac:dyDescent="0.45">
      <c r="A253" t="s">
        <v>890</v>
      </c>
      <c r="B253" t="s">
        <v>70</v>
      </c>
      <c r="C253">
        <v>86</v>
      </c>
      <c r="D253">
        <v>374</v>
      </c>
      <c r="E253">
        <v>327</v>
      </c>
      <c r="F253">
        <v>69</v>
      </c>
      <c r="G253">
        <v>39</v>
      </c>
      <c r="H253">
        <v>16</v>
      </c>
      <c r="I253">
        <v>3</v>
      </c>
      <c r="J253">
        <v>11</v>
      </c>
      <c r="K253">
        <v>48</v>
      </c>
      <c r="L253">
        <v>47</v>
      </c>
      <c r="M253">
        <v>35</v>
      </c>
      <c r="N253">
        <v>4</v>
      </c>
      <c r="O253">
        <v>130</v>
      </c>
      <c r="P253">
        <v>9</v>
      </c>
      <c r="Q253">
        <v>3</v>
      </c>
      <c r="R253">
        <v>0</v>
      </c>
      <c r="S253">
        <v>0</v>
      </c>
      <c r="T253">
        <v>9</v>
      </c>
      <c r="U253">
        <v>2</v>
      </c>
      <c r="V253">
        <v>0.211009</v>
      </c>
      <c r="W253">
        <v>9.3582899999999997E-2</v>
      </c>
      <c r="X253">
        <v>0.34759400000000001</v>
      </c>
      <c r="Y253">
        <v>0.269231</v>
      </c>
      <c r="Z253">
        <v>0.30213899999999999</v>
      </c>
      <c r="AA253">
        <v>0.37920500000000001</v>
      </c>
      <c r="AB253">
        <v>0.29507499999999998</v>
      </c>
      <c r="AC253">
        <v>0.68134399999999995</v>
      </c>
      <c r="AD253">
        <v>0.16819600000000001</v>
      </c>
      <c r="AE253">
        <v>6.7761699999999996</v>
      </c>
      <c r="AF253">
        <v>0.30687799999999998</v>
      </c>
      <c r="AH253">
        <v>0.34713899999999998</v>
      </c>
      <c r="AI253">
        <v>38.332700000000003</v>
      </c>
      <c r="AJ253">
        <v>-7.23705</v>
      </c>
      <c r="AK253">
        <v>90.208799999999997</v>
      </c>
      <c r="AL253">
        <v>0.34713899999999998</v>
      </c>
      <c r="AM253">
        <v>3.2</v>
      </c>
      <c r="AN253">
        <v>-4.0405718684196401</v>
      </c>
      <c r="AO253">
        <v>4.5741916894912702</v>
      </c>
      <c r="AP253">
        <v>1.3199000000000001</v>
      </c>
      <c r="AQ253">
        <v>999</v>
      </c>
      <c r="AU253" t="s">
        <v>891</v>
      </c>
    </row>
    <row r="254" spans="1:47" x14ac:dyDescent="0.45">
      <c r="A254" t="s">
        <v>521</v>
      </c>
      <c r="B254" t="s">
        <v>170</v>
      </c>
      <c r="C254">
        <v>137</v>
      </c>
      <c r="D254">
        <v>590</v>
      </c>
      <c r="E254">
        <v>530</v>
      </c>
      <c r="F254">
        <v>126</v>
      </c>
      <c r="G254">
        <v>86</v>
      </c>
      <c r="H254">
        <v>25</v>
      </c>
      <c r="I254">
        <v>4</v>
      </c>
      <c r="J254">
        <v>11</v>
      </c>
      <c r="K254">
        <v>63</v>
      </c>
      <c r="L254">
        <v>67</v>
      </c>
      <c r="M254">
        <v>41</v>
      </c>
      <c r="N254">
        <v>12</v>
      </c>
      <c r="O254">
        <v>123</v>
      </c>
      <c r="P254">
        <v>8</v>
      </c>
      <c r="Q254">
        <v>4</v>
      </c>
      <c r="R254">
        <v>7</v>
      </c>
      <c r="S254">
        <v>1</v>
      </c>
      <c r="T254">
        <v>6</v>
      </c>
      <c r="U254">
        <v>3</v>
      </c>
      <c r="V254">
        <v>0.237736</v>
      </c>
      <c r="W254">
        <v>6.9491499999999998E-2</v>
      </c>
      <c r="X254">
        <v>0.20847499999999999</v>
      </c>
      <c r="Y254">
        <v>0.33333299999999999</v>
      </c>
      <c r="Z254">
        <v>0.30017199999999999</v>
      </c>
      <c r="AA254">
        <v>0.36226399999999997</v>
      </c>
      <c r="AB254">
        <v>0.28249000000000002</v>
      </c>
      <c r="AC254">
        <v>0.66243600000000002</v>
      </c>
      <c r="AD254">
        <v>0.124528</v>
      </c>
      <c r="AE254">
        <v>4.4764900000000001</v>
      </c>
      <c r="AF254">
        <v>0.28749999999999998</v>
      </c>
      <c r="AH254">
        <v>-1.01396</v>
      </c>
      <c r="AI254">
        <v>54.3048</v>
      </c>
      <c r="AJ254">
        <v>-17.583300000000001</v>
      </c>
      <c r="AK254">
        <v>78.954700000000003</v>
      </c>
      <c r="AL254">
        <v>-1.01396</v>
      </c>
      <c r="AM254">
        <v>6.8</v>
      </c>
      <c r="AN254">
        <v>-15.8917957544326</v>
      </c>
      <c r="AO254">
        <v>8.9678425788879395</v>
      </c>
      <c r="AP254">
        <v>1.3078099999999999</v>
      </c>
      <c r="AQ254">
        <v>999</v>
      </c>
      <c r="AU254">
        <v>26540</v>
      </c>
    </row>
    <row r="255" spans="1:47" x14ac:dyDescent="0.45">
      <c r="A255" t="s">
        <v>662</v>
      </c>
      <c r="B255" t="s">
        <v>14</v>
      </c>
      <c r="C255">
        <v>112</v>
      </c>
      <c r="D255">
        <v>471</v>
      </c>
      <c r="E255">
        <v>427</v>
      </c>
      <c r="F255">
        <v>102</v>
      </c>
      <c r="G255">
        <v>65</v>
      </c>
      <c r="H255">
        <v>23</v>
      </c>
      <c r="I255">
        <v>2</v>
      </c>
      <c r="J255">
        <v>12</v>
      </c>
      <c r="K255">
        <v>56</v>
      </c>
      <c r="L255">
        <v>56</v>
      </c>
      <c r="M255">
        <v>37</v>
      </c>
      <c r="N255">
        <v>11</v>
      </c>
      <c r="O255">
        <v>109</v>
      </c>
      <c r="P255">
        <v>4</v>
      </c>
      <c r="Q255">
        <v>3</v>
      </c>
      <c r="R255">
        <v>0</v>
      </c>
      <c r="S255">
        <v>1</v>
      </c>
      <c r="T255">
        <v>9</v>
      </c>
      <c r="U255">
        <v>6</v>
      </c>
      <c r="V255">
        <v>0.238876</v>
      </c>
      <c r="W255">
        <v>7.8556299999999996E-2</v>
      </c>
      <c r="X255">
        <v>0.23142199999999999</v>
      </c>
      <c r="Y255">
        <v>0.33944999999999997</v>
      </c>
      <c r="Z255">
        <v>0.30360900000000002</v>
      </c>
      <c r="AA255">
        <v>0.38641700000000001</v>
      </c>
      <c r="AB255">
        <v>0.29164299999999999</v>
      </c>
      <c r="AC255">
        <v>0.69002600000000003</v>
      </c>
      <c r="AD255">
        <v>0.14754100000000001</v>
      </c>
      <c r="AE255">
        <v>4.6801199999999996</v>
      </c>
      <c r="AF255">
        <v>0.29126200000000002</v>
      </c>
      <c r="AH255">
        <v>-1.4644600000000001</v>
      </c>
      <c r="AI255">
        <v>46.932000000000002</v>
      </c>
      <c r="AJ255">
        <v>-10.4566</v>
      </c>
      <c r="AK255">
        <v>85.864199999999997</v>
      </c>
      <c r="AL255">
        <v>-1.4644600000000001</v>
      </c>
      <c r="AM255">
        <v>5</v>
      </c>
      <c r="AN255">
        <v>-9.7126716375350899</v>
      </c>
      <c r="AO255">
        <v>6.7305996417999197</v>
      </c>
      <c r="AP255">
        <v>1.30281</v>
      </c>
      <c r="AQ255">
        <v>999</v>
      </c>
      <c r="AU255">
        <v>19964</v>
      </c>
    </row>
    <row r="256" spans="1:47" x14ac:dyDescent="0.45">
      <c r="A256" t="s">
        <v>129</v>
      </c>
      <c r="B256" t="s">
        <v>16</v>
      </c>
      <c r="C256">
        <v>116</v>
      </c>
      <c r="D256">
        <v>459</v>
      </c>
      <c r="E256">
        <v>410</v>
      </c>
      <c r="F256">
        <v>92</v>
      </c>
      <c r="G256">
        <v>56</v>
      </c>
      <c r="H256">
        <v>19</v>
      </c>
      <c r="I256">
        <v>0</v>
      </c>
      <c r="J256">
        <v>17</v>
      </c>
      <c r="K256">
        <v>59</v>
      </c>
      <c r="L256">
        <v>60</v>
      </c>
      <c r="M256">
        <v>41</v>
      </c>
      <c r="N256">
        <v>9</v>
      </c>
      <c r="O256">
        <v>131</v>
      </c>
      <c r="P256">
        <v>6</v>
      </c>
      <c r="Q256">
        <v>2</v>
      </c>
      <c r="R256">
        <v>0</v>
      </c>
      <c r="S256">
        <v>0</v>
      </c>
      <c r="T256">
        <v>3</v>
      </c>
      <c r="U256">
        <v>1</v>
      </c>
      <c r="V256">
        <v>0.22439000000000001</v>
      </c>
      <c r="W256">
        <v>8.9324600000000004E-2</v>
      </c>
      <c r="X256">
        <v>0.28540300000000002</v>
      </c>
      <c r="Y256">
        <v>0.31297700000000001</v>
      </c>
      <c r="Z256">
        <v>0.30283199999999999</v>
      </c>
      <c r="AA256">
        <v>0.39512199999999997</v>
      </c>
      <c r="AB256">
        <v>0.29721799999999998</v>
      </c>
      <c r="AC256">
        <v>0.69795399999999996</v>
      </c>
      <c r="AD256">
        <v>0.17073199999999999</v>
      </c>
      <c r="AE256">
        <v>3.1932200000000002</v>
      </c>
      <c r="AF256">
        <v>0.28409099999999998</v>
      </c>
      <c r="AH256">
        <v>-0.54635999999999996</v>
      </c>
      <c r="AI256">
        <v>47.861499999999999</v>
      </c>
      <c r="AJ256">
        <v>-8.0649899999999999</v>
      </c>
      <c r="AK256">
        <v>88.134299999999996</v>
      </c>
      <c r="AL256">
        <v>-0.54635999999999996</v>
      </c>
      <c r="AM256">
        <v>3</v>
      </c>
      <c r="AN256">
        <v>-7.2935906648635802</v>
      </c>
      <c r="AO256">
        <v>4.6865079402923504</v>
      </c>
      <c r="AP256">
        <v>1.2994399999999999</v>
      </c>
      <c r="AQ256">
        <v>999</v>
      </c>
      <c r="AU256">
        <v>24782</v>
      </c>
    </row>
    <row r="257" spans="1:47" x14ac:dyDescent="0.45">
      <c r="A257" t="s">
        <v>892</v>
      </c>
      <c r="B257" t="s">
        <v>178</v>
      </c>
      <c r="C257">
        <v>113</v>
      </c>
      <c r="D257">
        <v>453</v>
      </c>
      <c r="E257">
        <v>397</v>
      </c>
      <c r="F257">
        <v>87</v>
      </c>
      <c r="G257">
        <v>51</v>
      </c>
      <c r="H257">
        <v>19</v>
      </c>
      <c r="I257">
        <v>0</v>
      </c>
      <c r="J257">
        <v>17</v>
      </c>
      <c r="K257">
        <v>55</v>
      </c>
      <c r="L257">
        <v>58</v>
      </c>
      <c r="M257">
        <v>47</v>
      </c>
      <c r="N257">
        <v>4</v>
      </c>
      <c r="O257">
        <v>131</v>
      </c>
      <c r="P257">
        <v>5</v>
      </c>
      <c r="Q257">
        <v>3</v>
      </c>
      <c r="R257">
        <v>1</v>
      </c>
      <c r="S257">
        <v>1</v>
      </c>
      <c r="T257">
        <v>9</v>
      </c>
      <c r="U257">
        <v>4</v>
      </c>
      <c r="V257">
        <v>0.21914400000000001</v>
      </c>
      <c r="W257">
        <v>0.103753</v>
      </c>
      <c r="X257">
        <v>0.28918300000000002</v>
      </c>
      <c r="Y257">
        <v>0.35877900000000001</v>
      </c>
      <c r="Z257">
        <v>0.30752200000000002</v>
      </c>
      <c r="AA257">
        <v>0.39546599999999998</v>
      </c>
      <c r="AB257">
        <v>0.30416100000000001</v>
      </c>
      <c r="AC257">
        <v>0.70298799999999995</v>
      </c>
      <c r="AD257">
        <v>0.17632200000000001</v>
      </c>
      <c r="AE257">
        <v>3.7860800000000001</v>
      </c>
      <c r="AF257">
        <v>0.27777800000000002</v>
      </c>
      <c r="AH257">
        <v>-0.651119</v>
      </c>
      <c r="AI257">
        <v>49.848100000000002</v>
      </c>
      <c r="AJ257">
        <v>-5.3472999999999997</v>
      </c>
      <c r="AK257">
        <v>96.149500000000003</v>
      </c>
      <c r="AL257">
        <v>-0.651119</v>
      </c>
      <c r="AM257">
        <v>-1.3</v>
      </c>
      <c r="AN257">
        <v>-2.74111312627792</v>
      </c>
      <c r="AO257">
        <v>0.36446213722228998</v>
      </c>
      <c r="AP257">
        <v>1.29725</v>
      </c>
      <c r="AQ257">
        <v>999</v>
      </c>
      <c r="AU257">
        <v>19960</v>
      </c>
    </row>
    <row r="258" spans="1:47" x14ac:dyDescent="0.45">
      <c r="A258" t="s">
        <v>346</v>
      </c>
      <c r="B258" t="s">
        <v>89</v>
      </c>
      <c r="C258">
        <v>111</v>
      </c>
      <c r="D258">
        <v>408</v>
      </c>
      <c r="E258">
        <v>379</v>
      </c>
      <c r="F258">
        <v>84</v>
      </c>
      <c r="G258">
        <v>50</v>
      </c>
      <c r="H258">
        <v>17</v>
      </c>
      <c r="I258">
        <v>2</v>
      </c>
      <c r="J258">
        <v>15</v>
      </c>
      <c r="K258">
        <v>56</v>
      </c>
      <c r="L258">
        <v>58</v>
      </c>
      <c r="M258">
        <v>23</v>
      </c>
      <c r="N258">
        <v>5</v>
      </c>
      <c r="O258">
        <v>136</v>
      </c>
      <c r="P258">
        <v>3</v>
      </c>
      <c r="Q258">
        <v>2</v>
      </c>
      <c r="R258">
        <v>1</v>
      </c>
      <c r="S258">
        <v>0</v>
      </c>
      <c r="T258">
        <v>12</v>
      </c>
      <c r="U258">
        <v>3</v>
      </c>
      <c r="V258">
        <v>0.221636</v>
      </c>
      <c r="W258">
        <v>5.6372499999999999E-2</v>
      </c>
      <c r="X258">
        <v>0.33333299999999999</v>
      </c>
      <c r="Y258">
        <v>0.16911799999999999</v>
      </c>
      <c r="Z258">
        <v>0.27027000000000001</v>
      </c>
      <c r="AA258">
        <v>0.39577800000000002</v>
      </c>
      <c r="AB258">
        <v>0.281528</v>
      </c>
      <c r="AC258">
        <v>0.666049</v>
      </c>
      <c r="AD258">
        <v>0.17414199999999999</v>
      </c>
      <c r="AE258">
        <v>6.58188</v>
      </c>
      <c r="AF258">
        <v>0.3</v>
      </c>
      <c r="AH258">
        <v>0.58670199999999995</v>
      </c>
      <c r="AI258">
        <v>37.226999999999997</v>
      </c>
      <c r="AJ258">
        <v>-12.4854</v>
      </c>
      <c r="AK258">
        <v>80.756799999999998</v>
      </c>
      <c r="AL258">
        <v>0.58670199999999995</v>
      </c>
      <c r="AM258">
        <v>6.4</v>
      </c>
      <c r="AN258">
        <v>-8.8207256793975795</v>
      </c>
      <c r="AO258">
        <v>7.8991183042526201</v>
      </c>
      <c r="AP258">
        <v>1.2899400000000001</v>
      </c>
      <c r="AQ258">
        <v>999</v>
      </c>
      <c r="AU258">
        <v>17452</v>
      </c>
    </row>
    <row r="259" spans="1:47" x14ac:dyDescent="0.45">
      <c r="A259" t="s">
        <v>448</v>
      </c>
      <c r="B259" t="s">
        <v>155</v>
      </c>
      <c r="C259">
        <v>119</v>
      </c>
      <c r="D259">
        <v>474</v>
      </c>
      <c r="E259">
        <v>433</v>
      </c>
      <c r="F259">
        <v>111</v>
      </c>
      <c r="G259">
        <v>71</v>
      </c>
      <c r="H259">
        <v>25</v>
      </c>
      <c r="I259">
        <v>1</v>
      </c>
      <c r="J259">
        <v>14</v>
      </c>
      <c r="K259">
        <v>55</v>
      </c>
      <c r="L259">
        <v>59</v>
      </c>
      <c r="M259">
        <v>28</v>
      </c>
      <c r="N259">
        <v>5</v>
      </c>
      <c r="O259">
        <v>97</v>
      </c>
      <c r="P259">
        <v>7</v>
      </c>
      <c r="Q259">
        <v>5</v>
      </c>
      <c r="R259">
        <v>1</v>
      </c>
      <c r="S259">
        <v>0</v>
      </c>
      <c r="T259">
        <v>5</v>
      </c>
      <c r="U259">
        <v>1</v>
      </c>
      <c r="V259">
        <v>0.256351</v>
      </c>
      <c r="W259">
        <v>5.9071699999999998E-2</v>
      </c>
      <c r="X259">
        <v>0.20464099999999999</v>
      </c>
      <c r="Y259">
        <v>0.28866000000000003</v>
      </c>
      <c r="Z259">
        <v>0.308668</v>
      </c>
      <c r="AA259">
        <v>0.41570400000000002</v>
      </c>
      <c r="AB259">
        <v>0.308693</v>
      </c>
      <c r="AC259">
        <v>0.72437200000000002</v>
      </c>
      <c r="AD259">
        <v>0.15935299999999999</v>
      </c>
      <c r="AE259">
        <v>4.0002399999999998</v>
      </c>
      <c r="AF259">
        <v>0.29663600000000001</v>
      </c>
      <c r="AH259">
        <v>-0.200296</v>
      </c>
      <c r="AI259">
        <v>53.942700000000002</v>
      </c>
      <c r="AJ259">
        <v>-3.8114400000000002</v>
      </c>
      <c r="AK259">
        <v>90.825699999999998</v>
      </c>
      <c r="AL259">
        <v>-0.200296</v>
      </c>
      <c r="AM259">
        <v>0.5</v>
      </c>
      <c r="AN259">
        <v>-5.4108472466468802</v>
      </c>
      <c r="AO259">
        <v>2.24162256717681</v>
      </c>
      <c r="AP259">
        <v>1.2893399999999999</v>
      </c>
      <c r="AQ259">
        <v>999</v>
      </c>
      <c r="AU259">
        <v>27684</v>
      </c>
    </row>
    <row r="260" spans="1:47" x14ac:dyDescent="0.45">
      <c r="A260" t="s">
        <v>893</v>
      </c>
      <c r="C260">
        <v>108</v>
      </c>
      <c r="D260">
        <v>449</v>
      </c>
      <c r="E260">
        <v>394</v>
      </c>
      <c r="F260">
        <v>99</v>
      </c>
      <c r="G260">
        <v>59</v>
      </c>
      <c r="H260">
        <v>23</v>
      </c>
      <c r="I260">
        <v>3</v>
      </c>
      <c r="J260">
        <v>14</v>
      </c>
      <c r="K260">
        <v>53</v>
      </c>
      <c r="L260">
        <v>58</v>
      </c>
      <c r="M260">
        <v>45</v>
      </c>
      <c r="N260">
        <v>3</v>
      </c>
      <c r="O260">
        <v>85</v>
      </c>
      <c r="P260">
        <v>5</v>
      </c>
      <c r="Q260">
        <v>5</v>
      </c>
      <c r="R260">
        <v>0</v>
      </c>
      <c r="S260">
        <v>2</v>
      </c>
      <c r="T260">
        <v>3</v>
      </c>
      <c r="U260">
        <v>2</v>
      </c>
      <c r="V260">
        <v>0.25126900000000002</v>
      </c>
      <c r="W260">
        <v>0.10022300000000001</v>
      </c>
      <c r="X260">
        <v>0.18931000000000001</v>
      </c>
      <c r="Y260">
        <v>0.52941199999999999</v>
      </c>
      <c r="Z260">
        <v>0.33184900000000001</v>
      </c>
      <c r="AA260">
        <v>0.43147200000000002</v>
      </c>
      <c r="AB260">
        <v>0.32802300000000001</v>
      </c>
      <c r="AC260">
        <v>0.76332100000000003</v>
      </c>
      <c r="AD260">
        <v>0.180203</v>
      </c>
      <c r="AE260">
        <v>3.8445399999999998</v>
      </c>
      <c r="AF260">
        <v>0.283333</v>
      </c>
      <c r="AH260">
        <v>-1.0609</v>
      </c>
      <c r="AI260">
        <v>58.305700000000002</v>
      </c>
      <c r="AJ260">
        <v>3.5976599999999999</v>
      </c>
      <c r="AK260">
        <v>108.116</v>
      </c>
      <c r="AL260">
        <v>-1.0609</v>
      </c>
      <c r="AM260">
        <v>-0.7</v>
      </c>
      <c r="AN260">
        <v>3.3053957223892199</v>
      </c>
      <c r="AO260">
        <v>-5.64929455518722</v>
      </c>
      <c r="AP260">
        <v>1.2869699999999999</v>
      </c>
      <c r="AQ260">
        <v>999</v>
      </c>
      <c r="AU260">
        <v>15672</v>
      </c>
    </row>
    <row r="261" spans="1:47" x14ac:dyDescent="0.45">
      <c r="A261" t="s">
        <v>393</v>
      </c>
      <c r="B261" t="s">
        <v>7</v>
      </c>
      <c r="C261">
        <v>128</v>
      </c>
      <c r="D261">
        <v>463</v>
      </c>
      <c r="E261">
        <v>416</v>
      </c>
      <c r="F261">
        <v>104</v>
      </c>
      <c r="G261">
        <v>64</v>
      </c>
      <c r="H261">
        <v>19</v>
      </c>
      <c r="I261">
        <v>3</v>
      </c>
      <c r="J261">
        <v>18</v>
      </c>
      <c r="K261">
        <v>53</v>
      </c>
      <c r="L261">
        <v>62</v>
      </c>
      <c r="M261">
        <v>41</v>
      </c>
      <c r="N261">
        <v>11</v>
      </c>
      <c r="O261">
        <v>112</v>
      </c>
      <c r="P261">
        <v>4</v>
      </c>
      <c r="Q261">
        <v>1</v>
      </c>
      <c r="R261">
        <v>1</v>
      </c>
      <c r="S261">
        <v>1</v>
      </c>
      <c r="T261">
        <v>2</v>
      </c>
      <c r="U261">
        <v>1</v>
      </c>
      <c r="V261">
        <v>0.25</v>
      </c>
      <c r="W261">
        <v>8.8552900000000004E-2</v>
      </c>
      <c r="X261">
        <v>0.241901</v>
      </c>
      <c r="Y261">
        <v>0.36607099999999998</v>
      </c>
      <c r="Z261">
        <v>0.32251099999999999</v>
      </c>
      <c r="AA261">
        <v>0.43990400000000002</v>
      </c>
      <c r="AB261">
        <v>0.32078800000000002</v>
      </c>
      <c r="AC261">
        <v>0.76241499999999995</v>
      </c>
      <c r="AD261">
        <v>0.18990399999999999</v>
      </c>
      <c r="AE261">
        <v>3.5190700000000001</v>
      </c>
      <c r="AF261">
        <v>0.29965199999999997</v>
      </c>
      <c r="AH261">
        <v>-0.77717999999999998</v>
      </c>
      <c r="AI261">
        <v>57.341700000000003</v>
      </c>
      <c r="AJ261">
        <v>0.92784800000000001</v>
      </c>
      <c r="AK261">
        <v>99.734300000000005</v>
      </c>
      <c r="AL261">
        <v>-0.77717999999999998</v>
      </c>
      <c r="AM261">
        <v>3.1</v>
      </c>
      <c r="AN261">
        <v>-0.92958389222621896</v>
      </c>
      <c r="AO261">
        <v>-2.0036153793334899</v>
      </c>
      <c r="AP261">
        <v>1.28051</v>
      </c>
      <c r="AQ261">
        <v>999</v>
      </c>
      <c r="AU261">
        <v>19913</v>
      </c>
    </row>
    <row r="262" spans="1:47" x14ac:dyDescent="0.45">
      <c r="A262" t="s">
        <v>894</v>
      </c>
      <c r="B262" t="s">
        <v>207</v>
      </c>
      <c r="C262">
        <v>113</v>
      </c>
      <c r="D262">
        <v>512</v>
      </c>
      <c r="E262">
        <v>443</v>
      </c>
      <c r="F262">
        <v>107</v>
      </c>
      <c r="G262">
        <v>74</v>
      </c>
      <c r="H262">
        <v>23</v>
      </c>
      <c r="I262">
        <v>0</v>
      </c>
      <c r="J262">
        <v>10</v>
      </c>
      <c r="K262">
        <v>56</v>
      </c>
      <c r="L262">
        <v>59</v>
      </c>
      <c r="M262">
        <v>54</v>
      </c>
      <c r="N262">
        <v>14</v>
      </c>
      <c r="O262">
        <v>93</v>
      </c>
      <c r="P262">
        <v>10</v>
      </c>
      <c r="Q262">
        <v>5</v>
      </c>
      <c r="R262">
        <v>0</v>
      </c>
      <c r="S262">
        <v>0</v>
      </c>
      <c r="T262">
        <v>2</v>
      </c>
      <c r="U262">
        <v>2</v>
      </c>
      <c r="V262">
        <v>0.241535</v>
      </c>
      <c r="W262">
        <v>0.10546899999999999</v>
      </c>
      <c r="X262">
        <v>0.181641</v>
      </c>
      <c r="Y262">
        <v>0.58064499999999997</v>
      </c>
      <c r="Z262">
        <v>0.333984</v>
      </c>
      <c r="AA262">
        <v>0.361174</v>
      </c>
      <c r="AB262">
        <v>0.29930000000000001</v>
      </c>
      <c r="AC262">
        <v>0.69515800000000005</v>
      </c>
      <c r="AD262">
        <v>0.119639</v>
      </c>
      <c r="AE262">
        <v>2.1964199999999998</v>
      </c>
      <c r="AF262">
        <v>0.28115899999999999</v>
      </c>
      <c r="AH262">
        <v>-1.3995899999999999</v>
      </c>
      <c r="AI262">
        <v>54.273299999999999</v>
      </c>
      <c r="AJ262">
        <v>-8.1109600000000004</v>
      </c>
      <c r="AK262">
        <v>87.497500000000002</v>
      </c>
      <c r="AL262">
        <v>-1.3995899999999999</v>
      </c>
      <c r="AM262">
        <v>-4.9000000000000004</v>
      </c>
      <c r="AN262">
        <v>-9.0696554183959908</v>
      </c>
      <c r="AO262">
        <v>4.5062317848205504</v>
      </c>
      <c r="AP262">
        <v>1.27902</v>
      </c>
      <c r="AQ262">
        <v>999</v>
      </c>
      <c r="AU262" t="s">
        <v>895</v>
      </c>
    </row>
    <row r="263" spans="1:47" x14ac:dyDescent="0.45">
      <c r="A263" t="s">
        <v>468</v>
      </c>
      <c r="B263" t="s">
        <v>36</v>
      </c>
      <c r="C263">
        <v>123</v>
      </c>
      <c r="D263">
        <v>465</v>
      </c>
      <c r="E263">
        <v>394</v>
      </c>
      <c r="F263">
        <v>91</v>
      </c>
      <c r="G263">
        <v>51</v>
      </c>
      <c r="H263">
        <v>19</v>
      </c>
      <c r="I263">
        <v>5</v>
      </c>
      <c r="J263">
        <v>16</v>
      </c>
      <c r="K263">
        <v>70</v>
      </c>
      <c r="L263">
        <v>59</v>
      </c>
      <c r="M263">
        <v>63</v>
      </c>
      <c r="N263">
        <v>5</v>
      </c>
      <c r="O263">
        <v>136</v>
      </c>
      <c r="P263">
        <v>5</v>
      </c>
      <c r="Q263">
        <v>2</v>
      </c>
      <c r="R263">
        <v>1</v>
      </c>
      <c r="S263">
        <v>1</v>
      </c>
      <c r="T263">
        <v>16</v>
      </c>
      <c r="U263">
        <v>3</v>
      </c>
      <c r="V263">
        <v>0.230964</v>
      </c>
      <c r="W263">
        <v>0.13548399999999999</v>
      </c>
      <c r="X263">
        <v>0.29247299999999998</v>
      </c>
      <c r="Y263">
        <v>0.46323500000000001</v>
      </c>
      <c r="Z263">
        <v>0.34267199999999998</v>
      </c>
      <c r="AA263">
        <v>0.426396</v>
      </c>
      <c r="AB263">
        <v>0.33233800000000002</v>
      </c>
      <c r="AC263">
        <v>0.76906799999999997</v>
      </c>
      <c r="AD263">
        <v>0.19543099999999999</v>
      </c>
      <c r="AE263">
        <v>7.27996</v>
      </c>
      <c r="AF263">
        <v>0.30737700000000001</v>
      </c>
      <c r="AH263">
        <v>1.05538</v>
      </c>
      <c r="AI263">
        <v>62.049900000000001</v>
      </c>
      <c r="AJ263">
        <v>5.3923800000000002</v>
      </c>
      <c r="AK263">
        <v>102.81699999999999</v>
      </c>
      <c r="AL263">
        <v>1.05538</v>
      </c>
      <c r="AM263">
        <v>-0.6</v>
      </c>
      <c r="AN263">
        <v>2.6784397363662702</v>
      </c>
      <c r="AO263">
        <v>-5.7256613969802803</v>
      </c>
      <c r="AP263">
        <v>1.27593</v>
      </c>
      <c r="AQ263">
        <v>999</v>
      </c>
      <c r="AU263">
        <v>21853</v>
      </c>
    </row>
    <row r="264" spans="1:47" x14ac:dyDescent="0.45">
      <c r="A264" t="s">
        <v>467</v>
      </c>
      <c r="B264" t="s">
        <v>28</v>
      </c>
      <c r="C264">
        <v>120</v>
      </c>
      <c r="D264">
        <v>497</v>
      </c>
      <c r="E264">
        <v>450</v>
      </c>
      <c r="F264">
        <v>130</v>
      </c>
      <c r="G264">
        <v>89</v>
      </c>
      <c r="H264">
        <v>26</v>
      </c>
      <c r="I264">
        <v>2</v>
      </c>
      <c r="J264">
        <v>13</v>
      </c>
      <c r="K264">
        <v>57</v>
      </c>
      <c r="L264">
        <v>62</v>
      </c>
      <c r="M264">
        <v>39</v>
      </c>
      <c r="N264">
        <v>13</v>
      </c>
      <c r="O264">
        <v>62</v>
      </c>
      <c r="P264">
        <v>5</v>
      </c>
      <c r="Q264">
        <v>3</v>
      </c>
      <c r="R264">
        <v>0</v>
      </c>
      <c r="S264">
        <v>4</v>
      </c>
      <c r="T264">
        <v>4</v>
      </c>
      <c r="U264">
        <v>1</v>
      </c>
      <c r="V264">
        <v>0.28888900000000001</v>
      </c>
      <c r="W264">
        <v>7.8470799999999993E-2</v>
      </c>
      <c r="X264">
        <v>0.124748</v>
      </c>
      <c r="Y264">
        <v>0.62903200000000004</v>
      </c>
      <c r="Z264">
        <v>0.350101</v>
      </c>
      <c r="AA264">
        <v>0.442222</v>
      </c>
      <c r="AB264">
        <v>0.33429300000000001</v>
      </c>
      <c r="AC264">
        <v>0.792323</v>
      </c>
      <c r="AD264">
        <v>0.153333</v>
      </c>
      <c r="AE264">
        <v>3.59646</v>
      </c>
      <c r="AF264">
        <v>0.30952400000000002</v>
      </c>
      <c r="AH264">
        <v>-0.54669299999999998</v>
      </c>
      <c r="AI264">
        <v>67.127200000000002</v>
      </c>
      <c r="AJ264">
        <v>6.57064</v>
      </c>
      <c r="AK264">
        <v>106.569</v>
      </c>
      <c r="AL264">
        <v>-0.54669299999999998</v>
      </c>
      <c r="AM264">
        <v>-2</v>
      </c>
      <c r="AN264">
        <v>3.3650362491607599</v>
      </c>
      <c r="AO264">
        <v>-7.4783949851989702</v>
      </c>
      <c r="AP264">
        <v>1.2730900000000001</v>
      </c>
      <c r="AQ264">
        <v>999</v>
      </c>
      <c r="AU264">
        <v>31837</v>
      </c>
    </row>
    <row r="265" spans="1:47" x14ac:dyDescent="0.45">
      <c r="A265" t="s">
        <v>315</v>
      </c>
      <c r="B265" t="s">
        <v>309</v>
      </c>
      <c r="C265">
        <v>132</v>
      </c>
      <c r="D265">
        <v>525</v>
      </c>
      <c r="E265">
        <v>465</v>
      </c>
      <c r="F265">
        <v>111</v>
      </c>
      <c r="G265">
        <v>67</v>
      </c>
      <c r="H265">
        <v>24</v>
      </c>
      <c r="I265">
        <v>2</v>
      </c>
      <c r="J265">
        <v>18</v>
      </c>
      <c r="K265">
        <v>63</v>
      </c>
      <c r="L265">
        <v>64</v>
      </c>
      <c r="M265">
        <v>54</v>
      </c>
      <c r="N265">
        <v>12</v>
      </c>
      <c r="O265">
        <v>146</v>
      </c>
      <c r="P265">
        <v>3</v>
      </c>
      <c r="Q265">
        <v>3</v>
      </c>
      <c r="R265">
        <v>0</v>
      </c>
      <c r="S265">
        <v>1</v>
      </c>
      <c r="T265">
        <v>4</v>
      </c>
      <c r="U265">
        <v>3</v>
      </c>
      <c r="V265">
        <v>0.23871000000000001</v>
      </c>
      <c r="W265">
        <v>0.102857</v>
      </c>
      <c r="X265">
        <v>0.27809499999999998</v>
      </c>
      <c r="Y265">
        <v>0.369863</v>
      </c>
      <c r="Z265">
        <v>0.32</v>
      </c>
      <c r="AA265">
        <v>0.41505399999999998</v>
      </c>
      <c r="AB265">
        <v>0.31110599999999999</v>
      </c>
      <c r="AC265">
        <v>0.73505399999999999</v>
      </c>
      <c r="AD265">
        <v>0.176344</v>
      </c>
      <c r="AE265">
        <v>3.6710799999999999</v>
      </c>
      <c r="AF265">
        <v>0.305921</v>
      </c>
      <c r="AH265">
        <v>-1.32921</v>
      </c>
      <c r="AI265">
        <v>60.799100000000003</v>
      </c>
      <c r="AJ265">
        <v>-3.1690499999999999</v>
      </c>
      <c r="AK265">
        <v>78.744399999999999</v>
      </c>
      <c r="AL265">
        <v>-1.32921</v>
      </c>
      <c r="AM265">
        <v>8.1</v>
      </c>
      <c r="AN265">
        <v>-15.153736710548401</v>
      </c>
      <c r="AO265">
        <v>10.0290126800537</v>
      </c>
      <c r="AP265">
        <v>1.27261</v>
      </c>
      <c r="AQ265">
        <v>999</v>
      </c>
      <c r="AU265">
        <v>15112</v>
      </c>
    </row>
    <row r="266" spans="1:47" x14ac:dyDescent="0.45">
      <c r="A266" t="s">
        <v>604</v>
      </c>
      <c r="B266" t="s">
        <v>98</v>
      </c>
      <c r="C266">
        <v>115</v>
      </c>
      <c r="D266">
        <v>494</v>
      </c>
      <c r="E266">
        <v>445</v>
      </c>
      <c r="F266">
        <v>108</v>
      </c>
      <c r="G266">
        <v>66</v>
      </c>
      <c r="H266">
        <v>26</v>
      </c>
      <c r="I266">
        <v>1</v>
      </c>
      <c r="J266">
        <v>15</v>
      </c>
      <c r="K266">
        <v>60</v>
      </c>
      <c r="L266">
        <v>64</v>
      </c>
      <c r="M266">
        <v>42</v>
      </c>
      <c r="N266">
        <v>6</v>
      </c>
      <c r="O266">
        <v>115</v>
      </c>
      <c r="P266">
        <v>5</v>
      </c>
      <c r="Q266">
        <v>2</v>
      </c>
      <c r="R266">
        <v>0</v>
      </c>
      <c r="S266">
        <v>2</v>
      </c>
      <c r="T266">
        <v>4</v>
      </c>
      <c r="U266">
        <v>3</v>
      </c>
      <c r="V266">
        <v>0.242697</v>
      </c>
      <c r="W266">
        <v>8.5020200000000004E-2</v>
      </c>
      <c r="X266">
        <v>0.232794</v>
      </c>
      <c r="Y266">
        <v>0.36521700000000001</v>
      </c>
      <c r="Z266">
        <v>0.31376500000000002</v>
      </c>
      <c r="AA266">
        <v>0.40674199999999999</v>
      </c>
      <c r="AB266">
        <v>0.30921700000000002</v>
      </c>
      <c r="AC266">
        <v>0.72050700000000001</v>
      </c>
      <c r="AD266">
        <v>0.164045</v>
      </c>
      <c r="AE266">
        <v>3.40218</v>
      </c>
      <c r="AF266">
        <v>0.293375</v>
      </c>
      <c r="AH266">
        <v>-1.29068</v>
      </c>
      <c r="AI266">
        <v>56.433999999999997</v>
      </c>
      <c r="AJ266">
        <v>-3.7569900000000001</v>
      </c>
      <c r="AK266">
        <v>96.768199999999993</v>
      </c>
      <c r="AL266">
        <v>-1.29068</v>
      </c>
      <c r="AM266">
        <v>4.5999999999999996</v>
      </c>
      <c r="AN266">
        <v>-3.2036213874816801</v>
      </c>
      <c r="AO266">
        <v>-0.84532642364501898</v>
      </c>
      <c r="AP266">
        <v>1.26936</v>
      </c>
      <c r="AQ266">
        <v>999</v>
      </c>
      <c r="AU266">
        <v>24598</v>
      </c>
    </row>
    <row r="267" spans="1:47" x14ac:dyDescent="0.45">
      <c r="A267" t="s">
        <v>654</v>
      </c>
      <c r="B267" t="s">
        <v>39</v>
      </c>
      <c r="C267">
        <v>100</v>
      </c>
      <c r="D267">
        <v>408</v>
      </c>
      <c r="E267">
        <v>360</v>
      </c>
      <c r="F267">
        <v>80</v>
      </c>
      <c r="G267">
        <v>53</v>
      </c>
      <c r="H267">
        <v>15</v>
      </c>
      <c r="I267">
        <v>1</v>
      </c>
      <c r="J267">
        <v>11</v>
      </c>
      <c r="K267">
        <v>53</v>
      </c>
      <c r="L267">
        <v>47</v>
      </c>
      <c r="M267">
        <v>38</v>
      </c>
      <c r="N267">
        <v>7</v>
      </c>
      <c r="O267">
        <v>119</v>
      </c>
      <c r="P267">
        <v>6</v>
      </c>
      <c r="Q267">
        <v>3</v>
      </c>
      <c r="R267">
        <v>1</v>
      </c>
      <c r="S267">
        <v>0</v>
      </c>
      <c r="T267">
        <v>9</v>
      </c>
      <c r="U267">
        <v>3</v>
      </c>
      <c r="V267">
        <v>0.222222</v>
      </c>
      <c r="W267">
        <v>9.3137300000000006E-2</v>
      </c>
      <c r="X267">
        <v>0.29166700000000001</v>
      </c>
      <c r="Y267">
        <v>0.319328</v>
      </c>
      <c r="Z267">
        <v>0.30466799999999999</v>
      </c>
      <c r="AA267">
        <v>0.36111100000000002</v>
      </c>
      <c r="AB267">
        <v>0.28743400000000002</v>
      </c>
      <c r="AC267">
        <v>0.66577900000000001</v>
      </c>
      <c r="AD267">
        <v>0.13888900000000001</v>
      </c>
      <c r="AE267">
        <v>5.1687399999999997</v>
      </c>
      <c r="AF267">
        <v>0.29613699999999998</v>
      </c>
      <c r="AH267">
        <v>-0.159695</v>
      </c>
      <c r="AI267">
        <v>39.228499999999997</v>
      </c>
      <c r="AJ267">
        <v>-10.484</v>
      </c>
      <c r="AK267">
        <v>79.983400000000003</v>
      </c>
      <c r="AL267">
        <v>-0.159695</v>
      </c>
      <c r="AM267">
        <v>4.3</v>
      </c>
      <c r="AN267">
        <v>-9.9452071934938395</v>
      </c>
      <c r="AO267">
        <v>8.7973546981811506</v>
      </c>
      <c r="AP267">
        <v>1.26738</v>
      </c>
      <c r="AQ267">
        <v>999</v>
      </c>
      <c r="AU267">
        <v>25867</v>
      </c>
    </row>
    <row r="268" spans="1:47" x14ac:dyDescent="0.45">
      <c r="A268" t="s">
        <v>597</v>
      </c>
      <c r="B268" t="s">
        <v>76</v>
      </c>
      <c r="C268">
        <v>108</v>
      </c>
      <c r="D268">
        <v>460</v>
      </c>
      <c r="E268">
        <v>411</v>
      </c>
      <c r="F268">
        <v>102</v>
      </c>
      <c r="G268">
        <v>70</v>
      </c>
      <c r="H268">
        <v>24</v>
      </c>
      <c r="I268">
        <v>2</v>
      </c>
      <c r="J268">
        <v>6</v>
      </c>
      <c r="K268">
        <v>55</v>
      </c>
      <c r="L268">
        <v>46</v>
      </c>
      <c r="M268">
        <v>44</v>
      </c>
      <c r="N268">
        <v>6</v>
      </c>
      <c r="O268">
        <v>109</v>
      </c>
      <c r="P268">
        <v>3</v>
      </c>
      <c r="Q268">
        <v>2</v>
      </c>
      <c r="R268">
        <v>0</v>
      </c>
      <c r="S268">
        <v>0</v>
      </c>
      <c r="T268">
        <v>10</v>
      </c>
      <c r="U268">
        <v>3</v>
      </c>
      <c r="V268">
        <v>0.24817500000000001</v>
      </c>
      <c r="W268">
        <v>9.5652200000000007E-2</v>
      </c>
      <c r="X268">
        <v>0.236957</v>
      </c>
      <c r="Y268">
        <v>0.40366999999999997</v>
      </c>
      <c r="Z268">
        <v>0.32391300000000001</v>
      </c>
      <c r="AA268">
        <v>0.360097</v>
      </c>
      <c r="AB268">
        <v>0.298265</v>
      </c>
      <c r="AC268">
        <v>0.68401000000000001</v>
      </c>
      <c r="AD268">
        <v>0.11192199999999999</v>
      </c>
      <c r="AE268">
        <v>5.117</v>
      </c>
      <c r="AF268">
        <v>0.32214799999999999</v>
      </c>
      <c r="AH268">
        <v>-0.121503</v>
      </c>
      <c r="AI268">
        <v>48.365900000000003</v>
      </c>
      <c r="AJ268">
        <v>-7.6824199999999996</v>
      </c>
      <c r="AK268">
        <v>83.691199999999995</v>
      </c>
      <c r="AL268">
        <v>-0.121503</v>
      </c>
      <c r="AM268">
        <v>4.7</v>
      </c>
      <c r="AN268">
        <v>-9.4154214337468094</v>
      </c>
      <c r="AO268">
        <v>6.3901820182800204</v>
      </c>
      <c r="AP268">
        <v>1.2611399999999999</v>
      </c>
      <c r="AQ268">
        <v>999</v>
      </c>
      <c r="AU268">
        <v>25807</v>
      </c>
    </row>
    <row r="269" spans="1:47" x14ac:dyDescent="0.45">
      <c r="A269" t="s">
        <v>896</v>
      </c>
      <c r="B269" t="s">
        <v>31</v>
      </c>
      <c r="C269">
        <v>121</v>
      </c>
      <c r="D269">
        <v>521</v>
      </c>
      <c r="E269">
        <v>479</v>
      </c>
      <c r="F269">
        <v>117</v>
      </c>
      <c r="G269">
        <v>77</v>
      </c>
      <c r="H269">
        <v>22</v>
      </c>
      <c r="I269">
        <v>3</v>
      </c>
      <c r="J269">
        <v>15</v>
      </c>
      <c r="K269">
        <v>73</v>
      </c>
      <c r="L269">
        <v>66</v>
      </c>
      <c r="M269">
        <v>34</v>
      </c>
      <c r="N269">
        <v>8</v>
      </c>
      <c r="O269">
        <v>141</v>
      </c>
      <c r="P269">
        <v>4</v>
      </c>
      <c r="Q269">
        <v>4</v>
      </c>
      <c r="R269">
        <v>0</v>
      </c>
      <c r="S269">
        <v>0</v>
      </c>
      <c r="T269">
        <v>9</v>
      </c>
      <c r="U269">
        <v>3</v>
      </c>
      <c r="V269">
        <v>0.244259</v>
      </c>
      <c r="W269">
        <v>6.52591E-2</v>
      </c>
      <c r="X269">
        <v>0.27063300000000001</v>
      </c>
      <c r="Y269">
        <v>0.24113499999999999</v>
      </c>
      <c r="Z269">
        <v>0.29750500000000002</v>
      </c>
      <c r="AA269">
        <v>0.39666000000000001</v>
      </c>
      <c r="AB269">
        <v>0.29450999999999999</v>
      </c>
      <c r="AC269">
        <v>0.69416500000000003</v>
      </c>
      <c r="AD269">
        <v>0.15240100000000001</v>
      </c>
      <c r="AE269">
        <v>5.6743600000000001</v>
      </c>
      <c r="AF269">
        <v>0.31192700000000001</v>
      </c>
      <c r="AH269">
        <v>-0.290682</v>
      </c>
      <c r="AI269">
        <v>53.154699999999998</v>
      </c>
      <c r="AJ269">
        <v>-10.3261</v>
      </c>
      <c r="AK269">
        <v>83.532300000000006</v>
      </c>
      <c r="AL269">
        <v>-0.290682</v>
      </c>
      <c r="AM269">
        <v>3.9</v>
      </c>
      <c r="AN269">
        <v>-10.9195800125598</v>
      </c>
      <c r="AO269">
        <v>5.8143151998519897</v>
      </c>
      <c r="AP269">
        <v>1.2609699999999999</v>
      </c>
      <c r="AQ269">
        <v>999</v>
      </c>
      <c r="AU269" t="s">
        <v>897</v>
      </c>
    </row>
    <row r="270" spans="1:47" x14ac:dyDescent="0.45">
      <c r="A270" t="s">
        <v>661</v>
      </c>
      <c r="B270" t="s">
        <v>89</v>
      </c>
      <c r="C270">
        <v>113</v>
      </c>
      <c r="D270">
        <v>478</v>
      </c>
      <c r="E270">
        <v>415</v>
      </c>
      <c r="F270">
        <v>83</v>
      </c>
      <c r="G270">
        <v>49</v>
      </c>
      <c r="H270">
        <v>21</v>
      </c>
      <c r="I270">
        <v>2</v>
      </c>
      <c r="J270">
        <v>11</v>
      </c>
      <c r="K270">
        <v>56</v>
      </c>
      <c r="L270">
        <v>54</v>
      </c>
      <c r="M270">
        <v>56</v>
      </c>
      <c r="N270">
        <v>6</v>
      </c>
      <c r="O270">
        <v>172</v>
      </c>
      <c r="P270">
        <v>4</v>
      </c>
      <c r="Q270">
        <v>2</v>
      </c>
      <c r="R270">
        <v>1</v>
      </c>
      <c r="S270">
        <v>0</v>
      </c>
      <c r="T270">
        <v>12</v>
      </c>
      <c r="U270">
        <v>4</v>
      </c>
      <c r="V270">
        <v>0.2</v>
      </c>
      <c r="W270">
        <v>0.117155</v>
      </c>
      <c r="X270">
        <v>0.35983300000000001</v>
      </c>
      <c r="Y270">
        <v>0.32558100000000001</v>
      </c>
      <c r="Z270">
        <v>0.29979</v>
      </c>
      <c r="AA270">
        <v>0.33975899999999998</v>
      </c>
      <c r="AB270">
        <v>0.280775</v>
      </c>
      <c r="AC270">
        <v>0.63954900000000003</v>
      </c>
      <c r="AD270">
        <v>0.13975899999999999</v>
      </c>
      <c r="AE270">
        <v>5.5510299999999999</v>
      </c>
      <c r="AF270">
        <v>0.30769200000000002</v>
      </c>
      <c r="AH270">
        <v>-8.1939899999999996E-2</v>
      </c>
      <c r="AI270">
        <v>43.315300000000001</v>
      </c>
      <c r="AJ270">
        <v>-14.9262</v>
      </c>
      <c r="AK270">
        <v>80.235200000000006</v>
      </c>
      <c r="AL270">
        <v>-8.1939899999999996E-2</v>
      </c>
      <c r="AM270">
        <v>6</v>
      </c>
      <c r="AN270">
        <v>-11.402091197669501</v>
      </c>
      <c r="AO270">
        <v>7.7563197612762398</v>
      </c>
      <c r="AP270">
        <v>1.2553700000000001</v>
      </c>
      <c r="AQ270">
        <v>999</v>
      </c>
      <c r="AU270" t="s">
        <v>898</v>
      </c>
    </row>
    <row r="271" spans="1:47" x14ac:dyDescent="0.45">
      <c r="A271" t="s">
        <v>899</v>
      </c>
      <c r="B271" t="s">
        <v>42</v>
      </c>
      <c r="C271">
        <v>133</v>
      </c>
      <c r="D271">
        <v>580</v>
      </c>
      <c r="E271">
        <v>506</v>
      </c>
      <c r="F271">
        <v>111</v>
      </c>
      <c r="G271">
        <v>73</v>
      </c>
      <c r="H271">
        <v>23</v>
      </c>
      <c r="I271">
        <v>2</v>
      </c>
      <c r="J271">
        <v>13</v>
      </c>
      <c r="K271">
        <v>75</v>
      </c>
      <c r="L271">
        <v>65</v>
      </c>
      <c r="M271">
        <v>62</v>
      </c>
      <c r="N271">
        <v>8</v>
      </c>
      <c r="O271">
        <v>174</v>
      </c>
      <c r="P271">
        <v>8</v>
      </c>
      <c r="Q271">
        <v>1</v>
      </c>
      <c r="R271">
        <v>3</v>
      </c>
      <c r="S271">
        <v>0</v>
      </c>
      <c r="T271">
        <v>26</v>
      </c>
      <c r="U271">
        <v>3</v>
      </c>
      <c r="V271">
        <v>0.21936800000000001</v>
      </c>
      <c r="W271">
        <v>0.10689700000000001</v>
      </c>
      <c r="X271">
        <v>0.3</v>
      </c>
      <c r="Y271">
        <v>0.35632200000000003</v>
      </c>
      <c r="Z271">
        <v>0.313691</v>
      </c>
      <c r="AA271">
        <v>0.349802</v>
      </c>
      <c r="AB271">
        <v>0.29105399999999998</v>
      </c>
      <c r="AC271">
        <v>0.66349400000000003</v>
      </c>
      <c r="AD271">
        <v>0.130435</v>
      </c>
      <c r="AE271">
        <v>6.4922399999999998</v>
      </c>
      <c r="AF271">
        <v>0.30625000000000002</v>
      </c>
      <c r="AH271">
        <v>2.89357</v>
      </c>
      <c r="AI271">
        <v>57.5092</v>
      </c>
      <c r="AJ271">
        <v>-13.160399999999999</v>
      </c>
      <c r="AK271">
        <v>80.863200000000006</v>
      </c>
      <c r="AL271">
        <v>2.89357</v>
      </c>
      <c r="AM271">
        <v>-3.1</v>
      </c>
      <c r="AN271">
        <v>-10.4057736396789</v>
      </c>
      <c r="AO271">
        <v>3.2932982444763099</v>
      </c>
      <c r="AP271">
        <v>1.2551399999999999</v>
      </c>
      <c r="AQ271">
        <v>999</v>
      </c>
      <c r="AU271">
        <v>26420</v>
      </c>
    </row>
    <row r="272" spans="1:47" x14ac:dyDescent="0.45">
      <c r="A272" t="s">
        <v>722</v>
      </c>
      <c r="B272" t="s">
        <v>56</v>
      </c>
      <c r="C272">
        <v>126</v>
      </c>
      <c r="D272">
        <v>475</v>
      </c>
      <c r="E272">
        <v>425</v>
      </c>
      <c r="F272">
        <v>99</v>
      </c>
      <c r="G272">
        <v>59</v>
      </c>
      <c r="H272">
        <v>22</v>
      </c>
      <c r="I272">
        <v>1</v>
      </c>
      <c r="J272">
        <v>17</v>
      </c>
      <c r="K272">
        <v>61</v>
      </c>
      <c r="L272">
        <v>61</v>
      </c>
      <c r="M272">
        <v>41</v>
      </c>
      <c r="N272">
        <v>5</v>
      </c>
      <c r="O272">
        <v>129</v>
      </c>
      <c r="P272">
        <v>6</v>
      </c>
      <c r="Q272">
        <v>3</v>
      </c>
      <c r="R272">
        <v>0</v>
      </c>
      <c r="S272">
        <v>1</v>
      </c>
      <c r="T272">
        <v>12</v>
      </c>
      <c r="U272">
        <v>3</v>
      </c>
      <c r="V272">
        <v>0.23294100000000001</v>
      </c>
      <c r="W272">
        <v>8.6315799999999998E-2</v>
      </c>
      <c r="X272">
        <v>0.27157900000000001</v>
      </c>
      <c r="Y272">
        <v>0.31782899999999997</v>
      </c>
      <c r="Z272">
        <v>0.30736799999999997</v>
      </c>
      <c r="AA272">
        <v>0.409412</v>
      </c>
      <c r="AB272">
        <v>0.30740299999999998</v>
      </c>
      <c r="AC272">
        <v>0.71677999999999997</v>
      </c>
      <c r="AD272">
        <v>0.17647099999999999</v>
      </c>
      <c r="AE272">
        <v>4.9929699999999997</v>
      </c>
      <c r="AF272">
        <v>0.29077999999999998</v>
      </c>
      <c r="AH272">
        <v>0.35554799999999998</v>
      </c>
      <c r="AI272">
        <v>53.547800000000002</v>
      </c>
      <c r="AJ272">
        <v>-4.3281900000000002</v>
      </c>
      <c r="AK272">
        <v>90.984200000000001</v>
      </c>
      <c r="AL272">
        <v>0.35554799999999998</v>
      </c>
      <c r="AM272">
        <v>-0.4</v>
      </c>
      <c r="AN272">
        <v>-4.9498495757579803</v>
      </c>
      <c r="AO272">
        <v>1.3452968299388799</v>
      </c>
      <c r="AP272">
        <v>1.2543299999999999</v>
      </c>
      <c r="AQ272">
        <v>999</v>
      </c>
      <c r="AU272">
        <v>27690</v>
      </c>
    </row>
    <row r="273" spans="1:47" x14ac:dyDescent="0.45">
      <c r="A273" t="s">
        <v>702</v>
      </c>
      <c r="B273" t="s">
        <v>31</v>
      </c>
      <c r="C273">
        <v>123</v>
      </c>
      <c r="D273">
        <v>517</v>
      </c>
      <c r="E273">
        <v>462</v>
      </c>
      <c r="F273">
        <v>117</v>
      </c>
      <c r="G273">
        <v>71</v>
      </c>
      <c r="H273">
        <v>25</v>
      </c>
      <c r="I273">
        <v>1</v>
      </c>
      <c r="J273">
        <v>20</v>
      </c>
      <c r="K273">
        <v>66</v>
      </c>
      <c r="L273">
        <v>74</v>
      </c>
      <c r="M273">
        <v>44</v>
      </c>
      <c r="N273">
        <v>5</v>
      </c>
      <c r="O273">
        <v>123</v>
      </c>
      <c r="P273">
        <v>7</v>
      </c>
      <c r="Q273">
        <v>4</v>
      </c>
      <c r="R273">
        <v>0</v>
      </c>
      <c r="S273">
        <v>2</v>
      </c>
      <c r="T273">
        <v>1</v>
      </c>
      <c r="U273">
        <v>1</v>
      </c>
      <c r="V273">
        <v>0.253247</v>
      </c>
      <c r="W273">
        <v>8.5106399999999999E-2</v>
      </c>
      <c r="X273">
        <v>0.23791100000000001</v>
      </c>
      <c r="Y273">
        <v>0.35772399999999999</v>
      </c>
      <c r="Z273">
        <v>0.32495200000000002</v>
      </c>
      <c r="AA273">
        <v>0.44155800000000001</v>
      </c>
      <c r="AB273">
        <v>0.32739699999999999</v>
      </c>
      <c r="AC273">
        <v>0.76651000000000002</v>
      </c>
      <c r="AD273">
        <v>0.18831200000000001</v>
      </c>
      <c r="AE273">
        <v>2.6167799999999999</v>
      </c>
      <c r="AF273">
        <v>0.30031000000000002</v>
      </c>
      <c r="AH273">
        <v>-1.12358</v>
      </c>
      <c r="AI273">
        <v>66.8673</v>
      </c>
      <c r="AJ273">
        <v>3.87384</v>
      </c>
      <c r="AK273">
        <v>105.57899999999999</v>
      </c>
      <c r="AL273">
        <v>-1.12358</v>
      </c>
      <c r="AM273">
        <v>2</v>
      </c>
      <c r="AN273">
        <v>2.4498010873794498</v>
      </c>
      <c r="AO273">
        <v>-7.4980897903442303</v>
      </c>
      <c r="AP273">
        <v>1.2530600000000001</v>
      </c>
      <c r="AQ273">
        <v>999</v>
      </c>
      <c r="AU273">
        <v>27845</v>
      </c>
    </row>
    <row r="274" spans="1:47" x14ac:dyDescent="0.45">
      <c r="A274" t="s">
        <v>574</v>
      </c>
      <c r="B274" t="s">
        <v>155</v>
      </c>
      <c r="C274">
        <v>109</v>
      </c>
      <c r="D274">
        <v>482</v>
      </c>
      <c r="E274">
        <v>434</v>
      </c>
      <c r="F274">
        <v>115</v>
      </c>
      <c r="G274">
        <v>81</v>
      </c>
      <c r="H274">
        <v>22</v>
      </c>
      <c r="I274">
        <v>2</v>
      </c>
      <c r="J274">
        <v>10</v>
      </c>
      <c r="K274">
        <v>64</v>
      </c>
      <c r="L274">
        <v>57</v>
      </c>
      <c r="M274">
        <v>36</v>
      </c>
      <c r="N274">
        <v>12</v>
      </c>
      <c r="O274">
        <v>75</v>
      </c>
      <c r="P274">
        <v>6</v>
      </c>
      <c r="Q274">
        <v>4</v>
      </c>
      <c r="R274">
        <v>2</v>
      </c>
      <c r="S274">
        <v>0</v>
      </c>
      <c r="T274">
        <v>7</v>
      </c>
      <c r="U274">
        <v>3</v>
      </c>
      <c r="V274">
        <v>0.26497700000000002</v>
      </c>
      <c r="W274">
        <v>7.46888E-2</v>
      </c>
      <c r="X274">
        <v>0.15560199999999999</v>
      </c>
      <c r="Y274">
        <v>0.48</v>
      </c>
      <c r="Z274">
        <v>0.32708300000000001</v>
      </c>
      <c r="AA274">
        <v>0.394009</v>
      </c>
      <c r="AB274">
        <v>0.30573600000000001</v>
      </c>
      <c r="AC274">
        <v>0.72109299999999998</v>
      </c>
      <c r="AD274">
        <v>0.12903200000000001</v>
      </c>
      <c r="AE274">
        <v>4.5742500000000001</v>
      </c>
      <c r="AF274">
        <v>0.29744999999999999</v>
      </c>
      <c r="AH274">
        <v>-0.72150300000000001</v>
      </c>
      <c r="AI274">
        <v>53.669699999999999</v>
      </c>
      <c r="AJ274">
        <v>-5.0591799999999996</v>
      </c>
      <c r="AK274">
        <v>88.776600000000002</v>
      </c>
      <c r="AL274">
        <v>-0.72150300000000001</v>
      </c>
      <c r="AM274">
        <v>1.6</v>
      </c>
      <c r="AN274">
        <v>-7.2034102082252502</v>
      </c>
      <c r="AO274">
        <v>3.37101709842681</v>
      </c>
      <c r="AP274">
        <v>1.25031</v>
      </c>
      <c r="AQ274">
        <v>999</v>
      </c>
      <c r="AU274">
        <v>27630</v>
      </c>
    </row>
    <row r="275" spans="1:47" x14ac:dyDescent="0.45">
      <c r="A275" t="s">
        <v>900</v>
      </c>
      <c r="B275" t="s">
        <v>21</v>
      </c>
      <c r="C275">
        <v>115</v>
      </c>
      <c r="D275">
        <v>513</v>
      </c>
      <c r="E275">
        <v>460</v>
      </c>
      <c r="F275">
        <v>105</v>
      </c>
      <c r="G275">
        <v>71</v>
      </c>
      <c r="H275">
        <v>20</v>
      </c>
      <c r="I275">
        <v>3</v>
      </c>
      <c r="J275">
        <v>11</v>
      </c>
      <c r="K275">
        <v>70</v>
      </c>
      <c r="L275">
        <v>58</v>
      </c>
      <c r="M275">
        <v>41</v>
      </c>
      <c r="N275">
        <v>10</v>
      </c>
      <c r="O275">
        <v>133</v>
      </c>
      <c r="P275">
        <v>9</v>
      </c>
      <c r="Q275">
        <v>3</v>
      </c>
      <c r="R275">
        <v>0</v>
      </c>
      <c r="S275">
        <v>0</v>
      </c>
      <c r="T275">
        <v>13</v>
      </c>
      <c r="U275">
        <v>4</v>
      </c>
      <c r="V275">
        <v>0.22826099999999999</v>
      </c>
      <c r="W275">
        <v>7.9922000000000007E-2</v>
      </c>
      <c r="X275">
        <v>0.25925900000000002</v>
      </c>
      <c r="Y275">
        <v>0.30827100000000002</v>
      </c>
      <c r="Z275">
        <v>0.30214400000000002</v>
      </c>
      <c r="AA275">
        <v>0.35652200000000001</v>
      </c>
      <c r="AB275">
        <v>0.28308899999999998</v>
      </c>
      <c r="AC275">
        <v>0.65866599999999997</v>
      </c>
      <c r="AD275">
        <v>0.12826100000000001</v>
      </c>
      <c r="AE275">
        <v>6.1337999999999999</v>
      </c>
      <c r="AF275">
        <v>0.29467100000000002</v>
      </c>
      <c r="AH275">
        <v>5.64191E-2</v>
      </c>
      <c r="AI275">
        <v>47.472799999999999</v>
      </c>
      <c r="AJ275">
        <v>-15.033200000000001</v>
      </c>
      <c r="AK275">
        <v>79.562100000000001</v>
      </c>
      <c r="AL275">
        <v>5.64191E-2</v>
      </c>
      <c r="AM275">
        <v>5.7</v>
      </c>
      <c r="AN275">
        <v>-12.5063517019152</v>
      </c>
      <c r="AO275">
        <v>7.5849204063415501</v>
      </c>
      <c r="AP275">
        <v>1.2466999999999999</v>
      </c>
      <c r="AQ275">
        <v>999</v>
      </c>
      <c r="AU275" t="s">
        <v>901</v>
      </c>
    </row>
    <row r="276" spans="1:47" x14ac:dyDescent="0.45">
      <c r="A276" t="s">
        <v>333</v>
      </c>
      <c r="B276" t="s">
        <v>36</v>
      </c>
      <c r="C276">
        <v>125</v>
      </c>
      <c r="D276">
        <v>533</v>
      </c>
      <c r="E276">
        <v>458</v>
      </c>
      <c r="F276">
        <v>115</v>
      </c>
      <c r="G276">
        <v>74</v>
      </c>
      <c r="H276">
        <v>25</v>
      </c>
      <c r="I276">
        <v>1</v>
      </c>
      <c r="J276">
        <v>15</v>
      </c>
      <c r="K276">
        <v>74</v>
      </c>
      <c r="L276">
        <v>61</v>
      </c>
      <c r="M276">
        <v>53</v>
      </c>
      <c r="N276">
        <v>11</v>
      </c>
      <c r="O276">
        <v>109</v>
      </c>
      <c r="P276">
        <v>18</v>
      </c>
      <c r="Q276">
        <v>4</v>
      </c>
      <c r="R276">
        <v>0</v>
      </c>
      <c r="S276">
        <v>1</v>
      </c>
      <c r="T276">
        <v>10</v>
      </c>
      <c r="U276">
        <v>2</v>
      </c>
      <c r="V276">
        <v>0.25109199999999998</v>
      </c>
      <c r="W276">
        <v>9.94371E-2</v>
      </c>
      <c r="X276">
        <v>0.20450299999999999</v>
      </c>
      <c r="Y276">
        <v>0.48623899999999998</v>
      </c>
      <c r="Z276">
        <v>0.348968</v>
      </c>
      <c r="AA276">
        <v>0.40829700000000002</v>
      </c>
      <c r="AB276">
        <v>0.32629900000000001</v>
      </c>
      <c r="AC276">
        <v>0.75726499999999997</v>
      </c>
      <c r="AD276">
        <v>0.15720500000000001</v>
      </c>
      <c r="AE276">
        <v>4.8588399999999998</v>
      </c>
      <c r="AF276">
        <v>0.29585800000000001</v>
      </c>
      <c r="AH276">
        <v>0.12335699999999999</v>
      </c>
      <c r="AI276">
        <v>68.450699999999998</v>
      </c>
      <c r="AJ276">
        <v>3.5077500000000001</v>
      </c>
      <c r="AK276">
        <v>98.769099999999995</v>
      </c>
      <c r="AL276">
        <v>0.12335699999999999</v>
      </c>
      <c r="AM276">
        <v>-7</v>
      </c>
      <c r="AN276">
        <v>-0.68941918760538101</v>
      </c>
      <c r="AO276">
        <v>-5.04159319400787</v>
      </c>
      <c r="AP276">
        <v>1.2393400000000001</v>
      </c>
      <c r="AQ276">
        <v>999</v>
      </c>
      <c r="AU276">
        <v>21523</v>
      </c>
    </row>
    <row r="277" spans="1:47" x14ac:dyDescent="0.45">
      <c r="A277" t="s">
        <v>513</v>
      </c>
      <c r="B277" t="s">
        <v>107</v>
      </c>
      <c r="C277">
        <v>96</v>
      </c>
      <c r="D277">
        <v>388</v>
      </c>
      <c r="E277">
        <v>344</v>
      </c>
      <c r="F277">
        <v>80</v>
      </c>
      <c r="G277">
        <v>47</v>
      </c>
      <c r="H277">
        <v>19</v>
      </c>
      <c r="I277">
        <v>2</v>
      </c>
      <c r="J277">
        <v>12</v>
      </c>
      <c r="K277">
        <v>48</v>
      </c>
      <c r="L277">
        <v>43</v>
      </c>
      <c r="M277">
        <v>32</v>
      </c>
      <c r="N277">
        <v>7</v>
      </c>
      <c r="O277">
        <v>105</v>
      </c>
      <c r="P277">
        <v>11</v>
      </c>
      <c r="Q277">
        <v>1</v>
      </c>
      <c r="R277">
        <v>0</v>
      </c>
      <c r="S277">
        <v>0</v>
      </c>
      <c r="T277">
        <v>8</v>
      </c>
      <c r="U277">
        <v>3</v>
      </c>
      <c r="V277">
        <v>0.23255799999999999</v>
      </c>
      <c r="W277">
        <v>8.2474199999999998E-2</v>
      </c>
      <c r="X277">
        <v>0.270619</v>
      </c>
      <c r="Y277">
        <v>0.30476199999999998</v>
      </c>
      <c r="Z277">
        <v>0.31701000000000001</v>
      </c>
      <c r="AA277">
        <v>0.40406999999999998</v>
      </c>
      <c r="AB277">
        <v>0.30887500000000001</v>
      </c>
      <c r="AC277">
        <v>0.72108000000000005</v>
      </c>
      <c r="AD277">
        <v>0.171512</v>
      </c>
      <c r="AE277">
        <v>5.40862</v>
      </c>
      <c r="AF277">
        <v>0.29824600000000001</v>
      </c>
      <c r="AH277">
        <v>-0.305759</v>
      </c>
      <c r="AI277">
        <v>44.214300000000001</v>
      </c>
      <c r="AJ277">
        <v>-3.0612900000000001</v>
      </c>
      <c r="AK277">
        <v>97.242199999999997</v>
      </c>
      <c r="AL277">
        <v>-0.305759</v>
      </c>
      <c r="AM277">
        <v>5.0999999999999996</v>
      </c>
      <c r="AN277">
        <v>-1.5878519415855401</v>
      </c>
      <c r="AO277">
        <v>0.82310390472412098</v>
      </c>
      <c r="AP277">
        <v>1.2378400000000001</v>
      </c>
      <c r="AQ277">
        <v>999</v>
      </c>
      <c r="AU277">
        <v>17128</v>
      </c>
    </row>
    <row r="278" spans="1:47" x14ac:dyDescent="0.45">
      <c r="A278" t="s">
        <v>902</v>
      </c>
      <c r="B278" t="s">
        <v>10</v>
      </c>
      <c r="C278">
        <v>126</v>
      </c>
      <c r="D278">
        <v>582</v>
      </c>
      <c r="E278">
        <v>531</v>
      </c>
      <c r="F278">
        <v>126</v>
      </c>
      <c r="G278">
        <v>93</v>
      </c>
      <c r="H278">
        <v>22</v>
      </c>
      <c r="I278">
        <v>2</v>
      </c>
      <c r="J278">
        <v>9</v>
      </c>
      <c r="K278">
        <v>78</v>
      </c>
      <c r="L278">
        <v>57</v>
      </c>
      <c r="M278">
        <v>46</v>
      </c>
      <c r="N278">
        <v>11</v>
      </c>
      <c r="O278">
        <v>125</v>
      </c>
      <c r="P278">
        <v>2</v>
      </c>
      <c r="Q278">
        <v>2</v>
      </c>
      <c r="R278">
        <v>1</v>
      </c>
      <c r="S278">
        <v>0</v>
      </c>
      <c r="T278">
        <v>29</v>
      </c>
      <c r="U278">
        <v>7</v>
      </c>
      <c r="V278">
        <v>0.237288</v>
      </c>
      <c r="W278">
        <v>7.9037800000000005E-2</v>
      </c>
      <c r="X278">
        <v>0.214777</v>
      </c>
      <c r="Y278">
        <v>0.36799999999999999</v>
      </c>
      <c r="Z278">
        <v>0.29948399999999997</v>
      </c>
      <c r="AA278">
        <v>0.33710000000000001</v>
      </c>
      <c r="AB278">
        <v>0.274424</v>
      </c>
      <c r="AC278">
        <v>0.63658300000000001</v>
      </c>
      <c r="AD278">
        <v>9.9811700000000003E-2</v>
      </c>
      <c r="AE278">
        <v>6.3169300000000002</v>
      </c>
      <c r="AF278">
        <v>0.29323300000000002</v>
      </c>
      <c r="AH278">
        <v>1.84379</v>
      </c>
      <c r="AI278">
        <v>49.669699999999999</v>
      </c>
      <c r="AJ278">
        <v>-21.243600000000001</v>
      </c>
      <c r="AK278">
        <v>73.660700000000006</v>
      </c>
      <c r="AL278">
        <v>1.84379</v>
      </c>
      <c r="AM278">
        <v>3.3</v>
      </c>
      <c r="AN278">
        <v>-17.147118091583199</v>
      </c>
      <c r="AO278">
        <v>9.7153437137603706</v>
      </c>
      <c r="AP278">
        <v>1.23621</v>
      </c>
      <c r="AQ278">
        <v>999</v>
      </c>
      <c r="AU278" t="s">
        <v>903</v>
      </c>
    </row>
    <row r="279" spans="1:47" x14ac:dyDescent="0.45">
      <c r="A279" t="s">
        <v>904</v>
      </c>
      <c r="B279" t="s">
        <v>28</v>
      </c>
      <c r="C279">
        <v>115</v>
      </c>
      <c r="D279">
        <v>530</v>
      </c>
      <c r="E279">
        <v>485</v>
      </c>
      <c r="F279">
        <v>119</v>
      </c>
      <c r="G279">
        <v>82</v>
      </c>
      <c r="H279">
        <v>22</v>
      </c>
      <c r="I279">
        <v>4</v>
      </c>
      <c r="J279">
        <v>11</v>
      </c>
      <c r="K279">
        <v>67</v>
      </c>
      <c r="L279">
        <v>61</v>
      </c>
      <c r="M279">
        <v>38</v>
      </c>
      <c r="N279">
        <v>9</v>
      </c>
      <c r="O279">
        <v>128</v>
      </c>
      <c r="P279">
        <v>5</v>
      </c>
      <c r="Q279">
        <v>2</v>
      </c>
      <c r="R279">
        <v>0</v>
      </c>
      <c r="S279">
        <v>1</v>
      </c>
      <c r="T279">
        <v>9</v>
      </c>
      <c r="U279">
        <v>4</v>
      </c>
      <c r="V279">
        <v>0.245361</v>
      </c>
      <c r="W279">
        <v>7.1698100000000001E-2</v>
      </c>
      <c r="X279">
        <v>0.241509</v>
      </c>
      <c r="Y279">
        <v>0.296875</v>
      </c>
      <c r="Z279">
        <v>0.30565999999999999</v>
      </c>
      <c r="AA279">
        <v>0.37525799999999998</v>
      </c>
      <c r="AB279">
        <v>0.29148299999999999</v>
      </c>
      <c r="AC279">
        <v>0.68091800000000002</v>
      </c>
      <c r="AD279">
        <v>0.12989700000000001</v>
      </c>
      <c r="AE279">
        <v>5.4842500000000003</v>
      </c>
      <c r="AF279">
        <v>0.31034499999999998</v>
      </c>
      <c r="AH279">
        <v>-0.78210599999999997</v>
      </c>
      <c r="AI279">
        <v>52.740400000000001</v>
      </c>
      <c r="AJ279">
        <v>-11.837</v>
      </c>
      <c r="AK279">
        <v>76.895600000000002</v>
      </c>
      <c r="AL279">
        <v>-0.78210599999999997</v>
      </c>
      <c r="AM279">
        <v>7.9</v>
      </c>
      <c r="AN279">
        <v>-15.454560339450801</v>
      </c>
      <c r="AO279">
        <v>9.8473839759826607</v>
      </c>
      <c r="AP279">
        <v>1.2359</v>
      </c>
      <c r="AQ279">
        <v>999</v>
      </c>
      <c r="AU279" t="s">
        <v>905</v>
      </c>
    </row>
    <row r="280" spans="1:47" x14ac:dyDescent="0.45">
      <c r="A280" t="s">
        <v>906</v>
      </c>
      <c r="B280" t="s">
        <v>18</v>
      </c>
      <c r="C280">
        <v>102</v>
      </c>
      <c r="D280">
        <v>448</v>
      </c>
      <c r="E280">
        <v>407</v>
      </c>
      <c r="F280">
        <v>90</v>
      </c>
      <c r="G280">
        <v>51</v>
      </c>
      <c r="H280">
        <v>19</v>
      </c>
      <c r="I280">
        <v>1</v>
      </c>
      <c r="J280">
        <v>19</v>
      </c>
      <c r="K280">
        <v>48</v>
      </c>
      <c r="L280">
        <v>73</v>
      </c>
      <c r="M280">
        <v>25</v>
      </c>
      <c r="N280">
        <v>10</v>
      </c>
      <c r="O280">
        <v>164</v>
      </c>
      <c r="P280">
        <v>14</v>
      </c>
      <c r="Q280">
        <v>2</v>
      </c>
      <c r="R280">
        <v>0</v>
      </c>
      <c r="S280">
        <v>0</v>
      </c>
      <c r="T280">
        <v>2</v>
      </c>
      <c r="U280">
        <v>1</v>
      </c>
      <c r="V280">
        <v>0.22112999999999999</v>
      </c>
      <c r="W280">
        <v>5.5803600000000002E-2</v>
      </c>
      <c r="X280">
        <v>0.36607099999999998</v>
      </c>
      <c r="Y280">
        <v>0.15243899999999999</v>
      </c>
      <c r="Z280">
        <v>0.28794599999999998</v>
      </c>
      <c r="AA280">
        <v>0.41277599999999998</v>
      </c>
      <c r="AB280">
        <v>0.29426999999999998</v>
      </c>
      <c r="AC280">
        <v>0.70072299999999998</v>
      </c>
      <c r="AD280">
        <v>0.19164600000000001</v>
      </c>
      <c r="AE280">
        <v>3.2995800000000002</v>
      </c>
      <c r="AF280">
        <v>0.31415900000000002</v>
      </c>
      <c r="AH280">
        <v>-0.63848800000000006</v>
      </c>
      <c r="AI280">
        <v>45.6175</v>
      </c>
      <c r="AJ280">
        <v>-8.9686400000000006</v>
      </c>
      <c r="AK280">
        <v>82.180700000000002</v>
      </c>
      <c r="AL280">
        <v>-0.63848800000000006</v>
      </c>
      <c r="AM280">
        <v>6</v>
      </c>
      <c r="AN280">
        <v>-10.5282880067825</v>
      </c>
      <c r="AO280">
        <v>7.6460905075073198</v>
      </c>
      <c r="AP280">
        <v>1.2346299999999999</v>
      </c>
      <c r="AQ280">
        <v>999</v>
      </c>
      <c r="AU280" t="s">
        <v>907</v>
      </c>
    </row>
    <row r="281" spans="1:47" x14ac:dyDescent="0.45">
      <c r="A281" t="s">
        <v>908</v>
      </c>
      <c r="B281" t="s">
        <v>178</v>
      </c>
      <c r="C281">
        <v>93</v>
      </c>
      <c r="D281">
        <v>386</v>
      </c>
      <c r="E281">
        <v>345</v>
      </c>
      <c r="F281">
        <v>88</v>
      </c>
      <c r="G281">
        <v>63</v>
      </c>
      <c r="H281">
        <v>18</v>
      </c>
      <c r="I281">
        <v>2</v>
      </c>
      <c r="J281">
        <v>5</v>
      </c>
      <c r="K281">
        <v>52</v>
      </c>
      <c r="L281">
        <v>43</v>
      </c>
      <c r="M281">
        <v>26</v>
      </c>
      <c r="N281">
        <v>9</v>
      </c>
      <c r="O281">
        <v>36</v>
      </c>
      <c r="P281">
        <v>13</v>
      </c>
      <c r="Q281">
        <v>2</v>
      </c>
      <c r="R281">
        <v>0</v>
      </c>
      <c r="S281">
        <v>0</v>
      </c>
      <c r="T281">
        <v>18</v>
      </c>
      <c r="U281">
        <v>5</v>
      </c>
      <c r="V281">
        <v>0.25507200000000002</v>
      </c>
      <c r="W281">
        <v>6.7357500000000001E-2</v>
      </c>
      <c r="X281">
        <v>9.3264299999999994E-2</v>
      </c>
      <c r="Y281">
        <v>0.72222200000000003</v>
      </c>
      <c r="Z281">
        <v>0.32901599999999998</v>
      </c>
      <c r="AA281">
        <v>0.362319</v>
      </c>
      <c r="AB281">
        <v>0.29818099999999997</v>
      </c>
      <c r="AC281">
        <v>0.691334</v>
      </c>
      <c r="AD281">
        <v>0.10724599999999999</v>
      </c>
      <c r="AE281">
        <v>6.5087099999999998</v>
      </c>
      <c r="AF281">
        <v>0.27124199999999998</v>
      </c>
      <c r="AH281">
        <v>0.77303299999999997</v>
      </c>
      <c r="AI281">
        <v>40.558199999999999</v>
      </c>
      <c r="AJ281">
        <v>-6.4736799999999999</v>
      </c>
      <c r="AK281">
        <v>89.784400000000005</v>
      </c>
      <c r="AL281">
        <v>0.77303299999999997</v>
      </c>
      <c r="AM281">
        <v>1.8</v>
      </c>
      <c r="AN281">
        <v>-3.95175200700759</v>
      </c>
      <c r="AO281">
        <v>3.2182832956313998</v>
      </c>
      <c r="AP281">
        <v>1.2341899999999999</v>
      </c>
      <c r="AQ281">
        <v>999</v>
      </c>
      <c r="AU281" t="s">
        <v>909</v>
      </c>
    </row>
    <row r="282" spans="1:47" x14ac:dyDescent="0.45">
      <c r="A282" t="s">
        <v>910</v>
      </c>
      <c r="B282" t="s">
        <v>76</v>
      </c>
      <c r="C282">
        <v>93</v>
      </c>
      <c r="D282">
        <v>400</v>
      </c>
      <c r="E282">
        <v>355</v>
      </c>
      <c r="F282">
        <v>77</v>
      </c>
      <c r="G282">
        <v>51</v>
      </c>
      <c r="H282">
        <v>13</v>
      </c>
      <c r="I282">
        <v>2</v>
      </c>
      <c r="J282">
        <v>11</v>
      </c>
      <c r="K282">
        <v>47</v>
      </c>
      <c r="L282">
        <v>48</v>
      </c>
      <c r="M282">
        <v>36</v>
      </c>
      <c r="N282">
        <v>5</v>
      </c>
      <c r="O282">
        <v>127</v>
      </c>
      <c r="P282">
        <v>7</v>
      </c>
      <c r="Q282">
        <v>2</v>
      </c>
      <c r="R282">
        <v>0</v>
      </c>
      <c r="S282">
        <v>0</v>
      </c>
      <c r="T282">
        <v>10</v>
      </c>
      <c r="U282">
        <v>2</v>
      </c>
      <c r="V282">
        <v>0.21690100000000001</v>
      </c>
      <c r="W282">
        <v>0.09</v>
      </c>
      <c r="X282">
        <v>0.3175</v>
      </c>
      <c r="Y282">
        <v>0.28346500000000002</v>
      </c>
      <c r="Z282">
        <v>0.3</v>
      </c>
      <c r="AA282">
        <v>0.35774600000000001</v>
      </c>
      <c r="AB282">
        <v>0.28611700000000001</v>
      </c>
      <c r="AC282">
        <v>0.65774600000000005</v>
      </c>
      <c r="AD282">
        <v>0.140845</v>
      </c>
      <c r="AE282">
        <v>5.7572799999999997</v>
      </c>
      <c r="AF282">
        <v>0.30137000000000003</v>
      </c>
      <c r="AH282">
        <v>0.47008800000000001</v>
      </c>
      <c r="AI282">
        <v>38.021500000000003</v>
      </c>
      <c r="AJ282">
        <v>-10.716200000000001</v>
      </c>
      <c r="AK282">
        <v>75.546899999999994</v>
      </c>
      <c r="AL282">
        <v>0.47008800000000001</v>
      </c>
      <c r="AM282">
        <v>8.9</v>
      </c>
      <c r="AN282">
        <v>-11.6474047303199</v>
      </c>
      <c r="AO282">
        <v>10.369723320007299</v>
      </c>
      <c r="AP282">
        <v>1.23156</v>
      </c>
      <c r="AQ282">
        <v>999</v>
      </c>
      <c r="AU282" t="s">
        <v>911</v>
      </c>
    </row>
    <row r="283" spans="1:47" x14ac:dyDescent="0.45">
      <c r="A283" t="s">
        <v>459</v>
      </c>
      <c r="B283" t="s">
        <v>107</v>
      </c>
      <c r="C283">
        <v>126</v>
      </c>
      <c r="D283">
        <v>539</v>
      </c>
      <c r="E283">
        <v>476</v>
      </c>
      <c r="F283">
        <v>117</v>
      </c>
      <c r="G283">
        <v>86</v>
      </c>
      <c r="H283">
        <v>23</v>
      </c>
      <c r="I283">
        <v>1</v>
      </c>
      <c r="J283">
        <v>7</v>
      </c>
      <c r="K283">
        <v>60</v>
      </c>
      <c r="L283">
        <v>59</v>
      </c>
      <c r="M283">
        <v>50</v>
      </c>
      <c r="N283">
        <v>15</v>
      </c>
      <c r="O283">
        <v>105</v>
      </c>
      <c r="P283">
        <v>11</v>
      </c>
      <c r="Q283">
        <v>2</v>
      </c>
      <c r="R283">
        <v>0</v>
      </c>
      <c r="S283">
        <v>1</v>
      </c>
      <c r="T283">
        <v>8</v>
      </c>
      <c r="U283">
        <v>3</v>
      </c>
      <c r="V283">
        <v>0.24579799999999999</v>
      </c>
      <c r="W283">
        <v>9.2764399999999997E-2</v>
      </c>
      <c r="X283">
        <v>0.19480500000000001</v>
      </c>
      <c r="Y283">
        <v>0.47619</v>
      </c>
      <c r="Z283">
        <v>0.33024100000000001</v>
      </c>
      <c r="AA283">
        <v>0.34243699999999999</v>
      </c>
      <c r="AB283">
        <v>0.29092499999999999</v>
      </c>
      <c r="AC283">
        <v>0.672678</v>
      </c>
      <c r="AD283">
        <v>9.6638699999999994E-2</v>
      </c>
      <c r="AE283">
        <v>4.0541499999999999</v>
      </c>
      <c r="AF283">
        <v>0.30054599999999998</v>
      </c>
      <c r="AH283">
        <v>-0.68330999999999997</v>
      </c>
      <c r="AI283">
        <v>53.386499999999998</v>
      </c>
      <c r="AJ283">
        <v>-12.2875</v>
      </c>
      <c r="AK283">
        <v>78.753100000000003</v>
      </c>
      <c r="AL283">
        <v>-0.68330999999999997</v>
      </c>
      <c r="AM283">
        <v>2.9</v>
      </c>
      <c r="AN283">
        <v>-14.8707074522972</v>
      </c>
      <c r="AO283">
        <v>8.8413581848144496</v>
      </c>
      <c r="AP283">
        <v>1.22997</v>
      </c>
      <c r="AQ283">
        <v>999</v>
      </c>
      <c r="AU283">
        <v>31765</v>
      </c>
    </row>
    <row r="284" spans="1:47" x14ac:dyDescent="0.45">
      <c r="A284" t="s">
        <v>912</v>
      </c>
      <c r="B284" t="s">
        <v>46</v>
      </c>
      <c r="C284">
        <v>93</v>
      </c>
      <c r="D284">
        <v>414</v>
      </c>
      <c r="E284">
        <v>370</v>
      </c>
      <c r="F284">
        <v>84</v>
      </c>
      <c r="G284">
        <v>44</v>
      </c>
      <c r="H284">
        <v>18</v>
      </c>
      <c r="I284">
        <v>2</v>
      </c>
      <c r="J284">
        <v>20</v>
      </c>
      <c r="K284">
        <v>58</v>
      </c>
      <c r="L284">
        <v>62</v>
      </c>
      <c r="M284">
        <v>40</v>
      </c>
      <c r="N284">
        <v>4</v>
      </c>
      <c r="O284">
        <v>138</v>
      </c>
      <c r="P284">
        <v>1</v>
      </c>
      <c r="Q284">
        <v>3</v>
      </c>
      <c r="R284">
        <v>0</v>
      </c>
      <c r="S284">
        <v>0</v>
      </c>
      <c r="T284">
        <v>8</v>
      </c>
      <c r="U284">
        <v>6</v>
      </c>
      <c r="V284">
        <v>0.22702700000000001</v>
      </c>
      <c r="W284">
        <v>9.6618399999999993E-2</v>
      </c>
      <c r="X284">
        <v>0.33333299999999999</v>
      </c>
      <c r="Y284">
        <v>0.28985499999999997</v>
      </c>
      <c r="Z284">
        <v>0.30193199999999998</v>
      </c>
      <c r="AA284">
        <v>0.44864900000000002</v>
      </c>
      <c r="AB284">
        <v>0.317604</v>
      </c>
      <c r="AC284">
        <v>0.75058100000000005</v>
      </c>
      <c r="AD284">
        <v>0.22162200000000001</v>
      </c>
      <c r="AE284">
        <v>5.04061</v>
      </c>
      <c r="AF284">
        <v>0.29767399999999999</v>
      </c>
      <c r="AH284">
        <v>-1.5565800000000001</v>
      </c>
      <c r="AI284">
        <v>50.178400000000003</v>
      </c>
      <c r="AJ284">
        <v>-0.26512000000000002</v>
      </c>
      <c r="AK284">
        <v>100.428</v>
      </c>
      <c r="AL284">
        <v>-1.5565800000000001</v>
      </c>
      <c r="AM284">
        <v>-2</v>
      </c>
      <c r="AN284">
        <v>-1.33688801527023</v>
      </c>
      <c r="AO284">
        <v>-0.47883594036102201</v>
      </c>
      <c r="AP284">
        <v>1.2254700000000001</v>
      </c>
      <c r="AQ284">
        <v>999</v>
      </c>
      <c r="AU284" t="s">
        <v>913</v>
      </c>
    </row>
    <row r="285" spans="1:47" x14ac:dyDescent="0.45">
      <c r="A285" t="s">
        <v>550</v>
      </c>
      <c r="B285" t="s">
        <v>269</v>
      </c>
      <c r="C285">
        <v>100</v>
      </c>
      <c r="D285">
        <v>415</v>
      </c>
      <c r="E285">
        <v>373</v>
      </c>
      <c r="F285">
        <v>86</v>
      </c>
      <c r="G285">
        <v>59</v>
      </c>
      <c r="H285">
        <v>17</v>
      </c>
      <c r="I285">
        <v>1</v>
      </c>
      <c r="J285">
        <v>9</v>
      </c>
      <c r="K285">
        <v>38</v>
      </c>
      <c r="L285">
        <v>47</v>
      </c>
      <c r="M285">
        <v>33</v>
      </c>
      <c r="N285">
        <v>16</v>
      </c>
      <c r="O285">
        <v>101</v>
      </c>
      <c r="P285">
        <v>5</v>
      </c>
      <c r="Q285">
        <v>4</v>
      </c>
      <c r="R285">
        <v>0</v>
      </c>
      <c r="S285">
        <v>1</v>
      </c>
      <c r="T285">
        <v>1</v>
      </c>
      <c r="U285">
        <v>1</v>
      </c>
      <c r="V285">
        <v>0.23056299999999999</v>
      </c>
      <c r="W285">
        <v>7.9518099999999994E-2</v>
      </c>
      <c r="X285">
        <v>0.24337300000000001</v>
      </c>
      <c r="Y285">
        <v>0.326733</v>
      </c>
      <c r="Z285">
        <v>0.29879499999999998</v>
      </c>
      <c r="AA285">
        <v>0.35388700000000001</v>
      </c>
      <c r="AB285">
        <v>0.27137800000000001</v>
      </c>
      <c r="AC285">
        <v>0.65268300000000001</v>
      </c>
      <c r="AD285">
        <v>0.123324</v>
      </c>
      <c r="AE285">
        <v>2.29657</v>
      </c>
      <c r="AF285">
        <v>0.28838999999999998</v>
      </c>
      <c r="AH285">
        <v>-0.84619299999999997</v>
      </c>
      <c r="AI285">
        <v>34.367400000000004</v>
      </c>
      <c r="AJ285">
        <v>-16.198</v>
      </c>
      <c r="AK285">
        <v>69.397400000000005</v>
      </c>
      <c r="AL285">
        <v>-0.84619299999999997</v>
      </c>
      <c r="AM285">
        <v>7.1</v>
      </c>
      <c r="AN285">
        <v>-16.579695463180499</v>
      </c>
      <c r="AO285">
        <v>14.7241916656494</v>
      </c>
      <c r="AP285">
        <v>1.2249000000000001</v>
      </c>
      <c r="AQ285">
        <v>999</v>
      </c>
      <c r="AU285">
        <v>25782</v>
      </c>
    </row>
    <row r="286" spans="1:47" x14ac:dyDescent="0.45">
      <c r="A286" t="s">
        <v>914</v>
      </c>
      <c r="B286" t="s">
        <v>98</v>
      </c>
      <c r="C286">
        <v>113</v>
      </c>
      <c r="D286">
        <v>520</v>
      </c>
      <c r="E286">
        <v>454</v>
      </c>
      <c r="F286">
        <v>114</v>
      </c>
      <c r="G286">
        <v>82</v>
      </c>
      <c r="H286">
        <v>24</v>
      </c>
      <c r="I286">
        <v>1</v>
      </c>
      <c r="J286">
        <v>7</v>
      </c>
      <c r="K286">
        <v>71</v>
      </c>
      <c r="L286">
        <v>62</v>
      </c>
      <c r="M286">
        <v>47</v>
      </c>
      <c r="N286">
        <v>4</v>
      </c>
      <c r="O286">
        <v>73</v>
      </c>
      <c r="P286">
        <v>17</v>
      </c>
      <c r="Q286">
        <v>2</v>
      </c>
      <c r="R286">
        <v>0</v>
      </c>
      <c r="S286">
        <v>1</v>
      </c>
      <c r="T286">
        <v>11</v>
      </c>
      <c r="U286">
        <v>2</v>
      </c>
      <c r="V286">
        <v>0.25110100000000002</v>
      </c>
      <c r="W286">
        <v>9.0384599999999996E-2</v>
      </c>
      <c r="X286">
        <v>0.14038500000000001</v>
      </c>
      <c r="Y286">
        <v>0.64383599999999996</v>
      </c>
      <c r="Z286">
        <v>0.342308</v>
      </c>
      <c r="AA286">
        <v>0.354626</v>
      </c>
      <c r="AB286">
        <v>0.31023600000000001</v>
      </c>
      <c r="AC286">
        <v>0.69693300000000002</v>
      </c>
      <c r="AD286">
        <v>0.103524</v>
      </c>
      <c r="AE286">
        <v>5.1725899999999996</v>
      </c>
      <c r="AF286">
        <v>0.28457399999999999</v>
      </c>
      <c r="AH286">
        <v>0.261716</v>
      </c>
      <c r="AI286">
        <v>59.844099999999997</v>
      </c>
      <c r="AJ286">
        <v>-3.51484</v>
      </c>
      <c r="AK286">
        <v>97.474199999999996</v>
      </c>
      <c r="AL286">
        <v>0.261716</v>
      </c>
      <c r="AM286">
        <v>1.6</v>
      </c>
      <c r="AN286">
        <v>-1.3120206296443899</v>
      </c>
      <c r="AO286">
        <v>-4.1319226026534999</v>
      </c>
      <c r="AP286">
        <v>1.21831</v>
      </c>
      <c r="AQ286">
        <v>999</v>
      </c>
      <c r="AU286" t="s">
        <v>915</v>
      </c>
    </row>
    <row r="287" spans="1:47" x14ac:dyDescent="0.45">
      <c r="A287" t="s">
        <v>461</v>
      </c>
      <c r="B287" t="s">
        <v>39</v>
      </c>
      <c r="C287">
        <v>88</v>
      </c>
      <c r="D287">
        <v>308</v>
      </c>
      <c r="E287">
        <v>277</v>
      </c>
      <c r="F287">
        <v>57</v>
      </c>
      <c r="G287">
        <v>33</v>
      </c>
      <c r="H287">
        <v>10</v>
      </c>
      <c r="I287">
        <v>2</v>
      </c>
      <c r="J287">
        <v>12</v>
      </c>
      <c r="K287">
        <v>35</v>
      </c>
      <c r="L287">
        <v>40</v>
      </c>
      <c r="M287">
        <v>26</v>
      </c>
      <c r="N287">
        <v>4</v>
      </c>
      <c r="O287">
        <v>99</v>
      </c>
      <c r="P287">
        <v>3</v>
      </c>
      <c r="Q287">
        <v>1</v>
      </c>
      <c r="R287">
        <v>1</v>
      </c>
      <c r="S287">
        <v>0</v>
      </c>
      <c r="T287">
        <v>1</v>
      </c>
      <c r="U287">
        <v>0</v>
      </c>
      <c r="V287">
        <v>0.20577599999999999</v>
      </c>
      <c r="W287">
        <v>8.4415599999999993E-2</v>
      </c>
      <c r="X287">
        <v>0.32142900000000002</v>
      </c>
      <c r="Y287">
        <v>0.26262600000000003</v>
      </c>
      <c r="Z287">
        <v>0.28012999999999999</v>
      </c>
      <c r="AA287">
        <v>0.38628200000000001</v>
      </c>
      <c r="AB287">
        <v>0.28460800000000003</v>
      </c>
      <c r="AC287">
        <v>0.666412</v>
      </c>
      <c r="AD287">
        <v>0.180505</v>
      </c>
      <c r="AE287">
        <v>4.1294899999999997</v>
      </c>
      <c r="AF287">
        <v>0.26946100000000001</v>
      </c>
      <c r="AH287">
        <v>-0.24689700000000001</v>
      </c>
      <c r="AI287">
        <v>28.890499999999999</v>
      </c>
      <c r="AJ287">
        <v>-8.6374899999999997</v>
      </c>
      <c r="AK287">
        <v>78.023899999999998</v>
      </c>
      <c r="AL287">
        <v>-0.24689700000000001</v>
      </c>
      <c r="AM287">
        <v>4.4000000000000004</v>
      </c>
      <c r="AN287">
        <v>-8.3571247458457893</v>
      </c>
      <c r="AO287">
        <v>10.058436393737701</v>
      </c>
      <c r="AP287">
        <v>1.2128000000000001</v>
      </c>
      <c r="AQ287">
        <v>999</v>
      </c>
      <c r="AU287">
        <v>19452</v>
      </c>
    </row>
    <row r="288" spans="1:47" x14ac:dyDescent="0.45">
      <c r="A288" t="s">
        <v>476</v>
      </c>
      <c r="B288" t="s">
        <v>73</v>
      </c>
      <c r="C288">
        <v>132</v>
      </c>
      <c r="D288">
        <v>538</v>
      </c>
      <c r="E288">
        <v>496</v>
      </c>
      <c r="F288">
        <v>124</v>
      </c>
      <c r="G288">
        <v>87</v>
      </c>
      <c r="H288">
        <v>24</v>
      </c>
      <c r="I288">
        <v>6</v>
      </c>
      <c r="J288">
        <v>7</v>
      </c>
      <c r="K288">
        <v>70</v>
      </c>
      <c r="L288">
        <v>57</v>
      </c>
      <c r="M288">
        <v>26</v>
      </c>
      <c r="N288">
        <v>8</v>
      </c>
      <c r="O288">
        <v>109</v>
      </c>
      <c r="P288">
        <v>7</v>
      </c>
      <c r="Q288">
        <v>2</v>
      </c>
      <c r="R288">
        <v>7</v>
      </c>
      <c r="S288">
        <v>0</v>
      </c>
      <c r="T288">
        <v>28</v>
      </c>
      <c r="U288">
        <v>5</v>
      </c>
      <c r="V288">
        <v>0.25</v>
      </c>
      <c r="W288">
        <v>4.8327099999999998E-2</v>
      </c>
      <c r="X288">
        <v>0.202602</v>
      </c>
      <c r="Y288">
        <v>0.23853199999999999</v>
      </c>
      <c r="Z288">
        <v>0.29566900000000002</v>
      </c>
      <c r="AA288">
        <v>0.36491899999999999</v>
      </c>
      <c r="AB288">
        <v>0.28237299999999999</v>
      </c>
      <c r="AC288">
        <v>0.66058799999999995</v>
      </c>
      <c r="AD288">
        <v>0.11491899999999999</v>
      </c>
      <c r="AE288">
        <v>7.7154100000000003</v>
      </c>
      <c r="AF288">
        <v>0.30628300000000003</v>
      </c>
      <c r="AH288">
        <v>2.6266400000000001</v>
      </c>
      <c r="AI288">
        <v>49.466200000000001</v>
      </c>
      <c r="AJ288">
        <v>-16.085999999999999</v>
      </c>
      <c r="AK288">
        <v>73.904200000000003</v>
      </c>
      <c r="AL288">
        <v>2.6266400000000001</v>
      </c>
      <c r="AM288">
        <v>6.6</v>
      </c>
      <c r="AN288">
        <v>-14.766270160675001</v>
      </c>
      <c r="AO288">
        <v>8.5767782926559395</v>
      </c>
      <c r="AP288">
        <v>1.2105999999999999</v>
      </c>
      <c r="AQ288">
        <v>999</v>
      </c>
      <c r="AU288">
        <v>24336</v>
      </c>
    </row>
    <row r="289" spans="1:47" x14ac:dyDescent="0.45">
      <c r="A289" t="s">
        <v>916</v>
      </c>
      <c r="B289" t="s">
        <v>46</v>
      </c>
      <c r="C289">
        <v>112</v>
      </c>
      <c r="D289">
        <v>496</v>
      </c>
      <c r="E289">
        <v>434</v>
      </c>
      <c r="F289">
        <v>97</v>
      </c>
      <c r="G289">
        <v>71</v>
      </c>
      <c r="H289">
        <v>17</v>
      </c>
      <c r="I289">
        <v>4</v>
      </c>
      <c r="J289">
        <v>5</v>
      </c>
      <c r="K289">
        <v>56</v>
      </c>
      <c r="L289">
        <v>49</v>
      </c>
      <c r="M289">
        <v>49</v>
      </c>
      <c r="N289">
        <v>9</v>
      </c>
      <c r="O289">
        <v>116</v>
      </c>
      <c r="P289">
        <v>10</v>
      </c>
      <c r="Q289">
        <v>3</v>
      </c>
      <c r="R289">
        <v>0</v>
      </c>
      <c r="S289">
        <v>1</v>
      </c>
      <c r="T289">
        <v>25</v>
      </c>
      <c r="U289">
        <v>3</v>
      </c>
      <c r="V289">
        <v>0.22350200000000001</v>
      </c>
      <c r="W289">
        <v>9.8790299999999998E-2</v>
      </c>
      <c r="X289">
        <v>0.233871</v>
      </c>
      <c r="Y289">
        <v>0.42241400000000001</v>
      </c>
      <c r="Z289">
        <v>0.31451600000000002</v>
      </c>
      <c r="AA289">
        <v>0.315668</v>
      </c>
      <c r="AB289">
        <v>0.27761000000000002</v>
      </c>
      <c r="AC289">
        <v>0.63018399999999997</v>
      </c>
      <c r="AD289">
        <v>9.2165899999999995E-2</v>
      </c>
      <c r="AE289">
        <v>6.9275000000000002</v>
      </c>
      <c r="AF289">
        <v>0.29113899999999998</v>
      </c>
      <c r="AH289">
        <v>2.80145</v>
      </c>
      <c r="AI289">
        <v>43.642600000000002</v>
      </c>
      <c r="AJ289">
        <v>-16.792200000000001</v>
      </c>
      <c r="AK289">
        <v>73.617400000000004</v>
      </c>
      <c r="AL289">
        <v>2.80145</v>
      </c>
      <c r="AM289">
        <v>6.7</v>
      </c>
      <c r="AN289">
        <v>-13.4098653793334</v>
      </c>
      <c r="AO289">
        <v>8.5224572420120204</v>
      </c>
      <c r="AP289">
        <v>1.1977500000000001</v>
      </c>
      <c r="AQ289">
        <v>999</v>
      </c>
      <c r="AU289" t="s">
        <v>917</v>
      </c>
    </row>
    <row r="290" spans="1:47" x14ac:dyDescent="0.45">
      <c r="A290" t="s">
        <v>397</v>
      </c>
      <c r="B290" t="s">
        <v>82</v>
      </c>
      <c r="C290">
        <v>106</v>
      </c>
      <c r="D290">
        <v>452</v>
      </c>
      <c r="E290">
        <v>402</v>
      </c>
      <c r="F290">
        <v>95</v>
      </c>
      <c r="G290">
        <v>60</v>
      </c>
      <c r="H290">
        <v>18</v>
      </c>
      <c r="I290">
        <v>1</v>
      </c>
      <c r="J290">
        <v>16</v>
      </c>
      <c r="K290">
        <v>53</v>
      </c>
      <c r="L290">
        <v>54</v>
      </c>
      <c r="M290">
        <v>42</v>
      </c>
      <c r="N290">
        <v>4</v>
      </c>
      <c r="O290">
        <v>106</v>
      </c>
      <c r="P290">
        <v>3</v>
      </c>
      <c r="Q290">
        <v>4</v>
      </c>
      <c r="R290">
        <v>1</v>
      </c>
      <c r="S290">
        <v>0</v>
      </c>
      <c r="T290">
        <v>4</v>
      </c>
      <c r="U290">
        <v>2</v>
      </c>
      <c r="V290">
        <v>0.236318</v>
      </c>
      <c r="W290">
        <v>9.29204E-2</v>
      </c>
      <c r="X290">
        <v>0.234513</v>
      </c>
      <c r="Y290">
        <v>0.39622600000000002</v>
      </c>
      <c r="Z290">
        <v>0.310421</v>
      </c>
      <c r="AA290">
        <v>0.40547299999999997</v>
      </c>
      <c r="AB290">
        <v>0.30782199999999998</v>
      </c>
      <c r="AC290">
        <v>0.71589400000000003</v>
      </c>
      <c r="AD290">
        <v>0.169154</v>
      </c>
      <c r="AE290">
        <v>3.42882</v>
      </c>
      <c r="AF290">
        <v>0.278169</v>
      </c>
      <c r="AH290">
        <v>-0.82237400000000005</v>
      </c>
      <c r="AI290">
        <v>51.112400000000001</v>
      </c>
      <c r="AJ290">
        <v>-3.9611900000000002</v>
      </c>
      <c r="AK290">
        <v>98.686999999999998</v>
      </c>
      <c r="AL290">
        <v>-0.82237400000000005</v>
      </c>
      <c r="AM290">
        <v>-3.5</v>
      </c>
      <c r="AN290">
        <v>-1.5334540009498501</v>
      </c>
      <c r="AO290">
        <v>-1.83921217918396</v>
      </c>
      <c r="AP290">
        <v>1.1945399999999999</v>
      </c>
      <c r="AQ290">
        <v>999</v>
      </c>
      <c r="AU290">
        <v>13152</v>
      </c>
    </row>
    <row r="291" spans="1:47" x14ac:dyDescent="0.45">
      <c r="A291" t="s">
        <v>320</v>
      </c>
      <c r="B291" t="s">
        <v>98</v>
      </c>
      <c r="C291">
        <v>102</v>
      </c>
      <c r="D291">
        <v>448</v>
      </c>
      <c r="E291">
        <v>400</v>
      </c>
      <c r="F291">
        <v>96</v>
      </c>
      <c r="G291">
        <v>64</v>
      </c>
      <c r="H291">
        <v>17</v>
      </c>
      <c r="I291">
        <v>1</v>
      </c>
      <c r="J291">
        <v>14</v>
      </c>
      <c r="K291">
        <v>56</v>
      </c>
      <c r="L291">
        <v>51</v>
      </c>
      <c r="M291">
        <v>40</v>
      </c>
      <c r="N291">
        <v>9</v>
      </c>
      <c r="O291">
        <v>91</v>
      </c>
      <c r="P291">
        <v>5</v>
      </c>
      <c r="Q291">
        <v>3</v>
      </c>
      <c r="R291">
        <v>0</v>
      </c>
      <c r="S291">
        <v>1</v>
      </c>
      <c r="T291">
        <v>8</v>
      </c>
      <c r="U291">
        <v>2</v>
      </c>
      <c r="V291">
        <v>0.24</v>
      </c>
      <c r="W291">
        <v>8.9285699999999996E-2</v>
      </c>
      <c r="X291">
        <v>0.203125</v>
      </c>
      <c r="Y291">
        <v>0.43956000000000001</v>
      </c>
      <c r="Z291">
        <v>0.31473200000000001</v>
      </c>
      <c r="AA291">
        <v>0.39250000000000002</v>
      </c>
      <c r="AB291">
        <v>0.30172100000000002</v>
      </c>
      <c r="AC291">
        <v>0.70723199999999997</v>
      </c>
      <c r="AD291">
        <v>0.1525</v>
      </c>
      <c r="AE291">
        <v>4.4966100000000004</v>
      </c>
      <c r="AF291">
        <v>0.27516800000000002</v>
      </c>
      <c r="AH291">
        <v>-1.46684E-2</v>
      </c>
      <c r="AI291">
        <v>48.389899999999997</v>
      </c>
      <c r="AJ291">
        <v>-6.1962900000000003</v>
      </c>
      <c r="AK291">
        <v>91.572299999999998</v>
      </c>
      <c r="AL291">
        <v>-1.46684E-2</v>
      </c>
      <c r="AM291">
        <v>6.1</v>
      </c>
      <c r="AN291">
        <v>-4.5386166181415302</v>
      </c>
      <c r="AO291">
        <v>1.1617283821105899</v>
      </c>
      <c r="AP291">
        <v>1.18058</v>
      </c>
      <c r="AQ291">
        <v>999</v>
      </c>
      <c r="AU291">
        <v>12856</v>
      </c>
    </row>
    <row r="292" spans="1:47" x14ac:dyDescent="0.45">
      <c r="A292" t="s">
        <v>576</v>
      </c>
      <c r="B292" t="s">
        <v>7</v>
      </c>
      <c r="C292">
        <v>99</v>
      </c>
      <c r="D292">
        <v>389</v>
      </c>
      <c r="E292">
        <v>332</v>
      </c>
      <c r="F292">
        <v>80</v>
      </c>
      <c r="G292">
        <v>55</v>
      </c>
      <c r="H292">
        <v>17</v>
      </c>
      <c r="I292">
        <v>1</v>
      </c>
      <c r="J292">
        <v>7</v>
      </c>
      <c r="K292">
        <v>44</v>
      </c>
      <c r="L292">
        <v>40</v>
      </c>
      <c r="M292">
        <v>44</v>
      </c>
      <c r="N292">
        <v>10</v>
      </c>
      <c r="O292">
        <v>73</v>
      </c>
      <c r="P292">
        <v>9</v>
      </c>
      <c r="Q292">
        <v>3</v>
      </c>
      <c r="R292">
        <v>1</v>
      </c>
      <c r="S292">
        <v>0</v>
      </c>
      <c r="T292">
        <v>2</v>
      </c>
      <c r="U292">
        <v>1</v>
      </c>
      <c r="V292">
        <v>0.24096400000000001</v>
      </c>
      <c r="W292">
        <v>0.113111</v>
      </c>
      <c r="X292">
        <v>0.18766099999999999</v>
      </c>
      <c r="Y292">
        <v>0.60274000000000005</v>
      </c>
      <c r="Z292">
        <v>0.34278399999999998</v>
      </c>
      <c r="AA292">
        <v>0.36144599999999999</v>
      </c>
      <c r="AB292">
        <v>0.30549100000000001</v>
      </c>
      <c r="AC292">
        <v>0.70422899999999999</v>
      </c>
      <c r="AD292">
        <v>0.12048200000000001</v>
      </c>
      <c r="AE292">
        <v>3.3398300000000001</v>
      </c>
      <c r="AF292">
        <v>0.286275</v>
      </c>
      <c r="AH292">
        <v>-0.77717999999999998</v>
      </c>
      <c r="AI292">
        <v>43.235199999999999</v>
      </c>
      <c r="AJ292">
        <v>-4.1621699999999997</v>
      </c>
      <c r="AK292">
        <v>89.479900000000001</v>
      </c>
      <c r="AL292">
        <v>-0.77717999999999998</v>
      </c>
      <c r="AM292">
        <v>3</v>
      </c>
      <c r="AN292">
        <v>-5.8469476103782601</v>
      </c>
      <c r="AO292">
        <v>4.4293062686920104</v>
      </c>
      <c r="AP292">
        <v>1.1802299999999999</v>
      </c>
      <c r="AQ292">
        <v>999</v>
      </c>
      <c r="AU292">
        <v>24703</v>
      </c>
    </row>
    <row r="293" spans="1:47" x14ac:dyDescent="0.45">
      <c r="A293" t="s">
        <v>918</v>
      </c>
      <c r="B293" t="s">
        <v>178</v>
      </c>
      <c r="C293">
        <v>108</v>
      </c>
      <c r="D293">
        <v>413</v>
      </c>
      <c r="E293">
        <v>378</v>
      </c>
      <c r="F293">
        <v>84</v>
      </c>
      <c r="G293">
        <v>49</v>
      </c>
      <c r="H293">
        <v>18</v>
      </c>
      <c r="I293">
        <v>2</v>
      </c>
      <c r="J293">
        <v>15</v>
      </c>
      <c r="K293">
        <v>46</v>
      </c>
      <c r="L293">
        <v>58</v>
      </c>
      <c r="M293">
        <v>26</v>
      </c>
      <c r="N293">
        <v>6</v>
      </c>
      <c r="O293">
        <v>129</v>
      </c>
      <c r="P293">
        <v>3</v>
      </c>
      <c r="Q293">
        <v>2</v>
      </c>
      <c r="R293">
        <v>4</v>
      </c>
      <c r="S293">
        <v>0</v>
      </c>
      <c r="T293">
        <v>7</v>
      </c>
      <c r="U293">
        <v>2</v>
      </c>
      <c r="V293">
        <v>0.222222</v>
      </c>
      <c r="W293">
        <v>6.2953999999999996E-2</v>
      </c>
      <c r="X293">
        <v>0.31234899999999999</v>
      </c>
      <c r="Y293">
        <v>0.20155000000000001</v>
      </c>
      <c r="Z293">
        <v>0.27628399999999997</v>
      </c>
      <c r="AA293">
        <v>0.39947100000000002</v>
      </c>
      <c r="AB293">
        <v>0.28517900000000002</v>
      </c>
      <c r="AC293">
        <v>0.67575499999999999</v>
      </c>
      <c r="AD293">
        <v>0.17724899999999999</v>
      </c>
      <c r="AE293">
        <v>5.1817200000000003</v>
      </c>
      <c r="AF293">
        <v>0.29237299999999999</v>
      </c>
      <c r="AH293">
        <v>1.07503E-3</v>
      </c>
      <c r="AI293">
        <v>38.935699999999997</v>
      </c>
      <c r="AJ293">
        <v>-11.385999999999999</v>
      </c>
      <c r="AK293">
        <v>80.772800000000004</v>
      </c>
      <c r="AL293">
        <v>1.07503E-3</v>
      </c>
      <c r="AM293">
        <v>2.7</v>
      </c>
      <c r="AN293">
        <v>-9.5136821232736093</v>
      </c>
      <c r="AO293">
        <v>7.2524693012237504</v>
      </c>
      <c r="AP293">
        <v>1.1732899999999999</v>
      </c>
      <c r="AQ293">
        <v>999</v>
      </c>
      <c r="AU293">
        <v>20242</v>
      </c>
    </row>
    <row r="294" spans="1:47" x14ac:dyDescent="0.45">
      <c r="A294" t="s">
        <v>919</v>
      </c>
      <c r="C294">
        <v>119</v>
      </c>
      <c r="D294">
        <v>512</v>
      </c>
      <c r="E294">
        <v>459</v>
      </c>
      <c r="F294">
        <v>112</v>
      </c>
      <c r="G294">
        <v>67</v>
      </c>
      <c r="H294">
        <v>27</v>
      </c>
      <c r="I294">
        <v>2</v>
      </c>
      <c r="J294">
        <v>16</v>
      </c>
      <c r="K294">
        <v>66</v>
      </c>
      <c r="L294">
        <v>66</v>
      </c>
      <c r="M294">
        <v>48</v>
      </c>
      <c r="N294">
        <v>5</v>
      </c>
      <c r="O294">
        <v>125</v>
      </c>
      <c r="P294">
        <v>3</v>
      </c>
      <c r="Q294">
        <v>2</v>
      </c>
      <c r="R294">
        <v>0</v>
      </c>
      <c r="S294">
        <v>1</v>
      </c>
      <c r="T294">
        <v>6</v>
      </c>
      <c r="U294">
        <v>3</v>
      </c>
      <c r="V294">
        <v>0.244009</v>
      </c>
      <c r="W294">
        <v>9.375E-2</v>
      </c>
      <c r="X294">
        <v>0.244141</v>
      </c>
      <c r="Y294">
        <v>0.38400000000000001</v>
      </c>
      <c r="Z294">
        <v>0.318359</v>
      </c>
      <c r="AA294">
        <v>0.41612199999999999</v>
      </c>
      <c r="AB294">
        <v>0.31561499999999998</v>
      </c>
      <c r="AC294">
        <v>0.73448100000000005</v>
      </c>
      <c r="AD294">
        <v>0.17211299999999999</v>
      </c>
      <c r="AE294">
        <v>4.4026699999999996</v>
      </c>
      <c r="AF294">
        <v>0.3</v>
      </c>
      <c r="AH294">
        <v>-0.936913</v>
      </c>
      <c r="AI294">
        <v>61.210599999999999</v>
      </c>
      <c r="AJ294">
        <v>-1.17363</v>
      </c>
      <c r="AK294">
        <v>97.680599999999998</v>
      </c>
      <c r="AL294">
        <v>-0.936913</v>
      </c>
      <c r="AM294">
        <v>2.2999999999999998</v>
      </c>
      <c r="AN294">
        <v>-2.4080926775932299</v>
      </c>
      <c r="AO294">
        <v>-3.34373879432678</v>
      </c>
      <c r="AP294">
        <v>1.16591</v>
      </c>
      <c r="AQ294">
        <v>999</v>
      </c>
      <c r="AU294" t="s">
        <v>920</v>
      </c>
    </row>
    <row r="295" spans="1:47" x14ac:dyDescent="0.45">
      <c r="A295" t="s">
        <v>726</v>
      </c>
      <c r="B295" t="s">
        <v>170</v>
      </c>
      <c r="C295">
        <v>125</v>
      </c>
      <c r="D295">
        <v>467</v>
      </c>
      <c r="E295">
        <v>418</v>
      </c>
      <c r="F295">
        <v>105</v>
      </c>
      <c r="G295">
        <v>82</v>
      </c>
      <c r="H295">
        <v>19</v>
      </c>
      <c r="I295">
        <v>2</v>
      </c>
      <c r="J295">
        <v>2</v>
      </c>
      <c r="K295">
        <v>55</v>
      </c>
      <c r="L295">
        <v>31</v>
      </c>
      <c r="M295">
        <v>41</v>
      </c>
      <c r="N295">
        <v>7</v>
      </c>
      <c r="O295">
        <v>80</v>
      </c>
      <c r="P295">
        <v>1</v>
      </c>
      <c r="Q295">
        <v>4</v>
      </c>
      <c r="R295">
        <v>3</v>
      </c>
      <c r="S295">
        <v>0</v>
      </c>
      <c r="T295">
        <v>17</v>
      </c>
      <c r="U295">
        <v>4</v>
      </c>
      <c r="V295">
        <v>0.25119599999999997</v>
      </c>
      <c r="W295">
        <v>8.7794399999999995E-2</v>
      </c>
      <c r="X295">
        <v>0.17130600000000001</v>
      </c>
      <c r="Y295">
        <v>0.51249999999999996</v>
      </c>
      <c r="Z295">
        <v>0.31680999999999998</v>
      </c>
      <c r="AA295">
        <v>0.32057400000000003</v>
      </c>
      <c r="AB295">
        <v>0.27906399999999998</v>
      </c>
      <c r="AC295">
        <v>0.63738499999999998</v>
      </c>
      <c r="AD295">
        <v>6.9377999999999995E-2</v>
      </c>
      <c r="AE295">
        <v>5.8062899999999997</v>
      </c>
      <c r="AF295">
        <v>0.30294100000000002</v>
      </c>
      <c r="AH295">
        <v>0.81018800000000002</v>
      </c>
      <c r="AI295">
        <v>41.654600000000002</v>
      </c>
      <c r="AJ295">
        <v>-15.246600000000001</v>
      </c>
      <c r="AK295">
        <v>76.579700000000003</v>
      </c>
      <c r="AL295">
        <v>0.81018800000000002</v>
      </c>
      <c r="AM295">
        <v>6.4</v>
      </c>
      <c r="AN295">
        <v>-12.294979929924001</v>
      </c>
      <c r="AO295">
        <v>8.1159025430679304</v>
      </c>
      <c r="AP295">
        <v>1.16493</v>
      </c>
      <c r="AQ295">
        <v>999</v>
      </c>
      <c r="AU295">
        <v>17620</v>
      </c>
    </row>
    <row r="296" spans="1:47" x14ac:dyDescent="0.45">
      <c r="A296" t="s">
        <v>481</v>
      </c>
      <c r="B296" t="s">
        <v>170</v>
      </c>
      <c r="C296">
        <v>96</v>
      </c>
      <c r="D296">
        <v>382</v>
      </c>
      <c r="E296">
        <v>340</v>
      </c>
      <c r="F296">
        <v>87</v>
      </c>
      <c r="G296">
        <v>65</v>
      </c>
      <c r="H296">
        <v>16</v>
      </c>
      <c r="I296">
        <v>1</v>
      </c>
      <c r="J296">
        <v>5</v>
      </c>
      <c r="K296">
        <v>50</v>
      </c>
      <c r="L296">
        <v>45</v>
      </c>
      <c r="M296">
        <v>24</v>
      </c>
      <c r="N296">
        <v>8</v>
      </c>
      <c r="O296">
        <v>52</v>
      </c>
      <c r="P296">
        <v>15</v>
      </c>
      <c r="Q296">
        <v>2</v>
      </c>
      <c r="R296">
        <v>1</v>
      </c>
      <c r="S296">
        <v>0</v>
      </c>
      <c r="T296">
        <v>9</v>
      </c>
      <c r="U296">
        <v>1</v>
      </c>
      <c r="V296">
        <v>0.255882</v>
      </c>
      <c r="W296">
        <v>6.28272E-2</v>
      </c>
      <c r="X296">
        <v>0.136126</v>
      </c>
      <c r="Y296">
        <v>0.461538</v>
      </c>
      <c r="Z296">
        <v>0.33070899999999998</v>
      </c>
      <c r="AA296">
        <v>0.352941</v>
      </c>
      <c r="AB296">
        <v>0.297263</v>
      </c>
      <c r="AC296">
        <v>0.68364999999999998</v>
      </c>
      <c r="AD296">
        <v>9.7058800000000001E-2</v>
      </c>
      <c r="AE296">
        <v>5.4987899999999996</v>
      </c>
      <c r="AF296">
        <v>0.287719</v>
      </c>
      <c r="AH296">
        <v>0.63822999999999996</v>
      </c>
      <c r="AI296">
        <v>39.846600000000002</v>
      </c>
      <c r="AJ296">
        <v>-6.6978900000000001</v>
      </c>
      <c r="AK296">
        <v>89.193700000000007</v>
      </c>
      <c r="AL296">
        <v>0.63822999999999996</v>
      </c>
      <c r="AM296">
        <v>1.6</v>
      </c>
      <c r="AN296">
        <v>-4.3079812526702801</v>
      </c>
      <c r="AO296">
        <v>3.0035861730575499</v>
      </c>
      <c r="AP296">
        <v>1.16371</v>
      </c>
      <c r="AQ296">
        <v>999</v>
      </c>
      <c r="AU296">
        <v>22532</v>
      </c>
    </row>
    <row r="297" spans="1:47" x14ac:dyDescent="0.45">
      <c r="A297" t="s">
        <v>642</v>
      </c>
      <c r="B297" t="s">
        <v>39</v>
      </c>
      <c r="C297">
        <v>127</v>
      </c>
      <c r="D297">
        <v>446</v>
      </c>
      <c r="E297">
        <v>394</v>
      </c>
      <c r="F297">
        <v>96</v>
      </c>
      <c r="G297">
        <v>62</v>
      </c>
      <c r="H297">
        <v>18</v>
      </c>
      <c r="I297">
        <v>4</v>
      </c>
      <c r="J297">
        <v>12</v>
      </c>
      <c r="K297">
        <v>55</v>
      </c>
      <c r="L297">
        <v>47</v>
      </c>
      <c r="M297">
        <v>49</v>
      </c>
      <c r="N297">
        <v>4</v>
      </c>
      <c r="O297">
        <v>103</v>
      </c>
      <c r="P297">
        <v>0</v>
      </c>
      <c r="Q297">
        <v>2</v>
      </c>
      <c r="R297">
        <v>1</v>
      </c>
      <c r="S297">
        <v>1</v>
      </c>
      <c r="T297">
        <v>15</v>
      </c>
      <c r="U297">
        <v>5</v>
      </c>
      <c r="V297">
        <v>0.24365500000000001</v>
      </c>
      <c r="W297">
        <v>0.109865</v>
      </c>
      <c r="X297">
        <v>0.23094200000000001</v>
      </c>
      <c r="Y297">
        <v>0.47572799999999998</v>
      </c>
      <c r="Z297">
        <v>0.32584299999999999</v>
      </c>
      <c r="AA297">
        <v>0.40101500000000001</v>
      </c>
      <c r="AB297">
        <v>0.31461499999999998</v>
      </c>
      <c r="AC297">
        <v>0.726858</v>
      </c>
      <c r="AD297">
        <v>0.15736</v>
      </c>
      <c r="AE297">
        <v>6.07986</v>
      </c>
      <c r="AF297">
        <v>0.29893199999999998</v>
      </c>
      <c r="AH297">
        <v>6.51616E-2</v>
      </c>
      <c r="AI297">
        <v>52.9499</v>
      </c>
      <c r="AJ297">
        <v>-1.3926099999999999</v>
      </c>
      <c r="AK297">
        <v>98.822800000000001</v>
      </c>
      <c r="AL297">
        <v>6.51616E-2</v>
      </c>
      <c r="AM297">
        <v>2</v>
      </c>
      <c r="AN297">
        <v>-0.563946112990379</v>
      </c>
      <c r="AO297">
        <v>-2.91622591018676</v>
      </c>
      <c r="AP297">
        <v>1.1635</v>
      </c>
      <c r="AQ297">
        <v>999</v>
      </c>
      <c r="AU297">
        <v>22168</v>
      </c>
    </row>
    <row r="298" spans="1:47" x14ac:dyDescent="0.45">
      <c r="A298" t="s">
        <v>385</v>
      </c>
      <c r="B298" t="s">
        <v>59</v>
      </c>
      <c r="C298">
        <v>112</v>
      </c>
      <c r="D298">
        <v>485</v>
      </c>
      <c r="E298">
        <v>446</v>
      </c>
      <c r="F298">
        <v>118</v>
      </c>
      <c r="G298">
        <v>81</v>
      </c>
      <c r="H298">
        <v>24</v>
      </c>
      <c r="I298">
        <v>0</v>
      </c>
      <c r="J298">
        <v>13</v>
      </c>
      <c r="K298">
        <v>53</v>
      </c>
      <c r="L298">
        <v>62</v>
      </c>
      <c r="M298">
        <v>29</v>
      </c>
      <c r="N298">
        <v>15</v>
      </c>
      <c r="O298">
        <v>78</v>
      </c>
      <c r="P298">
        <v>8</v>
      </c>
      <c r="Q298">
        <v>2</v>
      </c>
      <c r="R298">
        <v>0</v>
      </c>
      <c r="S298">
        <v>1</v>
      </c>
      <c r="T298">
        <v>2</v>
      </c>
      <c r="U298">
        <v>1</v>
      </c>
      <c r="V298">
        <v>0.26457399999999998</v>
      </c>
      <c r="W298">
        <v>5.9793800000000001E-2</v>
      </c>
      <c r="X298">
        <v>0.160825</v>
      </c>
      <c r="Y298">
        <v>0.37179499999999999</v>
      </c>
      <c r="Z298">
        <v>0.31958799999999998</v>
      </c>
      <c r="AA298">
        <v>0.40583000000000002</v>
      </c>
      <c r="AB298">
        <v>0.30412699999999998</v>
      </c>
      <c r="AC298">
        <v>0.72541699999999998</v>
      </c>
      <c r="AD298">
        <v>0.14125599999999999</v>
      </c>
      <c r="AE298">
        <v>2.3858199999999998</v>
      </c>
      <c r="AF298">
        <v>0.29411799999999999</v>
      </c>
      <c r="AH298">
        <v>-0.81570600000000004</v>
      </c>
      <c r="AI298">
        <v>53.355499999999999</v>
      </c>
      <c r="AJ298">
        <v>-5.7389200000000002</v>
      </c>
      <c r="AK298">
        <v>93.136899999999997</v>
      </c>
      <c r="AL298">
        <v>-0.81570600000000004</v>
      </c>
      <c r="AM298">
        <v>-1.8</v>
      </c>
      <c r="AN298">
        <v>-4.8040530681610099</v>
      </c>
      <c r="AO298">
        <v>-1.79599523544311E-2</v>
      </c>
      <c r="AP298">
        <v>1.1617900000000001</v>
      </c>
      <c r="AQ298">
        <v>999</v>
      </c>
      <c r="AU298">
        <v>20538</v>
      </c>
    </row>
    <row r="299" spans="1:47" x14ac:dyDescent="0.45">
      <c r="A299" t="s">
        <v>539</v>
      </c>
      <c r="B299" t="s">
        <v>98</v>
      </c>
      <c r="C299">
        <v>98</v>
      </c>
      <c r="D299">
        <v>423</v>
      </c>
      <c r="E299">
        <v>369</v>
      </c>
      <c r="F299">
        <v>88</v>
      </c>
      <c r="G299">
        <v>62</v>
      </c>
      <c r="H299">
        <v>18</v>
      </c>
      <c r="I299">
        <v>2</v>
      </c>
      <c r="J299">
        <v>6</v>
      </c>
      <c r="K299">
        <v>56</v>
      </c>
      <c r="L299">
        <v>53</v>
      </c>
      <c r="M299">
        <v>33</v>
      </c>
      <c r="N299">
        <v>8</v>
      </c>
      <c r="O299">
        <v>81</v>
      </c>
      <c r="P299">
        <v>18</v>
      </c>
      <c r="Q299">
        <v>3</v>
      </c>
      <c r="R299">
        <v>0</v>
      </c>
      <c r="S299">
        <v>0</v>
      </c>
      <c r="T299">
        <v>5</v>
      </c>
      <c r="U299">
        <v>2</v>
      </c>
      <c r="V299">
        <v>0.238482</v>
      </c>
      <c r="W299">
        <v>7.8014200000000006E-2</v>
      </c>
      <c r="X299">
        <v>0.19148899999999999</v>
      </c>
      <c r="Y299">
        <v>0.40740700000000002</v>
      </c>
      <c r="Z299">
        <v>0.32860499999999998</v>
      </c>
      <c r="AA299">
        <v>0.346883</v>
      </c>
      <c r="AB299">
        <v>0.295742</v>
      </c>
      <c r="AC299">
        <v>0.67548900000000001</v>
      </c>
      <c r="AD299">
        <v>0.108401</v>
      </c>
      <c r="AE299">
        <v>5.0425800000000001</v>
      </c>
      <c r="AF299">
        <v>0.287719</v>
      </c>
      <c r="AH299">
        <v>-0.65319400000000005</v>
      </c>
      <c r="AI299">
        <v>43.589199999999998</v>
      </c>
      <c r="AJ299">
        <v>-7.9509400000000001</v>
      </c>
      <c r="AK299">
        <v>87.428200000000004</v>
      </c>
      <c r="AL299">
        <v>-0.65319400000000005</v>
      </c>
      <c r="AM299">
        <v>-0.4</v>
      </c>
      <c r="AN299">
        <v>-7.02511370182037</v>
      </c>
      <c r="AO299">
        <v>4.2626982629299102</v>
      </c>
      <c r="AP299">
        <v>1.1571800000000001</v>
      </c>
      <c r="AQ299">
        <v>999</v>
      </c>
      <c r="AU299">
        <v>23782</v>
      </c>
    </row>
    <row r="300" spans="1:47" x14ac:dyDescent="0.45">
      <c r="A300" t="s">
        <v>441</v>
      </c>
      <c r="B300" t="s">
        <v>207</v>
      </c>
      <c r="C300">
        <v>107</v>
      </c>
      <c r="D300">
        <v>442</v>
      </c>
      <c r="E300">
        <v>396</v>
      </c>
      <c r="F300">
        <v>96</v>
      </c>
      <c r="G300">
        <v>62</v>
      </c>
      <c r="H300">
        <v>21</v>
      </c>
      <c r="I300">
        <v>1</v>
      </c>
      <c r="J300">
        <v>12</v>
      </c>
      <c r="K300">
        <v>48</v>
      </c>
      <c r="L300">
        <v>49</v>
      </c>
      <c r="M300">
        <v>40</v>
      </c>
      <c r="N300">
        <v>5</v>
      </c>
      <c r="O300">
        <v>121</v>
      </c>
      <c r="P300">
        <v>4</v>
      </c>
      <c r="Q300">
        <v>2</v>
      </c>
      <c r="R300">
        <v>0</v>
      </c>
      <c r="S300">
        <v>1</v>
      </c>
      <c r="T300">
        <v>1</v>
      </c>
      <c r="U300">
        <v>1</v>
      </c>
      <c r="V300">
        <v>0.242424</v>
      </c>
      <c r="W300">
        <v>9.04977E-2</v>
      </c>
      <c r="X300">
        <v>0.273756</v>
      </c>
      <c r="Y300">
        <v>0.33057900000000001</v>
      </c>
      <c r="Z300">
        <v>0.31674200000000002</v>
      </c>
      <c r="AA300">
        <v>0.39141399999999998</v>
      </c>
      <c r="AB300">
        <v>0.30598399999999998</v>
      </c>
      <c r="AC300">
        <v>0.70815600000000001</v>
      </c>
      <c r="AD300">
        <v>0.14899000000000001</v>
      </c>
      <c r="AE300">
        <v>2.43228</v>
      </c>
      <c r="AF300">
        <v>0.31698100000000001</v>
      </c>
      <c r="AH300">
        <v>-1.0003</v>
      </c>
      <c r="AI300">
        <v>49.306600000000003</v>
      </c>
      <c r="AJ300">
        <v>-4.5485100000000003</v>
      </c>
      <c r="AK300">
        <v>92.130200000000002</v>
      </c>
      <c r="AL300">
        <v>-1.0003</v>
      </c>
      <c r="AM300">
        <v>0.1</v>
      </c>
      <c r="AN300">
        <v>-5.1681855916976902</v>
      </c>
      <c r="AO300">
        <v>1.7240446582436499</v>
      </c>
      <c r="AP300">
        <v>1.1535500000000001</v>
      </c>
      <c r="AQ300">
        <v>999</v>
      </c>
      <c r="AU300">
        <v>17232</v>
      </c>
    </row>
    <row r="301" spans="1:47" x14ac:dyDescent="0.45">
      <c r="A301" t="s">
        <v>562</v>
      </c>
      <c r="B301" t="s">
        <v>178</v>
      </c>
      <c r="C301">
        <v>120</v>
      </c>
      <c r="D301">
        <v>446</v>
      </c>
      <c r="E301">
        <v>405</v>
      </c>
      <c r="F301">
        <v>97</v>
      </c>
      <c r="G301">
        <v>61</v>
      </c>
      <c r="H301">
        <v>21</v>
      </c>
      <c r="I301">
        <v>1</v>
      </c>
      <c r="J301">
        <v>14</v>
      </c>
      <c r="K301">
        <v>53</v>
      </c>
      <c r="L301">
        <v>54</v>
      </c>
      <c r="M301">
        <v>34</v>
      </c>
      <c r="N301">
        <v>5</v>
      </c>
      <c r="O301">
        <v>104</v>
      </c>
      <c r="P301">
        <v>2</v>
      </c>
      <c r="Q301">
        <v>2</v>
      </c>
      <c r="R301">
        <v>3</v>
      </c>
      <c r="S301">
        <v>1</v>
      </c>
      <c r="T301">
        <v>10</v>
      </c>
      <c r="U301">
        <v>3</v>
      </c>
      <c r="V301">
        <v>0.239506</v>
      </c>
      <c r="W301">
        <v>7.6233200000000001E-2</v>
      </c>
      <c r="X301">
        <v>0.233184</v>
      </c>
      <c r="Y301">
        <v>0.32692300000000002</v>
      </c>
      <c r="Z301">
        <v>0.30022599999999999</v>
      </c>
      <c r="AA301">
        <v>0.4</v>
      </c>
      <c r="AB301">
        <v>0.29957299999999998</v>
      </c>
      <c r="AC301">
        <v>0.70022600000000002</v>
      </c>
      <c r="AD301">
        <v>0.160494</v>
      </c>
      <c r="AE301">
        <v>4.6387600000000004</v>
      </c>
      <c r="AF301">
        <v>0.28719699999999998</v>
      </c>
      <c r="AH301">
        <v>2.48945E-2</v>
      </c>
      <c r="AI301">
        <v>47.378399999999999</v>
      </c>
      <c r="AJ301">
        <v>-6.9641200000000003</v>
      </c>
      <c r="AK301">
        <v>90.749700000000004</v>
      </c>
      <c r="AL301">
        <v>2.48945E-2</v>
      </c>
      <c r="AM301">
        <v>6.2</v>
      </c>
      <c r="AN301">
        <v>-4.9184791538864303</v>
      </c>
      <c r="AO301">
        <v>1.28377389907836</v>
      </c>
      <c r="AP301">
        <v>1.1480900000000001</v>
      </c>
      <c r="AQ301">
        <v>999</v>
      </c>
      <c r="AU301">
        <v>21707</v>
      </c>
    </row>
    <row r="302" spans="1:47" x14ac:dyDescent="0.45">
      <c r="A302" t="s">
        <v>710</v>
      </c>
      <c r="B302" t="s">
        <v>104</v>
      </c>
      <c r="C302">
        <v>112</v>
      </c>
      <c r="D302">
        <v>419</v>
      </c>
      <c r="E302">
        <v>361</v>
      </c>
      <c r="F302">
        <v>85</v>
      </c>
      <c r="G302">
        <v>57</v>
      </c>
      <c r="H302">
        <v>17</v>
      </c>
      <c r="I302">
        <v>1</v>
      </c>
      <c r="J302">
        <v>10</v>
      </c>
      <c r="K302">
        <v>50</v>
      </c>
      <c r="L302">
        <v>43</v>
      </c>
      <c r="M302">
        <v>46</v>
      </c>
      <c r="N302">
        <v>4</v>
      </c>
      <c r="O302">
        <v>77</v>
      </c>
      <c r="P302">
        <v>7</v>
      </c>
      <c r="Q302">
        <v>3</v>
      </c>
      <c r="R302">
        <v>2</v>
      </c>
      <c r="S302">
        <v>0</v>
      </c>
      <c r="T302">
        <v>7</v>
      </c>
      <c r="U302">
        <v>5</v>
      </c>
      <c r="V302">
        <v>0.235457</v>
      </c>
      <c r="W302">
        <v>0.10978499999999999</v>
      </c>
      <c r="X302">
        <v>0.18377099999999999</v>
      </c>
      <c r="Y302">
        <v>0.59740300000000002</v>
      </c>
      <c r="Z302">
        <v>0.33093499999999998</v>
      </c>
      <c r="AA302">
        <v>0.37119099999999999</v>
      </c>
      <c r="AB302">
        <v>0.30839800000000001</v>
      </c>
      <c r="AC302">
        <v>0.70212600000000003</v>
      </c>
      <c r="AD302">
        <v>0.13573399999999999</v>
      </c>
      <c r="AE302">
        <v>3.85283</v>
      </c>
      <c r="AF302">
        <v>0.270758</v>
      </c>
      <c r="AH302">
        <v>-1.5271300000000001</v>
      </c>
      <c r="AI302">
        <v>47.581000000000003</v>
      </c>
      <c r="AJ302">
        <v>-3.4717600000000002</v>
      </c>
      <c r="AK302">
        <v>91.492400000000004</v>
      </c>
      <c r="AL302">
        <v>-1.5271300000000001</v>
      </c>
      <c r="AM302">
        <v>1.6</v>
      </c>
      <c r="AN302">
        <v>-5.9432247877120901</v>
      </c>
      <c r="AO302">
        <v>3.1395355463027901</v>
      </c>
      <c r="AP302">
        <v>1.14394</v>
      </c>
      <c r="AQ302">
        <v>999</v>
      </c>
      <c r="AU302">
        <v>19296</v>
      </c>
    </row>
    <row r="303" spans="1:47" x14ac:dyDescent="0.45">
      <c r="A303" t="s">
        <v>723</v>
      </c>
      <c r="B303" t="s">
        <v>89</v>
      </c>
      <c r="C303">
        <v>115</v>
      </c>
      <c r="D303">
        <v>508</v>
      </c>
      <c r="E303">
        <v>446</v>
      </c>
      <c r="F303">
        <v>101</v>
      </c>
      <c r="G303">
        <v>56</v>
      </c>
      <c r="H303">
        <v>29</v>
      </c>
      <c r="I303">
        <v>1</v>
      </c>
      <c r="J303">
        <v>15</v>
      </c>
      <c r="K303">
        <v>61</v>
      </c>
      <c r="L303">
        <v>68</v>
      </c>
      <c r="M303">
        <v>53</v>
      </c>
      <c r="N303">
        <v>10</v>
      </c>
      <c r="O303">
        <v>147</v>
      </c>
      <c r="P303">
        <v>6</v>
      </c>
      <c r="Q303">
        <v>3</v>
      </c>
      <c r="R303">
        <v>0</v>
      </c>
      <c r="S303">
        <v>1</v>
      </c>
      <c r="T303">
        <v>0</v>
      </c>
      <c r="U303">
        <v>1</v>
      </c>
      <c r="V303">
        <v>0.22645699999999999</v>
      </c>
      <c r="W303">
        <v>0.10433099999999999</v>
      </c>
      <c r="X303">
        <v>0.28937000000000002</v>
      </c>
      <c r="Y303">
        <v>0.36054399999999998</v>
      </c>
      <c r="Z303">
        <v>0.31496099999999999</v>
      </c>
      <c r="AA303">
        <v>0.39686100000000002</v>
      </c>
      <c r="AB303">
        <v>0.30401899999999998</v>
      </c>
      <c r="AC303">
        <v>0.71182199999999995</v>
      </c>
      <c r="AD303">
        <v>0.170404</v>
      </c>
      <c r="AE303">
        <v>2.2854299999999999</v>
      </c>
      <c r="AF303">
        <v>0.29965199999999997</v>
      </c>
      <c r="AH303">
        <v>-1.23112</v>
      </c>
      <c r="AI303">
        <v>55.8401</v>
      </c>
      <c r="AJ303">
        <v>-6.0567500000000001</v>
      </c>
      <c r="AK303">
        <v>96.345600000000005</v>
      </c>
      <c r="AL303">
        <v>-1.23112</v>
      </c>
      <c r="AM303">
        <v>-4.2</v>
      </c>
      <c r="AN303">
        <v>-3.4555037021636901</v>
      </c>
      <c r="AO303">
        <v>-2.3334506750106798</v>
      </c>
      <c r="AP303">
        <v>1.1432599999999999</v>
      </c>
      <c r="AQ303">
        <v>999</v>
      </c>
      <c r="AU303">
        <v>25425</v>
      </c>
    </row>
    <row r="304" spans="1:47" x14ac:dyDescent="0.45">
      <c r="A304" t="s">
        <v>921</v>
      </c>
      <c r="B304" t="s">
        <v>82</v>
      </c>
      <c r="C304">
        <v>116</v>
      </c>
      <c r="D304">
        <v>464</v>
      </c>
      <c r="E304">
        <v>407</v>
      </c>
      <c r="F304">
        <v>93</v>
      </c>
      <c r="G304">
        <v>63</v>
      </c>
      <c r="H304">
        <v>18</v>
      </c>
      <c r="I304">
        <v>2</v>
      </c>
      <c r="J304">
        <v>10</v>
      </c>
      <c r="K304">
        <v>60</v>
      </c>
      <c r="L304">
        <v>48</v>
      </c>
      <c r="M304">
        <v>45</v>
      </c>
      <c r="N304">
        <v>7</v>
      </c>
      <c r="O304">
        <v>117</v>
      </c>
      <c r="P304">
        <v>6</v>
      </c>
      <c r="Q304">
        <v>5</v>
      </c>
      <c r="R304">
        <v>1</v>
      </c>
      <c r="S304">
        <v>1</v>
      </c>
      <c r="T304">
        <v>28</v>
      </c>
      <c r="U304">
        <v>7</v>
      </c>
      <c r="V304">
        <v>0.22850100000000001</v>
      </c>
      <c r="W304">
        <v>9.6982799999999994E-2</v>
      </c>
      <c r="X304">
        <v>0.25215500000000002</v>
      </c>
      <c r="Y304">
        <v>0.38461499999999998</v>
      </c>
      <c r="Z304">
        <v>0.31101499999999999</v>
      </c>
      <c r="AA304">
        <v>0.356265</v>
      </c>
      <c r="AB304">
        <v>0.28939999999999999</v>
      </c>
      <c r="AC304">
        <v>0.66727999999999998</v>
      </c>
      <c r="AD304">
        <v>0.12776399999999999</v>
      </c>
      <c r="AE304">
        <v>6.6007699999999998</v>
      </c>
      <c r="AF304">
        <v>0.29122799999999999</v>
      </c>
      <c r="AH304">
        <v>1.82101</v>
      </c>
      <c r="AI304">
        <v>45.3703</v>
      </c>
      <c r="AJ304">
        <v>-11.1654</v>
      </c>
      <c r="AK304">
        <v>85.918300000000002</v>
      </c>
      <c r="AL304">
        <v>1.82101</v>
      </c>
      <c r="AM304">
        <v>0</v>
      </c>
      <c r="AN304">
        <v>-6.0079972743988002</v>
      </c>
      <c r="AO304">
        <v>1.7048795223236</v>
      </c>
      <c r="AP304">
        <v>1.1424000000000001</v>
      </c>
      <c r="AQ304">
        <v>999</v>
      </c>
      <c r="AU304">
        <v>22274</v>
      </c>
    </row>
    <row r="305" spans="1:47" x14ac:dyDescent="0.45">
      <c r="A305" t="s">
        <v>477</v>
      </c>
      <c r="B305" t="s">
        <v>56</v>
      </c>
      <c r="C305">
        <v>103</v>
      </c>
      <c r="D305">
        <v>374</v>
      </c>
      <c r="E305">
        <v>326</v>
      </c>
      <c r="F305">
        <v>73</v>
      </c>
      <c r="G305">
        <v>47</v>
      </c>
      <c r="H305">
        <v>16</v>
      </c>
      <c r="I305">
        <v>2</v>
      </c>
      <c r="J305">
        <v>8</v>
      </c>
      <c r="K305">
        <v>47</v>
      </c>
      <c r="L305">
        <v>39</v>
      </c>
      <c r="M305">
        <v>42</v>
      </c>
      <c r="N305">
        <v>4</v>
      </c>
      <c r="O305">
        <v>101</v>
      </c>
      <c r="P305">
        <v>2</v>
      </c>
      <c r="Q305">
        <v>2</v>
      </c>
      <c r="R305">
        <v>2</v>
      </c>
      <c r="S305">
        <v>0</v>
      </c>
      <c r="T305">
        <v>8</v>
      </c>
      <c r="U305">
        <v>3</v>
      </c>
      <c r="V305">
        <v>0.22392599999999999</v>
      </c>
      <c r="W305">
        <v>0.112299</v>
      </c>
      <c r="X305">
        <v>0.27005299999999999</v>
      </c>
      <c r="Y305">
        <v>0.41584199999999999</v>
      </c>
      <c r="Z305">
        <v>0.31451600000000002</v>
      </c>
      <c r="AA305">
        <v>0.35889599999999999</v>
      </c>
      <c r="AB305">
        <v>0.29469099999999998</v>
      </c>
      <c r="AC305">
        <v>0.67341200000000001</v>
      </c>
      <c r="AD305">
        <v>0.13496900000000001</v>
      </c>
      <c r="AE305">
        <v>5.3708099999999996</v>
      </c>
      <c r="AF305">
        <v>0.29680400000000001</v>
      </c>
      <c r="AH305">
        <v>-0.33657999999999999</v>
      </c>
      <c r="AI305">
        <v>38.213299999999997</v>
      </c>
      <c r="AJ305">
        <v>-7.35642</v>
      </c>
      <c r="AK305">
        <v>82.462100000000007</v>
      </c>
      <c r="AL305">
        <v>-0.33657999999999999</v>
      </c>
      <c r="AM305">
        <v>5.8</v>
      </c>
      <c r="AN305">
        <v>-8.4624210000038094</v>
      </c>
      <c r="AO305">
        <v>7.1741918325424097</v>
      </c>
      <c r="AP305">
        <v>1.1421699999999999</v>
      </c>
      <c r="AQ305">
        <v>999</v>
      </c>
      <c r="AU305">
        <v>19921</v>
      </c>
    </row>
    <row r="306" spans="1:47" x14ac:dyDescent="0.45">
      <c r="A306" t="s">
        <v>922</v>
      </c>
      <c r="B306" t="s">
        <v>36</v>
      </c>
      <c r="C306">
        <v>111</v>
      </c>
      <c r="D306">
        <v>465</v>
      </c>
      <c r="E306">
        <v>408</v>
      </c>
      <c r="F306">
        <v>86</v>
      </c>
      <c r="G306">
        <v>49</v>
      </c>
      <c r="H306">
        <v>18</v>
      </c>
      <c r="I306">
        <v>2</v>
      </c>
      <c r="J306">
        <v>17</v>
      </c>
      <c r="K306">
        <v>59</v>
      </c>
      <c r="L306">
        <v>65</v>
      </c>
      <c r="M306">
        <v>45</v>
      </c>
      <c r="N306">
        <v>9</v>
      </c>
      <c r="O306">
        <v>160</v>
      </c>
      <c r="P306">
        <v>10</v>
      </c>
      <c r="Q306">
        <v>2</v>
      </c>
      <c r="R306">
        <v>0</v>
      </c>
      <c r="S306">
        <v>0</v>
      </c>
      <c r="T306">
        <v>6</v>
      </c>
      <c r="U306">
        <v>2</v>
      </c>
      <c r="V306">
        <v>0.210784</v>
      </c>
      <c r="W306">
        <v>9.6774200000000005E-2</v>
      </c>
      <c r="X306">
        <v>0.344086</v>
      </c>
      <c r="Y306">
        <v>0.28125</v>
      </c>
      <c r="Z306">
        <v>0.303226</v>
      </c>
      <c r="AA306">
        <v>0.389706</v>
      </c>
      <c r="AB306">
        <v>0.29638599999999998</v>
      </c>
      <c r="AC306">
        <v>0.69293199999999999</v>
      </c>
      <c r="AD306">
        <v>0.178922</v>
      </c>
      <c r="AE306">
        <v>5.0700799999999999</v>
      </c>
      <c r="AF306">
        <v>0.29613699999999998</v>
      </c>
      <c r="AH306">
        <v>-0.37614300000000001</v>
      </c>
      <c r="AI306">
        <v>48.165799999999997</v>
      </c>
      <c r="AJ306">
        <v>-8.4917800000000003</v>
      </c>
      <c r="AK306">
        <v>88.778099999999995</v>
      </c>
      <c r="AL306">
        <v>-0.37614300000000001</v>
      </c>
      <c r="AM306">
        <v>7.4</v>
      </c>
      <c r="AN306">
        <v>-6.6286209225654602</v>
      </c>
      <c r="AO306">
        <v>2.2743387222289999</v>
      </c>
      <c r="AP306">
        <v>1.14069</v>
      </c>
      <c r="AQ306">
        <v>999</v>
      </c>
      <c r="AU306">
        <v>25459</v>
      </c>
    </row>
    <row r="307" spans="1:47" x14ac:dyDescent="0.45">
      <c r="A307" t="s">
        <v>439</v>
      </c>
      <c r="B307" t="s">
        <v>46</v>
      </c>
      <c r="C307">
        <v>108</v>
      </c>
      <c r="D307">
        <v>417</v>
      </c>
      <c r="E307">
        <v>374</v>
      </c>
      <c r="F307">
        <v>92</v>
      </c>
      <c r="G307">
        <v>64</v>
      </c>
      <c r="H307">
        <v>16</v>
      </c>
      <c r="I307">
        <v>3</v>
      </c>
      <c r="J307">
        <v>9</v>
      </c>
      <c r="K307">
        <v>57</v>
      </c>
      <c r="L307">
        <v>44</v>
      </c>
      <c r="M307">
        <v>40</v>
      </c>
      <c r="N307">
        <v>3</v>
      </c>
      <c r="O307">
        <v>85</v>
      </c>
      <c r="P307">
        <v>1</v>
      </c>
      <c r="Q307">
        <v>2</v>
      </c>
      <c r="R307">
        <v>0</v>
      </c>
      <c r="S307">
        <v>1</v>
      </c>
      <c r="T307">
        <v>5</v>
      </c>
      <c r="U307">
        <v>1</v>
      </c>
      <c r="V307">
        <v>0.24598900000000001</v>
      </c>
      <c r="W307">
        <v>9.5923300000000003E-2</v>
      </c>
      <c r="X307">
        <v>0.20383699999999999</v>
      </c>
      <c r="Y307">
        <v>0.47058800000000001</v>
      </c>
      <c r="Z307">
        <v>0.31894499999999998</v>
      </c>
      <c r="AA307">
        <v>0.37700499999999998</v>
      </c>
      <c r="AB307">
        <v>0.30338300000000001</v>
      </c>
      <c r="AC307">
        <v>0.69594999999999996</v>
      </c>
      <c r="AD307">
        <v>0.13101599999999999</v>
      </c>
      <c r="AE307">
        <v>5.4323199999999998</v>
      </c>
      <c r="AF307">
        <v>0.29432599999999998</v>
      </c>
      <c r="AH307">
        <v>-0.20800099999999999</v>
      </c>
      <c r="AI307">
        <v>45.616999999999997</v>
      </c>
      <c r="AJ307">
        <v>-5.1920700000000002</v>
      </c>
      <c r="AK307">
        <v>90.894800000000004</v>
      </c>
      <c r="AL307">
        <v>-0.20800099999999999</v>
      </c>
      <c r="AM307">
        <v>0.6</v>
      </c>
      <c r="AN307">
        <v>-4.9117436259984899</v>
      </c>
      <c r="AO307">
        <v>2.1321870088577199</v>
      </c>
      <c r="AP307">
        <v>1.1395500000000001</v>
      </c>
      <c r="AQ307">
        <v>999</v>
      </c>
      <c r="AU307">
        <v>19955</v>
      </c>
    </row>
    <row r="308" spans="1:47" x14ac:dyDescent="0.45">
      <c r="A308" t="s">
        <v>923</v>
      </c>
      <c r="B308" t="s">
        <v>7</v>
      </c>
      <c r="C308">
        <v>102</v>
      </c>
      <c r="D308">
        <v>398</v>
      </c>
      <c r="E308">
        <v>356</v>
      </c>
      <c r="F308">
        <v>90</v>
      </c>
      <c r="G308">
        <v>57</v>
      </c>
      <c r="H308">
        <v>18</v>
      </c>
      <c r="I308">
        <v>2</v>
      </c>
      <c r="J308">
        <v>13</v>
      </c>
      <c r="K308">
        <v>51</v>
      </c>
      <c r="L308">
        <v>53</v>
      </c>
      <c r="M308">
        <v>32</v>
      </c>
      <c r="N308">
        <v>10</v>
      </c>
      <c r="O308">
        <v>88</v>
      </c>
      <c r="P308">
        <v>9</v>
      </c>
      <c r="Q308">
        <v>1</v>
      </c>
      <c r="R308">
        <v>0</v>
      </c>
      <c r="S308">
        <v>0</v>
      </c>
      <c r="T308">
        <v>2</v>
      </c>
      <c r="U308">
        <v>1</v>
      </c>
      <c r="V308">
        <v>0.25280900000000001</v>
      </c>
      <c r="W308">
        <v>8.0402000000000001E-2</v>
      </c>
      <c r="X308">
        <v>0.221106</v>
      </c>
      <c r="Y308">
        <v>0.36363600000000001</v>
      </c>
      <c r="Z308">
        <v>0.32914599999999999</v>
      </c>
      <c r="AA308">
        <v>0.42415700000000001</v>
      </c>
      <c r="AB308">
        <v>0.318884</v>
      </c>
      <c r="AC308">
        <v>0.75330299999999994</v>
      </c>
      <c r="AD308">
        <v>0.171348</v>
      </c>
      <c r="AE308">
        <v>3.8197199999999998</v>
      </c>
      <c r="AF308">
        <v>0.30078100000000002</v>
      </c>
      <c r="AH308">
        <v>-0.700129</v>
      </c>
      <c r="AI308">
        <v>48.662500000000001</v>
      </c>
      <c r="AJ308">
        <v>0.16850699999999999</v>
      </c>
      <c r="AK308">
        <v>98.458399999999997</v>
      </c>
      <c r="AL308">
        <v>-0.700129</v>
      </c>
      <c r="AM308">
        <v>3.7</v>
      </c>
      <c r="AN308">
        <v>-1.46021848917007</v>
      </c>
      <c r="AO308">
        <v>-0.68712496757507302</v>
      </c>
      <c r="AP308">
        <v>1.1380399999999999</v>
      </c>
      <c r="AQ308">
        <v>999</v>
      </c>
      <c r="AU308" t="s">
        <v>924</v>
      </c>
    </row>
    <row r="309" spans="1:47" x14ac:dyDescent="0.45">
      <c r="A309" t="s">
        <v>474</v>
      </c>
      <c r="B309" t="s">
        <v>98</v>
      </c>
      <c r="C309">
        <v>94</v>
      </c>
      <c r="D309">
        <v>306</v>
      </c>
      <c r="E309">
        <v>278</v>
      </c>
      <c r="F309">
        <v>65</v>
      </c>
      <c r="G309">
        <v>44</v>
      </c>
      <c r="H309">
        <v>14</v>
      </c>
      <c r="I309">
        <v>3</v>
      </c>
      <c r="J309">
        <v>4</v>
      </c>
      <c r="K309">
        <v>36</v>
      </c>
      <c r="L309">
        <v>30</v>
      </c>
      <c r="M309">
        <v>23</v>
      </c>
      <c r="N309">
        <v>4</v>
      </c>
      <c r="O309">
        <v>75</v>
      </c>
      <c r="P309">
        <v>3</v>
      </c>
      <c r="Q309">
        <v>2</v>
      </c>
      <c r="R309">
        <v>0</v>
      </c>
      <c r="S309">
        <v>0</v>
      </c>
      <c r="T309">
        <v>7</v>
      </c>
      <c r="U309">
        <v>2</v>
      </c>
      <c r="V309">
        <v>0.23381299999999999</v>
      </c>
      <c r="W309">
        <v>7.5163400000000005E-2</v>
      </c>
      <c r="X309">
        <v>0.24509800000000001</v>
      </c>
      <c r="Y309">
        <v>0.30666700000000002</v>
      </c>
      <c r="Z309">
        <v>0.29738599999999998</v>
      </c>
      <c r="AA309">
        <v>0.34892099999999998</v>
      </c>
      <c r="AB309">
        <v>0.279362</v>
      </c>
      <c r="AC309">
        <v>0.64630600000000005</v>
      </c>
      <c r="AD309">
        <v>0.115108</v>
      </c>
      <c r="AE309">
        <v>6.20791</v>
      </c>
      <c r="AF309">
        <v>0.303483</v>
      </c>
      <c r="AH309">
        <v>4.7305800000000002E-2</v>
      </c>
      <c r="AI309">
        <v>27.369900000000001</v>
      </c>
      <c r="AJ309">
        <v>-9.9143899999999991</v>
      </c>
      <c r="AK309">
        <v>76.075100000000006</v>
      </c>
      <c r="AL309">
        <v>4.7305800000000002E-2</v>
      </c>
      <c r="AM309">
        <v>8.6</v>
      </c>
      <c r="AN309">
        <v>-8.7248175628483295</v>
      </c>
      <c r="AO309">
        <v>9.7243390083312899</v>
      </c>
      <c r="AP309">
        <v>1.13605</v>
      </c>
      <c r="AQ309">
        <v>999</v>
      </c>
      <c r="AU309">
        <v>11038</v>
      </c>
    </row>
    <row r="310" spans="1:47" x14ac:dyDescent="0.45">
      <c r="A310" t="s">
        <v>615</v>
      </c>
      <c r="B310" t="s">
        <v>269</v>
      </c>
      <c r="C310">
        <v>99</v>
      </c>
      <c r="D310">
        <v>422</v>
      </c>
      <c r="E310">
        <v>363</v>
      </c>
      <c r="F310">
        <v>84</v>
      </c>
      <c r="G310">
        <v>57</v>
      </c>
      <c r="H310">
        <v>18</v>
      </c>
      <c r="I310">
        <v>1</v>
      </c>
      <c r="J310">
        <v>8</v>
      </c>
      <c r="K310">
        <v>48</v>
      </c>
      <c r="L310">
        <v>47</v>
      </c>
      <c r="M310">
        <v>49</v>
      </c>
      <c r="N310">
        <v>11</v>
      </c>
      <c r="O310">
        <v>93</v>
      </c>
      <c r="P310">
        <v>7</v>
      </c>
      <c r="Q310">
        <v>3</v>
      </c>
      <c r="R310">
        <v>0</v>
      </c>
      <c r="S310">
        <v>0</v>
      </c>
      <c r="T310">
        <v>4</v>
      </c>
      <c r="U310">
        <v>1</v>
      </c>
      <c r="V310">
        <v>0.231405</v>
      </c>
      <c r="W310">
        <v>0.11611399999999999</v>
      </c>
      <c r="X310">
        <v>0.22037899999999999</v>
      </c>
      <c r="Y310">
        <v>0.52688199999999996</v>
      </c>
      <c r="Z310">
        <v>0.33175399999999999</v>
      </c>
      <c r="AA310">
        <v>0.35261700000000001</v>
      </c>
      <c r="AB310">
        <v>0.2964</v>
      </c>
      <c r="AC310">
        <v>0.68437099999999995</v>
      </c>
      <c r="AD310">
        <v>0.121212</v>
      </c>
      <c r="AE310">
        <v>3.7292700000000001</v>
      </c>
      <c r="AF310">
        <v>0.28679199999999999</v>
      </c>
      <c r="AH310">
        <v>-0.408001</v>
      </c>
      <c r="AI310">
        <v>43.7166</v>
      </c>
      <c r="AJ310">
        <v>-7.7016499999999999</v>
      </c>
      <c r="AK310">
        <v>86.171700000000001</v>
      </c>
      <c r="AL310">
        <v>-0.408001</v>
      </c>
      <c r="AM310">
        <v>-3.2</v>
      </c>
      <c r="AN310">
        <v>-7.6373583674430803</v>
      </c>
      <c r="AO310">
        <v>4.5527923107147199</v>
      </c>
      <c r="AP310">
        <v>1.12612</v>
      </c>
      <c r="AQ310">
        <v>999</v>
      </c>
      <c r="AU310">
        <v>20599</v>
      </c>
    </row>
    <row r="311" spans="1:47" x14ac:dyDescent="0.45">
      <c r="A311" t="s">
        <v>925</v>
      </c>
      <c r="B311" t="s">
        <v>28</v>
      </c>
      <c r="C311">
        <v>108</v>
      </c>
      <c r="D311">
        <v>436</v>
      </c>
      <c r="E311">
        <v>387</v>
      </c>
      <c r="F311">
        <v>100</v>
      </c>
      <c r="G311">
        <v>73</v>
      </c>
      <c r="H311">
        <v>19</v>
      </c>
      <c r="I311">
        <v>3</v>
      </c>
      <c r="J311">
        <v>5</v>
      </c>
      <c r="K311">
        <v>54</v>
      </c>
      <c r="L311">
        <v>43</v>
      </c>
      <c r="M311">
        <v>41</v>
      </c>
      <c r="N311">
        <v>7</v>
      </c>
      <c r="O311">
        <v>81</v>
      </c>
      <c r="P311">
        <v>4</v>
      </c>
      <c r="Q311">
        <v>3</v>
      </c>
      <c r="R311">
        <v>1</v>
      </c>
      <c r="S311">
        <v>1</v>
      </c>
      <c r="T311">
        <v>9</v>
      </c>
      <c r="U311">
        <v>4</v>
      </c>
      <c r="V311">
        <v>0.25839800000000002</v>
      </c>
      <c r="W311">
        <v>9.4036700000000001E-2</v>
      </c>
      <c r="X311">
        <v>0.18578</v>
      </c>
      <c r="Y311">
        <v>0.50617299999999998</v>
      </c>
      <c r="Z311">
        <v>0.33333299999999999</v>
      </c>
      <c r="AA311">
        <v>0.361757</v>
      </c>
      <c r="AB311">
        <v>0.30221599999999998</v>
      </c>
      <c r="AC311">
        <v>0.69508999999999999</v>
      </c>
      <c r="AD311">
        <v>0.10335900000000001</v>
      </c>
      <c r="AE311">
        <v>5.1735499999999996</v>
      </c>
      <c r="AF311">
        <v>0.3125</v>
      </c>
      <c r="AH311">
        <v>-0.74358100000000005</v>
      </c>
      <c r="AI311">
        <v>47.273000000000003</v>
      </c>
      <c r="AJ311">
        <v>-5.8510799999999996</v>
      </c>
      <c r="AK311">
        <v>84.335099999999997</v>
      </c>
      <c r="AL311">
        <v>-0.74358100000000005</v>
      </c>
      <c r="AM311">
        <v>3.8</v>
      </c>
      <c r="AN311">
        <v>-8.9272289872169495</v>
      </c>
      <c r="AO311">
        <v>5.40199875831604</v>
      </c>
      <c r="AP311">
        <v>1.12514</v>
      </c>
      <c r="AQ311">
        <v>999</v>
      </c>
      <c r="AU311" t="s">
        <v>926</v>
      </c>
    </row>
    <row r="312" spans="1:47" x14ac:dyDescent="0.45">
      <c r="A312" t="s">
        <v>927</v>
      </c>
      <c r="B312" t="s">
        <v>73</v>
      </c>
      <c r="C312">
        <v>111</v>
      </c>
      <c r="D312">
        <v>465</v>
      </c>
      <c r="E312">
        <v>409</v>
      </c>
      <c r="F312">
        <v>89</v>
      </c>
      <c r="G312">
        <v>64</v>
      </c>
      <c r="H312">
        <v>15</v>
      </c>
      <c r="I312">
        <v>4</v>
      </c>
      <c r="J312">
        <v>6</v>
      </c>
      <c r="K312">
        <v>58</v>
      </c>
      <c r="L312">
        <v>46</v>
      </c>
      <c r="M312">
        <v>38</v>
      </c>
      <c r="N312">
        <v>5</v>
      </c>
      <c r="O312">
        <v>129</v>
      </c>
      <c r="P312">
        <v>13</v>
      </c>
      <c r="Q312">
        <v>5</v>
      </c>
      <c r="R312">
        <v>0</v>
      </c>
      <c r="S312">
        <v>1</v>
      </c>
      <c r="T312">
        <v>9</v>
      </c>
      <c r="U312">
        <v>4</v>
      </c>
      <c r="V312">
        <v>0.21760399999999999</v>
      </c>
      <c r="W312">
        <v>8.1720399999999999E-2</v>
      </c>
      <c r="X312">
        <v>0.27741900000000003</v>
      </c>
      <c r="Y312">
        <v>0.294574</v>
      </c>
      <c r="Z312">
        <v>0.30107499999999998</v>
      </c>
      <c r="AA312">
        <v>0.31784800000000002</v>
      </c>
      <c r="AB312">
        <v>0.27356900000000001</v>
      </c>
      <c r="AC312">
        <v>0.61892400000000003</v>
      </c>
      <c r="AD312">
        <v>0.100244</v>
      </c>
      <c r="AE312">
        <v>6.15923</v>
      </c>
      <c r="AF312">
        <v>0.29749100000000001</v>
      </c>
      <c r="AH312">
        <v>-0.73587599999999997</v>
      </c>
      <c r="AI312">
        <v>39.354199999999999</v>
      </c>
      <c r="AJ312">
        <v>-17.3033</v>
      </c>
      <c r="AK312">
        <v>68.001900000000006</v>
      </c>
      <c r="AL312">
        <v>-0.73587599999999997</v>
      </c>
      <c r="AM312">
        <v>12.9</v>
      </c>
      <c r="AN312">
        <v>-19.168838143348601</v>
      </c>
      <c r="AO312">
        <v>14.6085534095764</v>
      </c>
      <c r="AP312">
        <v>1.1250500000000001</v>
      </c>
      <c r="AQ312">
        <v>999</v>
      </c>
      <c r="AU312" t="s">
        <v>928</v>
      </c>
    </row>
    <row r="313" spans="1:47" x14ac:dyDescent="0.45">
      <c r="A313" t="s">
        <v>433</v>
      </c>
      <c r="B313" t="s">
        <v>107</v>
      </c>
      <c r="C313">
        <v>126</v>
      </c>
      <c r="D313">
        <v>512</v>
      </c>
      <c r="E313">
        <v>455</v>
      </c>
      <c r="F313">
        <v>113</v>
      </c>
      <c r="G313">
        <v>66</v>
      </c>
      <c r="H313">
        <v>27</v>
      </c>
      <c r="I313">
        <v>2</v>
      </c>
      <c r="J313">
        <v>18</v>
      </c>
      <c r="K313">
        <v>65</v>
      </c>
      <c r="L313">
        <v>77</v>
      </c>
      <c r="M313">
        <v>52</v>
      </c>
      <c r="N313">
        <v>8</v>
      </c>
      <c r="O313">
        <v>133</v>
      </c>
      <c r="P313">
        <v>2</v>
      </c>
      <c r="Q313">
        <v>3</v>
      </c>
      <c r="R313">
        <v>0</v>
      </c>
      <c r="S313">
        <v>4</v>
      </c>
      <c r="T313">
        <v>12</v>
      </c>
      <c r="U313">
        <v>5</v>
      </c>
      <c r="V313">
        <v>0.24835199999999999</v>
      </c>
      <c r="W313">
        <v>0.101562</v>
      </c>
      <c r="X313">
        <v>0.259766</v>
      </c>
      <c r="Y313">
        <v>0.39097700000000002</v>
      </c>
      <c r="Z313">
        <v>0.32617200000000002</v>
      </c>
      <c r="AA313">
        <v>0.43516500000000002</v>
      </c>
      <c r="AB313">
        <v>0.32363500000000001</v>
      </c>
      <c r="AC313">
        <v>0.76133700000000004</v>
      </c>
      <c r="AD313">
        <v>0.18681300000000001</v>
      </c>
      <c r="AE313">
        <v>4.8977700000000004</v>
      </c>
      <c r="AF313">
        <v>0.309446</v>
      </c>
      <c r="AH313">
        <v>-0.57336399999999998</v>
      </c>
      <c r="AI313">
        <v>64.621099999999998</v>
      </c>
      <c r="AJ313">
        <v>2.2368899999999998</v>
      </c>
      <c r="AK313">
        <v>100.681</v>
      </c>
      <c r="AL313">
        <v>-0.57336399999999998</v>
      </c>
      <c r="AM313">
        <v>-0.5</v>
      </c>
      <c r="AN313">
        <v>-0.141183346509933</v>
      </c>
      <c r="AO313">
        <v>-6.1437387466430602</v>
      </c>
      <c r="AP313">
        <v>1.11276</v>
      </c>
      <c r="AQ313">
        <v>999</v>
      </c>
      <c r="AU313">
        <v>22558</v>
      </c>
    </row>
    <row r="314" spans="1:47" x14ac:dyDescent="0.45">
      <c r="A314" t="s">
        <v>929</v>
      </c>
      <c r="B314" t="s">
        <v>82</v>
      </c>
      <c r="C314">
        <v>139</v>
      </c>
      <c r="D314">
        <v>583</v>
      </c>
      <c r="E314">
        <v>517</v>
      </c>
      <c r="F314">
        <v>134</v>
      </c>
      <c r="G314">
        <v>93</v>
      </c>
      <c r="H314">
        <v>27</v>
      </c>
      <c r="I314">
        <v>1</v>
      </c>
      <c r="J314">
        <v>13</v>
      </c>
      <c r="K314">
        <v>66</v>
      </c>
      <c r="L314">
        <v>61</v>
      </c>
      <c r="M314">
        <v>38</v>
      </c>
      <c r="N314">
        <v>17</v>
      </c>
      <c r="O314">
        <v>99</v>
      </c>
      <c r="P314">
        <v>25</v>
      </c>
      <c r="Q314">
        <v>3</v>
      </c>
      <c r="R314">
        <v>0</v>
      </c>
      <c r="S314">
        <v>1</v>
      </c>
      <c r="T314">
        <v>0</v>
      </c>
      <c r="U314">
        <v>1</v>
      </c>
      <c r="V314">
        <v>0.25918799999999997</v>
      </c>
      <c r="W314">
        <v>6.5180100000000005E-2</v>
      </c>
      <c r="X314">
        <v>0.16981099999999999</v>
      </c>
      <c r="Y314">
        <v>0.38383800000000001</v>
      </c>
      <c r="Z314">
        <v>0.33790700000000001</v>
      </c>
      <c r="AA314">
        <v>0.39071600000000001</v>
      </c>
      <c r="AB314">
        <v>0.311031</v>
      </c>
      <c r="AC314">
        <v>0.72862300000000002</v>
      </c>
      <c r="AD314">
        <v>0.13152800000000001</v>
      </c>
      <c r="AE314">
        <v>2.2703700000000002</v>
      </c>
      <c r="AF314">
        <v>0.29656900000000003</v>
      </c>
      <c r="AH314">
        <v>-1.49309</v>
      </c>
      <c r="AI314">
        <v>67.479600000000005</v>
      </c>
      <c r="AJ314">
        <v>-3.5556000000000001</v>
      </c>
      <c r="AK314">
        <v>100.911</v>
      </c>
      <c r="AL314">
        <v>-1.49309</v>
      </c>
      <c r="AM314">
        <v>2.9</v>
      </c>
      <c r="AN314">
        <v>-0.856622755527496</v>
      </c>
      <c r="AO314">
        <v>-7.8106112480163503</v>
      </c>
      <c r="AP314">
        <v>1.11026</v>
      </c>
      <c r="AQ314">
        <v>999</v>
      </c>
      <c r="AU314">
        <v>17982</v>
      </c>
    </row>
    <row r="315" spans="1:47" x14ac:dyDescent="0.45">
      <c r="A315" t="s">
        <v>422</v>
      </c>
      <c r="B315" t="s">
        <v>21</v>
      </c>
      <c r="C315">
        <v>125</v>
      </c>
      <c r="D315">
        <v>520</v>
      </c>
      <c r="E315">
        <v>472</v>
      </c>
      <c r="F315">
        <v>123</v>
      </c>
      <c r="G315">
        <v>78</v>
      </c>
      <c r="H315">
        <v>22</v>
      </c>
      <c r="I315">
        <v>1</v>
      </c>
      <c r="J315">
        <v>22</v>
      </c>
      <c r="K315">
        <v>63</v>
      </c>
      <c r="L315">
        <v>74</v>
      </c>
      <c r="M315">
        <v>39</v>
      </c>
      <c r="N315">
        <v>11</v>
      </c>
      <c r="O315">
        <v>118</v>
      </c>
      <c r="P315">
        <v>3</v>
      </c>
      <c r="Q315">
        <v>6</v>
      </c>
      <c r="R315">
        <v>0</v>
      </c>
      <c r="S315">
        <v>1</v>
      </c>
      <c r="T315">
        <v>2</v>
      </c>
      <c r="U315">
        <v>1</v>
      </c>
      <c r="V315">
        <v>0.26059300000000002</v>
      </c>
      <c r="W315">
        <v>7.4999999999999997E-2</v>
      </c>
      <c r="X315">
        <v>0.22692300000000001</v>
      </c>
      <c r="Y315">
        <v>0.33050800000000002</v>
      </c>
      <c r="Z315">
        <v>0.31730799999999998</v>
      </c>
      <c r="AA315">
        <v>0.45127099999999998</v>
      </c>
      <c r="AB315">
        <v>0.32126300000000002</v>
      </c>
      <c r="AC315">
        <v>0.76857900000000001</v>
      </c>
      <c r="AD315">
        <v>0.19067799999999999</v>
      </c>
      <c r="AE315">
        <v>2.8140100000000001</v>
      </c>
      <c r="AF315">
        <v>0.298817</v>
      </c>
      <c r="AH315">
        <v>-0.86193699999999995</v>
      </c>
      <c r="AI315">
        <v>64.606300000000005</v>
      </c>
      <c r="AJ315">
        <v>1.24736</v>
      </c>
      <c r="AK315">
        <v>106.021</v>
      </c>
      <c r="AL315">
        <v>-0.86193699999999995</v>
      </c>
      <c r="AM315">
        <v>0.1</v>
      </c>
      <c r="AN315">
        <v>2.88959032297134</v>
      </c>
      <c r="AO315">
        <v>-9.4532035812735504</v>
      </c>
      <c r="AP315">
        <v>1.10666</v>
      </c>
      <c r="AQ315">
        <v>999</v>
      </c>
      <c r="AU315">
        <v>18373</v>
      </c>
    </row>
    <row r="316" spans="1:47" x14ac:dyDescent="0.45">
      <c r="A316" t="s">
        <v>536</v>
      </c>
      <c r="B316" t="s">
        <v>56</v>
      </c>
      <c r="C316">
        <v>116</v>
      </c>
      <c r="D316">
        <v>445</v>
      </c>
      <c r="E316">
        <v>393</v>
      </c>
      <c r="F316">
        <v>96</v>
      </c>
      <c r="G316">
        <v>68</v>
      </c>
      <c r="H316">
        <v>19</v>
      </c>
      <c r="I316">
        <v>2</v>
      </c>
      <c r="J316">
        <v>7</v>
      </c>
      <c r="K316">
        <v>57</v>
      </c>
      <c r="L316">
        <v>45</v>
      </c>
      <c r="M316">
        <v>45</v>
      </c>
      <c r="N316">
        <v>9</v>
      </c>
      <c r="O316">
        <v>101</v>
      </c>
      <c r="P316">
        <v>4</v>
      </c>
      <c r="Q316">
        <v>3</v>
      </c>
      <c r="R316">
        <v>0</v>
      </c>
      <c r="S316">
        <v>0</v>
      </c>
      <c r="T316">
        <v>9</v>
      </c>
      <c r="U316">
        <v>3</v>
      </c>
      <c r="V316">
        <v>0.24427499999999999</v>
      </c>
      <c r="W316">
        <v>0.10112400000000001</v>
      </c>
      <c r="X316">
        <v>0.226966</v>
      </c>
      <c r="Y316">
        <v>0.44554500000000002</v>
      </c>
      <c r="Z316">
        <v>0.32584299999999999</v>
      </c>
      <c r="AA316">
        <v>0.356234</v>
      </c>
      <c r="AB316">
        <v>0.29533700000000002</v>
      </c>
      <c r="AC316">
        <v>0.68207700000000004</v>
      </c>
      <c r="AD316">
        <v>0.111959</v>
      </c>
      <c r="AE316">
        <v>5.1355899999999997</v>
      </c>
      <c r="AF316">
        <v>0.30902800000000002</v>
      </c>
      <c r="AH316">
        <v>-0.29838700000000001</v>
      </c>
      <c r="AI316">
        <v>45.706499999999998</v>
      </c>
      <c r="AJ316">
        <v>-8.5141899999999993</v>
      </c>
      <c r="AK316">
        <v>82.895200000000003</v>
      </c>
      <c r="AL316">
        <v>-0.29838700000000001</v>
      </c>
      <c r="AM316">
        <v>4</v>
      </c>
      <c r="AN316">
        <v>-9.7280673384666407</v>
      </c>
      <c r="AO316">
        <v>5.6350675821304304</v>
      </c>
      <c r="AP316">
        <v>1.1036999999999999</v>
      </c>
      <c r="AQ316">
        <v>999</v>
      </c>
      <c r="AU316">
        <v>19455</v>
      </c>
    </row>
    <row r="317" spans="1:47" x14ac:dyDescent="0.45">
      <c r="A317" t="s">
        <v>321</v>
      </c>
      <c r="B317" t="s">
        <v>56</v>
      </c>
      <c r="C317">
        <v>113</v>
      </c>
      <c r="D317">
        <v>477</v>
      </c>
      <c r="E317">
        <v>438</v>
      </c>
      <c r="F317">
        <v>105</v>
      </c>
      <c r="G317">
        <v>69</v>
      </c>
      <c r="H317">
        <v>24</v>
      </c>
      <c r="I317">
        <v>3</v>
      </c>
      <c r="J317">
        <v>9</v>
      </c>
      <c r="K317">
        <v>60</v>
      </c>
      <c r="L317">
        <v>57</v>
      </c>
      <c r="M317">
        <v>32</v>
      </c>
      <c r="N317">
        <v>14</v>
      </c>
      <c r="O317">
        <v>94</v>
      </c>
      <c r="P317">
        <v>4</v>
      </c>
      <c r="Q317">
        <v>3</v>
      </c>
      <c r="R317">
        <v>0</v>
      </c>
      <c r="S317">
        <v>0</v>
      </c>
      <c r="T317">
        <v>6</v>
      </c>
      <c r="U317">
        <v>2</v>
      </c>
      <c r="V317">
        <v>0.23972599999999999</v>
      </c>
      <c r="W317">
        <v>6.7086000000000007E-2</v>
      </c>
      <c r="X317">
        <v>0.19706499999999999</v>
      </c>
      <c r="Y317">
        <v>0.34042600000000001</v>
      </c>
      <c r="Z317">
        <v>0.295597</v>
      </c>
      <c r="AA317">
        <v>0.369863</v>
      </c>
      <c r="AB317">
        <v>0.278443</v>
      </c>
      <c r="AC317">
        <v>0.66546099999999997</v>
      </c>
      <c r="AD317">
        <v>0.130137</v>
      </c>
      <c r="AE317">
        <v>5.2110500000000002</v>
      </c>
      <c r="AF317">
        <v>0.284024</v>
      </c>
      <c r="AH317">
        <v>-0.34532200000000002</v>
      </c>
      <c r="AI317">
        <v>42.300600000000003</v>
      </c>
      <c r="AJ317">
        <v>-15.819000000000001</v>
      </c>
      <c r="AK317">
        <v>71.569699999999997</v>
      </c>
      <c r="AL317">
        <v>-0.34532200000000002</v>
      </c>
      <c r="AM317">
        <v>6.7</v>
      </c>
      <c r="AN317">
        <v>-17.145680129527999</v>
      </c>
      <c r="AO317">
        <v>11.9579362869262</v>
      </c>
      <c r="AP317">
        <v>1.1032500000000001</v>
      </c>
      <c r="AQ317">
        <v>999</v>
      </c>
      <c r="AU317">
        <v>25493</v>
      </c>
    </row>
    <row r="318" spans="1:47" x14ac:dyDescent="0.45">
      <c r="A318" t="s">
        <v>930</v>
      </c>
      <c r="B318" t="s">
        <v>21</v>
      </c>
      <c r="C318">
        <v>118</v>
      </c>
      <c r="D318">
        <v>419</v>
      </c>
      <c r="E318">
        <v>364</v>
      </c>
      <c r="F318">
        <v>83</v>
      </c>
      <c r="G318">
        <v>53</v>
      </c>
      <c r="H318">
        <v>18</v>
      </c>
      <c r="I318">
        <v>2</v>
      </c>
      <c r="J318">
        <v>10</v>
      </c>
      <c r="K318">
        <v>48</v>
      </c>
      <c r="L318">
        <v>46</v>
      </c>
      <c r="M318">
        <v>45</v>
      </c>
      <c r="N318">
        <v>5</v>
      </c>
      <c r="O318">
        <v>102</v>
      </c>
      <c r="P318">
        <v>5</v>
      </c>
      <c r="Q318">
        <v>3</v>
      </c>
      <c r="R318">
        <v>2</v>
      </c>
      <c r="S318">
        <v>1</v>
      </c>
      <c r="T318">
        <v>3</v>
      </c>
      <c r="U318">
        <v>2</v>
      </c>
      <c r="V318">
        <v>0.228022</v>
      </c>
      <c r="W318">
        <v>0.10739899999999999</v>
      </c>
      <c r="X318">
        <v>0.24343699999999999</v>
      </c>
      <c r="Y318">
        <v>0.44117600000000001</v>
      </c>
      <c r="Z318">
        <v>0.31894499999999998</v>
      </c>
      <c r="AA318">
        <v>0.37087900000000001</v>
      </c>
      <c r="AB318">
        <v>0.30050199999999999</v>
      </c>
      <c r="AC318">
        <v>0.68982399999999999</v>
      </c>
      <c r="AD318">
        <v>0.14285700000000001</v>
      </c>
      <c r="AE318">
        <v>3.77068</v>
      </c>
      <c r="AF318">
        <v>0.286275</v>
      </c>
      <c r="AH318">
        <v>-0.99925799999999998</v>
      </c>
      <c r="AI318">
        <v>44.833500000000001</v>
      </c>
      <c r="AJ318">
        <v>-6.2192400000000001</v>
      </c>
      <c r="AK318">
        <v>91.631399999999999</v>
      </c>
      <c r="AL318">
        <v>-0.99925799999999998</v>
      </c>
      <c r="AM318">
        <v>0.4</v>
      </c>
      <c r="AN318">
        <v>-5.2007152438163704</v>
      </c>
      <c r="AO318">
        <v>1.9395355284214</v>
      </c>
      <c r="AP318">
        <v>1.0939000000000001</v>
      </c>
      <c r="AQ318">
        <v>999</v>
      </c>
      <c r="AU318">
        <v>21635</v>
      </c>
    </row>
    <row r="319" spans="1:47" x14ac:dyDescent="0.45">
      <c r="A319" t="s">
        <v>627</v>
      </c>
      <c r="B319" t="s">
        <v>170</v>
      </c>
      <c r="C319">
        <v>126</v>
      </c>
      <c r="D319">
        <v>455</v>
      </c>
      <c r="E319">
        <v>415</v>
      </c>
      <c r="F319">
        <v>97</v>
      </c>
      <c r="G319">
        <v>63</v>
      </c>
      <c r="H319">
        <v>19</v>
      </c>
      <c r="I319">
        <v>1</v>
      </c>
      <c r="J319">
        <v>14</v>
      </c>
      <c r="K319">
        <v>53</v>
      </c>
      <c r="L319">
        <v>53</v>
      </c>
      <c r="M319">
        <v>34</v>
      </c>
      <c r="N319">
        <v>10</v>
      </c>
      <c r="O319">
        <v>115</v>
      </c>
      <c r="P319">
        <v>4</v>
      </c>
      <c r="Q319">
        <v>2</v>
      </c>
      <c r="R319">
        <v>0</v>
      </c>
      <c r="S319">
        <v>0</v>
      </c>
      <c r="T319">
        <v>3</v>
      </c>
      <c r="U319">
        <v>3</v>
      </c>
      <c r="V319">
        <v>0.233735</v>
      </c>
      <c r="W319">
        <v>7.4725299999999995E-2</v>
      </c>
      <c r="X319">
        <v>0.252747</v>
      </c>
      <c r="Y319">
        <v>0.29565200000000003</v>
      </c>
      <c r="Z319">
        <v>0.29670299999999999</v>
      </c>
      <c r="AA319">
        <v>0.385542</v>
      </c>
      <c r="AB319">
        <v>0.28868100000000002</v>
      </c>
      <c r="AC319">
        <v>0.68224499999999999</v>
      </c>
      <c r="AD319">
        <v>0.151807</v>
      </c>
      <c r="AE319">
        <v>3.1789299999999998</v>
      </c>
      <c r="AF319">
        <v>0.28819400000000001</v>
      </c>
      <c r="AH319">
        <v>-1.3673999999999999</v>
      </c>
      <c r="AI319">
        <v>44.218600000000002</v>
      </c>
      <c r="AJ319">
        <v>-11.220499999999999</v>
      </c>
      <c r="AK319">
        <v>83.245900000000006</v>
      </c>
      <c r="AL319">
        <v>-1.3673999999999999</v>
      </c>
      <c r="AM319">
        <v>1</v>
      </c>
      <c r="AN319">
        <v>-10.5015099048614</v>
      </c>
      <c r="AO319">
        <v>6.0154318809509197</v>
      </c>
      <c r="AP319">
        <v>1.09368</v>
      </c>
      <c r="AQ319">
        <v>999</v>
      </c>
      <c r="AU319">
        <v>22563</v>
      </c>
    </row>
    <row r="320" spans="1:47" x14ac:dyDescent="0.45">
      <c r="A320" t="s">
        <v>931</v>
      </c>
      <c r="B320" t="s">
        <v>46</v>
      </c>
      <c r="C320">
        <v>115</v>
      </c>
      <c r="D320">
        <v>526</v>
      </c>
      <c r="E320">
        <v>454</v>
      </c>
      <c r="F320">
        <v>107</v>
      </c>
      <c r="G320">
        <v>76</v>
      </c>
      <c r="H320">
        <v>21</v>
      </c>
      <c r="I320">
        <v>3</v>
      </c>
      <c r="J320">
        <v>7</v>
      </c>
      <c r="K320">
        <v>73</v>
      </c>
      <c r="L320">
        <v>52</v>
      </c>
      <c r="M320">
        <v>64</v>
      </c>
      <c r="N320">
        <v>13</v>
      </c>
      <c r="O320">
        <v>107</v>
      </c>
      <c r="P320">
        <v>5</v>
      </c>
      <c r="Q320">
        <v>3</v>
      </c>
      <c r="R320">
        <v>0</v>
      </c>
      <c r="S320">
        <v>0</v>
      </c>
      <c r="T320">
        <v>8</v>
      </c>
      <c r="U320">
        <v>3</v>
      </c>
      <c r="V320">
        <v>0.235683</v>
      </c>
      <c r="W320">
        <v>0.121673</v>
      </c>
      <c r="X320">
        <v>0.20342199999999999</v>
      </c>
      <c r="Y320">
        <v>0.59813099999999997</v>
      </c>
      <c r="Z320">
        <v>0.33460099999999998</v>
      </c>
      <c r="AA320">
        <v>0.34140999999999999</v>
      </c>
      <c r="AB320">
        <v>0.29444100000000001</v>
      </c>
      <c r="AC320">
        <v>0.67601</v>
      </c>
      <c r="AD320">
        <v>0.105727</v>
      </c>
      <c r="AE320">
        <v>5.2428699999999999</v>
      </c>
      <c r="AF320">
        <v>0.291545</v>
      </c>
      <c r="AH320">
        <v>-0.68330999999999997</v>
      </c>
      <c r="AI320">
        <v>53.634599999999999</v>
      </c>
      <c r="AJ320">
        <v>-10.455399999999999</v>
      </c>
      <c r="AK320">
        <v>84.900300000000001</v>
      </c>
      <c r="AL320">
        <v>-0.68330999999999997</v>
      </c>
      <c r="AM320">
        <v>1.6</v>
      </c>
      <c r="AN320">
        <v>-10.5227698683738</v>
      </c>
      <c r="AO320">
        <v>3.5326867103576598</v>
      </c>
      <c r="AP320">
        <v>1.0900000000000001</v>
      </c>
      <c r="AQ320">
        <v>999</v>
      </c>
      <c r="AU320" t="s">
        <v>932</v>
      </c>
    </row>
    <row r="321" spans="1:47" x14ac:dyDescent="0.45">
      <c r="A321" t="s">
        <v>280</v>
      </c>
      <c r="B321" t="s">
        <v>18</v>
      </c>
      <c r="C321">
        <v>117</v>
      </c>
      <c r="D321">
        <v>484</v>
      </c>
      <c r="E321">
        <v>425</v>
      </c>
      <c r="F321">
        <v>104</v>
      </c>
      <c r="G321">
        <v>64</v>
      </c>
      <c r="H321">
        <v>24</v>
      </c>
      <c r="I321">
        <v>1</v>
      </c>
      <c r="J321">
        <v>15</v>
      </c>
      <c r="K321">
        <v>56</v>
      </c>
      <c r="L321">
        <v>59</v>
      </c>
      <c r="M321">
        <v>48</v>
      </c>
      <c r="N321">
        <v>9</v>
      </c>
      <c r="O321">
        <v>106</v>
      </c>
      <c r="P321">
        <v>6</v>
      </c>
      <c r="Q321">
        <v>5</v>
      </c>
      <c r="R321">
        <v>0</v>
      </c>
      <c r="S321">
        <v>2</v>
      </c>
      <c r="T321">
        <v>5</v>
      </c>
      <c r="U321">
        <v>0</v>
      </c>
      <c r="V321">
        <v>0.24470600000000001</v>
      </c>
      <c r="W321">
        <v>9.9173600000000001E-2</v>
      </c>
      <c r="X321">
        <v>0.21900800000000001</v>
      </c>
      <c r="Y321">
        <v>0.45283000000000001</v>
      </c>
      <c r="Z321">
        <v>0.32644600000000001</v>
      </c>
      <c r="AA321">
        <v>0.41176499999999999</v>
      </c>
      <c r="AB321">
        <v>0.31465100000000001</v>
      </c>
      <c r="AC321">
        <v>0.73821099999999995</v>
      </c>
      <c r="AD321">
        <v>0.16705900000000001</v>
      </c>
      <c r="AE321">
        <v>3.9847000000000001</v>
      </c>
      <c r="AF321">
        <v>0.288026</v>
      </c>
      <c r="AH321">
        <v>0.16014200000000001</v>
      </c>
      <c r="AI321">
        <v>57.475700000000003</v>
      </c>
      <c r="AJ321">
        <v>-1.4968399999999999</v>
      </c>
      <c r="AK321">
        <v>95.843900000000005</v>
      </c>
      <c r="AL321">
        <v>0.16014200000000001</v>
      </c>
      <c r="AM321">
        <v>5.6</v>
      </c>
      <c r="AN321">
        <v>-2.3318757265806198</v>
      </c>
      <c r="AO321">
        <v>-3.2918286323547301</v>
      </c>
      <c r="AP321">
        <v>1.0835600000000001</v>
      </c>
      <c r="AQ321">
        <v>999</v>
      </c>
      <c r="AU321">
        <v>13419</v>
      </c>
    </row>
    <row r="322" spans="1:47" x14ac:dyDescent="0.45">
      <c r="A322" t="s">
        <v>537</v>
      </c>
      <c r="B322" t="s">
        <v>89</v>
      </c>
      <c r="C322">
        <v>77</v>
      </c>
      <c r="D322">
        <v>286</v>
      </c>
      <c r="E322">
        <v>259</v>
      </c>
      <c r="F322">
        <v>54</v>
      </c>
      <c r="G322">
        <v>28</v>
      </c>
      <c r="H322">
        <v>14</v>
      </c>
      <c r="I322">
        <v>1</v>
      </c>
      <c r="J322">
        <v>11</v>
      </c>
      <c r="K322">
        <v>30</v>
      </c>
      <c r="L322">
        <v>40</v>
      </c>
      <c r="M322">
        <v>18</v>
      </c>
      <c r="N322">
        <v>4</v>
      </c>
      <c r="O322">
        <v>95</v>
      </c>
      <c r="P322">
        <v>8</v>
      </c>
      <c r="Q322">
        <v>1</v>
      </c>
      <c r="R322">
        <v>0</v>
      </c>
      <c r="S322">
        <v>1</v>
      </c>
      <c r="T322">
        <v>0</v>
      </c>
      <c r="U322">
        <v>1</v>
      </c>
      <c r="V322">
        <v>0.20849400000000001</v>
      </c>
      <c r="W322">
        <v>6.2937099999999996E-2</v>
      </c>
      <c r="X322">
        <v>0.33216800000000002</v>
      </c>
      <c r="Y322">
        <v>0.189474</v>
      </c>
      <c r="Z322">
        <v>0.27972000000000002</v>
      </c>
      <c r="AA322">
        <v>0.39768300000000001</v>
      </c>
      <c r="AB322">
        <v>0.28825600000000001</v>
      </c>
      <c r="AC322">
        <v>0.67740400000000001</v>
      </c>
      <c r="AD322">
        <v>0.189189</v>
      </c>
      <c r="AE322">
        <v>2.8483000000000001</v>
      </c>
      <c r="AF322">
        <v>0.279221</v>
      </c>
      <c r="AH322">
        <v>-0.807334</v>
      </c>
      <c r="AI322">
        <v>27.6936</v>
      </c>
      <c r="AJ322">
        <v>-7.1538399999999998</v>
      </c>
      <c r="AK322">
        <v>85.420400000000001</v>
      </c>
      <c r="AL322">
        <v>-0.807334</v>
      </c>
      <c r="AM322">
        <v>1.7</v>
      </c>
      <c r="AN322">
        <v>-5.8035834431648201</v>
      </c>
      <c r="AO322">
        <v>6.95426201820373</v>
      </c>
      <c r="AP322">
        <v>1.08338</v>
      </c>
      <c r="AQ322">
        <v>999</v>
      </c>
      <c r="AU322">
        <v>17276</v>
      </c>
    </row>
    <row r="323" spans="1:47" x14ac:dyDescent="0.45">
      <c r="A323" t="s">
        <v>933</v>
      </c>
      <c r="B323" t="s">
        <v>191</v>
      </c>
      <c r="C323">
        <v>120</v>
      </c>
      <c r="D323">
        <v>449</v>
      </c>
      <c r="E323">
        <v>404</v>
      </c>
      <c r="F323">
        <v>93</v>
      </c>
      <c r="G323">
        <v>63</v>
      </c>
      <c r="H323">
        <v>16</v>
      </c>
      <c r="I323">
        <v>2</v>
      </c>
      <c r="J323">
        <v>12</v>
      </c>
      <c r="K323">
        <v>55</v>
      </c>
      <c r="L323">
        <v>59</v>
      </c>
      <c r="M323">
        <v>31</v>
      </c>
      <c r="N323">
        <v>10</v>
      </c>
      <c r="O323">
        <v>118</v>
      </c>
      <c r="P323">
        <v>12</v>
      </c>
      <c r="Q323">
        <v>2</v>
      </c>
      <c r="R323">
        <v>0</v>
      </c>
      <c r="S323">
        <v>1</v>
      </c>
      <c r="T323">
        <v>7</v>
      </c>
      <c r="U323">
        <v>4</v>
      </c>
      <c r="V323">
        <v>0.23019800000000001</v>
      </c>
      <c r="W323">
        <v>6.9042300000000001E-2</v>
      </c>
      <c r="X323">
        <v>0.26280599999999998</v>
      </c>
      <c r="Y323">
        <v>0.262712</v>
      </c>
      <c r="Z323">
        <v>0.30289500000000003</v>
      </c>
      <c r="AA323">
        <v>0.36881199999999997</v>
      </c>
      <c r="AB323">
        <v>0.28704499999999999</v>
      </c>
      <c r="AC323">
        <v>0.67170700000000005</v>
      </c>
      <c r="AD323">
        <v>0.13861399999999999</v>
      </c>
      <c r="AE323">
        <v>4.8429399999999996</v>
      </c>
      <c r="AF323">
        <v>0.29347800000000002</v>
      </c>
      <c r="AH323">
        <v>-1.028</v>
      </c>
      <c r="AI323">
        <v>43.025399999999998</v>
      </c>
      <c r="AJ323">
        <v>-11.682600000000001</v>
      </c>
      <c r="AK323">
        <v>80.857600000000005</v>
      </c>
      <c r="AL323">
        <v>-1.028</v>
      </c>
      <c r="AM323">
        <v>1.9</v>
      </c>
      <c r="AN323">
        <v>-11.326521277427601</v>
      </c>
      <c r="AO323">
        <v>6.8492945432662902</v>
      </c>
      <c r="AP323">
        <v>1.0742400000000001</v>
      </c>
      <c r="AQ323">
        <v>999</v>
      </c>
      <c r="AU323" t="s">
        <v>934</v>
      </c>
    </row>
    <row r="324" spans="1:47" x14ac:dyDescent="0.45">
      <c r="A324" t="s">
        <v>935</v>
      </c>
      <c r="B324" t="s">
        <v>16</v>
      </c>
      <c r="C324">
        <v>126</v>
      </c>
      <c r="D324">
        <v>569</v>
      </c>
      <c r="E324">
        <v>510</v>
      </c>
      <c r="F324">
        <v>118</v>
      </c>
      <c r="G324">
        <v>79</v>
      </c>
      <c r="H324">
        <v>21</v>
      </c>
      <c r="I324">
        <v>5</v>
      </c>
      <c r="J324">
        <v>13</v>
      </c>
      <c r="K324">
        <v>79</v>
      </c>
      <c r="L324">
        <v>67</v>
      </c>
      <c r="M324">
        <v>47</v>
      </c>
      <c r="N324">
        <v>4</v>
      </c>
      <c r="O324">
        <v>179</v>
      </c>
      <c r="P324">
        <v>8</v>
      </c>
      <c r="Q324">
        <v>3</v>
      </c>
      <c r="R324">
        <v>1</v>
      </c>
      <c r="S324">
        <v>0</v>
      </c>
      <c r="T324">
        <v>24</v>
      </c>
      <c r="U324">
        <v>6</v>
      </c>
      <c r="V324">
        <v>0.231373</v>
      </c>
      <c r="W324">
        <v>8.2601099999999997E-2</v>
      </c>
      <c r="X324">
        <v>0.31458700000000001</v>
      </c>
      <c r="Y324">
        <v>0.26257000000000003</v>
      </c>
      <c r="Z324">
        <v>0.30457699999999999</v>
      </c>
      <c r="AA324">
        <v>0.36862699999999998</v>
      </c>
      <c r="AB324">
        <v>0.29338399999999998</v>
      </c>
      <c r="AC324">
        <v>0.67320500000000005</v>
      </c>
      <c r="AD324">
        <v>0.13725499999999999</v>
      </c>
      <c r="AE324">
        <v>7.2450099999999997</v>
      </c>
      <c r="AF324">
        <v>0.32710299999999998</v>
      </c>
      <c r="AH324">
        <v>1.2658700000000001</v>
      </c>
      <c r="AI324">
        <v>57.52</v>
      </c>
      <c r="AJ324">
        <v>-11.8093</v>
      </c>
      <c r="AK324">
        <v>85.564300000000003</v>
      </c>
      <c r="AL324">
        <v>1.2658700000000001</v>
      </c>
      <c r="AM324">
        <v>-1.8</v>
      </c>
      <c r="AN324">
        <v>-8.9099012613296509</v>
      </c>
      <c r="AO324">
        <v>0.29068207740783603</v>
      </c>
      <c r="AP324">
        <v>1.0736399999999999</v>
      </c>
      <c r="AQ324">
        <v>999</v>
      </c>
      <c r="AU324" t="s">
        <v>936</v>
      </c>
    </row>
    <row r="325" spans="1:47" x14ac:dyDescent="0.45">
      <c r="A325" t="s">
        <v>349</v>
      </c>
      <c r="B325" t="s">
        <v>42</v>
      </c>
      <c r="C325">
        <v>100</v>
      </c>
      <c r="D325">
        <v>405</v>
      </c>
      <c r="E325">
        <v>354</v>
      </c>
      <c r="F325">
        <v>89</v>
      </c>
      <c r="G325">
        <v>56</v>
      </c>
      <c r="H325">
        <v>19</v>
      </c>
      <c r="I325">
        <v>1</v>
      </c>
      <c r="J325">
        <v>13</v>
      </c>
      <c r="K325">
        <v>55</v>
      </c>
      <c r="L325">
        <v>48</v>
      </c>
      <c r="M325">
        <v>42</v>
      </c>
      <c r="N325">
        <v>6</v>
      </c>
      <c r="O325">
        <v>89</v>
      </c>
      <c r="P325">
        <v>6</v>
      </c>
      <c r="Q325">
        <v>3</v>
      </c>
      <c r="R325">
        <v>0</v>
      </c>
      <c r="S325">
        <v>0</v>
      </c>
      <c r="T325">
        <v>3</v>
      </c>
      <c r="U325">
        <v>1</v>
      </c>
      <c r="V325">
        <v>0.25141200000000002</v>
      </c>
      <c r="W325">
        <v>0.103704</v>
      </c>
      <c r="X325">
        <v>0.219753</v>
      </c>
      <c r="Y325">
        <v>0.47191</v>
      </c>
      <c r="Z325">
        <v>0.33827200000000002</v>
      </c>
      <c r="AA325">
        <v>0.420904</v>
      </c>
      <c r="AB325">
        <v>0.32602500000000001</v>
      </c>
      <c r="AC325">
        <v>0.75917599999999996</v>
      </c>
      <c r="AD325">
        <v>0.169492</v>
      </c>
      <c r="AE325">
        <v>3.9507699999999999</v>
      </c>
      <c r="AF325">
        <v>0.298039</v>
      </c>
      <c r="AH325">
        <v>-0.57718000000000003</v>
      </c>
      <c r="AI325">
        <v>51.920299999999997</v>
      </c>
      <c r="AJ325">
        <v>2.5733799999999998</v>
      </c>
      <c r="AK325">
        <v>105.10299999999999</v>
      </c>
      <c r="AL325">
        <v>-0.57718000000000003</v>
      </c>
      <c r="AM325">
        <v>-0.6</v>
      </c>
      <c r="AN325">
        <v>1.8991773128509499</v>
      </c>
      <c r="AO325">
        <v>-5.0642858743667603</v>
      </c>
      <c r="AP325">
        <v>1.05606</v>
      </c>
      <c r="AQ325">
        <v>999</v>
      </c>
      <c r="AU325">
        <v>17548</v>
      </c>
    </row>
    <row r="326" spans="1:47" x14ac:dyDescent="0.45">
      <c r="A326" t="s">
        <v>572</v>
      </c>
      <c r="B326" t="s">
        <v>207</v>
      </c>
      <c r="C326">
        <v>87</v>
      </c>
      <c r="D326">
        <v>388</v>
      </c>
      <c r="E326">
        <v>333</v>
      </c>
      <c r="F326">
        <v>78</v>
      </c>
      <c r="G326">
        <v>52</v>
      </c>
      <c r="H326">
        <v>15</v>
      </c>
      <c r="I326">
        <v>2</v>
      </c>
      <c r="J326">
        <v>9</v>
      </c>
      <c r="K326">
        <v>48</v>
      </c>
      <c r="L326">
        <v>49</v>
      </c>
      <c r="M326">
        <v>42</v>
      </c>
      <c r="N326">
        <v>7</v>
      </c>
      <c r="O326">
        <v>85</v>
      </c>
      <c r="P326">
        <v>11</v>
      </c>
      <c r="Q326">
        <v>2</v>
      </c>
      <c r="R326">
        <v>0</v>
      </c>
      <c r="S326">
        <v>2</v>
      </c>
      <c r="T326">
        <v>1</v>
      </c>
      <c r="U326">
        <v>2</v>
      </c>
      <c r="V326">
        <v>0.234234</v>
      </c>
      <c r="W326">
        <v>0.108247</v>
      </c>
      <c r="X326">
        <v>0.21907199999999999</v>
      </c>
      <c r="Y326">
        <v>0.494118</v>
      </c>
      <c r="Z326">
        <v>0.33762900000000001</v>
      </c>
      <c r="AA326">
        <v>0.37237199999999998</v>
      </c>
      <c r="AB326">
        <v>0.30988300000000002</v>
      </c>
      <c r="AC326">
        <v>0.71000099999999999</v>
      </c>
      <c r="AD326">
        <v>0.13813800000000001</v>
      </c>
      <c r="AE326">
        <v>3.4589699999999999</v>
      </c>
      <c r="AF326">
        <v>0.28630699999999998</v>
      </c>
      <c r="AH326">
        <v>-1.3992599999999999</v>
      </c>
      <c r="AI326">
        <v>44.539299999999997</v>
      </c>
      <c r="AJ326">
        <v>-2.7362000000000002</v>
      </c>
      <c r="AK326">
        <v>94.833200000000005</v>
      </c>
      <c r="AL326">
        <v>-1.3992599999999999</v>
      </c>
      <c r="AM326">
        <v>-3.1</v>
      </c>
      <c r="AN326">
        <v>-3.8013426065444902</v>
      </c>
      <c r="AO326">
        <v>1.17689609527587</v>
      </c>
      <c r="AP326">
        <v>1.0524</v>
      </c>
      <c r="AQ326">
        <v>999</v>
      </c>
      <c r="AU326" t="s">
        <v>937</v>
      </c>
    </row>
    <row r="327" spans="1:47" x14ac:dyDescent="0.45">
      <c r="A327" t="s">
        <v>938</v>
      </c>
      <c r="B327" t="s">
        <v>107</v>
      </c>
      <c r="C327">
        <v>115</v>
      </c>
      <c r="D327">
        <v>502</v>
      </c>
      <c r="E327">
        <v>445</v>
      </c>
      <c r="F327">
        <v>115</v>
      </c>
      <c r="G327">
        <v>89</v>
      </c>
      <c r="H327">
        <v>17</v>
      </c>
      <c r="I327">
        <v>2</v>
      </c>
      <c r="J327">
        <v>7</v>
      </c>
      <c r="K327">
        <v>57</v>
      </c>
      <c r="L327">
        <v>48</v>
      </c>
      <c r="M327">
        <v>49</v>
      </c>
      <c r="N327">
        <v>11</v>
      </c>
      <c r="O327">
        <v>72</v>
      </c>
      <c r="P327">
        <v>3</v>
      </c>
      <c r="Q327">
        <v>5</v>
      </c>
      <c r="R327">
        <v>0</v>
      </c>
      <c r="S327">
        <v>0</v>
      </c>
      <c r="T327">
        <v>11</v>
      </c>
      <c r="U327">
        <v>5</v>
      </c>
      <c r="V327">
        <v>0.25842700000000002</v>
      </c>
      <c r="W327">
        <v>9.7609600000000005E-2</v>
      </c>
      <c r="X327">
        <v>0.143426</v>
      </c>
      <c r="Y327">
        <v>0.68055600000000005</v>
      </c>
      <c r="Z327">
        <v>0.33266899999999999</v>
      </c>
      <c r="AA327">
        <v>0.35280899999999998</v>
      </c>
      <c r="AB327">
        <v>0.29629</v>
      </c>
      <c r="AC327">
        <v>0.68547800000000003</v>
      </c>
      <c r="AD327">
        <v>9.4381999999999994E-2</v>
      </c>
      <c r="AE327">
        <v>4.4221199999999996</v>
      </c>
      <c r="AF327">
        <v>0.291105</v>
      </c>
      <c r="AH327">
        <v>-0.91205599999999998</v>
      </c>
      <c r="AI327">
        <v>51.958399999999997</v>
      </c>
      <c r="AJ327">
        <v>-9.2073800000000006</v>
      </c>
      <c r="AK327">
        <v>82.349599999999995</v>
      </c>
      <c r="AL327">
        <v>-0.91205599999999998</v>
      </c>
      <c r="AM327">
        <v>-0.2</v>
      </c>
      <c r="AN327">
        <v>-11.8889039158821</v>
      </c>
      <c r="AO327">
        <v>5.3335097283124897</v>
      </c>
      <c r="AP327">
        <v>1.0518099999999999</v>
      </c>
      <c r="AQ327">
        <v>999</v>
      </c>
      <c r="AU327" t="s">
        <v>939</v>
      </c>
    </row>
    <row r="328" spans="1:47" x14ac:dyDescent="0.45">
      <c r="A328" t="s">
        <v>355</v>
      </c>
      <c r="B328" t="s">
        <v>36</v>
      </c>
      <c r="C328">
        <v>128</v>
      </c>
      <c r="D328">
        <v>435</v>
      </c>
      <c r="E328">
        <v>386</v>
      </c>
      <c r="F328">
        <v>96</v>
      </c>
      <c r="G328">
        <v>65</v>
      </c>
      <c r="H328">
        <v>18</v>
      </c>
      <c r="I328">
        <v>1</v>
      </c>
      <c r="J328">
        <v>12</v>
      </c>
      <c r="K328">
        <v>50</v>
      </c>
      <c r="L328">
        <v>53</v>
      </c>
      <c r="M328">
        <v>41</v>
      </c>
      <c r="N328">
        <v>12</v>
      </c>
      <c r="O328">
        <v>100</v>
      </c>
      <c r="P328">
        <v>5</v>
      </c>
      <c r="Q328">
        <v>3</v>
      </c>
      <c r="R328">
        <v>0</v>
      </c>
      <c r="S328">
        <v>1</v>
      </c>
      <c r="T328">
        <v>0</v>
      </c>
      <c r="U328">
        <v>0</v>
      </c>
      <c r="V328">
        <v>0.24870500000000001</v>
      </c>
      <c r="W328">
        <v>9.4252900000000001E-2</v>
      </c>
      <c r="X328">
        <v>0.22988500000000001</v>
      </c>
      <c r="Y328">
        <v>0.41</v>
      </c>
      <c r="Z328">
        <v>0.32643699999999998</v>
      </c>
      <c r="AA328">
        <v>0.39378200000000002</v>
      </c>
      <c r="AB328">
        <v>0.305394</v>
      </c>
      <c r="AC328">
        <v>0.72021900000000005</v>
      </c>
      <c r="AD328">
        <v>0.14507800000000001</v>
      </c>
      <c r="AE328">
        <v>1.9178599999999999</v>
      </c>
      <c r="AF328">
        <v>0.30324899999999999</v>
      </c>
      <c r="AH328">
        <v>-0.76280700000000001</v>
      </c>
      <c r="AI328">
        <v>48.312800000000003</v>
      </c>
      <c r="AJ328">
        <v>-4.6894099999999996</v>
      </c>
      <c r="AK328">
        <v>84.754999999999995</v>
      </c>
      <c r="AL328">
        <v>-0.76280700000000001</v>
      </c>
      <c r="AM328">
        <v>-3.3</v>
      </c>
      <c r="AN328">
        <v>-8.9783490896224905</v>
      </c>
      <c r="AO328">
        <v>4.6916224956512398</v>
      </c>
      <c r="AP328">
        <v>1.0504100000000001</v>
      </c>
      <c r="AQ328">
        <v>999</v>
      </c>
      <c r="AU328">
        <v>17988</v>
      </c>
    </row>
    <row r="329" spans="1:47" x14ac:dyDescent="0.45">
      <c r="A329" t="s">
        <v>472</v>
      </c>
      <c r="B329" t="s">
        <v>89</v>
      </c>
      <c r="C329">
        <v>111</v>
      </c>
      <c r="D329">
        <v>398</v>
      </c>
      <c r="E329">
        <v>348</v>
      </c>
      <c r="F329">
        <v>74</v>
      </c>
      <c r="G329">
        <v>47</v>
      </c>
      <c r="H329">
        <v>17</v>
      </c>
      <c r="I329">
        <v>2</v>
      </c>
      <c r="J329">
        <v>8</v>
      </c>
      <c r="K329">
        <v>51</v>
      </c>
      <c r="L329">
        <v>38</v>
      </c>
      <c r="M329">
        <v>46</v>
      </c>
      <c r="N329">
        <v>4</v>
      </c>
      <c r="O329">
        <v>100</v>
      </c>
      <c r="P329">
        <v>1</v>
      </c>
      <c r="Q329">
        <v>2</v>
      </c>
      <c r="R329">
        <v>1</v>
      </c>
      <c r="S329">
        <v>0</v>
      </c>
      <c r="T329">
        <v>15</v>
      </c>
      <c r="U329">
        <v>3</v>
      </c>
      <c r="V329">
        <v>0.212644</v>
      </c>
      <c r="W329">
        <v>0.115578</v>
      </c>
      <c r="X329">
        <v>0.25125599999999998</v>
      </c>
      <c r="Y329">
        <v>0.46</v>
      </c>
      <c r="Z329">
        <v>0.304786</v>
      </c>
      <c r="AA329">
        <v>0.34195399999999998</v>
      </c>
      <c r="AB329">
        <v>0.28434500000000001</v>
      </c>
      <c r="AC329">
        <v>0.64673999999999998</v>
      </c>
      <c r="AD329">
        <v>0.12931000000000001</v>
      </c>
      <c r="AE329">
        <v>6.3474300000000001</v>
      </c>
      <c r="AF329">
        <v>0.272727</v>
      </c>
      <c r="AH329">
        <v>1.0403</v>
      </c>
      <c r="AI329">
        <v>37.245800000000003</v>
      </c>
      <c r="AJ329">
        <v>-11.248200000000001</v>
      </c>
      <c r="AK329">
        <v>82.709400000000002</v>
      </c>
      <c r="AL329">
        <v>1.0403</v>
      </c>
      <c r="AM329">
        <v>2.7</v>
      </c>
      <c r="AN329">
        <v>-7.2053741216659501</v>
      </c>
      <c r="AO329">
        <v>4.1623750925063998</v>
      </c>
      <c r="AP329">
        <v>1.04453</v>
      </c>
      <c r="AQ329">
        <v>999</v>
      </c>
      <c r="AU329">
        <v>22458</v>
      </c>
    </row>
    <row r="330" spans="1:47" x14ac:dyDescent="0.45">
      <c r="A330" t="s">
        <v>643</v>
      </c>
      <c r="B330" t="s">
        <v>16</v>
      </c>
      <c r="C330">
        <v>97</v>
      </c>
      <c r="D330">
        <v>395</v>
      </c>
      <c r="E330">
        <v>353</v>
      </c>
      <c r="F330">
        <v>81</v>
      </c>
      <c r="G330">
        <v>50</v>
      </c>
      <c r="H330">
        <v>18</v>
      </c>
      <c r="I330">
        <v>0</v>
      </c>
      <c r="J330">
        <v>13</v>
      </c>
      <c r="K330">
        <v>44</v>
      </c>
      <c r="L330">
        <v>46</v>
      </c>
      <c r="M330">
        <v>38</v>
      </c>
      <c r="N330">
        <v>8</v>
      </c>
      <c r="O330">
        <v>114</v>
      </c>
      <c r="P330">
        <v>2</v>
      </c>
      <c r="Q330">
        <v>2</v>
      </c>
      <c r="R330">
        <v>0</v>
      </c>
      <c r="S330">
        <v>0</v>
      </c>
      <c r="T330">
        <v>4</v>
      </c>
      <c r="U330">
        <v>1</v>
      </c>
      <c r="V330">
        <v>0.229462</v>
      </c>
      <c r="W330">
        <v>9.6202499999999996E-2</v>
      </c>
      <c r="X330">
        <v>0.28860799999999998</v>
      </c>
      <c r="Y330">
        <v>0.33333299999999999</v>
      </c>
      <c r="Z330">
        <v>0.30632900000000002</v>
      </c>
      <c r="AA330">
        <v>0.39093499999999998</v>
      </c>
      <c r="AB330">
        <v>0.29689100000000002</v>
      </c>
      <c r="AC330">
        <v>0.69726399999999999</v>
      </c>
      <c r="AD330">
        <v>0.16147300000000001</v>
      </c>
      <c r="AE330">
        <v>3.1634199999999999</v>
      </c>
      <c r="AF330">
        <v>0.29824600000000001</v>
      </c>
      <c r="AH330">
        <v>-0.25389800000000001</v>
      </c>
      <c r="AI330">
        <v>41.080800000000004</v>
      </c>
      <c r="AJ330">
        <v>-7.0476599999999996</v>
      </c>
      <c r="AK330">
        <v>87.915199999999999</v>
      </c>
      <c r="AL330">
        <v>-0.25389800000000001</v>
      </c>
      <c r="AM330">
        <v>-1.2</v>
      </c>
      <c r="AN330">
        <v>-6.1675353348255104</v>
      </c>
      <c r="AO330">
        <v>3.1540563106536799</v>
      </c>
      <c r="AP330">
        <v>1.04148</v>
      </c>
      <c r="AQ330">
        <v>999</v>
      </c>
      <c r="AU330">
        <v>25616</v>
      </c>
    </row>
    <row r="331" spans="1:47" x14ac:dyDescent="0.45">
      <c r="A331" t="s">
        <v>575</v>
      </c>
      <c r="B331" t="s">
        <v>31</v>
      </c>
      <c r="C331">
        <v>108</v>
      </c>
      <c r="D331">
        <v>411</v>
      </c>
      <c r="E331">
        <v>367</v>
      </c>
      <c r="F331">
        <v>92</v>
      </c>
      <c r="G331">
        <v>67</v>
      </c>
      <c r="H331">
        <v>17</v>
      </c>
      <c r="I331">
        <v>3</v>
      </c>
      <c r="J331">
        <v>5</v>
      </c>
      <c r="K331">
        <v>52</v>
      </c>
      <c r="L331">
        <v>38</v>
      </c>
      <c r="M331">
        <v>42</v>
      </c>
      <c r="N331">
        <v>4</v>
      </c>
      <c r="O331">
        <v>90</v>
      </c>
      <c r="P331">
        <v>0</v>
      </c>
      <c r="Q331">
        <v>1</v>
      </c>
      <c r="R331">
        <v>1</v>
      </c>
      <c r="S331">
        <v>0</v>
      </c>
      <c r="T331">
        <v>13</v>
      </c>
      <c r="U331">
        <v>3</v>
      </c>
      <c r="V331">
        <v>0.25068099999999999</v>
      </c>
      <c r="W331">
        <v>0.10219</v>
      </c>
      <c r="X331">
        <v>0.21897800000000001</v>
      </c>
      <c r="Y331">
        <v>0.466667</v>
      </c>
      <c r="Z331">
        <v>0.32682899999999998</v>
      </c>
      <c r="AA331">
        <v>0.35422300000000001</v>
      </c>
      <c r="AB331">
        <v>0.299126</v>
      </c>
      <c r="AC331">
        <v>0.68105300000000002</v>
      </c>
      <c r="AD331">
        <v>0.103542</v>
      </c>
      <c r="AE331">
        <v>6.14032</v>
      </c>
      <c r="AF331">
        <v>0.31868099999999999</v>
      </c>
      <c r="AH331">
        <v>0.52472799999999997</v>
      </c>
      <c r="AI331">
        <v>43.507800000000003</v>
      </c>
      <c r="AJ331">
        <v>-6.5701999999999998</v>
      </c>
      <c r="AK331">
        <v>86.627099999999999</v>
      </c>
      <c r="AL331">
        <v>0.52472799999999997</v>
      </c>
      <c r="AM331">
        <v>1.2</v>
      </c>
      <c r="AN331">
        <v>-6.2843269109725899</v>
      </c>
      <c r="AO331">
        <v>2.7101411819457999</v>
      </c>
      <c r="AP331">
        <v>1.03993</v>
      </c>
      <c r="AQ331">
        <v>999</v>
      </c>
      <c r="AU331">
        <v>20017</v>
      </c>
    </row>
    <row r="332" spans="1:47" x14ac:dyDescent="0.45">
      <c r="A332" t="s">
        <v>339</v>
      </c>
      <c r="B332" t="s">
        <v>16</v>
      </c>
      <c r="C332">
        <v>114</v>
      </c>
      <c r="D332">
        <v>416</v>
      </c>
      <c r="E332">
        <v>350</v>
      </c>
      <c r="F332">
        <v>85</v>
      </c>
      <c r="G332">
        <v>56</v>
      </c>
      <c r="H332">
        <v>15</v>
      </c>
      <c r="I332">
        <v>2</v>
      </c>
      <c r="J332">
        <v>12</v>
      </c>
      <c r="K332">
        <v>51</v>
      </c>
      <c r="L332">
        <v>43</v>
      </c>
      <c r="M332">
        <v>54</v>
      </c>
      <c r="N332">
        <v>3</v>
      </c>
      <c r="O332">
        <v>84</v>
      </c>
      <c r="P332">
        <v>6</v>
      </c>
      <c r="Q332">
        <v>3</v>
      </c>
      <c r="R332">
        <v>3</v>
      </c>
      <c r="S332">
        <v>2</v>
      </c>
      <c r="T332">
        <v>2</v>
      </c>
      <c r="U332">
        <v>1</v>
      </c>
      <c r="V332">
        <v>0.24285699999999999</v>
      </c>
      <c r="W332">
        <v>0.12980800000000001</v>
      </c>
      <c r="X332">
        <v>0.20192299999999999</v>
      </c>
      <c r="Y332">
        <v>0.64285700000000001</v>
      </c>
      <c r="Z332">
        <v>0.35109000000000001</v>
      </c>
      <c r="AA332">
        <v>0.4</v>
      </c>
      <c r="AB332">
        <v>0.32954299999999997</v>
      </c>
      <c r="AC332">
        <v>0.75109000000000004</v>
      </c>
      <c r="AD332">
        <v>0.157143</v>
      </c>
      <c r="AE332">
        <v>3.4817200000000001</v>
      </c>
      <c r="AF332">
        <v>0.28404699999999999</v>
      </c>
      <c r="AH332">
        <v>-0.89275700000000002</v>
      </c>
      <c r="AI332">
        <v>54.545499999999997</v>
      </c>
      <c r="AJ332">
        <v>3.8583699999999999</v>
      </c>
      <c r="AK332">
        <v>109.804</v>
      </c>
      <c r="AL332">
        <v>-0.89275700000000002</v>
      </c>
      <c r="AM332">
        <v>-0.3</v>
      </c>
      <c r="AN332">
        <v>4.1599234938621503</v>
      </c>
      <c r="AO332">
        <v>-7.9425633549690202</v>
      </c>
      <c r="AP332">
        <v>1.03613</v>
      </c>
      <c r="AQ332">
        <v>999</v>
      </c>
      <c r="AU332">
        <v>18126</v>
      </c>
    </row>
    <row r="333" spans="1:47" x14ac:dyDescent="0.45">
      <c r="A333" t="s">
        <v>532</v>
      </c>
      <c r="B333" t="s">
        <v>21</v>
      </c>
      <c r="C333">
        <v>104</v>
      </c>
      <c r="D333">
        <v>373</v>
      </c>
      <c r="E333">
        <v>337</v>
      </c>
      <c r="F333">
        <v>83</v>
      </c>
      <c r="G333">
        <v>56</v>
      </c>
      <c r="H333">
        <v>17</v>
      </c>
      <c r="I333">
        <v>1</v>
      </c>
      <c r="J333">
        <v>9</v>
      </c>
      <c r="K333">
        <v>41</v>
      </c>
      <c r="L333">
        <v>41</v>
      </c>
      <c r="M333">
        <v>28</v>
      </c>
      <c r="N333">
        <v>7</v>
      </c>
      <c r="O333">
        <v>93</v>
      </c>
      <c r="P333">
        <v>6</v>
      </c>
      <c r="Q333">
        <v>1</v>
      </c>
      <c r="R333">
        <v>1</v>
      </c>
      <c r="S333">
        <v>0</v>
      </c>
      <c r="T333">
        <v>1</v>
      </c>
      <c r="U333">
        <v>1</v>
      </c>
      <c r="V333">
        <v>0.24629100000000001</v>
      </c>
      <c r="W333">
        <v>7.5066999999999995E-2</v>
      </c>
      <c r="X333">
        <v>0.24933</v>
      </c>
      <c r="Y333">
        <v>0.30107499999999998</v>
      </c>
      <c r="Z333">
        <v>0.31451600000000002</v>
      </c>
      <c r="AA333">
        <v>0.38278899999999999</v>
      </c>
      <c r="AB333">
        <v>0.29901800000000001</v>
      </c>
      <c r="AC333">
        <v>0.69730499999999995</v>
      </c>
      <c r="AD333">
        <v>0.13649900000000001</v>
      </c>
      <c r="AE333">
        <v>2.8921800000000002</v>
      </c>
      <c r="AF333">
        <v>0.31355899999999998</v>
      </c>
      <c r="AH333">
        <v>-0.86160300000000001</v>
      </c>
      <c r="AI333">
        <v>39.451700000000002</v>
      </c>
      <c r="AJ333">
        <v>-5.9961599999999997</v>
      </c>
      <c r="AK333">
        <v>90.602800000000002</v>
      </c>
      <c r="AL333">
        <v>-0.86160300000000001</v>
      </c>
      <c r="AM333">
        <v>1.4</v>
      </c>
      <c r="AN333">
        <v>-5.0615077614784196</v>
      </c>
      <c r="AO333">
        <v>2.7705173492431601</v>
      </c>
      <c r="AP333">
        <v>1.03485</v>
      </c>
      <c r="AQ333">
        <v>999</v>
      </c>
      <c r="AU333">
        <v>18795</v>
      </c>
    </row>
    <row r="334" spans="1:47" x14ac:dyDescent="0.45">
      <c r="A334" t="s">
        <v>480</v>
      </c>
      <c r="B334" t="s">
        <v>14</v>
      </c>
      <c r="C334">
        <v>91</v>
      </c>
      <c r="D334">
        <v>360</v>
      </c>
      <c r="E334">
        <v>329</v>
      </c>
      <c r="F334">
        <v>85</v>
      </c>
      <c r="G334">
        <v>58</v>
      </c>
      <c r="H334">
        <v>15</v>
      </c>
      <c r="I334">
        <v>1</v>
      </c>
      <c r="J334">
        <v>11</v>
      </c>
      <c r="K334">
        <v>42</v>
      </c>
      <c r="L334">
        <v>46</v>
      </c>
      <c r="M334">
        <v>25</v>
      </c>
      <c r="N334">
        <v>14</v>
      </c>
      <c r="O334">
        <v>62</v>
      </c>
      <c r="P334">
        <v>4</v>
      </c>
      <c r="Q334">
        <v>2</v>
      </c>
      <c r="R334">
        <v>0</v>
      </c>
      <c r="S334">
        <v>0</v>
      </c>
      <c r="T334">
        <v>0</v>
      </c>
      <c r="U334">
        <v>1</v>
      </c>
      <c r="V334">
        <v>0.25835900000000001</v>
      </c>
      <c r="W334">
        <v>6.9444400000000003E-2</v>
      </c>
      <c r="X334">
        <v>0.17222199999999999</v>
      </c>
      <c r="Y334">
        <v>0.40322599999999997</v>
      </c>
      <c r="Z334">
        <v>0.31666699999999998</v>
      </c>
      <c r="AA334">
        <v>0.41033399999999998</v>
      </c>
      <c r="AB334">
        <v>0.30062499999999998</v>
      </c>
      <c r="AC334">
        <v>0.72700100000000001</v>
      </c>
      <c r="AD334">
        <v>0.151976</v>
      </c>
      <c r="AE334">
        <v>2.4740899999999999</v>
      </c>
      <c r="AF334">
        <v>0.28682200000000002</v>
      </c>
      <c r="AH334">
        <v>-0.98455199999999998</v>
      </c>
      <c r="AI334">
        <v>38.557200000000002</v>
      </c>
      <c r="AJ334">
        <v>-5.3066899999999997</v>
      </c>
      <c r="AK334">
        <v>91.885900000000007</v>
      </c>
      <c r="AL334">
        <v>-0.98455199999999998</v>
      </c>
      <c r="AM334">
        <v>-3.9</v>
      </c>
      <c r="AN334">
        <v>-4.6033198237419102</v>
      </c>
      <c r="AO334">
        <v>2.7137565612792902</v>
      </c>
      <c r="AP334">
        <v>1.03464</v>
      </c>
      <c r="AQ334">
        <v>999</v>
      </c>
      <c r="AU334">
        <v>22217</v>
      </c>
    </row>
    <row r="335" spans="1:47" x14ac:dyDescent="0.45">
      <c r="A335" t="s">
        <v>345</v>
      </c>
      <c r="B335" t="s">
        <v>42</v>
      </c>
      <c r="C335">
        <v>125</v>
      </c>
      <c r="D335">
        <v>475</v>
      </c>
      <c r="E335">
        <v>430</v>
      </c>
      <c r="F335">
        <v>109</v>
      </c>
      <c r="G335">
        <v>76</v>
      </c>
      <c r="H335">
        <v>17</v>
      </c>
      <c r="I335">
        <v>3</v>
      </c>
      <c r="J335">
        <v>13</v>
      </c>
      <c r="K335">
        <v>55</v>
      </c>
      <c r="L335">
        <v>55</v>
      </c>
      <c r="M335">
        <v>36</v>
      </c>
      <c r="N335">
        <v>8</v>
      </c>
      <c r="O335">
        <v>83</v>
      </c>
      <c r="P335">
        <v>5</v>
      </c>
      <c r="Q335">
        <v>3</v>
      </c>
      <c r="R335">
        <v>1</v>
      </c>
      <c r="S335">
        <v>0</v>
      </c>
      <c r="T335">
        <v>6</v>
      </c>
      <c r="U335">
        <v>3</v>
      </c>
      <c r="V335">
        <v>0.25348799999999999</v>
      </c>
      <c r="W335">
        <v>7.5789499999999996E-2</v>
      </c>
      <c r="X335">
        <v>0.174737</v>
      </c>
      <c r="Y335">
        <v>0.43373499999999998</v>
      </c>
      <c r="Z335">
        <v>0.31645600000000002</v>
      </c>
      <c r="AA335">
        <v>0.39767400000000003</v>
      </c>
      <c r="AB335">
        <v>0.30491800000000002</v>
      </c>
      <c r="AC335">
        <v>0.71413000000000004</v>
      </c>
      <c r="AD335">
        <v>0.14418600000000001</v>
      </c>
      <c r="AE335">
        <v>4.5057</v>
      </c>
      <c r="AF335">
        <v>0.28486600000000001</v>
      </c>
      <c r="AH335">
        <v>-0.90609300000000004</v>
      </c>
      <c r="AI335">
        <v>52.567500000000003</v>
      </c>
      <c r="AJ335">
        <v>-5.3084600000000002</v>
      </c>
      <c r="AK335">
        <v>90.473100000000002</v>
      </c>
      <c r="AL335">
        <v>-0.90609300000000004</v>
      </c>
      <c r="AM335">
        <v>-1.2</v>
      </c>
      <c r="AN335">
        <v>-6.3283385634422302</v>
      </c>
      <c r="AO335">
        <v>0.54529678821563698</v>
      </c>
      <c r="AP335">
        <v>1.03209</v>
      </c>
      <c r="AQ335">
        <v>999</v>
      </c>
      <c r="AU335">
        <v>19858</v>
      </c>
    </row>
    <row r="336" spans="1:47" x14ac:dyDescent="0.45">
      <c r="A336" t="s">
        <v>437</v>
      </c>
      <c r="B336" t="s">
        <v>70</v>
      </c>
      <c r="C336">
        <v>112</v>
      </c>
      <c r="D336">
        <v>433</v>
      </c>
      <c r="E336">
        <v>387</v>
      </c>
      <c r="F336">
        <v>92</v>
      </c>
      <c r="G336">
        <v>60</v>
      </c>
      <c r="H336">
        <v>21</v>
      </c>
      <c r="I336">
        <v>2</v>
      </c>
      <c r="J336">
        <v>9</v>
      </c>
      <c r="K336">
        <v>49</v>
      </c>
      <c r="L336">
        <v>43</v>
      </c>
      <c r="M336">
        <v>37</v>
      </c>
      <c r="N336">
        <v>7</v>
      </c>
      <c r="O336">
        <v>80</v>
      </c>
      <c r="P336">
        <v>6</v>
      </c>
      <c r="Q336">
        <v>3</v>
      </c>
      <c r="R336">
        <v>0</v>
      </c>
      <c r="S336">
        <v>0</v>
      </c>
      <c r="T336">
        <v>5</v>
      </c>
      <c r="U336">
        <v>2</v>
      </c>
      <c r="V336">
        <v>0.23772599999999999</v>
      </c>
      <c r="W336">
        <v>8.5450300000000007E-2</v>
      </c>
      <c r="X336">
        <v>0.18475800000000001</v>
      </c>
      <c r="Y336">
        <v>0.46250000000000002</v>
      </c>
      <c r="Z336">
        <v>0.311778</v>
      </c>
      <c r="AA336">
        <v>0.37209300000000001</v>
      </c>
      <c r="AB336">
        <v>0.29455100000000001</v>
      </c>
      <c r="AC336">
        <v>0.68387100000000001</v>
      </c>
      <c r="AD336">
        <v>0.13436699999999999</v>
      </c>
      <c r="AE336">
        <v>4.3903600000000003</v>
      </c>
      <c r="AF336">
        <v>0.27574799999999999</v>
      </c>
      <c r="AH336">
        <v>-0.58384800000000003</v>
      </c>
      <c r="AI336">
        <v>44.191499999999998</v>
      </c>
      <c r="AJ336">
        <v>-8.5670599999999997</v>
      </c>
      <c r="AK336">
        <v>89.845799999999997</v>
      </c>
      <c r="AL336">
        <v>-0.58384800000000003</v>
      </c>
      <c r="AM336">
        <v>-0.1</v>
      </c>
      <c r="AN336">
        <v>-5.8520764708518902</v>
      </c>
      <c r="AO336">
        <v>1.4909758791327401</v>
      </c>
      <c r="AP336">
        <v>1.03163</v>
      </c>
      <c r="AQ336">
        <v>999</v>
      </c>
      <c r="AU336">
        <v>19844</v>
      </c>
    </row>
    <row r="337" spans="1:47" x14ac:dyDescent="0.45">
      <c r="A337" t="s">
        <v>940</v>
      </c>
      <c r="B337" t="s">
        <v>16</v>
      </c>
      <c r="C337">
        <v>85</v>
      </c>
      <c r="D337">
        <v>335</v>
      </c>
      <c r="E337">
        <v>299</v>
      </c>
      <c r="F337">
        <v>65</v>
      </c>
      <c r="G337">
        <v>36</v>
      </c>
      <c r="H337">
        <v>17</v>
      </c>
      <c r="I337">
        <v>1</v>
      </c>
      <c r="J337">
        <v>11</v>
      </c>
      <c r="K337">
        <v>34</v>
      </c>
      <c r="L337">
        <v>46</v>
      </c>
      <c r="M337">
        <v>24</v>
      </c>
      <c r="N337">
        <v>6</v>
      </c>
      <c r="O337">
        <v>101</v>
      </c>
      <c r="P337">
        <v>11</v>
      </c>
      <c r="Q337">
        <v>1</v>
      </c>
      <c r="R337">
        <v>0</v>
      </c>
      <c r="S337">
        <v>1</v>
      </c>
      <c r="T337">
        <v>2</v>
      </c>
      <c r="U337">
        <v>1</v>
      </c>
      <c r="V337">
        <v>0.217391</v>
      </c>
      <c r="W337">
        <v>7.1641800000000005E-2</v>
      </c>
      <c r="X337">
        <v>0.30149300000000001</v>
      </c>
      <c r="Y337">
        <v>0.237624</v>
      </c>
      <c r="Z337">
        <v>0.29850700000000002</v>
      </c>
      <c r="AA337">
        <v>0.39130399999999999</v>
      </c>
      <c r="AB337">
        <v>0.29495900000000003</v>
      </c>
      <c r="AC337">
        <v>0.68981199999999998</v>
      </c>
      <c r="AD337">
        <v>0.17391300000000001</v>
      </c>
      <c r="AE337">
        <v>3.42638</v>
      </c>
      <c r="AF337">
        <v>0.28723399999999999</v>
      </c>
      <c r="AH337">
        <v>-0.52291100000000001</v>
      </c>
      <c r="AI337">
        <v>34.303100000000001</v>
      </c>
      <c r="AJ337">
        <v>-6.51471</v>
      </c>
      <c r="AK337">
        <v>86.619900000000001</v>
      </c>
      <c r="AL337">
        <v>-0.52291100000000001</v>
      </c>
      <c r="AM337">
        <v>-1.2</v>
      </c>
      <c r="AN337">
        <v>-6.0758533477783203</v>
      </c>
      <c r="AO337">
        <v>4.9544680118560702</v>
      </c>
      <c r="AP337">
        <v>1.0263100000000001</v>
      </c>
      <c r="AQ337">
        <v>999</v>
      </c>
      <c r="AU337">
        <v>17837</v>
      </c>
    </row>
    <row r="338" spans="1:47" x14ac:dyDescent="0.45">
      <c r="A338" t="s">
        <v>502</v>
      </c>
      <c r="B338" t="s">
        <v>207</v>
      </c>
      <c r="C338">
        <v>143</v>
      </c>
      <c r="D338">
        <v>593</v>
      </c>
      <c r="E338">
        <v>534</v>
      </c>
      <c r="F338">
        <v>140</v>
      </c>
      <c r="G338">
        <v>87</v>
      </c>
      <c r="H338">
        <v>28</v>
      </c>
      <c r="I338">
        <v>1</v>
      </c>
      <c r="J338">
        <v>24</v>
      </c>
      <c r="K338">
        <v>65</v>
      </c>
      <c r="L338">
        <v>82</v>
      </c>
      <c r="M338">
        <v>45</v>
      </c>
      <c r="N338">
        <v>15</v>
      </c>
      <c r="O338">
        <v>104</v>
      </c>
      <c r="P338">
        <v>10</v>
      </c>
      <c r="Q338">
        <v>4</v>
      </c>
      <c r="R338">
        <v>0</v>
      </c>
      <c r="S338">
        <v>0</v>
      </c>
      <c r="T338">
        <v>0</v>
      </c>
      <c r="U338">
        <v>1</v>
      </c>
      <c r="V338">
        <v>0.26217200000000002</v>
      </c>
      <c r="W338">
        <v>7.5885300000000003E-2</v>
      </c>
      <c r="X338">
        <v>0.17537900000000001</v>
      </c>
      <c r="Y338">
        <v>0.43269200000000002</v>
      </c>
      <c r="Z338">
        <v>0.32883600000000002</v>
      </c>
      <c r="AA338">
        <v>0.45318399999999998</v>
      </c>
      <c r="AB338">
        <v>0.32769999999999999</v>
      </c>
      <c r="AC338">
        <v>0.78202000000000005</v>
      </c>
      <c r="AD338">
        <v>0.19101099999999999</v>
      </c>
      <c r="AE338">
        <v>1.7774700000000001</v>
      </c>
      <c r="AF338">
        <v>0.28292699999999998</v>
      </c>
      <c r="AH338">
        <v>-1.40063</v>
      </c>
      <c r="AI338">
        <v>76.846000000000004</v>
      </c>
      <c r="AJ338">
        <v>4.5923699999999998</v>
      </c>
      <c r="AK338">
        <v>107.182</v>
      </c>
      <c r="AL338">
        <v>-1.40063</v>
      </c>
      <c r="AM338">
        <v>-2.7</v>
      </c>
      <c r="AN338">
        <v>3.7023862600326498</v>
      </c>
      <c r="AO338">
        <v>-13.59432721138</v>
      </c>
      <c r="AP338">
        <v>1.0220100000000001</v>
      </c>
      <c r="AQ338">
        <v>999</v>
      </c>
      <c r="AU338">
        <v>26197</v>
      </c>
    </row>
    <row r="339" spans="1:47" x14ac:dyDescent="0.45">
      <c r="A339" t="s">
        <v>681</v>
      </c>
      <c r="B339" t="s">
        <v>309</v>
      </c>
      <c r="C339">
        <v>101</v>
      </c>
      <c r="D339">
        <v>478</v>
      </c>
      <c r="E339">
        <v>423</v>
      </c>
      <c r="F339">
        <v>119</v>
      </c>
      <c r="G339">
        <v>83</v>
      </c>
      <c r="H339">
        <v>22</v>
      </c>
      <c r="I339">
        <v>2</v>
      </c>
      <c r="J339">
        <v>12</v>
      </c>
      <c r="K339">
        <v>68</v>
      </c>
      <c r="L339">
        <v>60</v>
      </c>
      <c r="M339">
        <v>43</v>
      </c>
      <c r="N339">
        <v>12</v>
      </c>
      <c r="O339">
        <v>64</v>
      </c>
      <c r="P339">
        <v>6</v>
      </c>
      <c r="Q339">
        <v>3</v>
      </c>
      <c r="R339">
        <v>3</v>
      </c>
      <c r="S339">
        <v>1</v>
      </c>
      <c r="T339">
        <v>10</v>
      </c>
      <c r="U339">
        <v>5</v>
      </c>
      <c r="V339">
        <v>0.28132400000000002</v>
      </c>
      <c r="W339">
        <v>8.9958200000000002E-2</v>
      </c>
      <c r="X339">
        <v>0.13389100000000001</v>
      </c>
      <c r="Y339">
        <v>0.671875</v>
      </c>
      <c r="Z339">
        <v>0.353684</v>
      </c>
      <c r="AA339">
        <v>0.427896</v>
      </c>
      <c r="AB339">
        <v>0.33202799999999999</v>
      </c>
      <c r="AC339">
        <v>0.78158000000000005</v>
      </c>
      <c r="AD339">
        <v>0.14657200000000001</v>
      </c>
      <c r="AE339">
        <v>4.7012799999999997</v>
      </c>
      <c r="AF339">
        <v>0.30571399999999999</v>
      </c>
      <c r="AH339">
        <v>-1.0349999999999999</v>
      </c>
      <c r="AI339">
        <v>63.661799999999999</v>
      </c>
      <c r="AJ339">
        <v>5.4203000000000001</v>
      </c>
      <c r="AK339">
        <v>92.770200000000003</v>
      </c>
      <c r="AL339">
        <v>-1.0349999999999999</v>
      </c>
      <c r="AM339">
        <v>-6</v>
      </c>
      <c r="AN339">
        <v>-5.3162640333175597</v>
      </c>
      <c r="AO339">
        <v>-0.73104047775268499</v>
      </c>
      <c r="AP339">
        <v>1.02094</v>
      </c>
      <c r="AQ339">
        <v>999</v>
      </c>
      <c r="AU339">
        <v>27962</v>
      </c>
    </row>
    <row r="340" spans="1:47" x14ac:dyDescent="0.45">
      <c r="A340" t="s">
        <v>668</v>
      </c>
      <c r="B340" t="s">
        <v>82</v>
      </c>
      <c r="C340">
        <v>117</v>
      </c>
      <c r="D340">
        <v>541</v>
      </c>
      <c r="E340">
        <v>496</v>
      </c>
      <c r="F340">
        <v>111</v>
      </c>
      <c r="G340">
        <v>75</v>
      </c>
      <c r="H340">
        <v>21</v>
      </c>
      <c r="I340">
        <v>2</v>
      </c>
      <c r="J340">
        <v>13</v>
      </c>
      <c r="K340">
        <v>68</v>
      </c>
      <c r="L340">
        <v>62</v>
      </c>
      <c r="M340">
        <v>34</v>
      </c>
      <c r="N340">
        <v>7</v>
      </c>
      <c r="O340">
        <v>128</v>
      </c>
      <c r="P340">
        <v>7</v>
      </c>
      <c r="Q340">
        <v>3</v>
      </c>
      <c r="R340">
        <v>1</v>
      </c>
      <c r="S340">
        <v>0</v>
      </c>
      <c r="T340">
        <v>22</v>
      </c>
      <c r="U340">
        <v>8</v>
      </c>
      <c r="V340">
        <v>0.22378999999999999</v>
      </c>
      <c r="W340">
        <v>6.2846600000000002E-2</v>
      </c>
      <c r="X340">
        <v>0.236599</v>
      </c>
      <c r="Y340">
        <v>0.265625</v>
      </c>
      <c r="Z340">
        <v>0.28148099999999998</v>
      </c>
      <c r="AA340">
        <v>0.352823</v>
      </c>
      <c r="AB340">
        <v>0.27274199999999998</v>
      </c>
      <c r="AC340">
        <v>0.63430399999999998</v>
      </c>
      <c r="AD340">
        <v>0.12903200000000001</v>
      </c>
      <c r="AE340">
        <v>6.0046200000000001</v>
      </c>
      <c r="AF340">
        <v>0.27374300000000001</v>
      </c>
      <c r="AH340">
        <v>0.18351700000000001</v>
      </c>
      <c r="AI340">
        <v>45.414900000000003</v>
      </c>
      <c r="AJ340">
        <v>-20.502800000000001</v>
      </c>
      <c r="AK340">
        <v>74.372200000000007</v>
      </c>
      <c r="AL340">
        <v>0.18351700000000001</v>
      </c>
      <c r="AM340">
        <v>6.3</v>
      </c>
      <c r="AN340">
        <v>-16.429208964109399</v>
      </c>
      <c r="AO340">
        <v>8.2878015041351301</v>
      </c>
      <c r="AP340">
        <v>1.0204500000000001</v>
      </c>
      <c r="AQ340">
        <v>999</v>
      </c>
      <c r="AU340">
        <v>29547</v>
      </c>
    </row>
    <row r="341" spans="1:47" x14ac:dyDescent="0.45">
      <c r="A341" t="s">
        <v>442</v>
      </c>
      <c r="B341" t="s">
        <v>21</v>
      </c>
      <c r="C341">
        <v>124</v>
      </c>
      <c r="D341">
        <v>526</v>
      </c>
      <c r="E341">
        <v>478</v>
      </c>
      <c r="F341">
        <v>119</v>
      </c>
      <c r="G341">
        <v>80</v>
      </c>
      <c r="H341">
        <v>22</v>
      </c>
      <c r="I341">
        <v>3</v>
      </c>
      <c r="J341">
        <v>14</v>
      </c>
      <c r="K341">
        <v>68</v>
      </c>
      <c r="L341">
        <v>71</v>
      </c>
      <c r="M341">
        <v>32</v>
      </c>
      <c r="N341">
        <v>10</v>
      </c>
      <c r="O341">
        <v>111</v>
      </c>
      <c r="P341">
        <v>13</v>
      </c>
      <c r="Q341">
        <v>3</v>
      </c>
      <c r="R341">
        <v>0</v>
      </c>
      <c r="S341">
        <v>1</v>
      </c>
      <c r="T341">
        <v>2</v>
      </c>
      <c r="U341">
        <v>2</v>
      </c>
      <c r="V341">
        <v>0.24895400000000001</v>
      </c>
      <c r="W341">
        <v>6.0836500000000002E-2</v>
      </c>
      <c r="X341">
        <v>0.21102699999999999</v>
      </c>
      <c r="Y341">
        <v>0.28828799999999999</v>
      </c>
      <c r="Z341">
        <v>0.31178699999999998</v>
      </c>
      <c r="AA341">
        <v>0.395397</v>
      </c>
      <c r="AB341">
        <v>0.301313</v>
      </c>
      <c r="AC341">
        <v>0.70718499999999995</v>
      </c>
      <c r="AD341">
        <v>0.14644399999999999</v>
      </c>
      <c r="AE341">
        <v>4.0472299999999999</v>
      </c>
      <c r="AF341">
        <v>0.29494399999999998</v>
      </c>
      <c r="AH341">
        <v>-1.3302499999999999</v>
      </c>
      <c r="AI341">
        <v>56.636699999999998</v>
      </c>
      <c r="AJ341">
        <v>-7.45329</v>
      </c>
      <c r="AK341">
        <v>92.193299999999994</v>
      </c>
      <c r="AL341">
        <v>-1.3302499999999999</v>
      </c>
      <c r="AM341">
        <v>4.4000000000000004</v>
      </c>
      <c r="AN341">
        <v>-6.2504775524139404</v>
      </c>
      <c r="AO341">
        <v>-1.3980598449707</v>
      </c>
      <c r="AP341">
        <v>1.0187900000000001</v>
      </c>
      <c r="AQ341">
        <v>999</v>
      </c>
      <c r="AU341">
        <v>31166</v>
      </c>
    </row>
    <row r="342" spans="1:47" x14ac:dyDescent="0.45">
      <c r="A342" t="s">
        <v>369</v>
      </c>
      <c r="B342" t="s">
        <v>104</v>
      </c>
      <c r="C342">
        <v>143</v>
      </c>
      <c r="D342">
        <v>572</v>
      </c>
      <c r="E342">
        <v>532</v>
      </c>
      <c r="F342">
        <v>141</v>
      </c>
      <c r="G342">
        <v>95</v>
      </c>
      <c r="H342">
        <v>28</v>
      </c>
      <c r="I342">
        <v>3</v>
      </c>
      <c r="J342">
        <v>15</v>
      </c>
      <c r="K342">
        <v>72</v>
      </c>
      <c r="L342">
        <v>67</v>
      </c>
      <c r="M342">
        <v>33</v>
      </c>
      <c r="N342">
        <v>13</v>
      </c>
      <c r="O342">
        <v>82</v>
      </c>
      <c r="P342">
        <v>1</v>
      </c>
      <c r="Q342">
        <v>5</v>
      </c>
      <c r="R342">
        <v>1</v>
      </c>
      <c r="S342">
        <v>1</v>
      </c>
      <c r="T342">
        <v>6</v>
      </c>
      <c r="U342">
        <v>3</v>
      </c>
      <c r="V342">
        <v>0.265038</v>
      </c>
      <c r="W342">
        <v>5.7692300000000002E-2</v>
      </c>
      <c r="X342">
        <v>0.14335700000000001</v>
      </c>
      <c r="Y342">
        <v>0.40243899999999999</v>
      </c>
      <c r="Z342">
        <v>0.30647999999999997</v>
      </c>
      <c r="AA342">
        <v>0.41353400000000001</v>
      </c>
      <c r="AB342">
        <v>0.30121599999999998</v>
      </c>
      <c r="AC342">
        <v>0.72001400000000004</v>
      </c>
      <c r="AD342">
        <v>0.14849599999999999</v>
      </c>
      <c r="AE342">
        <v>4.3890399999999996</v>
      </c>
      <c r="AF342">
        <v>0.28636400000000001</v>
      </c>
      <c r="AH342">
        <v>-0.96002799999999999</v>
      </c>
      <c r="AI342">
        <v>61.543500000000002</v>
      </c>
      <c r="AJ342">
        <v>-8.1513299999999997</v>
      </c>
      <c r="AK342">
        <v>86.677700000000002</v>
      </c>
      <c r="AL342">
        <v>-0.96002799999999999</v>
      </c>
      <c r="AM342">
        <v>-1</v>
      </c>
      <c r="AN342">
        <v>-10.400520145892999</v>
      </c>
      <c r="AO342">
        <v>1.1017048358917201</v>
      </c>
      <c r="AP342">
        <v>1.01606</v>
      </c>
      <c r="AQ342">
        <v>999</v>
      </c>
      <c r="AU342">
        <v>20391</v>
      </c>
    </row>
    <row r="343" spans="1:47" x14ac:dyDescent="0.45">
      <c r="A343" t="s">
        <v>687</v>
      </c>
      <c r="B343" t="s">
        <v>207</v>
      </c>
      <c r="C343">
        <v>105</v>
      </c>
      <c r="D343">
        <v>466</v>
      </c>
      <c r="E343">
        <v>420</v>
      </c>
      <c r="F343">
        <v>101</v>
      </c>
      <c r="G343">
        <v>69</v>
      </c>
      <c r="H343">
        <v>19</v>
      </c>
      <c r="I343">
        <v>3</v>
      </c>
      <c r="J343">
        <v>10</v>
      </c>
      <c r="K343">
        <v>58</v>
      </c>
      <c r="L343">
        <v>53</v>
      </c>
      <c r="M343">
        <v>33</v>
      </c>
      <c r="N343">
        <v>6</v>
      </c>
      <c r="O343">
        <v>107</v>
      </c>
      <c r="P343">
        <v>7</v>
      </c>
      <c r="Q343">
        <v>4</v>
      </c>
      <c r="R343">
        <v>2</v>
      </c>
      <c r="S343">
        <v>1</v>
      </c>
      <c r="T343">
        <v>3</v>
      </c>
      <c r="U343">
        <v>3</v>
      </c>
      <c r="V343">
        <v>0.240476</v>
      </c>
      <c r="W343">
        <v>7.0815500000000003E-2</v>
      </c>
      <c r="X343">
        <v>0.22961400000000001</v>
      </c>
      <c r="Y343">
        <v>0.30841099999999999</v>
      </c>
      <c r="Z343">
        <v>0.30387900000000001</v>
      </c>
      <c r="AA343">
        <v>0.37142900000000001</v>
      </c>
      <c r="AB343">
        <v>0.290711</v>
      </c>
      <c r="AC343">
        <v>0.67530800000000002</v>
      </c>
      <c r="AD343">
        <v>0.13095200000000001</v>
      </c>
      <c r="AE343">
        <v>4.24078</v>
      </c>
      <c r="AF343">
        <v>0.29641699999999999</v>
      </c>
      <c r="AH343">
        <v>-1.4598599999999999</v>
      </c>
      <c r="AI343">
        <v>46.073</v>
      </c>
      <c r="AJ343">
        <v>-10.7064</v>
      </c>
      <c r="AK343">
        <v>81.5441</v>
      </c>
      <c r="AL343">
        <v>-1.4598599999999999</v>
      </c>
      <c r="AM343">
        <v>4.4000000000000004</v>
      </c>
      <c r="AN343">
        <v>-11.765001416206299</v>
      </c>
      <c r="AO343">
        <v>6.1122281551361004</v>
      </c>
      <c r="AP343">
        <v>1.0145900000000001</v>
      </c>
      <c r="AQ343">
        <v>999</v>
      </c>
      <c r="AU343">
        <v>26149</v>
      </c>
    </row>
    <row r="344" spans="1:47" x14ac:dyDescent="0.45">
      <c r="A344" t="s">
        <v>483</v>
      </c>
      <c r="B344" t="s">
        <v>82</v>
      </c>
      <c r="C344">
        <v>73</v>
      </c>
      <c r="D344">
        <v>283</v>
      </c>
      <c r="E344">
        <v>247</v>
      </c>
      <c r="F344">
        <v>54</v>
      </c>
      <c r="G344">
        <v>34</v>
      </c>
      <c r="H344">
        <v>10</v>
      </c>
      <c r="I344">
        <v>0</v>
      </c>
      <c r="J344">
        <v>10</v>
      </c>
      <c r="K344">
        <v>31</v>
      </c>
      <c r="L344">
        <v>31</v>
      </c>
      <c r="M344">
        <v>32</v>
      </c>
      <c r="N344">
        <v>6</v>
      </c>
      <c r="O344">
        <v>80</v>
      </c>
      <c r="P344">
        <v>3</v>
      </c>
      <c r="Q344">
        <v>1</v>
      </c>
      <c r="R344">
        <v>0</v>
      </c>
      <c r="S344">
        <v>1</v>
      </c>
      <c r="T344">
        <v>0</v>
      </c>
      <c r="U344">
        <v>0</v>
      </c>
      <c r="V344">
        <v>0.21862300000000001</v>
      </c>
      <c r="W344">
        <v>0.11307399999999999</v>
      </c>
      <c r="X344">
        <v>0.28268599999999999</v>
      </c>
      <c r="Y344">
        <v>0.4</v>
      </c>
      <c r="Z344">
        <v>0.31448799999999999</v>
      </c>
      <c r="AA344">
        <v>0.38056699999999999</v>
      </c>
      <c r="AB344">
        <v>0.298759</v>
      </c>
      <c r="AC344">
        <v>0.69505399999999995</v>
      </c>
      <c r="AD344">
        <v>0.161943</v>
      </c>
      <c r="AE344">
        <v>1.2448300000000001</v>
      </c>
      <c r="AF344">
        <v>0.27848099999999998</v>
      </c>
      <c r="AH344">
        <v>-0.48542299999999999</v>
      </c>
      <c r="AI344">
        <v>29.871600000000001</v>
      </c>
      <c r="AJ344">
        <v>-4.6102800000000004</v>
      </c>
      <c r="AK344">
        <v>92.405199999999994</v>
      </c>
      <c r="AL344">
        <v>-0.48542299999999999</v>
      </c>
      <c r="AM344">
        <v>-1.8</v>
      </c>
      <c r="AN344">
        <v>-3.0607842803001399</v>
      </c>
      <c r="AO344">
        <v>3.39914774894714</v>
      </c>
      <c r="AP344">
        <v>0.99222100000000002</v>
      </c>
      <c r="AQ344">
        <v>999</v>
      </c>
      <c r="AU344">
        <v>15161</v>
      </c>
    </row>
    <row r="345" spans="1:47" x14ac:dyDescent="0.45">
      <c r="A345" t="s">
        <v>941</v>
      </c>
      <c r="B345" t="s">
        <v>59</v>
      </c>
      <c r="C345">
        <v>96</v>
      </c>
      <c r="D345">
        <v>396</v>
      </c>
      <c r="E345">
        <v>337</v>
      </c>
      <c r="F345">
        <v>58</v>
      </c>
      <c r="G345">
        <v>22</v>
      </c>
      <c r="H345">
        <v>22</v>
      </c>
      <c r="I345">
        <v>2</v>
      </c>
      <c r="J345">
        <v>12</v>
      </c>
      <c r="K345">
        <v>50</v>
      </c>
      <c r="L345">
        <v>52</v>
      </c>
      <c r="M345">
        <v>42</v>
      </c>
      <c r="N345">
        <v>12</v>
      </c>
      <c r="O345">
        <v>96</v>
      </c>
      <c r="P345">
        <v>13</v>
      </c>
      <c r="Q345">
        <v>4</v>
      </c>
      <c r="R345">
        <v>0</v>
      </c>
      <c r="S345">
        <v>1</v>
      </c>
      <c r="T345">
        <v>0</v>
      </c>
      <c r="U345">
        <v>1</v>
      </c>
      <c r="V345">
        <v>0.17210700000000001</v>
      </c>
      <c r="W345">
        <v>0.106061</v>
      </c>
      <c r="X345">
        <v>0.242424</v>
      </c>
      <c r="Y345">
        <v>0.4375</v>
      </c>
      <c r="Z345">
        <v>0.285354</v>
      </c>
      <c r="AA345">
        <v>0.35608299999999998</v>
      </c>
      <c r="AB345">
        <v>0.27156400000000003</v>
      </c>
      <c r="AC345">
        <v>0.64143700000000003</v>
      </c>
      <c r="AD345">
        <v>0.183976</v>
      </c>
      <c r="AE345">
        <v>3.7702900000000001</v>
      </c>
      <c r="AF345">
        <v>0.19742499999999999</v>
      </c>
      <c r="AH345">
        <v>-0.92291100000000004</v>
      </c>
      <c r="AI345">
        <v>32.855200000000004</v>
      </c>
      <c r="AJ345">
        <v>-15.395099999999999</v>
      </c>
      <c r="AK345">
        <v>70.566900000000004</v>
      </c>
      <c r="AL345">
        <v>-0.92291100000000004</v>
      </c>
      <c r="AM345">
        <v>4.0999999999999996</v>
      </c>
      <c r="AN345">
        <v>-14.888650357723201</v>
      </c>
      <c r="AO345">
        <v>11.375132083892799</v>
      </c>
      <c r="AP345">
        <v>0.99083500000000002</v>
      </c>
      <c r="AQ345">
        <v>999</v>
      </c>
      <c r="AU345" t="s">
        <v>942</v>
      </c>
    </row>
    <row r="346" spans="1:47" x14ac:dyDescent="0.45">
      <c r="A346" t="s">
        <v>534</v>
      </c>
      <c r="B346" t="s">
        <v>39</v>
      </c>
      <c r="C346">
        <v>123</v>
      </c>
      <c r="D346">
        <v>494</v>
      </c>
      <c r="E346">
        <v>449</v>
      </c>
      <c r="F346">
        <v>115</v>
      </c>
      <c r="G346">
        <v>73</v>
      </c>
      <c r="H346">
        <v>22</v>
      </c>
      <c r="I346">
        <v>1</v>
      </c>
      <c r="J346">
        <v>19</v>
      </c>
      <c r="K346">
        <v>59</v>
      </c>
      <c r="L346">
        <v>70</v>
      </c>
      <c r="M346">
        <v>34</v>
      </c>
      <c r="N346">
        <v>9</v>
      </c>
      <c r="O346">
        <v>109</v>
      </c>
      <c r="P346">
        <v>8</v>
      </c>
      <c r="Q346">
        <v>3</v>
      </c>
      <c r="R346">
        <v>0</v>
      </c>
      <c r="S346">
        <v>3</v>
      </c>
      <c r="T346">
        <v>3</v>
      </c>
      <c r="U346">
        <v>2</v>
      </c>
      <c r="V346">
        <v>0.25612499999999999</v>
      </c>
      <c r="W346">
        <v>6.8825899999999995E-2</v>
      </c>
      <c r="X346">
        <v>0.22064800000000001</v>
      </c>
      <c r="Y346">
        <v>0.31192700000000001</v>
      </c>
      <c r="Z346">
        <v>0.31781399999999999</v>
      </c>
      <c r="AA346">
        <v>0.43652600000000003</v>
      </c>
      <c r="AB346">
        <v>0.31884600000000002</v>
      </c>
      <c r="AC346">
        <v>0.75433899999999998</v>
      </c>
      <c r="AD346">
        <v>0.18040100000000001</v>
      </c>
      <c r="AE346">
        <v>3.1111399999999998</v>
      </c>
      <c r="AF346">
        <v>0.296296</v>
      </c>
      <c r="AH346">
        <v>-1.0609</v>
      </c>
      <c r="AI346">
        <v>60.384300000000003</v>
      </c>
      <c r="AJ346">
        <v>0.19328999999999999</v>
      </c>
      <c r="AK346">
        <v>101.755</v>
      </c>
      <c r="AL346">
        <v>-1.0609</v>
      </c>
      <c r="AM346">
        <v>-1.4</v>
      </c>
      <c r="AN346">
        <v>-2.19390392303466E-2</v>
      </c>
      <c r="AO346">
        <v>-6.84532630443573</v>
      </c>
      <c r="AP346">
        <v>0.98831999999999998</v>
      </c>
      <c r="AQ346">
        <v>999</v>
      </c>
      <c r="AU346">
        <v>25961</v>
      </c>
    </row>
    <row r="347" spans="1:47" x14ac:dyDescent="0.45">
      <c r="A347" t="s">
        <v>678</v>
      </c>
      <c r="B347" t="s">
        <v>21</v>
      </c>
      <c r="C347">
        <v>111</v>
      </c>
      <c r="D347">
        <v>445</v>
      </c>
      <c r="E347">
        <v>395</v>
      </c>
      <c r="F347">
        <v>94</v>
      </c>
      <c r="G347">
        <v>57</v>
      </c>
      <c r="H347">
        <v>18</v>
      </c>
      <c r="I347">
        <v>1</v>
      </c>
      <c r="J347">
        <v>18</v>
      </c>
      <c r="K347">
        <v>50</v>
      </c>
      <c r="L347">
        <v>63</v>
      </c>
      <c r="M347">
        <v>41</v>
      </c>
      <c r="N347">
        <v>9</v>
      </c>
      <c r="O347">
        <v>130</v>
      </c>
      <c r="P347">
        <v>6</v>
      </c>
      <c r="Q347">
        <v>3</v>
      </c>
      <c r="R347">
        <v>0</v>
      </c>
      <c r="S347">
        <v>1</v>
      </c>
      <c r="T347">
        <v>2</v>
      </c>
      <c r="U347">
        <v>2</v>
      </c>
      <c r="V347">
        <v>0.23797499999999999</v>
      </c>
      <c r="W347">
        <v>9.2134800000000003E-2</v>
      </c>
      <c r="X347">
        <v>0.29213499999999998</v>
      </c>
      <c r="Y347">
        <v>0.31538500000000003</v>
      </c>
      <c r="Z347">
        <v>0.31685400000000002</v>
      </c>
      <c r="AA347">
        <v>0.42531600000000003</v>
      </c>
      <c r="AB347">
        <v>0.31412800000000002</v>
      </c>
      <c r="AC347">
        <v>0.74217</v>
      </c>
      <c r="AD347">
        <v>0.18734200000000001</v>
      </c>
      <c r="AE347">
        <v>2.8542200000000002</v>
      </c>
      <c r="AF347">
        <v>0.30399999999999999</v>
      </c>
      <c r="AH347">
        <v>-1.17614</v>
      </c>
      <c r="AI347">
        <v>52.651200000000003</v>
      </c>
      <c r="AJ347">
        <v>-1.5694699999999999</v>
      </c>
      <c r="AK347">
        <v>101.07599999999999</v>
      </c>
      <c r="AL347">
        <v>-1.17614</v>
      </c>
      <c r="AM347">
        <v>0.3</v>
      </c>
      <c r="AN347">
        <v>-0.60262435674667303</v>
      </c>
      <c r="AO347">
        <v>-4.6052028536796499</v>
      </c>
      <c r="AP347">
        <v>0.98783900000000002</v>
      </c>
      <c r="AQ347">
        <v>999</v>
      </c>
      <c r="AU347">
        <v>26151</v>
      </c>
    </row>
    <row r="348" spans="1:47" x14ac:dyDescent="0.45">
      <c r="A348" t="s">
        <v>943</v>
      </c>
      <c r="B348" t="s">
        <v>59</v>
      </c>
      <c r="C348">
        <v>97</v>
      </c>
      <c r="D348">
        <v>386</v>
      </c>
      <c r="E348">
        <v>332</v>
      </c>
      <c r="F348">
        <v>71</v>
      </c>
      <c r="G348">
        <v>46</v>
      </c>
      <c r="H348">
        <v>20</v>
      </c>
      <c r="I348">
        <v>1</v>
      </c>
      <c r="J348">
        <v>4</v>
      </c>
      <c r="K348">
        <v>34</v>
      </c>
      <c r="L348">
        <v>40</v>
      </c>
      <c r="M348">
        <v>42</v>
      </c>
      <c r="N348">
        <v>9</v>
      </c>
      <c r="O348">
        <v>91</v>
      </c>
      <c r="P348">
        <v>10</v>
      </c>
      <c r="Q348">
        <v>2</v>
      </c>
      <c r="R348">
        <v>0</v>
      </c>
      <c r="S348">
        <v>0</v>
      </c>
      <c r="T348">
        <v>4</v>
      </c>
      <c r="U348">
        <v>3</v>
      </c>
      <c r="V348">
        <v>0.21385499999999999</v>
      </c>
      <c r="W348">
        <v>0.108808</v>
      </c>
      <c r="X348">
        <v>0.23575099999999999</v>
      </c>
      <c r="Y348">
        <v>0.461538</v>
      </c>
      <c r="Z348">
        <v>0.31865300000000002</v>
      </c>
      <c r="AA348">
        <v>0.31626500000000002</v>
      </c>
      <c r="AB348">
        <v>0.27926299999999998</v>
      </c>
      <c r="AC348">
        <v>0.63491799999999998</v>
      </c>
      <c r="AD348">
        <v>0.10241</v>
      </c>
      <c r="AE348">
        <v>3.42998</v>
      </c>
      <c r="AF348">
        <v>0.280335</v>
      </c>
      <c r="AH348">
        <v>-1.1519900000000001</v>
      </c>
      <c r="AI348">
        <v>34.493499999999997</v>
      </c>
      <c r="AJ348">
        <v>-12.5383</v>
      </c>
      <c r="AK348">
        <v>75.902900000000002</v>
      </c>
      <c r="AL348">
        <v>-1.1519900000000001</v>
      </c>
      <c r="AM348">
        <v>2</v>
      </c>
      <c r="AN348">
        <v>-12.2970964908599</v>
      </c>
      <c r="AO348">
        <v>9.0914168357849103</v>
      </c>
      <c r="AP348">
        <v>0.98766399999999999</v>
      </c>
      <c r="AQ348">
        <v>999</v>
      </c>
      <c r="AU348" t="s">
        <v>944</v>
      </c>
    </row>
    <row r="349" spans="1:47" x14ac:dyDescent="0.45">
      <c r="A349" t="s">
        <v>721</v>
      </c>
      <c r="B349" t="s">
        <v>42</v>
      </c>
      <c r="C349">
        <v>113</v>
      </c>
      <c r="D349">
        <v>480</v>
      </c>
      <c r="E349">
        <v>423</v>
      </c>
      <c r="F349">
        <v>112</v>
      </c>
      <c r="G349">
        <v>90</v>
      </c>
      <c r="H349">
        <v>16</v>
      </c>
      <c r="I349">
        <v>1</v>
      </c>
      <c r="J349">
        <v>5</v>
      </c>
      <c r="K349">
        <v>50</v>
      </c>
      <c r="L349">
        <v>48</v>
      </c>
      <c r="M349">
        <v>44</v>
      </c>
      <c r="N349">
        <v>14</v>
      </c>
      <c r="O349">
        <v>52</v>
      </c>
      <c r="P349">
        <v>10</v>
      </c>
      <c r="Q349">
        <v>2</v>
      </c>
      <c r="R349">
        <v>1</v>
      </c>
      <c r="S349">
        <v>1</v>
      </c>
      <c r="T349">
        <v>3</v>
      </c>
      <c r="U349">
        <v>3</v>
      </c>
      <c r="V349">
        <v>0.26477499999999998</v>
      </c>
      <c r="W349">
        <v>9.1666700000000004E-2</v>
      </c>
      <c r="X349">
        <v>0.108333</v>
      </c>
      <c r="Y349">
        <v>0.84615399999999996</v>
      </c>
      <c r="Z349">
        <v>0.346555</v>
      </c>
      <c r="AA349">
        <v>0.34278999999999998</v>
      </c>
      <c r="AB349">
        <v>0.299043</v>
      </c>
      <c r="AC349">
        <v>0.68934499999999999</v>
      </c>
      <c r="AD349">
        <v>7.8014200000000006E-2</v>
      </c>
      <c r="AE349">
        <v>2.8209</v>
      </c>
      <c r="AF349">
        <v>0.29076099999999999</v>
      </c>
      <c r="AH349">
        <v>-1.6678999999999999</v>
      </c>
      <c r="AI349">
        <v>50.778700000000001</v>
      </c>
      <c r="AJ349">
        <v>-7.7064700000000004</v>
      </c>
      <c r="AK349">
        <v>86.400800000000004</v>
      </c>
      <c r="AL349">
        <v>-1.6678999999999999</v>
      </c>
      <c r="AM349">
        <v>1.2</v>
      </c>
      <c r="AN349">
        <v>-9.4893580675125104</v>
      </c>
      <c r="AO349">
        <v>2.96366846561431</v>
      </c>
      <c r="AP349">
        <v>0.97496499999999997</v>
      </c>
      <c r="AQ349">
        <v>999</v>
      </c>
      <c r="AU349">
        <v>25353</v>
      </c>
    </row>
    <row r="350" spans="1:47" x14ac:dyDescent="0.45">
      <c r="A350" t="s">
        <v>696</v>
      </c>
      <c r="B350" t="s">
        <v>130</v>
      </c>
      <c r="C350">
        <v>105</v>
      </c>
      <c r="D350">
        <v>446</v>
      </c>
      <c r="E350">
        <v>393</v>
      </c>
      <c r="F350">
        <v>86</v>
      </c>
      <c r="G350">
        <v>53</v>
      </c>
      <c r="H350">
        <v>16</v>
      </c>
      <c r="I350">
        <v>0</v>
      </c>
      <c r="J350">
        <v>17</v>
      </c>
      <c r="K350">
        <v>53</v>
      </c>
      <c r="L350">
        <v>60</v>
      </c>
      <c r="M350">
        <v>42</v>
      </c>
      <c r="N350">
        <v>8</v>
      </c>
      <c r="O350">
        <v>116</v>
      </c>
      <c r="P350">
        <v>8</v>
      </c>
      <c r="Q350">
        <v>2</v>
      </c>
      <c r="R350">
        <v>1</v>
      </c>
      <c r="S350">
        <v>0</v>
      </c>
      <c r="T350">
        <v>1</v>
      </c>
      <c r="U350">
        <v>2</v>
      </c>
      <c r="V350">
        <v>0.21883</v>
      </c>
      <c r="W350">
        <v>9.4170400000000001E-2</v>
      </c>
      <c r="X350">
        <v>0.26008999999999999</v>
      </c>
      <c r="Y350">
        <v>0.36206899999999997</v>
      </c>
      <c r="Z350">
        <v>0.305618</v>
      </c>
      <c r="AA350">
        <v>0.38931300000000002</v>
      </c>
      <c r="AB350">
        <v>0.29797000000000001</v>
      </c>
      <c r="AC350">
        <v>0.69493099999999997</v>
      </c>
      <c r="AD350">
        <v>0.170483</v>
      </c>
      <c r="AE350">
        <v>2.0366900000000001</v>
      </c>
      <c r="AF350">
        <v>0.26335900000000001</v>
      </c>
      <c r="AH350">
        <v>-1.3761399999999999</v>
      </c>
      <c r="AI350">
        <v>46.784599999999998</v>
      </c>
      <c r="AJ350">
        <v>-7.5579200000000002</v>
      </c>
      <c r="AK350">
        <v>85.159700000000001</v>
      </c>
      <c r="AL350">
        <v>-1.3761399999999999</v>
      </c>
      <c r="AM350">
        <v>-1</v>
      </c>
      <c r="AN350">
        <v>-9.3068403005599905</v>
      </c>
      <c r="AO350">
        <v>3.91622591018676</v>
      </c>
      <c r="AP350">
        <v>0.97299899999999995</v>
      </c>
      <c r="AQ350">
        <v>999</v>
      </c>
      <c r="AU350">
        <v>26469</v>
      </c>
    </row>
    <row r="351" spans="1:47" x14ac:dyDescent="0.45">
      <c r="A351" t="s">
        <v>491</v>
      </c>
      <c r="B351" t="s">
        <v>7</v>
      </c>
      <c r="C351">
        <v>98</v>
      </c>
      <c r="D351">
        <v>335</v>
      </c>
      <c r="E351">
        <v>301</v>
      </c>
      <c r="F351">
        <v>74</v>
      </c>
      <c r="G351">
        <v>53</v>
      </c>
      <c r="H351">
        <v>12</v>
      </c>
      <c r="I351">
        <v>1</v>
      </c>
      <c r="J351">
        <v>8</v>
      </c>
      <c r="K351">
        <v>38</v>
      </c>
      <c r="L351">
        <v>36</v>
      </c>
      <c r="M351">
        <v>24</v>
      </c>
      <c r="N351">
        <v>12</v>
      </c>
      <c r="O351">
        <v>58</v>
      </c>
      <c r="P351">
        <v>7</v>
      </c>
      <c r="Q351">
        <v>2</v>
      </c>
      <c r="R351">
        <v>1</v>
      </c>
      <c r="S351">
        <v>0</v>
      </c>
      <c r="T351">
        <v>3</v>
      </c>
      <c r="U351">
        <v>2</v>
      </c>
      <c r="V351">
        <v>0.24584700000000001</v>
      </c>
      <c r="W351">
        <v>7.1641800000000005E-2</v>
      </c>
      <c r="X351">
        <v>0.17313400000000001</v>
      </c>
      <c r="Y351">
        <v>0.41379300000000002</v>
      </c>
      <c r="Z351">
        <v>0.31437100000000001</v>
      </c>
      <c r="AA351">
        <v>0.37209300000000001</v>
      </c>
      <c r="AB351">
        <v>0.28799400000000003</v>
      </c>
      <c r="AC351">
        <v>0.68646399999999996</v>
      </c>
      <c r="AD351">
        <v>0.126246</v>
      </c>
      <c r="AE351">
        <v>3.7423700000000002</v>
      </c>
      <c r="AF351">
        <v>0.27848099999999998</v>
      </c>
      <c r="AH351">
        <v>-0.798925</v>
      </c>
      <c r="AI351">
        <v>32.365299999999998</v>
      </c>
      <c r="AJ351">
        <v>-8.4524799999999995</v>
      </c>
      <c r="AK351">
        <v>77.75</v>
      </c>
      <c r="AL351">
        <v>-0.798925</v>
      </c>
      <c r="AM351">
        <v>2.2000000000000002</v>
      </c>
      <c r="AN351">
        <v>-10.0330167412757</v>
      </c>
      <c r="AO351">
        <v>8.3544681072235107</v>
      </c>
      <c r="AP351">
        <v>0.97075100000000003</v>
      </c>
      <c r="AQ351">
        <v>999</v>
      </c>
      <c r="AU351">
        <v>21538</v>
      </c>
    </row>
    <row r="352" spans="1:47" x14ac:dyDescent="0.45">
      <c r="A352" t="s">
        <v>566</v>
      </c>
      <c r="B352" t="s">
        <v>207</v>
      </c>
      <c r="C352">
        <v>127</v>
      </c>
      <c r="D352">
        <v>541</v>
      </c>
      <c r="E352">
        <v>481</v>
      </c>
      <c r="F352">
        <v>129</v>
      </c>
      <c r="G352">
        <v>90</v>
      </c>
      <c r="H352">
        <v>28</v>
      </c>
      <c r="I352">
        <v>2</v>
      </c>
      <c r="J352">
        <v>9</v>
      </c>
      <c r="K352">
        <v>68</v>
      </c>
      <c r="L352">
        <v>53</v>
      </c>
      <c r="M352">
        <v>52</v>
      </c>
      <c r="N352">
        <v>8</v>
      </c>
      <c r="O352">
        <v>80</v>
      </c>
      <c r="P352">
        <v>2</v>
      </c>
      <c r="Q352">
        <v>5</v>
      </c>
      <c r="R352">
        <v>1</v>
      </c>
      <c r="S352">
        <v>2</v>
      </c>
      <c r="T352">
        <v>10</v>
      </c>
      <c r="U352">
        <v>2</v>
      </c>
      <c r="V352">
        <v>0.26819100000000001</v>
      </c>
      <c r="W352">
        <v>9.6118300000000004E-2</v>
      </c>
      <c r="X352">
        <v>0.14787400000000001</v>
      </c>
      <c r="Y352">
        <v>0.65</v>
      </c>
      <c r="Z352">
        <v>0.338889</v>
      </c>
      <c r="AA352">
        <v>0.39085199999999998</v>
      </c>
      <c r="AB352">
        <v>0.31485000000000002</v>
      </c>
      <c r="AC352">
        <v>0.72974099999999997</v>
      </c>
      <c r="AD352">
        <v>0.12266100000000001</v>
      </c>
      <c r="AE352">
        <v>4.7762099999999998</v>
      </c>
      <c r="AF352">
        <v>0.30226700000000001</v>
      </c>
      <c r="AH352">
        <v>0.107947</v>
      </c>
      <c r="AI352">
        <v>64.333799999999997</v>
      </c>
      <c r="AJ352">
        <v>-1.5838699999999999</v>
      </c>
      <c r="AK352">
        <v>98.275300000000001</v>
      </c>
      <c r="AL352">
        <v>0.107947</v>
      </c>
      <c r="AM352">
        <v>-1.7</v>
      </c>
      <c r="AN352">
        <v>-1.0100560039281801</v>
      </c>
      <c r="AO352">
        <v>-7.6634037494659397</v>
      </c>
      <c r="AP352">
        <v>0.96739299999999995</v>
      </c>
      <c r="AQ352">
        <v>999</v>
      </c>
      <c r="AU352">
        <v>17901</v>
      </c>
    </row>
    <row r="353" spans="1:47" x14ac:dyDescent="0.45">
      <c r="A353" t="s">
        <v>530</v>
      </c>
      <c r="B353" t="s">
        <v>207</v>
      </c>
      <c r="C353">
        <v>119</v>
      </c>
      <c r="D353">
        <v>481</v>
      </c>
      <c r="E353">
        <v>440</v>
      </c>
      <c r="F353">
        <v>119</v>
      </c>
      <c r="G353">
        <v>78</v>
      </c>
      <c r="H353">
        <v>21</v>
      </c>
      <c r="I353">
        <v>0</v>
      </c>
      <c r="J353">
        <v>20</v>
      </c>
      <c r="K353">
        <v>52</v>
      </c>
      <c r="L353">
        <v>69</v>
      </c>
      <c r="M353">
        <v>36</v>
      </c>
      <c r="N353">
        <v>13</v>
      </c>
      <c r="O353">
        <v>97</v>
      </c>
      <c r="P353">
        <v>2</v>
      </c>
      <c r="Q353">
        <v>3</v>
      </c>
      <c r="R353">
        <v>0</v>
      </c>
      <c r="S353">
        <v>1</v>
      </c>
      <c r="T353">
        <v>0</v>
      </c>
      <c r="U353">
        <v>1</v>
      </c>
      <c r="V353">
        <v>0.270455</v>
      </c>
      <c r="W353">
        <v>7.4844099999999997E-2</v>
      </c>
      <c r="X353">
        <v>0.20166300000000001</v>
      </c>
      <c r="Y353">
        <v>0.37113400000000002</v>
      </c>
      <c r="Z353">
        <v>0.326403</v>
      </c>
      <c r="AA353">
        <v>0.45454499999999998</v>
      </c>
      <c r="AB353">
        <v>0.325847</v>
      </c>
      <c r="AC353">
        <v>0.780949</v>
      </c>
      <c r="AD353">
        <v>0.184091</v>
      </c>
      <c r="AE353">
        <v>1.1909799999999999</v>
      </c>
      <c r="AF353">
        <v>0.30368099999999998</v>
      </c>
      <c r="AH353">
        <v>-1.2157100000000001</v>
      </c>
      <c r="AI353">
        <v>61.592199999999998</v>
      </c>
      <c r="AJ353">
        <v>2.9851000000000001</v>
      </c>
      <c r="AK353">
        <v>105.898</v>
      </c>
      <c r="AL353">
        <v>-1.2157100000000001</v>
      </c>
      <c r="AM353">
        <v>-3.6</v>
      </c>
      <c r="AN353">
        <v>2.1835991144180298</v>
      </c>
      <c r="AO353">
        <v>-8.9020280838012695</v>
      </c>
      <c r="AP353">
        <v>0.95913199999999998</v>
      </c>
      <c r="AQ353">
        <v>999</v>
      </c>
      <c r="AU353">
        <v>17484</v>
      </c>
    </row>
    <row r="354" spans="1:47" x14ac:dyDescent="0.45">
      <c r="A354" t="s">
        <v>945</v>
      </c>
      <c r="B354" t="s">
        <v>76</v>
      </c>
      <c r="C354">
        <v>119</v>
      </c>
      <c r="D354">
        <v>508</v>
      </c>
      <c r="E354">
        <v>428</v>
      </c>
      <c r="F354">
        <v>95</v>
      </c>
      <c r="G354">
        <v>65</v>
      </c>
      <c r="H354">
        <v>16</v>
      </c>
      <c r="I354">
        <v>1</v>
      </c>
      <c r="J354">
        <v>13</v>
      </c>
      <c r="K354">
        <v>67</v>
      </c>
      <c r="L354">
        <v>54</v>
      </c>
      <c r="M354">
        <v>67</v>
      </c>
      <c r="N354">
        <v>2</v>
      </c>
      <c r="O354">
        <v>142</v>
      </c>
      <c r="P354">
        <v>6</v>
      </c>
      <c r="Q354">
        <v>3</v>
      </c>
      <c r="R354">
        <v>4</v>
      </c>
      <c r="S354">
        <v>1</v>
      </c>
      <c r="T354">
        <v>6</v>
      </c>
      <c r="U354">
        <v>2</v>
      </c>
      <c r="V354">
        <v>0.22196299999999999</v>
      </c>
      <c r="W354">
        <v>0.13189000000000001</v>
      </c>
      <c r="X354">
        <v>0.279528</v>
      </c>
      <c r="Y354">
        <v>0.471831</v>
      </c>
      <c r="Z354">
        <v>0.33333299999999999</v>
      </c>
      <c r="AA354">
        <v>0.35514000000000001</v>
      </c>
      <c r="AB354">
        <v>0.30772300000000002</v>
      </c>
      <c r="AC354">
        <v>0.68847400000000003</v>
      </c>
      <c r="AD354">
        <v>0.13317799999999999</v>
      </c>
      <c r="AE354">
        <v>4.0853900000000003</v>
      </c>
      <c r="AF354">
        <v>0.297101</v>
      </c>
      <c r="AH354">
        <v>-0.69205300000000003</v>
      </c>
      <c r="AI354">
        <v>57.402900000000002</v>
      </c>
      <c r="AJ354">
        <v>-4.4939600000000004</v>
      </c>
      <c r="AK354">
        <v>90.031400000000005</v>
      </c>
      <c r="AL354">
        <v>-0.69205300000000003</v>
      </c>
      <c r="AM354">
        <v>-2.6</v>
      </c>
      <c r="AN354">
        <v>-6.9656706452369601</v>
      </c>
      <c r="AO354">
        <v>-0.73345077037811202</v>
      </c>
      <c r="AP354">
        <v>0.95814600000000005</v>
      </c>
      <c r="AQ354">
        <v>999</v>
      </c>
      <c r="AU354" t="s">
        <v>946</v>
      </c>
    </row>
    <row r="355" spans="1:47" x14ac:dyDescent="0.45">
      <c r="A355" t="s">
        <v>470</v>
      </c>
      <c r="B355" t="s">
        <v>70</v>
      </c>
      <c r="C355">
        <v>128</v>
      </c>
      <c r="D355">
        <v>533</v>
      </c>
      <c r="E355">
        <v>488</v>
      </c>
      <c r="F355">
        <v>117</v>
      </c>
      <c r="G355">
        <v>76</v>
      </c>
      <c r="H355">
        <v>23</v>
      </c>
      <c r="I355">
        <v>3</v>
      </c>
      <c r="J355">
        <v>15</v>
      </c>
      <c r="K355">
        <v>65</v>
      </c>
      <c r="L355">
        <v>61</v>
      </c>
      <c r="M355">
        <v>39</v>
      </c>
      <c r="N355">
        <v>11</v>
      </c>
      <c r="O355">
        <v>133</v>
      </c>
      <c r="P355">
        <v>2</v>
      </c>
      <c r="Q355">
        <v>4</v>
      </c>
      <c r="R355">
        <v>0</v>
      </c>
      <c r="S355">
        <v>1</v>
      </c>
      <c r="T355">
        <v>13</v>
      </c>
      <c r="U355">
        <v>2</v>
      </c>
      <c r="V355">
        <v>0.23975399999999999</v>
      </c>
      <c r="W355">
        <v>7.3170700000000005E-2</v>
      </c>
      <c r="X355">
        <v>0.249531</v>
      </c>
      <c r="Y355">
        <v>0.29323300000000002</v>
      </c>
      <c r="Z355">
        <v>0.296435</v>
      </c>
      <c r="AA355">
        <v>0.39139299999999999</v>
      </c>
      <c r="AB355">
        <v>0.29000900000000002</v>
      </c>
      <c r="AC355">
        <v>0.68782900000000002</v>
      </c>
      <c r="AD355">
        <v>0.151639</v>
      </c>
      <c r="AE355">
        <v>5.82254</v>
      </c>
      <c r="AF355">
        <v>0.296512</v>
      </c>
      <c r="AH355">
        <v>0.93910099999999996</v>
      </c>
      <c r="AI355">
        <v>52.386600000000001</v>
      </c>
      <c r="AJ355">
        <v>-12.5564</v>
      </c>
      <c r="AK355">
        <v>86.697299999999998</v>
      </c>
      <c r="AL355">
        <v>0.93910099999999996</v>
      </c>
      <c r="AM355">
        <v>-2.9</v>
      </c>
      <c r="AN355">
        <v>-7.5566114187240601</v>
      </c>
      <c r="AO355">
        <v>-0.94159328937530495</v>
      </c>
      <c r="AP355">
        <v>0.95777400000000001</v>
      </c>
      <c r="AQ355">
        <v>999</v>
      </c>
      <c r="AU355">
        <v>22542</v>
      </c>
    </row>
    <row r="356" spans="1:47" x14ac:dyDescent="0.45">
      <c r="A356" t="s">
        <v>86</v>
      </c>
      <c r="B356" t="s">
        <v>16</v>
      </c>
      <c r="C356">
        <v>121</v>
      </c>
      <c r="D356">
        <v>472</v>
      </c>
      <c r="E356">
        <v>435</v>
      </c>
      <c r="F356">
        <v>110</v>
      </c>
      <c r="G356">
        <v>77</v>
      </c>
      <c r="H356">
        <v>21</v>
      </c>
      <c r="I356">
        <v>1</v>
      </c>
      <c r="J356">
        <v>11</v>
      </c>
      <c r="K356">
        <v>56</v>
      </c>
      <c r="L356">
        <v>51</v>
      </c>
      <c r="M356">
        <v>25</v>
      </c>
      <c r="N356">
        <v>9</v>
      </c>
      <c r="O356">
        <v>94</v>
      </c>
      <c r="P356">
        <v>10</v>
      </c>
      <c r="Q356">
        <v>2</v>
      </c>
      <c r="R356">
        <v>0</v>
      </c>
      <c r="S356">
        <v>1</v>
      </c>
      <c r="T356">
        <v>12</v>
      </c>
      <c r="U356">
        <v>4</v>
      </c>
      <c r="V356">
        <v>0.25287399999999999</v>
      </c>
      <c r="W356">
        <v>5.2966100000000002E-2</v>
      </c>
      <c r="X356">
        <v>0.199153</v>
      </c>
      <c r="Y356">
        <v>0.265957</v>
      </c>
      <c r="Z356">
        <v>0.307203</v>
      </c>
      <c r="AA356">
        <v>0.38160899999999998</v>
      </c>
      <c r="AB356">
        <v>0.29391499999999998</v>
      </c>
      <c r="AC356">
        <v>0.68881300000000001</v>
      </c>
      <c r="AD356">
        <v>0.12873599999999999</v>
      </c>
      <c r="AE356">
        <v>4.8961399999999999</v>
      </c>
      <c r="AF356">
        <v>0.29819299999999999</v>
      </c>
      <c r="AH356">
        <v>-8.1939899999999996E-2</v>
      </c>
      <c r="AI356">
        <v>47.922400000000003</v>
      </c>
      <c r="AJ356">
        <v>-9.5880899999999993</v>
      </c>
      <c r="AK356">
        <v>85.920100000000005</v>
      </c>
      <c r="AL356">
        <v>-8.1939899999999996E-2</v>
      </c>
      <c r="AM356">
        <v>0.1</v>
      </c>
      <c r="AN356">
        <v>-8.3149492070078797</v>
      </c>
      <c r="AO356">
        <v>1.83427391201257</v>
      </c>
      <c r="AP356">
        <v>0.95733999999999997</v>
      </c>
      <c r="AQ356">
        <v>999</v>
      </c>
      <c r="AU356">
        <v>16426</v>
      </c>
    </row>
    <row r="357" spans="1:47" x14ac:dyDescent="0.45">
      <c r="A357" t="s">
        <v>947</v>
      </c>
      <c r="B357" t="s">
        <v>130</v>
      </c>
      <c r="C357">
        <v>112</v>
      </c>
      <c r="D357">
        <v>434</v>
      </c>
      <c r="E357">
        <v>407</v>
      </c>
      <c r="F357">
        <v>106</v>
      </c>
      <c r="G357">
        <v>65</v>
      </c>
      <c r="H357">
        <v>22</v>
      </c>
      <c r="I357">
        <v>2</v>
      </c>
      <c r="J357">
        <v>17</v>
      </c>
      <c r="K357">
        <v>53</v>
      </c>
      <c r="L357">
        <v>62</v>
      </c>
      <c r="M357">
        <v>17</v>
      </c>
      <c r="N357">
        <v>13</v>
      </c>
      <c r="O357">
        <v>79</v>
      </c>
      <c r="P357">
        <v>7</v>
      </c>
      <c r="Q357">
        <v>3</v>
      </c>
      <c r="R357">
        <v>0</v>
      </c>
      <c r="S357">
        <v>0</v>
      </c>
      <c r="T357">
        <v>2</v>
      </c>
      <c r="U357">
        <v>1</v>
      </c>
      <c r="V357">
        <v>0.26044200000000001</v>
      </c>
      <c r="W357">
        <v>3.9170499999999997E-2</v>
      </c>
      <c r="X357">
        <v>0.182028</v>
      </c>
      <c r="Y357">
        <v>0.21518999999999999</v>
      </c>
      <c r="Z357">
        <v>0.299539</v>
      </c>
      <c r="AA357">
        <v>0.449631</v>
      </c>
      <c r="AB357">
        <v>0.30831500000000001</v>
      </c>
      <c r="AC357">
        <v>0.74917100000000003</v>
      </c>
      <c r="AD357">
        <v>0.189189</v>
      </c>
      <c r="AE357">
        <v>3.76654</v>
      </c>
      <c r="AF357">
        <v>0.283439</v>
      </c>
      <c r="AH357">
        <v>-0.60766699999999996</v>
      </c>
      <c r="AI357">
        <v>49.2545</v>
      </c>
      <c r="AJ357">
        <v>-3.62588</v>
      </c>
      <c r="AK357">
        <v>92.329899999999995</v>
      </c>
      <c r="AL357">
        <v>-0.60766699999999996</v>
      </c>
      <c r="AM357">
        <v>4.2</v>
      </c>
      <c r="AN357">
        <v>-4.5963010787963796</v>
      </c>
      <c r="AO357">
        <v>-0.583950996398925</v>
      </c>
      <c r="AP357">
        <v>0.95333299999999999</v>
      </c>
      <c r="AQ357">
        <v>999</v>
      </c>
      <c r="AU357" t="s">
        <v>948</v>
      </c>
    </row>
    <row r="358" spans="1:47" x14ac:dyDescent="0.45">
      <c r="A358" t="s">
        <v>660</v>
      </c>
      <c r="B358" t="s">
        <v>178</v>
      </c>
      <c r="C358">
        <v>108</v>
      </c>
      <c r="D358">
        <v>435</v>
      </c>
      <c r="E358">
        <v>379</v>
      </c>
      <c r="F358">
        <v>85</v>
      </c>
      <c r="G358">
        <v>53</v>
      </c>
      <c r="H358">
        <v>19</v>
      </c>
      <c r="I358">
        <v>3</v>
      </c>
      <c r="J358">
        <v>10</v>
      </c>
      <c r="K358">
        <v>51</v>
      </c>
      <c r="L358">
        <v>49</v>
      </c>
      <c r="M358">
        <v>47</v>
      </c>
      <c r="N358">
        <v>8</v>
      </c>
      <c r="O358">
        <v>108</v>
      </c>
      <c r="P358">
        <v>5</v>
      </c>
      <c r="Q358">
        <v>2</v>
      </c>
      <c r="R358">
        <v>2</v>
      </c>
      <c r="S358">
        <v>0</v>
      </c>
      <c r="T358">
        <v>8</v>
      </c>
      <c r="U358">
        <v>3</v>
      </c>
      <c r="V358">
        <v>0.224274</v>
      </c>
      <c r="W358">
        <v>0.108046</v>
      </c>
      <c r="X358">
        <v>0.248276</v>
      </c>
      <c r="Y358">
        <v>0.43518499999999999</v>
      </c>
      <c r="Z358">
        <v>0.31639699999999998</v>
      </c>
      <c r="AA358">
        <v>0.36939300000000003</v>
      </c>
      <c r="AB358">
        <v>0.29629100000000003</v>
      </c>
      <c r="AC358">
        <v>0.68579000000000001</v>
      </c>
      <c r="AD358">
        <v>0.145119</v>
      </c>
      <c r="AE358">
        <v>5.32477</v>
      </c>
      <c r="AF358">
        <v>0.28517100000000001</v>
      </c>
      <c r="AH358">
        <v>-0.41363100000000003</v>
      </c>
      <c r="AI358">
        <v>45.024099999999997</v>
      </c>
      <c r="AJ358">
        <v>-7.9781399999999998</v>
      </c>
      <c r="AK358">
        <v>88.474699999999999</v>
      </c>
      <c r="AL358">
        <v>-0.41363100000000003</v>
      </c>
      <c r="AM358">
        <v>-0.4</v>
      </c>
      <c r="AN358">
        <v>-6.4208723604679099</v>
      </c>
      <c r="AO358">
        <v>1.1983245313167501</v>
      </c>
      <c r="AP358">
        <v>0.95250299999999999</v>
      </c>
      <c r="AQ358">
        <v>999</v>
      </c>
      <c r="AU358">
        <v>18872</v>
      </c>
    </row>
    <row r="359" spans="1:47" x14ac:dyDescent="0.45">
      <c r="A359" t="s">
        <v>495</v>
      </c>
      <c r="B359" t="s">
        <v>31</v>
      </c>
      <c r="C359">
        <v>107</v>
      </c>
      <c r="D359">
        <v>358</v>
      </c>
      <c r="E359">
        <v>308</v>
      </c>
      <c r="F359">
        <v>69</v>
      </c>
      <c r="G359">
        <v>47</v>
      </c>
      <c r="H359">
        <v>15</v>
      </c>
      <c r="I359">
        <v>1</v>
      </c>
      <c r="J359">
        <v>6</v>
      </c>
      <c r="K359">
        <v>49</v>
      </c>
      <c r="L359">
        <v>35</v>
      </c>
      <c r="M359">
        <v>44</v>
      </c>
      <c r="N359">
        <v>5</v>
      </c>
      <c r="O359">
        <v>90</v>
      </c>
      <c r="P359">
        <v>3</v>
      </c>
      <c r="Q359">
        <v>3</v>
      </c>
      <c r="R359">
        <v>0</v>
      </c>
      <c r="S359">
        <v>2</v>
      </c>
      <c r="T359">
        <v>6</v>
      </c>
      <c r="U359">
        <v>1</v>
      </c>
      <c r="V359">
        <v>0.224026</v>
      </c>
      <c r="W359">
        <v>0.122905</v>
      </c>
      <c r="X359">
        <v>0.25139699999999998</v>
      </c>
      <c r="Y359">
        <v>0.48888900000000002</v>
      </c>
      <c r="Z359">
        <v>0.32402199999999998</v>
      </c>
      <c r="AA359">
        <v>0.33766200000000002</v>
      </c>
      <c r="AB359">
        <v>0.29191899999999998</v>
      </c>
      <c r="AC359">
        <v>0.66168499999999997</v>
      </c>
      <c r="AD359">
        <v>0.113636</v>
      </c>
      <c r="AE359">
        <v>5.1121600000000003</v>
      </c>
      <c r="AF359">
        <v>0.29302299999999998</v>
      </c>
      <c r="AH359">
        <v>9.2165999999999998E-2</v>
      </c>
      <c r="AI359">
        <v>35.754300000000001</v>
      </c>
      <c r="AJ359">
        <v>-7.8659100000000004</v>
      </c>
      <c r="AK359">
        <v>81.795199999999994</v>
      </c>
      <c r="AL359">
        <v>9.2165999999999998E-2</v>
      </c>
      <c r="AM359">
        <v>4</v>
      </c>
      <c r="AN359">
        <v>-7.9817971959710103</v>
      </c>
      <c r="AO359">
        <v>5.3154027462005597</v>
      </c>
      <c r="AP359">
        <v>0.95038599999999995</v>
      </c>
      <c r="AQ359">
        <v>999</v>
      </c>
      <c r="AU359">
        <v>15274</v>
      </c>
    </row>
    <row r="360" spans="1:47" x14ac:dyDescent="0.45">
      <c r="A360" t="s">
        <v>711</v>
      </c>
      <c r="B360" t="s">
        <v>130</v>
      </c>
      <c r="C360">
        <v>118</v>
      </c>
      <c r="D360">
        <v>524</v>
      </c>
      <c r="E360">
        <v>474</v>
      </c>
      <c r="F360">
        <v>110</v>
      </c>
      <c r="G360">
        <v>81</v>
      </c>
      <c r="H360">
        <v>18</v>
      </c>
      <c r="I360">
        <v>2</v>
      </c>
      <c r="J360">
        <v>9</v>
      </c>
      <c r="K360">
        <v>70</v>
      </c>
      <c r="L360">
        <v>56</v>
      </c>
      <c r="M360">
        <v>41</v>
      </c>
      <c r="N360">
        <v>9</v>
      </c>
      <c r="O360">
        <v>122</v>
      </c>
      <c r="P360">
        <v>6</v>
      </c>
      <c r="Q360">
        <v>1</v>
      </c>
      <c r="R360">
        <v>2</v>
      </c>
      <c r="S360">
        <v>1</v>
      </c>
      <c r="T360">
        <v>8</v>
      </c>
      <c r="U360">
        <v>2</v>
      </c>
      <c r="V360">
        <v>0.232068</v>
      </c>
      <c r="W360">
        <v>7.8244300000000003E-2</v>
      </c>
      <c r="X360">
        <v>0.232824</v>
      </c>
      <c r="Y360">
        <v>0.33606599999999998</v>
      </c>
      <c r="Z360">
        <v>0.30076599999999998</v>
      </c>
      <c r="AA360">
        <v>0.33544299999999999</v>
      </c>
      <c r="AB360">
        <v>0.27616499999999999</v>
      </c>
      <c r="AC360">
        <v>0.63620900000000002</v>
      </c>
      <c r="AD360">
        <v>0.103376</v>
      </c>
      <c r="AE360">
        <v>5.3777600000000003</v>
      </c>
      <c r="AF360">
        <v>0.293605</v>
      </c>
      <c r="AH360">
        <v>-0.16106599999999999</v>
      </c>
      <c r="AI360">
        <v>45.477400000000003</v>
      </c>
      <c r="AJ360">
        <v>-18.369</v>
      </c>
      <c r="AK360">
        <v>70.046000000000006</v>
      </c>
      <c r="AL360">
        <v>-0.16106599999999999</v>
      </c>
      <c r="AM360">
        <v>4.9000000000000004</v>
      </c>
      <c r="AN360">
        <v>-18.968017295002898</v>
      </c>
      <c r="AO360">
        <v>10.676014423370299</v>
      </c>
      <c r="AP360">
        <v>0.94785399999999997</v>
      </c>
      <c r="AQ360">
        <v>999</v>
      </c>
      <c r="AU360">
        <v>24597</v>
      </c>
    </row>
    <row r="361" spans="1:47" x14ac:dyDescent="0.45">
      <c r="A361" t="s">
        <v>949</v>
      </c>
      <c r="B361" t="s">
        <v>36</v>
      </c>
      <c r="C361">
        <v>92</v>
      </c>
      <c r="D361">
        <v>368</v>
      </c>
      <c r="E361">
        <v>329</v>
      </c>
      <c r="F361">
        <v>69</v>
      </c>
      <c r="G361">
        <v>44</v>
      </c>
      <c r="H361">
        <v>11</v>
      </c>
      <c r="I361">
        <v>1</v>
      </c>
      <c r="J361">
        <v>13</v>
      </c>
      <c r="K361">
        <v>43</v>
      </c>
      <c r="L361">
        <v>50</v>
      </c>
      <c r="M361">
        <v>28</v>
      </c>
      <c r="N361">
        <v>7</v>
      </c>
      <c r="O361">
        <v>116</v>
      </c>
      <c r="P361">
        <v>9</v>
      </c>
      <c r="Q361">
        <v>1</v>
      </c>
      <c r="R361">
        <v>1</v>
      </c>
      <c r="S361">
        <v>0</v>
      </c>
      <c r="T361">
        <v>2</v>
      </c>
      <c r="U361">
        <v>1</v>
      </c>
      <c r="V361">
        <v>0.209726</v>
      </c>
      <c r="W361">
        <v>7.6087000000000002E-2</v>
      </c>
      <c r="X361">
        <v>0.31521700000000002</v>
      </c>
      <c r="Y361">
        <v>0.24137900000000001</v>
      </c>
      <c r="Z361">
        <v>0.28882799999999997</v>
      </c>
      <c r="AA361">
        <v>0.36778100000000002</v>
      </c>
      <c r="AB361">
        <v>0.28134199999999998</v>
      </c>
      <c r="AC361">
        <v>0.656609</v>
      </c>
      <c r="AD361">
        <v>0.158055</v>
      </c>
      <c r="AE361">
        <v>3.7187000000000001</v>
      </c>
      <c r="AF361">
        <v>0.27860699999999999</v>
      </c>
      <c r="AH361">
        <v>-0.59225700000000003</v>
      </c>
      <c r="AI361">
        <v>33.520499999999998</v>
      </c>
      <c r="AJ361">
        <v>-11.318199999999999</v>
      </c>
      <c r="AK361">
        <v>68.630600000000001</v>
      </c>
      <c r="AL361">
        <v>-0.59225700000000003</v>
      </c>
      <c r="AM361">
        <v>5.0999999999999996</v>
      </c>
      <c r="AN361">
        <v>-14.8934485316276</v>
      </c>
      <c r="AO361">
        <v>11.8607287406921</v>
      </c>
      <c r="AP361">
        <v>0.94783099999999998</v>
      </c>
      <c r="AQ361">
        <v>999</v>
      </c>
      <c r="AU361" t="s">
        <v>950</v>
      </c>
    </row>
    <row r="362" spans="1:47" x14ac:dyDescent="0.45">
      <c r="A362" t="s">
        <v>382</v>
      </c>
      <c r="B362" t="s">
        <v>269</v>
      </c>
      <c r="C362">
        <v>123</v>
      </c>
      <c r="D362">
        <v>468</v>
      </c>
      <c r="E362">
        <v>429</v>
      </c>
      <c r="F362">
        <v>116</v>
      </c>
      <c r="G362">
        <v>79</v>
      </c>
      <c r="H362">
        <v>21</v>
      </c>
      <c r="I362">
        <v>2</v>
      </c>
      <c r="J362">
        <v>14</v>
      </c>
      <c r="K362">
        <v>52</v>
      </c>
      <c r="L362">
        <v>60</v>
      </c>
      <c r="M362">
        <v>31</v>
      </c>
      <c r="N362">
        <v>14</v>
      </c>
      <c r="O362">
        <v>69</v>
      </c>
      <c r="P362">
        <v>3</v>
      </c>
      <c r="Q362">
        <v>4</v>
      </c>
      <c r="R362">
        <v>1</v>
      </c>
      <c r="S362">
        <v>0</v>
      </c>
      <c r="T362">
        <v>3</v>
      </c>
      <c r="U362">
        <v>1</v>
      </c>
      <c r="V362">
        <v>0.27039600000000003</v>
      </c>
      <c r="W362">
        <v>6.6239300000000001E-2</v>
      </c>
      <c r="X362">
        <v>0.14743600000000001</v>
      </c>
      <c r="Y362">
        <v>0.44927499999999998</v>
      </c>
      <c r="Z362">
        <v>0.32119900000000001</v>
      </c>
      <c r="AA362">
        <v>0.42657299999999998</v>
      </c>
      <c r="AB362">
        <v>0.31135299999999999</v>
      </c>
      <c r="AC362">
        <v>0.74777300000000002</v>
      </c>
      <c r="AD362">
        <v>0.15617700000000001</v>
      </c>
      <c r="AE362">
        <v>3.4141699999999999</v>
      </c>
      <c r="AF362">
        <v>0.29142899999999999</v>
      </c>
      <c r="AH362">
        <v>-0.58488499999999999</v>
      </c>
      <c r="AI362">
        <v>54.293799999999997</v>
      </c>
      <c r="AJ362">
        <v>-2.7292399999999999</v>
      </c>
      <c r="AK362">
        <v>96.195999999999998</v>
      </c>
      <c r="AL362">
        <v>-0.58488499999999999</v>
      </c>
      <c r="AM362">
        <v>1.5</v>
      </c>
      <c r="AN362">
        <v>-2.7903565764427101</v>
      </c>
      <c r="AO362">
        <v>-3.65873003005981</v>
      </c>
      <c r="AP362">
        <v>0.94689999999999996</v>
      </c>
      <c r="AQ362">
        <v>999</v>
      </c>
      <c r="AU362">
        <v>27615</v>
      </c>
    </row>
    <row r="363" spans="1:47" x14ac:dyDescent="0.45">
      <c r="A363" t="s">
        <v>692</v>
      </c>
      <c r="B363" t="s">
        <v>31</v>
      </c>
      <c r="C363">
        <v>105</v>
      </c>
      <c r="D363">
        <v>446</v>
      </c>
      <c r="E363">
        <v>408</v>
      </c>
      <c r="F363">
        <v>95</v>
      </c>
      <c r="G363">
        <v>55</v>
      </c>
      <c r="H363">
        <v>19</v>
      </c>
      <c r="I363">
        <v>2</v>
      </c>
      <c r="J363">
        <v>19</v>
      </c>
      <c r="K363">
        <v>54</v>
      </c>
      <c r="L363">
        <v>65</v>
      </c>
      <c r="M363">
        <v>33</v>
      </c>
      <c r="N363">
        <v>8</v>
      </c>
      <c r="O363">
        <v>138</v>
      </c>
      <c r="P363">
        <v>3</v>
      </c>
      <c r="Q363">
        <v>2</v>
      </c>
      <c r="R363">
        <v>0</v>
      </c>
      <c r="S363">
        <v>0</v>
      </c>
      <c r="T363">
        <v>6</v>
      </c>
      <c r="U363">
        <v>2</v>
      </c>
      <c r="V363">
        <v>0.23284299999999999</v>
      </c>
      <c r="W363">
        <v>7.3991000000000001E-2</v>
      </c>
      <c r="X363">
        <v>0.309417</v>
      </c>
      <c r="Y363">
        <v>0.23913000000000001</v>
      </c>
      <c r="Z363">
        <v>0.29372199999999998</v>
      </c>
      <c r="AA363">
        <v>0.42892200000000003</v>
      </c>
      <c r="AB363">
        <v>0.303566</v>
      </c>
      <c r="AC363">
        <v>0.72264399999999995</v>
      </c>
      <c r="AD363">
        <v>0.196078</v>
      </c>
      <c r="AE363">
        <v>4.5753399999999997</v>
      </c>
      <c r="AF363">
        <v>0.30039500000000002</v>
      </c>
      <c r="AH363">
        <v>-0.28368100000000002</v>
      </c>
      <c r="AI363">
        <v>48.857500000000002</v>
      </c>
      <c r="AJ363">
        <v>-5.4850300000000001</v>
      </c>
      <c r="AK363">
        <v>89.603700000000003</v>
      </c>
      <c r="AL363">
        <v>-0.28368100000000002</v>
      </c>
      <c r="AM363">
        <v>5.2</v>
      </c>
      <c r="AN363">
        <v>-6.0279125571250898</v>
      </c>
      <c r="AO363">
        <v>0.28377389907836897</v>
      </c>
      <c r="AP363">
        <v>0.94245299999999999</v>
      </c>
      <c r="AQ363">
        <v>999</v>
      </c>
      <c r="AU363">
        <v>22842</v>
      </c>
    </row>
    <row r="364" spans="1:47" x14ac:dyDescent="0.45">
      <c r="A364" t="s">
        <v>419</v>
      </c>
      <c r="B364" t="s">
        <v>56</v>
      </c>
      <c r="C364">
        <v>90</v>
      </c>
      <c r="D364">
        <v>335</v>
      </c>
      <c r="E364">
        <v>301</v>
      </c>
      <c r="F364">
        <v>75</v>
      </c>
      <c r="G364">
        <v>51</v>
      </c>
      <c r="H364">
        <v>15</v>
      </c>
      <c r="I364">
        <v>2</v>
      </c>
      <c r="J364">
        <v>7</v>
      </c>
      <c r="K364">
        <v>43</v>
      </c>
      <c r="L364">
        <v>41</v>
      </c>
      <c r="M364">
        <v>27</v>
      </c>
      <c r="N364">
        <v>4</v>
      </c>
      <c r="O364">
        <v>103</v>
      </c>
      <c r="P364">
        <v>5</v>
      </c>
      <c r="Q364">
        <v>1</v>
      </c>
      <c r="R364">
        <v>1</v>
      </c>
      <c r="S364">
        <v>0</v>
      </c>
      <c r="T364">
        <v>13</v>
      </c>
      <c r="U364">
        <v>1</v>
      </c>
      <c r="V364">
        <v>0.249169</v>
      </c>
      <c r="W364">
        <v>8.0597000000000002E-2</v>
      </c>
      <c r="X364">
        <v>0.30746299999999999</v>
      </c>
      <c r="Y364">
        <v>0.26213599999999998</v>
      </c>
      <c r="Z364">
        <v>0.320359</v>
      </c>
      <c r="AA364">
        <v>0.38206000000000001</v>
      </c>
      <c r="AB364">
        <v>0.304448</v>
      </c>
      <c r="AC364">
        <v>0.70241900000000002</v>
      </c>
      <c r="AD364">
        <v>0.13289000000000001</v>
      </c>
      <c r="AE364">
        <v>6.6037400000000002</v>
      </c>
      <c r="AF364">
        <v>0.35416700000000001</v>
      </c>
      <c r="AH364">
        <v>1.5692200000000001</v>
      </c>
      <c r="AI364">
        <v>36.943199999999997</v>
      </c>
      <c r="AJ364">
        <v>-3.8745500000000002</v>
      </c>
      <c r="AK364">
        <v>89.003399999999999</v>
      </c>
      <c r="AL364">
        <v>1.5692200000000001</v>
      </c>
      <c r="AM364">
        <v>-0.2</v>
      </c>
      <c r="AN364">
        <v>-2.99452400207519</v>
      </c>
      <c r="AO364">
        <v>1.0308936089277201</v>
      </c>
      <c r="AP364">
        <v>0.94232300000000002</v>
      </c>
      <c r="AQ364">
        <v>999</v>
      </c>
      <c r="AU364">
        <v>27555</v>
      </c>
    </row>
    <row r="365" spans="1:47" x14ac:dyDescent="0.45">
      <c r="A365" t="s">
        <v>951</v>
      </c>
      <c r="B365" t="s">
        <v>42</v>
      </c>
      <c r="C365">
        <v>102</v>
      </c>
      <c r="D365">
        <v>405</v>
      </c>
      <c r="E365">
        <v>362</v>
      </c>
      <c r="F365">
        <v>85</v>
      </c>
      <c r="G365">
        <v>56</v>
      </c>
      <c r="H365">
        <v>15</v>
      </c>
      <c r="I365">
        <v>2</v>
      </c>
      <c r="J365">
        <v>12</v>
      </c>
      <c r="K365">
        <v>46</v>
      </c>
      <c r="L365">
        <v>51</v>
      </c>
      <c r="M365">
        <v>39</v>
      </c>
      <c r="N365">
        <v>6</v>
      </c>
      <c r="O365">
        <v>122</v>
      </c>
      <c r="P365">
        <v>3</v>
      </c>
      <c r="Q365">
        <v>1</v>
      </c>
      <c r="R365">
        <v>0</v>
      </c>
      <c r="S365">
        <v>1</v>
      </c>
      <c r="T365">
        <v>3</v>
      </c>
      <c r="U365">
        <v>1</v>
      </c>
      <c r="V365">
        <v>0.23480699999999999</v>
      </c>
      <c r="W365">
        <v>9.6296300000000001E-2</v>
      </c>
      <c r="X365">
        <v>0.30123499999999998</v>
      </c>
      <c r="Y365">
        <v>0.31967200000000001</v>
      </c>
      <c r="Z365">
        <v>0.31358000000000003</v>
      </c>
      <c r="AA365">
        <v>0.38673999999999997</v>
      </c>
      <c r="AB365">
        <v>0.30177500000000002</v>
      </c>
      <c r="AC365">
        <v>0.70032099999999997</v>
      </c>
      <c r="AD365">
        <v>0.15193400000000001</v>
      </c>
      <c r="AE365">
        <v>4.1348200000000004</v>
      </c>
      <c r="AF365">
        <v>0.31877699999999998</v>
      </c>
      <c r="AH365">
        <v>-0.530949</v>
      </c>
      <c r="AI365">
        <v>43.763500000000001</v>
      </c>
      <c r="AJ365">
        <v>-5.5834299999999999</v>
      </c>
      <c r="AK365">
        <v>88.294399999999996</v>
      </c>
      <c r="AL365">
        <v>-0.530949</v>
      </c>
      <c r="AM365">
        <v>0.4</v>
      </c>
      <c r="AN365">
        <v>-6.2114022374153102</v>
      </c>
      <c r="AO365">
        <v>1.8880952894687599</v>
      </c>
      <c r="AP365">
        <v>0.94056700000000004</v>
      </c>
      <c r="AQ365">
        <v>999</v>
      </c>
      <c r="AU365">
        <v>19813</v>
      </c>
    </row>
    <row r="366" spans="1:47" x14ac:dyDescent="0.45">
      <c r="A366" t="s">
        <v>391</v>
      </c>
      <c r="B366" t="s">
        <v>56</v>
      </c>
      <c r="C366">
        <v>115</v>
      </c>
      <c r="D366">
        <v>501</v>
      </c>
      <c r="E366">
        <v>432</v>
      </c>
      <c r="F366">
        <v>104</v>
      </c>
      <c r="G366">
        <v>68</v>
      </c>
      <c r="H366">
        <v>20</v>
      </c>
      <c r="I366">
        <v>2</v>
      </c>
      <c r="J366">
        <v>14</v>
      </c>
      <c r="K366">
        <v>71</v>
      </c>
      <c r="L366">
        <v>53</v>
      </c>
      <c r="M366">
        <v>65</v>
      </c>
      <c r="N366">
        <v>8</v>
      </c>
      <c r="O366">
        <v>124</v>
      </c>
      <c r="P366">
        <v>3</v>
      </c>
      <c r="Q366">
        <v>1</v>
      </c>
      <c r="R366">
        <v>0</v>
      </c>
      <c r="S366">
        <v>5</v>
      </c>
      <c r="T366">
        <v>13</v>
      </c>
      <c r="U366">
        <v>2</v>
      </c>
      <c r="V366">
        <v>0.24074100000000001</v>
      </c>
      <c r="W366">
        <v>0.129741</v>
      </c>
      <c r="X366">
        <v>0.247505</v>
      </c>
      <c r="Y366">
        <v>0.52419400000000005</v>
      </c>
      <c r="Z366">
        <v>0.34331299999999998</v>
      </c>
      <c r="AA366">
        <v>0.39351900000000001</v>
      </c>
      <c r="AB366">
        <v>0.32033899999999998</v>
      </c>
      <c r="AC366">
        <v>0.73683200000000004</v>
      </c>
      <c r="AD366">
        <v>0.152778</v>
      </c>
      <c r="AE366">
        <v>5.5918999999999999</v>
      </c>
      <c r="AF366">
        <v>0.305085</v>
      </c>
      <c r="AH366">
        <v>0.76958800000000005</v>
      </c>
      <c r="AI366">
        <v>61.861400000000003</v>
      </c>
      <c r="AJ366">
        <v>0.81743600000000005</v>
      </c>
      <c r="AK366">
        <v>99.656400000000005</v>
      </c>
      <c r="AL366">
        <v>0.76958800000000005</v>
      </c>
      <c r="AM366">
        <v>-2.7</v>
      </c>
      <c r="AN366">
        <v>0.55632835626602095</v>
      </c>
      <c r="AO366">
        <v>-8.2224867343902499</v>
      </c>
      <c r="AP366">
        <v>0.93765100000000001</v>
      </c>
      <c r="AQ366">
        <v>999</v>
      </c>
      <c r="AU366">
        <v>11477</v>
      </c>
    </row>
    <row r="367" spans="1:47" x14ac:dyDescent="0.45">
      <c r="A367" t="s">
        <v>425</v>
      </c>
      <c r="B367" t="s">
        <v>82</v>
      </c>
      <c r="C367">
        <v>112</v>
      </c>
      <c r="D367">
        <v>386</v>
      </c>
      <c r="E367">
        <v>336</v>
      </c>
      <c r="F367">
        <v>82</v>
      </c>
      <c r="G367">
        <v>56</v>
      </c>
      <c r="H367">
        <v>18</v>
      </c>
      <c r="I367">
        <v>2</v>
      </c>
      <c r="J367">
        <v>6</v>
      </c>
      <c r="K367">
        <v>45</v>
      </c>
      <c r="L367">
        <v>34</v>
      </c>
      <c r="M367">
        <v>28</v>
      </c>
      <c r="N367">
        <v>5</v>
      </c>
      <c r="O367">
        <v>82</v>
      </c>
      <c r="P367">
        <v>13</v>
      </c>
      <c r="Q367">
        <v>2</v>
      </c>
      <c r="R367">
        <v>7</v>
      </c>
      <c r="S367">
        <v>1</v>
      </c>
      <c r="T367">
        <v>13</v>
      </c>
      <c r="U367">
        <v>4</v>
      </c>
      <c r="V367">
        <v>0.24404799999999999</v>
      </c>
      <c r="W367">
        <v>7.2538900000000003E-2</v>
      </c>
      <c r="X367">
        <v>0.21243500000000001</v>
      </c>
      <c r="Y367">
        <v>0.34146300000000002</v>
      </c>
      <c r="Z367">
        <v>0.32453799999999999</v>
      </c>
      <c r="AA367">
        <v>0.363095</v>
      </c>
      <c r="AB367">
        <v>0.30057699999999998</v>
      </c>
      <c r="AC367">
        <v>0.68763399999999997</v>
      </c>
      <c r="AD367">
        <v>0.119048</v>
      </c>
      <c r="AE367">
        <v>6.0469799999999996</v>
      </c>
      <c r="AF367">
        <v>0.30399999999999999</v>
      </c>
      <c r="AH367">
        <v>0.202816</v>
      </c>
      <c r="AI367">
        <v>41.3264</v>
      </c>
      <c r="AJ367">
        <v>-5.7054099999999996</v>
      </c>
      <c r="AK367">
        <v>86.249600000000001</v>
      </c>
      <c r="AL367">
        <v>0.202816</v>
      </c>
      <c r="AM367">
        <v>1.2</v>
      </c>
      <c r="AN367">
        <v>-6.3725528717040998</v>
      </c>
      <c r="AO367">
        <v>2.6182833909988399</v>
      </c>
      <c r="AP367">
        <v>0.937033</v>
      </c>
      <c r="AQ367">
        <v>999</v>
      </c>
      <c r="AU367">
        <v>18363</v>
      </c>
    </row>
    <row r="368" spans="1:47" x14ac:dyDescent="0.45">
      <c r="A368" t="s">
        <v>380</v>
      </c>
      <c r="B368" t="s">
        <v>18</v>
      </c>
      <c r="C368">
        <v>120</v>
      </c>
      <c r="D368">
        <v>480</v>
      </c>
      <c r="E368">
        <v>442</v>
      </c>
      <c r="F368">
        <v>120</v>
      </c>
      <c r="G368">
        <v>79</v>
      </c>
      <c r="H368">
        <v>27</v>
      </c>
      <c r="I368">
        <v>1</v>
      </c>
      <c r="J368">
        <v>13</v>
      </c>
      <c r="K368">
        <v>50</v>
      </c>
      <c r="L368">
        <v>57</v>
      </c>
      <c r="M368">
        <v>30</v>
      </c>
      <c r="N368">
        <v>12</v>
      </c>
      <c r="O368">
        <v>86</v>
      </c>
      <c r="P368">
        <v>4</v>
      </c>
      <c r="Q368">
        <v>3</v>
      </c>
      <c r="R368">
        <v>1</v>
      </c>
      <c r="S368">
        <v>1</v>
      </c>
      <c r="T368">
        <v>3</v>
      </c>
      <c r="U368">
        <v>1</v>
      </c>
      <c r="V368">
        <v>0.27149299999999998</v>
      </c>
      <c r="W368">
        <v>6.25E-2</v>
      </c>
      <c r="X368">
        <v>0.17916699999999999</v>
      </c>
      <c r="Y368">
        <v>0.34883700000000001</v>
      </c>
      <c r="Z368">
        <v>0.32150299999999998</v>
      </c>
      <c r="AA368">
        <v>0.42533900000000002</v>
      </c>
      <c r="AB368">
        <v>0.31339299999999998</v>
      </c>
      <c r="AC368">
        <v>0.74684300000000003</v>
      </c>
      <c r="AD368">
        <v>0.15384600000000001</v>
      </c>
      <c r="AE368">
        <v>3.0596199999999998</v>
      </c>
      <c r="AF368">
        <v>0.309249</v>
      </c>
      <c r="AH368">
        <v>-0.60029600000000005</v>
      </c>
      <c r="AI368">
        <v>56.499099999999999</v>
      </c>
      <c r="AJ368">
        <v>-1.9860800000000001</v>
      </c>
      <c r="AK368">
        <v>95.000299999999996</v>
      </c>
      <c r="AL368">
        <v>-0.60029600000000005</v>
      </c>
      <c r="AM368">
        <v>1.8</v>
      </c>
      <c r="AN368">
        <v>-3.5733277797698899</v>
      </c>
      <c r="AO368">
        <v>-3.49100518226623</v>
      </c>
      <c r="AP368">
        <v>0.92631799999999997</v>
      </c>
      <c r="AQ368">
        <v>999</v>
      </c>
      <c r="AU368">
        <v>19238</v>
      </c>
    </row>
    <row r="369" spans="1:47" x14ac:dyDescent="0.45">
      <c r="A369" t="s">
        <v>952</v>
      </c>
      <c r="B369" t="s">
        <v>7</v>
      </c>
      <c r="C369">
        <v>131</v>
      </c>
      <c r="D369">
        <v>563</v>
      </c>
      <c r="E369">
        <v>519</v>
      </c>
      <c r="F369">
        <v>126</v>
      </c>
      <c r="G369">
        <v>87</v>
      </c>
      <c r="H369">
        <v>26</v>
      </c>
      <c r="I369">
        <v>2</v>
      </c>
      <c r="J369">
        <v>11</v>
      </c>
      <c r="K369">
        <v>64</v>
      </c>
      <c r="L369">
        <v>61</v>
      </c>
      <c r="M369">
        <v>35</v>
      </c>
      <c r="N369">
        <v>4</v>
      </c>
      <c r="O369">
        <v>126</v>
      </c>
      <c r="P369">
        <v>4</v>
      </c>
      <c r="Q369">
        <v>3</v>
      </c>
      <c r="R369">
        <v>2</v>
      </c>
      <c r="S369">
        <v>0</v>
      </c>
      <c r="T369">
        <v>9</v>
      </c>
      <c r="U369">
        <v>3</v>
      </c>
      <c r="V369">
        <v>0.24277499999999999</v>
      </c>
      <c r="W369">
        <v>6.2167E-2</v>
      </c>
      <c r="X369">
        <v>0.223801</v>
      </c>
      <c r="Y369">
        <v>0.27777800000000002</v>
      </c>
      <c r="Z369">
        <v>0.29411799999999999</v>
      </c>
      <c r="AA369">
        <v>0.36416199999999999</v>
      </c>
      <c r="AB369">
        <v>0.28505999999999998</v>
      </c>
      <c r="AC369">
        <v>0.65827899999999995</v>
      </c>
      <c r="AD369">
        <v>0.12138699999999999</v>
      </c>
      <c r="AE369">
        <v>4.6349099999999996</v>
      </c>
      <c r="AF369">
        <v>0.29870099999999999</v>
      </c>
      <c r="AH369">
        <v>-0.40625899999999998</v>
      </c>
      <c r="AI369">
        <v>53.021099999999997</v>
      </c>
      <c r="AJ369">
        <v>-15.577199999999999</v>
      </c>
      <c r="AK369">
        <v>75.782899999999998</v>
      </c>
      <c r="AL369">
        <v>-0.40625899999999998</v>
      </c>
      <c r="AM369">
        <v>5.3</v>
      </c>
      <c r="AN369">
        <v>-17.297040581703101</v>
      </c>
      <c r="AO369">
        <v>7.3686363697052002</v>
      </c>
      <c r="AP369">
        <v>0.922705</v>
      </c>
      <c r="AQ369">
        <v>999</v>
      </c>
      <c r="AU369" t="s">
        <v>953</v>
      </c>
    </row>
    <row r="370" spans="1:47" x14ac:dyDescent="0.45">
      <c r="A370" t="s">
        <v>372</v>
      </c>
      <c r="B370" t="s">
        <v>14</v>
      </c>
      <c r="C370">
        <v>119</v>
      </c>
      <c r="D370">
        <v>495</v>
      </c>
      <c r="E370">
        <v>436</v>
      </c>
      <c r="F370">
        <v>106</v>
      </c>
      <c r="G370">
        <v>66</v>
      </c>
      <c r="H370">
        <v>25</v>
      </c>
      <c r="I370">
        <v>4</v>
      </c>
      <c r="J370">
        <v>11</v>
      </c>
      <c r="K370">
        <v>60</v>
      </c>
      <c r="L370">
        <v>53</v>
      </c>
      <c r="M370">
        <v>44</v>
      </c>
      <c r="N370">
        <v>5</v>
      </c>
      <c r="O370">
        <v>90</v>
      </c>
      <c r="P370">
        <v>10</v>
      </c>
      <c r="Q370">
        <v>4</v>
      </c>
      <c r="R370">
        <v>1</v>
      </c>
      <c r="S370">
        <v>2</v>
      </c>
      <c r="T370">
        <v>4</v>
      </c>
      <c r="U370">
        <v>1</v>
      </c>
      <c r="V370">
        <v>0.243119</v>
      </c>
      <c r="W370">
        <v>8.8888900000000007E-2</v>
      </c>
      <c r="X370">
        <v>0.18181800000000001</v>
      </c>
      <c r="Y370">
        <v>0.48888900000000002</v>
      </c>
      <c r="Z370">
        <v>0.32388699999999998</v>
      </c>
      <c r="AA370">
        <v>0.39449499999999998</v>
      </c>
      <c r="AB370">
        <v>0.31096600000000002</v>
      </c>
      <c r="AC370">
        <v>0.71838199999999997</v>
      </c>
      <c r="AD370">
        <v>0.15137600000000001</v>
      </c>
      <c r="AE370">
        <v>4.8443100000000001</v>
      </c>
      <c r="AF370">
        <v>0.28023599999999999</v>
      </c>
      <c r="AH370">
        <v>-0.50816700000000004</v>
      </c>
      <c r="AI370">
        <v>57.267000000000003</v>
      </c>
      <c r="AJ370">
        <v>-3.04583</v>
      </c>
      <c r="AK370">
        <v>98.817800000000005</v>
      </c>
      <c r="AL370">
        <v>-0.50816700000000004</v>
      </c>
      <c r="AM370">
        <v>2.7</v>
      </c>
      <c r="AN370">
        <v>-1.2330994009971601</v>
      </c>
      <c r="AO370">
        <v>-6.3939149379730198</v>
      </c>
      <c r="AP370">
        <v>0.92117000000000004</v>
      </c>
      <c r="AQ370">
        <v>999</v>
      </c>
      <c r="AU370">
        <v>18036</v>
      </c>
    </row>
    <row r="371" spans="1:47" x14ac:dyDescent="0.45">
      <c r="A371" t="s">
        <v>680</v>
      </c>
      <c r="B371" t="s">
        <v>207</v>
      </c>
      <c r="C371">
        <v>121</v>
      </c>
      <c r="D371">
        <v>545</v>
      </c>
      <c r="E371">
        <v>488</v>
      </c>
      <c r="F371">
        <v>115</v>
      </c>
      <c r="G371">
        <v>75</v>
      </c>
      <c r="H371">
        <v>22</v>
      </c>
      <c r="I371">
        <v>2</v>
      </c>
      <c r="J371">
        <v>16</v>
      </c>
      <c r="K371">
        <v>71</v>
      </c>
      <c r="L371">
        <v>66</v>
      </c>
      <c r="M371">
        <v>49</v>
      </c>
      <c r="N371">
        <v>7</v>
      </c>
      <c r="O371">
        <v>151</v>
      </c>
      <c r="P371">
        <v>6</v>
      </c>
      <c r="Q371">
        <v>2</v>
      </c>
      <c r="R371">
        <v>0</v>
      </c>
      <c r="S371">
        <v>1</v>
      </c>
      <c r="T371">
        <v>4</v>
      </c>
      <c r="U371">
        <v>2</v>
      </c>
      <c r="V371">
        <v>0.235656</v>
      </c>
      <c r="W371">
        <v>8.9908299999999997E-2</v>
      </c>
      <c r="X371">
        <v>0.27706399999999998</v>
      </c>
      <c r="Y371">
        <v>0.32450299999999999</v>
      </c>
      <c r="Z371">
        <v>0.31192700000000001</v>
      </c>
      <c r="AA371">
        <v>0.387295</v>
      </c>
      <c r="AB371">
        <v>0.30174800000000002</v>
      </c>
      <c r="AC371">
        <v>0.69922200000000001</v>
      </c>
      <c r="AD371">
        <v>0.151639</v>
      </c>
      <c r="AE371">
        <v>4.2040800000000003</v>
      </c>
      <c r="AF371">
        <v>0.306502</v>
      </c>
      <c r="AH371">
        <v>-0.99188600000000005</v>
      </c>
      <c r="AI371">
        <v>58.879199999999997</v>
      </c>
      <c r="AJ371">
        <v>-7.5258399999999996</v>
      </c>
      <c r="AK371">
        <v>89.194100000000006</v>
      </c>
      <c r="AL371">
        <v>-0.99188600000000005</v>
      </c>
      <c r="AM371">
        <v>4.7</v>
      </c>
      <c r="AN371">
        <v>-8.04841148853302</v>
      </c>
      <c r="AO371">
        <v>-1.30749559402465</v>
      </c>
      <c r="AP371">
        <v>0.91288800000000003</v>
      </c>
      <c r="AQ371">
        <v>999</v>
      </c>
      <c r="AU371">
        <v>27471</v>
      </c>
    </row>
    <row r="372" spans="1:47" x14ac:dyDescent="0.45">
      <c r="A372" t="s">
        <v>637</v>
      </c>
      <c r="B372" t="s">
        <v>73</v>
      </c>
      <c r="C372">
        <v>77</v>
      </c>
      <c r="D372">
        <v>298</v>
      </c>
      <c r="E372">
        <v>268</v>
      </c>
      <c r="F372">
        <v>67</v>
      </c>
      <c r="G372">
        <v>48</v>
      </c>
      <c r="H372">
        <v>14</v>
      </c>
      <c r="I372">
        <v>2</v>
      </c>
      <c r="J372">
        <v>3</v>
      </c>
      <c r="K372">
        <v>31</v>
      </c>
      <c r="L372">
        <v>29</v>
      </c>
      <c r="M372">
        <v>22</v>
      </c>
      <c r="N372">
        <v>8</v>
      </c>
      <c r="O372">
        <v>40</v>
      </c>
      <c r="P372">
        <v>6</v>
      </c>
      <c r="Q372">
        <v>2</v>
      </c>
      <c r="R372">
        <v>0</v>
      </c>
      <c r="S372">
        <v>0</v>
      </c>
      <c r="T372">
        <v>1</v>
      </c>
      <c r="U372">
        <v>1</v>
      </c>
      <c r="V372">
        <v>0.25</v>
      </c>
      <c r="W372">
        <v>7.3825500000000002E-2</v>
      </c>
      <c r="X372">
        <v>0.13422799999999999</v>
      </c>
      <c r="Y372">
        <v>0.55000000000000004</v>
      </c>
      <c r="Z372">
        <v>0.31879200000000002</v>
      </c>
      <c r="AA372">
        <v>0.350746</v>
      </c>
      <c r="AB372">
        <v>0.28628700000000001</v>
      </c>
      <c r="AC372">
        <v>0.66953799999999997</v>
      </c>
      <c r="AD372">
        <v>0.100746</v>
      </c>
      <c r="AE372">
        <v>3.5368499999999998</v>
      </c>
      <c r="AF372">
        <v>0.28193800000000002</v>
      </c>
      <c r="AH372">
        <v>-0.74602599999999997</v>
      </c>
      <c r="AI372">
        <v>28.368099999999998</v>
      </c>
      <c r="AJ372">
        <v>-7.9414999999999996</v>
      </c>
      <c r="AK372">
        <v>76.527699999999996</v>
      </c>
      <c r="AL372">
        <v>-0.74602599999999997</v>
      </c>
      <c r="AM372">
        <v>2.9</v>
      </c>
      <c r="AN372">
        <v>-9.4114574790000898</v>
      </c>
      <c r="AO372">
        <v>8.3747210502624494</v>
      </c>
      <c r="AP372">
        <v>0.90904700000000005</v>
      </c>
      <c r="AQ372">
        <v>999</v>
      </c>
      <c r="AU372">
        <v>21646</v>
      </c>
    </row>
    <row r="373" spans="1:47" x14ac:dyDescent="0.45">
      <c r="A373" t="s">
        <v>528</v>
      </c>
      <c r="B373" t="s">
        <v>28</v>
      </c>
      <c r="C373">
        <v>93</v>
      </c>
      <c r="D373">
        <v>337</v>
      </c>
      <c r="E373">
        <v>313</v>
      </c>
      <c r="F373">
        <v>76</v>
      </c>
      <c r="G373">
        <v>48</v>
      </c>
      <c r="H373">
        <v>15</v>
      </c>
      <c r="I373">
        <v>2</v>
      </c>
      <c r="J373">
        <v>11</v>
      </c>
      <c r="K373">
        <v>43</v>
      </c>
      <c r="L373">
        <v>46</v>
      </c>
      <c r="M373">
        <v>20</v>
      </c>
      <c r="N373">
        <v>7</v>
      </c>
      <c r="O373">
        <v>106</v>
      </c>
      <c r="P373">
        <v>2</v>
      </c>
      <c r="Q373">
        <v>1</v>
      </c>
      <c r="R373">
        <v>1</v>
      </c>
      <c r="S373">
        <v>1</v>
      </c>
      <c r="T373">
        <v>14</v>
      </c>
      <c r="U373">
        <v>2</v>
      </c>
      <c r="V373">
        <v>0.242812</v>
      </c>
      <c r="W373">
        <v>5.9347200000000003E-2</v>
      </c>
      <c r="X373">
        <v>0.31453999999999999</v>
      </c>
      <c r="Y373">
        <v>0.18867900000000001</v>
      </c>
      <c r="Z373">
        <v>0.29166700000000001</v>
      </c>
      <c r="AA373">
        <v>0.40894599999999998</v>
      </c>
      <c r="AB373">
        <v>0.29392000000000001</v>
      </c>
      <c r="AC373">
        <v>0.70061200000000001</v>
      </c>
      <c r="AD373">
        <v>0.166134</v>
      </c>
      <c r="AE373">
        <v>6.6450300000000002</v>
      </c>
      <c r="AF373">
        <v>0.32994899999999999</v>
      </c>
      <c r="AH373">
        <v>1.4704200000000001</v>
      </c>
      <c r="AI373">
        <v>34.217100000000002</v>
      </c>
      <c r="AJ373">
        <v>-6.84436</v>
      </c>
      <c r="AK373">
        <v>78.585099999999997</v>
      </c>
      <c r="AL373">
        <v>1.4704200000000001</v>
      </c>
      <c r="AM373">
        <v>3.6</v>
      </c>
      <c r="AN373">
        <v>-7.1768594980239797</v>
      </c>
      <c r="AO373">
        <v>4.8382421731948799</v>
      </c>
      <c r="AP373">
        <v>0.908169</v>
      </c>
      <c r="AQ373">
        <v>999</v>
      </c>
      <c r="AU373">
        <v>21562</v>
      </c>
    </row>
    <row r="374" spans="1:47" x14ac:dyDescent="0.45">
      <c r="A374" t="s">
        <v>545</v>
      </c>
      <c r="B374" t="s">
        <v>42</v>
      </c>
      <c r="C374">
        <v>112</v>
      </c>
      <c r="D374">
        <v>459</v>
      </c>
      <c r="E374">
        <v>417</v>
      </c>
      <c r="F374">
        <v>100</v>
      </c>
      <c r="G374">
        <v>55</v>
      </c>
      <c r="H374">
        <v>20</v>
      </c>
      <c r="I374">
        <v>2</v>
      </c>
      <c r="J374">
        <v>23</v>
      </c>
      <c r="K374">
        <v>62</v>
      </c>
      <c r="L374">
        <v>72</v>
      </c>
      <c r="M374">
        <v>34</v>
      </c>
      <c r="N374">
        <v>9</v>
      </c>
      <c r="O374">
        <v>141</v>
      </c>
      <c r="P374">
        <v>6</v>
      </c>
      <c r="Q374">
        <v>2</v>
      </c>
      <c r="R374">
        <v>0</v>
      </c>
      <c r="S374">
        <v>1</v>
      </c>
      <c r="T374">
        <v>6</v>
      </c>
      <c r="U374">
        <v>2</v>
      </c>
      <c r="V374">
        <v>0.23980799999999999</v>
      </c>
      <c r="W374">
        <v>7.4074100000000004E-2</v>
      </c>
      <c r="X374">
        <v>0.30719000000000002</v>
      </c>
      <c r="Y374">
        <v>0.24113499999999999</v>
      </c>
      <c r="Z374">
        <v>0.30501099999999998</v>
      </c>
      <c r="AA374">
        <v>0.46283000000000002</v>
      </c>
      <c r="AB374">
        <v>0.32089000000000001</v>
      </c>
      <c r="AC374">
        <v>0.767841</v>
      </c>
      <c r="AD374">
        <v>0.223022</v>
      </c>
      <c r="AE374">
        <v>4.7472799999999999</v>
      </c>
      <c r="AF374">
        <v>0.30196099999999998</v>
      </c>
      <c r="AH374">
        <v>-0.30679699999999999</v>
      </c>
      <c r="AI374">
        <v>56.885100000000001</v>
      </c>
      <c r="AJ374">
        <v>0.95865800000000001</v>
      </c>
      <c r="AK374">
        <v>101.54300000000001</v>
      </c>
      <c r="AL374">
        <v>-0.30679699999999999</v>
      </c>
      <c r="AM374">
        <v>-2</v>
      </c>
      <c r="AN374">
        <v>0.54190739989280701</v>
      </c>
      <c r="AO374">
        <v>-7.0595235824584899</v>
      </c>
      <c r="AP374">
        <v>0.90464599999999995</v>
      </c>
      <c r="AQ374">
        <v>999</v>
      </c>
      <c r="AU374">
        <v>20220</v>
      </c>
    </row>
    <row r="375" spans="1:47" x14ac:dyDescent="0.45">
      <c r="A375" t="s">
        <v>498</v>
      </c>
      <c r="B375" t="s">
        <v>7</v>
      </c>
      <c r="C375">
        <v>107</v>
      </c>
      <c r="D375">
        <v>426</v>
      </c>
      <c r="E375">
        <v>385</v>
      </c>
      <c r="F375">
        <v>98</v>
      </c>
      <c r="G375">
        <v>69</v>
      </c>
      <c r="H375">
        <v>19</v>
      </c>
      <c r="I375">
        <v>3</v>
      </c>
      <c r="J375">
        <v>7</v>
      </c>
      <c r="K375">
        <v>58</v>
      </c>
      <c r="L375">
        <v>41</v>
      </c>
      <c r="M375">
        <v>34</v>
      </c>
      <c r="N375">
        <v>7</v>
      </c>
      <c r="O375">
        <v>77</v>
      </c>
      <c r="P375">
        <v>4</v>
      </c>
      <c r="Q375">
        <v>2</v>
      </c>
      <c r="R375">
        <v>1</v>
      </c>
      <c r="S375">
        <v>0</v>
      </c>
      <c r="T375">
        <v>19</v>
      </c>
      <c r="U375">
        <v>11</v>
      </c>
      <c r="V375">
        <v>0.25454500000000002</v>
      </c>
      <c r="W375">
        <v>7.98122E-2</v>
      </c>
      <c r="X375">
        <v>0.180751</v>
      </c>
      <c r="Y375">
        <v>0.44155800000000001</v>
      </c>
      <c r="Z375">
        <v>0.32</v>
      </c>
      <c r="AA375">
        <v>0.37402600000000003</v>
      </c>
      <c r="AB375">
        <v>0.29893599999999998</v>
      </c>
      <c r="AC375">
        <v>0.69402600000000003</v>
      </c>
      <c r="AD375">
        <v>0.119481</v>
      </c>
      <c r="AE375">
        <v>6.1236100000000002</v>
      </c>
      <c r="AF375">
        <v>0.30032999999999999</v>
      </c>
      <c r="AH375">
        <v>-1.61337</v>
      </c>
      <c r="AI375">
        <v>45.028199999999998</v>
      </c>
      <c r="AJ375">
        <v>-6.8773900000000001</v>
      </c>
      <c r="AK375">
        <v>85.085099999999997</v>
      </c>
      <c r="AL375">
        <v>-1.61337</v>
      </c>
      <c r="AM375">
        <v>2.4</v>
      </c>
      <c r="AN375">
        <v>-9.4846872091293299</v>
      </c>
      <c r="AO375">
        <v>3.9652558565139699</v>
      </c>
      <c r="AP375">
        <v>0.89691200000000004</v>
      </c>
      <c r="AQ375">
        <v>999</v>
      </c>
      <c r="AU375">
        <v>20536</v>
      </c>
    </row>
    <row r="376" spans="1:47" x14ac:dyDescent="0.45">
      <c r="A376" t="s">
        <v>954</v>
      </c>
      <c r="B376" t="s">
        <v>155</v>
      </c>
      <c r="C376">
        <v>106</v>
      </c>
      <c r="D376">
        <v>410</v>
      </c>
      <c r="E376">
        <v>372</v>
      </c>
      <c r="F376">
        <v>88</v>
      </c>
      <c r="G376">
        <v>62</v>
      </c>
      <c r="H376">
        <v>16</v>
      </c>
      <c r="I376">
        <v>2</v>
      </c>
      <c r="J376">
        <v>8</v>
      </c>
      <c r="K376">
        <v>48</v>
      </c>
      <c r="L376">
        <v>43</v>
      </c>
      <c r="M376">
        <v>28</v>
      </c>
      <c r="N376">
        <v>4</v>
      </c>
      <c r="O376">
        <v>101</v>
      </c>
      <c r="P376">
        <v>5</v>
      </c>
      <c r="Q376">
        <v>2</v>
      </c>
      <c r="R376">
        <v>3</v>
      </c>
      <c r="S376">
        <v>0</v>
      </c>
      <c r="T376">
        <v>18</v>
      </c>
      <c r="U376">
        <v>3</v>
      </c>
      <c r="V376">
        <v>0.23655899999999999</v>
      </c>
      <c r="W376">
        <v>6.8292699999999998E-2</v>
      </c>
      <c r="X376">
        <v>0.246341</v>
      </c>
      <c r="Y376">
        <v>0.27722799999999997</v>
      </c>
      <c r="Z376">
        <v>0.29729699999999998</v>
      </c>
      <c r="AA376">
        <v>0.35483900000000002</v>
      </c>
      <c r="AB376">
        <v>0.28317500000000001</v>
      </c>
      <c r="AC376">
        <v>0.65213600000000005</v>
      </c>
      <c r="AD376">
        <v>0.11828</v>
      </c>
      <c r="AE376">
        <v>6.3031499999999996</v>
      </c>
      <c r="AF376">
        <v>0.30188700000000002</v>
      </c>
      <c r="AH376">
        <v>1.6326000000000001</v>
      </c>
      <c r="AI376">
        <v>37.970500000000001</v>
      </c>
      <c r="AJ376">
        <v>-11.9856</v>
      </c>
      <c r="AK376">
        <v>73.139099999999999</v>
      </c>
      <c r="AL376">
        <v>1.6326000000000001</v>
      </c>
      <c r="AM376">
        <v>5.0999999999999996</v>
      </c>
      <c r="AN376">
        <v>-11.563248753547599</v>
      </c>
      <c r="AO376">
        <v>6.6064666509628296</v>
      </c>
      <c r="AP376">
        <v>0.89433300000000004</v>
      </c>
      <c r="AQ376">
        <v>999</v>
      </c>
      <c r="AU376">
        <v>25055</v>
      </c>
    </row>
    <row r="377" spans="1:47" x14ac:dyDescent="0.45">
      <c r="A377" t="s">
        <v>955</v>
      </c>
      <c r="B377" t="s">
        <v>191</v>
      </c>
      <c r="C377">
        <v>104</v>
      </c>
      <c r="D377">
        <v>472</v>
      </c>
      <c r="E377">
        <v>433</v>
      </c>
      <c r="F377">
        <v>98</v>
      </c>
      <c r="G377">
        <v>65</v>
      </c>
      <c r="H377">
        <v>17</v>
      </c>
      <c r="I377">
        <v>1</v>
      </c>
      <c r="J377">
        <v>15</v>
      </c>
      <c r="K377">
        <v>64</v>
      </c>
      <c r="L377">
        <v>55</v>
      </c>
      <c r="M377">
        <v>37</v>
      </c>
      <c r="N377">
        <v>10</v>
      </c>
      <c r="O377">
        <v>125</v>
      </c>
      <c r="P377">
        <v>2</v>
      </c>
      <c r="Q377">
        <v>0</v>
      </c>
      <c r="R377">
        <v>0</v>
      </c>
      <c r="S377">
        <v>0</v>
      </c>
      <c r="T377">
        <v>22</v>
      </c>
      <c r="U377">
        <v>5</v>
      </c>
      <c r="V377">
        <v>0.226328</v>
      </c>
      <c r="W377">
        <v>7.8389799999999996E-2</v>
      </c>
      <c r="X377">
        <v>0.26483000000000001</v>
      </c>
      <c r="Y377">
        <v>0.29599999999999999</v>
      </c>
      <c r="Z377">
        <v>0.29025400000000001</v>
      </c>
      <c r="AA377">
        <v>0.37413400000000002</v>
      </c>
      <c r="AB377">
        <v>0.28220899999999999</v>
      </c>
      <c r="AC377">
        <v>0.66438799999999998</v>
      </c>
      <c r="AD377">
        <v>0.14780599999999999</v>
      </c>
      <c r="AE377">
        <v>6.0114900000000002</v>
      </c>
      <c r="AF377">
        <v>0.28327599999999997</v>
      </c>
      <c r="AH377">
        <v>1.5653300000000001</v>
      </c>
      <c r="AI377">
        <v>43.333500000000001</v>
      </c>
      <c r="AJ377">
        <v>-14.1769</v>
      </c>
      <c r="AK377">
        <v>77.505399999999995</v>
      </c>
      <c r="AL377">
        <v>1.5653300000000001</v>
      </c>
      <c r="AM377">
        <v>2.2000000000000002</v>
      </c>
      <c r="AN377">
        <v>-11.156590819358801</v>
      </c>
      <c r="AO377">
        <v>3.9342739582061701</v>
      </c>
      <c r="AP377">
        <v>0.87840399999999996</v>
      </c>
      <c r="AQ377">
        <v>999</v>
      </c>
      <c r="AU377" t="s">
        <v>956</v>
      </c>
    </row>
    <row r="378" spans="1:47" x14ac:dyDescent="0.45">
      <c r="A378" t="s">
        <v>387</v>
      </c>
      <c r="B378" t="s">
        <v>178</v>
      </c>
      <c r="C378">
        <v>96</v>
      </c>
      <c r="D378">
        <v>413</v>
      </c>
      <c r="E378">
        <v>368</v>
      </c>
      <c r="F378">
        <v>88</v>
      </c>
      <c r="G378">
        <v>67</v>
      </c>
      <c r="H378">
        <v>14</v>
      </c>
      <c r="I378">
        <v>1</v>
      </c>
      <c r="J378">
        <v>6</v>
      </c>
      <c r="K378">
        <v>42</v>
      </c>
      <c r="L378">
        <v>35</v>
      </c>
      <c r="M378">
        <v>40</v>
      </c>
      <c r="N378">
        <v>9</v>
      </c>
      <c r="O378">
        <v>82</v>
      </c>
      <c r="P378">
        <v>3</v>
      </c>
      <c r="Q378">
        <v>2</v>
      </c>
      <c r="R378">
        <v>0</v>
      </c>
      <c r="S378">
        <v>1</v>
      </c>
      <c r="T378">
        <v>2</v>
      </c>
      <c r="U378">
        <v>1</v>
      </c>
      <c r="V378">
        <v>0.23913000000000001</v>
      </c>
      <c r="W378">
        <v>9.6852300000000002E-2</v>
      </c>
      <c r="X378">
        <v>0.198547</v>
      </c>
      <c r="Y378">
        <v>0.48780499999999999</v>
      </c>
      <c r="Z378">
        <v>0.317191</v>
      </c>
      <c r="AA378">
        <v>0.33152199999999998</v>
      </c>
      <c r="AB378">
        <v>0.28189900000000001</v>
      </c>
      <c r="AC378">
        <v>0.64871299999999998</v>
      </c>
      <c r="AD378">
        <v>9.2391299999999996E-2</v>
      </c>
      <c r="AE378">
        <v>2.9169299999999998</v>
      </c>
      <c r="AF378">
        <v>0.29077999999999998</v>
      </c>
      <c r="AH378">
        <v>-0.80029600000000001</v>
      </c>
      <c r="AI378">
        <v>37.810400000000001</v>
      </c>
      <c r="AJ378">
        <v>-12.511200000000001</v>
      </c>
      <c r="AK378">
        <v>78.498999999999995</v>
      </c>
      <c r="AL378">
        <v>-0.80029600000000001</v>
      </c>
      <c r="AM378">
        <v>4.7</v>
      </c>
      <c r="AN378">
        <v>-11.440303504467</v>
      </c>
      <c r="AO378">
        <v>6.21748948097229</v>
      </c>
      <c r="AP378">
        <v>0.877965</v>
      </c>
      <c r="AQ378">
        <v>999</v>
      </c>
      <c r="AU378">
        <v>9874</v>
      </c>
    </row>
    <row r="379" spans="1:47" x14ac:dyDescent="0.45">
      <c r="A379" t="s">
        <v>957</v>
      </c>
      <c r="B379" t="s">
        <v>76</v>
      </c>
      <c r="C379">
        <v>64</v>
      </c>
      <c r="D379">
        <v>250</v>
      </c>
      <c r="E379">
        <v>224</v>
      </c>
      <c r="F379">
        <v>42</v>
      </c>
      <c r="G379">
        <v>26</v>
      </c>
      <c r="H379">
        <v>7</v>
      </c>
      <c r="I379">
        <v>0</v>
      </c>
      <c r="J379">
        <v>9</v>
      </c>
      <c r="K379">
        <v>32</v>
      </c>
      <c r="L379">
        <v>25</v>
      </c>
      <c r="M379">
        <v>25</v>
      </c>
      <c r="N379">
        <v>3</v>
      </c>
      <c r="O379">
        <v>107</v>
      </c>
      <c r="P379">
        <v>0</v>
      </c>
      <c r="Q379">
        <v>1</v>
      </c>
      <c r="R379">
        <v>0</v>
      </c>
      <c r="S379">
        <v>1</v>
      </c>
      <c r="T379">
        <v>0</v>
      </c>
      <c r="U379">
        <v>1</v>
      </c>
      <c r="V379">
        <v>0.1875</v>
      </c>
      <c r="W379">
        <v>0.1</v>
      </c>
      <c r="X379">
        <v>0.42799999999999999</v>
      </c>
      <c r="Y379">
        <v>0.23364499999999999</v>
      </c>
      <c r="Z379">
        <v>0.26800000000000002</v>
      </c>
      <c r="AA379">
        <v>0.33928599999999998</v>
      </c>
      <c r="AB379">
        <v>0.263154</v>
      </c>
      <c r="AC379">
        <v>0.60728599999999999</v>
      </c>
      <c r="AD379">
        <v>0.151786</v>
      </c>
      <c r="AE379">
        <v>2.3535499999999998</v>
      </c>
      <c r="AF379">
        <v>0.30275200000000002</v>
      </c>
      <c r="AH379">
        <v>-0.79192399999999996</v>
      </c>
      <c r="AI379">
        <v>18.995799999999999</v>
      </c>
      <c r="AJ379">
        <v>-11.465299999999999</v>
      </c>
      <c r="AK379">
        <v>60.152999999999999</v>
      </c>
      <c r="AL379">
        <v>-0.79192399999999996</v>
      </c>
      <c r="AM379">
        <v>8.8000000000000007</v>
      </c>
      <c r="AN379">
        <v>-13.133029460906901</v>
      </c>
      <c r="AO379">
        <v>13.392886638641301</v>
      </c>
      <c r="AP379">
        <v>0.87526400000000004</v>
      </c>
      <c r="AQ379">
        <v>999</v>
      </c>
      <c r="AU379" t="s">
        <v>958</v>
      </c>
    </row>
    <row r="380" spans="1:47" x14ac:dyDescent="0.45">
      <c r="A380" t="s">
        <v>959</v>
      </c>
      <c r="B380" t="s">
        <v>269</v>
      </c>
      <c r="C380">
        <v>113</v>
      </c>
      <c r="D380">
        <v>492</v>
      </c>
      <c r="E380">
        <v>447</v>
      </c>
      <c r="F380">
        <v>103</v>
      </c>
      <c r="G380">
        <v>69</v>
      </c>
      <c r="H380">
        <v>21</v>
      </c>
      <c r="I380">
        <v>3</v>
      </c>
      <c r="J380">
        <v>10</v>
      </c>
      <c r="K380">
        <v>57</v>
      </c>
      <c r="L380">
        <v>55</v>
      </c>
      <c r="M380">
        <v>34</v>
      </c>
      <c r="N380">
        <v>5</v>
      </c>
      <c r="O380">
        <v>126</v>
      </c>
      <c r="P380">
        <v>7</v>
      </c>
      <c r="Q380">
        <v>2</v>
      </c>
      <c r="R380">
        <v>2</v>
      </c>
      <c r="S380">
        <v>0</v>
      </c>
      <c r="T380">
        <v>24</v>
      </c>
      <c r="U380">
        <v>4</v>
      </c>
      <c r="V380">
        <v>0.23042499999999999</v>
      </c>
      <c r="W380">
        <v>6.9105700000000006E-2</v>
      </c>
      <c r="X380">
        <v>0.25609799999999999</v>
      </c>
      <c r="Y380">
        <v>0.269841</v>
      </c>
      <c r="Z380">
        <v>0.29387799999999997</v>
      </c>
      <c r="AA380">
        <v>0.35794199999999998</v>
      </c>
      <c r="AB380">
        <v>0.28252500000000003</v>
      </c>
      <c r="AC380">
        <v>0.65181900000000004</v>
      </c>
      <c r="AD380">
        <v>0.12751699999999999</v>
      </c>
      <c r="AE380">
        <v>6.7212500000000004</v>
      </c>
      <c r="AF380">
        <v>0.29712499999999997</v>
      </c>
      <c r="AH380">
        <v>2.3026499999999999</v>
      </c>
      <c r="AI380">
        <v>45.298999999999999</v>
      </c>
      <c r="AJ380">
        <v>-14.648300000000001</v>
      </c>
      <c r="AK380">
        <v>76.870599999999996</v>
      </c>
      <c r="AL380">
        <v>2.3026499999999999</v>
      </c>
      <c r="AM380">
        <v>2</v>
      </c>
      <c r="AN380">
        <v>-11.795063495635899</v>
      </c>
      <c r="AO380">
        <v>3.8077601194381701</v>
      </c>
      <c r="AP380">
        <v>0.87505100000000002</v>
      </c>
      <c r="AQ380">
        <v>999</v>
      </c>
      <c r="AU380" t="s">
        <v>960</v>
      </c>
    </row>
    <row r="381" spans="1:47" x14ac:dyDescent="0.45">
      <c r="A381" t="s">
        <v>961</v>
      </c>
      <c r="B381" t="s">
        <v>98</v>
      </c>
      <c r="C381">
        <v>116</v>
      </c>
      <c r="D381">
        <v>501</v>
      </c>
      <c r="E381">
        <v>443</v>
      </c>
      <c r="F381">
        <v>107</v>
      </c>
      <c r="G381">
        <v>70</v>
      </c>
      <c r="H381">
        <v>28</v>
      </c>
      <c r="I381">
        <v>1</v>
      </c>
      <c r="J381">
        <v>8</v>
      </c>
      <c r="K381">
        <v>65</v>
      </c>
      <c r="L381">
        <v>52</v>
      </c>
      <c r="M381">
        <v>51</v>
      </c>
      <c r="N381">
        <v>12</v>
      </c>
      <c r="O381">
        <v>106</v>
      </c>
      <c r="P381">
        <v>3</v>
      </c>
      <c r="Q381">
        <v>3</v>
      </c>
      <c r="R381">
        <v>1</v>
      </c>
      <c r="S381">
        <v>0</v>
      </c>
      <c r="T381">
        <v>11</v>
      </c>
      <c r="U381">
        <v>6</v>
      </c>
      <c r="V381">
        <v>0.241535</v>
      </c>
      <c r="W381">
        <v>0.101796</v>
      </c>
      <c r="X381">
        <v>0.21157699999999999</v>
      </c>
      <c r="Y381">
        <v>0.481132</v>
      </c>
      <c r="Z381">
        <v>0.32200000000000001</v>
      </c>
      <c r="AA381">
        <v>0.363431</v>
      </c>
      <c r="AB381">
        <v>0.29410399999999998</v>
      </c>
      <c r="AC381">
        <v>0.68543100000000001</v>
      </c>
      <c r="AD381">
        <v>0.121896</v>
      </c>
      <c r="AE381">
        <v>4.5444599999999999</v>
      </c>
      <c r="AF381">
        <v>0.29819299999999999</v>
      </c>
      <c r="AH381">
        <v>-1.1954400000000001</v>
      </c>
      <c r="AI381">
        <v>50.945300000000003</v>
      </c>
      <c r="AJ381">
        <v>-10.098599999999999</v>
      </c>
      <c r="AK381">
        <v>86.2928</v>
      </c>
      <c r="AL381">
        <v>-1.1954400000000001</v>
      </c>
      <c r="AM381">
        <v>6.7</v>
      </c>
      <c r="AN381">
        <v>-9.4238852262496895</v>
      </c>
      <c r="AO381">
        <v>1.17751312255859</v>
      </c>
      <c r="AP381">
        <v>0.87450700000000003</v>
      </c>
      <c r="AQ381">
        <v>999</v>
      </c>
      <c r="AU381" t="s">
        <v>962</v>
      </c>
    </row>
    <row r="382" spans="1:47" x14ac:dyDescent="0.45">
      <c r="A382" t="s">
        <v>963</v>
      </c>
      <c r="B382" t="s">
        <v>309</v>
      </c>
      <c r="C382">
        <v>89</v>
      </c>
      <c r="D382">
        <v>357</v>
      </c>
      <c r="E382">
        <v>312</v>
      </c>
      <c r="F382">
        <v>75</v>
      </c>
      <c r="G382">
        <v>48</v>
      </c>
      <c r="H382">
        <v>18</v>
      </c>
      <c r="I382">
        <v>1</v>
      </c>
      <c r="J382">
        <v>8</v>
      </c>
      <c r="K382">
        <v>47</v>
      </c>
      <c r="L382">
        <v>47</v>
      </c>
      <c r="M382">
        <v>28</v>
      </c>
      <c r="N382">
        <v>6</v>
      </c>
      <c r="O382">
        <v>90</v>
      </c>
      <c r="P382">
        <v>12</v>
      </c>
      <c r="Q382">
        <v>2</v>
      </c>
      <c r="R382">
        <v>3</v>
      </c>
      <c r="S382">
        <v>0</v>
      </c>
      <c r="T382">
        <v>3</v>
      </c>
      <c r="U382">
        <v>2</v>
      </c>
      <c r="V382">
        <v>0.24038499999999999</v>
      </c>
      <c r="W382">
        <v>7.8431399999999998E-2</v>
      </c>
      <c r="X382">
        <v>0.25210100000000002</v>
      </c>
      <c r="Y382">
        <v>0.31111100000000003</v>
      </c>
      <c r="Z382">
        <v>0.32485900000000001</v>
      </c>
      <c r="AA382">
        <v>0.38141000000000003</v>
      </c>
      <c r="AB382">
        <v>0.30567</v>
      </c>
      <c r="AC382">
        <v>0.70626900000000004</v>
      </c>
      <c r="AD382">
        <v>0.14102600000000001</v>
      </c>
      <c r="AE382">
        <v>4.21732</v>
      </c>
      <c r="AF382">
        <v>0.31018499999999999</v>
      </c>
      <c r="AH382">
        <v>-0.87597599999999998</v>
      </c>
      <c r="AI382">
        <v>39.731400000000001</v>
      </c>
      <c r="AJ382">
        <v>-3.76694</v>
      </c>
      <c r="AK382">
        <v>75.099599999999995</v>
      </c>
      <c r="AL382">
        <v>-0.87597599999999998</v>
      </c>
      <c r="AM382">
        <v>1.9</v>
      </c>
      <c r="AN382">
        <v>-11.888636231422399</v>
      </c>
      <c r="AO382">
        <v>8.4586418867111206</v>
      </c>
      <c r="AP382">
        <v>0.87084399999999995</v>
      </c>
      <c r="AQ382">
        <v>999</v>
      </c>
      <c r="AU382" t="s">
        <v>964</v>
      </c>
    </row>
    <row r="383" spans="1:47" x14ac:dyDescent="0.45">
      <c r="A383" t="s">
        <v>965</v>
      </c>
      <c r="B383" t="s">
        <v>18</v>
      </c>
      <c r="C383">
        <v>98</v>
      </c>
      <c r="D383">
        <v>397</v>
      </c>
      <c r="E383">
        <v>348</v>
      </c>
      <c r="F383">
        <v>92</v>
      </c>
      <c r="G383">
        <v>75</v>
      </c>
      <c r="H383">
        <v>15</v>
      </c>
      <c r="I383">
        <v>0</v>
      </c>
      <c r="J383">
        <v>2</v>
      </c>
      <c r="K383">
        <v>37</v>
      </c>
      <c r="L383">
        <v>36</v>
      </c>
      <c r="M383">
        <v>37</v>
      </c>
      <c r="N383">
        <v>6</v>
      </c>
      <c r="O383">
        <v>58</v>
      </c>
      <c r="P383">
        <v>9</v>
      </c>
      <c r="Q383">
        <v>3</v>
      </c>
      <c r="R383">
        <v>0</v>
      </c>
      <c r="S383">
        <v>0</v>
      </c>
      <c r="T383">
        <v>0</v>
      </c>
      <c r="U383">
        <v>2</v>
      </c>
      <c r="V383">
        <v>0.26436799999999999</v>
      </c>
      <c r="W383">
        <v>9.3199000000000004E-2</v>
      </c>
      <c r="X383">
        <v>0.146096</v>
      </c>
      <c r="Y383">
        <v>0.63793100000000003</v>
      </c>
      <c r="Z383">
        <v>0.347607</v>
      </c>
      <c r="AA383">
        <v>0.32471299999999997</v>
      </c>
      <c r="AB383">
        <v>0.29913499999999998</v>
      </c>
      <c r="AC383">
        <v>0.67232000000000003</v>
      </c>
      <c r="AD383">
        <v>6.0344799999999997E-2</v>
      </c>
      <c r="AE383">
        <v>1.5746899999999999</v>
      </c>
      <c r="AF383">
        <v>0.309278</v>
      </c>
      <c r="AH383">
        <v>-1.7302500000000001</v>
      </c>
      <c r="AI383">
        <v>42.028700000000001</v>
      </c>
      <c r="AJ383">
        <v>-6.3434400000000002</v>
      </c>
      <c r="AK383">
        <v>85.442499999999995</v>
      </c>
      <c r="AL383">
        <v>-1.7302500000000001</v>
      </c>
      <c r="AM383">
        <v>-3.2</v>
      </c>
      <c r="AN383">
        <v>-8.8899819850921595</v>
      </c>
      <c r="AO383">
        <v>4.0935037136077801</v>
      </c>
      <c r="AP383">
        <v>0.87047799999999997</v>
      </c>
      <c r="AQ383">
        <v>999</v>
      </c>
      <c r="AU383" t="s">
        <v>966</v>
      </c>
    </row>
    <row r="384" spans="1:47" x14ac:dyDescent="0.45">
      <c r="A384" t="s">
        <v>113</v>
      </c>
      <c r="B384" t="s">
        <v>21</v>
      </c>
      <c r="C384">
        <v>119</v>
      </c>
      <c r="D384">
        <v>374</v>
      </c>
      <c r="E384">
        <v>346</v>
      </c>
      <c r="F384">
        <v>79</v>
      </c>
      <c r="G384">
        <v>51</v>
      </c>
      <c r="H384">
        <v>17</v>
      </c>
      <c r="I384">
        <v>3</v>
      </c>
      <c r="J384">
        <v>8</v>
      </c>
      <c r="K384">
        <v>49</v>
      </c>
      <c r="L384">
        <v>39</v>
      </c>
      <c r="M384">
        <v>20</v>
      </c>
      <c r="N384">
        <v>6</v>
      </c>
      <c r="O384">
        <v>94</v>
      </c>
      <c r="P384">
        <v>3</v>
      </c>
      <c r="Q384">
        <v>2</v>
      </c>
      <c r="R384">
        <v>3</v>
      </c>
      <c r="S384">
        <v>0</v>
      </c>
      <c r="T384">
        <v>22</v>
      </c>
      <c r="U384">
        <v>5</v>
      </c>
      <c r="V384">
        <v>0.228324</v>
      </c>
      <c r="W384">
        <v>5.34759E-2</v>
      </c>
      <c r="X384">
        <v>0.25133699999999998</v>
      </c>
      <c r="Y384">
        <v>0.21276600000000001</v>
      </c>
      <c r="Z384">
        <v>0.27493299999999998</v>
      </c>
      <c r="AA384">
        <v>0.36416199999999999</v>
      </c>
      <c r="AB384">
        <v>0.27072099999999999</v>
      </c>
      <c r="AC384">
        <v>0.63909400000000005</v>
      </c>
      <c r="AD384">
        <v>0.13583799999999999</v>
      </c>
      <c r="AE384">
        <v>7.6987300000000003</v>
      </c>
      <c r="AF384">
        <v>0.28861799999999999</v>
      </c>
      <c r="AH384">
        <v>1.76566</v>
      </c>
      <c r="AI384">
        <v>30.7682</v>
      </c>
      <c r="AJ384">
        <v>-14.801500000000001</v>
      </c>
      <c r="AK384">
        <v>70.989599999999996</v>
      </c>
      <c r="AL384">
        <v>1.76566</v>
      </c>
      <c r="AM384">
        <v>3.1</v>
      </c>
      <c r="AN384">
        <v>-11.234781026840199</v>
      </c>
      <c r="AO384">
        <v>7.2225747108459402</v>
      </c>
      <c r="AP384">
        <v>0.86659699999999995</v>
      </c>
      <c r="AQ384">
        <v>999</v>
      </c>
      <c r="AU384">
        <v>17273</v>
      </c>
    </row>
    <row r="385" spans="1:47" x14ac:dyDescent="0.45">
      <c r="A385" t="s">
        <v>967</v>
      </c>
      <c r="B385" t="s">
        <v>7</v>
      </c>
      <c r="C385">
        <v>113</v>
      </c>
      <c r="D385">
        <v>399</v>
      </c>
      <c r="E385">
        <v>371</v>
      </c>
      <c r="F385">
        <v>95</v>
      </c>
      <c r="G385">
        <v>71</v>
      </c>
      <c r="H385">
        <v>18</v>
      </c>
      <c r="I385">
        <v>0</v>
      </c>
      <c r="J385">
        <v>6</v>
      </c>
      <c r="K385">
        <v>42</v>
      </c>
      <c r="L385">
        <v>40</v>
      </c>
      <c r="M385">
        <v>17</v>
      </c>
      <c r="N385">
        <v>14</v>
      </c>
      <c r="O385">
        <v>62</v>
      </c>
      <c r="P385">
        <v>8</v>
      </c>
      <c r="Q385">
        <v>1</v>
      </c>
      <c r="R385">
        <v>2</v>
      </c>
      <c r="S385">
        <v>0</v>
      </c>
      <c r="T385">
        <v>1</v>
      </c>
      <c r="U385">
        <v>1</v>
      </c>
      <c r="V385">
        <v>0.25606499999999999</v>
      </c>
      <c r="W385">
        <v>4.2606499999999999E-2</v>
      </c>
      <c r="X385">
        <v>0.155388</v>
      </c>
      <c r="Y385">
        <v>0.27419399999999999</v>
      </c>
      <c r="Z385">
        <v>0.30226700000000001</v>
      </c>
      <c r="AA385">
        <v>0.35310000000000002</v>
      </c>
      <c r="AB385">
        <v>0.27406799999999998</v>
      </c>
      <c r="AC385">
        <v>0.65536700000000003</v>
      </c>
      <c r="AD385">
        <v>9.7034999999999996E-2</v>
      </c>
      <c r="AE385">
        <v>2.2862399999999998</v>
      </c>
      <c r="AF385">
        <v>0.292763</v>
      </c>
      <c r="AH385">
        <v>-0.85389800000000005</v>
      </c>
      <c r="AI385">
        <v>33.933900000000001</v>
      </c>
      <c r="AJ385">
        <v>-14.681900000000001</v>
      </c>
      <c r="AK385">
        <v>68.414299999999997</v>
      </c>
      <c r="AL385">
        <v>-0.85389800000000005</v>
      </c>
      <c r="AM385">
        <v>7.1</v>
      </c>
      <c r="AN385">
        <v>-16.466732144355699</v>
      </c>
      <c r="AO385">
        <v>11.4981479644775</v>
      </c>
      <c r="AP385">
        <v>0.86011099999999996</v>
      </c>
      <c r="AQ385">
        <v>999</v>
      </c>
      <c r="AU385" t="s">
        <v>968</v>
      </c>
    </row>
    <row r="386" spans="1:47" x14ac:dyDescent="0.45">
      <c r="A386" t="s">
        <v>969</v>
      </c>
      <c r="C386">
        <v>81</v>
      </c>
      <c r="D386">
        <v>315</v>
      </c>
      <c r="E386">
        <v>268</v>
      </c>
      <c r="F386">
        <v>59</v>
      </c>
      <c r="G386">
        <v>41</v>
      </c>
      <c r="H386">
        <v>12</v>
      </c>
      <c r="I386">
        <v>2</v>
      </c>
      <c r="J386">
        <v>4</v>
      </c>
      <c r="K386">
        <v>38</v>
      </c>
      <c r="L386">
        <v>30</v>
      </c>
      <c r="M386">
        <v>35</v>
      </c>
      <c r="N386">
        <v>4</v>
      </c>
      <c r="O386">
        <v>75</v>
      </c>
      <c r="P386">
        <v>7</v>
      </c>
      <c r="Q386">
        <v>2</v>
      </c>
      <c r="R386">
        <v>3</v>
      </c>
      <c r="S386">
        <v>0</v>
      </c>
      <c r="T386">
        <v>7</v>
      </c>
      <c r="U386">
        <v>3</v>
      </c>
      <c r="V386">
        <v>0.22014900000000001</v>
      </c>
      <c r="W386">
        <v>0.111111</v>
      </c>
      <c r="X386">
        <v>0.238095</v>
      </c>
      <c r="Y386">
        <v>0.466667</v>
      </c>
      <c r="Z386">
        <v>0.32371800000000001</v>
      </c>
      <c r="AA386">
        <v>0.324627</v>
      </c>
      <c r="AB386">
        <v>0.28869600000000001</v>
      </c>
      <c r="AC386">
        <v>0.64834499999999995</v>
      </c>
      <c r="AD386">
        <v>0.104478</v>
      </c>
      <c r="AE386">
        <v>5.6668900000000004</v>
      </c>
      <c r="AF386">
        <v>0.28795799999999999</v>
      </c>
      <c r="AH386">
        <v>-0.474939</v>
      </c>
      <c r="AI386">
        <v>30.616599999999998</v>
      </c>
      <c r="AJ386">
        <v>-7.7642899999999999</v>
      </c>
      <c r="AK386">
        <v>82.421099999999996</v>
      </c>
      <c r="AL386">
        <v>-0.474939</v>
      </c>
      <c r="AM386">
        <v>8.6999999999999993</v>
      </c>
      <c r="AN386">
        <v>-7.3348851203918404</v>
      </c>
      <c r="AO386">
        <v>5.2277774810790998</v>
      </c>
      <c r="AP386">
        <v>0.86006800000000005</v>
      </c>
      <c r="AQ386">
        <v>999</v>
      </c>
      <c r="AU386" t="s">
        <v>970</v>
      </c>
    </row>
    <row r="387" spans="1:47" x14ac:dyDescent="0.45">
      <c r="A387" t="s">
        <v>971</v>
      </c>
      <c r="B387" t="s">
        <v>155</v>
      </c>
      <c r="C387">
        <v>118</v>
      </c>
      <c r="D387">
        <v>516</v>
      </c>
      <c r="E387">
        <v>461</v>
      </c>
      <c r="F387">
        <v>126</v>
      </c>
      <c r="G387">
        <v>95</v>
      </c>
      <c r="H387">
        <v>20</v>
      </c>
      <c r="I387">
        <v>5</v>
      </c>
      <c r="J387">
        <v>6</v>
      </c>
      <c r="K387">
        <v>58</v>
      </c>
      <c r="L387">
        <v>49</v>
      </c>
      <c r="M387">
        <v>46</v>
      </c>
      <c r="N387">
        <v>3</v>
      </c>
      <c r="O387">
        <v>57</v>
      </c>
      <c r="P387">
        <v>4</v>
      </c>
      <c r="Q387">
        <v>1</v>
      </c>
      <c r="R387">
        <v>4</v>
      </c>
      <c r="S387">
        <v>0</v>
      </c>
      <c r="T387">
        <v>15</v>
      </c>
      <c r="U387">
        <v>3</v>
      </c>
      <c r="V387">
        <v>0.27331899999999998</v>
      </c>
      <c r="W387">
        <v>8.9147299999999999E-2</v>
      </c>
      <c r="X387">
        <v>0.11046499999999999</v>
      </c>
      <c r="Y387">
        <v>0.80701800000000001</v>
      </c>
      <c r="Z387">
        <v>0.34375</v>
      </c>
      <c r="AA387">
        <v>0.37744</v>
      </c>
      <c r="AB387">
        <v>0.31711800000000001</v>
      </c>
      <c r="AC387">
        <v>0.72119</v>
      </c>
      <c r="AD387">
        <v>0.10412100000000001</v>
      </c>
      <c r="AE387">
        <v>5.7683299999999997</v>
      </c>
      <c r="AF387">
        <v>0.30075200000000002</v>
      </c>
      <c r="AH387">
        <v>0.63963800000000004</v>
      </c>
      <c r="AI387">
        <v>62.332999999999998</v>
      </c>
      <c r="AJ387">
        <v>-0.53864299999999998</v>
      </c>
      <c r="AK387">
        <v>96.665400000000005</v>
      </c>
      <c r="AL387">
        <v>0.63963800000000004</v>
      </c>
      <c r="AM387">
        <v>-1.8</v>
      </c>
      <c r="AN387">
        <v>-1.4220917820930401</v>
      </c>
      <c r="AO387">
        <v>-7.48783087730407</v>
      </c>
      <c r="AP387">
        <v>0.85914199999999996</v>
      </c>
      <c r="AQ387">
        <v>999</v>
      </c>
      <c r="AU387" t="s">
        <v>972</v>
      </c>
    </row>
    <row r="388" spans="1:47" x14ac:dyDescent="0.45">
      <c r="A388" t="s">
        <v>973</v>
      </c>
      <c r="B388" t="s">
        <v>28</v>
      </c>
      <c r="C388">
        <v>128</v>
      </c>
      <c r="D388">
        <v>571</v>
      </c>
      <c r="E388">
        <v>520</v>
      </c>
      <c r="F388">
        <v>133</v>
      </c>
      <c r="G388">
        <v>82</v>
      </c>
      <c r="H388">
        <v>34</v>
      </c>
      <c r="I388">
        <v>4</v>
      </c>
      <c r="J388">
        <v>13</v>
      </c>
      <c r="K388">
        <v>78</v>
      </c>
      <c r="L388">
        <v>69</v>
      </c>
      <c r="M388">
        <v>42</v>
      </c>
      <c r="N388">
        <v>10</v>
      </c>
      <c r="O388">
        <v>127</v>
      </c>
      <c r="P388">
        <v>6</v>
      </c>
      <c r="Q388">
        <v>3</v>
      </c>
      <c r="R388">
        <v>0</v>
      </c>
      <c r="S388">
        <v>0</v>
      </c>
      <c r="T388">
        <v>13</v>
      </c>
      <c r="U388">
        <v>4</v>
      </c>
      <c r="V388">
        <v>0.25576900000000002</v>
      </c>
      <c r="W388">
        <v>7.3555200000000001E-2</v>
      </c>
      <c r="X388">
        <v>0.222417</v>
      </c>
      <c r="Y388">
        <v>0.33070899999999998</v>
      </c>
      <c r="Z388">
        <v>0.31698799999999999</v>
      </c>
      <c r="AA388">
        <v>0.41153800000000001</v>
      </c>
      <c r="AB388">
        <v>0.30946400000000002</v>
      </c>
      <c r="AC388">
        <v>0.72852600000000001</v>
      </c>
      <c r="AD388">
        <v>0.15576899999999999</v>
      </c>
      <c r="AE388">
        <v>6.0554500000000004</v>
      </c>
      <c r="AF388">
        <v>0.31331599999999998</v>
      </c>
      <c r="AH388">
        <v>-1.2926999999999999E-2</v>
      </c>
      <c r="AI388">
        <v>65.3476</v>
      </c>
      <c r="AJ388">
        <v>-4.2254199999999997</v>
      </c>
      <c r="AK388">
        <v>89.359099999999998</v>
      </c>
      <c r="AL388">
        <v>-1.2926999999999999E-2</v>
      </c>
      <c r="AM388">
        <v>-9.8000000000000007</v>
      </c>
      <c r="AN388">
        <v>-7.2931574918329698</v>
      </c>
      <c r="AO388">
        <v>-3.50590848922729</v>
      </c>
      <c r="AP388">
        <v>0.85703799999999997</v>
      </c>
      <c r="AQ388">
        <v>999</v>
      </c>
      <c r="AU388" t="s">
        <v>974</v>
      </c>
    </row>
    <row r="389" spans="1:47" x14ac:dyDescent="0.45">
      <c r="A389" t="s">
        <v>373</v>
      </c>
      <c r="B389" t="s">
        <v>16</v>
      </c>
      <c r="C389">
        <v>100</v>
      </c>
      <c r="D389">
        <v>377</v>
      </c>
      <c r="E389">
        <v>330</v>
      </c>
      <c r="F389">
        <v>72</v>
      </c>
      <c r="G389">
        <v>39</v>
      </c>
      <c r="H389">
        <v>20</v>
      </c>
      <c r="I389">
        <v>2</v>
      </c>
      <c r="J389">
        <v>11</v>
      </c>
      <c r="K389">
        <v>48</v>
      </c>
      <c r="L389">
        <v>40</v>
      </c>
      <c r="M389">
        <v>40</v>
      </c>
      <c r="N389">
        <v>3</v>
      </c>
      <c r="O389">
        <v>104</v>
      </c>
      <c r="P389">
        <v>4</v>
      </c>
      <c r="Q389">
        <v>2</v>
      </c>
      <c r="R389">
        <v>1</v>
      </c>
      <c r="S389">
        <v>2</v>
      </c>
      <c r="T389">
        <v>2</v>
      </c>
      <c r="U389">
        <v>1</v>
      </c>
      <c r="V389">
        <v>0.21818199999999999</v>
      </c>
      <c r="W389">
        <v>0.106101</v>
      </c>
      <c r="X389">
        <v>0.275862</v>
      </c>
      <c r="Y389">
        <v>0.38461499999999998</v>
      </c>
      <c r="Z389">
        <v>0.30851099999999998</v>
      </c>
      <c r="AA389">
        <v>0.39090900000000001</v>
      </c>
      <c r="AB389">
        <v>0.30329600000000001</v>
      </c>
      <c r="AC389">
        <v>0.69942000000000004</v>
      </c>
      <c r="AD389">
        <v>0.17272699999999999</v>
      </c>
      <c r="AE389">
        <v>4.2361599999999999</v>
      </c>
      <c r="AF389">
        <v>0.28110600000000002</v>
      </c>
      <c r="AH389">
        <v>-0.63848800000000006</v>
      </c>
      <c r="AI389">
        <v>41.214100000000002</v>
      </c>
      <c r="AJ389">
        <v>-4.7211699999999999</v>
      </c>
      <c r="AK389">
        <v>92.2089</v>
      </c>
      <c r="AL389">
        <v>-0.63848800000000006</v>
      </c>
      <c r="AM389">
        <v>-1.4</v>
      </c>
      <c r="AN389">
        <v>-4.2773135900497401</v>
      </c>
      <c r="AO389">
        <v>-1.4785408973693801E-2</v>
      </c>
      <c r="AP389">
        <v>0.85282500000000006</v>
      </c>
      <c r="AQ389">
        <v>999</v>
      </c>
      <c r="AU389">
        <v>14854</v>
      </c>
    </row>
    <row r="390" spans="1:47" x14ac:dyDescent="0.45">
      <c r="A390" t="s">
        <v>975</v>
      </c>
      <c r="B390" t="s">
        <v>207</v>
      </c>
      <c r="C390">
        <v>115</v>
      </c>
      <c r="D390">
        <v>494</v>
      </c>
      <c r="E390">
        <v>443</v>
      </c>
      <c r="F390">
        <v>101</v>
      </c>
      <c r="G390">
        <v>66</v>
      </c>
      <c r="H390">
        <v>19</v>
      </c>
      <c r="I390">
        <v>5</v>
      </c>
      <c r="J390">
        <v>11</v>
      </c>
      <c r="K390">
        <v>67</v>
      </c>
      <c r="L390">
        <v>56</v>
      </c>
      <c r="M390">
        <v>43</v>
      </c>
      <c r="N390">
        <v>3</v>
      </c>
      <c r="O390">
        <v>123</v>
      </c>
      <c r="P390">
        <v>6</v>
      </c>
      <c r="Q390">
        <v>2</v>
      </c>
      <c r="R390">
        <v>0</v>
      </c>
      <c r="S390">
        <v>0</v>
      </c>
      <c r="T390">
        <v>13</v>
      </c>
      <c r="U390">
        <v>4</v>
      </c>
      <c r="V390">
        <v>0.227991</v>
      </c>
      <c r="W390">
        <v>8.7044499999999997E-2</v>
      </c>
      <c r="X390">
        <v>0.24898799999999999</v>
      </c>
      <c r="Y390">
        <v>0.34959299999999999</v>
      </c>
      <c r="Z390">
        <v>0.30364400000000002</v>
      </c>
      <c r="AA390">
        <v>0.367946</v>
      </c>
      <c r="AB390">
        <v>0.29319800000000001</v>
      </c>
      <c r="AC390">
        <v>0.67159000000000002</v>
      </c>
      <c r="AD390">
        <v>0.139955</v>
      </c>
      <c r="AE390">
        <v>6.8150199999999996</v>
      </c>
      <c r="AF390">
        <v>0.28938900000000001</v>
      </c>
      <c r="AH390">
        <v>4.8714E-2</v>
      </c>
      <c r="AI390">
        <v>49.862000000000002</v>
      </c>
      <c r="AJ390">
        <v>-10.3291</v>
      </c>
      <c r="AK390">
        <v>83.2684</v>
      </c>
      <c r="AL390">
        <v>4.8714E-2</v>
      </c>
      <c r="AM390">
        <v>-0.2</v>
      </c>
      <c r="AN390">
        <v>-9.8549572452902794</v>
      </c>
      <c r="AO390">
        <v>1.61510877311229</v>
      </c>
      <c r="AP390">
        <v>0.85144900000000001</v>
      </c>
      <c r="AQ390">
        <v>999</v>
      </c>
      <c r="AU390" t="s">
        <v>976</v>
      </c>
    </row>
    <row r="391" spans="1:47" x14ac:dyDescent="0.45">
      <c r="A391" t="s">
        <v>977</v>
      </c>
      <c r="B391" t="s">
        <v>10</v>
      </c>
      <c r="C391">
        <v>113</v>
      </c>
      <c r="D391">
        <v>472</v>
      </c>
      <c r="E391">
        <v>427</v>
      </c>
      <c r="F391">
        <v>92</v>
      </c>
      <c r="G391">
        <v>57</v>
      </c>
      <c r="H391">
        <v>19</v>
      </c>
      <c r="I391">
        <v>1</v>
      </c>
      <c r="J391">
        <v>15</v>
      </c>
      <c r="K391">
        <v>50</v>
      </c>
      <c r="L391">
        <v>59</v>
      </c>
      <c r="M391">
        <v>37</v>
      </c>
      <c r="N391">
        <v>13</v>
      </c>
      <c r="O391">
        <v>138</v>
      </c>
      <c r="P391">
        <v>4</v>
      </c>
      <c r="Q391">
        <v>4</v>
      </c>
      <c r="R391">
        <v>0</v>
      </c>
      <c r="S391">
        <v>0</v>
      </c>
      <c r="T391">
        <v>10</v>
      </c>
      <c r="U391">
        <v>4</v>
      </c>
      <c r="V391">
        <v>0.21545700000000001</v>
      </c>
      <c r="W391">
        <v>7.8389799999999996E-2</v>
      </c>
      <c r="X391">
        <v>0.29237299999999999</v>
      </c>
      <c r="Y391">
        <v>0.26811600000000002</v>
      </c>
      <c r="Z391">
        <v>0.28177999999999997</v>
      </c>
      <c r="AA391">
        <v>0.37002299999999999</v>
      </c>
      <c r="AB391">
        <v>0.272706</v>
      </c>
      <c r="AC391">
        <v>0.65180300000000002</v>
      </c>
      <c r="AD391">
        <v>0.15456700000000001</v>
      </c>
      <c r="AE391">
        <v>4.3403</v>
      </c>
      <c r="AF391">
        <v>0.276978</v>
      </c>
      <c r="AH391">
        <v>-0.343248</v>
      </c>
      <c r="AI391">
        <v>39.608400000000003</v>
      </c>
      <c r="AJ391">
        <v>-17.902100000000001</v>
      </c>
      <c r="AK391">
        <v>72.508799999999994</v>
      </c>
      <c r="AL391">
        <v>-0.343248</v>
      </c>
      <c r="AM391">
        <v>7.1</v>
      </c>
      <c r="AN391">
        <v>-16.418383836746202</v>
      </c>
      <c r="AO391">
        <v>8.8342738151550293</v>
      </c>
      <c r="AP391">
        <v>0.84730799999999995</v>
      </c>
      <c r="AQ391">
        <v>999</v>
      </c>
      <c r="AU391" t="s">
        <v>978</v>
      </c>
    </row>
    <row r="392" spans="1:47" x14ac:dyDescent="0.45">
      <c r="A392" t="s">
        <v>605</v>
      </c>
      <c r="B392" t="s">
        <v>70</v>
      </c>
      <c r="C392">
        <v>104</v>
      </c>
      <c r="D392">
        <v>424</v>
      </c>
      <c r="E392">
        <v>382</v>
      </c>
      <c r="F392">
        <v>87</v>
      </c>
      <c r="G392">
        <v>56</v>
      </c>
      <c r="H392">
        <v>19</v>
      </c>
      <c r="I392">
        <v>2</v>
      </c>
      <c r="J392">
        <v>10</v>
      </c>
      <c r="K392">
        <v>50</v>
      </c>
      <c r="L392">
        <v>45</v>
      </c>
      <c r="M392">
        <v>31</v>
      </c>
      <c r="N392">
        <v>5</v>
      </c>
      <c r="O392">
        <v>112</v>
      </c>
      <c r="P392">
        <v>6</v>
      </c>
      <c r="Q392">
        <v>4</v>
      </c>
      <c r="R392">
        <v>1</v>
      </c>
      <c r="S392">
        <v>0</v>
      </c>
      <c r="T392">
        <v>13</v>
      </c>
      <c r="U392">
        <v>4</v>
      </c>
      <c r="V392">
        <v>0.22774900000000001</v>
      </c>
      <c r="W392">
        <v>7.3113200000000003E-2</v>
      </c>
      <c r="X392">
        <v>0.26415100000000002</v>
      </c>
      <c r="Y392">
        <v>0.27678599999999998</v>
      </c>
      <c r="Z392">
        <v>0.29314400000000002</v>
      </c>
      <c r="AA392">
        <v>0.36649199999999998</v>
      </c>
      <c r="AB392">
        <v>0.28392800000000001</v>
      </c>
      <c r="AC392">
        <v>0.659636</v>
      </c>
      <c r="AD392">
        <v>0.13874300000000001</v>
      </c>
      <c r="AE392">
        <v>5.71326</v>
      </c>
      <c r="AF392">
        <v>0.29166700000000001</v>
      </c>
      <c r="AH392">
        <v>0.23363700000000001</v>
      </c>
      <c r="AI392">
        <v>39.5319</v>
      </c>
      <c r="AJ392">
        <v>-12.13</v>
      </c>
      <c r="AK392">
        <v>82.482200000000006</v>
      </c>
      <c r="AL392">
        <v>0.23363700000000001</v>
      </c>
      <c r="AM392">
        <v>1.2</v>
      </c>
      <c r="AN392">
        <v>-8.6661137193441302</v>
      </c>
      <c r="AO392">
        <v>2.7579071521759002</v>
      </c>
      <c r="AP392">
        <v>0.84687500000000004</v>
      </c>
      <c r="AQ392">
        <v>999</v>
      </c>
      <c r="AU392">
        <v>18353</v>
      </c>
    </row>
    <row r="393" spans="1:47" x14ac:dyDescent="0.45">
      <c r="A393" t="s">
        <v>979</v>
      </c>
      <c r="B393" t="s">
        <v>98</v>
      </c>
      <c r="C393">
        <v>106</v>
      </c>
      <c r="D393">
        <v>436</v>
      </c>
      <c r="E393">
        <v>382</v>
      </c>
      <c r="F393">
        <v>82</v>
      </c>
      <c r="G393">
        <v>49</v>
      </c>
      <c r="H393">
        <v>18</v>
      </c>
      <c r="I393">
        <v>1</v>
      </c>
      <c r="J393">
        <v>14</v>
      </c>
      <c r="K393">
        <v>52</v>
      </c>
      <c r="L393">
        <v>54</v>
      </c>
      <c r="M393">
        <v>47</v>
      </c>
      <c r="N393">
        <v>10</v>
      </c>
      <c r="O393">
        <v>142</v>
      </c>
      <c r="P393">
        <v>4</v>
      </c>
      <c r="Q393">
        <v>3</v>
      </c>
      <c r="R393">
        <v>0</v>
      </c>
      <c r="S393">
        <v>0</v>
      </c>
      <c r="T393">
        <v>11</v>
      </c>
      <c r="U393">
        <v>1</v>
      </c>
      <c r="V393">
        <v>0.21465999999999999</v>
      </c>
      <c r="W393">
        <v>0.107798</v>
      </c>
      <c r="X393">
        <v>0.32568799999999998</v>
      </c>
      <c r="Y393">
        <v>0.330986</v>
      </c>
      <c r="Z393">
        <v>0.30504599999999998</v>
      </c>
      <c r="AA393">
        <v>0.37696299999999999</v>
      </c>
      <c r="AB393">
        <v>0.29087000000000002</v>
      </c>
      <c r="AC393">
        <v>0.68200899999999998</v>
      </c>
      <c r="AD393">
        <v>0.162304</v>
      </c>
      <c r="AE393">
        <v>5.3097200000000004</v>
      </c>
      <c r="AF393">
        <v>0.29694300000000001</v>
      </c>
      <c r="AH393">
        <v>1.08446</v>
      </c>
      <c r="AI393">
        <v>43.1646</v>
      </c>
      <c r="AJ393">
        <v>-9.9594400000000007</v>
      </c>
      <c r="AK393">
        <v>84.051299999999998</v>
      </c>
      <c r="AL393">
        <v>1.08446</v>
      </c>
      <c r="AM393">
        <v>-0.7</v>
      </c>
      <c r="AN393">
        <v>-7.2474340200424097</v>
      </c>
      <c r="AO393">
        <v>0.90199881792068404</v>
      </c>
      <c r="AP393">
        <v>0.84391799999999995</v>
      </c>
      <c r="AQ393">
        <v>999</v>
      </c>
      <c r="AU393" t="s">
        <v>980</v>
      </c>
    </row>
    <row r="394" spans="1:47" x14ac:dyDescent="0.45">
      <c r="A394" t="s">
        <v>123</v>
      </c>
      <c r="B394" t="s">
        <v>59</v>
      </c>
      <c r="C394">
        <v>91</v>
      </c>
      <c r="D394">
        <v>372</v>
      </c>
      <c r="E394">
        <v>347</v>
      </c>
      <c r="F394">
        <v>79</v>
      </c>
      <c r="G394">
        <v>50</v>
      </c>
      <c r="H394">
        <v>14</v>
      </c>
      <c r="I394">
        <v>1</v>
      </c>
      <c r="J394">
        <v>14</v>
      </c>
      <c r="K394">
        <v>41</v>
      </c>
      <c r="L394">
        <v>50</v>
      </c>
      <c r="M394">
        <v>19</v>
      </c>
      <c r="N394">
        <v>14</v>
      </c>
      <c r="O394">
        <v>132</v>
      </c>
      <c r="P394">
        <v>4</v>
      </c>
      <c r="Q394">
        <v>2</v>
      </c>
      <c r="R394">
        <v>0</v>
      </c>
      <c r="S394">
        <v>0</v>
      </c>
      <c r="T394">
        <v>2</v>
      </c>
      <c r="U394">
        <v>1</v>
      </c>
      <c r="V394">
        <v>0.22766600000000001</v>
      </c>
      <c r="W394">
        <v>5.1075299999999997E-2</v>
      </c>
      <c r="X394">
        <v>0.35483900000000002</v>
      </c>
      <c r="Y394">
        <v>0.14393900000000001</v>
      </c>
      <c r="Z394">
        <v>0.27419399999999999</v>
      </c>
      <c r="AA394">
        <v>0.39481300000000003</v>
      </c>
      <c r="AB394">
        <v>0.272484</v>
      </c>
      <c r="AC394">
        <v>0.66900599999999999</v>
      </c>
      <c r="AD394">
        <v>0.16714699999999999</v>
      </c>
      <c r="AE394">
        <v>3.5080499999999999</v>
      </c>
      <c r="AF394">
        <v>0.32019700000000001</v>
      </c>
      <c r="AH394">
        <v>-0.47667999999999999</v>
      </c>
      <c r="AI394">
        <v>31.148199999999999</v>
      </c>
      <c r="AJ394">
        <v>-14.177899999999999</v>
      </c>
      <c r="AK394">
        <v>71.204400000000007</v>
      </c>
      <c r="AL394">
        <v>-0.47667999999999999</v>
      </c>
      <c r="AM394">
        <v>2.2999999999999998</v>
      </c>
      <c r="AN394">
        <v>-13.311837732791901</v>
      </c>
      <c r="AO394">
        <v>9.1342151165008492</v>
      </c>
      <c r="AP394">
        <v>0.84332799999999997</v>
      </c>
      <c r="AQ394">
        <v>999</v>
      </c>
      <c r="AU394">
        <v>21730</v>
      </c>
    </row>
    <row r="395" spans="1:47" x14ac:dyDescent="0.45">
      <c r="A395" t="s">
        <v>981</v>
      </c>
      <c r="B395" t="s">
        <v>70</v>
      </c>
      <c r="C395">
        <v>94</v>
      </c>
      <c r="D395">
        <v>412</v>
      </c>
      <c r="E395">
        <v>365</v>
      </c>
      <c r="F395">
        <v>78</v>
      </c>
      <c r="G395">
        <v>52</v>
      </c>
      <c r="H395">
        <v>17</v>
      </c>
      <c r="I395">
        <v>2</v>
      </c>
      <c r="J395">
        <v>7</v>
      </c>
      <c r="K395">
        <v>49</v>
      </c>
      <c r="L395">
        <v>39</v>
      </c>
      <c r="M395">
        <v>33</v>
      </c>
      <c r="N395">
        <v>6</v>
      </c>
      <c r="O395">
        <v>111</v>
      </c>
      <c r="P395">
        <v>8</v>
      </c>
      <c r="Q395">
        <v>3</v>
      </c>
      <c r="R395">
        <v>3</v>
      </c>
      <c r="S395">
        <v>0</v>
      </c>
      <c r="T395">
        <v>21</v>
      </c>
      <c r="U395">
        <v>3</v>
      </c>
      <c r="V395">
        <v>0.213699</v>
      </c>
      <c r="W395">
        <v>8.0097100000000004E-2</v>
      </c>
      <c r="X395">
        <v>0.26941700000000002</v>
      </c>
      <c r="Y395">
        <v>0.29729699999999998</v>
      </c>
      <c r="Z395">
        <v>0.29095399999999999</v>
      </c>
      <c r="AA395">
        <v>0.32876699999999998</v>
      </c>
      <c r="AB395">
        <v>0.26997399999999999</v>
      </c>
      <c r="AC395">
        <v>0.61972099999999997</v>
      </c>
      <c r="AD395">
        <v>0.115068</v>
      </c>
      <c r="AE395">
        <v>7.0493300000000003</v>
      </c>
      <c r="AF395">
        <v>0.28399999999999997</v>
      </c>
      <c r="AH395">
        <v>2.26342</v>
      </c>
      <c r="AI395">
        <v>33.638800000000003</v>
      </c>
      <c r="AJ395">
        <v>-16.561</v>
      </c>
      <c r="AK395">
        <v>72.811000000000007</v>
      </c>
      <c r="AL395">
        <v>2.26342</v>
      </c>
      <c r="AM395">
        <v>4.0999999999999996</v>
      </c>
      <c r="AN395">
        <v>-11.158783912658601</v>
      </c>
      <c r="AO395">
        <v>5.6138153076171804</v>
      </c>
      <c r="AP395">
        <v>0.84245400000000004</v>
      </c>
      <c r="AQ395">
        <v>999</v>
      </c>
      <c r="AU395" t="s">
        <v>982</v>
      </c>
    </row>
    <row r="396" spans="1:47" x14ac:dyDescent="0.45">
      <c r="A396" t="s">
        <v>188</v>
      </c>
      <c r="B396" t="s">
        <v>46</v>
      </c>
      <c r="C396">
        <v>103</v>
      </c>
      <c r="D396">
        <v>357</v>
      </c>
      <c r="E396">
        <v>306</v>
      </c>
      <c r="F396">
        <v>69</v>
      </c>
      <c r="G396">
        <v>44</v>
      </c>
      <c r="H396">
        <v>16</v>
      </c>
      <c r="I396">
        <v>1</v>
      </c>
      <c r="J396">
        <v>8</v>
      </c>
      <c r="K396">
        <v>48</v>
      </c>
      <c r="L396">
        <v>35</v>
      </c>
      <c r="M396">
        <v>44</v>
      </c>
      <c r="N396">
        <v>3</v>
      </c>
      <c r="O396">
        <v>93</v>
      </c>
      <c r="P396">
        <v>5</v>
      </c>
      <c r="Q396">
        <v>2</v>
      </c>
      <c r="R396">
        <v>0</v>
      </c>
      <c r="S396">
        <v>1</v>
      </c>
      <c r="T396">
        <v>4</v>
      </c>
      <c r="U396">
        <v>1</v>
      </c>
      <c r="V396">
        <v>0.22549</v>
      </c>
      <c r="W396">
        <v>0.123249</v>
      </c>
      <c r="X396">
        <v>0.26050400000000001</v>
      </c>
      <c r="Y396">
        <v>0.47311799999999998</v>
      </c>
      <c r="Z396">
        <v>0.33053199999999999</v>
      </c>
      <c r="AA396">
        <v>0.36274499999999998</v>
      </c>
      <c r="AB396">
        <v>0.30648399999999998</v>
      </c>
      <c r="AC396">
        <v>0.69327700000000003</v>
      </c>
      <c r="AD396">
        <v>0.13725499999999999</v>
      </c>
      <c r="AE396">
        <v>4.5132899999999996</v>
      </c>
      <c r="AF396">
        <v>0.294686</v>
      </c>
      <c r="AH396">
        <v>-0.31553900000000001</v>
      </c>
      <c r="AI396">
        <v>39.972999999999999</v>
      </c>
      <c r="AJ396">
        <v>-3.52536</v>
      </c>
      <c r="AK396">
        <v>94.873999999999995</v>
      </c>
      <c r="AL396">
        <v>-0.31553900000000001</v>
      </c>
      <c r="AM396">
        <v>-2.5</v>
      </c>
      <c r="AN396">
        <v>-2.50825551152229</v>
      </c>
      <c r="AO396">
        <v>-1.18827164173126</v>
      </c>
      <c r="AP396">
        <v>0.840499</v>
      </c>
      <c r="AQ396">
        <v>999</v>
      </c>
      <c r="AU396">
        <v>19252</v>
      </c>
    </row>
    <row r="397" spans="1:47" x14ac:dyDescent="0.45">
      <c r="A397" t="s">
        <v>326</v>
      </c>
      <c r="B397" t="s">
        <v>46</v>
      </c>
      <c r="C397">
        <v>129</v>
      </c>
      <c r="D397">
        <v>536</v>
      </c>
      <c r="E397">
        <v>495</v>
      </c>
      <c r="F397">
        <v>124</v>
      </c>
      <c r="G397">
        <v>78</v>
      </c>
      <c r="H397">
        <v>22</v>
      </c>
      <c r="I397">
        <v>1</v>
      </c>
      <c r="J397">
        <v>23</v>
      </c>
      <c r="K397">
        <v>63</v>
      </c>
      <c r="L397">
        <v>85</v>
      </c>
      <c r="M397">
        <v>32</v>
      </c>
      <c r="N397">
        <v>5</v>
      </c>
      <c r="O397">
        <v>151</v>
      </c>
      <c r="P397">
        <v>6</v>
      </c>
      <c r="Q397">
        <v>3</v>
      </c>
      <c r="R397">
        <v>0</v>
      </c>
      <c r="S397">
        <v>1</v>
      </c>
      <c r="T397">
        <v>6</v>
      </c>
      <c r="U397">
        <v>2</v>
      </c>
      <c r="V397">
        <v>0.25050499999999998</v>
      </c>
      <c r="W397">
        <v>5.9701499999999998E-2</v>
      </c>
      <c r="X397">
        <v>0.28171600000000002</v>
      </c>
      <c r="Y397">
        <v>0.211921</v>
      </c>
      <c r="Z397">
        <v>0.30223899999999998</v>
      </c>
      <c r="AA397">
        <v>0.438384</v>
      </c>
      <c r="AB397">
        <v>0.31451800000000002</v>
      </c>
      <c r="AC397">
        <v>0.74062300000000003</v>
      </c>
      <c r="AD397">
        <v>0.18787899999999999</v>
      </c>
      <c r="AE397">
        <v>3.76274</v>
      </c>
      <c r="AF397">
        <v>0.31172800000000001</v>
      </c>
      <c r="AH397">
        <v>-0.49942500000000001</v>
      </c>
      <c r="AI397">
        <v>63.591700000000003</v>
      </c>
      <c r="AJ397">
        <v>-1.71679</v>
      </c>
      <c r="AK397">
        <v>98.359800000000007</v>
      </c>
      <c r="AL397">
        <v>-0.49942500000000001</v>
      </c>
      <c r="AM397">
        <v>-2.4</v>
      </c>
      <c r="AN397">
        <v>-1.5885271728038699</v>
      </c>
      <c r="AO397">
        <v>-8.3082895278930593</v>
      </c>
      <c r="AP397">
        <v>0.83412500000000001</v>
      </c>
      <c r="AQ397">
        <v>999</v>
      </c>
      <c r="AU397">
        <v>13066</v>
      </c>
    </row>
    <row r="398" spans="1:47" x14ac:dyDescent="0.45">
      <c r="A398" t="s">
        <v>983</v>
      </c>
      <c r="B398" t="s">
        <v>36</v>
      </c>
      <c r="C398">
        <v>111</v>
      </c>
      <c r="D398">
        <v>364</v>
      </c>
      <c r="E398">
        <v>318</v>
      </c>
      <c r="F398">
        <v>81</v>
      </c>
      <c r="G398">
        <v>60</v>
      </c>
      <c r="H398">
        <v>14</v>
      </c>
      <c r="I398">
        <v>2</v>
      </c>
      <c r="J398">
        <v>5</v>
      </c>
      <c r="K398">
        <v>41</v>
      </c>
      <c r="L398">
        <v>33</v>
      </c>
      <c r="M398">
        <v>33</v>
      </c>
      <c r="N398">
        <v>4</v>
      </c>
      <c r="O398">
        <v>42</v>
      </c>
      <c r="P398">
        <v>6</v>
      </c>
      <c r="Q398">
        <v>3</v>
      </c>
      <c r="R398">
        <v>4</v>
      </c>
      <c r="S398">
        <v>0</v>
      </c>
      <c r="T398">
        <v>9</v>
      </c>
      <c r="U398">
        <v>2</v>
      </c>
      <c r="V398">
        <v>0.25471700000000003</v>
      </c>
      <c r="W398">
        <v>9.0659299999999998E-2</v>
      </c>
      <c r="X398">
        <v>0.115385</v>
      </c>
      <c r="Y398">
        <v>0.78571400000000002</v>
      </c>
      <c r="Z398">
        <v>0.33333299999999999</v>
      </c>
      <c r="AA398">
        <v>0.358491</v>
      </c>
      <c r="AB398">
        <v>0.30353999999999998</v>
      </c>
      <c r="AC398">
        <v>0.69182399999999999</v>
      </c>
      <c r="AD398">
        <v>0.10377400000000001</v>
      </c>
      <c r="AE398">
        <v>5.2158199999999999</v>
      </c>
      <c r="AF398">
        <v>0.27737200000000001</v>
      </c>
      <c r="AH398">
        <v>0.223857</v>
      </c>
      <c r="AI398">
        <v>39.866700000000002</v>
      </c>
      <c r="AJ398">
        <v>-4.4845499999999996</v>
      </c>
      <c r="AK398">
        <v>93.736900000000006</v>
      </c>
      <c r="AL398">
        <v>0.223857</v>
      </c>
      <c r="AM398">
        <v>2.5</v>
      </c>
      <c r="AN398">
        <v>-2.5077795684337598</v>
      </c>
      <c r="AO398">
        <v>-1.51234579086303</v>
      </c>
      <c r="AP398">
        <v>0.83193799999999996</v>
      </c>
      <c r="AQ398">
        <v>999</v>
      </c>
      <c r="AU398">
        <v>14894</v>
      </c>
    </row>
    <row r="399" spans="1:47" x14ac:dyDescent="0.45">
      <c r="A399" t="s">
        <v>984</v>
      </c>
      <c r="B399" t="s">
        <v>59</v>
      </c>
      <c r="C399">
        <v>112</v>
      </c>
      <c r="D399">
        <v>454</v>
      </c>
      <c r="E399">
        <v>392</v>
      </c>
      <c r="F399">
        <v>91</v>
      </c>
      <c r="G399">
        <v>59</v>
      </c>
      <c r="H399">
        <v>23</v>
      </c>
      <c r="I399">
        <v>3</v>
      </c>
      <c r="J399">
        <v>6</v>
      </c>
      <c r="K399">
        <v>53</v>
      </c>
      <c r="L399">
        <v>50</v>
      </c>
      <c r="M399">
        <v>48</v>
      </c>
      <c r="N399">
        <v>7</v>
      </c>
      <c r="O399">
        <v>117</v>
      </c>
      <c r="P399">
        <v>10</v>
      </c>
      <c r="Q399">
        <v>2</v>
      </c>
      <c r="R399">
        <v>2</v>
      </c>
      <c r="S399">
        <v>0</v>
      </c>
      <c r="T399">
        <v>9</v>
      </c>
      <c r="U399">
        <v>4</v>
      </c>
      <c r="V399">
        <v>0.23214299999999999</v>
      </c>
      <c r="W399">
        <v>0.105727</v>
      </c>
      <c r="X399">
        <v>0.25770900000000002</v>
      </c>
      <c r="Y399">
        <v>0.41025600000000001</v>
      </c>
      <c r="Z399">
        <v>0.32964599999999999</v>
      </c>
      <c r="AA399">
        <v>0.35204099999999999</v>
      </c>
      <c r="AB399">
        <v>0.29932500000000001</v>
      </c>
      <c r="AC399">
        <v>0.68168700000000004</v>
      </c>
      <c r="AD399">
        <v>0.119898</v>
      </c>
      <c r="AE399">
        <v>5.4083100000000002</v>
      </c>
      <c r="AF399">
        <v>0.31365300000000002</v>
      </c>
      <c r="AH399">
        <v>-0.73587599999999997</v>
      </c>
      <c r="AI399">
        <v>48.134399999999999</v>
      </c>
      <c r="AJ399">
        <v>-7.1828500000000002</v>
      </c>
      <c r="AK399">
        <v>89.808300000000003</v>
      </c>
      <c r="AL399">
        <v>-0.73587599999999997</v>
      </c>
      <c r="AM399">
        <v>-2.5</v>
      </c>
      <c r="AN399">
        <v>-6.2800441980361903</v>
      </c>
      <c r="AO399">
        <v>-0.83186364173889105</v>
      </c>
      <c r="AP399">
        <v>0.82845100000000005</v>
      </c>
      <c r="AQ399">
        <v>999</v>
      </c>
      <c r="AU399" t="s">
        <v>985</v>
      </c>
    </row>
    <row r="400" spans="1:47" x14ac:dyDescent="0.45">
      <c r="A400" t="s">
        <v>497</v>
      </c>
      <c r="B400" t="s">
        <v>170</v>
      </c>
      <c r="C400">
        <v>122</v>
      </c>
      <c r="D400">
        <v>479</v>
      </c>
      <c r="E400">
        <v>442</v>
      </c>
      <c r="F400">
        <v>117</v>
      </c>
      <c r="G400">
        <v>83</v>
      </c>
      <c r="H400">
        <v>25</v>
      </c>
      <c r="I400">
        <v>2</v>
      </c>
      <c r="J400">
        <v>7</v>
      </c>
      <c r="K400">
        <v>50</v>
      </c>
      <c r="L400">
        <v>52</v>
      </c>
      <c r="M400">
        <v>28</v>
      </c>
      <c r="N400">
        <v>7</v>
      </c>
      <c r="O400">
        <v>64</v>
      </c>
      <c r="P400">
        <v>6</v>
      </c>
      <c r="Q400">
        <v>3</v>
      </c>
      <c r="R400">
        <v>0</v>
      </c>
      <c r="S400">
        <v>1</v>
      </c>
      <c r="T400">
        <v>10</v>
      </c>
      <c r="U400">
        <v>4</v>
      </c>
      <c r="V400">
        <v>0.264706</v>
      </c>
      <c r="W400">
        <v>5.8455100000000003E-2</v>
      </c>
      <c r="X400">
        <v>0.13361200000000001</v>
      </c>
      <c r="Y400">
        <v>0.4375</v>
      </c>
      <c r="Z400">
        <v>0.31524000000000002</v>
      </c>
      <c r="AA400">
        <v>0.377828</v>
      </c>
      <c r="AB400">
        <v>0.29762899999999998</v>
      </c>
      <c r="AC400">
        <v>0.69306800000000002</v>
      </c>
      <c r="AD400">
        <v>0.113122</v>
      </c>
      <c r="AE400">
        <v>4.5046999999999997</v>
      </c>
      <c r="AF400">
        <v>0.29411799999999999</v>
      </c>
      <c r="AH400">
        <v>-0.53587600000000002</v>
      </c>
      <c r="AI400">
        <v>50.110500000000002</v>
      </c>
      <c r="AJ400">
        <v>-8.2528199999999998</v>
      </c>
      <c r="AK400">
        <v>89.447800000000001</v>
      </c>
      <c r="AL400">
        <v>-0.53587600000000002</v>
      </c>
      <c r="AM400">
        <v>3.9</v>
      </c>
      <c r="AN400">
        <v>-6.5922111868858302</v>
      </c>
      <c r="AO400">
        <v>-1.37998247146606</v>
      </c>
      <c r="AP400">
        <v>0.82733599999999996</v>
      </c>
      <c r="AQ400">
        <v>999</v>
      </c>
      <c r="AU400">
        <v>25660</v>
      </c>
    </row>
    <row r="401" spans="1:47" x14ac:dyDescent="0.45">
      <c r="A401" t="s">
        <v>645</v>
      </c>
      <c r="B401" t="s">
        <v>70</v>
      </c>
      <c r="C401">
        <v>115</v>
      </c>
      <c r="D401">
        <v>467</v>
      </c>
      <c r="E401">
        <v>392</v>
      </c>
      <c r="F401">
        <v>83</v>
      </c>
      <c r="G401">
        <v>49</v>
      </c>
      <c r="H401">
        <v>18</v>
      </c>
      <c r="I401">
        <v>1</v>
      </c>
      <c r="J401">
        <v>15</v>
      </c>
      <c r="K401">
        <v>54</v>
      </c>
      <c r="L401">
        <v>47</v>
      </c>
      <c r="M401">
        <v>62</v>
      </c>
      <c r="N401">
        <v>5</v>
      </c>
      <c r="O401">
        <v>151</v>
      </c>
      <c r="P401">
        <v>10</v>
      </c>
      <c r="Q401">
        <v>3</v>
      </c>
      <c r="R401">
        <v>0</v>
      </c>
      <c r="S401">
        <v>2</v>
      </c>
      <c r="T401">
        <v>4</v>
      </c>
      <c r="U401">
        <v>1</v>
      </c>
      <c r="V401">
        <v>0.21173500000000001</v>
      </c>
      <c r="W401">
        <v>0.13276199999999999</v>
      </c>
      <c r="X401">
        <v>0.32334000000000002</v>
      </c>
      <c r="Y401">
        <v>0.41059600000000002</v>
      </c>
      <c r="Z401">
        <v>0.33190599999999998</v>
      </c>
      <c r="AA401">
        <v>0.37755100000000003</v>
      </c>
      <c r="AB401">
        <v>0.31209700000000001</v>
      </c>
      <c r="AC401">
        <v>0.709457</v>
      </c>
      <c r="AD401">
        <v>0.16581599999999999</v>
      </c>
      <c r="AE401">
        <v>3.7895799999999999</v>
      </c>
      <c r="AF401">
        <v>0.29694300000000001</v>
      </c>
      <c r="AH401">
        <v>-0.515872</v>
      </c>
      <c r="AI401">
        <v>54.466500000000003</v>
      </c>
      <c r="AJ401">
        <v>-2.4347699999999999</v>
      </c>
      <c r="AK401">
        <v>102.00700000000001</v>
      </c>
      <c r="AL401">
        <v>-0.515872</v>
      </c>
      <c r="AM401">
        <v>0.4</v>
      </c>
      <c r="AN401">
        <v>0.60721838474273604</v>
      </c>
      <c r="AO401">
        <v>-8.1795116364955902</v>
      </c>
      <c r="AP401">
        <v>0.82657099999999994</v>
      </c>
      <c r="AQ401">
        <v>999</v>
      </c>
      <c r="AU401">
        <v>23312</v>
      </c>
    </row>
    <row r="402" spans="1:47" x14ac:dyDescent="0.45">
      <c r="A402" t="s">
        <v>766</v>
      </c>
      <c r="B402" t="s">
        <v>155</v>
      </c>
      <c r="C402">
        <v>132</v>
      </c>
      <c r="D402">
        <v>505</v>
      </c>
      <c r="E402">
        <v>459</v>
      </c>
      <c r="F402">
        <v>113</v>
      </c>
      <c r="G402">
        <v>67</v>
      </c>
      <c r="H402">
        <v>23</v>
      </c>
      <c r="I402">
        <v>2</v>
      </c>
      <c r="J402">
        <v>21</v>
      </c>
      <c r="K402">
        <v>65</v>
      </c>
      <c r="L402">
        <v>70</v>
      </c>
      <c r="M402">
        <v>39</v>
      </c>
      <c r="N402">
        <v>9</v>
      </c>
      <c r="O402">
        <v>142</v>
      </c>
      <c r="P402">
        <v>5</v>
      </c>
      <c r="Q402">
        <v>2</v>
      </c>
      <c r="R402">
        <v>0</v>
      </c>
      <c r="S402">
        <v>2</v>
      </c>
      <c r="T402">
        <v>7</v>
      </c>
      <c r="U402">
        <v>3</v>
      </c>
      <c r="V402">
        <v>0.24618699999999999</v>
      </c>
      <c r="W402">
        <v>7.7227699999999996E-2</v>
      </c>
      <c r="X402">
        <v>0.28118799999999999</v>
      </c>
      <c r="Y402">
        <v>0.274648</v>
      </c>
      <c r="Z402">
        <v>0.31089099999999997</v>
      </c>
      <c r="AA402">
        <v>0.44226599999999999</v>
      </c>
      <c r="AB402">
        <v>0.31747399999999998</v>
      </c>
      <c r="AC402">
        <v>0.75315699999999997</v>
      </c>
      <c r="AD402">
        <v>0.196078</v>
      </c>
      <c r="AE402">
        <v>4.5680500000000004</v>
      </c>
      <c r="AF402">
        <v>0.30872500000000003</v>
      </c>
      <c r="AH402">
        <v>-0.65215699999999999</v>
      </c>
      <c r="AI402">
        <v>61.153700000000001</v>
      </c>
      <c r="AJ402">
        <v>-0.37756800000000001</v>
      </c>
      <c r="AK402">
        <v>96.912599999999998</v>
      </c>
      <c r="AL402">
        <v>-0.65215699999999999</v>
      </c>
      <c r="AM402">
        <v>-8.1999999999999993</v>
      </c>
      <c r="AN402">
        <v>-2.5203423500061</v>
      </c>
      <c r="AO402">
        <v>-6.3444736003875697</v>
      </c>
      <c r="AP402">
        <v>0.82638400000000001</v>
      </c>
      <c r="AQ402">
        <v>999</v>
      </c>
      <c r="AU402">
        <v>23359</v>
      </c>
    </row>
    <row r="403" spans="1:47" x14ac:dyDescent="0.45">
      <c r="A403" t="s">
        <v>986</v>
      </c>
      <c r="B403" t="s">
        <v>178</v>
      </c>
      <c r="C403">
        <v>117</v>
      </c>
      <c r="D403">
        <v>491</v>
      </c>
      <c r="E403">
        <v>446</v>
      </c>
      <c r="F403">
        <v>107</v>
      </c>
      <c r="G403">
        <v>77</v>
      </c>
      <c r="H403">
        <v>18</v>
      </c>
      <c r="I403">
        <v>3</v>
      </c>
      <c r="J403">
        <v>9</v>
      </c>
      <c r="K403">
        <v>55</v>
      </c>
      <c r="L403">
        <v>55</v>
      </c>
      <c r="M403">
        <v>36</v>
      </c>
      <c r="N403">
        <v>13</v>
      </c>
      <c r="O403">
        <v>86</v>
      </c>
      <c r="P403">
        <v>6</v>
      </c>
      <c r="Q403">
        <v>3</v>
      </c>
      <c r="R403">
        <v>0</v>
      </c>
      <c r="S403">
        <v>1</v>
      </c>
      <c r="T403">
        <v>9</v>
      </c>
      <c r="U403">
        <v>3</v>
      </c>
      <c r="V403">
        <v>0.23991000000000001</v>
      </c>
      <c r="W403">
        <v>7.3319800000000004E-2</v>
      </c>
      <c r="X403">
        <v>0.175153</v>
      </c>
      <c r="Y403">
        <v>0.418605</v>
      </c>
      <c r="Z403">
        <v>0.30346200000000001</v>
      </c>
      <c r="AA403">
        <v>0.35426000000000002</v>
      </c>
      <c r="AB403">
        <v>0.27917999999999998</v>
      </c>
      <c r="AC403">
        <v>0.65772200000000003</v>
      </c>
      <c r="AD403">
        <v>0.11434999999999999</v>
      </c>
      <c r="AE403">
        <v>5.1650700000000001</v>
      </c>
      <c r="AF403">
        <v>0.27683600000000003</v>
      </c>
      <c r="AH403">
        <v>-0.28297699999999998</v>
      </c>
      <c r="AI403">
        <v>43.843000000000004</v>
      </c>
      <c r="AJ403">
        <v>-15.9825</v>
      </c>
      <c r="AK403">
        <v>76.614999999999995</v>
      </c>
      <c r="AL403">
        <v>-0.28297699999999998</v>
      </c>
      <c r="AM403">
        <v>3.8</v>
      </c>
      <c r="AN403">
        <v>-14.0408793389797</v>
      </c>
      <c r="AO403">
        <v>5.6040858030319196</v>
      </c>
      <c r="AP403">
        <v>0.82164999999999999</v>
      </c>
      <c r="AQ403">
        <v>999</v>
      </c>
      <c r="AU403" t="s">
        <v>987</v>
      </c>
    </row>
    <row r="404" spans="1:47" x14ac:dyDescent="0.45">
      <c r="A404" t="s">
        <v>464</v>
      </c>
      <c r="B404" t="s">
        <v>70</v>
      </c>
      <c r="C404">
        <v>104</v>
      </c>
      <c r="D404">
        <v>452</v>
      </c>
      <c r="E404">
        <v>389</v>
      </c>
      <c r="F404">
        <v>87</v>
      </c>
      <c r="G404">
        <v>62</v>
      </c>
      <c r="H404">
        <v>17</v>
      </c>
      <c r="I404">
        <v>3</v>
      </c>
      <c r="J404">
        <v>5</v>
      </c>
      <c r="K404">
        <v>58</v>
      </c>
      <c r="L404">
        <v>47</v>
      </c>
      <c r="M404">
        <v>42</v>
      </c>
      <c r="N404">
        <v>8</v>
      </c>
      <c r="O404">
        <v>111</v>
      </c>
      <c r="P404">
        <v>14</v>
      </c>
      <c r="Q404">
        <v>3</v>
      </c>
      <c r="R404">
        <v>4</v>
      </c>
      <c r="S404">
        <v>1</v>
      </c>
      <c r="T404">
        <v>15</v>
      </c>
      <c r="U404">
        <v>5</v>
      </c>
      <c r="V404">
        <v>0.22364999999999999</v>
      </c>
      <c r="W404">
        <v>9.29204E-2</v>
      </c>
      <c r="X404">
        <v>0.24557499999999999</v>
      </c>
      <c r="Y404">
        <v>0.37837799999999999</v>
      </c>
      <c r="Z404">
        <v>0.31919599999999998</v>
      </c>
      <c r="AA404">
        <v>0.32133699999999998</v>
      </c>
      <c r="AB404">
        <v>0.28275699999999998</v>
      </c>
      <c r="AC404">
        <v>0.64053300000000002</v>
      </c>
      <c r="AD404">
        <v>9.7686400000000007E-2</v>
      </c>
      <c r="AE404">
        <v>6.5272100000000002</v>
      </c>
      <c r="AF404">
        <v>0.297101</v>
      </c>
      <c r="AH404">
        <v>4.2046199999999999E-2</v>
      </c>
      <c r="AI404">
        <v>41.703099999999999</v>
      </c>
      <c r="AJ404">
        <v>-13.3705</v>
      </c>
      <c r="AK404">
        <v>81.6708</v>
      </c>
      <c r="AL404">
        <v>4.2046199999999999E-2</v>
      </c>
      <c r="AM404">
        <v>1.1000000000000001</v>
      </c>
      <c r="AN404">
        <v>-9.8848536796867794</v>
      </c>
      <c r="AO404">
        <v>2.76078784465789</v>
      </c>
      <c r="AP404">
        <v>0.82046399999999997</v>
      </c>
      <c r="AQ404">
        <v>999</v>
      </c>
      <c r="AU404">
        <v>24488</v>
      </c>
    </row>
    <row r="405" spans="1:47" x14ac:dyDescent="0.45">
      <c r="A405" t="s">
        <v>988</v>
      </c>
      <c r="B405" t="s">
        <v>59</v>
      </c>
      <c r="C405">
        <v>117</v>
      </c>
      <c r="D405">
        <v>505</v>
      </c>
      <c r="E405">
        <v>457</v>
      </c>
      <c r="F405">
        <v>104</v>
      </c>
      <c r="G405">
        <v>61</v>
      </c>
      <c r="H405">
        <v>26</v>
      </c>
      <c r="I405">
        <v>2</v>
      </c>
      <c r="J405">
        <v>15</v>
      </c>
      <c r="K405">
        <v>59</v>
      </c>
      <c r="L405">
        <v>62</v>
      </c>
      <c r="M405">
        <v>38</v>
      </c>
      <c r="N405">
        <v>2</v>
      </c>
      <c r="O405">
        <v>143</v>
      </c>
      <c r="P405">
        <v>5</v>
      </c>
      <c r="Q405">
        <v>5</v>
      </c>
      <c r="R405">
        <v>0</v>
      </c>
      <c r="S405">
        <v>0</v>
      </c>
      <c r="T405">
        <v>5</v>
      </c>
      <c r="U405">
        <v>2</v>
      </c>
      <c r="V405">
        <v>0.227571</v>
      </c>
      <c r="W405">
        <v>7.5247499999999995E-2</v>
      </c>
      <c r="X405">
        <v>0.28316799999999998</v>
      </c>
      <c r="Y405">
        <v>0.26573400000000003</v>
      </c>
      <c r="Z405">
        <v>0.29108899999999999</v>
      </c>
      <c r="AA405">
        <v>0.39168500000000001</v>
      </c>
      <c r="AB405">
        <v>0.29434199999999999</v>
      </c>
      <c r="AC405">
        <v>0.68277399999999999</v>
      </c>
      <c r="AD405">
        <v>0.16411400000000001</v>
      </c>
      <c r="AE405">
        <v>4.4085799999999997</v>
      </c>
      <c r="AF405">
        <v>0.292763</v>
      </c>
      <c r="AH405">
        <v>-0.63007899999999994</v>
      </c>
      <c r="AI405">
        <v>51.452100000000002</v>
      </c>
      <c r="AJ405">
        <v>-10.0793</v>
      </c>
      <c r="AK405">
        <v>86.355099999999993</v>
      </c>
      <c r="AL405">
        <v>-0.63007899999999994</v>
      </c>
      <c r="AM405">
        <v>-1.9</v>
      </c>
      <c r="AN405">
        <v>-8.8865741491317696</v>
      </c>
      <c r="AO405">
        <v>-4.4473767280578599E-2</v>
      </c>
      <c r="AP405">
        <v>0.81977999999999995</v>
      </c>
      <c r="AQ405">
        <v>999</v>
      </c>
      <c r="AU405" t="s">
        <v>989</v>
      </c>
    </row>
    <row r="406" spans="1:47" x14ac:dyDescent="0.45">
      <c r="A406" t="s">
        <v>475</v>
      </c>
      <c r="B406" t="s">
        <v>46</v>
      </c>
      <c r="C406">
        <v>108</v>
      </c>
      <c r="D406">
        <v>453</v>
      </c>
      <c r="E406">
        <v>381</v>
      </c>
      <c r="F406">
        <v>77</v>
      </c>
      <c r="G406">
        <v>43</v>
      </c>
      <c r="H406">
        <v>15</v>
      </c>
      <c r="I406">
        <v>1</v>
      </c>
      <c r="J406">
        <v>18</v>
      </c>
      <c r="K406">
        <v>60</v>
      </c>
      <c r="L406">
        <v>57</v>
      </c>
      <c r="M406">
        <v>63</v>
      </c>
      <c r="N406">
        <v>4</v>
      </c>
      <c r="O406">
        <v>122</v>
      </c>
      <c r="P406">
        <v>6</v>
      </c>
      <c r="Q406">
        <v>3</v>
      </c>
      <c r="R406">
        <v>0</v>
      </c>
      <c r="S406">
        <v>2</v>
      </c>
      <c r="T406">
        <v>1</v>
      </c>
      <c r="U406">
        <v>1</v>
      </c>
      <c r="V406">
        <v>0.2021</v>
      </c>
      <c r="W406">
        <v>0.139073</v>
      </c>
      <c r="X406">
        <v>0.269316</v>
      </c>
      <c r="Y406">
        <v>0.51639299999999999</v>
      </c>
      <c r="Z406">
        <v>0.32229600000000003</v>
      </c>
      <c r="AA406">
        <v>0.38845099999999999</v>
      </c>
      <c r="AB406">
        <v>0.311052</v>
      </c>
      <c r="AC406">
        <v>0.71074700000000002</v>
      </c>
      <c r="AD406">
        <v>0.18635199999999999</v>
      </c>
      <c r="AE406">
        <v>3.0081199999999999</v>
      </c>
      <c r="AF406">
        <v>0.24180299999999999</v>
      </c>
      <c r="AH406">
        <v>-1.05423</v>
      </c>
      <c r="AI406">
        <v>52.4405</v>
      </c>
      <c r="AJ406">
        <v>-2.7549000000000001</v>
      </c>
      <c r="AK406">
        <v>96.036299999999997</v>
      </c>
      <c r="AL406">
        <v>-1.05423</v>
      </c>
      <c r="AM406">
        <v>-5.6</v>
      </c>
      <c r="AN406">
        <v>-3.2786431312561</v>
      </c>
      <c r="AO406">
        <v>-3.9355378150939901</v>
      </c>
      <c r="AP406">
        <v>0.81964599999999999</v>
      </c>
      <c r="AQ406">
        <v>999</v>
      </c>
      <c r="AU406">
        <v>13301</v>
      </c>
    </row>
    <row r="407" spans="1:47" x14ac:dyDescent="0.45">
      <c r="A407" t="s">
        <v>613</v>
      </c>
      <c r="B407" t="s">
        <v>191</v>
      </c>
      <c r="C407">
        <v>117</v>
      </c>
      <c r="D407">
        <v>503</v>
      </c>
      <c r="E407">
        <v>449</v>
      </c>
      <c r="F407">
        <v>102</v>
      </c>
      <c r="G407">
        <v>64</v>
      </c>
      <c r="H407">
        <v>22</v>
      </c>
      <c r="I407">
        <v>2</v>
      </c>
      <c r="J407">
        <v>14</v>
      </c>
      <c r="K407">
        <v>57</v>
      </c>
      <c r="L407">
        <v>67</v>
      </c>
      <c r="M407">
        <v>42</v>
      </c>
      <c r="N407">
        <v>10</v>
      </c>
      <c r="O407">
        <v>141</v>
      </c>
      <c r="P407">
        <v>9</v>
      </c>
      <c r="Q407">
        <v>3</v>
      </c>
      <c r="R407">
        <v>0</v>
      </c>
      <c r="S407">
        <v>2</v>
      </c>
      <c r="T407">
        <v>13</v>
      </c>
      <c r="U407">
        <v>3</v>
      </c>
      <c r="V407">
        <v>0.22717100000000001</v>
      </c>
      <c r="W407">
        <v>8.3499000000000004E-2</v>
      </c>
      <c r="X407">
        <v>0.28031800000000001</v>
      </c>
      <c r="Y407">
        <v>0.29787200000000003</v>
      </c>
      <c r="Z407">
        <v>0.30417499999999997</v>
      </c>
      <c r="AA407">
        <v>0.37861899999999998</v>
      </c>
      <c r="AB407">
        <v>0.291771</v>
      </c>
      <c r="AC407">
        <v>0.68279400000000001</v>
      </c>
      <c r="AD407">
        <v>0.151448</v>
      </c>
      <c r="AE407">
        <v>5.37723</v>
      </c>
      <c r="AF407">
        <v>0.296296</v>
      </c>
      <c r="AH407">
        <v>0.52472799999999997</v>
      </c>
      <c r="AI407">
        <v>50.174100000000003</v>
      </c>
      <c r="AJ407">
        <v>-11.1135</v>
      </c>
      <c r="AK407">
        <v>84.133099999999999</v>
      </c>
      <c r="AL407">
        <v>0.52472799999999997</v>
      </c>
      <c r="AM407">
        <v>-1.7</v>
      </c>
      <c r="AN407">
        <v>-9.0382279157638497</v>
      </c>
      <c r="AO407">
        <v>0.148177504539489</v>
      </c>
      <c r="AP407">
        <v>0.81709399999999999</v>
      </c>
      <c r="AQ407">
        <v>999</v>
      </c>
      <c r="AU407">
        <v>29630</v>
      </c>
    </row>
    <row r="408" spans="1:47" x14ac:dyDescent="0.45">
      <c r="A408" t="s">
        <v>122</v>
      </c>
      <c r="B408" t="s">
        <v>7</v>
      </c>
      <c r="C408">
        <v>99</v>
      </c>
      <c r="D408">
        <v>401</v>
      </c>
      <c r="E408">
        <v>362</v>
      </c>
      <c r="F408">
        <v>87</v>
      </c>
      <c r="G408">
        <v>63</v>
      </c>
      <c r="H408">
        <v>15</v>
      </c>
      <c r="I408">
        <v>4</v>
      </c>
      <c r="J408">
        <v>5</v>
      </c>
      <c r="K408">
        <v>51</v>
      </c>
      <c r="L408">
        <v>43</v>
      </c>
      <c r="M408">
        <v>33</v>
      </c>
      <c r="N408">
        <v>3</v>
      </c>
      <c r="O408">
        <v>109</v>
      </c>
      <c r="P408">
        <v>4</v>
      </c>
      <c r="Q408">
        <v>2</v>
      </c>
      <c r="R408">
        <v>0</v>
      </c>
      <c r="S408">
        <v>0</v>
      </c>
      <c r="T408">
        <v>29</v>
      </c>
      <c r="U408">
        <v>6</v>
      </c>
      <c r="V408">
        <v>0.24033099999999999</v>
      </c>
      <c r="W408">
        <v>8.2294300000000001E-2</v>
      </c>
      <c r="X408">
        <v>0.27182000000000001</v>
      </c>
      <c r="Y408">
        <v>0.30275200000000002</v>
      </c>
      <c r="Z408">
        <v>0.30922699999999997</v>
      </c>
      <c r="AA408">
        <v>0.345304</v>
      </c>
      <c r="AB408">
        <v>0.28727000000000003</v>
      </c>
      <c r="AC408">
        <v>0.65453099999999997</v>
      </c>
      <c r="AD408">
        <v>0.104972</v>
      </c>
      <c r="AE408">
        <v>7.9385000000000003</v>
      </c>
      <c r="AF408">
        <v>0.32800000000000001</v>
      </c>
      <c r="AH408">
        <v>2.52013</v>
      </c>
      <c r="AI408">
        <v>38.500500000000002</v>
      </c>
      <c r="AJ408">
        <v>-10.359</v>
      </c>
      <c r="AK408">
        <v>76.302300000000002</v>
      </c>
      <c r="AL408">
        <v>2.52013</v>
      </c>
      <c r="AM408">
        <v>2.2999999999999998</v>
      </c>
      <c r="AN408">
        <v>-9.2523536682128906</v>
      </c>
      <c r="AO408">
        <v>3.7733979225158598</v>
      </c>
      <c r="AP408">
        <v>0.81601299999999999</v>
      </c>
      <c r="AQ408">
        <v>999</v>
      </c>
      <c r="AU408">
        <v>16496</v>
      </c>
    </row>
    <row r="409" spans="1:47" x14ac:dyDescent="0.45">
      <c r="A409" t="s">
        <v>312</v>
      </c>
      <c r="B409" t="s">
        <v>70</v>
      </c>
      <c r="C409">
        <v>131</v>
      </c>
      <c r="D409">
        <v>504</v>
      </c>
      <c r="E409">
        <v>441</v>
      </c>
      <c r="F409">
        <v>103</v>
      </c>
      <c r="G409">
        <v>60</v>
      </c>
      <c r="H409">
        <v>19</v>
      </c>
      <c r="I409">
        <v>1</v>
      </c>
      <c r="J409">
        <v>23</v>
      </c>
      <c r="K409">
        <v>53</v>
      </c>
      <c r="L409">
        <v>61</v>
      </c>
      <c r="M409">
        <v>49</v>
      </c>
      <c r="N409">
        <v>11</v>
      </c>
      <c r="O409">
        <v>157</v>
      </c>
      <c r="P409">
        <v>10</v>
      </c>
      <c r="Q409">
        <v>4</v>
      </c>
      <c r="R409">
        <v>0</v>
      </c>
      <c r="S409">
        <v>1</v>
      </c>
      <c r="T409">
        <v>3</v>
      </c>
      <c r="U409">
        <v>1</v>
      </c>
      <c r="V409">
        <v>0.23355999999999999</v>
      </c>
      <c r="W409">
        <v>9.7222199999999995E-2</v>
      </c>
      <c r="X409">
        <v>0.31150800000000001</v>
      </c>
      <c r="Y409">
        <v>0.31210199999999999</v>
      </c>
      <c r="Z409">
        <v>0.32142900000000002</v>
      </c>
      <c r="AA409">
        <v>0.43764199999999998</v>
      </c>
      <c r="AB409">
        <v>0.32038800000000001</v>
      </c>
      <c r="AC409">
        <v>0.75907000000000002</v>
      </c>
      <c r="AD409">
        <v>0.20408200000000001</v>
      </c>
      <c r="AE409">
        <v>2.8061699999999998</v>
      </c>
      <c r="AF409">
        <v>0.30188700000000002</v>
      </c>
      <c r="AH409">
        <v>-0.65423100000000001</v>
      </c>
      <c r="AI409">
        <v>62.252000000000002</v>
      </c>
      <c r="AJ409">
        <v>0.84255999999999998</v>
      </c>
      <c r="AK409">
        <v>107.753</v>
      </c>
      <c r="AL409">
        <v>-0.65423100000000001</v>
      </c>
      <c r="AM409">
        <v>0</v>
      </c>
      <c r="AN409">
        <v>4.0280758738517699</v>
      </c>
      <c r="AO409">
        <v>-12.962963104248001</v>
      </c>
      <c r="AP409">
        <v>0.81601000000000001</v>
      </c>
      <c r="AQ409">
        <v>999</v>
      </c>
      <c r="AU409">
        <v>19627</v>
      </c>
    </row>
    <row r="410" spans="1:47" x14ac:dyDescent="0.45">
      <c r="A410" t="s">
        <v>457</v>
      </c>
      <c r="B410" t="s">
        <v>178</v>
      </c>
      <c r="C410">
        <v>82</v>
      </c>
      <c r="D410">
        <v>264</v>
      </c>
      <c r="E410">
        <v>249</v>
      </c>
      <c r="F410">
        <v>57</v>
      </c>
      <c r="G410">
        <v>40</v>
      </c>
      <c r="H410">
        <v>11</v>
      </c>
      <c r="I410">
        <v>1</v>
      </c>
      <c r="J410">
        <v>5</v>
      </c>
      <c r="K410">
        <v>23</v>
      </c>
      <c r="L410">
        <v>28</v>
      </c>
      <c r="M410">
        <v>11</v>
      </c>
      <c r="N410">
        <v>8</v>
      </c>
      <c r="O410">
        <v>45</v>
      </c>
      <c r="P410">
        <v>1</v>
      </c>
      <c r="Q410">
        <v>2</v>
      </c>
      <c r="R410">
        <v>1</v>
      </c>
      <c r="S410">
        <v>0</v>
      </c>
      <c r="T410">
        <v>1</v>
      </c>
      <c r="U410">
        <v>1</v>
      </c>
      <c r="V410">
        <v>0.22891600000000001</v>
      </c>
      <c r="W410">
        <v>4.1666700000000001E-2</v>
      </c>
      <c r="X410">
        <v>0.170455</v>
      </c>
      <c r="Y410">
        <v>0.24444399999999999</v>
      </c>
      <c r="Z410">
        <v>0.26235700000000001</v>
      </c>
      <c r="AA410">
        <v>0.34136499999999997</v>
      </c>
      <c r="AB410">
        <v>0.24857199999999999</v>
      </c>
      <c r="AC410">
        <v>0.60372300000000001</v>
      </c>
      <c r="AD410">
        <v>0.11244999999999999</v>
      </c>
      <c r="AE410">
        <v>2.90143</v>
      </c>
      <c r="AF410">
        <v>0.25870599999999999</v>
      </c>
      <c r="AH410">
        <v>-0.56110300000000002</v>
      </c>
      <c r="AI410">
        <v>16.862400000000001</v>
      </c>
      <c r="AJ410">
        <v>-15.304399999999999</v>
      </c>
      <c r="AK410">
        <v>55.3996</v>
      </c>
      <c r="AL410">
        <v>-0.56110300000000002</v>
      </c>
      <c r="AM410">
        <v>9</v>
      </c>
      <c r="AN410">
        <v>-14.669408440589899</v>
      </c>
      <c r="AO410">
        <v>13.8500881195068</v>
      </c>
      <c r="AP410">
        <v>0.81242899999999996</v>
      </c>
      <c r="AQ410">
        <v>999</v>
      </c>
      <c r="AU410">
        <v>16725</v>
      </c>
    </row>
    <row r="411" spans="1:47" x14ac:dyDescent="0.45">
      <c r="A411" t="s">
        <v>683</v>
      </c>
      <c r="B411" t="s">
        <v>82</v>
      </c>
      <c r="C411">
        <v>107</v>
      </c>
      <c r="D411">
        <v>462</v>
      </c>
      <c r="E411">
        <v>420</v>
      </c>
      <c r="F411">
        <v>91</v>
      </c>
      <c r="G411">
        <v>58</v>
      </c>
      <c r="H411">
        <v>16</v>
      </c>
      <c r="I411">
        <v>4</v>
      </c>
      <c r="J411">
        <v>13</v>
      </c>
      <c r="K411">
        <v>55</v>
      </c>
      <c r="L411">
        <v>54</v>
      </c>
      <c r="M411">
        <v>36</v>
      </c>
      <c r="N411">
        <v>5</v>
      </c>
      <c r="O411">
        <v>143</v>
      </c>
      <c r="P411">
        <v>4</v>
      </c>
      <c r="Q411">
        <v>2</v>
      </c>
      <c r="R411">
        <v>0</v>
      </c>
      <c r="S411">
        <v>1</v>
      </c>
      <c r="T411">
        <v>18</v>
      </c>
      <c r="U411">
        <v>5</v>
      </c>
      <c r="V411">
        <v>0.216667</v>
      </c>
      <c r="W411">
        <v>7.7922099999999994E-2</v>
      </c>
      <c r="X411">
        <v>0.30952400000000002</v>
      </c>
      <c r="Y411">
        <v>0.25174800000000003</v>
      </c>
      <c r="Z411">
        <v>0.28355000000000002</v>
      </c>
      <c r="AA411">
        <v>0.36666700000000002</v>
      </c>
      <c r="AB411">
        <v>0.27985300000000002</v>
      </c>
      <c r="AC411">
        <v>0.65021600000000002</v>
      </c>
      <c r="AD411">
        <v>0.15</v>
      </c>
      <c r="AE411">
        <v>6.77121</v>
      </c>
      <c r="AF411">
        <v>0.29323300000000002</v>
      </c>
      <c r="AH411">
        <v>0.77303299999999997</v>
      </c>
      <c r="AI411">
        <v>41.511699999999998</v>
      </c>
      <c r="AJ411">
        <v>-14.7803</v>
      </c>
      <c r="AK411">
        <v>79.301100000000005</v>
      </c>
      <c r="AL411">
        <v>0.77303299999999997</v>
      </c>
      <c r="AM411">
        <v>8.1999999999999993</v>
      </c>
      <c r="AN411">
        <v>-10.6852920651435</v>
      </c>
      <c r="AO411">
        <v>3.1074070930480899</v>
      </c>
      <c r="AP411">
        <v>0.80907899999999999</v>
      </c>
      <c r="AQ411">
        <v>999</v>
      </c>
      <c r="AU411">
        <v>25505</v>
      </c>
    </row>
    <row r="412" spans="1:47" x14ac:dyDescent="0.45">
      <c r="A412" t="s">
        <v>307</v>
      </c>
      <c r="B412" t="s">
        <v>73</v>
      </c>
      <c r="C412">
        <v>140</v>
      </c>
      <c r="D412">
        <v>580</v>
      </c>
      <c r="E412">
        <v>528</v>
      </c>
      <c r="F412">
        <v>140</v>
      </c>
      <c r="G412">
        <v>97</v>
      </c>
      <c r="H412">
        <v>27</v>
      </c>
      <c r="I412">
        <v>1</v>
      </c>
      <c r="J412">
        <v>15</v>
      </c>
      <c r="K412">
        <v>67</v>
      </c>
      <c r="L412">
        <v>74</v>
      </c>
      <c r="M412">
        <v>42</v>
      </c>
      <c r="N412">
        <v>18</v>
      </c>
      <c r="O412">
        <v>96</v>
      </c>
      <c r="P412">
        <v>4</v>
      </c>
      <c r="Q412">
        <v>6</v>
      </c>
      <c r="R412">
        <v>0</v>
      </c>
      <c r="S412">
        <v>1</v>
      </c>
      <c r="T412">
        <v>3</v>
      </c>
      <c r="U412">
        <v>1</v>
      </c>
      <c r="V412">
        <v>0.265152</v>
      </c>
      <c r="W412">
        <v>7.24138E-2</v>
      </c>
      <c r="X412">
        <v>0.165517</v>
      </c>
      <c r="Y412">
        <v>0.4375</v>
      </c>
      <c r="Z412">
        <v>0.32068999999999998</v>
      </c>
      <c r="AA412">
        <v>0.40530300000000002</v>
      </c>
      <c r="AB412">
        <v>0.30324499999999999</v>
      </c>
      <c r="AC412">
        <v>0.725993</v>
      </c>
      <c r="AD412">
        <v>0.140152</v>
      </c>
      <c r="AE412">
        <v>3.1669</v>
      </c>
      <c r="AF412">
        <v>0.29550799999999999</v>
      </c>
      <c r="AH412">
        <v>-0.78521799999999997</v>
      </c>
      <c r="AI412">
        <v>63.381700000000002</v>
      </c>
      <c r="AJ412">
        <v>-7.2879399999999999</v>
      </c>
      <c r="AK412">
        <v>87.896299999999997</v>
      </c>
      <c r="AL412">
        <v>-0.78521799999999997</v>
      </c>
      <c r="AM412">
        <v>-4.3</v>
      </c>
      <c r="AN412">
        <v>-9.4821455478668195</v>
      </c>
      <c r="AO412">
        <v>-2.1689007282257</v>
      </c>
      <c r="AP412">
        <v>0.80868300000000004</v>
      </c>
      <c r="AQ412">
        <v>999</v>
      </c>
      <c r="AU412">
        <v>21618</v>
      </c>
    </row>
    <row r="413" spans="1:47" x14ac:dyDescent="0.45">
      <c r="A413" t="s">
        <v>990</v>
      </c>
      <c r="B413" t="s">
        <v>42</v>
      </c>
      <c r="C413">
        <v>99</v>
      </c>
      <c r="D413">
        <v>395</v>
      </c>
      <c r="E413">
        <v>342</v>
      </c>
      <c r="F413">
        <v>73</v>
      </c>
      <c r="G413">
        <v>38</v>
      </c>
      <c r="H413">
        <v>21</v>
      </c>
      <c r="I413">
        <v>1</v>
      </c>
      <c r="J413">
        <v>13</v>
      </c>
      <c r="K413">
        <v>46</v>
      </c>
      <c r="L413">
        <v>50</v>
      </c>
      <c r="M413">
        <v>44</v>
      </c>
      <c r="N413">
        <v>8</v>
      </c>
      <c r="O413">
        <v>109</v>
      </c>
      <c r="P413">
        <v>6</v>
      </c>
      <c r="Q413">
        <v>3</v>
      </c>
      <c r="R413">
        <v>0</v>
      </c>
      <c r="S413">
        <v>0</v>
      </c>
      <c r="T413">
        <v>2</v>
      </c>
      <c r="U413">
        <v>1</v>
      </c>
      <c r="V413">
        <v>0.21345</v>
      </c>
      <c r="W413">
        <v>0.111392</v>
      </c>
      <c r="X413">
        <v>0.275949</v>
      </c>
      <c r="Y413">
        <v>0.40366999999999997</v>
      </c>
      <c r="Z413">
        <v>0.311392</v>
      </c>
      <c r="AA413">
        <v>0.394737</v>
      </c>
      <c r="AB413">
        <v>0.301514</v>
      </c>
      <c r="AC413">
        <v>0.70612900000000001</v>
      </c>
      <c r="AD413">
        <v>0.181287</v>
      </c>
      <c r="AE413">
        <v>3.4035600000000001</v>
      </c>
      <c r="AF413">
        <v>0.26905800000000002</v>
      </c>
      <c r="AH413">
        <v>-0.63848800000000006</v>
      </c>
      <c r="AI413">
        <v>42.5974</v>
      </c>
      <c r="AJ413">
        <v>-5.53104</v>
      </c>
      <c r="AK413">
        <v>86.736099999999993</v>
      </c>
      <c r="AL413">
        <v>-0.63848800000000006</v>
      </c>
      <c r="AM413">
        <v>0.3</v>
      </c>
      <c r="AN413">
        <v>-7.12909519672393</v>
      </c>
      <c r="AO413">
        <v>1.75135213136672</v>
      </c>
      <c r="AP413">
        <v>0.80572100000000002</v>
      </c>
      <c r="AQ413">
        <v>999</v>
      </c>
      <c r="AU413">
        <v>19873</v>
      </c>
    </row>
    <row r="414" spans="1:47" x14ac:dyDescent="0.45">
      <c r="A414" t="s">
        <v>991</v>
      </c>
      <c r="B414" t="s">
        <v>16</v>
      </c>
      <c r="C414">
        <v>103</v>
      </c>
      <c r="D414">
        <v>433</v>
      </c>
      <c r="E414">
        <v>382</v>
      </c>
      <c r="F414">
        <v>95</v>
      </c>
      <c r="G414">
        <v>60</v>
      </c>
      <c r="H414">
        <v>24</v>
      </c>
      <c r="I414">
        <v>1</v>
      </c>
      <c r="J414">
        <v>10</v>
      </c>
      <c r="K414">
        <v>51</v>
      </c>
      <c r="L414">
        <v>52</v>
      </c>
      <c r="M414">
        <v>41</v>
      </c>
      <c r="N414">
        <v>9</v>
      </c>
      <c r="O414">
        <v>77</v>
      </c>
      <c r="P414">
        <v>4</v>
      </c>
      <c r="Q414">
        <v>3</v>
      </c>
      <c r="R414">
        <v>3</v>
      </c>
      <c r="S414">
        <v>1</v>
      </c>
      <c r="T414">
        <v>3</v>
      </c>
      <c r="U414">
        <v>1</v>
      </c>
      <c r="V414">
        <v>0.248691</v>
      </c>
      <c r="W414">
        <v>9.46882E-2</v>
      </c>
      <c r="X414">
        <v>0.17782899999999999</v>
      </c>
      <c r="Y414">
        <v>0.53246800000000005</v>
      </c>
      <c r="Z414">
        <v>0.32558100000000001</v>
      </c>
      <c r="AA414">
        <v>0.39528799999999997</v>
      </c>
      <c r="AB414">
        <v>0.30780299999999999</v>
      </c>
      <c r="AC414">
        <v>0.72086899999999998</v>
      </c>
      <c r="AD414">
        <v>0.14659700000000001</v>
      </c>
      <c r="AE414">
        <v>3.47254</v>
      </c>
      <c r="AF414">
        <v>0.28523500000000002</v>
      </c>
      <c r="AH414">
        <v>-0.56176999999999999</v>
      </c>
      <c r="AI414">
        <v>48.957000000000001</v>
      </c>
      <c r="AJ414">
        <v>-3.8015400000000001</v>
      </c>
      <c r="AK414">
        <v>95.230599999999995</v>
      </c>
      <c r="AL414">
        <v>-0.56176999999999999</v>
      </c>
      <c r="AM414">
        <v>1.2</v>
      </c>
      <c r="AN414">
        <v>-3.1201972365379298</v>
      </c>
      <c r="AO414">
        <v>-3.5729277133941602</v>
      </c>
      <c r="AP414">
        <v>0.80365600000000004</v>
      </c>
      <c r="AQ414">
        <v>999</v>
      </c>
      <c r="AU414">
        <v>19384</v>
      </c>
    </row>
    <row r="415" spans="1:47" x14ac:dyDescent="0.45">
      <c r="A415" t="s">
        <v>992</v>
      </c>
      <c r="B415" t="s">
        <v>14</v>
      </c>
      <c r="C415">
        <v>108</v>
      </c>
      <c r="D415">
        <v>441</v>
      </c>
      <c r="E415">
        <v>366</v>
      </c>
      <c r="F415">
        <v>85</v>
      </c>
      <c r="G415">
        <v>65</v>
      </c>
      <c r="H415">
        <v>14</v>
      </c>
      <c r="I415">
        <v>3</v>
      </c>
      <c r="J415">
        <v>3</v>
      </c>
      <c r="K415">
        <v>56</v>
      </c>
      <c r="L415">
        <v>53</v>
      </c>
      <c r="M415">
        <v>29</v>
      </c>
      <c r="N415">
        <v>5</v>
      </c>
      <c r="O415">
        <v>80</v>
      </c>
      <c r="P415">
        <v>31</v>
      </c>
      <c r="Q415">
        <v>1</v>
      </c>
      <c r="R415">
        <v>14</v>
      </c>
      <c r="S415">
        <v>0</v>
      </c>
      <c r="T415">
        <v>10</v>
      </c>
      <c r="U415">
        <v>3</v>
      </c>
      <c r="V415">
        <v>0.23224</v>
      </c>
      <c r="W415">
        <v>6.5759600000000001E-2</v>
      </c>
      <c r="X415">
        <v>0.18140600000000001</v>
      </c>
      <c r="Y415">
        <v>0.36249999999999999</v>
      </c>
      <c r="Z415">
        <v>0.33957799999999999</v>
      </c>
      <c r="AA415">
        <v>0.311475</v>
      </c>
      <c r="AB415">
        <v>0.29550799999999999</v>
      </c>
      <c r="AC415">
        <v>0.65105400000000002</v>
      </c>
      <c r="AD415">
        <v>7.9235E-2</v>
      </c>
      <c r="AE415">
        <v>6.5505800000000001</v>
      </c>
      <c r="AF415">
        <v>0.28873199999999999</v>
      </c>
      <c r="AH415">
        <v>-0.19084899999999999</v>
      </c>
      <c r="AI415">
        <v>45.358199999999997</v>
      </c>
      <c r="AJ415">
        <v>-8.3750999999999998</v>
      </c>
      <c r="AK415">
        <v>88.454999999999998</v>
      </c>
      <c r="AL415">
        <v>-0.19084899999999999</v>
      </c>
      <c r="AM415">
        <v>-2.1</v>
      </c>
      <c r="AN415">
        <v>-6.49824438989162</v>
      </c>
      <c r="AO415">
        <v>-0.479629516601562</v>
      </c>
      <c r="AP415">
        <v>0.80244099999999996</v>
      </c>
      <c r="AQ415">
        <v>999</v>
      </c>
      <c r="AU415" t="s">
        <v>993</v>
      </c>
    </row>
    <row r="416" spans="1:47" x14ac:dyDescent="0.45">
      <c r="A416" t="s">
        <v>641</v>
      </c>
      <c r="B416" t="s">
        <v>104</v>
      </c>
      <c r="C416">
        <v>87</v>
      </c>
      <c r="D416">
        <v>354</v>
      </c>
      <c r="E416">
        <v>314</v>
      </c>
      <c r="F416">
        <v>74</v>
      </c>
      <c r="G416">
        <v>54</v>
      </c>
      <c r="H416">
        <v>14</v>
      </c>
      <c r="I416">
        <v>2</v>
      </c>
      <c r="J416">
        <v>4</v>
      </c>
      <c r="K416">
        <v>32</v>
      </c>
      <c r="L416">
        <v>34</v>
      </c>
      <c r="M416">
        <v>35</v>
      </c>
      <c r="N416">
        <v>7</v>
      </c>
      <c r="O416">
        <v>66</v>
      </c>
      <c r="P416">
        <v>3</v>
      </c>
      <c r="Q416">
        <v>2</v>
      </c>
      <c r="R416">
        <v>0</v>
      </c>
      <c r="S416">
        <v>0</v>
      </c>
      <c r="T416">
        <v>4</v>
      </c>
      <c r="U416">
        <v>1</v>
      </c>
      <c r="V416">
        <v>0.23566899999999999</v>
      </c>
      <c r="W416">
        <v>9.8870100000000002E-2</v>
      </c>
      <c r="X416">
        <v>0.186441</v>
      </c>
      <c r="Y416">
        <v>0.53030299999999997</v>
      </c>
      <c r="Z416">
        <v>0.316384</v>
      </c>
      <c r="AA416">
        <v>0.33121</v>
      </c>
      <c r="AB416">
        <v>0.28209499999999998</v>
      </c>
      <c r="AC416">
        <v>0.647594</v>
      </c>
      <c r="AD416">
        <v>9.5541399999999999E-2</v>
      </c>
      <c r="AE416">
        <v>4.2980900000000002</v>
      </c>
      <c r="AF416">
        <v>0.284553</v>
      </c>
      <c r="AH416">
        <v>-0.27701399999999998</v>
      </c>
      <c r="AI416">
        <v>32.466700000000003</v>
      </c>
      <c r="AJ416">
        <v>-10.6661</v>
      </c>
      <c r="AK416">
        <v>73.8596</v>
      </c>
      <c r="AL416">
        <v>-0.27701399999999998</v>
      </c>
      <c r="AM416">
        <v>1.2</v>
      </c>
      <c r="AN416">
        <v>-11.7409675121307</v>
      </c>
      <c r="AO416">
        <v>7.7035272121429399</v>
      </c>
      <c r="AP416">
        <v>0.80007899999999998</v>
      </c>
      <c r="AQ416">
        <v>999</v>
      </c>
      <c r="AU416">
        <v>25643</v>
      </c>
    </row>
    <row r="417" spans="1:47" x14ac:dyDescent="0.45">
      <c r="A417" t="s">
        <v>746</v>
      </c>
      <c r="B417" t="s">
        <v>31</v>
      </c>
      <c r="C417">
        <v>122</v>
      </c>
      <c r="D417">
        <v>500</v>
      </c>
      <c r="E417">
        <v>453</v>
      </c>
      <c r="F417">
        <v>108</v>
      </c>
      <c r="G417">
        <v>77</v>
      </c>
      <c r="H417">
        <v>19</v>
      </c>
      <c r="I417">
        <v>1</v>
      </c>
      <c r="J417">
        <v>11</v>
      </c>
      <c r="K417">
        <v>53</v>
      </c>
      <c r="L417">
        <v>58</v>
      </c>
      <c r="M417">
        <v>32</v>
      </c>
      <c r="N417">
        <v>13</v>
      </c>
      <c r="O417">
        <v>121</v>
      </c>
      <c r="P417">
        <v>8</v>
      </c>
      <c r="Q417">
        <v>3</v>
      </c>
      <c r="R417">
        <v>4</v>
      </c>
      <c r="S417">
        <v>1</v>
      </c>
      <c r="T417">
        <v>5</v>
      </c>
      <c r="U417">
        <v>6</v>
      </c>
      <c r="V417">
        <v>0.23841100000000001</v>
      </c>
      <c r="W417">
        <v>6.4000000000000001E-2</v>
      </c>
      <c r="X417">
        <v>0.24199999999999999</v>
      </c>
      <c r="Y417">
        <v>0.264463</v>
      </c>
      <c r="Z417">
        <v>0.29838700000000001</v>
      </c>
      <c r="AA417">
        <v>0.35761599999999999</v>
      </c>
      <c r="AB417">
        <v>0.27791100000000002</v>
      </c>
      <c r="AC417">
        <v>0.656003</v>
      </c>
      <c r="AD417">
        <v>0.11920500000000001</v>
      </c>
      <c r="AE417">
        <v>3.27216</v>
      </c>
      <c r="AF417">
        <v>0.29938300000000001</v>
      </c>
      <c r="AH417">
        <v>-2.3338000000000001</v>
      </c>
      <c r="AI417">
        <v>44.119300000000003</v>
      </c>
      <c r="AJ417">
        <v>-16.802700000000002</v>
      </c>
      <c r="AK417">
        <v>72.404499999999999</v>
      </c>
      <c r="AL417">
        <v>-2.3338000000000001</v>
      </c>
      <c r="AM417">
        <v>4.9000000000000004</v>
      </c>
      <c r="AN417">
        <v>-19.427129507064802</v>
      </c>
      <c r="AO417">
        <v>10.411463737487701</v>
      </c>
      <c r="AP417">
        <v>0.79968399999999995</v>
      </c>
      <c r="AQ417">
        <v>999</v>
      </c>
      <c r="AU417">
        <v>23442</v>
      </c>
    </row>
    <row r="418" spans="1:47" x14ac:dyDescent="0.45">
      <c r="A418" t="s">
        <v>994</v>
      </c>
      <c r="B418" t="s">
        <v>76</v>
      </c>
      <c r="C418">
        <v>116</v>
      </c>
      <c r="D418">
        <v>534</v>
      </c>
      <c r="E418">
        <v>463</v>
      </c>
      <c r="F418">
        <v>114</v>
      </c>
      <c r="G418">
        <v>88</v>
      </c>
      <c r="H418">
        <v>21</v>
      </c>
      <c r="I418">
        <v>0</v>
      </c>
      <c r="J418">
        <v>5</v>
      </c>
      <c r="K418">
        <v>64</v>
      </c>
      <c r="L418">
        <v>49</v>
      </c>
      <c r="M418">
        <v>50</v>
      </c>
      <c r="N418">
        <v>9</v>
      </c>
      <c r="O418">
        <v>100</v>
      </c>
      <c r="P418">
        <v>7</v>
      </c>
      <c r="Q418">
        <v>2</v>
      </c>
      <c r="R418">
        <v>12</v>
      </c>
      <c r="S418">
        <v>0</v>
      </c>
      <c r="T418">
        <v>13</v>
      </c>
      <c r="U418">
        <v>4</v>
      </c>
      <c r="V418">
        <v>0.24621999999999999</v>
      </c>
      <c r="W418">
        <v>9.3632999999999994E-2</v>
      </c>
      <c r="X418">
        <v>0.18726599999999999</v>
      </c>
      <c r="Y418">
        <v>0.5</v>
      </c>
      <c r="Z418">
        <v>0.32758599999999999</v>
      </c>
      <c r="AA418">
        <v>0.32397399999999998</v>
      </c>
      <c r="AB418">
        <v>0.28736200000000001</v>
      </c>
      <c r="AC418">
        <v>0.65156000000000003</v>
      </c>
      <c r="AD418">
        <v>7.7753799999999998E-2</v>
      </c>
      <c r="AE418">
        <v>4.3204799999999999</v>
      </c>
      <c r="AF418">
        <v>0.30277799999999999</v>
      </c>
      <c r="AH418">
        <v>-0.136209</v>
      </c>
      <c r="AI418">
        <v>51.311</v>
      </c>
      <c r="AJ418">
        <v>-13.7538</v>
      </c>
      <c r="AK418">
        <v>76.381799999999998</v>
      </c>
      <c r="AL418">
        <v>-0.136209</v>
      </c>
      <c r="AM418">
        <v>3.6</v>
      </c>
      <c r="AN418">
        <v>-15.760732114314999</v>
      </c>
      <c r="AO418">
        <v>5.5620809793472201</v>
      </c>
      <c r="AP418">
        <v>0.79723200000000005</v>
      </c>
      <c r="AQ418">
        <v>999</v>
      </c>
      <c r="AU418" t="s">
        <v>995</v>
      </c>
    </row>
    <row r="419" spans="1:47" x14ac:dyDescent="0.45">
      <c r="A419" t="s">
        <v>506</v>
      </c>
      <c r="B419" t="s">
        <v>98</v>
      </c>
      <c r="C419">
        <v>101</v>
      </c>
      <c r="D419">
        <v>362</v>
      </c>
      <c r="E419">
        <v>333</v>
      </c>
      <c r="F419">
        <v>87</v>
      </c>
      <c r="G419">
        <v>63</v>
      </c>
      <c r="H419">
        <v>17</v>
      </c>
      <c r="I419">
        <v>1</v>
      </c>
      <c r="J419">
        <v>6</v>
      </c>
      <c r="K419">
        <v>42</v>
      </c>
      <c r="L419">
        <v>39</v>
      </c>
      <c r="M419">
        <v>20</v>
      </c>
      <c r="N419">
        <v>6</v>
      </c>
      <c r="O419">
        <v>34</v>
      </c>
      <c r="P419">
        <v>2</v>
      </c>
      <c r="Q419">
        <v>3</v>
      </c>
      <c r="R419">
        <v>4</v>
      </c>
      <c r="S419">
        <v>0</v>
      </c>
      <c r="T419">
        <v>5</v>
      </c>
      <c r="U419">
        <v>2</v>
      </c>
      <c r="V419">
        <v>0.26126100000000002</v>
      </c>
      <c r="W419">
        <v>5.5248600000000002E-2</v>
      </c>
      <c r="X419">
        <v>9.3922699999999998E-2</v>
      </c>
      <c r="Y419">
        <v>0.58823499999999995</v>
      </c>
      <c r="Z419">
        <v>0.30446899999999999</v>
      </c>
      <c r="AA419">
        <v>0.37237199999999998</v>
      </c>
      <c r="AB419">
        <v>0.288443</v>
      </c>
      <c r="AC419">
        <v>0.67684200000000005</v>
      </c>
      <c r="AD419">
        <v>0.111111</v>
      </c>
      <c r="AE419">
        <v>4.1737599999999997</v>
      </c>
      <c r="AF419">
        <v>0.27364899999999998</v>
      </c>
      <c r="AH419">
        <v>-0.45286100000000001</v>
      </c>
      <c r="AI419">
        <v>35.108800000000002</v>
      </c>
      <c r="AJ419">
        <v>-8.9988299999999999</v>
      </c>
      <c r="AK419">
        <v>82.368899999999996</v>
      </c>
      <c r="AL419">
        <v>-0.45286100000000001</v>
      </c>
      <c r="AM419">
        <v>-0.2</v>
      </c>
      <c r="AN419">
        <v>-8.1003823280334402</v>
      </c>
      <c r="AO419">
        <v>3.7902999371290198</v>
      </c>
      <c r="AP419">
        <v>0.79625100000000004</v>
      </c>
      <c r="AQ419">
        <v>999</v>
      </c>
      <c r="AU419">
        <v>20352</v>
      </c>
    </row>
    <row r="420" spans="1:47" x14ac:dyDescent="0.45">
      <c r="A420" t="s">
        <v>577</v>
      </c>
      <c r="B420" t="s">
        <v>191</v>
      </c>
      <c r="C420">
        <v>111</v>
      </c>
      <c r="D420">
        <v>457</v>
      </c>
      <c r="E420">
        <v>415</v>
      </c>
      <c r="F420">
        <v>96</v>
      </c>
      <c r="G420">
        <v>56</v>
      </c>
      <c r="H420">
        <v>19</v>
      </c>
      <c r="I420">
        <v>2</v>
      </c>
      <c r="J420">
        <v>19</v>
      </c>
      <c r="K420">
        <v>54</v>
      </c>
      <c r="L420">
        <v>74</v>
      </c>
      <c r="M420">
        <v>34</v>
      </c>
      <c r="N420">
        <v>5</v>
      </c>
      <c r="O420">
        <v>166</v>
      </c>
      <c r="P420">
        <v>4</v>
      </c>
      <c r="Q420">
        <v>2</v>
      </c>
      <c r="R420">
        <v>2</v>
      </c>
      <c r="S420">
        <v>1</v>
      </c>
      <c r="T420">
        <v>12</v>
      </c>
      <c r="U420">
        <v>2</v>
      </c>
      <c r="V420">
        <v>0.231325</v>
      </c>
      <c r="W420">
        <v>7.4398199999999998E-2</v>
      </c>
      <c r="X420">
        <v>0.36323899999999998</v>
      </c>
      <c r="Y420">
        <v>0.204819</v>
      </c>
      <c r="Z420">
        <v>0.29450599999999999</v>
      </c>
      <c r="AA420">
        <v>0.42409599999999997</v>
      </c>
      <c r="AB420">
        <v>0.305232</v>
      </c>
      <c r="AC420">
        <v>0.71860199999999996</v>
      </c>
      <c r="AD420">
        <v>0.192771</v>
      </c>
      <c r="AE420">
        <v>5.6990299999999996</v>
      </c>
      <c r="AF420">
        <v>0.331897</v>
      </c>
      <c r="AH420">
        <v>0.87008799999999997</v>
      </c>
      <c r="AI420">
        <v>50.694499999999998</v>
      </c>
      <c r="AJ420">
        <v>-4.9882900000000001</v>
      </c>
      <c r="AK420">
        <v>93.462999999999994</v>
      </c>
      <c r="AL420">
        <v>0.87008799999999997</v>
      </c>
      <c r="AM420">
        <v>3.5</v>
      </c>
      <c r="AN420">
        <v>-2.7094332575797999</v>
      </c>
      <c r="AO420">
        <v>-4.8957967758178702</v>
      </c>
      <c r="AP420">
        <v>0.78941799999999995</v>
      </c>
      <c r="AQ420">
        <v>999</v>
      </c>
      <c r="AU420">
        <v>21078</v>
      </c>
    </row>
    <row r="421" spans="1:47" x14ac:dyDescent="0.45">
      <c r="A421" t="s">
        <v>996</v>
      </c>
      <c r="B421" t="s">
        <v>207</v>
      </c>
      <c r="C421">
        <v>105</v>
      </c>
      <c r="D421">
        <v>382</v>
      </c>
      <c r="E421">
        <v>348</v>
      </c>
      <c r="F421">
        <v>85</v>
      </c>
      <c r="G421">
        <v>63</v>
      </c>
      <c r="H421">
        <v>14</v>
      </c>
      <c r="I421">
        <v>1</v>
      </c>
      <c r="J421">
        <v>7</v>
      </c>
      <c r="K421">
        <v>43</v>
      </c>
      <c r="L421">
        <v>38</v>
      </c>
      <c r="M421">
        <v>29</v>
      </c>
      <c r="N421">
        <v>8</v>
      </c>
      <c r="O421">
        <v>74</v>
      </c>
      <c r="P421">
        <v>4</v>
      </c>
      <c r="Q421">
        <v>1</v>
      </c>
      <c r="R421">
        <v>0</v>
      </c>
      <c r="S421">
        <v>0</v>
      </c>
      <c r="T421">
        <v>6</v>
      </c>
      <c r="U421">
        <v>2</v>
      </c>
      <c r="V421">
        <v>0.244253</v>
      </c>
      <c r="W421">
        <v>7.5916200000000003E-2</v>
      </c>
      <c r="X421">
        <v>0.193717</v>
      </c>
      <c r="Y421">
        <v>0.39189200000000002</v>
      </c>
      <c r="Z421">
        <v>0.30890099999999998</v>
      </c>
      <c r="AA421">
        <v>0.35057500000000003</v>
      </c>
      <c r="AB421">
        <v>0.28376499999999999</v>
      </c>
      <c r="AC421">
        <v>0.65947500000000003</v>
      </c>
      <c r="AD421">
        <v>0.106322</v>
      </c>
      <c r="AE421">
        <v>4.2059699999999998</v>
      </c>
      <c r="AF421">
        <v>0.291045</v>
      </c>
      <c r="AH421">
        <v>-0.32220700000000002</v>
      </c>
      <c r="AI421">
        <v>35.564300000000003</v>
      </c>
      <c r="AJ421">
        <v>-10.9801</v>
      </c>
      <c r="AK421">
        <v>76.729699999999994</v>
      </c>
      <c r="AL421">
        <v>-0.32220700000000002</v>
      </c>
      <c r="AM421">
        <v>4.5</v>
      </c>
      <c r="AN421">
        <v>-10.973394840955701</v>
      </c>
      <c r="AO421">
        <v>5.9035861492156902</v>
      </c>
      <c r="AP421">
        <v>0.78822999999999999</v>
      </c>
      <c r="AQ421">
        <v>999</v>
      </c>
      <c r="AU421">
        <v>18889</v>
      </c>
    </row>
    <row r="422" spans="1:47" x14ac:dyDescent="0.45">
      <c r="A422" t="s">
        <v>997</v>
      </c>
      <c r="B422" t="s">
        <v>18</v>
      </c>
      <c r="C422">
        <v>96</v>
      </c>
      <c r="D422">
        <v>387</v>
      </c>
      <c r="E422">
        <v>355</v>
      </c>
      <c r="F422">
        <v>88</v>
      </c>
      <c r="G422">
        <v>56</v>
      </c>
      <c r="H422">
        <v>21</v>
      </c>
      <c r="I422">
        <v>1</v>
      </c>
      <c r="J422">
        <v>10</v>
      </c>
      <c r="K422">
        <v>38</v>
      </c>
      <c r="L422">
        <v>47</v>
      </c>
      <c r="M422">
        <v>22</v>
      </c>
      <c r="N422">
        <v>13</v>
      </c>
      <c r="O422">
        <v>80</v>
      </c>
      <c r="P422">
        <v>7</v>
      </c>
      <c r="Q422">
        <v>3</v>
      </c>
      <c r="R422">
        <v>0</v>
      </c>
      <c r="S422">
        <v>0</v>
      </c>
      <c r="T422">
        <v>1</v>
      </c>
      <c r="U422">
        <v>1</v>
      </c>
      <c r="V422">
        <v>0.247887</v>
      </c>
      <c r="W422">
        <v>5.6847500000000002E-2</v>
      </c>
      <c r="X422">
        <v>0.20671800000000001</v>
      </c>
      <c r="Y422">
        <v>0.27500000000000002</v>
      </c>
      <c r="Z422">
        <v>0.30232599999999998</v>
      </c>
      <c r="AA422">
        <v>0.39718300000000001</v>
      </c>
      <c r="AB422">
        <v>0.29009600000000002</v>
      </c>
      <c r="AC422">
        <v>0.69950900000000005</v>
      </c>
      <c r="AD422">
        <v>0.14929600000000001</v>
      </c>
      <c r="AE422">
        <v>2.4493800000000001</v>
      </c>
      <c r="AF422">
        <v>0.291045</v>
      </c>
      <c r="AH422">
        <v>-0.77684699999999995</v>
      </c>
      <c r="AI422">
        <v>38.064900000000002</v>
      </c>
      <c r="AJ422">
        <v>-9.0888200000000001</v>
      </c>
      <c r="AK422">
        <v>79.382900000000006</v>
      </c>
      <c r="AL422">
        <v>-0.77684699999999995</v>
      </c>
      <c r="AM422">
        <v>-1.8</v>
      </c>
      <c r="AN422">
        <v>-10.6613951325416</v>
      </c>
      <c r="AO422">
        <v>5.3097884654998699</v>
      </c>
      <c r="AP422">
        <v>0.78114799999999995</v>
      </c>
      <c r="AQ422">
        <v>999</v>
      </c>
      <c r="AU422" t="s">
        <v>998</v>
      </c>
    </row>
    <row r="423" spans="1:47" x14ac:dyDescent="0.45">
      <c r="A423" t="s">
        <v>999</v>
      </c>
      <c r="B423" t="s">
        <v>42</v>
      </c>
      <c r="C423">
        <v>133</v>
      </c>
      <c r="D423">
        <v>572</v>
      </c>
      <c r="E423">
        <v>515</v>
      </c>
      <c r="F423">
        <v>111</v>
      </c>
      <c r="G423">
        <v>73</v>
      </c>
      <c r="H423">
        <v>22</v>
      </c>
      <c r="I423">
        <v>4</v>
      </c>
      <c r="J423">
        <v>12</v>
      </c>
      <c r="K423">
        <v>64</v>
      </c>
      <c r="L423">
        <v>59</v>
      </c>
      <c r="M423">
        <v>49</v>
      </c>
      <c r="N423">
        <v>5</v>
      </c>
      <c r="O423">
        <v>168</v>
      </c>
      <c r="P423">
        <v>4</v>
      </c>
      <c r="Q423">
        <v>3</v>
      </c>
      <c r="R423">
        <v>1</v>
      </c>
      <c r="S423">
        <v>0</v>
      </c>
      <c r="T423">
        <v>10</v>
      </c>
      <c r="U423">
        <v>5</v>
      </c>
      <c r="V423">
        <v>0.215534</v>
      </c>
      <c r="W423">
        <v>8.5664299999999999E-2</v>
      </c>
      <c r="X423">
        <v>0.29370600000000002</v>
      </c>
      <c r="Y423">
        <v>0.29166700000000001</v>
      </c>
      <c r="Z423">
        <v>0.287215</v>
      </c>
      <c r="AA423">
        <v>0.34368900000000002</v>
      </c>
      <c r="AB423">
        <v>0.274976</v>
      </c>
      <c r="AC423">
        <v>0.63090500000000005</v>
      </c>
      <c r="AD423">
        <v>0.12815499999999999</v>
      </c>
      <c r="AE423">
        <v>5.2900200000000002</v>
      </c>
      <c r="AF423">
        <v>0.29289900000000002</v>
      </c>
      <c r="AH423">
        <v>-1.04271</v>
      </c>
      <c r="AI423">
        <v>49.078299999999999</v>
      </c>
      <c r="AJ423">
        <v>-20.616599999999998</v>
      </c>
      <c r="AK423">
        <v>69.719300000000004</v>
      </c>
      <c r="AL423">
        <v>-1.04271</v>
      </c>
      <c r="AM423">
        <v>8.1</v>
      </c>
      <c r="AN423">
        <v>-21.7963417768478</v>
      </c>
      <c r="AO423">
        <v>10.2017052173614</v>
      </c>
      <c r="AP423">
        <v>0.78109300000000004</v>
      </c>
      <c r="AQ423">
        <v>999</v>
      </c>
      <c r="AU423" t="s">
        <v>1000</v>
      </c>
    </row>
    <row r="424" spans="1:47" x14ac:dyDescent="0.45">
      <c r="A424" t="s">
        <v>487</v>
      </c>
      <c r="B424" t="s">
        <v>7</v>
      </c>
      <c r="C424">
        <v>105</v>
      </c>
      <c r="D424">
        <v>448</v>
      </c>
      <c r="E424">
        <v>410</v>
      </c>
      <c r="F424">
        <v>107</v>
      </c>
      <c r="G424">
        <v>81</v>
      </c>
      <c r="H424">
        <v>18</v>
      </c>
      <c r="I424">
        <v>5</v>
      </c>
      <c r="J424">
        <v>3</v>
      </c>
      <c r="K424">
        <v>56</v>
      </c>
      <c r="L424">
        <v>41</v>
      </c>
      <c r="M424">
        <v>29</v>
      </c>
      <c r="N424">
        <v>10</v>
      </c>
      <c r="O424">
        <v>75</v>
      </c>
      <c r="P424">
        <v>5</v>
      </c>
      <c r="Q424">
        <v>3</v>
      </c>
      <c r="R424">
        <v>1</v>
      </c>
      <c r="S424">
        <v>1</v>
      </c>
      <c r="T424">
        <v>10</v>
      </c>
      <c r="U424">
        <v>4</v>
      </c>
      <c r="V424">
        <v>0.26097599999999999</v>
      </c>
      <c r="W424">
        <v>6.4732100000000001E-2</v>
      </c>
      <c r="X424">
        <v>0.167411</v>
      </c>
      <c r="Y424">
        <v>0.38666699999999998</v>
      </c>
      <c r="Z424">
        <v>0.31543599999999999</v>
      </c>
      <c r="AA424">
        <v>0.35121999999999998</v>
      </c>
      <c r="AB424">
        <v>0.28508499999999998</v>
      </c>
      <c r="AC424">
        <v>0.66665600000000003</v>
      </c>
      <c r="AD424">
        <v>9.0243900000000002E-2</v>
      </c>
      <c r="AE424">
        <v>6.0728</v>
      </c>
      <c r="AF424">
        <v>0.310448</v>
      </c>
      <c r="AH424">
        <v>-0.49735000000000001</v>
      </c>
      <c r="AI424">
        <v>42.200099999999999</v>
      </c>
      <c r="AJ424">
        <v>-12.386100000000001</v>
      </c>
      <c r="AK424">
        <v>80.000299999999996</v>
      </c>
      <c r="AL424">
        <v>-0.49735000000000001</v>
      </c>
      <c r="AM424">
        <v>-0.8</v>
      </c>
      <c r="AN424">
        <v>-11.597297102212901</v>
      </c>
      <c r="AO424">
        <v>4.1382715106010401</v>
      </c>
      <c r="AP424">
        <v>0.77824300000000002</v>
      </c>
      <c r="AQ424">
        <v>999</v>
      </c>
      <c r="AU424">
        <v>19608</v>
      </c>
    </row>
    <row r="425" spans="1:47" x14ac:dyDescent="0.45">
      <c r="A425" t="s">
        <v>453</v>
      </c>
      <c r="B425" t="s">
        <v>73</v>
      </c>
      <c r="C425">
        <v>118</v>
      </c>
      <c r="D425">
        <v>344</v>
      </c>
      <c r="E425">
        <v>314</v>
      </c>
      <c r="F425">
        <v>75</v>
      </c>
      <c r="G425">
        <v>51</v>
      </c>
      <c r="H425">
        <v>13</v>
      </c>
      <c r="I425">
        <v>3</v>
      </c>
      <c r="J425">
        <v>8</v>
      </c>
      <c r="K425">
        <v>41</v>
      </c>
      <c r="L425">
        <v>37</v>
      </c>
      <c r="M425">
        <v>13</v>
      </c>
      <c r="N425">
        <v>9</v>
      </c>
      <c r="O425">
        <v>79</v>
      </c>
      <c r="P425">
        <v>13</v>
      </c>
      <c r="Q425">
        <v>2</v>
      </c>
      <c r="R425">
        <v>2</v>
      </c>
      <c r="S425">
        <v>0</v>
      </c>
      <c r="T425">
        <v>4</v>
      </c>
      <c r="U425">
        <v>2</v>
      </c>
      <c r="V425">
        <v>0.23885300000000001</v>
      </c>
      <c r="W425">
        <v>3.7790700000000003E-2</v>
      </c>
      <c r="X425">
        <v>0.22965099999999999</v>
      </c>
      <c r="Y425">
        <v>0.16455700000000001</v>
      </c>
      <c r="Z425">
        <v>0.29532199999999997</v>
      </c>
      <c r="AA425">
        <v>0.37579600000000002</v>
      </c>
      <c r="AB425">
        <v>0.28270099999999998</v>
      </c>
      <c r="AC425">
        <v>0.67111799999999999</v>
      </c>
      <c r="AD425">
        <v>0.13694300000000001</v>
      </c>
      <c r="AE425">
        <v>5.6528400000000003</v>
      </c>
      <c r="AF425">
        <v>0.292576</v>
      </c>
      <c r="AH425">
        <v>-0.56810499999999997</v>
      </c>
      <c r="AI425">
        <v>31.7225</v>
      </c>
      <c r="AJ425">
        <v>-10.1919</v>
      </c>
      <c r="AK425">
        <v>74.123699999999999</v>
      </c>
      <c r="AL425">
        <v>-0.56810499999999997</v>
      </c>
      <c r="AM425">
        <v>6.4</v>
      </c>
      <c r="AN425">
        <v>-11.5956380367279</v>
      </c>
      <c r="AO425">
        <v>7.6639624834060598</v>
      </c>
      <c r="AP425">
        <v>0.77665099999999998</v>
      </c>
      <c r="AQ425">
        <v>999</v>
      </c>
      <c r="AU425">
        <v>17022</v>
      </c>
    </row>
    <row r="426" spans="1:47" x14ac:dyDescent="0.45">
      <c r="A426" t="s">
        <v>1001</v>
      </c>
      <c r="B426" t="s">
        <v>130</v>
      </c>
      <c r="C426">
        <v>116</v>
      </c>
      <c r="D426">
        <v>456</v>
      </c>
      <c r="E426">
        <v>413</v>
      </c>
      <c r="F426">
        <v>92</v>
      </c>
      <c r="G426">
        <v>56</v>
      </c>
      <c r="H426">
        <v>19</v>
      </c>
      <c r="I426">
        <v>2</v>
      </c>
      <c r="J426">
        <v>15</v>
      </c>
      <c r="K426">
        <v>51</v>
      </c>
      <c r="L426">
        <v>63</v>
      </c>
      <c r="M426">
        <v>28</v>
      </c>
      <c r="N426">
        <v>11</v>
      </c>
      <c r="O426">
        <v>144</v>
      </c>
      <c r="P426">
        <v>10</v>
      </c>
      <c r="Q426">
        <v>4</v>
      </c>
      <c r="R426">
        <v>1</v>
      </c>
      <c r="S426">
        <v>0</v>
      </c>
      <c r="T426">
        <v>11</v>
      </c>
      <c r="U426">
        <v>3</v>
      </c>
      <c r="V426">
        <v>0.22276000000000001</v>
      </c>
      <c r="W426">
        <v>6.14035E-2</v>
      </c>
      <c r="X426">
        <v>0.31578899999999999</v>
      </c>
      <c r="Y426">
        <v>0.19444400000000001</v>
      </c>
      <c r="Z426">
        <v>0.28571400000000002</v>
      </c>
      <c r="AA426">
        <v>0.387409</v>
      </c>
      <c r="AB426">
        <v>0.282304</v>
      </c>
      <c r="AC426">
        <v>0.67312300000000003</v>
      </c>
      <c r="AD426">
        <v>0.16464899999999999</v>
      </c>
      <c r="AE426">
        <v>5.4127400000000003</v>
      </c>
      <c r="AF426">
        <v>0.29844999999999999</v>
      </c>
      <c r="AH426">
        <v>0.29424099999999997</v>
      </c>
      <c r="AI426">
        <v>41.900700000000001</v>
      </c>
      <c r="AJ426">
        <v>-13.6602</v>
      </c>
      <c r="AK426">
        <v>74.301199999999994</v>
      </c>
      <c r="AL426">
        <v>0.29424099999999997</v>
      </c>
      <c r="AM426">
        <v>1</v>
      </c>
      <c r="AN426">
        <v>-13.747142136096899</v>
      </c>
      <c r="AO426">
        <v>6.0264549255370996</v>
      </c>
      <c r="AP426">
        <v>0.77451800000000004</v>
      </c>
      <c r="AQ426">
        <v>999</v>
      </c>
      <c r="AU426">
        <v>23378</v>
      </c>
    </row>
    <row r="427" spans="1:47" x14ac:dyDescent="0.45">
      <c r="A427" t="s">
        <v>1002</v>
      </c>
      <c r="B427" t="s">
        <v>89</v>
      </c>
      <c r="C427">
        <v>87</v>
      </c>
      <c r="D427">
        <v>355</v>
      </c>
      <c r="E427">
        <v>324</v>
      </c>
      <c r="F427">
        <v>70</v>
      </c>
      <c r="G427">
        <v>47</v>
      </c>
      <c r="H427">
        <v>15</v>
      </c>
      <c r="I427">
        <v>1</v>
      </c>
      <c r="J427">
        <v>7</v>
      </c>
      <c r="K427">
        <v>38</v>
      </c>
      <c r="L427">
        <v>39</v>
      </c>
      <c r="M427">
        <v>21</v>
      </c>
      <c r="N427">
        <v>2</v>
      </c>
      <c r="O427">
        <v>101</v>
      </c>
      <c r="P427">
        <v>7</v>
      </c>
      <c r="Q427">
        <v>3</v>
      </c>
      <c r="R427">
        <v>0</v>
      </c>
      <c r="S427">
        <v>0</v>
      </c>
      <c r="T427">
        <v>2</v>
      </c>
      <c r="U427">
        <v>1</v>
      </c>
      <c r="V427">
        <v>0.21604899999999999</v>
      </c>
      <c r="W427">
        <v>5.9154900000000003E-2</v>
      </c>
      <c r="X427">
        <v>0.28450700000000001</v>
      </c>
      <c r="Y427">
        <v>0.20792099999999999</v>
      </c>
      <c r="Z427">
        <v>0.27605600000000002</v>
      </c>
      <c r="AA427">
        <v>0.33333299999999999</v>
      </c>
      <c r="AB427">
        <v>0.26639499999999999</v>
      </c>
      <c r="AC427">
        <v>0.60938999999999999</v>
      </c>
      <c r="AD427">
        <v>0.117284</v>
      </c>
      <c r="AE427">
        <v>3.82464</v>
      </c>
      <c r="AF427">
        <v>0.28767100000000001</v>
      </c>
      <c r="AH427">
        <v>-0.58455199999999996</v>
      </c>
      <c r="AI427">
        <v>27.929500000000001</v>
      </c>
      <c r="AJ427">
        <v>-15.325200000000001</v>
      </c>
      <c r="AK427">
        <v>70.267700000000005</v>
      </c>
      <c r="AL427">
        <v>-0.58455199999999996</v>
      </c>
      <c r="AM427">
        <v>2.4</v>
      </c>
      <c r="AN427">
        <v>-13.2316114902496</v>
      </c>
      <c r="AO427">
        <v>8.9218988418579102</v>
      </c>
      <c r="AP427">
        <v>0.77258000000000004</v>
      </c>
      <c r="AQ427">
        <v>999</v>
      </c>
      <c r="AU427" t="s">
        <v>1003</v>
      </c>
    </row>
    <row r="428" spans="1:47" x14ac:dyDescent="0.45">
      <c r="A428" t="s">
        <v>730</v>
      </c>
      <c r="B428" t="s">
        <v>28</v>
      </c>
      <c r="C428">
        <v>120</v>
      </c>
      <c r="D428">
        <v>441</v>
      </c>
      <c r="E428">
        <v>392</v>
      </c>
      <c r="F428">
        <v>89</v>
      </c>
      <c r="G428">
        <v>54</v>
      </c>
      <c r="H428">
        <v>14</v>
      </c>
      <c r="I428">
        <v>3</v>
      </c>
      <c r="J428">
        <v>18</v>
      </c>
      <c r="K428">
        <v>50</v>
      </c>
      <c r="L428">
        <v>61</v>
      </c>
      <c r="M428">
        <v>39</v>
      </c>
      <c r="N428">
        <v>5</v>
      </c>
      <c r="O428">
        <v>155</v>
      </c>
      <c r="P428">
        <v>8</v>
      </c>
      <c r="Q428">
        <v>2</v>
      </c>
      <c r="R428">
        <v>0</v>
      </c>
      <c r="S428">
        <v>0</v>
      </c>
      <c r="T428">
        <v>5</v>
      </c>
      <c r="U428">
        <v>1</v>
      </c>
      <c r="V428">
        <v>0.22704099999999999</v>
      </c>
      <c r="W428">
        <v>8.8435399999999997E-2</v>
      </c>
      <c r="X428">
        <v>0.35147400000000001</v>
      </c>
      <c r="Y428">
        <v>0.25161299999999998</v>
      </c>
      <c r="Z428">
        <v>0.30839</v>
      </c>
      <c r="AA428">
        <v>0.41581600000000002</v>
      </c>
      <c r="AB428">
        <v>0.31036399999999997</v>
      </c>
      <c r="AC428">
        <v>0.72420600000000002</v>
      </c>
      <c r="AD428">
        <v>0.188776</v>
      </c>
      <c r="AE428">
        <v>5.0827200000000001</v>
      </c>
      <c r="AF428">
        <v>0.32126700000000002</v>
      </c>
      <c r="AH428">
        <v>-0.16177</v>
      </c>
      <c r="AI428">
        <v>50.799300000000002</v>
      </c>
      <c r="AJ428">
        <v>-2.9339400000000002</v>
      </c>
      <c r="AK428">
        <v>89.982699999999994</v>
      </c>
      <c r="AL428">
        <v>-0.16177</v>
      </c>
      <c r="AM428">
        <v>-3.4</v>
      </c>
      <c r="AN428">
        <v>-5.4550314247608096</v>
      </c>
      <c r="AO428">
        <v>-1.77962970733642</v>
      </c>
      <c r="AP428">
        <v>0.77218100000000001</v>
      </c>
      <c r="AQ428">
        <v>999</v>
      </c>
      <c r="AU428">
        <v>19966</v>
      </c>
    </row>
    <row r="429" spans="1:47" x14ac:dyDescent="0.45">
      <c r="A429" t="s">
        <v>1004</v>
      </c>
      <c r="B429" t="s">
        <v>73</v>
      </c>
      <c r="C429">
        <v>97</v>
      </c>
      <c r="D429">
        <v>369</v>
      </c>
      <c r="E429">
        <v>309</v>
      </c>
      <c r="F429">
        <v>71</v>
      </c>
      <c r="G429">
        <v>52</v>
      </c>
      <c r="H429">
        <v>11</v>
      </c>
      <c r="I429">
        <v>1</v>
      </c>
      <c r="J429">
        <v>7</v>
      </c>
      <c r="K429">
        <v>48</v>
      </c>
      <c r="L429">
        <v>35</v>
      </c>
      <c r="M429">
        <v>49</v>
      </c>
      <c r="N429">
        <v>4</v>
      </c>
      <c r="O429">
        <v>86</v>
      </c>
      <c r="P429">
        <v>2</v>
      </c>
      <c r="Q429">
        <v>5</v>
      </c>
      <c r="R429">
        <v>4</v>
      </c>
      <c r="S429">
        <v>0</v>
      </c>
      <c r="T429">
        <v>10</v>
      </c>
      <c r="U429">
        <v>4</v>
      </c>
      <c r="V429">
        <v>0.22977300000000001</v>
      </c>
      <c r="W429">
        <v>0.13279099999999999</v>
      </c>
      <c r="X429">
        <v>0.23306199999999999</v>
      </c>
      <c r="Y429">
        <v>0.56976700000000002</v>
      </c>
      <c r="Z429">
        <v>0.33424700000000002</v>
      </c>
      <c r="AA429">
        <v>0.339806</v>
      </c>
      <c r="AB429">
        <v>0.29899799999999999</v>
      </c>
      <c r="AC429">
        <v>0.67405199999999998</v>
      </c>
      <c r="AD429">
        <v>0.110032</v>
      </c>
      <c r="AE429">
        <v>4.9578300000000004</v>
      </c>
      <c r="AF429">
        <v>0.28959299999999999</v>
      </c>
      <c r="AH429">
        <v>-0.45111899999999999</v>
      </c>
      <c r="AI429">
        <v>39.022500000000001</v>
      </c>
      <c r="AJ429">
        <v>-5.9379600000000003</v>
      </c>
      <c r="AK429">
        <v>85.049599999999998</v>
      </c>
      <c r="AL429">
        <v>-0.45111899999999999</v>
      </c>
      <c r="AM429">
        <v>1.1000000000000001</v>
      </c>
      <c r="AN429">
        <v>-7.2854885756969399</v>
      </c>
      <c r="AO429">
        <v>2.4558200836181601</v>
      </c>
      <c r="AP429">
        <v>0.77204099999999998</v>
      </c>
      <c r="AQ429">
        <v>999</v>
      </c>
      <c r="AU429">
        <v>22411</v>
      </c>
    </row>
    <row r="430" spans="1:47" x14ac:dyDescent="0.45">
      <c r="A430" t="s">
        <v>409</v>
      </c>
      <c r="B430" t="s">
        <v>104</v>
      </c>
      <c r="C430">
        <v>142</v>
      </c>
      <c r="D430">
        <v>554</v>
      </c>
      <c r="E430">
        <v>500</v>
      </c>
      <c r="F430">
        <v>126</v>
      </c>
      <c r="G430">
        <v>76</v>
      </c>
      <c r="H430">
        <v>28</v>
      </c>
      <c r="I430">
        <v>2</v>
      </c>
      <c r="J430">
        <v>20</v>
      </c>
      <c r="K430">
        <v>75</v>
      </c>
      <c r="L430">
        <v>69</v>
      </c>
      <c r="M430">
        <v>43</v>
      </c>
      <c r="N430">
        <v>7</v>
      </c>
      <c r="O430">
        <v>134</v>
      </c>
      <c r="P430">
        <v>6</v>
      </c>
      <c r="Q430">
        <v>5</v>
      </c>
      <c r="R430">
        <v>0</v>
      </c>
      <c r="S430">
        <v>0</v>
      </c>
      <c r="T430">
        <v>10</v>
      </c>
      <c r="U430">
        <v>4</v>
      </c>
      <c r="V430">
        <v>0.252</v>
      </c>
      <c r="W430">
        <v>7.76173E-2</v>
      </c>
      <c r="X430">
        <v>0.24187700000000001</v>
      </c>
      <c r="Y430">
        <v>0.32089600000000001</v>
      </c>
      <c r="Z430">
        <v>0.315884</v>
      </c>
      <c r="AA430">
        <v>0.436</v>
      </c>
      <c r="AB430">
        <v>0.31906099999999998</v>
      </c>
      <c r="AC430">
        <v>0.751884</v>
      </c>
      <c r="AD430">
        <v>0.184</v>
      </c>
      <c r="AE430">
        <v>4.7772500000000004</v>
      </c>
      <c r="AF430">
        <v>0.30199399999999998</v>
      </c>
      <c r="AH430">
        <v>-0.59751699999999996</v>
      </c>
      <c r="AI430">
        <v>67.817400000000006</v>
      </c>
      <c r="AJ430">
        <v>0.31570500000000001</v>
      </c>
      <c r="AK430">
        <v>98.640699999999995</v>
      </c>
      <c r="AL430">
        <v>-0.59751699999999996</v>
      </c>
      <c r="AM430">
        <v>-3.5</v>
      </c>
      <c r="AN430">
        <v>-1.53040450811386</v>
      </c>
      <c r="AO430">
        <v>-9.6067018508911097</v>
      </c>
      <c r="AP430">
        <v>0.77159999999999995</v>
      </c>
      <c r="AQ430">
        <v>999</v>
      </c>
      <c r="AU430">
        <v>16939</v>
      </c>
    </row>
    <row r="431" spans="1:47" x14ac:dyDescent="0.45">
      <c r="A431" t="s">
        <v>478</v>
      </c>
      <c r="B431" t="s">
        <v>170</v>
      </c>
      <c r="C431">
        <v>105</v>
      </c>
      <c r="D431">
        <v>419</v>
      </c>
      <c r="E431">
        <v>376</v>
      </c>
      <c r="F431">
        <v>87</v>
      </c>
      <c r="G431">
        <v>62</v>
      </c>
      <c r="H431">
        <v>18</v>
      </c>
      <c r="I431">
        <v>1</v>
      </c>
      <c r="J431">
        <v>6</v>
      </c>
      <c r="K431">
        <v>44</v>
      </c>
      <c r="L431">
        <v>40</v>
      </c>
      <c r="M431">
        <v>36</v>
      </c>
      <c r="N431">
        <v>6</v>
      </c>
      <c r="O431">
        <v>101</v>
      </c>
      <c r="P431">
        <v>2</v>
      </c>
      <c r="Q431">
        <v>3</v>
      </c>
      <c r="R431">
        <v>2</v>
      </c>
      <c r="S431">
        <v>0</v>
      </c>
      <c r="T431">
        <v>9</v>
      </c>
      <c r="U431">
        <v>2</v>
      </c>
      <c r="V431">
        <v>0.23138300000000001</v>
      </c>
      <c r="W431">
        <v>8.5918900000000006E-2</v>
      </c>
      <c r="X431">
        <v>0.24104999999999999</v>
      </c>
      <c r="Y431">
        <v>0.35643599999999998</v>
      </c>
      <c r="Z431">
        <v>0.29976000000000003</v>
      </c>
      <c r="AA431">
        <v>0.33244699999999999</v>
      </c>
      <c r="AB431">
        <v>0.27500599999999997</v>
      </c>
      <c r="AC431">
        <v>0.63220699999999996</v>
      </c>
      <c r="AD431">
        <v>0.101064</v>
      </c>
      <c r="AE431">
        <v>4.593</v>
      </c>
      <c r="AF431">
        <v>0.297794</v>
      </c>
      <c r="AH431">
        <v>0.23156199999999999</v>
      </c>
      <c r="AI431">
        <v>35.961199999999998</v>
      </c>
      <c r="AJ431">
        <v>-15.0915</v>
      </c>
      <c r="AK431">
        <v>73.767300000000006</v>
      </c>
      <c r="AL431">
        <v>0.23156199999999999</v>
      </c>
      <c r="AM431">
        <v>4.9000000000000004</v>
      </c>
      <c r="AN431">
        <v>-12.9385569691658</v>
      </c>
      <c r="AO431">
        <v>6.4395356178283603</v>
      </c>
      <c r="AP431">
        <v>0.77102599999999999</v>
      </c>
      <c r="AQ431">
        <v>999</v>
      </c>
      <c r="AU431">
        <v>25180</v>
      </c>
    </row>
    <row r="432" spans="1:47" x14ac:dyDescent="0.45">
      <c r="A432" t="s">
        <v>1005</v>
      </c>
      <c r="B432" t="s">
        <v>16</v>
      </c>
      <c r="C432">
        <v>85</v>
      </c>
      <c r="D432">
        <v>323</v>
      </c>
      <c r="E432">
        <v>277</v>
      </c>
      <c r="F432">
        <v>59</v>
      </c>
      <c r="G432">
        <v>41</v>
      </c>
      <c r="H432">
        <v>13</v>
      </c>
      <c r="I432">
        <v>0</v>
      </c>
      <c r="J432">
        <v>5</v>
      </c>
      <c r="K432">
        <v>34</v>
      </c>
      <c r="L432">
        <v>31</v>
      </c>
      <c r="M432">
        <v>38</v>
      </c>
      <c r="N432">
        <v>6</v>
      </c>
      <c r="O432">
        <v>85</v>
      </c>
      <c r="P432">
        <v>4</v>
      </c>
      <c r="Q432">
        <v>2</v>
      </c>
      <c r="R432">
        <v>2</v>
      </c>
      <c r="S432">
        <v>0</v>
      </c>
      <c r="T432">
        <v>4</v>
      </c>
      <c r="U432">
        <v>2</v>
      </c>
      <c r="V432">
        <v>0.21299599999999999</v>
      </c>
      <c r="W432">
        <v>0.117647</v>
      </c>
      <c r="X432">
        <v>0.263158</v>
      </c>
      <c r="Y432">
        <v>0.44705899999999998</v>
      </c>
      <c r="Z432">
        <v>0.31464199999999998</v>
      </c>
      <c r="AA432">
        <v>0.314079</v>
      </c>
      <c r="AB432">
        <v>0.27792499999999998</v>
      </c>
      <c r="AC432">
        <v>0.62872099999999997</v>
      </c>
      <c r="AD432">
        <v>0.10108300000000001</v>
      </c>
      <c r="AE432">
        <v>3.2034400000000001</v>
      </c>
      <c r="AF432">
        <v>0.28571400000000002</v>
      </c>
      <c r="AH432">
        <v>-0.63745099999999999</v>
      </c>
      <c r="AI432">
        <v>28.504799999999999</v>
      </c>
      <c r="AJ432">
        <v>-10.8508</v>
      </c>
      <c r="AK432">
        <v>75.200400000000002</v>
      </c>
      <c r="AL432">
        <v>-0.63745099999999999</v>
      </c>
      <c r="AM432">
        <v>6.1</v>
      </c>
      <c r="AN432">
        <v>-10.560963988304101</v>
      </c>
      <c r="AO432">
        <v>7.2868018150329501</v>
      </c>
      <c r="AP432">
        <v>0.770872</v>
      </c>
      <c r="AQ432">
        <v>999</v>
      </c>
      <c r="AU432" t="s">
        <v>1006</v>
      </c>
    </row>
    <row r="433" spans="1:47" x14ac:dyDescent="0.45">
      <c r="A433" t="s">
        <v>1007</v>
      </c>
      <c r="B433" t="s">
        <v>21</v>
      </c>
      <c r="C433">
        <v>89</v>
      </c>
      <c r="D433">
        <v>381</v>
      </c>
      <c r="E433">
        <v>333</v>
      </c>
      <c r="F433">
        <v>78</v>
      </c>
      <c r="G433">
        <v>54</v>
      </c>
      <c r="H433">
        <v>15</v>
      </c>
      <c r="I433">
        <v>2</v>
      </c>
      <c r="J433">
        <v>7</v>
      </c>
      <c r="K433">
        <v>43</v>
      </c>
      <c r="L433">
        <v>53</v>
      </c>
      <c r="M433">
        <v>24</v>
      </c>
      <c r="N433">
        <v>7</v>
      </c>
      <c r="O433">
        <v>102</v>
      </c>
      <c r="P433">
        <v>19</v>
      </c>
      <c r="Q433">
        <v>2</v>
      </c>
      <c r="R433">
        <v>3</v>
      </c>
      <c r="S433">
        <v>0</v>
      </c>
      <c r="T433">
        <v>8</v>
      </c>
      <c r="U433">
        <v>3</v>
      </c>
      <c r="V433">
        <v>0.234234</v>
      </c>
      <c r="W433">
        <v>6.2992099999999995E-2</v>
      </c>
      <c r="X433">
        <v>0.26771699999999998</v>
      </c>
      <c r="Y433">
        <v>0.235294</v>
      </c>
      <c r="Z433">
        <v>0.320106</v>
      </c>
      <c r="AA433">
        <v>0.354354</v>
      </c>
      <c r="AB433">
        <v>0.29408200000000001</v>
      </c>
      <c r="AC433">
        <v>0.67445999999999995</v>
      </c>
      <c r="AD433">
        <v>0.12012</v>
      </c>
      <c r="AE433">
        <v>5.54115</v>
      </c>
      <c r="AF433">
        <v>0.31415900000000002</v>
      </c>
      <c r="AH433">
        <v>-0.35969499999999999</v>
      </c>
      <c r="AI433">
        <v>38.735700000000001</v>
      </c>
      <c r="AJ433">
        <v>-7.6868999999999996</v>
      </c>
      <c r="AK433">
        <v>87.180999999999997</v>
      </c>
      <c r="AL433">
        <v>-0.35969499999999999</v>
      </c>
      <c r="AM433">
        <v>-0.4</v>
      </c>
      <c r="AN433">
        <v>-6.2118156254291499</v>
      </c>
      <c r="AO433">
        <v>0.99991175532341003</v>
      </c>
      <c r="AP433">
        <v>0.77067399999999997</v>
      </c>
      <c r="AQ433">
        <v>999</v>
      </c>
      <c r="AU433" t="s">
        <v>1008</v>
      </c>
    </row>
    <row r="434" spans="1:47" x14ac:dyDescent="0.45">
      <c r="A434" t="s">
        <v>1009</v>
      </c>
      <c r="B434" t="s">
        <v>31</v>
      </c>
      <c r="C434">
        <v>124</v>
      </c>
      <c r="D434">
        <v>509</v>
      </c>
      <c r="E434">
        <v>459</v>
      </c>
      <c r="F434">
        <v>117</v>
      </c>
      <c r="G434">
        <v>77</v>
      </c>
      <c r="H434">
        <v>24</v>
      </c>
      <c r="I434">
        <v>0</v>
      </c>
      <c r="J434">
        <v>16</v>
      </c>
      <c r="K434">
        <v>59</v>
      </c>
      <c r="L434">
        <v>63</v>
      </c>
      <c r="M434">
        <v>44</v>
      </c>
      <c r="N434">
        <v>9</v>
      </c>
      <c r="O434">
        <v>97</v>
      </c>
      <c r="P434">
        <v>1</v>
      </c>
      <c r="Q434">
        <v>5</v>
      </c>
      <c r="R434">
        <v>0</v>
      </c>
      <c r="S434">
        <v>1</v>
      </c>
      <c r="T434">
        <v>2</v>
      </c>
      <c r="U434">
        <v>1</v>
      </c>
      <c r="V434">
        <v>0.25490200000000002</v>
      </c>
      <c r="W434">
        <v>8.6443999999999993E-2</v>
      </c>
      <c r="X434">
        <v>0.19056999999999999</v>
      </c>
      <c r="Y434">
        <v>0.45360800000000001</v>
      </c>
      <c r="Z434">
        <v>0.31827100000000003</v>
      </c>
      <c r="AA434">
        <v>0.41176499999999999</v>
      </c>
      <c r="AB434">
        <v>0.30990699999999999</v>
      </c>
      <c r="AC434">
        <v>0.73003600000000002</v>
      </c>
      <c r="AD434">
        <v>0.156863</v>
      </c>
      <c r="AE434">
        <v>2.3332199999999998</v>
      </c>
      <c r="AF434">
        <v>0.28774899999999998</v>
      </c>
      <c r="AH434">
        <v>-0.89275700000000002</v>
      </c>
      <c r="AI434">
        <v>58.439399999999999</v>
      </c>
      <c r="AJ434">
        <v>-3.5793200000000001</v>
      </c>
      <c r="AK434">
        <v>93.854600000000005</v>
      </c>
      <c r="AL434">
        <v>-0.89275700000000002</v>
      </c>
      <c r="AM434">
        <v>-14.2</v>
      </c>
      <c r="AN434">
        <v>-4.7678924202918997</v>
      </c>
      <c r="AO434">
        <v>-4.8488826751708896</v>
      </c>
      <c r="AP434">
        <v>0.77032</v>
      </c>
      <c r="AQ434">
        <v>999</v>
      </c>
      <c r="AU434" t="s">
        <v>1010</v>
      </c>
    </row>
    <row r="435" spans="1:47" x14ac:dyDescent="0.45">
      <c r="A435" t="s">
        <v>1011</v>
      </c>
      <c r="B435" t="s">
        <v>14</v>
      </c>
      <c r="C435">
        <v>103</v>
      </c>
      <c r="D435">
        <v>424</v>
      </c>
      <c r="E435">
        <v>384</v>
      </c>
      <c r="F435">
        <v>79</v>
      </c>
      <c r="G435">
        <v>51</v>
      </c>
      <c r="H435">
        <v>17</v>
      </c>
      <c r="I435">
        <v>3</v>
      </c>
      <c r="J435">
        <v>8</v>
      </c>
      <c r="K435">
        <v>47</v>
      </c>
      <c r="L435">
        <v>42</v>
      </c>
      <c r="M435">
        <v>33</v>
      </c>
      <c r="N435">
        <v>6</v>
      </c>
      <c r="O435">
        <v>137</v>
      </c>
      <c r="P435">
        <v>2</v>
      </c>
      <c r="Q435">
        <v>3</v>
      </c>
      <c r="R435">
        <v>2</v>
      </c>
      <c r="S435">
        <v>1</v>
      </c>
      <c r="T435">
        <v>10</v>
      </c>
      <c r="U435">
        <v>2</v>
      </c>
      <c r="V435">
        <v>0.205729</v>
      </c>
      <c r="W435">
        <v>7.7830200000000002E-2</v>
      </c>
      <c r="X435">
        <v>0.32311299999999998</v>
      </c>
      <c r="Y435">
        <v>0.24087600000000001</v>
      </c>
      <c r="Z435">
        <v>0.27014199999999999</v>
      </c>
      <c r="AA435">
        <v>0.328125</v>
      </c>
      <c r="AB435">
        <v>0.25753399999999999</v>
      </c>
      <c r="AC435">
        <v>0.59826699999999999</v>
      </c>
      <c r="AD435">
        <v>0.122396</v>
      </c>
      <c r="AE435">
        <v>6.1445499999999997</v>
      </c>
      <c r="AF435">
        <v>0.29338799999999998</v>
      </c>
      <c r="AH435">
        <v>0.53943399999999997</v>
      </c>
      <c r="AI435">
        <v>30.2378</v>
      </c>
      <c r="AJ435">
        <v>-21.424099999999999</v>
      </c>
      <c r="AK435">
        <v>62.997900000000001</v>
      </c>
      <c r="AL435">
        <v>0.53943399999999997</v>
      </c>
      <c r="AM435">
        <v>7.5</v>
      </c>
      <c r="AN435">
        <v>-18.8967155218124</v>
      </c>
      <c r="AO435">
        <v>12.1737213134765</v>
      </c>
      <c r="AP435">
        <v>0.77010100000000004</v>
      </c>
      <c r="AQ435">
        <v>999</v>
      </c>
      <c r="AU435">
        <v>22232</v>
      </c>
    </row>
    <row r="436" spans="1:47" x14ac:dyDescent="0.45">
      <c r="A436" t="s">
        <v>340</v>
      </c>
      <c r="B436" t="s">
        <v>269</v>
      </c>
      <c r="C436">
        <v>109</v>
      </c>
      <c r="D436">
        <v>471</v>
      </c>
      <c r="E436">
        <v>412</v>
      </c>
      <c r="F436">
        <v>101</v>
      </c>
      <c r="G436">
        <v>66</v>
      </c>
      <c r="H436">
        <v>21</v>
      </c>
      <c r="I436">
        <v>0</v>
      </c>
      <c r="J436">
        <v>14</v>
      </c>
      <c r="K436">
        <v>56</v>
      </c>
      <c r="L436">
        <v>56</v>
      </c>
      <c r="M436">
        <v>53</v>
      </c>
      <c r="N436">
        <v>7</v>
      </c>
      <c r="O436">
        <v>118</v>
      </c>
      <c r="P436">
        <v>3</v>
      </c>
      <c r="Q436">
        <v>3</v>
      </c>
      <c r="R436">
        <v>0</v>
      </c>
      <c r="S436">
        <v>2</v>
      </c>
      <c r="T436">
        <v>5</v>
      </c>
      <c r="U436">
        <v>0</v>
      </c>
      <c r="V436">
        <v>0.245146</v>
      </c>
      <c r="W436">
        <v>0.112527</v>
      </c>
      <c r="X436">
        <v>0.250531</v>
      </c>
      <c r="Y436">
        <v>0.44915300000000002</v>
      </c>
      <c r="Z436">
        <v>0.33333299999999999</v>
      </c>
      <c r="AA436">
        <v>0.39805800000000002</v>
      </c>
      <c r="AB436">
        <v>0.31597700000000001</v>
      </c>
      <c r="AC436">
        <v>0.73139200000000004</v>
      </c>
      <c r="AD436">
        <v>0.15291299999999999</v>
      </c>
      <c r="AE436">
        <v>3.4861200000000001</v>
      </c>
      <c r="AF436">
        <v>0.30742000000000003</v>
      </c>
      <c r="AH436">
        <v>0.113911</v>
      </c>
      <c r="AI436">
        <v>56.450699999999998</v>
      </c>
      <c r="AJ436">
        <v>-0.93792600000000004</v>
      </c>
      <c r="AK436">
        <v>99.296000000000006</v>
      </c>
      <c r="AL436">
        <v>0.113911</v>
      </c>
      <c r="AM436">
        <v>0.6</v>
      </c>
      <c r="AN436">
        <v>-0.296884626150131</v>
      </c>
      <c r="AO436">
        <v>-8.0529979467391897</v>
      </c>
      <c r="AP436">
        <v>0.76754999999999995</v>
      </c>
      <c r="AQ436">
        <v>999</v>
      </c>
      <c r="AU436">
        <v>9218</v>
      </c>
    </row>
    <row r="437" spans="1:47" x14ac:dyDescent="0.45">
      <c r="A437" t="s">
        <v>1012</v>
      </c>
      <c r="B437" t="s">
        <v>16</v>
      </c>
      <c r="C437">
        <v>127</v>
      </c>
      <c r="D437">
        <v>307</v>
      </c>
      <c r="E437">
        <v>272</v>
      </c>
      <c r="F437">
        <v>61</v>
      </c>
      <c r="G437">
        <v>39</v>
      </c>
      <c r="H437">
        <v>12</v>
      </c>
      <c r="I437">
        <v>2</v>
      </c>
      <c r="J437">
        <v>8</v>
      </c>
      <c r="K437">
        <v>43</v>
      </c>
      <c r="L437">
        <v>33</v>
      </c>
      <c r="M437">
        <v>27</v>
      </c>
      <c r="N437">
        <v>5</v>
      </c>
      <c r="O437">
        <v>94</v>
      </c>
      <c r="P437">
        <v>3</v>
      </c>
      <c r="Q437">
        <v>2</v>
      </c>
      <c r="R437">
        <v>3</v>
      </c>
      <c r="S437">
        <v>0</v>
      </c>
      <c r="T437">
        <v>7</v>
      </c>
      <c r="U437">
        <v>2</v>
      </c>
      <c r="V437">
        <v>0.22426499999999999</v>
      </c>
      <c r="W437">
        <v>8.7947899999999996E-2</v>
      </c>
      <c r="X437">
        <v>0.30618899999999999</v>
      </c>
      <c r="Y437">
        <v>0.28723399999999999</v>
      </c>
      <c r="Z437">
        <v>0.299342</v>
      </c>
      <c r="AA437">
        <v>0.37132399999999999</v>
      </c>
      <c r="AB437">
        <v>0.287634</v>
      </c>
      <c r="AC437">
        <v>0.67066599999999998</v>
      </c>
      <c r="AD437">
        <v>0.147059</v>
      </c>
      <c r="AE437">
        <v>6.3200500000000002</v>
      </c>
      <c r="AF437">
        <v>0.30814000000000002</v>
      </c>
      <c r="AH437">
        <v>6.2715999999999994E-2</v>
      </c>
      <c r="AI437">
        <v>29.568300000000001</v>
      </c>
      <c r="AJ437">
        <v>-7.8379099999999999</v>
      </c>
      <c r="AK437">
        <v>82.711799999999997</v>
      </c>
      <c r="AL437">
        <v>6.2715999999999994E-2</v>
      </c>
      <c r="AM437">
        <v>2.4</v>
      </c>
      <c r="AN437">
        <v>-6.2967691272497097</v>
      </c>
      <c r="AO437">
        <v>3.5280129909515301</v>
      </c>
      <c r="AP437">
        <v>0.76367099999999999</v>
      </c>
      <c r="AQ437">
        <v>999</v>
      </c>
      <c r="AU437">
        <v>19928</v>
      </c>
    </row>
    <row r="438" spans="1:47" x14ac:dyDescent="0.45">
      <c r="A438" t="s">
        <v>1013</v>
      </c>
      <c r="B438" t="s">
        <v>14</v>
      </c>
      <c r="C438">
        <v>92</v>
      </c>
      <c r="D438">
        <v>385</v>
      </c>
      <c r="E438">
        <v>346</v>
      </c>
      <c r="F438">
        <v>75</v>
      </c>
      <c r="G438">
        <v>52</v>
      </c>
      <c r="H438">
        <v>15</v>
      </c>
      <c r="I438">
        <v>1</v>
      </c>
      <c r="J438">
        <v>7</v>
      </c>
      <c r="K438">
        <v>36</v>
      </c>
      <c r="L438">
        <v>37</v>
      </c>
      <c r="M438">
        <v>35</v>
      </c>
      <c r="N438">
        <v>7</v>
      </c>
      <c r="O438">
        <v>105</v>
      </c>
      <c r="P438">
        <v>3</v>
      </c>
      <c r="Q438">
        <v>1</v>
      </c>
      <c r="R438">
        <v>0</v>
      </c>
      <c r="S438">
        <v>0</v>
      </c>
      <c r="T438">
        <v>1</v>
      </c>
      <c r="U438">
        <v>1</v>
      </c>
      <c r="V438">
        <v>0.21676300000000001</v>
      </c>
      <c r="W438">
        <v>9.0909100000000007E-2</v>
      </c>
      <c r="X438">
        <v>0.272727</v>
      </c>
      <c r="Y438">
        <v>0.33333299999999999</v>
      </c>
      <c r="Z438">
        <v>0.29350700000000002</v>
      </c>
      <c r="AA438">
        <v>0.32658999999999999</v>
      </c>
      <c r="AB438">
        <v>0.26933600000000002</v>
      </c>
      <c r="AC438">
        <v>0.62009599999999998</v>
      </c>
      <c r="AD438">
        <v>0.10982699999999999</v>
      </c>
      <c r="AE438">
        <v>2.6791</v>
      </c>
      <c r="AF438">
        <v>0.28936200000000001</v>
      </c>
      <c r="AH438">
        <v>-0.86160300000000001</v>
      </c>
      <c r="AI438">
        <v>31.2303</v>
      </c>
      <c r="AJ438">
        <v>-15.6797</v>
      </c>
      <c r="AK438">
        <v>70.910200000000003</v>
      </c>
      <c r="AL438">
        <v>-0.86160300000000001</v>
      </c>
      <c r="AM438">
        <v>2.2000000000000002</v>
      </c>
      <c r="AN438">
        <v>-14.7361827492713</v>
      </c>
      <c r="AO438">
        <v>9.2730453014373708</v>
      </c>
      <c r="AP438">
        <v>0.76323200000000002</v>
      </c>
      <c r="AQ438">
        <v>999</v>
      </c>
      <c r="AU438" t="s">
        <v>1014</v>
      </c>
    </row>
    <row r="439" spans="1:47" x14ac:dyDescent="0.45">
      <c r="A439" t="s">
        <v>1015</v>
      </c>
      <c r="B439" t="s">
        <v>56</v>
      </c>
      <c r="C439">
        <v>54</v>
      </c>
      <c r="D439">
        <v>235</v>
      </c>
      <c r="E439">
        <v>204</v>
      </c>
      <c r="F439">
        <v>44</v>
      </c>
      <c r="G439">
        <v>28</v>
      </c>
      <c r="H439">
        <v>8</v>
      </c>
      <c r="I439">
        <v>3</v>
      </c>
      <c r="J439">
        <v>5</v>
      </c>
      <c r="K439">
        <v>24</v>
      </c>
      <c r="L439">
        <v>28</v>
      </c>
      <c r="M439">
        <v>26</v>
      </c>
      <c r="N439">
        <v>6</v>
      </c>
      <c r="O439">
        <v>66</v>
      </c>
      <c r="P439">
        <v>4</v>
      </c>
      <c r="Q439">
        <v>1</v>
      </c>
      <c r="R439">
        <v>0</v>
      </c>
      <c r="S439">
        <v>1</v>
      </c>
      <c r="T439">
        <v>2</v>
      </c>
      <c r="U439">
        <v>1</v>
      </c>
      <c r="V439">
        <v>0.21568599999999999</v>
      </c>
      <c r="W439">
        <v>0.110638</v>
      </c>
      <c r="X439">
        <v>0.28085100000000002</v>
      </c>
      <c r="Y439">
        <v>0.39393899999999998</v>
      </c>
      <c r="Z439">
        <v>0.31489400000000001</v>
      </c>
      <c r="AA439">
        <v>0.35784300000000002</v>
      </c>
      <c r="AB439">
        <v>0.289128</v>
      </c>
      <c r="AC439">
        <v>0.67273700000000003</v>
      </c>
      <c r="AD439">
        <v>0.14215700000000001</v>
      </c>
      <c r="AE439">
        <v>5.3085899999999997</v>
      </c>
      <c r="AF439">
        <v>0.291045</v>
      </c>
      <c r="AH439">
        <v>-0.42274400000000001</v>
      </c>
      <c r="AI439">
        <v>22.9253</v>
      </c>
      <c r="AJ439">
        <v>-5.7080700000000002</v>
      </c>
      <c r="AK439">
        <v>78.732699999999994</v>
      </c>
      <c r="AL439">
        <v>-0.42274400000000001</v>
      </c>
      <c r="AM439">
        <v>5.3</v>
      </c>
      <c r="AN439">
        <v>-6.61427801847457</v>
      </c>
      <c r="AO439">
        <v>6.1634628772735596</v>
      </c>
      <c r="AP439">
        <v>0.75343700000000002</v>
      </c>
      <c r="AQ439">
        <v>999</v>
      </c>
      <c r="AU439" t="s">
        <v>1016</v>
      </c>
    </row>
    <row r="440" spans="1:47" x14ac:dyDescent="0.45">
      <c r="A440" t="s">
        <v>1017</v>
      </c>
      <c r="B440" t="s">
        <v>155</v>
      </c>
      <c r="C440">
        <v>101</v>
      </c>
      <c r="D440">
        <v>438</v>
      </c>
      <c r="E440">
        <v>395</v>
      </c>
      <c r="F440">
        <v>91</v>
      </c>
      <c r="G440">
        <v>52</v>
      </c>
      <c r="H440">
        <v>24</v>
      </c>
      <c r="I440">
        <v>3</v>
      </c>
      <c r="J440">
        <v>12</v>
      </c>
      <c r="K440">
        <v>51</v>
      </c>
      <c r="L440">
        <v>52</v>
      </c>
      <c r="M440">
        <v>35</v>
      </c>
      <c r="N440">
        <v>6</v>
      </c>
      <c r="O440">
        <v>126</v>
      </c>
      <c r="P440">
        <v>6</v>
      </c>
      <c r="Q440">
        <v>2</v>
      </c>
      <c r="R440">
        <v>0</v>
      </c>
      <c r="S440">
        <v>2</v>
      </c>
      <c r="T440">
        <v>12</v>
      </c>
      <c r="U440">
        <v>2</v>
      </c>
      <c r="V440">
        <v>0.23038</v>
      </c>
      <c r="W440">
        <v>7.9908699999999999E-2</v>
      </c>
      <c r="X440">
        <v>0.28767100000000001</v>
      </c>
      <c r="Y440">
        <v>0.27777800000000002</v>
      </c>
      <c r="Z440">
        <v>0.30137000000000003</v>
      </c>
      <c r="AA440">
        <v>0.39746799999999999</v>
      </c>
      <c r="AB440">
        <v>0.29869200000000001</v>
      </c>
      <c r="AC440">
        <v>0.69883799999999996</v>
      </c>
      <c r="AD440">
        <v>0.16708899999999999</v>
      </c>
      <c r="AE440">
        <v>6.1585400000000003</v>
      </c>
      <c r="AF440">
        <v>0.30501899999999998</v>
      </c>
      <c r="AH440">
        <v>0.88549800000000001</v>
      </c>
      <c r="AI440">
        <v>46.208100000000002</v>
      </c>
      <c r="AJ440">
        <v>-7.1596299999999999</v>
      </c>
      <c r="AK440">
        <v>83.894400000000005</v>
      </c>
      <c r="AL440">
        <v>0.88549800000000001</v>
      </c>
      <c r="AM440">
        <v>-1.4</v>
      </c>
      <c r="AN440">
        <v>-7.5669821500778198</v>
      </c>
      <c r="AO440">
        <v>0.20934748649597101</v>
      </c>
      <c r="AP440">
        <v>0.74975800000000004</v>
      </c>
      <c r="AQ440">
        <v>999</v>
      </c>
      <c r="AU440" t="s">
        <v>1018</v>
      </c>
    </row>
    <row r="441" spans="1:47" x14ac:dyDescent="0.45">
      <c r="A441" t="s">
        <v>1019</v>
      </c>
      <c r="B441" t="s">
        <v>269</v>
      </c>
      <c r="C441">
        <v>116</v>
      </c>
      <c r="D441">
        <v>505</v>
      </c>
      <c r="E441">
        <v>458</v>
      </c>
      <c r="F441">
        <v>109</v>
      </c>
      <c r="G441">
        <v>70</v>
      </c>
      <c r="H441">
        <v>21</v>
      </c>
      <c r="I441">
        <v>4</v>
      </c>
      <c r="J441">
        <v>14</v>
      </c>
      <c r="K441">
        <v>64</v>
      </c>
      <c r="L441">
        <v>62</v>
      </c>
      <c r="M441">
        <v>36</v>
      </c>
      <c r="N441">
        <v>5</v>
      </c>
      <c r="O441">
        <v>120</v>
      </c>
      <c r="P441">
        <v>8</v>
      </c>
      <c r="Q441">
        <v>1</v>
      </c>
      <c r="R441">
        <v>2</v>
      </c>
      <c r="S441">
        <v>1</v>
      </c>
      <c r="T441">
        <v>13</v>
      </c>
      <c r="U441">
        <v>6</v>
      </c>
      <c r="V441">
        <v>0.23799100000000001</v>
      </c>
      <c r="W441">
        <v>7.1287100000000006E-2</v>
      </c>
      <c r="X441">
        <v>0.237624</v>
      </c>
      <c r="Y441">
        <v>0.3</v>
      </c>
      <c r="Z441">
        <v>0.30417499999999997</v>
      </c>
      <c r="AA441">
        <v>0.393013</v>
      </c>
      <c r="AB441">
        <v>0.30042200000000002</v>
      </c>
      <c r="AC441">
        <v>0.69718800000000003</v>
      </c>
      <c r="AD441">
        <v>0.15502199999999999</v>
      </c>
      <c r="AE441">
        <v>5.8910600000000004</v>
      </c>
      <c r="AF441">
        <v>0.29230800000000001</v>
      </c>
      <c r="AH441">
        <v>-0.77232699999999999</v>
      </c>
      <c r="AI441">
        <v>54.002099999999999</v>
      </c>
      <c r="AJ441">
        <v>-7.5292500000000002</v>
      </c>
      <c r="AK441">
        <v>88.868499999999997</v>
      </c>
      <c r="AL441">
        <v>-0.77232699999999999</v>
      </c>
      <c r="AM441">
        <v>3.6</v>
      </c>
      <c r="AN441">
        <v>-7.7363979816436697</v>
      </c>
      <c r="AO441">
        <v>-1.9665784835815401</v>
      </c>
      <c r="AP441">
        <v>0.74813399999999997</v>
      </c>
      <c r="AQ441">
        <v>999</v>
      </c>
      <c r="AU441" t="s">
        <v>1020</v>
      </c>
    </row>
    <row r="442" spans="1:47" x14ac:dyDescent="0.45">
      <c r="A442" t="s">
        <v>1021</v>
      </c>
      <c r="B442" t="s">
        <v>56</v>
      </c>
      <c r="C442">
        <v>77</v>
      </c>
      <c r="D442">
        <v>330</v>
      </c>
      <c r="E442">
        <v>293</v>
      </c>
      <c r="F442">
        <v>69</v>
      </c>
      <c r="G442">
        <v>53</v>
      </c>
      <c r="H442">
        <v>10</v>
      </c>
      <c r="I442">
        <v>0</v>
      </c>
      <c r="J442">
        <v>6</v>
      </c>
      <c r="K442">
        <v>49</v>
      </c>
      <c r="L442">
        <v>35</v>
      </c>
      <c r="M442">
        <v>27</v>
      </c>
      <c r="N442">
        <v>3</v>
      </c>
      <c r="O442">
        <v>73</v>
      </c>
      <c r="P442">
        <v>8</v>
      </c>
      <c r="Q442">
        <v>2</v>
      </c>
      <c r="R442">
        <v>0</v>
      </c>
      <c r="S442">
        <v>0</v>
      </c>
      <c r="T442">
        <v>19</v>
      </c>
      <c r="U442">
        <v>3</v>
      </c>
      <c r="V442">
        <v>0.23549500000000001</v>
      </c>
      <c r="W442">
        <v>8.1818199999999994E-2</v>
      </c>
      <c r="X442">
        <v>0.22121199999999999</v>
      </c>
      <c r="Y442">
        <v>0.369863</v>
      </c>
      <c r="Z442">
        <v>0.31515199999999999</v>
      </c>
      <c r="AA442">
        <v>0.33105800000000002</v>
      </c>
      <c r="AB442">
        <v>0.286686</v>
      </c>
      <c r="AC442">
        <v>0.64620999999999995</v>
      </c>
      <c r="AD442">
        <v>9.5563099999999998E-2</v>
      </c>
      <c r="AE442">
        <v>6.22818</v>
      </c>
      <c r="AF442">
        <v>0.29166700000000001</v>
      </c>
      <c r="AH442">
        <v>1.87883</v>
      </c>
      <c r="AI442">
        <v>31.523800000000001</v>
      </c>
      <c r="AJ442">
        <v>-8.6847999999999992</v>
      </c>
      <c r="AK442">
        <v>77.095799999999997</v>
      </c>
      <c r="AL442">
        <v>1.87883</v>
      </c>
      <c r="AM442">
        <v>0.1</v>
      </c>
      <c r="AN442">
        <v>-7.4848752021789497</v>
      </c>
      <c r="AO442">
        <v>3.73756609112024</v>
      </c>
      <c r="AP442">
        <v>0.74747200000000003</v>
      </c>
      <c r="AQ442">
        <v>999</v>
      </c>
      <c r="AU442" t="s">
        <v>1022</v>
      </c>
    </row>
    <row r="443" spans="1:47" x14ac:dyDescent="0.45">
      <c r="A443" t="s">
        <v>525</v>
      </c>
      <c r="B443" t="s">
        <v>155</v>
      </c>
      <c r="C443">
        <v>98</v>
      </c>
      <c r="D443">
        <v>350</v>
      </c>
      <c r="E443">
        <v>314</v>
      </c>
      <c r="F443">
        <v>78</v>
      </c>
      <c r="G443">
        <v>57</v>
      </c>
      <c r="H443">
        <v>13</v>
      </c>
      <c r="I443">
        <v>3</v>
      </c>
      <c r="J443">
        <v>5</v>
      </c>
      <c r="K443">
        <v>46</v>
      </c>
      <c r="L443">
        <v>40</v>
      </c>
      <c r="M443">
        <v>24</v>
      </c>
      <c r="N443">
        <v>5</v>
      </c>
      <c r="O443">
        <v>83</v>
      </c>
      <c r="P443">
        <v>7</v>
      </c>
      <c r="Q443">
        <v>2</v>
      </c>
      <c r="R443">
        <v>3</v>
      </c>
      <c r="S443">
        <v>0</v>
      </c>
      <c r="T443">
        <v>28</v>
      </c>
      <c r="U443">
        <v>7</v>
      </c>
      <c r="V443">
        <v>0.24840799999999999</v>
      </c>
      <c r="W443">
        <v>6.8571400000000005E-2</v>
      </c>
      <c r="X443">
        <v>0.23714299999999999</v>
      </c>
      <c r="Y443">
        <v>0.289157</v>
      </c>
      <c r="Z443">
        <v>0.31412099999999998</v>
      </c>
      <c r="AA443">
        <v>0.35668800000000001</v>
      </c>
      <c r="AB443">
        <v>0.29094999999999999</v>
      </c>
      <c r="AC443">
        <v>0.67080899999999999</v>
      </c>
      <c r="AD443">
        <v>0.10828</v>
      </c>
      <c r="AE443">
        <v>7.9203700000000001</v>
      </c>
      <c r="AF443">
        <v>0.32017499999999999</v>
      </c>
      <c r="AH443">
        <v>2.0059300000000002</v>
      </c>
      <c r="AI443">
        <v>34.6736</v>
      </c>
      <c r="AJ443">
        <v>-7.9718499999999999</v>
      </c>
      <c r="AK443">
        <v>78.527600000000007</v>
      </c>
      <c r="AL443">
        <v>2.0059300000000002</v>
      </c>
      <c r="AM443">
        <v>1.3</v>
      </c>
      <c r="AN443">
        <v>-6.99902296066284</v>
      </c>
      <c r="AO443">
        <v>2.5860081911087001</v>
      </c>
      <c r="AP443">
        <v>0.74534400000000001</v>
      </c>
      <c r="AQ443">
        <v>999</v>
      </c>
      <c r="AU443">
        <v>19779</v>
      </c>
    </row>
    <row r="444" spans="1:47" x14ac:dyDescent="0.45">
      <c r="A444" t="s">
        <v>1023</v>
      </c>
      <c r="B444" t="s">
        <v>39</v>
      </c>
      <c r="C444">
        <v>119</v>
      </c>
      <c r="D444">
        <v>524</v>
      </c>
      <c r="E444">
        <v>463</v>
      </c>
      <c r="F444">
        <v>104</v>
      </c>
      <c r="G444">
        <v>77</v>
      </c>
      <c r="H444">
        <v>18</v>
      </c>
      <c r="I444">
        <v>6</v>
      </c>
      <c r="J444">
        <v>3</v>
      </c>
      <c r="K444">
        <v>75</v>
      </c>
      <c r="L444">
        <v>57</v>
      </c>
      <c r="M444">
        <v>27</v>
      </c>
      <c r="N444">
        <v>3</v>
      </c>
      <c r="O444">
        <v>128</v>
      </c>
      <c r="P444">
        <v>24</v>
      </c>
      <c r="Q444">
        <v>2</v>
      </c>
      <c r="R444">
        <v>8</v>
      </c>
      <c r="S444">
        <v>0</v>
      </c>
      <c r="T444">
        <v>36</v>
      </c>
      <c r="U444">
        <v>10</v>
      </c>
      <c r="V444">
        <v>0.22462199999999999</v>
      </c>
      <c r="W444">
        <v>5.1526700000000002E-2</v>
      </c>
      <c r="X444">
        <v>0.24427499999999999</v>
      </c>
      <c r="Y444">
        <v>0.21093799999999999</v>
      </c>
      <c r="Z444">
        <v>0.30038799999999999</v>
      </c>
      <c r="AA444">
        <v>0.30885499999999999</v>
      </c>
      <c r="AB444">
        <v>0.272698</v>
      </c>
      <c r="AC444">
        <v>0.60924299999999998</v>
      </c>
      <c r="AD444">
        <v>8.4233299999999997E-2</v>
      </c>
      <c r="AE444">
        <v>8.5806100000000001</v>
      </c>
      <c r="AF444">
        <v>0.30239500000000002</v>
      </c>
      <c r="AH444">
        <v>2.0160800000000001</v>
      </c>
      <c r="AI444">
        <v>43.968699999999998</v>
      </c>
      <c r="AJ444">
        <v>-19.877600000000001</v>
      </c>
      <c r="AK444">
        <v>69.769499999999994</v>
      </c>
      <c r="AL444">
        <v>2.0160800000000001</v>
      </c>
      <c r="AM444">
        <v>4.7</v>
      </c>
      <c r="AN444">
        <v>-16.964504003524699</v>
      </c>
      <c r="AO444">
        <v>6.6253378391265798</v>
      </c>
      <c r="AP444">
        <v>0.74371600000000004</v>
      </c>
      <c r="AQ444">
        <v>999</v>
      </c>
      <c r="AU444" t="s">
        <v>1024</v>
      </c>
    </row>
    <row r="445" spans="1:47" x14ac:dyDescent="0.45">
      <c r="A445" t="s">
        <v>423</v>
      </c>
      <c r="B445" t="s">
        <v>39</v>
      </c>
      <c r="C445">
        <v>98</v>
      </c>
      <c r="D445">
        <v>385</v>
      </c>
      <c r="E445">
        <v>327</v>
      </c>
      <c r="F445">
        <v>82</v>
      </c>
      <c r="G445">
        <v>56</v>
      </c>
      <c r="H445">
        <v>17</v>
      </c>
      <c r="I445">
        <v>2</v>
      </c>
      <c r="J445">
        <v>7</v>
      </c>
      <c r="K445">
        <v>44</v>
      </c>
      <c r="L445">
        <v>34</v>
      </c>
      <c r="M445">
        <v>39</v>
      </c>
      <c r="N445">
        <v>5</v>
      </c>
      <c r="O445">
        <v>75</v>
      </c>
      <c r="P445">
        <v>16</v>
      </c>
      <c r="Q445">
        <v>3</v>
      </c>
      <c r="R445">
        <v>0</v>
      </c>
      <c r="S445">
        <v>1</v>
      </c>
      <c r="T445">
        <v>5</v>
      </c>
      <c r="U445">
        <v>1</v>
      </c>
      <c r="V445">
        <v>0.25076500000000002</v>
      </c>
      <c r="W445">
        <v>0.101299</v>
      </c>
      <c r="X445">
        <v>0.19480500000000001</v>
      </c>
      <c r="Y445">
        <v>0.52</v>
      </c>
      <c r="Z445">
        <v>0.35584399999999999</v>
      </c>
      <c r="AA445">
        <v>0.37920500000000001</v>
      </c>
      <c r="AB445">
        <v>0.323708</v>
      </c>
      <c r="AC445">
        <v>0.73504899999999995</v>
      </c>
      <c r="AD445">
        <v>0.12844</v>
      </c>
      <c r="AE445">
        <v>4.8512899999999997</v>
      </c>
      <c r="AF445">
        <v>0.30241899999999999</v>
      </c>
      <c r="AH445">
        <v>-0.23882100000000001</v>
      </c>
      <c r="AI445">
        <v>48.615400000000001</v>
      </c>
      <c r="AJ445">
        <v>1.7054100000000001</v>
      </c>
      <c r="AK445">
        <v>105.126</v>
      </c>
      <c r="AL445">
        <v>-0.23882100000000001</v>
      </c>
      <c r="AM445">
        <v>-3.5</v>
      </c>
      <c r="AN445">
        <v>2.12566198408603</v>
      </c>
      <c r="AO445">
        <v>-7.7438273429870597</v>
      </c>
      <c r="AP445">
        <v>0.74370999999999998</v>
      </c>
      <c r="AQ445">
        <v>999</v>
      </c>
      <c r="AU445">
        <v>11445</v>
      </c>
    </row>
    <row r="446" spans="1:47" x14ac:dyDescent="0.45">
      <c r="A446" t="s">
        <v>538</v>
      </c>
      <c r="B446" t="s">
        <v>56</v>
      </c>
      <c r="C446">
        <v>90</v>
      </c>
      <c r="D446">
        <v>339</v>
      </c>
      <c r="E446">
        <v>297</v>
      </c>
      <c r="F446">
        <v>62</v>
      </c>
      <c r="G446">
        <v>34</v>
      </c>
      <c r="H446">
        <v>13</v>
      </c>
      <c r="I446">
        <v>0</v>
      </c>
      <c r="J446">
        <v>15</v>
      </c>
      <c r="K446">
        <v>35</v>
      </c>
      <c r="L446">
        <v>43</v>
      </c>
      <c r="M446">
        <v>34</v>
      </c>
      <c r="N446">
        <v>8</v>
      </c>
      <c r="O446">
        <v>100</v>
      </c>
      <c r="P446">
        <v>6</v>
      </c>
      <c r="Q446">
        <v>2</v>
      </c>
      <c r="R446">
        <v>0</v>
      </c>
      <c r="S446">
        <v>1</v>
      </c>
      <c r="T446">
        <v>1</v>
      </c>
      <c r="U446">
        <v>1</v>
      </c>
      <c r="V446">
        <v>0.208754</v>
      </c>
      <c r="W446">
        <v>0.100295</v>
      </c>
      <c r="X446">
        <v>0.294985</v>
      </c>
      <c r="Y446">
        <v>0.34</v>
      </c>
      <c r="Z446">
        <v>0.30088500000000001</v>
      </c>
      <c r="AA446">
        <v>0.40404000000000001</v>
      </c>
      <c r="AB446">
        <v>0.29814499999999999</v>
      </c>
      <c r="AC446">
        <v>0.70492500000000002</v>
      </c>
      <c r="AD446">
        <v>0.19528599999999999</v>
      </c>
      <c r="AE446">
        <v>1.7935099999999999</v>
      </c>
      <c r="AF446">
        <v>0.25543500000000002</v>
      </c>
      <c r="AH446">
        <v>-0.73061600000000004</v>
      </c>
      <c r="AI446">
        <v>35.6098</v>
      </c>
      <c r="AJ446">
        <v>-5.6954099999999999</v>
      </c>
      <c r="AK446">
        <v>84.777900000000002</v>
      </c>
      <c r="AL446">
        <v>-0.73061600000000004</v>
      </c>
      <c r="AM446">
        <v>-3.2</v>
      </c>
      <c r="AN446">
        <v>-7.1234432458877501</v>
      </c>
      <c r="AO446">
        <v>3.02795386314392</v>
      </c>
      <c r="AP446">
        <v>0.74332900000000002</v>
      </c>
      <c r="AQ446">
        <v>999</v>
      </c>
      <c r="AU446">
        <v>11442</v>
      </c>
    </row>
    <row r="447" spans="1:47" x14ac:dyDescent="0.45">
      <c r="A447" t="s">
        <v>427</v>
      </c>
      <c r="B447" t="s">
        <v>70</v>
      </c>
      <c r="C447">
        <v>117</v>
      </c>
      <c r="D447">
        <v>475</v>
      </c>
      <c r="E447">
        <v>412</v>
      </c>
      <c r="F447">
        <v>90</v>
      </c>
      <c r="G447">
        <v>52</v>
      </c>
      <c r="H447">
        <v>21</v>
      </c>
      <c r="I447">
        <v>2</v>
      </c>
      <c r="J447">
        <v>15</v>
      </c>
      <c r="K447">
        <v>55</v>
      </c>
      <c r="L447">
        <v>51</v>
      </c>
      <c r="M447">
        <v>57</v>
      </c>
      <c r="N447">
        <v>5</v>
      </c>
      <c r="O447">
        <v>109</v>
      </c>
      <c r="P447">
        <v>3</v>
      </c>
      <c r="Q447">
        <v>3</v>
      </c>
      <c r="R447">
        <v>0</v>
      </c>
      <c r="S447">
        <v>0</v>
      </c>
      <c r="T447">
        <v>4</v>
      </c>
      <c r="U447">
        <v>2</v>
      </c>
      <c r="V447">
        <v>0.218447</v>
      </c>
      <c r="W447">
        <v>0.12</v>
      </c>
      <c r="X447">
        <v>0.22947400000000001</v>
      </c>
      <c r="Y447">
        <v>0.52293599999999996</v>
      </c>
      <c r="Z447">
        <v>0.31578899999999999</v>
      </c>
      <c r="AA447">
        <v>0.38834999999999997</v>
      </c>
      <c r="AB447">
        <v>0.305479</v>
      </c>
      <c r="AC447">
        <v>0.70413899999999996</v>
      </c>
      <c r="AD447">
        <v>0.169903</v>
      </c>
      <c r="AE447">
        <v>3.8685999999999998</v>
      </c>
      <c r="AF447">
        <v>0.25773200000000002</v>
      </c>
      <c r="AH447">
        <v>-0.86860400000000004</v>
      </c>
      <c r="AI447">
        <v>52.788699999999999</v>
      </c>
      <c r="AJ447">
        <v>-5.0872999999999999</v>
      </c>
      <c r="AK447">
        <v>97.419799999999995</v>
      </c>
      <c r="AL447">
        <v>-0.86860400000000004</v>
      </c>
      <c r="AM447">
        <v>-8.1</v>
      </c>
      <c r="AN447">
        <v>-2.3370952606201101</v>
      </c>
      <c r="AO447">
        <v>-6.35470354557037</v>
      </c>
      <c r="AP447">
        <v>0.74203200000000002</v>
      </c>
      <c r="AQ447">
        <v>999</v>
      </c>
      <c r="AU447">
        <v>26368</v>
      </c>
    </row>
    <row r="448" spans="1:47" x14ac:dyDescent="0.45">
      <c r="A448" t="s">
        <v>1025</v>
      </c>
      <c r="C448">
        <v>102</v>
      </c>
      <c r="D448">
        <v>434</v>
      </c>
      <c r="E448">
        <v>401</v>
      </c>
      <c r="F448">
        <v>98</v>
      </c>
      <c r="G448">
        <v>65</v>
      </c>
      <c r="H448">
        <v>22</v>
      </c>
      <c r="I448">
        <v>1</v>
      </c>
      <c r="J448">
        <v>10</v>
      </c>
      <c r="K448">
        <v>51</v>
      </c>
      <c r="L448">
        <v>46</v>
      </c>
      <c r="M448">
        <v>29</v>
      </c>
      <c r="N448">
        <v>12</v>
      </c>
      <c r="O448">
        <v>95</v>
      </c>
      <c r="P448">
        <v>2</v>
      </c>
      <c r="Q448">
        <v>2</v>
      </c>
      <c r="R448">
        <v>0</v>
      </c>
      <c r="S448">
        <v>1</v>
      </c>
      <c r="T448">
        <v>1</v>
      </c>
      <c r="U448">
        <v>1</v>
      </c>
      <c r="V448">
        <v>0.244389</v>
      </c>
      <c r="W448">
        <v>6.6820299999999999E-2</v>
      </c>
      <c r="X448">
        <v>0.21889400000000001</v>
      </c>
      <c r="Y448">
        <v>0.30526300000000001</v>
      </c>
      <c r="Z448">
        <v>0.29723500000000003</v>
      </c>
      <c r="AA448">
        <v>0.379052</v>
      </c>
      <c r="AB448">
        <v>0.28345900000000002</v>
      </c>
      <c r="AC448">
        <v>0.67628699999999997</v>
      </c>
      <c r="AD448">
        <v>0.134663</v>
      </c>
      <c r="AE448">
        <v>2.8300999999999998</v>
      </c>
      <c r="AF448">
        <v>0.29530200000000001</v>
      </c>
      <c r="AH448">
        <v>-0.86930799999999997</v>
      </c>
      <c r="AI448">
        <v>40.295499999999997</v>
      </c>
      <c r="AJ448">
        <v>-12.584899999999999</v>
      </c>
      <c r="AK448">
        <v>77.228099999999998</v>
      </c>
      <c r="AL448">
        <v>-0.86930799999999997</v>
      </c>
      <c r="AM448">
        <v>3.8</v>
      </c>
      <c r="AN448">
        <v>-12.7112330794334</v>
      </c>
      <c r="AO448">
        <v>5.3946501016616804</v>
      </c>
      <c r="AP448">
        <v>0.74030399999999996</v>
      </c>
      <c r="AQ448">
        <v>999</v>
      </c>
      <c r="AU448" t="s">
        <v>1026</v>
      </c>
    </row>
    <row r="449" spans="1:47" x14ac:dyDescent="0.45">
      <c r="A449" t="s">
        <v>25</v>
      </c>
      <c r="B449" t="s">
        <v>21</v>
      </c>
      <c r="C449">
        <v>110</v>
      </c>
      <c r="D449">
        <v>320</v>
      </c>
      <c r="E449">
        <v>285</v>
      </c>
      <c r="F449">
        <v>66</v>
      </c>
      <c r="G449">
        <v>45</v>
      </c>
      <c r="H449">
        <v>13</v>
      </c>
      <c r="I449">
        <v>2</v>
      </c>
      <c r="J449">
        <v>6</v>
      </c>
      <c r="K449">
        <v>34</v>
      </c>
      <c r="L449">
        <v>33</v>
      </c>
      <c r="M449">
        <v>31</v>
      </c>
      <c r="N449">
        <v>8</v>
      </c>
      <c r="O449">
        <v>87</v>
      </c>
      <c r="P449">
        <v>1</v>
      </c>
      <c r="Q449">
        <v>1</v>
      </c>
      <c r="R449">
        <v>2</v>
      </c>
      <c r="S449">
        <v>0</v>
      </c>
      <c r="T449">
        <v>6</v>
      </c>
      <c r="U449">
        <v>4</v>
      </c>
      <c r="V449">
        <v>0.23157900000000001</v>
      </c>
      <c r="W449">
        <v>9.6875000000000003E-2</v>
      </c>
      <c r="X449">
        <v>0.27187499999999998</v>
      </c>
      <c r="Y449">
        <v>0.35632200000000003</v>
      </c>
      <c r="Z449">
        <v>0.30817600000000001</v>
      </c>
      <c r="AA449">
        <v>0.35438599999999998</v>
      </c>
      <c r="AB449">
        <v>0.28315200000000001</v>
      </c>
      <c r="AC449">
        <v>0.66256199999999998</v>
      </c>
      <c r="AD449">
        <v>0.122807</v>
      </c>
      <c r="AE449">
        <v>4.6105600000000004</v>
      </c>
      <c r="AF449">
        <v>0.31088100000000002</v>
      </c>
      <c r="AH449">
        <v>-1.01997</v>
      </c>
      <c r="AI449">
        <v>29.629300000000001</v>
      </c>
      <c r="AJ449">
        <v>-9.3608399999999996</v>
      </c>
      <c r="AK449">
        <v>74.426400000000001</v>
      </c>
      <c r="AL449">
        <v>-1.01997</v>
      </c>
      <c r="AM449">
        <v>6.5</v>
      </c>
      <c r="AN449">
        <v>-11.158172130584701</v>
      </c>
      <c r="AO449">
        <v>7.6757789850234897</v>
      </c>
      <c r="AP449">
        <v>0.73991499999999999</v>
      </c>
      <c r="AQ449">
        <v>999</v>
      </c>
      <c r="AU449">
        <v>19948</v>
      </c>
    </row>
    <row r="450" spans="1:47" x14ac:dyDescent="0.45">
      <c r="A450" t="s">
        <v>395</v>
      </c>
      <c r="B450" t="s">
        <v>89</v>
      </c>
      <c r="C450">
        <v>74</v>
      </c>
      <c r="D450">
        <v>258</v>
      </c>
      <c r="E450">
        <v>230</v>
      </c>
      <c r="F450">
        <v>48</v>
      </c>
      <c r="G450">
        <v>31</v>
      </c>
      <c r="H450">
        <v>10</v>
      </c>
      <c r="I450">
        <v>0</v>
      </c>
      <c r="J450">
        <v>7</v>
      </c>
      <c r="K450">
        <v>27</v>
      </c>
      <c r="L450">
        <v>30</v>
      </c>
      <c r="M450">
        <v>23</v>
      </c>
      <c r="N450">
        <v>5</v>
      </c>
      <c r="O450">
        <v>73</v>
      </c>
      <c r="P450">
        <v>4</v>
      </c>
      <c r="Q450">
        <v>1</v>
      </c>
      <c r="R450">
        <v>0</v>
      </c>
      <c r="S450">
        <v>0</v>
      </c>
      <c r="T450">
        <v>1</v>
      </c>
      <c r="U450">
        <v>1</v>
      </c>
      <c r="V450">
        <v>0.20869599999999999</v>
      </c>
      <c r="W450">
        <v>8.9147299999999999E-2</v>
      </c>
      <c r="X450">
        <v>0.28294599999999998</v>
      </c>
      <c r="Y450">
        <v>0.31506800000000001</v>
      </c>
      <c r="Z450">
        <v>0.29069800000000001</v>
      </c>
      <c r="AA450">
        <v>0.34347800000000001</v>
      </c>
      <c r="AB450">
        <v>0.27373599999999998</v>
      </c>
      <c r="AC450">
        <v>0.63417599999999996</v>
      </c>
      <c r="AD450">
        <v>0.13478299999999999</v>
      </c>
      <c r="AE450">
        <v>2.3008799999999998</v>
      </c>
      <c r="AF450">
        <v>0.27152300000000001</v>
      </c>
      <c r="AH450">
        <v>-0.63044999999999995</v>
      </c>
      <c r="AI450">
        <v>21.870999999999999</v>
      </c>
      <c r="AJ450">
        <v>-9.5647599999999997</v>
      </c>
      <c r="AK450">
        <v>75.355999999999995</v>
      </c>
      <c r="AL450">
        <v>-0.63044999999999995</v>
      </c>
      <c r="AM450">
        <v>2.1</v>
      </c>
      <c r="AN450">
        <v>-8.2488487362861598</v>
      </c>
      <c r="AO450">
        <v>6.8398590087890598</v>
      </c>
      <c r="AP450">
        <v>0.73330799999999996</v>
      </c>
      <c r="AQ450">
        <v>999</v>
      </c>
      <c r="AU450">
        <v>20287</v>
      </c>
    </row>
    <row r="451" spans="1:47" x14ac:dyDescent="0.45">
      <c r="A451" t="s">
        <v>1027</v>
      </c>
      <c r="B451" t="s">
        <v>130</v>
      </c>
      <c r="C451">
        <v>125</v>
      </c>
      <c r="D451">
        <v>491</v>
      </c>
      <c r="E451">
        <v>443</v>
      </c>
      <c r="F451">
        <v>105</v>
      </c>
      <c r="G451">
        <v>60</v>
      </c>
      <c r="H451">
        <v>18</v>
      </c>
      <c r="I451">
        <v>3</v>
      </c>
      <c r="J451">
        <v>24</v>
      </c>
      <c r="K451">
        <v>64</v>
      </c>
      <c r="L451">
        <v>77</v>
      </c>
      <c r="M451">
        <v>37</v>
      </c>
      <c r="N451">
        <v>5</v>
      </c>
      <c r="O451">
        <v>146</v>
      </c>
      <c r="P451">
        <v>4</v>
      </c>
      <c r="Q451">
        <v>5</v>
      </c>
      <c r="R451">
        <v>2</v>
      </c>
      <c r="S451">
        <v>1</v>
      </c>
      <c r="T451">
        <v>1</v>
      </c>
      <c r="U451">
        <v>2</v>
      </c>
      <c r="V451">
        <v>0.23702000000000001</v>
      </c>
      <c r="W451">
        <v>7.5356400000000004E-2</v>
      </c>
      <c r="X451">
        <v>0.29735200000000001</v>
      </c>
      <c r="Y451">
        <v>0.25342500000000001</v>
      </c>
      <c r="Z451">
        <v>0.29856899999999997</v>
      </c>
      <c r="AA451">
        <v>0.45372499999999999</v>
      </c>
      <c r="AB451">
        <v>0.316772</v>
      </c>
      <c r="AC451">
        <v>0.75229299999999999</v>
      </c>
      <c r="AD451">
        <v>0.21670400000000001</v>
      </c>
      <c r="AE451">
        <v>3.6217299999999999</v>
      </c>
      <c r="AF451">
        <v>0.29136699999999999</v>
      </c>
      <c r="AH451">
        <v>-1.38385</v>
      </c>
      <c r="AI451">
        <v>59.171999999999997</v>
      </c>
      <c r="AJ451">
        <v>-0.65348700000000004</v>
      </c>
      <c r="AK451">
        <v>98.191699999999997</v>
      </c>
      <c r="AL451">
        <v>-1.38385</v>
      </c>
      <c r="AM451">
        <v>2.1</v>
      </c>
      <c r="AN451">
        <v>-2.4477264881134002</v>
      </c>
      <c r="AO451">
        <v>-6.9204297065734801</v>
      </c>
      <c r="AP451">
        <v>0.72877700000000001</v>
      </c>
      <c r="AQ451">
        <v>999</v>
      </c>
      <c r="AU451" t="s">
        <v>1028</v>
      </c>
    </row>
    <row r="452" spans="1:47" x14ac:dyDescent="0.45">
      <c r="A452" t="s">
        <v>1029</v>
      </c>
      <c r="B452" t="s">
        <v>10</v>
      </c>
      <c r="C452">
        <v>123</v>
      </c>
      <c r="D452">
        <v>539</v>
      </c>
      <c r="E452">
        <v>481</v>
      </c>
      <c r="F452">
        <v>112</v>
      </c>
      <c r="G452">
        <v>74</v>
      </c>
      <c r="H452">
        <v>22</v>
      </c>
      <c r="I452">
        <v>2</v>
      </c>
      <c r="J452">
        <v>14</v>
      </c>
      <c r="K452">
        <v>68</v>
      </c>
      <c r="L452">
        <v>64</v>
      </c>
      <c r="M452">
        <v>47</v>
      </c>
      <c r="N452">
        <v>9</v>
      </c>
      <c r="O452">
        <v>113</v>
      </c>
      <c r="P452">
        <v>8</v>
      </c>
      <c r="Q452">
        <v>3</v>
      </c>
      <c r="R452">
        <v>0</v>
      </c>
      <c r="S452">
        <v>2</v>
      </c>
      <c r="T452">
        <v>7</v>
      </c>
      <c r="U452">
        <v>3</v>
      </c>
      <c r="V452">
        <v>0.232848</v>
      </c>
      <c r="W452">
        <v>8.7198499999999998E-2</v>
      </c>
      <c r="X452">
        <v>0.209647</v>
      </c>
      <c r="Y452">
        <v>0.41592899999999999</v>
      </c>
      <c r="Z452">
        <v>0.30983300000000003</v>
      </c>
      <c r="AA452">
        <v>0.37422</v>
      </c>
      <c r="AB452">
        <v>0.29456199999999999</v>
      </c>
      <c r="AC452">
        <v>0.68405300000000002</v>
      </c>
      <c r="AD452">
        <v>0.141372</v>
      </c>
      <c r="AE452">
        <v>4.4553599999999998</v>
      </c>
      <c r="AF452">
        <v>0.27450999999999998</v>
      </c>
      <c r="AH452">
        <v>-0.79084900000000002</v>
      </c>
      <c r="AI452">
        <v>55.014499999999998</v>
      </c>
      <c r="AJ452">
        <v>-10.6595</v>
      </c>
      <c r="AK452">
        <v>87.160700000000006</v>
      </c>
      <c r="AL452">
        <v>-0.79084900000000002</v>
      </c>
      <c r="AM452">
        <v>-3.7</v>
      </c>
      <c r="AN452">
        <v>-9.3641455173492396</v>
      </c>
      <c r="AO452">
        <v>-1.7195473909378001</v>
      </c>
      <c r="AP452">
        <v>0.72596499999999997</v>
      </c>
      <c r="AQ452">
        <v>999</v>
      </c>
      <c r="AU452" t="s">
        <v>1030</v>
      </c>
    </row>
    <row r="453" spans="1:47" x14ac:dyDescent="0.45">
      <c r="A453" t="s">
        <v>1031</v>
      </c>
      <c r="B453" t="s">
        <v>269</v>
      </c>
      <c r="C453">
        <v>113</v>
      </c>
      <c r="D453">
        <v>474</v>
      </c>
      <c r="E453">
        <v>414</v>
      </c>
      <c r="F453">
        <v>91</v>
      </c>
      <c r="G453">
        <v>60</v>
      </c>
      <c r="H453">
        <v>22</v>
      </c>
      <c r="I453">
        <v>3</v>
      </c>
      <c r="J453">
        <v>6</v>
      </c>
      <c r="K453">
        <v>58</v>
      </c>
      <c r="L453">
        <v>53</v>
      </c>
      <c r="M453">
        <v>40</v>
      </c>
      <c r="N453">
        <v>6</v>
      </c>
      <c r="O453">
        <v>133</v>
      </c>
      <c r="P453">
        <v>14</v>
      </c>
      <c r="Q453">
        <v>3</v>
      </c>
      <c r="R453">
        <v>3</v>
      </c>
      <c r="S453">
        <v>0</v>
      </c>
      <c r="T453">
        <v>8</v>
      </c>
      <c r="U453">
        <v>1</v>
      </c>
      <c r="V453">
        <v>0.219807</v>
      </c>
      <c r="W453">
        <v>8.4388199999999997E-2</v>
      </c>
      <c r="X453">
        <v>0.28059099999999998</v>
      </c>
      <c r="Y453">
        <v>0.30075200000000002</v>
      </c>
      <c r="Z453">
        <v>0.30785600000000002</v>
      </c>
      <c r="AA453">
        <v>0.33091799999999999</v>
      </c>
      <c r="AB453">
        <v>0.281443</v>
      </c>
      <c r="AC453">
        <v>0.63877399999999995</v>
      </c>
      <c r="AD453">
        <v>0.111111</v>
      </c>
      <c r="AE453">
        <v>6.1149100000000001</v>
      </c>
      <c r="AF453">
        <v>0.305755</v>
      </c>
      <c r="AH453">
        <v>0.34576899999999999</v>
      </c>
      <c r="AI453">
        <v>43.215499999999999</v>
      </c>
      <c r="AJ453">
        <v>-14.538600000000001</v>
      </c>
      <c r="AK453">
        <v>76.144800000000004</v>
      </c>
      <c r="AL453">
        <v>0.34576899999999999</v>
      </c>
      <c r="AM453">
        <v>10</v>
      </c>
      <c r="AN453">
        <v>-13.6623366475105</v>
      </c>
      <c r="AO453">
        <v>4.7751321792602504</v>
      </c>
      <c r="AP453">
        <v>0.72416199999999997</v>
      </c>
      <c r="AQ453">
        <v>999</v>
      </c>
      <c r="AU453" t="s">
        <v>1032</v>
      </c>
    </row>
    <row r="454" spans="1:47" x14ac:dyDescent="0.45">
      <c r="A454" t="s">
        <v>1033</v>
      </c>
      <c r="B454" t="s">
        <v>104</v>
      </c>
      <c r="C454">
        <v>108</v>
      </c>
      <c r="D454">
        <v>422</v>
      </c>
      <c r="E454">
        <v>381</v>
      </c>
      <c r="F454">
        <v>89</v>
      </c>
      <c r="G454">
        <v>53</v>
      </c>
      <c r="H454">
        <v>21</v>
      </c>
      <c r="I454">
        <v>1</v>
      </c>
      <c r="J454">
        <v>14</v>
      </c>
      <c r="K454">
        <v>44</v>
      </c>
      <c r="L454">
        <v>53</v>
      </c>
      <c r="M454">
        <v>34</v>
      </c>
      <c r="N454">
        <v>7</v>
      </c>
      <c r="O454">
        <v>109</v>
      </c>
      <c r="P454">
        <v>6</v>
      </c>
      <c r="Q454">
        <v>1</v>
      </c>
      <c r="R454">
        <v>0</v>
      </c>
      <c r="S454">
        <v>1</v>
      </c>
      <c r="T454">
        <v>2</v>
      </c>
      <c r="U454">
        <v>1</v>
      </c>
      <c r="V454">
        <v>0.233596</v>
      </c>
      <c r="W454">
        <v>8.0568699999999993E-2</v>
      </c>
      <c r="X454">
        <v>0.25829400000000002</v>
      </c>
      <c r="Y454">
        <v>0.31192700000000001</v>
      </c>
      <c r="Z454">
        <v>0.30568699999999999</v>
      </c>
      <c r="AA454">
        <v>0.40419899999999997</v>
      </c>
      <c r="AB454">
        <v>0.30280699999999999</v>
      </c>
      <c r="AC454">
        <v>0.70988700000000005</v>
      </c>
      <c r="AD454">
        <v>0.17060400000000001</v>
      </c>
      <c r="AE454">
        <v>2.8519899999999998</v>
      </c>
      <c r="AF454">
        <v>0.28957500000000003</v>
      </c>
      <c r="AH454">
        <v>-0.68471899999999997</v>
      </c>
      <c r="AI454">
        <v>45.962299999999999</v>
      </c>
      <c r="AJ454">
        <v>-5.4559300000000004</v>
      </c>
      <c r="AK454">
        <v>87.744699999999995</v>
      </c>
      <c r="AL454">
        <v>-0.68471899999999997</v>
      </c>
      <c r="AM454">
        <v>4.5999999999999996</v>
      </c>
      <c r="AN454">
        <v>-7.0917468667030299</v>
      </c>
      <c r="AO454">
        <v>-5.1675796508789E-2</v>
      </c>
      <c r="AP454">
        <v>0.72138199999999997</v>
      </c>
      <c r="AQ454">
        <v>999</v>
      </c>
      <c r="AU454">
        <v>18395</v>
      </c>
    </row>
    <row r="455" spans="1:47" x14ac:dyDescent="0.45">
      <c r="A455" t="s">
        <v>401</v>
      </c>
      <c r="B455" t="s">
        <v>309</v>
      </c>
      <c r="C455">
        <v>101</v>
      </c>
      <c r="D455">
        <v>413</v>
      </c>
      <c r="E455">
        <v>379</v>
      </c>
      <c r="F455">
        <v>105</v>
      </c>
      <c r="G455">
        <v>70</v>
      </c>
      <c r="H455">
        <v>21</v>
      </c>
      <c r="I455">
        <v>2</v>
      </c>
      <c r="J455">
        <v>12</v>
      </c>
      <c r="K455">
        <v>48</v>
      </c>
      <c r="L455">
        <v>50</v>
      </c>
      <c r="M455">
        <v>27</v>
      </c>
      <c r="N455">
        <v>14</v>
      </c>
      <c r="O455">
        <v>78</v>
      </c>
      <c r="P455">
        <v>5</v>
      </c>
      <c r="Q455">
        <v>2</v>
      </c>
      <c r="R455">
        <v>0</v>
      </c>
      <c r="S455">
        <v>0</v>
      </c>
      <c r="T455">
        <v>0</v>
      </c>
      <c r="U455">
        <v>1</v>
      </c>
      <c r="V455">
        <v>0.27704499999999999</v>
      </c>
      <c r="W455">
        <v>6.5375299999999997E-2</v>
      </c>
      <c r="X455">
        <v>0.188862</v>
      </c>
      <c r="Y455">
        <v>0.34615400000000002</v>
      </c>
      <c r="Z455">
        <v>0.33171899999999999</v>
      </c>
      <c r="AA455">
        <v>0.43799500000000002</v>
      </c>
      <c r="AB455">
        <v>0.32020100000000001</v>
      </c>
      <c r="AC455">
        <v>0.76971400000000001</v>
      </c>
      <c r="AD455">
        <v>0.16095000000000001</v>
      </c>
      <c r="AE455">
        <v>2.6126200000000002</v>
      </c>
      <c r="AF455">
        <v>0.31958799999999998</v>
      </c>
      <c r="AH455">
        <v>-1.1001300000000001</v>
      </c>
      <c r="AI455">
        <v>50.948099999999997</v>
      </c>
      <c r="AJ455">
        <v>0.62641899999999995</v>
      </c>
      <c r="AK455">
        <v>84.841300000000004</v>
      </c>
      <c r="AL455">
        <v>-1.1001300000000001</v>
      </c>
      <c r="AM455">
        <v>0.5</v>
      </c>
      <c r="AN455">
        <v>-8.8560197353363002</v>
      </c>
      <c r="AO455">
        <v>2.0174896717071502</v>
      </c>
      <c r="AP455">
        <v>0.72120799999999996</v>
      </c>
      <c r="AQ455">
        <v>999</v>
      </c>
      <c r="AU455">
        <v>17907</v>
      </c>
    </row>
    <row r="456" spans="1:47" x14ac:dyDescent="0.45">
      <c r="A456" t="s">
        <v>505</v>
      </c>
      <c r="B456" t="s">
        <v>309</v>
      </c>
      <c r="C456">
        <v>111</v>
      </c>
      <c r="D456">
        <v>392</v>
      </c>
      <c r="E456">
        <v>353</v>
      </c>
      <c r="F456">
        <v>90</v>
      </c>
      <c r="G456">
        <v>52</v>
      </c>
      <c r="H456">
        <v>22</v>
      </c>
      <c r="I456">
        <v>5</v>
      </c>
      <c r="J456">
        <v>11</v>
      </c>
      <c r="K456">
        <v>50</v>
      </c>
      <c r="L456">
        <v>51</v>
      </c>
      <c r="M456">
        <v>30</v>
      </c>
      <c r="N456">
        <v>6</v>
      </c>
      <c r="O456">
        <v>101</v>
      </c>
      <c r="P456">
        <v>6</v>
      </c>
      <c r="Q456">
        <v>2</v>
      </c>
      <c r="R456">
        <v>1</v>
      </c>
      <c r="S456">
        <v>0</v>
      </c>
      <c r="T456">
        <v>3</v>
      </c>
      <c r="U456">
        <v>1</v>
      </c>
      <c r="V456">
        <v>0.25495699999999999</v>
      </c>
      <c r="W456">
        <v>7.6530600000000004E-2</v>
      </c>
      <c r="X456">
        <v>0.25765300000000002</v>
      </c>
      <c r="Y456">
        <v>0.29703000000000002</v>
      </c>
      <c r="Z456">
        <v>0.32225100000000001</v>
      </c>
      <c r="AA456">
        <v>0.43909300000000001</v>
      </c>
      <c r="AB456">
        <v>0.322602</v>
      </c>
      <c r="AC456">
        <v>0.76134400000000002</v>
      </c>
      <c r="AD456">
        <v>0.18413599999999999</v>
      </c>
      <c r="AE456">
        <v>5.5427299999999997</v>
      </c>
      <c r="AF456">
        <v>0.32510299999999998</v>
      </c>
      <c r="AH456">
        <v>-0.45389800000000002</v>
      </c>
      <c r="AI456">
        <v>49.139099999999999</v>
      </c>
      <c r="AJ456">
        <v>1.3762099999999999</v>
      </c>
      <c r="AK456">
        <v>86.450800000000001</v>
      </c>
      <c r="AL456">
        <v>-0.45389800000000002</v>
      </c>
      <c r="AM456">
        <v>5.2</v>
      </c>
      <c r="AN456">
        <v>-7.0337774455547297</v>
      </c>
      <c r="AO456">
        <v>0.87901210784912098</v>
      </c>
      <c r="AP456">
        <v>0.71804599999999996</v>
      </c>
      <c r="AQ456">
        <v>999</v>
      </c>
      <c r="AU456">
        <v>14477</v>
      </c>
    </row>
    <row r="457" spans="1:47" x14ac:dyDescent="0.45">
      <c r="A457" t="s">
        <v>184</v>
      </c>
      <c r="B457" t="s">
        <v>7</v>
      </c>
      <c r="C457">
        <v>78</v>
      </c>
      <c r="D457">
        <v>302</v>
      </c>
      <c r="E457">
        <v>277</v>
      </c>
      <c r="F457">
        <v>69</v>
      </c>
      <c r="G457">
        <v>51</v>
      </c>
      <c r="H457">
        <v>12</v>
      </c>
      <c r="I457">
        <v>0</v>
      </c>
      <c r="J457">
        <v>6</v>
      </c>
      <c r="K457">
        <v>29</v>
      </c>
      <c r="L457">
        <v>30</v>
      </c>
      <c r="M457">
        <v>22</v>
      </c>
      <c r="N457">
        <v>14</v>
      </c>
      <c r="O457">
        <v>62</v>
      </c>
      <c r="P457">
        <v>1</v>
      </c>
      <c r="Q457">
        <v>2</v>
      </c>
      <c r="R457">
        <v>0</v>
      </c>
      <c r="S457">
        <v>0</v>
      </c>
      <c r="T457">
        <v>0</v>
      </c>
      <c r="U457">
        <v>1</v>
      </c>
      <c r="V457">
        <v>0.24909700000000001</v>
      </c>
      <c r="W457">
        <v>7.2847700000000001E-2</v>
      </c>
      <c r="X457">
        <v>0.20529800000000001</v>
      </c>
      <c r="Y457">
        <v>0.35483900000000002</v>
      </c>
      <c r="Z457">
        <v>0.30463600000000002</v>
      </c>
      <c r="AA457">
        <v>0.35740100000000002</v>
      </c>
      <c r="AB457">
        <v>0.27170899999999998</v>
      </c>
      <c r="AC457">
        <v>0.66203599999999996</v>
      </c>
      <c r="AD457">
        <v>0.108303</v>
      </c>
      <c r="AE457">
        <v>1.4841800000000001</v>
      </c>
      <c r="AF457">
        <v>0.29857800000000001</v>
      </c>
      <c r="AH457">
        <v>-0.88438499999999998</v>
      </c>
      <c r="AI457">
        <v>25.092700000000001</v>
      </c>
      <c r="AJ457">
        <v>-11.7042</v>
      </c>
      <c r="AK457">
        <v>65.888499999999993</v>
      </c>
      <c r="AL457">
        <v>-0.88438499999999998</v>
      </c>
      <c r="AM457">
        <v>5</v>
      </c>
      <c r="AN457">
        <v>-13.6466125249862</v>
      </c>
      <c r="AO457">
        <v>10.548206806182799</v>
      </c>
      <c r="AP457">
        <v>0.71705200000000002</v>
      </c>
      <c r="AQ457">
        <v>999</v>
      </c>
      <c r="AU457">
        <v>18551</v>
      </c>
    </row>
    <row r="458" spans="1:47" x14ac:dyDescent="0.45">
      <c r="A458" t="s">
        <v>1034</v>
      </c>
      <c r="B458" t="s">
        <v>130</v>
      </c>
      <c r="C458">
        <v>120</v>
      </c>
      <c r="D458">
        <v>524</v>
      </c>
      <c r="E458">
        <v>467</v>
      </c>
      <c r="F458">
        <v>115</v>
      </c>
      <c r="G458">
        <v>75</v>
      </c>
      <c r="H458">
        <v>22</v>
      </c>
      <c r="I458">
        <v>3</v>
      </c>
      <c r="J458">
        <v>15</v>
      </c>
      <c r="K458">
        <v>69</v>
      </c>
      <c r="L458">
        <v>67</v>
      </c>
      <c r="M458">
        <v>48</v>
      </c>
      <c r="N458">
        <v>10</v>
      </c>
      <c r="O458">
        <v>117</v>
      </c>
      <c r="P458">
        <v>6</v>
      </c>
      <c r="Q458">
        <v>3</v>
      </c>
      <c r="R458">
        <v>0</v>
      </c>
      <c r="S458">
        <v>2</v>
      </c>
      <c r="T458">
        <v>17</v>
      </c>
      <c r="U458">
        <v>3</v>
      </c>
      <c r="V458">
        <v>0.246253</v>
      </c>
      <c r="W458">
        <v>9.1603100000000007E-2</v>
      </c>
      <c r="X458">
        <v>0.22328200000000001</v>
      </c>
      <c r="Y458">
        <v>0.41025600000000001</v>
      </c>
      <c r="Z458">
        <v>0.322519</v>
      </c>
      <c r="AA458">
        <v>0.40256999999999998</v>
      </c>
      <c r="AB458">
        <v>0.30957499999999999</v>
      </c>
      <c r="AC458">
        <v>0.72508899999999998</v>
      </c>
      <c r="AD458">
        <v>0.15631700000000001</v>
      </c>
      <c r="AE458">
        <v>6.1022499999999997</v>
      </c>
      <c r="AF458">
        <v>0.29585800000000001</v>
      </c>
      <c r="AH458">
        <v>1.2168600000000001</v>
      </c>
      <c r="AI458">
        <v>60.0167</v>
      </c>
      <c r="AJ458">
        <v>-3.8296399999999999</v>
      </c>
      <c r="AK458">
        <v>93.2029</v>
      </c>
      <c r="AL458">
        <v>1.2168600000000001</v>
      </c>
      <c r="AM458">
        <v>-1.8</v>
      </c>
      <c r="AN458">
        <v>-3.0507595539093</v>
      </c>
      <c r="AO458">
        <v>-7.5760142803192103</v>
      </c>
      <c r="AP458">
        <v>0.71503700000000003</v>
      </c>
      <c r="AQ458">
        <v>999</v>
      </c>
      <c r="AU458" t="s">
        <v>1035</v>
      </c>
    </row>
    <row r="459" spans="1:47" x14ac:dyDescent="0.45">
      <c r="A459" t="s">
        <v>400</v>
      </c>
      <c r="B459" t="s">
        <v>28</v>
      </c>
      <c r="C459">
        <v>97</v>
      </c>
      <c r="D459">
        <v>347</v>
      </c>
      <c r="E459">
        <v>321</v>
      </c>
      <c r="F459">
        <v>79</v>
      </c>
      <c r="G459">
        <v>48</v>
      </c>
      <c r="H459">
        <v>19</v>
      </c>
      <c r="I459">
        <v>2</v>
      </c>
      <c r="J459">
        <v>10</v>
      </c>
      <c r="K459">
        <v>42</v>
      </c>
      <c r="L459">
        <v>40</v>
      </c>
      <c r="M459">
        <v>19</v>
      </c>
      <c r="N459">
        <v>4</v>
      </c>
      <c r="O459">
        <v>104</v>
      </c>
      <c r="P459">
        <v>4</v>
      </c>
      <c r="Q459">
        <v>1</v>
      </c>
      <c r="R459">
        <v>2</v>
      </c>
      <c r="S459">
        <v>0</v>
      </c>
      <c r="T459">
        <v>5</v>
      </c>
      <c r="U459">
        <v>1</v>
      </c>
      <c r="V459">
        <v>0.24610599999999999</v>
      </c>
      <c r="W459">
        <v>5.4754999999999998E-2</v>
      </c>
      <c r="X459">
        <v>0.29971199999999998</v>
      </c>
      <c r="Y459">
        <v>0.18269199999999999</v>
      </c>
      <c r="Z459">
        <v>0.29565200000000003</v>
      </c>
      <c r="AA459">
        <v>0.411215</v>
      </c>
      <c r="AB459">
        <v>0.30062899999999998</v>
      </c>
      <c r="AC459">
        <v>0.70686700000000002</v>
      </c>
      <c r="AD459">
        <v>0.16510900000000001</v>
      </c>
      <c r="AE459">
        <v>5.3177899999999996</v>
      </c>
      <c r="AF459">
        <v>0.331731</v>
      </c>
      <c r="AH459">
        <v>6.1678700000000003E-2</v>
      </c>
      <c r="AI459">
        <v>37.165900000000001</v>
      </c>
      <c r="AJ459">
        <v>-5.1140499999999998</v>
      </c>
      <c r="AK459">
        <v>83.235100000000003</v>
      </c>
      <c r="AL459">
        <v>6.1678700000000003E-2</v>
      </c>
      <c r="AM459">
        <v>-4.0999999999999996</v>
      </c>
      <c r="AN459">
        <v>-6.9087979383766598</v>
      </c>
      <c r="AO459">
        <v>2.2749266624450599</v>
      </c>
      <c r="AP459">
        <v>0.71316100000000004</v>
      </c>
      <c r="AQ459">
        <v>999</v>
      </c>
      <c r="AU459">
        <v>19896</v>
      </c>
    </row>
    <row r="460" spans="1:47" x14ac:dyDescent="0.45">
      <c r="A460" t="s">
        <v>1036</v>
      </c>
      <c r="B460" t="s">
        <v>155</v>
      </c>
      <c r="C460">
        <v>134</v>
      </c>
      <c r="D460">
        <v>569</v>
      </c>
      <c r="E460">
        <v>495</v>
      </c>
      <c r="F460">
        <v>111</v>
      </c>
      <c r="G460">
        <v>68</v>
      </c>
      <c r="H460">
        <v>29</v>
      </c>
      <c r="I460">
        <v>3</v>
      </c>
      <c r="J460">
        <v>11</v>
      </c>
      <c r="K460">
        <v>62</v>
      </c>
      <c r="L460">
        <v>56</v>
      </c>
      <c r="M460">
        <v>68</v>
      </c>
      <c r="N460">
        <v>12</v>
      </c>
      <c r="O460">
        <v>139</v>
      </c>
      <c r="P460">
        <v>2</v>
      </c>
      <c r="Q460">
        <v>4</v>
      </c>
      <c r="R460">
        <v>0</v>
      </c>
      <c r="S460">
        <v>1</v>
      </c>
      <c r="T460">
        <v>6</v>
      </c>
      <c r="U460">
        <v>2</v>
      </c>
      <c r="V460">
        <v>0.224242</v>
      </c>
      <c r="W460">
        <v>0.119508</v>
      </c>
      <c r="X460">
        <v>0.24428800000000001</v>
      </c>
      <c r="Y460">
        <v>0.489209</v>
      </c>
      <c r="Z460">
        <v>0.318102</v>
      </c>
      <c r="AA460">
        <v>0.36161599999999999</v>
      </c>
      <c r="AB460">
        <v>0.29309800000000003</v>
      </c>
      <c r="AC460">
        <v>0.67971800000000004</v>
      </c>
      <c r="AD460">
        <v>0.137374</v>
      </c>
      <c r="AE460">
        <v>4.4097</v>
      </c>
      <c r="AF460">
        <v>0.28653299999999998</v>
      </c>
      <c r="AH460">
        <v>-0.61500200000000005</v>
      </c>
      <c r="AI460">
        <v>57.384799999999998</v>
      </c>
      <c r="AJ460">
        <v>-11.9445</v>
      </c>
      <c r="AK460">
        <v>80.016999999999996</v>
      </c>
      <c r="AL460">
        <v>-0.61500200000000005</v>
      </c>
      <c r="AM460">
        <v>-8.4</v>
      </c>
      <c r="AN460">
        <v>-14.2390326857566</v>
      </c>
      <c r="AO460">
        <v>2.0534105300903298</v>
      </c>
      <c r="AP460">
        <v>0.712001</v>
      </c>
      <c r="AQ460">
        <v>999</v>
      </c>
      <c r="AU460" t="s">
        <v>1037</v>
      </c>
    </row>
    <row r="461" spans="1:47" x14ac:dyDescent="0.45">
      <c r="A461" t="s">
        <v>1038</v>
      </c>
      <c r="B461" t="s">
        <v>31</v>
      </c>
      <c r="C461">
        <v>121</v>
      </c>
      <c r="D461">
        <v>512</v>
      </c>
      <c r="E461">
        <v>453</v>
      </c>
      <c r="F461">
        <v>105</v>
      </c>
      <c r="G461">
        <v>67</v>
      </c>
      <c r="H461">
        <v>25</v>
      </c>
      <c r="I461">
        <v>2</v>
      </c>
      <c r="J461">
        <v>11</v>
      </c>
      <c r="K461">
        <v>57</v>
      </c>
      <c r="L461">
        <v>57</v>
      </c>
      <c r="M461">
        <v>53</v>
      </c>
      <c r="N461">
        <v>13</v>
      </c>
      <c r="O461">
        <v>130</v>
      </c>
      <c r="P461">
        <v>5</v>
      </c>
      <c r="Q461">
        <v>1</v>
      </c>
      <c r="R461">
        <v>0</v>
      </c>
      <c r="S461">
        <v>0</v>
      </c>
      <c r="T461">
        <v>6</v>
      </c>
      <c r="U461">
        <v>2</v>
      </c>
      <c r="V461">
        <v>0.23178799999999999</v>
      </c>
      <c r="W461">
        <v>0.103516</v>
      </c>
      <c r="X461">
        <v>0.25390600000000002</v>
      </c>
      <c r="Y461">
        <v>0.407692</v>
      </c>
      <c r="Z461">
        <v>0.318359</v>
      </c>
      <c r="AA461">
        <v>0.36865300000000001</v>
      </c>
      <c r="AB461">
        <v>0.29433500000000001</v>
      </c>
      <c r="AC461">
        <v>0.68701299999999998</v>
      </c>
      <c r="AD461">
        <v>0.13686499999999999</v>
      </c>
      <c r="AE461">
        <v>4.3159000000000001</v>
      </c>
      <c r="AF461">
        <v>0.300319</v>
      </c>
      <c r="AH461">
        <v>-0.50712999999999997</v>
      </c>
      <c r="AI461">
        <v>52.161900000000003</v>
      </c>
      <c r="AJ461">
        <v>-10.222300000000001</v>
      </c>
      <c r="AK461">
        <v>83.414699999999996</v>
      </c>
      <c r="AL461">
        <v>-0.50712999999999997</v>
      </c>
      <c r="AM461">
        <v>-1.2</v>
      </c>
      <c r="AN461">
        <v>-11.0270159244537</v>
      </c>
      <c r="AO461">
        <v>0.68124628067016602</v>
      </c>
      <c r="AP461">
        <v>0.70781899999999998</v>
      </c>
      <c r="AQ461">
        <v>999</v>
      </c>
      <c r="AU461" t="s">
        <v>1039</v>
      </c>
    </row>
    <row r="462" spans="1:47" x14ac:dyDescent="0.45">
      <c r="A462" t="s">
        <v>1040</v>
      </c>
      <c r="B462" t="s">
        <v>76</v>
      </c>
      <c r="C462">
        <v>125</v>
      </c>
      <c r="D462">
        <v>530</v>
      </c>
      <c r="E462">
        <v>485</v>
      </c>
      <c r="F462">
        <v>114</v>
      </c>
      <c r="G462">
        <v>79</v>
      </c>
      <c r="H462">
        <v>19</v>
      </c>
      <c r="I462">
        <v>4</v>
      </c>
      <c r="J462">
        <v>12</v>
      </c>
      <c r="K462">
        <v>63</v>
      </c>
      <c r="L462">
        <v>65</v>
      </c>
      <c r="M462">
        <v>27</v>
      </c>
      <c r="N462">
        <v>10</v>
      </c>
      <c r="O462">
        <v>143</v>
      </c>
      <c r="P462">
        <v>12</v>
      </c>
      <c r="Q462">
        <v>3</v>
      </c>
      <c r="R462">
        <v>3</v>
      </c>
      <c r="S462">
        <v>0</v>
      </c>
      <c r="T462">
        <v>13</v>
      </c>
      <c r="U462">
        <v>3</v>
      </c>
      <c r="V462">
        <v>0.23505200000000001</v>
      </c>
      <c r="W462">
        <v>5.09434E-2</v>
      </c>
      <c r="X462">
        <v>0.26981100000000002</v>
      </c>
      <c r="Y462">
        <v>0.18881100000000001</v>
      </c>
      <c r="Z462">
        <v>0.290323</v>
      </c>
      <c r="AA462">
        <v>0.36494799999999999</v>
      </c>
      <c r="AB462">
        <v>0.27895300000000001</v>
      </c>
      <c r="AC462">
        <v>0.65527100000000005</v>
      </c>
      <c r="AD462">
        <v>0.12989700000000001</v>
      </c>
      <c r="AE462">
        <v>6.2609000000000004</v>
      </c>
      <c r="AF462">
        <v>0.30630600000000002</v>
      </c>
      <c r="AH462">
        <v>0.50161299999999998</v>
      </c>
      <c r="AI462">
        <v>47.2254</v>
      </c>
      <c r="AJ462">
        <v>-17.352</v>
      </c>
      <c r="AK462">
        <v>70.744699999999995</v>
      </c>
      <c r="AL462">
        <v>0.50161299999999998</v>
      </c>
      <c r="AM462">
        <v>5.8</v>
      </c>
      <c r="AN462">
        <v>-18.707120060920701</v>
      </c>
      <c r="AO462">
        <v>7.7473840713500897</v>
      </c>
      <c r="AP462">
        <v>0.70774899999999996</v>
      </c>
      <c r="AQ462">
        <v>999</v>
      </c>
      <c r="AU462" t="s">
        <v>1041</v>
      </c>
    </row>
    <row r="463" spans="1:47" x14ac:dyDescent="0.45">
      <c r="A463" t="s">
        <v>328</v>
      </c>
      <c r="B463" t="s">
        <v>309</v>
      </c>
      <c r="C463">
        <v>119</v>
      </c>
      <c r="D463">
        <v>464</v>
      </c>
      <c r="E463">
        <v>431</v>
      </c>
      <c r="F463">
        <v>105</v>
      </c>
      <c r="G463">
        <v>70</v>
      </c>
      <c r="H463">
        <v>18</v>
      </c>
      <c r="I463">
        <v>3</v>
      </c>
      <c r="J463">
        <v>14</v>
      </c>
      <c r="K463">
        <v>58</v>
      </c>
      <c r="L463">
        <v>60</v>
      </c>
      <c r="M463">
        <v>25</v>
      </c>
      <c r="N463">
        <v>11</v>
      </c>
      <c r="O463">
        <v>147</v>
      </c>
      <c r="P463">
        <v>4</v>
      </c>
      <c r="Q463">
        <v>2</v>
      </c>
      <c r="R463">
        <v>2</v>
      </c>
      <c r="S463">
        <v>0</v>
      </c>
      <c r="T463">
        <v>17</v>
      </c>
      <c r="U463">
        <v>4</v>
      </c>
      <c r="V463">
        <v>0.243619</v>
      </c>
      <c r="W463">
        <v>5.3879299999999998E-2</v>
      </c>
      <c r="X463">
        <v>0.31680999999999998</v>
      </c>
      <c r="Y463">
        <v>0.170068</v>
      </c>
      <c r="Z463">
        <v>0.290043</v>
      </c>
      <c r="AA463">
        <v>0.39675199999999999</v>
      </c>
      <c r="AB463">
        <v>0.28730800000000001</v>
      </c>
      <c r="AC463">
        <v>0.68679500000000004</v>
      </c>
      <c r="AD463">
        <v>0.15313199999999999</v>
      </c>
      <c r="AE463">
        <v>6.5820800000000004</v>
      </c>
      <c r="AF463">
        <v>0.334559</v>
      </c>
      <c r="AH463">
        <v>1.0336399999999999</v>
      </c>
      <c r="AI463">
        <v>44.564</v>
      </c>
      <c r="AJ463">
        <v>-11.9717</v>
      </c>
      <c r="AK463">
        <v>62.790300000000002</v>
      </c>
      <c r="AL463">
        <v>1.0336399999999999</v>
      </c>
      <c r="AM463">
        <v>9.9</v>
      </c>
      <c r="AN463">
        <v>-20.355496406555101</v>
      </c>
      <c r="AO463">
        <v>11.6048791408538</v>
      </c>
      <c r="AP463">
        <v>0.70380799999999999</v>
      </c>
      <c r="AQ463">
        <v>999</v>
      </c>
      <c r="AU463">
        <v>25479</v>
      </c>
    </row>
    <row r="464" spans="1:47" x14ac:dyDescent="0.45">
      <c r="A464" t="s">
        <v>353</v>
      </c>
      <c r="B464" t="s">
        <v>107</v>
      </c>
      <c r="C464">
        <v>66</v>
      </c>
      <c r="D464">
        <v>257</v>
      </c>
      <c r="E464">
        <v>234</v>
      </c>
      <c r="F464">
        <v>55</v>
      </c>
      <c r="G464">
        <v>35</v>
      </c>
      <c r="H464">
        <v>12</v>
      </c>
      <c r="I464">
        <v>1</v>
      </c>
      <c r="J464">
        <v>7</v>
      </c>
      <c r="K464">
        <v>26</v>
      </c>
      <c r="L464">
        <v>31</v>
      </c>
      <c r="M464">
        <v>18</v>
      </c>
      <c r="N464">
        <v>7</v>
      </c>
      <c r="O464">
        <v>65</v>
      </c>
      <c r="P464">
        <v>4</v>
      </c>
      <c r="Q464">
        <v>1</v>
      </c>
      <c r="R464">
        <v>0</v>
      </c>
      <c r="S464">
        <v>0</v>
      </c>
      <c r="T464">
        <v>0</v>
      </c>
      <c r="U464">
        <v>1</v>
      </c>
      <c r="V464">
        <v>0.235043</v>
      </c>
      <c r="W464">
        <v>7.0038900000000001E-2</v>
      </c>
      <c r="X464">
        <v>0.25291799999999998</v>
      </c>
      <c r="Y464">
        <v>0.27692299999999997</v>
      </c>
      <c r="Z464">
        <v>0.29961100000000002</v>
      </c>
      <c r="AA464">
        <v>0.38461499999999998</v>
      </c>
      <c r="AB464">
        <v>0.28788200000000003</v>
      </c>
      <c r="AC464">
        <v>0.684226</v>
      </c>
      <c r="AD464">
        <v>0.14957300000000001</v>
      </c>
      <c r="AE464">
        <v>2.6648200000000002</v>
      </c>
      <c r="AF464">
        <v>0.29447899999999999</v>
      </c>
      <c r="AH464">
        <v>-0.807334</v>
      </c>
      <c r="AI464">
        <v>24.805499999999999</v>
      </c>
      <c r="AJ464">
        <v>-6.5084299999999997</v>
      </c>
      <c r="AK464">
        <v>76.712699999999998</v>
      </c>
      <c r="AL464">
        <v>-0.807334</v>
      </c>
      <c r="AM464">
        <v>1.8</v>
      </c>
      <c r="AN464">
        <v>-8.2216475605964607</v>
      </c>
      <c r="AO464">
        <v>6.5214874744415203</v>
      </c>
      <c r="AP464">
        <v>0.70359799999999995</v>
      </c>
      <c r="AQ464">
        <v>999</v>
      </c>
      <c r="AU464">
        <v>7739</v>
      </c>
    </row>
    <row r="465" spans="1:47" x14ac:dyDescent="0.45">
      <c r="A465" t="s">
        <v>182</v>
      </c>
      <c r="B465" t="s">
        <v>70</v>
      </c>
      <c r="C465">
        <v>120</v>
      </c>
      <c r="D465">
        <v>503</v>
      </c>
      <c r="E465">
        <v>453</v>
      </c>
      <c r="F465">
        <v>108</v>
      </c>
      <c r="G465">
        <v>81</v>
      </c>
      <c r="H465">
        <v>21</v>
      </c>
      <c r="I465">
        <v>0</v>
      </c>
      <c r="J465">
        <v>6</v>
      </c>
      <c r="K465">
        <v>53</v>
      </c>
      <c r="L465">
        <v>45</v>
      </c>
      <c r="M465">
        <v>47</v>
      </c>
      <c r="N465">
        <v>10</v>
      </c>
      <c r="O465">
        <v>94</v>
      </c>
      <c r="P465">
        <v>1</v>
      </c>
      <c r="Q465">
        <v>2</v>
      </c>
      <c r="R465">
        <v>0</v>
      </c>
      <c r="S465">
        <v>0</v>
      </c>
      <c r="T465">
        <v>0</v>
      </c>
      <c r="U465">
        <v>1</v>
      </c>
      <c r="V465">
        <v>0.23841100000000001</v>
      </c>
      <c r="W465">
        <v>9.3439400000000006E-2</v>
      </c>
      <c r="X465">
        <v>0.18687899999999999</v>
      </c>
      <c r="Y465">
        <v>0.5</v>
      </c>
      <c r="Z465">
        <v>0.310139</v>
      </c>
      <c r="AA465">
        <v>0.32450299999999999</v>
      </c>
      <c r="AB465">
        <v>0.27607199999999998</v>
      </c>
      <c r="AC465">
        <v>0.63464200000000004</v>
      </c>
      <c r="AD465">
        <v>8.6092699999999994E-2</v>
      </c>
      <c r="AE465">
        <v>1.66215</v>
      </c>
      <c r="AF465">
        <v>0.28732400000000002</v>
      </c>
      <c r="AH465">
        <v>-1.3389899999999999</v>
      </c>
      <c r="AI465">
        <v>43.615900000000003</v>
      </c>
      <c r="AJ465">
        <v>-17.671700000000001</v>
      </c>
      <c r="AK465">
        <v>74.460300000000004</v>
      </c>
      <c r="AL465">
        <v>-1.3389899999999999</v>
      </c>
      <c r="AM465">
        <v>4.8</v>
      </c>
      <c r="AN465">
        <v>-16.731735587119999</v>
      </c>
      <c r="AO465">
        <v>6.64817774295806</v>
      </c>
      <c r="AP465">
        <v>0.69808099999999995</v>
      </c>
      <c r="AQ465">
        <v>999</v>
      </c>
      <c r="AU465">
        <v>23794</v>
      </c>
    </row>
    <row r="466" spans="1:47" x14ac:dyDescent="0.45">
      <c r="A466" t="s">
        <v>1042</v>
      </c>
      <c r="B466" t="s">
        <v>36</v>
      </c>
      <c r="C466">
        <v>110</v>
      </c>
      <c r="D466">
        <v>441</v>
      </c>
      <c r="E466">
        <v>406</v>
      </c>
      <c r="F466">
        <v>99</v>
      </c>
      <c r="G466">
        <v>68</v>
      </c>
      <c r="H466">
        <v>17</v>
      </c>
      <c r="I466">
        <v>4</v>
      </c>
      <c r="J466">
        <v>10</v>
      </c>
      <c r="K466">
        <v>61</v>
      </c>
      <c r="L466">
        <v>55</v>
      </c>
      <c r="M466">
        <v>25</v>
      </c>
      <c r="N466">
        <v>4</v>
      </c>
      <c r="O466">
        <v>118</v>
      </c>
      <c r="P466">
        <v>5</v>
      </c>
      <c r="Q466">
        <v>1</v>
      </c>
      <c r="R466">
        <v>4</v>
      </c>
      <c r="S466">
        <v>0</v>
      </c>
      <c r="T466">
        <v>25</v>
      </c>
      <c r="U466">
        <v>5</v>
      </c>
      <c r="V466">
        <v>0.243842</v>
      </c>
      <c r="W466">
        <v>5.6689299999999998E-2</v>
      </c>
      <c r="X466">
        <v>0.26757399999999998</v>
      </c>
      <c r="Y466">
        <v>0.211864</v>
      </c>
      <c r="Z466">
        <v>0.29519499999999999</v>
      </c>
      <c r="AA466">
        <v>0.37930999999999998</v>
      </c>
      <c r="AB466">
        <v>0.29033900000000001</v>
      </c>
      <c r="AC466">
        <v>0.67450500000000002</v>
      </c>
      <c r="AD466">
        <v>0.13546800000000001</v>
      </c>
      <c r="AE466">
        <v>7.8198800000000004</v>
      </c>
      <c r="AF466">
        <v>0.318996</v>
      </c>
      <c r="AH466">
        <v>2.16533</v>
      </c>
      <c r="AI466">
        <v>43.465200000000003</v>
      </c>
      <c r="AJ466">
        <v>-10.2681</v>
      </c>
      <c r="AK466">
        <v>74.662199999999999</v>
      </c>
      <c r="AL466">
        <v>2.16533</v>
      </c>
      <c r="AM466">
        <v>2</v>
      </c>
      <c r="AN466">
        <v>-11.677549123764001</v>
      </c>
      <c r="AO466">
        <v>3.6203703880310001</v>
      </c>
      <c r="AP466">
        <v>0.69481499999999996</v>
      </c>
      <c r="AQ466">
        <v>999</v>
      </c>
      <c r="AU466">
        <v>22261</v>
      </c>
    </row>
    <row r="467" spans="1:47" x14ac:dyDescent="0.45">
      <c r="A467" t="s">
        <v>1043</v>
      </c>
      <c r="C467">
        <v>91</v>
      </c>
      <c r="D467">
        <v>364</v>
      </c>
      <c r="E467">
        <v>330</v>
      </c>
      <c r="F467">
        <v>82</v>
      </c>
      <c r="G467">
        <v>58</v>
      </c>
      <c r="H467">
        <v>15</v>
      </c>
      <c r="I467">
        <v>2</v>
      </c>
      <c r="J467">
        <v>7</v>
      </c>
      <c r="K467">
        <v>36</v>
      </c>
      <c r="L467">
        <v>37</v>
      </c>
      <c r="M467">
        <v>28</v>
      </c>
      <c r="N467">
        <v>8</v>
      </c>
      <c r="O467">
        <v>63</v>
      </c>
      <c r="P467">
        <v>2</v>
      </c>
      <c r="Q467">
        <v>3</v>
      </c>
      <c r="R467">
        <v>1</v>
      </c>
      <c r="S467">
        <v>1</v>
      </c>
      <c r="T467">
        <v>1</v>
      </c>
      <c r="U467">
        <v>1</v>
      </c>
      <c r="V467">
        <v>0.24848500000000001</v>
      </c>
      <c r="W467">
        <v>7.6923099999999994E-2</v>
      </c>
      <c r="X467">
        <v>0.17307700000000001</v>
      </c>
      <c r="Y467">
        <v>0.44444400000000001</v>
      </c>
      <c r="Z467">
        <v>0.30853999999999998</v>
      </c>
      <c r="AA467">
        <v>0.369697</v>
      </c>
      <c r="AB467">
        <v>0.28839399999999998</v>
      </c>
      <c r="AC467">
        <v>0.67823699999999998</v>
      </c>
      <c r="AD467">
        <v>0.121212</v>
      </c>
      <c r="AE467">
        <v>2.93655</v>
      </c>
      <c r="AF467">
        <v>0.28517100000000001</v>
      </c>
      <c r="AH467">
        <v>-0.83848800000000001</v>
      </c>
      <c r="AI467">
        <v>35.2881</v>
      </c>
      <c r="AJ467">
        <v>-9.0631599999999999</v>
      </c>
      <c r="AK467">
        <v>77.073899999999995</v>
      </c>
      <c r="AL467">
        <v>-0.83848800000000001</v>
      </c>
      <c r="AM467">
        <v>4.4000000000000004</v>
      </c>
      <c r="AN467">
        <v>-11.1768315434455</v>
      </c>
      <c r="AO467">
        <v>5.7374486923217702</v>
      </c>
      <c r="AP467">
        <v>0.69425499999999996</v>
      </c>
      <c r="AQ467">
        <v>999</v>
      </c>
      <c r="AU467">
        <v>16404</v>
      </c>
    </row>
    <row r="468" spans="1:47" x14ac:dyDescent="0.45">
      <c r="A468" t="s">
        <v>1044</v>
      </c>
      <c r="B468" t="s">
        <v>59</v>
      </c>
      <c r="C468">
        <v>113</v>
      </c>
      <c r="D468">
        <v>453</v>
      </c>
      <c r="E468">
        <v>417</v>
      </c>
      <c r="F468">
        <v>96</v>
      </c>
      <c r="G468">
        <v>67</v>
      </c>
      <c r="H468">
        <v>17</v>
      </c>
      <c r="I468">
        <v>5</v>
      </c>
      <c r="J468">
        <v>7</v>
      </c>
      <c r="K468">
        <v>44</v>
      </c>
      <c r="L468">
        <v>48</v>
      </c>
      <c r="M468">
        <v>29</v>
      </c>
      <c r="N468">
        <v>6</v>
      </c>
      <c r="O468">
        <v>124</v>
      </c>
      <c r="P468">
        <v>5</v>
      </c>
      <c r="Q468">
        <v>2</v>
      </c>
      <c r="R468">
        <v>0</v>
      </c>
      <c r="S468">
        <v>0</v>
      </c>
      <c r="T468">
        <v>17</v>
      </c>
      <c r="U468">
        <v>4</v>
      </c>
      <c r="V468">
        <v>0.230216</v>
      </c>
      <c r="W468">
        <v>6.4017699999999997E-2</v>
      </c>
      <c r="X468">
        <v>0.273731</v>
      </c>
      <c r="Y468">
        <v>0.233871</v>
      </c>
      <c r="Z468">
        <v>0.28697600000000001</v>
      </c>
      <c r="AA468">
        <v>0.34532400000000002</v>
      </c>
      <c r="AB468">
        <v>0.27244400000000002</v>
      </c>
      <c r="AC468">
        <v>0.63229900000000006</v>
      </c>
      <c r="AD468">
        <v>0.115108</v>
      </c>
      <c r="AE468">
        <v>6.6697699999999998</v>
      </c>
      <c r="AF468">
        <v>0.30902800000000002</v>
      </c>
      <c r="AH468">
        <v>0.97970100000000004</v>
      </c>
      <c r="AI468">
        <v>37.915599999999998</v>
      </c>
      <c r="AJ468">
        <v>-17.279800000000002</v>
      </c>
      <c r="AK468">
        <v>71.177099999999996</v>
      </c>
      <c r="AL468">
        <v>0.97970100000000004</v>
      </c>
      <c r="AM468">
        <v>4.5</v>
      </c>
      <c r="AN468">
        <v>-14.6650341749191</v>
      </c>
      <c r="AO468">
        <v>6.1644620895385698</v>
      </c>
      <c r="AP468">
        <v>0.68659000000000003</v>
      </c>
      <c r="AQ468">
        <v>999</v>
      </c>
      <c r="AU468" t="s">
        <v>1045</v>
      </c>
    </row>
    <row r="469" spans="1:47" x14ac:dyDescent="0.45">
      <c r="A469" t="s">
        <v>1046</v>
      </c>
      <c r="B469" t="s">
        <v>98</v>
      </c>
      <c r="C469">
        <v>107</v>
      </c>
      <c r="D469">
        <v>452</v>
      </c>
      <c r="E469">
        <v>411</v>
      </c>
      <c r="F469">
        <v>90</v>
      </c>
      <c r="G469">
        <v>57</v>
      </c>
      <c r="H469">
        <v>17</v>
      </c>
      <c r="I469">
        <v>0</v>
      </c>
      <c r="J469">
        <v>16</v>
      </c>
      <c r="K469">
        <v>55</v>
      </c>
      <c r="L469">
        <v>65</v>
      </c>
      <c r="M469">
        <v>28</v>
      </c>
      <c r="N469">
        <v>6</v>
      </c>
      <c r="O469">
        <v>145</v>
      </c>
      <c r="P469">
        <v>11</v>
      </c>
      <c r="Q469">
        <v>2</v>
      </c>
      <c r="R469">
        <v>0</v>
      </c>
      <c r="S469">
        <v>0</v>
      </c>
      <c r="T469">
        <v>2</v>
      </c>
      <c r="U469">
        <v>2</v>
      </c>
      <c r="V469">
        <v>0.21897800000000001</v>
      </c>
      <c r="W469">
        <v>6.1946899999999999E-2</v>
      </c>
      <c r="X469">
        <v>0.32079600000000003</v>
      </c>
      <c r="Y469">
        <v>0.193103</v>
      </c>
      <c r="Z469">
        <v>0.28539799999999999</v>
      </c>
      <c r="AA469">
        <v>0.37712899999999999</v>
      </c>
      <c r="AB469">
        <v>0.284327</v>
      </c>
      <c r="AC469">
        <v>0.66252699999999998</v>
      </c>
      <c r="AD469">
        <v>0.15815100000000001</v>
      </c>
      <c r="AE469">
        <v>2.8363700000000001</v>
      </c>
      <c r="AF469">
        <v>0.293651</v>
      </c>
      <c r="AH469">
        <v>-1.1376200000000001</v>
      </c>
      <c r="AI469">
        <v>42.2926</v>
      </c>
      <c r="AJ469">
        <v>-12.781000000000001</v>
      </c>
      <c r="AK469">
        <v>79.516400000000004</v>
      </c>
      <c r="AL469">
        <v>-1.1376200000000001</v>
      </c>
      <c r="AM469">
        <v>2.1</v>
      </c>
      <c r="AN469">
        <v>-12.231330990791299</v>
      </c>
      <c r="AO469">
        <v>3.7607877254486</v>
      </c>
      <c r="AP469">
        <v>0.68619699999999995</v>
      </c>
      <c r="AQ469">
        <v>999</v>
      </c>
      <c r="AU469" t="s">
        <v>1047</v>
      </c>
    </row>
    <row r="470" spans="1:47" x14ac:dyDescent="0.45">
      <c r="A470" t="s">
        <v>1048</v>
      </c>
      <c r="C470">
        <v>66</v>
      </c>
      <c r="D470">
        <v>276</v>
      </c>
      <c r="E470">
        <v>250</v>
      </c>
      <c r="F470">
        <v>70</v>
      </c>
      <c r="G470">
        <v>50</v>
      </c>
      <c r="H470">
        <v>15</v>
      </c>
      <c r="I470">
        <v>1</v>
      </c>
      <c r="J470">
        <v>4</v>
      </c>
      <c r="K470">
        <v>29</v>
      </c>
      <c r="L470">
        <v>27</v>
      </c>
      <c r="M470">
        <v>23</v>
      </c>
      <c r="N470">
        <v>5</v>
      </c>
      <c r="O470">
        <v>31</v>
      </c>
      <c r="P470">
        <v>2</v>
      </c>
      <c r="Q470">
        <v>1</v>
      </c>
      <c r="R470">
        <v>0</v>
      </c>
      <c r="S470">
        <v>1</v>
      </c>
      <c r="T470">
        <v>1</v>
      </c>
      <c r="U470">
        <v>1</v>
      </c>
      <c r="V470">
        <v>0.28000000000000003</v>
      </c>
      <c r="W470">
        <v>8.3333299999999999E-2</v>
      </c>
      <c r="X470">
        <v>0.112319</v>
      </c>
      <c r="Y470">
        <v>0.74193500000000001</v>
      </c>
      <c r="Z470">
        <v>0.34420299999999998</v>
      </c>
      <c r="AA470">
        <v>0.39600000000000002</v>
      </c>
      <c r="AB470">
        <v>0.31862299999999999</v>
      </c>
      <c r="AC470">
        <v>0.74020300000000006</v>
      </c>
      <c r="AD470">
        <v>0.11600000000000001</v>
      </c>
      <c r="AE470">
        <v>2.7514599999999998</v>
      </c>
      <c r="AF470">
        <v>0.30555599999999999</v>
      </c>
      <c r="AH470">
        <v>-0.76143700000000003</v>
      </c>
      <c r="AI470">
        <v>33.685899999999997</v>
      </c>
      <c r="AJ470">
        <v>5.6856700000000003E-2</v>
      </c>
      <c r="AK470">
        <v>102.745</v>
      </c>
      <c r="AL470">
        <v>-0.76143700000000003</v>
      </c>
      <c r="AM470">
        <v>0.4</v>
      </c>
      <c r="AN470">
        <v>0.14623081684112499</v>
      </c>
      <c r="AO470">
        <v>-2.6423281133174799</v>
      </c>
      <c r="AP470">
        <v>0.685867</v>
      </c>
      <c r="AQ470">
        <v>999</v>
      </c>
      <c r="AU470">
        <v>4106</v>
      </c>
    </row>
    <row r="471" spans="1:47" x14ac:dyDescent="0.45">
      <c r="A471" t="s">
        <v>1049</v>
      </c>
      <c r="B471" t="s">
        <v>56</v>
      </c>
      <c r="C471">
        <v>105</v>
      </c>
      <c r="D471">
        <v>424</v>
      </c>
      <c r="E471">
        <v>356</v>
      </c>
      <c r="F471">
        <v>81</v>
      </c>
      <c r="G471">
        <v>64</v>
      </c>
      <c r="H471">
        <v>12</v>
      </c>
      <c r="I471">
        <v>3</v>
      </c>
      <c r="J471">
        <v>2</v>
      </c>
      <c r="K471">
        <v>58</v>
      </c>
      <c r="L471">
        <v>34</v>
      </c>
      <c r="M471">
        <v>54</v>
      </c>
      <c r="N471">
        <v>8</v>
      </c>
      <c r="O471">
        <v>89</v>
      </c>
      <c r="P471">
        <v>8</v>
      </c>
      <c r="Q471">
        <v>2</v>
      </c>
      <c r="R471">
        <v>4</v>
      </c>
      <c r="S471">
        <v>0</v>
      </c>
      <c r="T471">
        <v>16</v>
      </c>
      <c r="U471">
        <v>8</v>
      </c>
      <c r="V471">
        <v>0.22752800000000001</v>
      </c>
      <c r="W471">
        <v>0.127358</v>
      </c>
      <c r="X471">
        <v>0.20990600000000001</v>
      </c>
      <c r="Y471">
        <v>0.606742</v>
      </c>
      <c r="Z471">
        <v>0.340476</v>
      </c>
      <c r="AA471">
        <v>0.29494399999999998</v>
      </c>
      <c r="AB471">
        <v>0.28626699999999999</v>
      </c>
      <c r="AC471">
        <v>0.63541999999999998</v>
      </c>
      <c r="AD471">
        <v>6.7415699999999995E-2</v>
      </c>
      <c r="AE471">
        <v>6.2471399999999999</v>
      </c>
      <c r="AF471">
        <v>0.29587999999999998</v>
      </c>
      <c r="AH471">
        <v>-1.0858300000000001</v>
      </c>
      <c r="AI471">
        <v>40.355600000000003</v>
      </c>
      <c r="AJ471">
        <v>-11.3064</v>
      </c>
      <c r="AK471">
        <v>76.814599999999999</v>
      </c>
      <c r="AL471">
        <v>-1.0858300000000001</v>
      </c>
      <c r="AM471">
        <v>1</v>
      </c>
      <c r="AN471">
        <v>-13.264473080635</v>
      </c>
      <c r="AO471">
        <v>5.6737213134765598</v>
      </c>
      <c r="AP471">
        <v>0.68357000000000001</v>
      </c>
      <c r="AQ471">
        <v>999</v>
      </c>
      <c r="AU471">
        <v>19432</v>
      </c>
    </row>
    <row r="472" spans="1:47" x14ac:dyDescent="0.45">
      <c r="A472" t="s">
        <v>1050</v>
      </c>
      <c r="B472" t="s">
        <v>21</v>
      </c>
      <c r="C472">
        <v>96</v>
      </c>
      <c r="D472">
        <v>389</v>
      </c>
      <c r="E472">
        <v>342</v>
      </c>
      <c r="F472">
        <v>69</v>
      </c>
      <c r="G472">
        <v>51</v>
      </c>
      <c r="H472">
        <v>12</v>
      </c>
      <c r="I472">
        <v>0</v>
      </c>
      <c r="J472">
        <v>6</v>
      </c>
      <c r="K472">
        <v>36</v>
      </c>
      <c r="L472">
        <v>35</v>
      </c>
      <c r="M472">
        <v>42</v>
      </c>
      <c r="N472">
        <v>5</v>
      </c>
      <c r="O472">
        <v>128</v>
      </c>
      <c r="P472">
        <v>4</v>
      </c>
      <c r="Q472">
        <v>1</v>
      </c>
      <c r="R472">
        <v>0</v>
      </c>
      <c r="S472">
        <v>0</v>
      </c>
      <c r="T472">
        <v>3</v>
      </c>
      <c r="U472">
        <v>3</v>
      </c>
      <c r="V472">
        <v>0.20175399999999999</v>
      </c>
      <c r="W472">
        <v>0.107969</v>
      </c>
      <c r="X472">
        <v>0.32904899999999998</v>
      </c>
      <c r="Y472">
        <v>0.328125</v>
      </c>
      <c r="Z472">
        <v>0.29563</v>
      </c>
      <c r="AA472">
        <v>0.28947400000000001</v>
      </c>
      <c r="AB472">
        <v>0.26200899999999999</v>
      </c>
      <c r="AC472">
        <v>0.58510399999999996</v>
      </c>
      <c r="AD472">
        <v>8.77193E-2</v>
      </c>
      <c r="AE472">
        <v>2.41405</v>
      </c>
      <c r="AF472">
        <v>0.30143500000000001</v>
      </c>
      <c r="AH472">
        <v>-1.3751100000000001</v>
      </c>
      <c r="AI472">
        <v>29.1876</v>
      </c>
      <c r="AJ472">
        <v>-18.209800000000001</v>
      </c>
      <c r="AK472">
        <v>64.950900000000004</v>
      </c>
      <c r="AL472">
        <v>-1.3751100000000001</v>
      </c>
      <c r="AM472">
        <v>4.2</v>
      </c>
      <c r="AN472">
        <v>-17.711619019508301</v>
      </c>
      <c r="AO472">
        <v>11.346531391143699</v>
      </c>
      <c r="AP472">
        <v>0.68277600000000005</v>
      </c>
      <c r="AQ472">
        <v>999</v>
      </c>
      <c r="AU472" t="s">
        <v>1051</v>
      </c>
    </row>
    <row r="473" spans="1:47" x14ac:dyDescent="0.45">
      <c r="A473" t="s">
        <v>324</v>
      </c>
      <c r="B473" t="s">
        <v>59</v>
      </c>
      <c r="C473">
        <v>120</v>
      </c>
      <c r="D473">
        <v>428</v>
      </c>
      <c r="E473">
        <v>388</v>
      </c>
      <c r="F473">
        <v>95</v>
      </c>
      <c r="G473">
        <v>64</v>
      </c>
      <c r="H473">
        <v>18</v>
      </c>
      <c r="I473">
        <v>3</v>
      </c>
      <c r="J473">
        <v>10</v>
      </c>
      <c r="K473">
        <v>56</v>
      </c>
      <c r="L473">
        <v>46</v>
      </c>
      <c r="M473">
        <v>26</v>
      </c>
      <c r="N473">
        <v>5</v>
      </c>
      <c r="O473">
        <v>100</v>
      </c>
      <c r="P473">
        <v>9</v>
      </c>
      <c r="Q473">
        <v>3</v>
      </c>
      <c r="R473">
        <v>2</v>
      </c>
      <c r="S473">
        <v>1</v>
      </c>
      <c r="T473">
        <v>18</v>
      </c>
      <c r="U473">
        <v>4</v>
      </c>
      <c r="V473">
        <v>0.24484500000000001</v>
      </c>
      <c r="W473">
        <v>6.0747700000000002E-2</v>
      </c>
      <c r="X473">
        <v>0.23364499999999999</v>
      </c>
      <c r="Y473">
        <v>0.26</v>
      </c>
      <c r="Z473">
        <v>0.30516399999999999</v>
      </c>
      <c r="AA473">
        <v>0.384021</v>
      </c>
      <c r="AB473">
        <v>0.29635499999999998</v>
      </c>
      <c r="AC473">
        <v>0.68918500000000005</v>
      </c>
      <c r="AD473">
        <v>0.13917499999999999</v>
      </c>
      <c r="AE473">
        <v>6.9614000000000003</v>
      </c>
      <c r="AF473">
        <v>0.30249100000000001</v>
      </c>
      <c r="AH473">
        <v>1.1874100000000001</v>
      </c>
      <c r="AI473">
        <v>44.322400000000002</v>
      </c>
      <c r="AJ473">
        <v>-7.8269000000000002</v>
      </c>
      <c r="AK473">
        <v>87.750299999999996</v>
      </c>
      <c r="AL473">
        <v>1.1874100000000001</v>
      </c>
      <c r="AM473">
        <v>2.1</v>
      </c>
      <c r="AN473">
        <v>-5.0946638584136901</v>
      </c>
      <c r="AO473">
        <v>-2.6178131103515598</v>
      </c>
      <c r="AP473">
        <v>0.68050500000000003</v>
      </c>
      <c r="AQ473">
        <v>999</v>
      </c>
      <c r="AU473">
        <v>17338</v>
      </c>
    </row>
    <row r="474" spans="1:47" x14ac:dyDescent="0.45">
      <c r="A474" t="s">
        <v>1052</v>
      </c>
      <c r="B474" t="s">
        <v>178</v>
      </c>
      <c r="C474">
        <v>95</v>
      </c>
      <c r="D474">
        <v>379</v>
      </c>
      <c r="E474">
        <v>345</v>
      </c>
      <c r="F474">
        <v>79</v>
      </c>
      <c r="G474">
        <v>56</v>
      </c>
      <c r="H474">
        <v>14</v>
      </c>
      <c r="I474">
        <v>2</v>
      </c>
      <c r="J474">
        <v>7</v>
      </c>
      <c r="K474">
        <v>42</v>
      </c>
      <c r="L474">
        <v>41</v>
      </c>
      <c r="M474">
        <v>25</v>
      </c>
      <c r="N474">
        <v>7</v>
      </c>
      <c r="O474">
        <v>105</v>
      </c>
      <c r="P474">
        <v>4</v>
      </c>
      <c r="Q474">
        <v>2</v>
      </c>
      <c r="R474">
        <v>3</v>
      </c>
      <c r="S474">
        <v>0</v>
      </c>
      <c r="T474">
        <v>18</v>
      </c>
      <c r="U474">
        <v>3</v>
      </c>
      <c r="V474">
        <v>0.228986</v>
      </c>
      <c r="W474">
        <v>6.5963099999999997E-2</v>
      </c>
      <c r="X474">
        <v>0.27704499999999999</v>
      </c>
      <c r="Y474">
        <v>0.238095</v>
      </c>
      <c r="Z474">
        <v>0.28723399999999999</v>
      </c>
      <c r="AA474">
        <v>0.34202900000000003</v>
      </c>
      <c r="AB474">
        <v>0.26946199999999998</v>
      </c>
      <c r="AC474">
        <v>0.62926300000000002</v>
      </c>
      <c r="AD474">
        <v>0.113043</v>
      </c>
      <c r="AE474">
        <v>6.6116400000000004</v>
      </c>
      <c r="AF474">
        <v>0.30638300000000002</v>
      </c>
      <c r="AH474">
        <v>1.7327699999999999</v>
      </c>
      <c r="AI474">
        <v>30.783000000000001</v>
      </c>
      <c r="AJ474">
        <v>-15.395899999999999</v>
      </c>
      <c r="AK474">
        <v>69.878699999999995</v>
      </c>
      <c r="AL474">
        <v>1.7327699999999999</v>
      </c>
      <c r="AM474">
        <v>4.5</v>
      </c>
      <c r="AN474">
        <v>-11.945965647697401</v>
      </c>
      <c r="AO474">
        <v>5.8925632238387999</v>
      </c>
      <c r="AP474">
        <v>0.67998800000000004</v>
      </c>
      <c r="AQ474">
        <v>999</v>
      </c>
      <c r="AU474" t="s">
        <v>1053</v>
      </c>
    </row>
    <row r="475" spans="1:47" x14ac:dyDescent="0.45">
      <c r="A475" t="s">
        <v>527</v>
      </c>
      <c r="B475" t="s">
        <v>28</v>
      </c>
      <c r="C475">
        <v>90</v>
      </c>
      <c r="D475">
        <v>265</v>
      </c>
      <c r="E475">
        <v>244</v>
      </c>
      <c r="F475">
        <v>64</v>
      </c>
      <c r="G475">
        <v>45</v>
      </c>
      <c r="H475">
        <v>16</v>
      </c>
      <c r="I475">
        <v>1</v>
      </c>
      <c r="J475">
        <v>2</v>
      </c>
      <c r="K475">
        <v>22</v>
      </c>
      <c r="L475">
        <v>22</v>
      </c>
      <c r="M475">
        <v>14</v>
      </c>
      <c r="N475">
        <v>4</v>
      </c>
      <c r="O475">
        <v>59</v>
      </c>
      <c r="P475">
        <v>2</v>
      </c>
      <c r="Q475">
        <v>2</v>
      </c>
      <c r="R475">
        <v>3</v>
      </c>
      <c r="S475">
        <v>0</v>
      </c>
      <c r="T475">
        <v>1</v>
      </c>
      <c r="U475">
        <v>1</v>
      </c>
      <c r="V475">
        <v>0.262295</v>
      </c>
      <c r="W475">
        <v>5.2830200000000001E-2</v>
      </c>
      <c r="X475">
        <v>0.22264200000000001</v>
      </c>
      <c r="Y475">
        <v>0.237288</v>
      </c>
      <c r="Z475">
        <v>0.305344</v>
      </c>
      <c r="AA475">
        <v>0.36065599999999998</v>
      </c>
      <c r="AB475">
        <v>0.28528100000000001</v>
      </c>
      <c r="AC475">
        <v>0.66599900000000001</v>
      </c>
      <c r="AD475">
        <v>9.8360699999999995E-2</v>
      </c>
      <c r="AE475">
        <v>2.7104300000000001</v>
      </c>
      <c r="AF475">
        <v>0.33513500000000002</v>
      </c>
      <c r="AH475">
        <v>-0.66127000000000002</v>
      </c>
      <c r="AI475">
        <v>25.005299999999998</v>
      </c>
      <c r="AJ475">
        <v>-7.2834500000000002</v>
      </c>
      <c r="AK475">
        <v>72.596900000000005</v>
      </c>
      <c r="AL475">
        <v>-0.66127000000000002</v>
      </c>
      <c r="AM475">
        <v>2.2999999999999998</v>
      </c>
      <c r="AN475">
        <v>-9.3624467253684998</v>
      </c>
      <c r="AO475">
        <v>7.1684596538543701</v>
      </c>
      <c r="AP475">
        <v>0.67873799999999995</v>
      </c>
      <c r="AQ475">
        <v>999</v>
      </c>
      <c r="AU475">
        <v>15674</v>
      </c>
    </row>
    <row r="476" spans="1:47" x14ac:dyDescent="0.45">
      <c r="A476" t="s">
        <v>1054</v>
      </c>
      <c r="B476" t="s">
        <v>18</v>
      </c>
      <c r="C476">
        <v>31</v>
      </c>
      <c r="D476">
        <v>133</v>
      </c>
      <c r="E476">
        <v>119</v>
      </c>
      <c r="F476">
        <v>30</v>
      </c>
      <c r="G476">
        <v>19</v>
      </c>
      <c r="H476">
        <v>6</v>
      </c>
      <c r="I476">
        <v>1</v>
      </c>
      <c r="J476">
        <v>4</v>
      </c>
      <c r="K476">
        <v>16</v>
      </c>
      <c r="L476">
        <v>16</v>
      </c>
      <c r="M476">
        <v>12</v>
      </c>
      <c r="N476">
        <v>1</v>
      </c>
      <c r="O476">
        <v>37</v>
      </c>
      <c r="P476">
        <v>1</v>
      </c>
      <c r="Q476">
        <v>1</v>
      </c>
      <c r="R476">
        <v>0</v>
      </c>
      <c r="S476">
        <v>0</v>
      </c>
      <c r="T476">
        <v>5</v>
      </c>
      <c r="U476">
        <v>1</v>
      </c>
      <c r="V476">
        <v>0.25210100000000002</v>
      </c>
      <c r="W476">
        <v>9.0225600000000003E-2</v>
      </c>
      <c r="X476">
        <v>0.278196</v>
      </c>
      <c r="Y476">
        <v>0.324324</v>
      </c>
      <c r="Z476">
        <v>0.32330799999999998</v>
      </c>
      <c r="AA476">
        <v>0.42016799999999999</v>
      </c>
      <c r="AB476">
        <v>0.31967400000000001</v>
      </c>
      <c r="AC476">
        <v>0.74347600000000003</v>
      </c>
      <c r="AD476">
        <v>0.16806699999999999</v>
      </c>
      <c r="AE476">
        <v>6.1707299999999998</v>
      </c>
      <c r="AF476">
        <v>0.32911400000000002</v>
      </c>
      <c r="AH476">
        <v>0.339063</v>
      </c>
      <c r="AI476">
        <v>16.348800000000001</v>
      </c>
      <c r="AJ476">
        <v>0.14350299999999999</v>
      </c>
      <c r="AK476">
        <v>99.211200000000005</v>
      </c>
      <c r="AL476">
        <v>0.339063</v>
      </c>
      <c r="AM476">
        <v>0.6</v>
      </c>
      <c r="AN476">
        <v>0.20909798145294101</v>
      </c>
      <c r="AO476">
        <v>2.0660494565963701</v>
      </c>
      <c r="AP476">
        <v>0.67872699999999997</v>
      </c>
      <c r="AQ476">
        <v>999</v>
      </c>
      <c r="AU476" t="s">
        <v>1055</v>
      </c>
    </row>
    <row r="477" spans="1:47" x14ac:dyDescent="0.45">
      <c r="A477" t="s">
        <v>445</v>
      </c>
      <c r="B477" t="s">
        <v>207</v>
      </c>
      <c r="C477">
        <v>108</v>
      </c>
      <c r="D477">
        <v>393</v>
      </c>
      <c r="E477">
        <v>354</v>
      </c>
      <c r="F477">
        <v>74</v>
      </c>
      <c r="G477">
        <v>45</v>
      </c>
      <c r="H477">
        <v>14</v>
      </c>
      <c r="I477">
        <v>0</v>
      </c>
      <c r="J477">
        <v>15</v>
      </c>
      <c r="K477">
        <v>43</v>
      </c>
      <c r="L477">
        <v>43</v>
      </c>
      <c r="M477">
        <v>29</v>
      </c>
      <c r="N477">
        <v>8</v>
      </c>
      <c r="O477">
        <v>121</v>
      </c>
      <c r="P477">
        <v>6</v>
      </c>
      <c r="Q477">
        <v>4</v>
      </c>
      <c r="R477">
        <v>0</v>
      </c>
      <c r="S477">
        <v>0</v>
      </c>
      <c r="T477">
        <v>3</v>
      </c>
      <c r="U477">
        <v>2</v>
      </c>
      <c r="V477">
        <v>0.20904</v>
      </c>
      <c r="W477">
        <v>7.3791300000000004E-2</v>
      </c>
      <c r="X477">
        <v>0.307888</v>
      </c>
      <c r="Y477">
        <v>0.23966899999999999</v>
      </c>
      <c r="Z477">
        <v>0.27735399999999999</v>
      </c>
      <c r="AA477">
        <v>0.37570599999999998</v>
      </c>
      <c r="AB477">
        <v>0.27573599999999998</v>
      </c>
      <c r="AC477">
        <v>0.65305999999999997</v>
      </c>
      <c r="AD477">
        <v>0.16666700000000001</v>
      </c>
      <c r="AE477">
        <v>2.8819699999999999</v>
      </c>
      <c r="AF477">
        <v>0.265766</v>
      </c>
      <c r="AH477">
        <v>-0.798925</v>
      </c>
      <c r="AI477">
        <v>33.9679</v>
      </c>
      <c r="AJ477">
        <v>-13.9169</v>
      </c>
      <c r="AK477">
        <v>71.164599999999993</v>
      </c>
      <c r="AL477">
        <v>-0.798925</v>
      </c>
      <c r="AM477">
        <v>3.5</v>
      </c>
      <c r="AN477">
        <v>-14.3773837685585</v>
      </c>
      <c r="AO477">
        <v>7.8320107460021902</v>
      </c>
      <c r="AP477">
        <v>0.678346</v>
      </c>
      <c r="AQ477">
        <v>999</v>
      </c>
      <c r="AU477">
        <v>18015</v>
      </c>
    </row>
    <row r="478" spans="1:47" x14ac:dyDescent="0.45">
      <c r="A478" t="s">
        <v>1056</v>
      </c>
      <c r="B478" t="s">
        <v>56</v>
      </c>
      <c r="C478">
        <v>98</v>
      </c>
      <c r="D478">
        <v>378</v>
      </c>
      <c r="E478">
        <v>327</v>
      </c>
      <c r="F478">
        <v>70</v>
      </c>
      <c r="G478">
        <v>45</v>
      </c>
      <c r="H478">
        <v>15</v>
      </c>
      <c r="I478">
        <v>2</v>
      </c>
      <c r="J478">
        <v>8</v>
      </c>
      <c r="K478">
        <v>41</v>
      </c>
      <c r="L478">
        <v>44</v>
      </c>
      <c r="M478">
        <v>39</v>
      </c>
      <c r="N478">
        <v>2</v>
      </c>
      <c r="O478">
        <v>114</v>
      </c>
      <c r="P478">
        <v>8</v>
      </c>
      <c r="Q478">
        <v>3</v>
      </c>
      <c r="R478">
        <v>1</v>
      </c>
      <c r="S478">
        <v>0</v>
      </c>
      <c r="T478">
        <v>10</v>
      </c>
      <c r="U478">
        <v>4</v>
      </c>
      <c r="V478">
        <v>0.21406700000000001</v>
      </c>
      <c r="W478">
        <v>0.103175</v>
      </c>
      <c r="X478">
        <v>0.30158699999999999</v>
      </c>
      <c r="Y478">
        <v>0.34210499999999999</v>
      </c>
      <c r="Z478">
        <v>0.31034499999999998</v>
      </c>
      <c r="AA478">
        <v>0.34556599999999998</v>
      </c>
      <c r="AB478">
        <v>0.29092699999999999</v>
      </c>
      <c r="AC478">
        <v>0.65591100000000002</v>
      </c>
      <c r="AD478">
        <v>0.131498</v>
      </c>
      <c r="AE478">
        <v>5.35433</v>
      </c>
      <c r="AF478">
        <v>0.29807699999999998</v>
      </c>
      <c r="AH478">
        <v>-0.38177299999999997</v>
      </c>
      <c r="AI478">
        <v>37.440300000000001</v>
      </c>
      <c r="AJ478">
        <v>-8.6167700000000007</v>
      </c>
      <c r="AK478">
        <v>79.938699999999997</v>
      </c>
      <c r="AL478">
        <v>-0.38177299999999997</v>
      </c>
      <c r="AM478">
        <v>2.2999999999999998</v>
      </c>
      <c r="AN478">
        <v>-9.7761938869953102</v>
      </c>
      <c r="AO478">
        <v>3.6888887882232599</v>
      </c>
      <c r="AP478">
        <v>0.67720899999999995</v>
      </c>
      <c r="AQ478">
        <v>999</v>
      </c>
      <c r="AU478">
        <v>23557</v>
      </c>
    </row>
    <row r="479" spans="1:47" x14ac:dyDescent="0.45">
      <c r="A479" t="s">
        <v>1057</v>
      </c>
      <c r="B479" t="s">
        <v>89</v>
      </c>
      <c r="C479">
        <v>91</v>
      </c>
      <c r="D479">
        <v>348</v>
      </c>
      <c r="E479">
        <v>316</v>
      </c>
      <c r="F479">
        <v>67</v>
      </c>
      <c r="G479">
        <v>44</v>
      </c>
      <c r="H479">
        <v>16</v>
      </c>
      <c r="I479">
        <v>0</v>
      </c>
      <c r="J479">
        <v>7</v>
      </c>
      <c r="K479">
        <v>34</v>
      </c>
      <c r="L479">
        <v>39</v>
      </c>
      <c r="M479">
        <v>26</v>
      </c>
      <c r="N479">
        <v>8</v>
      </c>
      <c r="O479">
        <v>102</v>
      </c>
      <c r="P479">
        <v>5</v>
      </c>
      <c r="Q479">
        <v>1</v>
      </c>
      <c r="R479">
        <v>0</v>
      </c>
      <c r="S479">
        <v>0</v>
      </c>
      <c r="T479">
        <v>0</v>
      </c>
      <c r="U479">
        <v>1</v>
      </c>
      <c r="V479">
        <v>0.21202499999999999</v>
      </c>
      <c r="W479">
        <v>7.4712600000000004E-2</v>
      </c>
      <c r="X479">
        <v>0.293103</v>
      </c>
      <c r="Y479">
        <v>0.25490200000000002</v>
      </c>
      <c r="Z479">
        <v>0.281609</v>
      </c>
      <c r="AA479">
        <v>0.32911400000000002</v>
      </c>
      <c r="AB479">
        <v>0.26151999999999997</v>
      </c>
      <c r="AC479">
        <v>0.61072300000000002</v>
      </c>
      <c r="AD479">
        <v>0.117089</v>
      </c>
      <c r="AE479">
        <v>1.7640800000000001</v>
      </c>
      <c r="AF479">
        <v>0.288462</v>
      </c>
      <c r="AH479">
        <v>-0.93832099999999996</v>
      </c>
      <c r="AI479">
        <v>25.969799999999999</v>
      </c>
      <c r="AJ479">
        <v>-16.431899999999999</v>
      </c>
      <c r="AK479">
        <v>66.8887</v>
      </c>
      <c r="AL479">
        <v>-0.93832099999999996</v>
      </c>
      <c r="AM479">
        <v>3.3</v>
      </c>
      <c r="AN479">
        <v>-14.7449476718902</v>
      </c>
      <c r="AO479">
        <v>9.6932981014251691</v>
      </c>
      <c r="AP479">
        <v>0.67488800000000004</v>
      </c>
      <c r="AQ479">
        <v>999</v>
      </c>
      <c r="AU479" t="s">
        <v>1058</v>
      </c>
    </row>
    <row r="480" spans="1:47" x14ac:dyDescent="0.45">
      <c r="A480" t="s">
        <v>1059</v>
      </c>
      <c r="B480" t="s">
        <v>191</v>
      </c>
      <c r="C480">
        <v>79</v>
      </c>
      <c r="D480">
        <v>273</v>
      </c>
      <c r="E480">
        <v>239</v>
      </c>
      <c r="F480">
        <v>56</v>
      </c>
      <c r="G480">
        <v>41</v>
      </c>
      <c r="H480">
        <v>10</v>
      </c>
      <c r="I480">
        <v>1</v>
      </c>
      <c r="J480">
        <v>4</v>
      </c>
      <c r="K480">
        <v>25</v>
      </c>
      <c r="L480">
        <v>22</v>
      </c>
      <c r="M480">
        <v>27</v>
      </c>
      <c r="N480">
        <v>5</v>
      </c>
      <c r="O480">
        <v>57</v>
      </c>
      <c r="P480">
        <v>3</v>
      </c>
      <c r="Q480">
        <v>3</v>
      </c>
      <c r="R480">
        <v>1</v>
      </c>
      <c r="S480">
        <v>1</v>
      </c>
      <c r="T480">
        <v>0</v>
      </c>
      <c r="U480">
        <v>1</v>
      </c>
      <c r="V480">
        <v>0.23430999999999999</v>
      </c>
      <c r="W480">
        <v>9.8901100000000006E-2</v>
      </c>
      <c r="X480">
        <v>0.208791</v>
      </c>
      <c r="Y480">
        <v>0.47368399999999999</v>
      </c>
      <c r="Z480">
        <v>0.31617600000000001</v>
      </c>
      <c r="AA480">
        <v>0.33472800000000003</v>
      </c>
      <c r="AB480">
        <v>0.283501</v>
      </c>
      <c r="AC480">
        <v>0.65090400000000004</v>
      </c>
      <c r="AD480">
        <v>0.10041799999999999</v>
      </c>
      <c r="AE480">
        <v>2.21949</v>
      </c>
      <c r="AF480">
        <v>0.28729300000000002</v>
      </c>
      <c r="AH480">
        <v>-0.930616</v>
      </c>
      <c r="AI480">
        <v>25.3566</v>
      </c>
      <c r="AJ480">
        <v>-7.90686</v>
      </c>
      <c r="AK480">
        <v>79.745500000000007</v>
      </c>
      <c r="AL480">
        <v>-0.930616</v>
      </c>
      <c r="AM480">
        <v>0.2</v>
      </c>
      <c r="AN480">
        <v>-7.7808049321174604</v>
      </c>
      <c r="AO480">
        <v>5.21543188393116</v>
      </c>
      <c r="AP480">
        <v>0.67168000000000005</v>
      </c>
      <c r="AQ480">
        <v>999</v>
      </c>
      <c r="AU480">
        <v>13338</v>
      </c>
    </row>
    <row r="481" spans="1:47" x14ac:dyDescent="0.45">
      <c r="A481" t="s">
        <v>421</v>
      </c>
      <c r="B481" t="s">
        <v>155</v>
      </c>
      <c r="C481">
        <v>80</v>
      </c>
      <c r="D481">
        <v>302</v>
      </c>
      <c r="E481">
        <v>272</v>
      </c>
      <c r="F481">
        <v>68</v>
      </c>
      <c r="G481">
        <v>46</v>
      </c>
      <c r="H481">
        <v>13</v>
      </c>
      <c r="I481">
        <v>1</v>
      </c>
      <c r="J481">
        <v>8</v>
      </c>
      <c r="K481">
        <v>34</v>
      </c>
      <c r="L481">
        <v>35</v>
      </c>
      <c r="M481">
        <v>25</v>
      </c>
      <c r="N481">
        <v>10</v>
      </c>
      <c r="O481">
        <v>61</v>
      </c>
      <c r="P481">
        <v>2</v>
      </c>
      <c r="Q481">
        <v>2</v>
      </c>
      <c r="R481">
        <v>1</v>
      </c>
      <c r="S481">
        <v>0</v>
      </c>
      <c r="T481">
        <v>0</v>
      </c>
      <c r="U481">
        <v>0</v>
      </c>
      <c r="V481">
        <v>0.25</v>
      </c>
      <c r="W481">
        <v>8.2781499999999994E-2</v>
      </c>
      <c r="X481">
        <v>0.201987</v>
      </c>
      <c r="Y481">
        <v>0.40983599999999998</v>
      </c>
      <c r="Z481">
        <v>0.31561499999999998</v>
      </c>
      <c r="AA481">
        <v>0.39338200000000001</v>
      </c>
      <c r="AB481">
        <v>0.29641800000000001</v>
      </c>
      <c r="AC481">
        <v>0.70899699999999999</v>
      </c>
      <c r="AD481">
        <v>0.14338200000000001</v>
      </c>
      <c r="AE481">
        <v>2.1796199999999999</v>
      </c>
      <c r="AF481">
        <v>0.29268300000000003</v>
      </c>
      <c r="AH481">
        <v>-0.48542299999999999</v>
      </c>
      <c r="AI481">
        <v>31.29</v>
      </c>
      <c r="AJ481">
        <v>-5.5068999999999999</v>
      </c>
      <c r="AK481">
        <v>82.318200000000004</v>
      </c>
      <c r="AL481">
        <v>-0.48542299999999999</v>
      </c>
      <c r="AM481">
        <v>-2.2000000000000002</v>
      </c>
      <c r="AN481">
        <v>-6.8837429881095797</v>
      </c>
      <c r="AO481">
        <v>3.3482067584991402</v>
      </c>
      <c r="AP481">
        <v>0.67027499999999995</v>
      </c>
      <c r="AQ481">
        <v>999</v>
      </c>
      <c r="AU481">
        <v>21840</v>
      </c>
    </row>
    <row r="482" spans="1:47" x14ac:dyDescent="0.45">
      <c r="A482" t="s">
        <v>343</v>
      </c>
      <c r="B482" t="s">
        <v>82</v>
      </c>
      <c r="C482">
        <v>110</v>
      </c>
      <c r="D482">
        <v>313</v>
      </c>
      <c r="E482">
        <v>272</v>
      </c>
      <c r="F482">
        <v>56</v>
      </c>
      <c r="G482">
        <v>33</v>
      </c>
      <c r="H482">
        <v>13</v>
      </c>
      <c r="I482">
        <v>1</v>
      </c>
      <c r="J482">
        <v>9</v>
      </c>
      <c r="K482">
        <v>37</v>
      </c>
      <c r="L482">
        <v>31</v>
      </c>
      <c r="M482">
        <v>31</v>
      </c>
      <c r="N482">
        <v>5</v>
      </c>
      <c r="O482">
        <v>100</v>
      </c>
      <c r="P482">
        <v>9</v>
      </c>
      <c r="Q482">
        <v>1</v>
      </c>
      <c r="R482">
        <v>0</v>
      </c>
      <c r="S482">
        <v>1</v>
      </c>
      <c r="T482">
        <v>13</v>
      </c>
      <c r="U482">
        <v>6</v>
      </c>
      <c r="V482">
        <v>0.20588200000000001</v>
      </c>
      <c r="W482">
        <v>9.9041500000000005E-2</v>
      </c>
      <c r="X482">
        <v>0.31948900000000002</v>
      </c>
      <c r="Y482">
        <v>0.31</v>
      </c>
      <c r="Z482">
        <v>0.30670900000000001</v>
      </c>
      <c r="AA482">
        <v>0.360294</v>
      </c>
      <c r="AB482">
        <v>0.29066799999999998</v>
      </c>
      <c r="AC482">
        <v>0.66700300000000001</v>
      </c>
      <c r="AD482">
        <v>0.15441199999999999</v>
      </c>
      <c r="AE482">
        <v>5.7795199999999998</v>
      </c>
      <c r="AF482">
        <v>0.28658499999999998</v>
      </c>
      <c r="AH482">
        <v>-0.45641700000000002</v>
      </c>
      <c r="AI482">
        <v>30.934999999999999</v>
      </c>
      <c r="AJ482">
        <v>-7.2022000000000004</v>
      </c>
      <c r="AK482">
        <v>86.797200000000004</v>
      </c>
      <c r="AL482">
        <v>-0.45641700000000002</v>
      </c>
      <c r="AM482">
        <v>4.9000000000000004</v>
      </c>
      <c r="AN482">
        <v>-5.4079885780811301</v>
      </c>
      <c r="AO482">
        <v>1.44982361793518</v>
      </c>
      <c r="AP482">
        <v>0.66538699999999995</v>
      </c>
      <c r="AQ482">
        <v>999</v>
      </c>
      <c r="AU482">
        <v>18042</v>
      </c>
    </row>
    <row r="483" spans="1:47" x14ac:dyDescent="0.45">
      <c r="A483" t="s">
        <v>1060</v>
      </c>
      <c r="B483" t="s">
        <v>39</v>
      </c>
      <c r="C483">
        <v>96</v>
      </c>
      <c r="D483">
        <v>391</v>
      </c>
      <c r="E483">
        <v>357</v>
      </c>
      <c r="F483">
        <v>84</v>
      </c>
      <c r="G483">
        <v>55</v>
      </c>
      <c r="H483">
        <v>18</v>
      </c>
      <c r="I483">
        <v>2</v>
      </c>
      <c r="J483">
        <v>9</v>
      </c>
      <c r="K483">
        <v>46</v>
      </c>
      <c r="L483">
        <v>47</v>
      </c>
      <c r="M483">
        <v>23</v>
      </c>
      <c r="N483">
        <v>7</v>
      </c>
      <c r="O483">
        <v>88</v>
      </c>
      <c r="P483">
        <v>7</v>
      </c>
      <c r="Q483">
        <v>4</v>
      </c>
      <c r="R483">
        <v>0</v>
      </c>
      <c r="S483">
        <v>0</v>
      </c>
      <c r="T483">
        <v>5</v>
      </c>
      <c r="U483">
        <v>5</v>
      </c>
      <c r="V483">
        <v>0.235294</v>
      </c>
      <c r="W483">
        <v>5.8823500000000001E-2</v>
      </c>
      <c r="X483">
        <v>0.22506399999999999</v>
      </c>
      <c r="Y483">
        <v>0.26136399999999999</v>
      </c>
      <c r="Z483">
        <v>0.29155999999999999</v>
      </c>
      <c r="AA483">
        <v>0.37254900000000002</v>
      </c>
      <c r="AB483">
        <v>0.28207900000000002</v>
      </c>
      <c r="AC483">
        <v>0.66410899999999995</v>
      </c>
      <c r="AD483">
        <v>0.13725499999999999</v>
      </c>
      <c r="AE483">
        <v>4.4015899999999997</v>
      </c>
      <c r="AF483">
        <v>0.28409099999999998</v>
      </c>
      <c r="AH483">
        <v>-1.71139</v>
      </c>
      <c r="AI483">
        <v>35.854799999999997</v>
      </c>
      <c r="AJ483">
        <v>-11.786199999999999</v>
      </c>
      <c r="AK483">
        <v>76.271299999999997</v>
      </c>
      <c r="AL483">
        <v>-1.71139</v>
      </c>
      <c r="AM483">
        <v>1.9</v>
      </c>
      <c r="AN483">
        <v>-12.8282846212387</v>
      </c>
      <c r="AO483">
        <v>6.2099646329879699</v>
      </c>
      <c r="AP483">
        <v>0.66429800000000006</v>
      </c>
      <c r="AQ483">
        <v>999</v>
      </c>
      <c r="AU483" t="s">
        <v>1061</v>
      </c>
    </row>
    <row r="484" spans="1:47" x14ac:dyDescent="0.45">
      <c r="A484" t="s">
        <v>1062</v>
      </c>
      <c r="C484">
        <v>92</v>
      </c>
      <c r="D484">
        <v>329</v>
      </c>
      <c r="E484">
        <v>292</v>
      </c>
      <c r="F484">
        <v>71</v>
      </c>
      <c r="G484">
        <v>50</v>
      </c>
      <c r="H484">
        <v>14</v>
      </c>
      <c r="I484">
        <v>1</v>
      </c>
      <c r="J484">
        <v>6</v>
      </c>
      <c r="K484">
        <v>39</v>
      </c>
      <c r="L484">
        <v>33</v>
      </c>
      <c r="M484">
        <v>25</v>
      </c>
      <c r="N484">
        <v>2</v>
      </c>
      <c r="O484">
        <v>62</v>
      </c>
      <c r="P484">
        <v>8</v>
      </c>
      <c r="Q484">
        <v>3</v>
      </c>
      <c r="R484">
        <v>1</v>
      </c>
      <c r="S484">
        <v>1</v>
      </c>
      <c r="T484">
        <v>6</v>
      </c>
      <c r="U484">
        <v>3</v>
      </c>
      <c r="V484">
        <v>0.24315100000000001</v>
      </c>
      <c r="W484">
        <v>7.5987799999999994E-2</v>
      </c>
      <c r="X484">
        <v>0.18845000000000001</v>
      </c>
      <c r="Y484">
        <v>0.40322599999999997</v>
      </c>
      <c r="Z484">
        <v>0.31707299999999999</v>
      </c>
      <c r="AA484">
        <v>0.35958899999999999</v>
      </c>
      <c r="AB484">
        <v>0.29738300000000001</v>
      </c>
      <c r="AC484">
        <v>0.67666199999999999</v>
      </c>
      <c r="AD484">
        <v>0.116438</v>
      </c>
      <c r="AE484">
        <v>4.6312600000000002</v>
      </c>
      <c r="AF484">
        <v>0.28634399999999999</v>
      </c>
      <c r="AH484">
        <v>-0.69034899999999999</v>
      </c>
      <c r="AI484">
        <v>34.350900000000003</v>
      </c>
      <c r="AJ484">
        <v>-5.7357899999999997</v>
      </c>
      <c r="AK484">
        <v>89.468999999999994</v>
      </c>
      <c r="AL484">
        <v>-0.69034899999999999</v>
      </c>
      <c r="AM484">
        <v>-0.9</v>
      </c>
      <c r="AN484">
        <v>-4.8417730331420898</v>
      </c>
      <c r="AO484">
        <v>0.30884778499603199</v>
      </c>
      <c r="AP484">
        <v>0.66226300000000005</v>
      </c>
      <c r="AQ484">
        <v>999</v>
      </c>
      <c r="AU484">
        <v>12532</v>
      </c>
    </row>
    <row r="485" spans="1:47" x14ac:dyDescent="0.45">
      <c r="A485" t="s">
        <v>492</v>
      </c>
      <c r="B485" t="s">
        <v>31</v>
      </c>
      <c r="C485">
        <v>76</v>
      </c>
      <c r="D485">
        <v>286</v>
      </c>
      <c r="E485">
        <v>245</v>
      </c>
      <c r="F485">
        <v>54</v>
      </c>
      <c r="G485">
        <v>34</v>
      </c>
      <c r="H485">
        <v>12</v>
      </c>
      <c r="I485">
        <v>0</v>
      </c>
      <c r="J485">
        <v>8</v>
      </c>
      <c r="K485">
        <v>29</v>
      </c>
      <c r="L485">
        <v>35</v>
      </c>
      <c r="M485">
        <v>28</v>
      </c>
      <c r="N485">
        <v>5</v>
      </c>
      <c r="O485">
        <v>76</v>
      </c>
      <c r="P485">
        <v>10</v>
      </c>
      <c r="Q485">
        <v>2</v>
      </c>
      <c r="R485">
        <v>1</v>
      </c>
      <c r="S485">
        <v>1</v>
      </c>
      <c r="T485">
        <v>1</v>
      </c>
      <c r="U485">
        <v>1</v>
      </c>
      <c r="V485">
        <v>0.22040799999999999</v>
      </c>
      <c r="W485">
        <v>9.7902100000000006E-2</v>
      </c>
      <c r="X485">
        <v>0.26573400000000003</v>
      </c>
      <c r="Y485">
        <v>0.368421</v>
      </c>
      <c r="Z485">
        <v>0.32280700000000001</v>
      </c>
      <c r="AA485">
        <v>0.36734699999999998</v>
      </c>
      <c r="AB485">
        <v>0.30082100000000001</v>
      </c>
      <c r="AC485">
        <v>0.69015400000000005</v>
      </c>
      <c r="AD485">
        <v>0.14693899999999999</v>
      </c>
      <c r="AE485">
        <v>2.0668000000000002</v>
      </c>
      <c r="AF485">
        <v>0.28220899999999999</v>
      </c>
      <c r="AH485">
        <v>-0.73832100000000001</v>
      </c>
      <c r="AI485">
        <v>30.678100000000001</v>
      </c>
      <c r="AJ485">
        <v>-4.1693600000000002</v>
      </c>
      <c r="AK485">
        <v>87.763400000000004</v>
      </c>
      <c r="AL485">
        <v>-0.73832100000000001</v>
      </c>
      <c r="AM485">
        <v>-3.3</v>
      </c>
      <c r="AN485">
        <v>-5.0738897323608398</v>
      </c>
      <c r="AO485">
        <v>1.95426201820373</v>
      </c>
      <c r="AP485">
        <v>0.66057699999999997</v>
      </c>
      <c r="AQ485">
        <v>999</v>
      </c>
      <c r="AU485">
        <v>21693</v>
      </c>
    </row>
    <row r="486" spans="1:47" x14ac:dyDescent="0.45">
      <c r="A486" t="s">
        <v>543</v>
      </c>
      <c r="B486" t="s">
        <v>59</v>
      </c>
      <c r="C486">
        <v>104</v>
      </c>
      <c r="D486">
        <v>374</v>
      </c>
      <c r="E486">
        <v>342</v>
      </c>
      <c r="F486">
        <v>90</v>
      </c>
      <c r="G486">
        <v>63</v>
      </c>
      <c r="H486">
        <v>20</v>
      </c>
      <c r="I486">
        <v>1</v>
      </c>
      <c r="J486">
        <v>6</v>
      </c>
      <c r="K486">
        <v>42</v>
      </c>
      <c r="L486">
        <v>40</v>
      </c>
      <c r="M486">
        <v>27</v>
      </c>
      <c r="N486">
        <v>5</v>
      </c>
      <c r="O486">
        <v>60</v>
      </c>
      <c r="P486">
        <v>2</v>
      </c>
      <c r="Q486">
        <v>2</v>
      </c>
      <c r="R486">
        <v>1</v>
      </c>
      <c r="S486">
        <v>1</v>
      </c>
      <c r="T486">
        <v>9</v>
      </c>
      <c r="U486">
        <v>4</v>
      </c>
      <c r="V486">
        <v>0.263158</v>
      </c>
      <c r="W486">
        <v>7.2192500000000007E-2</v>
      </c>
      <c r="X486">
        <v>0.16042799999999999</v>
      </c>
      <c r="Y486">
        <v>0.45</v>
      </c>
      <c r="Z486">
        <v>0.31903500000000001</v>
      </c>
      <c r="AA486">
        <v>0.38011699999999998</v>
      </c>
      <c r="AB486">
        <v>0.30116900000000002</v>
      </c>
      <c r="AC486">
        <v>0.699152</v>
      </c>
      <c r="AD486">
        <v>0.11695899999999999</v>
      </c>
      <c r="AE486">
        <v>4.3895400000000002</v>
      </c>
      <c r="AF486">
        <v>0.30215799999999998</v>
      </c>
      <c r="AH486">
        <v>-0.55865799999999999</v>
      </c>
      <c r="AI486">
        <v>40.2256</v>
      </c>
      <c r="AJ486">
        <v>-5.3441099999999997</v>
      </c>
      <c r="AK486">
        <v>91.087000000000003</v>
      </c>
      <c r="AL486">
        <v>-0.55865799999999999</v>
      </c>
      <c r="AM486">
        <v>-2.9</v>
      </c>
      <c r="AN486">
        <v>-4.5528402328491202</v>
      </c>
      <c r="AO486">
        <v>-1.5258084535598699</v>
      </c>
      <c r="AP486">
        <v>0.66053600000000001</v>
      </c>
      <c r="AQ486">
        <v>999</v>
      </c>
      <c r="AU486">
        <v>14712</v>
      </c>
    </row>
    <row r="487" spans="1:47" x14ac:dyDescent="0.45">
      <c r="A487" t="s">
        <v>725</v>
      </c>
      <c r="B487" t="s">
        <v>98</v>
      </c>
      <c r="C487">
        <v>93</v>
      </c>
      <c r="D487">
        <v>347</v>
      </c>
      <c r="E487">
        <v>317</v>
      </c>
      <c r="F487">
        <v>81</v>
      </c>
      <c r="G487">
        <v>56</v>
      </c>
      <c r="H487">
        <v>19</v>
      </c>
      <c r="I487">
        <v>1</v>
      </c>
      <c r="J487">
        <v>5</v>
      </c>
      <c r="K487">
        <v>40</v>
      </c>
      <c r="L487">
        <v>38</v>
      </c>
      <c r="M487">
        <v>24</v>
      </c>
      <c r="N487">
        <v>7</v>
      </c>
      <c r="O487">
        <v>59</v>
      </c>
      <c r="P487">
        <v>4</v>
      </c>
      <c r="Q487">
        <v>2</v>
      </c>
      <c r="R487">
        <v>0</v>
      </c>
      <c r="S487">
        <v>1</v>
      </c>
      <c r="T487">
        <v>3</v>
      </c>
      <c r="U487">
        <v>1</v>
      </c>
      <c r="V487">
        <v>0.25552000000000002</v>
      </c>
      <c r="W487">
        <v>6.9164299999999998E-2</v>
      </c>
      <c r="X487">
        <v>0.17002900000000001</v>
      </c>
      <c r="Y487">
        <v>0.40677999999999997</v>
      </c>
      <c r="Z487">
        <v>0.31412099999999998</v>
      </c>
      <c r="AA487">
        <v>0.369085</v>
      </c>
      <c r="AB487">
        <v>0.29228599999999999</v>
      </c>
      <c r="AC487">
        <v>0.68320599999999998</v>
      </c>
      <c r="AD487">
        <v>0.113565</v>
      </c>
      <c r="AE487">
        <v>4.0526999999999997</v>
      </c>
      <c r="AF487">
        <v>0.298039</v>
      </c>
      <c r="AH487">
        <v>-0.41537299999999999</v>
      </c>
      <c r="AI487">
        <v>34.761499999999998</v>
      </c>
      <c r="AJ487">
        <v>-7.5183799999999996</v>
      </c>
      <c r="AK487">
        <v>85.032700000000006</v>
      </c>
      <c r="AL487">
        <v>-0.41537299999999999</v>
      </c>
      <c r="AM487">
        <v>5.3</v>
      </c>
      <c r="AN487">
        <v>-6.6384388804435703</v>
      </c>
      <c r="AO487">
        <v>1.4750442504882799</v>
      </c>
      <c r="AP487">
        <v>0.660358</v>
      </c>
      <c r="AQ487">
        <v>999</v>
      </c>
      <c r="AU487">
        <v>18123</v>
      </c>
    </row>
    <row r="488" spans="1:47" x14ac:dyDescent="0.45">
      <c r="A488" t="s">
        <v>762</v>
      </c>
      <c r="B488" t="s">
        <v>14</v>
      </c>
      <c r="C488">
        <v>107</v>
      </c>
      <c r="D488">
        <v>437</v>
      </c>
      <c r="E488">
        <v>391</v>
      </c>
      <c r="F488">
        <v>87</v>
      </c>
      <c r="G488">
        <v>66</v>
      </c>
      <c r="H488">
        <v>14</v>
      </c>
      <c r="I488">
        <v>1</v>
      </c>
      <c r="J488">
        <v>6</v>
      </c>
      <c r="K488">
        <v>49</v>
      </c>
      <c r="L488">
        <v>38</v>
      </c>
      <c r="M488">
        <v>41</v>
      </c>
      <c r="N488">
        <v>5</v>
      </c>
      <c r="O488">
        <v>118</v>
      </c>
      <c r="P488">
        <v>2</v>
      </c>
      <c r="Q488">
        <v>2</v>
      </c>
      <c r="R488">
        <v>1</v>
      </c>
      <c r="S488">
        <v>0</v>
      </c>
      <c r="T488">
        <v>13</v>
      </c>
      <c r="U488">
        <v>3</v>
      </c>
      <c r="V488">
        <v>0.22250600000000001</v>
      </c>
      <c r="W488">
        <v>9.3821500000000002E-2</v>
      </c>
      <c r="X488">
        <v>0.27002300000000001</v>
      </c>
      <c r="Y488">
        <v>0.34745799999999999</v>
      </c>
      <c r="Z488">
        <v>0.29816500000000001</v>
      </c>
      <c r="AA488">
        <v>0.30946299999999999</v>
      </c>
      <c r="AB488">
        <v>0.26857999999999999</v>
      </c>
      <c r="AC488">
        <v>0.60762799999999995</v>
      </c>
      <c r="AD488">
        <v>8.6956500000000006E-2</v>
      </c>
      <c r="AE488">
        <v>5.05755</v>
      </c>
      <c r="AF488">
        <v>0.30111500000000002</v>
      </c>
      <c r="AH488">
        <v>0.53243300000000005</v>
      </c>
      <c r="AI488">
        <v>35.173900000000003</v>
      </c>
      <c r="AJ488">
        <v>-18.071999999999999</v>
      </c>
      <c r="AK488">
        <v>70.403199999999998</v>
      </c>
      <c r="AL488">
        <v>0.53243300000000005</v>
      </c>
      <c r="AM488">
        <v>2.4</v>
      </c>
      <c r="AN488">
        <v>-15.490596294403</v>
      </c>
      <c r="AO488">
        <v>7.21701955795288</v>
      </c>
      <c r="AP488">
        <v>0.65964699999999998</v>
      </c>
      <c r="AQ488">
        <v>999</v>
      </c>
      <c r="AU488">
        <v>20157</v>
      </c>
    </row>
    <row r="489" spans="1:47" x14ac:dyDescent="0.45">
      <c r="A489" t="s">
        <v>1063</v>
      </c>
      <c r="C489">
        <v>74</v>
      </c>
      <c r="D489">
        <v>278</v>
      </c>
      <c r="E489">
        <v>237</v>
      </c>
      <c r="F489">
        <v>53</v>
      </c>
      <c r="G489">
        <v>40</v>
      </c>
      <c r="H489">
        <v>8</v>
      </c>
      <c r="I489">
        <v>1</v>
      </c>
      <c r="J489">
        <v>4</v>
      </c>
      <c r="K489">
        <v>23</v>
      </c>
      <c r="L489">
        <v>27</v>
      </c>
      <c r="M489">
        <v>34</v>
      </c>
      <c r="N489">
        <v>2</v>
      </c>
      <c r="O489">
        <v>66</v>
      </c>
      <c r="P489">
        <v>4</v>
      </c>
      <c r="Q489">
        <v>1</v>
      </c>
      <c r="R489">
        <v>2</v>
      </c>
      <c r="S489">
        <v>1</v>
      </c>
      <c r="T489">
        <v>2</v>
      </c>
      <c r="U489">
        <v>1</v>
      </c>
      <c r="V489">
        <v>0.22362899999999999</v>
      </c>
      <c r="W489">
        <v>0.12230199999999999</v>
      </c>
      <c r="X489">
        <v>0.23741000000000001</v>
      </c>
      <c r="Y489">
        <v>0.51515200000000005</v>
      </c>
      <c r="Z489">
        <v>0.32971</v>
      </c>
      <c r="AA489">
        <v>0.31645600000000002</v>
      </c>
      <c r="AB489">
        <v>0.29200599999999999</v>
      </c>
      <c r="AC489">
        <v>0.64616600000000002</v>
      </c>
      <c r="AD489">
        <v>9.2827000000000007E-2</v>
      </c>
      <c r="AE489">
        <v>3.2397100000000001</v>
      </c>
      <c r="AF489">
        <v>0.29166700000000001</v>
      </c>
      <c r="AH489">
        <v>-0.60766699999999996</v>
      </c>
      <c r="AI489">
        <v>27.784700000000001</v>
      </c>
      <c r="AJ489">
        <v>-6.0879599999999998</v>
      </c>
      <c r="AK489">
        <v>85.742500000000007</v>
      </c>
      <c r="AL489">
        <v>-0.60766699999999996</v>
      </c>
      <c r="AM489">
        <v>1.5</v>
      </c>
      <c r="AN489">
        <v>-5.3568568229675204</v>
      </c>
      <c r="AO489">
        <v>2.52145791053771</v>
      </c>
      <c r="AP489">
        <v>0.65880700000000003</v>
      </c>
      <c r="AQ489">
        <v>999</v>
      </c>
      <c r="AU489" t="s">
        <v>1064</v>
      </c>
    </row>
    <row r="490" spans="1:47" x14ac:dyDescent="0.45">
      <c r="A490" t="s">
        <v>1065</v>
      </c>
      <c r="B490" t="s">
        <v>39</v>
      </c>
      <c r="C490">
        <v>97</v>
      </c>
      <c r="D490">
        <v>375</v>
      </c>
      <c r="E490">
        <v>336</v>
      </c>
      <c r="F490">
        <v>74</v>
      </c>
      <c r="G490">
        <v>53</v>
      </c>
      <c r="H490">
        <v>13</v>
      </c>
      <c r="I490">
        <v>2</v>
      </c>
      <c r="J490">
        <v>6</v>
      </c>
      <c r="K490">
        <v>43</v>
      </c>
      <c r="L490">
        <v>34</v>
      </c>
      <c r="M490">
        <v>34</v>
      </c>
      <c r="N490">
        <v>3</v>
      </c>
      <c r="O490">
        <v>96</v>
      </c>
      <c r="P490">
        <v>2</v>
      </c>
      <c r="Q490">
        <v>1</v>
      </c>
      <c r="R490">
        <v>2</v>
      </c>
      <c r="S490">
        <v>0</v>
      </c>
      <c r="T490">
        <v>8</v>
      </c>
      <c r="U490">
        <v>4</v>
      </c>
      <c r="V490">
        <v>0.22023799999999999</v>
      </c>
      <c r="W490">
        <v>9.0666700000000003E-2</v>
      </c>
      <c r="X490">
        <v>0.25600000000000001</v>
      </c>
      <c r="Y490">
        <v>0.35416700000000001</v>
      </c>
      <c r="Z490">
        <v>0.294906</v>
      </c>
      <c r="AA490">
        <v>0.324405</v>
      </c>
      <c r="AB490">
        <v>0.27332600000000001</v>
      </c>
      <c r="AC490">
        <v>0.61931099999999994</v>
      </c>
      <c r="AD490">
        <v>0.104167</v>
      </c>
      <c r="AE490">
        <v>5.2338199999999997</v>
      </c>
      <c r="AF490">
        <v>0.28936200000000001</v>
      </c>
      <c r="AH490">
        <v>-0.75095299999999998</v>
      </c>
      <c r="AI490">
        <v>31.6616</v>
      </c>
      <c r="AJ490">
        <v>-14.0299</v>
      </c>
      <c r="AK490">
        <v>74.776899999999998</v>
      </c>
      <c r="AL490">
        <v>-0.75095299999999998</v>
      </c>
      <c r="AM490">
        <v>4.5</v>
      </c>
      <c r="AN490">
        <v>-12.0844259858131</v>
      </c>
      <c r="AO490">
        <v>5.8778659105300903</v>
      </c>
      <c r="AP490">
        <v>0.65116799999999997</v>
      </c>
      <c r="AQ490">
        <v>999</v>
      </c>
      <c r="AU490" t="s">
        <v>1066</v>
      </c>
    </row>
    <row r="491" spans="1:47" x14ac:dyDescent="0.45">
      <c r="A491" t="s">
        <v>646</v>
      </c>
      <c r="B491" t="s">
        <v>18</v>
      </c>
      <c r="C491">
        <v>98</v>
      </c>
      <c r="D491">
        <v>409</v>
      </c>
      <c r="E491">
        <v>364</v>
      </c>
      <c r="F491">
        <v>81</v>
      </c>
      <c r="G491">
        <v>54</v>
      </c>
      <c r="H491">
        <v>16</v>
      </c>
      <c r="I491">
        <v>2</v>
      </c>
      <c r="J491">
        <v>9</v>
      </c>
      <c r="K491">
        <v>44</v>
      </c>
      <c r="L491">
        <v>49</v>
      </c>
      <c r="M491">
        <v>33</v>
      </c>
      <c r="N491">
        <v>7</v>
      </c>
      <c r="O491">
        <v>130</v>
      </c>
      <c r="P491">
        <v>9</v>
      </c>
      <c r="Q491">
        <v>2</v>
      </c>
      <c r="R491">
        <v>1</v>
      </c>
      <c r="S491">
        <v>0</v>
      </c>
      <c r="T491">
        <v>4</v>
      </c>
      <c r="U491">
        <v>3</v>
      </c>
      <c r="V491">
        <v>0.222527</v>
      </c>
      <c r="W491">
        <v>8.0684599999999995E-2</v>
      </c>
      <c r="X491">
        <v>0.31784800000000002</v>
      </c>
      <c r="Y491">
        <v>0.25384600000000002</v>
      </c>
      <c r="Z491">
        <v>0.30147099999999999</v>
      </c>
      <c r="AA491">
        <v>0.35164800000000002</v>
      </c>
      <c r="AB491">
        <v>0.28269100000000003</v>
      </c>
      <c r="AC491">
        <v>0.65311900000000001</v>
      </c>
      <c r="AD491">
        <v>0.12912100000000001</v>
      </c>
      <c r="AE491">
        <v>4.2889900000000001</v>
      </c>
      <c r="AF491">
        <v>0.31718099999999999</v>
      </c>
      <c r="AH491">
        <v>-1.1519900000000001</v>
      </c>
      <c r="AI491">
        <v>37.713500000000003</v>
      </c>
      <c r="AJ491">
        <v>-12.120799999999999</v>
      </c>
      <c r="AK491">
        <v>74.418800000000005</v>
      </c>
      <c r="AL491">
        <v>-1.1519900000000001</v>
      </c>
      <c r="AM491">
        <v>2.2000000000000002</v>
      </c>
      <c r="AN491">
        <v>-14.1137135028839</v>
      </c>
      <c r="AO491">
        <v>6.7083775997161803</v>
      </c>
      <c r="AP491">
        <v>0.65109799999999995</v>
      </c>
      <c r="AQ491">
        <v>999</v>
      </c>
      <c r="AU491">
        <v>23789</v>
      </c>
    </row>
    <row r="492" spans="1:47" x14ac:dyDescent="0.45">
      <c r="A492" t="s">
        <v>1067</v>
      </c>
      <c r="C492">
        <v>99</v>
      </c>
      <c r="D492">
        <v>428</v>
      </c>
      <c r="E492">
        <v>380</v>
      </c>
      <c r="F492">
        <v>86</v>
      </c>
      <c r="G492">
        <v>50</v>
      </c>
      <c r="H492">
        <v>20</v>
      </c>
      <c r="I492">
        <v>4</v>
      </c>
      <c r="J492">
        <v>12</v>
      </c>
      <c r="K492">
        <v>47</v>
      </c>
      <c r="L492">
        <v>56</v>
      </c>
      <c r="M492">
        <v>34</v>
      </c>
      <c r="N492">
        <v>4</v>
      </c>
      <c r="O492">
        <v>133</v>
      </c>
      <c r="P492">
        <v>7</v>
      </c>
      <c r="Q492">
        <v>3</v>
      </c>
      <c r="R492">
        <v>4</v>
      </c>
      <c r="S492">
        <v>1</v>
      </c>
      <c r="T492">
        <v>4</v>
      </c>
      <c r="U492">
        <v>2</v>
      </c>
      <c r="V492">
        <v>0.22631599999999999</v>
      </c>
      <c r="W492">
        <v>7.9439300000000004E-2</v>
      </c>
      <c r="X492">
        <v>0.31074800000000002</v>
      </c>
      <c r="Y492">
        <v>0.25563900000000001</v>
      </c>
      <c r="Z492">
        <v>0.29952800000000002</v>
      </c>
      <c r="AA492">
        <v>0.394737</v>
      </c>
      <c r="AB492">
        <v>0.29830000000000001</v>
      </c>
      <c r="AC492">
        <v>0.69426500000000002</v>
      </c>
      <c r="AD492">
        <v>0.16842099999999999</v>
      </c>
      <c r="AE492">
        <v>5.14757</v>
      </c>
      <c r="AF492">
        <v>0.31092399999999998</v>
      </c>
      <c r="AH492">
        <v>-0.71450199999999997</v>
      </c>
      <c r="AI492">
        <v>45.013500000000001</v>
      </c>
      <c r="AJ492">
        <v>-7.13584</v>
      </c>
      <c r="AK492">
        <v>88.658199999999994</v>
      </c>
      <c r="AL492">
        <v>-0.71450199999999997</v>
      </c>
      <c r="AM492">
        <v>-3.1</v>
      </c>
      <c r="AN492">
        <v>-6.5309710502624503</v>
      </c>
      <c r="AO492">
        <v>-1.5273956060409499</v>
      </c>
      <c r="AP492">
        <v>0.64601399999999998</v>
      </c>
      <c r="AQ492">
        <v>999</v>
      </c>
      <c r="AU492" t="s">
        <v>1068</v>
      </c>
    </row>
    <row r="493" spans="1:47" x14ac:dyDescent="0.45">
      <c r="A493" t="s">
        <v>85</v>
      </c>
      <c r="B493" t="s">
        <v>82</v>
      </c>
      <c r="C493">
        <v>100</v>
      </c>
      <c r="D493">
        <v>380</v>
      </c>
      <c r="E493">
        <v>340</v>
      </c>
      <c r="F493">
        <v>88</v>
      </c>
      <c r="G493">
        <v>72</v>
      </c>
      <c r="H493">
        <v>13</v>
      </c>
      <c r="I493">
        <v>1</v>
      </c>
      <c r="J493">
        <v>2</v>
      </c>
      <c r="K493">
        <v>35</v>
      </c>
      <c r="L493">
        <v>32</v>
      </c>
      <c r="M493">
        <v>32</v>
      </c>
      <c r="N493">
        <v>3</v>
      </c>
      <c r="O493">
        <v>38</v>
      </c>
      <c r="P493">
        <v>2</v>
      </c>
      <c r="Q493">
        <v>2</v>
      </c>
      <c r="R493">
        <v>4</v>
      </c>
      <c r="S493">
        <v>0</v>
      </c>
      <c r="T493">
        <v>4</v>
      </c>
      <c r="U493">
        <v>7</v>
      </c>
      <c r="V493">
        <v>0.258824</v>
      </c>
      <c r="W493">
        <v>8.4210499999999994E-2</v>
      </c>
      <c r="X493">
        <v>0.1</v>
      </c>
      <c r="Y493">
        <v>0.84210499999999999</v>
      </c>
      <c r="Z493">
        <v>0.32446799999999998</v>
      </c>
      <c r="AA493">
        <v>0.32058799999999998</v>
      </c>
      <c r="AB493">
        <v>0.28665400000000002</v>
      </c>
      <c r="AC493">
        <v>0.64505599999999996</v>
      </c>
      <c r="AD493">
        <v>6.1764699999999999E-2</v>
      </c>
      <c r="AE493">
        <v>2.7843900000000001</v>
      </c>
      <c r="AF493">
        <v>0.28476800000000002</v>
      </c>
      <c r="AH493">
        <v>-2.9481700000000002</v>
      </c>
      <c r="AI493">
        <v>36.289900000000003</v>
      </c>
      <c r="AJ493">
        <v>-10.010899999999999</v>
      </c>
      <c r="AK493">
        <v>81.858999999999995</v>
      </c>
      <c r="AL493">
        <v>-2.9481700000000002</v>
      </c>
      <c r="AM493">
        <v>9.1999999999999993</v>
      </c>
      <c r="AN493">
        <v>-11.4882836341857</v>
      </c>
      <c r="AO493">
        <v>5.01128721237182</v>
      </c>
      <c r="AP493">
        <v>0.64514499999999997</v>
      </c>
      <c r="AQ493">
        <v>999</v>
      </c>
      <c r="AU493" t="s">
        <v>1069</v>
      </c>
    </row>
    <row r="494" spans="1:47" x14ac:dyDescent="0.45">
      <c r="A494" t="s">
        <v>596</v>
      </c>
      <c r="B494" t="s">
        <v>39</v>
      </c>
      <c r="C494">
        <v>137</v>
      </c>
      <c r="D494">
        <v>600</v>
      </c>
      <c r="E494">
        <v>510</v>
      </c>
      <c r="F494">
        <v>121</v>
      </c>
      <c r="G494">
        <v>81</v>
      </c>
      <c r="H494">
        <v>23</v>
      </c>
      <c r="I494">
        <v>0</v>
      </c>
      <c r="J494">
        <v>17</v>
      </c>
      <c r="K494">
        <v>74</v>
      </c>
      <c r="L494">
        <v>63</v>
      </c>
      <c r="M494">
        <v>78</v>
      </c>
      <c r="N494">
        <v>18</v>
      </c>
      <c r="O494">
        <v>147</v>
      </c>
      <c r="P494">
        <v>7</v>
      </c>
      <c r="Q494">
        <v>5</v>
      </c>
      <c r="R494">
        <v>0</v>
      </c>
      <c r="S494">
        <v>1</v>
      </c>
      <c r="T494">
        <v>3</v>
      </c>
      <c r="U494">
        <v>1</v>
      </c>
      <c r="V494">
        <v>0.23725499999999999</v>
      </c>
      <c r="W494">
        <v>0.13</v>
      </c>
      <c r="X494">
        <v>0.245</v>
      </c>
      <c r="Y494">
        <v>0.53061199999999997</v>
      </c>
      <c r="Z494">
        <v>0.343333</v>
      </c>
      <c r="AA494">
        <v>0.382353</v>
      </c>
      <c r="AB494">
        <v>0.31099300000000002</v>
      </c>
      <c r="AC494">
        <v>0.72568600000000005</v>
      </c>
      <c r="AD494">
        <v>0.145098</v>
      </c>
      <c r="AE494">
        <v>2.62616</v>
      </c>
      <c r="AF494">
        <v>0.296296</v>
      </c>
      <c r="AH494">
        <v>-0.96243599999999996</v>
      </c>
      <c r="AI494">
        <v>69.428100000000001</v>
      </c>
      <c r="AJ494">
        <v>-3.67841</v>
      </c>
      <c r="AK494">
        <v>96.312200000000004</v>
      </c>
      <c r="AL494">
        <v>-0.96243599999999996</v>
      </c>
      <c r="AM494">
        <v>-12.5</v>
      </c>
      <c r="AN494">
        <v>-3.6137214899063101</v>
      </c>
      <c r="AO494">
        <v>-10.295414447784401</v>
      </c>
      <c r="AP494">
        <v>0.64512899999999995</v>
      </c>
      <c r="AQ494">
        <v>999</v>
      </c>
      <c r="AU494">
        <v>29606</v>
      </c>
    </row>
    <row r="495" spans="1:47" x14ac:dyDescent="0.45">
      <c r="A495" t="s">
        <v>403</v>
      </c>
      <c r="B495" t="s">
        <v>107</v>
      </c>
      <c r="C495">
        <v>117</v>
      </c>
      <c r="D495">
        <v>430</v>
      </c>
      <c r="E495">
        <v>392</v>
      </c>
      <c r="F495">
        <v>97</v>
      </c>
      <c r="G495">
        <v>67</v>
      </c>
      <c r="H495">
        <v>19</v>
      </c>
      <c r="I495">
        <v>0</v>
      </c>
      <c r="J495">
        <v>11</v>
      </c>
      <c r="K495">
        <v>48</v>
      </c>
      <c r="L495">
        <v>51</v>
      </c>
      <c r="M495">
        <v>33</v>
      </c>
      <c r="N495">
        <v>11</v>
      </c>
      <c r="O495">
        <v>84</v>
      </c>
      <c r="P495">
        <v>2</v>
      </c>
      <c r="Q495">
        <v>3</v>
      </c>
      <c r="R495">
        <v>0</v>
      </c>
      <c r="S495">
        <v>0</v>
      </c>
      <c r="T495">
        <v>1</v>
      </c>
      <c r="U495">
        <v>1</v>
      </c>
      <c r="V495">
        <v>0.247449</v>
      </c>
      <c r="W495">
        <v>7.6744199999999999E-2</v>
      </c>
      <c r="X495">
        <v>0.19534899999999999</v>
      </c>
      <c r="Y495">
        <v>0.39285700000000001</v>
      </c>
      <c r="Z495">
        <v>0.306977</v>
      </c>
      <c r="AA495">
        <v>0.380102</v>
      </c>
      <c r="AB495">
        <v>0.29013899999999998</v>
      </c>
      <c r="AC495">
        <v>0.687079</v>
      </c>
      <c r="AD495">
        <v>0.13265299999999999</v>
      </c>
      <c r="AE495">
        <v>2.0680100000000001</v>
      </c>
      <c r="AF495">
        <v>0.28666700000000001</v>
      </c>
      <c r="AH495">
        <v>-0.92324399999999995</v>
      </c>
      <c r="AI495">
        <v>42.309600000000003</v>
      </c>
      <c r="AJ495">
        <v>-10.083399999999999</v>
      </c>
      <c r="AK495">
        <v>78.226200000000006</v>
      </c>
      <c r="AL495">
        <v>-0.92324399999999995</v>
      </c>
      <c r="AM495">
        <v>-0.4</v>
      </c>
      <c r="AN495">
        <v>-12.5222814679145</v>
      </c>
      <c r="AO495">
        <v>4.3398590981960297</v>
      </c>
      <c r="AP495">
        <v>0.64495499999999995</v>
      </c>
      <c r="AQ495">
        <v>999</v>
      </c>
      <c r="AU495">
        <v>13185</v>
      </c>
    </row>
    <row r="496" spans="1:47" x14ac:dyDescent="0.45">
      <c r="A496" t="s">
        <v>533</v>
      </c>
      <c r="B496" t="s">
        <v>39</v>
      </c>
      <c r="C496">
        <v>119</v>
      </c>
      <c r="D496">
        <v>513</v>
      </c>
      <c r="E496">
        <v>464</v>
      </c>
      <c r="F496">
        <v>116</v>
      </c>
      <c r="G496">
        <v>82</v>
      </c>
      <c r="H496">
        <v>21</v>
      </c>
      <c r="I496">
        <v>5</v>
      </c>
      <c r="J496">
        <v>8</v>
      </c>
      <c r="K496">
        <v>71</v>
      </c>
      <c r="L496">
        <v>54</v>
      </c>
      <c r="M496">
        <v>41</v>
      </c>
      <c r="N496">
        <v>9</v>
      </c>
      <c r="O496">
        <v>91</v>
      </c>
      <c r="P496">
        <v>4</v>
      </c>
      <c r="Q496">
        <v>3</v>
      </c>
      <c r="R496">
        <v>1</v>
      </c>
      <c r="S496">
        <v>0</v>
      </c>
      <c r="T496">
        <v>12</v>
      </c>
      <c r="U496">
        <v>4</v>
      </c>
      <c r="V496">
        <v>0.25</v>
      </c>
      <c r="W496">
        <v>7.9922000000000007E-2</v>
      </c>
      <c r="X496">
        <v>0.17738799999999999</v>
      </c>
      <c r="Y496">
        <v>0.45054899999999998</v>
      </c>
      <c r="Z496">
        <v>0.31445299999999998</v>
      </c>
      <c r="AA496">
        <v>0.36853399999999997</v>
      </c>
      <c r="AB496">
        <v>0.29331400000000002</v>
      </c>
      <c r="AC496">
        <v>0.68298800000000004</v>
      </c>
      <c r="AD496">
        <v>0.118534</v>
      </c>
      <c r="AE496">
        <v>6.3681999999999999</v>
      </c>
      <c r="AF496">
        <v>0.29347800000000002</v>
      </c>
      <c r="AH496">
        <v>-0.197517</v>
      </c>
      <c r="AI496">
        <v>51.829000000000001</v>
      </c>
      <c r="AJ496">
        <v>-10.677</v>
      </c>
      <c r="AK496">
        <v>84.058700000000002</v>
      </c>
      <c r="AL496">
        <v>-0.197517</v>
      </c>
      <c r="AM496">
        <v>-2.9</v>
      </c>
      <c r="AN496">
        <v>-9.99636010825634</v>
      </c>
      <c r="AO496">
        <v>-1.0150794982910101</v>
      </c>
      <c r="AP496">
        <v>0.63942299999999996</v>
      </c>
      <c r="AQ496">
        <v>999</v>
      </c>
      <c r="AU496">
        <v>22857</v>
      </c>
    </row>
    <row r="497" spans="1:47" x14ac:dyDescent="0.45">
      <c r="A497" t="s">
        <v>1070</v>
      </c>
      <c r="B497" t="s">
        <v>76</v>
      </c>
      <c r="C497">
        <v>94</v>
      </c>
      <c r="D497">
        <v>386</v>
      </c>
      <c r="E497">
        <v>354</v>
      </c>
      <c r="F497">
        <v>83</v>
      </c>
      <c r="G497">
        <v>57</v>
      </c>
      <c r="H497">
        <v>19</v>
      </c>
      <c r="I497">
        <v>2</v>
      </c>
      <c r="J497">
        <v>5</v>
      </c>
      <c r="K497">
        <v>38</v>
      </c>
      <c r="L497">
        <v>41</v>
      </c>
      <c r="M497">
        <v>24</v>
      </c>
      <c r="N497">
        <v>2</v>
      </c>
      <c r="O497">
        <v>87</v>
      </c>
      <c r="P497">
        <v>4</v>
      </c>
      <c r="Q497">
        <v>2</v>
      </c>
      <c r="R497">
        <v>2</v>
      </c>
      <c r="S497">
        <v>0</v>
      </c>
      <c r="T497">
        <v>4</v>
      </c>
      <c r="U497">
        <v>1</v>
      </c>
      <c r="V497">
        <v>0.234463</v>
      </c>
      <c r="W497">
        <v>6.2176200000000001E-2</v>
      </c>
      <c r="X497">
        <v>0.22538900000000001</v>
      </c>
      <c r="Y497">
        <v>0.275862</v>
      </c>
      <c r="Z497">
        <v>0.28906199999999999</v>
      </c>
      <c r="AA497">
        <v>0.341808</v>
      </c>
      <c r="AB497">
        <v>0.27567599999999998</v>
      </c>
      <c r="AC497">
        <v>0.63087000000000004</v>
      </c>
      <c r="AD497">
        <v>0.107345</v>
      </c>
      <c r="AE497">
        <v>4.40435</v>
      </c>
      <c r="AF497">
        <v>0.29545500000000002</v>
      </c>
      <c r="AH497">
        <v>-0.26160299999999997</v>
      </c>
      <c r="AI497">
        <v>33.343699999999998</v>
      </c>
      <c r="AJ497">
        <v>-13.6882</v>
      </c>
      <c r="AK497">
        <v>68.547499999999999</v>
      </c>
      <c r="AL497">
        <v>-0.26160299999999997</v>
      </c>
      <c r="AM497">
        <v>7.1</v>
      </c>
      <c r="AN497">
        <v>-15.3020619750022</v>
      </c>
      <c r="AO497">
        <v>8.5182832479476893</v>
      </c>
      <c r="AP497">
        <v>0.634938</v>
      </c>
      <c r="AQ497">
        <v>999</v>
      </c>
      <c r="AU497" t="s">
        <v>1071</v>
      </c>
    </row>
    <row r="498" spans="1:47" x14ac:dyDescent="0.45">
      <c r="A498" t="s">
        <v>1072</v>
      </c>
      <c r="B498" t="s">
        <v>70</v>
      </c>
      <c r="C498">
        <v>87</v>
      </c>
      <c r="D498">
        <v>358</v>
      </c>
      <c r="E498">
        <v>344</v>
      </c>
      <c r="F498">
        <v>92</v>
      </c>
      <c r="G498">
        <v>64</v>
      </c>
      <c r="H498">
        <v>19</v>
      </c>
      <c r="I498">
        <v>0</v>
      </c>
      <c r="J498">
        <v>9</v>
      </c>
      <c r="K498">
        <v>35</v>
      </c>
      <c r="L498">
        <v>42</v>
      </c>
      <c r="M498">
        <v>11</v>
      </c>
      <c r="N498">
        <v>12</v>
      </c>
      <c r="O498">
        <v>44</v>
      </c>
      <c r="P498">
        <v>1</v>
      </c>
      <c r="Q498">
        <v>2</v>
      </c>
      <c r="R498">
        <v>0</v>
      </c>
      <c r="S498">
        <v>1</v>
      </c>
      <c r="T498">
        <v>1</v>
      </c>
      <c r="U498">
        <v>1</v>
      </c>
      <c r="V498">
        <v>0.26744200000000001</v>
      </c>
      <c r="W498">
        <v>3.0726300000000002E-2</v>
      </c>
      <c r="X498">
        <v>0.122905</v>
      </c>
      <c r="Y498">
        <v>0.25</v>
      </c>
      <c r="Z498">
        <v>0.29050300000000001</v>
      </c>
      <c r="AA498">
        <v>0.40116299999999999</v>
      </c>
      <c r="AB498">
        <v>0.28375899999999998</v>
      </c>
      <c r="AC498">
        <v>0.691666</v>
      </c>
      <c r="AD498">
        <v>0.13372100000000001</v>
      </c>
      <c r="AE498">
        <v>1.94543</v>
      </c>
      <c r="AF498">
        <v>0.28327599999999997</v>
      </c>
      <c r="AH498">
        <v>-0.71520600000000001</v>
      </c>
      <c r="AI498">
        <v>33.328400000000002</v>
      </c>
      <c r="AJ498">
        <v>-10.2918</v>
      </c>
      <c r="AK498">
        <v>82.365700000000004</v>
      </c>
      <c r="AL498">
        <v>-0.71520600000000001</v>
      </c>
      <c r="AM498">
        <v>-4.0999999999999996</v>
      </c>
      <c r="AN498">
        <v>-8.2795928120613098</v>
      </c>
      <c r="AO498">
        <v>2.4770135879516602</v>
      </c>
      <c r="AP498">
        <v>0.63387499999999997</v>
      </c>
      <c r="AQ498">
        <v>999</v>
      </c>
      <c r="AU498">
        <v>18848</v>
      </c>
    </row>
    <row r="499" spans="1:47" x14ac:dyDescent="0.45">
      <c r="A499" t="s">
        <v>1073</v>
      </c>
      <c r="C499">
        <v>96</v>
      </c>
      <c r="D499">
        <v>373</v>
      </c>
      <c r="E499">
        <v>330</v>
      </c>
      <c r="F499">
        <v>64</v>
      </c>
      <c r="G499">
        <v>43</v>
      </c>
      <c r="H499">
        <v>14</v>
      </c>
      <c r="I499">
        <v>2</v>
      </c>
      <c r="J499">
        <v>5</v>
      </c>
      <c r="K499">
        <v>34</v>
      </c>
      <c r="L499">
        <v>38</v>
      </c>
      <c r="M499">
        <v>30</v>
      </c>
      <c r="N499">
        <v>4</v>
      </c>
      <c r="O499">
        <v>121</v>
      </c>
      <c r="P499">
        <v>9</v>
      </c>
      <c r="Q499">
        <v>3</v>
      </c>
      <c r="R499">
        <v>1</v>
      </c>
      <c r="S499">
        <v>1</v>
      </c>
      <c r="T499">
        <v>5</v>
      </c>
      <c r="U499">
        <v>3</v>
      </c>
      <c r="V499">
        <v>0.193939</v>
      </c>
      <c r="W499">
        <v>8.0429E-2</v>
      </c>
      <c r="X499">
        <v>0.32439699999999999</v>
      </c>
      <c r="Y499">
        <v>0.24793399999999999</v>
      </c>
      <c r="Z499">
        <v>0.27688200000000002</v>
      </c>
      <c r="AA499">
        <v>0.29393900000000001</v>
      </c>
      <c r="AB499">
        <v>0.25311800000000001</v>
      </c>
      <c r="AC499">
        <v>0.57082100000000002</v>
      </c>
      <c r="AD499">
        <v>0.1</v>
      </c>
      <c r="AE499">
        <v>4.6227900000000002</v>
      </c>
      <c r="AF499">
        <v>0.285024</v>
      </c>
      <c r="AH499">
        <v>-0.86723399999999995</v>
      </c>
      <c r="AI499">
        <v>25.232800000000001</v>
      </c>
      <c r="AJ499">
        <v>-20.2151</v>
      </c>
      <c r="AK499">
        <v>60.770299999999999</v>
      </c>
      <c r="AL499">
        <v>-0.86723399999999995</v>
      </c>
      <c r="AM499">
        <v>10.7</v>
      </c>
      <c r="AN499">
        <v>-18.400246143341001</v>
      </c>
      <c r="AO499">
        <v>12.0705171823501</v>
      </c>
      <c r="AP499">
        <v>0.63211200000000001</v>
      </c>
      <c r="AQ499">
        <v>999</v>
      </c>
      <c r="AU499" t="s">
        <v>1074</v>
      </c>
    </row>
    <row r="500" spans="1:47" x14ac:dyDescent="0.45">
      <c r="A500" t="s">
        <v>1075</v>
      </c>
      <c r="B500" t="s">
        <v>178</v>
      </c>
      <c r="C500">
        <v>106</v>
      </c>
      <c r="D500">
        <v>399</v>
      </c>
      <c r="E500">
        <v>348</v>
      </c>
      <c r="F500">
        <v>75</v>
      </c>
      <c r="G500">
        <v>39</v>
      </c>
      <c r="H500">
        <v>19</v>
      </c>
      <c r="I500">
        <v>3</v>
      </c>
      <c r="J500">
        <v>14</v>
      </c>
      <c r="K500">
        <v>53</v>
      </c>
      <c r="L500">
        <v>57</v>
      </c>
      <c r="M500">
        <v>38</v>
      </c>
      <c r="N500">
        <v>4</v>
      </c>
      <c r="O500">
        <v>115</v>
      </c>
      <c r="P500">
        <v>11</v>
      </c>
      <c r="Q500">
        <v>2</v>
      </c>
      <c r="R500">
        <v>0</v>
      </c>
      <c r="S500">
        <v>1</v>
      </c>
      <c r="T500">
        <v>9</v>
      </c>
      <c r="U500">
        <v>2</v>
      </c>
      <c r="V500">
        <v>0.21551699999999999</v>
      </c>
      <c r="W500">
        <v>9.5238100000000006E-2</v>
      </c>
      <c r="X500">
        <v>0.288221</v>
      </c>
      <c r="Y500">
        <v>0.33043499999999998</v>
      </c>
      <c r="Z500">
        <v>0.31077700000000003</v>
      </c>
      <c r="AA500">
        <v>0.40804600000000002</v>
      </c>
      <c r="AB500">
        <v>0.31002800000000003</v>
      </c>
      <c r="AC500">
        <v>0.71882299999999999</v>
      </c>
      <c r="AD500">
        <v>0.19252900000000001</v>
      </c>
      <c r="AE500">
        <v>6.4486499999999998</v>
      </c>
      <c r="AF500">
        <v>0.27601799999999999</v>
      </c>
      <c r="AH500">
        <v>0.308614</v>
      </c>
      <c r="AI500">
        <v>45.85</v>
      </c>
      <c r="AJ500">
        <v>-2.7658299999999998</v>
      </c>
      <c r="AK500">
        <v>97.996099999999998</v>
      </c>
      <c r="AL500">
        <v>0.308614</v>
      </c>
      <c r="AM500">
        <v>-2.2000000000000002</v>
      </c>
      <c r="AN500">
        <v>-0.64941951632499695</v>
      </c>
      <c r="AO500">
        <v>-6.5981481075286803</v>
      </c>
      <c r="AP500">
        <v>0.62864600000000004</v>
      </c>
      <c r="AQ500">
        <v>999</v>
      </c>
      <c r="AU500" t="s">
        <v>1076</v>
      </c>
    </row>
    <row r="501" spans="1:47" x14ac:dyDescent="0.45">
      <c r="A501" t="s">
        <v>128</v>
      </c>
      <c r="B501" t="s">
        <v>16</v>
      </c>
      <c r="C501">
        <v>111</v>
      </c>
      <c r="D501">
        <v>401</v>
      </c>
      <c r="E501">
        <v>358</v>
      </c>
      <c r="F501">
        <v>90</v>
      </c>
      <c r="G501">
        <v>60</v>
      </c>
      <c r="H501">
        <v>18</v>
      </c>
      <c r="I501">
        <v>0</v>
      </c>
      <c r="J501">
        <v>12</v>
      </c>
      <c r="K501">
        <v>43</v>
      </c>
      <c r="L501">
        <v>47</v>
      </c>
      <c r="M501">
        <v>35</v>
      </c>
      <c r="N501">
        <v>9</v>
      </c>
      <c r="O501">
        <v>64</v>
      </c>
      <c r="P501">
        <v>5</v>
      </c>
      <c r="Q501">
        <v>3</v>
      </c>
      <c r="R501">
        <v>0</v>
      </c>
      <c r="S501">
        <v>1</v>
      </c>
      <c r="T501">
        <v>0</v>
      </c>
      <c r="U501">
        <v>1</v>
      </c>
      <c r="V501">
        <v>0.25139699999999998</v>
      </c>
      <c r="W501">
        <v>8.7281800000000007E-2</v>
      </c>
      <c r="X501">
        <v>0.15960099999999999</v>
      </c>
      <c r="Y501">
        <v>0.546875</v>
      </c>
      <c r="Z501">
        <v>0.32418999999999998</v>
      </c>
      <c r="AA501">
        <v>0.40223500000000001</v>
      </c>
      <c r="AB501">
        <v>0.30896099999999999</v>
      </c>
      <c r="AC501">
        <v>0.72642399999999996</v>
      </c>
      <c r="AD501">
        <v>0.150838</v>
      </c>
      <c r="AE501">
        <v>1.4560200000000001</v>
      </c>
      <c r="AF501">
        <v>0.27368399999999998</v>
      </c>
      <c r="AH501">
        <v>-1.12324</v>
      </c>
      <c r="AI501">
        <v>45.724299999999999</v>
      </c>
      <c r="AJ501">
        <v>-3.1352000000000002</v>
      </c>
      <c r="AK501">
        <v>96.006399999999999</v>
      </c>
      <c r="AL501">
        <v>-1.12324</v>
      </c>
      <c r="AM501">
        <v>3.1</v>
      </c>
      <c r="AN501">
        <v>-3.1071983575820901</v>
      </c>
      <c r="AO501">
        <v>-4.2669901847839302</v>
      </c>
      <c r="AP501">
        <v>0.62702500000000005</v>
      </c>
      <c r="AQ501">
        <v>999</v>
      </c>
      <c r="AU501">
        <v>5827</v>
      </c>
    </row>
    <row r="502" spans="1:47" x14ac:dyDescent="0.45">
      <c r="A502" t="s">
        <v>162</v>
      </c>
      <c r="B502" t="s">
        <v>36</v>
      </c>
      <c r="C502">
        <v>123</v>
      </c>
      <c r="D502">
        <v>317</v>
      </c>
      <c r="E502">
        <v>278</v>
      </c>
      <c r="F502">
        <v>65</v>
      </c>
      <c r="G502">
        <v>44</v>
      </c>
      <c r="H502">
        <v>12</v>
      </c>
      <c r="I502">
        <v>1</v>
      </c>
      <c r="J502">
        <v>8</v>
      </c>
      <c r="K502">
        <v>38</v>
      </c>
      <c r="L502">
        <v>32</v>
      </c>
      <c r="M502">
        <v>33</v>
      </c>
      <c r="N502">
        <v>7</v>
      </c>
      <c r="O502">
        <v>91</v>
      </c>
      <c r="P502">
        <v>5</v>
      </c>
      <c r="Q502">
        <v>1</v>
      </c>
      <c r="R502">
        <v>0</v>
      </c>
      <c r="S502">
        <v>1</v>
      </c>
      <c r="T502">
        <v>7</v>
      </c>
      <c r="U502">
        <v>2</v>
      </c>
      <c r="V502">
        <v>0.23381299999999999</v>
      </c>
      <c r="W502">
        <v>0.104101</v>
      </c>
      <c r="X502">
        <v>0.28706599999999999</v>
      </c>
      <c r="Y502">
        <v>0.36263699999999999</v>
      </c>
      <c r="Z502">
        <v>0.32492100000000002</v>
      </c>
      <c r="AA502">
        <v>0.370504</v>
      </c>
      <c r="AB502">
        <v>0.30026399999999998</v>
      </c>
      <c r="AC502">
        <v>0.69542499999999996</v>
      </c>
      <c r="AD502">
        <v>0.13669100000000001</v>
      </c>
      <c r="AE502">
        <v>4.8097000000000003</v>
      </c>
      <c r="AF502">
        <v>0.31666699999999998</v>
      </c>
      <c r="AH502">
        <v>-2.2040299999999999E-2</v>
      </c>
      <c r="AI502">
        <v>33.8566</v>
      </c>
      <c r="AJ502">
        <v>-4.76797</v>
      </c>
      <c r="AK502">
        <v>90.176400000000001</v>
      </c>
      <c r="AL502">
        <v>-2.2040299999999999E-2</v>
      </c>
      <c r="AM502">
        <v>-1.8</v>
      </c>
      <c r="AN502">
        <v>-3.8799223601818</v>
      </c>
      <c r="AO502">
        <v>-0.63524389266967696</v>
      </c>
      <c r="AP502">
        <v>0.62673699999999999</v>
      </c>
      <c r="AQ502">
        <v>999</v>
      </c>
      <c r="AU502">
        <v>16153</v>
      </c>
    </row>
    <row r="503" spans="1:47" x14ac:dyDescent="0.45">
      <c r="A503" t="s">
        <v>526</v>
      </c>
      <c r="B503" t="s">
        <v>207</v>
      </c>
      <c r="C503">
        <v>116</v>
      </c>
      <c r="D503">
        <v>388</v>
      </c>
      <c r="E503">
        <v>344</v>
      </c>
      <c r="F503">
        <v>82</v>
      </c>
      <c r="G503">
        <v>66</v>
      </c>
      <c r="H503">
        <v>12</v>
      </c>
      <c r="I503">
        <v>2</v>
      </c>
      <c r="J503">
        <v>2</v>
      </c>
      <c r="K503">
        <v>45</v>
      </c>
      <c r="L503">
        <v>27</v>
      </c>
      <c r="M503">
        <v>32</v>
      </c>
      <c r="N503">
        <v>5</v>
      </c>
      <c r="O503">
        <v>59</v>
      </c>
      <c r="P503">
        <v>4</v>
      </c>
      <c r="Q503">
        <v>1</v>
      </c>
      <c r="R503">
        <v>7</v>
      </c>
      <c r="S503">
        <v>0</v>
      </c>
      <c r="T503">
        <v>8</v>
      </c>
      <c r="U503">
        <v>2</v>
      </c>
      <c r="V503">
        <v>0.238372</v>
      </c>
      <c r="W503">
        <v>8.2474199999999998E-2</v>
      </c>
      <c r="X503">
        <v>0.152062</v>
      </c>
      <c r="Y503">
        <v>0.54237299999999999</v>
      </c>
      <c r="Z503">
        <v>0.30971100000000001</v>
      </c>
      <c r="AA503">
        <v>0.30232599999999998</v>
      </c>
      <c r="AB503">
        <v>0.27130799999999999</v>
      </c>
      <c r="AC503">
        <v>0.61203700000000005</v>
      </c>
      <c r="AD503">
        <v>6.3953499999999996E-2</v>
      </c>
      <c r="AE503">
        <v>5.3367000000000004</v>
      </c>
      <c r="AF503">
        <v>0.28169</v>
      </c>
      <c r="AH503">
        <v>8.44694E-3</v>
      </c>
      <c r="AI503">
        <v>32.109000000000002</v>
      </c>
      <c r="AJ503">
        <v>-15.166499999999999</v>
      </c>
      <c r="AK503">
        <v>68.095799999999997</v>
      </c>
      <c r="AL503">
        <v>8.44694E-3</v>
      </c>
      <c r="AM503">
        <v>6.5</v>
      </c>
      <c r="AN503">
        <v>-14.823966728523301</v>
      </c>
      <c r="AO503">
        <v>7.9256319999694798</v>
      </c>
      <c r="AP503">
        <v>0.62621499999999997</v>
      </c>
      <c r="AQ503">
        <v>999</v>
      </c>
      <c r="AU503">
        <v>19339</v>
      </c>
    </row>
    <row r="504" spans="1:47" x14ac:dyDescent="0.45">
      <c r="A504" t="s">
        <v>1077</v>
      </c>
      <c r="B504" t="s">
        <v>89</v>
      </c>
      <c r="C504">
        <v>114</v>
      </c>
      <c r="D504">
        <v>485</v>
      </c>
      <c r="E504">
        <v>442</v>
      </c>
      <c r="F504">
        <v>103</v>
      </c>
      <c r="G504">
        <v>74</v>
      </c>
      <c r="H504">
        <v>15</v>
      </c>
      <c r="I504">
        <v>5</v>
      </c>
      <c r="J504">
        <v>9</v>
      </c>
      <c r="K504">
        <v>58</v>
      </c>
      <c r="L504">
        <v>56</v>
      </c>
      <c r="M504">
        <v>32</v>
      </c>
      <c r="N504">
        <v>6</v>
      </c>
      <c r="O504">
        <v>124</v>
      </c>
      <c r="P504">
        <v>9</v>
      </c>
      <c r="Q504">
        <v>1</v>
      </c>
      <c r="R504">
        <v>1</v>
      </c>
      <c r="S504">
        <v>0</v>
      </c>
      <c r="T504">
        <v>24</v>
      </c>
      <c r="U504">
        <v>3</v>
      </c>
      <c r="V504">
        <v>0.23303199999999999</v>
      </c>
      <c r="W504">
        <v>6.5979399999999994E-2</v>
      </c>
      <c r="X504">
        <v>0.25567000000000001</v>
      </c>
      <c r="Y504">
        <v>0.25806499999999999</v>
      </c>
      <c r="Z504">
        <v>0.29752099999999998</v>
      </c>
      <c r="AA504">
        <v>0.35067900000000002</v>
      </c>
      <c r="AB504">
        <v>0.28132400000000002</v>
      </c>
      <c r="AC504">
        <v>0.64819899999999997</v>
      </c>
      <c r="AD504">
        <v>0.117647</v>
      </c>
      <c r="AE504">
        <v>7.6537100000000002</v>
      </c>
      <c r="AF504">
        <v>0.303226</v>
      </c>
      <c r="AH504">
        <v>2.6939099999999998</v>
      </c>
      <c r="AI504">
        <v>44.1706</v>
      </c>
      <c r="AJ504">
        <v>-14.9239</v>
      </c>
      <c r="AK504">
        <v>80.615399999999994</v>
      </c>
      <c r="AL504">
        <v>2.6939099999999998</v>
      </c>
      <c r="AM504">
        <v>3.7</v>
      </c>
      <c r="AN504">
        <v>-8.57110142707824</v>
      </c>
      <c r="AO504">
        <v>-1.6461198329925499</v>
      </c>
      <c r="AP504">
        <v>0.62378900000000004</v>
      </c>
      <c r="AQ504">
        <v>999</v>
      </c>
      <c r="AU504" t="s">
        <v>1078</v>
      </c>
    </row>
    <row r="505" spans="1:47" x14ac:dyDescent="0.45">
      <c r="A505" t="s">
        <v>465</v>
      </c>
      <c r="B505" t="s">
        <v>36</v>
      </c>
      <c r="C505">
        <v>99</v>
      </c>
      <c r="D505">
        <v>356</v>
      </c>
      <c r="E505">
        <v>310</v>
      </c>
      <c r="F505">
        <v>75</v>
      </c>
      <c r="G505">
        <v>49</v>
      </c>
      <c r="H505">
        <v>14</v>
      </c>
      <c r="I505">
        <v>1</v>
      </c>
      <c r="J505">
        <v>11</v>
      </c>
      <c r="K505">
        <v>39</v>
      </c>
      <c r="L505">
        <v>50</v>
      </c>
      <c r="M505">
        <v>39</v>
      </c>
      <c r="N505">
        <v>4</v>
      </c>
      <c r="O505">
        <v>78</v>
      </c>
      <c r="P505">
        <v>5</v>
      </c>
      <c r="Q505">
        <v>2</v>
      </c>
      <c r="R505">
        <v>0</v>
      </c>
      <c r="S505">
        <v>1</v>
      </c>
      <c r="T505">
        <v>12</v>
      </c>
      <c r="U505">
        <v>3</v>
      </c>
      <c r="V505">
        <v>0.24193500000000001</v>
      </c>
      <c r="W505">
        <v>0.109551</v>
      </c>
      <c r="X505">
        <v>0.21910099999999999</v>
      </c>
      <c r="Y505">
        <v>0.5</v>
      </c>
      <c r="Z505">
        <v>0.33427000000000001</v>
      </c>
      <c r="AA505">
        <v>0.4</v>
      </c>
      <c r="AB505">
        <v>0.318913</v>
      </c>
      <c r="AC505">
        <v>0.73426999999999998</v>
      </c>
      <c r="AD505">
        <v>0.15806500000000001</v>
      </c>
      <c r="AE505">
        <v>4.8958199999999996</v>
      </c>
      <c r="AF505">
        <v>0.28699599999999997</v>
      </c>
      <c r="AH505">
        <v>0.44801000000000002</v>
      </c>
      <c r="AI505">
        <v>43.535800000000002</v>
      </c>
      <c r="AJ505">
        <v>0.15925900000000001</v>
      </c>
      <c r="AK505">
        <v>93.817899999999995</v>
      </c>
      <c r="AL505">
        <v>0.44801000000000002</v>
      </c>
      <c r="AM505">
        <v>0.3</v>
      </c>
      <c r="AN505">
        <v>-2.2784879803657501</v>
      </c>
      <c r="AO505">
        <v>-3.6241621375083901</v>
      </c>
      <c r="AP505">
        <v>0.62087999999999999</v>
      </c>
      <c r="AQ505">
        <v>999</v>
      </c>
      <c r="AU505">
        <v>19260</v>
      </c>
    </row>
    <row r="506" spans="1:47" x14ac:dyDescent="0.45">
      <c r="A506" t="s">
        <v>676</v>
      </c>
      <c r="B506" t="s">
        <v>207</v>
      </c>
      <c r="C506">
        <v>126</v>
      </c>
      <c r="D506">
        <v>513</v>
      </c>
      <c r="E506">
        <v>482</v>
      </c>
      <c r="F506">
        <v>118</v>
      </c>
      <c r="G506">
        <v>80</v>
      </c>
      <c r="H506">
        <v>21</v>
      </c>
      <c r="I506">
        <v>1</v>
      </c>
      <c r="J506">
        <v>16</v>
      </c>
      <c r="K506">
        <v>55</v>
      </c>
      <c r="L506">
        <v>63</v>
      </c>
      <c r="M506">
        <v>23</v>
      </c>
      <c r="N506">
        <v>14</v>
      </c>
      <c r="O506">
        <v>115</v>
      </c>
      <c r="P506">
        <v>3</v>
      </c>
      <c r="Q506">
        <v>3</v>
      </c>
      <c r="R506">
        <v>2</v>
      </c>
      <c r="S506">
        <v>1</v>
      </c>
      <c r="T506">
        <v>1</v>
      </c>
      <c r="U506">
        <v>3</v>
      </c>
      <c r="V506">
        <v>0.244813</v>
      </c>
      <c r="W506">
        <v>4.4834300000000001E-2</v>
      </c>
      <c r="X506">
        <v>0.22417200000000001</v>
      </c>
      <c r="Y506">
        <v>0.2</v>
      </c>
      <c r="Z506">
        <v>0.28179999999999999</v>
      </c>
      <c r="AA506">
        <v>0.39211600000000002</v>
      </c>
      <c r="AB506">
        <v>0.27927099999999999</v>
      </c>
      <c r="AC506">
        <v>0.67391699999999999</v>
      </c>
      <c r="AD506">
        <v>0.14730299999999999</v>
      </c>
      <c r="AE506">
        <v>2.52881</v>
      </c>
      <c r="AF506">
        <v>0.288136</v>
      </c>
      <c r="AH506">
        <v>-1.77511</v>
      </c>
      <c r="AI506">
        <v>45.845799999999997</v>
      </c>
      <c r="AJ506">
        <v>-16.660299999999999</v>
      </c>
      <c r="AK506">
        <v>73.614699999999999</v>
      </c>
      <c r="AL506">
        <v>-1.77511</v>
      </c>
      <c r="AM506">
        <v>4.9000000000000004</v>
      </c>
      <c r="AN506">
        <v>-17.993638038635201</v>
      </c>
      <c r="AO506">
        <v>6.7849206924438397</v>
      </c>
      <c r="AP506">
        <v>0.61975100000000005</v>
      </c>
      <c r="AQ506">
        <v>999</v>
      </c>
      <c r="AU506">
        <v>22896</v>
      </c>
    </row>
    <row r="507" spans="1:47" x14ac:dyDescent="0.45">
      <c r="A507" t="s">
        <v>624</v>
      </c>
      <c r="B507" t="s">
        <v>42</v>
      </c>
      <c r="C507">
        <v>116</v>
      </c>
      <c r="D507">
        <v>446</v>
      </c>
      <c r="E507">
        <v>418</v>
      </c>
      <c r="F507">
        <v>100</v>
      </c>
      <c r="G507">
        <v>59</v>
      </c>
      <c r="H507">
        <v>18</v>
      </c>
      <c r="I507">
        <v>5</v>
      </c>
      <c r="J507">
        <v>18</v>
      </c>
      <c r="K507">
        <v>50</v>
      </c>
      <c r="L507">
        <v>59</v>
      </c>
      <c r="M507">
        <v>21</v>
      </c>
      <c r="N507">
        <v>5</v>
      </c>
      <c r="O507">
        <v>133</v>
      </c>
      <c r="P507">
        <v>4</v>
      </c>
      <c r="Q507">
        <v>3</v>
      </c>
      <c r="R507">
        <v>0</v>
      </c>
      <c r="S507">
        <v>2</v>
      </c>
      <c r="T507">
        <v>5</v>
      </c>
      <c r="U507">
        <v>3</v>
      </c>
      <c r="V507">
        <v>0.239234</v>
      </c>
      <c r="W507">
        <v>4.7085200000000001E-2</v>
      </c>
      <c r="X507">
        <v>0.29820600000000003</v>
      </c>
      <c r="Y507">
        <v>0.15789500000000001</v>
      </c>
      <c r="Z507">
        <v>0.28026899999999999</v>
      </c>
      <c r="AA507">
        <v>0.43540699999999999</v>
      </c>
      <c r="AB507">
        <v>0.30025800000000002</v>
      </c>
      <c r="AC507">
        <v>0.71567599999999998</v>
      </c>
      <c r="AD507">
        <v>0.19617200000000001</v>
      </c>
      <c r="AE507">
        <v>5.1840799999999998</v>
      </c>
      <c r="AF507">
        <v>0.30370399999999997</v>
      </c>
      <c r="AH507">
        <v>-0.87493900000000002</v>
      </c>
      <c r="AI507">
        <v>47.632100000000001</v>
      </c>
      <c r="AJ507">
        <v>-6.7104299999999997</v>
      </c>
      <c r="AK507">
        <v>87.243200000000002</v>
      </c>
      <c r="AL507">
        <v>-0.87493900000000002</v>
      </c>
      <c r="AM507">
        <v>-2.9</v>
      </c>
      <c r="AN507">
        <v>-7.6922039389610202</v>
      </c>
      <c r="AO507">
        <v>-1.26125812530517</v>
      </c>
      <c r="AP507">
        <v>0.61772000000000005</v>
      </c>
      <c r="AQ507">
        <v>999</v>
      </c>
      <c r="AU507">
        <v>19956</v>
      </c>
    </row>
    <row r="508" spans="1:47" x14ac:dyDescent="0.45">
      <c r="A508" t="s">
        <v>549</v>
      </c>
      <c r="B508" t="s">
        <v>104</v>
      </c>
      <c r="C508">
        <v>111</v>
      </c>
      <c r="D508">
        <v>390</v>
      </c>
      <c r="E508">
        <v>330</v>
      </c>
      <c r="F508">
        <v>59</v>
      </c>
      <c r="G508">
        <v>29</v>
      </c>
      <c r="H508">
        <v>10</v>
      </c>
      <c r="I508">
        <v>1</v>
      </c>
      <c r="J508">
        <v>19</v>
      </c>
      <c r="K508">
        <v>45</v>
      </c>
      <c r="L508">
        <v>43</v>
      </c>
      <c r="M508">
        <v>56</v>
      </c>
      <c r="N508">
        <v>2</v>
      </c>
      <c r="O508">
        <v>149</v>
      </c>
      <c r="P508">
        <v>3</v>
      </c>
      <c r="Q508">
        <v>1</v>
      </c>
      <c r="R508">
        <v>0</v>
      </c>
      <c r="S508">
        <v>2</v>
      </c>
      <c r="T508">
        <v>2</v>
      </c>
      <c r="U508">
        <v>0</v>
      </c>
      <c r="V508">
        <v>0.178788</v>
      </c>
      <c r="W508">
        <v>0.14359</v>
      </c>
      <c r="X508">
        <v>0.38205099999999997</v>
      </c>
      <c r="Y508">
        <v>0.37583899999999998</v>
      </c>
      <c r="Z508">
        <v>0.302564</v>
      </c>
      <c r="AA508">
        <v>0.38787899999999997</v>
      </c>
      <c r="AB508">
        <v>0.30266700000000002</v>
      </c>
      <c r="AC508">
        <v>0.69044300000000003</v>
      </c>
      <c r="AD508">
        <v>0.209091</v>
      </c>
      <c r="AE508">
        <v>3.6308099999999999</v>
      </c>
      <c r="AF508">
        <v>0.24539900000000001</v>
      </c>
      <c r="AH508">
        <v>-0.26264100000000001</v>
      </c>
      <c r="AI508">
        <v>42.431399999999996</v>
      </c>
      <c r="AJ508">
        <v>-5.0878100000000002</v>
      </c>
      <c r="AK508">
        <v>87.650300000000001</v>
      </c>
      <c r="AL508">
        <v>-0.26264100000000001</v>
      </c>
      <c r="AM508">
        <v>6.3</v>
      </c>
      <c r="AN508">
        <v>-6.2294198572635597</v>
      </c>
      <c r="AO508">
        <v>-0.86490297317504805</v>
      </c>
      <c r="AP508">
        <v>0.61756100000000003</v>
      </c>
      <c r="AQ508">
        <v>999</v>
      </c>
      <c r="AU508">
        <v>14128</v>
      </c>
    </row>
    <row r="509" spans="1:47" x14ac:dyDescent="0.45">
      <c r="A509" t="s">
        <v>1079</v>
      </c>
      <c r="B509" t="s">
        <v>16</v>
      </c>
      <c r="C509">
        <v>104</v>
      </c>
      <c r="D509">
        <v>417</v>
      </c>
      <c r="E509">
        <v>373</v>
      </c>
      <c r="F509">
        <v>84</v>
      </c>
      <c r="G509">
        <v>54</v>
      </c>
      <c r="H509">
        <v>21</v>
      </c>
      <c r="I509">
        <v>1</v>
      </c>
      <c r="J509">
        <v>8</v>
      </c>
      <c r="K509">
        <v>44</v>
      </c>
      <c r="L509">
        <v>49</v>
      </c>
      <c r="M509">
        <v>29</v>
      </c>
      <c r="N509">
        <v>8</v>
      </c>
      <c r="O509">
        <v>102</v>
      </c>
      <c r="P509">
        <v>11</v>
      </c>
      <c r="Q509">
        <v>1</v>
      </c>
      <c r="R509">
        <v>3</v>
      </c>
      <c r="S509">
        <v>0</v>
      </c>
      <c r="T509">
        <v>2</v>
      </c>
      <c r="U509">
        <v>1</v>
      </c>
      <c r="V509">
        <v>0.22520100000000001</v>
      </c>
      <c r="W509">
        <v>6.9544400000000006E-2</v>
      </c>
      <c r="X509">
        <v>0.24460399999999999</v>
      </c>
      <c r="Y509">
        <v>0.28431400000000001</v>
      </c>
      <c r="Z509">
        <v>0.29951699999999998</v>
      </c>
      <c r="AA509">
        <v>0.35120600000000002</v>
      </c>
      <c r="AB509">
        <v>0.28073300000000001</v>
      </c>
      <c r="AC509">
        <v>0.65072300000000005</v>
      </c>
      <c r="AD509">
        <v>0.12600500000000001</v>
      </c>
      <c r="AE509">
        <v>3.2938000000000001</v>
      </c>
      <c r="AF509">
        <v>0.287879</v>
      </c>
      <c r="AH509">
        <v>-0.68471899999999997</v>
      </c>
      <c r="AI509">
        <v>37.7729</v>
      </c>
      <c r="AJ509">
        <v>-13.036099999999999</v>
      </c>
      <c r="AK509">
        <v>77.083100000000002</v>
      </c>
      <c r="AL509">
        <v>-0.68471899999999997</v>
      </c>
      <c r="AM509">
        <v>2.9</v>
      </c>
      <c r="AN509">
        <v>-12.523610651493</v>
      </c>
      <c r="AO509">
        <v>4.4321870803832999</v>
      </c>
      <c r="AP509">
        <v>0.60986300000000004</v>
      </c>
      <c r="AQ509">
        <v>999</v>
      </c>
      <c r="AU509" t="s">
        <v>1080</v>
      </c>
    </row>
    <row r="510" spans="1:47" x14ac:dyDescent="0.45">
      <c r="A510" t="s">
        <v>755</v>
      </c>
      <c r="B510" t="s">
        <v>76</v>
      </c>
      <c r="C510">
        <v>130</v>
      </c>
      <c r="D510">
        <v>559</v>
      </c>
      <c r="E510">
        <v>518</v>
      </c>
      <c r="F510">
        <v>127</v>
      </c>
      <c r="G510">
        <v>87</v>
      </c>
      <c r="H510">
        <v>25</v>
      </c>
      <c r="I510">
        <v>3</v>
      </c>
      <c r="J510">
        <v>12</v>
      </c>
      <c r="K510">
        <v>66</v>
      </c>
      <c r="L510">
        <v>64</v>
      </c>
      <c r="M510">
        <v>34</v>
      </c>
      <c r="N510">
        <v>14</v>
      </c>
      <c r="O510">
        <v>117</v>
      </c>
      <c r="P510">
        <v>2</v>
      </c>
      <c r="Q510">
        <v>2</v>
      </c>
      <c r="R510">
        <v>3</v>
      </c>
      <c r="S510">
        <v>0</v>
      </c>
      <c r="T510">
        <v>16</v>
      </c>
      <c r="U510">
        <v>4</v>
      </c>
      <c r="V510">
        <v>0.245174</v>
      </c>
      <c r="W510">
        <v>6.0822899999999999E-2</v>
      </c>
      <c r="X510">
        <v>0.20930199999999999</v>
      </c>
      <c r="Y510">
        <v>0.29059800000000002</v>
      </c>
      <c r="Z510">
        <v>0.29316500000000001</v>
      </c>
      <c r="AA510">
        <v>0.37451699999999999</v>
      </c>
      <c r="AB510">
        <v>0.28044400000000003</v>
      </c>
      <c r="AC510">
        <v>0.66768300000000003</v>
      </c>
      <c r="AD510">
        <v>0.12934399999999999</v>
      </c>
      <c r="AE510">
        <v>5.6354199999999999</v>
      </c>
      <c r="AF510">
        <v>0.29411799999999999</v>
      </c>
      <c r="AH510">
        <v>0.67182900000000001</v>
      </c>
      <c r="AI510">
        <v>50.501399999999997</v>
      </c>
      <c r="AJ510">
        <v>-17.609500000000001</v>
      </c>
      <c r="AK510">
        <v>71.743899999999996</v>
      </c>
      <c r="AL510">
        <v>0.67182900000000001</v>
      </c>
      <c r="AM510">
        <v>-0.2</v>
      </c>
      <c r="AN510">
        <v>-18.8960016369819</v>
      </c>
      <c r="AO510">
        <v>5.9618165940046302</v>
      </c>
      <c r="AP510">
        <v>0.60938599999999998</v>
      </c>
      <c r="AQ510">
        <v>999</v>
      </c>
      <c r="AU510">
        <v>24273</v>
      </c>
    </row>
    <row r="511" spans="1:47" x14ac:dyDescent="0.45">
      <c r="A511" t="s">
        <v>1081</v>
      </c>
      <c r="B511" t="s">
        <v>269</v>
      </c>
      <c r="C511">
        <v>119</v>
      </c>
      <c r="D511">
        <v>458</v>
      </c>
      <c r="E511">
        <v>406</v>
      </c>
      <c r="F511">
        <v>87</v>
      </c>
      <c r="G511">
        <v>64</v>
      </c>
      <c r="H511">
        <v>15</v>
      </c>
      <c r="I511">
        <v>3</v>
      </c>
      <c r="J511">
        <v>5</v>
      </c>
      <c r="K511">
        <v>47</v>
      </c>
      <c r="L511">
        <v>38</v>
      </c>
      <c r="M511">
        <v>48</v>
      </c>
      <c r="N511">
        <v>5</v>
      </c>
      <c r="O511">
        <v>120</v>
      </c>
      <c r="P511">
        <v>2</v>
      </c>
      <c r="Q511">
        <v>1</v>
      </c>
      <c r="R511">
        <v>1</v>
      </c>
      <c r="S511">
        <v>0</v>
      </c>
      <c r="T511">
        <v>9</v>
      </c>
      <c r="U511">
        <v>2</v>
      </c>
      <c r="V511">
        <v>0.214286</v>
      </c>
      <c r="W511">
        <v>0.10480299999999999</v>
      </c>
      <c r="X511">
        <v>0.26200899999999999</v>
      </c>
      <c r="Y511">
        <v>0.4</v>
      </c>
      <c r="Z511">
        <v>0.29978100000000002</v>
      </c>
      <c r="AA511">
        <v>0.302956</v>
      </c>
      <c r="AB511">
        <v>0.26823399999999997</v>
      </c>
      <c r="AC511">
        <v>0.60273699999999997</v>
      </c>
      <c r="AD511">
        <v>8.8669899999999996E-2</v>
      </c>
      <c r="AE511">
        <v>5.4674899999999997</v>
      </c>
      <c r="AF511">
        <v>0.29077999999999998</v>
      </c>
      <c r="AH511">
        <v>0.115985</v>
      </c>
      <c r="AI511">
        <v>36.732500000000002</v>
      </c>
      <c r="AJ511">
        <v>-19.072199999999999</v>
      </c>
      <c r="AK511">
        <v>67.289699999999996</v>
      </c>
      <c r="AL511">
        <v>0.115985</v>
      </c>
      <c r="AM511">
        <v>3.9</v>
      </c>
      <c r="AN511">
        <v>-18.443594381213099</v>
      </c>
      <c r="AO511">
        <v>8.9485011100769007</v>
      </c>
      <c r="AP511">
        <v>0.60918600000000001</v>
      </c>
      <c r="AQ511">
        <v>999</v>
      </c>
      <c r="AU511" t="s">
        <v>1082</v>
      </c>
    </row>
    <row r="512" spans="1:47" x14ac:dyDescent="0.45">
      <c r="A512" t="s">
        <v>1083</v>
      </c>
      <c r="B512" t="s">
        <v>28</v>
      </c>
      <c r="C512">
        <v>103</v>
      </c>
      <c r="D512">
        <v>460</v>
      </c>
      <c r="E512">
        <v>417</v>
      </c>
      <c r="F512">
        <v>105</v>
      </c>
      <c r="G512">
        <v>73</v>
      </c>
      <c r="H512">
        <v>20</v>
      </c>
      <c r="I512">
        <v>2</v>
      </c>
      <c r="J512">
        <v>10</v>
      </c>
      <c r="K512">
        <v>55</v>
      </c>
      <c r="L512">
        <v>51</v>
      </c>
      <c r="M512">
        <v>39</v>
      </c>
      <c r="N512">
        <v>7</v>
      </c>
      <c r="O512">
        <v>101</v>
      </c>
      <c r="P512">
        <v>1</v>
      </c>
      <c r="Q512">
        <v>3</v>
      </c>
      <c r="R512">
        <v>0</v>
      </c>
      <c r="S512">
        <v>0</v>
      </c>
      <c r="T512">
        <v>6</v>
      </c>
      <c r="U512">
        <v>3</v>
      </c>
      <c r="V512">
        <v>0.251799</v>
      </c>
      <c r="W512">
        <v>8.47826E-2</v>
      </c>
      <c r="X512">
        <v>0.21956500000000001</v>
      </c>
      <c r="Y512">
        <v>0.38613900000000001</v>
      </c>
      <c r="Z512">
        <v>0.31521700000000002</v>
      </c>
      <c r="AA512">
        <v>0.381295</v>
      </c>
      <c r="AB512">
        <v>0.29905999999999999</v>
      </c>
      <c r="AC512">
        <v>0.69651200000000002</v>
      </c>
      <c r="AD512">
        <v>0.129496</v>
      </c>
      <c r="AE512">
        <v>4.3749200000000004</v>
      </c>
      <c r="AF512">
        <v>0.30744300000000002</v>
      </c>
      <c r="AH512">
        <v>-0.88297700000000001</v>
      </c>
      <c r="AI512">
        <v>48.6693</v>
      </c>
      <c r="AJ512">
        <v>-7.3789999999999996</v>
      </c>
      <c r="AK512">
        <v>82.147300000000001</v>
      </c>
      <c r="AL512">
        <v>-0.88297700000000001</v>
      </c>
      <c r="AM512">
        <v>-3.9</v>
      </c>
      <c r="AN512">
        <v>-10.722943007946</v>
      </c>
      <c r="AO512">
        <v>1.1705465316772401</v>
      </c>
      <c r="AP512">
        <v>0.60541199999999995</v>
      </c>
      <c r="AQ512">
        <v>999</v>
      </c>
      <c r="AU512" t="s">
        <v>1084</v>
      </c>
    </row>
    <row r="513" spans="1:47" x14ac:dyDescent="0.45">
      <c r="A513" t="s">
        <v>665</v>
      </c>
      <c r="B513" t="s">
        <v>191</v>
      </c>
      <c r="C513">
        <v>77</v>
      </c>
      <c r="D513">
        <v>292</v>
      </c>
      <c r="E513">
        <v>256</v>
      </c>
      <c r="F513">
        <v>58</v>
      </c>
      <c r="G513">
        <v>40</v>
      </c>
      <c r="H513">
        <v>13</v>
      </c>
      <c r="I513">
        <v>0</v>
      </c>
      <c r="J513">
        <v>5</v>
      </c>
      <c r="K513">
        <v>27</v>
      </c>
      <c r="L513">
        <v>37</v>
      </c>
      <c r="M513">
        <v>20</v>
      </c>
      <c r="N513">
        <v>6</v>
      </c>
      <c r="O513">
        <v>61</v>
      </c>
      <c r="P513">
        <v>12</v>
      </c>
      <c r="Q513">
        <v>3</v>
      </c>
      <c r="R513">
        <v>1</v>
      </c>
      <c r="S513">
        <v>0</v>
      </c>
      <c r="T513">
        <v>2</v>
      </c>
      <c r="U513">
        <v>1</v>
      </c>
      <c r="V513">
        <v>0.22656200000000001</v>
      </c>
      <c r="W513">
        <v>6.8493200000000004E-2</v>
      </c>
      <c r="X513">
        <v>0.20890400000000001</v>
      </c>
      <c r="Y513">
        <v>0.32786900000000002</v>
      </c>
      <c r="Z513">
        <v>0.309278</v>
      </c>
      <c r="AA513">
        <v>0.33593800000000001</v>
      </c>
      <c r="AB513">
        <v>0.28051100000000001</v>
      </c>
      <c r="AC513">
        <v>0.64521600000000001</v>
      </c>
      <c r="AD513">
        <v>0.109375</v>
      </c>
      <c r="AE513">
        <v>2.7574700000000001</v>
      </c>
      <c r="AF513">
        <v>0.27461099999999999</v>
      </c>
      <c r="AH513">
        <v>-0.53061599999999998</v>
      </c>
      <c r="AI513">
        <v>26.3962</v>
      </c>
      <c r="AJ513">
        <v>-9.1823099999999993</v>
      </c>
      <c r="AK513">
        <v>76.328299999999999</v>
      </c>
      <c r="AL513">
        <v>-0.53061599999999998</v>
      </c>
      <c r="AM513">
        <v>-0.4</v>
      </c>
      <c r="AN513">
        <v>-8.8127884268760592</v>
      </c>
      <c r="AO513">
        <v>4.9644914567470497</v>
      </c>
      <c r="AP513">
        <v>0.60521899999999995</v>
      </c>
      <c r="AQ513">
        <v>999</v>
      </c>
      <c r="AU513">
        <v>21587</v>
      </c>
    </row>
    <row r="514" spans="1:47" x14ac:dyDescent="0.45">
      <c r="A514" t="s">
        <v>590</v>
      </c>
      <c r="B514" t="s">
        <v>16</v>
      </c>
      <c r="C514">
        <v>101</v>
      </c>
      <c r="D514">
        <v>390</v>
      </c>
      <c r="E514">
        <v>357</v>
      </c>
      <c r="F514">
        <v>86</v>
      </c>
      <c r="G514">
        <v>60</v>
      </c>
      <c r="H514">
        <v>13</v>
      </c>
      <c r="I514">
        <v>3</v>
      </c>
      <c r="J514">
        <v>10</v>
      </c>
      <c r="K514">
        <v>51</v>
      </c>
      <c r="L514">
        <v>50</v>
      </c>
      <c r="M514">
        <v>24</v>
      </c>
      <c r="N514">
        <v>4</v>
      </c>
      <c r="O514">
        <v>97</v>
      </c>
      <c r="P514">
        <v>3</v>
      </c>
      <c r="Q514">
        <v>2</v>
      </c>
      <c r="R514">
        <v>4</v>
      </c>
      <c r="S514">
        <v>0</v>
      </c>
      <c r="T514">
        <v>10</v>
      </c>
      <c r="U514">
        <v>3</v>
      </c>
      <c r="V514">
        <v>0.240896</v>
      </c>
      <c r="W514">
        <v>6.1538500000000003E-2</v>
      </c>
      <c r="X514">
        <v>0.24871799999999999</v>
      </c>
      <c r="Y514">
        <v>0.247423</v>
      </c>
      <c r="Z514">
        <v>0.29274600000000001</v>
      </c>
      <c r="AA514">
        <v>0.37815100000000001</v>
      </c>
      <c r="AB514">
        <v>0.28786600000000001</v>
      </c>
      <c r="AC514">
        <v>0.67089699999999997</v>
      </c>
      <c r="AD514">
        <v>0.13725499999999999</v>
      </c>
      <c r="AE514">
        <v>6.2470499999999998</v>
      </c>
      <c r="AF514">
        <v>0.30158699999999999</v>
      </c>
      <c r="AH514">
        <v>9.4240599999999994E-2</v>
      </c>
      <c r="AI514">
        <v>37.637500000000003</v>
      </c>
      <c r="AJ514">
        <v>-9.8817500000000003</v>
      </c>
      <c r="AK514">
        <v>78.156000000000006</v>
      </c>
      <c r="AL514">
        <v>9.4240599999999994E-2</v>
      </c>
      <c r="AM514">
        <v>1.5</v>
      </c>
      <c r="AN514">
        <v>-10.1134829819202</v>
      </c>
      <c r="AO514">
        <v>2.9329806566238399</v>
      </c>
      <c r="AP514">
        <v>0.60485199999999995</v>
      </c>
      <c r="AQ514">
        <v>999</v>
      </c>
      <c r="AU514">
        <v>16947</v>
      </c>
    </row>
    <row r="515" spans="1:47" x14ac:dyDescent="0.45">
      <c r="A515" t="s">
        <v>1085</v>
      </c>
      <c r="B515" t="s">
        <v>39</v>
      </c>
      <c r="C515">
        <v>98</v>
      </c>
      <c r="D515">
        <v>377</v>
      </c>
      <c r="E515">
        <v>325</v>
      </c>
      <c r="F515">
        <v>70</v>
      </c>
      <c r="G515">
        <v>48</v>
      </c>
      <c r="H515">
        <v>14</v>
      </c>
      <c r="I515">
        <v>2</v>
      </c>
      <c r="J515">
        <v>6</v>
      </c>
      <c r="K515">
        <v>39</v>
      </c>
      <c r="L515">
        <v>41</v>
      </c>
      <c r="M515">
        <v>39</v>
      </c>
      <c r="N515">
        <v>6</v>
      </c>
      <c r="O515">
        <v>100</v>
      </c>
      <c r="P515">
        <v>11</v>
      </c>
      <c r="Q515">
        <v>2</v>
      </c>
      <c r="R515">
        <v>0</v>
      </c>
      <c r="S515">
        <v>0</v>
      </c>
      <c r="T515">
        <v>6</v>
      </c>
      <c r="U515">
        <v>2</v>
      </c>
      <c r="V515">
        <v>0.21538499999999999</v>
      </c>
      <c r="W515">
        <v>0.103448</v>
      </c>
      <c r="X515">
        <v>0.26525199999999999</v>
      </c>
      <c r="Y515">
        <v>0.39</v>
      </c>
      <c r="Z515">
        <v>0.31830199999999997</v>
      </c>
      <c r="AA515">
        <v>0.326154</v>
      </c>
      <c r="AB515">
        <v>0.28541100000000003</v>
      </c>
      <c r="AC515">
        <v>0.64445600000000003</v>
      </c>
      <c r="AD515">
        <v>0.11076900000000001</v>
      </c>
      <c r="AE515">
        <v>4.8902900000000002</v>
      </c>
      <c r="AF515">
        <v>0.28959299999999999</v>
      </c>
      <c r="AH515">
        <v>-0.35302699999999998</v>
      </c>
      <c r="AI515">
        <v>35.614400000000003</v>
      </c>
      <c r="AJ515">
        <v>-10.3209</v>
      </c>
      <c r="AK515">
        <v>78.581000000000003</v>
      </c>
      <c r="AL515">
        <v>-0.35302699999999998</v>
      </c>
      <c r="AM515">
        <v>-0.9</v>
      </c>
      <c r="AN515">
        <v>-10.0285139977931</v>
      </c>
      <c r="AO515">
        <v>3.25564396381378</v>
      </c>
      <c r="AP515">
        <v>0.60147099999999998</v>
      </c>
      <c r="AQ515">
        <v>999</v>
      </c>
      <c r="AU515" t="s">
        <v>1086</v>
      </c>
    </row>
    <row r="516" spans="1:47" x14ac:dyDescent="0.45">
      <c r="A516" t="s">
        <v>499</v>
      </c>
      <c r="B516" t="s">
        <v>82</v>
      </c>
      <c r="C516">
        <v>101</v>
      </c>
      <c r="D516">
        <v>372</v>
      </c>
      <c r="E516">
        <v>326</v>
      </c>
      <c r="F516">
        <v>73</v>
      </c>
      <c r="G516">
        <v>46</v>
      </c>
      <c r="H516">
        <v>13</v>
      </c>
      <c r="I516">
        <v>1</v>
      </c>
      <c r="J516">
        <v>13</v>
      </c>
      <c r="K516">
        <v>47</v>
      </c>
      <c r="L516">
        <v>46</v>
      </c>
      <c r="M516">
        <v>26</v>
      </c>
      <c r="N516">
        <v>3</v>
      </c>
      <c r="O516">
        <v>113</v>
      </c>
      <c r="P516">
        <v>17</v>
      </c>
      <c r="Q516">
        <v>2</v>
      </c>
      <c r="R516">
        <v>1</v>
      </c>
      <c r="S516">
        <v>0</v>
      </c>
      <c r="T516">
        <v>7</v>
      </c>
      <c r="U516">
        <v>2</v>
      </c>
      <c r="V516">
        <v>0.22392599999999999</v>
      </c>
      <c r="W516">
        <v>6.9892499999999996E-2</v>
      </c>
      <c r="X516">
        <v>0.30376300000000001</v>
      </c>
      <c r="Y516">
        <v>0.23008899999999999</v>
      </c>
      <c r="Z516">
        <v>0.312668</v>
      </c>
      <c r="AA516">
        <v>0.389571</v>
      </c>
      <c r="AB516">
        <v>0.30634699999999998</v>
      </c>
      <c r="AC516">
        <v>0.70223899999999995</v>
      </c>
      <c r="AD516">
        <v>0.16564400000000001</v>
      </c>
      <c r="AE516">
        <v>5.1794599999999997</v>
      </c>
      <c r="AF516">
        <v>0.29703000000000002</v>
      </c>
      <c r="AH516">
        <v>-0.106797</v>
      </c>
      <c r="AI516">
        <v>41.61</v>
      </c>
      <c r="AJ516">
        <v>-3.7160600000000001</v>
      </c>
      <c r="AK516">
        <v>97.664100000000005</v>
      </c>
      <c r="AL516">
        <v>-0.106797</v>
      </c>
      <c r="AM516">
        <v>-1.4</v>
      </c>
      <c r="AN516">
        <v>-1.1479795724153501</v>
      </c>
      <c r="AO516">
        <v>-5.5005291700363097</v>
      </c>
      <c r="AP516">
        <v>0.59693700000000005</v>
      </c>
      <c r="AQ516">
        <v>999</v>
      </c>
      <c r="AU516">
        <v>19354</v>
      </c>
    </row>
    <row r="517" spans="1:47" x14ac:dyDescent="0.45">
      <c r="A517" t="s">
        <v>1087</v>
      </c>
      <c r="B517" t="s">
        <v>155</v>
      </c>
      <c r="C517">
        <v>107</v>
      </c>
      <c r="D517">
        <v>440</v>
      </c>
      <c r="E517">
        <v>409</v>
      </c>
      <c r="F517">
        <v>95</v>
      </c>
      <c r="G517">
        <v>58</v>
      </c>
      <c r="H517">
        <v>19</v>
      </c>
      <c r="I517">
        <v>2</v>
      </c>
      <c r="J517">
        <v>16</v>
      </c>
      <c r="K517">
        <v>51</v>
      </c>
      <c r="L517">
        <v>60</v>
      </c>
      <c r="M517">
        <v>26</v>
      </c>
      <c r="N517">
        <v>6</v>
      </c>
      <c r="O517">
        <v>124</v>
      </c>
      <c r="P517">
        <v>2</v>
      </c>
      <c r="Q517">
        <v>3</v>
      </c>
      <c r="R517">
        <v>0</v>
      </c>
      <c r="S517">
        <v>1</v>
      </c>
      <c r="T517">
        <v>2</v>
      </c>
      <c r="U517">
        <v>1</v>
      </c>
      <c r="V517">
        <v>0.23227400000000001</v>
      </c>
      <c r="W517">
        <v>5.9090900000000002E-2</v>
      </c>
      <c r="X517">
        <v>0.28181800000000001</v>
      </c>
      <c r="Y517">
        <v>0.209677</v>
      </c>
      <c r="Z517">
        <v>0.27954499999999999</v>
      </c>
      <c r="AA517">
        <v>0.40586800000000001</v>
      </c>
      <c r="AB517">
        <v>0.28892099999999998</v>
      </c>
      <c r="AC517">
        <v>0.68541300000000005</v>
      </c>
      <c r="AD517">
        <v>0.173594</v>
      </c>
      <c r="AE517">
        <v>3.7152400000000001</v>
      </c>
      <c r="AF517">
        <v>0.290441</v>
      </c>
      <c r="AH517">
        <v>-0.63848800000000006</v>
      </c>
      <c r="AI517">
        <v>42.848599999999998</v>
      </c>
      <c r="AJ517">
        <v>-10.7629</v>
      </c>
      <c r="AK517">
        <v>83.604399999999998</v>
      </c>
      <c r="AL517">
        <v>-0.63848800000000006</v>
      </c>
      <c r="AM517">
        <v>-1.3</v>
      </c>
      <c r="AN517">
        <v>-9.2824317216873098</v>
      </c>
      <c r="AO517">
        <v>0.316696166992187</v>
      </c>
      <c r="AP517">
        <v>0.59617500000000001</v>
      </c>
      <c r="AQ517">
        <v>999</v>
      </c>
      <c r="AU517">
        <v>17737</v>
      </c>
    </row>
    <row r="518" spans="1:47" x14ac:dyDescent="0.45">
      <c r="A518" t="s">
        <v>179</v>
      </c>
      <c r="B518" t="s">
        <v>178</v>
      </c>
      <c r="C518">
        <v>119</v>
      </c>
      <c r="D518">
        <v>416</v>
      </c>
      <c r="E518">
        <v>365</v>
      </c>
      <c r="F518">
        <v>83</v>
      </c>
      <c r="G518">
        <v>53</v>
      </c>
      <c r="H518">
        <v>18</v>
      </c>
      <c r="I518">
        <v>1</v>
      </c>
      <c r="J518">
        <v>11</v>
      </c>
      <c r="K518">
        <v>41</v>
      </c>
      <c r="L518">
        <v>39</v>
      </c>
      <c r="M518">
        <v>41</v>
      </c>
      <c r="N518">
        <v>12</v>
      </c>
      <c r="O518">
        <v>127</v>
      </c>
      <c r="P518">
        <v>7</v>
      </c>
      <c r="Q518">
        <v>3</v>
      </c>
      <c r="R518">
        <v>0</v>
      </c>
      <c r="S518">
        <v>1</v>
      </c>
      <c r="T518">
        <v>1</v>
      </c>
      <c r="U518">
        <v>1</v>
      </c>
      <c r="V518">
        <v>0.22739699999999999</v>
      </c>
      <c r="W518">
        <v>9.8557699999999998E-2</v>
      </c>
      <c r="X518">
        <v>0.305288</v>
      </c>
      <c r="Y518">
        <v>0.32283499999999998</v>
      </c>
      <c r="Z518">
        <v>0.31490400000000002</v>
      </c>
      <c r="AA518">
        <v>0.37260300000000002</v>
      </c>
      <c r="AB518">
        <v>0.29217599999999999</v>
      </c>
      <c r="AC518">
        <v>0.68750699999999998</v>
      </c>
      <c r="AD518">
        <v>0.145205</v>
      </c>
      <c r="AE518">
        <v>2.5523199999999999</v>
      </c>
      <c r="AF518">
        <v>0.31304300000000002</v>
      </c>
      <c r="AH518">
        <v>-0.90783400000000003</v>
      </c>
      <c r="AI518">
        <v>41.635899999999999</v>
      </c>
      <c r="AJ518">
        <v>-9.0512300000000003</v>
      </c>
      <c r="AK518">
        <v>88.199700000000007</v>
      </c>
      <c r="AL518">
        <v>-0.90783400000000003</v>
      </c>
      <c r="AM518">
        <v>-2.9</v>
      </c>
      <c r="AN518">
        <v>-6.78975009918212</v>
      </c>
      <c r="AO518">
        <v>-1.37148749828338</v>
      </c>
      <c r="AP518">
        <v>0.59511400000000003</v>
      </c>
      <c r="AQ518">
        <v>999</v>
      </c>
      <c r="AU518">
        <v>16219</v>
      </c>
    </row>
    <row r="519" spans="1:47" x14ac:dyDescent="0.45">
      <c r="A519" t="s">
        <v>1088</v>
      </c>
      <c r="C519">
        <v>54</v>
      </c>
      <c r="D519">
        <v>211</v>
      </c>
      <c r="E519">
        <v>197</v>
      </c>
      <c r="F519">
        <v>47</v>
      </c>
      <c r="G519">
        <v>30</v>
      </c>
      <c r="H519">
        <v>9</v>
      </c>
      <c r="I519">
        <v>3</v>
      </c>
      <c r="J519">
        <v>5</v>
      </c>
      <c r="K519">
        <v>27</v>
      </c>
      <c r="L519">
        <v>27</v>
      </c>
      <c r="M519">
        <v>10</v>
      </c>
      <c r="N519">
        <v>3</v>
      </c>
      <c r="O519">
        <v>67</v>
      </c>
      <c r="P519">
        <v>1</v>
      </c>
      <c r="Q519">
        <v>1</v>
      </c>
      <c r="R519">
        <v>2</v>
      </c>
      <c r="S519">
        <v>0</v>
      </c>
      <c r="T519">
        <v>16</v>
      </c>
      <c r="U519">
        <v>3</v>
      </c>
      <c r="V519">
        <v>0.23857900000000001</v>
      </c>
      <c r="W519">
        <v>4.7393400000000002E-2</v>
      </c>
      <c r="X519">
        <v>0.31753599999999998</v>
      </c>
      <c r="Y519">
        <v>0.149254</v>
      </c>
      <c r="Z519">
        <v>0.27751199999999998</v>
      </c>
      <c r="AA519">
        <v>0.39086300000000002</v>
      </c>
      <c r="AB519">
        <v>0.281526</v>
      </c>
      <c r="AC519">
        <v>0.66837500000000005</v>
      </c>
      <c r="AD519">
        <v>0.152284</v>
      </c>
      <c r="AE519">
        <v>8.9540299999999995</v>
      </c>
      <c r="AF519">
        <v>0.33333299999999999</v>
      </c>
      <c r="AH519">
        <v>1.64097</v>
      </c>
      <c r="AI519">
        <v>19.251899999999999</v>
      </c>
      <c r="AJ519">
        <v>-6.4572399999999996</v>
      </c>
      <c r="AK519">
        <v>69.994399999999999</v>
      </c>
      <c r="AL519">
        <v>1.64097</v>
      </c>
      <c r="AM519">
        <v>2.4</v>
      </c>
      <c r="AN519">
        <v>-5.9451036453246999</v>
      </c>
      <c r="AO519">
        <v>4.7258379459381104</v>
      </c>
      <c r="AP519">
        <v>0.59304400000000002</v>
      </c>
      <c r="AQ519">
        <v>999</v>
      </c>
      <c r="AU519">
        <v>13769</v>
      </c>
    </row>
    <row r="520" spans="1:47" x14ac:dyDescent="0.45">
      <c r="A520" t="s">
        <v>1089</v>
      </c>
      <c r="B520" t="s">
        <v>21</v>
      </c>
      <c r="C520">
        <v>78</v>
      </c>
      <c r="D520">
        <v>300</v>
      </c>
      <c r="E520">
        <v>263</v>
      </c>
      <c r="F520">
        <v>55</v>
      </c>
      <c r="G520">
        <v>40</v>
      </c>
      <c r="H520">
        <v>9</v>
      </c>
      <c r="I520">
        <v>1</v>
      </c>
      <c r="J520">
        <v>5</v>
      </c>
      <c r="K520">
        <v>31</v>
      </c>
      <c r="L520">
        <v>32</v>
      </c>
      <c r="M520">
        <v>27</v>
      </c>
      <c r="N520">
        <v>9</v>
      </c>
      <c r="O520">
        <v>84</v>
      </c>
      <c r="P520">
        <v>8</v>
      </c>
      <c r="Q520">
        <v>1</v>
      </c>
      <c r="R520">
        <v>1</v>
      </c>
      <c r="S520">
        <v>0</v>
      </c>
      <c r="T520">
        <v>5</v>
      </c>
      <c r="U520">
        <v>1</v>
      </c>
      <c r="V520">
        <v>0.20912500000000001</v>
      </c>
      <c r="W520">
        <v>0.09</v>
      </c>
      <c r="X520">
        <v>0.28000000000000003</v>
      </c>
      <c r="Y520">
        <v>0.32142900000000002</v>
      </c>
      <c r="Z520">
        <v>0.30100300000000002</v>
      </c>
      <c r="AA520">
        <v>0.30798500000000001</v>
      </c>
      <c r="AB520">
        <v>0.26351400000000003</v>
      </c>
      <c r="AC520">
        <v>0.60898799999999997</v>
      </c>
      <c r="AD520">
        <v>9.8859299999999997E-2</v>
      </c>
      <c r="AE520">
        <v>4.7252000000000001</v>
      </c>
      <c r="AF520">
        <v>0.28571400000000002</v>
      </c>
      <c r="AH520">
        <v>6.9383799999999995E-2</v>
      </c>
      <c r="AI520">
        <v>22.884499999999999</v>
      </c>
      <c r="AJ520">
        <v>-13.668699999999999</v>
      </c>
      <c r="AK520">
        <v>65.993700000000004</v>
      </c>
      <c r="AL520">
        <v>6.9383799999999995E-2</v>
      </c>
      <c r="AM520">
        <v>2.4</v>
      </c>
      <c r="AN520">
        <v>-12.154620930552399</v>
      </c>
      <c r="AO520">
        <v>7.9114637374877903</v>
      </c>
      <c r="AP520">
        <v>0.59293899999999999</v>
      </c>
      <c r="AQ520">
        <v>999</v>
      </c>
      <c r="AU520" t="s">
        <v>1090</v>
      </c>
    </row>
    <row r="521" spans="1:47" x14ac:dyDescent="0.45">
      <c r="A521" t="s">
        <v>677</v>
      </c>
      <c r="B521" t="s">
        <v>56</v>
      </c>
      <c r="C521">
        <v>88</v>
      </c>
      <c r="D521">
        <v>332</v>
      </c>
      <c r="E521">
        <v>293</v>
      </c>
      <c r="F521">
        <v>71</v>
      </c>
      <c r="G521">
        <v>50</v>
      </c>
      <c r="H521">
        <v>15</v>
      </c>
      <c r="I521">
        <v>2</v>
      </c>
      <c r="J521">
        <v>4</v>
      </c>
      <c r="K521">
        <v>37</v>
      </c>
      <c r="L521">
        <v>33</v>
      </c>
      <c r="M521">
        <v>32</v>
      </c>
      <c r="N521">
        <v>5</v>
      </c>
      <c r="O521">
        <v>68</v>
      </c>
      <c r="P521">
        <v>4</v>
      </c>
      <c r="Q521">
        <v>2</v>
      </c>
      <c r="R521">
        <v>1</v>
      </c>
      <c r="S521">
        <v>0</v>
      </c>
      <c r="T521">
        <v>4</v>
      </c>
      <c r="U521">
        <v>2</v>
      </c>
      <c r="V521">
        <v>0.24232100000000001</v>
      </c>
      <c r="W521">
        <v>9.6385499999999999E-2</v>
      </c>
      <c r="X521">
        <v>0.204819</v>
      </c>
      <c r="Y521">
        <v>0.47058800000000001</v>
      </c>
      <c r="Z521">
        <v>0.32326300000000002</v>
      </c>
      <c r="AA521">
        <v>0.34812300000000002</v>
      </c>
      <c r="AB521">
        <v>0.293346</v>
      </c>
      <c r="AC521">
        <v>0.67138600000000004</v>
      </c>
      <c r="AD521">
        <v>0.10580199999999999</v>
      </c>
      <c r="AE521">
        <v>4.5407099999999998</v>
      </c>
      <c r="AF521">
        <v>0.30044799999999999</v>
      </c>
      <c r="AH521">
        <v>-0.66827099999999995</v>
      </c>
      <c r="AI521">
        <v>33.551099999999998</v>
      </c>
      <c r="AJ521">
        <v>-6.9011300000000002</v>
      </c>
      <c r="AK521">
        <v>81.560500000000005</v>
      </c>
      <c r="AL521">
        <v>-0.66827099999999995</v>
      </c>
      <c r="AM521">
        <v>-0.8</v>
      </c>
      <c r="AN521">
        <v>-8.2524166107177699</v>
      </c>
      <c r="AO521">
        <v>2.85961192846298</v>
      </c>
      <c r="AP521">
        <v>0.59018199999999998</v>
      </c>
      <c r="AQ521">
        <v>999</v>
      </c>
      <c r="AU521">
        <v>25040</v>
      </c>
    </row>
    <row r="522" spans="1:47" x14ac:dyDescent="0.45">
      <c r="A522" t="s">
        <v>1091</v>
      </c>
      <c r="B522" t="s">
        <v>73</v>
      </c>
      <c r="C522">
        <v>114</v>
      </c>
      <c r="D522">
        <v>466</v>
      </c>
      <c r="E522">
        <v>429</v>
      </c>
      <c r="F522">
        <v>109</v>
      </c>
      <c r="G522">
        <v>82</v>
      </c>
      <c r="H522">
        <v>17</v>
      </c>
      <c r="I522">
        <v>4</v>
      </c>
      <c r="J522">
        <v>6</v>
      </c>
      <c r="K522">
        <v>48</v>
      </c>
      <c r="L522">
        <v>45</v>
      </c>
      <c r="M522">
        <v>32</v>
      </c>
      <c r="N522">
        <v>10</v>
      </c>
      <c r="O522">
        <v>82</v>
      </c>
      <c r="P522">
        <v>1</v>
      </c>
      <c r="Q522">
        <v>2</v>
      </c>
      <c r="R522">
        <v>2</v>
      </c>
      <c r="S522">
        <v>1</v>
      </c>
      <c r="T522">
        <v>14</v>
      </c>
      <c r="U522">
        <v>7</v>
      </c>
      <c r="V522">
        <v>0.254079</v>
      </c>
      <c r="W522">
        <v>6.8669499999999994E-2</v>
      </c>
      <c r="X522">
        <v>0.17596600000000001</v>
      </c>
      <c r="Y522">
        <v>0.39024399999999998</v>
      </c>
      <c r="Z522">
        <v>0.30603399999999997</v>
      </c>
      <c r="AA522">
        <v>0.35431200000000002</v>
      </c>
      <c r="AB522">
        <v>0.28160299999999999</v>
      </c>
      <c r="AC522">
        <v>0.66034700000000002</v>
      </c>
      <c r="AD522">
        <v>0.100233</v>
      </c>
      <c r="AE522">
        <v>5.4408099999999999</v>
      </c>
      <c r="AF522">
        <v>0.300292</v>
      </c>
      <c r="AH522">
        <v>-0.963584</v>
      </c>
      <c r="AI522">
        <v>42.548200000000001</v>
      </c>
      <c r="AJ522">
        <v>-14.2311</v>
      </c>
      <c r="AK522">
        <v>73.388000000000005</v>
      </c>
      <c r="AL522">
        <v>-0.963584</v>
      </c>
      <c r="AM522">
        <v>11.5</v>
      </c>
      <c r="AN522">
        <v>-16.3267682194709</v>
      </c>
      <c r="AO522">
        <v>6.3633155822753897</v>
      </c>
      <c r="AP522">
        <v>0.58966099999999999</v>
      </c>
      <c r="AQ522">
        <v>999</v>
      </c>
      <c r="AU522">
        <v>19553</v>
      </c>
    </row>
    <row r="523" spans="1:47" x14ac:dyDescent="0.45">
      <c r="A523" t="s">
        <v>1092</v>
      </c>
      <c r="B523" t="s">
        <v>70</v>
      </c>
      <c r="C523">
        <v>117</v>
      </c>
      <c r="D523">
        <v>499</v>
      </c>
      <c r="E523">
        <v>442</v>
      </c>
      <c r="F523">
        <v>105</v>
      </c>
      <c r="G523">
        <v>71</v>
      </c>
      <c r="H523">
        <v>23</v>
      </c>
      <c r="I523">
        <v>1</v>
      </c>
      <c r="J523">
        <v>10</v>
      </c>
      <c r="K523">
        <v>52</v>
      </c>
      <c r="L523">
        <v>53</v>
      </c>
      <c r="M523">
        <v>46</v>
      </c>
      <c r="N523">
        <v>8</v>
      </c>
      <c r="O523">
        <v>113</v>
      </c>
      <c r="P523">
        <v>6</v>
      </c>
      <c r="Q523">
        <v>5</v>
      </c>
      <c r="R523">
        <v>0</v>
      </c>
      <c r="S523">
        <v>0</v>
      </c>
      <c r="T523">
        <v>1</v>
      </c>
      <c r="U523">
        <v>1</v>
      </c>
      <c r="V523">
        <v>0.23755699999999999</v>
      </c>
      <c r="W523">
        <v>9.21844E-2</v>
      </c>
      <c r="X523">
        <v>0.22645299999999999</v>
      </c>
      <c r="Y523">
        <v>0.40708</v>
      </c>
      <c r="Z523">
        <v>0.31462899999999999</v>
      </c>
      <c r="AA523">
        <v>0.36199100000000001</v>
      </c>
      <c r="AB523">
        <v>0.29262100000000002</v>
      </c>
      <c r="AC523">
        <v>0.67662</v>
      </c>
      <c r="AD523">
        <v>0.124434</v>
      </c>
      <c r="AE523">
        <v>2.4378199999999999</v>
      </c>
      <c r="AF523">
        <v>0.29321000000000003</v>
      </c>
      <c r="AH523">
        <v>-1.1081700000000001</v>
      </c>
      <c r="AI523">
        <v>50.127200000000002</v>
      </c>
      <c r="AJ523">
        <v>-10.673</v>
      </c>
      <c r="AK523">
        <v>88.507599999999996</v>
      </c>
      <c r="AL523">
        <v>-1.1081700000000001</v>
      </c>
      <c r="AM523">
        <v>6.1</v>
      </c>
      <c r="AN523">
        <v>-7.9795213937759399</v>
      </c>
      <c r="AO523">
        <v>-3.0674014091491699</v>
      </c>
      <c r="AP523">
        <v>0.58846900000000002</v>
      </c>
      <c r="AQ523">
        <v>999</v>
      </c>
      <c r="AU523" t="s">
        <v>1093</v>
      </c>
    </row>
    <row r="524" spans="1:47" x14ac:dyDescent="0.45">
      <c r="A524" t="s">
        <v>1094</v>
      </c>
      <c r="B524" t="s">
        <v>309</v>
      </c>
      <c r="C524">
        <v>110</v>
      </c>
      <c r="D524">
        <v>453</v>
      </c>
      <c r="E524">
        <v>401</v>
      </c>
      <c r="F524">
        <v>101</v>
      </c>
      <c r="G524">
        <v>68</v>
      </c>
      <c r="H524">
        <v>20</v>
      </c>
      <c r="I524">
        <v>3</v>
      </c>
      <c r="J524">
        <v>10</v>
      </c>
      <c r="K524">
        <v>58</v>
      </c>
      <c r="L524">
        <v>56</v>
      </c>
      <c r="M524">
        <v>42</v>
      </c>
      <c r="N524">
        <v>5</v>
      </c>
      <c r="O524">
        <v>93</v>
      </c>
      <c r="P524">
        <v>7</v>
      </c>
      <c r="Q524">
        <v>3</v>
      </c>
      <c r="R524">
        <v>0</v>
      </c>
      <c r="S524">
        <v>0</v>
      </c>
      <c r="T524">
        <v>14</v>
      </c>
      <c r="U524">
        <v>3</v>
      </c>
      <c r="V524">
        <v>0.25186999999999998</v>
      </c>
      <c r="W524">
        <v>9.2715199999999998E-2</v>
      </c>
      <c r="X524">
        <v>0.20529800000000001</v>
      </c>
      <c r="Y524">
        <v>0.45161299999999999</v>
      </c>
      <c r="Z524">
        <v>0.33112599999999998</v>
      </c>
      <c r="AA524">
        <v>0.39152100000000001</v>
      </c>
      <c r="AB524">
        <v>0.31353999999999999</v>
      </c>
      <c r="AC524">
        <v>0.72264700000000004</v>
      </c>
      <c r="AD524">
        <v>0.139651</v>
      </c>
      <c r="AE524">
        <v>5.9339599999999999</v>
      </c>
      <c r="AF524">
        <v>0.30232599999999998</v>
      </c>
      <c r="AH524">
        <v>0.67079200000000005</v>
      </c>
      <c r="AI524">
        <v>53.376300000000001</v>
      </c>
      <c r="AJ524">
        <v>-1.81907</v>
      </c>
      <c r="AK524">
        <v>80.375500000000002</v>
      </c>
      <c r="AL524">
        <v>0.67079200000000005</v>
      </c>
      <c r="AM524">
        <v>5.8</v>
      </c>
      <c r="AN524">
        <v>-10.3424382805824</v>
      </c>
      <c r="AO524">
        <v>0.80661392211913996</v>
      </c>
      <c r="AP524">
        <v>0.58813700000000002</v>
      </c>
      <c r="AQ524">
        <v>999</v>
      </c>
      <c r="AU524" t="s">
        <v>1095</v>
      </c>
    </row>
    <row r="525" spans="1:47" x14ac:dyDescent="0.45">
      <c r="A525" t="s">
        <v>1096</v>
      </c>
      <c r="B525" t="s">
        <v>207</v>
      </c>
      <c r="C525">
        <v>118</v>
      </c>
      <c r="D525">
        <v>505</v>
      </c>
      <c r="E525">
        <v>427</v>
      </c>
      <c r="F525">
        <v>91</v>
      </c>
      <c r="G525">
        <v>61</v>
      </c>
      <c r="H525">
        <v>21</v>
      </c>
      <c r="I525">
        <v>3</v>
      </c>
      <c r="J525">
        <v>6</v>
      </c>
      <c r="K525">
        <v>62</v>
      </c>
      <c r="L525">
        <v>47</v>
      </c>
      <c r="M525">
        <v>61</v>
      </c>
      <c r="N525">
        <v>8</v>
      </c>
      <c r="O525">
        <v>152</v>
      </c>
      <c r="P525">
        <v>6</v>
      </c>
      <c r="Q525">
        <v>3</v>
      </c>
      <c r="R525">
        <v>8</v>
      </c>
      <c r="S525">
        <v>1</v>
      </c>
      <c r="T525">
        <v>20</v>
      </c>
      <c r="U525">
        <v>4</v>
      </c>
      <c r="V525">
        <v>0.213115</v>
      </c>
      <c r="W525">
        <v>0.120792</v>
      </c>
      <c r="X525">
        <v>0.30098999999999998</v>
      </c>
      <c r="Y525">
        <v>0.40131600000000001</v>
      </c>
      <c r="Z525">
        <v>0.317907</v>
      </c>
      <c r="AA525">
        <v>0.31850099999999998</v>
      </c>
      <c r="AB525">
        <v>0.282053</v>
      </c>
      <c r="AC525">
        <v>0.636409</v>
      </c>
      <c r="AD525">
        <v>0.10538599999999999</v>
      </c>
      <c r="AE525">
        <v>6.6240800000000002</v>
      </c>
      <c r="AF525">
        <v>0.3125</v>
      </c>
      <c r="AH525">
        <v>1.38707</v>
      </c>
      <c r="AI525">
        <v>46.297699999999999</v>
      </c>
      <c r="AJ525">
        <v>-15.233599999999999</v>
      </c>
      <c r="AK525">
        <v>75.543099999999995</v>
      </c>
      <c r="AL525">
        <v>1.38707</v>
      </c>
      <c r="AM525">
        <v>0.3</v>
      </c>
      <c r="AN525">
        <v>-13.411676883697501</v>
      </c>
      <c r="AO525">
        <v>2.1555262207984902</v>
      </c>
      <c r="AP525">
        <v>0.58792699999999998</v>
      </c>
      <c r="AQ525">
        <v>999</v>
      </c>
      <c r="AU525" t="s">
        <v>1097</v>
      </c>
    </row>
    <row r="526" spans="1:47" x14ac:dyDescent="0.45">
      <c r="A526" t="s">
        <v>1098</v>
      </c>
      <c r="B526" t="s">
        <v>178</v>
      </c>
      <c r="C526">
        <v>112</v>
      </c>
      <c r="D526">
        <v>478</v>
      </c>
      <c r="E526">
        <v>436</v>
      </c>
      <c r="F526">
        <v>100</v>
      </c>
      <c r="G526">
        <v>61</v>
      </c>
      <c r="H526">
        <v>18</v>
      </c>
      <c r="I526">
        <v>3</v>
      </c>
      <c r="J526">
        <v>18</v>
      </c>
      <c r="K526">
        <v>62</v>
      </c>
      <c r="L526">
        <v>65</v>
      </c>
      <c r="M526">
        <v>35</v>
      </c>
      <c r="N526">
        <v>9</v>
      </c>
      <c r="O526">
        <v>145</v>
      </c>
      <c r="P526">
        <v>5</v>
      </c>
      <c r="Q526">
        <v>2</v>
      </c>
      <c r="R526">
        <v>0</v>
      </c>
      <c r="S526">
        <v>0</v>
      </c>
      <c r="T526">
        <v>11</v>
      </c>
      <c r="U526">
        <v>3</v>
      </c>
      <c r="V526">
        <v>0.22935800000000001</v>
      </c>
      <c r="W526">
        <v>7.3221800000000004E-2</v>
      </c>
      <c r="X526">
        <v>0.30334699999999998</v>
      </c>
      <c r="Y526">
        <v>0.24137900000000001</v>
      </c>
      <c r="Z526">
        <v>0.29288700000000001</v>
      </c>
      <c r="AA526">
        <v>0.40825699999999998</v>
      </c>
      <c r="AB526">
        <v>0.295792</v>
      </c>
      <c r="AC526">
        <v>0.70114399999999999</v>
      </c>
      <c r="AD526">
        <v>0.178899</v>
      </c>
      <c r="AE526">
        <v>6.0091799999999997</v>
      </c>
      <c r="AF526">
        <v>0.298182</v>
      </c>
      <c r="AH526">
        <v>0.22489500000000001</v>
      </c>
      <c r="AI526">
        <v>49.276499999999999</v>
      </c>
      <c r="AJ526">
        <v>-8.9650700000000008</v>
      </c>
      <c r="AK526">
        <v>88.128500000000003</v>
      </c>
      <c r="AL526">
        <v>0.22489500000000001</v>
      </c>
      <c r="AM526">
        <v>1.5</v>
      </c>
      <c r="AN526">
        <v>-6.5744438171386701</v>
      </c>
      <c r="AO526">
        <v>-3.76895952224731</v>
      </c>
      <c r="AP526">
        <v>0.58749799999999996</v>
      </c>
      <c r="AQ526">
        <v>999</v>
      </c>
      <c r="AU526">
        <v>23695</v>
      </c>
    </row>
    <row r="527" spans="1:47" x14ac:dyDescent="0.45">
      <c r="A527" t="s">
        <v>1099</v>
      </c>
      <c r="C527">
        <v>100</v>
      </c>
      <c r="D527">
        <v>410</v>
      </c>
      <c r="E527">
        <v>377</v>
      </c>
      <c r="F527">
        <v>85</v>
      </c>
      <c r="G527">
        <v>50</v>
      </c>
      <c r="H527">
        <v>21</v>
      </c>
      <c r="I527">
        <v>4</v>
      </c>
      <c r="J527">
        <v>10</v>
      </c>
      <c r="K527">
        <v>38</v>
      </c>
      <c r="L527">
        <v>45</v>
      </c>
      <c r="M527">
        <v>26</v>
      </c>
      <c r="N527">
        <v>4</v>
      </c>
      <c r="O527">
        <v>115</v>
      </c>
      <c r="P527">
        <v>4</v>
      </c>
      <c r="Q527">
        <v>3</v>
      </c>
      <c r="R527">
        <v>0</v>
      </c>
      <c r="S527">
        <v>0</v>
      </c>
      <c r="T527">
        <v>2</v>
      </c>
      <c r="U527">
        <v>1</v>
      </c>
      <c r="V527">
        <v>0.225464</v>
      </c>
      <c r="W527">
        <v>6.3414600000000002E-2</v>
      </c>
      <c r="X527">
        <v>0.28048800000000002</v>
      </c>
      <c r="Y527">
        <v>0.22608700000000001</v>
      </c>
      <c r="Z527">
        <v>0.28048800000000002</v>
      </c>
      <c r="AA527">
        <v>0.381963</v>
      </c>
      <c r="AB527">
        <v>0.28270000000000001</v>
      </c>
      <c r="AC527">
        <v>0.66245100000000001</v>
      </c>
      <c r="AD527">
        <v>0.156499</v>
      </c>
      <c r="AE527">
        <v>4.4189600000000002</v>
      </c>
      <c r="AF527">
        <v>0.29411799999999999</v>
      </c>
      <c r="AH527">
        <v>-0.60766699999999996</v>
      </c>
      <c r="AI527">
        <v>37.808599999999998</v>
      </c>
      <c r="AJ527">
        <v>-12.147500000000001</v>
      </c>
      <c r="AK527">
        <v>81.631200000000007</v>
      </c>
      <c r="AL527">
        <v>-0.60766699999999996</v>
      </c>
      <c r="AM527">
        <v>6.1</v>
      </c>
      <c r="AN527">
        <v>-9.6316046714782697</v>
      </c>
      <c r="AO527">
        <v>1.58059978485107</v>
      </c>
      <c r="AP527">
        <v>0.58578399999999997</v>
      </c>
      <c r="AQ527">
        <v>999</v>
      </c>
      <c r="AU527">
        <v>19828</v>
      </c>
    </row>
    <row r="528" spans="1:47" x14ac:dyDescent="0.45">
      <c r="A528" t="s">
        <v>1100</v>
      </c>
      <c r="B528" t="s">
        <v>10</v>
      </c>
      <c r="C528">
        <v>124</v>
      </c>
      <c r="D528">
        <v>533</v>
      </c>
      <c r="E528">
        <v>478</v>
      </c>
      <c r="F528">
        <v>108</v>
      </c>
      <c r="G528">
        <v>84</v>
      </c>
      <c r="H528">
        <v>18</v>
      </c>
      <c r="I528">
        <v>2</v>
      </c>
      <c r="J528">
        <v>4</v>
      </c>
      <c r="K528">
        <v>57</v>
      </c>
      <c r="L528">
        <v>43</v>
      </c>
      <c r="M528">
        <v>49</v>
      </c>
      <c r="N528">
        <v>8</v>
      </c>
      <c r="O528">
        <v>115</v>
      </c>
      <c r="P528">
        <v>2</v>
      </c>
      <c r="Q528">
        <v>3</v>
      </c>
      <c r="R528">
        <v>1</v>
      </c>
      <c r="S528">
        <v>0</v>
      </c>
      <c r="T528">
        <v>7</v>
      </c>
      <c r="U528">
        <v>2</v>
      </c>
      <c r="V528">
        <v>0.225941</v>
      </c>
      <c r="W528">
        <v>9.19325E-2</v>
      </c>
      <c r="X528">
        <v>0.21576000000000001</v>
      </c>
      <c r="Y528">
        <v>0.42608699999999999</v>
      </c>
      <c r="Z528">
        <v>0.29887200000000003</v>
      </c>
      <c r="AA528">
        <v>0.29707099999999997</v>
      </c>
      <c r="AB528">
        <v>0.262708</v>
      </c>
      <c r="AC528">
        <v>0.595943</v>
      </c>
      <c r="AD528">
        <v>7.1129700000000004E-2</v>
      </c>
      <c r="AE528">
        <v>4.3945299999999996</v>
      </c>
      <c r="AF528">
        <v>0.28729300000000002</v>
      </c>
      <c r="AH528">
        <v>-0.422707</v>
      </c>
      <c r="AI528">
        <v>40.301499999999997</v>
      </c>
      <c r="AJ528">
        <v>-24.641400000000001</v>
      </c>
      <c r="AK528">
        <v>65.806200000000004</v>
      </c>
      <c r="AL528">
        <v>-0.422707</v>
      </c>
      <c r="AM528">
        <v>4.8</v>
      </c>
      <c r="AN528">
        <v>-23.0011159479618</v>
      </c>
      <c r="AO528">
        <v>10.6752204895019</v>
      </c>
      <c r="AP528">
        <v>0.58171099999999998</v>
      </c>
      <c r="AQ528">
        <v>999</v>
      </c>
      <c r="AU528" t="s">
        <v>1101</v>
      </c>
    </row>
    <row r="529" spans="1:47" x14ac:dyDescent="0.45">
      <c r="A529" t="s">
        <v>452</v>
      </c>
      <c r="B529" t="s">
        <v>76</v>
      </c>
      <c r="C529">
        <v>100</v>
      </c>
      <c r="D529">
        <v>378</v>
      </c>
      <c r="E529">
        <v>327</v>
      </c>
      <c r="F529">
        <v>78</v>
      </c>
      <c r="G529">
        <v>50</v>
      </c>
      <c r="H529">
        <v>18</v>
      </c>
      <c r="I529">
        <v>2</v>
      </c>
      <c r="J529">
        <v>8</v>
      </c>
      <c r="K529">
        <v>46</v>
      </c>
      <c r="L529">
        <v>31</v>
      </c>
      <c r="M529">
        <v>43</v>
      </c>
      <c r="N529">
        <v>4</v>
      </c>
      <c r="O529">
        <v>90</v>
      </c>
      <c r="P529">
        <v>6</v>
      </c>
      <c r="Q529">
        <v>2</v>
      </c>
      <c r="R529">
        <v>0</v>
      </c>
      <c r="S529">
        <v>0</v>
      </c>
      <c r="T529">
        <v>2</v>
      </c>
      <c r="U529">
        <v>2</v>
      </c>
      <c r="V529">
        <v>0.23853199999999999</v>
      </c>
      <c r="W529">
        <v>0.113757</v>
      </c>
      <c r="X529">
        <v>0.238095</v>
      </c>
      <c r="Y529">
        <v>0.47777799999999998</v>
      </c>
      <c r="Z529">
        <v>0.33597900000000003</v>
      </c>
      <c r="AA529">
        <v>0.37920500000000001</v>
      </c>
      <c r="AB529">
        <v>0.31331900000000001</v>
      </c>
      <c r="AC529">
        <v>0.71518400000000004</v>
      </c>
      <c r="AD529">
        <v>0.14067299999999999</v>
      </c>
      <c r="AE529">
        <v>3.78017</v>
      </c>
      <c r="AF529">
        <v>0.30303000000000002</v>
      </c>
      <c r="AH529">
        <v>-1.17614</v>
      </c>
      <c r="AI529">
        <v>44.469900000000003</v>
      </c>
      <c r="AJ529">
        <v>-1.5871599999999999</v>
      </c>
      <c r="AK529">
        <v>93.782899999999998</v>
      </c>
      <c r="AL529">
        <v>-1.17614</v>
      </c>
      <c r="AM529">
        <v>1.2</v>
      </c>
      <c r="AN529">
        <v>-4.0875364542007402</v>
      </c>
      <c r="AO529">
        <v>-2.9666664600372301</v>
      </c>
      <c r="AP529">
        <v>0.580793</v>
      </c>
      <c r="AQ529">
        <v>999</v>
      </c>
      <c r="AU529">
        <v>16572</v>
      </c>
    </row>
    <row r="530" spans="1:47" x14ac:dyDescent="0.45">
      <c r="A530" t="s">
        <v>736</v>
      </c>
      <c r="B530" t="s">
        <v>170</v>
      </c>
      <c r="C530">
        <v>127</v>
      </c>
      <c r="D530">
        <v>530</v>
      </c>
      <c r="E530">
        <v>486</v>
      </c>
      <c r="F530">
        <v>112</v>
      </c>
      <c r="G530">
        <v>74</v>
      </c>
      <c r="H530">
        <v>25</v>
      </c>
      <c r="I530">
        <v>3</v>
      </c>
      <c r="J530">
        <v>10</v>
      </c>
      <c r="K530">
        <v>58</v>
      </c>
      <c r="L530">
        <v>57</v>
      </c>
      <c r="M530">
        <v>34</v>
      </c>
      <c r="N530">
        <v>6</v>
      </c>
      <c r="O530">
        <v>147</v>
      </c>
      <c r="P530">
        <v>5</v>
      </c>
      <c r="Q530">
        <v>3</v>
      </c>
      <c r="R530">
        <v>2</v>
      </c>
      <c r="S530">
        <v>0</v>
      </c>
      <c r="T530">
        <v>7</v>
      </c>
      <c r="U530">
        <v>5</v>
      </c>
      <c r="V530">
        <v>0.23045299999999999</v>
      </c>
      <c r="W530">
        <v>6.4150899999999997E-2</v>
      </c>
      <c r="X530">
        <v>0.27735900000000002</v>
      </c>
      <c r="Y530">
        <v>0.231293</v>
      </c>
      <c r="Z530">
        <v>0.28598499999999999</v>
      </c>
      <c r="AA530">
        <v>0.35596699999999998</v>
      </c>
      <c r="AB530">
        <v>0.27636899999999998</v>
      </c>
      <c r="AC530">
        <v>0.64195199999999997</v>
      </c>
      <c r="AD530">
        <v>0.12551399999999999</v>
      </c>
      <c r="AE530">
        <v>4.6748900000000004</v>
      </c>
      <c r="AF530">
        <v>0.30722899999999997</v>
      </c>
      <c r="AH530">
        <v>-1.53484</v>
      </c>
      <c r="AI530">
        <v>46.087899999999998</v>
      </c>
      <c r="AJ530">
        <v>-18.489599999999999</v>
      </c>
      <c r="AK530">
        <v>74.7119</v>
      </c>
      <c r="AL530">
        <v>-1.53484</v>
      </c>
      <c r="AM530">
        <v>-0.5</v>
      </c>
      <c r="AN530">
        <v>-17.594046354293798</v>
      </c>
      <c r="AO530">
        <v>5.3421516418456996</v>
      </c>
      <c r="AP530">
        <v>0.57330499999999995</v>
      </c>
      <c r="AQ530">
        <v>999</v>
      </c>
      <c r="AU530">
        <v>23691</v>
      </c>
    </row>
    <row r="531" spans="1:47" x14ac:dyDescent="0.45">
      <c r="A531" t="s">
        <v>1102</v>
      </c>
      <c r="B531" t="s">
        <v>28</v>
      </c>
      <c r="C531">
        <v>113</v>
      </c>
      <c r="D531">
        <v>461</v>
      </c>
      <c r="E531">
        <v>415</v>
      </c>
      <c r="F531">
        <v>106</v>
      </c>
      <c r="G531">
        <v>74</v>
      </c>
      <c r="H531">
        <v>20</v>
      </c>
      <c r="I531">
        <v>6</v>
      </c>
      <c r="J531">
        <v>6</v>
      </c>
      <c r="K531">
        <v>66</v>
      </c>
      <c r="L531">
        <v>53</v>
      </c>
      <c r="M531">
        <v>35</v>
      </c>
      <c r="N531">
        <v>4</v>
      </c>
      <c r="O531">
        <v>101</v>
      </c>
      <c r="P531">
        <v>5</v>
      </c>
      <c r="Q531">
        <v>3</v>
      </c>
      <c r="R531">
        <v>3</v>
      </c>
      <c r="S531">
        <v>0</v>
      </c>
      <c r="T531">
        <v>25</v>
      </c>
      <c r="U531">
        <v>5</v>
      </c>
      <c r="V531">
        <v>0.25542199999999998</v>
      </c>
      <c r="W531">
        <v>7.59219E-2</v>
      </c>
      <c r="X531">
        <v>0.21908900000000001</v>
      </c>
      <c r="Y531">
        <v>0.34653499999999998</v>
      </c>
      <c r="Z531">
        <v>0.31877699999999998</v>
      </c>
      <c r="AA531">
        <v>0.37590400000000002</v>
      </c>
      <c r="AB531">
        <v>0.30137399999999998</v>
      </c>
      <c r="AC531">
        <v>0.69468099999999999</v>
      </c>
      <c r="AD531">
        <v>0.12048200000000001</v>
      </c>
      <c r="AE531">
        <v>8.1354299999999995</v>
      </c>
      <c r="AF531">
        <v>0.32154300000000002</v>
      </c>
      <c r="AH531">
        <v>2.0420500000000001</v>
      </c>
      <c r="AI531">
        <v>49.661200000000001</v>
      </c>
      <c r="AJ531">
        <v>-6.5090000000000003</v>
      </c>
      <c r="AK531">
        <v>83.751400000000004</v>
      </c>
      <c r="AL531">
        <v>2.0420500000000001</v>
      </c>
      <c r="AM531">
        <v>2.1</v>
      </c>
      <c r="AN531">
        <v>-6.9332678318023602</v>
      </c>
      <c r="AO531">
        <v>-2.9815697669982901</v>
      </c>
      <c r="AP531">
        <v>0.57265699999999997</v>
      </c>
      <c r="AQ531">
        <v>999</v>
      </c>
      <c r="AU531" t="s">
        <v>1103</v>
      </c>
    </row>
    <row r="532" spans="1:47" x14ac:dyDescent="0.45">
      <c r="A532" t="s">
        <v>434</v>
      </c>
      <c r="B532" t="s">
        <v>39</v>
      </c>
      <c r="C532">
        <v>86</v>
      </c>
      <c r="D532">
        <v>293</v>
      </c>
      <c r="E532">
        <v>259</v>
      </c>
      <c r="F532">
        <v>57</v>
      </c>
      <c r="G532">
        <v>38</v>
      </c>
      <c r="H532">
        <v>12</v>
      </c>
      <c r="I532">
        <v>0</v>
      </c>
      <c r="J532">
        <v>7</v>
      </c>
      <c r="K532">
        <v>30</v>
      </c>
      <c r="L532">
        <v>27</v>
      </c>
      <c r="M532">
        <v>28</v>
      </c>
      <c r="N532">
        <v>7</v>
      </c>
      <c r="O532">
        <v>65</v>
      </c>
      <c r="P532">
        <v>3</v>
      </c>
      <c r="Q532">
        <v>3</v>
      </c>
      <c r="R532">
        <v>0</v>
      </c>
      <c r="S532">
        <v>1</v>
      </c>
      <c r="T532">
        <v>1</v>
      </c>
      <c r="U532">
        <v>1</v>
      </c>
      <c r="V532">
        <v>0.22007699999999999</v>
      </c>
      <c r="W532">
        <v>9.5563099999999998E-2</v>
      </c>
      <c r="X532">
        <v>0.22184300000000001</v>
      </c>
      <c r="Y532">
        <v>0.43076900000000001</v>
      </c>
      <c r="Z532">
        <v>0.30034100000000002</v>
      </c>
      <c r="AA532">
        <v>0.34749000000000002</v>
      </c>
      <c r="AB532">
        <v>0.27721000000000001</v>
      </c>
      <c r="AC532">
        <v>0.64783199999999996</v>
      </c>
      <c r="AD532">
        <v>0.127413</v>
      </c>
      <c r="AE532">
        <v>2.1143399999999999</v>
      </c>
      <c r="AF532">
        <v>0.263158</v>
      </c>
      <c r="AH532">
        <v>-0.69979599999999997</v>
      </c>
      <c r="AI532">
        <v>25.683499999999999</v>
      </c>
      <c r="AJ532">
        <v>-10.0168</v>
      </c>
      <c r="AK532">
        <v>72.896799999999999</v>
      </c>
      <c r="AL532">
        <v>-0.69979599999999997</v>
      </c>
      <c r="AM532">
        <v>0.6</v>
      </c>
      <c r="AN532">
        <v>-10.2150478363037</v>
      </c>
      <c r="AO532">
        <v>5.9828630685806203</v>
      </c>
      <c r="AP532">
        <v>0.570326</v>
      </c>
      <c r="AQ532">
        <v>999</v>
      </c>
      <c r="AU532">
        <v>13620</v>
      </c>
    </row>
    <row r="533" spans="1:47" x14ac:dyDescent="0.45">
      <c r="A533" t="s">
        <v>1104</v>
      </c>
      <c r="B533" t="s">
        <v>56</v>
      </c>
      <c r="C533">
        <v>99</v>
      </c>
      <c r="D533">
        <v>419</v>
      </c>
      <c r="E533">
        <v>361</v>
      </c>
      <c r="F533">
        <v>84</v>
      </c>
      <c r="G533">
        <v>58</v>
      </c>
      <c r="H533">
        <v>18</v>
      </c>
      <c r="I533">
        <v>3</v>
      </c>
      <c r="J533">
        <v>5</v>
      </c>
      <c r="K533">
        <v>53</v>
      </c>
      <c r="L533">
        <v>42</v>
      </c>
      <c r="M533">
        <v>47</v>
      </c>
      <c r="N533">
        <v>5</v>
      </c>
      <c r="O533">
        <v>90</v>
      </c>
      <c r="P533">
        <v>6</v>
      </c>
      <c r="Q533">
        <v>2</v>
      </c>
      <c r="R533">
        <v>3</v>
      </c>
      <c r="S533">
        <v>0</v>
      </c>
      <c r="T533">
        <v>13</v>
      </c>
      <c r="U533">
        <v>5</v>
      </c>
      <c r="V533">
        <v>0.232687</v>
      </c>
      <c r="W533">
        <v>0.11217199999999999</v>
      </c>
      <c r="X533">
        <v>0.21479699999999999</v>
      </c>
      <c r="Y533">
        <v>0.52222199999999996</v>
      </c>
      <c r="Z533">
        <v>0.32932699999999998</v>
      </c>
      <c r="AA533">
        <v>0.34072000000000002</v>
      </c>
      <c r="AB533">
        <v>0.29655900000000002</v>
      </c>
      <c r="AC533">
        <v>0.67004699999999995</v>
      </c>
      <c r="AD533">
        <v>0.108033</v>
      </c>
      <c r="AE533">
        <v>6.0321999999999996</v>
      </c>
      <c r="AF533">
        <v>0.29477599999999998</v>
      </c>
      <c r="AH533">
        <v>-0.32713300000000001</v>
      </c>
      <c r="AI533">
        <v>43.461300000000001</v>
      </c>
      <c r="AJ533">
        <v>-7.5913700000000004</v>
      </c>
      <c r="AK533">
        <v>83.714600000000004</v>
      </c>
      <c r="AL533">
        <v>-0.32713300000000001</v>
      </c>
      <c r="AM533">
        <v>4.8</v>
      </c>
      <c r="AN533">
        <v>-8.7805005013942701</v>
      </c>
      <c r="AO533">
        <v>0.18139362335205</v>
      </c>
      <c r="AP533">
        <v>0.56603199999999998</v>
      </c>
      <c r="AQ533">
        <v>999</v>
      </c>
      <c r="AU533" t="s">
        <v>1105</v>
      </c>
    </row>
    <row r="534" spans="1:47" x14ac:dyDescent="0.45">
      <c r="A534" t="s">
        <v>1106</v>
      </c>
      <c r="B534" t="s">
        <v>89</v>
      </c>
      <c r="C534">
        <v>98</v>
      </c>
      <c r="D534">
        <v>422</v>
      </c>
      <c r="E534">
        <v>394</v>
      </c>
      <c r="F534">
        <v>96</v>
      </c>
      <c r="G534">
        <v>67</v>
      </c>
      <c r="H534">
        <v>20</v>
      </c>
      <c r="I534">
        <v>5</v>
      </c>
      <c r="J534">
        <v>4</v>
      </c>
      <c r="K534">
        <v>46</v>
      </c>
      <c r="L534">
        <v>47</v>
      </c>
      <c r="M534">
        <v>18</v>
      </c>
      <c r="N534">
        <v>5</v>
      </c>
      <c r="O534">
        <v>88</v>
      </c>
      <c r="P534">
        <v>7</v>
      </c>
      <c r="Q534">
        <v>3</v>
      </c>
      <c r="R534">
        <v>0</v>
      </c>
      <c r="S534">
        <v>0</v>
      </c>
      <c r="T534">
        <v>9</v>
      </c>
      <c r="U534">
        <v>4</v>
      </c>
      <c r="V534">
        <v>0.24365500000000001</v>
      </c>
      <c r="W534">
        <v>4.2653999999999997E-2</v>
      </c>
      <c r="X534">
        <v>0.20853099999999999</v>
      </c>
      <c r="Y534">
        <v>0.204545</v>
      </c>
      <c r="Z534">
        <v>0.28672999999999998</v>
      </c>
      <c r="AA534">
        <v>0.35025400000000001</v>
      </c>
      <c r="AB534">
        <v>0.27336899999999997</v>
      </c>
      <c r="AC534">
        <v>0.63698399999999999</v>
      </c>
      <c r="AD534">
        <v>0.106599</v>
      </c>
      <c r="AE534">
        <v>6.2573800000000004</v>
      </c>
      <c r="AF534">
        <v>0.30163899999999999</v>
      </c>
      <c r="AH534">
        <v>-0.55865799999999999</v>
      </c>
      <c r="AI534">
        <v>35.644799999999996</v>
      </c>
      <c r="AJ534">
        <v>-15.7735</v>
      </c>
      <c r="AK534">
        <v>75.101299999999995</v>
      </c>
      <c r="AL534">
        <v>-0.55865799999999999</v>
      </c>
      <c r="AM534">
        <v>2.9</v>
      </c>
      <c r="AN534">
        <v>-13.1485378742218</v>
      </c>
      <c r="AO534">
        <v>4.4505585432052603</v>
      </c>
      <c r="AP534">
        <v>0.56191199999999997</v>
      </c>
      <c r="AQ534">
        <v>999</v>
      </c>
      <c r="AU534" t="s">
        <v>1107</v>
      </c>
    </row>
    <row r="535" spans="1:47" x14ac:dyDescent="0.45">
      <c r="A535" t="s">
        <v>1108</v>
      </c>
      <c r="B535" t="s">
        <v>16</v>
      </c>
      <c r="C535">
        <v>81</v>
      </c>
      <c r="D535">
        <v>329</v>
      </c>
      <c r="E535">
        <v>294</v>
      </c>
      <c r="F535">
        <v>72</v>
      </c>
      <c r="G535">
        <v>50</v>
      </c>
      <c r="H535">
        <v>16</v>
      </c>
      <c r="I535">
        <v>1</v>
      </c>
      <c r="J535">
        <v>5</v>
      </c>
      <c r="K535">
        <v>37</v>
      </c>
      <c r="L535">
        <v>36</v>
      </c>
      <c r="M535">
        <v>24</v>
      </c>
      <c r="N535">
        <v>6</v>
      </c>
      <c r="O535">
        <v>56</v>
      </c>
      <c r="P535">
        <v>6</v>
      </c>
      <c r="Q535">
        <v>2</v>
      </c>
      <c r="R535">
        <v>3</v>
      </c>
      <c r="S535">
        <v>1</v>
      </c>
      <c r="T535">
        <v>2</v>
      </c>
      <c r="U535">
        <v>3</v>
      </c>
      <c r="V535">
        <v>0.244898</v>
      </c>
      <c r="W535">
        <v>7.2948299999999994E-2</v>
      </c>
      <c r="X535">
        <v>0.170213</v>
      </c>
      <c r="Y535">
        <v>0.42857099999999998</v>
      </c>
      <c r="Z535">
        <v>0.31288300000000002</v>
      </c>
      <c r="AA535">
        <v>0.35714299999999999</v>
      </c>
      <c r="AB535">
        <v>0.28905799999999998</v>
      </c>
      <c r="AC535">
        <v>0.67002600000000001</v>
      </c>
      <c r="AD535">
        <v>0.112245</v>
      </c>
      <c r="AE535">
        <v>3.3131900000000001</v>
      </c>
      <c r="AF535">
        <v>0.28510600000000003</v>
      </c>
      <c r="AH535">
        <v>-1.43641</v>
      </c>
      <c r="AI535">
        <v>32.0764</v>
      </c>
      <c r="AJ535">
        <v>-8.0103100000000005</v>
      </c>
      <c r="AK535">
        <v>82.664100000000005</v>
      </c>
      <c r="AL535">
        <v>-1.43641</v>
      </c>
      <c r="AM535">
        <v>1.7</v>
      </c>
      <c r="AN535">
        <v>-8.5021848678588796</v>
      </c>
      <c r="AO535">
        <v>2.9088478088378902</v>
      </c>
      <c r="AP535">
        <v>0.55999399999999999</v>
      </c>
      <c r="AQ535">
        <v>999</v>
      </c>
      <c r="AU535">
        <v>19314</v>
      </c>
    </row>
    <row r="536" spans="1:47" x14ac:dyDescent="0.45">
      <c r="A536" t="s">
        <v>608</v>
      </c>
      <c r="B536" t="s">
        <v>16</v>
      </c>
      <c r="C536">
        <v>57</v>
      </c>
      <c r="D536">
        <v>193</v>
      </c>
      <c r="E536">
        <v>171</v>
      </c>
      <c r="F536">
        <v>41</v>
      </c>
      <c r="G536">
        <v>27</v>
      </c>
      <c r="H536">
        <v>8</v>
      </c>
      <c r="I536">
        <v>0</v>
      </c>
      <c r="J536">
        <v>6</v>
      </c>
      <c r="K536">
        <v>20</v>
      </c>
      <c r="L536">
        <v>20</v>
      </c>
      <c r="M536">
        <v>19</v>
      </c>
      <c r="N536">
        <v>4</v>
      </c>
      <c r="O536">
        <v>56</v>
      </c>
      <c r="P536">
        <v>1</v>
      </c>
      <c r="Q536">
        <v>2</v>
      </c>
      <c r="R536">
        <v>0</v>
      </c>
      <c r="S536">
        <v>0</v>
      </c>
      <c r="T536">
        <v>0</v>
      </c>
      <c r="U536">
        <v>1</v>
      </c>
      <c r="V536">
        <v>0.23976600000000001</v>
      </c>
      <c r="W536">
        <v>9.8445599999999994E-2</v>
      </c>
      <c r="X536">
        <v>0.290155</v>
      </c>
      <c r="Y536">
        <v>0.33928599999999998</v>
      </c>
      <c r="Z536">
        <v>0.31606200000000001</v>
      </c>
      <c r="AA536">
        <v>0.39181300000000002</v>
      </c>
      <c r="AB536">
        <v>0.30141600000000002</v>
      </c>
      <c r="AC536">
        <v>0.70787500000000003</v>
      </c>
      <c r="AD536">
        <v>0.15204699999999999</v>
      </c>
      <c r="AE536">
        <v>1.5219499999999999</v>
      </c>
      <c r="AF536">
        <v>0.31531500000000001</v>
      </c>
      <c r="AH536">
        <v>-0.75339800000000001</v>
      </c>
      <c r="AI536">
        <v>20.797699999999999</v>
      </c>
      <c r="AJ536">
        <v>-2.7181999999999999</v>
      </c>
      <c r="AK536">
        <v>90.948899999999995</v>
      </c>
      <c r="AL536">
        <v>-0.75339800000000001</v>
      </c>
      <c r="AM536">
        <v>-1.6</v>
      </c>
      <c r="AN536">
        <v>-2.91750544309616</v>
      </c>
      <c r="AO536">
        <v>1.9457083940505899</v>
      </c>
      <c r="AP536">
        <v>0.55879500000000004</v>
      </c>
      <c r="AQ536">
        <v>999</v>
      </c>
      <c r="AU536">
        <v>13499</v>
      </c>
    </row>
    <row r="537" spans="1:47" x14ac:dyDescent="0.45">
      <c r="A537" t="s">
        <v>769</v>
      </c>
      <c r="B537" t="s">
        <v>59</v>
      </c>
      <c r="C537">
        <v>90</v>
      </c>
      <c r="D537">
        <v>394</v>
      </c>
      <c r="E537">
        <v>337</v>
      </c>
      <c r="F537">
        <v>81</v>
      </c>
      <c r="G537">
        <v>59</v>
      </c>
      <c r="H537">
        <v>16</v>
      </c>
      <c r="I537">
        <v>2</v>
      </c>
      <c r="J537">
        <v>4</v>
      </c>
      <c r="K537">
        <v>45</v>
      </c>
      <c r="L537">
        <v>43</v>
      </c>
      <c r="M537">
        <v>38</v>
      </c>
      <c r="N537">
        <v>6</v>
      </c>
      <c r="O537">
        <v>74</v>
      </c>
      <c r="P537">
        <v>16</v>
      </c>
      <c r="Q537">
        <v>2</v>
      </c>
      <c r="R537">
        <v>1</v>
      </c>
      <c r="S537">
        <v>0</v>
      </c>
      <c r="T537">
        <v>13</v>
      </c>
      <c r="U537">
        <v>4</v>
      </c>
      <c r="V537">
        <v>0.24035599999999999</v>
      </c>
      <c r="W537">
        <v>9.6446699999999996E-2</v>
      </c>
      <c r="X537">
        <v>0.18781700000000001</v>
      </c>
      <c r="Y537">
        <v>0.51351400000000003</v>
      </c>
      <c r="Z537">
        <v>0.34351100000000001</v>
      </c>
      <c r="AA537">
        <v>0.335312</v>
      </c>
      <c r="AB537">
        <v>0.30234899999999998</v>
      </c>
      <c r="AC537">
        <v>0.67882299999999995</v>
      </c>
      <c r="AD537">
        <v>9.4955499999999998E-2</v>
      </c>
      <c r="AE537">
        <v>5.5642100000000001</v>
      </c>
      <c r="AF537">
        <v>0.29501899999999998</v>
      </c>
      <c r="AH537">
        <v>8.72396E-2</v>
      </c>
      <c r="AI537">
        <v>42.762599999999999</v>
      </c>
      <c r="AJ537">
        <v>-5.2440300000000004</v>
      </c>
      <c r="AK537">
        <v>91.904399999999995</v>
      </c>
      <c r="AL537">
        <v>8.72396E-2</v>
      </c>
      <c r="AM537">
        <v>-5.5</v>
      </c>
      <c r="AN537">
        <v>-3.7346714586019498</v>
      </c>
      <c r="AO537">
        <v>-4.0523221492767298</v>
      </c>
      <c r="AP537">
        <v>0.557921</v>
      </c>
      <c r="AQ537">
        <v>999</v>
      </c>
      <c r="AU537">
        <v>27462</v>
      </c>
    </row>
    <row r="538" spans="1:47" x14ac:dyDescent="0.45">
      <c r="A538" t="s">
        <v>1109</v>
      </c>
      <c r="B538" t="s">
        <v>39</v>
      </c>
      <c r="C538">
        <v>95</v>
      </c>
      <c r="D538">
        <v>394</v>
      </c>
      <c r="E538">
        <v>365</v>
      </c>
      <c r="F538">
        <v>98</v>
      </c>
      <c r="G538">
        <v>77</v>
      </c>
      <c r="H538">
        <v>14</v>
      </c>
      <c r="I538">
        <v>0</v>
      </c>
      <c r="J538">
        <v>7</v>
      </c>
      <c r="K538">
        <v>45</v>
      </c>
      <c r="L538">
        <v>41</v>
      </c>
      <c r="M538">
        <v>20</v>
      </c>
      <c r="N538">
        <v>13</v>
      </c>
      <c r="O538">
        <v>36</v>
      </c>
      <c r="P538">
        <v>3</v>
      </c>
      <c r="Q538">
        <v>3</v>
      </c>
      <c r="R538">
        <v>3</v>
      </c>
      <c r="S538">
        <v>0</v>
      </c>
      <c r="T538">
        <v>1</v>
      </c>
      <c r="U538">
        <v>0</v>
      </c>
      <c r="V538">
        <v>0.26849299999999998</v>
      </c>
      <c r="W538">
        <v>5.0761399999999998E-2</v>
      </c>
      <c r="X538">
        <v>9.1370599999999996E-2</v>
      </c>
      <c r="Y538">
        <v>0.55555600000000005</v>
      </c>
      <c r="Z538">
        <v>0.30946299999999999</v>
      </c>
      <c r="AA538">
        <v>0.36438399999999999</v>
      </c>
      <c r="AB538">
        <v>0.28160299999999999</v>
      </c>
      <c r="AC538">
        <v>0.67384599999999995</v>
      </c>
      <c r="AD538">
        <v>9.5890400000000001E-2</v>
      </c>
      <c r="AE538">
        <v>2.5306299999999999</v>
      </c>
      <c r="AF538">
        <v>0.28000000000000003</v>
      </c>
      <c r="AH538">
        <v>-0.47034599999999999</v>
      </c>
      <c r="AI538">
        <v>35.974200000000003</v>
      </c>
      <c r="AJ538">
        <v>-12.032400000000001</v>
      </c>
      <c r="AK538">
        <v>75.941500000000005</v>
      </c>
      <c r="AL538">
        <v>-0.47034599999999999</v>
      </c>
      <c r="AM538">
        <v>-3.2</v>
      </c>
      <c r="AN538">
        <v>-11.8282225430011</v>
      </c>
      <c r="AO538">
        <v>4.0383889675140301</v>
      </c>
      <c r="AP538">
        <v>0.55763799999999997</v>
      </c>
      <c r="AQ538">
        <v>999</v>
      </c>
      <c r="AU538" t="s">
        <v>1110</v>
      </c>
    </row>
    <row r="539" spans="1:47" x14ac:dyDescent="0.45">
      <c r="A539" t="s">
        <v>1111</v>
      </c>
      <c r="C539">
        <v>103</v>
      </c>
      <c r="D539">
        <v>426</v>
      </c>
      <c r="E539">
        <v>365</v>
      </c>
      <c r="F539">
        <v>75</v>
      </c>
      <c r="G539">
        <v>57</v>
      </c>
      <c r="H539">
        <v>13</v>
      </c>
      <c r="I539">
        <v>1</v>
      </c>
      <c r="J539">
        <v>4</v>
      </c>
      <c r="K539">
        <v>50</v>
      </c>
      <c r="L539">
        <v>39</v>
      </c>
      <c r="M539">
        <v>48</v>
      </c>
      <c r="N539">
        <v>9</v>
      </c>
      <c r="O539">
        <v>103</v>
      </c>
      <c r="P539">
        <v>11</v>
      </c>
      <c r="Q539">
        <v>1</v>
      </c>
      <c r="R539">
        <v>1</v>
      </c>
      <c r="S539">
        <v>0</v>
      </c>
      <c r="T539">
        <v>9</v>
      </c>
      <c r="U539">
        <v>3</v>
      </c>
      <c r="V539">
        <v>0.20547899999999999</v>
      </c>
      <c r="W539">
        <v>0.112676</v>
      </c>
      <c r="X539">
        <v>0.241784</v>
      </c>
      <c r="Y539">
        <v>0.46601900000000002</v>
      </c>
      <c r="Z539">
        <v>0.31529400000000002</v>
      </c>
      <c r="AA539">
        <v>0.27945199999999998</v>
      </c>
      <c r="AB539">
        <v>0.26727200000000001</v>
      </c>
      <c r="AC539">
        <v>0.594746</v>
      </c>
      <c r="AD539">
        <v>7.3972599999999999E-2</v>
      </c>
      <c r="AE539">
        <v>4.7776500000000004</v>
      </c>
      <c r="AF539">
        <v>0.27413100000000001</v>
      </c>
      <c r="AH539">
        <v>-0.290682</v>
      </c>
      <c r="AI539">
        <v>33.825600000000001</v>
      </c>
      <c r="AJ539">
        <v>-18.079999999999998</v>
      </c>
      <c r="AK539">
        <v>66.6447</v>
      </c>
      <c r="AL539">
        <v>-0.290682</v>
      </c>
      <c r="AM539">
        <v>7.4</v>
      </c>
      <c r="AN539">
        <v>-17.893929034471501</v>
      </c>
      <c r="AO539">
        <v>8.9652558565139699</v>
      </c>
      <c r="AP539">
        <v>0.55695099999999997</v>
      </c>
      <c r="AQ539">
        <v>999</v>
      </c>
      <c r="AU539">
        <v>20022</v>
      </c>
    </row>
    <row r="540" spans="1:47" x14ac:dyDescent="0.45">
      <c r="A540" t="s">
        <v>1112</v>
      </c>
      <c r="B540" t="s">
        <v>16</v>
      </c>
      <c r="C540">
        <v>100</v>
      </c>
      <c r="D540">
        <v>417</v>
      </c>
      <c r="E540">
        <v>389</v>
      </c>
      <c r="F540">
        <v>97</v>
      </c>
      <c r="G540">
        <v>68</v>
      </c>
      <c r="H540">
        <v>17</v>
      </c>
      <c r="I540">
        <v>4</v>
      </c>
      <c r="J540">
        <v>8</v>
      </c>
      <c r="K540">
        <v>47</v>
      </c>
      <c r="L540">
        <v>47</v>
      </c>
      <c r="M540">
        <v>18</v>
      </c>
      <c r="N540">
        <v>7</v>
      </c>
      <c r="O540">
        <v>103</v>
      </c>
      <c r="P540">
        <v>6</v>
      </c>
      <c r="Q540">
        <v>2</v>
      </c>
      <c r="R540">
        <v>2</v>
      </c>
      <c r="S540">
        <v>0</v>
      </c>
      <c r="T540">
        <v>8</v>
      </c>
      <c r="U540">
        <v>3</v>
      </c>
      <c r="V540">
        <v>0.249357</v>
      </c>
      <c r="W540">
        <v>4.3165500000000002E-2</v>
      </c>
      <c r="X540">
        <v>0.247002</v>
      </c>
      <c r="Y540">
        <v>0.174757</v>
      </c>
      <c r="Z540">
        <v>0.29156599999999999</v>
      </c>
      <c r="AA540">
        <v>0.37532100000000002</v>
      </c>
      <c r="AB540">
        <v>0.283028</v>
      </c>
      <c r="AC540">
        <v>0.66688800000000004</v>
      </c>
      <c r="AD540">
        <v>0.12596399999999999</v>
      </c>
      <c r="AE540">
        <v>5.8587100000000003</v>
      </c>
      <c r="AF540">
        <v>0.317857</v>
      </c>
      <c r="AH540">
        <v>-0.32117000000000001</v>
      </c>
      <c r="AI540">
        <v>38.567900000000002</v>
      </c>
      <c r="AJ540">
        <v>-12.241099999999999</v>
      </c>
      <c r="AK540">
        <v>71.035799999999995</v>
      </c>
      <c r="AL540">
        <v>-0.32117000000000001</v>
      </c>
      <c r="AM540">
        <v>1.6</v>
      </c>
      <c r="AN540">
        <v>-14.7932078838348</v>
      </c>
      <c r="AO540">
        <v>6.19656097888946</v>
      </c>
      <c r="AP540">
        <v>0.55508199999999996</v>
      </c>
      <c r="AQ540">
        <v>999</v>
      </c>
      <c r="AU540" t="s">
        <v>1113</v>
      </c>
    </row>
    <row r="541" spans="1:47" x14ac:dyDescent="0.45">
      <c r="A541" t="s">
        <v>1114</v>
      </c>
      <c r="B541" t="s">
        <v>76</v>
      </c>
      <c r="C541">
        <v>83</v>
      </c>
      <c r="D541">
        <v>344</v>
      </c>
      <c r="E541">
        <v>307</v>
      </c>
      <c r="F541">
        <v>75</v>
      </c>
      <c r="G541">
        <v>52</v>
      </c>
      <c r="H541">
        <v>17</v>
      </c>
      <c r="I541">
        <v>1</v>
      </c>
      <c r="J541">
        <v>5</v>
      </c>
      <c r="K541">
        <v>31</v>
      </c>
      <c r="L541">
        <v>36</v>
      </c>
      <c r="M541">
        <v>30</v>
      </c>
      <c r="N541">
        <v>12</v>
      </c>
      <c r="O541">
        <v>68</v>
      </c>
      <c r="P541">
        <v>6</v>
      </c>
      <c r="Q541">
        <v>1</v>
      </c>
      <c r="R541">
        <v>0</v>
      </c>
      <c r="S541">
        <v>0</v>
      </c>
      <c r="T541">
        <v>1</v>
      </c>
      <c r="U541">
        <v>1</v>
      </c>
      <c r="V541">
        <v>0.24429999999999999</v>
      </c>
      <c r="W541">
        <v>8.7209300000000003E-2</v>
      </c>
      <c r="X541">
        <v>0.19767399999999999</v>
      </c>
      <c r="Y541">
        <v>0.44117600000000001</v>
      </c>
      <c r="Z541">
        <v>0.32267400000000002</v>
      </c>
      <c r="AA541">
        <v>0.355049</v>
      </c>
      <c r="AB541">
        <v>0.28767300000000001</v>
      </c>
      <c r="AC541">
        <v>0.67772299999999996</v>
      </c>
      <c r="AD541">
        <v>0.110749</v>
      </c>
      <c r="AE541">
        <v>2.5693999999999999</v>
      </c>
      <c r="AF541">
        <v>0.29787200000000003</v>
      </c>
      <c r="AH541">
        <v>-0.80766700000000002</v>
      </c>
      <c r="AI541">
        <v>33.1432</v>
      </c>
      <c r="AJ541">
        <v>-8.7712500000000002</v>
      </c>
      <c r="AK541">
        <v>76.590299999999999</v>
      </c>
      <c r="AL541">
        <v>-0.80766700000000002</v>
      </c>
      <c r="AM541">
        <v>-1.7</v>
      </c>
      <c r="AN541">
        <v>-10.784036338329299</v>
      </c>
      <c r="AO541">
        <v>4.61981177330017</v>
      </c>
      <c r="AP541">
        <v>0.55402700000000005</v>
      </c>
      <c r="AQ541">
        <v>999</v>
      </c>
      <c r="AU541" t="s">
        <v>1115</v>
      </c>
    </row>
    <row r="542" spans="1:47" x14ac:dyDescent="0.45">
      <c r="A542" t="s">
        <v>52</v>
      </c>
      <c r="B542" t="s">
        <v>7</v>
      </c>
      <c r="C542">
        <v>133</v>
      </c>
      <c r="D542">
        <v>568</v>
      </c>
      <c r="E542">
        <v>538</v>
      </c>
      <c r="F542">
        <v>135</v>
      </c>
      <c r="G542">
        <v>93</v>
      </c>
      <c r="H542">
        <v>22</v>
      </c>
      <c r="I542">
        <v>2</v>
      </c>
      <c r="J542">
        <v>18</v>
      </c>
      <c r="K542">
        <v>62</v>
      </c>
      <c r="L542">
        <v>69</v>
      </c>
      <c r="M542">
        <v>24</v>
      </c>
      <c r="N542">
        <v>13</v>
      </c>
      <c r="O542">
        <v>156</v>
      </c>
      <c r="P542">
        <v>3</v>
      </c>
      <c r="Q542">
        <v>3</v>
      </c>
      <c r="R542">
        <v>0</v>
      </c>
      <c r="S542">
        <v>0</v>
      </c>
      <c r="T542">
        <v>3</v>
      </c>
      <c r="U542">
        <v>1</v>
      </c>
      <c r="V542">
        <v>0.25092900000000001</v>
      </c>
      <c r="W542">
        <v>4.2253499999999999E-2</v>
      </c>
      <c r="X542">
        <v>0.274648</v>
      </c>
      <c r="Y542">
        <v>0.15384600000000001</v>
      </c>
      <c r="Z542">
        <v>0.28521099999999999</v>
      </c>
      <c r="AA542">
        <v>0.39962799999999998</v>
      </c>
      <c r="AB542">
        <v>0.285555</v>
      </c>
      <c r="AC542">
        <v>0.68484</v>
      </c>
      <c r="AD542">
        <v>0.148699</v>
      </c>
      <c r="AE542">
        <v>3.4835199999999999</v>
      </c>
      <c r="AF542">
        <v>0.318801</v>
      </c>
      <c r="AH542">
        <v>-0.64652600000000005</v>
      </c>
      <c r="AI542">
        <v>53.7256</v>
      </c>
      <c r="AJ542">
        <v>-15.4819</v>
      </c>
      <c r="AK542">
        <v>76.338499999999996</v>
      </c>
      <c r="AL542">
        <v>-0.64652600000000005</v>
      </c>
      <c r="AM542">
        <v>1.4</v>
      </c>
      <c r="AN542">
        <v>-17.296323716640401</v>
      </c>
      <c r="AO542">
        <v>3.4870077371597201</v>
      </c>
      <c r="AP542">
        <v>0.55269699999999999</v>
      </c>
      <c r="AQ542">
        <v>999</v>
      </c>
      <c r="AU542" t="s">
        <v>1116</v>
      </c>
    </row>
    <row r="543" spans="1:47" x14ac:dyDescent="0.45">
      <c r="A543" t="s">
        <v>1117</v>
      </c>
      <c r="B543" t="s">
        <v>170</v>
      </c>
      <c r="C543">
        <v>82</v>
      </c>
      <c r="D543">
        <v>333</v>
      </c>
      <c r="E543">
        <v>305</v>
      </c>
      <c r="F543">
        <v>77</v>
      </c>
      <c r="G543">
        <v>60</v>
      </c>
      <c r="H543">
        <v>11</v>
      </c>
      <c r="I543">
        <v>1</v>
      </c>
      <c r="J543">
        <v>5</v>
      </c>
      <c r="K543">
        <v>33</v>
      </c>
      <c r="L543">
        <v>27</v>
      </c>
      <c r="M543">
        <v>22</v>
      </c>
      <c r="N543">
        <v>10</v>
      </c>
      <c r="O543">
        <v>55</v>
      </c>
      <c r="P543">
        <v>4</v>
      </c>
      <c r="Q543">
        <v>1</v>
      </c>
      <c r="R543">
        <v>1</v>
      </c>
      <c r="S543">
        <v>1</v>
      </c>
      <c r="T543">
        <v>5</v>
      </c>
      <c r="U543">
        <v>2</v>
      </c>
      <c r="V543">
        <v>0.25245899999999999</v>
      </c>
      <c r="W543">
        <v>6.6066100000000003E-2</v>
      </c>
      <c r="X543">
        <v>0.16516500000000001</v>
      </c>
      <c r="Y543">
        <v>0.4</v>
      </c>
      <c r="Z543">
        <v>0.31024099999999999</v>
      </c>
      <c r="AA543">
        <v>0.34426200000000001</v>
      </c>
      <c r="AB543">
        <v>0.27788099999999999</v>
      </c>
      <c r="AC543">
        <v>0.65450299999999995</v>
      </c>
      <c r="AD543">
        <v>9.1803300000000004E-2</v>
      </c>
      <c r="AE543">
        <v>4.0917300000000001</v>
      </c>
      <c r="AF543">
        <v>0.29268300000000003</v>
      </c>
      <c r="AH543">
        <v>-0.42974499999999999</v>
      </c>
      <c r="AI543">
        <v>29.375299999999999</v>
      </c>
      <c r="AJ543">
        <v>-11.1988</v>
      </c>
      <c r="AK543">
        <v>75.760099999999994</v>
      </c>
      <c r="AL543">
        <v>-0.42974499999999999</v>
      </c>
      <c r="AM543">
        <v>3.1</v>
      </c>
      <c r="AN543">
        <v>-10.101545125246</v>
      </c>
      <c r="AO543">
        <v>4.3235448598861597</v>
      </c>
      <c r="AP543">
        <v>0.55165500000000001</v>
      </c>
      <c r="AQ543">
        <v>999</v>
      </c>
      <c r="AU543">
        <v>5933</v>
      </c>
    </row>
    <row r="544" spans="1:47" x14ac:dyDescent="0.45">
      <c r="A544" t="s">
        <v>713</v>
      </c>
      <c r="B544" t="s">
        <v>28</v>
      </c>
      <c r="C544">
        <v>69</v>
      </c>
      <c r="D544">
        <v>227</v>
      </c>
      <c r="E544">
        <v>198</v>
      </c>
      <c r="F544">
        <v>48</v>
      </c>
      <c r="G544">
        <v>37</v>
      </c>
      <c r="H544">
        <v>8</v>
      </c>
      <c r="I544">
        <v>2</v>
      </c>
      <c r="J544">
        <v>1</v>
      </c>
      <c r="K544">
        <v>21</v>
      </c>
      <c r="L544">
        <v>18</v>
      </c>
      <c r="M544">
        <v>20</v>
      </c>
      <c r="N544">
        <v>2</v>
      </c>
      <c r="O544">
        <v>48</v>
      </c>
      <c r="P544">
        <v>3</v>
      </c>
      <c r="Q544">
        <v>1</v>
      </c>
      <c r="R544">
        <v>5</v>
      </c>
      <c r="S544">
        <v>0</v>
      </c>
      <c r="T544">
        <v>2</v>
      </c>
      <c r="U544">
        <v>0</v>
      </c>
      <c r="V544">
        <v>0.242424</v>
      </c>
      <c r="W544">
        <v>8.8105699999999995E-2</v>
      </c>
      <c r="X544">
        <v>0.211454</v>
      </c>
      <c r="Y544">
        <v>0.41666700000000001</v>
      </c>
      <c r="Z544">
        <v>0.31981999999999999</v>
      </c>
      <c r="AA544">
        <v>0.31818200000000002</v>
      </c>
      <c r="AB544">
        <v>0.28386400000000001</v>
      </c>
      <c r="AC544">
        <v>0.63800199999999996</v>
      </c>
      <c r="AD544">
        <v>7.5757599999999994E-2</v>
      </c>
      <c r="AE544">
        <v>5.0318399999999999</v>
      </c>
      <c r="AF544">
        <v>0.31333299999999997</v>
      </c>
      <c r="AH544">
        <v>-4.68972E-2</v>
      </c>
      <c r="AI544">
        <v>21.1525</v>
      </c>
      <c r="AJ544">
        <v>-6.5061499999999999</v>
      </c>
      <c r="AK544">
        <v>71.614800000000002</v>
      </c>
      <c r="AL544">
        <v>-4.68972E-2</v>
      </c>
      <c r="AM544">
        <v>1.4</v>
      </c>
      <c r="AN544">
        <v>-7.7674829885363499</v>
      </c>
      <c r="AO544">
        <v>5.5703409910202</v>
      </c>
      <c r="AP544">
        <v>0.54972299999999996</v>
      </c>
      <c r="AQ544">
        <v>999</v>
      </c>
      <c r="AU544">
        <v>13897</v>
      </c>
    </row>
    <row r="545" spans="1:47" x14ac:dyDescent="0.45">
      <c r="A545" t="s">
        <v>1118</v>
      </c>
      <c r="B545" t="s">
        <v>28</v>
      </c>
      <c r="C545">
        <v>100</v>
      </c>
      <c r="D545">
        <v>370</v>
      </c>
      <c r="E545">
        <v>336</v>
      </c>
      <c r="F545">
        <v>85</v>
      </c>
      <c r="G545">
        <v>60</v>
      </c>
      <c r="H545">
        <v>18</v>
      </c>
      <c r="I545">
        <v>2</v>
      </c>
      <c r="J545">
        <v>5</v>
      </c>
      <c r="K545">
        <v>39</v>
      </c>
      <c r="L545">
        <v>40</v>
      </c>
      <c r="M545">
        <v>24</v>
      </c>
      <c r="N545">
        <v>5</v>
      </c>
      <c r="O545">
        <v>86</v>
      </c>
      <c r="P545">
        <v>7</v>
      </c>
      <c r="Q545">
        <v>1</v>
      </c>
      <c r="R545">
        <v>2</v>
      </c>
      <c r="S545">
        <v>0</v>
      </c>
      <c r="T545">
        <v>6</v>
      </c>
      <c r="U545">
        <v>3</v>
      </c>
      <c r="V545">
        <v>0.25297599999999998</v>
      </c>
      <c r="W545">
        <v>6.4864900000000003E-2</v>
      </c>
      <c r="X545">
        <v>0.232432</v>
      </c>
      <c r="Y545">
        <v>0.27906999999999998</v>
      </c>
      <c r="Z545">
        <v>0.31521700000000002</v>
      </c>
      <c r="AA545">
        <v>0.363095</v>
      </c>
      <c r="AB545">
        <v>0.29422100000000001</v>
      </c>
      <c r="AC545">
        <v>0.67831300000000005</v>
      </c>
      <c r="AD545">
        <v>0.11011899999999999</v>
      </c>
      <c r="AE545">
        <v>4.7847299999999997</v>
      </c>
      <c r="AF545">
        <v>0.32520300000000002</v>
      </c>
      <c r="AH545">
        <v>-0.72887500000000005</v>
      </c>
      <c r="AI545">
        <v>37.660299999999999</v>
      </c>
      <c r="AJ545">
        <v>-7.42204</v>
      </c>
      <c r="AK545">
        <v>78.793800000000005</v>
      </c>
      <c r="AL545">
        <v>-0.72887500000000005</v>
      </c>
      <c r="AM545">
        <v>1.7</v>
      </c>
      <c r="AN545">
        <v>-10.1303926110267</v>
      </c>
      <c r="AO545">
        <v>3.0594944953918399</v>
      </c>
      <c r="AP545">
        <v>0.54804399999999998</v>
      </c>
      <c r="AQ545">
        <v>999</v>
      </c>
      <c r="AU545">
        <v>21293</v>
      </c>
    </row>
    <row r="546" spans="1:47" x14ac:dyDescent="0.45">
      <c r="A546" t="s">
        <v>1119</v>
      </c>
      <c r="B546" t="s">
        <v>178</v>
      </c>
      <c r="C546">
        <v>93</v>
      </c>
      <c r="D546">
        <v>305</v>
      </c>
      <c r="E546">
        <v>260</v>
      </c>
      <c r="F546">
        <v>56</v>
      </c>
      <c r="G546">
        <v>40</v>
      </c>
      <c r="H546">
        <v>11</v>
      </c>
      <c r="I546">
        <v>1</v>
      </c>
      <c r="J546">
        <v>4</v>
      </c>
      <c r="K546">
        <v>42</v>
      </c>
      <c r="L546">
        <v>35</v>
      </c>
      <c r="M546">
        <v>24</v>
      </c>
      <c r="N546">
        <v>3</v>
      </c>
      <c r="O546">
        <v>77</v>
      </c>
      <c r="P546">
        <v>16</v>
      </c>
      <c r="Q546">
        <v>2</v>
      </c>
      <c r="R546">
        <v>3</v>
      </c>
      <c r="S546">
        <v>0</v>
      </c>
      <c r="T546">
        <v>19</v>
      </c>
      <c r="U546">
        <v>3</v>
      </c>
      <c r="V546">
        <v>0.21538499999999999</v>
      </c>
      <c r="W546">
        <v>7.8688499999999995E-2</v>
      </c>
      <c r="X546">
        <v>0.25245899999999999</v>
      </c>
      <c r="Y546">
        <v>0.31168800000000002</v>
      </c>
      <c r="Z546">
        <v>0.31788100000000002</v>
      </c>
      <c r="AA546">
        <v>0.31153799999999998</v>
      </c>
      <c r="AB546">
        <v>0.28360600000000002</v>
      </c>
      <c r="AC546">
        <v>0.62941899999999995</v>
      </c>
      <c r="AD546">
        <v>9.6153799999999998E-2</v>
      </c>
      <c r="AE546">
        <v>7.3592599999999999</v>
      </c>
      <c r="AF546">
        <v>0.28729300000000002</v>
      </c>
      <c r="AH546">
        <v>1.9404699999999999</v>
      </c>
      <c r="AI546">
        <v>28.355399999999999</v>
      </c>
      <c r="AJ546">
        <v>-8.8071099999999998</v>
      </c>
      <c r="AK546">
        <v>79.682199999999995</v>
      </c>
      <c r="AL546">
        <v>1.9404699999999999</v>
      </c>
      <c r="AM546">
        <v>-0.5</v>
      </c>
      <c r="AN546">
        <v>-5.48473620414733</v>
      </c>
      <c r="AO546">
        <v>0.62066435813903797</v>
      </c>
      <c r="AP546">
        <v>0.54795799999999995</v>
      </c>
      <c r="AQ546">
        <v>999</v>
      </c>
      <c r="AU546">
        <v>16623</v>
      </c>
    </row>
    <row r="547" spans="1:47" x14ac:dyDescent="0.45">
      <c r="A547" t="s">
        <v>716</v>
      </c>
      <c r="B547" t="s">
        <v>7</v>
      </c>
      <c r="C547">
        <v>112</v>
      </c>
      <c r="D547">
        <v>438</v>
      </c>
      <c r="E547">
        <v>402</v>
      </c>
      <c r="F547">
        <v>88</v>
      </c>
      <c r="G547">
        <v>53</v>
      </c>
      <c r="H547">
        <v>18</v>
      </c>
      <c r="I547">
        <v>2</v>
      </c>
      <c r="J547">
        <v>15</v>
      </c>
      <c r="K547">
        <v>47</v>
      </c>
      <c r="L547">
        <v>48</v>
      </c>
      <c r="M547">
        <v>28</v>
      </c>
      <c r="N547">
        <v>5</v>
      </c>
      <c r="O547">
        <v>142</v>
      </c>
      <c r="P547">
        <v>5</v>
      </c>
      <c r="Q547">
        <v>2</v>
      </c>
      <c r="R547">
        <v>1</v>
      </c>
      <c r="S547">
        <v>0</v>
      </c>
      <c r="T547">
        <v>1</v>
      </c>
      <c r="U547">
        <v>2</v>
      </c>
      <c r="V547">
        <v>0.21890499999999999</v>
      </c>
      <c r="W547">
        <v>6.3926899999999995E-2</v>
      </c>
      <c r="X547">
        <v>0.32420100000000002</v>
      </c>
      <c r="Y547">
        <v>0.197183</v>
      </c>
      <c r="Z547">
        <v>0.27688800000000002</v>
      </c>
      <c r="AA547">
        <v>0.38557200000000003</v>
      </c>
      <c r="AB547">
        <v>0.28240100000000001</v>
      </c>
      <c r="AC547">
        <v>0.66246000000000005</v>
      </c>
      <c r="AD547">
        <v>0.16666700000000001</v>
      </c>
      <c r="AE547">
        <v>3.2925200000000001</v>
      </c>
      <c r="AF547">
        <v>0.295547</v>
      </c>
      <c r="AH547">
        <v>-1.26827</v>
      </c>
      <c r="AI547">
        <v>40.281799999999997</v>
      </c>
      <c r="AJ547">
        <v>-13.085900000000001</v>
      </c>
      <c r="AK547">
        <v>74.000299999999996</v>
      </c>
      <c r="AL547">
        <v>-1.26827</v>
      </c>
      <c r="AM547">
        <v>1.1000000000000001</v>
      </c>
      <c r="AN547">
        <v>-15.3761287927627</v>
      </c>
      <c r="AO547">
        <v>5.9280425310134799</v>
      </c>
      <c r="AP547">
        <v>0.54592499999999999</v>
      </c>
      <c r="AQ547">
        <v>999</v>
      </c>
      <c r="AU547">
        <v>19877</v>
      </c>
    </row>
    <row r="548" spans="1:47" x14ac:dyDescent="0.45">
      <c r="A548" t="s">
        <v>1120</v>
      </c>
      <c r="B548" t="s">
        <v>7</v>
      </c>
      <c r="C548">
        <v>115</v>
      </c>
      <c r="D548">
        <v>501</v>
      </c>
      <c r="E548">
        <v>450</v>
      </c>
      <c r="F548">
        <v>114</v>
      </c>
      <c r="G548">
        <v>76</v>
      </c>
      <c r="H548">
        <v>24</v>
      </c>
      <c r="I548">
        <v>2</v>
      </c>
      <c r="J548">
        <v>12</v>
      </c>
      <c r="K548">
        <v>55</v>
      </c>
      <c r="L548">
        <v>63</v>
      </c>
      <c r="M548">
        <v>38</v>
      </c>
      <c r="N548">
        <v>9</v>
      </c>
      <c r="O548">
        <v>105</v>
      </c>
      <c r="P548">
        <v>9</v>
      </c>
      <c r="Q548">
        <v>3</v>
      </c>
      <c r="R548">
        <v>1</v>
      </c>
      <c r="S548">
        <v>1</v>
      </c>
      <c r="T548">
        <v>7</v>
      </c>
      <c r="U548">
        <v>1</v>
      </c>
      <c r="V548">
        <v>0.25333299999999997</v>
      </c>
      <c r="W548">
        <v>7.5848299999999994E-2</v>
      </c>
      <c r="X548">
        <v>0.20958099999999999</v>
      </c>
      <c r="Y548">
        <v>0.36190499999999998</v>
      </c>
      <c r="Z548">
        <v>0.32200000000000001</v>
      </c>
      <c r="AA548">
        <v>0.39555600000000002</v>
      </c>
      <c r="AB548">
        <v>0.30718000000000001</v>
      </c>
      <c r="AC548">
        <v>0.71755599999999997</v>
      </c>
      <c r="AD548">
        <v>0.14222199999999999</v>
      </c>
      <c r="AE548">
        <v>4.6733799999999999</v>
      </c>
      <c r="AF548">
        <v>0.30357099999999998</v>
      </c>
      <c r="AH548">
        <v>9.9537899999999999E-2</v>
      </c>
      <c r="AI548">
        <v>56.385800000000003</v>
      </c>
      <c r="AJ548">
        <v>-4.6581000000000001</v>
      </c>
      <c r="AK548">
        <v>90.611599999999996</v>
      </c>
      <c r="AL548">
        <v>9.9537899999999999E-2</v>
      </c>
      <c r="AM548">
        <v>3.3</v>
      </c>
      <c r="AN548">
        <v>-5.7274746522307396</v>
      </c>
      <c r="AO548">
        <v>-5.9041445255279497</v>
      </c>
      <c r="AP548">
        <v>0.54222499999999996</v>
      </c>
      <c r="AQ548">
        <v>999</v>
      </c>
      <c r="AU548" t="s">
        <v>1121</v>
      </c>
    </row>
    <row r="549" spans="1:47" x14ac:dyDescent="0.45">
      <c r="A549" t="s">
        <v>1122</v>
      </c>
      <c r="B549" t="s">
        <v>178</v>
      </c>
      <c r="C549">
        <v>119</v>
      </c>
      <c r="D549">
        <v>539</v>
      </c>
      <c r="E549">
        <v>499</v>
      </c>
      <c r="F549">
        <v>112</v>
      </c>
      <c r="G549">
        <v>72</v>
      </c>
      <c r="H549">
        <v>22</v>
      </c>
      <c r="I549">
        <v>3</v>
      </c>
      <c r="J549">
        <v>15</v>
      </c>
      <c r="K549">
        <v>61</v>
      </c>
      <c r="L549">
        <v>66</v>
      </c>
      <c r="M549">
        <v>35</v>
      </c>
      <c r="N549">
        <v>7</v>
      </c>
      <c r="O549">
        <v>160</v>
      </c>
      <c r="P549">
        <v>3</v>
      </c>
      <c r="Q549">
        <v>2</v>
      </c>
      <c r="R549">
        <v>0</v>
      </c>
      <c r="S549">
        <v>0</v>
      </c>
      <c r="T549">
        <v>23</v>
      </c>
      <c r="U549">
        <v>7</v>
      </c>
      <c r="V549">
        <v>0.22444900000000001</v>
      </c>
      <c r="W549">
        <v>6.4935099999999996E-2</v>
      </c>
      <c r="X549">
        <v>0.296846</v>
      </c>
      <c r="Y549">
        <v>0.21875</v>
      </c>
      <c r="Z549">
        <v>0.27829300000000001</v>
      </c>
      <c r="AA549">
        <v>0.37074099999999999</v>
      </c>
      <c r="AB549">
        <v>0.276949</v>
      </c>
      <c r="AC549">
        <v>0.64903500000000003</v>
      </c>
      <c r="AD549">
        <v>0.14629300000000001</v>
      </c>
      <c r="AE549">
        <v>6.2345100000000002</v>
      </c>
      <c r="AF549">
        <v>0.29754599999999998</v>
      </c>
      <c r="AH549">
        <v>0.85182599999999997</v>
      </c>
      <c r="AI549">
        <v>47.13</v>
      </c>
      <c r="AJ549">
        <v>-18.544</v>
      </c>
      <c r="AK549">
        <v>75.068100000000001</v>
      </c>
      <c r="AL549">
        <v>0.85182599999999997</v>
      </c>
      <c r="AM549">
        <v>0.4</v>
      </c>
      <c r="AN549">
        <v>-15.250079810619299</v>
      </c>
      <c r="AO549">
        <v>2.3804526627063698</v>
      </c>
      <c r="AP549">
        <v>0.542188</v>
      </c>
      <c r="AQ549">
        <v>999</v>
      </c>
      <c r="AU549" t="s">
        <v>1123</v>
      </c>
    </row>
    <row r="550" spans="1:47" x14ac:dyDescent="0.45">
      <c r="A550" t="s">
        <v>1124</v>
      </c>
      <c r="B550" t="s">
        <v>42</v>
      </c>
      <c r="C550">
        <v>130</v>
      </c>
      <c r="D550">
        <v>577</v>
      </c>
      <c r="E550">
        <v>505</v>
      </c>
      <c r="F550">
        <v>108</v>
      </c>
      <c r="G550">
        <v>72</v>
      </c>
      <c r="H550">
        <v>20</v>
      </c>
      <c r="I550">
        <v>2</v>
      </c>
      <c r="J550">
        <v>14</v>
      </c>
      <c r="K550">
        <v>69</v>
      </c>
      <c r="L550">
        <v>61</v>
      </c>
      <c r="M550">
        <v>61</v>
      </c>
      <c r="N550">
        <v>6</v>
      </c>
      <c r="O550">
        <v>183</v>
      </c>
      <c r="P550">
        <v>4</v>
      </c>
      <c r="Q550">
        <v>2</v>
      </c>
      <c r="R550">
        <v>5</v>
      </c>
      <c r="S550">
        <v>0</v>
      </c>
      <c r="T550">
        <v>13</v>
      </c>
      <c r="U550">
        <v>7</v>
      </c>
      <c r="V550">
        <v>0.213861</v>
      </c>
      <c r="W550">
        <v>0.10571899999999999</v>
      </c>
      <c r="X550">
        <v>0.317158</v>
      </c>
      <c r="Y550">
        <v>0.33333299999999999</v>
      </c>
      <c r="Z550">
        <v>0.30244799999999999</v>
      </c>
      <c r="AA550">
        <v>0.34455400000000003</v>
      </c>
      <c r="AB550">
        <v>0.284084</v>
      </c>
      <c r="AC550">
        <v>0.64700199999999997</v>
      </c>
      <c r="AD550">
        <v>0.130693</v>
      </c>
      <c r="AE550">
        <v>4.9488799999999999</v>
      </c>
      <c r="AF550">
        <v>0.303226</v>
      </c>
      <c r="AH550">
        <v>-1.36392</v>
      </c>
      <c r="AI550">
        <v>53.872</v>
      </c>
      <c r="AJ550">
        <v>-16.432099999999998</v>
      </c>
      <c r="AK550">
        <v>76.032499999999999</v>
      </c>
      <c r="AL550">
        <v>-1.36392</v>
      </c>
      <c r="AM550">
        <v>1.6</v>
      </c>
      <c r="AN550">
        <v>-17.934224247932399</v>
      </c>
      <c r="AO550">
        <v>3.7200764417648302</v>
      </c>
      <c r="AP550">
        <v>0.53681599999999996</v>
      </c>
      <c r="AQ550">
        <v>999</v>
      </c>
      <c r="AU550" t="s">
        <v>1125</v>
      </c>
    </row>
    <row r="551" spans="1:47" x14ac:dyDescent="0.45">
      <c r="A551" t="s">
        <v>1126</v>
      </c>
      <c r="B551" t="s">
        <v>107</v>
      </c>
      <c r="C551">
        <v>104</v>
      </c>
      <c r="D551">
        <v>429</v>
      </c>
      <c r="E551">
        <v>402</v>
      </c>
      <c r="F551">
        <v>109</v>
      </c>
      <c r="G551">
        <v>87</v>
      </c>
      <c r="H551">
        <v>17</v>
      </c>
      <c r="I551">
        <v>2</v>
      </c>
      <c r="J551">
        <v>3</v>
      </c>
      <c r="K551">
        <v>45</v>
      </c>
      <c r="L551">
        <v>42</v>
      </c>
      <c r="M551">
        <v>22</v>
      </c>
      <c r="N551">
        <v>10</v>
      </c>
      <c r="O551">
        <v>38</v>
      </c>
      <c r="P551">
        <v>2</v>
      </c>
      <c r="Q551">
        <v>1</v>
      </c>
      <c r="R551">
        <v>2</v>
      </c>
      <c r="S551">
        <v>1</v>
      </c>
      <c r="T551">
        <v>4</v>
      </c>
      <c r="U551">
        <v>1</v>
      </c>
      <c r="V551">
        <v>0.271144</v>
      </c>
      <c r="W551">
        <v>5.1282099999999997E-2</v>
      </c>
      <c r="X551">
        <v>8.8578100000000007E-2</v>
      </c>
      <c r="Y551">
        <v>0.57894699999999999</v>
      </c>
      <c r="Z551">
        <v>0.311475</v>
      </c>
      <c r="AA551">
        <v>0.345771</v>
      </c>
      <c r="AB551">
        <v>0.28028199999999998</v>
      </c>
      <c r="AC551">
        <v>0.65724700000000003</v>
      </c>
      <c r="AD551">
        <v>7.4626899999999996E-2</v>
      </c>
      <c r="AE551">
        <v>4.01166</v>
      </c>
      <c r="AF551">
        <v>0.29281800000000002</v>
      </c>
      <c r="AH551">
        <v>-0.40029599999999999</v>
      </c>
      <c r="AI551">
        <v>38.699100000000001</v>
      </c>
      <c r="AJ551">
        <v>-13.571999999999999</v>
      </c>
      <c r="AK551">
        <v>71.617800000000003</v>
      </c>
      <c r="AL551">
        <v>-0.40029599999999999</v>
      </c>
      <c r="AM551">
        <v>1.5</v>
      </c>
      <c r="AN551">
        <v>-15.4844610989093</v>
      </c>
      <c r="AO551">
        <v>6.2288360595703098</v>
      </c>
      <c r="AP551">
        <v>0.53454000000000002</v>
      </c>
      <c r="AQ551">
        <v>999</v>
      </c>
      <c r="AU551">
        <v>17992</v>
      </c>
    </row>
    <row r="552" spans="1:47" x14ac:dyDescent="0.45">
      <c r="A552" t="s">
        <v>1127</v>
      </c>
      <c r="B552" t="s">
        <v>155</v>
      </c>
      <c r="C552">
        <v>105</v>
      </c>
      <c r="D552">
        <v>405</v>
      </c>
      <c r="E552">
        <v>365</v>
      </c>
      <c r="F552">
        <v>87</v>
      </c>
      <c r="G552">
        <v>54</v>
      </c>
      <c r="H552">
        <v>23</v>
      </c>
      <c r="I552">
        <v>1</v>
      </c>
      <c r="J552">
        <v>9</v>
      </c>
      <c r="K552">
        <v>41</v>
      </c>
      <c r="L552">
        <v>45</v>
      </c>
      <c r="M552">
        <v>31</v>
      </c>
      <c r="N552">
        <v>11</v>
      </c>
      <c r="O552">
        <v>93</v>
      </c>
      <c r="P552">
        <v>6</v>
      </c>
      <c r="Q552">
        <v>3</v>
      </c>
      <c r="R552">
        <v>0</v>
      </c>
      <c r="S552">
        <v>0</v>
      </c>
      <c r="T552">
        <v>3</v>
      </c>
      <c r="U552">
        <v>2</v>
      </c>
      <c r="V552">
        <v>0.23835600000000001</v>
      </c>
      <c r="W552">
        <v>7.6543200000000006E-2</v>
      </c>
      <c r="X552">
        <v>0.22963</v>
      </c>
      <c r="Y552">
        <v>0.33333299999999999</v>
      </c>
      <c r="Z552">
        <v>0.30617299999999997</v>
      </c>
      <c r="AA552">
        <v>0.38082199999999999</v>
      </c>
      <c r="AB552">
        <v>0.28970400000000002</v>
      </c>
      <c r="AC552">
        <v>0.68699500000000002</v>
      </c>
      <c r="AD552">
        <v>0.14246600000000001</v>
      </c>
      <c r="AE552">
        <v>3.1596099999999998</v>
      </c>
      <c r="AF552">
        <v>0.29323300000000002</v>
      </c>
      <c r="AH552">
        <v>-0.86056600000000005</v>
      </c>
      <c r="AI552">
        <v>39.703299999999999</v>
      </c>
      <c r="AJ552">
        <v>-9.6435700000000004</v>
      </c>
      <c r="AK552">
        <v>77.664199999999994</v>
      </c>
      <c r="AL552">
        <v>-0.86056600000000005</v>
      </c>
      <c r="AM552">
        <v>-1.2</v>
      </c>
      <c r="AN552">
        <v>-11.699582874774901</v>
      </c>
      <c r="AO552">
        <v>3.2642858028411799</v>
      </c>
      <c r="AP552">
        <v>0.53052900000000003</v>
      </c>
      <c r="AQ552">
        <v>999</v>
      </c>
      <c r="AU552" t="s">
        <v>1128</v>
      </c>
    </row>
    <row r="553" spans="1:47" x14ac:dyDescent="0.45">
      <c r="A553" t="s">
        <v>778</v>
      </c>
      <c r="B553" t="s">
        <v>70</v>
      </c>
      <c r="C553">
        <v>127</v>
      </c>
      <c r="D553">
        <v>505</v>
      </c>
      <c r="E553">
        <v>467</v>
      </c>
      <c r="F553">
        <v>104</v>
      </c>
      <c r="G553">
        <v>65</v>
      </c>
      <c r="H553">
        <v>18</v>
      </c>
      <c r="I553">
        <v>2</v>
      </c>
      <c r="J553">
        <v>19</v>
      </c>
      <c r="K553">
        <v>49</v>
      </c>
      <c r="L553">
        <v>61</v>
      </c>
      <c r="M553">
        <v>31</v>
      </c>
      <c r="N553">
        <v>13</v>
      </c>
      <c r="O553">
        <v>132</v>
      </c>
      <c r="P553">
        <v>3</v>
      </c>
      <c r="Q553">
        <v>4</v>
      </c>
      <c r="R553">
        <v>0</v>
      </c>
      <c r="S553">
        <v>1</v>
      </c>
      <c r="T553">
        <v>1</v>
      </c>
      <c r="U553">
        <v>1</v>
      </c>
      <c r="V553">
        <v>0.22269800000000001</v>
      </c>
      <c r="W553">
        <v>6.1386099999999999E-2</v>
      </c>
      <c r="X553">
        <v>0.26138600000000001</v>
      </c>
      <c r="Y553">
        <v>0.234848</v>
      </c>
      <c r="Z553">
        <v>0.27326699999999998</v>
      </c>
      <c r="AA553">
        <v>0.39186300000000002</v>
      </c>
      <c r="AB553">
        <v>0.27575699999999997</v>
      </c>
      <c r="AC553">
        <v>0.66513</v>
      </c>
      <c r="AD553">
        <v>0.16916500000000001</v>
      </c>
      <c r="AE553">
        <v>2.74024</v>
      </c>
      <c r="AF553">
        <v>0.265625</v>
      </c>
      <c r="AH553">
        <v>-0.88471900000000003</v>
      </c>
      <c r="AI553">
        <v>43.657200000000003</v>
      </c>
      <c r="AJ553">
        <v>-17.874099999999999</v>
      </c>
      <c r="AK553">
        <v>76.819000000000003</v>
      </c>
      <c r="AL553">
        <v>-0.88471900000000003</v>
      </c>
      <c r="AM553">
        <v>-6.2</v>
      </c>
      <c r="AN553">
        <v>-14.9114587306976</v>
      </c>
      <c r="AO553">
        <v>3.0776309967040998</v>
      </c>
      <c r="AP553">
        <v>0.53032199999999996</v>
      </c>
      <c r="AQ553">
        <v>999</v>
      </c>
      <c r="AU553">
        <v>27467</v>
      </c>
    </row>
    <row r="554" spans="1:47" x14ac:dyDescent="0.45">
      <c r="A554" t="s">
        <v>666</v>
      </c>
      <c r="B554" t="s">
        <v>73</v>
      </c>
      <c r="C554">
        <v>104</v>
      </c>
      <c r="D554">
        <v>399</v>
      </c>
      <c r="E554">
        <v>363</v>
      </c>
      <c r="F554">
        <v>82</v>
      </c>
      <c r="G554">
        <v>49</v>
      </c>
      <c r="H554">
        <v>15</v>
      </c>
      <c r="I554">
        <v>3</v>
      </c>
      <c r="J554">
        <v>15</v>
      </c>
      <c r="K554">
        <v>51</v>
      </c>
      <c r="L554">
        <v>57</v>
      </c>
      <c r="M554">
        <v>32</v>
      </c>
      <c r="N554">
        <v>4</v>
      </c>
      <c r="O554">
        <v>103</v>
      </c>
      <c r="P554">
        <v>1</v>
      </c>
      <c r="Q554">
        <v>3</v>
      </c>
      <c r="R554">
        <v>0</v>
      </c>
      <c r="S554">
        <v>0</v>
      </c>
      <c r="T554">
        <v>3</v>
      </c>
      <c r="U554">
        <v>2</v>
      </c>
      <c r="V554">
        <v>0.22589500000000001</v>
      </c>
      <c r="W554">
        <v>8.0200499999999994E-2</v>
      </c>
      <c r="X554">
        <v>0.25814500000000001</v>
      </c>
      <c r="Y554">
        <v>0.31068000000000001</v>
      </c>
      <c r="Z554">
        <v>0.288221</v>
      </c>
      <c r="AA554">
        <v>0.40771400000000002</v>
      </c>
      <c r="AB554">
        <v>0.29589900000000002</v>
      </c>
      <c r="AC554">
        <v>0.69593400000000005</v>
      </c>
      <c r="AD554">
        <v>0.18181800000000001</v>
      </c>
      <c r="AE554">
        <v>4.6218000000000004</v>
      </c>
      <c r="AF554">
        <v>0.27016099999999998</v>
      </c>
      <c r="AH554">
        <v>-0.84515600000000002</v>
      </c>
      <c r="AI554">
        <v>41.167999999999999</v>
      </c>
      <c r="AJ554">
        <v>-7.4478600000000004</v>
      </c>
      <c r="AK554">
        <v>82.971599999999995</v>
      </c>
      <c r="AL554">
        <v>-0.84515600000000002</v>
      </c>
      <c r="AM554">
        <v>8.3000000000000007</v>
      </c>
      <c r="AN554">
        <v>-9.2623004913330007</v>
      </c>
      <c r="AO554">
        <v>0.96975326538085904</v>
      </c>
      <c r="AP554">
        <v>0.52865399999999996</v>
      </c>
      <c r="AQ554">
        <v>999</v>
      </c>
      <c r="AU554">
        <v>20572</v>
      </c>
    </row>
    <row r="555" spans="1:47" x14ac:dyDescent="0.45">
      <c r="A555" t="s">
        <v>374</v>
      </c>
      <c r="B555" t="s">
        <v>18</v>
      </c>
      <c r="C555">
        <v>123</v>
      </c>
      <c r="D555">
        <v>510</v>
      </c>
      <c r="E555">
        <v>443</v>
      </c>
      <c r="F555">
        <v>97</v>
      </c>
      <c r="G555">
        <v>60</v>
      </c>
      <c r="H555">
        <v>21</v>
      </c>
      <c r="I555">
        <v>1</v>
      </c>
      <c r="J555">
        <v>15</v>
      </c>
      <c r="K555">
        <v>49</v>
      </c>
      <c r="L555">
        <v>56</v>
      </c>
      <c r="M555">
        <v>54</v>
      </c>
      <c r="N555">
        <v>10</v>
      </c>
      <c r="O555">
        <v>156</v>
      </c>
      <c r="P555">
        <v>8</v>
      </c>
      <c r="Q555">
        <v>5</v>
      </c>
      <c r="R555">
        <v>0</v>
      </c>
      <c r="S555">
        <v>0</v>
      </c>
      <c r="T555">
        <v>1</v>
      </c>
      <c r="U555">
        <v>1</v>
      </c>
      <c r="V555">
        <v>0.21896199999999999</v>
      </c>
      <c r="W555">
        <v>0.105882</v>
      </c>
      <c r="X555">
        <v>0.30588199999999999</v>
      </c>
      <c r="Y555">
        <v>0.34615400000000002</v>
      </c>
      <c r="Z555">
        <v>0.31176500000000001</v>
      </c>
      <c r="AA555">
        <v>0.37246000000000001</v>
      </c>
      <c r="AB555">
        <v>0.29425899999999999</v>
      </c>
      <c r="AC555">
        <v>0.68422499999999997</v>
      </c>
      <c r="AD555">
        <v>0.153499</v>
      </c>
      <c r="AE555">
        <v>2.1432500000000001</v>
      </c>
      <c r="AF555">
        <v>0.29602899999999999</v>
      </c>
      <c r="AH555">
        <v>-1.0850500000000001</v>
      </c>
      <c r="AI555">
        <v>51.925899999999999</v>
      </c>
      <c r="AJ555">
        <v>-10.214600000000001</v>
      </c>
      <c r="AK555">
        <v>82.173199999999994</v>
      </c>
      <c r="AL555">
        <v>-1.0850500000000001</v>
      </c>
      <c r="AM555">
        <v>-1.6</v>
      </c>
      <c r="AN555">
        <v>-12.3482745885849</v>
      </c>
      <c r="AO555">
        <v>0.27389764785766602</v>
      </c>
      <c r="AP555">
        <v>0.52865099999999998</v>
      </c>
      <c r="AQ555">
        <v>999</v>
      </c>
      <c r="AU555">
        <v>12552</v>
      </c>
    </row>
    <row r="556" spans="1:47" x14ac:dyDescent="0.45">
      <c r="A556" t="s">
        <v>1129</v>
      </c>
      <c r="B556" t="s">
        <v>59</v>
      </c>
      <c r="C556">
        <v>95</v>
      </c>
      <c r="D556">
        <v>395</v>
      </c>
      <c r="E556">
        <v>361</v>
      </c>
      <c r="F556">
        <v>85</v>
      </c>
      <c r="G556">
        <v>54</v>
      </c>
      <c r="H556">
        <v>18</v>
      </c>
      <c r="I556">
        <v>3</v>
      </c>
      <c r="J556">
        <v>10</v>
      </c>
      <c r="K556">
        <v>51</v>
      </c>
      <c r="L556">
        <v>44</v>
      </c>
      <c r="M556">
        <v>29</v>
      </c>
      <c r="N556">
        <v>8</v>
      </c>
      <c r="O556">
        <v>84</v>
      </c>
      <c r="P556">
        <v>3</v>
      </c>
      <c r="Q556">
        <v>2</v>
      </c>
      <c r="R556">
        <v>0</v>
      </c>
      <c r="S556">
        <v>0</v>
      </c>
      <c r="T556">
        <v>9</v>
      </c>
      <c r="U556">
        <v>2</v>
      </c>
      <c r="V556">
        <v>0.235457</v>
      </c>
      <c r="W556">
        <v>7.3417700000000002E-2</v>
      </c>
      <c r="X556">
        <v>0.21265800000000001</v>
      </c>
      <c r="Y556">
        <v>0.34523799999999999</v>
      </c>
      <c r="Z556">
        <v>0.29620299999999999</v>
      </c>
      <c r="AA556">
        <v>0.385042</v>
      </c>
      <c r="AB556">
        <v>0.288331</v>
      </c>
      <c r="AC556">
        <v>0.68124399999999996</v>
      </c>
      <c r="AD556">
        <v>0.14958399999999999</v>
      </c>
      <c r="AE556">
        <v>6.1548600000000002</v>
      </c>
      <c r="AF556">
        <v>0.27881</v>
      </c>
      <c r="AH556">
        <v>0.35484399999999999</v>
      </c>
      <c r="AI556">
        <v>38.2727</v>
      </c>
      <c r="AJ556">
        <v>-9.8557199999999998</v>
      </c>
      <c r="AK556">
        <v>82.188599999999994</v>
      </c>
      <c r="AL556">
        <v>0.35484399999999999</v>
      </c>
      <c r="AM556">
        <v>-4.4000000000000004</v>
      </c>
      <c r="AN556">
        <v>-8.0751483738422394</v>
      </c>
      <c r="AO556">
        <v>-4.5943737030029297E-2</v>
      </c>
      <c r="AP556">
        <v>0.52799300000000005</v>
      </c>
      <c r="AQ556">
        <v>999</v>
      </c>
      <c r="AU556" t="s">
        <v>1130</v>
      </c>
    </row>
    <row r="557" spans="1:47" x14ac:dyDescent="0.45">
      <c r="A557" t="s">
        <v>212</v>
      </c>
      <c r="B557" t="s">
        <v>82</v>
      </c>
      <c r="C557">
        <v>101</v>
      </c>
      <c r="D557">
        <v>418</v>
      </c>
      <c r="E557">
        <v>376</v>
      </c>
      <c r="F557">
        <v>85</v>
      </c>
      <c r="G557">
        <v>57</v>
      </c>
      <c r="H557">
        <v>15</v>
      </c>
      <c r="I557">
        <v>1</v>
      </c>
      <c r="J557">
        <v>12</v>
      </c>
      <c r="K557">
        <v>46</v>
      </c>
      <c r="L557">
        <v>56</v>
      </c>
      <c r="M557">
        <v>28</v>
      </c>
      <c r="N557">
        <v>10</v>
      </c>
      <c r="O557">
        <v>124</v>
      </c>
      <c r="P557">
        <v>11</v>
      </c>
      <c r="Q557">
        <v>3</v>
      </c>
      <c r="R557">
        <v>0</v>
      </c>
      <c r="S557">
        <v>0</v>
      </c>
      <c r="T557">
        <v>9</v>
      </c>
      <c r="U557">
        <v>4</v>
      </c>
      <c r="V557">
        <v>0.22606399999999999</v>
      </c>
      <c r="W557">
        <v>6.6985600000000006E-2</v>
      </c>
      <c r="X557">
        <v>0.296651</v>
      </c>
      <c r="Y557">
        <v>0.22580600000000001</v>
      </c>
      <c r="Z557">
        <v>0.296651</v>
      </c>
      <c r="AA557">
        <v>0.36702099999999999</v>
      </c>
      <c r="AB557">
        <v>0.28208699999999998</v>
      </c>
      <c r="AC557">
        <v>0.66367200000000004</v>
      </c>
      <c r="AD557">
        <v>0.140957</v>
      </c>
      <c r="AE557">
        <v>4.7274700000000003</v>
      </c>
      <c r="AF557">
        <v>0.30041200000000001</v>
      </c>
      <c r="AH557">
        <v>-0.55095300000000003</v>
      </c>
      <c r="AI557">
        <v>38.333399999999997</v>
      </c>
      <c r="AJ557">
        <v>-12.5975</v>
      </c>
      <c r="AK557">
        <v>75.203900000000004</v>
      </c>
      <c r="AL557">
        <v>-0.55095300000000003</v>
      </c>
      <c r="AM557">
        <v>2.9</v>
      </c>
      <c r="AN557">
        <v>-13.3913305997848</v>
      </c>
      <c r="AO557">
        <v>4.4358613491058296</v>
      </c>
      <c r="AP557">
        <v>0.52709899999999998</v>
      </c>
      <c r="AQ557">
        <v>999</v>
      </c>
      <c r="AU557" t="s">
        <v>1131</v>
      </c>
    </row>
    <row r="558" spans="1:47" x14ac:dyDescent="0.45">
      <c r="A558" t="s">
        <v>503</v>
      </c>
      <c r="B558" t="s">
        <v>10</v>
      </c>
      <c r="C558">
        <v>104</v>
      </c>
      <c r="D558">
        <v>332</v>
      </c>
      <c r="E558">
        <v>305</v>
      </c>
      <c r="F558">
        <v>69</v>
      </c>
      <c r="G558">
        <v>41</v>
      </c>
      <c r="H558">
        <v>16</v>
      </c>
      <c r="I558">
        <v>1</v>
      </c>
      <c r="J558">
        <v>11</v>
      </c>
      <c r="K558">
        <v>42</v>
      </c>
      <c r="L558">
        <v>43</v>
      </c>
      <c r="M558">
        <v>18</v>
      </c>
      <c r="N558">
        <v>10</v>
      </c>
      <c r="O558">
        <v>79</v>
      </c>
      <c r="P558">
        <v>7</v>
      </c>
      <c r="Q558">
        <v>2</v>
      </c>
      <c r="R558">
        <v>0</v>
      </c>
      <c r="S558">
        <v>0</v>
      </c>
      <c r="T558">
        <v>6</v>
      </c>
      <c r="U558">
        <v>1</v>
      </c>
      <c r="V558">
        <v>0.22622999999999999</v>
      </c>
      <c r="W558">
        <v>5.4216899999999998E-2</v>
      </c>
      <c r="X558">
        <v>0.237952</v>
      </c>
      <c r="Y558">
        <v>0.22784799999999999</v>
      </c>
      <c r="Z558">
        <v>0.28313300000000002</v>
      </c>
      <c r="AA558">
        <v>0.39344299999999999</v>
      </c>
      <c r="AB558">
        <v>0.280582</v>
      </c>
      <c r="AC558">
        <v>0.67657500000000004</v>
      </c>
      <c r="AD558">
        <v>0.167213</v>
      </c>
      <c r="AE558">
        <v>5.4268900000000002</v>
      </c>
      <c r="AF558">
        <v>0.26728099999999999</v>
      </c>
      <c r="AH558">
        <v>0.34643499999999999</v>
      </c>
      <c r="AI558">
        <v>30.031700000000001</v>
      </c>
      <c r="AJ558">
        <v>-10.420500000000001</v>
      </c>
      <c r="AK558">
        <v>77.788600000000002</v>
      </c>
      <c r="AL558">
        <v>0.34643499999999999</v>
      </c>
      <c r="AM558">
        <v>6.4</v>
      </c>
      <c r="AN558">
        <v>-8.7890506088733602</v>
      </c>
      <c r="AO558">
        <v>2.7403881549835201</v>
      </c>
      <c r="AP558">
        <v>0.52478199999999997</v>
      </c>
      <c r="AQ558">
        <v>999</v>
      </c>
      <c r="AU558">
        <v>13675</v>
      </c>
    </row>
    <row r="559" spans="1:47" x14ac:dyDescent="0.45">
      <c r="A559" t="s">
        <v>399</v>
      </c>
      <c r="B559" t="s">
        <v>56</v>
      </c>
      <c r="C559">
        <v>106</v>
      </c>
      <c r="D559">
        <v>455</v>
      </c>
      <c r="E559">
        <v>390</v>
      </c>
      <c r="F559">
        <v>89</v>
      </c>
      <c r="G559">
        <v>47</v>
      </c>
      <c r="H559">
        <v>24</v>
      </c>
      <c r="I559">
        <v>1</v>
      </c>
      <c r="J559">
        <v>17</v>
      </c>
      <c r="K559">
        <v>54</v>
      </c>
      <c r="L559">
        <v>55</v>
      </c>
      <c r="M559">
        <v>56</v>
      </c>
      <c r="N559">
        <v>8</v>
      </c>
      <c r="O559">
        <v>121</v>
      </c>
      <c r="P559">
        <v>6</v>
      </c>
      <c r="Q559">
        <v>3</v>
      </c>
      <c r="R559">
        <v>0</v>
      </c>
      <c r="S559">
        <v>1</v>
      </c>
      <c r="T559">
        <v>1</v>
      </c>
      <c r="U559">
        <v>1</v>
      </c>
      <c r="V559">
        <v>0.22820499999999999</v>
      </c>
      <c r="W559">
        <v>0.12307700000000001</v>
      </c>
      <c r="X559">
        <v>0.265934</v>
      </c>
      <c r="Y559">
        <v>0.46281</v>
      </c>
      <c r="Z559">
        <v>0.331868</v>
      </c>
      <c r="AA559">
        <v>0.42564099999999999</v>
      </c>
      <c r="AB559">
        <v>0.32377499999999998</v>
      </c>
      <c r="AC559">
        <v>0.75750899999999999</v>
      </c>
      <c r="AD559">
        <v>0.197436</v>
      </c>
      <c r="AE559">
        <v>2.6699000000000002</v>
      </c>
      <c r="AF559">
        <v>0.28235300000000002</v>
      </c>
      <c r="AH559">
        <v>-1.0003</v>
      </c>
      <c r="AI559">
        <v>57.479700000000001</v>
      </c>
      <c r="AJ559">
        <v>2.0406200000000001</v>
      </c>
      <c r="AK559">
        <v>101.96</v>
      </c>
      <c r="AL559">
        <v>-1.0003</v>
      </c>
      <c r="AM559">
        <v>-2</v>
      </c>
      <c r="AN559">
        <v>0.10426318645477201</v>
      </c>
      <c r="AO559">
        <v>-10.3590536117553</v>
      </c>
      <c r="AP559">
        <v>0.52323799999999998</v>
      </c>
      <c r="AQ559">
        <v>999</v>
      </c>
      <c r="AU559">
        <v>16472</v>
      </c>
    </row>
    <row r="560" spans="1:47" x14ac:dyDescent="0.45">
      <c r="A560" t="s">
        <v>1132</v>
      </c>
      <c r="B560" t="s">
        <v>56</v>
      </c>
      <c r="C560">
        <v>89</v>
      </c>
      <c r="D560">
        <v>298</v>
      </c>
      <c r="E560">
        <v>279</v>
      </c>
      <c r="F560">
        <v>68</v>
      </c>
      <c r="G560">
        <v>41</v>
      </c>
      <c r="H560">
        <v>18</v>
      </c>
      <c r="I560">
        <v>2</v>
      </c>
      <c r="J560">
        <v>7</v>
      </c>
      <c r="K560">
        <v>33</v>
      </c>
      <c r="L560">
        <v>34</v>
      </c>
      <c r="M560">
        <v>12</v>
      </c>
      <c r="N560">
        <v>5</v>
      </c>
      <c r="O560">
        <v>65</v>
      </c>
      <c r="P560">
        <v>4</v>
      </c>
      <c r="Q560">
        <v>2</v>
      </c>
      <c r="R560">
        <v>1</v>
      </c>
      <c r="S560">
        <v>0</v>
      </c>
      <c r="T560">
        <v>0</v>
      </c>
      <c r="U560">
        <v>1</v>
      </c>
      <c r="V560">
        <v>0.243728</v>
      </c>
      <c r="W560">
        <v>4.0268499999999999E-2</v>
      </c>
      <c r="X560">
        <v>0.21812100000000001</v>
      </c>
      <c r="Y560">
        <v>0.184615</v>
      </c>
      <c r="Z560">
        <v>0.28282800000000002</v>
      </c>
      <c r="AA560">
        <v>0.39784900000000001</v>
      </c>
      <c r="AB560">
        <v>0.28600500000000001</v>
      </c>
      <c r="AC560">
        <v>0.68067800000000001</v>
      </c>
      <c r="AD560">
        <v>0.15412200000000001</v>
      </c>
      <c r="AE560">
        <v>3.3416000000000001</v>
      </c>
      <c r="AF560">
        <v>0.29186600000000001</v>
      </c>
      <c r="AH560">
        <v>-0.82274400000000003</v>
      </c>
      <c r="AI560">
        <v>28.298400000000001</v>
      </c>
      <c r="AJ560">
        <v>-8.0112000000000005</v>
      </c>
      <c r="AK560">
        <v>83.859899999999996</v>
      </c>
      <c r="AL560">
        <v>-0.82274400000000003</v>
      </c>
      <c r="AM560">
        <v>-3.8</v>
      </c>
      <c r="AN560">
        <v>-6.5858198404312098</v>
      </c>
      <c r="AO560">
        <v>1.67472100257873</v>
      </c>
      <c r="AP560">
        <v>0.51956000000000002</v>
      </c>
      <c r="AQ560">
        <v>999</v>
      </c>
      <c r="AU560">
        <v>16403</v>
      </c>
    </row>
    <row r="561" spans="1:47" x14ac:dyDescent="0.45">
      <c r="A561" t="s">
        <v>720</v>
      </c>
      <c r="B561" t="s">
        <v>76</v>
      </c>
      <c r="C561">
        <v>110</v>
      </c>
      <c r="D561">
        <v>437</v>
      </c>
      <c r="E561">
        <v>396</v>
      </c>
      <c r="F561">
        <v>98</v>
      </c>
      <c r="G561">
        <v>71</v>
      </c>
      <c r="H561">
        <v>19</v>
      </c>
      <c r="I561">
        <v>1</v>
      </c>
      <c r="J561">
        <v>7</v>
      </c>
      <c r="K561">
        <v>52</v>
      </c>
      <c r="L561">
        <v>40</v>
      </c>
      <c r="M561">
        <v>31</v>
      </c>
      <c r="N561">
        <v>8</v>
      </c>
      <c r="O561">
        <v>87</v>
      </c>
      <c r="P561">
        <v>5</v>
      </c>
      <c r="Q561">
        <v>3</v>
      </c>
      <c r="R561">
        <v>2</v>
      </c>
      <c r="S561">
        <v>0</v>
      </c>
      <c r="T561">
        <v>3</v>
      </c>
      <c r="U561">
        <v>3</v>
      </c>
      <c r="V561">
        <v>0.247475</v>
      </c>
      <c r="W561">
        <v>7.0938200000000007E-2</v>
      </c>
      <c r="X561">
        <v>0.19908500000000001</v>
      </c>
      <c r="Y561">
        <v>0.35632200000000003</v>
      </c>
      <c r="Z561">
        <v>0.30804599999999999</v>
      </c>
      <c r="AA561">
        <v>0.35353499999999999</v>
      </c>
      <c r="AB561">
        <v>0.28460200000000002</v>
      </c>
      <c r="AC561">
        <v>0.66158099999999997</v>
      </c>
      <c r="AD561">
        <v>0.106061</v>
      </c>
      <c r="AE561">
        <v>3.38246</v>
      </c>
      <c r="AF561">
        <v>0.29836099999999999</v>
      </c>
      <c r="AH561">
        <v>-1.4290400000000001</v>
      </c>
      <c r="AI561">
        <v>40.988599999999998</v>
      </c>
      <c r="AJ561">
        <v>-12.257300000000001</v>
      </c>
      <c r="AK561">
        <v>74.531199999999998</v>
      </c>
      <c r="AL561">
        <v>-1.4290400000000001</v>
      </c>
      <c r="AM561">
        <v>0.7</v>
      </c>
      <c r="AN561">
        <v>-15.2172513008117</v>
      </c>
      <c r="AO561">
        <v>5.5170194506645203</v>
      </c>
      <c r="AP561">
        <v>0.51738399999999996</v>
      </c>
      <c r="AQ561">
        <v>999</v>
      </c>
      <c r="AU561">
        <v>27604</v>
      </c>
    </row>
    <row r="562" spans="1:47" x14ac:dyDescent="0.45">
      <c r="A562" t="s">
        <v>484</v>
      </c>
      <c r="B562" t="s">
        <v>76</v>
      </c>
      <c r="C562">
        <v>90</v>
      </c>
      <c r="D562">
        <v>328</v>
      </c>
      <c r="E562">
        <v>297</v>
      </c>
      <c r="F562">
        <v>67</v>
      </c>
      <c r="G562">
        <v>46</v>
      </c>
      <c r="H562">
        <v>13</v>
      </c>
      <c r="I562">
        <v>0</v>
      </c>
      <c r="J562">
        <v>8</v>
      </c>
      <c r="K562">
        <v>38</v>
      </c>
      <c r="L562">
        <v>36</v>
      </c>
      <c r="M562">
        <v>23</v>
      </c>
      <c r="N562">
        <v>6</v>
      </c>
      <c r="O562">
        <v>98</v>
      </c>
      <c r="P562">
        <v>7</v>
      </c>
      <c r="Q562">
        <v>1</v>
      </c>
      <c r="R562">
        <v>0</v>
      </c>
      <c r="S562">
        <v>0</v>
      </c>
      <c r="T562">
        <v>1</v>
      </c>
      <c r="U562">
        <v>1</v>
      </c>
      <c r="V562">
        <v>0.22558900000000001</v>
      </c>
      <c r="W562">
        <v>7.0122000000000004E-2</v>
      </c>
      <c r="X562">
        <v>0.29878100000000002</v>
      </c>
      <c r="Y562">
        <v>0.23469400000000001</v>
      </c>
      <c r="Z562">
        <v>0.29573199999999999</v>
      </c>
      <c r="AA562">
        <v>0.35016799999999998</v>
      </c>
      <c r="AB562">
        <v>0.27860499999999999</v>
      </c>
      <c r="AC562">
        <v>0.64590000000000003</v>
      </c>
      <c r="AD562">
        <v>0.124579</v>
      </c>
      <c r="AE562">
        <v>2.5350700000000002</v>
      </c>
      <c r="AF562">
        <v>0.30729200000000001</v>
      </c>
      <c r="AH562">
        <v>-0.76143700000000003</v>
      </c>
      <c r="AI562">
        <v>29.1313</v>
      </c>
      <c r="AJ562">
        <v>-10.833600000000001</v>
      </c>
      <c r="AK562">
        <v>75.656300000000002</v>
      </c>
      <c r="AL562">
        <v>-0.76143700000000003</v>
      </c>
      <c r="AM562">
        <v>-1.4</v>
      </c>
      <c r="AN562">
        <v>-10.6533215045928</v>
      </c>
      <c r="AO562">
        <v>4.6258670091629002</v>
      </c>
      <c r="AP562">
        <v>0.51330699999999996</v>
      </c>
      <c r="AQ562">
        <v>999</v>
      </c>
      <c r="AU562">
        <v>21524</v>
      </c>
    </row>
    <row r="563" spans="1:47" x14ac:dyDescent="0.45">
      <c r="A563" t="s">
        <v>679</v>
      </c>
      <c r="B563" t="s">
        <v>309</v>
      </c>
      <c r="C563">
        <v>129</v>
      </c>
      <c r="D563">
        <v>537</v>
      </c>
      <c r="E563">
        <v>489</v>
      </c>
      <c r="F563">
        <v>129</v>
      </c>
      <c r="G563">
        <v>68</v>
      </c>
      <c r="H563">
        <v>33</v>
      </c>
      <c r="I563">
        <v>2</v>
      </c>
      <c r="J563">
        <v>26</v>
      </c>
      <c r="K563">
        <v>72</v>
      </c>
      <c r="L563">
        <v>90</v>
      </c>
      <c r="M563">
        <v>36</v>
      </c>
      <c r="N563">
        <v>12</v>
      </c>
      <c r="O563">
        <v>138</v>
      </c>
      <c r="P563">
        <v>8</v>
      </c>
      <c r="Q563">
        <v>4</v>
      </c>
      <c r="R563">
        <v>0</v>
      </c>
      <c r="S563">
        <v>1</v>
      </c>
      <c r="T563">
        <v>1</v>
      </c>
      <c r="U563">
        <v>1</v>
      </c>
      <c r="V563">
        <v>0.26380399999999998</v>
      </c>
      <c r="W563">
        <v>6.7039100000000004E-2</v>
      </c>
      <c r="X563">
        <v>0.25698300000000002</v>
      </c>
      <c r="Y563">
        <v>0.26086999999999999</v>
      </c>
      <c r="Z563">
        <v>0.32216</v>
      </c>
      <c r="AA563">
        <v>0.49897799999999998</v>
      </c>
      <c r="AB563">
        <v>0.34059200000000001</v>
      </c>
      <c r="AC563">
        <v>0.82113800000000003</v>
      </c>
      <c r="AD563">
        <v>0.23517399999999999</v>
      </c>
      <c r="AE563">
        <v>3.1678899999999999</v>
      </c>
      <c r="AF563">
        <v>0.31307000000000001</v>
      </c>
      <c r="AH563">
        <v>-0.99258999999999997</v>
      </c>
      <c r="AI563">
        <v>75.3386</v>
      </c>
      <c r="AJ563">
        <v>9.9083000000000006</v>
      </c>
      <c r="AK563">
        <v>98.510800000000003</v>
      </c>
      <c r="AL563">
        <v>-0.99258999999999997</v>
      </c>
      <c r="AM563">
        <v>-1.3</v>
      </c>
      <c r="AN563">
        <v>-1.98332315683364</v>
      </c>
      <c r="AO563">
        <v>-11.165520429611201</v>
      </c>
      <c r="AP563">
        <v>0.51323799999999997</v>
      </c>
      <c r="AQ563">
        <v>999</v>
      </c>
      <c r="AU563">
        <v>29715</v>
      </c>
    </row>
    <row r="564" spans="1:47" x14ac:dyDescent="0.45">
      <c r="A564" t="s">
        <v>1133</v>
      </c>
      <c r="B564" t="s">
        <v>155</v>
      </c>
      <c r="C564">
        <v>100</v>
      </c>
      <c r="D564">
        <v>410</v>
      </c>
      <c r="E564">
        <v>365</v>
      </c>
      <c r="F564">
        <v>80</v>
      </c>
      <c r="G564">
        <v>48</v>
      </c>
      <c r="H564">
        <v>19</v>
      </c>
      <c r="I564">
        <v>1</v>
      </c>
      <c r="J564">
        <v>12</v>
      </c>
      <c r="K564">
        <v>49</v>
      </c>
      <c r="L564">
        <v>54</v>
      </c>
      <c r="M564">
        <v>39</v>
      </c>
      <c r="N564">
        <v>7</v>
      </c>
      <c r="O564">
        <v>116</v>
      </c>
      <c r="P564">
        <v>3</v>
      </c>
      <c r="Q564">
        <v>3</v>
      </c>
      <c r="R564">
        <v>0</v>
      </c>
      <c r="S564">
        <v>1</v>
      </c>
      <c r="T564">
        <v>5</v>
      </c>
      <c r="U564">
        <v>2</v>
      </c>
      <c r="V564">
        <v>0.21917800000000001</v>
      </c>
      <c r="W564">
        <v>9.5121899999999995E-2</v>
      </c>
      <c r="X564">
        <v>0.28292699999999998</v>
      </c>
      <c r="Y564">
        <v>0.33620699999999998</v>
      </c>
      <c r="Z564">
        <v>0.29756100000000002</v>
      </c>
      <c r="AA564">
        <v>0.37534200000000001</v>
      </c>
      <c r="AB564">
        <v>0.28798600000000002</v>
      </c>
      <c r="AC564">
        <v>0.67290300000000003</v>
      </c>
      <c r="AD564">
        <v>0.156164</v>
      </c>
      <c r="AE564">
        <v>4.2907799999999998</v>
      </c>
      <c r="AF564">
        <v>0.283333</v>
      </c>
      <c r="AH564">
        <v>-0.48368100000000003</v>
      </c>
      <c r="AI564">
        <v>39.608400000000003</v>
      </c>
      <c r="AJ564">
        <v>-10.3477</v>
      </c>
      <c r="AK564">
        <v>80.572800000000001</v>
      </c>
      <c r="AL564">
        <v>-0.48368100000000003</v>
      </c>
      <c r="AM564">
        <v>0</v>
      </c>
      <c r="AN564">
        <v>-10.351286530494599</v>
      </c>
      <c r="AO564">
        <v>1.5064667463302599</v>
      </c>
      <c r="AP564">
        <v>0.51095400000000002</v>
      </c>
      <c r="AQ564">
        <v>999</v>
      </c>
      <c r="AU564">
        <v>16593</v>
      </c>
    </row>
    <row r="565" spans="1:47" x14ac:dyDescent="0.45">
      <c r="A565" t="s">
        <v>1134</v>
      </c>
      <c r="C565">
        <v>96</v>
      </c>
      <c r="D565">
        <v>421</v>
      </c>
      <c r="E565">
        <v>369</v>
      </c>
      <c r="F565">
        <v>87</v>
      </c>
      <c r="G565">
        <v>65</v>
      </c>
      <c r="H565">
        <v>16</v>
      </c>
      <c r="I565">
        <v>1</v>
      </c>
      <c r="J565">
        <v>5</v>
      </c>
      <c r="K565">
        <v>41</v>
      </c>
      <c r="L565">
        <v>39</v>
      </c>
      <c r="M565">
        <v>45</v>
      </c>
      <c r="N565">
        <v>7</v>
      </c>
      <c r="O565">
        <v>88</v>
      </c>
      <c r="P565">
        <v>4</v>
      </c>
      <c r="Q565">
        <v>2</v>
      </c>
      <c r="R565">
        <v>1</v>
      </c>
      <c r="S565">
        <v>1</v>
      </c>
      <c r="T565">
        <v>1</v>
      </c>
      <c r="U565">
        <v>1</v>
      </c>
      <c r="V565">
        <v>0.23577200000000001</v>
      </c>
      <c r="W565">
        <v>0.106888</v>
      </c>
      <c r="X565">
        <v>0.20902599999999999</v>
      </c>
      <c r="Y565">
        <v>0.51136400000000004</v>
      </c>
      <c r="Z565">
        <v>0.32380999999999999</v>
      </c>
      <c r="AA565">
        <v>0.32520300000000002</v>
      </c>
      <c r="AB565">
        <v>0.28620499999999999</v>
      </c>
      <c r="AC565">
        <v>0.64901299999999995</v>
      </c>
      <c r="AD565">
        <v>8.9430899999999994E-2</v>
      </c>
      <c r="AE565">
        <v>2.3744299999999998</v>
      </c>
      <c r="AF565">
        <v>0.294964</v>
      </c>
      <c r="AH565">
        <v>-1.04653</v>
      </c>
      <c r="AI565">
        <v>40.0486</v>
      </c>
      <c r="AJ565">
        <v>-11.2478</v>
      </c>
      <c r="AK565">
        <v>80.817999999999998</v>
      </c>
      <c r="AL565">
        <v>-1.04653</v>
      </c>
      <c r="AM565">
        <v>0</v>
      </c>
      <c r="AN565">
        <v>-10.722813963889999</v>
      </c>
      <c r="AO565">
        <v>1.5468841791152901</v>
      </c>
      <c r="AP565">
        <v>0.51086500000000001</v>
      </c>
      <c r="AQ565">
        <v>999</v>
      </c>
      <c r="AU565" t="s">
        <v>1135</v>
      </c>
    </row>
    <row r="566" spans="1:47" x14ac:dyDescent="0.45">
      <c r="A566" t="s">
        <v>1136</v>
      </c>
      <c r="B566" t="s">
        <v>73</v>
      </c>
      <c r="C566">
        <v>122</v>
      </c>
      <c r="D566">
        <v>558</v>
      </c>
      <c r="E566">
        <v>504</v>
      </c>
      <c r="F566">
        <v>118</v>
      </c>
      <c r="G566">
        <v>78</v>
      </c>
      <c r="H566">
        <v>30</v>
      </c>
      <c r="I566">
        <v>2</v>
      </c>
      <c r="J566">
        <v>8</v>
      </c>
      <c r="K566">
        <v>62</v>
      </c>
      <c r="L566">
        <v>59</v>
      </c>
      <c r="M566">
        <v>39</v>
      </c>
      <c r="N566">
        <v>7</v>
      </c>
      <c r="O566">
        <v>126</v>
      </c>
      <c r="P566">
        <v>9</v>
      </c>
      <c r="Q566">
        <v>3</v>
      </c>
      <c r="R566">
        <v>3</v>
      </c>
      <c r="S566">
        <v>1</v>
      </c>
      <c r="T566">
        <v>13</v>
      </c>
      <c r="U566">
        <v>8</v>
      </c>
      <c r="V566">
        <v>0.234127</v>
      </c>
      <c r="W566">
        <v>6.9892499999999996E-2</v>
      </c>
      <c r="X566">
        <v>0.22580600000000001</v>
      </c>
      <c r="Y566">
        <v>0.30952400000000002</v>
      </c>
      <c r="Z566">
        <v>0.299099</v>
      </c>
      <c r="AA566">
        <v>0.34920600000000002</v>
      </c>
      <c r="AB566">
        <v>0.281248</v>
      </c>
      <c r="AC566">
        <v>0.64830500000000002</v>
      </c>
      <c r="AD566">
        <v>0.115079</v>
      </c>
      <c r="AE566">
        <v>4.7730399999999999</v>
      </c>
      <c r="AF566">
        <v>0.294906</v>
      </c>
      <c r="AH566">
        <v>-1.69353</v>
      </c>
      <c r="AI566">
        <v>50.783900000000003</v>
      </c>
      <c r="AJ566">
        <v>-17.205100000000002</v>
      </c>
      <c r="AK566">
        <v>73.150199999999998</v>
      </c>
      <c r="AL566">
        <v>-1.69353</v>
      </c>
      <c r="AM566">
        <v>4.3</v>
      </c>
      <c r="AN566">
        <v>-20.254193425178499</v>
      </c>
      <c r="AO566">
        <v>6.3502647876739502</v>
      </c>
      <c r="AP566">
        <v>0.50928899999999999</v>
      </c>
      <c r="AQ566">
        <v>999</v>
      </c>
      <c r="AU566" t="s">
        <v>1137</v>
      </c>
    </row>
    <row r="567" spans="1:47" x14ac:dyDescent="0.45">
      <c r="A567" t="s">
        <v>1138</v>
      </c>
      <c r="B567" t="s">
        <v>14</v>
      </c>
      <c r="C567">
        <v>103</v>
      </c>
      <c r="D567">
        <v>371</v>
      </c>
      <c r="E567">
        <v>337</v>
      </c>
      <c r="F567">
        <v>78</v>
      </c>
      <c r="G567">
        <v>50</v>
      </c>
      <c r="H567">
        <v>18</v>
      </c>
      <c r="I567">
        <v>2</v>
      </c>
      <c r="J567">
        <v>8</v>
      </c>
      <c r="K567">
        <v>43</v>
      </c>
      <c r="L567">
        <v>43</v>
      </c>
      <c r="M567">
        <v>26</v>
      </c>
      <c r="N567">
        <v>5</v>
      </c>
      <c r="O567">
        <v>85</v>
      </c>
      <c r="P567">
        <v>5</v>
      </c>
      <c r="Q567">
        <v>2</v>
      </c>
      <c r="R567">
        <v>1</v>
      </c>
      <c r="S567">
        <v>0</v>
      </c>
      <c r="T567">
        <v>13</v>
      </c>
      <c r="U567">
        <v>4</v>
      </c>
      <c r="V567">
        <v>0.23145399999999999</v>
      </c>
      <c r="W567">
        <v>7.0080900000000002E-2</v>
      </c>
      <c r="X567">
        <v>0.22911100000000001</v>
      </c>
      <c r="Y567">
        <v>0.30588199999999999</v>
      </c>
      <c r="Z567">
        <v>0.294595</v>
      </c>
      <c r="AA567">
        <v>0.36795299999999997</v>
      </c>
      <c r="AB567">
        <v>0.28473700000000002</v>
      </c>
      <c r="AC567">
        <v>0.662547</v>
      </c>
      <c r="AD567">
        <v>0.13649900000000001</v>
      </c>
      <c r="AE567">
        <v>6.0752199999999998</v>
      </c>
      <c r="AF567">
        <v>0.284553</v>
      </c>
      <c r="AH567">
        <v>0.326098</v>
      </c>
      <c r="AI567">
        <v>34.8399</v>
      </c>
      <c r="AJ567">
        <v>-10.3643</v>
      </c>
      <c r="AK567">
        <v>81.2346</v>
      </c>
      <c r="AL567">
        <v>0.326098</v>
      </c>
      <c r="AM567">
        <v>-0.6</v>
      </c>
      <c r="AN567">
        <v>-8.2987422645091993</v>
      </c>
      <c r="AO567">
        <v>0.76316869258880604</v>
      </c>
      <c r="AP567">
        <v>0.50900999999999996</v>
      </c>
      <c r="AQ567">
        <v>999</v>
      </c>
      <c r="AU567">
        <v>16375</v>
      </c>
    </row>
    <row r="568" spans="1:47" x14ac:dyDescent="0.45">
      <c r="A568" t="s">
        <v>593</v>
      </c>
      <c r="B568" t="s">
        <v>155</v>
      </c>
      <c r="C568">
        <v>113</v>
      </c>
      <c r="D568">
        <v>419</v>
      </c>
      <c r="E568">
        <v>379</v>
      </c>
      <c r="F568">
        <v>98</v>
      </c>
      <c r="G568">
        <v>71</v>
      </c>
      <c r="H568">
        <v>20</v>
      </c>
      <c r="I568">
        <v>2</v>
      </c>
      <c r="J568">
        <v>5</v>
      </c>
      <c r="K568">
        <v>47</v>
      </c>
      <c r="L568">
        <v>38</v>
      </c>
      <c r="M568">
        <v>30</v>
      </c>
      <c r="N568">
        <v>7</v>
      </c>
      <c r="O568">
        <v>56</v>
      </c>
      <c r="P568">
        <v>5</v>
      </c>
      <c r="Q568">
        <v>2</v>
      </c>
      <c r="R568">
        <v>3</v>
      </c>
      <c r="S568">
        <v>1</v>
      </c>
      <c r="T568">
        <v>7</v>
      </c>
      <c r="U568">
        <v>3</v>
      </c>
      <c r="V568">
        <v>0.258575</v>
      </c>
      <c r="W568">
        <v>7.1598999999999996E-2</v>
      </c>
      <c r="X568">
        <v>0.13365199999999999</v>
      </c>
      <c r="Y568">
        <v>0.53571400000000002</v>
      </c>
      <c r="Z568">
        <v>0.319712</v>
      </c>
      <c r="AA568">
        <v>0.36147800000000002</v>
      </c>
      <c r="AB568">
        <v>0.29420400000000002</v>
      </c>
      <c r="AC568">
        <v>0.68118900000000004</v>
      </c>
      <c r="AD568">
        <v>0.10290199999999999</v>
      </c>
      <c r="AE568">
        <v>4.6873300000000002</v>
      </c>
      <c r="AF568">
        <v>0.29062500000000002</v>
      </c>
      <c r="AH568">
        <v>-0.62904099999999996</v>
      </c>
      <c r="AI568">
        <v>42.6417</v>
      </c>
      <c r="AJ568">
        <v>-8.4110499999999995</v>
      </c>
      <c r="AK568">
        <v>80.783100000000005</v>
      </c>
      <c r="AL568">
        <v>-0.62904099999999996</v>
      </c>
      <c r="AM568">
        <v>-0.4</v>
      </c>
      <c r="AN568">
        <v>-10.2768599390983</v>
      </c>
      <c r="AO568">
        <v>1.1395355165004699</v>
      </c>
      <c r="AP568">
        <v>0.50794099999999998</v>
      </c>
      <c r="AQ568">
        <v>999</v>
      </c>
      <c r="AU568">
        <v>15223</v>
      </c>
    </row>
    <row r="569" spans="1:47" x14ac:dyDescent="0.45">
      <c r="A569" t="s">
        <v>1139</v>
      </c>
      <c r="B569" t="s">
        <v>28</v>
      </c>
      <c r="C569">
        <v>115</v>
      </c>
      <c r="D569">
        <v>476</v>
      </c>
      <c r="E569">
        <v>397</v>
      </c>
      <c r="F569">
        <v>84</v>
      </c>
      <c r="G569">
        <v>48</v>
      </c>
      <c r="H569">
        <v>18</v>
      </c>
      <c r="I569">
        <v>0</v>
      </c>
      <c r="J569">
        <v>18</v>
      </c>
      <c r="K569">
        <v>51</v>
      </c>
      <c r="L569">
        <v>63</v>
      </c>
      <c r="M569">
        <v>68</v>
      </c>
      <c r="N569">
        <v>5</v>
      </c>
      <c r="O569">
        <v>171</v>
      </c>
      <c r="P569">
        <v>8</v>
      </c>
      <c r="Q569">
        <v>3</v>
      </c>
      <c r="R569">
        <v>0</v>
      </c>
      <c r="S569">
        <v>1</v>
      </c>
      <c r="T569">
        <v>1</v>
      </c>
      <c r="U569">
        <v>1</v>
      </c>
      <c r="V569">
        <v>0.211587</v>
      </c>
      <c r="W569">
        <v>0.14285700000000001</v>
      </c>
      <c r="X569">
        <v>0.35924400000000001</v>
      </c>
      <c r="Y569">
        <v>0.39766099999999999</v>
      </c>
      <c r="Z569">
        <v>0.33613399999999999</v>
      </c>
      <c r="AA569">
        <v>0.39294699999999999</v>
      </c>
      <c r="AB569">
        <v>0.31947599999999998</v>
      </c>
      <c r="AC569">
        <v>0.72908200000000001</v>
      </c>
      <c r="AD569">
        <v>0.18135999999999999</v>
      </c>
      <c r="AE569">
        <v>1.6205499999999999</v>
      </c>
      <c r="AF569">
        <v>0.31279600000000002</v>
      </c>
      <c r="AH569">
        <v>-1.1389899999999999</v>
      </c>
      <c r="AI569">
        <v>58.433100000000003</v>
      </c>
      <c r="AJ569">
        <v>0.43530099999999999</v>
      </c>
      <c r="AK569">
        <v>96.298299999999998</v>
      </c>
      <c r="AL569">
        <v>-1.1389899999999999</v>
      </c>
      <c r="AM569">
        <v>0.9</v>
      </c>
      <c r="AN569">
        <v>-3.2502517700195299</v>
      </c>
      <c r="AO569">
        <v>-7.8448559045791599</v>
      </c>
      <c r="AP569">
        <v>0.50576699999999997</v>
      </c>
      <c r="AQ569">
        <v>999</v>
      </c>
      <c r="AU569" t="s">
        <v>1140</v>
      </c>
    </row>
    <row r="570" spans="1:47" x14ac:dyDescent="0.45">
      <c r="A570" t="s">
        <v>1141</v>
      </c>
      <c r="B570" t="s">
        <v>56</v>
      </c>
      <c r="C570">
        <v>114</v>
      </c>
      <c r="D570">
        <v>429</v>
      </c>
      <c r="E570">
        <v>393</v>
      </c>
      <c r="F570">
        <v>97</v>
      </c>
      <c r="G570">
        <v>65</v>
      </c>
      <c r="H570">
        <v>22</v>
      </c>
      <c r="I570">
        <v>1</v>
      </c>
      <c r="J570">
        <v>9</v>
      </c>
      <c r="K570">
        <v>43</v>
      </c>
      <c r="L570">
        <v>45</v>
      </c>
      <c r="M570">
        <v>27</v>
      </c>
      <c r="N570">
        <v>10</v>
      </c>
      <c r="O570">
        <v>85</v>
      </c>
      <c r="P570">
        <v>5</v>
      </c>
      <c r="Q570">
        <v>4</v>
      </c>
      <c r="R570">
        <v>0</v>
      </c>
      <c r="S570">
        <v>1</v>
      </c>
      <c r="T570">
        <v>6</v>
      </c>
      <c r="U570">
        <v>1</v>
      </c>
      <c r="V570">
        <v>0.24681900000000001</v>
      </c>
      <c r="W570">
        <v>6.2937099999999996E-2</v>
      </c>
      <c r="X570">
        <v>0.19813500000000001</v>
      </c>
      <c r="Y570">
        <v>0.31764700000000001</v>
      </c>
      <c r="Z570">
        <v>0.30069899999999999</v>
      </c>
      <c r="AA570">
        <v>0.37658999999999998</v>
      </c>
      <c r="AB570">
        <v>0.28590399999999999</v>
      </c>
      <c r="AC570">
        <v>0.67728999999999995</v>
      </c>
      <c r="AD570">
        <v>0.129771</v>
      </c>
      <c r="AE570">
        <v>4.1002999999999998</v>
      </c>
      <c r="AF570">
        <v>0.29042899999999999</v>
      </c>
      <c r="AH570">
        <v>0.107576</v>
      </c>
      <c r="AI570">
        <v>40.702199999999998</v>
      </c>
      <c r="AJ570">
        <v>-11.568899999999999</v>
      </c>
      <c r="AK570">
        <v>76.5715</v>
      </c>
      <c r="AL570">
        <v>0.107576</v>
      </c>
      <c r="AM570">
        <v>1.2</v>
      </c>
      <c r="AN570">
        <v>-12.3439036905765</v>
      </c>
      <c r="AO570">
        <v>2.7762787342071502</v>
      </c>
      <c r="AP570">
        <v>0.50342799999999999</v>
      </c>
      <c r="AQ570">
        <v>999</v>
      </c>
      <c r="AU570">
        <v>24655</v>
      </c>
    </row>
    <row r="571" spans="1:47" x14ac:dyDescent="0.45">
      <c r="A571" t="s">
        <v>1142</v>
      </c>
      <c r="C571">
        <v>61</v>
      </c>
      <c r="D571">
        <v>236</v>
      </c>
      <c r="E571">
        <v>206</v>
      </c>
      <c r="F571">
        <v>43</v>
      </c>
      <c r="G571">
        <v>30</v>
      </c>
      <c r="H571">
        <v>7</v>
      </c>
      <c r="I571">
        <v>1</v>
      </c>
      <c r="J571">
        <v>5</v>
      </c>
      <c r="K571">
        <v>21</v>
      </c>
      <c r="L571">
        <v>28</v>
      </c>
      <c r="M571">
        <v>17</v>
      </c>
      <c r="N571">
        <v>9</v>
      </c>
      <c r="O571">
        <v>64</v>
      </c>
      <c r="P571">
        <v>10</v>
      </c>
      <c r="Q571">
        <v>2</v>
      </c>
      <c r="R571">
        <v>1</v>
      </c>
      <c r="S571">
        <v>0</v>
      </c>
      <c r="T571">
        <v>1</v>
      </c>
      <c r="U571">
        <v>1</v>
      </c>
      <c r="V571">
        <v>0.20873800000000001</v>
      </c>
      <c r="W571">
        <v>7.2033899999999998E-2</v>
      </c>
      <c r="X571">
        <v>0.27118599999999998</v>
      </c>
      <c r="Y571">
        <v>0.265625</v>
      </c>
      <c r="Z571">
        <v>0.29787200000000003</v>
      </c>
      <c r="AA571">
        <v>0.325243</v>
      </c>
      <c r="AB571">
        <v>0.26371299999999998</v>
      </c>
      <c r="AC571">
        <v>0.62311499999999997</v>
      </c>
      <c r="AD571">
        <v>0.116505</v>
      </c>
      <c r="AE571">
        <v>3.2230400000000001</v>
      </c>
      <c r="AF571">
        <v>0.27338099999999999</v>
      </c>
      <c r="AH571">
        <v>-0.59192400000000001</v>
      </c>
      <c r="AI571">
        <v>18.041499999999999</v>
      </c>
      <c r="AJ571">
        <v>-10.713699999999999</v>
      </c>
      <c r="AK571">
        <v>64.258799999999994</v>
      </c>
      <c r="AL571">
        <v>-0.59192400000000001</v>
      </c>
      <c r="AM571">
        <v>3.7</v>
      </c>
      <c r="AN571">
        <v>-11.0415260791778</v>
      </c>
      <c r="AO571">
        <v>8.0356848239898593</v>
      </c>
      <c r="AP571">
        <v>0.50205299999999997</v>
      </c>
      <c r="AQ571">
        <v>999</v>
      </c>
      <c r="AU571" t="s">
        <v>1143</v>
      </c>
    </row>
    <row r="572" spans="1:47" x14ac:dyDescent="0.45">
      <c r="A572" t="s">
        <v>1144</v>
      </c>
      <c r="B572" t="s">
        <v>7</v>
      </c>
      <c r="C572">
        <v>132</v>
      </c>
      <c r="D572">
        <v>559</v>
      </c>
      <c r="E572">
        <v>496</v>
      </c>
      <c r="F572">
        <v>120</v>
      </c>
      <c r="G572">
        <v>76</v>
      </c>
      <c r="H572">
        <v>27</v>
      </c>
      <c r="I572">
        <v>1</v>
      </c>
      <c r="J572">
        <v>16</v>
      </c>
      <c r="K572">
        <v>69</v>
      </c>
      <c r="L572">
        <v>65</v>
      </c>
      <c r="M572">
        <v>55</v>
      </c>
      <c r="N572">
        <v>12</v>
      </c>
      <c r="O572">
        <v>118</v>
      </c>
      <c r="P572">
        <v>3</v>
      </c>
      <c r="Q572">
        <v>5</v>
      </c>
      <c r="R572">
        <v>0</v>
      </c>
      <c r="S572">
        <v>0</v>
      </c>
      <c r="T572">
        <v>2</v>
      </c>
      <c r="U572">
        <v>2</v>
      </c>
      <c r="V572">
        <v>0.24193500000000001</v>
      </c>
      <c r="W572">
        <v>9.8390000000000005E-2</v>
      </c>
      <c r="X572">
        <v>0.211091</v>
      </c>
      <c r="Y572">
        <v>0.46610200000000002</v>
      </c>
      <c r="Z572">
        <v>0.31842599999999999</v>
      </c>
      <c r="AA572">
        <v>0.397177</v>
      </c>
      <c r="AB572">
        <v>0.30418800000000001</v>
      </c>
      <c r="AC572">
        <v>0.71560299999999999</v>
      </c>
      <c r="AD572">
        <v>0.15524199999999999</v>
      </c>
      <c r="AE572">
        <v>2.86104</v>
      </c>
      <c r="AF572">
        <v>0.28337899999999999</v>
      </c>
      <c r="AH572">
        <v>-1.38418</v>
      </c>
      <c r="AI572">
        <v>61.524500000000003</v>
      </c>
      <c r="AJ572">
        <v>-6.5864200000000004</v>
      </c>
      <c r="AK572">
        <v>94.273899999999998</v>
      </c>
      <c r="AL572">
        <v>-1.38418</v>
      </c>
      <c r="AM572">
        <v>1.6</v>
      </c>
      <c r="AN572">
        <v>-5.3496273756027204</v>
      </c>
      <c r="AO572">
        <v>-8.6696943044662405</v>
      </c>
      <c r="AP572">
        <v>0.50117900000000004</v>
      </c>
      <c r="AQ572">
        <v>999</v>
      </c>
      <c r="AU572" t="s">
        <v>1145</v>
      </c>
    </row>
    <row r="573" spans="1:47" x14ac:dyDescent="0.45">
      <c r="A573" t="s">
        <v>733</v>
      </c>
      <c r="B573" t="s">
        <v>191</v>
      </c>
      <c r="C573">
        <v>103</v>
      </c>
      <c r="D573">
        <v>389</v>
      </c>
      <c r="E573">
        <v>344</v>
      </c>
      <c r="F573">
        <v>75</v>
      </c>
      <c r="G573">
        <v>53</v>
      </c>
      <c r="H573">
        <v>13</v>
      </c>
      <c r="I573">
        <v>1</v>
      </c>
      <c r="J573">
        <v>8</v>
      </c>
      <c r="K573">
        <v>48</v>
      </c>
      <c r="L573">
        <v>39</v>
      </c>
      <c r="M573">
        <v>36</v>
      </c>
      <c r="N573">
        <v>8</v>
      </c>
      <c r="O573">
        <v>98</v>
      </c>
      <c r="P573">
        <v>5</v>
      </c>
      <c r="Q573">
        <v>3</v>
      </c>
      <c r="R573">
        <v>1</v>
      </c>
      <c r="S573">
        <v>0</v>
      </c>
      <c r="T573">
        <v>5</v>
      </c>
      <c r="U573">
        <v>4</v>
      </c>
      <c r="V573">
        <v>0.21802299999999999</v>
      </c>
      <c r="W573">
        <v>9.2545000000000002E-2</v>
      </c>
      <c r="X573">
        <v>0.25192799999999999</v>
      </c>
      <c r="Y573">
        <v>0.36734699999999998</v>
      </c>
      <c r="Z573">
        <v>0.29896899999999998</v>
      </c>
      <c r="AA573">
        <v>0.331395</v>
      </c>
      <c r="AB573">
        <v>0.27278999999999998</v>
      </c>
      <c r="AC573">
        <v>0.63036400000000004</v>
      </c>
      <c r="AD573">
        <v>0.113372</v>
      </c>
      <c r="AE573">
        <v>4.25284</v>
      </c>
      <c r="AF573">
        <v>0.27800799999999998</v>
      </c>
      <c r="AH573">
        <v>-1.3509500000000001</v>
      </c>
      <c r="AI573">
        <v>32.6706</v>
      </c>
      <c r="AJ573">
        <v>-14.726800000000001</v>
      </c>
      <c r="AK573">
        <v>70.977099999999993</v>
      </c>
      <c r="AL573">
        <v>-1.3509500000000001</v>
      </c>
      <c r="AM573">
        <v>2.4</v>
      </c>
      <c r="AN573">
        <v>-14.8786226511001</v>
      </c>
      <c r="AO573">
        <v>6.6879191398620597</v>
      </c>
      <c r="AP573">
        <v>0.50073000000000001</v>
      </c>
      <c r="AQ573">
        <v>999</v>
      </c>
      <c r="AU573">
        <v>25813</v>
      </c>
    </row>
    <row r="574" spans="1:47" x14ac:dyDescent="0.45">
      <c r="A574" t="s">
        <v>519</v>
      </c>
      <c r="B574" t="s">
        <v>59</v>
      </c>
      <c r="C574">
        <v>84</v>
      </c>
      <c r="D574">
        <v>301</v>
      </c>
      <c r="E574">
        <v>278</v>
      </c>
      <c r="F574">
        <v>65</v>
      </c>
      <c r="G574">
        <v>48</v>
      </c>
      <c r="H574">
        <v>13</v>
      </c>
      <c r="I574">
        <v>0</v>
      </c>
      <c r="J574">
        <v>4</v>
      </c>
      <c r="K574">
        <v>27</v>
      </c>
      <c r="L574">
        <v>27</v>
      </c>
      <c r="M574">
        <v>20</v>
      </c>
      <c r="N574">
        <v>9</v>
      </c>
      <c r="O574">
        <v>65</v>
      </c>
      <c r="P574">
        <v>1</v>
      </c>
      <c r="Q574">
        <v>2</v>
      </c>
      <c r="R574">
        <v>0</v>
      </c>
      <c r="S574">
        <v>0</v>
      </c>
      <c r="T574">
        <v>2</v>
      </c>
      <c r="U574">
        <v>1</v>
      </c>
      <c r="V574">
        <v>0.23381299999999999</v>
      </c>
      <c r="W574">
        <v>6.6445199999999996E-2</v>
      </c>
      <c r="X574">
        <v>0.215947</v>
      </c>
      <c r="Y574">
        <v>0.30769200000000002</v>
      </c>
      <c r="Z574">
        <v>0.28571400000000002</v>
      </c>
      <c r="AA574">
        <v>0.323741</v>
      </c>
      <c r="AB574">
        <v>0.25660300000000003</v>
      </c>
      <c r="AC574">
        <v>0.60945499999999997</v>
      </c>
      <c r="AD574">
        <v>8.9928099999999997E-2</v>
      </c>
      <c r="AE574">
        <v>2.5911599999999999</v>
      </c>
      <c r="AF574">
        <v>0.28910000000000002</v>
      </c>
      <c r="AH574">
        <v>-0.48438500000000001</v>
      </c>
      <c r="AI574">
        <v>21.2332</v>
      </c>
      <c r="AJ574">
        <v>-15.4419</v>
      </c>
      <c r="AK574">
        <v>60.196800000000003</v>
      </c>
      <c r="AL574">
        <v>-0.48438500000000001</v>
      </c>
      <c r="AM574">
        <v>4.0999999999999996</v>
      </c>
      <c r="AN574">
        <v>-14.8398456275463</v>
      </c>
      <c r="AO574">
        <v>9.6298351287841797</v>
      </c>
      <c r="AP574">
        <v>0.49991400000000003</v>
      </c>
      <c r="AQ574">
        <v>999</v>
      </c>
      <c r="AU574">
        <v>9774</v>
      </c>
    </row>
    <row r="575" spans="1:47" x14ac:dyDescent="0.45">
      <c r="A575" t="s">
        <v>1146</v>
      </c>
      <c r="B575" t="s">
        <v>155</v>
      </c>
      <c r="C575">
        <v>82</v>
      </c>
      <c r="D575">
        <v>349</v>
      </c>
      <c r="E575">
        <v>319</v>
      </c>
      <c r="F575">
        <v>70</v>
      </c>
      <c r="G575">
        <v>42</v>
      </c>
      <c r="H575">
        <v>16</v>
      </c>
      <c r="I575">
        <v>1</v>
      </c>
      <c r="J575">
        <v>11</v>
      </c>
      <c r="K575">
        <v>37</v>
      </c>
      <c r="L575">
        <v>42</v>
      </c>
      <c r="M575">
        <v>27</v>
      </c>
      <c r="N575">
        <v>8</v>
      </c>
      <c r="O575">
        <v>101</v>
      </c>
      <c r="P575">
        <v>2</v>
      </c>
      <c r="Q575">
        <v>1</v>
      </c>
      <c r="R575">
        <v>0</v>
      </c>
      <c r="S575">
        <v>0</v>
      </c>
      <c r="T575">
        <v>1</v>
      </c>
      <c r="U575">
        <v>1</v>
      </c>
      <c r="V575">
        <v>0.21943599999999999</v>
      </c>
      <c r="W575">
        <v>7.7363899999999999E-2</v>
      </c>
      <c r="X575">
        <v>0.28939799999999999</v>
      </c>
      <c r="Y575">
        <v>0.26732699999999998</v>
      </c>
      <c r="Z575">
        <v>0.28366799999999998</v>
      </c>
      <c r="AA575">
        <v>0.37930999999999998</v>
      </c>
      <c r="AB575">
        <v>0.27933999999999998</v>
      </c>
      <c r="AC575">
        <v>0.66297799999999996</v>
      </c>
      <c r="AD575">
        <v>0.15987499999999999</v>
      </c>
      <c r="AE575">
        <v>2.88307</v>
      </c>
      <c r="AF575">
        <v>0.28365400000000002</v>
      </c>
      <c r="AH575">
        <v>-0.70750100000000005</v>
      </c>
      <c r="AI575">
        <v>31.209399999999999</v>
      </c>
      <c r="AJ575">
        <v>-11.3142</v>
      </c>
      <c r="AK575">
        <v>75.956299999999999</v>
      </c>
      <c r="AL575">
        <v>-0.70750100000000005</v>
      </c>
      <c r="AM575">
        <v>-2.5</v>
      </c>
      <c r="AN575">
        <v>-10.7619804143905</v>
      </c>
      <c r="AO575">
        <v>3.9116697311401301</v>
      </c>
      <c r="AP575">
        <v>0.498917</v>
      </c>
      <c r="AQ575">
        <v>999</v>
      </c>
      <c r="AU575">
        <v>16680</v>
      </c>
    </row>
    <row r="576" spans="1:47" x14ac:dyDescent="0.45">
      <c r="A576" t="s">
        <v>1147</v>
      </c>
      <c r="B576" t="s">
        <v>42</v>
      </c>
      <c r="C576">
        <v>103</v>
      </c>
      <c r="D576">
        <v>402</v>
      </c>
      <c r="E576">
        <v>356</v>
      </c>
      <c r="F576">
        <v>85</v>
      </c>
      <c r="G576">
        <v>51</v>
      </c>
      <c r="H576">
        <v>16</v>
      </c>
      <c r="I576">
        <v>1</v>
      </c>
      <c r="J576">
        <v>17</v>
      </c>
      <c r="K576">
        <v>44</v>
      </c>
      <c r="L576">
        <v>54</v>
      </c>
      <c r="M576">
        <v>30</v>
      </c>
      <c r="N576">
        <v>11</v>
      </c>
      <c r="O576">
        <v>119</v>
      </c>
      <c r="P576">
        <v>14</v>
      </c>
      <c r="Q576">
        <v>2</v>
      </c>
      <c r="R576">
        <v>0</v>
      </c>
      <c r="S576">
        <v>1</v>
      </c>
      <c r="T576">
        <v>2</v>
      </c>
      <c r="U576">
        <v>2</v>
      </c>
      <c r="V576">
        <v>0.238764</v>
      </c>
      <c r="W576">
        <v>7.4626899999999996E-2</v>
      </c>
      <c r="X576">
        <v>0.29602000000000001</v>
      </c>
      <c r="Y576">
        <v>0.25210100000000002</v>
      </c>
      <c r="Z576">
        <v>0.32089600000000001</v>
      </c>
      <c r="AA576">
        <v>0.43258400000000002</v>
      </c>
      <c r="AB576">
        <v>0.316967</v>
      </c>
      <c r="AC576">
        <v>0.75348000000000004</v>
      </c>
      <c r="AD576">
        <v>0.19381999999999999</v>
      </c>
      <c r="AE576">
        <v>2.9478399999999998</v>
      </c>
      <c r="AF576">
        <v>0.30630600000000002</v>
      </c>
      <c r="AH576">
        <v>-1.0913900000000001</v>
      </c>
      <c r="AI576">
        <v>48.511499999999998</v>
      </c>
      <c r="AJ576">
        <v>-0.46982699999999999</v>
      </c>
      <c r="AK576">
        <v>100.453</v>
      </c>
      <c r="AL576">
        <v>-1.0913900000000001</v>
      </c>
      <c r="AM576">
        <v>-0.4</v>
      </c>
      <c r="AN576">
        <v>-0.87303669750690405</v>
      </c>
      <c r="AO576">
        <v>-7.7853616774082104</v>
      </c>
      <c r="AP576">
        <v>0.49812200000000001</v>
      </c>
      <c r="AQ576">
        <v>999</v>
      </c>
      <c r="AU576">
        <v>20003</v>
      </c>
    </row>
    <row r="577" spans="1:47" x14ac:dyDescent="0.45">
      <c r="A577" t="s">
        <v>715</v>
      </c>
      <c r="B577" t="s">
        <v>207</v>
      </c>
      <c r="C577">
        <v>107</v>
      </c>
      <c r="D577">
        <v>448</v>
      </c>
      <c r="E577">
        <v>417</v>
      </c>
      <c r="F577">
        <v>96</v>
      </c>
      <c r="G577">
        <v>63</v>
      </c>
      <c r="H577">
        <v>19</v>
      </c>
      <c r="I577">
        <v>2</v>
      </c>
      <c r="J577">
        <v>12</v>
      </c>
      <c r="K577">
        <v>57</v>
      </c>
      <c r="L577">
        <v>45</v>
      </c>
      <c r="M577">
        <v>24</v>
      </c>
      <c r="N577">
        <v>10</v>
      </c>
      <c r="O577">
        <v>99</v>
      </c>
      <c r="P577">
        <v>4</v>
      </c>
      <c r="Q577">
        <v>3</v>
      </c>
      <c r="R577">
        <v>0</v>
      </c>
      <c r="S577">
        <v>0</v>
      </c>
      <c r="T577">
        <v>12</v>
      </c>
      <c r="U577">
        <v>1</v>
      </c>
      <c r="V577">
        <v>0.230216</v>
      </c>
      <c r="W577">
        <v>5.3571399999999998E-2</v>
      </c>
      <c r="X577">
        <v>0.22098200000000001</v>
      </c>
      <c r="Y577">
        <v>0.242424</v>
      </c>
      <c r="Z577">
        <v>0.27678599999999998</v>
      </c>
      <c r="AA577">
        <v>0.37170300000000001</v>
      </c>
      <c r="AB577">
        <v>0.271837</v>
      </c>
      <c r="AC577">
        <v>0.64848799999999995</v>
      </c>
      <c r="AD577">
        <v>0.141487</v>
      </c>
      <c r="AE577">
        <v>6.2660900000000002</v>
      </c>
      <c r="AF577">
        <v>0.271845</v>
      </c>
      <c r="AH577">
        <v>1.35381</v>
      </c>
      <c r="AI577">
        <v>37.271299999999997</v>
      </c>
      <c r="AJ577">
        <v>-17.314900000000002</v>
      </c>
      <c r="AK577">
        <v>68.462699999999998</v>
      </c>
      <c r="AL577">
        <v>1.35381</v>
      </c>
      <c r="AM577">
        <v>3.7</v>
      </c>
      <c r="AN577">
        <v>-15.5753350257873</v>
      </c>
      <c r="AO577">
        <v>5.34609055519104</v>
      </c>
      <c r="AP577">
        <v>0.497276</v>
      </c>
      <c r="AQ577">
        <v>999</v>
      </c>
      <c r="AU577">
        <v>25817</v>
      </c>
    </row>
    <row r="578" spans="1:47" x14ac:dyDescent="0.45">
      <c r="A578" t="s">
        <v>1148</v>
      </c>
      <c r="B578" t="s">
        <v>21</v>
      </c>
      <c r="C578">
        <v>112</v>
      </c>
      <c r="D578">
        <v>471</v>
      </c>
      <c r="E578">
        <v>423</v>
      </c>
      <c r="F578">
        <v>100</v>
      </c>
      <c r="G578">
        <v>74</v>
      </c>
      <c r="H578">
        <v>14</v>
      </c>
      <c r="I578">
        <v>3</v>
      </c>
      <c r="J578">
        <v>9</v>
      </c>
      <c r="K578">
        <v>55</v>
      </c>
      <c r="L578">
        <v>54</v>
      </c>
      <c r="M578">
        <v>32</v>
      </c>
      <c r="N578">
        <v>10</v>
      </c>
      <c r="O578">
        <v>99</v>
      </c>
      <c r="P578">
        <v>12</v>
      </c>
      <c r="Q578">
        <v>2</v>
      </c>
      <c r="R578">
        <v>2</v>
      </c>
      <c r="S578">
        <v>0</v>
      </c>
      <c r="T578">
        <v>6</v>
      </c>
      <c r="U578">
        <v>5</v>
      </c>
      <c r="V578">
        <v>0.23640700000000001</v>
      </c>
      <c r="W578">
        <v>6.7940600000000004E-2</v>
      </c>
      <c r="X578">
        <v>0.21019099999999999</v>
      </c>
      <c r="Y578">
        <v>0.32323200000000002</v>
      </c>
      <c r="Z578">
        <v>0.30703599999999998</v>
      </c>
      <c r="AA578">
        <v>0.34751799999999999</v>
      </c>
      <c r="AB578">
        <v>0.28210400000000002</v>
      </c>
      <c r="AC578">
        <v>0.65455399999999997</v>
      </c>
      <c r="AD578">
        <v>0.111111</v>
      </c>
      <c r="AE578">
        <v>4.6454800000000001</v>
      </c>
      <c r="AF578">
        <v>0.28706599999999999</v>
      </c>
      <c r="AH578">
        <v>-1.74254</v>
      </c>
      <c r="AI578">
        <v>43.200699999999998</v>
      </c>
      <c r="AJ578">
        <v>-14.187900000000001</v>
      </c>
      <c r="AK578">
        <v>78.879099999999994</v>
      </c>
      <c r="AL578">
        <v>-1.74254</v>
      </c>
      <c r="AM578">
        <v>0.9</v>
      </c>
      <c r="AN578">
        <v>-13.6622680425643</v>
      </c>
      <c r="AO578">
        <v>2.63059961795806</v>
      </c>
      <c r="AP578">
        <v>0.49515799999999999</v>
      </c>
      <c r="AQ578">
        <v>999</v>
      </c>
      <c r="AU578" t="s">
        <v>1149</v>
      </c>
    </row>
    <row r="579" spans="1:47" x14ac:dyDescent="0.45">
      <c r="A579" t="s">
        <v>1150</v>
      </c>
      <c r="C579">
        <v>110</v>
      </c>
      <c r="D579">
        <v>482</v>
      </c>
      <c r="E579">
        <v>430</v>
      </c>
      <c r="F579">
        <v>96</v>
      </c>
      <c r="G579">
        <v>57</v>
      </c>
      <c r="H579">
        <v>21</v>
      </c>
      <c r="I579">
        <v>2</v>
      </c>
      <c r="J579">
        <v>16</v>
      </c>
      <c r="K579">
        <v>61</v>
      </c>
      <c r="L579">
        <v>62</v>
      </c>
      <c r="M579">
        <v>42</v>
      </c>
      <c r="N579">
        <v>10</v>
      </c>
      <c r="O579">
        <v>132</v>
      </c>
      <c r="P579">
        <v>6</v>
      </c>
      <c r="Q579">
        <v>4</v>
      </c>
      <c r="R579">
        <v>0</v>
      </c>
      <c r="S579">
        <v>1</v>
      </c>
      <c r="T579">
        <v>2</v>
      </c>
      <c r="U579">
        <v>1</v>
      </c>
      <c r="V579">
        <v>0.22325600000000001</v>
      </c>
      <c r="W579">
        <v>8.7136900000000003E-2</v>
      </c>
      <c r="X579">
        <v>0.27385900000000002</v>
      </c>
      <c r="Y579">
        <v>0.31818200000000002</v>
      </c>
      <c r="Z579">
        <v>0.29875499999999999</v>
      </c>
      <c r="AA579">
        <v>0.39302300000000001</v>
      </c>
      <c r="AB579">
        <v>0.292906</v>
      </c>
      <c r="AC579">
        <v>0.691778</v>
      </c>
      <c r="AD579">
        <v>0.169767</v>
      </c>
      <c r="AE579">
        <v>3.8590499999999999</v>
      </c>
      <c r="AF579">
        <v>0.27972000000000002</v>
      </c>
      <c r="AH579">
        <v>-0.75406499999999999</v>
      </c>
      <c r="AI579">
        <v>48.533799999999999</v>
      </c>
      <c r="AJ579">
        <v>-10.1951</v>
      </c>
      <c r="AK579">
        <v>88.348299999999995</v>
      </c>
      <c r="AL579">
        <v>-0.75406499999999999</v>
      </c>
      <c r="AM579">
        <v>-5.7</v>
      </c>
      <c r="AN579">
        <v>-7.4833228588104204</v>
      </c>
      <c r="AO579">
        <v>-3.92898273468017</v>
      </c>
      <c r="AP579">
        <v>0.49445800000000001</v>
      </c>
      <c r="AQ579">
        <v>999</v>
      </c>
      <c r="AU579" t="s">
        <v>1151</v>
      </c>
    </row>
    <row r="580" spans="1:47" x14ac:dyDescent="0.45">
      <c r="A580" t="s">
        <v>607</v>
      </c>
      <c r="B580" t="s">
        <v>207</v>
      </c>
      <c r="C580">
        <v>98</v>
      </c>
      <c r="D580">
        <v>424</v>
      </c>
      <c r="E580">
        <v>386</v>
      </c>
      <c r="F580">
        <v>89</v>
      </c>
      <c r="G580">
        <v>61</v>
      </c>
      <c r="H580">
        <v>14</v>
      </c>
      <c r="I580">
        <v>2</v>
      </c>
      <c r="J580">
        <v>12</v>
      </c>
      <c r="K580">
        <v>53</v>
      </c>
      <c r="L580">
        <v>48</v>
      </c>
      <c r="M580">
        <v>29</v>
      </c>
      <c r="N580">
        <v>6</v>
      </c>
      <c r="O580">
        <v>108</v>
      </c>
      <c r="P580">
        <v>1</v>
      </c>
      <c r="Q580">
        <v>2</v>
      </c>
      <c r="R580">
        <v>6</v>
      </c>
      <c r="S580">
        <v>1</v>
      </c>
      <c r="T580">
        <v>9</v>
      </c>
      <c r="U580">
        <v>2</v>
      </c>
      <c r="V580">
        <v>0.23057</v>
      </c>
      <c r="W580">
        <v>6.8396200000000004E-2</v>
      </c>
      <c r="X580">
        <v>0.25471700000000003</v>
      </c>
      <c r="Y580">
        <v>0.26851900000000001</v>
      </c>
      <c r="Z580">
        <v>0.28468900000000003</v>
      </c>
      <c r="AA580">
        <v>0.37046600000000002</v>
      </c>
      <c r="AB580">
        <v>0.27952900000000003</v>
      </c>
      <c r="AC580">
        <v>0.65515500000000004</v>
      </c>
      <c r="AD580">
        <v>0.13989599999999999</v>
      </c>
      <c r="AE580">
        <v>5.52766</v>
      </c>
      <c r="AF580">
        <v>0.28731299999999999</v>
      </c>
      <c r="AH580">
        <v>0.30090800000000001</v>
      </c>
      <c r="AI580">
        <v>37.9831</v>
      </c>
      <c r="AJ580">
        <v>-13.678800000000001</v>
      </c>
      <c r="AK580">
        <v>73.793999999999997</v>
      </c>
      <c r="AL580">
        <v>0.30090800000000001</v>
      </c>
      <c r="AM580">
        <v>2</v>
      </c>
      <c r="AN580">
        <v>-13.0127874612808</v>
      </c>
      <c r="AO580">
        <v>3.55790710449218</v>
      </c>
      <c r="AP580">
        <v>0.49320900000000001</v>
      </c>
      <c r="AQ580">
        <v>999</v>
      </c>
      <c r="AU580">
        <v>31394</v>
      </c>
    </row>
    <row r="581" spans="1:47" x14ac:dyDescent="0.45">
      <c r="A581" t="s">
        <v>314</v>
      </c>
      <c r="B581" t="s">
        <v>16</v>
      </c>
      <c r="C581">
        <v>115</v>
      </c>
      <c r="D581">
        <v>469</v>
      </c>
      <c r="E581">
        <v>428</v>
      </c>
      <c r="F581">
        <v>104</v>
      </c>
      <c r="G581">
        <v>68</v>
      </c>
      <c r="H581">
        <v>21</v>
      </c>
      <c r="I581">
        <v>2</v>
      </c>
      <c r="J581">
        <v>13</v>
      </c>
      <c r="K581">
        <v>60</v>
      </c>
      <c r="L581">
        <v>57</v>
      </c>
      <c r="M581">
        <v>34</v>
      </c>
      <c r="N581">
        <v>11</v>
      </c>
      <c r="O581">
        <v>122</v>
      </c>
      <c r="P581">
        <v>5</v>
      </c>
      <c r="Q581">
        <v>1</v>
      </c>
      <c r="R581">
        <v>1</v>
      </c>
      <c r="S581">
        <v>0</v>
      </c>
      <c r="T581">
        <v>7</v>
      </c>
      <c r="U581">
        <v>4</v>
      </c>
      <c r="V581">
        <v>0.24299100000000001</v>
      </c>
      <c r="W581">
        <v>7.2494699999999995E-2</v>
      </c>
      <c r="X581">
        <v>0.26012800000000003</v>
      </c>
      <c r="Y581">
        <v>0.27868900000000002</v>
      </c>
      <c r="Z581">
        <v>0.30555599999999999</v>
      </c>
      <c r="AA581">
        <v>0.39252300000000001</v>
      </c>
      <c r="AB581">
        <v>0.29531299999999999</v>
      </c>
      <c r="AC581">
        <v>0.69807900000000001</v>
      </c>
      <c r="AD581">
        <v>0.149533</v>
      </c>
      <c r="AE581">
        <v>4.7345300000000003</v>
      </c>
      <c r="AF581">
        <v>0.30952400000000002</v>
      </c>
      <c r="AH581">
        <v>-1.028</v>
      </c>
      <c r="AI581">
        <v>48.162399999999998</v>
      </c>
      <c r="AJ581">
        <v>-8.9825099999999996</v>
      </c>
      <c r="AK581">
        <v>86.857500000000002</v>
      </c>
      <c r="AL581">
        <v>-1.028</v>
      </c>
      <c r="AM581">
        <v>2.8</v>
      </c>
      <c r="AN581">
        <v>-8.6640428304672206</v>
      </c>
      <c r="AO581">
        <v>-2.3697531223297101</v>
      </c>
      <c r="AP581">
        <v>0.493122</v>
      </c>
      <c r="AQ581">
        <v>999</v>
      </c>
      <c r="AU581">
        <v>22515</v>
      </c>
    </row>
    <row r="582" spans="1:47" x14ac:dyDescent="0.45">
      <c r="A582" t="s">
        <v>552</v>
      </c>
      <c r="B582" t="s">
        <v>36</v>
      </c>
      <c r="C582">
        <v>107</v>
      </c>
      <c r="D582">
        <v>357</v>
      </c>
      <c r="E582">
        <v>312</v>
      </c>
      <c r="F582">
        <v>72</v>
      </c>
      <c r="G582">
        <v>44</v>
      </c>
      <c r="H582">
        <v>15</v>
      </c>
      <c r="I582">
        <v>2</v>
      </c>
      <c r="J582">
        <v>11</v>
      </c>
      <c r="K582">
        <v>45</v>
      </c>
      <c r="L582">
        <v>46</v>
      </c>
      <c r="M582">
        <v>30</v>
      </c>
      <c r="N582">
        <v>5</v>
      </c>
      <c r="O582">
        <v>98</v>
      </c>
      <c r="P582">
        <v>10</v>
      </c>
      <c r="Q582">
        <v>2</v>
      </c>
      <c r="R582">
        <v>3</v>
      </c>
      <c r="S582">
        <v>0</v>
      </c>
      <c r="T582">
        <v>8</v>
      </c>
      <c r="U582">
        <v>3</v>
      </c>
      <c r="V582">
        <v>0.230769</v>
      </c>
      <c r="W582">
        <v>8.40336E-2</v>
      </c>
      <c r="X582">
        <v>0.27450999999999998</v>
      </c>
      <c r="Y582">
        <v>0.30612200000000001</v>
      </c>
      <c r="Z582">
        <v>0.316384</v>
      </c>
      <c r="AA582">
        <v>0.39743600000000001</v>
      </c>
      <c r="AB582">
        <v>0.307531</v>
      </c>
      <c r="AC582">
        <v>0.71382000000000001</v>
      </c>
      <c r="AD582">
        <v>0.16666700000000001</v>
      </c>
      <c r="AE582">
        <v>5.5633100000000004</v>
      </c>
      <c r="AF582">
        <v>0.29756100000000002</v>
      </c>
      <c r="AH582">
        <v>-0.27493899999999999</v>
      </c>
      <c r="AI582">
        <v>40.2834</v>
      </c>
      <c r="AJ582">
        <v>-3.2149399999999999</v>
      </c>
      <c r="AK582">
        <v>86.187600000000003</v>
      </c>
      <c r="AL582">
        <v>-0.27493899999999999</v>
      </c>
      <c r="AM582">
        <v>3.1</v>
      </c>
      <c r="AN582">
        <v>-6.3837469220161402</v>
      </c>
      <c r="AO582">
        <v>-0.83518528938293402</v>
      </c>
      <c r="AP582">
        <v>0.49302099999999999</v>
      </c>
      <c r="AQ582">
        <v>999</v>
      </c>
      <c r="AU582">
        <v>20321</v>
      </c>
    </row>
    <row r="583" spans="1:47" x14ac:dyDescent="0.45">
      <c r="A583" t="s">
        <v>1152</v>
      </c>
      <c r="B583" t="s">
        <v>207</v>
      </c>
      <c r="C583">
        <v>97</v>
      </c>
      <c r="D583">
        <v>348</v>
      </c>
      <c r="E583">
        <v>306</v>
      </c>
      <c r="F583">
        <v>70</v>
      </c>
      <c r="G583">
        <v>49</v>
      </c>
      <c r="H583">
        <v>14</v>
      </c>
      <c r="I583">
        <v>1</v>
      </c>
      <c r="J583">
        <v>6</v>
      </c>
      <c r="K583">
        <v>38</v>
      </c>
      <c r="L583">
        <v>29</v>
      </c>
      <c r="M583">
        <v>37</v>
      </c>
      <c r="N583">
        <v>5</v>
      </c>
      <c r="O583">
        <v>79</v>
      </c>
      <c r="P583">
        <v>2</v>
      </c>
      <c r="Q583">
        <v>2</v>
      </c>
      <c r="R583">
        <v>1</v>
      </c>
      <c r="S583">
        <v>1</v>
      </c>
      <c r="T583">
        <v>8</v>
      </c>
      <c r="U583">
        <v>5</v>
      </c>
      <c r="V583">
        <v>0.22875799999999999</v>
      </c>
      <c r="W583">
        <v>0.106322</v>
      </c>
      <c r="X583">
        <v>0.22701099999999999</v>
      </c>
      <c r="Y583">
        <v>0.46835399999999999</v>
      </c>
      <c r="Z583">
        <v>0.31412099999999998</v>
      </c>
      <c r="AA583">
        <v>0.33986899999999998</v>
      </c>
      <c r="AB583">
        <v>0.286466</v>
      </c>
      <c r="AC583">
        <v>0.65398999999999996</v>
      </c>
      <c r="AD583">
        <v>0.111111</v>
      </c>
      <c r="AE583">
        <v>4.3483900000000002</v>
      </c>
      <c r="AF583">
        <v>0.28699599999999997</v>
      </c>
      <c r="AH583">
        <v>-1.1499200000000001</v>
      </c>
      <c r="AI583">
        <v>33.179600000000001</v>
      </c>
      <c r="AJ583">
        <v>-9.2221799999999998</v>
      </c>
      <c r="AK583">
        <v>78.601900000000001</v>
      </c>
      <c r="AL583">
        <v>-1.1499200000000001</v>
      </c>
      <c r="AM583">
        <v>1.9</v>
      </c>
      <c r="AN583">
        <v>-10.0724227428436</v>
      </c>
      <c r="AO583">
        <v>3.1786595582962001</v>
      </c>
      <c r="AP583">
        <v>0.49119699999999999</v>
      </c>
      <c r="AQ583">
        <v>999</v>
      </c>
      <c r="AU583">
        <v>10323</v>
      </c>
    </row>
    <row r="584" spans="1:47" x14ac:dyDescent="0.45">
      <c r="A584" t="s">
        <v>1153</v>
      </c>
      <c r="B584" t="s">
        <v>39</v>
      </c>
      <c r="C584">
        <v>106</v>
      </c>
      <c r="D584">
        <v>441</v>
      </c>
      <c r="E584">
        <v>392</v>
      </c>
      <c r="F584">
        <v>92</v>
      </c>
      <c r="G584">
        <v>64</v>
      </c>
      <c r="H584">
        <v>20</v>
      </c>
      <c r="I584">
        <v>2</v>
      </c>
      <c r="J584">
        <v>6</v>
      </c>
      <c r="K584">
        <v>50</v>
      </c>
      <c r="L584">
        <v>41</v>
      </c>
      <c r="M584">
        <v>41</v>
      </c>
      <c r="N584">
        <v>11</v>
      </c>
      <c r="O584">
        <v>96</v>
      </c>
      <c r="P584">
        <v>4</v>
      </c>
      <c r="Q584">
        <v>4</v>
      </c>
      <c r="R584">
        <v>0</v>
      </c>
      <c r="S584">
        <v>0</v>
      </c>
      <c r="T584">
        <v>2</v>
      </c>
      <c r="U584">
        <v>4</v>
      </c>
      <c r="V584">
        <v>0.23469400000000001</v>
      </c>
      <c r="W584">
        <v>9.2970499999999998E-2</v>
      </c>
      <c r="X584">
        <v>0.21768699999999999</v>
      </c>
      <c r="Y584">
        <v>0.42708299999999999</v>
      </c>
      <c r="Z584">
        <v>0.31065799999999999</v>
      </c>
      <c r="AA584">
        <v>0.341837</v>
      </c>
      <c r="AB584">
        <v>0.27977000000000002</v>
      </c>
      <c r="AC584">
        <v>0.65249400000000002</v>
      </c>
      <c r="AD584">
        <v>0.107143</v>
      </c>
      <c r="AE584">
        <v>3.3940899999999998</v>
      </c>
      <c r="AF584">
        <v>0.29251700000000003</v>
      </c>
      <c r="AH584">
        <v>-2.0434100000000002</v>
      </c>
      <c r="AI584">
        <v>39.594099999999997</v>
      </c>
      <c r="AJ584">
        <v>-14.139200000000001</v>
      </c>
      <c r="AK584">
        <v>74.6708</v>
      </c>
      <c r="AL584">
        <v>-2.0434100000000002</v>
      </c>
      <c r="AM584">
        <v>0.5</v>
      </c>
      <c r="AN584">
        <v>-15.4276449680328</v>
      </c>
      <c r="AO584">
        <v>5.3611111640930096</v>
      </c>
      <c r="AP584">
        <v>0.48979400000000001</v>
      </c>
      <c r="AQ584">
        <v>999</v>
      </c>
      <c r="AU584" t="s">
        <v>1154</v>
      </c>
    </row>
    <row r="585" spans="1:47" x14ac:dyDescent="0.45">
      <c r="A585" t="s">
        <v>558</v>
      </c>
      <c r="B585" t="s">
        <v>39</v>
      </c>
      <c r="C585">
        <v>115</v>
      </c>
      <c r="D585">
        <v>412</v>
      </c>
      <c r="E585">
        <v>368</v>
      </c>
      <c r="F585">
        <v>88</v>
      </c>
      <c r="G585">
        <v>59</v>
      </c>
      <c r="H585">
        <v>17</v>
      </c>
      <c r="I585">
        <v>4</v>
      </c>
      <c r="J585">
        <v>8</v>
      </c>
      <c r="K585">
        <v>50</v>
      </c>
      <c r="L585">
        <v>33</v>
      </c>
      <c r="M585">
        <v>35</v>
      </c>
      <c r="N585">
        <v>4</v>
      </c>
      <c r="O585">
        <v>90</v>
      </c>
      <c r="P585">
        <v>4</v>
      </c>
      <c r="Q585">
        <v>3</v>
      </c>
      <c r="R585">
        <v>2</v>
      </c>
      <c r="S585">
        <v>0</v>
      </c>
      <c r="T585">
        <v>8</v>
      </c>
      <c r="U585">
        <v>4</v>
      </c>
      <c r="V585">
        <v>0.23913000000000001</v>
      </c>
      <c r="W585">
        <v>8.4951499999999999E-2</v>
      </c>
      <c r="X585">
        <v>0.218447</v>
      </c>
      <c r="Y585">
        <v>0.38888899999999998</v>
      </c>
      <c r="Z585">
        <v>0.30975599999999998</v>
      </c>
      <c r="AA585">
        <v>0.37228299999999998</v>
      </c>
      <c r="AB585">
        <v>0.29556399999999999</v>
      </c>
      <c r="AC585">
        <v>0.68203899999999995</v>
      </c>
      <c r="AD585">
        <v>0.13315199999999999</v>
      </c>
      <c r="AE585">
        <v>5.67652</v>
      </c>
      <c r="AF585">
        <v>0.29304000000000002</v>
      </c>
      <c r="AH585">
        <v>-0.81259400000000004</v>
      </c>
      <c r="AI585">
        <v>42.394599999999997</v>
      </c>
      <c r="AJ585">
        <v>-7.8052099999999998</v>
      </c>
      <c r="AK585">
        <v>85.617900000000006</v>
      </c>
      <c r="AL585">
        <v>-0.81259400000000004</v>
      </c>
      <c r="AM585">
        <v>-2.7</v>
      </c>
      <c r="AN585">
        <v>-7.91250735521316</v>
      </c>
      <c r="AO585">
        <v>-1.18618464469909</v>
      </c>
      <c r="AP585">
        <v>0.48808499999999999</v>
      </c>
      <c r="AQ585">
        <v>999</v>
      </c>
      <c r="AU585">
        <v>19392</v>
      </c>
    </row>
    <row r="586" spans="1:47" x14ac:dyDescent="0.45">
      <c r="A586" t="s">
        <v>1155</v>
      </c>
      <c r="B586" t="s">
        <v>31</v>
      </c>
      <c r="C586">
        <v>100</v>
      </c>
      <c r="D586">
        <v>391</v>
      </c>
      <c r="E586">
        <v>329</v>
      </c>
      <c r="F586">
        <v>65</v>
      </c>
      <c r="G586">
        <v>43</v>
      </c>
      <c r="H586">
        <v>14</v>
      </c>
      <c r="I586">
        <v>3</v>
      </c>
      <c r="J586">
        <v>5</v>
      </c>
      <c r="K586">
        <v>46</v>
      </c>
      <c r="L586">
        <v>38</v>
      </c>
      <c r="M586">
        <v>50</v>
      </c>
      <c r="N586">
        <v>2</v>
      </c>
      <c r="O586">
        <v>105</v>
      </c>
      <c r="P586">
        <v>9</v>
      </c>
      <c r="Q586">
        <v>2</v>
      </c>
      <c r="R586">
        <v>1</v>
      </c>
      <c r="S586">
        <v>0</v>
      </c>
      <c r="T586">
        <v>9</v>
      </c>
      <c r="U586">
        <v>3</v>
      </c>
      <c r="V586">
        <v>0.19756799999999999</v>
      </c>
      <c r="W586">
        <v>0.12787699999999999</v>
      </c>
      <c r="X586">
        <v>0.268542</v>
      </c>
      <c r="Y586">
        <v>0.47619</v>
      </c>
      <c r="Z586">
        <v>0.31794899999999998</v>
      </c>
      <c r="AA586">
        <v>0.30395100000000003</v>
      </c>
      <c r="AB586">
        <v>0.28357300000000002</v>
      </c>
      <c r="AC586">
        <v>0.62190000000000001</v>
      </c>
      <c r="AD586">
        <v>0.10638300000000001</v>
      </c>
      <c r="AE586">
        <v>6.0447800000000003</v>
      </c>
      <c r="AF586">
        <v>0.27149299999999998</v>
      </c>
      <c r="AH586">
        <v>-0.23674600000000001</v>
      </c>
      <c r="AI586">
        <v>36.3399</v>
      </c>
      <c r="AJ586">
        <v>-11.3012</v>
      </c>
      <c r="AK586">
        <v>76.200199999999995</v>
      </c>
      <c r="AL586">
        <v>-0.23674600000000001</v>
      </c>
      <c r="AM586">
        <v>1.9</v>
      </c>
      <c r="AN586">
        <v>-11.765152603387801</v>
      </c>
      <c r="AO586">
        <v>3.3366549015045099</v>
      </c>
      <c r="AP586">
        <v>0.48791800000000002</v>
      </c>
      <c r="AQ586">
        <v>999</v>
      </c>
      <c r="AU586" t="s">
        <v>1156</v>
      </c>
    </row>
    <row r="587" spans="1:47" x14ac:dyDescent="0.45">
      <c r="A587" t="s">
        <v>1157</v>
      </c>
      <c r="B587" t="s">
        <v>28</v>
      </c>
      <c r="C587">
        <v>65</v>
      </c>
      <c r="D587">
        <v>235</v>
      </c>
      <c r="E587">
        <v>208</v>
      </c>
      <c r="F587">
        <v>48</v>
      </c>
      <c r="G587">
        <v>35</v>
      </c>
      <c r="H587">
        <v>11</v>
      </c>
      <c r="I587">
        <v>1</v>
      </c>
      <c r="J587">
        <v>1</v>
      </c>
      <c r="K587">
        <v>25</v>
      </c>
      <c r="L587">
        <v>19</v>
      </c>
      <c r="M587">
        <v>23</v>
      </c>
      <c r="N587">
        <v>4</v>
      </c>
      <c r="O587">
        <v>61</v>
      </c>
      <c r="P587">
        <v>2</v>
      </c>
      <c r="Q587">
        <v>1</v>
      </c>
      <c r="R587">
        <v>1</v>
      </c>
      <c r="S587">
        <v>0</v>
      </c>
      <c r="T587">
        <v>6</v>
      </c>
      <c r="U587">
        <v>4</v>
      </c>
      <c r="V587">
        <v>0.230769</v>
      </c>
      <c r="W587">
        <v>9.7872299999999995E-2</v>
      </c>
      <c r="X587">
        <v>0.25957400000000003</v>
      </c>
      <c r="Y587">
        <v>0.37704900000000002</v>
      </c>
      <c r="Z587">
        <v>0.31196600000000002</v>
      </c>
      <c r="AA587">
        <v>0.30769200000000002</v>
      </c>
      <c r="AB587">
        <v>0.273119</v>
      </c>
      <c r="AC587">
        <v>0.61965800000000004</v>
      </c>
      <c r="AD587">
        <v>7.6923099999999994E-2</v>
      </c>
      <c r="AE587">
        <v>4.8163799999999997</v>
      </c>
      <c r="AF587">
        <v>0.31972800000000001</v>
      </c>
      <c r="AH587">
        <v>-0.91979900000000003</v>
      </c>
      <c r="AI587">
        <v>19.800799999999999</v>
      </c>
      <c r="AJ587">
        <v>-8.8325700000000005</v>
      </c>
      <c r="AK587">
        <v>64.167100000000005</v>
      </c>
      <c r="AL587">
        <v>-0.91979900000000003</v>
      </c>
      <c r="AM587">
        <v>3.6</v>
      </c>
      <c r="AN587">
        <v>-11.009598970413199</v>
      </c>
      <c r="AO587">
        <v>7.9173130989074698</v>
      </c>
      <c r="AP587">
        <v>0.48755599999999999</v>
      </c>
      <c r="AQ587">
        <v>999</v>
      </c>
      <c r="AU587" t="s">
        <v>1158</v>
      </c>
    </row>
    <row r="588" spans="1:47" x14ac:dyDescent="0.45">
      <c r="A588" t="s">
        <v>1159</v>
      </c>
      <c r="B588" t="s">
        <v>89</v>
      </c>
      <c r="C588">
        <v>123</v>
      </c>
      <c r="D588">
        <v>531</v>
      </c>
      <c r="E588">
        <v>489</v>
      </c>
      <c r="F588">
        <v>122</v>
      </c>
      <c r="G588">
        <v>86</v>
      </c>
      <c r="H588">
        <v>27</v>
      </c>
      <c r="I588">
        <v>5</v>
      </c>
      <c r="J588">
        <v>4</v>
      </c>
      <c r="K588">
        <v>59</v>
      </c>
      <c r="L588">
        <v>52</v>
      </c>
      <c r="M588">
        <v>32</v>
      </c>
      <c r="N588">
        <v>15</v>
      </c>
      <c r="O588">
        <v>87</v>
      </c>
      <c r="P588">
        <v>5</v>
      </c>
      <c r="Q588">
        <v>3</v>
      </c>
      <c r="R588">
        <v>2</v>
      </c>
      <c r="S588">
        <v>0</v>
      </c>
      <c r="T588">
        <v>10</v>
      </c>
      <c r="U588">
        <v>4</v>
      </c>
      <c r="V588">
        <v>0.24948899999999999</v>
      </c>
      <c r="W588">
        <v>6.0263700000000003E-2</v>
      </c>
      <c r="X588">
        <v>0.16384199999999999</v>
      </c>
      <c r="Y588">
        <v>0.36781599999999998</v>
      </c>
      <c r="Z588">
        <v>0.30056699999999997</v>
      </c>
      <c r="AA588">
        <v>0.34969299999999998</v>
      </c>
      <c r="AB588">
        <v>0.27393200000000001</v>
      </c>
      <c r="AC588">
        <v>0.65025999999999995</v>
      </c>
      <c r="AD588">
        <v>0.100204</v>
      </c>
      <c r="AE588">
        <v>5.5300399999999996</v>
      </c>
      <c r="AF588">
        <v>0.29426400000000003</v>
      </c>
      <c r="AH588">
        <v>-0.52046499999999996</v>
      </c>
      <c r="AI588">
        <v>45.099899999999998</v>
      </c>
      <c r="AJ588">
        <v>-19.599399999999999</v>
      </c>
      <c r="AK588">
        <v>75.491500000000002</v>
      </c>
      <c r="AL588">
        <v>-0.52046499999999996</v>
      </c>
      <c r="AM588">
        <v>-2.9</v>
      </c>
      <c r="AN588">
        <v>-16.113951325416501</v>
      </c>
      <c r="AO588">
        <v>2.95317459106445</v>
      </c>
      <c r="AP588">
        <v>0.48605999999999999</v>
      </c>
      <c r="AQ588">
        <v>999</v>
      </c>
      <c r="AU588">
        <v>23985</v>
      </c>
    </row>
    <row r="589" spans="1:47" x14ac:dyDescent="0.45">
      <c r="A589" t="s">
        <v>488</v>
      </c>
      <c r="B589" t="s">
        <v>46</v>
      </c>
      <c r="C589">
        <v>92</v>
      </c>
      <c r="D589">
        <v>338</v>
      </c>
      <c r="E589">
        <v>311</v>
      </c>
      <c r="F589">
        <v>75</v>
      </c>
      <c r="G589">
        <v>54</v>
      </c>
      <c r="H589">
        <v>16</v>
      </c>
      <c r="I589">
        <v>1</v>
      </c>
      <c r="J589">
        <v>4</v>
      </c>
      <c r="K589">
        <v>32</v>
      </c>
      <c r="L589">
        <v>32</v>
      </c>
      <c r="M589">
        <v>20</v>
      </c>
      <c r="N589">
        <v>7</v>
      </c>
      <c r="O589">
        <v>46</v>
      </c>
      <c r="P589">
        <v>4</v>
      </c>
      <c r="Q589">
        <v>2</v>
      </c>
      <c r="R589">
        <v>1</v>
      </c>
      <c r="S589">
        <v>0</v>
      </c>
      <c r="T589">
        <v>5</v>
      </c>
      <c r="U589">
        <v>2</v>
      </c>
      <c r="V589">
        <v>0.24115800000000001</v>
      </c>
      <c r="W589">
        <v>5.9171599999999998E-2</v>
      </c>
      <c r="X589">
        <v>0.13609499999999999</v>
      </c>
      <c r="Y589">
        <v>0.43478299999999998</v>
      </c>
      <c r="Z589">
        <v>0.293769</v>
      </c>
      <c r="AA589">
        <v>0.337621</v>
      </c>
      <c r="AB589">
        <v>0.26997900000000002</v>
      </c>
      <c r="AC589">
        <v>0.63138899999999998</v>
      </c>
      <c r="AD589">
        <v>9.6462999999999993E-2</v>
      </c>
      <c r="AE589">
        <v>3.9531700000000001</v>
      </c>
      <c r="AF589">
        <v>0.26996199999999998</v>
      </c>
      <c r="AH589">
        <v>-0.39122000000000001</v>
      </c>
      <c r="AI589">
        <v>27.598199999999999</v>
      </c>
      <c r="AJ589">
        <v>-13.585100000000001</v>
      </c>
      <c r="AK589">
        <v>68.501800000000003</v>
      </c>
      <c r="AL589">
        <v>-0.39122000000000001</v>
      </c>
      <c r="AM589">
        <v>3.2</v>
      </c>
      <c r="AN589">
        <v>-13.5805099010467</v>
      </c>
      <c r="AO589">
        <v>6.9257495403289697</v>
      </c>
      <c r="AP589">
        <v>0.48472799999999999</v>
      </c>
      <c r="AQ589">
        <v>999</v>
      </c>
      <c r="AU589">
        <v>7802</v>
      </c>
    </row>
    <row r="590" spans="1:47" x14ac:dyDescent="0.45">
      <c r="A590" t="s">
        <v>635</v>
      </c>
      <c r="B590" t="s">
        <v>14</v>
      </c>
      <c r="C590">
        <v>99</v>
      </c>
      <c r="D590">
        <v>374</v>
      </c>
      <c r="E590">
        <v>334</v>
      </c>
      <c r="F590">
        <v>76</v>
      </c>
      <c r="G590">
        <v>56</v>
      </c>
      <c r="H590">
        <v>12</v>
      </c>
      <c r="I590">
        <v>2</v>
      </c>
      <c r="J590">
        <v>6</v>
      </c>
      <c r="K590">
        <v>46</v>
      </c>
      <c r="L590">
        <v>39</v>
      </c>
      <c r="M590">
        <v>32</v>
      </c>
      <c r="N590">
        <v>4</v>
      </c>
      <c r="O590">
        <v>106</v>
      </c>
      <c r="P590">
        <v>4</v>
      </c>
      <c r="Q590">
        <v>1</v>
      </c>
      <c r="R590">
        <v>3</v>
      </c>
      <c r="S590">
        <v>0</v>
      </c>
      <c r="T590">
        <v>16</v>
      </c>
      <c r="U590">
        <v>4</v>
      </c>
      <c r="V590">
        <v>0.227545</v>
      </c>
      <c r="W590">
        <v>8.5561499999999999E-2</v>
      </c>
      <c r="X590">
        <v>0.28342200000000001</v>
      </c>
      <c r="Y590">
        <v>0.30188700000000002</v>
      </c>
      <c r="Z590">
        <v>0.30188700000000002</v>
      </c>
      <c r="AA590">
        <v>0.32934099999999999</v>
      </c>
      <c r="AB590">
        <v>0.27765299999999998</v>
      </c>
      <c r="AC590">
        <v>0.63122800000000001</v>
      </c>
      <c r="AD590">
        <v>0.101796</v>
      </c>
      <c r="AE590">
        <v>6.4459900000000001</v>
      </c>
      <c r="AF590">
        <v>0.31390099999999999</v>
      </c>
      <c r="AH590">
        <v>0.83363699999999996</v>
      </c>
      <c r="AI590">
        <v>32.921300000000002</v>
      </c>
      <c r="AJ590">
        <v>-12.648400000000001</v>
      </c>
      <c r="AK590">
        <v>76.485799999999998</v>
      </c>
      <c r="AL590">
        <v>0.83363699999999996</v>
      </c>
      <c r="AM590">
        <v>0.8</v>
      </c>
      <c r="AN590">
        <v>-10.061197519302301</v>
      </c>
      <c r="AO590">
        <v>2.1741916537284798</v>
      </c>
      <c r="AP590">
        <v>0.48415799999999998</v>
      </c>
      <c r="AQ590">
        <v>999</v>
      </c>
      <c r="AU590">
        <v>20002</v>
      </c>
    </row>
    <row r="591" spans="1:47" x14ac:dyDescent="0.45">
      <c r="A591" t="s">
        <v>1160</v>
      </c>
      <c r="C591">
        <v>113</v>
      </c>
      <c r="D591">
        <v>481</v>
      </c>
      <c r="E591">
        <v>434</v>
      </c>
      <c r="F591">
        <v>108</v>
      </c>
      <c r="G591">
        <v>66</v>
      </c>
      <c r="H591">
        <v>26</v>
      </c>
      <c r="I591">
        <v>3</v>
      </c>
      <c r="J591">
        <v>13</v>
      </c>
      <c r="K591">
        <v>57</v>
      </c>
      <c r="L591">
        <v>62</v>
      </c>
      <c r="M591">
        <v>38</v>
      </c>
      <c r="N591">
        <v>13</v>
      </c>
      <c r="O591">
        <v>130</v>
      </c>
      <c r="P591">
        <v>6</v>
      </c>
      <c r="Q591">
        <v>3</v>
      </c>
      <c r="R591">
        <v>0</v>
      </c>
      <c r="S591">
        <v>0</v>
      </c>
      <c r="T591">
        <v>5</v>
      </c>
      <c r="U591">
        <v>3</v>
      </c>
      <c r="V591">
        <v>0.24884800000000001</v>
      </c>
      <c r="W591">
        <v>7.9002100000000006E-2</v>
      </c>
      <c r="X591">
        <v>0.27027000000000001</v>
      </c>
      <c r="Y591">
        <v>0.29230800000000001</v>
      </c>
      <c r="Z591">
        <v>0.31600800000000001</v>
      </c>
      <c r="AA591">
        <v>0.41244199999999998</v>
      </c>
      <c r="AB591">
        <v>0.30576599999999998</v>
      </c>
      <c r="AC591">
        <v>0.72845099999999996</v>
      </c>
      <c r="AD591">
        <v>0.16359399999999999</v>
      </c>
      <c r="AE591">
        <v>4.4032999999999998</v>
      </c>
      <c r="AF591">
        <v>0.323129</v>
      </c>
      <c r="AH591">
        <v>-1.01363</v>
      </c>
      <c r="AI591">
        <v>53.570399999999999</v>
      </c>
      <c r="AJ591">
        <v>-5.0366799999999996</v>
      </c>
      <c r="AK591">
        <v>75.164500000000004</v>
      </c>
      <c r="AL591">
        <v>-1.01363</v>
      </c>
      <c r="AM591">
        <v>2.5</v>
      </c>
      <c r="AN591">
        <v>-15.8127586841583</v>
      </c>
      <c r="AO591">
        <v>4.2673426866531301</v>
      </c>
      <c r="AP591">
        <v>0.482873</v>
      </c>
      <c r="AQ591">
        <v>999</v>
      </c>
      <c r="AU591">
        <v>21547</v>
      </c>
    </row>
    <row r="592" spans="1:47" x14ac:dyDescent="0.45">
      <c r="A592" t="s">
        <v>1161</v>
      </c>
      <c r="B592" t="s">
        <v>191</v>
      </c>
      <c r="C592">
        <v>91</v>
      </c>
      <c r="D592">
        <v>393</v>
      </c>
      <c r="E592">
        <v>353</v>
      </c>
      <c r="F592">
        <v>85</v>
      </c>
      <c r="G592">
        <v>59</v>
      </c>
      <c r="H592">
        <v>18</v>
      </c>
      <c r="I592">
        <v>2</v>
      </c>
      <c r="J592">
        <v>6</v>
      </c>
      <c r="K592">
        <v>42</v>
      </c>
      <c r="L592">
        <v>42</v>
      </c>
      <c r="M592">
        <v>34</v>
      </c>
      <c r="N592">
        <v>7</v>
      </c>
      <c r="O592">
        <v>87</v>
      </c>
      <c r="P592">
        <v>4</v>
      </c>
      <c r="Q592">
        <v>1</v>
      </c>
      <c r="R592">
        <v>1</v>
      </c>
      <c r="S592">
        <v>0</v>
      </c>
      <c r="T592">
        <v>4</v>
      </c>
      <c r="U592">
        <v>1</v>
      </c>
      <c r="V592">
        <v>0.24079300000000001</v>
      </c>
      <c r="W592">
        <v>8.6513999999999994E-2</v>
      </c>
      <c r="X592">
        <v>0.22137399999999999</v>
      </c>
      <c r="Y592">
        <v>0.39080500000000001</v>
      </c>
      <c r="Z592">
        <v>0.313776</v>
      </c>
      <c r="AA592">
        <v>0.35410799999999998</v>
      </c>
      <c r="AB592">
        <v>0.28912500000000002</v>
      </c>
      <c r="AC592">
        <v>0.667883</v>
      </c>
      <c r="AD592">
        <v>0.113314</v>
      </c>
      <c r="AE592">
        <v>4.3058899999999998</v>
      </c>
      <c r="AF592">
        <v>0.30268200000000001</v>
      </c>
      <c r="AH592">
        <v>-0.31553900000000001</v>
      </c>
      <c r="AI592">
        <v>38.338000000000001</v>
      </c>
      <c r="AJ592">
        <v>-9.5468100000000007</v>
      </c>
      <c r="AK592">
        <v>82.299000000000007</v>
      </c>
      <c r="AL592">
        <v>-0.31553900000000001</v>
      </c>
      <c r="AM592">
        <v>-1.3</v>
      </c>
      <c r="AN592">
        <v>-8.6508672535419393</v>
      </c>
      <c r="AO592">
        <v>0.14400362968444799</v>
      </c>
      <c r="AP592">
        <v>0.48275099999999999</v>
      </c>
      <c r="AQ592">
        <v>999</v>
      </c>
      <c r="AU592" t="s">
        <v>1162</v>
      </c>
    </row>
    <row r="593" spans="1:47" x14ac:dyDescent="0.45">
      <c r="A593" t="s">
        <v>1163</v>
      </c>
      <c r="B593" t="s">
        <v>170</v>
      </c>
      <c r="C593">
        <v>112</v>
      </c>
      <c r="D593">
        <v>478</v>
      </c>
      <c r="E593">
        <v>416</v>
      </c>
      <c r="F593">
        <v>97</v>
      </c>
      <c r="G593">
        <v>65</v>
      </c>
      <c r="H593">
        <v>16</v>
      </c>
      <c r="I593">
        <v>2</v>
      </c>
      <c r="J593">
        <v>14</v>
      </c>
      <c r="K593">
        <v>57</v>
      </c>
      <c r="L593">
        <v>57</v>
      </c>
      <c r="M593">
        <v>55</v>
      </c>
      <c r="N593">
        <v>9</v>
      </c>
      <c r="O593">
        <v>131</v>
      </c>
      <c r="P593">
        <v>4</v>
      </c>
      <c r="Q593">
        <v>3</v>
      </c>
      <c r="R593">
        <v>0</v>
      </c>
      <c r="S593">
        <v>1</v>
      </c>
      <c r="T593">
        <v>2</v>
      </c>
      <c r="U593">
        <v>2</v>
      </c>
      <c r="V593">
        <v>0.23317299999999999</v>
      </c>
      <c r="W593">
        <v>0.115063</v>
      </c>
      <c r="X593">
        <v>0.274059</v>
      </c>
      <c r="Y593">
        <v>0.41984700000000003</v>
      </c>
      <c r="Z593">
        <v>0.32635999999999998</v>
      </c>
      <c r="AA593">
        <v>0.382212</v>
      </c>
      <c r="AB593">
        <v>0.305705</v>
      </c>
      <c r="AC593">
        <v>0.70857099999999995</v>
      </c>
      <c r="AD593">
        <v>0.149038</v>
      </c>
      <c r="AE593">
        <v>3.26654</v>
      </c>
      <c r="AF593">
        <v>0.30292000000000002</v>
      </c>
      <c r="AH593">
        <v>-1.3302499999999999</v>
      </c>
      <c r="AI593">
        <v>53.2119</v>
      </c>
      <c r="AJ593">
        <v>-5.0296000000000003</v>
      </c>
      <c r="AK593">
        <v>95.045400000000001</v>
      </c>
      <c r="AL593">
        <v>-1.3302499999999999</v>
      </c>
      <c r="AM593">
        <v>-9</v>
      </c>
      <c r="AN593">
        <v>-4.16794681549072</v>
      </c>
      <c r="AO593">
        <v>-7.2436802387237504</v>
      </c>
      <c r="AP593">
        <v>0.48097800000000002</v>
      </c>
      <c r="AQ593">
        <v>999</v>
      </c>
      <c r="AU593" t="s">
        <v>1164</v>
      </c>
    </row>
    <row r="594" spans="1:47" x14ac:dyDescent="0.45">
      <c r="A594" t="s">
        <v>1165</v>
      </c>
      <c r="B594" t="s">
        <v>178</v>
      </c>
      <c r="C594">
        <v>114</v>
      </c>
      <c r="D594">
        <v>448</v>
      </c>
      <c r="E594">
        <v>401</v>
      </c>
      <c r="F594">
        <v>84</v>
      </c>
      <c r="G594">
        <v>56</v>
      </c>
      <c r="H594">
        <v>17</v>
      </c>
      <c r="I594">
        <v>2</v>
      </c>
      <c r="J594">
        <v>9</v>
      </c>
      <c r="K594">
        <v>47</v>
      </c>
      <c r="L594">
        <v>49</v>
      </c>
      <c r="M594">
        <v>36</v>
      </c>
      <c r="N594">
        <v>10</v>
      </c>
      <c r="O594">
        <v>143</v>
      </c>
      <c r="P594">
        <v>8</v>
      </c>
      <c r="Q594">
        <v>3</v>
      </c>
      <c r="R594">
        <v>0</v>
      </c>
      <c r="S594">
        <v>0</v>
      </c>
      <c r="T594">
        <v>9</v>
      </c>
      <c r="U594">
        <v>3</v>
      </c>
      <c r="V594">
        <v>0.209476</v>
      </c>
      <c r="W594">
        <v>8.0357100000000001E-2</v>
      </c>
      <c r="X594">
        <v>0.31919599999999998</v>
      </c>
      <c r="Y594">
        <v>0.25174800000000003</v>
      </c>
      <c r="Z594">
        <v>0.28571400000000002</v>
      </c>
      <c r="AA594">
        <v>0.329177</v>
      </c>
      <c r="AB594">
        <v>0.26402300000000001</v>
      </c>
      <c r="AC594">
        <v>0.61489099999999997</v>
      </c>
      <c r="AD594">
        <v>0.119701</v>
      </c>
      <c r="AE594">
        <v>5.3168699999999998</v>
      </c>
      <c r="AF594">
        <v>0.29761900000000002</v>
      </c>
      <c r="AH594">
        <v>-0.159695</v>
      </c>
      <c r="AI594">
        <v>34.363799999999998</v>
      </c>
      <c r="AJ594">
        <v>-20.2224</v>
      </c>
      <c r="AK594">
        <v>66.108999999999995</v>
      </c>
      <c r="AL594">
        <v>-0.159695</v>
      </c>
      <c r="AM594">
        <v>6.3</v>
      </c>
      <c r="AN594">
        <v>-18.3522954732179</v>
      </c>
      <c r="AO594">
        <v>7.9460906982421804</v>
      </c>
      <c r="AP594">
        <v>0.47963</v>
      </c>
      <c r="AQ594">
        <v>999</v>
      </c>
      <c r="AU594" t="s">
        <v>1166</v>
      </c>
    </row>
    <row r="595" spans="1:47" x14ac:dyDescent="0.45">
      <c r="A595" t="s">
        <v>1167</v>
      </c>
      <c r="B595" t="s">
        <v>207</v>
      </c>
      <c r="C595">
        <v>92</v>
      </c>
      <c r="D595">
        <v>413</v>
      </c>
      <c r="E595">
        <v>369</v>
      </c>
      <c r="F595">
        <v>84</v>
      </c>
      <c r="G595">
        <v>56</v>
      </c>
      <c r="H595">
        <v>20</v>
      </c>
      <c r="I595">
        <v>2</v>
      </c>
      <c r="J595">
        <v>6</v>
      </c>
      <c r="K595">
        <v>52</v>
      </c>
      <c r="L595">
        <v>53</v>
      </c>
      <c r="M595">
        <v>25</v>
      </c>
      <c r="N595">
        <v>9</v>
      </c>
      <c r="O595">
        <v>105</v>
      </c>
      <c r="P595">
        <v>18</v>
      </c>
      <c r="Q595">
        <v>1</v>
      </c>
      <c r="R595">
        <v>0</v>
      </c>
      <c r="S595">
        <v>0</v>
      </c>
      <c r="T595">
        <v>9</v>
      </c>
      <c r="U595">
        <v>5</v>
      </c>
      <c r="V595">
        <v>0.22764200000000001</v>
      </c>
      <c r="W595">
        <v>6.0532700000000002E-2</v>
      </c>
      <c r="X595">
        <v>0.25423699999999999</v>
      </c>
      <c r="Y595">
        <v>0.238095</v>
      </c>
      <c r="Z595">
        <v>0.307506</v>
      </c>
      <c r="AA595">
        <v>0.34146300000000002</v>
      </c>
      <c r="AB595">
        <v>0.28134199999999998</v>
      </c>
      <c r="AC595">
        <v>0.64896900000000002</v>
      </c>
      <c r="AD595">
        <v>0.11382100000000001</v>
      </c>
      <c r="AE595">
        <v>5.5910000000000002</v>
      </c>
      <c r="AF595">
        <v>0.30115799999999998</v>
      </c>
      <c r="AH595">
        <v>-1.0038499999999999</v>
      </c>
      <c r="AI595">
        <v>37.619399999999999</v>
      </c>
      <c r="AJ595">
        <v>-12.702199999999999</v>
      </c>
      <c r="AK595">
        <v>75.050399999999996</v>
      </c>
      <c r="AL595">
        <v>-1.0038499999999999</v>
      </c>
      <c r="AM595">
        <v>2.6</v>
      </c>
      <c r="AN595">
        <v>-13.3504041433334</v>
      </c>
      <c r="AO595">
        <v>4.1174895763397199</v>
      </c>
      <c r="AP595">
        <v>0.47808800000000001</v>
      </c>
      <c r="AQ595">
        <v>999</v>
      </c>
      <c r="AU595" t="s">
        <v>1168</v>
      </c>
    </row>
    <row r="596" spans="1:47" x14ac:dyDescent="0.45">
      <c r="A596" t="s">
        <v>690</v>
      </c>
      <c r="B596" t="s">
        <v>207</v>
      </c>
      <c r="C596">
        <v>94</v>
      </c>
      <c r="D596">
        <v>364</v>
      </c>
      <c r="E596">
        <v>340</v>
      </c>
      <c r="F596">
        <v>85</v>
      </c>
      <c r="G596">
        <v>60</v>
      </c>
      <c r="H596">
        <v>16</v>
      </c>
      <c r="I596">
        <v>0</v>
      </c>
      <c r="J596">
        <v>9</v>
      </c>
      <c r="K596">
        <v>35</v>
      </c>
      <c r="L596">
        <v>40</v>
      </c>
      <c r="M596">
        <v>18</v>
      </c>
      <c r="N596">
        <v>12</v>
      </c>
      <c r="O596">
        <v>47</v>
      </c>
      <c r="P596">
        <v>4</v>
      </c>
      <c r="Q596">
        <v>2</v>
      </c>
      <c r="R596">
        <v>0</v>
      </c>
      <c r="S596">
        <v>0</v>
      </c>
      <c r="T596">
        <v>0</v>
      </c>
      <c r="U596">
        <v>1</v>
      </c>
      <c r="V596">
        <v>0.25</v>
      </c>
      <c r="W596">
        <v>4.9450599999999997E-2</v>
      </c>
      <c r="X596">
        <v>0.12912100000000001</v>
      </c>
      <c r="Y596">
        <v>0.38297900000000001</v>
      </c>
      <c r="Z596">
        <v>0.293956</v>
      </c>
      <c r="AA596">
        <v>0.376471</v>
      </c>
      <c r="AB596">
        <v>0.27832000000000001</v>
      </c>
      <c r="AC596">
        <v>0.670427</v>
      </c>
      <c r="AD596">
        <v>0.126471</v>
      </c>
      <c r="AE596">
        <v>1.5081100000000001</v>
      </c>
      <c r="AF596">
        <v>0.26573400000000003</v>
      </c>
      <c r="AH596">
        <v>-0.96143699999999999</v>
      </c>
      <c r="AI596">
        <v>32.242600000000003</v>
      </c>
      <c r="AJ596">
        <v>-12.108700000000001</v>
      </c>
      <c r="AK596">
        <v>72.956000000000003</v>
      </c>
      <c r="AL596">
        <v>-0.96143699999999999</v>
      </c>
      <c r="AM596">
        <v>-1.5</v>
      </c>
      <c r="AN596">
        <v>-12.756641805171901</v>
      </c>
      <c r="AO596">
        <v>5.1872429847717196</v>
      </c>
      <c r="AP596">
        <v>0.47801399999999999</v>
      </c>
      <c r="AQ596">
        <v>999</v>
      </c>
      <c r="AU596">
        <v>20805</v>
      </c>
    </row>
    <row r="597" spans="1:47" x14ac:dyDescent="0.45">
      <c r="A597" t="s">
        <v>1169</v>
      </c>
      <c r="C597">
        <v>84</v>
      </c>
      <c r="D597">
        <v>306</v>
      </c>
      <c r="E597">
        <v>276</v>
      </c>
      <c r="F597">
        <v>69</v>
      </c>
      <c r="G597">
        <v>50</v>
      </c>
      <c r="H597">
        <v>14</v>
      </c>
      <c r="I597">
        <v>1</v>
      </c>
      <c r="J597">
        <v>4</v>
      </c>
      <c r="K597">
        <v>29</v>
      </c>
      <c r="L597">
        <v>28</v>
      </c>
      <c r="M597">
        <v>16</v>
      </c>
      <c r="N597">
        <v>5</v>
      </c>
      <c r="O597">
        <v>59</v>
      </c>
      <c r="P597">
        <v>11</v>
      </c>
      <c r="Q597">
        <v>2</v>
      </c>
      <c r="R597">
        <v>1</v>
      </c>
      <c r="S597">
        <v>0</v>
      </c>
      <c r="T597">
        <v>2</v>
      </c>
      <c r="U597">
        <v>1</v>
      </c>
      <c r="V597">
        <v>0.25</v>
      </c>
      <c r="W597">
        <v>5.2287599999999997E-2</v>
      </c>
      <c r="X597">
        <v>0.19281000000000001</v>
      </c>
      <c r="Y597">
        <v>0.27118599999999998</v>
      </c>
      <c r="Z597">
        <v>0.31475399999999998</v>
      </c>
      <c r="AA597">
        <v>0.35144900000000001</v>
      </c>
      <c r="AB597">
        <v>0.289219</v>
      </c>
      <c r="AC597">
        <v>0.66620299999999999</v>
      </c>
      <c r="AD597">
        <v>0.101449</v>
      </c>
      <c r="AE597">
        <v>3.5019</v>
      </c>
      <c r="AF597">
        <v>0.30232599999999998</v>
      </c>
      <c r="AH597">
        <v>-0.576847</v>
      </c>
      <c r="AI597">
        <v>29.8749</v>
      </c>
      <c r="AJ597">
        <v>-7.4094499999999996</v>
      </c>
      <c r="AK597">
        <v>73.911299999999997</v>
      </c>
      <c r="AL597">
        <v>-0.576847</v>
      </c>
      <c r="AM597">
        <v>3.7</v>
      </c>
      <c r="AN597">
        <v>-10.466748118400499</v>
      </c>
      <c r="AO597">
        <v>4.8243386745452801</v>
      </c>
      <c r="AP597">
        <v>0.47696</v>
      </c>
      <c r="AQ597">
        <v>999</v>
      </c>
      <c r="AU597">
        <v>8202</v>
      </c>
    </row>
    <row r="598" spans="1:47" x14ac:dyDescent="0.45">
      <c r="A598" t="s">
        <v>1170</v>
      </c>
      <c r="B598" t="s">
        <v>16</v>
      </c>
      <c r="C598">
        <v>85</v>
      </c>
      <c r="D598">
        <v>362</v>
      </c>
      <c r="E598">
        <v>327</v>
      </c>
      <c r="F598">
        <v>76</v>
      </c>
      <c r="G598">
        <v>48</v>
      </c>
      <c r="H598">
        <v>15</v>
      </c>
      <c r="I598">
        <v>3</v>
      </c>
      <c r="J598">
        <v>10</v>
      </c>
      <c r="K598">
        <v>49</v>
      </c>
      <c r="L598">
        <v>51</v>
      </c>
      <c r="M598">
        <v>20</v>
      </c>
      <c r="N598">
        <v>4</v>
      </c>
      <c r="O598">
        <v>126</v>
      </c>
      <c r="P598">
        <v>13</v>
      </c>
      <c r="Q598">
        <v>2</v>
      </c>
      <c r="R598">
        <v>0</v>
      </c>
      <c r="S598">
        <v>0</v>
      </c>
      <c r="T598">
        <v>16</v>
      </c>
      <c r="U598">
        <v>1</v>
      </c>
      <c r="V598">
        <v>0.23241600000000001</v>
      </c>
      <c r="W598">
        <v>5.5248600000000002E-2</v>
      </c>
      <c r="X598">
        <v>0.34806599999999999</v>
      </c>
      <c r="Y598">
        <v>0.15873000000000001</v>
      </c>
      <c r="Z598">
        <v>0.30110500000000001</v>
      </c>
      <c r="AA598">
        <v>0.38837899999999997</v>
      </c>
      <c r="AB598">
        <v>0.29703400000000002</v>
      </c>
      <c r="AC598">
        <v>0.68948399999999999</v>
      </c>
      <c r="AD598">
        <v>0.15596299999999999</v>
      </c>
      <c r="AE598">
        <v>7.9408700000000003</v>
      </c>
      <c r="AF598">
        <v>0.34196900000000002</v>
      </c>
      <c r="AH598">
        <v>2.1846299999999998</v>
      </c>
      <c r="AI598">
        <v>37.691699999999997</v>
      </c>
      <c r="AJ598">
        <v>-6.4158600000000003</v>
      </c>
      <c r="AK598">
        <v>88.011099999999999</v>
      </c>
      <c r="AL598">
        <v>2.1846299999999998</v>
      </c>
      <c r="AM598">
        <v>-5.7</v>
      </c>
      <c r="AN598">
        <v>-3.19195508956909</v>
      </c>
      <c r="AO598">
        <v>-4.36989986896514</v>
      </c>
      <c r="AP598">
        <v>0.47581200000000001</v>
      </c>
      <c r="AQ598">
        <v>999</v>
      </c>
      <c r="AU598" t="s">
        <v>1171</v>
      </c>
    </row>
    <row r="599" spans="1:47" x14ac:dyDescent="0.45">
      <c r="A599" t="s">
        <v>1172</v>
      </c>
      <c r="B599" t="s">
        <v>28</v>
      </c>
      <c r="C599">
        <v>98</v>
      </c>
      <c r="D599">
        <v>409</v>
      </c>
      <c r="E599">
        <v>373</v>
      </c>
      <c r="F599">
        <v>87</v>
      </c>
      <c r="G599">
        <v>48</v>
      </c>
      <c r="H599">
        <v>21</v>
      </c>
      <c r="I599">
        <v>2</v>
      </c>
      <c r="J599">
        <v>16</v>
      </c>
      <c r="K599">
        <v>53</v>
      </c>
      <c r="L599">
        <v>54</v>
      </c>
      <c r="M599">
        <v>32</v>
      </c>
      <c r="N599">
        <v>8</v>
      </c>
      <c r="O599">
        <v>137</v>
      </c>
      <c r="P599">
        <v>2</v>
      </c>
      <c r="Q599">
        <v>2</v>
      </c>
      <c r="R599">
        <v>0</v>
      </c>
      <c r="S599">
        <v>1</v>
      </c>
      <c r="T599">
        <v>6</v>
      </c>
      <c r="U599">
        <v>1</v>
      </c>
      <c r="V599">
        <v>0.23324400000000001</v>
      </c>
      <c r="W599">
        <v>7.8239600000000006E-2</v>
      </c>
      <c r="X599">
        <v>0.33496300000000001</v>
      </c>
      <c r="Y599">
        <v>0.23357700000000001</v>
      </c>
      <c r="Z599">
        <v>0.295844</v>
      </c>
      <c r="AA599">
        <v>0.428954</v>
      </c>
      <c r="AB599">
        <v>0.30383500000000002</v>
      </c>
      <c r="AC599">
        <v>0.72479800000000005</v>
      </c>
      <c r="AD599">
        <v>0.19571</v>
      </c>
      <c r="AE599">
        <v>5.3436899999999996</v>
      </c>
      <c r="AF599">
        <v>0.31981999999999999</v>
      </c>
      <c r="AH599">
        <v>0.20774300000000001</v>
      </c>
      <c r="AI599">
        <v>44.895400000000002</v>
      </c>
      <c r="AJ599">
        <v>-4.9389099999999999</v>
      </c>
      <c r="AK599">
        <v>85.456999999999994</v>
      </c>
      <c r="AL599">
        <v>0.20774300000000001</v>
      </c>
      <c r="AM599">
        <v>5.3</v>
      </c>
      <c r="AN599">
        <v>-6.9192846864461899</v>
      </c>
      <c r="AO599">
        <v>-2.2139620780944802</v>
      </c>
      <c r="AP599">
        <v>0.47447899999999998</v>
      </c>
      <c r="AQ599">
        <v>999</v>
      </c>
      <c r="AU599" t="s">
        <v>1173</v>
      </c>
    </row>
    <row r="600" spans="1:47" x14ac:dyDescent="0.45">
      <c r="A600" t="s">
        <v>1174</v>
      </c>
      <c r="C600">
        <v>103</v>
      </c>
      <c r="D600">
        <v>372</v>
      </c>
      <c r="E600">
        <v>325</v>
      </c>
      <c r="F600">
        <v>68</v>
      </c>
      <c r="G600">
        <v>39</v>
      </c>
      <c r="H600">
        <v>16</v>
      </c>
      <c r="I600">
        <v>3</v>
      </c>
      <c r="J600">
        <v>10</v>
      </c>
      <c r="K600">
        <v>45</v>
      </c>
      <c r="L600">
        <v>45</v>
      </c>
      <c r="M600">
        <v>42</v>
      </c>
      <c r="N600">
        <v>4</v>
      </c>
      <c r="O600">
        <v>142</v>
      </c>
      <c r="P600">
        <v>3</v>
      </c>
      <c r="Q600">
        <v>2</v>
      </c>
      <c r="R600">
        <v>0</v>
      </c>
      <c r="S600">
        <v>0</v>
      </c>
      <c r="T600">
        <v>9</v>
      </c>
      <c r="U600">
        <v>1</v>
      </c>
      <c r="V600">
        <v>0.209231</v>
      </c>
      <c r="W600">
        <v>0.112903</v>
      </c>
      <c r="X600">
        <v>0.38172</v>
      </c>
      <c r="Y600">
        <v>0.29577500000000001</v>
      </c>
      <c r="Z600">
        <v>0.30376300000000001</v>
      </c>
      <c r="AA600">
        <v>0.36923099999999998</v>
      </c>
      <c r="AB600">
        <v>0.29263299999999998</v>
      </c>
      <c r="AC600">
        <v>0.67299399999999998</v>
      </c>
      <c r="AD600">
        <v>0.16</v>
      </c>
      <c r="AE600">
        <v>6.60398</v>
      </c>
      <c r="AF600">
        <v>0.33142899999999997</v>
      </c>
      <c r="AH600">
        <v>0.76151199999999997</v>
      </c>
      <c r="AI600">
        <v>37.373199999999997</v>
      </c>
      <c r="AJ600">
        <v>-7.9527999999999999</v>
      </c>
      <c r="AK600">
        <v>77.692999999999998</v>
      </c>
      <c r="AL600">
        <v>0.76151199999999997</v>
      </c>
      <c r="AM600">
        <v>5.4</v>
      </c>
      <c r="AN600">
        <v>-9.1814572215080208</v>
      </c>
      <c r="AO600">
        <v>1.29947090148925</v>
      </c>
      <c r="AP600">
        <v>0.47393800000000003</v>
      </c>
      <c r="AQ600">
        <v>999</v>
      </c>
      <c r="AU600">
        <v>17910</v>
      </c>
    </row>
    <row r="601" spans="1:47" x14ac:dyDescent="0.45">
      <c r="A601" t="s">
        <v>1175</v>
      </c>
      <c r="B601" t="s">
        <v>73</v>
      </c>
      <c r="C601">
        <v>123</v>
      </c>
      <c r="D601">
        <v>545</v>
      </c>
      <c r="E601">
        <v>493</v>
      </c>
      <c r="F601">
        <v>113</v>
      </c>
      <c r="G601">
        <v>68</v>
      </c>
      <c r="H601">
        <v>29</v>
      </c>
      <c r="I601">
        <v>2</v>
      </c>
      <c r="J601">
        <v>14</v>
      </c>
      <c r="K601">
        <v>71</v>
      </c>
      <c r="L601">
        <v>68</v>
      </c>
      <c r="M601">
        <v>41</v>
      </c>
      <c r="N601">
        <v>8</v>
      </c>
      <c r="O601">
        <v>151</v>
      </c>
      <c r="P601">
        <v>10</v>
      </c>
      <c r="Q601">
        <v>1</v>
      </c>
      <c r="R601">
        <v>0</v>
      </c>
      <c r="S601">
        <v>0</v>
      </c>
      <c r="T601">
        <v>14</v>
      </c>
      <c r="U601">
        <v>4</v>
      </c>
      <c r="V601">
        <v>0.229209</v>
      </c>
      <c r="W601">
        <v>7.5229400000000002E-2</v>
      </c>
      <c r="X601">
        <v>0.27706399999999998</v>
      </c>
      <c r="Y601">
        <v>0.27152300000000001</v>
      </c>
      <c r="Z601">
        <v>0.30091699999999999</v>
      </c>
      <c r="AA601">
        <v>0.38133899999999998</v>
      </c>
      <c r="AB601">
        <v>0.29329899999999998</v>
      </c>
      <c r="AC601">
        <v>0.68225599999999997</v>
      </c>
      <c r="AD601">
        <v>0.15212999999999999</v>
      </c>
      <c r="AE601">
        <v>5.8040900000000004</v>
      </c>
      <c r="AF601">
        <v>0.30091200000000001</v>
      </c>
      <c r="AH601">
        <v>0.25641900000000001</v>
      </c>
      <c r="AI601">
        <v>55.055100000000003</v>
      </c>
      <c r="AJ601">
        <v>-11.3499</v>
      </c>
      <c r="AK601">
        <v>81.228700000000003</v>
      </c>
      <c r="AL601">
        <v>0.25641900000000001</v>
      </c>
      <c r="AM601">
        <v>4.5999999999999996</v>
      </c>
      <c r="AN601">
        <v>-12.4174862205982</v>
      </c>
      <c r="AO601">
        <v>-1.4074954986572199</v>
      </c>
      <c r="AP601">
        <v>0.472995</v>
      </c>
      <c r="AQ601">
        <v>999</v>
      </c>
      <c r="AU601" t="s">
        <v>1176</v>
      </c>
    </row>
    <row r="602" spans="1:47" x14ac:dyDescent="0.45">
      <c r="A602" t="s">
        <v>1177</v>
      </c>
      <c r="C602">
        <v>87</v>
      </c>
      <c r="D602">
        <v>385</v>
      </c>
      <c r="E602">
        <v>342</v>
      </c>
      <c r="F602">
        <v>80</v>
      </c>
      <c r="G602">
        <v>55</v>
      </c>
      <c r="H602">
        <v>16</v>
      </c>
      <c r="I602">
        <v>3</v>
      </c>
      <c r="J602">
        <v>6</v>
      </c>
      <c r="K602">
        <v>45</v>
      </c>
      <c r="L602">
        <v>39</v>
      </c>
      <c r="M602">
        <v>38</v>
      </c>
      <c r="N602">
        <v>4</v>
      </c>
      <c r="O602">
        <v>103</v>
      </c>
      <c r="P602">
        <v>3</v>
      </c>
      <c r="Q602">
        <v>1</v>
      </c>
      <c r="R602">
        <v>1</v>
      </c>
      <c r="S602">
        <v>1</v>
      </c>
      <c r="T602">
        <v>3</v>
      </c>
      <c r="U602">
        <v>2</v>
      </c>
      <c r="V602">
        <v>0.23391799999999999</v>
      </c>
      <c r="W602">
        <v>9.8701300000000006E-2</v>
      </c>
      <c r="X602">
        <v>0.26753199999999999</v>
      </c>
      <c r="Y602">
        <v>0.36893199999999998</v>
      </c>
      <c r="Z602">
        <v>0.315104</v>
      </c>
      <c r="AA602">
        <v>0.35087699999999999</v>
      </c>
      <c r="AB602">
        <v>0.29213</v>
      </c>
      <c r="AC602">
        <v>0.66598100000000005</v>
      </c>
      <c r="AD602">
        <v>0.11695899999999999</v>
      </c>
      <c r="AE602">
        <v>4.4738300000000004</v>
      </c>
      <c r="AF602">
        <v>0.31623899999999999</v>
      </c>
      <c r="AH602">
        <v>-0.95302699999999996</v>
      </c>
      <c r="AI602">
        <v>38.518599999999999</v>
      </c>
      <c r="AJ602">
        <v>-8.3914399999999993</v>
      </c>
      <c r="AK602">
        <v>84.723699999999994</v>
      </c>
      <c r="AL602">
        <v>-0.95302699999999996</v>
      </c>
      <c r="AM602">
        <v>4.0999999999999996</v>
      </c>
      <c r="AN602">
        <v>-8.2391573786735499</v>
      </c>
      <c r="AO602">
        <v>-0.14382743835449199</v>
      </c>
      <c r="AP602">
        <v>0.47207199999999999</v>
      </c>
      <c r="AQ602">
        <v>999</v>
      </c>
      <c r="AU602">
        <v>20510</v>
      </c>
    </row>
    <row r="603" spans="1:47" x14ac:dyDescent="0.45">
      <c r="A603" t="s">
        <v>1178</v>
      </c>
      <c r="B603" t="s">
        <v>28</v>
      </c>
      <c r="C603">
        <v>97</v>
      </c>
      <c r="D603">
        <v>388</v>
      </c>
      <c r="E603">
        <v>352</v>
      </c>
      <c r="F603">
        <v>82</v>
      </c>
      <c r="G603">
        <v>51</v>
      </c>
      <c r="H603">
        <v>20</v>
      </c>
      <c r="I603">
        <v>2</v>
      </c>
      <c r="J603">
        <v>9</v>
      </c>
      <c r="K603">
        <v>46</v>
      </c>
      <c r="L603">
        <v>48</v>
      </c>
      <c r="M603">
        <v>27</v>
      </c>
      <c r="N603">
        <v>4</v>
      </c>
      <c r="O603">
        <v>120</v>
      </c>
      <c r="P603">
        <v>7</v>
      </c>
      <c r="Q603">
        <v>2</v>
      </c>
      <c r="R603">
        <v>0</v>
      </c>
      <c r="S603">
        <v>1</v>
      </c>
      <c r="T603">
        <v>11</v>
      </c>
      <c r="U603">
        <v>4</v>
      </c>
      <c r="V603">
        <v>0.232955</v>
      </c>
      <c r="W603">
        <v>6.9587599999999999E-2</v>
      </c>
      <c r="X603">
        <v>0.309278</v>
      </c>
      <c r="Y603">
        <v>0.22500000000000001</v>
      </c>
      <c r="Z603">
        <v>0.29896899999999998</v>
      </c>
      <c r="AA603">
        <v>0.37784099999999998</v>
      </c>
      <c r="AB603">
        <v>0.292049</v>
      </c>
      <c r="AC603">
        <v>0.67681000000000002</v>
      </c>
      <c r="AD603">
        <v>0.14488599999999999</v>
      </c>
      <c r="AE603">
        <v>5.8170900000000003</v>
      </c>
      <c r="AF603">
        <v>0.32444400000000001</v>
      </c>
      <c r="AH603">
        <v>-0.112427</v>
      </c>
      <c r="AI603">
        <v>38.7926</v>
      </c>
      <c r="AJ603">
        <v>-8.4829299999999996</v>
      </c>
      <c r="AK603">
        <v>77.288499999999999</v>
      </c>
      <c r="AL603">
        <v>-0.112427</v>
      </c>
      <c r="AM603">
        <v>0.8</v>
      </c>
      <c r="AN603">
        <v>-10.6711315289139</v>
      </c>
      <c r="AO603">
        <v>2.22563201189041</v>
      </c>
      <c r="AP603">
        <v>0.47193600000000002</v>
      </c>
      <c r="AQ603">
        <v>999</v>
      </c>
      <c r="AU603">
        <v>20122</v>
      </c>
    </row>
    <row r="604" spans="1:47" x14ac:dyDescent="0.45">
      <c r="A604" t="s">
        <v>567</v>
      </c>
      <c r="B604" t="s">
        <v>89</v>
      </c>
      <c r="C604">
        <v>135</v>
      </c>
      <c r="D604">
        <v>547</v>
      </c>
      <c r="E604">
        <v>515</v>
      </c>
      <c r="F604">
        <v>131</v>
      </c>
      <c r="G604">
        <v>94</v>
      </c>
      <c r="H604">
        <v>23</v>
      </c>
      <c r="I604">
        <v>6</v>
      </c>
      <c r="J604">
        <v>8</v>
      </c>
      <c r="K604">
        <v>64</v>
      </c>
      <c r="L604">
        <v>59</v>
      </c>
      <c r="M604">
        <v>26</v>
      </c>
      <c r="N604">
        <v>14</v>
      </c>
      <c r="O604">
        <v>98</v>
      </c>
      <c r="P604">
        <v>3</v>
      </c>
      <c r="Q604">
        <v>3</v>
      </c>
      <c r="R604">
        <v>0</v>
      </c>
      <c r="S604">
        <v>0</v>
      </c>
      <c r="T604">
        <v>11</v>
      </c>
      <c r="U604">
        <v>2</v>
      </c>
      <c r="V604">
        <v>0.25436900000000001</v>
      </c>
      <c r="W604">
        <v>4.7531999999999998E-2</v>
      </c>
      <c r="X604">
        <v>0.17915900000000001</v>
      </c>
      <c r="Y604">
        <v>0.26530599999999999</v>
      </c>
      <c r="Z604">
        <v>0.29250500000000001</v>
      </c>
      <c r="AA604">
        <v>0.36893199999999998</v>
      </c>
      <c r="AB604">
        <v>0.27681</v>
      </c>
      <c r="AC604">
        <v>0.66143700000000005</v>
      </c>
      <c r="AD604">
        <v>0.114563</v>
      </c>
      <c r="AE604">
        <v>6.1927899999999996</v>
      </c>
      <c r="AF604">
        <v>0.29854399999999998</v>
      </c>
      <c r="AH604">
        <v>0.51598500000000003</v>
      </c>
      <c r="AI604">
        <v>47.766500000000001</v>
      </c>
      <c r="AJ604">
        <v>-18.882200000000001</v>
      </c>
      <c r="AK604">
        <v>77.486699999999999</v>
      </c>
      <c r="AL604">
        <v>0.51598500000000003</v>
      </c>
      <c r="AM604">
        <v>-5.7</v>
      </c>
      <c r="AN604">
        <v>-14.2396745681762</v>
      </c>
      <c r="AO604">
        <v>0.32954168319702098</v>
      </c>
      <c r="AP604">
        <v>0.465526</v>
      </c>
      <c r="AQ604">
        <v>999</v>
      </c>
      <c r="AU604">
        <v>15518</v>
      </c>
    </row>
    <row r="605" spans="1:47" x14ac:dyDescent="0.45">
      <c r="A605" t="s">
        <v>417</v>
      </c>
      <c r="B605" t="s">
        <v>82</v>
      </c>
      <c r="C605">
        <v>106</v>
      </c>
      <c r="D605">
        <v>408</v>
      </c>
      <c r="E605">
        <v>364</v>
      </c>
      <c r="F605">
        <v>81</v>
      </c>
      <c r="G605">
        <v>55</v>
      </c>
      <c r="H605">
        <v>18</v>
      </c>
      <c r="I605">
        <v>1</v>
      </c>
      <c r="J605">
        <v>7</v>
      </c>
      <c r="K605">
        <v>49</v>
      </c>
      <c r="L605">
        <v>39</v>
      </c>
      <c r="M605">
        <v>38</v>
      </c>
      <c r="N605">
        <v>6</v>
      </c>
      <c r="O605">
        <v>97</v>
      </c>
      <c r="P605">
        <v>1</v>
      </c>
      <c r="Q605">
        <v>3</v>
      </c>
      <c r="R605">
        <v>2</v>
      </c>
      <c r="S605">
        <v>1</v>
      </c>
      <c r="T605">
        <v>10</v>
      </c>
      <c r="U605">
        <v>2</v>
      </c>
      <c r="V605">
        <v>0.222527</v>
      </c>
      <c r="W605">
        <v>9.3137300000000006E-2</v>
      </c>
      <c r="X605">
        <v>0.23774500000000001</v>
      </c>
      <c r="Y605">
        <v>0.39175300000000002</v>
      </c>
      <c r="Z605">
        <v>0.295566</v>
      </c>
      <c r="AA605">
        <v>0.33516499999999999</v>
      </c>
      <c r="AB605">
        <v>0.27379900000000001</v>
      </c>
      <c r="AC605">
        <v>0.63073100000000004</v>
      </c>
      <c r="AD605">
        <v>0.112637</v>
      </c>
      <c r="AE605">
        <v>5.0935300000000003</v>
      </c>
      <c r="AF605">
        <v>0.28136899999999998</v>
      </c>
      <c r="AH605">
        <v>0.47779300000000002</v>
      </c>
      <c r="AI605">
        <v>34.608199999999997</v>
      </c>
      <c r="AJ605">
        <v>-15.104200000000001</v>
      </c>
      <c r="AK605">
        <v>75.104799999999997</v>
      </c>
      <c r="AL605">
        <v>0.47779300000000002</v>
      </c>
      <c r="AM605">
        <v>1</v>
      </c>
      <c r="AN605">
        <v>-11.6927258074283</v>
      </c>
      <c r="AO605">
        <v>2.4991182088851902</v>
      </c>
      <c r="AP605">
        <v>0.46507300000000001</v>
      </c>
      <c r="AQ605">
        <v>999</v>
      </c>
      <c r="AU605">
        <v>19734</v>
      </c>
    </row>
    <row r="606" spans="1:47" x14ac:dyDescent="0.45">
      <c r="A606" t="s">
        <v>1179</v>
      </c>
      <c r="C606">
        <v>103</v>
      </c>
      <c r="D606">
        <v>414</v>
      </c>
      <c r="E606">
        <v>378</v>
      </c>
      <c r="F606">
        <v>97</v>
      </c>
      <c r="G606">
        <v>73</v>
      </c>
      <c r="H606">
        <v>15</v>
      </c>
      <c r="I606">
        <v>4</v>
      </c>
      <c r="J606">
        <v>5</v>
      </c>
      <c r="K606">
        <v>52</v>
      </c>
      <c r="L606">
        <v>45</v>
      </c>
      <c r="M606">
        <v>19</v>
      </c>
      <c r="N606">
        <v>10</v>
      </c>
      <c r="O606">
        <v>62</v>
      </c>
      <c r="P606">
        <v>11</v>
      </c>
      <c r="Q606">
        <v>2</v>
      </c>
      <c r="R606">
        <v>4</v>
      </c>
      <c r="S606">
        <v>0</v>
      </c>
      <c r="T606">
        <v>10</v>
      </c>
      <c r="U606">
        <v>5</v>
      </c>
      <c r="V606">
        <v>0.25661400000000001</v>
      </c>
      <c r="W606">
        <v>4.5893700000000003E-2</v>
      </c>
      <c r="X606">
        <v>0.149758</v>
      </c>
      <c r="Y606">
        <v>0.306452</v>
      </c>
      <c r="Z606">
        <v>0.30975599999999998</v>
      </c>
      <c r="AA606">
        <v>0.35714299999999999</v>
      </c>
      <c r="AB606">
        <v>0.28406700000000001</v>
      </c>
      <c r="AC606">
        <v>0.66689900000000002</v>
      </c>
      <c r="AD606">
        <v>0.10052899999999999</v>
      </c>
      <c r="AE606">
        <v>6.0068599999999996</v>
      </c>
      <c r="AF606">
        <v>0.29393000000000002</v>
      </c>
      <c r="AH606">
        <v>-0.82696700000000001</v>
      </c>
      <c r="AI606">
        <v>38.647399999999998</v>
      </c>
      <c r="AJ606">
        <v>-11.796099999999999</v>
      </c>
      <c r="AK606">
        <v>80.047399999999996</v>
      </c>
      <c r="AL606">
        <v>-0.82696700000000001</v>
      </c>
      <c r="AM606">
        <v>-0.2</v>
      </c>
      <c r="AN606">
        <v>-10.724605023860899</v>
      </c>
      <c r="AO606">
        <v>1.3211640566587399</v>
      </c>
      <c r="AP606">
        <v>0.46446999999999999</v>
      </c>
      <c r="AQ606">
        <v>999</v>
      </c>
      <c r="AU606" t="s">
        <v>1180</v>
      </c>
    </row>
    <row r="607" spans="1:47" x14ac:dyDescent="0.45">
      <c r="A607" t="s">
        <v>1181</v>
      </c>
      <c r="B607" t="s">
        <v>16</v>
      </c>
      <c r="C607">
        <v>92</v>
      </c>
      <c r="D607">
        <v>410</v>
      </c>
      <c r="E607">
        <v>375</v>
      </c>
      <c r="F607">
        <v>100</v>
      </c>
      <c r="G607">
        <v>77</v>
      </c>
      <c r="H607">
        <v>17</v>
      </c>
      <c r="I607">
        <v>1</v>
      </c>
      <c r="J607">
        <v>5</v>
      </c>
      <c r="K607">
        <v>54</v>
      </c>
      <c r="L607">
        <v>46</v>
      </c>
      <c r="M607">
        <v>18</v>
      </c>
      <c r="N607">
        <v>7</v>
      </c>
      <c r="O607">
        <v>54</v>
      </c>
      <c r="P607">
        <v>9</v>
      </c>
      <c r="Q607">
        <v>3</v>
      </c>
      <c r="R607">
        <v>5</v>
      </c>
      <c r="S607">
        <v>0</v>
      </c>
      <c r="T607">
        <v>9</v>
      </c>
      <c r="U607">
        <v>3</v>
      </c>
      <c r="V607">
        <v>0.26666699999999999</v>
      </c>
      <c r="W607">
        <v>4.3902400000000001E-2</v>
      </c>
      <c r="X607">
        <v>0.13170699999999999</v>
      </c>
      <c r="Y607">
        <v>0.33333299999999999</v>
      </c>
      <c r="Z607">
        <v>0.31358000000000003</v>
      </c>
      <c r="AA607">
        <v>0.35733300000000001</v>
      </c>
      <c r="AB607">
        <v>0.28863699999999998</v>
      </c>
      <c r="AC607">
        <v>0.67091400000000001</v>
      </c>
      <c r="AD607">
        <v>9.0666700000000003E-2</v>
      </c>
      <c r="AE607">
        <v>5.1464499999999997</v>
      </c>
      <c r="AF607">
        <v>0.29780600000000002</v>
      </c>
      <c r="AH607">
        <v>-0.21363099999999999</v>
      </c>
      <c r="AI607">
        <v>39.830300000000001</v>
      </c>
      <c r="AJ607">
        <v>-10.1258</v>
      </c>
      <c r="AK607">
        <v>82.381799999999998</v>
      </c>
      <c r="AL607">
        <v>-0.21363099999999999</v>
      </c>
      <c r="AM607">
        <v>-1.7</v>
      </c>
      <c r="AN607">
        <v>-9.16239494085311</v>
      </c>
      <c r="AO607">
        <v>-0.19353330135345401</v>
      </c>
      <c r="AP607">
        <v>0.45998699999999998</v>
      </c>
      <c r="AQ607">
        <v>999</v>
      </c>
      <c r="AU607" t="s">
        <v>1182</v>
      </c>
    </row>
    <row r="608" spans="1:47" x14ac:dyDescent="0.45">
      <c r="A608" t="s">
        <v>420</v>
      </c>
      <c r="B608" t="s">
        <v>170</v>
      </c>
      <c r="C608">
        <v>104</v>
      </c>
      <c r="D608">
        <v>368</v>
      </c>
      <c r="E608">
        <v>332</v>
      </c>
      <c r="F608">
        <v>78</v>
      </c>
      <c r="G608">
        <v>48</v>
      </c>
      <c r="H608">
        <v>19</v>
      </c>
      <c r="I608">
        <v>2</v>
      </c>
      <c r="J608">
        <v>9</v>
      </c>
      <c r="K608">
        <v>39</v>
      </c>
      <c r="L608">
        <v>44</v>
      </c>
      <c r="M608">
        <v>26</v>
      </c>
      <c r="N608">
        <v>9</v>
      </c>
      <c r="O608">
        <v>88</v>
      </c>
      <c r="P608">
        <v>7</v>
      </c>
      <c r="Q608">
        <v>2</v>
      </c>
      <c r="R608">
        <v>1</v>
      </c>
      <c r="S608">
        <v>0</v>
      </c>
      <c r="T608">
        <v>2</v>
      </c>
      <c r="U608">
        <v>1</v>
      </c>
      <c r="V608">
        <v>0.23494000000000001</v>
      </c>
      <c r="W608">
        <v>7.0652199999999998E-2</v>
      </c>
      <c r="X608">
        <v>0.23913000000000001</v>
      </c>
      <c r="Y608">
        <v>0.29545500000000002</v>
      </c>
      <c r="Z608">
        <v>0.302452</v>
      </c>
      <c r="AA608">
        <v>0.385542</v>
      </c>
      <c r="AB608">
        <v>0.29072700000000001</v>
      </c>
      <c r="AC608">
        <v>0.68799399999999999</v>
      </c>
      <c r="AD608">
        <v>0.15060200000000001</v>
      </c>
      <c r="AE608">
        <v>3.9503200000000001</v>
      </c>
      <c r="AF608">
        <v>0.29113899999999998</v>
      </c>
      <c r="AH608">
        <v>-0.576847</v>
      </c>
      <c r="AI608">
        <v>36.388800000000003</v>
      </c>
      <c r="AJ608">
        <v>-8.4498999999999995</v>
      </c>
      <c r="AK608">
        <v>84.663700000000006</v>
      </c>
      <c r="AL608">
        <v>-0.576847</v>
      </c>
      <c r="AM608">
        <v>-1.9</v>
      </c>
      <c r="AN608">
        <v>-7.33926093578338</v>
      </c>
      <c r="AO608">
        <v>-0.54785418510437001</v>
      </c>
      <c r="AP608">
        <v>0.45987899999999998</v>
      </c>
      <c r="AQ608">
        <v>999</v>
      </c>
      <c r="AU608">
        <v>24934</v>
      </c>
    </row>
    <row r="609" spans="1:47" x14ac:dyDescent="0.45">
      <c r="A609" t="s">
        <v>622</v>
      </c>
      <c r="B609" t="s">
        <v>59</v>
      </c>
      <c r="C609">
        <v>107</v>
      </c>
      <c r="D609">
        <v>359</v>
      </c>
      <c r="E609">
        <v>326</v>
      </c>
      <c r="F609">
        <v>77</v>
      </c>
      <c r="G609">
        <v>55</v>
      </c>
      <c r="H609">
        <v>14</v>
      </c>
      <c r="I609">
        <v>1</v>
      </c>
      <c r="J609">
        <v>7</v>
      </c>
      <c r="K609">
        <v>36</v>
      </c>
      <c r="L609">
        <v>38</v>
      </c>
      <c r="M609">
        <v>19</v>
      </c>
      <c r="N609">
        <v>9</v>
      </c>
      <c r="O609">
        <v>80</v>
      </c>
      <c r="P609">
        <v>10</v>
      </c>
      <c r="Q609">
        <v>3</v>
      </c>
      <c r="R609">
        <v>1</v>
      </c>
      <c r="S609">
        <v>0</v>
      </c>
      <c r="T609">
        <v>2</v>
      </c>
      <c r="U609">
        <v>2</v>
      </c>
      <c r="V609">
        <v>0.23619599999999999</v>
      </c>
      <c r="W609">
        <v>5.2924800000000001E-2</v>
      </c>
      <c r="X609">
        <v>0.22284100000000001</v>
      </c>
      <c r="Y609">
        <v>0.23749999999999999</v>
      </c>
      <c r="Z609">
        <v>0.29608899999999999</v>
      </c>
      <c r="AA609">
        <v>0.34969299999999998</v>
      </c>
      <c r="AB609">
        <v>0.27440900000000001</v>
      </c>
      <c r="AC609">
        <v>0.645783</v>
      </c>
      <c r="AD609">
        <v>0.113497</v>
      </c>
      <c r="AE609">
        <v>3.30918</v>
      </c>
      <c r="AF609">
        <v>0.28925600000000001</v>
      </c>
      <c r="AH609">
        <v>-1.0220400000000001</v>
      </c>
      <c r="AI609">
        <v>30.633700000000001</v>
      </c>
      <c r="AJ609">
        <v>-13.1084</v>
      </c>
      <c r="AK609">
        <v>72.538899999999998</v>
      </c>
      <c r="AL609">
        <v>-1.0220400000000001</v>
      </c>
      <c r="AM609">
        <v>3.9</v>
      </c>
      <c r="AN609">
        <v>-12.8346452713012</v>
      </c>
      <c r="AO609">
        <v>5.2190771102905202</v>
      </c>
      <c r="AP609">
        <v>0.45647599999999999</v>
      </c>
      <c r="AQ609">
        <v>999</v>
      </c>
      <c r="AU609">
        <v>14813</v>
      </c>
    </row>
    <row r="610" spans="1:47" x14ac:dyDescent="0.45">
      <c r="A610" t="s">
        <v>638</v>
      </c>
      <c r="B610" t="s">
        <v>76</v>
      </c>
      <c r="C610">
        <v>108</v>
      </c>
      <c r="D610">
        <v>403</v>
      </c>
      <c r="E610">
        <v>369</v>
      </c>
      <c r="F610">
        <v>98</v>
      </c>
      <c r="G610">
        <v>66</v>
      </c>
      <c r="H610">
        <v>19</v>
      </c>
      <c r="I610">
        <v>2</v>
      </c>
      <c r="J610">
        <v>11</v>
      </c>
      <c r="K610">
        <v>52</v>
      </c>
      <c r="L610">
        <v>44</v>
      </c>
      <c r="M610">
        <v>25</v>
      </c>
      <c r="N610">
        <v>7</v>
      </c>
      <c r="O610">
        <v>72</v>
      </c>
      <c r="P610">
        <v>7</v>
      </c>
      <c r="Q610">
        <v>2</v>
      </c>
      <c r="R610">
        <v>0</v>
      </c>
      <c r="S610">
        <v>1</v>
      </c>
      <c r="T610">
        <v>8</v>
      </c>
      <c r="U610">
        <v>5</v>
      </c>
      <c r="V610">
        <v>0.26558300000000001</v>
      </c>
      <c r="W610">
        <v>6.2034699999999998E-2</v>
      </c>
      <c r="X610">
        <v>0.17866000000000001</v>
      </c>
      <c r="Y610">
        <v>0.34722199999999998</v>
      </c>
      <c r="Z610">
        <v>0.32258100000000001</v>
      </c>
      <c r="AA610">
        <v>0.41734399999999999</v>
      </c>
      <c r="AB610">
        <v>0.31482300000000002</v>
      </c>
      <c r="AC610">
        <v>0.73992500000000005</v>
      </c>
      <c r="AD610">
        <v>0.15176200000000001</v>
      </c>
      <c r="AE610">
        <v>4.8416499999999996</v>
      </c>
      <c r="AF610">
        <v>0.30208299999999999</v>
      </c>
      <c r="AH610">
        <v>-1.21156</v>
      </c>
      <c r="AI610">
        <v>47.914499999999997</v>
      </c>
      <c r="AJ610">
        <v>-1.18869</v>
      </c>
      <c r="AK610">
        <v>94.791200000000003</v>
      </c>
      <c r="AL610">
        <v>-1.21156</v>
      </c>
      <c r="AM610">
        <v>-0.9</v>
      </c>
      <c r="AN610">
        <v>-3.8120601177215501</v>
      </c>
      <c r="AO610">
        <v>-5.3422397375106803</v>
      </c>
      <c r="AP610">
        <v>0.45631100000000002</v>
      </c>
      <c r="AQ610">
        <v>999</v>
      </c>
      <c r="AU610">
        <v>19698</v>
      </c>
    </row>
    <row r="611" spans="1:47" x14ac:dyDescent="0.45">
      <c r="A611" t="s">
        <v>1183</v>
      </c>
      <c r="B611" t="s">
        <v>191</v>
      </c>
      <c r="C611">
        <v>83</v>
      </c>
      <c r="D611">
        <v>337</v>
      </c>
      <c r="E611">
        <v>299</v>
      </c>
      <c r="F611">
        <v>69</v>
      </c>
      <c r="G611">
        <v>52</v>
      </c>
      <c r="H611">
        <v>12</v>
      </c>
      <c r="I611">
        <v>1</v>
      </c>
      <c r="J611">
        <v>4</v>
      </c>
      <c r="K611">
        <v>30</v>
      </c>
      <c r="L611">
        <v>32</v>
      </c>
      <c r="M611">
        <v>33</v>
      </c>
      <c r="N611">
        <v>11</v>
      </c>
      <c r="O611">
        <v>64</v>
      </c>
      <c r="P611">
        <v>4</v>
      </c>
      <c r="Q611">
        <v>1</v>
      </c>
      <c r="R611">
        <v>0</v>
      </c>
      <c r="S611">
        <v>0</v>
      </c>
      <c r="T611">
        <v>1</v>
      </c>
      <c r="U611">
        <v>1</v>
      </c>
      <c r="V611">
        <v>0.230769</v>
      </c>
      <c r="W611">
        <v>9.7922800000000004E-2</v>
      </c>
      <c r="X611">
        <v>0.189911</v>
      </c>
      <c r="Y611">
        <v>0.515625</v>
      </c>
      <c r="Z611">
        <v>0.31453999999999999</v>
      </c>
      <c r="AA611">
        <v>0.31772600000000001</v>
      </c>
      <c r="AB611">
        <v>0.27182899999999999</v>
      </c>
      <c r="AC611">
        <v>0.63226599999999999</v>
      </c>
      <c r="AD611">
        <v>8.6956500000000006E-2</v>
      </c>
      <c r="AE611">
        <v>2.5942699999999999</v>
      </c>
      <c r="AF611">
        <v>0.28017199999999998</v>
      </c>
      <c r="AH611">
        <v>-0.82307799999999998</v>
      </c>
      <c r="AI611">
        <v>28.034199999999998</v>
      </c>
      <c r="AJ611">
        <v>-13.0273</v>
      </c>
      <c r="AK611">
        <v>70.310699999999997</v>
      </c>
      <c r="AL611">
        <v>-0.82307799999999998</v>
      </c>
      <c r="AM611">
        <v>2.2000000000000002</v>
      </c>
      <c r="AN611">
        <v>-12.8115143775939</v>
      </c>
      <c r="AO611">
        <v>5.9147267341613698</v>
      </c>
      <c r="AP611">
        <v>0.45363999999999999</v>
      </c>
      <c r="AQ611">
        <v>999</v>
      </c>
      <c r="AU611">
        <v>11472</v>
      </c>
    </row>
    <row r="612" spans="1:47" x14ac:dyDescent="0.45">
      <c r="A612" t="s">
        <v>775</v>
      </c>
      <c r="B612" t="s">
        <v>178</v>
      </c>
      <c r="C612">
        <v>81</v>
      </c>
      <c r="D612">
        <v>336</v>
      </c>
      <c r="E612">
        <v>295</v>
      </c>
      <c r="F612">
        <v>70</v>
      </c>
      <c r="G612">
        <v>43</v>
      </c>
      <c r="H612">
        <v>13</v>
      </c>
      <c r="I612">
        <v>1</v>
      </c>
      <c r="J612">
        <v>13</v>
      </c>
      <c r="K612">
        <v>42</v>
      </c>
      <c r="L612">
        <v>48</v>
      </c>
      <c r="M612">
        <v>30</v>
      </c>
      <c r="N612">
        <v>4</v>
      </c>
      <c r="O612">
        <v>73</v>
      </c>
      <c r="P612">
        <v>9</v>
      </c>
      <c r="Q612">
        <v>2</v>
      </c>
      <c r="R612">
        <v>0</v>
      </c>
      <c r="S612">
        <v>0</v>
      </c>
      <c r="T612">
        <v>4</v>
      </c>
      <c r="U612">
        <v>1</v>
      </c>
      <c r="V612">
        <v>0.237288</v>
      </c>
      <c r="W612">
        <v>8.9285699999999996E-2</v>
      </c>
      <c r="X612">
        <v>0.21726200000000001</v>
      </c>
      <c r="Y612">
        <v>0.41095900000000002</v>
      </c>
      <c r="Z612">
        <v>0.324405</v>
      </c>
      <c r="AA612">
        <v>0.42033900000000002</v>
      </c>
      <c r="AB612">
        <v>0.320384</v>
      </c>
      <c r="AC612">
        <v>0.74474399999999996</v>
      </c>
      <c r="AD612">
        <v>0.18305099999999999</v>
      </c>
      <c r="AE612">
        <v>4.3268800000000001</v>
      </c>
      <c r="AF612">
        <v>0.27014199999999999</v>
      </c>
      <c r="AH612">
        <v>-0.223078</v>
      </c>
      <c r="AI612">
        <v>41.500399999999999</v>
      </c>
      <c r="AJ612">
        <v>0.56079500000000004</v>
      </c>
      <c r="AK612">
        <v>105.17400000000001</v>
      </c>
      <c r="AL612">
        <v>-0.223078</v>
      </c>
      <c r="AM612">
        <v>-14.9</v>
      </c>
      <c r="AN612">
        <v>1.8600696176290501</v>
      </c>
      <c r="AO612">
        <v>-8.7271599769592196</v>
      </c>
      <c r="AP612">
        <v>0.45321400000000001</v>
      </c>
      <c r="AQ612">
        <v>999</v>
      </c>
      <c r="AU612">
        <v>29576</v>
      </c>
    </row>
    <row r="613" spans="1:47" x14ac:dyDescent="0.45">
      <c r="A613" t="s">
        <v>190</v>
      </c>
      <c r="B613" t="s">
        <v>73</v>
      </c>
      <c r="C613">
        <v>114</v>
      </c>
      <c r="D613">
        <v>482</v>
      </c>
      <c r="E613">
        <v>422</v>
      </c>
      <c r="F613">
        <v>101</v>
      </c>
      <c r="G613">
        <v>73</v>
      </c>
      <c r="H613">
        <v>17</v>
      </c>
      <c r="I613">
        <v>4</v>
      </c>
      <c r="J613">
        <v>7</v>
      </c>
      <c r="K613">
        <v>54</v>
      </c>
      <c r="L613">
        <v>45</v>
      </c>
      <c r="M613">
        <v>50</v>
      </c>
      <c r="N613">
        <v>13</v>
      </c>
      <c r="O613">
        <v>102</v>
      </c>
      <c r="P613">
        <v>6</v>
      </c>
      <c r="Q613">
        <v>4</v>
      </c>
      <c r="R613">
        <v>0</v>
      </c>
      <c r="S613">
        <v>1</v>
      </c>
      <c r="T613">
        <v>4</v>
      </c>
      <c r="U613">
        <v>3</v>
      </c>
      <c r="V613">
        <v>0.23933599999999999</v>
      </c>
      <c r="W613">
        <v>0.10373400000000001</v>
      </c>
      <c r="X613">
        <v>0.211618</v>
      </c>
      <c r="Y613">
        <v>0.49019600000000002</v>
      </c>
      <c r="Z613">
        <v>0.32572600000000002</v>
      </c>
      <c r="AA613">
        <v>0.34834100000000001</v>
      </c>
      <c r="AB613">
        <v>0.28993099999999999</v>
      </c>
      <c r="AC613">
        <v>0.67406699999999997</v>
      </c>
      <c r="AD613">
        <v>0.109005</v>
      </c>
      <c r="AE613">
        <v>4.3058800000000002</v>
      </c>
      <c r="AF613">
        <v>0.29653000000000002</v>
      </c>
      <c r="AH613">
        <v>-1.3600300000000001</v>
      </c>
      <c r="AI613">
        <v>47.342799999999997</v>
      </c>
      <c r="AJ613">
        <v>-11.386100000000001</v>
      </c>
      <c r="AK613">
        <v>81.713800000000006</v>
      </c>
      <c r="AL613">
        <v>-1.3600300000000001</v>
      </c>
      <c r="AM613">
        <v>-1.7</v>
      </c>
      <c r="AN613">
        <v>-11.920971155166599</v>
      </c>
      <c r="AO613">
        <v>7.1017026901245103E-2</v>
      </c>
      <c r="AP613">
        <v>0.45081599999999999</v>
      </c>
      <c r="AQ613">
        <v>999</v>
      </c>
      <c r="AU613">
        <v>22505</v>
      </c>
    </row>
    <row r="614" spans="1:47" x14ac:dyDescent="0.45">
      <c r="A614" t="s">
        <v>1184</v>
      </c>
      <c r="C614">
        <v>73</v>
      </c>
      <c r="D614">
        <v>262</v>
      </c>
      <c r="E614">
        <v>238</v>
      </c>
      <c r="F614">
        <v>57</v>
      </c>
      <c r="G614">
        <v>36</v>
      </c>
      <c r="H614">
        <v>14</v>
      </c>
      <c r="I614">
        <v>1</v>
      </c>
      <c r="J614">
        <v>6</v>
      </c>
      <c r="K614">
        <v>33</v>
      </c>
      <c r="L614">
        <v>33</v>
      </c>
      <c r="M614">
        <v>16</v>
      </c>
      <c r="N614">
        <v>5</v>
      </c>
      <c r="O614">
        <v>62</v>
      </c>
      <c r="P614">
        <v>7</v>
      </c>
      <c r="Q614">
        <v>1</v>
      </c>
      <c r="R614">
        <v>0</v>
      </c>
      <c r="S614">
        <v>0</v>
      </c>
      <c r="T614">
        <v>1</v>
      </c>
      <c r="U614">
        <v>1</v>
      </c>
      <c r="V614">
        <v>0.23949599999999999</v>
      </c>
      <c r="W614">
        <v>6.1068699999999997E-2</v>
      </c>
      <c r="X614">
        <v>0.23664099999999999</v>
      </c>
      <c r="Y614">
        <v>0.25806499999999999</v>
      </c>
      <c r="Z614">
        <v>0.305344</v>
      </c>
      <c r="AA614">
        <v>0.382353</v>
      </c>
      <c r="AB614">
        <v>0.29382999999999998</v>
      </c>
      <c r="AC614">
        <v>0.68769599999999997</v>
      </c>
      <c r="AD614">
        <v>0.14285700000000001</v>
      </c>
      <c r="AE614">
        <v>3.87818</v>
      </c>
      <c r="AF614">
        <v>0.29824600000000001</v>
      </c>
      <c r="AH614">
        <v>-0.63815500000000003</v>
      </c>
      <c r="AI614">
        <v>26.5825</v>
      </c>
      <c r="AJ614">
        <v>-5.3406700000000003</v>
      </c>
      <c r="AK614">
        <v>85.863299999999995</v>
      </c>
      <c r="AL614">
        <v>-0.63815500000000003</v>
      </c>
      <c r="AM614">
        <v>3.7</v>
      </c>
      <c r="AN614">
        <v>-5.2266380786895699</v>
      </c>
      <c r="AO614">
        <v>0.81199288368225098</v>
      </c>
      <c r="AP614">
        <v>0.449903</v>
      </c>
      <c r="AQ614">
        <v>999</v>
      </c>
      <c r="AU614" t="s">
        <v>1185</v>
      </c>
    </row>
    <row r="615" spans="1:47" x14ac:dyDescent="0.45">
      <c r="A615" t="s">
        <v>1186</v>
      </c>
      <c r="C615">
        <v>60</v>
      </c>
      <c r="D615">
        <v>211</v>
      </c>
      <c r="E615">
        <v>189</v>
      </c>
      <c r="F615">
        <v>41</v>
      </c>
      <c r="G615">
        <v>27</v>
      </c>
      <c r="H615">
        <v>10</v>
      </c>
      <c r="I615">
        <v>0</v>
      </c>
      <c r="J615">
        <v>4</v>
      </c>
      <c r="K615">
        <v>18</v>
      </c>
      <c r="L615">
        <v>24</v>
      </c>
      <c r="M615">
        <v>15</v>
      </c>
      <c r="N615">
        <v>5</v>
      </c>
      <c r="O615">
        <v>56</v>
      </c>
      <c r="P615">
        <v>7</v>
      </c>
      <c r="Q615">
        <v>0</v>
      </c>
      <c r="R615">
        <v>0</v>
      </c>
      <c r="S615">
        <v>0</v>
      </c>
      <c r="T615">
        <v>0</v>
      </c>
      <c r="U615">
        <v>1</v>
      </c>
      <c r="V615">
        <v>0.21693100000000001</v>
      </c>
      <c r="W615">
        <v>7.1090100000000003E-2</v>
      </c>
      <c r="X615">
        <v>0.265403</v>
      </c>
      <c r="Y615">
        <v>0.26785700000000001</v>
      </c>
      <c r="Z615">
        <v>0.29857800000000001</v>
      </c>
      <c r="AA615">
        <v>0.33333299999999999</v>
      </c>
      <c r="AB615">
        <v>0.27341500000000002</v>
      </c>
      <c r="AC615">
        <v>0.63191200000000003</v>
      </c>
      <c r="AD615">
        <v>0.11640200000000001</v>
      </c>
      <c r="AE615">
        <v>1.6087800000000001</v>
      </c>
      <c r="AF615">
        <v>0.28682200000000002</v>
      </c>
      <c r="AH615">
        <v>-0.761104</v>
      </c>
      <c r="AI615">
        <v>17.8306</v>
      </c>
      <c r="AJ615">
        <v>-7.8785299999999996</v>
      </c>
      <c r="AK615">
        <v>75.133700000000005</v>
      </c>
      <c r="AL615">
        <v>-0.761104</v>
      </c>
      <c r="AM615">
        <v>0.5</v>
      </c>
      <c r="AN615">
        <v>-7.0478428602218601</v>
      </c>
      <c r="AO615">
        <v>4.3763961791992099</v>
      </c>
      <c r="AP615">
        <v>0.44823600000000002</v>
      </c>
      <c r="AQ615">
        <v>999</v>
      </c>
      <c r="AU615" t="s">
        <v>1187</v>
      </c>
    </row>
    <row r="616" spans="1:47" x14ac:dyDescent="0.45">
      <c r="A616" t="s">
        <v>469</v>
      </c>
      <c r="B616" t="s">
        <v>76</v>
      </c>
      <c r="C616">
        <v>107</v>
      </c>
      <c r="D616">
        <v>372</v>
      </c>
      <c r="E616">
        <v>337</v>
      </c>
      <c r="F616">
        <v>86</v>
      </c>
      <c r="G616">
        <v>62</v>
      </c>
      <c r="H616">
        <v>13</v>
      </c>
      <c r="I616">
        <v>2</v>
      </c>
      <c r="J616">
        <v>9</v>
      </c>
      <c r="K616">
        <v>43</v>
      </c>
      <c r="L616">
        <v>46</v>
      </c>
      <c r="M616">
        <v>26</v>
      </c>
      <c r="N616">
        <v>4</v>
      </c>
      <c r="O616">
        <v>70</v>
      </c>
      <c r="P616">
        <v>6</v>
      </c>
      <c r="Q616">
        <v>1</v>
      </c>
      <c r="R616">
        <v>2</v>
      </c>
      <c r="S616">
        <v>0</v>
      </c>
      <c r="T616">
        <v>7</v>
      </c>
      <c r="U616">
        <v>3</v>
      </c>
      <c r="V616">
        <v>0.255193</v>
      </c>
      <c r="W616">
        <v>6.9892499999999996E-2</v>
      </c>
      <c r="X616">
        <v>0.18817200000000001</v>
      </c>
      <c r="Y616">
        <v>0.37142900000000001</v>
      </c>
      <c r="Z616">
        <v>0.31891900000000001</v>
      </c>
      <c r="AA616">
        <v>0.38575700000000002</v>
      </c>
      <c r="AB616">
        <v>0.30526399999999998</v>
      </c>
      <c r="AC616">
        <v>0.70467599999999997</v>
      </c>
      <c r="AD616">
        <v>0.13056400000000001</v>
      </c>
      <c r="AE616">
        <v>4.7313000000000001</v>
      </c>
      <c r="AF616">
        <v>0.29729699999999998</v>
      </c>
      <c r="AH616">
        <v>-0.55969500000000005</v>
      </c>
      <c r="AI616">
        <v>41.275500000000001</v>
      </c>
      <c r="AJ616">
        <v>-4.0505000000000004</v>
      </c>
      <c r="AK616">
        <v>88.382999999999996</v>
      </c>
      <c r="AL616">
        <v>-0.55969500000000005</v>
      </c>
      <c r="AM616">
        <v>1.8</v>
      </c>
      <c r="AN616">
        <v>-5.91340732574462</v>
      </c>
      <c r="AO616">
        <v>-2.3005292415618799</v>
      </c>
      <c r="AP616">
        <v>0.44476300000000002</v>
      </c>
      <c r="AQ616">
        <v>999</v>
      </c>
      <c r="AU616">
        <v>19818</v>
      </c>
    </row>
    <row r="617" spans="1:47" x14ac:dyDescent="0.45">
      <c r="A617" t="s">
        <v>1188</v>
      </c>
      <c r="B617" t="s">
        <v>269</v>
      </c>
      <c r="C617">
        <v>114</v>
      </c>
      <c r="D617">
        <v>480</v>
      </c>
      <c r="E617">
        <v>435</v>
      </c>
      <c r="F617">
        <v>110</v>
      </c>
      <c r="G617">
        <v>83</v>
      </c>
      <c r="H617">
        <v>17</v>
      </c>
      <c r="I617">
        <v>1</v>
      </c>
      <c r="J617">
        <v>9</v>
      </c>
      <c r="K617">
        <v>49</v>
      </c>
      <c r="L617">
        <v>55</v>
      </c>
      <c r="M617">
        <v>34</v>
      </c>
      <c r="N617">
        <v>7</v>
      </c>
      <c r="O617">
        <v>87</v>
      </c>
      <c r="P617">
        <v>7</v>
      </c>
      <c r="Q617">
        <v>3</v>
      </c>
      <c r="R617">
        <v>1</v>
      </c>
      <c r="S617">
        <v>0</v>
      </c>
      <c r="T617">
        <v>5</v>
      </c>
      <c r="U617">
        <v>3</v>
      </c>
      <c r="V617">
        <v>0.25287399999999999</v>
      </c>
      <c r="W617">
        <v>7.0833300000000002E-2</v>
      </c>
      <c r="X617">
        <v>0.18124999999999999</v>
      </c>
      <c r="Y617">
        <v>0.39080500000000001</v>
      </c>
      <c r="Z617">
        <v>0.31524000000000002</v>
      </c>
      <c r="AA617">
        <v>0.35862100000000002</v>
      </c>
      <c r="AB617">
        <v>0.292101</v>
      </c>
      <c r="AC617">
        <v>0.67386100000000004</v>
      </c>
      <c r="AD617">
        <v>0.10574699999999999</v>
      </c>
      <c r="AE617">
        <v>3.3813300000000002</v>
      </c>
      <c r="AF617">
        <v>0.29532199999999997</v>
      </c>
      <c r="AH617">
        <v>-1.1677299999999999</v>
      </c>
      <c r="AI617">
        <v>48.011400000000002</v>
      </c>
      <c r="AJ617">
        <v>-10.4739</v>
      </c>
      <c r="AK617">
        <v>83.2898</v>
      </c>
      <c r="AL617">
        <v>-1.1677299999999999</v>
      </c>
      <c r="AM617">
        <v>4.5</v>
      </c>
      <c r="AN617">
        <v>-11.104384779930101</v>
      </c>
      <c r="AO617">
        <v>-0.79100513458251898</v>
      </c>
      <c r="AP617">
        <v>0.444577</v>
      </c>
      <c r="AQ617">
        <v>999</v>
      </c>
      <c r="AU617" t="s">
        <v>1189</v>
      </c>
    </row>
    <row r="618" spans="1:47" x14ac:dyDescent="0.45">
      <c r="A618" t="s">
        <v>1190</v>
      </c>
      <c r="B618" t="s">
        <v>16</v>
      </c>
      <c r="C618">
        <v>102</v>
      </c>
      <c r="D618">
        <v>415</v>
      </c>
      <c r="E618">
        <v>357</v>
      </c>
      <c r="F618">
        <v>72</v>
      </c>
      <c r="G618">
        <v>37</v>
      </c>
      <c r="H618">
        <v>17</v>
      </c>
      <c r="I618">
        <v>2</v>
      </c>
      <c r="J618">
        <v>16</v>
      </c>
      <c r="K618">
        <v>50</v>
      </c>
      <c r="L618">
        <v>59</v>
      </c>
      <c r="M618">
        <v>45</v>
      </c>
      <c r="N618">
        <v>4</v>
      </c>
      <c r="O618">
        <v>151</v>
      </c>
      <c r="P618">
        <v>11</v>
      </c>
      <c r="Q618">
        <v>2</v>
      </c>
      <c r="R618">
        <v>0</v>
      </c>
      <c r="S618">
        <v>0</v>
      </c>
      <c r="T618">
        <v>3</v>
      </c>
      <c r="U618">
        <v>4</v>
      </c>
      <c r="V618">
        <v>0.201681</v>
      </c>
      <c r="W618">
        <v>0.108434</v>
      </c>
      <c r="X618">
        <v>0.36385499999999998</v>
      </c>
      <c r="Y618">
        <v>0.29801299999999997</v>
      </c>
      <c r="Z618">
        <v>0.30843399999999999</v>
      </c>
      <c r="AA618">
        <v>0.39495799999999998</v>
      </c>
      <c r="AB618">
        <v>0.30539899999999998</v>
      </c>
      <c r="AC618">
        <v>0.70339200000000002</v>
      </c>
      <c r="AD618">
        <v>0.193277</v>
      </c>
      <c r="AE618">
        <v>4.1653000000000002</v>
      </c>
      <c r="AF618">
        <v>0.29166700000000001</v>
      </c>
      <c r="AH618">
        <v>-1.77407</v>
      </c>
      <c r="AI618">
        <v>46.093299999999999</v>
      </c>
      <c r="AJ618">
        <v>-4.4720700000000004</v>
      </c>
      <c r="AK618">
        <v>84.758300000000006</v>
      </c>
      <c r="AL618">
        <v>-1.77407</v>
      </c>
      <c r="AM618">
        <v>-1.6</v>
      </c>
      <c r="AN618">
        <v>-9.6101491451263392</v>
      </c>
      <c r="AO618">
        <v>-7.5161695480346596E-2</v>
      </c>
      <c r="AP618">
        <v>0.444129</v>
      </c>
      <c r="AQ618">
        <v>999</v>
      </c>
      <c r="AU618" t="s">
        <v>1191</v>
      </c>
    </row>
    <row r="619" spans="1:47" x14ac:dyDescent="0.45">
      <c r="A619" t="s">
        <v>650</v>
      </c>
      <c r="B619" t="s">
        <v>191</v>
      </c>
      <c r="C619">
        <v>111</v>
      </c>
      <c r="D619">
        <v>479</v>
      </c>
      <c r="E619">
        <v>422</v>
      </c>
      <c r="F619">
        <v>89</v>
      </c>
      <c r="G619">
        <v>57</v>
      </c>
      <c r="H619">
        <v>20</v>
      </c>
      <c r="I619">
        <v>2</v>
      </c>
      <c r="J619">
        <v>10</v>
      </c>
      <c r="K619">
        <v>56</v>
      </c>
      <c r="L619">
        <v>59</v>
      </c>
      <c r="M619">
        <v>42</v>
      </c>
      <c r="N619">
        <v>9</v>
      </c>
      <c r="O619">
        <v>150</v>
      </c>
      <c r="P619">
        <v>11</v>
      </c>
      <c r="Q619">
        <v>1</v>
      </c>
      <c r="R619">
        <v>3</v>
      </c>
      <c r="S619">
        <v>0</v>
      </c>
      <c r="T619">
        <v>14</v>
      </c>
      <c r="U619">
        <v>8</v>
      </c>
      <c r="V619">
        <v>0.2109</v>
      </c>
      <c r="W619">
        <v>8.7682700000000002E-2</v>
      </c>
      <c r="X619">
        <v>0.31315199999999999</v>
      </c>
      <c r="Y619">
        <v>0.28000000000000003</v>
      </c>
      <c r="Z619">
        <v>0.298319</v>
      </c>
      <c r="AA619">
        <v>0.33886300000000003</v>
      </c>
      <c r="AB619">
        <v>0.27689399999999997</v>
      </c>
      <c r="AC619">
        <v>0.63718200000000003</v>
      </c>
      <c r="AD619">
        <v>0.12796199999999999</v>
      </c>
      <c r="AE619">
        <v>5.4059900000000001</v>
      </c>
      <c r="AF619">
        <v>0.30037999999999998</v>
      </c>
      <c r="AH619">
        <v>-1.35484</v>
      </c>
      <c r="AI619">
        <v>41.861699999999999</v>
      </c>
      <c r="AJ619">
        <v>-16.5016</v>
      </c>
      <c r="AK619">
        <v>73.821299999999994</v>
      </c>
      <c r="AL619">
        <v>-1.35484</v>
      </c>
      <c r="AM619">
        <v>2.8</v>
      </c>
      <c r="AN619">
        <v>-16.3798843622207</v>
      </c>
      <c r="AO619">
        <v>4.5599941015243504</v>
      </c>
      <c r="AP619">
        <v>0.44365399999999999</v>
      </c>
      <c r="AQ619">
        <v>999</v>
      </c>
      <c r="AU619" t="s">
        <v>1192</v>
      </c>
    </row>
    <row r="620" spans="1:47" x14ac:dyDescent="0.45">
      <c r="A620" t="s">
        <v>571</v>
      </c>
      <c r="B620" t="s">
        <v>36</v>
      </c>
      <c r="C620">
        <v>112</v>
      </c>
      <c r="D620">
        <v>350</v>
      </c>
      <c r="E620">
        <v>318</v>
      </c>
      <c r="F620">
        <v>84</v>
      </c>
      <c r="G620">
        <v>63</v>
      </c>
      <c r="H620">
        <v>17</v>
      </c>
      <c r="I620">
        <v>0</v>
      </c>
      <c r="J620">
        <v>4</v>
      </c>
      <c r="K620">
        <v>39</v>
      </c>
      <c r="L620">
        <v>33</v>
      </c>
      <c r="M620">
        <v>27</v>
      </c>
      <c r="N620">
        <v>8</v>
      </c>
      <c r="O620">
        <v>51</v>
      </c>
      <c r="P620">
        <v>2</v>
      </c>
      <c r="Q620">
        <v>1</v>
      </c>
      <c r="R620">
        <v>2</v>
      </c>
      <c r="S620">
        <v>1</v>
      </c>
      <c r="T620">
        <v>4</v>
      </c>
      <c r="U620">
        <v>2</v>
      </c>
      <c r="V620">
        <v>0.26415100000000002</v>
      </c>
      <c r="W620">
        <v>7.71429E-2</v>
      </c>
      <c r="X620">
        <v>0.14571400000000001</v>
      </c>
      <c r="Y620">
        <v>0.52941199999999999</v>
      </c>
      <c r="Z620">
        <v>0.32471299999999997</v>
      </c>
      <c r="AA620">
        <v>0.355346</v>
      </c>
      <c r="AB620">
        <v>0.29245399999999999</v>
      </c>
      <c r="AC620">
        <v>0.68005899999999997</v>
      </c>
      <c r="AD620">
        <v>9.1194999999999998E-2</v>
      </c>
      <c r="AE620">
        <v>3.1927699999999999</v>
      </c>
      <c r="AF620">
        <v>0.30303000000000002</v>
      </c>
      <c r="AH620">
        <v>-0.69138599999999995</v>
      </c>
      <c r="AI620">
        <v>35.110900000000001</v>
      </c>
      <c r="AJ620">
        <v>-7.5346000000000002</v>
      </c>
      <c r="AK620">
        <v>76.079800000000006</v>
      </c>
      <c r="AL620">
        <v>-0.69138599999999995</v>
      </c>
      <c r="AM620">
        <v>2.2999999999999998</v>
      </c>
      <c r="AN620">
        <v>-11.063104867935101</v>
      </c>
      <c r="AO620">
        <v>3.5860081911087001</v>
      </c>
      <c r="AP620">
        <v>0.44349499999999997</v>
      </c>
      <c r="AQ620">
        <v>999</v>
      </c>
      <c r="AU620">
        <v>19997</v>
      </c>
    </row>
    <row r="621" spans="1:47" x14ac:dyDescent="0.45">
      <c r="A621" t="s">
        <v>582</v>
      </c>
      <c r="B621" t="s">
        <v>269</v>
      </c>
      <c r="C621">
        <v>81</v>
      </c>
      <c r="D621">
        <v>301</v>
      </c>
      <c r="E621">
        <v>269</v>
      </c>
      <c r="F621">
        <v>61</v>
      </c>
      <c r="G621">
        <v>41</v>
      </c>
      <c r="H621">
        <v>12</v>
      </c>
      <c r="I621">
        <v>1</v>
      </c>
      <c r="J621">
        <v>7</v>
      </c>
      <c r="K621">
        <v>31</v>
      </c>
      <c r="L621">
        <v>32</v>
      </c>
      <c r="M621">
        <v>25</v>
      </c>
      <c r="N621">
        <v>5</v>
      </c>
      <c r="O621">
        <v>77</v>
      </c>
      <c r="P621">
        <v>4</v>
      </c>
      <c r="Q621">
        <v>3</v>
      </c>
      <c r="R621">
        <v>0</v>
      </c>
      <c r="S621">
        <v>2</v>
      </c>
      <c r="T621">
        <v>2</v>
      </c>
      <c r="U621">
        <v>1</v>
      </c>
      <c r="V621">
        <v>0.226766</v>
      </c>
      <c r="W621">
        <v>8.3056500000000005E-2</v>
      </c>
      <c r="X621">
        <v>0.25581399999999999</v>
      </c>
      <c r="Y621">
        <v>0.32467499999999999</v>
      </c>
      <c r="Z621">
        <v>0.29900300000000002</v>
      </c>
      <c r="AA621">
        <v>0.356877</v>
      </c>
      <c r="AB621">
        <v>0.282192</v>
      </c>
      <c r="AC621">
        <v>0.65588100000000005</v>
      </c>
      <c r="AD621">
        <v>0.13011200000000001</v>
      </c>
      <c r="AE621">
        <v>3.4764900000000001</v>
      </c>
      <c r="AF621">
        <v>0.28723399999999999</v>
      </c>
      <c r="AH621">
        <v>-0.52291100000000001</v>
      </c>
      <c r="AI621">
        <v>27.63</v>
      </c>
      <c r="AJ621">
        <v>-9.0450900000000001</v>
      </c>
      <c r="AK621">
        <v>76.646900000000002</v>
      </c>
      <c r="AL621">
        <v>-0.52291100000000001</v>
      </c>
      <c r="AM621">
        <v>0.1</v>
      </c>
      <c r="AN621">
        <v>-9.2311286926269496</v>
      </c>
      <c r="AO621">
        <v>3.4179011359810798</v>
      </c>
      <c r="AP621">
        <v>0.44293900000000003</v>
      </c>
      <c r="AQ621">
        <v>999</v>
      </c>
      <c r="AU621">
        <v>5343</v>
      </c>
    </row>
    <row r="622" spans="1:47" x14ac:dyDescent="0.45">
      <c r="A622" t="s">
        <v>628</v>
      </c>
      <c r="B622" t="s">
        <v>89</v>
      </c>
      <c r="C622">
        <v>87</v>
      </c>
      <c r="D622">
        <v>330</v>
      </c>
      <c r="E622">
        <v>311</v>
      </c>
      <c r="F622">
        <v>68</v>
      </c>
      <c r="G622">
        <v>41</v>
      </c>
      <c r="H622">
        <v>16</v>
      </c>
      <c r="I622">
        <v>0</v>
      </c>
      <c r="J622">
        <v>11</v>
      </c>
      <c r="K622">
        <v>31</v>
      </c>
      <c r="L622">
        <v>43</v>
      </c>
      <c r="M622">
        <v>15</v>
      </c>
      <c r="N622">
        <v>6</v>
      </c>
      <c r="O622">
        <v>106</v>
      </c>
      <c r="P622">
        <v>3</v>
      </c>
      <c r="Q622">
        <v>1</v>
      </c>
      <c r="R622">
        <v>0</v>
      </c>
      <c r="S622">
        <v>0</v>
      </c>
      <c r="T622">
        <v>1</v>
      </c>
      <c r="U622">
        <v>1</v>
      </c>
      <c r="V622">
        <v>0.21865000000000001</v>
      </c>
      <c r="W622">
        <v>4.5454500000000002E-2</v>
      </c>
      <c r="X622">
        <v>0.321212</v>
      </c>
      <c r="Y622">
        <v>0.141509</v>
      </c>
      <c r="Z622">
        <v>0.260606</v>
      </c>
      <c r="AA622">
        <v>0.37620599999999998</v>
      </c>
      <c r="AB622">
        <v>0.26719300000000001</v>
      </c>
      <c r="AC622">
        <v>0.63681200000000004</v>
      </c>
      <c r="AD622">
        <v>0.157556</v>
      </c>
      <c r="AE622">
        <v>2.0510000000000002</v>
      </c>
      <c r="AF622">
        <v>0.29230800000000001</v>
      </c>
      <c r="AH622">
        <v>-0.63044999999999995</v>
      </c>
      <c r="AI622">
        <v>26.1813</v>
      </c>
      <c r="AJ622">
        <v>-14.0273</v>
      </c>
      <c r="AK622">
        <v>70.820599999999999</v>
      </c>
      <c r="AL622">
        <v>-0.63044999999999995</v>
      </c>
      <c r="AM622">
        <v>-0.7</v>
      </c>
      <c r="AN622">
        <v>-12.1682408452034</v>
      </c>
      <c r="AO622">
        <v>5.3626101613044703</v>
      </c>
      <c r="AP622">
        <v>0.43902200000000002</v>
      </c>
      <c r="AQ622">
        <v>999</v>
      </c>
      <c r="AU622">
        <v>19859</v>
      </c>
    </row>
    <row r="623" spans="1:47" x14ac:dyDescent="0.45">
      <c r="A623" t="s">
        <v>727</v>
      </c>
      <c r="B623" t="s">
        <v>191</v>
      </c>
      <c r="C623">
        <v>100</v>
      </c>
      <c r="D623">
        <v>394</v>
      </c>
      <c r="E623">
        <v>340</v>
      </c>
      <c r="F623">
        <v>76</v>
      </c>
      <c r="G623">
        <v>47</v>
      </c>
      <c r="H623">
        <v>18</v>
      </c>
      <c r="I623">
        <v>4</v>
      </c>
      <c r="J623">
        <v>7</v>
      </c>
      <c r="K623">
        <v>50</v>
      </c>
      <c r="L623">
        <v>41</v>
      </c>
      <c r="M623">
        <v>46</v>
      </c>
      <c r="N623">
        <v>6</v>
      </c>
      <c r="O623">
        <v>104</v>
      </c>
      <c r="P623">
        <v>6</v>
      </c>
      <c r="Q623">
        <v>2</v>
      </c>
      <c r="R623">
        <v>0</v>
      </c>
      <c r="S623">
        <v>0</v>
      </c>
      <c r="T623">
        <v>9</v>
      </c>
      <c r="U623">
        <v>3</v>
      </c>
      <c r="V623">
        <v>0.22352900000000001</v>
      </c>
      <c r="W623">
        <v>0.11675099999999999</v>
      </c>
      <c r="X623">
        <v>0.263959</v>
      </c>
      <c r="Y623">
        <v>0.44230799999999998</v>
      </c>
      <c r="Z623">
        <v>0.32487300000000002</v>
      </c>
      <c r="AA623">
        <v>0.361765</v>
      </c>
      <c r="AB623">
        <v>0.29990499999999998</v>
      </c>
      <c r="AC623">
        <v>0.68663799999999997</v>
      </c>
      <c r="AD623">
        <v>0.138235</v>
      </c>
      <c r="AE623">
        <v>6.2997300000000003</v>
      </c>
      <c r="AF623">
        <v>0.29870099999999999</v>
      </c>
      <c r="AH623">
        <v>-0.182811</v>
      </c>
      <c r="AI623">
        <v>41.963000000000001</v>
      </c>
      <c r="AJ623">
        <v>-6.0435800000000004</v>
      </c>
      <c r="AK623">
        <v>89.9358</v>
      </c>
      <c r="AL623">
        <v>-0.182811</v>
      </c>
      <c r="AM623">
        <v>3.3</v>
      </c>
      <c r="AN623">
        <v>-5.0952356457710204</v>
      </c>
      <c r="AO623">
        <v>-3.93838906288146</v>
      </c>
      <c r="AP623">
        <v>0.43776799999999999</v>
      </c>
      <c r="AQ623">
        <v>999</v>
      </c>
      <c r="AU623">
        <v>19458</v>
      </c>
    </row>
    <row r="624" spans="1:47" x14ac:dyDescent="0.45">
      <c r="A624" t="s">
        <v>670</v>
      </c>
      <c r="B624" t="s">
        <v>178</v>
      </c>
      <c r="C624">
        <v>91</v>
      </c>
      <c r="D624">
        <v>371</v>
      </c>
      <c r="E624">
        <v>324</v>
      </c>
      <c r="F624">
        <v>66</v>
      </c>
      <c r="G624">
        <v>45</v>
      </c>
      <c r="H624">
        <v>12</v>
      </c>
      <c r="I624">
        <v>0</v>
      </c>
      <c r="J624">
        <v>9</v>
      </c>
      <c r="K624">
        <v>39</v>
      </c>
      <c r="L624">
        <v>41</v>
      </c>
      <c r="M624">
        <v>38</v>
      </c>
      <c r="N624">
        <v>11</v>
      </c>
      <c r="O624">
        <v>110</v>
      </c>
      <c r="P624">
        <v>6</v>
      </c>
      <c r="Q624">
        <v>3</v>
      </c>
      <c r="R624">
        <v>0</v>
      </c>
      <c r="S624">
        <v>1</v>
      </c>
      <c r="T624">
        <v>3</v>
      </c>
      <c r="U624">
        <v>1</v>
      </c>
      <c r="V624">
        <v>0.203704</v>
      </c>
      <c r="W624">
        <v>0.102426</v>
      </c>
      <c r="X624">
        <v>0.29649599999999998</v>
      </c>
      <c r="Y624">
        <v>0.34545500000000001</v>
      </c>
      <c r="Z624">
        <v>0.29649599999999998</v>
      </c>
      <c r="AA624">
        <v>0.32407399999999997</v>
      </c>
      <c r="AB624">
        <v>0.26617099999999999</v>
      </c>
      <c r="AC624">
        <v>0.62056999999999995</v>
      </c>
      <c r="AD624">
        <v>0.12037</v>
      </c>
      <c r="AE624">
        <v>3.0474600000000001</v>
      </c>
      <c r="AF624">
        <v>0.274038</v>
      </c>
      <c r="AH624">
        <v>-0.42307800000000001</v>
      </c>
      <c r="AI624">
        <v>29.119299999999999</v>
      </c>
      <c r="AJ624">
        <v>-16.084900000000001</v>
      </c>
      <c r="AK624">
        <v>67.597800000000007</v>
      </c>
      <c r="AL624">
        <v>-0.42307800000000001</v>
      </c>
      <c r="AM624">
        <v>-0.2</v>
      </c>
      <c r="AN624">
        <v>-14.827015012502599</v>
      </c>
      <c r="AO624">
        <v>6.6158435791730801</v>
      </c>
      <c r="AP624">
        <v>0.437726</v>
      </c>
      <c r="AQ624">
        <v>999</v>
      </c>
      <c r="AU624">
        <v>19722</v>
      </c>
    </row>
    <row r="625" spans="1:47" x14ac:dyDescent="0.45">
      <c r="A625" t="s">
        <v>1193</v>
      </c>
      <c r="B625" t="s">
        <v>98</v>
      </c>
      <c r="C625">
        <v>112</v>
      </c>
      <c r="D625">
        <v>420</v>
      </c>
      <c r="E625">
        <v>375</v>
      </c>
      <c r="F625">
        <v>81</v>
      </c>
      <c r="G625">
        <v>59</v>
      </c>
      <c r="H625">
        <v>16</v>
      </c>
      <c r="I625">
        <v>1</v>
      </c>
      <c r="J625">
        <v>5</v>
      </c>
      <c r="K625">
        <v>49</v>
      </c>
      <c r="L625">
        <v>46</v>
      </c>
      <c r="M625">
        <v>30</v>
      </c>
      <c r="N625">
        <v>9</v>
      </c>
      <c r="O625">
        <v>121</v>
      </c>
      <c r="P625">
        <v>11</v>
      </c>
      <c r="Q625">
        <v>3</v>
      </c>
      <c r="R625">
        <v>1</v>
      </c>
      <c r="S625">
        <v>0</v>
      </c>
      <c r="T625">
        <v>28</v>
      </c>
      <c r="U625">
        <v>3</v>
      </c>
      <c r="V625">
        <v>0.216</v>
      </c>
      <c r="W625">
        <v>7.1428599999999995E-2</v>
      </c>
      <c r="X625">
        <v>0.28809499999999999</v>
      </c>
      <c r="Y625">
        <v>0.24793399999999999</v>
      </c>
      <c r="Z625">
        <v>0.29116900000000001</v>
      </c>
      <c r="AA625">
        <v>0.30399999999999999</v>
      </c>
      <c r="AB625">
        <v>0.25892500000000002</v>
      </c>
      <c r="AC625">
        <v>0.59516899999999995</v>
      </c>
      <c r="AD625">
        <v>8.7999999999999995E-2</v>
      </c>
      <c r="AE625">
        <v>7.0193300000000001</v>
      </c>
      <c r="AF625">
        <v>0.30158699999999999</v>
      </c>
      <c r="AH625">
        <v>3.6326000000000001</v>
      </c>
      <c r="AI625">
        <v>30.4377</v>
      </c>
      <c r="AJ625">
        <v>-20.736799999999999</v>
      </c>
      <c r="AK625">
        <v>61.909399999999998</v>
      </c>
      <c r="AL625">
        <v>3.6326000000000001</v>
      </c>
      <c r="AM625">
        <v>4.0999999999999996</v>
      </c>
      <c r="AN625">
        <v>-15.5363953113555</v>
      </c>
      <c r="AO625">
        <v>5.6432098150253296</v>
      </c>
      <c r="AP625">
        <v>0.43595499999999998</v>
      </c>
      <c r="AQ625">
        <v>999</v>
      </c>
      <c r="AU625">
        <v>25476</v>
      </c>
    </row>
    <row r="626" spans="1:47" x14ac:dyDescent="0.45">
      <c r="A626" t="s">
        <v>32</v>
      </c>
      <c r="B626" t="s">
        <v>31</v>
      </c>
      <c r="C626">
        <v>82</v>
      </c>
      <c r="D626">
        <v>282</v>
      </c>
      <c r="E626">
        <v>266</v>
      </c>
      <c r="F626">
        <v>64</v>
      </c>
      <c r="G626">
        <v>43</v>
      </c>
      <c r="H626">
        <v>13</v>
      </c>
      <c r="I626">
        <v>0</v>
      </c>
      <c r="J626">
        <v>8</v>
      </c>
      <c r="K626">
        <v>35</v>
      </c>
      <c r="L626">
        <v>29</v>
      </c>
      <c r="M626">
        <v>13</v>
      </c>
      <c r="N626">
        <v>8</v>
      </c>
      <c r="O626">
        <v>74</v>
      </c>
      <c r="P626">
        <v>1</v>
      </c>
      <c r="Q626">
        <v>1</v>
      </c>
      <c r="R626">
        <v>1</v>
      </c>
      <c r="S626">
        <v>0</v>
      </c>
      <c r="T626">
        <v>1</v>
      </c>
      <c r="U626">
        <v>1</v>
      </c>
      <c r="V626">
        <v>0.24060200000000001</v>
      </c>
      <c r="W626">
        <v>4.6099300000000003E-2</v>
      </c>
      <c r="X626">
        <v>0.26241100000000001</v>
      </c>
      <c r="Y626">
        <v>0.175676</v>
      </c>
      <c r="Z626">
        <v>0.27757999999999999</v>
      </c>
      <c r="AA626">
        <v>0.37969900000000001</v>
      </c>
      <c r="AB626">
        <v>0.27236700000000003</v>
      </c>
      <c r="AC626">
        <v>0.65727899999999995</v>
      </c>
      <c r="AD626">
        <v>0.139098</v>
      </c>
      <c r="AE626">
        <v>2.7734700000000001</v>
      </c>
      <c r="AF626">
        <v>0.302703</v>
      </c>
      <c r="AH626">
        <v>-0.59962899999999997</v>
      </c>
      <c r="AI626">
        <v>23.585000000000001</v>
      </c>
      <c r="AJ626">
        <v>-10.7751</v>
      </c>
      <c r="AK626">
        <v>67.274000000000001</v>
      </c>
      <c r="AL626">
        <v>-0.59962899999999997</v>
      </c>
      <c r="AM626">
        <v>1.6</v>
      </c>
      <c r="AN626">
        <v>-12.032632529735499</v>
      </c>
      <c r="AO626">
        <v>6.7807761430740303</v>
      </c>
      <c r="AP626">
        <v>0.434367</v>
      </c>
      <c r="AQ626">
        <v>999</v>
      </c>
      <c r="AU626">
        <v>10028</v>
      </c>
    </row>
    <row r="627" spans="1:47" x14ac:dyDescent="0.45">
      <c r="A627" t="s">
        <v>516</v>
      </c>
      <c r="B627" t="s">
        <v>76</v>
      </c>
      <c r="C627">
        <v>80</v>
      </c>
      <c r="D627">
        <v>303</v>
      </c>
      <c r="E627">
        <v>261</v>
      </c>
      <c r="F627">
        <v>58</v>
      </c>
      <c r="G627">
        <v>42</v>
      </c>
      <c r="H627">
        <v>10</v>
      </c>
      <c r="I627">
        <v>0</v>
      </c>
      <c r="J627">
        <v>6</v>
      </c>
      <c r="K627">
        <v>25</v>
      </c>
      <c r="L627">
        <v>25</v>
      </c>
      <c r="M627">
        <v>38</v>
      </c>
      <c r="N627">
        <v>8</v>
      </c>
      <c r="O627">
        <v>70</v>
      </c>
      <c r="P627">
        <v>2</v>
      </c>
      <c r="Q627">
        <v>2</v>
      </c>
      <c r="R627">
        <v>0</v>
      </c>
      <c r="S627">
        <v>0</v>
      </c>
      <c r="T627">
        <v>0</v>
      </c>
      <c r="U627">
        <v>1</v>
      </c>
      <c r="V627">
        <v>0.222222</v>
      </c>
      <c r="W627">
        <v>0.125413</v>
      </c>
      <c r="X627">
        <v>0.23102300000000001</v>
      </c>
      <c r="Y627">
        <v>0.54285700000000003</v>
      </c>
      <c r="Z627">
        <v>0.323432</v>
      </c>
      <c r="AA627">
        <v>0.32950200000000002</v>
      </c>
      <c r="AB627">
        <v>0.28426400000000002</v>
      </c>
      <c r="AC627">
        <v>0.65293400000000001</v>
      </c>
      <c r="AD627">
        <v>0.10728</v>
      </c>
      <c r="AE627">
        <v>1.0937399999999999</v>
      </c>
      <c r="AF627">
        <v>0.27807500000000002</v>
      </c>
      <c r="AH627">
        <v>-0.99225699999999994</v>
      </c>
      <c r="AI627">
        <v>28.335000000000001</v>
      </c>
      <c r="AJ627">
        <v>-8.5837699999999995</v>
      </c>
      <c r="AK627">
        <v>74.3048</v>
      </c>
      <c r="AL627">
        <v>-0.99225699999999994</v>
      </c>
      <c r="AM627">
        <v>-0.9</v>
      </c>
      <c r="AN627">
        <v>-10.637513220310201</v>
      </c>
      <c r="AO627">
        <v>4.6665784120559604</v>
      </c>
      <c r="AP627">
        <v>0.434008</v>
      </c>
      <c r="AQ627">
        <v>999</v>
      </c>
      <c r="AU627">
        <v>11368</v>
      </c>
    </row>
    <row r="628" spans="1:47" x14ac:dyDescent="0.45">
      <c r="A628" t="s">
        <v>1194</v>
      </c>
      <c r="B628" t="s">
        <v>7</v>
      </c>
      <c r="C628">
        <v>102</v>
      </c>
      <c r="D628">
        <v>417</v>
      </c>
      <c r="E628">
        <v>383</v>
      </c>
      <c r="F628">
        <v>96</v>
      </c>
      <c r="G628">
        <v>69</v>
      </c>
      <c r="H628">
        <v>19</v>
      </c>
      <c r="I628">
        <v>4</v>
      </c>
      <c r="J628">
        <v>4</v>
      </c>
      <c r="K628">
        <v>53</v>
      </c>
      <c r="L628">
        <v>41</v>
      </c>
      <c r="M628">
        <v>23</v>
      </c>
      <c r="N628">
        <v>4</v>
      </c>
      <c r="O628">
        <v>71</v>
      </c>
      <c r="P628">
        <v>6</v>
      </c>
      <c r="Q628">
        <v>2</v>
      </c>
      <c r="R628">
        <v>3</v>
      </c>
      <c r="S628">
        <v>0</v>
      </c>
      <c r="T628">
        <v>3</v>
      </c>
      <c r="U628">
        <v>1</v>
      </c>
      <c r="V628">
        <v>0.25065300000000001</v>
      </c>
      <c r="W628">
        <v>5.5155900000000001E-2</v>
      </c>
      <c r="X628">
        <v>0.170264</v>
      </c>
      <c r="Y628">
        <v>0.32394400000000001</v>
      </c>
      <c r="Z628">
        <v>0.30193199999999998</v>
      </c>
      <c r="AA628">
        <v>0.35248000000000002</v>
      </c>
      <c r="AB628">
        <v>0.28389399999999998</v>
      </c>
      <c r="AC628">
        <v>0.65441300000000002</v>
      </c>
      <c r="AD628">
        <v>0.101828</v>
      </c>
      <c r="AE628">
        <v>5.15076</v>
      </c>
      <c r="AF628">
        <v>0.29677399999999998</v>
      </c>
      <c r="AH628">
        <v>-0.54635999999999996</v>
      </c>
      <c r="AI628">
        <v>38.867600000000003</v>
      </c>
      <c r="AJ628">
        <v>-11.9414</v>
      </c>
      <c r="AK628">
        <v>75.001300000000001</v>
      </c>
      <c r="AL628">
        <v>-0.54635999999999996</v>
      </c>
      <c r="AM628">
        <v>-1</v>
      </c>
      <c r="AN628">
        <v>-13.4606748819351</v>
      </c>
      <c r="AO628">
        <v>3.5965609550475999</v>
      </c>
      <c r="AP628">
        <v>0.43309399999999998</v>
      </c>
      <c r="AQ628">
        <v>999</v>
      </c>
      <c r="AU628">
        <v>20540</v>
      </c>
    </row>
    <row r="629" spans="1:47" x14ac:dyDescent="0.45">
      <c r="A629" t="s">
        <v>1195</v>
      </c>
      <c r="B629" t="s">
        <v>155</v>
      </c>
      <c r="C629">
        <v>66</v>
      </c>
      <c r="D629">
        <v>255</v>
      </c>
      <c r="E629">
        <v>239</v>
      </c>
      <c r="F629">
        <v>58</v>
      </c>
      <c r="G629">
        <v>35</v>
      </c>
      <c r="H629">
        <v>16</v>
      </c>
      <c r="I629">
        <v>1</v>
      </c>
      <c r="J629">
        <v>6</v>
      </c>
      <c r="K629">
        <v>21</v>
      </c>
      <c r="L629">
        <v>27</v>
      </c>
      <c r="M629">
        <v>13</v>
      </c>
      <c r="N629">
        <v>9</v>
      </c>
      <c r="O629">
        <v>59</v>
      </c>
      <c r="P629">
        <v>2</v>
      </c>
      <c r="Q629">
        <v>1</v>
      </c>
      <c r="R629">
        <v>0</v>
      </c>
      <c r="S629">
        <v>0</v>
      </c>
      <c r="T629">
        <v>0</v>
      </c>
      <c r="U629">
        <v>1</v>
      </c>
      <c r="V629">
        <v>0.242678</v>
      </c>
      <c r="W629">
        <v>5.0980400000000002E-2</v>
      </c>
      <c r="X629">
        <v>0.231373</v>
      </c>
      <c r="Y629">
        <v>0.22033900000000001</v>
      </c>
      <c r="Z629">
        <v>0.286275</v>
      </c>
      <c r="AA629">
        <v>0.39330500000000002</v>
      </c>
      <c r="AB629">
        <v>0.27893499999999999</v>
      </c>
      <c r="AC629">
        <v>0.67957999999999996</v>
      </c>
      <c r="AD629">
        <v>0.15062800000000001</v>
      </c>
      <c r="AE629">
        <v>2.0828000000000002</v>
      </c>
      <c r="AF629">
        <v>0.29714299999999999</v>
      </c>
      <c r="AH629">
        <v>-0.73798799999999998</v>
      </c>
      <c r="AI629">
        <v>22.7178</v>
      </c>
      <c r="AJ629">
        <v>-8.3524700000000003</v>
      </c>
      <c r="AK629">
        <v>70.200100000000006</v>
      </c>
      <c r="AL629">
        <v>-0.73798799999999998</v>
      </c>
      <c r="AM629">
        <v>0.8</v>
      </c>
      <c r="AN629">
        <v>-9.8431469202041608</v>
      </c>
      <c r="AO629">
        <v>5.4847443699836704</v>
      </c>
      <c r="AP629">
        <v>0.429039</v>
      </c>
      <c r="AQ629">
        <v>999</v>
      </c>
      <c r="AU629" t="s">
        <v>1196</v>
      </c>
    </row>
    <row r="630" spans="1:47" x14ac:dyDescent="0.45">
      <c r="A630" t="s">
        <v>542</v>
      </c>
      <c r="B630" t="s">
        <v>269</v>
      </c>
      <c r="C630">
        <v>124</v>
      </c>
      <c r="D630">
        <v>512</v>
      </c>
      <c r="E630">
        <v>456</v>
      </c>
      <c r="F630">
        <v>103</v>
      </c>
      <c r="G630">
        <v>76</v>
      </c>
      <c r="H630">
        <v>16</v>
      </c>
      <c r="I630">
        <v>4</v>
      </c>
      <c r="J630">
        <v>7</v>
      </c>
      <c r="K630">
        <v>62</v>
      </c>
      <c r="L630">
        <v>48</v>
      </c>
      <c r="M630">
        <v>47</v>
      </c>
      <c r="N630">
        <v>7</v>
      </c>
      <c r="O630">
        <v>117</v>
      </c>
      <c r="P630">
        <v>4</v>
      </c>
      <c r="Q630">
        <v>2</v>
      </c>
      <c r="R630">
        <v>3</v>
      </c>
      <c r="S630">
        <v>1</v>
      </c>
      <c r="T630">
        <v>18</v>
      </c>
      <c r="U630">
        <v>6</v>
      </c>
      <c r="V630">
        <v>0.22587699999999999</v>
      </c>
      <c r="W630">
        <v>9.1796900000000001E-2</v>
      </c>
      <c r="X630">
        <v>0.228516</v>
      </c>
      <c r="Y630">
        <v>0.40170899999999998</v>
      </c>
      <c r="Z630">
        <v>0.30255399999999999</v>
      </c>
      <c r="AA630">
        <v>0.32456099999999999</v>
      </c>
      <c r="AB630">
        <v>0.27493499999999998</v>
      </c>
      <c r="AC630">
        <v>0.62711499999999998</v>
      </c>
      <c r="AD630">
        <v>9.86842E-2</v>
      </c>
      <c r="AE630">
        <v>6.2861500000000001</v>
      </c>
      <c r="AF630">
        <v>0.28742499999999999</v>
      </c>
      <c r="AH630">
        <v>0.14291699999999999</v>
      </c>
      <c r="AI630">
        <v>43.912700000000001</v>
      </c>
      <c r="AJ630">
        <v>-18.471499999999999</v>
      </c>
      <c r="AK630">
        <v>71.781899999999993</v>
      </c>
      <c r="AL630">
        <v>0.14291699999999999</v>
      </c>
      <c r="AM630">
        <v>2.7</v>
      </c>
      <c r="AN630">
        <v>-17.755549147725102</v>
      </c>
      <c r="AO630">
        <v>4.5812463760375897</v>
      </c>
      <c r="AP630">
        <v>0.42576399999999998</v>
      </c>
      <c r="AQ630">
        <v>999</v>
      </c>
      <c r="AU630">
        <v>22557</v>
      </c>
    </row>
    <row r="631" spans="1:47" x14ac:dyDescent="0.45">
      <c r="A631" t="s">
        <v>475</v>
      </c>
      <c r="B631" t="s">
        <v>70</v>
      </c>
      <c r="C631">
        <v>134</v>
      </c>
      <c r="D631">
        <v>594</v>
      </c>
      <c r="E631">
        <v>535</v>
      </c>
      <c r="F631">
        <v>113</v>
      </c>
      <c r="G631">
        <v>74</v>
      </c>
      <c r="H631">
        <v>27</v>
      </c>
      <c r="I631">
        <v>1</v>
      </c>
      <c r="J631">
        <v>11</v>
      </c>
      <c r="K631">
        <v>61</v>
      </c>
      <c r="L631">
        <v>61</v>
      </c>
      <c r="M631">
        <v>43</v>
      </c>
      <c r="N631">
        <v>10</v>
      </c>
      <c r="O631">
        <v>181</v>
      </c>
      <c r="P631">
        <v>7</v>
      </c>
      <c r="Q631">
        <v>2</v>
      </c>
      <c r="R631">
        <v>7</v>
      </c>
      <c r="S631">
        <v>0</v>
      </c>
      <c r="T631">
        <v>8</v>
      </c>
      <c r="U631">
        <v>3</v>
      </c>
      <c r="V631">
        <v>0.21121500000000001</v>
      </c>
      <c r="W631">
        <v>7.2390599999999999E-2</v>
      </c>
      <c r="X631">
        <v>0.30471399999999998</v>
      </c>
      <c r="Y631">
        <v>0.237569</v>
      </c>
      <c r="Z631">
        <v>0.27768300000000001</v>
      </c>
      <c r="AA631">
        <v>0.32710299999999998</v>
      </c>
      <c r="AB631">
        <v>0.26091900000000001</v>
      </c>
      <c r="AC631">
        <v>0.60478600000000005</v>
      </c>
      <c r="AD631">
        <v>0.115888</v>
      </c>
      <c r="AE631">
        <v>4.1843700000000004</v>
      </c>
      <c r="AF631">
        <v>0.29565200000000003</v>
      </c>
      <c r="AH631">
        <v>-0.54461800000000005</v>
      </c>
      <c r="AI631">
        <v>44.031199999999998</v>
      </c>
      <c r="AJ631">
        <v>-28.344200000000001</v>
      </c>
      <c r="AK631">
        <v>66.534199999999998</v>
      </c>
      <c r="AL631">
        <v>-0.54461800000000005</v>
      </c>
      <c r="AM631">
        <v>1.9</v>
      </c>
      <c r="AN631">
        <v>-24.363446772098499</v>
      </c>
      <c r="AO631">
        <v>8.4476188421249301</v>
      </c>
      <c r="AP631">
        <v>0.424705</v>
      </c>
      <c r="AQ631">
        <v>999</v>
      </c>
      <c r="AU631" t="s">
        <v>1197</v>
      </c>
    </row>
    <row r="632" spans="1:47" x14ac:dyDescent="0.45">
      <c r="A632" t="s">
        <v>732</v>
      </c>
      <c r="B632" t="s">
        <v>16</v>
      </c>
      <c r="C632">
        <v>111</v>
      </c>
      <c r="D632">
        <v>463</v>
      </c>
      <c r="E632">
        <v>411</v>
      </c>
      <c r="F632">
        <v>106</v>
      </c>
      <c r="G632">
        <v>81</v>
      </c>
      <c r="H632">
        <v>18</v>
      </c>
      <c r="I632">
        <v>3</v>
      </c>
      <c r="J632">
        <v>4</v>
      </c>
      <c r="K632">
        <v>57</v>
      </c>
      <c r="L632">
        <v>47</v>
      </c>
      <c r="M632">
        <v>47</v>
      </c>
      <c r="N632">
        <v>2</v>
      </c>
      <c r="O632">
        <v>91</v>
      </c>
      <c r="P632">
        <v>3</v>
      </c>
      <c r="Q632">
        <v>1</v>
      </c>
      <c r="R632">
        <v>1</v>
      </c>
      <c r="S632">
        <v>0</v>
      </c>
      <c r="T632">
        <v>7</v>
      </c>
      <c r="U632">
        <v>2</v>
      </c>
      <c r="V632">
        <v>0.25790800000000003</v>
      </c>
      <c r="W632">
        <v>0.10151200000000001</v>
      </c>
      <c r="X632">
        <v>0.196544</v>
      </c>
      <c r="Y632">
        <v>0.51648400000000005</v>
      </c>
      <c r="Z632">
        <v>0.33766200000000002</v>
      </c>
      <c r="AA632">
        <v>0.345499</v>
      </c>
      <c r="AB632">
        <v>0.30454300000000001</v>
      </c>
      <c r="AC632">
        <v>0.68316100000000002</v>
      </c>
      <c r="AD632">
        <v>8.7591199999999994E-2</v>
      </c>
      <c r="AE632">
        <v>5.0291699999999997</v>
      </c>
      <c r="AF632">
        <v>0.32176700000000003</v>
      </c>
      <c r="AH632">
        <v>-0.43811699999999998</v>
      </c>
      <c r="AI632">
        <v>51.095199999999998</v>
      </c>
      <c r="AJ632">
        <v>-5.3186099999999996</v>
      </c>
      <c r="AK632">
        <v>93.044899999999998</v>
      </c>
      <c r="AL632">
        <v>-0.43811699999999998</v>
      </c>
      <c r="AM632">
        <v>-8.8000000000000007</v>
      </c>
      <c r="AN632">
        <v>-4.4274797439575098</v>
      </c>
      <c r="AO632">
        <v>-7.0987950563430697</v>
      </c>
      <c r="AP632">
        <v>0.42362899999999998</v>
      </c>
      <c r="AQ632">
        <v>999</v>
      </c>
      <c r="AU632">
        <v>31490</v>
      </c>
    </row>
    <row r="633" spans="1:47" x14ac:dyDescent="0.45">
      <c r="A633" t="s">
        <v>1198</v>
      </c>
      <c r="B633" t="s">
        <v>10</v>
      </c>
      <c r="C633">
        <v>98</v>
      </c>
      <c r="D633">
        <v>305</v>
      </c>
      <c r="E633">
        <v>274</v>
      </c>
      <c r="F633">
        <v>66</v>
      </c>
      <c r="G633">
        <v>44</v>
      </c>
      <c r="H633">
        <v>12</v>
      </c>
      <c r="I633">
        <v>1</v>
      </c>
      <c r="J633">
        <v>9</v>
      </c>
      <c r="K633">
        <v>29</v>
      </c>
      <c r="L633">
        <v>34</v>
      </c>
      <c r="M633">
        <v>22</v>
      </c>
      <c r="N633">
        <v>4</v>
      </c>
      <c r="O633">
        <v>79</v>
      </c>
      <c r="P633">
        <v>7</v>
      </c>
      <c r="Q633">
        <v>2</v>
      </c>
      <c r="R633">
        <v>0</v>
      </c>
      <c r="S633">
        <v>0</v>
      </c>
      <c r="T633">
        <v>1</v>
      </c>
      <c r="U633">
        <v>1</v>
      </c>
      <c r="V633">
        <v>0.24087600000000001</v>
      </c>
      <c r="W633">
        <v>7.2131100000000004E-2</v>
      </c>
      <c r="X633">
        <v>0.25901600000000002</v>
      </c>
      <c r="Y633">
        <v>0.27848099999999998</v>
      </c>
      <c r="Z633">
        <v>0.311475</v>
      </c>
      <c r="AA633">
        <v>0.390511</v>
      </c>
      <c r="AB633">
        <v>0.302228</v>
      </c>
      <c r="AC633">
        <v>0.701986</v>
      </c>
      <c r="AD633">
        <v>0.14963499999999999</v>
      </c>
      <c r="AE633">
        <v>2.6003500000000002</v>
      </c>
      <c r="AF633">
        <v>0.30319099999999999</v>
      </c>
      <c r="AH633">
        <v>-0.75373199999999996</v>
      </c>
      <c r="AI633">
        <v>33.072600000000001</v>
      </c>
      <c r="AJ633">
        <v>-4.0899099999999997</v>
      </c>
      <c r="AK633">
        <v>86.345200000000006</v>
      </c>
      <c r="AL633">
        <v>-0.75373199999999996</v>
      </c>
      <c r="AM633">
        <v>-1.5</v>
      </c>
      <c r="AN633">
        <v>-5.7439149022102303</v>
      </c>
      <c r="AO633">
        <v>-0.37933564186096103</v>
      </c>
      <c r="AP633">
        <v>0.42239599999999999</v>
      </c>
      <c r="AQ633">
        <v>999</v>
      </c>
      <c r="AU633">
        <v>19683</v>
      </c>
    </row>
    <row r="634" spans="1:47" x14ac:dyDescent="0.45">
      <c r="A634" t="s">
        <v>684</v>
      </c>
      <c r="B634" t="s">
        <v>309</v>
      </c>
      <c r="C634">
        <v>89</v>
      </c>
      <c r="D634">
        <v>352</v>
      </c>
      <c r="E634">
        <v>311</v>
      </c>
      <c r="F634">
        <v>78</v>
      </c>
      <c r="G634">
        <v>44</v>
      </c>
      <c r="H634">
        <v>20</v>
      </c>
      <c r="I634">
        <v>2</v>
      </c>
      <c r="J634">
        <v>12</v>
      </c>
      <c r="K634">
        <v>46</v>
      </c>
      <c r="L634">
        <v>48</v>
      </c>
      <c r="M634">
        <v>36</v>
      </c>
      <c r="N634">
        <v>6</v>
      </c>
      <c r="O634">
        <v>92</v>
      </c>
      <c r="P634">
        <v>3</v>
      </c>
      <c r="Q634">
        <v>2</v>
      </c>
      <c r="R634">
        <v>0</v>
      </c>
      <c r="S634">
        <v>0</v>
      </c>
      <c r="T634">
        <v>4</v>
      </c>
      <c r="U634">
        <v>2</v>
      </c>
      <c r="V634">
        <v>0.25080400000000003</v>
      </c>
      <c r="W634">
        <v>0.102273</v>
      </c>
      <c r="X634">
        <v>0.26136399999999999</v>
      </c>
      <c r="Y634">
        <v>0.39130399999999999</v>
      </c>
      <c r="Z634">
        <v>0.33238600000000001</v>
      </c>
      <c r="AA634">
        <v>0.44373000000000001</v>
      </c>
      <c r="AB634">
        <v>0.32933200000000001</v>
      </c>
      <c r="AC634">
        <v>0.77611600000000003</v>
      </c>
      <c r="AD634">
        <v>0.19292599999999999</v>
      </c>
      <c r="AE634">
        <v>4.5360100000000001</v>
      </c>
      <c r="AF634">
        <v>0.31578899999999999</v>
      </c>
      <c r="AH634">
        <v>-0.63745099999999999</v>
      </c>
      <c r="AI634">
        <v>46.092399999999998</v>
      </c>
      <c r="AJ634">
        <v>3.2031999999999998</v>
      </c>
      <c r="AK634">
        <v>90.962500000000006</v>
      </c>
      <c r="AL634">
        <v>-0.63745099999999999</v>
      </c>
      <c r="AM634">
        <v>0.7</v>
      </c>
      <c r="AN634">
        <v>-4.5784965753555298</v>
      </c>
      <c r="AO634">
        <v>-3.1800704598426801</v>
      </c>
      <c r="AP634">
        <v>0.42222300000000001</v>
      </c>
      <c r="AQ634">
        <v>999</v>
      </c>
      <c r="AU634">
        <v>21270</v>
      </c>
    </row>
    <row r="635" spans="1:47" x14ac:dyDescent="0.45">
      <c r="A635" t="s">
        <v>1199</v>
      </c>
      <c r="B635" t="s">
        <v>98</v>
      </c>
      <c r="C635">
        <v>107</v>
      </c>
      <c r="D635">
        <v>437</v>
      </c>
      <c r="E635">
        <v>381</v>
      </c>
      <c r="F635">
        <v>86</v>
      </c>
      <c r="G635">
        <v>58</v>
      </c>
      <c r="H635">
        <v>18</v>
      </c>
      <c r="I635">
        <v>3</v>
      </c>
      <c r="J635">
        <v>7</v>
      </c>
      <c r="K635">
        <v>55</v>
      </c>
      <c r="L635">
        <v>45</v>
      </c>
      <c r="M635">
        <v>48</v>
      </c>
      <c r="N635">
        <v>5</v>
      </c>
      <c r="O635">
        <v>103</v>
      </c>
      <c r="P635">
        <v>4</v>
      </c>
      <c r="Q635">
        <v>4</v>
      </c>
      <c r="R635">
        <v>0</v>
      </c>
      <c r="S635">
        <v>0</v>
      </c>
      <c r="T635">
        <v>3</v>
      </c>
      <c r="U635">
        <v>1</v>
      </c>
      <c r="V635">
        <v>0.22572200000000001</v>
      </c>
      <c r="W635">
        <v>0.10983999999999999</v>
      </c>
      <c r="X635">
        <v>0.23569799999999999</v>
      </c>
      <c r="Y635">
        <v>0.46601900000000002</v>
      </c>
      <c r="Z635">
        <v>0.31578899999999999</v>
      </c>
      <c r="AA635">
        <v>0.34383200000000003</v>
      </c>
      <c r="AB635">
        <v>0.28967100000000001</v>
      </c>
      <c r="AC635">
        <v>0.65962100000000001</v>
      </c>
      <c r="AD635">
        <v>0.11811000000000001</v>
      </c>
      <c r="AE635">
        <v>4.7804000000000002</v>
      </c>
      <c r="AF635">
        <v>0.287273</v>
      </c>
      <c r="AH635">
        <v>-0.63111600000000001</v>
      </c>
      <c r="AI635">
        <v>42.828499999999998</v>
      </c>
      <c r="AJ635">
        <v>-10.417400000000001</v>
      </c>
      <c r="AK635">
        <v>83.220399999999998</v>
      </c>
      <c r="AL635">
        <v>-0.63111600000000001</v>
      </c>
      <c r="AM635">
        <v>-2.8</v>
      </c>
      <c r="AN635">
        <v>-9.4172316789627004</v>
      </c>
      <c r="AO635">
        <v>-1.1943268775939899</v>
      </c>
      <c r="AP635">
        <v>0.421898</v>
      </c>
      <c r="AQ635">
        <v>999</v>
      </c>
      <c r="AU635" t="s">
        <v>1200</v>
      </c>
    </row>
    <row r="636" spans="1:47" x14ac:dyDescent="0.45">
      <c r="A636" t="s">
        <v>1201</v>
      </c>
      <c r="B636" t="s">
        <v>269</v>
      </c>
      <c r="C636">
        <v>114</v>
      </c>
      <c r="D636">
        <v>461</v>
      </c>
      <c r="E636">
        <v>389</v>
      </c>
      <c r="F636">
        <v>97</v>
      </c>
      <c r="G636">
        <v>76</v>
      </c>
      <c r="H636">
        <v>16</v>
      </c>
      <c r="I636">
        <v>2</v>
      </c>
      <c r="J636">
        <v>3</v>
      </c>
      <c r="K636">
        <v>54</v>
      </c>
      <c r="L636">
        <v>47</v>
      </c>
      <c r="M636">
        <v>44</v>
      </c>
      <c r="N636">
        <v>9</v>
      </c>
      <c r="O636">
        <v>62</v>
      </c>
      <c r="P636">
        <v>16</v>
      </c>
      <c r="Q636">
        <v>3</v>
      </c>
      <c r="R636">
        <v>9</v>
      </c>
      <c r="S636">
        <v>0</v>
      </c>
      <c r="T636">
        <v>4</v>
      </c>
      <c r="U636">
        <v>5</v>
      </c>
      <c r="V636">
        <v>0.249357</v>
      </c>
      <c r="W636">
        <v>9.5444699999999993E-2</v>
      </c>
      <c r="X636">
        <v>0.13449</v>
      </c>
      <c r="Y636">
        <v>0.709677</v>
      </c>
      <c r="Z636">
        <v>0.34734500000000001</v>
      </c>
      <c r="AA636">
        <v>0.323907</v>
      </c>
      <c r="AB636">
        <v>0.298184</v>
      </c>
      <c r="AC636">
        <v>0.67125299999999999</v>
      </c>
      <c r="AD636">
        <v>7.4550099999999994E-2</v>
      </c>
      <c r="AE636">
        <v>3.8553899999999999</v>
      </c>
      <c r="AF636">
        <v>0.287462</v>
      </c>
      <c r="AH636">
        <v>-2.2889400000000002</v>
      </c>
      <c r="AI636">
        <v>48.44</v>
      </c>
      <c r="AJ636">
        <v>-7.7301399999999996</v>
      </c>
      <c r="AK636">
        <v>87.368099999999998</v>
      </c>
      <c r="AL636">
        <v>-2.2889400000000002</v>
      </c>
      <c r="AM636">
        <v>3.1</v>
      </c>
      <c r="AN636">
        <v>-9.5031409263610804</v>
      </c>
      <c r="AO636">
        <v>-1.9815697669982899</v>
      </c>
      <c r="AP636">
        <v>0.42097800000000002</v>
      </c>
      <c r="AQ636">
        <v>999</v>
      </c>
      <c r="AU636" t="s">
        <v>1202</v>
      </c>
    </row>
    <row r="637" spans="1:47" x14ac:dyDescent="0.45">
      <c r="A637" t="s">
        <v>531</v>
      </c>
      <c r="B637" t="s">
        <v>39</v>
      </c>
      <c r="C637">
        <v>91</v>
      </c>
      <c r="D637">
        <v>344</v>
      </c>
      <c r="E637">
        <v>319</v>
      </c>
      <c r="F637">
        <v>86</v>
      </c>
      <c r="G637">
        <v>62</v>
      </c>
      <c r="H637">
        <v>16</v>
      </c>
      <c r="I637">
        <v>2</v>
      </c>
      <c r="J637">
        <v>6</v>
      </c>
      <c r="K637">
        <v>33</v>
      </c>
      <c r="L637">
        <v>34</v>
      </c>
      <c r="M637">
        <v>20</v>
      </c>
      <c r="N637">
        <v>12</v>
      </c>
      <c r="O637">
        <v>62</v>
      </c>
      <c r="P637">
        <v>2</v>
      </c>
      <c r="Q637">
        <v>3</v>
      </c>
      <c r="R637">
        <v>0</v>
      </c>
      <c r="S637">
        <v>0</v>
      </c>
      <c r="T637">
        <v>2</v>
      </c>
      <c r="U637">
        <v>1</v>
      </c>
      <c r="V637">
        <v>0.269592</v>
      </c>
      <c r="W637">
        <v>5.8139499999999997E-2</v>
      </c>
      <c r="X637">
        <v>0.180233</v>
      </c>
      <c r="Y637">
        <v>0.32258100000000001</v>
      </c>
      <c r="Z637">
        <v>0.31395299999999998</v>
      </c>
      <c r="AA637">
        <v>0.38871499999999998</v>
      </c>
      <c r="AB637">
        <v>0.29156300000000002</v>
      </c>
      <c r="AC637">
        <v>0.70266799999999996</v>
      </c>
      <c r="AD637">
        <v>0.11912200000000001</v>
      </c>
      <c r="AE637">
        <v>3.39771</v>
      </c>
      <c r="AF637">
        <v>0.31496099999999999</v>
      </c>
      <c r="AH637">
        <v>-0.576847</v>
      </c>
      <c r="AI637">
        <v>34.2545</v>
      </c>
      <c r="AJ637">
        <v>-7.6598699999999997</v>
      </c>
      <c r="AK637">
        <v>82.845100000000002</v>
      </c>
      <c r="AL637">
        <v>-0.576847</v>
      </c>
      <c r="AM637">
        <v>-1.1000000000000001</v>
      </c>
      <c r="AN637">
        <v>-7.6478284597396797</v>
      </c>
      <c r="AO637">
        <v>0.16396236419677701</v>
      </c>
      <c r="AP637">
        <v>0.41880600000000001</v>
      </c>
      <c r="AQ637">
        <v>999</v>
      </c>
      <c r="AU637">
        <v>10681</v>
      </c>
    </row>
    <row r="638" spans="1:47" x14ac:dyDescent="0.45">
      <c r="A638" t="s">
        <v>1203</v>
      </c>
      <c r="B638" t="s">
        <v>207</v>
      </c>
      <c r="C638">
        <v>93</v>
      </c>
      <c r="D638">
        <v>382</v>
      </c>
      <c r="E638">
        <v>333</v>
      </c>
      <c r="F638">
        <v>78</v>
      </c>
      <c r="G638">
        <v>53</v>
      </c>
      <c r="H638">
        <v>21</v>
      </c>
      <c r="I638">
        <v>1</v>
      </c>
      <c r="J638">
        <v>3</v>
      </c>
      <c r="K638">
        <v>33</v>
      </c>
      <c r="L638">
        <v>35</v>
      </c>
      <c r="M638">
        <v>43</v>
      </c>
      <c r="N638">
        <v>5</v>
      </c>
      <c r="O638">
        <v>69</v>
      </c>
      <c r="P638">
        <v>3</v>
      </c>
      <c r="Q638">
        <v>3</v>
      </c>
      <c r="R638">
        <v>0</v>
      </c>
      <c r="S638">
        <v>0</v>
      </c>
      <c r="T638">
        <v>0</v>
      </c>
      <c r="U638">
        <v>1</v>
      </c>
      <c r="V638">
        <v>0.234234</v>
      </c>
      <c r="W638">
        <v>0.112565</v>
      </c>
      <c r="X638">
        <v>0.18062800000000001</v>
      </c>
      <c r="Y638">
        <v>0.62318799999999996</v>
      </c>
      <c r="Z638">
        <v>0.32460699999999998</v>
      </c>
      <c r="AA638">
        <v>0.33033000000000001</v>
      </c>
      <c r="AB638">
        <v>0.28938199999999997</v>
      </c>
      <c r="AC638">
        <v>0.65493800000000002</v>
      </c>
      <c r="AD638">
        <v>9.6096100000000004E-2</v>
      </c>
      <c r="AE638">
        <v>1.8284899999999999</v>
      </c>
      <c r="AF638">
        <v>0.28409099999999998</v>
      </c>
      <c r="AH638">
        <v>-1.14636</v>
      </c>
      <c r="AI638">
        <v>37.346400000000003</v>
      </c>
      <c r="AJ638">
        <v>-9.1981000000000002</v>
      </c>
      <c r="AK638">
        <v>80.623000000000005</v>
      </c>
      <c r="AL638">
        <v>-1.14636</v>
      </c>
      <c r="AM638">
        <v>-5.8</v>
      </c>
      <c r="AN638">
        <v>-10.0155117511749</v>
      </c>
      <c r="AO638">
        <v>1.2179303169250399</v>
      </c>
      <c r="AP638">
        <v>0.41650599999999999</v>
      </c>
      <c r="AQ638">
        <v>999</v>
      </c>
      <c r="AU638" t="s">
        <v>1204</v>
      </c>
    </row>
    <row r="639" spans="1:47" x14ac:dyDescent="0.45">
      <c r="A639" t="s">
        <v>614</v>
      </c>
      <c r="B639" t="s">
        <v>70</v>
      </c>
      <c r="C639">
        <v>111</v>
      </c>
      <c r="D639">
        <v>375</v>
      </c>
      <c r="E639">
        <v>340</v>
      </c>
      <c r="F639">
        <v>76</v>
      </c>
      <c r="G639">
        <v>42</v>
      </c>
      <c r="H639">
        <v>18</v>
      </c>
      <c r="I639">
        <v>2</v>
      </c>
      <c r="J639">
        <v>14</v>
      </c>
      <c r="K639">
        <v>40</v>
      </c>
      <c r="L639">
        <v>47</v>
      </c>
      <c r="M639">
        <v>31</v>
      </c>
      <c r="N639">
        <v>4</v>
      </c>
      <c r="O639">
        <v>107</v>
      </c>
      <c r="P639">
        <v>2</v>
      </c>
      <c r="Q639">
        <v>2</v>
      </c>
      <c r="R639">
        <v>0</v>
      </c>
      <c r="S639">
        <v>1</v>
      </c>
      <c r="T639">
        <v>3</v>
      </c>
      <c r="U639">
        <v>1</v>
      </c>
      <c r="V639">
        <v>0.22352900000000001</v>
      </c>
      <c r="W639">
        <v>8.2666699999999996E-2</v>
      </c>
      <c r="X639">
        <v>0.285333</v>
      </c>
      <c r="Y639">
        <v>0.28971999999999998</v>
      </c>
      <c r="Z639">
        <v>0.29066700000000001</v>
      </c>
      <c r="AA639">
        <v>0.41176499999999999</v>
      </c>
      <c r="AB639">
        <v>0.29889700000000002</v>
      </c>
      <c r="AC639">
        <v>0.70243100000000003</v>
      </c>
      <c r="AD639">
        <v>0.18823500000000001</v>
      </c>
      <c r="AE639">
        <v>4.1187699999999996</v>
      </c>
      <c r="AF639">
        <v>0.28054299999999999</v>
      </c>
      <c r="AH639">
        <v>-0.36914200000000003</v>
      </c>
      <c r="AI639">
        <v>39.625399999999999</v>
      </c>
      <c r="AJ639">
        <v>-6.0661800000000001</v>
      </c>
      <c r="AK639">
        <v>92.857699999999994</v>
      </c>
      <c r="AL639">
        <v>-0.36914200000000003</v>
      </c>
      <c r="AM639">
        <v>-0.9</v>
      </c>
      <c r="AN639">
        <v>-3.5783708095550502</v>
      </c>
      <c r="AO639">
        <v>-5.0335978269577</v>
      </c>
      <c r="AP639">
        <v>0.41130699999999998</v>
      </c>
      <c r="AQ639">
        <v>999</v>
      </c>
      <c r="AU639">
        <v>18171</v>
      </c>
    </row>
    <row r="640" spans="1:47" x14ac:dyDescent="0.45">
      <c r="A640" t="s">
        <v>1205</v>
      </c>
      <c r="B640" t="s">
        <v>73</v>
      </c>
      <c r="C640">
        <v>114</v>
      </c>
      <c r="D640">
        <v>527</v>
      </c>
      <c r="E640">
        <v>502</v>
      </c>
      <c r="F640">
        <v>124</v>
      </c>
      <c r="G640">
        <v>87</v>
      </c>
      <c r="H640">
        <v>20</v>
      </c>
      <c r="I640">
        <v>2</v>
      </c>
      <c r="J640">
        <v>15</v>
      </c>
      <c r="K640">
        <v>70</v>
      </c>
      <c r="L640">
        <v>63</v>
      </c>
      <c r="M640">
        <v>21</v>
      </c>
      <c r="N640">
        <v>10</v>
      </c>
      <c r="O640">
        <v>105</v>
      </c>
      <c r="P640">
        <v>2</v>
      </c>
      <c r="Q640">
        <v>2</v>
      </c>
      <c r="R640">
        <v>0</v>
      </c>
      <c r="S640">
        <v>1</v>
      </c>
      <c r="T640">
        <v>17</v>
      </c>
      <c r="U640">
        <v>6</v>
      </c>
      <c r="V640">
        <v>0.24701200000000001</v>
      </c>
      <c r="W640">
        <v>3.98482E-2</v>
      </c>
      <c r="X640">
        <v>0.199241</v>
      </c>
      <c r="Y640">
        <v>0.2</v>
      </c>
      <c r="Z640">
        <v>0.27893699999999999</v>
      </c>
      <c r="AA640">
        <v>0.38446200000000003</v>
      </c>
      <c r="AB640">
        <v>0.27845700000000001</v>
      </c>
      <c r="AC640">
        <v>0.66339999999999999</v>
      </c>
      <c r="AD640">
        <v>0.13744999999999999</v>
      </c>
      <c r="AE640">
        <v>5.7854900000000002</v>
      </c>
      <c r="AF640">
        <v>0.283854</v>
      </c>
      <c r="AH640">
        <v>9.7019400000000006E-2</v>
      </c>
      <c r="AI640">
        <v>46.740699999999997</v>
      </c>
      <c r="AJ640">
        <v>-17.4712</v>
      </c>
      <c r="AK640">
        <v>73.0505</v>
      </c>
      <c r="AL640">
        <v>9.7019400000000006E-2</v>
      </c>
      <c r="AM640">
        <v>1.2</v>
      </c>
      <c r="AN640">
        <v>-16.920400388538798</v>
      </c>
      <c r="AO640">
        <v>3.1363610029220501</v>
      </c>
      <c r="AP640">
        <v>0.41036299999999998</v>
      </c>
      <c r="AQ640">
        <v>999</v>
      </c>
      <c r="AU640">
        <v>24388</v>
      </c>
    </row>
    <row r="641" spans="1:47" x14ac:dyDescent="0.45">
      <c r="A641" t="s">
        <v>331</v>
      </c>
      <c r="B641" t="s">
        <v>73</v>
      </c>
      <c r="C641">
        <v>132</v>
      </c>
      <c r="D641">
        <v>568</v>
      </c>
      <c r="E641">
        <v>477</v>
      </c>
      <c r="F641">
        <v>99</v>
      </c>
      <c r="G641">
        <v>51</v>
      </c>
      <c r="H641">
        <v>19</v>
      </c>
      <c r="I641">
        <v>1</v>
      </c>
      <c r="J641">
        <v>28</v>
      </c>
      <c r="K641">
        <v>75</v>
      </c>
      <c r="L641">
        <v>75</v>
      </c>
      <c r="M641">
        <v>84</v>
      </c>
      <c r="N641">
        <v>6</v>
      </c>
      <c r="O641">
        <v>171</v>
      </c>
      <c r="P641">
        <v>5</v>
      </c>
      <c r="Q641">
        <v>2</v>
      </c>
      <c r="R641">
        <v>0</v>
      </c>
      <c r="S641">
        <v>3</v>
      </c>
      <c r="T641">
        <v>2</v>
      </c>
      <c r="U641">
        <v>1</v>
      </c>
      <c r="V641">
        <v>0.20754700000000001</v>
      </c>
      <c r="W641">
        <v>0.14788699999999999</v>
      </c>
      <c r="X641">
        <v>0.30105599999999999</v>
      </c>
      <c r="Y641">
        <v>0.491228</v>
      </c>
      <c r="Z641">
        <v>0.330986</v>
      </c>
      <c r="AA641">
        <v>0.42767300000000003</v>
      </c>
      <c r="AB641">
        <v>0.32782</v>
      </c>
      <c r="AC641">
        <v>0.75865899999999997</v>
      </c>
      <c r="AD641">
        <v>0.22012599999999999</v>
      </c>
      <c r="AE641">
        <v>2.8164099999999999</v>
      </c>
      <c r="AF641">
        <v>0.25357099999999999</v>
      </c>
      <c r="AH641">
        <v>-1.0545599999999999</v>
      </c>
      <c r="AI641">
        <v>73.6631</v>
      </c>
      <c r="AJ641">
        <v>4.4556100000000001</v>
      </c>
      <c r="AK641">
        <v>104.371</v>
      </c>
      <c r="AL641">
        <v>-1.0545599999999999</v>
      </c>
      <c r="AM641">
        <v>-11</v>
      </c>
      <c r="AN641">
        <v>2.02120673656463</v>
      </c>
      <c r="AO641">
        <v>-17.2610230445861</v>
      </c>
      <c r="AP641">
        <v>0.410051</v>
      </c>
      <c r="AQ641">
        <v>999</v>
      </c>
      <c r="AU641">
        <v>16478</v>
      </c>
    </row>
    <row r="642" spans="1:47" x14ac:dyDescent="0.45">
      <c r="A642" t="s">
        <v>699</v>
      </c>
      <c r="B642" t="s">
        <v>82</v>
      </c>
      <c r="C642">
        <v>103</v>
      </c>
      <c r="D642">
        <v>384</v>
      </c>
      <c r="E642">
        <v>347</v>
      </c>
      <c r="F642">
        <v>73</v>
      </c>
      <c r="G642">
        <v>46</v>
      </c>
      <c r="H642">
        <v>14</v>
      </c>
      <c r="I642">
        <v>1</v>
      </c>
      <c r="J642">
        <v>12</v>
      </c>
      <c r="K642">
        <v>43</v>
      </c>
      <c r="L642">
        <v>41</v>
      </c>
      <c r="M642">
        <v>31</v>
      </c>
      <c r="N642">
        <v>7</v>
      </c>
      <c r="O642">
        <v>114</v>
      </c>
      <c r="P642">
        <v>3</v>
      </c>
      <c r="Q642">
        <v>3</v>
      </c>
      <c r="R642">
        <v>0</v>
      </c>
      <c r="S642">
        <v>0</v>
      </c>
      <c r="T642">
        <v>2</v>
      </c>
      <c r="U642">
        <v>1</v>
      </c>
      <c r="V642">
        <v>0.21037500000000001</v>
      </c>
      <c r="W642">
        <v>8.0729200000000001E-2</v>
      </c>
      <c r="X642">
        <v>0.296875</v>
      </c>
      <c r="Y642">
        <v>0.27193000000000001</v>
      </c>
      <c r="Z642">
        <v>0.278646</v>
      </c>
      <c r="AA642">
        <v>0.36023100000000002</v>
      </c>
      <c r="AB642">
        <v>0.27190199999999998</v>
      </c>
      <c r="AC642">
        <v>0.638876</v>
      </c>
      <c r="AD642">
        <v>0.14985599999999999</v>
      </c>
      <c r="AE642">
        <v>3.5562499999999999</v>
      </c>
      <c r="AF642">
        <v>0.27232099999999998</v>
      </c>
      <c r="AH642">
        <v>-0.58455199999999996</v>
      </c>
      <c r="AI642">
        <v>31.967400000000001</v>
      </c>
      <c r="AJ642">
        <v>-14.8208</v>
      </c>
      <c r="AK642">
        <v>73.7898</v>
      </c>
      <c r="AL642">
        <v>-0.58455199999999996</v>
      </c>
      <c r="AM642">
        <v>2.2999999999999998</v>
      </c>
      <c r="AN642">
        <v>-12.6441881656646</v>
      </c>
      <c r="AO642">
        <v>3.7109346389770499</v>
      </c>
      <c r="AP642">
        <v>0.40975099999999998</v>
      </c>
      <c r="AQ642">
        <v>999</v>
      </c>
      <c r="AU642">
        <v>16686</v>
      </c>
    </row>
    <row r="643" spans="1:47" x14ac:dyDescent="0.45">
      <c r="A643" t="s">
        <v>522</v>
      </c>
      <c r="B643" t="s">
        <v>76</v>
      </c>
      <c r="C643">
        <v>103</v>
      </c>
      <c r="D643">
        <v>345</v>
      </c>
      <c r="E643">
        <v>313</v>
      </c>
      <c r="F643">
        <v>69</v>
      </c>
      <c r="G643">
        <v>49</v>
      </c>
      <c r="H643">
        <v>10</v>
      </c>
      <c r="I643">
        <v>1</v>
      </c>
      <c r="J643">
        <v>9</v>
      </c>
      <c r="K643">
        <v>36</v>
      </c>
      <c r="L643">
        <v>33</v>
      </c>
      <c r="M643">
        <v>25</v>
      </c>
      <c r="N643">
        <v>6</v>
      </c>
      <c r="O643">
        <v>105</v>
      </c>
      <c r="P643">
        <v>3</v>
      </c>
      <c r="Q643">
        <v>2</v>
      </c>
      <c r="R643">
        <v>2</v>
      </c>
      <c r="S643">
        <v>0</v>
      </c>
      <c r="T643">
        <v>8</v>
      </c>
      <c r="U643">
        <v>2</v>
      </c>
      <c r="V643">
        <v>0.220447</v>
      </c>
      <c r="W643">
        <v>7.2463799999999995E-2</v>
      </c>
      <c r="X643">
        <v>0.30434800000000001</v>
      </c>
      <c r="Y643">
        <v>0.238095</v>
      </c>
      <c r="Z643">
        <v>0.28279900000000002</v>
      </c>
      <c r="AA643">
        <v>0.34504800000000002</v>
      </c>
      <c r="AB643">
        <v>0.26910299999999998</v>
      </c>
      <c r="AC643">
        <v>0.62784700000000004</v>
      </c>
      <c r="AD643">
        <v>0.124601</v>
      </c>
      <c r="AE643">
        <v>4.8902000000000001</v>
      </c>
      <c r="AF643">
        <v>0.29850700000000002</v>
      </c>
      <c r="AH643">
        <v>0.20877999999999999</v>
      </c>
      <c r="AI643">
        <v>27.918800000000001</v>
      </c>
      <c r="AJ643">
        <v>-14.1175</v>
      </c>
      <c r="AK643">
        <v>64.141400000000004</v>
      </c>
      <c r="AL643">
        <v>0.20877999999999999</v>
      </c>
      <c r="AM643">
        <v>6.2</v>
      </c>
      <c r="AN643">
        <v>-15.1173011213541</v>
      </c>
      <c r="AO643">
        <v>7.4676364660262999</v>
      </c>
      <c r="AP643">
        <v>0.4093</v>
      </c>
      <c r="AQ643">
        <v>999</v>
      </c>
      <c r="AU643">
        <v>11489</v>
      </c>
    </row>
    <row r="644" spans="1:47" x14ac:dyDescent="0.45">
      <c r="A644" t="s">
        <v>494</v>
      </c>
      <c r="B644" t="s">
        <v>59</v>
      </c>
      <c r="C644">
        <v>111</v>
      </c>
      <c r="D644">
        <v>446</v>
      </c>
      <c r="E644">
        <v>387</v>
      </c>
      <c r="F644">
        <v>88</v>
      </c>
      <c r="G644">
        <v>54</v>
      </c>
      <c r="H644">
        <v>19</v>
      </c>
      <c r="I644">
        <v>1</v>
      </c>
      <c r="J644">
        <v>14</v>
      </c>
      <c r="K644">
        <v>52</v>
      </c>
      <c r="L644">
        <v>55</v>
      </c>
      <c r="M644">
        <v>49</v>
      </c>
      <c r="N644">
        <v>7</v>
      </c>
      <c r="O644">
        <v>139</v>
      </c>
      <c r="P644">
        <v>5</v>
      </c>
      <c r="Q644">
        <v>5</v>
      </c>
      <c r="R644">
        <v>0</v>
      </c>
      <c r="S644">
        <v>2</v>
      </c>
      <c r="T644">
        <v>2</v>
      </c>
      <c r="U644">
        <v>1</v>
      </c>
      <c r="V644">
        <v>0.22739000000000001</v>
      </c>
      <c r="W644">
        <v>0.109865</v>
      </c>
      <c r="X644">
        <v>0.31165900000000002</v>
      </c>
      <c r="Y644">
        <v>0.352518</v>
      </c>
      <c r="Z644">
        <v>0.318386</v>
      </c>
      <c r="AA644">
        <v>0.390181</v>
      </c>
      <c r="AB644">
        <v>0.30472100000000002</v>
      </c>
      <c r="AC644">
        <v>0.70856699999999995</v>
      </c>
      <c r="AD644">
        <v>0.16279099999999999</v>
      </c>
      <c r="AE644">
        <v>3.24363</v>
      </c>
      <c r="AF644">
        <v>0.30962299999999998</v>
      </c>
      <c r="AH644">
        <v>-0.80029600000000001</v>
      </c>
      <c r="AI644">
        <v>49.285200000000003</v>
      </c>
      <c r="AJ644">
        <v>-5.0573300000000003</v>
      </c>
      <c r="AK644">
        <v>93.5488</v>
      </c>
      <c r="AL644">
        <v>-0.80029600000000001</v>
      </c>
      <c r="AM644">
        <v>-1.9</v>
      </c>
      <c r="AN644">
        <v>-4.2478210330009398</v>
      </c>
      <c r="AO644">
        <v>-6.8162258863449097</v>
      </c>
      <c r="AP644">
        <v>0.40725800000000001</v>
      </c>
      <c r="AQ644">
        <v>999</v>
      </c>
      <c r="AU644">
        <v>21501</v>
      </c>
    </row>
    <row r="645" spans="1:47" x14ac:dyDescent="0.45">
      <c r="A645" t="s">
        <v>616</v>
      </c>
      <c r="B645" t="s">
        <v>82</v>
      </c>
      <c r="C645">
        <v>115</v>
      </c>
      <c r="D645">
        <v>460</v>
      </c>
      <c r="E645">
        <v>424</v>
      </c>
      <c r="F645">
        <v>103</v>
      </c>
      <c r="G645">
        <v>64</v>
      </c>
      <c r="H645">
        <v>21</v>
      </c>
      <c r="I645">
        <v>2</v>
      </c>
      <c r="J645">
        <v>16</v>
      </c>
      <c r="K645">
        <v>58</v>
      </c>
      <c r="L645">
        <v>61</v>
      </c>
      <c r="M645">
        <v>31</v>
      </c>
      <c r="N645">
        <v>10</v>
      </c>
      <c r="O645">
        <v>90</v>
      </c>
      <c r="P645">
        <v>3</v>
      </c>
      <c r="Q645">
        <v>2</v>
      </c>
      <c r="R645">
        <v>0</v>
      </c>
      <c r="S645">
        <v>1</v>
      </c>
      <c r="T645">
        <v>5</v>
      </c>
      <c r="U645">
        <v>2</v>
      </c>
      <c r="V645">
        <v>0.242925</v>
      </c>
      <c r="W645">
        <v>6.7391300000000001E-2</v>
      </c>
      <c r="X645">
        <v>0.19565199999999999</v>
      </c>
      <c r="Y645">
        <v>0.34444399999999997</v>
      </c>
      <c r="Z645">
        <v>0.29782599999999998</v>
      </c>
      <c r="AA645">
        <v>0.41509400000000002</v>
      </c>
      <c r="AB645">
        <v>0.29910300000000001</v>
      </c>
      <c r="AC645">
        <v>0.71292</v>
      </c>
      <c r="AD645">
        <v>0.17216999999999999</v>
      </c>
      <c r="AE645">
        <v>4.5205200000000003</v>
      </c>
      <c r="AF645">
        <v>0.27187499999999998</v>
      </c>
      <c r="AH645">
        <v>-0.52220699999999998</v>
      </c>
      <c r="AI645">
        <v>48.686100000000003</v>
      </c>
      <c r="AJ645">
        <v>-7.3622199999999998</v>
      </c>
      <c r="AK645">
        <v>92.643799999999999</v>
      </c>
      <c r="AL645">
        <v>-0.52220699999999998</v>
      </c>
      <c r="AM645">
        <v>-1.9</v>
      </c>
      <c r="AN645">
        <v>-4.57678526639938</v>
      </c>
      <c r="AO645">
        <v>-6.9705466032028198</v>
      </c>
      <c r="AP645">
        <v>0.40648200000000001</v>
      </c>
      <c r="AQ645">
        <v>999</v>
      </c>
      <c r="AU645">
        <v>26438</v>
      </c>
    </row>
    <row r="646" spans="1:47" x14ac:dyDescent="0.45">
      <c r="A646" t="s">
        <v>1206</v>
      </c>
      <c r="B646" t="s">
        <v>39</v>
      </c>
      <c r="C646">
        <v>89</v>
      </c>
      <c r="D646">
        <v>364</v>
      </c>
      <c r="E646">
        <v>322</v>
      </c>
      <c r="F646">
        <v>75</v>
      </c>
      <c r="G646">
        <v>46</v>
      </c>
      <c r="H646">
        <v>18</v>
      </c>
      <c r="I646">
        <v>1</v>
      </c>
      <c r="J646">
        <v>10</v>
      </c>
      <c r="K646">
        <v>44</v>
      </c>
      <c r="L646">
        <v>41</v>
      </c>
      <c r="M646">
        <v>38</v>
      </c>
      <c r="N646">
        <v>8</v>
      </c>
      <c r="O646">
        <v>83</v>
      </c>
      <c r="P646">
        <v>2</v>
      </c>
      <c r="Q646">
        <v>2</v>
      </c>
      <c r="R646">
        <v>0</v>
      </c>
      <c r="S646">
        <v>1</v>
      </c>
      <c r="T646">
        <v>3</v>
      </c>
      <c r="U646">
        <v>1</v>
      </c>
      <c r="V646">
        <v>0.23291899999999999</v>
      </c>
      <c r="W646">
        <v>0.104396</v>
      </c>
      <c r="X646">
        <v>0.228022</v>
      </c>
      <c r="Y646">
        <v>0.45783099999999999</v>
      </c>
      <c r="Z646">
        <v>0.31593399999999999</v>
      </c>
      <c r="AA646">
        <v>0.38819900000000002</v>
      </c>
      <c r="AB646">
        <v>0.300346</v>
      </c>
      <c r="AC646">
        <v>0.70413300000000001</v>
      </c>
      <c r="AD646">
        <v>0.15528</v>
      </c>
      <c r="AE646">
        <v>3.88985</v>
      </c>
      <c r="AF646">
        <v>0.281385</v>
      </c>
      <c r="AH646">
        <v>-0.42307800000000001</v>
      </c>
      <c r="AI646">
        <v>38.901299999999999</v>
      </c>
      <c r="AJ646">
        <v>-5.4500200000000003</v>
      </c>
      <c r="AK646">
        <v>83.039299999999997</v>
      </c>
      <c r="AL646">
        <v>-0.42307800000000001</v>
      </c>
      <c r="AM646">
        <v>-7.2</v>
      </c>
      <c r="AN646">
        <v>-7.82047566771507</v>
      </c>
      <c r="AO646">
        <v>-0.51275682449340798</v>
      </c>
      <c r="AP646">
        <v>0.40184599999999998</v>
      </c>
      <c r="AQ646">
        <v>999</v>
      </c>
      <c r="AU646" t="s">
        <v>1207</v>
      </c>
    </row>
    <row r="647" spans="1:47" x14ac:dyDescent="0.45">
      <c r="A647" t="s">
        <v>1208</v>
      </c>
      <c r="B647" t="s">
        <v>155</v>
      </c>
      <c r="C647">
        <v>111</v>
      </c>
      <c r="D647">
        <v>468</v>
      </c>
      <c r="E647">
        <v>419</v>
      </c>
      <c r="F647">
        <v>98</v>
      </c>
      <c r="G647">
        <v>69</v>
      </c>
      <c r="H647">
        <v>17</v>
      </c>
      <c r="I647">
        <v>3</v>
      </c>
      <c r="J647">
        <v>9</v>
      </c>
      <c r="K647">
        <v>51</v>
      </c>
      <c r="L647">
        <v>47</v>
      </c>
      <c r="M647">
        <v>43</v>
      </c>
      <c r="N647">
        <v>5</v>
      </c>
      <c r="O647">
        <v>131</v>
      </c>
      <c r="P647">
        <v>2</v>
      </c>
      <c r="Q647">
        <v>2</v>
      </c>
      <c r="R647">
        <v>2</v>
      </c>
      <c r="S647">
        <v>1</v>
      </c>
      <c r="T647">
        <v>7</v>
      </c>
      <c r="U647">
        <v>4</v>
      </c>
      <c r="V647">
        <v>0.23388999999999999</v>
      </c>
      <c r="W647">
        <v>9.1880299999999998E-2</v>
      </c>
      <c r="X647">
        <v>0.27991500000000002</v>
      </c>
      <c r="Y647">
        <v>0.32824399999999998</v>
      </c>
      <c r="Z647">
        <v>0.306867</v>
      </c>
      <c r="AA647">
        <v>0.35322199999999998</v>
      </c>
      <c r="AB647">
        <v>0.28780600000000001</v>
      </c>
      <c r="AC647">
        <v>0.66008900000000004</v>
      </c>
      <c r="AD647">
        <v>0.11933199999999999</v>
      </c>
      <c r="AE647">
        <v>4.8200700000000003</v>
      </c>
      <c r="AF647">
        <v>0.31672600000000001</v>
      </c>
      <c r="AH647">
        <v>-1.1281699999999999</v>
      </c>
      <c r="AI647">
        <v>45.1419</v>
      </c>
      <c r="AJ647">
        <v>-11.8812</v>
      </c>
      <c r="AK647">
        <v>76.349000000000004</v>
      </c>
      <c r="AL647">
        <v>-1.1281699999999999</v>
      </c>
      <c r="AM647">
        <v>0.8</v>
      </c>
      <c r="AN647">
        <v>-14.390750527381799</v>
      </c>
      <c r="AO647">
        <v>2.5195767283439601</v>
      </c>
      <c r="AP647">
        <v>0.40128399999999997</v>
      </c>
      <c r="AQ647">
        <v>999</v>
      </c>
      <c r="AU647" t="s">
        <v>1209</v>
      </c>
    </row>
    <row r="648" spans="1:47" x14ac:dyDescent="0.45">
      <c r="A648" t="s">
        <v>1210</v>
      </c>
      <c r="B648" t="s">
        <v>18</v>
      </c>
      <c r="C648">
        <v>109</v>
      </c>
      <c r="D648">
        <v>467</v>
      </c>
      <c r="E648">
        <v>425</v>
      </c>
      <c r="F648">
        <v>98</v>
      </c>
      <c r="G648">
        <v>69</v>
      </c>
      <c r="H648">
        <v>18</v>
      </c>
      <c r="I648">
        <v>2</v>
      </c>
      <c r="J648">
        <v>9</v>
      </c>
      <c r="K648">
        <v>49</v>
      </c>
      <c r="L648">
        <v>45</v>
      </c>
      <c r="M648">
        <v>37</v>
      </c>
      <c r="N648">
        <v>7</v>
      </c>
      <c r="O648">
        <v>120</v>
      </c>
      <c r="P648">
        <v>2</v>
      </c>
      <c r="Q648">
        <v>3</v>
      </c>
      <c r="R648">
        <v>0</v>
      </c>
      <c r="S648">
        <v>0</v>
      </c>
      <c r="T648">
        <v>6</v>
      </c>
      <c r="U648">
        <v>4</v>
      </c>
      <c r="V648">
        <v>0.23058799999999999</v>
      </c>
      <c r="W648">
        <v>7.9229099999999997E-2</v>
      </c>
      <c r="X648">
        <v>0.25695899999999999</v>
      </c>
      <c r="Y648">
        <v>0.30833300000000002</v>
      </c>
      <c r="Z648">
        <v>0.29336200000000001</v>
      </c>
      <c r="AA648">
        <v>0.34588200000000002</v>
      </c>
      <c r="AB648">
        <v>0.27562300000000001</v>
      </c>
      <c r="AC648">
        <v>0.63924400000000003</v>
      </c>
      <c r="AD648">
        <v>0.11529399999999999</v>
      </c>
      <c r="AE648">
        <v>4.1537800000000002</v>
      </c>
      <c r="AF648">
        <v>0.29765900000000001</v>
      </c>
      <c r="AH648">
        <v>-1.2665299999999999</v>
      </c>
      <c r="AI648">
        <v>40.32</v>
      </c>
      <c r="AJ648">
        <v>-16.581199999999999</v>
      </c>
      <c r="AK648">
        <v>69.680000000000007</v>
      </c>
      <c r="AL648">
        <v>-1.2665299999999999</v>
      </c>
      <c r="AM648">
        <v>5.2</v>
      </c>
      <c r="AN648">
        <v>-18.807953476905801</v>
      </c>
      <c r="AO648">
        <v>6.9159022569656301</v>
      </c>
      <c r="AP648">
        <v>0.40074399999999999</v>
      </c>
      <c r="AQ648">
        <v>999</v>
      </c>
      <c r="AU648" t="s">
        <v>1211</v>
      </c>
    </row>
    <row r="649" spans="1:47" x14ac:dyDescent="0.45">
      <c r="A649" t="s">
        <v>1212</v>
      </c>
      <c r="B649" t="s">
        <v>98</v>
      </c>
      <c r="C649">
        <v>78</v>
      </c>
      <c r="D649">
        <v>295</v>
      </c>
      <c r="E649">
        <v>271</v>
      </c>
      <c r="F649">
        <v>61</v>
      </c>
      <c r="G649">
        <v>43</v>
      </c>
      <c r="H649">
        <v>11</v>
      </c>
      <c r="I649">
        <v>0</v>
      </c>
      <c r="J649">
        <v>7</v>
      </c>
      <c r="K649">
        <v>26</v>
      </c>
      <c r="L649">
        <v>39</v>
      </c>
      <c r="M649">
        <v>15</v>
      </c>
      <c r="N649">
        <v>10</v>
      </c>
      <c r="O649">
        <v>87</v>
      </c>
      <c r="P649">
        <v>8</v>
      </c>
      <c r="Q649">
        <v>1</v>
      </c>
      <c r="R649">
        <v>0</v>
      </c>
      <c r="S649">
        <v>0</v>
      </c>
      <c r="T649">
        <v>0</v>
      </c>
      <c r="U649">
        <v>1</v>
      </c>
      <c r="V649">
        <v>0.22509199999999999</v>
      </c>
      <c r="W649">
        <v>5.0847499999999997E-2</v>
      </c>
      <c r="X649">
        <v>0.29491499999999998</v>
      </c>
      <c r="Y649">
        <v>0.17241400000000001</v>
      </c>
      <c r="Z649">
        <v>0.284746</v>
      </c>
      <c r="AA649">
        <v>0.34317300000000001</v>
      </c>
      <c r="AB649">
        <v>0.26297100000000001</v>
      </c>
      <c r="AC649">
        <v>0.627919</v>
      </c>
      <c r="AD649">
        <v>0.11808100000000001</v>
      </c>
      <c r="AE649">
        <v>1.56497</v>
      </c>
      <c r="AF649">
        <v>0.303371</v>
      </c>
      <c r="AH649">
        <v>-0.85356500000000002</v>
      </c>
      <c r="AI649">
        <v>22.370100000000001</v>
      </c>
      <c r="AJ649">
        <v>-13.5739</v>
      </c>
      <c r="AK649">
        <v>64.713700000000003</v>
      </c>
      <c r="AL649">
        <v>-0.85356500000000002</v>
      </c>
      <c r="AM649">
        <v>1.9</v>
      </c>
      <c r="AN649">
        <v>-13.3262603282928</v>
      </c>
      <c r="AO649">
        <v>7.3196061849594098</v>
      </c>
      <c r="AP649">
        <v>0.40015400000000001</v>
      </c>
      <c r="AQ649">
        <v>999</v>
      </c>
      <c r="AU649">
        <v>22164</v>
      </c>
    </row>
    <row r="650" spans="1:47" x14ac:dyDescent="0.45">
      <c r="A650" t="s">
        <v>1213</v>
      </c>
      <c r="B650" t="s">
        <v>46</v>
      </c>
      <c r="C650">
        <v>107</v>
      </c>
      <c r="D650">
        <v>481</v>
      </c>
      <c r="E650">
        <v>434</v>
      </c>
      <c r="F650">
        <v>109</v>
      </c>
      <c r="G650">
        <v>82</v>
      </c>
      <c r="H650">
        <v>16</v>
      </c>
      <c r="I650">
        <v>3</v>
      </c>
      <c r="J650">
        <v>8</v>
      </c>
      <c r="K650">
        <v>54</v>
      </c>
      <c r="L650">
        <v>51</v>
      </c>
      <c r="M650">
        <v>36</v>
      </c>
      <c r="N650">
        <v>19</v>
      </c>
      <c r="O650">
        <v>74</v>
      </c>
      <c r="P650">
        <v>7</v>
      </c>
      <c r="Q650">
        <v>4</v>
      </c>
      <c r="R650">
        <v>0</v>
      </c>
      <c r="S650">
        <v>0</v>
      </c>
      <c r="T650">
        <v>2</v>
      </c>
      <c r="U650">
        <v>1</v>
      </c>
      <c r="V650">
        <v>0.25115199999999999</v>
      </c>
      <c r="W650">
        <v>7.4844099999999997E-2</v>
      </c>
      <c r="X650">
        <v>0.15384600000000001</v>
      </c>
      <c r="Y650">
        <v>0.48648599999999997</v>
      </c>
      <c r="Z650">
        <v>0.31600800000000001</v>
      </c>
      <c r="AA650">
        <v>0.35714299999999999</v>
      </c>
      <c r="AB650">
        <v>0.28121200000000002</v>
      </c>
      <c r="AC650">
        <v>0.67315100000000005</v>
      </c>
      <c r="AD650">
        <v>0.105991</v>
      </c>
      <c r="AE650">
        <v>3.8505699999999998</v>
      </c>
      <c r="AF650">
        <v>0.28370800000000002</v>
      </c>
      <c r="AH650">
        <v>-0.83882100000000004</v>
      </c>
      <c r="AI650">
        <v>43.761499999999998</v>
      </c>
      <c r="AJ650">
        <v>-14.845499999999999</v>
      </c>
      <c r="AK650">
        <v>76.031999999999996</v>
      </c>
      <c r="AL650">
        <v>-0.83882100000000004</v>
      </c>
      <c r="AM650">
        <v>-6.1</v>
      </c>
      <c r="AN650">
        <v>-15.121050536632501</v>
      </c>
      <c r="AO650">
        <v>2.7367138862609801</v>
      </c>
      <c r="AP650">
        <v>0.39921800000000002</v>
      </c>
      <c r="AQ650">
        <v>999</v>
      </c>
      <c r="AU650" t="s">
        <v>1214</v>
      </c>
    </row>
    <row r="651" spans="1:47" x14ac:dyDescent="0.45">
      <c r="A651" t="s">
        <v>694</v>
      </c>
      <c r="B651" t="s">
        <v>10</v>
      </c>
      <c r="C651">
        <v>94</v>
      </c>
      <c r="D651">
        <v>384</v>
      </c>
      <c r="E651">
        <v>334</v>
      </c>
      <c r="F651">
        <v>74</v>
      </c>
      <c r="G651">
        <v>51</v>
      </c>
      <c r="H651">
        <v>15</v>
      </c>
      <c r="I651">
        <v>0</v>
      </c>
      <c r="J651">
        <v>8</v>
      </c>
      <c r="K651">
        <v>40</v>
      </c>
      <c r="L651">
        <v>39</v>
      </c>
      <c r="M651">
        <v>42</v>
      </c>
      <c r="N651">
        <v>8</v>
      </c>
      <c r="O651">
        <v>102</v>
      </c>
      <c r="P651">
        <v>6</v>
      </c>
      <c r="Q651">
        <v>2</v>
      </c>
      <c r="R651">
        <v>0</v>
      </c>
      <c r="S651">
        <v>0</v>
      </c>
      <c r="T651">
        <v>0</v>
      </c>
      <c r="U651">
        <v>1</v>
      </c>
      <c r="V651">
        <v>0.221557</v>
      </c>
      <c r="W651">
        <v>0.109375</v>
      </c>
      <c r="X651">
        <v>0.265625</v>
      </c>
      <c r="Y651">
        <v>0.41176499999999999</v>
      </c>
      <c r="Z651">
        <v>0.31770799999999999</v>
      </c>
      <c r="AA651">
        <v>0.33832299999999998</v>
      </c>
      <c r="AB651">
        <v>0.28647699999999998</v>
      </c>
      <c r="AC651">
        <v>0.65603199999999995</v>
      </c>
      <c r="AD651">
        <v>0.11676599999999999</v>
      </c>
      <c r="AE651">
        <v>1.5971900000000001</v>
      </c>
      <c r="AF651">
        <v>0.29203499999999999</v>
      </c>
      <c r="AH651">
        <v>-1.12324</v>
      </c>
      <c r="AI651">
        <v>36.615499999999997</v>
      </c>
      <c r="AJ651">
        <v>-10.172700000000001</v>
      </c>
      <c r="AK651">
        <v>75.427400000000006</v>
      </c>
      <c r="AL651">
        <v>-1.12324</v>
      </c>
      <c r="AM651">
        <v>-3.7</v>
      </c>
      <c r="AN651">
        <v>-12.429380416870099</v>
      </c>
      <c r="AO651">
        <v>3.3546736240386901</v>
      </c>
      <c r="AP651">
        <v>0.39564500000000002</v>
      </c>
      <c r="AQ651">
        <v>999</v>
      </c>
      <c r="AU651">
        <v>20626</v>
      </c>
    </row>
    <row r="652" spans="1:47" x14ac:dyDescent="0.45">
      <c r="A652" t="s">
        <v>1215</v>
      </c>
      <c r="B652" t="s">
        <v>309</v>
      </c>
      <c r="C652">
        <v>101</v>
      </c>
      <c r="D652">
        <v>350</v>
      </c>
      <c r="E652">
        <v>298</v>
      </c>
      <c r="F652">
        <v>72</v>
      </c>
      <c r="G652">
        <v>57</v>
      </c>
      <c r="H652">
        <v>10</v>
      </c>
      <c r="I652">
        <v>3</v>
      </c>
      <c r="J652">
        <v>2</v>
      </c>
      <c r="K652">
        <v>56</v>
      </c>
      <c r="L652">
        <v>43</v>
      </c>
      <c r="M652">
        <v>23</v>
      </c>
      <c r="N652">
        <v>0</v>
      </c>
      <c r="O652">
        <v>80</v>
      </c>
      <c r="P652">
        <v>24</v>
      </c>
      <c r="Q652">
        <v>1</v>
      </c>
      <c r="R652">
        <v>4</v>
      </c>
      <c r="S652">
        <v>0</v>
      </c>
      <c r="T652">
        <v>27</v>
      </c>
      <c r="U652">
        <v>5</v>
      </c>
      <c r="V652">
        <v>0.24161099999999999</v>
      </c>
      <c r="W652">
        <v>6.5714300000000003E-2</v>
      </c>
      <c r="X652">
        <v>0.228571</v>
      </c>
      <c r="Y652">
        <v>0.28749999999999998</v>
      </c>
      <c r="Z652">
        <v>0.34393099999999999</v>
      </c>
      <c r="AA652">
        <v>0.31543599999999999</v>
      </c>
      <c r="AB652">
        <v>0.30314099999999999</v>
      </c>
      <c r="AC652">
        <v>0.65936700000000004</v>
      </c>
      <c r="AD652">
        <v>7.3825500000000002E-2</v>
      </c>
      <c r="AE652">
        <v>8.4925999999999995</v>
      </c>
      <c r="AF652">
        <v>0.32258100000000001</v>
      </c>
      <c r="AH652">
        <v>2.48828</v>
      </c>
      <c r="AI652">
        <v>38.217500000000001</v>
      </c>
      <c r="AJ652">
        <v>-4.4280099999999996</v>
      </c>
      <c r="AK652">
        <v>73.404700000000005</v>
      </c>
      <c r="AL652">
        <v>2.48828</v>
      </c>
      <c r="AM652">
        <v>-0.2</v>
      </c>
      <c r="AN652">
        <v>-9.0433859825134206</v>
      </c>
      <c r="AO652">
        <v>1.0860082358121801</v>
      </c>
      <c r="AP652">
        <v>0.39560299999999998</v>
      </c>
      <c r="AQ652">
        <v>999</v>
      </c>
      <c r="AU652" t="s">
        <v>1216</v>
      </c>
    </row>
    <row r="653" spans="1:47" x14ac:dyDescent="0.45">
      <c r="A653" t="s">
        <v>1217</v>
      </c>
      <c r="B653" t="s">
        <v>155</v>
      </c>
      <c r="C653">
        <v>110</v>
      </c>
      <c r="D653">
        <v>485</v>
      </c>
      <c r="E653">
        <v>441</v>
      </c>
      <c r="F653">
        <v>101</v>
      </c>
      <c r="G653">
        <v>73</v>
      </c>
      <c r="H653">
        <v>17</v>
      </c>
      <c r="I653">
        <v>6</v>
      </c>
      <c r="J653">
        <v>5</v>
      </c>
      <c r="K653">
        <v>64</v>
      </c>
      <c r="L653">
        <v>45</v>
      </c>
      <c r="M653">
        <v>31</v>
      </c>
      <c r="N653">
        <v>10</v>
      </c>
      <c r="O653">
        <v>123</v>
      </c>
      <c r="P653">
        <v>6</v>
      </c>
      <c r="Q653">
        <v>2</v>
      </c>
      <c r="R653">
        <v>5</v>
      </c>
      <c r="S653">
        <v>0</v>
      </c>
      <c r="T653">
        <v>23</v>
      </c>
      <c r="U653">
        <v>3</v>
      </c>
      <c r="V653">
        <v>0.22902500000000001</v>
      </c>
      <c r="W653">
        <v>6.3917500000000002E-2</v>
      </c>
      <c r="X653">
        <v>0.253608</v>
      </c>
      <c r="Y653">
        <v>0.25203300000000001</v>
      </c>
      <c r="Z653">
        <v>0.28749999999999998</v>
      </c>
      <c r="AA653">
        <v>0.32879799999999998</v>
      </c>
      <c r="AB653">
        <v>0.26377200000000001</v>
      </c>
      <c r="AC653">
        <v>0.61629800000000001</v>
      </c>
      <c r="AD653">
        <v>9.9773200000000006E-2</v>
      </c>
      <c r="AE653">
        <v>8.3297899999999991</v>
      </c>
      <c r="AF653">
        <v>0.30476199999999998</v>
      </c>
      <c r="AH653">
        <v>2.56325</v>
      </c>
      <c r="AI653">
        <v>37.100700000000003</v>
      </c>
      <c r="AJ653">
        <v>-21.9937</v>
      </c>
      <c r="AK653">
        <v>59.690100000000001</v>
      </c>
      <c r="AL653">
        <v>2.56325</v>
      </c>
      <c r="AM653">
        <v>3</v>
      </c>
      <c r="AN653">
        <v>-20.8620717525482</v>
      </c>
      <c r="AO653">
        <v>8.3461198806762695</v>
      </c>
      <c r="AP653">
        <v>0.394565</v>
      </c>
      <c r="AQ653">
        <v>999</v>
      </c>
      <c r="AU653" t="s">
        <v>1218</v>
      </c>
    </row>
    <row r="654" spans="1:47" x14ac:dyDescent="0.45">
      <c r="A654" t="s">
        <v>682</v>
      </c>
      <c r="B654" t="s">
        <v>28</v>
      </c>
      <c r="C654">
        <v>102</v>
      </c>
      <c r="D654">
        <v>424</v>
      </c>
      <c r="E654">
        <v>378</v>
      </c>
      <c r="F654">
        <v>98</v>
      </c>
      <c r="G654">
        <v>69</v>
      </c>
      <c r="H654">
        <v>18</v>
      </c>
      <c r="I654">
        <v>1</v>
      </c>
      <c r="J654">
        <v>10</v>
      </c>
      <c r="K654">
        <v>50</v>
      </c>
      <c r="L654">
        <v>57</v>
      </c>
      <c r="M654">
        <v>35</v>
      </c>
      <c r="N654">
        <v>9</v>
      </c>
      <c r="O654">
        <v>76</v>
      </c>
      <c r="P654">
        <v>8</v>
      </c>
      <c r="Q654">
        <v>3</v>
      </c>
      <c r="R654">
        <v>0</v>
      </c>
      <c r="S654">
        <v>1</v>
      </c>
      <c r="T654">
        <v>2</v>
      </c>
      <c r="U654">
        <v>1</v>
      </c>
      <c r="V654">
        <v>0.25925900000000002</v>
      </c>
      <c r="W654">
        <v>8.2547200000000001E-2</v>
      </c>
      <c r="X654">
        <v>0.17924499999999999</v>
      </c>
      <c r="Y654">
        <v>0.46052599999999999</v>
      </c>
      <c r="Z654">
        <v>0.33254699999999998</v>
      </c>
      <c r="AA654">
        <v>0.39153399999999999</v>
      </c>
      <c r="AB654">
        <v>0.31034699999999998</v>
      </c>
      <c r="AC654">
        <v>0.724082</v>
      </c>
      <c r="AD654">
        <v>0.132275</v>
      </c>
      <c r="AE654">
        <v>3.1063800000000001</v>
      </c>
      <c r="AF654">
        <v>0.29830499999999999</v>
      </c>
      <c r="AH654">
        <v>-0.81570600000000004</v>
      </c>
      <c r="AI654">
        <v>48.8352</v>
      </c>
      <c r="AJ654">
        <v>-2.8267699999999998</v>
      </c>
      <c r="AK654">
        <v>89.971000000000004</v>
      </c>
      <c r="AL654">
        <v>-0.81570600000000004</v>
      </c>
      <c r="AM654">
        <v>-6.1</v>
      </c>
      <c r="AN654">
        <v>-5.9108457565307599</v>
      </c>
      <c r="AO654">
        <v>-4.54209280014038</v>
      </c>
      <c r="AP654">
        <v>0.39368599999999998</v>
      </c>
      <c r="AQ654">
        <v>999</v>
      </c>
      <c r="AU654">
        <v>15504</v>
      </c>
    </row>
    <row r="655" spans="1:47" x14ac:dyDescent="0.45">
      <c r="A655" t="s">
        <v>285</v>
      </c>
      <c r="B655" t="s">
        <v>107</v>
      </c>
      <c r="C655">
        <v>101</v>
      </c>
      <c r="D655">
        <v>421</v>
      </c>
      <c r="E655">
        <v>378</v>
      </c>
      <c r="F655">
        <v>92</v>
      </c>
      <c r="G655">
        <v>57</v>
      </c>
      <c r="H655">
        <v>18</v>
      </c>
      <c r="I655">
        <v>0</v>
      </c>
      <c r="J655">
        <v>17</v>
      </c>
      <c r="K655">
        <v>47</v>
      </c>
      <c r="L655">
        <v>57</v>
      </c>
      <c r="M655">
        <v>39</v>
      </c>
      <c r="N655">
        <v>9</v>
      </c>
      <c r="O655">
        <v>102</v>
      </c>
      <c r="P655">
        <v>2</v>
      </c>
      <c r="Q655">
        <v>2</v>
      </c>
      <c r="R655">
        <v>0</v>
      </c>
      <c r="S655">
        <v>1</v>
      </c>
      <c r="T655">
        <v>0</v>
      </c>
      <c r="U655">
        <v>1</v>
      </c>
      <c r="V655">
        <v>0.24338599999999999</v>
      </c>
      <c r="W655">
        <v>9.2636599999999999E-2</v>
      </c>
      <c r="X655">
        <v>0.24228</v>
      </c>
      <c r="Y655">
        <v>0.382353</v>
      </c>
      <c r="Z655">
        <v>0.31591399999999997</v>
      </c>
      <c r="AA655">
        <v>0.42592600000000003</v>
      </c>
      <c r="AB655">
        <v>0.313328</v>
      </c>
      <c r="AC655">
        <v>0.74184000000000005</v>
      </c>
      <c r="AD655">
        <v>0.18254000000000001</v>
      </c>
      <c r="AE655">
        <v>1.3842399999999999</v>
      </c>
      <c r="AF655">
        <v>0.287356</v>
      </c>
      <c r="AH655">
        <v>-1.1078300000000001</v>
      </c>
      <c r="AI655">
        <v>49.531799999999997</v>
      </c>
      <c r="AJ655">
        <v>-1.76464</v>
      </c>
      <c r="AK655">
        <v>93.771299999999997</v>
      </c>
      <c r="AL655">
        <v>-1.1078300000000001</v>
      </c>
      <c r="AM655">
        <v>-1.4</v>
      </c>
      <c r="AN655">
        <v>-4.3564255237579301</v>
      </c>
      <c r="AO655">
        <v>-6.0406526327133099</v>
      </c>
      <c r="AP655">
        <v>0.393538</v>
      </c>
      <c r="AQ655">
        <v>999</v>
      </c>
      <c r="AU655">
        <v>10324</v>
      </c>
    </row>
    <row r="656" spans="1:47" x14ac:dyDescent="0.45">
      <c r="A656" t="s">
        <v>1219</v>
      </c>
      <c r="C656">
        <v>92</v>
      </c>
      <c r="D656">
        <v>355</v>
      </c>
      <c r="E656">
        <v>315</v>
      </c>
      <c r="F656">
        <v>70</v>
      </c>
      <c r="G656">
        <v>47</v>
      </c>
      <c r="H656">
        <v>15</v>
      </c>
      <c r="I656">
        <v>2</v>
      </c>
      <c r="J656">
        <v>6</v>
      </c>
      <c r="K656">
        <v>39</v>
      </c>
      <c r="L656">
        <v>39</v>
      </c>
      <c r="M656">
        <v>28</v>
      </c>
      <c r="N656">
        <v>5</v>
      </c>
      <c r="O656">
        <v>95</v>
      </c>
      <c r="P656">
        <v>7</v>
      </c>
      <c r="Q656">
        <v>2</v>
      </c>
      <c r="R656">
        <v>3</v>
      </c>
      <c r="S656">
        <v>1</v>
      </c>
      <c r="T656">
        <v>2</v>
      </c>
      <c r="U656">
        <v>2</v>
      </c>
      <c r="V656">
        <v>0.222222</v>
      </c>
      <c r="W656">
        <v>7.8873200000000004E-2</v>
      </c>
      <c r="X656">
        <v>0.26760600000000001</v>
      </c>
      <c r="Y656">
        <v>0.29473700000000003</v>
      </c>
      <c r="Z656">
        <v>0.29829499999999998</v>
      </c>
      <c r="AA656">
        <v>0.33968300000000001</v>
      </c>
      <c r="AB656">
        <v>0.27776899999999999</v>
      </c>
      <c r="AC656">
        <v>0.63797800000000005</v>
      </c>
      <c r="AD656">
        <v>0.11745999999999999</v>
      </c>
      <c r="AE656">
        <v>4.0099600000000004</v>
      </c>
      <c r="AF656">
        <v>0.296296</v>
      </c>
      <c r="AH656">
        <v>-1.03745</v>
      </c>
      <c r="AI656">
        <v>31.282900000000001</v>
      </c>
      <c r="AJ656">
        <v>-11.9718</v>
      </c>
      <c r="AK656">
        <v>69.933199999999999</v>
      </c>
      <c r="AL656">
        <v>-1.03745</v>
      </c>
      <c r="AM656">
        <v>4.8</v>
      </c>
      <c r="AN656">
        <v>-14.2605903148651</v>
      </c>
      <c r="AO656">
        <v>6.1043800115585301</v>
      </c>
      <c r="AP656">
        <v>0.39276299999999997</v>
      </c>
      <c r="AQ656">
        <v>999</v>
      </c>
      <c r="AU656" t="s">
        <v>1220</v>
      </c>
    </row>
    <row r="657" spans="1:47" x14ac:dyDescent="0.45">
      <c r="A657" t="s">
        <v>1221</v>
      </c>
      <c r="B657" t="s">
        <v>39</v>
      </c>
      <c r="C657">
        <v>97</v>
      </c>
      <c r="D657">
        <v>376</v>
      </c>
      <c r="E657">
        <v>347</v>
      </c>
      <c r="F657">
        <v>81</v>
      </c>
      <c r="G657">
        <v>56</v>
      </c>
      <c r="H657">
        <v>16</v>
      </c>
      <c r="I657">
        <v>1</v>
      </c>
      <c r="J657">
        <v>8</v>
      </c>
      <c r="K657">
        <v>38</v>
      </c>
      <c r="L657">
        <v>39</v>
      </c>
      <c r="M657">
        <v>20</v>
      </c>
      <c r="N657">
        <v>8</v>
      </c>
      <c r="O657">
        <v>86</v>
      </c>
      <c r="P657">
        <v>8</v>
      </c>
      <c r="Q657">
        <v>1</v>
      </c>
      <c r="R657">
        <v>0</v>
      </c>
      <c r="S657">
        <v>0</v>
      </c>
      <c r="T657">
        <v>3</v>
      </c>
      <c r="U657">
        <v>2</v>
      </c>
      <c r="V657">
        <v>0.233429</v>
      </c>
      <c r="W657">
        <v>5.3191500000000003E-2</v>
      </c>
      <c r="X657">
        <v>0.22872300000000001</v>
      </c>
      <c r="Y657">
        <v>0.23255799999999999</v>
      </c>
      <c r="Z657">
        <v>0.28989399999999999</v>
      </c>
      <c r="AA657">
        <v>0.35446699999999998</v>
      </c>
      <c r="AB657">
        <v>0.27468100000000001</v>
      </c>
      <c r="AC657">
        <v>0.64436000000000004</v>
      </c>
      <c r="AD657">
        <v>0.12103700000000001</v>
      </c>
      <c r="AE657">
        <v>3.6566100000000001</v>
      </c>
      <c r="AF657">
        <v>0.28740199999999999</v>
      </c>
      <c r="AH657">
        <v>-0.82974499999999995</v>
      </c>
      <c r="AI657">
        <v>32.1693</v>
      </c>
      <c r="AJ657">
        <v>-13.6441</v>
      </c>
      <c r="AK657">
        <v>71.143900000000002</v>
      </c>
      <c r="AL657">
        <v>-0.82974499999999995</v>
      </c>
      <c r="AM657">
        <v>3.6</v>
      </c>
      <c r="AN657">
        <v>-13.830189883708901</v>
      </c>
      <c r="AO657">
        <v>4.9815402030944798</v>
      </c>
      <c r="AP657">
        <v>0.391092</v>
      </c>
      <c r="AQ657">
        <v>999</v>
      </c>
      <c r="AU657" t="s">
        <v>1222</v>
      </c>
    </row>
    <row r="658" spans="1:47" x14ac:dyDescent="0.45">
      <c r="A658" t="s">
        <v>626</v>
      </c>
      <c r="B658" t="s">
        <v>39</v>
      </c>
      <c r="C658">
        <v>107</v>
      </c>
      <c r="D658">
        <v>424</v>
      </c>
      <c r="E658">
        <v>377</v>
      </c>
      <c r="F658">
        <v>86</v>
      </c>
      <c r="G658">
        <v>56</v>
      </c>
      <c r="H658">
        <v>18</v>
      </c>
      <c r="I658">
        <v>3</v>
      </c>
      <c r="J658">
        <v>9</v>
      </c>
      <c r="K658">
        <v>43</v>
      </c>
      <c r="L658">
        <v>42</v>
      </c>
      <c r="M658">
        <v>40</v>
      </c>
      <c r="N658">
        <v>6</v>
      </c>
      <c r="O658">
        <v>106</v>
      </c>
      <c r="P658">
        <v>2</v>
      </c>
      <c r="Q658">
        <v>4</v>
      </c>
      <c r="R658">
        <v>1</v>
      </c>
      <c r="S658">
        <v>1</v>
      </c>
      <c r="T658">
        <v>4</v>
      </c>
      <c r="U658">
        <v>3</v>
      </c>
      <c r="V658">
        <v>0.22811699999999999</v>
      </c>
      <c r="W658">
        <v>9.4339599999999996E-2</v>
      </c>
      <c r="X658">
        <v>0.25</v>
      </c>
      <c r="Y658">
        <v>0.37735800000000003</v>
      </c>
      <c r="Z658">
        <v>0.30259999999999998</v>
      </c>
      <c r="AA658">
        <v>0.36339500000000002</v>
      </c>
      <c r="AB658">
        <v>0.28696899999999997</v>
      </c>
      <c r="AC658">
        <v>0.66599600000000003</v>
      </c>
      <c r="AD658">
        <v>0.13527900000000001</v>
      </c>
      <c r="AE658">
        <v>4.2170199999999998</v>
      </c>
      <c r="AF658">
        <v>0.28947400000000001</v>
      </c>
      <c r="AH658">
        <v>-1.1751100000000001</v>
      </c>
      <c r="AI658">
        <v>40.602800000000002</v>
      </c>
      <c r="AJ658">
        <v>-11.059100000000001</v>
      </c>
      <c r="AK658">
        <v>79.660499999999999</v>
      </c>
      <c r="AL658">
        <v>-1.1751100000000001</v>
      </c>
      <c r="AM658">
        <v>5.7</v>
      </c>
      <c r="AN658">
        <v>-11.508407950401301</v>
      </c>
      <c r="AO658">
        <v>1.02627849578857</v>
      </c>
      <c r="AP658">
        <v>0.39077499999999998</v>
      </c>
      <c r="AQ658">
        <v>999</v>
      </c>
      <c r="AU658">
        <v>20054</v>
      </c>
    </row>
    <row r="659" spans="1:47" x14ac:dyDescent="0.45">
      <c r="A659" t="s">
        <v>1223</v>
      </c>
      <c r="B659" t="s">
        <v>70</v>
      </c>
      <c r="C659">
        <v>100</v>
      </c>
      <c r="D659">
        <v>393</v>
      </c>
      <c r="E659">
        <v>339</v>
      </c>
      <c r="F659">
        <v>74</v>
      </c>
      <c r="G659">
        <v>53</v>
      </c>
      <c r="H659">
        <v>13</v>
      </c>
      <c r="I659">
        <v>2</v>
      </c>
      <c r="J659">
        <v>6</v>
      </c>
      <c r="K659">
        <v>43</v>
      </c>
      <c r="L659">
        <v>32</v>
      </c>
      <c r="M659">
        <v>46</v>
      </c>
      <c r="N659">
        <v>6</v>
      </c>
      <c r="O659">
        <v>100</v>
      </c>
      <c r="P659">
        <v>3</v>
      </c>
      <c r="Q659">
        <v>2</v>
      </c>
      <c r="R659">
        <v>3</v>
      </c>
      <c r="S659">
        <v>1</v>
      </c>
      <c r="T659">
        <v>8</v>
      </c>
      <c r="U659">
        <v>2</v>
      </c>
      <c r="V659">
        <v>0.21828900000000001</v>
      </c>
      <c r="W659">
        <v>0.117048</v>
      </c>
      <c r="X659">
        <v>0.25445299999999998</v>
      </c>
      <c r="Y659">
        <v>0.46</v>
      </c>
      <c r="Z659">
        <v>0.31538500000000003</v>
      </c>
      <c r="AA659">
        <v>0.32153399999999999</v>
      </c>
      <c r="AB659">
        <v>0.28156199999999998</v>
      </c>
      <c r="AC659">
        <v>0.63691900000000001</v>
      </c>
      <c r="AD659">
        <v>0.103245</v>
      </c>
      <c r="AE659">
        <v>5.2047600000000003</v>
      </c>
      <c r="AF659">
        <v>0.28936200000000001</v>
      </c>
      <c r="AH659">
        <v>1.6152099999999999E-2</v>
      </c>
      <c r="AI659">
        <v>35.869500000000002</v>
      </c>
      <c r="AJ659">
        <v>-12.0153</v>
      </c>
      <c r="AK659">
        <v>80.842500000000001</v>
      </c>
      <c r="AL659">
        <v>1.6152099999999999E-2</v>
      </c>
      <c r="AM659">
        <v>3.9</v>
      </c>
      <c r="AN659">
        <v>-9.0050271302461606</v>
      </c>
      <c r="AO659">
        <v>-0.43201065063476501</v>
      </c>
      <c r="AP659">
        <v>0.38999600000000001</v>
      </c>
      <c r="AQ659">
        <v>999</v>
      </c>
      <c r="AU659">
        <v>18027</v>
      </c>
    </row>
    <row r="660" spans="1:47" x14ac:dyDescent="0.45">
      <c r="A660" t="s">
        <v>1224</v>
      </c>
      <c r="B660" t="s">
        <v>73</v>
      </c>
      <c r="C660">
        <v>105</v>
      </c>
      <c r="D660">
        <v>428</v>
      </c>
      <c r="E660">
        <v>386</v>
      </c>
      <c r="F660">
        <v>91</v>
      </c>
      <c r="G660">
        <v>52</v>
      </c>
      <c r="H660">
        <v>21</v>
      </c>
      <c r="I660">
        <v>1</v>
      </c>
      <c r="J660">
        <v>17</v>
      </c>
      <c r="K660">
        <v>42</v>
      </c>
      <c r="L660">
        <v>58</v>
      </c>
      <c r="M660">
        <v>35</v>
      </c>
      <c r="N660">
        <v>10</v>
      </c>
      <c r="O660">
        <v>109</v>
      </c>
      <c r="P660">
        <v>5</v>
      </c>
      <c r="Q660">
        <v>2</v>
      </c>
      <c r="R660">
        <v>0</v>
      </c>
      <c r="S660">
        <v>1</v>
      </c>
      <c r="T660">
        <v>1</v>
      </c>
      <c r="U660">
        <v>0</v>
      </c>
      <c r="V660">
        <v>0.23575099999999999</v>
      </c>
      <c r="W660">
        <v>8.1775700000000007E-2</v>
      </c>
      <c r="X660">
        <v>0.25467299999999998</v>
      </c>
      <c r="Y660">
        <v>0.32110100000000003</v>
      </c>
      <c r="Z660">
        <v>0.30607499999999999</v>
      </c>
      <c r="AA660">
        <v>0.42746099999999998</v>
      </c>
      <c r="AB660">
        <v>0.30784</v>
      </c>
      <c r="AC660">
        <v>0.73353599999999997</v>
      </c>
      <c r="AD660">
        <v>0.19170999999999999</v>
      </c>
      <c r="AE660">
        <v>2.3109600000000001</v>
      </c>
      <c r="AF660">
        <v>0.282443</v>
      </c>
      <c r="AH660">
        <v>-0.43181999999999998</v>
      </c>
      <c r="AI660">
        <v>48.404600000000002</v>
      </c>
      <c r="AJ660">
        <v>-3.7447300000000001</v>
      </c>
      <c r="AK660">
        <v>90.976600000000005</v>
      </c>
      <c r="AL660">
        <v>-0.43181999999999998</v>
      </c>
      <c r="AM660">
        <v>2.4</v>
      </c>
      <c r="AN660">
        <v>-5.2162830531597102</v>
      </c>
      <c r="AO660">
        <v>-5.4630217552184996</v>
      </c>
      <c r="AP660">
        <v>0.389177</v>
      </c>
      <c r="AQ660">
        <v>999</v>
      </c>
      <c r="AU660">
        <v>19717</v>
      </c>
    </row>
    <row r="661" spans="1:47" x14ac:dyDescent="0.45">
      <c r="A661" t="s">
        <v>594</v>
      </c>
      <c r="B661" t="s">
        <v>82</v>
      </c>
      <c r="C661">
        <v>103</v>
      </c>
      <c r="D661">
        <v>410</v>
      </c>
      <c r="E661">
        <v>352</v>
      </c>
      <c r="F661">
        <v>76</v>
      </c>
      <c r="G661">
        <v>59</v>
      </c>
      <c r="H661">
        <v>11</v>
      </c>
      <c r="I661">
        <v>2</v>
      </c>
      <c r="J661">
        <v>4</v>
      </c>
      <c r="K661">
        <v>47</v>
      </c>
      <c r="L661">
        <v>34</v>
      </c>
      <c r="M661">
        <v>45</v>
      </c>
      <c r="N661">
        <v>7</v>
      </c>
      <c r="O661">
        <v>97</v>
      </c>
      <c r="P661">
        <v>4</v>
      </c>
      <c r="Q661">
        <v>4</v>
      </c>
      <c r="R661">
        <v>5</v>
      </c>
      <c r="S661">
        <v>0</v>
      </c>
      <c r="T661">
        <v>17</v>
      </c>
      <c r="U661">
        <v>5</v>
      </c>
      <c r="V661">
        <v>0.21590899999999999</v>
      </c>
      <c r="W661">
        <v>0.10975600000000001</v>
      </c>
      <c r="X661">
        <v>0.23658499999999999</v>
      </c>
      <c r="Y661">
        <v>0.463918</v>
      </c>
      <c r="Z661">
        <v>0.30864200000000003</v>
      </c>
      <c r="AA661">
        <v>0.29261399999999999</v>
      </c>
      <c r="AB661">
        <v>0.26696900000000001</v>
      </c>
      <c r="AC661">
        <v>0.60125600000000001</v>
      </c>
      <c r="AD661">
        <v>7.6704499999999995E-2</v>
      </c>
      <c r="AE661">
        <v>5.87094</v>
      </c>
      <c r="AF661">
        <v>0.28235300000000002</v>
      </c>
      <c r="AH661">
        <v>0.51139199999999996</v>
      </c>
      <c r="AI661">
        <v>32.451999999999998</v>
      </c>
      <c r="AJ661">
        <v>-17.504200000000001</v>
      </c>
      <c r="AK661">
        <v>70.3703</v>
      </c>
      <c r="AL661">
        <v>0.51139199999999996</v>
      </c>
      <c r="AM661">
        <v>-0.5</v>
      </c>
      <c r="AN661">
        <v>-14.0446569919586</v>
      </c>
      <c r="AO661">
        <v>4.0194001197814897</v>
      </c>
      <c r="AP661">
        <v>0.38891700000000001</v>
      </c>
      <c r="AQ661">
        <v>999</v>
      </c>
      <c r="AU661">
        <v>21009</v>
      </c>
    </row>
    <row r="662" spans="1:47" x14ac:dyDescent="0.45">
      <c r="A662" t="s">
        <v>1225</v>
      </c>
      <c r="C662">
        <v>64</v>
      </c>
      <c r="D662">
        <v>205</v>
      </c>
      <c r="E662">
        <v>186</v>
      </c>
      <c r="F662">
        <v>44</v>
      </c>
      <c r="G662">
        <v>31</v>
      </c>
      <c r="H662">
        <v>10</v>
      </c>
      <c r="I662">
        <v>1</v>
      </c>
      <c r="J662">
        <v>2</v>
      </c>
      <c r="K662">
        <v>25</v>
      </c>
      <c r="L662">
        <v>17</v>
      </c>
      <c r="M662">
        <v>16</v>
      </c>
      <c r="N662">
        <v>4</v>
      </c>
      <c r="O662">
        <v>37</v>
      </c>
      <c r="P662">
        <v>2</v>
      </c>
      <c r="Q662">
        <v>1</v>
      </c>
      <c r="R662">
        <v>0</v>
      </c>
      <c r="S662">
        <v>0</v>
      </c>
      <c r="T662">
        <v>3</v>
      </c>
      <c r="U662">
        <v>2</v>
      </c>
      <c r="V662">
        <v>0.23655899999999999</v>
      </c>
      <c r="W662">
        <v>7.8048800000000002E-2</v>
      </c>
      <c r="X662">
        <v>0.18048800000000001</v>
      </c>
      <c r="Y662">
        <v>0.43243199999999998</v>
      </c>
      <c r="Z662">
        <v>0.30243900000000001</v>
      </c>
      <c r="AA662">
        <v>0.33333299999999999</v>
      </c>
      <c r="AB662">
        <v>0.27450799999999997</v>
      </c>
      <c r="AC662">
        <v>0.635772</v>
      </c>
      <c r="AD662">
        <v>9.6774200000000005E-2</v>
      </c>
      <c r="AE662">
        <v>4.7409800000000004</v>
      </c>
      <c r="AF662">
        <v>0.28378399999999998</v>
      </c>
      <c r="AH662">
        <v>-0.59088700000000005</v>
      </c>
      <c r="AI662">
        <v>17.509599999999999</v>
      </c>
      <c r="AJ662">
        <v>-7.4684200000000001</v>
      </c>
      <c r="AK662">
        <v>72.607500000000002</v>
      </c>
      <c r="AL662">
        <v>-0.59088700000000005</v>
      </c>
      <c r="AM662">
        <v>3.5</v>
      </c>
      <c r="AN662">
        <v>-7.3193760514259303</v>
      </c>
      <c r="AO662">
        <v>4.2532333731651297</v>
      </c>
      <c r="AP662">
        <v>0.38855699999999999</v>
      </c>
      <c r="AQ662">
        <v>999</v>
      </c>
      <c r="AU662" t="s">
        <v>1226</v>
      </c>
    </row>
    <row r="663" spans="1:47" x14ac:dyDescent="0.45">
      <c r="A663" t="s">
        <v>1227</v>
      </c>
      <c r="B663" t="s">
        <v>10</v>
      </c>
      <c r="C663">
        <v>81</v>
      </c>
      <c r="D663">
        <v>343</v>
      </c>
      <c r="E663">
        <v>295</v>
      </c>
      <c r="F663">
        <v>68</v>
      </c>
      <c r="G663">
        <v>49</v>
      </c>
      <c r="H663">
        <v>13</v>
      </c>
      <c r="I663">
        <v>1</v>
      </c>
      <c r="J663">
        <v>5</v>
      </c>
      <c r="K663">
        <v>47</v>
      </c>
      <c r="L663">
        <v>38</v>
      </c>
      <c r="M663">
        <v>38</v>
      </c>
      <c r="N663">
        <v>5</v>
      </c>
      <c r="O663">
        <v>62</v>
      </c>
      <c r="P663">
        <v>9</v>
      </c>
      <c r="Q663">
        <v>1</v>
      </c>
      <c r="R663">
        <v>0</v>
      </c>
      <c r="S663">
        <v>1</v>
      </c>
      <c r="T663">
        <v>8</v>
      </c>
      <c r="U663">
        <v>2</v>
      </c>
      <c r="V663">
        <v>0.23050799999999999</v>
      </c>
      <c r="W663">
        <v>0.110787</v>
      </c>
      <c r="X663">
        <v>0.180758</v>
      </c>
      <c r="Y663">
        <v>0.61290299999999998</v>
      </c>
      <c r="Z663">
        <v>0.33527699999999999</v>
      </c>
      <c r="AA663">
        <v>0.33220300000000003</v>
      </c>
      <c r="AB663">
        <v>0.29734100000000002</v>
      </c>
      <c r="AC663">
        <v>0.66747999999999996</v>
      </c>
      <c r="AD663">
        <v>0.10169499999999999</v>
      </c>
      <c r="AE663">
        <v>5.4040699999999999</v>
      </c>
      <c r="AF663">
        <v>0.27510899999999999</v>
      </c>
      <c r="AH663">
        <v>5.4677700000000003E-2</v>
      </c>
      <c r="AI663">
        <v>35.800899999999999</v>
      </c>
      <c r="AJ663">
        <v>-5.9916299999999998</v>
      </c>
      <c r="AK663">
        <v>89.023899999999998</v>
      </c>
      <c r="AL663">
        <v>5.4677700000000003E-2</v>
      </c>
      <c r="AM663">
        <v>0.6</v>
      </c>
      <c r="AN663">
        <v>-4.6093352213501904</v>
      </c>
      <c r="AO663">
        <v>-3.18086421489715</v>
      </c>
      <c r="AP663">
        <v>0.388492</v>
      </c>
      <c r="AQ663">
        <v>999</v>
      </c>
      <c r="AU663" t="s">
        <v>1228</v>
      </c>
    </row>
    <row r="664" spans="1:47" x14ac:dyDescent="0.45">
      <c r="A664" t="s">
        <v>554</v>
      </c>
      <c r="B664" t="s">
        <v>39</v>
      </c>
      <c r="C664">
        <v>110</v>
      </c>
      <c r="D664">
        <v>443</v>
      </c>
      <c r="E664">
        <v>414</v>
      </c>
      <c r="F664">
        <v>96</v>
      </c>
      <c r="G664">
        <v>65</v>
      </c>
      <c r="H664">
        <v>18</v>
      </c>
      <c r="I664">
        <v>2</v>
      </c>
      <c r="J664">
        <v>11</v>
      </c>
      <c r="K664">
        <v>49</v>
      </c>
      <c r="L664">
        <v>49</v>
      </c>
      <c r="M664">
        <v>20</v>
      </c>
      <c r="N664">
        <v>10</v>
      </c>
      <c r="O664">
        <v>115</v>
      </c>
      <c r="P664">
        <v>7</v>
      </c>
      <c r="Q664">
        <v>2</v>
      </c>
      <c r="R664">
        <v>0</v>
      </c>
      <c r="S664">
        <v>1</v>
      </c>
      <c r="T664">
        <v>7</v>
      </c>
      <c r="U664">
        <v>1</v>
      </c>
      <c r="V664">
        <v>0.23188400000000001</v>
      </c>
      <c r="W664">
        <v>4.5146699999999998E-2</v>
      </c>
      <c r="X664">
        <v>0.25959399999999999</v>
      </c>
      <c r="Y664">
        <v>0.17391300000000001</v>
      </c>
      <c r="Z664">
        <v>0.27765200000000001</v>
      </c>
      <c r="AA664">
        <v>0.364734</v>
      </c>
      <c r="AB664">
        <v>0.27015299999999998</v>
      </c>
      <c r="AC664">
        <v>0.64238700000000004</v>
      </c>
      <c r="AD664">
        <v>0.13285</v>
      </c>
      <c r="AE664">
        <v>5.23149</v>
      </c>
      <c r="AF664">
        <v>0.293103</v>
      </c>
      <c r="AH664">
        <v>0.34610200000000002</v>
      </c>
      <c r="AI664">
        <v>36.235700000000001</v>
      </c>
      <c r="AJ664">
        <v>-17.741299999999999</v>
      </c>
      <c r="AK664">
        <v>68.005499999999998</v>
      </c>
      <c r="AL664">
        <v>0.34610200000000002</v>
      </c>
      <c r="AM664">
        <v>0.6</v>
      </c>
      <c r="AN664">
        <v>-16.6367987692356</v>
      </c>
      <c r="AO664">
        <v>5.4831568002700797</v>
      </c>
      <c r="AP664">
        <v>0.38816400000000001</v>
      </c>
      <c r="AQ664">
        <v>999</v>
      </c>
      <c r="AU664">
        <v>12979</v>
      </c>
    </row>
    <row r="665" spans="1:47" x14ac:dyDescent="0.45">
      <c r="A665" t="s">
        <v>697</v>
      </c>
      <c r="B665" t="s">
        <v>104</v>
      </c>
      <c r="C665">
        <v>105</v>
      </c>
      <c r="D665">
        <v>389</v>
      </c>
      <c r="E665">
        <v>357</v>
      </c>
      <c r="F665">
        <v>84</v>
      </c>
      <c r="G665">
        <v>51</v>
      </c>
      <c r="H665">
        <v>18</v>
      </c>
      <c r="I665">
        <v>1</v>
      </c>
      <c r="J665">
        <v>14</v>
      </c>
      <c r="K665">
        <v>47</v>
      </c>
      <c r="L665">
        <v>52</v>
      </c>
      <c r="M665">
        <v>24</v>
      </c>
      <c r="N665">
        <v>6</v>
      </c>
      <c r="O665">
        <v>113</v>
      </c>
      <c r="P665">
        <v>4</v>
      </c>
      <c r="Q665">
        <v>4</v>
      </c>
      <c r="R665">
        <v>0</v>
      </c>
      <c r="S665">
        <v>0</v>
      </c>
      <c r="T665">
        <v>6</v>
      </c>
      <c r="U665">
        <v>2</v>
      </c>
      <c r="V665">
        <v>0.235294</v>
      </c>
      <c r="W665">
        <v>6.16967E-2</v>
      </c>
      <c r="X665">
        <v>0.29048800000000002</v>
      </c>
      <c r="Y665">
        <v>0.21238899999999999</v>
      </c>
      <c r="Z665">
        <v>0.28791800000000001</v>
      </c>
      <c r="AA665">
        <v>0.40896399999999999</v>
      </c>
      <c r="AB665">
        <v>0.29361199999999998</v>
      </c>
      <c r="AC665">
        <v>0.69688099999999997</v>
      </c>
      <c r="AD665">
        <v>0.17366899999999999</v>
      </c>
      <c r="AE665">
        <v>4.6538599999999999</v>
      </c>
      <c r="AF665">
        <v>0.29914499999999999</v>
      </c>
      <c r="AH665">
        <v>-0.20663000000000001</v>
      </c>
      <c r="AI665">
        <v>39.397500000000001</v>
      </c>
      <c r="AJ665">
        <v>-7.99986</v>
      </c>
      <c r="AK665">
        <v>81.580500000000001</v>
      </c>
      <c r="AL665">
        <v>-0.20663000000000001</v>
      </c>
      <c r="AM665">
        <v>4</v>
      </c>
      <c r="AN665">
        <v>-9.0832093805074692</v>
      </c>
      <c r="AO665">
        <v>-0.28791904449462802</v>
      </c>
      <c r="AP665">
        <v>0.38712600000000003</v>
      </c>
      <c r="AQ665">
        <v>999</v>
      </c>
      <c r="AU665">
        <v>19273</v>
      </c>
    </row>
    <row r="666" spans="1:47" x14ac:dyDescent="0.45">
      <c r="A666" t="s">
        <v>1229</v>
      </c>
      <c r="B666" t="s">
        <v>107</v>
      </c>
      <c r="C666">
        <v>96</v>
      </c>
      <c r="D666">
        <v>414</v>
      </c>
      <c r="E666">
        <v>368</v>
      </c>
      <c r="F666">
        <v>81</v>
      </c>
      <c r="G666">
        <v>54</v>
      </c>
      <c r="H666">
        <v>13</v>
      </c>
      <c r="I666">
        <v>6</v>
      </c>
      <c r="J666">
        <v>8</v>
      </c>
      <c r="K666">
        <v>46</v>
      </c>
      <c r="L666">
        <v>49</v>
      </c>
      <c r="M666">
        <v>39</v>
      </c>
      <c r="N666">
        <v>4</v>
      </c>
      <c r="O666">
        <v>136</v>
      </c>
      <c r="P666">
        <v>5</v>
      </c>
      <c r="Q666">
        <v>0</v>
      </c>
      <c r="R666">
        <v>2</v>
      </c>
      <c r="S666">
        <v>0</v>
      </c>
      <c r="T666">
        <v>17</v>
      </c>
      <c r="U666">
        <v>5</v>
      </c>
      <c r="V666">
        <v>0.220109</v>
      </c>
      <c r="W666">
        <v>9.4202900000000006E-2</v>
      </c>
      <c r="X666">
        <v>0.32850200000000002</v>
      </c>
      <c r="Y666">
        <v>0.28676499999999999</v>
      </c>
      <c r="Z666">
        <v>0.303398</v>
      </c>
      <c r="AA666">
        <v>0.35326099999999999</v>
      </c>
      <c r="AB666">
        <v>0.28739799999999999</v>
      </c>
      <c r="AC666">
        <v>0.65665899999999999</v>
      </c>
      <c r="AD666">
        <v>0.13315199999999999</v>
      </c>
      <c r="AE666">
        <v>7.2864399999999998</v>
      </c>
      <c r="AF666">
        <v>0.32589299999999999</v>
      </c>
      <c r="AH666">
        <v>0.56532800000000005</v>
      </c>
      <c r="AI666">
        <v>39.792900000000003</v>
      </c>
      <c r="AJ666">
        <v>-10.650600000000001</v>
      </c>
      <c r="AK666">
        <v>76.388599999999997</v>
      </c>
      <c r="AL666">
        <v>0.56532800000000005</v>
      </c>
      <c r="AM666">
        <v>-0.2</v>
      </c>
      <c r="AN666">
        <v>-11.544575095176601</v>
      </c>
      <c r="AO666">
        <v>1.3211640566587399</v>
      </c>
      <c r="AP666">
        <v>0.38707399999999997</v>
      </c>
      <c r="AQ666">
        <v>999</v>
      </c>
      <c r="AU666">
        <v>24451</v>
      </c>
    </row>
    <row r="667" spans="1:47" x14ac:dyDescent="0.45">
      <c r="A667" t="s">
        <v>500</v>
      </c>
      <c r="B667" t="s">
        <v>191</v>
      </c>
      <c r="C667">
        <v>85</v>
      </c>
      <c r="D667">
        <v>278</v>
      </c>
      <c r="E667">
        <v>247</v>
      </c>
      <c r="F667">
        <v>56</v>
      </c>
      <c r="G667">
        <v>42</v>
      </c>
      <c r="H667">
        <v>9</v>
      </c>
      <c r="I667">
        <v>0</v>
      </c>
      <c r="J667">
        <v>5</v>
      </c>
      <c r="K667">
        <v>23</v>
      </c>
      <c r="L667">
        <v>30</v>
      </c>
      <c r="M667">
        <v>24</v>
      </c>
      <c r="N667">
        <v>10</v>
      </c>
      <c r="O667">
        <v>59</v>
      </c>
      <c r="P667">
        <v>5</v>
      </c>
      <c r="Q667">
        <v>2</v>
      </c>
      <c r="R667">
        <v>0</v>
      </c>
      <c r="S667">
        <v>2</v>
      </c>
      <c r="T667">
        <v>1</v>
      </c>
      <c r="U667">
        <v>0</v>
      </c>
      <c r="V667">
        <v>0.22672100000000001</v>
      </c>
      <c r="W667">
        <v>8.6330900000000002E-2</v>
      </c>
      <c r="X667">
        <v>0.21223</v>
      </c>
      <c r="Y667">
        <v>0.40677999999999997</v>
      </c>
      <c r="Z667">
        <v>0.305755</v>
      </c>
      <c r="AA667">
        <v>0.32388699999999998</v>
      </c>
      <c r="AB667">
        <v>0.26736399999999999</v>
      </c>
      <c r="AC667">
        <v>0.62964200000000003</v>
      </c>
      <c r="AD667">
        <v>9.7166000000000002E-2</v>
      </c>
      <c r="AE667">
        <v>2.1307900000000002</v>
      </c>
      <c r="AF667">
        <v>0.27567599999999998</v>
      </c>
      <c r="AH667">
        <v>-0.270013</v>
      </c>
      <c r="AI667">
        <v>22.095300000000002</v>
      </c>
      <c r="AJ667">
        <v>-11.7774</v>
      </c>
      <c r="AK667">
        <v>67.215999999999994</v>
      </c>
      <c r="AL667">
        <v>-0.270013</v>
      </c>
      <c r="AM667">
        <v>0.5</v>
      </c>
      <c r="AN667">
        <v>-11.190421730279899</v>
      </c>
      <c r="AO667">
        <v>5.6072897911071697</v>
      </c>
      <c r="AP667">
        <v>0.38480999999999999</v>
      </c>
      <c r="AQ667">
        <v>999</v>
      </c>
      <c r="AU667">
        <v>14968</v>
      </c>
    </row>
    <row r="668" spans="1:47" x14ac:dyDescent="0.45">
      <c r="A668" t="s">
        <v>741</v>
      </c>
      <c r="B668" t="s">
        <v>155</v>
      </c>
      <c r="C668">
        <v>123</v>
      </c>
      <c r="D668">
        <v>501</v>
      </c>
      <c r="E668">
        <v>436</v>
      </c>
      <c r="F668">
        <v>102</v>
      </c>
      <c r="G668">
        <v>59</v>
      </c>
      <c r="H668">
        <v>23</v>
      </c>
      <c r="I668">
        <v>3</v>
      </c>
      <c r="J668">
        <v>17</v>
      </c>
      <c r="K668">
        <v>61</v>
      </c>
      <c r="L668">
        <v>64</v>
      </c>
      <c r="M668">
        <v>52</v>
      </c>
      <c r="N668">
        <v>6</v>
      </c>
      <c r="O668">
        <v>161</v>
      </c>
      <c r="P668">
        <v>8</v>
      </c>
      <c r="Q668">
        <v>5</v>
      </c>
      <c r="R668">
        <v>0</v>
      </c>
      <c r="S668">
        <v>1</v>
      </c>
      <c r="T668">
        <v>3</v>
      </c>
      <c r="U668">
        <v>2</v>
      </c>
      <c r="V668">
        <v>0.23394499999999999</v>
      </c>
      <c r="W668">
        <v>0.103792</v>
      </c>
      <c r="X668">
        <v>0.321357</v>
      </c>
      <c r="Y668">
        <v>0.32298100000000002</v>
      </c>
      <c r="Z668">
        <v>0.323353</v>
      </c>
      <c r="AA668">
        <v>0.417431</v>
      </c>
      <c r="AB668">
        <v>0.31772099999999998</v>
      </c>
      <c r="AC668">
        <v>0.740784</v>
      </c>
      <c r="AD668">
        <v>0.18348600000000001</v>
      </c>
      <c r="AE668">
        <v>4.1783299999999999</v>
      </c>
      <c r="AF668">
        <v>0.32319399999999998</v>
      </c>
      <c r="AH668">
        <v>-1.1148400000000001</v>
      </c>
      <c r="AI668">
        <v>60.771999999999998</v>
      </c>
      <c r="AJ668">
        <v>-0.27192100000000002</v>
      </c>
      <c r="AK668">
        <v>97.083600000000004</v>
      </c>
      <c r="AL668">
        <v>-1.1148400000000001</v>
      </c>
      <c r="AM668">
        <v>-1.1000000000000001</v>
      </c>
      <c r="AN668">
        <v>-2.86556673049926</v>
      </c>
      <c r="AO668">
        <v>-10.304144501686</v>
      </c>
      <c r="AP668">
        <v>0.38356400000000002</v>
      </c>
      <c r="AQ668">
        <v>999</v>
      </c>
      <c r="AU668">
        <v>22117</v>
      </c>
    </row>
    <row r="669" spans="1:47" x14ac:dyDescent="0.45">
      <c r="A669" t="s">
        <v>685</v>
      </c>
      <c r="B669" t="s">
        <v>14</v>
      </c>
      <c r="C669">
        <v>83</v>
      </c>
      <c r="D669">
        <v>326</v>
      </c>
      <c r="E669">
        <v>296</v>
      </c>
      <c r="F669">
        <v>71</v>
      </c>
      <c r="G669">
        <v>49</v>
      </c>
      <c r="H669">
        <v>17</v>
      </c>
      <c r="I669">
        <v>1</v>
      </c>
      <c r="J669">
        <v>4</v>
      </c>
      <c r="K669">
        <v>36</v>
      </c>
      <c r="L669">
        <v>31</v>
      </c>
      <c r="M669">
        <v>24</v>
      </c>
      <c r="N669">
        <v>5</v>
      </c>
      <c r="O669">
        <v>51</v>
      </c>
      <c r="P669">
        <v>2</v>
      </c>
      <c r="Q669">
        <v>4</v>
      </c>
      <c r="R669">
        <v>0</v>
      </c>
      <c r="S669">
        <v>1</v>
      </c>
      <c r="T669">
        <v>4</v>
      </c>
      <c r="U669">
        <v>1</v>
      </c>
      <c r="V669">
        <v>0.23986499999999999</v>
      </c>
      <c r="W669">
        <v>7.3619599999999993E-2</v>
      </c>
      <c r="X669">
        <v>0.156442</v>
      </c>
      <c r="Y669">
        <v>0.47058800000000001</v>
      </c>
      <c r="Z669">
        <v>0.29754599999999998</v>
      </c>
      <c r="AA669">
        <v>0.34459499999999998</v>
      </c>
      <c r="AB669">
        <v>0.27616099999999999</v>
      </c>
      <c r="AC669">
        <v>0.64214099999999996</v>
      </c>
      <c r="AD669">
        <v>0.10473</v>
      </c>
      <c r="AE669">
        <v>4.4551400000000001</v>
      </c>
      <c r="AF669">
        <v>0.27346900000000002</v>
      </c>
      <c r="AH669">
        <v>-0.161437</v>
      </c>
      <c r="AI669">
        <v>28.292000000000002</v>
      </c>
      <c r="AJ669">
        <v>-11.4292</v>
      </c>
      <c r="AK669">
        <v>75.485299999999995</v>
      </c>
      <c r="AL669">
        <v>-0.161437</v>
      </c>
      <c r="AM669">
        <v>-3.2</v>
      </c>
      <c r="AN669">
        <v>-10.062080040573999</v>
      </c>
      <c r="AO669">
        <v>2.7891237735748202</v>
      </c>
      <c r="AP669">
        <v>0.38231399999999999</v>
      </c>
      <c r="AQ669">
        <v>999</v>
      </c>
      <c r="AU669">
        <v>18217</v>
      </c>
    </row>
    <row r="670" spans="1:47" x14ac:dyDescent="0.45">
      <c r="A670" t="s">
        <v>1230</v>
      </c>
      <c r="C670">
        <v>74</v>
      </c>
      <c r="D670">
        <v>248</v>
      </c>
      <c r="E670">
        <v>222</v>
      </c>
      <c r="F670">
        <v>40</v>
      </c>
      <c r="G670">
        <v>20</v>
      </c>
      <c r="H670">
        <v>9</v>
      </c>
      <c r="I670">
        <v>1</v>
      </c>
      <c r="J670">
        <v>10</v>
      </c>
      <c r="K670">
        <v>26</v>
      </c>
      <c r="L670">
        <v>27</v>
      </c>
      <c r="M670">
        <v>21</v>
      </c>
      <c r="N670">
        <v>4</v>
      </c>
      <c r="O670">
        <v>101</v>
      </c>
      <c r="P670">
        <v>4</v>
      </c>
      <c r="Q670">
        <v>1</v>
      </c>
      <c r="R670">
        <v>0</v>
      </c>
      <c r="S670">
        <v>0</v>
      </c>
      <c r="T670">
        <v>0</v>
      </c>
      <c r="U670">
        <v>1</v>
      </c>
      <c r="V670">
        <v>0.18018000000000001</v>
      </c>
      <c r="W670">
        <v>8.46774E-2</v>
      </c>
      <c r="X670">
        <v>0.40725800000000001</v>
      </c>
      <c r="Y670">
        <v>0.20792099999999999</v>
      </c>
      <c r="Z670">
        <v>0.26209700000000002</v>
      </c>
      <c r="AA670">
        <v>0.36486499999999999</v>
      </c>
      <c r="AB670">
        <v>0.26716699999999999</v>
      </c>
      <c r="AC670">
        <v>0.62696200000000002</v>
      </c>
      <c r="AD670">
        <v>0.18468499999999999</v>
      </c>
      <c r="AE670">
        <v>3.1435499999999998</v>
      </c>
      <c r="AF670">
        <v>0.26785700000000001</v>
      </c>
      <c r="AH670">
        <v>-0.73798799999999998</v>
      </c>
      <c r="AI670">
        <v>19.670400000000001</v>
      </c>
      <c r="AJ670">
        <v>-10.547000000000001</v>
      </c>
      <c r="AK670">
        <v>68.3339</v>
      </c>
      <c r="AL670">
        <v>-0.73798799999999998</v>
      </c>
      <c r="AM670">
        <v>1</v>
      </c>
      <c r="AN670">
        <v>-10.147744774818401</v>
      </c>
      <c r="AO670">
        <v>5.5561432838439897</v>
      </c>
      <c r="AP670">
        <v>0.382077</v>
      </c>
      <c r="AQ670">
        <v>999</v>
      </c>
      <c r="AU670">
        <v>13265</v>
      </c>
    </row>
    <row r="671" spans="1:47" x14ac:dyDescent="0.45">
      <c r="A671" t="s">
        <v>1231</v>
      </c>
      <c r="B671" t="s">
        <v>28</v>
      </c>
      <c r="C671">
        <v>78</v>
      </c>
      <c r="D671">
        <v>289</v>
      </c>
      <c r="E671">
        <v>251</v>
      </c>
      <c r="F671">
        <v>66</v>
      </c>
      <c r="G671">
        <v>46</v>
      </c>
      <c r="H671">
        <v>13</v>
      </c>
      <c r="I671">
        <v>2</v>
      </c>
      <c r="J671">
        <v>5</v>
      </c>
      <c r="K671">
        <v>34</v>
      </c>
      <c r="L671">
        <v>36</v>
      </c>
      <c r="M671">
        <v>28</v>
      </c>
      <c r="N671">
        <v>8</v>
      </c>
      <c r="O671">
        <v>57</v>
      </c>
      <c r="P671">
        <v>8</v>
      </c>
      <c r="Q671">
        <v>2</v>
      </c>
      <c r="R671">
        <v>0</v>
      </c>
      <c r="S671">
        <v>0</v>
      </c>
      <c r="T671">
        <v>4</v>
      </c>
      <c r="U671">
        <v>1</v>
      </c>
      <c r="V671">
        <v>0.26294800000000002</v>
      </c>
      <c r="W671">
        <v>9.6885799999999994E-2</v>
      </c>
      <c r="X671">
        <v>0.19723199999999999</v>
      </c>
      <c r="Y671">
        <v>0.491228</v>
      </c>
      <c r="Z671">
        <v>0.352941</v>
      </c>
      <c r="AA671">
        <v>0.39043800000000001</v>
      </c>
      <c r="AB671">
        <v>0.31903900000000002</v>
      </c>
      <c r="AC671">
        <v>0.74337900000000001</v>
      </c>
      <c r="AD671">
        <v>0.12748999999999999</v>
      </c>
      <c r="AE671">
        <v>5.0919100000000004</v>
      </c>
      <c r="AF671">
        <v>0.31937199999999999</v>
      </c>
      <c r="AH671">
        <v>-0.19225700000000001</v>
      </c>
      <c r="AI671">
        <v>35.372399999999999</v>
      </c>
      <c r="AJ671">
        <v>0.159385</v>
      </c>
      <c r="AK671">
        <v>95.9953</v>
      </c>
      <c r="AL671">
        <v>-0.19225700000000001</v>
      </c>
      <c r="AM671">
        <v>0.9</v>
      </c>
      <c r="AN671">
        <v>-1.5790008455514899</v>
      </c>
      <c r="AO671">
        <v>-4.4093767404556203</v>
      </c>
      <c r="AP671">
        <v>0.38165500000000002</v>
      </c>
      <c r="AQ671">
        <v>999</v>
      </c>
      <c r="AU671" t="s">
        <v>1232</v>
      </c>
    </row>
    <row r="672" spans="1:47" x14ac:dyDescent="0.45">
      <c r="A672" t="s">
        <v>415</v>
      </c>
      <c r="B672" t="s">
        <v>21</v>
      </c>
      <c r="C672">
        <v>108</v>
      </c>
      <c r="D672">
        <v>360</v>
      </c>
      <c r="E672">
        <v>330</v>
      </c>
      <c r="F672">
        <v>81</v>
      </c>
      <c r="G672">
        <v>52</v>
      </c>
      <c r="H672">
        <v>13</v>
      </c>
      <c r="I672">
        <v>1</v>
      </c>
      <c r="J672">
        <v>15</v>
      </c>
      <c r="K672">
        <v>42</v>
      </c>
      <c r="L672">
        <v>52</v>
      </c>
      <c r="M672">
        <v>24</v>
      </c>
      <c r="N672">
        <v>6</v>
      </c>
      <c r="O672">
        <v>90</v>
      </c>
      <c r="P672">
        <v>3</v>
      </c>
      <c r="Q672">
        <v>3</v>
      </c>
      <c r="R672">
        <v>0</v>
      </c>
      <c r="S672">
        <v>1</v>
      </c>
      <c r="T672">
        <v>2</v>
      </c>
      <c r="U672">
        <v>1</v>
      </c>
      <c r="V672">
        <v>0.24545500000000001</v>
      </c>
      <c r="W672">
        <v>6.6666699999999995E-2</v>
      </c>
      <c r="X672">
        <v>0.25</v>
      </c>
      <c r="Y672">
        <v>0.26666699999999999</v>
      </c>
      <c r="Z672">
        <v>0.3</v>
      </c>
      <c r="AA672">
        <v>0.42727300000000001</v>
      </c>
      <c r="AB672">
        <v>0.30620199999999997</v>
      </c>
      <c r="AC672">
        <v>0.72727299999999995</v>
      </c>
      <c r="AD672">
        <v>0.18181800000000001</v>
      </c>
      <c r="AE672">
        <v>3.3484600000000002</v>
      </c>
      <c r="AF672">
        <v>0.28947400000000001</v>
      </c>
      <c r="AH672">
        <v>-0.58455199999999996</v>
      </c>
      <c r="AI672">
        <v>40.224400000000003</v>
      </c>
      <c r="AJ672">
        <v>-3.6395300000000002</v>
      </c>
      <c r="AK672">
        <v>95.581699999999998</v>
      </c>
      <c r="AL672">
        <v>-0.58455199999999996</v>
      </c>
      <c r="AM672">
        <v>0.7</v>
      </c>
      <c r="AN672">
        <v>-2.4904271364212001</v>
      </c>
      <c r="AO672">
        <v>-5.9137566685676504</v>
      </c>
      <c r="AP672">
        <v>0.38122400000000001</v>
      </c>
      <c r="AQ672">
        <v>999</v>
      </c>
      <c r="AU672">
        <v>16442</v>
      </c>
    </row>
    <row r="673" spans="1:47" x14ac:dyDescent="0.45">
      <c r="A673" t="s">
        <v>555</v>
      </c>
      <c r="B673" t="s">
        <v>7</v>
      </c>
      <c r="C673">
        <v>108</v>
      </c>
      <c r="D673">
        <v>399</v>
      </c>
      <c r="E673">
        <v>364</v>
      </c>
      <c r="F673">
        <v>91</v>
      </c>
      <c r="G673">
        <v>61</v>
      </c>
      <c r="H673">
        <v>19</v>
      </c>
      <c r="I673">
        <v>2</v>
      </c>
      <c r="J673">
        <v>9</v>
      </c>
      <c r="K673">
        <v>50</v>
      </c>
      <c r="L673">
        <v>47</v>
      </c>
      <c r="M673">
        <v>29</v>
      </c>
      <c r="N673">
        <v>11</v>
      </c>
      <c r="O673">
        <v>80</v>
      </c>
      <c r="P673">
        <v>3</v>
      </c>
      <c r="Q673">
        <v>3</v>
      </c>
      <c r="R673">
        <v>0</v>
      </c>
      <c r="S673">
        <v>0</v>
      </c>
      <c r="T673">
        <v>2</v>
      </c>
      <c r="U673">
        <v>1</v>
      </c>
      <c r="V673">
        <v>0.25</v>
      </c>
      <c r="W673">
        <v>7.2681700000000002E-2</v>
      </c>
      <c r="X673">
        <v>0.20050100000000001</v>
      </c>
      <c r="Y673">
        <v>0.36249999999999999</v>
      </c>
      <c r="Z673">
        <v>0.30827100000000002</v>
      </c>
      <c r="AA673">
        <v>0.38736300000000001</v>
      </c>
      <c r="AB673">
        <v>0.292126</v>
      </c>
      <c r="AC673">
        <v>0.69563299999999995</v>
      </c>
      <c r="AD673">
        <v>0.13736300000000001</v>
      </c>
      <c r="AE673">
        <v>3.9450099999999999</v>
      </c>
      <c r="AF673">
        <v>0.294964</v>
      </c>
      <c r="AH673">
        <v>-0.65389799999999998</v>
      </c>
      <c r="AI673">
        <v>39.917900000000003</v>
      </c>
      <c r="AJ673">
        <v>-8.6979199999999999</v>
      </c>
      <c r="AK673">
        <v>80.743899999999996</v>
      </c>
      <c r="AL673">
        <v>-0.65389799999999998</v>
      </c>
      <c r="AM673">
        <v>-1.1000000000000001</v>
      </c>
      <c r="AN673">
        <v>-10.1722220778465</v>
      </c>
      <c r="AO673">
        <v>0.36604940891265803</v>
      </c>
      <c r="AP673">
        <v>0.37771900000000003</v>
      </c>
      <c r="AQ673">
        <v>999</v>
      </c>
      <c r="AU673">
        <v>19890</v>
      </c>
    </row>
    <row r="674" spans="1:47" x14ac:dyDescent="0.45">
      <c r="A674" t="s">
        <v>1233</v>
      </c>
      <c r="B674" t="s">
        <v>170</v>
      </c>
      <c r="C674">
        <v>98</v>
      </c>
      <c r="D674">
        <v>409</v>
      </c>
      <c r="E674">
        <v>368</v>
      </c>
      <c r="F674">
        <v>82</v>
      </c>
      <c r="G674">
        <v>50</v>
      </c>
      <c r="H674">
        <v>17</v>
      </c>
      <c r="I674">
        <v>2</v>
      </c>
      <c r="J674">
        <v>13</v>
      </c>
      <c r="K674">
        <v>50</v>
      </c>
      <c r="L674">
        <v>55</v>
      </c>
      <c r="M674">
        <v>32</v>
      </c>
      <c r="N674">
        <v>9</v>
      </c>
      <c r="O674">
        <v>132</v>
      </c>
      <c r="P674">
        <v>6</v>
      </c>
      <c r="Q674">
        <v>3</v>
      </c>
      <c r="R674">
        <v>0</v>
      </c>
      <c r="S674">
        <v>0</v>
      </c>
      <c r="T674">
        <v>13</v>
      </c>
      <c r="U674">
        <v>2</v>
      </c>
      <c r="V674">
        <v>0.222826</v>
      </c>
      <c r="W674">
        <v>7.8239600000000006E-2</v>
      </c>
      <c r="X674">
        <v>0.32273800000000002</v>
      </c>
      <c r="Y674">
        <v>0.242424</v>
      </c>
      <c r="Z674">
        <v>0.29339900000000002</v>
      </c>
      <c r="AA674">
        <v>0.38586999999999999</v>
      </c>
      <c r="AB674">
        <v>0.28705900000000001</v>
      </c>
      <c r="AC674">
        <v>0.67926799999999998</v>
      </c>
      <c r="AD674">
        <v>0.16304299999999999</v>
      </c>
      <c r="AE674">
        <v>6.2467899999999998</v>
      </c>
      <c r="AF674">
        <v>0.30531000000000003</v>
      </c>
      <c r="AH674">
        <v>1.14714</v>
      </c>
      <c r="AI674">
        <v>39.197000000000003</v>
      </c>
      <c r="AJ674">
        <v>-10.6372</v>
      </c>
      <c r="AK674">
        <v>82.121300000000005</v>
      </c>
      <c r="AL674">
        <v>1.14714</v>
      </c>
      <c r="AM674">
        <v>-7</v>
      </c>
      <c r="AN674">
        <v>-7.6146148443222001</v>
      </c>
      <c r="AO674">
        <v>-2.49162244796752</v>
      </c>
      <c r="AP674">
        <v>0.37745499999999998</v>
      </c>
      <c r="AQ674">
        <v>999</v>
      </c>
      <c r="AU674" t="s">
        <v>1234</v>
      </c>
    </row>
    <row r="675" spans="1:47" x14ac:dyDescent="0.45">
      <c r="A675" t="s">
        <v>1235</v>
      </c>
      <c r="B675" t="s">
        <v>16</v>
      </c>
      <c r="C675">
        <v>135</v>
      </c>
      <c r="D675">
        <v>596</v>
      </c>
      <c r="E675">
        <v>553</v>
      </c>
      <c r="F675">
        <v>130</v>
      </c>
      <c r="G675">
        <v>85</v>
      </c>
      <c r="H675">
        <v>30</v>
      </c>
      <c r="I675">
        <v>2</v>
      </c>
      <c r="J675">
        <v>13</v>
      </c>
      <c r="K675">
        <v>69</v>
      </c>
      <c r="L675">
        <v>68</v>
      </c>
      <c r="M675">
        <v>33</v>
      </c>
      <c r="N675">
        <v>13</v>
      </c>
      <c r="O675">
        <v>158</v>
      </c>
      <c r="P675">
        <v>7</v>
      </c>
      <c r="Q675">
        <v>3</v>
      </c>
      <c r="R675">
        <v>0</v>
      </c>
      <c r="S675">
        <v>0</v>
      </c>
      <c r="T675">
        <v>5</v>
      </c>
      <c r="U675">
        <v>2</v>
      </c>
      <c r="V675">
        <v>0.23508100000000001</v>
      </c>
      <c r="W675">
        <v>5.5369099999999997E-2</v>
      </c>
      <c r="X675">
        <v>0.26510099999999998</v>
      </c>
      <c r="Y675">
        <v>0.20886099999999999</v>
      </c>
      <c r="Z675">
        <v>0.28523500000000002</v>
      </c>
      <c r="AA675">
        <v>0.367089</v>
      </c>
      <c r="AB675">
        <v>0.27533400000000002</v>
      </c>
      <c r="AC675">
        <v>0.65232299999999999</v>
      </c>
      <c r="AD675">
        <v>0.13200700000000001</v>
      </c>
      <c r="AE675">
        <v>4.1877300000000002</v>
      </c>
      <c r="AF675">
        <v>0.303896</v>
      </c>
      <c r="AH675">
        <v>-0.70713000000000004</v>
      </c>
      <c r="AI675">
        <v>51.314599999999999</v>
      </c>
      <c r="AJ675">
        <v>-21.304500000000001</v>
      </c>
      <c r="AK675">
        <v>73.463399999999993</v>
      </c>
      <c r="AL675">
        <v>-0.70713000000000004</v>
      </c>
      <c r="AM675">
        <v>-2.8</v>
      </c>
      <c r="AN675">
        <v>-20.300536572933101</v>
      </c>
      <c r="AO675">
        <v>3.7696650028228702</v>
      </c>
      <c r="AP675">
        <v>0.37643799999999999</v>
      </c>
      <c r="AQ675">
        <v>999</v>
      </c>
      <c r="AU675" t="s">
        <v>1236</v>
      </c>
    </row>
    <row r="676" spans="1:47" x14ac:dyDescent="0.45">
      <c r="A676" t="s">
        <v>1237</v>
      </c>
      <c r="C676">
        <v>114</v>
      </c>
      <c r="D676">
        <v>450</v>
      </c>
      <c r="E676">
        <v>409</v>
      </c>
      <c r="F676">
        <v>97</v>
      </c>
      <c r="G676">
        <v>59</v>
      </c>
      <c r="H676">
        <v>21</v>
      </c>
      <c r="I676">
        <v>1</v>
      </c>
      <c r="J676">
        <v>16</v>
      </c>
      <c r="K676">
        <v>53</v>
      </c>
      <c r="L676">
        <v>57</v>
      </c>
      <c r="M676">
        <v>34</v>
      </c>
      <c r="N676">
        <v>8</v>
      </c>
      <c r="O676">
        <v>100</v>
      </c>
      <c r="P676">
        <v>4</v>
      </c>
      <c r="Q676">
        <v>3</v>
      </c>
      <c r="R676">
        <v>0</v>
      </c>
      <c r="S676">
        <v>1</v>
      </c>
      <c r="T676">
        <v>1</v>
      </c>
      <c r="U676">
        <v>1</v>
      </c>
      <c r="V676">
        <v>0.23716400000000001</v>
      </c>
      <c r="W676">
        <v>7.5555600000000001E-2</v>
      </c>
      <c r="X676">
        <v>0.222222</v>
      </c>
      <c r="Y676">
        <v>0.34</v>
      </c>
      <c r="Z676">
        <v>0.3</v>
      </c>
      <c r="AA676">
        <v>0.41075800000000001</v>
      </c>
      <c r="AB676">
        <v>0.30049900000000002</v>
      </c>
      <c r="AC676">
        <v>0.710758</v>
      </c>
      <c r="AD676">
        <v>0.173594</v>
      </c>
      <c r="AE676">
        <v>2.6509900000000002</v>
      </c>
      <c r="AF676">
        <v>0.27364899999999998</v>
      </c>
      <c r="AH676">
        <v>-0.90783400000000003</v>
      </c>
      <c r="AI676">
        <v>48.1492</v>
      </c>
      <c r="AJ676">
        <v>-6.6806400000000004</v>
      </c>
      <c r="AK676">
        <v>86.197199999999995</v>
      </c>
      <c r="AL676">
        <v>-0.90783400000000003</v>
      </c>
      <c r="AM676">
        <v>5.3</v>
      </c>
      <c r="AN676">
        <v>-8.6026754379272408</v>
      </c>
      <c r="AO676">
        <v>-2.9671955108642498</v>
      </c>
      <c r="AP676">
        <v>0.37511499999999998</v>
      </c>
      <c r="AQ676">
        <v>999</v>
      </c>
      <c r="AU676">
        <v>18365</v>
      </c>
    </row>
    <row r="677" spans="1:47" x14ac:dyDescent="0.45">
      <c r="A677" t="s">
        <v>479</v>
      </c>
      <c r="B677" t="s">
        <v>39</v>
      </c>
      <c r="C677">
        <v>103</v>
      </c>
      <c r="D677">
        <v>384</v>
      </c>
      <c r="E677">
        <v>352</v>
      </c>
      <c r="F677">
        <v>89</v>
      </c>
      <c r="G677">
        <v>59</v>
      </c>
      <c r="H677">
        <v>20</v>
      </c>
      <c r="I677">
        <v>2</v>
      </c>
      <c r="J677">
        <v>8</v>
      </c>
      <c r="K677">
        <v>42</v>
      </c>
      <c r="L677">
        <v>39</v>
      </c>
      <c r="M677">
        <v>27</v>
      </c>
      <c r="N677">
        <v>5</v>
      </c>
      <c r="O677">
        <v>68</v>
      </c>
      <c r="P677">
        <v>3</v>
      </c>
      <c r="Q677">
        <v>1</v>
      </c>
      <c r="R677">
        <v>1</v>
      </c>
      <c r="S677">
        <v>0</v>
      </c>
      <c r="T677">
        <v>2</v>
      </c>
      <c r="U677">
        <v>1</v>
      </c>
      <c r="V677">
        <v>0.25284099999999998</v>
      </c>
      <c r="W677">
        <v>7.03125E-2</v>
      </c>
      <c r="X677">
        <v>0.17708299999999999</v>
      </c>
      <c r="Y677">
        <v>0.397059</v>
      </c>
      <c r="Z677">
        <v>0.31070500000000001</v>
      </c>
      <c r="AA677">
        <v>0.38920500000000002</v>
      </c>
      <c r="AB677">
        <v>0.30053800000000003</v>
      </c>
      <c r="AC677">
        <v>0.69991000000000003</v>
      </c>
      <c r="AD677">
        <v>0.13636400000000001</v>
      </c>
      <c r="AE677">
        <v>3.6299600000000001</v>
      </c>
      <c r="AF677">
        <v>0.29241899999999998</v>
      </c>
      <c r="AH677">
        <v>-0.66930800000000001</v>
      </c>
      <c r="AI677">
        <v>41.099699999999999</v>
      </c>
      <c r="AJ677">
        <v>-5.6884499999999996</v>
      </c>
      <c r="AK677">
        <v>89.0655</v>
      </c>
      <c r="AL677">
        <v>-0.66930800000000001</v>
      </c>
      <c r="AM677">
        <v>-5</v>
      </c>
      <c r="AN677">
        <v>-5.7003967761993399</v>
      </c>
      <c r="AO677">
        <v>-3.5890653133392298</v>
      </c>
      <c r="AP677">
        <v>0.37423000000000001</v>
      </c>
      <c r="AQ677">
        <v>999</v>
      </c>
      <c r="AU677">
        <v>18819</v>
      </c>
    </row>
    <row r="678" spans="1:47" x14ac:dyDescent="0.45">
      <c r="A678" t="s">
        <v>1238</v>
      </c>
      <c r="B678" t="s">
        <v>269</v>
      </c>
      <c r="C678">
        <v>120</v>
      </c>
      <c r="D678">
        <v>501</v>
      </c>
      <c r="E678">
        <v>460</v>
      </c>
      <c r="F678">
        <v>102</v>
      </c>
      <c r="G678">
        <v>59</v>
      </c>
      <c r="H678">
        <v>20</v>
      </c>
      <c r="I678">
        <v>2</v>
      </c>
      <c r="J678">
        <v>21</v>
      </c>
      <c r="K678">
        <v>60</v>
      </c>
      <c r="L678">
        <v>69</v>
      </c>
      <c r="M678">
        <v>33</v>
      </c>
      <c r="N678">
        <v>6</v>
      </c>
      <c r="O678">
        <v>174</v>
      </c>
      <c r="P678">
        <v>5</v>
      </c>
      <c r="Q678">
        <v>3</v>
      </c>
      <c r="R678">
        <v>0</v>
      </c>
      <c r="S678">
        <v>1</v>
      </c>
      <c r="T678">
        <v>3</v>
      </c>
      <c r="U678">
        <v>1</v>
      </c>
      <c r="V678">
        <v>0.22173899999999999</v>
      </c>
      <c r="W678">
        <v>6.5868300000000005E-2</v>
      </c>
      <c r="X678">
        <v>0.34730499999999997</v>
      </c>
      <c r="Y678">
        <v>0.18965499999999999</v>
      </c>
      <c r="Z678">
        <v>0.27944099999999999</v>
      </c>
      <c r="AA678">
        <v>0.41087000000000001</v>
      </c>
      <c r="AB678">
        <v>0.292097</v>
      </c>
      <c r="AC678">
        <v>0.69031100000000001</v>
      </c>
      <c r="AD678">
        <v>0.18912999999999999</v>
      </c>
      <c r="AE678">
        <v>4.0536899999999996</v>
      </c>
      <c r="AF678">
        <v>0.30223899999999998</v>
      </c>
      <c r="AH678">
        <v>-0.52324400000000004</v>
      </c>
      <c r="AI678">
        <v>50.110300000000002</v>
      </c>
      <c r="AJ678">
        <v>-10.9337</v>
      </c>
      <c r="AK678">
        <v>83.287300000000002</v>
      </c>
      <c r="AL678">
        <v>-0.52324400000000004</v>
      </c>
      <c r="AM678">
        <v>3.1</v>
      </c>
      <c r="AN678">
        <v>-10.8962177038192</v>
      </c>
      <c r="AO678">
        <v>-2.4224867820739702</v>
      </c>
      <c r="AP678">
        <v>0.37399300000000002</v>
      </c>
      <c r="AQ678">
        <v>999</v>
      </c>
      <c r="AU678" t="s">
        <v>1239</v>
      </c>
    </row>
    <row r="679" spans="1:47" x14ac:dyDescent="0.45">
      <c r="A679" t="s">
        <v>1240</v>
      </c>
      <c r="B679" t="s">
        <v>16</v>
      </c>
      <c r="C679">
        <v>112</v>
      </c>
      <c r="D679">
        <v>513</v>
      </c>
      <c r="E679">
        <v>469</v>
      </c>
      <c r="F679">
        <v>114</v>
      </c>
      <c r="G679">
        <v>83</v>
      </c>
      <c r="H679">
        <v>20</v>
      </c>
      <c r="I679">
        <v>5</v>
      </c>
      <c r="J679">
        <v>6</v>
      </c>
      <c r="K679">
        <v>67</v>
      </c>
      <c r="L679">
        <v>50</v>
      </c>
      <c r="M679">
        <v>35</v>
      </c>
      <c r="N679">
        <v>7</v>
      </c>
      <c r="O679">
        <v>116</v>
      </c>
      <c r="P679">
        <v>3</v>
      </c>
      <c r="Q679">
        <v>0</v>
      </c>
      <c r="R679">
        <v>6</v>
      </c>
      <c r="S679">
        <v>0</v>
      </c>
      <c r="T679">
        <v>6</v>
      </c>
      <c r="U679">
        <v>3</v>
      </c>
      <c r="V679">
        <v>0.24307000000000001</v>
      </c>
      <c r="W679">
        <v>6.8226099999999998E-2</v>
      </c>
      <c r="X679">
        <v>0.22612099999999999</v>
      </c>
      <c r="Y679">
        <v>0.30172399999999999</v>
      </c>
      <c r="Z679">
        <v>0.29980299999999999</v>
      </c>
      <c r="AA679">
        <v>0.345416</v>
      </c>
      <c r="AB679">
        <v>0.27931600000000001</v>
      </c>
      <c r="AC679">
        <v>0.64521899999999999</v>
      </c>
      <c r="AD679">
        <v>0.10234500000000001</v>
      </c>
      <c r="AE679">
        <v>5.6352700000000002</v>
      </c>
      <c r="AF679">
        <v>0.31123899999999999</v>
      </c>
      <c r="AH679">
        <v>-0.94461799999999996</v>
      </c>
      <c r="AI679">
        <v>45.865099999999998</v>
      </c>
      <c r="AJ679">
        <v>-16.640999999999998</v>
      </c>
      <c r="AK679">
        <v>76.132999999999996</v>
      </c>
      <c r="AL679">
        <v>-0.94461799999999996</v>
      </c>
      <c r="AM679">
        <v>8</v>
      </c>
      <c r="AN679">
        <v>-16.112777709960898</v>
      </c>
      <c r="AO679">
        <v>2.3452382087707502</v>
      </c>
      <c r="AP679">
        <v>0.370006</v>
      </c>
      <c r="AQ679">
        <v>999</v>
      </c>
      <c r="AU679" t="s">
        <v>1241</v>
      </c>
    </row>
    <row r="680" spans="1:47" x14ac:dyDescent="0.45">
      <c r="A680" t="s">
        <v>1242</v>
      </c>
      <c r="B680" t="s">
        <v>309</v>
      </c>
      <c r="C680">
        <v>120</v>
      </c>
      <c r="D680">
        <v>482</v>
      </c>
      <c r="E680">
        <v>438</v>
      </c>
      <c r="F680">
        <v>115</v>
      </c>
      <c r="G680">
        <v>70</v>
      </c>
      <c r="H680">
        <v>22</v>
      </c>
      <c r="I680">
        <v>2</v>
      </c>
      <c r="J680">
        <v>21</v>
      </c>
      <c r="K680">
        <v>60</v>
      </c>
      <c r="L680">
        <v>75</v>
      </c>
      <c r="M680">
        <v>32</v>
      </c>
      <c r="N680">
        <v>8</v>
      </c>
      <c r="O680">
        <v>124</v>
      </c>
      <c r="P680">
        <v>7</v>
      </c>
      <c r="Q680">
        <v>5</v>
      </c>
      <c r="R680">
        <v>0</v>
      </c>
      <c r="S680">
        <v>0</v>
      </c>
      <c r="T680">
        <v>0</v>
      </c>
      <c r="U680">
        <v>1</v>
      </c>
      <c r="V680">
        <v>0.26255699999999998</v>
      </c>
      <c r="W680">
        <v>6.6390000000000005E-2</v>
      </c>
      <c r="X680">
        <v>0.25726100000000002</v>
      </c>
      <c r="Y680">
        <v>0.25806499999999999</v>
      </c>
      <c r="Z680">
        <v>0.31950200000000001</v>
      </c>
      <c r="AA680">
        <v>0.46575299999999997</v>
      </c>
      <c r="AB680">
        <v>0.329426</v>
      </c>
      <c r="AC680">
        <v>0.78525500000000004</v>
      </c>
      <c r="AD680">
        <v>0.20319599999999999</v>
      </c>
      <c r="AE680">
        <v>2.6631499999999999</v>
      </c>
      <c r="AF680">
        <v>0.31543599999999999</v>
      </c>
      <c r="AH680">
        <v>-1.2002999999999999</v>
      </c>
      <c r="AI680">
        <v>63.1526</v>
      </c>
      <c r="AJ680">
        <v>4.4237399999999996</v>
      </c>
      <c r="AK680">
        <v>91.025300000000001</v>
      </c>
      <c r="AL680">
        <v>-1.2002999999999999</v>
      </c>
      <c r="AM680">
        <v>2.7</v>
      </c>
      <c r="AN680">
        <v>-6.5592981576919502</v>
      </c>
      <c r="AO680">
        <v>-6.15508532524108</v>
      </c>
      <c r="AP680">
        <v>0.36970399999999998</v>
      </c>
      <c r="AQ680">
        <v>999</v>
      </c>
      <c r="AU680">
        <v>20543</v>
      </c>
    </row>
    <row r="681" spans="1:47" x14ac:dyDescent="0.45">
      <c r="A681" t="s">
        <v>458</v>
      </c>
      <c r="B681" t="s">
        <v>7</v>
      </c>
      <c r="C681">
        <v>132</v>
      </c>
      <c r="D681">
        <v>519</v>
      </c>
      <c r="E681">
        <v>476</v>
      </c>
      <c r="F681">
        <v>125</v>
      </c>
      <c r="G681">
        <v>84</v>
      </c>
      <c r="H681">
        <v>25</v>
      </c>
      <c r="I681">
        <v>1</v>
      </c>
      <c r="J681">
        <v>15</v>
      </c>
      <c r="K681">
        <v>56</v>
      </c>
      <c r="L681">
        <v>62</v>
      </c>
      <c r="M681">
        <v>37</v>
      </c>
      <c r="N681">
        <v>13</v>
      </c>
      <c r="O681">
        <v>114</v>
      </c>
      <c r="P681">
        <v>2</v>
      </c>
      <c r="Q681">
        <v>4</v>
      </c>
      <c r="R681">
        <v>0</v>
      </c>
      <c r="S681">
        <v>0</v>
      </c>
      <c r="T681">
        <v>3</v>
      </c>
      <c r="U681">
        <v>1</v>
      </c>
      <c r="V681">
        <v>0.26260499999999998</v>
      </c>
      <c r="W681">
        <v>7.1290900000000004E-2</v>
      </c>
      <c r="X681">
        <v>0.21965299999999999</v>
      </c>
      <c r="Y681">
        <v>0.32456099999999999</v>
      </c>
      <c r="Z681">
        <v>0.315992</v>
      </c>
      <c r="AA681">
        <v>0.41386600000000001</v>
      </c>
      <c r="AB681">
        <v>0.30634600000000001</v>
      </c>
      <c r="AC681">
        <v>0.72985800000000001</v>
      </c>
      <c r="AD681">
        <v>0.15126100000000001</v>
      </c>
      <c r="AE681">
        <v>3.04975</v>
      </c>
      <c r="AF681">
        <v>0.31339</v>
      </c>
      <c r="AH681">
        <v>-0.66964199999999996</v>
      </c>
      <c r="AI681">
        <v>58.052399999999999</v>
      </c>
      <c r="AJ681">
        <v>-5.1847399999999997</v>
      </c>
      <c r="AK681">
        <v>90.052800000000005</v>
      </c>
      <c r="AL681">
        <v>-0.66964199999999996</v>
      </c>
      <c r="AM681">
        <v>-1.2</v>
      </c>
      <c r="AN681">
        <v>-7.0652877092361397</v>
      </c>
      <c r="AO681">
        <v>-6.9208996295928902</v>
      </c>
      <c r="AP681">
        <v>0.368587</v>
      </c>
      <c r="AQ681">
        <v>999</v>
      </c>
      <c r="AU681">
        <v>19600</v>
      </c>
    </row>
    <row r="682" spans="1:47" x14ac:dyDescent="0.45">
      <c r="A682" t="s">
        <v>1243</v>
      </c>
      <c r="B682" t="s">
        <v>191</v>
      </c>
      <c r="C682">
        <v>100</v>
      </c>
      <c r="D682">
        <v>435</v>
      </c>
      <c r="E682">
        <v>395</v>
      </c>
      <c r="F682">
        <v>89</v>
      </c>
      <c r="G682">
        <v>57</v>
      </c>
      <c r="H682">
        <v>17</v>
      </c>
      <c r="I682">
        <v>1</v>
      </c>
      <c r="J682">
        <v>14</v>
      </c>
      <c r="K682">
        <v>58</v>
      </c>
      <c r="L682">
        <v>59</v>
      </c>
      <c r="M682">
        <v>32</v>
      </c>
      <c r="N682">
        <v>9</v>
      </c>
      <c r="O682">
        <v>130</v>
      </c>
      <c r="P682">
        <v>5</v>
      </c>
      <c r="Q682">
        <v>3</v>
      </c>
      <c r="R682">
        <v>0</v>
      </c>
      <c r="S682">
        <v>0</v>
      </c>
      <c r="T682">
        <v>11</v>
      </c>
      <c r="U682">
        <v>1</v>
      </c>
      <c r="V682">
        <v>0.22531599999999999</v>
      </c>
      <c r="W682">
        <v>7.3563199999999995E-2</v>
      </c>
      <c r="X682">
        <v>0.29885099999999998</v>
      </c>
      <c r="Y682">
        <v>0.24615400000000001</v>
      </c>
      <c r="Z682">
        <v>0.289655</v>
      </c>
      <c r="AA682">
        <v>0.379747</v>
      </c>
      <c r="AB682">
        <v>0.283358</v>
      </c>
      <c r="AC682">
        <v>0.66940200000000005</v>
      </c>
      <c r="AD682">
        <v>0.15443000000000001</v>
      </c>
      <c r="AE682">
        <v>5.8644800000000004</v>
      </c>
      <c r="AF682">
        <v>0.29527599999999998</v>
      </c>
      <c r="AH682">
        <v>1.1229899999999999</v>
      </c>
      <c r="AI682">
        <v>40.351799999999997</v>
      </c>
      <c r="AJ682">
        <v>-12.650399999999999</v>
      </c>
      <c r="AK682">
        <v>78.301900000000003</v>
      </c>
      <c r="AL682">
        <v>1.1229899999999999</v>
      </c>
      <c r="AM682">
        <v>-2.5</v>
      </c>
      <c r="AN682">
        <v>-10.1865104436874</v>
      </c>
      <c r="AO682">
        <v>-0.90167546272277799</v>
      </c>
      <c r="AP682">
        <v>0.36759599999999998</v>
      </c>
      <c r="AQ682">
        <v>999</v>
      </c>
      <c r="AU682" t="s">
        <v>1244</v>
      </c>
    </row>
    <row r="683" spans="1:47" x14ac:dyDescent="0.45">
      <c r="A683" t="s">
        <v>515</v>
      </c>
      <c r="B683" t="s">
        <v>104</v>
      </c>
      <c r="C683">
        <v>94</v>
      </c>
      <c r="D683">
        <v>333</v>
      </c>
      <c r="E683">
        <v>309</v>
      </c>
      <c r="F683">
        <v>76</v>
      </c>
      <c r="G683">
        <v>54</v>
      </c>
      <c r="H683">
        <v>16</v>
      </c>
      <c r="I683">
        <v>2</v>
      </c>
      <c r="J683">
        <v>4</v>
      </c>
      <c r="K683">
        <v>35</v>
      </c>
      <c r="L683">
        <v>31</v>
      </c>
      <c r="M683">
        <v>19</v>
      </c>
      <c r="N683">
        <v>9</v>
      </c>
      <c r="O683">
        <v>38</v>
      </c>
      <c r="P683">
        <v>1</v>
      </c>
      <c r="Q683">
        <v>2</v>
      </c>
      <c r="R683">
        <v>2</v>
      </c>
      <c r="S683">
        <v>0</v>
      </c>
      <c r="T683">
        <v>2</v>
      </c>
      <c r="U683">
        <v>1</v>
      </c>
      <c r="V683">
        <v>0.24595500000000001</v>
      </c>
      <c r="W683">
        <v>5.7057099999999999E-2</v>
      </c>
      <c r="X683">
        <v>0.11411399999999999</v>
      </c>
      <c r="Y683">
        <v>0.5</v>
      </c>
      <c r="Z683">
        <v>0.29003000000000001</v>
      </c>
      <c r="AA683">
        <v>0.34951500000000002</v>
      </c>
      <c r="AB683">
        <v>0.26831199999999999</v>
      </c>
      <c r="AC683">
        <v>0.63954500000000003</v>
      </c>
      <c r="AD683">
        <v>0.10356</v>
      </c>
      <c r="AE683">
        <v>3.88971</v>
      </c>
      <c r="AF683">
        <v>0.26765800000000001</v>
      </c>
      <c r="AH683">
        <v>-0.52291100000000001</v>
      </c>
      <c r="AI683">
        <v>26.7287</v>
      </c>
      <c r="AJ683">
        <v>-13.8454</v>
      </c>
      <c r="AK683">
        <v>64.619200000000006</v>
      </c>
      <c r="AL683">
        <v>-0.52291100000000001</v>
      </c>
      <c r="AM683">
        <v>6.2</v>
      </c>
      <c r="AN683">
        <v>-15.1187992095947</v>
      </c>
      <c r="AO683">
        <v>7.4235447645187298</v>
      </c>
      <c r="AP683">
        <v>0.363985</v>
      </c>
      <c r="AQ683">
        <v>999</v>
      </c>
      <c r="AU683">
        <v>13324</v>
      </c>
    </row>
    <row r="684" spans="1:47" x14ac:dyDescent="0.45">
      <c r="A684" t="s">
        <v>1245</v>
      </c>
      <c r="B684" t="s">
        <v>21</v>
      </c>
      <c r="C684">
        <v>106</v>
      </c>
      <c r="D684">
        <v>433</v>
      </c>
      <c r="E684">
        <v>396</v>
      </c>
      <c r="F684">
        <v>94</v>
      </c>
      <c r="G684">
        <v>62</v>
      </c>
      <c r="H684">
        <v>17</v>
      </c>
      <c r="I684">
        <v>3</v>
      </c>
      <c r="J684">
        <v>12</v>
      </c>
      <c r="K684">
        <v>47</v>
      </c>
      <c r="L684">
        <v>54</v>
      </c>
      <c r="M684">
        <v>30</v>
      </c>
      <c r="N684">
        <v>3</v>
      </c>
      <c r="O684">
        <v>111</v>
      </c>
      <c r="P684">
        <v>4</v>
      </c>
      <c r="Q684">
        <v>3</v>
      </c>
      <c r="R684">
        <v>0</v>
      </c>
      <c r="S684">
        <v>1</v>
      </c>
      <c r="T684">
        <v>9</v>
      </c>
      <c r="U684">
        <v>3</v>
      </c>
      <c r="V684">
        <v>0.237374</v>
      </c>
      <c r="W684">
        <v>6.9284100000000001E-2</v>
      </c>
      <c r="X684">
        <v>0.256351</v>
      </c>
      <c r="Y684">
        <v>0.27027000000000001</v>
      </c>
      <c r="Z684">
        <v>0.29561199999999999</v>
      </c>
      <c r="AA684">
        <v>0.38636399999999999</v>
      </c>
      <c r="AB684">
        <v>0.29374499999999998</v>
      </c>
      <c r="AC684">
        <v>0.68197600000000003</v>
      </c>
      <c r="AD684">
        <v>0.14899000000000001</v>
      </c>
      <c r="AE684">
        <v>5.3918499999999998</v>
      </c>
      <c r="AF684">
        <v>0.297101</v>
      </c>
      <c r="AH684">
        <v>-0.182811</v>
      </c>
      <c r="AI684">
        <v>43.901499999999999</v>
      </c>
      <c r="AJ684">
        <v>-8.8570399999999996</v>
      </c>
      <c r="AK684">
        <v>86.947699999999998</v>
      </c>
      <c r="AL684">
        <v>-0.182811</v>
      </c>
      <c r="AM684">
        <v>-5.7</v>
      </c>
      <c r="AN684">
        <v>-6.9546540379524204</v>
      </c>
      <c r="AO684">
        <v>-4.1090239286422703</v>
      </c>
      <c r="AP684">
        <v>0.36326599999999998</v>
      </c>
      <c r="AQ684">
        <v>999</v>
      </c>
      <c r="AU684">
        <v>19643</v>
      </c>
    </row>
    <row r="685" spans="1:47" x14ac:dyDescent="0.45">
      <c r="A685" t="s">
        <v>1246</v>
      </c>
      <c r="B685" t="s">
        <v>170</v>
      </c>
      <c r="C685">
        <v>117</v>
      </c>
      <c r="D685">
        <v>523</v>
      </c>
      <c r="E685">
        <v>470</v>
      </c>
      <c r="F685">
        <v>107</v>
      </c>
      <c r="G685">
        <v>72</v>
      </c>
      <c r="H685">
        <v>25</v>
      </c>
      <c r="I685">
        <v>4</v>
      </c>
      <c r="J685">
        <v>6</v>
      </c>
      <c r="K685">
        <v>63</v>
      </c>
      <c r="L685">
        <v>51</v>
      </c>
      <c r="M685">
        <v>45</v>
      </c>
      <c r="N685">
        <v>7</v>
      </c>
      <c r="O685">
        <v>126</v>
      </c>
      <c r="P685">
        <v>5</v>
      </c>
      <c r="Q685">
        <v>3</v>
      </c>
      <c r="R685">
        <v>0</v>
      </c>
      <c r="S685">
        <v>0</v>
      </c>
      <c r="T685">
        <v>7</v>
      </c>
      <c r="U685">
        <v>3</v>
      </c>
      <c r="V685">
        <v>0.22766</v>
      </c>
      <c r="W685">
        <v>8.6042099999999996E-2</v>
      </c>
      <c r="X685">
        <v>0.24091799999999999</v>
      </c>
      <c r="Y685">
        <v>0.35714299999999999</v>
      </c>
      <c r="Z685">
        <v>0.30019099999999999</v>
      </c>
      <c r="AA685">
        <v>0.33617000000000002</v>
      </c>
      <c r="AB685">
        <v>0.27715299999999998</v>
      </c>
      <c r="AC685">
        <v>0.63636099999999995</v>
      </c>
      <c r="AD685">
        <v>0.108511</v>
      </c>
      <c r="AE685">
        <v>5.3449</v>
      </c>
      <c r="AF685">
        <v>0.29618800000000001</v>
      </c>
      <c r="AH685">
        <v>-0.75232299999999996</v>
      </c>
      <c r="AI685">
        <v>45.819800000000001</v>
      </c>
      <c r="AJ685">
        <v>-17.904699999999998</v>
      </c>
      <c r="AK685">
        <v>75.255499999999998</v>
      </c>
      <c r="AL685">
        <v>-0.75232299999999996</v>
      </c>
      <c r="AM685">
        <v>0.2</v>
      </c>
      <c r="AN685">
        <v>-16.258804500102901</v>
      </c>
      <c r="AO685">
        <v>2.1216637641191398</v>
      </c>
      <c r="AP685">
        <v>0.36160500000000001</v>
      </c>
      <c r="AQ685">
        <v>999</v>
      </c>
      <c r="AU685" t="s">
        <v>1247</v>
      </c>
    </row>
    <row r="686" spans="1:47" x14ac:dyDescent="0.45">
      <c r="A686" t="s">
        <v>1248</v>
      </c>
      <c r="C686">
        <v>114</v>
      </c>
      <c r="D686">
        <v>472</v>
      </c>
      <c r="E686">
        <v>430</v>
      </c>
      <c r="F686">
        <v>99</v>
      </c>
      <c r="G686">
        <v>63</v>
      </c>
      <c r="H686">
        <v>18</v>
      </c>
      <c r="I686">
        <v>3</v>
      </c>
      <c r="J686">
        <v>15</v>
      </c>
      <c r="K686">
        <v>54</v>
      </c>
      <c r="L686">
        <v>58</v>
      </c>
      <c r="M686">
        <v>35</v>
      </c>
      <c r="N686">
        <v>8</v>
      </c>
      <c r="O686">
        <v>134</v>
      </c>
      <c r="P686">
        <v>4</v>
      </c>
      <c r="Q686">
        <v>3</v>
      </c>
      <c r="R686">
        <v>0</v>
      </c>
      <c r="S686">
        <v>0</v>
      </c>
      <c r="T686">
        <v>4</v>
      </c>
      <c r="U686">
        <v>6</v>
      </c>
      <c r="V686">
        <v>0.23023299999999999</v>
      </c>
      <c r="W686">
        <v>7.4152499999999996E-2</v>
      </c>
      <c r="X686">
        <v>0.28389799999999998</v>
      </c>
      <c r="Y686">
        <v>0.26119399999999998</v>
      </c>
      <c r="Z686">
        <v>0.29237299999999999</v>
      </c>
      <c r="AA686">
        <v>0.39069799999999999</v>
      </c>
      <c r="AB686">
        <v>0.28976099999999999</v>
      </c>
      <c r="AC686">
        <v>0.68307099999999998</v>
      </c>
      <c r="AD686">
        <v>0.160465</v>
      </c>
      <c r="AE686">
        <v>4.1148999999999996</v>
      </c>
      <c r="AF686">
        <v>0.29577500000000001</v>
      </c>
      <c r="AH686">
        <v>-2.45675</v>
      </c>
      <c r="AI686">
        <v>46.293799999999997</v>
      </c>
      <c r="AJ686">
        <v>-11.216699999999999</v>
      </c>
      <c r="AK686">
        <v>86.463099999999997</v>
      </c>
      <c r="AL686">
        <v>-2.45675</v>
      </c>
      <c r="AM686">
        <v>2.8</v>
      </c>
      <c r="AN686">
        <v>-10.1126241683959</v>
      </c>
      <c r="AO686">
        <v>-2.4028217792510902</v>
      </c>
      <c r="AP686">
        <v>0.35058699999999998</v>
      </c>
      <c r="AQ686">
        <v>999</v>
      </c>
      <c r="AU686" t="s">
        <v>1249</v>
      </c>
    </row>
    <row r="687" spans="1:47" x14ac:dyDescent="0.45">
      <c r="A687" t="s">
        <v>1250</v>
      </c>
      <c r="B687" t="s">
        <v>76</v>
      </c>
      <c r="C687">
        <v>68</v>
      </c>
      <c r="D687">
        <v>249</v>
      </c>
      <c r="E687">
        <v>222</v>
      </c>
      <c r="F687">
        <v>51</v>
      </c>
      <c r="G687">
        <v>32</v>
      </c>
      <c r="H687">
        <v>17</v>
      </c>
      <c r="I687">
        <v>0</v>
      </c>
      <c r="J687">
        <v>2</v>
      </c>
      <c r="K687">
        <v>25</v>
      </c>
      <c r="L687">
        <v>26</v>
      </c>
      <c r="M687">
        <v>16</v>
      </c>
      <c r="N687">
        <v>3</v>
      </c>
      <c r="O687">
        <v>53</v>
      </c>
      <c r="P687">
        <v>8</v>
      </c>
      <c r="Q687">
        <v>1</v>
      </c>
      <c r="R687">
        <v>2</v>
      </c>
      <c r="S687">
        <v>0</v>
      </c>
      <c r="T687">
        <v>3</v>
      </c>
      <c r="U687">
        <v>1</v>
      </c>
      <c r="V687">
        <v>0.22972999999999999</v>
      </c>
      <c r="W687">
        <v>6.4256999999999995E-2</v>
      </c>
      <c r="X687">
        <v>0.21285100000000001</v>
      </c>
      <c r="Y687">
        <v>0.30188700000000002</v>
      </c>
      <c r="Z687">
        <v>0.30364400000000002</v>
      </c>
      <c r="AA687">
        <v>0.33333299999999999</v>
      </c>
      <c r="AB687">
        <v>0.27970499999999998</v>
      </c>
      <c r="AC687">
        <v>0.63697700000000002</v>
      </c>
      <c r="AD687">
        <v>0.103604</v>
      </c>
      <c r="AE687">
        <v>3.6913800000000001</v>
      </c>
      <c r="AF687">
        <v>0.29166700000000001</v>
      </c>
      <c r="AH687">
        <v>-0.23044999999999999</v>
      </c>
      <c r="AI687">
        <v>22.342500000000001</v>
      </c>
      <c r="AJ687">
        <v>-7.9966699999999999</v>
      </c>
      <c r="AK687">
        <v>71.248800000000003</v>
      </c>
      <c r="AL687">
        <v>-0.23044999999999999</v>
      </c>
      <c r="AM687">
        <v>3.2</v>
      </c>
      <c r="AN687">
        <v>-9.0994290411472303</v>
      </c>
      <c r="AO687">
        <v>4.1149030327796901</v>
      </c>
      <c r="AP687">
        <v>0.34891</v>
      </c>
      <c r="AQ687">
        <v>999</v>
      </c>
      <c r="AU687" t="s">
        <v>1251</v>
      </c>
    </row>
    <row r="688" spans="1:47" x14ac:dyDescent="0.45">
      <c r="A688" t="s">
        <v>770</v>
      </c>
      <c r="B688" t="s">
        <v>170</v>
      </c>
      <c r="C688">
        <v>143</v>
      </c>
      <c r="D688">
        <v>596</v>
      </c>
      <c r="E688">
        <v>540</v>
      </c>
      <c r="F688">
        <v>125</v>
      </c>
      <c r="G688">
        <v>74</v>
      </c>
      <c r="H688">
        <v>28</v>
      </c>
      <c r="I688">
        <v>1</v>
      </c>
      <c r="J688">
        <v>22</v>
      </c>
      <c r="K688">
        <v>75</v>
      </c>
      <c r="L688">
        <v>84</v>
      </c>
      <c r="M688">
        <v>42</v>
      </c>
      <c r="N688">
        <v>10</v>
      </c>
      <c r="O688">
        <v>156</v>
      </c>
      <c r="P688">
        <v>11</v>
      </c>
      <c r="Q688">
        <v>3</v>
      </c>
      <c r="R688">
        <v>0</v>
      </c>
      <c r="S688">
        <v>1</v>
      </c>
      <c r="T688">
        <v>1</v>
      </c>
      <c r="U688">
        <v>2</v>
      </c>
      <c r="V688">
        <v>0.23148099999999999</v>
      </c>
      <c r="W688">
        <v>7.0469799999999999E-2</v>
      </c>
      <c r="X688">
        <v>0.26174500000000001</v>
      </c>
      <c r="Y688">
        <v>0.269231</v>
      </c>
      <c r="Z688">
        <v>0.29865799999999998</v>
      </c>
      <c r="AA688">
        <v>0.40925899999999998</v>
      </c>
      <c r="AB688">
        <v>0.30042099999999999</v>
      </c>
      <c r="AC688">
        <v>0.70791700000000002</v>
      </c>
      <c r="AD688">
        <v>0.17777799999999999</v>
      </c>
      <c r="AE688">
        <v>2.7338300000000002</v>
      </c>
      <c r="AF688">
        <v>0.282192</v>
      </c>
      <c r="AH688">
        <v>-1.54566</v>
      </c>
      <c r="AI688">
        <v>63.732599999999998</v>
      </c>
      <c r="AJ688">
        <v>-8.8865200000000009</v>
      </c>
      <c r="AK688">
        <v>91.383200000000002</v>
      </c>
      <c r="AL688">
        <v>-1.54566</v>
      </c>
      <c r="AM688">
        <v>-2.5</v>
      </c>
      <c r="AN688">
        <v>-7.6991865634918204</v>
      </c>
      <c r="AO688">
        <v>-9.0696649551391602</v>
      </c>
      <c r="AP688">
        <v>0.346418</v>
      </c>
      <c r="AQ688">
        <v>999</v>
      </c>
      <c r="AU688">
        <v>24257</v>
      </c>
    </row>
    <row r="689" spans="1:47" x14ac:dyDescent="0.45">
      <c r="A689" t="s">
        <v>446</v>
      </c>
      <c r="B689" t="s">
        <v>42</v>
      </c>
      <c r="C689">
        <v>48</v>
      </c>
      <c r="D689">
        <v>201</v>
      </c>
      <c r="E689">
        <v>171</v>
      </c>
      <c r="F689">
        <v>43</v>
      </c>
      <c r="G689">
        <v>29</v>
      </c>
      <c r="H689">
        <v>10</v>
      </c>
      <c r="I689">
        <v>0</v>
      </c>
      <c r="J689">
        <v>4</v>
      </c>
      <c r="K689">
        <v>22</v>
      </c>
      <c r="L689">
        <v>22</v>
      </c>
      <c r="M689">
        <v>24</v>
      </c>
      <c r="N689">
        <v>7</v>
      </c>
      <c r="O689">
        <v>36</v>
      </c>
      <c r="P689">
        <v>4</v>
      </c>
      <c r="Q689">
        <v>2</v>
      </c>
      <c r="R689">
        <v>0</v>
      </c>
      <c r="S689">
        <v>1</v>
      </c>
      <c r="T689">
        <v>1</v>
      </c>
      <c r="U689">
        <v>1</v>
      </c>
      <c r="V689">
        <v>0.25146200000000002</v>
      </c>
      <c r="W689">
        <v>0.119403</v>
      </c>
      <c r="X689">
        <v>0.17910400000000001</v>
      </c>
      <c r="Y689">
        <v>0.66666700000000001</v>
      </c>
      <c r="Z689">
        <v>0.35323399999999999</v>
      </c>
      <c r="AA689">
        <v>0.38011699999999998</v>
      </c>
      <c r="AB689">
        <v>0.313309</v>
      </c>
      <c r="AC689">
        <v>0.73335099999999998</v>
      </c>
      <c r="AD689">
        <v>0.12865499999999999</v>
      </c>
      <c r="AE689">
        <v>2.16174</v>
      </c>
      <c r="AF689">
        <v>0.29323300000000002</v>
      </c>
      <c r="AH689">
        <v>-0.60733400000000004</v>
      </c>
      <c r="AI689">
        <v>23.645</v>
      </c>
      <c r="AJ689">
        <v>-0.845638</v>
      </c>
      <c r="AK689">
        <v>96.288899999999998</v>
      </c>
      <c r="AL689">
        <v>-0.60733400000000004</v>
      </c>
      <c r="AM689">
        <v>-2.6</v>
      </c>
      <c r="AN689">
        <v>-1.5011219382286001</v>
      </c>
      <c r="AO689">
        <v>-1.86146372556686</v>
      </c>
      <c r="AP689">
        <v>0.34544900000000001</v>
      </c>
      <c r="AQ689">
        <v>999</v>
      </c>
      <c r="AU689">
        <v>12861</v>
      </c>
    </row>
    <row r="690" spans="1:47" x14ac:dyDescent="0.45">
      <c r="A690" t="s">
        <v>648</v>
      </c>
      <c r="B690" t="s">
        <v>70</v>
      </c>
      <c r="C690">
        <v>91</v>
      </c>
      <c r="D690">
        <v>348</v>
      </c>
      <c r="E690">
        <v>319</v>
      </c>
      <c r="F690">
        <v>78</v>
      </c>
      <c r="G690">
        <v>49</v>
      </c>
      <c r="H690">
        <v>19</v>
      </c>
      <c r="I690">
        <v>0</v>
      </c>
      <c r="J690">
        <v>10</v>
      </c>
      <c r="K690">
        <v>41</v>
      </c>
      <c r="L690">
        <v>36</v>
      </c>
      <c r="M690">
        <v>24</v>
      </c>
      <c r="N690">
        <v>10</v>
      </c>
      <c r="O690">
        <v>70</v>
      </c>
      <c r="P690">
        <v>1</v>
      </c>
      <c r="Q690">
        <v>4</v>
      </c>
      <c r="R690">
        <v>0</v>
      </c>
      <c r="S690">
        <v>0</v>
      </c>
      <c r="T690">
        <v>3</v>
      </c>
      <c r="U690">
        <v>1</v>
      </c>
      <c r="V690">
        <v>0.24451400000000001</v>
      </c>
      <c r="W690">
        <v>6.8965499999999999E-2</v>
      </c>
      <c r="X690">
        <v>0.20114899999999999</v>
      </c>
      <c r="Y690">
        <v>0.34285700000000002</v>
      </c>
      <c r="Z690">
        <v>0.29597699999999999</v>
      </c>
      <c r="AA690">
        <v>0.398119</v>
      </c>
      <c r="AB690">
        <v>0.28812199999999999</v>
      </c>
      <c r="AC690">
        <v>0.69409600000000005</v>
      </c>
      <c r="AD690">
        <v>0.15360499999999999</v>
      </c>
      <c r="AE690">
        <v>3.2574299999999998</v>
      </c>
      <c r="AF690">
        <v>0.279835</v>
      </c>
      <c r="AH690">
        <v>-0.31520599999999999</v>
      </c>
      <c r="AI690">
        <v>33.6584</v>
      </c>
      <c r="AJ690">
        <v>-8.7433899999999998</v>
      </c>
      <c r="AK690">
        <v>85.389700000000005</v>
      </c>
      <c r="AL690">
        <v>-0.31520599999999999</v>
      </c>
      <c r="AM690">
        <v>4.4000000000000004</v>
      </c>
      <c r="AN690">
        <v>-6.4073418378829903</v>
      </c>
      <c r="AO690">
        <v>-1.99329805374145</v>
      </c>
      <c r="AP690">
        <v>0.34093499999999999</v>
      </c>
      <c r="AQ690">
        <v>999</v>
      </c>
      <c r="AU690">
        <v>19292</v>
      </c>
    </row>
    <row r="691" spans="1:47" x14ac:dyDescent="0.45">
      <c r="A691" t="s">
        <v>1252</v>
      </c>
      <c r="B691" t="s">
        <v>76</v>
      </c>
      <c r="C691">
        <v>64</v>
      </c>
      <c r="D691">
        <v>242</v>
      </c>
      <c r="E691">
        <v>216</v>
      </c>
      <c r="F691">
        <v>50</v>
      </c>
      <c r="G691">
        <v>35</v>
      </c>
      <c r="H691">
        <v>10</v>
      </c>
      <c r="I691">
        <v>1</v>
      </c>
      <c r="J691">
        <v>4</v>
      </c>
      <c r="K691">
        <v>26</v>
      </c>
      <c r="L691">
        <v>26</v>
      </c>
      <c r="M691">
        <v>18</v>
      </c>
      <c r="N691">
        <v>7</v>
      </c>
      <c r="O691">
        <v>55</v>
      </c>
      <c r="P691">
        <v>5</v>
      </c>
      <c r="Q691">
        <v>1</v>
      </c>
      <c r="R691">
        <v>2</v>
      </c>
      <c r="S691">
        <v>0</v>
      </c>
      <c r="T691">
        <v>1</v>
      </c>
      <c r="U691">
        <v>1</v>
      </c>
      <c r="V691">
        <v>0.23148099999999999</v>
      </c>
      <c r="W691">
        <v>7.4380199999999994E-2</v>
      </c>
      <c r="X691">
        <v>0.227273</v>
      </c>
      <c r="Y691">
        <v>0.32727299999999998</v>
      </c>
      <c r="Z691">
        <v>0.30416700000000002</v>
      </c>
      <c r="AA691">
        <v>0.34259299999999998</v>
      </c>
      <c r="AB691">
        <v>0.27552199999999999</v>
      </c>
      <c r="AC691">
        <v>0.64675899999999997</v>
      </c>
      <c r="AD691">
        <v>0.111111</v>
      </c>
      <c r="AE691">
        <v>3.5081600000000002</v>
      </c>
      <c r="AF691">
        <v>0.29113899999999998</v>
      </c>
      <c r="AH691">
        <v>-0.615039</v>
      </c>
      <c r="AI691">
        <v>20.8736</v>
      </c>
      <c r="AJ691">
        <v>-8.6126500000000004</v>
      </c>
      <c r="AK691">
        <v>68.444299999999998</v>
      </c>
      <c r="AL691">
        <v>-0.615039</v>
      </c>
      <c r="AM691">
        <v>0.8</v>
      </c>
      <c r="AN691">
        <v>-10.075479030609101</v>
      </c>
      <c r="AO691">
        <v>5.2459142804145804</v>
      </c>
      <c r="AP691">
        <v>0.34058100000000002</v>
      </c>
      <c r="AQ691">
        <v>999</v>
      </c>
      <c r="AU691" t="s">
        <v>1253</v>
      </c>
    </row>
    <row r="692" spans="1:47" x14ac:dyDescent="0.45">
      <c r="A692" t="s">
        <v>1254</v>
      </c>
      <c r="B692" t="s">
        <v>207</v>
      </c>
      <c r="C692">
        <v>72</v>
      </c>
      <c r="D692">
        <v>256</v>
      </c>
      <c r="E692">
        <v>228</v>
      </c>
      <c r="F692">
        <v>45</v>
      </c>
      <c r="G692">
        <v>31</v>
      </c>
      <c r="H692">
        <v>8</v>
      </c>
      <c r="I692">
        <v>0</v>
      </c>
      <c r="J692">
        <v>6</v>
      </c>
      <c r="K692">
        <v>24</v>
      </c>
      <c r="L692">
        <v>23</v>
      </c>
      <c r="M692">
        <v>24</v>
      </c>
      <c r="N692">
        <v>7</v>
      </c>
      <c r="O692">
        <v>83</v>
      </c>
      <c r="P692">
        <v>3</v>
      </c>
      <c r="Q692">
        <v>1</v>
      </c>
      <c r="R692">
        <v>0</v>
      </c>
      <c r="S692">
        <v>0</v>
      </c>
      <c r="T692">
        <v>0</v>
      </c>
      <c r="U692">
        <v>1</v>
      </c>
      <c r="V692">
        <v>0.19736799999999999</v>
      </c>
      <c r="W692">
        <v>9.375E-2</v>
      </c>
      <c r="X692">
        <v>0.32421899999999998</v>
      </c>
      <c r="Y692">
        <v>0.289157</v>
      </c>
      <c r="Z692">
        <v>0.28125</v>
      </c>
      <c r="AA692">
        <v>0.31140400000000001</v>
      </c>
      <c r="AB692">
        <v>0.254384</v>
      </c>
      <c r="AC692">
        <v>0.59265400000000001</v>
      </c>
      <c r="AD692">
        <v>0.114035</v>
      </c>
      <c r="AE692">
        <v>1.64229</v>
      </c>
      <c r="AF692">
        <v>0.27857100000000001</v>
      </c>
      <c r="AH692">
        <v>-0.81503899999999996</v>
      </c>
      <c r="AI692">
        <v>17.5871</v>
      </c>
      <c r="AJ692">
        <v>-13.605</v>
      </c>
      <c r="AK692">
        <v>56.365499999999997</v>
      </c>
      <c r="AL692">
        <v>-0.81503899999999996</v>
      </c>
      <c r="AM692">
        <v>4.2</v>
      </c>
      <c r="AN692">
        <v>-14.1995646357536</v>
      </c>
      <c r="AO692">
        <v>8.9031157493591309</v>
      </c>
      <c r="AP692">
        <v>0.33888600000000002</v>
      </c>
      <c r="AQ692">
        <v>999</v>
      </c>
      <c r="AU692">
        <v>10059</v>
      </c>
    </row>
    <row r="693" spans="1:47" x14ac:dyDescent="0.45">
      <c r="A693" t="s">
        <v>1255</v>
      </c>
      <c r="B693" t="s">
        <v>14</v>
      </c>
      <c r="C693">
        <v>122</v>
      </c>
      <c r="D693">
        <v>515</v>
      </c>
      <c r="E693">
        <v>469</v>
      </c>
      <c r="F693">
        <v>106</v>
      </c>
      <c r="G693">
        <v>64</v>
      </c>
      <c r="H693">
        <v>26</v>
      </c>
      <c r="I693">
        <v>0</v>
      </c>
      <c r="J693">
        <v>16</v>
      </c>
      <c r="K693">
        <v>56</v>
      </c>
      <c r="L693">
        <v>64</v>
      </c>
      <c r="M693">
        <v>37</v>
      </c>
      <c r="N693">
        <v>13</v>
      </c>
      <c r="O693">
        <v>139</v>
      </c>
      <c r="P693">
        <v>6</v>
      </c>
      <c r="Q693">
        <v>3</v>
      </c>
      <c r="R693">
        <v>0</v>
      </c>
      <c r="S693">
        <v>1</v>
      </c>
      <c r="T693">
        <v>0</v>
      </c>
      <c r="U693">
        <v>0</v>
      </c>
      <c r="V693">
        <v>0.22601299999999999</v>
      </c>
      <c r="W693">
        <v>7.1844699999999997E-2</v>
      </c>
      <c r="X693">
        <v>0.269903</v>
      </c>
      <c r="Y693">
        <v>0.26618700000000001</v>
      </c>
      <c r="Z693">
        <v>0.28932000000000002</v>
      </c>
      <c r="AA693">
        <v>0.383795</v>
      </c>
      <c r="AB693">
        <v>0.28275600000000001</v>
      </c>
      <c r="AC693">
        <v>0.67311600000000005</v>
      </c>
      <c r="AD693">
        <v>0.15778300000000001</v>
      </c>
      <c r="AE693">
        <v>1.4863599999999999</v>
      </c>
      <c r="AF693">
        <v>0.283912</v>
      </c>
      <c r="AH693">
        <v>-0.72428199999999998</v>
      </c>
      <c r="AI693">
        <v>47.5152</v>
      </c>
      <c r="AJ693">
        <v>-15.2346</v>
      </c>
      <c r="AK693">
        <v>79.906300000000002</v>
      </c>
      <c r="AL693">
        <v>-0.72428199999999998</v>
      </c>
      <c r="AM693">
        <v>-2.5</v>
      </c>
      <c r="AN693">
        <v>-13.5441964268684</v>
      </c>
      <c r="AO693">
        <v>-0.60773074626922596</v>
      </c>
      <c r="AP693">
        <v>0.33846999999999999</v>
      </c>
      <c r="AQ693">
        <v>999</v>
      </c>
      <c r="AU693" t="s">
        <v>1256</v>
      </c>
    </row>
    <row r="694" spans="1:47" x14ac:dyDescent="0.45">
      <c r="A694" t="s">
        <v>348</v>
      </c>
      <c r="B694" t="s">
        <v>155</v>
      </c>
      <c r="C694">
        <v>114</v>
      </c>
      <c r="D694">
        <v>471</v>
      </c>
      <c r="E694">
        <v>439</v>
      </c>
      <c r="F694">
        <v>108</v>
      </c>
      <c r="G694">
        <v>71</v>
      </c>
      <c r="H694">
        <v>19</v>
      </c>
      <c r="I694">
        <v>1</v>
      </c>
      <c r="J694">
        <v>17</v>
      </c>
      <c r="K694">
        <v>44</v>
      </c>
      <c r="L694">
        <v>62</v>
      </c>
      <c r="M694">
        <v>19</v>
      </c>
      <c r="N694">
        <v>9</v>
      </c>
      <c r="O694">
        <v>120</v>
      </c>
      <c r="P694">
        <v>9</v>
      </c>
      <c r="Q694">
        <v>4</v>
      </c>
      <c r="R694">
        <v>0</v>
      </c>
      <c r="S694">
        <v>3</v>
      </c>
      <c r="T694">
        <v>0</v>
      </c>
      <c r="U694">
        <v>1</v>
      </c>
      <c r="V694">
        <v>0.24601400000000001</v>
      </c>
      <c r="W694">
        <v>4.0339699999999999E-2</v>
      </c>
      <c r="X694">
        <v>0.25477699999999998</v>
      </c>
      <c r="Y694">
        <v>0.158333</v>
      </c>
      <c r="Z694">
        <v>0.28874699999999998</v>
      </c>
      <c r="AA694">
        <v>0.41002300000000003</v>
      </c>
      <c r="AB694">
        <v>0.293124</v>
      </c>
      <c r="AC694">
        <v>0.69877</v>
      </c>
      <c r="AD694">
        <v>0.16400899999999999</v>
      </c>
      <c r="AE694">
        <v>1.78555</v>
      </c>
      <c r="AF694">
        <v>0.29738599999999998</v>
      </c>
      <c r="AH694">
        <v>-1.11554</v>
      </c>
      <c r="AI694">
        <v>47.511200000000002</v>
      </c>
      <c r="AJ694">
        <v>-9.8773900000000001</v>
      </c>
      <c r="AK694">
        <v>80.034499999999994</v>
      </c>
      <c r="AL694">
        <v>-1.11554</v>
      </c>
      <c r="AM694">
        <v>-8.9</v>
      </c>
      <c r="AN694">
        <v>-12.383187890052699</v>
      </c>
      <c r="AO694">
        <v>-0.247001647949218</v>
      </c>
      <c r="AP694">
        <v>0.335758</v>
      </c>
      <c r="AQ694">
        <v>999</v>
      </c>
      <c r="AU694">
        <v>7304</v>
      </c>
    </row>
    <row r="695" spans="1:47" x14ac:dyDescent="0.45">
      <c r="A695" t="s">
        <v>580</v>
      </c>
      <c r="B695" t="s">
        <v>18</v>
      </c>
      <c r="C695">
        <v>82</v>
      </c>
      <c r="D695">
        <v>291</v>
      </c>
      <c r="E695">
        <v>256</v>
      </c>
      <c r="F695">
        <v>60</v>
      </c>
      <c r="G695">
        <v>46</v>
      </c>
      <c r="H695">
        <v>10</v>
      </c>
      <c r="I695">
        <v>1</v>
      </c>
      <c r="J695">
        <v>3</v>
      </c>
      <c r="K695">
        <v>29</v>
      </c>
      <c r="L695">
        <v>23</v>
      </c>
      <c r="M695">
        <v>29</v>
      </c>
      <c r="N695">
        <v>8</v>
      </c>
      <c r="O695">
        <v>65</v>
      </c>
      <c r="P695">
        <v>1</v>
      </c>
      <c r="Q695">
        <v>1</v>
      </c>
      <c r="R695">
        <v>4</v>
      </c>
      <c r="S695">
        <v>0</v>
      </c>
      <c r="T695">
        <v>1</v>
      </c>
      <c r="U695">
        <v>1</v>
      </c>
      <c r="V695">
        <v>0.234375</v>
      </c>
      <c r="W695">
        <v>9.9656400000000006E-2</v>
      </c>
      <c r="X695">
        <v>0.22336800000000001</v>
      </c>
      <c r="Y695">
        <v>0.446154</v>
      </c>
      <c r="Z695">
        <v>0.31358900000000001</v>
      </c>
      <c r="AA695">
        <v>0.31640600000000002</v>
      </c>
      <c r="AB695">
        <v>0.27224199999999998</v>
      </c>
      <c r="AC695">
        <v>0.62999499999999997</v>
      </c>
      <c r="AD695">
        <v>8.2031199999999999E-2</v>
      </c>
      <c r="AE695">
        <v>2.8730000000000002</v>
      </c>
      <c r="AF695">
        <v>0.30158699999999999</v>
      </c>
      <c r="AH695">
        <v>-0.74602599999999997</v>
      </c>
      <c r="AI695">
        <v>24.307400000000001</v>
      </c>
      <c r="AJ695">
        <v>-11.1493</v>
      </c>
      <c r="AK695">
        <v>67.413399999999996</v>
      </c>
      <c r="AL695">
        <v>-0.74602599999999997</v>
      </c>
      <c r="AM695">
        <v>0.6</v>
      </c>
      <c r="AN695">
        <v>-12.4936661124229</v>
      </c>
      <c r="AO695">
        <v>5.9461199045181203</v>
      </c>
      <c r="AP695">
        <v>0.33574100000000001</v>
      </c>
      <c r="AQ695">
        <v>999</v>
      </c>
      <c r="AU695">
        <v>17040</v>
      </c>
    </row>
    <row r="696" spans="1:47" x14ac:dyDescent="0.45">
      <c r="A696" t="s">
        <v>540</v>
      </c>
      <c r="B696" t="s">
        <v>207</v>
      </c>
      <c r="C696">
        <v>99</v>
      </c>
      <c r="D696">
        <v>400</v>
      </c>
      <c r="E696">
        <v>373</v>
      </c>
      <c r="F696">
        <v>84</v>
      </c>
      <c r="G696">
        <v>55</v>
      </c>
      <c r="H696">
        <v>16</v>
      </c>
      <c r="I696">
        <v>1</v>
      </c>
      <c r="J696">
        <v>12</v>
      </c>
      <c r="K696">
        <v>47</v>
      </c>
      <c r="L696">
        <v>44</v>
      </c>
      <c r="M696">
        <v>23</v>
      </c>
      <c r="N696">
        <v>9</v>
      </c>
      <c r="O696">
        <v>107</v>
      </c>
      <c r="P696">
        <v>3</v>
      </c>
      <c r="Q696">
        <v>1</v>
      </c>
      <c r="R696">
        <v>0</v>
      </c>
      <c r="S696">
        <v>0</v>
      </c>
      <c r="T696">
        <v>6</v>
      </c>
      <c r="U696">
        <v>2</v>
      </c>
      <c r="V696">
        <v>0.22520100000000001</v>
      </c>
      <c r="W696">
        <v>5.7500000000000002E-2</v>
      </c>
      <c r="X696">
        <v>0.26750000000000002</v>
      </c>
      <c r="Y696">
        <v>0.21495300000000001</v>
      </c>
      <c r="Z696">
        <v>0.27500000000000002</v>
      </c>
      <c r="AA696">
        <v>0.369973</v>
      </c>
      <c r="AB696">
        <v>0.27104400000000001</v>
      </c>
      <c r="AC696">
        <v>0.64497300000000002</v>
      </c>
      <c r="AD696">
        <v>0.14477200000000001</v>
      </c>
      <c r="AE696">
        <v>4.7293000000000003</v>
      </c>
      <c r="AF696">
        <v>0.28235300000000002</v>
      </c>
      <c r="AH696">
        <v>-0.19892499999999999</v>
      </c>
      <c r="AI696">
        <v>33.014499999999998</v>
      </c>
      <c r="AJ696">
        <v>-15.7232</v>
      </c>
      <c r="AK696">
        <v>67.912999999999997</v>
      </c>
      <c r="AL696">
        <v>-0.19892499999999999</v>
      </c>
      <c r="AM696">
        <v>-2</v>
      </c>
      <c r="AN696">
        <v>-15.5776862651109</v>
      </c>
      <c r="AO696">
        <v>5.3486185073852504</v>
      </c>
      <c r="AP696">
        <v>0.33472499999999999</v>
      </c>
      <c r="AQ696">
        <v>999</v>
      </c>
      <c r="AU696">
        <v>25543</v>
      </c>
    </row>
    <row r="697" spans="1:47" x14ac:dyDescent="0.45">
      <c r="A697" t="s">
        <v>1257</v>
      </c>
      <c r="B697" t="s">
        <v>104</v>
      </c>
      <c r="C697">
        <v>82</v>
      </c>
      <c r="D697">
        <v>323</v>
      </c>
      <c r="E697">
        <v>303</v>
      </c>
      <c r="F697">
        <v>66</v>
      </c>
      <c r="G697">
        <v>43</v>
      </c>
      <c r="H697">
        <v>13</v>
      </c>
      <c r="I697">
        <v>1</v>
      </c>
      <c r="J697">
        <v>9</v>
      </c>
      <c r="K697">
        <v>30</v>
      </c>
      <c r="L697">
        <v>34</v>
      </c>
      <c r="M697">
        <v>17</v>
      </c>
      <c r="N697">
        <v>9</v>
      </c>
      <c r="O697">
        <v>91</v>
      </c>
      <c r="P697">
        <v>2</v>
      </c>
      <c r="Q697">
        <v>1</v>
      </c>
      <c r="R697">
        <v>0</v>
      </c>
      <c r="S697">
        <v>0</v>
      </c>
      <c r="T697">
        <v>0</v>
      </c>
      <c r="U697">
        <v>1</v>
      </c>
      <c r="V697">
        <v>0.21782199999999999</v>
      </c>
      <c r="W697">
        <v>5.2631600000000001E-2</v>
      </c>
      <c r="X697">
        <v>0.28173399999999998</v>
      </c>
      <c r="Y697">
        <v>0.18681300000000001</v>
      </c>
      <c r="Z697">
        <v>0.263158</v>
      </c>
      <c r="AA697">
        <v>0.35643599999999998</v>
      </c>
      <c r="AB697">
        <v>0.25714300000000001</v>
      </c>
      <c r="AC697">
        <v>0.61959399999999998</v>
      </c>
      <c r="AD697">
        <v>0.13861399999999999</v>
      </c>
      <c r="AE697">
        <v>2.3597199999999998</v>
      </c>
      <c r="AF697">
        <v>0.27941199999999999</v>
      </c>
      <c r="AH697">
        <v>-0.83045000000000002</v>
      </c>
      <c r="AI697">
        <v>22.930099999999999</v>
      </c>
      <c r="AJ697">
        <v>-16.425599999999999</v>
      </c>
      <c r="AK697">
        <v>57.132100000000001</v>
      </c>
      <c r="AL697">
        <v>-0.83045000000000002</v>
      </c>
      <c r="AM697">
        <v>4.4000000000000004</v>
      </c>
      <c r="AN697">
        <v>-17.983983516693101</v>
      </c>
      <c r="AO697">
        <v>10.3340096473693</v>
      </c>
      <c r="AP697">
        <v>0.33452599999999999</v>
      </c>
      <c r="AQ697">
        <v>999</v>
      </c>
      <c r="AU697">
        <v>22906</v>
      </c>
    </row>
    <row r="698" spans="1:47" x14ac:dyDescent="0.45">
      <c r="A698" t="s">
        <v>1258</v>
      </c>
      <c r="B698" t="s">
        <v>191</v>
      </c>
      <c r="C698">
        <v>98</v>
      </c>
      <c r="D698">
        <v>402</v>
      </c>
      <c r="E698">
        <v>355</v>
      </c>
      <c r="F698">
        <v>79</v>
      </c>
      <c r="G698">
        <v>53</v>
      </c>
      <c r="H698">
        <v>18</v>
      </c>
      <c r="I698">
        <v>2</v>
      </c>
      <c r="J698">
        <v>6</v>
      </c>
      <c r="K698">
        <v>48</v>
      </c>
      <c r="L698">
        <v>39</v>
      </c>
      <c r="M698">
        <v>45</v>
      </c>
      <c r="N698">
        <v>9</v>
      </c>
      <c r="O698">
        <v>116</v>
      </c>
      <c r="P698">
        <v>1</v>
      </c>
      <c r="Q698">
        <v>1</v>
      </c>
      <c r="R698">
        <v>0</v>
      </c>
      <c r="S698">
        <v>0</v>
      </c>
      <c r="T698">
        <v>6</v>
      </c>
      <c r="U698">
        <v>3</v>
      </c>
      <c r="V698">
        <v>0.22253500000000001</v>
      </c>
      <c r="W698">
        <v>0.11194</v>
      </c>
      <c r="X698">
        <v>0.28855700000000001</v>
      </c>
      <c r="Y698">
        <v>0.38793100000000003</v>
      </c>
      <c r="Z698">
        <v>0.31094500000000003</v>
      </c>
      <c r="AA698">
        <v>0.33521099999999998</v>
      </c>
      <c r="AB698">
        <v>0.28016000000000002</v>
      </c>
      <c r="AC698">
        <v>0.64615699999999998</v>
      </c>
      <c r="AD698">
        <v>0.112676</v>
      </c>
      <c r="AE698">
        <v>4.85738</v>
      </c>
      <c r="AF698">
        <v>0.31196600000000002</v>
      </c>
      <c r="AH698">
        <v>-0.75969500000000001</v>
      </c>
      <c r="AI698">
        <v>36.222999999999999</v>
      </c>
      <c r="AJ698">
        <v>-12.7584</v>
      </c>
      <c r="AK698">
        <v>76.085400000000007</v>
      </c>
      <c r="AL698">
        <v>-0.75969500000000001</v>
      </c>
      <c r="AM698">
        <v>0.5</v>
      </c>
      <c r="AN698">
        <v>-12.278871715068799</v>
      </c>
      <c r="AO698">
        <v>1.9770723581314</v>
      </c>
      <c r="AP698">
        <v>0.33424599999999999</v>
      </c>
      <c r="AQ698">
        <v>999</v>
      </c>
      <c r="AU698">
        <v>25111</v>
      </c>
    </row>
    <row r="699" spans="1:47" x14ac:dyDescent="0.45">
      <c r="A699" t="s">
        <v>748</v>
      </c>
      <c r="B699" t="s">
        <v>59</v>
      </c>
      <c r="C699">
        <v>104</v>
      </c>
      <c r="D699">
        <v>399</v>
      </c>
      <c r="E699">
        <v>359</v>
      </c>
      <c r="F699">
        <v>89</v>
      </c>
      <c r="G699">
        <v>59</v>
      </c>
      <c r="H699">
        <v>17</v>
      </c>
      <c r="I699">
        <v>1</v>
      </c>
      <c r="J699">
        <v>12</v>
      </c>
      <c r="K699">
        <v>43</v>
      </c>
      <c r="L699">
        <v>55</v>
      </c>
      <c r="M699">
        <v>31</v>
      </c>
      <c r="N699">
        <v>6</v>
      </c>
      <c r="O699">
        <v>88</v>
      </c>
      <c r="P699">
        <v>7</v>
      </c>
      <c r="Q699">
        <v>2</v>
      </c>
      <c r="R699">
        <v>0</v>
      </c>
      <c r="S699">
        <v>1</v>
      </c>
      <c r="T699">
        <v>2</v>
      </c>
      <c r="U699">
        <v>1</v>
      </c>
      <c r="V699">
        <v>0.24791099999999999</v>
      </c>
      <c r="W699">
        <v>7.7694200000000005E-2</v>
      </c>
      <c r="X699">
        <v>0.220551</v>
      </c>
      <c r="Y699">
        <v>0.352273</v>
      </c>
      <c r="Z699">
        <v>0.31829600000000002</v>
      </c>
      <c r="AA699">
        <v>0.40111400000000003</v>
      </c>
      <c r="AB699">
        <v>0.30868000000000001</v>
      </c>
      <c r="AC699">
        <v>0.71940999999999999</v>
      </c>
      <c r="AD699">
        <v>0.15320300000000001</v>
      </c>
      <c r="AE699">
        <v>2.9304399999999999</v>
      </c>
      <c r="AF699">
        <v>0.29501899999999998</v>
      </c>
      <c r="AH699">
        <v>-0.723244</v>
      </c>
      <c r="AI699">
        <v>45.403300000000002</v>
      </c>
      <c r="AJ699">
        <v>-3.2125599999999999</v>
      </c>
      <c r="AK699">
        <v>96.292699999999996</v>
      </c>
      <c r="AL699">
        <v>-0.723244</v>
      </c>
      <c r="AM699">
        <v>-0.4</v>
      </c>
      <c r="AN699">
        <v>-2.4956389665603602</v>
      </c>
      <c r="AO699">
        <v>-7.7302469313144604</v>
      </c>
      <c r="AP699">
        <v>0.33165499999999998</v>
      </c>
      <c r="AQ699">
        <v>999</v>
      </c>
      <c r="AU699">
        <v>20325</v>
      </c>
    </row>
    <row r="700" spans="1:47" x14ac:dyDescent="0.45">
      <c r="A700" t="s">
        <v>1259</v>
      </c>
      <c r="B700" t="s">
        <v>178</v>
      </c>
      <c r="C700">
        <v>100</v>
      </c>
      <c r="D700">
        <v>331</v>
      </c>
      <c r="E700">
        <v>285</v>
      </c>
      <c r="F700">
        <v>57</v>
      </c>
      <c r="G700">
        <v>36</v>
      </c>
      <c r="H700">
        <v>12</v>
      </c>
      <c r="I700">
        <v>1</v>
      </c>
      <c r="J700">
        <v>8</v>
      </c>
      <c r="K700">
        <v>36</v>
      </c>
      <c r="L700">
        <v>35</v>
      </c>
      <c r="M700">
        <v>42</v>
      </c>
      <c r="N700">
        <v>5</v>
      </c>
      <c r="O700">
        <v>88</v>
      </c>
      <c r="P700">
        <v>2</v>
      </c>
      <c r="Q700">
        <v>2</v>
      </c>
      <c r="R700">
        <v>0</v>
      </c>
      <c r="S700">
        <v>0</v>
      </c>
      <c r="T700">
        <v>3</v>
      </c>
      <c r="U700">
        <v>1</v>
      </c>
      <c r="V700">
        <v>0.2</v>
      </c>
      <c r="W700">
        <v>0.126888</v>
      </c>
      <c r="X700">
        <v>0.26586100000000001</v>
      </c>
      <c r="Y700">
        <v>0.477273</v>
      </c>
      <c r="Z700">
        <v>0.30513600000000002</v>
      </c>
      <c r="AA700">
        <v>0.33333299999999999</v>
      </c>
      <c r="AB700">
        <v>0.28066999999999998</v>
      </c>
      <c r="AC700">
        <v>0.63846899999999995</v>
      </c>
      <c r="AD700">
        <v>0.13333300000000001</v>
      </c>
      <c r="AE700">
        <v>3.8174100000000002</v>
      </c>
      <c r="AF700">
        <v>0.25654500000000002</v>
      </c>
      <c r="AH700">
        <v>-0.39996199999999998</v>
      </c>
      <c r="AI700">
        <v>29.965599999999998</v>
      </c>
      <c r="AJ700">
        <v>-10.364800000000001</v>
      </c>
      <c r="AK700">
        <v>77.647599999999997</v>
      </c>
      <c r="AL700">
        <v>-0.39996199999999998</v>
      </c>
      <c r="AM700">
        <v>0.1</v>
      </c>
      <c r="AN700">
        <v>-9.2651041746139509</v>
      </c>
      <c r="AO700">
        <v>1.31619630008935</v>
      </c>
      <c r="AP700">
        <v>0.32840399999999997</v>
      </c>
      <c r="AQ700">
        <v>999</v>
      </c>
      <c r="AU700">
        <v>15170</v>
      </c>
    </row>
    <row r="701" spans="1:47" x14ac:dyDescent="0.45">
      <c r="A701" t="s">
        <v>1260</v>
      </c>
      <c r="B701" t="s">
        <v>309</v>
      </c>
      <c r="C701">
        <v>78</v>
      </c>
      <c r="D701">
        <v>318</v>
      </c>
      <c r="E701">
        <v>282</v>
      </c>
      <c r="F701">
        <v>63</v>
      </c>
      <c r="G701">
        <v>42</v>
      </c>
      <c r="H701">
        <v>14</v>
      </c>
      <c r="I701">
        <v>1</v>
      </c>
      <c r="J701">
        <v>6</v>
      </c>
      <c r="K701">
        <v>30</v>
      </c>
      <c r="L701">
        <v>34</v>
      </c>
      <c r="M701">
        <v>27</v>
      </c>
      <c r="N701">
        <v>6</v>
      </c>
      <c r="O701">
        <v>90</v>
      </c>
      <c r="P701">
        <v>6</v>
      </c>
      <c r="Q701">
        <v>2</v>
      </c>
      <c r="R701">
        <v>1</v>
      </c>
      <c r="S701">
        <v>0</v>
      </c>
      <c r="T701">
        <v>7</v>
      </c>
      <c r="U701">
        <v>2</v>
      </c>
      <c r="V701">
        <v>0.22340399999999999</v>
      </c>
      <c r="W701">
        <v>8.4905700000000001E-2</v>
      </c>
      <c r="X701">
        <v>0.28301900000000002</v>
      </c>
      <c r="Y701">
        <v>0.3</v>
      </c>
      <c r="Z701">
        <v>0.30283900000000002</v>
      </c>
      <c r="AA701">
        <v>0.343972</v>
      </c>
      <c r="AB701">
        <v>0.27988000000000002</v>
      </c>
      <c r="AC701">
        <v>0.64681100000000002</v>
      </c>
      <c r="AD701">
        <v>0.12056699999999999</v>
      </c>
      <c r="AE701">
        <v>4.57979</v>
      </c>
      <c r="AF701">
        <v>0.30319099999999999</v>
      </c>
      <c r="AH701">
        <v>2.4190400000000001E-2</v>
      </c>
      <c r="AI701">
        <v>28.579899999999999</v>
      </c>
      <c r="AJ701">
        <v>-10.166499999999999</v>
      </c>
      <c r="AK701">
        <v>57.810600000000001</v>
      </c>
      <c r="AL701">
        <v>2.4190400000000001E-2</v>
      </c>
      <c r="AM701">
        <v>3.2</v>
      </c>
      <c r="AN701">
        <v>-16.5964970812201</v>
      </c>
      <c r="AO701">
        <v>9.0421516895294101</v>
      </c>
      <c r="AP701">
        <v>0.327075</v>
      </c>
      <c r="AQ701">
        <v>999</v>
      </c>
      <c r="AU701" t="s">
        <v>1261</v>
      </c>
    </row>
    <row r="702" spans="1:47" x14ac:dyDescent="0.45">
      <c r="A702" t="s">
        <v>1262</v>
      </c>
      <c r="B702" t="s">
        <v>42</v>
      </c>
      <c r="C702">
        <v>68</v>
      </c>
      <c r="D702">
        <v>256</v>
      </c>
      <c r="E702">
        <v>231</v>
      </c>
      <c r="F702">
        <v>52</v>
      </c>
      <c r="G702">
        <v>32</v>
      </c>
      <c r="H702">
        <v>12</v>
      </c>
      <c r="I702">
        <v>2</v>
      </c>
      <c r="J702">
        <v>6</v>
      </c>
      <c r="K702">
        <v>33</v>
      </c>
      <c r="L702">
        <v>34</v>
      </c>
      <c r="M702">
        <v>16</v>
      </c>
      <c r="N702">
        <v>4</v>
      </c>
      <c r="O702">
        <v>58</v>
      </c>
      <c r="P702">
        <v>6</v>
      </c>
      <c r="Q702">
        <v>2</v>
      </c>
      <c r="R702">
        <v>1</v>
      </c>
      <c r="S702">
        <v>1</v>
      </c>
      <c r="T702">
        <v>9</v>
      </c>
      <c r="U702">
        <v>3</v>
      </c>
      <c r="V702">
        <v>0.225108</v>
      </c>
      <c r="W702">
        <v>6.25E-2</v>
      </c>
      <c r="X702">
        <v>0.22656200000000001</v>
      </c>
      <c r="Y702">
        <v>0.275862</v>
      </c>
      <c r="Z702">
        <v>0.29019600000000001</v>
      </c>
      <c r="AA702">
        <v>0.37229400000000001</v>
      </c>
      <c r="AB702">
        <v>0.28300999999999998</v>
      </c>
      <c r="AC702">
        <v>0.66249000000000002</v>
      </c>
      <c r="AD702">
        <v>0.14718600000000001</v>
      </c>
      <c r="AE702">
        <v>6.8121999999999998</v>
      </c>
      <c r="AF702">
        <v>0.27218900000000001</v>
      </c>
      <c r="AH702">
        <v>0.14851</v>
      </c>
      <c r="AI702">
        <v>23.673200000000001</v>
      </c>
      <c r="AJ702">
        <v>-7.5188800000000002</v>
      </c>
      <c r="AK702">
        <v>75.287999999999997</v>
      </c>
      <c r="AL702">
        <v>0.14851</v>
      </c>
      <c r="AM702">
        <v>-2.7</v>
      </c>
      <c r="AN702">
        <v>-7.4317000210285098</v>
      </c>
      <c r="AO702">
        <v>2.0031158924102699</v>
      </c>
      <c r="AP702">
        <v>0.32571</v>
      </c>
      <c r="AQ702">
        <v>999</v>
      </c>
      <c r="AU702" t="s">
        <v>1263</v>
      </c>
    </row>
    <row r="703" spans="1:47" x14ac:dyDescent="0.45">
      <c r="A703" t="s">
        <v>79</v>
      </c>
      <c r="B703" t="s">
        <v>76</v>
      </c>
      <c r="C703">
        <v>119</v>
      </c>
      <c r="D703">
        <v>466</v>
      </c>
      <c r="E703">
        <v>419</v>
      </c>
      <c r="F703">
        <v>103</v>
      </c>
      <c r="G703">
        <v>75</v>
      </c>
      <c r="H703">
        <v>20</v>
      </c>
      <c r="I703">
        <v>3</v>
      </c>
      <c r="J703">
        <v>5</v>
      </c>
      <c r="K703">
        <v>71</v>
      </c>
      <c r="L703">
        <v>47</v>
      </c>
      <c r="M703">
        <v>40</v>
      </c>
      <c r="N703">
        <v>6</v>
      </c>
      <c r="O703">
        <v>96</v>
      </c>
      <c r="P703">
        <v>3</v>
      </c>
      <c r="Q703">
        <v>2</v>
      </c>
      <c r="R703">
        <v>2</v>
      </c>
      <c r="S703">
        <v>0</v>
      </c>
      <c r="T703">
        <v>22</v>
      </c>
      <c r="U703">
        <v>7</v>
      </c>
      <c r="V703">
        <v>0.24582300000000001</v>
      </c>
      <c r="W703">
        <v>8.5836899999999994E-2</v>
      </c>
      <c r="X703">
        <v>0.206009</v>
      </c>
      <c r="Y703">
        <v>0.41666700000000001</v>
      </c>
      <c r="Z703">
        <v>0.31465500000000002</v>
      </c>
      <c r="AA703">
        <v>0.34367500000000001</v>
      </c>
      <c r="AB703">
        <v>0.28740500000000002</v>
      </c>
      <c r="AC703">
        <v>0.658331</v>
      </c>
      <c r="AD703">
        <v>9.7851999999999995E-2</v>
      </c>
      <c r="AE703">
        <v>6.9401599999999997</v>
      </c>
      <c r="AF703">
        <v>0.30625000000000002</v>
      </c>
      <c r="AH703">
        <v>0.58248</v>
      </c>
      <c r="AI703">
        <v>44.793399999999998</v>
      </c>
      <c r="AJ703">
        <v>-11.985900000000001</v>
      </c>
      <c r="AK703">
        <v>76.410200000000003</v>
      </c>
      <c r="AL703">
        <v>0.58248</v>
      </c>
      <c r="AM703">
        <v>-1.3</v>
      </c>
      <c r="AN703">
        <v>-13.035979807376799</v>
      </c>
      <c r="AO703">
        <v>0.41222810745239202</v>
      </c>
      <c r="AP703">
        <v>0.32438299999999998</v>
      </c>
      <c r="AQ703">
        <v>999</v>
      </c>
      <c r="AU703">
        <v>23818</v>
      </c>
    </row>
    <row r="704" spans="1:47" x14ac:dyDescent="0.45">
      <c r="A704" t="s">
        <v>1264</v>
      </c>
      <c r="C704">
        <v>86</v>
      </c>
      <c r="D704">
        <v>302</v>
      </c>
      <c r="E704">
        <v>262</v>
      </c>
      <c r="F704">
        <v>56</v>
      </c>
      <c r="G704">
        <v>39</v>
      </c>
      <c r="H704">
        <v>11</v>
      </c>
      <c r="I704">
        <v>0</v>
      </c>
      <c r="J704">
        <v>6</v>
      </c>
      <c r="K704">
        <v>30</v>
      </c>
      <c r="L704">
        <v>31</v>
      </c>
      <c r="M704">
        <v>34</v>
      </c>
      <c r="N704">
        <v>7</v>
      </c>
      <c r="O704">
        <v>86</v>
      </c>
      <c r="P704">
        <v>4</v>
      </c>
      <c r="Q704">
        <v>1</v>
      </c>
      <c r="R704">
        <v>1</v>
      </c>
      <c r="S704">
        <v>1</v>
      </c>
      <c r="T704">
        <v>1</v>
      </c>
      <c r="U704">
        <v>1</v>
      </c>
      <c r="V704">
        <v>0.21374000000000001</v>
      </c>
      <c r="W704">
        <v>0.112583</v>
      </c>
      <c r="X704">
        <v>0.28476800000000002</v>
      </c>
      <c r="Y704">
        <v>0.39534900000000001</v>
      </c>
      <c r="Z704">
        <v>0.31229200000000001</v>
      </c>
      <c r="AA704">
        <v>0.32442700000000002</v>
      </c>
      <c r="AB704">
        <v>0.27829300000000001</v>
      </c>
      <c r="AC704">
        <v>0.63671999999999995</v>
      </c>
      <c r="AD704">
        <v>0.11068699999999999</v>
      </c>
      <c r="AE704">
        <v>2.0240399999999998</v>
      </c>
      <c r="AF704">
        <v>0.29239799999999999</v>
      </c>
      <c r="AH704">
        <v>-0.76143700000000003</v>
      </c>
      <c r="AI704">
        <v>26.7441</v>
      </c>
      <c r="AJ704">
        <v>-10.052899999999999</v>
      </c>
      <c r="AK704">
        <v>76.237899999999996</v>
      </c>
      <c r="AL704">
        <v>-0.76143700000000003</v>
      </c>
      <c r="AM704">
        <v>-3.2</v>
      </c>
      <c r="AN704">
        <v>-9.3599693775177002</v>
      </c>
      <c r="AO704">
        <v>2.3482067584991402</v>
      </c>
      <c r="AP704">
        <v>0.32363500000000001</v>
      </c>
      <c r="AQ704">
        <v>999</v>
      </c>
      <c r="AU704">
        <v>17109</v>
      </c>
    </row>
    <row r="705" spans="1:47" x14ac:dyDescent="0.45">
      <c r="A705" t="s">
        <v>1265</v>
      </c>
      <c r="B705" t="s">
        <v>170</v>
      </c>
      <c r="C705">
        <v>117</v>
      </c>
      <c r="D705">
        <v>503</v>
      </c>
      <c r="E705">
        <v>452</v>
      </c>
      <c r="F705">
        <v>97</v>
      </c>
      <c r="G705">
        <v>68</v>
      </c>
      <c r="H705">
        <v>23</v>
      </c>
      <c r="I705">
        <v>2</v>
      </c>
      <c r="J705">
        <v>4</v>
      </c>
      <c r="K705">
        <v>54</v>
      </c>
      <c r="L705">
        <v>43</v>
      </c>
      <c r="M705">
        <v>44</v>
      </c>
      <c r="N705">
        <v>10</v>
      </c>
      <c r="O705">
        <v>148</v>
      </c>
      <c r="P705">
        <v>3</v>
      </c>
      <c r="Q705">
        <v>4</v>
      </c>
      <c r="R705">
        <v>0</v>
      </c>
      <c r="S705">
        <v>1</v>
      </c>
      <c r="T705">
        <v>10</v>
      </c>
      <c r="U705">
        <v>1</v>
      </c>
      <c r="V705">
        <v>0.21460199999999999</v>
      </c>
      <c r="W705">
        <v>8.7475200000000003E-2</v>
      </c>
      <c r="X705">
        <v>0.29423500000000002</v>
      </c>
      <c r="Y705">
        <v>0.29729699999999998</v>
      </c>
      <c r="Z705">
        <v>0.28628199999999998</v>
      </c>
      <c r="AA705">
        <v>0.30088500000000001</v>
      </c>
      <c r="AB705">
        <v>0.25479099999999999</v>
      </c>
      <c r="AC705">
        <v>0.58716699999999999</v>
      </c>
      <c r="AD705">
        <v>8.6283200000000004E-2</v>
      </c>
      <c r="AE705">
        <v>5.48489</v>
      </c>
      <c r="AF705">
        <v>0.305921</v>
      </c>
      <c r="AH705">
        <v>0.76888400000000001</v>
      </c>
      <c r="AI705">
        <v>34.7258</v>
      </c>
      <c r="AJ705">
        <v>-26.561800000000002</v>
      </c>
      <c r="AK705">
        <v>59.755600000000001</v>
      </c>
      <c r="AL705">
        <v>0.76888400000000001</v>
      </c>
      <c r="AM705">
        <v>4.0999999999999996</v>
      </c>
      <c r="AN705">
        <v>-23.486397445201799</v>
      </c>
      <c r="AO705">
        <v>9.6445326805114693</v>
      </c>
      <c r="AP705">
        <v>0.32331199999999999</v>
      </c>
      <c r="AQ705">
        <v>999</v>
      </c>
      <c r="AU705" t="s">
        <v>1266</v>
      </c>
    </row>
    <row r="706" spans="1:47" x14ac:dyDescent="0.45">
      <c r="A706" t="s">
        <v>1267</v>
      </c>
      <c r="C706">
        <v>70</v>
      </c>
      <c r="D706">
        <v>294</v>
      </c>
      <c r="E706">
        <v>255</v>
      </c>
      <c r="F706">
        <v>57</v>
      </c>
      <c r="G706">
        <v>37</v>
      </c>
      <c r="H706">
        <v>13</v>
      </c>
      <c r="I706">
        <v>1</v>
      </c>
      <c r="J706">
        <v>6</v>
      </c>
      <c r="K706">
        <v>33</v>
      </c>
      <c r="L706">
        <v>31</v>
      </c>
      <c r="M706">
        <v>32</v>
      </c>
      <c r="N706">
        <v>5</v>
      </c>
      <c r="O706">
        <v>69</v>
      </c>
      <c r="P706">
        <v>5</v>
      </c>
      <c r="Q706">
        <v>2</v>
      </c>
      <c r="R706">
        <v>0</v>
      </c>
      <c r="S706">
        <v>1</v>
      </c>
      <c r="T706">
        <v>1</v>
      </c>
      <c r="U706">
        <v>1</v>
      </c>
      <c r="V706">
        <v>0.22352900000000001</v>
      </c>
      <c r="W706">
        <v>0.108844</v>
      </c>
      <c r="X706">
        <v>0.23469400000000001</v>
      </c>
      <c r="Y706">
        <v>0.46376800000000001</v>
      </c>
      <c r="Z706">
        <v>0.31972800000000001</v>
      </c>
      <c r="AA706">
        <v>0.352941</v>
      </c>
      <c r="AB706">
        <v>0.293549</v>
      </c>
      <c r="AC706">
        <v>0.67266899999999996</v>
      </c>
      <c r="AD706">
        <v>0.129412</v>
      </c>
      <c r="AE706">
        <v>3.0405700000000002</v>
      </c>
      <c r="AF706">
        <v>0.28022000000000002</v>
      </c>
      <c r="AH706">
        <v>-0.75373199999999996</v>
      </c>
      <c r="AI706">
        <v>29.7605</v>
      </c>
      <c r="AJ706">
        <v>-6.0617000000000001</v>
      </c>
      <c r="AK706">
        <v>87.141800000000003</v>
      </c>
      <c r="AL706">
        <v>-0.75373199999999996</v>
      </c>
      <c r="AM706">
        <v>1.9</v>
      </c>
      <c r="AN706">
        <v>-5.4369633793830801</v>
      </c>
      <c r="AO706">
        <v>-1.3407407999038601</v>
      </c>
      <c r="AP706">
        <v>0.32298199999999999</v>
      </c>
      <c r="AQ706">
        <v>999</v>
      </c>
      <c r="AU706">
        <v>13633</v>
      </c>
    </row>
    <row r="707" spans="1:47" x14ac:dyDescent="0.45">
      <c r="A707" t="s">
        <v>111</v>
      </c>
      <c r="B707" t="s">
        <v>107</v>
      </c>
      <c r="C707">
        <v>113</v>
      </c>
      <c r="D707">
        <v>384</v>
      </c>
      <c r="E707">
        <v>328</v>
      </c>
      <c r="F707">
        <v>63</v>
      </c>
      <c r="G707">
        <v>40</v>
      </c>
      <c r="H707">
        <v>14</v>
      </c>
      <c r="I707">
        <v>0</v>
      </c>
      <c r="J707">
        <v>9</v>
      </c>
      <c r="K707">
        <v>41</v>
      </c>
      <c r="L707">
        <v>42</v>
      </c>
      <c r="M707">
        <v>48</v>
      </c>
      <c r="N707">
        <v>5</v>
      </c>
      <c r="O707">
        <v>116</v>
      </c>
      <c r="P707">
        <v>3</v>
      </c>
      <c r="Q707">
        <v>4</v>
      </c>
      <c r="R707">
        <v>1</v>
      </c>
      <c r="S707">
        <v>1</v>
      </c>
      <c r="T707">
        <v>4</v>
      </c>
      <c r="U707">
        <v>1</v>
      </c>
      <c r="V707">
        <v>0.19207299999999999</v>
      </c>
      <c r="W707">
        <v>0.125</v>
      </c>
      <c r="X707">
        <v>0.30208299999999999</v>
      </c>
      <c r="Y707">
        <v>0.41379300000000002</v>
      </c>
      <c r="Z707">
        <v>0.29765000000000003</v>
      </c>
      <c r="AA707">
        <v>0.31707299999999999</v>
      </c>
      <c r="AB707">
        <v>0.27209699999999998</v>
      </c>
      <c r="AC707">
        <v>0.61472300000000002</v>
      </c>
      <c r="AD707">
        <v>0.125</v>
      </c>
      <c r="AE707">
        <v>3.30945</v>
      </c>
      <c r="AF707">
        <v>0.26086999999999999</v>
      </c>
      <c r="AH707">
        <v>-0.284719</v>
      </c>
      <c r="AI707">
        <v>32.029699999999998</v>
      </c>
      <c r="AJ707">
        <v>-14.7585</v>
      </c>
      <c r="AK707">
        <v>72.100800000000007</v>
      </c>
      <c r="AL707">
        <v>-0.284719</v>
      </c>
      <c r="AM707">
        <v>2.2999999999999998</v>
      </c>
      <c r="AN707">
        <v>-13.556873470544801</v>
      </c>
      <c r="AO707">
        <v>3.7109346389770499</v>
      </c>
      <c r="AP707">
        <v>0.32279200000000002</v>
      </c>
      <c r="AQ707">
        <v>999</v>
      </c>
      <c r="AU707">
        <v>19562</v>
      </c>
    </row>
    <row r="708" spans="1:47" x14ac:dyDescent="0.45">
      <c r="A708" t="s">
        <v>1268</v>
      </c>
      <c r="B708" t="s">
        <v>89</v>
      </c>
      <c r="C708">
        <v>118</v>
      </c>
      <c r="D708">
        <v>513</v>
      </c>
      <c r="E708">
        <v>470</v>
      </c>
      <c r="F708">
        <v>106</v>
      </c>
      <c r="G708">
        <v>69</v>
      </c>
      <c r="H708">
        <v>22</v>
      </c>
      <c r="I708">
        <v>3</v>
      </c>
      <c r="J708">
        <v>12</v>
      </c>
      <c r="K708">
        <v>60</v>
      </c>
      <c r="L708">
        <v>56</v>
      </c>
      <c r="M708">
        <v>35</v>
      </c>
      <c r="N708">
        <v>7</v>
      </c>
      <c r="O708">
        <v>118</v>
      </c>
      <c r="P708">
        <v>3</v>
      </c>
      <c r="Q708">
        <v>4</v>
      </c>
      <c r="R708">
        <v>1</v>
      </c>
      <c r="S708">
        <v>0</v>
      </c>
      <c r="T708">
        <v>13</v>
      </c>
      <c r="U708">
        <v>6</v>
      </c>
      <c r="V708">
        <v>0.22553200000000001</v>
      </c>
      <c r="W708">
        <v>6.8226099999999998E-2</v>
      </c>
      <c r="X708">
        <v>0.230019</v>
      </c>
      <c r="Y708">
        <v>0.29660999999999998</v>
      </c>
      <c r="Z708">
        <v>0.28125</v>
      </c>
      <c r="AA708">
        <v>0.36170200000000002</v>
      </c>
      <c r="AB708">
        <v>0.27460800000000002</v>
      </c>
      <c r="AC708">
        <v>0.64295199999999997</v>
      </c>
      <c r="AD708">
        <v>0.13617000000000001</v>
      </c>
      <c r="AE708">
        <v>5.5919699999999999</v>
      </c>
      <c r="AF708">
        <v>0.273256</v>
      </c>
      <c r="AH708">
        <v>-0.70298099999999997</v>
      </c>
      <c r="AI708">
        <v>43.859099999999998</v>
      </c>
      <c r="AJ708">
        <v>-18.646899999999999</v>
      </c>
      <c r="AK708">
        <v>75.960099999999997</v>
      </c>
      <c r="AL708">
        <v>-0.70298099999999997</v>
      </c>
      <c r="AM708">
        <v>-0.6</v>
      </c>
      <c r="AN708">
        <v>-15.4798360466957</v>
      </c>
      <c r="AO708">
        <v>1.2849205732345499</v>
      </c>
      <c r="AP708">
        <v>0.32197500000000001</v>
      </c>
      <c r="AQ708">
        <v>999</v>
      </c>
      <c r="AU708" t="s">
        <v>1269</v>
      </c>
    </row>
    <row r="709" spans="1:47" x14ac:dyDescent="0.45">
      <c r="A709" t="s">
        <v>450</v>
      </c>
      <c r="B709" t="s">
        <v>46</v>
      </c>
      <c r="C709">
        <v>96</v>
      </c>
      <c r="D709">
        <v>314</v>
      </c>
      <c r="E709">
        <v>283</v>
      </c>
      <c r="F709">
        <v>66</v>
      </c>
      <c r="G709">
        <v>43</v>
      </c>
      <c r="H709">
        <v>15</v>
      </c>
      <c r="I709">
        <v>1</v>
      </c>
      <c r="J709">
        <v>7</v>
      </c>
      <c r="K709">
        <v>34</v>
      </c>
      <c r="L709">
        <v>33</v>
      </c>
      <c r="M709">
        <v>27</v>
      </c>
      <c r="N709">
        <v>5</v>
      </c>
      <c r="O709">
        <v>65</v>
      </c>
      <c r="P709">
        <v>3</v>
      </c>
      <c r="Q709">
        <v>1</v>
      </c>
      <c r="R709">
        <v>0</v>
      </c>
      <c r="S709">
        <v>1</v>
      </c>
      <c r="T709">
        <v>2</v>
      </c>
      <c r="U709">
        <v>1</v>
      </c>
      <c r="V709">
        <v>0.23321600000000001</v>
      </c>
      <c r="W709">
        <v>8.5987300000000003E-2</v>
      </c>
      <c r="X709">
        <v>0.207006</v>
      </c>
      <c r="Y709">
        <v>0.415385</v>
      </c>
      <c r="Z709">
        <v>0.305732</v>
      </c>
      <c r="AA709">
        <v>0.36749100000000001</v>
      </c>
      <c r="AB709">
        <v>0.29026200000000002</v>
      </c>
      <c r="AC709">
        <v>0.67322400000000004</v>
      </c>
      <c r="AD709">
        <v>0.13427600000000001</v>
      </c>
      <c r="AE709">
        <v>3.5053999999999998</v>
      </c>
      <c r="AF709">
        <v>0.27830199999999999</v>
      </c>
      <c r="AH709">
        <v>-0.54602600000000001</v>
      </c>
      <c r="AI709">
        <v>30.927800000000001</v>
      </c>
      <c r="AJ709">
        <v>-7.3312299999999997</v>
      </c>
      <c r="AK709">
        <v>82.0989</v>
      </c>
      <c r="AL709">
        <v>-0.54602600000000001</v>
      </c>
      <c r="AM709">
        <v>3.5</v>
      </c>
      <c r="AN709">
        <v>-7.5095417499542201</v>
      </c>
      <c r="AO709">
        <v>3.8800716400146401E-2</v>
      </c>
      <c r="AP709">
        <v>0.321822</v>
      </c>
      <c r="AQ709">
        <v>999</v>
      </c>
      <c r="AU709">
        <v>4940</v>
      </c>
    </row>
    <row r="710" spans="1:47" x14ac:dyDescent="0.45">
      <c r="A710" t="s">
        <v>431</v>
      </c>
      <c r="B710" t="s">
        <v>39</v>
      </c>
      <c r="C710">
        <v>124</v>
      </c>
      <c r="D710">
        <v>488</v>
      </c>
      <c r="E710">
        <v>443</v>
      </c>
      <c r="F710">
        <v>113</v>
      </c>
      <c r="G710">
        <v>80</v>
      </c>
      <c r="H710">
        <v>20</v>
      </c>
      <c r="I710">
        <v>4</v>
      </c>
      <c r="J710">
        <v>9</v>
      </c>
      <c r="K710">
        <v>55</v>
      </c>
      <c r="L710">
        <v>41</v>
      </c>
      <c r="M710">
        <v>38</v>
      </c>
      <c r="N710">
        <v>7</v>
      </c>
      <c r="O710">
        <v>96</v>
      </c>
      <c r="P710">
        <v>5</v>
      </c>
      <c r="Q710">
        <v>1</v>
      </c>
      <c r="R710">
        <v>1</v>
      </c>
      <c r="S710">
        <v>1</v>
      </c>
      <c r="T710">
        <v>5</v>
      </c>
      <c r="U710">
        <v>5</v>
      </c>
      <c r="V710">
        <v>0.255079</v>
      </c>
      <c r="W710">
        <v>7.7868800000000002E-2</v>
      </c>
      <c r="X710">
        <v>0.19672100000000001</v>
      </c>
      <c r="Y710">
        <v>0.39583299999999999</v>
      </c>
      <c r="Z710">
        <v>0.32032899999999997</v>
      </c>
      <c r="AA710">
        <v>0.37923200000000001</v>
      </c>
      <c r="AB710">
        <v>0.30207000000000001</v>
      </c>
      <c r="AC710">
        <v>0.69956099999999999</v>
      </c>
      <c r="AD710">
        <v>0.124154</v>
      </c>
      <c r="AE710">
        <v>4.3097599999999998</v>
      </c>
      <c r="AF710">
        <v>0.30678499999999997</v>
      </c>
      <c r="AH710">
        <v>-2.0041799999999999</v>
      </c>
      <c r="AI710">
        <v>52.851799999999997</v>
      </c>
      <c r="AJ710">
        <v>-6.6081599999999998</v>
      </c>
      <c r="AK710">
        <v>90.127399999999994</v>
      </c>
      <c r="AL710">
        <v>-2.0041799999999999</v>
      </c>
      <c r="AM710">
        <v>-0.2</v>
      </c>
      <c r="AN710">
        <v>-7.7769467830657897</v>
      </c>
      <c r="AO710">
        <v>-5.5791885405778796</v>
      </c>
      <c r="AP710">
        <v>0.32094499999999998</v>
      </c>
      <c r="AQ710">
        <v>999</v>
      </c>
      <c r="AU710">
        <v>21558</v>
      </c>
    </row>
    <row r="711" spans="1:47" x14ac:dyDescent="0.45">
      <c r="A711" t="s">
        <v>1270</v>
      </c>
      <c r="B711" t="s">
        <v>28</v>
      </c>
      <c r="C711">
        <v>69</v>
      </c>
      <c r="D711">
        <v>274</v>
      </c>
      <c r="E711">
        <v>234</v>
      </c>
      <c r="F711">
        <v>54</v>
      </c>
      <c r="G711">
        <v>36</v>
      </c>
      <c r="H711">
        <v>11</v>
      </c>
      <c r="I711">
        <v>2</v>
      </c>
      <c r="J711">
        <v>5</v>
      </c>
      <c r="K711">
        <v>33</v>
      </c>
      <c r="L711">
        <v>31</v>
      </c>
      <c r="M711">
        <v>24</v>
      </c>
      <c r="N711">
        <v>2</v>
      </c>
      <c r="O711">
        <v>76</v>
      </c>
      <c r="P711">
        <v>9</v>
      </c>
      <c r="Q711">
        <v>2</v>
      </c>
      <c r="R711">
        <v>5</v>
      </c>
      <c r="S711">
        <v>0</v>
      </c>
      <c r="T711">
        <v>7</v>
      </c>
      <c r="U711">
        <v>2</v>
      </c>
      <c r="V711">
        <v>0.230769</v>
      </c>
      <c r="W711">
        <v>8.7591199999999994E-2</v>
      </c>
      <c r="X711">
        <v>0.27737200000000001</v>
      </c>
      <c r="Y711">
        <v>0.31578899999999999</v>
      </c>
      <c r="Z711">
        <v>0.32341999999999999</v>
      </c>
      <c r="AA711">
        <v>0.35897400000000002</v>
      </c>
      <c r="AB711">
        <v>0.30132900000000001</v>
      </c>
      <c r="AC711">
        <v>0.68239399999999995</v>
      </c>
      <c r="AD711">
        <v>0.12820500000000001</v>
      </c>
      <c r="AE711">
        <v>6.3367300000000002</v>
      </c>
      <c r="AF711">
        <v>0.31612899999999999</v>
      </c>
      <c r="AH711">
        <v>3.9600700000000003E-2</v>
      </c>
      <c r="AI711">
        <v>29.506399999999999</v>
      </c>
      <c r="AJ711">
        <v>-3.8789199999999999</v>
      </c>
      <c r="AK711">
        <v>83.720200000000006</v>
      </c>
      <c r="AL711">
        <v>3.9600700000000003E-2</v>
      </c>
      <c r="AM711">
        <v>-1.8</v>
      </c>
      <c r="AN711">
        <v>-5.3051945753395504</v>
      </c>
      <c r="AO711">
        <v>-0.79323923587798995</v>
      </c>
      <c r="AP711">
        <v>0.319878</v>
      </c>
      <c r="AQ711">
        <v>999</v>
      </c>
      <c r="AU711">
        <v>16959</v>
      </c>
    </row>
    <row r="712" spans="1:47" x14ac:dyDescent="0.45">
      <c r="A712" t="s">
        <v>1271</v>
      </c>
      <c r="B712" t="s">
        <v>170</v>
      </c>
      <c r="C712">
        <v>121</v>
      </c>
      <c r="D712">
        <v>497</v>
      </c>
      <c r="E712">
        <v>443</v>
      </c>
      <c r="F712">
        <v>99</v>
      </c>
      <c r="G712">
        <v>70</v>
      </c>
      <c r="H712">
        <v>20</v>
      </c>
      <c r="I712">
        <v>2</v>
      </c>
      <c r="J712">
        <v>7</v>
      </c>
      <c r="K712">
        <v>46</v>
      </c>
      <c r="L712">
        <v>48</v>
      </c>
      <c r="M712">
        <v>45</v>
      </c>
      <c r="N712">
        <v>9</v>
      </c>
      <c r="O712">
        <v>127</v>
      </c>
      <c r="P712">
        <v>4</v>
      </c>
      <c r="Q712">
        <v>3</v>
      </c>
      <c r="R712">
        <v>2</v>
      </c>
      <c r="S712">
        <v>1</v>
      </c>
      <c r="T712">
        <v>5</v>
      </c>
      <c r="U712">
        <v>3</v>
      </c>
      <c r="V712">
        <v>0.22347600000000001</v>
      </c>
      <c r="W712">
        <v>9.0543299999999993E-2</v>
      </c>
      <c r="X712">
        <v>0.25553300000000001</v>
      </c>
      <c r="Y712">
        <v>0.35433100000000001</v>
      </c>
      <c r="Z712">
        <v>0.29898999999999998</v>
      </c>
      <c r="AA712">
        <v>0.32505600000000001</v>
      </c>
      <c r="AB712">
        <v>0.27114300000000002</v>
      </c>
      <c r="AC712">
        <v>0.62404599999999999</v>
      </c>
      <c r="AD712">
        <v>0.10158</v>
      </c>
      <c r="AE712">
        <v>3.8084500000000001</v>
      </c>
      <c r="AF712">
        <v>0.29487200000000002</v>
      </c>
      <c r="AH712">
        <v>-1.1137999999999999</v>
      </c>
      <c r="AI712">
        <v>41.061300000000003</v>
      </c>
      <c r="AJ712">
        <v>-19.495200000000001</v>
      </c>
      <c r="AK712">
        <v>71.09</v>
      </c>
      <c r="AL712">
        <v>-1.1137999999999999</v>
      </c>
      <c r="AM712">
        <v>2.8</v>
      </c>
      <c r="AN712">
        <v>-18.3299899101257</v>
      </c>
      <c r="AO712">
        <v>4.6261316537857002</v>
      </c>
      <c r="AP712">
        <v>0.31675199999999998</v>
      </c>
      <c r="AQ712">
        <v>999</v>
      </c>
      <c r="AU712" t="s">
        <v>1272</v>
      </c>
    </row>
    <row r="713" spans="1:47" x14ac:dyDescent="0.45">
      <c r="A713" t="s">
        <v>1273</v>
      </c>
      <c r="B713" t="s">
        <v>73</v>
      </c>
      <c r="C713">
        <v>101</v>
      </c>
      <c r="D713">
        <v>329</v>
      </c>
      <c r="E713">
        <v>288</v>
      </c>
      <c r="F713">
        <v>61</v>
      </c>
      <c r="G713">
        <v>33</v>
      </c>
      <c r="H713">
        <v>16</v>
      </c>
      <c r="I713">
        <v>0</v>
      </c>
      <c r="J713">
        <v>12</v>
      </c>
      <c r="K713">
        <v>37</v>
      </c>
      <c r="L713">
        <v>42</v>
      </c>
      <c r="M713">
        <v>35</v>
      </c>
      <c r="N713">
        <v>8</v>
      </c>
      <c r="O713">
        <v>82</v>
      </c>
      <c r="P713">
        <v>4</v>
      </c>
      <c r="Q713">
        <v>2</v>
      </c>
      <c r="R713">
        <v>0</v>
      </c>
      <c r="S713">
        <v>1</v>
      </c>
      <c r="T713">
        <v>3</v>
      </c>
      <c r="U713">
        <v>1</v>
      </c>
      <c r="V713">
        <v>0.21180599999999999</v>
      </c>
      <c r="W713">
        <v>0.10638300000000001</v>
      </c>
      <c r="X713">
        <v>0.24923999999999999</v>
      </c>
      <c r="Y713">
        <v>0.42682900000000001</v>
      </c>
      <c r="Z713">
        <v>0.30395100000000003</v>
      </c>
      <c r="AA713">
        <v>0.39236100000000002</v>
      </c>
      <c r="AB713">
        <v>0.29522300000000001</v>
      </c>
      <c r="AC713">
        <v>0.69631200000000004</v>
      </c>
      <c r="AD713">
        <v>0.18055599999999999</v>
      </c>
      <c r="AE713">
        <v>3.0643199999999999</v>
      </c>
      <c r="AF713">
        <v>0.25</v>
      </c>
      <c r="AH713">
        <v>-0.31520599999999999</v>
      </c>
      <c r="AI713">
        <v>33.7607</v>
      </c>
      <c r="AJ713">
        <v>-6.3259999999999996</v>
      </c>
      <c r="AK713">
        <v>82.518299999999996</v>
      </c>
      <c r="AL713">
        <v>-0.31520599999999999</v>
      </c>
      <c r="AM713">
        <v>3</v>
      </c>
      <c r="AN713">
        <v>-7.44043576717376</v>
      </c>
      <c r="AO713">
        <v>-0.62654328346252397</v>
      </c>
      <c r="AP713">
        <v>0.313328</v>
      </c>
      <c r="AQ713">
        <v>999</v>
      </c>
      <c r="AU713">
        <v>16424</v>
      </c>
    </row>
    <row r="714" spans="1:47" x14ac:dyDescent="0.45">
      <c r="A714" t="s">
        <v>1274</v>
      </c>
      <c r="B714" t="s">
        <v>21</v>
      </c>
      <c r="C714">
        <v>124</v>
      </c>
      <c r="D714">
        <v>550</v>
      </c>
      <c r="E714">
        <v>493</v>
      </c>
      <c r="F714">
        <v>118</v>
      </c>
      <c r="G714">
        <v>77</v>
      </c>
      <c r="H714">
        <v>28</v>
      </c>
      <c r="I714">
        <v>4</v>
      </c>
      <c r="J714">
        <v>9</v>
      </c>
      <c r="K714">
        <v>63</v>
      </c>
      <c r="L714">
        <v>59</v>
      </c>
      <c r="M714">
        <v>50</v>
      </c>
      <c r="N714">
        <v>5</v>
      </c>
      <c r="O714">
        <v>124</v>
      </c>
      <c r="P714">
        <v>3</v>
      </c>
      <c r="Q714">
        <v>4</v>
      </c>
      <c r="R714">
        <v>0</v>
      </c>
      <c r="S714">
        <v>1</v>
      </c>
      <c r="T714">
        <v>14</v>
      </c>
      <c r="U714">
        <v>6</v>
      </c>
      <c r="V714">
        <v>0.23935100000000001</v>
      </c>
      <c r="W714">
        <v>9.0909100000000007E-2</v>
      </c>
      <c r="X714">
        <v>0.22545499999999999</v>
      </c>
      <c r="Y714">
        <v>0.40322599999999997</v>
      </c>
      <c r="Z714">
        <v>0.31090899999999999</v>
      </c>
      <c r="AA714">
        <v>0.36714000000000002</v>
      </c>
      <c r="AB714">
        <v>0.29465400000000003</v>
      </c>
      <c r="AC714">
        <v>0.67804900000000001</v>
      </c>
      <c r="AD714">
        <v>0.12778900000000001</v>
      </c>
      <c r="AE714">
        <v>5.5852700000000004</v>
      </c>
      <c r="AF714">
        <v>0.29945100000000002</v>
      </c>
      <c r="AH714">
        <v>-0.69560900000000003</v>
      </c>
      <c r="AI714">
        <v>56.179400000000001</v>
      </c>
      <c r="AJ714">
        <v>-10.834899999999999</v>
      </c>
      <c r="AK714">
        <v>87.578000000000003</v>
      </c>
      <c r="AL714">
        <v>-0.69560900000000003</v>
      </c>
      <c r="AM714">
        <v>-0.6</v>
      </c>
      <c r="AN714">
        <v>-8.8819013237953097</v>
      </c>
      <c r="AO714">
        <v>-6.6626101732254002</v>
      </c>
      <c r="AP714">
        <v>0.31270999999999999</v>
      </c>
      <c r="AQ714">
        <v>999</v>
      </c>
      <c r="AU714" t="s">
        <v>1275</v>
      </c>
    </row>
    <row r="715" spans="1:47" x14ac:dyDescent="0.45">
      <c r="A715" t="s">
        <v>718</v>
      </c>
      <c r="B715" t="s">
        <v>155</v>
      </c>
      <c r="C715">
        <v>72</v>
      </c>
      <c r="D715">
        <v>251</v>
      </c>
      <c r="E715">
        <v>219</v>
      </c>
      <c r="F715">
        <v>54</v>
      </c>
      <c r="G715">
        <v>40</v>
      </c>
      <c r="H715">
        <v>11</v>
      </c>
      <c r="I715">
        <v>0</v>
      </c>
      <c r="J715">
        <v>3</v>
      </c>
      <c r="K715">
        <v>23</v>
      </c>
      <c r="L715">
        <v>21</v>
      </c>
      <c r="M715">
        <v>23</v>
      </c>
      <c r="N715">
        <v>4</v>
      </c>
      <c r="O715">
        <v>45</v>
      </c>
      <c r="P715">
        <v>4</v>
      </c>
      <c r="Q715">
        <v>3</v>
      </c>
      <c r="R715">
        <v>2</v>
      </c>
      <c r="S715">
        <v>0</v>
      </c>
      <c r="T715">
        <v>0</v>
      </c>
      <c r="U715">
        <v>1</v>
      </c>
      <c r="V715">
        <v>0.24657499999999999</v>
      </c>
      <c r="W715">
        <v>9.1633500000000007E-2</v>
      </c>
      <c r="X715">
        <v>0.179283</v>
      </c>
      <c r="Y715">
        <v>0.51111099999999998</v>
      </c>
      <c r="Z715">
        <v>0.32530100000000001</v>
      </c>
      <c r="AA715">
        <v>0.33789999999999998</v>
      </c>
      <c r="AB715">
        <v>0.29029100000000002</v>
      </c>
      <c r="AC715">
        <v>0.66320100000000004</v>
      </c>
      <c r="AD715">
        <v>9.1324199999999994E-2</v>
      </c>
      <c r="AE715">
        <v>1.5141500000000001</v>
      </c>
      <c r="AF715">
        <v>0.293103</v>
      </c>
      <c r="AH715">
        <v>-0.907501</v>
      </c>
      <c r="AI715">
        <v>24.7287</v>
      </c>
      <c r="AJ715">
        <v>-5.8542300000000003</v>
      </c>
      <c r="AK715">
        <v>78.071200000000005</v>
      </c>
      <c r="AL715">
        <v>-0.907501</v>
      </c>
      <c r="AM715">
        <v>-2.5</v>
      </c>
      <c r="AN715">
        <v>-7.5026121735572797</v>
      </c>
      <c r="AO715">
        <v>2.1112580299377401</v>
      </c>
      <c r="AP715">
        <v>0.31248799999999999</v>
      </c>
      <c r="AQ715">
        <v>999</v>
      </c>
      <c r="AU715">
        <v>15941</v>
      </c>
    </row>
    <row r="716" spans="1:47" x14ac:dyDescent="0.45">
      <c r="A716" t="s">
        <v>1276</v>
      </c>
      <c r="C716">
        <v>37</v>
      </c>
      <c r="D716">
        <v>106</v>
      </c>
      <c r="E716">
        <v>94</v>
      </c>
      <c r="F716">
        <v>19</v>
      </c>
      <c r="G716">
        <v>12</v>
      </c>
      <c r="H716">
        <v>4</v>
      </c>
      <c r="I716">
        <v>0</v>
      </c>
      <c r="J716">
        <v>3</v>
      </c>
      <c r="K716">
        <v>10</v>
      </c>
      <c r="L716">
        <v>11</v>
      </c>
      <c r="M716">
        <v>8</v>
      </c>
      <c r="N716">
        <v>3</v>
      </c>
      <c r="O716">
        <v>23</v>
      </c>
      <c r="P716">
        <v>3</v>
      </c>
      <c r="Q716">
        <v>1</v>
      </c>
      <c r="R716">
        <v>0</v>
      </c>
      <c r="S716">
        <v>0</v>
      </c>
      <c r="T716">
        <v>0</v>
      </c>
      <c r="U716">
        <v>1</v>
      </c>
      <c r="V716">
        <v>0.202128</v>
      </c>
      <c r="W716">
        <v>7.5471700000000003E-2</v>
      </c>
      <c r="X716">
        <v>0.21698100000000001</v>
      </c>
      <c r="Y716">
        <v>0.34782600000000002</v>
      </c>
      <c r="Z716">
        <v>0.28301900000000002</v>
      </c>
      <c r="AA716">
        <v>0.34042600000000001</v>
      </c>
      <c r="AB716">
        <v>0.26441999999999999</v>
      </c>
      <c r="AC716">
        <v>0.623444</v>
      </c>
      <c r="AD716">
        <v>0.138298</v>
      </c>
      <c r="AE716">
        <v>1.99651</v>
      </c>
      <c r="AF716">
        <v>0.23188400000000001</v>
      </c>
      <c r="AH716">
        <v>-0.57618100000000005</v>
      </c>
      <c r="AI716">
        <v>8.1656999999999993</v>
      </c>
      <c r="AJ716">
        <v>-4.74979</v>
      </c>
      <c r="AK716">
        <v>68.961399999999998</v>
      </c>
      <c r="AL716">
        <v>-0.57618100000000005</v>
      </c>
      <c r="AM716">
        <v>2.1</v>
      </c>
      <c r="AN716">
        <v>-4.5183997750282199</v>
      </c>
      <c r="AO716">
        <v>4.0473837852478001</v>
      </c>
      <c r="AP716">
        <v>0.31203799999999998</v>
      </c>
      <c r="AQ716">
        <v>999</v>
      </c>
      <c r="AU716">
        <v>2829</v>
      </c>
    </row>
    <row r="717" spans="1:47" x14ac:dyDescent="0.45">
      <c r="A717" t="s">
        <v>1277</v>
      </c>
      <c r="B717" t="s">
        <v>191</v>
      </c>
      <c r="C717">
        <v>119</v>
      </c>
      <c r="D717">
        <v>464</v>
      </c>
      <c r="E717">
        <v>416</v>
      </c>
      <c r="F717">
        <v>88</v>
      </c>
      <c r="G717">
        <v>62</v>
      </c>
      <c r="H717">
        <v>17</v>
      </c>
      <c r="I717">
        <v>1</v>
      </c>
      <c r="J717">
        <v>8</v>
      </c>
      <c r="K717">
        <v>55</v>
      </c>
      <c r="L717">
        <v>49</v>
      </c>
      <c r="M717">
        <v>33</v>
      </c>
      <c r="N717">
        <v>10</v>
      </c>
      <c r="O717">
        <v>121</v>
      </c>
      <c r="P717">
        <v>14</v>
      </c>
      <c r="Q717">
        <v>1</v>
      </c>
      <c r="R717">
        <v>0</v>
      </c>
      <c r="S717">
        <v>0</v>
      </c>
      <c r="T717">
        <v>22</v>
      </c>
      <c r="U717">
        <v>4</v>
      </c>
      <c r="V717">
        <v>0.211538</v>
      </c>
      <c r="W717">
        <v>7.1120699999999995E-2</v>
      </c>
      <c r="X717">
        <v>0.26077600000000001</v>
      </c>
      <c r="Y717">
        <v>0.272727</v>
      </c>
      <c r="Z717">
        <v>0.29094799999999998</v>
      </c>
      <c r="AA717">
        <v>0.31490400000000002</v>
      </c>
      <c r="AB717">
        <v>0.26350800000000002</v>
      </c>
      <c r="AC717">
        <v>0.60585199999999995</v>
      </c>
      <c r="AD717">
        <v>0.103365</v>
      </c>
      <c r="AE717">
        <v>6.2139100000000003</v>
      </c>
      <c r="AF717">
        <v>0.27777800000000002</v>
      </c>
      <c r="AH717">
        <v>1.9488799999999999</v>
      </c>
      <c r="AI717">
        <v>35.392600000000002</v>
      </c>
      <c r="AJ717">
        <v>-21.1431</v>
      </c>
      <c r="AK717">
        <v>64.543499999999995</v>
      </c>
      <c r="AL717">
        <v>1.9488799999999999</v>
      </c>
      <c r="AM717">
        <v>0</v>
      </c>
      <c r="AN717">
        <v>-17.763844013214101</v>
      </c>
      <c r="AO717">
        <v>5.1146383285522399</v>
      </c>
      <c r="AP717">
        <v>0.31015399999999999</v>
      </c>
      <c r="AQ717">
        <v>999</v>
      </c>
      <c r="AU717" t="s">
        <v>1278</v>
      </c>
    </row>
    <row r="718" spans="1:47" x14ac:dyDescent="0.45">
      <c r="A718" t="s">
        <v>1279</v>
      </c>
      <c r="C718">
        <v>95</v>
      </c>
      <c r="D718">
        <v>372</v>
      </c>
      <c r="E718">
        <v>334</v>
      </c>
      <c r="F718">
        <v>77</v>
      </c>
      <c r="G718">
        <v>47</v>
      </c>
      <c r="H718">
        <v>18</v>
      </c>
      <c r="I718">
        <v>2</v>
      </c>
      <c r="J718">
        <v>10</v>
      </c>
      <c r="K718">
        <v>35</v>
      </c>
      <c r="L718">
        <v>44</v>
      </c>
      <c r="M718">
        <v>29</v>
      </c>
      <c r="N718">
        <v>10</v>
      </c>
      <c r="O718">
        <v>115</v>
      </c>
      <c r="P718">
        <v>7</v>
      </c>
      <c r="Q718">
        <v>2</v>
      </c>
      <c r="R718">
        <v>0</v>
      </c>
      <c r="S718">
        <v>0</v>
      </c>
      <c r="T718">
        <v>2</v>
      </c>
      <c r="U718">
        <v>1</v>
      </c>
      <c r="V718">
        <v>0.23053899999999999</v>
      </c>
      <c r="W718">
        <v>7.7956999999999999E-2</v>
      </c>
      <c r="X718">
        <v>0.30914000000000003</v>
      </c>
      <c r="Y718">
        <v>0.25217400000000001</v>
      </c>
      <c r="Z718">
        <v>0.30376300000000001</v>
      </c>
      <c r="AA718">
        <v>0.38622800000000002</v>
      </c>
      <c r="AB718">
        <v>0.291022</v>
      </c>
      <c r="AC718">
        <v>0.68999100000000002</v>
      </c>
      <c r="AD718">
        <v>0.15568899999999999</v>
      </c>
      <c r="AE718">
        <v>3.5916000000000001</v>
      </c>
      <c r="AF718">
        <v>0.31753599999999998</v>
      </c>
      <c r="AH718">
        <v>-0.58455199999999996</v>
      </c>
      <c r="AI718">
        <v>36.875300000000003</v>
      </c>
      <c r="AJ718">
        <v>-8.4506899999999998</v>
      </c>
      <c r="AK718">
        <v>76.575999999999993</v>
      </c>
      <c r="AL718">
        <v>-0.58455199999999996</v>
      </c>
      <c r="AM718">
        <v>8.3000000000000007</v>
      </c>
      <c r="AN718">
        <v>-11.025410890579201</v>
      </c>
      <c r="AO718">
        <v>1.4657850265502901</v>
      </c>
      <c r="AP718">
        <v>0.30664799999999998</v>
      </c>
      <c r="AQ718">
        <v>999</v>
      </c>
      <c r="AU718">
        <v>19727</v>
      </c>
    </row>
    <row r="719" spans="1:47" x14ac:dyDescent="0.45">
      <c r="A719" t="s">
        <v>411</v>
      </c>
      <c r="B719" t="s">
        <v>14</v>
      </c>
      <c r="C719">
        <v>79</v>
      </c>
      <c r="D719">
        <v>238</v>
      </c>
      <c r="E719">
        <v>220</v>
      </c>
      <c r="F719">
        <v>45</v>
      </c>
      <c r="G719">
        <v>28</v>
      </c>
      <c r="H719">
        <v>10</v>
      </c>
      <c r="I719">
        <v>0</v>
      </c>
      <c r="J719">
        <v>7</v>
      </c>
      <c r="K719">
        <v>21</v>
      </c>
      <c r="L719">
        <v>25</v>
      </c>
      <c r="M719">
        <v>15</v>
      </c>
      <c r="N719">
        <v>4</v>
      </c>
      <c r="O719">
        <v>70</v>
      </c>
      <c r="P719">
        <v>0</v>
      </c>
      <c r="Q719">
        <v>2</v>
      </c>
      <c r="R719">
        <v>1</v>
      </c>
      <c r="S719">
        <v>0</v>
      </c>
      <c r="T719">
        <v>0</v>
      </c>
      <c r="U719">
        <v>1</v>
      </c>
      <c r="V719">
        <v>0.204545</v>
      </c>
      <c r="W719">
        <v>6.3025200000000003E-2</v>
      </c>
      <c r="X719">
        <v>0.29411799999999999</v>
      </c>
      <c r="Y719">
        <v>0.214286</v>
      </c>
      <c r="Z719">
        <v>0.25316499999999997</v>
      </c>
      <c r="AA719">
        <v>0.34545500000000001</v>
      </c>
      <c r="AB719">
        <v>0.25249899999999997</v>
      </c>
      <c r="AC719">
        <v>0.59861900000000001</v>
      </c>
      <c r="AD719">
        <v>0.14090900000000001</v>
      </c>
      <c r="AE719">
        <v>1.5705800000000001</v>
      </c>
      <c r="AF719">
        <v>0.262069</v>
      </c>
      <c r="AH719">
        <v>-0.72257800000000005</v>
      </c>
      <c r="AI719">
        <v>15.9779</v>
      </c>
      <c r="AJ719">
        <v>-13.021000000000001</v>
      </c>
      <c r="AK719">
        <v>59.622599999999998</v>
      </c>
      <c r="AL719">
        <v>-0.72257800000000005</v>
      </c>
      <c r="AM719">
        <v>3.2</v>
      </c>
      <c r="AN719">
        <v>-12.627692043781201</v>
      </c>
      <c r="AO719">
        <v>7.5724279880523602</v>
      </c>
      <c r="AP719">
        <v>0.30448500000000001</v>
      </c>
      <c r="AQ719">
        <v>999</v>
      </c>
      <c r="AU719">
        <v>5517</v>
      </c>
    </row>
    <row r="720" spans="1:47" x14ac:dyDescent="0.45">
      <c r="A720" t="s">
        <v>586</v>
      </c>
      <c r="B720" t="s">
        <v>46</v>
      </c>
      <c r="C720">
        <v>72</v>
      </c>
      <c r="D720">
        <v>237</v>
      </c>
      <c r="E720">
        <v>209</v>
      </c>
      <c r="F720">
        <v>44</v>
      </c>
      <c r="G720">
        <v>32</v>
      </c>
      <c r="H720">
        <v>8</v>
      </c>
      <c r="I720">
        <v>0</v>
      </c>
      <c r="J720">
        <v>4</v>
      </c>
      <c r="K720">
        <v>25</v>
      </c>
      <c r="L720">
        <v>19</v>
      </c>
      <c r="M720">
        <v>23</v>
      </c>
      <c r="N720">
        <v>6</v>
      </c>
      <c r="O720">
        <v>56</v>
      </c>
      <c r="P720">
        <v>3</v>
      </c>
      <c r="Q720">
        <v>1</v>
      </c>
      <c r="R720">
        <v>1</v>
      </c>
      <c r="S720">
        <v>0</v>
      </c>
      <c r="T720">
        <v>2</v>
      </c>
      <c r="U720">
        <v>1</v>
      </c>
      <c r="V720">
        <v>0.21052599999999999</v>
      </c>
      <c r="W720">
        <v>9.7046400000000005E-2</v>
      </c>
      <c r="X720">
        <v>0.236287</v>
      </c>
      <c r="Y720">
        <v>0.41071400000000002</v>
      </c>
      <c r="Z720">
        <v>0.29660999999999998</v>
      </c>
      <c r="AA720">
        <v>0.30621999999999999</v>
      </c>
      <c r="AB720">
        <v>0.26180900000000001</v>
      </c>
      <c r="AC720">
        <v>0.60282999999999998</v>
      </c>
      <c r="AD720">
        <v>9.5693799999999996E-2</v>
      </c>
      <c r="AE720">
        <v>3.0548000000000002</v>
      </c>
      <c r="AF720">
        <v>0.26666699999999999</v>
      </c>
      <c r="AH720">
        <v>-0.42274400000000001</v>
      </c>
      <c r="AI720">
        <v>17.743200000000002</v>
      </c>
      <c r="AJ720">
        <v>-11.133900000000001</v>
      </c>
      <c r="AK720">
        <v>63.024299999999997</v>
      </c>
      <c r="AL720">
        <v>-0.42274400000000001</v>
      </c>
      <c r="AM720">
        <v>1.9</v>
      </c>
      <c r="AN720">
        <v>-11.2790638804435</v>
      </c>
      <c r="AO720">
        <v>6.25405633449554</v>
      </c>
      <c r="AP720">
        <v>0.30410399999999999</v>
      </c>
      <c r="AQ720">
        <v>999</v>
      </c>
      <c r="AU720">
        <v>12158</v>
      </c>
    </row>
    <row r="721" spans="1:47" x14ac:dyDescent="0.45">
      <c r="A721" t="s">
        <v>1280</v>
      </c>
      <c r="B721" t="s">
        <v>130</v>
      </c>
      <c r="C721">
        <v>106</v>
      </c>
      <c r="D721">
        <v>460</v>
      </c>
      <c r="E721">
        <v>398</v>
      </c>
      <c r="F721">
        <v>89</v>
      </c>
      <c r="G721">
        <v>55</v>
      </c>
      <c r="H721">
        <v>20</v>
      </c>
      <c r="I721">
        <v>2</v>
      </c>
      <c r="J721">
        <v>12</v>
      </c>
      <c r="K721">
        <v>49</v>
      </c>
      <c r="L721">
        <v>52</v>
      </c>
      <c r="M721">
        <v>54</v>
      </c>
      <c r="N721">
        <v>10</v>
      </c>
      <c r="O721">
        <v>144</v>
      </c>
      <c r="P721">
        <v>3</v>
      </c>
      <c r="Q721">
        <v>4</v>
      </c>
      <c r="R721">
        <v>1</v>
      </c>
      <c r="S721">
        <v>0</v>
      </c>
      <c r="T721">
        <v>1</v>
      </c>
      <c r="U721">
        <v>1</v>
      </c>
      <c r="V721">
        <v>0.22361800000000001</v>
      </c>
      <c r="W721">
        <v>0.117391</v>
      </c>
      <c r="X721">
        <v>0.31304300000000002</v>
      </c>
      <c r="Y721">
        <v>0.375</v>
      </c>
      <c r="Z721">
        <v>0.318083</v>
      </c>
      <c r="AA721">
        <v>0.37437199999999998</v>
      </c>
      <c r="AB721">
        <v>0.29710300000000001</v>
      </c>
      <c r="AC721">
        <v>0.69245500000000004</v>
      </c>
      <c r="AD721">
        <v>0.150754</v>
      </c>
      <c r="AE721">
        <v>3.1138599999999999</v>
      </c>
      <c r="AF721">
        <v>0.31300800000000001</v>
      </c>
      <c r="AH721">
        <v>-1.008</v>
      </c>
      <c r="AI721">
        <v>47.921999999999997</v>
      </c>
      <c r="AJ721">
        <v>-8.1263699999999996</v>
      </c>
      <c r="AK721">
        <v>84.558700000000002</v>
      </c>
      <c r="AL721">
        <v>-1.008</v>
      </c>
      <c r="AM721">
        <v>2</v>
      </c>
      <c r="AN721">
        <v>-9.5188505649566597</v>
      </c>
      <c r="AO721">
        <v>-3.0705466270446702</v>
      </c>
      <c r="AP721">
        <v>0.30257000000000001</v>
      </c>
      <c r="AQ721">
        <v>999</v>
      </c>
      <c r="AU721" t="s">
        <v>1281</v>
      </c>
    </row>
    <row r="722" spans="1:47" x14ac:dyDescent="0.45">
      <c r="A722" t="s">
        <v>1282</v>
      </c>
      <c r="B722" t="s">
        <v>269</v>
      </c>
      <c r="C722">
        <v>54</v>
      </c>
      <c r="D722">
        <v>201</v>
      </c>
      <c r="E722">
        <v>184</v>
      </c>
      <c r="F722">
        <v>43</v>
      </c>
      <c r="G722">
        <v>29</v>
      </c>
      <c r="H722">
        <v>10</v>
      </c>
      <c r="I722">
        <v>1</v>
      </c>
      <c r="J722">
        <v>3</v>
      </c>
      <c r="K722">
        <v>23</v>
      </c>
      <c r="L722">
        <v>21</v>
      </c>
      <c r="M722">
        <v>15</v>
      </c>
      <c r="N722">
        <v>4</v>
      </c>
      <c r="O722">
        <v>43</v>
      </c>
      <c r="P722">
        <v>1</v>
      </c>
      <c r="Q722">
        <v>1</v>
      </c>
      <c r="R722">
        <v>0</v>
      </c>
      <c r="S722">
        <v>0</v>
      </c>
      <c r="T722">
        <v>0</v>
      </c>
      <c r="U722">
        <v>1</v>
      </c>
      <c r="V722">
        <v>0.23369599999999999</v>
      </c>
      <c r="W722">
        <v>7.4626899999999996E-2</v>
      </c>
      <c r="X722">
        <v>0.21393000000000001</v>
      </c>
      <c r="Y722">
        <v>0.34883700000000001</v>
      </c>
      <c r="Z722">
        <v>0.29353200000000002</v>
      </c>
      <c r="AA722">
        <v>0.34782600000000002</v>
      </c>
      <c r="AB722">
        <v>0.27407799999999999</v>
      </c>
      <c r="AC722">
        <v>0.64135799999999998</v>
      </c>
      <c r="AD722">
        <v>0.11413</v>
      </c>
      <c r="AE722">
        <v>3.18614</v>
      </c>
      <c r="AF722">
        <v>0.28777000000000003</v>
      </c>
      <c r="AH722">
        <v>-0.73798799999999998</v>
      </c>
      <c r="AI722">
        <v>17.0961</v>
      </c>
      <c r="AJ722">
        <v>-7.3945999999999996</v>
      </c>
      <c r="AK722">
        <v>71.207300000000004</v>
      </c>
      <c r="AL722">
        <v>-0.73798799999999998</v>
      </c>
      <c r="AM722">
        <v>0.4</v>
      </c>
      <c r="AN722">
        <v>-7.9076310396194396</v>
      </c>
      <c r="AO722">
        <v>4.0926808416843397</v>
      </c>
      <c r="AP722">
        <v>0.30246200000000001</v>
      </c>
      <c r="AQ722">
        <v>999</v>
      </c>
      <c r="AU722" t="s">
        <v>1283</v>
      </c>
    </row>
    <row r="723" spans="1:47" x14ac:dyDescent="0.45">
      <c r="A723" t="s">
        <v>1284</v>
      </c>
      <c r="B723" t="s">
        <v>191</v>
      </c>
      <c r="C723">
        <v>90</v>
      </c>
      <c r="D723">
        <v>401</v>
      </c>
      <c r="E723">
        <v>354</v>
      </c>
      <c r="F723">
        <v>81</v>
      </c>
      <c r="G723">
        <v>55</v>
      </c>
      <c r="H723">
        <v>16</v>
      </c>
      <c r="I723">
        <v>0</v>
      </c>
      <c r="J723">
        <v>10</v>
      </c>
      <c r="K723">
        <v>43</v>
      </c>
      <c r="L723">
        <v>47</v>
      </c>
      <c r="M723">
        <v>37</v>
      </c>
      <c r="N723">
        <v>5</v>
      </c>
      <c r="O723">
        <v>97</v>
      </c>
      <c r="P723">
        <v>7</v>
      </c>
      <c r="Q723">
        <v>3</v>
      </c>
      <c r="R723">
        <v>0</v>
      </c>
      <c r="S723">
        <v>0</v>
      </c>
      <c r="T723">
        <v>6</v>
      </c>
      <c r="U723">
        <v>3</v>
      </c>
      <c r="V723">
        <v>0.22881399999999999</v>
      </c>
      <c r="W723">
        <v>9.2269299999999999E-2</v>
      </c>
      <c r="X723">
        <v>0.241895</v>
      </c>
      <c r="Y723">
        <v>0.38144299999999998</v>
      </c>
      <c r="Z723">
        <v>0.31172100000000003</v>
      </c>
      <c r="AA723">
        <v>0.35875699999999999</v>
      </c>
      <c r="AB723">
        <v>0.29250399999999999</v>
      </c>
      <c r="AC723">
        <v>0.67047800000000002</v>
      </c>
      <c r="AD723">
        <v>0.129944</v>
      </c>
      <c r="AE723">
        <v>3.3279200000000002</v>
      </c>
      <c r="AF723">
        <v>0.28399999999999997</v>
      </c>
      <c r="AH723">
        <v>-0.790516</v>
      </c>
      <c r="AI723">
        <v>40.243699999999997</v>
      </c>
      <c r="AJ723">
        <v>-8.6157800000000009</v>
      </c>
      <c r="AK723">
        <v>84.641199999999998</v>
      </c>
      <c r="AL723">
        <v>-0.790516</v>
      </c>
      <c r="AM723">
        <v>2</v>
      </c>
      <c r="AN723">
        <v>-8.1701567769050598</v>
      </c>
      <c r="AO723">
        <v>-2.42019414901733</v>
      </c>
      <c r="AP723">
        <v>0.30208600000000002</v>
      </c>
      <c r="AQ723">
        <v>999</v>
      </c>
      <c r="AU723" t="s">
        <v>1285</v>
      </c>
    </row>
    <row r="724" spans="1:47" x14ac:dyDescent="0.45">
      <c r="A724" t="s">
        <v>1286</v>
      </c>
      <c r="B724" t="s">
        <v>56</v>
      </c>
      <c r="C724">
        <v>118</v>
      </c>
      <c r="D724">
        <v>502</v>
      </c>
      <c r="E724">
        <v>423</v>
      </c>
      <c r="F724">
        <v>89</v>
      </c>
      <c r="G724">
        <v>46</v>
      </c>
      <c r="H724">
        <v>23</v>
      </c>
      <c r="I724">
        <v>0</v>
      </c>
      <c r="J724">
        <v>20</v>
      </c>
      <c r="K724">
        <v>54</v>
      </c>
      <c r="L724">
        <v>72</v>
      </c>
      <c r="M724">
        <v>66</v>
      </c>
      <c r="N724">
        <v>9</v>
      </c>
      <c r="O724">
        <v>169</v>
      </c>
      <c r="P724">
        <v>10</v>
      </c>
      <c r="Q724">
        <v>3</v>
      </c>
      <c r="R724">
        <v>0</v>
      </c>
      <c r="S724">
        <v>0</v>
      </c>
      <c r="T724">
        <v>3</v>
      </c>
      <c r="U724">
        <v>1</v>
      </c>
      <c r="V724">
        <v>0.21040200000000001</v>
      </c>
      <c r="W724">
        <v>0.13147400000000001</v>
      </c>
      <c r="X724">
        <v>0.33665299999999998</v>
      </c>
      <c r="Y724">
        <v>0.39053300000000002</v>
      </c>
      <c r="Z724">
        <v>0.328685</v>
      </c>
      <c r="AA724">
        <v>0.40661900000000001</v>
      </c>
      <c r="AB724">
        <v>0.316859</v>
      </c>
      <c r="AC724">
        <v>0.73530499999999999</v>
      </c>
      <c r="AD724">
        <v>0.196217</v>
      </c>
      <c r="AE724">
        <v>2.4190700000000001</v>
      </c>
      <c r="AF724">
        <v>0.29113899999999998</v>
      </c>
      <c r="AH724">
        <v>-0.69275699999999996</v>
      </c>
      <c r="AI724">
        <v>60.533999999999999</v>
      </c>
      <c r="AJ724">
        <v>-0.63178400000000001</v>
      </c>
      <c r="AK724">
        <v>97.323499999999996</v>
      </c>
      <c r="AL724">
        <v>-0.69275699999999996</v>
      </c>
      <c r="AM724">
        <v>-2.5</v>
      </c>
      <c r="AN724">
        <v>-2.3572942018508898</v>
      </c>
      <c r="AO724">
        <v>-11.722516059875399</v>
      </c>
      <c r="AP724">
        <v>0.30149500000000001</v>
      </c>
      <c r="AQ724">
        <v>999</v>
      </c>
      <c r="AU724" t="s">
        <v>1287</v>
      </c>
    </row>
    <row r="725" spans="1:47" x14ac:dyDescent="0.45">
      <c r="A725" t="s">
        <v>413</v>
      </c>
      <c r="B725" t="s">
        <v>16</v>
      </c>
      <c r="C725">
        <v>101</v>
      </c>
      <c r="D725">
        <v>394</v>
      </c>
      <c r="E725">
        <v>344</v>
      </c>
      <c r="F725">
        <v>81</v>
      </c>
      <c r="G725">
        <v>54</v>
      </c>
      <c r="H725">
        <v>16</v>
      </c>
      <c r="I725">
        <v>0</v>
      </c>
      <c r="J725">
        <v>11</v>
      </c>
      <c r="K725">
        <v>44</v>
      </c>
      <c r="L725">
        <v>43</v>
      </c>
      <c r="M725">
        <v>40</v>
      </c>
      <c r="N725">
        <v>10</v>
      </c>
      <c r="O725">
        <v>93</v>
      </c>
      <c r="P725">
        <v>8</v>
      </c>
      <c r="Q725">
        <v>2</v>
      </c>
      <c r="R725">
        <v>0</v>
      </c>
      <c r="S725">
        <v>3</v>
      </c>
      <c r="T725">
        <v>2</v>
      </c>
      <c r="U725">
        <v>0</v>
      </c>
      <c r="V725">
        <v>0.23546500000000001</v>
      </c>
      <c r="W725">
        <v>0.101523</v>
      </c>
      <c r="X725">
        <v>0.236041</v>
      </c>
      <c r="Y725">
        <v>0.43010799999999999</v>
      </c>
      <c r="Z725">
        <v>0.32741100000000001</v>
      </c>
      <c r="AA725">
        <v>0.37790699999999999</v>
      </c>
      <c r="AB725">
        <v>0.30283199999999999</v>
      </c>
      <c r="AC725">
        <v>0.705318</v>
      </c>
      <c r="AD725">
        <v>0.14244200000000001</v>
      </c>
      <c r="AE725">
        <v>2.7800400000000001</v>
      </c>
      <c r="AF725">
        <v>0.28925600000000001</v>
      </c>
      <c r="AH725">
        <v>-0.30887100000000001</v>
      </c>
      <c r="AI725">
        <v>42.9206</v>
      </c>
      <c r="AJ725">
        <v>-5.0859899999999998</v>
      </c>
      <c r="AK725">
        <v>91.897599999999997</v>
      </c>
      <c r="AL725">
        <v>-0.30887100000000001</v>
      </c>
      <c r="AM725">
        <v>-1.8</v>
      </c>
      <c r="AN725">
        <v>-4.2637103497981999</v>
      </c>
      <c r="AO725">
        <v>-6.1430332660675004</v>
      </c>
      <c r="AP725">
        <v>0.300844</v>
      </c>
      <c r="AQ725">
        <v>999</v>
      </c>
      <c r="AU725">
        <v>16376</v>
      </c>
    </row>
    <row r="726" spans="1:47" x14ac:dyDescent="0.45">
      <c r="A726" t="s">
        <v>1288</v>
      </c>
      <c r="B726" t="s">
        <v>155</v>
      </c>
      <c r="C726">
        <v>96</v>
      </c>
      <c r="D726">
        <v>376</v>
      </c>
      <c r="E726">
        <v>339</v>
      </c>
      <c r="F726">
        <v>75</v>
      </c>
      <c r="G726">
        <v>45</v>
      </c>
      <c r="H726">
        <v>20</v>
      </c>
      <c r="I726">
        <v>3</v>
      </c>
      <c r="J726">
        <v>7</v>
      </c>
      <c r="K726">
        <v>37</v>
      </c>
      <c r="L726">
        <v>36</v>
      </c>
      <c r="M726">
        <v>29</v>
      </c>
      <c r="N726">
        <v>3</v>
      </c>
      <c r="O726">
        <v>104</v>
      </c>
      <c r="P726">
        <v>5</v>
      </c>
      <c r="Q726">
        <v>3</v>
      </c>
      <c r="R726">
        <v>0</v>
      </c>
      <c r="S726">
        <v>1</v>
      </c>
      <c r="T726">
        <v>4</v>
      </c>
      <c r="U726">
        <v>4</v>
      </c>
      <c r="V726">
        <v>0.22123899999999999</v>
      </c>
      <c r="W726">
        <v>7.7127699999999993E-2</v>
      </c>
      <c r="X726">
        <v>0.27659600000000001</v>
      </c>
      <c r="Y726">
        <v>0.27884599999999998</v>
      </c>
      <c r="Z726">
        <v>0.28989399999999999</v>
      </c>
      <c r="AA726">
        <v>0.35988199999999998</v>
      </c>
      <c r="AB726">
        <v>0.28162999999999999</v>
      </c>
      <c r="AC726">
        <v>0.64977600000000002</v>
      </c>
      <c r="AD726">
        <v>0.13864299999999999</v>
      </c>
      <c r="AE726">
        <v>4.6057899999999998</v>
      </c>
      <c r="AF726">
        <v>0.29437200000000002</v>
      </c>
      <c r="AH726">
        <v>-1.4739</v>
      </c>
      <c r="AI726">
        <v>34.339300000000001</v>
      </c>
      <c r="AJ726">
        <v>-11.4741</v>
      </c>
      <c r="AK726">
        <v>72.068299999999994</v>
      </c>
      <c r="AL726">
        <v>-1.4739</v>
      </c>
      <c r="AM726">
        <v>2.9</v>
      </c>
      <c r="AN726">
        <v>-14.0578734874725</v>
      </c>
      <c r="AO726">
        <v>4.2815403938293404</v>
      </c>
      <c r="AP726">
        <v>0.29858600000000002</v>
      </c>
      <c r="AQ726">
        <v>999</v>
      </c>
      <c r="AU726" t="s">
        <v>1289</v>
      </c>
    </row>
    <row r="727" spans="1:47" x14ac:dyDescent="0.45">
      <c r="A727" t="s">
        <v>1290</v>
      </c>
      <c r="C727">
        <v>90</v>
      </c>
      <c r="D727">
        <v>322</v>
      </c>
      <c r="E727">
        <v>292</v>
      </c>
      <c r="F727">
        <v>67</v>
      </c>
      <c r="G727">
        <v>56</v>
      </c>
      <c r="H727">
        <v>8</v>
      </c>
      <c r="I727">
        <v>1</v>
      </c>
      <c r="J727">
        <v>2</v>
      </c>
      <c r="K727">
        <v>33</v>
      </c>
      <c r="L727">
        <v>26</v>
      </c>
      <c r="M727">
        <v>20</v>
      </c>
      <c r="N727">
        <v>8</v>
      </c>
      <c r="O727">
        <v>57</v>
      </c>
      <c r="P727">
        <v>5</v>
      </c>
      <c r="Q727">
        <v>2</v>
      </c>
      <c r="R727">
        <v>3</v>
      </c>
      <c r="S727">
        <v>0</v>
      </c>
      <c r="T727">
        <v>6</v>
      </c>
      <c r="U727">
        <v>2</v>
      </c>
      <c r="V727">
        <v>0.22945199999999999</v>
      </c>
      <c r="W727">
        <v>6.2111800000000002E-2</v>
      </c>
      <c r="X727">
        <v>0.17701900000000001</v>
      </c>
      <c r="Y727">
        <v>0.35087699999999999</v>
      </c>
      <c r="Z727">
        <v>0.28840100000000002</v>
      </c>
      <c r="AA727">
        <v>0.28424700000000003</v>
      </c>
      <c r="AB727">
        <v>0.247364</v>
      </c>
      <c r="AC727">
        <v>0.57264800000000005</v>
      </c>
      <c r="AD727">
        <v>5.4794500000000003E-2</v>
      </c>
      <c r="AE727">
        <v>4.7995999999999999</v>
      </c>
      <c r="AF727">
        <v>0.27659600000000001</v>
      </c>
      <c r="AH727">
        <v>-0.20663000000000001</v>
      </c>
      <c r="AI727">
        <v>20.2438</v>
      </c>
      <c r="AJ727">
        <v>-18.989999999999998</v>
      </c>
      <c r="AK727">
        <v>54.561900000000001</v>
      </c>
      <c r="AL727">
        <v>-0.20663000000000001</v>
      </c>
      <c r="AM727">
        <v>8.6</v>
      </c>
      <c r="AN727">
        <v>-17.7377065271139</v>
      </c>
      <c r="AO727">
        <v>9.7831279039382899</v>
      </c>
      <c r="AP727">
        <v>0.29735699999999998</v>
      </c>
      <c r="AQ727">
        <v>999</v>
      </c>
      <c r="AU727" t="s">
        <v>1291</v>
      </c>
    </row>
    <row r="728" spans="1:47" x14ac:dyDescent="0.45">
      <c r="A728" t="s">
        <v>1292</v>
      </c>
      <c r="B728" t="s">
        <v>178</v>
      </c>
      <c r="C728">
        <v>72</v>
      </c>
      <c r="D728">
        <v>304</v>
      </c>
      <c r="E728">
        <v>277</v>
      </c>
      <c r="F728">
        <v>67</v>
      </c>
      <c r="G728">
        <v>40</v>
      </c>
      <c r="H728">
        <v>13</v>
      </c>
      <c r="I728">
        <v>1</v>
      </c>
      <c r="J728">
        <v>13</v>
      </c>
      <c r="K728">
        <v>42</v>
      </c>
      <c r="L728">
        <v>47</v>
      </c>
      <c r="M728">
        <v>20</v>
      </c>
      <c r="N728">
        <v>5</v>
      </c>
      <c r="O728">
        <v>73</v>
      </c>
      <c r="P728">
        <v>6</v>
      </c>
      <c r="Q728">
        <v>1</v>
      </c>
      <c r="R728">
        <v>0</v>
      </c>
      <c r="S728">
        <v>0</v>
      </c>
      <c r="T728">
        <v>1</v>
      </c>
      <c r="U728">
        <v>1</v>
      </c>
      <c r="V728">
        <v>0.24187700000000001</v>
      </c>
      <c r="W728">
        <v>6.5789500000000001E-2</v>
      </c>
      <c r="X728">
        <v>0.24013200000000001</v>
      </c>
      <c r="Y728">
        <v>0.27397300000000002</v>
      </c>
      <c r="Z728">
        <v>0.305921</v>
      </c>
      <c r="AA728">
        <v>0.43682300000000002</v>
      </c>
      <c r="AB728">
        <v>0.31400299999999998</v>
      </c>
      <c r="AC728">
        <v>0.74274399999999996</v>
      </c>
      <c r="AD728">
        <v>0.19494600000000001</v>
      </c>
      <c r="AE728">
        <v>3.4980099999999998</v>
      </c>
      <c r="AF728">
        <v>0.28125</v>
      </c>
      <c r="AH728">
        <v>-0.69209100000000001</v>
      </c>
      <c r="AI728">
        <v>35.936999999999998</v>
      </c>
      <c r="AJ728">
        <v>-1.10361</v>
      </c>
      <c r="AK728">
        <v>100.752</v>
      </c>
      <c r="AL728">
        <v>-0.69209100000000001</v>
      </c>
      <c r="AM728">
        <v>-3.6</v>
      </c>
      <c r="AN728">
        <v>-0.41833183169364901</v>
      </c>
      <c r="AO728">
        <v>-6.9509699344635001</v>
      </c>
      <c r="AP728">
        <v>0.29475600000000002</v>
      </c>
      <c r="AQ728">
        <v>999</v>
      </c>
      <c r="AU728" t="s">
        <v>1293</v>
      </c>
    </row>
    <row r="729" spans="1:47" x14ac:dyDescent="0.45">
      <c r="A729" t="s">
        <v>1294</v>
      </c>
      <c r="B729" t="s">
        <v>46</v>
      </c>
      <c r="C729">
        <v>117</v>
      </c>
      <c r="D729">
        <v>510</v>
      </c>
      <c r="E729">
        <v>459</v>
      </c>
      <c r="F729">
        <v>99</v>
      </c>
      <c r="G729">
        <v>69</v>
      </c>
      <c r="H729">
        <v>17</v>
      </c>
      <c r="I729">
        <v>2</v>
      </c>
      <c r="J729">
        <v>11</v>
      </c>
      <c r="K729">
        <v>56</v>
      </c>
      <c r="L729">
        <v>56</v>
      </c>
      <c r="M729">
        <v>43</v>
      </c>
      <c r="N729">
        <v>6</v>
      </c>
      <c r="O729">
        <v>157</v>
      </c>
      <c r="P729">
        <v>5</v>
      </c>
      <c r="Q729">
        <v>3</v>
      </c>
      <c r="R729">
        <v>0</v>
      </c>
      <c r="S729">
        <v>2</v>
      </c>
      <c r="T729">
        <v>18</v>
      </c>
      <c r="U729">
        <v>6</v>
      </c>
      <c r="V729">
        <v>0.21568599999999999</v>
      </c>
      <c r="W729">
        <v>8.4313700000000005E-2</v>
      </c>
      <c r="X729">
        <v>0.30784299999999998</v>
      </c>
      <c r="Y729">
        <v>0.27388499999999999</v>
      </c>
      <c r="Z729">
        <v>0.28823500000000002</v>
      </c>
      <c r="AA729">
        <v>0.33333299999999999</v>
      </c>
      <c r="AB729">
        <v>0.271032</v>
      </c>
      <c r="AC729">
        <v>0.62156900000000004</v>
      </c>
      <c r="AD729">
        <v>0.117647</v>
      </c>
      <c r="AE729">
        <v>5.6059099999999997</v>
      </c>
      <c r="AF729">
        <v>0.29931999999999997</v>
      </c>
      <c r="AH729">
        <v>0.21226300000000001</v>
      </c>
      <c r="AI729">
        <v>42.088200000000001</v>
      </c>
      <c r="AJ729">
        <v>-20.052299999999999</v>
      </c>
      <c r="AK729">
        <v>69.207599999999999</v>
      </c>
      <c r="AL729">
        <v>0.21226300000000001</v>
      </c>
      <c r="AM729">
        <v>-0.8</v>
      </c>
      <c r="AN729">
        <v>-19.2428055107593</v>
      </c>
      <c r="AO729">
        <v>4.8216931223869297</v>
      </c>
      <c r="AP729">
        <v>0.29464099999999999</v>
      </c>
      <c r="AQ729">
        <v>999</v>
      </c>
      <c r="AU729" t="s">
        <v>1295</v>
      </c>
    </row>
    <row r="730" spans="1:47" x14ac:dyDescent="0.45">
      <c r="A730" t="s">
        <v>1296</v>
      </c>
      <c r="B730" t="s">
        <v>73</v>
      </c>
      <c r="C730">
        <v>68</v>
      </c>
      <c r="D730">
        <v>268</v>
      </c>
      <c r="E730">
        <v>234</v>
      </c>
      <c r="F730">
        <v>51</v>
      </c>
      <c r="G730">
        <v>33</v>
      </c>
      <c r="H730">
        <v>9</v>
      </c>
      <c r="I730">
        <v>2</v>
      </c>
      <c r="J730">
        <v>7</v>
      </c>
      <c r="K730">
        <v>30</v>
      </c>
      <c r="L730">
        <v>32</v>
      </c>
      <c r="M730">
        <v>27</v>
      </c>
      <c r="N730">
        <v>3</v>
      </c>
      <c r="O730">
        <v>70</v>
      </c>
      <c r="P730">
        <v>6</v>
      </c>
      <c r="Q730">
        <v>1</v>
      </c>
      <c r="R730">
        <v>0</v>
      </c>
      <c r="S730">
        <v>0</v>
      </c>
      <c r="T730">
        <v>2</v>
      </c>
      <c r="U730">
        <v>1</v>
      </c>
      <c r="V730">
        <v>0.217949</v>
      </c>
      <c r="W730">
        <v>0.100746</v>
      </c>
      <c r="X730">
        <v>0.26119399999999998</v>
      </c>
      <c r="Y730">
        <v>0.385714</v>
      </c>
      <c r="Z730">
        <v>0.31343300000000002</v>
      </c>
      <c r="AA730">
        <v>0.36324800000000002</v>
      </c>
      <c r="AB730">
        <v>0.29638399999999998</v>
      </c>
      <c r="AC730">
        <v>0.67668099999999998</v>
      </c>
      <c r="AD730">
        <v>0.14529900000000001</v>
      </c>
      <c r="AE730">
        <v>4.4240300000000001</v>
      </c>
      <c r="AF730">
        <v>0.27848099999999998</v>
      </c>
      <c r="AH730">
        <v>-0.50750099999999998</v>
      </c>
      <c r="AI730">
        <v>27.759599999999999</v>
      </c>
      <c r="AJ730">
        <v>-4.8946699999999996</v>
      </c>
      <c r="AK730">
        <v>83.296599999999998</v>
      </c>
      <c r="AL730">
        <v>-0.50750099999999998</v>
      </c>
      <c r="AM730">
        <v>4.8</v>
      </c>
      <c r="AN730">
        <v>-6.0532166361808697</v>
      </c>
      <c r="AO730">
        <v>-0.123574256896972</v>
      </c>
      <c r="AP730">
        <v>0.29457100000000003</v>
      </c>
      <c r="AQ730">
        <v>999</v>
      </c>
      <c r="AU730" t="s">
        <v>1297</v>
      </c>
    </row>
    <row r="731" spans="1:47" x14ac:dyDescent="0.45">
      <c r="A731" t="s">
        <v>1298</v>
      </c>
      <c r="B731" t="s">
        <v>39</v>
      </c>
      <c r="C731">
        <v>116</v>
      </c>
      <c r="D731">
        <v>483</v>
      </c>
      <c r="E731">
        <v>441</v>
      </c>
      <c r="F731">
        <v>94</v>
      </c>
      <c r="G731">
        <v>56</v>
      </c>
      <c r="H731">
        <v>23</v>
      </c>
      <c r="I731">
        <v>4</v>
      </c>
      <c r="J731">
        <v>11</v>
      </c>
      <c r="K731">
        <v>60</v>
      </c>
      <c r="L731">
        <v>53</v>
      </c>
      <c r="M731">
        <v>36</v>
      </c>
      <c r="N731">
        <v>9</v>
      </c>
      <c r="O731">
        <v>170</v>
      </c>
      <c r="P731">
        <v>3</v>
      </c>
      <c r="Q731">
        <v>3</v>
      </c>
      <c r="R731">
        <v>0</v>
      </c>
      <c r="S731">
        <v>0</v>
      </c>
      <c r="T731">
        <v>12</v>
      </c>
      <c r="U731">
        <v>4</v>
      </c>
      <c r="V731">
        <v>0.21315200000000001</v>
      </c>
      <c r="W731">
        <v>7.4534199999999995E-2</v>
      </c>
      <c r="X731">
        <v>0.35196699999999997</v>
      </c>
      <c r="Y731">
        <v>0.21176500000000001</v>
      </c>
      <c r="Z731">
        <v>0.275362</v>
      </c>
      <c r="AA731">
        <v>0.35827700000000001</v>
      </c>
      <c r="AB731">
        <v>0.26860000000000001</v>
      </c>
      <c r="AC731">
        <v>0.63363899999999995</v>
      </c>
      <c r="AD731">
        <v>0.145125</v>
      </c>
      <c r="AE731">
        <v>6.5193300000000001</v>
      </c>
      <c r="AF731">
        <v>0.31558900000000001</v>
      </c>
      <c r="AH731">
        <v>4.9047199999999999E-2</v>
      </c>
      <c r="AI731">
        <v>38.884500000000003</v>
      </c>
      <c r="AJ731">
        <v>-19.966200000000001</v>
      </c>
      <c r="AK731">
        <v>66.928899999999999</v>
      </c>
      <c r="AL731">
        <v>4.9047199999999999E-2</v>
      </c>
      <c r="AM731">
        <v>0.3</v>
      </c>
      <c r="AN731">
        <v>-19.090362787246701</v>
      </c>
      <c r="AO731">
        <v>5.6240742802619899</v>
      </c>
      <c r="AP731">
        <v>0.29302600000000001</v>
      </c>
      <c r="AQ731">
        <v>999</v>
      </c>
      <c r="AU731" t="s">
        <v>1299</v>
      </c>
    </row>
    <row r="732" spans="1:47" x14ac:dyDescent="0.45">
      <c r="A732" t="s">
        <v>88</v>
      </c>
      <c r="B732" t="s">
        <v>16</v>
      </c>
      <c r="C732">
        <v>123</v>
      </c>
      <c r="D732">
        <v>481</v>
      </c>
      <c r="E732">
        <v>443</v>
      </c>
      <c r="F732">
        <v>107</v>
      </c>
      <c r="G732">
        <v>72</v>
      </c>
      <c r="H732">
        <v>23</v>
      </c>
      <c r="I732">
        <v>1</v>
      </c>
      <c r="J732">
        <v>11</v>
      </c>
      <c r="K732">
        <v>52</v>
      </c>
      <c r="L732">
        <v>55</v>
      </c>
      <c r="M732">
        <v>27</v>
      </c>
      <c r="N732">
        <v>10</v>
      </c>
      <c r="O732">
        <v>106</v>
      </c>
      <c r="P732">
        <v>6</v>
      </c>
      <c r="Q732">
        <v>3</v>
      </c>
      <c r="R732">
        <v>2</v>
      </c>
      <c r="S732">
        <v>0</v>
      </c>
      <c r="T732">
        <v>3</v>
      </c>
      <c r="U732">
        <v>1</v>
      </c>
      <c r="V732">
        <v>0.241535</v>
      </c>
      <c r="W732">
        <v>5.6133099999999998E-2</v>
      </c>
      <c r="X732">
        <v>0.22037399999999999</v>
      </c>
      <c r="Y732">
        <v>0.25471700000000003</v>
      </c>
      <c r="Z732">
        <v>0.29227599999999998</v>
      </c>
      <c r="AA732">
        <v>0.37246000000000001</v>
      </c>
      <c r="AB732">
        <v>0.28134199999999998</v>
      </c>
      <c r="AC732">
        <v>0.66473599999999999</v>
      </c>
      <c r="AD732">
        <v>0.13092599999999999</v>
      </c>
      <c r="AE732">
        <v>3.4878999999999998</v>
      </c>
      <c r="AF732">
        <v>0.29179300000000002</v>
      </c>
      <c r="AH732">
        <v>-0.55406500000000003</v>
      </c>
      <c r="AI732">
        <v>43.813499999999998</v>
      </c>
      <c r="AJ732">
        <v>-14.7935</v>
      </c>
      <c r="AK732">
        <v>77.491399999999999</v>
      </c>
      <c r="AL732">
        <v>-0.55406500000000003</v>
      </c>
      <c r="AM732">
        <v>-4.8</v>
      </c>
      <c r="AN732">
        <v>-13.966655731201101</v>
      </c>
      <c r="AO732">
        <v>0.502027988433837</v>
      </c>
      <c r="AP732">
        <v>0.29149399999999998</v>
      </c>
      <c r="AQ732">
        <v>999</v>
      </c>
      <c r="AU732">
        <v>27577</v>
      </c>
    </row>
    <row r="733" spans="1:47" x14ac:dyDescent="0.45">
      <c r="A733" t="s">
        <v>1300</v>
      </c>
      <c r="B733" t="s">
        <v>36</v>
      </c>
      <c r="C733">
        <v>94</v>
      </c>
      <c r="D733">
        <v>391</v>
      </c>
      <c r="E733">
        <v>355</v>
      </c>
      <c r="F733">
        <v>79</v>
      </c>
      <c r="G733">
        <v>49</v>
      </c>
      <c r="H733">
        <v>17</v>
      </c>
      <c r="I733">
        <v>2</v>
      </c>
      <c r="J733">
        <v>11</v>
      </c>
      <c r="K733">
        <v>47</v>
      </c>
      <c r="L733">
        <v>49</v>
      </c>
      <c r="M733">
        <v>26</v>
      </c>
      <c r="N733">
        <v>8</v>
      </c>
      <c r="O733">
        <v>119</v>
      </c>
      <c r="P733">
        <v>7</v>
      </c>
      <c r="Q733">
        <v>2</v>
      </c>
      <c r="R733">
        <v>1</v>
      </c>
      <c r="S733">
        <v>0</v>
      </c>
      <c r="T733">
        <v>8</v>
      </c>
      <c r="U733">
        <v>2</v>
      </c>
      <c r="V733">
        <v>0.22253500000000001</v>
      </c>
      <c r="W733">
        <v>6.6496200000000005E-2</v>
      </c>
      <c r="X733">
        <v>0.30434800000000001</v>
      </c>
      <c r="Y733">
        <v>0.21848699999999999</v>
      </c>
      <c r="Z733">
        <v>0.28717900000000002</v>
      </c>
      <c r="AA733">
        <v>0.37464799999999998</v>
      </c>
      <c r="AB733">
        <v>0.28057399999999999</v>
      </c>
      <c r="AC733">
        <v>0.66182700000000005</v>
      </c>
      <c r="AD733">
        <v>0.152113</v>
      </c>
      <c r="AE733">
        <v>5.7409400000000002</v>
      </c>
      <c r="AF733">
        <v>0.29955900000000002</v>
      </c>
      <c r="AH733">
        <v>0.185665</v>
      </c>
      <c r="AI733">
        <v>35.366199999999999</v>
      </c>
      <c r="AJ733">
        <v>-12.274900000000001</v>
      </c>
      <c r="AK733">
        <v>68.115899999999996</v>
      </c>
      <c r="AL733">
        <v>0.185665</v>
      </c>
      <c r="AM733">
        <v>3.4</v>
      </c>
      <c r="AN733">
        <v>-15.258688315749099</v>
      </c>
      <c r="AO733">
        <v>4.8366550207137999</v>
      </c>
      <c r="AP733">
        <v>0.28912700000000002</v>
      </c>
      <c r="AQ733">
        <v>999</v>
      </c>
      <c r="AU733" t="s">
        <v>1301</v>
      </c>
    </row>
    <row r="734" spans="1:47" x14ac:dyDescent="0.45">
      <c r="A734" t="s">
        <v>501</v>
      </c>
      <c r="B734" t="s">
        <v>70</v>
      </c>
      <c r="C734">
        <v>109</v>
      </c>
      <c r="D734">
        <v>436</v>
      </c>
      <c r="E734">
        <v>404</v>
      </c>
      <c r="F734">
        <v>103</v>
      </c>
      <c r="G734">
        <v>71</v>
      </c>
      <c r="H734">
        <v>21</v>
      </c>
      <c r="I734">
        <v>1</v>
      </c>
      <c r="J734">
        <v>10</v>
      </c>
      <c r="K734">
        <v>45</v>
      </c>
      <c r="L734">
        <v>45</v>
      </c>
      <c r="M734">
        <v>28</v>
      </c>
      <c r="N734">
        <v>8</v>
      </c>
      <c r="O734">
        <v>63</v>
      </c>
      <c r="P734">
        <v>1</v>
      </c>
      <c r="Q734">
        <v>3</v>
      </c>
      <c r="R734">
        <v>0</v>
      </c>
      <c r="S734">
        <v>1</v>
      </c>
      <c r="T734">
        <v>4</v>
      </c>
      <c r="U734">
        <v>1</v>
      </c>
      <c r="V734">
        <v>0.25495000000000001</v>
      </c>
      <c r="W734">
        <v>6.4220200000000005E-2</v>
      </c>
      <c r="X734">
        <v>0.14449500000000001</v>
      </c>
      <c r="Y734">
        <v>0.44444400000000001</v>
      </c>
      <c r="Z734">
        <v>0.30275200000000002</v>
      </c>
      <c r="AA734">
        <v>0.38613900000000001</v>
      </c>
      <c r="AB734">
        <v>0.29213299999999998</v>
      </c>
      <c r="AC734">
        <v>0.68889100000000003</v>
      </c>
      <c r="AD734">
        <v>0.131188</v>
      </c>
      <c r="AE734">
        <v>3.5489199999999999</v>
      </c>
      <c r="AF734">
        <v>0.278443</v>
      </c>
      <c r="AH734">
        <v>-0.33094899999999999</v>
      </c>
      <c r="AI734">
        <v>43.622</v>
      </c>
      <c r="AJ734">
        <v>-9.5020799999999994</v>
      </c>
      <c r="AK734">
        <v>88.169700000000006</v>
      </c>
      <c r="AL734">
        <v>-0.33094899999999999</v>
      </c>
      <c r="AM734">
        <v>-0.6</v>
      </c>
      <c r="AN734">
        <v>-6.5113407075405103</v>
      </c>
      <c r="AO734">
        <v>-5.4059964418411202</v>
      </c>
      <c r="AP734">
        <v>0.288302</v>
      </c>
      <c r="AQ734">
        <v>999</v>
      </c>
      <c r="AU734">
        <v>15878</v>
      </c>
    </row>
    <row r="735" spans="1:47" x14ac:dyDescent="0.45">
      <c r="A735" t="s">
        <v>1302</v>
      </c>
      <c r="B735" t="s">
        <v>46</v>
      </c>
      <c r="C735">
        <v>130</v>
      </c>
      <c r="D735">
        <v>565</v>
      </c>
      <c r="E735">
        <v>509</v>
      </c>
      <c r="F735">
        <v>109</v>
      </c>
      <c r="G735">
        <v>80</v>
      </c>
      <c r="H735">
        <v>19</v>
      </c>
      <c r="I735">
        <v>4</v>
      </c>
      <c r="J735">
        <v>6</v>
      </c>
      <c r="K735">
        <v>67</v>
      </c>
      <c r="L735">
        <v>53</v>
      </c>
      <c r="M735">
        <v>49</v>
      </c>
      <c r="N735">
        <v>10</v>
      </c>
      <c r="O735">
        <v>137</v>
      </c>
      <c r="P735">
        <v>3</v>
      </c>
      <c r="Q735">
        <v>3</v>
      </c>
      <c r="R735">
        <v>1</v>
      </c>
      <c r="S735">
        <v>0</v>
      </c>
      <c r="T735">
        <v>9</v>
      </c>
      <c r="U735">
        <v>3</v>
      </c>
      <c r="V735">
        <v>0.214145</v>
      </c>
      <c r="W735">
        <v>8.6725700000000003E-2</v>
      </c>
      <c r="X735">
        <v>0.242478</v>
      </c>
      <c r="Y735">
        <v>0.35766399999999998</v>
      </c>
      <c r="Z735">
        <v>0.28546100000000002</v>
      </c>
      <c r="AA735">
        <v>0.30255399999999999</v>
      </c>
      <c r="AB735">
        <v>0.256052</v>
      </c>
      <c r="AC735">
        <v>0.58801499999999995</v>
      </c>
      <c r="AD735">
        <v>8.8408600000000004E-2</v>
      </c>
      <c r="AE735">
        <v>5.6526899999999998</v>
      </c>
      <c r="AF735">
        <v>0.27913300000000002</v>
      </c>
      <c r="AH735">
        <v>-0.40625899999999998</v>
      </c>
      <c r="AI735">
        <v>39.597799999999999</v>
      </c>
      <c r="AJ735">
        <v>-29.2441</v>
      </c>
      <c r="AK735">
        <v>59.164900000000003</v>
      </c>
      <c r="AL735">
        <v>-0.40625899999999998</v>
      </c>
      <c r="AM735">
        <v>6.4</v>
      </c>
      <c r="AN735">
        <v>-28.9887501001358</v>
      </c>
      <c r="AO735">
        <v>12.627954006195001</v>
      </c>
      <c r="AP735">
        <v>0.288078</v>
      </c>
      <c r="AQ735">
        <v>999</v>
      </c>
      <c r="AU735" t="s">
        <v>1303</v>
      </c>
    </row>
    <row r="736" spans="1:47" x14ac:dyDescent="0.45">
      <c r="A736" t="s">
        <v>1304</v>
      </c>
      <c r="B736" t="s">
        <v>46</v>
      </c>
      <c r="C736">
        <v>100</v>
      </c>
      <c r="D736">
        <v>448</v>
      </c>
      <c r="E736">
        <v>401</v>
      </c>
      <c r="F736">
        <v>88</v>
      </c>
      <c r="G736">
        <v>51</v>
      </c>
      <c r="H736">
        <v>18</v>
      </c>
      <c r="I736">
        <v>0</v>
      </c>
      <c r="J736">
        <v>19</v>
      </c>
      <c r="K736">
        <v>57</v>
      </c>
      <c r="L736">
        <v>65</v>
      </c>
      <c r="M736">
        <v>35</v>
      </c>
      <c r="N736">
        <v>14</v>
      </c>
      <c r="O736">
        <v>137</v>
      </c>
      <c r="P736">
        <v>10</v>
      </c>
      <c r="Q736">
        <v>2</v>
      </c>
      <c r="R736">
        <v>0</v>
      </c>
      <c r="S736">
        <v>1</v>
      </c>
      <c r="T736">
        <v>0</v>
      </c>
      <c r="U736">
        <v>1</v>
      </c>
      <c r="V736">
        <v>0.21945100000000001</v>
      </c>
      <c r="W736">
        <v>7.8125E-2</v>
      </c>
      <c r="X736">
        <v>0.30580400000000002</v>
      </c>
      <c r="Y736">
        <v>0.25547399999999998</v>
      </c>
      <c r="Z736">
        <v>0.296875</v>
      </c>
      <c r="AA736">
        <v>0.40648400000000001</v>
      </c>
      <c r="AB736">
        <v>0.293431</v>
      </c>
      <c r="AC736">
        <v>0.70335899999999996</v>
      </c>
      <c r="AD736">
        <v>0.187032</v>
      </c>
      <c r="AE736">
        <v>2.0437699999999999</v>
      </c>
      <c r="AF736">
        <v>0.27935199999999999</v>
      </c>
      <c r="AH736">
        <v>-1.0539000000000001</v>
      </c>
      <c r="AI736">
        <v>45.305399999999999</v>
      </c>
      <c r="AJ736">
        <v>-9.2808299999999999</v>
      </c>
      <c r="AK736">
        <v>84.223200000000006</v>
      </c>
      <c r="AL736">
        <v>-1.0539000000000001</v>
      </c>
      <c r="AM736">
        <v>-10.8</v>
      </c>
      <c r="AN736">
        <v>-9.8100961446761996</v>
      </c>
      <c r="AO736">
        <v>-2.56954765319824</v>
      </c>
      <c r="AP736">
        <v>0.28757199999999999</v>
      </c>
      <c r="AQ736">
        <v>999</v>
      </c>
      <c r="AU736" t="s">
        <v>1305</v>
      </c>
    </row>
    <row r="737" spans="1:47" x14ac:dyDescent="0.45">
      <c r="A737" t="s">
        <v>1306</v>
      </c>
      <c r="C737">
        <v>82</v>
      </c>
      <c r="D737">
        <v>318</v>
      </c>
      <c r="E737">
        <v>277</v>
      </c>
      <c r="F737">
        <v>61</v>
      </c>
      <c r="G737">
        <v>40</v>
      </c>
      <c r="H737">
        <v>16</v>
      </c>
      <c r="I737">
        <v>0</v>
      </c>
      <c r="J737">
        <v>5</v>
      </c>
      <c r="K737">
        <v>37</v>
      </c>
      <c r="L737">
        <v>32</v>
      </c>
      <c r="M737">
        <v>34</v>
      </c>
      <c r="N737">
        <v>5</v>
      </c>
      <c r="O737">
        <v>72</v>
      </c>
      <c r="P737">
        <v>5</v>
      </c>
      <c r="Q737">
        <v>2</v>
      </c>
      <c r="R737">
        <v>0</v>
      </c>
      <c r="S737">
        <v>0</v>
      </c>
      <c r="T737">
        <v>3</v>
      </c>
      <c r="U737">
        <v>1</v>
      </c>
      <c r="V737">
        <v>0.220217</v>
      </c>
      <c r="W737">
        <v>0.106918</v>
      </c>
      <c r="X737">
        <v>0.22641500000000001</v>
      </c>
      <c r="Y737">
        <v>0.47222199999999998</v>
      </c>
      <c r="Z737">
        <v>0.31446499999999999</v>
      </c>
      <c r="AA737">
        <v>0.33212999999999998</v>
      </c>
      <c r="AB737">
        <v>0.28445199999999998</v>
      </c>
      <c r="AC737">
        <v>0.64659500000000003</v>
      </c>
      <c r="AD737">
        <v>0.111913</v>
      </c>
      <c r="AE737">
        <v>3.40422</v>
      </c>
      <c r="AF737">
        <v>0.27722799999999997</v>
      </c>
      <c r="AH737">
        <v>-0.39225700000000002</v>
      </c>
      <c r="AI737">
        <v>29.787299999999998</v>
      </c>
      <c r="AJ737">
        <v>-8.9591200000000004</v>
      </c>
      <c r="AK737">
        <v>75.297499999999999</v>
      </c>
      <c r="AL737">
        <v>-0.39225700000000002</v>
      </c>
      <c r="AM737">
        <v>1</v>
      </c>
      <c r="AN737">
        <v>-10.123888462781901</v>
      </c>
      <c r="AO737">
        <v>2.1684303283691402</v>
      </c>
      <c r="AP737">
        <v>0.28707700000000003</v>
      </c>
      <c r="AQ737">
        <v>999</v>
      </c>
      <c r="AU737">
        <v>19780</v>
      </c>
    </row>
    <row r="738" spans="1:47" x14ac:dyDescent="0.45">
      <c r="A738" t="s">
        <v>194</v>
      </c>
      <c r="B738" t="s">
        <v>10</v>
      </c>
      <c r="C738">
        <v>92</v>
      </c>
      <c r="D738">
        <v>313</v>
      </c>
      <c r="E738">
        <v>287</v>
      </c>
      <c r="F738">
        <v>65</v>
      </c>
      <c r="G738">
        <v>40</v>
      </c>
      <c r="H738">
        <v>14</v>
      </c>
      <c r="I738">
        <v>1</v>
      </c>
      <c r="J738">
        <v>10</v>
      </c>
      <c r="K738">
        <v>27</v>
      </c>
      <c r="L738">
        <v>38</v>
      </c>
      <c r="M738">
        <v>22</v>
      </c>
      <c r="N738">
        <v>8</v>
      </c>
      <c r="O738">
        <v>85</v>
      </c>
      <c r="P738">
        <v>1</v>
      </c>
      <c r="Q738">
        <v>3</v>
      </c>
      <c r="R738">
        <v>0</v>
      </c>
      <c r="S738">
        <v>1</v>
      </c>
      <c r="T738">
        <v>0</v>
      </c>
      <c r="U738">
        <v>1</v>
      </c>
      <c r="V738">
        <v>0.22648099999999999</v>
      </c>
      <c r="W738">
        <v>7.0287500000000003E-2</v>
      </c>
      <c r="X738">
        <v>0.271565</v>
      </c>
      <c r="Y738">
        <v>0.258824</v>
      </c>
      <c r="Z738">
        <v>0.28115000000000001</v>
      </c>
      <c r="AA738">
        <v>0.38675999999999999</v>
      </c>
      <c r="AB738">
        <v>0.27800900000000001</v>
      </c>
      <c r="AC738">
        <v>0.66791</v>
      </c>
      <c r="AD738">
        <v>0.160279</v>
      </c>
      <c r="AE738">
        <v>1.95844</v>
      </c>
      <c r="AF738">
        <v>0.282051</v>
      </c>
      <c r="AH738">
        <v>-0.84585999999999995</v>
      </c>
      <c r="AI738">
        <v>27.644100000000002</v>
      </c>
      <c r="AJ738">
        <v>-10.4931</v>
      </c>
      <c r="AK738">
        <v>75.802599999999998</v>
      </c>
      <c r="AL738">
        <v>-0.84585999999999995</v>
      </c>
      <c r="AM738">
        <v>-3.6</v>
      </c>
      <c r="AN738">
        <v>-9.9208262562751699</v>
      </c>
      <c r="AO738">
        <v>2.1502938270568799</v>
      </c>
      <c r="AP738">
        <v>0.28522799999999998</v>
      </c>
      <c r="AQ738">
        <v>999</v>
      </c>
      <c r="AU738">
        <v>15905</v>
      </c>
    </row>
    <row r="739" spans="1:47" x14ac:dyDescent="0.45">
      <c r="A739" t="s">
        <v>1307</v>
      </c>
      <c r="B739" t="s">
        <v>89</v>
      </c>
      <c r="C739">
        <v>66</v>
      </c>
      <c r="D739">
        <v>275</v>
      </c>
      <c r="E739">
        <v>255</v>
      </c>
      <c r="F739">
        <v>61</v>
      </c>
      <c r="G739">
        <v>37</v>
      </c>
      <c r="H739">
        <v>17</v>
      </c>
      <c r="I739">
        <v>2</v>
      </c>
      <c r="J739">
        <v>5</v>
      </c>
      <c r="K739">
        <v>31</v>
      </c>
      <c r="L739">
        <v>32</v>
      </c>
      <c r="M739">
        <v>15</v>
      </c>
      <c r="N739">
        <v>8</v>
      </c>
      <c r="O739">
        <v>61</v>
      </c>
      <c r="P739">
        <v>4</v>
      </c>
      <c r="Q739">
        <v>1</v>
      </c>
      <c r="R739">
        <v>0</v>
      </c>
      <c r="S739">
        <v>0</v>
      </c>
      <c r="T739">
        <v>1</v>
      </c>
      <c r="U739">
        <v>1</v>
      </c>
      <c r="V739">
        <v>0.23921600000000001</v>
      </c>
      <c r="W739">
        <v>5.4545499999999997E-2</v>
      </c>
      <c r="X739">
        <v>0.22181799999999999</v>
      </c>
      <c r="Y739">
        <v>0.24590200000000001</v>
      </c>
      <c r="Z739">
        <v>0.29090899999999997</v>
      </c>
      <c r="AA739">
        <v>0.38039200000000001</v>
      </c>
      <c r="AB739">
        <v>0.279893</v>
      </c>
      <c r="AC739">
        <v>0.67130100000000004</v>
      </c>
      <c r="AD739">
        <v>0.141176</v>
      </c>
      <c r="AE739">
        <v>4.1441499999999998</v>
      </c>
      <c r="AF739">
        <v>0.29473700000000003</v>
      </c>
      <c r="AH739">
        <v>-0.59192400000000001</v>
      </c>
      <c r="AI739">
        <v>24.718299999999999</v>
      </c>
      <c r="AJ739">
        <v>-8.7888500000000001</v>
      </c>
      <c r="AK739">
        <v>79.623400000000004</v>
      </c>
      <c r="AL739">
        <v>-0.59192400000000001</v>
      </c>
      <c r="AM739">
        <v>-0.2</v>
      </c>
      <c r="AN739">
        <v>-7.3061716556549001</v>
      </c>
      <c r="AO739">
        <v>0.81043498218059495</v>
      </c>
      <c r="AP739">
        <v>0.28364699999999998</v>
      </c>
      <c r="AQ739">
        <v>999</v>
      </c>
      <c r="AU739" t="s">
        <v>1308</v>
      </c>
    </row>
    <row r="740" spans="1:47" x14ac:dyDescent="0.45">
      <c r="A740" t="s">
        <v>1309</v>
      </c>
      <c r="B740" t="s">
        <v>82</v>
      </c>
      <c r="C740">
        <v>104</v>
      </c>
      <c r="D740">
        <v>340</v>
      </c>
      <c r="E740">
        <v>302</v>
      </c>
      <c r="F740">
        <v>69</v>
      </c>
      <c r="G740">
        <v>46</v>
      </c>
      <c r="H740">
        <v>15</v>
      </c>
      <c r="I740">
        <v>2</v>
      </c>
      <c r="J740">
        <v>6</v>
      </c>
      <c r="K740">
        <v>44</v>
      </c>
      <c r="L740">
        <v>35</v>
      </c>
      <c r="M740">
        <v>29</v>
      </c>
      <c r="N740">
        <v>3</v>
      </c>
      <c r="O740">
        <v>76</v>
      </c>
      <c r="P740">
        <v>5</v>
      </c>
      <c r="Q740">
        <v>2</v>
      </c>
      <c r="R740">
        <v>2</v>
      </c>
      <c r="S740">
        <v>1</v>
      </c>
      <c r="T740">
        <v>17</v>
      </c>
      <c r="U740">
        <v>2</v>
      </c>
      <c r="V740">
        <v>0.22847700000000001</v>
      </c>
      <c r="W740">
        <v>8.5294099999999998E-2</v>
      </c>
      <c r="X740">
        <v>0.22352900000000001</v>
      </c>
      <c r="Y740">
        <v>0.381579</v>
      </c>
      <c r="Z740">
        <v>0.304734</v>
      </c>
      <c r="AA740">
        <v>0.350993</v>
      </c>
      <c r="AB740">
        <v>0.28698200000000001</v>
      </c>
      <c r="AC740">
        <v>0.65572699999999995</v>
      </c>
      <c r="AD740">
        <v>0.122517</v>
      </c>
      <c r="AE740">
        <v>7.0752199999999998</v>
      </c>
      <c r="AF740">
        <v>0.28378399999999998</v>
      </c>
      <c r="AH740">
        <v>1.96255</v>
      </c>
      <c r="AI740">
        <v>32.562600000000003</v>
      </c>
      <c r="AJ740">
        <v>-8.8644599999999993</v>
      </c>
      <c r="AK740">
        <v>84.242000000000004</v>
      </c>
      <c r="AL740">
        <v>1.96255</v>
      </c>
      <c r="AM740">
        <v>-5.5</v>
      </c>
      <c r="AN740">
        <v>-4.45713019371032</v>
      </c>
      <c r="AO740">
        <v>-4.2507348060607901</v>
      </c>
      <c r="AP740">
        <v>0.28320400000000001</v>
      </c>
      <c r="AQ740">
        <v>999</v>
      </c>
      <c r="AU740">
        <v>18054</v>
      </c>
    </row>
    <row r="741" spans="1:47" x14ac:dyDescent="0.45">
      <c r="A741" t="s">
        <v>435</v>
      </c>
      <c r="B741" t="s">
        <v>104</v>
      </c>
      <c r="C741">
        <v>126</v>
      </c>
      <c r="D741">
        <v>554</v>
      </c>
      <c r="E741">
        <v>497</v>
      </c>
      <c r="F741">
        <v>123</v>
      </c>
      <c r="G741">
        <v>95</v>
      </c>
      <c r="H741">
        <v>20</v>
      </c>
      <c r="I741">
        <v>5</v>
      </c>
      <c r="J741">
        <v>3</v>
      </c>
      <c r="K741">
        <v>67</v>
      </c>
      <c r="L741">
        <v>51</v>
      </c>
      <c r="M741">
        <v>36</v>
      </c>
      <c r="N741">
        <v>7</v>
      </c>
      <c r="O741">
        <v>90</v>
      </c>
      <c r="P741">
        <v>9</v>
      </c>
      <c r="Q741">
        <v>3</v>
      </c>
      <c r="R741">
        <v>9</v>
      </c>
      <c r="S741">
        <v>0</v>
      </c>
      <c r="T741">
        <v>27</v>
      </c>
      <c r="U741">
        <v>4</v>
      </c>
      <c r="V741">
        <v>0.24748500000000001</v>
      </c>
      <c r="W741">
        <v>6.4981999999999998E-2</v>
      </c>
      <c r="X741">
        <v>0.16245499999999999</v>
      </c>
      <c r="Y741">
        <v>0.4</v>
      </c>
      <c r="Z741">
        <v>0.308257</v>
      </c>
      <c r="AA741">
        <v>0.32595600000000002</v>
      </c>
      <c r="AB741">
        <v>0.27748699999999998</v>
      </c>
      <c r="AC741">
        <v>0.63421300000000003</v>
      </c>
      <c r="AD741">
        <v>7.8470799999999993E-2</v>
      </c>
      <c r="AE741">
        <v>7.1496700000000004</v>
      </c>
      <c r="AF741">
        <v>0.29483999999999999</v>
      </c>
      <c r="AH741">
        <v>2.6869100000000001</v>
      </c>
      <c r="AI741">
        <v>48.689300000000003</v>
      </c>
      <c r="AJ741">
        <v>-18.8124</v>
      </c>
      <c r="AK741">
        <v>70.770300000000006</v>
      </c>
      <c r="AL741">
        <v>2.6869100000000001</v>
      </c>
      <c r="AM741">
        <v>-0.7</v>
      </c>
      <c r="AN741">
        <v>-17.374073266983</v>
      </c>
      <c r="AO741">
        <v>1.3355672955513</v>
      </c>
      <c r="AP741">
        <v>0.28284399999999998</v>
      </c>
      <c r="AQ741">
        <v>999</v>
      </c>
      <c r="AU741">
        <v>29931</v>
      </c>
    </row>
    <row r="742" spans="1:47" x14ac:dyDescent="0.45">
      <c r="A742" t="s">
        <v>118</v>
      </c>
      <c r="B742" t="s">
        <v>46</v>
      </c>
      <c r="C742">
        <v>99</v>
      </c>
      <c r="D742">
        <v>359</v>
      </c>
      <c r="E742">
        <v>316</v>
      </c>
      <c r="F742">
        <v>69</v>
      </c>
      <c r="G742">
        <v>43</v>
      </c>
      <c r="H742">
        <v>15</v>
      </c>
      <c r="I742">
        <v>2</v>
      </c>
      <c r="J742">
        <v>9</v>
      </c>
      <c r="K742">
        <v>41</v>
      </c>
      <c r="L742">
        <v>39</v>
      </c>
      <c r="M742">
        <v>37</v>
      </c>
      <c r="N742">
        <v>3</v>
      </c>
      <c r="O742">
        <v>120</v>
      </c>
      <c r="P742">
        <v>4</v>
      </c>
      <c r="Q742">
        <v>2</v>
      </c>
      <c r="R742">
        <v>0</v>
      </c>
      <c r="S742">
        <v>1</v>
      </c>
      <c r="T742">
        <v>8</v>
      </c>
      <c r="U742">
        <v>1</v>
      </c>
      <c r="V742">
        <v>0.21835399999999999</v>
      </c>
      <c r="W742">
        <v>0.103064</v>
      </c>
      <c r="X742">
        <v>0.334262</v>
      </c>
      <c r="Y742">
        <v>0.30833300000000002</v>
      </c>
      <c r="Z742">
        <v>0.30640699999999998</v>
      </c>
      <c r="AA742">
        <v>0.36392400000000003</v>
      </c>
      <c r="AB742">
        <v>0.293103</v>
      </c>
      <c r="AC742">
        <v>0.67033100000000001</v>
      </c>
      <c r="AD742">
        <v>0.14557</v>
      </c>
      <c r="AE742">
        <v>5.8482599999999998</v>
      </c>
      <c r="AF742">
        <v>0.31746000000000002</v>
      </c>
      <c r="AH742">
        <v>0.55380700000000005</v>
      </c>
      <c r="AI742">
        <v>36.2074</v>
      </c>
      <c r="AJ742">
        <v>-7.5346700000000002</v>
      </c>
      <c r="AK742">
        <v>84.003799999999998</v>
      </c>
      <c r="AL742">
        <v>0.55380700000000005</v>
      </c>
      <c r="AM742">
        <v>1.1000000000000001</v>
      </c>
      <c r="AN742">
        <v>-6.5604537129402098</v>
      </c>
      <c r="AO742">
        <v>-2.8572310209274199</v>
      </c>
      <c r="AP742">
        <v>0.280561</v>
      </c>
      <c r="AQ742">
        <v>999</v>
      </c>
      <c r="AU742">
        <v>13757</v>
      </c>
    </row>
    <row r="743" spans="1:47" x14ac:dyDescent="0.45">
      <c r="A743" t="s">
        <v>1310</v>
      </c>
      <c r="B743" t="s">
        <v>21</v>
      </c>
      <c r="C743">
        <v>113</v>
      </c>
      <c r="D743">
        <v>461</v>
      </c>
      <c r="E743">
        <v>425</v>
      </c>
      <c r="F743">
        <v>94</v>
      </c>
      <c r="G743">
        <v>62</v>
      </c>
      <c r="H743">
        <v>15</v>
      </c>
      <c r="I743">
        <v>3</v>
      </c>
      <c r="J743">
        <v>14</v>
      </c>
      <c r="K743">
        <v>48</v>
      </c>
      <c r="L743">
        <v>57</v>
      </c>
      <c r="M743">
        <v>26</v>
      </c>
      <c r="N743">
        <v>4</v>
      </c>
      <c r="O743">
        <v>130</v>
      </c>
      <c r="P743">
        <v>6</v>
      </c>
      <c r="Q743">
        <v>3</v>
      </c>
      <c r="R743">
        <v>1</v>
      </c>
      <c r="S743">
        <v>0</v>
      </c>
      <c r="T743">
        <v>14</v>
      </c>
      <c r="U743">
        <v>2</v>
      </c>
      <c r="V743">
        <v>0.22117600000000001</v>
      </c>
      <c r="W743">
        <v>5.6399100000000001E-2</v>
      </c>
      <c r="X743">
        <v>0.28199600000000002</v>
      </c>
      <c r="Y743">
        <v>0.2</v>
      </c>
      <c r="Z743">
        <v>0.27391300000000002</v>
      </c>
      <c r="AA743">
        <v>0.36941200000000002</v>
      </c>
      <c r="AB743">
        <v>0.27588499999999999</v>
      </c>
      <c r="AC743">
        <v>0.64332500000000004</v>
      </c>
      <c r="AD743">
        <v>0.14823500000000001</v>
      </c>
      <c r="AE743">
        <v>6.2160200000000003</v>
      </c>
      <c r="AF743">
        <v>0.28169</v>
      </c>
      <c r="AH743">
        <v>1.2623800000000001</v>
      </c>
      <c r="AI743">
        <v>39.9024</v>
      </c>
      <c r="AJ743">
        <v>-16.267800000000001</v>
      </c>
      <c r="AK743">
        <v>74.5685</v>
      </c>
      <c r="AL743">
        <v>1.2623800000000001</v>
      </c>
      <c r="AM743">
        <v>5</v>
      </c>
      <c r="AN743">
        <v>-12.7853313684463</v>
      </c>
      <c r="AO743">
        <v>-8.1569671630859306E-2</v>
      </c>
      <c r="AP743">
        <v>0.278285</v>
      </c>
      <c r="AQ743">
        <v>999</v>
      </c>
      <c r="AU743" t="s">
        <v>1311</v>
      </c>
    </row>
    <row r="744" spans="1:47" x14ac:dyDescent="0.45">
      <c r="A744" t="s">
        <v>1312</v>
      </c>
      <c r="B744" t="s">
        <v>46</v>
      </c>
      <c r="C744">
        <v>115</v>
      </c>
      <c r="D744">
        <v>470</v>
      </c>
      <c r="E744">
        <v>419</v>
      </c>
      <c r="F744">
        <v>94</v>
      </c>
      <c r="G744">
        <v>65</v>
      </c>
      <c r="H744">
        <v>18</v>
      </c>
      <c r="I744">
        <v>4</v>
      </c>
      <c r="J744">
        <v>7</v>
      </c>
      <c r="K744">
        <v>63</v>
      </c>
      <c r="L744">
        <v>47</v>
      </c>
      <c r="M744">
        <v>43</v>
      </c>
      <c r="N744">
        <v>7</v>
      </c>
      <c r="O744">
        <v>125</v>
      </c>
      <c r="P744">
        <v>4</v>
      </c>
      <c r="Q744">
        <v>2</v>
      </c>
      <c r="R744">
        <v>2</v>
      </c>
      <c r="S744">
        <v>0</v>
      </c>
      <c r="T744">
        <v>14</v>
      </c>
      <c r="U744">
        <v>5</v>
      </c>
      <c r="V744">
        <v>0.22434399999999999</v>
      </c>
      <c r="W744">
        <v>9.1489399999999999E-2</v>
      </c>
      <c r="X744">
        <v>0.265957</v>
      </c>
      <c r="Y744">
        <v>0.34399999999999997</v>
      </c>
      <c r="Z744">
        <v>0.30128199999999999</v>
      </c>
      <c r="AA744">
        <v>0.33651599999999998</v>
      </c>
      <c r="AB744">
        <v>0.27768599999999999</v>
      </c>
      <c r="AC744">
        <v>0.63779799999999998</v>
      </c>
      <c r="AD744">
        <v>0.11217199999999999</v>
      </c>
      <c r="AE744">
        <v>6.6543000000000001</v>
      </c>
      <c r="AF744">
        <v>0.30103799999999997</v>
      </c>
      <c r="AH744">
        <v>-0.11942800000000001</v>
      </c>
      <c r="AI744">
        <v>41.384399999999999</v>
      </c>
      <c r="AJ744">
        <v>-15.882300000000001</v>
      </c>
      <c r="AK744">
        <v>73.668199999999999</v>
      </c>
      <c r="AL744">
        <v>-0.11942800000000001</v>
      </c>
      <c r="AM744">
        <v>0.5</v>
      </c>
      <c r="AN744">
        <v>-15.451353549957201</v>
      </c>
      <c r="AO744">
        <v>2.2269253730773899</v>
      </c>
      <c r="AP744">
        <v>0.27807500000000002</v>
      </c>
      <c r="AQ744">
        <v>999</v>
      </c>
      <c r="AU744" t="s">
        <v>1313</v>
      </c>
    </row>
    <row r="745" spans="1:47" x14ac:dyDescent="0.45">
      <c r="A745" t="s">
        <v>1314</v>
      </c>
      <c r="C745">
        <v>105</v>
      </c>
      <c r="D745">
        <v>393</v>
      </c>
      <c r="E745">
        <v>352</v>
      </c>
      <c r="F745">
        <v>81</v>
      </c>
      <c r="G745">
        <v>48</v>
      </c>
      <c r="H745">
        <v>19</v>
      </c>
      <c r="I745">
        <v>1</v>
      </c>
      <c r="J745">
        <v>13</v>
      </c>
      <c r="K745">
        <v>48</v>
      </c>
      <c r="L745">
        <v>49</v>
      </c>
      <c r="M745">
        <v>36</v>
      </c>
      <c r="N745">
        <v>5</v>
      </c>
      <c r="O745">
        <v>116</v>
      </c>
      <c r="P745">
        <v>3</v>
      </c>
      <c r="Q745">
        <v>1</v>
      </c>
      <c r="R745">
        <v>1</v>
      </c>
      <c r="S745">
        <v>1</v>
      </c>
      <c r="T745">
        <v>4</v>
      </c>
      <c r="U745">
        <v>1</v>
      </c>
      <c r="V745">
        <v>0.23011400000000001</v>
      </c>
      <c r="W745">
        <v>9.1603100000000007E-2</v>
      </c>
      <c r="X745">
        <v>0.29516500000000001</v>
      </c>
      <c r="Y745">
        <v>0.31034499999999998</v>
      </c>
      <c r="Z745">
        <v>0.30612200000000001</v>
      </c>
      <c r="AA745">
        <v>0.40056799999999998</v>
      </c>
      <c r="AB745">
        <v>0.30327199999999999</v>
      </c>
      <c r="AC745">
        <v>0.70669099999999996</v>
      </c>
      <c r="AD745">
        <v>0.170455</v>
      </c>
      <c r="AE745">
        <v>4.2113399999999999</v>
      </c>
      <c r="AF745">
        <v>0.30357099999999998</v>
      </c>
      <c r="AH745">
        <v>-0.25389800000000001</v>
      </c>
      <c r="AI745">
        <v>42.955500000000001</v>
      </c>
      <c r="AJ745">
        <v>-4.9292800000000003</v>
      </c>
      <c r="AK745">
        <v>93.313500000000005</v>
      </c>
      <c r="AL745">
        <v>-0.25389800000000001</v>
      </c>
      <c r="AM745">
        <v>-2.9</v>
      </c>
      <c r="AN745">
        <v>-3.4025655090808802</v>
      </c>
      <c r="AO745">
        <v>-7.23201084136962</v>
      </c>
      <c r="AP745">
        <v>0.27058100000000002</v>
      </c>
      <c r="AQ745">
        <v>999</v>
      </c>
      <c r="AU745">
        <v>14567</v>
      </c>
    </row>
    <row r="746" spans="1:47" x14ac:dyDescent="0.45">
      <c r="A746" t="s">
        <v>591</v>
      </c>
      <c r="B746" t="s">
        <v>170</v>
      </c>
      <c r="C746">
        <v>86</v>
      </c>
      <c r="D746">
        <v>260</v>
      </c>
      <c r="E746">
        <v>229</v>
      </c>
      <c r="F746">
        <v>45</v>
      </c>
      <c r="G746">
        <v>35</v>
      </c>
      <c r="H746">
        <v>6</v>
      </c>
      <c r="I746">
        <v>0</v>
      </c>
      <c r="J746">
        <v>4</v>
      </c>
      <c r="K746">
        <v>20</v>
      </c>
      <c r="L746">
        <v>19</v>
      </c>
      <c r="M746">
        <v>16</v>
      </c>
      <c r="N746">
        <v>7</v>
      </c>
      <c r="O746">
        <v>68</v>
      </c>
      <c r="P746">
        <v>3</v>
      </c>
      <c r="Q746">
        <v>3</v>
      </c>
      <c r="R746">
        <v>9</v>
      </c>
      <c r="S746">
        <v>0</v>
      </c>
      <c r="T746">
        <v>1</v>
      </c>
      <c r="U746">
        <v>1</v>
      </c>
      <c r="V746">
        <v>0.19650699999999999</v>
      </c>
      <c r="W746">
        <v>6.1538500000000003E-2</v>
      </c>
      <c r="X746">
        <v>0.26153799999999999</v>
      </c>
      <c r="Y746">
        <v>0.235294</v>
      </c>
      <c r="Z746">
        <v>0.25497999999999998</v>
      </c>
      <c r="AA746">
        <v>0.27510899999999999</v>
      </c>
      <c r="AB746">
        <v>0.22462699999999999</v>
      </c>
      <c r="AC746">
        <v>0.53008900000000003</v>
      </c>
      <c r="AD746">
        <v>7.8602599999999995E-2</v>
      </c>
      <c r="AE746">
        <v>2.1214</v>
      </c>
      <c r="AF746">
        <v>0.25624999999999998</v>
      </c>
      <c r="AH746">
        <v>-0.58421900000000004</v>
      </c>
      <c r="AI746">
        <v>11.436299999999999</v>
      </c>
      <c r="AJ746">
        <v>-20.243200000000002</v>
      </c>
      <c r="AK746">
        <v>38.848100000000002</v>
      </c>
      <c r="AL746">
        <v>-0.58421900000000004</v>
      </c>
      <c r="AM746">
        <v>8.6999999999999993</v>
      </c>
      <c r="AN746">
        <v>-19.635137438774098</v>
      </c>
      <c r="AO746">
        <v>13.4766016006469</v>
      </c>
      <c r="AP746">
        <v>0.26646799999999998</v>
      </c>
      <c r="AQ746">
        <v>999</v>
      </c>
      <c r="AU746">
        <v>12976</v>
      </c>
    </row>
    <row r="747" spans="1:47" x14ac:dyDescent="0.45">
      <c r="A747" t="s">
        <v>760</v>
      </c>
      <c r="B747" t="s">
        <v>104</v>
      </c>
      <c r="C747">
        <v>121</v>
      </c>
      <c r="D747">
        <v>554</v>
      </c>
      <c r="E747">
        <v>487</v>
      </c>
      <c r="F747">
        <v>110</v>
      </c>
      <c r="G747">
        <v>90</v>
      </c>
      <c r="H747">
        <v>15</v>
      </c>
      <c r="I747">
        <v>2</v>
      </c>
      <c r="J747">
        <v>3</v>
      </c>
      <c r="K747">
        <v>66</v>
      </c>
      <c r="L747">
        <v>42</v>
      </c>
      <c r="M747">
        <v>58</v>
      </c>
      <c r="N747">
        <v>7</v>
      </c>
      <c r="O747">
        <v>116</v>
      </c>
      <c r="P747">
        <v>2</v>
      </c>
      <c r="Q747">
        <v>3</v>
      </c>
      <c r="R747">
        <v>4</v>
      </c>
      <c r="S747">
        <v>0</v>
      </c>
      <c r="T747">
        <v>28</v>
      </c>
      <c r="U747">
        <v>7</v>
      </c>
      <c r="V747">
        <v>0.22587299999999999</v>
      </c>
      <c r="W747">
        <v>0.10469299999999999</v>
      </c>
      <c r="X747">
        <v>0.20938599999999999</v>
      </c>
      <c r="Y747">
        <v>0.5</v>
      </c>
      <c r="Z747">
        <v>0.309091</v>
      </c>
      <c r="AA747">
        <v>0.28336800000000001</v>
      </c>
      <c r="AB747">
        <v>0.26552100000000001</v>
      </c>
      <c r="AC747">
        <v>0.59245800000000004</v>
      </c>
      <c r="AD747">
        <v>5.7494900000000002E-2</v>
      </c>
      <c r="AE747">
        <v>5.9586499999999996</v>
      </c>
      <c r="AF747">
        <v>0.28841</v>
      </c>
      <c r="AH747">
        <v>1.54362</v>
      </c>
      <c r="AI747">
        <v>43.183599999999998</v>
      </c>
      <c r="AJ747">
        <v>-24.318100000000001</v>
      </c>
      <c r="AK747">
        <v>62.7483</v>
      </c>
      <c r="AL747">
        <v>1.54362</v>
      </c>
      <c r="AM747">
        <v>1.7</v>
      </c>
      <c r="AN747">
        <v>-24.023046493530199</v>
      </c>
      <c r="AO747">
        <v>7.8067018985748202</v>
      </c>
      <c r="AP747">
        <v>0.26511099999999999</v>
      </c>
      <c r="AQ747">
        <v>999</v>
      </c>
      <c r="AU747">
        <v>25979</v>
      </c>
    </row>
    <row r="748" spans="1:47" x14ac:dyDescent="0.45">
      <c r="A748" t="s">
        <v>381</v>
      </c>
      <c r="B748" t="s">
        <v>18</v>
      </c>
      <c r="C748">
        <v>108</v>
      </c>
      <c r="D748">
        <v>370</v>
      </c>
      <c r="E748">
        <v>320</v>
      </c>
      <c r="F748">
        <v>77</v>
      </c>
      <c r="G748">
        <v>48</v>
      </c>
      <c r="H748">
        <v>15</v>
      </c>
      <c r="I748">
        <v>2</v>
      </c>
      <c r="J748">
        <v>12</v>
      </c>
      <c r="K748">
        <v>45</v>
      </c>
      <c r="L748">
        <v>41</v>
      </c>
      <c r="M748">
        <v>40</v>
      </c>
      <c r="N748">
        <v>7</v>
      </c>
      <c r="O748">
        <v>87</v>
      </c>
      <c r="P748">
        <v>7</v>
      </c>
      <c r="Q748">
        <v>3</v>
      </c>
      <c r="R748">
        <v>0</v>
      </c>
      <c r="S748">
        <v>3</v>
      </c>
      <c r="T748">
        <v>1</v>
      </c>
      <c r="U748">
        <v>1</v>
      </c>
      <c r="V748">
        <v>0.24062500000000001</v>
      </c>
      <c r="W748">
        <v>0.108108</v>
      </c>
      <c r="X748">
        <v>0.23513500000000001</v>
      </c>
      <c r="Y748">
        <v>0.45977000000000001</v>
      </c>
      <c r="Z748">
        <v>0.33513500000000002</v>
      </c>
      <c r="AA748">
        <v>0.41249999999999998</v>
      </c>
      <c r="AB748">
        <v>0.32025300000000001</v>
      </c>
      <c r="AC748">
        <v>0.74763500000000005</v>
      </c>
      <c r="AD748">
        <v>0.171875</v>
      </c>
      <c r="AE748">
        <v>3.3836400000000002</v>
      </c>
      <c r="AF748">
        <v>0.29017900000000002</v>
      </c>
      <c r="AH748">
        <v>-0.90012899999999996</v>
      </c>
      <c r="AI748">
        <v>45.659599999999998</v>
      </c>
      <c r="AJ748">
        <v>0.57722399999999996</v>
      </c>
      <c r="AK748">
        <v>99.599599999999995</v>
      </c>
      <c r="AL748">
        <v>-0.90012899999999996</v>
      </c>
      <c r="AM748">
        <v>-4.8</v>
      </c>
      <c r="AN748">
        <v>-1.0836813896894399</v>
      </c>
      <c r="AO748">
        <v>-8.8784832954406703</v>
      </c>
      <c r="AP748">
        <v>0.26363900000000001</v>
      </c>
      <c r="AQ748">
        <v>999</v>
      </c>
      <c r="AU748">
        <v>11899</v>
      </c>
    </row>
    <row r="749" spans="1:47" x14ac:dyDescent="0.45">
      <c r="A749" t="s">
        <v>1315</v>
      </c>
      <c r="B749" t="s">
        <v>36</v>
      </c>
      <c r="C749">
        <v>115</v>
      </c>
      <c r="D749">
        <v>439</v>
      </c>
      <c r="E749">
        <v>392</v>
      </c>
      <c r="F749">
        <v>93</v>
      </c>
      <c r="G749">
        <v>64</v>
      </c>
      <c r="H749">
        <v>17</v>
      </c>
      <c r="I749">
        <v>3</v>
      </c>
      <c r="J749">
        <v>9</v>
      </c>
      <c r="K749">
        <v>47</v>
      </c>
      <c r="L749">
        <v>47</v>
      </c>
      <c r="M749">
        <v>41</v>
      </c>
      <c r="N749">
        <v>9</v>
      </c>
      <c r="O749">
        <v>102</v>
      </c>
      <c r="P749">
        <v>3</v>
      </c>
      <c r="Q749">
        <v>2</v>
      </c>
      <c r="R749">
        <v>1</v>
      </c>
      <c r="S749">
        <v>0</v>
      </c>
      <c r="T749">
        <v>11</v>
      </c>
      <c r="U749">
        <v>5</v>
      </c>
      <c r="V749">
        <v>0.23724500000000001</v>
      </c>
      <c r="W749">
        <v>9.3394099999999994E-2</v>
      </c>
      <c r="X749">
        <v>0.232346</v>
      </c>
      <c r="Y749">
        <v>0.40196100000000001</v>
      </c>
      <c r="Z749">
        <v>0.31278499999999998</v>
      </c>
      <c r="AA749">
        <v>0.36479600000000001</v>
      </c>
      <c r="AB749">
        <v>0.29094799999999998</v>
      </c>
      <c r="AC749">
        <v>0.67758099999999999</v>
      </c>
      <c r="AD749">
        <v>0.127551</v>
      </c>
      <c r="AE749">
        <v>5.2927099999999996</v>
      </c>
      <c r="AF749">
        <v>0.29681999999999997</v>
      </c>
      <c r="AH749">
        <v>-0.67319700000000005</v>
      </c>
      <c r="AI749">
        <v>43.49</v>
      </c>
      <c r="AJ749">
        <v>-9.9995799999999999</v>
      </c>
      <c r="AK749">
        <v>75.070300000000003</v>
      </c>
      <c r="AL749">
        <v>-0.67319700000000005</v>
      </c>
      <c r="AM749">
        <v>0.3</v>
      </c>
      <c r="AN749">
        <v>-14.231335341930301</v>
      </c>
      <c r="AO749">
        <v>1.91302174329757</v>
      </c>
      <c r="AP749">
        <v>0.26311099999999998</v>
      </c>
      <c r="AQ749">
        <v>999</v>
      </c>
      <c r="AU749">
        <v>19983</v>
      </c>
    </row>
    <row r="750" spans="1:47" x14ac:dyDescent="0.45">
      <c r="A750" t="s">
        <v>1316</v>
      </c>
      <c r="C750">
        <v>74</v>
      </c>
      <c r="D750">
        <v>297</v>
      </c>
      <c r="E750">
        <v>255</v>
      </c>
      <c r="F750">
        <v>53</v>
      </c>
      <c r="G750">
        <v>31</v>
      </c>
      <c r="H750">
        <v>12</v>
      </c>
      <c r="I750">
        <v>0</v>
      </c>
      <c r="J750">
        <v>10</v>
      </c>
      <c r="K750">
        <v>31</v>
      </c>
      <c r="L750">
        <v>30</v>
      </c>
      <c r="M750">
        <v>36</v>
      </c>
      <c r="N750">
        <v>9</v>
      </c>
      <c r="O750">
        <v>86</v>
      </c>
      <c r="P750">
        <v>3</v>
      </c>
      <c r="Q750">
        <v>3</v>
      </c>
      <c r="R750">
        <v>0</v>
      </c>
      <c r="S750">
        <v>1</v>
      </c>
      <c r="T750">
        <v>0</v>
      </c>
      <c r="U750">
        <v>0</v>
      </c>
      <c r="V750">
        <v>0.207843</v>
      </c>
      <c r="W750">
        <v>0.121212</v>
      </c>
      <c r="X750">
        <v>0.28956199999999999</v>
      </c>
      <c r="Y750">
        <v>0.418605</v>
      </c>
      <c r="Z750">
        <v>0.30976399999999998</v>
      </c>
      <c r="AA750">
        <v>0.37254900000000002</v>
      </c>
      <c r="AB750">
        <v>0.28920899999999999</v>
      </c>
      <c r="AC750">
        <v>0.68231299999999995</v>
      </c>
      <c r="AD750">
        <v>0.16470599999999999</v>
      </c>
      <c r="AE750">
        <v>1.1792499999999999</v>
      </c>
      <c r="AF750">
        <v>0.265432</v>
      </c>
      <c r="AH750">
        <v>-0.47001300000000001</v>
      </c>
      <c r="AI750">
        <v>28.9937</v>
      </c>
      <c r="AJ750">
        <v>-7.1940600000000003</v>
      </c>
      <c r="AK750">
        <v>78.787000000000006</v>
      </c>
      <c r="AL750">
        <v>-0.47001300000000001</v>
      </c>
      <c r="AM750">
        <v>-0.3</v>
      </c>
      <c r="AN750">
        <v>-8.2750881910324097</v>
      </c>
      <c r="AO750">
        <v>0.79126983880996704</v>
      </c>
      <c r="AP750">
        <v>0.262762</v>
      </c>
      <c r="AQ750">
        <v>999</v>
      </c>
      <c r="AU750">
        <v>5038</v>
      </c>
    </row>
    <row r="751" spans="1:47" x14ac:dyDescent="0.45">
      <c r="A751" t="s">
        <v>1317</v>
      </c>
      <c r="B751" t="s">
        <v>178</v>
      </c>
      <c r="C751">
        <v>97</v>
      </c>
      <c r="D751">
        <v>383</v>
      </c>
      <c r="E751">
        <v>338</v>
      </c>
      <c r="F751">
        <v>70</v>
      </c>
      <c r="G751">
        <v>44</v>
      </c>
      <c r="H751">
        <v>14</v>
      </c>
      <c r="I751">
        <v>1</v>
      </c>
      <c r="J751">
        <v>11</v>
      </c>
      <c r="K751">
        <v>47</v>
      </c>
      <c r="L751">
        <v>44</v>
      </c>
      <c r="M751">
        <v>36</v>
      </c>
      <c r="N751">
        <v>5</v>
      </c>
      <c r="O751">
        <v>112</v>
      </c>
      <c r="P751">
        <v>6</v>
      </c>
      <c r="Q751">
        <v>3</v>
      </c>
      <c r="R751">
        <v>0</v>
      </c>
      <c r="S751">
        <v>0</v>
      </c>
      <c r="T751">
        <v>11</v>
      </c>
      <c r="U751">
        <v>3</v>
      </c>
      <c r="V751">
        <v>0.20710100000000001</v>
      </c>
      <c r="W751">
        <v>9.3994800000000003E-2</v>
      </c>
      <c r="X751">
        <v>0.29242800000000002</v>
      </c>
      <c r="Y751">
        <v>0.32142900000000002</v>
      </c>
      <c r="Z751">
        <v>0.29242800000000002</v>
      </c>
      <c r="AA751">
        <v>0.35207100000000002</v>
      </c>
      <c r="AB751">
        <v>0.27986</v>
      </c>
      <c r="AC751">
        <v>0.64449900000000004</v>
      </c>
      <c r="AD751">
        <v>0.14496999999999999</v>
      </c>
      <c r="AE751">
        <v>5.4839799999999999</v>
      </c>
      <c r="AF751">
        <v>0.27064199999999999</v>
      </c>
      <c r="AH751">
        <v>0.30965100000000001</v>
      </c>
      <c r="AI751">
        <v>34.415500000000002</v>
      </c>
      <c r="AJ751">
        <v>-12.2508</v>
      </c>
      <c r="AK751">
        <v>77.086200000000005</v>
      </c>
      <c r="AL751">
        <v>0.30965100000000001</v>
      </c>
      <c r="AM751">
        <v>-4.4000000000000004</v>
      </c>
      <c r="AN751">
        <v>-10.2058224678039</v>
      </c>
      <c r="AO751">
        <v>-0.17821884155273399</v>
      </c>
      <c r="AP751">
        <v>0.26169500000000001</v>
      </c>
      <c r="AQ751">
        <v>999</v>
      </c>
      <c r="AU751">
        <v>22202</v>
      </c>
    </row>
    <row r="752" spans="1:47" x14ac:dyDescent="0.45">
      <c r="A752" t="s">
        <v>493</v>
      </c>
      <c r="B752" t="s">
        <v>31</v>
      </c>
      <c r="C752">
        <v>96</v>
      </c>
      <c r="D752">
        <v>343</v>
      </c>
      <c r="E752">
        <v>303</v>
      </c>
      <c r="F752">
        <v>61</v>
      </c>
      <c r="G752">
        <v>31</v>
      </c>
      <c r="H752">
        <v>13</v>
      </c>
      <c r="I752">
        <v>0</v>
      </c>
      <c r="J752">
        <v>17</v>
      </c>
      <c r="K752">
        <v>42</v>
      </c>
      <c r="L752">
        <v>46</v>
      </c>
      <c r="M752">
        <v>34</v>
      </c>
      <c r="N752">
        <v>5</v>
      </c>
      <c r="O752">
        <v>131</v>
      </c>
      <c r="P752">
        <v>4</v>
      </c>
      <c r="Q752">
        <v>1</v>
      </c>
      <c r="R752">
        <v>1</v>
      </c>
      <c r="S752">
        <v>0</v>
      </c>
      <c r="T752">
        <v>3</v>
      </c>
      <c r="U752">
        <v>2</v>
      </c>
      <c r="V752">
        <v>0.20132</v>
      </c>
      <c r="W752">
        <v>9.9125400000000002E-2</v>
      </c>
      <c r="X752">
        <v>0.38192399999999999</v>
      </c>
      <c r="Y752">
        <v>0.25954199999999999</v>
      </c>
      <c r="Z752">
        <v>0.28947400000000001</v>
      </c>
      <c r="AA752">
        <v>0.41254099999999999</v>
      </c>
      <c r="AB752">
        <v>0.298761</v>
      </c>
      <c r="AC752">
        <v>0.70201499999999994</v>
      </c>
      <c r="AD752">
        <v>0.21122099999999999</v>
      </c>
      <c r="AE752">
        <v>2.9876999999999998</v>
      </c>
      <c r="AF752">
        <v>0.282051</v>
      </c>
      <c r="AH752">
        <v>-0.73728400000000005</v>
      </c>
      <c r="AI752">
        <v>36.205300000000001</v>
      </c>
      <c r="AJ752">
        <v>-5.5872900000000003</v>
      </c>
      <c r="AK752">
        <v>86.382000000000005</v>
      </c>
      <c r="AL752">
        <v>-0.73728400000000005</v>
      </c>
      <c r="AM752">
        <v>-3.8</v>
      </c>
      <c r="AN752">
        <v>-6.5239127278327897</v>
      </c>
      <c r="AO752">
        <v>-2.53971183300018</v>
      </c>
      <c r="AP752">
        <v>0.26150899999999999</v>
      </c>
      <c r="AQ752">
        <v>999</v>
      </c>
      <c r="AU752">
        <v>13602</v>
      </c>
    </row>
    <row r="753" spans="1:47" x14ac:dyDescent="0.45">
      <c r="A753" t="s">
        <v>1318</v>
      </c>
      <c r="B753" t="s">
        <v>191</v>
      </c>
      <c r="C753">
        <v>115</v>
      </c>
      <c r="D753">
        <v>494</v>
      </c>
      <c r="E753">
        <v>451</v>
      </c>
      <c r="F753">
        <v>104</v>
      </c>
      <c r="G753">
        <v>66</v>
      </c>
      <c r="H753">
        <v>21</v>
      </c>
      <c r="I753">
        <v>3</v>
      </c>
      <c r="J753">
        <v>14</v>
      </c>
      <c r="K753">
        <v>62</v>
      </c>
      <c r="L753">
        <v>61</v>
      </c>
      <c r="M753">
        <v>34</v>
      </c>
      <c r="N753">
        <v>12</v>
      </c>
      <c r="O753">
        <v>140</v>
      </c>
      <c r="P753">
        <v>6</v>
      </c>
      <c r="Q753">
        <v>2</v>
      </c>
      <c r="R753">
        <v>1</v>
      </c>
      <c r="S753">
        <v>1</v>
      </c>
      <c r="T753">
        <v>16</v>
      </c>
      <c r="U753">
        <v>6</v>
      </c>
      <c r="V753">
        <v>0.230599</v>
      </c>
      <c r="W753">
        <v>6.8825899999999995E-2</v>
      </c>
      <c r="X753">
        <v>0.28340100000000001</v>
      </c>
      <c r="Y753">
        <v>0.24285699999999999</v>
      </c>
      <c r="Z753">
        <v>0.29208899999999999</v>
      </c>
      <c r="AA753">
        <v>0.38359199999999999</v>
      </c>
      <c r="AB753">
        <v>0.28439999999999999</v>
      </c>
      <c r="AC753">
        <v>0.67568099999999998</v>
      </c>
      <c r="AD753">
        <v>0.15299299999999999</v>
      </c>
      <c r="AE753">
        <v>6.0458299999999996</v>
      </c>
      <c r="AF753">
        <v>0.30100300000000002</v>
      </c>
      <c r="AH753">
        <v>-5.6749800000000003E-2</v>
      </c>
      <c r="AI753">
        <v>46.252099999999999</v>
      </c>
      <c r="AJ753">
        <v>-13.9389</v>
      </c>
      <c r="AK753">
        <v>79.023899999999998</v>
      </c>
      <c r="AL753">
        <v>-5.6749800000000003E-2</v>
      </c>
      <c r="AM753">
        <v>-3.5</v>
      </c>
      <c r="AN753">
        <v>-12.472836028784499</v>
      </c>
      <c r="AO753">
        <v>-1.68489122390747</v>
      </c>
      <c r="AP753">
        <v>0.26133299999999998</v>
      </c>
      <c r="AQ753">
        <v>999</v>
      </c>
      <c r="AU753" t="s">
        <v>1319</v>
      </c>
    </row>
    <row r="754" spans="1:47" x14ac:dyDescent="0.45">
      <c r="A754" t="s">
        <v>1320</v>
      </c>
      <c r="B754" t="s">
        <v>46</v>
      </c>
      <c r="C754">
        <v>97</v>
      </c>
      <c r="D754">
        <v>391</v>
      </c>
      <c r="E754">
        <v>341</v>
      </c>
      <c r="F754">
        <v>75</v>
      </c>
      <c r="G754">
        <v>44</v>
      </c>
      <c r="H754">
        <v>19</v>
      </c>
      <c r="I754">
        <v>1</v>
      </c>
      <c r="J754">
        <v>11</v>
      </c>
      <c r="K754">
        <v>43</v>
      </c>
      <c r="L754">
        <v>48</v>
      </c>
      <c r="M754">
        <v>40</v>
      </c>
      <c r="N754">
        <v>8</v>
      </c>
      <c r="O754">
        <v>107</v>
      </c>
      <c r="P754">
        <v>7</v>
      </c>
      <c r="Q754">
        <v>3</v>
      </c>
      <c r="R754">
        <v>0</v>
      </c>
      <c r="S754">
        <v>0</v>
      </c>
      <c r="T754">
        <v>0</v>
      </c>
      <c r="U754">
        <v>1</v>
      </c>
      <c r="V754">
        <v>0.219941</v>
      </c>
      <c r="W754">
        <v>0.102302</v>
      </c>
      <c r="X754">
        <v>0.27365699999999998</v>
      </c>
      <c r="Y754">
        <v>0.373832</v>
      </c>
      <c r="Z754">
        <v>0.31202000000000002</v>
      </c>
      <c r="AA754">
        <v>0.378299</v>
      </c>
      <c r="AB754">
        <v>0.29615599999999997</v>
      </c>
      <c r="AC754">
        <v>0.69032000000000004</v>
      </c>
      <c r="AD754">
        <v>0.158358</v>
      </c>
      <c r="AE754">
        <v>2.4377499999999999</v>
      </c>
      <c r="AF754">
        <v>0.28318599999999999</v>
      </c>
      <c r="AH754">
        <v>-1.0616000000000001</v>
      </c>
      <c r="AI754">
        <v>40.426200000000001</v>
      </c>
      <c r="AJ754">
        <v>-7.2148599999999998</v>
      </c>
      <c r="AK754">
        <v>86.0505</v>
      </c>
      <c r="AL754">
        <v>-1.0616000000000001</v>
      </c>
      <c r="AM754">
        <v>4.3</v>
      </c>
      <c r="AN754">
        <v>-7.8185851573944003</v>
      </c>
      <c r="AO754">
        <v>-2.8832745552062899</v>
      </c>
      <c r="AP754">
        <v>0.26122400000000001</v>
      </c>
      <c r="AQ754">
        <v>999</v>
      </c>
      <c r="AU754" t="s">
        <v>1321</v>
      </c>
    </row>
    <row r="755" spans="1:47" x14ac:dyDescent="0.45">
      <c r="A755" t="s">
        <v>1322</v>
      </c>
      <c r="B755" t="s">
        <v>155</v>
      </c>
      <c r="C755">
        <v>118</v>
      </c>
      <c r="D755">
        <v>514</v>
      </c>
      <c r="E755">
        <v>464</v>
      </c>
      <c r="F755">
        <v>115</v>
      </c>
      <c r="G755">
        <v>80</v>
      </c>
      <c r="H755">
        <v>25</v>
      </c>
      <c r="I755">
        <v>3</v>
      </c>
      <c r="J755">
        <v>7</v>
      </c>
      <c r="K755">
        <v>57</v>
      </c>
      <c r="L755">
        <v>57</v>
      </c>
      <c r="M755">
        <v>37</v>
      </c>
      <c r="N755">
        <v>8</v>
      </c>
      <c r="O755">
        <v>105</v>
      </c>
      <c r="P755">
        <v>9</v>
      </c>
      <c r="Q755">
        <v>3</v>
      </c>
      <c r="R755">
        <v>1</v>
      </c>
      <c r="S755">
        <v>0</v>
      </c>
      <c r="T755">
        <v>10</v>
      </c>
      <c r="U755">
        <v>4</v>
      </c>
      <c r="V755">
        <v>0.24784500000000001</v>
      </c>
      <c r="W755">
        <v>7.1984400000000004E-2</v>
      </c>
      <c r="X755">
        <v>0.20427999999999999</v>
      </c>
      <c r="Y755">
        <v>0.352381</v>
      </c>
      <c r="Z755">
        <v>0.31384000000000001</v>
      </c>
      <c r="AA755">
        <v>0.35991400000000001</v>
      </c>
      <c r="AB755">
        <v>0.291381</v>
      </c>
      <c r="AC755">
        <v>0.67375399999999996</v>
      </c>
      <c r="AD755">
        <v>0.112069</v>
      </c>
      <c r="AE755">
        <v>5.1586100000000004</v>
      </c>
      <c r="AF755">
        <v>0.30422500000000002</v>
      </c>
      <c r="AH755">
        <v>-0.59751699999999996</v>
      </c>
      <c r="AI755">
        <v>51.104900000000001</v>
      </c>
      <c r="AJ755">
        <v>-11.523</v>
      </c>
      <c r="AK755">
        <v>78.826700000000002</v>
      </c>
      <c r="AL755">
        <v>-0.59751699999999996</v>
      </c>
      <c r="AM755">
        <v>-3.1</v>
      </c>
      <c r="AN755">
        <v>-13.6377083659172</v>
      </c>
      <c r="AO755">
        <v>-1.21140491962432</v>
      </c>
      <c r="AP755">
        <v>0.260127</v>
      </c>
      <c r="AQ755">
        <v>999</v>
      </c>
      <c r="AU755" t="s">
        <v>1323</v>
      </c>
    </row>
    <row r="756" spans="1:47" x14ac:dyDescent="0.45">
      <c r="A756" t="s">
        <v>1324</v>
      </c>
      <c r="B756" t="s">
        <v>36</v>
      </c>
      <c r="C756">
        <v>101</v>
      </c>
      <c r="D756">
        <v>398</v>
      </c>
      <c r="E756">
        <v>362</v>
      </c>
      <c r="F756">
        <v>78</v>
      </c>
      <c r="G756">
        <v>55</v>
      </c>
      <c r="H756">
        <v>12</v>
      </c>
      <c r="I756">
        <v>2</v>
      </c>
      <c r="J756">
        <v>9</v>
      </c>
      <c r="K756">
        <v>47</v>
      </c>
      <c r="L756">
        <v>42</v>
      </c>
      <c r="M756">
        <v>24</v>
      </c>
      <c r="N756">
        <v>6</v>
      </c>
      <c r="O756">
        <v>122</v>
      </c>
      <c r="P756">
        <v>5</v>
      </c>
      <c r="Q756">
        <v>4</v>
      </c>
      <c r="R756">
        <v>3</v>
      </c>
      <c r="S756">
        <v>0</v>
      </c>
      <c r="T756">
        <v>9</v>
      </c>
      <c r="U756">
        <v>3</v>
      </c>
      <c r="V756">
        <v>0.21546999999999999</v>
      </c>
      <c r="W756">
        <v>6.0301500000000001E-2</v>
      </c>
      <c r="X756">
        <v>0.306533</v>
      </c>
      <c r="Y756">
        <v>0.19672100000000001</v>
      </c>
      <c r="Z756">
        <v>0.27088600000000002</v>
      </c>
      <c r="AA756">
        <v>0.334254</v>
      </c>
      <c r="AB756">
        <v>0.25911400000000001</v>
      </c>
      <c r="AC756">
        <v>0.60514000000000001</v>
      </c>
      <c r="AD756">
        <v>0.118785</v>
      </c>
      <c r="AE756">
        <v>5.8723200000000002</v>
      </c>
      <c r="AF756">
        <v>0.29361700000000002</v>
      </c>
      <c r="AH756">
        <v>-6.7233699999999993E-2</v>
      </c>
      <c r="AI756">
        <v>28.905999999999999</v>
      </c>
      <c r="AJ756">
        <v>-19.587900000000001</v>
      </c>
      <c r="AK756">
        <v>53.729599999999998</v>
      </c>
      <c r="AL756">
        <v>-6.7233699999999993E-2</v>
      </c>
      <c r="AM756">
        <v>7.5</v>
      </c>
      <c r="AN756">
        <v>-22.8813874199986</v>
      </c>
      <c r="AO756">
        <v>11.8871250152587</v>
      </c>
      <c r="AP756">
        <v>0.25584800000000002</v>
      </c>
      <c r="AQ756">
        <v>999</v>
      </c>
      <c r="AU756" t="s">
        <v>1325</v>
      </c>
    </row>
    <row r="757" spans="1:47" x14ac:dyDescent="0.45">
      <c r="A757" t="s">
        <v>454</v>
      </c>
      <c r="B757" t="s">
        <v>98</v>
      </c>
      <c r="C757">
        <v>93</v>
      </c>
      <c r="D757">
        <v>387</v>
      </c>
      <c r="E757">
        <v>343</v>
      </c>
      <c r="F757">
        <v>84</v>
      </c>
      <c r="G757">
        <v>58</v>
      </c>
      <c r="H757">
        <v>17</v>
      </c>
      <c r="I757">
        <v>0</v>
      </c>
      <c r="J757">
        <v>9</v>
      </c>
      <c r="K757">
        <v>43</v>
      </c>
      <c r="L757">
        <v>41</v>
      </c>
      <c r="M757">
        <v>33</v>
      </c>
      <c r="N757">
        <v>7</v>
      </c>
      <c r="O757">
        <v>80</v>
      </c>
      <c r="P757">
        <v>7</v>
      </c>
      <c r="Q757">
        <v>4</v>
      </c>
      <c r="R757">
        <v>0</v>
      </c>
      <c r="S757">
        <v>0</v>
      </c>
      <c r="T757">
        <v>2</v>
      </c>
      <c r="U757">
        <v>1</v>
      </c>
      <c r="V757">
        <v>0.244898</v>
      </c>
      <c r="W757">
        <v>8.5271299999999994E-2</v>
      </c>
      <c r="X757">
        <v>0.20671800000000001</v>
      </c>
      <c r="Y757">
        <v>0.41249999999999998</v>
      </c>
      <c r="Z757">
        <v>0.320413</v>
      </c>
      <c r="AA757">
        <v>0.37317800000000001</v>
      </c>
      <c r="AB757">
        <v>0.29879899999999998</v>
      </c>
      <c r="AC757">
        <v>0.69359099999999996</v>
      </c>
      <c r="AD757">
        <v>0.12828000000000001</v>
      </c>
      <c r="AE757">
        <v>2.6091500000000001</v>
      </c>
      <c r="AF757">
        <v>0.29069800000000001</v>
      </c>
      <c r="AH757">
        <v>-0.723244</v>
      </c>
      <c r="AI757">
        <v>40.861800000000002</v>
      </c>
      <c r="AJ757">
        <v>-6.2918900000000004</v>
      </c>
      <c r="AK757">
        <v>89.546700000000001</v>
      </c>
      <c r="AL757">
        <v>-0.723244</v>
      </c>
      <c r="AM757">
        <v>2.1</v>
      </c>
      <c r="AN757">
        <v>-5.5704990625381399</v>
      </c>
      <c r="AO757">
        <v>-5.0097885131835902</v>
      </c>
      <c r="AP757">
        <v>0.25567299999999998</v>
      </c>
      <c r="AQ757">
        <v>999</v>
      </c>
      <c r="AU757">
        <v>5235</v>
      </c>
    </row>
    <row r="758" spans="1:47" x14ac:dyDescent="0.45">
      <c r="A758" t="s">
        <v>1326</v>
      </c>
      <c r="B758" t="s">
        <v>16</v>
      </c>
      <c r="C758">
        <v>81</v>
      </c>
      <c r="D758">
        <v>349</v>
      </c>
      <c r="E758">
        <v>328</v>
      </c>
      <c r="F758">
        <v>83</v>
      </c>
      <c r="G758">
        <v>63</v>
      </c>
      <c r="H758">
        <v>14</v>
      </c>
      <c r="I758">
        <v>2</v>
      </c>
      <c r="J758">
        <v>4</v>
      </c>
      <c r="K758">
        <v>31</v>
      </c>
      <c r="L758">
        <v>34</v>
      </c>
      <c r="M758">
        <v>16</v>
      </c>
      <c r="N758">
        <v>15</v>
      </c>
      <c r="O758">
        <v>56</v>
      </c>
      <c r="P758">
        <v>4</v>
      </c>
      <c r="Q758">
        <v>1</v>
      </c>
      <c r="R758">
        <v>0</v>
      </c>
      <c r="S758">
        <v>0</v>
      </c>
      <c r="T758">
        <v>1</v>
      </c>
      <c r="U758">
        <v>1</v>
      </c>
      <c r="V758">
        <v>0.25304900000000002</v>
      </c>
      <c r="W758">
        <v>4.5845299999999999E-2</v>
      </c>
      <c r="X758">
        <v>0.16045799999999999</v>
      </c>
      <c r="Y758">
        <v>0.28571400000000002</v>
      </c>
      <c r="Z758">
        <v>0.29512899999999997</v>
      </c>
      <c r="AA758">
        <v>0.34451199999999998</v>
      </c>
      <c r="AB758">
        <v>0.26277400000000001</v>
      </c>
      <c r="AC758">
        <v>0.63964100000000002</v>
      </c>
      <c r="AD758">
        <v>9.14634E-2</v>
      </c>
      <c r="AE758">
        <v>2.98007</v>
      </c>
      <c r="AF758">
        <v>0.29368</v>
      </c>
      <c r="AH758">
        <v>-0.74602599999999997</v>
      </c>
      <c r="AI758">
        <v>26.408000000000001</v>
      </c>
      <c r="AJ758">
        <v>-16.1157</v>
      </c>
      <c r="AK758">
        <v>65.043599999999998</v>
      </c>
      <c r="AL758">
        <v>-0.74602599999999997</v>
      </c>
      <c r="AM758">
        <v>0.1</v>
      </c>
      <c r="AN758">
        <v>-15.859734952449701</v>
      </c>
      <c r="AO758">
        <v>6.5116697326302502</v>
      </c>
      <c r="AP758">
        <v>0.25352999999999998</v>
      </c>
      <c r="AQ758">
        <v>999</v>
      </c>
      <c r="AU758" t="s">
        <v>1327</v>
      </c>
    </row>
    <row r="759" spans="1:47" x14ac:dyDescent="0.45">
      <c r="A759" t="s">
        <v>674</v>
      </c>
      <c r="B759" t="s">
        <v>73</v>
      </c>
      <c r="C759">
        <v>111</v>
      </c>
      <c r="D759">
        <v>442</v>
      </c>
      <c r="E759">
        <v>395</v>
      </c>
      <c r="F759">
        <v>86</v>
      </c>
      <c r="G759">
        <v>53</v>
      </c>
      <c r="H759">
        <v>16</v>
      </c>
      <c r="I759">
        <v>1</v>
      </c>
      <c r="J759">
        <v>16</v>
      </c>
      <c r="K759">
        <v>55</v>
      </c>
      <c r="L759">
        <v>55</v>
      </c>
      <c r="M759">
        <v>42</v>
      </c>
      <c r="N759">
        <v>9</v>
      </c>
      <c r="O759">
        <v>136</v>
      </c>
      <c r="P759">
        <v>2</v>
      </c>
      <c r="Q759">
        <v>2</v>
      </c>
      <c r="R759">
        <v>1</v>
      </c>
      <c r="S759">
        <v>1</v>
      </c>
      <c r="T759">
        <v>12</v>
      </c>
      <c r="U759">
        <v>3</v>
      </c>
      <c r="V759">
        <v>0.217722</v>
      </c>
      <c r="W759">
        <v>9.5022599999999999E-2</v>
      </c>
      <c r="X759">
        <v>0.30769200000000002</v>
      </c>
      <c r="Y759">
        <v>0.30882399999999999</v>
      </c>
      <c r="Z759">
        <v>0.29478500000000002</v>
      </c>
      <c r="AA759">
        <v>0.38480999999999999</v>
      </c>
      <c r="AB759">
        <v>0.288717</v>
      </c>
      <c r="AC759">
        <v>0.67959499999999995</v>
      </c>
      <c r="AD759">
        <v>0.16708899999999999</v>
      </c>
      <c r="AE759">
        <v>5.2453700000000003</v>
      </c>
      <c r="AF759">
        <v>0.28571400000000002</v>
      </c>
      <c r="AH759">
        <v>0.45571499999999998</v>
      </c>
      <c r="AI759">
        <v>42.968400000000003</v>
      </c>
      <c r="AJ759">
        <v>-10.886799999999999</v>
      </c>
      <c r="AK759">
        <v>78.157200000000003</v>
      </c>
      <c r="AL759">
        <v>0.45571499999999998</v>
      </c>
      <c r="AM759">
        <v>-5.9</v>
      </c>
      <c r="AN759">
        <v>-11.5047971308231</v>
      </c>
      <c r="AO759">
        <v>-1.02786588668823</v>
      </c>
      <c r="AP759">
        <v>0.25192799999999999</v>
      </c>
      <c r="AQ759">
        <v>999</v>
      </c>
      <c r="AU759">
        <v>19358</v>
      </c>
    </row>
    <row r="760" spans="1:47" x14ac:dyDescent="0.45">
      <c r="A760" t="s">
        <v>1328</v>
      </c>
      <c r="B760" t="s">
        <v>170</v>
      </c>
      <c r="C760">
        <v>120</v>
      </c>
      <c r="D760">
        <v>493</v>
      </c>
      <c r="E760">
        <v>441</v>
      </c>
      <c r="F760">
        <v>101</v>
      </c>
      <c r="G760">
        <v>76</v>
      </c>
      <c r="H760">
        <v>19</v>
      </c>
      <c r="I760">
        <v>3</v>
      </c>
      <c r="J760">
        <v>3</v>
      </c>
      <c r="K760">
        <v>38</v>
      </c>
      <c r="L760">
        <v>41</v>
      </c>
      <c r="M760">
        <v>41</v>
      </c>
      <c r="N760">
        <v>7</v>
      </c>
      <c r="O760">
        <v>110</v>
      </c>
      <c r="P760">
        <v>7</v>
      </c>
      <c r="Q760">
        <v>4</v>
      </c>
      <c r="R760">
        <v>0</v>
      </c>
      <c r="S760">
        <v>0</v>
      </c>
      <c r="T760">
        <v>12</v>
      </c>
      <c r="U760">
        <v>1</v>
      </c>
      <c r="V760">
        <v>0.22902500000000001</v>
      </c>
      <c r="W760">
        <v>8.3164299999999997E-2</v>
      </c>
      <c r="X760">
        <v>0.22312399999999999</v>
      </c>
      <c r="Y760">
        <v>0.37272699999999997</v>
      </c>
      <c r="Z760">
        <v>0.30223100000000003</v>
      </c>
      <c r="AA760">
        <v>0.30612200000000001</v>
      </c>
      <c r="AB760">
        <v>0.26783099999999999</v>
      </c>
      <c r="AC760">
        <v>0.60835399999999995</v>
      </c>
      <c r="AD760">
        <v>7.7097499999999999E-2</v>
      </c>
      <c r="AE760">
        <v>5.2462099999999996</v>
      </c>
      <c r="AF760">
        <v>0.29518100000000003</v>
      </c>
      <c r="AH760">
        <v>1.0764199999999999</v>
      </c>
      <c r="AI760">
        <v>39.374600000000001</v>
      </c>
      <c r="AJ760">
        <v>-20.694600000000001</v>
      </c>
      <c r="AK760">
        <v>68.7941</v>
      </c>
      <c r="AL760">
        <v>1.0764199999999999</v>
      </c>
      <c r="AM760">
        <v>1.3</v>
      </c>
      <c r="AN760">
        <v>-17.357457280158901</v>
      </c>
      <c r="AO760">
        <v>3.11143445968627</v>
      </c>
      <c r="AP760">
        <v>0.249142</v>
      </c>
      <c r="AQ760">
        <v>999</v>
      </c>
      <c r="AU760" t="s">
        <v>1329</v>
      </c>
    </row>
    <row r="761" spans="1:47" x14ac:dyDescent="0.45">
      <c r="A761" t="s">
        <v>1330</v>
      </c>
      <c r="B761" t="s">
        <v>14</v>
      </c>
      <c r="C761">
        <v>51</v>
      </c>
      <c r="D761">
        <v>216</v>
      </c>
      <c r="E761">
        <v>190</v>
      </c>
      <c r="F761">
        <v>47</v>
      </c>
      <c r="G761">
        <v>36</v>
      </c>
      <c r="H761">
        <v>8</v>
      </c>
      <c r="I761">
        <v>0</v>
      </c>
      <c r="J761">
        <v>3</v>
      </c>
      <c r="K761">
        <v>27</v>
      </c>
      <c r="L761">
        <v>24</v>
      </c>
      <c r="M761">
        <v>15</v>
      </c>
      <c r="N761">
        <v>3</v>
      </c>
      <c r="O761">
        <v>36</v>
      </c>
      <c r="P761">
        <v>6</v>
      </c>
      <c r="Q761">
        <v>1</v>
      </c>
      <c r="R761">
        <v>4</v>
      </c>
      <c r="S761">
        <v>0</v>
      </c>
      <c r="T761">
        <v>11</v>
      </c>
      <c r="U761">
        <v>2</v>
      </c>
      <c r="V761">
        <v>0.247368</v>
      </c>
      <c r="W761">
        <v>6.9444400000000003E-2</v>
      </c>
      <c r="X761">
        <v>0.16666700000000001</v>
      </c>
      <c r="Y761">
        <v>0.41666700000000001</v>
      </c>
      <c r="Z761">
        <v>0.32075500000000001</v>
      </c>
      <c r="AA761">
        <v>0.33684199999999997</v>
      </c>
      <c r="AB761">
        <v>0.28918899999999997</v>
      </c>
      <c r="AC761">
        <v>0.65759699999999999</v>
      </c>
      <c r="AD761">
        <v>8.9473700000000003E-2</v>
      </c>
      <c r="AE761">
        <v>5.61226</v>
      </c>
      <c r="AF761">
        <v>0.28947400000000001</v>
      </c>
      <c r="AH761">
        <v>0.93976700000000002</v>
      </c>
      <c r="AI761">
        <v>21.082799999999999</v>
      </c>
      <c r="AJ761">
        <v>-5.2355499999999999</v>
      </c>
      <c r="AK761">
        <v>84.219300000000004</v>
      </c>
      <c r="AL761">
        <v>0.93976700000000002</v>
      </c>
      <c r="AM761">
        <v>0.8</v>
      </c>
      <c r="AN761">
        <v>-3.2830229997634799</v>
      </c>
      <c r="AO761">
        <v>-1.58095234632492</v>
      </c>
      <c r="AP761">
        <v>0.24881700000000001</v>
      </c>
      <c r="AQ761">
        <v>999</v>
      </c>
      <c r="AU761" t="s">
        <v>1331</v>
      </c>
    </row>
    <row r="762" spans="1:47" x14ac:dyDescent="0.45">
      <c r="A762" t="s">
        <v>1332</v>
      </c>
      <c r="B762" t="s">
        <v>98</v>
      </c>
      <c r="C762">
        <v>104</v>
      </c>
      <c r="D762">
        <v>399</v>
      </c>
      <c r="E762">
        <v>365</v>
      </c>
      <c r="F762">
        <v>79</v>
      </c>
      <c r="G762">
        <v>48</v>
      </c>
      <c r="H762">
        <v>19</v>
      </c>
      <c r="I762">
        <v>3</v>
      </c>
      <c r="J762">
        <v>9</v>
      </c>
      <c r="K762">
        <v>41</v>
      </c>
      <c r="L762">
        <v>45</v>
      </c>
      <c r="M762">
        <v>29</v>
      </c>
      <c r="N762">
        <v>6</v>
      </c>
      <c r="O762">
        <v>121</v>
      </c>
      <c r="P762">
        <v>4</v>
      </c>
      <c r="Q762">
        <v>1</v>
      </c>
      <c r="R762">
        <v>0</v>
      </c>
      <c r="S762">
        <v>0</v>
      </c>
      <c r="T762">
        <v>4</v>
      </c>
      <c r="U762">
        <v>4</v>
      </c>
      <c r="V762">
        <v>0.21643799999999999</v>
      </c>
      <c r="W762">
        <v>7.2681700000000002E-2</v>
      </c>
      <c r="X762">
        <v>0.30325800000000003</v>
      </c>
      <c r="Y762">
        <v>0.23966899999999999</v>
      </c>
      <c r="Z762">
        <v>0.28070200000000001</v>
      </c>
      <c r="AA762">
        <v>0.358904</v>
      </c>
      <c r="AB762">
        <v>0.27390999999999999</v>
      </c>
      <c r="AC762">
        <v>0.63960600000000001</v>
      </c>
      <c r="AD762">
        <v>0.14246600000000001</v>
      </c>
      <c r="AE762">
        <v>4.4150099999999997</v>
      </c>
      <c r="AF762">
        <v>0.29660999999999998</v>
      </c>
      <c r="AH762">
        <v>-1.4661999999999999</v>
      </c>
      <c r="AI762">
        <v>33.881399999999999</v>
      </c>
      <c r="AJ762">
        <v>-14.734500000000001</v>
      </c>
      <c r="AK762">
        <v>72.295699999999997</v>
      </c>
      <c r="AL762">
        <v>-1.4661999999999999</v>
      </c>
      <c r="AM762">
        <v>8</v>
      </c>
      <c r="AN762">
        <v>-14.7112315893173</v>
      </c>
      <c r="AO762">
        <v>3.60185194015502</v>
      </c>
      <c r="AP762">
        <v>0.24355599999999999</v>
      </c>
      <c r="AQ762">
        <v>999</v>
      </c>
      <c r="AU762" t="s">
        <v>1333</v>
      </c>
    </row>
    <row r="763" spans="1:47" x14ac:dyDescent="0.45">
      <c r="A763" t="s">
        <v>744</v>
      </c>
      <c r="B763" t="s">
        <v>36</v>
      </c>
      <c r="C763">
        <v>112</v>
      </c>
      <c r="D763">
        <v>422</v>
      </c>
      <c r="E763">
        <v>353</v>
      </c>
      <c r="F763">
        <v>86</v>
      </c>
      <c r="G763">
        <v>70</v>
      </c>
      <c r="H763">
        <v>9</v>
      </c>
      <c r="I763">
        <v>4</v>
      </c>
      <c r="J763">
        <v>3</v>
      </c>
      <c r="K763">
        <v>64</v>
      </c>
      <c r="L763">
        <v>47</v>
      </c>
      <c r="M763">
        <v>45</v>
      </c>
      <c r="N763">
        <v>5</v>
      </c>
      <c r="O763">
        <v>73</v>
      </c>
      <c r="P763">
        <v>17</v>
      </c>
      <c r="Q763">
        <v>2</v>
      </c>
      <c r="R763">
        <v>5</v>
      </c>
      <c r="S763">
        <v>0</v>
      </c>
      <c r="T763">
        <v>20</v>
      </c>
      <c r="U763">
        <v>5</v>
      </c>
      <c r="V763">
        <v>0.24362600000000001</v>
      </c>
      <c r="W763">
        <v>0.10663499999999999</v>
      </c>
      <c r="X763">
        <v>0.172986</v>
      </c>
      <c r="Y763">
        <v>0.61643800000000004</v>
      </c>
      <c r="Z763">
        <v>0.35491600000000001</v>
      </c>
      <c r="AA763">
        <v>0.31728000000000001</v>
      </c>
      <c r="AB763">
        <v>0.30446000000000001</v>
      </c>
      <c r="AC763">
        <v>0.67219700000000004</v>
      </c>
      <c r="AD763">
        <v>7.3654399999999995E-2</v>
      </c>
      <c r="AE763">
        <v>7.4631400000000001</v>
      </c>
      <c r="AF763">
        <v>0.29749100000000001</v>
      </c>
      <c r="AH763">
        <v>0.91105899999999995</v>
      </c>
      <c r="AI763">
        <v>46.541400000000003</v>
      </c>
      <c r="AJ763">
        <v>-4.8768700000000003</v>
      </c>
      <c r="AK763">
        <v>84.128299999999996</v>
      </c>
      <c r="AL763">
        <v>0.91105899999999995</v>
      </c>
      <c r="AM763">
        <v>0.1</v>
      </c>
      <c r="AN763">
        <v>-7.3865654468536297</v>
      </c>
      <c r="AO763">
        <v>-4.5516756996512404</v>
      </c>
      <c r="AP763">
        <v>0.243255</v>
      </c>
      <c r="AQ763">
        <v>999</v>
      </c>
      <c r="AU763">
        <v>27599</v>
      </c>
    </row>
    <row r="764" spans="1:47" x14ac:dyDescent="0.45">
      <c r="A764" t="s">
        <v>592</v>
      </c>
      <c r="B764" t="s">
        <v>42</v>
      </c>
      <c r="C764">
        <v>89</v>
      </c>
      <c r="D764">
        <v>339</v>
      </c>
      <c r="E764">
        <v>295</v>
      </c>
      <c r="F764">
        <v>65</v>
      </c>
      <c r="G764">
        <v>44</v>
      </c>
      <c r="H764">
        <v>11</v>
      </c>
      <c r="I764">
        <v>1</v>
      </c>
      <c r="J764">
        <v>9</v>
      </c>
      <c r="K764">
        <v>37</v>
      </c>
      <c r="L764">
        <v>35</v>
      </c>
      <c r="M764">
        <v>38</v>
      </c>
      <c r="N764">
        <v>7</v>
      </c>
      <c r="O764">
        <v>85</v>
      </c>
      <c r="P764">
        <v>4</v>
      </c>
      <c r="Q764">
        <v>2</v>
      </c>
      <c r="R764">
        <v>0</v>
      </c>
      <c r="S764">
        <v>1</v>
      </c>
      <c r="T764">
        <v>2</v>
      </c>
      <c r="U764">
        <v>1</v>
      </c>
      <c r="V764">
        <v>0.22033900000000001</v>
      </c>
      <c r="W764">
        <v>0.112094</v>
      </c>
      <c r="X764">
        <v>0.25073699999999999</v>
      </c>
      <c r="Y764">
        <v>0.44705899999999998</v>
      </c>
      <c r="Z764">
        <v>0.31563400000000003</v>
      </c>
      <c r="AA764">
        <v>0.35593200000000003</v>
      </c>
      <c r="AB764">
        <v>0.29095100000000002</v>
      </c>
      <c r="AC764">
        <v>0.671566</v>
      </c>
      <c r="AD764">
        <v>0.13559299999999999</v>
      </c>
      <c r="AE764">
        <v>3.3261799999999999</v>
      </c>
      <c r="AF764">
        <v>0.275862</v>
      </c>
      <c r="AH764">
        <v>-0.63078299999999998</v>
      </c>
      <c r="AI764">
        <v>33.584299999999999</v>
      </c>
      <c r="AJ764">
        <v>-7.7209099999999999</v>
      </c>
      <c r="AK764">
        <v>80.792100000000005</v>
      </c>
      <c r="AL764">
        <v>-0.63078299999999998</v>
      </c>
      <c r="AM764">
        <v>-6.9</v>
      </c>
      <c r="AN764">
        <v>-8.4328972697257996</v>
      </c>
      <c r="AO764">
        <v>-0.67204618453979403</v>
      </c>
      <c r="AP764">
        <v>0.24022199999999999</v>
      </c>
      <c r="AQ764">
        <v>999</v>
      </c>
      <c r="AU764">
        <v>19318</v>
      </c>
    </row>
    <row r="765" spans="1:47" x14ac:dyDescent="0.45">
      <c r="A765" t="s">
        <v>60</v>
      </c>
      <c r="B765" t="s">
        <v>59</v>
      </c>
      <c r="C765">
        <v>118</v>
      </c>
      <c r="D765">
        <v>479</v>
      </c>
      <c r="E765">
        <v>427</v>
      </c>
      <c r="F765">
        <v>106</v>
      </c>
      <c r="G765">
        <v>77</v>
      </c>
      <c r="H765">
        <v>21</v>
      </c>
      <c r="I765">
        <v>0</v>
      </c>
      <c r="J765">
        <v>8</v>
      </c>
      <c r="K765">
        <v>60</v>
      </c>
      <c r="L765">
        <v>50</v>
      </c>
      <c r="M765">
        <v>45</v>
      </c>
      <c r="N765">
        <v>13</v>
      </c>
      <c r="O765">
        <v>84</v>
      </c>
      <c r="P765">
        <v>3</v>
      </c>
      <c r="Q765">
        <v>3</v>
      </c>
      <c r="R765">
        <v>1</v>
      </c>
      <c r="S765">
        <v>1</v>
      </c>
      <c r="T765">
        <v>5</v>
      </c>
      <c r="U765">
        <v>4</v>
      </c>
      <c r="V765">
        <v>0.24824399999999999</v>
      </c>
      <c r="W765">
        <v>9.3945699999999993E-2</v>
      </c>
      <c r="X765">
        <v>0.17536499999999999</v>
      </c>
      <c r="Y765">
        <v>0.53571400000000002</v>
      </c>
      <c r="Z765">
        <v>0.32217600000000002</v>
      </c>
      <c r="AA765">
        <v>0.35363</v>
      </c>
      <c r="AB765">
        <v>0.28936299999999998</v>
      </c>
      <c r="AC765">
        <v>0.67580600000000002</v>
      </c>
      <c r="AD765">
        <v>0.10538599999999999</v>
      </c>
      <c r="AE765">
        <v>3.1523099999999999</v>
      </c>
      <c r="AF765">
        <v>0.289941</v>
      </c>
      <c r="AH765">
        <v>-1.5512900000000001</v>
      </c>
      <c r="AI765">
        <v>46.822299999999998</v>
      </c>
      <c r="AJ765">
        <v>-11.541</v>
      </c>
      <c r="AK765">
        <v>83.910700000000006</v>
      </c>
      <c r="AL765">
        <v>-1.5512900000000001</v>
      </c>
      <c r="AM765">
        <v>2.2000000000000002</v>
      </c>
      <c r="AN765">
        <v>-10.78560090065</v>
      </c>
      <c r="AO765">
        <v>-3.0799825191497798</v>
      </c>
      <c r="AP765">
        <v>0.23966199999999999</v>
      </c>
      <c r="AQ765">
        <v>999</v>
      </c>
      <c r="AU765">
        <v>19906</v>
      </c>
    </row>
    <row r="766" spans="1:47" x14ac:dyDescent="0.45">
      <c r="A766" t="s">
        <v>1334</v>
      </c>
      <c r="B766" t="s">
        <v>178</v>
      </c>
      <c r="C766">
        <v>38</v>
      </c>
      <c r="D766">
        <v>136</v>
      </c>
      <c r="E766">
        <v>123</v>
      </c>
      <c r="F766">
        <v>28</v>
      </c>
      <c r="G766">
        <v>19</v>
      </c>
      <c r="H766">
        <v>5</v>
      </c>
      <c r="I766">
        <v>1</v>
      </c>
      <c r="J766">
        <v>3</v>
      </c>
      <c r="K766">
        <v>17</v>
      </c>
      <c r="L766">
        <v>19</v>
      </c>
      <c r="M766">
        <v>7</v>
      </c>
      <c r="N766">
        <v>4</v>
      </c>
      <c r="O766">
        <v>27</v>
      </c>
      <c r="P766">
        <v>5</v>
      </c>
      <c r="Q766">
        <v>1</v>
      </c>
      <c r="R766">
        <v>0</v>
      </c>
      <c r="S766">
        <v>0</v>
      </c>
      <c r="T766">
        <v>1</v>
      </c>
      <c r="U766">
        <v>1</v>
      </c>
      <c r="V766">
        <v>0.22764200000000001</v>
      </c>
      <c r="W766">
        <v>5.1470599999999998E-2</v>
      </c>
      <c r="X766">
        <v>0.19852900000000001</v>
      </c>
      <c r="Y766">
        <v>0.25925900000000002</v>
      </c>
      <c r="Z766">
        <v>0.29411799999999999</v>
      </c>
      <c r="AA766">
        <v>0.35772399999999999</v>
      </c>
      <c r="AB766">
        <v>0.274893</v>
      </c>
      <c r="AC766">
        <v>0.651841</v>
      </c>
      <c r="AD766">
        <v>0.130081</v>
      </c>
      <c r="AE766">
        <v>4.9419199999999996</v>
      </c>
      <c r="AF766">
        <v>0.265957</v>
      </c>
      <c r="AH766">
        <v>-0.430116</v>
      </c>
      <c r="AI766">
        <v>11.659599999999999</v>
      </c>
      <c r="AJ766">
        <v>-4.9111900000000004</v>
      </c>
      <c r="AK766">
        <v>73.643299999999996</v>
      </c>
      <c r="AL766">
        <v>-0.430116</v>
      </c>
      <c r="AM766">
        <v>0</v>
      </c>
      <c r="AN766">
        <v>-4.7251145541667903</v>
      </c>
      <c r="AO766">
        <v>2.49853038787841</v>
      </c>
      <c r="AP766">
        <v>0.23858299999999999</v>
      </c>
      <c r="AQ766">
        <v>999</v>
      </c>
      <c r="AU766" t="s">
        <v>1335</v>
      </c>
    </row>
    <row r="767" spans="1:47" x14ac:dyDescent="0.45">
      <c r="A767" t="s">
        <v>1336</v>
      </c>
      <c r="B767" t="s">
        <v>104</v>
      </c>
      <c r="C767">
        <v>92</v>
      </c>
      <c r="D767">
        <v>378</v>
      </c>
      <c r="E767">
        <v>331</v>
      </c>
      <c r="F767">
        <v>75</v>
      </c>
      <c r="G767">
        <v>53</v>
      </c>
      <c r="H767">
        <v>12</v>
      </c>
      <c r="I767">
        <v>1</v>
      </c>
      <c r="J767">
        <v>9</v>
      </c>
      <c r="K767">
        <v>44</v>
      </c>
      <c r="L767">
        <v>41</v>
      </c>
      <c r="M767">
        <v>38</v>
      </c>
      <c r="N767">
        <v>10</v>
      </c>
      <c r="O767">
        <v>91</v>
      </c>
      <c r="P767">
        <v>7</v>
      </c>
      <c r="Q767">
        <v>2</v>
      </c>
      <c r="R767">
        <v>0</v>
      </c>
      <c r="S767">
        <v>1</v>
      </c>
      <c r="T767">
        <v>1</v>
      </c>
      <c r="U767">
        <v>1</v>
      </c>
      <c r="V767">
        <v>0.22658600000000001</v>
      </c>
      <c r="W767">
        <v>0.10052899999999999</v>
      </c>
      <c r="X767">
        <v>0.24074100000000001</v>
      </c>
      <c r="Y767">
        <v>0.41758200000000001</v>
      </c>
      <c r="Z767">
        <v>0.31746000000000002</v>
      </c>
      <c r="AA767">
        <v>0.35045300000000001</v>
      </c>
      <c r="AB767">
        <v>0.28769699999999998</v>
      </c>
      <c r="AC767">
        <v>0.66791299999999998</v>
      </c>
      <c r="AD767">
        <v>0.123867</v>
      </c>
      <c r="AE767">
        <v>3.0121199999999999</v>
      </c>
      <c r="AF767">
        <v>0.28326200000000001</v>
      </c>
      <c r="AH767">
        <v>-0.90012899999999996</v>
      </c>
      <c r="AI767">
        <v>36.426499999999997</v>
      </c>
      <c r="AJ767">
        <v>-9.6305700000000005</v>
      </c>
      <c r="AK767">
        <v>77.615099999999998</v>
      </c>
      <c r="AL767">
        <v>-0.90012899999999996</v>
      </c>
      <c r="AM767">
        <v>-0.5</v>
      </c>
      <c r="AN767">
        <v>-11.382628023624401</v>
      </c>
      <c r="AO767">
        <v>0.88888883590698198</v>
      </c>
      <c r="AP767">
        <v>0.23781099999999999</v>
      </c>
      <c r="AQ767">
        <v>999</v>
      </c>
      <c r="AU767">
        <v>19958</v>
      </c>
    </row>
    <row r="768" spans="1:47" x14ac:dyDescent="0.45">
      <c r="A768" t="s">
        <v>1337</v>
      </c>
      <c r="B768" t="s">
        <v>39</v>
      </c>
      <c r="C768">
        <v>105</v>
      </c>
      <c r="D768">
        <v>439</v>
      </c>
      <c r="E768">
        <v>379</v>
      </c>
      <c r="F768">
        <v>91</v>
      </c>
      <c r="G768">
        <v>63</v>
      </c>
      <c r="H768">
        <v>16</v>
      </c>
      <c r="I768">
        <v>3</v>
      </c>
      <c r="J768">
        <v>9</v>
      </c>
      <c r="K768">
        <v>49</v>
      </c>
      <c r="L768">
        <v>51</v>
      </c>
      <c r="M768">
        <v>45</v>
      </c>
      <c r="N768">
        <v>14</v>
      </c>
      <c r="O768">
        <v>85</v>
      </c>
      <c r="P768">
        <v>13</v>
      </c>
      <c r="Q768">
        <v>2</v>
      </c>
      <c r="R768">
        <v>0</v>
      </c>
      <c r="S768">
        <v>0</v>
      </c>
      <c r="T768">
        <v>1</v>
      </c>
      <c r="U768">
        <v>1</v>
      </c>
      <c r="V768">
        <v>0.24010600000000001</v>
      </c>
      <c r="W768">
        <v>0.102506</v>
      </c>
      <c r="X768">
        <v>0.19362199999999999</v>
      </c>
      <c r="Y768">
        <v>0.52941199999999999</v>
      </c>
      <c r="Z768">
        <v>0.33940799999999999</v>
      </c>
      <c r="AA768">
        <v>0.36939300000000003</v>
      </c>
      <c r="AB768">
        <v>0.30412800000000001</v>
      </c>
      <c r="AC768">
        <v>0.70880100000000001</v>
      </c>
      <c r="AD768">
        <v>0.12928799999999999</v>
      </c>
      <c r="AE768">
        <v>3.57267</v>
      </c>
      <c r="AF768">
        <v>0.28571400000000002</v>
      </c>
      <c r="AH768">
        <v>-1.04653</v>
      </c>
      <c r="AI768">
        <v>48.295499999999997</v>
      </c>
      <c r="AJ768">
        <v>-5.19414</v>
      </c>
      <c r="AK768">
        <v>91.554199999999994</v>
      </c>
      <c r="AL768">
        <v>-1.04653</v>
      </c>
      <c r="AM768">
        <v>1</v>
      </c>
      <c r="AN768">
        <v>-5.4891489744186401</v>
      </c>
      <c r="AO768">
        <v>-7.0651082992553702</v>
      </c>
      <c r="AP768">
        <v>0.23494999999999999</v>
      </c>
      <c r="AQ768">
        <v>999</v>
      </c>
      <c r="AU768" t="s">
        <v>1338</v>
      </c>
    </row>
    <row r="769" spans="1:47" x14ac:dyDescent="0.45">
      <c r="A769" t="s">
        <v>1339</v>
      </c>
      <c r="B769" t="s">
        <v>76</v>
      </c>
      <c r="C769">
        <v>98</v>
      </c>
      <c r="D769">
        <v>349</v>
      </c>
      <c r="E769">
        <v>309</v>
      </c>
      <c r="F769">
        <v>66</v>
      </c>
      <c r="G769">
        <v>45</v>
      </c>
      <c r="H769">
        <v>11</v>
      </c>
      <c r="I769">
        <v>0</v>
      </c>
      <c r="J769">
        <v>10</v>
      </c>
      <c r="K769">
        <v>37</v>
      </c>
      <c r="L769">
        <v>43</v>
      </c>
      <c r="M769">
        <v>29</v>
      </c>
      <c r="N769">
        <v>6</v>
      </c>
      <c r="O769">
        <v>105</v>
      </c>
      <c r="P769">
        <v>8</v>
      </c>
      <c r="Q769">
        <v>1</v>
      </c>
      <c r="R769">
        <v>2</v>
      </c>
      <c r="S769">
        <v>0</v>
      </c>
      <c r="T769">
        <v>4</v>
      </c>
      <c r="U769">
        <v>1</v>
      </c>
      <c r="V769">
        <v>0.213592</v>
      </c>
      <c r="W769">
        <v>8.3094600000000005E-2</v>
      </c>
      <c r="X769">
        <v>0.30086000000000002</v>
      </c>
      <c r="Y769">
        <v>0.27618999999999999</v>
      </c>
      <c r="Z769">
        <v>0.29682999999999998</v>
      </c>
      <c r="AA769">
        <v>0.34627799999999997</v>
      </c>
      <c r="AB769">
        <v>0.27932600000000002</v>
      </c>
      <c r="AC769">
        <v>0.64310800000000001</v>
      </c>
      <c r="AD769">
        <v>0.132686</v>
      </c>
      <c r="AE769">
        <v>3.4550999999999998</v>
      </c>
      <c r="AF769">
        <v>0.28717900000000002</v>
      </c>
      <c r="AH769">
        <v>-0.20766699999999999</v>
      </c>
      <c r="AI769">
        <v>31.2056</v>
      </c>
      <c r="AJ769">
        <v>-11.318</v>
      </c>
      <c r="AK769">
        <v>77.607299999999995</v>
      </c>
      <c r="AL769">
        <v>-0.20766699999999999</v>
      </c>
      <c r="AM769">
        <v>-3.5</v>
      </c>
      <c r="AN769">
        <v>-9.8893318921327502</v>
      </c>
      <c r="AO769">
        <v>0.34700179100036599</v>
      </c>
      <c r="AP769">
        <v>0.23415800000000001</v>
      </c>
      <c r="AQ769">
        <v>999</v>
      </c>
      <c r="AU769" t="s">
        <v>1340</v>
      </c>
    </row>
    <row r="770" spans="1:47" x14ac:dyDescent="0.45">
      <c r="A770" t="s">
        <v>1341</v>
      </c>
      <c r="B770" t="s">
        <v>170</v>
      </c>
      <c r="C770">
        <v>110</v>
      </c>
      <c r="D770">
        <v>435</v>
      </c>
      <c r="E770">
        <v>393</v>
      </c>
      <c r="F770">
        <v>85</v>
      </c>
      <c r="G770">
        <v>55</v>
      </c>
      <c r="H770">
        <v>17</v>
      </c>
      <c r="I770">
        <v>1</v>
      </c>
      <c r="J770">
        <v>12</v>
      </c>
      <c r="K770">
        <v>40</v>
      </c>
      <c r="L770">
        <v>49</v>
      </c>
      <c r="M770">
        <v>35</v>
      </c>
      <c r="N770">
        <v>6</v>
      </c>
      <c r="O770">
        <v>121</v>
      </c>
      <c r="P770">
        <v>4</v>
      </c>
      <c r="Q770">
        <v>3</v>
      </c>
      <c r="R770">
        <v>0</v>
      </c>
      <c r="S770">
        <v>0</v>
      </c>
      <c r="T770">
        <v>1</v>
      </c>
      <c r="U770">
        <v>1</v>
      </c>
      <c r="V770">
        <v>0.21628500000000001</v>
      </c>
      <c r="W770">
        <v>8.0459799999999998E-2</v>
      </c>
      <c r="X770">
        <v>0.27816099999999999</v>
      </c>
      <c r="Y770">
        <v>0.28925600000000001</v>
      </c>
      <c r="Z770">
        <v>0.285057</v>
      </c>
      <c r="AA770">
        <v>0.356234</v>
      </c>
      <c r="AB770">
        <v>0.27595999999999998</v>
      </c>
      <c r="AC770">
        <v>0.64129199999999997</v>
      </c>
      <c r="AD770">
        <v>0.13994899999999999</v>
      </c>
      <c r="AE770">
        <v>2.2715800000000002</v>
      </c>
      <c r="AF770">
        <v>0.27756700000000001</v>
      </c>
      <c r="AH770">
        <v>-0.90012899999999996</v>
      </c>
      <c r="AI770">
        <v>37.678899999999999</v>
      </c>
      <c r="AJ770">
        <v>-15.3233</v>
      </c>
      <c r="AK770">
        <v>74.428200000000004</v>
      </c>
      <c r="AL770">
        <v>-0.90012899999999996</v>
      </c>
      <c r="AM770">
        <v>0.2</v>
      </c>
      <c r="AN770">
        <v>-14.228688776493</v>
      </c>
      <c r="AO770">
        <v>1.7983245402574499</v>
      </c>
      <c r="AP770">
        <v>0.23375699999999999</v>
      </c>
      <c r="AQ770">
        <v>999</v>
      </c>
      <c r="AU770" t="s">
        <v>1342</v>
      </c>
    </row>
    <row r="771" spans="1:47" x14ac:dyDescent="0.45">
      <c r="A771" t="s">
        <v>1343</v>
      </c>
      <c r="B771" t="s">
        <v>14</v>
      </c>
      <c r="C771">
        <v>85</v>
      </c>
      <c r="D771">
        <v>224</v>
      </c>
      <c r="E771">
        <v>197</v>
      </c>
      <c r="F771">
        <v>43</v>
      </c>
      <c r="G771">
        <v>29</v>
      </c>
      <c r="H771">
        <v>9</v>
      </c>
      <c r="I771">
        <v>1</v>
      </c>
      <c r="J771">
        <v>4</v>
      </c>
      <c r="K771">
        <v>31</v>
      </c>
      <c r="L771">
        <v>20</v>
      </c>
      <c r="M771">
        <v>11</v>
      </c>
      <c r="N771">
        <v>2</v>
      </c>
      <c r="O771">
        <v>58</v>
      </c>
      <c r="P771">
        <v>14</v>
      </c>
      <c r="Q771">
        <v>0</v>
      </c>
      <c r="R771">
        <v>2</v>
      </c>
      <c r="S771">
        <v>0</v>
      </c>
      <c r="T771">
        <v>8</v>
      </c>
      <c r="U771">
        <v>2</v>
      </c>
      <c r="V771">
        <v>0.218274</v>
      </c>
      <c r="W771">
        <v>4.9107100000000001E-2</v>
      </c>
      <c r="X771">
        <v>0.25892900000000002</v>
      </c>
      <c r="Y771">
        <v>0.18965499999999999</v>
      </c>
      <c r="Z771">
        <v>0.30630600000000002</v>
      </c>
      <c r="AA771">
        <v>0.33502500000000002</v>
      </c>
      <c r="AB771">
        <v>0.28545399999999999</v>
      </c>
      <c r="AC771">
        <v>0.64133200000000001</v>
      </c>
      <c r="AD771">
        <v>0.11675099999999999</v>
      </c>
      <c r="AE771">
        <v>6.9009400000000003</v>
      </c>
      <c r="AF771">
        <v>0.28888900000000001</v>
      </c>
      <c r="AH771">
        <v>0.35517799999999999</v>
      </c>
      <c r="AI771">
        <v>21.168700000000001</v>
      </c>
      <c r="AJ771">
        <v>-6.1243600000000002</v>
      </c>
      <c r="AK771">
        <v>81.715100000000007</v>
      </c>
      <c r="AL771">
        <v>0.35517799999999999</v>
      </c>
      <c r="AM771">
        <v>1.9</v>
      </c>
      <c r="AN771">
        <v>-4.7189139127731297</v>
      </c>
      <c r="AO771">
        <v>-0.56913578510284402</v>
      </c>
      <c r="AP771">
        <v>0.233708</v>
      </c>
      <c r="AQ771">
        <v>999</v>
      </c>
      <c r="AU771">
        <v>15124</v>
      </c>
    </row>
    <row r="772" spans="1:47" x14ac:dyDescent="0.45">
      <c r="A772" t="s">
        <v>1344</v>
      </c>
      <c r="B772" t="s">
        <v>130</v>
      </c>
      <c r="C772">
        <v>90</v>
      </c>
      <c r="D772">
        <v>353</v>
      </c>
      <c r="E772">
        <v>301</v>
      </c>
      <c r="F772">
        <v>70</v>
      </c>
      <c r="G772">
        <v>53</v>
      </c>
      <c r="H772">
        <v>13</v>
      </c>
      <c r="I772">
        <v>1</v>
      </c>
      <c r="J772">
        <v>3</v>
      </c>
      <c r="K772">
        <v>27</v>
      </c>
      <c r="L772">
        <v>37</v>
      </c>
      <c r="M772">
        <v>39</v>
      </c>
      <c r="N772">
        <v>5</v>
      </c>
      <c r="O772">
        <v>64</v>
      </c>
      <c r="P772">
        <v>10</v>
      </c>
      <c r="Q772">
        <v>3</v>
      </c>
      <c r="R772">
        <v>0</v>
      </c>
      <c r="S772">
        <v>0</v>
      </c>
      <c r="T772">
        <v>3</v>
      </c>
      <c r="U772">
        <v>1</v>
      </c>
      <c r="V772">
        <v>0.23255799999999999</v>
      </c>
      <c r="W772">
        <v>0.110482</v>
      </c>
      <c r="X772">
        <v>0.18130299999999999</v>
      </c>
      <c r="Y772">
        <v>0.609375</v>
      </c>
      <c r="Z772">
        <v>0.33711000000000002</v>
      </c>
      <c r="AA772">
        <v>0.31229200000000001</v>
      </c>
      <c r="AB772">
        <v>0.29150900000000002</v>
      </c>
      <c r="AC772">
        <v>0.64940299999999995</v>
      </c>
      <c r="AD772">
        <v>7.9734200000000005E-2</v>
      </c>
      <c r="AE772">
        <v>3.2195</v>
      </c>
      <c r="AF772">
        <v>0.28270000000000001</v>
      </c>
      <c r="AH772">
        <v>-0.56947499999999995</v>
      </c>
      <c r="AI772">
        <v>35.134900000000002</v>
      </c>
      <c r="AJ772">
        <v>-7.87608</v>
      </c>
      <c r="AK772">
        <v>80.681399999999996</v>
      </c>
      <c r="AL772">
        <v>-0.56947499999999995</v>
      </c>
      <c r="AM772">
        <v>-7.4</v>
      </c>
      <c r="AN772">
        <v>-8.7406023740768397</v>
      </c>
      <c r="AO772">
        <v>-0.91484451293945301</v>
      </c>
      <c r="AP772">
        <v>0.23274300000000001</v>
      </c>
      <c r="AQ772">
        <v>999</v>
      </c>
      <c r="AU772" t="s">
        <v>1345</v>
      </c>
    </row>
    <row r="773" spans="1:47" x14ac:dyDescent="0.45">
      <c r="A773" t="s">
        <v>1346</v>
      </c>
      <c r="B773" t="s">
        <v>104</v>
      </c>
      <c r="C773">
        <v>89</v>
      </c>
      <c r="D773">
        <v>361</v>
      </c>
      <c r="E773">
        <v>328</v>
      </c>
      <c r="F773">
        <v>76</v>
      </c>
      <c r="G773">
        <v>52</v>
      </c>
      <c r="H773">
        <v>15</v>
      </c>
      <c r="I773">
        <v>2</v>
      </c>
      <c r="J773">
        <v>7</v>
      </c>
      <c r="K773">
        <v>40</v>
      </c>
      <c r="L773">
        <v>35</v>
      </c>
      <c r="M773">
        <v>27</v>
      </c>
      <c r="N773">
        <v>5</v>
      </c>
      <c r="O773">
        <v>78</v>
      </c>
      <c r="P773">
        <v>1</v>
      </c>
      <c r="Q773">
        <v>3</v>
      </c>
      <c r="R773">
        <v>2</v>
      </c>
      <c r="S773">
        <v>0</v>
      </c>
      <c r="T773">
        <v>5</v>
      </c>
      <c r="U773">
        <v>2</v>
      </c>
      <c r="V773">
        <v>0.231707</v>
      </c>
      <c r="W773">
        <v>7.4792200000000003E-2</v>
      </c>
      <c r="X773">
        <v>0.21606600000000001</v>
      </c>
      <c r="Y773">
        <v>0.34615400000000002</v>
      </c>
      <c r="Z773">
        <v>0.28969400000000001</v>
      </c>
      <c r="AA773">
        <v>0.353659</v>
      </c>
      <c r="AB773">
        <v>0.27613199999999999</v>
      </c>
      <c r="AC773">
        <v>0.64335200000000003</v>
      </c>
      <c r="AD773">
        <v>0.121951</v>
      </c>
      <c r="AE773">
        <v>4.8713300000000004</v>
      </c>
      <c r="AF773">
        <v>0.28048800000000002</v>
      </c>
      <c r="AH773">
        <v>-0.42204000000000003</v>
      </c>
      <c r="AI773">
        <v>31.320799999999998</v>
      </c>
      <c r="AJ773">
        <v>-12.664999999999999</v>
      </c>
      <c r="AK773">
        <v>69.861699999999999</v>
      </c>
      <c r="AL773">
        <v>-0.42204000000000003</v>
      </c>
      <c r="AM773">
        <v>2.6</v>
      </c>
      <c r="AN773">
        <v>-13.900644659996001</v>
      </c>
      <c r="AO773">
        <v>3.9264255762100202</v>
      </c>
      <c r="AP773">
        <v>0.23186000000000001</v>
      </c>
      <c r="AQ773">
        <v>999</v>
      </c>
      <c r="AU773">
        <v>15817</v>
      </c>
    </row>
    <row r="774" spans="1:47" x14ac:dyDescent="0.45">
      <c r="A774" t="s">
        <v>485</v>
      </c>
      <c r="B774" t="s">
        <v>309</v>
      </c>
      <c r="C774">
        <v>75</v>
      </c>
      <c r="D774">
        <v>254</v>
      </c>
      <c r="E774">
        <v>226</v>
      </c>
      <c r="F774">
        <v>53</v>
      </c>
      <c r="G774">
        <v>38</v>
      </c>
      <c r="H774">
        <v>11</v>
      </c>
      <c r="I774">
        <v>0</v>
      </c>
      <c r="J774">
        <v>4</v>
      </c>
      <c r="K774">
        <v>21</v>
      </c>
      <c r="L774">
        <v>24</v>
      </c>
      <c r="M774">
        <v>23</v>
      </c>
      <c r="N774">
        <v>7</v>
      </c>
      <c r="O774">
        <v>60</v>
      </c>
      <c r="P774">
        <v>3</v>
      </c>
      <c r="Q774">
        <v>1</v>
      </c>
      <c r="R774">
        <v>1</v>
      </c>
      <c r="S774">
        <v>0</v>
      </c>
      <c r="T774">
        <v>0</v>
      </c>
      <c r="U774">
        <v>1</v>
      </c>
      <c r="V774">
        <v>0.234513</v>
      </c>
      <c r="W774">
        <v>9.0551199999999998E-2</v>
      </c>
      <c r="X774">
        <v>0.23622000000000001</v>
      </c>
      <c r="Y774">
        <v>0.38333299999999998</v>
      </c>
      <c r="Z774">
        <v>0.312253</v>
      </c>
      <c r="AA774">
        <v>0.336283</v>
      </c>
      <c r="AB774">
        <v>0.27864499999999998</v>
      </c>
      <c r="AC774">
        <v>0.648536</v>
      </c>
      <c r="AD774">
        <v>0.10177</v>
      </c>
      <c r="AE774">
        <v>1.3079700000000001</v>
      </c>
      <c r="AF774">
        <v>0.30061300000000002</v>
      </c>
      <c r="AH774">
        <v>-0.86126999999999998</v>
      </c>
      <c r="AI774">
        <v>22.567499999999999</v>
      </c>
      <c r="AJ774">
        <v>-8.38096</v>
      </c>
      <c r="AK774">
        <v>56.982599999999998</v>
      </c>
      <c r="AL774">
        <v>-0.86126999999999998</v>
      </c>
      <c r="AM774">
        <v>3.4</v>
      </c>
      <c r="AN774">
        <v>-14.397452473640399</v>
      </c>
      <c r="AO774">
        <v>8.0663728713989205</v>
      </c>
      <c r="AP774">
        <v>0.23162199999999999</v>
      </c>
      <c r="AQ774">
        <v>999</v>
      </c>
      <c r="AU774">
        <v>13723</v>
      </c>
    </row>
    <row r="775" spans="1:47" x14ac:dyDescent="0.45">
      <c r="A775" t="s">
        <v>1347</v>
      </c>
      <c r="B775" t="s">
        <v>10</v>
      </c>
      <c r="C775">
        <v>77</v>
      </c>
      <c r="D775">
        <v>302</v>
      </c>
      <c r="E775">
        <v>277</v>
      </c>
      <c r="F775">
        <v>60</v>
      </c>
      <c r="G775">
        <v>38</v>
      </c>
      <c r="H775">
        <v>12</v>
      </c>
      <c r="I775">
        <v>0</v>
      </c>
      <c r="J775">
        <v>10</v>
      </c>
      <c r="K775">
        <v>30</v>
      </c>
      <c r="L775">
        <v>39</v>
      </c>
      <c r="M775">
        <v>20</v>
      </c>
      <c r="N775">
        <v>7</v>
      </c>
      <c r="O775">
        <v>82</v>
      </c>
      <c r="P775">
        <v>4</v>
      </c>
      <c r="Q775">
        <v>1</v>
      </c>
      <c r="R775">
        <v>0</v>
      </c>
      <c r="S775">
        <v>0</v>
      </c>
      <c r="T775">
        <v>0</v>
      </c>
      <c r="U775">
        <v>1</v>
      </c>
      <c r="V775">
        <v>0.21660599999999999</v>
      </c>
      <c r="W775">
        <v>6.6225199999999998E-2</v>
      </c>
      <c r="X775">
        <v>0.27152300000000001</v>
      </c>
      <c r="Y775">
        <v>0.24390200000000001</v>
      </c>
      <c r="Z775">
        <v>0.278146</v>
      </c>
      <c r="AA775">
        <v>0.36823099999999998</v>
      </c>
      <c r="AB775">
        <v>0.27272299999999999</v>
      </c>
      <c r="AC775">
        <v>0.64637699999999998</v>
      </c>
      <c r="AD775">
        <v>0.15162500000000001</v>
      </c>
      <c r="AE775">
        <v>1.62967</v>
      </c>
      <c r="AF775">
        <v>0.26881699999999997</v>
      </c>
      <c r="AH775">
        <v>-0.84585999999999995</v>
      </c>
      <c r="AI775">
        <v>25.346900000000002</v>
      </c>
      <c r="AJ775">
        <v>-11.45</v>
      </c>
      <c r="AK775">
        <v>72.520099999999999</v>
      </c>
      <c r="AL775">
        <v>-0.84585999999999995</v>
      </c>
      <c r="AM775">
        <v>-2.4</v>
      </c>
      <c r="AN775">
        <v>-11.126989662647199</v>
      </c>
      <c r="AO775">
        <v>3.1482067108154199</v>
      </c>
      <c r="AP775">
        <v>0.23039299999999999</v>
      </c>
      <c r="AQ775">
        <v>999</v>
      </c>
      <c r="AU775">
        <v>18083</v>
      </c>
    </row>
    <row r="776" spans="1:47" x14ac:dyDescent="0.45">
      <c r="A776" t="s">
        <v>688</v>
      </c>
      <c r="C776">
        <v>98</v>
      </c>
      <c r="D776">
        <v>425</v>
      </c>
      <c r="E776">
        <v>402</v>
      </c>
      <c r="F776">
        <v>108</v>
      </c>
      <c r="G776">
        <v>83</v>
      </c>
      <c r="H776">
        <v>19</v>
      </c>
      <c r="I776">
        <v>1</v>
      </c>
      <c r="J776">
        <v>5</v>
      </c>
      <c r="K776">
        <v>52</v>
      </c>
      <c r="L776">
        <v>33</v>
      </c>
      <c r="M776">
        <v>19</v>
      </c>
      <c r="N776">
        <v>9</v>
      </c>
      <c r="O776">
        <v>91</v>
      </c>
      <c r="P776">
        <v>3</v>
      </c>
      <c r="Q776">
        <v>1</v>
      </c>
      <c r="R776">
        <v>0</v>
      </c>
      <c r="S776">
        <v>0</v>
      </c>
      <c r="T776">
        <v>9</v>
      </c>
      <c r="U776">
        <v>2</v>
      </c>
      <c r="V776">
        <v>0.26865699999999998</v>
      </c>
      <c r="W776">
        <v>4.47059E-2</v>
      </c>
      <c r="X776">
        <v>0.214118</v>
      </c>
      <c r="Y776">
        <v>0.208791</v>
      </c>
      <c r="Z776">
        <v>0.30588199999999999</v>
      </c>
      <c r="AA776">
        <v>0.358209</v>
      </c>
      <c r="AB776">
        <v>0.28271200000000002</v>
      </c>
      <c r="AC776">
        <v>0.66409099999999999</v>
      </c>
      <c r="AD776">
        <v>8.9552199999999998E-2</v>
      </c>
      <c r="AE776">
        <v>4.9412700000000003</v>
      </c>
      <c r="AF776">
        <v>0.335505</v>
      </c>
      <c r="AH776">
        <v>0.21615200000000001</v>
      </c>
      <c r="AI776">
        <v>39.196300000000001</v>
      </c>
      <c r="AJ776">
        <v>-12.5875</v>
      </c>
      <c r="AK776">
        <v>74.209299999999999</v>
      </c>
      <c r="AL776">
        <v>0.21615200000000001</v>
      </c>
      <c r="AM776">
        <v>-3.5</v>
      </c>
      <c r="AN776">
        <v>-13.362941861152599</v>
      </c>
      <c r="AO776">
        <v>1.1847443580627399</v>
      </c>
      <c r="AP776">
        <v>0.229519</v>
      </c>
      <c r="AQ776">
        <v>999</v>
      </c>
      <c r="AU776">
        <v>15172</v>
      </c>
    </row>
    <row r="777" spans="1:47" x14ac:dyDescent="0.45">
      <c r="A777" t="s">
        <v>1348</v>
      </c>
      <c r="B777" t="s">
        <v>104</v>
      </c>
      <c r="C777">
        <v>107</v>
      </c>
      <c r="D777">
        <v>450</v>
      </c>
      <c r="E777">
        <v>407</v>
      </c>
      <c r="F777">
        <v>93</v>
      </c>
      <c r="G777">
        <v>62</v>
      </c>
      <c r="H777">
        <v>24</v>
      </c>
      <c r="I777">
        <v>1</v>
      </c>
      <c r="J777">
        <v>6</v>
      </c>
      <c r="K777">
        <v>51</v>
      </c>
      <c r="L777">
        <v>41</v>
      </c>
      <c r="M777">
        <v>33</v>
      </c>
      <c r="N777">
        <v>15</v>
      </c>
      <c r="O777">
        <v>93</v>
      </c>
      <c r="P777">
        <v>5</v>
      </c>
      <c r="Q777">
        <v>2</v>
      </c>
      <c r="R777">
        <v>3</v>
      </c>
      <c r="S777">
        <v>0</v>
      </c>
      <c r="T777">
        <v>2</v>
      </c>
      <c r="U777">
        <v>2</v>
      </c>
      <c r="V777">
        <v>0.22850100000000001</v>
      </c>
      <c r="W777">
        <v>7.3333300000000004E-2</v>
      </c>
      <c r="X777">
        <v>0.20666699999999999</v>
      </c>
      <c r="Y777">
        <v>0.35483900000000002</v>
      </c>
      <c r="Z777">
        <v>0.29306500000000002</v>
      </c>
      <c r="AA777">
        <v>0.33660899999999999</v>
      </c>
      <c r="AB777">
        <v>0.264623</v>
      </c>
      <c r="AC777">
        <v>0.62967399999999996</v>
      </c>
      <c r="AD777">
        <v>0.108108</v>
      </c>
      <c r="AE777">
        <v>3.2488899999999998</v>
      </c>
      <c r="AF777">
        <v>0.28064499999999998</v>
      </c>
      <c r="AH777">
        <v>-1.0990899999999999</v>
      </c>
      <c r="AI777">
        <v>34.741500000000002</v>
      </c>
      <c r="AJ777">
        <v>-20.0884</v>
      </c>
      <c r="AK777">
        <v>62.146700000000003</v>
      </c>
      <c r="AL777">
        <v>-1.0990899999999999</v>
      </c>
      <c r="AM777">
        <v>4.2</v>
      </c>
      <c r="AN777">
        <v>-22.201649665832502</v>
      </c>
      <c r="AO777">
        <v>9.1603174209594709</v>
      </c>
      <c r="AP777">
        <v>0.228384</v>
      </c>
      <c r="AQ777">
        <v>999</v>
      </c>
      <c r="AU777" t="s">
        <v>1349</v>
      </c>
    </row>
    <row r="778" spans="1:47" x14ac:dyDescent="0.45">
      <c r="A778" t="s">
        <v>1350</v>
      </c>
      <c r="B778" t="s">
        <v>82</v>
      </c>
      <c r="C778">
        <v>95</v>
      </c>
      <c r="D778">
        <v>410</v>
      </c>
      <c r="E778">
        <v>363</v>
      </c>
      <c r="F778">
        <v>72</v>
      </c>
      <c r="G778">
        <v>48</v>
      </c>
      <c r="H778">
        <v>14</v>
      </c>
      <c r="I778">
        <v>3</v>
      </c>
      <c r="J778">
        <v>7</v>
      </c>
      <c r="K778">
        <v>49</v>
      </c>
      <c r="L778">
        <v>41</v>
      </c>
      <c r="M778">
        <v>38</v>
      </c>
      <c r="N778">
        <v>6</v>
      </c>
      <c r="O778">
        <v>112</v>
      </c>
      <c r="P778">
        <v>7</v>
      </c>
      <c r="Q778">
        <v>2</v>
      </c>
      <c r="R778">
        <v>0</v>
      </c>
      <c r="S778">
        <v>1</v>
      </c>
      <c r="T778">
        <v>8</v>
      </c>
      <c r="U778">
        <v>2</v>
      </c>
      <c r="V778">
        <v>0.198347</v>
      </c>
      <c r="W778">
        <v>9.2682899999999999E-2</v>
      </c>
      <c r="X778">
        <v>0.273171</v>
      </c>
      <c r="Y778">
        <v>0.33928599999999998</v>
      </c>
      <c r="Z778">
        <v>0.28536600000000001</v>
      </c>
      <c r="AA778">
        <v>0.31129499999999999</v>
      </c>
      <c r="AB778">
        <v>0.26203100000000001</v>
      </c>
      <c r="AC778">
        <v>0.596661</v>
      </c>
      <c r="AD778">
        <v>0.11294800000000001</v>
      </c>
      <c r="AE778">
        <v>6.0404900000000001</v>
      </c>
      <c r="AF778">
        <v>0.26422800000000002</v>
      </c>
      <c r="AH778">
        <v>8.5498199999999996E-2</v>
      </c>
      <c r="AI778">
        <v>30.770800000000001</v>
      </c>
      <c r="AJ778">
        <v>-19.185300000000002</v>
      </c>
      <c r="AK778">
        <v>66.9482</v>
      </c>
      <c r="AL778">
        <v>8.5498199999999996E-2</v>
      </c>
      <c r="AM778">
        <v>3</v>
      </c>
      <c r="AN778">
        <v>-16.1517378389835</v>
      </c>
      <c r="AO778">
        <v>4.5064667463302603</v>
      </c>
      <c r="AP778">
        <v>0.22737299999999999</v>
      </c>
      <c r="AQ778">
        <v>999</v>
      </c>
      <c r="AU778" t="s">
        <v>1351</v>
      </c>
    </row>
    <row r="779" spans="1:47" x14ac:dyDescent="0.45">
      <c r="A779" t="s">
        <v>1352</v>
      </c>
      <c r="B779" t="s">
        <v>170</v>
      </c>
      <c r="C779">
        <v>97</v>
      </c>
      <c r="D779">
        <v>405</v>
      </c>
      <c r="E779">
        <v>360</v>
      </c>
      <c r="F779">
        <v>86</v>
      </c>
      <c r="G779">
        <v>59</v>
      </c>
      <c r="H779">
        <v>17</v>
      </c>
      <c r="I779">
        <v>2</v>
      </c>
      <c r="J779">
        <v>8</v>
      </c>
      <c r="K779">
        <v>48</v>
      </c>
      <c r="L779">
        <v>44</v>
      </c>
      <c r="M779">
        <v>34</v>
      </c>
      <c r="N779">
        <v>9</v>
      </c>
      <c r="O779">
        <v>87</v>
      </c>
      <c r="P779">
        <v>5</v>
      </c>
      <c r="Q779">
        <v>4</v>
      </c>
      <c r="R779">
        <v>2</v>
      </c>
      <c r="S779">
        <v>1</v>
      </c>
      <c r="T779">
        <v>7</v>
      </c>
      <c r="U779">
        <v>3</v>
      </c>
      <c r="V779">
        <v>0.23888899999999999</v>
      </c>
      <c r="W779">
        <v>8.39506E-2</v>
      </c>
      <c r="X779">
        <v>0.21481500000000001</v>
      </c>
      <c r="Y779">
        <v>0.39080500000000001</v>
      </c>
      <c r="Z779">
        <v>0.31017400000000001</v>
      </c>
      <c r="AA779">
        <v>0.36388900000000002</v>
      </c>
      <c r="AB779">
        <v>0.28784700000000002</v>
      </c>
      <c r="AC779">
        <v>0.67406299999999997</v>
      </c>
      <c r="AD779">
        <v>0.125</v>
      </c>
      <c r="AE779">
        <v>4.8427800000000003</v>
      </c>
      <c r="AF779">
        <v>0.28996300000000003</v>
      </c>
      <c r="AH779">
        <v>-0.55198999999999998</v>
      </c>
      <c r="AI779">
        <v>39.078800000000001</v>
      </c>
      <c r="AJ779">
        <v>-10.2681</v>
      </c>
      <c r="AK779">
        <v>82.667599999999993</v>
      </c>
      <c r="AL779">
        <v>-0.55198999999999998</v>
      </c>
      <c r="AM779">
        <v>-10</v>
      </c>
      <c r="AN779">
        <v>-8.9629827141761709</v>
      </c>
      <c r="AO779">
        <v>-2.5595235824584899</v>
      </c>
      <c r="AP779">
        <v>0.22268099999999999</v>
      </c>
      <c r="AQ779">
        <v>999</v>
      </c>
      <c r="AU779">
        <v>24765</v>
      </c>
    </row>
    <row r="780" spans="1:47" x14ac:dyDescent="0.45">
      <c r="A780" t="s">
        <v>707</v>
      </c>
      <c r="B780" t="s">
        <v>104</v>
      </c>
      <c r="C780">
        <v>41</v>
      </c>
      <c r="D780">
        <v>184</v>
      </c>
      <c r="E780">
        <v>165</v>
      </c>
      <c r="F780">
        <v>37</v>
      </c>
      <c r="G780">
        <v>24</v>
      </c>
      <c r="H780">
        <v>8</v>
      </c>
      <c r="I780">
        <v>0</v>
      </c>
      <c r="J780">
        <v>5</v>
      </c>
      <c r="K780">
        <v>23</v>
      </c>
      <c r="L780">
        <v>25</v>
      </c>
      <c r="M780">
        <v>11</v>
      </c>
      <c r="N780">
        <v>5</v>
      </c>
      <c r="O780">
        <v>46</v>
      </c>
      <c r="P780">
        <v>6</v>
      </c>
      <c r="Q780">
        <v>2</v>
      </c>
      <c r="R780">
        <v>0</v>
      </c>
      <c r="S780">
        <v>0</v>
      </c>
      <c r="T780">
        <v>2</v>
      </c>
      <c r="U780">
        <v>4</v>
      </c>
      <c r="V780">
        <v>0.224242</v>
      </c>
      <c r="W780">
        <v>5.9782599999999998E-2</v>
      </c>
      <c r="X780">
        <v>0.25</v>
      </c>
      <c r="Y780">
        <v>0.23913000000000001</v>
      </c>
      <c r="Z780">
        <v>0.29347800000000002</v>
      </c>
      <c r="AA780">
        <v>0.36363600000000001</v>
      </c>
      <c r="AB780">
        <v>0.27755800000000003</v>
      </c>
      <c r="AC780">
        <v>0.657115</v>
      </c>
      <c r="AD780">
        <v>0.13939399999999999</v>
      </c>
      <c r="AE780">
        <v>3.4699900000000001</v>
      </c>
      <c r="AF780">
        <v>0.275862</v>
      </c>
      <c r="AH780">
        <v>-1.5657000000000001</v>
      </c>
      <c r="AI780">
        <v>16.181999999999999</v>
      </c>
      <c r="AJ780">
        <v>-6.2373000000000003</v>
      </c>
      <c r="AK780">
        <v>70.817899999999995</v>
      </c>
      <c r="AL780">
        <v>-1.5657000000000001</v>
      </c>
      <c r="AM780">
        <v>3.5</v>
      </c>
      <c r="AN780">
        <v>-8.2176960706710798</v>
      </c>
      <c r="AO780">
        <v>4.1760728955268798</v>
      </c>
      <c r="AP780">
        <v>0.22210199999999999</v>
      </c>
      <c r="AQ780">
        <v>999</v>
      </c>
      <c r="AU780" t="s">
        <v>1353</v>
      </c>
    </row>
    <row r="781" spans="1:47" x14ac:dyDescent="0.45">
      <c r="A781" t="s">
        <v>1354</v>
      </c>
      <c r="B781" t="s">
        <v>89</v>
      </c>
      <c r="C781">
        <v>120</v>
      </c>
      <c r="D781">
        <v>525</v>
      </c>
      <c r="E781">
        <v>476</v>
      </c>
      <c r="F781">
        <v>120</v>
      </c>
      <c r="G781">
        <v>103</v>
      </c>
      <c r="H781">
        <v>14</v>
      </c>
      <c r="I781">
        <v>3</v>
      </c>
      <c r="J781">
        <v>0</v>
      </c>
      <c r="K781">
        <v>72</v>
      </c>
      <c r="L781">
        <v>38</v>
      </c>
      <c r="M781">
        <v>37</v>
      </c>
      <c r="N781">
        <v>4</v>
      </c>
      <c r="O781">
        <v>57</v>
      </c>
      <c r="P781">
        <v>2</v>
      </c>
      <c r="Q781">
        <v>1</v>
      </c>
      <c r="R781">
        <v>9</v>
      </c>
      <c r="S781">
        <v>0</v>
      </c>
      <c r="T781">
        <v>43</v>
      </c>
      <c r="U781">
        <v>8</v>
      </c>
      <c r="V781">
        <v>0.25210100000000002</v>
      </c>
      <c r="W781">
        <v>7.0476200000000003E-2</v>
      </c>
      <c r="X781">
        <v>0.108571</v>
      </c>
      <c r="Y781">
        <v>0.64912300000000001</v>
      </c>
      <c r="Z781">
        <v>0.30814000000000002</v>
      </c>
      <c r="AA781">
        <v>0.29411799999999999</v>
      </c>
      <c r="AB781">
        <v>0.268432</v>
      </c>
      <c r="AC781">
        <v>0.60225700000000004</v>
      </c>
      <c r="AD781">
        <v>4.20168E-2</v>
      </c>
      <c r="AE781">
        <v>7.39025</v>
      </c>
      <c r="AF781">
        <v>0.28571400000000002</v>
      </c>
      <c r="AH781">
        <v>4.1600700000000002</v>
      </c>
      <c r="AI781">
        <v>42.192500000000003</v>
      </c>
      <c r="AJ781">
        <v>-21.775700000000001</v>
      </c>
      <c r="AK781">
        <v>71.679900000000004</v>
      </c>
      <c r="AL781">
        <v>4.1600700000000002</v>
      </c>
      <c r="AM781">
        <v>-3.9</v>
      </c>
      <c r="AN781">
        <v>-13.6549758911132</v>
      </c>
      <c r="AO781">
        <v>-1.9709877967834399</v>
      </c>
      <c r="AP781">
        <v>0.219917</v>
      </c>
      <c r="AQ781">
        <v>999</v>
      </c>
      <c r="AU781" t="s">
        <v>1355</v>
      </c>
    </row>
    <row r="782" spans="1:47" x14ac:dyDescent="0.45">
      <c r="A782" t="s">
        <v>1356</v>
      </c>
      <c r="B782" t="s">
        <v>207</v>
      </c>
      <c r="C782">
        <v>110</v>
      </c>
      <c r="D782">
        <v>473</v>
      </c>
      <c r="E782">
        <v>427</v>
      </c>
      <c r="F782">
        <v>103</v>
      </c>
      <c r="G782">
        <v>81</v>
      </c>
      <c r="H782">
        <v>13</v>
      </c>
      <c r="I782">
        <v>1</v>
      </c>
      <c r="J782">
        <v>8</v>
      </c>
      <c r="K782">
        <v>42</v>
      </c>
      <c r="L782">
        <v>46</v>
      </c>
      <c r="M782">
        <v>38</v>
      </c>
      <c r="N782">
        <v>16</v>
      </c>
      <c r="O782">
        <v>85</v>
      </c>
      <c r="P782">
        <v>5</v>
      </c>
      <c r="Q782">
        <v>3</v>
      </c>
      <c r="R782">
        <v>0</v>
      </c>
      <c r="S782">
        <v>0</v>
      </c>
      <c r="T782">
        <v>3</v>
      </c>
      <c r="U782">
        <v>3</v>
      </c>
      <c r="V782">
        <v>0.24121799999999999</v>
      </c>
      <c r="W782">
        <v>8.0338300000000001E-2</v>
      </c>
      <c r="X782">
        <v>0.179704</v>
      </c>
      <c r="Y782">
        <v>0.44705899999999998</v>
      </c>
      <c r="Z782">
        <v>0.308668</v>
      </c>
      <c r="AA782">
        <v>0.33255299999999999</v>
      </c>
      <c r="AB782">
        <v>0.27176299999999998</v>
      </c>
      <c r="AC782">
        <v>0.64122100000000004</v>
      </c>
      <c r="AD782">
        <v>9.1334899999999997E-2</v>
      </c>
      <c r="AE782">
        <v>2.60358</v>
      </c>
      <c r="AF782">
        <v>0.28189900000000001</v>
      </c>
      <c r="AH782">
        <v>-1.4983900000000001</v>
      </c>
      <c r="AI782">
        <v>39.322000000000003</v>
      </c>
      <c r="AJ782">
        <v>-18.310300000000002</v>
      </c>
      <c r="AK782">
        <v>68.4114</v>
      </c>
      <c r="AL782">
        <v>-1.4983900000000001</v>
      </c>
      <c r="AM782">
        <v>3.8</v>
      </c>
      <c r="AN782">
        <v>-19.401335835456798</v>
      </c>
      <c r="AO782">
        <v>5.53794825077056</v>
      </c>
      <c r="AP782">
        <v>0.21956000000000001</v>
      </c>
      <c r="AQ782">
        <v>999</v>
      </c>
      <c r="AU782" t="s">
        <v>1357</v>
      </c>
    </row>
    <row r="783" spans="1:47" x14ac:dyDescent="0.45">
      <c r="A783" t="s">
        <v>1358</v>
      </c>
      <c r="B783" t="s">
        <v>178</v>
      </c>
      <c r="C783">
        <v>96</v>
      </c>
      <c r="D783">
        <v>394</v>
      </c>
      <c r="E783">
        <v>356</v>
      </c>
      <c r="F783">
        <v>76</v>
      </c>
      <c r="G783">
        <v>43</v>
      </c>
      <c r="H783">
        <v>12</v>
      </c>
      <c r="I783">
        <v>2</v>
      </c>
      <c r="J783">
        <v>19</v>
      </c>
      <c r="K783">
        <v>47</v>
      </c>
      <c r="L783">
        <v>57</v>
      </c>
      <c r="M783">
        <v>30</v>
      </c>
      <c r="N783">
        <v>14</v>
      </c>
      <c r="O783">
        <v>138</v>
      </c>
      <c r="P783">
        <v>3</v>
      </c>
      <c r="Q783">
        <v>5</v>
      </c>
      <c r="R783">
        <v>0</v>
      </c>
      <c r="S783">
        <v>0</v>
      </c>
      <c r="T783">
        <v>5</v>
      </c>
      <c r="U783">
        <v>2</v>
      </c>
      <c r="V783">
        <v>0.21348300000000001</v>
      </c>
      <c r="W783">
        <v>7.6142100000000004E-2</v>
      </c>
      <c r="X783">
        <v>0.35025400000000001</v>
      </c>
      <c r="Y783">
        <v>0.217391</v>
      </c>
      <c r="Z783">
        <v>0.27665000000000001</v>
      </c>
      <c r="AA783">
        <v>0.41853899999999999</v>
      </c>
      <c r="AB783">
        <v>0.28263700000000003</v>
      </c>
      <c r="AC783">
        <v>0.69518899999999995</v>
      </c>
      <c r="AD783">
        <v>0.20505599999999999</v>
      </c>
      <c r="AE783">
        <v>4.7476000000000003</v>
      </c>
      <c r="AF783">
        <v>0.27941199999999999</v>
      </c>
      <c r="AH783">
        <v>-0.32187399999999999</v>
      </c>
      <c r="AI783">
        <v>36.3127</v>
      </c>
      <c r="AJ783">
        <v>-11.693899999999999</v>
      </c>
      <c r="AK783">
        <v>79.010999999999996</v>
      </c>
      <c r="AL783">
        <v>-0.32187399999999999</v>
      </c>
      <c r="AM783">
        <v>-2.4</v>
      </c>
      <c r="AN783">
        <v>-10.2306414246559</v>
      </c>
      <c r="AO783">
        <v>-0.95232224464416504</v>
      </c>
      <c r="AP783">
        <v>0.21928400000000001</v>
      </c>
      <c r="AQ783">
        <v>999</v>
      </c>
      <c r="AU783" t="s">
        <v>1359</v>
      </c>
    </row>
    <row r="784" spans="1:47" x14ac:dyDescent="0.45">
      <c r="A784" t="s">
        <v>541</v>
      </c>
      <c r="B784" t="s">
        <v>36</v>
      </c>
      <c r="C784">
        <v>85</v>
      </c>
      <c r="D784">
        <v>234</v>
      </c>
      <c r="E784">
        <v>208</v>
      </c>
      <c r="F784">
        <v>48</v>
      </c>
      <c r="G784">
        <v>31</v>
      </c>
      <c r="H784">
        <v>12</v>
      </c>
      <c r="I784">
        <v>0</v>
      </c>
      <c r="J784">
        <v>5</v>
      </c>
      <c r="K784">
        <v>22</v>
      </c>
      <c r="L784">
        <v>23</v>
      </c>
      <c r="M784">
        <v>20</v>
      </c>
      <c r="N784">
        <v>7</v>
      </c>
      <c r="O784">
        <v>67</v>
      </c>
      <c r="P784">
        <v>4</v>
      </c>
      <c r="Q784">
        <v>1</v>
      </c>
      <c r="R784">
        <v>1</v>
      </c>
      <c r="S784">
        <v>0</v>
      </c>
      <c r="T784">
        <v>1</v>
      </c>
      <c r="U784">
        <v>0</v>
      </c>
      <c r="V784">
        <v>0.230769</v>
      </c>
      <c r="W784">
        <v>8.5470099999999993E-2</v>
      </c>
      <c r="X784">
        <v>0.286325</v>
      </c>
      <c r="Y784">
        <v>0.29850700000000002</v>
      </c>
      <c r="Z784">
        <v>0.30901299999999998</v>
      </c>
      <c r="AA784">
        <v>0.36057699999999998</v>
      </c>
      <c r="AB784">
        <v>0.28431400000000001</v>
      </c>
      <c r="AC784">
        <v>0.66959000000000002</v>
      </c>
      <c r="AD784">
        <v>0.12980800000000001</v>
      </c>
      <c r="AE784">
        <v>2.4704600000000001</v>
      </c>
      <c r="AF784">
        <v>0.31386900000000001</v>
      </c>
      <c r="AH784">
        <v>-0.169846</v>
      </c>
      <c r="AI784">
        <v>21.892299999999999</v>
      </c>
      <c r="AJ784">
        <v>-6.6192500000000001</v>
      </c>
      <c r="AK784">
        <v>70.623199999999997</v>
      </c>
      <c r="AL784">
        <v>-0.169846</v>
      </c>
      <c r="AM784">
        <v>-1.4</v>
      </c>
      <c r="AN784">
        <v>-8.6859153509139997</v>
      </c>
      <c r="AO784">
        <v>2.8989416360855098</v>
      </c>
      <c r="AP784">
        <v>0.21793100000000001</v>
      </c>
      <c r="AQ784">
        <v>999</v>
      </c>
      <c r="AU784">
        <v>13355</v>
      </c>
    </row>
    <row r="785" spans="1:47" x14ac:dyDescent="0.45">
      <c r="A785" t="s">
        <v>708</v>
      </c>
      <c r="B785" t="s">
        <v>18</v>
      </c>
      <c r="C785">
        <v>118</v>
      </c>
      <c r="D785">
        <v>444</v>
      </c>
      <c r="E785">
        <v>394</v>
      </c>
      <c r="F785">
        <v>98</v>
      </c>
      <c r="G785">
        <v>68</v>
      </c>
      <c r="H785">
        <v>18</v>
      </c>
      <c r="I785">
        <v>2</v>
      </c>
      <c r="J785">
        <v>10</v>
      </c>
      <c r="K785">
        <v>50</v>
      </c>
      <c r="L785">
        <v>48</v>
      </c>
      <c r="M785">
        <v>46</v>
      </c>
      <c r="N785">
        <v>7</v>
      </c>
      <c r="O785">
        <v>88</v>
      </c>
      <c r="P785">
        <v>2</v>
      </c>
      <c r="Q785">
        <v>2</v>
      </c>
      <c r="R785">
        <v>0</v>
      </c>
      <c r="S785">
        <v>1</v>
      </c>
      <c r="T785">
        <v>1</v>
      </c>
      <c r="U785">
        <v>1</v>
      </c>
      <c r="V785">
        <v>0.24873100000000001</v>
      </c>
      <c r="W785">
        <v>0.103604</v>
      </c>
      <c r="X785">
        <v>0.19819800000000001</v>
      </c>
      <c r="Y785">
        <v>0.52272700000000005</v>
      </c>
      <c r="Z785">
        <v>0.32882899999999998</v>
      </c>
      <c r="AA785">
        <v>0.38071100000000002</v>
      </c>
      <c r="AB785">
        <v>0.30702800000000002</v>
      </c>
      <c r="AC785">
        <v>0.70953900000000003</v>
      </c>
      <c r="AD785">
        <v>0.13197999999999999</v>
      </c>
      <c r="AE785">
        <v>2.9560599999999999</v>
      </c>
      <c r="AF785">
        <v>0.29530200000000001</v>
      </c>
      <c r="AH785">
        <v>-1.0619400000000001</v>
      </c>
      <c r="AI785">
        <v>49.914700000000003</v>
      </c>
      <c r="AJ785">
        <v>-4.1841400000000002</v>
      </c>
      <c r="AK785">
        <v>90.733400000000003</v>
      </c>
      <c r="AL785">
        <v>-1.0619400000000001</v>
      </c>
      <c r="AM785">
        <v>-1.9</v>
      </c>
      <c r="AN785">
        <v>-6.1590057611465401</v>
      </c>
      <c r="AO785">
        <v>-6.7941797971725402</v>
      </c>
      <c r="AP785">
        <v>0.21679000000000001</v>
      </c>
      <c r="AQ785">
        <v>999</v>
      </c>
      <c r="AU785">
        <v>19892</v>
      </c>
    </row>
    <row r="786" spans="1:47" x14ac:dyDescent="0.45">
      <c r="A786" t="s">
        <v>1360</v>
      </c>
      <c r="B786" t="s">
        <v>269</v>
      </c>
      <c r="C786">
        <v>119</v>
      </c>
      <c r="D786">
        <v>514</v>
      </c>
      <c r="E786">
        <v>467</v>
      </c>
      <c r="F786">
        <v>118</v>
      </c>
      <c r="G786">
        <v>95</v>
      </c>
      <c r="H786">
        <v>19</v>
      </c>
      <c r="I786">
        <v>2</v>
      </c>
      <c r="J786">
        <v>2</v>
      </c>
      <c r="K786">
        <v>57</v>
      </c>
      <c r="L786">
        <v>48</v>
      </c>
      <c r="M786">
        <v>31</v>
      </c>
      <c r="N786">
        <v>6</v>
      </c>
      <c r="O786">
        <v>68</v>
      </c>
      <c r="P786">
        <v>13</v>
      </c>
      <c r="Q786">
        <v>1</v>
      </c>
      <c r="R786">
        <v>2</v>
      </c>
      <c r="S786">
        <v>2</v>
      </c>
      <c r="T786">
        <v>10</v>
      </c>
      <c r="U786">
        <v>7</v>
      </c>
      <c r="V786">
        <v>0.25267699999999998</v>
      </c>
      <c r="W786">
        <v>6.0311299999999998E-2</v>
      </c>
      <c r="X786">
        <v>0.132296</v>
      </c>
      <c r="Y786">
        <v>0.45588200000000001</v>
      </c>
      <c r="Z786">
        <v>0.31640600000000002</v>
      </c>
      <c r="AA786">
        <v>0.31477500000000003</v>
      </c>
      <c r="AB786">
        <v>0.279553</v>
      </c>
      <c r="AC786">
        <v>0.63118099999999999</v>
      </c>
      <c r="AD786">
        <v>6.2098500000000001E-2</v>
      </c>
      <c r="AE786">
        <v>4.5082800000000001</v>
      </c>
      <c r="AF786">
        <v>0.29145700000000002</v>
      </c>
      <c r="AH786">
        <v>-1.97933</v>
      </c>
      <c r="AI786">
        <v>46.055900000000001</v>
      </c>
      <c r="AJ786">
        <v>-16.571999999999999</v>
      </c>
      <c r="AK786">
        <v>74.878200000000007</v>
      </c>
      <c r="AL786">
        <v>-1.97933</v>
      </c>
      <c r="AM786">
        <v>8.3000000000000007</v>
      </c>
      <c r="AN786">
        <v>-17.976109981536801</v>
      </c>
      <c r="AO786">
        <v>2.63421535491943</v>
      </c>
      <c r="AP786">
        <v>0.21641199999999999</v>
      </c>
      <c r="AQ786">
        <v>999</v>
      </c>
      <c r="AU786" t="s">
        <v>1361</v>
      </c>
    </row>
    <row r="787" spans="1:47" x14ac:dyDescent="0.45">
      <c r="A787" t="s">
        <v>1362</v>
      </c>
      <c r="B787" t="s">
        <v>46</v>
      </c>
      <c r="C787">
        <v>110</v>
      </c>
      <c r="D787">
        <v>453</v>
      </c>
      <c r="E787">
        <v>406</v>
      </c>
      <c r="F787">
        <v>91</v>
      </c>
      <c r="G787">
        <v>52</v>
      </c>
      <c r="H787">
        <v>21</v>
      </c>
      <c r="I787">
        <v>2</v>
      </c>
      <c r="J787">
        <v>16</v>
      </c>
      <c r="K787">
        <v>54</v>
      </c>
      <c r="L787">
        <v>76</v>
      </c>
      <c r="M787">
        <v>38</v>
      </c>
      <c r="N787">
        <v>11</v>
      </c>
      <c r="O787">
        <v>126</v>
      </c>
      <c r="P787">
        <v>7</v>
      </c>
      <c r="Q787">
        <v>2</v>
      </c>
      <c r="R787">
        <v>0</v>
      </c>
      <c r="S787">
        <v>1</v>
      </c>
      <c r="T787">
        <v>4</v>
      </c>
      <c r="U787">
        <v>2</v>
      </c>
      <c r="V787">
        <v>0.224138</v>
      </c>
      <c r="W787">
        <v>8.3885199999999993E-2</v>
      </c>
      <c r="X787">
        <v>0.278146</v>
      </c>
      <c r="Y787">
        <v>0.30158699999999999</v>
      </c>
      <c r="Z787">
        <v>0.30022100000000002</v>
      </c>
      <c r="AA787">
        <v>0.40394099999999999</v>
      </c>
      <c r="AB787">
        <v>0.296574</v>
      </c>
      <c r="AC787">
        <v>0.70416199999999995</v>
      </c>
      <c r="AD787">
        <v>0.17980299999999999</v>
      </c>
      <c r="AE787">
        <v>4.1747199999999998</v>
      </c>
      <c r="AF787">
        <v>0.28195500000000001</v>
      </c>
      <c r="AH787">
        <v>-0.70679700000000001</v>
      </c>
      <c r="AI787">
        <v>46.993499999999997</v>
      </c>
      <c r="AJ787">
        <v>-8.2019400000000005</v>
      </c>
      <c r="AK787">
        <v>86.330200000000005</v>
      </c>
      <c r="AL787">
        <v>-0.70679700000000001</v>
      </c>
      <c r="AM787">
        <v>0.1</v>
      </c>
      <c r="AN787">
        <v>-8.3782497048377902</v>
      </c>
      <c r="AO787">
        <v>-4.8933862671256003</v>
      </c>
      <c r="AP787">
        <v>0.215611</v>
      </c>
      <c r="AQ787">
        <v>999</v>
      </c>
      <c r="AU787">
        <v>18587</v>
      </c>
    </row>
    <row r="788" spans="1:47" x14ac:dyDescent="0.45">
      <c r="A788" t="s">
        <v>1363</v>
      </c>
      <c r="B788" t="s">
        <v>16</v>
      </c>
      <c r="C788">
        <v>113</v>
      </c>
      <c r="D788">
        <v>464</v>
      </c>
      <c r="E788">
        <v>422</v>
      </c>
      <c r="F788">
        <v>95</v>
      </c>
      <c r="G788">
        <v>64</v>
      </c>
      <c r="H788">
        <v>18</v>
      </c>
      <c r="I788">
        <v>1</v>
      </c>
      <c r="J788">
        <v>12</v>
      </c>
      <c r="K788">
        <v>53</v>
      </c>
      <c r="L788">
        <v>53</v>
      </c>
      <c r="M788">
        <v>32</v>
      </c>
      <c r="N788">
        <v>12</v>
      </c>
      <c r="O788">
        <v>123</v>
      </c>
      <c r="P788">
        <v>4</v>
      </c>
      <c r="Q788">
        <v>2</v>
      </c>
      <c r="R788">
        <v>4</v>
      </c>
      <c r="S788">
        <v>0</v>
      </c>
      <c r="T788">
        <v>2</v>
      </c>
      <c r="U788">
        <v>1</v>
      </c>
      <c r="V788">
        <v>0.22511800000000001</v>
      </c>
      <c r="W788">
        <v>6.8965499999999999E-2</v>
      </c>
      <c r="X788">
        <v>0.26508599999999999</v>
      </c>
      <c r="Y788">
        <v>0.26016299999999998</v>
      </c>
      <c r="Z788">
        <v>0.28478300000000001</v>
      </c>
      <c r="AA788">
        <v>0.35782000000000003</v>
      </c>
      <c r="AB788">
        <v>0.27078200000000002</v>
      </c>
      <c r="AC788">
        <v>0.64260300000000004</v>
      </c>
      <c r="AD788">
        <v>0.13270100000000001</v>
      </c>
      <c r="AE788">
        <v>3.3019599999999998</v>
      </c>
      <c r="AF788">
        <v>0.28719699999999998</v>
      </c>
      <c r="AH788">
        <v>-0.700129</v>
      </c>
      <c r="AI788">
        <v>38.195500000000003</v>
      </c>
      <c r="AJ788">
        <v>-18.340199999999999</v>
      </c>
      <c r="AK788">
        <v>70.411699999999996</v>
      </c>
      <c r="AL788">
        <v>-0.700129</v>
      </c>
      <c r="AM788">
        <v>-1.1000000000000001</v>
      </c>
      <c r="AN788">
        <v>-17.7082294225692</v>
      </c>
      <c r="AO788">
        <v>4.0146383047103802</v>
      </c>
      <c r="AP788">
        <v>0.21090700000000001</v>
      </c>
      <c r="AQ788">
        <v>999</v>
      </c>
      <c r="AU788" t="s">
        <v>1364</v>
      </c>
    </row>
    <row r="789" spans="1:47" x14ac:dyDescent="0.45">
      <c r="A789" t="s">
        <v>1365</v>
      </c>
      <c r="B789" t="s">
        <v>107</v>
      </c>
      <c r="C789">
        <v>100</v>
      </c>
      <c r="D789">
        <v>441</v>
      </c>
      <c r="E789">
        <v>394</v>
      </c>
      <c r="F789">
        <v>96</v>
      </c>
      <c r="G789">
        <v>72</v>
      </c>
      <c r="H789">
        <v>18</v>
      </c>
      <c r="I789">
        <v>3</v>
      </c>
      <c r="J789">
        <v>3</v>
      </c>
      <c r="K789">
        <v>59</v>
      </c>
      <c r="L789">
        <v>40</v>
      </c>
      <c r="M789">
        <v>39</v>
      </c>
      <c r="N789">
        <v>6</v>
      </c>
      <c r="O789">
        <v>102</v>
      </c>
      <c r="P789">
        <v>4</v>
      </c>
      <c r="Q789">
        <v>4</v>
      </c>
      <c r="R789">
        <v>0</v>
      </c>
      <c r="S789">
        <v>1</v>
      </c>
      <c r="T789">
        <v>12</v>
      </c>
      <c r="U789">
        <v>4</v>
      </c>
      <c r="V789">
        <v>0.24365500000000001</v>
      </c>
      <c r="W789">
        <v>8.8435399999999997E-2</v>
      </c>
      <c r="X789">
        <v>0.231293</v>
      </c>
      <c r="Y789">
        <v>0.382353</v>
      </c>
      <c r="Z789">
        <v>0.315193</v>
      </c>
      <c r="AA789">
        <v>0.32741100000000001</v>
      </c>
      <c r="AB789">
        <v>0.28165099999999998</v>
      </c>
      <c r="AC789">
        <v>0.64260399999999995</v>
      </c>
      <c r="AD789">
        <v>8.3756300000000006E-2</v>
      </c>
      <c r="AE789">
        <v>5.9914100000000001</v>
      </c>
      <c r="AF789">
        <v>0.31740600000000002</v>
      </c>
      <c r="AH789">
        <v>-0.12817100000000001</v>
      </c>
      <c r="AI789">
        <v>40.283000000000001</v>
      </c>
      <c r="AJ789">
        <v>-13.4503</v>
      </c>
      <c r="AK789">
        <v>72.535499999999999</v>
      </c>
      <c r="AL789">
        <v>-0.12817100000000001</v>
      </c>
      <c r="AM789">
        <v>0.6</v>
      </c>
      <c r="AN789">
        <v>-15.132897973060601</v>
      </c>
      <c r="AO789">
        <v>2.2203704118728602</v>
      </c>
      <c r="AP789">
        <v>0.21065200000000001</v>
      </c>
      <c r="AQ789">
        <v>999</v>
      </c>
      <c r="AU789" t="s">
        <v>1366</v>
      </c>
    </row>
    <row r="790" spans="1:47" x14ac:dyDescent="0.45">
      <c r="A790" t="s">
        <v>504</v>
      </c>
      <c r="B790" t="s">
        <v>28</v>
      </c>
      <c r="C790">
        <v>125</v>
      </c>
      <c r="D790">
        <v>451</v>
      </c>
      <c r="E790">
        <v>406</v>
      </c>
      <c r="F790">
        <v>105</v>
      </c>
      <c r="G790">
        <v>72</v>
      </c>
      <c r="H790">
        <v>22</v>
      </c>
      <c r="I790">
        <v>1</v>
      </c>
      <c r="J790">
        <v>10</v>
      </c>
      <c r="K790">
        <v>46</v>
      </c>
      <c r="L790">
        <v>49</v>
      </c>
      <c r="M790">
        <v>34</v>
      </c>
      <c r="N790">
        <v>8</v>
      </c>
      <c r="O790">
        <v>84</v>
      </c>
      <c r="P790">
        <v>8</v>
      </c>
      <c r="Q790">
        <v>3</v>
      </c>
      <c r="R790">
        <v>0</v>
      </c>
      <c r="S790">
        <v>1</v>
      </c>
      <c r="T790">
        <v>1</v>
      </c>
      <c r="U790">
        <v>1</v>
      </c>
      <c r="V790">
        <v>0.25862099999999999</v>
      </c>
      <c r="W790">
        <v>7.5387999999999997E-2</v>
      </c>
      <c r="X790">
        <v>0.186253</v>
      </c>
      <c r="Y790">
        <v>0.40476200000000001</v>
      </c>
      <c r="Z790">
        <v>0.32594200000000001</v>
      </c>
      <c r="AA790">
        <v>0.39162599999999997</v>
      </c>
      <c r="AB790">
        <v>0.30793799999999999</v>
      </c>
      <c r="AC790">
        <v>0.71756799999999998</v>
      </c>
      <c r="AD790">
        <v>0.13300500000000001</v>
      </c>
      <c r="AE790">
        <v>2.3509799999999998</v>
      </c>
      <c r="AF790">
        <v>0.30158699999999999</v>
      </c>
      <c r="AH790">
        <v>-1.0388200000000001</v>
      </c>
      <c r="AI790">
        <v>51.042700000000004</v>
      </c>
      <c r="AJ790">
        <v>-3.9089800000000001</v>
      </c>
      <c r="AK790">
        <v>92.534599999999998</v>
      </c>
      <c r="AL790">
        <v>-1.0388200000000001</v>
      </c>
      <c r="AM790">
        <v>0.2</v>
      </c>
      <c r="AN790">
        <v>-5.20990550518035</v>
      </c>
      <c r="AO790">
        <v>-8.08556728065013</v>
      </c>
      <c r="AP790">
        <v>0.20644000000000001</v>
      </c>
      <c r="AQ790">
        <v>999</v>
      </c>
      <c r="AU790">
        <v>15653</v>
      </c>
    </row>
    <row r="791" spans="1:47" x14ac:dyDescent="0.45">
      <c r="A791" t="s">
        <v>1367</v>
      </c>
      <c r="B791" t="s">
        <v>16</v>
      </c>
      <c r="C791">
        <v>89</v>
      </c>
      <c r="D791">
        <v>365</v>
      </c>
      <c r="E791">
        <v>324</v>
      </c>
      <c r="F791">
        <v>69</v>
      </c>
      <c r="G791">
        <v>51</v>
      </c>
      <c r="H791">
        <v>12</v>
      </c>
      <c r="I791">
        <v>0</v>
      </c>
      <c r="J791">
        <v>6</v>
      </c>
      <c r="K791">
        <v>33</v>
      </c>
      <c r="L791">
        <v>34</v>
      </c>
      <c r="M791">
        <v>34</v>
      </c>
      <c r="N791">
        <v>7</v>
      </c>
      <c r="O791">
        <v>96</v>
      </c>
      <c r="P791">
        <v>3</v>
      </c>
      <c r="Q791">
        <v>2</v>
      </c>
      <c r="R791">
        <v>2</v>
      </c>
      <c r="S791">
        <v>0</v>
      </c>
      <c r="T791">
        <v>2</v>
      </c>
      <c r="U791">
        <v>1</v>
      </c>
      <c r="V791">
        <v>0.21296300000000001</v>
      </c>
      <c r="W791">
        <v>9.3150700000000003E-2</v>
      </c>
      <c r="X791">
        <v>0.26301400000000003</v>
      </c>
      <c r="Y791">
        <v>0.35416700000000001</v>
      </c>
      <c r="Z791">
        <v>0.29201100000000002</v>
      </c>
      <c r="AA791">
        <v>0.30555599999999999</v>
      </c>
      <c r="AB791">
        <v>0.26102900000000001</v>
      </c>
      <c r="AC791">
        <v>0.59756699999999996</v>
      </c>
      <c r="AD791">
        <v>9.2592599999999997E-2</v>
      </c>
      <c r="AE791">
        <v>2.42055</v>
      </c>
      <c r="AF791">
        <v>0.28125</v>
      </c>
      <c r="AH791">
        <v>-0.64619300000000002</v>
      </c>
      <c r="AI791">
        <v>27.0898</v>
      </c>
      <c r="AJ791">
        <v>-17.383299999999998</v>
      </c>
      <c r="AK791">
        <v>63.874099999999999</v>
      </c>
      <c r="AL791">
        <v>-0.64619300000000002</v>
      </c>
      <c r="AM791">
        <v>-0.1</v>
      </c>
      <c r="AN791">
        <v>-16.981623172759999</v>
      </c>
      <c r="AO791">
        <v>6.6056145653128597</v>
      </c>
      <c r="AP791">
        <v>0.20538400000000001</v>
      </c>
      <c r="AQ791">
        <v>999</v>
      </c>
      <c r="AU791" t="s">
        <v>1368</v>
      </c>
    </row>
    <row r="792" spans="1:47" x14ac:dyDescent="0.45">
      <c r="A792" t="s">
        <v>1369</v>
      </c>
      <c r="B792" t="s">
        <v>269</v>
      </c>
      <c r="C792">
        <v>82</v>
      </c>
      <c r="D792">
        <v>313</v>
      </c>
      <c r="E792">
        <v>274</v>
      </c>
      <c r="F792">
        <v>61</v>
      </c>
      <c r="G792">
        <v>44</v>
      </c>
      <c r="H792">
        <v>12</v>
      </c>
      <c r="I792">
        <v>2</v>
      </c>
      <c r="J792">
        <v>3</v>
      </c>
      <c r="K792">
        <v>31</v>
      </c>
      <c r="L792">
        <v>29</v>
      </c>
      <c r="M792">
        <v>24</v>
      </c>
      <c r="N792">
        <v>5</v>
      </c>
      <c r="O792">
        <v>73</v>
      </c>
      <c r="P792">
        <v>4</v>
      </c>
      <c r="Q792">
        <v>2</v>
      </c>
      <c r="R792">
        <v>9</v>
      </c>
      <c r="S792">
        <v>0</v>
      </c>
      <c r="T792">
        <v>2</v>
      </c>
      <c r="U792">
        <v>2</v>
      </c>
      <c r="V792">
        <v>0.22262799999999999</v>
      </c>
      <c r="W792">
        <v>7.6677300000000004E-2</v>
      </c>
      <c r="X792">
        <v>0.23322699999999999</v>
      </c>
      <c r="Y792">
        <v>0.32876699999999998</v>
      </c>
      <c r="Z792">
        <v>0.292763</v>
      </c>
      <c r="AA792">
        <v>0.31386900000000001</v>
      </c>
      <c r="AB792">
        <v>0.264324</v>
      </c>
      <c r="AC792">
        <v>0.60663199999999995</v>
      </c>
      <c r="AD792">
        <v>9.12409E-2</v>
      </c>
      <c r="AE792">
        <v>3.9548999999999999</v>
      </c>
      <c r="AF792">
        <v>0.28999999999999998</v>
      </c>
      <c r="AH792">
        <v>-0.960399</v>
      </c>
      <c r="AI792">
        <v>24.0869</v>
      </c>
      <c r="AJ792">
        <v>-14.0503</v>
      </c>
      <c r="AK792">
        <v>64.668800000000005</v>
      </c>
      <c r="AL792">
        <v>-0.960399</v>
      </c>
      <c r="AM792">
        <v>4.9000000000000004</v>
      </c>
      <c r="AN792">
        <v>-14.660414457321099</v>
      </c>
      <c r="AO792">
        <v>6.0500588417053196</v>
      </c>
      <c r="AP792">
        <v>0.204786</v>
      </c>
      <c r="AQ792">
        <v>999</v>
      </c>
      <c r="AU792" t="s">
        <v>1370</v>
      </c>
    </row>
    <row r="793" spans="1:47" x14ac:dyDescent="0.45">
      <c r="A793" t="s">
        <v>568</v>
      </c>
      <c r="B793" t="s">
        <v>155</v>
      </c>
      <c r="C793">
        <v>134</v>
      </c>
      <c r="D793">
        <v>558</v>
      </c>
      <c r="E793">
        <v>493</v>
      </c>
      <c r="F793">
        <v>125</v>
      </c>
      <c r="G793">
        <v>72</v>
      </c>
      <c r="H793">
        <v>27</v>
      </c>
      <c r="I793">
        <v>3</v>
      </c>
      <c r="J793">
        <v>23</v>
      </c>
      <c r="K793">
        <v>73</v>
      </c>
      <c r="L793">
        <v>72</v>
      </c>
      <c r="M793">
        <v>58</v>
      </c>
      <c r="N793">
        <v>5</v>
      </c>
      <c r="O793">
        <v>137</v>
      </c>
      <c r="P793">
        <v>2</v>
      </c>
      <c r="Q793">
        <v>5</v>
      </c>
      <c r="R793">
        <v>0</v>
      </c>
      <c r="S793">
        <v>1</v>
      </c>
      <c r="T793">
        <v>3</v>
      </c>
      <c r="U793">
        <v>4</v>
      </c>
      <c r="V793">
        <v>0.25355</v>
      </c>
      <c r="W793">
        <v>0.10394299999999999</v>
      </c>
      <c r="X793">
        <v>0.24551999999999999</v>
      </c>
      <c r="Y793">
        <v>0.42335800000000001</v>
      </c>
      <c r="Z793">
        <v>0.33154099999999997</v>
      </c>
      <c r="AA793">
        <v>0.46044600000000002</v>
      </c>
      <c r="AB793">
        <v>0.33681699999999998</v>
      </c>
      <c r="AC793">
        <v>0.791987</v>
      </c>
      <c r="AD793">
        <v>0.206897</v>
      </c>
      <c r="AE793">
        <v>3.5497200000000002</v>
      </c>
      <c r="AF793">
        <v>0.30177500000000002</v>
      </c>
      <c r="AH793">
        <v>-2.0668600000000001</v>
      </c>
      <c r="AI793">
        <v>76.535700000000006</v>
      </c>
      <c r="AJ793">
        <v>8.5466200000000008</v>
      </c>
      <c r="AK793">
        <v>110.319</v>
      </c>
      <c r="AL793">
        <v>-2.0668600000000001</v>
      </c>
      <c r="AM793">
        <v>-15.6</v>
      </c>
      <c r="AN793">
        <v>4.8326985836028999</v>
      </c>
      <c r="AO793">
        <v>-21.750793933868401</v>
      </c>
      <c r="AP793">
        <v>0.20283499999999999</v>
      </c>
      <c r="AQ793">
        <v>999</v>
      </c>
      <c r="AU793">
        <v>22197</v>
      </c>
    </row>
    <row r="794" spans="1:47" x14ac:dyDescent="0.45">
      <c r="A794" t="s">
        <v>739</v>
      </c>
      <c r="B794" t="s">
        <v>170</v>
      </c>
      <c r="C794">
        <v>128</v>
      </c>
      <c r="D794">
        <v>521</v>
      </c>
      <c r="E794">
        <v>478</v>
      </c>
      <c r="F794">
        <v>113</v>
      </c>
      <c r="G794">
        <v>71</v>
      </c>
      <c r="H794">
        <v>22</v>
      </c>
      <c r="I794">
        <v>2</v>
      </c>
      <c r="J794">
        <v>18</v>
      </c>
      <c r="K794">
        <v>54</v>
      </c>
      <c r="L794">
        <v>73</v>
      </c>
      <c r="M794">
        <v>36</v>
      </c>
      <c r="N794">
        <v>15</v>
      </c>
      <c r="O794">
        <v>154</v>
      </c>
      <c r="P794">
        <v>5</v>
      </c>
      <c r="Q794">
        <v>2</v>
      </c>
      <c r="R794">
        <v>0</v>
      </c>
      <c r="S794">
        <v>1</v>
      </c>
      <c r="T794">
        <v>2</v>
      </c>
      <c r="U794">
        <v>1</v>
      </c>
      <c r="V794">
        <v>0.236402</v>
      </c>
      <c r="W794">
        <v>6.9097900000000004E-2</v>
      </c>
      <c r="X794">
        <v>0.29558499999999999</v>
      </c>
      <c r="Y794">
        <v>0.233766</v>
      </c>
      <c r="Z794">
        <v>0.29558499999999999</v>
      </c>
      <c r="AA794">
        <v>0.40376600000000001</v>
      </c>
      <c r="AB794">
        <v>0.29145900000000002</v>
      </c>
      <c r="AC794">
        <v>0.69935099999999994</v>
      </c>
      <c r="AD794">
        <v>0.16736400000000001</v>
      </c>
      <c r="AE794">
        <v>3.2268300000000001</v>
      </c>
      <c r="AF794">
        <v>0.30844199999999999</v>
      </c>
      <c r="AH794">
        <v>-0.76947500000000002</v>
      </c>
      <c r="AI794">
        <v>51.834600000000002</v>
      </c>
      <c r="AJ794">
        <v>-11.6462</v>
      </c>
      <c r="AK794">
        <v>85.171199999999999</v>
      </c>
      <c r="AL794">
        <v>-0.76947500000000002</v>
      </c>
      <c r="AM794">
        <v>0.1</v>
      </c>
      <c r="AN794">
        <v>-10.0265989899635</v>
      </c>
      <c r="AO794">
        <v>-5.6429451927542598</v>
      </c>
      <c r="AP794">
        <v>0.20202400000000001</v>
      </c>
      <c r="AQ794">
        <v>999</v>
      </c>
      <c r="AU794">
        <v>22530</v>
      </c>
    </row>
    <row r="795" spans="1:47" x14ac:dyDescent="0.45">
      <c r="A795" t="s">
        <v>1371</v>
      </c>
      <c r="B795" t="s">
        <v>107</v>
      </c>
      <c r="C795">
        <v>112</v>
      </c>
      <c r="D795">
        <v>453</v>
      </c>
      <c r="E795">
        <v>406</v>
      </c>
      <c r="F795">
        <v>105</v>
      </c>
      <c r="G795">
        <v>80</v>
      </c>
      <c r="H795">
        <v>20</v>
      </c>
      <c r="I795">
        <v>1</v>
      </c>
      <c r="J795">
        <v>4</v>
      </c>
      <c r="K795">
        <v>51</v>
      </c>
      <c r="L795">
        <v>48</v>
      </c>
      <c r="M795">
        <v>39</v>
      </c>
      <c r="N795">
        <v>16</v>
      </c>
      <c r="O795">
        <v>68</v>
      </c>
      <c r="P795">
        <v>6</v>
      </c>
      <c r="Q795">
        <v>2</v>
      </c>
      <c r="R795">
        <v>0</v>
      </c>
      <c r="S795">
        <v>1</v>
      </c>
      <c r="T795">
        <v>7</v>
      </c>
      <c r="U795">
        <v>2</v>
      </c>
      <c r="V795">
        <v>0.25862099999999999</v>
      </c>
      <c r="W795">
        <v>8.6092699999999994E-2</v>
      </c>
      <c r="X795">
        <v>0.15010999999999999</v>
      </c>
      <c r="Y795">
        <v>0.57352899999999996</v>
      </c>
      <c r="Z795">
        <v>0.33112599999999998</v>
      </c>
      <c r="AA795">
        <v>0.34236499999999997</v>
      </c>
      <c r="AB795">
        <v>0.28701399999999999</v>
      </c>
      <c r="AC795">
        <v>0.67349000000000003</v>
      </c>
      <c r="AD795">
        <v>8.3743799999999993E-2</v>
      </c>
      <c r="AE795">
        <v>4.1982999999999997</v>
      </c>
      <c r="AF795">
        <v>0.300595</v>
      </c>
      <c r="AH795">
        <v>-0.28401500000000002</v>
      </c>
      <c r="AI795">
        <v>43.396999999999998</v>
      </c>
      <c r="AJ795">
        <v>-11.798400000000001</v>
      </c>
      <c r="AK795">
        <v>76.131200000000007</v>
      </c>
      <c r="AL795">
        <v>-0.28401500000000002</v>
      </c>
      <c r="AM795">
        <v>-1.4</v>
      </c>
      <c r="AN795">
        <v>-13.6791761815547</v>
      </c>
      <c r="AO795">
        <v>0.26446211338043202</v>
      </c>
      <c r="AP795">
        <v>0.201344</v>
      </c>
      <c r="AQ795">
        <v>999</v>
      </c>
      <c r="AU795">
        <v>21127</v>
      </c>
    </row>
    <row r="796" spans="1:47" x14ac:dyDescent="0.45">
      <c r="A796" t="s">
        <v>1372</v>
      </c>
      <c r="B796" t="s">
        <v>14</v>
      </c>
      <c r="C796">
        <v>96</v>
      </c>
      <c r="D796">
        <v>397</v>
      </c>
      <c r="E796">
        <v>353</v>
      </c>
      <c r="F796">
        <v>80</v>
      </c>
      <c r="G796">
        <v>60</v>
      </c>
      <c r="H796">
        <v>14</v>
      </c>
      <c r="I796">
        <v>2</v>
      </c>
      <c r="J796">
        <v>4</v>
      </c>
      <c r="K796">
        <v>47</v>
      </c>
      <c r="L796">
        <v>38</v>
      </c>
      <c r="M796">
        <v>34</v>
      </c>
      <c r="N796">
        <v>7</v>
      </c>
      <c r="O796">
        <v>86</v>
      </c>
      <c r="P796">
        <v>6</v>
      </c>
      <c r="Q796">
        <v>3</v>
      </c>
      <c r="R796">
        <v>1</v>
      </c>
      <c r="S796">
        <v>0</v>
      </c>
      <c r="T796">
        <v>10</v>
      </c>
      <c r="U796">
        <v>3</v>
      </c>
      <c r="V796">
        <v>0.226629</v>
      </c>
      <c r="W796">
        <v>8.5642300000000005E-2</v>
      </c>
      <c r="X796">
        <v>0.21662500000000001</v>
      </c>
      <c r="Y796">
        <v>0.39534900000000001</v>
      </c>
      <c r="Z796">
        <v>0.30303000000000002</v>
      </c>
      <c r="AA796">
        <v>0.31161499999999998</v>
      </c>
      <c r="AB796">
        <v>0.26906000000000002</v>
      </c>
      <c r="AC796">
        <v>0.614645</v>
      </c>
      <c r="AD796">
        <v>8.49858E-2</v>
      </c>
      <c r="AE796">
        <v>5.5450499999999998</v>
      </c>
      <c r="AF796">
        <v>0.28571400000000002</v>
      </c>
      <c r="AH796">
        <v>1.7189400000000001E-2</v>
      </c>
      <c r="AI796">
        <v>32.1126</v>
      </c>
      <c r="AJ796">
        <v>-16.259499999999999</v>
      </c>
      <c r="AK796">
        <v>70.724999999999994</v>
      </c>
      <c r="AL796">
        <v>1.7189400000000001E-2</v>
      </c>
      <c r="AM796">
        <v>1.4</v>
      </c>
      <c r="AN796">
        <v>-14.3809457831084</v>
      </c>
      <c r="AO796">
        <v>2.8587007522582999</v>
      </c>
      <c r="AP796">
        <v>0.19980100000000001</v>
      </c>
      <c r="AQ796">
        <v>999</v>
      </c>
      <c r="AU796" t="s">
        <v>1373</v>
      </c>
    </row>
    <row r="797" spans="1:47" x14ac:dyDescent="0.45">
      <c r="A797" t="s">
        <v>706</v>
      </c>
      <c r="B797" t="s">
        <v>7</v>
      </c>
      <c r="C797">
        <v>110</v>
      </c>
      <c r="D797">
        <v>447</v>
      </c>
      <c r="E797">
        <v>406</v>
      </c>
      <c r="F797">
        <v>102</v>
      </c>
      <c r="G797">
        <v>73</v>
      </c>
      <c r="H797">
        <v>16</v>
      </c>
      <c r="I797">
        <v>2</v>
      </c>
      <c r="J797">
        <v>11</v>
      </c>
      <c r="K797">
        <v>53</v>
      </c>
      <c r="L797">
        <v>57</v>
      </c>
      <c r="M797">
        <v>29</v>
      </c>
      <c r="N797">
        <v>9</v>
      </c>
      <c r="O797">
        <v>108</v>
      </c>
      <c r="P797">
        <v>8</v>
      </c>
      <c r="Q797">
        <v>3</v>
      </c>
      <c r="R797">
        <v>1</v>
      </c>
      <c r="S797">
        <v>0</v>
      </c>
      <c r="T797">
        <v>9</v>
      </c>
      <c r="U797">
        <v>3</v>
      </c>
      <c r="V797">
        <v>0.25123200000000001</v>
      </c>
      <c r="W797">
        <v>6.4877000000000004E-2</v>
      </c>
      <c r="X797">
        <v>0.24161099999999999</v>
      </c>
      <c r="Y797">
        <v>0.26851900000000001</v>
      </c>
      <c r="Z797">
        <v>0.31165900000000002</v>
      </c>
      <c r="AA797">
        <v>0.38177299999999997</v>
      </c>
      <c r="AB797">
        <v>0.29573100000000002</v>
      </c>
      <c r="AC797">
        <v>0.69343299999999997</v>
      </c>
      <c r="AD797">
        <v>0.13054199999999999</v>
      </c>
      <c r="AE797">
        <v>5.05063</v>
      </c>
      <c r="AF797">
        <v>0.31379299999999999</v>
      </c>
      <c r="AH797">
        <v>-0.244452</v>
      </c>
      <c r="AI797">
        <v>46.058</v>
      </c>
      <c r="AJ797">
        <v>-8.4063300000000005</v>
      </c>
      <c r="AK797">
        <v>82.936400000000006</v>
      </c>
      <c r="AL797">
        <v>-0.244452</v>
      </c>
      <c r="AM797">
        <v>-5.2</v>
      </c>
      <c r="AN797">
        <v>-9.6937018036842293</v>
      </c>
      <c r="AO797">
        <v>-3.55758357048034</v>
      </c>
      <c r="AP797">
        <v>0.19725599999999999</v>
      </c>
      <c r="AQ797">
        <v>999</v>
      </c>
      <c r="AU797">
        <v>22054</v>
      </c>
    </row>
    <row r="798" spans="1:47" x14ac:dyDescent="0.45">
      <c r="A798" t="s">
        <v>1374</v>
      </c>
      <c r="B798" t="s">
        <v>107</v>
      </c>
      <c r="C798">
        <v>84</v>
      </c>
      <c r="D798">
        <v>290</v>
      </c>
      <c r="E798">
        <v>260</v>
      </c>
      <c r="F798">
        <v>59</v>
      </c>
      <c r="G798">
        <v>41</v>
      </c>
      <c r="H798">
        <v>11</v>
      </c>
      <c r="I798">
        <v>2</v>
      </c>
      <c r="J798">
        <v>5</v>
      </c>
      <c r="K798">
        <v>32</v>
      </c>
      <c r="L798">
        <v>35</v>
      </c>
      <c r="M798">
        <v>25</v>
      </c>
      <c r="N798">
        <v>4</v>
      </c>
      <c r="O798">
        <v>86</v>
      </c>
      <c r="P798">
        <v>3</v>
      </c>
      <c r="Q798">
        <v>2</v>
      </c>
      <c r="R798">
        <v>0</v>
      </c>
      <c r="S798">
        <v>0</v>
      </c>
      <c r="T798">
        <v>3</v>
      </c>
      <c r="U798">
        <v>1</v>
      </c>
      <c r="V798">
        <v>0.22692300000000001</v>
      </c>
      <c r="W798">
        <v>8.6206900000000003E-2</v>
      </c>
      <c r="X798">
        <v>0.29655199999999998</v>
      </c>
      <c r="Y798">
        <v>0.29069800000000001</v>
      </c>
      <c r="Z798">
        <v>0.3</v>
      </c>
      <c r="AA798">
        <v>0.342308</v>
      </c>
      <c r="AB798">
        <v>0.27907500000000002</v>
      </c>
      <c r="AC798">
        <v>0.64230799999999999</v>
      </c>
      <c r="AD798">
        <v>0.115385</v>
      </c>
      <c r="AE798">
        <v>4.9038399999999998</v>
      </c>
      <c r="AF798">
        <v>0.31578899999999999</v>
      </c>
      <c r="AH798">
        <v>-0.322911</v>
      </c>
      <c r="AI798">
        <v>25.869700000000002</v>
      </c>
      <c r="AJ798">
        <v>-9.4650999999999996</v>
      </c>
      <c r="AK798">
        <v>70.809100000000001</v>
      </c>
      <c r="AL798">
        <v>-0.322911</v>
      </c>
      <c r="AM798">
        <v>6.1</v>
      </c>
      <c r="AN798">
        <v>-10.810209095477999</v>
      </c>
      <c r="AO798">
        <v>2.9033508300781201</v>
      </c>
      <c r="AP798">
        <v>0.196796</v>
      </c>
      <c r="AQ798">
        <v>999</v>
      </c>
      <c r="AU798">
        <v>17723</v>
      </c>
    </row>
    <row r="799" spans="1:47" x14ac:dyDescent="0.45">
      <c r="A799" t="s">
        <v>1375</v>
      </c>
      <c r="B799" t="s">
        <v>56</v>
      </c>
      <c r="C799">
        <v>113</v>
      </c>
      <c r="D799">
        <v>453</v>
      </c>
      <c r="E799">
        <v>411</v>
      </c>
      <c r="F799">
        <v>96</v>
      </c>
      <c r="G799">
        <v>67</v>
      </c>
      <c r="H799">
        <v>19</v>
      </c>
      <c r="I799">
        <v>2</v>
      </c>
      <c r="J799">
        <v>8</v>
      </c>
      <c r="K799">
        <v>56</v>
      </c>
      <c r="L799">
        <v>49</v>
      </c>
      <c r="M799">
        <v>32</v>
      </c>
      <c r="N799">
        <v>8</v>
      </c>
      <c r="O799">
        <v>92</v>
      </c>
      <c r="P799">
        <v>7</v>
      </c>
      <c r="Q799">
        <v>3</v>
      </c>
      <c r="R799">
        <v>0</v>
      </c>
      <c r="S799">
        <v>0</v>
      </c>
      <c r="T799">
        <v>8</v>
      </c>
      <c r="U799">
        <v>5</v>
      </c>
      <c r="V799">
        <v>0.23357700000000001</v>
      </c>
      <c r="W799">
        <v>7.06402E-2</v>
      </c>
      <c r="X799">
        <v>0.20309099999999999</v>
      </c>
      <c r="Y799">
        <v>0.34782600000000002</v>
      </c>
      <c r="Z799">
        <v>0.29801299999999997</v>
      </c>
      <c r="AA799">
        <v>0.34793200000000002</v>
      </c>
      <c r="AB799">
        <v>0.27801300000000001</v>
      </c>
      <c r="AC799">
        <v>0.64594499999999999</v>
      </c>
      <c r="AD799">
        <v>0.114355</v>
      </c>
      <c r="AE799">
        <v>4.9761300000000004</v>
      </c>
      <c r="AF799">
        <v>0.28025499999999998</v>
      </c>
      <c r="AH799">
        <v>-1.26549</v>
      </c>
      <c r="AI799">
        <v>40.010399999999997</v>
      </c>
      <c r="AJ799">
        <v>-15.185</v>
      </c>
      <c r="AK799">
        <v>71.281300000000002</v>
      </c>
      <c r="AL799">
        <v>-1.26549</v>
      </c>
      <c r="AM799">
        <v>2.2000000000000002</v>
      </c>
      <c r="AN799">
        <v>-17.382403254508901</v>
      </c>
      <c r="AO799">
        <v>3.86446213722229</v>
      </c>
      <c r="AP799">
        <v>0.191051</v>
      </c>
      <c r="AQ799">
        <v>999</v>
      </c>
      <c r="AU799" t="s">
        <v>1376</v>
      </c>
    </row>
    <row r="800" spans="1:47" x14ac:dyDescent="0.45">
      <c r="A800" t="s">
        <v>1377</v>
      </c>
      <c r="B800" t="s">
        <v>7</v>
      </c>
      <c r="C800">
        <v>100</v>
      </c>
      <c r="D800">
        <v>425</v>
      </c>
      <c r="E800">
        <v>400</v>
      </c>
      <c r="F800">
        <v>91</v>
      </c>
      <c r="G800">
        <v>59</v>
      </c>
      <c r="H800">
        <v>19</v>
      </c>
      <c r="I800">
        <v>2</v>
      </c>
      <c r="J800">
        <v>11</v>
      </c>
      <c r="K800">
        <v>44</v>
      </c>
      <c r="L800">
        <v>48</v>
      </c>
      <c r="M800">
        <v>16</v>
      </c>
      <c r="N800">
        <v>10</v>
      </c>
      <c r="O800">
        <v>110</v>
      </c>
      <c r="P800">
        <v>4</v>
      </c>
      <c r="Q800">
        <v>4</v>
      </c>
      <c r="R800">
        <v>1</v>
      </c>
      <c r="S800">
        <v>0</v>
      </c>
      <c r="T800">
        <v>1</v>
      </c>
      <c r="U800">
        <v>1</v>
      </c>
      <c r="V800">
        <v>0.22750000000000001</v>
      </c>
      <c r="W800">
        <v>3.7647100000000003E-2</v>
      </c>
      <c r="X800">
        <v>0.258824</v>
      </c>
      <c r="Y800">
        <v>0.145455</v>
      </c>
      <c r="Z800">
        <v>0.26179200000000002</v>
      </c>
      <c r="AA800">
        <v>0.36749999999999999</v>
      </c>
      <c r="AB800">
        <v>0.26078099999999999</v>
      </c>
      <c r="AC800">
        <v>0.62929199999999996</v>
      </c>
      <c r="AD800">
        <v>0.14000000000000001</v>
      </c>
      <c r="AE800">
        <v>3.35216</v>
      </c>
      <c r="AF800">
        <v>0.28268599999999999</v>
      </c>
      <c r="AH800">
        <v>-0.75373199999999996</v>
      </c>
      <c r="AI800">
        <v>31.455300000000001</v>
      </c>
      <c r="AJ800">
        <v>-20.328499999999998</v>
      </c>
      <c r="AK800">
        <v>59.506799999999998</v>
      </c>
      <c r="AL800">
        <v>-0.75373199999999996</v>
      </c>
      <c r="AM800">
        <v>1.7</v>
      </c>
      <c r="AN800">
        <v>-22.073841869831</v>
      </c>
      <c r="AO800">
        <v>9.5079071521758998</v>
      </c>
      <c r="AP800">
        <v>0.190855</v>
      </c>
      <c r="AQ800">
        <v>999</v>
      </c>
      <c r="AU800" t="s">
        <v>1378</v>
      </c>
    </row>
    <row r="801" spans="1:47" x14ac:dyDescent="0.45">
      <c r="A801" t="s">
        <v>1379</v>
      </c>
      <c r="B801" t="s">
        <v>178</v>
      </c>
      <c r="C801">
        <v>99</v>
      </c>
      <c r="D801">
        <v>392</v>
      </c>
      <c r="E801">
        <v>355</v>
      </c>
      <c r="F801">
        <v>73</v>
      </c>
      <c r="G801">
        <v>44</v>
      </c>
      <c r="H801">
        <v>12</v>
      </c>
      <c r="I801">
        <v>2</v>
      </c>
      <c r="J801">
        <v>15</v>
      </c>
      <c r="K801">
        <v>45</v>
      </c>
      <c r="L801">
        <v>53</v>
      </c>
      <c r="M801">
        <v>28</v>
      </c>
      <c r="N801">
        <v>5</v>
      </c>
      <c r="O801">
        <v>138</v>
      </c>
      <c r="P801">
        <v>8</v>
      </c>
      <c r="Q801">
        <v>1</v>
      </c>
      <c r="R801">
        <v>0</v>
      </c>
      <c r="S801">
        <v>0</v>
      </c>
      <c r="T801">
        <v>10</v>
      </c>
      <c r="U801">
        <v>2</v>
      </c>
      <c r="V801">
        <v>0.20563400000000001</v>
      </c>
      <c r="W801">
        <v>7.1428599999999995E-2</v>
      </c>
      <c r="X801">
        <v>0.35204099999999999</v>
      </c>
      <c r="Y801">
        <v>0.202899</v>
      </c>
      <c r="Z801">
        <v>0.278061</v>
      </c>
      <c r="AA801">
        <v>0.37746499999999999</v>
      </c>
      <c r="AB801">
        <v>0.281059</v>
      </c>
      <c r="AC801">
        <v>0.65552600000000005</v>
      </c>
      <c r="AD801">
        <v>0.17183100000000001</v>
      </c>
      <c r="AE801">
        <v>5.8714700000000004</v>
      </c>
      <c r="AF801">
        <v>0.28571400000000002</v>
      </c>
      <c r="AH801">
        <v>0.57796000000000003</v>
      </c>
      <c r="AI801">
        <v>35.614400000000003</v>
      </c>
      <c r="AJ801">
        <v>-12.1485</v>
      </c>
      <c r="AK801">
        <v>77.916799999999995</v>
      </c>
      <c r="AL801">
        <v>0.57796000000000003</v>
      </c>
      <c r="AM801">
        <v>2.7</v>
      </c>
      <c r="AN801">
        <v>-9.7944749593734706</v>
      </c>
      <c r="AO801">
        <v>-1.62098765373229</v>
      </c>
      <c r="AP801">
        <v>0.18932599999999999</v>
      </c>
      <c r="AQ801">
        <v>999</v>
      </c>
      <c r="AU801" t="s">
        <v>1380</v>
      </c>
    </row>
    <row r="802" spans="1:47" x14ac:dyDescent="0.45">
      <c r="A802" t="s">
        <v>1381</v>
      </c>
      <c r="B802" t="s">
        <v>82</v>
      </c>
      <c r="C802">
        <v>79</v>
      </c>
      <c r="D802">
        <v>346</v>
      </c>
      <c r="E802">
        <v>307</v>
      </c>
      <c r="F802">
        <v>65</v>
      </c>
      <c r="G802">
        <v>50</v>
      </c>
      <c r="H802">
        <v>8</v>
      </c>
      <c r="I802">
        <v>1</v>
      </c>
      <c r="J802">
        <v>6</v>
      </c>
      <c r="K802">
        <v>43</v>
      </c>
      <c r="L802">
        <v>41</v>
      </c>
      <c r="M802">
        <v>21</v>
      </c>
      <c r="N802">
        <v>6</v>
      </c>
      <c r="O802">
        <v>104</v>
      </c>
      <c r="P802">
        <v>15</v>
      </c>
      <c r="Q802">
        <v>1</v>
      </c>
      <c r="R802">
        <v>2</v>
      </c>
      <c r="S802">
        <v>1</v>
      </c>
      <c r="T802">
        <v>19</v>
      </c>
      <c r="U802">
        <v>4</v>
      </c>
      <c r="V802">
        <v>0.211726</v>
      </c>
      <c r="W802">
        <v>6.06936E-2</v>
      </c>
      <c r="X802">
        <v>0.30057800000000001</v>
      </c>
      <c r="Y802">
        <v>0.20192299999999999</v>
      </c>
      <c r="Z802">
        <v>0.293605</v>
      </c>
      <c r="AA802">
        <v>0.30293199999999998</v>
      </c>
      <c r="AB802">
        <v>0.26331100000000002</v>
      </c>
      <c r="AC802">
        <v>0.59653599999999996</v>
      </c>
      <c r="AD802">
        <v>9.12052E-2</v>
      </c>
      <c r="AE802">
        <v>6.8820199999999998</v>
      </c>
      <c r="AF802">
        <v>0.29798000000000002</v>
      </c>
      <c r="AH802">
        <v>1.4952799999999999</v>
      </c>
      <c r="AI802">
        <v>26.3352</v>
      </c>
      <c r="AJ802">
        <v>-15.822900000000001</v>
      </c>
      <c r="AK802">
        <v>67.834900000000005</v>
      </c>
      <c r="AL802">
        <v>1.4952799999999999</v>
      </c>
      <c r="AM802">
        <v>0.7</v>
      </c>
      <c r="AN802">
        <v>-11.839736342430101</v>
      </c>
      <c r="AO802">
        <v>1.97131103277206</v>
      </c>
      <c r="AP802">
        <v>0.18779699999999999</v>
      </c>
      <c r="AQ802">
        <v>999</v>
      </c>
      <c r="AU802" t="s">
        <v>1382</v>
      </c>
    </row>
    <row r="803" spans="1:47" x14ac:dyDescent="0.45">
      <c r="A803" t="s">
        <v>518</v>
      </c>
      <c r="B803" t="s">
        <v>28</v>
      </c>
      <c r="C803">
        <v>91</v>
      </c>
      <c r="D803">
        <v>294</v>
      </c>
      <c r="E803">
        <v>253</v>
      </c>
      <c r="F803">
        <v>62</v>
      </c>
      <c r="G803">
        <v>43</v>
      </c>
      <c r="H803">
        <v>14</v>
      </c>
      <c r="I803">
        <v>0</v>
      </c>
      <c r="J803">
        <v>5</v>
      </c>
      <c r="K803">
        <v>35</v>
      </c>
      <c r="L803">
        <v>32</v>
      </c>
      <c r="M803">
        <v>32</v>
      </c>
      <c r="N803">
        <v>6</v>
      </c>
      <c r="O803">
        <v>73</v>
      </c>
      <c r="P803">
        <v>5</v>
      </c>
      <c r="Q803">
        <v>3</v>
      </c>
      <c r="R803">
        <v>1</v>
      </c>
      <c r="S803">
        <v>0</v>
      </c>
      <c r="T803">
        <v>4</v>
      </c>
      <c r="U803">
        <v>1</v>
      </c>
      <c r="V803">
        <v>0.245059</v>
      </c>
      <c r="W803">
        <v>0.108844</v>
      </c>
      <c r="X803">
        <v>0.24829899999999999</v>
      </c>
      <c r="Y803">
        <v>0.43835600000000002</v>
      </c>
      <c r="Z803">
        <v>0.33788400000000002</v>
      </c>
      <c r="AA803">
        <v>0.359684</v>
      </c>
      <c r="AB803">
        <v>0.303504</v>
      </c>
      <c r="AC803">
        <v>0.69756799999999997</v>
      </c>
      <c r="AD803">
        <v>0.114625</v>
      </c>
      <c r="AE803">
        <v>3.64825</v>
      </c>
      <c r="AF803">
        <v>0.32022499999999998</v>
      </c>
      <c r="AH803">
        <v>-0.19225700000000001</v>
      </c>
      <c r="AI803">
        <v>32.191299999999998</v>
      </c>
      <c r="AJ803">
        <v>-3.6309</v>
      </c>
      <c r="AK803">
        <v>85.227999999999994</v>
      </c>
      <c r="AL803">
        <v>-0.19225700000000001</v>
      </c>
      <c r="AM803">
        <v>0.5</v>
      </c>
      <c r="AN803">
        <v>-5.3960335403680801</v>
      </c>
      <c r="AO803">
        <v>-2.7407407760620099</v>
      </c>
      <c r="AP803">
        <v>0.18435699999999999</v>
      </c>
      <c r="AQ803">
        <v>999</v>
      </c>
      <c r="AU803">
        <v>13770</v>
      </c>
    </row>
    <row r="804" spans="1:47" x14ac:dyDescent="0.45">
      <c r="A804" t="s">
        <v>1383</v>
      </c>
      <c r="B804" t="s">
        <v>70</v>
      </c>
      <c r="C804">
        <v>90</v>
      </c>
      <c r="D804">
        <v>348</v>
      </c>
      <c r="E804">
        <v>318</v>
      </c>
      <c r="F804">
        <v>67</v>
      </c>
      <c r="G804">
        <v>45</v>
      </c>
      <c r="H804">
        <v>11</v>
      </c>
      <c r="I804">
        <v>5</v>
      </c>
      <c r="J804">
        <v>6</v>
      </c>
      <c r="K804">
        <v>33</v>
      </c>
      <c r="L804">
        <v>34</v>
      </c>
      <c r="M804">
        <v>23</v>
      </c>
      <c r="N804">
        <v>3</v>
      </c>
      <c r="O804">
        <v>102</v>
      </c>
      <c r="P804">
        <v>5</v>
      </c>
      <c r="Q804">
        <v>2</v>
      </c>
      <c r="R804">
        <v>0</v>
      </c>
      <c r="S804">
        <v>1</v>
      </c>
      <c r="T804">
        <v>12</v>
      </c>
      <c r="U804">
        <v>1</v>
      </c>
      <c r="V804">
        <v>0.21069199999999999</v>
      </c>
      <c r="W804">
        <v>6.6091999999999998E-2</v>
      </c>
      <c r="X804">
        <v>0.293103</v>
      </c>
      <c r="Y804">
        <v>0.22549</v>
      </c>
      <c r="Z804">
        <v>0.27298800000000001</v>
      </c>
      <c r="AA804">
        <v>0.33333299999999999</v>
      </c>
      <c r="AB804">
        <v>0.26322499999999999</v>
      </c>
      <c r="AC804">
        <v>0.60632200000000003</v>
      </c>
      <c r="AD804">
        <v>0.122642</v>
      </c>
      <c r="AE804">
        <v>7.4724500000000003</v>
      </c>
      <c r="AF804">
        <v>0.28773599999999999</v>
      </c>
      <c r="AH804">
        <v>1.4385600000000001</v>
      </c>
      <c r="AI804">
        <v>26.462499999999999</v>
      </c>
      <c r="AJ804">
        <v>-15.9392</v>
      </c>
      <c r="AK804">
        <v>68.132599999999996</v>
      </c>
      <c r="AL804">
        <v>1.4385600000000001</v>
      </c>
      <c r="AM804">
        <v>5.7</v>
      </c>
      <c r="AN804">
        <v>-11.8494091033935</v>
      </c>
      <c r="AO804">
        <v>1.8640210628509499</v>
      </c>
      <c r="AP804">
        <v>0.18290799999999999</v>
      </c>
      <c r="AQ804">
        <v>999</v>
      </c>
      <c r="AU804" t="s">
        <v>1384</v>
      </c>
    </row>
    <row r="805" spans="1:47" x14ac:dyDescent="0.45">
      <c r="A805" t="s">
        <v>1385</v>
      </c>
      <c r="B805" t="s">
        <v>191</v>
      </c>
      <c r="C805">
        <v>42</v>
      </c>
      <c r="D805">
        <v>146</v>
      </c>
      <c r="E805">
        <v>129</v>
      </c>
      <c r="F805">
        <v>27</v>
      </c>
      <c r="G805">
        <v>20</v>
      </c>
      <c r="H805">
        <v>4</v>
      </c>
      <c r="I805">
        <v>0</v>
      </c>
      <c r="J805">
        <v>3</v>
      </c>
      <c r="K805">
        <v>12</v>
      </c>
      <c r="L805">
        <v>14</v>
      </c>
      <c r="M805">
        <v>12</v>
      </c>
      <c r="N805">
        <v>1</v>
      </c>
      <c r="O805">
        <v>47</v>
      </c>
      <c r="P805">
        <v>3</v>
      </c>
      <c r="Q805">
        <v>2</v>
      </c>
      <c r="R805">
        <v>0</v>
      </c>
      <c r="S805">
        <v>0</v>
      </c>
      <c r="T805">
        <v>3</v>
      </c>
      <c r="U805">
        <v>1</v>
      </c>
      <c r="V805">
        <v>0.20930199999999999</v>
      </c>
      <c r="W805">
        <v>8.2191799999999995E-2</v>
      </c>
      <c r="X805">
        <v>0.32191799999999998</v>
      </c>
      <c r="Y805">
        <v>0.25531900000000002</v>
      </c>
      <c r="Z805">
        <v>0.28767100000000001</v>
      </c>
      <c r="AA805">
        <v>0.31007800000000002</v>
      </c>
      <c r="AB805">
        <v>0.26531700000000003</v>
      </c>
      <c r="AC805">
        <v>0.59774899999999997</v>
      </c>
      <c r="AD805">
        <v>0.100775</v>
      </c>
      <c r="AE805">
        <v>3.4702099999999998</v>
      </c>
      <c r="AF805">
        <v>0.296296</v>
      </c>
      <c r="AH805">
        <v>-8.4052199999999994E-2</v>
      </c>
      <c r="AI805">
        <v>11.3558</v>
      </c>
      <c r="AJ805">
        <v>-6.4333999999999998</v>
      </c>
      <c r="AK805">
        <v>65.797499999999999</v>
      </c>
      <c r="AL805">
        <v>-8.4052199999999994E-2</v>
      </c>
      <c r="AM805">
        <v>2.4</v>
      </c>
      <c r="AN805">
        <v>-6.0673905909061396</v>
      </c>
      <c r="AO805">
        <v>2.9364492297172502</v>
      </c>
      <c r="AP805">
        <v>0.18227099999999999</v>
      </c>
      <c r="AQ805">
        <v>999</v>
      </c>
      <c r="AU805" t="s">
        <v>1386</v>
      </c>
    </row>
    <row r="806" spans="1:47" x14ac:dyDescent="0.45">
      <c r="A806" t="s">
        <v>1387</v>
      </c>
      <c r="B806" t="s">
        <v>170</v>
      </c>
      <c r="C806">
        <v>109</v>
      </c>
      <c r="D806">
        <v>441</v>
      </c>
      <c r="E806">
        <v>397</v>
      </c>
      <c r="F806">
        <v>93</v>
      </c>
      <c r="G806">
        <v>58</v>
      </c>
      <c r="H806">
        <v>21</v>
      </c>
      <c r="I806">
        <v>3</v>
      </c>
      <c r="J806">
        <v>11</v>
      </c>
      <c r="K806">
        <v>50</v>
      </c>
      <c r="L806">
        <v>55</v>
      </c>
      <c r="M806">
        <v>32</v>
      </c>
      <c r="N806">
        <v>8</v>
      </c>
      <c r="O806">
        <v>113</v>
      </c>
      <c r="P806">
        <v>10</v>
      </c>
      <c r="Q806">
        <v>2</v>
      </c>
      <c r="R806">
        <v>0</v>
      </c>
      <c r="S806">
        <v>1</v>
      </c>
      <c r="T806">
        <v>4</v>
      </c>
      <c r="U806">
        <v>2</v>
      </c>
      <c r="V806">
        <v>0.23425699999999999</v>
      </c>
      <c r="W806">
        <v>7.2562399999999999E-2</v>
      </c>
      <c r="X806">
        <v>0.25623600000000002</v>
      </c>
      <c r="Y806">
        <v>0.28318599999999999</v>
      </c>
      <c r="Z806">
        <v>0.30612200000000001</v>
      </c>
      <c r="AA806">
        <v>0.38539000000000001</v>
      </c>
      <c r="AB806">
        <v>0.295657</v>
      </c>
      <c r="AC806">
        <v>0.69151300000000004</v>
      </c>
      <c r="AD806">
        <v>0.15113399999999999</v>
      </c>
      <c r="AE806">
        <v>4.7190599999999998</v>
      </c>
      <c r="AF806">
        <v>0.298182</v>
      </c>
      <c r="AH806">
        <v>-0.753027</v>
      </c>
      <c r="AI806">
        <v>45.4129</v>
      </c>
      <c r="AJ806">
        <v>-8.3204100000000007</v>
      </c>
      <c r="AK806">
        <v>88.0809</v>
      </c>
      <c r="AL806">
        <v>-0.753027</v>
      </c>
      <c r="AM806">
        <v>2</v>
      </c>
      <c r="AN806">
        <v>-7.0512070655822701</v>
      </c>
      <c r="AO806">
        <v>-6.1018514633178702</v>
      </c>
      <c r="AP806">
        <v>0.18201300000000001</v>
      </c>
      <c r="AQ806">
        <v>999</v>
      </c>
      <c r="AU806" t="s">
        <v>1388</v>
      </c>
    </row>
    <row r="807" spans="1:47" x14ac:dyDescent="0.45">
      <c r="A807" t="s">
        <v>1389</v>
      </c>
      <c r="B807" t="s">
        <v>14</v>
      </c>
      <c r="C807">
        <v>76</v>
      </c>
      <c r="D807">
        <v>336</v>
      </c>
      <c r="E807">
        <v>307</v>
      </c>
      <c r="F807">
        <v>69</v>
      </c>
      <c r="G807">
        <v>44</v>
      </c>
      <c r="H807">
        <v>13</v>
      </c>
      <c r="I807">
        <v>1</v>
      </c>
      <c r="J807">
        <v>11</v>
      </c>
      <c r="K807">
        <v>41</v>
      </c>
      <c r="L807">
        <v>41</v>
      </c>
      <c r="M807">
        <v>24</v>
      </c>
      <c r="N807">
        <v>6</v>
      </c>
      <c r="O807">
        <v>100</v>
      </c>
      <c r="P807">
        <v>3</v>
      </c>
      <c r="Q807">
        <v>2</v>
      </c>
      <c r="R807">
        <v>0</v>
      </c>
      <c r="S807">
        <v>0</v>
      </c>
      <c r="T807">
        <v>2</v>
      </c>
      <c r="U807">
        <v>2</v>
      </c>
      <c r="V807">
        <v>0.22475600000000001</v>
      </c>
      <c r="W807">
        <v>7.1428599999999995E-2</v>
      </c>
      <c r="X807">
        <v>0.29761900000000002</v>
      </c>
      <c r="Y807">
        <v>0.24</v>
      </c>
      <c r="Z807">
        <v>0.28571400000000002</v>
      </c>
      <c r="AA807">
        <v>0.38110699999999997</v>
      </c>
      <c r="AB807">
        <v>0.28278399999999998</v>
      </c>
      <c r="AC807">
        <v>0.66682200000000003</v>
      </c>
      <c r="AD807">
        <v>0.15635199999999999</v>
      </c>
      <c r="AE807">
        <v>3.6010200000000001</v>
      </c>
      <c r="AF807">
        <v>0.29292899999999999</v>
      </c>
      <c r="AH807">
        <v>-0.94498899999999997</v>
      </c>
      <c r="AI807">
        <v>31.008099999999999</v>
      </c>
      <c r="AJ807">
        <v>-9.9315899999999999</v>
      </c>
      <c r="AK807">
        <v>79.925200000000004</v>
      </c>
      <c r="AL807">
        <v>-0.94498899999999997</v>
      </c>
      <c r="AM807">
        <v>-6.5</v>
      </c>
      <c r="AN807">
        <v>-9.3011826872825605</v>
      </c>
      <c r="AO807">
        <v>-0.32716035842895502</v>
      </c>
      <c r="AP807">
        <v>0.18141499999999999</v>
      </c>
      <c r="AQ807">
        <v>999</v>
      </c>
      <c r="AU807" t="s">
        <v>1390</v>
      </c>
    </row>
    <row r="808" spans="1:47" x14ac:dyDescent="0.45">
      <c r="A808" t="s">
        <v>1391</v>
      </c>
      <c r="B808" t="s">
        <v>46</v>
      </c>
      <c r="C808">
        <v>105</v>
      </c>
      <c r="D808">
        <v>365</v>
      </c>
      <c r="E808">
        <v>339</v>
      </c>
      <c r="F808">
        <v>85</v>
      </c>
      <c r="G808">
        <v>51</v>
      </c>
      <c r="H808">
        <v>22</v>
      </c>
      <c r="I808">
        <v>2</v>
      </c>
      <c r="J808">
        <v>10</v>
      </c>
      <c r="K808">
        <v>42</v>
      </c>
      <c r="L808">
        <v>46</v>
      </c>
      <c r="M808">
        <v>20</v>
      </c>
      <c r="N808">
        <v>5</v>
      </c>
      <c r="O808">
        <v>85</v>
      </c>
      <c r="P808">
        <v>3</v>
      </c>
      <c r="Q808">
        <v>2</v>
      </c>
      <c r="R808">
        <v>1</v>
      </c>
      <c r="S808">
        <v>0</v>
      </c>
      <c r="T808">
        <v>3</v>
      </c>
      <c r="U808">
        <v>2</v>
      </c>
      <c r="V808">
        <v>0.25073699999999999</v>
      </c>
      <c r="W808">
        <v>5.4794500000000003E-2</v>
      </c>
      <c r="X808">
        <v>0.232877</v>
      </c>
      <c r="Y808">
        <v>0.235294</v>
      </c>
      <c r="Z808">
        <v>0.29670299999999999</v>
      </c>
      <c r="AA808">
        <v>0.41592899999999999</v>
      </c>
      <c r="AB808">
        <v>0.30130200000000001</v>
      </c>
      <c r="AC808">
        <v>0.71263200000000004</v>
      </c>
      <c r="AD808">
        <v>0.16519200000000001</v>
      </c>
      <c r="AE808">
        <v>4.2837800000000001</v>
      </c>
      <c r="AF808">
        <v>0.30487799999999998</v>
      </c>
      <c r="AH808">
        <v>-0.77581</v>
      </c>
      <c r="AI808">
        <v>39.297800000000002</v>
      </c>
      <c r="AJ808">
        <v>-5.1753600000000004</v>
      </c>
      <c r="AK808">
        <v>72.171599999999998</v>
      </c>
      <c r="AL808">
        <v>-0.77581</v>
      </c>
      <c r="AM808">
        <v>1.4</v>
      </c>
      <c r="AN808">
        <v>-13.3592608571052</v>
      </c>
      <c r="AO808">
        <v>2.7411228418350202</v>
      </c>
      <c r="AP808">
        <v>0.18124000000000001</v>
      </c>
      <c r="AQ808">
        <v>999</v>
      </c>
      <c r="AU808">
        <v>20056</v>
      </c>
    </row>
    <row r="809" spans="1:47" x14ac:dyDescent="0.45">
      <c r="A809" t="s">
        <v>1392</v>
      </c>
      <c r="B809" t="s">
        <v>107</v>
      </c>
      <c r="C809">
        <v>87</v>
      </c>
      <c r="D809">
        <v>336</v>
      </c>
      <c r="E809">
        <v>299</v>
      </c>
      <c r="F809">
        <v>64</v>
      </c>
      <c r="G809">
        <v>43</v>
      </c>
      <c r="H809">
        <v>12</v>
      </c>
      <c r="I809">
        <v>1</v>
      </c>
      <c r="J809">
        <v>8</v>
      </c>
      <c r="K809">
        <v>32</v>
      </c>
      <c r="L809">
        <v>33</v>
      </c>
      <c r="M809">
        <v>29</v>
      </c>
      <c r="N809">
        <v>7</v>
      </c>
      <c r="O809">
        <v>99</v>
      </c>
      <c r="P809">
        <v>6</v>
      </c>
      <c r="Q809">
        <v>2</v>
      </c>
      <c r="R809">
        <v>0</v>
      </c>
      <c r="S809">
        <v>1</v>
      </c>
      <c r="T809">
        <v>1</v>
      </c>
      <c r="U809">
        <v>1</v>
      </c>
      <c r="V809">
        <v>0.21404699999999999</v>
      </c>
      <c r="W809">
        <v>8.6309499999999997E-2</v>
      </c>
      <c r="X809">
        <v>0.29464299999999999</v>
      </c>
      <c r="Y809">
        <v>0.29292899999999999</v>
      </c>
      <c r="Z809">
        <v>0.29464299999999999</v>
      </c>
      <c r="AA809">
        <v>0.34113700000000002</v>
      </c>
      <c r="AB809">
        <v>0.27398699999999998</v>
      </c>
      <c r="AC809">
        <v>0.63578000000000001</v>
      </c>
      <c r="AD809">
        <v>0.12709000000000001</v>
      </c>
      <c r="AE809">
        <v>2.7484600000000001</v>
      </c>
      <c r="AF809">
        <v>0.28866000000000003</v>
      </c>
      <c r="AH809">
        <v>-0.76914199999999999</v>
      </c>
      <c r="AI809">
        <v>28.5533</v>
      </c>
      <c r="AJ809">
        <v>-12.3864</v>
      </c>
      <c r="AK809">
        <v>75.234999999999999</v>
      </c>
      <c r="AL809">
        <v>-0.76914199999999999</v>
      </c>
      <c r="AM809">
        <v>-0.1</v>
      </c>
      <c r="AN809">
        <v>-10.739486336708</v>
      </c>
      <c r="AO809">
        <v>1.1345678791403699</v>
      </c>
      <c r="AP809">
        <v>0.180205</v>
      </c>
      <c r="AQ809">
        <v>999</v>
      </c>
      <c r="AU809">
        <v>18289</v>
      </c>
    </row>
    <row r="810" spans="1:47" x14ac:dyDescent="0.45">
      <c r="A810" t="s">
        <v>1393</v>
      </c>
      <c r="B810" t="s">
        <v>14</v>
      </c>
      <c r="C810">
        <v>35</v>
      </c>
      <c r="D810">
        <v>119</v>
      </c>
      <c r="E810">
        <v>103</v>
      </c>
      <c r="F810">
        <v>25</v>
      </c>
      <c r="G810">
        <v>16</v>
      </c>
      <c r="H810">
        <v>6</v>
      </c>
      <c r="I810">
        <v>2</v>
      </c>
      <c r="J810">
        <v>1</v>
      </c>
      <c r="K810">
        <v>10</v>
      </c>
      <c r="L810">
        <v>12</v>
      </c>
      <c r="M810">
        <v>9</v>
      </c>
      <c r="N810">
        <v>4</v>
      </c>
      <c r="O810">
        <v>20</v>
      </c>
      <c r="P810">
        <v>4</v>
      </c>
      <c r="Q810">
        <v>1</v>
      </c>
      <c r="R810">
        <v>2</v>
      </c>
      <c r="S810">
        <v>0</v>
      </c>
      <c r="T810">
        <v>1</v>
      </c>
      <c r="U810">
        <v>1</v>
      </c>
      <c r="V810">
        <v>0.24271799999999999</v>
      </c>
      <c r="W810">
        <v>7.5630299999999998E-2</v>
      </c>
      <c r="X810">
        <v>0.16806699999999999</v>
      </c>
      <c r="Y810">
        <v>0.45</v>
      </c>
      <c r="Z810">
        <v>0.32478600000000002</v>
      </c>
      <c r="AA810">
        <v>0.36893199999999998</v>
      </c>
      <c r="AB810">
        <v>0.29299599999999998</v>
      </c>
      <c r="AC810">
        <v>0.69371799999999995</v>
      </c>
      <c r="AD810">
        <v>0.12621399999999999</v>
      </c>
      <c r="AE810">
        <v>4.9433600000000002</v>
      </c>
      <c r="AF810">
        <v>0.289157</v>
      </c>
      <c r="AH810">
        <v>-0.41470600000000002</v>
      </c>
      <c r="AI810">
        <v>11.991300000000001</v>
      </c>
      <c r="AJ810">
        <v>-2.5082100000000001</v>
      </c>
      <c r="AK810">
        <v>86.771000000000001</v>
      </c>
      <c r="AL810">
        <v>-0.41470600000000002</v>
      </c>
      <c r="AM810">
        <v>-1.2</v>
      </c>
      <c r="AN810">
        <v>-2.3649587929248801</v>
      </c>
      <c r="AO810">
        <v>0.111728310585021</v>
      </c>
      <c r="AP810">
        <v>0.17960499999999999</v>
      </c>
      <c r="AQ810">
        <v>999</v>
      </c>
      <c r="AU810" t="s">
        <v>1394</v>
      </c>
    </row>
    <row r="811" spans="1:47" x14ac:dyDescent="0.45">
      <c r="A811" t="s">
        <v>653</v>
      </c>
      <c r="B811" t="s">
        <v>14</v>
      </c>
      <c r="C811">
        <v>122</v>
      </c>
      <c r="D811">
        <v>523</v>
      </c>
      <c r="E811">
        <v>473</v>
      </c>
      <c r="F811">
        <v>113</v>
      </c>
      <c r="G811">
        <v>76</v>
      </c>
      <c r="H811">
        <v>26</v>
      </c>
      <c r="I811">
        <v>2</v>
      </c>
      <c r="J811">
        <v>9</v>
      </c>
      <c r="K811">
        <v>54</v>
      </c>
      <c r="L811">
        <v>55</v>
      </c>
      <c r="M811">
        <v>43</v>
      </c>
      <c r="N811">
        <v>11</v>
      </c>
      <c r="O811">
        <v>115</v>
      </c>
      <c r="P811">
        <v>3</v>
      </c>
      <c r="Q811">
        <v>3</v>
      </c>
      <c r="R811">
        <v>1</v>
      </c>
      <c r="S811">
        <v>1</v>
      </c>
      <c r="T811">
        <v>4</v>
      </c>
      <c r="U811">
        <v>2</v>
      </c>
      <c r="V811">
        <v>0.238901</v>
      </c>
      <c r="W811">
        <v>8.2217999999999999E-2</v>
      </c>
      <c r="X811">
        <v>0.219885</v>
      </c>
      <c r="Y811">
        <v>0.373913</v>
      </c>
      <c r="Z811">
        <v>0.30459799999999998</v>
      </c>
      <c r="AA811">
        <v>0.35940800000000001</v>
      </c>
      <c r="AB811">
        <v>0.28382000000000002</v>
      </c>
      <c r="AC811">
        <v>0.66400599999999999</v>
      </c>
      <c r="AD811">
        <v>0.120507</v>
      </c>
      <c r="AE811">
        <v>3.5733000000000001</v>
      </c>
      <c r="AF811">
        <v>0.29545500000000002</v>
      </c>
      <c r="AH811">
        <v>-0.89942500000000003</v>
      </c>
      <c r="AI811">
        <v>48.715600000000002</v>
      </c>
      <c r="AJ811">
        <v>-15.008900000000001</v>
      </c>
      <c r="AK811">
        <v>80.619900000000001</v>
      </c>
      <c r="AL811">
        <v>-0.89942500000000003</v>
      </c>
      <c r="AM811">
        <v>3.2</v>
      </c>
      <c r="AN811">
        <v>-13.4561636447906</v>
      </c>
      <c r="AO811">
        <v>-2.56499123573303</v>
      </c>
      <c r="AP811">
        <v>0.179255</v>
      </c>
      <c r="AQ811">
        <v>999</v>
      </c>
      <c r="AU811" t="s">
        <v>1395</v>
      </c>
    </row>
    <row r="812" spans="1:47" x14ac:dyDescent="0.45">
      <c r="A812" t="s">
        <v>600</v>
      </c>
      <c r="B812" t="s">
        <v>178</v>
      </c>
      <c r="C812">
        <v>88</v>
      </c>
      <c r="D812">
        <v>369</v>
      </c>
      <c r="E812">
        <v>321</v>
      </c>
      <c r="F812">
        <v>72</v>
      </c>
      <c r="G812">
        <v>46</v>
      </c>
      <c r="H812">
        <v>13</v>
      </c>
      <c r="I812">
        <v>1</v>
      </c>
      <c r="J812">
        <v>12</v>
      </c>
      <c r="K812">
        <v>38</v>
      </c>
      <c r="L812">
        <v>39</v>
      </c>
      <c r="M812">
        <v>32</v>
      </c>
      <c r="N812">
        <v>9</v>
      </c>
      <c r="O812">
        <v>80</v>
      </c>
      <c r="P812">
        <v>14</v>
      </c>
      <c r="Q812">
        <v>2</v>
      </c>
      <c r="R812">
        <v>0</v>
      </c>
      <c r="S812">
        <v>2</v>
      </c>
      <c r="T812">
        <v>2</v>
      </c>
      <c r="U812">
        <v>2</v>
      </c>
      <c r="V812">
        <v>0.224299</v>
      </c>
      <c r="W812">
        <v>8.6720900000000004E-2</v>
      </c>
      <c r="X812">
        <v>0.21680199999999999</v>
      </c>
      <c r="Y812">
        <v>0.4</v>
      </c>
      <c r="Z812">
        <v>0.31978299999999998</v>
      </c>
      <c r="AA812">
        <v>0.38317800000000002</v>
      </c>
      <c r="AB812">
        <v>0.301537</v>
      </c>
      <c r="AC812">
        <v>0.70296099999999995</v>
      </c>
      <c r="AD812">
        <v>0.15887899999999999</v>
      </c>
      <c r="AE812">
        <v>3.0149400000000002</v>
      </c>
      <c r="AF812">
        <v>0.25974000000000003</v>
      </c>
      <c r="AH812">
        <v>-1.08368</v>
      </c>
      <c r="AI812">
        <v>39.800600000000003</v>
      </c>
      <c r="AJ812">
        <v>-5.1599199999999996</v>
      </c>
      <c r="AK812">
        <v>92.111000000000004</v>
      </c>
      <c r="AL812">
        <v>-1.08368</v>
      </c>
      <c r="AM812">
        <v>0.6</v>
      </c>
      <c r="AN812">
        <v>-4.5717320442199698</v>
      </c>
      <c r="AO812">
        <v>-6.1791003942489597</v>
      </c>
      <c r="AP812">
        <v>0.177703</v>
      </c>
      <c r="AQ812">
        <v>999</v>
      </c>
      <c r="AU812">
        <v>3473</v>
      </c>
    </row>
    <row r="813" spans="1:47" x14ac:dyDescent="0.45">
      <c r="A813" t="s">
        <v>1396</v>
      </c>
      <c r="C813">
        <v>110</v>
      </c>
      <c r="D813">
        <v>440</v>
      </c>
      <c r="E813">
        <v>394</v>
      </c>
      <c r="F813">
        <v>93</v>
      </c>
      <c r="G813">
        <v>60</v>
      </c>
      <c r="H813">
        <v>22</v>
      </c>
      <c r="I813">
        <v>2</v>
      </c>
      <c r="J813">
        <v>9</v>
      </c>
      <c r="K813">
        <v>47</v>
      </c>
      <c r="L813">
        <v>48</v>
      </c>
      <c r="M813">
        <v>44</v>
      </c>
      <c r="N813">
        <v>9</v>
      </c>
      <c r="O813">
        <v>118</v>
      </c>
      <c r="P813">
        <v>1</v>
      </c>
      <c r="Q813">
        <v>1</v>
      </c>
      <c r="R813">
        <v>0</v>
      </c>
      <c r="S813">
        <v>1</v>
      </c>
      <c r="T813">
        <v>12</v>
      </c>
      <c r="U813">
        <v>3</v>
      </c>
      <c r="V813">
        <v>0.236041</v>
      </c>
      <c r="W813">
        <v>0.1</v>
      </c>
      <c r="X813">
        <v>0.26818199999999998</v>
      </c>
      <c r="Y813">
        <v>0.37288100000000002</v>
      </c>
      <c r="Z813">
        <v>0.31363600000000003</v>
      </c>
      <c r="AA813">
        <v>0.370558</v>
      </c>
      <c r="AB813">
        <v>0.29367100000000002</v>
      </c>
      <c r="AC813">
        <v>0.684195</v>
      </c>
      <c r="AD813">
        <v>0.134518</v>
      </c>
      <c r="AE813">
        <v>5.1133100000000002</v>
      </c>
      <c r="AF813">
        <v>0.31343300000000002</v>
      </c>
      <c r="AH813">
        <v>0.39407399999999998</v>
      </c>
      <c r="AI813">
        <v>44.584099999999999</v>
      </c>
      <c r="AJ813">
        <v>-9.0273199999999996</v>
      </c>
      <c r="AK813">
        <v>80.611099999999993</v>
      </c>
      <c r="AL813">
        <v>0.39407399999999998</v>
      </c>
      <c r="AM813">
        <v>1.8</v>
      </c>
      <c r="AN813">
        <v>-10.174681127071301</v>
      </c>
      <c r="AO813">
        <v>-3.05008816719055</v>
      </c>
      <c r="AP813">
        <v>0.176119</v>
      </c>
      <c r="AQ813">
        <v>999</v>
      </c>
      <c r="AU813">
        <v>23264</v>
      </c>
    </row>
    <row r="814" spans="1:47" x14ac:dyDescent="0.45">
      <c r="A814" t="s">
        <v>1397</v>
      </c>
      <c r="C814">
        <v>86</v>
      </c>
      <c r="D814">
        <v>332</v>
      </c>
      <c r="E814">
        <v>294</v>
      </c>
      <c r="F814">
        <v>63</v>
      </c>
      <c r="G814">
        <v>43</v>
      </c>
      <c r="H814">
        <v>10</v>
      </c>
      <c r="I814">
        <v>2</v>
      </c>
      <c r="J814">
        <v>8</v>
      </c>
      <c r="K814">
        <v>45</v>
      </c>
      <c r="L814">
        <v>36</v>
      </c>
      <c r="M814">
        <v>32</v>
      </c>
      <c r="N814">
        <v>5</v>
      </c>
      <c r="O814">
        <v>101</v>
      </c>
      <c r="P814">
        <v>5</v>
      </c>
      <c r="Q814">
        <v>1</v>
      </c>
      <c r="R814">
        <v>0</v>
      </c>
      <c r="S814">
        <v>0</v>
      </c>
      <c r="T814">
        <v>12</v>
      </c>
      <c r="U814">
        <v>3</v>
      </c>
      <c r="V814">
        <v>0.214286</v>
      </c>
      <c r="W814">
        <v>9.6385499999999999E-2</v>
      </c>
      <c r="X814">
        <v>0.30421700000000002</v>
      </c>
      <c r="Y814">
        <v>0.316832</v>
      </c>
      <c r="Z814">
        <v>0.301205</v>
      </c>
      <c r="AA814">
        <v>0.34353699999999998</v>
      </c>
      <c r="AB814">
        <v>0.28127400000000002</v>
      </c>
      <c r="AC814">
        <v>0.64474200000000004</v>
      </c>
      <c r="AD814">
        <v>0.12925200000000001</v>
      </c>
      <c r="AE814">
        <v>6.7491000000000003</v>
      </c>
      <c r="AF814">
        <v>0.29569899999999999</v>
      </c>
      <c r="AH814">
        <v>0.55588199999999999</v>
      </c>
      <c r="AI814">
        <v>30.2226</v>
      </c>
      <c r="AJ814">
        <v>-10.229699999999999</v>
      </c>
      <c r="AK814">
        <v>77.296999999999997</v>
      </c>
      <c r="AL814">
        <v>0.55588199999999999</v>
      </c>
      <c r="AM814">
        <v>2.6</v>
      </c>
      <c r="AN814">
        <v>-8.4754847288131696</v>
      </c>
      <c r="AO814">
        <v>-1.0596120357513401</v>
      </c>
      <c r="AP814">
        <v>0.17362</v>
      </c>
      <c r="AQ814">
        <v>999</v>
      </c>
      <c r="AU814" t="s">
        <v>1398</v>
      </c>
    </row>
    <row r="815" spans="1:47" x14ac:dyDescent="0.45">
      <c r="A815" t="s">
        <v>1399</v>
      </c>
      <c r="C815">
        <v>79</v>
      </c>
      <c r="D815">
        <v>323</v>
      </c>
      <c r="E815">
        <v>287</v>
      </c>
      <c r="F815">
        <v>64</v>
      </c>
      <c r="G815">
        <v>39</v>
      </c>
      <c r="H815">
        <v>16</v>
      </c>
      <c r="I815">
        <v>0</v>
      </c>
      <c r="J815">
        <v>9</v>
      </c>
      <c r="K815">
        <v>40</v>
      </c>
      <c r="L815">
        <v>37</v>
      </c>
      <c r="M815">
        <v>29</v>
      </c>
      <c r="N815">
        <v>7</v>
      </c>
      <c r="O815">
        <v>90</v>
      </c>
      <c r="P815">
        <v>4</v>
      </c>
      <c r="Q815">
        <v>3</v>
      </c>
      <c r="R815">
        <v>0</v>
      </c>
      <c r="S815">
        <v>0</v>
      </c>
      <c r="T815">
        <v>2</v>
      </c>
      <c r="U815">
        <v>1</v>
      </c>
      <c r="V815">
        <v>0.222997</v>
      </c>
      <c r="W815">
        <v>8.9783299999999996E-2</v>
      </c>
      <c r="X815">
        <v>0.278638</v>
      </c>
      <c r="Y815">
        <v>0.32222200000000001</v>
      </c>
      <c r="Z815">
        <v>0.30031000000000002</v>
      </c>
      <c r="AA815">
        <v>0.37282199999999999</v>
      </c>
      <c r="AB815">
        <v>0.28661300000000001</v>
      </c>
      <c r="AC815">
        <v>0.67313199999999995</v>
      </c>
      <c r="AD815">
        <v>0.14982599999999999</v>
      </c>
      <c r="AE815">
        <v>3.10222</v>
      </c>
      <c r="AF815">
        <v>0.28795799999999999</v>
      </c>
      <c r="AH815">
        <v>-0.52291100000000001</v>
      </c>
      <c r="AI815">
        <v>30.835599999999999</v>
      </c>
      <c r="AJ815">
        <v>-8.5200399999999998</v>
      </c>
      <c r="AK815">
        <v>77.785700000000006</v>
      </c>
      <c r="AL815">
        <v>-0.52291100000000001</v>
      </c>
      <c r="AM815">
        <v>-1.3</v>
      </c>
      <c r="AN815">
        <v>-9.1203289031982404</v>
      </c>
      <c r="AO815">
        <v>-0.113198041915893</v>
      </c>
      <c r="AP815">
        <v>0.17321</v>
      </c>
      <c r="AQ815">
        <v>999</v>
      </c>
      <c r="AU815">
        <v>19533</v>
      </c>
    </row>
    <row r="816" spans="1:47" x14ac:dyDescent="0.45">
      <c r="A816" t="s">
        <v>1400</v>
      </c>
      <c r="B816" t="s">
        <v>56</v>
      </c>
      <c r="C816">
        <v>72</v>
      </c>
      <c r="D816">
        <v>264</v>
      </c>
      <c r="E816">
        <v>243</v>
      </c>
      <c r="F816">
        <v>54</v>
      </c>
      <c r="G816">
        <v>37</v>
      </c>
      <c r="H816">
        <v>10</v>
      </c>
      <c r="I816">
        <v>1</v>
      </c>
      <c r="J816">
        <v>6</v>
      </c>
      <c r="K816">
        <v>26</v>
      </c>
      <c r="L816">
        <v>27</v>
      </c>
      <c r="M816">
        <v>16</v>
      </c>
      <c r="N816">
        <v>9</v>
      </c>
      <c r="O816">
        <v>65</v>
      </c>
      <c r="P816">
        <v>2</v>
      </c>
      <c r="Q816">
        <v>2</v>
      </c>
      <c r="R816">
        <v>1</v>
      </c>
      <c r="S816">
        <v>0</v>
      </c>
      <c r="T816">
        <v>0</v>
      </c>
      <c r="U816">
        <v>1</v>
      </c>
      <c r="V816">
        <v>0.222222</v>
      </c>
      <c r="W816">
        <v>6.0606100000000003E-2</v>
      </c>
      <c r="X816">
        <v>0.24621199999999999</v>
      </c>
      <c r="Y816">
        <v>0.24615400000000001</v>
      </c>
      <c r="Z816">
        <v>0.27376400000000001</v>
      </c>
      <c r="AA816">
        <v>0.34567900000000001</v>
      </c>
      <c r="AB816">
        <v>0.255938</v>
      </c>
      <c r="AC816">
        <v>0.61944299999999997</v>
      </c>
      <c r="AD816">
        <v>0.123457</v>
      </c>
      <c r="AE816">
        <v>2.8187000000000002</v>
      </c>
      <c r="AF816">
        <v>0.275862</v>
      </c>
      <c r="AH816">
        <v>-0.77651400000000004</v>
      </c>
      <c r="AI816">
        <v>18.477399999999999</v>
      </c>
      <c r="AJ816">
        <v>-13.689500000000001</v>
      </c>
      <c r="AK816">
        <v>56.482799999999997</v>
      </c>
      <c r="AL816">
        <v>-0.77651400000000004</v>
      </c>
      <c r="AM816">
        <v>2.9</v>
      </c>
      <c r="AN816">
        <v>-15.009097754955199</v>
      </c>
      <c r="AO816">
        <v>7.7500882148742596</v>
      </c>
      <c r="AP816">
        <v>0.173065</v>
      </c>
      <c r="AQ816">
        <v>999</v>
      </c>
      <c r="AU816">
        <v>16398</v>
      </c>
    </row>
    <row r="817" spans="1:47" x14ac:dyDescent="0.45">
      <c r="A817" t="s">
        <v>1401</v>
      </c>
      <c r="B817" t="s">
        <v>207</v>
      </c>
      <c r="C817">
        <v>96</v>
      </c>
      <c r="D817">
        <v>379</v>
      </c>
      <c r="E817">
        <v>343</v>
      </c>
      <c r="F817">
        <v>78</v>
      </c>
      <c r="G817">
        <v>57</v>
      </c>
      <c r="H817">
        <v>14</v>
      </c>
      <c r="I817">
        <v>0</v>
      </c>
      <c r="J817">
        <v>7</v>
      </c>
      <c r="K817">
        <v>35</v>
      </c>
      <c r="L817">
        <v>41</v>
      </c>
      <c r="M817">
        <v>27</v>
      </c>
      <c r="N817">
        <v>14</v>
      </c>
      <c r="O817">
        <v>93</v>
      </c>
      <c r="P817">
        <v>8</v>
      </c>
      <c r="Q817">
        <v>1</v>
      </c>
      <c r="R817">
        <v>0</v>
      </c>
      <c r="S817">
        <v>0</v>
      </c>
      <c r="T817">
        <v>1</v>
      </c>
      <c r="U817">
        <v>1</v>
      </c>
      <c r="V817">
        <v>0.227405</v>
      </c>
      <c r="W817">
        <v>7.1240100000000001E-2</v>
      </c>
      <c r="X817">
        <v>0.24538299999999999</v>
      </c>
      <c r="Y817">
        <v>0.290323</v>
      </c>
      <c r="Z817">
        <v>0.298153</v>
      </c>
      <c r="AA817">
        <v>0.32944600000000002</v>
      </c>
      <c r="AB817">
        <v>0.26465899999999998</v>
      </c>
      <c r="AC817">
        <v>0.62759900000000002</v>
      </c>
      <c r="AD817">
        <v>0.10204100000000001</v>
      </c>
      <c r="AE817">
        <v>1.9658899999999999</v>
      </c>
      <c r="AF817">
        <v>0.29098400000000002</v>
      </c>
      <c r="AH817">
        <v>-0.82307799999999998</v>
      </c>
      <c r="AI817">
        <v>29.2715</v>
      </c>
      <c r="AJ817">
        <v>-16.907499999999999</v>
      </c>
      <c r="AK817">
        <v>63.487400000000001</v>
      </c>
      <c r="AL817">
        <v>-0.82307799999999998</v>
      </c>
      <c r="AM817">
        <v>-0.7</v>
      </c>
      <c r="AN817">
        <v>-17.404201030731201</v>
      </c>
      <c r="AO817">
        <v>6.2628157734870902</v>
      </c>
      <c r="AP817">
        <v>0.172627</v>
      </c>
      <c r="AQ817">
        <v>999</v>
      </c>
      <c r="AU817" t="s">
        <v>1402</v>
      </c>
    </row>
    <row r="818" spans="1:47" x14ac:dyDescent="0.45">
      <c r="A818" t="s">
        <v>606</v>
      </c>
      <c r="B818" t="s">
        <v>82</v>
      </c>
      <c r="C818">
        <v>90</v>
      </c>
      <c r="D818">
        <v>400</v>
      </c>
      <c r="E818">
        <v>352</v>
      </c>
      <c r="F818">
        <v>82</v>
      </c>
      <c r="G818">
        <v>51</v>
      </c>
      <c r="H818">
        <v>19</v>
      </c>
      <c r="I818">
        <v>1</v>
      </c>
      <c r="J818">
        <v>11</v>
      </c>
      <c r="K818">
        <v>42</v>
      </c>
      <c r="L818">
        <v>54</v>
      </c>
      <c r="M818">
        <v>30</v>
      </c>
      <c r="N818">
        <v>17</v>
      </c>
      <c r="O818">
        <v>95</v>
      </c>
      <c r="P818">
        <v>15</v>
      </c>
      <c r="Q818">
        <v>3</v>
      </c>
      <c r="R818">
        <v>0</v>
      </c>
      <c r="S818">
        <v>0</v>
      </c>
      <c r="T818">
        <v>5</v>
      </c>
      <c r="U818">
        <v>1</v>
      </c>
      <c r="V818">
        <v>0.232955</v>
      </c>
      <c r="W818">
        <v>7.4999999999999997E-2</v>
      </c>
      <c r="X818">
        <v>0.23749999999999999</v>
      </c>
      <c r="Y818">
        <v>0.31578899999999999</v>
      </c>
      <c r="Z818">
        <v>0.3175</v>
      </c>
      <c r="AA818">
        <v>0.38636399999999999</v>
      </c>
      <c r="AB818">
        <v>0.29292800000000002</v>
      </c>
      <c r="AC818">
        <v>0.70386400000000005</v>
      </c>
      <c r="AD818">
        <v>0.15340899999999999</v>
      </c>
      <c r="AE818">
        <v>4.2965900000000001</v>
      </c>
      <c r="AF818">
        <v>0.28514099999999998</v>
      </c>
      <c r="AH818">
        <v>-3.0782799999999999E-2</v>
      </c>
      <c r="AI818">
        <v>40.284399999999998</v>
      </c>
      <c r="AJ818">
        <v>-8.4533100000000001</v>
      </c>
      <c r="AK818">
        <v>88.363699999999994</v>
      </c>
      <c r="AL818">
        <v>-3.0782799999999999E-2</v>
      </c>
      <c r="AM818">
        <v>1.1000000000000001</v>
      </c>
      <c r="AN818">
        <v>-5.6078897472470999</v>
      </c>
      <c r="AO818">
        <v>-6.2486184835433898</v>
      </c>
      <c r="AP818">
        <v>0.17244100000000001</v>
      </c>
      <c r="AQ818">
        <v>999</v>
      </c>
      <c r="AU818">
        <v>31396</v>
      </c>
    </row>
    <row r="819" spans="1:47" x14ac:dyDescent="0.45">
      <c r="A819" t="s">
        <v>768</v>
      </c>
      <c r="B819" t="s">
        <v>98</v>
      </c>
      <c r="C819">
        <v>114</v>
      </c>
      <c r="D819">
        <v>431</v>
      </c>
      <c r="E819">
        <v>377</v>
      </c>
      <c r="F819">
        <v>80</v>
      </c>
      <c r="G819">
        <v>53</v>
      </c>
      <c r="H819">
        <v>17</v>
      </c>
      <c r="I819">
        <v>4</v>
      </c>
      <c r="J819">
        <v>6</v>
      </c>
      <c r="K819">
        <v>57</v>
      </c>
      <c r="L819">
        <v>41</v>
      </c>
      <c r="M819">
        <v>41</v>
      </c>
      <c r="N819">
        <v>3</v>
      </c>
      <c r="O819">
        <v>125</v>
      </c>
      <c r="P819">
        <v>2</v>
      </c>
      <c r="Q819">
        <v>2</v>
      </c>
      <c r="R819">
        <v>9</v>
      </c>
      <c r="S819">
        <v>0</v>
      </c>
      <c r="T819">
        <v>26</v>
      </c>
      <c r="U819">
        <v>7</v>
      </c>
      <c r="V819">
        <v>0.212202</v>
      </c>
      <c r="W819">
        <v>9.5127600000000007E-2</v>
      </c>
      <c r="X819">
        <v>0.29002299999999998</v>
      </c>
      <c r="Y819">
        <v>0.32800000000000001</v>
      </c>
      <c r="Z819">
        <v>0.29146899999999998</v>
      </c>
      <c r="AA819">
        <v>0.32625999999999999</v>
      </c>
      <c r="AB819">
        <v>0.27234999999999998</v>
      </c>
      <c r="AC819">
        <v>0.61772899999999997</v>
      </c>
      <c r="AD819">
        <v>0.11405800000000001</v>
      </c>
      <c r="AE819">
        <v>7.9646800000000004</v>
      </c>
      <c r="AF819">
        <v>0.29838700000000001</v>
      </c>
      <c r="AH819">
        <v>1.52888</v>
      </c>
      <c r="AI819">
        <v>36.040500000000002</v>
      </c>
      <c r="AJ819">
        <v>-16.474299999999999</v>
      </c>
      <c r="AK819">
        <v>71.214799999999997</v>
      </c>
      <c r="AL819">
        <v>1.52888</v>
      </c>
      <c r="AM819">
        <v>-1.2</v>
      </c>
      <c r="AN819">
        <v>-13.336594581604</v>
      </c>
      <c r="AO819">
        <v>0.38362717628478998</v>
      </c>
      <c r="AP819">
        <v>0.168097</v>
      </c>
      <c r="AQ819">
        <v>999</v>
      </c>
      <c r="AU819">
        <v>22766</v>
      </c>
    </row>
    <row r="820" spans="1:47" x14ac:dyDescent="0.45">
      <c r="A820" t="s">
        <v>1403</v>
      </c>
      <c r="B820" t="s">
        <v>36</v>
      </c>
      <c r="C820">
        <v>91</v>
      </c>
      <c r="D820">
        <v>331</v>
      </c>
      <c r="E820">
        <v>289</v>
      </c>
      <c r="F820">
        <v>67</v>
      </c>
      <c r="G820">
        <v>46</v>
      </c>
      <c r="H820">
        <v>12</v>
      </c>
      <c r="I820">
        <v>0</v>
      </c>
      <c r="J820">
        <v>9</v>
      </c>
      <c r="K820">
        <v>35</v>
      </c>
      <c r="L820">
        <v>41</v>
      </c>
      <c r="M820">
        <v>35</v>
      </c>
      <c r="N820">
        <v>9</v>
      </c>
      <c r="O820">
        <v>89</v>
      </c>
      <c r="P820">
        <v>4</v>
      </c>
      <c r="Q820">
        <v>3</v>
      </c>
      <c r="R820">
        <v>0</v>
      </c>
      <c r="S820">
        <v>0</v>
      </c>
      <c r="T820">
        <v>7</v>
      </c>
      <c r="U820">
        <v>2</v>
      </c>
      <c r="V820">
        <v>0.23183400000000001</v>
      </c>
      <c r="W820">
        <v>0.10574</v>
      </c>
      <c r="X820">
        <v>0.26888200000000001</v>
      </c>
      <c r="Y820">
        <v>0.393258</v>
      </c>
      <c r="Z820">
        <v>0.32024200000000003</v>
      </c>
      <c r="AA820">
        <v>0.366782</v>
      </c>
      <c r="AB820">
        <v>0.293653</v>
      </c>
      <c r="AC820">
        <v>0.68702399999999997</v>
      </c>
      <c r="AD820">
        <v>0.13494800000000001</v>
      </c>
      <c r="AE820">
        <v>3.6774399999999998</v>
      </c>
      <c r="AF820">
        <v>0.29896899999999998</v>
      </c>
      <c r="AH820">
        <v>-2.9745500000000001E-2</v>
      </c>
      <c r="AI820">
        <v>33.534399999999998</v>
      </c>
      <c r="AJ820">
        <v>-6.7960000000000003</v>
      </c>
      <c r="AK820">
        <v>76.883600000000001</v>
      </c>
      <c r="AL820">
        <v>-2.9745500000000001E-2</v>
      </c>
      <c r="AM820">
        <v>-1.3</v>
      </c>
      <c r="AN820">
        <v>-9.5088495034724403</v>
      </c>
      <c r="AO820">
        <v>-8.3803653717041002E-2</v>
      </c>
      <c r="AP820">
        <v>0.167987</v>
      </c>
      <c r="AQ820">
        <v>999</v>
      </c>
      <c r="AU820">
        <v>18032</v>
      </c>
    </row>
    <row r="821" spans="1:47" x14ac:dyDescent="0.45">
      <c r="A821" t="s">
        <v>1404</v>
      </c>
      <c r="C821">
        <v>27</v>
      </c>
      <c r="D821">
        <v>98</v>
      </c>
      <c r="E821">
        <v>92</v>
      </c>
      <c r="F821">
        <v>24</v>
      </c>
      <c r="G821">
        <v>18</v>
      </c>
      <c r="H821">
        <v>4</v>
      </c>
      <c r="I821">
        <v>0</v>
      </c>
      <c r="J821">
        <v>2</v>
      </c>
      <c r="K821">
        <v>9</v>
      </c>
      <c r="L821">
        <v>10</v>
      </c>
      <c r="M821">
        <v>1</v>
      </c>
      <c r="N821">
        <v>3</v>
      </c>
      <c r="O821">
        <v>17</v>
      </c>
      <c r="P821">
        <v>1</v>
      </c>
      <c r="Q821">
        <v>1</v>
      </c>
      <c r="R821">
        <v>3</v>
      </c>
      <c r="S821">
        <v>0</v>
      </c>
      <c r="T821">
        <v>1</v>
      </c>
      <c r="U821">
        <v>1</v>
      </c>
      <c r="V821">
        <v>0.26086999999999999</v>
      </c>
      <c r="W821">
        <v>1.0204100000000001E-2</v>
      </c>
      <c r="X821">
        <v>0.17346900000000001</v>
      </c>
      <c r="Y821">
        <v>5.8823500000000001E-2</v>
      </c>
      <c r="Z821">
        <v>0.27368399999999998</v>
      </c>
      <c r="AA821">
        <v>0.36956499999999998</v>
      </c>
      <c r="AB821">
        <v>0.26307700000000001</v>
      </c>
      <c r="AC821">
        <v>0.64324899999999996</v>
      </c>
      <c r="AD821">
        <v>0.108696</v>
      </c>
      <c r="AE821">
        <v>2.80599</v>
      </c>
      <c r="AF821">
        <v>0.29729699999999998</v>
      </c>
      <c r="AH821">
        <v>-0.35306500000000002</v>
      </c>
      <c r="AI821">
        <v>7.4400899999999996</v>
      </c>
      <c r="AJ821">
        <v>-4.5006399999999998</v>
      </c>
      <c r="AK821">
        <v>64.244699999999995</v>
      </c>
      <c r="AL821">
        <v>-0.35306500000000002</v>
      </c>
      <c r="AM821">
        <v>1.1000000000000001</v>
      </c>
      <c r="AN821">
        <v>-4.5516072511672903</v>
      </c>
      <c r="AO821">
        <v>2.90041160583496</v>
      </c>
      <c r="AP821">
        <v>0.16725899999999999</v>
      </c>
      <c r="AQ821">
        <v>999</v>
      </c>
      <c r="AU821" t="s">
        <v>1405</v>
      </c>
    </row>
    <row r="822" spans="1:47" x14ac:dyDescent="0.45">
      <c r="A822" t="s">
        <v>1406</v>
      </c>
      <c r="B822" t="s">
        <v>98</v>
      </c>
      <c r="C822">
        <v>99</v>
      </c>
      <c r="D822">
        <v>404</v>
      </c>
      <c r="E822">
        <v>370</v>
      </c>
      <c r="F822">
        <v>81</v>
      </c>
      <c r="G822">
        <v>53</v>
      </c>
      <c r="H822">
        <v>20</v>
      </c>
      <c r="I822">
        <v>1</v>
      </c>
      <c r="J822">
        <v>7</v>
      </c>
      <c r="K822">
        <v>40</v>
      </c>
      <c r="L822">
        <v>43</v>
      </c>
      <c r="M822">
        <v>25</v>
      </c>
      <c r="N822">
        <v>13</v>
      </c>
      <c r="O822">
        <v>103</v>
      </c>
      <c r="P822">
        <v>6</v>
      </c>
      <c r="Q822">
        <v>3</v>
      </c>
      <c r="R822">
        <v>0</v>
      </c>
      <c r="S822">
        <v>0</v>
      </c>
      <c r="T822">
        <v>3</v>
      </c>
      <c r="U822">
        <v>2</v>
      </c>
      <c r="V822">
        <v>0.218919</v>
      </c>
      <c r="W822">
        <v>6.1881199999999997E-2</v>
      </c>
      <c r="X822">
        <v>0.25495000000000001</v>
      </c>
      <c r="Y822">
        <v>0.24271799999999999</v>
      </c>
      <c r="Z822">
        <v>0.27722799999999997</v>
      </c>
      <c r="AA822">
        <v>0.33513500000000002</v>
      </c>
      <c r="AB822">
        <v>0.255637</v>
      </c>
      <c r="AC822">
        <v>0.61236299999999999</v>
      </c>
      <c r="AD822">
        <v>0.116216</v>
      </c>
      <c r="AE822">
        <v>3.4466399999999999</v>
      </c>
      <c r="AF822">
        <v>0.28136899999999998</v>
      </c>
      <c r="AH822">
        <v>-0.79122000000000003</v>
      </c>
      <c r="AI822">
        <v>28.1751</v>
      </c>
      <c r="AJ822">
        <v>-21.05</v>
      </c>
      <c r="AK822">
        <v>59.630499999999998</v>
      </c>
      <c r="AL822">
        <v>-0.79122000000000003</v>
      </c>
      <c r="AM822">
        <v>6.8</v>
      </c>
      <c r="AN822">
        <v>-20.333124279975799</v>
      </c>
      <c r="AO822">
        <v>8.2844210863113403</v>
      </c>
      <c r="AP822">
        <v>0.166823</v>
      </c>
      <c r="AQ822">
        <v>999</v>
      </c>
      <c r="AU822" t="s">
        <v>1407</v>
      </c>
    </row>
    <row r="823" spans="1:47" x14ac:dyDescent="0.45">
      <c r="A823" t="s">
        <v>1408</v>
      </c>
      <c r="B823" t="s">
        <v>16</v>
      </c>
      <c r="C823">
        <v>101</v>
      </c>
      <c r="D823">
        <v>378</v>
      </c>
      <c r="E823">
        <v>339</v>
      </c>
      <c r="F823">
        <v>77</v>
      </c>
      <c r="G823">
        <v>51</v>
      </c>
      <c r="H823">
        <v>14</v>
      </c>
      <c r="I823">
        <v>2</v>
      </c>
      <c r="J823">
        <v>10</v>
      </c>
      <c r="K823">
        <v>39</v>
      </c>
      <c r="L823">
        <v>51</v>
      </c>
      <c r="M823">
        <v>31</v>
      </c>
      <c r="N823">
        <v>5</v>
      </c>
      <c r="O823">
        <v>116</v>
      </c>
      <c r="P823">
        <v>4</v>
      </c>
      <c r="Q823">
        <v>3</v>
      </c>
      <c r="R823">
        <v>1</v>
      </c>
      <c r="S823">
        <v>0</v>
      </c>
      <c r="T823">
        <v>3</v>
      </c>
      <c r="U823">
        <v>2</v>
      </c>
      <c r="V823">
        <v>0.22713900000000001</v>
      </c>
      <c r="W823">
        <v>8.2010600000000003E-2</v>
      </c>
      <c r="X823">
        <v>0.30687799999999998</v>
      </c>
      <c r="Y823">
        <v>0.26724100000000001</v>
      </c>
      <c r="Z823">
        <v>0.29708200000000001</v>
      </c>
      <c r="AA823">
        <v>0.368732</v>
      </c>
      <c r="AB823">
        <v>0.28655399999999998</v>
      </c>
      <c r="AC823">
        <v>0.66581400000000002</v>
      </c>
      <c r="AD823">
        <v>0.141593</v>
      </c>
      <c r="AE823">
        <v>3.9546899999999998</v>
      </c>
      <c r="AF823">
        <v>0.31018499999999999</v>
      </c>
      <c r="AH823">
        <v>-0.86827100000000002</v>
      </c>
      <c r="AI823">
        <v>36.067700000000002</v>
      </c>
      <c r="AJ823">
        <v>-9.9893900000000002</v>
      </c>
      <c r="AK823">
        <v>80.985600000000005</v>
      </c>
      <c r="AL823">
        <v>-0.86827100000000002</v>
      </c>
      <c r="AM823">
        <v>-8.4</v>
      </c>
      <c r="AN823">
        <v>-9.7724497318267805</v>
      </c>
      <c r="AO823">
        <v>-1.4555549621582</v>
      </c>
      <c r="AP823">
        <v>0.16459199999999999</v>
      </c>
      <c r="AQ823">
        <v>999</v>
      </c>
      <c r="AU823">
        <v>25805</v>
      </c>
    </row>
    <row r="824" spans="1:47" x14ac:dyDescent="0.45">
      <c r="A824" t="s">
        <v>1409</v>
      </c>
      <c r="B824" t="s">
        <v>59</v>
      </c>
      <c r="C824">
        <v>94</v>
      </c>
      <c r="D824">
        <v>386</v>
      </c>
      <c r="E824">
        <v>355</v>
      </c>
      <c r="F824">
        <v>81</v>
      </c>
      <c r="G824">
        <v>59</v>
      </c>
      <c r="H824">
        <v>15</v>
      </c>
      <c r="I824">
        <v>2</v>
      </c>
      <c r="J824">
        <v>5</v>
      </c>
      <c r="K824">
        <v>47</v>
      </c>
      <c r="L824">
        <v>36</v>
      </c>
      <c r="M824">
        <v>26</v>
      </c>
      <c r="N824">
        <v>8</v>
      </c>
      <c r="O824">
        <v>88</v>
      </c>
      <c r="P824">
        <v>3</v>
      </c>
      <c r="Q824">
        <v>2</v>
      </c>
      <c r="R824">
        <v>0</v>
      </c>
      <c r="S824">
        <v>0</v>
      </c>
      <c r="T824">
        <v>14</v>
      </c>
      <c r="U824">
        <v>3</v>
      </c>
      <c r="V824">
        <v>0.22816900000000001</v>
      </c>
      <c r="W824">
        <v>6.7357500000000001E-2</v>
      </c>
      <c r="X824">
        <v>0.22797899999999999</v>
      </c>
      <c r="Y824">
        <v>0.29545500000000002</v>
      </c>
      <c r="Z824">
        <v>0.28497400000000001</v>
      </c>
      <c r="AA824">
        <v>0.32394400000000001</v>
      </c>
      <c r="AB824">
        <v>0.26081599999999999</v>
      </c>
      <c r="AC824">
        <v>0.60891799999999996</v>
      </c>
      <c r="AD824">
        <v>9.5774700000000004E-2</v>
      </c>
      <c r="AE824">
        <v>6.2497999999999996</v>
      </c>
      <c r="AF824">
        <v>0.287879</v>
      </c>
      <c r="AH824">
        <v>0.91735599999999995</v>
      </c>
      <c r="AI824">
        <v>28.580100000000002</v>
      </c>
      <c r="AJ824">
        <v>-18.451799999999999</v>
      </c>
      <c r="AK824">
        <v>60.823700000000002</v>
      </c>
      <c r="AL824">
        <v>0.91735599999999995</v>
      </c>
      <c r="AM824">
        <v>4.3</v>
      </c>
      <c r="AN824">
        <v>-17.2020325660705</v>
      </c>
      <c r="AO824">
        <v>5.7182835340499798</v>
      </c>
      <c r="AP824">
        <v>0.16219500000000001</v>
      </c>
      <c r="AQ824">
        <v>999</v>
      </c>
      <c r="AU824">
        <v>13408</v>
      </c>
    </row>
    <row r="825" spans="1:47" x14ac:dyDescent="0.45">
      <c r="A825" t="s">
        <v>1410</v>
      </c>
      <c r="B825" t="s">
        <v>170</v>
      </c>
      <c r="C825">
        <v>122</v>
      </c>
      <c r="D825">
        <v>499</v>
      </c>
      <c r="E825">
        <v>430</v>
      </c>
      <c r="F825">
        <v>107</v>
      </c>
      <c r="G825">
        <v>92</v>
      </c>
      <c r="H825">
        <v>13</v>
      </c>
      <c r="I825">
        <v>2</v>
      </c>
      <c r="J825">
        <v>0</v>
      </c>
      <c r="K825">
        <v>70</v>
      </c>
      <c r="L825">
        <v>40</v>
      </c>
      <c r="M825">
        <v>49</v>
      </c>
      <c r="N825">
        <v>10</v>
      </c>
      <c r="O825">
        <v>74</v>
      </c>
      <c r="P825">
        <v>15</v>
      </c>
      <c r="Q825">
        <v>3</v>
      </c>
      <c r="R825">
        <v>2</v>
      </c>
      <c r="S825">
        <v>0</v>
      </c>
      <c r="T825">
        <v>17</v>
      </c>
      <c r="U825">
        <v>3</v>
      </c>
      <c r="V825">
        <v>0.248837</v>
      </c>
      <c r="W825">
        <v>9.8196400000000003E-2</v>
      </c>
      <c r="X825">
        <v>0.14829700000000001</v>
      </c>
      <c r="Y825">
        <v>0.66216200000000003</v>
      </c>
      <c r="Z825">
        <v>0.34406399999999998</v>
      </c>
      <c r="AA825">
        <v>0.28837200000000002</v>
      </c>
      <c r="AB825">
        <v>0.28445599999999999</v>
      </c>
      <c r="AC825">
        <v>0.632436</v>
      </c>
      <c r="AD825">
        <v>3.9534899999999998E-2</v>
      </c>
      <c r="AE825">
        <v>6.0495000000000001</v>
      </c>
      <c r="AF825">
        <v>0.29804999999999998</v>
      </c>
      <c r="AH825">
        <v>1.0088200000000001</v>
      </c>
      <c r="AI825">
        <v>46.7438</v>
      </c>
      <c r="AJ825">
        <v>-14.0565</v>
      </c>
      <c r="AK825">
        <v>80.317499999999995</v>
      </c>
      <c r="AL825">
        <v>1.0088200000000001</v>
      </c>
      <c r="AM825">
        <v>-6.4</v>
      </c>
      <c r="AN825">
        <v>-10.759472608566201</v>
      </c>
      <c r="AO825">
        <v>-4.5665197372436497</v>
      </c>
      <c r="AP825">
        <v>0.161771</v>
      </c>
      <c r="AQ825">
        <v>999</v>
      </c>
      <c r="AU825" t="s">
        <v>1411</v>
      </c>
    </row>
    <row r="826" spans="1:47" x14ac:dyDescent="0.45">
      <c r="A826" t="s">
        <v>581</v>
      </c>
      <c r="B826" t="s">
        <v>46</v>
      </c>
      <c r="C826">
        <v>91</v>
      </c>
      <c r="D826">
        <v>315</v>
      </c>
      <c r="E826">
        <v>293</v>
      </c>
      <c r="F826">
        <v>63</v>
      </c>
      <c r="G826">
        <v>42</v>
      </c>
      <c r="H826">
        <v>15</v>
      </c>
      <c r="I826">
        <v>2</v>
      </c>
      <c r="J826">
        <v>4</v>
      </c>
      <c r="K826">
        <v>28</v>
      </c>
      <c r="L826">
        <v>26</v>
      </c>
      <c r="M826">
        <v>20</v>
      </c>
      <c r="N826">
        <v>5</v>
      </c>
      <c r="O826">
        <v>78</v>
      </c>
      <c r="P826">
        <v>1</v>
      </c>
      <c r="Q826">
        <v>1</v>
      </c>
      <c r="R826">
        <v>0</v>
      </c>
      <c r="S826">
        <v>1</v>
      </c>
      <c r="T826">
        <v>5</v>
      </c>
      <c r="U826">
        <v>1</v>
      </c>
      <c r="V826">
        <v>0.21501700000000001</v>
      </c>
      <c r="W826">
        <v>6.3492099999999996E-2</v>
      </c>
      <c r="X826">
        <v>0.24761900000000001</v>
      </c>
      <c r="Y826">
        <v>0.25641000000000003</v>
      </c>
      <c r="Z826">
        <v>0.26666699999999999</v>
      </c>
      <c r="AA826">
        <v>0.32081900000000002</v>
      </c>
      <c r="AB826">
        <v>0.251747</v>
      </c>
      <c r="AC826">
        <v>0.58748599999999995</v>
      </c>
      <c r="AD826">
        <v>0.10580199999999999</v>
      </c>
      <c r="AE826">
        <v>5.0326899999999997</v>
      </c>
      <c r="AF826">
        <v>0.27830199999999999</v>
      </c>
      <c r="AH826">
        <v>0.131025</v>
      </c>
      <c r="AI826">
        <v>20.950600000000001</v>
      </c>
      <c r="AJ826">
        <v>-17.430399999999999</v>
      </c>
      <c r="AK826">
        <v>57.651400000000002</v>
      </c>
      <c r="AL826">
        <v>0.131025</v>
      </c>
      <c r="AM826">
        <v>3.8</v>
      </c>
      <c r="AN826">
        <v>-16.3949914276599</v>
      </c>
      <c r="AO826">
        <v>7.2722222805023096</v>
      </c>
      <c r="AP826">
        <v>0.16048399999999999</v>
      </c>
      <c r="AQ826">
        <v>999</v>
      </c>
      <c r="AU826">
        <v>12147</v>
      </c>
    </row>
    <row r="827" spans="1:47" x14ac:dyDescent="0.45">
      <c r="A827" t="s">
        <v>1412</v>
      </c>
      <c r="B827" t="s">
        <v>107</v>
      </c>
      <c r="C827">
        <v>118</v>
      </c>
      <c r="D827">
        <v>535</v>
      </c>
      <c r="E827">
        <v>481</v>
      </c>
      <c r="F827">
        <v>106</v>
      </c>
      <c r="G827">
        <v>74</v>
      </c>
      <c r="H827">
        <v>22</v>
      </c>
      <c r="I827">
        <v>5</v>
      </c>
      <c r="J827">
        <v>5</v>
      </c>
      <c r="K827">
        <v>65</v>
      </c>
      <c r="L827">
        <v>50</v>
      </c>
      <c r="M827">
        <v>43</v>
      </c>
      <c r="N827">
        <v>9</v>
      </c>
      <c r="O827">
        <v>151</v>
      </c>
      <c r="P827">
        <v>7</v>
      </c>
      <c r="Q827">
        <v>2</v>
      </c>
      <c r="R827">
        <v>2</v>
      </c>
      <c r="S827">
        <v>0</v>
      </c>
      <c r="T827">
        <v>16</v>
      </c>
      <c r="U827">
        <v>3</v>
      </c>
      <c r="V827">
        <v>0.22037399999999999</v>
      </c>
      <c r="W827">
        <v>8.0373799999999995E-2</v>
      </c>
      <c r="X827">
        <v>0.28224300000000002</v>
      </c>
      <c r="Y827">
        <v>0.28476800000000002</v>
      </c>
      <c r="Z827">
        <v>0.29268300000000003</v>
      </c>
      <c r="AA827">
        <v>0.31808700000000001</v>
      </c>
      <c r="AB827">
        <v>0.26579799999999998</v>
      </c>
      <c r="AC827">
        <v>0.61077000000000004</v>
      </c>
      <c r="AD827">
        <v>9.7713099999999997E-2</v>
      </c>
      <c r="AE827">
        <v>6.8676199999999996</v>
      </c>
      <c r="AF827">
        <v>0.30886799999999998</v>
      </c>
      <c r="AH827">
        <v>1.0476799999999999</v>
      </c>
      <c r="AI827">
        <v>41.825600000000001</v>
      </c>
      <c r="AJ827">
        <v>-23.361000000000001</v>
      </c>
      <c r="AK827">
        <v>61.908000000000001</v>
      </c>
      <c r="AL827">
        <v>1.0476799999999999</v>
      </c>
      <c r="AM827">
        <v>5.6</v>
      </c>
      <c r="AN827">
        <v>-24.199120879173201</v>
      </c>
      <c r="AO827">
        <v>7.5657553672790501</v>
      </c>
      <c r="AP827">
        <v>0.15897600000000001</v>
      </c>
      <c r="AQ827">
        <v>999</v>
      </c>
      <c r="AU827" t="s">
        <v>1413</v>
      </c>
    </row>
    <row r="828" spans="1:47" x14ac:dyDescent="0.45">
      <c r="A828" t="s">
        <v>734</v>
      </c>
      <c r="B828" t="s">
        <v>309</v>
      </c>
      <c r="C828">
        <v>125</v>
      </c>
      <c r="D828">
        <v>555</v>
      </c>
      <c r="E828">
        <v>501</v>
      </c>
      <c r="F828">
        <v>127</v>
      </c>
      <c r="G828">
        <v>78</v>
      </c>
      <c r="H828">
        <v>30</v>
      </c>
      <c r="I828">
        <v>2</v>
      </c>
      <c r="J828">
        <v>17</v>
      </c>
      <c r="K828">
        <v>65</v>
      </c>
      <c r="L828">
        <v>70</v>
      </c>
      <c r="M828">
        <v>52</v>
      </c>
      <c r="N828">
        <v>10</v>
      </c>
      <c r="O828">
        <v>137</v>
      </c>
      <c r="P828">
        <v>0</v>
      </c>
      <c r="Q828">
        <v>2</v>
      </c>
      <c r="R828">
        <v>0</v>
      </c>
      <c r="S828">
        <v>0</v>
      </c>
      <c r="T828">
        <v>9</v>
      </c>
      <c r="U828">
        <v>3</v>
      </c>
      <c r="V828">
        <v>0.25349300000000002</v>
      </c>
      <c r="W828">
        <v>9.3693700000000005E-2</v>
      </c>
      <c r="X828">
        <v>0.24684700000000001</v>
      </c>
      <c r="Y828">
        <v>0.37956200000000001</v>
      </c>
      <c r="Z828">
        <v>0.322523</v>
      </c>
      <c r="AA828">
        <v>0.42315399999999997</v>
      </c>
      <c r="AB828">
        <v>0.31667200000000001</v>
      </c>
      <c r="AC828">
        <v>0.74567600000000001</v>
      </c>
      <c r="AD828">
        <v>0.16966100000000001</v>
      </c>
      <c r="AE828">
        <v>4.2486699999999997</v>
      </c>
      <c r="AF828">
        <v>0.31518600000000002</v>
      </c>
      <c r="AH828">
        <v>-0.390849</v>
      </c>
      <c r="AI828">
        <v>66.838499999999996</v>
      </c>
      <c r="AJ828">
        <v>-0.78503699999999998</v>
      </c>
      <c r="AK828">
        <v>82.475200000000001</v>
      </c>
      <c r="AL828">
        <v>-0.390849</v>
      </c>
      <c r="AM828">
        <v>1.2</v>
      </c>
      <c r="AN828">
        <v>-12.440248310565901</v>
      </c>
      <c r="AO828">
        <v>-4.9177248477935702</v>
      </c>
      <c r="AP828">
        <v>0.154668</v>
      </c>
      <c r="AQ828">
        <v>999</v>
      </c>
      <c r="AU828">
        <v>31431</v>
      </c>
    </row>
    <row r="829" spans="1:47" x14ac:dyDescent="0.45">
      <c r="A829" t="s">
        <v>1414</v>
      </c>
      <c r="B829" t="s">
        <v>36</v>
      </c>
      <c r="C829">
        <v>82</v>
      </c>
      <c r="D829">
        <v>328</v>
      </c>
      <c r="E829">
        <v>287</v>
      </c>
      <c r="F829">
        <v>61</v>
      </c>
      <c r="G829">
        <v>41</v>
      </c>
      <c r="H829">
        <v>12</v>
      </c>
      <c r="I829">
        <v>1</v>
      </c>
      <c r="J829">
        <v>7</v>
      </c>
      <c r="K829">
        <v>33</v>
      </c>
      <c r="L829">
        <v>31</v>
      </c>
      <c r="M829">
        <v>35</v>
      </c>
      <c r="N829">
        <v>6</v>
      </c>
      <c r="O829">
        <v>84</v>
      </c>
      <c r="P829">
        <v>2</v>
      </c>
      <c r="Q829">
        <v>2</v>
      </c>
      <c r="R829">
        <v>2</v>
      </c>
      <c r="S829">
        <v>0</v>
      </c>
      <c r="T829">
        <v>2</v>
      </c>
      <c r="U829">
        <v>1</v>
      </c>
      <c r="V829">
        <v>0.21254400000000001</v>
      </c>
      <c r="W829">
        <v>0.106707</v>
      </c>
      <c r="X829">
        <v>0.25609799999999999</v>
      </c>
      <c r="Y829">
        <v>0.41666700000000001</v>
      </c>
      <c r="Z829">
        <v>0.30061300000000002</v>
      </c>
      <c r="AA829">
        <v>0.33449499999999999</v>
      </c>
      <c r="AB829">
        <v>0.27606199999999997</v>
      </c>
      <c r="AC829">
        <v>0.63510800000000001</v>
      </c>
      <c r="AD829">
        <v>0.121951</v>
      </c>
      <c r="AE829">
        <v>3.3264300000000002</v>
      </c>
      <c r="AF829">
        <v>0.272727</v>
      </c>
      <c r="AH829">
        <v>-0.576847</v>
      </c>
      <c r="AI829">
        <v>28.438700000000001</v>
      </c>
      <c r="AJ829">
        <v>-11.526199999999999</v>
      </c>
      <c r="AK829">
        <v>65.091099999999997</v>
      </c>
      <c r="AL829">
        <v>-0.576847</v>
      </c>
      <c r="AM829">
        <v>-0.9</v>
      </c>
      <c r="AN829">
        <v>-14.7618263959884</v>
      </c>
      <c r="AO829">
        <v>5.1258670091629002</v>
      </c>
      <c r="AP829">
        <v>0.153476</v>
      </c>
      <c r="AQ829">
        <v>999</v>
      </c>
      <c r="AU829" t="s">
        <v>1415</v>
      </c>
    </row>
    <row r="830" spans="1:47" x14ac:dyDescent="0.45">
      <c r="A830" t="s">
        <v>1416</v>
      </c>
      <c r="B830" t="s">
        <v>31</v>
      </c>
      <c r="C830">
        <v>98</v>
      </c>
      <c r="D830">
        <v>408</v>
      </c>
      <c r="E830">
        <v>366</v>
      </c>
      <c r="F830">
        <v>82</v>
      </c>
      <c r="G830">
        <v>52</v>
      </c>
      <c r="H830">
        <v>20</v>
      </c>
      <c r="I830">
        <v>0</v>
      </c>
      <c r="J830">
        <v>10</v>
      </c>
      <c r="K830">
        <v>46</v>
      </c>
      <c r="L830">
        <v>60</v>
      </c>
      <c r="M830">
        <v>28</v>
      </c>
      <c r="N830">
        <v>9</v>
      </c>
      <c r="O830">
        <v>115</v>
      </c>
      <c r="P830">
        <v>13</v>
      </c>
      <c r="Q830">
        <v>1</v>
      </c>
      <c r="R830">
        <v>0</v>
      </c>
      <c r="S830">
        <v>0</v>
      </c>
      <c r="T830">
        <v>6</v>
      </c>
      <c r="U830">
        <v>3</v>
      </c>
      <c r="V830">
        <v>0.22404399999999999</v>
      </c>
      <c r="W830">
        <v>6.8627499999999994E-2</v>
      </c>
      <c r="X830">
        <v>0.28186299999999997</v>
      </c>
      <c r="Y830">
        <v>0.243478</v>
      </c>
      <c r="Z830">
        <v>0.30147099999999999</v>
      </c>
      <c r="AA830">
        <v>0.36065599999999998</v>
      </c>
      <c r="AB830">
        <v>0.28438200000000002</v>
      </c>
      <c r="AC830">
        <v>0.66212599999999999</v>
      </c>
      <c r="AD830">
        <v>0.13661200000000001</v>
      </c>
      <c r="AE830">
        <v>3.7444099999999998</v>
      </c>
      <c r="AF830">
        <v>0.29752099999999998</v>
      </c>
      <c r="AH830">
        <v>-0.71346399999999999</v>
      </c>
      <c r="AI830">
        <v>38.194000000000003</v>
      </c>
      <c r="AJ830">
        <v>-11.5184</v>
      </c>
      <c r="AK830">
        <v>76.742599999999996</v>
      </c>
      <c r="AL830">
        <v>-0.71346399999999999</v>
      </c>
      <c r="AM830">
        <v>4.5999999999999996</v>
      </c>
      <c r="AN830">
        <v>-12.4689538478851</v>
      </c>
      <c r="AO830">
        <v>0.10264539718627901</v>
      </c>
      <c r="AP830">
        <v>0.153005</v>
      </c>
      <c r="AQ830">
        <v>999</v>
      </c>
      <c r="AU830" t="s">
        <v>1417</v>
      </c>
    </row>
    <row r="831" spans="1:47" x14ac:dyDescent="0.45">
      <c r="A831" t="s">
        <v>466</v>
      </c>
      <c r="B831" t="s">
        <v>7</v>
      </c>
      <c r="C831">
        <v>122</v>
      </c>
      <c r="D831">
        <v>495</v>
      </c>
      <c r="E831">
        <v>436</v>
      </c>
      <c r="F831">
        <v>110</v>
      </c>
      <c r="G831">
        <v>73</v>
      </c>
      <c r="H831">
        <v>22</v>
      </c>
      <c r="I831">
        <v>1</v>
      </c>
      <c r="J831">
        <v>14</v>
      </c>
      <c r="K831">
        <v>47</v>
      </c>
      <c r="L831">
        <v>55</v>
      </c>
      <c r="M831">
        <v>53</v>
      </c>
      <c r="N831">
        <v>15</v>
      </c>
      <c r="O831">
        <v>104</v>
      </c>
      <c r="P831">
        <v>3</v>
      </c>
      <c r="Q831">
        <v>3</v>
      </c>
      <c r="R831">
        <v>0</v>
      </c>
      <c r="S831">
        <v>2</v>
      </c>
      <c r="T831">
        <v>0</v>
      </c>
      <c r="U831">
        <v>1</v>
      </c>
      <c r="V831">
        <v>0.25229400000000002</v>
      </c>
      <c r="W831">
        <v>0.107071</v>
      </c>
      <c r="X831">
        <v>0.21010100000000001</v>
      </c>
      <c r="Y831">
        <v>0.50961500000000004</v>
      </c>
      <c r="Z831">
        <v>0.33535399999999999</v>
      </c>
      <c r="AA831">
        <v>0.40366999999999997</v>
      </c>
      <c r="AB831">
        <v>0.31257600000000002</v>
      </c>
      <c r="AC831">
        <v>0.73902299999999999</v>
      </c>
      <c r="AD831">
        <v>0.15137600000000001</v>
      </c>
      <c r="AE831">
        <v>1.5773999999999999</v>
      </c>
      <c r="AF831">
        <v>0.29906500000000003</v>
      </c>
      <c r="AH831">
        <v>-1.3004599999999999</v>
      </c>
      <c r="AI831">
        <v>57.929000000000002</v>
      </c>
      <c r="AJ831">
        <v>-2.3838599999999999</v>
      </c>
      <c r="AK831">
        <v>94.229299999999995</v>
      </c>
      <c r="AL831">
        <v>-1.3004599999999999</v>
      </c>
      <c r="AM831">
        <v>-1.4</v>
      </c>
      <c r="AN831">
        <v>-4.8392373323440498</v>
      </c>
      <c r="AO831">
        <v>-10.4939149618148</v>
      </c>
      <c r="AP831">
        <v>0.15273300000000001</v>
      </c>
      <c r="AQ831">
        <v>999</v>
      </c>
      <c r="AU831">
        <v>13145</v>
      </c>
    </row>
    <row r="832" spans="1:47" x14ac:dyDescent="0.45">
      <c r="A832" t="s">
        <v>511</v>
      </c>
      <c r="B832" t="s">
        <v>155</v>
      </c>
      <c r="C832">
        <v>108</v>
      </c>
      <c r="D832">
        <v>423</v>
      </c>
      <c r="E832">
        <v>384</v>
      </c>
      <c r="F832">
        <v>93</v>
      </c>
      <c r="G832">
        <v>55</v>
      </c>
      <c r="H832">
        <v>24</v>
      </c>
      <c r="I832">
        <v>0</v>
      </c>
      <c r="J832">
        <v>14</v>
      </c>
      <c r="K832">
        <v>48</v>
      </c>
      <c r="L832">
        <v>46</v>
      </c>
      <c r="M832">
        <v>34</v>
      </c>
      <c r="N832">
        <v>8</v>
      </c>
      <c r="O832">
        <v>95</v>
      </c>
      <c r="P832">
        <v>2</v>
      </c>
      <c r="Q832">
        <v>3</v>
      </c>
      <c r="R832">
        <v>0</v>
      </c>
      <c r="S832">
        <v>0</v>
      </c>
      <c r="T832">
        <v>1</v>
      </c>
      <c r="U832">
        <v>0</v>
      </c>
      <c r="V832">
        <v>0.24218799999999999</v>
      </c>
      <c r="W832">
        <v>8.0378199999999997E-2</v>
      </c>
      <c r="X832">
        <v>0.22458600000000001</v>
      </c>
      <c r="Y832">
        <v>0.35789500000000002</v>
      </c>
      <c r="Z832">
        <v>0.30496499999999999</v>
      </c>
      <c r="AA832">
        <v>0.41406199999999999</v>
      </c>
      <c r="AB832">
        <v>0.30359700000000001</v>
      </c>
      <c r="AC832">
        <v>0.71902699999999997</v>
      </c>
      <c r="AD832">
        <v>0.171875</v>
      </c>
      <c r="AE832">
        <v>2.2583600000000001</v>
      </c>
      <c r="AF832">
        <v>0.28417300000000001</v>
      </c>
      <c r="AH832">
        <v>-0.439525</v>
      </c>
      <c r="AI832">
        <v>46.348500000000001</v>
      </c>
      <c r="AJ832">
        <v>-5.1915699999999996</v>
      </c>
      <c r="AK832">
        <v>87.293599999999998</v>
      </c>
      <c r="AL832">
        <v>-0.439525</v>
      </c>
      <c r="AM832">
        <v>-1.3</v>
      </c>
      <c r="AN832">
        <v>-6.8796712160110403</v>
      </c>
      <c r="AO832">
        <v>-5.9626982212066597</v>
      </c>
      <c r="AP832">
        <v>0.152031</v>
      </c>
      <c r="AQ832">
        <v>999</v>
      </c>
      <c r="AU832">
        <v>15464</v>
      </c>
    </row>
    <row r="833" spans="1:47" x14ac:dyDescent="0.45">
      <c r="A833" t="s">
        <v>701</v>
      </c>
      <c r="B833" t="s">
        <v>107</v>
      </c>
      <c r="C833">
        <v>79</v>
      </c>
      <c r="D833">
        <v>292</v>
      </c>
      <c r="E833">
        <v>260</v>
      </c>
      <c r="F833">
        <v>53</v>
      </c>
      <c r="G833">
        <v>38</v>
      </c>
      <c r="H833">
        <v>7</v>
      </c>
      <c r="I833">
        <v>1</v>
      </c>
      <c r="J833">
        <v>7</v>
      </c>
      <c r="K833">
        <v>35</v>
      </c>
      <c r="L833">
        <v>31</v>
      </c>
      <c r="M833">
        <v>28</v>
      </c>
      <c r="N833">
        <v>3</v>
      </c>
      <c r="O833">
        <v>100</v>
      </c>
      <c r="P833">
        <v>3</v>
      </c>
      <c r="Q833">
        <v>1</v>
      </c>
      <c r="R833">
        <v>0</v>
      </c>
      <c r="S833">
        <v>0</v>
      </c>
      <c r="T833">
        <v>10</v>
      </c>
      <c r="U833">
        <v>2</v>
      </c>
      <c r="V833">
        <v>0.203846</v>
      </c>
      <c r="W833">
        <v>9.5890400000000001E-2</v>
      </c>
      <c r="X833">
        <v>0.34246599999999999</v>
      </c>
      <c r="Y833">
        <v>0.28000000000000003</v>
      </c>
      <c r="Z833">
        <v>0.28767100000000001</v>
      </c>
      <c r="AA833">
        <v>0.31923099999999999</v>
      </c>
      <c r="AB833">
        <v>0.26787499999999997</v>
      </c>
      <c r="AC833">
        <v>0.60690200000000005</v>
      </c>
      <c r="AD833">
        <v>0.115385</v>
      </c>
      <c r="AE833">
        <v>5.9819000000000004</v>
      </c>
      <c r="AF833">
        <v>0.29870099999999999</v>
      </c>
      <c r="AH833">
        <v>0.64730600000000005</v>
      </c>
      <c r="AI833">
        <v>23.331900000000001</v>
      </c>
      <c r="AJ833">
        <v>-12.246600000000001</v>
      </c>
      <c r="AK833">
        <v>63.3005</v>
      </c>
      <c r="AL833">
        <v>0.64730600000000005</v>
      </c>
      <c r="AM833">
        <v>3.1</v>
      </c>
      <c r="AN833">
        <v>-12.6285254359245</v>
      </c>
      <c r="AO833">
        <v>4.1728981733322099</v>
      </c>
      <c r="AP833">
        <v>0.148869</v>
      </c>
      <c r="AQ833">
        <v>999</v>
      </c>
      <c r="AU833">
        <v>19346</v>
      </c>
    </row>
    <row r="834" spans="1:47" x14ac:dyDescent="0.45">
      <c r="A834" t="s">
        <v>1418</v>
      </c>
      <c r="B834" t="s">
        <v>42</v>
      </c>
      <c r="C834">
        <v>101</v>
      </c>
      <c r="D834">
        <v>255</v>
      </c>
      <c r="E834">
        <v>231</v>
      </c>
      <c r="F834">
        <v>50</v>
      </c>
      <c r="G834">
        <v>32</v>
      </c>
      <c r="H834">
        <v>11</v>
      </c>
      <c r="I834">
        <v>3</v>
      </c>
      <c r="J834">
        <v>4</v>
      </c>
      <c r="K834">
        <v>24</v>
      </c>
      <c r="L834">
        <v>25</v>
      </c>
      <c r="M834">
        <v>15</v>
      </c>
      <c r="N834">
        <v>5</v>
      </c>
      <c r="O834">
        <v>80</v>
      </c>
      <c r="P834">
        <v>7</v>
      </c>
      <c r="Q834">
        <v>1</v>
      </c>
      <c r="R834">
        <v>1</v>
      </c>
      <c r="S834">
        <v>0</v>
      </c>
      <c r="T834">
        <v>6</v>
      </c>
      <c r="U834">
        <v>3</v>
      </c>
      <c r="V834">
        <v>0.21645</v>
      </c>
      <c r="W834">
        <v>5.8823500000000001E-2</v>
      </c>
      <c r="X834">
        <v>0.313726</v>
      </c>
      <c r="Y834">
        <v>0.1875</v>
      </c>
      <c r="Z834">
        <v>0.28346500000000002</v>
      </c>
      <c r="AA834">
        <v>0.34199099999999999</v>
      </c>
      <c r="AB834">
        <v>0.267818</v>
      </c>
      <c r="AC834">
        <v>0.62545600000000001</v>
      </c>
      <c r="AD834">
        <v>0.12554100000000001</v>
      </c>
      <c r="AE834">
        <v>6.2746000000000004</v>
      </c>
      <c r="AF834">
        <v>0.310811</v>
      </c>
      <c r="AH834">
        <v>-0.44378499999999999</v>
      </c>
      <c r="AI834">
        <v>20.363399999999999</v>
      </c>
      <c r="AJ834">
        <v>-10.706899999999999</v>
      </c>
      <c r="AK834">
        <v>64.757900000000006</v>
      </c>
      <c r="AL834">
        <v>-0.44378499999999999</v>
      </c>
      <c r="AM834">
        <v>3.1</v>
      </c>
      <c r="AN834">
        <v>-11.211780041456199</v>
      </c>
      <c r="AO834">
        <v>4.0369487404823303</v>
      </c>
      <c r="AP834">
        <v>0.14819199999999999</v>
      </c>
      <c r="AQ834">
        <v>999</v>
      </c>
      <c r="AU834">
        <v>11339</v>
      </c>
    </row>
    <row r="835" spans="1:47" x14ac:dyDescent="0.45">
      <c r="A835" t="s">
        <v>747</v>
      </c>
      <c r="B835" t="s">
        <v>269</v>
      </c>
      <c r="C835">
        <v>87</v>
      </c>
      <c r="D835">
        <v>331</v>
      </c>
      <c r="E835">
        <v>290</v>
      </c>
      <c r="F835">
        <v>71</v>
      </c>
      <c r="G835">
        <v>54</v>
      </c>
      <c r="H835">
        <v>11</v>
      </c>
      <c r="I835">
        <v>1</v>
      </c>
      <c r="J835">
        <v>5</v>
      </c>
      <c r="K835">
        <v>43</v>
      </c>
      <c r="L835">
        <v>36</v>
      </c>
      <c r="M835">
        <v>27</v>
      </c>
      <c r="N835">
        <v>6</v>
      </c>
      <c r="O835">
        <v>40</v>
      </c>
      <c r="P835">
        <v>8</v>
      </c>
      <c r="Q835">
        <v>2</v>
      </c>
      <c r="R835">
        <v>4</v>
      </c>
      <c r="S835">
        <v>0</v>
      </c>
      <c r="T835">
        <v>4</v>
      </c>
      <c r="U835">
        <v>3</v>
      </c>
      <c r="V835">
        <v>0.24482799999999999</v>
      </c>
      <c r="W835">
        <v>8.1571000000000005E-2</v>
      </c>
      <c r="X835">
        <v>0.120846</v>
      </c>
      <c r="Y835">
        <v>0.67500000000000004</v>
      </c>
      <c r="Z835">
        <v>0.32415899999999997</v>
      </c>
      <c r="AA835">
        <v>0.34137899999999999</v>
      </c>
      <c r="AB835">
        <v>0.29080899999999998</v>
      </c>
      <c r="AC835">
        <v>0.66553799999999996</v>
      </c>
      <c r="AD835">
        <v>9.6551700000000004E-2</v>
      </c>
      <c r="AE835">
        <v>4.3318599999999998</v>
      </c>
      <c r="AF835">
        <v>0.267206</v>
      </c>
      <c r="AH835">
        <v>-1.1057600000000001</v>
      </c>
      <c r="AI835">
        <v>32.752699999999997</v>
      </c>
      <c r="AJ835">
        <v>-7.5777299999999999</v>
      </c>
      <c r="AK835">
        <v>82.4238</v>
      </c>
      <c r="AL835">
        <v>-1.1057600000000001</v>
      </c>
      <c r="AM835">
        <v>-2.7</v>
      </c>
      <c r="AN835">
        <v>-8.3130395412444997</v>
      </c>
      <c r="AO835">
        <v>-1.48380374908447</v>
      </c>
      <c r="AP835">
        <v>0.14762500000000001</v>
      </c>
      <c r="AQ835">
        <v>999</v>
      </c>
      <c r="AU835">
        <v>21746</v>
      </c>
    </row>
    <row r="836" spans="1:47" x14ac:dyDescent="0.45">
      <c r="A836" t="s">
        <v>40</v>
      </c>
      <c r="B836" t="s">
        <v>39</v>
      </c>
      <c r="C836">
        <v>115</v>
      </c>
      <c r="D836">
        <v>494</v>
      </c>
      <c r="E836">
        <v>444</v>
      </c>
      <c r="F836">
        <v>105</v>
      </c>
      <c r="G836">
        <v>77</v>
      </c>
      <c r="H836">
        <v>19</v>
      </c>
      <c r="I836">
        <v>4</v>
      </c>
      <c r="J836">
        <v>5</v>
      </c>
      <c r="K836">
        <v>57</v>
      </c>
      <c r="L836">
        <v>42</v>
      </c>
      <c r="M836">
        <v>42</v>
      </c>
      <c r="N836">
        <v>14</v>
      </c>
      <c r="O836">
        <v>111</v>
      </c>
      <c r="P836">
        <v>4</v>
      </c>
      <c r="Q836">
        <v>3</v>
      </c>
      <c r="R836">
        <v>1</v>
      </c>
      <c r="S836">
        <v>0</v>
      </c>
      <c r="T836">
        <v>6</v>
      </c>
      <c r="U836">
        <v>4</v>
      </c>
      <c r="V836">
        <v>0.236486</v>
      </c>
      <c r="W836">
        <v>8.5020200000000004E-2</v>
      </c>
      <c r="X836">
        <v>0.22469600000000001</v>
      </c>
      <c r="Y836">
        <v>0.37837799999999999</v>
      </c>
      <c r="Z836">
        <v>0.306288</v>
      </c>
      <c r="AA836">
        <v>0.33108100000000001</v>
      </c>
      <c r="AB836">
        <v>0.27196700000000001</v>
      </c>
      <c r="AC836">
        <v>0.63736899999999996</v>
      </c>
      <c r="AD836">
        <v>9.4594600000000001E-2</v>
      </c>
      <c r="AE836">
        <v>4.88565</v>
      </c>
      <c r="AF836">
        <v>0.30211500000000002</v>
      </c>
      <c r="AH836">
        <v>-1.3281700000000001</v>
      </c>
      <c r="AI836">
        <v>41.151200000000003</v>
      </c>
      <c r="AJ836">
        <v>-19.0398</v>
      </c>
      <c r="AK836">
        <v>69.262299999999996</v>
      </c>
      <c r="AL836">
        <v>-1.3281700000000001</v>
      </c>
      <c r="AM836">
        <v>2.4</v>
      </c>
      <c r="AN836">
        <v>-19.522304415702799</v>
      </c>
      <c r="AO836">
        <v>4.21510887145996</v>
      </c>
      <c r="AP836">
        <v>0.14671100000000001</v>
      </c>
      <c r="AQ836">
        <v>999</v>
      </c>
      <c r="AU836">
        <v>22165</v>
      </c>
    </row>
    <row r="837" spans="1:47" x14ac:dyDescent="0.45">
      <c r="A837" t="s">
        <v>1419</v>
      </c>
      <c r="C837">
        <v>86</v>
      </c>
      <c r="D837">
        <v>330</v>
      </c>
      <c r="E837">
        <v>287</v>
      </c>
      <c r="F837">
        <v>55</v>
      </c>
      <c r="G837">
        <v>31</v>
      </c>
      <c r="H837">
        <v>14</v>
      </c>
      <c r="I837">
        <v>1</v>
      </c>
      <c r="J837">
        <v>9</v>
      </c>
      <c r="K837">
        <v>41</v>
      </c>
      <c r="L837">
        <v>48</v>
      </c>
      <c r="M837">
        <v>18</v>
      </c>
      <c r="N837">
        <v>4</v>
      </c>
      <c r="O837">
        <v>134</v>
      </c>
      <c r="P837">
        <v>20</v>
      </c>
      <c r="Q837">
        <v>2</v>
      </c>
      <c r="R837">
        <v>3</v>
      </c>
      <c r="S837">
        <v>0</v>
      </c>
      <c r="T837">
        <v>8</v>
      </c>
      <c r="U837">
        <v>2</v>
      </c>
      <c r="V837">
        <v>0.191638</v>
      </c>
      <c r="W837">
        <v>5.4545499999999997E-2</v>
      </c>
      <c r="X837">
        <v>0.40606100000000001</v>
      </c>
      <c r="Y837">
        <v>0.134328</v>
      </c>
      <c r="Z837">
        <v>0.28440399999999999</v>
      </c>
      <c r="AA837">
        <v>0.34146300000000002</v>
      </c>
      <c r="AB837">
        <v>0.27442699999999998</v>
      </c>
      <c r="AC837">
        <v>0.62586699999999995</v>
      </c>
      <c r="AD837">
        <v>0.14982599999999999</v>
      </c>
      <c r="AE837">
        <v>6.5971599999999997</v>
      </c>
      <c r="AF837">
        <v>0.31506800000000001</v>
      </c>
      <c r="AH837">
        <v>0.25501099999999999</v>
      </c>
      <c r="AI837">
        <v>28.163900000000002</v>
      </c>
      <c r="AJ837">
        <v>-12.044700000000001</v>
      </c>
      <c r="AK837">
        <v>72.653999999999996</v>
      </c>
      <c r="AL837">
        <v>0.25501099999999999</v>
      </c>
      <c r="AM837">
        <v>-0.4</v>
      </c>
      <c r="AN837">
        <v>-10.5578581690788</v>
      </c>
      <c r="AO837">
        <v>0.81252202391624395</v>
      </c>
      <c r="AP837">
        <v>0.14588200000000001</v>
      </c>
      <c r="AQ837">
        <v>999</v>
      </c>
      <c r="AU837" t="s">
        <v>1420</v>
      </c>
    </row>
    <row r="838" spans="1:47" x14ac:dyDescent="0.45">
      <c r="A838" t="s">
        <v>1421</v>
      </c>
      <c r="B838" t="s">
        <v>16</v>
      </c>
      <c r="C838">
        <v>85</v>
      </c>
      <c r="D838">
        <v>396</v>
      </c>
      <c r="E838">
        <v>362</v>
      </c>
      <c r="F838">
        <v>96</v>
      </c>
      <c r="G838">
        <v>71</v>
      </c>
      <c r="H838">
        <v>21</v>
      </c>
      <c r="I838">
        <v>4</v>
      </c>
      <c r="J838">
        <v>0</v>
      </c>
      <c r="K838">
        <v>47</v>
      </c>
      <c r="L838">
        <v>34</v>
      </c>
      <c r="M838">
        <v>25</v>
      </c>
      <c r="N838">
        <v>5</v>
      </c>
      <c r="O838">
        <v>44</v>
      </c>
      <c r="P838">
        <v>5</v>
      </c>
      <c r="Q838">
        <v>1</v>
      </c>
      <c r="R838">
        <v>3</v>
      </c>
      <c r="S838">
        <v>0</v>
      </c>
      <c r="T838">
        <v>14</v>
      </c>
      <c r="U838">
        <v>6</v>
      </c>
      <c r="V838">
        <v>0.26519300000000001</v>
      </c>
      <c r="W838">
        <v>6.3131300000000001E-2</v>
      </c>
      <c r="X838">
        <v>0.111111</v>
      </c>
      <c r="Y838">
        <v>0.56818199999999996</v>
      </c>
      <c r="Z838">
        <v>0.32061099999999998</v>
      </c>
      <c r="AA838">
        <v>0.345304</v>
      </c>
      <c r="AB838">
        <v>0.290213</v>
      </c>
      <c r="AC838">
        <v>0.66591500000000003</v>
      </c>
      <c r="AD838">
        <v>8.0110500000000001E-2</v>
      </c>
      <c r="AE838">
        <v>6.17814</v>
      </c>
      <c r="AF838">
        <v>0.30093999999999999</v>
      </c>
      <c r="AH838">
        <v>-0.47216000000000002</v>
      </c>
      <c r="AI838">
        <v>38.988500000000002</v>
      </c>
      <c r="AJ838">
        <v>-9.2618299999999998</v>
      </c>
      <c r="AK838">
        <v>83.438199999999995</v>
      </c>
      <c r="AL838">
        <v>-0.47216000000000002</v>
      </c>
      <c r="AM838">
        <v>-4.9000000000000004</v>
      </c>
      <c r="AN838">
        <v>-8.5970942974090505</v>
      </c>
      <c r="AO838">
        <v>-3.4449735879898</v>
      </c>
      <c r="AP838">
        <v>0.144569</v>
      </c>
      <c r="AQ838">
        <v>999</v>
      </c>
      <c r="AU838" t="s">
        <v>1422</v>
      </c>
    </row>
    <row r="839" spans="1:47" x14ac:dyDescent="0.45">
      <c r="A839" t="s">
        <v>1423</v>
      </c>
      <c r="C839">
        <v>103</v>
      </c>
      <c r="D839">
        <v>376</v>
      </c>
      <c r="E839">
        <v>345</v>
      </c>
      <c r="F839">
        <v>82</v>
      </c>
      <c r="G839">
        <v>61</v>
      </c>
      <c r="H839">
        <v>13</v>
      </c>
      <c r="I839">
        <v>2</v>
      </c>
      <c r="J839">
        <v>6</v>
      </c>
      <c r="K839">
        <v>39</v>
      </c>
      <c r="L839">
        <v>37</v>
      </c>
      <c r="M839">
        <v>24</v>
      </c>
      <c r="N839">
        <v>8</v>
      </c>
      <c r="O839">
        <v>73</v>
      </c>
      <c r="P839">
        <v>4</v>
      </c>
      <c r="Q839">
        <v>1</v>
      </c>
      <c r="R839">
        <v>2</v>
      </c>
      <c r="S839">
        <v>1</v>
      </c>
      <c r="T839">
        <v>7</v>
      </c>
      <c r="U839">
        <v>2</v>
      </c>
      <c r="V839">
        <v>0.237681</v>
      </c>
      <c r="W839">
        <v>6.3829800000000006E-2</v>
      </c>
      <c r="X839">
        <v>0.19414899999999999</v>
      </c>
      <c r="Y839">
        <v>0.32876699999999998</v>
      </c>
      <c r="Z839">
        <v>0.29411799999999999</v>
      </c>
      <c r="AA839">
        <v>0.33912999999999999</v>
      </c>
      <c r="AB839">
        <v>0.27105000000000001</v>
      </c>
      <c r="AC839">
        <v>0.63324800000000003</v>
      </c>
      <c r="AD839">
        <v>0.101449</v>
      </c>
      <c r="AE839">
        <v>4.9163600000000001</v>
      </c>
      <c r="AF839">
        <v>0.28464400000000001</v>
      </c>
      <c r="AH839">
        <v>-6.8271100000000001E-2</v>
      </c>
      <c r="AI839">
        <v>31.035399999999999</v>
      </c>
      <c r="AJ839">
        <v>-14.778</v>
      </c>
      <c r="AK839">
        <v>67.917100000000005</v>
      </c>
      <c r="AL839">
        <v>-6.8271100000000001E-2</v>
      </c>
      <c r="AM839">
        <v>1.8</v>
      </c>
      <c r="AN839">
        <v>-14.5224794521927</v>
      </c>
      <c r="AO839">
        <v>3.1815402507781898</v>
      </c>
      <c r="AP839">
        <v>0.142567</v>
      </c>
      <c r="AQ839">
        <v>999</v>
      </c>
      <c r="AU839">
        <v>19878</v>
      </c>
    </row>
    <row r="840" spans="1:47" x14ac:dyDescent="0.45">
      <c r="A840" t="s">
        <v>1424</v>
      </c>
      <c r="B840" t="s">
        <v>98</v>
      </c>
      <c r="C840">
        <v>87</v>
      </c>
      <c r="D840">
        <v>366</v>
      </c>
      <c r="E840">
        <v>330</v>
      </c>
      <c r="F840">
        <v>76</v>
      </c>
      <c r="G840">
        <v>51</v>
      </c>
      <c r="H840">
        <v>13</v>
      </c>
      <c r="I840">
        <v>1</v>
      </c>
      <c r="J840">
        <v>11</v>
      </c>
      <c r="K840">
        <v>37</v>
      </c>
      <c r="L840">
        <v>47</v>
      </c>
      <c r="M840">
        <v>27</v>
      </c>
      <c r="N840">
        <v>5</v>
      </c>
      <c r="O840">
        <v>99</v>
      </c>
      <c r="P840">
        <v>7</v>
      </c>
      <c r="Q840">
        <v>2</v>
      </c>
      <c r="R840">
        <v>0</v>
      </c>
      <c r="S840">
        <v>1</v>
      </c>
      <c r="T840">
        <v>1</v>
      </c>
      <c r="U840">
        <v>1</v>
      </c>
      <c r="V840">
        <v>0.23030300000000001</v>
      </c>
      <c r="W840">
        <v>7.3770500000000003E-2</v>
      </c>
      <c r="X840">
        <v>0.27049200000000001</v>
      </c>
      <c r="Y840">
        <v>0.272727</v>
      </c>
      <c r="Z840">
        <v>0.30054599999999998</v>
      </c>
      <c r="AA840">
        <v>0.37575799999999998</v>
      </c>
      <c r="AB840">
        <v>0.29136899999999999</v>
      </c>
      <c r="AC840">
        <v>0.67630400000000002</v>
      </c>
      <c r="AD840">
        <v>0.145455</v>
      </c>
      <c r="AE840">
        <v>2.71997</v>
      </c>
      <c r="AF840">
        <v>0.29279300000000003</v>
      </c>
      <c r="AH840">
        <v>-0.83848800000000001</v>
      </c>
      <c r="AI840">
        <v>36.386099999999999</v>
      </c>
      <c r="AJ840">
        <v>-8.2088900000000002</v>
      </c>
      <c r="AK840">
        <v>84.396900000000002</v>
      </c>
      <c r="AL840">
        <v>-0.83848800000000001</v>
      </c>
      <c r="AM840">
        <v>3.4</v>
      </c>
      <c r="AN840">
        <v>-7.6811345219612104</v>
      </c>
      <c r="AO840">
        <v>-3.3239855766296298</v>
      </c>
      <c r="AP840">
        <v>0.14218600000000001</v>
      </c>
      <c r="AQ840">
        <v>999</v>
      </c>
      <c r="AU840" t="s">
        <v>1425</v>
      </c>
    </row>
    <row r="841" spans="1:47" x14ac:dyDescent="0.45">
      <c r="A841" t="s">
        <v>38</v>
      </c>
      <c r="B841" t="s">
        <v>36</v>
      </c>
      <c r="C841">
        <v>111</v>
      </c>
      <c r="D841">
        <v>463</v>
      </c>
      <c r="E841">
        <v>427</v>
      </c>
      <c r="F841">
        <v>97</v>
      </c>
      <c r="G841">
        <v>53</v>
      </c>
      <c r="H841">
        <v>20</v>
      </c>
      <c r="I841">
        <v>3</v>
      </c>
      <c r="J841">
        <v>21</v>
      </c>
      <c r="K841">
        <v>55</v>
      </c>
      <c r="L841">
        <v>72</v>
      </c>
      <c r="M841">
        <v>26</v>
      </c>
      <c r="N841">
        <v>6</v>
      </c>
      <c r="O841">
        <v>162</v>
      </c>
      <c r="P841">
        <v>6</v>
      </c>
      <c r="Q841">
        <v>4</v>
      </c>
      <c r="R841">
        <v>0</v>
      </c>
      <c r="S841">
        <v>1</v>
      </c>
      <c r="T841">
        <v>10</v>
      </c>
      <c r="U841">
        <v>5</v>
      </c>
      <c r="V841">
        <v>0.22716600000000001</v>
      </c>
      <c r="W841">
        <v>5.6155499999999997E-2</v>
      </c>
      <c r="X841">
        <v>0.34989199999999998</v>
      </c>
      <c r="Y841">
        <v>0.160494</v>
      </c>
      <c r="Z841">
        <v>0.27861799999999998</v>
      </c>
      <c r="AA841">
        <v>0.43559700000000001</v>
      </c>
      <c r="AB841">
        <v>0.29916100000000001</v>
      </c>
      <c r="AC841">
        <v>0.71421500000000004</v>
      </c>
      <c r="AD841">
        <v>0.20843100000000001</v>
      </c>
      <c r="AE841">
        <v>5.5327000000000002</v>
      </c>
      <c r="AF841">
        <v>0.306452</v>
      </c>
      <c r="AH841">
        <v>-0.71909500000000004</v>
      </c>
      <c r="AI841">
        <v>49.025599999999997</v>
      </c>
      <c r="AJ841">
        <v>-7.3882899999999996</v>
      </c>
      <c r="AK841">
        <v>80.575900000000004</v>
      </c>
      <c r="AL841">
        <v>-0.71909500000000004</v>
      </c>
      <c r="AM841">
        <v>2.6</v>
      </c>
      <c r="AN841">
        <v>-11.8604943156242</v>
      </c>
      <c r="AO841">
        <v>-2.5036153793334899</v>
      </c>
      <c r="AP841">
        <v>0.14064699999999999</v>
      </c>
      <c r="AQ841">
        <v>999</v>
      </c>
      <c r="AU841">
        <v>27493</v>
      </c>
    </row>
    <row r="842" spans="1:47" x14ac:dyDescent="0.45">
      <c r="A842" t="s">
        <v>1426</v>
      </c>
      <c r="B842" t="s">
        <v>107</v>
      </c>
      <c r="C842">
        <v>101</v>
      </c>
      <c r="D842">
        <v>421</v>
      </c>
      <c r="E842">
        <v>368</v>
      </c>
      <c r="F842">
        <v>83</v>
      </c>
      <c r="G842">
        <v>67</v>
      </c>
      <c r="H842">
        <v>10</v>
      </c>
      <c r="I842">
        <v>1</v>
      </c>
      <c r="J842">
        <v>5</v>
      </c>
      <c r="K842">
        <v>52</v>
      </c>
      <c r="L842">
        <v>44</v>
      </c>
      <c r="M842">
        <v>37</v>
      </c>
      <c r="N842">
        <v>2</v>
      </c>
      <c r="O842">
        <v>108</v>
      </c>
      <c r="P842">
        <v>10</v>
      </c>
      <c r="Q842">
        <v>3</v>
      </c>
      <c r="R842">
        <v>3</v>
      </c>
      <c r="S842">
        <v>1</v>
      </c>
      <c r="T842">
        <v>10</v>
      </c>
      <c r="U842">
        <v>2</v>
      </c>
      <c r="V842">
        <v>0.22554299999999999</v>
      </c>
      <c r="W842">
        <v>8.7886000000000006E-2</v>
      </c>
      <c r="X842">
        <v>0.25653199999999998</v>
      </c>
      <c r="Y842">
        <v>0.34259299999999998</v>
      </c>
      <c r="Z842">
        <v>0.31100499999999998</v>
      </c>
      <c r="AA842">
        <v>0.29891299999999998</v>
      </c>
      <c r="AB842">
        <v>0.27589799999999998</v>
      </c>
      <c r="AC842">
        <v>0.60991799999999996</v>
      </c>
      <c r="AD842">
        <v>7.3369599999999993E-2</v>
      </c>
      <c r="AE842">
        <v>5.4713900000000004</v>
      </c>
      <c r="AF842">
        <v>0.30232599999999998</v>
      </c>
      <c r="AH842">
        <v>0.29287000000000002</v>
      </c>
      <c r="AI842">
        <v>36.444699999999997</v>
      </c>
      <c r="AJ842">
        <v>-14.851699999999999</v>
      </c>
      <c r="AK842">
        <v>68.679000000000002</v>
      </c>
      <c r="AL842">
        <v>0.29287000000000002</v>
      </c>
      <c r="AM842">
        <v>1.5</v>
      </c>
      <c r="AN842">
        <v>-16.042758405208499</v>
      </c>
      <c r="AO842">
        <v>3.0468841791152901</v>
      </c>
      <c r="AP842">
        <v>0.13439300000000001</v>
      </c>
      <c r="AQ842">
        <v>999</v>
      </c>
      <c r="AU842" t="s">
        <v>1427</v>
      </c>
    </row>
    <row r="843" spans="1:47" x14ac:dyDescent="0.45">
      <c r="A843" t="s">
        <v>1428</v>
      </c>
      <c r="B843" t="s">
        <v>28</v>
      </c>
      <c r="C843">
        <v>102</v>
      </c>
      <c r="D843">
        <v>440</v>
      </c>
      <c r="E843">
        <v>385</v>
      </c>
      <c r="F843">
        <v>83</v>
      </c>
      <c r="G843">
        <v>58</v>
      </c>
      <c r="H843">
        <v>16</v>
      </c>
      <c r="I843">
        <v>5</v>
      </c>
      <c r="J843">
        <v>4</v>
      </c>
      <c r="K843">
        <v>56</v>
      </c>
      <c r="L843">
        <v>38</v>
      </c>
      <c r="M843">
        <v>48</v>
      </c>
      <c r="N843">
        <v>4</v>
      </c>
      <c r="O843">
        <v>126</v>
      </c>
      <c r="P843">
        <v>3</v>
      </c>
      <c r="Q843">
        <v>2</v>
      </c>
      <c r="R843">
        <v>2</v>
      </c>
      <c r="S843">
        <v>0</v>
      </c>
      <c r="T843">
        <v>16</v>
      </c>
      <c r="U843">
        <v>2</v>
      </c>
      <c r="V843">
        <v>0.215584</v>
      </c>
      <c r="W843">
        <v>0.10909099999999999</v>
      </c>
      <c r="X843">
        <v>0.28636400000000001</v>
      </c>
      <c r="Y843">
        <v>0.38095200000000001</v>
      </c>
      <c r="Z843">
        <v>0.30593599999999999</v>
      </c>
      <c r="AA843">
        <v>0.31428600000000001</v>
      </c>
      <c r="AB843">
        <v>0.27591199999999999</v>
      </c>
      <c r="AC843">
        <v>0.62022200000000005</v>
      </c>
      <c r="AD843">
        <v>9.8701300000000006E-2</v>
      </c>
      <c r="AE843">
        <v>7.5894899999999996</v>
      </c>
      <c r="AF843">
        <v>0.30739300000000003</v>
      </c>
      <c r="AH843">
        <v>1.54681</v>
      </c>
      <c r="AI843">
        <v>38.0946</v>
      </c>
      <c r="AJ843">
        <v>-15.5169</v>
      </c>
      <c r="AK843">
        <v>66.103200000000001</v>
      </c>
      <c r="AL843">
        <v>1.54681</v>
      </c>
      <c r="AM843">
        <v>1.1000000000000001</v>
      </c>
      <c r="AN843">
        <v>-16.3240131139755</v>
      </c>
      <c r="AO843">
        <v>2.7166961431503198</v>
      </c>
      <c r="AP843">
        <v>0.133329</v>
      </c>
      <c r="AQ843">
        <v>999</v>
      </c>
      <c r="AU843" t="s">
        <v>1429</v>
      </c>
    </row>
    <row r="844" spans="1:47" x14ac:dyDescent="0.45">
      <c r="A844" t="s">
        <v>764</v>
      </c>
      <c r="B844" t="s">
        <v>36</v>
      </c>
      <c r="C844">
        <v>119</v>
      </c>
      <c r="D844">
        <v>514</v>
      </c>
      <c r="E844">
        <v>459</v>
      </c>
      <c r="F844">
        <v>103</v>
      </c>
      <c r="G844">
        <v>77</v>
      </c>
      <c r="H844">
        <v>16</v>
      </c>
      <c r="I844">
        <v>3</v>
      </c>
      <c r="J844">
        <v>7</v>
      </c>
      <c r="K844">
        <v>56</v>
      </c>
      <c r="L844">
        <v>46</v>
      </c>
      <c r="M844">
        <v>46</v>
      </c>
      <c r="N844">
        <v>10</v>
      </c>
      <c r="O844">
        <v>127</v>
      </c>
      <c r="P844">
        <v>3</v>
      </c>
      <c r="Q844">
        <v>4</v>
      </c>
      <c r="R844">
        <v>2</v>
      </c>
      <c r="S844">
        <v>0</v>
      </c>
      <c r="T844">
        <v>4</v>
      </c>
      <c r="U844">
        <v>3</v>
      </c>
      <c r="V844">
        <v>0.22440099999999999</v>
      </c>
      <c r="W844">
        <v>8.9494199999999996E-2</v>
      </c>
      <c r="X844">
        <v>0.247082</v>
      </c>
      <c r="Y844">
        <v>0.362205</v>
      </c>
      <c r="Z844">
        <v>0.296875</v>
      </c>
      <c r="AA844">
        <v>0.318083</v>
      </c>
      <c r="AB844">
        <v>0.26657599999999998</v>
      </c>
      <c r="AC844">
        <v>0.614958</v>
      </c>
      <c r="AD844">
        <v>9.3681899999999999E-2</v>
      </c>
      <c r="AE844">
        <v>4.1612600000000004</v>
      </c>
      <c r="AF844">
        <v>0.29179300000000002</v>
      </c>
      <c r="AH844">
        <v>-1.3600300000000001</v>
      </c>
      <c r="AI844">
        <v>40.516199999999998</v>
      </c>
      <c r="AJ844">
        <v>-22.111699999999999</v>
      </c>
      <c r="AK844">
        <v>63.897399999999998</v>
      </c>
      <c r="AL844">
        <v>-1.3600300000000001</v>
      </c>
      <c r="AM844">
        <v>1.8</v>
      </c>
      <c r="AN844">
        <v>-23.5948498249053</v>
      </c>
      <c r="AO844">
        <v>7.4657847881317103</v>
      </c>
      <c r="AP844">
        <v>0.132493</v>
      </c>
      <c r="AQ844">
        <v>999</v>
      </c>
      <c r="AU844">
        <v>22471</v>
      </c>
    </row>
    <row r="845" spans="1:47" x14ac:dyDescent="0.45">
      <c r="A845" t="s">
        <v>1430</v>
      </c>
      <c r="B845" t="s">
        <v>107</v>
      </c>
      <c r="C845">
        <v>101</v>
      </c>
      <c r="D845">
        <v>409</v>
      </c>
      <c r="E845">
        <v>372</v>
      </c>
      <c r="F845">
        <v>81</v>
      </c>
      <c r="G845">
        <v>43</v>
      </c>
      <c r="H845">
        <v>20</v>
      </c>
      <c r="I845">
        <v>2</v>
      </c>
      <c r="J845">
        <v>16</v>
      </c>
      <c r="K845">
        <v>47</v>
      </c>
      <c r="L845">
        <v>58</v>
      </c>
      <c r="M845">
        <v>25</v>
      </c>
      <c r="N845">
        <v>6</v>
      </c>
      <c r="O845">
        <v>133</v>
      </c>
      <c r="P845">
        <v>9</v>
      </c>
      <c r="Q845">
        <v>3</v>
      </c>
      <c r="R845">
        <v>0</v>
      </c>
      <c r="S845">
        <v>1</v>
      </c>
      <c r="T845">
        <v>10</v>
      </c>
      <c r="U845">
        <v>3</v>
      </c>
      <c r="V845">
        <v>0.21774199999999999</v>
      </c>
      <c r="W845">
        <v>6.1124699999999997E-2</v>
      </c>
      <c r="X845">
        <v>0.325183</v>
      </c>
      <c r="Y845">
        <v>0.18797</v>
      </c>
      <c r="Z845">
        <v>0.28117399999999998</v>
      </c>
      <c r="AA845">
        <v>0.41128999999999999</v>
      </c>
      <c r="AB845">
        <v>0.292267</v>
      </c>
      <c r="AC845">
        <v>0.69246399999999997</v>
      </c>
      <c r="AD845">
        <v>0.193548</v>
      </c>
      <c r="AE845">
        <v>5.7281599999999999</v>
      </c>
      <c r="AF845">
        <v>0.28761100000000001</v>
      </c>
      <c r="AH845">
        <v>0.18670200000000001</v>
      </c>
      <c r="AI845">
        <v>40.966200000000001</v>
      </c>
      <c r="AJ845">
        <v>-8.8680199999999996</v>
      </c>
      <c r="AK845">
        <v>79.652900000000002</v>
      </c>
      <c r="AL845">
        <v>0.18670200000000001</v>
      </c>
      <c r="AM845">
        <v>2</v>
      </c>
      <c r="AN845">
        <v>-10.122976914048101</v>
      </c>
      <c r="AO845">
        <v>-2.5083775520324698</v>
      </c>
      <c r="AP845">
        <v>0.12997300000000001</v>
      </c>
      <c r="AQ845">
        <v>999</v>
      </c>
      <c r="AU845" t="s">
        <v>1431</v>
      </c>
    </row>
    <row r="846" spans="1:47" x14ac:dyDescent="0.45">
      <c r="A846" t="s">
        <v>690</v>
      </c>
      <c r="B846" t="s">
        <v>70</v>
      </c>
      <c r="C846">
        <v>74</v>
      </c>
      <c r="D846">
        <v>286</v>
      </c>
      <c r="E846">
        <v>260</v>
      </c>
      <c r="F846">
        <v>56</v>
      </c>
      <c r="G846">
        <v>36</v>
      </c>
      <c r="H846">
        <v>12</v>
      </c>
      <c r="I846">
        <v>0</v>
      </c>
      <c r="J846">
        <v>8</v>
      </c>
      <c r="K846">
        <v>25</v>
      </c>
      <c r="L846">
        <v>28</v>
      </c>
      <c r="M846">
        <v>19</v>
      </c>
      <c r="N846">
        <v>7</v>
      </c>
      <c r="O846">
        <v>63</v>
      </c>
      <c r="P846">
        <v>5</v>
      </c>
      <c r="Q846">
        <v>2</v>
      </c>
      <c r="R846">
        <v>0</v>
      </c>
      <c r="S846">
        <v>0</v>
      </c>
      <c r="T846">
        <v>0</v>
      </c>
      <c r="U846">
        <v>1</v>
      </c>
      <c r="V846">
        <v>0.21538499999999999</v>
      </c>
      <c r="W846">
        <v>6.6433599999999995E-2</v>
      </c>
      <c r="X846">
        <v>0.22028</v>
      </c>
      <c r="Y846">
        <v>0.30158699999999999</v>
      </c>
      <c r="Z846">
        <v>0.27972000000000002</v>
      </c>
      <c r="AA846">
        <v>0.35384599999999999</v>
      </c>
      <c r="AB846">
        <v>0.26777800000000002</v>
      </c>
      <c r="AC846">
        <v>0.63356599999999996</v>
      </c>
      <c r="AD846">
        <v>0.138462</v>
      </c>
      <c r="AE846">
        <v>1.4423900000000001</v>
      </c>
      <c r="AF846">
        <v>0.251309</v>
      </c>
      <c r="AH846">
        <v>-0.83045000000000002</v>
      </c>
      <c r="AI846">
        <v>22.829499999999999</v>
      </c>
      <c r="AJ846">
        <v>-12.017899999999999</v>
      </c>
      <c r="AK846">
        <v>71.288700000000006</v>
      </c>
      <c r="AL846">
        <v>-0.83045000000000002</v>
      </c>
      <c r="AM846">
        <v>-3</v>
      </c>
      <c r="AN846">
        <v>-10.669476985931301</v>
      </c>
      <c r="AO846">
        <v>2.2542619705200102</v>
      </c>
      <c r="AP846">
        <v>0.129496</v>
      </c>
      <c r="AQ846">
        <v>999</v>
      </c>
      <c r="AU846">
        <v>10642</v>
      </c>
    </row>
    <row r="847" spans="1:47" x14ac:dyDescent="0.45">
      <c r="A847" t="s">
        <v>1432</v>
      </c>
      <c r="B847" t="s">
        <v>36</v>
      </c>
      <c r="C847">
        <v>93</v>
      </c>
      <c r="D847">
        <v>310</v>
      </c>
      <c r="E847">
        <v>277</v>
      </c>
      <c r="F847">
        <v>58</v>
      </c>
      <c r="G847">
        <v>42</v>
      </c>
      <c r="H847">
        <v>10</v>
      </c>
      <c r="I847">
        <v>1</v>
      </c>
      <c r="J847">
        <v>5</v>
      </c>
      <c r="K847">
        <v>31</v>
      </c>
      <c r="L847">
        <v>32</v>
      </c>
      <c r="M847">
        <v>26</v>
      </c>
      <c r="N847">
        <v>7</v>
      </c>
      <c r="O847">
        <v>97</v>
      </c>
      <c r="P847">
        <v>6</v>
      </c>
      <c r="Q847">
        <v>1</v>
      </c>
      <c r="R847">
        <v>0</v>
      </c>
      <c r="S847">
        <v>0</v>
      </c>
      <c r="T847">
        <v>2</v>
      </c>
      <c r="U847">
        <v>1</v>
      </c>
      <c r="V847">
        <v>0.20938599999999999</v>
      </c>
      <c r="W847">
        <v>8.3871000000000001E-2</v>
      </c>
      <c r="X847">
        <v>0.31290299999999999</v>
      </c>
      <c r="Y847">
        <v>0.26804099999999997</v>
      </c>
      <c r="Z847">
        <v>0.290323</v>
      </c>
      <c r="AA847">
        <v>0.30685899999999999</v>
      </c>
      <c r="AB847">
        <v>0.25964300000000001</v>
      </c>
      <c r="AC847">
        <v>0.59718199999999999</v>
      </c>
      <c r="AD847">
        <v>9.7472900000000001E-2</v>
      </c>
      <c r="AE847">
        <v>3.6147300000000002</v>
      </c>
      <c r="AF847">
        <v>0.30113600000000001</v>
      </c>
      <c r="AH847">
        <v>-0.53832100000000005</v>
      </c>
      <c r="AI847">
        <v>22.650700000000001</v>
      </c>
      <c r="AJ847">
        <v>-15.121</v>
      </c>
      <c r="AK847">
        <v>54.0837</v>
      </c>
      <c r="AL847">
        <v>-0.53832100000000005</v>
      </c>
      <c r="AM847">
        <v>3.2</v>
      </c>
      <c r="AN847">
        <v>-18.172184765338798</v>
      </c>
      <c r="AO847">
        <v>8.89517951011657</v>
      </c>
      <c r="AP847">
        <v>0.12811700000000001</v>
      </c>
      <c r="AQ847">
        <v>999</v>
      </c>
      <c r="AU847" t="s">
        <v>1433</v>
      </c>
    </row>
    <row r="848" spans="1:47" x14ac:dyDescent="0.45">
      <c r="A848" t="s">
        <v>763</v>
      </c>
      <c r="B848" t="s">
        <v>76</v>
      </c>
      <c r="C848">
        <v>102</v>
      </c>
      <c r="D848">
        <v>426</v>
      </c>
      <c r="E848">
        <v>393</v>
      </c>
      <c r="F848">
        <v>89</v>
      </c>
      <c r="G848">
        <v>56</v>
      </c>
      <c r="H848">
        <v>19</v>
      </c>
      <c r="I848">
        <v>2</v>
      </c>
      <c r="J848">
        <v>12</v>
      </c>
      <c r="K848">
        <v>53</v>
      </c>
      <c r="L848">
        <v>53</v>
      </c>
      <c r="M848">
        <v>24</v>
      </c>
      <c r="N848">
        <v>8</v>
      </c>
      <c r="O848">
        <v>124</v>
      </c>
      <c r="P848">
        <v>4</v>
      </c>
      <c r="Q848">
        <v>4</v>
      </c>
      <c r="R848">
        <v>1</v>
      </c>
      <c r="S848">
        <v>0</v>
      </c>
      <c r="T848">
        <v>12</v>
      </c>
      <c r="U848">
        <v>2</v>
      </c>
      <c r="V848">
        <v>0.226463</v>
      </c>
      <c r="W848">
        <v>5.6337999999999999E-2</v>
      </c>
      <c r="X848">
        <v>0.29108000000000001</v>
      </c>
      <c r="Y848">
        <v>0.193548</v>
      </c>
      <c r="Z848">
        <v>0.27529399999999998</v>
      </c>
      <c r="AA848">
        <v>0.37658999999999998</v>
      </c>
      <c r="AB848">
        <v>0.27405000000000002</v>
      </c>
      <c r="AC848">
        <v>0.65188400000000002</v>
      </c>
      <c r="AD848">
        <v>0.15012700000000001</v>
      </c>
      <c r="AE848">
        <v>6.1304699999999999</v>
      </c>
      <c r="AF848">
        <v>0.29501899999999998</v>
      </c>
      <c r="AH848">
        <v>0.97025499999999998</v>
      </c>
      <c r="AI848">
        <v>36.223799999999997</v>
      </c>
      <c r="AJ848">
        <v>-15.681800000000001</v>
      </c>
      <c r="AK848">
        <v>67.457599999999999</v>
      </c>
      <c r="AL848">
        <v>0.97025499999999998</v>
      </c>
      <c r="AM848">
        <v>1.4</v>
      </c>
      <c r="AN848">
        <v>-16.203979849815301</v>
      </c>
      <c r="AO848">
        <v>2.96525573730468</v>
      </c>
      <c r="AP848">
        <v>0.127163</v>
      </c>
      <c r="AQ848">
        <v>999</v>
      </c>
      <c r="AU848" t="s">
        <v>1434</v>
      </c>
    </row>
    <row r="849" spans="1:47" x14ac:dyDescent="0.45">
      <c r="A849" t="s">
        <v>1435</v>
      </c>
      <c r="C849">
        <v>88</v>
      </c>
      <c r="D849">
        <v>341</v>
      </c>
      <c r="E849">
        <v>303</v>
      </c>
      <c r="F849">
        <v>68</v>
      </c>
      <c r="G849">
        <v>48</v>
      </c>
      <c r="H849">
        <v>12</v>
      </c>
      <c r="I849">
        <v>1</v>
      </c>
      <c r="J849">
        <v>7</v>
      </c>
      <c r="K849">
        <v>36</v>
      </c>
      <c r="L849">
        <v>37</v>
      </c>
      <c r="M849">
        <v>31</v>
      </c>
      <c r="N849">
        <v>5</v>
      </c>
      <c r="O849">
        <v>79</v>
      </c>
      <c r="P849">
        <v>4</v>
      </c>
      <c r="Q849">
        <v>3</v>
      </c>
      <c r="R849">
        <v>0</v>
      </c>
      <c r="S849">
        <v>0</v>
      </c>
      <c r="T849">
        <v>9</v>
      </c>
      <c r="U849">
        <v>3</v>
      </c>
      <c r="V849">
        <v>0.22442200000000001</v>
      </c>
      <c r="W849">
        <v>9.0909100000000007E-2</v>
      </c>
      <c r="X849">
        <v>0.23167199999999999</v>
      </c>
      <c r="Y849">
        <v>0.392405</v>
      </c>
      <c r="Z849">
        <v>0.30205300000000002</v>
      </c>
      <c r="AA849">
        <v>0.33993400000000001</v>
      </c>
      <c r="AB849">
        <v>0.27940999999999999</v>
      </c>
      <c r="AC849">
        <v>0.64198699999999997</v>
      </c>
      <c r="AD849">
        <v>0.115512</v>
      </c>
      <c r="AE849">
        <v>4.8368900000000004</v>
      </c>
      <c r="AF849">
        <v>0.27727299999999999</v>
      </c>
      <c r="AH849">
        <v>-6.7233699999999993E-2</v>
      </c>
      <c r="AI849">
        <v>30.514099999999999</v>
      </c>
      <c r="AJ849">
        <v>-11.034700000000001</v>
      </c>
      <c r="AK849">
        <v>76.7744</v>
      </c>
      <c r="AL849">
        <v>-6.7233699999999993E-2</v>
      </c>
      <c r="AM849">
        <v>3</v>
      </c>
      <c r="AN849">
        <v>-9.5569760277867299</v>
      </c>
      <c r="AO849">
        <v>-0.75881838798522905</v>
      </c>
      <c r="AP849">
        <v>0.126252</v>
      </c>
      <c r="AQ849">
        <v>999</v>
      </c>
      <c r="AU849">
        <v>20332</v>
      </c>
    </row>
    <row r="850" spans="1:47" x14ac:dyDescent="0.45">
      <c r="A850" t="s">
        <v>1436</v>
      </c>
      <c r="B850" t="s">
        <v>7</v>
      </c>
      <c r="C850">
        <v>84</v>
      </c>
      <c r="D850">
        <v>330</v>
      </c>
      <c r="E850">
        <v>290</v>
      </c>
      <c r="F850">
        <v>72</v>
      </c>
      <c r="G850">
        <v>52</v>
      </c>
      <c r="H850">
        <v>14</v>
      </c>
      <c r="I850">
        <v>2</v>
      </c>
      <c r="J850">
        <v>4</v>
      </c>
      <c r="K850">
        <v>37</v>
      </c>
      <c r="L850">
        <v>32</v>
      </c>
      <c r="M850">
        <v>29</v>
      </c>
      <c r="N850">
        <v>5</v>
      </c>
      <c r="O850">
        <v>65</v>
      </c>
      <c r="P850">
        <v>9</v>
      </c>
      <c r="Q850">
        <v>2</v>
      </c>
      <c r="R850">
        <v>0</v>
      </c>
      <c r="S850">
        <v>0</v>
      </c>
      <c r="T850">
        <v>6</v>
      </c>
      <c r="U850">
        <v>2</v>
      </c>
      <c r="V850">
        <v>0.248276</v>
      </c>
      <c r="W850">
        <v>8.7878800000000007E-2</v>
      </c>
      <c r="X850">
        <v>0.19697000000000001</v>
      </c>
      <c r="Y850">
        <v>0.446154</v>
      </c>
      <c r="Z850">
        <v>0.33333299999999999</v>
      </c>
      <c r="AA850">
        <v>0.35172399999999998</v>
      </c>
      <c r="AB850">
        <v>0.30059799999999998</v>
      </c>
      <c r="AC850">
        <v>0.68505700000000003</v>
      </c>
      <c r="AD850">
        <v>0.103448</v>
      </c>
      <c r="AE850">
        <v>5.1015300000000003</v>
      </c>
      <c r="AF850">
        <v>0.30493300000000001</v>
      </c>
      <c r="AH850">
        <v>-0.29909200000000002</v>
      </c>
      <c r="AI850">
        <v>35.336599999999997</v>
      </c>
      <c r="AJ850">
        <v>-4.8719599999999996</v>
      </c>
      <c r="AK850">
        <v>86.1995</v>
      </c>
      <c r="AL850">
        <v>-0.29909200000000002</v>
      </c>
      <c r="AM850">
        <v>-0.4</v>
      </c>
      <c r="AN850">
        <v>-5.9409973621368399</v>
      </c>
      <c r="AO850">
        <v>-4.0375660955905897</v>
      </c>
      <c r="AP850">
        <v>0.126107</v>
      </c>
      <c r="AQ850">
        <v>999</v>
      </c>
      <c r="AU850" t="s">
        <v>1437</v>
      </c>
    </row>
    <row r="851" spans="1:47" x14ac:dyDescent="0.45">
      <c r="A851" t="s">
        <v>1438</v>
      </c>
      <c r="B851" t="s">
        <v>191</v>
      </c>
      <c r="C851">
        <v>86</v>
      </c>
      <c r="D851">
        <v>345</v>
      </c>
      <c r="E851">
        <v>306</v>
      </c>
      <c r="F851">
        <v>69</v>
      </c>
      <c r="G851">
        <v>46</v>
      </c>
      <c r="H851">
        <v>14</v>
      </c>
      <c r="I851">
        <v>1</v>
      </c>
      <c r="J851">
        <v>8</v>
      </c>
      <c r="K851">
        <v>36</v>
      </c>
      <c r="L851">
        <v>41</v>
      </c>
      <c r="M851">
        <v>32</v>
      </c>
      <c r="N851">
        <v>4</v>
      </c>
      <c r="O851">
        <v>92</v>
      </c>
      <c r="P851">
        <v>6</v>
      </c>
      <c r="Q851">
        <v>1</v>
      </c>
      <c r="R851">
        <v>0</v>
      </c>
      <c r="S851">
        <v>0</v>
      </c>
      <c r="T851">
        <v>3</v>
      </c>
      <c r="U851">
        <v>2</v>
      </c>
      <c r="V851">
        <v>0.22549</v>
      </c>
      <c r="W851">
        <v>9.2753600000000005E-2</v>
      </c>
      <c r="X851">
        <v>0.26666699999999999</v>
      </c>
      <c r="Y851">
        <v>0.34782600000000002</v>
      </c>
      <c r="Z851">
        <v>0.310145</v>
      </c>
      <c r="AA851">
        <v>0.356209</v>
      </c>
      <c r="AB851">
        <v>0.29164899999999999</v>
      </c>
      <c r="AC851">
        <v>0.666354</v>
      </c>
      <c r="AD851">
        <v>0.130719</v>
      </c>
      <c r="AE851">
        <v>3.52868</v>
      </c>
      <c r="AF851">
        <v>0.294686</v>
      </c>
      <c r="AH851">
        <v>-0.86056600000000005</v>
      </c>
      <c r="AI851">
        <v>34.378700000000002</v>
      </c>
      <c r="AJ851">
        <v>-7.6575800000000003</v>
      </c>
      <c r="AK851">
        <v>84.048500000000004</v>
      </c>
      <c r="AL851">
        <v>-0.86056600000000005</v>
      </c>
      <c r="AM851">
        <v>0.8</v>
      </c>
      <c r="AN851">
        <v>-7.4546282887458801</v>
      </c>
      <c r="AO851">
        <v>-3.00291007757186</v>
      </c>
      <c r="AP851">
        <v>0.125665</v>
      </c>
      <c r="AQ851">
        <v>999</v>
      </c>
      <c r="AU851" t="s">
        <v>1439</v>
      </c>
    </row>
    <row r="852" spans="1:47" x14ac:dyDescent="0.45">
      <c r="A852" t="s">
        <v>731</v>
      </c>
      <c r="B852" t="s">
        <v>10</v>
      </c>
      <c r="C852">
        <v>100</v>
      </c>
      <c r="D852">
        <v>339</v>
      </c>
      <c r="E852">
        <v>307</v>
      </c>
      <c r="F852">
        <v>80</v>
      </c>
      <c r="G852">
        <v>55</v>
      </c>
      <c r="H852">
        <v>18</v>
      </c>
      <c r="I852">
        <v>1</v>
      </c>
      <c r="J852">
        <v>6</v>
      </c>
      <c r="K852">
        <v>45</v>
      </c>
      <c r="L852">
        <v>36</v>
      </c>
      <c r="M852">
        <v>27</v>
      </c>
      <c r="N852">
        <v>6</v>
      </c>
      <c r="O852">
        <v>62</v>
      </c>
      <c r="P852">
        <v>2</v>
      </c>
      <c r="Q852">
        <v>2</v>
      </c>
      <c r="R852">
        <v>1</v>
      </c>
      <c r="S852">
        <v>1</v>
      </c>
      <c r="T852">
        <v>6</v>
      </c>
      <c r="U852">
        <v>3</v>
      </c>
      <c r="V852">
        <v>0.26058599999999998</v>
      </c>
      <c r="W852">
        <v>7.9645999999999995E-2</v>
      </c>
      <c r="X852">
        <v>0.182891</v>
      </c>
      <c r="Y852">
        <v>0.43548399999999998</v>
      </c>
      <c r="Z852">
        <v>0.32248500000000002</v>
      </c>
      <c r="AA852">
        <v>0.38436500000000001</v>
      </c>
      <c r="AB852">
        <v>0.30297200000000002</v>
      </c>
      <c r="AC852">
        <v>0.70684999999999998</v>
      </c>
      <c r="AD852">
        <v>0.123778</v>
      </c>
      <c r="AE852">
        <v>4.6914600000000002</v>
      </c>
      <c r="AF852">
        <v>0.30705399999999999</v>
      </c>
      <c r="AH852">
        <v>-0.66723399999999999</v>
      </c>
      <c r="AI852">
        <v>36.968600000000002</v>
      </c>
      <c r="AJ852">
        <v>-4.3365499999999999</v>
      </c>
      <c r="AK852">
        <v>84.858999999999995</v>
      </c>
      <c r="AL852">
        <v>-0.66723399999999999</v>
      </c>
      <c r="AM852">
        <v>-4.7</v>
      </c>
      <c r="AN852">
        <v>-6.8174126744270298</v>
      </c>
      <c r="AO852">
        <v>-3.4544090032577501</v>
      </c>
      <c r="AP852">
        <v>0.123863</v>
      </c>
      <c r="AQ852">
        <v>999</v>
      </c>
      <c r="AU852">
        <v>16357</v>
      </c>
    </row>
    <row r="853" spans="1:47" x14ac:dyDescent="0.45">
      <c r="A853" t="s">
        <v>1440</v>
      </c>
      <c r="B853" t="s">
        <v>18</v>
      </c>
      <c r="C853">
        <v>114</v>
      </c>
      <c r="D853">
        <v>383</v>
      </c>
      <c r="E853">
        <v>336</v>
      </c>
      <c r="F853">
        <v>76</v>
      </c>
      <c r="G853">
        <v>57</v>
      </c>
      <c r="H853">
        <v>12</v>
      </c>
      <c r="I853">
        <v>2</v>
      </c>
      <c r="J853">
        <v>5</v>
      </c>
      <c r="K853">
        <v>45</v>
      </c>
      <c r="L853">
        <v>32</v>
      </c>
      <c r="M853">
        <v>40</v>
      </c>
      <c r="N853">
        <v>6</v>
      </c>
      <c r="O853">
        <v>94</v>
      </c>
      <c r="P853">
        <v>1</v>
      </c>
      <c r="Q853">
        <v>3</v>
      </c>
      <c r="R853">
        <v>3</v>
      </c>
      <c r="S853">
        <v>1</v>
      </c>
      <c r="T853">
        <v>1</v>
      </c>
      <c r="U853">
        <v>1</v>
      </c>
      <c r="V853">
        <v>0.22619</v>
      </c>
      <c r="W853">
        <v>0.104439</v>
      </c>
      <c r="X853">
        <v>0.24543100000000001</v>
      </c>
      <c r="Y853">
        <v>0.42553200000000002</v>
      </c>
      <c r="Z853">
        <v>0.30789499999999997</v>
      </c>
      <c r="AA853">
        <v>0.31845200000000001</v>
      </c>
      <c r="AB853">
        <v>0.27479799999999999</v>
      </c>
      <c r="AC853">
        <v>0.62634699999999999</v>
      </c>
      <c r="AD853">
        <v>9.2261899999999994E-2</v>
      </c>
      <c r="AE853">
        <v>3.6433599999999999</v>
      </c>
      <c r="AF853">
        <v>0.29583300000000001</v>
      </c>
      <c r="AH853">
        <v>-0.93094900000000003</v>
      </c>
      <c r="AI853">
        <v>32.805500000000002</v>
      </c>
      <c r="AJ853">
        <v>-13.860900000000001</v>
      </c>
      <c r="AK853">
        <v>67.959400000000002</v>
      </c>
      <c r="AL853">
        <v>-0.93094900000000003</v>
      </c>
      <c r="AM853">
        <v>0.1</v>
      </c>
      <c r="AN853">
        <v>-16.1335679888725</v>
      </c>
      <c r="AO853">
        <v>4.3217812553048098</v>
      </c>
      <c r="AP853">
        <v>0.123365</v>
      </c>
      <c r="AQ853">
        <v>999</v>
      </c>
      <c r="AU853">
        <v>16417</v>
      </c>
    </row>
    <row r="854" spans="1:47" x14ac:dyDescent="0.45">
      <c r="A854" t="s">
        <v>1441</v>
      </c>
      <c r="B854" t="s">
        <v>28</v>
      </c>
      <c r="C854">
        <v>57</v>
      </c>
      <c r="D854">
        <v>208</v>
      </c>
      <c r="E854">
        <v>185</v>
      </c>
      <c r="F854">
        <v>36</v>
      </c>
      <c r="G854">
        <v>22</v>
      </c>
      <c r="H854">
        <v>9</v>
      </c>
      <c r="I854">
        <v>1</v>
      </c>
      <c r="J854">
        <v>4</v>
      </c>
      <c r="K854">
        <v>22</v>
      </c>
      <c r="L854">
        <v>24</v>
      </c>
      <c r="M854">
        <v>14</v>
      </c>
      <c r="N854">
        <v>2</v>
      </c>
      <c r="O854">
        <v>74</v>
      </c>
      <c r="P854">
        <v>8</v>
      </c>
      <c r="Q854">
        <v>0</v>
      </c>
      <c r="R854">
        <v>1</v>
      </c>
      <c r="S854">
        <v>0</v>
      </c>
      <c r="T854">
        <v>1</v>
      </c>
      <c r="U854">
        <v>1</v>
      </c>
      <c r="V854">
        <v>0.19459499999999999</v>
      </c>
      <c r="W854">
        <v>6.7307699999999998E-2</v>
      </c>
      <c r="X854">
        <v>0.355769</v>
      </c>
      <c r="Y854">
        <v>0.189189</v>
      </c>
      <c r="Z854">
        <v>0.28019300000000003</v>
      </c>
      <c r="AA854">
        <v>0.31891900000000001</v>
      </c>
      <c r="AB854">
        <v>0.26513999999999999</v>
      </c>
      <c r="AC854">
        <v>0.59911199999999998</v>
      </c>
      <c r="AD854">
        <v>0.124324</v>
      </c>
      <c r="AE854">
        <v>4.2166600000000001</v>
      </c>
      <c r="AF854">
        <v>0.29906500000000003</v>
      </c>
      <c r="AH854">
        <v>-0.54569299999999998</v>
      </c>
      <c r="AI854">
        <v>16.147600000000001</v>
      </c>
      <c r="AJ854">
        <v>-9.1959599999999995</v>
      </c>
      <c r="AK854">
        <v>58.6372</v>
      </c>
      <c r="AL854">
        <v>-0.54569299999999998</v>
      </c>
      <c r="AM854">
        <v>1.2</v>
      </c>
      <c r="AN854">
        <v>-10.854434788227</v>
      </c>
      <c r="AO854">
        <v>5.0212817192077601</v>
      </c>
      <c r="AP854">
        <v>0.122798</v>
      </c>
      <c r="AQ854">
        <v>999</v>
      </c>
      <c r="AU854">
        <v>21304</v>
      </c>
    </row>
    <row r="855" spans="1:47" x14ac:dyDescent="0.45">
      <c r="A855" t="s">
        <v>1442</v>
      </c>
      <c r="B855" t="s">
        <v>104</v>
      </c>
      <c r="C855">
        <v>95</v>
      </c>
      <c r="D855">
        <v>354</v>
      </c>
      <c r="E855">
        <v>308</v>
      </c>
      <c r="F855">
        <v>62</v>
      </c>
      <c r="G855">
        <v>41</v>
      </c>
      <c r="H855">
        <v>15</v>
      </c>
      <c r="I855">
        <v>2</v>
      </c>
      <c r="J855">
        <v>4</v>
      </c>
      <c r="K855">
        <v>37</v>
      </c>
      <c r="L855">
        <v>32</v>
      </c>
      <c r="M855">
        <v>33</v>
      </c>
      <c r="N855">
        <v>1</v>
      </c>
      <c r="O855">
        <v>107</v>
      </c>
      <c r="P855">
        <v>7</v>
      </c>
      <c r="Q855">
        <v>2</v>
      </c>
      <c r="R855">
        <v>4</v>
      </c>
      <c r="S855">
        <v>0</v>
      </c>
      <c r="T855">
        <v>7</v>
      </c>
      <c r="U855">
        <v>3</v>
      </c>
      <c r="V855">
        <v>0.20129900000000001</v>
      </c>
      <c r="W855">
        <v>9.3220300000000006E-2</v>
      </c>
      <c r="X855">
        <v>0.30225999999999997</v>
      </c>
      <c r="Y855">
        <v>0.30841099999999999</v>
      </c>
      <c r="Z855">
        <v>0.29142899999999999</v>
      </c>
      <c r="AA855">
        <v>0.30194799999999999</v>
      </c>
      <c r="AB855">
        <v>0.26746599999999998</v>
      </c>
      <c r="AC855">
        <v>0.59337700000000004</v>
      </c>
      <c r="AD855">
        <v>0.100649</v>
      </c>
      <c r="AE855">
        <v>5.30769</v>
      </c>
      <c r="AF855">
        <v>0.29145700000000002</v>
      </c>
      <c r="AH855">
        <v>-0.48264400000000002</v>
      </c>
      <c r="AI855">
        <v>28.165600000000001</v>
      </c>
      <c r="AJ855">
        <v>-14.9672</v>
      </c>
      <c r="AK855">
        <v>64.052000000000007</v>
      </c>
      <c r="AL855">
        <v>-0.48264400000000002</v>
      </c>
      <c r="AM855">
        <v>1.5</v>
      </c>
      <c r="AN855">
        <v>-16.2477139532566</v>
      </c>
      <c r="AO855">
        <v>5.40211629867553</v>
      </c>
      <c r="AP855">
        <v>0.121186</v>
      </c>
      <c r="AQ855">
        <v>999</v>
      </c>
      <c r="AU855" t="s">
        <v>1443</v>
      </c>
    </row>
    <row r="856" spans="1:47" x14ac:dyDescent="0.45">
      <c r="A856" t="s">
        <v>630</v>
      </c>
      <c r="B856" t="s">
        <v>104</v>
      </c>
      <c r="C856">
        <v>111</v>
      </c>
      <c r="D856">
        <v>403</v>
      </c>
      <c r="E856">
        <v>374</v>
      </c>
      <c r="F856">
        <v>101</v>
      </c>
      <c r="G856">
        <v>72</v>
      </c>
      <c r="H856">
        <v>20</v>
      </c>
      <c r="I856">
        <v>1</v>
      </c>
      <c r="J856">
        <v>8</v>
      </c>
      <c r="K856">
        <v>41</v>
      </c>
      <c r="L856">
        <v>50</v>
      </c>
      <c r="M856">
        <v>19</v>
      </c>
      <c r="N856">
        <v>8</v>
      </c>
      <c r="O856">
        <v>71</v>
      </c>
      <c r="P856">
        <v>6</v>
      </c>
      <c r="Q856">
        <v>4</v>
      </c>
      <c r="R856">
        <v>0</v>
      </c>
      <c r="S856">
        <v>0</v>
      </c>
      <c r="T856">
        <v>3</v>
      </c>
      <c r="U856">
        <v>2</v>
      </c>
      <c r="V856">
        <v>0.27005299999999999</v>
      </c>
      <c r="W856">
        <v>4.7146399999999998E-2</v>
      </c>
      <c r="X856">
        <v>0.176179</v>
      </c>
      <c r="Y856">
        <v>0.26760600000000001</v>
      </c>
      <c r="Z856">
        <v>0.31265500000000002</v>
      </c>
      <c r="AA856">
        <v>0.39304800000000001</v>
      </c>
      <c r="AB856">
        <v>0.29881099999999999</v>
      </c>
      <c r="AC856">
        <v>0.70570299999999997</v>
      </c>
      <c r="AD856">
        <v>0.12299499999999999</v>
      </c>
      <c r="AE856">
        <v>3.13828</v>
      </c>
      <c r="AF856">
        <v>0.31103700000000001</v>
      </c>
      <c r="AH856">
        <v>-0.92991199999999996</v>
      </c>
      <c r="AI856">
        <v>42.555500000000002</v>
      </c>
      <c r="AJ856">
        <v>-6.5477499999999997</v>
      </c>
      <c r="AK856">
        <v>92.7363</v>
      </c>
      <c r="AL856">
        <v>-0.92991199999999996</v>
      </c>
      <c r="AM856">
        <v>-3.6</v>
      </c>
      <c r="AN856">
        <v>-4.43741607666015</v>
      </c>
      <c r="AO856">
        <v>-8.0422396659851003</v>
      </c>
      <c r="AP856">
        <v>0.120462</v>
      </c>
      <c r="AQ856">
        <v>999</v>
      </c>
      <c r="AU856">
        <v>14387</v>
      </c>
    </row>
    <row r="857" spans="1:47" x14ac:dyDescent="0.45">
      <c r="A857" t="s">
        <v>1444</v>
      </c>
      <c r="B857" t="s">
        <v>98</v>
      </c>
      <c r="C857">
        <v>98</v>
      </c>
      <c r="D857">
        <v>410</v>
      </c>
      <c r="E857">
        <v>372</v>
      </c>
      <c r="F857">
        <v>96</v>
      </c>
      <c r="G857">
        <v>75</v>
      </c>
      <c r="H857">
        <v>18</v>
      </c>
      <c r="I857">
        <v>0</v>
      </c>
      <c r="J857">
        <v>3</v>
      </c>
      <c r="K857">
        <v>45</v>
      </c>
      <c r="L857">
        <v>38</v>
      </c>
      <c r="M857">
        <v>29</v>
      </c>
      <c r="N857">
        <v>15</v>
      </c>
      <c r="O857">
        <v>50</v>
      </c>
      <c r="P857">
        <v>6</v>
      </c>
      <c r="Q857">
        <v>3</v>
      </c>
      <c r="R857">
        <v>0</v>
      </c>
      <c r="S857">
        <v>0</v>
      </c>
      <c r="T857">
        <v>5</v>
      </c>
      <c r="U857">
        <v>2</v>
      </c>
      <c r="V857">
        <v>0.25806499999999999</v>
      </c>
      <c r="W857">
        <v>7.0731699999999995E-2</v>
      </c>
      <c r="X857">
        <v>0.121951</v>
      </c>
      <c r="Y857">
        <v>0.57999999999999996</v>
      </c>
      <c r="Z857">
        <v>0.31951200000000002</v>
      </c>
      <c r="AA857">
        <v>0.33064500000000002</v>
      </c>
      <c r="AB857">
        <v>0.27516200000000002</v>
      </c>
      <c r="AC857">
        <v>0.65015699999999998</v>
      </c>
      <c r="AD857">
        <v>7.2580599999999995E-2</v>
      </c>
      <c r="AE857">
        <v>3.4447100000000002</v>
      </c>
      <c r="AF857">
        <v>0.28882000000000002</v>
      </c>
      <c r="AH857">
        <v>-0.57614299999999996</v>
      </c>
      <c r="AI857">
        <v>35.241799999999998</v>
      </c>
      <c r="AJ857">
        <v>-14.7143</v>
      </c>
      <c r="AK857">
        <v>73.163600000000002</v>
      </c>
      <c r="AL857">
        <v>-0.57614299999999996</v>
      </c>
      <c r="AM857">
        <v>-3.5</v>
      </c>
      <c r="AN857">
        <v>-13.7599549293518</v>
      </c>
      <c r="AO857">
        <v>1.0194001197814899</v>
      </c>
      <c r="AP857">
        <v>0.118154</v>
      </c>
      <c r="AQ857">
        <v>999</v>
      </c>
      <c r="AU857" t="s">
        <v>1445</v>
      </c>
    </row>
    <row r="858" spans="1:47" x14ac:dyDescent="0.45">
      <c r="A858" t="s">
        <v>1446</v>
      </c>
      <c r="B858" t="s">
        <v>178</v>
      </c>
      <c r="C858">
        <v>109</v>
      </c>
      <c r="D858">
        <v>475</v>
      </c>
      <c r="E858">
        <v>426</v>
      </c>
      <c r="F858">
        <v>93</v>
      </c>
      <c r="G858">
        <v>58</v>
      </c>
      <c r="H858">
        <v>22</v>
      </c>
      <c r="I858">
        <v>2</v>
      </c>
      <c r="J858">
        <v>11</v>
      </c>
      <c r="K858">
        <v>55</v>
      </c>
      <c r="L858">
        <v>54</v>
      </c>
      <c r="M858">
        <v>41</v>
      </c>
      <c r="N858">
        <v>9</v>
      </c>
      <c r="O858">
        <v>131</v>
      </c>
      <c r="P858">
        <v>6</v>
      </c>
      <c r="Q858">
        <v>2</v>
      </c>
      <c r="R858">
        <v>0</v>
      </c>
      <c r="S858">
        <v>0</v>
      </c>
      <c r="T858">
        <v>17</v>
      </c>
      <c r="U858">
        <v>4</v>
      </c>
      <c r="V858">
        <v>0.21831</v>
      </c>
      <c r="W858">
        <v>8.6315799999999998E-2</v>
      </c>
      <c r="X858">
        <v>0.27578900000000001</v>
      </c>
      <c r="Y858">
        <v>0.31297700000000001</v>
      </c>
      <c r="Z858">
        <v>0.29473700000000003</v>
      </c>
      <c r="AA858">
        <v>0.35680800000000001</v>
      </c>
      <c r="AB858">
        <v>0.27973700000000001</v>
      </c>
      <c r="AC858">
        <v>0.65154400000000001</v>
      </c>
      <c r="AD858">
        <v>0.13849800000000001</v>
      </c>
      <c r="AE858">
        <v>5.90557</v>
      </c>
      <c r="AF858">
        <v>0.286713</v>
      </c>
      <c r="AH858">
        <v>0.97199599999999997</v>
      </c>
      <c r="AI858">
        <v>42.633899999999997</v>
      </c>
      <c r="AJ858">
        <v>-15.242100000000001</v>
      </c>
      <c r="AK858">
        <v>77.000900000000001</v>
      </c>
      <c r="AL858">
        <v>0.97199599999999997</v>
      </c>
      <c r="AM858">
        <v>2.4</v>
      </c>
      <c r="AN858">
        <v>-12.117924034595401</v>
      </c>
      <c r="AO858">
        <v>-2.8358907699584899</v>
      </c>
      <c r="AP858">
        <v>0.117599</v>
      </c>
      <c r="AQ858">
        <v>999</v>
      </c>
      <c r="AU858" t="s">
        <v>1447</v>
      </c>
    </row>
    <row r="859" spans="1:47" x14ac:dyDescent="0.45">
      <c r="A859" t="s">
        <v>1448</v>
      </c>
      <c r="B859" t="s">
        <v>28</v>
      </c>
      <c r="C859">
        <v>108</v>
      </c>
      <c r="D859">
        <v>447</v>
      </c>
      <c r="E859">
        <v>402</v>
      </c>
      <c r="F859">
        <v>93</v>
      </c>
      <c r="G859">
        <v>59</v>
      </c>
      <c r="H859">
        <v>23</v>
      </c>
      <c r="I859">
        <v>3</v>
      </c>
      <c r="J859">
        <v>8</v>
      </c>
      <c r="K859">
        <v>58</v>
      </c>
      <c r="L859">
        <v>51</v>
      </c>
      <c r="M859">
        <v>33</v>
      </c>
      <c r="N859">
        <v>4</v>
      </c>
      <c r="O859">
        <v>141</v>
      </c>
      <c r="P859">
        <v>8</v>
      </c>
      <c r="Q859">
        <v>4</v>
      </c>
      <c r="R859">
        <v>0</v>
      </c>
      <c r="S859">
        <v>0</v>
      </c>
      <c r="T859">
        <v>18</v>
      </c>
      <c r="U859">
        <v>4</v>
      </c>
      <c r="V859">
        <v>0.23134299999999999</v>
      </c>
      <c r="W859">
        <v>7.3825500000000002E-2</v>
      </c>
      <c r="X859">
        <v>0.31543599999999999</v>
      </c>
      <c r="Y859">
        <v>0.234043</v>
      </c>
      <c r="Z859">
        <v>0.29977599999999999</v>
      </c>
      <c r="AA859">
        <v>0.36318400000000001</v>
      </c>
      <c r="AB859">
        <v>0.28759499999999999</v>
      </c>
      <c r="AC859">
        <v>0.66295999999999999</v>
      </c>
      <c r="AD859">
        <v>0.13184100000000001</v>
      </c>
      <c r="AE859">
        <v>6.9873900000000004</v>
      </c>
      <c r="AF859">
        <v>0.33073900000000001</v>
      </c>
      <c r="AH859">
        <v>1.1719999999999999</v>
      </c>
      <c r="AI859">
        <v>43.037999999999997</v>
      </c>
      <c r="AJ859">
        <v>-11.426399999999999</v>
      </c>
      <c r="AK859">
        <v>74.201300000000003</v>
      </c>
      <c r="AL859">
        <v>1.1719999999999999</v>
      </c>
      <c r="AM859">
        <v>-3</v>
      </c>
      <c r="AN859">
        <v>-12.6457911729812</v>
      </c>
      <c r="AO859">
        <v>-1.35758376121521</v>
      </c>
      <c r="AP859">
        <v>0.11754299999999999</v>
      </c>
      <c r="AQ859">
        <v>999</v>
      </c>
      <c r="AU859" t="s">
        <v>1449</v>
      </c>
    </row>
    <row r="860" spans="1:47" x14ac:dyDescent="0.45">
      <c r="A860" t="s">
        <v>1450</v>
      </c>
      <c r="C860">
        <v>93</v>
      </c>
      <c r="D860">
        <v>351</v>
      </c>
      <c r="E860">
        <v>312</v>
      </c>
      <c r="F860">
        <v>68</v>
      </c>
      <c r="G860">
        <v>43</v>
      </c>
      <c r="H860">
        <v>13</v>
      </c>
      <c r="I860">
        <v>1</v>
      </c>
      <c r="J860">
        <v>11</v>
      </c>
      <c r="K860">
        <v>45</v>
      </c>
      <c r="L860">
        <v>38</v>
      </c>
      <c r="M860">
        <v>34</v>
      </c>
      <c r="N860">
        <v>4</v>
      </c>
      <c r="O860">
        <v>99</v>
      </c>
      <c r="P860">
        <v>3</v>
      </c>
      <c r="Q860">
        <v>1</v>
      </c>
      <c r="R860">
        <v>1</v>
      </c>
      <c r="S860">
        <v>3</v>
      </c>
      <c r="T860">
        <v>3</v>
      </c>
      <c r="U860">
        <v>1</v>
      </c>
      <c r="V860">
        <v>0.217949</v>
      </c>
      <c r="W860">
        <v>9.6866099999999997E-2</v>
      </c>
      <c r="X860">
        <v>0.282051</v>
      </c>
      <c r="Y860">
        <v>0.34343400000000002</v>
      </c>
      <c r="Z860">
        <v>0.3</v>
      </c>
      <c r="AA860">
        <v>0.37179499999999999</v>
      </c>
      <c r="AB860">
        <v>0.291292</v>
      </c>
      <c r="AC860">
        <v>0.67179500000000003</v>
      </c>
      <c r="AD860">
        <v>0.15384600000000001</v>
      </c>
      <c r="AE860">
        <v>4.2111700000000001</v>
      </c>
      <c r="AF860">
        <v>0.28078799999999998</v>
      </c>
      <c r="AH860">
        <v>-0.407667</v>
      </c>
      <c r="AI860">
        <v>34.872500000000002</v>
      </c>
      <c r="AJ860">
        <v>-7.8948299999999998</v>
      </c>
      <c r="AK860">
        <v>82.656999999999996</v>
      </c>
      <c r="AL860">
        <v>-0.407667</v>
      </c>
      <c r="AM860">
        <v>-4.4000000000000004</v>
      </c>
      <c r="AN860">
        <v>-7.7016284763813001</v>
      </c>
      <c r="AO860">
        <v>-3.11031758785247</v>
      </c>
      <c r="AP860">
        <v>0.11064599999999999</v>
      </c>
      <c r="AQ860">
        <v>999</v>
      </c>
      <c r="AU860">
        <v>17922</v>
      </c>
    </row>
    <row r="861" spans="1:47" x14ac:dyDescent="0.45">
      <c r="A861" t="s">
        <v>1451</v>
      </c>
      <c r="B861" t="s">
        <v>76</v>
      </c>
      <c r="C861">
        <v>105</v>
      </c>
      <c r="D861">
        <v>343</v>
      </c>
      <c r="E861">
        <v>304</v>
      </c>
      <c r="F861">
        <v>67</v>
      </c>
      <c r="G861">
        <v>43</v>
      </c>
      <c r="H861">
        <v>13</v>
      </c>
      <c r="I861">
        <v>2</v>
      </c>
      <c r="J861">
        <v>9</v>
      </c>
      <c r="K861">
        <v>36</v>
      </c>
      <c r="L861">
        <v>36</v>
      </c>
      <c r="M861">
        <v>34</v>
      </c>
      <c r="N861">
        <v>2</v>
      </c>
      <c r="O861">
        <v>89</v>
      </c>
      <c r="P861">
        <v>3</v>
      </c>
      <c r="Q861">
        <v>2</v>
      </c>
      <c r="R861">
        <v>0</v>
      </c>
      <c r="S861">
        <v>1</v>
      </c>
      <c r="T861">
        <v>2</v>
      </c>
      <c r="U861">
        <v>1</v>
      </c>
      <c r="V861">
        <v>0.22039500000000001</v>
      </c>
      <c r="W861">
        <v>9.9125400000000002E-2</v>
      </c>
      <c r="X861">
        <v>0.25947500000000001</v>
      </c>
      <c r="Y861">
        <v>0.38202199999999997</v>
      </c>
      <c r="Z861">
        <v>0.303207</v>
      </c>
      <c r="AA861">
        <v>0.36513200000000001</v>
      </c>
      <c r="AB861">
        <v>0.292491</v>
      </c>
      <c r="AC861">
        <v>0.66833900000000002</v>
      </c>
      <c r="AD861">
        <v>0.144737</v>
      </c>
      <c r="AE861">
        <v>3.8171300000000001</v>
      </c>
      <c r="AF861">
        <v>0.27884599999999998</v>
      </c>
      <c r="AH861">
        <v>-0.62307800000000002</v>
      </c>
      <c r="AI861">
        <v>34.4193</v>
      </c>
      <c r="AJ861">
        <v>-7.3732699999999998</v>
      </c>
      <c r="AK861">
        <v>79.8202</v>
      </c>
      <c r="AL861">
        <v>-0.62307800000000002</v>
      </c>
      <c r="AM861">
        <v>2.4</v>
      </c>
      <c r="AN861">
        <v>-9.1979716420173592</v>
      </c>
      <c r="AO861">
        <v>-1.38086414337158</v>
      </c>
      <c r="AP861">
        <v>0.110416</v>
      </c>
      <c r="AQ861">
        <v>999</v>
      </c>
      <c r="AU861">
        <v>15654</v>
      </c>
    </row>
    <row r="862" spans="1:47" x14ac:dyDescent="0.45">
      <c r="A862" t="s">
        <v>587</v>
      </c>
      <c r="B862" t="s">
        <v>155</v>
      </c>
      <c r="C862">
        <v>119</v>
      </c>
      <c r="D862">
        <v>365</v>
      </c>
      <c r="E862">
        <v>328</v>
      </c>
      <c r="F862">
        <v>80</v>
      </c>
      <c r="G862">
        <v>58</v>
      </c>
      <c r="H862">
        <v>15</v>
      </c>
      <c r="I862">
        <v>3</v>
      </c>
      <c r="J862">
        <v>4</v>
      </c>
      <c r="K862">
        <v>46</v>
      </c>
      <c r="L862">
        <v>29</v>
      </c>
      <c r="M862">
        <v>29</v>
      </c>
      <c r="N862">
        <v>5</v>
      </c>
      <c r="O862">
        <v>87</v>
      </c>
      <c r="P862">
        <v>2</v>
      </c>
      <c r="Q862">
        <v>2</v>
      </c>
      <c r="R862">
        <v>4</v>
      </c>
      <c r="S862">
        <v>0</v>
      </c>
      <c r="T862">
        <v>10</v>
      </c>
      <c r="U862">
        <v>2</v>
      </c>
      <c r="V862">
        <v>0.24390200000000001</v>
      </c>
      <c r="W862">
        <v>7.9452099999999998E-2</v>
      </c>
      <c r="X862">
        <v>0.23835600000000001</v>
      </c>
      <c r="Y862">
        <v>0.33333299999999999</v>
      </c>
      <c r="Z862">
        <v>0.307479</v>
      </c>
      <c r="AA862">
        <v>0.34451199999999998</v>
      </c>
      <c r="AB862">
        <v>0.28292200000000001</v>
      </c>
      <c r="AC862">
        <v>0.65199099999999999</v>
      </c>
      <c r="AD862">
        <v>0.10061</v>
      </c>
      <c r="AE862">
        <v>6.3379899999999996</v>
      </c>
      <c r="AF862">
        <v>0.317992</v>
      </c>
      <c r="AH862">
        <v>0.50861400000000001</v>
      </c>
      <c r="AI862">
        <v>33.726199999999999</v>
      </c>
      <c r="AJ862">
        <v>-10.747</v>
      </c>
      <c r="AK862">
        <v>72.963499999999996</v>
      </c>
      <c r="AL862">
        <v>0.50861400000000001</v>
      </c>
      <c r="AM862">
        <v>-4</v>
      </c>
      <c r="AN862">
        <v>-11.3157176971435</v>
      </c>
      <c r="AO862">
        <v>2.3368835449218701E-2</v>
      </c>
      <c r="AP862">
        <v>0.110157</v>
      </c>
      <c r="AQ862">
        <v>999</v>
      </c>
      <c r="AU862">
        <v>19262</v>
      </c>
    </row>
    <row r="863" spans="1:47" x14ac:dyDescent="0.45">
      <c r="A863" t="s">
        <v>440</v>
      </c>
      <c r="B863" t="s">
        <v>10</v>
      </c>
      <c r="C863">
        <v>77</v>
      </c>
      <c r="D863">
        <v>323</v>
      </c>
      <c r="E863">
        <v>295</v>
      </c>
      <c r="F863">
        <v>73</v>
      </c>
      <c r="G863">
        <v>54</v>
      </c>
      <c r="H863">
        <v>12</v>
      </c>
      <c r="I863">
        <v>1</v>
      </c>
      <c r="J863">
        <v>6</v>
      </c>
      <c r="K863">
        <v>40</v>
      </c>
      <c r="L863">
        <v>32</v>
      </c>
      <c r="M863">
        <v>18</v>
      </c>
      <c r="N863">
        <v>7</v>
      </c>
      <c r="O863">
        <v>69</v>
      </c>
      <c r="P863">
        <v>8</v>
      </c>
      <c r="Q863">
        <v>1</v>
      </c>
      <c r="R863">
        <v>1</v>
      </c>
      <c r="S863">
        <v>1</v>
      </c>
      <c r="T863">
        <v>15</v>
      </c>
      <c r="U863">
        <v>3</v>
      </c>
      <c r="V863">
        <v>0.24745800000000001</v>
      </c>
      <c r="W863">
        <v>5.5727600000000002E-2</v>
      </c>
      <c r="X863">
        <v>0.21362200000000001</v>
      </c>
      <c r="Y863">
        <v>0.26086999999999999</v>
      </c>
      <c r="Z863">
        <v>0.30745299999999998</v>
      </c>
      <c r="AA863">
        <v>0.35593200000000003</v>
      </c>
      <c r="AB863">
        <v>0.28456700000000001</v>
      </c>
      <c r="AC863">
        <v>0.66338600000000003</v>
      </c>
      <c r="AD863">
        <v>0.108475</v>
      </c>
      <c r="AE863">
        <v>6.2270399999999997</v>
      </c>
      <c r="AF863">
        <v>0.30316700000000002</v>
      </c>
      <c r="AH863">
        <v>1.1712899999999999</v>
      </c>
      <c r="AI863">
        <v>30.2866</v>
      </c>
      <c r="AJ863">
        <v>-9.0690899999999992</v>
      </c>
      <c r="AK863">
        <v>80.459999999999994</v>
      </c>
      <c r="AL863">
        <v>1.1712899999999999</v>
      </c>
      <c r="AM863">
        <v>0.3</v>
      </c>
      <c r="AN863">
        <v>-6.6475957632064802</v>
      </c>
      <c r="AO863">
        <v>-3.2604057192802398</v>
      </c>
      <c r="AP863">
        <v>0.109362</v>
      </c>
      <c r="AQ863">
        <v>999</v>
      </c>
      <c r="AU863">
        <v>9241</v>
      </c>
    </row>
    <row r="864" spans="1:47" x14ac:dyDescent="0.45">
      <c r="A864" t="s">
        <v>703</v>
      </c>
      <c r="B864" t="s">
        <v>42</v>
      </c>
      <c r="C864">
        <v>114</v>
      </c>
      <c r="D864">
        <v>431</v>
      </c>
      <c r="E864">
        <v>396</v>
      </c>
      <c r="F864">
        <v>94</v>
      </c>
      <c r="G864">
        <v>57</v>
      </c>
      <c r="H864">
        <v>21</v>
      </c>
      <c r="I864">
        <v>1</v>
      </c>
      <c r="J864">
        <v>15</v>
      </c>
      <c r="K864">
        <v>47</v>
      </c>
      <c r="L864">
        <v>56</v>
      </c>
      <c r="M864">
        <v>26</v>
      </c>
      <c r="N864">
        <v>9</v>
      </c>
      <c r="O864">
        <v>109</v>
      </c>
      <c r="P864">
        <v>5</v>
      </c>
      <c r="Q864">
        <v>4</v>
      </c>
      <c r="R864">
        <v>0</v>
      </c>
      <c r="S864">
        <v>0</v>
      </c>
      <c r="T864">
        <v>0</v>
      </c>
      <c r="U864">
        <v>1</v>
      </c>
      <c r="V864">
        <v>0.237374</v>
      </c>
      <c r="W864">
        <v>6.0324799999999998E-2</v>
      </c>
      <c r="X864">
        <v>0.25290000000000001</v>
      </c>
      <c r="Y864">
        <v>0.23853199999999999</v>
      </c>
      <c r="Z864">
        <v>0.29002299999999998</v>
      </c>
      <c r="AA864">
        <v>0.40909099999999998</v>
      </c>
      <c r="AB864">
        <v>0.292688</v>
      </c>
      <c r="AC864">
        <v>0.69911400000000001</v>
      </c>
      <c r="AD864">
        <v>0.17171700000000001</v>
      </c>
      <c r="AE864">
        <v>2.17178</v>
      </c>
      <c r="AF864">
        <v>0.28623199999999999</v>
      </c>
      <c r="AH864">
        <v>-1.03078</v>
      </c>
      <c r="AI864">
        <v>43.320300000000003</v>
      </c>
      <c r="AJ864">
        <v>-9.1945599999999992</v>
      </c>
      <c r="AK864">
        <v>81.995900000000006</v>
      </c>
      <c r="AL864">
        <v>-1.03078</v>
      </c>
      <c r="AM864">
        <v>-4.8</v>
      </c>
      <c r="AN864">
        <v>-10.3285857439041</v>
      </c>
      <c r="AO864">
        <v>-3.2163729667663499</v>
      </c>
      <c r="AP864">
        <v>0.109065</v>
      </c>
      <c r="AQ864">
        <v>999</v>
      </c>
      <c r="AU864">
        <v>11615</v>
      </c>
    </row>
    <row r="865" spans="1:47" x14ac:dyDescent="0.45">
      <c r="A865" t="s">
        <v>1452</v>
      </c>
      <c r="B865" t="s">
        <v>70</v>
      </c>
      <c r="C865">
        <v>89</v>
      </c>
      <c r="D865">
        <v>357</v>
      </c>
      <c r="E865">
        <v>310</v>
      </c>
      <c r="F865">
        <v>66</v>
      </c>
      <c r="G865">
        <v>52</v>
      </c>
      <c r="H865">
        <v>11</v>
      </c>
      <c r="I865">
        <v>1</v>
      </c>
      <c r="J865">
        <v>2</v>
      </c>
      <c r="K865">
        <v>30</v>
      </c>
      <c r="L865">
        <v>27</v>
      </c>
      <c r="M865">
        <v>36</v>
      </c>
      <c r="N865">
        <v>6</v>
      </c>
      <c r="O865">
        <v>85</v>
      </c>
      <c r="P865">
        <v>6</v>
      </c>
      <c r="Q865">
        <v>3</v>
      </c>
      <c r="R865">
        <v>2</v>
      </c>
      <c r="S865">
        <v>0</v>
      </c>
      <c r="T865">
        <v>2</v>
      </c>
      <c r="U865">
        <v>1</v>
      </c>
      <c r="V865">
        <v>0.21290300000000001</v>
      </c>
      <c r="W865">
        <v>0.10084</v>
      </c>
      <c r="X865">
        <v>0.238095</v>
      </c>
      <c r="Y865">
        <v>0.42352899999999999</v>
      </c>
      <c r="Z865">
        <v>0.30422500000000002</v>
      </c>
      <c r="AA865">
        <v>0.27419399999999999</v>
      </c>
      <c r="AB865">
        <v>0.25897799999999999</v>
      </c>
      <c r="AC865">
        <v>0.57841900000000002</v>
      </c>
      <c r="AD865">
        <v>6.1290299999999999E-2</v>
      </c>
      <c r="AE865">
        <v>3.1757300000000002</v>
      </c>
      <c r="AF865">
        <v>0.28318599999999999</v>
      </c>
      <c r="AH865">
        <v>-0.700129</v>
      </c>
      <c r="AI865">
        <v>25.887899999999998</v>
      </c>
      <c r="AJ865">
        <v>-17.610399999999998</v>
      </c>
      <c r="AK865">
        <v>65.189400000000006</v>
      </c>
      <c r="AL865">
        <v>-0.700129</v>
      </c>
      <c r="AM865">
        <v>-2</v>
      </c>
      <c r="AN865">
        <v>-15.5907415151596</v>
      </c>
      <c r="AO865">
        <v>4.5586419105529696</v>
      </c>
      <c r="AP865">
        <v>0.109014</v>
      </c>
      <c r="AQ865">
        <v>999</v>
      </c>
      <c r="AU865" t="s">
        <v>1453</v>
      </c>
    </row>
    <row r="866" spans="1:47" x14ac:dyDescent="0.45">
      <c r="A866" t="s">
        <v>1454</v>
      </c>
      <c r="B866" t="s">
        <v>39</v>
      </c>
      <c r="C866">
        <v>87</v>
      </c>
      <c r="D866">
        <v>345</v>
      </c>
      <c r="E866">
        <v>287</v>
      </c>
      <c r="F866">
        <v>68</v>
      </c>
      <c r="G866">
        <v>56</v>
      </c>
      <c r="H866">
        <v>9</v>
      </c>
      <c r="I866">
        <v>2</v>
      </c>
      <c r="J866">
        <v>1</v>
      </c>
      <c r="K866">
        <v>43</v>
      </c>
      <c r="L866">
        <v>28</v>
      </c>
      <c r="M866">
        <v>41</v>
      </c>
      <c r="N866">
        <v>7</v>
      </c>
      <c r="O866">
        <v>61</v>
      </c>
      <c r="P866">
        <v>7</v>
      </c>
      <c r="Q866">
        <v>2</v>
      </c>
      <c r="R866">
        <v>8</v>
      </c>
      <c r="S866">
        <v>0</v>
      </c>
      <c r="T866">
        <v>5</v>
      </c>
      <c r="U866">
        <v>4</v>
      </c>
      <c r="V866">
        <v>0.23693400000000001</v>
      </c>
      <c r="W866">
        <v>0.118841</v>
      </c>
      <c r="X866">
        <v>0.176812</v>
      </c>
      <c r="Y866">
        <v>0.67213100000000003</v>
      </c>
      <c r="Z866">
        <v>0.34421400000000002</v>
      </c>
      <c r="AA866">
        <v>0.29268300000000003</v>
      </c>
      <c r="AB866">
        <v>0.28636499999999998</v>
      </c>
      <c r="AC866">
        <v>0.63689700000000005</v>
      </c>
      <c r="AD866">
        <v>5.5749100000000003E-2</v>
      </c>
      <c r="AE866">
        <v>4.7249999999999996</v>
      </c>
      <c r="AF866">
        <v>0.29515400000000003</v>
      </c>
      <c r="AH866">
        <v>-1.43571</v>
      </c>
      <c r="AI866">
        <v>32.864699999999999</v>
      </c>
      <c r="AJ866">
        <v>-9.1715499999999999</v>
      </c>
      <c r="AK866">
        <v>79.242099999999994</v>
      </c>
      <c r="AL866">
        <v>-1.43571</v>
      </c>
      <c r="AM866">
        <v>-1.9</v>
      </c>
      <c r="AN866">
        <v>-10.0166569948196</v>
      </c>
      <c r="AO866">
        <v>-0.63236331939697199</v>
      </c>
      <c r="AP866">
        <v>0.106571</v>
      </c>
      <c r="AQ866">
        <v>999</v>
      </c>
      <c r="AU866" t="s">
        <v>1455</v>
      </c>
    </row>
    <row r="867" spans="1:47" x14ac:dyDescent="0.45">
      <c r="A867" t="s">
        <v>1456</v>
      </c>
      <c r="B867" t="s">
        <v>10</v>
      </c>
      <c r="C867">
        <v>63</v>
      </c>
      <c r="D867">
        <v>234</v>
      </c>
      <c r="E867">
        <v>204</v>
      </c>
      <c r="F867">
        <v>38</v>
      </c>
      <c r="G867">
        <v>27</v>
      </c>
      <c r="H867">
        <v>6</v>
      </c>
      <c r="I867">
        <v>0</v>
      </c>
      <c r="J867">
        <v>5</v>
      </c>
      <c r="K867">
        <v>21</v>
      </c>
      <c r="L867">
        <v>21</v>
      </c>
      <c r="M867">
        <v>25</v>
      </c>
      <c r="N867">
        <v>4</v>
      </c>
      <c r="O867">
        <v>84</v>
      </c>
      <c r="P867">
        <v>3</v>
      </c>
      <c r="Q867">
        <v>2</v>
      </c>
      <c r="R867">
        <v>0</v>
      </c>
      <c r="S867">
        <v>0</v>
      </c>
      <c r="T867">
        <v>1</v>
      </c>
      <c r="U867">
        <v>1</v>
      </c>
      <c r="V867">
        <v>0.186275</v>
      </c>
      <c r="W867">
        <v>0.106838</v>
      </c>
      <c r="X867">
        <v>0.35897400000000002</v>
      </c>
      <c r="Y867">
        <v>0.29761900000000002</v>
      </c>
      <c r="Z867">
        <v>0.282051</v>
      </c>
      <c r="AA867">
        <v>0.28921599999999997</v>
      </c>
      <c r="AB867">
        <v>0.25262400000000002</v>
      </c>
      <c r="AC867">
        <v>0.57126699999999997</v>
      </c>
      <c r="AD867">
        <v>0.102941</v>
      </c>
      <c r="AE867">
        <v>2.0934200000000001</v>
      </c>
      <c r="AF867">
        <v>0.282051</v>
      </c>
      <c r="AH867">
        <v>-0.615039</v>
      </c>
      <c r="AI867">
        <v>15.733700000000001</v>
      </c>
      <c r="AJ867">
        <v>-12.777900000000001</v>
      </c>
      <c r="AK867">
        <v>55.452599999999997</v>
      </c>
      <c r="AL867">
        <v>-0.615039</v>
      </c>
      <c r="AM867">
        <v>2.2999999999999998</v>
      </c>
      <c r="AN867">
        <v>-13.5289072990417</v>
      </c>
      <c r="AO867">
        <v>6.5989415645599303</v>
      </c>
      <c r="AP867">
        <v>0.10395500000000001</v>
      </c>
      <c r="AQ867">
        <v>999</v>
      </c>
      <c r="AU867">
        <v>14412</v>
      </c>
    </row>
    <row r="868" spans="1:47" x14ac:dyDescent="0.45">
      <c r="A868" t="s">
        <v>761</v>
      </c>
      <c r="B868" t="s">
        <v>31</v>
      </c>
      <c r="C868">
        <v>133</v>
      </c>
      <c r="D868">
        <v>571</v>
      </c>
      <c r="E868">
        <v>506</v>
      </c>
      <c r="F868">
        <v>116</v>
      </c>
      <c r="G868">
        <v>72</v>
      </c>
      <c r="H868">
        <v>24</v>
      </c>
      <c r="I868">
        <v>2</v>
      </c>
      <c r="J868">
        <v>18</v>
      </c>
      <c r="K868">
        <v>69</v>
      </c>
      <c r="L868">
        <v>76</v>
      </c>
      <c r="M868">
        <v>56</v>
      </c>
      <c r="N868">
        <v>10</v>
      </c>
      <c r="O868">
        <v>179</v>
      </c>
      <c r="P868">
        <v>6</v>
      </c>
      <c r="Q868">
        <v>2</v>
      </c>
      <c r="R868">
        <v>1</v>
      </c>
      <c r="S868">
        <v>0</v>
      </c>
      <c r="T868">
        <v>5</v>
      </c>
      <c r="U868">
        <v>7</v>
      </c>
      <c r="V868">
        <v>0.22924900000000001</v>
      </c>
      <c r="W868">
        <v>9.8073599999999997E-2</v>
      </c>
      <c r="X868">
        <v>0.31348500000000001</v>
      </c>
      <c r="Y868">
        <v>0.31284899999999999</v>
      </c>
      <c r="Z868">
        <v>0.31228099999999998</v>
      </c>
      <c r="AA868">
        <v>0.39130399999999999</v>
      </c>
      <c r="AB868">
        <v>0.301736</v>
      </c>
      <c r="AC868">
        <v>0.70358500000000002</v>
      </c>
      <c r="AD868">
        <v>0.162055</v>
      </c>
      <c r="AE868">
        <v>3.6429100000000001</v>
      </c>
      <c r="AF868">
        <v>0.31511299999999998</v>
      </c>
      <c r="AH868">
        <v>-2.90998</v>
      </c>
      <c r="AI868">
        <v>61.682499999999997</v>
      </c>
      <c r="AJ868">
        <v>-7.8905700000000003</v>
      </c>
      <c r="AK868">
        <v>88.376300000000001</v>
      </c>
      <c r="AL868">
        <v>-2.90998</v>
      </c>
      <c r="AM868">
        <v>-1</v>
      </c>
      <c r="AN868">
        <v>-11.1323900222778</v>
      </c>
      <c r="AO868">
        <v>-7.2940917015075604</v>
      </c>
      <c r="AP868">
        <v>0.102477</v>
      </c>
      <c r="AQ868">
        <v>999</v>
      </c>
      <c r="AU868" t="s">
        <v>1457</v>
      </c>
    </row>
    <row r="869" spans="1:47" x14ac:dyDescent="0.45">
      <c r="A869" t="s">
        <v>1458</v>
      </c>
      <c r="B869" t="s">
        <v>7</v>
      </c>
      <c r="C869">
        <v>110</v>
      </c>
      <c r="D869">
        <v>478</v>
      </c>
      <c r="E869">
        <v>445</v>
      </c>
      <c r="F869">
        <v>110</v>
      </c>
      <c r="G869">
        <v>72</v>
      </c>
      <c r="H869">
        <v>24</v>
      </c>
      <c r="I869">
        <v>6</v>
      </c>
      <c r="J869">
        <v>8</v>
      </c>
      <c r="K869">
        <v>51</v>
      </c>
      <c r="L869">
        <v>52</v>
      </c>
      <c r="M869">
        <v>20</v>
      </c>
      <c r="N869">
        <v>11</v>
      </c>
      <c r="O869">
        <v>107</v>
      </c>
      <c r="P869">
        <v>9</v>
      </c>
      <c r="Q869">
        <v>4</v>
      </c>
      <c r="R869">
        <v>0</v>
      </c>
      <c r="S869">
        <v>0</v>
      </c>
      <c r="T869">
        <v>6</v>
      </c>
      <c r="U869">
        <v>1</v>
      </c>
      <c r="V869">
        <v>0.24719099999999999</v>
      </c>
      <c r="W869">
        <v>4.1841000000000003E-2</v>
      </c>
      <c r="X869">
        <v>0.22384899999999999</v>
      </c>
      <c r="Y869">
        <v>0.186916</v>
      </c>
      <c r="Z869">
        <v>0.29079500000000003</v>
      </c>
      <c r="AA869">
        <v>0.38202199999999997</v>
      </c>
      <c r="AB869">
        <v>0.28187600000000002</v>
      </c>
      <c r="AC869">
        <v>0.672817</v>
      </c>
      <c r="AD869">
        <v>0.13483100000000001</v>
      </c>
      <c r="AE869">
        <v>5.8985500000000002</v>
      </c>
      <c r="AF869">
        <v>0.30538900000000002</v>
      </c>
      <c r="AH869">
        <v>8.4460800000000003E-2</v>
      </c>
      <c r="AI869">
        <v>43.752200000000002</v>
      </c>
      <c r="AJ869">
        <v>-14.4893</v>
      </c>
      <c r="AK869">
        <v>73.648499999999999</v>
      </c>
      <c r="AL869">
        <v>8.4460800000000003E-2</v>
      </c>
      <c r="AM869">
        <v>-1.5</v>
      </c>
      <c r="AN869">
        <v>-15.5201295688748</v>
      </c>
      <c r="AO869">
        <v>0.25631976127624501</v>
      </c>
      <c r="AP869">
        <v>0.101892</v>
      </c>
      <c r="AQ869">
        <v>999</v>
      </c>
      <c r="AU869" t="s">
        <v>1459</v>
      </c>
    </row>
    <row r="870" spans="1:47" x14ac:dyDescent="0.45">
      <c r="A870" t="s">
        <v>1460</v>
      </c>
      <c r="B870" t="s">
        <v>107</v>
      </c>
      <c r="C870">
        <v>90</v>
      </c>
      <c r="D870">
        <v>351</v>
      </c>
      <c r="E870">
        <v>311</v>
      </c>
      <c r="F870">
        <v>71</v>
      </c>
      <c r="G870">
        <v>46</v>
      </c>
      <c r="H870">
        <v>15</v>
      </c>
      <c r="I870">
        <v>2</v>
      </c>
      <c r="J870">
        <v>8</v>
      </c>
      <c r="K870">
        <v>41</v>
      </c>
      <c r="L870">
        <v>43</v>
      </c>
      <c r="M870">
        <v>32</v>
      </c>
      <c r="N870">
        <v>7</v>
      </c>
      <c r="O870">
        <v>100</v>
      </c>
      <c r="P870">
        <v>1</v>
      </c>
      <c r="Q870">
        <v>4</v>
      </c>
      <c r="R870">
        <v>3</v>
      </c>
      <c r="S870">
        <v>0</v>
      </c>
      <c r="T870">
        <v>4</v>
      </c>
      <c r="U870">
        <v>3</v>
      </c>
      <c r="V870">
        <v>0.228296</v>
      </c>
      <c r="W870">
        <v>9.1168100000000002E-2</v>
      </c>
      <c r="X870">
        <v>0.28489999999999999</v>
      </c>
      <c r="Y870">
        <v>0.32</v>
      </c>
      <c r="Z870">
        <v>0.29885099999999998</v>
      </c>
      <c r="AA870">
        <v>0.36655900000000002</v>
      </c>
      <c r="AB870">
        <v>0.28312999999999999</v>
      </c>
      <c r="AC870">
        <v>0.66540999999999995</v>
      </c>
      <c r="AD870">
        <v>0.138264</v>
      </c>
      <c r="AE870">
        <v>4.45946</v>
      </c>
      <c r="AF870">
        <v>0.30434800000000001</v>
      </c>
      <c r="AH870">
        <v>-1.0209999999999999</v>
      </c>
      <c r="AI870">
        <v>32.493099999999998</v>
      </c>
      <c r="AJ870">
        <v>-10.2742</v>
      </c>
      <c r="AK870">
        <v>73.527000000000001</v>
      </c>
      <c r="AL870">
        <v>-1.0209999999999999</v>
      </c>
      <c r="AM870">
        <v>0.3</v>
      </c>
      <c r="AN870">
        <v>-12.5324289798736</v>
      </c>
      <c r="AO870">
        <v>1.5896825194358799</v>
      </c>
      <c r="AP870">
        <v>0.10130699999999999</v>
      </c>
      <c r="AQ870">
        <v>999</v>
      </c>
      <c r="AU870">
        <v>17307</v>
      </c>
    </row>
    <row r="871" spans="1:47" x14ac:dyDescent="0.45">
      <c r="A871" t="s">
        <v>1461</v>
      </c>
      <c r="B871" t="s">
        <v>130</v>
      </c>
      <c r="C871">
        <v>99</v>
      </c>
      <c r="D871">
        <v>405</v>
      </c>
      <c r="E871">
        <v>375</v>
      </c>
      <c r="F871">
        <v>96</v>
      </c>
      <c r="G871">
        <v>81</v>
      </c>
      <c r="H871">
        <v>10</v>
      </c>
      <c r="I871">
        <v>1</v>
      </c>
      <c r="J871">
        <v>4</v>
      </c>
      <c r="K871">
        <v>37</v>
      </c>
      <c r="L871">
        <v>36</v>
      </c>
      <c r="M871">
        <v>23</v>
      </c>
      <c r="N871">
        <v>14</v>
      </c>
      <c r="O871">
        <v>50</v>
      </c>
      <c r="P871">
        <v>6</v>
      </c>
      <c r="Q871">
        <v>1</v>
      </c>
      <c r="R871">
        <v>0</v>
      </c>
      <c r="S871">
        <v>0</v>
      </c>
      <c r="T871">
        <v>4</v>
      </c>
      <c r="U871">
        <v>4</v>
      </c>
      <c r="V871">
        <v>0.25600000000000001</v>
      </c>
      <c r="W871">
        <v>5.6790100000000003E-2</v>
      </c>
      <c r="X871">
        <v>0.123457</v>
      </c>
      <c r="Y871">
        <v>0.46</v>
      </c>
      <c r="Z871">
        <v>0.30864200000000003</v>
      </c>
      <c r="AA871">
        <v>0.32</v>
      </c>
      <c r="AB871">
        <v>0.26631100000000002</v>
      </c>
      <c r="AC871">
        <v>0.62864200000000003</v>
      </c>
      <c r="AD871">
        <v>6.4000000000000001E-2</v>
      </c>
      <c r="AE871">
        <v>3.0264000000000002</v>
      </c>
      <c r="AF871">
        <v>0.28571400000000002</v>
      </c>
      <c r="AH871">
        <v>-1.6279999999999999</v>
      </c>
      <c r="AI871">
        <v>31.834900000000001</v>
      </c>
      <c r="AJ871">
        <v>-17.512</v>
      </c>
      <c r="AK871">
        <v>63.215699999999998</v>
      </c>
      <c r="AL871">
        <v>-1.6279999999999999</v>
      </c>
      <c r="AM871">
        <v>11.2</v>
      </c>
      <c r="AN871">
        <v>-19.4784851074218</v>
      </c>
      <c r="AO871">
        <v>6.7357139587402299</v>
      </c>
      <c r="AP871">
        <v>0.10099900000000001</v>
      </c>
      <c r="AQ871">
        <v>999</v>
      </c>
      <c r="AU871" t="s">
        <v>1462</v>
      </c>
    </row>
    <row r="872" spans="1:47" x14ac:dyDescent="0.45">
      <c r="A872" t="s">
        <v>1463</v>
      </c>
      <c r="B872" t="s">
        <v>21</v>
      </c>
      <c r="C872">
        <v>69</v>
      </c>
      <c r="D872">
        <v>256</v>
      </c>
      <c r="E872">
        <v>227</v>
      </c>
      <c r="F872">
        <v>54</v>
      </c>
      <c r="G872">
        <v>40</v>
      </c>
      <c r="H872">
        <v>10</v>
      </c>
      <c r="I872">
        <v>1</v>
      </c>
      <c r="J872">
        <v>3</v>
      </c>
      <c r="K872">
        <v>32</v>
      </c>
      <c r="L872">
        <v>28</v>
      </c>
      <c r="M872">
        <v>23</v>
      </c>
      <c r="N872">
        <v>7</v>
      </c>
      <c r="O872">
        <v>54</v>
      </c>
      <c r="P872">
        <v>4</v>
      </c>
      <c r="Q872">
        <v>1</v>
      </c>
      <c r="R872">
        <v>1</v>
      </c>
      <c r="S872">
        <v>0</v>
      </c>
      <c r="T872">
        <v>4</v>
      </c>
      <c r="U872">
        <v>1</v>
      </c>
      <c r="V872">
        <v>0.23788500000000001</v>
      </c>
      <c r="W872">
        <v>8.9843800000000001E-2</v>
      </c>
      <c r="X872">
        <v>0.21093799999999999</v>
      </c>
      <c r="Y872">
        <v>0.42592600000000003</v>
      </c>
      <c r="Z872">
        <v>0.31764700000000001</v>
      </c>
      <c r="AA872">
        <v>0.33039600000000002</v>
      </c>
      <c r="AB872">
        <v>0.27967199999999998</v>
      </c>
      <c r="AC872">
        <v>0.64804399999999995</v>
      </c>
      <c r="AD872">
        <v>9.2510999999999996E-2</v>
      </c>
      <c r="AE872">
        <v>5.1359700000000004</v>
      </c>
      <c r="AF872">
        <v>0.29824600000000001</v>
      </c>
      <c r="AH872">
        <v>-8.4385399999999999E-2</v>
      </c>
      <c r="AI872">
        <v>22.9636</v>
      </c>
      <c r="AJ872">
        <v>-8.2285199999999996</v>
      </c>
      <c r="AK872">
        <v>77.1935</v>
      </c>
      <c r="AL872">
        <v>-8.4385399999999999E-2</v>
      </c>
      <c r="AM872">
        <v>2.2000000000000002</v>
      </c>
      <c r="AN872">
        <v>-7.0800819918513298</v>
      </c>
      <c r="AO872">
        <v>-0.62186932563781705</v>
      </c>
      <c r="AP872">
        <v>9.9015500000000006E-2</v>
      </c>
      <c r="AQ872">
        <v>999</v>
      </c>
      <c r="AU872">
        <v>24400</v>
      </c>
    </row>
    <row r="873" spans="1:47" x14ac:dyDescent="0.45">
      <c r="A873" t="s">
        <v>1464</v>
      </c>
      <c r="C873">
        <v>74</v>
      </c>
      <c r="D873">
        <v>271</v>
      </c>
      <c r="E873">
        <v>244</v>
      </c>
      <c r="F873">
        <v>56</v>
      </c>
      <c r="G873">
        <v>41</v>
      </c>
      <c r="H873">
        <v>9</v>
      </c>
      <c r="I873">
        <v>1</v>
      </c>
      <c r="J873">
        <v>5</v>
      </c>
      <c r="K873">
        <v>23</v>
      </c>
      <c r="L873">
        <v>26</v>
      </c>
      <c r="M873">
        <v>21</v>
      </c>
      <c r="N873">
        <v>7</v>
      </c>
      <c r="O873">
        <v>62</v>
      </c>
      <c r="P873">
        <v>4</v>
      </c>
      <c r="Q873">
        <v>1</v>
      </c>
      <c r="R873">
        <v>1</v>
      </c>
      <c r="S873">
        <v>0</v>
      </c>
      <c r="T873">
        <v>0</v>
      </c>
      <c r="U873">
        <v>1</v>
      </c>
      <c r="V873">
        <v>0.22950799999999999</v>
      </c>
      <c r="W873">
        <v>7.7490799999999999E-2</v>
      </c>
      <c r="X873">
        <v>0.22878200000000001</v>
      </c>
      <c r="Y873">
        <v>0.33871000000000001</v>
      </c>
      <c r="Z873">
        <v>0.3</v>
      </c>
      <c r="AA873">
        <v>0.33606599999999998</v>
      </c>
      <c r="AB873">
        <v>0.27229599999999998</v>
      </c>
      <c r="AC873">
        <v>0.63606600000000002</v>
      </c>
      <c r="AD873">
        <v>0.106557</v>
      </c>
      <c r="AE873">
        <v>2.14107</v>
      </c>
      <c r="AF873">
        <v>0.28651700000000002</v>
      </c>
      <c r="AH873">
        <v>-0.87668000000000001</v>
      </c>
      <c r="AI873">
        <v>22.649000000000001</v>
      </c>
      <c r="AJ873">
        <v>-10.370799999999999</v>
      </c>
      <c r="AK873">
        <v>70.013000000000005</v>
      </c>
      <c r="AL873">
        <v>-0.87668000000000001</v>
      </c>
      <c r="AM873">
        <v>-2.2999999999999998</v>
      </c>
      <c r="AN873">
        <v>-10.944163262844</v>
      </c>
      <c r="AO873">
        <v>2.6786892414093</v>
      </c>
      <c r="AP873">
        <v>9.6485100000000004E-2</v>
      </c>
      <c r="AQ873">
        <v>999</v>
      </c>
      <c r="AU873">
        <v>19977</v>
      </c>
    </row>
    <row r="874" spans="1:47" x14ac:dyDescent="0.45">
      <c r="A874" t="s">
        <v>1465</v>
      </c>
      <c r="B874" t="s">
        <v>56</v>
      </c>
      <c r="C874">
        <v>65</v>
      </c>
      <c r="D874">
        <v>240</v>
      </c>
      <c r="E874">
        <v>218</v>
      </c>
      <c r="F874">
        <v>53</v>
      </c>
      <c r="G874">
        <v>41</v>
      </c>
      <c r="H874">
        <v>9</v>
      </c>
      <c r="I874">
        <v>0</v>
      </c>
      <c r="J874">
        <v>3</v>
      </c>
      <c r="K874">
        <v>21</v>
      </c>
      <c r="L874">
        <v>21</v>
      </c>
      <c r="M874">
        <v>17</v>
      </c>
      <c r="N874">
        <v>7</v>
      </c>
      <c r="O874">
        <v>35</v>
      </c>
      <c r="P874">
        <v>1</v>
      </c>
      <c r="Q874">
        <v>2</v>
      </c>
      <c r="R874">
        <v>2</v>
      </c>
      <c r="S874">
        <v>0</v>
      </c>
      <c r="T874">
        <v>1</v>
      </c>
      <c r="U874">
        <v>1</v>
      </c>
      <c r="V874">
        <v>0.243119</v>
      </c>
      <c r="W874">
        <v>7.0833300000000002E-2</v>
      </c>
      <c r="X874">
        <v>0.14583299999999999</v>
      </c>
      <c r="Y874">
        <v>0.48571399999999998</v>
      </c>
      <c r="Z874">
        <v>0.298319</v>
      </c>
      <c r="AA874">
        <v>0.32568799999999998</v>
      </c>
      <c r="AB874">
        <v>0.26439499999999999</v>
      </c>
      <c r="AC874">
        <v>0.62400699999999998</v>
      </c>
      <c r="AD874">
        <v>8.2568799999999998E-2</v>
      </c>
      <c r="AE874">
        <v>2.0089700000000001</v>
      </c>
      <c r="AF874">
        <v>0.274725</v>
      </c>
      <c r="AH874">
        <v>-0.62274399999999996</v>
      </c>
      <c r="AI874">
        <v>18.4832</v>
      </c>
      <c r="AJ874">
        <v>-10.759399999999999</v>
      </c>
      <c r="AK874">
        <v>62.152000000000001</v>
      </c>
      <c r="AL874">
        <v>-0.62274399999999996</v>
      </c>
      <c r="AM874">
        <v>0.2</v>
      </c>
      <c r="AN874">
        <v>-11.8758505582809</v>
      </c>
      <c r="AO874">
        <v>4.6091711074113801</v>
      </c>
      <c r="AP874">
        <v>9.0762700000000002E-2</v>
      </c>
      <c r="AQ874">
        <v>999</v>
      </c>
      <c r="AU874" t="s">
        <v>1466</v>
      </c>
    </row>
    <row r="875" spans="1:47" x14ac:dyDescent="0.45">
      <c r="A875" t="s">
        <v>1467</v>
      </c>
      <c r="C875">
        <v>89</v>
      </c>
      <c r="D875">
        <v>353</v>
      </c>
      <c r="E875">
        <v>315</v>
      </c>
      <c r="F875">
        <v>61</v>
      </c>
      <c r="G875">
        <v>39</v>
      </c>
      <c r="H875">
        <v>12</v>
      </c>
      <c r="I875">
        <v>3</v>
      </c>
      <c r="J875">
        <v>7</v>
      </c>
      <c r="K875">
        <v>47</v>
      </c>
      <c r="L875">
        <v>40</v>
      </c>
      <c r="M875">
        <v>27</v>
      </c>
      <c r="N875">
        <v>5</v>
      </c>
      <c r="O875">
        <v>129</v>
      </c>
      <c r="P875">
        <v>9</v>
      </c>
      <c r="Q875">
        <v>1</v>
      </c>
      <c r="R875">
        <v>1</v>
      </c>
      <c r="S875">
        <v>0</v>
      </c>
      <c r="T875">
        <v>13</v>
      </c>
      <c r="U875">
        <v>3</v>
      </c>
      <c r="V875">
        <v>0.19365099999999999</v>
      </c>
      <c r="W875">
        <v>7.6487299999999994E-2</v>
      </c>
      <c r="X875">
        <v>0.36543900000000001</v>
      </c>
      <c r="Y875">
        <v>0.20930199999999999</v>
      </c>
      <c r="Z875">
        <v>0.27556799999999998</v>
      </c>
      <c r="AA875">
        <v>0.31746000000000002</v>
      </c>
      <c r="AB875">
        <v>0.25914500000000001</v>
      </c>
      <c r="AC875">
        <v>0.593028</v>
      </c>
      <c r="AD875">
        <v>0.12381</v>
      </c>
      <c r="AE875">
        <v>7.8894099999999998</v>
      </c>
      <c r="AF875">
        <v>0.3</v>
      </c>
      <c r="AH875">
        <v>0.79440699999999997</v>
      </c>
      <c r="AI875">
        <v>25.646699999999999</v>
      </c>
      <c r="AJ875">
        <v>-17.3643</v>
      </c>
      <c r="AK875">
        <v>64.0779</v>
      </c>
      <c r="AL875">
        <v>0.79440699999999997</v>
      </c>
      <c r="AM875">
        <v>2.5</v>
      </c>
      <c r="AN875">
        <v>-14.914815545082</v>
      </c>
      <c r="AO875">
        <v>3.7970311641693102</v>
      </c>
      <c r="AP875">
        <v>9.06473E-2</v>
      </c>
      <c r="AQ875">
        <v>999</v>
      </c>
      <c r="AU875" t="s">
        <v>1468</v>
      </c>
    </row>
    <row r="876" spans="1:47" x14ac:dyDescent="0.45">
      <c r="A876" t="s">
        <v>208</v>
      </c>
      <c r="B876" t="s">
        <v>207</v>
      </c>
      <c r="C876">
        <v>104</v>
      </c>
      <c r="D876">
        <v>432</v>
      </c>
      <c r="E876">
        <v>392</v>
      </c>
      <c r="F876">
        <v>95</v>
      </c>
      <c r="G876">
        <v>61</v>
      </c>
      <c r="H876">
        <v>21</v>
      </c>
      <c r="I876">
        <v>2</v>
      </c>
      <c r="J876">
        <v>11</v>
      </c>
      <c r="K876">
        <v>58</v>
      </c>
      <c r="L876">
        <v>52</v>
      </c>
      <c r="M876">
        <v>35</v>
      </c>
      <c r="N876">
        <v>10</v>
      </c>
      <c r="O876">
        <v>103</v>
      </c>
      <c r="P876">
        <v>4</v>
      </c>
      <c r="Q876">
        <v>1</v>
      </c>
      <c r="R876">
        <v>0</v>
      </c>
      <c r="S876">
        <v>1</v>
      </c>
      <c r="T876">
        <v>11</v>
      </c>
      <c r="U876">
        <v>3</v>
      </c>
      <c r="V876">
        <v>0.24234700000000001</v>
      </c>
      <c r="W876">
        <v>8.1018499999999993E-2</v>
      </c>
      <c r="X876">
        <v>0.238426</v>
      </c>
      <c r="Y876">
        <v>0.339806</v>
      </c>
      <c r="Z876">
        <v>0.31018499999999999</v>
      </c>
      <c r="AA876">
        <v>0.39030599999999999</v>
      </c>
      <c r="AB876">
        <v>0.29724699999999998</v>
      </c>
      <c r="AC876">
        <v>0.70049099999999997</v>
      </c>
      <c r="AD876">
        <v>0.14795900000000001</v>
      </c>
      <c r="AE876">
        <v>5.6632300000000004</v>
      </c>
      <c r="AF876">
        <v>0.30107499999999998</v>
      </c>
      <c r="AH876">
        <v>0.24030499999999999</v>
      </c>
      <c r="AI876">
        <v>45.056399999999996</v>
      </c>
      <c r="AJ876">
        <v>-7.5802699999999996</v>
      </c>
      <c r="AK876">
        <v>87.928399999999996</v>
      </c>
      <c r="AL876">
        <v>0.24030499999999999</v>
      </c>
      <c r="AM876">
        <v>-3</v>
      </c>
      <c r="AN876">
        <v>-6.0082561224699003</v>
      </c>
      <c r="AO876">
        <v>-7.7619047164916903</v>
      </c>
      <c r="AP876">
        <v>8.99953E-2</v>
      </c>
      <c r="AQ876">
        <v>999</v>
      </c>
      <c r="AU876">
        <v>20311</v>
      </c>
    </row>
    <row r="877" spans="1:47" x14ac:dyDescent="0.45">
      <c r="A877" t="s">
        <v>585</v>
      </c>
      <c r="B877" t="s">
        <v>107</v>
      </c>
      <c r="C877">
        <v>84</v>
      </c>
      <c r="D877">
        <v>317</v>
      </c>
      <c r="E877">
        <v>290</v>
      </c>
      <c r="F877">
        <v>61</v>
      </c>
      <c r="G877">
        <v>32</v>
      </c>
      <c r="H877">
        <v>14</v>
      </c>
      <c r="I877">
        <v>1</v>
      </c>
      <c r="J877">
        <v>14</v>
      </c>
      <c r="K877">
        <v>35</v>
      </c>
      <c r="L877">
        <v>44</v>
      </c>
      <c r="M877">
        <v>21</v>
      </c>
      <c r="N877">
        <v>2</v>
      </c>
      <c r="O877">
        <v>112</v>
      </c>
      <c r="P877">
        <v>4</v>
      </c>
      <c r="Q877">
        <v>2</v>
      </c>
      <c r="R877">
        <v>0</v>
      </c>
      <c r="S877">
        <v>1</v>
      </c>
      <c r="T877">
        <v>2</v>
      </c>
      <c r="U877">
        <v>1</v>
      </c>
      <c r="V877">
        <v>0.210345</v>
      </c>
      <c r="W877">
        <v>6.6246100000000002E-2</v>
      </c>
      <c r="X877">
        <v>0.35331200000000001</v>
      </c>
      <c r="Y877">
        <v>0.1875</v>
      </c>
      <c r="Z877">
        <v>0.27129300000000001</v>
      </c>
      <c r="AA877">
        <v>0.41034500000000002</v>
      </c>
      <c r="AB877">
        <v>0.29017799999999999</v>
      </c>
      <c r="AC877">
        <v>0.68163799999999997</v>
      </c>
      <c r="AD877">
        <v>0.2</v>
      </c>
      <c r="AE877">
        <v>3.8308800000000001</v>
      </c>
      <c r="AF877">
        <v>0.28313300000000002</v>
      </c>
      <c r="AH877">
        <v>-0.44585999999999998</v>
      </c>
      <c r="AI877">
        <v>31.2014</v>
      </c>
      <c r="AJ877">
        <v>-7.4232199999999997</v>
      </c>
      <c r="AK877">
        <v>78.252499999999998</v>
      </c>
      <c r="AL877">
        <v>-0.44585999999999998</v>
      </c>
      <c r="AM877">
        <v>-2.1</v>
      </c>
      <c r="AN877">
        <v>-8.9864520430564792</v>
      </c>
      <c r="AO877">
        <v>-0.93524384498596103</v>
      </c>
      <c r="AP877">
        <v>8.7611599999999998E-2</v>
      </c>
      <c r="AQ877">
        <v>999</v>
      </c>
      <c r="AU877">
        <v>10950</v>
      </c>
    </row>
    <row r="878" spans="1:47" x14ac:dyDescent="0.45">
      <c r="A878" t="s">
        <v>1469</v>
      </c>
      <c r="C878">
        <v>90</v>
      </c>
      <c r="D878">
        <v>359</v>
      </c>
      <c r="E878">
        <v>316</v>
      </c>
      <c r="F878">
        <v>63</v>
      </c>
      <c r="G878">
        <v>36</v>
      </c>
      <c r="H878">
        <v>13</v>
      </c>
      <c r="I878">
        <v>3</v>
      </c>
      <c r="J878">
        <v>11</v>
      </c>
      <c r="K878">
        <v>40</v>
      </c>
      <c r="L878">
        <v>44</v>
      </c>
      <c r="M878">
        <v>38</v>
      </c>
      <c r="N878">
        <v>2</v>
      </c>
      <c r="O878">
        <v>141</v>
      </c>
      <c r="P878">
        <v>4</v>
      </c>
      <c r="Q878">
        <v>1</v>
      </c>
      <c r="R878">
        <v>0</v>
      </c>
      <c r="S878">
        <v>1</v>
      </c>
      <c r="T878">
        <v>6</v>
      </c>
      <c r="U878">
        <v>2</v>
      </c>
      <c r="V878">
        <v>0.19936699999999999</v>
      </c>
      <c r="W878">
        <v>0.10585</v>
      </c>
      <c r="X878">
        <v>0.392758</v>
      </c>
      <c r="Y878">
        <v>0.26950400000000002</v>
      </c>
      <c r="Z878">
        <v>0.29247899999999999</v>
      </c>
      <c r="AA878">
        <v>0.36392400000000003</v>
      </c>
      <c r="AB878">
        <v>0.28753099999999998</v>
      </c>
      <c r="AC878">
        <v>0.65640299999999996</v>
      </c>
      <c r="AD878">
        <v>0.16455700000000001</v>
      </c>
      <c r="AE878">
        <v>5.7609000000000004</v>
      </c>
      <c r="AF878">
        <v>0.31515199999999999</v>
      </c>
      <c r="AH878">
        <v>-0.229745</v>
      </c>
      <c r="AI878">
        <v>34.5458</v>
      </c>
      <c r="AJ878">
        <v>-9.1962299999999999</v>
      </c>
      <c r="AK878">
        <v>77.361599999999996</v>
      </c>
      <c r="AL878">
        <v>-0.229745</v>
      </c>
      <c r="AM878">
        <v>2.9</v>
      </c>
      <c r="AN878">
        <v>-10.298088625073399</v>
      </c>
      <c r="AO878">
        <v>-1.0572309494018499</v>
      </c>
      <c r="AP878">
        <v>8.7345300000000001E-2</v>
      </c>
      <c r="AQ878">
        <v>999</v>
      </c>
      <c r="AU878" t="s">
        <v>1470</v>
      </c>
    </row>
    <row r="879" spans="1:47" x14ac:dyDescent="0.45">
      <c r="A879" t="s">
        <v>1471</v>
      </c>
      <c r="B879" t="s">
        <v>82</v>
      </c>
      <c r="C879">
        <v>103</v>
      </c>
      <c r="D879">
        <v>465</v>
      </c>
      <c r="E879">
        <v>416</v>
      </c>
      <c r="F879">
        <v>99</v>
      </c>
      <c r="G879">
        <v>71</v>
      </c>
      <c r="H879">
        <v>18</v>
      </c>
      <c r="I879">
        <v>1</v>
      </c>
      <c r="J879">
        <v>9</v>
      </c>
      <c r="K879">
        <v>46</v>
      </c>
      <c r="L879">
        <v>54</v>
      </c>
      <c r="M879">
        <v>38</v>
      </c>
      <c r="N879">
        <v>9</v>
      </c>
      <c r="O879">
        <v>86</v>
      </c>
      <c r="P879">
        <v>9</v>
      </c>
      <c r="Q879">
        <v>2</v>
      </c>
      <c r="R879">
        <v>0</v>
      </c>
      <c r="S879">
        <v>1</v>
      </c>
      <c r="T879">
        <v>1</v>
      </c>
      <c r="U879">
        <v>1</v>
      </c>
      <c r="V879">
        <v>0.237981</v>
      </c>
      <c r="W879">
        <v>8.1720399999999999E-2</v>
      </c>
      <c r="X879">
        <v>0.184946</v>
      </c>
      <c r="Y879">
        <v>0.44185999999999998</v>
      </c>
      <c r="Z879">
        <v>0.31397799999999998</v>
      </c>
      <c r="AA879">
        <v>0.350962</v>
      </c>
      <c r="AB879">
        <v>0.28808899999999998</v>
      </c>
      <c r="AC879">
        <v>0.66493999999999998</v>
      </c>
      <c r="AD879">
        <v>0.112981</v>
      </c>
      <c r="AE879">
        <v>2.4044699999999999</v>
      </c>
      <c r="AF879">
        <v>0.278638</v>
      </c>
      <c r="AH879">
        <v>-1.0619400000000001</v>
      </c>
      <c r="AI879">
        <v>44.961799999999997</v>
      </c>
      <c r="AJ879">
        <v>-11.6957</v>
      </c>
      <c r="AK879">
        <v>85.009600000000006</v>
      </c>
      <c r="AL879">
        <v>-1.0619400000000001</v>
      </c>
      <c r="AM879">
        <v>-0.4</v>
      </c>
      <c r="AN879">
        <v>-9.4140721559524501</v>
      </c>
      <c r="AO879">
        <v>-5.5256613790988904</v>
      </c>
      <c r="AP879">
        <v>8.5134699999999994E-2</v>
      </c>
      <c r="AQ879">
        <v>999</v>
      </c>
      <c r="AU879" t="s">
        <v>1472</v>
      </c>
    </row>
    <row r="880" spans="1:47" x14ac:dyDescent="0.45">
      <c r="A880" t="s">
        <v>639</v>
      </c>
      <c r="C880">
        <v>76</v>
      </c>
      <c r="D880">
        <v>272</v>
      </c>
      <c r="E880">
        <v>251</v>
      </c>
      <c r="F880">
        <v>60</v>
      </c>
      <c r="G880">
        <v>42</v>
      </c>
      <c r="H880">
        <v>11</v>
      </c>
      <c r="I880">
        <v>1</v>
      </c>
      <c r="J880">
        <v>6</v>
      </c>
      <c r="K880">
        <v>26</v>
      </c>
      <c r="L880">
        <v>30</v>
      </c>
      <c r="M880">
        <v>13</v>
      </c>
      <c r="N880">
        <v>9</v>
      </c>
      <c r="O880">
        <v>59</v>
      </c>
      <c r="P880">
        <v>5</v>
      </c>
      <c r="Q880">
        <v>3</v>
      </c>
      <c r="R880">
        <v>0</v>
      </c>
      <c r="S880">
        <v>1</v>
      </c>
      <c r="T880">
        <v>1</v>
      </c>
      <c r="U880">
        <v>1</v>
      </c>
      <c r="V880">
        <v>0.23904400000000001</v>
      </c>
      <c r="W880">
        <v>4.7794099999999999E-2</v>
      </c>
      <c r="X880">
        <v>0.21691199999999999</v>
      </c>
      <c r="Y880">
        <v>0.22033900000000001</v>
      </c>
      <c r="Z880">
        <v>0.28676499999999999</v>
      </c>
      <c r="AA880">
        <v>0.36254999999999998</v>
      </c>
      <c r="AB880">
        <v>0.26902999999999999</v>
      </c>
      <c r="AC880">
        <v>0.64931499999999998</v>
      </c>
      <c r="AD880">
        <v>0.123506</v>
      </c>
      <c r="AE880">
        <v>2.9526400000000002</v>
      </c>
      <c r="AF880">
        <v>0.28571400000000002</v>
      </c>
      <c r="AH880">
        <v>-0.615039</v>
      </c>
      <c r="AI880">
        <v>21.994900000000001</v>
      </c>
      <c r="AJ880">
        <v>-11.146699999999999</v>
      </c>
      <c r="AK880">
        <v>66.4512</v>
      </c>
      <c r="AL880">
        <v>-0.615039</v>
      </c>
      <c r="AM880">
        <v>-1.5</v>
      </c>
      <c r="AN880">
        <v>-11.919865131378099</v>
      </c>
      <c r="AO880">
        <v>3.4970607757568302</v>
      </c>
      <c r="AP880">
        <v>8.4193900000000002E-2</v>
      </c>
      <c r="AQ880">
        <v>999</v>
      </c>
      <c r="AU880">
        <v>9627</v>
      </c>
    </row>
    <row r="881" spans="1:47" x14ac:dyDescent="0.45">
      <c r="A881" t="s">
        <v>1473</v>
      </c>
      <c r="B881" t="s">
        <v>10</v>
      </c>
      <c r="C881">
        <v>109</v>
      </c>
      <c r="D881">
        <v>470</v>
      </c>
      <c r="E881">
        <v>426</v>
      </c>
      <c r="F881">
        <v>95</v>
      </c>
      <c r="G881">
        <v>60</v>
      </c>
      <c r="H881">
        <v>20</v>
      </c>
      <c r="I881">
        <v>2</v>
      </c>
      <c r="J881">
        <v>13</v>
      </c>
      <c r="K881">
        <v>47</v>
      </c>
      <c r="L881">
        <v>59</v>
      </c>
      <c r="M881">
        <v>32</v>
      </c>
      <c r="N881">
        <v>10</v>
      </c>
      <c r="O881">
        <v>135</v>
      </c>
      <c r="P881">
        <v>10</v>
      </c>
      <c r="Q881">
        <v>2</v>
      </c>
      <c r="R881">
        <v>0</v>
      </c>
      <c r="S881">
        <v>0</v>
      </c>
      <c r="T881">
        <v>0</v>
      </c>
      <c r="U881">
        <v>1</v>
      </c>
      <c r="V881">
        <v>0.22300500000000001</v>
      </c>
      <c r="W881">
        <v>6.8085099999999996E-2</v>
      </c>
      <c r="X881">
        <v>0.28723399999999999</v>
      </c>
      <c r="Y881">
        <v>0.237037</v>
      </c>
      <c r="Z881">
        <v>0.291489</v>
      </c>
      <c r="AA881">
        <v>0.370892</v>
      </c>
      <c r="AB881">
        <v>0.28171400000000002</v>
      </c>
      <c r="AC881">
        <v>0.662381</v>
      </c>
      <c r="AD881">
        <v>0.14788699999999999</v>
      </c>
      <c r="AE881">
        <v>2.61138</v>
      </c>
      <c r="AF881">
        <v>0.29285699999999998</v>
      </c>
      <c r="AH881">
        <v>-1.1309499999999999</v>
      </c>
      <c r="AI881">
        <v>42.956600000000002</v>
      </c>
      <c r="AJ881">
        <v>-14.3101</v>
      </c>
      <c r="AK881">
        <v>78.547399999999996</v>
      </c>
      <c r="AL881">
        <v>-1.1309499999999999</v>
      </c>
      <c r="AM881">
        <v>-10.199999999999999</v>
      </c>
      <c r="AN881">
        <v>-13.621911406517</v>
      </c>
      <c r="AO881">
        <v>-1.56537342071533</v>
      </c>
      <c r="AP881">
        <v>8.2343700000000006E-2</v>
      </c>
      <c r="AQ881">
        <v>999</v>
      </c>
      <c r="AU881" t="s">
        <v>1474</v>
      </c>
    </row>
    <row r="882" spans="1:47" x14ac:dyDescent="0.45">
      <c r="A882" t="s">
        <v>1475</v>
      </c>
      <c r="B882" t="s">
        <v>39</v>
      </c>
      <c r="C882">
        <v>111</v>
      </c>
      <c r="D882">
        <v>480</v>
      </c>
      <c r="E882">
        <v>422</v>
      </c>
      <c r="F882">
        <v>88</v>
      </c>
      <c r="G882">
        <v>59</v>
      </c>
      <c r="H882">
        <v>18</v>
      </c>
      <c r="I882">
        <v>4</v>
      </c>
      <c r="J882">
        <v>7</v>
      </c>
      <c r="K882">
        <v>55</v>
      </c>
      <c r="L882">
        <v>41</v>
      </c>
      <c r="M882">
        <v>55</v>
      </c>
      <c r="N882">
        <v>7</v>
      </c>
      <c r="O882">
        <v>128</v>
      </c>
      <c r="P882">
        <v>1</v>
      </c>
      <c r="Q882">
        <v>2</v>
      </c>
      <c r="R882">
        <v>0</v>
      </c>
      <c r="S882">
        <v>0</v>
      </c>
      <c r="T882">
        <v>6</v>
      </c>
      <c r="U882">
        <v>3</v>
      </c>
      <c r="V882">
        <v>0.20853099999999999</v>
      </c>
      <c r="W882">
        <v>0.114583</v>
      </c>
      <c r="X882">
        <v>0.26666699999999999</v>
      </c>
      <c r="Y882">
        <v>0.42968800000000001</v>
      </c>
      <c r="Z882">
        <v>0.3</v>
      </c>
      <c r="AA882">
        <v>0.31990499999999999</v>
      </c>
      <c r="AB882">
        <v>0.27249600000000002</v>
      </c>
      <c r="AC882">
        <v>0.61990500000000004</v>
      </c>
      <c r="AD882">
        <v>0.111374</v>
      </c>
      <c r="AE882">
        <v>5.2110799999999999</v>
      </c>
      <c r="AF882">
        <v>0.280277</v>
      </c>
      <c r="AH882">
        <v>-0.89838700000000005</v>
      </c>
      <c r="AI882">
        <v>40.196199999999997</v>
      </c>
      <c r="AJ882">
        <v>-18.289000000000001</v>
      </c>
      <c r="AK882">
        <v>69.629499999999993</v>
      </c>
      <c r="AL882">
        <v>-0.89838700000000005</v>
      </c>
      <c r="AM882">
        <v>1.1000000000000001</v>
      </c>
      <c r="AN882">
        <v>-18.365676462650299</v>
      </c>
      <c r="AO882">
        <v>2.86366844177246</v>
      </c>
      <c r="AP882">
        <v>7.9868900000000007E-2</v>
      </c>
      <c r="AQ882">
        <v>999</v>
      </c>
      <c r="AU882" t="s">
        <v>1476</v>
      </c>
    </row>
    <row r="883" spans="1:47" x14ac:dyDescent="0.45">
      <c r="A883" t="s">
        <v>1477</v>
      </c>
      <c r="C883">
        <v>89</v>
      </c>
      <c r="D883">
        <v>340</v>
      </c>
      <c r="E883">
        <v>309</v>
      </c>
      <c r="F883">
        <v>67</v>
      </c>
      <c r="G883">
        <v>48</v>
      </c>
      <c r="H883">
        <v>11</v>
      </c>
      <c r="I883">
        <v>4</v>
      </c>
      <c r="J883">
        <v>4</v>
      </c>
      <c r="K883">
        <v>40</v>
      </c>
      <c r="L883">
        <v>31</v>
      </c>
      <c r="M883">
        <v>22</v>
      </c>
      <c r="N883">
        <v>3</v>
      </c>
      <c r="O883">
        <v>102</v>
      </c>
      <c r="P883">
        <v>6</v>
      </c>
      <c r="Q883">
        <v>1</v>
      </c>
      <c r="R883">
        <v>2</v>
      </c>
      <c r="S883">
        <v>0</v>
      </c>
      <c r="T883">
        <v>10</v>
      </c>
      <c r="U883">
        <v>4</v>
      </c>
      <c r="V883">
        <v>0.21682799999999999</v>
      </c>
      <c r="W883">
        <v>6.4705899999999997E-2</v>
      </c>
      <c r="X883">
        <v>0.3</v>
      </c>
      <c r="Y883">
        <v>0.21568599999999999</v>
      </c>
      <c r="Z883">
        <v>0.28106500000000001</v>
      </c>
      <c r="AA883">
        <v>0.31715199999999999</v>
      </c>
      <c r="AB883">
        <v>0.26242700000000002</v>
      </c>
      <c r="AC883">
        <v>0.598217</v>
      </c>
      <c r="AD883">
        <v>0.100324</v>
      </c>
      <c r="AE883">
        <v>7.1252800000000001</v>
      </c>
      <c r="AF883">
        <v>0.30882399999999999</v>
      </c>
      <c r="AH883">
        <v>-0.25078600000000001</v>
      </c>
      <c r="AI883">
        <v>25.629100000000001</v>
      </c>
      <c r="AJ883">
        <v>-15.7979</v>
      </c>
      <c r="AK883">
        <v>65.240799999999993</v>
      </c>
      <c r="AL883">
        <v>-0.25078600000000001</v>
      </c>
      <c r="AM883">
        <v>7.4</v>
      </c>
      <c r="AN883">
        <v>-14.4113934934139</v>
      </c>
      <c r="AO883">
        <v>3.6522047519683798</v>
      </c>
      <c r="AP883">
        <v>7.8651299999999993E-2</v>
      </c>
      <c r="AQ883">
        <v>999</v>
      </c>
      <c r="AU883">
        <v>19644</v>
      </c>
    </row>
    <row r="884" spans="1:47" x14ac:dyDescent="0.45">
      <c r="A884" t="s">
        <v>1478</v>
      </c>
      <c r="C884">
        <v>119</v>
      </c>
      <c r="D884">
        <v>340</v>
      </c>
      <c r="E884">
        <v>291</v>
      </c>
      <c r="F884">
        <v>51</v>
      </c>
      <c r="G884">
        <v>33</v>
      </c>
      <c r="H884">
        <v>7</v>
      </c>
      <c r="I884">
        <v>2</v>
      </c>
      <c r="J884">
        <v>9</v>
      </c>
      <c r="K884">
        <v>43</v>
      </c>
      <c r="L884">
        <v>32</v>
      </c>
      <c r="M884">
        <v>39</v>
      </c>
      <c r="N884">
        <v>2</v>
      </c>
      <c r="O884">
        <v>134</v>
      </c>
      <c r="P884">
        <v>3</v>
      </c>
      <c r="Q884">
        <v>3</v>
      </c>
      <c r="R884">
        <v>4</v>
      </c>
      <c r="S884">
        <v>0</v>
      </c>
      <c r="T884">
        <v>9</v>
      </c>
      <c r="U884">
        <v>2</v>
      </c>
      <c r="V884">
        <v>0.175258</v>
      </c>
      <c r="W884">
        <v>0.114706</v>
      </c>
      <c r="X884">
        <v>0.39411800000000002</v>
      </c>
      <c r="Y884">
        <v>0.291045</v>
      </c>
      <c r="Z884">
        <v>0.27678599999999998</v>
      </c>
      <c r="AA884">
        <v>0.305842</v>
      </c>
      <c r="AB884">
        <v>0.26027299999999998</v>
      </c>
      <c r="AC884">
        <v>0.58262800000000003</v>
      </c>
      <c r="AD884">
        <v>0.13058400000000001</v>
      </c>
      <c r="AE884">
        <v>6.7190200000000004</v>
      </c>
      <c r="AF884">
        <v>0.278146</v>
      </c>
      <c r="AH884">
        <v>0.39337</v>
      </c>
      <c r="AI884">
        <v>25.020600000000002</v>
      </c>
      <c r="AJ884">
        <v>-16.406400000000001</v>
      </c>
      <c r="AK884">
        <v>60.446800000000003</v>
      </c>
      <c r="AL884">
        <v>0.39337</v>
      </c>
      <c r="AM884">
        <v>3.7</v>
      </c>
      <c r="AN884">
        <v>-15.7202298641204</v>
      </c>
      <c r="AO884">
        <v>4.9492652416229204</v>
      </c>
      <c r="AP884">
        <v>7.7476900000000001E-2</v>
      </c>
      <c r="AQ884">
        <v>999</v>
      </c>
      <c r="AU884">
        <v>14735</v>
      </c>
    </row>
    <row r="885" spans="1:47" x14ac:dyDescent="0.45">
      <c r="A885" t="s">
        <v>1479</v>
      </c>
      <c r="B885" t="s">
        <v>178</v>
      </c>
      <c r="C885">
        <v>125</v>
      </c>
      <c r="D885">
        <v>512</v>
      </c>
      <c r="E885">
        <v>487</v>
      </c>
      <c r="F885">
        <v>122</v>
      </c>
      <c r="G885">
        <v>78</v>
      </c>
      <c r="H885">
        <v>24</v>
      </c>
      <c r="I885">
        <v>2</v>
      </c>
      <c r="J885">
        <v>18</v>
      </c>
      <c r="K885">
        <v>55</v>
      </c>
      <c r="L885">
        <v>71</v>
      </c>
      <c r="M885">
        <v>19</v>
      </c>
      <c r="N885">
        <v>9</v>
      </c>
      <c r="O885">
        <v>113</v>
      </c>
      <c r="P885">
        <v>3</v>
      </c>
      <c r="Q885">
        <v>3</v>
      </c>
      <c r="R885">
        <v>0</v>
      </c>
      <c r="S885">
        <v>1</v>
      </c>
      <c r="T885">
        <v>1</v>
      </c>
      <c r="U885">
        <v>1</v>
      </c>
      <c r="V885">
        <v>0.25051299999999999</v>
      </c>
      <c r="W885">
        <v>3.7109400000000001E-2</v>
      </c>
      <c r="X885">
        <v>0.22070300000000001</v>
      </c>
      <c r="Y885">
        <v>0.16814200000000001</v>
      </c>
      <c r="Z885">
        <v>0.28125</v>
      </c>
      <c r="AA885">
        <v>0.41889100000000001</v>
      </c>
      <c r="AB885">
        <v>0.292319</v>
      </c>
      <c r="AC885">
        <v>0.70014100000000001</v>
      </c>
      <c r="AD885">
        <v>0.168378</v>
      </c>
      <c r="AE885">
        <v>2.7503500000000001</v>
      </c>
      <c r="AF885">
        <v>0.28969400000000001</v>
      </c>
      <c r="AH885">
        <v>-0.92324399999999995</v>
      </c>
      <c r="AI885">
        <v>51.305</v>
      </c>
      <c r="AJ885">
        <v>-11.0792</v>
      </c>
      <c r="AK885">
        <v>85.721800000000002</v>
      </c>
      <c r="AL885">
        <v>-0.92324399999999995</v>
      </c>
      <c r="AM885">
        <v>-1.3</v>
      </c>
      <c r="AN885">
        <v>-9.6826856732368398</v>
      </c>
      <c r="AO885">
        <v>-6.9437386989593497</v>
      </c>
      <c r="AP885">
        <v>7.6124300000000006E-2</v>
      </c>
      <c r="AQ885">
        <v>999</v>
      </c>
      <c r="AU885">
        <v>20970</v>
      </c>
    </row>
    <row r="886" spans="1:47" x14ac:dyDescent="0.45">
      <c r="A886" t="s">
        <v>1480</v>
      </c>
      <c r="C886">
        <v>101</v>
      </c>
      <c r="D886">
        <v>388</v>
      </c>
      <c r="E886">
        <v>359</v>
      </c>
      <c r="F886">
        <v>87</v>
      </c>
      <c r="G886">
        <v>61</v>
      </c>
      <c r="H886">
        <v>17</v>
      </c>
      <c r="I886">
        <v>1</v>
      </c>
      <c r="J886">
        <v>8</v>
      </c>
      <c r="K886">
        <v>42</v>
      </c>
      <c r="L886">
        <v>36</v>
      </c>
      <c r="M886">
        <v>21</v>
      </c>
      <c r="N886">
        <v>11</v>
      </c>
      <c r="O886">
        <v>87</v>
      </c>
      <c r="P886">
        <v>4</v>
      </c>
      <c r="Q886">
        <v>4</v>
      </c>
      <c r="R886">
        <v>0</v>
      </c>
      <c r="S886">
        <v>0</v>
      </c>
      <c r="T886">
        <v>1</v>
      </c>
      <c r="U886">
        <v>1</v>
      </c>
      <c r="V886">
        <v>0.24234</v>
      </c>
      <c r="W886">
        <v>5.4123699999999997E-2</v>
      </c>
      <c r="X886">
        <v>0.22422700000000001</v>
      </c>
      <c r="Y886">
        <v>0.24137900000000001</v>
      </c>
      <c r="Z886">
        <v>0.28866000000000003</v>
      </c>
      <c r="AA886">
        <v>0.36211700000000002</v>
      </c>
      <c r="AB886">
        <v>0.271733</v>
      </c>
      <c r="AC886">
        <v>0.65077700000000005</v>
      </c>
      <c r="AD886">
        <v>0.11977699999999999</v>
      </c>
      <c r="AE886">
        <v>2.81006</v>
      </c>
      <c r="AF886">
        <v>0.29477599999999998</v>
      </c>
      <c r="AH886">
        <v>-0.79996199999999995</v>
      </c>
      <c r="AI886">
        <v>32.245899999999999</v>
      </c>
      <c r="AJ886">
        <v>-15.0296</v>
      </c>
      <c r="AK886">
        <v>69.100300000000004</v>
      </c>
      <c r="AL886">
        <v>-0.79996199999999995</v>
      </c>
      <c r="AM886">
        <v>1.3</v>
      </c>
      <c r="AN886">
        <v>-15.1653664708137</v>
      </c>
      <c r="AO886">
        <v>2.7256319522857599</v>
      </c>
      <c r="AP886">
        <v>7.3640499999999998E-2</v>
      </c>
      <c r="AQ886">
        <v>999</v>
      </c>
      <c r="AU886">
        <v>11265</v>
      </c>
    </row>
    <row r="887" spans="1:47" x14ac:dyDescent="0.45">
      <c r="A887" t="s">
        <v>1481</v>
      </c>
      <c r="B887" t="s">
        <v>170</v>
      </c>
      <c r="C887">
        <v>75</v>
      </c>
      <c r="D887">
        <v>283</v>
      </c>
      <c r="E887">
        <v>257</v>
      </c>
      <c r="F887">
        <v>60</v>
      </c>
      <c r="G887">
        <v>46</v>
      </c>
      <c r="H887">
        <v>12</v>
      </c>
      <c r="I887">
        <v>0</v>
      </c>
      <c r="J887">
        <v>2</v>
      </c>
      <c r="K887">
        <v>29</v>
      </c>
      <c r="L887">
        <v>21</v>
      </c>
      <c r="M887">
        <v>23</v>
      </c>
      <c r="N887">
        <v>12</v>
      </c>
      <c r="O887">
        <v>49</v>
      </c>
      <c r="P887">
        <v>2</v>
      </c>
      <c r="Q887">
        <v>1</v>
      </c>
      <c r="R887">
        <v>0</v>
      </c>
      <c r="S887">
        <v>0</v>
      </c>
      <c r="T887">
        <v>1</v>
      </c>
      <c r="U887">
        <v>1</v>
      </c>
      <c r="V887">
        <v>0.233463</v>
      </c>
      <c r="W887">
        <v>8.12721E-2</v>
      </c>
      <c r="X887">
        <v>0.17314499999999999</v>
      </c>
      <c r="Y887">
        <v>0.46938800000000003</v>
      </c>
      <c r="Z887">
        <v>0.30035299999999998</v>
      </c>
      <c r="AA887">
        <v>0.30350199999999999</v>
      </c>
      <c r="AB887">
        <v>0.25327300000000003</v>
      </c>
      <c r="AC887">
        <v>0.60385500000000003</v>
      </c>
      <c r="AD887">
        <v>7.0038900000000001E-2</v>
      </c>
      <c r="AE887">
        <v>2.34396</v>
      </c>
      <c r="AF887">
        <v>0.28019300000000003</v>
      </c>
      <c r="AH887">
        <v>-0.67667999999999995</v>
      </c>
      <c r="AI887">
        <v>19.180800000000001</v>
      </c>
      <c r="AJ887">
        <v>-15.3011</v>
      </c>
      <c r="AK887">
        <v>58.703499999999998</v>
      </c>
      <c r="AL887">
        <v>-0.67667999999999995</v>
      </c>
      <c r="AM887">
        <v>0.6</v>
      </c>
      <c r="AN887">
        <v>-14.6800343990325</v>
      </c>
      <c r="AO887">
        <v>5.7991477251052803</v>
      </c>
      <c r="AP887">
        <v>7.2900099999999995E-2</v>
      </c>
      <c r="AQ887">
        <v>999</v>
      </c>
      <c r="AU887" t="s">
        <v>1482</v>
      </c>
    </row>
    <row r="888" spans="1:47" x14ac:dyDescent="0.45">
      <c r="A888" t="s">
        <v>1483</v>
      </c>
      <c r="B888" t="s">
        <v>59</v>
      </c>
      <c r="C888">
        <v>124</v>
      </c>
      <c r="D888">
        <v>541</v>
      </c>
      <c r="E888">
        <v>488</v>
      </c>
      <c r="F888">
        <v>116</v>
      </c>
      <c r="G888">
        <v>86</v>
      </c>
      <c r="H888">
        <v>16</v>
      </c>
      <c r="I888">
        <v>3</v>
      </c>
      <c r="J888">
        <v>11</v>
      </c>
      <c r="K888">
        <v>57</v>
      </c>
      <c r="L888">
        <v>56</v>
      </c>
      <c r="M888">
        <v>43</v>
      </c>
      <c r="N888">
        <v>14</v>
      </c>
      <c r="O888">
        <v>119</v>
      </c>
      <c r="P888">
        <v>6</v>
      </c>
      <c r="Q888">
        <v>4</v>
      </c>
      <c r="R888">
        <v>0</v>
      </c>
      <c r="S888">
        <v>0</v>
      </c>
      <c r="T888">
        <v>6</v>
      </c>
      <c r="U888">
        <v>1</v>
      </c>
      <c r="V888">
        <v>0.237705</v>
      </c>
      <c r="W888">
        <v>7.9482399999999995E-2</v>
      </c>
      <c r="X888">
        <v>0.21996299999999999</v>
      </c>
      <c r="Y888">
        <v>0.36134500000000003</v>
      </c>
      <c r="Z888">
        <v>0.30499100000000001</v>
      </c>
      <c r="AA888">
        <v>0.35041</v>
      </c>
      <c r="AB888">
        <v>0.27910299999999999</v>
      </c>
      <c r="AC888">
        <v>0.65540100000000001</v>
      </c>
      <c r="AD888">
        <v>0.112705</v>
      </c>
      <c r="AE888">
        <v>4.6692</v>
      </c>
      <c r="AF888">
        <v>0.29005500000000001</v>
      </c>
      <c r="AH888">
        <v>-0.15439800000000001</v>
      </c>
      <c r="AI888">
        <v>48.2727</v>
      </c>
      <c r="AJ888">
        <v>-17.645</v>
      </c>
      <c r="AK888">
        <v>75.792199999999994</v>
      </c>
      <c r="AL888">
        <v>-0.15439800000000001</v>
      </c>
      <c r="AM888">
        <v>-3.8</v>
      </c>
      <c r="AN888">
        <v>-15.846674934029499</v>
      </c>
      <c r="AO888">
        <v>-1.8121986389160101</v>
      </c>
      <c r="AP888">
        <v>7.1389800000000003E-2</v>
      </c>
      <c r="AQ888">
        <v>999</v>
      </c>
      <c r="AU888" t="s">
        <v>1484</v>
      </c>
    </row>
    <row r="889" spans="1:47" x14ac:dyDescent="0.45">
      <c r="A889" t="s">
        <v>1485</v>
      </c>
      <c r="B889" t="s">
        <v>18</v>
      </c>
      <c r="C889">
        <v>92</v>
      </c>
      <c r="D889">
        <v>350</v>
      </c>
      <c r="E889">
        <v>322</v>
      </c>
      <c r="F889">
        <v>80</v>
      </c>
      <c r="G889">
        <v>58</v>
      </c>
      <c r="H889">
        <v>17</v>
      </c>
      <c r="I889">
        <v>1</v>
      </c>
      <c r="J889">
        <v>4</v>
      </c>
      <c r="K889">
        <v>35</v>
      </c>
      <c r="L889">
        <v>35</v>
      </c>
      <c r="M889">
        <v>22</v>
      </c>
      <c r="N889">
        <v>8</v>
      </c>
      <c r="O889">
        <v>63</v>
      </c>
      <c r="P889">
        <v>3</v>
      </c>
      <c r="Q889">
        <v>2</v>
      </c>
      <c r="R889">
        <v>1</v>
      </c>
      <c r="S889">
        <v>1</v>
      </c>
      <c r="T889">
        <v>8</v>
      </c>
      <c r="U889">
        <v>2</v>
      </c>
      <c r="V889">
        <v>0.248447</v>
      </c>
      <c r="W889">
        <v>6.2857099999999999E-2</v>
      </c>
      <c r="X889">
        <v>0.18</v>
      </c>
      <c r="Y889">
        <v>0.34920600000000002</v>
      </c>
      <c r="Z889">
        <v>0.30086000000000002</v>
      </c>
      <c r="AA889">
        <v>0.34472000000000003</v>
      </c>
      <c r="AB889">
        <v>0.27518199999999998</v>
      </c>
      <c r="AC889">
        <v>0.64558000000000004</v>
      </c>
      <c r="AD889">
        <v>9.6273300000000006E-2</v>
      </c>
      <c r="AE889">
        <v>4.8262700000000001</v>
      </c>
      <c r="AF889">
        <v>0.29571999999999998</v>
      </c>
      <c r="AH889">
        <v>0.17796000000000001</v>
      </c>
      <c r="AI889">
        <v>30.090299999999999</v>
      </c>
      <c r="AJ889">
        <v>-12.555199999999999</v>
      </c>
      <c r="AK889">
        <v>69.384399999999999</v>
      </c>
      <c r="AL889">
        <v>0.17796000000000001</v>
      </c>
      <c r="AM889">
        <v>0.6</v>
      </c>
      <c r="AN889">
        <v>-13.0968816429376</v>
      </c>
      <c r="AO889">
        <v>1.88600826263427</v>
      </c>
      <c r="AP889">
        <v>7.1172399999999997E-2</v>
      </c>
      <c r="AQ889">
        <v>999</v>
      </c>
      <c r="AU889">
        <v>8709</v>
      </c>
    </row>
    <row r="890" spans="1:47" x14ac:dyDescent="0.45">
      <c r="A890" t="s">
        <v>1486</v>
      </c>
      <c r="B890" t="s">
        <v>46</v>
      </c>
      <c r="C890">
        <v>116</v>
      </c>
      <c r="D890">
        <v>512</v>
      </c>
      <c r="E890">
        <v>470</v>
      </c>
      <c r="F890">
        <v>107</v>
      </c>
      <c r="G890">
        <v>65</v>
      </c>
      <c r="H890">
        <v>20</v>
      </c>
      <c r="I890">
        <v>3</v>
      </c>
      <c r="J890">
        <v>19</v>
      </c>
      <c r="K890">
        <v>63</v>
      </c>
      <c r="L890">
        <v>66</v>
      </c>
      <c r="M890">
        <v>36</v>
      </c>
      <c r="N890">
        <v>10</v>
      </c>
      <c r="O890">
        <v>143</v>
      </c>
      <c r="P890">
        <v>4</v>
      </c>
      <c r="Q890">
        <v>2</v>
      </c>
      <c r="R890">
        <v>0</v>
      </c>
      <c r="S890">
        <v>1</v>
      </c>
      <c r="T890">
        <v>5</v>
      </c>
      <c r="U890">
        <v>3</v>
      </c>
      <c r="V890">
        <v>0.22766</v>
      </c>
      <c r="W890">
        <v>7.03125E-2</v>
      </c>
      <c r="X890">
        <v>0.27929700000000002</v>
      </c>
      <c r="Y890">
        <v>0.25174800000000003</v>
      </c>
      <c r="Z890">
        <v>0.287109</v>
      </c>
      <c r="AA890">
        <v>0.40425499999999998</v>
      </c>
      <c r="AB890">
        <v>0.290881</v>
      </c>
      <c r="AC890">
        <v>0.69136500000000001</v>
      </c>
      <c r="AD890">
        <v>0.176596</v>
      </c>
      <c r="AE890">
        <v>4.5530299999999997</v>
      </c>
      <c r="AF890">
        <v>0.28387099999999998</v>
      </c>
      <c r="AH890">
        <v>-0.99822100000000002</v>
      </c>
      <c r="AI890">
        <v>50.693199999999997</v>
      </c>
      <c r="AJ890">
        <v>-11.691000000000001</v>
      </c>
      <c r="AK890">
        <v>82.513599999999997</v>
      </c>
      <c r="AL890">
        <v>-0.99822100000000002</v>
      </c>
      <c r="AM890">
        <v>1</v>
      </c>
      <c r="AN890">
        <v>-12.089671552181199</v>
      </c>
      <c r="AO890">
        <v>-4.6437387466430602</v>
      </c>
      <c r="AP890">
        <v>7.0858900000000002E-2</v>
      </c>
      <c r="AQ890">
        <v>999</v>
      </c>
      <c r="AU890" t="s">
        <v>1487</v>
      </c>
    </row>
    <row r="891" spans="1:47" x14ac:dyDescent="0.45">
      <c r="A891" t="s">
        <v>652</v>
      </c>
      <c r="B891" t="s">
        <v>76</v>
      </c>
      <c r="C891">
        <v>83</v>
      </c>
      <c r="D891">
        <v>255</v>
      </c>
      <c r="E891">
        <v>234</v>
      </c>
      <c r="F891">
        <v>52</v>
      </c>
      <c r="G891">
        <v>36</v>
      </c>
      <c r="H891">
        <v>13</v>
      </c>
      <c r="I891">
        <v>1</v>
      </c>
      <c r="J891">
        <v>2</v>
      </c>
      <c r="K891">
        <v>23</v>
      </c>
      <c r="L891">
        <v>21</v>
      </c>
      <c r="M891">
        <v>15</v>
      </c>
      <c r="N891">
        <v>6</v>
      </c>
      <c r="O891">
        <v>66</v>
      </c>
      <c r="P891">
        <v>3</v>
      </c>
      <c r="Q891">
        <v>1</v>
      </c>
      <c r="R891">
        <v>2</v>
      </c>
      <c r="S891">
        <v>0</v>
      </c>
      <c r="T891">
        <v>1</v>
      </c>
      <c r="U891">
        <v>1</v>
      </c>
      <c r="V891">
        <v>0.222222</v>
      </c>
      <c r="W891">
        <v>5.8823500000000001E-2</v>
      </c>
      <c r="X891">
        <v>0.258824</v>
      </c>
      <c r="Y891">
        <v>0.227273</v>
      </c>
      <c r="Z891">
        <v>0.27667999999999998</v>
      </c>
      <c r="AA891">
        <v>0.31196600000000002</v>
      </c>
      <c r="AB891">
        <v>0.25084400000000001</v>
      </c>
      <c r="AC891">
        <v>0.588646</v>
      </c>
      <c r="AD891">
        <v>8.9743600000000007E-2</v>
      </c>
      <c r="AE891">
        <v>3.3879100000000002</v>
      </c>
      <c r="AF891">
        <v>0.29940099999999997</v>
      </c>
      <c r="AH891">
        <v>-0.59192400000000001</v>
      </c>
      <c r="AI891">
        <v>16.768699999999999</v>
      </c>
      <c r="AJ891">
        <v>-14.301600000000001</v>
      </c>
      <c r="AK891">
        <v>51.900500000000001</v>
      </c>
      <c r="AL891">
        <v>-0.59192400000000001</v>
      </c>
      <c r="AM891">
        <v>3.1</v>
      </c>
      <c r="AN891">
        <v>-15.7868664264678</v>
      </c>
      <c r="AO891">
        <v>7.7847442626953098</v>
      </c>
      <c r="AP891">
        <v>6.8387299999999998E-2</v>
      </c>
      <c r="AQ891">
        <v>999</v>
      </c>
      <c r="AU891">
        <v>19806</v>
      </c>
    </row>
    <row r="892" spans="1:47" x14ac:dyDescent="0.45">
      <c r="A892" t="s">
        <v>1488</v>
      </c>
      <c r="C892">
        <v>59</v>
      </c>
      <c r="D892">
        <v>206</v>
      </c>
      <c r="E892">
        <v>181</v>
      </c>
      <c r="F892">
        <v>35</v>
      </c>
      <c r="G892">
        <v>26</v>
      </c>
      <c r="H892">
        <v>5</v>
      </c>
      <c r="I892">
        <v>0</v>
      </c>
      <c r="J892">
        <v>4</v>
      </c>
      <c r="K892">
        <v>14</v>
      </c>
      <c r="L892">
        <v>19</v>
      </c>
      <c r="M892">
        <v>22</v>
      </c>
      <c r="N892">
        <v>4</v>
      </c>
      <c r="O892">
        <v>73</v>
      </c>
      <c r="P892">
        <v>1</v>
      </c>
      <c r="Q892">
        <v>1</v>
      </c>
      <c r="R892">
        <v>1</v>
      </c>
      <c r="S892">
        <v>0</v>
      </c>
      <c r="T892">
        <v>0</v>
      </c>
      <c r="U892">
        <v>1</v>
      </c>
      <c r="V892">
        <v>0.19336999999999999</v>
      </c>
      <c r="W892">
        <v>0.106796</v>
      </c>
      <c r="X892">
        <v>0.35436899999999999</v>
      </c>
      <c r="Y892">
        <v>0.30137000000000003</v>
      </c>
      <c r="Z892">
        <v>0.28292699999999998</v>
      </c>
      <c r="AA892">
        <v>0.28729300000000002</v>
      </c>
      <c r="AB892">
        <v>0.25091200000000002</v>
      </c>
      <c r="AC892">
        <v>0.57021999999999995</v>
      </c>
      <c r="AD892">
        <v>9.3922699999999998E-2</v>
      </c>
      <c r="AE892">
        <v>1.0697399999999999</v>
      </c>
      <c r="AF892">
        <v>0.295238</v>
      </c>
      <c r="AH892">
        <v>-0.76880899999999996</v>
      </c>
      <c r="AI892">
        <v>13.558199999999999</v>
      </c>
      <c r="AJ892">
        <v>-11.541700000000001</v>
      </c>
      <c r="AK892">
        <v>48.775500000000001</v>
      </c>
      <c r="AL892">
        <v>-0.76880899999999996</v>
      </c>
      <c r="AM892">
        <v>3.3</v>
      </c>
      <c r="AN892">
        <v>-13.4126102924346</v>
      </c>
      <c r="AO892">
        <v>7.0845384597778303</v>
      </c>
      <c r="AP892">
        <v>6.6672700000000001E-2</v>
      </c>
      <c r="AQ892">
        <v>999</v>
      </c>
      <c r="AU892">
        <v>2900</v>
      </c>
    </row>
    <row r="893" spans="1:47" x14ac:dyDescent="0.45">
      <c r="A893" t="s">
        <v>1489</v>
      </c>
      <c r="B893" t="s">
        <v>18</v>
      </c>
      <c r="C893">
        <v>127</v>
      </c>
      <c r="D893">
        <v>550</v>
      </c>
      <c r="E893">
        <v>515</v>
      </c>
      <c r="F893">
        <v>124</v>
      </c>
      <c r="G893">
        <v>84</v>
      </c>
      <c r="H893">
        <v>22</v>
      </c>
      <c r="I893">
        <v>3</v>
      </c>
      <c r="J893">
        <v>15</v>
      </c>
      <c r="K893">
        <v>65</v>
      </c>
      <c r="L893">
        <v>65</v>
      </c>
      <c r="M893">
        <v>30</v>
      </c>
      <c r="N893">
        <v>18</v>
      </c>
      <c r="O893">
        <v>152</v>
      </c>
      <c r="P893">
        <v>3</v>
      </c>
      <c r="Q893">
        <v>2</v>
      </c>
      <c r="R893">
        <v>0</v>
      </c>
      <c r="S893">
        <v>1</v>
      </c>
      <c r="T893">
        <v>14</v>
      </c>
      <c r="U893">
        <v>5</v>
      </c>
      <c r="V893">
        <v>0.24077699999999999</v>
      </c>
      <c r="W893">
        <v>5.4545499999999997E-2</v>
      </c>
      <c r="X893">
        <v>0.276364</v>
      </c>
      <c r="Y893">
        <v>0.19736799999999999</v>
      </c>
      <c r="Z893">
        <v>0.28545500000000001</v>
      </c>
      <c r="AA893">
        <v>0.38252399999999998</v>
      </c>
      <c r="AB893">
        <v>0.275926</v>
      </c>
      <c r="AC893">
        <v>0.66797899999999999</v>
      </c>
      <c r="AD893">
        <v>0.14174800000000001</v>
      </c>
      <c r="AE893">
        <v>5.6263100000000001</v>
      </c>
      <c r="AF893">
        <v>0.31142900000000001</v>
      </c>
      <c r="AH893">
        <v>-7.3197399999999996E-2</v>
      </c>
      <c r="AI893">
        <v>47.624699999999997</v>
      </c>
      <c r="AJ893">
        <v>-19.389600000000002</v>
      </c>
      <c r="AK893">
        <v>69.883399999999995</v>
      </c>
      <c r="AL893">
        <v>-7.3197399999999996E-2</v>
      </c>
      <c r="AM893">
        <v>0.5</v>
      </c>
      <c r="AN893">
        <v>-20.5936327502131</v>
      </c>
      <c r="AO893">
        <v>2.5208699703216499</v>
      </c>
      <c r="AP893">
        <v>6.6403599999999993E-2</v>
      </c>
      <c r="AQ893">
        <v>999</v>
      </c>
      <c r="AU893" t="s">
        <v>1490</v>
      </c>
    </row>
    <row r="894" spans="1:47" x14ac:dyDescent="0.45">
      <c r="A894" t="s">
        <v>428</v>
      </c>
      <c r="B894" t="s">
        <v>16</v>
      </c>
      <c r="C894">
        <v>109</v>
      </c>
      <c r="D894">
        <v>449</v>
      </c>
      <c r="E894">
        <v>392</v>
      </c>
      <c r="F894">
        <v>87</v>
      </c>
      <c r="G894">
        <v>51</v>
      </c>
      <c r="H894">
        <v>18</v>
      </c>
      <c r="I894">
        <v>0</v>
      </c>
      <c r="J894">
        <v>18</v>
      </c>
      <c r="K894">
        <v>49</v>
      </c>
      <c r="L894">
        <v>56</v>
      </c>
      <c r="M894">
        <v>49</v>
      </c>
      <c r="N894">
        <v>12</v>
      </c>
      <c r="O894">
        <v>121</v>
      </c>
      <c r="P894">
        <v>5</v>
      </c>
      <c r="Q894">
        <v>3</v>
      </c>
      <c r="R894">
        <v>0</v>
      </c>
      <c r="S894">
        <v>2</v>
      </c>
      <c r="T894">
        <v>0</v>
      </c>
      <c r="U894">
        <v>0</v>
      </c>
      <c r="V894">
        <v>0.221939</v>
      </c>
      <c r="W894">
        <v>0.10913100000000001</v>
      </c>
      <c r="X894">
        <v>0.26948800000000001</v>
      </c>
      <c r="Y894">
        <v>0.40495900000000001</v>
      </c>
      <c r="Z894">
        <v>0.314031</v>
      </c>
      <c r="AA894">
        <v>0.40561199999999997</v>
      </c>
      <c r="AB894">
        <v>0.30400300000000002</v>
      </c>
      <c r="AC894">
        <v>0.71964300000000003</v>
      </c>
      <c r="AD894">
        <v>0.183673</v>
      </c>
      <c r="AE894">
        <v>1.15981</v>
      </c>
      <c r="AF894">
        <v>0.26953100000000002</v>
      </c>
      <c r="AH894">
        <v>-0.71657700000000002</v>
      </c>
      <c r="AI894">
        <v>49.348799999999997</v>
      </c>
      <c r="AJ894">
        <v>-5.3592199999999997</v>
      </c>
      <c r="AK894">
        <v>92.682699999999997</v>
      </c>
      <c r="AL894">
        <v>-0.71657700000000002</v>
      </c>
      <c r="AM894">
        <v>-4.9000000000000004</v>
      </c>
      <c r="AN894">
        <v>-4.7867473959922702</v>
      </c>
      <c r="AO894">
        <v>-9.8492946624755806</v>
      </c>
      <c r="AP894">
        <v>6.59666E-2</v>
      </c>
      <c r="AQ894">
        <v>999</v>
      </c>
      <c r="AU894">
        <v>14221</v>
      </c>
    </row>
    <row r="895" spans="1:47" x14ac:dyDescent="0.45">
      <c r="A895" t="s">
        <v>617</v>
      </c>
      <c r="B895" t="s">
        <v>73</v>
      </c>
      <c r="C895">
        <v>48</v>
      </c>
      <c r="D895">
        <v>140</v>
      </c>
      <c r="E895">
        <v>123</v>
      </c>
      <c r="F895">
        <v>28</v>
      </c>
      <c r="G895">
        <v>21</v>
      </c>
      <c r="H895">
        <v>5</v>
      </c>
      <c r="I895">
        <v>0</v>
      </c>
      <c r="J895">
        <v>2</v>
      </c>
      <c r="K895">
        <v>18</v>
      </c>
      <c r="L895">
        <v>13</v>
      </c>
      <c r="M895">
        <v>14</v>
      </c>
      <c r="N895">
        <v>1</v>
      </c>
      <c r="O895">
        <v>33</v>
      </c>
      <c r="P895">
        <v>1</v>
      </c>
      <c r="Q895">
        <v>1</v>
      </c>
      <c r="R895">
        <v>1</v>
      </c>
      <c r="S895">
        <v>0</v>
      </c>
      <c r="T895">
        <v>2</v>
      </c>
      <c r="U895">
        <v>1</v>
      </c>
      <c r="V895">
        <v>0.22764200000000001</v>
      </c>
      <c r="W895">
        <v>0.1</v>
      </c>
      <c r="X895">
        <v>0.23571400000000001</v>
      </c>
      <c r="Y895">
        <v>0.42424200000000001</v>
      </c>
      <c r="Z895">
        <v>0.30935299999999999</v>
      </c>
      <c r="AA895">
        <v>0.31707299999999999</v>
      </c>
      <c r="AB895">
        <v>0.279225</v>
      </c>
      <c r="AC895">
        <v>0.62642600000000004</v>
      </c>
      <c r="AD895">
        <v>8.9430899999999994E-2</v>
      </c>
      <c r="AE895">
        <v>3.8342800000000001</v>
      </c>
      <c r="AF895">
        <v>0.29213499999999998</v>
      </c>
      <c r="AH895">
        <v>-0.29175699999999999</v>
      </c>
      <c r="AI895">
        <v>12.5062</v>
      </c>
      <c r="AJ895">
        <v>-4.5519999999999996</v>
      </c>
      <c r="AK895">
        <v>71.793499999999995</v>
      </c>
      <c r="AL895">
        <v>-0.29175699999999999</v>
      </c>
      <c r="AM895">
        <v>-1.5</v>
      </c>
      <c r="AN895">
        <v>-5.1838538944721204</v>
      </c>
      <c r="AO895">
        <v>1.07201647758483</v>
      </c>
      <c r="AP895">
        <v>6.5614900000000004E-2</v>
      </c>
      <c r="AQ895">
        <v>999</v>
      </c>
      <c r="AU895">
        <v>18067</v>
      </c>
    </row>
    <row r="896" spans="1:47" x14ac:dyDescent="0.45">
      <c r="A896" t="s">
        <v>1491</v>
      </c>
      <c r="B896" t="s">
        <v>39</v>
      </c>
      <c r="C896">
        <v>106</v>
      </c>
      <c r="D896">
        <v>439</v>
      </c>
      <c r="E896">
        <v>391</v>
      </c>
      <c r="F896">
        <v>92</v>
      </c>
      <c r="G896">
        <v>61</v>
      </c>
      <c r="H896">
        <v>20</v>
      </c>
      <c r="I896">
        <v>2</v>
      </c>
      <c r="J896">
        <v>9</v>
      </c>
      <c r="K896">
        <v>52</v>
      </c>
      <c r="L896">
        <v>53</v>
      </c>
      <c r="M896">
        <v>29</v>
      </c>
      <c r="N896">
        <v>4</v>
      </c>
      <c r="O896">
        <v>103</v>
      </c>
      <c r="P896">
        <v>15</v>
      </c>
      <c r="Q896">
        <v>4</v>
      </c>
      <c r="R896">
        <v>0</v>
      </c>
      <c r="S896">
        <v>0</v>
      </c>
      <c r="T896">
        <v>6</v>
      </c>
      <c r="U896">
        <v>1</v>
      </c>
      <c r="V896">
        <v>0.235294</v>
      </c>
      <c r="W896">
        <v>6.6059199999999998E-2</v>
      </c>
      <c r="X896">
        <v>0.234624</v>
      </c>
      <c r="Y896">
        <v>0.281553</v>
      </c>
      <c r="Z896">
        <v>0.30979499999999999</v>
      </c>
      <c r="AA896">
        <v>0.36572900000000003</v>
      </c>
      <c r="AB896">
        <v>0.29464899999999999</v>
      </c>
      <c r="AC896">
        <v>0.67552400000000001</v>
      </c>
      <c r="AD896">
        <v>0.130435</v>
      </c>
      <c r="AE896">
        <v>5.1508900000000004</v>
      </c>
      <c r="AF896">
        <v>0.29328599999999999</v>
      </c>
      <c r="AH896">
        <v>-2.95512E-4</v>
      </c>
      <c r="AI896">
        <v>44.839300000000001</v>
      </c>
      <c r="AJ896">
        <v>-8.6502800000000004</v>
      </c>
      <c r="AK896">
        <v>84.983699999999999</v>
      </c>
      <c r="AL896">
        <v>-2.95512E-4</v>
      </c>
      <c r="AM896">
        <v>-8</v>
      </c>
      <c r="AN896">
        <v>-7.8990615527145502</v>
      </c>
      <c r="AO896">
        <v>-6.3869782686233503</v>
      </c>
      <c r="AP896">
        <v>6.2261200000000003E-2</v>
      </c>
      <c r="AQ896">
        <v>999</v>
      </c>
      <c r="AU896" t="s">
        <v>1492</v>
      </c>
    </row>
    <row r="897" spans="1:47" x14ac:dyDescent="0.45">
      <c r="A897" t="s">
        <v>1493</v>
      </c>
      <c r="B897" t="s">
        <v>170</v>
      </c>
      <c r="C897">
        <v>117</v>
      </c>
      <c r="D897">
        <v>446</v>
      </c>
      <c r="E897">
        <v>402</v>
      </c>
      <c r="F897">
        <v>90</v>
      </c>
      <c r="G897">
        <v>66</v>
      </c>
      <c r="H897">
        <v>16</v>
      </c>
      <c r="I897">
        <v>2</v>
      </c>
      <c r="J897">
        <v>6</v>
      </c>
      <c r="K897">
        <v>43</v>
      </c>
      <c r="L897">
        <v>41</v>
      </c>
      <c r="M897">
        <v>36</v>
      </c>
      <c r="N897">
        <v>6</v>
      </c>
      <c r="O897">
        <v>108</v>
      </c>
      <c r="P897">
        <v>4</v>
      </c>
      <c r="Q897">
        <v>2</v>
      </c>
      <c r="R897">
        <v>2</v>
      </c>
      <c r="S897">
        <v>1</v>
      </c>
      <c r="T897">
        <v>9</v>
      </c>
      <c r="U897">
        <v>6</v>
      </c>
      <c r="V897">
        <v>0.223881</v>
      </c>
      <c r="W897">
        <v>8.0717499999999998E-2</v>
      </c>
      <c r="X897">
        <v>0.24215200000000001</v>
      </c>
      <c r="Y897">
        <v>0.33333299999999999</v>
      </c>
      <c r="Z897">
        <v>0.29279300000000003</v>
      </c>
      <c r="AA897">
        <v>0.31840800000000002</v>
      </c>
      <c r="AB897">
        <v>0.26733099999999999</v>
      </c>
      <c r="AC897">
        <v>0.61120099999999999</v>
      </c>
      <c r="AD897">
        <v>9.4527399999999998E-2</v>
      </c>
      <c r="AE897">
        <v>4.4509100000000004</v>
      </c>
      <c r="AF897">
        <v>0.289655</v>
      </c>
      <c r="AH897">
        <v>-1.50298</v>
      </c>
      <c r="AI897">
        <v>35.435699999999997</v>
      </c>
      <c r="AJ897">
        <v>-18.9068</v>
      </c>
      <c r="AK897">
        <v>68.447599999999994</v>
      </c>
      <c r="AL897">
        <v>-1.50298</v>
      </c>
      <c r="AM897">
        <v>2.2000000000000002</v>
      </c>
      <c r="AN897">
        <v>-18.3646463155746</v>
      </c>
      <c r="AO897">
        <v>3.8387420177459699</v>
      </c>
      <c r="AP897">
        <v>6.2050399999999999E-2</v>
      </c>
      <c r="AQ897">
        <v>999</v>
      </c>
      <c r="AU897" t="s">
        <v>1494</v>
      </c>
    </row>
    <row r="898" spans="1:47" x14ac:dyDescent="0.45">
      <c r="A898" t="s">
        <v>612</v>
      </c>
      <c r="B898" t="s">
        <v>42</v>
      </c>
      <c r="C898">
        <v>105</v>
      </c>
      <c r="D898">
        <v>297</v>
      </c>
      <c r="E898">
        <v>260</v>
      </c>
      <c r="F898">
        <v>65</v>
      </c>
      <c r="G898">
        <v>51</v>
      </c>
      <c r="H898">
        <v>11</v>
      </c>
      <c r="I898">
        <v>1</v>
      </c>
      <c r="J898">
        <v>2</v>
      </c>
      <c r="K898">
        <v>27</v>
      </c>
      <c r="L898">
        <v>24</v>
      </c>
      <c r="M898">
        <v>32</v>
      </c>
      <c r="N898">
        <v>9</v>
      </c>
      <c r="O898">
        <v>53</v>
      </c>
      <c r="P898">
        <v>2</v>
      </c>
      <c r="Q898">
        <v>1</v>
      </c>
      <c r="R898">
        <v>2</v>
      </c>
      <c r="S898">
        <v>2</v>
      </c>
      <c r="T898">
        <v>1</v>
      </c>
      <c r="U898">
        <v>1</v>
      </c>
      <c r="V898">
        <v>0.25</v>
      </c>
      <c r="W898">
        <v>0.10774400000000001</v>
      </c>
      <c r="X898">
        <v>0.178451</v>
      </c>
      <c r="Y898">
        <v>0.60377400000000003</v>
      </c>
      <c r="Z898">
        <v>0.33559299999999997</v>
      </c>
      <c r="AA898">
        <v>0.323077</v>
      </c>
      <c r="AB898">
        <v>0.28575400000000001</v>
      </c>
      <c r="AC898">
        <v>0.65866999999999998</v>
      </c>
      <c r="AD898">
        <v>7.30769E-2</v>
      </c>
      <c r="AE898">
        <v>2.5976900000000001</v>
      </c>
      <c r="AF898">
        <v>0.30582500000000001</v>
      </c>
      <c r="AH898">
        <v>-0.80766700000000002</v>
      </c>
      <c r="AI898">
        <v>28.141400000000001</v>
      </c>
      <c r="AJ898">
        <v>-8.0462799999999994</v>
      </c>
      <c r="AK898">
        <v>75.286199999999994</v>
      </c>
      <c r="AL898">
        <v>-0.80766700000000002</v>
      </c>
      <c r="AM898">
        <v>-0.7</v>
      </c>
      <c r="AN898">
        <v>-9.9008242487907392</v>
      </c>
      <c r="AO898">
        <v>0.39126986265182401</v>
      </c>
      <c r="AP898">
        <v>6.0761099999999998E-2</v>
      </c>
      <c r="AQ898">
        <v>999</v>
      </c>
      <c r="AU898">
        <v>16451</v>
      </c>
    </row>
    <row r="899" spans="1:47" x14ac:dyDescent="0.45">
      <c r="A899" t="s">
        <v>1495</v>
      </c>
      <c r="B899" t="s">
        <v>14</v>
      </c>
      <c r="C899">
        <v>97</v>
      </c>
      <c r="D899">
        <v>398</v>
      </c>
      <c r="E899">
        <v>349</v>
      </c>
      <c r="F899">
        <v>80</v>
      </c>
      <c r="G899">
        <v>56</v>
      </c>
      <c r="H899">
        <v>18</v>
      </c>
      <c r="I899">
        <v>1</v>
      </c>
      <c r="J899">
        <v>5</v>
      </c>
      <c r="K899">
        <v>38</v>
      </c>
      <c r="L899">
        <v>42</v>
      </c>
      <c r="M899">
        <v>38</v>
      </c>
      <c r="N899">
        <v>4</v>
      </c>
      <c r="O899">
        <v>88</v>
      </c>
      <c r="P899">
        <v>6</v>
      </c>
      <c r="Q899">
        <v>4</v>
      </c>
      <c r="R899">
        <v>1</v>
      </c>
      <c r="S899">
        <v>0</v>
      </c>
      <c r="T899">
        <v>3</v>
      </c>
      <c r="U899">
        <v>2</v>
      </c>
      <c r="V899">
        <v>0.22922600000000001</v>
      </c>
      <c r="W899">
        <v>9.5477400000000004E-2</v>
      </c>
      <c r="X899">
        <v>0.221106</v>
      </c>
      <c r="Y899">
        <v>0.43181799999999998</v>
      </c>
      <c r="Z899">
        <v>0.31234299999999998</v>
      </c>
      <c r="AA899">
        <v>0.329513</v>
      </c>
      <c r="AB899">
        <v>0.283501</v>
      </c>
      <c r="AC899">
        <v>0.64185499999999995</v>
      </c>
      <c r="AD899">
        <v>0.100287</v>
      </c>
      <c r="AE899">
        <v>3.3611900000000001</v>
      </c>
      <c r="AF899">
        <v>0.288462</v>
      </c>
      <c r="AH899">
        <v>-0.98384799999999994</v>
      </c>
      <c r="AI899">
        <v>36.966700000000003</v>
      </c>
      <c r="AJ899">
        <v>-11.527200000000001</v>
      </c>
      <c r="AK899">
        <v>80.405799999999999</v>
      </c>
      <c r="AL899">
        <v>-0.98384799999999994</v>
      </c>
      <c r="AM899">
        <v>5</v>
      </c>
      <c r="AN899">
        <v>-10.6449912786483</v>
      </c>
      <c r="AO899">
        <v>-2.3118753433227499</v>
      </c>
      <c r="AP899">
        <v>6.0142000000000001E-2</v>
      </c>
      <c r="AQ899">
        <v>999</v>
      </c>
      <c r="AU899">
        <v>19563</v>
      </c>
    </row>
    <row r="900" spans="1:47" x14ac:dyDescent="0.45">
      <c r="A900" t="s">
        <v>1496</v>
      </c>
      <c r="B900" t="s">
        <v>89</v>
      </c>
      <c r="C900">
        <v>126</v>
      </c>
      <c r="D900">
        <v>528</v>
      </c>
      <c r="E900">
        <v>490</v>
      </c>
      <c r="F900">
        <v>111</v>
      </c>
      <c r="G900">
        <v>77</v>
      </c>
      <c r="H900">
        <v>18</v>
      </c>
      <c r="I900">
        <v>4</v>
      </c>
      <c r="J900">
        <v>12</v>
      </c>
      <c r="K900">
        <v>58</v>
      </c>
      <c r="L900">
        <v>56</v>
      </c>
      <c r="M900">
        <v>33</v>
      </c>
      <c r="N900">
        <v>12</v>
      </c>
      <c r="O900">
        <v>140</v>
      </c>
      <c r="P900">
        <v>2</v>
      </c>
      <c r="Q900">
        <v>2</v>
      </c>
      <c r="R900">
        <v>1</v>
      </c>
      <c r="S900">
        <v>0</v>
      </c>
      <c r="T900">
        <v>9</v>
      </c>
      <c r="U900">
        <v>5</v>
      </c>
      <c r="V900">
        <v>0.22653100000000001</v>
      </c>
      <c r="W900">
        <v>6.25E-2</v>
      </c>
      <c r="X900">
        <v>0.265152</v>
      </c>
      <c r="Y900">
        <v>0.23571400000000001</v>
      </c>
      <c r="Z900">
        <v>0.27704000000000001</v>
      </c>
      <c r="AA900">
        <v>0.35306100000000001</v>
      </c>
      <c r="AB900">
        <v>0.26550200000000002</v>
      </c>
      <c r="AC900">
        <v>0.63010100000000002</v>
      </c>
      <c r="AD900">
        <v>0.126531</v>
      </c>
      <c r="AE900">
        <v>5.2140500000000003</v>
      </c>
      <c r="AF900">
        <v>0.29117599999999999</v>
      </c>
      <c r="AH900">
        <v>-1.0809</v>
      </c>
      <c r="AI900">
        <v>41.148800000000001</v>
      </c>
      <c r="AJ900">
        <v>-23.184999999999999</v>
      </c>
      <c r="AK900">
        <v>69.649000000000001</v>
      </c>
      <c r="AL900">
        <v>-1.0809</v>
      </c>
      <c r="AM900">
        <v>1</v>
      </c>
      <c r="AN900">
        <v>-20.2826199531555</v>
      </c>
      <c r="AO900">
        <v>2.9400352239608698</v>
      </c>
      <c r="AP900">
        <v>5.8900300000000003E-2</v>
      </c>
      <c r="AQ900">
        <v>999</v>
      </c>
      <c r="AU900" t="s">
        <v>1497</v>
      </c>
    </row>
    <row r="901" spans="1:47" x14ac:dyDescent="0.45">
      <c r="A901" t="s">
        <v>632</v>
      </c>
      <c r="B901" t="s">
        <v>130</v>
      </c>
      <c r="C901">
        <v>120</v>
      </c>
      <c r="D901">
        <v>311</v>
      </c>
      <c r="E901">
        <v>270</v>
      </c>
      <c r="F901">
        <v>62</v>
      </c>
      <c r="G901">
        <v>49</v>
      </c>
      <c r="H901">
        <v>11</v>
      </c>
      <c r="I901">
        <v>1</v>
      </c>
      <c r="J901">
        <v>1</v>
      </c>
      <c r="K901">
        <v>38</v>
      </c>
      <c r="L901">
        <v>22</v>
      </c>
      <c r="M901">
        <v>37</v>
      </c>
      <c r="N901">
        <v>5</v>
      </c>
      <c r="O901">
        <v>58</v>
      </c>
      <c r="P901">
        <v>2</v>
      </c>
      <c r="Q901">
        <v>1</v>
      </c>
      <c r="R901">
        <v>1</v>
      </c>
      <c r="S901">
        <v>1</v>
      </c>
      <c r="T901">
        <v>12</v>
      </c>
      <c r="U901">
        <v>2</v>
      </c>
      <c r="V901">
        <v>0.22963</v>
      </c>
      <c r="W901">
        <v>0.11897099999999999</v>
      </c>
      <c r="X901">
        <v>0.18649499999999999</v>
      </c>
      <c r="Y901">
        <v>0.63793100000000003</v>
      </c>
      <c r="Z901">
        <v>0.32580599999999998</v>
      </c>
      <c r="AA901">
        <v>0.28888900000000001</v>
      </c>
      <c r="AB901">
        <v>0.27612999999999999</v>
      </c>
      <c r="AC901">
        <v>0.61469499999999999</v>
      </c>
      <c r="AD901">
        <v>5.9259300000000001E-2</v>
      </c>
      <c r="AE901">
        <v>5.7703300000000004</v>
      </c>
      <c r="AF901">
        <v>0.28773599999999999</v>
      </c>
      <c r="AH901">
        <v>0.91631899999999999</v>
      </c>
      <c r="AI901">
        <v>26.982199999999999</v>
      </c>
      <c r="AJ901">
        <v>-10.9114</v>
      </c>
      <c r="AK901">
        <v>70.0214</v>
      </c>
      <c r="AL901">
        <v>0.91631899999999999</v>
      </c>
      <c r="AM901">
        <v>3.7</v>
      </c>
      <c r="AN901">
        <v>-10.2549831271171</v>
      </c>
      <c r="AO901">
        <v>0.27186942100524902</v>
      </c>
      <c r="AP901">
        <v>5.7820799999999999E-2</v>
      </c>
      <c r="AQ901">
        <v>999</v>
      </c>
      <c r="AU901">
        <v>13768</v>
      </c>
    </row>
    <row r="902" spans="1:47" x14ac:dyDescent="0.45">
      <c r="A902" t="s">
        <v>1498</v>
      </c>
      <c r="B902" t="s">
        <v>14</v>
      </c>
      <c r="C902">
        <v>85</v>
      </c>
      <c r="D902">
        <v>326</v>
      </c>
      <c r="E902">
        <v>291</v>
      </c>
      <c r="F902">
        <v>53</v>
      </c>
      <c r="G902">
        <v>25</v>
      </c>
      <c r="H902">
        <v>12</v>
      </c>
      <c r="I902">
        <v>1</v>
      </c>
      <c r="J902">
        <v>15</v>
      </c>
      <c r="K902">
        <v>37</v>
      </c>
      <c r="L902">
        <v>48</v>
      </c>
      <c r="M902">
        <v>26</v>
      </c>
      <c r="N902">
        <v>5</v>
      </c>
      <c r="O902">
        <v>150</v>
      </c>
      <c r="P902">
        <v>8</v>
      </c>
      <c r="Q902">
        <v>1</v>
      </c>
      <c r="R902">
        <v>0</v>
      </c>
      <c r="S902">
        <v>0</v>
      </c>
      <c r="T902">
        <v>6</v>
      </c>
      <c r="U902">
        <v>3</v>
      </c>
      <c r="V902">
        <v>0.18213099999999999</v>
      </c>
      <c r="W902">
        <v>7.9754599999999995E-2</v>
      </c>
      <c r="X902">
        <v>0.460123</v>
      </c>
      <c r="Y902">
        <v>0.17333299999999999</v>
      </c>
      <c r="Z902">
        <v>0.26687100000000002</v>
      </c>
      <c r="AA902">
        <v>0.38488</v>
      </c>
      <c r="AB902">
        <v>0.27738600000000002</v>
      </c>
      <c r="AC902">
        <v>0.65175099999999997</v>
      </c>
      <c r="AD902">
        <v>0.20274900000000001</v>
      </c>
      <c r="AE902">
        <v>5.0034299999999998</v>
      </c>
      <c r="AF902">
        <v>0.29921300000000001</v>
      </c>
      <c r="AH902">
        <v>-0.48231099999999999</v>
      </c>
      <c r="AI902">
        <v>28.623699999999999</v>
      </c>
      <c r="AJ902">
        <v>-11.0975</v>
      </c>
      <c r="AK902">
        <v>76.306399999999996</v>
      </c>
      <c r="AL902">
        <v>-0.48231099999999999</v>
      </c>
      <c r="AM902">
        <v>3.1</v>
      </c>
      <c r="AN902">
        <v>-10.051305323839101</v>
      </c>
      <c r="AO902">
        <v>-0.49347448348999001</v>
      </c>
      <c r="AP902">
        <v>5.6055899999999999E-2</v>
      </c>
      <c r="AQ902">
        <v>999</v>
      </c>
      <c r="AU902" t="s">
        <v>1499</v>
      </c>
    </row>
    <row r="903" spans="1:47" x14ac:dyDescent="0.45">
      <c r="A903" t="s">
        <v>673</v>
      </c>
      <c r="B903" t="s">
        <v>309</v>
      </c>
      <c r="C903">
        <v>107</v>
      </c>
      <c r="D903">
        <v>347</v>
      </c>
      <c r="E903">
        <v>311</v>
      </c>
      <c r="F903">
        <v>69</v>
      </c>
      <c r="G903">
        <v>39</v>
      </c>
      <c r="H903">
        <v>14</v>
      </c>
      <c r="I903">
        <v>3</v>
      </c>
      <c r="J903">
        <v>13</v>
      </c>
      <c r="K903">
        <v>44</v>
      </c>
      <c r="L903">
        <v>39</v>
      </c>
      <c r="M903">
        <v>33</v>
      </c>
      <c r="N903">
        <v>3</v>
      </c>
      <c r="O903">
        <v>115</v>
      </c>
      <c r="P903">
        <v>2</v>
      </c>
      <c r="Q903">
        <v>1</v>
      </c>
      <c r="R903">
        <v>0</v>
      </c>
      <c r="S903">
        <v>1</v>
      </c>
      <c r="T903">
        <v>7</v>
      </c>
      <c r="U903">
        <v>1</v>
      </c>
      <c r="V903">
        <v>0.22186500000000001</v>
      </c>
      <c r="W903">
        <v>9.5100900000000002E-2</v>
      </c>
      <c r="X903">
        <v>0.33141199999999998</v>
      </c>
      <c r="Y903">
        <v>0.28695700000000002</v>
      </c>
      <c r="Z903">
        <v>0.29971199999999998</v>
      </c>
      <c r="AA903">
        <v>0.411576</v>
      </c>
      <c r="AB903">
        <v>0.305002</v>
      </c>
      <c r="AC903">
        <v>0.711287</v>
      </c>
      <c r="AD903">
        <v>0.18971099999999999</v>
      </c>
      <c r="AE903">
        <v>6.3674200000000001</v>
      </c>
      <c r="AF903">
        <v>0.30434800000000001</v>
      </c>
      <c r="AH903">
        <v>0.43085800000000002</v>
      </c>
      <c r="AI903">
        <v>38.426000000000002</v>
      </c>
      <c r="AJ903">
        <v>-3.8539400000000001</v>
      </c>
      <c r="AK903">
        <v>74.651799999999994</v>
      </c>
      <c r="AL903">
        <v>0.43085800000000002</v>
      </c>
      <c r="AM903">
        <v>-2.1</v>
      </c>
      <c r="AN903">
        <v>-10.465849339962</v>
      </c>
      <c r="AO903">
        <v>-0.82501459121704102</v>
      </c>
      <c r="AP903">
        <v>5.3003799999999997E-2</v>
      </c>
      <c r="AQ903">
        <v>999</v>
      </c>
      <c r="AU903">
        <v>17954</v>
      </c>
    </row>
    <row r="904" spans="1:47" x14ac:dyDescent="0.45">
      <c r="A904" t="s">
        <v>686</v>
      </c>
      <c r="B904" t="s">
        <v>207</v>
      </c>
      <c r="C904">
        <v>123</v>
      </c>
      <c r="D904">
        <v>504</v>
      </c>
      <c r="E904">
        <v>468</v>
      </c>
      <c r="F904">
        <v>113</v>
      </c>
      <c r="G904">
        <v>73</v>
      </c>
      <c r="H904">
        <v>20</v>
      </c>
      <c r="I904">
        <v>1</v>
      </c>
      <c r="J904">
        <v>19</v>
      </c>
      <c r="K904">
        <v>63</v>
      </c>
      <c r="L904">
        <v>64</v>
      </c>
      <c r="M904">
        <v>29</v>
      </c>
      <c r="N904">
        <v>12</v>
      </c>
      <c r="O904">
        <v>121</v>
      </c>
      <c r="P904">
        <v>4</v>
      </c>
      <c r="Q904">
        <v>2</v>
      </c>
      <c r="R904">
        <v>1</v>
      </c>
      <c r="S904">
        <v>2</v>
      </c>
      <c r="T904">
        <v>4</v>
      </c>
      <c r="U904">
        <v>3</v>
      </c>
      <c r="V904">
        <v>0.241453</v>
      </c>
      <c r="W904">
        <v>5.7539699999999999E-2</v>
      </c>
      <c r="X904">
        <v>0.24007899999999999</v>
      </c>
      <c r="Y904">
        <v>0.23966899999999999</v>
      </c>
      <c r="Z904">
        <v>0.29025800000000002</v>
      </c>
      <c r="AA904">
        <v>0.41025600000000001</v>
      </c>
      <c r="AB904">
        <v>0.29263</v>
      </c>
      <c r="AC904">
        <v>0.700515</v>
      </c>
      <c r="AD904">
        <v>0.16880300000000001</v>
      </c>
      <c r="AE904">
        <v>3.5774300000000001</v>
      </c>
      <c r="AF904">
        <v>0.28484799999999999</v>
      </c>
      <c r="AH904">
        <v>-1.19052</v>
      </c>
      <c r="AI904">
        <v>50.633499999999998</v>
      </c>
      <c r="AJ904">
        <v>-10.776</v>
      </c>
      <c r="AK904">
        <v>82.874600000000001</v>
      </c>
      <c r="AL904">
        <v>-1.19052</v>
      </c>
      <c r="AM904">
        <v>0.5</v>
      </c>
      <c r="AN904">
        <v>-11.5324738025665</v>
      </c>
      <c r="AO904">
        <v>-5.0555553436279297</v>
      </c>
      <c r="AP904">
        <v>5.2858099999999998E-2</v>
      </c>
      <c r="AQ904">
        <v>999</v>
      </c>
      <c r="AU904">
        <v>30162</v>
      </c>
    </row>
    <row r="905" spans="1:47" x14ac:dyDescent="0.45">
      <c r="A905" t="s">
        <v>443</v>
      </c>
      <c r="B905" t="s">
        <v>98</v>
      </c>
      <c r="C905">
        <v>116</v>
      </c>
      <c r="D905">
        <v>433</v>
      </c>
      <c r="E905">
        <v>396</v>
      </c>
      <c r="F905">
        <v>97</v>
      </c>
      <c r="G905">
        <v>76</v>
      </c>
      <c r="H905">
        <v>16</v>
      </c>
      <c r="I905">
        <v>1</v>
      </c>
      <c r="J905">
        <v>4</v>
      </c>
      <c r="K905">
        <v>45</v>
      </c>
      <c r="L905">
        <v>40</v>
      </c>
      <c r="M905">
        <v>28</v>
      </c>
      <c r="N905">
        <v>10</v>
      </c>
      <c r="O905">
        <v>68</v>
      </c>
      <c r="P905">
        <v>5</v>
      </c>
      <c r="Q905">
        <v>3</v>
      </c>
      <c r="R905">
        <v>1</v>
      </c>
      <c r="S905">
        <v>1</v>
      </c>
      <c r="T905">
        <v>13</v>
      </c>
      <c r="U905">
        <v>4</v>
      </c>
      <c r="V905">
        <v>0.244949</v>
      </c>
      <c r="W905">
        <v>6.4665100000000003E-2</v>
      </c>
      <c r="X905">
        <v>0.15704399999999999</v>
      </c>
      <c r="Y905">
        <v>0.41176499999999999</v>
      </c>
      <c r="Z905">
        <v>0.30092600000000003</v>
      </c>
      <c r="AA905">
        <v>0.32070700000000002</v>
      </c>
      <c r="AB905">
        <v>0.267096</v>
      </c>
      <c r="AC905">
        <v>0.62163299999999999</v>
      </c>
      <c r="AD905">
        <v>7.5757599999999994E-2</v>
      </c>
      <c r="AE905">
        <v>4.8752300000000002</v>
      </c>
      <c r="AF905">
        <v>0.28440399999999999</v>
      </c>
      <c r="AH905">
        <v>0.14888100000000001</v>
      </c>
      <c r="AI905">
        <v>34.318199999999997</v>
      </c>
      <c r="AJ905">
        <v>-18.440300000000001</v>
      </c>
      <c r="AK905">
        <v>67.572999999999993</v>
      </c>
      <c r="AL905">
        <v>0.14888100000000001</v>
      </c>
      <c r="AM905">
        <v>0.9</v>
      </c>
      <c r="AN905">
        <v>-16.675059646367998</v>
      </c>
      <c r="AO905">
        <v>2.4909758567810001</v>
      </c>
      <c r="AP905">
        <v>5.2106800000000002E-2</v>
      </c>
      <c r="AQ905">
        <v>999</v>
      </c>
      <c r="AU905">
        <v>16512</v>
      </c>
    </row>
    <row r="906" spans="1:47" x14ac:dyDescent="0.45">
      <c r="A906" t="s">
        <v>1500</v>
      </c>
      <c r="C906">
        <v>99</v>
      </c>
      <c r="D906">
        <v>379</v>
      </c>
      <c r="E906">
        <v>333</v>
      </c>
      <c r="F906">
        <v>72</v>
      </c>
      <c r="G906">
        <v>51</v>
      </c>
      <c r="H906">
        <v>13</v>
      </c>
      <c r="I906">
        <v>3</v>
      </c>
      <c r="J906">
        <v>5</v>
      </c>
      <c r="K906">
        <v>38</v>
      </c>
      <c r="L906">
        <v>36</v>
      </c>
      <c r="M906">
        <v>35</v>
      </c>
      <c r="N906">
        <v>9</v>
      </c>
      <c r="O906">
        <v>100</v>
      </c>
      <c r="P906">
        <v>6</v>
      </c>
      <c r="Q906">
        <v>3</v>
      </c>
      <c r="R906">
        <v>2</v>
      </c>
      <c r="S906">
        <v>0</v>
      </c>
      <c r="T906">
        <v>18</v>
      </c>
      <c r="U906">
        <v>5</v>
      </c>
      <c r="V906">
        <v>0.21621599999999999</v>
      </c>
      <c r="W906">
        <v>9.2348299999999994E-2</v>
      </c>
      <c r="X906">
        <v>0.26385199999999998</v>
      </c>
      <c r="Y906">
        <v>0.35</v>
      </c>
      <c r="Z906">
        <v>0.29973499999999997</v>
      </c>
      <c r="AA906">
        <v>0.31831799999999999</v>
      </c>
      <c r="AB906">
        <v>0.26726899999999998</v>
      </c>
      <c r="AC906">
        <v>0.61805299999999996</v>
      </c>
      <c r="AD906">
        <v>0.102102</v>
      </c>
      <c r="AE906">
        <v>6.6216200000000001</v>
      </c>
      <c r="AF906">
        <v>0.290043</v>
      </c>
      <c r="AH906">
        <v>0.85008499999999998</v>
      </c>
      <c r="AI906">
        <v>30.092700000000001</v>
      </c>
      <c r="AJ906">
        <v>-16.086200000000002</v>
      </c>
      <c r="AK906">
        <v>64.078699999999998</v>
      </c>
      <c r="AL906">
        <v>0.85008499999999998</v>
      </c>
      <c r="AM906">
        <v>2.2000000000000002</v>
      </c>
      <c r="AN906">
        <v>-16.015847861766801</v>
      </c>
      <c r="AO906">
        <v>3.5925632715225202</v>
      </c>
      <c r="AP906">
        <v>4.87987E-2</v>
      </c>
      <c r="AQ906">
        <v>999</v>
      </c>
      <c r="AU906" t="s">
        <v>1501</v>
      </c>
    </row>
    <row r="907" spans="1:47" x14ac:dyDescent="0.45">
      <c r="A907" t="s">
        <v>1502</v>
      </c>
      <c r="C907">
        <v>101</v>
      </c>
      <c r="D907">
        <v>362</v>
      </c>
      <c r="E907">
        <v>316</v>
      </c>
      <c r="F907">
        <v>74</v>
      </c>
      <c r="G907">
        <v>44</v>
      </c>
      <c r="H907">
        <v>14</v>
      </c>
      <c r="I907">
        <v>1</v>
      </c>
      <c r="J907">
        <v>15</v>
      </c>
      <c r="K907">
        <v>40</v>
      </c>
      <c r="L907">
        <v>47</v>
      </c>
      <c r="M907">
        <v>39</v>
      </c>
      <c r="N907">
        <v>7</v>
      </c>
      <c r="O907">
        <v>92</v>
      </c>
      <c r="P907">
        <v>6</v>
      </c>
      <c r="Q907">
        <v>1</v>
      </c>
      <c r="R907">
        <v>0</v>
      </c>
      <c r="S907">
        <v>1</v>
      </c>
      <c r="T907">
        <v>1</v>
      </c>
      <c r="U907">
        <v>1</v>
      </c>
      <c r="V907">
        <v>0.234177</v>
      </c>
      <c r="W907">
        <v>0.107735</v>
      </c>
      <c r="X907">
        <v>0.25414399999999998</v>
      </c>
      <c r="Y907">
        <v>0.42391299999999998</v>
      </c>
      <c r="Z907">
        <v>0.32872899999999999</v>
      </c>
      <c r="AA907">
        <v>0.42721500000000001</v>
      </c>
      <c r="AB907">
        <v>0.32253399999999999</v>
      </c>
      <c r="AC907">
        <v>0.75594399999999995</v>
      </c>
      <c r="AD907">
        <v>0.19303799999999999</v>
      </c>
      <c r="AE907">
        <v>2.5314100000000002</v>
      </c>
      <c r="AF907">
        <v>0.28095199999999998</v>
      </c>
      <c r="AH907">
        <v>-0.85389800000000005</v>
      </c>
      <c r="AI907">
        <v>45.357999999999997</v>
      </c>
      <c r="AJ907">
        <v>1.25041</v>
      </c>
      <c r="AK907">
        <v>96.245000000000005</v>
      </c>
      <c r="AL907">
        <v>-0.85389800000000005</v>
      </c>
      <c r="AM907">
        <v>0</v>
      </c>
      <c r="AN907">
        <v>-2.5378868579864502</v>
      </c>
      <c r="AO907">
        <v>-9.3106994628906197</v>
      </c>
      <c r="AP907">
        <v>4.8350200000000003E-2</v>
      </c>
      <c r="AQ907">
        <v>999</v>
      </c>
      <c r="AU907">
        <v>15585</v>
      </c>
    </row>
    <row r="908" spans="1:47" x14ac:dyDescent="0.45">
      <c r="A908" t="s">
        <v>1503</v>
      </c>
      <c r="B908" t="s">
        <v>39</v>
      </c>
      <c r="C908">
        <v>103</v>
      </c>
      <c r="D908">
        <v>416</v>
      </c>
      <c r="E908">
        <v>382</v>
      </c>
      <c r="F908">
        <v>91</v>
      </c>
      <c r="G908">
        <v>59</v>
      </c>
      <c r="H908">
        <v>18</v>
      </c>
      <c r="I908">
        <v>2</v>
      </c>
      <c r="J908">
        <v>12</v>
      </c>
      <c r="K908">
        <v>48</v>
      </c>
      <c r="L908">
        <v>53</v>
      </c>
      <c r="M908">
        <v>24</v>
      </c>
      <c r="N908">
        <v>8</v>
      </c>
      <c r="O908">
        <v>98</v>
      </c>
      <c r="P908">
        <v>9</v>
      </c>
      <c r="Q908">
        <v>1</v>
      </c>
      <c r="R908">
        <v>0</v>
      </c>
      <c r="S908">
        <v>1</v>
      </c>
      <c r="T908">
        <v>2</v>
      </c>
      <c r="U908">
        <v>1</v>
      </c>
      <c r="V908">
        <v>0.23821999999999999</v>
      </c>
      <c r="W908">
        <v>5.7692300000000002E-2</v>
      </c>
      <c r="X908">
        <v>0.23557700000000001</v>
      </c>
      <c r="Y908">
        <v>0.244898</v>
      </c>
      <c r="Z908">
        <v>0.29807699999999998</v>
      </c>
      <c r="AA908">
        <v>0.39005200000000001</v>
      </c>
      <c r="AB908">
        <v>0.292433</v>
      </c>
      <c r="AC908">
        <v>0.68812899999999999</v>
      </c>
      <c r="AD908">
        <v>0.15183199999999999</v>
      </c>
      <c r="AE908">
        <v>3.8360799999999999</v>
      </c>
      <c r="AF908">
        <v>0.289377</v>
      </c>
      <c r="AH908">
        <v>-0.66930800000000001</v>
      </c>
      <c r="AI908">
        <v>41.724600000000002</v>
      </c>
      <c r="AJ908">
        <v>-8.9625299999999992</v>
      </c>
      <c r="AK908">
        <v>83.448099999999997</v>
      </c>
      <c r="AL908">
        <v>-0.66930800000000001</v>
      </c>
      <c r="AM908">
        <v>2.9</v>
      </c>
      <c r="AN908">
        <v>-8.9196984767913801</v>
      </c>
      <c r="AO908">
        <v>-4.7425632476806596</v>
      </c>
      <c r="AP908">
        <v>4.6565099999999998E-2</v>
      </c>
      <c r="AQ908">
        <v>999</v>
      </c>
      <c r="AU908" t="s">
        <v>1504</v>
      </c>
    </row>
    <row r="909" spans="1:47" x14ac:dyDescent="0.45">
      <c r="A909" t="s">
        <v>1505</v>
      </c>
      <c r="B909" t="s">
        <v>31</v>
      </c>
      <c r="C909">
        <v>101</v>
      </c>
      <c r="D909">
        <v>374</v>
      </c>
      <c r="E909">
        <v>330</v>
      </c>
      <c r="F909">
        <v>80</v>
      </c>
      <c r="G909">
        <v>57</v>
      </c>
      <c r="H909">
        <v>18</v>
      </c>
      <c r="I909">
        <v>1</v>
      </c>
      <c r="J909">
        <v>4</v>
      </c>
      <c r="K909">
        <v>38</v>
      </c>
      <c r="L909">
        <v>32</v>
      </c>
      <c r="M909">
        <v>38</v>
      </c>
      <c r="N909">
        <v>13</v>
      </c>
      <c r="O909">
        <v>73</v>
      </c>
      <c r="P909">
        <v>4</v>
      </c>
      <c r="Q909">
        <v>0</v>
      </c>
      <c r="R909">
        <v>2</v>
      </c>
      <c r="S909">
        <v>0</v>
      </c>
      <c r="T909">
        <v>4</v>
      </c>
      <c r="U909">
        <v>2</v>
      </c>
      <c r="V909">
        <v>0.242424</v>
      </c>
      <c r="W909">
        <v>0.101604</v>
      </c>
      <c r="X909">
        <v>0.195187</v>
      </c>
      <c r="Y909">
        <v>0.52054800000000001</v>
      </c>
      <c r="Z909">
        <v>0.327957</v>
      </c>
      <c r="AA909">
        <v>0.33939399999999997</v>
      </c>
      <c r="AB909">
        <v>0.28573599999999999</v>
      </c>
      <c r="AC909">
        <v>0.66735100000000003</v>
      </c>
      <c r="AD909">
        <v>9.6969700000000006E-2</v>
      </c>
      <c r="AE909">
        <v>3.71868</v>
      </c>
      <c r="AF909">
        <v>0.30039500000000002</v>
      </c>
      <c r="AH909">
        <v>-0.70679700000000001</v>
      </c>
      <c r="AI909">
        <v>35.431800000000003</v>
      </c>
      <c r="AJ909">
        <v>-10.1379</v>
      </c>
      <c r="AK909">
        <v>75.291499999999999</v>
      </c>
      <c r="AL909">
        <v>-0.70679700000000001</v>
      </c>
      <c r="AM909">
        <v>-1.5</v>
      </c>
      <c r="AN909">
        <v>-12.1549625992774</v>
      </c>
      <c r="AO909">
        <v>-0.12580835819244299</v>
      </c>
      <c r="AP909">
        <v>4.6022800000000003E-2</v>
      </c>
      <c r="AQ909">
        <v>999</v>
      </c>
      <c r="AU909">
        <v>20233</v>
      </c>
    </row>
    <row r="910" spans="1:47" x14ac:dyDescent="0.45">
      <c r="A910" t="s">
        <v>1506</v>
      </c>
      <c r="B910" t="s">
        <v>73</v>
      </c>
      <c r="C910">
        <v>74</v>
      </c>
      <c r="D910">
        <v>314</v>
      </c>
      <c r="E910">
        <v>294</v>
      </c>
      <c r="F910">
        <v>72</v>
      </c>
      <c r="G910">
        <v>56</v>
      </c>
      <c r="H910">
        <v>9</v>
      </c>
      <c r="I910">
        <v>2</v>
      </c>
      <c r="J910">
        <v>5</v>
      </c>
      <c r="K910">
        <v>35</v>
      </c>
      <c r="L910">
        <v>31</v>
      </c>
      <c r="M910">
        <v>16</v>
      </c>
      <c r="N910">
        <v>5</v>
      </c>
      <c r="O910">
        <v>66</v>
      </c>
      <c r="P910">
        <v>3</v>
      </c>
      <c r="Q910">
        <v>1</v>
      </c>
      <c r="R910">
        <v>0</v>
      </c>
      <c r="S910">
        <v>1</v>
      </c>
      <c r="T910">
        <v>3</v>
      </c>
      <c r="U910">
        <v>2</v>
      </c>
      <c r="V910">
        <v>0.244898</v>
      </c>
      <c r="W910">
        <v>5.0955399999999998E-2</v>
      </c>
      <c r="X910">
        <v>0.21019099999999999</v>
      </c>
      <c r="Y910">
        <v>0.242424</v>
      </c>
      <c r="Z910">
        <v>0.28980899999999998</v>
      </c>
      <c r="AA910">
        <v>0.34013599999999999</v>
      </c>
      <c r="AB910">
        <v>0.27057300000000001</v>
      </c>
      <c r="AC910">
        <v>0.62994499999999998</v>
      </c>
      <c r="AD910">
        <v>9.5238100000000006E-2</v>
      </c>
      <c r="AE910">
        <v>4.4627400000000002</v>
      </c>
      <c r="AF910">
        <v>0.29910700000000001</v>
      </c>
      <c r="AH910">
        <v>-0.78351499999999996</v>
      </c>
      <c r="AI910">
        <v>25.793399999999998</v>
      </c>
      <c r="AJ910">
        <v>-12.4657</v>
      </c>
      <c r="AK910">
        <v>65.993600000000001</v>
      </c>
      <c r="AL910">
        <v>-0.78351499999999996</v>
      </c>
      <c r="AM910">
        <v>-2</v>
      </c>
      <c r="AN910">
        <v>-14.011970281600901</v>
      </c>
      <c r="AO910">
        <v>3.7686653137207</v>
      </c>
      <c r="AP910">
        <v>4.5349300000000002E-2</v>
      </c>
      <c r="AQ910">
        <v>999</v>
      </c>
      <c r="AU910" t="s">
        <v>1507</v>
      </c>
    </row>
    <row r="911" spans="1:47" x14ac:dyDescent="0.45">
      <c r="A911" t="s">
        <v>1508</v>
      </c>
      <c r="B911" t="s">
        <v>89</v>
      </c>
      <c r="C911">
        <v>94</v>
      </c>
      <c r="D911">
        <v>386</v>
      </c>
      <c r="E911">
        <v>360</v>
      </c>
      <c r="F911">
        <v>86</v>
      </c>
      <c r="G911">
        <v>59</v>
      </c>
      <c r="H911">
        <v>20</v>
      </c>
      <c r="I911">
        <v>1</v>
      </c>
      <c r="J911">
        <v>6</v>
      </c>
      <c r="K911">
        <v>38</v>
      </c>
      <c r="L911">
        <v>41</v>
      </c>
      <c r="M911">
        <v>20</v>
      </c>
      <c r="N911">
        <v>11</v>
      </c>
      <c r="O911">
        <v>77</v>
      </c>
      <c r="P911">
        <v>2</v>
      </c>
      <c r="Q911">
        <v>3</v>
      </c>
      <c r="R911">
        <v>1</v>
      </c>
      <c r="S911">
        <v>1</v>
      </c>
      <c r="T911">
        <v>3</v>
      </c>
      <c r="U911">
        <v>1</v>
      </c>
      <c r="V911">
        <v>0.23888899999999999</v>
      </c>
      <c r="W911">
        <v>5.1813499999999998E-2</v>
      </c>
      <c r="X911">
        <v>0.19948199999999999</v>
      </c>
      <c r="Y911">
        <v>0.25974000000000003</v>
      </c>
      <c r="Z911">
        <v>0.28051900000000002</v>
      </c>
      <c r="AA911">
        <v>0.35</v>
      </c>
      <c r="AB911">
        <v>0.26271</v>
      </c>
      <c r="AC911">
        <v>0.63051999999999997</v>
      </c>
      <c r="AD911">
        <v>0.111111</v>
      </c>
      <c r="AE911">
        <v>3.5775000000000001</v>
      </c>
      <c r="AF911">
        <v>0.28571400000000002</v>
      </c>
      <c r="AH911">
        <v>-0.36143700000000001</v>
      </c>
      <c r="AI911">
        <v>29.187100000000001</v>
      </c>
      <c r="AJ911">
        <v>-17.844799999999999</v>
      </c>
      <c r="AK911">
        <v>67.713499999999996</v>
      </c>
      <c r="AL911">
        <v>-0.36143700000000001</v>
      </c>
      <c r="AM911">
        <v>1.2</v>
      </c>
      <c r="AN911">
        <v>-15.294209331274001</v>
      </c>
      <c r="AO911">
        <v>2.6182833909988399</v>
      </c>
      <c r="AP911">
        <v>4.3314400000000003E-2</v>
      </c>
      <c r="AQ911">
        <v>999</v>
      </c>
      <c r="AU911" t="s">
        <v>1509</v>
      </c>
    </row>
    <row r="912" spans="1:47" x14ac:dyDescent="0.45">
      <c r="A912" t="s">
        <v>689</v>
      </c>
      <c r="B912" t="s">
        <v>89</v>
      </c>
      <c r="C912">
        <v>109</v>
      </c>
      <c r="D912">
        <v>473</v>
      </c>
      <c r="E912">
        <v>428</v>
      </c>
      <c r="F912">
        <v>102</v>
      </c>
      <c r="G912">
        <v>70</v>
      </c>
      <c r="H912">
        <v>22</v>
      </c>
      <c r="I912">
        <v>5</v>
      </c>
      <c r="J912">
        <v>5</v>
      </c>
      <c r="K912">
        <v>56</v>
      </c>
      <c r="L912">
        <v>48</v>
      </c>
      <c r="M912">
        <v>37</v>
      </c>
      <c r="N912">
        <v>9</v>
      </c>
      <c r="O912">
        <v>92</v>
      </c>
      <c r="P912">
        <v>5</v>
      </c>
      <c r="Q912">
        <v>3</v>
      </c>
      <c r="R912">
        <v>0</v>
      </c>
      <c r="S912">
        <v>0</v>
      </c>
      <c r="T912">
        <v>9</v>
      </c>
      <c r="U912">
        <v>4</v>
      </c>
      <c r="V912">
        <v>0.238318</v>
      </c>
      <c r="W912">
        <v>7.8224100000000005E-2</v>
      </c>
      <c r="X912">
        <v>0.19450300000000001</v>
      </c>
      <c r="Y912">
        <v>0.40217399999999998</v>
      </c>
      <c r="Z912">
        <v>0.30443999999999999</v>
      </c>
      <c r="AA912">
        <v>0.34813100000000002</v>
      </c>
      <c r="AB912">
        <v>0.28043200000000001</v>
      </c>
      <c r="AC912">
        <v>0.65257100000000001</v>
      </c>
      <c r="AD912">
        <v>0.10981299999999999</v>
      </c>
      <c r="AE912">
        <v>5.8171799999999996</v>
      </c>
      <c r="AF912">
        <v>0.29041899999999998</v>
      </c>
      <c r="AH912">
        <v>-0.68193999999999999</v>
      </c>
      <c r="AI912">
        <v>42.7273</v>
      </c>
      <c r="AJ912">
        <v>-14.904999999999999</v>
      </c>
      <c r="AK912">
        <v>79.997100000000003</v>
      </c>
      <c r="AL912">
        <v>-0.68193999999999999</v>
      </c>
      <c r="AM912">
        <v>1.6</v>
      </c>
      <c r="AN912">
        <v>-12.0186164975166</v>
      </c>
      <c r="AO912">
        <v>-3.6138447523116999</v>
      </c>
      <c r="AP912">
        <v>4.31524E-2</v>
      </c>
      <c r="AQ912">
        <v>999</v>
      </c>
      <c r="AU912" t="s">
        <v>1510</v>
      </c>
    </row>
    <row r="913" spans="1:47" x14ac:dyDescent="0.45">
      <c r="A913" t="s">
        <v>1511</v>
      </c>
      <c r="B913" t="s">
        <v>21</v>
      </c>
      <c r="C913">
        <v>95</v>
      </c>
      <c r="D913">
        <v>377</v>
      </c>
      <c r="E913">
        <v>333</v>
      </c>
      <c r="F913">
        <v>77</v>
      </c>
      <c r="G913">
        <v>56</v>
      </c>
      <c r="H913">
        <v>13</v>
      </c>
      <c r="I913">
        <v>2</v>
      </c>
      <c r="J913">
        <v>6</v>
      </c>
      <c r="K913">
        <v>42</v>
      </c>
      <c r="L913">
        <v>41</v>
      </c>
      <c r="M913">
        <v>32</v>
      </c>
      <c r="N913">
        <v>6</v>
      </c>
      <c r="O913">
        <v>88</v>
      </c>
      <c r="P913">
        <v>8</v>
      </c>
      <c r="Q913">
        <v>2</v>
      </c>
      <c r="R913">
        <v>2</v>
      </c>
      <c r="S913">
        <v>0</v>
      </c>
      <c r="T913">
        <v>8</v>
      </c>
      <c r="U913">
        <v>3</v>
      </c>
      <c r="V913">
        <v>0.23123099999999999</v>
      </c>
      <c r="W913">
        <v>8.48806E-2</v>
      </c>
      <c r="X913">
        <v>0.23342199999999999</v>
      </c>
      <c r="Y913">
        <v>0.36363600000000001</v>
      </c>
      <c r="Z913">
        <v>0.312</v>
      </c>
      <c r="AA913">
        <v>0.33633600000000002</v>
      </c>
      <c r="AB913">
        <v>0.28361700000000001</v>
      </c>
      <c r="AC913">
        <v>0.64833600000000002</v>
      </c>
      <c r="AD913">
        <v>0.105105</v>
      </c>
      <c r="AE913">
        <v>5.2819200000000004</v>
      </c>
      <c r="AF913">
        <v>0.29460599999999998</v>
      </c>
      <c r="AH913">
        <v>-0.35969499999999999</v>
      </c>
      <c r="AI913">
        <v>35.052700000000002</v>
      </c>
      <c r="AJ913">
        <v>-10.8826</v>
      </c>
      <c r="AK913">
        <v>79.927899999999994</v>
      </c>
      <c r="AL913">
        <v>-0.35969499999999999</v>
      </c>
      <c r="AM913">
        <v>1.2</v>
      </c>
      <c r="AN913">
        <v>-9.4267413914203608</v>
      </c>
      <c r="AO913">
        <v>-2.9556438922882</v>
      </c>
      <c r="AP913">
        <v>4.2103799999999997E-2</v>
      </c>
      <c r="AQ913">
        <v>999</v>
      </c>
      <c r="AU913" t="s">
        <v>1512</v>
      </c>
    </row>
    <row r="914" spans="1:47" x14ac:dyDescent="0.45">
      <c r="A914" t="s">
        <v>1513</v>
      </c>
      <c r="B914" t="s">
        <v>36</v>
      </c>
      <c r="C914">
        <v>77</v>
      </c>
      <c r="D914">
        <v>306</v>
      </c>
      <c r="E914">
        <v>274</v>
      </c>
      <c r="F914">
        <v>64</v>
      </c>
      <c r="G914">
        <v>44</v>
      </c>
      <c r="H914">
        <v>13</v>
      </c>
      <c r="I914">
        <v>1</v>
      </c>
      <c r="J914">
        <v>6</v>
      </c>
      <c r="K914">
        <v>32</v>
      </c>
      <c r="L914">
        <v>35</v>
      </c>
      <c r="M914">
        <v>25</v>
      </c>
      <c r="N914">
        <v>8</v>
      </c>
      <c r="O914">
        <v>79</v>
      </c>
      <c r="P914">
        <v>3</v>
      </c>
      <c r="Q914">
        <v>3</v>
      </c>
      <c r="R914">
        <v>1</v>
      </c>
      <c r="S914">
        <v>0</v>
      </c>
      <c r="T914">
        <v>1</v>
      </c>
      <c r="U914">
        <v>1</v>
      </c>
      <c r="V914">
        <v>0.23357700000000001</v>
      </c>
      <c r="W914">
        <v>8.1699300000000002E-2</v>
      </c>
      <c r="X914">
        <v>0.25817000000000001</v>
      </c>
      <c r="Y914">
        <v>0.31645600000000002</v>
      </c>
      <c r="Z914">
        <v>0.30163899999999999</v>
      </c>
      <c r="AA914">
        <v>0.35401500000000002</v>
      </c>
      <c r="AB914">
        <v>0.27812199999999998</v>
      </c>
      <c r="AC914">
        <v>0.65565399999999996</v>
      </c>
      <c r="AD914">
        <v>0.120438</v>
      </c>
      <c r="AE914">
        <v>2.96197</v>
      </c>
      <c r="AF914">
        <v>0.30208299999999999</v>
      </c>
      <c r="AH914">
        <v>-0.71520600000000001</v>
      </c>
      <c r="AI914">
        <v>27.0548</v>
      </c>
      <c r="AJ914">
        <v>-10.2295</v>
      </c>
      <c r="AK914">
        <v>66.472200000000001</v>
      </c>
      <c r="AL914">
        <v>-0.71520600000000001</v>
      </c>
      <c r="AM914">
        <v>-2.2000000000000002</v>
      </c>
      <c r="AN914">
        <v>-13.4251907467842</v>
      </c>
      <c r="AO914">
        <v>3.4216930866241402</v>
      </c>
      <c r="AP914">
        <v>4.2083000000000002E-2</v>
      </c>
      <c r="AQ914">
        <v>999</v>
      </c>
      <c r="AU914">
        <v>18433</v>
      </c>
    </row>
    <row r="915" spans="1:47" x14ac:dyDescent="0.45">
      <c r="A915" t="s">
        <v>584</v>
      </c>
      <c r="B915" t="s">
        <v>56</v>
      </c>
      <c r="C915">
        <v>108</v>
      </c>
      <c r="D915">
        <v>359</v>
      </c>
      <c r="E915">
        <v>314</v>
      </c>
      <c r="F915">
        <v>70</v>
      </c>
      <c r="G915">
        <v>40</v>
      </c>
      <c r="H915">
        <v>15</v>
      </c>
      <c r="I915">
        <v>1</v>
      </c>
      <c r="J915">
        <v>14</v>
      </c>
      <c r="K915">
        <v>38</v>
      </c>
      <c r="L915">
        <v>41</v>
      </c>
      <c r="M915">
        <v>42</v>
      </c>
      <c r="N915">
        <v>3</v>
      </c>
      <c r="O915">
        <v>108</v>
      </c>
      <c r="P915">
        <v>1</v>
      </c>
      <c r="Q915">
        <v>2</v>
      </c>
      <c r="R915">
        <v>0</v>
      </c>
      <c r="S915">
        <v>0</v>
      </c>
      <c r="T915">
        <v>6</v>
      </c>
      <c r="U915">
        <v>2</v>
      </c>
      <c r="V915">
        <v>0.22292999999999999</v>
      </c>
      <c r="W915">
        <v>0.116992</v>
      </c>
      <c r="X915">
        <v>0.30083599999999999</v>
      </c>
      <c r="Y915">
        <v>0.38888899999999998</v>
      </c>
      <c r="Z915">
        <v>0.31476300000000001</v>
      </c>
      <c r="AA915">
        <v>0.41082800000000003</v>
      </c>
      <c r="AB915">
        <v>0.31306299999999998</v>
      </c>
      <c r="AC915">
        <v>0.72559099999999999</v>
      </c>
      <c r="AD915">
        <v>0.18789800000000001</v>
      </c>
      <c r="AE915">
        <v>3.9688699999999999</v>
      </c>
      <c r="AF915">
        <v>0.28866000000000003</v>
      </c>
      <c r="AH915">
        <v>-0.26056600000000002</v>
      </c>
      <c r="AI915">
        <v>42.158299999999997</v>
      </c>
      <c r="AJ915">
        <v>-1.58378</v>
      </c>
      <c r="AK915">
        <v>94.778300000000002</v>
      </c>
      <c r="AL915">
        <v>-0.26056600000000002</v>
      </c>
      <c r="AM915">
        <v>-5.3</v>
      </c>
      <c r="AN915">
        <v>-2.5829109847545602</v>
      </c>
      <c r="AO915">
        <v>-9.2572312355041504</v>
      </c>
      <c r="AP915">
        <v>3.9E-2</v>
      </c>
      <c r="AQ915">
        <v>999</v>
      </c>
      <c r="AU915">
        <v>15194</v>
      </c>
    </row>
    <row r="916" spans="1:47" x14ac:dyDescent="0.45">
      <c r="A916" t="s">
        <v>578</v>
      </c>
      <c r="B916" t="s">
        <v>16</v>
      </c>
      <c r="C916">
        <v>49</v>
      </c>
      <c r="D916">
        <v>141</v>
      </c>
      <c r="E916">
        <v>121</v>
      </c>
      <c r="F916">
        <v>25</v>
      </c>
      <c r="G916">
        <v>18</v>
      </c>
      <c r="H916">
        <v>5</v>
      </c>
      <c r="I916">
        <v>0</v>
      </c>
      <c r="J916">
        <v>2</v>
      </c>
      <c r="K916">
        <v>12</v>
      </c>
      <c r="L916">
        <v>11</v>
      </c>
      <c r="M916">
        <v>15</v>
      </c>
      <c r="N916">
        <v>2</v>
      </c>
      <c r="O916">
        <v>42</v>
      </c>
      <c r="P916">
        <v>3</v>
      </c>
      <c r="Q916">
        <v>1</v>
      </c>
      <c r="R916">
        <v>1</v>
      </c>
      <c r="S916">
        <v>1</v>
      </c>
      <c r="T916">
        <v>0</v>
      </c>
      <c r="U916">
        <v>1</v>
      </c>
      <c r="V916">
        <v>0.20661199999999999</v>
      </c>
      <c r="W916">
        <v>0.10638300000000001</v>
      </c>
      <c r="X916">
        <v>0.29787200000000003</v>
      </c>
      <c r="Y916">
        <v>0.35714299999999999</v>
      </c>
      <c r="Z916">
        <v>0.307143</v>
      </c>
      <c r="AA916">
        <v>0.29752099999999998</v>
      </c>
      <c r="AB916">
        <v>0.270561</v>
      </c>
      <c r="AC916">
        <v>0.60466299999999995</v>
      </c>
      <c r="AD916">
        <v>9.0909100000000007E-2</v>
      </c>
      <c r="AE916">
        <v>1.64144</v>
      </c>
      <c r="AF916">
        <v>0.29487200000000002</v>
      </c>
      <c r="AH916">
        <v>-0.68405199999999999</v>
      </c>
      <c r="AI916">
        <v>11.581</v>
      </c>
      <c r="AJ916">
        <v>-5.5990500000000001</v>
      </c>
      <c r="AK916">
        <v>66.063100000000006</v>
      </c>
      <c r="AL916">
        <v>-0.68405199999999999</v>
      </c>
      <c r="AM916">
        <v>-0.4</v>
      </c>
      <c r="AN916">
        <v>-6.6120750904083199</v>
      </c>
      <c r="AO916">
        <v>2.1903880536556199</v>
      </c>
      <c r="AP916">
        <v>3.81149E-2</v>
      </c>
      <c r="AQ916">
        <v>999</v>
      </c>
      <c r="AU916">
        <v>12510</v>
      </c>
    </row>
    <row r="917" spans="1:47" x14ac:dyDescent="0.45">
      <c r="A917" t="s">
        <v>1514</v>
      </c>
      <c r="B917" t="s">
        <v>14</v>
      </c>
      <c r="C917">
        <v>105</v>
      </c>
      <c r="D917">
        <v>431</v>
      </c>
      <c r="E917">
        <v>379</v>
      </c>
      <c r="F917">
        <v>87</v>
      </c>
      <c r="G917">
        <v>60</v>
      </c>
      <c r="H917">
        <v>16</v>
      </c>
      <c r="I917">
        <v>1</v>
      </c>
      <c r="J917">
        <v>10</v>
      </c>
      <c r="K917">
        <v>48</v>
      </c>
      <c r="L917">
        <v>54</v>
      </c>
      <c r="M917">
        <v>30</v>
      </c>
      <c r="N917">
        <v>11</v>
      </c>
      <c r="O917">
        <v>100</v>
      </c>
      <c r="P917">
        <v>18</v>
      </c>
      <c r="Q917">
        <v>4</v>
      </c>
      <c r="R917">
        <v>0</v>
      </c>
      <c r="S917">
        <v>0</v>
      </c>
      <c r="T917">
        <v>1</v>
      </c>
      <c r="U917">
        <v>2</v>
      </c>
      <c r="V917">
        <v>0.22955100000000001</v>
      </c>
      <c r="W917">
        <v>6.9605600000000004E-2</v>
      </c>
      <c r="X917">
        <v>0.232019</v>
      </c>
      <c r="Y917">
        <v>0.3</v>
      </c>
      <c r="Z917">
        <v>0.31322499999999998</v>
      </c>
      <c r="AA917">
        <v>0.35620099999999999</v>
      </c>
      <c r="AB917">
        <v>0.28750599999999998</v>
      </c>
      <c r="AC917">
        <v>0.66942599999999997</v>
      </c>
      <c r="AD917">
        <v>0.12664900000000001</v>
      </c>
      <c r="AE917">
        <v>2.74668</v>
      </c>
      <c r="AF917">
        <v>0.282051</v>
      </c>
      <c r="AH917">
        <v>-1.3915500000000001</v>
      </c>
      <c r="AI917">
        <v>41.465400000000002</v>
      </c>
      <c r="AJ917">
        <v>-11.0494</v>
      </c>
      <c r="AK917">
        <v>84.605199999999996</v>
      </c>
      <c r="AL917">
        <v>-1.3915500000000001</v>
      </c>
      <c r="AM917">
        <v>3</v>
      </c>
      <c r="AN917">
        <v>-9.3418775796890205</v>
      </c>
      <c r="AO917">
        <v>-4.9181365966796804</v>
      </c>
      <c r="AP917">
        <v>3.7761599999999999E-2</v>
      </c>
      <c r="AQ917">
        <v>999</v>
      </c>
      <c r="AU917" t="s">
        <v>1515</v>
      </c>
    </row>
    <row r="918" spans="1:47" x14ac:dyDescent="0.45">
      <c r="A918" t="s">
        <v>1516</v>
      </c>
      <c r="B918" t="s">
        <v>130</v>
      </c>
      <c r="C918">
        <v>92</v>
      </c>
      <c r="D918">
        <v>388</v>
      </c>
      <c r="E918">
        <v>342</v>
      </c>
      <c r="F918">
        <v>82</v>
      </c>
      <c r="G918">
        <v>58</v>
      </c>
      <c r="H918">
        <v>16</v>
      </c>
      <c r="I918">
        <v>1</v>
      </c>
      <c r="J918">
        <v>7</v>
      </c>
      <c r="K918">
        <v>56</v>
      </c>
      <c r="L918">
        <v>43</v>
      </c>
      <c r="M918">
        <v>34</v>
      </c>
      <c r="N918">
        <v>4</v>
      </c>
      <c r="O918">
        <v>85</v>
      </c>
      <c r="P918">
        <v>5</v>
      </c>
      <c r="Q918">
        <v>4</v>
      </c>
      <c r="R918">
        <v>3</v>
      </c>
      <c r="S918">
        <v>0</v>
      </c>
      <c r="T918">
        <v>11</v>
      </c>
      <c r="U918">
        <v>6</v>
      </c>
      <c r="V918">
        <v>0.23976600000000001</v>
      </c>
      <c r="W918">
        <v>8.7628899999999996E-2</v>
      </c>
      <c r="X918">
        <v>0.21907199999999999</v>
      </c>
      <c r="Y918">
        <v>0.4</v>
      </c>
      <c r="Z918">
        <v>0.31428600000000001</v>
      </c>
      <c r="AA918">
        <v>0.35380099999999998</v>
      </c>
      <c r="AB918">
        <v>0.29184199999999999</v>
      </c>
      <c r="AC918">
        <v>0.66808699999999999</v>
      </c>
      <c r="AD918">
        <v>0.114035</v>
      </c>
      <c r="AE918">
        <v>5.4754300000000002</v>
      </c>
      <c r="AF918">
        <v>0.29527599999999998</v>
      </c>
      <c r="AH918">
        <v>-1.04904</v>
      </c>
      <c r="AI918">
        <v>38.725900000000003</v>
      </c>
      <c r="AJ918">
        <v>-8.5496599999999994</v>
      </c>
      <c r="AK918">
        <v>80.912300000000002</v>
      </c>
      <c r="AL918">
        <v>-1.04904</v>
      </c>
      <c r="AM918">
        <v>1.4</v>
      </c>
      <c r="AN918">
        <v>-9.9230052232742292</v>
      </c>
      <c r="AO918">
        <v>-2.8768960237502998</v>
      </c>
      <c r="AP918">
        <v>3.7725599999999998E-2</v>
      </c>
      <c r="AQ918">
        <v>999</v>
      </c>
      <c r="AU918" t="s">
        <v>1517</v>
      </c>
    </row>
    <row r="919" spans="1:47" x14ac:dyDescent="0.45">
      <c r="A919" t="s">
        <v>1518</v>
      </c>
      <c r="B919" t="s">
        <v>31</v>
      </c>
      <c r="C919">
        <v>109</v>
      </c>
      <c r="D919">
        <v>469</v>
      </c>
      <c r="E919">
        <v>428</v>
      </c>
      <c r="F919">
        <v>108</v>
      </c>
      <c r="G919">
        <v>82</v>
      </c>
      <c r="H919">
        <v>16</v>
      </c>
      <c r="I919">
        <v>3</v>
      </c>
      <c r="J919">
        <v>7</v>
      </c>
      <c r="K919">
        <v>55</v>
      </c>
      <c r="L919">
        <v>52</v>
      </c>
      <c r="M919">
        <v>28</v>
      </c>
      <c r="N919">
        <v>8</v>
      </c>
      <c r="O919">
        <v>83</v>
      </c>
      <c r="P919">
        <v>9</v>
      </c>
      <c r="Q919">
        <v>3</v>
      </c>
      <c r="R919">
        <v>1</v>
      </c>
      <c r="S919">
        <v>1</v>
      </c>
      <c r="T919">
        <v>6</v>
      </c>
      <c r="U919">
        <v>5</v>
      </c>
      <c r="V919">
        <v>0.252336</v>
      </c>
      <c r="W919">
        <v>5.9701499999999998E-2</v>
      </c>
      <c r="X919">
        <v>0.17697199999999999</v>
      </c>
      <c r="Y919">
        <v>0.33734900000000001</v>
      </c>
      <c r="Z919">
        <v>0.30982900000000002</v>
      </c>
      <c r="AA919">
        <v>0.35280400000000001</v>
      </c>
      <c r="AB919">
        <v>0.285773</v>
      </c>
      <c r="AC919">
        <v>0.66263300000000003</v>
      </c>
      <c r="AD919">
        <v>0.100467</v>
      </c>
      <c r="AE919">
        <v>4.6131000000000002</v>
      </c>
      <c r="AF919">
        <v>0.29618800000000001</v>
      </c>
      <c r="AH919">
        <v>-1.76566</v>
      </c>
      <c r="AI919">
        <v>44.446300000000001</v>
      </c>
      <c r="AJ919">
        <v>-12.698600000000001</v>
      </c>
      <c r="AK919">
        <v>77.675200000000004</v>
      </c>
      <c r="AL919">
        <v>-1.76566</v>
      </c>
      <c r="AM919">
        <v>4.3</v>
      </c>
      <c r="AN919">
        <v>-14.7368332147598</v>
      </c>
      <c r="AO919">
        <v>-0.86975288391113204</v>
      </c>
      <c r="AP919">
        <v>3.7134500000000001E-2</v>
      </c>
      <c r="AQ919">
        <v>999</v>
      </c>
      <c r="AU919" t="s">
        <v>1519</v>
      </c>
    </row>
    <row r="920" spans="1:47" x14ac:dyDescent="0.45">
      <c r="A920" t="s">
        <v>1520</v>
      </c>
      <c r="B920" t="s">
        <v>178</v>
      </c>
      <c r="C920">
        <v>100</v>
      </c>
      <c r="D920">
        <v>340</v>
      </c>
      <c r="E920">
        <v>304</v>
      </c>
      <c r="F920">
        <v>62</v>
      </c>
      <c r="G920">
        <v>36</v>
      </c>
      <c r="H920">
        <v>15</v>
      </c>
      <c r="I920">
        <v>1</v>
      </c>
      <c r="J920">
        <v>10</v>
      </c>
      <c r="K920">
        <v>38</v>
      </c>
      <c r="L920">
        <v>39</v>
      </c>
      <c r="M920">
        <v>28</v>
      </c>
      <c r="N920">
        <v>5</v>
      </c>
      <c r="O920">
        <v>90</v>
      </c>
      <c r="P920">
        <v>7</v>
      </c>
      <c r="Q920">
        <v>1</v>
      </c>
      <c r="R920">
        <v>0</v>
      </c>
      <c r="S920">
        <v>1</v>
      </c>
      <c r="T920">
        <v>3</v>
      </c>
      <c r="U920">
        <v>2</v>
      </c>
      <c r="V920">
        <v>0.20394699999999999</v>
      </c>
      <c r="W920">
        <v>8.2352900000000007E-2</v>
      </c>
      <c r="X920">
        <v>0.264706</v>
      </c>
      <c r="Y920">
        <v>0.31111100000000003</v>
      </c>
      <c r="Z920">
        <v>0.28529399999999999</v>
      </c>
      <c r="AA920">
        <v>0.35855300000000001</v>
      </c>
      <c r="AB920">
        <v>0.27798600000000001</v>
      </c>
      <c r="AC920">
        <v>0.64384699999999995</v>
      </c>
      <c r="AD920">
        <v>0.15460499999999999</v>
      </c>
      <c r="AE920">
        <v>3.9315600000000002</v>
      </c>
      <c r="AF920">
        <v>0.25365900000000002</v>
      </c>
      <c r="AH920">
        <v>-0.75269399999999997</v>
      </c>
      <c r="AI920">
        <v>30.022400000000001</v>
      </c>
      <c r="AJ920">
        <v>-11.4046</v>
      </c>
      <c r="AK920">
        <v>76.7089</v>
      </c>
      <c r="AL920">
        <v>-0.75269399999999997</v>
      </c>
      <c r="AM920">
        <v>-1.9</v>
      </c>
      <c r="AN920">
        <v>-10.563115239143301</v>
      </c>
      <c r="AO920">
        <v>-0.65073478221893299</v>
      </c>
      <c r="AP920">
        <v>3.6901499999999997E-2</v>
      </c>
      <c r="AQ920">
        <v>999</v>
      </c>
      <c r="AU920">
        <v>12282</v>
      </c>
    </row>
    <row r="921" spans="1:47" x14ac:dyDescent="0.45">
      <c r="A921" t="s">
        <v>1521</v>
      </c>
      <c r="C921">
        <v>102</v>
      </c>
      <c r="D921">
        <v>407</v>
      </c>
      <c r="E921">
        <v>361</v>
      </c>
      <c r="F921">
        <v>90</v>
      </c>
      <c r="G921">
        <v>61</v>
      </c>
      <c r="H921">
        <v>20</v>
      </c>
      <c r="I921">
        <v>3</v>
      </c>
      <c r="J921">
        <v>6</v>
      </c>
      <c r="K921">
        <v>47</v>
      </c>
      <c r="L921">
        <v>42</v>
      </c>
      <c r="M921">
        <v>35</v>
      </c>
      <c r="N921">
        <v>6</v>
      </c>
      <c r="O921">
        <v>89</v>
      </c>
      <c r="P921">
        <v>3</v>
      </c>
      <c r="Q921">
        <v>2</v>
      </c>
      <c r="R921">
        <v>6</v>
      </c>
      <c r="S921">
        <v>0</v>
      </c>
      <c r="T921">
        <v>7</v>
      </c>
      <c r="U921">
        <v>3</v>
      </c>
      <c r="V921">
        <v>0.249307</v>
      </c>
      <c r="W921">
        <v>8.5995100000000005E-2</v>
      </c>
      <c r="X921">
        <v>0.21867300000000001</v>
      </c>
      <c r="Y921">
        <v>0.393258</v>
      </c>
      <c r="Z921">
        <v>0.31920199999999999</v>
      </c>
      <c r="AA921">
        <v>0.37119099999999999</v>
      </c>
      <c r="AB921">
        <v>0.29822900000000002</v>
      </c>
      <c r="AC921">
        <v>0.69039300000000003</v>
      </c>
      <c r="AD921">
        <v>0.12188400000000001</v>
      </c>
      <c r="AE921">
        <v>5.2440899999999999</v>
      </c>
      <c r="AF921">
        <v>0.31343300000000002</v>
      </c>
      <c r="AH921">
        <v>-0.58281099999999997</v>
      </c>
      <c r="AI921">
        <v>42.780900000000003</v>
      </c>
      <c r="AJ921">
        <v>-6.80966</v>
      </c>
      <c r="AK921">
        <v>83.572900000000004</v>
      </c>
      <c r="AL921">
        <v>-0.58281099999999997</v>
      </c>
      <c r="AM921">
        <v>-0.4</v>
      </c>
      <c r="AN921">
        <v>-8.5938207507133395</v>
      </c>
      <c r="AO921">
        <v>-4.8863314688205701</v>
      </c>
      <c r="AP921">
        <v>3.42429E-2</v>
      </c>
      <c r="AQ921">
        <v>999</v>
      </c>
      <c r="AU921" t="s">
        <v>1522</v>
      </c>
    </row>
    <row r="922" spans="1:47" x14ac:dyDescent="0.45">
      <c r="A922" t="s">
        <v>1523</v>
      </c>
      <c r="B922" t="s">
        <v>269</v>
      </c>
      <c r="C922">
        <v>118</v>
      </c>
      <c r="D922">
        <v>515</v>
      </c>
      <c r="E922">
        <v>486</v>
      </c>
      <c r="F922">
        <v>126</v>
      </c>
      <c r="G922">
        <v>97</v>
      </c>
      <c r="H922">
        <v>21</v>
      </c>
      <c r="I922">
        <v>1</v>
      </c>
      <c r="J922">
        <v>7</v>
      </c>
      <c r="K922">
        <v>52</v>
      </c>
      <c r="L922">
        <v>56</v>
      </c>
      <c r="M922">
        <v>20</v>
      </c>
      <c r="N922">
        <v>14</v>
      </c>
      <c r="O922">
        <v>63</v>
      </c>
      <c r="P922">
        <v>6</v>
      </c>
      <c r="Q922">
        <v>2</v>
      </c>
      <c r="R922">
        <v>1</v>
      </c>
      <c r="S922">
        <v>1</v>
      </c>
      <c r="T922">
        <v>4</v>
      </c>
      <c r="U922">
        <v>4</v>
      </c>
      <c r="V922">
        <v>0.25925900000000002</v>
      </c>
      <c r="W922">
        <v>3.8835000000000001E-2</v>
      </c>
      <c r="X922">
        <v>0.12232999999999999</v>
      </c>
      <c r="Y922">
        <v>0.31746000000000002</v>
      </c>
      <c r="Z922">
        <v>0.29571999999999998</v>
      </c>
      <c r="AA922">
        <v>0.34979399999999999</v>
      </c>
      <c r="AB922">
        <v>0.27170800000000001</v>
      </c>
      <c r="AC922">
        <v>0.64551400000000003</v>
      </c>
      <c r="AD922">
        <v>9.0535000000000004E-2</v>
      </c>
      <c r="AE922">
        <v>3.17909</v>
      </c>
      <c r="AF922">
        <v>0.28468900000000003</v>
      </c>
      <c r="AH922">
        <v>-1.72817</v>
      </c>
      <c r="AI922">
        <v>42.79</v>
      </c>
      <c r="AJ922">
        <v>-19.959800000000001</v>
      </c>
      <c r="AK922">
        <v>69.618799999999993</v>
      </c>
      <c r="AL922">
        <v>-1.72817</v>
      </c>
      <c r="AM922">
        <v>2</v>
      </c>
      <c r="AN922">
        <v>-21.111595392227098</v>
      </c>
      <c r="AO922">
        <v>3.8922692537307699</v>
      </c>
      <c r="AP922">
        <v>3.2596800000000002E-2</v>
      </c>
      <c r="AQ922">
        <v>999</v>
      </c>
      <c r="AU922" t="s">
        <v>1524</v>
      </c>
    </row>
    <row r="923" spans="1:47" x14ac:dyDescent="0.45">
      <c r="A923" t="s">
        <v>1525</v>
      </c>
      <c r="B923" t="s">
        <v>46</v>
      </c>
      <c r="C923">
        <v>114</v>
      </c>
      <c r="D923">
        <v>471</v>
      </c>
      <c r="E923">
        <v>421</v>
      </c>
      <c r="F923">
        <v>101</v>
      </c>
      <c r="G923">
        <v>69</v>
      </c>
      <c r="H923">
        <v>20</v>
      </c>
      <c r="I923">
        <v>1</v>
      </c>
      <c r="J923">
        <v>11</v>
      </c>
      <c r="K923">
        <v>52</v>
      </c>
      <c r="L923">
        <v>64</v>
      </c>
      <c r="M923">
        <v>44</v>
      </c>
      <c r="N923">
        <v>12</v>
      </c>
      <c r="O923">
        <v>93</v>
      </c>
      <c r="P923">
        <v>2</v>
      </c>
      <c r="Q923">
        <v>4</v>
      </c>
      <c r="R923">
        <v>0</v>
      </c>
      <c r="S923">
        <v>0</v>
      </c>
      <c r="T923">
        <v>2</v>
      </c>
      <c r="U923">
        <v>1</v>
      </c>
      <c r="V923">
        <v>0.23990500000000001</v>
      </c>
      <c r="W923">
        <v>9.3418299999999996E-2</v>
      </c>
      <c r="X923">
        <v>0.19745199999999999</v>
      </c>
      <c r="Y923">
        <v>0.47311799999999998</v>
      </c>
      <c r="Z923">
        <v>0.31210199999999999</v>
      </c>
      <c r="AA923">
        <v>0.37054599999999999</v>
      </c>
      <c r="AB923">
        <v>0.289989</v>
      </c>
      <c r="AC923">
        <v>0.68264800000000003</v>
      </c>
      <c r="AD923">
        <v>0.13064100000000001</v>
      </c>
      <c r="AE923">
        <v>2.9325100000000002</v>
      </c>
      <c r="AF923">
        <v>0.28037400000000001</v>
      </c>
      <c r="AH923">
        <v>-0.81570600000000004</v>
      </c>
      <c r="AI923">
        <v>46.2851</v>
      </c>
      <c r="AJ923">
        <v>-11.1035</v>
      </c>
      <c r="AK923">
        <v>81.9161</v>
      </c>
      <c r="AL923">
        <v>-0.81570600000000004</v>
      </c>
      <c r="AM923">
        <v>4.3</v>
      </c>
      <c r="AN923">
        <v>-11.367602825164701</v>
      </c>
      <c r="AO923">
        <v>-4.3529977798461896</v>
      </c>
      <c r="AP923">
        <v>3.2559999999999999E-2</v>
      </c>
      <c r="AQ923">
        <v>999</v>
      </c>
      <c r="AU923">
        <v>25822</v>
      </c>
    </row>
    <row r="924" spans="1:47" x14ac:dyDescent="0.45">
      <c r="A924" t="s">
        <v>618</v>
      </c>
      <c r="B924" t="s">
        <v>178</v>
      </c>
      <c r="C924">
        <v>92</v>
      </c>
      <c r="D924">
        <v>316</v>
      </c>
      <c r="E924">
        <v>283</v>
      </c>
      <c r="F924">
        <v>64</v>
      </c>
      <c r="G924">
        <v>47</v>
      </c>
      <c r="H924">
        <v>11</v>
      </c>
      <c r="I924">
        <v>1</v>
      </c>
      <c r="J924">
        <v>5</v>
      </c>
      <c r="K924">
        <v>35</v>
      </c>
      <c r="L924">
        <v>27</v>
      </c>
      <c r="M924">
        <v>27</v>
      </c>
      <c r="N924">
        <v>6</v>
      </c>
      <c r="O924">
        <v>73</v>
      </c>
      <c r="P924">
        <v>3</v>
      </c>
      <c r="Q924">
        <v>2</v>
      </c>
      <c r="R924">
        <v>1</v>
      </c>
      <c r="S924">
        <v>1</v>
      </c>
      <c r="T924">
        <v>11</v>
      </c>
      <c r="U924">
        <v>4</v>
      </c>
      <c r="V924">
        <v>0.22614799999999999</v>
      </c>
      <c r="W924">
        <v>8.5443000000000005E-2</v>
      </c>
      <c r="X924">
        <v>0.231013</v>
      </c>
      <c r="Y924">
        <v>0.369863</v>
      </c>
      <c r="Z924">
        <v>0.29841299999999998</v>
      </c>
      <c r="AA924">
        <v>0.32508799999999999</v>
      </c>
      <c r="AB924">
        <v>0.27036199999999999</v>
      </c>
      <c r="AC924">
        <v>0.62350099999999997</v>
      </c>
      <c r="AD924">
        <v>9.8939899999999997E-2</v>
      </c>
      <c r="AE924">
        <v>5.2792199999999996</v>
      </c>
      <c r="AF924">
        <v>0.285024</v>
      </c>
      <c r="AH924">
        <v>-3.5375900000000002E-2</v>
      </c>
      <c r="AI924">
        <v>25.9024</v>
      </c>
      <c r="AJ924">
        <v>-12.6004</v>
      </c>
      <c r="AK924">
        <v>70.502799999999993</v>
      </c>
      <c r="AL924">
        <v>-3.5375900000000002E-2</v>
      </c>
      <c r="AM924">
        <v>-2.7</v>
      </c>
      <c r="AN924">
        <v>-11.2040227316319</v>
      </c>
      <c r="AO924">
        <v>0.78324508666992099</v>
      </c>
      <c r="AP924">
        <v>3.1112299999999999E-2</v>
      </c>
      <c r="AQ924">
        <v>999</v>
      </c>
      <c r="AU924">
        <v>12037</v>
      </c>
    </row>
    <row r="925" spans="1:47" x14ac:dyDescent="0.45">
      <c r="A925" t="s">
        <v>1526</v>
      </c>
      <c r="B925" t="s">
        <v>309</v>
      </c>
      <c r="C925">
        <v>95</v>
      </c>
      <c r="D925">
        <v>372</v>
      </c>
      <c r="E925">
        <v>335</v>
      </c>
      <c r="F925">
        <v>84</v>
      </c>
      <c r="G925">
        <v>53</v>
      </c>
      <c r="H925">
        <v>18</v>
      </c>
      <c r="I925">
        <v>2</v>
      </c>
      <c r="J925">
        <v>11</v>
      </c>
      <c r="K925">
        <v>46</v>
      </c>
      <c r="L925">
        <v>50</v>
      </c>
      <c r="M925">
        <v>25</v>
      </c>
      <c r="N925">
        <v>3</v>
      </c>
      <c r="O925">
        <v>92</v>
      </c>
      <c r="P925">
        <v>9</v>
      </c>
      <c r="Q925">
        <v>1</v>
      </c>
      <c r="R925">
        <v>2</v>
      </c>
      <c r="S925">
        <v>0</v>
      </c>
      <c r="T925">
        <v>10</v>
      </c>
      <c r="U925">
        <v>4</v>
      </c>
      <c r="V925">
        <v>0.25074600000000002</v>
      </c>
      <c r="W925">
        <v>6.7204299999999995E-2</v>
      </c>
      <c r="X925">
        <v>0.247312</v>
      </c>
      <c r="Y925">
        <v>0.27173900000000001</v>
      </c>
      <c r="Z925">
        <v>0.31891900000000001</v>
      </c>
      <c r="AA925">
        <v>0.41492499999999999</v>
      </c>
      <c r="AB925">
        <v>0.31659100000000001</v>
      </c>
      <c r="AC925">
        <v>0.73384400000000005</v>
      </c>
      <c r="AD925">
        <v>0.16417899999999999</v>
      </c>
      <c r="AE925">
        <v>5.60358</v>
      </c>
      <c r="AF925">
        <v>0.313305</v>
      </c>
      <c r="AH925">
        <v>-0.33554299999999998</v>
      </c>
      <c r="AI925">
        <v>44.774900000000002</v>
      </c>
      <c r="AJ925">
        <v>-0.55111399999999999</v>
      </c>
      <c r="AK925">
        <v>82.421099999999996</v>
      </c>
      <c r="AL925">
        <v>-0.33554299999999998</v>
      </c>
      <c r="AM925">
        <v>2.9</v>
      </c>
      <c r="AN925">
        <v>-8.4368236958980507</v>
      </c>
      <c r="AO925">
        <v>-3.9342150688171298</v>
      </c>
      <c r="AP925">
        <v>3.0226599999999999E-2</v>
      </c>
      <c r="AQ925">
        <v>999</v>
      </c>
      <c r="AU925" t="s">
        <v>1527</v>
      </c>
    </row>
    <row r="926" spans="1:47" x14ac:dyDescent="0.45">
      <c r="A926" t="s">
        <v>1528</v>
      </c>
      <c r="B926" t="s">
        <v>18</v>
      </c>
      <c r="C926">
        <v>85</v>
      </c>
      <c r="D926">
        <v>345</v>
      </c>
      <c r="E926">
        <v>324</v>
      </c>
      <c r="F926">
        <v>82</v>
      </c>
      <c r="G926">
        <v>63</v>
      </c>
      <c r="H926">
        <v>15</v>
      </c>
      <c r="I926">
        <v>1</v>
      </c>
      <c r="J926">
        <v>3</v>
      </c>
      <c r="K926">
        <v>36</v>
      </c>
      <c r="L926">
        <v>31</v>
      </c>
      <c r="M926">
        <v>15</v>
      </c>
      <c r="N926">
        <v>7</v>
      </c>
      <c r="O926">
        <v>60</v>
      </c>
      <c r="P926">
        <v>3</v>
      </c>
      <c r="Q926">
        <v>1</v>
      </c>
      <c r="R926">
        <v>2</v>
      </c>
      <c r="S926">
        <v>0</v>
      </c>
      <c r="T926">
        <v>5</v>
      </c>
      <c r="U926">
        <v>3</v>
      </c>
      <c r="V926">
        <v>0.25308599999999998</v>
      </c>
      <c r="W926">
        <v>4.3478299999999998E-2</v>
      </c>
      <c r="X926">
        <v>0.17391300000000001</v>
      </c>
      <c r="Y926">
        <v>0.25</v>
      </c>
      <c r="Z926">
        <v>0.291545</v>
      </c>
      <c r="AA926">
        <v>0.33333299999999999</v>
      </c>
      <c r="AB926">
        <v>0.26661499999999999</v>
      </c>
      <c r="AC926">
        <v>0.62487899999999996</v>
      </c>
      <c r="AD926">
        <v>8.0246899999999996E-2</v>
      </c>
      <c r="AE926">
        <v>4.0091799999999997</v>
      </c>
      <c r="AF926">
        <v>0.30152699999999999</v>
      </c>
      <c r="AH926">
        <v>-0.83641299999999996</v>
      </c>
      <c r="AI926">
        <v>27.2058</v>
      </c>
      <c r="AJ926">
        <v>-14.830399999999999</v>
      </c>
      <c r="AK926">
        <v>63.641300000000001</v>
      </c>
      <c r="AL926">
        <v>-0.83641299999999996</v>
      </c>
      <c r="AM926">
        <v>1.1000000000000001</v>
      </c>
      <c r="AN926">
        <v>-16.376212000846799</v>
      </c>
      <c r="AO926">
        <v>4.9029101133346504</v>
      </c>
      <c r="AP926">
        <v>2.8016699999999999E-2</v>
      </c>
      <c r="AQ926">
        <v>999</v>
      </c>
      <c r="AU926" t="s">
        <v>1529</v>
      </c>
    </row>
    <row r="927" spans="1:47" x14ac:dyDescent="0.45">
      <c r="A927" t="s">
        <v>1530</v>
      </c>
      <c r="C927">
        <v>67</v>
      </c>
      <c r="D927">
        <v>260</v>
      </c>
      <c r="E927">
        <v>227</v>
      </c>
      <c r="F927">
        <v>51</v>
      </c>
      <c r="G927">
        <v>41</v>
      </c>
      <c r="H927">
        <v>9</v>
      </c>
      <c r="I927">
        <v>0</v>
      </c>
      <c r="J927">
        <v>1</v>
      </c>
      <c r="K927">
        <v>31</v>
      </c>
      <c r="L927">
        <v>22</v>
      </c>
      <c r="M927">
        <v>29</v>
      </c>
      <c r="N927">
        <v>7</v>
      </c>
      <c r="O927">
        <v>54</v>
      </c>
      <c r="P927">
        <v>3</v>
      </c>
      <c r="Q927">
        <v>1</v>
      </c>
      <c r="R927">
        <v>0</v>
      </c>
      <c r="S927">
        <v>0</v>
      </c>
      <c r="T927">
        <v>1</v>
      </c>
      <c r="U927">
        <v>1</v>
      </c>
      <c r="V927">
        <v>0.22467000000000001</v>
      </c>
      <c r="W927">
        <v>0.111538</v>
      </c>
      <c r="X927">
        <v>0.20769199999999999</v>
      </c>
      <c r="Y927">
        <v>0.53703699999999999</v>
      </c>
      <c r="Z927">
        <v>0.31923099999999999</v>
      </c>
      <c r="AA927">
        <v>0.27753299999999997</v>
      </c>
      <c r="AB927">
        <v>0.26430799999999999</v>
      </c>
      <c r="AC927">
        <v>0.59676399999999996</v>
      </c>
      <c r="AD927">
        <v>5.2863399999999998E-2</v>
      </c>
      <c r="AE927">
        <v>2.63687</v>
      </c>
      <c r="AF927">
        <v>0.28901700000000002</v>
      </c>
      <c r="AH927">
        <v>-0.73061600000000004</v>
      </c>
      <c r="AI927">
        <v>20.0047</v>
      </c>
      <c r="AJ927">
        <v>-11.674799999999999</v>
      </c>
      <c r="AK927">
        <v>65.640299999999996</v>
      </c>
      <c r="AL927">
        <v>-0.73061600000000004</v>
      </c>
      <c r="AM927">
        <v>-1.9</v>
      </c>
      <c r="AN927">
        <v>-11.434838891029299</v>
      </c>
      <c r="AO927">
        <v>2.8766018152236899</v>
      </c>
      <c r="AP927">
        <v>2.71763E-2</v>
      </c>
      <c r="AQ927">
        <v>999</v>
      </c>
      <c r="AU927" t="s">
        <v>1531</v>
      </c>
    </row>
    <row r="928" spans="1:47" x14ac:dyDescent="0.45">
      <c r="A928" t="s">
        <v>625</v>
      </c>
      <c r="B928" t="s">
        <v>70</v>
      </c>
      <c r="C928">
        <v>114</v>
      </c>
      <c r="D928">
        <v>443</v>
      </c>
      <c r="E928">
        <v>396</v>
      </c>
      <c r="F928">
        <v>97</v>
      </c>
      <c r="G928">
        <v>67</v>
      </c>
      <c r="H928">
        <v>17</v>
      </c>
      <c r="I928">
        <v>1</v>
      </c>
      <c r="J928">
        <v>12</v>
      </c>
      <c r="K928">
        <v>50</v>
      </c>
      <c r="L928">
        <v>56</v>
      </c>
      <c r="M928">
        <v>37</v>
      </c>
      <c r="N928">
        <v>13</v>
      </c>
      <c r="O928">
        <v>90</v>
      </c>
      <c r="P928">
        <v>6</v>
      </c>
      <c r="Q928">
        <v>4</v>
      </c>
      <c r="R928">
        <v>0</v>
      </c>
      <c r="S928">
        <v>0</v>
      </c>
      <c r="T928">
        <v>2</v>
      </c>
      <c r="U928">
        <v>1</v>
      </c>
      <c r="V928">
        <v>0.244949</v>
      </c>
      <c r="W928">
        <v>8.3521399999999996E-2</v>
      </c>
      <c r="X928">
        <v>0.20316000000000001</v>
      </c>
      <c r="Y928">
        <v>0.411111</v>
      </c>
      <c r="Z928">
        <v>0.316027</v>
      </c>
      <c r="AA928">
        <v>0.38383800000000001</v>
      </c>
      <c r="AB928">
        <v>0.29523199999999999</v>
      </c>
      <c r="AC928">
        <v>0.69986499999999996</v>
      </c>
      <c r="AD928">
        <v>0.13888900000000001</v>
      </c>
      <c r="AE928">
        <v>3.0083799999999998</v>
      </c>
      <c r="AF928">
        <v>0.28523500000000002</v>
      </c>
      <c r="AH928">
        <v>-0.76947500000000002</v>
      </c>
      <c r="AI928">
        <v>45.462299999999999</v>
      </c>
      <c r="AJ928">
        <v>-8.51464</v>
      </c>
      <c r="AK928">
        <v>87.978099999999998</v>
      </c>
      <c r="AL928">
        <v>-0.76947500000000002</v>
      </c>
      <c r="AM928">
        <v>0.5</v>
      </c>
      <c r="AN928">
        <v>-7.1507602334022504</v>
      </c>
      <c r="AO928">
        <v>-7.6385946273803702</v>
      </c>
      <c r="AP928">
        <v>2.5619300000000001E-2</v>
      </c>
      <c r="AQ928">
        <v>999</v>
      </c>
      <c r="AU928">
        <v>17893</v>
      </c>
    </row>
    <row r="929" spans="1:47" x14ac:dyDescent="0.45">
      <c r="A929" t="s">
        <v>1532</v>
      </c>
      <c r="B929" t="s">
        <v>178</v>
      </c>
      <c r="C929">
        <v>89</v>
      </c>
      <c r="D929">
        <v>370</v>
      </c>
      <c r="E929">
        <v>329</v>
      </c>
      <c r="F929">
        <v>76</v>
      </c>
      <c r="G929">
        <v>49</v>
      </c>
      <c r="H929">
        <v>16</v>
      </c>
      <c r="I929">
        <v>0</v>
      </c>
      <c r="J929">
        <v>11</v>
      </c>
      <c r="K929">
        <v>39</v>
      </c>
      <c r="L929">
        <v>44</v>
      </c>
      <c r="M929">
        <v>31</v>
      </c>
      <c r="N929">
        <v>11</v>
      </c>
      <c r="O929">
        <v>83</v>
      </c>
      <c r="P929">
        <v>6</v>
      </c>
      <c r="Q929">
        <v>4</v>
      </c>
      <c r="R929">
        <v>0</v>
      </c>
      <c r="S929">
        <v>0</v>
      </c>
      <c r="T929">
        <v>4</v>
      </c>
      <c r="U929">
        <v>2</v>
      </c>
      <c r="V929">
        <v>0.23100300000000001</v>
      </c>
      <c r="W929">
        <v>8.3783800000000005E-2</v>
      </c>
      <c r="X929">
        <v>0.224324</v>
      </c>
      <c r="Y929">
        <v>0.37349399999999999</v>
      </c>
      <c r="Z929">
        <v>0.30540499999999998</v>
      </c>
      <c r="AA929">
        <v>0.37993900000000003</v>
      </c>
      <c r="AB929">
        <v>0.28820000000000001</v>
      </c>
      <c r="AC929">
        <v>0.68534499999999998</v>
      </c>
      <c r="AD929">
        <v>0.14893600000000001</v>
      </c>
      <c r="AE929">
        <v>3.0112100000000002</v>
      </c>
      <c r="AF929">
        <v>0.27196700000000001</v>
      </c>
      <c r="AH929">
        <v>-0.62204000000000004</v>
      </c>
      <c r="AI929">
        <v>35.809899999999999</v>
      </c>
      <c r="AJ929">
        <v>-9.2724399999999996</v>
      </c>
      <c r="AK929">
        <v>82.866200000000006</v>
      </c>
      <c r="AL929">
        <v>-0.62204000000000004</v>
      </c>
      <c r="AM929">
        <v>2.7</v>
      </c>
      <c r="AN929">
        <v>-8.2180801033973694</v>
      </c>
      <c r="AO929">
        <v>-4.0974719524383501</v>
      </c>
      <c r="AP929">
        <v>2.5060300000000001E-2</v>
      </c>
      <c r="AQ929">
        <v>999</v>
      </c>
      <c r="AU929" t="s">
        <v>1533</v>
      </c>
    </row>
    <row r="930" spans="1:47" x14ac:dyDescent="0.45">
      <c r="A930" t="s">
        <v>1534</v>
      </c>
      <c r="C930">
        <v>70</v>
      </c>
      <c r="D930">
        <v>267</v>
      </c>
      <c r="E930">
        <v>240</v>
      </c>
      <c r="F930">
        <v>54</v>
      </c>
      <c r="G930">
        <v>36</v>
      </c>
      <c r="H930">
        <v>12</v>
      </c>
      <c r="I930">
        <v>1</v>
      </c>
      <c r="J930">
        <v>5</v>
      </c>
      <c r="K930">
        <v>24</v>
      </c>
      <c r="L930">
        <v>31</v>
      </c>
      <c r="M930">
        <v>22</v>
      </c>
      <c r="N930">
        <v>6</v>
      </c>
      <c r="O930">
        <v>59</v>
      </c>
      <c r="P930">
        <v>3</v>
      </c>
      <c r="Q930">
        <v>2</v>
      </c>
      <c r="R930">
        <v>0</v>
      </c>
      <c r="S930">
        <v>0</v>
      </c>
      <c r="T930">
        <v>0</v>
      </c>
      <c r="U930">
        <v>1</v>
      </c>
      <c r="V930">
        <v>0.22500000000000001</v>
      </c>
      <c r="W930">
        <v>8.2396999999999998E-2</v>
      </c>
      <c r="X930">
        <v>0.220974</v>
      </c>
      <c r="Y930">
        <v>0.37288100000000002</v>
      </c>
      <c r="Z930">
        <v>0.29587999999999998</v>
      </c>
      <c r="AA930">
        <v>0.345833</v>
      </c>
      <c r="AB930">
        <v>0.27432299999999998</v>
      </c>
      <c r="AC930">
        <v>0.64171400000000001</v>
      </c>
      <c r="AD930">
        <v>0.120833</v>
      </c>
      <c r="AE930">
        <v>2.2664900000000001</v>
      </c>
      <c r="AF930">
        <v>0.275281</v>
      </c>
      <c r="AH930">
        <v>-0.84585999999999995</v>
      </c>
      <c r="AI930">
        <v>22.764099999999999</v>
      </c>
      <c r="AJ930">
        <v>-9.7682699999999993</v>
      </c>
      <c r="AK930">
        <v>67.623099999999994</v>
      </c>
      <c r="AL930">
        <v>-0.84585999999999995</v>
      </c>
      <c r="AM930">
        <v>-2.2000000000000002</v>
      </c>
      <c r="AN930">
        <v>-11.5552590489387</v>
      </c>
      <c r="AO930">
        <v>2.7052028179168701</v>
      </c>
      <c r="AP930">
        <v>2.46024E-2</v>
      </c>
      <c r="AQ930">
        <v>999</v>
      </c>
      <c r="AU930" t="s">
        <v>1535</v>
      </c>
    </row>
    <row r="931" spans="1:47" x14ac:dyDescent="0.45">
      <c r="A931" t="s">
        <v>1536</v>
      </c>
      <c r="B931" t="s">
        <v>31</v>
      </c>
      <c r="C931">
        <v>44</v>
      </c>
      <c r="D931">
        <v>197</v>
      </c>
      <c r="E931">
        <v>185</v>
      </c>
      <c r="F931">
        <v>48</v>
      </c>
      <c r="G931">
        <v>32</v>
      </c>
      <c r="H931">
        <v>7</v>
      </c>
      <c r="I931">
        <v>2</v>
      </c>
      <c r="J931">
        <v>7</v>
      </c>
      <c r="K931">
        <v>24</v>
      </c>
      <c r="L931">
        <v>29</v>
      </c>
      <c r="M931">
        <v>8</v>
      </c>
      <c r="N931">
        <v>3</v>
      </c>
      <c r="O931">
        <v>32</v>
      </c>
      <c r="P931">
        <v>3</v>
      </c>
      <c r="Q931">
        <v>1</v>
      </c>
      <c r="R931">
        <v>0</v>
      </c>
      <c r="S931">
        <v>1</v>
      </c>
      <c r="T931">
        <v>8</v>
      </c>
      <c r="U931">
        <v>2</v>
      </c>
      <c r="V931">
        <v>0.259459</v>
      </c>
      <c r="W931">
        <v>4.0609100000000002E-2</v>
      </c>
      <c r="X931">
        <v>0.162437</v>
      </c>
      <c r="Y931">
        <v>0.25</v>
      </c>
      <c r="Z931">
        <v>0.29949199999999998</v>
      </c>
      <c r="AA931">
        <v>0.43243199999999998</v>
      </c>
      <c r="AB931">
        <v>0.30809999999999998</v>
      </c>
      <c r="AC931">
        <v>0.73192500000000005</v>
      </c>
      <c r="AD931">
        <v>0.17297299999999999</v>
      </c>
      <c r="AE931">
        <v>6.7320200000000003</v>
      </c>
      <c r="AF931">
        <v>0.27891199999999999</v>
      </c>
      <c r="AH931">
        <v>0.44763900000000001</v>
      </c>
      <c r="AI931">
        <v>22.322299999999998</v>
      </c>
      <c r="AJ931">
        <v>-1.6810099999999999</v>
      </c>
      <c r="AK931">
        <v>92.643000000000001</v>
      </c>
      <c r="AL931">
        <v>0.44763900000000001</v>
      </c>
      <c r="AM931">
        <v>-7.3</v>
      </c>
      <c r="AN931">
        <v>-1.34786033630371</v>
      </c>
      <c r="AO931">
        <v>-5.1284835338592503</v>
      </c>
      <c r="AP931">
        <v>2.3484499999999998E-2</v>
      </c>
      <c r="AQ931">
        <v>999</v>
      </c>
      <c r="AU931" t="s">
        <v>1537</v>
      </c>
    </row>
    <row r="932" spans="1:47" x14ac:dyDescent="0.45">
      <c r="A932" t="s">
        <v>579</v>
      </c>
      <c r="B932" t="s">
        <v>18</v>
      </c>
      <c r="C932">
        <v>97</v>
      </c>
      <c r="D932">
        <v>365</v>
      </c>
      <c r="E932">
        <v>337</v>
      </c>
      <c r="F932">
        <v>87</v>
      </c>
      <c r="G932">
        <v>65</v>
      </c>
      <c r="H932">
        <v>18</v>
      </c>
      <c r="I932">
        <v>1</v>
      </c>
      <c r="J932">
        <v>3</v>
      </c>
      <c r="K932">
        <v>35</v>
      </c>
      <c r="L932">
        <v>33</v>
      </c>
      <c r="M932">
        <v>20</v>
      </c>
      <c r="N932">
        <v>6</v>
      </c>
      <c r="O932">
        <v>49</v>
      </c>
      <c r="P932">
        <v>3</v>
      </c>
      <c r="Q932">
        <v>3</v>
      </c>
      <c r="R932">
        <v>2</v>
      </c>
      <c r="S932">
        <v>1</v>
      </c>
      <c r="T932">
        <v>6</v>
      </c>
      <c r="U932">
        <v>1</v>
      </c>
      <c r="V932">
        <v>0.25816</v>
      </c>
      <c r="W932">
        <v>5.4794500000000003E-2</v>
      </c>
      <c r="X932">
        <v>0.13424700000000001</v>
      </c>
      <c r="Y932">
        <v>0.408163</v>
      </c>
      <c r="Z932">
        <v>0.30303000000000002</v>
      </c>
      <c r="AA932">
        <v>0.34421400000000002</v>
      </c>
      <c r="AB932">
        <v>0.27802399999999999</v>
      </c>
      <c r="AC932">
        <v>0.64724400000000004</v>
      </c>
      <c r="AD932">
        <v>8.6053400000000002E-2</v>
      </c>
      <c r="AE932">
        <v>4.2981800000000003</v>
      </c>
      <c r="AF932">
        <v>0.29166700000000001</v>
      </c>
      <c r="AH932">
        <v>0.14610200000000001</v>
      </c>
      <c r="AI932">
        <v>32.241300000000003</v>
      </c>
      <c r="AJ932">
        <v>-12.2318</v>
      </c>
      <c r="AK932">
        <v>71.289500000000004</v>
      </c>
      <c r="AL932">
        <v>0.14610200000000001</v>
      </c>
      <c r="AM932">
        <v>-3.4</v>
      </c>
      <c r="AN932">
        <v>-12.836222767829801</v>
      </c>
      <c r="AO932">
        <v>0.623368740081787</v>
      </c>
      <c r="AP932">
        <v>2.2218499999999999E-2</v>
      </c>
      <c r="AQ932">
        <v>999</v>
      </c>
      <c r="AU932">
        <v>17696</v>
      </c>
    </row>
    <row r="933" spans="1:47" x14ac:dyDescent="0.45">
      <c r="A933" t="s">
        <v>611</v>
      </c>
      <c r="B933" t="s">
        <v>7</v>
      </c>
      <c r="C933">
        <v>106</v>
      </c>
      <c r="D933">
        <v>345</v>
      </c>
      <c r="E933">
        <v>319</v>
      </c>
      <c r="F933">
        <v>82</v>
      </c>
      <c r="G933">
        <v>53</v>
      </c>
      <c r="H933">
        <v>18</v>
      </c>
      <c r="I933">
        <v>3</v>
      </c>
      <c r="J933">
        <v>8</v>
      </c>
      <c r="K933">
        <v>43</v>
      </c>
      <c r="L933">
        <v>35</v>
      </c>
      <c r="M933">
        <v>16</v>
      </c>
      <c r="N933">
        <v>7</v>
      </c>
      <c r="O933">
        <v>73</v>
      </c>
      <c r="P933">
        <v>5</v>
      </c>
      <c r="Q933">
        <v>3</v>
      </c>
      <c r="R933">
        <v>2</v>
      </c>
      <c r="S933">
        <v>0</v>
      </c>
      <c r="T933">
        <v>6</v>
      </c>
      <c r="U933">
        <v>3</v>
      </c>
      <c r="V933">
        <v>0.25705299999999998</v>
      </c>
      <c r="W933">
        <v>4.6376800000000003E-2</v>
      </c>
      <c r="X933">
        <v>0.211594</v>
      </c>
      <c r="Y933">
        <v>0.21917800000000001</v>
      </c>
      <c r="Z933">
        <v>0.300292</v>
      </c>
      <c r="AA933">
        <v>0.407524</v>
      </c>
      <c r="AB933">
        <v>0.29700799999999999</v>
      </c>
      <c r="AC933">
        <v>0.70781499999999997</v>
      </c>
      <c r="AD933">
        <v>0.15046999999999999</v>
      </c>
      <c r="AE933">
        <v>5.5608500000000003</v>
      </c>
      <c r="AF933">
        <v>0.30705399999999999</v>
      </c>
      <c r="AH933">
        <v>-0.58247700000000002</v>
      </c>
      <c r="AI933">
        <v>35.914099999999998</v>
      </c>
      <c r="AJ933">
        <v>-6.1220999999999997</v>
      </c>
      <c r="AK933">
        <v>83.792699999999996</v>
      </c>
      <c r="AL933">
        <v>-0.58247700000000002</v>
      </c>
      <c r="AM933">
        <v>-5.3</v>
      </c>
      <c r="AN933">
        <v>-7.50951272249221</v>
      </c>
      <c r="AO933">
        <v>-4.0323635339736903</v>
      </c>
      <c r="AP933">
        <v>2.1178700000000002E-2</v>
      </c>
      <c r="AQ933">
        <v>999</v>
      </c>
      <c r="AU933">
        <v>16337</v>
      </c>
    </row>
    <row r="934" spans="1:47" x14ac:dyDescent="0.45">
      <c r="A934" t="s">
        <v>1538</v>
      </c>
      <c r="C934">
        <v>104</v>
      </c>
      <c r="D934">
        <v>404</v>
      </c>
      <c r="E934">
        <v>345</v>
      </c>
      <c r="F934">
        <v>71</v>
      </c>
      <c r="G934">
        <v>42</v>
      </c>
      <c r="H934">
        <v>19</v>
      </c>
      <c r="I934">
        <v>1</v>
      </c>
      <c r="J934">
        <v>9</v>
      </c>
      <c r="K934">
        <v>47</v>
      </c>
      <c r="L934">
        <v>52</v>
      </c>
      <c r="M934">
        <v>44</v>
      </c>
      <c r="N934">
        <v>6</v>
      </c>
      <c r="O934">
        <v>138</v>
      </c>
      <c r="P934">
        <v>14</v>
      </c>
      <c r="Q934">
        <v>1</v>
      </c>
      <c r="R934">
        <v>0</v>
      </c>
      <c r="S934">
        <v>0</v>
      </c>
      <c r="T934">
        <v>8</v>
      </c>
      <c r="U934">
        <v>4</v>
      </c>
      <c r="V934">
        <v>0.20579700000000001</v>
      </c>
      <c r="W934">
        <v>0.10891099999999999</v>
      </c>
      <c r="X934">
        <v>0.341584</v>
      </c>
      <c r="Y934">
        <v>0.31884099999999999</v>
      </c>
      <c r="Z934">
        <v>0.31930700000000001</v>
      </c>
      <c r="AA934">
        <v>0.34492800000000001</v>
      </c>
      <c r="AB934">
        <v>0.29374899999999998</v>
      </c>
      <c r="AC934">
        <v>0.66423399999999999</v>
      </c>
      <c r="AD934">
        <v>0.13913</v>
      </c>
      <c r="AE934">
        <v>4.69726</v>
      </c>
      <c r="AF934">
        <v>0.311558</v>
      </c>
      <c r="AH934">
        <v>-0.81259400000000004</v>
      </c>
      <c r="AI934">
        <v>40.962600000000002</v>
      </c>
      <c r="AJ934">
        <v>-8.2624999999999993</v>
      </c>
      <c r="AK934">
        <v>86.615700000000004</v>
      </c>
      <c r="AL934">
        <v>-0.81259400000000004</v>
      </c>
      <c r="AM934">
        <v>-1.6</v>
      </c>
      <c r="AN934">
        <v>-7.5113709568977303</v>
      </c>
      <c r="AO934">
        <v>-6.0532628297805697</v>
      </c>
      <c r="AP934">
        <v>1.9921399999999999E-2</v>
      </c>
      <c r="AQ934">
        <v>999</v>
      </c>
      <c r="AU934">
        <v>19952</v>
      </c>
    </row>
    <row r="935" spans="1:47" x14ac:dyDescent="0.45">
      <c r="A935" t="s">
        <v>655</v>
      </c>
      <c r="C935">
        <v>103</v>
      </c>
      <c r="D935">
        <v>335</v>
      </c>
      <c r="E935">
        <v>286</v>
      </c>
      <c r="F935">
        <v>63</v>
      </c>
      <c r="G935">
        <v>40</v>
      </c>
      <c r="H935">
        <v>11</v>
      </c>
      <c r="I935">
        <v>1</v>
      </c>
      <c r="J935">
        <v>11</v>
      </c>
      <c r="K935">
        <v>32</v>
      </c>
      <c r="L935">
        <v>43</v>
      </c>
      <c r="M935">
        <v>47</v>
      </c>
      <c r="N935">
        <v>7</v>
      </c>
      <c r="O935">
        <v>87</v>
      </c>
      <c r="P935">
        <v>1</v>
      </c>
      <c r="Q935">
        <v>1</v>
      </c>
      <c r="R935">
        <v>0</v>
      </c>
      <c r="S935">
        <v>1</v>
      </c>
      <c r="T935">
        <v>0</v>
      </c>
      <c r="U935">
        <v>1</v>
      </c>
      <c r="V935">
        <v>0.22028</v>
      </c>
      <c r="W935">
        <v>0.14029900000000001</v>
      </c>
      <c r="X935">
        <v>0.25970100000000002</v>
      </c>
      <c r="Y935">
        <v>0.54022999999999999</v>
      </c>
      <c r="Z935">
        <v>0.331343</v>
      </c>
      <c r="AA935">
        <v>0.38111899999999999</v>
      </c>
      <c r="AB935">
        <v>0.30841099999999999</v>
      </c>
      <c r="AC935">
        <v>0.71246200000000004</v>
      </c>
      <c r="AD935">
        <v>0.16083900000000001</v>
      </c>
      <c r="AE935">
        <v>1.83365</v>
      </c>
      <c r="AF935">
        <v>0.27513199999999999</v>
      </c>
      <c r="AH935">
        <v>-1.04619</v>
      </c>
      <c r="AI935">
        <v>38.0458</v>
      </c>
      <c r="AJ935">
        <v>-2.77203</v>
      </c>
      <c r="AK935">
        <v>96.209500000000006</v>
      </c>
      <c r="AL935">
        <v>-1.04619</v>
      </c>
      <c r="AM935">
        <v>0</v>
      </c>
      <c r="AN935">
        <v>-2.5677013397216699</v>
      </c>
      <c r="AO935">
        <v>-8.6162548065185494</v>
      </c>
      <c r="AP935">
        <v>1.9360200000000001E-2</v>
      </c>
      <c r="AQ935">
        <v>999</v>
      </c>
      <c r="AU935">
        <v>14130</v>
      </c>
    </row>
    <row r="936" spans="1:47" x14ac:dyDescent="0.45">
      <c r="A936" t="s">
        <v>1539</v>
      </c>
      <c r="B936" t="s">
        <v>269</v>
      </c>
      <c r="C936">
        <v>109</v>
      </c>
      <c r="D936">
        <v>450</v>
      </c>
      <c r="E936">
        <v>404</v>
      </c>
      <c r="F936">
        <v>96</v>
      </c>
      <c r="G936">
        <v>58</v>
      </c>
      <c r="H936">
        <v>20</v>
      </c>
      <c r="I936">
        <v>0</v>
      </c>
      <c r="J936">
        <v>18</v>
      </c>
      <c r="K936">
        <v>47</v>
      </c>
      <c r="L936">
        <v>62</v>
      </c>
      <c r="M936">
        <v>40</v>
      </c>
      <c r="N936">
        <v>10</v>
      </c>
      <c r="O936">
        <v>118</v>
      </c>
      <c r="P936">
        <v>3</v>
      </c>
      <c r="Q936">
        <v>3</v>
      </c>
      <c r="R936">
        <v>0</v>
      </c>
      <c r="S936">
        <v>0</v>
      </c>
      <c r="T936">
        <v>0</v>
      </c>
      <c r="U936">
        <v>1</v>
      </c>
      <c r="V936">
        <v>0.237624</v>
      </c>
      <c r="W936">
        <v>8.8888900000000007E-2</v>
      </c>
      <c r="X936">
        <v>0.26222200000000001</v>
      </c>
      <c r="Y936">
        <v>0.33898299999999998</v>
      </c>
      <c r="Z936">
        <v>0.30888900000000002</v>
      </c>
      <c r="AA936">
        <v>0.420792</v>
      </c>
      <c r="AB936">
        <v>0.307253</v>
      </c>
      <c r="AC936">
        <v>0.72968100000000002</v>
      </c>
      <c r="AD936">
        <v>0.183168</v>
      </c>
      <c r="AE936">
        <v>1.27179</v>
      </c>
      <c r="AF936">
        <v>0.287823</v>
      </c>
      <c r="AH936">
        <v>-1.12324</v>
      </c>
      <c r="AI936">
        <v>50.673299999999998</v>
      </c>
      <c r="AJ936">
        <v>-4.1566000000000001</v>
      </c>
      <c r="AK936">
        <v>93.447400000000002</v>
      </c>
      <c r="AL936">
        <v>-1.12324</v>
      </c>
      <c r="AM936">
        <v>-2.1</v>
      </c>
      <c r="AN936">
        <v>-4.7762122154235804</v>
      </c>
      <c r="AO936">
        <v>-10.367195606231601</v>
      </c>
      <c r="AP936">
        <v>1.8770700000000001E-2</v>
      </c>
      <c r="AQ936">
        <v>999</v>
      </c>
      <c r="AU936">
        <v>21497</v>
      </c>
    </row>
    <row r="937" spans="1:47" x14ac:dyDescent="0.45">
      <c r="A937" t="s">
        <v>1540</v>
      </c>
      <c r="C937">
        <v>49</v>
      </c>
      <c r="D937">
        <v>192</v>
      </c>
      <c r="E937">
        <v>175</v>
      </c>
      <c r="F937">
        <v>39</v>
      </c>
      <c r="G937">
        <v>29</v>
      </c>
      <c r="H937">
        <v>7</v>
      </c>
      <c r="I937">
        <v>1</v>
      </c>
      <c r="J937">
        <v>2</v>
      </c>
      <c r="K937">
        <v>21</v>
      </c>
      <c r="L937">
        <v>16</v>
      </c>
      <c r="M937">
        <v>11</v>
      </c>
      <c r="N937">
        <v>2</v>
      </c>
      <c r="O937">
        <v>45</v>
      </c>
      <c r="P937">
        <v>3</v>
      </c>
      <c r="Q937">
        <v>1</v>
      </c>
      <c r="R937">
        <v>2</v>
      </c>
      <c r="S937">
        <v>0</v>
      </c>
      <c r="T937">
        <v>3</v>
      </c>
      <c r="U937">
        <v>1</v>
      </c>
      <c r="V937">
        <v>0.222857</v>
      </c>
      <c r="W937">
        <v>5.7291700000000001E-2</v>
      </c>
      <c r="X937">
        <v>0.234375</v>
      </c>
      <c r="Y937">
        <v>0.24444399999999999</v>
      </c>
      <c r="Z937">
        <v>0.278947</v>
      </c>
      <c r="AA937">
        <v>0.30857099999999998</v>
      </c>
      <c r="AB937">
        <v>0.25701099999999999</v>
      </c>
      <c r="AC937">
        <v>0.58751900000000001</v>
      </c>
      <c r="AD937">
        <v>8.5714299999999993E-2</v>
      </c>
      <c r="AE937">
        <v>5.1514199999999999</v>
      </c>
      <c r="AF937">
        <v>0.28682200000000002</v>
      </c>
      <c r="AH937">
        <v>-0.137988</v>
      </c>
      <c r="AI937">
        <v>13.6092</v>
      </c>
      <c r="AJ937">
        <v>-9.7848500000000005</v>
      </c>
      <c r="AK937">
        <v>63.825800000000001</v>
      </c>
      <c r="AL937">
        <v>-0.137988</v>
      </c>
      <c r="AM937">
        <v>4.2</v>
      </c>
      <c r="AN937">
        <v>-8.4600773006677592</v>
      </c>
      <c r="AO937">
        <v>2.0835976600646902</v>
      </c>
      <c r="AP937">
        <v>1.44295E-2</v>
      </c>
      <c r="AQ937">
        <v>999</v>
      </c>
      <c r="AU937" t="s">
        <v>1541</v>
      </c>
    </row>
    <row r="938" spans="1:47" x14ac:dyDescent="0.45">
      <c r="A938" t="s">
        <v>603</v>
      </c>
      <c r="B938" t="s">
        <v>82</v>
      </c>
      <c r="C938">
        <v>83</v>
      </c>
      <c r="D938">
        <v>349</v>
      </c>
      <c r="E938">
        <v>313</v>
      </c>
      <c r="F938">
        <v>69</v>
      </c>
      <c r="G938">
        <v>43</v>
      </c>
      <c r="H938">
        <v>13</v>
      </c>
      <c r="I938">
        <v>1</v>
      </c>
      <c r="J938">
        <v>12</v>
      </c>
      <c r="K938">
        <v>44</v>
      </c>
      <c r="L938">
        <v>42</v>
      </c>
      <c r="M938">
        <v>28</v>
      </c>
      <c r="N938">
        <v>7</v>
      </c>
      <c r="O938">
        <v>98</v>
      </c>
      <c r="P938">
        <v>5</v>
      </c>
      <c r="Q938">
        <v>3</v>
      </c>
      <c r="R938">
        <v>0</v>
      </c>
      <c r="S938">
        <v>1</v>
      </c>
      <c r="T938">
        <v>1</v>
      </c>
      <c r="U938">
        <v>1</v>
      </c>
      <c r="V938">
        <v>0.220447</v>
      </c>
      <c r="W938">
        <v>8.0229200000000001E-2</v>
      </c>
      <c r="X938">
        <v>0.280802</v>
      </c>
      <c r="Y938">
        <v>0.28571400000000002</v>
      </c>
      <c r="Z938">
        <v>0.29226400000000002</v>
      </c>
      <c r="AA938">
        <v>0.38338699999999998</v>
      </c>
      <c r="AB938">
        <v>0.286491</v>
      </c>
      <c r="AC938">
        <v>0.67564999999999997</v>
      </c>
      <c r="AD938">
        <v>0.162939</v>
      </c>
      <c r="AE938">
        <v>3.33786</v>
      </c>
      <c r="AF938">
        <v>0.27669899999999997</v>
      </c>
      <c r="AH938">
        <v>-0.75373199999999996</v>
      </c>
      <c r="AI938">
        <v>33.282299999999999</v>
      </c>
      <c r="AJ938">
        <v>-9.24132</v>
      </c>
      <c r="AK938">
        <v>83.901899999999998</v>
      </c>
      <c r="AL938">
        <v>-0.75373199999999996</v>
      </c>
      <c r="AM938">
        <v>-0.4</v>
      </c>
      <c r="AN938">
        <v>-7.4855635762214598</v>
      </c>
      <c r="AO938">
        <v>-4.2470017969608298</v>
      </c>
      <c r="AP938">
        <v>1.2070300000000001E-2</v>
      </c>
      <c r="AQ938">
        <v>999</v>
      </c>
      <c r="AU938">
        <v>14274</v>
      </c>
    </row>
    <row r="939" spans="1:47" x14ac:dyDescent="0.45">
      <c r="A939" t="s">
        <v>1542</v>
      </c>
      <c r="B939" t="s">
        <v>10</v>
      </c>
      <c r="C939">
        <v>98</v>
      </c>
      <c r="D939">
        <v>368</v>
      </c>
      <c r="E939">
        <v>315</v>
      </c>
      <c r="F939">
        <v>61</v>
      </c>
      <c r="G939">
        <v>46</v>
      </c>
      <c r="H939">
        <v>10</v>
      </c>
      <c r="I939">
        <v>1</v>
      </c>
      <c r="J939">
        <v>4</v>
      </c>
      <c r="K939">
        <v>33</v>
      </c>
      <c r="L939">
        <v>27</v>
      </c>
      <c r="M939">
        <v>44</v>
      </c>
      <c r="N939">
        <v>5</v>
      </c>
      <c r="O939">
        <v>104</v>
      </c>
      <c r="P939">
        <v>5</v>
      </c>
      <c r="Q939">
        <v>3</v>
      </c>
      <c r="R939">
        <v>1</v>
      </c>
      <c r="S939">
        <v>0</v>
      </c>
      <c r="T939">
        <v>2</v>
      </c>
      <c r="U939">
        <v>2</v>
      </c>
      <c r="V939">
        <v>0.19365099999999999</v>
      </c>
      <c r="W939">
        <v>0.119565</v>
      </c>
      <c r="X939">
        <v>0.282609</v>
      </c>
      <c r="Y939">
        <v>0.42307699999999998</v>
      </c>
      <c r="Z939">
        <v>0.29972799999999999</v>
      </c>
      <c r="AA939">
        <v>0.269841</v>
      </c>
      <c r="AB939">
        <v>0.25798300000000002</v>
      </c>
      <c r="AC939">
        <v>0.56956899999999999</v>
      </c>
      <c r="AD939">
        <v>7.6190499999999994E-2</v>
      </c>
      <c r="AE939">
        <v>2.98759</v>
      </c>
      <c r="AF939">
        <v>0.27142899999999998</v>
      </c>
      <c r="AH939">
        <v>-1.1376200000000001</v>
      </c>
      <c r="AI939">
        <v>26.3813</v>
      </c>
      <c r="AJ939">
        <v>-18.4573</v>
      </c>
      <c r="AK939">
        <v>62.638599999999997</v>
      </c>
      <c r="AL939">
        <v>-1.1376200000000001</v>
      </c>
      <c r="AM939">
        <v>4.4000000000000004</v>
      </c>
      <c r="AN939">
        <v>-18.170555233955302</v>
      </c>
      <c r="AO939">
        <v>5.7521458864212001</v>
      </c>
      <c r="AP939">
        <v>1.1913399999999999E-2</v>
      </c>
      <c r="AQ939">
        <v>999</v>
      </c>
      <c r="AU939">
        <v>11602</v>
      </c>
    </row>
    <row r="940" spans="1:47" x14ac:dyDescent="0.45">
      <c r="A940" t="s">
        <v>1543</v>
      </c>
      <c r="B940" t="s">
        <v>28</v>
      </c>
      <c r="C940">
        <v>90</v>
      </c>
      <c r="D940">
        <v>367</v>
      </c>
      <c r="E940">
        <v>330</v>
      </c>
      <c r="F940">
        <v>78</v>
      </c>
      <c r="G940">
        <v>56</v>
      </c>
      <c r="H940">
        <v>16</v>
      </c>
      <c r="I940">
        <v>1</v>
      </c>
      <c r="J940">
        <v>5</v>
      </c>
      <c r="K940">
        <v>43</v>
      </c>
      <c r="L940">
        <v>35</v>
      </c>
      <c r="M940">
        <v>31</v>
      </c>
      <c r="N940">
        <v>3</v>
      </c>
      <c r="O940">
        <v>98</v>
      </c>
      <c r="P940">
        <v>2</v>
      </c>
      <c r="Q940">
        <v>4</v>
      </c>
      <c r="R940">
        <v>0</v>
      </c>
      <c r="S940">
        <v>0</v>
      </c>
      <c r="T940">
        <v>7</v>
      </c>
      <c r="U940">
        <v>2</v>
      </c>
      <c r="V940">
        <v>0.23636399999999999</v>
      </c>
      <c r="W940">
        <v>8.4468699999999994E-2</v>
      </c>
      <c r="X940">
        <v>0.26702999999999999</v>
      </c>
      <c r="Y940">
        <v>0.31632700000000002</v>
      </c>
      <c r="Z940">
        <v>0.302452</v>
      </c>
      <c r="AA940">
        <v>0.336364</v>
      </c>
      <c r="AB940">
        <v>0.27980500000000003</v>
      </c>
      <c r="AC940">
        <v>0.63881600000000005</v>
      </c>
      <c r="AD940">
        <v>0.1</v>
      </c>
      <c r="AE940">
        <v>4.8833599999999997</v>
      </c>
      <c r="AF940">
        <v>0.31601699999999999</v>
      </c>
      <c r="AH940">
        <v>-0.106797</v>
      </c>
      <c r="AI940">
        <v>32.960799999999999</v>
      </c>
      <c r="AJ940">
        <v>-11.756</v>
      </c>
      <c r="AK940">
        <v>68.801299999999998</v>
      </c>
      <c r="AL940">
        <v>-0.106797</v>
      </c>
      <c r="AM940">
        <v>5.5</v>
      </c>
      <c r="AN940">
        <v>-13.826209500432</v>
      </c>
      <c r="AO940">
        <v>1.45458555221557</v>
      </c>
      <c r="AP940">
        <v>9.3083799999999998E-3</v>
      </c>
      <c r="AQ940">
        <v>999</v>
      </c>
      <c r="AU940" t="s">
        <v>1544</v>
      </c>
    </row>
    <row r="941" spans="1:47" x14ac:dyDescent="0.45">
      <c r="A941" t="s">
        <v>1545</v>
      </c>
      <c r="B941" t="s">
        <v>70</v>
      </c>
      <c r="C941">
        <v>106</v>
      </c>
      <c r="D941">
        <v>444</v>
      </c>
      <c r="E941">
        <v>405</v>
      </c>
      <c r="F941">
        <v>87</v>
      </c>
      <c r="G941">
        <v>63</v>
      </c>
      <c r="H941">
        <v>18</v>
      </c>
      <c r="I941">
        <v>2</v>
      </c>
      <c r="J941">
        <v>4</v>
      </c>
      <c r="K941">
        <v>42</v>
      </c>
      <c r="L941">
        <v>37</v>
      </c>
      <c r="M941">
        <v>29</v>
      </c>
      <c r="N941">
        <v>10</v>
      </c>
      <c r="O941">
        <v>108</v>
      </c>
      <c r="P941">
        <v>7</v>
      </c>
      <c r="Q941">
        <v>2</v>
      </c>
      <c r="R941">
        <v>1</v>
      </c>
      <c r="S941">
        <v>0</v>
      </c>
      <c r="T941">
        <v>9</v>
      </c>
      <c r="U941">
        <v>3</v>
      </c>
      <c r="V941">
        <v>0.21481500000000001</v>
      </c>
      <c r="W941">
        <v>6.5315300000000007E-2</v>
      </c>
      <c r="X941">
        <v>0.24324299999999999</v>
      </c>
      <c r="Y941">
        <v>0.26851900000000001</v>
      </c>
      <c r="Z941">
        <v>0.27765200000000001</v>
      </c>
      <c r="AA941">
        <v>0.298765</v>
      </c>
      <c r="AB941">
        <v>0.248143</v>
      </c>
      <c r="AC941">
        <v>0.57641799999999999</v>
      </c>
      <c r="AD941">
        <v>8.39506E-2</v>
      </c>
      <c r="AE941">
        <v>5.0508100000000002</v>
      </c>
      <c r="AF941">
        <v>0.28135599999999999</v>
      </c>
      <c r="AH941">
        <v>-0.15198999999999999</v>
      </c>
      <c r="AI941">
        <v>28.2012</v>
      </c>
      <c r="AJ941">
        <v>-25.897600000000001</v>
      </c>
      <c r="AK941">
        <v>57.679000000000002</v>
      </c>
      <c r="AL941">
        <v>-0.15198999999999999</v>
      </c>
      <c r="AM941">
        <v>6</v>
      </c>
      <c r="AN941">
        <v>-22.6669723242521</v>
      </c>
      <c r="AO941">
        <v>7.63139331340789</v>
      </c>
      <c r="AP941">
        <v>4.45321E-3</v>
      </c>
      <c r="AQ941">
        <v>999</v>
      </c>
      <c r="AU941" t="s">
        <v>1546</v>
      </c>
    </row>
    <row r="942" spans="1:47" x14ac:dyDescent="0.45">
      <c r="A942" t="s">
        <v>599</v>
      </c>
      <c r="B942" t="s">
        <v>46</v>
      </c>
      <c r="C942">
        <v>102</v>
      </c>
      <c r="D942">
        <v>396</v>
      </c>
      <c r="E942">
        <v>358</v>
      </c>
      <c r="F942">
        <v>81</v>
      </c>
      <c r="G942">
        <v>51</v>
      </c>
      <c r="H942">
        <v>20</v>
      </c>
      <c r="I942">
        <v>1</v>
      </c>
      <c r="J942">
        <v>9</v>
      </c>
      <c r="K942">
        <v>45</v>
      </c>
      <c r="L942">
        <v>44</v>
      </c>
      <c r="M942">
        <v>30</v>
      </c>
      <c r="N942">
        <v>9</v>
      </c>
      <c r="O942">
        <v>85</v>
      </c>
      <c r="P942">
        <v>4</v>
      </c>
      <c r="Q942">
        <v>4</v>
      </c>
      <c r="R942">
        <v>0</v>
      </c>
      <c r="S942">
        <v>0</v>
      </c>
      <c r="T942">
        <v>1</v>
      </c>
      <c r="U942">
        <v>1</v>
      </c>
      <c r="V942">
        <v>0.22625700000000001</v>
      </c>
      <c r="W942">
        <v>7.5757599999999994E-2</v>
      </c>
      <c r="X942">
        <v>0.214646</v>
      </c>
      <c r="Y942">
        <v>0.352941</v>
      </c>
      <c r="Z942">
        <v>0.290404</v>
      </c>
      <c r="AA942">
        <v>0.36312800000000001</v>
      </c>
      <c r="AB942">
        <v>0.276507</v>
      </c>
      <c r="AC942">
        <v>0.65353300000000003</v>
      </c>
      <c r="AD942">
        <v>0.13687199999999999</v>
      </c>
      <c r="AE942">
        <v>2.89283</v>
      </c>
      <c r="AF942">
        <v>0.26865699999999998</v>
      </c>
      <c r="AH942">
        <v>-0.80766700000000002</v>
      </c>
      <c r="AI942">
        <v>34.480899999999998</v>
      </c>
      <c r="AJ942">
        <v>-13.769399999999999</v>
      </c>
      <c r="AK942">
        <v>72.878</v>
      </c>
      <c r="AL942">
        <v>-0.80766700000000002</v>
      </c>
      <c r="AM942">
        <v>-3.7</v>
      </c>
      <c r="AN942">
        <v>-14.113290488719899</v>
      </c>
      <c r="AO942">
        <v>0.66507935523986805</v>
      </c>
      <c r="AP942">
        <v>4.3514900000000004E-3</v>
      </c>
      <c r="AQ942">
        <v>999</v>
      </c>
      <c r="AU942">
        <v>10472</v>
      </c>
    </row>
    <row r="943" spans="1:47" x14ac:dyDescent="0.45">
      <c r="A943" t="s">
        <v>719</v>
      </c>
      <c r="B943" t="s">
        <v>309</v>
      </c>
      <c r="C943">
        <v>83</v>
      </c>
      <c r="D943">
        <v>355</v>
      </c>
      <c r="E943">
        <v>322</v>
      </c>
      <c r="F943">
        <v>75</v>
      </c>
      <c r="G943">
        <v>50</v>
      </c>
      <c r="H943">
        <v>13</v>
      </c>
      <c r="I943">
        <v>4</v>
      </c>
      <c r="J943">
        <v>8</v>
      </c>
      <c r="K943">
        <v>47</v>
      </c>
      <c r="L943">
        <v>44</v>
      </c>
      <c r="M943">
        <v>24</v>
      </c>
      <c r="N943">
        <v>4</v>
      </c>
      <c r="O943">
        <v>125</v>
      </c>
      <c r="P943">
        <v>7</v>
      </c>
      <c r="Q943">
        <v>1</v>
      </c>
      <c r="R943">
        <v>1</v>
      </c>
      <c r="S943">
        <v>0</v>
      </c>
      <c r="T943">
        <v>19</v>
      </c>
      <c r="U943">
        <v>4</v>
      </c>
      <c r="V943">
        <v>0.23291899999999999</v>
      </c>
      <c r="W943">
        <v>6.7605600000000002E-2</v>
      </c>
      <c r="X943">
        <v>0.35211300000000001</v>
      </c>
      <c r="Y943">
        <v>0.192</v>
      </c>
      <c r="Z943">
        <v>0.29943500000000001</v>
      </c>
      <c r="AA943">
        <v>0.37267099999999997</v>
      </c>
      <c r="AB943">
        <v>0.29029700000000003</v>
      </c>
      <c r="AC943">
        <v>0.67210599999999998</v>
      </c>
      <c r="AD943">
        <v>0.13975199999999999</v>
      </c>
      <c r="AE943">
        <v>8.1218000000000004</v>
      </c>
      <c r="AF943">
        <v>0.352632</v>
      </c>
      <c r="AH943">
        <v>1.5183899999999999</v>
      </c>
      <c r="AI943">
        <v>34.976599999999998</v>
      </c>
      <c r="AJ943">
        <v>-8.2780400000000007</v>
      </c>
      <c r="AK943">
        <v>64.794300000000007</v>
      </c>
      <c r="AL943">
        <v>1.5183899999999999</v>
      </c>
      <c r="AM943">
        <v>0.6</v>
      </c>
      <c r="AN943">
        <v>-13.9647809267044</v>
      </c>
      <c r="AO943">
        <v>1.90437984466552</v>
      </c>
      <c r="AP943">
        <v>3.4467299999999998E-3</v>
      </c>
      <c r="AQ943">
        <v>999</v>
      </c>
      <c r="AU943">
        <v>25448</v>
      </c>
    </row>
    <row r="944" spans="1:47" x14ac:dyDescent="0.45">
      <c r="A944" t="s">
        <v>1547</v>
      </c>
      <c r="B944" t="s">
        <v>59</v>
      </c>
      <c r="C944">
        <v>95</v>
      </c>
      <c r="D944">
        <v>394</v>
      </c>
      <c r="E944">
        <v>344</v>
      </c>
      <c r="F944">
        <v>69</v>
      </c>
      <c r="G944">
        <v>44</v>
      </c>
      <c r="H944">
        <v>13</v>
      </c>
      <c r="I944">
        <v>1</v>
      </c>
      <c r="J944">
        <v>11</v>
      </c>
      <c r="K944">
        <v>45</v>
      </c>
      <c r="L944">
        <v>42</v>
      </c>
      <c r="M944">
        <v>43</v>
      </c>
      <c r="N944">
        <v>9</v>
      </c>
      <c r="O944">
        <v>102</v>
      </c>
      <c r="P944">
        <v>4</v>
      </c>
      <c r="Q944">
        <v>3</v>
      </c>
      <c r="R944">
        <v>0</v>
      </c>
      <c r="S944">
        <v>0</v>
      </c>
      <c r="T944">
        <v>5</v>
      </c>
      <c r="U944">
        <v>3</v>
      </c>
      <c r="V944">
        <v>0.20058100000000001</v>
      </c>
      <c r="W944">
        <v>0.109137</v>
      </c>
      <c r="X944">
        <v>0.25888299999999997</v>
      </c>
      <c r="Y944">
        <v>0.42156900000000003</v>
      </c>
      <c r="Z944">
        <v>0.29441600000000001</v>
      </c>
      <c r="AA944">
        <v>0.34011599999999997</v>
      </c>
      <c r="AB944">
        <v>0.27319300000000002</v>
      </c>
      <c r="AC944">
        <v>0.63453300000000001</v>
      </c>
      <c r="AD944">
        <v>0.13953499999999999</v>
      </c>
      <c r="AE944">
        <v>4.0785600000000004</v>
      </c>
      <c r="AF944">
        <v>0.247863</v>
      </c>
      <c r="AH944">
        <v>-0.89805400000000002</v>
      </c>
      <c r="AI944">
        <v>33.222200000000001</v>
      </c>
      <c r="AJ944">
        <v>-14.7844</v>
      </c>
      <c r="AK944">
        <v>72.834999999999994</v>
      </c>
      <c r="AL944">
        <v>-0.89805400000000002</v>
      </c>
      <c r="AM944">
        <v>-0.7</v>
      </c>
      <c r="AN944">
        <v>-14.1574803590774</v>
      </c>
      <c r="AO944">
        <v>0.747677862644195</v>
      </c>
      <c r="AP944">
        <v>1.3866799999999999E-3</v>
      </c>
      <c r="AQ944">
        <v>999</v>
      </c>
      <c r="AU944">
        <v>19768</v>
      </c>
    </row>
    <row r="945" spans="1:47" x14ac:dyDescent="0.45">
      <c r="A945" t="s">
        <v>1548</v>
      </c>
      <c r="B945" t="s">
        <v>31</v>
      </c>
      <c r="C945">
        <v>91</v>
      </c>
      <c r="D945">
        <v>310</v>
      </c>
      <c r="E945">
        <v>271</v>
      </c>
      <c r="F945">
        <v>50</v>
      </c>
      <c r="G945">
        <v>29</v>
      </c>
      <c r="H945">
        <v>10</v>
      </c>
      <c r="I945">
        <v>1</v>
      </c>
      <c r="J945">
        <v>10</v>
      </c>
      <c r="K945">
        <v>30</v>
      </c>
      <c r="L945">
        <v>33</v>
      </c>
      <c r="M945">
        <v>34</v>
      </c>
      <c r="N945">
        <v>4</v>
      </c>
      <c r="O945">
        <v>127</v>
      </c>
      <c r="P945">
        <v>4</v>
      </c>
      <c r="Q945">
        <v>1</v>
      </c>
      <c r="R945">
        <v>0</v>
      </c>
      <c r="S945">
        <v>0</v>
      </c>
      <c r="T945">
        <v>3</v>
      </c>
      <c r="U945">
        <v>1</v>
      </c>
      <c r="V945">
        <v>0.184502</v>
      </c>
      <c r="W945">
        <v>0.109677</v>
      </c>
      <c r="X945">
        <v>0.40967700000000001</v>
      </c>
      <c r="Y945">
        <v>0.26771699999999998</v>
      </c>
      <c r="Z945">
        <v>0.28387099999999998</v>
      </c>
      <c r="AA945">
        <v>0.33948299999999998</v>
      </c>
      <c r="AB945">
        <v>0.272621</v>
      </c>
      <c r="AC945">
        <v>0.62335399999999996</v>
      </c>
      <c r="AD945">
        <v>0.15498200000000001</v>
      </c>
      <c r="AE945">
        <v>3.9509799999999999</v>
      </c>
      <c r="AF945">
        <v>0.296296</v>
      </c>
      <c r="AH945">
        <v>-0.30750100000000002</v>
      </c>
      <c r="AI945">
        <v>25.9922</v>
      </c>
      <c r="AJ945">
        <v>-11.779500000000001</v>
      </c>
      <c r="AK945">
        <v>72.451999999999998</v>
      </c>
      <c r="AL945">
        <v>-0.30750100000000002</v>
      </c>
      <c r="AM945">
        <v>-0.8</v>
      </c>
      <c r="AN945">
        <v>-10.887134522199601</v>
      </c>
      <c r="AO945">
        <v>0.33903580904006902</v>
      </c>
      <c r="AP945">
        <v>1.36637E-3</v>
      </c>
      <c r="AQ945">
        <v>999</v>
      </c>
      <c r="AU945">
        <v>9952</v>
      </c>
    </row>
    <row r="946" spans="1:47" x14ac:dyDescent="0.45">
      <c r="A946" t="s">
        <v>200</v>
      </c>
      <c r="B946" t="s">
        <v>21</v>
      </c>
      <c r="C946">
        <v>80</v>
      </c>
      <c r="D946">
        <v>325</v>
      </c>
      <c r="E946">
        <v>299</v>
      </c>
      <c r="F946">
        <v>64</v>
      </c>
      <c r="G946">
        <v>40</v>
      </c>
      <c r="H946">
        <v>16</v>
      </c>
      <c r="I946">
        <v>1</v>
      </c>
      <c r="J946">
        <v>7</v>
      </c>
      <c r="K946">
        <v>34</v>
      </c>
      <c r="L946">
        <v>34</v>
      </c>
      <c r="M946">
        <v>19</v>
      </c>
      <c r="N946">
        <v>7</v>
      </c>
      <c r="O946">
        <v>86</v>
      </c>
      <c r="P946">
        <v>5</v>
      </c>
      <c r="Q946">
        <v>2</v>
      </c>
      <c r="R946">
        <v>0</v>
      </c>
      <c r="S946">
        <v>0</v>
      </c>
      <c r="T946">
        <v>1</v>
      </c>
      <c r="U946">
        <v>1</v>
      </c>
      <c r="V946">
        <v>0.21404699999999999</v>
      </c>
      <c r="W946">
        <v>5.84615E-2</v>
      </c>
      <c r="X946">
        <v>0.26461499999999999</v>
      </c>
      <c r="Y946">
        <v>0.22092999999999999</v>
      </c>
      <c r="Z946">
        <v>0.27076899999999998</v>
      </c>
      <c r="AA946">
        <v>0.34448200000000001</v>
      </c>
      <c r="AB946">
        <v>0.26031500000000002</v>
      </c>
      <c r="AC946">
        <v>0.61525099999999999</v>
      </c>
      <c r="AD946">
        <v>0.130435</v>
      </c>
      <c r="AE946">
        <v>3.2691300000000001</v>
      </c>
      <c r="AF946">
        <v>0.274038</v>
      </c>
      <c r="AH946">
        <v>-0.66127000000000002</v>
      </c>
      <c r="AI946">
        <v>23.928100000000001</v>
      </c>
      <c r="AJ946">
        <v>-15.671200000000001</v>
      </c>
      <c r="AK946">
        <v>65.758300000000006</v>
      </c>
      <c r="AL946">
        <v>-0.66127000000000002</v>
      </c>
      <c r="AM946">
        <v>-3</v>
      </c>
      <c r="AN946">
        <v>-13.9955853819847</v>
      </c>
      <c r="AO946">
        <v>2.97075271606445</v>
      </c>
      <c r="AP946">
        <v>1.35907E-3</v>
      </c>
      <c r="AQ946">
        <v>999</v>
      </c>
      <c r="AU946" t="s">
        <v>1549</v>
      </c>
    </row>
    <row r="947" spans="1:47" x14ac:dyDescent="0.45">
      <c r="A947" t="s">
        <v>1550</v>
      </c>
      <c r="B947" t="s">
        <v>269</v>
      </c>
      <c r="C947">
        <v>106</v>
      </c>
      <c r="D947">
        <v>425</v>
      </c>
      <c r="E947">
        <v>393</v>
      </c>
      <c r="F947">
        <v>89</v>
      </c>
      <c r="G947">
        <v>66</v>
      </c>
      <c r="H947">
        <v>13</v>
      </c>
      <c r="I947">
        <v>2</v>
      </c>
      <c r="J947">
        <v>8</v>
      </c>
      <c r="K947">
        <v>44</v>
      </c>
      <c r="L947">
        <v>44</v>
      </c>
      <c r="M947">
        <v>28</v>
      </c>
      <c r="N947">
        <v>10</v>
      </c>
      <c r="O947">
        <v>103</v>
      </c>
      <c r="P947">
        <v>3</v>
      </c>
      <c r="Q947">
        <v>1</v>
      </c>
      <c r="R947">
        <v>0</v>
      </c>
      <c r="S947">
        <v>1</v>
      </c>
      <c r="T947">
        <v>6</v>
      </c>
      <c r="U947">
        <v>3</v>
      </c>
      <c r="V947">
        <v>0.226463</v>
      </c>
      <c r="W947">
        <v>6.5882399999999994E-2</v>
      </c>
      <c r="X947">
        <v>0.24235300000000001</v>
      </c>
      <c r="Y947">
        <v>0.271845</v>
      </c>
      <c r="Z947">
        <v>0.28235300000000002</v>
      </c>
      <c r="AA947">
        <v>0.330789</v>
      </c>
      <c r="AB947">
        <v>0.26094200000000001</v>
      </c>
      <c r="AC947">
        <v>0.61314199999999996</v>
      </c>
      <c r="AD947">
        <v>0.104326</v>
      </c>
      <c r="AE947">
        <v>4.4547600000000003</v>
      </c>
      <c r="AF947">
        <v>0.286219</v>
      </c>
      <c r="AH947">
        <v>-0.73658000000000001</v>
      </c>
      <c r="AI947">
        <v>31.5122</v>
      </c>
      <c r="AJ947">
        <v>-20.271599999999999</v>
      </c>
      <c r="AK947">
        <v>62.401699999999998</v>
      </c>
      <c r="AL947">
        <v>-0.73658000000000001</v>
      </c>
      <c r="AM947">
        <v>4.5</v>
      </c>
      <c r="AN947">
        <v>-20.532516479492099</v>
      </c>
      <c r="AO947">
        <v>6.0615813732147199</v>
      </c>
      <c r="AP947">
        <v>8.9284100000000001E-4</v>
      </c>
      <c r="AQ947">
        <v>999</v>
      </c>
      <c r="AU947" t="s">
        <v>1551</v>
      </c>
    </row>
    <row r="948" spans="1:47" x14ac:dyDescent="0.45">
      <c r="A948" t="s">
        <v>745</v>
      </c>
      <c r="B948" t="s">
        <v>107</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0.14285700000000001</v>
      </c>
      <c r="AF948">
        <v>0</v>
      </c>
      <c r="AH948">
        <v>0</v>
      </c>
      <c r="AI948">
        <v>0</v>
      </c>
      <c r="AJ948">
        <v>0</v>
      </c>
      <c r="AL948">
        <v>0</v>
      </c>
      <c r="AM948">
        <v>0</v>
      </c>
      <c r="AN948">
        <v>0</v>
      </c>
      <c r="AO948">
        <v>0</v>
      </c>
      <c r="AP948">
        <v>0</v>
      </c>
      <c r="AQ948">
        <v>999</v>
      </c>
      <c r="AU948">
        <v>19198</v>
      </c>
    </row>
    <row r="949" spans="1:47" x14ac:dyDescent="0.45">
      <c r="A949" t="s">
        <v>751</v>
      </c>
      <c r="B949" t="s">
        <v>98</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0.14285700000000001</v>
      </c>
      <c r="AF949">
        <v>0</v>
      </c>
      <c r="AH949">
        <v>0</v>
      </c>
      <c r="AI949">
        <v>0</v>
      </c>
      <c r="AJ949">
        <v>0</v>
      </c>
      <c r="AL949">
        <v>0</v>
      </c>
      <c r="AM949">
        <v>0</v>
      </c>
      <c r="AN949">
        <v>0</v>
      </c>
      <c r="AO949">
        <v>0</v>
      </c>
      <c r="AP949">
        <v>0</v>
      </c>
      <c r="AQ949">
        <v>999</v>
      </c>
      <c r="AU949">
        <v>4314</v>
      </c>
    </row>
    <row r="950" spans="1:47" x14ac:dyDescent="0.45">
      <c r="A950" t="s">
        <v>1552</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0.14285700000000001</v>
      </c>
      <c r="AF950">
        <v>0</v>
      </c>
      <c r="AH950">
        <v>0</v>
      </c>
      <c r="AI950">
        <v>0</v>
      </c>
      <c r="AJ950">
        <v>0</v>
      </c>
      <c r="AL950">
        <v>0</v>
      </c>
      <c r="AM950">
        <v>0</v>
      </c>
      <c r="AN950">
        <v>0</v>
      </c>
      <c r="AO950">
        <v>0</v>
      </c>
      <c r="AP950">
        <v>0</v>
      </c>
      <c r="AQ950">
        <v>999</v>
      </c>
      <c r="AU950">
        <v>2434</v>
      </c>
    </row>
    <row r="951" spans="1:47" x14ac:dyDescent="0.45">
      <c r="A951" t="s">
        <v>1553</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0.14285700000000001</v>
      </c>
      <c r="AF951">
        <v>0</v>
      </c>
      <c r="AH951">
        <v>0</v>
      </c>
      <c r="AI951">
        <v>0</v>
      </c>
      <c r="AJ951">
        <v>0</v>
      </c>
      <c r="AL951">
        <v>0</v>
      </c>
      <c r="AM951">
        <v>0</v>
      </c>
      <c r="AN951">
        <v>0</v>
      </c>
      <c r="AO951">
        <v>0</v>
      </c>
      <c r="AP951">
        <v>0</v>
      </c>
      <c r="AQ951">
        <v>999</v>
      </c>
      <c r="AU951">
        <v>1744</v>
      </c>
    </row>
    <row r="952" spans="1:47" x14ac:dyDescent="0.45">
      <c r="A952" t="s">
        <v>753</v>
      </c>
      <c r="B952" t="s">
        <v>309</v>
      </c>
      <c r="C952">
        <v>100</v>
      </c>
      <c r="D952">
        <v>407</v>
      </c>
      <c r="E952">
        <v>374</v>
      </c>
      <c r="F952">
        <v>98</v>
      </c>
      <c r="G952">
        <v>72</v>
      </c>
      <c r="H952">
        <v>18</v>
      </c>
      <c r="I952">
        <v>3</v>
      </c>
      <c r="J952">
        <v>5</v>
      </c>
      <c r="K952">
        <v>44</v>
      </c>
      <c r="L952">
        <v>42</v>
      </c>
      <c r="M952">
        <v>26</v>
      </c>
      <c r="N952">
        <v>10</v>
      </c>
      <c r="O952">
        <v>74</v>
      </c>
      <c r="P952">
        <v>2</v>
      </c>
      <c r="Q952">
        <v>2</v>
      </c>
      <c r="R952">
        <v>3</v>
      </c>
      <c r="S952">
        <v>0</v>
      </c>
      <c r="T952">
        <v>8</v>
      </c>
      <c r="U952">
        <v>4</v>
      </c>
      <c r="V952">
        <v>0.26203199999999999</v>
      </c>
      <c r="W952">
        <v>6.3882099999999997E-2</v>
      </c>
      <c r="X952">
        <v>0.18181800000000001</v>
      </c>
      <c r="Y952">
        <v>0.35135100000000002</v>
      </c>
      <c r="Z952">
        <v>0.31188100000000002</v>
      </c>
      <c r="AA952">
        <v>0.36631000000000002</v>
      </c>
      <c r="AB952">
        <v>0.28742099999999998</v>
      </c>
      <c r="AC952">
        <v>0.67819099999999999</v>
      </c>
      <c r="AD952">
        <v>0.104278</v>
      </c>
      <c r="AE952">
        <v>4.9188799999999997</v>
      </c>
      <c r="AF952">
        <v>0.31313099999999999</v>
      </c>
      <c r="AH952">
        <v>-0.78177300000000005</v>
      </c>
      <c r="AI952">
        <v>39.127800000000001</v>
      </c>
      <c r="AJ952">
        <v>-10.4628</v>
      </c>
      <c r="AK952">
        <v>62.866100000000003</v>
      </c>
      <c r="AL952">
        <v>-0.78177300000000005</v>
      </c>
      <c r="AM952">
        <v>4.0999999999999996</v>
      </c>
      <c r="AN952">
        <v>-19.5051371455192</v>
      </c>
      <c r="AO952">
        <v>5.5954437255859304</v>
      </c>
      <c r="AP952">
        <v>-4.2949700000000004E-3</v>
      </c>
      <c r="AQ952">
        <v>999</v>
      </c>
      <c r="AU952" t="s">
        <v>1554</v>
      </c>
    </row>
    <row r="953" spans="1:47" x14ac:dyDescent="0.45">
      <c r="A953" t="s">
        <v>1555</v>
      </c>
      <c r="B953" t="s">
        <v>170</v>
      </c>
      <c r="C953">
        <v>72</v>
      </c>
      <c r="D953">
        <v>267</v>
      </c>
      <c r="E953">
        <v>232</v>
      </c>
      <c r="F953">
        <v>45</v>
      </c>
      <c r="G953">
        <v>28</v>
      </c>
      <c r="H953">
        <v>11</v>
      </c>
      <c r="I953">
        <v>1</v>
      </c>
      <c r="J953">
        <v>5</v>
      </c>
      <c r="K953">
        <v>28</v>
      </c>
      <c r="L953">
        <v>22</v>
      </c>
      <c r="M953">
        <v>29</v>
      </c>
      <c r="N953">
        <v>2</v>
      </c>
      <c r="O953">
        <v>86</v>
      </c>
      <c r="P953">
        <v>2</v>
      </c>
      <c r="Q953">
        <v>2</v>
      </c>
      <c r="R953">
        <v>2</v>
      </c>
      <c r="S953">
        <v>1</v>
      </c>
      <c r="T953">
        <v>2</v>
      </c>
      <c r="U953">
        <v>1</v>
      </c>
      <c r="V953">
        <v>0.193966</v>
      </c>
      <c r="W953">
        <v>0.108614</v>
      </c>
      <c r="X953">
        <v>0.32209700000000002</v>
      </c>
      <c r="Y953">
        <v>0.33720899999999998</v>
      </c>
      <c r="Z953">
        <v>0.28679199999999999</v>
      </c>
      <c r="AA953">
        <v>0.31465500000000002</v>
      </c>
      <c r="AB953">
        <v>0.26700800000000002</v>
      </c>
      <c r="AC953">
        <v>0.60144799999999998</v>
      </c>
      <c r="AD953">
        <v>0.12069000000000001</v>
      </c>
      <c r="AE953">
        <v>4.0045799999999998</v>
      </c>
      <c r="AF953">
        <v>0.27972000000000002</v>
      </c>
      <c r="AH953">
        <v>-0.46127000000000001</v>
      </c>
      <c r="AI953">
        <v>21.142099999999999</v>
      </c>
      <c r="AJ953">
        <v>-11.3903</v>
      </c>
      <c r="AK953">
        <v>68.223699999999994</v>
      </c>
      <c r="AL953">
        <v>-0.46127000000000001</v>
      </c>
      <c r="AM953">
        <v>-3.4</v>
      </c>
      <c r="AN953">
        <v>-10.6271970272064</v>
      </c>
      <c r="AO953">
        <v>1.5052027702331501</v>
      </c>
      <c r="AP953">
        <v>-5.3322100000000004E-3</v>
      </c>
      <c r="AQ953">
        <v>999</v>
      </c>
      <c r="AU953">
        <v>15055</v>
      </c>
    </row>
    <row r="954" spans="1:47" x14ac:dyDescent="0.45">
      <c r="A954" t="s">
        <v>1556</v>
      </c>
      <c r="B954" t="s">
        <v>21</v>
      </c>
      <c r="C954">
        <v>102</v>
      </c>
      <c r="D954">
        <v>403</v>
      </c>
      <c r="E954">
        <v>350</v>
      </c>
      <c r="F954">
        <v>70</v>
      </c>
      <c r="G954">
        <v>50</v>
      </c>
      <c r="H954">
        <v>15</v>
      </c>
      <c r="I954">
        <v>1</v>
      </c>
      <c r="J954">
        <v>4</v>
      </c>
      <c r="K954">
        <v>42</v>
      </c>
      <c r="L954">
        <v>35</v>
      </c>
      <c r="M954">
        <v>41</v>
      </c>
      <c r="N954">
        <v>4</v>
      </c>
      <c r="O954">
        <v>121</v>
      </c>
      <c r="P954">
        <v>7</v>
      </c>
      <c r="Q954">
        <v>2</v>
      </c>
      <c r="R954">
        <v>3</v>
      </c>
      <c r="S954">
        <v>0</v>
      </c>
      <c r="T954">
        <v>6</v>
      </c>
      <c r="U954">
        <v>3</v>
      </c>
      <c r="V954">
        <v>0.2</v>
      </c>
      <c r="W954">
        <v>0.10173699999999999</v>
      </c>
      <c r="X954">
        <v>0.30024800000000001</v>
      </c>
      <c r="Y954">
        <v>0.33884300000000001</v>
      </c>
      <c r="Z954">
        <v>0.29499999999999998</v>
      </c>
      <c r="AA954">
        <v>0.28285700000000003</v>
      </c>
      <c r="AB954">
        <v>0.26060299999999997</v>
      </c>
      <c r="AC954">
        <v>0.57785699999999995</v>
      </c>
      <c r="AD954">
        <v>8.2857100000000003E-2</v>
      </c>
      <c r="AE954">
        <v>4.39262</v>
      </c>
      <c r="AF954">
        <v>0.29074899999999998</v>
      </c>
      <c r="AH954">
        <v>-0.790516</v>
      </c>
      <c r="AI954">
        <v>29.767499999999998</v>
      </c>
      <c r="AJ954">
        <v>-19.335699999999999</v>
      </c>
      <c r="AK954">
        <v>63.976500000000001</v>
      </c>
      <c r="AL954">
        <v>-0.790516</v>
      </c>
      <c r="AM954">
        <v>0</v>
      </c>
      <c r="AN954">
        <v>-18.185466587543399</v>
      </c>
      <c r="AO954">
        <v>4.4422397613525302</v>
      </c>
      <c r="AP954">
        <v>-5.5375700000000003E-3</v>
      </c>
      <c r="AQ954">
        <v>999</v>
      </c>
      <c r="AU954" t="s">
        <v>1557</v>
      </c>
    </row>
    <row r="955" spans="1:47" x14ac:dyDescent="0.45">
      <c r="A955" t="s">
        <v>1558</v>
      </c>
      <c r="B955" t="s">
        <v>98</v>
      </c>
      <c r="C955">
        <v>96</v>
      </c>
      <c r="D955">
        <v>383</v>
      </c>
      <c r="E955">
        <v>340</v>
      </c>
      <c r="F955">
        <v>70</v>
      </c>
      <c r="G955">
        <v>45</v>
      </c>
      <c r="H955">
        <v>14</v>
      </c>
      <c r="I955">
        <v>3</v>
      </c>
      <c r="J955">
        <v>8</v>
      </c>
      <c r="K955">
        <v>39</v>
      </c>
      <c r="L955">
        <v>40</v>
      </c>
      <c r="M955">
        <v>36</v>
      </c>
      <c r="N955">
        <v>8</v>
      </c>
      <c r="O955">
        <v>125</v>
      </c>
      <c r="P955">
        <v>4</v>
      </c>
      <c r="Q955">
        <v>3</v>
      </c>
      <c r="R955">
        <v>0</v>
      </c>
      <c r="S955">
        <v>0</v>
      </c>
      <c r="T955">
        <v>6</v>
      </c>
      <c r="U955">
        <v>4</v>
      </c>
      <c r="V955">
        <v>0.20588200000000001</v>
      </c>
      <c r="W955">
        <v>9.3994800000000003E-2</v>
      </c>
      <c r="X955">
        <v>0.32637100000000002</v>
      </c>
      <c r="Y955">
        <v>0.28799999999999998</v>
      </c>
      <c r="Z955">
        <v>0.28720600000000002</v>
      </c>
      <c r="AA955">
        <v>0.33529399999999998</v>
      </c>
      <c r="AB955">
        <v>0.26734799999999997</v>
      </c>
      <c r="AC955">
        <v>0.62250000000000005</v>
      </c>
      <c r="AD955">
        <v>0.129412</v>
      </c>
      <c r="AE955">
        <v>5.0922000000000001</v>
      </c>
      <c r="AF955">
        <v>0.295238</v>
      </c>
      <c r="AH955">
        <v>-1.08161</v>
      </c>
      <c r="AI955">
        <v>30.435600000000001</v>
      </c>
      <c r="AJ955">
        <v>-16.230799999999999</v>
      </c>
      <c r="AK955">
        <v>67.747600000000006</v>
      </c>
      <c r="AL955">
        <v>-1.08161</v>
      </c>
      <c r="AM955">
        <v>1.4</v>
      </c>
      <c r="AN955">
        <v>-15.882673025131201</v>
      </c>
      <c r="AO955">
        <v>2.8072603940963701</v>
      </c>
      <c r="AP955">
        <v>-6.6820400000000002E-3</v>
      </c>
      <c r="AQ955">
        <v>999</v>
      </c>
      <c r="AU955" t="s">
        <v>1559</v>
      </c>
    </row>
    <row r="956" spans="1:47" x14ac:dyDescent="0.45">
      <c r="A956" t="s">
        <v>1560</v>
      </c>
      <c r="C956">
        <v>93</v>
      </c>
      <c r="D956">
        <v>341</v>
      </c>
      <c r="E956">
        <v>323</v>
      </c>
      <c r="F956">
        <v>88</v>
      </c>
      <c r="G956">
        <v>66</v>
      </c>
      <c r="H956">
        <v>15</v>
      </c>
      <c r="I956">
        <v>2</v>
      </c>
      <c r="J956">
        <v>5</v>
      </c>
      <c r="K956">
        <v>36</v>
      </c>
      <c r="L956">
        <v>36</v>
      </c>
      <c r="M956">
        <v>13</v>
      </c>
      <c r="N956">
        <v>5</v>
      </c>
      <c r="O956">
        <v>65</v>
      </c>
      <c r="P956">
        <v>2</v>
      </c>
      <c r="Q956">
        <v>2</v>
      </c>
      <c r="R956">
        <v>1</v>
      </c>
      <c r="S956">
        <v>0</v>
      </c>
      <c r="T956">
        <v>7</v>
      </c>
      <c r="U956">
        <v>2</v>
      </c>
      <c r="V956">
        <v>0.27244600000000002</v>
      </c>
      <c r="W956">
        <v>3.8123200000000003E-2</v>
      </c>
      <c r="X956">
        <v>0.19061600000000001</v>
      </c>
      <c r="Y956">
        <v>0.2</v>
      </c>
      <c r="Z956">
        <v>0.30294100000000002</v>
      </c>
      <c r="AA956">
        <v>0.37770900000000002</v>
      </c>
      <c r="AB956">
        <v>0.28979500000000002</v>
      </c>
      <c r="AC956">
        <v>0.68064999999999998</v>
      </c>
      <c r="AD956">
        <v>0.105263</v>
      </c>
      <c r="AE956">
        <v>4.95235</v>
      </c>
      <c r="AF956">
        <v>0.32549</v>
      </c>
      <c r="AH956">
        <v>-2.9745500000000001E-2</v>
      </c>
      <c r="AI956">
        <v>33.454999999999998</v>
      </c>
      <c r="AJ956">
        <v>-8.0938700000000008</v>
      </c>
      <c r="AK956">
        <v>79.180800000000005</v>
      </c>
      <c r="AL956">
        <v>-2.9745500000000001E-2</v>
      </c>
      <c r="AM956">
        <v>3.4</v>
      </c>
      <c r="AN956">
        <v>-8.8247665185481292</v>
      </c>
      <c r="AO956">
        <v>-2.8646969795227002</v>
      </c>
      <c r="AP956">
        <v>-7.1280099999999997E-3</v>
      </c>
      <c r="AQ956">
        <v>999</v>
      </c>
      <c r="AU956">
        <v>16313</v>
      </c>
    </row>
    <row r="957" spans="1:47" x14ac:dyDescent="0.45">
      <c r="A957" t="s">
        <v>1561</v>
      </c>
      <c r="C957">
        <v>71</v>
      </c>
      <c r="D957">
        <v>259</v>
      </c>
      <c r="E957">
        <v>238</v>
      </c>
      <c r="F957">
        <v>62</v>
      </c>
      <c r="G957">
        <v>47</v>
      </c>
      <c r="H957">
        <v>11</v>
      </c>
      <c r="I957">
        <v>2</v>
      </c>
      <c r="J957">
        <v>2</v>
      </c>
      <c r="K957">
        <v>27</v>
      </c>
      <c r="L957">
        <v>24</v>
      </c>
      <c r="M957">
        <v>16</v>
      </c>
      <c r="N957">
        <v>5</v>
      </c>
      <c r="O957">
        <v>32</v>
      </c>
      <c r="P957">
        <v>3</v>
      </c>
      <c r="Q957">
        <v>1</v>
      </c>
      <c r="R957">
        <v>1</v>
      </c>
      <c r="S957">
        <v>0</v>
      </c>
      <c r="T957">
        <v>5</v>
      </c>
      <c r="U957">
        <v>2</v>
      </c>
      <c r="V957">
        <v>0.26050400000000001</v>
      </c>
      <c r="W957">
        <v>6.17761E-2</v>
      </c>
      <c r="X957">
        <v>0.123552</v>
      </c>
      <c r="Y957">
        <v>0.5</v>
      </c>
      <c r="Z957">
        <v>0.31395299999999998</v>
      </c>
      <c r="AA957">
        <v>0.34873999999999999</v>
      </c>
      <c r="AB957">
        <v>0.285136</v>
      </c>
      <c r="AC957">
        <v>0.66269299999999998</v>
      </c>
      <c r="AD957">
        <v>8.8235300000000003E-2</v>
      </c>
      <c r="AE957">
        <v>5.0120899999999997</v>
      </c>
      <c r="AF957">
        <v>0.29268300000000003</v>
      </c>
      <c r="AH957">
        <v>-0.31416899999999998</v>
      </c>
      <c r="AI957">
        <v>24.408000000000001</v>
      </c>
      <c r="AJ957">
        <v>-7.1496199999999996</v>
      </c>
      <c r="AK957">
        <v>78.3904</v>
      </c>
      <c r="AL957">
        <v>-0.31416899999999998</v>
      </c>
      <c r="AM957">
        <v>-2.8</v>
      </c>
      <c r="AN957">
        <v>-7.0204135477542797</v>
      </c>
      <c r="AO957">
        <v>-1.8483538627624501</v>
      </c>
      <c r="AP957">
        <v>-7.1758799999999999E-3</v>
      </c>
      <c r="AQ957">
        <v>999</v>
      </c>
      <c r="AU957" t="s">
        <v>1562</v>
      </c>
    </row>
    <row r="958" spans="1:47" x14ac:dyDescent="0.45">
      <c r="A958" t="s">
        <v>1563</v>
      </c>
      <c r="C958">
        <v>76</v>
      </c>
      <c r="D958">
        <v>292</v>
      </c>
      <c r="E958">
        <v>251</v>
      </c>
      <c r="F958">
        <v>53</v>
      </c>
      <c r="G958">
        <v>31</v>
      </c>
      <c r="H958">
        <v>12</v>
      </c>
      <c r="I958">
        <v>0</v>
      </c>
      <c r="J958">
        <v>10</v>
      </c>
      <c r="K958">
        <v>31</v>
      </c>
      <c r="L958">
        <v>31</v>
      </c>
      <c r="M958">
        <v>37</v>
      </c>
      <c r="N958">
        <v>6</v>
      </c>
      <c r="O958">
        <v>101</v>
      </c>
      <c r="P958">
        <v>3</v>
      </c>
      <c r="Q958">
        <v>1</v>
      </c>
      <c r="R958">
        <v>0</v>
      </c>
      <c r="S958">
        <v>1</v>
      </c>
      <c r="T958">
        <v>1</v>
      </c>
      <c r="U958">
        <v>0</v>
      </c>
      <c r="V958">
        <v>0.21115500000000001</v>
      </c>
      <c r="W958">
        <v>0.12671199999999999</v>
      </c>
      <c r="X958">
        <v>0.34588999999999998</v>
      </c>
      <c r="Y958">
        <v>0.36633700000000002</v>
      </c>
      <c r="Z958">
        <v>0.31849300000000003</v>
      </c>
      <c r="AA958">
        <v>0.37848599999999999</v>
      </c>
      <c r="AB958">
        <v>0.30096400000000001</v>
      </c>
      <c r="AC958">
        <v>0.69697900000000002</v>
      </c>
      <c r="AD958">
        <v>0.16733100000000001</v>
      </c>
      <c r="AE958">
        <v>2.2399499999999999</v>
      </c>
      <c r="AF958">
        <v>0.30496499999999999</v>
      </c>
      <c r="AH958">
        <v>-0.30083300000000002</v>
      </c>
      <c r="AI958">
        <v>31.356300000000001</v>
      </c>
      <c r="AJ958">
        <v>-4.2221900000000003</v>
      </c>
      <c r="AK958">
        <v>91.047700000000006</v>
      </c>
      <c r="AL958">
        <v>-0.30083300000000002</v>
      </c>
      <c r="AM958">
        <v>-1.2</v>
      </c>
      <c r="AN958">
        <v>-3.4330206513404802</v>
      </c>
      <c r="AO958">
        <v>-6.56449151039123</v>
      </c>
      <c r="AP958">
        <v>-7.9652500000000001E-3</v>
      </c>
      <c r="AQ958">
        <v>999</v>
      </c>
      <c r="AU958">
        <v>10264</v>
      </c>
    </row>
    <row r="959" spans="1:47" x14ac:dyDescent="0.45">
      <c r="A959" t="s">
        <v>1564</v>
      </c>
      <c r="B959" t="s">
        <v>56</v>
      </c>
      <c r="C959">
        <v>95</v>
      </c>
      <c r="D959">
        <v>317</v>
      </c>
      <c r="E959">
        <v>294</v>
      </c>
      <c r="F959">
        <v>69</v>
      </c>
      <c r="G959">
        <v>45</v>
      </c>
      <c r="H959">
        <v>17</v>
      </c>
      <c r="I959">
        <v>0</v>
      </c>
      <c r="J959">
        <v>7</v>
      </c>
      <c r="K959">
        <v>35</v>
      </c>
      <c r="L959">
        <v>32</v>
      </c>
      <c r="M959">
        <v>16</v>
      </c>
      <c r="N959">
        <v>7</v>
      </c>
      <c r="O959">
        <v>70</v>
      </c>
      <c r="P959">
        <v>4</v>
      </c>
      <c r="Q959">
        <v>2</v>
      </c>
      <c r="R959">
        <v>1</v>
      </c>
      <c r="S959">
        <v>1</v>
      </c>
      <c r="T959">
        <v>2</v>
      </c>
      <c r="U959">
        <v>2</v>
      </c>
      <c r="V959">
        <v>0.23469400000000001</v>
      </c>
      <c r="W959">
        <v>5.0473200000000003E-2</v>
      </c>
      <c r="X959">
        <v>0.22081999999999999</v>
      </c>
      <c r="Y959">
        <v>0.228571</v>
      </c>
      <c r="Z959">
        <v>0.28164600000000001</v>
      </c>
      <c r="AA959">
        <v>0.36394599999999999</v>
      </c>
      <c r="AB959">
        <v>0.27201900000000001</v>
      </c>
      <c r="AC959">
        <v>0.64559100000000003</v>
      </c>
      <c r="AD959">
        <v>0.12925200000000001</v>
      </c>
      <c r="AE959">
        <v>2.8615599999999999</v>
      </c>
      <c r="AF959">
        <v>0.283105</v>
      </c>
      <c r="AH959">
        <v>-0.89105299999999998</v>
      </c>
      <c r="AI959">
        <v>26.4206</v>
      </c>
      <c r="AJ959">
        <v>-12.204000000000001</v>
      </c>
      <c r="AK959">
        <v>67.263300000000001</v>
      </c>
      <c r="AL959">
        <v>-0.89105299999999998</v>
      </c>
      <c r="AM959">
        <v>1.7</v>
      </c>
      <c r="AN959">
        <v>-13.7472410798072</v>
      </c>
      <c r="AO959">
        <v>2.86475610733032</v>
      </c>
      <c r="AP959">
        <v>-8.1959600000000004E-3</v>
      </c>
      <c r="AQ959">
        <v>999</v>
      </c>
      <c r="AU959">
        <v>16434</v>
      </c>
    </row>
    <row r="960" spans="1:47" x14ac:dyDescent="0.45">
      <c r="A960" t="s">
        <v>1565</v>
      </c>
      <c r="C960">
        <v>103</v>
      </c>
      <c r="D960">
        <v>414</v>
      </c>
      <c r="E960">
        <v>365</v>
      </c>
      <c r="F960">
        <v>72</v>
      </c>
      <c r="G960">
        <v>40</v>
      </c>
      <c r="H960">
        <v>19</v>
      </c>
      <c r="I960">
        <v>1</v>
      </c>
      <c r="J960">
        <v>12</v>
      </c>
      <c r="K960">
        <v>50</v>
      </c>
      <c r="L960">
        <v>47</v>
      </c>
      <c r="M960">
        <v>42</v>
      </c>
      <c r="N960">
        <v>3</v>
      </c>
      <c r="O960">
        <v>160</v>
      </c>
      <c r="P960">
        <v>5</v>
      </c>
      <c r="Q960">
        <v>2</v>
      </c>
      <c r="R960">
        <v>0</v>
      </c>
      <c r="S960">
        <v>1</v>
      </c>
      <c r="T960">
        <v>5</v>
      </c>
      <c r="U960">
        <v>3</v>
      </c>
      <c r="V960">
        <v>0.19725999999999999</v>
      </c>
      <c r="W960">
        <v>0.101449</v>
      </c>
      <c r="X960">
        <v>0.38647300000000001</v>
      </c>
      <c r="Y960">
        <v>0.26250000000000001</v>
      </c>
      <c r="Z960">
        <v>0.28743999999999997</v>
      </c>
      <c r="AA960">
        <v>0.35342499999999999</v>
      </c>
      <c r="AB960">
        <v>0.28058699999999998</v>
      </c>
      <c r="AC960">
        <v>0.64086399999999999</v>
      </c>
      <c r="AD960">
        <v>0.156164</v>
      </c>
      <c r="AE960">
        <v>4.3242200000000004</v>
      </c>
      <c r="AF960">
        <v>0.30769200000000002</v>
      </c>
      <c r="AH960">
        <v>-0.91346400000000005</v>
      </c>
      <c r="AI960">
        <v>37.450899999999997</v>
      </c>
      <c r="AJ960">
        <v>-12.992599999999999</v>
      </c>
      <c r="AK960">
        <v>80.104500000000002</v>
      </c>
      <c r="AL960">
        <v>-0.91346400000000005</v>
      </c>
      <c r="AM960">
        <v>1.2</v>
      </c>
      <c r="AN960">
        <v>-10.782797753810801</v>
      </c>
      <c r="AO960">
        <v>-3.3634922504425</v>
      </c>
      <c r="AP960">
        <v>-8.4747199999999998E-3</v>
      </c>
      <c r="AQ960">
        <v>999</v>
      </c>
      <c r="AU960" t="s">
        <v>1566</v>
      </c>
    </row>
    <row r="961" spans="1:47" x14ac:dyDescent="0.45">
      <c r="A961" t="s">
        <v>1567</v>
      </c>
      <c r="B961" t="s">
        <v>14</v>
      </c>
      <c r="C961">
        <v>97</v>
      </c>
      <c r="D961">
        <v>376</v>
      </c>
      <c r="E961">
        <v>331</v>
      </c>
      <c r="F961">
        <v>67</v>
      </c>
      <c r="G961">
        <v>47</v>
      </c>
      <c r="H961">
        <v>13</v>
      </c>
      <c r="I961">
        <v>1</v>
      </c>
      <c r="J961">
        <v>6</v>
      </c>
      <c r="K961">
        <v>42</v>
      </c>
      <c r="L961">
        <v>41</v>
      </c>
      <c r="M961">
        <v>33</v>
      </c>
      <c r="N961">
        <v>7</v>
      </c>
      <c r="O961">
        <v>115</v>
      </c>
      <c r="P961">
        <v>11</v>
      </c>
      <c r="Q961">
        <v>1</v>
      </c>
      <c r="R961">
        <v>0</v>
      </c>
      <c r="S961">
        <v>0</v>
      </c>
      <c r="T961">
        <v>12</v>
      </c>
      <c r="U961">
        <v>5</v>
      </c>
      <c r="V961">
        <v>0.20241700000000001</v>
      </c>
      <c r="W961">
        <v>8.7765999999999997E-2</v>
      </c>
      <c r="X961">
        <v>0.30585099999999998</v>
      </c>
      <c r="Y961">
        <v>0.28695700000000002</v>
      </c>
      <c r="Z961">
        <v>0.295213</v>
      </c>
      <c r="AA961">
        <v>0.30211500000000002</v>
      </c>
      <c r="AB961">
        <v>0.26374300000000001</v>
      </c>
      <c r="AC961">
        <v>0.59732799999999997</v>
      </c>
      <c r="AD961">
        <v>9.9697900000000006E-2</v>
      </c>
      <c r="AE961">
        <v>5.40998</v>
      </c>
      <c r="AF961">
        <v>0.28910000000000002</v>
      </c>
      <c r="AH961">
        <v>-0.35762100000000002</v>
      </c>
      <c r="AI961">
        <v>28.753499999999999</v>
      </c>
      <c r="AJ961">
        <v>-17.059899999999999</v>
      </c>
      <c r="AK961">
        <v>67.160300000000007</v>
      </c>
      <c r="AL961">
        <v>-0.35762100000000002</v>
      </c>
      <c r="AM961">
        <v>-1.4</v>
      </c>
      <c r="AN961">
        <v>-15.654573768377301</v>
      </c>
      <c r="AO961">
        <v>2.7446209192276001</v>
      </c>
      <c r="AP961">
        <v>-9.9229000000000001E-3</v>
      </c>
      <c r="AQ961">
        <v>999</v>
      </c>
      <c r="AU961" t="s">
        <v>1568</v>
      </c>
    </row>
    <row r="962" spans="1:47" x14ac:dyDescent="0.45">
      <c r="A962" t="s">
        <v>1569</v>
      </c>
      <c r="B962" t="s">
        <v>21</v>
      </c>
      <c r="C962">
        <v>79</v>
      </c>
      <c r="D962">
        <v>321</v>
      </c>
      <c r="E962">
        <v>277</v>
      </c>
      <c r="F962">
        <v>55</v>
      </c>
      <c r="G962">
        <v>37</v>
      </c>
      <c r="H962">
        <v>11</v>
      </c>
      <c r="I962">
        <v>1</v>
      </c>
      <c r="J962">
        <v>6</v>
      </c>
      <c r="K962">
        <v>35</v>
      </c>
      <c r="L962">
        <v>29</v>
      </c>
      <c r="M962">
        <v>41</v>
      </c>
      <c r="N962">
        <v>4</v>
      </c>
      <c r="O962">
        <v>102</v>
      </c>
      <c r="P962">
        <v>1</v>
      </c>
      <c r="Q962">
        <v>2</v>
      </c>
      <c r="R962">
        <v>0</v>
      </c>
      <c r="S962">
        <v>1</v>
      </c>
      <c r="T962">
        <v>6</v>
      </c>
      <c r="U962">
        <v>2</v>
      </c>
      <c r="V962">
        <v>0.19855600000000001</v>
      </c>
      <c r="W962">
        <v>0.12772600000000001</v>
      </c>
      <c r="X962">
        <v>0.31775700000000001</v>
      </c>
      <c r="Y962">
        <v>0.40196100000000001</v>
      </c>
      <c r="Z962">
        <v>0.30218099999999998</v>
      </c>
      <c r="AA962">
        <v>0.31046899999999999</v>
      </c>
      <c r="AB962">
        <v>0.272565</v>
      </c>
      <c r="AC962">
        <v>0.61265000000000003</v>
      </c>
      <c r="AD962">
        <v>0.111913</v>
      </c>
      <c r="AE962">
        <v>4.7702099999999996</v>
      </c>
      <c r="AF962">
        <v>0.28655000000000003</v>
      </c>
      <c r="AH962">
        <v>-0.22203999999999999</v>
      </c>
      <c r="AI962">
        <v>26.8995</v>
      </c>
      <c r="AJ962">
        <v>-12.2125</v>
      </c>
      <c r="AK962">
        <v>74.544300000000007</v>
      </c>
      <c r="AL962">
        <v>-0.22203999999999999</v>
      </c>
      <c r="AM962">
        <v>4.9000000000000004</v>
      </c>
      <c r="AN962">
        <v>-10.0129281729459</v>
      </c>
      <c r="AO962">
        <v>-0.99726629257202104</v>
      </c>
      <c r="AP962">
        <v>-1.07286E-2</v>
      </c>
      <c r="AQ962">
        <v>999</v>
      </c>
      <c r="AU962">
        <v>12092</v>
      </c>
    </row>
    <row r="963" spans="1:47" x14ac:dyDescent="0.45">
      <c r="A963" t="s">
        <v>1570</v>
      </c>
      <c r="B963" t="s">
        <v>130</v>
      </c>
      <c r="C963">
        <v>125</v>
      </c>
      <c r="D963">
        <v>536</v>
      </c>
      <c r="E963">
        <v>497</v>
      </c>
      <c r="F963">
        <v>119</v>
      </c>
      <c r="G963">
        <v>83</v>
      </c>
      <c r="H963">
        <v>26</v>
      </c>
      <c r="I963">
        <v>1</v>
      </c>
      <c r="J963">
        <v>9</v>
      </c>
      <c r="K963">
        <v>67</v>
      </c>
      <c r="L963">
        <v>57</v>
      </c>
      <c r="M963">
        <v>28</v>
      </c>
      <c r="N963">
        <v>14</v>
      </c>
      <c r="O963">
        <v>114</v>
      </c>
      <c r="P963">
        <v>5</v>
      </c>
      <c r="Q963">
        <v>2</v>
      </c>
      <c r="R963">
        <v>4</v>
      </c>
      <c r="S963">
        <v>0</v>
      </c>
      <c r="T963">
        <v>14</v>
      </c>
      <c r="U963">
        <v>7</v>
      </c>
      <c r="V963">
        <v>0.23943700000000001</v>
      </c>
      <c r="W963">
        <v>5.2238800000000002E-2</v>
      </c>
      <c r="X963">
        <v>0.21268699999999999</v>
      </c>
      <c r="Y963">
        <v>0.245614</v>
      </c>
      <c r="Z963">
        <v>0.28571400000000002</v>
      </c>
      <c r="AA963">
        <v>0.350101</v>
      </c>
      <c r="AB963">
        <v>0.26750299999999999</v>
      </c>
      <c r="AC963">
        <v>0.63581500000000002</v>
      </c>
      <c r="AD963">
        <v>0.110664</v>
      </c>
      <c r="AE963">
        <v>5.1154099999999998</v>
      </c>
      <c r="AF963">
        <v>0.29255300000000001</v>
      </c>
      <c r="AH963">
        <v>-0.940469</v>
      </c>
      <c r="AI963">
        <v>42.6631</v>
      </c>
      <c r="AJ963">
        <v>-22.645399999999999</v>
      </c>
      <c r="AK963">
        <v>64.042400000000001</v>
      </c>
      <c r="AL963">
        <v>-0.940469</v>
      </c>
      <c r="AM963">
        <v>-0.2</v>
      </c>
      <c r="AN963">
        <v>-24.033888876438098</v>
      </c>
      <c r="AO963">
        <v>5.7082894295453999</v>
      </c>
      <c r="AP963">
        <v>-1.20287E-2</v>
      </c>
      <c r="AQ963">
        <v>999</v>
      </c>
      <c r="AU963" t="s">
        <v>1571</v>
      </c>
    </row>
    <row r="964" spans="1:47" x14ac:dyDescent="0.45">
      <c r="A964" t="s">
        <v>752</v>
      </c>
      <c r="B964" t="s">
        <v>21</v>
      </c>
      <c r="C964">
        <v>58</v>
      </c>
      <c r="D964">
        <v>210</v>
      </c>
      <c r="E964">
        <v>192</v>
      </c>
      <c r="F964">
        <v>38</v>
      </c>
      <c r="G964">
        <v>24</v>
      </c>
      <c r="H964">
        <v>7</v>
      </c>
      <c r="I964">
        <v>1</v>
      </c>
      <c r="J964">
        <v>6</v>
      </c>
      <c r="K964">
        <v>21</v>
      </c>
      <c r="L964">
        <v>24</v>
      </c>
      <c r="M964">
        <v>13</v>
      </c>
      <c r="N964">
        <v>5</v>
      </c>
      <c r="O964">
        <v>82</v>
      </c>
      <c r="P964">
        <v>2</v>
      </c>
      <c r="Q964">
        <v>1</v>
      </c>
      <c r="R964">
        <v>2</v>
      </c>
      <c r="S964">
        <v>0</v>
      </c>
      <c r="T964">
        <v>0</v>
      </c>
      <c r="U964">
        <v>1</v>
      </c>
      <c r="V964">
        <v>0.19791700000000001</v>
      </c>
      <c r="W964">
        <v>6.1904800000000003E-2</v>
      </c>
      <c r="X964">
        <v>0.39047599999999999</v>
      </c>
      <c r="Y964">
        <v>0.15853700000000001</v>
      </c>
      <c r="Z964">
        <v>0.25480799999999998</v>
      </c>
      <c r="AA964">
        <v>0.33854200000000001</v>
      </c>
      <c r="AB964">
        <v>0.24876799999999999</v>
      </c>
      <c r="AC964">
        <v>0.59334900000000002</v>
      </c>
      <c r="AD964">
        <v>0.140625</v>
      </c>
      <c r="AE964">
        <v>3.2954699999999999</v>
      </c>
      <c r="AF964">
        <v>0.30476199999999998</v>
      </c>
      <c r="AH964">
        <v>-0.68405199999999999</v>
      </c>
      <c r="AI964">
        <v>13.4474</v>
      </c>
      <c r="AJ964">
        <v>-12.139799999999999</v>
      </c>
      <c r="AK964">
        <v>55.773099999999999</v>
      </c>
      <c r="AL964">
        <v>-0.68405199999999999</v>
      </c>
      <c r="AM964">
        <v>0.7</v>
      </c>
      <c r="AN964">
        <v>-11.812599897384599</v>
      </c>
      <c r="AO964">
        <v>4.5580245852470398</v>
      </c>
      <c r="AP964">
        <v>-1.21685E-2</v>
      </c>
      <c r="AQ964">
        <v>999</v>
      </c>
      <c r="AU964">
        <v>23250</v>
      </c>
    </row>
    <row r="965" spans="1:47" x14ac:dyDescent="0.45">
      <c r="A965" t="s">
        <v>1572</v>
      </c>
      <c r="B965" t="s">
        <v>28</v>
      </c>
      <c r="C965">
        <v>96</v>
      </c>
      <c r="D965">
        <v>403</v>
      </c>
      <c r="E965">
        <v>355</v>
      </c>
      <c r="F965">
        <v>86</v>
      </c>
      <c r="G965">
        <v>50</v>
      </c>
      <c r="H965">
        <v>21</v>
      </c>
      <c r="I965">
        <v>1</v>
      </c>
      <c r="J965">
        <v>14</v>
      </c>
      <c r="K965">
        <v>48</v>
      </c>
      <c r="L965">
        <v>54</v>
      </c>
      <c r="M965">
        <v>41</v>
      </c>
      <c r="N965">
        <v>5</v>
      </c>
      <c r="O965">
        <v>113</v>
      </c>
      <c r="P965">
        <v>4</v>
      </c>
      <c r="Q965">
        <v>3</v>
      </c>
      <c r="R965">
        <v>0</v>
      </c>
      <c r="S965">
        <v>0</v>
      </c>
      <c r="T965">
        <v>1</v>
      </c>
      <c r="U965">
        <v>1</v>
      </c>
      <c r="V965">
        <v>0.242254</v>
      </c>
      <c r="W965">
        <v>0.10173699999999999</v>
      </c>
      <c r="X965">
        <v>0.28039700000000001</v>
      </c>
      <c r="Y965">
        <v>0.36283199999999999</v>
      </c>
      <c r="Z965">
        <v>0.32506200000000002</v>
      </c>
      <c r="AA965">
        <v>0.42535200000000001</v>
      </c>
      <c r="AB965">
        <v>0.32117699999999999</v>
      </c>
      <c r="AC965">
        <v>0.75041400000000003</v>
      </c>
      <c r="AD965">
        <v>0.18309900000000001</v>
      </c>
      <c r="AE965">
        <v>2.78444</v>
      </c>
      <c r="AF965">
        <v>0.31168800000000002</v>
      </c>
      <c r="AH965">
        <v>-0.91553899999999999</v>
      </c>
      <c r="AI965">
        <v>50.041200000000003</v>
      </c>
      <c r="AJ965">
        <v>0.93800799999999995</v>
      </c>
      <c r="AK965">
        <v>97.477599999999995</v>
      </c>
      <c r="AL965">
        <v>-0.91553899999999999</v>
      </c>
      <c r="AM965">
        <v>-19.100000000000001</v>
      </c>
      <c r="AN965">
        <v>-2.13355112075805</v>
      </c>
      <c r="AO965">
        <v>-11.6962671279907</v>
      </c>
      <c r="AP965">
        <v>-1.41724E-2</v>
      </c>
      <c r="AQ965">
        <v>999</v>
      </c>
      <c r="AU965" t="s">
        <v>1573</v>
      </c>
    </row>
    <row r="966" spans="1:47" x14ac:dyDescent="0.45">
      <c r="A966" t="s">
        <v>1574</v>
      </c>
      <c r="B966" t="s">
        <v>269</v>
      </c>
      <c r="C966">
        <v>108</v>
      </c>
      <c r="D966">
        <v>389</v>
      </c>
      <c r="E966">
        <v>341</v>
      </c>
      <c r="F966">
        <v>82</v>
      </c>
      <c r="G966">
        <v>56</v>
      </c>
      <c r="H966">
        <v>17</v>
      </c>
      <c r="I966">
        <v>2</v>
      </c>
      <c r="J966">
        <v>7</v>
      </c>
      <c r="K966">
        <v>40</v>
      </c>
      <c r="L966">
        <v>43</v>
      </c>
      <c r="M966">
        <v>40</v>
      </c>
      <c r="N966">
        <v>6</v>
      </c>
      <c r="O966">
        <v>94</v>
      </c>
      <c r="P966">
        <v>5</v>
      </c>
      <c r="Q966">
        <v>2</v>
      </c>
      <c r="R966">
        <v>1</v>
      </c>
      <c r="S966">
        <v>1</v>
      </c>
      <c r="T966">
        <v>4</v>
      </c>
      <c r="U966">
        <v>0</v>
      </c>
      <c r="V966">
        <v>0.24046899999999999</v>
      </c>
      <c r="W966">
        <v>0.102828</v>
      </c>
      <c r="X966">
        <v>0.241645</v>
      </c>
      <c r="Y966">
        <v>0.42553200000000002</v>
      </c>
      <c r="Z966">
        <v>0.32732</v>
      </c>
      <c r="AA966">
        <v>0.36363600000000001</v>
      </c>
      <c r="AB966">
        <v>0.30110799999999999</v>
      </c>
      <c r="AC966">
        <v>0.69095600000000001</v>
      </c>
      <c r="AD966">
        <v>0.123167</v>
      </c>
      <c r="AE966">
        <v>4.6288499999999999</v>
      </c>
      <c r="AF966">
        <v>0.309917</v>
      </c>
      <c r="AH966">
        <v>6.8013299999999999E-2</v>
      </c>
      <c r="AI966">
        <v>41.819000000000003</v>
      </c>
      <c r="AJ966">
        <v>-5.5784000000000002</v>
      </c>
      <c r="AK966">
        <v>89.327799999999996</v>
      </c>
      <c r="AL966">
        <v>6.8013299999999999E-2</v>
      </c>
      <c r="AM966">
        <v>-1.2</v>
      </c>
      <c r="AN966">
        <v>-5.0750321596860797</v>
      </c>
      <c r="AO966">
        <v>-8.3465316295623708</v>
      </c>
      <c r="AP966">
        <v>-1.6773099999999999E-2</v>
      </c>
      <c r="AQ966">
        <v>999</v>
      </c>
      <c r="AU966">
        <v>21560</v>
      </c>
    </row>
    <row r="967" spans="1:47" x14ac:dyDescent="0.45">
      <c r="A967" t="s">
        <v>1575</v>
      </c>
      <c r="C967">
        <v>103</v>
      </c>
      <c r="D967">
        <v>422</v>
      </c>
      <c r="E967">
        <v>384</v>
      </c>
      <c r="F967">
        <v>86</v>
      </c>
      <c r="G967">
        <v>50</v>
      </c>
      <c r="H967">
        <v>20</v>
      </c>
      <c r="I967">
        <v>3</v>
      </c>
      <c r="J967">
        <v>13</v>
      </c>
      <c r="K967">
        <v>49</v>
      </c>
      <c r="L967">
        <v>52</v>
      </c>
      <c r="M967">
        <v>35</v>
      </c>
      <c r="N967">
        <v>9</v>
      </c>
      <c r="O967">
        <v>125</v>
      </c>
      <c r="P967">
        <v>2</v>
      </c>
      <c r="Q967">
        <v>1</v>
      </c>
      <c r="R967">
        <v>0</v>
      </c>
      <c r="S967">
        <v>1</v>
      </c>
      <c r="T967">
        <v>4</v>
      </c>
      <c r="U967">
        <v>1</v>
      </c>
      <c r="V967">
        <v>0.22395799999999999</v>
      </c>
      <c r="W967">
        <v>8.2938399999999995E-2</v>
      </c>
      <c r="X967">
        <v>0.296209</v>
      </c>
      <c r="Y967">
        <v>0.28000000000000003</v>
      </c>
      <c r="Z967">
        <v>0.29146899999999998</v>
      </c>
      <c r="AA967">
        <v>0.393229</v>
      </c>
      <c r="AB967">
        <v>0.28888000000000003</v>
      </c>
      <c r="AC967">
        <v>0.68469800000000003</v>
      </c>
      <c r="AD967">
        <v>0.169271</v>
      </c>
      <c r="AE967">
        <v>4.90313</v>
      </c>
      <c r="AF967">
        <v>0.295547</v>
      </c>
      <c r="AH967">
        <v>-0.223078</v>
      </c>
      <c r="AI967">
        <v>41.081099999999999</v>
      </c>
      <c r="AJ967">
        <v>-10.3371</v>
      </c>
      <c r="AK967">
        <v>82.129199999999997</v>
      </c>
      <c r="AL967">
        <v>-0.223078</v>
      </c>
      <c r="AM967">
        <v>2.5</v>
      </c>
      <c r="AN967">
        <v>-9.2593363672494799</v>
      </c>
      <c r="AO967">
        <v>-5.2527923583984304</v>
      </c>
      <c r="AP967">
        <v>-1.7860399999999998E-2</v>
      </c>
      <c r="AQ967">
        <v>999</v>
      </c>
      <c r="AU967">
        <v>20165</v>
      </c>
    </row>
    <row r="968" spans="1:47" x14ac:dyDescent="0.45">
      <c r="A968" t="s">
        <v>1576</v>
      </c>
      <c r="C968">
        <v>92</v>
      </c>
      <c r="D968">
        <v>362</v>
      </c>
      <c r="E968">
        <v>330</v>
      </c>
      <c r="F968">
        <v>79</v>
      </c>
      <c r="G968">
        <v>62</v>
      </c>
      <c r="H968">
        <v>11</v>
      </c>
      <c r="I968">
        <v>2</v>
      </c>
      <c r="J968">
        <v>4</v>
      </c>
      <c r="K968">
        <v>39</v>
      </c>
      <c r="L968">
        <v>32</v>
      </c>
      <c r="M968">
        <v>28</v>
      </c>
      <c r="N968">
        <v>5</v>
      </c>
      <c r="O968">
        <v>84</v>
      </c>
      <c r="P968">
        <v>2</v>
      </c>
      <c r="Q968">
        <v>1</v>
      </c>
      <c r="R968">
        <v>1</v>
      </c>
      <c r="S968">
        <v>1</v>
      </c>
      <c r="T968">
        <v>9</v>
      </c>
      <c r="U968">
        <v>3</v>
      </c>
      <c r="V968">
        <v>0.239394</v>
      </c>
      <c r="W968">
        <v>7.7348100000000003E-2</v>
      </c>
      <c r="X968">
        <v>0.232044</v>
      </c>
      <c r="Y968">
        <v>0.33333299999999999</v>
      </c>
      <c r="Z968">
        <v>0.30193900000000001</v>
      </c>
      <c r="AA968">
        <v>0.321212</v>
      </c>
      <c r="AB968">
        <v>0.27250099999999999</v>
      </c>
      <c r="AC968">
        <v>0.62315100000000001</v>
      </c>
      <c r="AD968">
        <v>8.1818199999999994E-2</v>
      </c>
      <c r="AE968">
        <v>5.3845099999999997</v>
      </c>
      <c r="AF968">
        <v>0.30864200000000003</v>
      </c>
      <c r="AH968">
        <v>-0.13658000000000001</v>
      </c>
      <c r="AI968">
        <v>30.316099999999999</v>
      </c>
      <c r="AJ968">
        <v>-13.791399999999999</v>
      </c>
      <c r="AK968">
        <v>68.923000000000002</v>
      </c>
      <c r="AL968">
        <v>-0.13658000000000001</v>
      </c>
      <c r="AM968">
        <v>-0.2</v>
      </c>
      <c r="AN968">
        <v>-13.616302832961001</v>
      </c>
      <c r="AO968">
        <v>1.13009993731975</v>
      </c>
      <c r="AP968">
        <v>-1.90514E-2</v>
      </c>
      <c r="AQ968">
        <v>999</v>
      </c>
      <c r="AU968">
        <v>15994</v>
      </c>
    </row>
    <row r="969" spans="1:47" x14ac:dyDescent="0.45">
      <c r="A969" t="s">
        <v>1577</v>
      </c>
      <c r="C969">
        <v>76</v>
      </c>
      <c r="D969">
        <v>292</v>
      </c>
      <c r="E969">
        <v>264</v>
      </c>
      <c r="F969">
        <v>63</v>
      </c>
      <c r="G969">
        <v>43</v>
      </c>
      <c r="H969">
        <v>13</v>
      </c>
      <c r="I969">
        <v>1</v>
      </c>
      <c r="J969">
        <v>6</v>
      </c>
      <c r="K969">
        <v>29</v>
      </c>
      <c r="L969">
        <v>30</v>
      </c>
      <c r="M969">
        <v>24</v>
      </c>
      <c r="N969">
        <v>4</v>
      </c>
      <c r="O969">
        <v>67</v>
      </c>
      <c r="P969">
        <v>2</v>
      </c>
      <c r="Q969">
        <v>2</v>
      </c>
      <c r="R969">
        <v>0</v>
      </c>
      <c r="S969">
        <v>1</v>
      </c>
      <c r="T969">
        <v>0</v>
      </c>
      <c r="U969">
        <v>1</v>
      </c>
      <c r="V969">
        <v>0.23863599999999999</v>
      </c>
      <c r="W969">
        <v>8.2191799999999995E-2</v>
      </c>
      <c r="X969">
        <v>0.22945199999999999</v>
      </c>
      <c r="Y969">
        <v>0.358209</v>
      </c>
      <c r="Z969">
        <v>0.30479499999999998</v>
      </c>
      <c r="AA969">
        <v>0.36363600000000001</v>
      </c>
      <c r="AB969">
        <v>0.28847699999999998</v>
      </c>
      <c r="AC969">
        <v>0.668431</v>
      </c>
      <c r="AD969">
        <v>0.125</v>
      </c>
      <c r="AE969">
        <v>2.3360099999999999</v>
      </c>
      <c r="AF969">
        <v>0.29533700000000002</v>
      </c>
      <c r="AH969">
        <v>-0.92291100000000004</v>
      </c>
      <c r="AI969">
        <v>28.328199999999999</v>
      </c>
      <c r="AJ969">
        <v>-7.2503200000000003</v>
      </c>
      <c r="AK969">
        <v>78.138099999999994</v>
      </c>
      <c r="AL969">
        <v>-0.92291100000000004</v>
      </c>
      <c r="AM969">
        <v>1.9</v>
      </c>
      <c r="AN969">
        <v>-8.8313388228416407</v>
      </c>
      <c r="AO969">
        <v>-1.3186949491500799</v>
      </c>
      <c r="AP969">
        <v>-2.00929E-2</v>
      </c>
      <c r="AQ969">
        <v>999</v>
      </c>
      <c r="AU969">
        <v>14553</v>
      </c>
    </row>
    <row r="970" spans="1:47" x14ac:dyDescent="0.45">
      <c r="A970" t="s">
        <v>1578</v>
      </c>
      <c r="B970" t="s">
        <v>191</v>
      </c>
      <c r="C970">
        <v>48</v>
      </c>
      <c r="D970">
        <v>152</v>
      </c>
      <c r="E970">
        <v>141</v>
      </c>
      <c r="F970">
        <v>34</v>
      </c>
      <c r="G970">
        <v>24</v>
      </c>
      <c r="H970">
        <v>6</v>
      </c>
      <c r="I970">
        <v>0</v>
      </c>
      <c r="J970">
        <v>4</v>
      </c>
      <c r="K970">
        <v>15</v>
      </c>
      <c r="L970">
        <v>16</v>
      </c>
      <c r="M970">
        <v>10</v>
      </c>
      <c r="N970">
        <v>8</v>
      </c>
      <c r="O970">
        <v>37</v>
      </c>
      <c r="P970">
        <v>1</v>
      </c>
      <c r="Q970">
        <v>0</v>
      </c>
      <c r="R970">
        <v>0</v>
      </c>
      <c r="S970">
        <v>0</v>
      </c>
      <c r="T970">
        <v>1</v>
      </c>
      <c r="U970">
        <v>1</v>
      </c>
      <c r="V970">
        <v>0.24113499999999999</v>
      </c>
      <c r="W970">
        <v>6.5789500000000001E-2</v>
      </c>
      <c r="X970">
        <v>0.243421</v>
      </c>
      <c r="Y970">
        <v>0.27027000000000001</v>
      </c>
      <c r="Z970">
        <v>0.29605300000000001</v>
      </c>
      <c r="AA970">
        <v>0.36879400000000001</v>
      </c>
      <c r="AB970">
        <v>0.269289</v>
      </c>
      <c r="AC970">
        <v>0.66484699999999997</v>
      </c>
      <c r="AD970">
        <v>0.12766</v>
      </c>
      <c r="AE970">
        <v>2.2921</v>
      </c>
      <c r="AF970">
        <v>0.3</v>
      </c>
      <c r="AH970">
        <v>-0.430116</v>
      </c>
      <c r="AI970">
        <v>12.3239</v>
      </c>
      <c r="AJ970">
        <v>-6.1963999999999997</v>
      </c>
      <c r="AK970">
        <v>68.5505</v>
      </c>
      <c r="AL970">
        <v>-0.430116</v>
      </c>
      <c r="AM970">
        <v>-2</v>
      </c>
      <c r="AN970">
        <v>-6.1579510867595602</v>
      </c>
      <c r="AO970">
        <v>0.79247498512268</v>
      </c>
      <c r="AP970">
        <v>-2.0229899999999999E-2</v>
      </c>
      <c r="AQ970">
        <v>999</v>
      </c>
      <c r="AU970" t="s">
        <v>1579</v>
      </c>
    </row>
    <row r="971" spans="1:47" x14ac:dyDescent="0.45">
      <c r="A971" t="s">
        <v>1580</v>
      </c>
      <c r="C971">
        <v>87</v>
      </c>
      <c r="D971">
        <v>363</v>
      </c>
      <c r="E971">
        <v>334</v>
      </c>
      <c r="F971">
        <v>78</v>
      </c>
      <c r="G971">
        <v>54</v>
      </c>
      <c r="H971">
        <v>15</v>
      </c>
      <c r="I971">
        <v>2</v>
      </c>
      <c r="J971">
        <v>7</v>
      </c>
      <c r="K971">
        <v>39</v>
      </c>
      <c r="L971">
        <v>34</v>
      </c>
      <c r="M971">
        <v>24</v>
      </c>
      <c r="N971">
        <v>3</v>
      </c>
      <c r="O971">
        <v>73</v>
      </c>
      <c r="P971">
        <v>3</v>
      </c>
      <c r="Q971">
        <v>2</v>
      </c>
      <c r="R971">
        <v>0</v>
      </c>
      <c r="S971">
        <v>0</v>
      </c>
      <c r="T971">
        <v>3</v>
      </c>
      <c r="U971">
        <v>3</v>
      </c>
      <c r="V971">
        <v>0.23353299999999999</v>
      </c>
      <c r="W971">
        <v>6.6115699999999999E-2</v>
      </c>
      <c r="X971">
        <v>0.201102</v>
      </c>
      <c r="Y971">
        <v>0.32876699999999998</v>
      </c>
      <c r="Z971">
        <v>0.28925600000000001</v>
      </c>
      <c r="AA971">
        <v>0.35329300000000002</v>
      </c>
      <c r="AB971">
        <v>0.27853299999999998</v>
      </c>
      <c r="AC971">
        <v>0.64254999999999995</v>
      </c>
      <c r="AD971">
        <v>0.11976000000000001</v>
      </c>
      <c r="AE971">
        <v>3.8230200000000001</v>
      </c>
      <c r="AF971">
        <v>0.27734399999999998</v>
      </c>
      <c r="AH971">
        <v>-1.2672300000000001</v>
      </c>
      <c r="AI971">
        <v>32.2181</v>
      </c>
      <c r="AJ971">
        <v>-12.0113</v>
      </c>
      <c r="AK971">
        <v>73.813299999999998</v>
      </c>
      <c r="AL971">
        <v>-1.2672300000000001</v>
      </c>
      <c r="AM971">
        <v>4.0999999999999996</v>
      </c>
      <c r="AN971">
        <v>-12.6571148633956</v>
      </c>
      <c r="AO971">
        <v>9.8677158355712793E-2</v>
      </c>
      <c r="AP971">
        <v>-2.2867599999999998E-2</v>
      </c>
      <c r="AQ971">
        <v>999</v>
      </c>
      <c r="AU971">
        <v>22093</v>
      </c>
    </row>
    <row r="972" spans="1:47" x14ac:dyDescent="0.45">
      <c r="A972" t="s">
        <v>754</v>
      </c>
      <c r="B972" t="s">
        <v>98</v>
      </c>
      <c r="C972">
        <v>71</v>
      </c>
      <c r="D972">
        <v>261</v>
      </c>
      <c r="E972">
        <v>240</v>
      </c>
      <c r="F972">
        <v>47</v>
      </c>
      <c r="G972">
        <v>32</v>
      </c>
      <c r="H972">
        <v>8</v>
      </c>
      <c r="I972">
        <v>1</v>
      </c>
      <c r="J972">
        <v>6</v>
      </c>
      <c r="K972">
        <v>22</v>
      </c>
      <c r="L972">
        <v>26</v>
      </c>
      <c r="M972">
        <v>14</v>
      </c>
      <c r="N972">
        <v>4</v>
      </c>
      <c r="O972">
        <v>80</v>
      </c>
      <c r="P972">
        <v>4</v>
      </c>
      <c r="Q972">
        <v>2</v>
      </c>
      <c r="R972">
        <v>1</v>
      </c>
      <c r="S972">
        <v>0</v>
      </c>
      <c r="T972">
        <v>0</v>
      </c>
      <c r="U972">
        <v>1</v>
      </c>
      <c r="V972">
        <v>0.19583300000000001</v>
      </c>
      <c r="W972">
        <v>5.3639800000000001E-2</v>
      </c>
      <c r="X972">
        <v>0.30651299999999998</v>
      </c>
      <c r="Y972">
        <v>0.17499999999999999</v>
      </c>
      <c r="Z972">
        <v>0.25</v>
      </c>
      <c r="AA972">
        <v>0.3125</v>
      </c>
      <c r="AB972">
        <v>0.240812</v>
      </c>
      <c r="AC972">
        <v>0.5625</v>
      </c>
      <c r="AD972">
        <v>0.11666700000000001</v>
      </c>
      <c r="AE972">
        <v>2.71976</v>
      </c>
      <c r="AF972">
        <v>0.26282100000000003</v>
      </c>
      <c r="AH972">
        <v>-0.77651400000000004</v>
      </c>
      <c r="AI972">
        <v>14.9886</v>
      </c>
      <c r="AJ972">
        <v>-16.8127</v>
      </c>
      <c r="AK972">
        <v>49.354700000000001</v>
      </c>
      <c r="AL972">
        <v>-0.77651400000000004</v>
      </c>
      <c r="AM972">
        <v>2.7</v>
      </c>
      <c r="AN972">
        <v>-16.614957511425001</v>
      </c>
      <c r="AO972">
        <v>7.4949734210968</v>
      </c>
      <c r="AP972">
        <v>-2.5452900000000001E-2</v>
      </c>
      <c r="AQ972">
        <v>999</v>
      </c>
      <c r="AU972">
        <v>19422</v>
      </c>
    </row>
    <row r="973" spans="1:47" x14ac:dyDescent="0.45">
      <c r="A973" t="s">
        <v>1581</v>
      </c>
      <c r="B973" t="s">
        <v>130</v>
      </c>
      <c r="C973">
        <v>98</v>
      </c>
      <c r="D973">
        <v>403</v>
      </c>
      <c r="E973">
        <v>369</v>
      </c>
      <c r="F973">
        <v>87</v>
      </c>
      <c r="G973">
        <v>59</v>
      </c>
      <c r="H973">
        <v>16</v>
      </c>
      <c r="I973">
        <v>2</v>
      </c>
      <c r="J973">
        <v>10</v>
      </c>
      <c r="K973">
        <v>47</v>
      </c>
      <c r="L973">
        <v>45</v>
      </c>
      <c r="M973">
        <v>25</v>
      </c>
      <c r="N973">
        <v>10</v>
      </c>
      <c r="O973">
        <v>79</v>
      </c>
      <c r="P973">
        <v>6</v>
      </c>
      <c r="Q973">
        <v>3</v>
      </c>
      <c r="R973">
        <v>0</v>
      </c>
      <c r="S973">
        <v>0</v>
      </c>
      <c r="T973">
        <v>3</v>
      </c>
      <c r="U973">
        <v>1</v>
      </c>
      <c r="V973">
        <v>0.23577200000000001</v>
      </c>
      <c r="W973">
        <v>6.2034699999999998E-2</v>
      </c>
      <c r="X973">
        <v>0.19603000000000001</v>
      </c>
      <c r="Y973">
        <v>0.31645600000000002</v>
      </c>
      <c r="Z973">
        <v>0.29280400000000001</v>
      </c>
      <c r="AA973">
        <v>0.37127399999999999</v>
      </c>
      <c r="AB973">
        <v>0.27975299999999997</v>
      </c>
      <c r="AC973">
        <v>0.66407799999999995</v>
      </c>
      <c r="AD973">
        <v>0.13550100000000001</v>
      </c>
      <c r="AE973">
        <v>4.30314</v>
      </c>
      <c r="AF973">
        <v>0.27208500000000002</v>
      </c>
      <c r="AH973">
        <v>-0.43848799999999999</v>
      </c>
      <c r="AI973">
        <v>36.176900000000003</v>
      </c>
      <c r="AJ973">
        <v>-12.926299999999999</v>
      </c>
      <c r="AK973">
        <v>72.533199999999994</v>
      </c>
      <c r="AL973">
        <v>-0.43848799999999999</v>
      </c>
      <c r="AM973">
        <v>-7.7</v>
      </c>
      <c r="AN973">
        <v>-13.7016066610813</v>
      </c>
      <c r="AO973">
        <v>-0.29626655578613198</v>
      </c>
      <c r="AP973">
        <v>-3.09304E-2</v>
      </c>
      <c r="AQ973">
        <v>999</v>
      </c>
      <c r="AU973" t="s">
        <v>1582</v>
      </c>
    </row>
    <row r="974" spans="1:47" x14ac:dyDescent="0.45">
      <c r="A974" t="s">
        <v>1583</v>
      </c>
      <c r="C974">
        <v>107</v>
      </c>
      <c r="D974">
        <v>444</v>
      </c>
      <c r="E974">
        <v>391</v>
      </c>
      <c r="F974">
        <v>91</v>
      </c>
      <c r="G974">
        <v>67</v>
      </c>
      <c r="H974">
        <v>17</v>
      </c>
      <c r="I974">
        <v>2</v>
      </c>
      <c r="J974">
        <v>5</v>
      </c>
      <c r="K974">
        <v>43</v>
      </c>
      <c r="L974">
        <v>42</v>
      </c>
      <c r="M974">
        <v>44</v>
      </c>
      <c r="N974">
        <v>7</v>
      </c>
      <c r="O974">
        <v>95</v>
      </c>
      <c r="P974">
        <v>5</v>
      </c>
      <c r="Q974">
        <v>4</v>
      </c>
      <c r="R974">
        <v>0</v>
      </c>
      <c r="S974">
        <v>1</v>
      </c>
      <c r="T974">
        <v>6</v>
      </c>
      <c r="U974">
        <v>3</v>
      </c>
      <c r="V974">
        <v>0.232737</v>
      </c>
      <c r="W974">
        <v>9.9099099999999996E-2</v>
      </c>
      <c r="X974">
        <v>0.21396399999999999</v>
      </c>
      <c r="Y974">
        <v>0.46315800000000001</v>
      </c>
      <c r="Z974">
        <v>0.31531500000000001</v>
      </c>
      <c r="AA974">
        <v>0.32480799999999999</v>
      </c>
      <c r="AB974">
        <v>0.28103099999999998</v>
      </c>
      <c r="AC974">
        <v>0.640123</v>
      </c>
      <c r="AD974">
        <v>9.2071600000000003E-2</v>
      </c>
      <c r="AE974">
        <v>4.1173299999999999</v>
      </c>
      <c r="AF974">
        <v>0.29152499999999998</v>
      </c>
      <c r="AH974">
        <v>-0.90609300000000004</v>
      </c>
      <c r="AI974">
        <v>40.328499999999998</v>
      </c>
      <c r="AJ974">
        <v>-13.770300000000001</v>
      </c>
      <c r="AK974">
        <v>78.089699999999993</v>
      </c>
      <c r="AL974">
        <v>-0.90609300000000004</v>
      </c>
      <c r="AM974">
        <v>2.4</v>
      </c>
      <c r="AN974">
        <v>-12.9578294157981</v>
      </c>
      <c r="AO974">
        <v>-2.49417972564697</v>
      </c>
      <c r="AP974">
        <v>-3.2386699999999997E-2</v>
      </c>
      <c r="AQ974">
        <v>999</v>
      </c>
      <c r="AU974">
        <v>19212</v>
      </c>
    </row>
    <row r="975" spans="1:47" x14ac:dyDescent="0.45">
      <c r="A975" t="s">
        <v>1584</v>
      </c>
      <c r="B975" t="s">
        <v>14</v>
      </c>
      <c r="C975">
        <v>114</v>
      </c>
      <c r="D975">
        <v>423</v>
      </c>
      <c r="E975">
        <v>382</v>
      </c>
      <c r="F975">
        <v>93</v>
      </c>
      <c r="G975">
        <v>66</v>
      </c>
      <c r="H975">
        <v>17</v>
      </c>
      <c r="I975">
        <v>3</v>
      </c>
      <c r="J975">
        <v>7</v>
      </c>
      <c r="K975">
        <v>47</v>
      </c>
      <c r="L975">
        <v>43</v>
      </c>
      <c r="M975">
        <v>32</v>
      </c>
      <c r="N975">
        <v>4</v>
      </c>
      <c r="O975">
        <v>72</v>
      </c>
      <c r="P975">
        <v>2</v>
      </c>
      <c r="Q975">
        <v>3</v>
      </c>
      <c r="R975">
        <v>4</v>
      </c>
      <c r="S975">
        <v>0</v>
      </c>
      <c r="T975">
        <v>7</v>
      </c>
      <c r="U975">
        <v>4</v>
      </c>
      <c r="V975">
        <v>0.243455</v>
      </c>
      <c r="W975">
        <v>7.5650099999999998E-2</v>
      </c>
      <c r="X975">
        <v>0.170213</v>
      </c>
      <c r="Y975">
        <v>0.44444400000000001</v>
      </c>
      <c r="Z975">
        <v>0.30310300000000001</v>
      </c>
      <c r="AA975">
        <v>0.35863899999999999</v>
      </c>
      <c r="AB975">
        <v>0.28690100000000002</v>
      </c>
      <c r="AC975">
        <v>0.66174100000000002</v>
      </c>
      <c r="AD975">
        <v>0.11518299999999999</v>
      </c>
      <c r="AE975">
        <v>4.8002399999999996</v>
      </c>
      <c r="AF975">
        <v>0.28104600000000002</v>
      </c>
      <c r="AH975">
        <v>-1.028</v>
      </c>
      <c r="AI975">
        <v>40.4833</v>
      </c>
      <c r="AJ975">
        <v>-11.056800000000001</v>
      </c>
      <c r="AK975">
        <v>82.685199999999995</v>
      </c>
      <c r="AL975">
        <v>-1.028</v>
      </c>
      <c r="AM975">
        <v>-9.3000000000000007</v>
      </c>
      <c r="AN975">
        <v>-10.101512312889099</v>
      </c>
      <c r="AO975">
        <v>-4.6373019218444798</v>
      </c>
      <c r="AP975">
        <v>-3.2614200000000003E-2</v>
      </c>
      <c r="AQ975">
        <v>999</v>
      </c>
      <c r="AU975">
        <v>22871</v>
      </c>
    </row>
    <row r="976" spans="1:47" x14ac:dyDescent="0.45">
      <c r="A976" t="s">
        <v>1585</v>
      </c>
      <c r="C976">
        <v>83</v>
      </c>
      <c r="D976">
        <v>314</v>
      </c>
      <c r="E976">
        <v>281</v>
      </c>
      <c r="F976">
        <v>57</v>
      </c>
      <c r="G976">
        <v>36</v>
      </c>
      <c r="H976">
        <v>12</v>
      </c>
      <c r="I976">
        <v>1</v>
      </c>
      <c r="J976">
        <v>8</v>
      </c>
      <c r="K976">
        <v>28</v>
      </c>
      <c r="L976">
        <v>30</v>
      </c>
      <c r="M976">
        <v>30</v>
      </c>
      <c r="N976">
        <v>8</v>
      </c>
      <c r="O976">
        <v>96</v>
      </c>
      <c r="P976">
        <v>1</v>
      </c>
      <c r="Q976">
        <v>2</v>
      </c>
      <c r="R976">
        <v>0</v>
      </c>
      <c r="S976">
        <v>1</v>
      </c>
      <c r="T976">
        <v>3</v>
      </c>
      <c r="U976">
        <v>1</v>
      </c>
      <c r="V976">
        <v>0.202847</v>
      </c>
      <c r="W976">
        <v>9.5541399999999999E-2</v>
      </c>
      <c r="X976">
        <v>0.305732</v>
      </c>
      <c r="Y976">
        <v>0.3125</v>
      </c>
      <c r="Z976">
        <v>0.28025499999999998</v>
      </c>
      <c r="AA976">
        <v>0.33807799999999999</v>
      </c>
      <c r="AB976">
        <v>0.26252900000000001</v>
      </c>
      <c r="AC976">
        <v>0.61833300000000002</v>
      </c>
      <c r="AD976">
        <v>0.13523099999999999</v>
      </c>
      <c r="AE976">
        <v>3.5682299999999998</v>
      </c>
      <c r="AF976">
        <v>0.27374300000000001</v>
      </c>
      <c r="AH976">
        <v>-0.27667999999999998</v>
      </c>
      <c r="AI976">
        <v>23.695799999999998</v>
      </c>
      <c r="AJ976">
        <v>-14.5633</v>
      </c>
      <c r="AK976">
        <v>63.465499999999999</v>
      </c>
      <c r="AL976">
        <v>-0.27667999999999998</v>
      </c>
      <c r="AM976">
        <v>2.2999999999999998</v>
      </c>
      <c r="AN976">
        <v>-14.488547652959801</v>
      </c>
      <c r="AO976">
        <v>3.4537330865859901</v>
      </c>
      <c r="AP976">
        <v>-3.3577999999999997E-2</v>
      </c>
      <c r="AQ976">
        <v>999</v>
      </c>
      <c r="AU976">
        <v>12399</v>
      </c>
    </row>
    <row r="977" spans="1:47" x14ac:dyDescent="0.45">
      <c r="A977" t="s">
        <v>1586</v>
      </c>
      <c r="C977">
        <v>73</v>
      </c>
      <c r="D977">
        <v>288</v>
      </c>
      <c r="E977">
        <v>269</v>
      </c>
      <c r="F977">
        <v>65</v>
      </c>
      <c r="G977">
        <v>47</v>
      </c>
      <c r="H977">
        <v>13</v>
      </c>
      <c r="I977">
        <v>1</v>
      </c>
      <c r="J977">
        <v>4</v>
      </c>
      <c r="K977">
        <v>29</v>
      </c>
      <c r="L977">
        <v>28</v>
      </c>
      <c r="M977">
        <v>12</v>
      </c>
      <c r="N977">
        <v>10</v>
      </c>
      <c r="O977">
        <v>56</v>
      </c>
      <c r="P977">
        <v>5</v>
      </c>
      <c r="Q977">
        <v>2</v>
      </c>
      <c r="R977">
        <v>0</v>
      </c>
      <c r="S977">
        <v>0</v>
      </c>
      <c r="T977">
        <v>1</v>
      </c>
      <c r="U977">
        <v>1</v>
      </c>
      <c r="V977">
        <v>0.24163599999999999</v>
      </c>
      <c r="W977">
        <v>4.1666700000000001E-2</v>
      </c>
      <c r="X977">
        <v>0.19444400000000001</v>
      </c>
      <c r="Y977">
        <v>0.214286</v>
      </c>
      <c r="Z977">
        <v>0.28472199999999998</v>
      </c>
      <c r="AA977">
        <v>0.34200700000000001</v>
      </c>
      <c r="AB977">
        <v>0.259911</v>
      </c>
      <c r="AC977">
        <v>0.62673000000000001</v>
      </c>
      <c r="AD977">
        <v>0.100372</v>
      </c>
      <c r="AE977">
        <v>3.1990799999999999</v>
      </c>
      <c r="AF977">
        <v>0.28910000000000002</v>
      </c>
      <c r="AH977">
        <v>-0.63815500000000003</v>
      </c>
      <c r="AI977">
        <v>21.107399999999998</v>
      </c>
      <c r="AJ977">
        <v>-13.983700000000001</v>
      </c>
      <c r="AK977">
        <v>60.906100000000002</v>
      </c>
      <c r="AL977">
        <v>-0.63815500000000003</v>
      </c>
      <c r="AM977">
        <v>-1.3</v>
      </c>
      <c r="AN977">
        <v>-14.128847837448101</v>
      </c>
      <c r="AO977">
        <v>3.99100518226623</v>
      </c>
      <c r="AP977">
        <v>-3.5506099999999999E-2</v>
      </c>
      <c r="AQ977">
        <v>999</v>
      </c>
      <c r="AU977">
        <v>20263</v>
      </c>
    </row>
    <row r="978" spans="1:47" x14ac:dyDescent="0.45">
      <c r="A978" t="s">
        <v>1587</v>
      </c>
      <c r="B978" t="s">
        <v>76</v>
      </c>
      <c r="C978">
        <v>71</v>
      </c>
      <c r="D978">
        <v>286</v>
      </c>
      <c r="E978">
        <v>253</v>
      </c>
      <c r="F978">
        <v>51</v>
      </c>
      <c r="G978">
        <v>33</v>
      </c>
      <c r="H978">
        <v>11</v>
      </c>
      <c r="I978">
        <v>1</v>
      </c>
      <c r="J978">
        <v>6</v>
      </c>
      <c r="K978">
        <v>34</v>
      </c>
      <c r="L978">
        <v>32</v>
      </c>
      <c r="M978">
        <v>25</v>
      </c>
      <c r="N978">
        <v>5</v>
      </c>
      <c r="O978">
        <v>96</v>
      </c>
      <c r="P978">
        <v>7</v>
      </c>
      <c r="Q978">
        <v>1</v>
      </c>
      <c r="R978">
        <v>0</v>
      </c>
      <c r="S978">
        <v>0</v>
      </c>
      <c r="T978">
        <v>2</v>
      </c>
      <c r="U978">
        <v>1</v>
      </c>
      <c r="V978">
        <v>0.20158100000000001</v>
      </c>
      <c r="W978">
        <v>8.7412599999999993E-2</v>
      </c>
      <c r="X978">
        <v>0.33566400000000002</v>
      </c>
      <c r="Y978">
        <v>0.26041700000000001</v>
      </c>
      <c r="Z978">
        <v>0.29021000000000002</v>
      </c>
      <c r="AA978">
        <v>0.32411099999999998</v>
      </c>
      <c r="AB978">
        <v>0.268322</v>
      </c>
      <c r="AC978">
        <v>0.61431999999999998</v>
      </c>
      <c r="AD978">
        <v>0.12253</v>
      </c>
      <c r="AE978">
        <v>4.3937200000000001</v>
      </c>
      <c r="AF978">
        <v>0.29605300000000001</v>
      </c>
      <c r="AH978">
        <v>-0.48438500000000001</v>
      </c>
      <c r="AI978">
        <v>22.9588</v>
      </c>
      <c r="AJ978">
        <v>-11.8886</v>
      </c>
      <c r="AK978">
        <v>63.618000000000002</v>
      </c>
      <c r="AL978">
        <v>-0.48438500000000001</v>
      </c>
      <c r="AM978">
        <v>-2</v>
      </c>
      <c r="AN978">
        <v>-13.3749398887157</v>
      </c>
      <c r="AO978">
        <v>3.2542619705200102</v>
      </c>
      <c r="AP978">
        <v>-3.755E-2</v>
      </c>
      <c r="AQ978">
        <v>999</v>
      </c>
      <c r="AU978" t="s">
        <v>1588</v>
      </c>
    </row>
    <row r="979" spans="1:47" x14ac:dyDescent="0.45">
      <c r="A979" t="s">
        <v>1589</v>
      </c>
      <c r="B979" t="s">
        <v>7</v>
      </c>
      <c r="C979">
        <v>96</v>
      </c>
      <c r="D979">
        <v>306</v>
      </c>
      <c r="E979">
        <v>265</v>
      </c>
      <c r="F979">
        <v>57</v>
      </c>
      <c r="G979">
        <v>40</v>
      </c>
      <c r="H979">
        <v>11</v>
      </c>
      <c r="I979">
        <v>2</v>
      </c>
      <c r="J979">
        <v>4</v>
      </c>
      <c r="K979">
        <v>43</v>
      </c>
      <c r="L979">
        <v>26</v>
      </c>
      <c r="M979">
        <v>28</v>
      </c>
      <c r="N979">
        <v>4</v>
      </c>
      <c r="O979">
        <v>83</v>
      </c>
      <c r="P979">
        <v>8</v>
      </c>
      <c r="Q979">
        <v>3</v>
      </c>
      <c r="R979">
        <v>2</v>
      </c>
      <c r="S979">
        <v>0</v>
      </c>
      <c r="T979">
        <v>8</v>
      </c>
      <c r="U979">
        <v>3</v>
      </c>
      <c r="V979">
        <v>0.21509400000000001</v>
      </c>
      <c r="W979">
        <v>9.1503299999999996E-2</v>
      </c>
      <c r="X979">
        <v>0.27124199999999998</v>
      </c>
      <c r="Y979">
        <v>0.33734900000000001</v>
      </c>
      <c r="Z979">
        <v>0.305921</v>
      </c>
      <c r="AA979">
        <v>0.31698100000000001</v>
      </c>
      <c r="AB979">
        <v>0.27548899999999998</v>
      </c>
      <c r="AC979">
        <v>0.62290199999999996</v>
      </c>
      <c r="AD979">
        <v>0.10188700000000001</v>
      </c>
      <c r="AE979">
        <v>6.5911099999999996</v>
      </c>
      <c r="AF979">
        <v>0.29281800000000002</v>
      </c>
      <c r="AH979">
        <v>-0.221003</v>
      </c>
      <c r="AI979">
        <v>26.3856</v>
      </c>
      <c r="AJ979">
        <v>-10.8988</v>
      </c>
      <c r="AK979">
        <v>69.366699999999994</v>
      </c>
      <c r="AL979">
        <v>-0.221003</v>
      </c>
      <c r="AM979">
        <v>-0.1</v>
      </c>
      <c r="AN979">
        <v>-11.8337149173021</v>
      </c>
      <c r="AO979">
        <v>1.0243386253714499</v>
      </c>
      <c r="AP979">
        <v>-3.8277199999999997E-2</v>
      </c>
      <c r="AQ979">
        <v>999</v>
      </c>
      <c r="AU979">
        <v>15104</v>
      </c>
    </row>
    <row r="980" spans="1:47" x14ac:dyDescent="0.45">
      <c r="A980" t="s">
        <v>1590</v>
      </c>
      <c r="B980" t="s">
        <v>31</v>
      </c>
      <c r="C980">
        <v>31</v>
      </c>
      <c r="D980">
        <v>106</v>
      </c>
      <c r="E980">
        <v>90</v>
      </c>
      <c r="F980">
        <v>19</v>
      </c>
      <c r="G980">
        <v>15</v>
      </c>
      <c r="H980">
        <v>3</v>
      </c>
      <c r="I980">
        <v>0</v>
      </c>
      <c r="J980">
        <v>1</v>
      </c>
      <c r="K980">
        <v>10</v>
      </c>
      <c r="L980">
        <v>11</v>
      </c>
      <c r="M980">
        <v>10</v>
      </c>
      <c r="N980">
        <v>2</v>
      </c>
      <c r="O980">
        <v>24</v>
      </c>
      <c r="P980">
        <v>6</v>
      </c>
      <c r="Q980">
        <v>0</v>
      </c>
      <c r="R980">
        <v>0</v>
      </c>
      <c r="S980">
        <v>0</v>
      </c>
      <c r="T980">
        <v>0</v>
      </c>
      <c r="U980">
        <v>1</v>
      </c>
      <c r="V980">
        <v>0.21111099999999999</v>
      </c>
      <c r="W980">
        <v>9.4339599999999996E-2</v>
      </c>
      <c r="X980">
        <v>0.22641500000000001</v>
      </c>
      <c r="Y980">
        <v>0.41666700000000001</v>
      </c>
      <c r="Z980">
        <v>0.33018900000000001</v>
      </c>
      <c r="AA980">
        <v>0.27777800000000002</v>
      </c>
      <c r="AB980">
        <v>0.27785300000000002</v>
      </c>
      <c r="AC980">
        <v>0.60796600000000001</v>
      </c>
      <c r="AD980">
        <v>6.6666699999999995E-2</v>
      </c>
      <c r="AE980">
        <v>2.0982099999999999</v>
      </c>
      <c r="AF980">
        <v>0.27692299999999997</v>
      </c>
      <c r="AH980">
        <v>-0.64552699999999996</v>
      </c>
      <c r="AI980">
        <v>9.3481900000000007</v>
      </c>
      <c r="AJ980">
        <v>-3.5672899999999998</v>
      </c>
      <c r="AK980">
        <v>72.365600000000001</v>
      </c>
      <c r="AL980">
        <v>-0.64552699999999996</v>
      </c>
      <c r="AM980">
        <v>-1.7</v>
      </c>
      <c r="AN980">
        <v>-4.2744235992431596</v>
      </c>
      <c r="AO980">
        <v>0.247383832931518</v>
      </c>
      <c r="AP980">
        <v>-4.1441100000000002E-2</v>
      </c>
      <c r="AQ980">
        <v>999</v>
      </c>
      <c r="AU980" t="s">
        <v>1591</v>
      </c>
    </row>
    <row r="981" spans="1:47" x14ac:dyDescent="0.45">
      <c r="A981" t="s">
        <v>583</v>
      </c>
      <c r="B981" t="s">
        <v>207</v>
      </c>
      <c r="C981">
        <v>84</v>
      </c>
      <c r="D981">
        <v>321</v>
      </c>
      <c r="E981">
        <v>297</v>
      </c>
      <c r="F981">
        <v>67</v>
      </c>
      <c r="G981">
        <v>49</v>
      </c>
      <c r="H981">
        <v>10</v>
      </c>
      <c r="I981">
        <v>1</v>
      </c>
      <c r="J981">
        <v>7</v>
      </c>
      <c r="K981">
        <v>32</v>
      </c>
      <c r="L981">
        <v>34</v>
      </c>
      <c r="M981">
        <v>18</v>
      </c>
      <c r="N981">
        <v>9</v>
      </c>
      <c r="O981">
        <v>74</v>
      </c>
      <c r="P981">
        <v>5</v>
      </c>
      <c r="Q981">
        <v>1</v>
      </c>
      <c r="R981">
        <v>0</v>
      </c>
      <c r="S981">
        <v>1</v>
      </c>
      <c r="T981">
        <v>3</v>
      </c>
      <c r="U981">
        <v>1</v>
      </c>
      <c r="V981">
        <v>0.22558900000000001</v>
      </c>
      <c r="W981">
        <v>5.6074800000000001E-2</v>
      </c>
      <c r="X981">
        <v>0.23053000000000001</v>
      </c>
      <c r="Y981">
        <v>0.24324299999999999</v>
      </c>
      <c r="Z981">
        <v>0.28037400000000001</v>
      </c>
      <c r="AA981">
        <v>0.3367</v>
      </c>
      <c r="AB981">
        <v>0.26016899999999998</v>
      </c>
      <c r="AC981">
        <v>0.61707400000000001</v>
      </c>
      <c r="AD981">
        <v>0.111111</v>
      </c>
      <c r="AE981">
        <v>3.9737300000000002</v>
      </c>
      <c r="AF981">
        <v>0.27649800000000002</v>
      </c>
      <c r="AH981">
        <v>-0.30750100000000002</v>
      </c>
      <c r="AI981">
        <v>23.5947</v>
      </c>
      <c r="AJ981">
        <v>-15.517300000000001</v>
      </c>
      <c r="AK981">
        <v>60.374699999999997</v>
      </c>
      <c r="AL981">
        <v>-0.30750100000000002</v>
      </c>
      <c r="AM981">
        <v>-1.7</v>
      </c>
      <c r="AN981">
        <v>-15.548374146223001</v>
      </c>
      <c r="AO981">
        <v>4.1972663402557302</v>
      </c>
      <c r="AP981">
        <v>-4.4723699999999998E-2</v>
      </c>
      <c r="AQ981">
        <v>999</v>
      </c>
      <c r="AU981">
        <v>19824</v>
      </c>
    </row>
    <row r="982" spans="1:47" x14ac:dyDescent="0.45">
      <c r="A982" t="s">
        <v>743</v>
      </c>
      <c r="B982" t="s">
        <v>14</v>
      </c>
      <c r="C982">
        <v>113</v>
      </c>
      <c r="D982">
        <v>388</v>
      </c>
      <c r="E982">
        <v>361</v>
      </c>
      <c r="F982">
        <v>86</v>
      </c>
      <c r="G982">
        <v>62</v>
      </c>
      <c r="H982">
        <v>15</v>
      </c>
      <c r="I982">
        <v>3</v>
      </c>
      <c r="J982">
        <v>6</v>
      </c>
      <c r="K982">
        <v>42</v>
      </c>
      <c r="L982">
        <v>38</v>
      </c>
      <c r="M982">
        <v>19</v>
      </c>
      <c r="N982">
        <v>10</v>
      </c>
      <c r="O982">
        <v>95</v>
      </c>
      <c r="P982">
        <v>3</v>
      </c>
      <c r="Q982">
        <v>2</v>
      </c>
      <c r="R982">
        <v>3</v>
      </c>
      <c r="S982">
        <v>0</v>
      </c>
      <c r="T982">
        <v>16</v>
      </c>
      <c r="U982">
        <v>6</v>
      </c>
      <c r="V982">
        <v>0.23822699999999999</v>
      </c>
      <c r="W982">
        <v>4.8969100000000002E-2</v>
      </c>
      <c r="X982">
        <v>0.24484500000000001</v>
      </c>
      <c r="Y982">
        <v>0.2</v>
      </c>
      <c r="Z982">
        <v>0.28051900000000002</v>
      </c>
      <c r="AA982">
        <v>0.34626000000000001</v>
      </c>
      <c r="AB982">
        <v>0.26278899999999999</v>
      </c>
      <c r="AC982">
        <v>0.62678</v>
      </c>
      <c r="AD982">
        <v>0.108033</v>
      </c>
      <c r="AE982">
        <v>6.3905099999999999</v>
      </c>
      <c r="AF982">
        <v>0.305344</v>
      </c>
      <c r="AH982">
        <v>9.7352599999999997E-2</v>
      </c>
      <c r="AI982">
        <v>29.363900000000001</v>
      </c>
      <c r="AJ982">
        <v>-17.9116</v>
      </c>
      <c r="AK982">
        <v>66.521199999999993</v>
      </c>
      <c r="AL982">
        <v>9.7352599999999997E-2</v>
      </c>
      <c r="AM982">
        <v>0.9</v>
      </c>
      <c r="AN982">
        <v>-15.995037421584099</v>
      </c>
      <c r="AO982">
        <v>2.3256319761276201</v>
      </c>
      <c r="AP982">
        <v>-4.4884800000000002E-2</v>
      </c>
      <c r="AQ982">
        <v>999</v>
      </c>
      <c r="AU982">
        <v>18821</v>
      </c>
    </row>
    <row r="983" spans="1:47" x14ac:dyDescent="0.45">
      <c r="A983" t="s">
        <v>1592</v>
      </c>
      <c r="B983" t="s">
        <v>207</v>
      </c>
      <c r="C983">
        <v>101</v>
      </c>
      <c r="D983">
        <v>382</v>
      </c>
      <c r="E983">
        <v>342</v>
      </c>
      <c r="F983">
        <v>75</v>
      </c>
      <c r="G983">
        <v>56</v>
      </c>
      <c r="H983">
        <v>13</v>
      </c>
      <c r="I983">
        <v>1</v>
      </c>
      <c r="J983">
        <v>5</v>
      </c>
      <c r="K983">
        <v>45</v>
      </c>
      <c r="L983">
        <v>35</v>
      </c>
      <c r="M983">
        <v>29</v>
      </c>
      <c r="N983">
        <v>6</v>
      </c>
      <c r="O983">
        <v>99</v>
      </c>
      <c r="P983">
        <v>6</v>
      </c>
      <c r="Q983">
        <v>2</v>
      </c>
      <c r="R983">
        <v>3</v>
      </c>
      <c r="S983">
        <v>1</v>
      </c>
      <c r="T983">
        <v>9</v>
      </c>
      <c r="U983">
        <v>3</v>
      </c>
      <c r="V983">
        <v>0.21929799999999999</v>
      </c>
      <c r="W983">
        <v>7.5916200000000003E-2</v>
      </c>
      <c r="X983">
        <v>0.259162</v>
      </c>
      <c r="Y983">
        <v>0.29292899999999999</v>
      </c>
      <c r="Z983">
        <v>0.29023700000000002</v>
      </c>
      <c r="AA983">
        <v>0.30701800000000001</v>
      </c>
      <c r="AB983">
        <v>0.26150699999999999</v>
      </c>
      <c r="AC983">
        <v>0.59725499999999998</v>
      </c>
      <c r="AD983">
        <v>8.77193E-2</v>
      </c>
      <c r="AE983">
        <v>5.3069300000000004</v>
      </c>
      <c r="AF983">
        <v>0.29166700000000001</v>
      </c>
      <c r="AH983">
        <v>-0.12117</v>
      </c>
      <c r="AI983">
        <v>28.503</v>
      </c>
      <c r="AJ983">
        <v>-18.041499999999999</v>
      </c>
      <c r="AK983">
        <v>61.302399999999999</v>
      </c>
      <c r="AL983">
        <v>-0.12117</v>
      </c>
      <c r="AM983">
        <v>3</v>
      </c>
      <c r="AN983">
        <v>-17.833682581782298</v>
      </c>
      <c r="AO983">
        <v>4.4035861492156902</v>
      </c>
      <c r="AP983">
        <v>-4.5436999999999998E-2</v>
      </c>
      <c r="AQ983">
        <v>999</v>
      </c>
      <c r="AU983">
        <v>19788</v>
      </c>
    </row>
    <row r="984" spans="1:47" x14ac:dyDescent="0.45">
      <c r="A984" t="s">
        <v>737</v>
      </c>
      <c r="B984" t="s">
        <v>82</v>
      </c>
      <c r="C984">
        <v>81</v>
      </c>
      <c r="D984">
        <v>268</v>
      </c>
      <c r="E984">
        <v>242</v>
      </c>
      <c r="F984">
        <v>45</v>
      </c>
      <c r="G984">
        <v>28</v>
      </c>
      <c r="H984">
        <v>10</v>
      </c>
      <c r="I984">
        <v>0</v>
      </c>
      <c r="J984">
        <v>7</v>
      </c>
      <c r="K984">
        <v>25</v>
      </c>
      <c r="L984">
        <v>27</v>
      </c>
      <c r="M984">
        <v>19</v>
      </c>
      <c r="N984">
        <v>5</v>
      </c>
      <c r="O984">
        <v>105</v>
      </c>
      <c r="P984">
        <v>3</v>
      </c>
      <c r="Q984">
        <v>2</v>
      </c>
      <c r="R984">
        <v>2</v>
      </c>
      <c r="S984">
        <v>0</v>
      </c>
      <c r="T984">
        <v>1</v>
      </c>
      <c r="U984">
        <v>1</v>
      </c>
      <c r="V984">
        <v>0.18595</v>
      </c>
      <c r="W984">
        <v>7.08955E-2</v>
      </c>
      <c r="X984">
        <v>0.391791</v>
      </c>
      <c r="Y984">
        <v>0.180952</v>
      </c>
      <c r="Z984">
        <v>0.25187999999999999</v>
      </c>
      <c r="AA984">
        <v>0.31405</v>
      </c>
      <c r="AB984">
        <v>0.241755</v>
      </c>
      <c r="AC984">
        <v>0.56592900000000002</v>
      </c>
      <c r="AD984">
        <v>0.12809899999999999</v>
      </c>
      <c r="AE984">
        <v>2.3675999999999999</v>
      </c>
      <c r="AF984">
        <v>0.287879</v>
      </c>
      <c r="AH984">
        <v>-0.56880900000000001</v>
      </c>
      <c r="AI984">
        <v>15.6005</v>
      </c>
      <c r="AJ984">
        <v>-17.053699999999999</v>
      </c>
      <c r="AK984">
        <v>52.893999999999998</v>
      </c>
      <c r="AL984">
        <v>-0.56880900000000001</v>
      </c>
      <c r="AM984">
        <v>1.2</v>
      </c>
      <c r="AN984">
        <v>-15.6954775452613</v>
      </c>
      <c r="AO984">
        <v>6.12357449531555</v>
      </c>
      <c r="AP984">
        <v>-4.6809099999999999E-2</v>
      </c>
      <c r="AQ984">
        <v>999</v>
      </c>
      <c r="AU984">
        <v>18887</v>
      </c>
    </row>
    <row r="985" spans="1:47" x14ac:dyDescent="0.45">
      <c r="A985" t="s">
        <v>1593</v>
      </c>
      <c r="B985" t="s">
        <v>14</v>
      </c>
      <c r="C985">
        <v>75</v>
      </c>
      <c r="D985">
        <v>286</v>
      </c>
      <c r="E985">
        <v>259</v>
      </c>
      <c r="F985">
        <v>58</v>
      </c>
      <c r="G985">
        <v>42</v>
      </c>
      <c r="H985">
        <v>11</v>
      </c>
      <c r="I985">
        <v>1</v>
      </c>
      <c r="J985">
        <v>4</v>
      </c>
      <c r="K985">
        <v>29</v>
      </c>
      <c r="L985">
        <v>26</v>
      </c>
      <c r="M985">
        <v>23</v>
      </c>
      <c r="N985">
        <v>5</v>
      </c>
      <c r="O985">
        <v>64</v>
      </c>
      <c r="P985">
        <v>1</v>
      </c>
      <c r="Q985">
        <v>3</v>
      </c>
      <c r="R985">
        <v>0</v>
      </c>
      <c r="S985">
        <v>0</v>
      </c>
      <c r="T985">
        <v>2</v>
      </c>
      <c r="U985">
        <v>1</v>
      </c>
      <c r="V985">
        <v>0.223938</v>
      </c>
      <c r="W985">
        <v>8.0419599999999994E-2</v>
      </c>
      <c r="X985">
        <v>0.223776</v>
      </c>
      <c r="Y985">
        <v>0.359375</v>
      </c>
      <c r="Z985">
        <v>0.286713</v>
      </c>
      <c r="AA985">
        <v>0.320463</v>
      </c>
      <c r="AB985">
        <v>0.26186999999999999</v>
      </c>
      <c r="AC985">
        <v>0.60717699999999997</v>
      </c>
      <c r="AD985">
        <v>9.6525100000000003E-2</v>
      </c>
      <c r="AE985">
        <v>3.6279599999999999</v>
      </c>
      <c r="AF985">
        <v>0.27835100000000002</v>
      </c>
      <c r="AH985">
        <v>-0.492091</v>
      </c>
      <c r="AI985">
        <v>21.426100000000002</v>
      </c>
      <c r="AJ985">
        <v>-13.4213</v>
      </c>
      <c r="AK985">
        <v>65.904700000000005</v>
      </c>
      <c r="AL985">
        <v>-0.492091</v>
      </c>
      <c r="AM985">
        <v>-2.9</v>
      </c>
      <c r="AN985">
        <v>-12.5724166631698</v>
      </c>
      <c r="AO985">
        <v>2.3542618751525799</v>
      </c>
      <c r="AP985">
        <v>-4.7270199999999998E-2</v>
      </c>
      <c r="AQ985">
        <v>999</v>
      </c>
      <c r="AU985" t="s">
        <v>1594</v>
      </c>
    </row>
    <row r="986" spans="1:47" x14ac:dyDescent="0.45">
      <c r="A986" t="s">
        <v>1595</v>
      </c>
      <c r="B986" t="s">
        <v>73</v>
      </c>
      <c r="C986">
        <v>84</v>
      </c>
      <c r="D986">
        <v>338</v>
      </c>
      <c r="E986">
        <v>311</v>
      </c>
      <c r="F986">
        <v>75</v>
      </c>
      <c r="G986">
        <v>47</v>
      </c>
      <c r="H986">
        <v>19</v>
      </c>
      <c r="I986">
        <v>1</v>
      </c>
      <c r="J986">
        <v>8</v>
      </c>
      <c r="K986">
        <v>40</v>
      </c>
      <c r="L986">
        <v>38</v>
      </c>
      <c r="M986">
        <v>23</v>
      </c>
      <c r="N986">
        <v>6</v>
      </c>
      <c r="O986">
        <v>78</v>
      </c>
      <c r="P986">
        <v>1</v>
      </c>
      <c r="Q986">
        <v>3</v>
      </c>
      <c r="R986">
        <v>0</v>
      </c>
      <c r="S986">
        <v>0</v>
      </c>
      <c r="T986">
        <v>2</v>
      </c>
      <c r="U986">
        <v>1</v>
      </c>
      <c r="V986">
        <v>0.24115800000000001</v>
      </c>
      <c r="W986">
        <v>6.8047300000000005E-2</v>
      </c>
      <c r="X986">
        <v>0.230769</v>
      </c>
      <c r="Y986">
        <v>0.29487200000000002</v>
      </c>
      <c r="Z986">
        <v>0.29289900000000002</v>
      </c>
      <c r="AA986">
        <v>0.38585199999999997</v>
      </c>
      <c r="AB986">
        <v>0.28695399999999999</v>
      </c>
      <c r="AC986">
        <v>0.67875099999999999</v>
      </c>
      <c r="AD986">
        <v>0.14469499999999999</v>
      </c>
      <c r="AE986">
        <v>3.7437999999999998</v>
      </c>
      <c r="AF986">
        <v>0.29386000000000001</v>
      </c>
      <c r="AH986">
        <v>-0.52291100000000001</v>
      </c>
      <c r="AI986">
        <v>32.363199999999999</v>
      </c>
      <c r="AJ986">
        <v>-8.8201699999999992</v>
      </c>
      <c r="AK986">
        <v>76.974999999999994</v>
      </c>
      <c r="AL986">
        <v>-0.52291100000000001</v>
      </c>
      <c r="AM986">
        <v>1.9</v>
      </c>
      <c r="AN986">
        <v>-10.164174079895</v>
      </c>
      <c r="AO986">
        <v>-1.82574951648712</v>
      </c>
      <c r="AP986">
        <v>-4.7281400000000001E-2</v>
      </c>
      <c r="AQ986">
        <v>999</v>
      </c>
      <c r="AU986">
        <v>13744</v>
      </c>
    </row>
    <row r="987" spans="1:47" x14ac:dyDescent="0.45">
      <c r="A987" t="s">
        <v>1596</v>
      </c>
      <c r="B987" t="s">
        <v>98</v>
      </c>
      <c r="C987">
        <v>79</v>
      </c>
      <c r="D987">
        <v>315</v>
      </c>
      <c r="E987">
        <v>278</v>
      </c>
      <c r="F987">
        <v>64</v>
      </c>
      <c r="G987">
        <v>48</v>
      </c>
      <c r="H987">
        <v>12</v>
      </c>
      <c r="I987">
        <v>0</v>
      </c>
      <c r="J987">
        <v>4</v>
      </c>
      <c r="K987">
        <v>35</v>
      </c>
      <c r="L987">
        <v>33</v>
      </c>
      <c r="M987">
        <v>27</v>
      </c>
      <c r="N987">
        <v>7</v>
      </c>
      <c r="O987">
        <v>54</v>
      </c>
      <c r="P987">
        <v>8</v>
      </c>
      <c r="Q987">
        <v>1</v>
      </c>
      <c r="R987">
        <v>1</v>
      </c>
      <c r="S987">
        <v>0</v>
      </c>
      <c r="T987">
        <v>2</v>
      </c>
      <c r="U987">
        <v>1</v>
      </c>
      <c r="V987">
        <v>0.230216</v>
      </c>
      <c r="W987">
        <v>8.5714299999999993E-2</v>
      </c>
      <c r="X987">
        <v>0.171429</v>
      </c>
      <c r="Y987">
        <v>0.5</v>
      </c>
      <c r="Z987">
        <v>0.31528699999999998</v>
      </c>
      <c r="AA987">
        <v>0.31654700000000002</v>
      </c>
      <c r="AB987">
        <v>0.27696900000000002</v>
      </c>
      <c r="AC987">
        <v>0.63183299999999998</v>
      </c>
      <c r="AD987">
        <v>8.6330900000000002E-2</v>
      </c>
      <c r="AE987">
        <v>2.9942000000000002</v>
      </c>
      <c r="AF987">
        <v>0.27149299999999998</v>
      </c>
      <c r="AH987">
        <v>-0.60766699999999996</v>
      </c>
      <c r="AI987">
        <v>27.5487</v>
      </c>
      <c r="AJ987">
        <v>-10.8322</v>
      </c>
      <c r="AK987">
        <v>74.415999999999997</v>
      </c>
      <c r="AL987">
        <v>-0.60766699999999996</v>
      </c>
      <c r="AM987">
        <v>-6.7</v>
      </c>
      <c r="AN987">
        <v>-10.2640032768249</v>
      </c>
      <c r="AO987">
        <v>-0.91296291351318304</v>
      </c>
      <c r="AP987">
        <v>-4.7679800000000001E-2</v>
      </c>
      <c r="AQ987">
        <v>999</v>
      </c>
      <c r="AU987" t="s">
        <v>1597</v>
      </c>
    </row>
    <row r="988" spans="1:47" x14ac:dyDescent="0.45">
      <c r="A988" t="s">
        <v>1598</v>
      </c>
      <c r="B988" t="s">
        <v>269</v>
      </c>
      <c r="C988">
        <v>117</v>
      </c>
      <c r="D988">
        <v>500</v>
      </c>
      <c r="E988">
        <v>454</v>
      </c>
      <c r="F988">
        <v>116</v>
      </c>
      <c r="G988">
        <v>81</v>
      </c>
      <c r="H988">
        <v>22</v>
      </c>
      <c r="I988">
        <v>3</v>
      </c>
      <c r="J988">
        <v>10</v>
      </c>
      <c r="K988">
        <v>64</v>
      </c>
      <c r="L988">
        <v>59</v>
      </c>
      <c r="M988">
        <v>31</v>
      </c>
      <c r="N988">
        <v>10</v>
      </c>
      <c r="O988">
        <v>84</v>
      </c>
      <c r="P988">
        <v>10</v>
      </c>
      <c r="Q988">
        <v>3</v>
      </c>
      <c r="R988">
        <v>2</v>
      </c>
      <c r="S988">
        <v>1</v>
      </c>
      <c r="T988">
        <v>8</v>
      </c>
      <c r="U988">
        <v>1</v>
      </c>
      <c r="V988">
        <v>0.25550699999999998</v>
      </c>
      <c r="W988">
        <v>6.2E-2</v>
      </c>
      <c r="X988">
        <v>0.16800000000000001</v>
      </c>
      <c r="Y988">
        <v>0.36904799999999999</v>
      </c>
      <c r="Z988">
        <v>0.31526100000000001</v>
      </c>
      <c r="AA988">
        <v>0.38325999999999999</v>
      </c>
      <c r="AB988">
        <v>0.29809400000000003</v>
      </c>
      <c r="AC988">
        <v>0.69852099999999995</v>
      </c>
      <c r="AD988">
        <v>0.12775300000000001</v>
      </c>
      <c r="AE988">
        <v>5.6402299999999999</v>
      </c>
      <c r="AF988">
        <v>0.29201100000000002</v>
      </c>
      <c r="AH988">
        <v>0.31494800000000001</v>
      </c>
      <c r="AI988">
        <v>52.500399999999999</v>
      </c>
      <c r="AJ988">
        <v>-8.4216899999999999</v>
      </c>
      <c r="AK988">
        <v>87.307400000000001</v>
      </c>
      <c r="AL988">
        <v>0.31494800000000001</v>
      </c>
      <c r="AM988">
        <v>-0.8</v>
      </c>
      <c r="AN988">
        <v>-7.5471505522727904</v>
      </c>
      <c r="AO988">
        <v>-9.9857729077339101</v>
      </c>
      <c r="AP988">
        <v>-4.9635400000000003E-2</v>
      </c>
      <c r="AQ988">
        <v>999</v>
      </c>
      <c r="AU988" t="s">
        <v>1599</v>
      </c>
    </row>
    <row r="989" spans="1:47" x14ac:dyDescent="0.45">
      <c r="A989" t="s">
        <v>1600</v>
      </c>
      <c r="B989" t="s">
        <v>7</v>
      </c>
      <c r="C989">
        <v>83</v>
      </c>
      <c r="D989">
        <v>370</v>
      </c>
      <c r="E989">
        <v>337</v>
      </c>
      <c r="F989">
        <v>78</v>
      </c>
      <c r="G989">
        <v>54</v>
      </c>
      <c r="H989">
        <v>16</v>
      </c>
      <c r="I989">
        <v>2</v>
      </c>
      <c r="J989">
        <v>6</v>
      </c>
      <c r="K989">
        <v>48</v>
      </c>
      <c r="L989">
        <v>41</v>
      </c>
      <c r="M989">
        <v>28</v>
      </c>
      <c r="N989">
        <v>4</v>
      </c>
      <c r="O989">
        <v>100</v>
      </c>
      <c r="P989">
        <v>3</v>
      </c>
      <c r="Q989">
        <v>2</v>
      </c>
      <c r="R989">
        <v>0</v>
      </c>
      <c r="S989">
        <v>0</v>
      </c>
      <c r="T989">
        <v>13</v>
      </c>
      <c r="U989">
        <v>3</v>
      </c>
      <c r="V989">
        <v>0.23145399999999999</v>
      </c>
      <c r="W989">
        <v>7.5675699999999999E-2</v>
      </c>
      <c r="X989">
        <v>0.27027000000000001</v>
      </c>
      <c r="Y989">
        <v>0.28000000000000003</v>
      </c>
      <c r="Z989">
        <v>0.294595</v>
      </c>
      <c r="AA989">
        <v>0.34421400000000002</v>
      </c>
      <c r="AB989">
        <v>0.27759299999999998</v>
      </c>
      <c r="AC989">
        <v>0.63880800000000004</v>
      </c>
      <c r="AD989">
        <v>0.11276</v>
      </c>
      <c r="AE989">
        <v>6.4822300000000004</v>
      </c>
      <c r="AF989">
        <v>0.30901299999999998</v>
      </c>
      <c r="AH989">
        <v>0.70965100000000003</v>
      </c>
      <c r="AI989">
        <v>32.550800000000002</v>
      </c>
      <c r="AJ989">
        <v>-12.531599999999999</v>
      </c>
      <c r="AK989">
        <v>78.029600000000002</v>
      </c>
      <c r="AL989">
        <v>0.70965100000000003</v>
      </c>
      <c r="AM989">
        <v>-5.4</v>
      </c>
      <c r="AN989">
        <v>-9.0306426286697299</v>
      </c>
      <c r="AO989">
        <v>-4.0405056476593</v>
      </c>
      <c r="AP989">
        <v>-5.0285900000000001E-2</v>
      </c>
      <c r="AQ989">
        <v>999</v>
      </c>
      <c r="AU989" t="s">
        <v>1601</v>
      </c>
    </row>
    <row r="990" spans="1:47" x14ac:dyDescent="0.45">
      <c r="A990" t="s">
        <v>1602</v>
      </c>
      <c r="B990" t="s">
        <v>76</v>
      </c>
      <c r="C990">
        <v>115</v>
      </c>
      <c r="D990">
        <v>463</v>
      </c>
      <c r="E990">
        <v>424</v>
      </c>
      <c r="F990">
        <v>103</v>
      </c>
      <c r="G990">
        <v>77</v>
      </c>
      <c r="H990">
        <v>17</v>
      </c>
      <c r="I990">
        <v>4</v>
      </c>
      <c r="J990">
        <v>5</v>
      </c>
      <c r="K990">
        <v>46</v>
      </c>
      <c r="L990">
        <v>47</v>
      </c>
      <c r="M990">
        <v>32</v>
      </c>
      <c r="N990">
        <v>5</v>
      </c>
      <c r="O990">
        <v>90</v>
      </c>
      <c r="P990">
        <v>4</v>
      </c>
      <c r="Q990">
        <v>2</v>
      </c>
      <c r="R990">
        <v>1</v>
      </c>
      <c r="S990">
        <v>0</v>
      </c>
      <c r="T990">
        <v>20</v>
      </c>
      <c r="U990">
        <v>9</v>
      </c>
      <c r="V990">
        <v>0.242925</v>
      </c>
      <c r="W990">
        <v>6.9114499999999995E-2</v>
      </c>
      <c r="X990">
        <v>0.194384</v>
      </c>
      <c r="Y990">
        <v>0.35555599999999998</v>
      </c>
      <c r="Z990">
        <v>0.30086600000000002</v>
      </c>
      <c r="AA990">
        <v>0.33726400000000001</v>
      </c>
      <c r="AB990">
        <v>0.27809299999999998</v>
      </c>
      <c r="AC990">
        <v>0.63812999999999998</v>
      </c>
      <c r="AD990">
        <v>9.4339599999999996E-2</v>
      </c>
      <c r="AE990">
        <v>5.9316199999999997</v>
      </c>
      <c r="AF990">
        <v>0.29607299999999998</v>
      </c>
      <c r="AH990">
        <v>-0.63085599999999997</v>
      </c>
      <c r="AI990">
        <v>40.924700000000001</v>
      </c>
      <c r="AJ990">
        <v>-15.4892</v>
      </c>
      <c r="AK990">
        <v>75.092399999999998</v>
      </c>
      <c r="AL990">
        <v>-0.63085599999999997</v>
      </c>
      <c r="AM990">
        <v>3.3</v>
      </c>
      <c r="AN990">
        <v>-14.4488803148269</v>
      </c>
      <c r="AO990">
        <v>-1.8036153316497801</v>
      </c>
      <c r="AP990">
        <v>-5.2544399999999998E-2</v>
      </c>
      <c r="AQ990">
        <v>999</v>
      </c>
      <c r="AU990" t="s">
        <v>1603</v>
      </c>
    </row>
    <row r="991" spans="1:47" x14ac:dyDescent="0.45">
      <c r="A991" t="s">
        <v>1604</v>
      </c>
      <c r="B991" t="s">
        <v>73</v>
      </c>
      <c r="C991">
        <v>124</v>
      </c>
      <c r="D991">
        <v>451</v>
      </c>
      <c r="E991">
        <v>407</v>
      </c>
      <c r="F991">
        <v>92</v>
      </c>
      <c r="G991">
        <v>57</v>
      </c>
      <c r="H991">
        <v>17</v>
      </c>
      <c r="I991">
        <v>2</v>
      </c>
      <c r="J991">
        <v>16</v>
      </c>
      <c r="K991">
        <v>49</v>
      </c>
      <c r="L991">
        <v>65</v>
      </c>
      <c r="M991">
        <v>35</v>
      </c>
      <c r="N991">
        <v>11</v>
      </c>
      <c r="O991">
        <v>127</v>
      </c>
      <c r="P991">
        <v>6</v>
      </c>
      <c r="Q991">
        <v>3</v>
      </c>
      <c r="R991">
        <v>0</v>
      </c>
      <c r="S991">
        <v>1</v>
      </c>
      <c r="T991">
        <v>3</v>
      </c>
      <c r="U991">
        <v>3</v>
      </c>
      <c r="V991">
        <v>0.22604399999999999</v>
      </c>
      <c r="W991">
        <v>7.7605300000000002E-2</v>
      </c>
      <c r="X991">
        <v>0.28159600000000001</v>
      </c>
      <c r="Y991">
        <v>0.27559099999999997</v>
      </c>
      <c r="Z991">
        <v>0.2949</v>
      </c>
      <c r="AA991">
        <v>0.39557700000000001</v>
      </c>
      <c r="AB991">
        <v>0.29024899999999998</v>
      </c>
      <c r="AC991">
        <v>0.69047800000000004</v>
      </c>
      <c r="AD991">
        <v>0.16953299999999999</v>
      </c>
      <c r="AE991">
        <v>3.4782999999999999</v>
      </c>
      <c r="AF991">
        <v>0.28464400000000001</v>
      </c>
      <c r="AH991">
        <v>-1.3365800000000001</v>
      </c>
      <c r="AI991">
        <v>44.417000000000002</v>
      </c>
      <c r="AJ991">
        <v>-10.534700000000001</v>
      </c>
      <c r="AK991">
        <v>79.183999999999997</v>
      </c>
      <c r="AL991">
        <v>-1.3365800000000001</v>
      </c>
      <c r="AM991">
        <v>-4.5999999999999996</v>
      </c>
      <c r="AN991">
        <v>-12.9669367074966</v>
      </c>
      <c r="AO991">
        <v>-2.9428864717483498</v>
      </c>
      <c r="AP991">
        <v>-5.4256899999999997E-2</v>
      </c>
      <c r="AQ991">
        <v>999</v>
      </c>
      <c r="AU991">
        <v>21987</v>
      </c>
    </row>
    <row r="992" spans="1:47" x14ac:dyDescent="0.45">
      <c r="A992" t="s">
        <v>1605</v>
      </c>
      <c r="C992">
        <v>86</v>
      </c>
      <c r="D992">
        <v>304</v>
      </c>
      <c r="E992">
        <v>263</v>
      </c>
      <c r="F992">
        <v>58</v>
      </c>
      <c r="G992">
        <v>42</v>
      </c>
      <c r="H992">
        <v>8</v>
      </c>
      <c r="I992">
        <v>1</v>
      </c>
      <c r="J992">
        <v>7</v>
      </c>
      <c r="K992">
        <v>35</v>
      </c>
      <c r="L992">
        <v>25</v>
      </c>
      <c r="M992">
        <v>39</v>
      </c>
      <c r="N992">
        <v>5</v>
      </c>
      <c r="O992">
        <v>80</v>
      </c>
      <c r="P992">
        <v>1</v>
      </c>
      <c r="Q992">
        <v>1</v>
      </c>
      <c r="R992">
        <v>0</v>
      </c>
      <c r="S992">
        <v>1</v>
      </c>
      <c r="T992">
        <v>4</v>
      </c>
      <c r="U992">
        <v>1</v>
      </c>
      <c r="V992">
        <v>0.22053200000000001</v>
      </c>
      <c r="W992">
        <v>0.12828899999999999</v>
      </c>
      <c r="X992">
        <v>0.263158</v>
      </c>
      <c r="Y992">
        <v>0.48749999999999999</v>
      </c>
      <c r="Z992">
        <v>0.32236799999999999</v>
      </c>
      <c r="AA992">
        <v>0.33840300000000001</v>
      </c>
      <c r="AB992">
        <v>0.29097299999999998</v>
      </c>
      <c r="AC992">
        <v>0.660771</v>
      </c>
      <c r="AD992">
        <v>0.117871</v>
      </c>
      <c r="AE992">
        <v>4.1860999999999997</v>
      </c>
      <c r="AF992">
        <v>0.288136</v>
      </c>
      <c r="AH992">
        <v>-0.21537300000000001</v>
      </c>
      <c r="AI992">
        <v>30.122399999999999</v>
      </c>
      <c r="AJ992">
        <v>-6.9182499999999996</v>
      </c>
      <c r="AK992">
        <v>80.807199999999995</v>
      </c>
      <c r="AL992">
        <v>-0.21537300000000001</v>
      </c>
      <c r="AM992">
        <v>-4.8</v>
      </c>
      <c r="AN992">
        <v>-7.2064504474401403</v>
      </c>
      <c r="AO992">
        <v>-3.68301022052764</v>
      </c>
      <c r="AP992">
        <v>-5.6265900000000001E-2</v>
      </c>
      <c r="AQ992">
        <v>999</v>
      </c>
      <c r="AU992">
        <v>5297</v>
      </c>
    </row>
    <row r="993" spans="1:47" x14ac:dyDescent="0.45">
      <c r="A993" t="s">
        <v>546</v>
      </c>
      <c r="B993" t="s">
        <v>14</v>
      </c>
      <c r="C993">
        <v>90</v>
      </c>
      <c r="D993">
        <v>311</v>
      </c>
      <c r="E993">
        <v>280</v>
      </c>
      <c r="F993">
        <v>70</v>
      </c>
      <c r="G993">
        <v>51</v>
      </c>
      <c r="H993">
        <v>15</v>
      </c>
      <c r="I993">
        <v>0</v>
      </c>
      <c r="J993">
        <v>4</v>
      </c>
      <c r="K993">
        <v>25</v>
      </c>
      <c r="L993">
        <v>26</v>
      </c>
      <c r="M993">
        <v>21</v>
      </c>
      <c r="N993">
        <v>6</v>
      </c>
      <c r="O993">
        <v>77</v>
      </c>
      <c r="P993">
        <v>8</v>
      </c>
      <c r="Q993">
        <v>2</v>
      </c>
      <c r="R993">
        <v>0</v>
      </c>
      <c r="S993">
        <v>1</v>
      </c>
      <c r="T993">
        <v>0</v>
      </c>
      <c r="U993">
        <v>1</v>
      </c>
      <c r="V993">
        <v>0.25</v>
      </c>
      <c r="W993">
        <v>6.7524100000000004E-2</v>
      </c>
      <c r="X993">
        <v>0.247588</v>
      </c>
      <c r="Y993">
        <v>0.272727</v>
      </c>
      <c r="Z993">
        <v>0.318328</v>
      </c>
      <c r="AA993">
        <v>0.34642899999999999</v>
      </c>
      <c r="AB993">
        <v>0.28829100000000002</v>
      </c>
      <c r="AC993">
        <v>0.66475700000000004</v>
      </c>
      <c r="AD993">
        <v>9.6428600000000003E-2</v>
      </c>
      <c r="AE993">
        <v>1.3045199999999999</v>
      </c>
      <c r="AF993">
        <v>0.32835799999999998</v>
      </c>
      <c r="AH993">
        <v>-0.99225699999999994</v>
      </c>
      <c r="AI993">
        <v>30.1233</v>
      </c>
      <c r="AJ993">
        <v>-7.7702299999999997</v>
      </c>
      <c r="AK993">
        <v>82.160700000000006</v>
      </c>
      <c r="AL993">
        <v>-0.99225699999999994</v>
      </c>
      <c r="AM993">
        <v>2.2000000000000002</v>
      </c>
      <c r="AN993">
        <v>-7.6399541497230503</v>
      </c>
      <c r="AO993">
        <v>-3.5135509967803902</v>
      </c>
      <c r="AP993">
        <v>-5.8887700000000001E-2</v>
      </c>
      <c r="AQ993">
        <v>999</v>
      </c>
      <c r="AU993">
        <v>8623</v>
      </c>
    </row>
    <row r="994" spans="1:47" x14ac:dyDescent="0.45">
      <c r="A994" t="s">
        <v>1606</v>
      </c>
      <c r="B994" t="s">
        <v>39</v>
      </c>
      <c r="C994">
        <v>64</v>
      </c>
      <c r="D994">
        <v>230</v>
      </c>
      <c r="E994">
        <v>205</v>
      </c>
      <c r="F994">
        <v>43</v>
      </c>
      <c r="G994">
        <v>32</v>
      </c>
      <c r="H994">
        <v>6</v>
      </c>
      <c r="I994">
        <v>2</v>
      </c>
      <c r="J994">
        <v>3</v>
      </c>
      <c r="K994">
        <v>21</v>
      </c>
      <c r="L994">
        <v>16</v>
      </c>
      <c r="M994">
        <v>20</v>
      </c>
      <c r="N994">
        <v>4</v>
      </c>
      <c r="O994">
        <v>58</v>
      </c>
      <c r="P994">
        <v>2</v>
      </c>
      <c r="Q994">
        <v>2</v>
      </c>
      <c r="R994">
        <v>1</v>
      </c>
      <c r="S994">
        <v>0</v>
      </c>
      <c r="T994">
        <v>1</v>
      </c>
      <c r="U994">
        <v>0</v>
      </c>
      <c r="V994">
        <v>0.209756</v>
      </c>
      <c r="W994">
        <v>8.6956500000000006E-2</v>
      </c>
      <c r="X994">
        <v>0.25217400000000001</v>
      </c>
      <c r="Y994">
        <v>0.34482800000000002</v>
      </c>
      <c r="Z994">
        <v>0.28384300000000001</v>
      </c>
      <c r="AA994">
        <v>0.30243900000000001</v>
      </c>
      <c r="AB994">
        <v>0.25529000000000002</v>
      </c>
      <c r="AC994">
        <v>0.58628199999999997</v>
      </c>
      <c r="AD994">
        <v>9.2682899999999999E-2</v>
      </c>
      <c r="AE994">
        <v>4.4138200000000003</v>
      </c>
      <c r="AF994">
        <v>0.27397300000000002</v>
      </c>
      <c r="AH994">
        <v>-0.185256</v>
      </c>
      <c r="AI994">
        <v>15.9739</v>
      </c>
      <c r="AJ994">
        <v>-12.0502</v>
      </c>
      <c r="AK994">
        <v>57.703200000000002</v>
      </c>
      <c r="AL994">
        <v>-0.185256</v>
      </c>
      <c r="AM994">
        <v>-0.8</v>
      </c>
      <c r="AN994">
        <v>-11.8417503237724</v>
      </c>
      <c r="AO994">
        <v>3.4254557490348798</v>
      </c>
      <c r="AP994">
        <v>-6.0275200000000001E-2</v>
      </c>
      <c r="AQ994">
        <v>999</v>
      </c>
      <c r="AU994">
        <v>13854</v>
      </c>
    </row>
    <row r="995" spans="1:47" x14ac:dyDescent="0.45">
      <c r="A995" t="s">
        <v>1607</v>
      </c>
      <c r="B995" t="s">
        <v>309</v>
      </c>
      <c r="C995">
        <v>128</v>
      </c>
      <c r="D995">
        <v>576</v>
      </c>
      <c r="E995">
        <v>540</v>
      </c>
      <c r="F995">
        <v>141</v>
      </c>
      <c r="G995">
        <v>86</v>
      </c>
      <c r="H995">
        <v>31</v>
      </c>
      <c r="I995">
        <v>3</v>
      </c>
      <c r="J995">
        <v>21</v>
      </c>
      <c r="K995">
        <v>69</v>
      </c>
      <c r="L995">
        <v>82</v>
      </c>
      <c r="M995">
        <v>29</v>
      </c>
      <c r="N995">
        <v>12</v>
      </c>
      <c r="O995">
        <v>141</v>
      </c>
      <c r="P995">
        <v>3</v>
      </c>
      <c r="Q995">
        <v>4</v>
      </c>
      <c r="R995">
        <v>0</v>
      </c>
      <c r="S995">
        <v>2</v>
      </c>
      <c r="T995">
        <v>1</v>
      </c>
      <c r="U995">
        <v>1</v>
      </c>
      <c r="V995">
        <v>0.26111099999999998</v>
      </c>
      <c r="W995">
        <v>5.0347200000000002E-2</v>
      </c>
      <c r="X995">
        <v>0.24479200000000001</v>
      </c>
      <c r="Y995">
        <v>0.205674</v>
      </c>
      <c r="Z995">
        <v>0.30034699999999998</v>
      </c>
      <c r="AA995">
        <v>0.44629600000000003</v>
      </c>
      <c r="AB995">
        <v>0.31073699999999999</v>
      </c>
      <c r="AC995">
        <v>0.74664399999999997</v>
      </c>
      <c r="AD995">
        <v>0.18518499999999999</v>
      </c>
      <c r="AE995">
        <v>3.0841799999999999</v>
      </c>
      <c r="AF995">
        <v>0.31413600000000003</v>
      </c>
      <c r="AH995">
        <v>-1.0388200000000001</v>
      </c>
      <c r="AI995">
        <v>66.528700000000001</v>
      </c>
      <c r="AJ995">
        <v>-3.6535899999999999</v>
      </c>
      <c r="AK995">
        <v>78.496799999999993</v>
      </c>
      <c r="AL995">
        <v>-1.0388200000000001</v>
      </c>
      <c r="AM995">
        <v>2.5</v>
      </c>
      <c r="AN995">
        <v>-16.382997393608001</v>
      </c>
      <c r="AO995">
        <v>-3.8492064476013099</v>
      </c>
      <c r="AP995">
        <v>-6.0597900000000003E-2</v>
      </c>
      <c r="AQ995">
        <v>999</v>
      </c>
      <c r="AU995" t="s">
        <v>1608</v>
      </c>
    </row>
    <row r="996" spans="1:47" x14ac:dyDescent="0.45">
      <c r="A996" t="s">
        <v>1609</v>
      </c>
      <c r="B996" t="s">
        <v>178</v>
      </c>
      <c r="C996">
        <v>70</v>
      </c>
      <c r="D996">
        <v>263</v>
      </c>
      <c r="E996">
        <v>241</v>
      </c>
      <c r="F996">
        <v>50</v>
      </c>
      <c r="G996">
        <v>31</v>
      </c>
      <c r="H996">
        <v>8</v>
      </c>
      <c r="I996">
        <v>4</v>
      </c>
      <c r="J996">
        <v>7</v>
      </c>
      <c r="K996">
        <v>27</v>
      </c>
      <c r="L996">
        <v>29</v>
      </c>
      <c r="M996">
        <v>20</v>
      </c>
      <c r="N996">
        <v>8</v>
      </c>
      <c r="O996">
        <v>93</v>
      </c>
      <c r="P996">
        <v>1</v>
      </c>
      <c r="Q996">
        <v>1</v>
      </c>
      <c r="R996">
        <v>0</v>
      </c>
      <c r="S996">
        <v>1</v>
      </c>
      <c r="T996">
        <v>6</v>
      </c>
      <c r="U996">
        <v>3</v>
      </c>
      <c r="V996">
        <v>0.20746899999999999</v>
      </c>
      <c r="W996">
        <v>7.6045600000000005E-2</v>
      </c>
      <c r="X996">
        <v>0.35361199999999998</v>
      </c>
      <c r="Y996">
        <v>0.215054</v>
      </c>
      <c r="Z996">
        <v>0.26996199999999998</v>
      </c>
      <c r="AA996">
        <v>0.36099599999999998</v>
      </c>
      <c r="AB996">
        <v>0.26152799999999998</v>
      </c>
      <c r="AC996">
        <v>0.63095800000000002</v>
      </c>
      <c r="AD996">
        <v>0.153527</v>
      </c>
      <c r="AE996">
        <v>6.3900899999999998</v>
      </c>
      <c r="AF996">
        <v>0.302817</v>
      </c>
      <c r="AH996">
        <v>-0.40526000000000001</v>
      </c>
      <c r="AI996">
        <v>19.628499999999999</v>
      </c>
      <c r="AJ996">
        <v>-12.416600000000001</v>
      </c>
      <c r="AK996">
        <v>64.379800000000003</v>
      </c>
      <c r="AL996">
        <v>-0.40526000000000001</v>
      </c>
      <c r="AM996">
        <v>1.1000000000000001</v>
      </c>
      <c r="AN996">
        <v>-11.6302198767662</v>
      </c>
      <c r="AO996">
        <v>2.0663433670997602</v>
      </c>
      <c r="AP996">
        <v>-6.2942999999999999E-2</v>
      </c>
      <c r="AQ996">
        <v>999</v>
      </c>
      <c r="AU996" t="s">
        <v>1610</v>
      </c>
    </row>
    <row r="997" spans="1:47" x14ac:dyDescent="0.45">
      <c r="A997" t="s">
        <v>1611</v>
      </c>
      <c r="C997">
        <v>43</v>
      </c>
      <c r="D997">
        <v>155</v>
      </c>
      <c r="E997">
        <v>146</v>
      </c>
      <c r="F997">
        <v>33</v>
      </c>
      <c r="G997">
        <v>23</v>
      </c>
      <c r="H997">
        <v>6</v>
      </c>
      <c r="I997">
        <v>0</v>
      </c>
      <c r="J997">
        <v>4</v>
      </c>
      <c r="K997">
        <v>14</v>
      </c>
      <c r="L997">
        <v>15</v>
      </c>
      <c r="M997">
        <v>6</v>
      </c>
      <c r="N997">
        <v>4</v>
      </c>
      <c r="O997">
        <v>41</v>
      </c>
      <c r="P997">
        <v>2</v>
      </c>
      <c r="Q997">
        <v>1</v>
      </c>
      <c r="R997">
        <v>0</v>
      </c>
      <c r="S997">
        <v>0</v>
      </c>
      <c r="T997">
        <v>0</v>
      </c>
      <c r="U997">
        <v>1</v>
      </c>
      <c r="V997">
        <v>0.22602700000000001</v>
      </c>
      <c r="W997">
        <v>3.87097E-2</v>
      </c>
      <c r="X997">
        <v>0.26451599999999997</v>
      </c>
      <c r="Y997">
        <v>0.146341</v>
      </c>
      <c r="Z997">
        <v>0.26451599999999997</v>
      </c>
      <c r="AA997">
        <v>0.34931499999999999</v>
      </c>
      <c r="AB997">
        <v>0.25576900000000002</v>
      </c>
      <c r="AC997">
        <v>0.61383100000000002</v>
      </c>
      <c r="AD997">
        <v>0.12328799999999999</v>
      </c>
      <c r="AE997">
        <v>1.8239099999999999</v>
      </c>
      <c r="AF997">
        <v>0.28431400000000001</v>
      </c>
      <c r="AH997">
        <v>-0.63011600000000001</v>
      </c>
      <c r="AI997">
        <v>10.826700000000001</v>
      </c>
      <c r="AJ997">
        <v>-8.0591299999999997</v>
      </c>
      <c r="AK997">
        <v>54.143099999999997</v>
      </c>
      <c r="AL997">
        <v>-0.63011600000000001</v>
      </c>
      <c r="AM997">
        <v>0.4</v>
      </c>
      <c r="AN997">
        <v>-9.1467637419700605</v>
      </c>
      <c r="AO997">
        <v>3.2475897371768898</v>
      </c>
      <c r="AP997">
        <v>-6.3288399999999995E-2</v>
      </c>
      <c r="AQ997">
        <v>999</v>
      </c>
      <c r="AU997">
        <v>13151</v>
      </c>
    </row>
    <row r="998" spans="1:47" x14ac:dyDescent="0.45">
      <c r="A998" t="s">
        <v>1612</v>
      </c>
      <c r="C998">
        <v>47</v>
      </c>
      <c r="D998">
        <v>150</v>
      </c>
      <c r="E998">
        <v>136</v>
      </c>
      <c r="F998">
        <v>29</v>
      </c>
      <c r="G998">
        <v>17</v>
      </c>
      <c r="H998">
        <v>7</v>
      </c>
      <c r="I998">
        <v>0</v>
      </c>
      <c r="J998">
        <v>5</v>
      </c>
      <c r="K998">
        <v>19</v>
      </c>
      <c r="L998">
        <v>19</v>
      </c>
      <c r="M998">
        <v>9</v>
      </c>
      <c r="N998">
        <v>2</v>
      </c>
      <c r="O998">
        <v>43</v>
      </c>
      <c r="P998">
        <v>4</v>
      </c>
      <c r="Q998">
        <v>1</v>
      </c>
      <c r="R998">
        <v>0</v>
      </c>
      <c r="S998">
        <v>0</v>
      </c>
      <c r="T998">
        <v>3</v>
      </c>
      <c r="U998">
        <v>2</v>
      </c>
      <c r="V998">
        <v>0.21323500000000001</v>
      </c>
      <c r="W998">
        <v>0.06</v>
      </c>
      <c r="X998">
        <v>0.28666700000000001</v>
      </c>
      <c r="Y998">
        <v>0.20930199999999999</v>
      </c>
      <c r="Z998">
        <v>0.28000000000000003</v>
      </c>
      <c r="AA998">
        <v>0.375</v>
      </c>
      <c r="AB998">
        <v>0.280441</v>
      </c>
      <c r="AC998">
        <v>0.65500000000000003</v>
      </c>
      <c r="AD998">
        <v>0.16176499999999999</v>
      </c>
      <c r="AE998">
        <v>4.3704700000000001</v>
      </c>
      <c r="AF998">
        <v>0.26966299999999999</v>
      </c>
      <c r="AH998">
        <v>-0.45989999999999998</v>
      </c>
      <c r="AI998">
        <v>13.551</v>
      </c>
      <c r="AJ998">
        <v>-4.7256099999999996</v>
      </c>
      <c r="AK998">
        <v>77.488699999999994</v>
      </c>
      <c r="AL998">
        <v>-0.45989999999999998</v>
      </c>
      <c r="AM998">
        <v>-1.8</v>
      </c>
      <c r="AN998">
        <v>-4.5058909654617301</v>
      </c>
      <c r="AO998">
        <v>-1.2488535642623899</v>
      </c>
      <c r="AP998">
        <v>-6.5820500000000004E-2</v>
      </c>
      <c r="AQ998">
        <v>999</v>
      </c>
      <c r="AU998" t="s">
        <v>1613</v>
      </c>
    </row>
    <row r="999" spans="1:47" x14ac:dyDescent="0.45">
      <c r="A999" t="s">
        <v>1614</v>
      </c>
      <c r="C999">
        <v>94</v>
      </c>
      <c r="D999">
        <v>397</v>
      </c>
      <c r="E999">
        <v>371</v>
      </c>
      <c r="F999">
        <v>81</v>
      </c>
      <c r="G999">
        <v>49</v>
      </c>
      <c r="H999">
        <v>18</v>
      </c>
      <c r="I999">
        <v>1</v>
      </c>
      <c r="J999">
        <v>13</v>
      </c>
      <c r="K999">
        <v>37</v>
      </c>
      <c r="L999">
        <v>48</v>
      </c>
      <c r="M999">
        <v>20</v>
      </c>
      <c r="N999">
        <v>6</v>
      </c>
      <c r="O999">
        <v>142</v>
      </c>
      <c r="P999">
        <v>4</v>
      </c>
      <c r="Q999">
        <v>2</v>
      </c>
      <c r="R999">
        <v>0</v>
      </c>
      <c r="S999">
        <v>0</v>
      </c>
      <c r="T999">
        <v>8</v>
      </c>
      <c r="U999">
        <v>2</v>
      </c>
      <c r="V999">
        <v>0.218329</v>
      </c>
      <c r="W999">
        <v>5.03778E-2</v>
      </c>
      <c r="X999">
        <v>0.35768299999999997</v>
      </c>
      <c r="Y999">
        <v>0.140845</v>
      </c>
      <c r="Z999">
        <v>0.264484</v>
      </c>
      <c r="AA999">
        <v>0.37735800000000003</v>
      </c>
      <c r="AB999">
        <v>0.27084599999999998</v>
      </c>
      <c r="AC999">
        <v>0.64184200000000002</v>
      </c>
      <c r="AD999">
        <v>0.15903</v>
      </c>
      <c r="AE999">
        <v>4.60128</v>
      </c>
      <c r="AF999">
        <v>0.31192700000000001</v>
      </c>
      <c r="AH999">
        <v>0.23960100000000001</v>
      </c>
      <c r="AI999">
        <v>32.7014</v>
      </c>
      <c r="AJ999">
        <v>-15.6707</v>
      </c>
      <c r="AK999">
        <v>69.629499999999993</v>
      </c>
      <c r="AL999">
        <v>0.23960100000000001</v>
      </c>
      <c r="AM999">
        <v>-1.4</v>
      </c>
      <c r="AN999">
        <v>-14.2073035240173</v>
      </c>
      <c r="AO999">
        <v>5.8700799942016602E-2</v>
      </c>
      <c r="AP999">
        <v>-6.6281900000000005E-2</v>
      </c>
      <c r="AQ999">
        <v>999</v>
      </c>
      <c r="AU999" t="s">
        <v>1615</v>
      </c>
    </row>
    <row r="1000" spans="1:47" x14ac:dyDescent="0.45">
      <c r="A1000" t="s">
        <v>1616</v>
      </c>
      <c r="B1000" t="s">
        <v>18</v>
      </c>
      <c r="C1000">
        <v>115</v>
      </c>
      <c r="D1000">
        <v>518</v>
      </c>
      <c r="E1000">
        <v>464</v>
      </c>
      <c r="F1000">
        <v>104</v>
      </c>
      <c r="G1000">
        <v>79</v>
      </c>
      <c r="H1000">
        <v>17</v>
      </c>
      <c r="I1000">
        <v>1</v>
      </c>
      <c r="J1000">
        <v>7</v>
      </c>
      <c r="K1000">
        <v>68</v>
      </c>
      <c r="L1000">
        <v>61</v>
      </c>
      <c r="M1000">
        <v>33</v>
      </c>
      <c r="N1000">
        <v>3</v>
      </c>
      <c r="O1000">
        <v>162</v>
      </c>
      <c r="P1000">
        <v>18</v>
      </c>
      <c r="Q1000">
        <v>1</v>
      </c>
      <c r="R1000">
        <v>2</v>
      </c>
      <c r="S1000">
        <v>1</v>
      </c>
      <c r="T1000">
        <v>31</v>
      </c>
      <c r="U1000">
        <v>7</v>
      </c>
      <c r="V1000">
        <v>0.224138</v>
      </c>
      <c r="W1000">
        <v>6.3706600000000002E-2</v>
      </c>
      <c r="X1000">
        <v>0.31274099999999999</v>
      </c>
      <c r="Y1000">
        <v>0.203704</v>
      </c>
      <c r="Z1000">
        <v>0.30038799999999999</v>
      </c>
      <c r="AA1000">
        <v>0.31034499999999998</v>
      </c>
      <c r="AB1000">
        <v>0.273698</v>
      </c>
      <c r="AC1000">
        <v>0.61073200000000005</v>
      </c>
      <c r="AD1000">
        <v>8.6206900000000003E-2</v>
      </c>
      <c r="AE1000">
        <v>6.7012799999999997</v>
      </c>
      <c r="AF1000">
        <v>0.32770300000000002</v>
      </c>
      <c r="AH1000">
        <v>2.2669000000000001</v>
      </c>
      <c r="AI1000">
        <v>43.895299999999999</v>
      </c>
      <c r="AJ1000">
        <v>-19.22</v>
      </c>
      <c r="AK1000">
        <v>68.389700000000005</v>
      </c>
      <c r="AL1000">
        <v>2.2669000000000001</v>
      </c>
      <c r="AM1000">
        <v>-2.2000000000000002</v>
      </c>
      <c r="AN1000">
        <v>-18.018192052841101</v>
      </c>
      <c r="AO1000">
        <v>-0.29670786857604903</v>
      </c>
      <c r="AP1000">
        <v>-6.6458900000000001E-2</v>
      </c>
      <c r="AQ1000">
        <v>999</v>
      </c>
      <c r="AU1000" t="s">
        <v>1617</v>
      </c>
    </row>
    <row r="1001" spans="1:47" x14ac:dyDescent="0.45">
      <c r="A1001" t="s">
        <v>750</v>
      </c>
      <c r="B1001" t="s">
        <v>18</v>
      </c>
      <c r="C1001">
        <v>93</v>
      </c>
      <c r="D1001">
        <v>389</v>
      </c>
      <c r="E1001">
        <v>347</v>
      </c>
      <c r="F1001">
        <v>77</v>
      </c>
      <c r="G1001">
        <v>53</v>
      </c>
      <c r="H1001">
        <v>16</v>
      </c>
      <c r="I1001">
        <v>2</v>
      </c>
      <c r="J1001">
        <v>6</v>
      </c>
      <c r="K1001">
        <v>34</v>
      </c>
      <c r="L1001">
        <v>38</v>
      </c>
      <c r="M1001">
        <v>35</v>
      </c>
      <c r="N1001">
        <v>9</v>
      </c>
      <c r="O1001">
        <v>111</v>
      </c>
      <c r="P1001">
        <v>3</v>
      </c>
      <c r="Q1001">
        <v>3</v>
      </c>
      <c r="R1001">
        <v>1</v>
      </c>
      <c r="S1001">
        <v>0</v>
      </c>
      <c r="T1001">
        <v>1</v>
      </c>
      <c r="U1001">
        <v>1</v>
      </c>
      <c r="V1001">
        <v>0.22190199999999999</v>
      </c>
      <c r="W1001">
        <v>8.9974299999999993E-2</v>
      </c>
      <c r="X1001">
        <v>0.28534700000000002</v>
      </c>
      <c r="Y1001">
        <v>0.31531500000000001</v>
      </c>
      <c r="Z1001">
        <v>0.29639199999999999</v>
      </c>
      <c r="AA1001">
        <v>0.33141199999999998</v>
      </c>
      <c r="AB1001">
        <v>0.26941500000000002</v>
      </c>
      <c r="AC1001">
        <v>0.62780400000000003</v>
      </c>
      <c r="AD1001">
        <v>0.10951</v>
      </c>
      <c r="AE1001">
        <v>3.0664600000000002</v>
      </c>
      <c r="AF1001">
        <v>0.30472100000000002</v>
      </c>
      <c r="AH1001">
        <v>-0.85389800000000005</v>
      </c>
      <c r="AI1001">
        <v>31.580300000000001</v>
      </c>
      <c r="AJ1001">
        <v>-15.8171</v>
      </c>
      <c r="AK1001">
        <v>65.518699999999995</v>
      </c>
      <c r="AL1001">
        <v>-0.85389800000000005</v>
      </c>
      <c r="AM1001">
        <v>-3.6</v>
      </c>
      <c r="AN1001">
        <v>-17.4708586931228</v>
      </c>
      <c r="AO1001">
        <v>3.5465316772460902</v>
      </c>
      <c r="AP1001">
        <v>-6.6907499999999995E-2</v>
      </c>
      <c r="AQ1001">
        <v>999</v>
      </c>
      <c r="AU1001" t="s">
        <v>1618</v>
      </c>
    </row>
    <row r="1002" spans="1:47" x14ac:dyDescent="0.45">
      <c r="A1002" t="s">
        <v>1619</v>
      </c>
      <c r="B1002" t="s">
        <v>107</v>
      </c>
      <c r="C1002">
        <v>105</v>
      </c>
      <c r="D1002">
        <v>431</v>
      </c>
      <c r="E1002">
        <v>381</v>
      </c>
      <c r="F1002">
        <v>72</v>
      </c>
      <c r="G1002">
        <v>41</v>
      </c>
      <c r="H1002">
        <v>17</v>
      </c>
      <c r="I1002">
        <v>2</v>
      </c>
      <c r="J1002">
        <v>12</v>
      </c>
      <c r="K1002">
        <v>43</v>
      </c>
      <c r="L1002">
        <v>45</v>
      </c>
      <c r="M1002">
        <v>46</v>
      </c>
      <c r="N1002">
        <v>7</v>
      </c>
      <c r="O1002">
        <v>189</v>
      </c>
      <c r="P1002">
        <v>3</v>
      </c>
      <c r="Q1002">
        <v>1</v>
      </c>
      <c r="R1002">
        <v>0</v>
      </c>
      <c r="S1002">
        <v>0</v>
      </c>
      <c r="T1002">
        <v>3</v>
      </c>
      <c r="U1002">
        <v>1</v>
      </c>
      <c r="V1002">
        <v>0.18897600000000001</v>
      </c>
      <c r="W1002">
        <v>0.106729</v>
      </c>
      <c r="X1002">
        <v>0.43851499999999999</v>
      </c>
      <c r="Y1002">
        <v>0.24338599999999999</v>
      </c>
      <c r="Z1002">
        <v>0.28074199999999999</v>
      </c>
      <c r="AA1002">
        <v>0.33858300000000002</v>
      </c>
      <c r="AB1002">
        <v>0.26847399999999999</v>
      </c>
      <c r="AC1002">
        <v>0.61932500000000001</v>
      </c>
      <c r="AD1002">
        <v>0.14960599999999999</v>
      </c>
      <c r="AE1002">
        <v>4.3235299999999999</v>
      </c>
      <c r="AF1002">
        <v>0.33149200000000001</v>
      </c>
      <c r="AH1002">
        <v>-0.46160299999999999</v>
      </c>
      <c r="AI1002">
        <v>34.653100000000002</v>
      </c>
      <c r="AJ1002">
        <v>-17.861799999999999</v>
      </c>
      <c r="AK1002">
        <v>63.702300000000001</v>
      </c>
      <c r="AL1002">
        <v>-0.46160299999999999</v>
      </c>
      <c r="AM1002">
        <v>2.9</v>
      </c>
      <c r="AN1002">
        <v>-19.8425694704055</v>
      </c>
      <c r="AO1002">
        <v>4.4836273193359304</v>
      </c>
      <c r="AP1002">
        <v>-6.7272600000000002E-2</v>
      </c>
      <c r="AQ1002">
        <v>999</v>
      </c>
      <c r="AU1002" t="s">
        <v>1620</v>
      </c>
    </row>
    <row r="1003" spans="1:47" x14ac:dyDescent="0.45">
      <c r="A1003" t="s">
        <v>1621</v>
      </c>
      <c r="B1003" t="s">
        <v>10</v>
      </c>
      <c r="C1003">
        <v>103</v>
      </c>
      <c r="D1003">
        <v>423</v>
      </c>
      <c r="E1003">
        <v>371</v>
      </c>
      <c r="F1003">
        <v>73</v>
      </c>
      <c r="G1003">
        <v>47</v>
      </c>
      <c r="H1003">
        <v>12</v>
      </c>
      <c r="I1003">
        <v>1</v>
      </c>
      <c r="J1003">
        <v>13</v>
      </c>
      <c r="K1003">
        <v>44</v>
      </c>
      <c r="L1003">
        <v>49</v>
      </c>
      <c r="M1003">
        <v>41</v>
      </c>
      <c r="N1003">
        <v>9</v>
      </c>
      <c r="O1003">
        <v>148</v>
      </c>
      <c r="P1003">
        <v>8</v>
      </c>
      <c r="Q1003">
        <v>2</v>
      </c>
      <c r="R1003">
        <v>1</v>
      </c>
      <c r="S1003">
        <v>1</v>
      </c>
      <c r="T1003">
        <v>2</v>
      </c>
      <c r="U1003">
        <v>1</v>
      </c>
      <c r="V1003">
        <v>0.196765</v>
      </c>
      <c r="W1003">
        <v>9.6926700000000005E-2</v>
      </c>
      <c r="X1003">
        <v>0.34988200000000003</v>
      </c>
      <c r="Y1003">
        <v>0.27702700000000002</v>
      </c>
      <c r="Z1003">
        <v>0.28910000000000002</v>
      </c>
      <c r="AA1003">
        <v>0.33962300000000001</v>
      </c>
      <c r="AB1003">
        <v>0.27143699999999998</v>
      </c>
      <c r="AC1003">
        <v>0.628722</v>
      </c>
      <c r="AD1003">
        <v>0.14285700000000001</v>
      </c>
      <c r="AE1003">
        <v>3.2956799999999999</v>
      </c>
      <c r="AF1003">
        <v>0.28301900000000002</v>
      </c>
      <c r="AH1003">
        <v>-0.69242400000000004</v>
      </c>
      <c r="AI1003">
        <v>35.050600000000003</v>
      </c>
      <c r="AJ1003">
        <v>-16.4894</v>
      </c>
      <c r="AK1003">
        <v>71.657899999999998</v>
      </c>
      <c r="AL1003">
        <v>-0.69242400000000004</v>
      </c>
      <c r="AM1003">
        <v>-1.1000000000000001</v>
      </c>
      <c r="AN1003">
        <v>-15.5446119308471</v>
      </c>
      <c r="AO1003">
        <v>0.45423281192779502</v>
      </c>
      <c r="AP1003">
        <v>-6.7671400000000007E-2</v>
      </c>
      <c r="AQ1003">
        <v>999</v>
      </c>
      <c r="AU1003" t="s">
        <v>1622</v>
      </c>
    </row>
    <row r="1004" spans="1:47" x14ac:dyDescent="0.45">
      <c r="A1004" t="s">
        <v>601</v>
      </c>
      <c r="B1004" t="s">
        <v>21</v>
      </c>
      <c r="C1004">
        <v>75</v>
      </c>
      <c r="D1004">
        <v>256</v>
      </c>
      <c r="E1004">
        <v>235</v>
      </c>
      <c r="F1004">
        <v>52</v>
      </c>
      <c r="G1004">
        <v>38</v>
      </c>
      <c r="H1004">
        <v>9</v>
      </c>
      <c r="I1004">
        <v>0</v>
      </c>
      <c r="J1004">
        <v>5</v>
      </c>
      <c r="K1004">
        <v>23</v>
      </c>
      <c r="L1004">
        <v>24</v>
      </c>
      <c r="M1004">
        <v>14</v>
      </c>
      <c r="N1004">
        <v>6</v>
      </c>
      <c r="O1004">
        <v>73</v>
      </c>
      <c r="P1004">
        <v>4</v>
      </c>
      <c r="Q1004">
        <v>2</v>
      </c>
      <c r="R1004">
        <v>1</v>
      </c>
      <c r="S1004">
        <v>0</v>
      </c>
      <c r="T1004">
        <v>2</v>
      </c>
      <c r="U1004">
        <v>1</v>
      </c>
      <c r="V1004">
        <v>0.221277</v>
      </c>
      <c r="W1004">
        <v>5.46875E-2</v>
      </c>
      <c r="X1004">
        <v>0.28515600000000002</v>
      </c>
      <c r="Y1004">
        <v>0.19178100000000001</v>
      </c>
      <c r="Z1004">
        <v>0.27450999999999998</v>
      </c>
      <c r="AA1004">
        <v>0.32340400000000002</v>
      </c>
      <c r="AB1004">
        <v>0.25390299999999999</v>
      </c>
      <c r="AC1004">
        <v>0.59791399999999995</v>
      </c>
      <c r="AD1004">
        <v>0.102128</v>
      </c>
      <c r="AE1004">
        <v>2.8165100000000001</v>
      </c>
      <c r="AF1004">
        <v>0.295597</v>
      </c>
      <c r="AH1004">
        <v>-0.40733399999999997</v>
      </c>
      <c r="AI1004">
        <v>17.4849</v>
      </c>
      <c r="AJ1004">
        <v>-13.7072</v>
      </c>
      <c r="AK1004">
        <v>59.332700000000003</v>
      </c>
      <c r="AL1004">
        <v>-0.40733399999999997</v>
      </c>
      <c r="AM1004">
        <v>-1.2</v>
      </c>
      <c r="AN1004">
        <v>-12.8816927671432</v>
      </c>
      <c r="AO1004">
        <v>3.5031158924102699</v>
      </c>
      <c r="AP1004">
        <v>-6.8173399999999995E-2</v>
      </c>
      <c r="AQ1004">
        <v>999</v>
      </c>
      <c r="AU1004">
        <v>12859</v>
      </c>
    </row>
    <row r="1005" spans="1:47" x14ac:dyDescent="0.45">
      <c r="A1005" t="s">
        <v>1623</v>
      </c>
      <c r="C1005">
        <v>89</v>
      </c>
      <c r="D1005">
        <v>370</v>
      </c>
      <c r="E1005">
        <v>334</v>
      </c>
      <c r="F1005">
        <v>70</v>
      </c>
      <c r="G1005">
        <v>47</v>
      </c>
      <c r="H1005">
        <v>12</v>
      </c>
      <c r="I1005">
        <v>4</v>
      </c>
      <c r="J1005">
        <v>7</v>
      </c>
      <c r="K1005">
        <v>43</v>
      </c>
      <c r="L1005">
        <v>46</v>
      </c>
      <c r="M1005">
        <v>33</v>
      </c>
      <c r="N1005">
        <v>3</v>
      </c>
      <c r="O1005">
        <v>104</v>
      </c>
      <c r="P1005">
        <v>2</v>
      </c>
      <c r="Q1005">
        <v>1</v>
      </c>
      <c r="R1005">
        <v>0</v>
      </c>
      <c r="S1005">
        <v>0</v>
      </c>
      <c r="T1005">
        <v>10</v>
      </c>
      <c r="U1005">
        <v>3</v>
      </c>
      <c r="V1005">
        <v>0.20958099999999999</v>
      </c>
      <c r="W1005">
        <v>8.9189199999999996E-2</v>
      </c>
      <c r="X1005">
        <v>0.28108100000000003</v>
      </c>
      <c r="Y1005">
        <v>0.31730799999999998</v>
      </c>
      <c r="Z1005">
        <v>0.28378399999999998</v>
      </c>
      <c r="AA1005">
        <v>0.33233499999999999</v>
      </c>
      <c r="AB1005">
        <v>0.26985700000000001</v>
      </c>
      <c r="AC1005">
        <v>0.61611899999999997</v>
      </c>
      <c r="AD1005">
        <v>0.122754</v>
      </c>
      <c r="AE1005">
        <v>6.58</v>
      </c>
      <c r="AF1005">
        <v>0.28125</v>
      </c>
      <c r="AH1005">
        <v>0.12506100000000001</v>
      </c>
      <c r="AI1005">
        <v>30.1736</v>
      </c>
      <c r="AJ1005">
        <v>-14.908799999999999</v>
      </c>
      <c r="AK1005">
        <v>68.419899999999998</v>
      </c>
      <c r="AL1005">
        <v>0.12506100000000001</v>
      </c>
      <c r="AM1005">
        <v>-0.3</v>
      </c>
      <c r="AN1005">
        <v>-14.3504408746957</v>
      </c>
      <c r="AO1005">
        <v>1.0594944357872</v>
      </c>
      <c r="AP1005">
        <v>-6.8299100000000001E-2</v>
      </c>
      <c r="AQ1005">
        <v>999</v>
      </c>
      <c r="AU1005">
        <v>24491</v>
      </c>
    </row>
    <row r="1006" spans="1:47" x14ac:dyDescent="0.45">
      <c r="A1006" t="s">
        <v>1624</v>
      </c>
      <c r="B1006" t="s">
        <v>16</v>
      </c>
      <c r="C1006">
        <v>112</v>
      </c>
      <c r="D1006">
        <v>467</v>
      </c>
      <c r="E1006">
        <v>420</v>
      </c>
      <c r="F1006">
        <v>93</v>
      </c>
      <c r="G1006">
        <v>58</v>
      </c>
      <c r="H1006">
        <v>17</v>
      </c>
      <c r="I1006">
        <v>1</v>
      </c>
      <c r="J1006">
        <v>17</v>
      </c>
      <c r="K1006">
        <v>50</v>
      </c>
      <c r="L1006">
        <v>60</v>
      </c>
      <c r="M1006">
        <v>42</v>
      </c>
      <c r="N1006">
        <v>10</v>
      </c>
      <c r="O1006">
        <v>172</v>
      </c>
      <c r="P1006">
        <v>3</v>
      </c>
      <c r="Q1006">
        <v>2</v>
      </c>
      <c r="R1006">
        <v>0</v>
      </c>
      <c r="S1006">
        <v>1</v>
      </c>
      <c r="T1006">
        <v>3</v>
      </c>
      <c r="U1006">
        <v>2</v>
      </c>
      <c r="V1006">
        <v>0.22142899999999999</v>
      </c>
      <c r="W1006">
        <v>8.9935799999999996E-2</v>
      </c>
      <c r="X1006">
        <v>0.36830800000000002</v>
      </c>
      <c r="Y1006">
        <v>0.24418599999999999</v>
      </c>
      <c r="Z1006">
        <v>0.29550300000000002</v>
      </c>
      <c r="AA1006">
        <v>0.38809500000000002</v>
      </c>
      <c r="AB1006">
        <v>0.28975200000000001</v>
      </c>
      <c r="AC1006">
        <v>0.68359800000000004</v>
      </c>
      <c r="AD1006">
        <v>0.16666700000000001</v>
      </c>
      <c r="AE1006">
        <v>3.2245200000000001</v>
      </c>
      <c r="AF1006">
        <v>0.32618000000000003</v>
      </c>
      <c r="AH1006">
        <v>-0.96073299999999995</v>
      </c>
      <c r="AI1006">
        <v>45.799900000000001</v>
      </c>
      <c r="AJ1006">
        <v>-11.1014</v>
      </c>
      <c r="AK1006">
        <v>78.928200000000004</v>
      </c>
      <c r="AL1006">
        <v>-0.96073299999999995</v>
      </c>
      <c r="AM1006">
        <v>1.7</v>
      </c>
      <c r="AN1006">
        <v>-13.1516724824905</v>
      </c>
      <c r="AO1006">
        <v>-3.4477074146270699</v>
      </c>
      <c r="AP1006">
        <v>-6.8659200000000004E-2</v>
      </c>
      <c r="AQ1006">
        <v>999</v>
      </c>
      <c r="AU1006">
        <v>21871</v>
      </c>
    </row>
    <row r="1007" spans="1:47" x14ac:dyDescent="0.45">
      <c r="A1007" t="s">
        <v>1625</v>
      </c>
      <c r="B1007" t="s">
        <v>73</v>
      </c>
      <c r="C1007">
        <v>79</v>
      </c>
      <c r="D1007">
        <v>323</v>
      </c>
      <c r="E1007">
        <v>291</v>
      </c>
      <c r="F1007">
        <v>64</v>
      </c>
      <c r="G1007">
        <v>37</v>
      </c>
      <c r="H1007">
        <v>15</v>
      </c>
      <c r="I1007">
        <v>3</v>
      </c>
      <c r="J1007">
        <v>9</v>
      </c>
      <c r="K1007">
        <v>34</v>
      </c>
      <c r="L1007">
        <v>41</v>
      </c>
      <c r="M1007">
        <v>21</v>
      </c>
      <c r="N1007">
        <v>7</v>
      </c>
      <c r="O1007">
        <v>93</v>
      </c>
      <c r="P1007">
        <v>8</v>
      </c>
      <c r="Q1007">
        <v>2</v>
      </c>
      <c r="R1007">
        <v>1</v>
      </c>
      <c r="S1007">
        <v>0</v>
      </c>
      <c r="T1007">
        <v>3</v>
      </c>
      <c r="U1007">
        <v>2</v>
      </c>
      <c r="V1007">
        <v>0.21993099999999999</v>
      </c>
      <c r="W1007">
        <v>6.5015500000000004E-2</v>
      </c>
      <c r="X1007">
        <v>0.28792600000000002</v>
      </c>
      <c r="Y1007">
        <v>0.22580600000000001</v>
      </c>
      <c r="Z1007">
        <v>0.28882000000000002</v>
      </c>
      <c r="AA1007">
        <v>0.38488</v>
      </c>
      <c r="AB1007">
        <v>0.28445799999999999</v>
      </c>
      <c r="AC1007">
        <v>0.67369999999999997</v>
      </c>
      <c r="AD1007">
        <v>0.16494800000000001</v>
      </c>
      <c r="AE1007">
        <v>5.1111599999999999</v>
      </c>
      <c r="AF1007">
        <v>0.28795799999999999</v>
      </c>
      <c r="AH1007">
        <v>-0.69875799999999999</v>
      </c>
      <c r="AI1007">
        <v>30.2575</v>
      </c>
      <c r="AJ1007">
        <v>-9.0981299999999994</v>
      </c>
      <c r="AK1007">
        <v>75.302199999999999</v>
      </c>
      <c r="AL1007">
        <v>-0.69875799999999999</v>
      </c>
      <c r="AM1007">
        <v>-2.2999999999999998</v>
      </c>
      <c r="AN1007">
        <v>-10.5815470218658</v>
      </c>
      <c r="AO1007">
        <v>-1.11319804191589</v>
      </c>
      <c r="AP1007">
        <v>-6.8807999999999994E-2</v>
      </c>
      <c r="AQ1007">
        <v>999</v>
      </c>
      <c r="AU1007" t="s">
        <v>1626</v>
      </c>
    </row>
    <row r="1008" spans="1:47" x14ac:dyDescent="0.45">
      <c r="A1008" t="s">
        <v>1627</v>
      </c>
      <c r="C1008">
        <v>100</v>
      </c>
      <c r="D1008">
        <v>362</v>
      </c>
      <c r="E1008">
        <v>322</v>
      </c>
      <c r="F1008">
        <v>70</v>
      </c>
      <c r="G1008">
        <v>43</v>
      </c>
      <c r="H1008">
        <v>16</v>
      </c>
      <c r="I1008">
        <v>2</v>
      </c>
      <c r="J1008">
        <v>9</v>
      </c>
      <c r="K1008">
        <v>40</v>
      </c>
      <c r="L1008">
        <v>47</v>
      </c>
      <c r="M1008">
        <v>30</v>
      </c>
      <c r="N1008">
        <v>5</v>
      </c>
      <c r="O1008">
        <v>127</v>
      </c>
      <c r="P1008">
        <v>9</v>
      </c>
      <c r="Q1008">
        <v>1</v>
      </c>
      <c r="R1008">
        <v>0</v>
      </c>
      <c r="S1008">
        <v>0</v>
      </c>
      <c r="T1008">
        <v>7</v>
      </c>
      <c r="U1008">
        <v>3</v>
      </c>
      <c r="V1008">
        <v>0.217391</v>
      </c>
      <c r="W1008">
        <v>8.2872899999999999E-2</v>
      </c>
      <c r="X1008">
        <v>0.350829</v>
      </c>
      <c r="Y1008">
        <v>0.23622000000000001</v>
      </c>
      <c r="Z1008">
        <v>0.30110500000000001</v>
      </c>
      <c r="AA1008">
        <v>0.36335400000000001</v>
      </c>
      <c r="AB1008">
        <v>0.28839100000000001</v>
      </c>
      <c r="AC1008">
        <v>0.66445900000000002</v>
      </c>
      <c r="AD1008">
        <v>0.14596300000000001</v>
      </c>
      <c r="AE1008">
        <v>5.4229900000000004</v>
      </c>
      <c r="AF1008">
        <v>0.32620300000000002</v>
      </c>
      <c r="AH1008">
        <v>-0.45952900000000002</v>
      </c>
      <c r="AI1008">
        <v>35.0931</v>
      </c>
      <c r="AJ1008">
        <v>-9.0144800000000007</v>
      </c>
      <c r="AK1008">
        <v>74.752499999999998</v>
      </c>
      <c r="AL1008">
        <v>-0.45952900000000002</v>
      </c>
      <c r="AM1008">
        <v>2.4</v>
      </c>
      <c r="AN1008">
        <v>-11.4106804728508</v>
      </c>
      <c r="AO1008">
        <v>-1.59029984474182</v>
      </c>
      <c r="AP1008">
        <v>-7.0383699999999993E-2</v>
      </c>
      <c r="AQ1008">
        <v>999</v>
      </c>
      <c r="AU1008">
        <v>17473</v>
      </c>
    </row>
    <row r="1009" spans="1:47" x14ac:dyDescent="0.45">
      <c r="A1009" t="s">
        <v>1628</v>
      </c>
      <c r="B1009" t="s">
        <v>155</v>
      </c>
      <c r="C1009">
        <v>112</v>
      </c>
      <c r="D1009">
        <v>455</v>
      </c>
      <c r="E1009">
        <v>414</v>
      </c>
      <c r="F1009">
        <v>95</v>
      </c>
      <c r="G1009">
        <v>65</v>
      </c>
      <c r="H1009">
        <v>16</v>
      </c>
      <c r="I1009">
        <v>5</v>
      </c>
      <c r="J1009">
        <v>9</v>
      </c>
      <c r="K1009">
        <v>50</v>
      </c>
      <c r="L1009">
        <v>45</v>
      </c>
      <c r="M1009">
        <v>28</v>
      </c>
      <c r="N1009">
        <v>7</v>
      </c>
      <c r="O1009">
        <v>136</v>
      </c>
      <c r="P1009">
        <v>7</v>
      </c>
      <c r="Q1009">
        <v>2</v>
      </c>
      <c r="R1009">
        <v>4</v>
      </c>
      <c r="S1009">
        <v>0</v>
      </c>
      <c r="T1009">
        <v>9</v>
      </c>
      <c r="U1009">
        <v>3</v>
      </c>
      <c r="V1009">
        <v>0.22946900000000001</v>
      </c>
      <c r="W1009">
        <v>6.1538500000000003E-2</v>
      </c>
      <c r="X1009">
        <v>0.29890099999999997</v>
      </c>
      <c r="Y1009">
        <v>0.20588200000000001</v>
      </c>
      <c r="Z1009">
        <v>0.288248</v>
      </c>
      <c r="AA1009">
        <v>0.35748799999999997</v>
      </c>
      <c r="AB1009">
        <v>0.27667199999999997</v>
      </c>
      <c r="AC1009">
        <v>0.64573599999999998</v>
      </c>
      <c r="AD1009">
        <v>0.12801899999999999</v>
      </c>
      <c r="AE1009">
        <v>6.1627999999999998</v>
      </c>
      <c r="AF1009">
        <v>0.31734299999999999</v>
      </c>
      <c r="AH1009">
        <v>-0.182811</v>
      </c>
      <c r="AI1009">
        <v>39.680399999999999</v>
      </c>
      <c r="AJ1009">
        <v>-15.758699999999999</v>
      </c>
      <c r="AK1009">
        <v>68.631299999999996</v>
      </c>
      <c r="AL1009">
        <v>-0.182811</v>
      </c>
      <c r="AM1009">
        <v>-3.9</v>
      </c>
      <c r="AN1009">
        <v>-17.284550487995102</v>
      </c>
      <c r="AO1009">
        <v>1.1154317855834901</v>
      </c>
      <c r="AP1009">
        <v>-7.1325E-2</v>
      </c>
      <c r="AQ1009">
        <v>999</v>
      </c>
      <c r="AU1009" t="s">
        <v>1629</v>
      </c>
    </row>
    <row r="1010" spans="1:47" x14ac:dyDescent="0.45">
      <c r="A1010" t="s">
        <v>1630</v>
      </c>
      <c r="B1010" t="s">
        <v>170</v>
      </c>
      <c r="C1010">
        <v>66</v>
      </c>
      <c r="D1010">
        <v>280</v>
      </c>
      <c r="E1010">
        <v>257</v>
      </c>
      <c r="F1010">
        <v>65</v>
      </c>
      <c r="G1010">
        <v>42</v>
      </c>
      <c r="H1010">
        <v>19</v>
      </c>
      <c r="I1010">
        <v>0</v>
      </c>
      <c r="J1010">
        <v>4</v>
      </c>
      <c r="K1010">
        <v>30</v>
      </c>
      <c r="L1010">
        <v>32</v>
      </c>
      <c r="M1010">
        <v>19</v>
      </c>
      <c r="N1010">
        <v>5</v>
      </c>
      <c r="O1010">
        <v>42</v>
      </c>
      <c r="P1010">
        <v>2</v>
      </c>
      <c r="Q1010">
        <v>2</v>
      </c>
      <c r="R1010">
        <v>0</v>
      </c>
      <c r="S1010">
        <v>1</v>
      </c>
      <c r="T1010">
        <v>3</v>
      </c>
      <c r="U1010">
        <v>2</v>
      </c>
      <c r="V1010">
        <v>0.25291799999999998</v>
      </c>
      <c r="W1010">
        <v>6.7857100000000004E-2</v>
      </c>
      <c r="X1010">
        <v>0.15</v>
      </c>
      <c r="Y1010">
        <v>0.45238099999999998</v>
      </c>
      <c r="Z1010">
        <v>0.307143</v>
      </c>
      <c r="AA1010">
        <v>0.37354100000000001</v>
      </c>
      <c r="AB1010">
        <v>0.290578</v>
      </c>
      <c r="AC1010">
        <v>0.68068399999999996</v>
      </c>
      <c r="AD1010">
        <v>0.12062299999999999</v>
      </c>
      <c r="AE1010">
        <v>3.0900400000000001</v>
      </c>
      <c r="AF1010">
        <v>0.286385</v>
      </c>
      <c r="AH1010">
        <v>-0.69105300000000003</v>
      </c>
      <c r="AI1010">
        <v>27.6526</v>
      </c>
      <c r="AJ1010">
        <v>-6.4638</v>
      </c>
      <c r="AK1010">
        <v>84.560699999999997</v>
      </c>
      <c r="AL1010">
        <v>-0.69105300000000003</v>
      </c>
      <c r="AM1010">
        <v>-5.4</v>
      </c>
      <c r="AN1010">
        <v>-5.87089955806732</v>
      </c>
      <c r="AO1010">
        <v>-4.3711935281753496</v>
      </c>
      <c r="AP1010">
        <v>-7.2996500000000006E-2</v>
      </c>
      <c r="AQ1010">
        <v>999</v>
      </c>
      <c r="AU1010" t="s">
        <v>1631</v>
      </c>
    </row>
    <row r="1011" spans="1:47" x14ac:dyDescent="0.45">
      <c r="A1011" t="s">
        <v>1632</v>
      </c>
      <c r="B1011" t="s">
        <v>14</v>
      </c>
      <c r="C1011">
        <v>90</v>
      </c>
      <c r="D1011">
        <v>371</v>
      </c>
      <c r="E1011">
        <v>329</v>
      </c>
      <c r="F1011">
        <v>76</v>
      </c>
      <c r="G1011">
        <v>55</v>
      </c>
      <c r="H1011">
        <v>15</v>
      </c>
      <c r="I1011">
        <v>2</v>
      </c>
      <c r="J1011">
        <v>4</v>
      </c>
      <c r="K1011">
        <v>44</v>
      </c>
      <c r="L1011">
        <v>35</v>
      </c>
      <c r="M1011">
        <v>32</v>
      </c>
      <c r="N1011">
        <v>10</v>
      </c>
      <c r="O1011">
        <v>91</v>
      </c>
      <c r="P1011">
        <v>6</v>
      </c>
      <c r="Q1011">
        <v>2</v>
      </c>
      <c r="R1011">
        <v>2</v>
      </c>
      <c r="S1011">
        <v>0</v>
      </c>
      <c r="T1011">
        <v>7</v>
      </c>
      <c r="U1011">
        <v>5</v>
      </c>
      <c r="V1011">
        <v>0.23100300000000001</v>
      </c>
      <c r="W1011">
        <v>8.6253399999999994E-2</v>
      </c>
      <c r="X1011">
        <v>0.245283</v>
      </c>
      <c r="Y1011">
        <v>0.35164800000000002</v>
      </c>
      <c r="Z1011">
        <v>0.30894300000000002</v>
      </c>
      <c r="AA1011">
        <v>0.32522800000000002</v>
      </c>
      <c r="AB1011">
        <v>0.27302500000000002</v>
      </c>
      <c r="AC1011">
        <v>0.63417100000000004</v>
      </c>
      <c r="AD1011">
        <v>9.42249E-2</v>
      </c>
      <c r="AE1011">
        <v>5.0667900000000001</v>
      </c>
      <c r="AF1011">
        <v>0.305085</v>
      </c>
      <c r="AH1011">
        <v>-1.34992</v>
      </c>
      <c r="AI1011">
        <v>31.231100000000001</v>
      </c>
      <c r="AJ1011">
        <v>-13.973100000000001</v>
      </c>
      <c r="AK1011">
        <v>73.382900000000006</v>
      </c>
      <c r="AL1011">
        <v>-1.34992</v>
      </c>
      <c r="AM1011">
        <v>-3.9</v>
      </c>
      <c r="AN1011">
        <v>-13.5834703445434</v>
      </c>
      <c r="AO1011">
        <v>0.18950605392455999</v>
      </c>
      <c r="AP1011">
        <v>-7.5174400000000002E-2</v>
      </c>
      <c r="AQ1011">
        <v>999</v>
      </c>
      <c r="AU1011" t="s">
        <v>1633</v>
      </c>
    </row>
    <row r="1012" spans="1:47" x14ac:dyDescent="0.45">
      <c r="A1012" t="s">
        <v>1634</v>
      </c>
      <c r="C1012">
        <v>101</v>
      </c>
      <c r="D1012">
        <v>322</v>
      </c>
      <c r="E1012">
        <v>284</v>
      </c>
      <c r="F1012">
        <v>64</v>
      </c>
      <c r="G1012">
        <v>46</v>
      </c>
      <c r="H1012">
        <v>12</v>
      </c>
      <c r="I1012">
        <v>2</v>
      </c>
      <c r="J1012">
        <v>4</v>
      </c>
      <c r="K1012">
        <v>31</v>
      </c>
      <c r="L1012">
        <v>29</v>
      </c>
      <c r="M1012">
        <v>32</v>
      </c>
      <c r="N1012">
        <v>5</v>
      </c>
      <c r="O1012">
        <v>83</v>
      </c>
      <c r="P1012">
        <v>3</v>
      </c>
      <c r="Q1012">
        <v>2</v>
      </c>
      <c r="R1012">
        <v>1</v>
      </c>
      <c r="S1012">
        <v>1</v>
      </c>
      <c r="T1012">
        <v>8</v>
      </c>
      <c r="U1012">
        <v>1</v>
      </c>
      <c r="V1012">
        <v>0.225352</v>
      </c>
      <c r="W1012">
        <v>9.9378900000000006E-2</v>
      </c>
      <c r="X1012">
        <v>0.25776399999999999</v>
      </c>
      <c r="Y1012">
        <v>0.385542</v>
      </c>
      <c r="Z1012">
        <v>0.30841099999999999</v>
      </c>
      <c r="AA1012">
        <v>0.32394400000000001</v>
      </c>
      <c r="AB1012">
        <v>0.27735199999999999</v>
      </c>
      <c r="AC1012">
        <v>0.632355</v>
      </c>
      <c r="AD1012">
        <v>9.8591600000000001E-2</v>
      </c>
      <c r="AE1012">
        <v>5.4390499999999999</v>
      </c>
      <c r="AF1012">
        <v>0.301508</v>
      </c>
      <c r="AH1012">
        <v>0.592333</v>
      </c>
      <c r="AI1012">
        <v>28.263500000000001</v>
      </c>
      <c r="AJ1012">
        <v>-10.9703</v>
      </c>
      <c r="AK1012">
        <v>70.839500000000001</v>
      </c>
      <c r="AL1012">
        <v>0.592333</v>
      </c>
      <c r="AM1012">
        <v>-1.9</v>
      </c>
      <c r="AN1012">
        <v>-11.0400631427764</v>
      </c>
      <c r="AO1012">
        <v>-0.71687245368957497</v>
      </c>
      <c r="AP1012">
        <v>-7.8406900000000002E-2</v>
      </c>
      <c r="AQ1012">
        <v>999</v>
      </c>
      <c r="AU1012">
        <v>12325</v>
      </c>
    </row>
    <row r="1013" spans="1:47" x14ac:dyDescent="0.45">
      <c r="A1013" t="s">
        <v>1635</v>
      </c>
      <c r="B1013" t="s">
        <v>42</v>
      </c>
      <c r="C1013">
        <v>119</v>
      </c>
      <c r="D1013">
        <v>496</v>
      </c>
      <c r="E1013">
        <v>451</v>
      </c>
      <c r="F1013">
        <v>99</v>
      </c>
      <c r="G1013">
        <v>69</v>
      </c>
      <c r="H1013">
        <v>16</v>
      </c>
      <c r="I1013">
        <v>4</v>
      </c>
      <c r="J1013">
        <v>10</v>
      </c>
      <c r="K1013">
        <v>59</v>
      </c>
      <c r="L1013">
        <v>52</v>
      </c>
      <c r="M1013">
        <v>36</v>
      </c>
      <c r="N1013">
        <v>6</v>
      </c>
      <c r="O1013">
        <v>155</v>
      </c>
      <c r="P1013">
        <v>4</v>
      </c>
      <c r="Q1013">
        <v>3</v>
      </c>
      <c r="R1013">
        <v>2</v>
      </c>
      <c r="S1013">
        <v>0</v>
      </c>
      <c r="T1013">
        <v>23</v>
      </c>
      <c r="U1013">
        <v>4</v>
      </c>
      <c r="V1013">
        <v>0.21951200000000001</v>
      </c>
      <c r="W1013">
        <v>7.2580599999999995E-2</v>
      </c>
      <c r="X1013">
        <v>0.3125</v>
      </c>
      <c r="Y1013">
        <v>0.23225799999999999</v>
      </c>
      <c r="Z1013">
        <v>0.28137699999999999</v>
      </c>
      <c r="AA1013">
        <v>0.33924599999999999</v>
      </c>
      <c r="AB1013">
        <v>0.26822299999999999</v>
      </c>
      <c r="AC1013">
        <v>0.62062300000000004</v>
      </c>
      <c r="AD1013">
        <v>0.11973399999999999</v>
      </c>
      <c r="AE1013">
        <v>7.2717700000000001</v>
      </c>
      <c r="AF1013">
        <v>0.30795800000000001</v>
      </c>
      <c r="AH1013">
        <v>2.1180599999999998</v>
      </c>
      <c r="AI1013">
        <v>39.775599999999997</v>
      </c>
      <c r="AJ1013">
        <v>-20.659099999999999</v>
      </c>
      <c r="AK1013">
        <v>65.038700000000006</v>
      </c>
      <c r="AL1013">
        <v>2.1180599999999998</v>
      </c>
      <c r="AM1013">
        <v>-0.8</v>
      </c>
      <c r="AN1013">
        <v>-18.6598443984985</v>
      </c>
      <c r="AO1013">
        <v>1.02245742082595</v>
      </c>
      <c r="AP1013">
        <v>-7.8876000000000002E-2</v>
      </c>
      <c r="AQ1013">
        <v>999</v>
      </c>
      <c r="AU1013">
        <v>23788</v>
      </c>
    </row>
    <row r="1014" spans="1:47" x14ac:dyDescent="0.45">
      <c r="A1014" t="s">
        <v>1636</v>
      </c>
      <c r="B1014" t="s">
        <v>56</v>
      </c>
      <c r="C1014">
        <v>74</v>
      </c>
      <c r="D1014">
        <v>287</v>
      </c>
      <c r="E1014">
        <v>260</v>
      </c>
      <c r="F1014">
        <v>56</v>
      </c>
      <c r="G1014">
        <v>41</v>
      </c>
      <c r="H1014">
        <v>10</v>
      </c>
      <c r="I1014">
        <v>1</v>
      </c>
      <c r="J1014">
        <v>4</v>
      </c>
      <c r="K1014">
        <v>31</v>
      </c>
      <c r="L1014">
        <v>28</v>
      </c>
      <c r="M1014">
        <v>20</v>
      </c>
      <c r="N1014">
        <v>6</v>
      </c>
      <c r="O1014">
        <v>84</v>
      </c>
      <c r="P1014">
        <v>5</v>
      </c>
      <c r="Q1014">
        <v>2</v>
      </c>
      <c r="R1014">
        <v>0</v>
      </c>
      <c r="S1014">
        <v>0</v>
      </c>
      <c r="T1014">
        <v>1</v>
      </c>
      <c r="U1014">
        <v>1</v>
      </c>
      <c r="V1014">
        <v>0.21538499999999999</v>
      </c>
      <c r="W1014">
        <v>6.9686399999999996E-2</v>
      </c>
      <c r="X1014">
        <v>0.29268300000000003</v>
      </c>
      <c r="Y1014">
        <v>0.238095</v>
      </c>
      <c r="Z1014">
        <v>0.28222999999999998</v>
      </c>
      <c r="AA1014">
        <v>0.30769200000000002</v>
      </c>
      <c r="AB1014">
        <v>0.25473099999999999</v>
      </c>
      <c r="AC1014">
        <v>0.58992199999999995</v>
      </c>
      <c r="AD1014">
        <v>9.2307700000000006E-2</v>
      </c>
      <c r="AE1014">
        <v>3.6418400000000002</v>
      </c>
      <c r="AF1014">
        <v>0.29885099999999998</v>
      </c>
      <c r="AH1014">
        <v>-0.68438500000000002</v>
      </c>
      <c r="AI1014">
        <v>19.799600000000002</v>
      </c>
      <c r="AJ1014">
        <v>-15.169700000000001</v>
      </c>
      <c r="AK1014">
        <v>55.673900000000003</v>
      </c>
      <c r="AL1014">
        <v>-0.68438500000000002</v>
      </c>
      <c r="AM1014">
        <v>0.6</v>
      </c>
      <c r="AN1014">
        <v>-16.444512546062398</v>
      </c>
      <c r="AO1014">
        <v>5.8726335763931203</v>
      </c>
      <c r="AP1014">
        <v>-7.9145300000000002E-2</v>
      </c>
      <c r="AQ1014">
        <v>999</v>
      </c>
      <c r="AU1014" t="s">
        <v>1637</v>
      </c>
    </row>
    <row r="1015" spans="1:47" x14ac:dyDescent="0.45">
      <c r="A1015" t="s">
        <v>1638</v>
      </c>
      <c r="B1015" t="s">
        <v>207</v>
      </c>
      <c r="C1015">
        <v>103</v>
      </c>
      <c r="D1015">
        <v>427</v>
      </c>
      <c r="E1015">
        <v>384</v>
      </c>
      <c r="F1015">
        <v>86</v>
      </c>
      <c r="G1015">
        <v>59</v>
      </c>
      <c r="H1015">
        <v>17</v>
      </c>
      <c r="I1015">
        <v>2</v>
      </c>
      <c r="J1015">
        <v>8</v>
      </c>
      <c r="K1015">
        <v>49</v>
      </c>
      <c r="L1015">
        <v>48</v>
      </c>
      <c r="M1015">
        <v>32</v>
      </c>
      <c r="N1015">
        <v>6</v>
      </c>
      <c r="O1015">
        <v>114</v>
      </c>
      <c r="P1015">
        <v>9</v>
      </c>
      <c r="Q1015">
        <v>2</v>
      </c>
      <c r="R1015">
        <v>0</v>
      </c>
      <c r="S1015">
        <v>0</v>
      </c>
      <c r="T1015">
        <v>14</v>
      </c>
      <c r="U1015">
        <v>3</v>
      </c>
      <c r="V1015">
        <v>0.22395799999999999</v>
      </c>
      <c r="W1015">
        <v>7.4941400000000005E-2</v>
      </c>
      <c r="X1015">
        <v>0.26697900000000002</v>
      </c>
      <c r="Y1015">
        <v>0.28070200000000001</v>
      </c>
      <c r="Z1015">
        <v>0.29742400000000002</v>
      </c>
      <c r="AA1015">
        <v>0.341146</v>
      </c>
      <c r="AB1015">
        <v>0.27793699999999999</v>
      </c>
      <c r="AC1015">
        <v>0.63856999999999997</v>
      </c>
      <c r="AD1015">
        <v>0.117188</v>
      </c>
      <c r="AE1015">
        <v>5.9182899999999998</v>
      </c>
      <c r="AF1015">
        <v>0.29545500000000002</v>
      </c>
      <c r="AH1015">
        <v>0.80948399999999998</v>
      </c>
      <c r="AI1015">
        <v>37.6873</v>
      </c>
      <c r="AJ1015">
        <v>-14.3401</v>
      </c>
      <c r="AK1015">
        <v>72.690700000000007</v>
      </c>
      <c r="AL1015">
        <v>0.80948399999999998</v>
      </c>
      <c r="AM1015">
        <v>5.7</v>
      </c>
      <c r="AN1015">
        <v>-13.1629354357719</v>
      </c>
      <c r="AO1015">
        <v>-2.1446504592895499</v>
      </c>
      <c r="AP1015">
        <v>-8.0247100000000002E-2</v>
      </c>
      <c r="AQ1015">
        <v>999</v>
      </c>
      <c r="AU1015" t="s">
        <v>1639</v>
      </c>
    </row>
    <row r="1016" spans="1:47" x14ac:dyDescent="0.45">
      <c r="A1016" t="s">
        <v>1640</v>
      </c>
      <c r="B1016" t="s">
        <v>76</v>
      </c>
      <c r="C1016">
        <v>96</v>
      </c>
      <c r="D1016">
        <v>379</v>
      </c>
      <c r="E1016">
        <v>349</v>
      </c>
      <c r="F1016">
        <v>81</v>
      </c>
      <c r="G1016">
        <v>57</v>
      </c>
      <c r="H1016">
        <v>13</v>
      </c>
      <c r="I1016">
        <v>5</v>
      </c>
      <c r="J1016">
        <v>6</v>
      </c>
      <c r="K1016">
        <v>51</v>
      </c>
      <c r="L1016">
        <v>38</v>
      </c>
      <c r="M1016">
        <v>20</v>
      </c>
      <c r="N1016">
        <v>7</v>
      </c>
      <c r="O1016">
        <v>81</v>
      </c>
      <c r="P1016">
        <v>8</v>
      </c>
      <c r="Q1016">
        <v>2</v>
      </c>
      <c r="R1016">
        <v>0</v>
      </c>
      <c r="S1016">
        <v>0</v>
      </c>
      <c r="T1016">
        <v>15</v>
      </c>
      <c r="U1016">
        <v>1</v>
      </c>
      <c r="V1016">
        <v>0.23209199999999999</v>
      </c>
      <c r="W1016">
        <v>5.2770400000000002E-2</v>
      </c>
      <c r="X1016">
        <v>0.21371999999999999</v>
      </c>
      <c r="Y1016">
        <v>0.24691399999999999</v>
      </c>
      <c r="Z1016">
        <v>0.28759899999999999</v>
      </c>
      <c r="AA1016">
        <v>0.34956999999999999</v>
      </c>
      <c r="AB1016">
        <v>0.27203500000000003</v>
      </c>
      <c r="AC1016">
        <v>0.63716899999999999</v>
      </c>
      <c r="AD1016">
        <v>0.117479</v>
      </c>
      <c r="AE1016">
        <v>8.3500700000000005</v>
      </c>
      <c r="AF1016">
        <v>0.28409099999999998</v>
      </c>
      <c r="AH1016">
        <v>1.97692</v>
      </c>
      <c r="AI1016">
        <v>31.5931</v>
      </c>
      <c r="AJ1016">
        <v>-14.585800000000001</v>
      </c>
      <c r="AK1016">
        <v>66.106999999999999</v>
      </c>
      <c r="AL1016">
        <v>1.97692</v>
      </c>
      <c r="AM1016">
        <v>-1.2</v>
      </c>
      <c r="AN1016">
        <v>-13.936639428138699</v>
      </c>
      <c r="AO1016">
        <v>0.19256317615509</v>
      </c>
      <c r="AP1016">
        <v>-8.2907300000000003E-2</v>
      </c>
      <c r="AQ1016">
        <v>999</v>
      </c>
      <c r="AU1016" t="s">
        <v>1641</v>
      </c>
    </row>
    <row r="1017" spans="1:47" x14ac:dyDescent="0.45">
      <c r="A1017" t="s">
        <v>1642</v>
      </c>
      <c r="B1017" t="s">
        <v>104</v>
      </c>
      <c r="C1017">
        <v>105</v>
      </c>
      <c r="D1017">
        <v>465</v>
      </c>
      <c r="E1017">
        <v>426</v>
      </c>
      <c r="F1017">
        <v>103</v>
      </c>
      <c r="G1017">
        <v>84</v>
      </c>
      <c r="H1017">
        <v>15</v>
      </c>
      <c r="I1017">
        <v>2</v>
      </c>
      <c r="J1017">
        <v>2</v>
      </c>
      <c r="K1017">
        <v>42</v>
      </c>
      <c r="L1017">
        <v>37</v>
      </c>
      <c r="M1017">
        <v>30</v>
      </c>
      <c r="N1017">
        <v>5</v>
      </c>
      <c r="O1017">
        <v>81</v>
      </c>
      <c r="P1017">
        <v>1</v>
      </c>
      <c r="Q1017">
        <v>2</v>
      </c>
      <c r="R1017">
        <v>6</v>
      </c>
      <c r="S1017">
        <v>0</v>
      </c>
      <c r="T1017">
        <v>10</v>
      </c>
      <c r="U1017">
        <v>3</v>
      </c>
      <c r="V1017">
        <v>0.241784</v>
      </c>
      <c r="W1017">
        <v>6.4516100000000007E-2</v>
      </c>
      <c r="X1017">
        <v>0.17419399999999999</v>
      </c>
      <c r="Y1017">
        <v>0.37036999999999998</v>
      </c>
      <c r="Z1017">
        <v>0.291939</v>
      </c>
      <c r="AA1017">
        <v>0.30046899999999999</v>
      </c>
      <c r="AB1017">
        <v>0.260042</v>
      </c>
      <c r="AC1017">
        <v>0.59240800000000005</v>
      </c>
      <c r="AD1017">
        <v>5.8685399999999999E-2</v>
      </c>
      <c r="AE1017">
        <v>4.8340800000000002</v>
      </c>
      <c r="AF1017">
        <v>0.29275400000000001</v>
      </c>
      <c r="AH1017">
        <v>-0.113798</v>
      </c>
      <c r="AI1017">
        <v>34.130299999999998</v>
      </c>
      <c r="AJ1017">
        <v>-22.5273</v>
      </c>
      <c r="AK1017">
        <v>59.075299999999999</v>
      </c>
      <c r="AL1017">
        <v>-0.113798</v>
      </c>
      <c r="AM1017">
        <v>5.3</v>
      </c>
      <c r="AN1017">
        <v>-23.689075030386402</v>
      </c>
      <c r="AO1017">
        <v>7.0085539817809996</v>
      </c>
      <c r="AP1017">
        <v>-8.3545099999999997E-2</v>
      </c>
      <c r="AQ1017">
        <v>999</v>
      </c>
      <c r="AU1017" t="s">
        <v>1643</v>
      </c>
    </row>
    <row r="1018" spans="1:47" x14ac:dyDescent="0.45">
      <c r="A1018" t="s">
        <v>1644</v>
      </c>
      <c r="B1018" t="s">
        <v>155</v>
      </c>
      <c r="C1018">
        <v>101</v>
      </c>
      <c r="D1018">
        <v>382</v>
      </c>
      <c r="E1018">
        <v>323</v>
      </c>
      <c r="F1018">
        <v>66</v>
      </c>
      <c r="G1018">
        <v>42</v>
      </c>
      <c r="H1018">
        <v>12</v>
      </c>
      <c r="I1018">
        <v>1</v>
      </c>
      <c r="J1018">
        <v>11</v>
      </c>
      <c r="K1018">
        <v>36</v>
      </c>
      <c r="L1018">
        <v>52</v>
      </c>
      <c r="M1018">
        <v>38</v>
      </c>
      <c r="N1018">
        <v>4</v>
      </c>
      <c r="O1018">
        <v>140</v>
      </c>
      <c r="P1018">
        <v>17</v>
      </c>
      <c r="Q1018">
        <v>2</v>
      </c>
      <c r="R1018">
        <v>2</v>
      </c>
      <c r="S1018">
        <v>0</v>
      </c>
      <c r="T1018">
        <v>1</v>
      </c>
      <c r="U1018">
        <v>1</v>
      </c>
      <c r="V1018">
        <v>0.20433399999999999</v>
      </c>
      <c r="W1018">
        <v>9.9476400000000006E-2</v>
      </c>
      <c r="X1018">
        <v>0.36649199999999998</v>
      </c>
      <c r="Y1018">
        <v>0.27142899999999998</v>
      </c>
      <c r="Z1018">
        <v>0.31842100000000001</v>
      </c>
      <c r="AA1018">
        <v>0.34984500000000002</v>
      </c>
      <c r="AB1018">
        <v>0.29683100000000001</v>
      </c>
      <c r="AC1018">
        <v>0.66826600000000003</v>
      </c>
      <c r="AD1018">
        <v>0.145511</v>
      </c>
      <c r="AE1018">
        <v>2.8732799999999998</v>
      </c>
      <c r="AF1018">
        <v>0.31609199999999998</v>
      </c>
      <c r="AH1018">
        <v>-0.93865500000000002</v>
      </c>
      <c r="AI1018">
        <v>39.709600000000002</v>
      </c>
      <c r="AJ1018">
        <v>-6.8348599999999999</v>
      </c>
      <c r="AK1018">
        <v>82.603999999999999</v>
      </c>
      <c r="AL1018">
        <v>-0.93865500000000002</v>
      </c>
      <c r="AM1018">
        <v>2.1</v>
      </c>
      <c r="AN1018">
        <v>-8.9010754823684692</v>
      </c>
      <c r="AO1018">
        <v>-4.9179306030273402</v>
      </c>
      <c r="AP1018">
        <v>-8.4218199999999993E-2</v>
      </c>
      <c r="AQ1018">
        <v>999</v>
      </c>
      <c r="AU1018" t="s">
        <v>1645</v>
      </c>
    </row>
    <row r="1019" spans="1:47" x14ac:dyDescent="0.45">
      <c r="A1019" t="s">
        <v>1646</v>
      </c>
      <c r="C1019">
        <v>66</v>
      </c>
      <c r="D1019">
        <v>248</v>
      </c>
      <c r="E1019">
        <v>221</v>
      </c>
      <c r="F1019">
        <v>47</v>
      </c>
      <c r="G1019">
        <v>31</v>
      </c>
      <c r="H1019">
        <v>11</v>
      </c>
      <c r="I1019">
        <v>1</v>
      </c>
      <c r="J1019">
        <v>4</v>
      </c>
      <c r="K1019">
        <v>23</v>
      </c>
      <c r="L1019">
        <v>25</v>
      </c>
      <c r="M1019">
        <v>20</v>
      </c>
      <c r="N1019">
        <v>4</v>
      </c>
      <c r="O1019">
        <v>83</v>
      </c>
      <c r="P1019">
        <v>7</v>
      </c>
      <c r="Q1019">
        <v>0</v>
      </c>
      <c r="R1019">
        <v>0</v>
      </c>
      <c r="S1019">
        <v>0</v>
      </c>
      <c r="T1019">
        <v>8</v>
      </c>
      <c r="U1019">
        <v>3</v>
      </c>
      <c r="V1019">
        <v>0.21267</v>
      </c>
      <c r="W1019">
        <v>8.06452E-2</v>
      </c>
      <c r="X1019">
        <v>0.334677</v>
      </c>
      <c r="Y1019">
        <v>0.24096400000000001</v>
      </c>
      <c r="Z1019">
        <v>0.29838700000000001</v>
      </c>
      <c r="AA1019">
        <v>0.32579200000000003</v>
      </c>
      <c r="AB1019">
        <v>0.27394200000000002</v>
      </c>
      <c r="AC1019">
        <v>0.62417900000000004</v>
      </c>
      <c r="AD1019">
        <v>0.113122</v>
      </c>
      <c r="AE1019">
        <v>5.2439</v>
      </c>
      <c r="AF1019">
        <v>0.32089600000000001</v>
      </c>
      <c r="AH1019">
        <v>-8.2310800000000003E-2</v>
      </c>
      <c r="AI1019">
        <v>21.0657</v>
      </c>
      <c r="AJ1019">
        <v>-9.1516800000000007</v>
      </c>
      <c r="AK1019">
        <v>72.214799999999997</v>
      </c>
      <c r="AL1019">
        <v>-8.2310800000000003E-2</v>
      </c>
      <c r="AM1019">
        <v>1.8</v>
      </c>
      <c r="AN1019">
        <v>-8.3388520330190605</v>
      </c>
      <c r="AO1019">
        <v>-0.93368601799011197</v>
      </c>
      <c r="AP1019">
        <v>-8.46943E-2</v>
      </c>
      <c r="AQ1019">
        <v>999</v>
      </c>
      <c r="AU1019">
        <v>10700</v>
      </c>
    </row>
    <row r="1020" spans="1:47" x14ac:dyDescent="0.45">
      <c r="A1020" t="s">
        <v>1647</v>
      </c>
      <c r="C1020">
        <v>88</v>
      </c>
      <c r="D1020">
        <v>352</v>
      </c>
      <c r="E1020">
        <v>316</v>
      </c>
      <c r="F1020">
        <v>78</v>
      </c>
      <c r="G1020">
        <v>49</v>
      </c>
      <c r="H1020">
        <v>17</v>
      </c>
      <c r="I1020">
        <v>1</v>
      </c>
      <c r="J1020">
        <v>11</v>
      </c>
      <c r="K1020">
        <v>38</v>
      </c>
      <c r="L1020">
        <v>45</v>
      </c>
      <c r="M1020">
        <v>28</v>
      </c>
      <c r="N1020">
        <v>10</v>
      </c>
      <c r="O1020">
        <v>93</v>
      </c>
      <c r="P1020">
        <v>5</v>
      </c>
      <c r="Q1020">
        <v>3</v>
      </c>
      <c r="R1020">
        <v>0</v>
      </c>
      <c r="S1020">
        <v>2</v>
      </c>
      <c r="T1020">
        <v>0</v>
      </c>
      <c r="U1020">
        <v>1</v>
      </c>
      <c r="V1020">
        <v>0.246835</v>
      </c>
      <c r="W1020">
        <v>7.9545500000000005E-2</v>
      </c>
      <c r="X1020">
        <v>0.26420500000000002</v>
      </c>
      <c r="Y1020">
        <v>0.30107499999999998</v>
      </c>
      <c r="Z1020">
        <v>0.31534099999999998</v>
      </c>
      <c r="AA1020">
        <v>0.41139199999999998</v>
      </c>
      <c r="AB1020">
        <v>0.30455700000000002</v>
      </c>
      <c r="AC1020">
        <v>0.72673299999999996</v>
      </c>
      <c r="AD1020">
        <v>0.16455700000000001</v>
      </c>
      <c r="AE1020">
        <v>2.3083200000000001</v>
      </c>
      <c r="AF1020">
        <v>0.31162800000000002</v>
      </c>
      <c r="AH1020">
        <v>-0.97684700000000002</v>
      </c>
      <c r="AI1020">
        <v>38.849699999999999</v>
      </c>
      <c r="AJ1020">
        <v>-4.0394800000000002</v>
      </c>
      <c r="AK1020">
        <v>85.957599999999999</v>
      </c>
      <c r="AL1020">
        <v>-0.97684700000000002</v>
      </c>
      <c r="AM1020">
        <v>0.5</v>
      </c>
      <c r="AN1020">
        <v>-6.8995025157928396</v>
      </c>
      <c r="AO1020">
        <v>-5.9667844772338796</v>
      </c>
      <c r="AP1020">
        <v>-9.0820999999999999E-2</v>
      </c>
      <c r="AQ1020">
        <v>999</v>
      </c>
      <c r="AU1020">
        <v>12546</v>
      </c>
    </row>
    <row r="1021" spans="1:47" x14ac:dyDescent="0.45">
      <c r="A1021" t="s">
        <v>1648</v>
      </c>
      <c r="B1021" t="s">
        <v>130</v>
      </c>
      <c r="C1021">
        <v>94</v>
      </c>
      <c r="D1021">
        <v>382</v>
      </c>
      <c r="E1021">
        <v>338</v>
      </c>
      <c r="F1021">
        <v>72</v>
      </c>
      <c r="G1021">
        <v>50</v>
      </c>
      <c r="H1021">
        <v>17</v>
      </c>
      <c r="I1021">
        <v>1</v>
      </c>
      <c r="J1021">
        <v>4</v>
      </c>
      <c r="K1021">
        <v>43</v>
      </c>
      <c r="L1021">
        <v>34</v>
      </c>
      <c r="M1021">
        <v>37</v>
      </c>
      <c r="N1021">
        <v>10</v>
      </c>
      <c r="O1021">
        <v>98</v>
      </c>
      <c r="P1021">
        <v>4</v>
      </c>
      <c r="Q1021">
        <v>2</v>
      </c>
      <c r="R1021">
        <v>1</v>
      </c>
      <c r="S1021">
        <v>0</v>
      </c>
      <c r="T1021">
        <v>3</v>
      </c>
      <c r="U1021">
        <v>1</v>
      </c>
      <c r="V1021">
        <v>0.21301800000000001</v>
      </c>
      <c r="W1021">
        <v>9.6858600000000003E-2</v>
      </c>
      <c r="X1021">
        <v>0.25654500000000002</v>
      </c>
      <c r="Y1021">
        <v>0.37755100000000003</v>
      </c>
      <c r="Z1021">
        <v>0.29658800000000002</v>
      </c>
      <c r="AA1021">
        <v>0.304734</v>
      </c>
      <c r="AB1021">
        <v>0.260241</v>
      </c>
      <c r="AC1021">
        <v>0.60132200000000002</v>
      </c>
      <c r="AD1021">
        <v>9.1716000000000006E-2</v>
      </c>
      <c r="AE1021">
        <v>4.1152600000000001</v>
      </c>
      <c r="AF1021">
        <v>0.28571400000000002</v>
      </c>
      <c r="AH1021">
        <v>-0.44619300000000001</v>
      </c>
      <c r="AI1021">
        <v>28.101400000000002</v>
      </c>
      <c r="AJ1021">
        <v>-18.443100000000001</v>
      </c>
      <c r="AK1021">
        <v>59.008699999999997</v>
      </c>
      <c r="AL1021">
        <v>-0.44619300000000001</v>
      </c>
      <c r="AM1021">
        <v>1.1000000000000001</v>
      </c>
      <c r="AN1021">
        <v>-19.208550751209199</v>
      </c>
      <c r="AO1021">
        <v>5.31075823307037</v>
      </c>
      <c r="AP1021">
        <v>-9.2074500000000004E-2</v>
      </c>
      <c r="AQ1021">
        <v>999</v>
      </c>
      <c r="AU1021">
        <v>19477</v>
      </c>
    </row>
    <row r="1022" spans="1:47" x14ac:dyDescent="0.45">
      <c r="A1022" t="s">
        <v>1649</v>
      </c>
      <c r="B1022" t="s">
        <v>21</v>
      </c>
      <c r="C1022">
        <v>65</v>
      </c>
      <c r="D1022">
        <v>270</v>
      </c>
      <c r="E1022">
        <v>247</v>
      </c>
      <c r="F1022">
        <v>54</v>
      </c>
      <c r="G1022">
        <v>43</v>
      </c>
      <c r="H1022">
        <v>8</v>
      </c>
      <c r="I1022">
        <v>1</v>
      </c>
      <c r="J1022">
        <v>2</v>
      </c>
      <c r="K1022">
        <v>32</v>
      </c>
      <c r="L1022">
        <v>24</v>
      </c>
      <c r="M1022">
        <v>16</v>
      </c>
      <c r="N1022">
        <v>4</v>
      </c>
      <c r="O1022">
        <v>59</v>
      </c>
      <c r="P1022">
        <v>5</v>
      </c>
      <c r="Q1022">
        <v>1</v>
      </c>
      <c r="R1022">
        <v>1</v>
      </c>
      <c r="S1022">
        <v>0</v>
      </c>
      <c r="T1022">
        <v>7</v>
      </c>
      <c r="U1022">
        <v>1</v>
      </c>
      <c r="V1022">
        <v>0.21862300000000001</v>
      </c>
      <c r="W1022">
        <v>5.9259300000000001E-2</v>
      </c>
      <c r="X1022">
        <v>0.21851899999999999</v>
      </c>
      <c r="Y1022">
        <v>0.27118599999999998</v>
      </c>
      <c r="Z1022">
        <v>0.27881</v>
      </c>
      <c r="AA1022">
        <v>0.28340100000000001</v>
      </c>
      <c r="AB1022">
        <v>0.24700800000000001</v>
      </c>
      <c r="AC1022">
        <v>0.56221100000000002</v>
      </c>
      <c r="AD1022">
        <v>6.4777299999999996E-2</v>
      </c>
      <c r="AE1022">
        <v>5.9418499999999996</v>
      </c>
      <c r="AF1022">
        <v>0.27807500000000002</v>
      </c>
      <c r="AH1022">
        <v>0.51561500000000005</v>
      </c>
      <c r="AI1022">
        <v>16.8949</v>
      </c>
      <c r="AJ1022">
        <v>-16.003</v>
      </c>
      <c r="AK1022">
        <v>54.553199999999997</v>
      </c>
      <c r="AL1022">
        <v>0.51561500000000005</v>
      </c>
      <c r="AM1022">
        <v>1.1000000000000001</v>
      </c>
      <c r="AN1022">
        <v>-14.187187135219499</v>
      </c>
      <c r="AO1022">
        <v>4.0761905908584497</v>
      </c>
      <c r="AP1022">
        <v>-9.3792399999999998E-2</v>
      </c>
      <c r="AQ1022">
        <v>999</v>
      </c>
      <c r="AU1022" t="s">
        <v>1650</v>
      </c>
    </row>
    <row r="1023" spans="1:47" x14ac:dyDescent="0.45">
      <c r="A1023" t="s">
        <v>1651</v>
      </c>
      <c r="C1023">
        <v>84</v>
      </c>
      <c r="D1023">
        <v>350</v>
      </c>
      <c r="E1023">
        <v>312</v>
      </c>
      <c r="F1023">
        <v>78</v>
      </c>
      <c r="G1023">
        <v>54</v>
      </c>
      <c r="H1023">
        <v>12</v>
      </c>
      <c r="I1023">
        <v>0</v>
      </c>
      <c r="J1023">
        <v>12</v>
      </c>
      <c r="K1023">
        <v>41</v>
      </c>
      <c r="L1023">
        <v>43</v>
      </c>
      <c r="M1023">
        <v>34</v>
      </c>
      <c r="N1023">
        <v>8</v>
      </c>
      <c r="O1023">
        <v>92</v>
      </c>
      <c r="P1023">
        <v>2</v>
      </c>
      <c r="Q1023">
        <v>2</v>
      </c>
      <c r="R1023">
        <v>0</v>
      </c>
      <c r="S1023">
        <v>0</v>
      </c>
      <c r="T1023">
        <v>1</v>
      </c>
      <c r="U1023">
        <v>1</v>
      </c>
      <c r="V1023">
        <v>0.25</v>
      </c>
      <c r="W1023">
        <v>9.7142900000000004E-2</v>
      </c>
      <c r="X1023">
        <v>0.26285700000000001</v>
      </c>
      <c r="Y1023">
        <v>0.36956499999999998</v>
      </c>
      <c r="Z1023">
        <v>0.325714</v>
      </c>
      <c r="AA1023">
        <v>0.40384599999999998</v>
      </c>
      <c r="AB1023">
        <v>0.31045800000000001</v>
      </c>
      <c r="AC1023">
        <v>0.72955999999999999</v>
      </c>
      <c r="AD1023">
        <v>0.15384600000000001</v>
      </c>
      <c r="AE1023">
        <v>1.9861899999999999</v>
      </c>
      <c r="AF1023">
        <v>0.31428600000000001</v>
      </c>
      <c r="AH1023">
        <v>-0.85389800000000005</v>
      </c>
      <c r="AI1023">
        <v>40.3444</v>
      </c>
      <c r="AJ1023">
        <v>-2.30111</v>
      </c>
      <c r="AK1023">
        <v>93.033299999999997</v>
      </c>
      <c r="AL1023">
        <v>-0.85389800000000005</v>
      </c>
      <c r="AM1023">
        <v>0</v>
      </c>
      <c r="AN1023">
        <v>-3.8746565580368002</v>
      </c>
      <c r="AO1023">
        <v>-9.0020580291747994</v>
      </c>
      <c r="AP1023">
        <v>-9.4940999999999998E-2</v>
      </c>
      <c r="AQ1023">
        <v>999</v>
      </c>
      <c r="AU1023">
        <v>19508</v>
      </c>
    </row>
    <row r="1024" spans="1:47" x14ac:dyDescent="0.45">
      <c r="A1024" t="s">
        <v>742</v>
      </c>
      <c r="B1024" t="s">
        <v>107</v>
      </c>
      <c r="C1024">
        <v>73</v>
      </c>
      <c r="D1024">
        <v>272</v>
      </c>
      <c r="E1024">
        <v>250</v>
      </c>
      <c r="F1024">
        <v>55</v>
      </c>
      <c r="G1024">
        <v>36</v>
      </c>
      <c r="H1024">
        <v>11</v>
      </c>
      <c r="I1024">
        <v>0</v>
      </c>
      <c r="J1024">
        <v>8</v>
      </c>
      <c r="K1024">
        <v>28</v>
      </c>
      <c r="L1024">
        <v>29</v>
      </c>
      <c r="M1024">
        <v>21</v>
      </c>
      <c r="N1024">
        <v>8</v>
      </c>
      <c r="O1024">
        <v>71</v>
      </c>
      <c r="P1024">
        <v>0</v>
      </c>
      <c r="Q1024">
        <v>1</v>
      </c>
      <c r="R1024">
        <v>0</v>
      </c>
      <c r="S1024">
        <v>0</v>
      </c>
      <c r="T1024">
        <v>0</v>
      </c>
      <c r="U1024">
        <v>1</v>
      </c>
      <c r="V1024">
        <v>0.22</v>
      </c>
      <c r="W1024">
        <v>7.7205899999999994E-2</v>
      </c>
      <c r="X1024">
        <v>0.26102900000000001</v>
      </c>
      <c r="Y1024">
        <v>0.29577500000000001</v>
      </c>
      <c r="Z1024">
        <v>0.27941199999999999</v>
      </c>
      <c r="AA1024">
        <v>0.36</v>
      </c>
      <c r="AB1024">
        <v>0.26716699999999999</v>
      </c>
      <c r="AC1024">
        <v>0.63941199999999998</v>
      </c>
      <c r="AD1024">
        <v>0.14000000000000001</v>
      </c>
      <c r="AE1024">
        <v>1.68628</v>
      </c>
      <c r="AF1024">
        <v>0.273256</v>
      </c>
      <c r="AH1024">
        <v>-0.79962900000000003</v>
      </c>
      <c r="AI1024">
        <v>21.574000000000002</v>
      </c>
      <c r="AJ1024">
        <v>-11.567600000000001</v>
      </c>
      <c r="AK1024">
        <v>62.8262</v>
      </c>
      <c r="AL1024">
        <v>-0.79962900000000003</v>
      </c>
      <c r="AM1024">
        <v>-1.9</v>
      </c>
      <c r="AN1024">
        <v>-13.325970530509901</v>
      </c>
      <c r="AO1024">
        <v>3.0970607995986899</v>
      </c>
      <c r="AP1024">
        <v>-9.5906400000000003E-2</v>
      </c>
      <c r="AQ1024">
        <v>999</v>
      </c>
      <c r="AU1024">
        <v>16953</v>
      </c>
    </row>
    <row r="1025" spans="1:47" x14ac:dyDescent="0.45">
      <c r="A1025" t="s">
        <v>659</v>
      </c>
      <c r="B1025" t="s">
        <v>14</v>
      </c>
      <c r="C1025">
        <v>129</v>
      </c>
      <c r="D1025">
        <v>377</v>
      </c>
      <c r="E1025">
        <v>333</v>
      </c>
      <c r="F1025">
        <v>75</v>
      </c>
      <c r="G1025">
        <v>57</v>
      </c>
      <c r="H1025">
        <v>14</v>
      </c>
      <c r="I1025">
        <v>1</v>
      </c>
      <c r="J1025">
        <v>3</v>
      </c>
      <c r="K1025">
        <v>50</v>
      </c>
      <c r="L1025">
        <v>31</v>
      </c>
      <c r="M1025">
        <v>33</v>
      </c>
      <c r="N1025">
        <v>5</v>
      </c>
      <c r="O1025">
        <v>93</v>
      </c>
      <c r="P1025">
        <v>4</v>
      </c>
      <c r="Q1025">
        <v>1</v>
      </c>
      <c r="R1025">
        <v>6</v>
      </c>
      <c r="S1025">
        <v>1</v>
      </c>
      <c r="T1025">
        <v>21</v>
      </c>
      <c r="U1025">
        <v>6</v>
      </c>
      <c r="V1025">
        <v>0.22522500000000001</v>
      </c>
      <c r="W1025">
        <v>8.7533200000000005E-2</v>
      </c>
      <c r="X1025">
        <v>0.24668399999999999</v>
      </c>
      <c r="Y1025">
        <v>0.35483900000000002</v>
      </c>
      <c r="Z1025">
        <v>0.30188700000000002</v>
      </c>
      <c r="AA1025">
        <v>0.30030000000000001</v>
      </c>
      <c r="AB1025">
        <v>0.26690599999999998</v>
      </c>
      <c r="AC1025">
        <v>0.60218700000000003</v>
      </c>
      <c r="AD1025">
        <v>7.5075100000000006E-2</v>
      </c>
      <c r="AE1025">
        <v>6.5230699999999997</v>
      </c>
      <c r="AF1025">
        <v>0.30252099999999998</v>
      </c>
      <c r="AH1025">
        <v>0.98177599999999998</v>
      </c>
      <c r="AI1025">
        <v>29.820499999999999</v>
      </c>
      <c r="AJ1025">
        <v>-16.114799999999999</v>
      </c>
      <c r="AK1025">
        <v>69.281099999999995</v>
      </c>
      <c r="AL1025">
        <v>0.98177599999999998</v>
      </c>
      <c r="AM1025">
        <v>-4.5999999999999996</v>
      </c>
      <c r="AN1025">
        <v>-13.365372121334</v>
      </c>
      <c r="AO1025">
        <v>-0.44435596466064398</v>
      </c>
      <c r="AP1025">
        <v>-9.6248799999999995E-2</v>
      </c>
      <c r="AQ1025">
        <v>999</v>
      </c>
      <c r="AU1025">
        <v>15730</v>
      </c>
    </row>
    <row r="1026" spans="1:47" x14ac:dyDescent="0.45">
      <c r="A1026" t="s">
        <v>1652</v>
      </c>
      <c r="B1026" t="s">
        <v>130</v>
      </c>
      <c r="C1026">
        <v>116</v>
      </c>
      <c r="D1026">
        <v>499</v>
      </c>
      <c r="E1026">
        <v>450</v>
      </c>
      <c r="F1026">
        <v>112</v>
      </c>
      <c r="G1026">
        <v>74</v>
      </c>
      <c r="H1026">
        <v>21</v>
      </c>
      <c r="I1026">
        <v>1</v>
      </c>
      <c r="J1026">
        <v>16</v>
      </c>
      <c r="K1026">
        <v>60</v>
      </c>
      <c r="L1026">
        <v>69</v>
      </c>
      <c r="M1026">
        <v>36</v>
      </c>
      <c r="N1026">
        <v>13</v>
      </c>
      <c r="O1026">
        <v>102</v>
      </c>
      <c r="P1026">
        <v>8</v>
      </c>
      <c r="Q1026">
        <v>5</v>
      </c>
      <c r="R1026">
        <v>0</v>
      </c>
      <c r="S1026">
        <v>1</v>
      </c>
      <c r="T1026">
        <v>1</v>
      </c>
      <c r="U1026">
        <v>1</v>
      </c>
      <c r="V1026">
        <v>0.248889</v>
      </c>
      <c r="W1026">
        <v>7.2144299999999995E-2</v>
      </c>
      <c r="X1026">
        <v>0.20440900000000001</v>
      </c>
      <c r="Y1026">
        <v>0.352941</v>
      </c>
      <c r="Z1026">
        <v>0.31262499999999999</v>
      </c>
      <c r="AA1026">
        <v>0.406667</v>
      </c>
      <c r="AB1026">
        <v>0.30221199999999998</v>
      </c>
      <c r="AC1026">
        <v>0.71929200000000004</v>
      </c>
      <c r="AD1026">
        <v>0.157778</v>
      </c>
      <c r="AE1026">
        <v>2.67408</v>
      </c>
      <c r="AF1026">
        <v>0.28486600000000001</v>
      </c>
      <c r="AH1026">
        <v>-1.03112</v>
      </c>
      <c r="AI1026">
        <v>54.101999999999997</v>
      </c>
      <c r="AJ1026">
        <v>-6.6982799999999996</v>
      </c>
      <c r="AK1026">
        <v>88.099500000000006</v>
      </c>
      <c r="AL1026">
        <v>-1.03112</v>
      </c>
      <c r="AM1026">
        <v>-0.6</v>
      </c>
      <c r="AN1026">
        <v>-8.1464781761169398</v>
      </c>
      <c r="AO1026">
        <v>-9.7674013376235909</v>
      </c>
      <c r="AP1026">
        <v>-9.6286700000000003E-2</v>
      </c>
      <c r="AQ1026">
        <v>999</v>
      </c>
      <c r="AU1026" t="s">
        <v>1653</v>
      </c>
    </row>
    <row r="1027" spans="1:47" x14ac:dyDescent="0.45">
      <c r="A1027" t="s">
        <v>1654</v>
      </c>
      <c r="C1027">
        <v>71</v>
      </c>
      <c r="D1027">
        <v>279</v>
      </c>
      <c r="E1027">
        <v>248</v>
      </c>
      <c r="F1027">
        <v>52</v>
      </c>
      <c r="G1027">
        <v>38</v>
      </c>
      <c r="H1027">
        <v>9</v>
      </c>
      <c r="I1027">
        <v>1</v>
      </c>
      <c r="J1027">
        <v>4</v>
      </c>
      <c r="K1027">
        <v>32</v>
      </c>
      <c r="L1027">
        <v>26</v>
      </c>
      <c r="M1027">
        <v>24</v>
      </c>
      <c r="N1027">
        <v>5</v>
      </c>
      <c r="O1027">
        <v>77</v>
      </c>
      <c r="P1027">
        <v>2</v>
      </c>
      <c r="Q1027">
        <v>1</v>
      </c>
      <c r="R1027">
        <v>4</v>
      </c>
      <c r="S1027">
        <v>0</v>
      </c>
      <c r="T1027">
        <v>7</v>
      </c>
      <c r="U1027">
        <v>2</v>
      </c>
      <c r="V1027">
        <v>0.209677</v>
      </c>
      <c r="W1027">
        <v>8.6021500000000001E-2</v>
      </c>
      <c r="X1027">
        <v>0.27598600000000001</v>
      </c>
      <c r="Y1027">
        <v>0.31168800000000002</v>
      </c>
      <c r="Z1027">
        <v>0.283636</v>
      </c>
      <c r="AA1027">
        <v>0.30241899999999999</v>
      </c>
      <c r="AB1027">
        <v>0.25551699999999999</v>
      </c>
      <c r="AC1027">
        <v>0.58605600000000002</v>
      </c>
      <c r="AD1027">
        <v>9.2741900000000002E-2</v>
      </c>
      <c r="AE1027">
        <v>5.5914000000000001</v>
      </c>
      <c r="AF1027">
        <v>0.28571400000000002</v>
      </c>
      <c r="AH1027">
        <v>0.101242</v>
      </c>
      <c r="AI1027">
        <v>19.4298</v>
      </c>
      <c r="AJ1027">
        <v>-14.5648</v>
      </c>
      <c r="AK1027">
        <v>57.150799999999997</v>
      </c>
      <c r="AL1027">
        <v>0.101242</v>
      </c>
      <c r="AM1027">
        <v>0.7</v>
      </c>
      <c r="AN1027">
        <v>-14.223260350525299</v>
      </c>
      <c r="AO1027">
        <v>3.7753967642784101</v>
      </c>
      <c r="AP1027">
        <v>-9.6902299999999997E-2</v>
      </c>
      <c r="AQ1027">
        <v>999</v>
      </c>
      <c r="AU1027">
        <v>18899</v>
      </c>
    </row>
    <row r="1028" spans="1:47" x14ac:dyDescent="0.45">
      <c r="A1028" t="s">
        <v>714</v>
      </c>
      <c r="B1028" t="s">
        <v>7</v>
      </c>
      <c r="C1028">
        <v>75</v>
      </c>
      <c r="D1028">
        <v>289</v>
      </c>
      <c r="E1028">
        <v>259</v>
      </c>
      <c r="F1028">
        <v>63</v>
      </c>
      <c r="G1028">
        <v>47</v>
      </c>
      <c r="H1028">
        <v>13</v>
      </c>
      <c r="I1028">
        <v>0</v>
      </c>
      <c r="J1028">
        <v>3</v>
      </c>
      <c r="K1028">
        <v>24</v>
      </c>
      <c r="L1028">
        <v>23</v>
      </c>
      <c r="M1028">
        <v>28</v>
      </c>
      <c r="N1028">
        <v>11</v>
      </c>
      <c r="O1028">
        <v>55</v>
      </c>
      <c r="P1028">
        <v>0</v>
      </c>
      <c r="Q1028">
        <v>2</v>
      </c>
      <c r="R1028">
        <v>0</v>
      </c>
      <c r="S1028">
        <v>0</v>
      </c>
      <c r="T1028">
        <v>0</v>
      </c>
      <c r="U1028">
        <v>1</v>
      </c>
      <c r="V1028">
        <v>0.24324299999999999</v>
      </c>
      <c r="W1028">
        <v>9.6885799999999994E-2</v>
      </c>
      <c r="X1028">
        <v>0.19031100000000001</v>
      </c>
      <c r="Y1028">
        <v>0.50909099999999996</v>
      </c>
      <c r="Z1028">
        <v>0.31487900000000002</v>
      </c>
      <c r="AA1028">
        <v>0.328185</v>
      </c>
      <c r="AB1028">
        <v>0.27154899999999998</v>
      </c>
      <c r="AC1028">
        <v>0.64306399999999997</v>
      </c>
      <c r="AD1028">
        <v>8.4942100000000006E-2</v>
      </c>
      <c r="AE1028">
        <v>1.27887</v>
      </c>
      <c r="AF1028">
        <v>0.295566</v>
      </c>
      <c r="AH1028">
        <v>-0.91520599999999996</v>
      </c>
      <c r="AI1028">
        <v>23.9742</v>
      </c>
      <c r="AJ1028">
        <v>-11.238799999999999</v>
      </c>
      <c r="AK1028">
        <v>66.725800000000007</v>
      </c>
      <c r="AL1028">
        <v>-0.91520599999999996</v>
      </c>
      <c r="AM1028">
        <v>-3.3</v>
      </c>
      <c r="AN1028">
        <v>-12.8282861709594</v>
      </c>
      <c r="AO1028">
        <v>2.00937676429748</v>
      </c>
      <c r="AP1028">
        <v>-9.6983799999999995E-2</v>
      </c>
      <c r="AQ1028">
        <v>999</v>
      </c>
      <c r="AU1028">
        <v>19802</v>
      </c>
    </row>
    <row r="1029" spans="1:47" x14ac:dyDescent="0.45">
      <c r="A1029" t="s">
        <v>1655</v>
      </c>
      <c r="B1029" t="s">
        <v>309</v>
      </c>
      <c r="C1029">
        <v>66</v>
      </c>
      <c r="D1029">
        <v>264</v>
      </c>
      <c r="E1029">
        <v>228</v>
      </c>
      <c r="F1029">
        <v>53</v>
      </c>
      <c r="G1029">
        <v>38</v>
      </c>
      <c r="H1029">
        <v>9</v>
      </c>
      <c r="I1029">
        <v>2</v>
      </c>
      <c r="J1029">
        <v>4</v>
      </c>
      <c r="K1029">
        <v>31</v>
      </c>
      <c r="L1029">
        <v>33</v>
      </c>
      <c r="M1029">
        <v>19</v>
      </c>
      <c r="N1029">
        <v>5</v>
      </c>
      <c r="O1029">
        <v>76</v>
      </c>
      <c r="P1029">
        <v>10</v>
      </c>
      <c r="Q1029">
        <v>1</v>
      </c>
      <c r="R1029">
        <v>6</v>
      </c>
      <c r="S1029">
        <v>0</v>
      </c>
      <c r="T1029">
        <v>8</v>
      </c>
      <c r="U1029">
        <v>3</v>
      </c>
      <c r="V1029">
        <v>0.232456</v>
      </c>
      <c r="W1029">
        <v>7.1969699999999998E-2</v>
      </c>
      <c r="X1029">
        <v>0.287879</v>
      </c>
      <c r="Y1029">
        <v>0.25</v>
      </c>
      <c r="Z1029">
        <v>0.31782899999999997</v>
      </c>
      <c r="AA1029">
        <v>0.34210499999999999</v>
      </c>
      <c r="AB1029">
        <v>0.28809099999999999</v>
      </c>
      <c r="AC1029">
        <v>0.65993500000000005</v>
      </c>
      <c r="AD1029">
        <v>0.109649</v>
      </c>
      <c r="AE1029">
        <v>6.4851999999999999</v>
      </c>
      <c r="AF1029">
        <v>0.32885900000000001</v>
      </c>
      <c r="AH1029">
        <v>-0.143952</v>
      </c>
      <c r="AI1029">
        <v>25.527100000000001</v>
      </c>
      <c r="AJ1029">
        <v>-6.63978</v>
      </c>
      <c r="AK1029">
        <v>63.315300000000001</v>
      </c>
      <c r="AL1029">
        <v>-0.143952</v>
      </c>
      <c r="AM1029">
        <v>1.2</v>
      </c>
      <c r="AN1029">
        <v>-12.1419147253036</v>
      </c>
      <c r="AO1029">
        <v>2.1700176596641501</v>
      </c>
      <c r="AP1029">
        <v>-9.7456899999999999E-2</v>
      </c>
      <c r="AQ1029">
        <v>999</v>
      </c>
      <c r="AU1029" t="s">
        <v>1656</v>
      </c>
    </row>
    <row r="1030" spans="1:47" x14ac:dyDescent="0.45">
      <c r="A1030" t="s">
        <v>1657</v>
      </c>
      <c r="B1030" t="s">
        <v>10</v>
      </c>
      <c r="C1030">
        <v>122</v>
      </c>
      <c r="D1030">
        <v>508</v>
      </c>
      <c r="E1030">
        <v>461</v>
      </c>
      <c r="F1030">
        <v>105</v>
      </c>
      <c r="G1030">
        <v>70</v>
      </c>
      <c r="H1030">
        <v>21</v>
      </c>
      <c r="I1030">
        <v>2</v>
      </c>
      <c r="J1030">
        <v>12</v>
      </c>
      <c r="K1030">
        <v>50</v>
      </c>
      <c r="L1030">
        <v>57</v>
      </c>
      <c r="M1030">
        <v>38</v>
      </c>
      <c r="N1030">
        <v>11</v>
      </c>
      <c r="O1030">
        <v>128</v>
      </c>
      <c r="P1030">
        <v>6</v>
      </c>
      <c r="Q1030">
        <v>3</v>
      </c>
      <c r="R1030">
        <v>0</v>
      </c>
      <c r="S1030">
        <v>0</v>
      </c>
      <c r="T1030">
        <v>3</v>
      </c>
      <c r="U1030">
        <v>2</v>
      </c>
      <c r="V1030">
        <v>0.227766</v>
      </c>
      <c r="W1030">
        <v>7.48032E-2</v>
      </c>
      <c r="X1030">
        <v>0.251969</v>
      </c>
      <c r="Y1030">
        <v>0.296875</v>
      </c>
      <c r="Z1030">
        <v>0.29330699999999998</v>
      </c>
      <c r="AA1030">
        <v>0.36008699999999999</v>
      </c>
      <c r="AB1030">
        <v>0.27812599999999998</v>
      </c>
      <c r="AC1030">
        <v>0.65339400000000003</v>
      </c>
      <c r="AD1030">
        <v>0.13232099999999999</v>
      </c>
      <c r="AE1030">
        <v>3.4915099999999999</v>
      </c>
      <c r="AF1030">
        <v>0.28703699999999999</v>
      </c>
      <c r="AH1030">
        <v>-1.0377799999999999</v>
      </c>
      <c r="AI1030">
        <v>44.916200000000003</v>
      </c>
      <c r="AJ1030">
        <v>-16.980599999999999</v>
      </c>
      <c r="AK1030">
        <v>76.142600000000002</v>
      </c>
      <c r="AL1030">
        <v>-1.0377799999999999</v>
      </c>
      <c r="AM1030">
        <v>-4.0999999999999996</v>
      </c>
      <c r="AN1030">
        <v>-16.052119493484401</v>
      </c>
      <c r="AO1030">
        <v>-2.2334507703781101</v>
      </c>
      <c r="AP1030">
        <v>-9.7508200000000003E-2</v>
      </c>
      <c r="AQ1030">
        <v>999</v>
      </c>
      <c r="AU1030" t="s">
        <v>1658</v>
      </c>
    </row>
    <row r="1031" spans="1:47" x14ac:dyDescent="0.45">
      <c r="A1031" t="s">
        <v>1659</v>
      </c>
      <c r="B1031" t="s">
        <v>309</v>
      </c>
      <c r="C1031">
        <v>93</v>
      </c>
      <c r="D1031">
        <v>352</v>
      </c>
      <c r="E1031">
        <v>315</v>
      </c>
      <c r="F1031">
        <v>68</v>
      </c>
      <c r="G1031">
        <v>45</v>
      </c>
      <c r="H1031">
        <v>14</v>
      </c>
      <c r="I1031">
        <v>2</v>
      </c>
      <c r="J1031">
        <v>7</v>
      </c>
      <c r="K1031">
        <v>47</v>
      </c>
      <c r="L1031">
        <v>35</v>
      </c>
      <c r="M1031">
        <v>33</v>
      </c>
      <c r="N1031">
        <v>5</v>
      </c>
      <c r="O1031">
        <v>102</v>
      </c>
      <c r="P1031">
        <v>2</v>
      </c>
      <c r="Q1031">
        <v>1</v>
      </c>
      <c r="R1031">
        <v>1</v>
      </c>
      <c r="S1031">
        <v>0</v>
      </c>
      <c r="T1031">
        <v>7</v>
      </c>
      <c r="U1031">
        <v>1</v>
      </c>
      <c r="V1031">
        <v>0.21587300000000001</v>
      </c>
      <c r="W1031">
        <v>9.375E-2</v>
      </c>
      <c r="X1031">
        <v>0.289773</v>
      </c>
      <c r="Y1031">
        <v>0.32352900000000001</v>
      </c>
      <c r="Z1031">
        <v>0.29344700000000001</v>
      </c>
      <c r="AA1031">
        <v>0.33968300000000001</v>
      </c>
      <c r="AB1031">
        <v>0.27523300000000001</v>
      </c>
      <c r="AC1031">
        <v>0.63312999999999997</v>
      </c>
      <c r="AD1031">
        <v>0.12381</v>
      </c>
      <c r="AE1031">
        <v>6.0461900000000002</v>
      </c>
      <c r="AF1031">
        <v>0.294686</v>
      </c>
      <c r="AH1031">
        <v>0.400038</v>
      </c>
      <c r="AI1031">
        <v>30.277100000000001</v>
      </c>
      <c r="AJ1031">
        <v>-12.612</v>
      </c>
      <c r="AK1031">
        <v>54.6952</v>
      </c>
      <c r="AL1031">
        <v>0.400038</v>
      </c>
      <c r="AM1031">
        <v>2.5</v>
      </c>
      <c r="AN1031">
        <v>-19.356250822543998</v>
      </c>
      <c r="AO1031">
        <v>6.3800704479217503</v>
      </c>
      <c r="AP1031">
        <v>-9.8064700000000005E-2</v>
      </c>
      <c r="AQ1031">
        <v>999</v>
      </c>
      <c r="AU1031">
        <v>21535</v>
      </c>
    </row>
    <row r="1032" spans="1:47" x14ac:dyDescent="0.45">
      <c r="A1032" t="s">
        <v>1660</v>
      </c>
      <c r="C1032">
        <v>81</v>
      </c>
      <c r="D1032">
        <v>332</v>
      </c>
      <c r="E1032">
        <v>302</v>
      </c>
      <c r="F1032">
        <v>71</v>
      </c>
      <c r="G1032">
        <v>47</v>
      </c>
      <c r="H1032">
        <v>15</v>
      </c>
      <c r="I1032">
        <v>1</v>
      </c>
      <c r="J1032">
        <v>8</v>
      </c>
      <c r="K1032">
        <v>38</v>
      </c>
      <c r="L1032">
        <v>38</v>
      </c>
      <c r="M1032">
        <v>24</v>
      </c>
      <c r="N1032">
        <v>7</v>
      </c>
      <c r="O1032">
        <v>77</v>
      </c>
      <c r="P1032">
        <v>4</v>
      </c>
      <c r="Q1032">
        <v>2</v>
      </c>
      <c r="R1032">
        <v>0</v>
      </c>
      <c r="S1032">
        <v>0</v>
      </c>
      <c r="T1032">
        <v>7</v>
      </c>
      <c r="U1032">
        <v>3</v>
      </c>
      <c r="V1032">
        <v>0.235099</v>
      </c>
      <c r="W1032">
        <v>7.2289199999999998E-2</v>
      </c>
      <c r="X1032">
        <v>0.231928</v>
      </c>
      <c r="Y1032">
        <v>0.31168800000000002</v>
      </c>
      <c r="Z1032">
        <v>0.29819299999999999</v>
      </c>
      <c r="AA1032">
        <v>0.370861</v>
      </c>
      <c r="AB1032">
        <v>0.284528</v>
      </c>
      <c r="AC1032">
        <v>0.66905400000000004</v>
      </c>
      <c r="AD1032">
        <v>0.13576199999999999</v>
      </c>
      <c r="AE1032">
        <v>4.7416</v>
      </c>
      <c r="AF1032">
        <v>0.28767100000000001</v>
      </c>
      <c r="AH1032">
        <v>-0.390183</v>
      </c>
      <c r="AI1032">
        <v>31.119800000000001</v>
      </c>
      <c r="AJ1032">
        <v>-9.3324300000000004</v>
      </c>
      <c r="AK1032">
        <v>80.367199999999997</v>
      </c>
      <c r="AL1032">
        <v>-0.390183</v>
      </c>
      <c r="AM1032">
        <v>-0.4</v>
      </c>
      <c r="AN1032">
        <v>-8.2002086937427503</v>
      </c>
      <c r="AO1032">
        <v>-4.0596119463443703</v>
      </c>
      <c r="AP1032">
        <v>-9.8082799999999998E-2</v>
      </c>
      <c r="AQ1032">
        <v>999</v>
      </c>
      <c r="AU1032">
        <v>14225</v>
      </c>
    </row>
    <row r="1033" spans="1:47" x14ac:dyDescent="0.45">
      <c r="A1033" t="s">
        <v>1661</v>
      </c>
      <c r="B1033" t="s">
        <v>309</v>
      </c>
      <c r="C1033">
        <v>75</v>
      </c>
      <c r="D1033">
        <v>276</v>
      </c>
      <c r="E1033">
        <v>258</v>
      </c>
      <c r="F1033">
        <v>67</v>
      </c>
      <c r="G1033">
        <v>56</v>
      </c>
      <c r="H1033">
        <v>9</v>
      </c>
      <c r="I1033">
        <v>1</v>
      </c>
      <c r="J1033">
        <v>1</v>
      </c>
      <c r="K1033">
        <v>28</v>
      </c>
      <c r="L1033">
        <v>23</v>
      </c>
      <c r="M1033">
        <v>11</v>
      </c>
      <c r="N1033">
        <v>10</v>
      </c>
      <c r="O1033">
        <v>34</v>
      </c>
      <c r="P1033">
        <v>2</v>
      </c>
      <c r="Q1033">
        <v>2</v>
      </c>
      <c r="R1033">
        <v>3</v>
      </c>
      <c r="S1033">
        <v>0</v>
      </c>
      <c r="T1033">
        <v>2</v>
      </c>
      <c r="U1033">
        <v>2</v>
      </c>
      <c r="V1033">
        <v>0.25968999999999998</v>
      </c>
      <c r="W1033">
        <v>3.9855099999999997E-2</v>
      </c>
      <c r="X1033">
        <v>0.12318800000000001</v>
      </c>
      <c r="Y1033">
        <v>0.32352900000000001</v>
      </c>
      <c r="Z1033">
        <v>0.29304000000000002</v>
      </c>
      <c r="AA1033">
        <v>0.31395299999999998</v>
      </c>
      <c r="AB1033">
        <v>0.25223099999999998</v>
      </c>
      <c r="AC1033">
        <v>0.60699400000000003</v>
      </c>
      <c r="AD1033">
        <v>5.4263600000000002E-2</v>
      </c>
      <c r="AE1033">
        <v>3.5299200000000002</v>
      </c>
      <c r="AF1033">
        <v>0.29333300000000001</v>
      </c>
      <c r="AH1033">
        <v>-0.89875799999999995</v>
      </c>
      <c r="AI1033">
        <v>18.467600000000001</v>
      </c>
      <c r="AJ1033">
        <v>-15.1614</v>
      </c>
      <c r="AK1033">
        <v>39.275300000000001</v>
      </c>
      <c r="AL1033">
        <v>-0.89875799999999995</v>
      </c>
      <c r="AM1033">
        <v>6.2</v>
      </c>
      <c r="AN1033">
        <v>-21.661896169185599</v>
      </c>
      <c r="AO1033">
        <v>11.2705464363098</v>
      </c>
      <c r="AP1033">
        <v>-9.8514900000000002E-2</v>
      </c>
      <c r="AQ1033">
        <v>999</v>
      </c>
      <c r="AU1033" t="s">
        <v>1662</v>
      </c>
    </row>
    <row r="1034" spans="1:47" x14ac:dyDescent="0.45">
      <c r="A1034" t="s">
        <v>1663</v>
      </c>
      <c r="B1034" t="s">
        <v>28</v>
      </c>
      <c r="C1034">
        <v>110</v>
      </c>
      <c r="D1034">
        <v>463</v>
      </c>
      <c r="E1034">
        <v>431</v>
      </c>
      <c r="F1034">
        <v>104</v>
      </c>
      <c r="G1034">
        <v>70</v>
      </c>
      <c r="H1034">
        <v>23</v>
      </c>
      <c r="I1034">
        <v>3</v>
      </c>
      <c r="J1034">
        <v>8</v>
      </c>
      <c r="K1034">
        <v>54</v>
      </c>
      <c r="L1034">
        <v>51</v>
      </c>
      <c r="M1034">
        <v>22</v>
      </c>
      <c r="N1034">
        <v>12</v>
      </c>
      <c r="O1034">
        <v>115</v>
      </c>
      <c r="P1034">
        <v>6</v>
      </c>
      <c r="Q1034">
        <v>3</v>
      </c>
      <c r="R1034">
        <v>1</v>
      </c>
      <c r="S1034">
        <v>0</v>
      </c>
      <c r="T1034">
        <v>6</v>
      </c>
      <c r="U1034">
        <v>4</v>
      </c>
      <c r="V1034">
        <v>0.24129900000000001</v>
      </c>
      <c r="W1034">
        <v>4.7516200000000001E-2</v>
      </c>
      <c r="X1034">
        <v>0.24837999999999999</v>
      </c>
      <c r="Y1034">
        <v>0.191304</v>
      </c>
      <c r="Z1034">
        <v>0.28571400000000002</v>
      </c>
      <c r="AA1034">
        <v>0.36426900000000001</v>
      </c>
      <c r="AB1034">
        <v>0.27208599999999999</v>
      </c>
      <c r="AC1034">
        <v>0.64998299999999998</v>
      </c>
      <c r="AD1034">
        <v>0.12297</v>
      </c>
      <c r="AE1034">
        <v>4.9382900000000003</v>
      </c>
      <c r="AF1034">
        <v>0.30868200000000001</v>
      </c>
      <c r="AH1034">
        <v>-1.1509499999999999</v>
      </c>
      <c r="AI1034">
        <v>38.614600000000003</v>
      </c>
      <c r="AJ1034">
        <v>-17.799299999999999</v>
      </c>
      <c r="AK1034">
        <v>63.451000000000001</v>
      </c>
      <c r="AL1034">
        <v>-1.1509499999999999</v>
      </c>
      <c r="AM1034">
        <v>3</v>
      </c>
      <c r="AN1034">
        <v>-21.427243709564198</v>
      </c>
      <c r="AO1034">
        <v>4.7012051343917802</v>
      </c>
      <c r="AP1034">
        <v>-9.9764900000000004E-2</v>
      </c>
      <c r="AQ1034">
        <v>999</v>
      </c>
      <c r="AU1034" t="s">
        <v>1664</v>
      </c>
    </row>
    <row r="1035" spans="1:47" x14ac:dyDescent="0.45">
      <c r="A1035" t="s">
        <v>1665</v>
      </c>
      <c r="C1035">
        <v>68</v>
      </c>
      <c r="D1035">
        <v>221</v>
      </c>
      <c r="E1035">
        <v>204</v>
      </c>
      <c r="F1035">
        <v>50</v>
      </c>
      <c r="G1035">
        <v>36</v>
      </c>
      <c r="H1035">
        <v>9</v>
      </c>
      <c r="I1035">
        <v>1</v>
      </c>
      <c r="J1035">
        <v>4</v>
      </c>
      <c r="K1035">
        <v>24</v>
      </c>
      <c r="L1035">
        <v>23</v>
      </c>
      <c r="M1035">
        <v>14</v>
      </c>
      <c r="N1035">
        <v>2</v>
      </c>
      <c r="O1035">
        <v>41</v>
      </c>
      <c r="P1035">
        <v>2</v>
      </c>
      <c r="Q1035">
        <v>1</v>
      </c>
      <c r="R1035">
        <v>0</v>
      </c>
      <c r="S1035">
        <v>0</v>
      </c>
      <c r="T1035">
        <v>2</v>
      </c>
      <c r="U1035">
        <v>1</v>
      </c>
      <c r="V1035">
        <v>0.24509800000000001</v>
      </c>
      <c r="W1035">
        <v>6.3348399999999999E-2</v>
      </c>
      <c r="X1035">
        <v>0.18551999999999999</v>
      </c>
      <c r="Y1035">
        <v>0.34146300000000002</v>
      </c>
      <c r="Z1035">
        <v>0.29864299999999999</v>
      </c>
      <c r="AA1035">
        <v>0.35784300000000002</v>
      </c>
      <c r="AB1035">
        <v>0.28471800000000003</v>
      </c>
      <c r="AC1035">
        <v>0.65648600000000001</v>
      </c>
      <c r="AD1035">
        <v>0.112745</v>
      </c>
      <c r="AE1035">
        <v>4.1162400000000003</v>
      </c>
      <c r="AF1035">
        <v>0.28749999999999998</v>
      </c>
      <c r="AH1035">
        <v>-0.40733399999999997</v>
      </c>
      <c r="AI1035">
        <v>20.7502</v>
      </c>
      <c r="AJ1035">
        <v>-6.1773899999999999</v>
      </c>
      <c r="AK1035">
        <v>81.221900000000005</v>
      </c>
      <c r="AL1035">
        <v>-0.40733399999999997</v>
      </c>
      <c r="AM1035">
        <v>-3.8</v>
      </c>
      <c r="AN1035">
        <v>-5.5485218763351396</v>
      </c>
      <c r="AO1035">
        <v>-2.9879776239395102</v>
      </c>
      <c r="AP1035">
        <v>-0.100411</v>
      </c>
      <c r="AQ1035">
        <v>999</v>
      </c>
      <c r="AU1035">
        <v>17750</v>
      </c>
    </row>
    <row r="1036" spans="1:47" x14ac:dyDescent="0.45">
      <c r="A1036" t="s">
        <v>610</v>
      </c>
      <c r="B1036" t="s">
        <v>130</v>
      </c>
      <c r="C1036">
        <v>96</v>
      </c>
      <c r="D1036">
        <v>370</v>
      </c>
      <c r="E1036">
        <v>316</v>
      </c>
      <c r="F1036">
        <v>68</v>
      </c>
      <c r="G1036">
        <v>45</v>
      </c>
      <c r="H1036">
        <v>14</v>
      </c>
      <c r="I1036">
        <v>1</v>
      </c>
      <c r="J1036">
        <v>8</v>
      </c>
      <c r="K1036">
        <v>40</v>
      </c>
      <c r="L1036">
        <v>33</v>
      </c>
      <c r="M1036">
        <v>46</v>
      </c>
      <c r="N1036">
        <v>4</v>
      </c>
      <c r="O1036">
        <v>100</v>
      </c>
      <c r="P1036">
        <v>4</v>
      </c>
      <c r="Q1036">
        <v>4</v>
      </c>
      <c r="R1036">
        <v>0</v>
      </c>
      <c r="S1036">
        <v>1</v>
      </c>
      <c r="T1036">
        <v>4</v>
      </c>
      <c r="U1036">
        <v>1</v>
      </c>
      <c r="V1036">
        <v>0.21518999999999999</v>
      </c>
      <c r="W1036">
        <v>0.124324</v>
      </c>
      <c r="X1036">
        <v>0.27027000000000001</v>
      </c>
      <c r="Y1036">
        <v>0.46</v>
      </c>
      <c r="Z1036">
        <v>0.31891900000000001</v>
      </c>
      <c r="AA1036">
        <v>0.34177200000000002</v>
      </c>
      <c r="AB1036">
        <v>0.29196800000000001</v>
      </c>
      <c r="AC1036">
        <v>0.66069100000000003</v>
      </c>
      <c r="AD1036">
        <v>0.126582</v>
      </c>
      <c r="AE1036">
        <v>3.98848</v>
      </c>
      <c r="AF1036">
        <v>0.28301900000000002</v>
      </c>
      <c r="AH1036">
        <v>-0.32324399999999998</v>
      </c>
      <c r="AI1036">
        <v>36.968000000000004</v>
      </c>
      <c r="AJ1036">
        <v>-8.11435</v>
      </c>
      <c r="AK1036">
        <v>82.415800000000004</v>
      </c>
      <c r="AL1036">
        <v>-0.32324399999999998</v>
      </c>
      <c r="AM1036">
        <v>-1.4</v>
      </c>
      <c r="AN1036">
        <v>-8.1189791560172999</v>
      </c>
      <c r="AO1036">
        <v>-5.47848308086395</v>
      </c>
      <c r="AP1036">
        <v>-0.102769</v>
      </c>
      <c r="AQ1036">
        <v>999</v>
      </c>
      <c r="AU1036">
        <v>5254</v>
      </c>
    </row>
    <row r="1037" spans="1:47" x14ac:dyDescent="0.45">
      <c r="A1037" t="s">
        <v>1666</v>
      </c>
      <c r="B1037" t="s">
        <v>89</v>
      </c>
      <c r="C1037">
        <v>65</v>
      </c>
      <c r="D1037">
        <v>239</v>
      </c>
      <c r="E1037">
        <v>212</v>
      </c>
      <c r="F1037">
        <v>49</v>
      </c>
      <c r="G1037">
        <v>37</v>
      </c>
      <c r="H1037">
        <v>9</v>
      </c>
      <c r="I1037">
        <v>1</v>
      </c>
      <c r="J1037">
        <v>2</v>
      </c>
      <c r="K1037">
        <v>21</v>
      </c>
      <c r="L1037">
        <v>25</v>
      </c>
      <c r="M1037">
        <v>15</v>
      </c>
      <c r="N1037">
        <v>5</v>
      </c>
      <c r="O1037">
        <v>42</v>
      </c>
      <c r="P1037">
        <v>10</v>
      </c>
      <c r="Q1037">
        <v>2</v>
      </c>
      <c r="R1037">
        <v>0</v>
      </c>
      <c r="S1037">
        <v>0</v>
      </c>
      <c r="T1037">
        <v>0</v>
      </c>
      <c r="U1037">
        <v>1</v>
      </c>
      <c r="V1037">
        <v>0.231132</v>
      </c>
      <c r="W1037">
        <v>6.2761499999999998E-2</v>
      </c>
      <c r="X1037">
        <v>0.175732</v>
      </c>
      <c r="Y1037">
        <v>0.35714299999999999</v>
      </c>
      <c r="Z1037">
        <v>0.30962299999999998</v>
      </c>
      <c r="AA1037">
        <v>0.31132100000000001</v>
      </c>
      <c r="AB1037">
        <v>0.271982</v>
      </c>
      <c r="AC1037">
        <v>0.62094400000000005</v>
      </c>
      <c r="AD1037">
        <v>8.0188700000000002E-2</v>
      </c>
      <c r="AE1037">
        <v>2.78559</v>
      </c>
      <c r="AF1037">
        <v>0.27647100000000002</v>
      </c>
      <c r="AH1037">
        <v>-0.86126999999999998</v>
      </c>
      <c r="AI1037">
        <v>19.912299999999998</v>
      </c>
      <c r="AJ1037">
        <v>-9.2084700000000002</v>
      </c>
      <c r="AK1037">
        <v>74.1404</v>
      </c>
      <c r="AL1037">
        <v>-0.86126999999999998</v>
      </c>
      <c r="AM1037">
        <v>-5.3</v>
      </c>
      <c r="AN1037">
        <v>-8.2667199373245204</v>
      </c>
      <c r="AO1037">
        <v>-0.90920066833496005</v>
      </c>
      <c r="AP1037">
        <v>-0.105542</v>
      </c>
      <c r="AQ1037">
        <v>999</v>
      </c>
      <c r="AU1037">
        <v>10655</v>
      </c>
    </row>
    <row r="1038" spans="1:47" x14ac:dyDescent="0.45">
      <c r="A1038" t="s">
        <v>1667</v>
      </c>
      <c r="C1038">
        <v>97</v>
      </c>
      <c r="D1038">
        <v>377</v>
      </c>
      <c r="E1038">
        <v>343</v>
      </c>
      <c r="F1038">
        <v>69</v>
      </c>
      <c r="G1038">
        <v>45</v>
      </c>
      <c r="H1038">
        <v>13</v>
      </c>
      <c r="I1038">
        <v>3</v>
      </c>
      <c r="J1038">
        <v>8</v>
      </c>
      <c r="K1038">
        <v>38</v>
      </c>
      <c r="L1038">
        <v>34</v>
      </c>
      <c r="M1038">
        <v>30</v>
      </c>
      <c r="N1038">
        <v>3</v>
      </c>
      <c r="O1038">
        <v>129</v>
      </c>
      <c r="P1038">
        <v>2</v>
      </c>
      <c r="Q1038">
        <v>1</v>
      </c>
      <c r="R1038">
        <v>1</v>
      </c>
      <c r="S1038">
        <v>0</v>
      </c>
      <c r="T1038">
        <v>8</v>
      </c>
      <c r="U1038">
        <v>2</v>
      </c>
      <c r="V1038">
        <v>0.20116600000000001</v>
      </c>
      <c r="W1038">
        <v>7.9575599999999996E-2</v>
      </c>
      <c r="X1038">
        <v>0.34217500000000001</v>
      </c>
      <c r="Y1038">
        <v>0.23255799999999999</v>
      </c>
      <c r="Z1038">
        <v>0.26861699999999999</v>
      </c>
      <c r="AA1038">
        <v>0.32653100000000002</v>
      </c>
      <c r="AB1038">
        <v>0.25968799999999997</v>
      </c>
      <c r="AC1038">
        <v>0.59514800000000001</v>
      </c>
      <c r="AD1038">
        <v>0.125364</v>
      </c>
      <c r="AE1038">
        <v>5.9222299999999999</v>
      </c>
      <c r="AF1038">
        <v>0.294686</v>
      </c>
      <c r="AH1038">
        <v>0.185665</v>
      </c>
      <c r="AI1038">
        <v>27.560600000000001</v>
      </c>
      <c r="AJ1038">
        <v>-18.374700000000001</v>
      </c>
      <c r="AK1038">
        <v>65.681600000000003</v>
      </c>
      <c r="AL1038">
        <v>0.185665</v>
      </c>
      <c r="AM1038">
        <v>5.6</v>
      </c>
      <c r="AN1038">
        <v>-15.3168223947286</v>
      </c>
      <c r="AO1038">
        <v>1.4443559646606401</v>
      </c>
      <c r="AP1038">
        <v>-0.10648299999999999</v>
      </c>
      <c r="AQ1038">
        <v>999</v>
      </c>
      <c r="AU1038">
        <v>19872</v>
      </c>
    </row>
    <row r="1039" spans="1:47" x14ac:dyDescent="0.45">
      <c r="A1039" t="s">
        <v>1668</v>
      </c>
      <c r="B1039" t="s">
        <v>309</v>
      </c>
      <c r="C1039">
        <v>107</v>
      </c>
      <c r="D1039">
        <v>436</v>
      </c>
      <c r="E1039">
        <v>396</v>
      </c>
      <c r="F1039">
        <v>104</v>
      </c>
      <c r="G1039">
        <v>72</v>
      </c>
      <c r="H1039">
        <v>20</v>
      </c>
      <c r="I1039">
        <v>3</v>
      </c>
      <c r="J1039">
        <v>9</v>
      </c>
      <c r="K1039">
        <v>46</v>
      </c>
      <c r="L1039">
        <v>54</v>
      </c>
      <c r="M1039">
        <v>27</v>
      </c>
      <c r="N1039">
        <v>12</v>
      </c>
      <c r="O1039">
        <v>82</v>
      </c>
      <c r="P1039">
        <v>4</v>
      </c>
      <c r="Q1039">
        <v>5</v>
      </c>
      <c r="R1039">
        <v>4</v>
      </c>
      <c r="S1039">
        <v>1</v>
      </c>
      <c r="T1039">
        <v>5</v>
      </c>
      <c r="U1039">
        <v>4</v>
      </c>
      <c r="V1039">
        <v>0.26262600000000003</v>
      </c>
      <c r="W1039">
        <v>6.1926599999999998E-2</v>
      </c>
      <c r="X1039">
        <v>0.18807299999999999</v>
      </c>
      <c r="Y1039">
        <v>0.32926800000000001</v>
      </c>
      <c r="Z1039">
        <v>0.3125</v>
      </c>
      <c r="AA1039">
        <v>0.39646500000000001</v>
      </c>
      <c r="AB1039">
        <v>0.29643799999999998</v>
      </c>
      <c r="AC1039">
        <v>0.70896499999999996</v>
      </c>
      <c r="AD1039">
        <v>0.13383800000000001</v>
      </c>
      <c r="AE1039">
        <v>4.1458300000000001</v>
      </c>
      <c r="AF1039">
        <v>0.306452</v>
      </c>
      <c r="AH1039">
        <v>-1.38948</v>
      </c>
      <c r="AI1039">
        <v>45.180700000000002</v>
      </c>
      <c r="AJ1039">
        <v>-7.9433400000000001</v>
      </c>
      <c r="AK1039">
        <v>68.910799999999995</v>
      </c>
      <c r="AL1039">
        <v>-1.38948</v>
      </c>
      <c r="AM1039">
        <v>-5.8</v>
      </c>
      <c r="AN1039">
        <v>-18.181943655013999</v>
      </c>
      <c r="AO1039">
        <v>2.2099943161010698</v>
      </c>
      <c r="AP1039">
        <v>-0.111413</v>
      </c>
      <c r="AQ1039">
        <v>999</v>
      </c>
      <c r="AU1039" t="s">
        <v>1669</v>
      </c>
    </row>
    <row r="1040" spans="1:47" x14ac:dyDescent="0.45">
      <c r="A1040" t="s">
        <v>1670</v>
      </c>
      <c r="B1040" t="s">
        <v>36</v>
      </c>
      <c r="C1040">
        <v>102</v>
      </c>
      <c r="D1040">
        <v>392</v>
      </c>
      <c r="E1040">
        <v>341</v>
      </c>
      <c r="F1040">
        <v>75</v>
      </c>
      <c r="G1040">
        <v>48</v>
      </c>
      <c r="H1040">
        <v>16</v>
      </c>
      <c r="I1040">
        <v>2</v>
      </c>
      <c r="J1040">
        <v>9</v>
      </c>
      <c r="K1040">
        <v>46</v>
      </c>
      <c r="L1040">
        <v>47</v>
      </c>
      <c r="M1040">
        <v>34</v>
      </c>
      <c r="N1040">
        <v>8</v>
      </c>
      <c r="O1040">
        <v>95</v>
      </c>
      <c r="P1040">
        <v>11</v>
      </c>
      <c r="Q1040">
        <v>3</v>
      </c>
      <c r="R1040">
        <v>3</v>
      </c>
      <c r="S1040">
        <v>0</v>
      </c>
      <c r="T1040">
        <v>4</v>
      </c>
      <c r="U1040">
        <v>3</v>
      </c>
      <c r="V1040">
        <v>0.219941</v>
      </c>
      <c r="W1040">
        <v>8.6734699999999998E-2</v>
      </c>
      <c r="X1040">
        <v>0.24234700000000001</v>
      </c>
      <c r="Y1040">
        <v>0.35789500000000002</v>
      </c>
      <c r="Z1040">
        <v>0.30848300000000001</v>
      </c>
      <c r="AA1040">
        <v>0.35777100000000001</v>
      </c>
      <c r="AB1040">
        <v>0.28744399999999998</v>
      </c>
      <c r="AC1040">
        <v>0.66625500000000004</v>
      </c>
      <c r="AD1040">
        <v>0.13783000000000001</v>
      </c>
      <c r="AE1040">
        <v>4.55586</v>
      </c>
      <c r="AF1040">
        <v>0.27500000000000002</v>
      </c>
      <c r="AH1040">
        <v>-1.12117</v>
      </c>
      <c r="AI1040">
        <v>37.693100000000001</v>
      </c>
      <c r="AJ1040">
        <v>-10.069800000000001</v>
      </c>
      <c r="AK1040">
        <v>72.721199999999996</v>
      </c>
      <c r="AL1040">
        <v>-1.12117</v>
      </c>
      <c r="AM1040">
        <v>4.2</v>
      </c>
      <c r="AN1040">
        <v>-14.3685612678527</v>
      </c>
      <c r="AO1040">
        <v>-0.120987892150878</v>
      </c>
      <c r="AP1040">
        <v>-0.113078</v>
      </c>
      <c r="AQ1040">
        <v>999</v>
      </c>
      <c r="AU1040" t="s">
        <v>1671</v>
      </c>
    </row>
    <row r="1041" spans="1:47" x14ac:dyDescent="0.45">
      <c r="A1041" t="s">
        <v>1672</v>
      </c>
      <c r="B1041" t="s">
        <v>42</v>
      </c>
      <c r="C1041">
        <v>114</v>
      </c>
      <c r="D1041">
        <v>423</v>
      </c>
      <c r="E1041">
        <v>384</v>
      </c>
      <c r="F1041">
        <v>76</v>
      </c>
      <c r="G1041">
        <v>53</v>
      </c>
      <c r="H1041">
        <v>14</v>
      </c>
      <c r="I1041">
        <v>1</v>
      </c>
      <c r="J1041">
        <v>8</v>
      </c>
      <c r="K1041">
        <v>44</v>
      </c>
      <c r="L1041">
        <v>45</v>
      </c>
      <c r="M1041">
        <v>29</v>
      </c>
      <c r="N1041">
        <v>4</v>
      </c>
      <c r="O1041">
        <v>160</v>
      </c>
      <c r="P1041">
        <v>8</v>
      </c>
      <c r="Q1041">
        <v>1</v>
      </c>
      <c r="R1041">
        <v>1</v>
      </c>
      <c r="S1041">
        <v>0</v>
      </c>
      <c r="T1041">
        <v>10</v>
      </c>
      <c r="U1041">
        <v>5</v>
      </c>
      <c r="V1041">
        <v>0.19791700000000001</v>
      </c>
      <c r="W1041">
        <v>6.8557900000000005E-2</v>
      </c>
      <c r="X1041">
        <v>0.378251</v>
      </c>
      <c r="Y1041">
        <v>0.18124999999999999</v>
      </c>
      <c r="Z1041">
        <v>0.26777299999999998</v>
      </c>
      <c r="AA1041">
        <v>0.30208299999999999</v>
      </c>
      <c r="AB1041">
        <v>0.25118299999999999</v>
      </c>
      <c r="AC1041">
        <v>0.56985600000000003</v>
      </c>
      <c r="AD1041">
        <v>0.104167</v>
      </c>
      <c r="AE1041">
        <v>5.0107100000000004</v>
      </c>
      <c r="AF1041">
        <v>0.31336399999999998</v>
      </c>
      <c r="AH1041">
        <v>-0.77303100000000002</v>
      </c>
      <c r="AI1041">
        <v>27.935300000000002</v>
      </c>
      <c r="AJ1041">
        <v>-23.604800000000001</v>
      </c>
      <c r="AK1041">
        <v>53.227800000000002</v>
      </c>
      <c r="AL1041">
        <v>-0.77303100000000002</v>
      </c>
      <c r="AM1041">
        <v>7.4</v>
      </c>
      <c r="AN1041">
        <v>-24.479171335697099</v>
      </c>
      <c r="AO1041">
        <v>8.9542329311370796</v>
      </c>
      <c r="AP1041">
        <v>-0.115468</v>
      </c>
      <c r="AQ1041">
        <v>999</v>
      </c>
      <c r="AU1041" t="s">
        <v>1673</v>
      </c>
    </row>
    <row r="1042" spans="1:47" x14ac:dyDescent="0.45">
      <c r="A1042" t="s">
        <v>1674</v>
      </c>
      <c r="C1042">
        <v>72</v>
      </c>
      <c r="D1042">
        <v>271</v>
      </c>
      <c r="E1042">
        <v>249</v>
      </c>
      <c r="F1042">
        <v>59</v>
      </c>
      <c r="G1042">
        <v>43</v>
      </c>
      <c r="H1042">
        <v>10</v>
      </c>
      <c r="I1042">
        <v>0</v>
      </c>
      <c r="J1042">
        <v>6</v>
      </c>
      <c r="K1042">
        <v>29</v>
      </c>
      <c r="L1042">
        <v>30</v>
      </c>
      <c r="M1042">
        <v>18</v>
      </c>
      <c r="N1042">
        <v>9</v>
      </c>
      <c r="O1042">
        <v>61</v>
      </c>
      <c r="P1042">
        <v>2</v>
      </c>
      <c r="Q1042">
        <v>2</v>
      </c>
      <c r="R1042">
        <v>0</v>
      </c>
      <c r="S1042">
        <v>0</v>
      </c>
      <c r="T1042">
        <v>1</v>
      </c>
      <c r="U1042">
        <v>1</v>
      </c>
      <c r="V1042">
        <v>0.23694799999999999</v>
      </c>
      <c r="W1042">
        <v>6.6420699999999999E-2</v>
      </c>
      <c r="X1042">
        <v>0.22509199999999999</v>
      </c>
      <c r="Y1042">
        <v>0.29508200000000001</v>
      </c>
      <c r="Z1042">
        <v>0.29151300000000002</v>
      </c>
      <c r="AA1042">
        <v>0.34939799999999999</v>
      </c>
      <c r="AB1042">
        <v>0.26765800000000001</v>
      </c>
      <c r="AC1042">
        <v>0.64091100000000001</v>
      </c>
      <c r="AD1042">
        <v>0.11244999999999999</v>
      </c>
      <c r="AE1042">
        <v>2.3275700000000001</v>
      </c>
      <c r="AF1042">
        <v>0.28804299999999999</v>
      </c>
      <c r="AH1042">
        <v>-0.63815500000000003</v>
      </c>
      <c r="AI1042">
        <v>21.6051</v>
      </c>
      <c r="AJ1042">
        <v>-11.4146</v>
      </c>
      <c r="AK1042">
        <v>64.149600000000007</v>
      </c>
      <c r="AL1042">
        <v>-0.63815500000000003</v>
      </c>
      <c r="AM1042">
        <v>-3.1</v>
      </c>
      <c r="AN1042">
        <v>-12.2793090343475</v>
      </c>
      <c r="AO1042">
        <v>1.87868928909301</v>
      </c>
      <c r="AP1042">
        <v>-0.119286</v>
      </c>
      <c r="AQ1042">
        <v>999</v>
      </c>
      <c r="AU1042">
        <v>15808</v>
      </c>
    </row>
    <row r="1043" spans="1:47" x14ac:dyDescent="0.45">
      <c r="A1043" t="s">
        <v>529</v>
      </c>
      <c r="B1043" t="s">
        <v>191</v>
      </c>
      <c r="C1043">
        <v>95</v>
      </c>
      <c r="D1043">
        <v>389</v>
      </c>
      <c r="E1043">
        <v>332</v>
      </c>
      <c r="F1043">
        <v>68</v>
      </c>
      <c r="G1043">
        <v>41</v>
      </c>
      <c r="H1043">
        <v>15</v>
      </c>
      <c r="I1043">
        <v>1</v>
      </c>
      <c r="J1043">
        <v>11</v>
      </c>
      <c r="K1043">
        <v>39</v>
      </c>
      <c r="L1043">
        <v>42</v>
      </c>
      <c r="M1043">
        <v>53</v>
      </c>
      <c r="N1043">
        <v>6</v>
      </c>
      <c r="O1043">
        <v>116</v>
      </c>
      <c r="P1043">
        <v>1</v>
      </c>
      <c r="Q1043">
        <v>3</v>
      </c>
      <c r="R1043">
        <v>0</v>
      </c>
      <c r="S1043">
        <v>1</v>
      </c>
      <c r="T1043">
        <v>1</v>
      </c>
      <c r="U1043">
        <v>0</v>
      </c>
      <c r="V1043">
        <v>0.204819</v>
      </c>
      <c r="W1043">
        <v>0.13624700000000001</v>
      </c>
      <c r="X1043">
        <v>0.29820099999999999</v>
      </c>
      <c r="Y1043">
        <v>0.456897</v>
      </c>
      <c r="Z1043">
        <v>0.31362499999999999</v>
      </c>
      <c r="AA1043">
        <v>0.35542200000000002</v>
      </c>
      <c r="AB1043">
        <v>0.29213499999999998</v>
      </c>
      <c r="AC1043">
        <v>0.66904600000000003</v>
      </c>
      <c r="AD1043">
        <v>0.15060200000000001</v>
      </c>
      <c r="AE1043">
        <v>2.74302</v>
      </c>
      <c r="AF1043">
        <v>0.274038</v>
      </c>
      <c r="AH1043">
        <v>-0.48575600000000002</v>
      </c>
      <c r="AI1043">
        <v>38.920299999999997</v>
      </c>
      <c r="AJ1043">
        <v>-8.4771000000000001</v>
      </c>
      <c r="AK1043">
        <v>84.385599999999997</v>
      </c>
      <c r="AL1043">
        <v>-0.48575600000000002</v>
      </c>
      <c r="AM1043">
        <v>0.5</v>
      </c>
      <c r="AN1043">
        <v>-7.7637010514736096</v>
      </c>
      <c r="AO1043">
        <v>-6.6465315818786603</v>
      </c>
      <c r="AP1043">
        <v>-0.119466</v>
      </c>
      <c r="AQ1043">
        <v>999</v>
      </c>
      <c r="AU1043">
        <v>10441</v>
      </c>
    </row>
    <row r="1044" spans="1:47" x14ac:dyDescent="0.45">
      <c r="A1044" t="s">
        <v>1675</v>
      </c>
      <c r="C1044">
        <v>73</v>
      </c>
      <c r="D1044">
        <v>266</v>
      </c>
      <c r="E1044">
        <v>240</v>
      </c>
      <c r="F1044">
        <v>48</v>
      </c>
      <c r="G1044">
        <v>30</v>
      </c>
      <c r="H1044">
        <v>9</v>
      </c>
      <c r="I1044">
        <v>0</v>
      </c>
      <c r="J1044">
        <v>9</v>
      </c>
      <c r="K1044">
        <v>29</v>
      </c>
      <c r="L1044">
        <v>30</v>
      </c>
      <c r="M1044">
        <v>22</v>
      </c>
      <c r="N1044">
        <v>5</v>
      </c>
      <c r="O1044">
        <v>99</v>
      </c>
      <c r="P1044">
        <v>2</v>
      </c>
      <c r="Q1044">
        <v>2</v>
      </c>
      <c r="R1044">
        <v>0</v>
      </c>
      <c r="S1044">
        <v>0</v>
      </c>
      <c r="T1044">
        <v>6</v>
      </c>
      <c r="U1044">
        <v>1</v>
      </c>
      <c r="V1044">
        <v>0.2</v>
      </c>
      <c r="W1044">
        <v>8.2706799999999997E-2</v>
      </c>
      <c r="X1044">
        <v>0.37218000000000001</v>
      </c>
      <c r="Y1044">
        <v>0.222222</v>
      </c>
      <c r="Z1044">
        <v>0.270677</v>
      </c>
      <c r="AA1044">
        <v>0.35</v>
      </c>
      <c r="AB1044">
        <v>0.26432600000000001</v>
      </c>
      <c r="AC1044">
        <v>0.62067700000000003</v>
      </c>
      <c r="AD1044">
        <v>0.15</v>
      </c>
      <c r="AE1044">
        <v>4.36205</v>
      </c>
      <c r="AF1044">
        <v>0.291045</v>
      </c>
      <c r="AH1044">
        <v>0.40037099999999998</v>
      </c>
      <c r="AI1044">
        <v>20.470500000000001</v>
      </c>
      <c r="AJ1044">
        <v>-11.940099999999999</v>
      </c>
      <c r="AK1044">
        <v>63.256599999999999</v>
      </c>
      <c r="AL1044">
        <v>0.40037099999999998</v>
      </c>
      <c r="AM1044">
        <v>4</v>
      </c>
      <c r="AN1044">
        <v>-11.310625702142699</v>
      </c>
      <c r="AO1044">
        <v>1.0679011344909599</v>
      </c>
      <c r="AP1044">
        <v>-0.120475</v>
      </c>
      <c r="AQ1044">
        <v>999</v>
      </c>
      <c r="AU1044" t="s">
        <v>1676</v>
      </c>
    </row>
    <row r="1045" spans="1:47" x14ac:dyDescent="0.45">
      <c r="A1045" t="s">
        <v>1677</v>
      </c>
      <c r="B1045" t="s">
        <v>89</v>
      </c>
      <c r="C1045">
        <v>69</v>
      </c>
      <c r="D1045">
        <v>256</v>
      </c>
      <c r="E1045">
        <v>224</v>
      </c>
      <c r="F1045">
        <v>46</v>
      </c>
      <c r="G1045">
        <v>31</v>
      </c>
      <c r="H1045">
        <v>9</v>
      </c>
      <c r="I1045">
        <v>0</v>
      </c>
      <c r="J1045">
        <v>6</v>
      </c>
      <c r="K1045">
        <v>30</v>
      </c>
      <c r="L1045">
        <v>26</v>
      </c>
      <c r="M1045">
        <v>25</v>
      </c>
      <c r="N1045">
        <v>5</v>
      </c>
      <c r="O1045">
        <v>68</v>
      </c>
      <c r="P1045">
        <v>5</v>
      </c>
      <c r="Q1045">
        <v>2</v>
      </c>
      <c r="R1045">
        <v>0</v>
      </c>
      <c r="S1045">
        <v>0</v>
      </c>
      <c r="T1045">
        <v>3</v>
      </c>
      <c r="U1045">
        <v>1</v>
      </c>
      <c r="V1045">
        <v>0.20535700000000001</v>
      </c>
      <c r="W1045">
        <v>9.7656199999999999E-2</v>
      </c>
      <c r="X1045">
        <v>0.265625</v>
      </c>
      <c r="Y1045">
        <v>0.367647</v>
      </c>
      <c r="Z1045">
        <v>0.296875</v>
      </c>
      <c r="AA1045">
        <v>0.32589299999999999</v>
      </c>
      <c r="AB1045">
        <v>0.27141500000000002</v>
      </c>
      <c r="AC1045">
        <v>0.62276799999999999</v>
      </c>
      <c r="AD1045">
        <v>0.120536</v>
      </c>
      <c r="AE1045">
        <v>3.70017</v>
      </c>
      <c r="AF1045">
        <v>0.263158</v>
      </c>
      <c r="AH1045">
        <v>-0.25356499999999998</v>
      </c>
      <c r="AI1045">
        <v>21.207999999999998</v>
      </c>
      <c r="AJ1045">
        <v>-9.9840800000000005</v>
      </c>
      <c r="AK1045">
        <v>73.747200000000007</v>
      </c>
      <c r="AL1045">
        <v>-0.25356499999999998</v>
      </c>
      <c r="AM1045">
        <v>-6.3</v>
      </c>
      <c r="AN1045">
        <v>-8.3063765764236397</v>
      </c>
      <c r="AO1045">
        <v>-1.59688425064086</v>
      </c>
      <c r="AP1045">
        <v>-0.120494</v>
      </c>
      <c r="AQ1045">
        <v>999</v>
      </c>
      <c r="AU1045">
        <v>18206</v>
      </c>
    </row>
    <row r="1046" spans="1:47" x14ac:dyDescent="0.45">
      <c r="A1046" t="s">
        <v>1678</v>
      </c>
      <c r="C1046">
        <v>92</v>
      </c>
      <c r="D1046">
        <v>370</v>
      </c>
      <c r="E1046">
        <v>343</v>
      </c>
      <c r="F1046">
        <v>77</v>
      </c>
      <c r="G1046">
        <v>57</v>
      </c>
      <c r="H1046">
        <v>12</v>
      </c>
      <c r="I1046">
        <v>2</v>
      </c>
      <c r="J1046">
        <v>6</v>
      </c>
      <c r="K1046">
        <v>35</v>
      </c>
      <c r="L1046">
        <v>37</v>
      </c>
      <c r="M1046">
        <v>21</v>
      </c>
      <c r="N1046">
        <v>9</v>
      </c>
      <c r="O1046">
        <v>91</v>
      </c>
      <c r="P1046">
        <v>2</v>
      </c>
      <c r="Q1046">
        <v>2</v>
      </c>
      <c r="R1046">
        <v>2</v>
      </c>
      <c r="S1046">
        <v>0</v>
      </c>
      <c r="T1046">
        <v>5</v>
      </c>
      <c r="U1046">
        <v>1</v>
      </c>
      <c r="V1046">
        <v>0.22449</v>
      </c>
      <c r="W1046">
        <v>5.6756800000000003E-2</v>
      </c>
      <c r="X1046">
        <v>0.245946</v>
      </c>
      <c r="Y1046">
        <v>0.230769</v>
      </c>
      <c r="Z1046">
        <v>0.27173900000000001</v>
      </c>
      <c r="AA1046">
        <v>0.32361499999999999</v>
      </c>
      <c r="AB1046">
        <v>0.25123899999999999</v>
      </c>
      <c r="AC1046">
        <v>0.59535400000000005</v>
      </c>
      <c r="AD1046">
        <v>9.9125400000000002E-2</v>
      </c>
      <c r="AE1046">
        <v>4.9055200000000001</v>
      </c>
      <c r="AF1046">
        <v>0.28628999999999999</v>
      </c>
      <c r="AH1046">
        <v>3.0858199999999999E-2</v>
      </c>
      <c r="AI1046">
        <v>24.452500000000001</v>
      </c>
      <c r="AJ1046">
        <v>-20.629899999999999</v>
      </c>
      <c r="AK1046">
        <v>55.896799999999999</v>
      </c>
      <c r="AL1046">
        <v>3.0858199999999999E-2</v>
      </c>
      <c r="AM1046">
        <v>5</v>
      </c>
      <c r="AN1046">
        <v>-20.1849029902368</v>
      </c>
      <c r="AO1046">
        <v>6.3594944477081299</v>
      </c>
      <c r="AP1046">
        <v>-0.12159399999999999</v>
      </c>
      <c r="AQ1046">
        <v>999</v>
      </c>
      <c r="AU1046">
        <v>12140</v>
      </c>
    </row>
    <row r="1047" spans="1:47" x14ac:dyDescent="0.45">
      <c r="A1047" t="s">
        <v>1679</v>
      </c>
      <c r="C1047">
        <v>76</v>
      </c>
      <c r="D1047">
        <v>239</v>
      </c>
      <c r="E1047">
        <v>216</v>
      </c>
      <c r="F1047">
        <v>47</v>
      </c>
      <c r="G1047">
        <v>36</v>
      </c>
      <c r="H1047">
        <v>9</v>
      </c>
      <c r="I1047">
        <v>0</v>
      </c>
      <c r="J1047">
        <v>2</v>
      </c>
      <c r="K1047">
        <v>17</v>
      </c>
      <c r="L1047">
        <v>17</v>
      </c>
      <c r="M1047">
        <v>20</v>
      </c>
      <c r="N1047">
        <v>6</v>
      </c>
      <c r="O1047">
        <v>72</v>
      </c>
      <c r="P1047">
        <v>2</v>
      </c>
      <c r="Q1047">
        <v>1</v>
      </c>
      <c r="R1047">
        <v>0</v>
      </c>
      <c r="S1047">
        <v>1</v>
      </c>
      <c r="T1047">
        <v>0</v>
      </c>
      <c r="U1047">
        <v>1</v>
      </c>
      <c r="V1047">
        <v>0.21759300000000001</v>
      </c>
      <c r="W1047">
        <v>8.3682000000000006E-2</v>
      </c>
      <c r="X1047">
        <v>0.301255</v>
      </c>
      <c r="Y1047">
        <v>0.27777800000000002</v>
      </c>
      <c r="Z1047">
        <v>0.28870299999999999</v>
      </c>
      <c r="AA1047">
        <v>0.28703699999999999</v>
      </c>
      <c r="AB1047">
        <v>0.24964800000000001</v>
      </c>
      <c r="AC1047">
        <v>0.57574000000000003</v>
      </c>
      <c r="AD1047">
        <v>6.9444400000000003E-2</v>
      </c>
      <c r="AE1047">
        <v>1.2945599999999999</v>
      </c>
      <c r="AF1047">
        <v>0.31468499999999999</v>
      </c>
      <c r="AH1047">
        <v>-0.82274400000000003</v>
      </c>
      <c r="AI1047">
        <v>15.479200000000001</v>
      </c>
      <c r="AJ1047">
        <v>-13.6416</v>
      </c>
      <c r="AK1047">
        <v>52.267099999999999</v>
      </c>
      <c r="AL1047">
        <v>-0.82274400000000003</v>
      </c>
      <c r="AM1047">
        <v>1.2</v>
      </c>
      <c r="AN1047">
        <v>-14.955750584602299</v>
      </c>
      <c r="AO1047">
        <v>5.5907995700836102</v>
      </c>
      <c r="AP1047">
        <v>-0.12186900000000001</v>
      </c>
      <c r="AQ1047">
        <v>999</v>
      </c>
      <c r="AU1047">
        <v>10200</v>
      </c>
    </row>
    <row r="1048" spans="1:47" x14ac:dyDescent="0.45">
      <c r="A1048" t="s">
        <v>1680</v>
      </c>
      <c r="B1048" t="s">
        <v>31</v>
      </c>
      <c r="C1048">
        <v>116</v>
      </c>
      <c r="D1048">
        <v>452</v>
      </c>
      <c r="E1048">
        <v>416</v>
      </c>
      <c r="F1048">
        <v>92</v>
      </c>
      <c r="G1048">
        <v>49</v>
      </c>
      <c r="H1048">
        <v>21</v>
      </c>
      <c r="I1048">
        <v>1</v>
      </c>
      <c r="J1048">
        <v>21</v>
      </c>
      <c r="K1048">
        <v>53</v>
      </c>
      <c r="L1048">
        <v>68</v>
      </c>
      <c r="M1048">
        <v>30</v>
      </c>
      <c r="N1048">
        <v>8</v>
      </c>
      <c r="O1048">
        <v>167</v>
      </c>
      <c r="P1048">
        <v>5</v>
      </c>
      <c r="Q1048">
        <v>1</v>
      </c>
      <c r="R1048">
        <v>0</v>
      </c>
      <c r="S1048">
        <v>0</v>
      </c>
      <c r="T1048">
        <v>3</v>
      </c>
      <c r="U1048">
        <v>1</v>
      </c>
      <c r="V1048">
        <v>0.22115399999999999</v>
      </c>
      <c r="W1048">
        <v>6.6371700000000006E-2</v>
      </c>
      <c r="X1048">
        <v>0.36946899999999999</v>
      </c>
      <c r="Y1048">
        <v>0.179641</v>
      </c>
      <c r="Z1048">
        <v>0.28097299999999997</v>
      </c>
      <c r="AA1048">
        <v>0.42788500000000002</v>
      </c>
      <c r="AB1048">
        <v>0.29720299999999999</v>
      </c>
      <c r="AC1048">
        <v>0.70885799999999999</v>
      </c>
      <c r="AD1048">
        <v>0.206731</v>
      </c>
      <c r="AE1048">
        <v>3.74492</v>
      </c>
      <c r="AF1048">
        <v>0.31004399999999999</v>
      </c>
      <c r="AH1048">
        <v>-0.407667</v>
      </c>
      <c r="AI1048">
        <v>47.125900000000001</v>
      </c>
      <c r="AJ1048">
        <v>-7.9476699999999996</v>
      </c>
      <c r="AK1048">
        <v>85.337599999999995</v>
      </c>
      <c r="AL1048">
        <v>-0.407667</v>
      </c>
      <c r="AM1048">
        <v>0.3</v>
      </c>
      <c r="AN1048">
        <v>-8.6180174648761696</v>
      </c>
      <c r="AO1048">
        <v>-8.0039388537406904</v>
      </c>
      <c r="AP1048">
        <v>-0.12187199999999999</v>
      </c>
      <c r="AQ1048">
        <v>999</v>
      </c>
      <c r="AU1048" t="s">
        <v>1681</v>
      </c>
    </row>
    <row r="1049" spans="1:47" x14ac:dyDescent="0.45">
      <c r="A1049" t="s">
        <v>1682</v>
      </c>
      <c r="C1049">
        <v>81</v>
      </c>
      <c r="D1049">
        <v>326</v>
      </c>
      <c r="E1049">
        <v>305</v>
      </c>
      <c r="F1049">
        <v>72</v>
      </c>
      <c r="G1049">
        <v>48</v>
      </c>
      <c r="H1049">
        <v>18</v>
      </c>
      <c r="I1049">
        <v>0</v>
      </c>
      <c r="J1049">
        <v>6</v>
      </c>
      <c r="K1049">
        <v>34</v>
      </c>
      <c r="L1049">
        <v>33</v>
      </c>
      <c r="M1049">
        <v>16</v>
      </c>
      <c r="N1049">
        <v>7</v>
      </c>
      <c r="O1049">
        <v>61</v>
      </c>
      <c r="P1049">
        <v>4</v>
      </c>
      <c r="Q1049">
        <v>1</v>
      </c>
      <c r="R1049">
        <v>0</v>
      </c>
      <c r="S1049">
        <v>0</v>
      </c>
      <c r="T1049">
        <v>2</v>
      </c>
      <c r="U1049">
        <v>1</v>
      </c>
      <c r="V1049">
        <v>0.236066</v>
      </c>
      <c r="W1049">
        <v>4.90798E-2</v>
      </c>
      <c r="X1049">
        <v>0.18711700000000001</v>
      </c>
      <c r="Y1049">
        <v>0.262295</v>
      </c>
      <c r="Z1049">
        <v>0.28220899999999999</v>
      </c>
      <c r="AA1049">
        <v>0.35409800000000002</v>
      </c>
      <c r="AB1049">
        <v>0.26940799999999998</v>
      </c>
      <c r="AC1049">
        <v>0.63630699999999996</v>
      </c>
      <c r="AD1049">
        <v>0.118033</v>
      </c>
      <c r="AE1049">
        <v>2.9501900000000001</v>
      </c>
      <c r="AF1049">
        <v>0.27615099999999998</v>
      </c>
      <c r="AH1049">
        <v>-0.492091</v>
      </c>
      <c r="AI1049">
        <v>26.463799999999999</v>
      </c>
      <c r="AJ1049">
        <v>-13.257400000000001</v>
      </c>
      <c r="AK1049">
        <v>65.212699999999998</v>
      </c>
      <c r="AL1049">
        <v>-0.492091</v>
      </c>
      <c r="AM1049">
        <v>1</v>
      </c>
      <c r="AN1049">
        <v>-14.5414756536483</v>
      </c>
      <c r="AO1049">
        <v>2.1978248357772801</v>
      </c>
      <c r="AP1049">
        <v>-0.123323</v>
      </c>
      <c r="AQ1049">
        <v>999</v>
      </c>
      <c r="AU1049" t="s">
        <v>1683</v>
      </c>
    </row>
    <row r="1050" spans="1:47" x14ac:dyDescent="0.45">
      <c r="A1050" t="s">
        <v>1684</v>
      </c>
      <c r="C1050">
        <v>71</v>
      </c>
      <c r="D1050">
        <v>287</v>
      </c>
      <c r="E1050">
        <v>247</v>
      </c>
      <c r="F1050">
        <v>58</v>
      </c>
      <c r="G1050">
        <v>42</v>
      </c>
      <c r="H1050">
        <v>10</v>
      </c>
      <c r="I1050">
        <v>0</v>
      </c>
      <c r="J1050">
        <v>6</v>
      </c>
      <c r="K1050">
        <v>32</v>
      </c>
      <c r="L1050">
        <v>31</v>
      </c>
      <c r="M1050">
        <v>30</v>
      </c>
      <c r="N1050">
        <v>8</v>
      </c>
      <c r="O1050">
        <v>54</v>
      </c>
      <c r="P1050">
        <v>5</v>
      </c>
      <c r="Q1050">
        <v>5</v>
      </c>
      <c r="R1050">
        <v>0</v>
      </c>
      <c r="S1050">
        <v>0</v>
      </c>
      <c r="T1050">
        <v>0</v>
      </c>
      <c r="U1050">
        <v>1</v>
      </c>
      <c r="V1050">
        <v>0.234818</v>
      </c>
      <c r="W1050">
        <v>0.10453</v>
      </c>
      <c r="X1050">
        <v>0.18815299999999999</v>
      </c>
      <c r="Y1050">
        <v>0.55555600000000005</v>
      </c>
      <c r="Z1050">
        <v>0.324042</v>
      </c>
      <c r="AA1050">
        <v>0.34817799999999999</v>
      </c>
      <c r="AB1050">
        <v>0.28841800000000001</v>
      </c>
      <c r="AC1050">
        <v>0.67222000000000004</v>
      </c>
      <c r="AD1050">
        <v>0.11336</v>
      </c>
      <c r="AE1050">
        <v>1.7776000000000001</v>
      </c>
      <c r="AF1050">
        <v>0.27083299999999999</v>
      </c>
      <c r="AH1050">
        <v>-0.95373200000000002</v>
      </c>
      <c r="AI1050">
        <v>27.828900000000001</v>
      </c>
      <c r="AJ1050">
        <v>-7.1403299999999996</v>
      </c>
      <c r="AK1050">
        <v>85.237399999999994</v>
      </c>
      <c r="AL1050">
        <v>-0.95373200000000002</v>
      </c>
      <c r="AM1050">
        <v>0.3</v>
      </c>
      <c r="AN1050">
        <v>-6.0303860306739798</v>
      </c>
      <c r="AO1050">
        <v>-4.9726335406303397</v>
      </c>
      <c r="AP1050">
        <v>-0.125166</v>
      </c>
      <c r="AQ1050">
        <v>999</v>
      </c>
      <c r="AU1050">
        <v>10839</v>
      </c>
    </row>
    <row r="1051" spans="1:47" x14ac:dyDescent="0.45">
      <c r="A1051" t="s">
        <v>1685</v>
      </c>
      <c r="B1051" t="s">
        <v>130</v>
      </c>
      <c r="C1051">
        <v>100</v>
      </c>
      <c r="D1051">
        <v>430</v>
      </c>
      <c r="E1051">
        <v>381</v>
      </c>
      <c r="F1051">
        <v>84</v>
      </c>
      <c r="G1051">
        <v>63</v>
      </c>
      <c r="H1051">
        <v>14</v>
      </c>
      <c r="I1051">
        <v>2</v>
      </c>
      <c r="J1051">
        <v>5</v>
      </c>
      <c r="K1051">
        <v>51</v>
      </c>
      <c r="L1051">
        <v>40</v>
      </c>
      <c r="M1051">
        <v>42</v>
      </c>
      <c r="N1051">
        <v>7</v>
      </c>
      <c r="O1051">
        <v>112</v>
      </c>
      <c r="P1051">
        <v>3</v>
      </c>
      <c r="Q1051">
        <v>2</v>
      </c>
      <c r="R1051">
        <v>2</v>
      </c>
      <c r="S1051">
        <v>0</v>
      </c>
      <c r="T1051">
        <v>4</v>
      </c>
      <c r="U1051">
        <v>1</v>
      </c>
      <c r="V1051">
        <v>0.220472</v>
      </c>
      <c r="W1051">
        <v>9.7674399999999995E-2</v>
      </c>
      <c r="X1051">
        <v>0.260465</v>
      </c>
      <c r="Y1051">
        <v>0.375</v>
      </c>
      <c r="Z1051">
        <v>0.301402</v>
      </c>
      <c r="AA1051">
        <v>0.307087</v>
      </c>
      <c r="AB1051">
        <v>0.26770899999999997</v>
      </c>
      <c r="AC1051">
        <v>0.60848899999999995</v>
      </c>
      <c r="AD1051">
        <v>8.6614200000000002E-2</v>
      </c>
      <c r="AE1051">
        <v>4.6002700000000001</v>
      </c>
      <c r="AF1051">
        <v>0.29699199999999998</v>
      </c>
      <c r="AH1051">
        <v>-0.40029599999999999</v>
      </c>
      <c r="AI1051">
        <v>34.299199999999999</v>
      </c>
      <c r="AJ1051">
        <v>-18.093800000000002</v>
      </c>
      <c r="AK1051">
        <v>64.184600000000003</v>
      </c>
      <c r="AL1051">
        <v>-0.40029599999999999</v>
      </c>
      <c r="AM1051">
        <v>7.7</v>
      </c>
      <c r="AN1051">
        <v>-18.853458672761899</v>
      </c>
      <c r="AO1051">
        <v>2.9601407051086399</v>
      </c>
      <c r="AP1051">
        <v>-0.128494</v>
      </c>
      <c r="AQ1051">
        <v>999</v>
      </c>
      <c r="AU1051" t="s">
        <v>1686</v>
      </c>
    </row>
    <row r="1052" spans="1:47" x14ac:dyDescent="0.45">
      <c r="A1052" t="s">
        <v>489</v>
      </c>
      <c r="B1052" t="s">
        <v>104</v>
      </c>
      <c r="C1052">
        <v>120</v>
      </c>
      <c r="D1052">
        <v>463</v>
      </c>
      <c r="E1052">
        <v>424</v>
      </c>
      <c r="F1052">
        <v>109</v>
      </c>
      <c r="G1052">
        <v>67</v>
      </c>
      <c r="H1052">
        <v>23</v>
      </c>
      <c r="I1052">
        <v>1</v>
      </c>
      <c r="J1052">
        <v>18</v>
      </c>
      <c r="K1052">
        <v>50</v>
      </c>
      <c r="L1052">
        <v>59</v>
      </c>
      <c r="M1052">
        <v>31</v>
      </c>
      <c r="N1052">
        <v>14</v>
      </c>
      <c r="O1052">
        <v>101</v>
      </c>
      <c r="P1052">
        <v>4</v>
      </c>
      <c r="Q1052">
        <v>4</v>
      </c>
      <c r="R1052">
        <v>0</v>
      </c>
      <c r="S1052">
        <v>0</v>
      </c>
      <c r="T1052">
        <v>1</v>
      </c>
      <c r="U1052">
        <v>1</v>
      </c>
      <c r="V1052">
        <v>0.257075</v>
      </c>
      <c r="W1052">
        <v>6.6954600000000003E-2</v>
      </c>
      <c r="X1052">
        <v>0.218143</v>
      </c>
      <c r="Y1052">
        <v>0.30693100000000001</v>
      </c>
      <c r="Z1052">
        <v>0.31101499999999999</v>
      </c>
      <c r="AA1052">
        <v>0.44339600000000001</v>
      </c>
      <c r="AB1052">
        <v>0.31205699999999997</v>
      </c>
      <c r="AC1052">
        <v>0.75441100000000005</v>
      </c>
      <c r="AD1052">
        <v>0.18632099999999999</v>
      </c>
      <c r="AE1052">
        <v>2.2639100000000001</v>
      </c>
      <c r="AF1052">
        <v>0.29449799999999998</v>
      </c>
      <c r="AH1052">
        <v>-0.90012899999999996</v>
      </c>
      <c r="AI1052">
        <v>53.984400000000001</v>
      </c>
      <c r="AJ1052">
        <v>-2.42944</v>
      </c>
      <c r="AK1052">
        <v>93.9452</v>
      </c>
      <c r="AL1052">
        <v>-0.90012899999999996</v>
      </c>
      <c r="AM1052">
        <v>-7.6</v>
      </c>
      <c r="AN1052">
        <v>-4.3730714917182896</v>
      </c>
      <c r="AO1052">
        <v>-12.703615188598601</v>
      </c>
      <c r="AP1052">
        <v>-0.12984499999999999</v>
      </c>
      <c r="AQ1052">
        <v>999</v>
      </c>
      <c r="AU1052">
        <v>18400</v>
      </c>
    </row>
    <row r="1053" spans="1:47" x14ac:dyDescent="0.45">
      <c r="A1053" t="s">
        <v>1687</v>
      </c>
      <c r="C1053">
        <v>81</v>
      </c>
      <c r="D1053">
        <v>337</v>
      </c>
      <c r="E1053">
        <v>309</v>
      </c>
      <c r="F1053">
        <v>66</v>
      </c>
      <c r="G1053">
        <v>46</v>
      </c>
      <c r="H1053">
        <v>12</v>
      </c>
      <c r="I1053">
        <v>1</v>
      </c>
      <c r="J1053">
        <v>7</v>
      </c>
      <c r="K1053">
        <v>32</v>
      </c>
      <c r="L1053">
        <v>33</v>
      </c>
      <c r="M1053">
        <v>22</v>
      </c>
      <c r="N1053">
        <v>10</v>
      </c>
      <c r="O1053">
        <v>101</v>
      </c>
      <c r="P1053">
        <v>3</v>
      </c>
      <c r="Q1053">
        <v>2</v>
      </c>
      <c r="R1053">
        <v>1</v>
      </c>
      <c r="S1053">
        <v>0</v>
      </c>
      <c r="T1053">
        <v>3</v>
      </c>
      <c r="U1053">
        <v>2</v>
      </c>
      <c r="V1053">
        <v>0.213592</v>
      </c>
      <c r="W1053">
        <v>6.5281900000000004E-2</v>
      </c>
      <c r="X1053">
        <v>0.299703</v>
      </c>
      <c r="Y1053">
        <v>0.21782199999999999</v>
      </c>
      <c r="Z1053">
        <v>0.27083299999999999</v>
      </c>
      <c r="AA1053">
        <v>0.32686100000000001</v>
      </c>
      <c r="AB1053">
        <v>0.25045499999999998</v>
      </c>
      <c r="AC1053">
        <v>0.59769399999999995</v>
      </c>
      <c r="AD1053">
        <v>0.11326899999999999</v>
      </c>
      <c r="AE1053">
        <v>3.64514</v>
      </c>
      <c r="AF1053">
        <v>0.29064000000000001</v>
      </c>
      <c r="AH1053">
        <v>-0.71416900000000005</v>
      </c>
      <c r="AI1053">
        <v>22.052</v>
      </c>
      <c r="AJ1053">
        <v>-19.009499999999999</v>
      </c>
      <c r="AK1053">
        <v>58.252200000000002</v>
      </c>
      <c r="AL1053">
        <v>-0.71416900000000005</v>
      </c>
      <c r="AM1053">
        <v>4.0999999999999996</v>
      </c>
      <c r="AN1053">
        <v>-18.143564283847802</v>
      </c>
      <c r="AO1053">
        <v>5.3382421731948799</v>
      </c>
      <c r="AP1053">
        <v>-0.13198799999999999</v>
      </c>
      <c r="AQ1053">
        <v>999</v>
      </c>
      <c r="AU1053" t="s">
        <v>1688</v>
      </c>
    </row>
    <row r="1054" spans="1:47" x14ac:dyDescent="0.45">
      <c r="A1054" t="s">
        <v>565</v>
      </c>
      <c r="B1054" t="s">
        <v>56</v>
      </c>
      <c r="C1054">
        <v>86</v>
      </c>
      <c r="D1054">
        <v>299</v>
      </c>
      <c r="E1054">
        <v>276</v>
      </c>
      <c r="F1054">
        <v>59</v>
      </c>
      <c r="G1054">
        <v>38</v>
      </c>
      <c r="H1054">
        <v>10</v>
      </c>
      <c r="I1054">
        <v>1</v>
      </c>
      <c r="J1054">
        <v>10</v>
      </c>
      <c r="K1054">
        <v>29</v>
      </c>
      <c r="L1054">
        <v>40</v>
      </c>
      <c r="M1054">
        <v>20</v>
      </c>
      <c r="N1054">
        <v>8</v>
      </c>
      <c r="O1054">
        <v>95</v>
      </c>
      <c r="P1054">
        <v>1</v>
      </c>
      <c r="Q1054">
        <v>2</v>
      </c>
      <c r="R1054">
        <v>0</v>
      </c>
      <c r="S1054">
        <v>1</v>
      </c>
      <c r="T1054">
        <v>2</v>
      </c>
      <c r="U1054">
        <v>0</v>
      </c>
      <c r="V1054">
        <v>0.21376800000000001</v>
      </c>
      <c r="W1054">
        <v>6.6889599999999994E-2</v>
      </c>
      <c r="X1054">
        <v>0.31772600000000001</v>
      </c>
      <c r="Y1054">
        <v>0.21052599999999999</v>
      </c>
      <c r="Z1054">
        <v>0.26755899999999999</v>
      </c>
      <c r="AA1054">
        <v>0.36594199999999999</v>
      </c>
      <c r="AB1054">
        <v>0.26343899999999998</v>
      </c>
      <c r="AC1054">
        <v>0.63350099999999998</v>
      </c>
      <c r="AD1054">
        <v>0.152174</v>
      </c>
      <c r="AE1054">
        <v>3.9432399999999999</v>
      </c>
      <c r="AF1054">
        <v>0.28323700000000002</v>
      </c>
      <c r="AH1054">
        <v>7.0387000000000002E-3</v>
      </c>
      <c r="AI1054">
        <v>22.7897</v>
      </c>
      <c r="AJ1054">
        <v>-13.6418</v>
      </c>
      <c r="AK1054">
        <v>61.511200000000002</v>
      </c>
      <c r="AL1054">
        <v>7.0387000000000002E-3</v>
      </c>
      <c r="AM1054">
        <v>-2.8</v>
      </c>
      <c r="AN1054">
        <v>-14.2498401519842</v>
      </c>
      <c r="AO1054">
        <v>2.69309258460998</v>
      </c>
      <c r="AP1054">
        <v>-0.13658500000000001</v>
      </c>
      <c r="AQ1054">
        <v>999</v>
      </c>
      <c r="AU1054">
        <v>14111</v>
      </c>
    </row>
    <row r="1055" spans="1:47" x14ac:dyDescent="0.45">
      <c r="A1055" t="s">
        <v>1689</v>
      </c>
      <c r="B1055" t="s">
        <v>10</v>
      </c>
      <c r="C1055">
        <v>106</v>
      </c>
      <c r="D1055">
        <v>419</v>
      </c>
      <c r="E1055">
        <v>374</v>
      </c>
      <c r="F1055">
        <v>80</v>
      </c>
      <c r="G1055">
        <v>50</v>
      </c>
      <c r="H1055">
        <v>20</v>
      </c>
      <c r="I1055">
        <v>1</v>
      </c>
      <c r="J1055">
        <v>9</v>
      </c>
      <c r="K1055">
        <v>46</v>
      </c>
      <c r="L1055">
        <v>43</v>
      </c>
      <c r="M1055">
        <v>38</v>
      </c>
      <c r="N1055">
        <v>7</v>
      </c>
      <c r="O1055">
        <v>108</v>
      </c>
      <c r="P1055">
        <v>3</v>
      </c>
      <c r="Q1055">
        <v>4</v>
      </c>
      <c r="R1055">
        <v>0</v>
      </c>
      <c r="S1055">
        <v>0</v>
      </c>
      <c r="T1055">
        <v>1</v>
      </c>
      <c r="U1055">
        <v>1</v>
      </c>
      <c r="V1055">
        <v>0.21390400000000001</v>
      </c>
      <c r="W1055">
        <v>9.0692099999999998E-2</v>
      </c>
      <c r="X1055">
        <v>0.25775700000000001</v>
      </c>
      <c r="Y1055">
        <v>0.351852</v>
      </c>
      <c r="Z1055">
        <v>0.28878300000000001</v>
      </c>
      <c r="AA1055">
        <v>0.34492</v>
      </c>
      <c r="AB1055">
        <v>0.27271600000000001</v>
      </c>
      <c r="AC1055">
        <v>0.63370300000000002</v>
      </c>
      <c r="AD1055">
        <v>0.13101599999999999</v>
      </c>
      <c r="AE1055">
        <v>2.78152</v>
      </c>
      <c r="AF1055">
        <v>0.27203100000000002</v>
      </c>
      <c r="AH1055">
        <v>-0.86930799999999997</v>
      </c>
      <c r="AI1055">
        <v>35.164200000000001</v>
      </c>
      <c r="AJ1055">
        <v>-15.888500000000001</v>
      </c>
      <c r="AK1055">
        <v>72.515199999999993</v>
      </c>
      <c r="AL1055">
        <v>-0.86930799999999997</v>
      </c>
      <c r="AM1055">
        <v>4.0999999999999996</v>
      </c>
      <c r="AN1055">
        <v>-15.136078774929</v>
      </c>
      <c r="AO1055">
        <v>-0.51860666275024403</v>
      </c>
      <c r="AP1055">
        <v>-0.13753199999999999</v>
      </c>
      <c r="AQ1055">
        <v>999</v>
      </c>
      <c r="AU1055" t="s">
        <v>1690</v>
      </c>
    </row>
    <row r="1056" spans="1:47" x14ac:dyDescent="0.45">
      <c r="A1056" t="s">
        <v>1691</v>
      </c>
      <c r="C1056">
        <v>79</v>
      </c>
      <c r="D1056">
        <v>286</v>
      </c>
      <c r="E1056">
        <v>268</v>
      </c>
      <c r="F1056">
        <v>62</v>
      </c>
      <c r="G1056">
        <v>42</v>
      </c>
      <c r="H1056">
        <v>13</v>
      </c>
      <c r="I1056">
        <v>1</v>
      </c>
      <c r="J1056">
        <v>6</v>
      </c>
      <c r="K1056">
        <v>22</v>
      </c>
      <c r="L1056">
        <v>33</v>
      </c>
      <c r="M1056">
        <v>11</v>
      </c>
      <c r="N1056">
        <v>6</v>
      </c>
      <c r="O1056">
        <v>87</v>
      </c>
      <c r="P1056">
        <v>6</v>
      </c>
      <c r="Q1056">
        <v>1</v>
      </c>
      <c r="R1056">
        <v>0</v>
      </c>
      <c r="S1056">
        <v>0</v>
      </c>
      <c r="T1056">
        <v>3</v>
      </c>
      <c r="U1056">
        <v>1</v>
      </c>
      <c r="V1056">
        <v>0.23134299999999999</v>
      </c>
      <c r="W1056">
        <v>3.8461500000000003E-2</v>
      </c>
      <c r="X1056">
        <v>0.30419600000000002</v>
      </c>
      <c r="Y1056">
        <v>0.12643699999999999</v>
      </c>
      <c r="Z1056">
        <v>0.27622400000000003</v>
      </c>
      <c r="AA1056">
        <v>0.35447800000000002</v>
      </c>
      <c r="AB1056">
        <v>0.26665899999999998</v>
      </c>
      <c r="AC1056">
        <v>0.63070099999999996</v>
      </c>
      <c r="AD1056">
        <v>0.12313399999999999</v>
      </c>
      <c r="AE1056">
        <v>3.6177700000000002</v>
      </c>
      <c r="AF1056">
        <v>0.31818200000000002</v>
      </c>
      <c r="AH1056">
        <v>-0.23044999999999999</v>
      </c>
      <c r="AI1056">
        <v>22.563600000000001</v>
      </c>
      <c r="AJ1056">
        <v>-12.283799999999999</v>
      </c>
      <c r="AK1056">
        <v>64.8613</v>
      </c>
      <c r="AL1056">
        <v>-0.23044999999999999</v>
      </c>
      <c r="AM1056">
        <v>-3.7</v>
      </c>
      <c r="AN1056">
        <v>-12.680484682321501</v>
      </c>
      <c r="AO1056">
        <v>1.5542619228362999</v>
      </c>
      <c r="AP1056">
        <v>-0.13782</v>
      </c>
      <c r="AQ1056">
        <v>999</v>
      </c>
      <c r="AU1056">
        <v>12180</v>
      </c>
    </row>
    <row r="1057" spans="1:47" x14ac:dyDescent="0.45">
      <c r="A1057" t="s">
        <v>771</v>
      </c>
      <c r="B1057" t="s">
        <v>130</v>
      </c>
      <c r="C1057">
        <v>84</v>
      </c>
      <c r="D1057">
        <v>271</v>
      </c>
      <c r="E1057">
        <v>245</v>
      </c>
      <c r="F1057">
        <v>57</v>
      </c>
      <c r="G1057">
        <v>38</v>
      </c>
      <c r="H1057">
        <v>12</v>
      </c>
      <c r="I1057">
        <v>0</v>
      </c>
      <c r="J1057">
        <v>7</v>
      </c>
      <c r="K1057">
        <v>30</v>
      </c>
      <c r="L1057">
        <v>30</v>
      </c>
      <c r="M1057">
        <v>19</v>
      </c>
      <c r="N1057">
        <v>9</v>
      </c>
      <c r="O1057">
        <v>64</v>
      </c>
      <c r="P1057">
        <v>5</v>
      </c>
      <c r="Q1057">
        <v>1</v>
      </c>
      <c r="R1057">
        <v>1</v>
      </c>
      <c r="S1057">
        <v>1</v>
      </c>
      <c r="T1057">
        <v>1</v>
      </c>
      <c r="U1057">
        <v>1</v>
      </c>
      <c r="V1057">
        <v>0.232653</v>
      </c>
      <c r="W1057">
        <v>7.0110699999999998E-2</v>
      </c>
      <c r="X1057">
        <v>0.23616200000000001</v>
      </c>
      <c r="Y1057">
        <v>0.296875</v>
      </c>
      <c r="Z1057">
        <v>0.3</v>
      </c>
      <c r="AA1057">
        <v>0.36734699999999998</v>
      </c>
      <c r="AB1057">
        <v>0.279997</v>
      </c>
      <c r="AC1057">
        <v>0.66734700000000002</v>
      </c>
      <c r="AD1057">
        <v>0.13469400000000001</v>
      </c>
      <c r="AE1057">
        <v>2.40856</v>
      </c>
      <c r="AF1057">
        <v>0.28571400000000002</v>
      </c>
      <c r="AH1057">
        <v>-0.63044999999999995</v>
      </c>
      <c r="AI1057">
        <v>24.382300000000001</v>
      </c>
      <c r="AJ1057">
        <v>-8.6375100000000007</v>
      </c>
      <c r="AK1057">
        <v>72.702100000000002</v>
      </c>
      <c r="AL1057">
        <v>-0.63044999999999995</v>
      </c>
      <c r="AM1057">
        <v>-6.1</v>
      </c>
      <c r="AN1057">
        <v>-9.4944737553596497</v>
      </c>
      <c r="AO1057">
        <v>-1.12131071090698</v>
      </c>
      <c r="AP1057">
        <v>-0.14074200000000001</v>
      </c>
      <c r="AQ1057">
        <v>999</v>
      </c>
      <c r="AU1057">
        <v>19514</v>
      </c>
    </row>
    <row r="1058" spans="1:47" x14ac:dyDescent="0.45">
      <c r="A1058" t="s">
        <v>1692</v>
      </c>
      <c r="B1058" t="s">
        <v>56</v>
      </c>
      <c r="C1058">
        <v>56</v>
      </c>
      <c r="D1058">
        <v>198</v>
      </c>
      <c r="E1058">
        <v>177</v>
      </c>
      <c r="F1058">
        <v>35</v>
      </c>
      <c r="G1058">
        <v>22</v>
      </c>
      <c r="H1058">
        <v>9</v>
      </c>
      <c r="I1058">
        <v>0</v>
      </c>
      <c r="J1058">
        <v>4</v>
      </c>
      <c r="K1058">
        <v>17</v>
      </c>
      <c r="L1058">
        <v>19</v>
      </c>
      <c r="M1058">
        <v>16</v>
      </c>
      <c r="N1058">
        <v>6</v>
      </c>
      <c r="O1058">
        <v>63</v>
      </c>
      <c r="P1058">
        <v>2</v>
      </c>
      <c r="Q1058">
        <v>1</v>
      </c>
      <c r="R1058">
        <v>2</v>
      </c>
      <c r="S1058">
        <v>0</v>
      </c>
      <c r="T1058">
        <v>0</v>
      </c>
      <c r="U1058">
        <v>1</v>
      </c>
      <c r="V1058">
        <v>0.19774</v>
      </c>
      <c r="W1058">
        <v>8.0808099999999994E-2</v>
      </c>
      <c r="X1058">
        <v>0.31818200000000002</v>
      </c>
      <c r="Y1058">
        <v>0.25396800000000003</v>
      </c>
      <c r="Z1058">
        <v>0.27040799999999998</v>
      </c>
      <c r="AA1058">
        <v>0.316384</v>
      </c>
      <c r="AB1058">
        <v>0.24756400000000001</v>
      </c>
      <c r="AC1058">
        <v>0.58679199999999998</v>
      </c>
      <c r="AD1058">
        <v>0.118644</v>
      </c>
      <c r="AE1058">
        <v>1.68309</v>
      </c>
      <c r="AF1058">
        <v>0.279279</v>
      </c>
      <c r="AH1058">
        <v>-0.68405199999999999</v>
      </c>
      <c r="AI1058">
        <v>12.481</v>
      </c>
      <c r="AJ1058">
        <v>-11.6442</v>
      </c>
      <c r="AK1058">
        <v>50.868699999999997</v>
      </c>
      <c r="AL1058">
        <v>-0.68405199999999999</v>
      </c>
      <c r="AM1058">
        <v>0.9</v>
      </c>
      <c r="AN1058">
        <v>-12.735568761825499</v>
      </c>
      <c r="AO1058">
        <v>4.5375660657882602</v>
      </c>
      <c r="AP1058">
        <v>-0.14479800000000001</v>
      </c>
      <c r="AQ1058">
        <v>999</v>
      </c>
      <c r="AU1058" t="s">
        <v>1693</v>
      </c>
    </row>
    <row r="1059" spans="1:47" x14ac:dyDescent="0.45">
      <c r="A1059" t="s">
        <v>1694</v>
      </c>
      <c r="B1059" t="s">
        <v>59</v>
      </c>
      <c r="C1059">
        <v>105</v>
      </c>
      <c r="D1059">
        <v>383</v>
      </c>
      <c r="E1059">
        <v>343</v>
      </c>
      <c r="F1059">
        <v>68</v>
      </c>
      <c r="G1059">
        <v>45</v>
      </c>
      <c r="H1059">
        <v>14</v>
      </c>
      <c r="I1059">
        <v>3</v>
      </c>
      <c r="J1059">
        <v>6</v>
      </c>
      <c r="K1059">
        <v>43</v>
      </c>
      <c r="L1059">
        <v>36</v>
      </c>
      <c r="M1059">
        <v>32</v>
      </c>
      <c r="N1059">
        <v>4</v>
      </c>
      <c r="O1059">
        <v>131</v>
      </c>
      <c r="P1059">
        <v>6</v>
      </c>
      <c r="Q1059">
        <v>1</v>
      </c>
      <c r="R1059">
        <v>1</v>
      </c>
      <c r="S1059">
        <v>0</v>
      </c>
      <c r="T1059">
        <v>16</v>
      </c>
      <c r="U1059">
        <v>5</v>
      </c>
      <c r="V1059">
        <v>0.19825100000000001</v>
      </c>
      <c r="W1059">
        <v>8.3550899999999997E-2</v>
      </c>
      <c r="X1059">
        <v>0.34203699999999998</v>
      </c>
      <c r="Y1059">
        <v>0.24427499999999999</v>
      </c>
      <c r="Z1059">
        <v>0.27748699999999998</v>
      </c>
      <c r="AA1059">
        <v>0.30903799999999998</v>
      </c>
      <c r="AB1059">
        <v>0.25846400000000003</v>
      </c>
      <c r="AC1059">
        <v>0.58652499999999996</v>
      </c>
      <c r="AD1059">
        <v>0.110787</v>
      </c>
      <c r="AE1059">
        <v>6.9673400000000001</v>
      </c>
      <c r="AF1059">
        <v>0.29951699999999998</v>
      </c>
      <c r="AH1059">
        <v>0.48090500000000003</v>
      </c>
      <c r="AI1059">
        <v>27.6096</v>
      </c>
      <c r="AJ1059">
        <v>-19.056699999999999</v>
      </c>
      <c r="AK1059">
        <v>61.486800000000002</v>
      </c>
      <c r="AL1059">
        <v>0.48090500000000003</v>
      </c>
      <c r="AM1059">
        <v>1.3</v>
      </c>
      <c r="AN1059">
        <v>-17.193365573883</v>
      </c>
      <c r="AO1059">
        <v>2.7072603702545099</v>
      </c>
      <c r="AP1059">
        <v>-0.14735300000000001</v>
      </c>
      <c r="AQ1059">
        <v>999</v>
      </c>
      <c r="AU1059" t="s">
        <v>1695</v>
      </c>
    </row>
    <row r="1060" spans="1:47" x14ac:dyDescent="0.45">
      <c r="A1060" t="s">
        <v>1696</v>
      </c>
      <c r="C1060">
        <v>75</v>
      </c>
      <c r="D1060">
        <v>287</v>
      </c>
      <c r="E1060">
        <v>255</v>
      </c>
      <c r="F1060">
        <v>55</v>
      </c>
      <c r="G1060">
        <v>43</v>
      </c>
      <c r="H1060">
        <v>8</v>
      </c>
      <c r="I1060">
        <v>0</v>
      </c>
      <c r="J1060">
        <v>4</v>
      </c>
      <c r="K1060">
        <v>30</v>
      </c>
      <c r="L1060">
        <v>26</v>
      </c>
      <c r="M1060">
        <v>24</v>
      </c>
      <c r="N1060">
        <v>9</v>
      </c>
      <c r="O1060">
        <v>69</v>
      </c>
      <c r="P1060">
        <v>4</v>
      </c>
      <c r="Q1060">
        <v>1</v>
      </c>
      <c r="R1060">
        <v>3</v>
      </c>
      <c r="S1060">
        <v>0</v>
      </c>
      <c r="T1060">
        <v>5</v>
      </c>
      <c r="U1060">
        <v>2</v>
      </c>
      <c r="V1060">
        <v>0.21568599999999999</v>
      </c>
      <c r="W1060">
        <v>8.3623699999999995E-2</v>
      </c>
      <c r="X1060">
        <v>0.24041799999999999</v>
      </c>
      <c r="Y1060">
        <v>0.34782600000000002</v>
      </c>
      <c r="Z1060">
        <v>0.29225400000000001</v>
      </c>
      <c r="AA1060">
        <v>0.29411799999999999</v>
      </c>
      <c r="AB1060">
        <v>0.25184800000000002</v>
      </c>
      <c r="AC1060">
        <v>0.58637099999999998</v>
      </c>
      <c r="AD1060">
        <v>7.8431399999999998E-2</v>
      </c>
      <c r="AE1060">
        <v>3.8052600000000001</v>
      </c>
      <c r="AF1060">
        <v>0.27868900000000002</v>
      </c>
      <c r="AH1060">
        <v>-0.32187399999999999</v>
      </c>
      <c r="AI1060">
        <v>19.112200000000001</v>
      </c>
      <c r="AJ1060">
        <v>-15.856999999999999</v>
      </c>
      <c r="AK1060">
        <v>60.184699999999999</v>
      </c>
      <c r="AL1060">
        <v>-0.32187399999999999</v>
      </c>
      <c r="AM1060">
        <v>-2.5</v>
      </c>
      <c r="AN1060">
        <v>-14.0137835144996</v>
      </c>
      <c r="AO1060">
        <v>2.7726335525512602</v>
      </c>
      <c r="AP1060">
        <v>-0.14891199999999999</v>
      </c>
      <c r="AQ1060">
        <v>999</v>
      </c>
      <c r="AU1060" t="s">
        <v>1697</v>
      </c>
    </row>
    <row r="1061" spans="1:47" x14ac:dyDescent="0.45">
      <c r="A1061" t="s">
        <v>1698</v>
      </c>
      <c r="C1061">
        <v>78</v>
      </c>
      <c r="D1061">
        <v>304</v>
      </c>
      <c r="E1061">
        <v>281</v>
      </c>
      <c r="F1061">
        <v>68</v>
      </c>
      <c r="G1061">
        <v>53</v>
      </c>
      <c r="H1061">
        <v>11</v>
      </c>
      <c r="I1061">
        <v>1</v>
      </c>
      <c r="J1061">
        <v>3</v>
      </c>
      <c r="K1061">
        <v>34</v>
      </c>
      <c r="L1061">
        <v>27</v>
      </c>
      <c r="M1061">
        <v>20</v>
      </c>
      <c r="N1061">
        <v>5</v>
      </c>
      <c r="O1061">
        <v>63</v>
      </c>
      <c r="P1061">
        <v>1</v>
      </c>
      <c r="Q1061">
        <v>2</v>
      </c>
      <c r="R1061">
        <v>0</v>
      </c>
      <c r="S1061">
        <v>0</v>
      </c>
      <c r="T1061">
        <v>3</v>
      </c>
      <c r="U1061">
        <v>2</v>
      </c>
      <c r="V1061">
        <v>0.24199300000000001</v>
      </c>
      <c r="W1061">
        <v>6.5789500000000001E-2</v>
      </c>
      <c r="X1061">
        <v>0.207237</v>
      </c>
      <c r="Y1061">
        <v>0.31746000000000002</v>
      </c>
      <c r="Z1061">
        <v>0.292763</v>
      </c>
      <c r="AA1061">
        <v>0.32028499999999999</v>
      </c>
      <c r="AB1061">
        <v>0.26488800000000001</v>
      </c>
      <c r="AC1061">
        <v>0.61304800000000004</v>
      </c>
      <c r="AD1061">
        <v>7.8291799999999995E-2</v>
      </c>
      <c r="AE1061">
        <v>3.9834000000000001</v>
      </c>
      <c r="AF1061">
        <v>0.299539</v>
      </c>
      <c r="AH1061">
        <v>-0.77581</v>
      </c>
      <c r="AI1061">
        <v>23.5367</v>
      </c>
      <c r="AJ1061">
        <v>-13.504</v>
      </c>
      <c r="AK1061">
        <v>58.462299999999999</v>
      </c>
      <c r="AL1061">
        <v>-0.77581</v>
      </c>
      <c r="AM1061">
        <v>-1.5</v>
      </c>
      <c r="AN1061">
        <v>-15.9061596989631</v>
      </c>
      <c r="AO1061">
        <v>4.0849499702453604</v>
      </c>
      <c r="AP1061">
        <v>-0.14917800000000001</v>
      </c>
      <c r="AQ1061">
        <v>999</v>
      </c>
      <c r="AU1061" t="s">
        <v>1699</v>
      </c>
    </row>
    <row r="1062" spans="1:47" x14ac:dyDescent="0.45">
      <c r="A1062" t="s">
        <v>1700</v>
      </c>
      <c r="B1062" t="s">
        <v>18</v>
      </c>
      <c r="C1062">
        <v>107</v>
      </c>
      <c r="D1062">
        <v>439</v>
      </c>
      <c r="E1062">
        <v>403</v>
      </c>
      <c r="F1062">
        <v>99</v>
      </c>
      <c r="G1062">
        <v>68</v>
      </c>
      <c r="H1062">
        <v>23</v>
      </c>
      <c r="I1062">
        <v>2</v>
      </c>
      <c r="J1062">
        <v>6</v>
      </c>
      <c r="K1062">
        <v>42</v>
      </c>
      <c r="L1062">
        <v>41</v>
      </c>
      <c r="M1062">
        <v>29</v>
      </c>
      <c r="N1062">
        <v>18</v>
      </c>
      <c r="O1062">
        <v>104</v>
      </c>
      <c r="P1062">
        <v>2</v>
      </c>
      <c r="Q1062">
        <v>4</v>
      </c>
      <c r="R1062">
        <v>1</v>
      </c>
      <c r="S1062">
        <v>0</v>
      </c>
      <c r="T1062">
        <v>1</v>
      </c>
      <c r="U1062">
        <v>1</v>
      </c>
      <c r="V1062">
        <v>0.24565799999999999</v>
      </c>
      <c r="W1062">
        <v>6.6059199999999998E-2</v>
      </c>
      <c r="X1062">
        <v>0.236902</v>
      </c>
      <c r="Y1062">
        <v>0.27884599999999998</v>
      </c>
      <c r="Z1062">
        <v>0.29680400000000001</v>
      </c>
      <c r="AA1062">
        <v>0.35732000000000003</v>
      </c>
      <c r="AB1062">
        <v>0.26878200000000002</v>
      </c>
      <c r="AC1062">
        <v>0.65412400000000004</v>
      </c>
      <c r="AD1062">
        <v>0.111663</v>
      </c>
      <c r="AE1062">
        <v>2.9752399999999999</v>
      </c>
      <c r="AF1062">
        <v>0.31313099999999999</v>
      </c>
      <c r="AH1062">
        <v>-0.84619299999999997</v>
      </c>
      <c r="AI1062">
        <v>35.408299999999997</v>
      </c>
      <c r="AJ1062">
        <v>-18.081199999999999</v>
      </c>
      <c r="AK1062">
        <v>65.093800000000002</v>
      </c>
      <c r="AL1062">
        <v>-0.84619299999999997</v>
      </c>
      <c r="AM1062">
        <v>-4.7</v>
      </c>
      <c r="AN1062">
        <v>-19.8300893306732</v>
      </c>
      <c r="AO1062">
        <v>3.3651084899902299</v>
      </c>
      <c r="AP1062">
        <v>-0.15038499999999999</v>
      </c>
      <c r="AQ1062">
        <v>999</v>
      </c>
      <c r="AU1062" t="s">
        <v>1701</v>
      </c>
    </row>
    <row r="1063" spans="1:47" x14ac:dyDescent="0.45">
      <c r="A1063" t="s">
        <v>1702</v>
      </c>
      <c r="B1063" t="s">
        <v>82</v>
      </c>
      <c r="C1063">
        <v>101</v>
      </c>
      <c r="D1063">
        <v>411</v>
      </c>
      <c r="E1063">
        <v>366</v>
      </c>
      <c r="F1063">
        <v>85</v>
      </c>
      <c r="G1063">
        <v>61</v>
      </c>
      <c r="H1063">
        <v>15</v>
      </c>
      <c r="I1063">
        <v>1</v>
      </c>
      <c r="J1063">
        <v>8</v>
      </c>
      <c r="K1063">
        <v>45</v>
      </c>
      <c r="L1063">
        <v>43</v>
      </c>
      <c r="M1063">
        <v>33</v>
      </c>
      <c r="N1063">
        <v>9</v>
      </c>
      <c r="O1063">
        <v>93</v>
      </c>
      <c r="P1063">
        <v>9</v>
      </c>
      <c r="Q1063">
        <v>2</v>
      </c>
      <c r="R1063">
        <v>1</v>
      </c>
      <c r="S1063">
        <v>0</v>
      </c>
      <c r="T1063">
        <v>4</v>
      </c>
      <c r="U1063">
        <v>3</v>
      </c>
      <c r="V1063">
        <v>0.23224</v>
      </c>
      <c r="W1063">
        <v>8.0292000000000002E-2</v>
      </c>
      <c r="X1063">
        <v>0.22627700000000001</v>
      </c>
      <c r="Y1063">
        <v>0.35483900000000002</v>
      </c>
      <c r="Z1063">
        <v>0.30975599999999998</v>
      </c>
      <c r="AA1063">
        <v>0.34426200000000001</v>
      </c>
      <c r="AB1063">
        <v>0.28261500000000001</v>
      </c>
      <c r="AC1063">
        <v>0.65401799999999999</v>
      </c>
      <c r="AD1063">
        <v>0.112022</v>
      </c>
      <c r="AE1063">
        <v>3.51864</v>
      </c>
      <c r="AF1063">
        <v>0.28838999999999998</v>
      </c>
      <c r="AH1063">
        <v>-1.19052</v>
      </c>
      <c r="AI1063">
        <v>37.871699999999997</v>
      </c>
      <c r="AJ1063">
        <v>-12.206200000000001</v>
      </c>
      <c r="AK1063">
        <v>81.215000000000003</v>
      </c>
      <c r="AL1063">
        <v>-1.19052</v>
      </c>
      <c r="AM1063">
        <v>-0.5</v>
      </c>
      <c r="AN1063">
        <v>-10.441437959670999</v>
      </c>
      <c r="AO1063">
        <v>-5.0304231643676696</v>
      </c>
      <c r="AP1063">
        <v>-0.15081800000000001</v>
      </c>
      <c r="AQ1063">
        <v>999</v>
      </c>
      <c r="AU1063">
        <v>19294</v>
      </c>
    </row>
    <row r="1064" spans="1:47" x14ac:dyDescent="0.45">
      <c r="A1064" t="s">
        <v>559</v>
      </c>
      <c r="B1064" t="s">
        <v>31</v>
      </c>
      <c r="C1064">
        <v>92</v>
      </c>
      <c r="D1064">
        <v>343</v>
      </c>
      <c r="E1064">
        <v>305</v>
      </c>
      <c r="F1064">
        <v>66</v>
      </c>
      <c r="G1064">
        <v>43</v>
      </c>
      <c r="H1064">
        <v>15</v>
      </c>
      <c r="I1064">
        <v>1</v>
      </c>
      <c r="J1064">
        <v>7</v>
      </c>
      <c r="K1064">
        <v>33</v>
      </c>
      <c r="L1064">
        <v>36</v>
      </c>
      <c r="M1064">
        <v>28</v>
      </c>
      <c r="N1064">
        <v>13</v>
      </c>
      <c r="O1064">
        <v>94</v>
      </c>
      <c r="P1064">
        <v>6</v>
      </c>
      <c r="Q1064">
        <v>3</v>
      </c>
      <c r="R1064">
        <v>1</v>
      </c>
      <c r="S1064">
        <v>0</v>
      </c>
      <c r="T1064">
        <v>3</v>
      </c>
      <c r="U1064">
        <v>1</v>
      </c>
      <c r="V1064">
        <v>0.216393</v>
      </c>
      <c r="W1064">
        <v>8.1632700000000002E-2</v>
      </c>
      <c r="X1064">
        <v>0.27405200000000002</v>
      </c>
      <c r="Y1064">
        <v>0.29787200000000003</v>
      </c>
      <c r="Z1064">
        <v>0.29239799999999999</v>
      </c>
      <c r="AA1064">
        <v>0.34098400000000001</v>
      </c>
      <c r="AB1064">
        <v>0.26443</v>
      </c>
      <c r="AC1064">
        <v>0.63338099999999997</v>
      </c>
      <c r="AD1064">
        <v>0.12459000000000001</v>
      </c>
      <c r="AE1064">
        <v>3.7867799999999998</v>
      </c>
      <c r="AF1064">
        <v>0.285024</v>
      </c>
      <c r="AH1064">
        <v>-0.31520599999999999</v>
      </c>
      <c r="AI1064">
        <v>26.425799999999999</v>
      </c>
      <c r="AJ1064">
        <v>-15.3667</v>
      </c>
      <c r="AK1064">
        <v>63.3675</v>
      </c>
      <c r="AL1064">
        <v>-0.31520599999999999</v>
      </c>
      <c r="AM1064">
        <v>-1.1000000000000001</v>
      </c>
      <c r="AN1064">
        <v>-15.881282210349999</v>
      </c>
      <c r="AO1064">
        <v>2.68086421489715</v>
      </c>
      <c r="AP1064">
        <v>-0.151002</v>
      </c>
      <c r="AQ1064">
        <v>999</v>
      </c>
      <c r="AU1064">
        <v>14593</v>
      </c>
    </row>
    <row r="1065" spans="1:47" x14ac:dyDescent="0.45">
      <c r="A1065" t="s">
        <v>1703</v>
      </c>
      <c r="C1065">
        <v>60</v>
      </c>
      <c r="D1065">
        <v>243</v>
      </c>
      <c r="E1065">
        <v>220</v>
      </c>
      <c r="F1065">
        <v>47</v>
      </c>
      <c r="G1065">
        <v>28</v>
      </c>
      <c r="H1065">
        <v>10</v>
      </c>
      <c r="I1065">
        <v>0</v>
      </c>
      <c r="J1065">
        <v>9</v>
      </c>
      <c r="K1065">
        <v>24</v>
      </c>
      <c r="L1065">
        <v>27</v>
      </c>
      <c r="M1065">
        <v>18</v>
      </c>
      <c r="N1065">
        <v>4</v>
      </c>
      <c r="O1065">
        <v>85</v>
      </c>
      <c r="P1065">
        <v>3</v>
      </c>
      <c r="Q1065">
        <v>2</v>
      </c>
      <c r="R1065">
        <v>0</v>
      </c>
      <c r="S1065">
        <v>1</v>
      </c>
      <c r="T1065">
        <v>0</v>
      </c>
      <c r="U1065">
        <v>1</v>
      </c>
      <c r="V1065">
        <v>0.21363599999999999</v>
      </c>
      <c r="W1065">
        <v>7.4074100000000004E-2</v>
      </c>
      <c r="X1065">
        <v>0.34979399999999999</v>
      </c>
      <c r="Y1065">
        <v>0.21176500000000001</v>
      </c>
      <c r="Z1065">
        <v>0.279835</v>
      </c>
      <c r="AA1065">
        <v>0.38181799999999999</v>
      </c>
      <c r="AB1065">
        <v>0.280779</v>
      </c>
      <c r="AC1065">
        <v>0.66165399999999996</v>
      </c>
      <c r="AD1065">
        <v>0.168182</v>
      </c>
      <c r="AE1065">
        <v>1.57569</v>
      </c>
      <c r="AF1065">
        <v>0.296875</v>
      </c>
      <c r="AH1065">
        <v>-0.76880899999999996</v>
      </c>
      <c r="AI1065">
        <v>22.020800000000001</v>
      </c>
      <c r="AJ1065">
        <v>-7.5873100000000004</v>
      </c>
      <c r="AK1065">
        <v>80.299800000000005</v>
      </c>
      <c r="AL1065">
        <v>-0.76880899999999996</v>
      </c>
      <c r="AM1065">
        <v>1.2</v>
      </c>
      <c r="AN1065">
        <v>-6.5048081874847403</v>
      </c>
      <c r="AO1065">
        <v>-3.2642858028411799</v>
      </c>
      <c r="AP1065">
        <v>-0.151144</v>
      </c>
      <c r="AQ1065">
        <v>999</v>
      </c>
      <c r="AU1065">
        <v>16211</v>
      </c>
    </row>
    <row r="1066" spans="1:47" x14ac:dyDescent="0.45">
      <c r="A1066" t="s">
        <v>1704</v>
      </c>
      <c r="B1066" t="s">
        <v>309</v>
      </c>
      <c r="C1066">
        <v>49</v>
      </c>
      <c r="D1066">
        <v>148</v>
      </c>
      <c r="E1066">
        <v>125</v>
      </c>
      <c r="F1066">
        <v>23</v>
      </c>
      <c r="G1066">
        <v>15</v>
      </c>
      <c r="H1066">
        <v>5</v>
      </c>
      <c r="I1066">
        <v>2</v>
      </c>
      <c r="J1066">
        <v>1</v>
      </c>
      <c r="K1066">
        <v>17</v>
      </c>
      <c r="L1066">
        <v>13</v>
      </c>
      <c r="M1066">
        <v>15</v>
      </c>
      <c r="N1066">
        <v>1</v>
      </c>
      <c r="O1066">
        <v>56</v>
      </c>
      <c r="P1066">
        <v>4</v>
      </c>
      <c r="Q1066">
        <v>0</v>
      </c>
      <c r="R1066">
        <v>4</v>
      </c>
      <c r="S1066">
        <v>0</v>
      </c>
      <c r="T1066">
        <v>8</v>
      </c>
      <c r="U1066">
        <v>2</v>
      </c>
      <c r="V1066">
        <v>0.184</v>
      </c>
      <c r="W1066">
        <v>0.101351</v>
      </c>
      <c r="X1066">
        <v>0.37837799999999999</v>
      </c>
      <c r="Y1066">
        <v>0.26785700000000001</v>
      </c>
      <c r="Z1066">
        <v>0.29166700000000001</v>
      </c>
      <c r="AA1066">
        <v>0.28000000000000003</v>
      </c>
      <c r="AB1066">
        <v>0.26045699999999999</v>
      </c>
      <c r="AC1066">
        <v>0.57166700000000004</v>
      </c>
      <c r="AD1066">
        <v>9.6000000000000002E-2</v>
      </c>
      <c r="AE1066">
        <v>8.3662200000000002</v>
      </c>
      <c r="AF1066">
        <v>0.32352900000000001</v>
      </c>
      <c r="AH1066">
        <v>0.50157499999999999</v>
      </c>
      <c r="AI1066">
        <v>10.914</v>
      </c>
      <c r="AJ1066">
        <v>-7.1189400000000003</v>
      </c>
      <c r="AK1066">
        <v>44.7898</v>
      </c>
      <c r="AL1066">
        <v>0.50157499999999999</v>
      </c>
      <c r="AM1066">
        <v>2.5</v>
      </c>
      <c r="AN1066">
        <v>-9.6211982965469307</v>
      </c>
      <c r="AO1066">
        <v>3.04379779100418</v>
      </c>
      <c r="AP1066">
        <v>-0.15306600000000001</v>
      </c>
      <c r="AQ1066">
        <v>999</v>
      </c>
      <c r="AU1066">
        <v>13546</v>
      </c>
    </row>
    <row r="1067" spans="1:47" x14ac:dyDescent="0.45">
      <c r="A1067" t="s">
        <v>1705</v>
      </c>
      <c r="C1067">
        <v>87</v>
      </c>
      <c r="D1067">
        <v>252</v>
      </c>
      <c r="E1067">
        <v>238</v>
      </c>
      <c r="F1067">
        <v>60</v>
      </c>
      <c r="G1067">
        <v>41</v>
      </c>
      <c r="H1067">
        <v>14</v>
      </c>
      <c r="I1067">
        <v>1</v>
      </c>
      <c r="J1067">
        <v>4</v>
      </c>
      <c r="K1067">
        <v>27</v>
      </c>
      <c r="L1067">
        <v>24</v>
      </c>
      <c r="M1067">
        <v>6</v>
      </c>
      <c r="N1067">
        <v>5</v>
      </c>
      <c r="O1067">
        <v>33</v>
      </c>
      <c r="P1067">
        <v>3</v>
      </c>
      <c r="Q1067">
        <v>2</v>
      </c>
      <c r="R1067">
        <v>3</v>
      </c>
      <c r="S1067">
        <v>0</v>
      </c>
      <c r="T1067">
        <v>1</v>
      </c>
      <c r="U1067">
        <v>1</v>
      </c>
      <c r="V1067">
        <v>0.25210100000000002</v>
      </c>
      <c r="W1067">
        <v>2.3809500000000001E-2</v>
      </c>
      <c r="X1067">
        <v>0.13095200000000001</v>
      </c>
      <c r="Y1067">
        <v>0.18181800000000001</v>
      </c>
      <c r="Z1067">
        <v>0.27710800000000002</v>
      </c>
      <c r="AA1067">
        <v>0.36974800000000002</v>
      </c>
      <c r="AB1067">
        <v>0.27072099999999999</v>
      </c>
      <c r="AC1067">
        <v>0.64685599999999999</v>
      </c>
      <c r="AD1067">
        <v>0.117647</v>
      </c>
      <c r="AE1067">
        <v>3.46773</v>
      </c>
      <c r="AF1067">
        <v>0.275862</v>
      </c>
      <c r="AH1067">
        <v>-0.56880900000000001</v>
      </c>
      <c r="AI1067">
        <v>20.731300000000001</v>
      </c>
      <c r="AJ1067">
        <v>-9.9733900000000002</v>
      </c>
      <c r="AK1067">
        <v>67.688599999999994</v>
      </c>
      <c r="AL1067">
        <v>-0.56880900000000001</v>
      </c>
      <c r="AM1067">
        <v>-0.7</v>
      </c>
      <c r="AN1067">
        <v>-10.325197279453199</v>
      </c>
      <c r="AO1067">
        <v>0.225925922393798</v>
      </c>
      <c r="AP1067">
        <v>-0.153587</v>
      </c>
      <c r="AQ1067">
        <v>999</v>
      </c>
      <c r="AU1067">
        <v>11902</v>
      </c>
    </row>
    <row r="1068" spans="1:47" x14ac:dyDescent="0.45">
      <c r="A1068" t="s">
        <v>1706</v>
      </c>
      <c r="C1068">
        <v>81</v>
      </c>
      <c r="D1068">
        <v>329</v>
      </c>
      <c r="E1068">
        <v>297</v>
      </c>
      <c r="F1068">
        <v>68</v>
      </c>
      <c r="G1068">
        <v>48</v>
      </c>
      <c r="H1068">
        <v>15</v>
      </c>
      <c r="I1068">
        <v>0</v>
      </c>
      <c r="J1068">
        <v>5</v>
      </c>
      <c r="K1068">
        <v>29</v>
      </c>
      <c r="L1068">
        <v>28</v>
      </c>
      <c r="M1068">
        <v>28</v>
      </c>
      <c r="N1068">
        <v>10</v>
      </c>
      <c r="O1068">
        <v>70</v>
      </c>
      <c r="P1068">
        <v>1</v>
      </c>
      <c r="Q1068">
        <v>3</v>
      </c>
      <c r="R1068">
        <v>0</v>
      </c>
      <c r="S1068">
        <v>0</v>
      </c>
      <c r="T1068">
        <v>1</v>
      </c>
      <c r="U1068">
        <v>1</v>
      </c>
      <c r="V1068">
        <v>0.22895599999999999</v>
      </c>
      <c r="W1068">
        <v>8.5106399999999999E-2</v>
      </c>
      <c r="X1068">
        <v>0.21276600000000001</v>
      </c>
      <c r="Y1068">
        <v>0.4</v>
      </c>
      <c r="Z1068">
        <v>0.29483300000000001</v>
      </c>
      <c r="AA1068">
        <v>0.32996599999999998</v>
      </c>
      <c r="AB1068">
        <v>0.264235</v>
      </c>
      <c r="AC1068">
        <v>0.62479899999999999</v>
      </c>
      <c r="AD1068">
        <v>0.10101</v>
      </c>
      <c r="AE1068">
        <v>1.86792</v>
      </c>
      <c r="AF1068">
        <v>0.28000000000000003</v>
      </c>
      <c r="AH1068">
        <v>-0.73832100000000001</v>
      </c>
      <c r="AI1068">
        <v>25.293800000000001</v>
      </c>
      <c r="AJ1068">
        <v>-14.792999999999999</v>
      </c>
      <c r="AK1068">
        <v>63.903199999999998</v>
      </c>
      <c r="AL1068">
        <v>-0.73832100000000001</v>
      </c>
      <c r="AM1068">
        <v>-3.8</v>
      </c>
      <c r="AN1068">
        <v>-14.968074798583901</v>
      </c>
      <c r="AO1068">
        <v>2.2442386150360099</v>
      </c>
      <c r="AP1068">
        <v>-0.15451400000000001</v>
      </c>
      <c r="AQ1068">
        <v>999</v>
      </c>
      <c r="AU1068">
        <v>18603</v>
      </c>
    </row>
    <row r="1069" spans="1:47" x14ac:dyDescent="0.45">
      <c r="A1069" t="s">
        <v>1707</v>
      </c>
      <c r="C1069">
        <v>100</v>
      </c>
      <c r="D1069">
        <v>354</v>
      </c>
      <c r="E1069">
        <v>316</v>
      </c>
      <c r="F1069">
        <v>70</v>
      </c>
      <c r="G1069">
        <v>50</v>
      </c>
      <c r="H1069">
        <v>12</v>
      </c>
      <c r="I1069">
        <v>1</v>
      </c>
      <c r="J1069">
        <v>7</v>
      </c>
      <c r="K1069">
        <v>36</v>
      </c>
      <c r="L1069">
        <v>36</v>
      </c>
      <c r="M1069">
        <v>30</v>
      </c>
      <c r="N1069">
        <v>8</v>
      </c>
      <c r="O1069">
        <v>75</v>
      </c>
      <c r="P1069">
        <v>4</v>
      </c>
      <c r="Q1069">
        <v>2</v>
      </c>
      <c r="R1069">
        <v>2</v>
      </c>
      <c r="S1069">
        <v>0</v>
      </c>
      <c r="T1069">
        <v>5</v>
      </c>
      <c r="U1069">
        <v>3</v>
      </c>
      <c r="V1069">
        <v>0.22151899999999999</v>
      </c>
      <c r="W1069">
        <v>8.4745799999999996E-2</v>
      </c>
      <c r="X1069">
        <v>0.211864</v>
      </c>
      <c r="Y1069">
        <v>0.4</v>
      </c>
      <c r="Z1069">
        <v>0.29545500000000002</v>
      </c>
      <c r="AA1069">
        <v>0.33227800000000002</v>
      </c>
      <c r="AB1069">
        <v>0.26995200000000003</v>
      </c>
      <c r="AC1069">
        <v>0.62773299999999999</v>
      </c>
      <c r="AD1069">
        <v>0.110759</v>
      </c>
      <c r="AE1069">
        <v>3.9939100000000001</v>
      </c>
      <c r="AF1069">
        <v>0.26694899999999999</v>
      </c>
      <c r="AH1069">
        <v>-0.85182400000000003</v>
      </c>
      <c r="AI1069">
        <v>28.8965</v>
      </c>
      <c r="AJ1069">
        <v>-14.2363</v>
      </c>
      <c r="AK1069">
        <v>67.155600000000007</v>
      </c>
      <c r="AL1069">
        <v>-0.85182400000000003</v>
      </c>
      <c r="AM1069">
        <v>-2.7</v>
      </c>
      <c r="AN1069">
        <v>-14.7832848429679</v>
      </c>
      <c r="AO1069">
        <v>1.20211625099182</v>
      </c>
      <c r="AP1069">
        <v>-0.155334</v>
      </c>
      <c r="AQ1069">
        <v>999</v>
      </c>
      <c r="AU1069" t="s">
        <v>1708</v>
      </c>
    </row>
    <row r="1070" spans="1:47" x14ac:dyDescent="0.45">
      <c r="A1070" t="s">
        <v>1709</v>
      </c>
      <c r="C1070">
        <v>109</v>
      </c>
      <c r="D1070">
        <v>420</v>
      </c>
      <c r="E1070">
        <v>393</v>
      </c>
      <c r="F1070">
        <v>96</v>
      </c>
      <c r="G1070">
        <v>66</v>
      </c>
      <c r="H1070">
        <v>18</v>
      </c>
      <c r="I1070">
        <v>2</v>
      </c>
      <c r="J1070">
        <v>10</v>
      </c>
      <c r="K1070">
        <v>47</v>
      </c>
      <c r="L1070">
        <v>49</v>
      </c>
      <c r="M1070">
        <v>21</v>
      </c>
      <c r="N1070">
        <v>9</v>
      </c>
      <c r="O1070">
        <v>103</v>
      </c>
      <c r="P1070">
        <v>3</v>
      </c>
      <c r="Q1070">
        <v>3</v>
      </c>
      <c r="R1070">
        <v>0</v>
      </c>
      <c r="S1070">
        <v>0</v>
      </c>
      <c r="T1070">
        <v>3</v>
      </c>
      <c r="U1070">
        <v>2</v>
      </c>
      <c r="V1070">
        <v>0.24427499999999999</v>
      </c>
      <c r="W1070">
        <v>0.05</v>
      </c>
      <c r="X1070">
        <v>0.24523800000000001</v>
      </c>
      <c r="Y1070">
        <v>0.20388300000000001</v>
      </c>
      <c r="Z1070">
        <v>0.28571400000000002</v>
      </c>
      <c r="AA1070">
        <v>0.37658999999999998</v>
      </c>
      <c r="AB1070">
        <v>0.27820600000000001</v>
      </c>
      <c r="AC1070">
        <v>0.66230500000000003</v>
      </c>
      <c r="AD1070">
        <v>0.13231599999999999</v>
      </c>
      <c r="AE1070">
        <v>3.9681600000000001</v>
      </c>
      <c r="AF1070">
        <v>0.30388700000000002</v>
      </c>
      <c r="AH1070">
        <v>-0.86827100000000002</v>
      </c>
      <c r="AI1070">
        <v>37.163200000000003</v>
      </c>
      <c r="AJ1070">
        <v>-14.0113</v>
      </c>
      <c r="AK1070">
        <v>72.876900000000006</v>
      </c>
      <c r="AL1070">
        <v>-0.86827100000000002</v>
      </c>
      <c r="AM1070">
        <v>3.3</v>
      </c>
      <c r="AN1070">
        <v>-14.517930269241299</v>
      </c>
      <c r="AO1070">
        <v>-1.32962965965271</v>
      </c>
      <c r="AP1070">
        <v>-0.1578</v>
      </c>
      <c r="AQ1070">
        <v>999</v>
      </c>
      <c r="AU1070">
        <v>15487</v>
      </c>
    </row>
    <row r="1071" spans="1:47" x14ac:dyDescent="0.45">
      <c r="A1071" t="s">
        <v>1710</v>
      </c>
      <c r="C1071">
        <v>63</v>
      </c>
      <c r="D1071">
        <v>236</v>
      </c>
      <c r="E1071">
        <v>205</v>
      </c>
      <c r="F1071">
        <v>37</v>
      </c>
      <c r="G1071">
        <v>27</v>
      </c>
      <c r="H1071">
        <v>7</v>
      </c>
      <c r="I1071">
        <v>0</v>
      </c>
      <c r="J1071">
        <v>3</v>
      </c>
      <c r="K1071">
        <v>20</v>
      </c>
      <c r="L1071">
        <v>21</v>
      </c>
      <c r="M1071">
        <v>23</v>
      </c>
      <c r="N1071">
        <v>3</v>
      </c>
      <c r="O1071">
        <v>89</v>
      </c>
      <c r="P1071">
        <v>6</v>
      </c>
      <c r="Q1071">
        <v>2</v>
      </c>
      <c r="R1071">
        <v>0</v>
      </c>
      <c r="S1071">
        <v>0</v>
      </c>
      <c r="T1071">
        <v>1</v>
      </c>
      <c r="U1071">
        <v>1</v>
      </c>
      <c r="V1071">
        <v>0.18048800000000001</v>
      </c>
      <c r="W1071">
        <v>9.7457600000000005E-2</v>
      </c>
      <c r="X1071">
        <v>0.37711899999999998</v>
      </c>
      <c r="Y1071">
        <v>0.25842700000000002</v>
      </c>
      <c r="Z1071">
        <v>0.27966099999999999</v>
      </c>
      <c r="AA1071">
        <v>0.25853700000000002</v>
      </c>
      <c r="AB1071">
        <v>0.243868</v>
      </c>
      <c r="AC1071">
        <v>0.53819799999999995</v>
      </c>
      <c r="AD1071">
        <v>7.8048800000000002E-2</v>
      </c>
      <c r="AE1071">
        <v>2.2464499999999998</v>
      </c>
      <c r="AF1071">
        <v>0.29565200000000003</v>
      </c>
      <c r="AH1071">
        <v>-0.63044999999999995</v>
      </c>
      <c r="AI1071">
        <v>14.151899999999999</v>
      </c>
      <c r="AJ1071">
        <v>-14.603300000000001</v>
      </c>
      <c r="AK1071">
        <v>52.184600000000003</v>
      </c>
      <c r="AL1071">
        <v>-0.63044999999999995</v>
      </c>
      <c r="AM1071">
        <v>0.2</v>
      </c>
      <c r="AN1071">
        <v>-14.1515515446662</v>
      </c>
      <c r="AO1071">
        <v>4.5356847792863801</v>
      </c>
      <c r="AP1071">
        <v>-0.15957199999999999</v>
      </c>
      <c r="AQ1071">
        <v>999</v>
      </c>
      <c r="AU1071" t="s">
        <v>1711</v>
      </c>
    </row>
    <row r="1072" spans="1:47" x14ac:dyDescent="0.45">
      <c r="A1072" t="s">
        <v>758</v>
      </c>
      <c r="B1072" t="s">
        <v>107</v>
      </c>
      <c r="C1072">
        <v>116</v>
      </c>
      <c r="D1072">
        <v>388</v>
      </c>
      <c r="E1072">
        <v>350</v>
      </c>
      <c r="F1072">
        <v>82</v>
      </c>
      <c r="G1072">
        <v>59</v>
      </c>
      <c r="H1072">
        <v>14</v>
      </c>
      <c r="I1072">
        <v>2</v>
      </c>
      <c r="J1072">
        <v>7</v>
      </c>
      <c r="K1072">
        <v>49</v>
      </c>
      <c r="L1072">
        <v>42</v>
      </c>
      <c r="M1072">
        <v>32</v>
      </c>
      <c r="N1072">
        <v>7</v>
      </c>
      <c r="O1072">
        <v>100</v>
      </c>
      <c r="P1072">
        <v>3</v>
      </c>
      <c r="Q1072">
        <v>3</v>
      </c>
      <c r="R1072">
        <v>0</v>
      </c>
      <c r="S1072">
        <v>1</v>
      </c>
      <c r="T1072">
        <v>17</v>
      </c>
      <c r="U1072">
        <v>5</v>
      </c>
      <c r="V1072">
        <v>0.23428599999999999</v>
      </c>
      <c r="W1072">
        <v>8.2474199999999998E-2</v>
      </c>
      <c r="X1072">
        <v>0.25773200000000002</v>
      </c>
      <c r="Y1072">
        <v>0.32</v>
      </c>
      <c r="Z1072">
        <v>0.30154599999999998</v>
      </c>
      <c r="AA1072">
        <v>0.34571400000000002</v>
      </c>
      <c r="AB1072">
        <v>0.278804</v>
      </c>
      <c r="AC1072">
        <v>0.64726099999999998</v>
      </c>
      <c r="AD1072">
        <v>0.111429</v>
      </c>
      <c r="AE1072">
        <v>6.4043000000000001</v>
      </c>
      <c r="AF1072">
        <v>0.30487799999999998</v>
      </c>
      <c r="AH1072">
        <v>0.61926400000000004</v>
      </c>
      <c r="AI1072">
        <v>34.5244</v>
      </c>
      <c r="AJ1072">
        <v>-12.751099999999999</v>
      </c>
      <c r="AK1072">
        <v>70.627200000000002</v>
      </c>
      <c r="AL1072">
        <v>0.61926400000000004</v>
      </c>
      <c r="AM1072">
        <v>-5.6</v>
      </c>
      <c r="AN1072">
        <v>-13.499484598636601</v>
      </c>
      <c r="AO1072">
        <v>-1.32310390472412</v>
      </c>
      <c r="AP1072">
        <v>-0.15987699999999999</v>
      </c>
      <c r="AQ1072">
        <v>999</v>
      </c>
      <c r="AU1072">
        <v>19931</v>
      </c>
    </row>
    <row r="1073" spans="1:47" x14ac:dyDescent="0.45">
      <c r="A1073" t="s">
        <v>1712</v>
      </c>
      <c r="B1073" t="s">
        <v>42</v>
      </c>
      <c r="C1073">
        <v>44</v>
      </c>
      <c r="D1073">
        <v>166</v>
      </c>
      <c r="E1073">
        <v>151</v>
      </c>
      <c r="F1073">
        <v>31</v>
      </c>
      <c r="G1073">
        <v>19</v>
      </c>
      <c r="H1073">
        <v>6</v>
      </c>
      <c r="I1073">
        <v>0</v>
      </c>
      <c r="J1073">
        <v>6</v>
      </c>
      <c r="K1073">
        <v>17</v>
      </c>
      <c r="L1073">
        <v>23</v>
      </c>
      <c r="M1073">
        <v>13</v>
      </c>
      <c r="N1073">
        <v>3</v>
      </c>
      <c r="O1073">
        <v>49</v>
      </c>
      <c r="P1073">
        <v>2</v>
      </c>
      <c r="Q1073">
        <v>0</v>
      </c>
      <c r="R1073">
        <v>0</v>
      </c>
      <c r="S1073">
        <v>0</v>
      </c>
      <c r="T1073">
        <v>1</v>
      </c>
      <c r="U1073">
        <v>1</v>
      </c>
      <c r="V1073">
        <v>0.20529800000000001</v>
      </c>
      <c r="W1073">
        <v>7.8313300000000002E-2</v>
      </c>
      <c r="X1073">
        <v>0.29518100000000003</v>
      </c>
      <c r="Y1073">
        <v>0.26530599999999999</v>
      </c>
      <c r="Z1073">
        <v>0.27710800000000002</v>
      </c>
      <c r="AA1073">
        <v>0.36423800000000001</v>
      </c>
      <c r="AB1073">
        <v>0.27402700000000002</v>
      </c>
      <c r="AC1073">
        <v>0.641347</v>
      </c>
      <c r="AD1073">
        <v>0.15894</v>
      </c>
      <c r="AE1073">
        <v>2.40137</v>
      </c>
      <c r="AF1073">
        <v>0.26041700000000001</v>
      </c>
      <c r="AH1073">
        <v>-0.46093699999999999</v>
      </c>
      <c r="AI1073">
        <v>14.1122</v>
      </c>
      <c r="AJ1073">
        <v>-6.1139599999999996</v>
      </c>
      <c r="AK1073">
        <v>69.061599999999999</v>
      </c>
      <c r="AL1073">
        <v>-0.46093699999999999</v>
      </c>
      <c r="AM1073">
        <v>2.4</v>
      </c>
      <c r="AN1073">
        <v>-6.61466345191001</v>
      </c>
      <c r="AO1073">
        <v>-0.64967656135559004</v>
      </c>
      <c r="AP1073">
        <v>-0.162164</v>
      </c>
      <c r="AQ1073">
        <v>999</v>
      </c>
      <c r="AU1073">
        <v>20078</v>
      </c>
    </row>
    <row r="1074" spans="1:47" x14ac:dyDescent="0.45">
      <c r="A1074" t="s">
        <v>1713</v>
      </c>
      <c r="B1074" t="s">
        <v>98</v>
      </c>
      <c r="C1074">
        <v>108</v>
      </c>
      <c r="D1074">
        <v>465</v>
      </c>
      <c r="E1074">
        <v>416</v>
      </c>
      <c r="F1074">
        <v>90</v>
      </c>
      <c r="G1074">
        <v>55</v>
      </c>
      <c r="H1074">
        <v>19</v>
      </c>
      <c r="I1074">
        <v>3</v>
      </c>
      <c r="J1074">
        <v>13</v>
      </c>
      <c r="K1074">
        <v>61</v>
      </c>
      <c r="L1074">
        <v>53</v>
      </c>
      <c r="M1074">
        <v>42</v>
      </c>
      <c r="N1074">
        <v>10</v>
      </c>
      <c r="O1074">
        <v>142</v>
      </c>
      <c r="P1074">
        <v>3</v>
      </c>
      <c r="Q1074">
        <v>4</v>
      </c>
      <c r="R1074">
        <v>0</v>
      </c>
      <c r="S1074">
        <v>1</v>
      </c>
      <c r="T1074">
        <v>3</v>
      </c>
      <c r="U1074">
        <v>2</v>
      </c>
      <c r="V1074">
        <v>0.21634600000000001</v>
      </c>
      <c r="W1074">
        <v>9.0322600000000003E-2</v>
      </c>
      <c r="X1074">
        <v>0.30537599999999998</v>
      </c>
      <c r="Y1074">
        <v>0.29577500000000001</v>
      </c>
      <c r="Z1074">
        <v>0.290323</v>
      </c>
      <c r="AA1074">
        <v>0.37019200000000002</v>
      </c>
      <c r="AB1074">
        <v>0.27995100000000001</v>
      </c>
      <c r="AC1074">
        <v>0.66051499999999996</v>
      </c>
      <c r="AD1074">
        <v>0.15384600000000001</v>
      </c>
      <c r="AE1074">
        <v>4.7608199999999998</v>
      </c>
      <c r="AF1074">
        <v>0.29056599999999999</v>
      </c>
      <c r="AH1074">
        <v>-0.93761700000000003</v>
      </c>
      <c r="AI1074">
        <v>41.818899999999999</v>
      </c>
      <c r="AJ1074">
        <v>-14.8386</v>
      </c>
      <c r="AK1074">
        <v>76.483099999999993</v>
      </c>
      <c r="AL1074">
        <v>-0.93761700000000003</v>
      </c>
      <c r="AM1074">
        <v>-5.0999999999999996</v>
      </c>
      <c r="AN1074">
        <v>-14.0404413938522</v>
      </c>
      <c r="AO1074">
        <v>-3.39144611358642</v>
      </c>
      <c r="AP1074">
        <v>-0.16337699999999999</v>
      </c>
      <c r="AQ1074">
        <v>999</v>
      </c>
      <c r="AU1074" t="s">
        <v>1714</v>
      </c>
    </row>
    <row r="1075" spans="1:47" x14ac:dyDescent="0.45">
      <c r="A1075" t="s">
        <v>1715</v>
      </c>
      <c r="B1075" t="s">
        <v>309</v>
      </c>
      <c r="C1075">
        <v>102</v>
      </c>
      <c r="D1075">
        <v>439</v>
      </c>
      <c r="E1075">
        <v>399</v>
      </c>
      <c r="F1075">
        <v>103</v>
      </c>
      <c r="G1075">
        <v>68</v>
      </c>
      <c r="H1075">
        <v>24</v>
      </c>
      <c r="I1075">
        <v>1</v>
      </c>
      <c r="J1075">
        <v>10</v>
      </c>
      <c r="K1075">
        <v>49</v>
      </c>
      <c r="L1075">
        <v>58</v>
      </c>
      <c r="M1075">
        <v>28</v>
      </c>
      <c r="N1075">
        <v>5</v>
      </c>
      <c r="O1075">
        <v>86</v>
      </c>
      <c r="P1075">
        <v>9</v>
      </c>
      <c r="Q1075">
        <v>3</v>
      </c>
      <c r="R1075">
        <v>0</v>
      </c>
      <c r="S1075">
        <v>1</v>
      </c>
      <c r="T1075">
        <v>8</v>
      </c>
      <c r="U1075">
        <v>2</v>
      </c>
      <c r="V1075">
        <v>0.25814500000000001</v>
      </c>
      <c r="W1075">
        <v>6.3781299999999999E-2</v>
      </c>
      <c r="X1075">
        <v>0.19589999999999999</v>
      </c>
      <c r="Y1075">
        <v>0.32558100000000001</v>
      </c>
      <c r="Z1075">
        <v>0.318907</v>
      </c>
      <c r="AA1075">
        <v>0.39849600000000002</v>
      </c>
      <c r="AB1075">
        <v>0.308784</v>
      </c>
      <c r="AC1075">
        <v>0.71740300000000001</v>
      </c>
      <c r="AD1075">
        <v>0.140351</v>
      </c>
      <c r="AE1075">
        <v>4.4131299999999998</v>
      </c>
      <c r="AF1075">
        <v>0.30392200000000003</v>
      </c>
      <c r="AH1075">
        <v>-1.46684E-2</v>
      </c>
      <c r="AI1075">
        <v>49.993000000000002</v>
      </c>
      <c r="AJ1075">
        <v>-3.4965600000000001</v>
      </c>
      <c r="AK1075">
        <v>77.187700000000007</v>
      </c>
      <c r="AL1075">
        <v>-1.46684E-2</v>
      </c>
      <c r="AM1075">
        <v>-5.8</v>
      </c>
      <c r="AN1075">
        <v>-12.421241721138299</v>
      </c>
      <c r="AO1075">
        <v>-4.18697845935821</v>
      </c>
      <c r="AP1075">
        <v>-0.16466800000000001</v>
      </c>
      <c r="AQ1075">
        <v>999</v>
      </c>
      <c r="AU1075" t="s">
        <v>1716</v>
      </c>
    </row>
    <row r="1076" spans="1:47" x14ac:dyDescent="0.45">
      <c r="A1076" t="s">
        <v>1717</v>
      </c>
      <c r="B1076" t="s">
        <v>76</v>
      </c>
      <c r="C1076">
        <v>96</v>
      </c>
      <c r="D1076">
        <v>382</v>
      </c>
      <c r="E1076">
        <v>346</v>
      </c>
      <c r="F1076">
        <v>76</v>
      </c>
      <c r="G1076">
        <v>50</v>
      </c>
      <c r="H1076">
        <v>17</v>
      </c>
      <c r="I1076">
        <v>1</v>
      </c>
      <c r="J1076">
        <v>8</v>
      </c>
      <c r="K1076">
        <v>39</v>
      </c>
      <c r="L1076">
        <v>39</v>
      </c>
      <c r="M1076">
        <v>28</v>
      </c>
      <c r="N1076">
        <v>10</v>
      </c>
      <c r="O1076">
        <v>114</v>
      </c>
      <c r="P1076">
        <v>4</v>
      </c>
      <c r="Q1076">
        <v>3</v>
      </c>
      <c r="R1076">
        <v>1</v>
      </c>
      <c r="S1076">
        <v>0</v>
      </c>
      <c r="T1076">
        <v>5</v>
      </c>
      <c r="U1076">
        <v>2</v>
      </c>
      <c r="V1076">
        <v>0.21965299999999999</v>
      </c>
      <c r="W1076">
        <v>7.32984E-2</v>
      </c>
      <c r="X1076">
        <v>0.298429</v>
      </c>
      <c r="Y1076">
        <v>0.245614</v>
      </c>
      <c r="Z1076">
        <v>0.28346500000000002</v>
      </c>
      <c r="AA1076">
        <v>0.34393099999999999</v>
      </c>
      <c r="AB1076">
        <v>0.26496700000000001</v>
      </c>
      <c r="AC1076">
        <v>0.62739500000000004</v>
      </c>
      <c r="AD1076">
        <v>0.124277</v>
      </c>
      <c r="AE1076">
        <v>4.2288399999999999</v>
      </c>
      <c r="AF1076">
        <v>0.29955900000000002</v>
      </c>
      <c r="AH1076">
        <v>-0.39892499999999997</v>
      </c>
      <c r="AI1076">
        <v>29.6007</v>
      </c>
      <c r="AJ1076">
        <v>-16.9438</v>
      </c>
      <c r="AK1076">
        <v>61.368400000000001</v>
      </c>
      <c r="AL1076">
        <v>-0.39892499999999997</v>
      </c>
      <c r="AM1076">
        <v>-0.2</v>
      </c>
      <c r="AN1076">
        <v>-18.680981785058901</v>
      </c>
      <c r="AO1076">
        <v>4.0107582062482798</v>
      </c>
      <c r="AP1076">
        <v>-0.16506799999999999</v>
      </c>
      <c r="AQ1076">
        <v>999</v>
      </c>
      <c r="AU1076" t="s">
        <v>1718</v>
      </c>
    </row>
    <row r="1077" spans="1:47" x14ac:dyDescent="0.45">
      <c r="A1077" t="s">
        <v>1719</v>
      </c>
      <c r="C1077">
        <v>98</v>
      </c>
      <c r="D1077">
        <v>409</v>
      </c>
      <c r="E1077">
        <v>370</v>
      </c>
      <c r="F1077">
        <v>83</v>
      </c>
      <c r="G1077">
        <v>57</v>
      </c>
      <c r="H1077">
        <v>17</v>
      </c>
      <c r="I1077">
        <v>2</v>
      </c>
      <c r="J1077">
        <v>7</v>
      </c>
      <c r="K1077">
        <v>47</v>
      </c>
      <c r="L1077">
        <v>39</v>
      </c>
      <c r="M1077">
        <v>34</v>
      </c>
      <c r="N1077">
        <v>9</v>
      </c>
      <c r="O1077">
        <v>112</v>
      </c>
      <c r="P1077">
        <v>3</v>
      </c>
      <c r="Q1077">
        <v>2</v>
      </c>
      <c r="R1077">
        <v>0</v>
      </c>
      <c r="S1077">
        <v>0</v>
      </c>
      <c r="T1077">
        <v>13</v>
      </c>
      <c r="U1077">
        <v>4</v>
      </c>
      <c r="V1077">
        <v>0.224324</v>
      </c>
      <c r="W1077">
        <v>8.3129599999999998E-2</v>
      </c>
      <c r="X1077">
        <v>0.273839</v>
      </c>
      <c r="Y1077">
        <v>0.30357099999999998</v>
      </c>
      <c r="Z1077">
        <v>0.29339900000000002</v>
      </c>
      <c r="AA1077">
        <v>0.33783800000000003</v>
      </c>
      <c r="AB1077">
        <v>0.27047599999999999</v>
      </c>
      <c r="AC1077">
        <v>0.63123600000000002</v>
      </c>
      <c r="AD1077">
        <v>0.113514</v>
      </c>
      <c r="AE1077">
        <v>5.6465399999999999</v>
      </c>
      <c r="AF1077">
        <v>0.30039500000000002</v>
      </c>
      <c r="AH1077">
        <v>0.25675199999999998</v>
      </c>
      <c r="AI1077">
        <v>33.564300000000003</v>
      </c>
      <c r="AJ1077">
        <v>-16.27</v>
      </c>
      <c r="AK1077">
        <v>71.674400000000006</v>
      </c>
      <c r="AL1077">
        <v>0.25675199999999998</v>
      </c>
      <c r="AM1077">
        <v>-3</v>
      </c>
      <c r="AN1077">
        <v>-14.095536828041</v>
      </c>
      <c r="AO1077">
        <v>-1.4972075223922701</v>
      </c>
      <c r="AP1077">
        <v>-0.16533</v>
      </c>
      <c r="AQ1077">
        <v>999</v>
      </c>
      <c r="AU1077">
        <v>14137</v>
      </c>
    </row>
    <row r="1078" spans="1:47" x14ac:dyDescent="0.45">
      <c r="A1078" t="s">
        <v>563</v>
      </c>
      <c r="B1078" t="s">
        <v>191</v>
      </c>
      <c r="C1078">
        <v>122</v>
      </c>
      <c r="D1078">
        <v>416</v>
      </c>
      <c r="E1078">
        <v>388</v>
      </c>
      <c r="F1078">
        <v>99</v>
      </c>
      <c r="G1078">
        <v>72</v>
      </c>
      <c r="H1078">
        <v>18</v>
      </c>
      <c r="I1078">
        <v>1</v>
      </c>
      <c r="J1078">
        <v>8</v>
      </c>
      <c r="K1078">
        <v>52</v>
      </c>
      <c r="L1078">
        <v>44</v>
      </c>
      <c r="M1078">
        <v>20</v>
      </c>
      <c r="N1078">
        <v>10</v>
      </c>
      <c r="O1078">
        <v>63</v>
      </c>
      <c r="P1078">
        <v>3</v>
      </c>
      <c r="Q1078">
        <v>4</v>
      </c>
      <c r="R1078">
        <v>1</v>
      </c>
      <c r="S1078">
        <v>0</v>
      </c>
      <c r="T1078">
        <v>4</v>
      </c>
      <c r="U1078">
        <v>3</v>
      </c>
      <c r="V1078">
        <v>0.25515500000000002</v>
      </c>
      <c r="W1078">
        <v>4.8076899999999999E-2</v>
      </c>
      <c r="X1078">
        <v>0.15144199999999999</v>
      </c>
      <c r="Y1078">
        <v>0.31746000000000002</v>
      </c>
      <c r="Z1078">
        <v>0.29397600000000002</v>
      </c>
      <c r="AA1078">
        <v>0.36855700000000002</v>
      </c>
      <c r="AB1078">
        <v>0.27819500000000003</v>
      </c>
      <c r="AC1078">
        <v>0.66253300000000004</v>
      </c>
      <c r="AD1078">
        <v>0.113402</v>
      </c>
      <c r="AE1078">
        <v>3.9022899999999998</v>
      </c>
      <c r="AF1078">
        <v>0.28348899999999999</v>
      </c>
      <c r="AH1078">
        <v>-1.12117</v>
      </c>
      <c r="AI1078">
        <v>36.805500000000002</v>
      </c>
      <c r="AJ1078">
        <v>-13.8817</v>
      </c>
      <c r="AK1078">
        <v>74.723399999999998</v>
      </c>
      <c r="AL1078">
        <v>-1.12117</v>
      </c>
      <c r="AM1078">
        <v>-3.6</v>
      </c>
      <c r="AN1078">
        <v>-13.720439434051499</v>
      </c>
      <c r="AO1078">
        <v>-2.0714873075485198</v>
      </c>
      <c r="AP1078">
        <v>-0.1658</v>
      </c>
      <c r="AQ1078">
        <v>999</v>
      </c>
      <c r="AU1078">
        <v>16530</v>
      </c>
    </row>
    <row r="1079" spans="1:47" x14ac:dyDescent="0.45">
      <c r="A1079" t="s">
        <v>1720</v>
      </c>
      <c r="C1079">
        <v>91</v>
      </c>
      <c r="D1079">
        <v>283</v>
      </c>
      <c r="E1079">
        <v>261</v>
      </c>
      <c r="F1079">
        <v>55</v>
      </c>
      <c r="G1079">
        <v>35</v>
      </c>
      <c r="H1079">
        <v>12</v>
      </c>
      <c r="I1079">
        <v>1</v>
      </c>
      <c r="J1079">
        <v>7</v>
      </c>
      <c r="K1079">
        <v>29</v>
      </c>
      <c r="L1079">
        <v>35</v>
      </c>
      <c r="M1079">
        <v>17</v>
      </c>
      <c r="N1079">
        <v>6</v>
      </c>
      <c r="O1079">
        <v>83</v>
      </c>
      <c r="P1079">
        <v>3</v>
      </c>
      <c r="Q1079">
        <v>1</v>
      </c>
      <c r="R1079">
        <v>1</v>
      </c>
      <c r="S1079">
        <v>0</v>
      </c>
      <c r="T1079">
        <v>4</v>
      </c>
      <c r="U1079">
        <v>1</v>
      </c>
      <c r="V1079">
        <v>0.210728</v>
      </c>
      <c r="W1079">
        <v>6.0070699999999998E-2</v>
      </c>
      <c r="X1079">
        <v>0.29328599999999999</v>
      </c>
      <c r="Y1079">
        <v>0.204819</v>
      </c>
      <c r="Z1079">
        <v>0.265957</v>
      </c>
      <c r="AA1079">
        <v>0.34482800000000002</v>
      </c>
      <c r="AB1079">
        <v>0.25813199999999997</v>
      </c>
      <c r="AC1079">
        <v>0.61078500000000002</v>
      </c>
      <c r="AD1079">
        <v>0.1341</v>
      </c>
      <c r="AE1079">
        <v>4.8592300000000002</v>
      </c>
      <c r="AF1079">
        <v>0.27906999999999998</v>
      </c>
      <c r="AH1079">
        <v>3.7091099999999997E-4</v>
      </c>
      <c r="AI1079">
        <v>20.322900000000001</v>
      </c>
      <c r="AJ1079">
        <v>-14.159000000000001</v>
      </c>
      <c r="AK1079">
        <v>64.540499999999994</v>
      </c>
      <c r="AL1079">
        <v>3.7091099999999997E-4</v>
      </c>
      <c r="AM1079">
        <v>-2.4</v>
      </c>
      <c r="AN1079">
        <v>-12.023708411957999</v>
      </c>
      <c r="AO1079">
        <v>0.71948838233947698</v>
      </c>
      <c r="AP1079">
        <v>-0.16874900000000001</v>
      </c>
      <c r="AQ1079">
        <v>999</v>
      </c>
      <c r="AU1079">
        <v>14773</v>
      </c>
    </row>
    <row r="1080" spans="1:47" x14ac:dyDescent="0.45">
      <c r="A1080" t="s">
        <v>1721</v>
      </c>
      <c r="B1080" t="s">
        <v>178</v>
      </c>
      <c r="C1080">
        <v>102</v>
      </c>
      <c r="D1080">
        <v>366</v>
      </c>
      <c r="E1080">
        <v>337</v>
      </c>
      <c r="F1080">
        <v>71</v>
      </c>
      <c r="G1080">
        <v>48</v>
      </c>
      <c r="H1080">
        <v>14</v>
      </c>
      <c r="I1080">
        <v>1</v>
      </c>
      <c r="J1080">
        <v>8</v>
      </c>
      <c r="K1080">
        <v>44</v>
      </c>
      <c r="L1080">
        <v>40</v>
      </c>
      <c r="M1080">
        <v>22</v>
      </c>
      <c r="N1080">
        <v>4</v>
      </c>
      <c r="O1080">
        <v>114</v>
      </c>
      <c r="P1080">
        <v>5</v>
      </c>
      <c r="Q1080">
        <v>2</v>
      </c>
      <c r="R1080">
        <v>0</v>
      </c>
      <c r="S1080">
        <v>0</v>
      </c>
      <c r="T1080">
        <v>9</v>
      </c>
      <c r="U1080">
        <v>2</v>
      </c>
      <c r="V1080">
        <v>0.21068200000000001</v>
      </c>
      <c r="W1080">
        <v>6.0109299999999997E-2</v>
      </c>
      <c r="X1080">
        <v>0.311475</v>
      </c>
      <c r="Y1080">
        <v>0.19298199999999999</v>
      </c>
      <c r="Z1080">
        <v>0.26776</v>
      </c>
      <c r="AA1080">
        <v>0.32937699999999998</v>
      </c>
      <c r="AB1080">
        <v>0.25837700000000002</v>
      </c>
      <c r="AC1080">
        <v>0.597136</v>
      </c>
      <c r="AD1080">
        <v>0.11869399999999999</v>
      </c>
      <c r="AE1080">
        <v>5.7339900000000004</v>
      </c>
      <c r="AF1080">
        <v>0.290323</v>
      </c>
      <c r="AH1080">
        <v>0.40877999999999998</v>
      </c>
      <c r="AI1080">
        <v>26.357700000000001</v>
      </c>
      <c r="AJ1080">
        <v>-18.237300000000001</v>
      </c>
      <c r="AK1080">
        <v>62.195300000000003</v>
      </c>
      <c r="AL1080">
        <v>0.40877999999999998</v>
      </c>
      <c r="AM1080">
        <v>0.7</v>
      </c>
      <c r="AN1080">
        <v>-16.170254647731699</v>
      </c>
      <c r="AO1080">
        <v>2.0447971224784798</v>
      </c>
      <c r="AP1080">
        <v>-0.16896600000000001</v>
      </c>
      <c r="AQ1080">
        <v>999</v>
      </c>
      <c r="AU1080" t="s">
        <v>1722</v>
      </c>
    </row>
    <row r="1081" spans="1:47" x14ac:dyDescent="0.45">
      <c r="A1081" t="s">
        <v>1723</v>
      </c>
      <c r="C1081">
        <v>115</v>
      </c>
      <c r="D1081">
        <v>342</v>
      </c>
      <c r="E1081">
        <v>316</v>
      </c>
      <c r="F1081">
        <v>71</v>
      </c>
      <c r="G1081">
        <v>56</v>
      </c>
      <c r="H1081">
        <v>9</v>
      </c>
      <c r="I1081">
        <v>3</v>
      </c>
      <c r="J1081">
        <v>3</v>
      </c>
      <c r="K1081">
        <v>39</v>
      </c>
      <c r="L1081">
        <v>29</v>
      </c>
      <c r="M1081">
        <v>22</v>
      </c>
      <c r="N1081">
        <v>3</v>
      </c>
      <c r="O1081">
        <v>83</v>
      </c>
      <c r="P1081">
        <v>1</v>
      </c>
      <c r="Q1081">
        <v>1</v>
      </c>
      <c r="R1081">
        <v>2</v>
      </c>
      <c r="S1081">
        <v>2</v>
      </c>
      <c r="T1081">
        <v>14</v>
      </c>
      <c r="U1081">
        <v>3</v>
      </c>
      <c r="V1081">
        <v>0.22468399999999999</v>
      </c>
      <c r="W1081">
        <v>6.4327499999999996E-2</v>
      </c>
      <c r="X1081">
        <v>0.24268999999999999</v>
      </c>
      <c r="Y1081">
        <v>0.26506000000000002</v>
      </c>
      <c r="Z1081">
        <v>0.27647100000000002</v>
      </c>
      <c r="AA1081">
        <v>0.30063299999999998</v>
      </c>
      <c r="AB1081">
        <v>0.25306499999999998</v>
      </c>
      <c r="AC1081">
        <v>0.57710300000000003</v>
      </c>
      <c r="AD1081">
        <v>7.59494E-2</v>
      </c>
      <c r="AE1081">
        <v>7.0345800000000001</v>
      </c>
      <c r="AF1081">
        <v>0.29437200000000002</v>
      </c>
      <c r="AH1081">
        <v>0.94817700000000005</v>
      </c>
      <c r="AI1081">
        <v>23.120699999999999</v>
      </c>
      <c r="AJ1081">
        <v>-18.5501</v>
      </c>
      <c r="AK1081">
        <v>53.372199999999999</v>
      </c>
      <c r="AL1081">
        <v>0.94817700000000005</v>
      </c>
      <c r="AM1081">
        <v>9.1999999999999993</v>
      </c>
      <c r="AN1081">
        <v>-18.807375788688599</v>
      </c>
      <c r="AO1081">
        <v>5.4301586151123002</v>
      </c>
      <c r="AP1081">
        <v>-0.17202899999999999</v>
      </c>
      <c r="AQ1081">
        <v>999</v>
      </c>
      <c r="AU1081">
        <v>17023</v>
      </c>
    </row>
    <row r="1082" spans="1:47" x14ac:dyDescent="0.45">
      <c r="A1082" t="s">
        <v>1724</v>
      </c>
      <c r="B1082" t="s">
        <v>98</v>
      </c>
      <c r="C1082">
        <v>57</v>
      </c>
      <c r="D1082">
        <v>227</v>
      </c>
      <c r="E1082">
        <v>204</v>
      </c>
      <c r="F1082">
        <v>43</v>
      </c>
      <c r="G1082">
        <v>27</v>
      </c>
      <c r="H1082">
        <v>8</v>
      </c>
      <c r="I1082">
        <v>3</v>
      </c>
      <c r="J1082">
        <v>5</v>
      </c>
      <c r="K1082">
        <v>24</v>
      </c>
      <c r="L1082">
        <v>26</v>
      </c>
      <c r="M1082">
        <v>21</v>
      </c>
      <c r="N1082">
        <v>1</v>
      </c>
      <c r="O1082">
        <v>69</v>
      </c>
      <c r="P1082">
        <v>1</v>
      </c>
      <c r="Q1082">
        <v>1</v>
      </c>
      <c r="R1082">
        <v>0</v>
      </c>
      <c r="S1082">
        <v>0</v>
      </c>
      <c r="T1082">
        <v>6</v>
      </c>
      <c r="U1082">
        <v>5</v>
      </c>
      <c r="V1082">
        <v>0.210784</v>
      </c>
      <c r="W1082">
        <v>9.2510999999999996E-2</v>
      </c>
      <c r="X1082">
        <v>0.30396499999999999</v>
      </c>
      <c r="Y1082">
        <v>0.30434800000000001</v>
      </c>
      <c r="Z1082">
        <v>0.28634399999999999</v>
      </c>
      <c r="AA1082">
        <v>0.352941</v>
      </c>
      <c r="AB1082">
        <v>0.27942400000000001</v>
      </c>
      <c r="AC1082">
        <v>0.63928499999999999</v>
      </c>
      <c r="AD1082">
        <v>0.14215700000000001</v>
      </c>
      <c r="AE1082">
        <v>6.2112800000000004</v>
      </c>
      <c r="AF1082">
        <v>0.290076</v>
      </c>
      <c r="AH1082">
        <v>-1.28024</v>
      </c>
      <c r="AI1082">
        <v>20.3154</v>
      </c>
      <c r="AJ1082">
        <v>-7.3432500000000003</v>
      </c>
      <c r="AK1082">
        <v>76.117500000000007</v>
      </c>
      <c r="AL1082">
        <v>-1.28024</v>
      </c>
      <c r="AM1082">
        <v>-2.5</v>
      </c>
      <c r="AN1082">
        <v>-7.7761205434799097</v>
      </c>
      <c r="AO1082">
        <v>-1.66593182086944</v>
      </c>
      <c r="AP1082">
        <v>-0.17272199999999999</v>
      </c>
      <c r="AQ1082">
        <v>999</v>
      </c>
      <c r="AU1082" t="s">
        <v>1725</v>
      </c>
    </row>
    <row r="1083" spans="1:47" x14ac:dyDescent="0.45">
      <c r="A1083" t="s">
        <v>1726</v>
      </c>
      <c r="B1083" t="s">
        <v>269</v>
      </c>
      <c r="C1083">
        <v>109</v>
      </c>
      <c r="D1083">
        <v>456</v>
      </c>
      <c r="E1083">
        <v>410</v>
      </c>
      <c r="F1083">
        <v>102</v>
      </c>
      <c r="G1083">
        <v>79</v>
      </c>
      <c r="H1083">
        <v>18</v>
      </c>
      <c r="I1083">
        <v>1</v>
      </c>
      <c r="J1083">
        <v>4</v>
      </c>
      <c r="K1083">
        <v>47</v>
      </c>
      <c r="L1083">
        <v>42</v>
      </c>
      <c r="M1083">
        <v>39</v>
      </c>
      <c r="N1083">
        <v>11</v>
      </c>
      <c r="O1083">
        <v>59</v>
      </c>
      <c r="P1083">
        <v>4</v>
      </c>
      <c r="Q1083">
        <v>3</v>
      </c>
      <c r="R1083">
        <v>0</v>
      </c>
      <c r="S1083">
        <v>0</v>
      </c>
      <c r="T1083">
        <v>1</v>
      </c>
      <c r="U1083">
        <v>2</v>
      </c>
      <c r="V1083">
        <v>0.24878</v>
      </c>
      <c r="W1083">
        <v>8.55263E-2</v>
      </c>
      <c r="X1083">
        <v>0.129386</v>
      </c>
      <c r="Y1083">
        <v>0.66101699999999997</v>
      </c>
      <c r="Z1083">
        <v>0.31798199999999999</v>
      </c>
      <c r="AA1083">
        <v>0.32682899999999998</v>
      </c>
      <c r="AB1083">
        <v>0.278837</v>
      </c>
      <c r="AC1083">
        <v>0.64481200000000005</v>
      </c>
      <c r="AD1083">
        <v>7.8048800000000002E-2</v>
      </c>
      <c r="AE1083">
        <v>2.4061400000000002</v>
      </c>
      <c r="AF1083">
        <v>0.28000000000000003</v>
      </c>
      <c r="AH1083">
        <v>-1.49942</v>
      </c>
      <c r="AI1083">
        <v>40.587800000000001</v>
      </c>
      <c r="AJ1083">
        <v>-14.9732</v>
      </c>
      <c r="AK1083">
        <v>74.398200000000003</v>
      </c>
      <c r="AL1083">
        <v>-1.49942</v>
      </c>
      <c r="AM1083">
        <v>-3</v>
      </c>
      <c r="AN1083">
        <v>-15.962262034416099</v>
      </c>
      <c r="AO1083">
        <v>-1.3245149850845299</v>
      </c>
      <c r="AP1083">
        <v>-0.17457600000000001</v>
      </c>
      <c r="AQ1083">
        <v>999</v>
      </c>
      <c r="AU1083" t="s">
        <v>1727</v>
      </c>
    </row>
    <row r="1084" spans="1:47" x14ac:dyDescent="0.45">
      <c r="A1084" t="s">
        <v>609</v>
      </c>
      <c r="B1084" t="s">
        <v>104</v>
      </c>
      <c r="C1084">
        <v>77</v>
      </c>
      <c r="D1084">
        <v>274</v>
      </c>
      <c r="E1084">
        <v>241</v>
      </c>
      <c r="F1084">
        <v>51</v>
      </c>
      <c r="G1084">
        <v>29</v>
      </c>
      <c r="H1084">
        <v>14</v>
      </c>
      <c r="I1084">
        <v>1</v>
      </c>
      <c r="J1084">
        <v>7</v>
      </c>
      <c r="K1084">
        <v>23</v>
      </c>
      <c r="L1084">
        <v>32</v>
      </c>
      <c r="M1084">
        <v>23</v>
      </c>
      <c r="N1084">
        <v>6</v>
      </c>
      <c r="O1084">
        <v>83</v>
      </c>
      <c r="P1084">
        <v>8</v>
      </c>
      <c r="Q1084">
        <v>1</v>
      </c>
      <c r="R1084">
        <v>1</v>
      </c>
      <c r="S1084">
        <v>0</v>
      </c>
      <c r="T1084">
        <v>0</v>
      </c>
      <c r="U1084">
        <v>1</v>
      </c>
      <c r="V1084">
        <v>0.211618</v>
      </c>
      <c r="W1084">
        <v>8.3941600000000005E-2</v>
      </c>
      <c r="X1084">
        <v>0.30292000000000002</v>
      </c>
      <c r="Y1084">
        <v>0.27710800000000002</v>
      </c>
      <c r="Z1084">
        <v>0.30036600000000002</v>
      </c>
      <c r="AA1084">
        <v>0.365145</v>
      </c>
      <c r="AB1084">
        <v>0.285551</v>
      </c>
      <c r="AC1084">
        <v>0.66551199999999999</v>
      </c>
      <c r="AD1084">
        <v>0.153527</v>
      </c>
      <c r="AE1084">
        <v>2.3628100000000001</v>
      </c>
      <c r="AF1084">
        <v>0.28947400000000001</v>
      </c>
      <c r="AH1084">
        <v>-0.83815499999999998</v>
      </c>
      <c r="AI1084">
        <v>25.916</v>
      </c>
      <c r="AJ1084">
        <v>-7.4692699999999999</v>
      </c>
      <c r="AK1084">
        <v>76.176400000000001</v>
      </c>
      <c r="AL1084">
        <v>-0.83815499999999998</v>
      </c>
      <c r="AM1084">
        <v>-7.2</v>
      </c>
      <c r="AN1084">
        <v>-8.9249648451805097</v>
      </c>
      <c r="AO1084">
        <v>-2.1661963462829501</v>
      </c>
      <c r="AP1084">
        <v>-0.175093</v>
      </c>
      <c r="AQ1084">
        <v>999</v>
      </c>
      <c r="AU1084">
        <v>19864</v>
      </c>
    </row>
    <row r="1085" spans="1:47" x14ac:dyDescent="0.45">
      <c r="A1085" t="s">
        <v>1728</v>
      </c>
      <c r="B1085" t="s">
        <v>130</v>
      </c>
      <c r="C1085">
        <v>74</v>
      </c>
      <c r="D1085">
        <v>273</v>
      </c>
      <c r="E1085">
        <v>241</v>
      </c>
      <c r="F1085">
        <v>51</v>
      </c>
      <c r="G1085">
        <v>34</v>
      </c>
      <c r="H1085">
        <v>10</v>
      </c>
      <c r="I1085">
        <v>1</v>
      </c>
      <c r="J1085">
        <v>6</v>
      </c>
      <c r="K1085">
        <v>30</v>
      </c>
      <c r="L1085">
        <v>35</v>
      </c>
      <c r="M1085">
        <v>15</v>
      </c>
      <c r="N1085">
        <v>5</v>
      </c>
      <c r="O1085">
        <v>75</v>
      </c>
      <c r="P1085">
        <v>12</v>
      </c>
      <c r="Q1085">
        <v>3</v>
      </c>
      <c r="R1085">
        <v>2</v>
      </c>
      <c r="S1085">
        <v>0</v>
      </c>
      <c r="T1085">
        <v>0</v>
      </c>
      <c r="U1085">
        <v>1</v>
      </c>
      <c r="V1085">
        <v>0.211618</v>
      </c>
      <c r="W1085">
        <v>5.4945099999999997E-2</v>
      </c>
      <c r="X1085">
        <v>0.274725</v>
      </c>
      <c r="Y1085">
        <v>0.2</v>
      </c>
      <c r="Z1085">
        <v>0.287823</v>
      </c>
      <c r="AA1085">
        <v>0.33610000000000001</v>
      </c>
      <c r="AB1085">
        <v>0.26957999999999999</v>
      </c>
      <c r="AC1085">
        <v>0.62392199999999998</v>
      </c>
      <c r="AD1085">
        <v>0.12448099999999999</v>
      </c>
      <c r="AE1085">
        <v>3.3852000000000002</v>
      </c>
      <c r="AF1085">
        <v>0.27607399999999999</v>
      </c>
      <c r="AH1085">
        <v>-0.85356500000000002</v>
      </c>
      <c r="AI1085">
        <v>22.200399999999998</v>
      </c>
      <c r="AJ1085">
        <v>-11.063000000000001</v>
      </c>
      <c r="AK1085">
        <v>65.481999999999999</v>
      </c>
      <c r="AL1085">
        <v>-0.85356500000000002</v>
      </c>
      <c r="AM1085">
        <v>-3.9</v>
      </c>
      <c r="AN1085">
        <v>-12.144769430160499</v>
      </c>
      <c r="AO1085">
        <v>1.1154317855834901</v>
      </c>
      <c r="AP1085">
        <v>-0.175207</v>
      </c>
      <c r="AQ1085">
        <v>999</v>
      </c>
      <c r="AU1085" t="s">
        <v>1729</v>
      </c>
    </row>
    <row r="1086" spans="1:47" x14ac:dyDescent="0.45">
      <c r="A1086" t="s">
        <v>1730</v>
      </c>
      <c r="C1086">
        <v>91</v>
      </c>
      <c r="D1086">
        <v>363</v>
      </c>
      <c r="E1086">
        <v>322</v>
      </c>
      <c r="F1086">
        <v>76</v>
      </c>
      <c r="G1086">
        <v>56</v>
      </c>
      <c r="H1086">
        <v>14</v>
      </c>
      <c r="I1086">
        <v>2</v>
      </c>
      <c r="J1086">
        <v>4</v>
      </c>
      <c r="K1086">
        <v>34</v>
      </c>
      <c r="L1086">
        <v>34</v>
      </c>
      <c r="M1086">
        <v>34</v>
      </c>
      <c r="N1086">
        <v>10</v>
      </c>
      <c r="O1086">
        <v>69</v>
      </c>
      <c r="P1086">
        <v>3</v>
      </c>
      <c r="Q1086">
        <v>3</v>
      </c>
      <c r="R1086">
        <v>1</v>
      </c>
      <c r="S1086">
        <v>2</v>
      </c>
      <c r="T1086">
        <v>1</v>
      </c>
      <c r="U1086">
        <v>1</v>
      </c>
      <c r="V1086">
        <v>0.23602500000000001</v>
      </c>
      <c r="W1086">
        <v>9.3663899999999994E-2</v>
      </c>
      <c r="X1086">
        <v>0.190083</v>
      </c>
      <c r="Y1086">
        <v>0.49275400000000003</v>
      </c>
      <c r="Z1086">
        <v>0.31215500000000002</v>
      </c>
      <c r="AA1086">
        <v>0.32919300000000001</v>
      </c>
      <c r="AB1086">
        <v>0.27519500000000002</v>
      </c>
      <c r="AC1086">
        <v>0.641347</v>
      </c>
      <c r="AD1086">
        <v>9.3167700000000006E-2</v>
      </c>
      <c r="AE1086">
        <v>3.1836799999999998</v>
      </c>
      <c r="AF1086">
        <v>0.28571400000000002</v>
      </c>
      <c r="AH1086">
        <v>-0.86160300000000001</v>
      </c>
      <c r="AI1086">
        <v>31.2118</v>
      </c>
      <c r="AJ1086">
        <v>-13.0176</v>
      </c>
      <c r="AK1086">
        <v>69.091800000000006</v>
      </c>
      <c r="AL1086">
        <v>-0.86160300000000001</v>
      </c>
      <c r="AM1086">
        <v>-0.7</v>
      </c>
      <c r="AN1086">
        <v>-14.7610726952552</v>
      </c>
      <c r="AO1086">
        <v>0.63377422094345004</v>
      </c>
      <c r="AP1086">
        <v>-0.17548</v>
      </c>
      <c r="AQ1086">
        <v>999</v>
      </c>
      <c r="AU1086">
        <v>17684</v>
      </c>
    </row>
    <row r="1087" spans="1:47" x14ac:dyDescent="0.45">
      <c r="A1087" t="s">
        <v>1731</v>
      </c>
      <c r="B1087" t="s">
        <v>70</v>
      </c>
      <c r="C1087">
        <v>71</v>
      </c>
      <c r="D1087">
        <v>297</v>
      </c>
      <c r="E1087">
        <v>273</v>
      </c>
      <c r="F1087">
        <v>51</v>
      </c>
      <c r="G1087">
        <v>31</v>
      </c>
      <c r="H1087">
        <v>12</v>
      </c>
      <c r="I1087">
        <v>1</v>
      </c>
      <c r="J1087">
        <v>7</v>
      </c>
      <c r="K1087">
        <v>28</v>
      </c>
      <c r="L1087">
        <v>31</v>
      </c>
      <c r="M1087">
        <v>17</v>
      </c>
      <c r="N1087">
        <v>5</v>
      </c>
      <c r="O1087">
        <v>115</v>
      </c>
      <c r="P1087">
        <v>5</v>
      </c>
      <c r="Q1087">
        <v>1</v>
      </c>
      <c r="R1087">
        <v>1</v>
      </c>
      <c r="S1087">
        <v>0</v>
      </c>
      <c r="T1087">
        <v>3</v>
      </c>
      <c r="U1087">
        <v>2</v>
      </c>
      <c r="V1087">
        <v>0.18681300000000001</v>
      </c>
      <c r="W1087">
        <v>5.7239100000000001E-2</v>
      </c>
      <c r="X1087">
        <v>0.38720500000000002</v>
      </c>
      <c r="Y1087">
        <v>0.14782600000000001</v>
      </c>
      <c r="Z1087">
        <v>0.24662200000000001</v>
      </c>
      <c r="AA1087">
        <v>0.31501800000000002</v>
      </c>
      <c r="AB1087">
        <v>0.24007600000000001</v>
      </c>
      <c r="AC1087">
        <v>0.56164000000000003</v>
      </c>
      <c r="AD1087">
        <v>0.12820500000000001</v>
      </c>
      <c r="AE1087">
        <v>4.3284599999999998</v>
      </c>
      <c r="AF1087">
        <v>0.28947400000000001</v>
      </c>
      <c r="AH1087">
        <v>-0.61400200000000005</v>
      </c>
      <c r="AI1087">
        <v>16.874600000000001</v>
      </c>
      <c r="AJ1087">
        <v>-19.313099999999999</v>
      </c>
      <c r="AK1087">
        <v>52.087899999999998</v>
      </c>
      <c r="AL1087">
        <v>-0.61400200000000005</v>
      </c>
      <c r="AM1087">
        <v>4.7</v>
      </c>
      <c r="AN1087">
        <v>-17.6643998622894</v>
      </c>
      <c r="AO1087">
        <v>5.7912696599960301</v>
      </c>
      <c r="AP1087">
        <v>-0.178063</v>
      </c>
      <c r="AQ1087">
        <v>999</v>
      </c>
      <c r="AU1087" t="s">
        <v>1732</v>
      </c>
    </row>
    <row r="1088" spans="1:47" x14ac:dyDescent="0.45">
      <c r="A1088" t="s">
        <v>1733</v>
      </c>
      <c r="B1088" t="s">
        <v>16</v>
      </c>
      <c r="C1088">
        <v>100</v>
      </c>
      <c r="D1088">
        <v>410</v>
      </c>
      <c r="E1088">
        <v>379</v>
      </c>
      <c r="F1088">
        <v>81</v>
      </c>
      <c r="G1088">
        <v>56</v>
      </c>
      <c r="H1088">
        <v>15</v>
      </c>
      <c r="I1088">
        <v>1</v>
      </c>
      <c r="J1088">
        <v>9</v>
      </c>
      <c r="K1088">
        <v>41</v>
      </c>
      <c r="L1088">
        <v>42</v>
      </c>
      <c r="M1088">
        <v>26</v>
      </c>
      <c r="N1088">
        <v>9</v>
      </c>
      <c r="O1088">
        <v>128</v>
      </c>
      <c r="P1088">
        <v>4</v>
      </c>
      <c r="Q1088">
        <v>1</v>
      </c>
      <c r="R1088">
        <v>0</v>
      </c>
      <c r="S1088">
        <v>0</v>
      </c>
      <c r="T1088">
        <v>11</v>
      </c>
      <c r="U1088">
        <v>5</v>
      </c>
      <c r="V1088">
        <v>0.21371999999999999</v>
      </c>
      <c r="W1088">
        <v>6.3414600000000002E-2</v>
      </c>
      <c r="X1088">
        <v>0.312195</v>
      </c>
      <c r="Y1088">
        <v>0.203125</v>
      </c>
      <c r="Z1088">
        <v>0.27073199999999997</v>
      </c>
      <c r="AA1088">
        <v>0.32981500000000002</v>
      </c>
      <c r="AB1088">
        <v>0.25540800000000002</v>
      </c>
      <c r="AC1088">
        <v>0.60054700000000005</v>
      </c>
      <c r="AD1088">
        <v>0.116095</v>
      </c>
      <c r="AE1088">
        <v>4.8829399999999996</v>
      </c>
      <c r="AF1088">
        <v>0.296296</v>
      </c>
      <c r="AH1088">
        <v>-0.50368500000000005</v>
      </c>
      <c r="AI1088">
        <v>28.515499999999999</v>
      </c>
      <c r="AJ1088">
        <v>-21.4406</v>
      </c>
      <c r="AK1088">
        <v>60.105499999999999</v>
      </c>
      <c r="AL1088">
        <v>-0.50368500000000005</v>
      </c>
      <c r="AM1088">
        <v>3.5</v>
      </c>
      <c r="AN1088">
        <v>-20.767234504222799</v>
      </c>
      <c r="AO1088">
        <v>5.0064667463302603</v>
      </c>
      <c r="AP1088">
        <v>-0.17868700000000001</v>
      </c>
      <c r="AQ1088">
        <v>999</v>
      </c>
      <c r="AU1088" t="s">
        <v>1734</v>
      </c>
    </row>
    <row r="1089" spans="1:47" x14ac:dyDescent="0.45">
      <c r="A1089" t="s">
        <v>1735</v>
      </c>
      <c r="C1089">
        <v>84</v>
      </c>
      <c r="D1089">
        <v>302</v>
      </c>
      <c r="E1089">
        <v>257</v>
      </c>
      <c r="F1089">
        <v>53</v>
      </c>
      <c r="G1089">
        <v>31</v>
      </c>
      <c r="H1089">
        <v>13</v>
      </c>
      <c r="I1089">
        <v>0</v>
      </c>
      <c r="J1089">
        <v>9</v>
      </c>
      <c r="K1089">
        <v>30</v>
      </c>
      <c r="L1089">
        <v>33</v>
      </c>
      <c r="M1089">
        <v>40</v>
      </c>
      <c r="N1089">
        <v>4</v>
      </c>
      <c r="O1089">
        <v>94</v>
      </c>
      <c r="P1089">
        <v>2</v>
      </c>
      <c r="Q1089">
        <v>3</v>
      </c>
      <c r="R1089">
        <v>0</v>
      </c>
      <c r="S1089">
        <v>1</v>
      </c>
      <c r="T1089">
        <v>0</v>
      </c>
      <c r="U1089">
        <v>1</v>
      </c>
      <c r="V1089">
        <v>0.20622599999999999</v>
      </c>
      <c r="W1089">
        <v>0.13245000000000001</v>
      </c>
      <c r="X1089">
        <v>0.31125799999999998</v>
      </c>
      <c r="Y1089">
        <v>0.42553200000000002</v>
      </c>
      <c r="Z1089">
        <v>0.31457000000000002</v>
      </c>
      <c r="AA1089">
        <v>0.36186800000000002</v>
      </c>
      <c r="AB1089">
        <v>0.29553299999999999</v>
      </c>
      <c r="AC1089">
        <v>0.67643699999999995</v>
      </c>
      <c r="AD1089">
        <v>0.155642</v>
      </c>
      <c r="AE1089">
        <v>1.3613500000000001</v>
      </c>
      <c r="AF1089">
        <v>0.28025499999999998</v>
      </c>
      <c r="AH1089">
        <v>-0.95373200000000002</v>
      </c>
      <c r="AI1089">
        <v>31.068000000000001</v>
      </c>
      <c r="AJ1089">
        <v>-5.7289099999999999</v>
      </c>
      <c r="AK1089">
        <v>87.811800000000005</v>
      </c>
      <c r="AL1089">
        <v>-0.95373200000000002</v>
      </c>
      <c r="AM1089">
        <v>-1.1000000000000001</v>
      </c>
      <c r="AN1089">
        <v>-5.5137277245521501</v>
      </c>
      <c r="AO1089">
        <v>-6.6482068300247104</v>
      </c>
      <c r="AP1089">
        <v>-0.18674099999999999</v>
      </c>
      <c r="AQ1089">
        <v>999</v>
      </c>
      <c r="AU1089">
        <v>5452</v>
      </c>
    </row>
    <row r="1090" spans="1:47" x14ac:dyDescent="0.45">
      <c r="A1090" t="s">
        <v>1736</v>
      </c>
      <c r="B1090" t="s">
        <v>21</v>
      </c>
      <c r="C1090">
        <v>69</v>
      </c>
      <c r="D1090">
        <v>232</v>
      </c>
      <c r="E1090">
        <v>211</v>
      </c>
      <c r="F1090">
        <v>49</v>
      </c>
      <c r="G1090">
        <v>38</v>
      </c>
      <c r="H1090">
        <v>7</v>
      </c>
      <c r="I1090">
        <v>0</v>
      </c>
      <c r="J1090">
        <v>4</v>
      </c>
      <c r="K1090">
        <v>27</v>
      </c>
      <c r="L1090">
        <v>21</v>
      </c>
      <c r="M1090">
        <v>16</v>
      </c>
      <c r="N1090">
        <v>3</v>
      </c>
      <c r="O1090">
        <v>50</v>
      </c>
      <c r="P1090">
        <v>1</v>
      </c>
      <c r="Q1090">
        <v>3</v>
      </c>
      <c r="R1090">
        <v>1</v>
      </c>
      <c r="S1090">
        <v>0</v>
      </c>
      <c r="T1090">
        <v>1</v>
      </c>
      <c r="U1090">
        <v>1</v>
      </c>
      <c r="V1090">
        <v>0.23222699999999999</v>
      </c>
      <c r="W1090">
        <v>6.8965499999999999E-2</v>
      </c>
      <c r="X1090">
        <v>0.21551699999999999</v>
      </c>
      <c r="Y1090">
        <v>0.32</v>
      </c>
      <c r="Z1090">
        <v>0.28571400000000002</v>
      </c>
      <c r="AA1090">
        <v>0.32227499999999998</v>
      </c>
      <c r="AB1090">
        <v>0.26329799999999998</v>
      </c>
      <c r="AC1090">
        <v>0.607989</v>
      </c>
      <c r="AD1090">
        <v>9.00474E-2</v>
      </c>
      <c r="AE1090">
        <v>2.7134999999999998</v>
      </c>
      <c r="AF1090">
        <v>0.28125</v>
      </c>
      <c r="AH1090">
        <v>-0.62274399999999996</v>
      </c>
      <c r="AI1090">
        <v>17.6557</v>
      </c>
      <c r="AJ1090">
        <v>-10.6121</v>
      </c>
      <c r="AK1090">
        <v>65.843900000000005</v>
      </c>
      <c r="AL1090">
        <v>-0.62274399999999996</v>
      </c>
      <c r="AM1090">
        <v>-3.9</v>
      </c>
      <c r="AN1090">
        <v>-10.117606997489901</v>
      </c>
      <c r="AO1090">
        <v>0.36219882965087802</v>
      </c>
      <c r="AP1090">
        <v>-0.18703500000000001</v>
      </c>
      <c r="AQ1090">
        <v>999</v>
      </c>
      <c r="AU1090" t="s">
        <v>1737</v>
      </c>
    </row>
    <row r="1091" spans="1:47" x14ac:dyDescent="0.45">
      <c r="A1091" t="s">
        <v>1738</v>
      </c>
      <c r="C1091">
        <v>72</v>
      </c>
      <c r="D1091">
        <v>273</v>
      </c>
      <c r="E1091">
        <v>245</v>
      </c>
      <c r="F1091">
        <v>51</v>
      </c>
      <c r="G1091">
        <v>31</v>
      </c>
      <c r="H1091">
        <v>11</v>
      </c>
      <c r="I1091">
        <v>0</v>
      </c>
      <c r="J1091">
        <v>9</v>
      </c>
      <c r="K1091">
        <v>27</v>
      </c>
      <c r="L1091">
        <v>35</v>
      </c>
      <c r="M1091">
        <v>17</v>
      </c>
      <c r="N1091">
        <v>6</v>
      </c>
      <c r="O1091">
        <v>90</v>
      </c>
      <c r="P1091">
        <v>9</v>
      </c>
      <c r="Q1091">
        <v>2</v>
      </c>
      <c r="R1091">
        <v>0</v>
      </c>
      <c r="S1091">
        <v>0</v>
      </c>
      <c r="T1091">
        <v>2</v>
      </c>
      <c r="U1091">
        <v>1</v>
      </c>
      <c r="V1091">
        <v>0.20816299999999999</v>
      </c>
      <c r="W1091">
        <v>6.2271100000000003E-2</v>
      </c>
      <c r="X1091">
        <v>0.32967000000000002</v>
      </c>
      <c r="Y1091">
        <v>0.188889</v>
      </c>
      <c r="Z1091">
        <v>0.282051</v>
      </c>
      <c r="AA1091">
        <v>0.363265</v>
      </c>
      <c r="AB1091">
        <v>0.27440399999999998</v>
      </c>
      <c r="AC1091">
        <v>0.64531700000000003</v>
      </c>
      <c r="AD1091">
        <v>0.15510199999999999</v>
      </c>
      <c r="AE1091">
        <v>2.89493</v>
      </c>
      <c r="AF1091">
        <v>0.28378399999999998</v>
      </c>
      <c r="AH1091">
        <v>-0.41503899999999999</v>
      </c>
      <c r="AI1091">
        <v>23.2941</v>
      </c>
      <c r="AJ1091">
        <v>-9.9693900000000006</v>
      </c>
      <c r="AK1091">
        <v>68.703500000000005</v>
      </c>
      <c r="AL1091">
        <v>-0.41503899999999999</v>
      </c>
      <c r="AM1091">
        <v>-5.2</v>
      </c>
      <c r="AN1091">
        <v>-10.9997141659259</v>
      </c>
      <c r="AO1091">
        <v>-0.18456792831420801</v>
      </c>
      <c r="AP1091">
        <v>-0.187776</v>
      </c>
      <c r="AQ1091">
        <v>999</v>
      </c>
      <c r="AU1091">
        <v>16448</v>
      </c>
    </row>
    <row r="1092" spans="1:47" x14ac:dyDescent="0.45">
      <c r="A1092" t="s">
        <v>1739</v>
      </c>
      <c r="B1092" t="s">
        <v>70</v>
      </c>
      <c r="C1092">
        <v>81</v>
      </c>
      <c r="D1092">
        <v>349</v>
      </c>
      <c r="E1092">
        <v>311</v>
      </c>
      <c r="F1092">
        <v>62</v>
      </c>
      <c r="G1092">
        <v>49</v>
      </c>
      <c r="H1092">
        <v>11</v>
      </c>
      <c r="I1092">
        <v>2</v>
      </c>
      <c r="J1092">
        <v>0</v>
      </c>
      <c r="K1092">
        <v>35</v>
      </c>
      <c r="L1092">
        <v>23</v>
      </c>
      <c r="M1092">
        <v>29</v>
      </c>
      <c r="N1092">
        <v>6</v>
      </c>
      <c r="O1092">
        <v>102</v>
      </c>
      <c r="P1092">
        <v>4</v>
      </c>
      <c r="Q1092">
        <v>1</v>
      </c>
      <c r="R1092">
        <v>4</v>
      </c>
      <c r="S1092">
        <v>0</v>
      </c>
      <c r="T1092">
        <v>7</v>
      </c>
      <c r="U1092">
        <v>2</v>
      </c>
      <c r="V1092">
        <v>0.19935700000000001</v>
      </c>
      <c r="W1092">
        <v>8.3094600000000005E-2</v>
      </c>
      <c r="X1092">
        <v>0.29226400000000002</v>
      </c>
      <c r="Y1092">
        <v>0.28431400000000001</v>
      </c>
      <c r="Z1092">
        <v>0.275362</v>
      </c>
      <c r="AA1092">
        <v>0.247588</v>
      </c>
      <c r="AB1092">
        <v>0.232959</v>
      </c>
      <c r="AC1092">
        <v>0.52295100000000005</v>
      </c>
      <c r="AD1092">
        <v>4.8231499999999997E-2</v>
      </c>
      <c r="AE1092">
        <v>5.5870199999999999</v>
      </c>
      <c r="AF1092">
        <v>0.295238</v>
      </c>
      <c r="AH1092">
        <v>-2.9745500000000001E-2</v>
      </c>
      <c r="AI1092">
        <v>17.766300000000001</v>
      </c>
      <c r="AJ1092">
        <v>-24.757300000000001</v>
      </c>
      <c r="AK1092">
        <v>47.155000000000001</v>
      </c>
      <c r="AL1092">
        <v>-2.9745500000000001E-2</v>
      </c>
      <c r="AM1092">
        <v>7.1</v>
      </c>
      <c r="AN1092">
        <v>-22.128218056634001</v>
      </c>
      <c r="AO1092">
        <v>8.3823338747024501</v>
      </c>
      <c r="AP1092">
        <v>-0.188693</v>
      </c>
      <c r="AQ1092">
        <v>999</v>
      </c>
      <c r="AU1092" t="s">
        <v>1740</v>
      </c>
    </row>
    <row r="1093" spans="1:47" x14ac:dyDescent="0.45">
      <c r="A1093" t="s">
        <v>588</v>
      </c>
      <c r="B1093" t="s">
        <v>107</v>
      </c>
      <c r="C1093">
        <v>100</v>
      </c>
      <c r="D1093">
        <v>419</v>
      </c>
      <c r="E1093">
        <v>386</v>
      </c>
      <c r="F1093">
        <v>95</v>
      </c>
      <c r="G1093">
        <v>69</v>
      </c>
      <c r="H1093">
        <v>18</v>
      </c>
      <c r="I1093">
        <v>1</v>
      </c>
      <c r="J1093">
        <v>7</v>
      </c>
      <c r="K1093">
        <v>48</v>
      </c>
      <c r="L1093">
        <v>44</v>
      </c>
      <c r="M1093">
        <v>26</v>
      </c>
      <c r="N1093">
        <v>8</v>
      </c>
      <c r="O1093">
        <v>74</v>
      </c>
      <c r="P1093">
        <v>2</v>
      </c>
      <c r="Q1093">
        <v>5</v>
      </c>
      <c r="R1093">
        <v>0</v>
      </c>
      <c r="S1093">
        <v>1</v>
      </c>
      <c r="T1093">
        <v>13</v>
      </c>
      <c r="U1093">
        <v>4</v>
      </c>
      <c r="V1093">
        <v>0.246114</v>
      </c>
      <c r="W1093">
        <v>6.2052499999999997E-2</v>
      </c>
      <c r="X1093">
        <v>0.17661099999999999</v>
      </c>
      <c r="Y1093">
        <v>0.35135100000000002</v>
      </c>
      <c r="Z1093">
        <v>0.29355599999999998</v>
      </c>
      <c r="AA1093">
        <v>0.35233199999999998</v>
      </c>
      <c r="AB1093">
        <v>0.27459499999999998</v>
      </c>
      <c r="AC1093">
        <v>0.64588800000000002</v>
      </c>
      <c r="AD1093">
        <v>0.10621800000000001</v>
      </c>
      <c r="AE1093">
        <v>5.0817800000000002</v>
      </c>
      <c r="AF1093">
        <v>0.28387099999999998</v>
      </c>
      <c r="AH1093">
        <v>0.22593199999999999</v>
      </c>
      <c r="AI1093">
        <v>35.818199999999997</v>
      </c>
      <c r="AJ1093">
        <v>-15.234500000000001</v>
      </c>
      <c r="AK1093">
        <v>68.689800000000005</v>
      </c>
      <c r="AL1093">
        <v>0.22593199999999999</v>
      </c>
      <c r="AM1093">
        <v>-1.7</v>
      </c>
      <c r="AN1093">
        <v>-16.026479020714699</v>
      </c>
      <c r="AO1093">
        <v>-0.16046452522277799</v>
      </c>
      <c r="AP1093">
        <v>-0.190608</v>
      </c>
      <c r="AQ1093">
        <v>999</v>
      </c>
      <c r="AU1093">
        <v>11281</v>
      </c>
    </row>
    <row r="1094" spans="1:47" x14ac:dyDescent="0.45">
      <c r="A1094" t="s">
        <v>1741</v>
      </c>
      <c r="B1094" t="s">
        <v>89</v>
      </c>
      <c r="C1094">
        <v>93</v>
      </c>
      <c r="D1094">
        <v>397</v>
      </c>
      <c r="E1094">
        <v>359</v>
      </c>
      <c r="F1094">
        <v>81</v>
      </c>
      <c r="G1094">
        <v>53</v>
      </c>
      <c r="H1094">
        <v>15</v>
      </c>
      <c r="I1094">
        <v>1</v>
      </c>
      <c r="J1094">
        <v>12</v>
      </c>
      <c r="K1094">
        <v>45</v>
      </c>
      <c r="L1094">
        <v>51</v>
      </c>
      <c r="M1094">
        <v>31</v>
      </c>
      <c r="N1094">
        <v>6</v>
      </c>
      <c r="O1094">
        <v>125</v>
      </c>
      <c r="P1094">
        <v>4</v>
      </c>
      <c r="Q1094">
        <v>3</v>
      </c>
      <c r="R1094">
        <v>0</v>
      </c>
      <c r="S1094">
        <v>0</v>
      </c>
      <c r="T1094">
        <v>2</v>
      </c>
      <c r="U1094">
        <v>1</v>
      </c>
      <c r="V1094">
        <v>0.22562699999999999</v>
      </c>
      <c r="W1094">
        <v>7.8085600000000005E-2</v>
      </c>
      <c r="X1094">
        <v>0.314861</v>
      </c>
      <c r="Y1094">
        <v>0.248</v>
      </c>
      <c r="Z1094">
        <v>0.29219099999999998</v>
      </c>
      <c r="AA1094">
        <v>0.37325900000000001</v>
      </c>
      <c r="AB1094">
        <v>0.28478399999999998</v>
      </c>
      <c r="AC1094">
        <v>0.66545100000000001</v>
      </c>
      <c r="AD1094">
        <v>0.14763200000000001</v>
      </c>
      <c r="AE1094">
        <v>3.4732699999999999</v>
      </c>
      <c r="AF1094">
        <v>0.30666700000000002</v>
      </c>
      <c r="AH1094">
        <v>-0.65389799999999998</v>
      </c>
      <c r="AI1094">
        <v>37.296900000000001</v>
      </c>
      <c r="AJ1094">
        <v>-11.0753</v>
      </c>
      <c r="AK1094">
        <v>83.013499999999993</v>
      </c>
      <c r="AL1094">
        <v>-0.65389799999999998</v>
      </c>
      <c r="AM1094">
        <v>0.6</v>
      </c>
      <c r="AN1094">
        <v>-8.7341861128806997</v>
      </c>
      <c r="AO1094">
        <v>-6.6935037374496398</v>
      </c>
      <c r="AP1094">
        <v>-0.193829</v>
      </c>
      <c r="AQ1094">
        <v>999</v>
      </c>
      <c r="AU1094" t="s">
        <v>1742</v>
      </c>
    </row>
    <row r="1095" spans="1:47" x14ac:dyDescent="0.45">
      <c r="A1095" t="s">
        <v>557</v>
      </c>
      <c r="B1095" t="s">
        <v>14</v>
      </c>
      <c r="C1095">
        <v>92</v>
      </c>
      <c r="D1095">
        <v>322</v>
      </c>
      <c r="E1095">
        <v>296</v>
      </c>
      <c r="F1095">
        <v>72</v>
      </c>
      <c r="G1095">
        <v>48</v>
      </c>
      <c r="H1095">
        <v>16</v>
      </c>
      <c r="I1095">
        <v>2</v>
      </c>
      <c r="J1095">
        <v>6</v>
      </c>
      <c r="K1095">
        <v>30</v>
      </c>
      <c r="L1095">
        <v>33</v>
      </c>
      <c r="M1095">
        <v>21</v>
      </c>
      <c r="N1095">
        <v>6</v>
      </c>
      <c r="O1095">
        <v>69</v>
      </c>
      <c r="P1095">
        <v>2</v>
      </c>
      <c r="Q1095">
        <v>3</v>
      </c>
      <c r="R1095">
        <v>0</v>
      </c>
      <c r="S1095">
        <v>1</v>
      </c>
      <c r="T1095">
        <v>2</v>
      </c>
      <c r="U1095">
        <v>1</v>
      </c>
      <c r="V1095">
        <v>0.24324299999999999</v>
      </c>
      <c r="W1095">
        <v>6.5217399999999995E-2</v>
      </c>
      <c r="X1095">
        <v>0.214286</v>
      </c>
      <c r="Y1095">
        <v>0.30434800000000001</v>
      </c>
      <c r="Z1095">
        <v>0.29503099999999999</v>
      </c>
      <c r="AA1095">
        <v>0.37162200000000001</v>
      </c>
      <c r="AB1095">
        <v>0.282642</v>
      </c>
      <c r="AC1095">
        <v>0.66665300000000005</v>
      </c>
      <c r="AD1095">
        <v>0.12837799999999999</v>
      </c>
      <c r="AE1095">
        <v>3.7652700000000001</v>
      </c>
      <c r="AF1095">
        <v>0.29464299999999999</v>
      </c>
      <c r="AH1095">
        <v>-0.52291100000000001</v>
      </c>
      <c r="AI1095">
        <v>29.678000000000001</v>
      </c>
      <c r="AJ1095">
        <v>-9.55579</v>
      </c>
      <c r="AK1095">
        <v>75.576099999999997</v>
      </c>
      <c r="AL1095">
        <v>-0.52291100000000001</v>
      </c>
      <c r="AM1095">
        <v>0.9</v>
      </c>
      <c r="AN1095">
        <v>-10.265833854675201</v>
      </c>
      <c r="AO1095">
        <v>-2.6493827104568402</v>
      </c>
      <c r="AP1095">
        <v>-0.193908</v>
      </c>
      <c r="AQ1095">
        <v>999</v>
      </c>
      <c r="AU1095">
        <v>2136</v>
      </c>
    </row>
    <row r="1096" spans="1:47" x14ac:dyDescent="0.45">
      <c r="A1096" t="s">
        <v>1743</v>
      </c>
      <c r="B1096" t="s">
        <v>31</v>
      </c>
      <c r="C1096">
        <v>34</v>
      </c>
      <c r="D1096">
        <v>128</v>
      </c>
      <c r="E1096">
        <v>119</v>
      </c>
      <c r="F1096">
        <v>25</v>
      </c>
      <c r="G1096">
        <v>17</v>
      </c>
      <c r="H1096">
        <v>5</v>
      </c>
      <c r="I1096">
        <v>1</v>
      </c>
      <c r="J1096">
        <v>2</v>
      </c>
      <c r="K1096">
        <v>15</v>
      </c>
      <c r="L1096">
        <v>14</v>
      </c>
      <c r="M1096">
        <v>7</v>
      </c>
      <c r="N1096">
        <v>3</v>
      </c>
      <c r="O1096">
        <v>40</v>
      </c>
      <c r="P1096">
        <v>1</v>
      </c>
      <c r="Q1096">
        <v>1</v>
      </c>
      <c r="R1096">
        <v>0</v>
      </c>
      <c r="S1096">
        <v>0</v>
      </c>
      <c r="T1096">
        <v>1</v>
      </c>
      <c r="U1096">
        <v>1</v>
      </c>
      <c r="V1096">
        <v>0.21008399999999999</v>
      </c>
      <c r="W1096">
        <v>5.46875E-2</v>
      </c>
      <c r="X1096">
        <v>0.3125</v>
      </c>
      <c r="Y1096">
        <v>0.17499999999999999</v>
      </c>
      <c r="Z1096">
        <v>0.25781199999999999</v>
      </c>
      <c r="AA1096">
        <v>0.319328</v>
      </c>
      <c r="AB1096">
        <v>0.24246899999999999</v>
      </c>
      <c r="AC1096">
        <v>0.57713999999999999</v>
      </c>
      <c r="AD1096">
        <v>0.10924399999999999</v>
      </c>
      <c r="AE1096">
        <v>4.9616400000000001</v>
      </c>
      <c r="AF1096">
        <v>0.29487200000000002</v>
      </c>
      <c r="AH1096">
        <v>-0.39159100000000002</v>
      </c>
      <c r="AI1096">
        <v>7.52691</v>
      </c>
      <c r="AJ1096">
        <v>-8.0691500000000005</v>
      </c>
      <c r="AK1096">
        <v>48.644799999999996</v>
      </c>
      <c r="AL1096">
        <v>-0.39159100000000002</v>
      </c>
      <c r="AM1096">
        <v>0.8</v>
      </c>
      <c r="AN1096">
        <v>-8.5351244807243294</v>
      </c>
      <c r="AO1096">
        <v>2.2109346985816898</v>
      </c>
      <c r="AP1096">
        <v>-0.19576399999999999</v>
      </c>
      <c r="AQ1096">
        <v>999</v>
      </c>
      <c r="AU1096" t="s">
        <v>1744</v>
      </c>
    </row>
    <row r="1097" spans="1:47" x14ac:dyDescent="0.45">
      <c r="A1097" t="s">
        <v>1745</v>
      </c>
      <c r="C1097">
        <v>100</v>
      </c>
      <c r="D1097">
        <v>391</v>
      </c>
      <c r="E1097">
        <v>360</v>
      </c>
      <c r="F1097">
        <v>84</v>
      </c>
      <c r="G1097">
        <v>57</v>
      </c>
      <c r="H1097">
        <v>17</v>
      </c>
      <c r="I1097">
        <v>0</v>
      </c>
      <c r="J1097">
        <v>10</v>
      </c>
      <c r="K1097">
        <v>44</v>
      </c>
      <c r="L1097">
        <v>43</v>
      </c>
      <c r="M1097">
        <v>25</v>
      </c>
      <c r="N1097">
        <v>10</v>
      </c>
      <c r="O1097">
        <v>108</v>
      </c>
      <c r="P1097">
        <v>2</v>
      </c>
      <c r="Q1097">
        <v>3</v>
      </c>
      <c r="R1097">
        <v>1</v>
      </c>
      <c r="S1097">
        <v>0</v>
      </c>
      <c r="T1097">
        <v>6</v>
      </c>
      <c r="U1097">
        <v>4</v>
      </c>
      <c r="V1097">
        <v>0.23333300000000001</v>
      </c>
      <c r="W1097">
        <v>6.3938599999999998E-2</v>
      </c>
      <c r="X1097">
        <v>0.27621499999999999</v>
      </c>
      <c r="Y1097">
        <v>0.23148099999999999</v>
      </c>
      <c r="Z1097">
        <v>0.28461500000000001</v>
      </c>
      <c r="AA1097">
        <v>0.36388900000000002</v>
      </c>
      <c r="AB1097">
        <v>0.27205299999999999</v>
      </c>
      <c r="AC1097">
        <v>0.64850399999999997</v>
      </c>
      <c r="AD1097">
        <v>0.13055600000000001</v>
      </c>
      <c r="AE1097">
        <v>3.5001500000000001</v>
      </c>
      <c r="AF1097">
        <v>0.302041</v>
      </c>
      <c r="AH1097">
        <v>-1.0584899999999999</v>
      </c>
      <c r="AI1097">
        <v>32.5991</v>
      </c>
      <c r="AJ1097">
        <v>-15.042</v>
      </c>
      <c r="AK1097">
        <v>65.4298</v>
      </c>
      <c r="AL1097">
        <v>-1.0584899999999999</v>
      </c>
      <c r="AM1097">
        <v>-2.2999999999999998</v>
      </c>
      <c r="AN1097">
        <v>-17.254620194435098</v>
      </c>
      <c r="AO1097">
        <v>2.0099647045135498</v>
      </c>
      <c r="AP1097">
        <v>-0.19589899999999999</v>
      </c>
      <c r="AQ1097">
        <v>999</v>
      </c>
      <c r="AU1097">
        <v>18371</v>
      </c>
    </row>
    <row r="1098" spans="1:47" x14ac:dyDescent="0.45">
      <c r="A1098" t="s">
        <v>1746</v>
      </c>
      <c r="B1098" t="s">
        <v>36</v>
      </c>
      <c r="C1098">
        <v>91</v>
      </c>
      <c r="D1098">
        <v>365</v>
      </c>
      <c r="E1098">
        <v>331</v>
      </c>
      <c r="F1098">
        <v>79</v>
      </c>
      <c r="G1098">
        <v>59</v>
      </c>
      <c r="H1098">
        <v>14</v>
      </c>
      <c r="I1098">
        <v>1</v>
      </c>
      <c r="J1098">
        <v>5</v>
      </c>
      <c r="K1098">
        <v>38</v>
      </c>
      <c r="L1098">
        <v>37</v>
      </c>
      <c r="M1098">
        <v>29</v>
      </c>
      <c r="N1098">
        <v>8</v>
      </c>
      <c r="O1098">
        <v>72</v>
      </c>
      <c r="P1098">
        <v>4</v>
      </c>
      <c r="Q1098">
        <v>1</v>
      </c>
      <c r="R1098">
        <v>0</v>
      </c>
      <c r="S1098">
        <v>0</v>
      </c>
      <c r="T1098">
        <v>2</v>
      </c>
      <c r="U1098">
        <v>2</v>
      </c>
      <c r="V1098">
        <v>0.23867099999999999</v>
      </c>
      <c r="W1098">
        <v>7.9452099999999998E-2</v>
      </c>
      <c r="X1098">
        <v>0.19725999999999999</v>
      </c>
      <c r="Y1098">
        <v>0.40277800000000002</v>
      </c>
      <c r="Z1098">
        <v>0.30684899999999998</v>
      </c>
      <c r="AA1098">
        <v>0.33232600000000001</v>
      </c>
      <c r="AB1098">
        <v>0.27616099999999999</v>
      </c>
      <c r="AC1098">
        <v>0.63917599999999997</v>
      </c>
      <c r="AD1098">
        <v>9.3655600000000006E-2</v>
      </c>
      <c r="AE1098">
        <v>3.2046999999999999</v>
      </c>
      <c r="AF1098">
        <v>0.29019600000000001</v>
      </c>
      <c r="AH1098">
        <v>-1.0913900000000001</v>
      </c>
      <c r="AI1098">
        <v>31.6768</v>
      </c>
      <c r="AJ1098">
        <v>-12.7963</v>
      </c>
      <c r="AK1098">
        <v>65.157700000000006</v>
      </c>
      <c r="AL1098">
        <v>-1.0913900000000001</v>
      </c>
      <c r="AM1098">
        <v>1.1000000000000001</v>
      </c>
      <c r="AN1098">
        <v>-16.846377015113799</v>
      </c>
      <c r="AO1098">
        <v>2.4411228895187298</v>
      </c>
      <c r="AP1098">
        <v>-0.19640199999999999</v>
      </c>
      <c r="AQ1098">
        <v>999</v>
      </c>
      <c r="AU1098" t="s">
        <v>1747</v>
      </c>
    </row>
    <row r="1099" spans="1:47" x14ac:dyDescent="0.45">
      <c r="A1099" t="s">
        <v>1748</v>
      </c>
      <c r="C1099">
        <v>87</v>
      </c>
      <c r="D1099">
        <v>315</v>
      </c>
      <c r="E1099">
        <v>283</v>
      </c>
      <c r="F1099">
        <v>67</v>
      </c>
      <c r="G1099">
        <v>42</v>
      </c>
      <c r="H1099">
        <v>14</v>
      </c>
      <c r="I1099">
        <v>1</v>
      </c>
      <c r="J1099">
        <v>10</v>
      </c>
      <c r="K1099">
        <v>32</v>
      </c>
      <c r="L1099">
        <v>37</v>
      </c>
      <c r="M1099">
        <v>28</v>
      </c>
      <c r="N1099">
        <v>6</v>
      </c>
      <c r="O1099">
        <v>99</v>
      </c>
      <c r="P1099">
        <v>1</v>
      </c>
      <c r="Q1099">
        <v>2</v>
      </c>
      <c r="R1099">
        <v>1</v>
      </c>
      <c r="S1099">
        <v>1</v>
      </c>
      <c r="T1099">
        <v>3</v>
      </c>
      <c r="U1099">
        <v>2</v>
      </c>
      <c r="V1099">
        <v>0.23674899999999999</v>
      </c>
      <c r="W1099">
        <v>8.8888900000000007E-2</v>
      </c>
      <c r="X1099">
        <v>0.31428600000000001</v>
      </c>
      <c r="Y1099">
        <v>0.28282800000000002</v>
      </c>
      <c r="Z1099">
        <v>0.305732</v>
      </c>
      <c r="AA1099">
        <v>0.39929300000000001</v>
      </c>
      <c r="AB1099">
        <v>0.29910700000000001</v>
      </c>
      <c r="AC1099">
        <v>0.70502600000000004</v>
      </c>
      <c r="AD1099">
        <v>0.16254399999999999</v>
      </c>
      <c r="AE1099">
        <v>3.3340399999999999</v>
      </c>
      <c r="AF1099">
        <v>0.32386399999999999</v>
      </c>
      <c r="AH1099">
        <v>-0.74498900000000001</v>
      </c>
      <c r="AI1099">
        <v>33.340299999999999</v>
      </c>
      <c r="AJ1099">
        <v>-5.0406599999999999</v>
      </c>
      <c r="AK1099">
        <v>80.539900000000003</v>
      </c>
      <c r="AL1099">
        <v>-0.74498900000000001</v>
      </c>
      <c r="AM1099">
        <v>-0.9</v>
      </c>
      <c r="AN1099">
        <v>-8.3390552401542593</v>
      </c>
      <c r="AO1099">
        <v>-4.3722223043441701</v>
      </c>
      <c r="AP1099">
        <v>-0.197353</v>
      </c>
      <c r="AQ1099">
        <v>999</v>
      </c>
      <c r="AU1099">
        <v>10047</v>
      </c>
    </row>
    <row r="1100" spans="1:47" x14ac:dyDescent="0.45">
      <c r="A1100" t="s">
        <v>1749</v>
      </c>
      <c r="B1100" t="s">
        <v>56</v>
      </c>
      <c r="C1100">
        <v>102</v>
      </c>
      <c r="D1100">
        <v>432</v>
      </c>
      <c r="E1100">
        <v>387</v>
      </c>
      <c r="F1100">
        <v>88</v>
      </c>
      <c r="G1100">
        <v>65</v>
      </c>
      <c r="H1100">
        <v>17</v>
      </c>
      <c r="I1100">
        <v>1</v>
      </c>
      <c r="J1100">
        <v>5</v>
      </c>
      <c r="K1100">
        <v>50</v>
      </c>
      <c r="L1100">
        <v>39</v>
      </c>
      <c r="M1100">
        <v>38</v>
      </c>
      <c r="N1100">
        <v>10</v>
      </c>
      <c r="O1100">
        <v>104</v>
      </c>
      <c r="P1100">
        <v>5</v>
      </c>
      <c r="Q1100">
        <v>2</v>
      </c>
      <c r="R1100">
        <v>0</v>
      </c>
      <c r="S1100">
        <v>0</v>
      </c>
      <c r="T1100">
        <v>7</v>
      </c>
      <c r="U1100">
        <v>2</v>
      </c>
      <c r="V1100">
        <v>0.22739000000000001</v>
      </c>
      <c r="W1100">
        <v>8.7963E-2</v>
      </c>
      <c r="X1100">
        <v>0.24074100000000001</v>
      </c>
      <c r="Y1100">
        <v>0.36538500000000002</v>
      </c>
      <c r="Z1100">
        <v>0.30324099999999998</v>
      </c>
      <c r="AA1100">
        <v>0.315245</v>
      </c>
      <c r="AB1100">
        <v>0.26827800000000002</v>
      </c>
      <c r="AC1100">
        <v>0.61848599999999998</v>
      </c>
      <c r="AD1100">
        <v>8.7855299999999997E-2</v>
      </c>
      <c r="AE1100">
        <v>4.5171999999999999</v>
      </c>
      <c r="AF1100">
        <v>0.296429</v>
      </c>
      <c r="AH1100">
        <v>-0.19925799999999999</v>
      </c>
      <c r="AI1100">
        <v>34.663200000000003</v>
      </c>
      <c r="AJ1100">
        <v>-17.973500000000001</v>
      </c>
      <c r="AK1100">
        <v>64.755600000000001</v>
      </c>
      <c r="AL1100">
        <v>-0.19925799999999999</v>
      </c>
      <c r="AM1100">
        <v>-2.4</v>
      </c>
      <c r="AN1100">
        <v>-19.0614674985408</v>
      </c>
      <c r="AO1100">
        <v>2.36190462112426</v>
      </c>
      <c r="AP1100">
        <v>-0.19755900000000001</v>
      </c>
      <c r="AQ1100">
        <v>999</v>
      </c>
      <c r="AU1100" t="s">
        <v>1750</v>
      </c>
    </row>
    <row r="1101" spans="1:47" x14ac:dyDescent="0.45">
      <c r="A1101" t="s">
        <v>1751</v>
      </c>
      <c r="B1101" t="s">
        <v>107</v>
      </c>
      <c r="C1101">
        <v>120</v>
      </c>
      <c r="D1101">
        <v>486</v>
      </c>
      <c r="E1101">
        <v>435</v>
      </c>
      <c r="F1101">
        <v>103</v>
      </c>
      <c r="G1101">
        <v>73</v>
      </c>
      <c r="H1101">
        <v>21</v>
      </c>
      <c r="I1101">
        <v>1</v>
      </c>
      <c r="J1101">
        <v>8</v>
      </c>
      <c r="K1101">
        <v>42</v>
      </c>
      <c r="L1101">
        <v>58</v>
      </c>
      <c r="M1101">
        <v>32</v>
      </c>
      <c r="N1101">
        <v>9</v>
      </c>
      <c r="O1101">
        <v>107</v>
      </c>
      <c r="P1101">
        <v>13</v>
      </c>
      <c r="Q1101">
        <v>4</v>
      </c>
      <c r="R1101">
        <v>2</v>
      </c>
      <c r="S1101">
        <v>0</v>
      </c>
      <c r="T1101">
        <v>5</v>
      </c>
      <c r="U1101">
        <v>4</v>
      </c>
      <c r="V1101">
        <v>0.23678199999999999</v>
      </c>
      <c r="W1101">
        <v>6.5843600000000002E-2</v>
      </c>
      <c r="X1101">
        <v>0.220165</v>
      </c>
      <c r="Y1101">
        <v>0.29906500000000003</v>
      </c>
      <c r="Z1101">
        <v>0.30578499999999997</v>
      </c>
      <c r="AA1101">
        <v>0.34482800000000002</v>
      </c>
      <c r="AB1101">
        <v>0.28124100000000002</v>
      </c>
      <c r="AC1101">
        <v>0.650613</v>
      </c>
      <c r="AD1101">
        <v>0.108046</v>
      </c>
      <c r="AE1101">
        <v>3.1262099999999999</v>
      </c>
      <c r="AF1101">
        <v>0.29321000000000003</v>
      </c>
      <c r="AH1101">
        <v>-1.52817</v>
      </c>
      <c r="AI1101">
        <v>44.228299999999997</v>
      </c>
      <c r="AJ1101">
        <v>-14.988</v>
      </c>
      <c r="AK1101">
        <v>72.261099999999999</v>
      </c>
      <c r="AL1101">
        <v>-1.52817</v>
      </c>
      <c r="AM1101">
        <v>-2.1</v>
      </c>
      <c r="AN1101">
        <v>-18.229212760925201</v>
      </c>
      <c r="AO1101">
        <v>-0.31428563594818099</v>
      </c>
      <c r="AP1101">
        <v>-0.19797100000000001</v>
      </c>
      <c r="AQ1101">
        <v>999</v>
      </c>
      <c r="AU1101" t="s">
        <v>1752</v>
      </c>
    </row>
    <row r="1102" spans="1:47" x14ac:dyDescent="0.45">
      <c r="A1102" t="s">
        <v>1753</v>
      </c>
      <c r="B1102" t="s">
        <v>107</v>
      </c>
      <c r="C1102">
        <v>103</v>
      </c>
      <c r="D1102">
        <v>406</v>
      </c>
      <c r="E1102">
        <v>356</v>
      </c>
      <c r="F1102">
        <v>72</v>
      </c>
      <c r="G1102">
        <v>53</v>
      </c>
      <c r="H1102">
        <v>10</v>
      </c>
      <c r="I1102">
        <v>3</v>
      </c>
      <c r="J1102">
        <v>6</v>
      </c>
      <c r="K1102">
        <v>50</v>
      </c>
      <c r="L1102">
        <v>39</v>
      </c>
      <c r="M1102">
        <v>39</v>
      </c>
      <c r="N1102">
        <v>4</v>
      </c>
      <c r="O1102">
        <v>146</v>
      </c>
      <c r="P1102">
        <v>8</v>
      </c>
      <c r="Q1102">
        <v>2</v>
      </c>
      <c r="R1102">
        <v>1</v>
      </c>
      <c r="S1102">
        <v>0</v>
      </c>
      <c r="T1102">
        <v>17</v>
      </c>
      <c r="U1102">
        <v>5</v>
      </c>
      <c r="V1102">
        <v>0.20224700000000001</v>
      </c>
      <c r="W1102">
        <v>9.6059099999999994E-2</v>
      </c>
      <c r="X1102">
        <v>0.35960599999999998</v>
      </c>
      <c r="Y1102">
        <v>0.267123</v>
      </c>
      <c r="Z1102">
        <v>0.293827</v>
      </c>
      <c r="AA1102">
        <v>0.29775299999999999</v>
      </c>
      <c r="AB1102">
        <v>0.26460800000000001</v>
      </c>
      <c r="AC1102">
        <v>0.59157999999999999</v>
      </c>
      <c r="AD1102">
        <v>9.5505599999999996E-2</v>
      </c>
      <c r="AE1102">
        <v>7.0492900000000001</v>
      </c>
      <c r="AF1102">
        <v>0.32038800000000001</v>
      </c>
      <c r="AH1102">
        <v>0.54991800000000002</v>
      </c>
      <c r="AI1102">
        <v>31.339500000000001</v>
      </c>
      <c r="AJ1102">
        <v>-18.129300000000001</v>
      </c>
      <c r="AK1102">
        <v>61.110500000000002</v>
      </c>
      <c r="AL1102">
        <v>0.54991800000000002</v>
      </c>
      <c r="AM1102">
        <v>1.7</v>
      </c>
      <c r="AN1102">
        <v>-19.0104420185089</v>
      </c>
      <c r="AO1102">
        <v>3.1917695999145499</v>
      </c>
      <c r="AP1102">
        <v>-0.198051</v>
      </c>
      <c r="AQ1102">
        <v>999</v>
      </c>
      <c r="AU1102" t="s">
        <v>1754</v>
      </c>
    </row>
    <row r="1103" spans="1:47" x14ac:dyDescent="0.45">
      <c r="A1103" t="s">
        <v>564</v>
      </c>
      <c r="B1103" t="s">
        <v>309</v>
      </c>
      <c r="C1103">
        <v>84</v>
      </c>
      <c r="D1103">
        <v>351</v>
      </c>
      <c r="E1103">
        <v>311</v>
      </c>
      <c r="F1103">
        <v>80</v>
      </c>
      <c r="G1103">
        <v>50</v>
      </c>
      <c r="H1103">
        <v>19</v>
      </c>
      <c r="I1103">
        <v>1</v>
      </c>
      <c r="J1103">
        <v>10</v>
      </c>
      <c r="K1103">
        <v>44</v>
      </c>
      <c r="L1103">
        <v>38</v>
      </c>
      <c r="M1103">
        <v>33</v>
      </c>
      <c r="N1103">
        <v>6</v>
      </c>
      <c r="O1103">
        <v>77</v>
      </c>
      <c r="P1103">
        <v>6</v>
      </c>
      <c r="Q1103">
        <v>1</v>
      </c>
      <c r="R1103">
        <v>0</v>
      </c>
      <c r="S1103">
        <v>1</v>
      </c>
      <c r="T1103">
        <v>2</v>
      </c>
      <c r="U1103">
        <v>1</v>
      </c>
      <c r="V1103">
        <v>0.25723499999999999</v>
      </c>
      <c r="W1103">
        <v>9.4017100000000006E-2</v>
      </c>
      <c r="X1103">
        <v>0.21937300000000001</v>
      </c>
      <c r="Y1103">
        <v>0.42857099999999998</v>
      </c>
      <c r="Z1103">
        <v>0.33903100000000003</v>
      </c>
      <c r="AA1103">
        <v>0.42122199999999999</v>
      </c>
      <c r="AB1103">
        <v>0.32612600000000003</v>
      </c>
      <c r="AC1103">
        <v>0.76025299999999996</v>
      </c>
      <c r="AD1103">
        <v>0.16398699999999999</v>
      </c>
      <c r="AE1103">
        <v>3.5133299999999998</v>
      </c>
      <c r="AF1103">
        <v>0.31111100000000003</v>
      </c>
      <c r="AH1103">
        <v>-0.66160300000000005</v>
      </c>
      <c r="AI1103">
        <v>45.026899999999998</v>
      </c>
      <c r="AJ1103">
        <v>2.25962</v>
      </c>
      <c r="AK1103">
        <v>88.813400000000001</v>
      </c>
      <c r="AL1103">
        <v>-0.66160300000000005</v>
      </c>
      <c r="AM1103">
        <v>-4.5999999999999996</v>
      </c>
      <c r="AN1103">
        <v>-5.52593594789505</v>
      </c>
      <c r="AO1103">
        <v>-8.4690475463867099</v>
      </c>
      <c r="AP1103">
        <v>-0.20305500000000001</v>
      </c>
      <c r="AQ1103">
        <v>999</v>
      </c>
      <c r="AU1103">
        <v>15429</v>
      </c>
    </row>
    <row r="1104" spans="1:47" x14ac:dyDescent="0.45">
      <c r="A1104" t="s">
        <v>1755</v>
      </c>
      <c r="C1104">
        <v>96</v>
      </c>
      <c r="D1104">
        <v>380</v>
      </c>
      <c r="E1104">
        <v>346</v>
      </c>
      <c r="F1104">
        <v>87</v>
      </c>
      <c r="G1104">
        <v>65</v>
      </c>
      <c r="H1104">
        <v>15</v>
      </c>
      <c r="I1104">
        <v>4</v>
      </c>
      <c r="J1104">
        <v>3</v>
      </c>
      <c r="K1104">
        <v>42</v>
      </c>
      <c r="L1104">
        <v>35</v>
      </c>
      <c r="M1104">
        <v>25</v>
      </c>
      <c r="N1104">
        <v>6</v>
      </c>
      <c r="O1104">
        <v>79</v>
      </c>
      <c r="P1104">
        <v>2</v>
      </c>
      <c r="Q1104">
        <v>3</v>
      </c>
      <c r="R1104">
        <v>4</v>
      </c>
      <c r="S1104">
        <v>0</v>
      </c>
      <c r="T1104">
        <v>14</v>
      </c>
      <c r="U1104">
        <v>5</v>
      </c>
      <c r="V1104">
        <v>0.25144499999999997</v>
      </c>
      <c r="W1104">
        <v>6.5789500000000001E-2</v>
      </c>
      <c r="X1104">
        <v>0.207895</v>
      </c>
      <c r="Y1104">
        <v>0.31645600000000002</v>
      </c>
      <c r="Z1104">
        <v>0.30319099999999999</v>
      </c>
      <c r="AA1104">
        <v>0.34393099999999999</v>
      </c>
      <c r="AB1104">
        <v>0.278333</v>
      </c>
      <c r="AC1104">
        <v>0.64712199999999998</v>
      </c>
      <c r="AD1104">
        <v>9.2485499999999998E-2</v>
      </c>
      <c r="AE1104">
        <v>6.3948</v>
      </c>
      <c r="AF1104">
        <v>0.31460700000000003</v>
      </c>
      <c r="AH1104">
        <v>2.6969199999999999E-2</v>
      </c>
      <c r="AI1104">
        <v>33.664000000000001</v>
      </c>
      <c r="AJ1104">
        <v>-12.636799999999999</v>
      </c>
      <c r="AK1104">
        <v>71.273399999999995</v>
      </c>
      <c r="AL1104">
        <v>2.6969199999999999E-2</v>
      </c>
      <c r="AM1104">
        <v>2.7</v>
      </c>
      <c r="AN1104">
        <v>-13.496462583541801</v>
      </c>
      <c r="AO1104">
        <v>-1.4887125492095901</v>
      </c>
      <c r="AP1104">
        <v>-0.20326900000000001</v>
      </c>
      <c r="AQ1104">
        <v>999</v>
      </c>
      <c r="AU1104">
        <v>20047</v>
      </c>
    </row>
    <row r="1105" spans="1:47" x14ac:dyDescent="0.45">
      <c r="A1105" t="s">
        <v>1756</v>
      </c>
      <c r="B1105" t="s">
        <v>82</v>
      </c>
      <c r="C1105">
        <v>99</v>
      </c>
      <c r="D1105">
        <v>355</v>
      </c>
      <c r="E1105">
        <v>325</v>
      </c>
      <c r="F1105">
        <v>75</v>
      </c>
      <c r="G1105">
        <v>51</v>
      </c>
      <c r="H1105">
        <v>15</v>
      </c>
      <c r="I1105">
        <v>3</v>
      </c>
      <c r="J1105">
        <v>6</v>
      </c>
      <c r="K1105">
        <v>42</v>
      </c>
      <c r="L1105">
        <v>40</v>
      </c>
      <c r="M1105">
        <v>22</v>
      </c>
      <c r="N1105">
        <v>7</v>
      </c>
      <c r="O1105">
        <v>93</v>
      </c>
      <c r="P1105">
        <v>6</v>
      </c>
      <c r="Q1105">
        <v>1</v>
      </c>
      <c r="R1105">
        <v>1</v>
      </c>
      <c r="S1105">
        <v>0</v>
      </c>
      <c r="T1105">
        <v>11</v>
      </c>
      <c r="U1105">
        <v>4</v>
      </c>
      <c r="V1105">
        <v>0.230769</v>
      </c>
      <c r="W1105">
        <v>6.19718E-2</v>
      </c>
      <c r="X1105">
        <v>0.26197199999999998</v>
      </c>
      <c r="Y1105">
        <v>0.23655899999999999</v>
      </c>
      <c r="Z1105">
        <v>0.29096</v>
      </c>
      <c r="AA1105">
        <v>0.350769</v>
      </c>
      <c r="AB1105">
        <v>0.27432699999999999</v>
      </c>
      <c r="AC1105">
        <v>0.64173000000000002</v>
      </c>
      <c r="AD1105">
        <v>0.12</v>
      </c>
      <c r="AE1105">
        <v>6.5534100000000004</v>
      </c>
      <c r="AF1105">
        <v>0.30396499999999999</v>
      </c>
      <c r="AH1105">
        <v>-4.3081000000000001E-2</v>
      </c>
      <c r="AI1105">
        <v>30.2682</v>
      </c>
      <c r="AJ1105">
        <v>-12.986499999999999</v>
      </c>
      <c r="AK1105">
        <v>69.269800000000004</v>
      </c>
      <c r="AL1105">
        <v>-4.3081000000000001E-2</v>
      </c>
      <c r="AM1105">
        <v>2.9</v>
      </c>
      <c r="AN1105">
        <v>-13.114615198224699</v>
      </c>
      <c r="AO1105">
        <v>-1.01313924789428</v>
      </c>
      <c r="AP1105">
        <v>-0.206451</v>
      </c>
      <c r="AQ1105">
        <v>999</v>
      </c>
      <c r="AU1105">
        <v>19968</v>
      </c>
    </row>
    <row r="1106" spans="1:47" x14ac:dyDescent="0.45">
      <c r="A1106" t="s">
        <v>1757</v>
      </c>
      <c r="C1106">
        <v>116</v>
      </c>
      <c r="D1106">
        <v>495</v>
      </c>
      <c r="E1106">
        <v>454</v>
      </c>
      <c r="F1106">
        <v>112</v>
      </c>
      <c r="G1106">
        <v>75</v>
      </c>
      <c r="H1106">
        <v>23</v>
      </c>
      <c r="I1106">
        <v>1</v>
      </c>
      <c r="J1106">
        <v>13</v>
      </c>
      <c r="K1106">
        <v>56</v>
      </c>
      <c r="L1106">
        <v>51</v>
      </c>
      <c r="M1106">
        <v>38</v>
      </c>
      <c r="N1106">
        <v>11</v>
      </c>
      <c r="O1106">
        <v>127</v>
      </c>
      <c r="P1106">
        <v>2</v>
      </c>
      <c r="Q1106">
        <v>1</v>
      </c>
      <c r="R1106">
        <v>0</v>
      </c>
      <c r="S1106">
        <v>0</v>
      </c>
      <c r="T1106">
        <v>3</v>
      </c>
      <c r="U1106">
        <v>2</v>
      </c>
      <c r="V1106">
        <v>0.246696</v>
      </c>
      <c r="W1106">
        <v>7.6767699999999994E-2</v>
      </c>
      <c r="X1106">
        <v>0.25656600000000002</v>
      </c>
      <c r="Y1106">
        <v>0.29921300000000001</v>
      </c>
      <c r="Z1106">
        <v>0.30707099999999998</v>
      </c>
      <c r="AA1106">
        <v>0.38766499999999998</v>
      </c>
      <c r="AB1106">
        <v>0.29475299999999999</v>
      </c>
      <c r="AC1106">
        <v>0.69473600000000002</v>
      </c>
      <c r="AD1106">
        <v>0.14096900000000001</v>
      </c>
      <c r="AE1106">
        <v>3.1285400000000001</v>
      </c>
      <c r="AF1106">
        <v>0.31428600000000001</v>
      </c>
      <c r="AH1106">
        <v>-1.04549</v>
      </c>
      <c r="AI1106">
        <v>50.601799999999997</v>
      </c>
      <c r="AJ1106">
        <v>-9.7110400000000006</v>
      </c>
      <c r="AK1106">
        <v>81.336299999999994</v>
      </c>
      <c r="AL1106">
        <v>-1.04549</v>
      </c>
      <c r="AM1106">
        <v>-1</v>
      </c>
      <c r="AN1106">
        <v>-12.490645051002501</v>
      </c>
      <c r="AO1106">
        <v>-6.4563493728637598</v>
      </c>
      <c r="AP1106">
        <v>-0.20763000000000001</v>
      </c>
      <c r="AQ1106">
        <v>999</v>
      </c>
      <c r="AU1106">
        <v>22254</v>
      </c>
    </row>
    <row r="1107" spans="1:47" x14ac:dyDescent="0.45">
      <c r="A1107" t="s">
        <v>1758</v>
      </c>
      <c r="B1107" t="s">
        <v>14</v>
      </c>
      <c r="C1107">
        <v>112</v>
      </c>
      <c r="D1107">
        <v>436</v>
      </c>
      <c r="E1107">
        <v>399</v>
      </c>
      <c r="F1107">
        <v>94</v>
      </c>
      <c r="G1107">
        <v>63</v>
      </c>
      <c r="H1107">
        <v>19</v>
      </c>
      <c r="I1107">
        <v>1</v>
      </c>
      <c r="J1107">
        <v>11</v>
      </c>
      <c r="K1107">
        <v>43</v>
      </c>
      <c r="L1107">
        <v>56</v>
      </c>
      <c r="M1107">
        <v>28</v>
      </c>
      <c r="N1107">
        <v>8</v>
      </c>
      <c r="O1107">
        <v>111</v>
      </c>
      <c r="P1107">
        <v>5</v>
      </c>
      <c r="Q1107">
        <v>3</v>
      </c>
      <c r="R1107">
        <v>1</v>
      </c>
      <c r="S1107">
        <v>1</v>
      </c>
      <c r="T1107">
        <v>5</v>
      </c>
      <c r="U1107">
        <v>2</v>
      </c>
      <c r="V1107">
        <v>0.23558899999999999</v>
      </c>
      <c r="W1107">
        <v>6.4220200000000005E-2</v>
      </c>
      <c r="X1107">
        <v>0.25458700000000001</v>
      </c>
      <c r="Y1107">
        <v>0.25225199999999998</v>
      </c>
      <c r="Z1107">
        <v>0.29195399999999999</v>
      </c>
      <c r="AA1107">
        <v>0.37092700000000001</v>
      </c>
      <c r="AB1107">
        <v>0.28195100000000001</v>
      </c>
      <c r="AC1107">
        <v>0.66288100000000005</v>
      </c>
      <c r="AD1107">
        <v>0.13533800000000001</v>
      </c>
      <c r="AE1107">
        <v>3.6375500000000001</v>
      </c>
      <c r="AF1107">
        <v>0.296429</v>
      </c>
      <c r="AH1107">
        <v>-0.52220699999999998</v>
      </c>
      <c r="AI1107">
        <v>39.935200000000002</v>
      </c>
      <c r="AJ1107">
        <v>-13.1889</v>
      </c>
      <c r="AK1107">
        <v>79.367099999999994</v>
      </c>
      <c r="AL1107">
        <v>-0.52220699999999998</v>
      </c>
      <c r="AM1107">
        <v>-0.5</v>
      </c>
      <c r="AN1107">
        <v>-11.666798293590499</v>
      </c>
      <c r="AO1107">
        <v>-5.3059964179992596</v>
      </c>
      <c r="AP1107">
        <v>-0.21121500000000001</v>
      </c>
      <c r="AQ1107">
        <v>999</v>
      </c>
      <c r="AU1107">
        <v>22169</v>
      </c>
    </row>
    <row r="1108" spans="1:47" x14ac:dyDescent="0.45">
      <c r="A1108" t="s">
        <v>1759</v>
      </c>
      <c r="B1108" t="s">
        <v>59</v>
      </c>
      <c r="C1108">
        <v>133</v>
      </c>
      <c r="D1108">
        <v>566</v>
      </c>
      <c r="E1108">
        <v>506</v>
      </c>
      <c r="F1108">
        <v>112</v>
      </c>
      <c r="G1108">
        <v>64</v>
      </c>
      <c r="H1108">
        <v>27</v>
      </c>
      <c r="I1108">
        <v>3</v>
      </c>
      <c r="J1108">
        <v>18</v>
      </c>
      <c r="K1108">
        <v>64</v>
      </c>
      <c r="L1108">
        <v>76</v>
      </c>
      <c r="M1108">
        <v>50</v>
      </c>
      <c r="N1108">
        <v>15</v>
      </c>
      <c r="O1108">
        <v>190</v>
      </c>
      <c r="P1108">
        <v>8</v>
      </c>
      <c r="Q1108">
        <v>2</v>
      </c>
      <c r="R1108">
        <v>0</v>
      </c>
      <c r="S1108">
        <v>1</v>
      </c>
      <c r="T1108">
        <v>2</v>
      </c>
      <c r="U1108">
        <v>2</v>
      </c>
      <c r="V1108">
        <v>0.22134400000000001</v>
      </c>
      <c r="W1108">
        <v>8.8339200000000007E-2</v>
      </c>
      <c r="X1108">
        <v>0.33568900000000002</v>
      </c>
      <c r="Y1108">
        <v>0.263158</v>
      </c>
      <c r="Z1108">
        <v>0.30035299999999998</v>
      </c>
      <c r="AA1108">
        <v>0.39328099999999999</v>
      </c>
      <c r="AB1108">
        <v>0.29221200000000003</v>
      </c>
      <c r="AC1108">
        <v>0.69363399999999997</v>
      </c>
      <c r="AD1108">
        <v>0.17193700000000001</v>
      </c>
      <c r="AE1108">
        <v>3.5680999999999998</v>
      </c>
      <c r="AF1108">
        <v>0.31333299999999997</v>
      </c>
      <c r="AH1108">
        <v>-1.2685999999999999</v>
      </c>
      <c r="AI1108">
        <v>56.665700000000001</v>
      </c>
      <c r="AJ1108">
        <v>-12.2981</v>
      </c>
      <c r="AK1108">
        <v>84.878500000000003</v>
      </c>
      <c r="AL1108">
        <v>-1.2685999999999999</v>
      </c>
      <c r="AM1108">
        <v>-3.6</v>
      </c>
      <c r="AN1108">
        <v>-11.5238037109375</v>
      </c>
      <c r="AO1108">
        <v>-9.8389768600463796</v>
      </c>
      <c r="AP1108">
        <v>-0.213283</v>
      </c>
      <c r="AQ1108">
        <v>999</v>
      </c>
      <c r="AU1108" t="s">
        <v>1760</v>
      </c>
    </row>
    <row r="1109" spans="1:47" x14ac:dyDescent="0.45">
      <c r="A1109" t="s">
        <v>1761</v>
      </c>
      <c r="B1109" t="s">
        <v>16</v>
      </c>
      <c r="C1109">
        <v>92</v>
      </c>
      <c r="D1109">
        <v>378</v>
      </c>
      <c r="E1109">
        <v>340</v>
      </c>
      <c r="F1109">
        <v>79</v>
      </c>
      <c r="G1109">
        <v>53</v>
      </c>
      <c r="H1109">
        <v>16</v>
      </c>
      <c r="I1109">
        <v>2</v>
      </c>
      <c r="J1109">
        <v>8</v>
      </c>
      <c r="K1109">
        <v>39</v>
      </c>
      <c r="L1109">
        <v>38</v>
      </c>
      <c r="M1109">
        <v>33</v>
      </c>
      <c r="N1109">
        <v>9</v>
      </c>
      <c r="O1109">
        <v>94</v>
      </c>
      <c r="P1109">
        <v>2</v>
      </c>
      <c r="Q1109">
        <v>3</v>
      </c>
      <c r="R1109">
        <v>0</v>
      </c>
      <c r="S1109">
        <v>0</v>
      </c>
      <c r="T1109">
        <v>3</v>
      </c>
      <c r="U1109">
        <v>3</v>
      </c>
      <c r="V1109">
        <v>0.232353</v>
      </c>
      <c r="W1109">
        <v>8.7301599999999993E-2</v>
      </c>
      <c r="X1109">
        <v>0.24867700000000001</v>
      </c>
      <c r="Y1109">
        <v>0.35106399999999999</v>
      </c>
      <c r="Z1109">
        <v>0.30158699999999999</v>
      </c>
      <c r="AA1109">
        <v>0.361765</v>
      </c>
      <c r="AB1109">
        <v>0.28183999999999998</v>
      </c>
      <c r="AC1109">
        <v>0.66335200000000005</v>
      </c>
      <c r="AD1109">
        <v>0.129412</v>
      </c>
      <c r="AE1109">
        <v>3.7800199999999999</v>
      </c>
      <c r="AF1109">
        <v>0.29460599999999998</v>
      </c>
      <c r="AH1109">
        <v>-1.27494</v>
      </c>
      <c r="AI1109">
        <v>34.587600000000002</v>
      </c>
      <c r="AJ1109">
        <v>-11.4695</v>
      </c>
      <c r="AK1109">
        <v>77.8249</v>
      </c>
      <c r="AL1109">
        <v>-1.27494</v>
      </c>
      <c r="AM1109">
        <v>0.8</v>
      </c>
      <c r="AN1109">
        <v>-11.6592267751693</v>
      </c>
      <c r="AO1109">
        <v>-3.3666664958000099</v>
      </c>
      <c r="AP1109">
        <v>-0.21412400000000001</v>
      </c>
      <c r="AQ1109">
        <v>999</v>
      </c>
      <c r="AU1109">
        <v>18905</v>
      </c>
    </row>
    <row r="1110" spans="1:47" x14ac:dyDescent="0.45">
      <c r="A1110" t="s">
        <v>1762</v>
      </c>
      <c r="B1110" t="s">
        <v>207</v>
      </c>
      <c r="C1110">
        <v>109</v>
      </c>
      <c r="D1110">
        <v>456</v>
      </c>
      <c r="E1110">
        <v>416</v>
      </c>
      <c r="F1110">
        <v>91</v>
      </c>
      <c r="G1110">
        <v>61</v>
      </c>
      <c r="H1110">
        <v>20</v>
      </c>
      <c r="I1110">
        <v>1</v>
      </c>
      <c r="J1110">
        <v>9</v>
      </c>
      <c r="K1110">
        <v>50</v>
      </c>
      <c r="L1110">
        <v>54</v>
      </c>
      <c r="M1110">
        <v>24</v>
      </c>
      <c r="N1110">
        <v>9</v>
      </c>
      <c r="O1110">
        <v>144</v>
      </c>
      <c r="P1110">
        <v>13</v>
      </c>
      <c r="Q1110">
        <v>1</v>
      </c>
      <c r="R1110">
        <v>2</v>
      </c>
      <c r="S1110">
        <v>0</v>
      </c>
      <c r="T1110">
        <v>11</v>
      </c>
      <c r="U1110">
        <v>6</v>
      </c>
      <c r="V1110">
        <v>0.21875</v>
      </c>
      <c r="W1110">
        <v>5.2631600000000001E-2</v>
      </c>
      <c r="X1110">
        <v>0.31578899999999999</v>
      </c>
      <c r="Y1110">
        <v>0.16666700000000001</v>
      </c>
      <c r="Z1110">
        <v>0.28193800000000002</v>
      </c>
      <c r="AA1110">
        <v>0.336538</v>
      </c>
      <c r="AB1110">
        <v>0.26560099999999998</v>
      </c>
      <c r="AC1110">
        <v>0.61847700000000005</v>
      </c>
      <c r="AD1110">
        <v>0.117788</v>
      </c>
      <c r="AE1110">
        <v>4.8645500000000004</v>
      </c>
      <c r="AF1110">
        <v>0.31060599999999999</v>
      </c>
      <c r="AH1110">
        <v>-1.0182199999999999</v>
      </c>
      <c r="AI1110">
        <v>35.5749</v>
      </c>
      <c r="AJ1110">
        <v>-19.9861</v>
      </c>
      <c r="AK1110">
        <v>64.139799999999994</v>
      </c>
      <c r="AL1110">
        <v>-1.0182199999999999</v>
      </c>
      <c r="AM1110">
        <v>1.3</v>
      </c>
      <c r="AN1110">
        <v>-20.6116137504577</v>
      </c>
      <c r="AO1110">
        <v>2.97548496723175</v>
      </c>
      <c r="AP1110">
        <v>-0.214225</v>
      </c>
      <c r="AQ1110">
        <v>999</v>
      </c>
      <c r="AU1110" t="s">
        <v>1763</v>
      </c>
    </row>
    <row r="1111" spans="1:47" x14ac:dyDescent="0.45">
      <c r="A1111" t="s">
        <v>1764</v>
      </c>
      <c r="C1111">
        <v>76</v>
      </c>
      <c r="D1111">
        <v>303</v>
      </c>
      <c r="E1111">
        <v>265</v>
      </c>
      <c r="F1111">
        <v>56</v>
      </c>
      <c r="G1111">
        <v>38</v>
      </c>
      <c r="H1111">
        <v>11</v>
      </c>
      <c r="I1111">
        <v>1</v>
      </c>
      <c r="J1111">
        <v>6</v>
      </c>
      <c r="K1111">
        <v>25</v>
      </c>
      <c r="L1111">
        <v>31</v>
      </c>
      <c r="M1111">
        <v>32</v>
      </c>
      <c r="N1111">
        <v>7</v>
      </c>
      <c r="O1111">
        <v>94</v>
      </c>
      <c r="P1111">
        <v>3</v>
      </c>
      <c r="Q1111">
        <v>3</v>
      </c>
      <c r="R1111">
        <v>0</v>
      </c>
      <c r="S1111">
        <v>0</v>
      </c>
      <c r="T1111">
        <v>1</v>
      </c>
      <c r="U1111">
        <v>1</v>
      </c>
      <c r="V1111">
        <v>0.21132100000000001</v>
      </c>
      <c r="W1111">
        <v>0.105611</v>
      </c>
      <c r="X1111">
        <v>0.31023099999999998</v>
      </c>
      <c r="Y1111">
        <v>0.34042600000000001</v>
      </c>
      <c r="Z1111">
        <v>0.30032999999999999</v>
      </c>
      <c r="AA1111">
        <v>0.32830199999999998</v>
      </c>
      <c r="AB1111">
        <v>0.27157700000000001</v>
      </c>
      <c r="AC1111">
        <v>0.62863199999999997</v>
      </c>
      <c r="AD1111">
        <v>0.116981</v>
      </c>
      <c r="AE1111">
        <v>2.69876</v>
      </c>
      <c r="AF1111">
        <v>0.29761900000000002</v>
      </c>
      <c r="AH1111">
        <v>-0.73061600000000004</v>
      </c>
      <c r="AI1111">
        <v>25.142499999999998</v>
      </c>
      <c r="AJ1111">
        <v>-11.776300000000001</v>
      </c>
      <c r="AK1111">
        <v>66.666600000000003</v>
      </c>
      <c r="AL1111">
        <v>-0.73061600000000004</v>
      </c>
      <c r="AM1111">
        <v>-4.8</v>
      </c>
      <c r="AN1111">
        <v>-13.242998719215301</v>
      </c>
      <c r="AO1111">
        <v>0.76657819747924805</v>
      </c>
      <c r="AP1111">
        <v>-0.214703</v>
      </c>
      <c r="AQ1111">
        <v>999</v>
      </c>
      <c r="AU1111" t="s">
        <v>1765</v>
      </c>
    </row>
    <row r="1112" spans="1:47" x14ac:dyDescent="0.45">
      <c r="A1112" t="s">
        <v>1766</v>
      </c>
      <c r="B1112" t="s">
        <v>18</v>
      </c>
      <c r="C1112">
        <v>101</v>
      </c>
      <c r="D1112">
        <v>405</v>
      </c>
      <c r="E1112">
        <v>369</v>
      </c>
      <c r="F1112">
        <v>88</v>
      </c>
      <c r="G1112">
        <v>64</v>
      </c>
      <c r="H1112">
        <v>20</v>
      </c>
      <c r="I1112">
        <v>2</v>
      </c>
      <c r="J1112">
        <v>2</v>
      </c>
      <c r="K1112">
        <v>47</v>
      </c>
      <c r="L1112">
        <v>38</v>
      </c>
      <c r="M1112">
        <v>29</v>
      </c>
      <c r="N1112">
        <v>7</v>
      </c>
      <c r="O1112">
        <v>104</v>
      </c>
      <c r="P1112">
        <v>5</v>
      </c>
      <c r="Q1112">
        <v>2</v>
      </c>
      <c r="R1112">
        <v>0</v>
      </c>
      <c r="S1112">
        <v>0</v>
      </c>
      <c r="T1112">
        <v>2</v>
      </c>
      <c r="U1112">
        <v>1</v>
      </c>
      <c r="V1112">
        <v>0.238482</v>
      </c>
      <c r="W1112">
        <v>7.1604899999999999E-2</v>
      </c>
      <c r="X1112">
        <v>0.25679000000000002</v>
      </c>
      <c r="Y1112">
        <v>0.27884599999999998</v>
      </c>
      <c r="Z1112">
        <v>0.30123499999999998</v>
      </c>
      <c r="AA1112">
        <v>0.31978299999999998</v>
      </c>
      <c r="AB1112">
        <v>0.26995799999999998</v>
      </c>
      <c r="AC1112">
        <v>0.62101799999999996</v>
      </c>
      <c r="AD1112">
        <v>8.1300800000000006E-2</v>
      </c>
      <c r="AE1112">
        <v>4.0672800000000002</v>
      </c>
      <c r="AF1112">
        <v>0.32452799999999998</v>
      </c>
      <c r="AH1112">
        <v>-0.723244</v>
      </c>
      <c r="AI1112">
        <v>33.061799999999998</v>
      </c>
      <c r="AJ1112">
        <v>-16.2851</v>
      </c>
      <c r="AK1112">
        <v>65.8827</v>
      </c>
      <c r="AL1112">
        <v>-0.723244</v>
      </c>
      <c r="AM1112">
        <v>0.4</v>
      </c>
      <c r="AN1112">
        <v>-17.841074585914601</v>
      </c>
      <c r="AO1112">
        <v>1.8880952894687599</v>
      </c>
      <c r="AP1112">
        <v>-0.214841</v>
      </c>
      <c r="AQ1112">
        <v>999</v>
      </c>
      <c r="AU1112" t="s">
        <v>1767</v>
      </c>
    </row>
    <row r="1113" spans="1:47" x14ac:dyDescent="0.45">
      <c r="A1113" t="s">
        <v>1768</v>
      </c>
      <c r="B1113" t="s">
        <v>21</v>
      </c>
      <c r="C1113">
        <v>110</v>
      </c>
      <c r="D1113">
        <v>469</v>
      </c>
      <c r="E1113">
        <v>422</v>
      </c>
      <c r="F1113">
        <v>95</v>
      </c>
      <c r="G1113">
        <v>62</v>
      </c>
      <c r="H1113">
        <v>20</v>
      </c>
      <c r="I1113">
        <v>3</v>
      </c>
      <c r="J1113">
        <v>10</v>
      </c>
      <c r="K1113">
        <v>55</v>
      </c>
      <c r="L1113">
        <v>52</v>
      </c>
      <c r="M1113">
        <v>38</v>
      </c>
      <c r="N1113">
        <v>10</v>
      </c>
      <c r="O1113">
        <v>121</v>
      </c>
      <c r="P1113">
        <v>7</v>
      </c>
      <c r="Q1113">
        <v>2</v>
      </c>
      <c r="R1113">
        <v>0</v>
      </c>
      <c r="S1113">
        <v>1</v>
      </c>
      <c r="T1113">
        <v>6</v>
      </c>
      <c r="U1113">
        <v>1</v>
      </c>
      <c r="V1113">
        <v>0.22511800000000001</v>
      </c>
      <c r="W1113">
        <v>8.1023499999999998E-2</v>
      </c>
      <c r="X1113">
        <v>0.257996</v>
      </c>
      <c r="Y1113">
        <v>0.31405</v>
      </c>
      <c r="Z1113">
        <v>0.29850700000000002</v>
      </c>
      <c r="AA1113">
        <v>0.35782000000000003</v>
      </c>
      <c r="AB1113">
        <v>0.28084399999999998</v>
      </c>
      <c r="AC1113">
        <v>0.65632699999999999</v>
      </c>
      <c r="AD1113">
        <v>0.13270100000000001</v>
      </c>
      <c r="AE1113">
        <v>5.2020799999999996</v>
      </c>
      <c r="AF1113">
        <v>0.29010200000000003</v>
      </c>
      <c r="AH1113">
        <v>3.0525E-2</v>
      </c>
      <c r="AI1113">
        <v>42.526400000000002</v>
      </c>
      <c r="AJ1113">
        <v>-14.618499999999999</v>
      </c>
      <c r="AK1113">
        <v>78.005700000000004</v>
      </c>
      <c r="AL1113">
        <v>3.0525E-2</v>
      </c>
      <c r="AM1113">
        <v>-0.6</v>
      </c>
      <c r="AN1113">
        <v>-12.3293907511979</v>
      </c>
      <c r="AO1113">
        <v>-5.7697530984878496</v>
      </c>
      <c r="AP1113">
        <v>-0.216366</v>
      </c>
      <c r="AQ1113">
        <v>999</v>
      </c>
      <c r="AU1113" t="s">
        <v>1769</v>
      </c>
    </row>
    <row r="1114" spans="1:47" x14ac:dyDescent="0.45">
      <c r="A1114" t="s">
        <v>1770</v>
      </c>
      <c r="C1114">
        <v>30</v>
      </c>
      <c r="D1114">
        <v>101</v>
      </c>
      <c r="E1114">
        <v>94</v>
      </c>
      <c r="F1114">
        <v>22</v>
      </c>
      <c r="G1114">
        <v>13</v>
      </c>
      <c r="H1114">
        <v>8</v>
      </c>
      <c r="I1114">
        <v>0</v>
      </c>
      <c r="J1114">
        <v>1</v>
      </c>
      <c r="K1114">
        <v>9</v>
      </c>
      <c r="L1114">
        <v>9</v>
      </c>
      <c r="M1114">
        <v>5</v>
      </c>
      <c r="N1114">
        <v>6</v>
      </c>
      <c r="O1114">
        <v>23</v>
      </c>
      <c r="P1114">
        <v>1</v>
      </c>
      <c r="Q1114">
        <v>1</v>
      </c>
      <c r="R1114">
        <v>0</v>
      </c>
      <c r="S1114">
        <v>0</v>
      </c>
      <c r="T1114">
        <v>0</v>
      </c>
      <c r="U1114">
        <v>1</v>
      </c>
      <c r="V1114">
        <v>0.234043</v>
      </c>
      <c r="W1114">
        <v>4.9505E-2</v>
      </c>
      <c r="X1114">
        <v>0.22772300000000001</v>
      </c>
      <c r="Y1114">
        <v>0.217391</v>
      </c>
      <c r="Z1114">
        <v>0.27722799999999997</v>
      </c>
      <c r="AA1114">
        <v>0.35106399999999999</v>
      </c>
      <c r="AB1114">
        <v>0.246919</v>
      </c>
      <c r="AC1114">
        <v>0.62829199999999996</v>
      </c>
      <c r="AD1114">
        <v>0.117021</v>
      </c>
      <c r="AE1114">
        <v>2.1398700000000002</v>
      </c>
      <c r="AF1114">
        <v>0.29577500000000001</v>
      </c>
      <c r="AH1114">
        <v>-0.52224499999999996</v>
      </c>
      <c r="AI1114">
        <v>6.3124599999999997</v>
      </c>
      <c r="AJ1114">
        <v>-5.9938099999999999</v>
      </c>
      <c r="AK1114">
        <v>50.213700000000003</v>
      </c>
      <c r="AL1114">
        <v>-0.52224499999999996</v>
      </c>
      <c r="AM1114">
        <v>-0.8</v>
      </c>
      <c r="AN1114">
        <v>-6.7517001032829196</v>
      </c>
      <c r="AO1114">
        <v>1.0555261969566301</v>
      </c>
      <c r="AP1114">
        <v>-0.22486999999999999</v>
      </c>
      <c r="AQ1114">
        <v>999</v>
      </c>
      <c r="AU1114" t="s">
        <v>1771</v>
      </c>
    </row>
    <row r="1115" spans="1:47" x14ac:dyDescent="0.45">
      <c r="A1115" t="s">
        <v>1772</v>
      </c>
      <c r="B1115" t="s">
        <v>39</v>
      </c>
      <c r="C1115">
        <v>87</v>
      </c>
      <c r="D1115">
        <v>356</v>
      </c>
      <c r="E1115">
        <v>327</v>
      </c>
      <c r="F1115">
        <v>72</v>
      </c>
      <c r="G1115">
        <v>53</v>
      </c>
      <c r="H1115">
        <v>13</v>
      </c>
      <c r="I1115">
        <v>1</v>
      </c>
      <c r="J1115">
        <v>5</v>
      </c>
      <c r="K1115">
        <v>27</v>
      </c>
      <c r="L1115">
        <v>35</v>
      </c>
      <c r="M1115">
        <v>22</v>
      </c>
      <c r="N1115">
        <v>9</v>
      </c>
      <c r="O1115">
        <v>94</v>
      </c>
      <c r="P1115">
        <v>4</v>
      </c>
      <c r="Q1115">
        <v>3</v>
      </c>
      <c r="R1115">
        <v>0</v>
      </c>
      <c r="S1115">
        <v>0</v>
      </c>
      <c r="T1115">
        <v>0</v>
      </c>
      <c r="U1115">
        <v>1</v>
      </c>
      <c r="V1115">
        <v>0.22018299999999999</v>
      </c>
      <c r="W1115">
        <v>6.17978E-2</v>
      </c>
      <c r="X1115">
        <v>0.26404499999999997</v>
      </c>
      <c r="Y1115">
        <v>0.234043</v>
      </c>
      <c r="Z1115">
        <v>0.275281</v>
      </c>
      <c r="AA1115">
        <v>0.31192700000000001</v>
      </c>
      <c r="AB1115">
        <v>0.24923200000000001</v>
      </c>
      <c r="AC1115">
        <v>0.58720700000000003</v>
      </c>
      <c r="AD1115">
        <v>9.1743099999999994E-2</v>
      </c>
      <c r="AE1115">
        <v>2.0823399999999999</v>
      </c>
      <c r="AF1115">
        <v>0.290043</v>
      </c>
      <c r="AH1115">
        <v>-0.96143699999999999</v>
      </c>
      <c r="AI1115">
        <v>22.933800000000002</v>
      </c>
      <c r="AJ1115">
        <v>-20.442799999999998</v>
      </c>
      <c r="AK1115">
        <v>53.504300000000001</v>
      </c>
      <c r="AL1115">
        <v>-0.96143699999999999</v>
      </c>
      <c r="AM1115">
        <v>-0.1</v>
      </c>
      <c r="AN1115">
        <v>-20.794774472713399</v>
      </c>
      <c r="AO1115">
        <v>6.4402703270316097</v>
      </c>
      <c r="AP1115">
        <v>-0.22567499999999999</v>
      </c>
      <c r="AQ1115">
        <v>999</v>
      </c>
      <c r="AU1115" t="s">
        <v>1773</v>
      </c>
    </row>
    <row r="1116" spans="1:47" x14ac:dyDescent="0.45">
      <c r="A1116" t="s">
        <v>1774</v>
      </c>
      <c r="C1116">
        <v>48</v>
      </c>
      <c r="D1116">
        <v>144</v>
      </c>
      <c r="E1116">
        <v>134</v>
      </c>
      <c r="F1116">
        <v>31</v>
      </c>
      <c r="G1116">
        <v>21</v>
      </c>
      <c r="H1116">
        <v>8</v>
      </c>
      <c r="I1116">
        <v>0</v>
      </c>
      <c r="J1116">
        <v>2</v>
      </c>
      <c r="K1116">
        <v>16</v>
      </c>
      <c r="L1116">
        <v>14</v>
      </c>
      <c r="M1116">
        <v>8</v>
      </c>
      <c r="N1116">
        <v>2</v>
      </c>
      <c r="O1116">
        <v>35</v>
      </c>
      <c r="P1116">
        <v>1</v>
      </c>
      <c r="Q1116">
        <v>1</v>
      </c>
      <c r="R1116">
        <v>0</v>
      </c>
      <c r="S1116">
        <v>0</v>
      </c>
      <c r="T1116">
        <v>1</v>
      </c>
      <c r="U1116">
        <v>1</v>
      </c>
      <c r="V1116">
        <v>0.23134299999999999</v>
      </c>
      <c r="W1116">
        <v>5.5555599999999997E-2</v>
      </c>
      <c r="X1116">
        <v>0.24305599999999999</v>
      </c>
      <c r="Y1116">
        <v>0.228571</v>
      </c>
      <c r="Z1116">
        <v>0.27777800000000002</v>
      </c>
      <c r="AA1116">
        <v>0.33582099999999998</v>
      </c>
      <c r="AB1116">
        <v>0.26333099999999998</v>
      </c>
      <c r="AC1116">
        <v>0.61359900000000001</v>
      </c>
      <c r="AD1116">
        <v>0.104478</v>
      </c>
      <c r="AE1116">
        <v>3.0147200000000001</v>
      </c>
      <c r="AF1116">
        <v>0.29591800000000001</v>
      </c>
      <c r="AH1116">
        <v>-0.43782199999999999</v>
      </c>
      <c r="AI1116">
        <v>10.9627</v>
      </c>
      <c r="AJ1116">
        <v>-6.5828499999999996</v>
      </c>
      <c r="AK1116">
        <v>59.384399999999999</v>
      </c>
      <c r="AL1116">
        <v>-0.43782199999999999</v>
      </c>
      <c r="AM1116">
        <v>-1.3</v>
      </c>
      <c r="AN1116">
        <v>-7.4457155466079703</v>
      </c>
      <c r="AO1116">
        <v>0.28730165958404502</v>
      </c>
      <c r="AP1116">
        <v>-0.22611200000000001</v>
      </c>
      <c r="AQ1116">
        <v>999</v>
      </c>
      <c r="AU1116">
        <v>10459</v>
      </c>
    </row>
    <row r="1117" spans="1:47" x14ac:dyDescent="0.45">
      <c r="A1117" t="s">
        <v>1775</v>
      </c>
      <c r="C1117">
        <v>58</v>
      </c>
      <c r="D1117">
        <v>204</v>
      </c>
      <c r="E1117">
        <v>184</v>
      </c>
      <c r="F1117">
        <v>38</v>
      </c>
      <c r="G1117">
        <v>27</v>
      </c>
      <c r="H1117">
        <v>7</v>
      </c>
      <c r="I1117">
        <v>0</v>
      </c>
      <c r="J1117">
        <v>4</v>
      </c>
      <c r="K1117">
        <v>17</v>
      </c>
      <c r="L1117">
        <v>25</v>
      </c>
      <c r="M1117">
        <v>13</v>
      </c>
      <c r="N1117">
        <v>3</v>
      </c>
      <c r="O1117">
        <v>63</v>
      </c>
      <c r="P1117">
        <v>6</v>
      </c>
      <c r="Q1117">
        <v>1</v>
      </c>
      <c r="R1117">
        <v>0</v>
      </c>
      <c r="S1117">
        <v>0</v>
      </c>
      <c r="T1117">
        <v>1</v>
      </c>
      <c r="U1117">
        <v>1</v>
      </c>
      <c r="V1117">
        <v>0.20652200000000001</v>
      </c>
      <c r="W1117">
        <v>6.3725500000000004E-2</v>
      </c>
      <c r="X1117">
        <v>0.30882399999999999</v>
      </c>
      <c r="Y1117">
        <v>0.206349</v>
      </c>
      <c r="Z1117">
        <v>0.27941199999999999</v>
      </c>
      <c r="AA1117">
        <v>0.30978299999999998</v>
      </c>
      <c r="AB1117">
        <v>0.25804100000000002</v>
      </c>
      <c r="AC1117">
        <v>0.589194</v>
      </c>
      <c r="AD1117">
        <v>0.10326100000000001</v>
      </c>
      <c r="AE1117">
        <v>2.2082600000000001</v>
      </c>
      <c r="AF1117">
        <v>0.288136</v>
      </c>
      <c r="AH1117">
        <v>-0.55339799999999995</v>
      </c>
      <c r="AI1117">
        <v>14.6343</v>
      </c>
      <c r="AJ1117">
        <v>-10.2219</v>
      </c>
      <c r="AK1117">
        <v>57.892699999999998</v>
      </c>
      <c r="AL1117">
        <v>-0.55339799999999995</v>
      </c>
      <c r="AM1117">
        <v>-1.8</v>
      </c>
      <c r="AN1117">
        <v>-11.194982767105101</v>
      </c>
      <c r="AO1117">
        <v>1.9477953910827599</v>
      </c>
      <c r="AP1117">
        <v>-0.22903499999999999</v>
      </c>
      <c r="AQ1117">
        <v>999</v>
      </c>
      <c r="AU1117" t="s">
        <v>1776</v>
      </c>
    </row>
    <row r="1118" spans="1:47" x14ac:dyDescent="0.45">
      <c r="A1118" t="s">
        <v>735</v>
      </c>
      <c r="B1118" t="s">
        <v>207</v>
      </c>
      <c r="C1118">
        <v>114</v>
      </c>
      <c r="D1118">
        <v>390</v>
      </c>
      <c r="E1118">
        <v>354</v>
      </c>
      <c r="F1118">
        <v>87</v>
      </c>
      <c r="G1118">
        <v>57</v>
      </c>
      <c r="H1118">
        <v>17</v>
      </c>
      <c r="I1118">
        <v>0</v>
      </c>
      <c r="J1118">
        <v>13</v>
      </c>
      <c r="K1118">
        <v>36</v>
      </c>
      <c r="L1118">
        <v>49</v>
      </c>
      <c r="M1118">
        <v>31</v>
      </c>
      <c r="N1118">
        <v>8</v>
      </c>
      <c r="O1118">
        <v>80</v>
      </c>
      <c r="P1118">
        <v>2</v>
      </c>
      <c r="Q1118">
        <v>3</v>
      </c>
      <c r="R1118">
        <v>0</v>
      </c>
      <c r="S1118">
        <v>1</v>
      </c>
      <c r="T1118">
        <v>1</v>
      </c>
      <c r="U1118">
        <v>1</v>
      </c>
      <c r="V1118">
        <v>0.24576300000000001</v>
      </c>
      <c r="W1118">
        <v>7.9487199999999994E-2</v>
      </c>
      <c r="X1118">
        <v>0.205128</v>
      </c>
      <c r="Y1118">
        <v>0.38750000000000001</v>
      </c>
      <c r="Z1118">
        <v>0.30769200000000002</v>
      </c>
      <c r="AA1118">
        <v>0.40395500000000001</v>
      </c>
      <c r="AB1118">
        <v>0.30094100000000001</v>
      </c>
      <c r="AC1118">
        <v>0.71164700000000003</v>
      </c>
      <c r="AD1118">
        <v>0.158192</v>
      </c>
      <c r="AE1118">
        <v>1.53437</v>
      </c>
      <c r="AF1118">
        <v>0.28030300000000002</v>
      </c>
      <c r="AH1118">
        <v>-0.85389800000000005</v>
      </c>
      <c r="AI1118">
        <v>41.872599999999998</v>
      </c>
      <c r="AJ1118">
        <v>-5.6466399999999997</v>
      </c>
      <c r="AK1118">
        <v>88.635199999999998</v>
      </c>
      <c r="AL1118">
        <v>-0.85389800000000005</v>
      </c>
      <c r="AM1118">
        <v>-5.0999999999999996</v>
      </c>
      <c r="AN1118">
        <v>-6.1647020578384399</v>
      </c>
      <c r="AO1118">
        <v>-9.3989415168762207</v>
      </c>
      <c r="AP1118">
        <v>-0.23109399999999999</v>
      </c>
      <c r="AQ1118">
        <v>999</v>
      </c>
      <c r="AU1118">
        <v>19901</v>
      </c>
    </row>
    <row r="1119" spans="1:47" x14ac:dyDescent="0.45">
      <c r="A1119" t="s">
        <v>1777</v>
      </c>
      <c r="B1119" t="s">
        <v>130</v>
      </c>
      <c r="C1119">
        <v>31</v>
      </c>
      <c r="D1119">
        <v>102</v>
      </c>
      <c r="E1119">
        <v>96</v>
      </c>
      <c r="F1119">
        <v>21</v>
      </c>
      <c r="G1119">
        <v>17</v>
      </c>
      <c r="H1119">
        <v>2</v>
      </c>
      <c r="I1119">
        <v>0</v>
      </c>
      <c r="J1119">
        <v>2</v>
      </c>
      <c r="K1119">
        <v>9</v>
      </c>
      <c r="L1119">
        <v>9</v>
      </c>
      <c r="M1119">
        <v>6</v>
      </c>
      <c r="N1119">
        <v>3</v>
      </c>
      <c r="O1119">
        <v>28</v>
      </c>
      <c r="P1119">
        <v>0</v>
      </c>
      <c r="Q1119">
        <v>0</v>
      </c>
      <c r="R1119">
        <v>0</v>
      </c>
      <c r="S1119">
        <v>0</v>
      </c>
      <c r="T1119">
        <v>2</v>
      </c>
      <c r="U1119">
        <v>2</v>
      </c>
      <c r="V1119">
        <v>0.21875</v>
      </c>
      <c r="W1119">
        <v>5.8823500000000001E-2</v>
      </c>
      <c r="X1119">
        <v>0.27450999999999998</v>
      </c>
      <c r="Y1119">
        <v>0.214286</v>
      </c>
      <c r="Z1119">
        <v>0.264706</v>
      </c>
      <c r="AA1119">
        <v>0.30208299999999999</v>
      </c>
      <c r="AB1119">
        <v>0.23824799999999999</v>
      </c>
      <c r="AC1119">
        <v>0.56678899999999999</v>
      </c>
      <c r="AD1119">
        <v>8.3333299999999999E-2</v>
      </c>
      <c r="AE1119">
        <v>3.0325000000000002</v>
      </c>
      <c r="AF1119">
        <v>0.287879</v>
      </c>
      <c r="AH1119">
        <v>-0.59825899999999999</v>
      </c>
      <c r="AI1119">
        <v>5.6404500000000004</v>
      </c>
      <c r="AJ1119">
        <v>-6.7876599999999998</v>
      </c>
      <c r="AK1119">
        <v>43.764800000000001</v>
      </c>
      <c r="AL1119">
        <v>-0.59825899999999999</v>
      </c>
      <c r="AM1119">
        <v>1.3</v>
      </c>
      <c r="AN1119">
        <v>-7.4711738228797904</v>
      </c>
      <c r="AO1119">
        <v>1.67477950453758</v>
      </c>
      <c r="AP1119">
        <v>-0.232543</v>
      </c>
      <c r="AQ1119">
        <v>999</v>
      </c>
      <c r="AU1119" t="s">
        <v>1778</v>
      </c>
    </row>
    <row r="1120" spans="1:47" x14ac:dyDescent="0.45">
      <c r="A1120" t="s">
        <v>1779</v>
      </c>
      <c r="B1120" t="s">
        <v>39</v>
      </c>
      <c r="C1120">
        <v>108</v>
      </c>
      <c r="D1120">
        <v>419</v>
      </c>
      <c r="E1120">
        <v>376</v>
      </c>
      <c r="F1120">
        <v>87</v>
      </c>
      <c r="G1120">
        <v>59</v>
      </c>
      <c r="H1120">
        <v>15</v>
      </c>
      <c r="I1120">
        <v>3</v>
      </c>
      <c r="J1120">
        <v>10</v>
      </c>
      <c r="K1120">
        <v>46</v>
      </c>
      <c r="L1120">
        <v>44</v>
      </c>
      <c r="M1120">
        <v>35</v>
      </c>
      <c r="N1120">
        <v>10</v>
      </c>
      <c r="O1120">
        <v>118</v>
      </c>
      <c r="P1120">
        <v>4</v>
      </c>
      <c r="Q1120">
        <v>3</v>
      </c>
      <c r="R1120">
        <v>1</v>
      </c>
      <c r="S1120">
        <v>0</v>
      </c>
      <c r="T1120">
        <v>2</v>
      </c>
      <c r="U1120">
        <v>2</v>
      </c>
      <c r="V1120">
        <v>0.23138300000000001</v>
      </c>
      <c r="W1120">
        <v>8.3532200000000001E-2</v>
      </c>
      <c r="X1120">
        <v>0.28162300000000001</v>
      </c>
      <c r="Y1120">
        <v>0.29660999999999998</v>
      </c>
      <c r="Z1120">
        <v>0.30143500000000001</v>
      </c>
      <c r="AA1120">
        <v>0.36702099999999999</v>
      </c>
      <c r="AB1120">
        <v>0.28376299999999999</v>
      </c>
      <c r="AC1120">
        <v>0.66845699999999997</v>
      </c>
      <c r="AD1120">
        <v>0.13563800000000001</v>
      </c>
      <c r="AE1120">
        <v>3.9242400000000002</v>
      </c>
      <c r="AF1120">
        <v>0.30677300000000002</v>
      </c>
      <c r="AH1120">
        <v>-1.1222099999999999</v>
      </c>
      <c r="AI1120">
        <v>39.008400000000002</v>
      </c>
      <c r="AJ1120">
        <v>-12.0443</v>
      </c>
      <c r="AK1120">
        <v>77.438400000000001</v>
      </c>
      <c r="AL1120">
        <v>-1.1222099999999999</v>
      </c>
      <c r="AM1120">
        <v>0.5</v>
      </c>
      <c r="AN1120">
        <v>-12.4492256641387</v>
      </c>
      <c r="AO1120">
        <v>-4.1186065673828098</v>
      </c>
      <c r="AP1120">
        <v>-0.233011</v>
      </c>
      <c r="AQ1120">
        <v>999</v>
      </c>
      <c r="AU1120">
        <v>25482</v>
      </c>
    </row>
    <row r="1121" spans="1:47" x14ac:dyDescent="0.45">
      <c r="A1121" t="s">
        <v>201</v>
      </c>
      <c r="C1121">
        <v>74</v>
      </c>
      <c r="D1121">
        <v>252</v>
      </c>
      <c r="E1121">
        <v>227</v>
      </c>
      <c r="F1121">
        <v>43</v>
      </c>
      <c r="G1121">
        <v>30</v>
      </c>
      <c r="H1121">
        <v>7</v>
      </c>
      <c r="I1121">
        <v>0</v>
      </c>
      <c r="J1121">
        <v>6</v>
      </c>
      <c r="K1121">
        <v>20</v>
      </c>
      <c r="L1121">
        <v>24</v>
      </c>
      <c r="M1121">
        <v>21</v>
      </c>
      <c r="N1121">
        <v>5</v>
      </c>
      <c r="O1121">
        <v>73</v>
      </c>
      <c r="P1121">
        <v>2</v>
      </c>
      <c r="Q1121">
        <v>1</v>
      </c>
      <c r="R1121">
        <v>1</v>
      </c>
      <c r="S1121">
        <v>1</v>
      </c>
      <c r="T1121">
        <v>0</v>
      </c>
      <c r="U1121">
        <v>1</v>
      </c>
      <c r="V1121">
        <v>0.18942700000000001</v>
      </c>
      <c r="W1121">
        <v>8.3333299999999999E-2</v>
      </c>
      <c r="X1121">
        <v>0.28968300000000002</v>
      </c>
      <c r="Y1121">
        <v>0.28767100000000001</v>
      </c>
      <c r="Z1121">
        <v>0.26294800000000002</v>
      </c>
      <c r="AA1121">
        <v>0.29955900000000002</v>
      </c>
      <c r="AB1121">
        <v>0.243063</v>
      </c>
      <c r="AC1121">
        <v>0.56250800000000001</v>
      </c>
      <c r="AD1121">
        <v>0.11013199999999999</v>
      </c>
      <c r="AE1121">
        <v>1.3837200000000001</v>
      </c>
      <c r="AF1121">
        <v>0.24832199999999999</v>
      </c>
      <c r="AH1121">
        <v>-0.79192399999999996</v>
      </c>
      <c r="AI1121">
        <v>14.9429</v>
      </c>
      <c r="AJ1121">
        <v>-15.761799999999999</v>
      </c>
      <c r="AK1121">
        <v>51.818800000000003</v>
      </c>
      <c r="AL1121">
        <v>-0.79192399999999996</v>
      </c>
      <c r="AM1121">
        <v>-0.2</v>
      </c>
      <c r="AN1121">
        <v>-15.3401770591735</v>
      </c>
      <c r="AO1121">
        <v>4.4296296089887601</v>
      </c>
      <c r="AP1121">
        <v>-0.234485</v>
      </c>
      <c r="AQ1121">
        <v>999</v>
      </c>
      <c r="AU1121">
        <v>12977</v>
      </c>
    </row>
    <row r="1122" spans="1:47" x14ac:dyDescent="0.45">
      <c r="A1122" t="s">
        <v>1780</v>
      </c>
      <c r="B1122" t="s">
        <v>7</v>
      </c>
      <c r="C1122">
        <v>98</v>
      </c>
      <c r="D1122">
        <v>367</v>
      </c>
      <c r="E1122">
        <v>340</v>
      </c>
      <c r="F1122">
        <v>77</v>
      </c>
      <c r="G1122">
        <v>54</v>
      </c>
      <c r="H1122">
        <v>14</v>
      </c>
      <c r="I1122">
        <v>0</v>
      </c>
      <c r="J1122">
        <v>9</v>
      </c>
      <c r="K1122">
        <v>41</v>
      </c>
      <c r="L1122">
        <v>39</v>
      </c>
      <c r="M1122">
        <v>20</v>
      </c>
      <c r="N1122">
        <v>5</v>
      </c>
      <c r="O1122">
        <v>106</v>
      </c>
      <c r="P1122">
        <v>2</v>
      </c>
      <c r="Q1122">
        <v>2</v>
      </c>
      <c r="R1122">
        <v>3</v>
      </c>
      <c r="S1122">
        <v>0</v>
      </c>
      <c r="T1122">
        <v>4</v>
      </c>
      <c r="U1122">
        <v>1</v>
      </c>
      <c r="V1122">
        <v>0.22647100000000001</v>
      </c>
      <c r="W1122">
        <v>5.44959E-2</v>
      </c>
      <c r="X1122">
        <v>0.28882799999999997</v>
      </c>
      <c r="Y1122">
        <v>0.18867900000000001</v>
      </c>
      <c r="Z1122">
        <v>0.271978</v>
      </c>
      <c r="AA1122">
        <v>0.34705900000000001</v>
      </c>
      <c r="AB1122">
        <v>0.26461600000000002</v>
      </c>
      <c r="AC1122">
        <v>0.61903699999999995</v>
      </c>
      <c r="AD1122">
        <v>0.120588</v>
      </c>
      <c r="AE1122">
        <v>3.7193700000000001</v>
      </c>
      <c r="AF1122">
        <v>0.29955900000000002</v>
      </c>
      <c r="AH1122">
        <v>-0.16914199999999999</v>
      </c>
      <c r="AI1122">
        <v>28.331299999999999</v>
      </c>
      <c r="AJ1122">
        <v>-16.3855</v>
      </c>
      <c r="AK1122">
        <v>62.077500000000001</v>
      </c>
      <c r="AL1122">
        <v>-0.16914199999999999</v>
      </c>
      <c r="AM1122">
        <v>1.2</v>
      </c>
      <c r="AN1122">
        <v>-17.410886809229801</v>
      </c>
      <c r="AO1122">
        <v>2.5484715700149501</v>
      </c>
      <c r="AP1122">
        <v>-0.23519399999999999</v>
      </c>
      <c r="AQ1122">
        <v>999</v>
      </c>
      <c r="AU1122" t="s">
        <v>1781</v>
      </c>
    </row>
    <row r="1123" spans="1:47" x14ac:dyDescent="0.45">
      <c r="A1123" t="s">
        <v>1782</v>
      </c>
      <c r="C1123">
        <v>102</v>
      </c>
      <c r="D1123">
        <v>366</v>
      </c>
      <c r="E1123">
        <v>327</v>
      </c>
      <c r="F1123">
        <v>68</v>
      </c>
      <c r="G1123">
        <v>48</v>
      </c>
      <c r="H1123">
        <v>14</v>
      </c>
      <c r="I1123">
        <v>4</v>
      </c>
      <c r="J1123">
        <v>2</v>
      </c>
      <c r="K1123">
        <v>39</v>
      </c>
      <c r="L1123">
        <v>32</v>
      </c>
      <c r="M1123">
        <v>28</v>
      </c>
      <c r="N1123">
        <v>7</v>
      </c>
      <c r="O1123">
        <v>100</v>
      </c>
      <c r="P1123">
        <v>8</v>
      </c>
      <c r="Q1123">
        <v>1</v>
      </c>
      <c r="R1123">
        <v>2</v>
      </c>
      <c r="S1123">
        <v>0</v>
      </c>
      <c r="T1123">
        <v>14</v>
      </c>
      <c r="U1123">
        <v>5</v>
      </c>
      <c r="V1123">
        <v>0.207951</v>
      </c>
      <c r="W1123">
        <v>7.6502700000000007E-2</v>
      </c>
      <c r="X1123">
        <v>0.27322400000000002</v>
      </c>
      <c r="Y1123">
        <v>0.28000000000000003</v>
      </c>
      <c r="Z1123">
        <v>0.28571400000000002</v>
      </c>
      <c r="AA1123">
        <v>0.29357800000000001</v>
      </c>
      <c r="AB1123">
        <v>0.253446</v>
      </c>
      <c r="AC1123">
        <v>0.57929200000000003</v>
      </c>
      <c r="AD1123">
        <v>8.5626900000000006E-2</v>
      </c>
      <c r="AE1123">
        <v>7.0221999999999998</v>
      </c>
      <c r="AF1123">
        <v>0.29203499999999999</v>
      </c>
      <c r="AH1123">
        <v>9.6315300000000006E-2</v>
      </c>
      <c r="AI1123">
        <v>24.858799999999999</v>
      </c>
      <c r="AJ1123">
        <v>-19.7362</v>
      </c>
      <c r="AK1123">
        <v>54.796300000000002</v>
      </c>
      <c r="AL1123">
        <v>9.6315300000000006E-2</v>
      </c>
      <c r="AM1123">
        <v>0.9</v>
      </c>
      <c r="AN1123">
        <v>-19.727525785565302</v>
      </c>
      <c r="AO1123">
        <v>4.9343913793563798</v>
      </c>
      <c r="AP1123">
        <v>-0.23554600000000001</v>
      </c>
      <c r="AQ1123">
        <v>999</v>
      </c>
      <c r="AU1123">
        <v>17736</v>
      </c>
    </row>
    <row r="1124" spans="1:47" x14ac:dyDescent="0.45">
      <c r="A1124" t="s">
        <v>1783</v>
      </c>
      <c r="C1124">
        <v>120</v>
      </c>
      <c r="D1124">
        <v>445</v>
      </c>
      <c r="E1124">
        <v>401</v>
      </c>
      <c r="F1124">
        <v>89</v>
      </c>
      <c r="G1124">
        <v>62</v>
      </c>
      <c r="H1124">
        <v>14</v>
      </c>
      <c r="I1124">
        <v>2</v>
      </c>
      <c r="J1124">
        <v>11</v>
      </c>
      <c r="K1124">
        <v>48</v>
      </c>
      <c r="L1124">
        <v>54</v>
      </c>
      <c r="M1124">
        <v>37</v>
      </c>
      <c r="N1124">
        <v>10</v>
      </c>
      <c r="O1124">
        <v>100</v>
      </c>
      <c r="P1124">
        <v>1</v>
      </c>
      <c r="Q1124">
        <v>4</v>
      </c>
      <c r="R1124">
        <v>2</v>
      </c>
      <c r="S1124">
        <v>0</v>
      </c>
      <c r="T1124">
        <v>2</v>
      </c>
      <c r="U1124">
        <v>1</v>
      </c>
      <c r="V1124">
        <v>0.221945</v>
      </c>
      <c r="W1124">
        <v>8.3146100000000001E-2</v>
      </c>
      <c r="X1124">
        <v>0.224719</v>
      </c>
      <c r="Y1124">
        <v>0.37</v>
      </c>
      <c r="Z1124">
        <v>0.28668199999999999</v>
      </c>
      <c r="AA1124">
        <v>0.34912700000000002</v>
      </c>
      <c r="AB1124">
        <v>0.26981100000000002</v>
      </c>
      <c r="AC1124">
        <v>0.63580899999999996</v>
      </c>
      <c r="AD1124">
        <v>0.12718199999999999</v>
      </c>
      <c r="AE1124">
        <v>3.5864199999999999</v>
      </c>
      <c r="AF1124">
        <v>0.26530599999999999</v>
      </c>
      <c r="AH1124">
        <v>-0.71553900000000004</v>
      </c>
      <c r="AI1124">
        <v>36.2727</v>
      </c>
      <c r="AJ1124">
        <v>-17.948</v>
      </c>
      <c r="AK1124">
        <v>68.388800000000003</v>
      </c>
      <c r="AL1124">
        <v>-0.71553900000000004</v>
      </c>
      <c r="AM1124">
        <v>-4.3</v>
      </c>
      <c r="AN1124">
        <v>-18.1423923373222</v>
      </c>
      <c r="AO1124">
        <v>0.60520267486572199</v>
      </c>
      <c r="AP1124">
        <v>-0.23691799999999999</v>
      </c>
      <c r="AQ1124">
        <v>999</v>
      </c>
      <c r="AU1124">
        <v>20275</v>
      </c>
    </row>
    <row r="1125" spans="1:47" x14ac:dyDescent="0.45">
      <c r="A1125" t="s">
        <v>1784</v>
      </c>
      <c r="C1125">
        <v>87</v>
      </c>
      <c r="D1125">
        <v>354</v>
      </c>
      <c r="E1125">
        <v>316</v>
      </c>
      <c r="F1125">
        <v>66</v>
      </c>
      <c r="G1125">
        <v>46</v>
      </c>
      <c r="H1125">
        <v>11</v>
      </c>
      <c r="I1125">
        <v>3</v>
      </c>
      <c r="J1125">
        <v>6</v>
      </c>
      <c r="K1125">
        <v>33</v>
      </c>
      <c r="L1125">
        <v>36</v>
      </c>
      <c r="M1125">
        <v>31</v>
      </c>
      <c r="N1125">
        <v>6</v>
      </c>
      <c r="O1125">
        <v>131</v>
      </c>
      <c r="P1125">
        <v>5</v>
      </c>
      <c r="Q1125">
        <v>2</v>
      </c>
      <c r="R1125">
        <v>0</v>
      </c>
      <c r="S1125">
        <v>0</v>
      </c>
      <c r="T1125">
        <v>4</v>
      </c>
      <c r="U1125">
        <v>3</v>
      </c>
      <c r="V1125">
        <v>0.20886099999999999</v>
      </c>
      <c r="W1125">
        <v>8.7570599999999998E-2</v>
      </c>
      <c r="X1125">
        <v>0.37005700000000002</v>
      </c>
      <c r="Y1125">
        <v>0.23664099999999999</v>
      </c>
      <c r="Z1125">
        <v>0.288136</v>
      </c>
      <c r="AA1125">
        <v>0.31962000000000002</v>
      </c>
      <c r="AB1125">
        <v>0.26447399999999999</v>
      </c>
      <c r="AC1125">
        <v>0.60775599999999996</v>
      </c>
      <c r="AD1125">
        <v>0.110759</v>
      </c>
      <c r="AE1125">
        <v>4.89832</v>
      </c>
      <c r="AF1125">
        <v>0.33149200000000001</v>
      </c>
      <c r="AH1125">
        <v>-1.05182</v>
      </c>
      <c r="AI1125">
        <v>27.286000000000001</v>
      </c>
      <c r="AJ1125">
        <v>-15.8468</v>
      </c>
      <c r="AK1125">
        <v>65.212699999999998</v>
      </c>
      <c r="AL1125">
        <v>-1.05182</v>
      </c>
      <c r="AM1125">
        <v>5.3</v>
      </c>
      <c r="AN1125">
        <v>-15.8074082136154</v>
      </c>
      <c r="AO1125">
        <v>1.39788389205932</v>
      </c>
      <c r="AP1125">
        <v>-0.23793500000000001</v>
      </c>
      <c r="AQ1125">
        <v>999</v>
      </c>
      <c r="AU1125" t="s">
        <v>1785</v>
      </c>
    </row>
    <row r="1126" spans="1:47" x14ac:dyDescent="0.45">
      <c r="A1126" t="s">
        <v>1786</v>
      </c>
      <c r="C1126">
        <v>86</v>
      </c>
      <c r="D1126">
        <v>353</v>
      </c>
      <c r="E1126">
        <v>319</v>
      </c>
      <c r="F1126">
        <v>76</v>
      </c>
      <c r="G1126">
        <v>56</v>
      </c>
      <c r="H1126">
        <v>15</v>
      </c>
      <c r="I1126">
        <v>1</v>
      </c>
      <c r="J1126">
        <v>4</v>
      </c>
      <c r="K1126">
        <v>36</v>
      </c>
      <c r="L1126">
        <v>32</v>
      </c>
      <c r="M1126">
        <v>30</v>
      </c>
      <c r="N1126">
        <v>9</v>
      </c>
      <c r="O1126">
        <v>59</v>
      </c>
      <c r="P1126">
        <v>2</v>
      </c>
      <c r="Q1126">
        <v>2</v>
      </c>
      <c r="R1126">
        <v>0</v>
      </c>
      <c r="S1126">
        <v>0</v>
      </c>
      <c r="T1126">
        <v>1</v>
      </c>
      <c r="U1126">
        <v>1</v>
      </c>
      <c r="V1126">
        <v>0.23824500000000001</v>
      </c>
      <c r="W1126">
        <v>8.49858E-2</v>
      </c>
      <c r="X1126">
        <v>0.16713900000000001</v>
      </c>
      <c r="Y1126">
        <v>0.50847500000000001</v>
      </c>
      <c r="Z1126">
        <v>0.30594900000000003</v>
      </c>
      <c r="AA1126">
        <v>0.329154</v>
      </c>
      <c r="AB1126">
        <v>0.27246999999999999</v>
      </c>
      <c r="AC1126">
        <v>0.63510299999999997</v>
      </c>
      <c r="AD1126">
        <v>9.0909100000000007E-2</v>
      </c>
      <c r="AE1126">
        <v>2.8900199999999998</v>
      </c>
      <c r="AF1126">
        <v>0.27906999999999998</v>
      </c>
      <c r="AH1126">
        <v>-0.83078300000000005</v>
      </c>
      <c r="AI1126">
        <v>29.5532</v>
      </c>
      <c r="AJ1126">
        <v>-13.457800000000001</v>
      </c>
      <c r="AK1126">
        <v>74.540700000000001</v>
      </c>
      <c r="AL1126">
        <v>-0.83078300000000005</v>
      </c>
      <c r="AM1126">
        <v>1.1000000000000001</v>
      </c>
      <c r="AN1126">
        <v>-11.5992268919944</v>
      </c>
      <c r="AO1126">
        <v>-2.79109346866607</v>
      </c>
      <c r="AP1126">
        <v>-0.23940700000000001</v>
      </c>
      <c r="AQ1126">
        <v>999</v>
      </c>
      <c r="AU1126" t="s">
        <v>1787</v>
      </c>
    </row>
    <row r="1127" spans="1:47" x14ac:dyDescent="0.45">
      <c r="A1127" t="s">
        <v>1788</v>
      </c>
      <c r="B1127" t="s">
        <v>18</v>
      </c>
      <c r="C1127">
        <v>92</v>
      </c>
      <c r="D1127">
        <v>360</v>
      </c>
      <c r="E1127">
        <v>328</v>
      </c>
      <c r="F1127">
        <v>77</v>
      </c>
      <c r="G1127">
        <v>58</v>
      </c>
      <c r="H1127">
        <v>13</v>
      </c>
      <c r="I1127">
        <v>2</v>
      </c>
      <c r="J1127">
        <v>4</v>
      </c>
      <c r="K1127">
        <v>36</v>
      </c>
      <c r="L1127">
        <v>39</v>
      </c>
      <c r="M1127">
        <v>24</v>
      </c>
      <c r="N1127">
        <v>9</v>
      </c>
      <c r="O1127">
        <v>73</v>
      </c>
      <c r="P1127">
        <v>5</v>
      </c>
      <c r="Q1127">
        <v>2</v>
      </c>
      <c r="R1127">
        <v>1</v>
      </c>
      <c r="S1127">
        <v>1</v>
      </c>
      <c r="T1127">
        <v>4</v>
      </c>
      <c r="U1127">
        <v>3</v>
      </c>
      <c r="V1127">
        <v>0.23475599999999999</v>
      </c>
      <c r="W1127">
        <v>6.6666699999999995E-2</v>
      </c>
      <c r="X1127">
        <v>0.20277800000000001</v>
      </c>
      <c r="Y1127">
        <v>0.32876699999999998</v>
      </c>
      <c r="Z1127">
        <v>0.295265</v>
      </c>
      <c r="AA1127">
        <v>0.32317099999999999</v>
      </c>
      <c r="AB1127">
        <v>0.264511</v>
      </c>
      <c r="AC1127">
        <v>0.61843499999999996</v>
      </c>
      <c r="AD1127">
        <v>8.8414599999999996E-2</v>
      </c>
      <c r="AE1127">
        <v>4.0696199999999996</v>
      </c>
      <c r="AF1127">
        <v>0.28853800000000002</v>
      </c>
      <c r="AH1127">
        <v>-1.0672299999999999</v>
      </c>
      <c r="AI1127">
        <v>27.759499999999999</v>
      </c>
      <c r="AJ1127">
        <v>-16.104399999999998</v>
      </c>
      <c r="AK1127">
        <v>64.835599999999999</v>
      </c>
      <c r="AL1127">
        <v>-1.0672299999999999</v>
      </c>
      <c r="AM1127">
        <v>-1.9</v>
      </c>
      <c r="AN1127">
        <v>-16.750045537948601</v>
      </c>
      <c r="AO1127">
        <v>2.06825387477874</v>
      </c>
      <c r="AP1127">
        <v>-0.24096500000000001</v>
      </c>
      <c r="AQ1127">
        <v>999</v>
      </c>
      <c r="AU1127" t="s">
        <v>1789</v>
      </c>
    </row>
    <row r="1128" spans="1:47" x14ac:dyDescent="0.45">
      <c r="A1128" t="s">
        <v>1790</v>
      </c>
      <c r="C1128">
        <v>74</v>
      </c>
      <c r="D1128">
        <v>261</v>
      </c>
      <c r="E1128">
        <v>231</v>
      </c>
      <c r="F1128">
        <v>49</v>
      </c>
      <c r="G1128">
        <v>31</v>
      </c>
      <c r="H1128">
        <v>9</v>
      </c>
      <c r="I1128">
        <v>1</v>
      </c>
      <c r="J1128">
        <v>8</v>
      </c>
      <c r="K1128">
        <v>30</v>
      </c>
      <c r="L1128">
        <v>36</v>
      </c>
      <c r="M1128">
        <v>17</v>
      </c>
      <c r="N1128">
        <v>5</v>
      </c>
      <c r="O1128">
        <v>78</v>
      </c>
      <c r="P1128">
        <v>11</v>
      </c>
      <c r="Q1128">
        <v>2</v>
      </c>
      <c r="R1128">
        <v>0</v>
      </c>
      <c r="S1128">
        <v>0</v>
      </c>
      <c r="T1128">
        <v>5</v>
      </c>
      <c r="U1128">
        <v>2</v>
      </c>
      <c r="V1128">
        <v>0.212121</v>
      </c>
      <c r="W1128">
        <v>6.51341E-2</v>
      </c>
      <c r="X1128">
        <v>0.29885099999999998</v>
      </c>
      <c r="Y1128">
        <v>0.217949</v>
      </c>
      <c r="Z1128">
        <v>0.29501899999999998</v>
      </c>
      <c r="AA1128">
        <v>0.36363600000000001</v>
      </c>
      <c r="AB1128">
        <v>0.28316799999999998</v>
      </c>
      <c r="AC1128">
        <v>0.65865600000000002</v>
      </c>
      <c r="AD1128">
        <v>0.15151500000000001</v>
      </c>
      <c r="AE1128">
        <v>5.2479300000000002</v>
      </c>
      <c r="AF1128">
        <v>0.27891199999999999</v>
      </c>
      <c r="AH1128">
        <v>-0.26023299999999999</v>
      </c>
      <c r="AI1128">
        <v>24.169899999999998</v>
      </c>
      <c r="AJ1128">
        <v>-7.6314599999999997</v>
      </c>
      <c r="AK1128">
        <v>79.378799999999998</v>
      </c>
      <c r="AL1128">
        <v>-0.26023299999999999</v>
      </c>
      <c r="AM1128">
        <v>-1.7</v>
      </c>
      <c r="AN1128">
        <v>-6.7091553807258597</v>
      </c>
      <c r="AO1128">
        <v>-4.5769841670989901</v>
      </c>
      <c r="AP1128">
        <v>-0.241456</v>
      </c>
      <c r="AQ1128">
        <v>999</v>
      </c>
      <c r="AU1128">
        <v>16285</v>
      </c>
    </row>
    <row r="1129" spans="1:47" x14ac:dyDescent="0.45">
      <c r="A1129" t="s">
        <v>598</v>
      </c>
      <c r="B1129" t="s">
        <v>269</v>
      </c>
      <c r="C1129">
        <v>66</v>
      </c>
      <c r="D1129">
        <v>189</v>
      </c>
      <c r="E1129">
        <v>159</v>
      </c>
      <c r="F1129">
        <v>30</v>
      </c>
      <c r="G1129">
        <v>17</v>
      </c>
      <c r="H1129">
        <v>8</v>
      </c>
      <c r="I1129">
        <v>0</v>
      </c>
      <c r="J1129">
        <v>5</v>
      </c>
      <c r="K1129">
        <v>17</v>
      </c>
      <c r="L1129">
        <v>19</v>
      </c>
      <c r="M1129">
        <v>25</v>
      </c>
      <c r="N1129">
        <v>2</v>
      </c>
      <c r="O1129">
        <v>58</v>
      </c>
      <c r="P1129">
        <v>3</v>
      </c>
      <c r="Q1129">
        <v>2</v>
      </c>
      <c r="R1129">
        <v>0</v>
      </c>
      <c r="S1129">
        <v>0</v>
      </c>
      <c r="T1129">
        <v>1</v>
      </c>
      <c r="U1129">
        <v>1</v>
      </c>
      <c r="V1129">
        <v>0.18867900000000001</v>
      </c>
      <c r="W1129">
        <v>0.132275</v>
      </c>
      <c r="X1129">
        <v>0.30687799999999998</v>
      </c>
      <c r="Y1129">
        <v>0.43103399999999997</v>
      </c>
      <c r="Z1129">
        <v>0.30687799999999998</v>
      </c>
      <c r="AA1129">
        <v>0.33333299999999999</v>
      </c>
      <c r="AB1129">
        <v>0.28426499999999999</v>
      </c>
      <c r="AC1129">
        <v>0.640212</v>
      </c>
      <c r="AD1129">
        <v>0.144654</v>
      </c>
      <c r="AE1129">
        <v>1.9670700000000001</v>
      </c>
      <c r="AF1129">
        <v>0.255102</v>
      </c>
      <c r="AH1129">
        <v>-0.55339799999999995</v>
      </c>
      <c r="AI1129">
        <v>17.674399999999999</v>
      </c>
      <c r="AJ1129">
        <v>-5.3541100000000004</v>
      </c>
      <c r="AK1129">
        <v>78.036500000000004</v>
      </c>
      <c r="AL1129">
        <v>-0.55339799999999995</v>
      </c>
      <c r="AM1129">
        <v>0.3</v>
      </c>
      <c r="AN1129">
        <v>-5.6959822177886901</v>
      </c>
      <c r="AO1129">
        <v>-3.1722223162651</v>
      </c>
      <c r="AP1129">
        <v>-0.242205</v>
      </c>
      <c r="AQ1129">
        <v>999</v>
      </c>
      <c r="AU1129">
        <v>8090</v>
      </c>
    </row>
    <row r="1130" spans="1:47" x14ac:dyDescent="0.45">
      <c r="A1130" t="s">
        <v>1791</v>
      </c>
      <c r="C1130">
        <v>71</v>
      </c>
      <c r="D1130">
        <v>261</v>
      </c>
      <c r="E1130">
        <v>238</v>
      </c>
      <c r="F1130">
        <v>55</v>
      </c>
      <c r="G1130">
        <v>40</v>
      </c>
      <c r="H1130">
        <v>11</v>
      </c>
      <c r="I1130">
        <v>0</v>
      </c>
      <c r="J1130">
        <v>4</v>
      </c>
      <c r="K1130">
        <v>22</v>
      </c>
      <c r="L1130">
        <v>27</v>
      </c>
      <c r="M1130">
        <v>15</v>
      </c>
      <c r="N1130">
        <v>7</v>
      </c>
      <c r="O1130">
        <v>46</v>
      </c>
      <c r="P1130">
        <v>5</v>
      </c>
      <c r="Q1130">
        <v>2</v>
      </c>
      <c r="R1130">
        <v>1</v>
      </c>
      <c r="S1130">
        <v>0</v>
      </c>
      <c r="T1130">
        <v>0</v>
      </c>
      <c r="U1130">
        <v>1</v>
      </c>
      <c r="V1130">
        <v>0.23109199999999999</v>
      </c>
      <c r="W1130">
        <v>5.7471300000000003E-2</v>
      </c>
      <c r="X1130">
        <v>0.17624500000000001</v>
      </c>
      <c r="Y1130">
        <v>0.32608700000000002</v>
      </c>
      <c r="Z1130">
        <v>0.288462</v>
      </c>
      <c r="AA1130">
        <v>0.32773099999999999</v>
      </c>
      <c r="AB1130">
        <v>0.26164599999999999</v>
      </c>
      <c r="AC1130">
        <v>0.61619299999999999</v>
      </c>
      <c r="AD1130">
        <v>9.6638699999999994E-2</v>
      </c>
      <c r="AE1130">
        <v>1.5611200000000001</v>
      </c>
      <c r="AF1130">
        <v>0.26842100000000002</v>
      </c>
      <c r="AH1130">
        <v>-0.83045000000000002</v>
      </c>
      <c r="AI1130">
        <v>19.5047</v>
      </c>
      <c r="AJ1130">
        <v>-12.2966</v>
      </c>
      <c r="AK1130">
        <v>62.915300000000002</v>
      </c>
      <c r="AL1130">
        <v>-0.83045000000000002</v>
      </c>
      <c r="AM1130">
        <v>-3.3</v>
      </c>
      <c r="AN1130">
        <v>-12.8213906288146</v>
      </c>
      <c r="AO1130">
        <v>1.4949734210968</v>
      </c>
      <c r="AP1130">
        <v>-0.24271899999999999</v>
      </c>
      <c r="AQ1130">
        <v>999</v>
      </c>
      <c r="AU1130">
        <v>18142</v>
      </c>
    </row>
    <row r="1131" spans="1:47" x14ac:dyDescent="0.45">
      <c r="A1131" t="s">
        <v>1792</v>
      </c>
      <c r="C1131">
        <v>72</v>
      </c>
      <c r="D1131">
        <v>289</v>
      </c>
      <c r="E1131">
        <v>256</v>
      </c>
      <c r="F1131">
        <v>51</v>
      </c>
      <c r="G1131">
        <v>40</v>
      </c>
      <c r="H1131">
        <v>8</v>
      </c>
      <c r="I1131">
        <v>1</v>
      </c>
      <c r="J1131">
        <v>2</v>
      </c>
      <c r="K1131">
        <v>28</v>
      </c>
      <c r="L1131">
        <v>24</v>
      </c>
      <c r="M1131">
        <v>25</v>
      </c>
      <c r="N1131">
        <v>4</v>
      </c>
      <c r="O1131">
        <v>78</v>
      </c>
      <c r="P1131">
        <v>6</v>
      </c>
      <c r="Q1131">
        <v>2</v>
      </c>
      <c r="R1131">
        <v>0</v>
      </c>
      <c r="S1131">
        <v>0</v>
      </c>
      <c r="T1131">
        <v>4</v>
      </c>
      <c r="U1131">
        <v>1</v>
      </c>
      <c r="V1131">
        <v>0.19921900000000001</v>
      </c>
      <c r="W1131">
        <v>8.6505200000000004E-2</v>
      </c>
      <c r="X1131">
        <v>0.26989600000000002</v>
      </c>
      <c r="Y1131">
        <v>0.32051299999999999</v>
      </c>
      <c r="Z1131">
        <v>0.28373700000000002</v>
      </c>
      <c r="AA1131">
        <v>0.26171899999999998</v>
      </c>
      <c r="AB1131">
        <v>0.24490700000000001</v>
      </c>
      <c r="AC1131">
        <v>0.54545600000000005</v>
      </c>
      <c r="AD1131">
        <v>6.25E-2</v>
      </c>
      <c r="AE1131">
        <v>4.5635199999999996</v>
      </c>
      <c r="AF1131">
        <v>0.275281</v>
      </c>
      <c r="AH1131">
        <v>-0.138321</v>
      </c>
      <c r="AI1131">
        <v>17.579599999999999</v>
      </c>
      <c r="AJ1131">
        <v>-17.633299999999998</v>
      </c>
      <c r="AK1131">
        <v>55.0792</v>
      </c>
      <c r="AL1131">
        <v>-0.138321</v>
      </c>
      <c r="AM1131">
        <v>-1.9</v>
      </c>
      <c r="AN1131">
        <v>-15.693590551614699</v>
      </c>
      <c r="AO1131">
        <v>3.4093767404556199</v>
      </c>
      <c r="AP1131">
        <v>-0.24615000000000001</v>
      </c>
      <c r="AQ1131">
        <v>999</v>
      </c>
      <c r="AU1131" t="s">
        <v>1793</v>
      </c>
    </row>
    <row r="1132" spans="1:47" x14ac:dyDescent="0.45">
      <c r="A1132" t="s">
        <v>1794</v>
      </c>
      <c r="C1132">
        <v>46</v>
      </c>
      <c r="D1132">
        <v>164</v>
      </c>
      <c r="E1132">
        <v>146</v>
      </c>
      <c r="F1132">
        <v>32</v>
      </c>
      <c r="G1132">
        <v>23</v>
      </c>
      <c r="H1132">
        <v>6</v>
      </c>
      <c r="I1132">
        <v>1</v>
      </c>
      <c r="J1132">
        <v>2</v>
      </c>
      <c r="K1132">
        <v>12</v>
      </c>
      <c r="L1132">
        <v>15</v>
      </c>
      <c r="M1132">
        <v>12</v>
      </c>
      <c r="N1132">
        <v>1</v>
      </c>
      <c r="O1132">
        <v>42</v>
      </c>
      <c r="P1132">
        <v>4</v>
      </c>
      <c r="Q1132">
        <v>1</v>
      </c>
      <c r="R1132">
        <v>1</v>
      </c>
      <c r="S1132">
        <v>0</v>
      </c>
      <c r="T1132">
        <v>0</v>
      </c>
      <c r="U1132">
        <v>1</v>
      </c>
      <c r="V1132">
        <v>0.21917800000000001</v>
      </c>
      <c r="W1132">
        <v>7.3170700000000005E-2</v>
      </c>
      <c r="X1132">
        <v>0.25609799999999999</v>
      </c>
      <c r="Y1132">
        <v>0.28571400000000002</v>
      </c>
      <c r="Z1132">
        <v>0.29447899999999999</v>
      </c>
      <c r="AA1132">
        <v>0.31506800000000001</v>
      </c>
      <c r="AB1132">
        <v>0.27096900000000002</v>
      </c>
      <c r="AC1132">
        <v>0.60954699999999995</v>
      </c>
      <c r="AD1132">
        <v>9.5890400000000001E-2</v>
      </c>
      <c r="AE1132">
        <v>2.71678</v>
      </c>
      <c r="AF1132">
        <v>0.29126200000000002</v>
      </c>
      <c r="AH1132">
        <v>-0.71487299999999998</v>
      </c>
      <c r="AI1132">
        <v>13.525600000000001</v>
      </c>
      <c r="AJ1132">
        <v>-6.4568399999999997</v>
      </c>
      <c r="AK1132">
        <v>64.678399999999996</v>
      </c>
      <c r="AL1132">
        <v>-0.71487299999999998</v>
      </c>
      <c r="AM1132">
        <v>-3.4</v>
      </c>
      <c r="AN1132">
        <v>-7.6557930707931501</v>
      </c>
      <c r="AO1132">
        <v>-0.38706660270690901</v>
      </c>
      <c r="AP1132">
        <v>-0.24657000000000001</v>
      </c>
      <c r="AQ1132">
        <v>999</v>
      </c>
      <c r="AU1132">
        <v>24485</v>
      </c>
    </row>
    <row r="1133" spans="1:47" x14ac:dyDescent="0.45">
      <c r="A1133" t="s">
        <v>1795</v>
      </c>
      <c r="B1133" t="s">
        <v>21</v>
      </c>
      <c r="C1133">
        <v>123</v>
      </c>
      <c r="D1133">
        <v>510</v>
      </c>
      <c r="E1133">
        <v>465</v>
      </c>
      <c r="F1133">
        <v>118</v>
      </c>
      <c r="G1133">
        <v>94</v>
      </c>
      <c r="H1133">
        <v>18</v>
      </c>
      <c r="I1133">
        <v>3</v>
      </c>
      <c r="J1133">
        <v>3</v>
      </c>
      <c r="K1133">
        <v>57</v>
      </c>
      <c r="L1133">
        <v>42</v>
      </c>
      <c r="M1133">
        <v>38</v>
      </c>
      <c r="N1133">
        <v>7</v>
      </c>
      <c r="O1133">
        <v>77</v>
      </c>
      <c r="P1133">
        <v>3</v>
      </c>
      <c r="Q1133">
        <v>1</v>
      </c>
      <c r="R1133">
        <v>3</v>
      </c>
      <c r="S1133">
        <v>0</v>
      </c>
      <c r="T1133">
        <v>12</v>
      </c>
      <c r="U1133">
        <v>4</v>
      </c>
      <c r="V1133">
        <v>0.25376300000000002</v>
      </c>
      <c r="W1133">
        <v>7.4509800000000001E-2</v>
      </c>
      <c r="X1133">
        <v>0.15098</v>
      </c>
      <c r="Y1133">
        <v>0.493506</v>
      </c>
      <c r="Z1133">
        <v>0.31360900000000003</v>
      </c>
      <c r="AA1133">
        <v>0.32473099999999999</v>
      </c>
      <c r="AB1133">
        <v>0.27963199999999999</v>
      </c>
      <c r="AC1133">
        <v>0.63834100000000005</v>
      </c>
      <c r="AD1133">
        <v>7.0967699999999995E-2</v>
      </c>
      <c r="AE1133">
        <v>5.1386500000000002</v>
      </c>
      <c r="AF1133">
        <v>0.297927</v>
      </c>
      <c r="AH1133">
        <v>-0.27456799999999998</v>
      </c>
      <c r="AI1133">
        <v>45.730800000000002</v>
      </c>
      <c r="AJ1133">
        <v>-16.409700000000001</v>
      </c>
      <c r="AK1133">
        <v>77.165700000000001</v>
      </c>
      <c r="AL1133">
        <v>-0.27456799999999998</v>
      </c>
      <c r="AM1133">
        <v>-11.2</v>
      </c>
      <c r="AN1133">
        <v>-14.228296637534999</v>
      </c>
      <c r="AO1133">
        <v>-5.5783066749572701</v>
      </c>
      <c r="AP1133">
        <v>-0.24776899999999999</v>
      </c>
      <c r="AQ1133">
        <v>999</v>
      </c>
      <c r="AU1133" t="s">
        <v>1796</v>
      </c>
    </row>
    <row r="1134" spans="1:47" x14ac:dyDescent="0.45">
      <c r="A1134" t="s">
        <v>1797</v>
      </c>
      <c r="C1134">
        <v>62</v>
      </c>
      <c r="D1134">
        <v>239</v>
      </c>
      <c r="E1134">
        <v>223</v>
      </c>
      <c r="F1134">
        <v>50</v>
      </c>
      <c r="G1134">
        <v>39</v>
      </c>
      <c r="H1134">
        <v>10</v>
      </c>
      <c r="I1134">
        <v>0</v>
      </c>
      <c r="J1134">
        <v>1</v>
      </c>
      <c r="K1134">
        <v>17</v>
      </c>
      <c r="L1134">
        <v>19</v>
      </c>
      <c r="M1134">
        <v>12</v>
      </c>
      <c r="N1134">
        <v>7</v>
      </c>
      <c r="O1134">
        <v>67</v>
      </c>
      <c r="P1134">
        <v>2</v>
      </c>
      <c r="Q1134">
        <v>1</v>
      </c>
      <c r="R1134">
        <v>1</v>
      </c>
      <c r="S1134">
        <v>0</v>
      </c>
      <c r="T1134">
        <v>1</v>
      </c>
      <c r="U1134">
        <v>1</v>
      </c>
      <c r="V1134">
        <v>0.224215</v>
      </c>
      <c r="W1134">
        <v>5.0209200000000002E-2</v>
      </c>
      <c r="X1134">
        <v>0.280335</v>
      </c>
      <c r="Y1134">
        <v>0.17910400000000001</v>
      </c>
      <c r="Z1134">
        <v>0.26890799999999998</v>
      </c>
      <c r="AA1134">
        <v>0.28251100000000001</v>
      </c>
      <c r="AB1134">
        <v>0.23286599999999999</v>
      </c>
      <c r="AC1134">
        <v>0.55141899999999999</v>
      </c>
      <c r="AD1134">
        <v>5.8296000000000001E-2</v>
      </c>
      <c r="AE1134">
        <v>2.01362</v>
      </c>
      <c r="AF1134">
        <v>0.31410300000000002</v>
      </c>
      <c r="AH1134">
        <v>-0.57651399999999997</v>
      </c>
      <c r="AI1134">
        <v>12.148199999999999</v>
      </c>
      <c r="AJ1134">
        <v>-16.9726</v>
      </c>
      <c r="AK1134">
        <v>41.0169</v>
      </c>
      <c r="AL1134">
        <v>-0.57651399999999997</v>
      </c>
      <c r="AM1134">
        <v>3</v>
      </c>
      <c r="AN1134">
        <v>-18.040514409541998</v>
      </c>
      <c r="AO1134">
        <v>7.3907995223998997</v>
      </c>
      <c r="AP1134">
        <v>-0.24998300000000001</v>
      </c>
      <c r="AQ1134">
        <v>999</v>
      </c>
      <c r="AU1134">
        <v>7168</v>
      </c>
    </row>
    <row r="1135" spans="1:47" x14ac:dyDescent="0.45">
      <c r="A1135" t="s">
        <v>1798</v>
      </c>
      <c r="B1135" t="s">
        <v>31</v>
      </c>
      <c r="C1135">
        <v>97</v>
      </c>
      <c r="D1135">
        <v>392</v>
      </c>
      <c r="E1135">
        <v>352</v>
      </c>
      <c r="F1135">
        <v>77</v>
      </c>
      <c r="G1135">
        <v>49</v>
      </c>
      <c r="H1135">
        <v>17</v>
      </c>
      <c r="I1135">
        <v>1</v>
      </c>
      <c r="J1135">
        <v>10</v>
      </c>
      <c r="K1135">
        <v>43</v>
      </c>
      <c r="L1135">
        <v>50</v>
      </c>
      <c r="M1135">
        <v>27</v>
      </c>
      <c r="N1135">
        <v>9</v>
      </c>
      <c r="O1135">
        <v>116</v>
      </c>
      <c r="P1135">
        <v>9</v>
      </c>
      <c r="Q1135">
        <v>1</v>
      </c>
      <c r="R1135">
        <v>3</v>
      </c>
      <c r="S1135">
        <v>0</v>
      </c>
      <c r="T1135">
        <v>2</v>
      </c>
      <c r="U1135">
        <v>1</v>
      </c>
      <c r="V1135">
        <v>0.21875</v>
      </c>
      <c r="W1135">
        <v>6.8877499999999994E-2</v>
      </c>
      <c r="X1135">
        <v>0.29591800000000001</v>
      </c>
      <c r="Y1135">
        <v>0.23275899999999999</v>
      </c>
      <c r="Z1135">
        <v>0.29048800000000002</v>
      </c>
      <c r="AA1135">
        <v>0.35795500000000002</v>
      </c>
      <c r="AB1135">
        <v>0.27646900000000002</v>
      </c>
      <c r="AC1135">
        <v>0.64844299999999999</v>
      </c>
      <c r="AD1135">
        <v>0.139205</v>
      </c>
      <c r="AE1135">
        <v>3.64316</v>
      </c>
      <c r="AF1135">
        <v>0.29515400000000003</v>
      </c>
      <c r="AH1135">
        <v>-0.60766699999999996</v>
      </c>
      <c r="AI1135">
        <v>34.1203</v>
      </c>
      <c r="AJ1135">
        <v>-13.6426</v>
      </c>
      <c r="AK1135">
        <v>71.438199999999995</v>
      </c>
      <c r="AL1135">
        <v>-0.60766699999999996</v>
      </c>
      <c r="AM1135">
        <v>-8.6</v>
      </c>
      <c r="AN1135">
        <v>-14.478091716766301</v>
      </c>
      <c r="AO1135">
        <v>-1.39835405349731</v>
      </c>
      <c r="AP1135">
        <v>-0.25137599999999999</v>
      </c>
      <c r="AQ1135">
        <v>999</v>
      </c>
      <c r="AU1135" t="s">
        <v>1799</v>
      </c>
    </row>
    <row r="1136" spans="1:47" x14ac:dyDescent="0.45">
      <c r="A1136" t="s">
        <v>1800</v>
      </c>
      <c r="C1136">
        <v>100</v>
      </c>
      <c r="D1136">
        <v>326</v>
      </c>
      <c r="E1136">
        <v>295</v>
      </c>
      <c r="F1136">
        <v>58</v>
      </c>
      <c r="G1136">
        <v>38</v>
      </c>
      <c r="H1136">
        <v>13</v>
      </c>
      <c r="I1136">
        <v>1</v>
      </c>
      <c r="J1136">
        <v>6</v>
      </c>
      <c r="K1136">
        <v>35</v>
      </c>
      <c r="L1136">
        <v>30</v>
      </c>
      <c r="M1136">
        <v>24</v>
      </c>
      <c r="N1136">
        <v>4</v>
      </c>
      <c r="O1136">
        <v>116</v>
      </c>
      <c r="P1136">
        <v>6</v>
      </c>
      <c r="Q1136">
        <v>1</v>
      </c>
      <c r="R1136">
        <v>0</v>
      </c>
      <c r="S1136">
        <v>0</v>
      </c>
      <c r="T1136">
        <v>10</v>
      </c>
      <c r="U1136">
        <v>2</v>
      </c>
      <c r="V1136">
        <v>0.19661000000000001</v>
      </c>
      <c r="W1136">
        <v>7.3619599999999993E-2</v>
      </c>
      <c r="X1136">
        <v>0.35582799999999998</v>
      </c>
      <c r="Y1136">
        <v>0.206897</v>
      </c>
      <c r="Z1136">
        <v>0.26993899999999998</v>
      </c>
      <c r="AA1136">
        <v>0.308475</v>
      </c>
      <c r="AB1136">
        <v>0.253332</v>
      </c>
      <c r="AC1136">
        <v>0.57841299999999995</v>
      </c>
      <c r="AD1136">
        <v>0.11186400000000001</v>
      </c>
      <c r="AE1136">
        <v>5.7606900000000003</v>
      </c>
      <c r="AF1136">
        <v>0.29885099999999998</v>
      </c>
      <c r="AH1136">
        <v>0.66271599999999997</v>
      </c>
      <c r="AI1136">
        <v>22.1112</v>
      </c>
      <c r="AJ1136">
        <v>-17.61</v>
      </c>
      <c r="AK1136">
        <v>60.918399999999998</v>
      </c>
      <c r="AL1136">
        <v>0.66271599999999997</v>
      </c>
      <c r="AM1136">
        <v>-0.2</v>
      </c>
      <c r="AN1136">
        <v>-14.6032046079635</v>
      </c>
      <c r="AO1136">
        <v>0.99782483279705003</v>
      </c>
      <c r="AP1136">
        <v>-0.25258000000000003</v>
      </c>
      <c r="AQ1136">
        <v>999</v>
      </c>
      <c r="AU1136">
        <v>15082</v>
      </c>
    </row>
    <row r="1137" spans="1:47" x14ac:dyDescent="0.45">
      <c r="A1137" t="s">
        <v>1801</v>
      </c>
      <c r="B1137" t="s">
        <v>10</v>
      </c>
      <c r="C1137">
        <v>113</v>
      </c>
      <c r="D1137">
        <v>482</v>
      </c>
      <c r="E1137">
        <v>445</v>
      </c>
      <c r="F1137">
        <v>97</v>
      </c>
      <c r="G1137">
        <v>58</v>
      </c>
      <c r="H1137">
        <v>20</v>
      </c>
      <c r="I1137">
        <v>3</v>
      </c>
      <c r="J1137">
        <v>16</v>
      </c>
      <c r="K1137">
        <v>56</v>
      </c>
      <c r="L1137">
        <v>62</v>
      </c>
      <c r="M1137">
        <v>29</v>
      </c>
      <c r="N1137">
        <v>11</v>
      </c>
      <c r="O1137">
        <v>145</v>
      </c>
      <c r="P1137">
        <v>6</v>
      </c>
      <c r="Q1137">
        <v>2</v>
      </c>
      <c r="R1137">
        <v>0</v>
      </c>
      <c r="S1137">
        <v>0</v>
      </c>
      <c r="T1137">
        <v>4</v>
      </c>
      <c r="U1137">
        <v>4</v>
      </c>
      <c r="V1137">
        <v>0.21797800000000001</v>
      </c>
      <c r="W1137">
        <v>6.0165999999999997E-2</v>
      </c>
      <c r="X1137">
        <v>0.30082999999999999</v>
      </c>
      <c r="Y1137">
        <v>0.2</v>
      </c>
      <c r="Z1137">
        <v>0.27385900000000002</v>
      </c>
      <c r="AA1137">
        <v>0.38427</v>
      </c>
      <c r="AB1137">
        <v>0.27540700000000001</v>
      </c>
      <c r="AC1137">
        <v>0.65812899999999996</v>
      </c>
      <c r="AD1137">
        <v>0.166292</v>
      </c>
      <c r="AE1137">
        <v>4.58331</v>
      </c>
      <c r="AF1137">
        <v>0.283217</v>
      </c>
      <c r="AH1137">
        <v>-1.52013</v>
      </c>
      <c r="AI1137">
        <v>41.528799999999997</v>
      </c>
      <c r="AJ1137">
        <v>-17.200099999999999</v>
      </c>
      <c r="AK1137">
        <v>74.319599999999994</v>
      </c>
      <c r="AL1137">
        <v>-1.52013</v>
      </c>
      <c r="AM1137">
        <v>3.2</v>
      </c>
      <c r="AN1137">
        <v>-16.854559183120699</v>
      </c>
      <c r="AO1137">
        <v>-2.1130511760711599</v>
      </c>
      <c r="AP1137">
        <v>-0.25385200000000002</v>
      </c>
      <c r="AQ1137">
        <v>999</v>
      </c>
      <c r="AU1137" t="s">
        <v>1802</v>
      </c>
    </row>
    <row r="1138" spans="1:47" x14ac:dyDescent="0.45">
      <c r="A1138" t="s">
        <v>1803</v>
      </c>
      <c r="B1138" t="s">
        <v>7</v>
      </c>
      <c r="C1138">
        <v>107</v>
      </c>
      <c r="D1138">
        <v>445</v>
      </c>
      <c r="E1138">
        <v>395</v>
      </c>
      <c r="F1138">
        <v>79</v>
      </c>
      <c r="G1138">
        <v>48</v>
      </c>
      <c r="H1138">
        <v>13</v>
      </c>
      <c r="I1138">
        <v>2</v>
      </c>
      <c r="J1138">
        <v>16</v>
      </c>
      <c r="K1138">
        <v>43</v>
      </c>
      <c r="L1138">
        <v>55</v>
      </c>
      <c r="M1138">
        <v>42</v>
      </c>
      <c r="N1138">
        <v>8</v>
      </c>
      <c r="O1138">
        <v>176</v>
      </c>
      <c r="P1138">
        <v>6</v>
      </c>
      <c r="Q1138">
        <v>2</v>
      </c>
      <c r="R1138">
        <v>0</v>
      </c>
      <c r="S1138">
        <v>1</v>
      </c>
      <c r="T1138">
        <v>1</v>
      </c>
      <c r="U1138">
        <v>1</v>
      </c>
      <c r="V1138">
        <v>0.2</v>
      </c>
      <c r="W1138">
        <v>9.4381999999999994E-2</v>
      </c>
      <c r="X1138">
        <v>0.39550600000000002</v>
      </c>
      <c r="Y1138">
        <v>0.23863599999999999</v>
      </c>
      <c r="Z1138">
        <v>0.28539300000000001</v>
      </c>
      <c r="AA1138">
        <v>0.36455700000000002</v>
      </c>
      <c r="AB1138">
        <v>0.27860600000000002</v>
      </c>
      <c r="AC1138">
        <v>0.64995000000000003</v>
      </c>
      <c r="AD1138">
        <v>0.16455700000000001</v>
      </c>
      <c r="AE1138">
        <v>3.0067200000000001</v>
      </c>
      <c r="AF1138">
        <v>0.30731700000000001</v>
      </c>
      <c r="AH1138">
        <v>-0.90012899999999996</v>
      </c>
      <c r="AI1138">
        <v>39.523000000000003</v>
      </c>
      <c r="AJ1138">
        <v>-14.6976</v>
      </c>
      <c r="AK1138">
        <v>71.456100000000006</v>
      </c>
      <c r="AL1138">
        <v>-0.90012899999999996</v>
      </c>
      <c r="AM1138">
        <v>3.8</v>
      </c>
      <c r="AN1138">
        <v>-16.636032640933902</v>
      </c>
      <c r="AO1138">
        <v>-1.1052029132843</v>
      </c>
      <c r="AP1138">
        <v>-0.25726500000000002</v>
      </c>
      <c r="AQ1138">
        <v>999</v>
      </c>
      <c r="AU1138" t="s">
        <v>1804</v>
      </c>
    </row>
    <row r="1139" spans="1:47" x14ac:dyDescent="0.45">
      <c r="A1139" t="s">
        <v>1805</v>
      </c>
      <c r="B1139" t="s">
        <v>104</v>
      </c>
      <c r="C1139">
        <v>69</v>
      </c>
      <c r="D1139">
        <v>259</v>
      </c>
      <c r="E1139">
        <v>232</v>
      </c>
      <c r="F1139">
        <v>47</v>
      </c>
      <c r="G1139">
        <v>35</v>
      </c>
      <c r="H1139">
        <v>7</v>
      </c>
      <c r="I1139">
        <v>1</v>
      </c>
      <c r="J1139">
        <v>4</v>
      </c>
      <c r="K1139">
        <v>21</v>
      </c>
      <c r="L1139">
        <v>23</v>
      </c>
      <c r="M1139">
        <v>21</v>
      </c>
      <c r="N1139">
        <v>5</v>
      </c>
      <c r="O1139">
        <v>80</v>
      </c>
      <c r="P1139">
        <v>1</v>
      </c>
      <c r="Q1139">
        <v>2</v>
      </c>
      <c r="R1139">
        <v>3</v>
      </c>
      <c r="S1139">
        <v>0</v>
      </c>
      <c r="T1139">
        <v>2</v>
      </c>
      <c r="U1139">
        <v>1</v>
      </c>
      <c r="V1139">
        <v>0.20258599999999999</v>
      </c>
      <c r="W1139">
        <v>8.1081100000000003E-2</v>
      </c>
      <c r="X1139">
        <v>0.30887999999999999</v>
      </c>
      <c r="Y1139">
        <v>0.26250000000000001</v>
      </c>
      <c r="Z1139">
        <v>0.26953100000000002</v>
      </c>
      <c r="AA1139">
        <v>0.293103</v>
      </c>
      <c r="AB1139">
        <v>0.24318999999999999</v>
      </c>
      <c r="AC1139">
        <v>0.562635</v>
      </c>
      <c r="AD1139">
        <v>9.0517200000000006E-2</v>
      </c>
      <c r="AE1139">
        <v>3.5977299999999999</v>
      </c>
      <c r="AF1139">
        <v>0.28666700000000001</v>
      </c>
      <c r="AH1139">
        <v>-0.42274400000000001</v>
      </c>
      <c r="AI1139">
        <v>15.3855</v>
      </c>
      <c r="AJ1139">
        <v>-16.1722</v>
      </c>
      <c r="AK1139">
        <v>47.778399999999998</v>
      </c>
      <c r="AL1139">
        <v>-0.42274400000000001</v>
      </c>
      <c r="AM1139">
        <v>1</v>
      </c>
      <c r="AN1139">
        <v>-17.178657233715001</v>
      </c>
      <c r="AO1139">
        <v>5.7582306861877397</v>
      </c>
      <c r="AP1139">
        <v>-0.25888800000000001</v>
      </c>
      <c r="AQ1139">
        <v>999</v>
      </c>
      <c r="AU1139" t="s">
        <v>1806</v>
      </c>
    </row>
    <row r="1140" spans="1:47" x14ac:dyDescent="0.45">
      <c r="A1140" t="s">
        <v>738</v>
      </c>
      <c r="B1140" t="s">
        <v>309</v>
      </c>
      <c r="C1140">
        <v>107</v>
      </c>
      <c r="D1140">
        <v>459</v>
      </c>
      <c r="E1140">
        <v>425</v>
      </c>
      <c r="F1140">
        <v>104</v>
      </c>
      <c r="G1140">
        <v>71</v>
      </c>
      <c r="H1140">
        <v>21</v>
      </c>
      <c r="I1140">
        <v>3</v>
      </c>
      <c r="J1140">
        <v>9</v>
      </c>
      <c r="K1140">
        <v>50</v>
      </c>
      <c r="L1140">
        <v>52</v>
      </c>
      <c r="M1140">
        <v>27</v>
      </c>
      <c r="N1140">
        <v>12</v>
      </c>
      <c r="O1140">
        <v>118</v>
      </c>
      <c r="P1140">
        <v>4</v>
      </c>
      <c r="Q1140">
        <v>3</v>
      </c>
      <c r="R1140">
        <v>0</v>
      </c>
      <c r="S1140">
        <v>1</v>
      </c>
      <c r="T1140">
        <v>6</v>
      </c>
      <c r="U1140">
        <v>3</v>
      </c>
      <c r="V1140">
        <v>0.24470600000000001</v>
      </c>
      <c r="W1140">
        <v>5.8823500000000001E-2</v>
      </c>
      <c r="X1140">
        <v>0.257081</v>
      </c>
      <c r="Y1140">
        <v>0.22881399999999999</v>
      </c>
      <c r="Z1140">
        <v>0.29411799999999999</v>
      </c>
      <c r="AA1140">
        <v>0.37176500000000001</v>
      </c>
      <c r="AB1140">
        <v>0.27933999999999998</v>
      </c>
      <c r="AC1140">
        <v>0.66588199999999997</v>
      </c>
      <c r="AD1140">
        <v>0.12705900000000001</v>
      </c>
      <c r="AE1140">
        <v>4.6969500000000002</v>
      </c>
      <c r="AF1140">
        <v>0.31561499999999998</v>
      </c>
      <c r="AH1140">
        <v>-0.75969500000000001</v>
      </c>
      <c r="AI1140">
        <v>41.046500000000002</v>
      </c>
      <c r="AJ1140">
        <v>-14.88</v>
      </c>
      <c r="AK1140">
        <v>57.448900000000002</v>
      </c>
      <c r="AL1140">
        <v>-0.75969500000000001</v>
      </c>
      <c r="AM1140">
        <v>5</v>
      </c>
      <c r="AN1140">
        <v>-24.955608546733799</v>
      </c>
      <c r="AO1140">
        <v>6.6865079402923504</v>
      </c>
      <c r="AP1140">
        <v>-0.26233899999999999</v>
      </c>
      <c r="AQ1140">
        <v>999</v>
      </c>
      <c r="AU1140">
        <v>25524</v>
      </c>
    </row>
    <row r="1141" spans="1:47" x14ac:dyDescent="0.45">
      <c r="A1141" t="s">
        <v>1807</v>
      </c>
      <c r="C1141">
        <v>83</v>
      </c>
      <c r="D1141">
        <v>319</v>
      </c>
      <c r="E1141">
        <v>291</v>
      </c>
      <c r="F1141">
        <v>71</v>
      </c>
      <c r="G1141">
        <v>55</v>
      </c>
      <c r="H1141">
        <v>12</v>
      </c>
      <c r="I1141">
        <v>2</v>
      </c>
      <c r="J1141">
        <v>2</v>
      </c>
      <c r="K1141">
        <v>31</v>
      </c>
      <c r="L1141">
        <v>30</v>
      </c>
      <c r="M1141">
        <v>15</v>
      </c>
      <c r="N1141">
        <v>7</v>
      </c>
      <c r="O1141">
        <v>71</v>
      </c>
      <c r="P1141">
        <v>8</v>
      </c>
      <c r="Q1141">
        <v>2</v>
      </c>
      <c r="R1141">
        <v>3</v>
      </c>
      <c r="S1141">
        <v>0</v>
      </c>
      <c r="T1141">
        <v>5</v>
      </c>
      <c r="U1141">
        <v>3</v>
      </c>
      <c r="V1141">
        <v>0.24398600000000001</v>
      </c>
      <c r="W1141">
        <v>4.7021899999999998E-2</v>
      </c>
      <c r="X1141">
        <v>0.22257099999999999</v>
      </c>
      <c r="Y1141">
        <v>0.21126800000000001</v>
      </c>
      <c r="Z1141">
        <v>0.29746800000000001</v>
      </c>
      <c r="AA1141">
        <v>0.31958799999999998</v>
      </c>
      <c r="AB1141">
        <v>0.26532600000000001</v>
      </c>
      <c r="AC1141">
        <v>0.61705600000000005</v>
      </c>
      <c r="AD1141">
        <v>7.5601399999999999E-2</v>
      </c>
      <c r="AE1141">
        <v>4.8032700000000004</v>
      </c>
      <c r="AF1141">
        <v>0.31363600000000003</v>
      </c>
      <c r="AH1141">
        <v>-0.81329799999999997</v>
      </c>
      <c r="AI1141">
        <v>24.8141</v>
      </c>
      <c r="AJ1141">
        <v>-14.0542</v>
      </c>
      <c r="AK1141">
        <v>62.777500000000003</v>
      </c>
      <c r="AL1141">
        <v>-0.81329799999999997</v>
      </c>
      <c r="AM1141">
        <v>-1.5</v>
      </c>
      <c r="AN1141">
        <v>-15.523374199867201</v>
      </c>
      <c r="AO1141">
        <v>2.0163140296936</v>
      </c>
      <c r="AP1141">
        <v>-0.26311699999999999</v>
      </c>
      <c r="AQ1141">
        <v>999</v>
      </c>
      <c r="AU1141" t="s">
        <v>1808</v>
      </c>
    </row>
    <row r="1142" spans="1:47" x14ac:dyDescent="0.45">
      <c r="A1142" t="s">
        <v>1809</v>
      </c>
      <c r="B1142" t="s">
        <v>76</v>
      </c>
      <c r="C1142">
        <v>110</v>
      </c>
      <c r="D1142">
        <v>460</v>
      </c>
      <c r="E1142">
        <v>425</v>
      </c>
      <c r="F1142">
        <v>100</v>
      </c>
      <c r="G1142">
        <v>72</v>
      </c>
      <c r="H1142">
        <v>18</v>
      </c>
      <c r="I1142">
        <v>4</v>
      </c>
      <c r="J1142">
        <v>6</v>
      </c>
      <c r="K1142">
        <v>52</v>
      </c>
      <c r="L1142">
        <v>45</v>
      </c>
      <c r="M1142">
        <v>29</v>
      </c>
      <c r="N1142">
        <v>5</v>
      </c>
      <c r="O1142">
        <v>113</v>
      </c>
      <c r="P1142">
        <v>4</v>
      </c>
      <c r="Q1142">
        <v>1</v>
      </c>
      <c r="R1142">
        <v>1</v>
      </c>
      <c r="S1142">
        <v>1</v>
      </c>
      <c r="T1142">
        <v>10</v>
      </c>
      <c r="U1142">
        <v>2</v>
      </c>
      <c r="V1142">
        <v>0.235294</v>
      </c>
      <c r="W1142">
        <v>6.3043500000000002E-2</v>
      </c>
      <c r="X1142">
        <v>0.24565200000000001</v>
      </c>
      <c r="Y1142">
        <v>0.256637</v>
      </c>
      <c r="Z1142">
        <v>0.28976000000000002</v>
      </c>
      <c r="AA1142">
        <v>0.33882400000000001</v>
      </c>
      <c r="AB1142">
        <v>0.27276699999999998</v>
      </c>
      <c r="AC1142">
        <v>0.62858400000000003</v>
      </c>
      <c r="AD1142">
        <v>0.103529</v>
      </c>
      <c r="AE1142">
        <v>6.2347000000000001</v>
      </c>
      <c r="AF1142">
        <v>0.30618899999999999</v>
      </c>
      <c r="AH1142">
        <v>0.38533200000000001</v>
      </c>
      <c r="AI1142">
        <v>38.624600000000001</v>
      </c>
      <c r="AJ1142">
        <v>-17.4237</v>
      </c>
      <c r="AK1142">
        <v>66.597300000000004</v>
      </c>
      <c r="AL1142">
        <v>0.38533200000000001</v>
      </c>
      <c r="AM1142">
        <v>5.4</v>
      </c>
      <c r="AN1142">
        <v>-18.649908602237701</v>
      </c>
      <c r="AO1142">
        <v>0.32945346832275302</v>
      </c>
      <c r="AP1142">
        <v>-0.26406200000000002</v>
      </c>
      <c r="AQ1142">
        <v>999</v>
      </c>
      <c r="AU1142" t="s">
        <v>1810</v>
      </c>
    </row>
    <row r="1143" spans="1:47" x14ac:dyDescent="0.45">
      <c r="A1143" t="s">
        <v>1811</v>
      </c>
      <c r="B1143" t="s">
        <v>170</v>
      </c>
      <c r="C1143">
        <v>124</v>
      </c>
      <c r="D1143">
        <v>539</v>
      </c>
      <c r="E1143">
        <v>492</v>
      </c>
      <c r="F1143">
        <v>111</v>
      </c>
      <c r="G1143">
        <v>78</v>
      </c>
      <c r="H1143">
        <v>22</v>
      </c>
      <c r="I1143">
        <v>3</v>
      </c>
      <c r="J1143">
        <v>8</v>
      </c>
      <c r="K1143">
        <v>59</v>
      </c>
      <c r="L1143">
        <v>54</v>
      </c>
      <c r="M1143">
        <v>39</v>
      </c>
      <c r="N1143">
        <v>6</v>
      </c>
      <c r="O1143">
        <v>139</v>
      </c>
      <c r="P1143">
        <v>3</v>
      </c>
      <c r="Q1143">
        <v>4</v>
      </c>
      <c r="R1143">
        <v>1</v>
      </c>
      <c r="S1143">
        <v>0</v>
      </c>
      <c r="T1143">
        <v>9</v>
      </c>
      <c r="U1143">
        <v>3</v>
      </c>
      <c r="V1143">
        <v>0.22561</v>
      </c>
      <c r="W1143">
        <v>7.2356199999999996E-2</v>
      </c>
      <c r="X1143">
        <v>0.25788499999999998</v>
      </c>
      <c r="Y1143">
        <v>0.28057599999999999</v>
      </c>
      <c r="Z1143">
        <v>0.284387</v>
      </c>
      <c r="AA1143">
        <v>0.33130100000000001</v>
      </c>
      <c r="AB1143">
        <v>0.267073</v>
      </c>
      <c r="AC1143">
        <v>0.61568699999999998</v>
      </c>
      <c r="AD1143">
        <v>0.10569099999999999</v>
      </c>
      <c r="AE1143">
        <v>5.2108800000000004</v>
      </c>
      <c r="AF1143">
        <v>0.29512899999999997</v>
      </c>
      <c r="AH1143">
        <v>-0.34461799999999998</v>
      </c>
      <c r="AI1143">
        <v>42.709200000000003</v>
      </c>
      <c r="AJ1143">
        <v>-22.9648</v>
      </c>
      <c r="AK1143">
        <v>68.268600000000006</v>
      </c>
      <c r="AL1143">
        <v>-0.34461799999999998</v>
      </c>
      <c r="AM1143">
        <v>-2.1</v>
      </c>
      <c r="AN1143">
        <v>-20.837850928306501</v>
      </c>
      <c r="AO1143">
        <v>-0.11954724788665699</v>
      </c>
      <c r="AP1143">
        <v>-0.26430500000000001</v>
      </c>
      <c r="AQ1143">
        <v>999</v>
      </c>
      <c r="AU1143" t="s">
        <v>1812</v>
      </c>
    </row>
    <row r="1144" spans="1:47" x14ac:dyDescent="0.45">
      <c r="A1144" t="s">
        <v>1813</v>
      </c>
      <c r="B1144" t="s">
        <v>98</v>
      </c>
      <c r="C1144">
        <v>42</v>
      </c>
      <c r="D1144">
        <v>171</v>
      </c>
      <c r="E1144">
        <v>151</v>
      </c>
      <c r="F1144">
        <v>35</v>
      </c>
      <c r="G1144">
        <v>23</v>
      </c>
      <c r="H1144">
        <v>10</v>
      </c>
      <c r="I1144">
        <v>0</v>
      </c>
      <c r="J1144">
        <v>2</v>
      </c>
      <c r="K1144">
        <v>19</v>
      </c>
      <c r="L1144">
        <v>16</v>
      </c>
      <c r="M1144">
        <v>17</v>
      </c>
      <c r="N1144">
        <v>8</v>
      </c>
      <c r="O1144">
        <v>38</v>
      </c>
      <c r="P1144">
        <v>3</v>
      </c>
      <c r="Q1144">
        <v>0</v>
      </c>
      <c r="R1144">
        <v>0</v>
      </c>
      <c r="S1144">
        <v>0</v>
      </c>
      <c r="T1144">
        <v>3</v>
      </c>
      <c r="U1144">
        <v>1</v>
      </c>
      <c r="V1144">
        <v>0.23178799999999999</v>
      </c>
      <c r="W1144">
        <v>9.9415199999999995E-2</v>
      </c>
      <c r="X1144">
        <v>0.222222</v>
      </c>
      <c r="Y1144">
        <v>0.44736799999999999</v>
      </c>
      <c r="Z1144">
        <v>0.32163700000000001</v>
      </c>
      <c r="AA1144">
        <v>0.33774799999999999</v>
      </c>
      <c r="AB1144">
        <v>0.27721000000000001</v>
      </c>
      <c r="AC1144">
        <v>0.65938600000000003</v>
      </c>
      <c r="AD1144">
        <v>0.10596</v>
      </c>
      <c r="AE1144">
        <v>3.84456</v>
      </c>
      <c r="AF1144">
        <v>0.29729699999999998</v>
      </c>
      <c r="AH1144">
        <v>-9.1757400000000003E-2</v>
      </c>
      <c r="AI1144">
        <v>14.9893</v>
      </c>
      <c r="AJ1144">
        <v>-5.8460099999999997</v>
      </c>
      <c r="AK1144">
        <v>74.583500000000001</v>
      </c>
      <c r="AL1144">
        <v>-9.1757400000000003E-2</v>
      </c>
      <c r="AM1144">
        <v>-3.8</v>
      </c>
      <c r="AN1144">
        <v>-5.2994375899434001</v>
      </c>
      <c r="AO1144">
        <v>-3.1716930866241402</v>
      </c>
      <c r="AP1144">
        <v>-0.26556800000000003</v>
      </c>
      <c r="AQ1144">
        <v>999</v>
      </c>
      <c r="AU1144" t="s">
        <v>1814</v>
      </c>
    </row>
    <row r="1145" spans="1:47" x14ac:dyDescent="0.45">
      <c r="A1145" t="s">
        <v>34</v>
      </c>
      <c r="B1145" t="s">
        <v>31</v>
      </c>
      <c r="C1145">
        <v>79</v>
      </c>
      <c r="D1145">
        <v>251</v>
      </c>
      <c r="E1145">
        <v>233</v>
      </c>
      <c r="F1145">
        <v>52</v>
      </c>
      <c r="G1145">
        <v>40</v>
      </c>
      <c r="H1145">
        <v>8</v>
      </c>
      <c r="I1145">
        <v>0</v>
      </c>
      <c r="J1145">
        <v>4</v>
      </c>
      <c r="K1145">
        <v>24</v>
      </c>
      <c r="L1145">
        <v>21</v>
      </c>
      <c r="M1145">
        <v>12</v>
      </c>
      <c r="N1145">
        <v>10</v>
      </c>
      <c r="O1145">
        <v>65</v>
      </c>
      <c r="P1145">
        <v>1</v>
      </c>
      <c r="Q1145">
        <v>1</v>
      </c>
      <c r="R1145">
        <v>4</v>
      </c>
      <c r="S1145">
        <v>0</v>
      </c>
      <c r="T1145">
        <v>0</v>
      </c>
      <c r="U1145">
        <v>1</v>
      </c>
      <c r="V1145">
        <v>0.22317600000000001</v>
      </c>
      <c r="W1145">
        <v>4.7808799999999999E-2</v>
      </c>
      <c r="X1145">
        <v>0.25896400000000003</v>
      </c>
      <c r="Y1145">
        <v>0.184615</v>
      </c>
      <c r="Z1145">
        <v>0.263158</v>
      </c>
      <c r="AA1145">
        <v>0.30901299999999998</v>
      </c>
      <c r="AB1145">
        <v>0.23369500000000001</v>
      </c>
      <c r="AC1145">
        <v>0.57217099999999999</v>
      </c>
      <c r="AD1145">
        <v>8.5836899999999994E-2</v>
      </c>
      <c r="AE1145">
        <v>1.9536</v>
      </c>
      <c r="AF1145">
        <v>0.29090899999999997</v>
      </c>
      <c r="AH1145">
        <v>-0.75339800000000001</v>
      </c>
      <c r="AI1145">
        <v>12.930899999999999</v>
      </c>
      <c r="AJ1145">
        <v>-17.652000000000001</v>
      </c>
      <c r="AK1145">
        <v>46.356499999999997</v>
      </c>
      <c r="AL1145">
        <v>-0.75339800000000001</v>
      </c>
      <c r="AM1145">
        <v>1.6</v>
      </c>
      <c r="AN1145">
        <v>-17.4339060187339</v>
      </c>
      <c r="AO1145">
        <v>6.2112580537796003</v>
      </c>
      <c r="AP1145">
        <v>-0.266345</v>
      </c>
      <c r="AQ1145">
        <v>999</v>
      </c>
      <c r="AU1145">
        <v>13755</v>
      </c>
    </row>
    <row r="1146" spans="1:47" x14ac:dyDescent="0.45">
      <c r="A1146" t="s">
        <v>1815</v>
      </c>
      <c r="B1146" t="s">
        <v>98</v>
      </c>
      <c r="C1146">
        <v>70</v>
      </c>
      <c r="D1146">
        <v>255</v>
      </c>
      <c r="E1146">
        <v>221</v>
      </c>
      <c r="F1146">
        <v>43</v>
      </c>
      <c r="G1146">
        <v>33</v>
      </c>
      <c r="H1146">
        <v>8</v>
      </c>
      <c r="I1146">
        <v>0</v>
      </c>
      <c r="J1146">
        <v>2</v>
      </c>
      <c r="K1146">
        <v>22</v>
      </c>
      <c r="L1146">
        <v>24</v>
      </c>
      <c r="M1146">
        <v>22</v>
      </c>
      <c r="N1146">
        <v>7</v>
      </c>
      <c r="O1146">
        <v>74</v>
      </c>
      <c r="P1146">
        <v>10</v>
      </c>
      <c r="Q1146">
        <v>1</v>
      </c>
      <c r="R1146">
        <v>1</v>
      </c>
      <c r="S1146">
        <v>0</v>
      </c>
      <c r="T1146">
        <v>1</v>
      </c>
      <c r="U1146">
        <v>1</v>
      </c>
      <c r="V1146">
        <v>0.19456999999999999</v>
      </c>
      <c r="W1146">
        <v>8.6274500000000004E-2</v>
      </c>
      <c r="X1146">
        <v>0.29019600000000001</v>
      </c>
      <c r="Y1146">
        <v>0.29729699999999998</v>
      </c>
      <c r="Z1146">
        <v>0.29527599999999998</v>
      </c>
      <c r="AA1146">
        <v>0.25791900000000001</v>
      </c>
      <c r="AB1146">
        <v>0.24607499999999999</v>
      </c>
      <c r="AC1146">
        <v>0.55319399999999996</v>
      </c>
      <c r="AD1146">
        <v>6.3348399999999999E-2</v>
      </c>
      <c r="AE1146">
        <v>2.3266</v>
      </c>
      <c r="AF1146">
        <v>0.28082200000000002</v>
      </c>
      <c r="AH1146">
        <v>-0.66897499999999999</v>
      </c>
      <c r="AI1146">
        <v>15.758800000000001</v>
      </c>
      <c r="AJ1146">
        <v>-15.311500000000001</v>
      </c>
      <c r="AK1146">
        <v>53.003100000000003</v>
      </c>
      <c r="AL1146">
        <v>-0.66897499999999999</v>
      </c>
      <c r="AM1146">
        <v>-1</v>
      </c>
      <c r="AN1146">
        <v>-15.0285762548446</v>
      </c>
      <c r="AO1146">
        <v>3.6847443580627401</v>
      </c>
      <c r="AP1146">
        <v>-0.26753100000000002</v>
      </c>
      <c r="AQ1146">
        <v>999</v>
      </c>
      <c r="AU1146" t="s">
        <v>1816</v>
      </c>
    </row>
    <row r="1147" spans="1:47" x14ac:dyDescent="0.45">
      <c r="A1147" t="s">
        <v>1817</v>
      </c>
      <c r="B1147" t="s">
        <v>130</v>
      </c>
      <c r="C1147">
        <v>103</v>
      </c>
      <c r="D1147">
        <v>396</v>
      </c>
      <c r="E1147">
        <v>358</v>
      </c>
      <c r="F1147">
        <v>78</v>
      </c>
      <c r="G1147">
        <v>57</v>
      </c>
      <c r="H1147">
        <v>13</v>
      </c>
      <c r="I1147">
        <v>2</v>
      </c>
      <c r="J1147">
        <v>6</v>
      </c>
      <c r="K1147">
        <v>36</v>
      </c>
      <c r="L1147">
        <v>36</v>
      </c>
      <c r="M1147">
        <v>30</v>
      </c>
      <c r="N1147">
        <v>4</v>
      </c>
      <c r="O1147">
        <v>95</v>
      </c>
      <c r="P1147">
        <v>2</v>
      </c>
      <c r="Q1147">
        <v>2</v>
      </c>
      <c r="R1147">
        <v>4</v>
      </c>
      <c r="S1147">
        <v>0</v>
      </c>
      <c r="T1147">
        <v>6</v>
      </c>
      <c r="U1147">
        <v>3</v>
      </c>
      <c r="V1147">
        <v>0.21787699999999999</v>
      </c>
      <c r="W1147">
        <v>7.5757599999999994E-2</v>
      </c>
      <c r="X1147">
        <v>0.239899</v>
      </c>
      <c r="Y1147">
        <v>0.31578899999999999</v>
      </c>
      <c r="Z1147">
        <v>0.28061199999999997</v>
      </c>
      <c r="AA1147">
        <v>0.31564199999999998</v>
      </c>
      <c r="AB1147">
        <v>0.26077600000000001</v>
      </c>
      <c r="AC1147">
        <v>0.59625499999999998</v>
      </c>
      <c r="AD1147">
        <v>9.7765400000000002E-2</v>
      </c>
      <c r="AE1147">
        <v>4.2914399999999997</v>
      </c>
      <c r="AF1147">
        <v>0.27799200000000002</v>
      </c>
      <c r="AH1147">
        <v>-0.72116999999999998</v>
      </c>
      <c r="AI1147">
        <v>29.307400000000001</v>
      </c>
      <c r="AJ1147">
        <v>-18.942900000000002</v>
      </c>
      <c r="AK1147">
        <v>59.379800000000003</v>
      </c>
      <c r="AL1147">
        <v>-0.72116999999999998</v>
      </c>
      <c r="AM1147">
        <v>2.4</v>
      </c>
      <c r="AN1147">
        <v>-19.995057225227299</v>
      </c>
      <c r="AO1147">
        <v>3.8550266027450499</v>
      </c>
      <c r="AP1147">
        <v>-0.26824900000000002</v>
      </c>
      <c r="AQ1147">
        <v>999</v>
      </c>
      <c r="AU1147" t="s">
        <v>1818</v>
      </c>
    </row>
    <row r="1148" spans="1:47" x14ac:dyDescent="0.45">
      <c r="A1148" t="s">
        <v>1819</v>
      </c>
      <c r="B1148" t="s">
        <v>178</v>
      </c>
      <c r="C1148">
        <v>78</v>
      </c>
      <c r="D1148">
        <v>318</v>
      </c>
      <c r="E1148">
        <v>269</v>
      </c>
      <c r="F1148">
        <v>54</v>
      </c>
      <c r="G1148">
        <v>36</v>
      </c>
      <c r="H1148">
        <v>13</v>
      </c>
      <c r="I1148">
        <v>0</v>
      </c>
      <c r="J1148">
        <v>5</v>
      </c>
      <c r="K1148">
        <v>36</v>
      </c>
      <c r="L1148">
        <v>26</v>
      </c>
      <c r="M1148">
        <v>43</v>
      </c>
      <c r="N1148">
        <v>5</v>
      </c>
      <c r="O1148">
        <v>74</v>
      </c>
      <c r="P1148">
        <v>2</v>
      </c>
      <c r="Q1148">
        <v>4</v>
      </c>
      <c r="R1148">
        <v>0</v>
      </c>
      <c r="S1148">
        <v>1</v>
      </c>
      <c r="T1148">
        <v>4</v>
      </c>
      <c r="U1148">
        <v>3</v>
      </c>
      <c r="V1148">
        <v>0.200743</v>
      </c>
      <c r="W1148">
        <v>0.13522000000000001</v>
      </c>
      <c r="X1148">
        <v>0.23270399999999999</v>
      </c>
      <c r="Y1148">
        <v>0.58108099999999996</v>
      </c>
      <c r="Z1148">
        <v>0.31132100000000001</v>
      </c>
      <c r="AA1148">
        <v>0.30483300000000002</v>
      </c>
      <c r="AB1148">
        <v>0.27430399999999999</v>
      </c>
      <c r="AC1148">
        <v>0.61615299999999995</v>
      </c>
      <c r="AD1148">
        <v>0.104089</v>
      </c>
      <c r="AE1148">
        <v>3.1537999999999999</v>
      </c>
      <c r="AF1148">
        <v>0.252577</v>
      </c>
      <c r="AH1148">
        <v>-1.05182</v>
      </c>
      <c r="AI1148">
        <v>27.107199999999999</v>
      </c>
      <c r="AJ1148">
        <v>-11.639200000000001</v>
      </c>
      <c r="AK1148">
        <v>73.234700000000004</v>
      </c>
      <c r="AL1148">
        <v>-1.05182</v>
      </c>
      <c r="AM1148">
        <v>-8.1</v>
      </c>
      <c r="AN1148">
        <v>-11.2502344846725</v>
      </c>
      <c r="AO1148">
        <v>-2.2578487396240199</v>
      </c>
      <c r="AP1148">
        <v>-0.26997199999999999</v>
      </c>
      <c r="AQ1148">
        <v>999</v>
      </c>
      <c r="AU1148" t="s">
        <v>1820</v>
      </c>
    </row>
    <row r="1149" spans="1:47" x14ac:dyDescent="0.45">
      <c r="A1149" t="s">
        <v>357</v>
      </c>
      <c r="B1149" t="s">
        <v>14</v>
      </c>
      <c r="C1149">
        <v>112</v>
      </c>
      <c r="D1149">
        <v>433</v>
      </c>
      <c r="E1149">
        <v>380</v>
      </c>
      <c r="F1149">
        <v>89</v>
      </c>
      <c r="G1149">
        <v>59</v>
      </c>
      <c r="H1149">
        <v>21</v>
      </c>
      <c r="I1149">
        <v>1</v>
      </c>
      <c r="J1149">
        <v>8</v>
      </c>
      <c r="K1149">
        <v>48</v>
      </c>
      <c r="L1149">
        <v>40</v>
      </c>
      <c r="M1149">
        <v>44</v>
      </c>
      <c r="N1149">
        <v>9</v>
      </c>
      <c r="O1149">
        <v>78</v>
      </c>
      <c r="P1149">
        <v>5</v>
      </c>
      <c r="Q1149">
        <v>3</v>
      </c>
      <c r="R1149">
        <v>1</v>
      </c>
      <c r="S1149">
        <v>0</v>
      </c>
      <c r="T1149">
        <v>3</v>
      </c>
      <c r="U1149">
        <v>1</v>
      </c>
      <c r="V1149">
        <v>0.234211</v>
      </c>
      <c r="W1149">
        <v>0.101617</v>
      </c>
      <c r="X1149">
        <v>0.18013899999999999</v>
      </c>
      <c r="Y1149">
        <v>0.56410300000000002</v>
      </c>
      <c r="Z1149">
        <v>0.31944400000000001</v>
      </c>
      <c r="AA1149">
        <v>0.35789500000000002</v>
      </c>
      <c r="AB1149">
        <v>0.29261700000000002</v>
      </c>
      <c r="AC1149">
        <v>0.67733900000000002</v>
      </c>
      <c r="AD1149">
        <v>0.123684</v>
      </c>
      <c r="AE1149">
        <v>3.43187</v>
      </c>
      <c r="AF1149">
        <v>0.272727</v>
      </c>
      <c r="AH1149">
        <v>-0.58488499999999999</v>
      </c>
      <c r="AI1149">
        <v>43.495800000000003</v>
      </c>
      <c r="AJ1149">
        <v>-9.2627600000000001</v>
      </c>
      <c r="AK1149">
        <v>86.516999999999996</v>
      </c>
      <c r="AL1149">
        <v>-0.58488499999999999</v>
      </c>
      <c r="AM1149">
        <v>-4.9000000000000004</v>
      </c>
      <c r="AN1149">
        <v>-7.8174435496330199</v>
      </c>
      <c r="AO1149">
        <v>-9.6729278564453107</v>
      </c>
      <c r="AP1149">
        <v>-0.27301900000000001</v>
      </c>
      <c r="AQ1149">
        <v>999</v>
      </c>
      <c r="AU1149">
        <v>10815</v>
      </c>
    </row>
    <row r="1150" spans="1:47" x14ac:dyDescent="0.45">
      <c r="A1150" t="s">
        <v>1821</v>
      </c>
      <c r="B1150" t="s">
        <v>21</v>
      </c>
      <c r="C1150">
        <v>86</v>
      </c>
      <c r="D1150">
        <v>308</v>
      </c>
      <c r="E1150">
        <v>280</v>
      </c>
      <c r="F1150">
        <v>57</v>
      </c>
      <c r="G1150">
        <v>47</v>
      </c>
      <c r="H1150">
        <v>8</v>
      </c>
      <c r="I1150">
        <v>1</v>
      </c>
      <c r="J1150">
        <v>1</v>
      </c>
      <c r="K1150">
        <v>27</v>
      </c>
      <c r="L1150">
        <v>20</v>
      </c>
      <c r="M1150">
        <v>26</v>
      </c>
      <c r="N1150">
        <v>7</v>
      </c>
      <c r="O1150">
        <v>98</v>
      </c>
      <c r="P1150">
        <v>2</v>
      </c>
      <c r="Q1150">
        <v>0</v>
      </c>
      <c r="R1150">
        <v>0</v>
      </c>
      <c r="S1150">
        <v>0</v>
      </c>
      <c r="T1150">
        <v>6</v>
      </c>
      <c r="U1150">
        <v>3</v>
      </c>
      <c r="V1150">
        <v>0.203571</v>
      </c>
      <c r="W1150">
        <v>8.4415599999999993E-2</v>
      </c>
      <c r="X1150">
        <v>0.31818200000000002</v>
      </c>
      <c r="Y1150">
        <v>0.26530599999999999</v>
      </c>
      <c r="Z1150">
        <v>0.275974</v>
      </c>
      <c r="AA1150">
        <v>0.25</v>
      </c>
      <c r="AB1150">
        <v>0.23148299999999999</v>
      </c>
      <c r="AC1150">
        <v>0.52597400000000005</v>
      </c>
      <c r="AD1150">
        <v>4.64286E-2</v>
      </c>
      <c r="AE1150">
        <v>4.3543700000000003</v>
      </c>
      <c r="AF1150">
        <v>0.309392</v>
      </c>
      <c r="AH1150">
        <v>-0.59018300000000001</v>
      </c>
      <c r="AI1150">
        <v>15.301500000000001</v>
      </c>
      <c r="AJ1150">
        <v>-22.226500000000001</v>
      </c>
      <c r="AK1150">
        <v>43.792700000000004</v>
      </c>
      <c r="AL1150">
        <v>-0.59018300000000001</v>
      </c>
      <c r="AM1150">
        <v>7</v>
      </c>
      <c r="AN1150">
        <v>-21.333409547805701</v>
      </c>
      <c r="AO1150">
        <v>8.1316872835159302</v>
      </c>
      <c r="AP1150">
        <v>-0.27329100000000001</v>
      </c>
      <c r="AQ1150">
        <v>999</v>
      </c>
      <c r="AU1150" t="s">
        <v>1822</v>
      </c>
    </row>
    <row r="1151" spans="1:47" x14ac:dyDescent="0.45">
      <c r="A1151" t="s">
        <v>1823</v>
      </c>
      <c r="C1151">
        <v>83</v>
      </c>
      <c r="D1151">
        <v>313</v>
      </c>
      <c r="E1151">
        <v>290</v>
      </c>
      <c r="F1151">
        <v>68</v>
      </c>
      <c r="G1151">
        <v>46</v>
      </c>
      <c r="H1151">
        <v>16</v>
      </c>
      <c r="I1151">
        <v>1</v>
      </c>
      <c r="J1151">
        <v>5</v>
      </c>
      <c r="K1151">
        <v>34</v>
      </c>
      <c r="L1151">
        <v>34</v>
      </c>
      <c r="M1151">
        <v>14</v>
      </c>
      <c r="N1151">
        <v>7</v>
      </c>
      <c r="O1151">
        <v>64</v>
      </c>
      <c r="P1151">
        <v>6</v>
      </c>
      <c r="Q1151">
        <v>1</v>
      </c>
      <c r="R1151">
        <v>2</v>
      </c>
      <c r="S1151">
        <v>0</v>
      </c>
      <c r="T1151">
        <v>2</v>
      </c>
      <c r="U1151">
        <v>1</v>
      </c>
      <c r="V1151">
        <v>0.234483</v>
      </c>
      <c r="W1151">
        <v>4.4728400000000001E-2</v>
      </c>
      <c r="X1151">
        <v>0.20447299999999999</v>
      </c>
      <c r="Y1151">
        <v>0.21875</v>
      </c>
      <c r="Z1151">
        <v>0.28295799999999999</v>
      </c>
      <c r="AA1151">
        <v>0.34827599999999997</v>
      </c>
      <c r="AB1151">
        <v>0.26747900000000002</v>
      </c>
      <c r="AC1151">
        <v>0.63123399999999996</v>
      </c>
      <c r="AD1151">
        <v>0.11379300000000001</v>
      </c>
      <c r="AE1151">
        <v>3.9572699999999998</v>
      </c>
      <c r="AF1151">
        <v>0.28378399999999998</v>
      </c>
      <c r="AH1151">
        <v>-0.47667999999999999</v>
      </c>
      <c r="AI1151">
        <v>24.9069</v>
      </c>
      <c r="AJ1151">
        <v>-13.2303</v>
      </c>
      <c r="AK1151">
        <v>62.259500000000003</v>
      </c>
      <c r="AL1151">
        <v>-0.47667999999999999</v>
      </c>
      <c r="AM1151">
        <v>0.1</v>
      </c>
      <c r="AN1151">
        <v>-14.630848467350001</v>
      </c>
      <c r="AO1151">
        <v>1.2500587478280001</v>
      </c>
      <c r="AP1151">
        <v>-0.27421299999999998</v>
      </c>
      <c r="AQ1151">
        <v>999</v>
      </c>
      <c r="AU1151" t="s">
        <v>1824</v>
      </c>
    </row>
    <row r="1152" spans="1:47" x14ac:dyDescent="0.45">
      <c r="A1152" t="s">
        <v>1825</v>
      </c>
      <c r="B1152" t="s">
        <v>207</v>
      </c>
      <c r="C1152">
        <v>87</v>
      </c>
      <c r="D1152">
        <v>350</v>
      </c>
      <c r="E1152">
        <v>318</v>
      </c>
      <c r="F1152">
        <v>70</v>
      </c>
      <c r="G1152">
        <v>45</v>
      </c>
      <c r="H1152">
        <v>17</v>
      </c>
      <c r="I1152">
        <v>1</v>
      </c>
      <c r="J1152">
        <v>7</v>
      </c>
      <c r="K1152">
        <v>36</v>
      </c>
      <c r="L1152">
        <v>36</v>
      </c>
      <c r="M1152">
        <v>29</v>
      </c>
      <c r="N1152">
        <v>6</v>
      </c>
      <c r="O1152">
        <v>96</v>
      </c>
      <c r="P1152">
        <v>2</v>
      </c>
      <c r="Q1152">
        <v>1</v>
      </c>
      <c r="R1152">
        <v>0</v>
      </c>
      <c r="S1152">
        <v>1</v>
      </c>
      <c r="T1152">
        <v>7</v>
      </c>
      <c r="U1152">
        <v>3</v>
      </c>
      <c r="V1152">
        <v>0.22012599999999999</v>
      </c>
      <c r="W1152">
        <v>8.2857100000000003E-2</v>
      </c>
      <c r="X1152">
        <v>0.27428599999999997</v>
      </c>
      <c r="Y1152">
        <v>0.30208299999999999</v>
      </c>
      <c r="Z1152">
        <v>0.28857100000000002</v>
      </c>
      <c r="AA1152">
        <v>0.345912</v>
      </c>
      <c r="AB1152">
        <v>0.27300400000000002</v>
      </c>
      <c r="AC1152">
        <v>0.63448300000000002</v>
      </c>
      <c r="AD1152">
        <v>0.12578600000000001</v>
      </c>
      <c r="AE1152">
        <v>4.5145</v>
      </c>
      <c r="AF1152">
        <v>0.29166700000000001</v>
      </c>
      <c r="AH1152">
        <v>-0.40559299999999998</v>
      </c>
      <c r="AI1152">
        <v>29.4573</v>
      </c>
      <c r="AJ1152">
        <v>-13.1882</v>
      </c>
      <c r="AK1152">
        <v>69.271299999999997</v>
      </c>
      <c r="AL1152">
        <v>-0.40559299999999998</v>
      </c>
      <c r="AM1152">
        <v>2.5</v>
      </c>
      <c r="AN1152">
        <v>-13.2923773229122</v>
      </c>
      <c r="AO1152">
        <v>-1.3580245971679601</v>
      </c>
      <c r="AP1152">
        <v>-0.27550200000000002</v>
      </c>
      <c r="AQ1152">
        <v>999</v>
      </c>
      <c r="AU1152" t="s">
        <v>1826</v>
      </c>
    </row>
    <row r="1153" spans="1:47" x14ac:dyDescent="0.45">
      <c r="A1153" t="s">
        <v>1827</v>
      </c>
      <c r="B1153" t="s">
        <v>98</v>
      </c>
      <c r="C1153">
        <v>40</v>
      </c>
      <c r="D1153">
        <v>163</v>
      </c>
      <c r="E1153">
        <v>145</v>
      </c>
      <c r="F1153">
        <v>29</v>
      </c>
      <c r="G1153">
        <v>19</v>
      </c>
      <c r="H1153">
        <v>6</v>
      </c>
      <c r="I1153">
        <v>0</v>
      </c>
      <c r="J1153">
        <v>4</v>
      </c>
      <c r="K1153">
        <v>22</v>
      </c>
      <c r="L1153">
        <v>18</v>
      </c>
      <c r="M1153">
        <v>13</v>
      </c>
      <c r="N1153">
        <v>1</v>
      </c>
      <c r="O1153">
        <v>56</v>
      </c>
      <c r="P1153">
        <v>4</v>
      </c>
      <c r="Q1153">
        <v>1</v>
      </c>
      <c r="R1153">
        <v>0</v>
      </c>
      <c r="S1153">
        <v>0</v>
      </c>
      <c r="T1153">
        <v>4</v>
      </c>
      <c r="U1153">
        <v>1</v>
      </c>
      <c r="V1153">
        <v>0.2</v>
      </c>
      <c r="W1153">
        <v>7.9754599999999995E-2</v>
      </c>
      <c r="X1153">
        <v>0.34355799999999997</v>
      </c>
      <c r="Y1153">
        <v>0.23214299999999999</v>
      </c>
      <c r="Z1153">
        <v>0.28220899999999999</v>
      </c>
      <c r="AA1153">
        <v>0.32413799999999998</v>
      </c>
      <c r="AB1153">
        <v>0.26853100000000002</v>
      </c>
      <c r="AC1153">
        <v>0.60634699999999997</v>
      </c>
      <c r="AD1153">
        <v>0.124138</v>
      </c>
      <c r="AE1153">
        <v>5.2355499999999999</v>
      </c>
      <c r="AF1153">
        <v>0.29069800000000001</v>
      </c>
      <c r="AH1153">
        <v>0.10824300000000001</v>
      </c>
      <c r="AI1153">
        <v>13.113099999999999</v>
      </c>
      <c r="AJ1153">
        <v>-6.7474699999999999</v>
      </c>
      <c r="AK1153">
        <v>68.567599999999999</v>
      </c>
      <c r="AL1153">
        <v>0.10824300000000001</v>
      </c>
      <c r="AM1153">
        <v>-0.5</v>
      </c>
      <c r="AN1153">
        <v>-6.0307668372988701</v>
      </c>
      <c r="AO1153">
        <v>-2.29673719406127</v>
      </c>
      <c r="AP1153">
        <v>-0.27834100000000001</v>
      </c>
      <c r="AQ1153">
        <v>999</v>
      </c>
      <c r="AU1153" t="s">
        <v>1828</v>
      </c>
    </row>
    <row r="1154" spans="1:47" x14ac:dyDescent="0.45">
      <c r="A1154" t="s">
        <v>1829</v>
      </c>
      <c r="C1154">
        <v>77</v>
      </c>
      <c r="D1154">
        <v>287</v>
      </c>
      <c r="E1154">
        <v>254</v>
      </c>
      <c r="F1154">
        <v>52</v>
      </c>
      <c r="G1154">
        <v>35</v>
      </c>
      <c r="H1154">
        <v>12</v>
      </c>
      <c r="I1154">
        <v>1</v>
      </c>
      <c r="J1154">
        <v>4</v>
      </c>
      <c r="K1154">
        <v>31</v>
      </c>
      <c r="L1154">
        <v>29</v>
      </c>
      <c r="M1154">
        <v>24</v>
      </c>
      <c r="N1154">
        <v>5</v>
      </c>
      <c r="O1154">
        <v>88</v>
      </c>
      <c r="P1154">
        <v>6</v>
      </c>
      <c r="Q1154">
        <v>2</v>
      </c>
      <c r="R1154">
        <v>1</v>
      </c>
      <c r="S1154">
        <v>0</v>
      </c>
      <c r="T1154">
        <v>5</v>
      </c>
      <c r="U1154">
        <v>1</v>
      </c>
      <c r="V1154">
        <v>0.20472399999999999</v>
      </c>
      <c r="W1154">
        <v>8.3623699999999995E-2</v>
      </c>
      <c r="X1154">
        <v>0.30662</v>
      </c>
      <c r="Y1154">
        <v>0.272727</v>
      </c>
      <c r="Z1154">
        <v>0.286713</v>
      </c>
      <c r="AA1154">
        <v>0.307087</v>
      </c>
      <c r="AB1154">
        <v>0.25970599999999999</v>
      </c>
      <c r="AC1154">
        <v>0.59379999999999999</v>
      </c>
      <c r="AD1154">
        <v>0.10236199999999999</v>
      </c>
      <c r="AE1154">
        <v>5.2994599999999998</v>
      </c>
      <c r="AF1154">
        <v>0.29268300000000003</v>
      </c>
      <c r="AH1154">
        <v>0.115615</v>
      </c>
      <c r="AI1154">
        <v>20.985299999999999</v>
      </c>
      <c r="AJ1154">
        <v>-13.984</v>
      </c>
      <c r="AK1154">
        <v>65.631399999999999</v>
      </c>
      <c r="AL1154">
        <v>0.115615</v>
      </c>
      <c r="AM1154">
        <v>-4</v>
      </c>
      <c r="AN1154">
        <v>-11.703249312937199</v>
      </c>
      <c r="AO1154">
        <v>-0.83641982078552202</v>
      </c>
      <c r="AP1154">
        <v>-0.27839700000000001</v>
      </c>
      <c r="AQ1154">
        <v>999</v>
      </c>
      <c r="AU1154" t="s">
        <v>1830</v>
      </c>
    </row>
    <row r="1155" spans="1:47" x14ac:dyDescent="0.45">
      <c r="A1155" t="s">
        <v>700</v>
      </c>
      <c r="B1155" t="s">
        <v>10</v>
      </c>
      <c r="C1155">
        <v>92</v>
      </c>
      <c r="D1155">
        <v>333</v>
      </c>
      <c r="E1155">
        <v>290</v>
      </c>
      <c r="F1155">
        <v>63</v>
      </c>
      <c r="G1155">
        <v>42</v>
      </c>
      <c r="H1155">
        <v>14</v>
      </c>
      <c r="I1155">
        <v>1</v>
      </c>
      <c r="J1155">
        <v>6</v>
      </c>
      <c r="K1155">
        <v>34</v>
      </c>
      <c r="L1155">
        <v>31</v>
      </c>
      <c r="M1155">
        <v>38</v>
      </c>
      <c r="N1155">
        <v>5</v>
      </c>
      <c r="O1155">
        <v>91</v>
      </c>
      <c r="P1155">
        <v>2</v>
      </c>
      <c r="Q1155">
        <v>2</v>
      </c>
      <c r="R1155">
        <v>1</v>
      </c>
      <c r="S1155">
        <v>1</v>
      </c>
      <c r="T1155">
        <v>3</v>
      </c>
      <c r="U1155">
        <v>2</v>
      </c>
      <c r="V1155">
        <v>0.21724099999999999</v>
      </c>
      <c r="W1155">
        <v>0.11411399999999999</v>
      </c>
      <c r="X1155">
        <v>0.27327299999999999</v>
      </c>
      <c r="Y1155">
        <v>0.41758200000000001</v>
      </c>
      <c r="Z1155">
        <v>0.31024099999999999</v>
      </c>
      <c r="AA1155">
        <v>0.33448299999999997</v>
      </c>
      <c r="AB1155">
        <v>0.28284199999999998</v>
      </c>
      <c r="AC1155">
        <v>0.64472399999999996</v>
      </c>
      <c r="AD1155">
        <v>0.117241</v>
      </c>
      <c r="AE1155">
        <v>3.4851700000000001</v>
      </c>
      <c r="AF1155">
        <v>0.29230800000000001</v>
      </c>
      <c r="AH1155">
        <v>-0.83745099999999995</v>
      </c>
      <c r="AI1155">
        <v>30.747399999999999</v>
      </c>
      <c r="AJ1155">
        <v>-9.8267600000000002</v>
      </c>
      <c r="AK1155">
        <v>79.304000000000002</v>
      </c>
      <c r="AL1155">
        <v>-0.83745099999999995</v>
      </c>
      <c r="AM1155">
        <v>-1.1000000000000001</v>
      </c>
      <c r="AN1155">
        <v>-9.3753057718276906</v>
      </c>
      <c r="AO1155">
        <v>-4.7706350088119498</v>
      </c>
      <c r="AP1155">
        <v>-0.27926099999999998</v>
      </c>
      <c r="AQ1155">
        <v>999</v>
      </c>
      <c r="AU1155">
        <v>12160</v>
      </c>
    </row>
    <row r="1156" spans="1:47" x14ac:dyDescent="0.45">
      <c r="A1156" t="s">
        <v>1831</v>
      </c>
      <c r="B1156" t="s">
        <v>36</v>
      </c>
      <c r="C1156">
        <v>119</v>
      </c>
      <c r="D1156">
        <v>497</v>
      </c>
      <c r="E1156">
        <v>456</v>
      </c>
      <c r="F1156">
        <v>105</v>
      </c>
      <c r="G1156">
        <v>71</v>
      </c>
      <c r="H1156">
        <v>23</v>
      </c>
      <c r="I1156">
        <v>3</v>
      </c>
      <c r="J1156">
        <v>8</v>
      </c>
      <c r="K1156">
        <v>48</v>
      </c>
      <c r="L1156">
        <v>51</v>
      </c>
      <c r="M1156">
        <v>30</v>
      </c>
      <c r="N1156">
        <v>6</v>
      </c>
      <c r="O1156">
        <v>123</v>
      </c>
      <c r="P1156">
        <v>4</v>
      </c>
      <c r="Q1156">
        <v>2</v>
      </c>
      <c r="R1156">
        <v>5</v>
      </c>
      <c r="S1156">
        <v>0</v>
      </c>
      <c r="T1156">
        <v>12</v>
      </c>
      <c r="U1156">
        <v>3</v>
      </c>
      <c r="V1156">
        <v>0.230263</v>
      </c>
      <c r="W1156">
        <v>6.0362199999999998E-2</v>
      </c>
      <c r="X1156">
        <v>0.24748500000000001</v>
      </c>
      <c r="Y1156">
        <v>0.24390200000000001</v>
      </c>
      <c r="Z1156">
        <v>0.28251999999999999</v>
      </c>
      <c r="AA1156">
        <v>0.34649099999999999</v>
      </c>
      <c r="AB1156">
        <v>0.27080599999999999</v>
      </c>
      <c r="AC1156">
        <v>0.62901200000000002</v>
      </c>
      <c r="AD1156">
        <v>0.116228</v>
      </c>
      <c r="AE1156">
        <v>5.4520999999999997</v>
      </c>
      <c r="AF1156">
        <v>0.29663600000000001</v>
      </c>
      <c r="AH1156">
        <v>0.37095899999999998</v>
      </c>
      <c r="AI1156">
        <v>40.921999999999997</v>
      </c>
      <c r="AJ1156">
        <v>-19.634499999999999</v>
      </c>
      <c r="AK1156">
        <v>61.567399999999999</v>
      </c>
      <c r="AL1156">
        <v>0.37095899999999998</v>
      </c>
      <c r="AM1156">
        <v>1.7</v>
      </c>
      <c r="AN1156">
        <v>-23.292295128107</v>
      </c>
      <c r="AO1156">
        <v>3.5261317491531301</v>
      </c>
      <c r="AP1156">
        <v>-0.28252100000000002</v>
      </c>
      <c r="AQ1156">
        <v>999</v>
      </c>
      <c r="AU1156" t="s">
        <v>1832</v>
      </c>
    </row>
    <row r="1157" spans="1:47" x14ac:dyDescent="0.45">
      <c r="A1157" t="s">
        <v>740</v>
      </c>
      <c r="B1157" t="s">
        <v>56</v>
      </c>
      <c r="C1157">
        <v>99</v>
      </c>
      <c r="D1157">
        <v>396</v>
      </c>
      <c r="E1157">
        <v>349</v>
      </c>
      <c r="F1157">
        <v>75</v>
      </c>
      <c r="G1157">
        <v>43</v>
      </c>
      <c r="H1157">
        <v>16</v>
      </c>
      <c r="I1157">
        <v>3</v>
      </c>
      <c r="J1157">
        <v>13</v>
      </c>
      <c r="K1157">
        <v>53</v>
      </c>
      <c r="L1157">
        <v>59</v>
      </c>
      <c r="M1157">
        <v>37</v>
      </c>
      <c r="N1157">
        <v>6</v>
      </c>
      <c r="O1157">
        <v>142</v>
      </c>
      <c r="P1157">
        <v>8</v>
      </c>
      <c r="Q1157">
        <v>1</v>
      </c>
      <c r="R1157">
        <v>1</v>
      </c>
      <c r="S1157">
        <v>1</v>
      </c>
      <c r="T1157">
        <v>16</v>
      </c>
      <c r="U1157">
        <v>3</v>
      </c>
      <c r="V1157">
        <v>0.21490000000000001</v>
      </c>
      <c r="W1157">
        <v>9.3434299999999998E-2</v>
      </c>
      <c r="X1157">
        <v>0.35858600000000002</v>
      </c>
      <c r="Y1157">
        <v>0.26056299999999999</v>
      </c>
      <c r="Z1157">
        <v>0.30379699999999998</v>
      </c>
      <c r="AA1157">
        <v>0.389685</v>
      </c>
      <c r="AB1157">
        <v>0.29817500000000002</v>
      </c>
      <c r="AC1157">
        <v>0.69348200000000004</v>
      </c>
      <c r="AD1157">
        <v>0.174785</v>
      </c>
      <c r="AE1157">
        <v>7.1968500000000004</v>
      </c>
      <c r="AF1157">
        <v>0.31794899999999998</v>
      </c>
      <c r="AH1157">
        <v>1.3019499999999999</v>
      </c>
      <c r="AI1157">
        <v>41.607100000000003</v>
      </c>
      <c r="AJ1157">
        <v>-6.6432200000000003</v>
      </c>
      <c r="AK1157">
        <v>84.797899999999998</v>
      </c>
      <c r="AL1157">
        <v>1.3019499999999999</v>
      </c>
      <c r="AM1157">
        <v>0</v>
      </c>
      <c r="AN1157">
        <v>-6.1559599637985203</v>
      </c>
      <c r="AO1157">
        <v>-10.185185432434</v>
      </c>
      <c r="AP1157">
        <v>-0.28412500000000002</v>
      </c>
      <c r="AQ1157">
        <v>999</v>
      </c>
      <c r="AU1157">
        <v>20450</v>
      </c>
    </row>
    <row r="1158" spans="1:47" x14ac:dyDescent="0.45">
      <c r="A1158" t="s">
        <v>1833</v>
      </c>
      <c r="B1158" t="s">
        <v>7</v>
      </c>
      <c r="C1158">
        <v>108</v>
      </c>
      <c r="D1158">
        <v>463</v>
      </c>
      <c r="E1158">
        <v>426</v>
      </c>
      <c r="F1158">
        <v>95</v>
      </c>
      <c r="G1158">
        <v>65</v>
      </c>
      <c r="H1158">
        <v>18</v>
      </c>
      <c r="I1158">
        <v>1</v>
      </c>
      <c r="J1158">
        <v>11</v>
      </c>
      <c r="K1158">
        <v>55</v>
      </c>
      <c r="L1158">
        <v>48</v>
      </c>
      <c r="M1158">
        <v>27</v>
      </c>
      <c r="N1158">
        <v>7</v>
      </c>
      <c r="O1158">
        <v>118</v>
      </c>
      <c r="P1158">
        <v>5</v>
      </c>
      <c r="Q1158">
        <v>3</v>
      </c>
      <c r="R1158">
        <v>2</v>
      </c>
      <c r="S1158">
        <v>0</v>
      </c>
      <c r="T1158">
        <v>2</v>
      </c>
      <c r="U1158">
        <v>2</v>
      </c>
      <c r="V1158">
        <v>0.22300500000000001</v>
      </c>
      <c r="W1158">
        <v>5.83153E-2</v>
      </c>
      <c r="X1158">
        <v>0.25485999999999998</v>
      </c>
      <c r="Y1158">
        <v>0.22881399999999999</v>
      </c>
      <c r="Z1158">
        <v>0.27548800000000001</v>
      </c>
      <c r="AA1158">
        <v>0.347418</v>
      </c>
      <c r="AB1158">
        <v>0.26633200000000001</v>
      </c>
      <c r="AC1158">
        <v>0.62290599999999996</v>
      </c>
      <c r="AD1158">
        <v>0.124413</v>
      </c>
      <c r="AE1158">
        <v>3.3919800000000002</v>
      </c>
      <c r="AF1158">
        <v>0.28000000000000003</v>
      </c>
      <c r="AH1158">
        <v>-1.1376200000000001</v>
      </c>
      <c r="AI1158">
        <v>36.402099999999997</v>
      </c>
      <c r="AJ1158">
        <v>-20.011800000000001</v>
      </c>
      <c r="AK1158">
        <v>63.227899999999998</v>
      </c>
      <c r="AL1158">
        <v>-1.1376200000000001</v>
      </c>
      <c r="AM1158">
        <v>1.9</v>
      </c>
      <c r="AN1158">
        <v>-22.229641079902599</v>
      </c>
      <c r="AO1158">
        <v>3.6012051105499201</v>
      </c>
      <c r="AP1158">
        <v>-0.28458099999999997</v>
      </c>
      <c r="AQ1158">
        <v>999</v>
      </c>
      <c r="AU1158" t="s">
        <v>1834</v>
      </c>
    </row>
    <row r="1159" spans="1:47" x14ac:dyDescent="0.45">
      <c r="A1159" t="s">
        <v>1835</v>
      </c>
      <c r="C1159">
        <v>80</v>
      </c>
      <c r="D1159">
        <v>263</v>
      </c>
      <c r="E1159">
        <v>233</v>
      </c>
      <c r="F1159">
        <v>49</v>
      </c>
      <c r="G1159">
        <v>35</v>
      </c>
      <c r="H1159">
        <v>10</v>
      </c>
      <c r="I1159">
        <v>0</v>
      </c>
      <c r="J1159">
        <v>4</v>
      </c>
      <c r="K1159">
        <v>28</v>
      </c>
      <c r="L1159">
        <v>24</v>
      </c>
      <c r="M1159">
        <v>23</v>
      </c>
      <c r="N1159">
        <v>10</v>
      </c>
      <c r="O1159">
        <v>67</v>
      </c>
      <c r="P1159">
        <v>6</v>
      </c>
      <c r="Q1159">
        <v>1</v>
      </c>
      <c r="R1159">
        <v>0</v>
      </c>
      <c r="S1159">
        <v>0</v>
      </c>
      <c r="T1159">
        <v>0</v>
      </c>
      <c r="U1159">
        <v>1</v>
      </c>
      <c r="V1159">
        <v>0.21029999999999999</v>
      </c>
      <c r="W1159">
        <v>8.7452500000000002E-2</v>
      </c>
      <c r="X1159">
        <v>0.25475300000000001</v>
      </c>
      <c r="Y1159">
        <v>0.34328399999999998</v>
      </c>
      <c r="Z1159">
        <v>0.29657800000000001</v>
      </c>
      <c r="AA1159">
        <v>0.30472100000000002</v>
      </c>
      <c r="AB1159">
        <v>0.255911</v>
      </c>
      <c r="AC1159">
        <v>0.60129900000000003</v>
      </c>
      <c r="AD1159">
        <v>9.4420599999999993E-2</v>
      </c>
      <c r="AE1159">
        <v>2.04983</v>
      </c>
      <c r="AF1159">
        <v>0.27607399999999999</v>
      </c>
      <c r="AH1159">
        <v>-0.83815499999999998</v>
      </c>
      <c r="AI1159">
        <v>18.401599999999998</v>
      </c>
      <c r="AJ1159">
        <v>-13.6434</v>
      </c>
      <c r="AK1159">
        <v>55.280200000000001</v>
      </c>
      <c r="AL1159">
        <v>-0.83815499999999998</v>
      </c>
      <c r="AM1159">
        <v>2.6</v>
      </c>
      <c r="AN1159">
        <v>-15.408626496791801</v>
      </c>
      <c r="AO1159">
        <v>3.5663432478904702</v>
      </c>
      <c r="AP1159">
        <v>-0.28736499999999998</v>
      </c>
      <c r="AQ1159">
        <v>999</v>
      </c>
      <c r="AU1159">
        <v>14145</v>
      </c>
    </row>
    <row r="1160" spans="1:47" x14ac:dyDescent="0.45">
      <c r="A1160" t="s">
        <v>1836</v>
      </c>
      <c r="C1160">
        <v>85</v>
      </c>
      <c r="D1160">
        <v>350</v>
      </c>
      <c r="E1160">
        <v>324</v>
      </c>
      <c r="F1160">
        <v>80</v>
      </c>
      <c r="G1160">
        <v>56</v>
      </c>
      <c r="H1160">
        <v>16</v>
      </c>
      <c r="I1160">
        <v>2</v>
      </c>
      <c r="J1160">
        <v>6</v>
      </c>
      <c r="K1160">
        <v>38</v>
      </c>
      <c r="L1160">
        <v>38</v>
      </c>
      <c r="M1160">
        <v>19</v>
      </c>
      <c r="N1160">
        <v>3</v>
      </c>
      <c r="O1160">
        <v>68</v>
      </c>
      <c r="P1160">
        <v>4</v>
      </c>
      <c r="Q1160">
        <v>2</v>
      </c>
      <c r="R1160">
        <v>1</v>
      </c>
      <c r="S1160">
        <v>0</v>
      </c>
      <c r="T1160">
        <v>3</v>
      </c>
      <c r="U1160">
        <v>1</v>
      </c>
      <c r="V1160">
        <v>0.24691399999999999</v>
      </c>
      <c r="W1160">
        <v>5.4285699999999999E-2</v>
      </c>
      <c r="X1160">
        <v>0.19428599999999999</v>
      </c>
      <c r="Y1160">
        <v>0.27941199999999999</v>
      </c>
      <c r="Z1160">
        <v>0.29512899999999997</v>
      </c>
      <c r="AA1160">
        <v>0.36419800000000002</v>
      </c>
      <c r="AB1160">
        <v>0.28474899999999997</v>
      </c>
      <c r="AC1160">
        <v>0.65932599999999997</v>
      </c>
      <c r="AD1160">
        <v>0.117284</v>
      </c>
      <c r="AE1160">
        <v>4.5384700000000002</v>
      </c>
      <c r="AF1160">
        <v>0.293651</v>
      </c>
      <c r="AH1160">
        <v>-0.407667</v>
      </c>
      <c r="AI1160">
        <v>32.871099999999998</v>
      </c>
      <c r="AJ1160">
        <v>-9.7743300000000009</v>
      </c>
      <c r="AK1160">
        <v>79.775000000000006</v>
      </c>
      <c r="AL1160">
        <v>-0.407667</v>
      </c>
      <c r="AM1160">
        <v>0.8</v>
      </c>
      <c r="AN1160">
        <v>-9.1771710216999001</v>
      </c>
      <c r="AO1160">
        <v>-5.6300413012504498</v>
      </c>
      <c r="AP1160">
        <v>-0.28744500000000001</v>
      </c>
      <c r="AQ1160">
        <v>999</v>
      </c>
      <c r="AU1160" t="s">
        <v>1837</v>
      </c>
    </row>
    <row r="1161" spans="1:47" x14ac:dyDescent="0.45">
      <c r="A1161" t="s">
        <v>1838</v>
      </c>
      <c r="B1161" t="s">
        <v>130</v>
      </c>
      <c r="C1161">
        <v>124</v>
      </c>
      <c r="D1161">
        <v>507</v>
      </c>
      <c r="E1161">
        <v>487</v>
      </c>
      <c r="F1161">
        <v>117</v>
      </c>
      <c r="G1161">
        <v>84</v>
      </c>
      <c r="H1161">
        <v>15</v>
      </c>
      <c r="I1161">
        <v>6</v>
      </c>
      <c r="J1161">
        <v>12</v>
      </c>
      <c r="K1161">
        <v>57</v>
      </c>
      <c r="L1161">
        <v>60</v>
      </c>
      <c r="M1161">
        <v>11</v>
      </c>
      <c r="N1161">
        <v>10</v>
      </c>
      <c r="O1161">
        <v>126</v>
      </c>
      <c r="P1161">
        <v>4</v>
      </c>
      <c r="Q1161">
        <v>4</v>
      </c>
      <c r="R1161">
        <v>1</v>
      </c>
      <c r="S1161">
        <v>0</v>
      </c>
      <c r="T1161">
        <v>20</v>
      </c>
      <c r="U1161">
        <v>11</v>
      </c>
      <c r="V1161">
        <v>0.24024599999999999</v>
      </c>
      <c r="W1161">
        <v>2.1696300000000002E-2</v>
      </c>
      <c r="X1161">
        <v>0.24852099999999999</v>
      </c>
      <c r="Y1161">
        <v>8.7301599999999993E-2</v>
      </c>
      <c r="Z1161">
        <v>0.26086999999999999</v>
      </c>
      <c r="AA1161">
        <v>0.36960999999999999</v>
      </c>
      <c r="AB1161">
        <v>0.26179799999999998</v>
      </c>
      <c r="AC1161">
        <v>0.63047900000000001</v>
      </c>
      <c r="AD1161">
        <v>0.12936300000000001</v>
      </c>
      <c r="AE1161">
        <v>6.8920000000000003</v>
      </c>
      <c r="AF1161">
        <v>0.29744999999999999</v>
      </c>
      <c r="AH1161">
        <v>-1.3286100000000001</v>
      </c>
      <c r="AI1161">
        <v>37.952399999999997</v>
      </c>
      <c r="AJ1161">
        <v>-23.822600000000001</v>
      </c>
      <c r="AK1161">
        <v>60.087800000000001</v>
      </c>
      <c r="AL1161">
        <v>-1.3286100000000001</v>
      </c>
      <c r="AM1161">
        <v>3.6</v>
      </c>
      <c r="AN1161">
        <v>-25.574946641921901</v>
      </c>
      <c r="AO1161">
        <v>5.4628746509552002</v>
      </c>
      <c r="AP1161">
        <v>-0.28838999999999998</v>
      </c>
      <c r="AQ1161">
        <v>999</v>
      </c>
      <c r="AU1161" t="s">
        <v>1839</v>
      </c>
    </row>
    <row r="1162" spans="1:47" x14ac:dyDescent="0.45">
      <c r="A1162" t="s">
        <v>756</v>
      </c>
      <c r="B1162" t="s">
        <v>46</v>
      </c>
      <c r="C1162">
        <v>86</v>
      </c>
      <c r="D1162">
        <v>349</v>
      </c>
      <c r="E1162">
        <v>313</v>
      </c>
      <c r="F1162">
        <v>71</v>
      </c>
      <c r="G1162">
        <v>45</v>
      </c>
      <c r="H1162">
        <v>15</v>
      </c>
      <c r="I1162">
        <v>1</v>
      </c>
      <c r="J1162">
        <v>10</v>
      </c>
      <c r="K1162">
        <v>41</v>
      </c>
      <c r="L1162">
        <v>39</v>
      </c>
      <c r="M1162">
        <v>34</v>
      </c>
      <c r="N1162">
        <v>9</v>
      </c>
      <c r="O1162">
        <v>87</v>
      </c>
      <c r="P1162">
        <v>0</v>
      </c>
      <c r="Q1162">
        <v>2</v>
      </c>
      <c r="R1162">
        <v>0</v>
      </c>
      <c r="S1162">
        <v>0</v>
      </c>
      <c r="T1162">
        <v>0</v>
      </c>
      <c r="U1162">
        <v>1</v>
      </c>
      <c r="V1162">
        <v>0.22683700000000001</v>
      </c>
      <c r="W1162">
        <v>9.7421199999999999E-2</v>
      </c>
      <c r="X1162">
        <v>0.24928400000000001</v>
      </c>
      <c r="Y1162">
        <v>0.39080500000000001</v>
      </c>
      <c r="Z1162">
        <v>0.30086000000000002</v>
      </c>
      <c r="AA1162">
        <v>0.37699700000000003</v>
      </c>
      <c r="AB1162">
        <v>0.28640599999999999</v>
      </c>
      <c r="AC1162">
        <v>0.67785600000000001</v>
      </c>
      <c r="AD1162">
        <v>0.15015999999999999</v>
      </c>
      <c r="AE1162">
        <v>2.56629</v>
      </c>
      <c r="AF1162">
        <v>0.27981699999999998</v>
      </c>
      <c r="AH1162">
        <v>-0.96143699999999999</v>
      </c>
      <c r="AI1162">
        <v>33.257599999999996</v>
      </c>
      <c r="AJ1162">
        <v>-9.2660699999999991</v>
      </c>
      <c r="AK1162">
        <v>79.513800000000003</v>
      </c>
      <c r="AL1162">
        <v>-0.96143699999999999</v>
      </c>
      <c r="AM1162">
        <v>-11.4</v>
      </c>
      <c r="AN1162">
        <v>-9.8188061118125898</v>
      </c>
      <c r="AO1162">
        <v>-4.9883298873901296</v>
      </c>
      <c r="AP1162">
        <v>-0.29083500000000001</v>
      </c>
      <c r="AQ1162">
        <v>999</v>
      </c>
      <c r="AU1162" t="s">
        <v>1840</v>
      </c>
    </row>
    <row r="1163" spans="1:47" x14ac:dyDescent="0.45">
      <c r="A1163" t="s">
        <v>1841</v>
      </c>
      <c r="B1163" t="s">
        <v>70</v>
      </c>
      <c r="C1163">
        <v>102</v>
      </c>
      <c r="D1163">
        <v>417</v>
      </c>
      <c r="E1163">
        <v>377</v>
      </c>
      <c r="F1163">
        <v>74</v>
      </c>
      <c r="G1163">
        <v>38</v>
      </c>
      <c r="H1163">
        <v>17</v>
      </c>
      <c r="I1163">
        <v>1</v>
      </c>
      <c r="J1163">
        <v>18</v>
      </c>
      <c r="K1163">
        <v>40</v>
      </c>
      <c r="L1163">
        <v>44</v>
      </c>
      <c r="M1163">
        <v>35</v>
      </c>
      <c r="N1163">
        <v>4</v>
      </c>
      <c r="O1163">
        <v>176</v>
      </c>
      <c r="P1163">
        <v>4</v>
      </c>
      <c r="Q1163">
        <v>1</v>
      </c>
      <c r="R1163">
        <v>0</v>
      </c>
      <c r="S1163">
        <v>1</v>
      </c>
      <c r="T1163">
        <v>0</v>
      </c>
      <c r="U1163">
        <v>1</v>
      </c>
      <c r="V1163">
        <v>0.19628599999999999</v>
      </c>
      <c r="W1163">
        <v>8.3932900000000005E-2</v>
      </c>
      <c r="X1163">
        <v>0.42206199999999999</v>
      </c>
      <c r="Y1163">
        <v>0.19886400000000001</v>
      </c>
      <c r="Z1163">
        <v>0.27098299999999997</v>
      </c>
      <c r="AA1163">
        <v>0.38991999999999999</v>
      </c>
      <c r="AB1163">
        <v>0.28280899999999998</v>
      </c>
      <c r="AC1163">
        <v>0.66090400000000005</v>
      </c>
      <c r="AD1163">
        <v>0.193634</v>
      </c>
      <c r="AE1163">
        <v>2.0539900000000002</v>
      </c>
      <c r="AF1163">
        <v>0.30434800000000001</v>
      </c>
      <c r="AH1163">
        <v>-0.98455199999999998</v>
      </c>
      <c r="AI1163">
        <v>38.491700000000002</v>
      </c>
      <c r="AJ1163">
        <v>-12.317299999999999</v>
      </c>
      <c r="AK1163">
        <v>81.706599999999995</v>
      </c>
      <c r="AL1163">
        <v>-0.98455199999999998</v>
      </c>
      <c r="AM1163">
        <v>0.7</v>
      </c>
      <c r="AN1163">
        <v>-10.1248947978019</v>
      </c>
      <c r="AO1163">
        <v>-6.9609349370002702</v>
      </c>
      <c r="AP1163">
        <v>-0.29143799999999997</v>
      </c>
      <c r="AQ1163">
        <v>999</v>
      </c>
      <c r="AU1163" t="s">
        <v>1842</v>
      </c>
    </row>
    <row r="1164" spans="1:47" x14ac:dyDescent="0.45">
      <c r="A1164" t="s">
        <v>1843</v>
      </c>
      <c r="C1164">
        <v>91</v>
      </c>
      <c r="D1164">
        <v>352</v>
      </c>
      <c r="E1164">
        <v>303</v>
      </c>
      <c r="F1164">
        <v>61</v>
      </c>
      <c r="G1164">
        <v>48</v>
      </c>
      <c r="H1164">
        <v>10</v>
      </c>
      <c r="I1164">
        <v>1</v>
      </c>
      <c r="J1164">
        <v>2</v>
      </c>
      <c r="K1164">
        <v>36</v>
      </c>
      <c r="L1164">
        <v>25</v>
      </c>
      <c r="M1164">
        <v>42</v>
      </c>
      <c r="N1164">
        <v>4</v>
      </c>
      <c r="O1164">
        <v>101</v>
      </c>
      <c r="P1164">
        <v>3</v>
      </c>
      <c r="Q1164">
        <v>1</v>
      </c>
      <c r="R1164">
        <v>3</v>
      </c>
      <c r="S1164">
        <v>0</v>
      </c>
      <c r="T1164">
        <v>13</v>
      </c>
      <c r="U1164">
        <v>5</v>
      </c>
      <c r="V1164">
        <v>0.20132</v>
      </c>
      <c r="W1164">
        <v>0.11931799999999999</v>
      </c>
      <c r="X1164">
        <v>0.28693200000000002</v>
      </c>
      <c r="Y1164">
        <v>0.41584199999999999</v>
      </c>
      <c r="Z1164">
        <v>0.30372500000000002</v>
      </c>
      <c r="AA1164">
        <v>0.26072600000000001</v>
      </c>
      <c r="AB1164">
        <v>0.257967</v>
      </c>
      <c r="AC1164">
        <v>0.56445100000000004</v>
      </c>
      <c r="AD1164">
        <v>5.9405899999999998E-2</v>
      </c>
      <c r="AE1164">
        <v>5.1645099999999999</v>
      </c>
      <c r="AF1164">
        <v>0.29353200000000002</v>
      </c>
      <c r="AH1164">
        <v>-0.19614599999999999</v>
      </c>
      <c r="AI1164">
        <v>25.229800000000001</v>
      </c>
      <c r="AJ1164">
        <v>-17.659300000000002</v>
      </c>
      <c r="AK1164">
        <v>64.131399999999999</v>
      </c>
      <c r="AL1164">
        <v>-0.19614599999999999</v>
      </c>
      <c r="AM1164">
        <v>4.3</v>
      </c>
      <c r="AN1164">
        <v>-15.324419185519201</v>
      </c>
      <c r="AO1164">
        <v>0.41992974281311002</v>
      </c>
      <c r="AP1164">
        <v>-0.29406500000000002</v>
      </c>
      <c r="AQ1164">
        <v>999</v>
      </c>
      <c r="AU1164">
        <v>11379</v>
      </c>
    </row>
    <row r="1165" spans="1:47" x14ac:dyDescent="0.45">
      <c r="A1165" t="s">
        <v>1844</v>
      </c>
      <c r="B1165" t="s">
        <v>130</v>
      </c>
      <c r="C1165">
        <v>97</v>
      </c>
      <c r="D1165">
        <v>376</v>
      </c>
      <c r="E1165">
        <v>318</v>
      </c>
      <c r="F1165">
        <v>67</v>
      </c>
      <c r="G1165">
        <v>53</v>
      </c>
      <c r="H1165">
        <v>10</v>
      </c>
      <c r="I1165">
        <v>2</v>
      </c>
      <c r="J1165">
        <v>2</v>
      </c>
      <c r="K1165">
        <v>47</v>
      </c>
      <c r="L1165">
        <v>30</v>
      </c>
      <c r="M1165">
        <v>43</v>
      </c>
      <c r="N1165">
        <v>3</v>
      </c>
      <c r="O1165">
        <v>87</v>
      </c>
      <c r="P1165">
        <v>6</v>
      </c>
      <c r="Q1165">
        <v>2</v>
      </c>
      <c r="R1165">
        <v>7</v>
      </c>
      <c r="S1165">
        <v>0</v>
      </c>
      <c r="T1165">
        <v>18</v>
      </c>
      <c r="U1165">
        <v>4</v>
      </c>
      <c r="V1165">
        <v>0.21069199999999999</v>
      </c>
      <c r="W1165">
        <v>0.11436200000000001</v>
      </c>
      <c r="X1165">
        <v>0.23138300000000001</v>
      </c>
      <c r="Y1165">
        <v>0.494253</v>
      </c>
      <c r="Z1165">
        <v>0.314363</v>
      </c>
      <c r="AA1165">
        <v>0.27358500000000002</v>
      </c>
      <c r="AB1165">
        <v>0.26926299999999997</v>
      </c>
      <c r="AC1165">
        <v>0.58794800000000003</v>
      </c>
      <c r="AD1165">
        <v>6.2893099999999993E-2</v>
      </c>
      <c r="AE1165">
        <v>6.7059100000000003</v>
      </c>
      <c r="AF1165">
        <v>0.281385</v>
      </c>
      <c r="AH1165">
        <v>1.1488799999999999</v>
      </c>
      <c r="AI1165">
        <v>30.4772</v>
      </c>
      <c r="AJ1165">
        <v>-15.3362</v>
      </c>
      <c r="AK1165">
        <v>65.261799999999994</v>
      </c>
      <c r="AL1165">
        <v>1.1488799999999999</v>
      </c>
      <c r="AM1165">
        <v>-2.6</v>
      </c>
      <c r="AN1165">
        <v>-14.501613020896899</v>
      </c>
      <c r="AO1165">
        <v>-1.2184596061706501</v>
      </c>
      <c r="AP1165">
        <v>-0.29410900000000001</v>
      </c>
      <c r="AQ1165">
        <v>999</v>
      </c>
      <c r="AU1165" t="s">
        <v>1845</v>
      </c>
    </row>
    <row r="1166" spans="1:47" x14ac:dyDescent="0.45">
      <c r="A1166" t="s">
        <v>1846</v>
      </c>
      <c r="C1166">
        <v>89</v>
      </c>
      <c r="D1166">
        <v>373</v>
      </c>
      <c r="E1166">
        <v>334</v>
      </c>
      <c r="F1166">
        <v>73</v>
      </c>
      <c r="G1166">
        <v>54</v>
      </c>
      <c r="H1166">
        <v>14</v>
      </c>
      <c r="I1166">
        <v>1</v>
      </c>
      <c r="J1166">
        <v>4</v>
      </c>
      <c r="K1166">
        <v>40</v>
      </c>
      <c r="L1166">
        <v>27</v>
      </c>
      <c r="M1166">
        <v>34</v>
      </c>
      <c r="N1166">
        <v>6</v>
      </c>
      <c r="O1166">
        <v>87</v>
      </c>
      <c r="P1166">
        <v>3</v>
      </c>
      <c r="Q1166">
        <v>1</v>
      </c>
      <c r="R1166">
        <v>1</v>
      </c>
      <c r="S1166">
        <v>0</v>
      </c>
      <c r="T1166">
        <v>4</v>
      </c>
      <c r="U1166">
        <v>1</v>
      </c>
      <c r="V1166">
        <v>0.21856300000000001</v>
      </c>
      <c r="W1166">
        <v>9.1152800000000006E-2</v>
      </c>
      <c r="X1166">
        <v>0.23324400000000001</v>
      </c>
      <c r="Y1166">
        <v>0.39080500000000001</v>
      </c>
      <c r="Z1166">
        <v>0.29569899999999999</v>
      </c>
      <c r="AA1166">
        <v>0.30239500000000002</v>
      </c>
      <c r="AB1166">
        <v>0.26316400000000001</v>
      </c>
      <c r="AC1166">
        <v>0.59809400000000001</v>
      </c>
      <c r="AD1166">
        <v>8.3832299999999998E-2</v>
      </c>
      <c r="AE1166">
        <v>4.2965799999999996</v>
      </c>
      <c r="AF1166">
        <v>0.28278700000000001</v>
      </c>
      <c r="AH1166">
        <v>-0.27701399999999998</v>
      </c>
      <c r="AI1166">
        <v>28.344899999999999</v>
      </c>
      <c r="AJ1166">
        <v>-17.102900000000002</v>
      </c>
      <c r="AK1166">
        <v>67.733599999999996</v>
      </c>
      <c r="AL1166">
        <v>-0.27701399999999998</v>
      </c>
      <c r="AM1166">
        <v>-2.2999999999999998</v>
      </c>
      <c r="AN1166">
        <v>-14.6978957653045</v>
      </c>
      <c r="AO1166">
        <v>-0.92948257923126198</v>
      </c>
      <c r="AP1166">
        <v>-0.29502600000000001</v>
      </c>
      <c r="AQ1166">
        <v>999</v>
      </c>
      <c r="AU1166">
        <v>10556</v>
      </c>
    </row>
    <row r="1167" spans="1:47" x14ac:dyDescent="0.45">
      <c r="A1167" t="s">
        <v>1847</v>
      </c>
      <c r="C1167">
        <v>32</v>
      </c>
      <c r="D1167">
        <v>118</v>
      </c>
      <c r="E1167">
        <v>103</v>
      </c>
      <c r="F1167">
        <v>20</v>
      </c>
      <c r="G1167">
        <v>14</v>
      </c>
      <c r="H1167">
        <v>4</v>
      </c>
      <c r="I1167">
        <v>0</v>
      </c>
      <c r="J1167">
        <v>2</v>
      </c>
      <c r="K1167">
        <v>12</v>
      </c>
      <c r="L1167">
        <v>11</v>
      </c>
      <c r="M1167">
        <v>10</v>
      </c>
      <c r="N1167">
        <v>1</v>
      </c>
      <c r="O1167">
        <v>35</v>
      </c>
      <c r="P1167">
        <v>3</v>
      </c>
      <c r="Q1167">
        <v>1</v>
      </c>
      <c r="R1167">
        <v>1</v>
      </c>
      <c r="S1167">
        <v>0</v>
      </c>
      <c r="T1167">
        <v>0</v>
      </c>
      <c r="U1167">
        <v>1</v>
      </c>
      <c r="V1167">
        <v>0.19417499999999999</v>
      </c>
      <c r="W1167">
        <v>8.4745799999999996E-2</v>
      </c>
      <c r="X1167">
        <v>0.29660999999999998</v>
      </c>
      <c r="Y1167">
        <v>0.28571400000000002</v>
      </c>
      <c r="Z1167">
        <v>0.282051</v>
      </c>
      <c r="AA1167">
        <v>0.29126200000000002</v>
      </c>
      <c r="AB1167">
        <v>0.25672299999999998</v>
      </c>
      <c r="AC1167">
        <v>0.57331299999999996</v>
      </c>
      <c r="AD1167">
        <v>9.7087400000000004E-2</v>
      </c>
      <c r="AE1167">
        <v>2.33616</v>
      </c>
      <c r="AF1167">
        <v>0.26865699999999998</v>
      </c>
      <c r="AH1167">
        <v>-0.62241100000000005</v>
      </c>
      <c r="AI1167">
        <v>8.3357899999999994</v>
      </c>
      <c r="AJ1167">
        <v>-6.0418200000000004</v>
      </c>
      <c r="AK1167">
        <v>56.570399999999999</v>
      </c>
      <c r="AL1167">
        <v>-0.62241100000000005</v>
      </c>
      <c r="AM1167">
        <v>-2.4</v>
      </c>
      <c r="AN1167">
        <v>-6.7628598213195801</v>
      </c>
      <c r="AO1167">
        <v>-0.232157707214355</v>
      </c>
      <c r="AP1167">
        <v>-0.297877</v>
      </c>
      <c r="AQ1167">
        <v>999</v>
      </c>
      <c r="AU1167" t="s">
        <v>1848</v>
      </c>
    </row>
    <row r="1168" spans="1:47" x14ac:dyDescent="0.45">
      <c r="A1168" t="s">
        <v>1849</v>
      </c>
      <c r="C1168">
        <v>94</v>
      </c>
      <c r="D1168">
        <v>392</v>
      </c>
      <c r="E1168">
        <v>355</v>
      </c>
      <c r="F1168">
        <v>80</v>
      </c>
      <c r="G1168">
        <v>53</v>
      </c>
      <c r="H1168">
        <v>15</v>
      </c>
      <c r="I1168">
        <v>3</v>
      </c>
      <c r="J1168">
        <v>9</v>
      </c>
      <c r="K1168">
        <v>42</v>
      </c>
      <c r="L1168">
        <v>40</v>
      </c>
      <c r="M1168">
        <v>33</v>
      </c>
      <c r="N1168">
        <v>9</v>
      </c>
      <c r="O1168">
        <v>109</v>
      </c>
      <c r="P1168">
        <v>2</v>
      </c>
      <c r="Q1168">
        <v>2</v>
      </c>
      <c r="R1168">
        <v>0</v>
      </c>
      <c r="S1168">
        <v>1</v>
      </c>
      <c r="T1168">
        <v>6</v>
      </c>
      <c r="U1168">
        <v>4</v>
      </c>
      <c r="V1168">
        <v>0.225352</v>
      </c>
      <c r="W1168">
        <v>8.41837E-2</v>
      </c>
      <c r="X1168">
        <v>0.278061</v>
      </c>
      <c r="Y1168">
        <v>0.30275200000000002</v>
      </c>
      <c r="Z1168">
        <v>0.29336699999999999</v>
      </c>
      <c r="AA1168">
        <v>0.36056300000000002</v>
      </c>
      <c r="AB1168">
        <v>0.277619</v>
      </c>
      <c r="AC1168">
        <v>0.65393100000000004</v>
      </c>
      <c r="AD1168">
        <v>0.135211</v>
      </c>
      <c r="AE1168">
        <v>4.8070399999999998</v>
      </c>
      <c r="AF1168">
        <v>0.29707099999999997</v>
      </c>
      <c r="AH1168">
        <v>-1.0970200000000001</v>
      </c>
      <c r="AI1168">
        <v>34.494500000000002</v>
      </c>
      <c r="AJ1168">
        <v>-13.2684</v>
      </c>
      <c r="AK1168">
        <v>73.179900000000004</v>
      </c>
      <c r="AL1168">
        <v>-1.0970200000000001</v>
      </c>
      <c r="AM1168">
        <v>1.7</v>
      </c>
      <c r="AN1168">
        <v>-13.6943632364273</v>
      </c>
      <c r="AO1168">
        <v>-2.6209876537322998</v>
      </c>
      <c r="AP1168">
        <v>-0.29927900000000002</v>
      </c>
      <c r="AQ1168">
        <v>999</v>
      </c>
      <c r="AU1168" t="s">
        <v>1850</v>
      </c>
    </row>
    <row r="1169" spans="1:47" x14ac:dyDescent="0.45">
      <c r="A1169" t="s">
        <v>1851</v>
      </c>
      <c r="B1169" t="s">
        <v>98</v>
      </c>
      <c r="C1169">
        <v>116</v>
      </c>
      <c r="D1169">
        <v>499</v>
      </c>
      <c r="E1169">
        <v>448</v>
      </c>
      <c r="F1169">
        <v>99</v>
      </c>
      <c r="G1169">
        <v>71</v>
      </c>
      <c r="H1169">
        <v>18</v>
      </c>
      <c r="I1169">
        <v>3</v>
      </c>
      <c r="J1169">
        <v>7</v>
      </c>
      <c r="K1169">
        <v>62</v>
      </c>
      <c r="L1169">
        <v>55</v>
      </c>
      <c r="M1169">
        <v>33</v>
      </c>
      <c r="N1169">
        <v>6</v>
      </c>
      <c r="O1169">
        <v>141</v>
      </c>
      <c r="P1169">
        <v>14</v>
      </c>
      <c r="Q1169">
        <v>2</v>
      </c>
      <c r="R1169">
        <v>2</v>
      </c>
      <c r="S1169">
        <v>0</v>
      </c>
      <c r="T1169">
        <v>16</v>
      </c>
      <c r="U1169">
        <v>8</v>
      </c>
      <c r="V1169">
        <v>0.22098200000000001</v>
      </c>
      <c r="W1169">
        <v>6.6132300000000005E-2</v>
      </c>
      <c r="X1169">
        <v>0.28256500000000001</v>
      </c>
      <c r="Y1169">
        <v>0.234043</v>
      </c>
      <c r="Z1169">
        <v>0.293763</v>
      </c>
      <c r="AA1169">
        <v>0.32142900000000002</v>
      </c>
      <c r="AB1169">
        <v>0.270339</v>
      </c>
      <c r="AC1169">
        <v>0.61519100000000004</v>
      </c>
      <c r="AD1169">
        <v>0.10044599999999999</v>
      </c>
      <c r="AE1169">
        <v>6.1915899999999997</v>
      </c>
      <c r="AF1169">
        <v>0.30463600000000002</v>
      </c>
      <c r="AH1169">
        <v>-1.0396000000000001</v>
      </c>
      <c r="AI1169">
        <v>40.893300000000004</v>
      </c>
      <c r="AJ1169">
        <v>-19.907</v>
      </c>
      <c r="AK1169">
        <v>69.820899999999995</v>
      </c>
      <c r="AL1169">
        <v>-1.0396000000000001</v>
      </c>
      <c r="AM1169">
        <v>-2.7</v>
      </c>
      <c r="AN1169">
        <v>-19.083871483802699</v>
      </c>
      <c r="AO1169">
        <v>-0.86651968955993597</v>
      </c>
      <c r="AP1169">
        <v>-0.29936200000000002</v>
      </c>
      <c r="AQ1169">
        <v>999</v>
      </c>
      <c r="AU1169" t="s">
        <v>1852</v>
      </c>
    </row>
    <row r="1170" spans="1:47" x14ac:dyDescent="0.45">
      <c r="A1170" t="s">
        <v>1853</v>
      </c>
      <c r="B1170" t="s">
        <v>73</v>
      </c>
      <c r="C1170">
        <v>99</v>
      </c>
      <c r="D1170">
        <v>374</v>
      </c>
      <c r="E1170">
        <v>334</v>
      </c>
      <c r="F1170">
        <v>66</v>
      </c>
      <c r="G1170">
        <v>43</v>
      </c>
      <c r="H1170">
        <v>13</v>
      </c>
      <c r="I1170">
        <v>3</v>
      </c>
      <c r="J1170">
        <v>7</v>
      </c>
      <c r="K1170">
        <v>40</v>
      </c>
      <c r="L1170">
        <v>34</v>
      </c>
      <c r="M1170">
        <v>31</v>
      </c>
      <c r="N1170">
        <v>3</v>
      </c>
      <c r="O1170">
        <v>131</v>
      </c>
      <c r="P1170">
        <v>2</v>
      </c>
      <c r="Q1170">
        <v>2</v>
      </c>
      <c r="R1170">
        <v>5</v>
      </c>
      <c r="S1170">
        <v>0</v>
      </c>
      <c r="T1170">
        <v>10</v>
      </c>
      <c r="U1170">
        <v>1</v>
      </c>
      <c r="V1170">
        <v>0.197605</v>
      </c>
      <c r="W1170">
        <v>8.2887699999999995E-2</v>
      </c>
      <c r="X1170">
        <v>0.350267</v>
      </c>
      <c r="Y1170">
        <v>0.23664099999999999</v>
      </c>
      <c r="Z1170">
        <v>0.268293</v>
      </c>
      <c r="AA1170">
        <v>0.31736500000000001</v>
      </c>
      <c r="AB1170">
        <v>0.25625799999999999</v>
      </c>
      <c r="AC1170">
        <v>0.58565800000000001</v>
      </c>
      <c r="AD1170">
        <v>0.11976000000000001</v>
      </c>
      <c r="AE1170">
        <v>6.65672</v>
      </c>
      <c r="AF1170">
        <v>0.29798000000000002</v>
      </c>
      <c r="AH1170">
        <v>1.01545</v>
      </c>
      <c r="AI1170">
        <v>26.2758</v>
      </c>
      <c r="AJ1170">
        <v>-19.293900000000001</v>
      </c>
      <c r="AK1170">
        <v>56.397199999999998</v>
      </c>
      <c r="AL1170">
        <v>1.01545</v>
      </c>
      <c r="AM1170">
        <v>-0.7</v>
      </c>
      <c r="AN1170">
        <v>-19.187011361122099</v>
      </c>
      <c r="AO1170">
        <v>3.4225748181342999</v>
      </c>
      <c r="AP1170">
        <v>-0.30136000000000002</v>
      </c>
      <c r="AQ1170">
        <v>999</v>
      </c>
      <c r="AU1170">
        <v>17975</v>
      </c>
    </row>
    <row r="1171" spans="1:47" x14ac:dyDescent="0.45">
      <c r="A1171" t="s">
        <v>1854</v>
      </c>
      <c r="B1171" t="s">
        <v>59</v>
      </c>
      <c r="C1171">
        <v>71</v>
      </c>
      <c r="D1171">
        <v>274</v>
      </c>
      <c r="E1171">
        <v>248</v>
      </c>
      <c r="F1171">
        <v>54</v>
      </c>
      <c r="G1171">
        <v>39</v>
      </c>
      <c r="H1171">
        <v>7</v>
      </c>
      <c r="I1171">
        <v>2</v>
      </c>
      <c r="J1171">
        <v>6</v>
      </c>
      <c r="K1171">
        <v>28</v>
      </c>
      <c r="L1171">
        <v>27</v>
      </c>
      <c r="M1171">
        <v>25</v>
      </c>
      <c r="N1171">
        <v>4</v>
      </c>
      <c r="O1171">
        <v>88</v>
      </c>
      <c r="P1171">
        <v>0</v>
      </c>
      <c r="Q1171">
        <v>1</v>
      </c>
      <c r="R1171">
        <v>0</v>
      </c>
      <c r="S1171">
        <v>0</v>
      </c>
      <c r="T1171">
        <v>9</v>
      </c>
      <c r="U1171">
        <v>2</v>
      </c>
      <c r="V1171">
        <v>0.21774199999999999</v>
      </c>
      <c r="W1171">
        <v>9.12409E-2</v>
      </c>
      <c r="X1171">
        <v>0.32116800000000001</v>
      </c>
      <c r="Y1171">
        <v>0.28409099999999998</v>
      </c>
      <c r="Z1171">
        <v>0.28832099999999999</v>
      </c>
      <c r="AA1171">
        <v>0.334677</v>
      </c>
      <c r="AB1171">
        <v>0.27000600000000002</v>
      </c>
      <c r="AC1171">
        <v>0.62299899999999997</v>
      </c>
      <c r="AD1171">
        <v>0.116935</v>
      </c>
      <c r="AE1171">
        <v>5.8914600000000004</v>
      </c>
      <c r="AF1171">
        <v>0.30967699999999998</v>
      </c>
      <c r="AH1171">
        <v>0.493537</v>
      </c>
      <c r="AI1171">
        <v>22.378499999999999</v>
      </c>
      <c r="AJ1171">
        <v>-11.0068</v>
      </c>
      <c r="AK1171">
        <v>69.486699999999999</v>
      </c>
      <c r="AL1171">
        <v>0.493537</v>
      </c>
      <c r="AM1171">
        <v>0.2</v>
      </c>
      <c r="AN1171">
        <v>-9.5242647528648305</v>
      </c>
      <c r="AO1171">
        <v>-2.8202822655439301</v>
      </c>
      <c r="AP1171">
        <v>-0.30296899999999999</v>
      </c>
      <c r="AQ1171">
        <v>999</v>
      </c>
      <c r="AU1171" t="s">
        <v>1855</v>
      </c>
    </row>
    <row r="1172" spans="1:47" x14ac:dyDescent="0.45">
      <c r="A1172" t="s">
        <v>1856</v>
      </c>
      <c r="C1172">
        <v>99</v>
      </c>
      <c r="D1172">
        <v>336</v>
      </c>
      <c r="E1172">
        <v>302</v>
      </c>
      <c r="F1172">
        <v>59</v>
      </c>
      <c r="G1172">
        <v>38</v>
      </c>
      <c r="H1172">
        <v>12</v>
      </c>
      <c r="I1172">
        <v>1</v>
      </c>
      <c r="J1172">
        <v>8</v>
      </c>
      <c r="K1172">
        <v>41</v>
      </c>
      <c r="L1172">
        <v>35</v>
      </c>
      <c r="M1172">
        <v>31</v>
      </c>
      <c r="N1172">
        <v>3</v>
      </c>
      <c r="O1172">
        <v>129</v>
      </c>
      <c r="P1172">
        <v>2</v>
      </c>
      <c r="Q1172">
        <v>1</v>
      </c>
      <c r="R1172">
        <v>0</v>
      </c>
      <c r="S1172">
        <v>1</v>
      </c>
      <c r="T1172">
        <v>6</v>
      </c>
      <c r="U1172">
        <v>1</v>
      </c>
      <c r="V1172">
        <v>0.19536400000000001</v>
      </c>
      <c r="W1172">
        <v>9.2261899999999994E-2</v>
      </c>
      <c r="X1172">
        <v>0.38392900000000002</v>
      </c>
      <c r="Y1172">
        <v>0.24031</v>
      </c>
      <c r="Z1172">
        <v>0.27381</v>
      </c>
      <c r="AA1172">
        <v>0.32119199999999998</v>
      </c>
      <c r="AB1172">
        <v>0.26126300000000002</v>
      </c>
      <c r="AC1172">
        <v>0.59500200000000003</v>
      </c>
      <c r="AD1172">
        <v>0.125828</v>
      </c>
      <c r="AE1172">
        <v>5.54427</v>
      </c>
      <c r="AF1172">
        <v>0.30722899999999997</v>
      </c>
      <c r="AH1172">
        <v>0.25397399999999998</v>
      </c>
      <c r="AI1172">
        <v>25.002500000000001</v>
      </c>
      <c r="AJ1172">
        <v>-15.937099999999999</v>
      </c>
      <c r="AK1172">
        <v>62.658200000000001</v>
      </c>
      <c r="AL1172">
        <v>0.25397399999999998</v>
      </c>
      <c r="AM1172">
        <v>4.5</v>
      </c>
      <c r="AN1172">
        <v>-15.2896570265293</v>
      </c>
      <c r="AO1172">
        <v>0.79629635810851995</v>
      </c>
      <c r="AP1172">
        <v>-0.30371300000000001</v>
      </c>
      <c r="AQ1172">
        <v>999</v>
      </c>
      <c r="AU1172">
        <v>17719</v>
      </c>
    </row>
    <row r="1173" spans="1:47" x14ac:dyDescent="0.45">
      <c r="A1173" t="s">
        <v>1857</v>
      </c>
      <c r="C1173">
        <v>61</v>
      </c>
      <c r="D1173">
        <v>214</v>
      </c>
      <c r="E1173">
        <v>192</v>
      </c>
      <c r="F1173">
        <v>41</v>
      </c>
      <c r="G1173">
        <v>27</v>
      </c>
      <c r="H1173">
        <v>9</v>
      </c>
      <c r="I1173">
        <v>0</v>
      </c>
      <c r="J1173">
        <v>5</v>
      </c>
      <c r="K1173">
        <v>20</v>
      </c>
      <c r="L1173">
        <v>22</v>
      </c>
      <c r="M1173">
        <v>19</v>
      </c>
      <c r="N1173">
        <v>6</v>
      </c>
      <c r="O1173">
        <v>68</v>
      </c>
      <c r="P1173">
        <v>1</v>
      </c>
      <c r="Q1173">
        <v>2</v>
      </c>
      <c r="R1173">
        <v>0</v>
      </c>
      <c r="S1173">
        <v>1</v>
      </c>
      <c r="T1173">
        <v>0</v>
      </c>
      <c r="U1173">
        <v>1</v>
      </c>
      <c r="V1173">
        <v>0.21354200000000001</v>
      </c>
      <c r="W1173">
        <v>8.8785000000000003E-2</v>
      </c>
      <c r="X1173">
        <v>0.31775700000000001</v>
      </c>
      <c r="Y1173">
        <v>0.27941199999999999</v>
      </c>
      <c r="Z1173">
        <v>0.28504699999999999</v>
      </c>
      <c r="AA1173">
        <v>0.33854200000000001</v>
      </c>
      <c r="AB1173">
        <v>0.26353599999999999</v>
      </c>
      <c r="AC1173">
        <v>0.62358800000000003</v>
      </c>
      <c r="AD1173">
        <v>0.125</v>
      </c>
      <c r="AE1173">
        <v>1.60612</v>
      </c>
      <c r="AF1173">
        <v>0.29752099999999998</v>
      </c>
      <c r="AH1173">
        <v>-0.73798799999999998</v>
      </c>
      <c r="AI1173">
        <v>16.328299999999999</v>
      </c>
      <c r="AJ1173">
        <v>-9.7463099999999994</v>
      </c>
      <c r="AK1173">
        <v>61.577500000000001</v>
      </c>
      <c r="AL1173">
        <v>-0.73798799999999998</v>
      </c>
      <c r="AM1173">
        <v>-0.2</v>
      </c>
      <c r="AN1173">
        <v>-10.924314141273401</v>
      </c>
      <c r="AO1173">
        <v>0.58630214631557398</v>
      </c>
      <c r="AP1173">
        <v>-0.30383500000000002</v>
      </c>
      <c r="AQ1173">
        <v>999</v>
      </c>
      <c r="AU1173">
        <v>9368</v>
      </c>
    </row>
    <row r="1174" spans="1:47" x14ac:dyDescent="0.45">
      <c r="A1174" t="s">
        <v>1858</v>
      </c>
      <c r="B1174" t="s">
        <v>70</v>
      </c>
      <c r="C1174">
        <v>107</v>
      </c>
      <c r="D1174">
        <v>444</v>
      </c>
      <c r="E1174">
        <v>410</v>
      </c>
      <c r="F1174">
        <v>91</v>
      </c>
      <c r="G1174">
        <v>69</v>
      </c>
      <c r="H1174">
        <v>15</v>
      </c>
      <c r="I1174">
        <v>2</v>
      </c>
      <c r="J1174">
        <v>5</v>
      </c>
      <c r="K1174">
        <v>34</v>
      </c>
      <c r="L1174">
        <v>40</v>
      </c>
      <c r="M1174">
        <v>27</v>
      </c>
      <c r="N1174">
        <v>8</v>
      </c>
      <c r="O1174">
        <v>112</v>
      </c>
      <c r="P1174">
        <v>4</v>
      </c>
      <c r="Q1174">
        <v>3</v>
      </c>
      <c r="R1174">
        <v>0</v>
      </c>
      <c r="S1174">
        <v>1</v>
      </c>
      <c r="T1174">
        <v>4</v>
      </c>
      <c r="U1174">
        <v>1</v>
      </c>
      <c r="V1174">
        <v>0.22195100000000001</v>
      </c>
      <c r="W1174">
        <v>6.0810799999999998E-2</v>
      </c>
      <c r="X1174">
        <v>0.25225199999999998</v>
      </c>
      <c r="Y1174">
        <v>0.24107100000000001</v>
      </c>
      <c r="Z1174">
        <v>0.27477499999999999</v>
      </c>
      <c r="AA1174">
        <v>0.30487799999999998</v>
      </c>
      <c r="AB1174">
        <v>0.24962300000000001</v>
      </c>
      <c r="AC1174">
        <v>0.57965299999999997</v>
      </c>
      <c r="AD1174">
        <v>8.2926799999999995E-2</v>
      </c>
      <c r="AE1174">
        <v>3.8490600000000001</v>
      </c>
      <c r="AF1174">
        <v>0.29054099999999999</v>
      </c>
      <c r="AH1174">
        <v>-0.33094899999999999</v>
      </c>
      <c r="AI1174">
        <v>28.747199999999999</v>
      </c>
      <c r="AJ1174">
        <v>-25.351600000000001</v>
      </c>
      <c r="AK1174">
        <v>58.705300000000001</v>
      </c>
      <c r="AL1174">
        <v>-0.33094899999999999</v>
      </c>
      <c r="AM1174">
        <v>-4</v>
      </c>
      <c r="AN1174">
        <v>-22.299933999776801</v>
      </c>
      <c r="AO1174">
        <v>4.1569662094116202</v>
      </c>
      <c r="AP1174">
        <v>-0.30540800000000001</v>
      </c>
      <c r="AQ1174">
        <v>999</v>
      </c>
      <c r="AU1174" t="s">
        <v>1859</v>
      </c>
    </row>
    <row r="1175" spans="1:47" x14ac:dyDescent="0.45">
      <c r="A1175" t="s">
        <v>1860</v>
      </c>
      <c r="B1175" t="s">
        <v>21</v>
      </c>
      <c r="C1175">
        <v>44</v>
      </c>
      <c r="D1175">
        <v>165</v>
      </c>
      <c r="E1175">
        <v>144</v>
      </c>
      <c r="F1175">
        <v>26</v>
      </c>
      <c r="G1175">
        <v>18</v>
      </c>
      <c r="H1175">
        <v>5</v>
      </c>
      <c r="I1175">
        <v>1</v>
      </c>
      <c r="J1175">
        <v>2</v>
      </c>
      <c r="K1175">
        <v>15</v>
      </c>
      <c r="L1175">
        <v>14</v>
      </c>
      <c r="M1175">
        <v>17</v>
      </c>
      <c r="N1175">
        <v>4</v>
      </c>
      <c r="O1175">
        <v>57</v>
      </c>
      <c r="P1175">
        <v>3</v>
      </c>
      <c r="Q1175">
        <v>1</v>
      </c>
      <c r="R1175">
        <v>0</v>
      </c>
      <c r="S1175">
        <v>0</v>
      </c>
      <c r="T1175">
        <v>1</v>
      </c>
      <c r="U1175">
        <v>1</v>
      </c>
      <c r="V1175">
        <v>0.18055599999999999</v>
      </c>
      <c r="W1175">
        <v>0.10303</v>
      </c>
      <c r="X1175">
        <v>0.34545500000000001</v>
      </c>
      <c r="Y1175">
        <v>0.29824600000000001</v>
      </c>
      <c r="Z1175">
        <v>0.27878799999999998</v>
      </c>
      <c r="AA1175">
        <v>0.27083299999999999</v>
      </c>
      <c r="AB1175">
        <v>0.24165400000000001</v>
      </c>
      <c r="AC1175">
        <v>0.54962100000000003</v>
      </c>
      <c r="AD1175">
        <v>9.0277800000000005E-2</v>
      </c>
      <c r="AE1175">
        <v>4.0352800000000002</v>
      </c>
      <c r="AF1175">
        <v>0.27906999999999998</v>
      </c>
      <c r="AH1175">
        <v>-0.48405199999999998</v>
      </c>
      <c r="AI1175">
        <v>9.5909800000000001</v>
      </c>
      <c r="AJ1175">
        <v>-10.513299999999999</v>
      </c>
      <c r="AK1175">
        <v>50.842199999999998</v>
      </c>
      <c r="AL1175">
        <v>-0.48405199999999998</v>
      </c>
      <c r="AM1175">
        <v>-1.5</v>
      </c>
      <c r="AN1175">
        <v>-10.2027669548988</v>
      </c>
      <c r="AO1175">
        <v>1.53130507469177</v>
      </c>
      <c r="AP1175">
        <v>-0.305865</v>
      </c>
      <c r="AQ1175">
        <v>999</v>
      </c>
      <c r="AU1175" t="s">
        <v>1861</v>
      </c>
    </row>
    <row r="1176" spans="1:47" x14ac:dyDescent="0.45">
      <c r="A1176" t="s">
        <v>1862</v>
      </c>
      <c r="C1176">
        <v>93</v>
      </c>
      <c r="D1176">
        <v>336</v>
      </c>
      <c r="E1176">
        <v>310</v>
      </c>
      <c r="F1176">
        <v>87</v>
      </c>
      <c r="G1176">
        <v>67</v>
      </c>
      <c r="H1176">
        <v>16</v>
      </c>
      <c r="I1176">
        <v>2</v>
      </c>
      <c r="J1176">
        <v>2</v>
      </c>
      <c r="K1176">
        <v>34</v>
      </c>
      <c r="L1176">
        <v>31</v>
      </c>
      <c r="M1176">
        <v>18</v>
      </c>
      <c r="N1176">
        <v>9</v>
      </c>
      <c r="O1176">
        <v>55</v>
      </c>
      <c r="P1176">
        <v>3</v>
      </c>
      <c r="Q1176">
        <v>3</v>
      </c>
      <c r="R1176">
        <v>2</v>
      </c>
      <c r="S1176">
        <v>0</v>
      </c>
      <c r="T1176">
        <v>3</v>
      </c>
      <c r="U1176">
        <v>2</v>
      </c>
      <c r="V1176">
        <v>0.28064499999999998</v>
      </c>
      <c r="W1176">
        <v>5.3571399999999998E-2</v>
      </c>
      <c r="X1176">
        <v>0.16369</v>
      </c>
      <c r="Y1176">
        <v>0.32727299999999998</v>
      </c>
      <c r="Z1176">
        <v>0.323353</v>
      </c>
      <c r="AA1176">
        <v>0.36451600000000001</v>
      </c>
      <c r="AB1176">
        <v>0.29113</v>
      </c>
      <c r="AC1176">
        <v>0.68786899999999995</v>
      </c>
      <c r="AD1176">
        <v>8.3871000000000001E-2</v>
      </c>
      <c r="AE1176">
        <v>3.80626</v>
      </c>
      <c r="AF1176">
        <v>0.33203100000000002</v>
      </c>
      <c r="AH1176">
        <v>-0.85286099999999998</v>
      </c>
      <c r="AI1176">
        <v>33.337000000000003</v>
      </c>
      <c r="AJ1176">
        <v>-7.6026699999999998</v>
      </c>
      <c r="AK1176">
        <v>65.352400000000003</v>
      </c>
      <c r="AL1176">
        <v>-0.85286099999999998</v>
      </c>
      <c r="AM1176">
        <v>-0.5</v>
      </c>
      <c r="AN1176">
        <v>-15.2750372290611</v>
      </c>
      <c r="AO1176">
        <v>0.73456788063049305</v>
      </c>
      <c r="AP1176">
        <v>-0.30841000000000002</v>
      </c>
      <c r="AQ1176">
        <v>999</v>
      </c>
      <c r="AU1176">
        <v>15794</v>
      </c>
    </row>
    <row r="1177" spans="1:47" x14ac:dyDescent="0.45">
      <c r="A1177" t="s">
        <v>1863</v>
      </c>
      <c r="C1177">
        <v>93</v>
      </c>
      <c r="D1177">
        <v>371</v>
      </c>
      <c r="E1177">
        <v>340</v>
      </c>
      <c r="F1177">
        <v>64</v>
      </c>
      <c r="G1177">
        <v>40</v>
      </c>
      <c r="H1177">
        <v>13</v>
      </c>
      <c r="I1177">
        <v>1</v>
      </c>
      <c r="J1177">
        <v>10</v>
      </c>
      <c r="K1177">
        <v>40</v>
      </c>
      <c r="L1177">
        <v>39</v>
      </c>
      <c r="M1177">
        <v>27</v>
      </c>
      <c r="N1177">
        <v>6</v>
      </c>
      <c r="O1177">
        <v>147</v>
      </c>
      <c r="P1177">
        <v>2</v>
      </c>
      <c r="Q1177">
        <v>2</v>
      </c>
      <c r="R1177">
        <v>0</v>
      </c>
      <c r="S1177">
        <v>0</v>
      </c>
      <c r="T1177">
        <v>2</v>
      </c>
      <c r="U1177">
        <v>1</v>
      </c>
      <c r="V1177">
        <v>0.18823500000000001</v>
      </c>
      <c r="W1177">
        <v>7.2776300000000002E-2</v>
      </c>
      <c r="X1177">
        <v>0.39622600000000002</v>
      </c>
      <c r="Y1177">
        <v>0.183673</v>
      </c>
      <c r="Z1177">
        <v>0.25067400000000001</v>
      </c>
      <c r="AA1177">
        <v>0.32058799999999998</v>
      </c>
      <c r="AB1177">
        <v>0.24423600000000001</v>
      </c>
      <c r="AC1177">
        <v>0.57126200000000005</v>
      </c>
      <c r="AD1177">
        <v>0.132353</v>
      </c>
      <c r="AE1177">
        <v>3.8257400000000001</v>
      </c>
      <c r="AF1177">
        <v>0.29189199999999998</v>
      </c>
      <c r="AH1177">
        <v>-0.50750099999999998</v>
      </c>
      <c r="AI1177">
        <v>22.360800000000001</v>
      </c>
      <c r="AJ1177">
        <v>-22.843399999999999</v>
      </c>
      <c r="AK1177">
        <v>54.613900000000001</v>
      </c>
      <c r="AL1177">
        <v>-0.50750099999999998</v>
      </c>
      <c r="AM1177">
        <v>0.9</v>
      </c>
      <c r="AN1177">
        <v>-20.683219134807501</v>
      </c>
      <c r="AO1177">
        <v>4.9895061254501298</v>
      </c>
      <c r="AP1177">
        <v>-0.30841499999999999</v>
      </c>
      <c r="AQ1177">
        <v>999</v>
      </c>
      <c r="AU1177" t="s">
        <v>1864</v>
      </c>
    </row>
    <row r="1178" spans="1:47" x14ac:dyDescent="0.45">
      <c r="A1178" t="s">
        <v>1865</v>
      </c>
      <c r="B1178" t="s">
        <v>107</v>
      </c>
      <c r="C1178">
        <v>48</v>
      </c>
      <c r="D1178">
        <v>133</v>
      </c>
      <c r="E1178">
        <v>117</v>
      </c>
      <c r="F1178">
        <v>23</v>
      </c>
      <c r="G1178">
        <v>18</v>
      </c>
      <c r="H1178">
        <v>4</v>
      </c>
      <c r="I1178">
        <v>0</v>
      </c>
      <c r="J1178">
        <v>1</v>
      </c>
      <c r="K1178">
        <v>8</v>
      </c>
      <c r="L1178">
        <v>9</v>
      </c>
      <c r="M1178">
        <v>13</v>
      </c>
      <c r="N1178">
        <v>2</v>
      </c>
      <c r="O1178">
        <v>38</v>
      </c>
      <c r="P1178">
        <v>1</v>
      </c>
      <c r="Q1178">
        <v>1</v>
      </c>
      <c r="R1178">
        <v>1</v>
      </c>
      <c r="S1178">
        <v>0</v>
      </c>
      <c r="T1178">
        <v>0</v>
      </c>
      <c r="U1178">
        <v>1</v>
      </c>
      <c r="V1178">
        <v>0.19658100000000001</v>
      </c>
      <c r="W1178">
        <v>9.7744399999999995E-2</v>
      </c>
      <c r="X1178">
        <v>0.28571400000000002</v>
      </c>
      <c r="Y1178">
        <v>0.34210499999999999</v>
      </c>
      <c r="Z1178">
        <v>0.28030300000000002</v>
      </c>
      <c r="AA1178">
        <v>0.25641000000000003</v>
      </c>
      <c r="AB1178">
        <v>0.24035200000000001</v>
      </c>
      <c r="AC1178">
        <v>0.536713</v>
      </c>
      <c r="AD1178">
        <v>5.9829100000000003E-2</v>
      </c>
      <c r="AE1178">
        <v>1.2664500000000001</v>
      </c>
      <c r="AF1178">
        <v>0.27848099999999998</v>
      </c>
      <c r="AH1178">
        <v>-0.65323200000000003</v>
      </c>
      <c r="AI1178">
        <v>7.5870899999999999</v>
      </c>
      <c r="AJ1178">
        <v>-8.6181900000000002</v>
      </c>
      <c r="AK1178">
        <v>43.4572</v>
      </c>
      <c r="AL1178">
        <v>-0.65323200000000003</v>
      </c>
      <c r="AM1178">
        <v>-0.4</v>
      </c>
      <c r="AN1178">
        <v>-9.6639958620071393</v>
      </c>
      <c r="AO1178">
        <v>2.0434156358241999</v>
      </c>
      <c r="AP1178">
        <v>-0.30945400000000001</v>
      </c>
      <c r="AQ1178">
        <v>999</v>
      </c>
      <c r="AU1178">
        <v>5273</v>
      </c>
    </row>
    <row r="1179" spans="1:47" x14ac:dyDescent="0.45">
      <c r="A1179" t="s">
        <v>1866</v>
      </c>
      <c r="B1179" t="s">
        <v>59</v>
      </c>
      <c r="C1179">
        <v>86</v>
      </c>
      <c r="D1179">
        <v>346</v>
      </c>
      <c r="E1179">
        <v>311</v>
      </c>
      <c r="F1179">
        <v>69</v>
      </c>
      <c r="G1179">
        <v>47</v>
      </c>
      <c r="H1179">
        <v>15</v>
      </c>
      <c r="I1179">
        <v>0</v>
      </c>
      <c r="J1179">
        <v>7</v>
      </c>
      <c r="K1179">
        <v>30</v>
      </c>
      <c r="L1179">
        <v>36</v>
      </c>
      <c r="M1179">
        <v>31</v>
      </c>
      <c r="N1179">
        <v>8</v>
      </c>
      <c r="O1179">
        <v>99</v>
      </c>
      <c r="P1179">
        <v>2</v>
      </c>
      <c r="Q1179">
        <v>2</v>
      </c>
      <c r="R1179">
        <v>0</v>
      </c>
      <c r="S1179">
        <v>0</v>
      </c>
      <c r="T1179">
        <v>1</v>
      </c>
      <c r="U1179">
        <v>1</v>
      </c>
      <c r="V1179">
        <v>0.22186500000000001</v>
      </c>
      <c r="W1179">
        <v>8.9595400000000006E-2</v>
      </c>
      <c r="X1179">
        <v>0.28612700000000002</v>
      </c>
      <c r="Y1179">
        <v>0.31313099999999999</v>
      </c>
      <c r="Z1179">
        <v>0.294798</v>
      </c>
      <c r="AA1179">
        <v>0.337621</v>
      </c>
      <c r="AB1179">
        <v>0.27107100000000001</v>
      </c>
      <c r="AC1179">
        <v>0.63241800000000004</v>
      </c>
      <c r="AD1179">
        <v>0.115756</v>
      </c>
      <c r="AE1179">
        <v>1.7537700000000001</v>
      </c>
      <c r="AF1179">
        <v>0.29951699999999998</v>
      </c>
      <c r="AH1179">
        <v>-0.77684699999999995</v>
      </c>
      <c r="AI1179">
        <v>28.565200000000001</v>
      </c>
      <c r="AJ1179">
        <v>-13.5929</v>
      </c>
      <c r="AK1179">
        <v>70.225300000000004</v>
      </c>
      <c r="AL1179">
        <v>-0.77684699999999995</v>
      </c>
      <c r="AM1179">
        <v>-8.1</v>
      </c>
      <c r="AN1179">
        <v>-13.120845854282299</v>
      </c>
      <c r="AO1179">
        <v>-1.7434453964233301</v>
      </c>
      <c r="AP1179">
        <v>-0.31037799999999999</v>
      </c>
      <c r="AQ1179">
        <v>999</v>
      </c>
      <c r="AU1179" t="s">
        <v>1867</v>
      </c>
    </row>
    <row r="1180" spans="1:47" x14ac:dyDescent="0.45">
      <c r="A1180" t="s">
        <v>1868</v>
      </c>
      <c r="C1180">
        <v>96</v>
      </c>
      <c r="D1180">
        <v>390</v>
      </c>
      <c r="E1180">
        <v>349</v>
      </c>
      <c r="F1180">
        <v>79</v>
      </c>
      <c r="G1180">
        <v>51</v>
      </c>
      <c r="H1180">
        <v>17</v>
      </c>
      <c r="I1180">
        <v>2</v>
      </c>
      <c r="J1180">
        <v>9</v>
      </c>
      <c r="K1180">
        <v>38</v>
      </c>
      <c r="L1180">
        <v>40</v>
      </c>
      <c r="M1180">
        <v>33</v>
      </c>
      <c r="N1180">
        <v>4</v>
      </c>
      <c r="O1180">
        <v>103</v>
      </c>
      <c r="P1180">
        <v>4</v>
      </c>
      <c r="Q1180">
        <v>4</v>
      </c>
      <c r="R1180">
        <v>0</v>
      </c>
      <c r="S1180">
        <v>1</v>
      </c>
      <c r="T1180">
        <v>3</v>
      </c>
      <c r="U1180">
        <v>1</v>
      </c>
      <c r="V1180">
        <v>0.22636100000000001</v>
      </c>
      <c r="W1180">
        <v>8.4615399999999993E-2</v>
      </c>
      <c r="X1180">
        <v>0.26410299999999998</v>
      </c>
      <c r="Y1180">
        <v>0.32038800000000001</v>
      </c>
      <c r="Z1180">
        <v>0.29743599999999998</v>
      </c>
      <c r="AA1180">
        <v>0.36389700000000003</v>
      </c>
      <c r="AB1180">
        <v>0.28604400000000002</v>
      </c>
      <c r="AC1180">
        <v>0.66133299999999995</v>
      </c>
      <c r="AD1180">
        <v>0.13753599999999999</v>
      </c>
      <c r="AE1180">
        <v>4.0587900000000001</v>
      </c>
      <c r="AF1180">
        <v>0.29045599999999999</v>
      </c>
      <c r="AH1180">
        <v>-0.469308</v>
      </c>
      <c r="AI1180">
        <v>37.047499999999999</v>
      </c>
      <c r="AJ1180">
        <v>-10.4717</v>
      </c>
      <c r="AK1180">
        <v>75.127700000000004</v>
      </c>
      <c r="AL1180">
        <v>-0.469308</v>
      </c>
      <c r="AM1180">
        <v>0</v>
      </c>
      <c r="AN1180">
        <v>-12.092184573411901</v>
      </c>
      <c r="AO1180">
        <v>-4.2989416122436497</v>
      </c>
      <c r="AP1180">
        <v>-0.31360900000000003</v>
      </c>
      <c r="AQ1180">
        <v>999</v>
      </c>
      <c r="AU1180">
        <v>12174</v>
      </c>
    </row>
    <row r="1181" spans="1:47" x14ac:dyDescent="0.45">
      <c r="A1181" t="s">
        <v>1869</v>
      </c>
      <c r="B1181" t="s">
        <v>28</v>
      </c>
      <c r="C1181">
        <v>102</v>
      </c>
      <c r="D1181">
        <v>420</v>
      </c>
      <c r="E1181">
        <v>386</v>
      </c>
      <c r="F1181">
        <v>89</v>
      </c>
      <c r="G1181">
        <v>63</v>
      </c>
      <c r="H1181">
        <v>16</v>
      </c>
      <c r="I1181">
        <v>5</v>
      </c>
      <c r="J1181">
        <v>5</v>
      </c>
      <c r="K1181">
        <v>47</v>
      </c>
      <c r="L1181">
        <v>41</v>
      </c>
      <c r="M1181">
        <v>28</v>
      </c>
      <c r="N1181">
        <v>7</v>
      </c>
      <c r="O1181">
        <v>124</v>
      </c>
      <c r="P1181">
        <v>3</v>
      </c>
      <c r="Q1181">
        <v>2</v>
      </c>
      <c r="R1181">
        <v>1</v>
      </c>
      <c r="S1181">
        <v>1</v>
      </c>
      <c r="T1181">
        <v>12</v>
      </c>
      <c r="U1181">
        <v>4</v>
      </c>
      <c r="V1181">
        <v>0.23057</v>
      </c>
      <c r="W1181">
        <v>6.6666699999999995E-2</v>
      </c>
      <c r="X1181">
        <v>0.295238</v>
      </c>
      <c r="Y1181">
        <v>0.22580600000000001</v>
      </c>
      <c r="Z1181">
        <v>0.28639599999999998</v>
      </c>
      <c r="AA1181">
        <v>0.33678799999999998</v>
      </c>
      <c r="AB1181">
        <v>0.26737100000000003</v>
      </c>
      <c r="AC1181">
        <v>0.62318399999999996</v>
      </c>
      <c r="AD1181">
        <v>0.10621800000000001</v>
      </c>
      <c r="AE1181">
        <v>6.8395099999999998</v>
      </c>
      <c r="AF1181">
        <v>0.324324</v>
      </c>
      <c r="AH1181">
        <v>4.13421E-2</v>
      </c>
      <c r="AI1181">
        <v>33.383800000000001</v>
      </c>
      <c r="AJ1181">
        <v>-17.790800000000001</v>
      </c>
      <c r="AK1181">
        <v>60.183100000000003</v>
      </c>
      <c r="AL1181">
        <v>4.13421E-2</v>
      </c>
      <c r="AM1181">
        <v>7.2</v>
      </c>
      <c r="AN1181">
        <v>-19.996400509029598</v>
      </c>
      <c r="AO1181">
        <v>2.5703701972961399</v>
      </c>
      <c r="AP1181">
        <v>-0.31520100000000001</v>
      </c>
      <c r="AQ1181">
        <v>999</v>
      </c>
      <c r="AU1181" t="s">
        <v>1870</v>
      </c>
    </row>
    <row r="1182" spans="1:47" x14ac:dyDescent="0.45">
      <c r="A1182" t="s">
        <v>1871</v>
      </c>
      <c r="C1182">
        <v>90</v>
      </c>
      <c r="D1182">
        <v>330</v>
      </c>
      <c r="E1182">
        <v>301</v>
      </c>
      <c r="F1182">
        <v>74</v>
      </c>
      <c r="G1182">
        <v>53</v>
      </c>
      <c r="H1182">
        <v>13</v>
      </c>
      <c r="I1182">
        <v>1</v>
      </c>
      <c r="J1182">
        <v>7</v>
      </c>
      <c r="K1182">
        <v>32</v>
      </c>
      <c r="L1182">
        <v>33</v>
      </c>
      <c r="M1182">
        <v>26</v>
      </c>
      <c r="N1182">
        <v>8</v>
      </c>
      <c r="O1182">
        <v>67</v>
      </c>
      <c r="P1182">
        <v>2</v>
      </c>
      <c r="Q1182">
        <v>1</v>
      </c>
      <c r="R1182">
        <v>0</v>
      </c>
      <c r="S1182">
        <v>0</v>
      </c>
      <c r="T1182">
        <v>0</v>
      </c>
      <c r="U1182">
        <v>1</v>
      </c>
      <c r="V1182">
        <v>0.24584700000000001</v>
      </c>
      <c r="W1182">
        <v>7.8787899999999994E-2</v>
      </c>
      <c r="X1182">
        <v>0.20302999999999999</v>
      </c>
      <c r="Y1182">
        <v>0.38806000000000002</v>
      </c>
      <c r="Z1182">
        <v>0.309091</v>
      </c>
      <c r="AA1182">
        <v>0.36544900000000002</v>
      </c>
      <c r="AB1182">
        <v>0.287327</v>
      </c>
      <c r="AC1182">
        <v>0.674539</v>
      </c>
      <c r="AD1182">
        <v>0.119601</v>
      </c>
      <c r="AE1182">
        <v>2.2069200000000002</v>
      </c>
      <c r="AF1182">
        <v>0.29386000000000001</v>
      </c>
      <c r="AH1182">
        <v>-0.98455199999999998</v>
      </c>
      <c r="AI1182">
        <v>31.699300000000001</v>
      </c>
      <c r="AJ1182">
        <v>-8.5092700000000008</v>
      </c>
      <c r="AK1182">
        <v>81.503200000000007</v>
      </c>
      <c r="AL1182">
        <v>-0.98455199999999998</v>
      </c>
      <c r="AM1182">
        <v>-9.5</v>
      </c>
      <c r="AN1182">
        <v>-8.5464145541191101</v>
      </c>
      <c r="AO1182">
        <v>-5.8624339103698704</v>
      </c>
      <c r="AP1182">
        <v>-0.31567000000000001</v>
      </c>
      <c r="AQ1182">
        <v>999</v>
      </c>
      <c r="AU1182">
        <v>14950</v>
      </c>
    </row>
    <row r="1183" spans="1:47" x14ac:dyDescent="0.45">
      <c r="A1183" t="s">
        <v>1872</v>
      </c>
      <c r="B1183" t="s">
        <v>73</v>
      </c>
      <c r="C1183">
        <v>76</v>
      </c>
      <c r="D1183">
        <v>319</v>
      </c>
      <c r="E1183">
        <v>300</v>
      </c>
      <c r="F1183">
        <v>66</v>
      </c>
      <c r="G1183">
        <v>40</v>
      </c>
      <c r="H1183">
        <v>13</v>
      </c>
      <c r="I1183">
        <v>0</v>
      </c>
      <c r="J1183">
        <v>13</v>
      </c>
      <c r="K1183">
        <v>32</v>
      </c>
      <c r="L1183">
        <v>40</v>
      </c>
      <c r="M1183">
        <v>17</v>
      </c>
      <c r="N1183">
        <v>11</v>
      </c>
      <c r="O1183">
        <v>91</v>
      </c>
      <c r="P1183">
        <v>1</v>
      </c>
      <c r="Q1183">
        <v>1</v>
      </c>
      <c r="R1183">
        <v>0</v>
      </c>
      <c r="S1183">
        <v>1</v>
      </c>
      <c r="T1183">
        <v>1</v>
      </c>
      <c r="U1183">
        <v>1</v>
      </c>
      <c r="V1183">
        <v>0.22</v>
      </c>
      <c r="W1183">
        <v>5.3291499999999999E-2</v>
      </c>
      <c r="X1183">
        <v>0.28526600000000002</v>
      </c>
      <c r="Y1183">
        <v>0.18681300000000001</v>
      </c>
      <c r="Z1183">
        <v>0.26332299999999997</v>
      </c>
      <c r="AA1183">
        <v>0.39333299999999999</v>
      </c>
      <c r="AB1183">
        <v>0.26761400000000002</v>
      </c>
      <c r="AC1183">
        <v>0.65665600000000002</v>
      </c>
      <c r="AD1183">
        <v>0.17333299999999999</v>
      </c>
      <c r="AE1183">
        <v>2.0081099999999998</v>
      </c>
      <c r="AF1183">
        <v>0.269036</v>
      </c>
      <c r="AH1183">
        <v>-0.58421900000000004</v>
      </c>
      <c r="AI1183">
        <v>25.420100000000001</v>
      </c>
      <c r="AJ1183">
        <v>-13.4482</v>
      </c>
      <c r="AK1183">
        <v>68.597800000000007</v>
      </c>
      <c r="AL1183">
        <v>-0.58421900000000004</v>
      </c>
      <c r="AM1183">
        <v>-7.3</v>
      </c>
      <c r="AN1183">
        <v>-12.5870426893234</v>
      </c>
      <c r="AO1183">
        <v>-1.4394769668579099</v>
      </c>
      <c r="AP1183">
        <v>-0.31828299999999998</v>
      </c>
      <c r="AQ1183">
        <v>999</v>
      </c>
      <c r="AU1183" t="s">
        <v>1873</v>
      </c>
    </row>
    <row r="1184" spans="1:47" x14ac:dyDescent="0.45">
      <c r="A1184" t="s">
        <v>1874</v>
      </c>
      <c r="C1184">
        <v>75</v>
      </c>
      <c r="D1184">
        <v>288</v>
      </c>
      <c r="E1184">
        <v>265</v>
      </c>
      <c r="F1184">
        <v>59</v>
      </c>
      <c r="G1184">
        <v>41</v>
      </c>
      <c r="H1184">
        <v>12</v>
      </c>
      <c r="I1184">
        <v>0</v>
      </c>
      <c r="J1184">
        <v>6</v>
      </c>
      <c r="K1184">
        <v>27</v>
      </c>
      <c r="L1184">
        <v>28</v>
      </c>
      <c r="M1184">
        <v>20</v>
      </c>
      <c r="N1184">
        <v>6</v>
      </c>
      <c r="O1184">
        <v>73</v>
      </c>
      <c r="P1184">
        <v>1</v>
      </c>
      <c r="Q1184">
        <v>2</v>
      </c>
      <c r="R1184">
        <v>0</v>
      </c>
      <c r="S1184">
        <v>0</v>
      </c>
      <c r="T1184">
        <v>3</v>
      </c>
      <c r="U1184">
        <v>1</v>
      </c>
      <c r="V1184">
        <v>0.22264200000000001</v>
      </c>
      <c r="W1184">
        <v>6.9444400000000003E-2</v>
      </c>
      <c r="X1184">
        <v>0.25347199999999998</v>
      </c>
      <c r="Y1184">
        <v>0.27397300000000002</v>
      </c>
      <c r="Z1184">
        <v>0.27777800000000002</v>
      </c>
      <c r="AA1184">
        <v>0.33584900000000001</v>
      </c>
      <c r="AB1184">
        <v>0.26100099999999998</v>
      </c>
      <c r="AC1184">
        <v>0.61362700000000003</v>
      </c>
      <c r="AD1184">
        <v>0.113208</v>
      </c>
      <c r="AE1184">
        <v>3.1038000000000001</v>
      </c>
      <c r="AF1184">
        <v>0.28191500000000003</v>
      </c>
      <c r="AH1184">
        <v>-0.25356499999999998</v>
      </c>
      <c r="AI1184">
        <v>21.368200000000002</v>
      </c>
      <c r="AJ1184">
        <v>-13.722899999999999</v>
      </c>
      <c r="AK1184">
        <v>66.234300000000005</v>
      </c>
      <c r="AL1184">
        <v>-0.25356499999999998</v>
      </c>
      <c r="AM1184">
        <v>-6.4</v>
      </c>
      <c r="AN1184">
        <v>-11.9055825471878</v>
      </c>
      <c r="AO1184">
        <v>-1.1089949607849099</v>
      </c>
      <c r="AP1184">
        <v>-0.32236700000000001</v>
      </c>
      <c r="AQ1184">
        <v>999</v>
      </c>
      <c r="AU1184">
        <v>14523</v>
      </c>
    </row>
    <row r="1185" spans="1:47" x14ac:dyDescent="0.45">
      <c r="A1185" t="s">
        <v>1875</v>
      </c>
      <c r="B1185" t="s">
        <v>70</v>
      </c>
      <c r="C1185">
        <v>112</v>
      </c>
      <c r="D1185">
        <v>463</v>
      </c>
      <c r="E1185">
        <v>404</v>
      </c>
      <c r="F1185">
        <v>85</v>
      </c>
      <c r="G1185">
        <v>60</v>
      </c>
      <c r="H1185">
        <v>17</v>
      </c>
      <c r="I1185">
        <v>2</v>
      </c>
      <c r="J1185">
        <v>6</v>
      </c>
      <c r="K1185">
        <v>44</v>
      </c>
      <c r="L1185">
        <v>36</v>
      </c>
      <c r="M1185">
        <v>53</v>
      </c>
      <c r="N1185">
        <v>10</v>
      </c>
      <c r="O1185">
        <v>130</v>
      </c>
      <c r="P1185">
        <v>3</v>
      </c>
      <c r="Q1185">
        <v>2</v>
      </c>
      <c r="R1185">
        <v>1</v>
      </c>
      <c r="S1185">
        <v>0</v>
      </c>
      <c r="T1185">
        <v>6</v>
      </c>
      <c r="U1185">
        <v>4</v>
      </c>
      <c r="V1185">
        <v>0.210396</v>
      </c>
      <c r="W1185">
        <v>0.114471</v>
      </c>
      <c r="X1185">
        <v>0.28077800000000003</v>
      </c>
      <c r="Y1185">
        <v>0.407692</v>
      </c>
      <c r="Z1185">
        <v>0.30519499999999999</v>
      </c>
      <c r="AA1185">
        <v>0.30693100000000001</v>
      </c>
      <c r="AB1185">
        <v>0.26849600000000001</v>
      </c>
      <c r="AC1185">
        <v>0.61212599999999995</v>
      </c>
      <c r="AD1185">
        <v>9.6534700000000001E-2</v>
      </c>
      <c r="AE1185">
        <v>3.9360599999999999</v>
      </c>
      <c r="AF1185">
        <v>0.29259299999999999</v>
      </c>
      <c r="AH1185">
        <v>-1.3050600000000001</v>
      </c>
      <c r="AI1185">
        <v>37.234400000000001</v>
      </c>
      <c r="AJ1185">
        <v>-19.179500000000001</v>
      </c>
      <c r="AK1185">
        <v>71.7864</v>
      </c>
      <c r="AL1185">
        <v>-1.3050600000000001</v>
      </c>
      <c r="AM1185">
        <v>3.1</v>
      </c>
      <c r="AN1185">
        <v>-16.957132935523902</v>
      </c>
      <c r="AO1185">
        <v>-2.0036153793334899</v>
      </c>
      <c r="AP1185">
        <v>-0.32260499999999998</v>
      </c>
      <c r="AQ1185">
        <v>999</v>
      </c>
      <c r="AU1185" t="s">
        <v>1876</v>
      </c>
    </row>
    <row r="1186" spans="1:47" x14ac:dyDescent="0.45">
      <c r="A1186" t="s">
        <v>1877</v>
      </c>
      <c r="B1186" t="s">
        <v>104</v>
      </c>
      <c r="C1186">
        <v>83</v>
      </c>
      <c r="D1186">
        <v>328</v>
      </c>
      <c r="E1186">
        <v>295</v>
      </c>
      <c r="F1186">
        <v>54</v>
      </c>
      <c r="G1186">
        <v>32</v>
      </c>
      <c r="H1186">
        <v>11</v>
      </c>
      <c r="I1186">
        <v>1</v>
      </c>
      <c r="J1186">
        <v>10</v>
      </c>
      <c r="K1186">
        <v>38</v>
      </c>
      <c r="L1186">
        <v>40</v>
      </c>
      <c r="M1186">
        <v>25</v>
      </c>
      <c r="N1186">
        <v>5</v>
      </c>
      <c r="O1186">
        <v>139</v>
      </c>
      <c r="P1186">
        <v>7</v>
      </c>
      <c r="Q1186">
        <v>1</v>
      </c>
      <c r="R1186">
        <v>0</v>
      </c>
      <c r="S1186">
        <v>0</v>
      </c>
      <c r="T1186">
        <v>5</v>
      </c>
      <c r="U1186">
        <v>2</v>
      </c>
      <c r="V1186">
        <v>0.18305099999999999</v>
      </c>
      <c r="W1186">
        <v>7.6219499999999996E-2</v>
      </c>
      <c r="X1186">
        <v>0.42378100000000002</v>
      </c>
      <c r="Y1186">
        <v>0.17985599999999999</v>
      </c>
      <c r="Z1186">
        <v>0.26219500000000001</v>
      </c>
      <c r="AA1186">
        <v>0.328814</v>
      </c>
      <c r="AB1186">
        <v>0.25551800000000002</v>
      </c>
      <c r="AC1186">
        <v>0.59100900000000001</v>
      </c>
      <c r="AD1186">
        <v>0.145763</v>
      </c>
      <c r="AE1186">
        <v>5.2293000000000003</v>
      </c>
      <c r="AF1186">
        <v>0.29931999999999997</v>
      </c>
      <c r="AH1186">
        <v>-0.29875800000000002</v>
      </c>
      <c r="AI1186">
        <v>22.842500000000001</v>
      </c>
      <c r="AJ1186">
        <v>-17.122399999999999</v>
      </c>
      <c r="AK1186">
        <v>59.005699999999997</v>
      </c>
      <c r="AL1186">
        <v>-0.29875800000000002</v>
      </c>
      <c r="AM1186">
        <v>-4</v>
      </c>
      <c r="AN1186">
        <v>-16.410036891698802</v>
      </c>
      <c r="AO1186">
        <v>2.02586698532104</v>
      </c>
      <c r="AP1186">
        <v>-0.323465</v>
      </c>
      <c r="AQ1186">
        <v>999</v>
      </c>
      <c r="AU1186" t="s">
        <v>1878</v>
      </c>
    </row>
    <row r="1187" spans="1:47" x14ac:dyDescent="0.45">
      <c r="A1187" t="s">
        <v>1879</v>
      </c>
      <c r="C1187">
        <v>50</v>
      </c>
      <c r="D1187">
        <v>173</v>
      </c>
      <c r="E1187">
        <v>155</v>
      </c>
      <c r="F1187">
        <v>32</v>
      </c>
      <c r="G1187">
        <v>22</v>
      </c>
      <c r="H1187">
        <v>6</v>
      </c>
      <c r="I1187">
        <v>1</v>
      </c>
      <c r="J1187">
        <v>3</v>
      </c>
      <c r="K1187">
        <v>15</v>
      </c>
      <c r="L1187">
        <v>15</v>
      </c>
      <c r="M1187">
        <v>16</v>
      </c>
      <c r="N1187">
        <v>6</v>
      </c>
      <c r="O1187">
        <v>56</v>
      </c>
      <c r="P1187">
        <v>1</v>
      </c>
      <c r="Q1187">
        <v>1</v>
      </c>
      <c r="R1187">
        <v>0</v>
      </c>
      <c r="S1187">
        <v>0</v>
      </c>
      <c r="T1187">
        <v>1</v>
      </c>
      <c r="U1187">
        <v>1</v>
      </c>
      <c r="V1187">
        <v>0.206452</v>
      </c>
      <c r="W1187">
        <v>9.2485499999999998E-2</v>
      </c>
      <c r="X1187">
        <v>0.32369900000000001</v>
      </c>
      <c r="Y1187">
        <v>0.28571400000000002</v>
      </c>
      <c r="Z1187">
        <v>0.28323700000000002</v>
      </c>
      <c r="AA1187">
        <v>0.31612899999999999</v>
      </c>
      <c r="AB1187">
        <v>0.252363</v>
      </c>
      <c r="AC1187">
        <v>0.59936599999999995</v>
      </c>
      <c r="AD1187">
        <v>0.109677</v>
      </c>
      <c r="AE1187">
        <v>3.4316200000000001</v>
      </c>
      <c r="AF1187">
        <v>0.29896899999999998</v>
      </c>
      <c r="AH1187">
        <v>-0.47634700000000002</v>
      </c>
      <c r="AI1187">
        <v>11.5946</v>
      </c>
      <c r="AJ1187">
        <v>-9.4844399999999993</v>
      </c>
      <c r="AK1187">
        <v>54.085900000000002</v>
      </c>
      <c r="AL1187">
        <v>-0.47634700000000002</v>
      </c>
      <c r="AM1187">
        <v>-2</v>
      </c>
      <c r="AN1187">
        <v>-10.3166934549808</v>
      </c>
      <c r="AO1187">
        <v>1.17827749252319</v>
      </c>
      <c r="AP1187">
        <v>-0.32350800000000002</v>
      </c>
      <c r="AQ1187">
        <v>999</v>
      </c>
      <c r="AU1187" t="s">
        <v>1880</v>
      </c>
    </row>
    <row r="1188" spans="1:47" x14ac:dyDescent="0.45">
      <c r="A1188" t="s">
        <v>1881</v>
      </c>
      <c r="B1188" t="s">
        <v>76</v>
      </c>
      <c r="C1188">
        <v>89</v>
      </c>
      <c r="D1188">
        <v>326</v>
      </c>
      <c r="E1188">
        <v>285</v>
      </c>
      <c r="F1188">
        <v>61</v>
      </c>
      <c r="G1188">
        <v>42</v>
      </c>
      <c r="H1188">
        <v>12</v>
      </c>
      <c r="I1188">
        <v>0</v>
      </c>
      <c r="J1188">
        <v>7</v>
      </c>
      <c r="K1188">
        <v>33</v>
      </c>
      <c r="L1188">
        <v>29</v>
      </c>
      <c r="M1188">
        <v>35</v>
      </c>
      <c r="N1188">
        <v>7</v>
      </c>
      <c r="O1188">
        <v>91</v>
      </c>
      <c r="P1188">
        <v>5</v>
      </c>
      <c r="Q1188">
        <v>1</v>
      </c>
      <c r="R1188">
        <v>0</v>
      </c>
      <c r="S1188">
        <v>0</v>
      </c>
      <c r="T1188">
        <v>1</v>
      </c>
      <c r="U1188">
        <v>0</v>
      </c>
      <c r="V1188">
        <v>0.214035</v>
      </c>
      <c r="W1188">
        <v>0.107362</v>
      </c>
      <c r="X1188">
        <v>0.27914099999999997</v>
      </c>
      <c r="Y1188">
        <v>0.38461499999999998</v>
      </c>
      <c r="Z1188">
        <v>0.30981599999999998</v>
      </c>
      <c r="AA1188">
        <v>0.32982499999999998</v>
      </c>
      <c r="AB1188">
        <v>0.279422</v>
      </c>
      <c r="AC1188">
        <v>0.63964100000000002</v>
      </c>
      <c r="AD1188">
        <v>0.115789</v>
      </c>
      <c r="AE1188">
        <v>2.3455300000000001</v>
      </c>
      <c r="AF1188">
        <v>0.28723399999999999</v>
      </c>
      <c r="AH1188">
        <v>-0.377884</v>
      </c>
      <c r="AI1188">
        <v>29.175000000000001</v>
      </c>
      <c r="AJ1188">
        <v>-10.546200000000001</v>
      </c>
      <c r="AK1188">
        <v>71.058999999999997</v>
      </c>
      <c r="AL1188">
        <v>-0.377884</v>
      </c>
      <c r="AM1188">
        <v>3.7</v>
      </c>
      <c r="AN1188">
        <v>-12.066151976585299</v>
      </c>
      <c r="AO1188">
        <v>-2.2891237735748202</v>
      </c>
      <c r="AP1188">
        <v>-0.32391700000000001</v>
      </c>
      <c r="AQ1188">
        <v>999</v>
      </c>
      <c r="AU1188">
        <v>13329</v>
      </c>
    </row>
    <row r="1189" spans="1:47" x14ac:dyDescent="0.45">
      <c r="A1189" t="s">
        <v>490</v>
      </c>
      <c r="C1189">
        <v>94</v>
      </c>
      <c r="D1189">
        <v>292</v>
      </c>
      <c r="E1189">
        <v>273</v>
      </c>
      <c r="F1189">
        <v>62</v>
      </c>
      <c r="G1189">
        <v>41</v>
      </c>
      <c r="H1189">
        <v>11</v>
      </c>
      <c r="I1189">
        <v>1</v>
      </c>
      <c r="J1189">
        <v>9</v>
      </c>
      <c r="K1189">
        <v>37</v>
      </c>
      <c r="L1189">
        <v>31</v>
      </c>
      <c r="M1189">
        <v>13</v>
      </c>
      <c r="N1189">
        <v>5</v>
      </c>
      <c r="O1189">
        <v>67</v>
      </c>
      <c r="P1189">
        <v>4</v>
      </c>
      <c r="Q1189">
        <v>2</v>
      </c>
      <c r="R1189">
        <v>0</v>
      </c>
      <c r="S1189">
        <v>0</v>
      </c>
      <c r="T1189">
        <v>4</v>
      </c>
      <c r="U1189">
        <v>2</v>
      </c>
      <c r="V1189">
        <v>0.227106</v>
      </c>
      <c r="W1189">
        <v>4.4520499999999998E-2</v>
      </c>
      <c r="X1189">
        <v>0.22945199999999999</v>
      </c>
      <c r="Y1189">
        <v>0.19403000000000001</v>
      </c>
      <c r="Z1189">
        <v>0.27054800000000001</v>
      </c>
      <c r="AA1189">
        <v>0.37362600000000001</v>
      </c>
      <c r="AB1189">
        <v>0.27157599999999998</v>
      </c>
      <c r="AC1189">
        <v>0.64417400000000002</v>
      </c>
      <c r="AD1189">
        <v>0.14652000000000001</v>
      </c>
      <c r="AE1189">
        <v>4.8691899999999997</v>
      </c>
      <c r="AF1189">
        <v>0.26633200000000001</v>
      </c>
      <c r="AH1189">
        <v>-0.45252799999999999</v>
      </c>
      <c r="AI1189">
        <v>24.229500000000002</v>
      </c>
      <c r="AJ1189">
        <v>-11.349</v>
      </c>
      <c r="AK1189">
        <v>68.281599999999997</v>
      </c>
      <c r="AL1189">
        <v>-0.45252799999999999</v>
      </c>
      <c r="AM1189">
        <v>1.6</v>
      </c>
      <c r="AN1189">
        <v>-11.550080865621499</v>
      </c>
      <c r="AO1189">
        <v>-1.6186949014663601</v>
      </c>
      <c r="AP1189">
        <v>-0.32419599999999998</v>
      </c>
      <c r="AQ1189">
        <v>999</v>
      </c>
      <c r="AU1189">
        <v>12434</v>
      </c>
    </row>
    <row r="1190" spans="1:47" x14ac:dyDescent="0.45">
      <c r="A1190" t="s">
        <v>620</v>
      </c>
      <c r="B1190" t="s">
        <v>70</v>
      </c>
      <c r="C1190">
        <v>89</v>
      </c>
      <c r="D1190">
        <v>366</v>
      </c>
      <c r="E1190">
        <v>329</v>
      </c>
      <c r="F1190">
        <v>64</v>
      </c>
      <c r="G1190">
        <v>41</v>
      </c>
      <c r="H1190">
        <v>13</v>
      </c>
      <c r="I1190">
        <v>0</v>
      </c>
      <c r="J1190">
        <v>10</v>
      </c>
      <c r="K1190">
        <v>37</v>
      </c>
      <c r="L1190">
        <v>39</v>
      </c>
      <c r="M1190">
        <v>31</v>
      </c>
      <c r="N1190">
        <v>7</v>
      </c>
      <c r="O1190">
        <v>137</v>
      </c>
      <c r="P1190">
        <v>5</v>
      </c>
      <c r="Q1190">
        <v>1</v>
      </c>
      <c r="R1190">
        <v>0</v>
      </c>
      <c r="S1190">
        <v>0</v>
      </c>
      <c r="T1190">
        <v>1</v>
      </c>
      <c r="U1190">
        <v>1</v>
      </c>
      <c r="V1190">
        <v>0.19452900000000001</v>
      </c>
      <c r="W1190">
        <v>8.4699499999999997E-2</v>
      </c>
      <c r="X1190">
        <v>0.37431700000000001</v>
      </c>
      <c r="Y1190">
        <v>0.22627700000000001</v>
      </c>
      <c r="Z1190">
        <v>0.27322400000000002</v>
      </c>
      <c r="AA1190">
        <v>0.32522800000000002</v>
      </c>
      <c r="AB1190">
        <v>0.25828800000000002</v>
      </c>
      <c r="AC1190">
        <v>0.59845199999999998</v>
      </c>
      <c r="AD1190">
        <v>0.13069900000000001</v>
      </c>
      <c r="AE1190">
        <v>2.21231</v>
      </c>
      <c r="AF1190">
        <v>0.29508200000000001</v>
      </c>
      <c r="AH1190">
        <v>-0.76143700000000003</v>
      </c>
      <c r="AI1190">
        <v>26.3309</v>
      </c>
      <c r="AJ1190">
        <v>-18.264099999999999</v>
      </c>
      <c r="AK1190">
        <v>64.711200000000005</v>
      </c>
      <c r="AL1190">
        <v>-0.76143700000000003</v>
      </c>
      <c r="AM1190">
        <v>-6.2</v>
      </c>
      <c r="AN1190">
        <v>-16.237151384353599</v>
      </c>
      <c r="AO1190">
        <v>0.52398586273193304</v>
      </c>
      <c r="AP1190">
        <v>-0.327289</v>
      </c>
      <c r="AQ1190">
        <v>999</v>
      </c>
      <c r="AU1190">
        <v>25575</v>
      </c>
    </row>
    <row r="1191" spans="1:47" x14ac:dyDescent="0.45">
      <c r="A1191" t="s">
        <v>1882</v>
      </c>
      <c r="B1191" t="s">
        <v>46</v>
      </c>
      <c r="C1191">
        <v>77</v>
      </c>
      <c r="D1191">
        <v>247</v>
      </c>
      <c r="E1191">
        <v>226</v>
      </c>
      <c r="F1191">
        <v>49</v>
      </c>
      <c r="G1191">
        <v>35</v>
      </c>
      <c r="H1191">
        <v>7</v>
      </c>
      <c r="I1191">
        <v>2</v>
      </c>
      <c r="J1191">
        <v>5</v>
      </c>
      <c r="K1191">
        <v>23</v>
      </c>
      <c r="L1191">
        <v>28</v>
      </c>
      <c r="M1191">
        <v>14</v>
      </c>
      <c r="N1191">
        <v>6</v>
      </c>
      <c r="O1191">
        <v>69</v>
      </c>
      <c r="P1191">
        <v>3</v>
      </c>
      <c r="Q1191">
        <v>1</v>
      </c>
      <c r="R1191">
        <v>3</v>
      </c>
      <c r="S1191">
        <v>0</v>
      </c>
      <c r="T1191">
        <v>1</v>
      </c>
      <c r="U1191">
        <v>1</v>
      </c>
      <c r="V1191">
        <v>0.21681400000000001</v>
      </c>
      <c r="W1191">
        <v>5.66802E-2</v>
      </c>
      <c r="X1191">
        <v>0.27935199999999999</v>
      </c>
      <c r="Y1191">
        <v>0.202899</v>
      </c>
      <c r="Z1191">
        <v>0.27049200000000001</v>
      </c>
      <c r="AA1191">
        <v>0.33185799999999999</v>
      </c>
      <c r="AB1191">
        <v>0.25419599999999998</v>
      </c>
      <c r="AC1191">
        <v>0.60235000000000005</v>
      </c>
      <c r="AD1191">
        <v>0.11504399999999999</v>
      </c>
      <c r="AE1191">
        <v>4.0753700000000004</v>
      </c>
      <c r="AF1191">
        <v>0.287582</v>
      </c>
      <c r="AH1191">
        <v>-0.57651399999999997</v>
      </c>
      <c r="AI1191">
        <v>16.930199999999999</v>
      </c>
      <c r="AJ1191">
        <v>-13.1654</v>
      </c>
      <c r="AK1191">
        <v>57.9206</v>
      </c>
      <c r="AL1191">
        <v>-0.57651399999999997</v>
      </c>
      <c r="AM1191">
        <v>-2.8</v>
      </c>
      <c r="AN1191">
        <v>-13.452620923519101</v>
      </c>
      <c r="AO1191">
        <v>1.73777174949646</v>
      </c>
      <c r="AP1191">
        <v>-0.32901599999999998</v>
      </c>
      <c r="AQ1191">
        <v>999</v>
      </c>
      <c r="AU1191">
        <v>19245</v>
      </c>
    </row>
    <row r="1192" spans="1:47" x14ac:dyDescent="0.45">
      <c r="A1192" t="s">
        <v>1883</v>
      </c>
      <c r="B1192" t="s">
        <v>18</v>
      </c>
      <c r="C1192">
        <v>75</v>
      </c>
      <c r="D1192">
        <v>315</v>
      </c>
      <c r="E1192">
        <v>283</v>
      </c>
      <c r="F1192">
        <v>62</v>
      </c>
      <c r="G1192">
        <v>41</v>
      </c>
      <c r="H1192">
        <v>8</v>
      </c>
      <c r="I1192">
        <v>2</v>
      </c>
      <c r="J1192">
        <v>11</v>
      </c>
      <c r="K1192">
        <v>36</v>
      </c>
      <c r="L1192">
        <v>44</v>
      </c>
      <c r="M1192">
        <v>23</v>
      </c>
      <c r="N1192">
        <v>9</v>
      </c>
      <c r="O1192">
        <v>110</v>
      </c>
      <c r="P1192">
        <v>8</v>
      </c>
      <c r="Q1192">
        <v>1</v>
      </c>
      <c r="R1192">
        <v>0</v>
      </c>
      <c r="S1192">
        <v>1</v>
      </c>
      <c r="T1192">
        <v>13</v>
      </c>
      <c r="U1192">
        <v>5</v>
      </c>
      <c r="V1192">
        <v>0.219081</v>
      </c>
      <c r="W1192">
        <v>7.3015899999999995E-2</v>
      </c>
      <c r="X1192">
        <v>0.34920600000000002</v>
      </c>
      <c r="Y1192">
        <v>0.209091</v>
      </c>
      <c r="Z1192">
        <v>0.295238</v>
      </c>
      <c r="AA1192">
        <v>0.37809199999999998</v>
      </c>
      <c r="AB1192">
        <v>0.28388099999999999</v>
      </c>
      <c r="AC1192">
        <v>0.67332999999999998</v>
      </c>
      <c r="AD1192">
        <v>0.15901100000000001</v>
      </c>
      <c r="AE1192">
        <v>6.2426899999999996</v>
      </c>
      <c r="AF1192">
        <v>0.31288300000000002</v>
      </c>
      <c r="AH1192">
        <v>4.1870299999999996E-3</v>
      </c>
      <c r="AI1192">
        <v>29.356999999999999</v>
      </c>
      <c r="AJ1192">
        <v>-9.0238899999999997</v>
      </c>
      <c r="AK1192">
        <v>75.216200000000001</v>
      </c>
      <c r="AL1192">
        <v>4.1870299999999996E-3</v>
      </c>
      <c r="AM1192">
        <v>-0.9</v>
      </c>
      <c r="AN1192">
        <v>-9.6673894659616</v>
      </c>
      <c r="AO1192">
        <v>-4.3722223043441701</v>
      </c>
      <c r="AP1192">
        <v>-0.32981199999999999</v>
      </c>
      <c r="AQ1192">
        <v>999</v>
      </c>
      <c r="AU1192" t="s">
        <v>1884</v>
      </c>
    </row>
    <row r="1193" spans="1:47" x14ac:dyDescent="0.45">
      <c r="A1193" t="s">
        <v>1885</v>
      </c>
      <c r="B1193" t="s">
        <v>46</v>
      </c>
      <c r="C1193">
        <v>92</v>
      </c>
      <c r="D1193">
        <v>328</v>
      </c>
      <c r="E1193">
        <v>296</v>
      </c>
      <c r="F1193">
        <v>57</v>
      </c>
      <c r="G1193">
        <v>35</v>
      </c>
      <c r="H1193">
        <v>12</v>
      </c>
      <c r="I1193">
        <v>2</v>
      </c>
      <c r="J1193">
        <v>8</v>
      </c>
      <c r="K1193">
        <v>32</v>
      </c>
      <c r="L1193">
        <v>35</v>
      </c>
      <c r="M1193">
        <v>28</v>
      </c>
      <c r="N1193">
        <v>3</v>
      </c>
      <c r="O1193">
        <v>117</v>
      </c>
      <c r="P1193">
        <v>2</v>
      </c>
      <c r="Q1193">
        <v>1</v>
      </c>
      <c r="R1193">
        <v>1</v>
      </c>
      <c r="S1193">
        <v>1</v>
      </c>
      <c r="T1193">
        <v>3</v>
      </c>
      <c r="U1193">
        <v>3</v>
      </c>
      <c r="V1193">
        <v>0.19256799999999999</v>
      </c>
      <c r="W1193">
        <v>8.5365899999999995E-2</v>
      </c>
      <c r="X1193">
        <v>0.356707</v>
      </c>
      <c r="Y1193">
        <v>0.239316</v>
      </c>
      <c r="Z1193">
        <v>0.26605499999999999</v>
      </c>
      <c r="AA1193">
        <v>0.32770300000000002</v>
      </c>
      <c r="AB1193">
        <v>0.258747</v>
      </c>
      <c r="AC1193">
        <v>0.59375800000000001</v>
      </c>
      <c r="AD1193">
        <v>0.13513500000000001</v>
      </c>
      <c r="AE1193">
        <v>4.2861399999999996</v>
      </c>
      <c r="AF1193">
        <v>0.28488400000000003</v>
      </c>
      <c r="AH1193">
        <v>-1.14395</v>
      </c>
      <c r="AI1193">
        <v>23.721900000000002</v>
      </c>
      <c r="AJ1193">
        <v>-16.242899999999999</v>
      </c>
      <c r="AK1193">
        <v>60.971800000000002</v>
      </c>
      <c r="AL1193">
        <v>-1.14395</v>
      </c>
      <c r="AM1193">
        <v>-1.1000000000000001</v>
      </c>
      <c r="AN1193">
        <v>-17.002787947654699</v>
      </c>
      <c r="AO1193">
        <v>2.51552021503448</v>
      </c>
      <c r="AP1193">
        <v>-0.33028400000000002</v>
      </c>
      <c r="AQ1193">
        <v>999</v>
      </c>
      <c r="AU1193">
        <v>10030</v>
      </c>
    </row>
    <row r="1194" spans="1:47" x14ac:dyDescent="0.45">
      <c r="A1194" t="s">
        <v>438</v>
      </c>
      <c r="B1194" t="s">
        <v>104</v>
      </c>
      <c r="C1194">
        <v>99</v>
      </c>
      <c r="D1194">
        <v>380</v>
      </c>
      <c r="E1194">
        <v>325</v>
      </c>
      <c r="F1194">
        <v>75</v>
      </c>
      <c r="G1194">
        <v>51</v>
      </c>
      <c r="H1194">
        <v>15</v>
      </c>
      <c r="I1194">
        <v>0</v>
      </c>
      <c r="J1194">
        <v>9</v>
      </c>
      <c r="K1194">
        <v>39</v>
      </c>
      <c r="L1194">
        <v>38</v>
      </c>
      <c r="M1194">
        <v>49</v>
      </c>
      <c r="N1194">
        <v>7</v>
      </c>
      <c r="O1194">
        <v>73</v>
      </c>
      <c r="P1194">
        <v>5</v>
      </c>
      <c r="Q1194">
        <v>1</v>
      </c>
      <c r="R1194">
        <v>0</v>
      </c>
      <c r="S1194">
        <v>0</v>
      </c>
      <c r="T1194">
        <v>0</v>
      </c>
      <c r="U1194">
        <v>1</v>
      </c>
      <c r="V1194">
        <v>0.230769</v>
      </c>
      <c r="W1194">
        <v>0.12894700000000001</v>
      </c>
      <c r="X1194">
        <v>0.192105</v>
      </c>
      <c r="Y1194">
        <v>0.67123299999999997</v>
      </c>
      <c r="Z1194">
        <v>0.339474</v>
      </c>
      <c r="AA1194">
        <v>0.36</v>
      </c>
      <c r="AB1194">
        <v>0.30713299999999999</v>
      </c>
      <c r="AC1194">
        <v>0.69947400000000004</v>
      </c>
      <c r="AD1194">
        <v>0.12923100000000001</v>
      </c>
      <c r="AE1194">
        <v>1.3625799999999999</v>
      </c>
      <c r="AF1194">
        <v>0.27049200000000001</v>
      </c>
      <c r="AH1194">
        <v>-1.1771799999999999</v>
      </c>
      <c r="AI1194">
        <v>42.753</v>
      </c>
      <c r="AJ1194">
        <v>-3.5478000000000001</v>
      </c>
      <c r="AK1194">
        <v>90.644499999999994</v>
      </c>
      <c r="AL1194">
        <v>-1.1771799999999999</v>
      </c>
      <c r="AM1194">
        <v>-3.7</v>
      </c>
      <c r="AN1194">
        <v>-5.5814131498336703</v>
      </c>
      <c r="AO1194">
        <v>-10.6811873912811</v>
      </c>
      <c r="AP1194">
        <v>-0.33065099999999997</v>
      </c>
      <c r="AQ1194">
        <v>999</v>
      </c>
      <c r="AU1194">
        <v>13590</v>
      </c>
    </row>
    <row r="1195" spans="1:47" x14ac:dyDescent="0.45">
      <c r="A1195" t="s">
        <v>1886</v>
      </c>
      <c r="B1195" t="s">
        <v>14</v>
      </c>
      <c r="C1195">
        <v>113</v>
      </c>
      <c r="D1195">
        <v>468</v>
      </c>
      <c r="E1195">
        <v>420</v>
      </c>
      <c r="F1195">
        <v>88</v>
      </c>
      <c r="G1195">
        <v>64</v>
      </c>
      <c r="H1195">
        <v>18</v>
      </c>
      <c r="I1195">
        <v>2</v>
      </c>
      <c r="J1195">
        <v>4</v>
      </c>
      <c r="K1195">
        <v>47</v>
      </c>
      <c r="L1195">
        <v>39</v>
      </c>
      <c r="M1195">
        <v>40</v>
      </c>
      <c r="N1195">
        <v>11</v>
      </c>
      <c r="O1195">
        <v>136</v>
      </c>
      <c r="P1195">
        <v>4</v>
      </c>
      <c r="Q1195">
        <v>2</v>
      </c>
      <c r="R1195">
        <v>2</v>
      </c>
      <c r="S1195">
        <v>0</v>
      </c>
      <c r="T1195">
        <v>12</v>
      </c>
      <c r="U1195">
        <v>5</v>
      </c>
      <c r="V1195">
        <v>0.20952399999999999</v>
      </c>
      <c r="W1195">
        <v>8.5470099999999993E-2</v>
      </c>
      <c r="X1195">
        <v>0.29059800000000002</v>
      </c>
      <c r="Y1195">
        <v>0.29411799999999999</v>
      </c>
      <c r="Z1195">
        <v>0.28326200000000001</v>
      </c>
      <c r="AA1195">
        <v>0.29047600000000001</v>
      </c>
      <c r="AB1195">
        <v>0.24859200000000001</v>
      </c>
      <c r="AC1195">
        <v>0.57373799999999997</v>
      </c>
      <c r="AD1195">
        <v>8.0952399999999994E-2</v>
      </c>
      <c r="AE1195">
        <v>5.1786199999999996</v>
      </c>
      <c r="AF1195">
        <v>0.29787200000000003</v>
      </c>
      <c r="AH1195">
        <v>-0.457787</v>
      </c>
      <c r="AI1195">
        <v>29.900200000000002</v>
      </c>
      <c r="AJ1195">
        <v>-27.122900000000001</v>
      </c>
      <c r="AK1195">
        <v>57.003500000000003</v>
      </c>
      <c r="AL1195">
        <v>-0.457787</v>
      </c>
      <c r="AM1195">
        <v>4.4000000000000004</v>
      </c>
      <c r="AN1195">
        <v>-25.386360794305801</v>
      </c>
      <c r="AO1195">
        <v>6.1195768117904601</v>
      </c>
      <c r="AP1195">
        <v>-0.33124900000000002</v>
      </c>
      <c r="AQ1195">
        <v>999</v>
      </c>
      <c r="AU1195" t="s">
        <v>1887</v>
      </c>
    </row>
    <row r="1196" spans="1:47" x14ac:dyDescent="0.45">
      <c r="A1196" t="s">
        <v>1888</v>
      </c>
      <c r="B1196" t="s">
        <v>42</v>
      </c>
      <c r="C1196">
        <v>74</v>
      </c>
      <c r="D1196">
        <v>283</v>
      </c>
      <c r="E1196">
        <v>247</v>
      </c>
      <c r="F1196">
        <v>52</v>
      </c>
      <c r="G1196">
        <v>37</v>
      </c>
      <c r="H1196">
        <v>11</v>
      </c>
      <c r="I1196">
        <v>1</v>
      </c>
      <c r="J1196">
        <v>3</v>
      </c>
      <c r="K1196">
        <v>29</v>
      </c>
      <c r="L1196">
        <v>26</v>
      </c>
      <c r="M1196">
        <v>29</v>
      </c>
      <c r="N1196">
        <v>7</v>
      </c>
      <c r="O1196">
        <v>75</v>
      </c>
      <c r="P1196">
        <v>2</v>
      </c>
      <c r="Q1196">
        <v>3</v>
      </c>
      <c r="R1196">
        <v>2</v>
      </c>
      <c r="S1196">
        <v>0</v>
      </c>
      <c r="T1196">
        <v>5</v>
      </c>
      <c r="U1196">
        <v>3</v>
      </c>
      <c r="V1196">
        <v>0.21052599999999999</v>
      </c>
      <c r="W1196">
        <v>0.10247299999999999</v>
      </c>
      <c r="X1196">
        <v>0.26501799999999998</v>
      </c>
      <c r="Y1196">
        <v>0.38666699999999998</v>
      </c>
      <c r="Z1196">
        <v>0.29537400000000003</v>
      </c>
      <c r="AA1196">
        <v>0.299595</v>
      </c>
      <c r="AB1196">
        <v>0.25795000000000001</v>
      </c>
      <c r="AC1196">
        <v>0.59496899999999997</v>
      </c>
      <c r="AD1196">
        <v>8.9068800000000004E-2</v>
      </c>
      <c r="AE1196">
        <v>4.5398199999999997</v>
      </c>
      <c r="AF1196">
        <v>0.28488400000000003</v>
      </c>
      <c r="AH1196">
        <v>-0.73624699999999998</v>
      </c>
      <c r="AI1196">
        <v>20.280100000000001</v>
      </c>
      <c r="AJ1196">
        <v>-14.2018</v>
      </c>
      <c r="AK1196">
        <v>57.918300000000002</v>
      </c>
      <c r="AL1196">
        <v>-0.73624699999999998</v>
      </c>
      <c r="AM1196">
        <v>-3.2</v>
      </c>
      <c r="AN1196">
        <v>-15.0058675408363</v>
      </c>
      <c r="AO1196">
        <v>1.9991476535797099</v>
      </c>
      <c r="AP1196">
        <v>-0.33851799999999999</v>
      </c>
      <c r="AQ1196">
        <v>999</v>
      </c>
      <c r="AU1196" t="s">
        <v>1889</v>
      </c>
    </row>
    <row r="1197" spans="1:47" x14ac:dyDescent="0.45">
      <c r="A1197" t="s">
        <v>1890</v>
      </c>
      <c r="B1197" t="s">
        <v>42</v>
      </c>
      <c r="C1197">
        <v>94</v>
      </c>
      <c r="D1197">
        <v>367</v>
      </c>
      <c r="E1197">
        <v>329</v>
      </c>
      <c r="F1197">
        <v>68</v>
      </c>
      <c r="G1197">
        <v>49</v>
      </c>
      <c r="H1197">
        <v>13</v>
      </c>
      <c r="I1197">
        <v>2</v>
      </c>
      <c r="J1197">
        <v>4</v>
      </c>
      <c r="K1197">
        <v>40</v>
      </c>
      <c r="L1197">
        <v>30</v>
      </c>
      <c r="M1197">
        <v>34</v>
      </c>
      <c r="N1197">
        <v>6</v>
      </c>
      <c r="O1197">
        <v>100</v>
      </c>
      <c r="P1197">
        <v>1</v>
      </c>
      <c r="Q1197">
        <v>2</v>
      </c>
      <c r="R1197">
        <v>1</v>
      </c>
      <c r="S1197">
        <v>0</v>
      </c>
      <c r="T1197">
        <v>5</v>
      </c>
      <c r="U1197">
        <v>3</v>
      </c>
      <c r="V1197">
        <v>0.20668700000000001</v>
      </c>
      <c r="W1197">
        <v>9.2643100000000006E-2</v>
      </c>
      <c r="X1197">
        <v>0.27248</v>
      </c>
      <c r="Y1197">
        <v>0.34</v>
      </c>
      <c r="Z1197">
        <v>0.28142099999999998</v>
      </c>
      <c r="AA1197">
        <v>0.29483300000000001</v>
      </c>
      <c r="AB1197">
        <v>0.25216300000000003</v>
      </c>
      <c r="AC1197">
        <v>0.57625400000000004</v>
      </c>
      <c r="AD1197">
        <v>8.8145899999999999E-2</v>
      </c>
      <c r="AE1197">
        <v>4.8123100000000001</v>
      </c>
      <c r="AF1197">
        <v>0.28193800000000002</v>
      </c>
      <c r="AH1197">
        <v>-0.86723399999999995</v>
      </c>
      <c r="AI1197">
        <v>24.535699999999999</v>
      </c>
      <c r="AJ1197">
        <v>-20.181100000000001</v>
      </c>
      <c r="AK1197">
        <v>60.1081</v>
      </c>
      <c r="AL1197">
        <v>-0.86723399999999995</v>
      </c>
      <c r="AM1197">
        <v>1.2</v>
      </c>
      <c r="AN1197">
        <v>-18.409403324127101</v>
      </c>
      <c r="AO1197">
        <v>2.5484715700149501</v>
      </c>
      <c r="AP1197">
        <v>-0.33863700000000002</v>
      </c>
      <c r="AQ1197">
        <v>999</v>
      </c>
      <c r="AU1197">
        <v>17326</v>
      </c>
    </row>
    <row r="1198" spans="1:47" x14ac:dyDescent="0.45">
      <c r="A1198" t="s">
        <v>1891</v>
      </c>
      <c r="C1198">
        <v>87</v>
      </c>
      <c r="D1198">
        <v>306</v>
      </c>
      <c r="E1198">
        <v>283</v>
      </c>
      <c r="F1198">
        <v>68</v>
      </c>
      <c r="G1198">
        <v>45</v>
      </c>
      <c r="H1198">
        <v>15</v>
      </c>
      <c r="I1198">
        <v>1</v>
      </c>
      <c r="J1198">
        <v>7</v>
      </c>
      <c r="K1198">
        <v>31</v>
      </c>
      <c r="L1198">
        <v>30</v>
      </c>
      <c r="M1198">
        <v>19</v>
      </c>
      <c r="N1198">
        <v>6</v>
      </c>
      <c r="O1198">
        <v>69</v>
      </c>
      <c r="P1198">
        <v>2</v>
      </c>
      <c r="Q1198">
        <v>2</v>
      </c>
      <c r="R1198">
        <v>0</v>
      </c>
      <c r="S1198">
        <v>1</v>
      </c>
      <c r="T1198">
        <v>2</v>
      </c>
      <c r="U1198">
        <v>1</v>
      </c>
      <c r="V1198">
        <v>0.240283</v>
      </c>
      <c r="W1198">
        <v>6.2091500000000001E-2</v>
      </c>
      <c r="X1198">
        <v>0.22549</v>
      </c>
      <c r="Y1198">
        <v>0.275362</v>
      </c>
      <c r="Z1198">
        <v>0.29085</v>
      </c>
      <c r="AA1198">
        <v>0.374558</v>
      </c>
      <c r="AB1198">
        <v>0.28155599999999997</v>
      </c>
      <c r="AC1198">
        <v>0.665408</v>
      </c>
      <c r="AD1198">
        <v>0.13427600000000001</v>
      </c>
      <c r="AE1198">
        <v>3.4596900000000002</v>
      </c>
      <c r="AF1198">
        <v>0.29186600000000001</v>
      </c>
      <c r="AH1198">
        <v>-0.48438500000000001</v>
      </c>
      <c r="AI1198">
        <v>27.927499999999998</v>
      </c>
      <c r="AJ1198">
        <v>-9.3568499999999997</v>
      </c>
      <c r="AK1198">
        <v>77.634900000000002</v>
      </c>
      <c r="AL1198">
        <v>-0.48438500000000001</v>
      </c>
      <c r="AM1198">
        <v>-1.5</v>
      </c>
      <c r="AN1198">
        <v>-8.9627322852611506</v>
      </c>
      <c r="AO1198">
        <v>-4.8730158805847097</v>
      </c>
      <c r="AP1198">
        <v>-0.340059</v>
      </c>
      <c r="AQ1198">
        <v>999</v>
      </c>
      <c r="AU1198">
        <v>9256</v>
      </c>
    </row>
    <row r="1199" spans="1:47" x14ac:dyDescent="0.45">
      <c r="A1199" t="s">
        <v>1892</v>
      </c>
      <c r="B1199" t="s">
        <v>7</v>
      </c>
      <c r="C1199">
        <v>79</v>
      </c>
      <c r="D1199">
        <v>333</v>
      </c>
      <c r="E1199">
        <v>293</v>
      </c>
      <c r="F1199">
        <v>66</v>
      </c>
      <c r="G1199">
        <v>42</v>
      </c>
      <c r="H1199">
        <v>14</v>
      </c>
      <c r="I1199">
        <v>1</v>
      </c>
      <c r="J1199">
        <v>9</v>
      </c>
      <c r="K1199">
        <v>39</v>
      </c>
      <c r="L1199">
        <v>39</v>
      </c>
      <c r="M1199">
        <v>32</v>
      </c>
      <c r="N1199">
        <v>6</v>
      </c>
      <c r="O1199">
        <v>87</v>
      </c>
      <c r="P1199">
        <v>6</v>
      </c>
      <c r="Q1199">
        <v>2</v>
      </c>
      <c r="R1199">
        <v>0</v>
      </c>
      <c r="S1199">
        <v>0</v>
      </c>
      <c r="T1199">
        <v>2</v>
      </c>
      <c r="U1199">
        <v>1</v>
      </c>
      <c r="V1199">
        <v>0.22525600000000001</v>
      </c>
      <c r="W1199">
        <v>9.6096100000000004E-2</v>
      </c>
      <c r="X1199">
        <v>0.26126100000000002</v>
      </c>
      <c r="Y1199">
        <v>0.36781599999999998</v>
      </c>
      <c r="Z1199">
        <v>0.31231199999999998</v>
      </c>
      <c r="AA1199">
        <v>0.37201400000000001</v>
      </c>
      <c r="AB1199">
        <v>0.29521199999999997</v>
      </c>
      <c r="AC1199">
        <v>0.68432599999999999</v>
      </c>
      <c r="AD1199">
        <v>0.146758</v>
      </c>
      <c r="AE1199">
        <v>3.6124200000000002</v>
      </c>
      <c r="AF1199">
        <v>0.28643200000000002</v>
      </c>
      <c r="AH1199">
        <v>-0.59225700000000003</v>
      </c>
      <c r="AI1199">
        <v>34.168399999999998</v>
      </c>
      <c r="AJ1199">
        <v>-6.4057399999999998</v>
      </c>
      <c r="AK1199">
        <v>82.588999999999999</v>
      </c>
      <c r="AL1199">
        <v>-0.59225700000000003</v>
      </c>
      <c r="AM1199">
        <v>-13.1</v>
      </c>
      <c r="AN1199">
        <v>-7.7749378085136396</v>
      </c>
      <c r="AO1199">
        <v>-6.9822754859924299</v>
      </c>
      <c r="AP1199">
        <v>-0.34021600000000002</v>
      </c>
      <c r="AQ1199">
        <v>999</v>
      </c>
      <c r="AU1199" t="s">
        <v>1893</v>
      </c>
    </row>
    <row r="1200" spans="1:47" x14ac:dyDescent="0.45">
      <c r="A1200" t="s">
        <v>1894</v>
      </c>
      <c r="C1200">
        <v>95</v>
      </c>
      <c r="D1200">
        <v>341</v>
      </c>
      <c r="E1200">
        <v>308</v>
      </c>
      <c r="F1200">
        <v>69</v>
      </c>
      <c r="G1200">
        <v>51</v>
      </c>
      <c r="H1200">
        <v>11</v>
      </c>
      <c r="I1200">
        <v>3</v>
      </c>
      <c r="J1200">
        <v>4</v>
      </c>
      <c r="K1200">
        <v>32</v>
      </c>
      <c r="L1200">
        <v>30</v>
      </c>
      <c r="M1200">
        <v>23</v>
      </c>
      <c r="N1200">
        <v>9</v>
      </c>
      <c r="O1200">
        <v>86</v>
      </c>
      <c r="P1200">
        <v>5</v>
      </c>
      <c r="Q1200">
        <v>2</v>
      </c>
      <c r="R1200">
        <v>3</v>
      </c>
      <c r="S1200">
        <v>0</v>
      </c>
      <c r="T1200">
        <v>6</v>
      </c>
      <c r="U1200">
        <v>5</v>
      </c>
      <c r="V1200">
        <v>0.224026</v>
      </c>
      <c r="W1200">
        <v>6.74487E-2</v>
      </c>
      <c r="X1200">
        <v>0.25219900000000001</v>
      </c>
      <c r="Y1200">
        <v>0.26744200000000001</v>
      </c>
      <c r="Z1200">
        <v>0.28698200000000001</v>
      </c>
      <c r="AA1200">
        <v>0.31818200000000002</v>
      </c>
      <c r="AB1200">
        <v>0.25770900000000002</v>
      </c>
      <c r="AC1200">
        <v>0.60516400000000004</v>
      </c>
      <c r="AD1200">
        <v>9.4155799999999998E-2</v>
      </c>
      <c r="AE1200">
        <v>5.0626499999999997</v>
      </c>
      <c r="AF1200">
        <v>0.29545500000000002</v>
      </c>
      <c r="AH1200">
        <v>-1.4497500000000001</v>
      </c>
      <c r="AI1200">
        <v>24.368300000000001</v>
      </c>
      <c r="AJ1200">
        <v>-17.180599999999998</v>
      </c>
      <c r="AK1200">
        <v>55.488100000000003</v>
      </c>
      <c r="AL1200">
        <v>-1.4497500000000001</v>
      </c>
      <c r="AM1200">
        <v>8.4</v>
      </c>
      <c r="AN1200">
        <v>-19.636834979057301</v>
      </c>
      <c r="AO1200">
        <v>4.6411812305450404</v>
      </c>
      <c r="AP1200">
        <v>-0.34041199999999999</v>
      </c>
      <c r="AQ1200">
        <v>999</v>
      </c>
      <c r="AU1200" t="s">
        <v>1895</v>
      </c>
    </row>
    <row r="1201" spans="1:47" x14ac:dyDescent="0.45">
      <c r="A1201" t="s">
        <v>1896</v>
      </c>
      <c r="B1201" t="s">
        <v>18</v>
      </c>
      <c r="C1201">
        <v>96</v>
      </c>
      <c r="D1201">
        <v>410</v>
      </c>
      <c r="E1201">
        <v>371</v>
      </c>
      <c r="F1201">
        <v>87</v>
      </c>
      <c r="G1201">
        <v>60</v>
      </c>
      <c r="H1201">
        <v>17</v>
      </c>
      <c r="I1201">
        <v>0</v>
      </c>
      <c r="J1201">
        <v>10</v>
      </c>
      <c r="K1201">
        <v>42</v>
      </c>
      <c r="L1201">
        <v>49</v>
      </c>
      <c r="M1201">
        <v>28</v>
      </c>
      <c r="N1201">
        <v>13</v>
      </c>
      <c r="O1201">
        <v>109</v>
      </c>
      <c r="P1201">
        <v>8</v>
      </c>
      <c r="Q1201">
        <v>3</v>
      </c>
      <c r="R1201">
        <v>0</v>
      </c>
      <c r="S1201">
        <v>0</v>
      </c>
      <c r="T1201">
        <v>2</v>
      </c>
      <c r="U1201">
        <v>2</v>
      </c>
      <c r="V1201">
        <v>0.23450099999999999</v>
      </c>
      <c r="W1201">
        <v>6.8292699999999998E-2</v>
      </c>
      <c r="X1201">
        <v>0.26585399999999998</v>
      </c>
      <c r="Y1201">
        <v>0.25688100000000003</v>
      </c>
      <c r="Z1201">
        <v>0.3</v>
      </c>
      <c r="AA1201">
        <v>0.36118600000000001</v>
      </c>
      <c r="AB1201">
        <v>0.27804499999999999</v>
      </c>
      <c r="AC1201">
        <v>0.66118600000000005</v>
      </c>
      <c r="AD1201">
        <v>0.12668499999999999</v>
      </c>
      <c r="AE1201">
        <v>2.3466999999999998</v>
      </c>
      <c r="AF1201">
        <v>0.30196099999999998</v>
      </c>
      <c r="AH1201">
        <v>-1.08368</v>
      </c>
      <c r="AI1201">
        <v>36.223399999999998</v>
      </c>
      <c r="AJ1201">
        <v>-13.732699999999999</v>
      </c>
      <c r="AK1201">
        <v>71.303600000000003</v>
      </c>
      <c r="AL1201">
        <v>-1.08368</v>
      </c>
      <c r="AM1201">
        <v>5.8</v>
      </c>
      <c r="AN1201">
        <v>-15.659404039382901</v>
      </c>
      <c r="AO1201">
        <v>-1.73233366012573</v>
      </c>
      <c r="AP1201">
        <v>-0.34132299999999999</v>
      </c>
      <c r="AQ1201">
        <v>999</v>
      </c>
      <c r="AU1201" t="s">
        <v>1897</v>
      </c>
    </row>
    <row r="1202" spans="1:47" x14ac:dyDescent="0.45">
      <c r="A1202" t="s">
        <v>1898</v>
      </c>
      <c r="B1202" t="s">
        <v>170</v>
      </c>
      <c r="C1202">
        <v>96</v>
      </c>
      <c r="D1202">
        <v>366</v>
      </c>
      <c r="E1202">
        <v>325</v>
      </c>
      <c r="F1202">
        <v>69</v>
      </c>
      <c r="G1202">
        <v>50</v>
      </c>
      <c r="H1202">
        <v>12</v>
      </c>
      <c r="I1202">
        <v>2</v>
      </c>
      <c r="J1202">
        <v>5</v>
      </c>
      <c r="K1202">
        <v>40</v>
      </c>
      <c r="L1202">
        <v>35</v>
      </c>
      <c r="M1202">
        <v>31</v>
      </c>
      <c r="N1202">
        <v>11</v>
      </c>
      <c r="O1202">
        <v>104</v>
      </c>
      <c r="P1202">
        <v>5</v>
      </c>
      <c r="Q1202">
        <v>3</v>
      </c>
      <c r="R1202">
        <v>2</v>
      </c>
      <c r="S1202">
        <v>1</v>
      </c>
      <c r="T1202">
        <v>2</v>
      </c>
      <c r="U1202">
        <v>1</v>
      </c>
      <c r="V1202">
        <v>0.212308</v>
      </c>
      <c r="W1202">
        <v>8.4699499999999997E-2</v>
      </c>
      <c r="X1202">
        <v>0.28415299999999999</v>
      </c>
      <c r="Y1202">
        <v>0.29807699999999998</v>
      </c>
      <c r="Z1202">
        <v>0.288462</v>
      </c>
      <c r="AA1202">
        <v>0.30769200000000002</v>
      </c>
      <c r="AB1202">
        <v>0.25427300000000003</v>
      </c>
      <c r="AC1202">
        <v>0.59615399999999996</v>
      </c>
      <c r="AD1202">
        <v>9.53846E-2</v>
      </c>
      <c r="AE1202">
        <v>4.2490699999999997</v>
      </c>
      <c r="AF1202">
        <v>0.29223700000000002</v>
      </c>
      <c r="AH1202">
        <v>-0.599962</v>
      </c>
      <c r="AI1202">
        <v>25.110199999999999</v>
      </c>
      <c r="AJ1202">
        <v>-19.4848</v>
      </c>
      <c r="AK1202">
        <v>59.396500000000003</v>
      </c>
      <c r="AL1202">
        <v>-0.599962</v>
      </c>
      <c r="AM1202">
        <v>1.2</v>
      </c>
      <c r="AN1202">
        <v>-18.406402647495199</v>
      </c>
      <c r="AO1202">
        <v>2.5447971820831299</v>
      </c>
      <c r="AP1202">
        <v>-0.34209099999999998</v>
      </c>
      <c r="AQ1202">
        <v>999</v>
      </c>
      <c r="AU1202" t="s">
        <v>1899</v>
      </c>
    </row>
    <row r="1203" spans="1:47" x14ac:dyDescent="0.45">
      <c r="A1203" t="s">
        <v>1900</v>
      </c>
      <c r="B1203" t="s">
        <v>14</v>
      </c>
      <c r="C1203">
        <v>72</v>
      </c>
      <c r="D1203">
        <v>264</v>
      </c>
      <c r="E1203">
        <v>241</v>
      </c>
      <c r="F1203">
        <v>44</v>
      </c>
      <c r="G1203">
        <v>32</v>
      </c>
      <c r="H1203">
        <v>10</v>
      </c>
      <c r="I1203">
        <v>0</v>
      </c>
      <c r="J1203">
        <v>2</v>
      </c>
      <c r="K1203">
        <v>23</v>
      </c>
      <c r="L1203">
        <v>21</v>
      </c>
      <c r="M1203">
        <v>12</v>
      </c>
      <c r="N1203">
        <v>10</v>
      </c>
      <c r="O1203">
        <v>92</v>
      </c>
      <c r="P1203">
        <v>5</v>
      </c>
      <c r="Q1203">
        <v>1</v>
      </c>
      <c r="R1203">
        <v>5</v>
      </c>
      <c r="S1203">
        <v>0</v>
      </c>
      <c r="T1203">
        <v>2</v>
      </c>
      <c r="U1203">
        <v>1</v>
      </c>
      <c r="V1203">
        <v>0.18257300000000001</v>
      </c>
      <c r="W1203">
        <v>4.5454500000000002E-2</v>
      </c>
      <c r="X1203">
        <v>0.34848499999999999</v>
      </c>
      <c r="Y1203">
        <v>0.130435</v>
      </c>
      <c r="Z1203">
        <v>0.23552100000000001</v>
      </c>
      <c r="AA1203">
        <v>0.24896299999999999</v>
      </c>
      <c r="AB1203">
        <v>0.19963400000000001</v>
      </c>
      <c r="AC1203">
        <v>0.48448400000000003</v>
      </c>
      <c r="AD1203">
        <v>6.6390000000000005E-2</v>
      </c>
      <c r="AE1203">
        <v>3.4683799999999998</v>
      </c>
      <c r="AF1203">
        <v>0.28378399999999998</v>
      </c>
      <c r="AH1203">
        <v>-0.32257799999999998</v>
      </c>
      <c r="AI1203">
        <v>6.1325200000000004</v>
      </c>
      <c r="AJ1203">
        <v>-26.034300000000002</v>
      </c>
      <c r="AK1203">
        <v>24.182700000000001</v>
      </c>
      <c r="AL1203">
        <v>-0.32257799999999998</v>
      </c>
      <c r="AM1203">
        <v>7.8</v>
      </c>
      <c r="AN1203">
        <v>-25.119105726480399</v>
      </c>
      <c r="AO1203">
        <v>12.650088310241699</v>
      </c>
      <c r="AP1203">
        <v>-0.34646399999999999</v>
      </c>
      <c r="AQ1203">
        <v>999</v>
      </c>
      <c r="AU1203">
        <v>23552</v>
      </c>
    </row>
    <row r="1204" spans="1:47" x14ac:dyDescent="0.45">
      <c r="A1204" t="s">
        <v>1901</v>
      </c>
      <c r="C1204">
        <v>110</v>
      </c>
      <c r="D1204">
        <v>450</v>
      </c>
      <c r="E1204">
        <v>418</v>
      </c>
      <c r="F1204">
        <v>99</v>
      </c>
      <c r="G1204">
        <v>66</v>
      </c>
      <c r="H1204">
        <v>20</v>
      </c>
      <c r="I1204">
        <v>2</v>
      </c>
      <c r="J1204">
        <v>11</v>
      </c>
      <c r="K1204">
        <v>53</v>
      </c>
      <c r="L1204">
        <v>54</v>
      </c>
      <c r="M1204">
        <v>25</v>
      </c>
      <c r="N1204">
        <v>10</v>
      </c>
      <c r="O1204">
        <v>111</v>
      </c>
      <c r="P1204">
        <v>5</v>
      </c>
      <c r="Q1204">
        <v>2</v>
      </c>
      <c r="R1204">
        <v>0</v>
      </c>
      <c r="S1204">
        <v>0</v>
      </c>
      <c r="T1204">
        <v>4</v>
      </c>
      <c r="U1204">
        <v>2</v>
      </c>
      <c r="V1204">
        <v>0.236842</v>
      </c>
      <c r="W1204">
        <v>5.5555599999999997E-2</v>
      </c>
      <c r="X1204">
        <v>0.246667</v>
      </c>
      <c r="Y1204">
        <v>0.22522500000000001</v>
      </c>
      <c r="Z1204">
        <v>0.28666700000000001</v>
      </c>
      <c r="AA1204">
        <v>0.37320599999999998</v>
      </c>
      <c r="AB1204">
        <v>0.27812300000000001</v>
      </c>
      <c r="AC1204">
        <v>0.65987200000000001</v>
      </c>
      <c r="AD1204">
        <v>0.13636400000000001</v>
      </c>
      <c r="AE1204">
        <v>4.3928399999999996</v>
      </c>
      <c r="AF1204">
        <v>0.29530200000000001</v>
      </c>
      <c r="AH1204">
        <v>-0.70679700000000001</v>
      </c>
      <c r="AI1204">
        <v>39.7866</v>
      </c>
      <c r="AJ1204">
        <v>-15.0433</v>
      </c>
      <c r="AK1204">
        <v>71.402900000000002</v>
      </c>
      <c r="AL1204">
        <v>-0.70679700000000001</v>
      </c>
      <c r="AM1204">
        <v>2.2999999999999998</v>
      </c>
      <c r="AN1204">
        <v>-16.126175940036699</v>
      </c>
      <c r="AO1204">
        <v>-2.66031765937805</v>
      </c>
      <c r="AP1204">
        <v>-0.34925699999999998</v>
      </c>
      <c r="AQ1204">
        <v>999</v>
      </c>
      <c r="AU1204">
        <v>13750</v>
      </c>
    </row>
    <row r="1205" spans="1:47" x14ac:dyDescent="0.45">
      <c r="A1205" t="s">
        <v>1902</v>
      </c>
      <c r="C1205">
        <v>91</v>
      </c>
      <c r="D1205">
        <v>365</v>
      </c>
      <c r="E1205">
        <v>339</v>
      </c>
      <c r="F1205">
        <v>73</v>
      </c>
      <c r="G1205">
        <v>45</v>
      </c>
      <c r="H1205">
        <v>17</v>
      </c>
      <c r="I1205">
        <v>2</v>
      </c>
      <c r="J1205">
        <v>9</v>
      </c>
      <c r="K1205">
        <v>40</v>
      </c>
      <c r="L1205">
        <v>44</v>
      </c>
      <c r="M1205">
        <v>18</v>
      </c>
      <c r="N1205">
        <v>8</v>
      </c>
      <c r="O1205">
        <v>116</v>
      </c>
      <c r="P1205">
        <v>3</v>
      </c>
      <c r="Q1205">
        <v>3</v>
      </c>
      <c r="R1205">
        <v>2</v>
      </c>
      <c r="S1205">
        <v>0</v>
      </c>
      <c r="T1205">
        <v>10</v>
      </c>
      <c r="U1205">
        <v>3</v>
      </c>
      <c r="V1205">
        <v>0.215339</v>
      </c>
      <c r="W1205">
        <v>4.9315100000000001E-2</v>
      </c>
      <c r="X1205">
        <v>0.31780799999999998</v>
      </c>
      <c r="Y1205">
        <v>0.155172</v>
      </c>
      <c r="Z1205">
        <v>0.25895299999999999</v>
      </c>
      <c r="AA1205">
        <v>0.35693200000000003</v>
      </c>
      <c r="AB1205">
        <v>0.25681599999999999</v>
      </c>
      <c r="AC1205">
        <v>0.61588500000000002</v>
      </c>
      <c r="AD1205">
        <v>0.141593</v>
      </c>
      <c r="AE1205">
        <v>6.0360300000000002</v>
      </c>
      <c r="AF1205">
        <v>0.294931</v>
      </c>
      <c r="AH1205">
        <v>0.28686899999999999</v>
      </c>
      <c r="AI1205">
        <v>25.8126</v>
      </c>
      <c r="AJ1205">
        <v>-18.660499999999999</v>
      </c>
      <c r="AK1205">
        <v>59.905099999999997</v>
      </c>
      <c r="AL1205">
        <v>0.28686899999999999</v>
      </c>
      <c r="AM1205">
        <v>-2.7</v>
      </c>
      <c r="AN1205">
        <v>-17.248470634221999</v>
      </c>
      <c r="AO1205">
        <v>1.3233687877655</v>
      </c>
      <c r="AP1205">
        <v>-0.35180899999999998</v>
      </c>
      <c r="AQ1205">
        <v>999</v>
      </c>
      <c r="AU1205" t="s">
        <v>1903</v>
      </c>
    </row>
    <row r="1206" spans="1:47" x14ac:dyDescent="0.45">
      <c r="A1206" t="s">
        <v>1904</v>
      </c>
      <c r="B1206" t="s">
        <v>155</v>
      </c>
      <c r="C1206">
        <v>104</v>
      </c>
      <c r="D1206">
        <v>435</v>
      </c>
      <c r="E1206">
        <v>382</v>
      </c>
      <c r="F1206">
        <v>94</v>
      </c>
      <c r="G1206">
        <v>69</v>
      </c>
      <c r="H1206">
        <v>16</v>
      </c>
      <c r="I1206">
        <v>2</v>
      </c>
      <c r="J1206">
        <v>7</v>
      </c>
      <c r="K1206">
        <v>46</v>
      </c>
      <c r="L1206">
        <v>50</v>
      </c>
      <c r="M1206">
        <v>36</v>
      </c>
      <c r="N1206">
        <v>12</v>
      </c>
      <c r="O1206">
        <v>78</v>
      </c>
      <c r="P1206">
        <v>13</v>
      </c>
      <c r="Q1206">
        <v>3</v>
      </c>
      <c r="R1206">
        <v>1</v>
      </c>
      <c r="S1206">
        <v>0</v>
      </c>
      <c r="T1206">
        <v>11</v>
      </c>
      <c r="U1206">
        <v>2</v>
      </c>
      <c r="V1206">
        <v>0.24607299999999999</v>
      </c>
      <c r="W1206">
        <v>8.2758600000000002E-2</v>
      </c>
      <c r="X1206">
        <v>0.17931</v>
      </c>
      <c r="Y1206">
        <v>0.461538</v>
      </c>
      <c r="Z1206">
        <v>0.32949299999999998</v>
      </c>
      <c r="AA1206">
        <v>0.35340300000000002</v>
      </c>
      <c r="AB1206">
        <v>0.29407899999999998</v>
      </c>
      <c r="AC1206">
        <v>0.68289599999999995</v>
      </c>
      <c r="AD1206">
        <v>0.10732999999999999</v>
      </c>
      <c r="AE1206">
        <v>5.2579099999999999</v>
      </c>
      <c r="AF1206">
        <v>0.28999999999999998</v>
      </c>
      <c r="AH1206">
        <v>0.53910100000000005</v>
      </c>
      <c r="AI1206">
        <v>44.224899999999998</v>
      </c>
      <c r="AJ1206">
        <v>-8.7772900000000007</v>
      </c>
      <c r="AK1206">
        <v>80.696700000000007</v>
      </c>
      <c r="AL1206">
        <v>0.53910100000000005</v>
      </c>
      <c r="AM1206">
        <v>-4</v>
      </c>
      <c r="AN1206">
        <v>-9.5221908688545192</v>
      </c>
      <c r="AO1206">
        <v>-8.7949733734130806</v>
      </c>
      <c r="AP1206">
        <v>-0.35326000000000002</v>
      </c>
      <c r="AQ1206">
        <v>999</v>
      </c>
      <c r="AU1206" t="s">
        <v>1905</v>
      </c>
    </row>
    <row r="1207" spans="1:47" x14ac:dyDescent="0.45">
      <c r="A1207" t="s">
        <v>1906</v>
      </c>
      <c r="C1207">
        <v>55</v>
      </c>
      <c r="D1207">
        <v>127</v>
      </c>
      <c r="E1207">
        <v>115</v>
      </c>
      <c r="F1207">
        <v>19</v>
      </c>
      <c r="G1207">
        <v>13</v>
      </c>
      <c r="H1207">
        <v>4</v>
      </c>
      <c r="I1207">
        <v>1</v>
      </c>
      <c r="J1207">
        <v>1</v>
      </c>
      <c r="K1207">
        <v>18</v>
      </c>
      <c r="L1207">
        <v>8</v>
      </c>
      <c r="M1207">
        <v>9</v>
      </c>
      <c r="N1207">
        <v>0</v>
      </c>
      <c r="O1207">
        <v>49</v>
      </c>
      <c r="P1207">
        <v>0</v>
      </c>
      <c r="Q1207">
        <v>1</v>
      </c>
      <c r="R1207">
        <v>2</v>
      </c>
      <c r="S1207">
        <v>0</v>
      </c>
      <c r="T1207">
        <v>8</v>
      </c>
      <c r="U1207">
        <v>1</v>
      </c>
      <c r="V1207">
        <v>0.165217</v>
      </c>
      <c r="W1207">
        <v>7.0866100000000001E-2</v>
      </c>
      <c r="X1207">
        <v>0.38582699999999998</v>
      </c>
      <c r="Y1207">
        <v>0.183673</v>
      </c>
      <c r="Z1207">
        <v>0.224</v>
      </c>
      <c r="AA1207">
        <v>0.243478</v>
      </c>
      <c r="AB1207">
        <v>0.21027299999999999</v>
      </c>
      <c r="AC1207">
        <v>0.467478</v>
      </c>
      <c r="AD1207">
        <v>7.8260899999999994E-2</v>
      </c>
      <c r="AE1207">
        <v>8.6533899999999999</v>
      </c>
      <c r="AF1207">
        <v>0.272727</v>
      </c>
      <c r="AH1207">
        <v>1.00841</v>
      </c>
      <c r="AI1207">
        <v>4.0722699999999996</v>
      </c>
      <c r="AJ1207">
        <v>-11.401899999999999</v>
      </c>
      <c r="AK1207">
        <v>31.368300000000001</v>
      </c>
      <c r="AL1207">
        <v>1.00841</v>
      </c>
      <c r="AM1207">
        <v>1.1000000000000001</v>
      </c>
      <c r="AN1207">
        <v>-9.4354441165924001</v>
      </c>
      <c r="AO1207">
        <v>1.56663730740547</v>
      </c>
      <c r="AP1207">
        <v>-0.35452699999999998</v>
      </c>
      <c r="AQ1207">
        <v>999</v>
      </c>
      <c r="AU1207">
        <v>10199</v>
      </c>
    </row>
    <row r="1208" spans="1:47" x14ac:dyDescent="0.45">
      <c r="A1208" t="s">
        <v>1907</v>
      </c>
      <c r="B1208" t="s">
        <v>104</v>
      </c>
      <c r="C1208">
        <v>104</v>
      </c>
      <c r="D1208">
        <v>412</v>
      </c>
      <c r="E1208">
        <v>363</v>
      </c>
      <c r="F1208">
        <v>76</v>
      </c>
      <c r="G1208">
        <v>55</v>
      </c>
      <c r="H1208">
        <v>14</v>
      </c>
      <c r="I1208">
        <v>3</v>
      </c>
      <c r="J1208">
        <v>4</v>
      </c>
      <c r="K1208">
        <v>37</v>
      </c>
      <c r="L1208">
        <v>32</v>
      </c>
      <c r="M1208">
        <v>43</v>
      </c>
      <c r="N1208">
        <v>6</v>
      </c>
      <c r="O1208">
        <v>110</v>
      </c>
      <c r="P1208">
        <v>2</v>
      </c>
      <c r="Q1208">
        <v>2</v>
      </c>
      <c r="R1208">
        <v>2</v>
      </c>
      <c r="S1208">
        <v>1</v>
      </c>
      <c r="T1208">
        <v>12</v>
      </c>
      <c r="U1208">
        <v>4</v>
      </c>
      <c r="V1208">
        <v>0.209366</v>
      </c>
      <c r="W1208">
        <v>0.104369</v>
      </c>
      <c r="X1208">
        <v>0.26699000000000001</v>
      </c>
      <c r="Y1208">
        <v>0.39090900000000001</v>
      </c>
      <c r="Z1208">
        <v>0.295122</v>
      </c>
      <c r="AA1208">
        <v>0.29752099999999998</v>
      </c>
      <c r="AB1208">
        <v>0.26206800000000002</v>
      </c>
      <c r="AC1208">
        <v>0.59264300000000003</v>
      </c>
      <c r="AD1208">
        <v>8.8154300000000005E-2</v>
      </c>
      <c r="AE1208">
        <v>5.4902800000000003</v>
      </c>
      <c r="AF1208">
        <v>0.28685300000000002</v>
      </c>
      <c r="AH1208">
        <v>-1.25938E-2</v>
      </c>
      <c r="AI1208">
        <v>30.933499999999999</v>
      </c>
      <c r="AJ1208">
        <v>-19.266300000000001</v>
      </c>
      <c r="AK1208">
        <v>60.433799999999998</v>
      </c>
      <c r="AL1208">
        <v>-1.25938E-2</v>
      </c>
      <c r="AM1208">
        <v>1.1000000000000001</v>
      </c>
      <c r="AN1208">
        <v>-20.207419884391101</v>
      </c>
      <c r="AO1208">
        <v>2.6138154268264699</v>
      </c>
      <c r="AP1208">
        <v>-0.35465799999999997</v>
      </c>
      <c r="AQ1208">
        <v>999</v>
      </c>
      <c r="AU1208" t="s">
        <v>1908</v>
      </c>
    </row>
    <row r="1209" spans="1:47" x14ac:dyDescent="0.45">
      <c r="A1209" t="s">
        <v>1909</v>
      </c>
      <c r="B1209" t="s">
        <v>59</v>
      </c>
      <c r="C1209">
        <v>105</v>
      </c>
      <c r="D1209">
        <v>440</v>
      </c>
      <c r="E1209">
        <v>398</v>
      </c>
      <c r="F1209">
        <v>93</v>
      </c>
      <c r="G1209">
        <v>63</v>
      </c>
      <c r="H1209">
        <v>17</v>
      </c>
      <c r="I1209">
        <v>0</v>
      </c>
      <c r="J1209">
        <v>13</v>
      </c>
      <c r="K1209">
        <v>44</v>
      </c>
      <c r="L1209">
        <v>52</v>
      </c>
      <c r="M1209">
        <v>37</v>
      </c>
      <c r="N1209">
        <v>9</v>
      </c>
      <c r="O1209">
        <v>109</v>
      </c>
      <c r="P1209">
        <v>3</v>
      </c>
      <c r="Q1209">
        <v>2</v>
      </c>
      <c r="R1209">
        <v>0</v>
      </c>
      <c r="S1209">
        <v>1</v>
      </c>
      <c r="T1209">
        <v>2</v>
      </c>
      <c r="U1209">
        <v>1</v>
      </c>
      <c r="V1209">
        <v>0.23366799999999999</v>
      </c>
      <c r="W1209">
        <v>8.4090899999999996E-2</v>
      </c>
      <c r="X1209">
        <v>0.247727</v>
      </c>
      <c r="Y1209">
        <v>0.33944999999999997</v>
      </c>
      <c r="Z1209">
        <v>0.30227300000000001</v>
      </c>
      <c r="AA1209">
        <v>0.37437199999999998</v>
      </c>
      <c r="AB1209">
        <v>0.288771</v>
      </c>
      <c r="AC1209">
        <v>0.67664500000000005</v>
      </c>
      <c r="AD1209">
        <v>0.140704</v>
      </c>
      <c r="AE1209">
        <v>2.2315399999999999</v>
      </c>
      <c r="AF1209">
        <v>0.28777000000000003</v>
      </c>
      <c r="AH1209">
        <v>-0.74636000000000002</v>
      </c>
      <c r="AI1209">
        <v>42.793599999999998</v>
      </c>
      <c r="AJ1209">
        <v>-10.8179</v>
      </c>
      <c r="AK1209">
        <v>82.493399999999994</v>
      </c>
      <c r="AL1209">
        <v>-0.74636000000000002</v>
      </c>
      <c r="AM1209">
        <v>-0.5</v>
      </c>
      <c r="AN1209">
        <v>-9.9760664105415309</v>
      </c>
      <c r="AO1209">
        <v>-8.5834798812866193</v>
      </c>
      <c r="AP1209">
        <v>-0.36049500000000001</v>
      </c>
      <c r="AQ1209">
        <v>999</v>
      </c>
      <c r="AU1209" t="s">
        <v>1910</v>
      </c>
    </row>
    <row r="1210" spans="1:47" x14ac:dyDescent="0.45">
      <c r="A1210" t="s">
        <v>1911</v>
      </c>
      <c r="C1210">
        <v>112</v>
      </c>
      <c r="D1210">
        <v>465</v>
      </c>
      <c r="E1210">
        <v>413</v>
      </c>
      <c r="F1210">
        <v>91</v>
      </c>
      <c r="G1210">
        <v>64</v>
      </c>
      <c r="H1210">
        <v>18</v>
      </c>
      <c r="I1210">
        <v>2</v>
      </c>
      <c r="J1210">
        <v>7</v>
      </c>
      <c r="K1210">
        <v>45</v>
      </c>
      <c r="L1210">
        <v>52</v>
      </c>
      <c r="M1210">
        <v>36</v>
      </c>
      <c r="N1210">
        <v>8</v>
      </c>
      <c r="O1210">
        <v>129</v>
      </c>
      <c r="P1210">
        <v>13</v>
      </c>
      <c r="Q1210">
        <v>3</v>
      </c>
      <c r="R1210">
        <v>0</v>
      </c>
      <c r="S1210">
        <v>0</v>
      </c>
      <c r="T1210">
        <v>10</v>
      </c>
      <c r="U1210">
        <v>5</v>
      </c>
      <c r="V1210">
        <v>0.22033900000000001</v>
      </c>
      <c r="W1210">
        <v>7.7419399999999999E-2</v>
      </c>
      <c r="X1210">
        <v>0.27741900000000003</v>
      </c>
      <c r="Y1210">
        <v>0.27906999999999998</v>
      </c>
      <c r="Z1210">
        <v>0.30107499999999998</v>
      </c>
      <c r="AA1210">
        <v>0.32445499999999999</v>
      </c>
      <c r="AB1210">
        <v>0.27343499999999998</v>
      </c>
      <c r="AC1210">
        <v>0.62553000000000003</v>
      </c>
      <c r="AD1210">
        <v>0.104116</v>
      </c>
      <c r="AE1210">
        <v>4.7545099999999998</v>
      </c>
      <c r="AF1210">
        <v>0.3</v>
      </c>
      <c r="AH1210">
        <v>-0.91942800000000002</v>
      </c>
      <c r="AI1210">
        <v>39.302500000000002</v>
      </c>
      <c r="AJ1210">
        <v>-17.355</v>
      </c>
      <c r="AK1210">
        <v>72.997500000000002</v>
      </c>
      <c r="AL1210">
        <v>-0.91942800000000002</v>
      </c>
      <c r="AM1210">
        <v>-4.7</v>
      </c>
      <c r="AN1210">
        <v>-16.474628746509499</v>
      </c>
      <c r="AO1210">
        <v>-2.9914460182189901</v>
      </c>
      <c r="AP1210">
        <v>-0.36131400000000002</v>
      </c>
      <c r="AQ1210">
        <v>999</v>
      </c>
      <c r="AU1210" t="s">
        <v>1912</v>
      </c>
    </row>
    <row r="1211" spans="1:47" x14ac:dyDescent="0.45">
      <c r="A1211" t="s">
        <v>1913</v>
      </c>
      <c r="B1211" t="s">
        <v>107</v>
      </c>
      <c r="C1211">
        <v>104</v>
      </c>
      <c r="D1211">
        <v>428</v>
      </c>
      <c r="E1211">
        <v>399</v>
      </c>
      <c r="F1211">
        <v>101</v>
      </c>
      <c r="G1211">
        <v>84</v>
      </c>
      <c r="H1211">
        <v>13</v>
      </c>
      <c r="I1211">
        <v>1</v>
      </c>
      <c r="J1211">
        <v>3</v>
      </c>
      <c r="K1211">
        <v>36</v>
      </c>
      <c r="L1211">
        <v>42</v>
      </c>
      <c r="M1211">
        <v>21</v>
      </c>
      <c r="N1211">
        <v>12</v>
      </c>
      <c r="O1211">
        <v>76</v>
      </c>
      <c r="P1211">
        <v>3</v>
      </c>
      <c r="Q1211">
        <v>2</v>
      </c>
      <c r="R1211">
        <v>3</v>
      </c>
      <c r="S1211">
        <v>0</v>
      </c>
      <c r="T1211">
        <v>4</v>
      </c>
      <c r="U1211">
        <v>4</v>
      </c>
      <c r="V1211">
        <v>0.253133</v>
      </c>
      <c r="W1211">
        <v>4.9065400000000002E-2</v>
      </c>
      <c r="X1211">
        <v>0.17757000000000001</v>
      </c>
      <c r="Y1211">
        <v>0.27631600000000001</v>
      </c>
      <c r="Z1211">
        <v>0.29411799999999999</v>
      </c>
      <c r="AA1211">
        <v>0.31328299999999998</v>
      </c>
      <c r="AB1211">
        <v>0.25744400000000001</v>
      </c>
      <c r="AC1211">
        <v>0.60740099999999997</v>
      </c>
      <c r="AD1211">
        <v>6.01504E-2</v>
      </c>
      <c r="AE1211">
        <v>2.95675</v>
      </c>
      <c r="AF1211">
        <v>0.30434800000000001</v>
      </c>
      <c r="AH1211">
        <v>-1.6279999999999999</v>
      </c>
      <c r="AI1211">
        <v>30.491</v>
      </c>
      <c r="AJ1211">
        <v>-21.658300000000001</v>
      </c>
      <c r="AK1211">
        <v>56.307600000000001</v>
      </c>
      <c r="AL1211">
        <v>-1.6279999999999999</v>
      </c>
      <c r="AM1211">
        <v>5</v>
      </c>
      <c r="AN1211">
        <v>-24.7949199676513</v>
      </c>
      <c r="AO1211">
        <v>6.5726042985916102</v>
      </c>
      <c r="AP1211">
        <v>-0.36299300000000001</v>
      </c>
      <c r="AQ1211">
        <v>999</v>
      </c>
      <c r="AU1211" t="s">
        <v>1914</v>
      </c>
    </row>
    <row r="1212" spans="1:47" x14ac:dyDescent="0.45">
      <c r="A1212" t="s">
        <v>1915</v>
      </c>
      <c r="B1212" t="s">
        <v>31</v>
      </c>
      <c r="C1212">
        <v>98</v>
      </c>
      <c r="D1212">
        <v>380</v>
      </c>
      <c r="E1212">
        <v>350</v>
      </c>
      <c r="F1212">
        <v>79</v>
      </c>
      <c r="G1212">
        <v>53</v>
      </c>
      <c r="H1212">
        <v>19</v>
      </c>
      <c r="I1212">
        <v>1</v>
      </c>
      <c r="J1212">
        <v>6</v>
      </c>
      <c r="K1212">
        <v>37</v>
      </c>
      <c r="L1212">
        <v>35</v>
      </c>
      <c r="M1212">
        <v>24</v>
      </c>
      <c r="N1212">
        <v>8</v>
      </c>
      <c r="O1212">
        <v>88</v>
      </c>
      <c r="P1212">
        <v>2</v>
      </c>
      <c r="Q1212">
        <v>3</v>
      </c>
      <c r="R1212">
        <v>1</v>
      </c>
      <c r="S1212">
        <v>1</v>
      </c>
      <c r="T1212">
        <v>2</v>
      </c>
      <c r="U1212">
        <v>1</v>
      </c>
      <c r="V1212">
        <v>0.225714</v>
      </c>
      <c r="W1212">
        <v>6.3157900000000003E-2</v>
      </c>
      <c r="X1212">
        <v>0.23157900000000001</v>
      </c>
      <c r="Y1212">
        <v>0.272727</v>
      </c>
      <c r="Z1212">
        <v>0.27704499999999999</v>
      </c>
      <c r="AA1212">
        <v>0.33714300000000003</v>
      </c>
      <c r="AB1212">
        <v>0.26033899999999999</v>
      </c>
      <c r="AC1212">
        <v>0.61418799999999996</v>
      </c>
      <c r="AD1212">
        <v>0.111429</v>
      </c>
      <c r="AE1212">
        <v>3.4506899999999998</v>
      </c>
      <c r="AF1212">
        <v>0.28185300000000002</v>
      </c>
      <c r="AH1212">
        <v>-0.56914200000000004</v>
      </c>
      <c r="AI1212">
        <v>27.985199999999999</v>
      </c>
      <c r="AJ1212">
        <v>-18.3156</v>
      </c>
      <c r="AK1212">
        <v>60.624699999999997</v>
      </c>
      <c r="AL1212">
        <v>-0.56914200000000004</v>
      </c>
      <c r="AM1212">
        <v>1.1000000000000001</v>
      </c>
      <c r="AN1212">
        <v>-19.105543553829101</v>
      </c>
      <c r="AO1212">
        <v>2.4962375164031898</v>
      </c>
      <c r="AP1212">
        <v>-0.36522399999999999</v>
      </c>
      <c r="AQ1212">
        <v>999</v>
      </c>
      <c r="AU1212" t="s">
        <v>1916</v>
      </c>
    </row>
    <row r="1213" spans="1:47" x14ac:dyDescent="0.45">
      <c r="A1213" t="s">
        <v>1917</v>
      </c>
      <c r="B1213" t="s">
        <v>21</v>
      </c>
      <c r="C1213">
        <v>92</v>
      </c>
      <c r="D1213">
        <v>345</v>
      </c>
      <c r="E1213">
        <v>312</v>
      </c>
      <c r="F1213">
        <v>75</v>
      </c>
      <c r="G1213">
        <v>49</v>
      </c>
      <c r="H1213">
        <v>15</v>
      </c>
      <c r="I1213">
        <v>1</v>
      </c>
      <c r="J1213">
        <v>10</v>
      </c>
      <c r="K1213">
        <v>30</v>
      </c>
      <c r="L1213">
        <v>42</v>
      </c>
      <c r="M1213">
        <v>27</v>
      </c>
      <c r="N1213">
        <v>8</v>
      </c>
      <c r="O1213">
        <v>101</v>
      </c>
      <c r="P1213">
        <v>4</v>
      </c>
      <c r="Q1213">
        <v>2</v>
      </c>
      <c r="R1213">
        <v>0</v>
      </c>
      <c r="S1213">
        <v>0</v>
      </c>
      <c r="T1213">
        <v>0</v>
      </c>
      <c r="U1213">
        <v>1</v>
      </c>
      <c r="V1213">
        <v>0.24038499999999999</v>
      </c>
      <c r="W1213">
        <v>7.8260899999999994E-2</v>
      </c>
      <c r="X1213">
        <v>0.29275400000000001</v>
      </c>
      <c r="Y1213">
        <v>0.26732699999999998</v>
      </c>
      <c r="Z1213">
        <v>0.30724600000000002</v>
      </c>
      <c r="AA1213">
        <v>0.39102599999999998</v>
      </c>
      <c r="AB1213">
        <v>0.29565799999999998</v>
      </c>
      <c r="AC1213">
        <v>0.698272</v>
      </c>
      <c r="AD1213">
        <v>0.150641</v>
      </c>
      <c r="AE1213">
        <v>1.89337</v>
      </c>
      <c r="AF1213">
        <v>0.32019700000000001</v>
      </c>
      <c r="AH1213">
        <v>-0.97684700000000002</v>
      </c>
      <c r="AI1213">
        <v>35.527299999999997</v>
      </c>
      <c r="AJ1213">
        <v>-6.5089100000000002</v>
      </c>
      <c r="AK1213">
        <v>84.301900000000003</v>
      </c>
      <c r="AL1213">
        <v>-0.97684700000000002</v>
      </c>
      <c r="AM1213">
        <v>-1.4</v>
      </c>
      <c r="AN1213">
        <v>-7.68625617027282</v>
      </c>
      <c r="AO1213">
        <v>-7.7381833791732699</v>
      </c>
      <c r="AP1213">
        <v>-0.365981</v>
      </c>
      <c r="AQ1213">
        <v>999</v>
      </c>
      <c r="AU1213">
        <v>15279</v>
      </c>
    </row>
    <row r="1214" spans="1:47" x14ac:dyDescent="0.45">
      <c r="A1214" t="s">
        <v>1918</v>
      </c>
      <c r="B1214" t="s">
        <v>7</v>
      </c>
      <c r="C1214">
        <v>116</v>
      </c>
      <c r="D1214">
        <v>483</v>
      </c>
      <c r="E1214">
        <v>441</v>
      </c>
      <c r="F1214">
        <v>101</v>
      </c>
      <c r="G1214">
        <v>80</v>
      </c>
      <c r="H1214">
        <v>13</v>
      </c>
      <c r="I1214">
        <v>0</v>
      </c>
      <c r="J1214">
        <v>8</v>
      </c>
      <c r="K1214">
        <v>44</v>
      </c>
      <c r="L1214">
        <v>46</v>
      </c>
      <c r="M1214">
        <v>33</v>
      </c>
      <c r="N1214">
        <v>16</v>
      </c>
      <c r="O1214">
        <v>121</v>
      </c>
      <c r="P1214">
        <v>6</v>
      </c>
      <c r="Q1214">
        <v>2</v>
      </c>
      <c r="R1214">
        <v>1</v>
      </c>
      <c r="S1214">
        <v>0</v>
      </c>
      <c r="T1214">
        <v>0</v>
      </c>
      <c r="U1214">
        <v>1</v>
      </c>
      <c r="V1214">
        <v>0.22902500000000001</v>
      </c>
      <c r="W1214">
        <v>6.8322999999999995E-2</v>
      </c>
      <c r="X1214">
        <v>0.25051800000000002</v>
      </c>
      <c r="Y1214">
        <v>0.272727</v>
      </c>
      <c r="Z1214">
        <v>0.29045599999999999</v>
      </c>
      <c r="AA1214">
        <v>0.31292500000000001</v>
      </c>
      <c r="AB1214">
        <v>0.25534499999999999</v>
      </c>
      <c r="AC1214">
        <v>0.60338199999999997</v>
      </c>
      <c r="AD1214">
        <v>8.3900199999999994E-2</v>
      </c>
      <c r="AE1214">
        <v>1.4966900000000001</v>
      </c>
      <c r="AF1214">
        <v>0.296178</v>
      </c>
      <c r="AH1214">
        <v>-1.2157100000000001</v>
      </c>
      <c r="AI1214">
        <v>33.567599999999999</v>
      </c>
      <c r="AJ1214">
        <v>-25.283200000000001</v>
      </c>
      <c r="AK1214">
        <v>55.8628</v>
      </c>
      <c r="AL1214">
        <v>-1.2157100000000001</v>
      </c>
      <c r="AM1214">
        <v>-1.4</v>
      </c>
      <c r="AN1214">
        <v>-27.625800967216399</v>
      </c>
      <c r="AO1214">
        <v>7.4734569787979099</v>
      </c>
      <c r="AP1214">
        <v>-0.368593</v>
      </c>
      <c r="AQ1214">
        <v>999</v>
      </c>
      <c r="AU1214" t="s">
        <v>1919</v>
      </c>
    </row>
    <row r="1215" spans="1:47" x14ac:dyDescent="0.45">
      <c r="A1215" t="s">
        <v>1920</v>
      </c>
      <c r="B1215" t="s">
        <v>98</v>
      </c>
      <c r="C1215">
        <v>101</v>
      </c>
      <c r="D1215">
        <v>369</v>
      </c>
      <c r="E1215">
        <v>336</v>
      </c>
      <c r="F1215">
        <v>69</v>
      </c>
      <c r="G1215">
        <v>44</v>
      </c>
      <c r="H1215">
        <v>16</v>
      </c>
      <c r="I1215">
        <v>0</v>
      </c>
      <c r="J1215">
        <v>9</v>
      </c>
      <c r="K1215">
        <v>34</v>
      </c>
      <c r="L1215">
        <v>39</v>
      </c>
      <c r="M1215">
        <v>32</v>
      </c>
      <c r="N1215">
        <v>8</v>
      </c>
      <c r="O1215">
        <v>124</v>
      </c>
      <c r="P1215">
        <v>0</v>
      </c>
      <c r="Q1215">
        <v>1</v>
      </c>
      <c r="R1215">
        <v>0</v>
      </c>
      <c r="S1215">
        <v>0</v>
      </c>
      <c r="T1215">
        <v>1</v>
      </c>
      <c r="U1215">
        <v>1</v>
      </c>
      <c r="V1215">
        <v>0.20535700000000001</v>
      </c>
      <c r="W1215">
        <v>8.6720900000000004E-2</v>
      </c>
      <c r="X1215">
        <v>0.33604299999999998</v>
      </c>
      <c r="Y1215">
        <v>0.25806499999999999</v>
      </c>
      <c r="Z1215">
        <v>0.27371299999999998</v>
      </c>
      <c r="AA1215">
        <v>0.33333299999999999</v>
      </c>
      <c r="AB1215">
        <v>0.25892100000000001</v>
      </c>
      <c r="AC1215">
        <v>0.60704599999999997</v>
      </c>
      <c r="AD1215">
        <v>0.12797600000000001</v>
      </c>
      <c r="AE1215">
        <v>1.9088799999999999</v>
      </c>
      <c r="AF1215">
        <v>0.29411799999999999</v>
      </c>
      <c r="AH1215">
        <v>-0.74602599999999997</v>
      </c>
      <c r="AI1215">
        <v>26.740400000000001</v>
      </c>
      <c r="AJ1215">
        <v>-18.220099999999999</v>
      </c>
      <c r="AK1215">
        <v>61.906399999999998</v>
      </c>
      <c r="AL1215">
        <v>-0.74602599999999997</v>
      </c>
      <c r="AM1215">
        <v>0</v>
      </c>
      <c r="AN1215">
        <v>-17.588675916194902</v>
      </c>
      <c r="AO1215">
        <v>1.3558200597762999</v>
      </c>
      <c r="AP1215">
        <v>-0.36895</v>
      </c>
      <c r="AQ1215">
        <v>999</v>
      </c>
      <c r="AU1215" t="s">
        <v>1921</v>
      </c>
    </row>
    <row r="1216" spans="1:47" x14ac:dyDescent="0.45">
      <c r="A1216" t="s">
        <v>1922</v>
      </c>
      <c r="B1216" t="s">
        <v>36</v>
      </c>
      <c r="C1216">
        <v>88</v>
      </c>
      <c r="D1216">
        <v>347</v>
      </c>
      <c r="E1216">
        <v>311</v>
      </c>
      <c r="F1216">
        <v>71</v>
      </c>
      <c r="G1216">
        <v>51</v>
      </c>
      <c r="H1216">
        <v>14</v>
      </c>
      <c r="I1216">
        <v>1</v>
      </c>
      <c r="J1216">
        <v>5</v>
      </c>
      <c r="K1216">
        <v>39</v>
      </c>
      <c r="L1216">
        <v>35</v>
      </c>
      <c r="M1216">
        <v>27</v>
      </c>
      <c r="N1216">
        <v>11</v>
      </c>
      <c r="O1216">
        <v>81</v>
      </c>
      <c r="P1216">
        <v>6</v>
      </c>
      <c r="Q1216">
        <v>2</v>
      </c>
      <c r="R1216">
        <v>1</v>
      </c>
      <c r="S1216">
        <v>0</v>
      </c>
      <c r="T1216">
        <v>6</v>
      </c>
      <c r="U1216">
        <v>1</v>
      </c>
      <c r="V1216">
        <v>0.228296</v>
      </c>
      <c r="W1216">
        <v>7.7809799999999998E-2</v>
      </c>
      <c r="X1216">
        <v>0.233429</v>
      </c>
      <c r="Y1216">
        <v>0.33333299999999999</v>
      </c>
      <c r="Z1216">
        <v>0.30057800000000001</v>
      </c>
      <c r="AA1216">
        <v>0.32797399999999999</v>
      </c>
      <c r="AB1216">
        <v>0.26717000000000002</v>
      </c>
      <c r="AC1216">
        <v>0.628552</v>
      </c>
      <c r="AD1216">
        <v>9.9678500000000003E-2</v>
      </c>
      <c r="AE1216">
        <v>4.9803800000000003</v>
      </c>
      <c r="AF1216">
        <v>0.29074899999999998</v>
      </c>
      <c r="AH1216">
        <v>0.215448</v>
      </c>
      <c r="AI1216">
        <v>27.523399999999999</v>
      </c>
      <c r="AJ1216">
        <v>-14.756500000000001</v>
      </c>
      <c r="AK1216">
        <v>59.129800000000003</v>
      </c>
      <c r="AL1216">
        <v>0.215448</v>
      </c>
      <c r="AM1216">
        <v>-2</v>
      </c>
      <c r="AN1216">
        <v>-17.353880360722499</v>
      </c>
      <c r="AO1216">
        <v>1.82495594024658</v>
      </c>
      <c r="AP1216">
        <v>-0.36960500000000002</v>
      </c>
      <c r="AQ1216">
        <v>999</v>
      </c>
      <c r="AU1216">
        <v>25138</v>
      </c>
    </row>
    <row r="1217" spans="1:47" x14ac:dyDescent="0.45">
      <c r="A1217" t="s">
        <v>1923</v>
      </c>
      <c r="B1217" t="s">
        <v>104</v>
      </c>
      <c r="C1217">
        <v>106</v>
      </c>
      <c r="D1217">
        <v>398</v>
      </c>
      <c r="E1217">
        <v>343</v>
      </c>
      <c r="F1217">
        <v>79</v>
      </c>
      <c r="G1217">
        <v>62</v>
      </c>
      <c r="H1217">
        <v>13</v>
      </c>
      <c r="I1217">
        <v>1</v>
      </c>
      <c r="J1217">
        <v>3</v>
      </c>
      <c r="K1217">
        <v>46</v>
      </c>
      <c r="L1217">
        <v>34</v>
      </c>
      <c r="M1217">
        <v>43</v>
      </c>
      <c r="N1217">
        <v>12</v>
      </c>
      <c r="O1217">
        <v>79</v>
      </c>
      <c r="P1217">
        <v>5</v>
      </c>
      <c r="Q1217">
        <v>2</v>
      </c>
      <c r="R1217">
        <v>5</v>
      </c>
      <c r="S1217">
        <v>1</v>
      </c>
      <c r="T1217">
        <v>12</v>
      </c>
      <c r="U1217">
        <v>4</v>
      </c>
      <c r="V1217">
        <v>0.230321</v>
      </c>
      <c r="W1217">
        <v>0.10804</v>
      </c>
      <c r="X1217">
        <v>0.198492</v>
      </c>
      <c r="Y1217">
        <v>0.54430400000000001</v>
      </c>
      <c r="Z1217">
        <v>0.32315500000000003</v>
      </c>
      <c r="AA1217">
        <v>0.300292</v>
      </c>
      <c r="AB1217">
        <v>0.27210099999999998</v>
      </c>
      <c r="AC1217">
        <v>0.62344699999999997</v>
      </c>
      <c r="AD1217">
        <v>6.99708E-2</v>
      </c>
      <c r="AE1217">
        <v>4.9160500000000003</v>
      </c>
      <c r="AF1217">
        <v>0.28897299999999998</v>
      </c>
      <c r="AH1217">
        <v>-4.3414300000000003E-2</v>
      </c>
      <c r="AI1217">
        <v>33.198500000000003</v>
      </c>
      <c r="AJ1217">
        <v>-15.295500000000001</v>
      </c>
      <c r="AK1217">
        <v>67.159300000000002</v>
      </c>
      <c r="AL1217">
        <v>-4.3414300000000003E-2</v>
      </c>
      <c r="AM1217">
        <v>-2.5</v>
      </c>
      <c r="AN1217">
        <v>-16.2359000630676</v>
      </c>
      <c r="AO1217">
        <v>-1.0376249551773</v>
      </c>
      <c r="AP1217">
        <v>-0.37030400000000002</v>
      </c>
      <c r="AQ1217">
        <v>999</v>
      </c>
      <c r="AU1217" t="s">
        <v>1924</v>
      </c>
    </row>
    <row r="1218" spans="1:47" x14ac:dyDescent="0.45">
      <c r="A1218" t="s">
        <v>1925</v>
      </c>
      <c r="C1218">
        <v>110</v>
      </c>
      <c r="D1218">
        <v>433</v>
      </c>
      <c r="E1218">
        <v>401</v>
      </c>
      <c r="F1218">
        <v>86</v>
      </c>
      <c r="G1218">
        <v>56</v>
      </c>
      <c r="H1218">
        <v>15</v>
      </c>
      <c r="I1218">
        <v>3</v>
      </c>
      <c r="J1218">
        <v>12</v>
      </c>
      <c r="K1218">
        <v>54</v>
      </c>
      <c r="L1218">
        <v>52</v>
      </c>
      <c r="M1218">
        <v>25</v>
      </c>
      <c r="N1218">
        <v>9</v>
      </c>
      <c r="O1218">
        <v>151</v>
      </c>
      <c r="P1218">
        <v>5</v>
      </c>
      <c r="Q1218">
        <v>2</v>
      </c>
      <c r="R1218">
        <v>0</v>
      </c>
      <c r="S1218">
        <v>0</v>
      </c>
      <c r="T1218">
        <v>13</v>
      </c>
      <c r="U1218">
        <v>6</v>
      </c>
      <c r="V1218">
        <v>0.21446399999999999</v>
      </c>
      <c r="W1218">
        <v>5.7736700000000002E-2</v>
      </c>
      <c r="X1218">
        <v>0.34872999999999998</v>
      </c>
      <c r="Y1218">
        <v>0.16556299999999999</v>
      </c>
      <c r="Z1218">
        <v>0.26789800000000003</v>
      </c>
      <c r="AA1218">
        <v>0.35660799999999998</v>
      </c>
      <c r="AB1218">
        <v>0.26320399999999999</v>
      </c>
      <c r="AC1218">
        <v>0.62450700000000003</v>
      </c>
      <c r="AD1218">
        <v>0.14214499999999999</v>
      </c>
      <c r="AE1218">
        <v>6.4088200000000004</v>
      </c>
      <c r="AF1218">
        <v>0.30833300000000002</v>
      </c>
      <c r="AH1218">
        <v>-0.52576299999999998</v>
      </c>
      <c r="AI1218">
        <v>32.918799999999997</v>
      </c>
      <c r="AJ1218">
        <v>-19.839700000000001</v>
      </c>
      <c r="AK1218">
        <v>63.96</v>
      </c>
      <c r="AL1218">
        <v>-0.52576299999999998</v>
      </c>
      <c r="AM1218">
        <v>-0.2</v>
      </c>
      <c r="AN1218">
        <v>-19.8583909869194</v>
      </c>
      <c r="AO1218">
        <v>1.39097587764263</v>
      </c>
      <c r="AP1218">
        <v>-0.37044700000000003</v>
      </c>
      <c r="AQ1218">
        <v>999</v>
      </c>
      <c r="AU1218" t="s">
        <v>1926</v>
      </c>
    </row>
    <row r="1219" spans="1:47" x14ac:dyDescent="0.45">
      <c r="A1219" t="s">
        <v>1927</v>
      </c>
      <c r="B1219" t="s">
        <v>59</v>
      </c>
      <c r="C1219">
        <v>53</v>
      </c>
      <c r="D1219">
        <v>220</v>
      </c>
      <c r="E1219">
        <v>208</v>
      </c>
      <c r="F1219">
        <v>42</v>
      </c>
      <c r="G1219">
        <v>24</v>
      </c>
      <c r="H1219">
        <v>6</v>
      </c>
      <c r="I1219">
        <v>0</v>
      </c>
      <c r="J1219">
        <v>12</v>
      </c>
      <c r="K1219">
        <v>23</v>
      </c>
      <c r="L1219">
        <v>33</v>
      </c>
      <c r="M1219">
        <v>11</v>
      </c>
      <c r="N1219">
        <v>3</v>
      </c>
      <c r="O1219">
        <v>101</v>
      </c>
      <c r="P1219">
        <v>1</v>
      </c>
      <c r="Q1219">
        <v>0</v>
      </c>
      <c r="R1219">
        <v>0</v>
      </c>
      <c r="S1219">
        <v>0</v>
      </c>
      <c r="T1219">
        <v>0</v>
      </c>
      <c r="U1219">
        <v>1</v>
      </c>
      <c r="V1219">
        <v>0.20192299999999999</v>
      </c>
      <c r="W1219">
        <v>0.05</v>
      </c>
      <c r="X1219">
        <v>0.45909100000000003</v>
      </c>
      <c r="Y1219">
        <v>0.10891099999999999</v>
      </c>
      <c r="Z1219">
        <v>0.24545500000000001</v>
      </c>
      <c r="AA1219">
        <v>0.40384599999999998</v>
      </c>
      <c r="AB1219">
        <v>0.27182400000000001</v>
      </c>
      <c r="AC1219">
        <v>0.64930100000000002</v>
      </c>
      <c r="AD1219">
        <v>0.20192299999999999</v>
      </c>
      <c r="AE1219">
        <v>1.65551</v>
      </c>
      <c r="AF1219">
        <v>0.31578899999999999</v>
      </c>
      <c r="AH1219">
        <v>-0.67634700000000003</v>
      </c>
      <c r="AI1219">
        <v>18.3004</v>
      </c>
      <c r="AJ1219">
        <v>-8.5053099999999997</v>
      </c>
      <c r="AK1219">
        <v>70.747100000000003</v>
      </c>
      <c r="AL1219">
        <v>-0.67634700000000003</v>
      </c>
      <c r="AM1219">
        <v>-0.4</v>
      </c>
      <c r="AN1219">
        <v>-8.3875859975814802</v>
      </c>
      <c r="AO1219">
        <v>-2.8250440657138798</v>
      </c>
      <c r="AP1219">
        <v>-0.37298700000000001</v>
      </c>
      <c r="AQ1219">
        <v>999</v>
      </c>
      <c r="AU1219" t="s">
        <v>1928</v>
      </c>
    </row>
    <row r="1220" spans="1:47" x14ac:dyDescent="0.45">
      <c r="A1220" t="s">
        <v>1929</v>
      </c>
      <c r="B1220" t="s">
        <v>130</v>
      </c>
      <c r="C1220">
        <v>51</v>
      </c>
      <c r="D1220">
        <v>167</v>
      </c>
      <c r="E1220">
        <v>149</v>
      </c>
      <c r="F1220">
        <v>29</v>
      </c>
      <c r="G1220">
        <v>19</v>
      </c>
      <c r="H1220">
        <v>7</v>
      </c>
      <c r="I1220">
        <v>0</v>
      </c>
      <c r="J1220">
        <v>3</v>
      </c>
      <c r="K1220">
        <v>17</v>
      </c>
      <c r="L1220">
        <v>14</v>
      </c>
      <c r="M1220">
        <v>14</v>
      </c>
      <c r="N1220">
        <v>1</v>
      </c>
      <c r="O1220">
        <v>61</v>
      </c>
      <c r="P1220">
        <v>1</v>
      </c>
      <c r="Q1220">
        <v>1</v>
      </c>
      <c r="R1220">
        <v>2</v>
      </c>
      <c r="S1220">
        <v>0</v>
      </c>
      <c r="T1220">
        <v>4</v>
      </c>
      <c r="U1220">
        <v>1</v>
      </c>
      <c r="V1220">
        <v>0.194631</v>
      </c>
      <c r="W1220">
        <v>8.3832299999999998E-2</v>
      </c>
      <c r="X1220">
        <v>0.36526900000000001</v>
      </c>
      <c r="Y1220">
        <v>0.22950799999999999</v>
      </c>
      <c r="Z1220">
        <v>0.26666699999999999</v>
      </c>
      <c r="AA1220">
        <v>0.30201299999999998</v>
      </c>
      <c r="AB1220">
        <v>0.251583</v>
      </c>
      <c r="AC1220">
        <v>0.56867999999999996</v>
      </c>
      <c r="AD1220">
        <v>0.10738300000000001</v>
      </c>
      <c r="AE1220">
        <v>4.4319300000000004</v>
      </c>
      <c r="AF1220">
        <v>0.30232599999999998</v>
      </c>
      <c r="AH1220">
        <v>0.123653</v>
      </c>
      <c r="AI1220">
        <v>11.084300000000001</v>
      </c>
      <c r="AJ1220">
        <v>-9.2636800000000008</v>
      </c>
      <c r="AK1220">
        <v>53.007399999999997</v>
      </c>
      <c r="AL1220">
        <v>0.123653</v>
      </c>
      <c r="AM1220">
        <v>1.7</v>
      </c>
      <c r="AN1220">
        <v>-9.2796054333448392</v>
      </c>
      <c r="AO1220">
        <v>-0.140828847885131</v>
      </c>
      <c r="AP1220">
        <v>-0.37377700000000003</v>
      </c>
      <c r="AQ1220">
        <v>999</v>
      </c>
      <c r="AU1220" t="s">
        <v>1930</v>
      </c>
    </row>
    <row r="1221" spans="1:47" x14ac:dyDescent="0.45">
      <c r="A1221" t="s">
        <v>759</v>
      </c>
      <c r="B1221" t="s">
        <v>36</v>
      </c>
      <c r="C1221">
        <v>88</v>
      </c>
      <c r="D1221">
        <v>345</v>
      </c>
      <c r="E1221">
        <v>302</v>
      </c>
      <c r="F1221">
        <v>69</v>
      </c>
      <c r="G1221">
        <v>48</v>
      </c>
      <c r="H1221">
        <v>11</v>
      </c>
      <c r="I1221">
        <v>2</v>
      </c>
      <c r="J1221">
        <v>8</v>
      </c>
      <c r="K1221">
        <v>39</v>
      </c>
      <c r="L1221">
        <v>40</v>
      </c>
      <c r="M1221">
        <v>34</v>
      </c>
      <c r="N1221">
        <v>5</v>
      </c>
      <c r="O1221">
        <v>90</v>
      </c>
      <c r="P1221">
        <v>7</v>
      </c>
      <c r="Q1221">
        <v>2</v>
      </c>
      <c r="R1221">
        <v>0</v>
      </c>
      <c r="S1221">
        <v>0</v>
      </c>
      <c r="T1221">
        <v>0</v>
      </c>
      <c r="U1221">
        <v>1</v>
      </c>
      <c r="V1221">
        <v>0.22847700000000001</v>
      </c>
      <c r="W1221">
        <v>9.8550700000000005E-2</v>
      </c>
      <c r="X1221">
        <v>0.26086999999999999</v>
      </c>
      <c r="Y1221">
        <v>0.377778</v>
      </c>
      <c r="Z1221">
        <v>0.31884099999999999</v>
      </c>
      <c r="AA1221">
        <v>0.35761599999999999</v>
      </c>
      <c r="AB1221">
        <v>0.29552</v>
      </c>
      <c r="AC1221">
        <v>0.67645599999999995</v>
      </c>
      <c r="AD1221">
        <v>0.129139</v>
      </c>
      <c r="AE1221">
        <v>3.0588700000000002</v>
      </c>
      <c r="AF1221">
        <v>0.29611700000000002</v>
      </c>
      <c r="AH1221">
        <v>-1.06931</v>
      </c>
      <c r="AI1221">
        <v>35.487900000000003</v>
      </c>
      <c r="AJ1221">
        <v>-6.5483799999999999</v>
      </c>
      <c r="AK1221">
        <v>78.135499999999993</v>
      </c>
      <c r="AL1221">
        <v>-1.06931</v>
      </c>
      <c r="AM1221">
        <v>-1.3</v>
      </c>
      <c r="AN1221">
        <v>-10.414282917976299</v>
      </c>
      <c r="AO1221">
        <v>-5.1029100418090803</v>
      </c>
      <c r="AP1221">
        <v>-0.37523000000000001</v>
      </c>
      <c r="AQ1221">
        <v>999</v>
      </c>
      <c r="AU1221">
        <v>12005</v>
      </c>
    </row>
    <row r="1222" spans="1:47" x14ac:dyDescent="0.45">
      <c r="A1222" t="s">
        <v>1931</v>
      </c>
      <c r="C1222">
        <v>74</v>
      </c>
      <c r="D1222">
        <v>249</v>
      </c>
      <c r="E1222">
        <v>228</v>
      </c>
      <c r="F1222">
        <v>47</v>
      </c>
      <c r="G1222">
        <v>28</v>
      </c>
      <c r="H1222">
        <v>9</v>
      </c>
      <c r="I1222">
        <v>1</v>
      </c>
      <c r="J1222">
        <v>9</v>
      </c>
      <c r="K1222">
        <v>21</v>
      </c>
      <c r="L1222">
        <v>28</v>
      </c>
      <c r="M1222">
        <v>18</v>
      </c>
      <c r="N1222">
        <v>5</v>
      </c>
      <c r="O1222">
        <v>89</v>
      </c>
      <c r="P1222">
        <v>2</v>
      </c>
      <c r="Q1222">
        <v>1</v>
      </c>
      <c r="R1222">
        <v>0</v>
      </c>
      <c r="S1222">
        <v>1</v>
      </c>
      <c r="T1222">
        <v>0</v>
      </c>
      <c r="U1222">
        <v>1</v>
      </c>
      <c r="V1222">
        <v>0.20613999999999999</v>
      </c>
      <c r="W1222">
        <v>7.2289199999999998E-2</v>
      </c>
      <c r="X1222">
        <v>0.35743000000000003</v>
      </c>
      <c r="Y1222">
        <v>0.20224700000000001</v>
      </c>
      <c r="Z1222">
        <v>0.26907599999999998</v>
      </c>
      <c r="AA1222">
        <v>0.372807</v>
      </c>
      <c r="AB1222">
        <v>0.27052999999999999</v>
      </c>
      <c r="AC1222">
        <v>0.64188299999999998</v>
      </c>
      <c r="AD1222">
        <v>0.16666700000000001</v>
      </c>
      <c r="AE1222">
        <v>2.2408600000000001</v>
      </c>
      <c r="AF1222">
        <v>0.290076</v>
      </c>
      <c r="AH1222">
        <v>-0.75339800000000001</v>
      </c>
      <c r="AI1222">
        <v>20.4452</v>
      </c>
      <c r="AJ1222">
        <v>-9.89405</v>
      </c>
      <c r="AK1222">
        <v>65.080500000000001</v>
      </c>
      <c r="AL1222">
        <v>-0.75339800000000001</v>
      </c>
      <c r="AM1222">
        <v>-5.3</v>
      </c>
      <c r="AN1222">
        <v>-11.5251297354698</v>
      </c>
      <c r="AO1222">
        <v>-0.72548532485961903</v>
      </c>
      <c r="AP1222">
        <v>-0.37564599999999998</v>
      </c>
      <c r="AQ1222">
        <v>999</v>
      </c>
      <c r="AU1222" t="s">
        <v>1932</v>
      </c>
    </row>
    <row r="1223" spans="1:47" x14ac:dyDescent="0.45">
      <c r="A1223" t="s">
        <v>1933</v>
      </c>
      <c r="C1223">
        <v>77</v>
      </c>
      <c r="D1223">
        <v>309</v>
      </c>
      <c r="E1223">
        <v>284</v>
      </c>
      <c r="F1223">
        <v>62</v>
      </c>
      <c r="G1223">
        <v>42</v>
      </c>
      <c r="H1223">
        <v>12</v>
      </c>
      <c r="I1223">
        <v>2</v>
      </c>
      <c r="J1223">
        <v>6</v>
      </c>
      <c r="K1223">
        <v>29</v>
      </c>
      <c r="L1223">
        <v>29</v>
      </c>
      <c r="M1223">
        <v>16</v>
      </c>
      <c r="N1223">
        <v>4</v>
      </c>
      <c r="O1223">
        <v>53</v>
      </c>
      <c r="P1223">
        <v>6</v>
      </c>
      <c r="Q1223">
        <v>3</v>
      </c>
      <c r="R1223">
        <v>0</v>
      </c>
      <c r="S1223">
        <v>1</v>
      </c>
      <c r="T1223">
        <v>2</v>
      </c>
      <c r="U1223">
        <v>1</v>
      </c>
      <c r="V1223">
        <v>0.21831</v>
      </c>
      <c r="W1223">
        <v>5.1779899999999997E-2</v>
      </c>
      <c r="X1223">
        <v>0.17152100000000001</v>
      </c>
      <c r="Y1223">
        <v>0.30188700000000002</v>
      </c>
      <c r="Z1223">
        <v>0.271845</v>
      </c>
      <c r="AA1223">
        <v>0.338028</v>
      </c>
      <c r="AB1223">
        <v>0.26183899999999999</v>
      </c>
      <c r="AC1223">
        <v>0.609873</v>
      </c>
      <c r="AD1223">
        <v>0.119718</v>
      </c>
      <c r="AE1223">
        <v>4.1173500000000001</v>
      </c>
      <c r="AF1223">
        <v>0.245614</v>
      </c>
      <c r="AH1223">
        <v>-0.48438500000000001</v>
      </c>
      <c r="AI1223">
        <v>23.141300000000001</v>
      </c>
      <c r="AJ1223">
        <v>-14.508599999999999</v>
      </c>
      <c r="AK1223">
        <v>66.814800000000005</v>
      </c>
      <c r="AL1223">
        <v>-0.48438500000000001</v>
      </c>
      <c r="AM1223">
        <v>-4.9000000000000004</v>
      </c>
      <c r="AN1223">
        <v>-12.771087616681999</v>
      </c>
      <c r="AO1223">
        <v>-1.4939155578613199</v>
      </c>
      <c r="AP1223">
        <v>-0.37593199999999999</v>
      </c>
      <c r="AQ1223">
        <v>999</v>
      </c>
      <c r="AU1223">
        <v>6012</v>
      </c>
    </row>
    <row r="1224" spans="1:47" x14ac:dyDescent="0.45">
      <c r="A1224" t="s">
        <v>1934</v>
      </c>
      <c r="B1224" t="s">
        <v>107</v>
      </c>
      <c r="C1224">
        <v>115</v>
      </c>
      <c r="D1224">
        <v>341</v>
      </c>
      <c r="E1224">
        <v>305</v>
      </c>
      <c r="F1224">
        <v>61</v>
      </c>
      <c r="G1224">
        <v>40</v>
      </c>
      <c r="H1224">
        <v>14</v>
      </c>
      <c r="I1224">
        <v>2</v>
      </c>
      <c r="J1224">
        <v>5</v>
      </c>
      <c r="K1224">
        <v>38</v>
      </c>
      <c r="L1224">
        <v>34</v>
      </c>
      <c r="M1224">
        <v>28</v>
      </c>
      <c r="N1224">
        <v>4</v>
      </c>
      <c r="O1224">
        <v>118</v>
      </c>
      <c r="P1224">
        <v>1</v>
      </c>
      <c r="Q1224">
        <v>1</v>
      </c>
      <c r="R1224">
        <v>6</v>
      </c>
      <c r="S1224">
        <v>0</v>
      </c>
      <c r="T1224">
        <v>18</v>
      </c>
      <c r="U1224">
        <v>3</v>
      </c>
      <c r="V1224">
        <v>0.2</v>
      </c>
      <c r="W1224">
        <v>8.2111400000000001E-2</v>
      </c>
      <c r="X1224">
        <v>0.34604099999999999</v>
      </c>
      <c r="Y1224">
        <v>0.237288</v>
      </c>
      <c r="Z1224">
        <v>0.26865699999999998</v>
      </c>
      <c r="AA1224">
        <v>0.308197</v>
      </c>
      <c r="AB1224">
        <v>0.251662</v>
      </c>
      <c r="AC1224">
        <v>0.57685299999999995</v>
      </c>
      <c r="AD1224">
        <v>0.108197</v>
      </c>
      <c r="AE1224">
        <v>7.2594900000000004</v>
      </c>
      <c r="AF1224">
        <v>0.30601099999999998</v>
      </c>
      <c r="AH1224">
        <v>1.8329299999999999</v>
      </c>
      <c r="AI1224">
        <v>22.6556</v>
      </c>
      <c r="AJ1224">
        <v>-18.8933</v>
      </c>
      <c r="AK1224">
        <v>52.431399999999996</v>
      </c>
      <c r="AL1224">
        <v>1.8329299999999999</v>
      </c>
      <c r="AM1224">
        <v>-0.9</v>
      </c>
      <c r="AN1224">
        <v>-18.262310624122598</v>
      </c>
      <c r="AO1224">
        <v>2.8588184118270799</v>
      </c>
      <c r="AP1224">
        <v>-0.37748199999999998</v>
      </c>
      <c r="AQ1224">
        <v>999</v>
      </c>
      <c r="AU1224">
        <v>14196</v>
      </c>
    </row>
    <row r="1225" spans="1:47" x14ac:dyDescent="0.45">
      <c r="A1225" t="s">
        <v>548</v>
      </c>
      <c r="B1225" t="s">
        <v>76</v>
      </c>
      <c r="C1225">
        <v>120</v>
      </c>
      <c r="D1225">
        <v>450</v>
      </c>
      <c r="E1225">
        <v>400</v>
      </c>
      <c r="F1225">
        <v>95</v>
      </c>
      <c r="G1225">
        <v>62</v>
      </c>
      <c r="H1225">
        <v>17</v>
      </c>
      <c r="I1225">
        <v>0</v>
      </c>
      <c r="J1225">
        <v>16</v>
      </c>
      <c r="K1225">
        <v>38</v>
      </c>
      <c r="L1225">
        <v>52</v>
      </c>
      <c r="M1225">
        <v>44</v>
      </c>
      <c r="N1225">
        <v>15</v>
      </c>
      <c r="O1225">
        <v>93</v>
      </c>
      <c r="P1225">
        <v>3</v>
      </c>
      <c r="Q1225">
        <v>3</v>
      </c>
      <c r="R1225">
        <v>0</v>
      </c>
      <c r="S1225">
        <v>5</v>
      </c>
      <c r="T1225">
        <v>1</v>
      </c>
      <c r="U1225">
        <v>0</v>
      </c>
      <c r="V1225">
        <v>0.23749999999999999</v>
      </c>
      <c r="W1225">
        <v>9.7777799999999998E-2</v>
      </c>
      <c r="X1225">
        <v>0.20666699999999999</v>
      </c>
      <c r="Y1225">
        <v>0.47311799999999998</v>
      </c>
      <c r="Z1225">
        <v>0.315556</v>
      </c>
      <c r="AA1225">
        <v>0.4</v>
      </c>
      <c r="AB1225">
        <v>0.299508</v>
      </c>
      <c r="AC1225">
        <v>0.71555599999999997</v>
      </c>
      <c r="AD1225">
        <v>0.16250000000000001</v>
      </c>
      <c r="AE1225">
        <v>1.43977</v>
      </c>
      <c r="AF1225">
        <v>0.26870699999999997</v>
      </c>
      <c r="AH1225">
        <v>-0.52428200000000003</v>
      </c>
      <c r="AI1225">
        <v>47.7789</v>
      </c>
      <c r="AJ1225">
        <v>-7.0510299999999999</v>
      </c>
      <c r="AK1225">
        <v>84.524199999999993</v>
      </c>
      <c r="AL1225">
        <v>-0.52428200000000003</v>
      </c>
      <c r="AM1225">
        <v>-1.7</v>
      </c>
      <c r="AN1225">
        <v>-9.1517764329910207</v>
      </c>
      <c r="AO1225">
        <v>-9.9671957492828298</v>
      </c>
      <c r="AP1225">
        <v>-0.37766300000000003</v>
      </c>
      <c r="AQ1225">
        <v>999</v>
      </c>
      <c r="AU1225">
        <v>15679</v>
      </c>
    </row>
    <row r="1226" spans="1:47" x14ac:dyDescent="0.45">
      <c r="A1226" t="s">
        <v>1935</v>
      </c>
      <c r="C1226">
        <v>75</v>
      </c>
      <c r="D1226">
        <v>294</v>
      </c>
      <c r="E1226">
        <v>265</v>
      </c>
      <c r="F1226">
        <v>63</v>
      </c>
      <c r="G1226">
        <v>47</v>
      </c>
      <c r="H1226">
        <v>13</v>
      </c>
      <c r="I1226">
        <v>1</v>
      </c>
      <c r="J1226">
        <v>2</v>
      </c>
      <c r="K1226">
        <v>25</v>
      </c>
      <c r="L1226">
        <v>28</v>
      </c>
      <c r="M1226">
        <v>20</v>
      </c>
      <c r="N1226">
        <v>5</v>
      </c>
      <c r="O1226">
        <v>58</v>
      </c>
      <c r="P1226">
        <v>7</v>
      </c>
      <c r="Q1226">
        <v>2</v>
      </c>
      <c r="R1226">
        <v>0</v>
      </c>
      <c r="S1226">
        <v>1</v>
      </c>
      <c r="T1226">
        <v>4</v>
      </c>
      <c r="U1226">
        <v>2</v>
      </c>
      <c r="V1226">
        <v>0.237736</v>
      </c>
      <c r="W1226">
        <v>6.8027199999999996E-2</v>
      </c>
      <c r="X1226">
        <v>0.19727900000000001</v>
      </c>
      <c r="Y1226">
        <v>0.34482800000000002</v>
      </c>
      <c r="Z1226">
        <v>0.30612200000000001</v>
      </c>
      <c r="AA1226">
        <v>0.31698100000000001</v>
      </c>
      <c r="AB1226">
        <v>0.27247700000000002</v>
      </c>
      <c r="AC1226">
        <v>0.62310399999999999</v>
      </c>
      <c r="AD1226">
        <v>7.9245300000000005E-2</v>
      </c>
      <c r="AE1226">
        <v>3.86877</v>
      </c>
      <c r="AF1226">
        <v>0.294686</v>
      </c>
      <c r="AH1226">
        <v>-0.57581000000000004</v>
      </c>
      <c r="AI1226">
        <v>24.615300000000001</v>
      </c>
      <c r="AJ1226">
        <v>-11.206899999999999</v>
      </c>
      <c r="AK1226">
        <v>67.570999999999998</v>
      </c>
      <c r="AL1226">
        <v>-0.57581000000000004</v>
      </c>
      <c r="AM1226">
        <v>1.8</v>
      </c>
      <c r="AN1226">
        <v>-12.3871709108352</v>
      </c>
      <c r="AO1226">
        <v>-1.44074082374572</v>
      </c>
      <c r="AP1226">
        <v>-0.38004700000000002</v>
      </c>
      <c r="AQ1226">
        <v>999</v>
      </c>
      <c r="AU1226" t="s">
        <v>1936</v>
      </c>
    </row>
    <row r="1227" spans="1:47" x14ac:dyDescent="0.45">
      <c r="A1227" t="s">
        <v>1937</v>
      </c>
      <c r="C1227">
        <v>59</v>
      </c>
      <c r="D1227">
        <v>212</v>
      </c>
      <c r="E1227">
        <v>195</v>
      </c>
      <c r="F1227">
        <v>41</v>
      </c>
      <c r="G1227">
        <v>27</v>
      </c>
      <c r="H1227">
        <v>8</v>
      </c>
      <c r="I1227">
        <v>1</v>
      </c>
      <c r="J1227">
        <v>5</v>
      </c>
      <c r="K1227">
        <v>20</v>
      </c>
      <c r="L1227">
        <v>21</v>
      </c>
      <c r="M1227">
        <v>15</v>
      </c>
      <c r="N1227">
        <v>3</v>
      </c>
      <c r="O1227">
        <v>67</v>
      </c>
      <c r="P1227">
        <v>1</v>
      </c>
      <c r="Q1227">
        <v>1</v>
      </c>
      <c r="R1227">
        <v>0</v>
      </c>
      <c r="S1227">
        <v>0</v>
      </c>
      <c r="T1227">
        <v>1</v>
      </c>
      <c r="U1227">
        <v>1</v>
      </c>
      <c r="V1227">
        <v>0.210256</v>
      </c>
      <c r="W1227">
        <v>7.0754700000000004E-2</v>
      </c>
      <c r="X1227">
        <v>0.31603799999999999</v>
      </c>
      <c r="Y1227">
        <v>0.223881</v>
      </c>
      <c r="Z1227">
        <v>0.268868</v>
      </c>
      <c r="AA1227">
        <v>0.33846199999999999</v>
      </c>
      <c r="AB1227">
        <v>0.26050099999999998</v>
      </c>
      <c r="AC1227">
        <v>0.60732900000000001</v>
      </c>
      <c r="AD1227">
        <v>0.12820500000000001</v>
      </c>
      <c r="AE1227">
        <v>3.5451199999999998</v>
      </c>
      <c r="AF1227">
        <v>0.290323</v>
      </c>
      <c r="AH1227">
        <v>-0.53028299999999995</v>
      </c>
      <c r="AI1227">
        <v>15.641400000000001</v>
      </c>
      <c r="AJ1227">
        <v>-10.1896</v>
      </c>
      <c r="AK1227">
        <v>66.182699999999997</v>
      </c>
      <c r="AL1227">
        <v>-0.53028299999999995</v>
      </c>
      <c r="AM1227">
        <v>-5.8</v>
      </c>
      <c r="AN1227">
        <v>-9.1205530166625906</v>
      </c>
      <c r="AO1227">
        <v>-1.9052324295043901</v>
      </c>
      <c r="AP1227">
        <v>-0.38145099999999998</v>
      </c>
      <c r="AQ1227">
        <v>999</v>
      </c>
      <c r="AU1227" t="s">
        <v>1938</v>
      </c>
    </row>
    <row r="1228" spans="1:47" x14ac:dyDescent="0.45">
      <c r="A1228" t="s">
        <v>724</v>
      </c>
      <c r="C1228">
        <v>105</v>
      </c>
      <c r="D1228">
        <v>369</v>
      </c>
      <c r="E1228">
        <v>339</v>
      </c>
      <c r="F1228">
        <v>81</v>
      </c>
      <c r="G1228">
        <v>59</v>
      </c>
      <c r="H1228">
        <v>14</v>
      </c>
      <c r="I1228">
        <v>2</v>
      </c>
      <c r="J1228">
        <v>6</v>
      </c>
      <c r="K1228">
        <v>43</v>
      </c>
      <c r="L1228">
        <v>33</v>
      </c>
      <c r="M1228">
        <v>26</v>
      </c>
      <c r="N1228">
        <v>6</v>
      </c>
      <c r="O1228">
        <v>81</v>
      </c>
      <c r="P1228">
        <v>1</v>
      </c>
      <c r="Q1228">
        <v>2</v>
      </c>
      <c r="R1228">
        <v>1</v>
      </c>
      <c r="S1228">
        <v>0</v>
      </c>
      <c r="T1228">
        <v>11</v>
      </c>
      <c r="U1228">
        <v>3</v>
      </c>
      <c r="V1228">
        <v>0.23893800000000001</v>
      </c>
      <c r="W1228">
        <v>7.0460700000000001E-2</v>
      </c>
      <c r="X1228">
        <v>0.21951200000000001</v>
      </c>
      <c r="Y1228">
        <v>0.320988</v>
      </c>
      <c r="Z1228">
        <v>0.29347800000000002</v>
      </c>
      <c r="AA1228">
        <v>0.34513300000000002</v>
      </c>
      <c r="AB1228">
        <v>0.27427800000000002</v>
      </c>
      <c r="AC1228">
        <v>0.63861100000000004</v>
      </c>
      <c r="AD1228">
        <v>0.106195</v>
      </c>
      <c r="AE1228">
        <v>5.6226399999999996</v>
      </c>
      <c r="AF1228">
        <v>0.29527599999999998</v>
      </c>
      <c r="AH1228">
        <v>0.31735600000000003</v>
      </c>
      <c r="AI1228">
        <v>31.4468</v>
      </c>
      <c r="AJ1228">
        <v>-13.5137</v>
      </c>
      <c r="AK1228">
        <v>75.731800000000007</v>
      </c>
      <c r="AL1228">
        <v>0.31735600000000003</v>
      </c>
      <c r="AM1228">
        <v>-1.9</v>
      </c>
      <c r="AN1228">
        <v>-10.4125672280788</v>
      </c>
      <c r="AO1228">
        <v>-5.9674605131149203</v>
      </c>
      <c r="AP1228">
        <v>-0.38362600000000002</v>
      </c>
      <c r="AQ1228">
        <v>999</v>
      </c>
      <c r="AU1228">
        <v>14350</v>
      </c>
    </row>
    <row r="1229" spans="1:47" x14ac:dyDescent="0.45">
      <c r="A1229" t="s">
        <v>1939</v>
      </c>
      <c r="C1229">
        <v>81</v>
      </c>
      <c r="D1229">
        <v>319</v>
      </c>
      <c r="E1229">
        <v>287</v>
      </c>
      <c r="F1229">
        <v>60</v>
      </c>
      <c r="G1229">
        <v>38</v>
      </c>
      <c r="H1229">
        <v>13</v>
      </c>
      <c r="I1229">
        <v>2</v>
      </c>
      <c r="J1229">
        <v>7</v>
      </c>
      <c r="K1229">
        <v>31</v>
      </c>
      <c r="L1229">
        <v>30</v>
      </c>
      <c r="M1229">
        <v>25</v>
      </c>
      <c r="N1229">
        <v>5</v>
      </c>
      <c r="O1229">
        <v>86</v>
      </c>
      <c r="P1229">
        <v>4</v>
      </c>
      <c r="Q1229">
        <v>3</v>
      </c>
      <c r="R1229">
        <v>0</v>
      </c>
      <c r="S1229">
        <v>0</v>
      </c>
      <c r="T1229">
        <v>1</v>
      </c>
      <c r="U1229">
        <v>1</v>
      </c>
      <c r="V1229">
        <v>0.20905899999999999</v>
      </c>
      <c r="W1229">
        <v>7.8369900000000006E-2</v>
      </c>
      <c r="X1229">
        <v>0.269592</v>
      </c>
      <c r="Y1229">
        <v>0.29069800000000001</v>
      </c>
      <c r="Z1229">
        <v>0.278997</v>
      </c>
      <c r="AA1229">
        <v>0.34146300000000002</v>
      </c>
      <c r="AB1229">
        <v>0.26654099999999997</v>
      </c>
      <c r="AC1229">
        <v>0.62046000000000001</v>
      </c>
      <c r="AD1229">
        <v>0.13240399999999999</v>
      </c>
      <c r="AE1229">
        <v>3.4521099999999998</v>
      </c>
      <c r="AF1229">
        <v>0.269036</v>
      </c>
      <c r="AH1229">
        <v>-0.69979599999999997</v>
      </c>
      <c r="AI1229">
        <v>25.135899999999999</v>
      </c>
      <c r="AJ1229">
        <v>-13.7324</v>
      </c>
      <c r="AK1229">
        <v>67.899699999999996</v>
      </c>
      <c r="AL1229">
        <v>-0.69979599999999997</v>
      </c>
      <c r="AM1229">
        <v>1.8</v>
      </c>
      <c r="AN1229">
        <v>-12.9694452285766</v>
      </c>
      <c r="AO1229">
        <v>-1.71631407737731</v>
      </c>
      <c r="AP1229">
        <v>-0.38401999999999997</v>
      </c>
      <c r="AQ1229">
        <v>999</v>
      </c>
      <c r="AU1229">
        <v>11200</v>
      </c>
    </row>
    <row r="1230" spans="1:47" x14ac:dyDescent="0.45">
      <c r="A1230" t="s">
        <v>1940</v>
      </c>
      <c r="B1230" t="s">
        <v>73</v>
      </c>
      <c r="C1230">
        <v>70</v>
      </c>
      <c r="D1230">
        <v>247</v>
      </c>
      <c r="E1230">
        <v>232</v>
      </c>
      <c r="F1230">
        <v>49</v>
      </c>
      <c r="G1230">
        <v>32</v>
      </c>
      <c r="H1230">
        <v>10</v>
      </c>
      <c r="I1230">
        <v>0</v>
      </c>
      <c r="J1230">
        <v>7</v>
      </c>
      <c r="K1230">
        <v>22</v>
      </c>
      <c r="L1230">
        <v>28</v>
      </c>
      <c r="M1230">
        <v>9</v>
      </c>
      <c r="N1230">
        <v>6</v>
      </c>
      <c r="O1230">
        <v>82</v>
      </c>
      <c r="P1230">
        <v>4</v>
      </c>
      <c r="Q1230">
        <v>1</v>
      </c>
      <c r="R1230">
        <v>1</v>
      </c>
      <c r="S1230">
        <v>0</v>
      </c>
      <c r="T1230">
        <v>1</v>
      </c>
      <c r="U1230">
        <v>1</v>
      </c>
      <c r="V1230">
        <v>0.21120700000000001</v>
      </c>
      <c r="W1230">
        <v>3.6437200000000003E-2</v>
      </c>
      <c r="X1230">
        <v>0.331984</v>
      </c>
      <c r="Y1230">
        <v>0.10975600000000001</v>
      </c>
      <c r="Z1230">
        <v>0.25203300000000001</v>
      </c>
      <c r="AA1230">
        <v>0.34482800000000002</v>
      </c>
      <c r="AB1230">
        <v>0.248747</v>
      </c>
      <c r="AC1230">
        <v>0.59685999999999995</v>
      </c>
      <c r="AD1230">
        <v>0.13362099999999999</v>
      </c>
      <c r="AE1230">
        <v>2.29121</v>
      </c>
      <c r="AF1230">
        <v>0.29166700000000001</v>
      </c>
      <c r="AH1230">
        <v>-0.52257799999999999</v>
      </c>
      <c r="AI1230">
        <v>15.8124</v>
      </c>
      <c r="AJ1230">
        <v>-14.283099999999999</v>
      </c>
      <c r="AK1230">
        <v>51.361499999999999</v>
      </c>
      <c r="AL1230">
        <v>-0.52257799999999999</v>
      </c>
      <c r="AM1230">
        <v>-1.4</v>
      </c>
      <c r="AN1230">
        <v>-15.405748963356</v>
      </c>
      <c r="AO1230">
        <v>3.1377717256545998</v>
      </c>
      <c r="AP1230">
        <v>-0.38417200000000001</v>
      </c>
      <c r="AQ1230">
        <v>999</v>
      </c>
      <c r="AU1230">
        <v>16925</v>
      </c>
    </row>
    <row r="1231" spans="1:47" x14ac:dyDescent="0.45">
      <c r="A1231" t="s">
        <v>1941</v>
      </c>
      <c r="B1231" t="s">
        <v>16</v>
      </c>
      <c r="C1231">
        <v>79</v>
      </c>
      <c r="D1231">
        <v>323</v>
      </c>
      <c r="E1231">
        <v>290</v>
      </c>
      <c r="F1231">
        <v>57</v>
      </c>
      <c r="G1231">
        <v>39</v>
      </c>
      <c r="H1231">
        <v>10</v>
      </c>
      <c r="I1231">
        <v>1</v>
      </c>
      <c r="J1231">
        <v>7</v>
      </c>
      <c r="K1231">
        <v>34</v>
      </c>
      <c r="L1231">
        <v>35</v>
      </c>
      <c r="M1231">
        <v>25</v>
      </c>
      <c r="N1231">
        <v>3</v>
      </c>
      <c r="O1231">
        <v>117</v>
      </c>
      <c r="P1231">
        <v>6</v>
      </c>
      <c r="Q1231">
        <v>1</v>
      </c>
      <c r="R1231">
        <v>1</v>
      </c>
      <c r="S1231">
        <v>0</v>
      </c>
      <c r="T1231">
        <v>7</v>
      </c>
      <c r="U1231">
        <v>2</v>
      </c>
      <c r="V1231">
        <v>0.196552</v>
      </c>
      <c r="W1231">
        <v>7.7399399999999993E-2</v>
      </c>
      <c r="X1231">
        <v>0.36222900000000002</v>
      </c>
      <c r="Y1231">
        <v>0.213675</v>
      </c>
      <c r="Z1231">
        <v>0.27329199999999998</v>
      </c>
      <c r="AA1231">
        <v>0.31034499999999998</v>
      </c>
      <c r="AB1231">
        <v>0.25742900000000002</v>
      </c>
      <c r="AC1231">
        <v>0.58363699999999996</v>
      </c>
      <c r="AD1231">
        <v>0.11379300000000001</v>
      </c>
      <c r="AE1231">
        <v>5.3378699999999997</v>
      </c>
      <c r="AF1231">
        <v>0.29940099999999997</v>
      </c>
      <c r="AH1231">
        <v>3.9600700000000003E-2</v>
      </c>
      <c r="AI1231">
        <v>23.006900000000002</v>
      </c>
      <c r="AJ1231">
        <v>-16.348800000000001</v>
      </c>
      <c r="AK1231">
        <v>61.460599999999999</v>
      </c>
      <c r="AL1231">
        <v>3.9600700000000003E-2</v>
      </c>
      <c r="AM1231">
        <v>-0.7</v>
      </c>
      <c r="AN1231">
        <v>-15.381855685263799</v>
      </c>
      <c r="AO1231">
        <v>0.48680192232131902</v>
      </c>
      <c r="AP1231">
        <v>-0.38793499999999997</v>
      </c>
      <c r="AQ1231">
        <v>999</v>
      </c>
      <c r="AU1231" t="s">
        <v>1942</v>
      </c>
    </row>
    <row r="1232" spans="1:47" x14ac:dyDescent="0.45">
      <c r="A1232" t="s">
        <v>1943</v>
      </c>
      <c r="C1232">
        <v>87</v>
      </c>
      <c r="D1232">
        <v>347</v>
      </c>
      <c r="E1232">
        <v>325</v>
      </c>
      <c r="F1232">
        <v>80</v>
      </c>
      <c r="G1232">
        <v>53</v>
      </c>
      <c r="H1232">
        <v>19</v>
      </c>
      <c r="I1232">
        <v>1</v>
      </c>
      <c r="J1232">
        <v>7</v>
      </c>
      <c r="K1232">
        <v>35</v>
      </c>
      <c r="L1232">
        <v>39</v>
      </c>
      <c r="M1232">
        <v>16</v>
      </c>
      <c r="N1232">
        <v>8</v>
      </c>
      <c r="O1232">
        <v>72</v>
      </c>
      <c r="P1232">
        <v>4</v>
      </c>
      <c r="Q1232">
        <v>2</v>
      </c>
      <c r="R1232">
        <v>0</v>
      </c>
      <c r="S1232">
        <v>0</v>
      </c>
      <c r="T1232">
        <v>1</v>
      </c>
      <c r="U1232">
        <v>1</v>
      </c>
      <c r="V1232">
        <v>0.24615400000000001</v>
      </c>
      <c r="W1232">
        <v>4.6109499999999998E-2</v>
      </c>
      <c r="X1232">
        <v>0.20749300000000001</v>
      </c>
      <c r="Y1232">
        <v>0.222222</v>
      </c>
      <c r="Z1232">
        <v>0.288184</v>
      </c>
      <c r="AA1232">
        <v>0.37538500000000002</v>
      </c>
      <c r="AB1232">
        <v>0.27868599999999999</v>
      </c>
      <c r="AC1232">
        <v>0.66356899999999996</v>
      </c>
      <c r="AD1232">
        <v>0.12923100000000001</v>
      </c>
      <c r="AE1232">
        <v>2.9602900000000001</v>
      </c>
      <c r="AF1232">
        <v>0.29435499999999998</v>
      </c>
      <c r="AH1232">
        <v>-0.72291099999999997</v>
      </c>
      <c r="AI1232">
        <v>30.842400000000001</v>
      </c>
      <c r="AJ1232">
        <v>-11.4376</v>
      </c>
      <c r="AK1232">
        <v>71.574299999999994</v>
      </c>
      <c r="AL1232">
        <v>-0.72291099999999997</v>
      </c>
      <c r="AM1232">
        <v>3.6</v>
      </c>
      <c r="AN1232">
        <v>-12.942550837993601</v>
      </c>
      <c r="AO1232">
        <v>-2.7749266624450599</v>
      </c>
      <c r="AP1232">
        <v>-0.388407</v>
      </c>
      <c r="AQ1232">
        <v>999</v>
      </c>
      <c r="AU1232">
        <v>19703</v>
      </c>
    </row>
    <row r="1233" spans="1:47" x14ac:dyDescent="0.45">
      <c r="A1233" t="s">
        <v>765</v>
      </c>
      <c r="B1233" t="s">
        <v>207</v>
      </c>
      <c r="C1233">
        <v>121</v>
      </c>
      <c r="D1233">
        <v>511</v>
      </c>
      <c r="E1233">
        <v>482</v>
      </c>
      <c r="F1233">
        <v>110</v>
      </c>
      <c r="G1233">
        <v>67</v>
      </c>
      <c r="H1233">
        <v>18</v>
      </c>
      <c r="I1233">
        <v>2</v>
      </c>
      <c r="J1233">
        <v>23</v>
      </c>
      <c r="K1233">
        <v>57</v>
      </c>
      <c r="L1233">
        <v>76</v>
      </c>
      <c r="M1233">
        <v>23</v>
      </c>
      <c r="N1233">
        <v>8</v>
      </c>
      <c r="O1233">
        <v>179</v>
      </c>
      <c r="P1233">
        <v>3</v>
      </c>
      <c r="Q1233">
        <v>3</v>
      </c>
      <c r="R1233">
        <v>0</v>
      </c>
      <c r="S1233">
        <v>0</v>
      </c>
      <c r="T1233">
        <v>0</v>
      </c>
      <c r="U1233">
        <v>0</v>
      </c>
      <c r="V1233">
        <v>0.228216</v>
      </c>
      <c r="W1233">
        <v>4.5009800000000003E-2</v>
      </c>
      <c r="X1233">
        <v>0.35029399999999999</v>
      </c>
      <c r="Y1233">
        <v>0.128492</v>
      </c>
      <c r="Z1233">
        <v>0.26614500000000002</v>
      </c>
      <c r="AA1233">
        <v>0.41701199999999999</v>
      </c>
      <c r="AB1233">
        <v>0.285022</v>
      </c>
      <c r="AC1233">
        <v>0.68315700000000001</v>
      </c>
      <c r="AD1233">
        <v>0.18879699999999999</v>
      </c>
      <c r="AE1233">
        <v>2.4496799999999999</v>
      </c>
      <c r="AF1233">
        <v>0.30742000000000003</v>
      </c>
      <c r="AH1233">
        <v>-0.65493500000000004</v>
      </c>
      <c r="AI1233">
        <v>48.107999999999997</v>
      </c>
      <c r="AJ1233">
        <v>-14.154400000000001</v>
      </c>
      <c r="AK1233">
        <v>77.601299999999995</v>
      </c>
      <c r="AL1233">
        <v>-0.65493500000000004</v>
      </c>
      <c r="AM1233">
        <v>2.5</v>
      </c>
      <c r="AN1233">
        <v>-14.369311928748999</v>
      </c>
      <c r="AO1233">
        <v>-6.8878602981567303</v>
      </c>
      <c r="AP1233">
        <v>-0.38902900000000001</v>
      </c>
      <c r="AQ1233">
        <v>999</v>
      </c>
      <c r="AU1233" t="s">
        <v>1944</v>
      </c>
    </row>
    <row r="1234" spans="1:47" x14ac:dyDescent="0.45">
      <c r="A1234" t="s">
        <v>1945</v>
      </c>
      <c r="C1234">
        <v>102</v>
      </c>
      <c r="D1234">
        <v>419</v>
      </c>
      <c r="E1234">
        <v>360</v>
      </c>
      <c r="F1234">
        <v>74</v>
      </c>
      <c r="G1234">
        <v>48</v>
      </c>
      <c r="H1234">
        <v>16</v>
      </c>
      <c r="I1234">
        <v>0</v>
      </c>
      <c r="J1234">
        <v>10</v>
      </c>
      <c r="K1234">
        <v>39</v>
      </c>
      <c r="L1234">
        <v>49</v>
      </c>
      <c r="M1234">
        <v>45</v>
      </c>
      <c r="N1234">
        <v>7</v>
      </c>
      <c r="O1234">
        <v>134</v>
      </c>
      <c r="P1234">
        <v>12</v>
      </c>
      <c r="Q1234">
        <v>2</v>
      </c>
      <c r="R1234">
        <v>0</v>
      </c>
      <c r="S1234">
        <v>1</v>
      </c>
      <c r="T1234">
        <v>1</v>
      </c>
      <c r="U1234">
        <v>0</v>
      </c>
      <c r="V1234">
        <v>0.20555599999999999</v>
      </c>
      <c r="W1234">
        <v>0.10739899999999999</v>
      </c>
      <c r="X1234">
        <v>0.31980900000000001</v>
      </c>
      <c r="Y1234">
        <v>0.33582099999999998</v>
      </c>
      <c r="Z1234">
        <v>0.31264900000000001</v>
      </c>
      <c r="AA1234">
        <v>0.33333299999999999</v>
      </c>
      <c r="AB1234">
        <v>0.28509499999999999</v>
      </c>
      <c r="AC1234">
        <v>0.64598299999999997</v>
      </c>
      <c r="AD1234">
        <v>0.127778</v>
      </c>
      <c r="AE1234">
        <v>2.03626</v>
      </c>
      <c r="AF1234">
        <v>0.29357800000000001</v>
      </c>
      <c r="AH1234">
        <v>-0.55510199999999998</v>
      </c>
      <c r="AI1234">
        <v>39.472099999999998</v>
      </c>
      <c r="AJ1234">
        <v>-11.5806</v>
      </c>
      <c r="AK1234">
        <v>76.733400000000003</v>
      </c>
      <c r="AL1234">
        <v>-0.55510199999999998</v>
      </c>
      <c r="AM1234">
        <v>1.8</v>
      </c>
      <c r="AN1234">
        <v>-12.2360837459564</v>
      </c>
      <c r="AO1234">
        <v>-5.8976776599883998</v>
      </c>
      <c r="AP1234">
        <v>-0.38916099999999998</v>
      </c>
      <c r="AQ1234">
        <v>999</v>
      </c>
      <c r="AU1234" t="s">
        <v>1946</v>
      </c>
    </row>
    <row r="1235" spans="1:47" x14ac:dyDescent="0.45">
      <c r="A1235" t="s">
        <v>1947</v>
      </c>
      <c r="C1235">
        <v>114</v>
      </c>
      <c r="D1235">
        <v>459</v>
      </c>
      <c r="E1235">
        <v>408</v>
      </c>
      <c r="F1235">
        <v>86</v>
      </c>
      <c r="G1235">
        <v>46</v>
      </c>
      <c r="H1235">
        <v>22</v>
      </c>
      <c r="I1235">
        <v>2</v>
      </c>
      <c r="J1235">
        <v>16</v>
      </c>
      <c r="K1235">
        <v>48</v>
      </c>
      <c r="L1235">
        <v>61</v>
      </c>
      <c r="M1235">
        <v>42</v>
      </c>
      <c r="N1235">
        <v>6</v>
      </c>
      <c r="O1235">
        <v>165</v>
      </c>
      <c r="P1235">
        <v>6</v>
      </c>
      <c r="Q1235">
        <v>3</v>
      </c>
      <c r="R1235">
        <v>0</v>
      </c>
      <c r="S1235">
        <v>2</v>
      </c>
      <c r="T1235">
        <v>3</v>
      </c>
      <c r="U1235">
        <v>2</v>
      </c>
      <c r="V1235">
        <v>0.210784</v>
      </c>
      <c r="W1235">
        <v>9.1503299999999996E-2</v>
      </c>
      <c r="X1235">
        <v>0.35947699999999999</v>
      </c>
      <c r="Y1235">
        <v>0.25454500000000002</v>
      </c>
      <c r="Z1235">
        <v>0.291939</v>
      </c>
      <c r="AA1235">
        <v>0.39215699999999998</v>
      </c>
      <c r="AB1235">
        <v>0.29265200000000002</v>
      </c>
      <c r="AC1235">
        <v>0.68409600000000004</v>
      </c>
      <c r="AD1235">
        <v>0.18137300000000001</v>
      </c>
      <c r="AE1235">
        <v>3.8187600000000002</v>
      </c>
      <c r="AF1235">
        <v>0.30434800000000001</v>
      </c>
      <c r="AH1235">
        <v>-0.922207</v>
      </c>
      <c r="AI1235">
        <v>46.120800000000003</v>
      </c>
      <c r="AJ1235">
        <v>-9.8056300000000007</v>
      </c>
      <c r="AK1235">
        <v>79.927899999999994</v>
      </c>
      <c r="AL1235">
        <v>-0.922207</v>
      </c>
      <c r="AM1235">
        <v>1.2</v>
      </c>
      <c r="AN1235">
        <v>-12.3358355164527</v>
      </c>
      <c r="AO1235">
        <v>-7.2325398921966499</v>
      </c>
      <c r="AP1235">
        <v>-0.391899</v>
      </c>
      <c r="AQ1235">
        <v>999</v>
      </c>
      <c r="AU1235" t="s">
        <v>1948</v>
      </c>
    </row>
    <row r="1236" spans="1:47" x14ac:dyDescent="0.45">
      <c r="A1236" t="s">
        <v>1949</v>
      </c>
      <c r="C1236">
        <v>53</v>
      </c>
      <c r="D1236">
        <v>197</v>
      </c>
      <c r="E1236">
        <v>178</v>
      </c>
      <c r="F1236">
        <v>34</v>
      </c>
      <c r="G1236">
        <v>24</v>
      </c>
      <c r="H1236">
        <v>6</v>
      </c>
      <c r="I1236">
        <v>0</v>
      </c>
      <c r="J1236">
        <v>4</v>
      </c>
      <c r="K1236">
        <v>15</v>
      </c>
      <c r="L1236">
        <v>19</v>
      </c>
      <c r="M1236">
        <v>14</v>
      </c>
      <c r="N1236">
        <v>3</v>
      </c>
      <c r="O1236">
        <v>70</v>
      </c>
      <c r="P1236">
        <v>4</v>
      </c>
      <c r="Q1236">
        <v>1</v>
      </c>
      <c r="R1236">
        <v>0</v>
      </c>
      <c r="S1236">
        <v>0</v>
      </c>
      <c r="T1236">
        <v>0</v>
      </c>
      <c r="U1236">
        <v>1</v>
      </c>
      <c r="V1236">
        <v>0.19101099999999999</v>
      </c>
      <c r="W1236">
        <v>7.1066000000000004E-2</v>
      </c>
      <c r="X1236">
        <v>0.35532999999999998</v>
      </c>
      <c r="Y1236">
        <v>0.2</v>
      </c>
      <c r="Z1236">
        <v>0.263959</v>
      </c>
      <c r="AA1236">
        <v>0.29213499999999998</v>
      </c>
      <c r="AB1236">
        <v>0.243396</v>
      </c>
      <c r="AC1236">
        <v>0.55609399999999998</v>
      </c>
      <c r="AD1236">
        <v>0.10112400000000001</v>
      </c>
      <c r="AE1236">
        <v>1.5168600000000001</v>
      </c>
      <c r="AF1236">
        <v>0.28571400000000002</v>
      </c>
      <c r="AH1236">
        <v>-0.72257800000000005</v>
      </c>
      <c r="AI1236">
        <v>11.736000000000001</v>
      </c>
      <c r="AJ1236">
        <v>-12.267300000000001</v>
      </c>
      <c r="AK1236">
        <v>52.049599999999998</v>
      </c>
      <c r="AL1236">
        <v>-0.72257800000000005</v>
      </c>
      <c r="AM1236">
        <v>-2.2000000000000002</v>
      </c>
      <c r="AN1236">
        <v>-12.041144192218701</v>
      </c>
      <c r="AO1236">
        <v>1.41919445991516</v>
      </c>
      <c r="AP1236">
        <v>-0.391984</v>
      </c>
      <c r="AQ1236">
        <v>999</v>
      </c>
      <c r="AU1236" t="s">
        <v>1950</v>
      </c>
    </row>
    <row r="1237" spans="1:47" x14ac:dyDescent="0.45">
      <c r="A1237" t="s">
        <v>1951</v>
      </c>
      <c r="C1237">
        <v>89</v>
      </c>
      <c r="D1237">
        <v>337</v>
      </c>
      <c r="E1237">
        <v>311</v>
      </c>
      <c r="F1237">
        <v>68</v>
      </c>
      <c r="G1237">
        <v>44</v>
      </c>
      <c r="H1237">
        <v>13</v>
      </c>
      <c r="I1237">
        <v>2</v>
      </c>
      <c r="J1237">
        <v>9</v>
      </c>
      <c r="K1237">
        <v>33</v>
      </c>
      <c r="L1237">
        <v>38</v>
      </c>
      <c r="M1237">
        <v>23</v>
      </c>
      <c r="N1237">
        <v>4</v>
      </c>
      <c r="O1237">
        <v>84</v>
      </c>
      <c r="P1237">
        <v>1</v>
      </c>
      <c r="Q1237">
        <v>2</v>
      </c>
      <c r="R1237">
        <v>0</v>
      </c>
      <c r="S1237">
        <v>1</v>
      </c>
      <c r="T1237">
        <v>1</v>
      </c>
      <c r="U1237">
        <v>1</v>
      </c>
      <c r="V1237">
        <v>0.21865000000000001</v>
      </c>
      <c r="W1237">
        <v>6.8249299999999999E-2</v>
      </c>
      <c r="X1237">
        <v>0.24925800000000001</v>
      </c>
      <c r="Y1237">
        <v>0.27381</v>
      </c>
      <c r="Z1237">
        <v>0.27299699999999999</v>
      </c>
      <c r="AA1237">
        <v>0.36012899999999998</v>
      </c>
      <c r="AB1237">
        <v>0.27063999999999999</v>
      </c>
      <c r="AC1237">
        <v>0.63312599999999997</v>
      </c>
      <c r="AD1237">
        <v>0.14147899999999999</v>
      </c>
      <c r="AE1237">
        <v>3.3345899999999999</v>
      </c>
      <c r="AF1237">
        <v>0.26818199999999998</v>
      </c>
      <c r="AH1237">
        <v>-0.71520600000000001</v>
      </c>
      <c r="AI1237">
        <v>27.701599999999999</v>
      </c>
      <c r="AJ1237">
        <v>-13.3599</v>
      </c>
      <c r="AK1237">
        <v>70.029700000000005</v>
      </c>
      <c r="AL1237">
        <v>-0.71520600000000001</v>
      </c>
      <c r="AM1237">
        <v>-3.8</v>
      </c>
      <c r="AN1237">
        <v>-12.8170927166938</v>
      </c>
      <c r="AO1237">
        <v>-2.5617576837539602</v>
      </c>
      <c r="AP1237">
        <v>-0.39217000000000002</v>
      </c>
      <c r="AQ1237">
        <v>999</v>
      </c>
      <c r="AU1237">
        <v>6153</v>
      </c>
    </row>
    <row r="1238" spans="1:47" x14ac:dyDescent="0.45">
      <c r="A1238" t="s">
        <v>1952</v>
      </c>
      <c r="C1238">
        <v>93</v>
      </c>
      <c r="D1238">
        <v>401</v>
      </c>
      <c r="E1238">
        <v>361</v>
      </c>
      <c r="F1238">
        <v>89</v>
      </c>
      <c r="G1238">
        <v>60</v>
      </c>
      <c r="H1238">
        <v>18</v>
      </c>
      <c r="I1238">
        <v>1</v>
      </c>
      <c r="J1238">
        <v>10</v>
      </c>
      <c r="K1238">
        <v>40</v>
      </c>
      <c r="L1238">
        <v>48</v>
      </c>
      <c r="M1238">
        <v>29</v>
      </c>
      <c r="N1238">
        <v>13</v>
      </c>
      <c r="O1238">
        <v>96</v>
      </c>
      <c r="P1238">
        <v>7</v>
      </c>
      <c r="Q1238">
        <v>4</v>
      </c>
      <c r="R1238">
        <v>0</v>
      </c>
      <c r="S1238">
        <v>1</v>
      </c>
      <c r="T1238">
        <v>0</v>
      </c>
      <c r="U1238">
        <v>0</v>
      </c>
      <c r="V1238">
        <v>0.24653700000000001</v>
      </c>
      <c r="W1238">
        <v>7.23192E-2</v>
      </c>
      <c r="X1238">
        <v>0.239401</v>
      </c>
      <c r="Y1238">
        <v>0.30208299999999999</v>
      </c>
      <c r="Z1238">
        <v>0.31172100000000003</v>
      </c>
      <c r="AA1238">
        <v>0.385042</v>
      </c>
      <c r="AB1238">
        <v>0.29166500000000001</v>
      </c>
      <c r="AC1238">
        <v>0.69676199999999999</v>
      </c>
      <c r="AD1238">
        <v>0.13850399999999999</v>
      </c>
      <c r="AE1238">
        <v>2.0039699999999998</v>
      </c>
      <c r="AF1238">
        <v>0.30501899999999998</v>
      </c>
      <c r="AH1238">
        <v>-0.63952500000000001</v>
      </c>
      <c r="AI1238">
        <v>39.964500000000001</v>
      </c>
      <c r="AJ1238">
        <v>-8.8950300000000002</v>
      </c>
      <c r="AK1238">
        <v>84.06</v>
      </c>
      <c r="AL1238">
        <v>-0.63952500000000001</v>
      </c>
      <c r="AM1238">
        <v>-1.9</v>
      </c>
      <c r="AN1238">
        <v>-8.2984178662300092</v>
      </c>
      <c r="AO1238">
        <v>-9.2669900655746407</v>
      </c>
      <c r="AP1238">
        <v>-0.39345000000000002</v>
      </c>
      <c r="AQ1238">
        <v>999</v>
      </c>
      <c r="AU1238">
        <v>15676</v>
      </c>
    </row>
    <row r="1239" spans="1:47" x14ac:dyDescent="0.45">
      <c r="A1239" t="s">
        <v>1953</v>
      </c>
      <c r="C1239">
        <v>91</v>
      </c>
      <c r="D1239">
        <v>356</v>
      </c>
      <c r="E1239">
        <v>322</v>
      </c>
      <c r="F1239">
        <v>73</v>
      </c>
      <c r="G1239">
        <v>52</v>
      </c>
      <c r="H1239">
        <v>13</v>
      </c>
      <c r="I1239">
        <v>2</v>
      </c>
      <c r="J1239">
        <v>6</v>
      </c>
      <c r="K1239">
        <v>34</v>
      </c>
      <c r="L1239">
        <v>34</v>
      </c>
      <c r="M1239">
        <v>30</v>
      </c>
      <c r="N1239">
        <v>7</v>
      </c>
      <c r="O1239">
        <v>80</v>
      </c>
      <c r="P1239">
        <v>2</v>
      </c>
      <c r="Q1239">
        <v>2</v>
      </c>
      <c r="R1239">
        <v>0</v>
      </c>
      <c r="S1239">
        <v>0</v>
      </c>
      <c r="T1239">
        <v>4</v>
      </c>
      <c r="U1239">
        <v>1</v>
      </c>
      <c r="V1239">
        <v>0.22670799999999999</v>
      </c>
      <c r="W1239">
        <v>8.4269700000000003E-2</v>
      </c>
      <c r="X1239">
        <v>0.224719</v>
      </c>
      <c r="Y1239">
        <v>0.375</v>
      </c>
      <c r="Z1239">
        <v>0.29494399999999998</v>
      </c>
      <c r="AA1239">
        <v>0.33540399999999998</v>
      </c>
      <c r="AB1239">
        <v>0.27129199999999998</v>
      </c>
      <c r="AC1239">
        <v>0.63034800000000002</v>
      </c>
      <c r="AD1239">
        <v>0.108696</v>
      </c>
      <c r="AE1239">
        <v>4.4683400000000004</v>
      </c>
      <c r="AF1239">
        <v>0.28151300000000001</v>
      </c>
      <c r="AH1239">
        <v>-0.21537300000000001</v>
      </c>
      <c r="AI1239">
        <v>29.456</v>
      </c>
      <c r="AJ1239">
        <v>-13.920500000000001</v>
      </c>
      <c r="AK1239">
        <v>70.481300000000005</v>
      </c>
      <c r="AL1239">
        <v>-0.21537300000000001</v>
      </c>
      <c r="AM1239">
        <v>3.3</v>
      </c>
      <c r="AN1239">
        <v>-12.806940540671301</v>
      </c>
      <c r="AO1239">
        <v>-3.2402703762054399</v>
      </c>
      <c r="AP1239">
        <v>-0.39446700000000001</v>
      </c>
      <c r="AQ1239">
        <v>999</v>
      </c>
      <c r="AU1239" t="s">
        <v>1954</v>
      </c>
    </row>
    <row r="1240" spans="1:47" x14ac:dyDescent="0.45">
      <c r="A1240" t="s">
        <v>1955</v>
      </c>
      <c r="B1240" t="s">
        <v>31</v>
      </c>
      <c r="C1240">
        <v>99</v>
      </c>
      <c r="D1240">
        <v>425</v>
      </c>
      <c r="E1240">
        <v>394</v>
      </c>
      <c r="F1240">
        <v>102</v>
      </c>
      <c r="G1240">
        <v>77</v>
      </c>
      <c r="H1240">
        <v>19</v>
      </c>
      <c r="I1240">
        <v>2</v>
      </c>
      <c r="J1240">
        <v>4</v>
      </c>
      <c r="K1240">
        <v>48</v>
      </c>
      <c r="L1240">
        <v>41</v>
      </c>
      <c r="M1240">
        <v>24</v>
      </c>
      <c r="N1240">
        <v>8</v>
      </c>
      <c r="O1240">
        <v>72</v>
      </c>
      <c r="P1240">
        <v>3</v>
      </c>
      <c r="Q1240">
        <v>1</v>
      </c>
      <c r="R1240">
        <v>3</v>
      </c>
      <c r="S1240">
        <v>1</v>
      </c>
      <c r="T1240">
        <v>2</v>
      </c>
      <c r="U1240">
        <v>2</v>
      </c>
      <c r="V1240">
        <v>0.25888299999999997</v>
      </c>
      <c r="W1240">
        <v>5.6470600000000003E-2</v>
      </c>
      <c r="X1240">
        <v>0.16941200000000001</v>
      </c>
      <c r="Y1240">
        <v>0.33333299999999999</v>
      </c>
      <c r="Z1240">
        <v>0.30568699999999999</v>
      </c>
      <c r="AA1240">
        <v>0.34771600000000003</v>
      </c>
      <c r="AB1240">
        <v>0.28032200000000002</v>
      </c>
      <c r="AC1240">
        <v>0.65340299999999996</v>
      </c>
      <c r="AD1240">
        <v>8.8832499999999995E-2</v>
      </c>
      <c r="AE1240">
        <v>3.6421600000000001</v>
      </c>
      <c r="AF1240">
        <v>0.30720999999999998</v>
      </c>
      <c r="AH1240">
        <v>-1.1838500000000001</v>
      </c>
      <c r="AI1240">
        <v>38.352600000000002</v>
      </c>
      <c r="AJ1240">
        <v>-13.4312</v>
      </c>
      <c r="AK1240">
        <v>74.021000000000001</v>
      </c>
      <c r="AL1240">
        <v>-1.1838500000000001</v>
      </c>
      <c r="AM1240">
        <v>1.1000000000000001</v>
      </c>
      <c r="AN1240">
        <v>-14.8620533943176</v>
      </c>
      <c r="AO1240">
        <v>-3.58474433422088</v>
      </c>
      <c r="AP1240">
        <v>-0.39556999999999998</v>
      </c>
      <c r="AQ1240">
        <v>999</v>
      </c>
      <c r="AU1240" t="s">
        <v>1956</v>
      </c>
    </row>
    <row r="1241" spans="1:47" x14ac:dyDescent="0.45">
      <c r="A1241" t="s">
        <v>1957</v>
      </c>
      <c r="B1241" t="s">
        <v>56</v>
      </c>
      <c r="C1241">
        <v>92</v>
      </c>
      <c r="D1241">
        <v>385</v>
      </c>
      <c r="E1241">
        <v>335</v>
      </c>
      <c r="F1241">
        <v>72</v>
      </c>
      <c r="G1241">
        <v>49</v>
      </c>
      <c r="H1241">
        <v>14</v>
      </c>
      <c r="I1241">
        <v>1</v>
      </c>
      <c r="J1241">
        <v>8</v>
      </c>
      <c r="K1241">
        <v>45</v>
      </c>
      <c r="L1241">
        <v>46</v>
      </c>
      <c r="M1241">
        <v>35</v>
      </c>
      <c r="N1241">
        <v>7</v>
      </c>
      <c r="O1241">
        <v>100</v>
      </c>
      <c r="P1241">
        <v>13</v>
      </c>
      <c r="Q1241">
        <v>1</v>
      </c>
      <c r="R1241">
        <v>1</v>
      </c>
      <c r="S1241">
        <v>1</v>
      </c>
      <c r="T1241">
        <v>3</v>
      </c>
      <c r="U1241">
        <v>1</v>
      </c>
      <c r="V1241">
        <v>0.214925</v>
      </c>
      <c r="W1241">
        <v>9.0909100000000007E-2</v>
      </c>
      <c r="X1241">
        <v>0.25974000000000003</v>
      </c>
      <c r="Y1241">
        <v>0.35</v>
      </c>
      <c r="Z1241">
        <v>0.3125</v>
      </c>
      <c r="AA1241">
        <v>0.33432800000000001</v>
      </c>
      <c r="AB1241">
        <v>0.284302</v>
      </c>
      <c r="AC1241">
        <v>0.64682799999999996</v>
      </c>
      <c r="AD1241">
        <v>0.119403</v>
      </c>
      <c r="AE1241">
        <v>4.14011</v>
      </c>
      <c r="AF1241">
        <v>0.28070200000000001</v>
      </c>
      <c r="AH1241">
        <v>-0.51553899999999997</v>
      </c>
      <c r="AI1241">
        <v>36.015500000000003</v>
      </c>
      <c r="AJ1241">
        <v>-10.894500000000001</v>
      </c>
      <c r="AK1241">
        <v>75.497699999999995</v>
      </c>
      <c r="AL1241">
        <v>-0.51553899999999997</v>
      </c>
      <c r="AM1241">
        <v>-12</v>
      </c>
      <c r="AN1241">
        <v>-12.202077865600501</v>
      </c>
      <c r="AO1241">
        <v>-4.9269547462463299</v>
      </c>
      <c r="AP1241">
        <v>-0.40006199999999997</v>
      </c>
      <c r="AQ1241">
        <v>999</v>
      </c>
      <c r="AU1241" t="s">
        <v>1958</v>
      </c>
    </row>
    <row r="1242" spans="1:47" x14ac:dyDescent="0.45">
      <c r="A1242" t="s">
        <v>1959</v>
      </c>
      <c r="C1242">
        <v>39</v>
      </c>
      <c r="D1242">
        <v>131</v>
      </c>
      <c r="E1242">
        <v>116</v>
      </c>
      <c r="F1242">
        <v>21</v>
      </c>
      <c r="G1242">
        <v>13</v>
      </c>
      <c r="H1242">
        <v>6</v>
      </c>
      <c r="I1242">
        <v>0</v>
      </c>
      <c r="J1242">
        <v>2</v>
      </c>
      <c r="K1242">
        <v>13</v>
      </c>
      <c r="L1242">
        <v>12</v>
      </c>
      <c r="M1242">
        <v>11</v>
      </c>
      <c r="N1242">
        <v>1</v>
      </c>
      <c r="O1242">
        <v>44</v>
      </c>
      <c r="P1242">
        <v>3</v>
      </c>
      <c r="Q1242">
        <v>1</v>
      </c>
      <c r="R1242">
        <v>0</v>
      </c>
      <c r="S1242">
        <v>0</v>
      </c>
      <c r="T1242">
        <v>5</v>
      </c>
      <c r="U1242">
        <v>1</v>
      </c>
      <c r="V1242">
        <v>0.181034</v>
      </c>
      <c r="W1242">
        <v>8.3969500000000002E-2</v>
      </c>
      <c r="X1242">
        <v>0.33587800000000001</v>
      </c>
      <c r="Y1242">
        <v>0.25</v>
      </c>
      <c r="Z1242">
        <v>0.26717600000000002</v>
      </c>
      <c r="AA1242">
        <v>0.28448299999999999</v>
      </c>
      <c r="AB1242">
        <v>0.24677499999999999</v>
      </c>
      <c r="AC1242">
        <v>0.55165799999999998</v>
      </c>
      <c r="AD1242">
        <v>0.103448</v>
      </c>
      <c r="AE1242">
        <v>5.2081900000000001</v>
      </c>
      <c r="AF1242">
        <v>0.26760600000000001</v>
      </c>
      <c r="AH1242">
        <v>0.37758900000000001</v>
      </c>
      <c r="AI1242">
        <v>8.1718399999999995</v>
      </c>
      <c r="AJ1242">
        <v>-7.7897400000000001</v>
      </c>
      <c r="AK1242">
        <v>54.154200000000003</v>
      </c>
      <c r="AL1242">
        <v>0.37758900000000001</v>
      </c>
      <c r="AM1242">
        <v>-0.2</v>
      </c>
      <c r="AN1242">
        <v>-6.8186192512512198</v>
      </c>
      <c r="AO1242">
        <v>-1.64400358498096</v>
      </c>
      <c r="AP1242">
        <v>-0.40019399999999999</v>
      </c>
      <c r="AQ1242">
        <v>999</v>
      </c>
      <c r="AU1242" t="s">
        <v>1960</v>
      </c>
    </row>
    <row r="1243" spans="1:47" x14ac:dyDescent="0.45">
      <c r="A1243" t="s">
        <v>1961</v>
      </c>
      <c r="B1243" t="s">
        <v>73</v>
      </c>
      <c r="C1243">
        <v>94</v>
      </c>
      <c r="D1243">
        <v>398</v>
      </c>
      <c r="E1243">
        <v>359</v>
      </c>
      <c r="F1243">
        <v>84</v>
      </c>
      <c r="G1243">
        <v>57</v>
      </c>
      <c r="H1243">
        <v>18</v>
      </c>
      <c r="I1243">
        <v>3</v>
      </c>
      <c r="J1243">
        <v>6</v>
      </c>
      <c r="K1243">
        <v>41</v>
      </c>
      <c r="L1243">
        <v>43</v>
      </c>
      <c r="M1243">
        <v>29</v>
      </c>
      <c r="N1243">
        <v>7</v>
      </c>
      <c r="O1243">
        <v>94</v>
      </c>
      <c r="P1243">
        <v>5</v>
      </c>
      <c r="Q1243">
        <v>4</v>
      </c>
      <c r="R1243">
        <v>1</v>
      </c>
      <c r="S1243">
        <v>0</v>
      </c>
      <c r="T1243">
        <v>11</v>
      </c>
      <c r="U1243">
        <v>6</v>
      </c>
      <c r="V1243">
        <v>0.233983</v>
      </c>
      <c r="W1243">
        <v>7.2864300000000007E-2</v>
      </c>
      <c r="X1243">
        <v>0.236181</v>
      </c>
      <c r="Y1243">
        <v>0.30851099999999998</v>
      </c>
      <c r="Z1243">
        <v>0.29722900000000002</v>
      </c>
      <c r="AA1243">
        <v>0.35097499999999998</v>
      </c>
      <c r="AB1243">
        <v>0.27785500000000002</v>
      </c>
      <c r="AC1243">
        <v>0.648204</v>
      </c>
      <c r="AD1243">
        <v>0.116992</v>
      </c>
      <c r="AE1243">
        <v>5.5081899999999999</v>
      </c>
      <c r="AF1243">
        <v>0.29657800000000001</v>
      </c>
      <c r="AH1243">
        <v>-0.97969899999999999</v>
      </c>
      <c r="AI1243">
        <v>35.100499999999997</v>
      </c>
      <c r="AJ1243">
        <v>-13.3935</v>
      </c>
      <c r="AK1243">
        <v>70.875200000000007</v>
      </c>
      <c r="AL1243">
        <v>-0.97969899999999999</v>
      </c>
      <c r="AM1243">
        <v>-3.7</v>
      </c>
      <c r="AN1243">
        <v>-15.3400539755821</v>
      </c>
      <c r="AO1243">
        <v>-2.2376250028610198</v>
      </c>
      <c r="AP1243">
        <v>-0.40063399999999999</v>
      </c>
      <c r="AQ1243">
        <v>999</v>
      </c>
      <c r="AU1243" t="s">
        <v>1962</v>
      </c>
    </row>
    <row r="1244" spans="1:47" x14ac:dyDescent="0.45">
      <c r="A1244" t="s">
        <v>1963</v>
      </c>
      <c r="C1244">
        <v>84</v>
      </c>
      <c r="D1244">
        <v>331</v>
      </c>
      <c r="E1244">
        <v>286</v>
      </c>
      <c r="F1244">
        <v>55</v>
      </c>
      <c r="G1244">
        <v>38</v>
      </c>
      <c r="H1244">
        <v>11</v>
      </c>
      <c r="I1244">
        <v>1</v>
      </c>
      <c r="J1244">
        <v>5</v>
      </c>
      <c r="K1244">
        <v>34</v>
      </c>
      <c r="L1244">
        <v>32</v>
      </c>
      <c r="M1244">
        <v>34</v>
      </c>
      <c r="N1244">
        <v>4</v>
      </c>
      <c r="O1244">
        <v>105</v>
      </c>
      <c r="P1244">
        <v>7</v>
      </c>
      <c r="Q1244">
        <v>2</v>
      </c>
      <c r="R1244">
        <v>2</v>
      </c>
      <c r="S1244">
        <v>0</v>
      </c>
      <c r="T1244">
        <v>4</v>
      </c>
      <c r="U1244">
        <v>1</v>
      </c>
      <c r="V1244">
        <v>0.19230800000000001</v>
      </c>
      <c r="W1244">
        <v>0.102719</v>
      </c>
      <c r="X1244">
        <v>0.31722099999999998</v>
      </c>
      <c r="Y1244">
        <v>0.32380999999999999</v>
      </c>
      <c r="Z1244">
        <v>0.29179300000000002</v>
      </c>
      <c r="AA1244">
        <v>0.29021000000000002</v>
      </c>
      <c r="AB1244">
        <v>0.26081900000000002</v>
      </c>
      <c r="AC1244">
        <v>0.58200300000000005</v>
      </c>
      <c r="AD1244">
        <v>9.7902100000000006E-2</v>
      </c>
      <c r="AE1244">
        <v>4.4146000000000001</v>
      </c>
      <c r="AF1244">
        <v>0.28089900000000001</v>
      </c>
      <c r="AH1244">
        <v>-0.199962</v>
      </c>
      <c r="AI1244">
        <v>24.508600000000001</v>
      </c>
      <c r="AJ1244">
        <v>-15.8218</v>
      </c>
      <c r="AK1244">
        <v>62.319099999999999</v>
      </c>
      <c r="AL1244">
        <v>-0.199962</v>
      </c>
      <c r="AM1244">
        <v>4</v>
      </c>
      <c r="AN1244">
        <v>-15.651362106203999</v>
      </c>
      <c r="AO1244">
        <v>0.35141086578369102</v>
      </c>
      <c r="AP1244">
        <v>-0.40113100000000002</v>
      </c>
      <c r="AQ1244">
        <v>999</v>
      </c>
      <c r="AU1244" t="s">
        <v>1964</v>
      </c>
    </row>
    <row r="1245" spans="1:47" x14ac:dyDescent="0.45">
      <c r="A1245" t="s">
        <v>1965</v>
      </c>
      <c r="B1245" t="s">
        <v>130</v>
      </c>
      <c r="C1245">
        <v>74</v>
      </c>
      <c r="D1245">
        <v>256</v>
      </c>
      <c r="E1245">
        <v>231</v>
      </c>
      <c r="F1245">
        <v>46</v>
      </c>
      <c r="G1245">
        <v>31</v>
      </c>
      <c r="H1245">
        <v>9</v>
      </c>
      <c r="I1245">
        <v>1</v>
      </c>
      <c r="J1245">
        <v>5</v>
      </c>
      <c r="K1245">
        <v>21</v>
      </c>
      <c r="L1245">
        <v>27</v>
      </c>
      <c r="M1245">
        <v>19</v>
      </c>
      <c r="N1245">
        <v>3</v>
      </c>
      <c r="O1245">
        <v>80</v>
      </c>
      <c r="P1245">
        <v>4</v>
      </c>
      <c r="Q1245">
        <v>1</v>
      </c>
      <c r="R1245">
        <v>1</v>
      </c>
      <c r="S1245">
        <v>0</v>
      </c>
      <c r="T1245">
        <v>1</v>
      </c>
      <c r="U1245">
        <v>0</v>
      </c>
      <c r="V1245">
        <v>0.19913400000000001</v>
      </c>
      <c r="W1245">
        <v>7.4218800000000001E-2</v>
      </c>
      <c r="X1245">
        <v>0.3125</v>
      </c>
      <c r="Y1245">
        <v>0.23749999999999999</v>
      </c>
      <c r="Z1245">
        <v>0.270588</v>
      </c>
      <c r="AA1245">
        <v>0.31168800000000002</v>
      </c>
      <c r="AB1245">
        <v>0.25468400000000002</v>
      </c>
      <c r="AC1245">
        <v>0.58227700000000004</v>
      </c>
      <c r="AD1245">
        <v>0.112554</v>
      </c>
      <c r="AE1245">
        <v>3.4062700000000001</v>
      </c>
      <c r="AF1245">
        <v>0.27891199999999999</v>
      </c>
      <c r="AH1245">
        <v>-0.19296099999999999</v>
      </c>
      <c r="AI1245">
        <v>17.6508</v>
      </c>
      <c r="AJ1245">
        <v>-13.5413</v>
      </c>
      <c r="AK1245">
        <v>55.156799999999997</v>
      </c>
      <c r="AL1245">
        <v>-0.19296099999999999</v>
      </c>
      <c r="AM1245">
        <v>-3.5</v>
      </c>
      <c r="AN1245">
        <v>-13.948222726583399</v>
      </c>
      <c r="AO1245">
        <v>1.2031159400939899</v>
      </c>
      <c r="AP1245">
        <v>-0.40387499999999998</v>
      </c>
      <c r="AQ1245">
        <v>999</v>
      </c>
      <c r="AU1245">
        <v>14942</v>
      </c>
    </row>
    <row r="1246" spans="1:47" x14ac:dyDescent="0.45">
      <c r="A1246" t="s">
        <v>1966</v>
      </c>
      <c r="C1246">
        <v>91</v>
      </c>
      <c r="D1246">
        <v>347</v>
      </c>
      <c r="E1246">
        <v>310</v>
      </c>
      <c r="F1246">
        <v>66</v>
      </c>
      <c r="G1246">
        <v>49</v>
      </c>
      <c r="H1246">
        <v>11</v>
      </c>
      <c r="I1246">
        <v>1</v>
      </c>
      <c r="J1246">
        <v>5</v>
      </c>
      <c r="K1246">
        <v>37</v>
      </c>
      <c r="L1246">
        <v>33</v>
      </c>
      <c r="M1246">
        <v>32</v>
      </c>
      <c r="N1246">
        <v>7</v>
      </c>
      <c r="O1246">
        <v>99</v>
      </c>
      <c r="P1246">
        <v>3</v>
      </c>
      <c r="Q1246">
        <v>1</v>
      </c>
      <c r="R1246">
        <v>1</v>
      </c>
      <c r="S1246">
        <v>0</v>
      </c>
      <c r="T1246">
        <v>7</v>
      </c>
      <c r="U1246">
        <v>4</v>
      </c>
      <c r="V1246">
        <v>0.21290300000000001</v>
      </c>
      <c r="W1246">
        <v>9.2218999999999995E-2</v>
      </c>
      <c r="X1246">
        <v>0.28530299999999997</v>
      </c>
      <c r="Y1246">
        <v>0.32323200000000002</v>
      </c>
      <c r="Z1246">
        <v>0.291908</v>
      </c>
      <c r="AA1246">
        <v>0.303226</v>
      </c>
      <c r="AB1246">
        <v>0.25985399999999997</v>
      </c>
      <c r="AC1246">
        <v>0.59513300000000002</v>
      </c>
      <c r="AD1246">
        <v>9.0322600000000003E-2</v>
      </c>
      <c r="AE1246">
        <v>4.49397</v>
      </c>
      <c r="AF1246">
        <v>0.294686</v>
      </c>
      <c r="AH1246">
        <v>-0.88160700000000003</v>
      </c>
      <c r="AI1246">
        <v>25.415199999999999</v>
      </c>
      <c r="AJ1246">
        <v>-16.864699999999999</v>
      </c>
      <c r="AK1246">
        <v>61.672199999999997</v>
      </c>
      <c r="AL1246">
        <v>-0.88160700000000003</v>
      </c>
      <c r="AM1246">
        <v>5.3</v>
      </c>
      <c r="AN1246">
        <v>-17.357974648475601</v>
      </c>
      <c r="AO1246">
        <v>1.4750442504882799</v>
      </c>
      <c r="AP1246">
        <v>-0.40490599999999999</v>
      </c>
      <c r="AQ1246">
        <v>999</v>
      </c>
      <c r="AU1246">
        <v>20501</v>
      </c>
    </row>
    <row r="1247" spans="1:47" x14ac:dyDescent="0.45">
      <c r="A1247" t="s">
        <v>416</v>
      </c>
      <c r="B1247" t="s">
        <v>59</v>
      </c>
      <c r="C1247">
        <v>96</v>
      </c>
      <c r="D1247">
        <v>397</v>
      </c>
      <c r="E1247">
        <v>344</v>
      </c>
      <c r="F1247">
        <v>72</v>
      </c>
      <c r="G1247">
        <v>47</v>
      </c>
      <c r="H1247">
        <v>15</v>
      </c>
      <c r="I1247">
        <v>0</v>
      </c>
      <c r="J1247">
        <v>10</v>
      </c>
      <c r="K1247">
        <v>40</v>
      </c>
      <c r="L1247">
        <v>42</v>
      </c>
      <c r="M1247">
        <v>50</v>
      </c>
      <c r="N1247">
        <v>7</v>
      </c>
      <c r="O1247">
        <v>79</v>
      </c>
      <c r="P1247">
        <v>1</v>
      </c>
      <c r="Q1247">
        <v>2</v>
      </c>
      <c r="R1247">
        <v>0</v>
      </c>
      <c r="S1247">
        <v>1</v>
      </c>
      <c r="T1247">
        <v>2</v>
      </c>
      <c r="U1247">
        <v>1</v>
      </c>
      <c r="V1247">
        <v>0.20930199999999999</v>
      </c>
      <c r="W1247">
        <v>0.125945</v>
      </c>
      <c r="X1247">
        <v>0.198992</v>
      </c>
      <c r="Y1247">
        <v>0.632911</v>
      </c>
      <c r="Z1247">
        <v>0.30982399999999999</v>
      </c>
      <c r="AA1247">
        <v>0.34011599999999997</v>
      </c>
      <c r="AB1247">
        <v>0.28416999999999998</v>
      </c>
      <c r="AC1247">
        <v>0.64993999999999996</v>
      </c>
      <c r="AD1247">
        <v>0.13081400000000001</v>
      </c>
      <c r="AE1247">
        <v>2.2880199999999999</v>
      </c>
      <c r="AF1247">
        <v>0.24124499999999999</v>
      </c>
      <c r="AH1247">
        <v>-0.723244</v>
      </c>
      <c r="AI1247">
        <v>37.0946</v>
      </c>
      <c r="AJ1247">
        <v>-11.2775</v>
      </c>
      <c r="AK1247">
        <v>79.304599999999994</v>
      </c>
      <c r="AL1247">
        <v>-0.723244</v>
      </c>
      <c r="AM1247">
        <v>0.3</v>
      </c>
      <c r="AN1247">
        <v>-10.5678364038467</v>
      </c>
      <c r="AO1247">
        <v>-6.9935037493705696</v>
      </c>
      <c r="AP1247">
        <v>-0.40659200000000001</v>
      </c>
      <c r="AQ1247">
        <v>999</v>
      </c>
      <c r="AU1247">
        <v>2396</v>
      </c>
    </row>
    <row r="1248" spans="1:47" x14ac:dyDescent="0.45">
      <c r="A1248" t="s">
        <v>1967</v>
      </c>
      <c r="C1248">
        <v>90</v>
      </c>
      <c r="D1248">
        <v>365</v>
      </c>
      <c r="E1248">
        <v>323</v>
      </c>
      <c r="F1248">
        <v>68</v>
      </c>
      <c r="G1248">
        <v>44</v>
      </c>
      <c r="H1248">
        <v>14</v>
      </c>
      <c r="I1248">
        <v>1</v>
      </c>
      <c r="J1248">
        <v>9</v>
      </c>
      <c r="K1248">
        <v>33</v>
      </c>
      <c r="L1248">
        <v>44</v>
      </c>
      <c r="M1248">
        <v>37</v>
      </c>
      <c r="N1248">
        <v>13</v>
      </c>
      <c r="O1248">
        <v>135</v>
      </c>
      <c r="P1248">
        <v>4</v>
      </c>
      <c r="Q1248">
        <v>1</v>
      </c>
      <c r="R1248">
        <v>0</v>
      </c>
      <c r="S1248">
        <v>0</v>
      </c>
      <c r="T1248">
        <v>2</v>
      </c>
      <c r="U1248">
        <v>1</v>
      </c>
      <c r="V1248">
        <v>0.21052599999999999</v>
      </c>
      <c r="W1248">
        <v>0.10137</v>
      </c>
      <c r="X1248">
        <v>0.369863</v>
      </c>
      <c r="Y1248">
        <v>0.27407399999999998</v>
      </c>
      <c r="Z1248">
        <v>0.29863000000000001</v>
      </c>
      <c r="AA1248">
        <v>0.34365299999999999</v>
      </c>
      <c r="AB1248">
        <v>0.27118100000000001</v>
      </c>
      <c r="AC1248">
        <v>0.64228300000000005</v>
      </c>
      <c r="AD1248">
        <v>0.133127</v>
      </c>
      <c r="AE1248">
        <v>3.0097200000000002</v>
      </c>
      <c r="AF1248">
        <v>0.32777800000000001</v>
      </c>
      <c r="AH1248">
        <v>-0.576847</v>
      </c>
      <c r="AI1248">
        <v>30.167100000000001</v>
      </c>
      <c r="AJ1248">
        <v>-14.305999999999999</v>
      </c>
      <c r="AK1248">
        <v>66.4011</v>
      </c>
      <c r="AL1248">
        <v>-0.576847</v>
      </c>
      <c r="AM1248">
        <v>-2.1</v>
      </c>
      <c r="AN1248">
        <v>-15.7695826292037</v>
      </c>
      <c r="AO1248">
        <v>-0.75887703895568803</v>
      </c>
      <c r="AP1248">
        <v>-0.40812300000000001</v>
      </c>
      <c r="AQ1248">
        <v>999</v>
      </c>
      <c r="AU1248" t="s">
        <v>1968</v>
      </c>
    </row>
    <row r="1249" spans="1:47" x14ac:dyDescent="0.45">
      <c r="A1249" t="s">
        <v>1969</v>
      </c>
      <c r="C1249">
        <v>93</v>
      </c>
      <c r="D1249">
        <v>358</v>
      </c>
      <c r="E1249">
        <v>326</v>
      </c>
      <c r="F1249">
        <v>73</v>
      </c>
      <c r="G1249">
        <v>60</v>
      </c>
      <c r="H1249">
        <v>11</v>
      </c>
      <c r="I1249">
        <v>0</v>
      </c>
      <c r="J1249">
        <v>2</v>
      </c>
      <c r="K1249">
        <v>36</v>
      </c>
      <c r="L1249">
        <v>26</v>
      </c>
      <c r="M1249">
        <v>27</v>
      </c>
      <c r="N1249">
        <v>10</v>
      </c>
      <c r="O1249">
        <v>80</v>
      </c>
      <c r="P1249">
        <v>1</v>
      </c>
      <c r="Q1249">
        <v>3</v>
      </c>
      <c r="R1249">
        <v>1</v>
      </c>
      <c r="S1249">
        <v>0</v>
      </c>
      <c r="T1249">
        <v>8</v>
      </c>
      <c r="U1249">
        <v>2</v>
      </c>
      <c r="V1249">
        <v>0.22392599999999999</v>
      </c>
      <c r="W1249">
        <v>7.5419E-2</v>
      </c>
      <c r="X1249">
        <v>0.223464</v>
      </c>
      <c r="Y1249">
        <v>0.33750000000000002</v>
      </c>
      <c r="Z1249">
        <v>0.28291300000000003</v>
      </c>
      <c r="AA1249">
        <v>0.27607399999999999</v>
      </c>
      <c r="AB1249">
        <v>0.239764</v>
      </c>
      <c r="AC1249">
        <v>0.55898700000000001</v>
      </c>
      <c r="AD1249">
        <v>5.2147199999999998E-2</v>
      </c>
      <c r="AE1249">
        <v>4.2070499999999997</v>
      </c>
      <c r="AF1249">
        <v>0.28744900000000001</v>
      </c>
      <c r="AH1249">
        <v>0.15484400000000001</v>
      </c>
      <c r="AI1249">
        <v>20.247599999999998</v>
      </c>
      <c r="AJ1249">
        <v>-23.372599999999998</v>
      </c>
      <c r="AK1249">
        <v>51.085299999999997</v>
      </c>
      <c r="AL1249">
        <v>0.15484400000000001</v>
      </c>
      <c r="AM1249">
        <v>1.3</v>
      </c>
      <c r="AN1249">
        <v>-21.539197906851701</v>
      </c>
      <c r="AO1249">
        <v>5.2462079524993896</v>
      </c>
      <c r="AP1249">
        <v>-0.40842400000000001</v>
      </c>
      <c r="AQ1249">
        <v>999</v>
      </c>
      <c r="AU1249" t="s">
        <v>1970</v>
      </c>
    </row>
    <row r="1250" spans="1:47" x14ac:dyDescent="0.45">
      <c r="A1250" t="s">
        <v>1971</v>
      </c>
      <c r="B1250" t="s">
        <v>130</v>
      </c>
      <c r="C1250">
        <v>73</v>
      </c>
      <c r="D1250">
        <v>267</v>
      </c>
      <c r="E1250">
        <v>241</v>
      </c>
      <c r="F1250">
        <v>49</v>
      </c>
      <c r="G1250">
        <v>36</v>
      </c>
      <c r="H1250">
        <v>9</v>
      </c>
      <c r="I1250">
        <v>0</v>
      </c>
      <c r="J1250">
        <v>4</v>
      </c>
      <c r="K1250">
        <v>30</v>
      </c>
      <c r="L1250">
        <v>24</v>
      </c>
      <c r="M1250">
        <v>18</v>
      </c>
      <c r="N1250">
        <v>6</v>
      </c>
      <c r="O1250">
        <v>77</v>
      </c>
      <c r="P1250">
        <v>4</v>
      </c>
      <c r="Q1250">
        <v>1</v>
      </c>
      <c r="R1250">
        <v>3</v>
      </c>
      <c r="S1250">
        <v>0</v>
      </c>
      <c r="T1250">
        <v>3</v>
      </c>
      <c r="U1250">
        <v>3</v>
      </c>
      <c r="V1250">
        <v>0.20332</v>
      </c>
      <c r="W1250">
        <v>6.7415699999999995E-2</v>
      </c>
      <c r="X1250">
        <v>0.28838999999999998</v>
      </c>
      <c r="Y1250">
        <v>0.233766</v>
      </c>
      <c r="Z1250">
        <v>0.26893899999999998</v>
      </c>
      <c r="AA1250">
        <v>0.29045599999999999</v>
      </c>
      <c r="AB1250">
        <v>0.241226</v>
      </c>
      <c r="AC1250">
        <v>0.559396</v>
      </c>
      <c r="AD1250">
        <v>8.7136900000000003E-2</v>
      </c>
      <c r="AE1250">
        <v>3.5227900000000001</v>
      </c>
      <c r="AF1250">
        <v>0.279503</v>
      </c>
      <c r="AH1250">
        <v>-1.0669</v>
      </c>
      <c r="AI1250">
        <v>15.4252</v>
      </c>
      <c r="AJ1250">
        <v>-17.107199999999999</v>
      </c>
      <c r="AK1250">
        <v>45.829300000000003</v>
      </c>
      <c r="AL1250">
        <v>-1.0669</v>
      </c>
      <c r="AM1250">
        <v>0.3</v>
      </c>
      <c r="AN1250">
        <v>-18.3973047733306</v>
      </c>
      <c r="AO1250">
        <v>5.2052028775215096</v>
      </c>
      <c r="AP1250">
        <v>-0.41119299999999998</v>
      </c>
      <c r="AQ1250">
        <v>999</v>
      </c>
      <c r="AU1250" t="s">
        <v>1972</v>
      </c>
    </row>
    <row r="1251" spans="1:47" x14ac:dyDescent="0.45">
      <c r="A1251" t="s">
        <v>1973</v>
      </c>
      <c r="B1251" t="s">
        <v>10</v>
      </c>
      <c r="C1251">
        <v>109</v>
      </c>
      <c r="D1251">
        <v>465</v>
      </c>
      <c r="E1251">
        <v>411</v>
      </c>
      <c r="F1251">
        <v>89</v>
      </c>
      <c r="G1251">
        <v>62</v>
      </c>
      <c r="H1251">
        <v>18</v>
      </c>
      <c r="I1251">
        <v>2</v>
      </c>
      <c r="J1251">
        <v>7</v>
      </c>
      <c r="K1251">
        <v>49</v>
      </c>
      <c r="L1251">
        <v>45</v>
      </c>
      <c r="M1251">
        <v>44</v>
      </c>
      <c r="N1251">
        <v>8</v>
      </c>
      <c r="O1251">
        <v>115</v>
      </c>
      <c r="P1251">
        <v>6</v>
      </c>
      <c r="Q1251">
        <v>3</v>
      </c>
      <c r="R1251">
        <v>1</v>
      </c>
      <c r="S1251">
        <v>0</v>
      </c>
      <c r="T1251">
        <v>12</v>
      </c>
      <c r="U1251">
        <v>4</v>
      </c>
      <c r="V1251">
        <v>0.21654499999999999</v>
      </c>
      <c r="W1251">
        <v>9.4623700000000005E-2</v>
      </c>
      <c r="X1251">
        <v>0.247312</v>
      </c>
      <c r="Y1251">
        <v>0.38260899999999998</v>
      </c>
      <c r="Z1251">
        <v>0.29956899999999997</v>
      </c>
      <c r="AA1251">
        <v>0.32116800000000001</v>
      </c>
      <c r="AB1251">
        <v>0.27122800000000002</v>
      </c>
      <c r="AC1251">
        <v>0.62073699999999998</v>
      </c>
      <c r="AD1251">
        <v>0.10462299999999999</v>
      </c>
      <c r="AE1251">
        <v>5.1889399999999997</v>
      </c>
      <c r="AF1251">
        <v>0.28082200000000002</v>
      </c>
      <c r="AH1251">
        <v>-8.9645000000000002E-2</v>
      </c>
      <c r="AI1251">
        <v>38.450200000000002</v>
      </c>
      <c r="AJ1251">
        <v>-18.2074</v>
      </c>
      <c r="AK1251">
        <v>71.517899999999997</v>
      </c>
      <c r="AL1251">
        <v>-8.9645000000000002E-2</v>
      </c>
      <c r="AM1251">
        <v>-5.2</v>
      </c>
      <c r="AN1251">
        <v>-16.4972053468227</v>
      </c>
      <c r="AO1251">
        <v>-3.4914460182189901</v>
      </c>
      <c r="AP1251">
        <v>-0.41342400000000001</v>
      </c>
      <c r="AQ1251">
        <v>999</v>
      </c>
      <c r="AU1251" t="s">
        <v>1974</v>
      </c>
    </row>
    <row r="1252" spans="1:47" x14ac:dyDescent="0.45">
      <c r="A1252" t="s">
        <v>1975</v>
      </c>
      <c r="B1252" t="s">
        <v>76</v>
      </c>
      <c r="C1252">
        <v>37</v>
      </c>
      <c r="D1252">
        <v>126</v>
      </c>
      <c r="E1252">
        <v>112</v>
      </c>
      <c r="F1252">
        <v>19</v>
      </c>
      <c r="G1252">
        <v>15</v>
      </c>
      <c r="H1252">
        <v>4</v>
      </c>
      <c r="I1252">
        <v>0</v>
      </c>
      <c r="J1252">
        <v>0</v>
      </c>
      <c r="K1252">
        <v>11</v>
      </c>
      <c r="L1252">
        <v>9</v>
      </c>
      <c r="M1252">
        <v>9</v>
      </c>
      <c r="N1252">
        <v>3</v>
      </c>
      <c r="O1252">
        <v>48</v>
      </c>
      <c r="P1252">
        <v>4</v>
      </c>
      <c r="Q1252">
        <v>1</v>
      </c>
      <c r="R1252">
        <v>0</v>
      </c>
      <c r="S1252">
        <v>0</v>
      </c>
      <c r="T1252">
        <v>0</v>
      </c>
      <c r="U1252">
        <v>1</v>
      </c>
      <c r="V1252">
        <v>0.16964299999999999</v>
      </c>
      <c r="W1252">
        <v>7.1428599999999995E-2</v>
      </c>
      <c r="X1252">
        <v>0.38095200000000001</v>
      </c>
      <c r="Y1252">
        <v>0.1875</v>
      </c>
      <c r="Z1252">
        <v>0.25396800000000003</v>
      </c>
      <c r="AA1252">
        <v>0.20535700000000001</v>
      </c>
      <c r="AB1252">
        <v>0.20563000000000001</v>
      </c>
      <c r="AC1252">
        <v>0.45932499999999998</v>
      </c>
      <c r="AD1252">
        <v>3.5714299999999997E-2</v>
      </c>
      <c r="AE1252">
        <v>2.5593699999999999</v>
      </c>
      <c r="AF1252">
        <v>0.29230800000000001</v>
      </c>
      <c r="AH1252">
        <v>-0.61470599999999997</v>
      </c>
      <c r="AI1252">
        <v>3.5543900000000002</v>
      </c>
      <c r="AJ1252">
        <v>-11.798</v>
      </c>
      <c r="AK1252">
        <v>21.5901</v>
      </c>
      <c r="AL1252">
        <v>-0.61470599999999997</v>
      </c>
      <c r="AM1252">
        <v>2.1</v>
      </c>
      <c r="AN1252">
        <v>-12.8540946245193</v>
      </c>
      <c r="AO1252">
        <v>4.4148147106170601</v>
      </c>
      <c r="AP1252">
        <v>-0.41347099999999998</v>
      </c>
      <c r="AQ1252">
        <v>999</v>
      </c>
      <c r="AU1252" t="s">
        <v>1976</v>
      </c>
    </row>
    <row r="1253" spans="1:47" x14ac:dyDescent="0.45">
      <c r="A1253" t="s">
        <v>1977</v>
      </c>
      <c r="B1253" t="s">
        <v>73</v>
      </c>
      <c r="C1253">
        <v>125</v>
      </c>
      <c r="D1253">
        <v>518</v>
      </c>
      <c r="E1253">
        <v>468</v>
      </c>
      <c r="F1253">
        <v>102</v>
      </c>
      <c r="G1253">
        <v>67</v>
      </c>
      <c r="H1253">
        <v>20</v>
      </c>
      <c r="I1253">
        <v>4</v>
      </c>
      <c r="J1253">
        <v>11</v>
      </c>
      <c r="K1253">
        <v>61</v>
      </c>
      <c r="L1253">
        <v>57</v>
      </c>
      <c r="M1253">
        <v>43</v>
      </c>
      <c r="N1253">
        <v>5</v>
      </c>
      <c r="O1253">
        <v>170</v>
      </c>
      <c r="P1253">
        <v>5</v>
      </c>
      <c r="Q1253">
        <v>2</v>
      </c>
      <c r="R1253">
        <v>0</v>
      </c>
      <c r="S1253">
        <v>0</v>
      </c>
      <c r="T1253">
        <v>11</v>
      </c>
      <c r="U1253">
        <v>7</v>
      </c>
      <c r="V1253">
        <v>0.217949</v>
      </c>
      <c r="W1253">
        <v>8.3011600000000005E-2</v>
      </c>
      <c r="X1253">
        <v>0.328185</v>
      </c>
      <c r="Y1253">
        <v>0.25294100000000003</v>
      </c>
      <c r="Z1253">
        <v>0.28957500000000003</v>
      </c>
      <c r="AA1253">
        <v>0.34829100000000002</v>
      </c>
      <c r="AB1253">
        <v>0.27758300000000002</v>
      </c>
      <c r="AC1253">
        <v>0.63786600000000004</v>
      </c>
      <c r="AD1253">
        <v>0.13034200000000001</v>
      </c>
      <c r="AE1253">
        <v>5.7279499999999999</v>
      </c>
      <c r="AF1253">
        <v>0.31487900000000002</v>
      </c>
      <c r="AH1253">
        <v>-1.6021099999999999</v>
      </c>
      <c r="AI1253">
        <v>45.566600000000001</v>
      </c>
      <c r="AJ1253">
        <v>-17.5487</v>
      </c>
      <c r="AK1253">
        <v>70.692899999999995</v>
      </c>
      <c r="AL1253">
        <v>-1.6021099999999999</v>
      </c>
      <c r="AM1253">
        <v>-3.3</v>
      </c>
      <c r="AN1253">
        <v>-20.409166336059499</v>
      </c>
      <c r="AO1253">
        <v>-1.3967077732086099</v>
      </c>
      <c r="AP1253">
        <v>-0.41456999999999999</v>
      </c>
      <c r="AQ1253">
        <v>999</v>
      </c>
      <c r="AU1253" t="s">
        <v>1978</v>
      </c>
    </row>
    <row r="1254" spans="1:47" x14ac:dyDescent="0.45">
      <c r="A1254" t="s">
        <v>1979</v>
      </c>
      <c r="B1254" t="s">
        <v>39</v>
      </c>
      <c r="C1254">
        <v>73</v>
      </c>
      <c r="D1254">
        <v>288</v>
      </c>
      <c r="E1254">
        <v>261</v>
      </c>
      <c r="F1254">
        <v>55</v>
      </c>
      <c r="G1254">
        <v>40</v>
      </c>
      <c r="H1254">
        <v>7</v>
      </c>
      <c r="I1254">
        <v>0</v>
      </c>
      <c r="J1254">
        <v>8</v>
      </c>
      <c r="K1254">
        <v>25</v>
      </c>
      <c r="L1254">
        <v>28</v>
      </c>
      <c r="M1254">
        <v>23</v>
      </c>
      <c r="N1254">
        <v>12</v>
      </c>
      <c r="O1254">
        <v>86</v>
      </c>
      <c r="P1254">
        <v>3</v>
      </c>
      <c r="Q1254">
        <v>1</v>
      </c>
      <c r="R1254">
        <v>0</v>
      </c>
      <c r="S1254">
        <v>0</v>
      </c>
      <c r="T1254">
        <v>0</v>
      </c>
      <c r="U1254">
        <v>1</v>
      </c>
      <c r="V1254">
        <v>0.210728</v>
      </c>
      <c r="W1254">
        <v>7.9861100000000004E-2</v>
      </c>
      <c r="X1254">
        <v>0.29861100000000002</v>
      </c>
      <c r="Y1254">
        <v>0.26744200000000001</v>
      </c>
      <c r="Z1254">
        <v>0.28125</v>
      </c>
      <c r="AA1254">
        <v>0.32950200000000002</v>
      </c>
      <c r="AB1254">
        <v>0.25316499999999997</v>
      </c>
      <c r="AC1254">
        <v>0.61075199999999996</v>
      </c>
      <c r="AD1254">
        <v>0.118774</v>
      </c>
      <c r="AE1254">
        <v>1.3428100000000001</v>
      </c>
      <c r="AF1254">
        <v>0.27976200000000001</v>
      </c>
      <c r="AH1254">
        <v>-0.83815499999999998</v>
      </c>
      <c r="AI1254">
        <v>19.4939</v>
      </c>
      <c r="AJ1254">
        <v>-15.597200000000001</v>
      </c>
      <c r="AK1254">
        <v>56.2303</v>
      </c>
      <c r="AL1254">
        <v>-0.83815499999999998</v>
      </c>
      <c r="AM1254">
        <v>-3.3</v>
      </c>
      <c r="AN1254">
        <v>-15.9423722624778</v>
      </c>
      <c r="AO1254">
        <v>1.99100518226623</v>
      </c>
      <c r="AP1254">
        <v>-0.41578100000000001</v>
      </c>
      <c r="AQ1254">
        <v>999</v>
      </c>
      <c r="AU1254" t="s">
        <v>1980</v>
      </c>
    </row>
    <row r="1255" spans="1:47" x14ac:dyDescent="0.45">
      <c r="A1255" t="s">
        <v>1981</v>
      </c>
      <c r="B1255" t="s">
        <v>191</v>
      </c>
      <c r="C1255">
        <v>63</v>
      </c>
      <c r="D1255">
        <v>239</v>
      </c>
      <c r="E1255">
        <v>210</v>
      </c>
      <c r="F1255">
        <v>42</v>
      </c>
      <c r="G1255">
        <v>26</v>
      </c>
      <c r="H1255">
        <v>12</v>
      </c>
      <c r="I1255">
        <v>0</v>
      </c>
      <c r="J1255">
        <v>4</v>
      </c>
      <c r="K1255">
        <v>15</v>
      </c>
      <c r="L1255">
        <v>22</v>
      </c>
      <c r="M1255">
        <v>25</v>
      </c>
      <c r="N1255">
        <v>5</v>
      </c>
      <c r="O1255">
        <v>71</v>
      </c>
      <c r="P1255">
        <v>3</v>
      </c>
      <c r="Q1255">
        <v>1</v>
      </c>
      <c r="R1255">
        <v>0</v>
      </c>
      <c r="S1255">
        <v>0</v>
      </c>
      <c r="T1255">
        <v>0</v>
      </c>
      <c r="U1255">
        <v>1</v>
      </c>
      <c r="V1255">
        <v>0.2</v>
      </c>
      <c r="W1255">
        <v>0.104603</v>
      </c>
      <c r="X1255">
        <v>0.29707099999999997</v>
      </c>
      <c r="Y1255">
        <v>0.35211300000000001</v>
      </c>
      <c r="Z1255">
        <v>0.29288700000000001</v>
      </c>
      <c r="AA1255">
        <v>0.31428600000000001</v>
      </c>
      <c r="AB1255">
        <v>0.26488699999999998</v>
      </c>
      <c r="AC1255">
        <v>0.60717299999999996</v>
      </c>
      <c r="AD1255">
        <v>0.114286</v>
      </c>
      <c r="AE1255">
        <v>0.96636999999999995</v>
      </c>
      <c r="AF1255">
        <v>0.27941199999999999</v>
      </c>
      <c r="AH1255">
        <v>-0.79962900000000003</v>
      </c>
      <c r="AI1255">
        <v>18.503900000000002</v>
      </c>
      <c r="AJ1255">
        <v>-10.6168</v>
      </c>
      <c r="AK1255">
        <v>65.499200000000002</v>
      </c>
      <c r="AL1255">
        <v>-0.79962900000000003</v>
      </c>
      <c r="AM1255">
        <v>-6</v>
      </c>
      <c r="AN1255">
        <v>-10.6796921491622</v>
      </c>
      <c r="AO1255">
        <v>-1.6092004776000901</v>
      </c>
      <c r="AP1255">
        <v>-0.41595900000000002</v>
      </c>
      <c r="AQ1255">
        <v>999</v>
      </c>
      <c r="AU1255" t="s">
        <v>1982</v>
      </c>
    </row>
    <row r="1256" spans="1:47" x14ac:dyDescent="0.45">
      <c r="A1256" t="s">
        <v>1983</v>
      </c>
      <c r="C1256">
        <v>88</v>
      </c>
      <c r="D1256">
        <v>342</v>
      </c>
      <c r="E1256">
        <v>314</v>
      </c>
      <c r="F1256">
        <v>73</v>
      </c>
      <c r="G1256">
        <v>51</v>
      </c>
      <c r="H1256">
        <v>15</v>
      </c>
      <c r="I1256">
        <v>1</v>
      </c>
      <c r="J1256">
        <v>6</v>
      </c>
      <c r="K1256">
        <v>38</v>
      </c>
      <c r="L1256">
        <v>37</v>
      </c>
      <c r="M1256">
        <v>17</v>
      </c>
      <c r="N1256">
        <v>7</v>
      </c>
      <c r="O1256">
        <v>85</v>
      </c>
      <c r="P1256">
        <v>5</v>
      </c>
      <c r="Q1256">
        <v>2</v>
      </c>
      <c r="R1256">
        <v>4</v>
      </c>
      <c r="S1256">
        <v>0</v>
      </c>
      <c r="T1256">
        <v>3</v>
      </c>
      <c r="U1256">
        <v>2</v>
      </c>
      <c r="V1256">
        <v>0.232484</v>
      </c>
      <c r="W1256">
        <v>4.9707599999999998E-2</v>
      </c>
      <c r="X1256">
        <v>0.24853800000000001</v>
      </c>
      <c r="Y1256">
        <v>0.2</v>
      </c>
      <c r="Z1256">
        <v>0.28106500000000001</v>
      </c>
      <c r="AA1256">
        <v>0.343949</v>
      </c>
      <c r="AB1256">
        <v>0.265403</v>
      </c>
      <c r="AC1256">
        <v>0.62501399999999996</v>
      </c>
      <c r="AD1256">
        <v>0.11146499999999999</v>
      </c>
      <c r="AE1256">
        <v>4.0939699999999997</v>
      </c>
      <c r="AF1256">
        <v>0.29777799999999999</v>
      </c>
      <c r="AH1256">
        <v>-0.75269399999999997</v>
      </c>
      <c r="AI1256">
        <v>26.6249</v>
      </c>
      <c r="AJ1256">
        <v>-15.0458</v>
      </c>
      <c r="AK1256">
        <v>62.828699999999998</v>
      </c>
      <c r="AL1256">
        <v>-0.75269399999999997</v>
      </c>
      <c r="AM1256">
        <v>-3.1</v>
      </c>
      <c r="AN1256">
        <v>-16.501685261726301</v>
      </c>
      <c r="AO1256">
        <v>0.66984128952026301</v>
      </c>
      <c r="AP1256">
        <v>-0.416798</v>
      </c>
      <c r="AQ1256">
        <v>999</v>
      </c>
      <c r="AU1256" t="s">
        <v>1984</v>
      </c>
    </row>
    <row r="1257" spans="1:47" x14ac:dyDescent="0.45">
      <c r="A1257" t="s">
        <v>1985</v>
      </c>
      <c r="B1257" t="s">
        <v>309</v>
      </c>
      <c r="C1257">
        <v>104</v>
      </c>
      <c r="D1257">
        <v>430</v>
      </c>
      <c r="E1257">
        <v>405</v>
      </c>
      <c r="F1257">
        <v>107</v>
      </c>
      <c r="G1257">
        <v>73</v>
      </c>
      <c r="H1257">
        <v>24</v>
      </c>
      <c r="I1257">
        <v>1</v>
      </c>
      <c r="J1257">
        <v>9</v>
      </c>
      <c r="K1257">
        <v>51</v>
      </c>
      <c r="L1257">
        <v>52</v>
      </c>
      <c r="M1257">
        <v>18</v>
      </c>
      <c r="N1257">
        <v>11</v>
      </c>
      <c r="O1257">
        <v>80</v>
      </c>
      <c r="P1257">
        <v>5</v>
      </c>
      <c r="Q1257">
        <v>2</v>
      </c>
      <c r="R1257">
        <v>0</v>
      </c>
      <c r="S1257">
        <v>0</v>
      </c>
      <c r="T1257">
        <v>4</v>
      </c>
      <c r="U1257">
        <v>2</v>
      </c>
      <c r="V1257">
        <v>0.26419799999999999</v>
      </c>
      <c r="W1257">
        <v>4.1860500000000002E-2</v>
      </c>
      <c r="X1257">
        <v>0.18604699999999999</v>
      </c>
      <c r="Y1257">
        <v>0.22500000000000001</v>
      </c>
      <c r="Z1257">
        <v>0.30232599999999998</v>
      </c>
      <c r="AA1257">
        <v>0.39506200000000002</v>
      </c>
      <c r="AB1257">
        <v>0.29208200000000001</v>
      </c>
      <c r="AC1257">
        <v>0.69738699999999998</v>
      </c>
      <c r="AD1257">
        <v>0.13086400000000001</v>
      </c>
      <c r="AE1257">
        <v>3.8462100000000001</v>
      </c>
      <c r="AF1257">
        <v>0.30817600000000001</v>
      </c>
      <c r="AH1257">
        <v>-0.69909200000000005</v>
      </c>
      <c r="AI1257">
        <v>43.003599999999999</v>
      </c>
      <c r="AJ1257">
        <v>-9.3894300000000008</v>
      </c>
      <c r="AK1257">
        <v>65.991</v>
      </c>
      <c r="AL1257">
        <v>-0.69909200000000005</v>
      </c>
      <c r="AM1257">
        <v>-1.6</v>
      </c>
      <c r="AN1257">
        <v>-18.815867066383301</v>
      </c>
      <c r="AO1257">
        <v>-2.0047068595886199E-2</v>
      </c>
      <c r="AP1257">
        <v>-0.41738500000000001</v>
      </c>
      <c r="AQ1257">
        <v>999</v>
      </c>
      <c r="AU1257" t="s">
        <v>1986</v>
      </c>
    </row>
    <row r="1258" spans="1:47" x14ac:dyDescent="0.45">
      <c r="A1258" t="s">
        <v>1987</v>
      </c>
      <c r="B1258" t="s">
        <v>104</v>
      </c>
      <c r="C1258">
        <v>93</v>
      </c>
      <c r="D1258">
        <v>375</v>
      </c>
      <c r="E1258">
        <v>337</v>
      </c>
      <c r="F1258">
        <v>71</v>
      </c>
      <c r="G1258">
        <v>40</v>
      </c>
      <c r="H1258">
        <v>14</v>
      </c>
      <c r="I1258">
        <v>1</v>
      </c>
      <c r="J1258">
        <v>16</v>
      </c>
      <c r="K1258">
        <v>41</v>
      </c>
      <c r="L1258">
        <v>53</v>
      </c>
      <c r="M1258">
        <v>32</v>
      </c>
      <c r="N1258">
        <v>6</v>
      </c>
      <c r="O1258">
        <v>136</v>
      </c>
      <c r="P1258">
        <v>3</v>
      </c>
      <c r="Q1258">
        <v>3</v>
      </c>
      <c r="R1258">
        <v>0</v>
      </c>
      <c r="S1258">
        <v>0</v>
      </c>
      <c r="T1258">
        <v>3</v>
      </c>
      <c r="U1258">
        <v>1</v>
      </c>
      <c r="V1258">
        <v>0.21068200000000001</v>
      </c>
      <c r="W1258">
        <v>8.5333300000000001E-2</v>
      </c>
      <c r="X1258">
        <v>0.36266700000000002</v>
      </c>
      <c r="Y1258">
        <v>0.235294</v>
      </c>
      <c r="Z1258">
        <v>0.282667</v>
      </c>
      <c r="AA1258">
        <v>0.40059299999999998</v>
      </c>
      <c r="AB1258">
        <v>0.28894300000000001</v>
      </c>
      <c r="AC1258">
        <v>0.68325999999999998</v>
      </c>
      <c r="AD1258">
        <v>0.189911</v>
      </c>
      <c r="AE1258">
        <v>3.6732200000000002</v>
      </c>
      <c r="AF1258">
        <v>0.29255300000000001</v>
      </c>
      <c r="AH1258">
        <v>-0.35373199999999999</v>
      </c>
      <c r="AI1258">
        <v>36.525399999999998</v>
      </c>
      <c r="AJ1258">
        <v>-9.16615</v>
      </c>
      <c r="AK1258">
        <v>78.450299999999999</v>
      </c>
      <c r="AL1258">
        <v>-0.35373199999999999</v>
      </c>
      <c r="AM1258">
        <v>0.2</v>
      </c>
      <c r="AN1258">
        <v>-10.3650431036949</v>
      </c>
      <c r="AO1258">
        <v>-6.6893299072980801</v>
      </c>
      <c r="AP1258">
        <v>-0.42659200000000003</v>
      </c>
      <c r="AQ1258">
        <v>999</v>
      </c>
      <c r="AU1258">
        <v>20926</v>
      </c>
    </row>
    <row r="1259" spans="1:47" x14ac:dyDescent="0.45">
      <c r="A1259" t="s">
        <v>1988</v>
      </c>
      <c r="B1259" t="s">
        <v>155</v>
      </c>
      <c r="C1259">
        <v>94</v>
      </c>
      <c r="D1259">
        <v>387</v>
      </c>
      <c r="E1259">
        <v>351</v>
      </c>
      <c r="F1259">
        <v>83</v>
      </c>
      <c r="G1259">
        <v>65</v>
      </c>
      <c r="H1259">
        <v>14</v>
      </c>
      <c r="I1259">
        <v>1</v>
      </c>
      <c r="J1259">
        <v>3</v>
      </c>
      <c r="K1259">
        <v>45</v>
      </c>
      <c r="L1259">
        <v>30</v>
      </c>
      <c r="M1259">
        <v>26</v>
      </c>
      <c r="N1259">
        <v>11</v>
      </c>
      <c r="O1259">
        <v>78</v>
      </c>
      <c r="P1259">
        <v>3</v>
      </c>
      <c r="Q1259">
        <v>2</v>
      </c>
      <c r="R1259">
        <v>5</v>
      </c>
      <c r="S1259">
        <v>0</v>
      </c>
      <c r="T1259">
        <v>10</v>
      </c>
      <c r="U1259">
        <v>5</v>
      </c>
      <c r="V1259">
        <v>0.23646700000000001</v>
      </c>
      <c r="W1259">
        <v>6.7183499999999993E-2</v>
      </c>
      <c r="X1259">
        <v>0.20155000000000001</v>
      </c>
      <c r="Y1259">
        <v>0.33333299999999999</v>
      </c>
      <c r="Z1259">
        <v>0.29319400000000001</v>
      </c>
      <c r="AA1259">
        <v>0.30769200000000002</v>
      </c>
      <c r="AB1259">
        <v>0.255998</v>
      </c>
      <c r="AC1259">
        <v>0.60088600000000003</v>
      </c>
      <c r="AD1259">
        <v>7.12251E-2</v>
      </c>
      <c r="AE1259">
        <v>4.8593200000000003</v>
      </c>
      <c r="AF1259">
        <v>0.29411799999999999</v>
      </c>
      <c r="AH1259">
        <v>-0.749915</v>
      </c>
      <c r="AI1259">
        <v>27.105499999999999</v>
      </c>
      <c r="AJ1259">
        <v>-20.048200000000001</v>
      </c>
      <c r="AK1259">
        <v>54.301900000000003</v>
      </c>
      <c r="AL1259">
        <v>-0.749915</v>
      </c>
      <c r="AM1259">
        <v>-2.6</v>
      </c>
      <c r="AN1259">
        <v>-21.9404481053352</v>
      </c>
      <c r="AO1259">
        <v>4.5097885131835902</v>
      </c>
      <c r="AP1259">
        <v>-0.427429</v>
      </c>
      <c r="AQ1259">
        <v>999</v>
      </c>
      <c r="AU1259" t="s">
        <v>1989</v>
      </c>
    </row>
    <row r="1260" spans="1:47" x14ac:dyDescent="0.45">
      <c r="A1260" t="s">
        <v>1990</v>
      </c>
      <c r="B1260" t="s">
        <v>56</v>
      </c>
      <c r="C1260">
        <v>78</v>
      </c>
      <c r="D1260">
        <v>279</v>
      </c>
      <c r="E1260">
        <v>253</v>
      </c>
      <c r="F1260">
        <v>55</v>
      </c>
      <c r="G1260">
        <v>35</v>
      </c>
      <c r="H1260">
        <v>12</v>
      </c>
      <c r="I1260">
        <v>2</v>
      </c>
      <c r="J1260">
        <v>6</v>
      </c>
      <c r="K1260">
        <v>33</v>
      </c>
      <c r="L1260">
        <v>29</v>
      </c>
      <c r="M1260">
        <v>14</v>
      </c>
      <c r="N1260">
        <v>5</v>
      </c>
      <c r="O1260">
        <v>89</v>
      </c>
      <c r="P1260">
        <v>4</v>
      </c>
      <c r="Q1260">
        <v>1</v>
      </c>
      <c r="R1260">
        <v>7</v>
      </c>
      <c r="S1260">
        <v>0</v>
      </c>
      <c r="T1260">
        <v>6</v>
      </c>
      <c r="U1260">
        <v>5</v>
      </c>
      <c r="V1260">
        <v>0.217391</v>
      </c>
      <c r="W1260">
        <v>5.01792E-2</v>
      </c>
      <c r="X1260">
        <v>0.318996</v>
      </c>
      <c r="Y1260">
        <v>0.157303</v>
      </c>
      <c r="Z1260">
        <v>0.26838200000000001</v>
      </c>
      <c r="AA1260">
        <v>0.35177900000000001</v>
      </c>
      <c r="AB1260">
        <v>0.26270900000000003</v>
      </c>
      <c r="AC1260">
        <v>0.62016099999999996</v>
      </c>
      <c r="AD1260">
        <v>0.13438700000000001</v>
      </c>
      <c r="AE1260">
        <v>5.83955</v>
      </c>
      <c r="AF1260">
        <v>0.30817600000000001</v>
      </c>
      <c r="AH1260">
        <v>-1.28024</v>
      </c>
      <c r="AI1260">
        <v>21.0962</v>
      </c>
      <c r="AJ1260">
        <v>-12.898300000000001</v>
      </c>
      <c r="AK1260">
        <v>65.244100000000003</v>
      </c>
      <c r="AL1260">
        <v>-1.28024</v>
      </c>
      <c r="AM1260">
        <v>-1.9</v>
      </c>
      <c r="AN1260">
        <v>-12.899151682853599</v>
      </c>
      <c r="AO1260">
        <v>-0.87486767768859797</v>
      </c>
      <c r="AP1260">
        <v>-0.42857800000000001</v>
      </c>
      <c r="AQ1260">
        <v>999</v>
      </c>
      <c r="AU1260" t="s">
        <v>1991</v>
      </c>
    </row>
    <row r="1261" spans="1:47" x14ac:dyDescent="0.45">
      <c r="A1261" t="s">
        <v>1992</v>
      </c>
      <c r="B1261" t="s">
        <v>191</v>
      </c>
      <c r="C1261">
        <v>73</v>
      </c>
      <c r="D1261">
        <v>309</v>
      </c>
      <c r="E1261">
        <v>279</v>
      </c>
      <c r="F1261">
        <v>59</v>
      </c>
      <c r="G1261">
        <v>41</v>
      </c>
      <c r="H1261">
        <v>11</v>
      </c>
      <c r="I1261">
        <v>1</v>
      </c>
      <c r="J1261">
        <v>6</v>
      </c>
      <c r="K1261">
        <v>31</v>
      </c>
      <c r="L1261">
        <v>31</v>
      </c>
      <c r="M1261">
        <v>26</v>
      </c>
      <c r="N1261">
        <v>6</v>
      </c>
      <c r="O1261">
        <v>93</v>
      </c>
      <c r="P1261">
        <v>3</v>
      </c>
      <c r="Q1261">
        <v>1</v>
      </c>
      <c r="R1261">
        <v>0</v>
      </c>
      <c r="S1261">
        <v>1</v>
      </c>
      <c r="T1261">
        <v>0</v>
      </c>
      <c r="U1261">
        <v>1</v>
      </c>
      <c r="V1261">
        <v>0.21146999999999999</v>
      </c>
      <c r="W1261">
        <v>8.4142400000000006E-2</v>
      </c>
      <c r="X1261">
        <v>0.30097099999999999</v>
      </c>
      <c r="Y1261">
        <v>0.27956999999999999</v>
      </c>
      <c r="Z1261">
        <v>0.28478999999999999</v>
      </c>
      <c r="AA1261">
        <v>0.32258100000000001</v>
      </c>
      <c r="AB1261">
        <v>0.26255699999999998</v>
      </c>
      <c r="AC1261">
        <v>0.60736999999999997</v>
      </c>
      <c r="AD1261">
        <v>0.111111</v>
      </c>
      <c r="AE1261">
        <v>2.5391699999999999</v>
      </c>
      <c r="AF1261">
        <v>0.29281800000000002</v>
      </c>
      <c r="AH1261">
        <v>-0.91520599999999996</v>
      </c>
      <c r="AI1261">
        <v>23.325700000000001</v>
      </c>
      <c r="AJ1261">
        <v>-14.324199999999999</v>
      </c>
      <c r="AK1261">
        <v>63.884500000000003</v>
      </c>
      <c r="AL1261">
        <v>-0.91520599999999996</v>
      </c>
      <c r="AM1261">
        <v>-6.2</v>
      </c>
      <c r="AN1261">
        <v>-14.286840438842701</v>
      </c>
      <c r="AO1261">
        <v>-0.52319192886352495</v>
      </c>
      <c r="AP1261">
        <v>-0.43028100000000002</v>
      </c>
      <c r="AQ1261">
        <v>999</v>
      </c>
      <c r="AU1261" t="s">
        <v>1993</v>
      </c>
    </row>
    <row r="1262" spans="1:47" x14ac:dyDescent="0.45">
      <c r="A1262" t="s">
        <v>1994</v>
      </c>
      <c r="C1262">
        <v>48</v>
      </c>
      <c r="D1262">
        <v>174</v>
      </c>
      <c r="E1262">
        <v>159</v>
      </c>
      <c r="F1262">
        <v>35</v>
      </c>
      <c r="G1262">
        <v>24</v>
      </c>
      <c r="H1262">
        <v>8</v>
      </c>
      <c r="I1262">
        <v>0</v>
      </c>
      <c r="J1262">
        <v>3</v>
      </c>
      <c r="K1262">
        <v>18</v>
      </c>
      <c r="L1262">
        <v>20</v>
      </c>
      <c r="M1262">
        <v>10</v>
      </c>
      <c r="N1262">
        <v>2</v>
      </c>
      <c r="O1262">
        <v>51</v>
      </c>
      <c r="P1262">
        <v>3</v>
      </c>
      <c r="Q1262">
        <v>1</v>
      </c>
      <c r="R1262">
        <v>1</v>
      </c>
      <c r="S1262">
        <v>0</v>
      </c>
      <c r="T1262">
        <v>0</v>
      </c>
      <c r="U1262">
        <v>1</v>
      </c>
      <c r="V1262">
        <v>0.22012599999999999</v>
      </c>
      <c r="W1262">
        <v>5.7471300000000003E-2</v>
      </c>
      <c r="X1262">
        <v>0.293103</v>
      </c>
      <c r="Y1262">
        <v>0.196078</v>
      </c>
      <c r="Z1262">
        <v>0.27745700000000001</v>
      </c>
      <c r="AA1262">
        <v>0.327044</v>
      </c>
      <c r="AB1262">
        <v>0.26250600000000002</v>
      </c>
      <c r="AC1262">
        <v>0.60450099999999996</v>
      </c>
      <c r="AD1262">
        <v>0.106918</v>
      </c>
      <c r="AE1262">
        <v>2.2196400000000001</v>
      </c>
      <c r="AF1262">
        <v>0.30188700000000002</v>
      </c>
      <c r="AH1262">
        <v>-0.69175699999999996</v>
      </c>
      <c r="AI1262">
        <v>13.1274</v>
      </c>
      <c r="AJ1262">
        <v>-8.0734899999999996</v>
      </c>
      <c r="AK1262">
        <v>65.103099999999998</v>
      </c>
      <c r="AL1262">
        <v>-0.69175699999999996</v>
      </c>
      <c r="AM1262">
        <v>-2.9</v>
      </c>
      <c r="AN1262">
        <v>-7.9673606753349304</v>
      </c>
      <c r="AO1262">
        <v>-2.2606703042984</v>
      </c>
      <c r="AP1262">
        <v>-0.43060100000000001</v>
      </c>
      <c r="AQ1262">
        <v>999</v>
      </c>
      <c r="AU1262" t="s">
        <v>1995</v>
      </c>
    </row>
    <row r="1263" spans="1:47" x14ac:dyDescent="0.45">
      <c r="A1263" t="s">
        <v>1996</v>
      </c>
      <c r="B1263" t="s">
        <v>76</v>
      </c>
      <c r="C1263">
        <v>104</v>
      </c>
      <c r="D1263">
        <v>438</v>
      </c>
      <c r="E1263">
        <v>383</v>
      </c>
      <c r="F1263">
        <v>89</v>
      </c>
      <c r="G1263">
        <v>59</v>
      </c>
      <c r="H1263">
        <v>21</v>
      </c>
      <c r="I1263">
        <v>0</v>
      </c>
      <c r="J1263">
        <v>9</v>
      </c>
      <c r="K1263">
        <v>46</v>
      </c>
      <c r="L1263">
        <v>52</v>
      </c>
      <c r="M1263">
        <v>32</v>
      </c>
      <c r="N1263">
        <v>10</v>
      </c>
      <c r="O1263">
        <v>102</v>
      </c>
      <c r="P1263">
        <v>20</v>
      </c>
      <c r="Q1263">
        <v>3</v>
      </c>
      <c r="R1263">
        <v>0</v>
      </c>
      <c r="S1263">
        <v>2</v>
      </c>
      <c r="T1263">
        <v>0</v>
      </c>
      <c r="U1263">
        <v>1</v>
      </c>
      <c r="V1263">
        <v>0.232376</v>
      </c>
      <c r="W1263">
        <v>7.3059399999999997E-2</v>
      </c>
      <c r="X1263">
        <v>0.232877</v>
      </c>
      <c r="Y1263">
        <v>0.313726</v>
      </c>
      <c r="Z1263">
        <v>0.32191799999999998</v>
      </c>
      <c r="AA1263">
        <v>0.35770200000000002</v>
      </c>
      <c r="AB1263">
        <v>0.29452200000000001</v>
      </c>
      <c r="AC1263">
        <v>0.67962</v>
      </c>
      <c r="AD1263">
        <v>0.12532599999999999</v>
      </c>
      <c r="AE1263">
        <v>1.81412</v>
      </c>
      <c r="AF1263">
        <v>0.29090899999999997</v>
      </c>
      <c r="AH1263">
        <v>-1.2002999999999999</v>
      </c>
      <c r="AI1263">
        <v>44.691099999999999</v>
      </c>
      <c r="AJ1263">
        <v>-8.6766299999999994</v>
      </c>
      <c r="AK1263">
        <v>81.181799999999996</v>
      </c>
      <c r="AL1263">
        <v>-1.2002999999999999</v>
      </c>
      <c r="AM1263">
        <v>0.2</v>
      </c>
      <c r="AN1263">
        <v>-11.4113541841506</v>
      </c>
      <c r="AO1263">
        <v>-7.8467376679181999</v>
      </c>
      <c r="AP1263">
        <v>-0.43230400000000002</v>
      </c>
      <c r="AQ1263">
        <v>999</v>
      </c>
      <c r="AU1263">
        <v>20493</v>
      </c>
    </row>
    <row r="1264" spans="1:47" x14ac:dyDescent="0.45">
      <c r="A1264" t="s">
        <v>1997</v>
      </c>
      <c r="B1264" t="s">
        <v>14</v>
      </c>
      <c r="C1264">
        <v>101</v>
      </c>
      <c r="D1264">
        <v>402</v>
      </c>
      <c r="E1264">
        <v>359</v>
      </c>
      <c r="F1264">
        <v>75</v>
      </c>
      <c r="G1264">
        <v>48</v>
      </c>
      <c r="H1264">
        <v>15</v>
      </c>
      <c r="I1264">
        <v>2</v>
      </c>
      <c r="J1264">
        <v>10</v>
      </c>
      <c r="K1264">
        <v>40</v>
      </c>
      <c r="L1264">
        <v>45</v>
      </c>
      <c r="M1264">
        <v>31</v>
      </c>
      <c r="N1264">
        <v>6</v>
      </c>
      <c r="O1264">
        <v>124</v>
      </c>
      <c r="P1264">
        <v>9</v>
      </c>
      <c r="Q1264">
        <v>3</v>
      </c>
      <c r="R1264">
        <v>0</v>
      </c>
      <c r="S1264">
        <v>0</v>
      </c>
      <c r="T1264">
        <v>2</v>
      </c>
      <c r="U1264">
        <v>1</v>
      </c>
      <c r="V1264">
        <v>0.20891399999999999</v>
      </c>
      <c r="W1264">
        <v>7.71144E-2</v>
      </c>
      <c r="X1264">
        <v>0.30845800000000001</v>
      </c>
      <c r="Y1264">
        <v>0.25</v>
      </c>
      <c r="Z1264">
        <v>0.28606999999999999</v>
      </c>
      <c r="AA1264">
        <v>0.34540399999999999</v>
      </c>
      <c r="AB1264">
        <v>0.27305200000000002</v>
      </c>
      <c r="AC1264">
        <v>0.63147399999999998</v>
      </c>
      <c r="AD1264">
        <v>0.13649</v>
      </c>
      <c r="AE1264">
        <v>3.88137</v>
      </c>
      <c r="AF1264">
        <v>0.28508800000000001</v>
      </c>
      <c r="AH1264">
        <v>-0.65389799999999998</v>
      </c>
      <c r="AI1264">
        <v>33.849699999999999</v>
      </c>
      <c r="AJ1264">
        <v>-15.1317</v>
      </c>
      <c r="AK1264">
        <v>73.400899999999993</v>
      </c>
      <c r="AL1264">
        <v>-0.65389799999999998</v>
      </c>
      <c r="AM1264">
        <v>0.3</v>
      </c>
      <c r="AN1264">
        <v>-13.9007071852684</v>
      </c>
      <c r="AO1264">
        <v>-4.1312167048454196</v>
      </c>
      <c r="AP1264">
        <v>-0.43234</v>
      </c>
      <c r="AQ1264">
        <v>999</v>
      </c>
      <c r="AU1264" t="s">
        <v>1998</v>
      </c>
    </row>
    <row r="1265" spans="1:47" x14ac:dyDescent="0.45">
      <c r="A1265" t="s">
        <v>1999</v>
      </c>
      <c r="B1265" t="s">
        <v>89</v>
      </c>
      <c r="C1265">
        <v>125</v>
      </c>
      <c r="D1265">
        <v>528</v>
      </c>
      <c r="E1265">
        <v>482</v>
      </c>
      <c r="F1265">
        <v>98</v>
      </c>
      <c r="G1265">
        <v>64</v>
      </c>
      <c r="H1265">
        <v>18</v>
      </c>
      <c r="I1265">
        <v>6</v>
      </c>
      <c r="J1265">
        <v>10</v>
      </c>
      <c r="K1265">
        <v>55</v>
      </c>
      <c r="L1265">
        <v>56</v>
      </c>
      <c r="M1265">
        <v>37</v>
      </c>
      <c r="N1265">
        <v>5</v>
      </c>
      <c r="O1265">
        <v>178</v>
      </c>
      <c r="P1265">
        <v>7</v>
      </c>
      <c r="Q1265">
        <v>2</v>
      </c>
      <c r="R1265">
        <v>0</v>
      </c>
      <c r="S1265">
        <v>1</v>
      </c>
      <c r="T1265">
        <v>27</v>
      </c>
      <c r="U1265">
        <v>7</v>
      </c>
      <c r="V1265">
        <v>0.20332</v>
      </c>
      <c r="W1265">
        <v>7.0075799999999994E-2</v>
      </c>
      <c r="X1265">
        <v>0.337121</v>
      </c>
      <c r="Y1265">
        <v>0.20786499999999999</v>
      </c>
      <c r="Z1265">
        <v>0.26893899999999998</v>
      </c>
      <c r="AA1265">
        <v>0.32780100000000001</v>
      </c>
      <c r="AB1265">
        <v>0.25941700000000001</v>
      </c>
      <c r="AC1265">
        <v>0.59674000000000005</v>
      </c>
      <c r="AD1265">
        <v>0.12448099999999999</v>
      </c>
      <c r="AE1265">
        <v>7.6373899999999999</v>
      </c>
      <c r="AF1265">
        <v>0.29729699999999998</v>
      </c>
      <c r="AH1265">
        <v>1.6518299999999999</v>
      </c>
      <c r="AI1265">
        <v>38.480400000000003</v>
      </c>
      <c r="AJ1265">
        <v>-25.853300000000001</v>
      </c>
      <c r="AK1265">
        <v>65.431299999999993</v>
      </c>
      <c r="AL1265">
        <v>1.6518299999999999</v>
      </c>
      <c r="AM1265">
        <v>-4</v>
      </c>
      <c r="AN1265">
        <v>-20.2182358503341</v>
      </c>
      <c r="AO1265">
        <v>-2.05996477603912</v>
      </c>
      <c r="AP1265">
        <v>-0.43326700000000001</v>
      </c>
      <c r="AQ1265">
        <v>999</v>
      </c>
      <c r="AU1265" t="s">
        <v>2000</v>
      </c>
    </row>
    <row r="1266" spans="1:47" x14ac:dyDescent="0.45">
      <c r="A1266" t="s">
        <v>2001</v>
      </c>
      <c r="B1266" t="s">
        <v>269</v>
      </c>
      <c r="C1266">
        <v>99</v>
      </c>
      <c r="D1266">
        <v>398</v>
      </c>
      <c r="E1266">
        <v>356</v>
      </c>
      <c r="F1266">
        <v>82</v>
      </c>
      <c r="G1266">
        <v>54</v>
      </c>
      <c r="H1266">
        <v>15</v>
      </c>
      <c r="I1266">
        <v>2</v>
      </c>
      <c r="J1266">
        <v>11</v>
      </c>
      <c r="K1266">
        <v>46</v>
      </c>
      <c r="L1266">
        <v>50</v>
      </c>
      <c r="M1266">
        <v>31</v>
      </c>
      <c r="N1266">
        <v>7</v>
      </c>
      <c r="O1266">
        <v>98</v>
      </c>
      <c r="P1266">
        <v>7</v>
      </c>
      <c r="Q1266">
        <v>2</v>
      </c>
      <c r="R1266">
        <v>2</v>
      </c>
      <c r="S1266">
        <v>1</v>
      </c>
      <c r="T1266">
        <v>3</v>
      </c>
      <c r="U1266">
        <v>1</v>
      </c>
      <c r="V1266">
        <v>0.23033699999999999</v>
      </c>
      <c r="W1266">
        <v>7.7889399999999998E-2</v>
      </c>
      <c r="X1266">
        <v>0.24623100000000001</v>
      </c>
      <c r="Y1266">
        <v>0.31632700000000002</v>
      </c>
      <c r="Z1266">
        <v>0.30303000000000002</v>
      </c>
      <c r="AA1266">
        <v>0.37640400000000002</v>
      </c>
      <c r="AB1266">
        <v>0.29120800000000002</v>
      </c>
      <c r="AC1266">
        <v>0.67943500000000001</v>
      </c>
      <c r="AD1266">
        <v>0.146067</v>
      </c>
      <c r="AE1266">
        <v>4.4309799999999999</v>
      </c>
      <c r="AF1266">
        <v>0.28514099999999998</v>
      </c>
      <c r="AH1266">
        <v>-0.47701399999999999</v>
      </c>
      <c r="AI1266">
        <v>39.514299999999999</v>
      </c>
      <c r="AJ1266">
        <v>-8.97973</v>
      </c>
      <c r="AK1266">
        <v>82.691199999999995</v>
      </c>
      <c r="AL1266">
        <v>-0.47701399999999999</v>
      </c>
      <c r="AM1266">
        <v>-1.6</v>
      </c>
      <c r="AN1266">
        <v>-9.0113076567649806</v>
      </c>
      <c r="AO1266">
        <v>-8.91187536716461</v>
      </c>
      <c r="AP1266">
        <v>-0.435087</v>
      </c>
      <c r="AQ1266">
        <v>999</v>
      </c>
      <c r="AU1266">
        <v>20404</v>
      </c>
    </row>
    <row r="1267" spans="1:47" x14ac:dyDescent="0.45">
      <c r="A1267" t="s">
        <v>773</v>
      </c>
      <c r="B1267" t="s">
        <v>191</v>
      </c>
      <c r="C1267">
        <v>89</v>
      </c>
      <c r="D1267">
        <v>308</v>
      </c>
      <c r="E1267">
        <v>284</v>
      </c>
      <c r="F1267">
        <v>66</v>
      </c>
      <c r="G1267">
        <v>45</v>
      </c>
      <c r="H1267">
        <v>16</v>
      </c>
      <c r="I1267">
        <v>0</v>
      </c>
      <c r="J1267">
        <v>5</v>
      </c>
      <c r="K1267">
        <v>25</v>
      </c>
      <c r="L1267">
        <v>25</v>
      </c>
      <c r="M1267">
        <v>17</v>
      </c>
      <c r="N1267">
        <v>9</v>
      </c>
      <c r="O1267">
        <v>61</v>
      </c>
      <c r="P1267">
        <v>5</v>
      </c>
      <c r="Q1267">
        <v>2</v>
      </c>
      <c r="R1267">
        <v>0</v>
      </c>
      <c r="S1267">
        <v>1</v>
      </c>
      <c r="T1267">
        <v>1</v>
      </c>
      <c r="U1267">
        <v>1</v>
      </c>
      <c r="V1267">
        <v>0.23239399999999999</v>
      </c>
      <c r="W1267">
        <v>5.5194800000000002E-2</v>
      </c>
      <c r="X1267">
        <v>0.19805200000000001</v>
      </c>
      <c r="Y1267">
        <v>0.27868900000000002</v>
      </c>
      <c r="Z1267">
        <v>0.28571400000000002</v>
      </c>
      <c r="AA1267">
        <v>0.34154899999999999</v>
      </c>
      <c r="AB1267">
        <v>0.263652</v>
      </c>
      <c r="AC1267">
        <v>0.62726400000000004</v>
      </c>
      <c r="AD1267">
        <v>0.109155</v>
      </c>
      <c r="AE1267">
        <v>1.88957</v>
      </c>
      <c r="AF1267">
        <v>0.27727299999999999</v>
      </c>
      <c r="AH1267">
        <v>-0.66897499999999999</v>
      </c>
      <c r="AI1267">
        <v>23.5303</v>
      </c>
      <c r="AJ1267">
        <v>-13.9977</v>
      </c>
      <c r="AK1267">
        <v>68.429000000000002</v>
      </c>
      <c r="AL1267">
        <v>-0.66897499999999999</v>
      </c>
      <c r="AM1267">
        <v>-5.9</v>
      </c>
      <c r="AN1267">
        <v>-12.320186972618099</v>
      </c>
      <c r="AO1267">
        <v>-2.5049383640289302</v>
      </c>
      <c r="AP1267">
        <v>-0.43517299999999998</v>
      </c>
      <c r="AQ1267">
        <v>999</v>
      </c>
      <c r="AU1267">
        <v>15937</v>
      </c>
    </row>
    <row r="1268" spans="1:47" x14ac:dyDescent="0.45">
      <c r="A1268" t="s">
        <v>2002</v>
      </c>
      <c r="C1268">
        <v>58</v>
      </c>
      <c r="D1268">
        <v>201</v>
      </c>
      <c r="E1268">
        <v>185</v>
      </c>
      <c r="F1268">
        <v>35</v>
      </c>
      <c r="G1268">
        <v>27</v>
      </c>
      <c r="H1268">
        <v>7</v>
      </c>
      <c r="I1268">
        <v>0</v>
      </c>
      <c r="J1268">
        <v>1</v>
      </c>
      <c r="K1268">
        <v>18</v>
      </c>
      <c r="L1268">
        <v>14</v>
      </c>
      <c r="M1268">
        <v>12</v>
      </c>
      <c r="N1268">
        <v>5</v>
      </c>
      <c r="O1268">
        <v>64</v>
      </c>
      <c r="P1268">
        <v>3</v>
      </c>
      <c r="Q1268">
        <v>0</v>
      </c>
      <c r="R1268">
        <v>1</v>
      </c>
      <c r="S1268">
        <v>0</v>
      </c>
      <c r="T1268">
        <v>0</v>
      </c>
      <c r="U1268">
        <v>1</v>
      </c>
      <c r="V1268">
        <v>0.189189</v>
      </c>
      <c r="W1268">
        <v>5.9701499999999998E-2</v>
      </c>
      <c r="X1268">
        <v>0.31840800000000002</v>
      </c>
      <c r="Y1268">
        <v>0.1875</v>
      </c>
      <c r="Z1268">
        <v>0.25</v>
      </c>
      <c r="AA1268">
        <v>0.24324299999999999</v>
      </c>
      <c r="AB1268">
        <v>0.21327299999999999</v>
      </c>
      <c r="AC1268">
        <v>0.49324299999999999</v>
      </c>
      <c r="AD1268">
        <v>5.4054100000000001E-2</v>
      </c>
      <c r="AE1268">
        <v>2.2566700000000002</v>
      </c>
      <c r="AF1268">
        <v>0.283333</v>
      </c>
      <c r="AH1268">
        <v>-0.70716800000000002</v>
      </c>
      <c r="AI1268">
        <v>6.9459099999999996</v>
      </c>
      <c r="AJ1268">
        <v>-17.544799999999999</v>
      </c>
      <c r="AK1268">
        <v>27.658200000000001</v>
      </c>
      <c r="AL1268">
        <v>-0.70716800000000002</v>
      </c>
      <c r="AM1268">
        <v>3.8</v>
      </c>
      <c r="AN1268">
        <v>-18.720904350280701</v>
      </c>
      <c r="AO1268">
        <v>7.4926807880401602</v>
      </c>
      <c r="AP1268">
        <v>-0.43677100000000002</v>
      </c>
      <c r="AQ1268">
        <v>999</v>
      </c>
      <c r="AU1268" t="s">
        <v>2003</v>
      </c>
    </row>
    <row r="1269" spans="1:47" x14ac:dyDescent="0.45">
      <c r="A1269" t="s">
        <v>2004</v>
      </c>
      <c r="B1269" t="s">
        <v>155</v>
      </c>
      <c r="C1269">
        <v>95</v>
      </c>
      <c r="D1269">
        <v>394</v>
      </c>
      <c r="E1269">
        <v>359</v>
      </c>
      <c r="F1269">
        <v>88</v>
      </c>
      <c r="G1269">
        <v>61</v>
      </c>
      <c r="H1269">
        <v>16</v>
      </c>
      <c r="I1269">
        <v>1</v>
      </c>
      <c r="J1269">
        <v>10</v>
      </c>
      <c r="K1269">
        <v>41</v>
      </c>
      <c r="L1269">
        <v>42</v>
      </c>
      <c r="M1269">
        <v>32</v>
      </c>
      <c r="N1269">
        <v>8</v>
      </c>
      <c r="O1269">
        <v>88</v>
      </c>
      <c r="P1269">
        <v>1</v>
      </c>
      <c r="Q1269">
        <v>2</v>
      </c>
      <c r="R1269">
        <v>0</v>
      </c>
      <c r="S1269">
        <v>0</v>
      </c>
      <c r="T1269">
        <v>1</v>
      </c>
      <c r="U1269">
        <v>1</v>
      </c>
      <c r="V1269">
        <v>0.24512500000000001</v>
      </c>
      <c r="W1269">
        <v>8.1218299999999993E-2</v>
      </c>
      <c r="X1269">
        <v>0.22334999999999999</v>
      </c>
      <c r="Y1269">
        <v>0.36363600000000001</v>
      </c>
      <c r="Z1269">
        <v>0.30710700000000002</v>
      </c>
      <c r="AA1269">
        <v>0.37883</v>
      </c>
      <c r="AB1269">
        <v>0.292157</v>
      </c>
      <c r="AC1269">
        <v>0.68593700000000002</v>
      </c>
      <c r="AD1269">
        <v>0.13370499999999999</v>
      </c>
      <c r="AE1269">
        <v>2.4112399999999998</v>
      </c>
      <c r="AF1269">
        <v>0.29657800000000001</v>
      </c>
      <c r="AH1269">
        <v>-0.88471900000000003</v>
      </c>
      <c r="AI1269">
        <v>39.427500000000002</v>
      </c>
      <c r="AJ1269">
        <v>-8.5790900000000008</v>
      </c>
      <c r="AK1269">
        <v>79.364199999999997</v>
      </c>
      <c r="AL1269">
        <v>-0.88471900000000003</v>
      </c>
      <c r="AM1269">
        <v>-14.4</v>
      </c>
      <c r="AN1269">
        <v>-10.626783132553101</v>
      </c>
      <c r="AO1269">
        <v>-7.1616106033325098</v>
      </c>
      <c r="AP1269">
        <v>-0.43939299999999998</v>
      </c>
      <c r="AQ1269">
        <v>999</v>
      </c>
      <c r="AU1269" t="s">
        <v>2005</v>
      </c>
    </row>
    <row r="1270" spans="1:47" x14ac:dyDescent="0.45">
      <c r="A1270" t="s">
        <v>2006</v>
      </c>
      <c r="B1270" t="s">
        <v>39</v>
      </c>
      <c r="C1270">
        <v>125</v>
      </c>
      <c r="D1270">
        <v>523</v>
      </c>
      <c r="E1270">
        <v>468</v>
      </c>
      <c r="F1270">
        <v>104</v>
      </c>
      <c r="G1270">
        <v>66</v>
      </c>
      <c r="H1270">
        <v>23</v>
      </c>
      <c r="I1270">
        <v>2</v>
      </c>
      <c r="J1270">
        <v>13</v>
      </c>
      <c r="K1270">
        <v>59</v>
      </c>
      <c r="L1270">
        <v>59</v>
      </c>
      <c r="M1270">
        <v>46</v>
      </c>
      <c r="N1270">
        <v>13</v>
      </c>
      <c r="O1270">
        <v>151</v>
      </c>
      <c r="P1270">
        <v>6</v>
      </c>
      <c r="Q1270">
        <v>3</v>
      </c>
      <c r="R1270">
        <v>0</v>
      </c>
      <c r="S1270">
        <v>1</v>
      </c>
      <c r="T1270">
        <v>2</v>
      </c>
      <c r="U1270">
        <v>1</v>
      </c>
      <c r="V1270">
        <v>0.222222</v>
      </c>
      <c r="W1270">
        <v>8.7954099999999993E-2</v>
      </c>
      <c r="X1270">
        <v>0.288719</v>
      </c>
      <c r="Y1270">
        <v>0.30463600000000002</v>
      </c>
      <c r="Z1270">
        <v>0.29827900000000002</v>
      </c>
      <c r="AA1270">
        <v>0.36324800000000002</v>
      </c>
      <c r="AB1270">
        <v>0.281109</v>
      </c>
      <c r="AC1270">
        <v>0.66152699999999998</v>
      </c>
      <c r="AD1270">
        <v>0.14102600000000001</v>
      </c>
      <c r="AE1270">
        <v>3.5933000000000002</v>
      </c>
      <c r="AF1270">
        <v>0.29641699999999999</v>
      </c>
      <c r="AH1270">
        <v>-0.83111599999999997</v>
      </c>
      <c r="AI1270">
        <v>47.5381</v>
      </c>
      <c r="AJ1270">
        <v>-16.186399999999999</v>
      </c>
      <c r="AK1270">
        <v>75.599199999999996</v>
      </c>
      <c r="AL1270">
        <v>-0.83111599999999997</v>
      </c>
      <c r="AM1270">
        <v>-0.3</v>
      </c>
      <c r="AN1270">
        <v>-16.122183144092499</v>
      </c>
      <c r="AO1270">
        <v>-6.0649912953376699</v>
      </c>
      <c r="AP1270">
        <v>-0.44112400000000002</v>
      </c>
      <c r="AQ1270">
        <v>999</v>
      </c>
      <c r="AU1270" t="s">
        <v>2007</v>
      </c>
    </row>
    <row r="1271" spans="1:47" x14ac:dyDescent="0.45">
      <c r="A1271" t="s">
        <v>2008</v>
      </c>
      <c r="B1271" t="s">
        <v>155</v>
      </c>
      <c r="C1271">
        <v>98</v>
      </c>
      <c r="D1271">
        <v>435</v>
      </c>
      <c r="E1271">
        <v>394</v>
      </c>
      <c r="F1271">
        <v>94</v>
      </c>
      <c r="G1271">
        <v>74</v>
      </c>
      <c r="H1271">
        <v>13</v>
      </c>
      <c r="I1271">
        <v>3</v>
      </c>
      <c r="J1271">
        <v>4</v>
      </c>
      <c r="K1271">
        <v>49</v>
      </c>
      <c r="L1271">
        <v>41</v>
      </c>
      <c r="M1271">
        <v>24</v>
      </c>
      <c r="N1271">
        <v>4</v>
      </c>
      <c r="O1271">
        <v>104</v>
      </c>
      <c r="P1271">
        <v>5</v>
      </c>
      <c r="Q1271">
        <v>2</v>
      </c>
      <c r="R1271">
        <v>10</v>
      </c>
      <c r="S1271">
        <v>0</v>
      </c>
      <c r="T1271">
        <v>16</v>
      </c>
      <c r="U1271">
        <v>6</v>
      </c>
      <c r="V1271">
        <v>0.23857900000000001</v>
      </c>
      <c r="W1271">
        <v>5.5172400000000003E-2</v>
      </c>
      <c r="X1271">
        <v>0.23907999999999999</v>
      </c>
      <c r="Y1271">
        <v>0.230769</v>
      </c>
      <c r="Z1271">
        <v>0.289412</v>
      </c>
      <c r="AA1271">
        <v>0.31725900000000001</v>
      </c>
      <c r="AB1271">
        <v>0.265434</v>
      </c>
      <c r="AC1271">
        <v>0.60667099999999996</v>
      </c>
      <c r="AD1271">
        <v>7.8680200000000006E-2</v>
      </c>
      <c r="AE1271">
        <v>6.1406799999999997</v>
      </c>
      <c r="AF1271">
        <v>0.3125</v>
      </c>
      <c r="AH1271">
        <v>-9.5275499999999999E-2</v>
      </c>
      <c r="AI1271">
        <v>33.876300000000001</v>
      </c>
      <c r="AJ1271">
        <v>-19.125900000000001</v>
      </c>
      <c r="AK1271">
        <v>60.842100000000002</v>
      </c>
      <c r="AL1271">
        <v>-9.5275499999999999E-2</v>
      </c>
      <c r="AM1271">
        <v>-0.3</v>
      </c>
      <c r="AN1271">
        <v>-20.505183748900802</v>
      </c>
      <c r="AO1271">
        <v>1.2983245253562901</v>
      </c>
      <c r="AP1271">
        <v>-0.44197799999999998</v>
      </c>
      <c r="AQ1271">
        <v>999</v>
      </c>
      <c r="AU1271" t="s">
        <v>2009</v>
      </c>
    </row>
    <row r="1272" spans="1:47" x14ac:dyDescent="0.45">
      <c r="A1272" t="s">
        <v>2010</v>
      </c>
      <c r="B1272" t="s">
        <v>104</v>
      </c>
      <c r="C1272">
        <v>47</v>
      </c>
      <c r="D1272">
        <v>218</v>
      </c>
      <c r="E1272">
        <v>197</v>
      </c>
      <c r="F1272">
        <v>45</v>
      </c>
      <c r="G1272">
        <v>33</v>
      </c>
      <c r="H1272">
        <v>7</v>
      </c>
      <c r="I1272">
        <v>1</v>
      </c>
      <c r="J1272">
        <v>4</v>
      </c>
      <c r="K1272">
        <v>33</v>
      </c>
      <c r="L1272">
        <v>26</v>
      </c>
      <c r="M1272">
        <v>14</v>
      </c>
      <c r="N1272">
        <v>4</v>
      </c>
      <c r="O1272">
        <v>49</v>
      </c>
      <c r="P1272">
        <v>7</v>
      </c>
      <c r="Q1272">
        <v>0</v>
      </c>
      <c r="R1272">
        <v>0</v>
      </c>
      <c r="S1272">
        <v>0</v>
      </c>
      <c r="T1272">
        <v>6</v>
      </c>
      <c r="U1272">
        <v>2</v>
      </c>
      <c r="V1272">
        <v>0.22842599999999999</v>
      </c>
      <c r="W1272">
        <v>6.4220200000000005E-2</v>
      </c>
      <c r="X1272">
        <v>0.224771</v>
      </c>
      <c r="Y1272">
        <v>0.28571400000000002</v>
      </c>
      <c r="Z1272">
        <v>0.30275200000000002</v>
      </c>
      <c r="AA1272">
        <v>0.33502500000000002</v>
      </c>
      <c r="AB1272">
        <v>0.277833</v>
      </c>
      <c r="AC1272">
        <v>0.63777799999999996</v>
      </c>
      <c r="AD1272">
        <v>0.106599</v>
      </c>
      <c r="AE1272">
        <v>6.3357700000000001</v>
      </c>
      <c r="AF1272">
        <v>0.28472199999999998</v>
      </c>
      <c r="AH1272">
        <v>-2.9412299999999999E-2</v>
      </c>
      <c r="AI1272">
        <v>19.222000000000001</v>
      </c>
      <c r="AJ1272">
        <v>-7.34</v>
      </c>
      <c r="AK1272">
        <v>71.002499999999998</v>
      </c>
      <c r="AL1272">
        <v>-2.9412299999999999E-2</v>
      </c>
      <c r="AM1272">
        <v>-1.6</v>
      </c>
      <c r="AN1272">
        <v>-7.8607396893203196</v>
      </c>
      <c r="AO1272">
        <v>-4.0029982328414899</v>
      </c>
      <c r="AP1272">
        <v>-0.44238699999999997</v>
      </c>
      <c r="AQ1272">
        <v>999</v>
      </c>
      <c r="AU1272" t="s">
        <v>2011</v>
      </c>
    </row>
    <row r="1273" spans="1:47" x14ac:dyDescent="0.45">
      <c r="A1273" t="s">
        <v>2012</v>
      </c>
      <c r="C1273">
        <v>43</v>
      </c>
      <c r="D1273">
        <v>163</v>
      </c>
      <c r="E1273">
        <v>149</v>
      </c>
      <c r="F1273">
        <v>29</v>
      </c>
      <c r="G1273">
        <v>21</v>
      </c>
      <c r="H1273">
        <v>6</v>
      </c>
      <c r="I1273">
        <v>0</v>
      </c>
      <c r="J1273">
        <v>2</v>
      </c>
      <c r="K1273">
        <v>12</v>
      </c>
      <c r="L1273">
        <v>15</v>
      </c>
      <c r="M1273">
        <v>9</v>
      </c>
      <c r="N1273">
        <v>3</v>
      </c>
      <c r="O1273">
        <v>55</v>
      </c>
      <c r="P1273">
        <v>4</v>
      </c>
      <c r="Q1273">
        <v>1</v>
      </c>
      <c r="R1273">
        <v>0</v>
      </c>
      <c r="S1273">
        <v>0</v>
      </c>
      <c r="T1273">
        <v>0</v>
      </c>
      <c r="U1273">
        <v>1</v>
      </c>
      <c r="V1273">
        <v>0.194631</v>
      </c>
      <c r="W1273">
        <v>5.5214699999999999E-2</v>
      </c>
      <c r="X1273">
        <v>0.33742299999999997</v>
      </c>
      <c r="Y1273">
        <v>0.163636</v>
      </c>
      <c r="Z1273">
        <v>0.25766899999999998</v>
      </c>
      <c r="AA1273">
        <v>0.27516800000000002</v>
      </c>
      <c r="AB1273">
        <v>0.23177200000000001</v>
      </c>
      <c r="AC1273">
        <v>0.53283599999999998</v>
      </c>
      <c r="AD1273">
        <v>8.0536899999999995E-2</v>
      </c>
      <c r="AE1273">
        <v>1.7631600000000001</v>
      </c>
      <c r="AF1273">
        <v>0.290323</v>
      </c>
      <c r="AH1273">
        <v>-0.660937</v>
      </c>
      <c r="AI1273">
        <v>8.1369500000000006</v>
      </c>
      <c r="AJ1273">
        <v>-11.723699999999999</v>
      </c>
      <c r="AK1273">
        <v>42.887999999999998</v>
      </c>
      <c r="AL1273">
        <v>-0.660937</v>
      </c>
      <c r="AM1273">
        <v>-0.8</v>
      </c>
      <c r="AN1273">
        <v>-12.1937070488929</v>
      </c>
      <c r="AO1273">
        <v>2.19456189870834</v>
      </c>
      <c r="AP1273">
        <v>-0.44331199999999998</v>
      </c>
      <c r="AQ1273">
        <v>999</v>
      </c>
      <c r="AU1273" t="s">
        <v>2013</v>
      </c>
    </row>
    <row r="1274" spans="1:47" x14ac:dyDescent="0.45">
      <c r="A1274" t="s">
        <v>2014</v>
      </c>
      <c r="C1274">
        <v>100</v>
      </c>
      <c r="D1274">
        <v>424</v>
      </c>
      <c r="E1274">
        <v>380</v>
      </c>
      <c r="F1274">
        <v>74</v>
      </c>
      <c r="G1274">
        <v>54</v>
      </c>
      <c r="H1274">
        <v>11</v>
      </c>
      <c r="I1274">
        <v>1</v>
      </c>
      <c r="J1274">
        <v>8</v>
      </c>
      <c r="K1274">
        <v>41</v>
      </c>
      <c r="L1274">
        <v>44</v>
      </c>
      <c r="M1274">
        <v>33</v>
      </c>
      <c r="N1274">
        <v>9</v>
      </c>
      <c r="O1274">
        <v>155</v>
      </c>
      <c r="P1274">
        <v>10</v>
      </c>
      <c r="Q1274">
        <v>1</v>
      </c>
      <c r="R1274">
        <v>0</v>
      </c>
      <c r="S1274">
        <v>1</v>
      </c>
      <c r="T1274">
        <v>6</v>
      </c>
      <c r="U1274">
        <v>3</v>
      </c>
      <c r="V1274">
        <v>0.19473699999999999</v>
      </c>
      <c r="W1274">
        <v>7.7830200000000002E-2</v>
      </c>
      <c r="X1274">
        <v>0.365566</v>
      </c>
      <c r="Y1274">
        <v>0.21290300000000001</v>
      </c>
      <c r="Z1274">
        <v>0.27594299999999999</v>
      </c>
      <c r="AA1274">
        <v>0.292105</v>
      </c>
      <c r="AB1274">
        <v>0.24795600000000001</v>
      </c>
      <c r="AC1274">
        <v>0.56804900000000003</v>
      </c>
      <c r="AD1274">
        <v>9.7368399999999994E-2</v>
      </c>
      <c r="AE1274">
        <v>4.2681199999999997</v>
      </c>
      <c r="AF1274">
        <v>0.30275200000000002</v>
      </c>
      <c r="AH1274">
        <v>-0.74428499999999997</v>
      </c>
      <c r="AI1274">
        <v>26.865100000000002</v>
      </c>
      <c r="AJ1274">
        <v>-24.796900000000001</v>
      </c>
      <c r="AK1274">
        <v>54.203499999999998</v>
      </c>
      <c r="AL1274">
        <v>-0.74428499999999997</v>
      </c>
      <c r="AM1274">
        <v>3.6</v>
      </c>
      <c r="AN1274">
        <v>-24.0107454061508</v>
      </c>
      <c r="AO1274">
        <v>5.1579070091247496</v>
      </c>
      <c r="AP1274">
        <v>-0.44393100000000002</v>
      </c>
      <c r="AQ1274">
        <v>999</v>
      </c>
      <c r="AU1274" t="s">
        <v>2015</v>
      </c>
    </row>
    <row r="1275" spans="1:47" x14ac:dyDescent="0.45">
      <c r="A1275" t="s">
        <v>2016</v>
      </c>
      <c r="C1275">
        <v>83</v>
      </c>
      <c r="D1275">
        <v>251</v>
      </c>
      <c r="E1275">
        <v>218</v>
      </c>
      <c r="F1275">
        <v>45</v>
      </c>
      <c r="G1275">
        <v>29</v>
      </c>
      <c r="H1275">
        <v>9</v>
      </c>
      <c r="I1275">
        <v>0</v>
      </c>
      <c r="J1275">
        <v>7</v>
      </c>
      <c r="K1275">
        <v>25</v>
      </c>
      <c r="L1275">
        <v>25</v>
      </c>
      <c r="M1275">
        <v>30</v>
      </c>
      <c r="N1275">
        <v>6</v>
      </c>
      <c r="O1275">
        <v>85</v>
      </c>
      <c r="P1275">
        <v>2</v>
      </c>
      <c r="Q1275">
        <v>1</v>
      </c>
      <c r="R1275">
        <v>0</v>
      </c>
      <c r="S1275">
        <v>0</v>
      </c>
      <c r="T1275">
        <v>1</v>
      </c>
      <c r="U1275">
        <v>1</v>
      </c>
      <c r="V1275">
        <v>0.20642199999999999</v>
      </c>
      <c r="W1275">
        <v>0.119522</v>
      </c>
      <c r="X1275">
        <v>0.33864499999999997</v>
      </c>
      <c r="Y1275">
        <v>0.352941</v>
      </c>
      <c r="Z1275">
        <v>0.30677300000000002</v>
      </c>
      <c r="AA1275">
        <v>0.34403699999999998</v>
      </c>
      <c r="AB1275">
        <v>0.28150900000000001</v>
      </c>
      <c r="AC1275">
        <v>0.65081</v>
      </c>
      <c r="AD1275">
        <v>0.13761499999999999</v>
      </c>
      <c r="AE1275">
        <v>1.9747600000000001</v>
      </c>
      <c r="AF1275">
        <v>0.29921300000000001</v>
      </c>
      <c r="AH1275">
        <v>-0.64585999999999999</v>
      </c>
      <c r="AI1275">
        <v>22.898</v>
      </c>
      <c r="AJ1275">
        <v>-7.68485</v>
      </c>
      <c r="AK1275">
        <v>73.625399999999999</v>
      </c>
      <c r="AL1275">
        <v>-0.64585999999999999</v>
      </c>
      <c r="AM1275">
        <v>0.4</v>
      </c>
      <c r="AN1275">
        <v>-8.8470870256423897</v>
      </c>
      <c r="AO1275">
        <v>-4.2112580239772797</v>
      </c>
      <c r="AP1275">
        <v>-0.44939600000000002</v>
      </c>
      <c r="AQ1275">
        <v>999</v>
      </c>
      <c r="AU1275">
        <v>9929</v>
      </c>
    </row>
    <row r="1276" spans="1:47" x14ac:dyDescent="0.45">
      <c r="A1276" t="s">
        <v>2017</v>
      </c>
      <c r="C1276">
        <v>99</v>
      </c>
      <c r="D1276">
        <v>344</v>
      </c>
      <c r="E1276">
        <v>307</v>
      </c>
      <c r="F1276">
        <v>69</v>
      </c>
      <c r="G1276">
        <v>49</v>
      </c>
      <c r="H1276">
        <v>14</v>
      </c>
      <c r="I1276">
        <v>2</v>
      </c>
      <c r="J1276">
        <v>4</v>
      </c>
      <c r="K1276">
        <v>31</v>
      </c>
      <c r="L1276">
        <v>33</v>
      </c>
      <c r="M1276">
        <v>24</v>
      </c>
      <c r="N1276">
        <v>8</v>
      </c>
      <c r="O1276">
        <v>78</v>
      </c>
      <c r="P1276">
        <v>7</v>
      </c>
      <c r="Q1276">
        <v>2</v>
      </c>
      <c r="R1276">
        <v>4</v>
      </c>
      <c r="S1276">
        <v>0</v>
      </c>
      <c r="T1276">
        <v>1</v>
      </c>
      <c r="U1276">
        <v>1</v>
      </c>
      <c r="V1276">
        <v>0.22475600000000001</v>
      </c>
      <c r="W1276">
        <v>6.9767399999999993E-2</v>
      </c>
      <c r="X1276">
        <v>0.226744</v>
      </c>
      <c r="Y1276">
        <v>0.30769200000000002</v>
      </c>
      <c r="Z1276">
        <v>0.29411799999999999</v>
      </c>
      <c r="AA1276">
        <v>0.32247599999999998</v>
      </c>
      <c r="AB1276">
        <v>0.26514300000000002</v>
      </c>
      <c r="AC1276">
        <v>0.61659299999999995</v>
      </c>
      <c r="AD1276">
        <v>9.7719899999999998E-2</v>
      </c>
      <c r="AE1276">
        <v>3.3738600000000001</v>
      </c>
      <c r="AF1276">
        <v>0.28634399999999999</v>
      </c>
      <c r="AH1276">
        <v>-0.77684699999999995</v>
      </c>
      <c r="AI1276">
        <v>26.706499999999998</v>
      </c>
      <c r="AJ1276">
        <v>-15.2079</v>
      </c>
      <c r="AK1276">
        <v>65.2179</v>
      </c>
      <c r="AL1276">
        <v>-0.77684699999999995</v>
      </c>
      <c r="AM1276">
        <v>-1.9</v>
      </c>
      <c r="AN1276">
        <v>-15.599747717380501</v>
      </c>
      <c r="AO1276">
        <v>-0.63603758811950595</v>
      </c>
      <c r="AP1276">
        <v>-0.45028400000000002</v>
      </c>
      <c r="AQ1276">
        <v>999</v>
      </c>
      <c r="AU1276">
        <v>20463</v>
      </c>
    </row>
    <row r="1277" spans="1:47" x14ac:dyDescent="0.45">
      <c r="A1277" t="s">
        <v>2018</v>
      </c>
      <c r="C1277">
        <v>56</v>
      </c>
      <c r="D1277">
        <v>211</v>
      </c>
      <c r="E1277">
        <v>192</v>
      </c>
      <c r="F1277">
        <v>41</v>
      </c>
      <c r="G1277">
        <v>31</v>
      </c>
      <c r="H1277">
        <v>7</v>
      </c>
      <c r="I1277">
        <v>1</v>
      </c>
      <c r="J1277">
        <v>2</v>
      </c>
      <c r="K1277">
        <v>18</v>
      </c>
      <c r="L1277">
        <v>19</v>
      </c>
      <c r="M1277">
        <v>15</v>
      </c>
      <c r="N1277">
        <v>5</v>
      </c>
      <c r="O1277">
        <v>56</v>
      </c>
      <c r="P1277">
        <v>4</v>
      </c>
      <c r="Q1277">
        <v>0</v>
      </c>
      <c r="R1277">
        <v>0</v>
      </c>
      <c r="S1277">
        <v>0</v>
      </c>
      <c r="T1277">
        <v>0</v>
      </c>
      <c r="U1277">
        <v>0</v>
      </c>
      <c r="V1277">
        <v>0.21354200000000001</v>
      </c>
      <c r="W1277">
        <v>7.1090100000000003E-2</v>
      </c>
      <c r="X1277">
        <v>0.265403</v>
      </c>
      <c r="Y1277">
        <v>0.26785700000000001</v>
      </c>
      <c r="Z1277">
        <v>0.28436</v>
      </c>
      <c r="AA1277">
        <v>0.29166700000000001</v>
      </c>
      <c r="AB1277">
        <v>0.250025</v>
      </c>
      <c r="AC1277">
        <v>0.57602699999999996</v>
      </c>
      <c r="AD1277">
        <v>7.8125E-2</v>
      </c>
      <c r="AE1277">
        <v>2.36971</v>
      </c>
      <c r="AF1277">
        <v>0.291045</v>
      </c>
      <c r="AH1277">
        <v>-0.34673100000000001</v>
      </c>
      <c r="AI1277">
        <v>13.7317</v>
      </c>
      <c r="AJ1277">
        <v>-11.977399999999999</v>
      </c>
      <c r="AK1277">
        <v>55.6374</v>
      </c>
      <c r="AL1277">
        <v>-0.34673100000000001</v>
      </c>
      <c r="AM1277">
        <v>-4</v>
      </c>
      <c r="AN1277">
        <v>-11.562574714422199</v>
      </c>
      <c r="AO1277">
        <v>-0.123603820800781</v>
      </c>
      <c r="AP1277">
        <v>-0.45068999999999998</v>
      </c>
      <c r="AQ1277">
        <v>999</v>
      </c>
      <c r="AU1277" t="s">
        <v>2019</v>
      </c>
    </row>
    <row r="1278" spans="1:47" x14ac:dyDescent="0.45">
      <c r="A1278" t="s">
        <v>2020</v>
      </c>
      <c r="C1278">
        <v>92</v>
      </c>
      <c r="D1278">
        <v>348</v>
      </c>
      <c r="E1278">
        <v>308</v>
      </c>
      <c r="F1278">
        <v>65</v>
      </c>
      <c r="G1278">
        <v>50</v>
      </c>
      <c r="H1278">
        <v>12</v>
      </c>
      <c r="I1278">
        <v>1</v>
      </c>
      <c r="J1278">
        <v>2</v>
      </c>
      <c r="K1278">
        <v>33</v>
      </c>
      <c r="L1278">
        <v>26</v>
      </c>
      <c r="M1278">
        <v>30</v>
      </c>
      <c r="N1278">
        <v>6</v>
      </c>
      <c r="O1278">
        <v>98</v>
      </c>
      <c r="P1278">
        <v>4</v>
      </c>
      <c r="Q1278">
        <v>1</v>
      </c>
      <c r="R1278">
        <v>5</v>
      </c>
      <c r="S1278">
        <v>0</v>
      </c>
      <c r="T1278">
        <v>11</v>
      </c>
      <c r="U1278">
        <v>2</v>
      </c>
      <c r="V1278">
        <v>0.211039</v>
      </c>
      <c r="W1278">
        <v>8.6206900000000003E-2</v>
      </c>
      <c r="X1278">
        <v>0.281609</v>
      </c>
      <c r="Y1278">
        <v>0.30612200000000001</v>
      </c>
      <c r="Z1278">
        <v>0.28863</v>
      </c>
      <c r="AA1278">
        <v>0.275974</v>
      </c>
      <c r="AB1278">
        <v>0.24995500000000001</v>
      </c>
      <c r="AC1278">
        <v>0.56460399999999999</v>
      </c>
      <c r="AD1278">
        <v>6.4935099999999996E-2</v>
      </c>
      <c r="AE1278">
        <v>5.3818999999999999</v>
      </c>
      <c r="AF1278">
        <v>0.30143500000000001</v>
      </c>
      <c r="AH1278">
        <v>0.75484399999999996</v>
      </c>
      <c r="AI1278">
        <v>22.627300000000002</v>
      </c>
      <c r="AJ1278">
        <v>-19.7745</v>
      </c>
      <c r="AK1278">
        <v>56.4497</v>
      </c>
      <c r="AL1278">
        <v>0.75484399999999996</v>
      </c>
      <c r="AM1278">
        <v>-2.2000000000000002</v>
      </c>
      <c r="AN1278">
        <v>-18.020542502403199</v>
      </c>
      <c r="AO1278">
        <v>1.6359786987304601</v>
      </c>
      <c r="AP1278">
        <v>-0.45152999999999999</v>
      </c>
      <c r="AQ1278">
        <v>999</v>
      </c>
      <c r="AU1278" t="s">
        <v>2021</v>
      </c>
    </row>
    <row r="1279" spans="1:47" x14ac:dyDescent="0.45">
      <c r="A1279" t="s">
        <v>2022</v>
      </c>
      <c r="C1279">
        <v>89</v>
      </c>
      <c r="D1279">
        <v>353</v>
      </c>
      <c r="E1279">
        <v>318</v>
      </c>
      <c r="F1279">
        <v>68</v>
      </c>
      <c r="G1279">
        <v>53</v>
      </c>
      <c r="H1279">
        <v>12</v>
      </c>
      <c r="I1279">
        <v>1</v>
      </c>
      <c r="J1279">
        <v>2</v>
      </c>
      <c r="K1279">
        <v>41</v>
      </c>
      <c r="L1279">
        <v>31</v>
      </c>
      <c r="M1279">
        <v>25</v>
      </c>
      <c r="N1279">
        <v>6</v>
      </c>
      <c r="O1279">
        <v>86</v>
      </c>
      <c r="P1279">
        <v>7</v>
      </c>
      <c r="Q1279">
        <v>3</v>
      </c>
      <c r="R1279">
        <v>0</v>
      </c>
      <c r="S1279">
        <v>0</v>
      </c>
      <c r="T1279">
        <v>2</v>
      </c>
      <c r="U1279">
        <v>1</v>
      </c>
      <c r="V1279">
        <v>0.213836</v>
      </c>
      <c r="W1279">
        <v>7.0821499999999996E-2</v>
      </c>
      <c r="X1279">
        <v>0.24362600000000001</v>
      </c>
      <c r="Y1279">
        <v>0.29069800000000001</v>
      </c>
      <c r="Z1279">
        <v>0.28328599999999998</v>
      </c>
      <c r="AA1279">
        <v>0.27672999999999998</v>
      </c>
      <c r="AB1279">
        <v>0.24663099999999999</v>
      </c>
      <c r="AC1279">
        <v>0.56001599999999996</v>
      </c>
      <c r="AD1279">
        <v>6.2893099999999993E-2</v>
      </c>
      <c r="AE1279">
        <v>4.1485700000000003</v>
      </c>
      <c r="AF1279">
        <v>0.28326200000000001</v>
      </c>
      <c r="AH1279">
        <v>-0.63078299999999998</v>
      </c>
      <c r="AI1279">
        <v>21.977900000000002</v>
      </c>
      <c r="AJ1279">
        <v>-21.033100000000001</v>
      </c>
      <c r="AK1279">
        <v>56.273699999999998</v>
      </c>
      <c r="AL1279">
        <v>-0.63078299999999998</v>
      </c>
      <c r="AM1279">
        <v>1.3</v>
      </c>
      <c r="AN1279">
        <v>-19.1256176829338</v>
      </c>
      <c r="AO1279">
        <v>2.5970311164855899</v>
      </c>
      <c r="AP1279">
        <v>-0.45262999999999998</v>
      </c>
      <c r="AQ1279">
        <v>999</v>
      </c>
      <c r="AU1279" t="s">
        <v>2023</v>
      </c>
    </row>
    <row r="1280" spans="1:47" x14ac:dyDescent="0.45">
      <c r="A1280" t="s">
        <v>2024</v>
      </c>
      <c r="C1280">
        <v>103</v>
      </c>
      <c r="D1280">
        <v>381</v>
      </c>
      <c r="E1280">
        <v>337</v>
      </c>
      <c r="F1280">
        <v>75</v>
      </c>
      <c r="G1280">
        <v>53</v>
      </c>
      <c r="H1280">
        <v>14</v>
      </c>
      <c r="I1280">
        <v>2</v>
      </c>
      <c r="J1280">
        <v>6</v>
      </c>
      <c r="K1280">
        <v>33</v>
      </c>
      <c r="L1280">
        <v>39</v>
      </c>
      <c r="M1280">
        <v>29</v>
      </c>
      <c r="N1280">
        <v>3</v>
      </c>
      <c r="O1280">
        <v>95</v>
      </c>
      <c r="P1280">
        <v>6</v>
      </c>
      <c r="Q1280">
        <v>2</v>
      </c>
      <c r="R1280">
        <v>7</v>
      </c>
      <c r="S1280">
        <v>0</v>
      </c>
      <c r="T1280">
        <v>5</v>
      </c>
      <c r="U1280">
        <v>5</v>
      </c>
      <c r="V1280">
        <v>0.222552</v>
      </c>
      <c r="W1280">
        <v>7.6115500000000003E-2</v>
      </c>
      <c r="X1280">
        <v>0.24934400000000001</v>
      </c>
      <c r="Y1280">
        <v>0.30526300000000001</v>
      </c>
      <c r="Z1280">
        <v>0.29411799999999999</v>
      </c>
      <c r="AA1280">
        <v>0.32937699999999998</v>
      </c>
      <c r="AB1280">
        <v>0.274391</v>
      </c>
      <c r="AC1280">
        <v>0.62349500000000002</v>
      </c>
      <c r="AD1280">
        <v>0.106825</v>
      </c>
      <c r="AE1280">
        <v>3.9842399999999998</v>
      </c>
      <c r="AF1280">
        <v>0.28991600000000001</v>
      </c>
      <c r="AH1280">
        <v>-1.7653300000000001</v>
      </c>
      <c r="AI1280">
        <v>32.505099999999999</v>
      </c>
      <c r="AJ1280">
        <v>-13.9176</v>
      </c>
      <c r="AK1280">
        <v>71.417199999999994</v>
      </c>
      <c r="AL1280">
        <v>-1.7653300000000001</v>
      </c>
      <c r="AM1280">
        <v>1.9</v>
      </c>
      <c r="AN1280">
        <v>-15.256474614143301</v>
      </c>
      <c r="AO1280">
        <v>-2.2997356653213501</v>
      </c>
      <c r="AP1280">
        <v>-0.45624900000000002</v>
      </c>
      <c r="AQ1280">
        <v>999</v>
      </c>
      <c r="AU1280" t="s">
        <v>2025</v>
      </c>
    </row>
    <row r="1281" spans="1:47" x14ac:dyDescent="0.45">
      <c r="A1281" t="s">
        <v>2026</v>
      </c>
      <c r="B1281" t="s">
        <v>28</v>
      </c>
      <c r="C1281">
        <v>135</v>
      </c>
      <c r="D1281">
        <v>579</v>
      </c>
      <c r="E1281">
        <v>537</v>
      </c>
      <c r="F1281">
        <v>147</v>
      </c>
      <c r="G1281">
        <v>99</v>
      </c>
      <c r="H1281">
        <v>32</v>
      </c>
      <c r="I1281">
        <v>1</v>
      </c>
      <c r="J1281">
        <v>15</v>
      </c>
      <c r="K1281">
        <v>63</v>
      </c>
      <c r="L1281">
        <v>74</v>
      </c>
      <c r="M1281">
        <v>35</v>
      </c>
      <c r="N1281">
        <v>19</v>
      </c>
      <c r="O1281">
        <v>98</v>
      </c>
      <c r="P1281">
        <v>4</v>
      </c>
      <c r="Q1281">
        <v>3</v>
      </c>
      <c r="R1281">
        <v>0</v>
      </c>
      <c r="S1281">
        <v>2</v>
      </c>
      <c r="T1281">
        <v>1</v>
      </c>
      <c r="U1281">
        <v>1</v>
      </c>
      <c r="V1281">
        <v>0.27374300000000001</v>
      </c>
      <c r="W1281">
        <v>6.0449000000000003E-2</v>
      </c>
      <c r="X1281">
        <v>0.16925699999999999</v>
      </c>
      <c r="Y1281">
        <v>0.35714299999999999</v>
      </c>
      <c r="Z1281">
        <v>0.32124399999999997</v>
      </c>
      <c r="AA1281">
        <v>0.42085699999999998</v>
      </c>
      <c r="AB1281">
        <v>0.308643</v>
      </c>
      <c r="AC1281">
        <v>0.74209999999999998</v>
      </c>
      <c r="AD1281">
        <v>0.14711399999999999</v>
      </c>
      <c r="AE1281">
        <v>2.3321700000000001</v>
      </c>
      <c r="AF1281">
        <v>0.30913299999999999</v>
      </c>
      <c r="AH1281">
        <v>-1.1389899999999999</v>
      </c>
      <c r="AI1281">
        <v>65.868300000000005</v>
      </c>
      <c r="AJ1281">
        <v>-4.6794500000000001</v>
      </c>
      <c r="AK1281">
        <v>88.79</v>
      </c>
      <c r="AL1281">
        <v>-1.1389899999999999</v>
      </c>
      <c r="AM1281">
        <v>-4.7</v>
      </c>
      <c r="AN1281">
        <v>-8.9160444736480695</v>
      </c>
      <c r="AO1281">
        <v>-15.337124824523899</v>
      </c>
      <c r="AP1281">
        <v>-0.45747599999999999</v>
      </c>
      <c r="AQ1281">
        <v>999</v>
      </c>
      <c r="AU1281" t="s">
        <v>2027</v>
      </c>
    </row>
    <row r="1282" spans="1:47" x14ac:dyDescent="0.45">
      <c r="A1282" t="s">
        <v>749</v>
      </c>
      <c r="B1282" t="s">
        <v>104</v>
      </c>
      <c r="C1282">
        <v>93</v>
      </c>
      <c r="D1282">
        <v>398</v>
      </c>
      <c r="E1282">
        <v>369</v>
      </c>
      <c r="F1282">
        <v>85</v>
      </c>
      <c r="G1282">
        <v>57</v>
      </c>
      <c r="H1282">
        <v>16</v>
      </c>
      <c r="I1282">
        <v>2</v>
      </c>
      <c r="J1282">
        <v>10</v>
      </c>
      <c r="K1282">
        <v>42</v>
      </c>
      <c r="L1282">
        <v>52</v>
      </c>
      <c r="M1282">
        <v>19</v>
      </c>
      <c r="N1282">
        <v>12</v>
      </c>
      <c r="O1282">
        <v>103</v>
      </c>
      <c r="P1282">
        <v>7</v>
      </c>
      <c r="Q1282">
        <v>3</v>
      </c>
      <c r="R1282">
        <v>0</v>
      </c>
      <c r="S1282">
        <v>0</v>
      </c>
      <c r="T1282">
        <v>4</v>
      </c>
      <c r="U1282">
        <v>1</v>
      </c>
      <c r="V1282">
        <v>0.230352</v>
      </c>
      <c r="W1282">
        <v>4.7738700000000002E-2</v>
      </c>
      <c r="X1282">
        <v>0.25879400000000002</v>
      </c>
      <c r="Y1282">
        <v>0.18446599999999999</v>
      </c>
      <c r="Z1282">
        <v>0.27889399999999998</v>
      </c>
      <c r="AA1282">
        <v>0.36585400000000001</v>
      </c>
      <c r="AB1282">
        <v>0.26771200000000001</v>
      </c>
      <c r="AC1282">
        <v>0.64474799999999999</v>
      </c>
      <c r="AD1282">
        <v>0.13550100000000001</v>
      </c>
      <c r="AE1282">
        <v>4.5244799999999996</v>
      </c>
      <c r="AF1282">
        <v>0.28957500000000003</v>
      </c>
      <c r="AH1282">
        <v>-0.16914199999999999</v>
      </c>
      <c r="AI1282">
        <v>31.747900000000001</v>
      </c>
      <c r="AJ1282">
        <v>-16.746099999999998</v>
      </c>
      <c r="AK1282">
        <v>64.217200000000005</v>
      </c>
      <c r="AL1282">
        <v>-0.16914199999999999</v>
      </c>
      <c r="AM1282">
        <v>-1.8</v>
      </c>
      <c r="AN1282">
        <v>-17.812255904078398</v>
      </c>
      <c r="AO1282">
        <v>-0.33762490749359098</v>
      </c>
      <c r="AP1282">
        <v>-0.45769300000000002</v>
      </c>
      <c r="AQ1282">
        <v>999</v>
      </c>
      <c r="AU1282" t="s">
        <v>2028</v>
      </c>
    </row>
    <row r="1283" spans="1:47" x14ac:dyDescent="0.45">
      <c r="A1283" t="s">
        <v>2029</v>
      </c>
      <c r="C1283">
        <v>71</v>
      </c>
      <c r="D1283">
        <v>299</v>
      </c>
      <c r="E1283">
        <v>256</v>
      </c>
      <c r="F1283">
        <v>52</v>
      </c>
      <c r="G1283">
        <v>31</v>
      </c>
      <c r="H1283">
        <v>14</v>
      </c>
      <c r="I1283">
        <v>1</v>
      </c>
      <c r="J1283">
        <v>6</v>
      </c>
      <c r="K1283">
        <v>35</v>
      </c>
      <c r="L1283">
        <v>35</v>
      </c>
      <c r="M1283">
        <v>35</v>
      </c>
      <c r="N1283">
        <v>5</v>
      </c>
      <c r="O1283">
        <v>93</v>
      </c>
      <c r="P1283">
        <v>7</v>
      </c>
      <c r="Q1283">
        <v>1</v>
      </c>
      <c r="R1283">
        <v>0</v>
      </c>
      <c r="S1283">
        <v>1</v>
      </c>
      <c r="T1283">
        <v>3</v>
      </c>
      <c r="U1283">
        <v>1</v>
      </c>
      <c r="V1283">
        <v>0.203125</v>
      </c>
      <c r="W1283">
        <v>0.11705699999999999</v>
      </c>
      <c r="X1283">
        <v>0.31103700000000001</v>
      </c>
      <c r="Y1283">
        <v>0.37634400000000001</v>
      </c>
      <c r="Z1283">
        <v>0.31438100000000002</v>
      </c>
      <c r="AA1283">
        <v>0.33593800000000001</v>
      </c>
      <c r="AB1283">
        <v>0.28681600000000002</v>
      </c>
      <c r="AC1283">
        <v>0.65031899999999998</v>
      </c>
      <c r="AD1283">
        <v>0.13281200000000001</v>
      </c>
      <c r="AE1283">
        <v>4.4932100000000004</v>
      </c>
      <c r="AF1283">
        <v>0.29113899999999998</v>
      </c>
      <c r="AH1283">
        <v>-0.346026</v>
      </c>
      <c r="AI1283">
        <v>28.5947</v>
      </c>
      <c r="AJ1283">
        <v>-7.8367199999999997</v>
      </c>
      <c r="AK1283">
        <v>81.241299999999995</v>
      </c>
      <c r="AL1283">
        <v>-0.346026</v>
      </c>
      <c r="AM1283">
        <v>0</v>
      </c>
      <c r="AN1283">
        <v>-7.0666113197803497</v>
      </c>
      <c r="AO1283">
        <v>-7.6903290748596103</v>
      </c>
      <c r="AP1283">
        <v>-0.45885599999999999</v>
      </c>
      <c r="AQ1283">
        <v>999</v>
      </c>
      <c r="AU1283" t="s">
        <v>2030</v>
      </c>
    </row>
    <row r="1284" spans="1:47" x14ac:dyDescent="0.45">
      <c r="A1284" t="s">
        <v>2031</v>
      </c>
      <c r="B1284" t="s">
        <v>82</v>
      </c>
      <c r="C1284">
        <v>100</v>
      </c>
      <c r="D1284">
        <v>391</v>
      </c>
      <c r="E1284">
        <v>347</v>
      </c>
      <c r="F1284">
        <v>71</v>
      </c>
      <c r="G1284">
        <v>49</v>
      </c>
      <c r="H1284">
        <v>15</v>
      </c>
      <c r="I1284">
        <v>1</v>
      </c>
      <c r="J1284">
        <v>6</v>
      </c>
      <c r="K1284">
        <v>41</v>
      </c>
      <c r="L1284">
        <v>36</v>
      </c>
      <c r="M1284">
        <v>34</v>
      </c>
      <c r="N1284">
        <v>9</v>
      </c>
      <c r="O1284">
        <v>129</v>
      </c>
      <c r="P1284">
        <v>7</v>
      </c>
      <c r="Q1284">
        <v>3</v>
      </c>
      <c r="R1284">
        <v>0</v>
      </c>
      <c r="S1284">
        <v>0</v>
      </c>
      <c r="T1284">
        <v>10</v>
      </c>
      <c r="U1284">
        <v>5</v>
      </c>
      <c r="V1284">
        <v>0.20461099999999999</v>
      </c>
      <c r="W1284">
        <v>8.6956500000000006E-2</v>
      </c>
      <c r="X1284">
        <v>0.32992300000000002</v>
      </c>
      <c r="Y1284">
        <v>0.26356600000000002</v>
      </c>
      <c r="Z1284">
        <v>0.28644500000000001</v>
      </c>
      <c r="AA1284">
        <v>0.30547600000000003</v>
      </c>
      <c r="AB1284">
        <v>0.25647599999999998</v>
      </c>
      <c r="AC1284">
        <v>0.59192</v>
      </c>
      <c r="AD1284">
        <v>0.100865</v>
      </c>
      <c r="AE1284">
        <v>4.9085900000000002</v>
      </c>
      <c r="AF1284">
        <v>0.30232599999999998</v>
      </c>
      <c r="AH1284">
        <v>-0.73450499999999996</v>
      </c>
      <c r="AI1284">
        <v>27.540800000000001</v>
      </c>
      <c r="AJ1284">
        <v>-20.100300000000001</v>
      </c>
      <c r="AK1284">
        <v>63.0976</v>
      </c>
      <c r="AL1284">
        <v>-0.73450499999999996</v>
      </c>
      <c r="AM1284">
        <v>-1.3</v>
      </c>
      <c r="AN1284">
        <v>-18.023273944854701</v>
      </c>
      <c r="AO1284">
        <v>0.13665497303009</v>
      </c>
      <c r="AP1284">
        <v>-0.45934900000000001</v>
      </c>
      <c r="AQ1284">
        <v>999</v>
      </c>
      <c r="AU1284" t="s">
        <v>2032</v>
      </c>
    </row>
    <row r="1285" spans="1:47" x14ac:dyDescent="0.45">
      <c r="A1285" t="s">
        <v>2033</v>
      </c>
      <c r="B1285" t="s">
        <v>18</v>
      </c>
      <c r="C1285">
        <v>105</v>
      </c>
      <c r="D1285">
        <v>301</v>
      </c>
      <c r="E1285">
        <v>264</v>
      </c>
      <c r="F1285">
        <v>68</v>
      </c>
      <c r="G1285">
        <v>51</v>
      </c>
      <c r="H1285">
        <v>12</v>
      </c>
      <c r="I1285">
        <v>1</v>
      </c>
      <c r="J1285">
        <v>4</v>
      </c>
      <c r="K1285">
        <v>34</v>
      </c>
      <c r="L1285">
        <v>31</v>
      </c>
      <c r="M1285">
        <v>22</v>
      </c>
      <c r="N1285">
        <v>7</v>
      </c>
      <c r="O1285">
        <v>56</v>
      </c>
      <c r="P1285">
        <v>14</v>
      </c>
      <c r="Q1285">
        <v>0</v>
      </c>
      <c r="R1285">
        <v>1</v>
      </c>
      <c r="S1285">
        <v>1</v>
      </c>
      <c r="T1285">
        <v>1</v>
      </c>
      <c r="U1285">
        <v>1</v>
      </c>
      <c r="V1285">
        <v>0.25757600000000003</v>
      </c>
      <c r="W1285">
        <v>7.3089699999999994E-2</v>
      </c>
      <c r="X1285">
        <v>0.18604699999999999</v>
      </c>
      <c r="Y1285">
        <v>0.39285700000000001</v>
      </c>
      <c r="Z1285">
        <v>0.346667</v>
      </c>
      <c r="AA1285">
        <v>0.35606100000000002</v>
      </c>
      <c r="AB1285">
        <v>0.307585</v>
      </c>
      <c r="AC1285">
        <v>0.70272699999999999</v>
      </c>
      <c r="AD1285">
        <v>9.84849E-2</v>
      </c>
      <c r="AE1285">
        <v>3.1688299999999998</v>
      </c>
      <c r="AF1285">
        <v>0.313726</v>
      </c>
      <c r="AH1285">
        <v>-0.83848800000000001</v>
      </c>
      <c r="AI1285">
        <v>33.977800000000002</v>
      </c>
      <c r="AJ1285">
        <v>-2.69726</v>
      </c>
      <c r="AK1285">
        <v>90.057900000000004</v>
      </c>
      <c r="AL1285">
        <v>-0.83848800000000001</v>
      </c>
      <c r="AM1285">
        <v>-4.9000000000000004</v>
      </c>
      <c r="AN1285">
        <v>-4.4242201447486798</v>
      </c>
      <c r="AO1285">
        <v>-10.429835319519</v>
      </c>
      <c r="AP1285">
        <v>-0.46176600000000001</v>
      </c>
      <c r="AQ1285">
        <v>999</v>
      </c>
      <c r="AU1285">
        <v>17710</v>
      </c>
    </row>
    <row r="1286" spans="1:47" x14ac:dyDescent="0.45">
      <c r="A1286" t="s">
        <v>2034</v>
      </c>
      <c r="B1286" t="s">
        <v>10</v>
      </c>
      <c r="C1286">
        <v>132</v>
      </c>
      <c r="D1286">
        <v>580</v>
      </c>
      <c r="E1286">
        <v>530</v>
      </c>
      <c r="F1286">
        <v>122</v>
      </c>
      <c r="G1286">
        <v>86</v>
      </c>
      <c r="H1286">
        <v>24</v>
      </c>
      <c r="I1286">
        <v>3</v>
      </c>
      <c r="J1286">
        <v>9</v>
      </c>
      <c r="K1286">
        <v>65</v>
      </c>
      <c r="L1286">
        <v>56</v>
      </c>
      <c r="M1286">
        <v>43</v>
      </c>
      <c r="N1286">
        <v>15</v>
      </c>
      <c r="O1286">
        <v>137</v>
      </c>
      <c r="P1286">
        <v>5</v>
      </c>
      <c r="Q1286">
        <v>2</v>
      </c>
      <c r="R1286">
        <v>0</v>
      </c>
      <c r="S1286">
        <v>0</v>
      </c>
      <c r="T1286">
        <v>12</v>
      </c>
      <c r="U1286">
        <v>7</v>
      </c>
      <c r="V1286">
        <v>0.230189</v>
      </c>
      <c r="W1286">
        <v>7.4137900000000007E-2</v>
      </c>
      <c r="X1286">
        <v>0.236207</v>
      </c>
      <c r="Y1286">
        <v>0.31386900000000001</v>
      </c>
      <c r="Z1286">
        <v>0.293103</v>
      </c>
      <c r="AA1286">
        <v>0.33773599999999998</v>
      </c>
      <c r="AB1286">
        <v>0.26833099999999999</v>
      </c>
      <c r="AC1286">
        <v>0.63083900000000004</v>
      </c>
      <c r="AD1286">
        <v>0.107547</v>
      </c>
      <c r="AE1286">
        <v>4.88056</v>
      </c>
      <c r="AF1286">
        <v>0.29274600000000001</v>
      </c>
      <c r="AH1286">
        <v>-1.47146</v>
      </c>
      <c r="AI1286">
        <v>46.564100000000003</v>
      </c>
      <c r="AJ1286">
        <v>-24.105499999999999</v>
      </c>
      <c r="AK1286">
        <v>69.575999999999993</v>
      </c>
      <c r="AL1286">
        <v>-1.47146</v>
      </c>
      <c r="AM1286">
        <v>-3.2</v>
      </c>
      <c r="AN1286">
        <v>-23.332057356834401</v>
      </c>
      <c r="AO1286">
        <v>-1.0689005851745601</v>
      </c>
      <c r="AP1286">
        <v>-0.46270600000000001</v>
      </c>
      <c r="AQ1286">
        <v>999</v>
      </c>
      <c r="AU1286" t="s">
        <v>2035</v>
      </c>
    </row>
    <row r="1287" spans="1:47" x14ac:dyDescent="0.45">
      <c r="A1287" t="s">
        <v>2036</v>
      </c>
      <c r="B1287" t="s">
        <v>31</v>
      </c>
      <c r="C1287">
        <v>72</v>
      </c>
      <c r="D1287">
        <v>272</v>
      </c>
      <c r="E1287">
        <v>241</v>
      </c>
      <c r="F1287">
        <v>56</v>
      </c>
      <c r="G1287">
        <v>44</v>
      </c>
      <c r="H1287">
        <v>9</v>
      </c>
      <c r="I1287">
        <v>1</v>
      </c>
      <c r="J1287">
        <v>2</v>
      </c>
      <c r="K1287">
        <v>28</v>
      </c>
      <c r="L1287">
        <v>21</v>
      </c>
      <c r="M1287">
        <v>25</v>
      </c>
      <c r="N1287">
        <v>6</v>
      </c>
      <c r="O1287">
        <v>53</v>
      </c>
      <c r="P1287">
        <v>1</v>
      </c>
      <c r="Q1287">
        <v>2</v>
      </c>
      <c r="R1287">
        <v>3</v>
      </c>
      <c r="S1287">
        <v>0</v>
      </c>
      <c r="T1287">
        <v>2</v>
      </c>
      <c r="U1287">
        <v>1</v>
      </c>
      <c r="V1287">
        <v>0.23236499999999999</v>
      </c>
      <c r="W1287">
        <v>9.1911800000000002E-2</v>
      </c>
      <c r="X1287">
        <v>0.194853</v>
      </c>
      <c r="Y1287">
        <v>0.47169800000000001</v>
      </c>
      <c r="Z1287">
        <v>0.30483300000000002</v>
      </c>
      <c r="AA1287">
        <v>0.30290499999999998</v>
      </c>
      <c r="AB1287">
        <v>0.26445099999999999</v>
      </c>
      <c r="AC1287">
        <v>0.60773699999999997</v>
      </c>
      <c r="AD1287">
        <v>7.0539400000000002E-2</v>
      </c>
      <c r="AE1287">
        <v>3.6480399999999999</v>
      </c>
      <c r="AF1287">
        <v>0.28723399999999999</v>
      </c>
      <c r="AH1287">
        <v>-0.51520600000000005</v>
      </c>
      <c r="AI1287">
        <v>20.9605</v>
      </c>
      <c r="AJ1287">
        <v>-12.1812</v>
      </c>
      <c r="AK1287">
        <v>63.381500000000003</v>
      </c>
      <c r="AL1287">
        <v>-0.51520600000000005</v>
      </c>
      <c r="AM1287">
        <v>-6.1</v>
      </c>
      <c r="AN1287">
        <v>-12.854446053504899</v>
      </c>
      <c r="AO1287">
        <v>-1.10293912887573</v>
      </c>
      <c r="AP1287">
        <v>-0.46770099999999998</v>
      </c>
      <c r="AQ1287">
        <v>999</v>
      </c>
      <c r="AU1287" t="s">
        <v>2037</v>
      </c>
    </row>
    <row r="1288" spans="1:47" x14ac:dyDescent="0.45">
      <c r="A1288" t="s">
        <v>2038</v>
      </c>
      <c r="B1288" t="s">
        <v>178</v>
      </c>
      <c r="C1288">
        <v>28</v>
      </c>
      <c r="D1288">
        <v>102</v>
      </c>
      <c r="E1288">
        <v>96</v>
      </c>
      <c r="F1288">
        <v>20</v>
      </c>
      <c r="G1288">
        <v>11</v>
      </c>
      <c r="H1288">
        <v>5</v>
      </c>
      <c r="I1288">
        <v>0</v>
      </c>
      <c r="J1288">
        <v>4</v>
      </c>
      <c r="K1288">
        <v>9</v>
      </c>
      <c r="L1288">
        <v>14</v>
      </c>
      <c r="M1288">
        <v>6</v>
      </c>
      <c r="N1288">
        <v>4</v>
      </c>
      <c r="O1288">
        <v>33</v>
      </c>
      <c r="P1288">
        <v>0</v>
      </c>
      <c r="Q1288">
        <v>0</v>
      </c>
      <c r="R1288">
        <v>0</v>
      </c>
      <c r="S1288">
        <v>0</v>
      </c>
      <c r="T1288">
        <v>1</v>
      </c>
      <c r="U1288">
        <v>1</v>
      </c>
      <c r="V1288">
        <v>0.20833299999999999</v>
      </c>
      <c r="W1288">
        <v>5.8823500000000001E-2</v>
      </c>
      <c r="X1288">
        <v>0.32352900000000001</v>
      </c>
      <c r="Y1288">
        <v>0.18181800000000001</v>
      </c>
      <c r="Z1288">
        <v>0.25490200000000002</v>
      </c>
      <c r="AA1288">
        <v>0.38541700000000001</v>
      </c>
      <c r="AB1288">
        <v>0.258519</v>
      </c>
      <c r="AC1288">
        <v>0.64031899999999997</v>
      </c>
      <c r="AD1288">
        <v>0.17708299999999999</v>
      </c>
      <c r="AE1288">
        <v>2.3872200000000001</v>
      </c>
      <c r="AF1288">
        <v>0.27118599999999998</v>
      </c>
      <c r="AH1288">
        <v>-0.322245</v>
      </c>
      <c r="AI1288">
        <v>7.3576699999999997</v>
      </c>
      <c r="AJ1288">
        <v>-5.07043</v>
      </c>
      <c r="AK1288">
        <v>62.2943</v>
      </c>
      <c r="AL1288">
        <v>-0.322245</v>
      </c>
      <c r="AM1288">
        <v>-2.1</v>
      </c>
      <c r="AN1288">
        <v>-4.9305338859558097</v>
      </c>
      <c r="AO1288">
        <v>-3.2243385314941402</v>
      </c>
      <c r="AP1288">
        <v>-0.46772399999999997</v>
      </c>
      <c r="AQ1288">
        <v>999</v>
      </c>
      <c r="AU1288" t="s">
        <v>2039</v>
      </c>
    </row>
    <row r="1289" spans="1:47" x14ac:dyDescent="0.45">
      <c r="A1289" t="s">
        <v>2040</v>
      </c>
      <c r="C1289">
        <v>69</v>
      </c>
      <c r="D1289">
        <v>273</v>
      </c>
      <c r="E1289">
        <v>235</v>
      </c>
      <c r="F1289">
        <v>46</v>
      </c>
      <c r="G1289">
        <v>29</v>
      </c>
      <c r="H1289">
        <v>8</v>
      </c>
      <c r="I1289">
        <v>3</v>
      </c>
      <c r="J1289">
        <v>6</v>
      </c>
      <c r="K1289">
        <v>28</v>
      </c>
      <c r="L1289">
        <v>34</v>
      </c>
      <c r="M1289">
        <v>26</v>
      </c>
      <c r="N1289">
        <v>4</v>
      </c>
      <c r="O1289">
        <v>108</v>
      </c>
      <c r="P1289">
        <v>10</v>
      </c>
      <c r="Q1289">
        <v>1</v>
      </c>
      <c r="R1289">
        <v>1</v>
      </c>
      <c r="S1289">
        <v>0</v>
      </c>
      <c r="T1289">
        <v>2</v>
      </c>
      <c r="U1289">
        <v>3</v>
      </c>
      <c r="V1289">
        <v>0.195745</v>
      </c>
      <c r="W1289">
        <v>9.5238100000000006E-2</v>
      </c>
      <c r="X1289">
        <v>0.39560400000000001</v>
      </c>
      <c r="Y1289">
        <v>0.24074100000000001</v>
      </c>
      <c r="Z1289">
        <v>0.30147099999999999</v>
      </c>
      <c r="AA1289">
        <v>0.33191500000000002</v>
      </c>
      <c r="AB1289">
        <v>0.27927099999999999</v>
      </c>
      <c r="AC1289">
        <v>0.63338499999999998</v>
      </c>
      <c r="AD1289">
        <v>0.13617000000000001</v>
      </c>
      <c r="AE1289">
        <v>5.0907499999999999</v>
      </c>
      <c r="AF1289">
        <v>0.32786900000000002</v>
      </c>
      <c r="AH1289">
        <v>-1.3362499999999999</v>
      </c>
      <c r="AI1289">
        <v>24.3977</v>
      </c>
      <c r="AJ1289">
        <v>-8.8658000000000001</v>
      </c>
      <c r="AK1289">
        <v>75.469399999999993</v>
      </c>
      <c r="AL1289">
        <v>-1.3362499999999999</v>
      </c>
      <c r="AM1289">
        <v>-1.6</v>
      </c>
      <c r="AN1289">
        <v>-9.3604861497878993</v>
      </c>
      <c r="AO1289">
        <v>-4.60925924777984</v>
      </c>
      <c r="AP1289">
        <v>-0.46841699999999997</v>
      </c>
      <c r="AQ1289">
        <v>999</v>
      </c>
      <c r="AU1289" t="s">
        <v>2041</v>
      </c>
    </row>
    <row r="1290" spans="1:47" x14ac:dyDescent="0.45">
      <c r="A1290" t="s">
        <v>2042</v>
      </c>
      <c r="C1290">
        <v>56</v>
      </c>
      <c r="D1290">
        <v>209</v>
      </c>
      <c r="E1290">
        <v>180</v>
      </c>
      <c r="F1290">
        <v>36</v>
      </c>
      <c r="G1290">
        <v>25</v>
      </c>
      <c r="H1290">
        <v>8</v>
      </c>
      <c r="I1290">
        <v>0</v>
      </c>
      <c r="J1290">
        <v>3</v>
      </c>
      <c r="K1290">
        <v>15</v>
      </c>
      <c r="L1290">
        <v>19</v>
      </c>
      <c r="M1290">
        <v>22</v>
      </c>
      <c r="N1290">
        <v>9</v>
      </c>
      <c r="O1290">
        <v>53</v>
      </c>
      <c r="P1290">
        <v>4</v>
      </c>
      <c r="Q1290">
        <v>2</v>
      </c>
      <c r="R1290">
        <v>1</v>
      </c>
      <c r="S1290">
        <v>0</v>
      </c>
      <c r="T1290">
        <v>0</v>
      </c>
      <c r="U1290">
        <v>1</v>
      </c>
      <c r="V1290">
        <v>0.2</v>
      </c>
      <c r="W1290">
        <v>0.105263</v>
      </c>
      <c r="X1290">
        <v>0.25358900000000001</v>
      </c>
      <c r="Y1290">
        <v>0.41509400000000002</v>
      </c>
      <c r="Z1290">
        <v>0.29807699999999998</v>
      </c>
      <c r="AA1290">
        <v>0.29444399999999998</v>
      </c>
      <c r="AB1290">
        <v>0.25113799999999997</v>
      </c>
      <c r="AC1290">
        <v>0.59252099999999996</v>
      </c>
      <c r="AD1290">
        <v>9.4444399999999998E-2</v>
      </c>
      <c r="AE1290">
        <v>1.2595799999999999</v>
      </c>
      <c r="AF1290">
        <v>0.261905</v>
      </c>
      <c r="AH1290">
        <v>-0.74569300000000005</v>
      </c>
      <c r="AI1290">
        <v>13.7949</v>
      </c>
      <c r="AJ1290">
        <v>-11.6706</v>
      </c>
      <c r="AK1290">
        <v>56.512500000000003</v>
      </c>
      <c r="AL1290">
        <v>-0.74569300000000005</v>
      </c>
      <c r="AM1290">
        <v>-4</v>
      </c>
      <c r="AN1290">
        <v>-11.636083602905201</v>
      </c>
      <c r="AO1290">
        <v>-0.16034674644470201</v>
      </c>
      <c r="AP1290">
        <v>-0.46845799999999999</v>
      </c>
      <c r="AQ1290">
        <v>999</v>
      </c>
      <c r="AU1290" t="s">
        <v>2043</v>
      </c>
    </row>
    <row r="1291" spans="1:47" x14ac:dyDescent="0.45">
      <c r="A1291" t="s">
        <v>2044</v>
      </c>
      <c r="C1291">
        <v>81</v>
      </c>
      <c r="D1291">
        <v>243</v>
      </c>
      <c r="E1291">
        <v>216</v>
      </c>
      <c r="F1291">
        <v>48</v>
      </c>
      <c r="G1291">
        <v>35</v>
      </c>
      <c r="H1291">
        <v>7</v>
      </c>
      <c r="I1291">
        <v>2</v>
      </c>
      <c r="J1291">
        <v>4</v>
      </c>
      <c r="K1291">
        <v>33</v>
      </c>
      <c r="L1291">
        <v>22</v>
      </c>
      <c r="M1291">
        <v>24</v>
      </c>
      <c r="N1291">
        <v>4</v>
      </c>
      <c r="O1291">
        <v>69</v>
      </c>
      <c r="P1291">
        <v>1</v>
      </c>
      <c r="Q1291">
        <v>1</v>
      </c>
      <c r="R1291">
        <v>1</v>
      </c>
      <c r="S1291">
        <v>0</v>
      </c>
      <c r="T1291">
        <v>4</v>
      </c>
      <c r="U1291">
        <v>1</v>
      </c>
      <c r="V1291">
        <v>0.222222</v>
      </c>
      <c r="W1291">
        <v>9.8765400000000003E-2</v>
      </c>
      <c r="X1291">
        <v>0.28395100000000001</v>
      </c>
      <c r="Y1291">
        <v>0.34782600000000002</v>
      </c>
      <c r="Z1291">
        <v>0.301653</v>
      </c>
      <c r="AA1291">
        <v>0.328704</v>
      </c>
      <c r="AB1291">
        <v>0.27476200000000001</v>
      </c>
      <c r="AC1291">
        <v>0.63035699999999995</v>
      </c>
      <c r="AD1291">
        <v>0.10648100000000001</v>
      </c>
      <c r="AE1291">
        <v>6.1581400000000004</v>
      </c>
      <c r="AF1291">
        <v>0.30555599999999999</v>
      </c>
      <c r="AH1291">
        <v>-5.3565000000000002E-2</v>
      </c>
      <c r="AI1291">
        <v>20.8065</v>
      </c>
      <c r="AJ1291">
        <v>-8.8016500000000004</v>
      </c>
      <c r="AK1291">
        <v>68.879199999999997</v>
      </c>
      <c r="AL1291">
        <v>-5.3565000000000002E-2</v>
      </c>
      <c r="AM1291">
        <v>-0.9</v>
      </c>
      <c r="AN1291">
        <v>-9.4221772439777798</v>
      </c>
      <c r="AO1291">
        <v>-3.5785714387893601</v>
      </c>
      <c r="AP1291">
        <v>-0.47083199999999997</v>
      </c>
      <c r="AQ1291">
        <v>999</v>
      </c>
      <c r="AU1291" t="s">
        <v>2045</v>
      </c>
    </row>
    <row r="1292" spans="1:47" x14ac:dyDescent="0.45">
      <c r="A1292" t="s">
        <v>2046</v>
      </c>
      <c r="B1292" t="s">
        <v>59</v>
      </c>
      <c r="C1292">
        <v>98</v>
      </c>
      <c r="D1292">
        <v>389</v>
      </c>
      <c r="E1292">
        <v>340</v>
      </c>
      <c r="F1292">
        <v>68</v>
      </c>
      <c r="G1292">
        <v>39</v>
      </c>
      <c r="H1292">
        <v>15</v>
      </c>
      <c r="I1292">
        <v>1</v>
      </c>
      <c r="J1292">
        <v>13</v>
      </c>
      <c r="K1292">
        <v>41</v>
      </c>
      <c r="L1292">
        <v>47</v>
      </c>
      <c r="M1292">
        <v>40</v>
      </c>
      <c r="N1292">
        <v>6</v>
      </c>
      <c r="O1292">
        <v>142</v>
      </c>
      <c r="P1292">
        <v>4</v>
      </c>
      <c r="Q1292">
        <v>5</v>
      </c>
      <c r="R1292">
        <v>0</v>
      </c>
      <c r="S1292">
        <v>0</v>
      </c>
      <c r="T1292">
        <v>1</v>
      </c>
      <c r="U1292">
        <v>1</v>
      </c>
      <c r="V1292">
        <v>0.2</v>
      </c>
      <c r="W1292">
        <v>0.102828</v>
      </c>
      <c r="X1292">
        <v>0.365039</v>
      </c>
      <c r="Y1292">
        <v>0.28169</v>
      </c>
      <c r="Z1292">
        <v>0.28791800000000001</v>
      </c>
      <c r="AA1292">
        <v>0.36470599999999997</v>
      </c>
      <c r="AB1292">
        <v>0.28005799999999997</v>
      </c>
      <c r="AC1292">
        <v>0.65262399999999998</v>
      </c>
      <c r="AD1292">
        <v>0.16470599999999999</v>
      </c>
      <c r="AE1292">
        <v>2.7874599999999998</v>
      </c>
      <c r="AF1292">
        <v>0.28947400000000001</v>
      </c>
      <c r="AH1292">
        <v>-0.81537300000000001</v>
      </c>
      <c r="AI1292">
        <v>35.018500000000003</v>
      </c>
      <c r="AJ1292">
        <v>-12.3789</v>
      </c>
      <c r="AK1292">
        <v>76.4542</v>
      </c>
      <c r="AL1292">
        <v>-0.81537300000000001</v>
      </c>
      <c r="AM1292">
        <v>1</v>
      </c>
      <c r="AN1292">
        <v>-11.790168881416299</v>
      </c>
      <c r="AO1292">
        <v>-6.1465315818786603</v>
      </c>
      <c r="AP1292">
        <v>-0.47111599999999998</v>
      </c>
      <c r="AQ1292">
        <v>999</v>
      </c>
      <c r="AU1292" t="s">
        <v>2047</v>
      </c>
    </row>
    <row r="1293" spans="1:47" x14ac:dyDescent="0.45">
      <c r="A1293" t="s">
        <v>663</v>
      </c>
      <c r="C1293">
        <v>86</v>
      </c>
      <c r="D1293">
        <v>327</v>
      </c>
      <c r="E1293">
        <v>297</v>
      </c>
      <c r="F1293">
        <v>66</v>
      </c>
      <c r="G1293">
        <v>46</v>
      </c>
      <c r="H1293">
        <v>11</v>
      </c>
      <c r="I1293">
        <v>0</v>
      </c>
      <c r="J1293">
        <v>9</v>
      </c>
      <c r="K1293">
        <v>30</v>
      </c>
      <c r="L1293">
        <v>34</v>
      </c>
      <c r="M1293">
        <v>22</v>
      </c>
      <c r="N1293">
        <v>8</v>
      </c>
      <c r="O1293">
        <v>99</v>
      </c>
      <c r="P1293">
        <v>6</v>
      </c>
      <c r="Q1293">
        <v>2</v>
      </c>
      <c r="R1293">
        <v>0</v>
      </c>
      <c r="S1293">
        <v>2</v>
      </c>
      <c r="T1293">
        <v>3</v>
      </c>
      <c r="U1293">
        <v>1</v>
      </c>
      <c r="V1293">
        <v>0.222222</v>
      </c>
      <c r="W1293">
        <v>6.7278299999999999E-2</v>
      </c>
      <c r="X1293">
        <v>0.30275200000000002</v>
      </c>
      <c r="Y1293">
        <v>0.222222</v>
      </c>
      <c r="Z1293">
        <v>0.287462</v>
      </c>
      <c r="AA1293">
        <v>0.35016799999999998</v>
      </c>
      <c r="AB1293">
        <v>0.27088899999999999</v>
      </c>
      <c r="AC1293">
        <v>0.63763000000000003</v>
      </c>
      <c r="AD1293">
        <v>0.127946</v>
      </c>
      <c r="AE1293">
        <v>2.8680400000000001</v>
      </c>
      <c r="AF1293">
        <v>0.298429</v>
      </c>
      <c r="AH1293">
        <v>-0.33061600000000002</v>
      </c>
      <c r="AI1293">
        <v>26.947099999999999</v>
      </c>
      <c r="AJ1293">
        <v>-12.895899999999999</v>
      </c>
      <c r="AK1293">
        <v>66.283000000000001</v>
      </c>
      <c r="AL1293">
        <v>-0.33061600000000002</v>
      </c>
      <c r="AM1293">
        <v>1.7</v>
      </c>
      <c r="AN1293">
        <v>-13.9894916713237</v>
      </c>
      <c r="AO1293">
        <v>-1.90449738502502</v>
      </c>
      <c r="AP1293">
        <v>-0.47395599999999999</v>
      </c>
      <c r="AQ1293">
        <v>999</v>
      </c>
      <c r="AU1293">
        <v>5760</v>
      </c>
    </row>
    <row r="1294" spans="1:47" x14ac:dyDescent="0.45">
      <c r="A1294" t="s">
        <v>2048</v>
      </c>
      <c r="C1294">
        <v>46</v>
      </c>
      <c r="D1294">
        <v>161</v>
      </c>
      <c r="E1294">
        <v>147</v>
      </c>
      <c r="F1294">
        <v>38</v>
      </c>
      <c r="G1294">
        <v>29</v>
      </c>
      <c r="H1294">
        <v>8</v>
      </c>
      <c r="I1294">
        <v>0</v>
      </c>
      <c r="J1294">
        <v>1</v>
      </c>
      <c r="K1294">
        <v>22</v>
      </c>
      <c r="L1294">
        <v>16</v>
      </c>
      <c r="M1294">
        <v>10</v>
      </c>
      <c r="N1294">
        <v>4</v>
      </c>
      <c r="O1294">
        <v>29</v>
      </c>
      <c r="P1294">
        <v>3</v>
      </c>
      <c r="Q1294">
        <v>0</v>
      </c>
      <c r="R1294">
        <v>1</v>
      </c>
      <c r="S1294">
        <v>0</v>
      </c>
      <c r="T1294">
        <v>6</v>
      </c>
      <c r="U1294">
        <v>3</v>
      </c>
      <c r="V1294">
        <v>0.25850299999999998</v>
      </c>
      <c r="W1294">
        <v>6.2111800000000002E-2</v>
      </c>
      <c r="X1294">
        <v>0.18012400000000001</v>
      </c>
      <c r="Y1294">
        <v>0.34482800000000002</v>
      </c>
      <c r="Z1294">
        <v>0.31874999999999998</v>
      </c>
      <c r="AA1294">
        <v>0.33333299999999999</v>
      </c>
      <c r="AB1294">
        <v>0.281418</v>
      </c>
      <c r="AC1294">
        <v>0.65208299999999997</v>
      </c>
      <c r="AD1294">
        <v>7.4829900000000005E-2</v>
      </c>
      <c r="AE1294">
        <v>5.0109899999999996</v>
      </c>
      <c r="AF1294">
        <v>0.31623899999999999</v>
      </c>
      <c r="AH1294">
        <v>-0.35902899999999999</v>
      </c>
      <c r="AI1294">
        <v>14.6754</v>
      </c>
      <c r="AJ1294">
        <v>-4.9415500000000003</v>
      </c>
      <c r="AK1294">
        <v>58.8416</v>
      </c>
      <c r="AL1294">
        <v>-0.35902899999999999</v>
      </c>
      <c r="AM1294">
        <v>0.1</v>
      </c>
      <c r="AN1294">
        <v>-8.5682601928710902</v>
      </c>
      <c r="AO1294">
        <v>-1.6746913418173699</v>
      </c>
      <c r="AP1294">
        <v>-0.47441899999999998</v>
      </c>
      <c r="AQ1294">
        <v>999</v>
      </c>
      <c r="AU1294" t="s">
        <v>2049</v>
      </c>
    </row>
    <row r="1295" spans="1:47" x14ac:dyDescent="0.45">
      <c r="A1295" t="s">
        <v>2050</v>
      </c>
      <c r="C1295">
        <v>93</v>
      </c>
      <c r="D1295">
        <v>380</v>
      </c>
      <c r="E1295">
        <v>340</v>
      </c>
      <c r="F1295">
        <v>87</v>
      </c>
      <c r="G1295">
        <v>64</v>
      </c>
      <c r="H1295">
        <v>16</v>
      </c>
      <c r="I1295">
        <v>1</v>
      </c>
      <c r="J1295">
        <v>6</v>
      </c>
      <c r="K1295">
        <v>41</v>
      </c>
      <c r="L1295">
        <v>40</v>
      </c>
      <c r="M1295">
        <v>34</v>
      </c>
      <c r="N1295">
        <v>8</v>
      </c>
      <c r="O1295">
        <v>73</v>
      </c>
      <c r="P1295">
        <v>3</v>
      </c>
      <c r="Q1295">
        <v>3</v>
      </c>
      <c r="R1295">
        <v>0</v>
      </c>
      <c r="S1295">
        <v>0</v>
      </c>
      <c r="T1295">
        <v>1</v>
      </c>
      <c r="U1295">
        <v>1</v>
      </c>
      <c r="V1295">
        <v>0.255882</v>
      </c>
      <c r="W1295">
        <v>8.9473700000000003E-2</v>
      </c>
      <c r="X1295">
        <v>0.192105</v>
      </c>
      <c r="Y1295">
        <v>0.46575299999999997</v>
      </c>
      <c r="Z1295">
        <v>0.32631599999999999</v>
      </c>
      <c r="AA1295">
        <v>0.361765</v>
      </c>
      <c r="AB1295">
        <v>0.29636400000000002</v>
      </c>
      <c r="AC1295">
        <v>0.68808000000000002</v>
      </c>
      <c r="AD1295">
        <v>0.105882</v>
      </c>
      <c r="AE1295">
        <v>2.5412599999999999</v>
      </c>
      <c r="AF1295">
        <v>0.30681799999999998</v>
      </c>
      <c r="AH1295">
        <v>-0.93865500000000002</v>
      </c>
      <c r="AI1295">
        <v>39.354399999999998</v>
      </c>
      <c r="AJ1295">
        <v>-6.9463600000000003</v>
      </c>
      <c r="AK1295">
        <v>86.189700000000002</v>
      </c>
      <c r="AL1295">
        <v>-0.93865500000000002</v>
      </c>
      <c r="AM1295">
        <v>-3.3</v>
      </c>
      <c r="AN1295">
        <v>-7.44001257419586</v>
      </c>
      <c r="AO1295">
        <v>-10.2811872959136</v>
      </c>
      <c r="AP1295">
        <v>-0.47609899999999999</v>
      </c>
      <c r="AQ1295">
        <v>999</v>
      </c>
      <c r="AU1295" t="s">
        <v>2051</v>
      </c>
    </row>
    <row r="1296" spans="1:47" x14ac:dyDescent="0.45">
      <c r="A1296" t="s">
        <v>2052</v>
      </c>
      <c r="C1296">
        <v>78</v>
      </c>
      <c r="D1296">
        <v>251</v>
      </c>
      <c r="E1296">
        <v>233</v>
      </c>
      <c r="F1296">
        <v>53</v>
      </c>
      <c r="G1296">
        <v>38</v>
      </c>
      <c r="H1296">
        <v>11</v>
      </c>
      <c r="I1296">
        <v>1</v>
      </c>
      <c r="J1296">
        <v>3</v>
      </c>
      <c r="K1296">
        <v>26</v>
      </c>
      <c r="L1296">
        <v>24</v>
      </c>
      <c r="M1296">
        <v>9</v>
      </c>
      <c r="N1296">
        <v>7</v>
      </c>
      <c r="O1296">
        <v>46</v>
      </c>
      <c r="P1296">
        <v>7</v>
      </c>
      <c r="Q1296">
        <v>1</v>
      </c>
      <c r="R1296">
        <v>1</v>
      </c>
      <c r="S1296">
        <v>0</v>
      </c>
      <c r="T1296">
        <v>2</v>
      </c>
      <c r="U1296">
        <v>1</v>
      </c>
      <c r="V1296">
        <v>0.227468</v>
      </c>
      <c r="W1296">
        <v>3.5856600000000002E-2</v>
      </c>
      <c r="X1296">
        <v>0.18326700000000001</v>
      </c>
      <c r="Y1296">
        <v>0.19565199999999999</v>
      </c>
      <c r="Z1296">
        <v>0.27600000000000002</v>
      </c>
      <c r="AA1296">
        <v>0.32188800000000001</v>
      </c>
      <c r="AB1296">
        <v>0.25215100000000001</v>
      </c>
      <c r="AC1296">
        <v>0.59788799999999998</v>
      </c>
      <c r="AD1296">
        <v>9.4420599999999993E-2</v>
      </c>
      <c r="AE1296">
        <v>4.2090399999999999</v>
      </c>
      <c r="AF1296">
        <v>0.27027000000000001</v>
      </c>
      <c r="AH1296">
        <v>-0.38421899999999998</v>
      </c>
      <c r="AI1296">
        <v>16.778199999999998</v>
      </c>
      <c r="AJ1296">
        <v>-13.8047</v>
      </c>
      <c r="AK1296">
        <v>58.729199999999999</v>
      </c>
      <c r="AL1296">
        <v>-0.38421899999999998</v>
      </c>
      <c r="AM1296">
        <v>4.5</v>
      </c>
      <c r="AN1296">
        <v>-13.217418342828701</v>
      </c>
      <c r="AO1296">
        <v>-0.111258029937744</v>
      </c>
      <c r="AP1296">
        <v>-0.47635300000000003</v>
      </c>
      <c r="AQ1296">
        <v>999</v>
      </c>
      <c r="AU1296">
        <v>13593</v>
      </c>
    </row>
    <row r="1297" spans="1:47" x14ac:dyDescent="0.45">
      <c r="A1297" t="s">
        <v>524</v>
      </c>
      <c r="B1297" t="s">
        <v>76</v>
      </c>
      <c r="C1297">
        <v>80</v>
      </c>
      <c r="D1297">
        <v>335</v>
      </c>
      <c r="E1297">
        <v>288</v>
      </c>
      <c r="F1297">
        <v>64</v>
      </c>
      <c r="G1297">
        <v>44</v>
      </c>
      <c r="H1297">
        <v>13</v>
      </c>
      <c r="I1297">
        <v>0</v>
      </c>
      <c r="J1297">
        <v>7</v>
      </c>
      <c r="K1297">
        <v>35</v>
      </c>
      <c r="L1297">
        <v>28</v>
      </c>
      <c r="M1297">
        <v>42</v>
      </c>
      <c r="N1297">
        <v>5</v>
      </c>
      <c r="O1297">
        <v>81</v>
      </c>
      <c r="P1297">
        <v>2</v>
      </c>
      <c r="Q1297">
        <v>3</v>
      </c>
      <c r="R1297">
        <v>0</v>
      </c>
      <c r="S1297">
        <v>1</v>
      </c>
      <c r="T1297">
        <v>4</v>
      </c>
      <c r="U1297">
        <v>2</v>
      </c>
      <c r="V1297">
        <v>0.222222</v>
      </c>
      <c r="W1297">
        <v>0.12537300000000001</v>
      </c>
      <c r="X1297">
        <v>0.24179100000000001</v>
      </c>
      <c r="Y1297">
        <v>0.51851899999999995</v>
      </c>
      <c r="Z1297">
        <v>0.32238800000000001</v>
      </c>
      <c r="AA1297">
        <v>0.34027800000000002</v>
      </c>
      <c r="AB1297">
        <v>0.291605</v>
      </c>
      <c r="AC1297">
        <v>0.66266599999999998</v>
      </c>
      <c r="AD1297">
        <v>0.11805599999999999</v>
      </c>
      <c r="AE1297">
        <v>2.94977</v>
      </c>
      <c r="AF1297">
        <v>0.28078799999999998</v>
      </c>
      <c r="AH1297">
        <v>-0.68368099999999998</v>
      </c>
      <c r="AI1297">
        <v>33.369900000000001</v>
      </c>
      <c r="AJ1297">
        <v>-7.4478900000000001</v>
      </c>
      <c r="AK1297">
        <v>79.226100000000002</v>
      </c>
      <c r="AL1297">
        <v>-0.68368099999999998</v>
      </c>
      <c r="AM1297">
        <v>-3.2</v>
      </c>
      <c r="AN1297">
        <v>-9.3051603436469996</v>
      </c>
      <c r="AO1297">
        <v>-6.8926808834075901</v>
      </c>
      <c r="AP1297">
        <v>-0.47707699999999997</v>
      </c>
      <c r="AQ1297">
        <v>999</v>
      </c>
      <c r="AU1297">
        <v>9847</v>
      </c>
    </row>
    <row r="1298" spans="1:47" x14ac:dyDescent="0.45">
      <c r="A1298" t="s">
        <v>2053</v>
      </c>
      <c r="C1298">
        <v>79</v>
      </c>
      <c r="D1298">
        <v>303</v>
      </c>
      <c r="E1298">
        <v>278</v>
      </c>
      <c r="F1298">
        <v>59</v>
      </c>
      <c r="G1298">
        <v>44</v>
      </c>
      <c r="H1298">
        <v>9</v>
      </c>
      <c r="I1298">
        <v>2</v>
      </c>
      <c r="J1298">
        <v>4</v>
      </c>
      <c r="K1298">
        <v>29</v>
      </c>
      <c r="L1298">
        <v>29</v>
      </c>
      <c r="M1298">
        <v>20</v>
      </c>
      <c r="N1298">
        <v>6</v>
      </c>
      <c r="O1298">
        <v>94</v>
      </c>
      <c r="P1298">
        <v>4</v>
      </c>
      <c r="Q1298">
        <v>0</v>
      </c>
      <c r="R1298">
        <v>1</v>
      </c>
      <c r="S1298">
        <v>0</v>
      </c>
      <c r="T1298">
        <v>8</v>
      </c>
      <c r="U1298">
        <v>4</v>
      </c>
      <c r="V1298">
        <v>0.21223</v>
      </c>
      <c r="W1298">
        <v>6.6006599999999999E-2</v>
      </c>
      <c r="X1298">
        <v>0.31023099999999998</v>
      </c>
      <c r="Y1298">
        <v>0.21276600000000001</v>
      </c>
      <c r="Z1298">
        <v>0.27483400000000002</v>
      </c>
      <c r="AA1298">
        <v>0.30215799999999998</v>
      </c>
      <c r="AB1298">
        <v>0.249413</v>
      </c>
      <c r="AC1298">
        <v>0.57699299999999998</v>
      </c>
      <c r="AD1298">
        <v>8.9928099999999997E-2</v>
      </c>
      <c r="AE1298">
        <v>5.5672499999999996</v>
      </c>
      <c r="AF1298">
        <v>0.30555599999999999</v>
      </c>
      <c r="AH1298">
        <v>-0.56603000000000003</v>
      </c>
      <c r="AI1298">
        <v>19.565000000000001</v>
      </c>
      <c r="AJ1298">
        <v>-17.3537</v>
      </c>
      <c r="AK1298">
        <v>51.808199999999999</v>
      </c>
      <c r="AL1298">
        <v>-0.56603000000000003</v>
      </c>
      <c r="AM1298">
        <v>0.2</v>
      </c>
      <c r="AN1298">
        <v>-18.655841112136802</v>
      </c>
      <c r="AO1298">
        <v>3.5399469882249801</v>
      </c>
      <c r="AP1298">
        <v>-0.47790500000000002</v>
      </c>
      <c r="AQ1298">
        <v>999</v>
      </c>
      <c r="AU1298" t="s">
        <v>2054</v>
      </c>
    </row>
    <row r="1299" spans="1:47" x14ac:dyDescent="0.45">
      <c r="A1299" t="s">
        <v>2055</v>
      </c>
      <c r="B1299" t="s">
        <v>56</v>
      </c>
      <c r="C1299">
        <v>97</v>
      </c>
      <c r="D1299">
        <v>393</v>
      </c>
      <c r="E1299">
        <v>357</v>
      </c>
      <c r="F1299">
        <v>72</v>
      </c>
      <c r="G1299">
        <v>42</v>
      </c>
      <c r="H1299">
        <v>15</v>
      </c>
      <c r="I1299">
        <v>2</v>
      </c>
      <c r="J1299">
        <v>13</v>
      </c>
      <c r="K1299">
        <v>40</v>
      </c>
      <c r="L1299">
        <v>47</v>
      </c>
      <c r="M1299">
        <v>32</v>
      </c>
      <c r="N1299">
        <v>5</v>
      </c>
      <c r="O1299">
        <v>142</v>
      </c>
      <c r="P1299">
        <v>3</v>
      </c>
      <c r="Q1299">
        <v>1</v>
      </c>
      <c r="R1299">
        <v>0</v>
      </c>
      <c r="S1299">
        <v>0</v>
      </c>
      <c r="T1299">
        <v>2</v>
      </c>
      <c r="U1299">
        <v>1</v>
      </c>
      <c r="V1299">
        <v>0.201681</v>
      </c>
      <c r="W1299">
        <v>8.1424899999999995E-2</v>
      </c>
      <c r="X1299">
        <v>0.36132300000000001</v>
      </c>
      <c r="Y1299">
        <v>0.225352</v>
      </c>
      <c r="Z1299">
        <v>0.27226499999999998</v>
      </c>
      <c r="AA1299">
        <v>0.36414600000000003</v>
      </c>
      <c r="AB1299">
        <v>0.27289000000000002</v>
      </c>
      <c r="AC1299">
        <v>0.63641000000000003</v>
      </c>
      <c r="AD1299">
        <v>0.162465</v>
      </c>
      <c r="AE1299">
        <v>3.8121999999999998</v>
      </c>
      <c r="AF1299">
        <v>0.29064000000000001</v>
      </c>
      <c r="AH1299">
        <v>-0.576847</v>
      </c>
      <c r="AI1299">
        <v>33.039099999999998</v>
      </c>
      <c r="AJ1299">
        <v>-14.845700000000001</v>
      </c>
      <c r="AK1299">
        <v>67.847200000000001</v>
      </c>
      <c r="AL1299">
        <v>-0.576847</v>
      </c>
      <c r="AM1299">
        <v>-3.4</v>
      </c>
      <c r="AN1299">
        <v>-16.231023669242798</v>
      </c>
      <c r="AO1299">
        <v>-1.9559965133666899</v>
      </c>
      <c r="AP1299">
        <v>-0.478383</v>
      </c>
      <c r="AQ1299">
        <v>999</v>
      </c>
      <c r="AU1299" t="s">
        <v>2056</v>
      </c>
    </row>
    <row r="1300" spans="1:47" x14ac:dyDescent="0.45">
      <c r="A1300" t="s">
        <v>570</v>
      </c>
      <c r="B1300" t="s">
        <v>18</v>
      </c>
      <c r="C1300">
        <v>103</v>
      </c>
      <c r="D1300">
        <v>403</v>
      </c>
      <c r="E1300">
        <v>374</v>
      </c>
      <c r="F1300">
        <v>90</v>
      </c>
      <c r="G1300">
        <v>60</v>
      </c>
      <c r="H1300">
        <v>19</v>
      </c>
      <c r="I1300">
        <v>1</v>
      </c>
      <c r="J1300">
        <v>10</v>
      </c>
      <c r="K1300">
        <v>45</v>
      </c>
      <c r="L1300">
        <v>42</v>
      </c>
      <c r="M1300">
        <v>23</v>
      </c>
      <c r="N1300">
        <v>10</v>
      </c>
      <c r="O1300">
        <v>95</v>
      </c>
      <c r="P1300">
        <v>4</v>
      </c>
      <c r="Q1300">
        <v>2</v>
      </c>
      <c r="R1300">
        <v>0</v>
      </c>
      <c r="S1300">
        <v>1</v>
      </c>
      <c r="T1300">
        <v>1</v>
      </c>
      <c r="U1300">
        <v>1</v>
      </c>
      <c r="V1300">
        <v>0.24064199999999999</v>
      </c>
      <c r="W1300">
        <v>5.7071999999999998E-2</v>
      </c>
      <c r="X1300">
        <v>0.235732</v>
      </c>
      <c r="Y1300">
        <v>0.24210499999999999</v>
      </c>
      <c r="Z1300">
        <v>0.290323</v>
      </c>
      <c r="AA1300">
        <v>0.37700499999999998</v>
      </c>
      <c r="AB1300">
        <v>0.28026499999999999</v>
      </c>
      <c r="AC1300">
        <v>0.66732800000000003</v>
      </c>
      <c r="AD1300">
        <v>0.13636400000000001</v>
      </c>
      <c r="AE1300">
        <v>2.8026200000000001</v>
      </c>
      <c r="AF1300">
        <v>0.29520299999999999</v>
      </c>
      <c r="AH1300">
        <v>-0.81537300000000001</v>
      </c>
      <c r="AI1300">
        <v>36.348199999999999</v>
      </c>
      <c r="AJ1300">
        <v>-12.755000000000001</v>
      </c>
      <c r="AK1300">
        <v>72.792299999999997</v>
      </c>
      <c r="AL1300">
        <v>-0.81537300000000001</v>
      </c>
      <c r="AM1300">
        <v>0.3</v>
      </c>
      <c r="AN1300">
        <v>-14.3989812135696</v>
      </c>
      <c r="AO1300">
        <v>-4.1422397494316101</v>
      </c>
      <c r="AP1300">
        <v>-0.47972900000000002</v>
      </c>
      <c r="AQ1300">
        <v>999</v>
      </c>
      <c r="AU1300">
        <v>10243</v>
      </c>
    </row>
    <row r="1301" spans="1:47" x14ac:dyDescent="0.45">
      <c r="A1301" t="s">
        <v>2057</v>
      </c>
      <c r="C1301">
        <v>50</v>
      </c>
      <c r="D1301">
        <v>143</v>
      </c>
      <c r="E1301">
        <v>132</v>
      </c>
      <c r="F1301">
        <v>25</v>
      </c>
      <c r="G1301">
        <v>17</v>
      </c>
      <c r="H1301">
        <v>7</v>
      </c>
      <c r="I1301">
        <v>0</v>
      </c>
      <c r="J1301">
        <v>1</v>
      </c>
      <c r="K1301">
        <v>9</v>
      </c>
      <c r="L1301">
        <v>10</v>
      </c>
      <c r="M1301">
        <v>9</v>
      </c>
      <c r="N1301">
        <v>4</v>
      </c>
      <c r="O1301">
        <v>38</v>
      </c>
      <c r="P1301">
        <v>0</v>
      </c>
      <c r="Q1301">
        <v>1</v>
      </c>
      <c r="R1301">
        <v>1</v>
      </c>
      <c r="S1301">
        <v>0</v>
      </c>
      <c r="T1301">
        <v>0</v>
      </c>
      <c r="U1301">
        <v>1</v>
      </c>
      <c r="V1301">
        <v>0.18939400000000001</v>
      </c>
      <c r="W1301">
        <v>6.2937099999999996E-2</v>
      </c>
      <c r="X1301">
        <v>0.26573400000000003</v>
      </c>
      <c r="Y1301">
        <v>0.236842</v>
      </c>
      <c r="Z1301">
        <v>0.23943700000000001</v>
      </c>
      <c r="AA1301">
        <v>0.265152</v>
      </c>
      <c r="AB1301">
        <v>0.21154400000000001</v>
      </c>
      <c r="AC1301">
        <v>0.50458800000000004</v>
      </c>
      <c r="AD1301">
        <v>7.5757599999999994E-2</v>
      </c>
      <c r="AE1301">
        <v>1.59057</v>
      </c>
      <c r="AF1301">
        <v>0.25531900000000002</v>
      </c>
      <c r="AH1301">
        <v>-0.59159099999999998</v>
      </c>
      <c r="AI1301">
        <v>4.7362599999999997</v>
      </c>
      <c r="AJ1301">
        <v>-12.6875</v>
      </c>
      <c r="AK1301">
        <v>26.421399999999998</v>
      </c>
      <c r="AL1301">
        <v>-0.59159099999999998</v>
      </c>
      <c r="AM1301">
        <v>1.3</v>
      </c>
      <c r="AN1301">
        <v>-13.6264342069625</v>
      </c>
      <c r="AO1301">
        <v>3.9271309375762899</v>
      </c>
      <c r="AP1301">
        <v>-0.48136099999999998</v>
      </c>
      <c r="AQ1301">
        <v>999</v>
      </c>
      <c r="AU1301">
        <v>12981</v>
      </c>
    </row>
    <row r="1302" spans="1:47" x14ac:dyDescent="0.45">
      <c r="A1302" t="s">
        <v>2058</v>
      </c>
      <c r="C1302">
        <v>51</v>
      </c>
      <c r="D1302">
        <v>189</v>
      </c>
      <c r="E1302">
        <v>172</v>
      </c>
      <c r="F1302">
        <v>38</v>
      </c>
      <c r="G1302">
        <v>30</v>
      </c>
      <c r="H1302">
        <v>7</v>
      </c>
      <c r="I1302">
        <v>0</v>
      </c>
      <c r="J1302">
        <v>1</v>
      </c>
      <c r="K1302">
        <v>16</v>
      </c>
      <c r="L1302">
        <v>15</v>
      </c>
      <c r="M1302">
        <v>13</v>
      </c>
      <c r="N1302">
        <v>7</v>
      </c>
      <c r="O1302">
        <v>38</v>
      </c>
      <c r="P1302">
        <v>3</v>
      </c>
      <c r="Q1302">
        <v>1</v>
      </c>
      <c r="R1302">
        <v>0</v>
      </c>
      <c r="S1302">
        <v>0</v>
      </c>
      <c r="T1302">
        <v>1</v>
      </c>
      <c r="U1302">
        <v>1</v>
      </c>
      <c r="V1302">
        <v>0.22092999999999999</v>
      </c>
      <c r="W1302">
        <v>6.87831E-2</v>
      </c>
      <c r="X1302">
        <v>0.20105799999999999</v>
      </c>
      <c r="Y1302">
        <v>0.34210499999999999</v>
      </c>
      <c r="Z1302">
        <v>0.28571400000000002</v>
      </c>
      <c r="AA1302">
        <v>0.27906999999999998</v>
      </c>
      <c r="AB1302">
        <v>0.239231</v>
      </c>
      <c r="AC1302">
        <v>0.56478399999999995</v>
      </c>
      <c r="AD1302">
        <v>5.8139499999999997E-2</v>
      </c>
      <c r="AE1302">
        <v>2.3329599999999999</v>
      </c>
      <c r="AF1302">
        <v>0.276119</v>
      </c>
      <c r="AH1302">
        <v>-0.52257799999999999</v>
      </c>
      <c r="AI1302">
        <v>10.605600000000001</v>
      </c>
      <c r="AJ1302">
        <v>-12.4229</v>
      </c>
      <c r="AK1302">
        <v>45.862099999999998</v>
      </c>
      <c r="AL1302">
        <v>-0.52257799999999999</v>
      </c>
      <c r="AM1302">
        <v>-2</v>
      </c>
      <c r="AN1302">
        <v>-12.7827259302139</v>
      </c>
      <c r="AO1302">
        <v>1.47222232818603</v>
      </c>
      <c r="AP1302">
        <v>-0.48774000000000001</v>
      </c>
      <c r="AQ1302">
        <v>999</v>
      </c>
      <c r="AU1302" t="s">
        <v>2059</v>
      </c>
    </row>
    <row r="1303" spans="1:47" x14ac:dyDescent="0.45">
      <c r="A1303" t="s">
        <v>757</v>
      </c>
      <c r="B1303" t="s">
        <v>42</v>
      </c>
      <c r="C1303">
        <v>72</v>
      </c>
      <c r="D1303">
        <v>253</v>
      </c>
      <c r="E1303">
        <v>225</v>
      </c>
      <c r="F1303">
        <v>44</v>
      </c>
      <c r="G1303">
        <v>29</v>
      </c>
      <c r="H1303">
        <v>8</v>
      </c>
      <c r="I1303">
        <v>1</v>
      </c>
      <c r="J1303">
        <v>6</v>
      </c>
      <c r="K1303">
        <v>22</v>
      </c>
      <c r="L1303">
        <v>24</v>
      </c>
      <c r="M1303">
        <v>22</v>
      </c>
      <c r="N1303">
        <v>8</v>
      </c>
      <c r="O1303">
        <v>84</v>
      </c>
      <c r="P1303">
        <v>3</v>
      </c>
      <c r="Q1303">
        <v>2</v>
      </c>
      <c r="R1303">
        <v>1</v>
      </c>
      <c r="S1303">
        <v>0</v>
      </c>
      <c r="T1303">
        <v>1</v>
      </c>
      <c r="U1303">
        <v>1</v>
      </c>
      <c r="V1303">
        <v>0.19555600000000001</v>
      </c>
      <c r="W1303">
        <v>8.6956500000000006E-2</v>
      </c>
      <c r="X1303">
        <v>0.33201599999999998</v>
      </c>
      <c r="Y1303">
        <v>0.261905</v>
      </c>
      <c r="Z1303">
        <v>0.27381</v>
      </c>
      <c r="AA1303">
        <v>0.32</v>
      </c>
      <c r="AB1303">
        <v>0.25023699999999999</v>
      </c>
      <c r="AC1303">
        <v>0.59380999999999995</v>
      </c>
      <c r="AD1303">
        <v>0.124444</v>
      </c>
      <c r="AE1303">
        <v>3.0360200000000002</v>
      </c>
      <c r="AF1303">
        <v>0.27737200000000001</v>
      </c>
      <c r="AH1303">
        <v>-0.57651399999999997</v>
      </c>
      <c r="AI1303">
        <v>16.509599999999999</v>
      </c>
      <c r="AJ1303">
        <v>-14.317</v>
      </c>
      <c r="AK1303">
        <v>52.572099999999999</v>
      </c>
      <c r="AL1303">
        <v>-0.57651399999999997</v>
      </c>
      <c r="AM1303">
        <v>-3.2</v>
      </c>
      <c r="AN1303">
        <v>-14.954126775264699</v>
      </c>
      <c r="AO1303">
        <v>1.4480011463165201</v>
      </c>
      <c r="AP1303">
        <v>-0.489923</v>
      </c>
      <c r="AQ1303">
        <v>999</v>
      </c>
      <c r="AU1303">
        <v>17161</v>
      </c>
    </row>
    <row r="1304" spans="1:47" x14ac:dyDescent="0.45">
      <c r="A1304" t="s">
        <v>2060</v>
      </c>
      <c r="B1304" t="s">
        <v>70</v>
      </c>
      <c r="C1304">
        <v>125</v>
      </c>
      <c r="D1304">
        <v>482</v>
      </c>
      <c r="E1304">
        <v>462</v>
      </c>
      <c r="F1304">
        <v>111</v>
      </c>
      <c r="G1304">
        <v>86</v>
      </c>
      <c r="H1304">
        <v>19</v>
      </c>
      <c r="I1304">
        <v>2</v>
      </c>
      <c r="J1304">
        <v>4</v>
      </c>
      <c r="K1304">
        <v>35</v>
      </c>
      <c r="L1304">
        <v>40</v>
      </c>
      <c r="M1304">
        <v>11</v>
      </c>
      <c r="N1304">
        <v>12</v>
      </c>
      <c r="O1304">
        <v>79</v>
      </c>
      <c r="P1304">
        <v>3</v>
      </c>
      <c r="Q1304">
        <v>2</v>
      </c>
      <c r="R1304">
        <v>4</v>
      </c>
      <c r="S1304">
        <v>0</v>
      </c>
      <c r="T1304">
        <v>10</v>
      </c>
      <c r="U1304">
        <v>3</v>
      </c>
      <c r="V1304">
        <v>0.24026</v>
      </c>
      <c r="W1304">
        <v>2.2821600000000001E-2</v>
      </c>
      <c r="X1304">
        <v>0.16389999999999999</v>
      </c>
      <c r="Y1304">
        <v>0.139241</v>
      </c>
      <c r="Z1304">
        <v>0.26150600000000002</v>
      </c>
      <c r="AA1304">
        <v>0.31601699999999999</v>
      </c>
      <c r="AB1304">
        <v>0.240699</v>
      </c>
      <c r="AC1304">
        <v>0.57752400000000004</v>
      </c>
      <c r="AD1304">
        <v>7.5757599999999994E-2</v>
      </c>
      <c r="AE1304">
        <v>4.40625</v>
      </c>
      <c r="AF1304">
        <v>0.28083999999999998</v>
      </c>
      <c r="AH1304">
        <v>5.5715000000000001E-2</v>
      </c>
      <c r="AI1304">
        <v>27.635100000000001</v>
      </c>
      <c r="AJ1304">
        <v>-31.093800000000002</v>
      </c>
      <c r="AK1304">
        <v>52.5197</v>
      </c>
      <c r="AL1304">
        <v>5.5715000000000001E-2</v>
      </c>
      <c r="AM1304">
        <v>4.3</v>
      </c>
      <c r="AN1304">
        <v>-27.365902487188499</v>
      </c>
      <c r="AO1304">
        <v>6.0710172653198198</v>
      </c>
      <c r="AP1304">
        <v>-0.49100899999999997</v>
      </c>
      <c r="AQ1304">
        <v>999</v>
      </c>
      <c r="AU1304" t="s">
        <v>2061</v>
      </c>
    </row>
    <row r="1305" spans="1:47" x14ac:dyDescent="0.45">
      <c r="A1305" t="s">
        <v>774</v>
      </c>
      <c r="B1305" t="s">
        <v>107</v>
      </c>
      <c r="C1305">
        <v>104</v>
      </c>
      <c r="D1305">
        <v>390</v>
      </c>
      <c r="E1305">
        <v>361</v>
      </c>
      <c r="F1305">
        <v>86</v>
      </c>
      <c r="G1305">
        <v>55</v>
      </c>
      <c r="H1305">
        <v>17</v>
      </c>
      <c r="I1305">
        <v>2</v>
      </c>
      <c r="J1305">
        <v>12</v>
      </c>
      <c r="K1305">
        <v>40</v>
      </c>
      <c r="L1305">
        <v>44</v>
      </c>
      <c r="M1305">
        <v>24</v>
      </c>
      <c r="N1305">
        <v>7</v>
      </c>
      <c r="O1305">
        <v>76</v>
      </c>
      <c r="P1305">
        <v>1</v>
      </c>
      <c r="Q1305">
        <v>3</v>
      </c>
      <c r="R1305">
        <v>1</v>
      </c>
      <c r="S1305">
        <v>1</v>
      </c>
      <c r="T1305">
        <v>4</v>
      </c>
      <c r="U1305">
        <v>2</v>
      </c>
      <c r="V1305">
        <v>0.23822699999999999</v>
      </c>
      <c r="W1305">
        <v>6.1538500000000003E-2</v>
      </c>
      <c r="X1305">
        <v>0.19487199999999999</v>
      </c>
      <c r="Y1305">
        <v>0.31578899999999999</v>
      </c>
      <c r="Z1305">
        <v>0.28534700000000002</v>
      </c>
      <c r="AA1305">
        <v>0.39612199999999997</v>
      </c>
      <c r="AB1305">
        <v>0.28645700000000002</v>
      </c>
      <c r="AC1305">
        <v>0.68146899999999999</v>
      </c>
      <c r="AD1305">
        <v>0.15789500000000001</v>
      </c>
      <c r="AE1305">
        <v>3.9648699999999999</v>
      </c>
      <c r="AF1305">
        <v>0.26811600000000002</v>
      </c>
      <c r="AH1305">
        <v>-0.60663</v>
      </c>
      <c r="AI1305">
        <v>37.1813</v>
      </c>
      <c r="AJ1305">
        <v>-10.337899999999999</v>
      </c>
      <c r="AK1305">
        <v>76.783799999999999</v>
      </c>
      <c r="AL1305">
        <v>-0.60663</v>
      </c>
      <c r="AM1305">
        <v>-2.1</v>
      </c>
      <c r="AN1305">
        <v>-11.8235442638397</v>
      </c>
      <c r="AO1305">
        <v>-6.3989415168762198</v>
      </c>
      <c r="AP1305">
        <v>-0.49211199999999999</v>
      </c>
      <c r="AQ1305">
        <v>999</v>
      </c>
      <c r="AU1305">
        <v>12155</v>
      </c>
    </row>
    <row r="1306" spans="1:47" x14ac:dyDescent="0.45">
      <c r="A1306" t="s">
        <v>2062</v>
      </c>
      <c r="B1306" t="s">
        <v>14</v>
      </c>
      <c r="C1306">
        <v>74</v>
      </c>
      <c r="D1306">
        <v>250</v>
      </c>
      <c r="E1306">
        <v>228</v>
      </c>
      <c r="F1306">
        <v>53</v>
      </c>
      <c r="G1306">
        <v>41</v>
      </c>
      <c r="H1306">
        <v>10</v>
      </c>
      <c r="I1306">
        <v>0</v>
      </c>
      <c r="J1306">
        <v>2</v>
      </c>
      <c r="K1306">
        <v>19</v>
      </c>
      <c r="L1306">
        <v>20</v>
      </c>
      <c r="M1306">
        <v>18</v>
      </c>
      <c r="N1306">
        <v>9</v>
      </c>
      <c r="O1306">
        <v>52</v>
      </c>
      <c r="P1306">
        <v>3</v>
      </c>
      <c r="Q1306">
        <v>1</v>
      </c>
      <c r="R1306">
        <v>0</v>
      </c>
      <c r="S1306">
        <v>0</v>
      </c>
      <c r="T1306">
        <v>0</v>
      </c>
      <c r="U1306">
        <v>1</v>
      </c>
      <c r="V1306">
        <v>0.232456</v>
      </c>
      <c r="W1306">
        <v>7.1999999999999995E-2</v>
      </c>
      <c r="X1306">
        <v>0.20799999999999999</v>
      </c>
      <c r="Y1306">
        <v>0.34615400000000002</v>
      </c>
      <c r="Z1306">
        <v>0.29599999999999999</v>
      </c>
      <c r="AA1306">
        <v>0.30263200000000001</v>
      </c>
      <c r="AB1306">
        <v>0.25340600000000002</v>
      </c>
      <c r="AC1306">
        <v>0.59863200000000005</v>
      </c>
      <c r="AD1306">
        <v>7.0175399999999999E-2</v>
      </c>
      <c r="AE1306">
        <v>1.37982</v>
      </c>
      <c r="AF1306">
        <v>0.29142899999999999</v>
      </c>
      <c r="AH1306">
        <v>-0.83045000000000002</v>
      </c>
      <c r="AI1306">
        <v>16.971900000000002</v>
      </c>
      <c r="AJ1306">
        <v>-13.489100000000001</v>
      </c>
      <c r="AK1306">
        <v>60.231000000000002</v>
      </c>
      <c r="AL1306">
        <v>-0.83045000000000002</v>
      </c>
      <c r="AM1306">
        <v>-4.9000000000000004</v>
      </c>
      <c r="AN1306">
        <v>-13.147399425506499</v>
      </c>
      <c r="AO1306">
        <v>-0.307113647460937</v>
      </c>
      <c r="AP1306">
        <v>-0.49229800000000001</v>
      </c>
      <c r="AQ1306">
        <v>999</v>
      </c>
      <c r="AU1306">
        <v>13807</v>
      </c>
    </row>
    <row r="1307" spans="1:47" x14ac:dyDescent="0.45">
      <c r="A1307" t="s">
        <v>2063</v>
      </c>
      <c r="B1307" t="s">
        <v>31</v>
      </c>
      <c r="C1307">
        <v>100</v>
      </c>
      <c r="D1307">
        <v>398</v>
      </c>
      <c r="E1307">
        <v>371</v>
      </c>
      <c r="F1307">
        <v>79</v>
      </c>
      <c r="G1307">
        <v>57</v>
      </c>
      <c r="H1307">
        <v>14</v>
      </c>
      <c r="I1307">
        <v>2</v>
      </c>
      <c r="J1307">
        <v>6</v>
      </c>
      <c r="K1307">
        <v>43</v>
      </c>
      <c r="L1307">
        <v>38</v>
      </c>
      <c r="M1307">
        <v>19</v>
      </c>
      <c r="N1307">
        <v>9</v>
      </c>
      <c r="O1307">
        <v>107</v>
      </c>
      <c r="P1307">
        <v>5</v>
      </c>
      <c r="Q1307">
        <v>2</v>
      </c>
      <c r="R1307">
        <v>1</v>
      </c>
      <c r="S1307">
        <v>0</v>
      </c>
      <c r="T1307">
        <v>8</v>
      </c>
      <c r="U1307">
        <v>3</v>
      </c>
      <c r="V1307">
        <v>0.21293799999999999</v>
      </c>
      <c r="W1307">
        <v>4.7738700000000002E-2</v>
      </c>
      <c r="X1307">
        <v>0.26884400000000003</v>
      </c>
      <c r="Y1307">
        <v>0.17757000000000001</v>
      </c>
      <c r="Z1307">
        <v>0.25944600000000001</v>
      </c>
      <c r="AA1307">
        <v>0.309973</v>
      </c>
      <c r="AB1307">
        <v>0.240898</v>
      </c>
      <c r="AC1307">
        <v>0.56941900000000001</v>
      </c>
      <c r="AD1307">
        <v>9.7034999999999996E-2</v>
      </c>
      <c r="AE1307">
        <v>5.4403699999999997</v>
      </c>
      <c r="AF1307">
        <v>0.28076899999999999</v>
      </c>
      <c r="AH1307">
        <v>-0.221003</v>
      </c>
      <c r="AI1307">
        <v>22.884899999999998</v>
      </c>
      <c r="AJ1307">
        <v>-25.609100000000002</v>
      </c>
      <c r="AK1307">
        <v>47.591999999999999</v>
      </c>
      <c r="AL1307">
        <v>-0.221003</v>
      </c>
      <c r="AM1307">
        <v>6.1</v>
      </c>
      <c r="AN1307">
        <v>-26.061373189091601</v>
      </c>
      <c r="AO1307">
        <v>7.5623749494552603</v>
      </c>
      <c r="AP1307">
        <v>-0.49250500000000003</v>
      </c>
      <c r="AQ1307">
        <v>999</v>
      </c>
      <c r="AU1307" t="s">
        <v>2064</v>
      </c>
    </row>
    <row r="1308" spans="1:47" x14ac:dyDescent="0.45">
      <c r="A1308" t="s">
        <v>2065</v>
      </c>
      <c r="C1308">
        <v>69</v>
      </c>
      <c r="D1308">
        <v>263</v>
      </c>
      <c r="E1308">
        <v>233</v>
      </c>
      <c r="F1308">
        <v>47</v>
      </c>
      <c r="G1308">
        <v>32</v>
      </c>
      <c r="H1308">
        <v>11</v>
      </c>
      <c r="I1308">
        <v>0</v>
      </c>
      <c r="J1308">
        <v>4</v>
      </c>
      <c r="K1308">
        <v>25</v>
      </c>
      <c r="L1308">
        <v>26</v>
      </c>
      <c r="M1308">
        <v>24</v>
      </c>
      <c r="N1308">
        <v>7</v>
      </c>
      <c r="O1308">
        <v>83</v>
      </c>
      <c r="P1308">
        <v>5</v>
      </c>
      <c r="Q1308">
        <v>1</v>
      </c>
      <c r="R1308">
        <v>0</v>
      </c>
      <c r="S1308">
        <v>0</v>
      </c>
      <c r="T1308">
        <v>5</v>
      </c>
      <c r="U1308">
        <v>1</v>
      </c>
      <c r="V1308">
        <v>0.20171700000000001</v>
      </c>
      <c r="W1308">
        <v>9.1254799999999997E-2</v>
      </c>
      <c r="X1308">
        <v>0.31558900000000001</v>
      </c>
      <c r="Y1308">
        <v>0.289157</v>
      </c>
      <c r="Z1308">
        <v>0.28897299999999998</v>
      </c>
      <c r="AA1308">
        <v>0.300429</v>
      </c>
      <c r="AB1308">
        <v>0.25546600000000003</v>
      </c>
      <c r="AC1308">
        <v>0.58940300000000001</v>
      </c>
      <c r="AD1308">
        <v>9.8712400000000006E-2</v>
      </c>
      <c r="AE1308">
        <v>3.98488</v>
      </c>
      <c r="AF1308">
        <v>0.29251700000000003</v>
      </c>
      <c r="AH1308">
        <v>0.16184499999999999</v>
      </c>
      <c r="AI1308">
        <v>18.304300000000001</v>
      </c>
      <c r="AJ1308">
        <v>-13.7407</v>
      </c>
      <c r="AK1308">
        <v>58.969299999999997</v>
      </c>
      <c r="AL1308">
        <v>0.16184499999999999</v>
      </c>
      <c r="AM1308">
        <v>3.7</v>
      </c>
      <c r="AN1308">
        <v>-12.768102556466999</v>
      </c>
      <c r="AO1308">
        <v>-1.1317164897918699</v>
      </c>
      <c r="AP1308">
        <v>-0.49531199999999997</v>
      </c>
      <c r="AQ1308">
        <v>999</v>
      </c>
      <c r="AU1308" t="s">
        <v>2066</v>
      </c>
    </row>
    <row r="1309" spans="1:47" x14ac:dyDescent="0.45">
      <c r="A1309" t="s">
        <v>573</v>
      </c>
      <c r="B1309" t="s">
        <v>309</v>
      </c>
      <c r="C1309">
        <v>79</v>
      </c>
      <c r="D1309">
        <v>332</v>
      </c>
      <c r="E1309">
        <v>296</v>
      </c>
      <c r="F1309">
        <v>77</v>
      </c>
      <c r="G1309">
        <v>53</v>
      </c>
      <c r="H1309">
        <v>15</v>
      </c>
      <c r="I1309">
        <v>3</v>
      </c>
      <c r="J1309">
        <v>6</v>
      </c>
      <c r="K1309">
        <v>38</v>
      </c>
      <c r="L1309">
        <v>35</v>
      </c>
      <c r="M1309">
        <v>26</v>
      </c>
      <c r="N1309">
        <v>5</v>
      </c>
      <c r="O1309">
        <v>61</v>
      </c>
      <c r="P1309">
        <v>6</v>
      </c>
      <c r="Q1309">
        <v>3</v>
      </c>
      <c r="R1309">
        <v>1</v>
      </c>
      <c r="S1309">
        <v>1</v>
      </c>
      <c r="T1309">
        <v>2</v>
      </c>
      <c r="U1309">
        <v>1</v>
      </c>
      <c r="V1309">
        <v>0.26013500000000001</v>
      </c>
      <c r="W1309">
        <v>7.8313300000000002E-2</v>
      </c>
      <c r="X1309">
        <v>0.18373500000000001</v>
      </c>
      <c r="Y1309">
        <v>0.42623</v>
      </c>
      <c r="Z1309">
        <v>0.32930500000000001</v>
      </c>
      <c r="AA1309">
        <v>0.39189200000000002</v>
      </c>
      <c r="AB1309">
        <v>0.31022100000000002</v>
      </c>
      <c r="AC1309">
        <v>0.72119699999999998</v>
      </c>
      <c r="AD1309">
        <v>0.13175700000000001</v>
      </c>
      <c r="AE1309">
        <v>4.5452899999999996</v>
      </c>
      <c r="AF1309">
        <v>0.30603399999999997</v>
      </c>
      <c r="AH1309">
        <v>-0.63848800000000006</v>
      </c>
      <c r="AI1309">
        <v>38.204000000000001</v>
      </c>
      <c r="AJ1309">
        <v>-2.2482199999999999</v>
      </c>
      <c r="AK1309">
        <v>78.150800000000004</v>
      </c>
      <c r="AL1309">
        <v>-0.63848800000000006</v>
      </c>
      <c r="AM1309">
        <v>-3</v>
      </c>
      <c r="AN1309">
        <v>-9.62502682209014</v>
      </c>
      <c r="AO1309">
        <v>-6.6596119403839102</v>
      </c>
      <c r="AP1309">
        <v>-0.49592399999999998</v>
      </c>
      <c r="AQ1309">
        <v>999</v>
      </c>
      <c r="AU1309">
        <v>7859</v>
      </c>
    </row>
    <row r="1310" spans="1:47" x14ac:dyDescent="0.45">
      <c r="A1310" t="s">
        <v>2067</v>
      </c>
      <c r="C1310">
        <v>86</v>
      </c>
      <c r="D1310">
        <v>336</v>
      </c>
      <c r="E1310">
        <v>305</v>
      </c>
      <c r="F1310">
        <v>65</v>
      </c>
      <c r="G1310">
        <v>43</v>
      </c>
      <c r="H1310">
        <v>15</v>
      </c>
      <c r="I1310">
        <v>2</v>
      </c>
      <c r="J1310">
        <v>5</v>
      </c>
      <c r="K1310">
        <v>38</v>
      </c>
      <c r="L1310">
        <v>33</v>
      </c>
      <c r="M1310">
        <v>22</v>
      </c>
      <c r="N1310">
        <v>4</v>
      </c>
      <c r="O1310">
        <v>93</v>
      </c>
      <c r="P1310">
        <v>6</v>
      </c>
      <c r="Q1310">
        <v>1</v>
      </c>
      <c r="R1310">
        <v>2</v>
      </c>
      <c r="S1310">
        <v>0</v>
      </c>
      <c r="T1310">
        <v>7</v>
      </c>
      <c r="U1310">
        <v>4</v>
      </c>
      <c r="V1310">
        <v>0.213115</v>
      </c>
      <c r="W1310">
        <v>6.5476199999999998E-2</v>
      </c>
      <c r="X1310">
        <v>0.27678599999999998</v>
      </c>
      <c r="Y1310">
        <v>0.23655899999999999</v>
      </c>
      <c r="Z1310">
        <v>0.278443</v>
      </c>
      <c r="AA1310">
        <v>0.32458999999999999</v>
      </c>
      <c r="AB1310">
        <v>0.26256400000000002</v>
      </c>
      <c r="AC1310">
        <v>0.60303300000000004</v>
      </c>
      <c r="AD1310">
        <v>0.111475</v>
      </c>
      <c r="AE1310">
        <v>5.5182900000000004</v>
      </c>
      <c r="AF1310">
        <v>0.288462</v>
      </c>
      <c r="AH1310">
        <v>-0.80455500000000002</v>
      </c>
      <c r="AI1310">
        <v>25.365600000000001</v>
      </c>
      <c r="AJ1310">
        <v>-15.5741</v>
      </c>
      <c r="AK1310">
        <v>65.143100000000004</v>
      </c>
      <c r="AL1310">
        <v>-0.80455500000000002</v>
      </c>
      <c r="AM1310">
        <v>-2.8</v>
      </c>
      <c r="AN1310">
        <v>-14.8378729820251</v>
      </c>
      <c r="AO1310">
        <v>-1.5654320716857899</v>
      </c>
      <c r="AP1310">
        <v>-0.49771300000000002</v>
      </c>
      <c r="AQ1310">
        <v>999</v>
      </c>
      <c r="AU1310" t="s">
        <v>2068</v>
      </c>
    </row>
    <row r="1311" spans="1:47" x14ac:dyDescent="0.45">
      <c r="A1311" t="s">
        <v>2069</v>
      </c>
      <c r="B1311" t="s">
        <v>39</v>
      </c>
      <c r="C1311">
        <v>81</v>
      </c>
      <c r="D1311">
        <v>313</v>
      </c>
      <c r="E1311">
        <v>278</v>
      </c>
      <c r="F1311">
        <v>56</v>
      </c>
      <c r="G1311">
        <v>42</v>
      </c>
      <c r="H1311">
        <v>11</v>
      </c>
      <c r="I1311">
        <v>1</v>
      </c>
      <c r="J1311">
        <v>2</v>
      </c>
      <c r="K1311">
        <v>32</v>
      </c>
      <c r="L1311">
        <v>26</v>
      </c>
      <c r="M1311">
        <v>24</v>
      </c>
      <c r="N1311">
        <v>5</v>
      </c>
      <c r="O1311">
        <v>93</v>
      </c>
      <c r="P1311">
        <v>8</v>
      </c>
      <c r="Q1311">
        <v>1</v>
      </c>
      <c r="R1311">
        <v>2</v>
      </c>
      <c r="S1311">
        <v>0</v>
      </c>
      <c r="T1311">
        <v>6</v>
      </c>
      <c r="U1311">
        <v>2</v>
      </c>
      <c r="V1311">
        <v>0.20143900000000001</v>
      </c>
      <c r="W1311">
        <v>7.6677300000000004E-2</v>
      </c>
      <c r="X1311">
        <v>0.29712499999999997</v>
      </c>
      <c r="Y1311">
        <v>0.25806499999999999</v>
      </c>
      <c r="Z1311">
        <v>0.28295799999999999</v>
      </c>
      <c r="AA1311">
        <v>0.26978400000000002</v>
      </c>
      <c r="AB1311">
        <v>0.24625900000000001</v>
      </c>
      <c r="AC1311">
        <v>0.55274199999999996</v>
      </c>
      <c r="AD1311">
        <v>6.8345299999999998E-2</v>
      </c>
      <c r="AE1311">
        <v>5.0185700000000004</v>
      </c>
      <c r="AF1311">
        <v>0.29347800000000002</v>
      </c>
      <c r="AH1311">
        <v>-0.17580999999999999</v>
      </c>
      <c r="AI1311">
        <v>19.390799999999999</v>
      </c>
      <c r="AJ1311">
        <v>-18.746400000000001</v>
      </c>
      <c r="AK1311">
        <v>48.826700000000002</v>
      </c>
      <c r="AL1311">
        <v>-0.17580999999999999</v>
      </c>
      <c r="AM1311">
        <v>3.2</v>
      </c>
      <c r="AN1311">
        <v>-20.0187413394451</v>
      </c>
      <c r="AO1311">
        <v>4.3500587940216002</v>
      </c>
      <c r="AP1311">
        <v>-0.49905300000000002</v>
      </c>
      <c r="AQ1311">
        <v>999</v>
      </c>
      <c r="AU1311">
        <v>11381</v>
      </c>
    </row>
    <row r="1312" spans="1:47" x14ac:dyDescent="0.45">
      <c r="A1312" t="s">
        <v>2070</v>
      </c>
      <c r="C1312">
        <v>49</v>
      </c>
      <c r="D1312">
        <v>159</v>
      </c>
      <c r="E1312">
        <v>141</v>
      </c>
      <c r="F1312">
        <v>28</v>
      </c>
      <c r="G1312">
        <v>22</v>
      </c>
      <c r="H1312">
        <v>4</v>
      </c>
      <c r="I1312">
        <v>0</v>
      </c>
      <c r="J1312">
        <v>2</v>
      </c>
      <c r="K1312">
        <v>17</v>
      </c>
      <c r="L1312">
        <v>11</v>
      </c>
      <c r="M1312">
        <v>15</v>
      </c>
      <c r="N1312">
        <v>2</v>
      </c>
      <c r="O1312">
        <v>48</v>
      </c>
      <c r="P1312">
        <v>1</v>
      </c>
      <c r="Q1312">
        <v>1</v>
      </c>
      <c r="R1312">
        <v>1</v>
      </c>
      <c r="S1312">
        <v>0</v>
      </c>
      <c r="T1312">
        <v>1</v>
      </c>
      <c r="U1312">
        <v>1</v>
      </c>
      <c r="V1312">
        <v>0.19858200000000001</v>
      </c>
      <c r="W1312">
        <v>9.4339599999999996E-2</v>
      </c>
      <c r="X1312">
        <v>0.30188700000000002</v>
      </c>
      <c r="Y1312">
        <v>0.3125</v>
      </c>
      <c r="Z1312">
        <v>0.27848099999999998</v>
      </c>
      <c r="AA1312">
        <v>0.26950400000000002</v>
      </c>
      <c r="AB1312">
        <v>0.24469099999999999</v>
      </c>
      <c r="AC1312">
        <v>0.54798500000000006</v>
      </c>
      <c r="AD1312">
        <v>7.0921999999999999E-2</v>
      </c>
      <c r="AE1312">
        <v>2.8200699999999999</v>
      </c>
      <c r="AF1312">
        <v>0.282609</v>
      </c>
      <c r="AH1312">
        <v>-0.49946200000000002</v>
      </c>
      <c r="AI1312">
        <v>9.6432599999999997</v>
      </c>
      <c r="AJ1312">
        <v>-9.7299600000000002</v>
      </c>
      <c r="AK1312">
        <v>50.134399999999999</v>
      </c>
      <c r="AL1312">
        <v>-0.49946200000000002</v>
      </c>
      <c r="AM1312">
        <v>-0.7</v>
      </c>
      <c r="AN1312">
        <v>-10.3218311071395</v>
      </c>
      <c r="AO1312">
        <v>-0.1157848238945</v>
      </c>
      <c r="AP1312">
        <v>-0.50062499999999999</v>
      </c>
      <c r="AQ1312">
        <v>999</v>
      </c>
      <c r="AU1312" t="s">
        <v>2071</v>
      </c>
    </row>
    <row r="1313" spans="1:47" x14ac:dyDescent="0.45">
      <c r="A1313" t="s">
        <v>2072</v>
      </c>
      <c r="B1313" t="s">
        <v>39</v>
      </c>
      <c r="C1313">
        <v>100</v>
      </c>
      <c r="D1313">
        <v>388</v>
      </c>
      <c r="E1313">
        <v>353</v>
      </c>
      <c r="F1313">
        <v>83</v>
      </c>
      <c r="G1313">
        <v>60</v>
      </c>
      <c r="H1313">
        <v>18</v>
      </c>
      <c r="I1313">
        <v>2</v>
      </c>
      <c r="J1313">
        <v>3</v>
      </c>
      <c r="K1313">
        <v>44</v>
      </c>
      <c r="L1313">
        <v>36</v>
      </c>
      <c r="M1313">
        <v>28</v>
      </c>
      <c r="N1313">
        <v>11</v>
      </c>
      <c r="O1313">
        <v>67</v>
      </c>
      <c r="P1313">
        <v>5</v>
      </c>
      <c r="Q1313">
        <v>1</v>
      </c>
      <c r="R1313">
        <v>1</v>
      </c>
      <c r="S1313">
        <v>0</v>
      </c>
      <c r="T1313">
        <v>5</v>
      </c>
      <c r="U1313">
        <v>1</v>
      </c>
      <c r="V1313">
        <v>0.235127</v>
      </c>
      <c r="W1313">
        <v>7.2164900000000004E-2</v>
      </c>
      <c r="X1313">
        <v>0.17268</v>
      </c>
      <c r="Y1313">
        <v>0.41791</v>
      </c>
      <c r="Z1313">
        <v>0.29974200000000001</v>
      </c>
      <c r="AA1313">
        <v>0.32294600000000001</v>
      </c>
      <c r="AB1313">
        <v>0.26582499999999998</v>
      </c>
      <c r="AC1313">
        <v>0.62268800000000002</v>
      </c>
      <c r="AD1313">
        <v>8.78187E-2</v>
      </c>
      <c r="AE1313">
        <v>4.9766300000000001</v>
      </c>
      <c r="AF1313">
        <v>0.28169</v>
      </c>
      <c r="AH1313">
        <v>-5.38982E-2</v>
      </c>
      <c r="AI1313">
        <v>30.342199999999998</v>
      </c>
      <c r="AJ1313">
        <v>-16.933299999999999</v>
      </c>
      <c r="AK1313">
        <v>65.005499999999998</v>
      </c>
      <c r="AL1313">
        <v>-5.38982E-2</v>
      </c>
      <c r="AM1313">
        <v>2.4</v>
      </c>
      <c r="AN1313">
        <v>-16.323005985468601</v>
      </c>
      <c r="AO1313">
        <v>-1.8768959045410101</v>
      </c>
      <c r="AP1313">
        <v>-0.500749</v>
      </c>
      <c r="AQ1313">
        <v>999</v>
      </c>
      <c r="AU1313" t="s">
        <v>2073</v>
      </c>
    </row>
    <row r="1314" spans="1:47" x14ac:dyDescent="0.45">
      <c r="A1314" t="s">
        <v>2074</v>
      </c>
      <c r="C1314">
        <v>112</v>
      </c>
      <c r="D1314">
        <v>451</v>
      </c>
      <c r="E1314">
        <v>412</v>
      </c>
      <c r="F1314">
        <v>93</v>
      </c>
      <c r="G1314">
        <v>71</v>
      </c>
      <c r="H1314">
        <v>17</v>
      </c>
      <c r="I1314">
        <v>0</v>
      </c>
      <c r="J1314">
        <v>5</v>
      </c>
      <c r="K1314">
        <v>46</v>
      </c>
      <c r="L1314">
        <v>41</v>
      </c>
      <c r="M1314">
        <v>32</v>
      </c>
      <c r="N1314">
        <v>13</v>
      </c>
      <c r="O1314">
        <v>96</v>
      </c>
      <c r="P1314">
        <v>6</v>
      </c>
      <c r="Q1314">
        <v>1</v>
      </c>
      <c r="R1314">
        <v>0</v>
      </c>
      <c r="S1314">
        <v>0</v>
      </c>
      <c r="T1314">
        <v>3</v>
      </c>
      <c r="U1314">
        <v>2</v>
      </c>
      <c r="V1314">
        <v>0.22572800000000001</v>
      </c>
      <c r="W1314">
        <v>7.09534E-2</v>
      </c>
      <c r="X1314">
        <v>0.21285999999999999</v>
      </c>
      <c r="Y1314">
        <v>0.33333299999999999</v>
      </c>
      <c r="Z1314">
        <v>0.290466</v>
      </c>
      <c r="AA1314">
        <v>0.303398</v>
      </c>
      <c r="AB1314">
        <v>0.25434400000000001</v>
      </c>
      <c r="AC1314">
        <v>0.59386399999999995</v>
      </c>
      <c r="AD1314">
        <v>7.76699E-2</v>
      </c>
      <c r="AE1314">
        <v>2.8578000000000001</v>
      </c>
      <c r="AF1314">
        <v>0.282051</v>
      </c>
      <c r="AH1314">
        <v>-0.98384799999999994</v>
      </c>
      <c r="AI1314">
        <v>30.968599999999999</v>
      </c>
      <c r="AJ1314">
        <v>-23.9832</v>
      </c>
      <c r="AK1314">
        <v>56.337600000000002</v>
      </c>
      <c r="AL1314">
        <v>-0.98384799999999994</v>
      </c>
      <c r="AM1314">
        <v>-0.8</v>
      </c>
      <c r="AN1314">
        <v>-24.5786470174789</v>
      </c>
      <c r="AO1314">
        <v>4.1713401675224304</v>
      </c>
      <c r="AP1314">
        <v>-0.507494</v>
      </c>
      <c r="AQ1314">
        <v>999</v>
      </c>
      <c r="AU1314" t="s">
        <v>2075</v>
      </c>
    </row>
    <row r="1315" spans="1:47" x14ac:dyDescent="0.45">
      <c r="A1315" t="s">
        <v>2076</v>
      </c>
      <c r="B1315" t="s">
        <v>107</v>
      </c>
      <c r="C1315">
        <v>87</v>
      </c>
      <c r="D1315">
        <v>325</v>
      </c>
      <c r="E1315">
        <v>298</v>
      </c>
      <c r="F1315">
        <v>74</v>
      </c>
      <c r="G1315">
        <v>56</v>
      </c>
      <c r="H1315">
        <v>13</v>
      </c>
      <c r="I1315">
        <v>2</v>
      </c>
      <c r="J1315">
        <v>3</v>
      </c>
      <c r="K1315">
        <v>39</v>
      </c>
      <c r="L1315">
        <v>31</v>
      </c>
      <c r="M1315">
        <v>18</v>
      </c>
      <c r="N1315">
        <v>7</v>
      </c>
      <c r="O1315">
        <v>76</v>
      </c>
      <c r="P1315">
        <v>3</v>
      </c>
      <c r="Q1315">
        <v>3</v>
      </c>
      <c r="R1315">
        <v>3</v>
      </c>
      <c r="S1315">
        <v>0</v>
      </c>
      <c r="T1315">
        <v>3</v>
      </c>
      <c r="U1315">
        <v>1</v>
      </c>
      <c r="V1315">
        <v>0.24832199999999999</v>
      </c>
      <c r="W1315">
        <v>5.5384599999999999E-2</v>
      </c>
      <c r="X1315">
        <v>0.233846</v>
      </c>
      <c r="Y1315">
        <v>0.236842</v>
      </c>
      <c r="Z1315">
        <v>0.29503099999999999</v>
      </c>
      <c r="AA1315">
        <v>0.33556999999999998</v>
      </c>
      <c r="AB1315">
        <v>0.26848899999999998</v>
      </c>
      <c r="AC1315">
        <v>0.630602</v>
      </c>
      <c r="AD1315">
        <v>8.7248300000000001E-2</v>
      </c>
      <c r="AE1315">
        <v>4.9513400000000001</v>
      </c>
      <c r="AF1315">
        <v>0.31981999999999999</v>
      </c>
      <c r="AH1315">
        <v>-0.36143700000000001</v>
      </c>
      <c r="AI1315">
        <v>26.134399999999999</v>
      </c>
      <c r="AJ1315">
        <v>-13.465</v>
      </c>
      <c r="AK1315">
        <v>63.7119</v>
      </c>
      <c r="AL1315">
        <v>-0.36143700000000001</v>
      </c>
      <c r="AM1315">
        <v>-2.4</v>
      </c>
      <c r="AN1315">
        <v>-14.9719665944576</v>
      </c>
      <c r="AO1315">
        <v>-1.20584964752197</v>
      </c>
      <c r="AP1315">
        <v>-0.50905400000000001</v>
      </c>
      <c r="AQ1315">
        <v>999</v>
      </c>
      <c r="AU1315">
        <v>5913</v>
      </c>
    </row>
    <row r="1316" spans="1:47" x14ac:dyDescent="0.45">
      <c r="A1316" t="s">
        <v>2077</v>
      </c>
      <c r="C1316">
        <v>104</v>
      </c>
      <c r="D1316">
        <v>423</v>
      </c>
      <c r="E1316">
        <v>375</v>
      </c>
      <c r="F1316">
        <v>74</v>
      </c>
      <c r="G1316">
        <v>40</v>
      </c>
      <c r="H1316">
        <v>16</v>
      </c>
      <c r="I1316">
        <v>1</v>
      </c>
      <c r="J1316">
        <v>17</v>
      </c>
      <c r="K1316">
        <v>41</v>
      </c>
      <c r="L1316">
        <v>57</v>
      </c>
      <c r="M1316">
        <v>38</v>
      </c>
      <c r="N1316">
        <v>5</v>
      </c>
      <c r="O1316">
        <v>172</v>
      </c>
      <c r="P1316">
        <v>8</v>
      </c>
      <c r="Q1316">
        <v>2</v>
      </c>
      <c r="R1316">
        <v>0</v>
      </c>
      <c r="S1316">
        <v>0</v>
      </c>
      <c r="T1316">
        <v>1</v>
      </c>
      <c r="U1316">
        <v>2</v>
      </c>
      <c r="V1316">
        <v>0.19733300000000001</v>
      </c>
      <c r="W1316">
        <v>8.9834499999999998E-2</v>
      </c>
      <c r="X1316">
        <v>0.40661900000000001</v>
      </c>
      <c r="Y1316">
        <v>0.22092999999999999</v>
      </c>
      <c r="Z1316">
        <v>0.283688</v>
      </c>
      <c r="AA1316">
        <v>0.38133299999999998</v>
      </c>
      <c r="AB1316">
        <v>0.28615499999999999</v>
      </c>
      <c r="AC1316">
        <v>0.66502099999999997</v>
      </c>
      <c r="AD1316">
        <v>0.184</v>
      </c>
      <c r="AE1316">
        <v>2.4043600000000001</v>
      </c>
      <c r="AF1316">
        <v>0.30319099999999999</v>
      </c>
      <c r="AH1316">
        <v>-1.26827</v>
      </c>
      <c r="AI1316">
        <v>40.221400000000003</v>
      </c>
      <c r="AJ1316">
        <v>-11.3187</v>
      </c>
      <c r="AK1316">
        <v>75.555499999999995</v>
      </c>
      <c r="AL1316">
        <v>-1.26827</v>
      </c>
      <c r="AM1316">
        <v>-0.8</v>
      </c>
      <c r="AN1316">
        <v>-14.078006386756799</v>
      </c>
      <c r="AO1316">
        <v>-5.4626982808113098</v>
      </c>
      <c r="AP1316">
        <v>-0.51144699999999998</v>
      </c>
      <c r="AQ1316">
        <v>999</v>
      </c>
      <c r="AU1316" t="s">
        <v>2078</v>
      </c>
    </row>
    <row r="1317" spans="1:47" x14ac:dyDescent="0.45">
      <c r="A1317" t="s">
        <v>2079</v>
      </c>
      <c r="B1317" t="s">
        <v>207</v>
      </c>
      <c r="C1317">
        <v>109</v>
      </c>
      <c r="D1317">
        <v>351</v>
      </c>
      <c r="E1317">
        <v>327</v>
      </c>
      <c r="F1317">
        <v>71</v>
      </c>
      <c r="G1317">
        <v>47</v>
      </c>
      <c r="H1317">
        <v>12</v>
      </c>
      <c r="I1317">
        <v>1</v>
      </c>
      <c r="J1317">
        <v>11</v>
      </c>
      <c r="K1317">
        <v>39</v>
      </c>
      <c r="L1317">
        <v>43</v>
      </c>
      <c r="M1317">
        <v>17</v>
      </c>
      <c r="N1317">
        <v>6</v>
      </c>
      <c r="O1317">
        <v>115</v>
      </c>
      <c r="P1317">
        <v>4</v>
      </c>
      <c r="Q1317">
        <v>3</v>
      </c>
      <c r="R1317">
        <v>0</v>
      </c>
      <c r="S1317">
        <v>0</v>
      </c>
      <c r="T1317">
        <v>2</v>
      </c>
      <c r="U1317">
        <v>1</v>
      </c>
      <c r="V1317">
        <v>0.21712500000000001</v>
      </c>
      <c r="W1317">
        <v>4.8432999999999997E-2</v>
      </c>
      <c r="X1317">
        <v>0.32763500000000001</v>
      </c>
      <c r="Y1317">
        <v>0.14782600000000001</v>
      </c>
      <c r="Z1317">
        <v>0.26210800000000001</v>
      </c>
      <c r="AA1317">
        <v>0.36085600000000001</v>
      </c>
      <c r="AB1317">
        <v>0.26254300000000003</v>
      </c>
      <c r="AC1317">
        <v>0.62296499999999999</v>
      </c>
      <c r="AD1317">
        <v>0.143731</v>
      </c>
      <c r="AE1317">
        <v>3.8171900000000001</v>
      </c>
      <c r="AF1317">
        <v>0.29411799999999999</v>
      </c>
      <c r="AH1317">
        <v>-0.49979600000000002</v>
      </c>
      <c r="AI1317">
        <v>26.491900000000001</v>
      </c>
      <c r="AJ1317">
        <v>-16.275400000000001</v>
      </c>
      <c r="AK1317">
        <v>67.302700000000002</v>
      </c>
      <c r="AL1317">
        <v>-0.49979600000000002</v>
      </c>
      <c r="AM1317">
        <v>-4.0999999999999996</v>
      </c>
      <c r="AN1317">
        <v>-14.2513559162616</v>
      </c>
      <c r="AO1317">
        <v>-2.8103173971176099</v>
      </c>
      <c r="AP1317">
        <v>-0.51256100000000004</v>
      </c>
      <c r="AQ1317">
        <v>999</v>
      </c>
      <c r="AU1317">
        <v>17321</v>
      </c>
    </row>
    <row r="1318" spans="1:47" x14ac:dyDescent="0.45">
      <c r="A1318" t="s">
        <v>667</v>
      </c>
      <c r="B1318" t="s">
        <v>36</v>
      </c>
      <c r="C1318">
        <v>74</v>
      </c>
      <c r="D1318">
        <v>234</v>
      </c>
      <c r="E1318">
        <v>210</v>
      </c>
      <c r="F1318">
        <v>46</v>
      </c>
      <c r="G1318">
        <v>34</v>
      </c>
      <c r="H1318">
        <v>8</v>
      </c>
      <c r="I1318">
        <v>0</v>
      </c>
      <c r="J1318">
        <v>4</v>
      </c>
      <c r="K1318">
        <v>21</v>
      </c>
      <c r="L1318">
        <v>22</v>
      </c>
      <c r="M1318">
        <v>18</v>
      </c>
      <c r="N1318">
        <v>6</v>
      </c>
      <c r="O1318">
        <v>60</v>
      </c>
      <c r="P1318">
        <v>3</v>
      </c>
      <c r="Q1318">
        <v>1</v>
      </c>
      <c r="R1318">
        <v>2</v>
      </c>
      <c r="S1318">
        <v>0</v>
      </c>
      <c r="T1318">
        <v>1</v>
      </c>
      <c r="U1318">
        <v>1</v>
      </c>
      <c r="V1318">
        <v>0.21904799999999999</v>
      </c>
      <c r="W1318">
        <v>7.6923099999999994E-2</v>
      </c>
      <c r="X1318">
        <v>0.25641000000000003</v>
      </c>
      <c r="Y1318">
        <v>0.3</v>
      </c>
      <c r="Z1318">
        <v>0.28879300000000002</v>
      </c>
      <c r="AA1318">
        <v>0.31428600000000001</v>
      </c>
      <c r="AB1318">
        <v>0.25885599999999998</v>
      </c>
      <c r="AC1318">
        <v>0.60307900000000003</v>
      </c>
      <c r="AD1318">
        <v>9.5238100000000006E-2</v>
      </c>
      <c r="AE1318">
        <v>2.14012</v>
      </c>
      <c r="AF1318">
        <v>0.28571400000000002</v>
      </c>
      <c r="AH1318">
        <v>-0.59962899999999997</v>
      </c>
      <c r="AI1318">
        <v>16.944900000000001</v>
      </c>
      <c r="AJ1318">
        <v>-11.566700000000001</v>
      </c>
      <c r="AK1318">
        <v>53.556699999999999</v>
      </c>
      <c r="AL1318">
        <v>-0.59962899999999997</v>
      </c>
      <c r="AM1318">
        <v>-3.4</v>
      </c>
      <c r="AN1318">
        <v>-14.0631052851676</v>
      </c>
      <c r="AO1318">
        <v>0.89894151687622004</v>
      </c>
      <c r="AP1318">
        <v>-0.51770400000000005</v>
      </c>
      <c r="AQ1318">
        <v>999</v>
      </c>
      <c r="AU1318">
        <v>15271</v>
      </c>
    </row>
    <row r="1319" spans="1:47" x14ac:dyDescent="0.45">
      <c r="A1319" t="s">
        <v>2080</v>
      </c>
      <c r="C1319">
        <v>67</v>
      </c>
      <c r="D1319">
        <v>242</v>
      </c>
      <c r="E1319">
        <v>220</v>
      </c>
      <c r="F1319">
        <v>44</v>
      </c>
      <c r="G1319">
        <v>26</v>
      </c>
      <c r="H1319">
        <v>10</v>
      </c>
      <c r="I1319">
        <v>1</v>
      </c>
      <c r="J1319">
        <v>7</v>
      </c>
      <c r="K1319">
        <v>30</v>
      </c>
      <c r="L1319">
        <v>25</v>
      </c>
      <c r="M1319">
        <v>17</v>
      </c>
      <c r="N1319">
        <v>5</v>
      </c>
      <c r="O1319">
        <v>81</v>
      </c>
      <c r="P1319">
        <v>3</v>
      </c>
      <c r="Q1319">
        <v>1</v>
      </c>
      <c r="R1319">
        <v>1</v>
      </c>
      <c r="S1319">
        <v>0</v>
      </c>
      <c r="T1319">
        <v>5</v>
      </c>
      <c r="U1319">
        <v>1</v>
      </c>
      <c r="V1319">
        <v>0.2</v>
      </c>
      <c r="W1319">
        <v>7.0247900000000002E-2</v>
      </c>
      <c r="X1319">
        <v>0.33471099999999998</v>
      </c>
      <c r="Y1319">
        <v>0.20987700000000001</v>
      </c>
      <c r="Z1319">
        <v>0.26556000000000002</v>
      </c>
      <c r="AA1319">
        <v>0.35</v>
      </c>
      <c r="AB1319">
        <v>0.26063500000000001</v>
      </c>
      <c r="AC1319">
        <v>0.61556</v>
      </c>
      <c r="AD1319">
        <v>0.15</v>
      </c>
      <c r="AE1319">
        <v>5.8902000000000001</v>
      </c>
      <c r="AF1319">
        <v>0.278196</v>
      </c>
      <c r="AH1319">
        <v>0.26201200000000002</v>
      </c>
      <c r="AI1319">
        <v>17.881699999999999</v>
      </c>
      <c r="AJ1319">
        <v>-11.6046</v>
      </c>
      <c r="AK1319">
        <v>59.473199999999999</v>
      </c>
      <c r="AL1319">
        <v>0.26201200000000002</v>
      </c>
      <c r="AM1319">
        <v>1.1000000000000001</v>
      </c>
      <c r="AN1319">
        <v>-11.887971490621499</v>
      </c>
      <c r="AO1319">
        <v>-1.56754839420318</v>
      </c>
      <c r="AP1319">
        <v>-0.51957799999999998</v>
      </c>
      <c r="AQ1319">
        <v>999</v>
      </c>
      <c r="AU1319">
        <v>15519</v>
      </c>
    </row>
    <row r="1320" spans="1:47" x14ac:dyDescent="0.45">
      <c r="A1320" t="s">
        <v>471</v>
      </c>
      <c r="B1320" t="s">
        <v>178</v>
      </c>
      <c r="C1320">
        <v>89</v>
      </c>
      <c r="D1320">
        <v>367</v>
      </c>
      <c r="E1320">
        <v>325</v>
      </c>
      <c r="F1320">
        <v>69</v>
      </c>
      <c r="G1320">
        <v>41</v>
      </c>
      <c r="H1320">
        <v>12</v>
      </c>
      <c r="I1320">
        <v>0</v>
      </c>
      <c r="J1320">
        <v>16</v>
      </c>
      <c r="K1320">
        <v>33</v>
      </c>
      <c r="L1320">
        <v>47</v>
      </c>
      <c r="M1320">
        <v>38</v>
      </c>
      <c r="N1320">
        <v>12</v>
      </c>
      <c r="O1320">
        <v>115</v>
      </c>
      <c r="P1320">
        <v>2</v>
      </c>
      <c r="Q1320">
        <v>2</v>
      </c>
      <c r="R1320">
        <v>0</v>
      </c>
      <c r="S1320">
        <v>1</v>
      </c>
      <c r="T1320">
        <v>0</v>
      </c>
      <c r="U1320">
        <v>1</v>
      </c>
      <c r="V1320">
        <v>0.212308</v>
      </c>
      <c r="W1320">
        <v>0.103542</v>
      </c>
      <c r="X1320">
        <v>0.31335200000000002</v>
      </c>
      <c r="Y1320">
        <v>0.33043499999999998</v>
      </c>
      <c r="Z1320">
        <v>0.29700300000000002</v>
      </c>
      <c r="AA1320">
        <v>0.39692300000000003</v>
      </c>
      <c r="AB1320">
        <v>0.28935300000000003</v>
      </c>
      <c r="AC1320">
        <v>0.69392600000000004</v>
      </c>
      <c r="AD1320">
        <v>0.184615</v>
      </c>
      <c r="AE1320">
        <v>0.94440000000000002</v>
      </c>
      <c r="AF1320">
        <v>0.27040799999999998</v>
      </c>
      <c r="AH1320">
        <v>-0.95373200000000002</v>
      </c>
      <c r="AI1320">
        <v>35.871000000000002</v>
      </c>
      <c r="AJ1320">
        <v>-8.8458100000000002</v>
      </c>
      <c r="AK1320">
        <v>83.665400000000005</v>
      </c>
      <c r="AL1320">
        <v>-0.95373200000000002</v>
      </c>
      <c r="AM1320">
        <v>-5.5</v>
      </c>
      <c r="AN1320">
        <v>-8.1367350220680201</v>
      </c>
      <c r="AO1320">
        <v>-9.5454144477844203</v>
      </c>
      <c r="AP1320">
        <v>-0.52024400000000004</v>
      </c>
      <c r="AQ1320">
        <v>999</v>
      </c>
      <c r="AU1320">
        <v>4949</v>
      </c>
    </row>
    <row r="1321" spans="1:47" x14ac:dyDescent="0.45">
      <c r="A1321" t="s">
        <v>2081</v>
      </c>
      <c r="B1321" t="s">
        <v>191</v>
      </c>
      <c r="C1321">
        <v>102</v>
      </c>
      <c r="D1321">
        <v>415</v>
      </c>
      <c r="E1321">
        <v>370</v>
      </c>
      <c r="F1321">
        <v>73</v>
      </c>
      <c r="G1321">
        <v>52</v>
      </c>
      <c r="H1321">
        <v>13</v>
      </c>
      <c r="I1321">
        <v>1</v>
      </c>
      <c r="J1321">
        <v>7</v>
      </c>
      <c r="K1321">
        <v>37</v>
      </c>
      <c r="L1321">
        <v>36</v>
      </c>
      <c r="M1321">
        <v>41</v>
      </c>
      <c r="N1321">
        <v>7</v>
      </c>
      <c r="O1321">
        <v>124</v>
      </c>
      <c r="P1321">
        <v>3</v>
      </c>
      <c r="Q1321">
        <v>1</v>
      </c>
      <c r="R1321">
        <v>0</v>
      </c>
      <c r="S1321">
        <v>0</v>
      </c>
      <c r="T1321">
        <v>7</v>
      </c>
      <c r="U1321">
        <v>4</v>
      </c>
      <c r="V1321">
        <v>0.197297</v>
      </c>
      <c r="W1321">
        <v>9.87952E-2</v>
      </c>
      <c r="X1321">
        <v>0.29879499999999998</v>
      </c>
      <c r="Y1321">
        <v>0.33064500000000002</v>
      </c>
      <c r="Z1321">
        <v>0.28192800000000001</v>
      </c>
      <c r="AA1321">
        <v>0.294595</v>
      </c>
      <c r="AB1321">
        <v>0.25366899999999998</v>
      </c>
      <c r="AC1321">
        <v>0.57652199999999998</v>
      </c>
      <c r="AD1321">
        <v>9.7297300000000003E-2</v>
      </c>
      <c r="AE1321">
        <v>3.9699</v>
      </c>
      <c r="AF1321">
        <v>0.27500000000000002</v>
      </c>
      <c r="AH1321">
        <v>-0.97406800000000004</v>
      </c>
      <c r="AI1321">
        <v>28.263999999999999</v>
      </c>
      <c r="AJ1321">
        <v>-22.301400000000001</v>
      </c>
      <c r="AK1321">
        <v>57.7239</v>
      </c>
      <c r="AL1321">
        <v>-0.97406800000000004</v>
      </c>
      <c r="AM1321">
        <v>-1.9</v>
      </c>
      <c r="AN1321">
        <v>-21.996122837066601</v>
      </c>
      <c r="AO1321">
        <v>2.6745148897170998</v>
      </c>
      <c r="AP1321">
        <v>-0.52115800000000001</v>
      </c>
      <c r="AQ1321">
        <v>999</v>
      </c>
      <c r="AU1321" t="s">
        <v>2082</v>
      </c>
    </row>
    <row r="1322" spans="1:47" x14ac:dyDescent="0.45">
      <c r="A1322" t="s">
        <v>561</v>
      </c>
      <c r="B1322" t="s">
        <v>10</v>
      </c>
      <c r="C1322">
        <v>81</v>
      </c>
      <c r="D1322">
        <v>320</v>
      </c>
      <c r="E1322">
        <v>301</v>
      </c>
      <c r="F1322">
        <v>72</v>
      </c>
      <c r="G1322">
        <v>52</v>
      </c>
      <c r="H1322">
        <v>16</v>
      </c>
      <c r="I1322">
        <v>1</v>
      </c>
      <c r="J1322">
        <v>3</v>
      </c>
      <c r="K1322">
        <v>32</v>
      </c>
      <c r="L1322">
        <v>29</v>
      </c>
      <c r="M1322">
        <v>13</v>
      </c>
      <c r="N1322">
        <v>7</v>
      </c>
      <c r="O1322">
        <v>53</v>
      </c>
      <c r="P1322">
        <v>4</v>
      </c>
      <c r="Q1322">
        <v>2</v>
      </c>
      <c r="R1322">
        <v>0</v>
      </c>
      <c r="S1322">
        <v>0</v>
      </c>
      <c r="T1322">
        <v>1</v>
      </c>
      <c r="U1322">
        <v>2</v>
      </c>
      <c r="V1322">
        <v>0.239203</v>
      </c>
      <c r="W1322">
        <v>4.0625000000000001E-2</v>
      </c>
      <c r="X1322">
        <v>0.16562499999999999</v>
      </c>
      <c r="Y1322">
        <v>0.245283</v>
      </c>
      <c r="Z1322">
        <v>0.27812500000000001</v>
      </c>
      <c r="AA1322">
        <v>0.32890399999999997</v>
      </c>
      <c r="AB1322">
        <v>0.25703700000000002</v>
      </c>
      <c r="AC1322">
        <v>0.60702900000000004</v>
      </c>
      <c r="AD1322">
        <v>8.9701000000000003E-2</v>
      </c>
      <c r="AE1322">
        <v>3.10263</v>
      </c>
      <c r="AF1322">
        <v>0.27935199999999999</v>
      </c>
      <c r="AH1322">
        <v>-1.1218699999999999</v>
      </c>
      <c r="AI1322">
        <v>22.689</v>
      </c>
      <c r="AJ1322">
        <v>-16.301100000000002</v>
      </c>
      <c r="AK1322">
        <v>62.0047</v>
      </c>
      <c r="AL1322">
        <v>-1.1218699999999999</v>
      </c>
      <c r="AM1322">
        <v>-3.5</v>
      </c>
      <c r="AN1322">
        <v>-16.184405207633901</v>
      </c>
      <c r="AO1322">
        <v>2.7336835861205999E-2</v>
      </c>
      <c r="AP1322">
        <v>-0.52397199999999999</v>
      </c>
      <c r="AQ1322">
        <v>999</v>
      </c>
      <c r="AU1322">
        <v>10231</v>
      </c>
    </row>
    <row r="1323" spans="1:47" x14ac:dyDescent="0.45">
      <c r="A1323" t="s">
        <v>2083</v>
      </c>
      <c r="C1323">
        <v>98</v>
      </c>
      <c r="D1323">
        <v>390</v>
      </c>
      <c r="E1323">
        <v>353</v>
      </c>
      <c r="F1323">
        <v>83</v>
      </c>
      <c r="G1323">
        <v>51</v>
      </c>
      <c r="H1323">
        <v>15</v>
      </c>
      <c r="I1323">
        <v>1</v>
      </c>
      <c r="J1323">
        <v>16</v>
      </c>
      <c r="K1323">
        <v>41</v>
      </c>
      <c r="L1323">
        <v>49</v>
      </c>
      <c r="M1323">
        <v>32</v>
      </c>
      <c r="N1323">
        <v>11</v>
      </c>
      <c r="O1323">
        <v>114</v>
      </c>
      <c r="P1323">
        <v>1</v>
      </c>
      <c r="Q1323">
        <v>4</v>
      </c>
      <c r="R1323">
        <v>0</v>
      </c>
      <c r="S1323">
        <v>1</v>
      </c>
      <c r="T1323">
        <v>1</v>
      </c>
      <c r="U1323">
        <v>1</v>
      </c>
      <c r="V1323">
        <v>0.235127</v>
      </c>
      <c r="W1323">
        <v>8.2051299999999994E-2</v>
      </c>
      <c r="X1323">
        <v>0.29230800000000001</v>
      </c>
      <c r="Y1323">
        <v>0.28070200000000001</v>
      </c>
      <c r="Z1323">
        <v>0.29743599999999998</v>
      </c>
      <c r="AA1323">
        <v>0.419263</v>
      </c>
      <c r="AB1323">
        <v>0.29720400000000002</v>
      </c>
      <c r="AC1323">
        <v>0.71669899999999997</v>
      </c>
      <c r="AD1323">
        <v>0.18413599999999999</v>
      </c>
      <c r="AE1323">
        <v>2.5095800000000001</v>
      </c>
      <c r="AF1323">
        <v>0.29515400000000003</v>
      </c>
      <c r="AH1323">
        <v>-0.78455200000000003</v>
      </c>
      <c r="AI1323">
        <v>40.661999999999999</v>
      </c>
      <c r="AJ1323">
        <v>-6.8572600000000001</v>
      </c>
      <c r="AK1323">
        <v>83.988</v>
      </c>
      <c r="AL1323">
        <v>-0.78455200000000003</v>
      </c>
      <c r="AM1323">
        <v>0</v>
      </c>
      <c r="AN1323">
        <v>-8.5207862257957405</v>
      </c>
      <c r="AO1323">
        <v>-10.0308637619018</v>
      </c>
      <c r="AP1323">
        <v>-0.52493500000000004</v>
      </c>
      <c r="AQ1323">
        <v>999</v>
      </c>
      <c r="AU1323">
        <v>14566</v>
      </c>
    </row>
    <row r="1324" spans="1:47" x14ac:dyDescent="0.45">
      <c r="A1324" t="s">
        <v>2084</v>
      </c>
      <c r="B1324" t="s">
        <v>82</v>
      </c>
      <c r="C1324">
        <v>113</v>
      </c>
      <c r="D1324">
        <v>484</v>
      </c>
      <c r="E1324">
        <v>448</v>
      </c>
      <c r="F1324">
        <v>93</v>
      </c>
      <c r="G1324">
        <v>66</v>
      </c>
      <c r="H1324">
        <v>18</v>
      </c>
      <c r="I1324">
        <v>1</v>
      </c>
      <c r="J1324">
        <v>8</v>
      </c>
      <c r="K1324">
        <v>46</v>
      </c>
      <c r="L1324">
        <v>45</v>
      </c>
      <c r="M1324">
        <v>27</v>
      </c>
      <c r="N1324">
        <v>14</v>
      </c>
      <c r="O1324">
        <v>145</v>
      </c>
      <c r="P1324">
        <v>5</v>
      </c>
      <c r="Q1324">
        <v>2</v>
      </c>
      <c r="R1324">
        <v>2</v>
      </c>
      <c r="S1324">
        <v>0</v>
      </c>
      <c r="T1324">
        <v>2</v>
      </c>
      <c r="U1324">
        <v>1</v>
      </c>
      <c r="V1324">
        <v>0.207589</v>
      </c>
      <c r="W1324">
        <v>5.5785099999999997E-2</v>
      </c>
      <c r="X1324">
        <v>0.29958699999999999</v>
      </c>
      <c r="Y1324">
        <v>0.18620700000000001</v>
      </c>
      <c r="Z1324">
        <v>0.25933600000000001</v>
      </c>
      <c r="AA1324">
        <v>0.30580400000000002</v>
      </c>
      <c r="AB1324">
        <v>0.23699500000000001</v>
      </c>
      <c r="AC1324">
        <v>0.56513999999999998</v>
      </c>
      <c r="AD1324">
        <v>9.8214300000000004E-2</v>
      </c>
      <c r="AE1324">
        <v>3.1928800000000002</v>
      </c>
      <c r="AF1324">
        <v>0.28619499999999998</v>
      </c>
      <c r="AH1324">
        <v>-0.66930800000000001</v>
      </c>
      <c r="AI1324">
        <v>26.2607</v>
      </c>
      <c r="AJ1324">
        <v>-32.7119</v>
      </c>
      <c r="AK1324">
        <v>49.594799999999999</v>
      </c>
      <c r="AL1324">
        <v>-0.66930800000000001</v>
      </c>
      <c r="AM1324">
        <v>6.4</v>
      </c>
      <c r="AN1324">
        <v>-29.900961637496899</v>
      </c>
      <c r="AO1324">
        <v>8.1783657073974592</v>
      </c>
      <c r="AP1324">
        <v>-0.52688500000000005</v>
      </c>
      <c r="AQ1324">
        <v>999</v>
      </c>
      <c r="AU1324" t="s">
        <v>2085</v>
      </c>
    </row>
    <row r="1325" spans="1:47" x14ac:dyDescent="0.45">
      <c r="A1325" t="s">
        <v>2086</v>
      </c>
      <c r="B1325" t="s">
        <v>82</v>
      </c>
      <c r="C1325">
        <v>93</v>
      </c>
      <c r="D1325">
        <v>342</v>
      </c>
      <c r="E1325">
        <v>303</v>
      </c>
      <c r="F1325">
        <v>66</v>
      </c>
      <c r="G1325">
        <v>49</v>
      </c>
      <c r="H1325">
        <v>15</v>
      </c>
      <c r="I1325">
        <v>0</v>
      </c>
      <c r="J1325">
        <v>2</v>
      </c>
      <c r="K1325">
        <v>34</v>
      </c>
      <c r="L1325">
        <v>26</v>
      </c>
      <c r="M1325">
        <v>36</v>
      </c>
      <c r="N1325">
        <v>6</v>
      </c>
      <c r="O1325">
        <v>69</v>
      </c>
      <c r="P1325">
        <v>3</v>
      </c>
      <c r="Q1325">
        <v>0</v>
      </c>
      <c r="R1325">
        <v>0</v>
      </c>
      <c r="S1325">
        <v>0</v>
      </c>
      <c r="T1325">
        <v>9</v>
      </c>
      <c r="U1325">
        <v>3</v>
      </c>
      <c r="V1325">
        <v>0.21782199999999999</v>
      </c>
      <c r="W1325">
        <v>0.105263</v>
      </c>
      <c r="X1325">
        <v>0.20175399999999999</v>
      </c>
      <c r="Y1325">
        <v>0.52173899999999995</v>
      </c>
      <c r="Z1325">
        <v>0.30701800000000001</v>
      </c>
      <c r="AA1325">
        <v>0.28712900000000002</v>
      </c>
      <c r="AB1325">
        <v>0.26477400000000001</v>
      </c>
      <c r="AC1325">
        <v>0.59414599999999995</v>
      </c>
      <c r="AD1325">
        <v>6.9306900000000005E-2</v>
      </c>
      <c r="AE1325">
        <v>4.0658799999999999</v>
      </c>
      <c r="AF1325">
        <v>0.275862</v>
      </c>
      <c r="AH1325">
        <v>-9.8054199999999994E-2</v>
      </c>
      <c r="AI1325">
        <v>26.446300000000001</v>
      </c>
      <c r="AJ1325">
        <v>-15.224399999999999</v>
      </c>
      <c r="AK1325">
        <v>65.4208</v>
      </c>
      <c r="AL1325">
        <v>-9.8054199999999994E-2</v>
      </c>
      <c r="AM1325">
        <v>-3.9</v>
      </c>
      <c r="AN1325">
        <v>-14.268184967339</v>
      </c>
      <c r="AO1325">
        <v>-2.6433863639831499</v>
      </c>
      <c r="AP1325">
        <v>-0.52807499999999996</v>
      </c>
      <c r="AQ1325">
        <v>999</v>
      </c>
      <c r="AU1325" t="s">
        <v>2087</v>
      </c>
    </row>
    <row r="1326" spans="1:47" x14ac:dyDescent="0.45">
      <c r="A1326" t="s">
        <v>2088</v>
      </c>
      <c r="B1326" t="s">
        <v>42</v>
      </c>
      <c r="C1326">
        <v>61</v>
      </c>
      <c r="D1326">
        <v>224</v>
      </c>
      <c r="E1326">
        <v>210</v>
      </c>
      <c r="F1326">
        <v>48</v>
      </c>
      <c r="G1326">
        <v>34</v>
      </c>
      <c r="H1326">
        <v>11</v>
      </c>
      <c r="I1326">
        <v>1</v>
      </c>
      <c r="J1326">
        <v>2</v>
      </c>
      <c r="K1326">
        <v>18</v>
      </c>
      <c r="L1326">
        <v>22</v>
      </c>
      <c r="M1326">
        <v>10</v>
      </c>
      <c r="N1326">
        <v>5</v>
      </c>
      <c r="O1326">
        <v>61</v>
      </c>
      <c r="P1326">
        <v>2</v>
      </c>
      <c r="Q1326">
        <v>1</v>
      </c>
      <c r="R1326">
        <v>1</v>
      </c>
      <c r="S1326">
        <v>0</v>
      </c>
      <c r="T1326">
        <v>0</v>
      </c>
      <c r="U1326">
        <v>1</v>
      </c>
      <c r="V1326">
        <v>0.228571</v>
      </c>
      <c r="W1326">
        <v>4.4642899999999999E-2</v>
      </c>
      <c r="X1326">
        <v>0.27232099999999998</v>
      </c>
      <c r="Y1326">
        <v>0.163934</v>
      </c>
      <c r="Z1326">
        <v>0.26905800000000002</v>
      </c>
      <c r="AA1326">
        <v>0.319048</v>
      </c>
      <c r="AB1326">
        <v>0.24860599999999999</v>
      </c>
      <c r="AC1326">
        <v>0.58810600000000002</v>
      </c>
      <c r="AD1326">
        <v>9.0476200000000007E-2</v>
      </c>
      <c r="AE1326">
        <v>2.6991299999999998</v>
      </c>
      <c r="AF1326">
        <v>0.310811</v>
      </c>
      <c r="AH1326">
        <v>-0.73798799999999998</v>
      </c>
      <c r="AI1326">
        <v>14.3139</v>
      </c>
      <c r="AJ1326">
        <v>-12.979200000000001</v>
      </c>
      <c r="AK1326">
        <v>52.759300000000003</v>
      </c>
      <c r="AL1326">
        <v>-0.73798799999999998</v>
      </c>
      <c r="AM1326">
        <v>-3.2</v>
      </c>
      <c r="AN1326">
        <v>-13.8473736047744</v>
      </c>
      <c r="AO1326">
        <v>0.91522622108459395</v>
      </c>
      <c r="AP1326">
        <v>-0.52854199999999996</v>
      </c>
      <c r="AQ1326">
        <v>999</v>
      </c>
      <c r="AU1326">
        <v>21139</v>
      </c>
    </row>
    <row r="1327" spans="1:47" x14ac:dyDescent="0.45">
      <c r="A1327" t="s">
        <v>2089</v>
      </c>
      <c r="C1327">
        <v>81</v>
      </c>
      <c r="D1327">
        <v>327</v>
      </c>
      <c r="E1327">
        <v>284</v>
      </c>
      <c r="F1327">
        <v>59</v>
      </c>
      <c r="G1327">
        <v>37</v>
      </c>
      <c r="H1327">
        <v>11</v>
      </c>
      <c r="I1327">
        <v>0</v>
      </c>
      <c r="J1327">
        <v>11</v>
      </c>
      <c r="K1327">
        <v>34</v>
      </c>
      <c r="L1327">
        <v>36</v>
      </c>
      <c r="M1327">
        <v>35</v>
      </c>
      <c r="N1327">
        <v>8</v>
      </c>
      <c r="O1327">
        <v>113</v>
      </c>
      <c r="P1327">
        <v>6</v>
      </c>
      <c r="Q1327">
        <v>2</v>
      </c>
      <c r="R1327">
        <v>0</v>
      </c>
      <c r="S1327">
        <v>0</v>
      </c>
      <c r="T1327">
        <v>1</v>
      </c>
      <c r="U1327">
        <v>1</v>
      </c>
      <c r="V1327">
        <v>0.20774599999999999</v>
      </c>
      <c r="W1327">
        <v>0.107034</v>
      </c>
      <c r="X1327">
        <v>0.34556599999999998</v>
      </c>
      <c r="Y1327">
        <v>0.30973499999999998</v>
      </c>
      <c r="Z1327">
        <v>0.30581000000000003</v>
      </c>
      <c r="AA1327">
        <v>0.362676</v>
      </c>
      <c r="AB1327">
        <v>0.286914</v>
      </c>
      <c r="AC1327">
        <v>0.66848600000000002</v>
      </c>
      <c r="AD1327">
        <v>0.15493000000000001</v>
      </c>
      <c r="AE1327">
        <v>1.9678599999999999</v>
      </c>
      <c r="AF1327">
        <v>0.296296</v>
      </c>
      <c r="AH1327">
        <v>-0.76143700000000003</v>
      </c>
      <c r="AI1327">
        <v>31.299199999999999</v>
      </c>
      <c r="AJ1327">
        <v>-8.5438299999999998</v>
      </c>
      <c r="AK1327">
        <v>82.033900000000003</v>
      </c>
      <c r="AL1327">
        <v>-0.76143700000000003</v>
      </c>
      <c r="AM1327">
        <v>-2.4</v>
      </c>
      <c r="AN1327">
        <v>-8.0395863056182808</v>
      </c>
      <c r="AO1327">
        <v>-8.4074954986572195</v>
      </c>
      <c r="AP1327">
        <v>-0.52910999999999997</v>
      </c>
      <c r="AQ1327">
        <v>999</v>
      </c>
      <c r="AU1327">
        <v>14811</v>
      </c>
    </row>
    <row r="1328" spans="1:47" x14ac:dyDescent="0.45">
      <c r="A1328" t="s">
        <v>647</v>
      </c>
      <c r="B1328" t="s">
        <v>104</v>
      </c>
      <c r="C1328">
        <v>122</v>
      </c>
      <c r="D1328">
        <v>520</v>
      </c>
      <c r="E1328">
        <v>496</v>
      </c>
      <c r="F1328">
        <v>121</v>
      </c>
      <c r="G1328">
        <v>86</v>
      </c>
      <c r="H1328">
        <v>24</v>
      </c>
      <c r="I1328">
        <v>2</v>
      </c>
      <c r="J1328">
        <v>9</v>
      </c>
      <c r="K1328">
        <v>50</v>
      </c>
      <c r="L1328">
        <v>56</v>
      </c>
      <c r="M1328">
        <v>18</v>
      </c>
      <c r="N1328">
        <v>16</v>
      </c>
      <c r="O1328">
        <v>104</v>
      </c>
      <c r="P1328">
        <v>3</v>
      </c>
      <c r="Q1328">
        <v>3</v>
      </c>
      <c r="R1328">
        <v>0</v>
      </c>
      <c r="S1328">
        <v>0</v>
      </c>
      <c r="T1328">
        <v>6</v>
      </c>
      <c r="U1328">
        <v>4</v>
      </c>
      <c r="V1328">
        <v>0.243952</v>
      </c>
      <c r="W1328">
        <v>3.4615399999999998E-2</v>
      </c>
      <c r="X1328">
        <v>0.2</v>
      </c>
      <c r="Y1328">
        <v>0.17307700000000001</v>
      </c>
      <c r="Z1328">
        <v>0.27307700000000001</v>
      </c>
      <c r="AA1328">
        <v>0.35483900000000002</v>
      </c>
      <c r="AB1328">
        <v>0.25891399999999998</v>
      </c>
      <c r="AC1328">
        <v>0.62791600000000003</v>
      </c>
      <c r="AD1328">
        <v>0.110887</v>
      </c>
      <c r="AE1328">
        <v>3.8799600000000001</v>
      </c>
      <c r="AF1328">
        <v>0.290155</v>
      </c>
      <c r="AH1328">
        <v>-1.1894800000000001</v>
      </c>
      <c r="AI1328">
        <v>37.680300000000003</v>
      </c>
      <c r="AJ1328">
        <v>-25.678699999999999</v>
      </c>
      <c r="AK1328">
        <v>58.319499999999998</v>
      </c>
      <c r="AL1328">
        <v>-1.1894800000000001</v>
      </c>
      <c r="AM1328">
        <v>3.1</v>
      </c>
      <c r="AN1328">
        <v>-28.0401368141174</v>
      </c>
      <c r="AO1328">
        <v>5.0106407403945896</v>
      </c>
      <c r="AP1328">
        <v>-0.52979200000000004</v>
      </c>
      <c r="AQ1328">
        <v>999</v>
      </c>
      <c r="AU1328">
        <v>31567</v>
      </c>
    </row>
    <row r="1329" spans="1:47" x14ac:dyDescent="0.45">
      <c r="A1329" t="s">
        <v>2090</v>
      </c>
      <c r="B1329" t="s">
        <v>56</v>
      </c>
      <c r="C1329">
        <v>59</v>
      </c>
      <c r="D1329">
        <v>200</v>
      </c>
      <c r="E1329">
        <v>190</v>
      </c>
      <c r="F1329">
        <v>40</v>
      </c>
      <c r="G1329">
        <v>30</v>
      </c>
      <c r="H1329">
        <v>6</v>
      </c>
      <c r="I1329">
        <v>0</v>
      </c>
      <c r="J1329">
        <v>4</v>
      </c>
      <c r="K1329">
        <v>16</v>
      </c>
      <c r="L1329">
        <v>22</v>
      </c>
      <c r="M1329">
        <v>4</v>
      </c>
      <c r="N1329">
        <v>4</v>
      </c>
      <c r="O1329">
        <v>58</v>
      </c>
      <c r="P1329">
        <v>4</v>
      </c>
      <c r="Q1329">
        <v>1</v>
      </c>
      <c r="R1329">
        <v>1</v>
      </c>
      <c r="S1329">
        <v>0</v>
      </c>
      <c r="T1329">
        <v>0</v>
      </c>
      <c r="U1329">
        <v>1</v>
      </c>
      <c r="V1329">
        <v>0.21052599999999999</v>
      </c>
      <c r="W1329">
        <v>0.02</v>
      </c>
      <c r="X1329">
        <v>0.28999999999999998</v>
      </c>
      <c r="Y1329">
        <v>6.8965499999999999E-2</v>
      </c>
      <c r="Z1329">
        <v>0.241206</v>
      </c>
      <c r="AA1329">
        <v>0.30526300000000001</v>
      </c>
      <c r="AB1329">
        <v>0.230046</v>
      </c>
      <c r="AC1329">
        <v>0.54646899999999998</v>
      </c>
      <c r="AD1329">
        <v>9.4736799999999996E-2</v>
      </c>
      <c r="AE1329">
        <v>1.86249</v>
      </c>
      <c r="AF1329">
        <v>0.27906999999999998</v>
      </c>
      <c r="AH1329">
        <v>-0.68405199999999999</v>
      </c>
      <c r="AI1329">
        <v>9.6974400000000003</v>
      </c>
      <c r="AJ1329">
        <v>-14.6714</v>
      </c>
      <c r="AK1329">
        <v>39.496499999999997</v>
      </c>
      <c r="AL1329">
        <v>-0.68405199999999999</v>
      </c>
      <c r="AM1329">
        <v>-0.6</v>
      </c>
      <c r="AN1329">
        <v>-15.1832273006439</v>
      </c>
      <c r="AO1329">
        <v>3.0743092298507602</v>
      </c>
      <c r="AP1329">
        <v>-0.53010000000000002</v>
      </c>
      <c r="AQ1329">
        <v>999</v>
      </c>
      <c r="AU1329" t="s">
        <v>2091</v>
      </c>
    </row>
    <row r="1330" spans="1:47" x14ac:dyDescent="0.45">
      <c r="A1330" t="s">
        <v>2092</v>
      </c>
      <c r="B1330" t="s">
        <v>10</v>
      </c>
      <c r="C1330">
        <v>94</v>
      </c>
      <c r="D1330">
        <v>383</v>
      </c>
      <c r="E1330">
        <v>346</v>
      </c>
      <c r="F1330">
        <v>81</v>
      </c>
      <c r="G1330">
        <v>59</v>
      </c>
      <c r="H1330">
        <v>16</v>
      </c>
      <c r="I1330">
        <v>2</v>
      </c>
      <c r="J1330">
        <v>4</v>
      </c>
      <c r="K1330">
        <v>38</v>
      </c>
      <c r="L1330">
        <v>38</v>
      </c>
      <c r="M1330">
        <v>30</v>
      </c>
      <c r="N1330">
        <v>7</v>
      </c>
      <c r="O1330">
        <v>77</v>
      </c>
      <c r="P1330">
        <v>6</v>
      </c>
      <c r="Q1330">
        <v>1</v>
      </c>
      <c r="R1330">
        <v>0</v>
      </c>
      <c r="S1330">
        <v>1</v>
      </c>
      <c r="T1330">
        <v>2</v>
      </c>
      <c r="U1330">
        <v>1</v>
      </c>
      <c r="V1330">
        <v>0.23410400000000001</v>
      </c>
      <c r="W1330">
        <v>7.8328999999999996E-2</v>
      </c>
      <c r="X1330">
        <v>0.201044</v>
      </c>
      <c r="Y1330">
        <v>0.38961000000000001</v>
      </c>
      <c r="Z1330">
        <v>0.305483</v>
      </c>
      <c r="AA1330">
        <v>0.32658999999999999</v>
      </c>
      <c r="AB1330">
        <v>0.27522799999999997</v>
      </c>
      <c r="AC1330">
        <v>0.632073</v>
      </c>
      <c r="AD1330">
        <v>9.2485499999999998E-2</v>
      </c>
      <c r="AE1330">
        <v>3.63775</v>
      </c>
      <c r="AF1330">
        <v>0.28947400000000001</v>
      </c>
      <c r="AH1330">
        <v>-0.700129</v>
      </c>
      <c r="AI1330">
        <v>32.942100000000003</v>
      </c>
      <c r="AJ1330">
        <v>-13.7242</v>
      </c>
      <c r="AK1330">
        <v>74.1995</v>
      </c>
      <c r="AL1330">
        <v>-0.700129</v>
      </c>
      <c r="AM1330">
        <v>1.6</v>
      </c>
      <c r="AN1330">
        <v>-12.941918730735701</v>
      </c>
      <c r="AO1330">
        <v>-5.4363020658492998</v>
      </c>
      <c r="AP1330">
        <v>-0.53142299999999998</v>
      </c>
      <c r="AQ1330">
        <v>999</v>
      </c>
      <c r="AU1330" t="s">
        <v>2093</v>
      </c>
    </row>
    <row r="1331" spans="1:47" x14ac:dyDescent="0.45">
      <c r="A1331" t="s">
        <v>2094</v>
      </c>
      <c r="C1331">
        <v>102</v>
      </c>
      <c r="D1331">
        <v>410</v>
      </c>
      <c r="E1331">
        <v>385</v>
      </c>
      <c r="F1331">
        <v>96</v>
      </c>
      <c r="G1331">
        <v>64</v>
      </c>
      <c r="H1331">
        <v>22</v>
      </c>
      <c r="I1331">
        <v>2</v>
      </c>
      <c r="J1331">
        <v>8</v>
      </c>
      <c r="K1331">
        <v>43</v>
      </c>
      <c r="L1331">
        <v>45</v>
      </c>
      <c r="M1331">
        <v>19</v>
      </c>
      <c r="N1331">
        <v>10</v>
      </c>
      <c r="O1331">
        <v>90</v>
      </c>
      <c r="P1331">
        <v>3</v>
      </c>
      <c r="Q1331">
        <v>3</v>
      </c>
      <c r="R1331">
        <v>0</v>
      </c>
      <c r="S1331">
        <v>1</v>
      </c>
      <c r="T1331">
        <v>4</v>
      </c>
      <c r="U1331">
        <v>2</v>
      </c>
      <c r="V1331">
        <v>0.24935099999999999</v>
      </c>
      <c r="W1331">
        <v>4.6341500000000001E-2</v>
      </c>
      <c r="X1331">
        <v>0.21951200000000001</v>
      </c>
      <c r="Y1331">
        <v>0.21111099999999999</v>
      </c>
      <c r="Z1331">
        <v>0.28780499999999998</v>
      </c>
      <c r="AA1331">
        <v>0.37922099999999997</v>
      </c>
      <c r="AB1331">
        <v>0.278642</v>
      </c>
      <c r="AC1331">
        <v>0.66702600000000001</v>
      </c>
      <c r="AD1331">
        <v>0.12987000000000001</v>
      </c>
      <c r="AE1331">
        <v>4.1848900000000002</v>
      </c>
      <c r="AF1331">
        <v>0.303448</v>
      </c>
      <c r="AH1331">
        <v>-0.629745</v>
      </c>
      <c r="AI1331">
        <v>36.4268</v>
      </c>
      <c r="AJ1331">
        <v>-13.529299999999999</v>
      </c>
      <c r="AK1331">
        <v>71.544499999999999</v>
      </c>
      <c r="AL1331">
        <v>-0.629745</v>
      </c>
      <c r="AM1331">
        <v>0.3</v>
      </c>
      <c r="AN1331">
        <v>-15.0831098556518</v>
      </c>
      <c r="AO1331">
        <v>-4.2194001078605599</v>
      </c>
      <c r="AP1331">
        <v>-0.53186100000000003</v>
      </c>
      <c r="AQ1331">
        <v>999</v>
      </c>
      <c r="AU1331">
        <v>19957</v>
      </c>
    </row>
    <row r="1332" spans="1:47" x14ac:dyDescent="0.45">
      <c r="A1332" t="s">
        <v>2095</v>
      </c>
      <c r="B1332" t="s">
        <v>191</v>
      </c>
      <c r="C1332">
        <v>94</v>
      </c>
      <c r="D1332">
        <v>408</v>
      </c>
      <c r="E1332">
        <v>371</v>
      </c>
      <c r="F1332">
        <v>78</v>
      </c>
      <c r="G1332">
        <v>53</v>
      </c>
      <c r="H1332">
        <v>14</v>
      </c>
      <c r="I1332">
        <v>0</v>
      </c>
      <c r="J1332">
        <v>11</v>
      </c>
      <c r="K1332">
        <v>45</v>
      </c>
      <c r="L1332">
        <v>48</v>
      </c>
      <c r="M1332">
        <v>31</v>
      </c>
      <c r="N1332">
        <v>7</v>
      </c>
      <c r="O1332">
        <v>152</v>
      </c>
      <c r="P1332">
        <v>5</v>
      </c>
      <c r="Q1332">
        <v>1</v>
      </c>
      <c r="R1332">
        <v>0</v>
      </c>
      <c r="S1332">
        <v>0</v>
      </c>
      <c r="T1332">
        <v>12</v>
      </c>
      <c r="U1332">
        <v>4</v>
      </c>
      <c r="V1332">
        <v>0.21024300000000001</v>
      </c>
      <c r="W1332">
        <v>7.5980400000000003E-2</v>
      </c>
      <c r="X1332">
        <v>0.37254900000000002</v>
      </c>
      <c r="Y1332">
        <v>0.20394699999999999</v>
      </c>
      <c r="Z1332">
        <v>0.27941199999999999</v>
      </c>
      <c r="AA1332">
        <v>0.33692699999999998</v>
      </c>
      <c r="AB1332">
        <v>0.26574500000000001</v>
      </c>
      <c r="AC1332">
        <v>0.61633899999999997</v>
      </c>
      <c r="AD1332">
        <v>0.12668499999999999</v>
      </c>
      <c r="AE1332">
        <v>4.4835700000000003</v>
      </c>
      <c r="AF1332">
        <v>0.32057400000000003</v>
      </c>
      <c r="AH1332">
        <v>7.98677E-2</v>
      </c>
      <c r="AI1332">
        <v>31.879200000000001</v>
      </c>
      <c r="AJ1332">
        <v>-17.833300000000001</v>
      </c>
      <c r="AK1332">
        <v>66.094099999999997</v>
      </c>
      <c r="AL1332">
        <v>7.98677E-2</v>
      </c>
      <c r="AM1332">
        <v>1.8</v>
      </c>
      <c r="AN1332">
        <v>-16.495686165988399</v>
      </c>
      <c r="AO1332">
        <v>-2.69735455513</v>
      </c>
      <c r="AP1332">
        <v>-0.53204499999999999</v>
      </c>
      <c r="AQ1332">
        <v>999</v>
      </c>
      <c r="AU1332" t="s">
        <v>2096</v>
      </c>
    </row>
    <row r="1333" spans="1:47" x14ac:dyDescent="0.45">
      <c r="A1333" t="s">
        <v>2097</v>
      </c>
      <c r="B1333" t="s">
        <v>191</v>
      </c>
      <c r="C1333">
        <v>45</v>
      </c>
      <c r="D1333">
        <v>167</v>
      </c>
      <c r="E1333">
        <v>153</v>
      </c>
      <c r="F1333">
        <v>35</v>
      </c>
      <c r="G1333">
        <v>30</v>
      </c>
      <c r="H1333">
        <v>4</v>
      </c>
      <c r="I1333">
        <v>1</v>
      </c>
      <c r="J1333">
        <v>0</v>
      </c>
      <c r="K1333">
        <v>15</v>
      </c>
      <c r="L1333">
        <v>13</v>
      </c>
      <c r="M1333">
        <v>10</v>
      </c>
      <c r="N1333">
        <v>6</v>
      </c>
      <c r="O1333">
        <v>36</v>
      </c>
      <c r="P1333">
        <v>3</v>
      </c>
      <c r="Q1333">
        <v>1</v>
      </c>
      <c r="R1333">
        <v>0</v>
      </c>
      <c r="S1333">
        <v>0</v>
      </c>
      <c r="T1333">
        <v>4</v>
      </c>
      <c r="U1333">
        <v>3</v>
      </c>
      <c r="V1333">
        <v>0.22875799999999999</v>
      </c>
      <c r="W1333">
        <v>5.9880200000000001E-2</v>
      </c>
      <c r="X1333">
        <v>0.21556900000000001</v>
      </c>
      <c r="Y1333">
        <v>0.27777800000000002</v>
      </c>
      <c r="Z1333">
        <v>0.28742499999999999</v>
      </c>
      <c r="AA1333">
        <v>0.26797399999999999</v>
      </c>
      <c r="AB1333">
        <v>0.23591100000000001</v>
      </c>
      <c r="AC1333">
        <v>0.55539899999999998</v>
      </c>
      <c r="AD1333">
        <v>3.9215699999999999E-2</v>
      </c>
      <c r="AE1333">
        <v>4.9039900000000003</v>
      </c>
      <c r="AF1333">
        <v>0.29660999999999998</v>
      </c>
      <c r="AH1333">
        <v>-0.75132399999999999</v>
      </c>
      <c r="AI1333">
        <v>8.9107000000000003</v>
      </c>
      <c r="AJ1333">
        <v>-11.4373</v>
      </c>
      <c r="AK1333">
        <v>45.415100000000002</v>
      </c>
      <c r="AL1333">
        <v>-0.75132399999999999</v>
      </c>
      <c r="AM1333">
        <v>0</v>
      </c>
      <c r="AN1333">
        <v>-11.6738023757934</v>
      </c>
      <c r="AO1333">
        <v>0.61360961198806696</v>
      </c>
      <c r="AP1333">
        <v>-0.53729000000000005</v>
      </c>
      <c r="AQ1333">
        <v>999</v>
      </c>
      <c r="AU1333" t="s">
        <v>2098</v>
      </c>
    </row>
    <row r="1334" spans="1:47" x14ac:dyDescent="0.45">
      <c r="A1334" t="s">
        <v>2099</v>
      </c>
      <c r="B1334" t="s">
        <v>31</v>
      </c>
      <c r="C1334">
        <v>121</v>
      </c>
      <c r="D1334">
        <v>517</v>
      </c>
      <c r="E1334">
        <v>454</v>
      </c>
      <c r="F1334">
        <v>106</v>
      </c>
      <c r="G1334">
        <v>72</v>
      </c>
      <c r="H1334">
        <v>20</v>
      </c>
      <c r="I1334">
        <v>1</v>
      </c>
      <c r="J1334">
        <v>13</v>
      </c>
      <c r="K1334">
        <v>49</v>
      </c>
      <c r="L1334">
        <v>61</v>
      </c>
      <c r="M1334">
        <v>52</v>
      </c>
      <c r="N1334">
        <v>9</v>
      </c>
      <c r="O1334">
        <v>131</v>
      </c>
      <c r="P1334">
        <v>8</v>
      </c>
      <c r="Q1334">
        <v>3</v>
      </c>
      <c r="R1334">
        <v>0</v>
      </c>
      <c r="S1334">
        <v>1</v>
      </c>
      <c r="T1334">
        <v>3</v>
      </c>
      <c r="U1334">
        <v>2</v>
      </c>
      <c r="V1334">
        <v>0.23347999999999999</v>
      </c>
      <c r="W1334">
        <v>0.10058</v>
      </c>
      <c r="X1334">
        <v>0.25338500000000003</v>
      </c>
      <c r="Y1334">
        <v>0.39694699999999999</v>
      </c>
      <c r="Z1334">
        <v>0.32108300000000001</v>
      </c>
      <c r="AA1334">
        <v>0.36784099999999997</v>
      </c>
      <c r="AB1334">
        <v>0.298763</v>
      </c>
      <c r="AC1334">
        <v>0.68892500000000001</v>
      </c>
      <c r="AD1334">
        <v>0.13436100000000001</v>
      </c>
      <c r="AE1334">
        <v>2.67523</v>
      </c>
      <c r="AF1334">
        <v>0.29712499999999997</v>
      </c>
      <c r="AH1334">
        <v>-1.1918899999999999</v>
      </c>
      <c r="AI1334">
        <v>54.572899999999997</v>
      </c>
      <c r="AJ1334">
        <v>-8.4205000000000005</v>
      </c>
      <c r="AK1334">
        <v>86.383799999999994</v>
      </c>
      <c r="AL1334">
        <v>-1.1918899999999999</v>
      </c>
      <c r="AM1334">
        <v>-3.6</v>
      </c>
      <c r="AN1334">
        <v>-9.9128412008285505</v>
      </c>
      <c r="AO1334">
        <v>-13.0980896949768</v>
      </c>
      <c r="AP1334">
        <v>-0.53813299999999997</v>
      </c>
      <c r="AQ1334">
        <v>999</v>
      </c>
      <c r="AU1334" t="s">
        <v>2100</v>
      </c>
    </row>
    <row r="1335" spans="1:47" x14ac:dyDescent="0.45">
      <c r="A1335" t="s">
        <v>2101</v>
      </c>
      <c r="B1335" t="s">
        <v>42</v>
      </c>
      <c r="C1335">
        <v>123</v>
      </c>
      <c r="D1335">
        <v>519</v>
      </c>
      <c r="E1335">
        <v>454</v>
      </c>
      <c r="F1335">
        <v>98</v>
      </c>
      <c r="G1335">
        <v>62</v>
      </c>
      <c r="H1335">
        <v>22</v>
      </c>
      <c r="I1335">
        <v>3</v>
      </c>
      <c r="J1335">
        <v>11</v>
      </c>
      <c r="K1335">
        <v>57</v>
      </c>
      <c r="L1335">
        <v>63</v>
      </c>
      <c r="M1335">
        <v>49</v>
      </c>
      <c r="N1335">
        <v>6</v>
      </c>
      <c r="O1335">
        <v>162</v>
      </c>
      <c r="P1335">
        <v>15</v>
      </c>
      <c r="Q1335">
        <v>1</v>
      </c>
      <c r="R1335">
        <v>0</v>
      </c>
      <c r="S1335">
        <v>1</v>
      </c>
      <c r="T1335">
        <v>3</v>
      </c>
      <c r="U1335">
        <v>3</v>
      </c>
      <c r="V1335">
        <v>0.215859</v>
      </c>
      <c r="W1335">
        <v>9.4412300000000005E-2</v>
      </c>
      <c r="X1335">
        <v>0.312139</v>
      </c>
      <c r="Y1335">
        <v>0.30246899999999999</v>
      </c>
      <c r="Z1335">
        <v>0.312139</v>
      </c>
      <c r="AA1335">
        <v>0.35021999999999998</v>
      </c>
      <c r="AB1335">
        <v>0.29170699999999999</v>
      </c>
      <c r="AC1335">
        <v>0.66235900000000003</v>
      </c>
      <c r="AD1335">
        <v>0.13436100000000001</v>
      </c>
      <c r="AE1335">
        <v>4.13992</v>
      </c>
      <c r="AF1335">
        <v>0.30851099999999998</v>
      </c>
      <c r="AH1335">
        <v>-1.5908500000000001</v>
      </c>
      <c r="AI1335">
        <v>51.742400000000004</v>
      </c>
      <c r="AJ1335">
        <v>-11.4947</v>
      </c>
      <c r="AK1335">
        <v>81.316000000000003</v>
      </c>
      <c r="AL1335">
        <v>-1.5908500000000001</v>
      </c>
      <c r="AM1335">
        <v>-4.0999999999999996</v>
      </c>
      <c r="AN1335">
        <v>-13.209903717041</v>
      </c>
      <c r="AO1335">
        <v>-9.8208994865417392</v>
      </c>
      <c r="AP1335">
        <v>-0.53879600000000005</v>
      </c>
      <c r="AQ1335">
        <v>999</v>
      </c>
      <c r="AU1335" t="s">
        <v>2102</v>
      </c>
    </row>
    <row r="1336" spans="1:47" x14ac:dyDescent="0.45">
      <c r="A1336" t="s">
        <v>2103</v>
      </c>
      <c r="B1336" t="s">
        <v>10</v>
      </c>
      <c r="C1336">
        <v>70</v>
      </c>
      <c r="D1336">
        <v>275</v>
      </c>
      <c r="E1336">
        <v>251</v>
      </c>
      <c r="F1336">
        <v>50</v>
      </c>
      <c r="G1336">
        <v>33</v>
      </c>
      <c r="H1336">
        <v>12</v>
      </c>
      <c r="I1336">
        <v>1</v>
      </c>
      <c r="J1336">
        <v>4</v>
      </c>
      <c r="K1336">
        <v>31</v>
      </c>
      <c r="L1336">
        <v>28</v>
      </c>
      <c r="M1336">
        <v>17</v>
      </c>
      <c r="N1336">
        <v>5</v>
      </c>
      <c r="O1336">
        <v>89</v>
      </c>
      <c r="P1336">
        <v>7</v>
      </c>
      <c r="Q1336">
        <v>0</v>
      </c>
      <c r="R1336">
        <v>0</v>
      </c>
      <c r="S1336">
        <v>0</v>
      </c>
      <c r="T1336">
        <v>4</v>
      </c>
      <c r="U1336">
        <v>1</v>
      </c>
      <c r="V1336">
        <v>0.19920299999999999</v>
      </c>
      <c r="W1336">
        <v>6.1818199999999997E-2</v>
      </c>
      <c r="X1336">
        <v>0.32363599999999998</v>
      </c>
      <c r="Y1336">
        <v>0.19101099999999999</v>
      </c>
      <c r="Z1336">
        <v>0.26909100000000002</v>
      </c>
      <c r="AA1336">
        <v>0.30278899999999997</v>
      </c>
      <c r="AB1336">
        <v>0.24839600000000001</v>
      </c>
      <c r="AC1336">
        <v>0.57188000000000005</v>
      </c>
      <c r="AD1336">
        <v>0.103586</v>
      </c>
      <c r="AE1336">
        <v>5.4570699999999999</v>
      </c>
      <c r="AF1336">
        <v>0.29113899999999998</v>
      </c>
      <c r="AH1336">
        <v>-2.2744500000000001E-2</v>
      </c>
      <c r="AI1336">
        <v>17.524799999999999</v>
      </c>
      <c r="AJ1336">
        <v>-15.9823</v>
      </c>
      <c r="AK1336">
        <v>56.211799999999997</v>
      </c>
      <c r="AL1336">
        <v>-2.2744500000000001E-2</v>
      </c>
      <c r="AM1336">
        <v>-0.9</v>
      </c>
      <c r="AN1336">
        <v>-14.940646452829199</v>
      </c>
      <c r="AO1336">
        <v>0.11043500900268501</v>
      </c>
      <c r="AP1336">
        <v>-0.54454499999999995</v>
      </c>
      <c r="AQ1336">
        <v>999</v>
      </c>
      <c r="AU1336" t="s">
        <v>2104</v>
      </c>
    </row>
    <row r="1337" spans="1:47" x14ac:dyDescent="0.45">
      <c r="A1337" t="s">
        <v>2105</v>
      </c>
      <c r="C1337">
        <v>107</v>
      </c>
      <c r="D1337">
        <v>406</v>
      </c>
      <c r="E1337">
        <v>377</v>
      </c>
      <c r="F1337">
        <v>84</v>
      </c>
      <c r="G1337">
        <v>56</v>
      </c>
      <c r="H1337">
        <v>18</v>
      </c>
      <c r="I1337">
        <v>0</v>
      </c>
      <c r="J1337">
        <v>10</v>
      </c>
      <c r="K1337">
        <v>42</v>
      </c>
      <c r="L1337">
        <v>43</v>
      </c>
      <c r="M1337">
        <v>24</v>
      </c>
      <c r="N1337">
        <v>9</v>
      </c>
      <c r="O1337">
        <v>118</v>
      </c>
      <c r="P1337">
        <v>1</v>
      </c>
      <c r="Q1337">
        <v>3</v>
      </c>
      <c r="R1337">
        <v>1</v>
      </c>
      <c r="S1337">
        <v>0</v>
      </c>
      <c r="T1337">
        <v>2</v>
      </c>
      <c r="U1337">
        <v>1</v>
      </c>
      <c r="V1337">
        <v>0.22281200000000001</v>
      </c>
      <c r="W1337">
        <v>5.9113300000000001E-2</v>
      </c>
      <c r="X1337">
        <v>0.29064000000000001</v>
      </c>
      <c r="Y1337">
        <v>0.20338999999999999</v>
      </c>
      <c r="Z1337">
        <v>0.26913599999999999</v>
      </c>
      <c r="AA1337">
        <v>0.35013300000000003</v>
      </c>
      <c r="AB1337">
        <v>0.26013999999999998</v>
      </c>
      <c r="AC1337">
        <v>0.61926800000000004</v>
      </c>
      <c r="AD1337">
        <v>0.12732099999999999</v>
      </c>
      <c r="AE1337">
        <v>2.7119</v>
      </c>
      <c r="AF1337">
        <v>0.293651</v>
      </c>
      <c r="AH1337">
        <v>-0.576847</v>
      </c>
      <c r="AI1337">
        <v>29.832699999999999</v>
      </c>
      <c r="AJ1337">
        <v>-19.635999999999999</v>
      </c>
      <c r="AK1337">
        <v>63.277500000000003</v>
      </c>
      <c r="AL1337">
        <v>-0.576847</v>
      </c>
      <c r="AM1337">
        <v>-1.8</v>
      </c>
      <c r="AN1337">
        <v>-19.047260165214499</v>
      </c>
      <c r="AO1337">
        <v>-0.308230400085449</v>
      </c>
      <c r="AP1337">
        <v>-0.55073399999999995</v>
      </c>
      <c r="AQ1337">
        <v>999</v>
      </c>
      <c r="AU1337" t="s">
        <v>2106</v>
      </c>
    </row>
    <row r="1338" spans="1:47" x14ac:dyDescent="0.45">
      <c r="A1338" t="s">
        <v>2107</v>
      </c>
      <c r="C1338">
        <v>53</v>
      </c>
      <c r="D1338">
        <v>207</v>
      </c>
      <c r="E1338">
        <v>191</v>
      </c>
      <c r="F1338">
        <v>42</v>
      </c>
      <c r="G1338">
        <v>30</v>
      </c>
      <c r="H1338">
        <v>6</v>
      </c>
      <c r="I1338">
        <v>1</v>
      </c>
      <c r="J1338">
        <v>5</v>
      </c>
      <c r="K1338">
        <v>26</v>
      </c>
      <c r="L1338">
        <v>25</v>
      </c>
      <c r="M1338">
        <v>10</v>
      </c>
      <c r="N1338">
        <v>4</v>
      </c>
      <c r="O1338">
        <v>64</v>
      </c>
      <c r="P1338">
        <v>5</v>
      </c>
      <c r="Q1338">
        <v>1</v>
      </c>
      <c r="R1338">
        <v>0</v>
      </c>
      <c r="S1338">
        <v>0</v>
      </c>
      <c r="T1338">
        <v>3</v>
      </c>
      <c r="U1338">
        <v>2</v>
      </c>
      <c r="V1338">
        <v>0.21989500000000001</v>
      </c>
      <c r="W1338">
        <v>4.8309199999999997E-2</v>
      </c>
      <c r="X1338">
        <v>0.30917899999999998</v>
      </c>
      <c r="Y1338">
        <v>0.15625</v>
      </c>
      <c r="Z1338">
        <v>0.275362</v>
      </c>
      <c r="AA1338">
        <v>0.34031400000000001</v>
      </c>
      <c r="AB1338">
        <v>0.26272600000000002</v>
      </c>
      <c r="AC1338">
        <v>0.615676</v>
      </c>
      <c r="AD1338">
        <v>0.120419</v>
      </c>
      <c r="AE1338">
        <v>5.4010800000000003</v>
      </c>
      <c r="AF1338">
        <v>0.300813</v>
      </c>
      <c r="AH1338">
        <v>-0.56006599999999995</v>
      </c>
      <c r="AI1338">
        <v>15.654999999999999</v>
      </c>
      <c r="AJ1338">
        <v>-9.5667600000000004</v>
      </c>
      <c r="AK1338">
        <v>56.151000000000003</v>
      </c>
      <c r="AL1338">
        <v>-0.56006599999999995</v>
      </c>
      <c r="AM1338">
        <v>1.5</v>
      </c>
      <c r="AN1338">
        <v>-11.804777085781</v>
      </c>
      <c r="AO1338">
        <v>-0.78174614906311002</v>
      </c>
      <c r="AP1338">
        <v>-0.55183300000000002</v>
      </c>
      <c r="AQ1338">
        <v>999</v>
      </c>
      <c r="AU1338" t="s">
        <v>2108</v>
      </c>
    </row>
    <row r="1339" spans="1:47" x14ac:dyDescent="0.45">
      <c r="A1339" t="s">
        <v>517</v>
      </c>
      <c r="B1339" t="s">
        <v>207</v>
      </c>
      <c r="C1339">
        <v>91</v>
      </c>
      <c r="D1339">
        <v>359</v>
      </c>
      <c r="E1339">
        <v>318</v>
      </c>
      <c r="F1339">
        <v>74</v>
      </c>
      <c r="G1339">
        <v>50</v>
      </c>
      <c r="H1339">
        <v>16</v>
      </c>
      <c r="I1339">
        <v>1</v>
      </c>
      <c r="J1339">
        <v>7</v>
      </c>
      <c r="K1339">
        <v>40</v>
      </c>
      <c r="L1339">
        <v>34</v>
      </c>
      <c r="M1339">
        <v>35</v>
      </c>
      <c r="N1339">
        <v>9</v>
      </c>
      <c r="O1339">
        <v>94</v>
      </c>
      <c r="P1339">
        <v>3</v>
      </c>
      <c r="Q1339">
        <v>3</v>
      </c>
      <c r="R1339">
        <v>0</v>
      </c>
      <c r="S1339">
        <v>1</v>
      </c>
      <c r="T1339">
        <v>9</v>
      </c>
      <c r="U1339">
        <v>2</v>
      </c>
      <c r="V1339">
        <v>0.23270399999999999</v>
      </c>
      <c r="W1339">
        <v>9.7492999999999996E-2</v>
      </c>
      <c r="X1339">
        <v>0.26183800000000002</v>
      </c>
      <c r="Y1339">
        <v>0.37234</v>
      </c>
      <c r="Z1339">
        <v>0.31197799999999998</v>
      </c>
      <c r="AA1339">
        <v>0.355346</v>
      </c>
      <c r="AB1339">
        <v>0.28541699999999998</v>
      </c>
      <c r="AC1339">
        <v>0.66732400000000003</v>
      </c>
      <c r="AD1339">
        <v>0.122642</v>
      </c>
      <c r="AE1339">
        <v>4.9855499999999999</v>
      </c>
      <c r="AF1339">
        <v>0.30454500000000001</v>
      </c>
      <c r="AH1339">
        <v>0.34713899999999998</v>
      </c>
      <c r="AI1339">
        <v>33.915799999999997</v>
      </c>
      <c r="AJ1339">
        <v>-9.8262999999999998</v>
      </c>
      <c r="AK1339">
        <v>76.246099999999998</v>
      </c>
      <c r="AL1339">
        <v>0.34713899999999998</v>
      </c>
      <c r="AM1339">
        <v>-3.6</v>
      </c>
      <c r="AN1339">
        <v>-10.2173196673393</v>
      </c>
      <c r="AO1339">
        <v>-7.5572309494018501</v>
      </c>
      <c r="AP1339">
        <v>-0.55276400000000003</v>
      </c>
      <c r="AQ1339">
        <v>999</v>
      </c>
      <c r="AU1339">
        <v>2967</v>
      </c>
    </row>
    <row r="1340" spans="1:47" x14ac:dyDescent="0.45">
      <c r="A1340" t="s">
        <v>2109</v>
      </c>
      <c r="C1340">
        <v>30</v>
      </c>
      <c r="D1340">
        <v>116</v>
      </c>
      <c r="E1340">
        <v>105</v>
      </c>
      <c r="F1340">
        <v>21</v>
      </c>
      <c r="G1340">
        <v>17</v>
      </c>
      <c r="H1340">
        <v>3</v>
      </c>
      <c r="I1340">
        <v>0</v>
      </c>
      <c r="J1340">
        <v>1</v>
      </c>
      <c r="K1340">
        <v>14</v>
      </c>
      <c r="L1340">
        <v>10</v>
      </c>
      <c r="M1340">
        <v>6</v>
      </c>
      <c r="N1340">
        <v>1</v>
      </c>
      <c r="O1340">
        <v>36</v>
      </c>
      <c r="P1340">
        <v>1</v>
      </c>
      <c r="Q1340">
        <v>1</v>
      </c>
      <c r="R1340">
        <v>3</v>
      </c>
      <c r="S1340">
        <v>0</v>
      </c>
      <c r="T1340">
        <v>2</v>
      </c>
      <c r="U1340">
        <v>1</v>
      </c>
      <c r="V1340">
        <v>0.2</v>
      </c>
      <c r="W1340">
        <v>5.1724100000000002E-2</v>
      </c>
      <c r="X1340">
        <v>0.31034499999999998</v>
      </c>
      <c r="Y1340">
        <v>0.16666700000000001</v>
      </c>
      <c r="Z1340">
        <v>0.24778800000000001</v>
      </c>
      <c r="AA1340">
        <v>0.25714300000000001</v>
      </c>
      <c r="AB1340">
        <v>0.222714</v>
      </c>
      <c r="AC1340">
        <v>0.50492999999999999</v>
      </c>
      <c r="AD1340">
        <v>5.7142900000000003E-2</v>
      </c>
      <c r="AE1340">
        <v>4.7530999999999999</v>
      </c>
      <c r="AF1340">
        <v>0.28985499999999997</v>
      </c>
      <c r="AH1340">
        <v>-0.199296</v>
      </c>
      <c r="AI1340">
        <v>4.9181499999999998</v>
      </c>
      <c r="AJ1340">
        <v>-9.2157699999999991</v>
      </c>
      <c r="AK1340">
        <v>32.998199999999997</v>
      </c>
      <c r="AL1340">
        <v>-0.199296</v>
      </c>
      <c r="AM1340">
        <v>-0.4</v>
      </c>
      <c r="AN1340">
        <v>-9.5120218992233205</v>
      </c>
      <c r="AO1340">
        <v>2.6219874620437601E-2</v>
      </c>
      <c r="AP1340">
        <v>-0.55302499999999999</v>
      </c>
      <c r="AQ1340">
        <v>999</v>
      </c>
      <c r="AU1340" t="s">
        <v>2110</v>
      </c>
    </row>
    <row r="1341" spans="1:47" x14ac:dyDescent="0.45">
      <c r="A1341" t="s">
        <v>2111</v>
      </c>
      <c r="B1341" t="s">
        <v>82</v>
      </c>
      <c r="C1341">
        <v>96</v>
      </c>
      <c r="D1341">
        <v>332</v>
      </c>
      <c r="E1341">
        <v>290</v>
      </c>
      <c r="F1341">
        <v>60</v>
      </c>
      <c r="G1341">
        <v>47</v>
      </c>
      <c r="H1341">
        <v>10</v>
      </c>
      <c r="I1341">
        <v>1</v>
      </c>
      <c r="J1341">
        <v>2</v>
      </c>
      <c r="K1341">
        <v>35</v>
      </c>
      <c r="L1341">
        <v>29</v>
      </c>
      <c r="M1341">
        <v>30</v>
      </c>
      <c r="N1341">
        <v>2</v>
      </c>
      <c r="O1341">
        <v>88</v>
      </c>
      <c r="P1341">
        <v>9</v>
      </c>
      <c r="Q1341">
        <v>1</v>
      </c>
      <c r="R1341">
        <v>2</v>
      </c>
      <c r="S1341">
        <v>0</v>
      </c>
      <c r="T1341">
        <v>14</v>
      </c>
      <c r="U1341">
        <v>4</v>
      </c>
      <c r="V1341">
        <v>0.206897</v>
      </c>
      <c r="W1341">
        <v>9.0361399999999995E-2</v>
      </c>
      <c r="X1341">
        <v>0.26506000000000002</v>
      </c>
      <c r="Y1341">
        <v>0.34090900000000002</v>
      </c>
      <c r="Z1341">
        <v>0.3</v>
      </c>
      <c r="AA1341">
        <v>0.26896599999999998</v>
      </c>
      <c r="AB1341">
        <v>0.26071100000000003</v>
      </c>
      <c r="AC1341">
        <v>0.56896500000000005</v>
      </c>
      <c r="AD1341">
        <v>6.2068999999999999E-2</v>
      </c>
      <c r="AE1341">
        <v>5.7752100000000004</v>
      </c>
      <c r="AF1341">
        <v>0.28855700000000001</v>
      </c>
      <c r="AH1341">
        <v>0.46445700000000001</v>
      </c>
      <c r="AI1341">
        <v>24.552800000000001</v>
      </c>
      <c r="AJ1341">
        <v>-15.8995</v>
      </c>
      <c r="AK1341">
        <v>66.033100000000005</v>
      </c>
      <c r="AL1341">
        <v>0.46445700000000001</v>
      </c>
      <c r="AM1341">
        <v>-5</v>
      </c>
      <c r="AN1341">
        <v>-13.047760039567899</v>
      </c>
      <c r="AO1341">
        <v>-3.78012931346893</v>
      </c>
      <c r="AP1341">
        <v>-0.55359899999999995</v>
      </c>
      <c r="AQ1341">
        <v>999</v>
      </c>
      <c r="AU1341" t="s">
        <v>2112</v>
      </c>
    </row>
    <row r="1342" spans="1:47" x14ac:dyDescent="0.45">
      <c r="A1342" t="s">
        <v>2113</v>
      </c>
      <c r="B1342" t="s">
        <v>39</v>
      </c>
      <c r="C1342">
        <v>111</v>
      </c>
      <c r="D1342">
        <v>461</v>
      </c>
      <c r="E1342">
        <v>423</v>
      </c>
      <c r="F1342">
        <v>107</v>
      </c>
      <c r="G1342">
        <v>76</v>
      </c>
      <c r="H1342">
        <v>19</v>
      </c>
      <c r="I1342">
        <v>2</v>
      </c>
      <c r="J1342">
        <v>10</v>
      </c>
      <c r="K1342">
        <v>53</v>
      </c>
      <c r="L1342">
        <v>55</v>
      </c>
      <c r="M1342">
        <v>29</v>
      </c>
      <c r="N1342">
        <v>16</v>
      </c>
      <c r="O1342">
        <v>95</v>
      </c>
      <c r="P1342">
        <v>7</v>
      </c>
      <c r="Q1342">
        <v>2</v>
      </c>
      <c r="R1342">
        <v>0</v>
      </c>
      <c r="S1342">
        <v>1</v>
      </c>
      <c r="T1342">
        <v>2</v>
      </c>
      <c r="U1342">
        <v>1</v>
      </c>
      <c r="V1342">
        <v>0.25295499999999999</v>
      </c>
      <c r="W1342">
        <v>6.2906699999999996E-2</v>
      </c>
      <c r="X1342">
        <v>0.20607400000000001</v>
      </c>
      <c r="Y1342">
        <v>0.30526300000000001</v>
      </c>
      <c r="Z1342">
        <v>0.310195</v>
      </c>
      <c r="AA1342">
        <v>0.378251</v>
      </c>
      <c r="AB1342">
        <v>0.28766700000000001</v>
      </c>
      <c r="AC1342">
        <v>0.688446</v>
      </c>
      <c r="AD1342">
        <v>0.12529599999999999</v>
      </c>
      <c r="AE1342">
        <v>3.6807400000000001</v>
      </c>
      <c r="AF1342">
        <v>0.30312499999999998</v>
      </c>
      <c r="AH1342">
        <v>-0.76176999999999995</v>
      </c>
      <c r="AI1342">
        <v>44.413200000000003</v>
      </c>
      <c r="AJ1342">
        <v>-11.7569</v>
      </c>
      <c r="AK1342">
        <v>80.144400000000005</v>
      </c>
      <c r="AL1342">
        <v>-0.76176999999999995</v>
      </c>
      <c r="AM1342">
        <v>-4.4000000000000004</v>
      </c>
      <c r="AN1342">
        <v>-11.729516625404299</v>
      </c>
      <c r="AO1342">
        <v>-9.4815697669982892</v>
      </c>
      <c r="AP1342">
        <v>-0.55377600000000005</v>
      </c>
      <c r="AQ1342">
        <v>999</v>
      </c>
      <c r="AU1342" t="s">
        <v>2114</v>
      </c>
    </row>
    <row r="1343" spans="1:47" x14ac:dyDescent="0.45">
      <c r="A1343" t="s">
        <v>2115</v>
      </c>
      <c r="B1343" t="s">
        <v>36</v>
      </c>
      <c r="C1343">
        <v>63</v>
      </c>
      <c r="D1343">
        <v>227</v>
      </c>
      <c r="E1343">
        <v>200</v>
      </c>
      <c r="F1343">
        <v>40</v>
      </c>
      <c r="G1343">
        <v>29</v>
      </c>
      <c r="H1343">
        <v>9</v>
      </c>
      <c r="I1343">
        <v>0</v>
      </c>
      <c r="J1343">
        <v>2</v>
      </c>
      <c r="K1343">
        <v>18</v>
      </c>
      <c r="L1343">
        <v>20</v>
      </c>
      <c r="M1343">
        <v>19</v>
      </c>
      <c r="N1343">
        <v>4</v>
      </c>
      <c r="O1343">
        <v>65</v>
      </c>
      <c r="P1343">
        <v>6</v>
      </c>
      <c r="Q1343">
        <v>1</v>
      </c>
      <c r="R1343">
        <v>1</v>
      </c>
      <c r="S1343">
        <v>0</v>
      </c>
      <c r="T1343">
        <v>0</v>
      </c>
      <c r="U1343">
        <v>1</v>
      </c>
      <c r="V1343">
        <v>0.2</v>
      </c>
      <c r="W1343">
        <v>8.3700399999999994E-2</v>
      </c>
      <c r="X1343">
        <v>0.28634399999999999</v>
      </c>
      <c r="Y1343">
        <v>0.29230800000000001</v>
      </c>
      <c r="Z1343">
        <v>0.28761100000000001</v>
      </c>
      <c r="AA1343">
        <v>0.27500000000000002</v>
      </c>
      <c r="AB1343">
        <v>0.25040600000000002</v>
      </c>
      <c r="AC1343">
        <v>0.56261099999999997</v>
      </c>
      <c r="AD1343">
        <v>7.4999999999999997E-2</v>
      </c>
      <c r="AE1343">
        <v>1.6448799999999999</v>
      </c>
      <c r="AF1343">
        <v>0.283582</v>
      </c>
      <c r="AH1343">
        <v>-0.807334</v>
      </c>
      <c r="AI1343">
        <v>14.844900000000001</v>
      </c>
      <c r="AJ1343">
        <v>-12.813700000000001</v>
      </c>
      <c r="AK1343">
        <v>47.891800000000003</v>
      </c>
      <c r="AL1343">
        <v>-0.807334</v>
      </c>
      <c r="AM1343">
        <v>-2</v>
      </c>
      <c r="AN1343">
        <v>-15.461141884326899</v>
      </c>
      <c r="AO1343">
        <v>2.1703410148620601</v>
      </c>
      <c r="AP1343">
        <v>-0.554114</v>
      </c>
      <c r="AQ1343">
        <v>999</v>
      </c>
      <c r="AU1343" t="s">
        <v>2116</v>
      </c>
    </row>
    <row r="1344" spans="1:47" x14ac:dyDescent="0.45">
      <c r="A1344" t="s">
        <v>2117</v>
      </c>
      <c r="C1344">
        <v>94</v>
      </c>
      <c r="D1344">
        <v>318</v>
      </c>
      <c r="E1344">
        <v>295</v>
      </c>
      <c r="F1344">
        <v>68</v>
      </c>
      <c r="G1344">
        <v>46</v>
      </c>
      <c r="H1344">
        <v>16</v>
      </c>
      <c r="I1344">
        <v>2</v>
      </c>
      <c r="J1344">
        <v>4</v>
      </c>
      <c r="K1344">
        <v>34</v>
      </c>
      <c r="L1344">
        <v>28</v>
      </c>
      <c r="M1344">
        <v>15</v>
      </c>
      <c r="N1344">
        <v>6</v>
      </c>
      <c r="O1344">
        <v>71</v>
      </c>
      <c r="P1344">
        <v>5</v>
      </c>
      <c r="Q1344">
        <v>2</v>
      </c>
      <c r="R1344">
        <v>1</v>
      </c>
      <c r="S1344">
        <v>1</v>
      </c>
      <c r="T1344">
        <v>6</v>
      </c>
      <c r="U1344">
        <v>2</v>
      </c>
      <c r="V1344">
        <v>0.23050799999999999</v>
      </c>
      <c r="W1344">
        <v>4.7169799999999998E-2</v>
      </c>
      <c r="X1344">
        <v>0.22327</v>
      </c>
      <c r="Y1344">
        <v>0.21126800000000001</v>
      </c>
      <c r="Z1344">
        <v>0.27760299999999999</v>
      </c>
      <c r="AA1344">
        <v>0.33898299999999998</v>
      </c>
      <c r="AB1344">
        <v>0.26219999999999999</v>
      </c>
      <c r="AC1344">
        <v>0.61658599999999997</v>
      </c>
      <c r="AD1344">
        <v>0.108475</v>
      </c>
      <c r="AE1344">
        <v>5.53261</v>
      </c>
      <c r="AF1344">
        <v>0.28828799999999999</v>
      </c>
      <c r="AH1344">
        <v>-0.106463</v>
      </c>
      <c r="AI1344">
        <v>23.910599999999999</v>
      </c>
      <c r="AJ1344">
        <v>-14.835800000000001</v>
      </c>
      <c r="AK1344">
        <v>65.465599999999995</v>
      </c>
      <c r="AL1344">
        <v>-0.106463</v>
      </c>
      <c r="AM1344">
        <v>-6.2</v>
      </c>
      <c r="AN1344">
        <v>-13.7114391848444</v>
      </c>
      <c r="AO1344">
        <v>-2.69470882415771</v>
      </c>
      <c r="AP1344">
        <v>-0.55560399999999999</v>
      </c>
      <c r="AQ1344">
        <v>999</v>
      </c>
      <c r="AU1344">
        <v>13853</v>
      </c>
    </row>
    <row r="1345" spans="1:47" x14ac:dyDescent="0.45">
      <c r="A1345" t="s">
        <v>2118</v>
      </c>
      <c r="C1345">
        <v>88</v>
      </c>
      <c r="D1345">
        <v>357</v>
      </c>
      <c r="E1345">
        <v>324</v>
      </c>
      <c r="F1345">
        <v>68</v>
      </c>
      <c r="G1345">
        <v>41</v>
      </c>
      <c r="H1345">
        <v>15</v>
      </c>
      <c r="I1345">
        <v>0</v>
      </c>
      <c r="J1345">
        <v>12</v>
      </c>
      <c r="K1345">
        <v>41</v>
      </c>
      <c r="L1345">
        <v>45</v>
      </c>
      <c r="M1345">
        <v>22</v>
      </c>
      <c r="N1345">
        <v>6</v>
      </c>
      <c r="O1345">
        <v>112</v>
      </c>
      <c r="P1345">
        <v>8</v>
      </c>
      <c r="Q1345">
        <v>3</v>
      </c>
      <c r="R1345">
        <v>0</v>
      </c>
      <c r="S1345">
        <v>1</v>
      </c>
      <c r="T1345">
        <v>1</v>
      </c>
      <c r="U1345">
        <v>1</v>
      </c>
      <c r="V1345">
        <v>0.20987700000000001</v>
      </c>
      <c r="W1345">
        <v>6.1624600000000002E-2</v>
      </c>
      <c r="X1345">
        <v>0.313726</v>
      </c>
      <c r="Y1345">
        <v>0.19642899999999999</v>
      </c>
      <c r="Z1345">
        <v>0.27450999999999998</v>
      </c>
      <c r="AA1345">
        <v>0.367284</v>
      </c>
      <c r="AB1345">
        <v>0.27302599999999999</v>
      </c>
      <c r="AC1345">
        <v>0.64179399999999998</v>
      </c>
      <c r="AD1345">
        <v>0.15740699999999999</v>
      </c>
      <c r="AE1345">
        <v>2.5937700000000001</v>
      </c>
      <c r="AF1345">
        <v>0.275862</v>
      </c>
      <c r="AH1345">
        <v>-0.72291099999999997</v>
      </c>
      <c r="AI1345">
        <v>30.052900000000001</v>
      </c>
      <c r="AJ1345">
        <v>-13.445499999999999</v>
      </c>
      <c r="AK1345">
        <v>72.349000000000004</v>
      </c>
      <c r="AL1345">
        <v>-0.72291099999999997</v>
      </c>
      <c r="AM1345">
        <v>1.4</v>
      </c>
      <c r="AN1345">
        <v>-12.5509111285209</v>
      </c>
      <c r="AO1345">
        <v>-5.1586419343948302</v>
      </c>
      <c r="AP1345">
        <v>-0.55684500000000003</v>
      </c>
      <c r="AQ1345">
        <v>999</v>
      </c>
      <c r="AU1345" t="s">
        <v>2119</v>
      </c>
    </row>
    <row r="1346" spans="1:47" x14ac:dyDescent="0.45">
      <c r="A1346" t="s">
        <v>2120</v>
      </c>
      <c r="B1346" t="s">
        <v>59</v>
      </c>
      <c r="C1346">
        <v>94</v>
      </c>
      <c r="D1346">
        <v>385</v>
      </c>
      <c r="E1346">
        <v>343</v>
      </c>
      <c r="F1346">
        <v>82</v>
      </c>
      <c r="G1346">
        <v>56</v>
      </c>
      <c r="H1346">
        <v>16</v>
      </c>
      <c r="I1346">
        <v>1</v>
      </c>
      <c r="J1346">
        <v>9</v>
      </c>
      <c r="K1346">
        <v>42</v>
      </c>
      <c r="L1346">
        <v>44</v>
      </c>
      <c r="M1346">
        <v>34</v>
      </c>
      <c r="N1346">
        <v>7</v>
      </c>
      <c r="O1346">
        <v>105</v>
      </c>
      <c r="P1346">
        <v>5</v>
      </c>
      <c r="Q1346">
        <v>2</v>
      </c>
      <c r="R1346">
        <v>1</v>
      </c>
      <c r="S1346">
        <v>0</v>
      </c>
      <c r="T1346">
        <v>0</v>
      </c>
      <c r="U1346">
        <v>1</v>
      </c>
      <c r="V1346">
        <v>0.239067</v>
      </c>
      <c r="W1346">
        <v>8.8311700000000007E-2</v>
      </c>
      <c r="X1346">
        <v>0.272727</v>
      </c>
      <c r="Y1346">
        <v>0.32380999999999999</v>
      </c>
      <c r="Z1346">
        <v>0.315104</v>
      </c>
      <c r="AA1346">
        <v>0.37026199999999998</v>
      </c>
      <c r="AB1346">
        <v>0.29535099999999997</v>
      </c>
      <c r="AC1346">
        <v>0.68536699999999995</v>
      </c>
      <c r="AD1346">
        <v>0.13119500000000001</v>
      </c>
      <c r="AE1346">
        <v>2.42903</v>
      </c>
      <c r="AF1346">
        <v>0.31601699999999999</v>
      </c>
      <c r="AH1346">
        <v>-1.1001300000000001</v>
      </c>
      <c r="AI1346">
        <v>39.548299999999998</v>
      </c>
      <c r="AJ1346">
        <v>-7.3616700000000002</v>
      </c>
      <c r="AK1346">
        <v>79.576899999999995</v>
      </c>
      <c r="AL1346">
        <v>-1.1001300000000001</v>
      </c>
      <c r="AM1346">
        <v>-3.9</v>
      </c>
      <c r="AN1346">
        <v>-10.521516561508101</v>
      </c>
      <c r="AO1346">
        <v>-8.1438274383544904</v>
      </c>
      <c r="AP1346">
        <v>-0.55732199999999998</v>
      </c>
      <c r="AQ1346">
        <v>999</v>
      </c>
      <c r="AU1346" t="s">
        <v>2121</v>
      </c>
    </row>
    <row r="1347" spans="1:47" x14ac:dyDescent="0.45">
      <c r="A1347" t="s">
        <v>2122</v>
      </c>
      <c r="C1347">
        <v>73</v>
      </c>
      <c r="D1347">
        <v>290</v>
      </c>
      <c r="E1347">
        <v>262</v>
      </c>
      <c r="F1347">
        <v>53</v>
      </c>
      <c r="G1347">
        <v>38</v>
      </c>
      <c r="H1347">
        <v>10</v>
      </c>
      <c r="I1347">
        <v>0</v>
      </c>
      <c r="J1347">
        <v>5</v>
      </c>
      <c r="K1347">
        <v>21</v>
      </c>
      <c r="L1347">
        <v>25</v>
      </c>
      <c r="M1347">
        <v>26</v>
      </c>
      <c r="N1347">
        <v>5</v>
      </c>
      <c r="O1347">
        <v>87</v>
      </c>
      <c r="P1347">
        <v>1</v>
      </c>
      <c r="Q1347">
        <v>1</v>
      </c>
      <c r="R1347">
        <v>0</v>
      </c>
      <c r="S1347">
        <v>0</v>
      </c>
      <c r="T1347">
        <v>0</v>
      </c>
      <c r="U1347">
        <v>1</v>
      </c>
      <c r="V1347">
        <v>0.20229</v>
      </c>
      <c r="W1347">
        <v>8.9655200000000004E-2</v>
      </c>
      <c r="X1347">
        <v>0.3</v>
      </c>
      <c r="Y1347">
        <v>0.29885099999999998</v>
      </c>
      <c r="Z1347">
        <v>0.275862</v>
      </c>
      <c r="AA1347">
        <v>0.29770999999999997</v>
      </c>
      <c r="AB1347">
        <v>0.25029600000000002</v>
      </c>
      <c r="AC1347">
        <v>0.57357199999999997</v>
      </c>
      <c r="AD1347">
        <v>9.5419799999999999E-2</v>
      </c>
      <c r="AE1347">
        <v>1.1727799999999999</v>
      </c>
      <c r="AF1347">
        <v>0.28070200000000001</v>
      </c>
      <c r="AH1347">
        <v>-0.88438499999999998</v>
      </c>
      <c r="AI1347">
        <v>18.938400000000001</v>
      </c>
      <c r="AJ1347">
        <v>-16.3964</v>
      </c>
      <c r="AK1347">
        <v>59.171700000000001</v>
      </c>
      <c r="AL1347">
        <v>-0.88438499999999998</v>
      </c>
      <c r="AM1347">
        <v>-5.7</v>
      </c>
      <c r="AN1347">
        <v>-15.0714420080184</v>
      </c>
      <c r="AO1347">
        <v>-0.37225151062011702</v>
      </c>
      <c r="AP1347">
        <v>-0.55781899999999995</v>
      </c>
      <c r="AQ1347">
        <v>999</v>
      </c>
      <c r="AU1347" t="s">
        <v>2123</v>
      </c>
    </row>
    <row r="1348" spans="1:47" x14ac:dyDescent="0.45">
      <c r="A1348" t="s">
        <v>2124</v>
      </c>
      <c r="B1348" t="s">
        <v>36</v>
      </c>
      <c r="C1348">
        <v>81</v>
      </c>
      <c r="D1348">
        <v>285</v>
      </c>
      <c r="E1348">
        <v>253</v>
      </c>
      <c r="F1348">
        <v>51</v>
      </c>
      <c r="G1348">
        <v>29</v>
      </c>
      <c r="H1348">
        <v>12</v>
      </c>
      <c r="I1348">
        <v>0</v>
      </c>
      <c r="J1348">
        <v>10</v>
      </c>
      <c r="K1348">
        <v>32</v>
      </c>
      <c r="L1348">
        <v>32</v>
      </c>
      <c r="M1348">
        <v>24</v>
      </c>
      <c r="N1348">
        <v>5</v>
      </c>
      <c r="O1348">
        <v>106</v>
      </c>
      <c r="P1348">
        <v>6</v>
      </c>
      <c r="Q1348">
        <v>2</v>
      </c>
      <c r="R1348">
        <v>0</v>
      </c>
      <c r="S1348">
        <v>0</v>
      </c>
      <c r="T1348">
        <v>0</v>
      </c>
      <c r="U1348">
        <v>1</v>
      </c>
      <c r="V1348">
        <v>0.20158100000000001</v>
      </c>
      <c r="W1348">
        <v>8.4210499999999994E-2</v>
      </c>
      <c r="X1348">
        <v>0.37192999999999998</v>
      </c>
      <c r="Y1348">
        <v>0.22641500000000001</v>
      </c>
      <c r="Z1348">
        <v>0.28421099999999999</v>
      </c>
      <c r="AA1348">
        <v>0.367589</v>
      </c>
      <c r="AB1348">
        <v>0.27906399999999998</v>
      </c>
      <c r="AC1348">
        <v>0.65179900000000002</v>
      </c>
      <c r="AD1348">
        <v>0.16600799999999999</v>
      </c>
      <c r="AE1348">
        <v>1.9809600000000001</v>
      </c>
      <c r="AF1348">
        <v>0.294964</v>
      </c>
      <c r="AH1348">
        <v>-0.83815499999999998</v>
      </c>
      <c r="AI1348">
        <v>25.4209</v>
      </c>
      <c r="AJ1348">
        <v>-9.3046600000000002</v>
      </c>
      <c r="AK1348">
        <v>67.103300000000004</v>
      </c>
      <c r="AL1348">
        <v>-0.83815499999999998</v>
      </c>
      <c r="AM1348">
        <v>-3.9</v>
      </c>
      <c r="AN1348">
        <v>-12.453045785426999</v>
      </c>
      <c r="AO1348">
        <v>-2.8528219461441</v>
      </c>
      <c r="AP1348">
        <v>-0.558002</v>
      </c>
      <c r="AQ1348">
        <v>999</v>
      </c>
      <c r="AU1348">
        <v>18316</v>
      </c>
    </row>
    <row r="1349" spans="1:47" x14ac:dyDescent="0.45">
      <c r="A1349" t="s">
        <v>2125</v>
      </c>
      <c r="B1349" t="s">
        <v>269</v>
      </c>
      <c r="C1349">
        <v>89</v>
      </c>
      <c r="D1349">
        <v>326</v>
      </c>
      <c r="E1349">
        <v>296</v>
      </c>
      <c r="F1349">
        <v>70</v>
      </c>
      <c r="G1349">
        <v>51</v>
      </c>
      <c r="H1349">
        <v>10</v>
      </c>
      <c r="I1349">
        <v>1</v>
      </c>
      <c r="J1349">
        <v>8</v>
      </c>
      <c r="K1349">
        <v>41</v>
      </c>
      <c r="L1349">
        <v>36</v>
      </c>
      <c r="M1349">
        <v>18</v>
      </c>
      <c r="N1349">
        <v>8</v>
      </c>
      <c r="O1349">
        <v>75</v>
      </c>
      <c r="P1349">
        <v>4</v>
      </c>
      <c r="Q1349">
        <v>2</v>
      </c>
      <c r="R1349">
        <v>6</v>
      </c>
      <c r="S1349">
        <v>0</v>
      </c>
      <c r="T1349">
        <v>4</v>
      </c>
      <c r="U1349">
        <v>3</v>
      </c>
      <c r="V1349">
        <v>0.236486</v>
      </c>
      <c r="W1349">
        <v>5.5214699999999999E-2</v>
      </c>
      <c r="X1349">
        <v>0.23006099999999999</v>
      </c>
      <c r="Y1349">
        <v>0.24</v>
      </c>
      <c r="Z1349">
        <v>0.28749999999999998</v>
      </c>
      <c r="AA1349">
        <v>0.35810799999999998</v>
      </c>
      <c r="AB1349">
        <v>0.27215299999999998</v>
      </c>
      <c r="AC1349">
        <v>0.64560799999999996</v>
      </c>
      <c r="AD1349">
        <v>0.12162199999999999</v>
      </c>
      <c r="AE1349">
        <v>4.4463400000000002</v>
      </c>
      <c r="AF1349">
        <v>0.28837200000000002</v>
      </c>
      <c r="AH1349">
        <v>-0.96706700000000001</v>
      </c>
      <c r="AI1349">
        <v>27.206900000000001</v>
      </c>
      <c r="AJ1349">
        <v>-12.5143</v>
      </c>
      <c r="AK1349">
        <v>69.916899999999998</v>
      </c>
      <c r="AL1349">
        <v>-0.96706700000000001</v>
      </c>
      <c r="AM1349">
        <v>0</v>
      </c>
      <c r="AN1349">
        <v>-13.1165584921836</v>
      </c>
      <c r="AO1349">
        <v>-3.5934743881225502</v>
      </c>
      <c r="AP1349">
        <v>-0.558728</v>
      </c>
      <c r="AQ1349">
        <v>999</v>
      </c>
      <c r="AU1349" t="s">
        <v>2126</v>
      </c>
    </row>
    <row r="1350" spans="1:47" x14ac:dyDescent="0.45">
      <c r="A1350" t="s">
        <v>2127</v>
      </c>
      <c r="B1350" t="s">
        <v>89</v>
      </c>
      <c r="C1350">
        <v>116</v>
      </c>
      <c r="D1350">
        <v>482</v>
      </c>
      <c r="E1350">
        <v>421</v>
      </c>
      <c r="F1350">
        <v>89</v>
      </c>
      <c r="G1350">
        <v>55</v>
      </c>
      <c r="H1350">
        <v>20</v>
      </c>
      <c r="I1350">
        <v>1</v>
      </c>
      <c r="J1350">
        <v>13</v>
      </c>
      <c r="K1350">
        <v>54</v>
      </c>
      <c r="L1350">
        <v>57</v>
      </c>
      <c r="M1350">
        <v>48</v>
      </c>
      <c r="N1350">
        <v>6</v>
      </c>
      <c r="O1350">
        <v>158</v>
      </c>
      <c r="P1350">
        <v>6</v>
      </c>
      <c r="Q1350">
        <v>3</v>
      </c>
      <c r="R1350">
        <v>4</v>
      </c>
      <c r="S1350">
        <v>1</v>
      </c>
      <c r="T1350">
        <v>4</v>
      </c>
      <c r="U1350">
        <v>2</v>
      </c>
      <c r="V1350">
        <v>0.21140100000000001</v>
      </c>
      <c r="W1350">
        <v>9.9585099999999996E-2</v>
      </c>
      <c r="X1350">
        <v>0.32780100000000001</v>
      </c>
      <c r="Y1350">
        <v>0.30379699999999998</v>
      </c>
      <c r="Z1350">
        <v>0.29916300000000001</v>
      </c>
      <c r="AA1350">
        <v>0.35629499999999997</v>
      </c>
      <c r="AB1350">
        <v>0.28521400000000002</v>
      </c>
      <c r="AC1350">
        <v>0.65545799999999999</v>
      </c>
      <c r="AD1350">
        <v>0.14489299999999999</v>
      </c>
      <c r="AE1350">
        <v>3.8109000000000002</v>
      </c>
      <c r="AF1350">
        <v>0.30039500000000002</v>
      </c>
      <c r="AH1350">
        <v>-0.83778399999999997</v>
      </c>
      <c r="AI1350">
        <v>45.4544</v>
      </c>
      <c r="AJ1350">
        <v>-13.2745</v>
      </c>
      <c r="AK1350">
        <v>83.311400000000006</v>
      </c>
      <c r="AL1350">
        <v>-0.83778399999999997</v>
      </c>
      <c r="AM1350">
        <v>-6.2</v>
      </c>
      <c r="AN1350">
        <v>-10.4760694503784</v>
      </c>
      <c r="AO1350">
        <v>-11.51305103302</v>
      </c>
      <c r="AP1350">
        <v>-0.56023599999999996</v>
      </c>
      <c r="AQ1350">
        <v>999</v>
      </c>
      <c r="AU1350" t="s">
        <v>2128</v>
      </c>
    </row>
    <row r="1351" spans="1:47" x14ac:dyDescent="0.45">
      <c r="A1351" t="s">
        <v>2129</v>
      </c>
      <c r="B1351" t="s">
        <v>59</v>
      </c>
      <c r="C1351">
        <v>110</v>
      </c>
      <c r="D1351">
        <v>455</v>
      </c>
      <c r="E1351">
        <v>411</v>
      </c>
      <c r="F1351">
        <v>88</v>
      </c>
      <c r="G1351">
        <v>53</v>
      </c>
      <c r="H1351">
        <v>19</v>
      </c>
      <c r="I1351">
        <v>2</v>
      </c>
      <c r="J1351">
        <v>14</v>
      </c>
      <c r="K1351">
        <v>49</v>
      </c>
      <c r="L1351">
        <v>57</v>
      </c>
      <c r="M1351">
        <v>31</v>
      </c>
      <c r="N1351">
        <v>5</v>
      </c>
      <c r="O1351">
        <v>143</v>
      </c>
      <c r="P1351">
        <v>9</v>
      </c>
      <c r="Q1351">
        <v>4</v>
      </c>
      <c r="R1351">
        <v>0</v>
      </c>
      <c r="S1351">
        <v>1</v>
      </c>
      <c r="T1351">
        <v>1</v>
      </c>
      <c r="U1351">
        <v>1</v>
      </c>
      <c r="V1351">
        <v>0.214112</v>
      </c>
      <c r="W1351">
        <v>6.8131899999999995E-2</v>
      </c>
      <c r="X1351">
        <v>0.31428600000000001</v>
      </c>
      <c r="Y1351">
        <v>0.216783</v>
      </c>
      <c r="Z1351">
        <v>0.28131899999999999</v>
      </c>
      <c r="AA1351">
        <v>0.37226300000000001</v>
      </c>
      <c r="AB1351">
        <v>0.28050799999999998</v>
      </c>
      <c r="AC1351">
        <v>0.65358099999999997</v>
      </c>
      <c r="AD1351">
        <v>0.15815100000000001</v>
      </c>
      <c r="AE1351">
        <v>3.2500100000000001</v>
      </c>
      <c r="AF1351">
        <v>0.28682200000000002</v>
      </c>
      <c r="AH1351">
        <v>-0.90012899999999996</v>
      </c>
      <c r="AI1351">
        <v>41.13</v>
      </c>
      <c r="AJ1351">
        <v>-14.309100000000001</v>
      </c>
      <c r="AK1351">
        <v>76.766000000000005</v>
      </c>
      <c r="AL1351">
        <v>-0.90012899999999996</v>
      </c>
      <c r="AM1351">
        <v>-2.5</v>
      </c>
      <c r="AN1351">
        <v>-13.5669761300086</v>
      </c>
      <c r="AO1351">
        <v>-7.5154318809509197</v>
      </c>
      <c r="AP1351">
        <v>-0.56126600000000004</v>
      </c>
      <c r="AQ1351">
        <v>999</v>
      </c>
      <c r="AU1351" t="s">
        <v>2130</v>
      </c>
    </row>
    <row r="1352" spans="1:47" x14ac:dyDescent="0.45">
      <c r="A1352" t="s">
        <v>2131</v>
      </c>
      <c r="B1352" t="s">
        <v>170</v>
      </c>
      <c r="C1352">
        <v>110</v>
      </c>
      <c r="D1352">
        <v>407</v>
      </c>
      <c r="E1352">
        <v>355</v>
      </c>
      <c r="F1352">
        <v>76</v>
      </c>
      <c r="G1352">
        <v>56</v>
      </c>
      <c r="H1352">
        <v>16</v>
      </c>
      <c r="I1352">
        <v>1</v>
      </c>
      <c r="J1352">
        <v>3</v>
      </c>
      <c r="K1352">
        <v>49</v>
      </c>
      <c r="L1352">
        <v>40</v>
      </c>
      <c r="M1352">
        <v>36</v>
      </c>
      <c r="N1352">
        <v>9</v>
      </c>
      <c r="O1352">
        <v>101</v>
      </c>
      <c r="P1352">
        <v>13</v>
      </c>
      <c r="Q1352">
        <v>2</v>
      </c>
      <c r="R1352">
        <v>1</v>
      </c>
      <c r="S1352">
        <v>0</v>
      </c>
      <c r="T1352">
        <v>14</v>
      </c>
      <c r="U1352">
        <v>4</v>
      </c>
      <c r="V1352">
        <v>0.214085</v>
      </c>
      <c r="W1352">
        <v>8.8452100000000006E-2</v>
      </c>
      <c r="X1352">
        <v>0.24815699999999999</v>
      </c>
      <c r="Y1352">
        <v>0.35643599999999998</v>
      </c>
      <c r="Z1352">
        <v>0.30788199999999999</v>
      </c>
      <c r="AA1352">
        <v>0.29014099999999998</v>
      </c>
      <c r="AB1352">
        <v>0.26481300000000002</v>
      </c>
      <c r="AC1352">
        <v>0.59802299999999997</v>
      </c>
      <c r="AD1352">
        <v>7.6056299999999993E-2</v>
      </c>
      <c r="AE1352">
        <v>5.8667800000000003</v>
      </c>
      <c r="AF1352">
        <v>0.28853800000000002</v>
      </c>
      <c r="AH1352">
        <v>0.37199599999999999</v>
      </c>
      <c r="AI1352">
        <v>31.486000000000001</v>
      </c>
      <c r="AJ1352">
        <v>-18.104600000000001</v>
      </c>
      <c r="AK1352">
        <v>66.702299999999994</v>
      </c>
      <c r="AL1352">
        <v>0.37199599999999999</v>
      </c>
      <c r="AM1352">
        <v>0.9</v>
      </c>
      <c r="AN1352">
        <v>-15.8663081526756</v>
      </c>
      <c r="AO1352">
        <v>-3.58633148670196</v>
      </c>
      <c r="AP1352">
        <v>-0.56131900000000001</v>
      </c>
      <c r="AQ1352">
        <v>999</v>
      </c>
      <c r="AU1352" t="s">
        <v>2132</v>
      </c>
    </row>
    <row r="1353" spans="1:47" x14ac:dyDescent="0.45">
      <c r="A1353" t="s">
        <v>2133</v>
      </c>
      <c r="B1353" t="s">
        <v>309</v>
      </c>
      <c r="C1353">
        <v>100</v>
      </c>
      <c r="D1353">
        <v>429</v>
      </c>
      <c r="E1353">
        <v>385</v>
      </c>
      <c r="F1353">
        <v>97</v>
      </c>
      <c r="G1353">
        <v>66</v>
      </c>
      <c r="H1353">
        <v>19</v>
      </c>
      <c r="I1353">
        <v>3</v>
      </c>
      <c r="J1353">
        <v>9</v>
      </c>
      <c r="K1353">
        <v>48</v>
      </c>
      <c r="L1353">
        <v>47</v>
      </c>
      <c r="M1353">
        <v>36</v>
      </c>
      <c r="N1353">
        <v>9</v>
      </c>
      <c r="O1353">
        <v>97</v>
      </c>
      <c r="P1353">
        <v>4</v>
      </c>
      <c r="Q1353">
        <v>4</v>
      </c>
      <c r="R1353">
        <v>0</v>
      </c>
      <c r="S1353">
        <v>0</v>
      </c>
      <c r="T1353">
        <v>24</v>
      </c>
      <c r="U1353">
        <v>4</v>
      </c>
      <c r="V1353">
        <v>0.25194800000000001</v>
      </c>
      <c r="W1353">
        <v>8.3916099999999993E-2</v>
      </c>
      <c r="X1353">
        <v>0.226107</v>
      </c>
      <c r="Y1353">
        <v>0.37113400000000002</v>
      </c>
      <c r="Z1353">
        <v>0.31934699999999999</v>
      </c>
      <c r="AA1353">
        <v>0.387013</v>
      </c>
      <c r="AB1353">
        <v>0.30075200000000002</v>
      </c>
      <c r="AC1353">
        <v>0.70635999999999999</v>
      </c>
      <c r="AD1353">
        <v>0.13506499999999999</v>
      </c>
      <c r="AE1353">
        <v>6.6726900000000002</v>
      </c>
      <c r="AF1353">
        <v>0.31095400000000001</v>
      </c>
      <c r="AH1353">
        <v>2.36429</v>
      </c>
      <c r="AI1353">
        <v>45.9923</v>
      </c>
      <c r="AJ1353">
        <v>-6.27881</v>
      </c>
      <c r="AK1353">
        <v>71.802800000000005</v>
      </c>
      <c r="AL1353">
        <v>2.36429</v>
      </c>
      <c r="AM1353">
        <v>-2.9</v>
      </c>
      <c r="AN1353">
        <v>-12.621571779250999</v>
      </c>
      <c r="AO1353">
        <v>-7.6288361549377397</v>
      </c>
      <c r="AP1353">
        <v>-0.561832</v>
      </c>
      <c r="AQ1353">
        <v>999</v>
      </c>
      <c r="AU1353" t="s">
        <v>2134</v>
      </c>
    </row>
    <row r="1354" spans="1:47" x14ac:dyDescent="0.45">
      <c r="A1354" t="s">
        <v>2135</v>
      </c>
      <c r="B1354" t="s">
        <v>36</v>
      </c>
      <c r="C1354">
        <v>88</v>
      </c>
      <c r="D1354">
        <v>345</v>
      </c>
      <c r="E1354">
        <v>327</v>
      </c>
      <c r="F1354">
        <v>75</v>
      </c>
      <c r="G1354">
        <v>46</v>
      </c>
      <c r="H1354">
        <v>19</v>
      </c>
      <c r="I1354">
        <v>3</v>
      </c>
      <c r="J1354">
        <v>7</v>
      </c>
      <c r="K1354">
        <v>42</v>
      </c>
      <c r="L1354">
        <v>41</v>
      </c>
      <c r="M1354">
        <v>9</v>
      </c>
      <c r="N1354">
        <v>12</v>
      </c>
      <c r="O1354">
        <v>77</v>
      </c>
      <c r="P1354">
        <v>6</v>
      </c>
      <c r="Q1354">
        <v>2</v>
      </c>
      <c r="R1354">
        <v>1</v>
      </c>
      <c r="S1354">
        <v>0</v>
      </c>
      <c r="T1354">
        <v>2</v>
      </c>
      <c r="U1354">
        <v>1</v>
      </c>
      <c r="V1354">
        <v>0.22935800000000001</v>
      </c>
      <c r="W1354">
        <v>2.6086999999999999E-2</v>
      </c>
      <c r="X1354">
        <v>0.223188</v>
      </c>
      <c r="Y1354">
        <v>0.116883</v>
      </c>
      <c r="Z1354">
        <v>0.26162800000000003</v>
      </c>
      <c r="AA1354">
        <v>0.370031</v>
      </c>
      <c r="AB1354">
        <v>0.25672200000000001</v>
      </c>
      <c r="AC1354">
        <v>0.63165800000000005</v>
      </c>
      <c r="AD1354">
        <v>0.14067299999999999</v>
      </c>
      <c r="AE1354">
        <v>5.2012600000000004</v>
      </c>
      <c r="AF1354">
        <v>0.27755099999999999</v>
      </c>
      <c r="AH1354">
        <v>-0.39962900000000001</v>
      </c>
      <c r="AI1354">
        <v>24.371300000000002</v>
      </c>
      <c r="AJ1354">
        <v>-17.664999999999999</v>
      </c>
      <c r="AK1354">
        <v>52.125900000000001</v>
      </c>
      <c r="AL1354">
        <v>-0.39962900000000001</v>
      </c>
      <c r="AM1354">
        <v>2.2000000000000002</v>
      </c>
      <c r="AN1354">
        <v>-20.861173123121201</v>
      </c>
      <c r="AO1354">
        <v>3.4676367044448799</v>
      </c>
      <c r="AP1354">
        <v>-0.562334</v>
      </c>
      <c r="AQ1354">
        <v>999</v>
      </c>
      <c r="AU1354" t="s">
        <v>2136</v>
      </c>
    </row>
    <row r="1355" spans="1:47" x14ac:dyDescent="0.45">
      <c r="A1355" t="s">
        <v>2137</v>
      </c>
      <c r="B1355" t="s">
        <v>14</v>
      </c>
      <c r="C1355">
        <v>48</v>
      </c>
      <c r="D1355">
        <v>178</v>
      </c>
      <c r="E1355">
        <v>155</v>
      </c>
      <c r="F1355">
        <v>29</v>
      </c>
      <c r="G1355">
        <v>23</v>
      </c>
      <c r="H1355">
        <v>4</v>
      </c>
      <c r="I1355">
        <v>0</v>
      </c>
      <c r="J1355">
        <v>2</v>
      </c>
      <c r="K1355">
        <v>19</v>
      </c>
      <c r="L1355">
        <v>15</v>
      </c>
      <c r="M1355">
        <v>17</v>
      </c>
      <c r="N1355">
        <v>9</v>
      </c>
      <c r="O1355">
        <v>57</v>
      </c>
      <c r="P1355">
        <v>2</v>
      </c>
      <c r="Q1355">
        <v>1</v>
      </c>
      <c r="R1355">
        <v>3</v>
      </c>
      <c r="S1355">
        <v>0</v>
      </c>
      <c r="T1355">
        <v>1</v>
      </c>
      <c r="U1355">
        <v>1</v>
      </c>
      <c r="V1355">
        <v>0.18709700000000001</v>
      </c>
      <c r="W1355">
        <v>9.5505599999999996E-2</v>
      </c>
      <c r="X1355">
        <v>0.32022499999999998</v>
      </c>
      <c r="Y1355">
        <v>0.29824600000000001</v>
      </c>
      <c r="Z1355">
        <v>0.27428599999999997</v>
      </c>
      <c r="AA1355">
        <v>0.25161299999999998</v>
      </c>
      <c r="AB1355">
        <v>0.21868000000000001</v>
      </c>
      <c r="AC1355">
        <v>0.52589900000000001</v>
      </c>
      <c r="AD1355">
        <v>6.4516100000000007E-2</v>
      </c>
      <c r="AE1355">
        <v>2.9064399999999999</v>
      </c>
      <c r="AF1355">
        <v>0.27835100000000002</v>
      </c>
      <c r="AH1355">
        <v>-0.47634700000000002</v>
      </c>
      <c r="AI1355">
        <v>6.9503500000000003</v>
      </c>
      <c r="AJ1355">
        <v>-14.7379</v>
      </c>
      <c r="AK1355">
        <v>36.950699999999998</v>
      </c>
      <c r="AL1355">
        <v>-0.47634700000000002</v>
      </c>
      <c r="AM1355">
        <v>-0.6</v>
      </c>
      <c r="AN1355">
        <v>-14.379678875207899</v>
      </c>
      <c r="AO1355">
        <v>2.6701351404190001</v>
      </c>
      <c r="AP1355">
        <v>-0.56290799999999996</v>
      </c>
      <c r="AQ1355">
        <v>999</v>
      </c>
      <c r="AU1355" t="s">
        <v>2138</v>
      </c>
    </row>
    <row r="1356" spans="1:47" x14ac:dyDescent="0.45">
      <c r="A1356" t="s">
        <v>2139</v>
      </c>
      <c r="C1356">
        <v>96</v>
      </c>
      <c r="D1356">
        <v>384</v>
      </c>
      <c r="E1356">
        <v>353</v>
      </c>
      <c r="F1356">
        <v>76</v>
      </c>
      <c r="G1356">
        <v>58</v>
      </c>
      <c r="H1356">
        <v>11</v>
      </c>
      <c r="I1356">
        <v>2</v>
      </c>
      <c r="J1356">
        <v>5</v>
      </c>
      <c r="K1356">
        <v>44</v>
      </c>
      <c r="L1356">
        <v>35</v>
      </c>
      <c r="M1356">
        <v>25</v>
      </c>
      <c r="N1356">
        <v>11</v>
      </c>
      <c r="O1356">
        <v>116</v>
      </c>
      <c r="P1356">
        <v>5</v>
      </c>
      <c r="Q1356">
        <v>1</v>
      </c>
      <c r="R1356">
        <v>0</v>
      </c>
      <c r="S1356">
        <v>0</v>
      </c>
      <c r="T1356">
        <v>14</v>
      </c>
      <c r="U1356">
        <v>3</v>
      </c>
      <c r="V1356">
        <v>0.21529699999999999</v>
      </c>
      <c r="W1356">
        <v>6.5104200000000001E-2</v>
      </c>
      <c r="X1356">
        <v>0.30208299999999999</v>
      </c>
      <c r="Y1356">
        <v>0.21551699999999999</v>
      </c>
      <c r="Z1356">
        <v>0.27604200000000001</v>
      </c>
      <c r="AA1356">
        <v>0.30028300000000002</v>
      </c>
      <c r="AB1356">
        <v>0.24503900000000001</v>
      </c>
      <c r="AC1356">
        <v>0.57632499999999998</v>
      </c>
      <c r="AD1356">
        <v>8.49858E-2</v>
      </c>
      <c r="AE1356">
        <v>6.4861599999999999</v>
      </c>
      <c r="AF1356">
        <v>0.30472100000000002</v>
      </c>
      <c r="AH1356">
        <v>0.94047099999999995</v>
      </c>
      <c r="AI1356">
        <v>23.400200000000002</v>
      </c>
      <c r="AJ1356">
        <v>-23.387899999999998</v>
      </c>
      <c r="AK1356">
        <v>52.950400000000002</v>
      </c>
      <c r="AL1356">
        <v>0.94047099999999995</v>
      </c>
      <c r="AM1356">
        <v>0.6</v>
      </c>
      <c r="AN1356">
        <v>-20.7076208591461</v>
      </c>
      <c r="AO1356">
        <v>2.0109347105026201</v>
      </c>
      <c r="AP1356">
        <v>-0.56383499999999998</v>
      </c>
      <c r="AQ1356">
        <v>999</v>
      </c>
      <c r="AU1356" t="s">
        <v>2140</v>
      </c>
    </row>
    <row r="1357" spans="1:47" x14ac:dyDescent="0.45">
      <c r="A1357" t="s">
        <v>2141</v>
      </c>
      <c r="B1357" t="s">
        <v>14</v>
      </c>
      <c r="C1357">
        <v>75</v>
      </c>
      <c r="D1357">
        <v>273</v>
      </c>
      <c r="E1357">
        <v>244</v>
      </c>
      <c r="F1357">
        <v>52</v>
      </c>
      <c r="G1357">
        <v>38</v>
      </c>
      <c r="H1357">
        <v>10</v>
      </c>
      <c r="I1357">
        <v>0</v>
      </c>
      <c r="J1357">
        <v>4</v>
      </c>
      <c r="K1357">
        <v>26</v>
      </c>
      <c r="L1357">
        <v>25</v>
      </c>
      <c r="M1357">
        <v>18</v>
      </c>
      <c r="N1357">
        <v>8</v>
      </c>
      <c r="O1357">
        <v>74</v>
      </c>
      <c r="P1357">
        <v>3</v>
      </c>
      <c r="Q1357">
        <v>1</v>
      </c>
      <c r="R1357">
        <v>7</v>
      </c>
      <c r="S1357">
        <v>0</v>
      </c>
      <c r="T1357">
        <v>5</v>
      </c>
      <c r="U1357">
        <v>3</v>
      </c>
      <c r="V1357">
        <v>0.213115</v>
      </c>
      <c r="W1357">
        <v>6.5934099999999995E-2</v>
      </c>
      <c r="X1357">
        <v>0.27106200000000003</v>
      </c>
      <c r="Y1357">
        <v>0.24324299999999999</v>
      </c>
      <c r="Z1357">
        <v>0.27443600000000001</v>
      </c>
      <c r="AA1357">
        <v>0.30327900000000002</v>
      </c>
      <c r="AB1357">
        <v>0.24468000000000001</v>
      </c>
      <c r="AC1357">
        <v>0.57771499999999998</v>
      </c>
      <c r="AD1357">
        <v>9.0163900000000005E-2</v>
      </c>
      <c r="AE1357">
        <v>3.65354</v>
      </c>
      <c r="AF1357">
        <v>0.28742499999999999</v>
      </c>
      <c r="AH1357">
        <v>-0.65919499999999998</v>
      </c>
      <c r="AI1357">
        <v>16.5548</v>
      </c>
      <c r="AJ1357">
        <v>-16.708600000000001</v>
      </c>
      <c r="AK1357">
        <v>54.380899999999997</v>
      </c>
      <c r="AL1357">
        <v>-0.65919499999999998</v>
      </c>
      <c r="AM1357">
        <v>-3.9</v>
      </c>
      <c r="AN1357">
        <v>-16.087832927703801</v>
      </c>
      <c r="AO1357">
        <v>1.1154317855834901</v>
      </c>
      <c r="AP1357">
        <v>-0.56551799999999997</v>
      </c>
      <c r="AQ1357">
        <v>999</v>
      </c>
      <c r="AU1357" t="s">
        <v>2142</v>
      </c>
    </row>
    <row r="1358" spans="1:47" x14ac:dyDescent="0.45">
      <c r="A1358" t="s">
        <v>2143</v>
      </c>
      <c r="B1358" t="s">
        <v>89</v>
      </c>
      <c r="C1358">
        <v>62</v>
      </c>
      <c r="D1358">
        <v>253</v>
      </c>
      <c r="E1358">
        <v>233</v>
      </c>
      <c r="F1358">
        <v>45</v>
      </c>
      <c r="G1358">
        <v>29</v>
      </c>
      <c r="H1358">
        <v>8</v>
      </c>
      <c r="I1358">
        <v>2</v>
      </c>
      <c r="J1358">
        <v>6</v>
      </c>
      <c r="K1358">
        <v>25</v>
      </c>
      <c r="L1358">
        <v>30</v>
      </c>
      <c r="M1358">
        <v>15</v>
      </c>
      <c r="N1358">
        <v>3</v>
      </c>
      <c r="O1358">
        <v>103</v>
      </c>
      <c r="P1358">
        <v>4</v>
      </c>
      <c r="Q1358">
        <v>1</v>
      </c>
      <c r="R1358">
        <v>0</v>
      </c>
      <c r="S1358">
        <v>0</v>
      </c>
      <c r="T1358">
        <v>3</v>
      </c>
      <c r="U1358">
        <v>1</v>
      </c>
      <c r="V1358">
        <v>0.193133</v>
      </c>
      <c r="W1358">
        <v>5.9288500000000001E-2</v>
      </c>
      <c r="X1358">
        <v>0.407115</v>
      </c>
      <c r="Y1358">
        <v>0.14563100000000001</v>
      </c>
      <c r="Z1358">
        <v>0.25296400000000002</v>
      </c>
      <c r="AA1358">
        <v>0.32188800000000001</v>
      </c>
      <c r="AB1358">
        <v>0.24784300000000001</v>
      </c>
      <c r="AC1358">
        <v>0.57485299999999995</v>
      </c>
      <c r="AD1358">
        <v>0.12875500000000001</v>
      </c>
      <c r="AE1358">
        <v>5.7185100000000002</v>
      </c>
      <c r="AF1358">
        <v>0.312</v>
      </c>
      <c r="AH1358">
        <v>-0.16880899999999999</v>
      </c>
      <c r="AI1358">
        <v>16.006699999999999</v>
      </c>
      <c r="AJ1358">
        <v>-14.819900000000001</v>
      </c>
      <c r="AK1358">
        <v>57.409199999999998</v>
      </c>
      <c r="AL1358">
        <v>-0.16880899999999999</v>
      </c>
      <c r="AM1358">
        <v>1.6</v>
      </c>
      <c r="AN1358">
        <v>-13.0800768285989</v>
      </c>
      <c r="AO1358">
        <v>-1.1888006925582799</v>
      </c>
      <c r="AP1358">
        <v>-0.56598199999999999</v>
      </c>
      <c r="AQ1358">
        <v>999</v>
      </c>
      <c r="AU1358" t="s">
        <v>2144</v>
      </c>
    </row>
    <row r="1359" spans="1:47" x14ac:dyDescent="0.45">
      <c r="A1359" t="s">
        <v>2145</v>
      </c>
      <c r="B1359" t="s">
        <v>16</v>
      </c>
      <c r="C1359">
        <v>79</v>
      </c>
      <c r="D1359">
        <v>302</v>
      </c>
      <c r="E1359">
        <v>268</v>
      </c>
      <c r="F1359">
        <v>53</v>
      </c>
      <c r="G1359">
        <v>36</v>
      </c>
      <c r="H1359">
        <v>9</v>
      </c>
      <c r="I1359">
        <v>2</v>
      </c>
      <c r="J1359">
        <v>6</v>
      </c>
      <c r="K1359">
        <v>29</v>
      </c>
      <c r="L1359">
        <v>30</v>
      </c>
      <c r="M1359">
        <v>28</v>
      </c>
      <c r="N1359">
        <v>6</v>
      </c>
      <c r="O1359">
        <v>101</v>
      </c>
      <c r="P1359">
        <v>4</v>
      </c>
      <c r="Q1359">
        <v>2</v>
      </c>
      <c r="R1359">
        <v>0</v>
      </c>
      <c r="S1359">
        <v>0</v>
      </c>
      <c r="T1359">
        <v>3</v>
      </c>
      <c r="U1359">
        <v>2</v>
      </c>
      <c r="V1359">
        <v>0.19776099999999999</v>
      </c>
      <c r="W1359">
        <v>9.2715199999999998E-2</v>
      </c>
      <c r="X1359">
        <v>0.33443699999999998</v>
      </c>
      <c r="Y1359">
        <v>0.27722799999999997</v>
      </c>
      <c r="Z1359">
        <v>0.28145700000000001</v>
      </c>
      <c r="AA1359">
        <v>0.31343300000000002</v>
      </c>
      <c r="AB1359">
        <v>0.25790999999999997</v>
      </c>
      <c r="AC1359">
        <v>0.59489000000000003</v>
      </c>
      <c r="AD1359">
        <v>0.115672</v>
      </c>
      <c r="AE1359">
        <v>4.4355900000000004</v>
      </c>
      <c r="AF1359">
        <v>0.28834399999999999</v>
      </c>
      <c r="AH1359">
        <v>-0.72187400000000002</v>
      </c>
      <c r="AI1359">
        <v>21.631599999999999</v>
      </c>
      <c r="AJ1359">
        <v>-15.1653</v>
      </c>
      <c r="AK1359">
        <v>61.782800000000002</v>
      </c>
      <c r="AL1359">
        <v>-0.72187400000000002</v>
      </c>
      <c r="AM1359">
        <v>-6.5</v>
      </c>
      <c r="AN1359">
        <v>-15.020150661468501</v>
      </c>
      <c r="AO1359">
        <v>-0.95179319381713801</v>
      </c>
      <c r="AP1359">
        <v>-0.56666499999999997</v>
      </c>
      <c r="AQ1359">
        <v>999</v>
      </c>
      <c r="AU1359" t="s">
        <v>2146</v>
      </c>
    </row>
    <row r="1360" spans="1:47" x14ac:dyDescent="0.45">
      <c r="A1360" t="s">
        <v>2147</v>
      </c>
      <c r="B1360" t="s">
        <v>207</v>
      </c>
      <c r="C1360">
        <v>104</v>
      </c>
      <c r="D1360">
        <v>326</v>
      </c>
      <c r="E1360">
        <v>295</v>
      </c>
      <c r="F1360">
        <v>65</v>
      </c>
      <c r="G1360">
        <v>50</v>
      </c>
      <c r="H1360">
        <v>10</v>
      </c>
      <c r="I1360">
        <v>1</v>
      </c>
      <c r="J1360">
        <v>4</v>
      </c>
      <c r="K1360">
        <v>33</v>
      </c>
      <c r="L1360">
        <v>28</v>
      </c>
      <c r="M1360">
        <v>26</v>
      </c>
      <c r="N1360">
        <v>7</v>
      </c>
      <c r="O1360">
        <v>77</v>
      </c>
      <c r="P1360">
        <v>1</v>
      </c>
      <c r="Q1360">
        <v>3</v>
      </c>
      <c r="R1360">
        <v>1</v>
      </c>
      <c r="S1360">
        <v>0</v>
      </c>
      <c r="T1360">
        <v>8</v>
      </c>
      <c r="U1360">
        <v>4</v>
      </c>
      <c r="V1360">
        <v>0.22033900000000001</v>
      </c>
      <c r="W1360">
        <v>7.9754599999999995E-2</v>
      </c>
      <c r="X1360">
        <v>0.23619599999999999</v>
      </c>
      <c r="Y1360">
        <v>0.33766200000000002</v>
      </c>
      <c r="Z1360">
        <v>0.28307700000000002</v>
      </c>
      <c r="AA1360">
        <v>0.30169499999999999</v>
      </c>
      <c r="AB1360">
        <v>0.25187999999999999</v>
      </c>
      <c r="AC1360">
        <v>0.58477199999999996</v>
      </c>
      <c r="AD1360">
        <v>8.1355899999999995E-2</v>
      </c>
      <c r="AE1360">
        <v>4.6742999999999997</v>
      </c>
      <c r="AF1360">
        <v>0.28110600000000002</v>
      </c>
      <c r="AH1360">
        <v>-0.62767099999999998</v>
      </c>
      <c r="AI1360">
        <v>21.7181</v>
      </c>
      <c r="AJ1360">
        <v>-18.0031</v>
      </c>
      <c r="AK1360">
        <v>57.692399999999999</v>
      </c>
      <c r="AL1360">
        <v>-0.62767099999999998</v>
      </c>
      <c r="AM1360">
        <v>-3.2</v>
      </c>
      <c r="AN1360">
        <v>-17.153700411319701</v>
      </c>
      <c r="AO1360">
        <v>0.393474340438842</v>
      </c>
      <c r="AP1360">
        <v>-0.56717300000000004</v>
      </c>
      <c r="AQ1360">
        <v>999</v>
      </c>
      <c r="AU1360">
        <v>14320</v>
      </c>
    </row>
    <row r="1361" spans="1:47" x14ac:dyDescent="0.45">
      <c r="A1361" t="s">
        <v>2148</v>
      </c>
      <c r="C1361">
        <v>95</v>
      </c>
      <c r="D1361">
        <v>380</v>
      </c>
      <c r="E1361">
        <v>346</v>
      </c>
      <c r="F1361">
        <v>80</v>
      </c>
      <c r="G1361">
        <v>60</v>
      </c>
      <c r="H1361">
        <v>17</v>
      </c>
      <c r="I1361">
        <v>1</v>
      </c>
      <c r="J1361">
        <v>2</v>
      </c>
      <c r="K1361">
        <v>33</v>
      </c>
      <c r="L1361">
        <v>33</v>
      </c>
      <c r="M1361">
        <v>25</v>
      </c>
      <c r="N1361">
        <v>10</v>
      </c>
      <c r="O1361">
        <v>81</v>
      </c>
      <c r="P1361">
        <v>6</v>
      </c>
      <c r="Q1361">
        <v>3</v>
      </c>
      <c r="R1361">
        <v>0</v>
      </c>
      <c r="S1361">
        <v>0</v>
      </c>
      <c r="T1361">
        <v>2</v>
      </c>
      <c r="U1361">
        <v>1</v>
      </c>
      <c r="V1361">
        <v>0.231214</v>
      </c>
      <c r="W1361">
        <v>6.5789500000000001E-2</v>
      </c>
      <c r="X1361">
        <v>0.21315799999999999</v>
      </c>
      <c r="Y1361">
        <v>0.30864200000000003</v>
      </c>
      <c r="Z1361">
        <v>0.292105</v>
      </c>
      <c r="AA1361">
        <v>0.30346800000000002</v>
      </c>
      <c r="AB1361">
        <v>0.25531799999999999</v>
      </c>
      <c r="AC1361">
        <v>0.59557300000000002</v>
      </c>
      <c r="AD1361">
        <v>7.2254299999999994E-2</v>
      </c>
      <c r="AE1361">
        <v>3.0503399999999998</v>
      </c>
      <c r="AF1361">
        <v>0.29323300000000002</v>
      </c>
      <c r="AH1361">
        <v>-0.64619300000000002</v>
      </c>
      <c r="AI1361">
        <v>26.400700000000001</v>
      </c>
      <c r="AJ1361">
        <v>-19.900099999999998</v>
      </c>
      <c r="AK1361">
        <v>55.844700000000003</v>
      </c>
      <c r="AL1361">
        <v>-0.64619300000000002</v>
      </c>
      <c r="AM1361">
        <v>1.4</v>
      </c>
      <c r="AN1361">
        <v>-21.4328789710998</v>
      </c>
      <c r="AO1361">
        <v>2.7962374687194802</v>
      </c>
      <c r="AP1361">
        <v>-0.567384</v>
      </c>
      <c r="AQ1361">
        <v>999</v>
      </c>
      <c r="AU1361" t="s">
        <v>2149</v>
      </c>
    </row>
    <row r="1362" spans="1:47" x14ac:dyDescent="0.45">
      <c r="A1362" t="s">
        <v>2150</v>
      </c>
      <c r="B1362" t="s">
        <v>70</v>
      </c>
      <c r="C1362">
        <v>106</v>
      </c>
      <c r="D1362">
        <v>446</v>
      </c>
      <c r="E1362">
        <v>405</v>
      </c>
      <c r="F1362">
        <v>85</v>
      </c>
      <c r="G1362">
        <v>59</v>
      </c>
      <c r="H1362">
        <v>18</v>
      </c>
      <c r="I1362">
        <v>1</v>
      </c>
      <c r="J1362">
        <v>7</v>
      </c>
      <c r="K1362">
        <v>42</v>
      </c>
      <c r="L1362">
        <v>40</v>
      </c>
      <c r="M1362">
        <v>36</v>
      </c>
      <c r="N1362">
        <v>9</v>
      </c>
      <c r="O1362">
        <v>134</v>
      </c>
      <c r="P1362">
        <v>2</v>
      </c>
      <c r="Q1362">
        <v>2</v>
      </c>
      <c r="R1362">
        <v>1</v>
      </c>
      <c r="S1362">
        <v>0</v>
      </c>
      <c r="T1362">
        <v>3</v>
      </c>
      <c r="U1362">
        <v>2</v>
      </c>
      <c r="V1362">
        <v>0.20987700000000001</v>
      </c>
      <c r="W1362">
        <v>8.0717499999999998E-2</v>
      </c>
      <c r="X1362">
        <v>0.30044799999999999</v>
      </c>
      <c r="Y1362">
        <v>0.26865699999999998</v>
      </c>
      <c r="Z1362">
        <v>0.27640500000000001</v>
      </c>
      <c r="AA1362">
        <v>0.31111100000000003</v>
      </c>
      <c r="AB1362">
        <v>0.252973</v>
      </c>
      <c r="AC1362">
        <v>0.58751600000000004</v>
      </c>
      <c r="AD1362">
        <v>0.10123500000000001</v>
      </c>
      <c r="AE1362">
        <v>3.1760899999999999</v>
      </c>
      <c r="AF1362">
        <v>0.29323300000000002</v>
      </c>
      <c r="AH1362">
        <v>-0.922207</v>
      </c>
      <c r="AI1362">
        <v>30.1174</v>
      </c>
      <c r="AJ1362">
        <v>-24.225100000000001</v>
      </c>
      <c r="AK1362">
        <v>61.027000000000001</v>
      </c>
      <c r="AL1362">
        <v>-0.922207</v>
      </c>
      <c r="AM1362">
        <v>9.1</v>
      </c>
      <c r="AN1362">
        <v>-21.749408781528398</v>
      </c>
      <c r="AO1362">
        <v>0.90629100799560502</v>
      </c>
      <c r="AP1362">
        <v>-0.567886</v>
      </c>
      <c r="AQ1362">
        <v>999</v>
      </c>
      <c r="AU1362" t="s">
        <v>2151</v>
      </c>
    </row>
    <row r="1363" spans="1:47" x14ac:dyDescent="0.45">
      <c r="A1363" t="s">
        <v>2152</v>
      </c>
      <c r="C1363">
        <v>90</v>
      </c>
      <c r="D1363">
        <v>330</v>
      </c>
      <c r="E1363">
        <v>315</v>
      </c>
      <c r="F1363">
        <v>70</v>
      </c>
      <c r="G1363">
        <v>53</v>
      </c>
      <c r="H1363">
        <v>12</v>
      </c>
      <c r="I1363">
        <v>1</v>
      </c>
      <c r="J1363">
        <v>4</v>
      </c>
      <c r="K1363">
        <v>24</v>
      </c>
      <c r="L1363">
        <v>29</v>
      </c>
      <c r="M1363">
        <v>11</v>
      </c>
      <c r="N1363">
        <v>8</v>
      </c>
      <c r="O1363">
        <v>93</v>
      </c>
      <c r="P1363">
        <v>3</v>
      </c>
      <c r="Q1363">
        <v>1</v>
      </c>
      <c r="R1363">
        <v>0</v>
      </c>
      <c r="S1363">
        <v>0</v>
      </c>
      <c r="T1363">
        <v>1</v>
      </c>
      <c r="U1363">
        <v>1</v>
      </c>
      <c r="V1363">
        <v>0.222222</v>
      </c>
      <c r="W1363">
        <v>3.3333300000000003E-2</v>
      </c>
      <c r="X1363">
        <v>0.28181800000000001</v>
      </c>
      <c r="Y1363">
        <v>0.11828</v>
      </c>
      <c r="Z1363">
        <v>0.25454500000000002</v>
      </c>
      <c r="AA1363">
        <v>0.30476199999999998</v>
      </c>
      <c r="AB1363">
        <v>0.234629</v>
      </c>
      <c r="AC1363">
        <v>0.559307</v>
      </c>
      <c r="AD1363">
        <v>8.2539699999999994E-2</v>
      </c>
      <c r="AE1363">
        <v>2.6446800000000001</v>
      </c>
      <c r="AF1363">
        <v>0.30137000000000003</v>
      </c>
      <c r="AH1363">
        <v>-0.67667999999999995</v>
      </c>
      <c r="AI1363">
        <v>17.256699999999999</v>
      </c>
      <c r="AJ1363">
        <v>-22.951899999999998</v>
      </c>
      <c r="AK1363">
        <v>45.973100000000002</v>
      </c>
      <c r="AL1363">
        <v>-0.67667999999999995</v>
      </c>
      <c r="AM1363">
        <v>1.4</v>
      </c>
      <c r="AN1363">
        <v>-22.039391279220499</v>
      </c>
      <c r="AO1363">
        <v>5.0375660657882602</v>
      </c>
      <c r="AP1363">
        <v>-0.57771700000000004</v>
      </c>
      <c r="AQ1363">
        <v>999</v>
      </c>
      <c r="AU1363" t="s">
        <v>2153</v>
      </c>
    </row>
    <row r="1364" spans="1:47" x14ac:dyDescent="0.45">
      <c r="A1364" t="s">
        <v>2154</v>
      </c>
      <c r="C1364">
        <v>93</v>
      </c>
      <c r="D1364">
        <v>362</v>
      </c>
      <c r="E1364">
        <v>317</v>
      </c>
      <c r="F1364">
        <v>62</v>
      </c>
      <c r="G1364">
        <v>38</v>
      </c>
      <c r="H1364">
        <v>15</v>
      </c>
      <c r="I1364">
        <v>2</v>
      </c>
      <c r="J1364">
        <v>7</v>
      </c>
      <c r="K1364">
        <v>34</v>
      </c>
      <c r="L1364">
        <v>35</v>
      </c>
      <c r="M1364">
        <v>38</v>
      </c>
      <c r="N1364">
        <v>5</v>
      </c>
      <c r="O1364">
        <v>123</v>
      </c>
      <c r="P1364">
        <v>3</v>
      </c>
      <c r="Q1364">
        <v>3</v>
      </c>
      <c r="R1364">
        <v>1</v>
      </c>
      <c r="S1364">
        <v>0</v>
      </c>
      <c r="T1364">
        <v>1</v>
      </c>
      <c r="U1364">
        <v>1</v>
      </c>
      <c r="V1364">
        <v>0.19558400000000001</v>
      </c>
      <c r="W1364">
        <v>0.104972</v>
      </c>
      <c r="X1364">
        <v>0.339779</v>
      </c>
      <c r="Y1364">
        <v>0.30894300000000002</v>
      </c>
      <c r="Z1364">
        <v>0.28531899999999999</v>
      </c>
      <c r="AA1364">
        <v>0.32176700000000003</v>
      </c>
      <c r="AB1364">
        <v>0.265455</v>
      </c>
      <c r="AC1364">
        <v>0.60708499999999999</v>
      </c>
      <c r="AD1364">
        <v>0.12618299999999999</v>
      </c>
      <c r="AE1364">
        <v>3.52651</v>
      </c>
      <c r="AF1364">
        <v>0.28947400000000001</v>
      </c>
      <c r="AH1364">
        <v>-0.79225699999999999</v>
      </c>
      <c r="AI1364">
        <v>28.197700000000001</v>
      </c>
      <c r="AJ1364">
        <v>-15.9099</v>
      </c>
      <c r="AK1364">
        <v>66.435699999999997</v>
      </c>
      <c r="AL1364">
        <v>-0.79225699999999999</v>
      </c>
      <c r="AM1364">
        <v>3.9</v>
      </c>
      <c r="AN1364">
        <v>-15.35083091259</v>
      </c>
      <c r="AO1364">
        <v>-2.7504997253417902</v>
      </c>
      <c r="AP1364">
        <v>-0.57897799999999999</v>
      </c>
      <c r="AQ1364">
        <v>999</v>
      </c>
      <c r="AU1364" t="s">
        <v>2155</v>
      </c>
    </row>
    <row r="1365" spans="1:47" x14ac:dyDescent="0.45">
      <c r="A1365" t="s">
        <v>2156</v>
      </c>
      <c r="B1365" t="s">
        <v>10</v>
      </c>
      <c r="C1365">
        <v>74</v>
      </c>
      <c r="D1365">
        <v>271</v>
      </c>
      <c r="E1365">
        <v>238</v>
      </c>
      <c r="F1365">
        <v>40</v>
      </c>
      <c r="G1365">
        <v>29</v>
      </c>
      <c r="H1365">
        <v>6</v>
      </c>
      <c r="I1365">
        <v>1</v>
      </c>
      <c r="J1365">
        <v>4</v>
      </c>
      <c r="K1365">
        <v>24</v>
      </c>
      <c r="L1365">
        <v>21</v>
      </c>
      <c r="M1365">
        <v>30</v>
      </c>
      <c r="N1365">
        <v>6</v>
      </c>
      <c r="O1365">
        <v>111</v>
      </c>
      <c r="P1365">
        <v>2</v>
      </c>
      <c r="Q1365">
        <v>1</v>
      </c>
      <c r="R1365">
        <v>0</v>
      </c>
      <c r="S1365">
        <v>1</v>
      </c>
      <c r="T1365">
        <v>0</v>
      </c>
      <c r="U1365">
        <v>1</v>
      </c>
      <c r="V1365">
        <v>0.16806699999999999</v>
      </c>
      <c r="W1365">
        <v>0.11070099999999999</v>
      </c>
      <c r="X1365">
        <v>0.40959400000000001</v>
      </c>
      <c r="Y1365">
        <v>0.27027000000000001</v>
      </c>
      <c r="Z1365">
        <v>0.265683</v>
      </c>
      <c r="AA1365">
        <v>0.25210100000000002</v>
      </c>
      <c r="AB1365">
        <v>0.22941500000000001</v>
      </c>
      <c r="AC1365">
        <v>0.51778400000000002</v>
      </c>
      <c r="AD1365">
        <v>8.40336E-2</v>
      </c>
      <c r="AE1365">
        <v>2.9839000000000002</v>
      </c>
      <c r="AF1365">
        <v>0.290323</v>
      </c>
      <c r="AH1365">
        <v>-0.84585999999999995</v>
      </c>
      <c r="AI1365">
        <v>12.997999999999999</v>
      </c>
      <c r="AJ1365">
        <v>-20.021799999999999</v>
      </c>
      <c r="AK1365">
        <v>43.487400000000001</v>
      </c>
      <c r="AL1365">
        <v>-0.84585999999999995</v>
      </c>
      <c r="AM1365">
        <v>-0.2</v>
      </c>
      <c r="AN1365">
        <v>-19.818737328052499</v>
      </c>
      <c r="AO1365">
        <v>4.7786891907453501</v>
      </c>
      <c r="AP1365">
        <v>-0.57905899999999999</v>
      </c>
      <c r="AQ1365">
        <v>999</v>
      </c>
      <c r="AU1365" t="s">
        <v>2157</v>
      </c>
    </row>
    <row r="1366" spans="1:47" x14ac:dyDescent="0.45">
      <c r="A1366" t="s">
        <v>2158</v>
      </c>
      <c r="B1366" t="s">
        <v>309</v>
      </c>
      <c r="C1366">
        <v>115</v>
      </c>
      <c r="D1366">
        <v>472</v>
      </c>
      <c r="E1366">
        <v>429</v>
      </c>
      <c r="F1366">
        <v>106</v>
      </c>
      <c r="G1366">
        <v>72</v>
      </c>
      <c r="H1366">
        <v>25</v>
      </c>
      <c r="I1366">
        <v>3</v>
      </c>
      <c r="J1366">
        <v>6</v>
      </c>
      <c r="K1366">
        <v>55</v>
      </c>
      <c r="L1366">
        <v>50</v>
      </c>
      <c r="M1366">
        <v>28</v>
      </c>
      <c r="N1366">
        <v>12</v>
      </c>
      <c r="O1366">
        <v>107</v>
      </c>
      <c r="P1366">
        <v>6</v>
      </c>
      <c r="Q1366">
        <v>2</v>
      </c>
      <c r="R1366">
        <v>7</v>
      </c>
      <c r="S1366">
        <v>0</v>
      </c>
      <c r="T1366">
        <v>8</v>
      </c>
      <c r="U1366">
        <v>3</v>
      </c>
      <c r="V1366">
        <v>0.247086</v>
      </c>
      <c r="W1366">
        <v>5.9322E-2</v>
      </c>
      <c r="X1366">
        <v>0.22669500000000001</v>
      </c>
      <c r="Y1366">
        <v>0.26168200000000003</v>
      </c>
      <c r="Z1366">
        <v>0.30107499999999998</v>
      </c>
      <c r="AA1366">
        <v>0.36130499999999999</v>
      </c>
      <c r="AB1366">
        <v>0.28004000000000001</v>
      </c>
      <c r="AC1366">
        <v>0.662381</v>
      </c>
      <c r="AD1366">
        <v>0.114219</v>
      </c>
      <c r="AE1366">
        <v>5.3402099999999999</v>
      </c>
      <c r="AF1366">
        <v>0.31446499999999999</v>
      </c>
      <c r="AH1366">
        <v>-0.39051599999999997</v>
      </c>
      <c r="AI1366">
        <v>42.483499999999999</v>
      </c>
      <c r="AJ1366">
        <v>-15.026999999999999</v>
      </c>
      <c r="AK1366">
        <v>57.918300000000002</v>
      </c>
      <c r="AL1366">
        <v>-0.39051599999999997</v>
      </c>
      <c r="AM1366">
        <v>-2.1</v>
      </c>
      <c r="AN1366">
        <v>-24.997258573770502</v>
      </c>
      <c r="AO1366">
        <v>3.10282182693481</v>
      </c>
      <c r="AP1366">
        <v>-0.57968200000000003</v>
      </c>
      <c r="AQ1366">
        <v>999</v>
      </c>
      <c r="AU1366" t="s">
        <v>2159</v>
      </c>
    </row>
    <row r="1367" spans="1:47" x14ac:dyDescent="0.45">
      <c r="A1367" t="s">
        <v>2160</v>
      </c>
      <c r="C1367">
        <v>51</v>
      </c>
      <c r="D1367">
        <v>177</v>
      </c>
      <c r="E1367">
        <v>162</v>
      </c>
      <c r="F1367">
        <v>37</v>
      </c>
      <c r="G1367">
        <v>28</v>
      </c>
      <c r="H1367">
        <v>7</v>
      </c>
      <c r="I1367">
        <v>0</v>
      </c>
      <c r="J1367">
        <v>2</v>
      </c>
      <c r="K1367">
        <v>19</v>
      </c>
      <c r="L1367">
        <v>16</v>
      </c>
      <c r="M1367">
        <v>12</v>
      </c>
      <c r="N1367">
        <v>6</v>
      </c>
      <c r="O1367">
        <v>41</v>
      </c>
      <c r="P1367">
        <v>2</v>
      </c>
      <c r="Q1367">
        <v>1</v>
      </c>
      <c r="R1367">
        <v>0</v>
      </c>
      <c r="S1367">
        <v>0</v>
      </c>
      <c r="T1367">
        <v>2</v>
      </c>
      <c r="U1367">
        <v>1</v>
      </c>
      <c r="V1367">
        <v>0.22839499999999999</v>
      </c>
      <c r="W1367">
        <v>6.7796599999999999E-2</v>
      </c>
      <c r="X1367">
        <v>0.23163800000000001</v>
      </c>
      <c r="Y1367">
        <v>0.29268300000000003</v>
      </c>
      <c r="Z1367">
        <v>0.288136</v>
      </c>
      <c r="AA1367">
        <v>0.30864200000000003</v>
      </c>
      <c r="AB1367">
        <v>0.251772</v>
      </c>
      <c r="AC1367">
        <v>0.59677800000000003</v>
      </c>
      <c r="AD1367">
        <v>8.0246899999999996E-2</v>
      </c>
      <c r="AE1367">
        <v>3.4616899999999999</v>
      </c>
      <c r="AF1367">
        <v>0.29166700000000001</v>
      </c>
      <c r="AH1367">
        <v>-0.29946200000000001</v>
      </c>
      <c r="AI1367">
        <v>11.7758</v>
      </c>
      <c r="AJ1367">
        <v>-9.7905899999999999</v>
      </c>
      <c r="AK1367">
        <v>57.6631</v>
      </c>
      <c r="AL1367">
        <v>-0.29946200000000001</v>
      </c>
      <c r="AM1367">
        <v>-0.6</v>
      </c>
      <c r="AN1367">
        <v>-9.2784072756767202</v>
      </c>
      <c r="AO1367">
        <v>-2.5510581731796198</v>
      </c>
      <c r="AP1367">
        <v>-0.58013099999999995</v>
      </c>
      <c r="AQ1367">
        <v>999</v>
      </c>
      <c r="AU1367" t="s">
        <v>2161</v>
      </c>
    </row>
    <row r="1368" spans="1:47" x14ac:dyDescent="0.45">
      <c r="A1368" t="s">
        <v>2162</v>
      </c>
      <c r="B1368" t="s">
        <v>76</v>
      </c>
      <c r="C1368">
        <v>75</v>
      </c>
      <c r="D1368">
        <v>255</v>
      </c>
      <c r="E1368">
        <v>226</v>
      </c>
      <c r="F1368">
        <v>48</v>
      </c>
      <c r="G1368">
        <v>33</v>
      </c>
      <c r="H1368">
        <v>10</v>
      </c>
      <c r="I1368">
        <v>2</v>
      </c>
      <c r="J1368">
        <v>3</v>
      </c>
      <c r="K1368">
        <v>31</v>
      </c>
      <c r="L1368">
        <v>25</v>
      </c>
      <c r="M1368">
        <v>18</v>
      </c>
      <c r="N1368">
        <v>2</v>
      </c>
      <c r="O1368">
        <v>74</v>
      </c>
      <c r="P1368">
        <v>5</v>
      </c>
      <c r="Q1368">
        <v>3</v>
      </c>
      <c r="R1368">
        <v>3</v>
      </c>
      <c r="S1368">
        <v>0</v>
      </c>
      <c r="T1368">
        <v>6</v>
      </c>
      <c r="U1368">
        <v>2</v>
      </c>
      <c r="V1368">
        <v>0.21238899999999999</v>
      </c>
      <c r="W1368">
        <v>7.0588200000000004E-2</v>
      </c>
      <c r="X1368">
        <v>0.29019600000000001</v>
      </c>
      <c r="Y1368">
        <v>0.24324299999999999</v>
      </c>
      <c r="Z1368">
        <v>0.281746</v>
      </c>
      <c r="AA1368">
        <v>0.31415900000000002</v>
      </c>
      <c r="AB1368">
        <v>0.261903</v>
      </c>
      <c r="AC1368">
        <v>0.59590500000000002</v>
      </c>
      <c r="AD1368">
        <v>0.10177</v>
      </c>
      <c r="AE1368">
        <v>6.6316300000000004</v>
      </c>
      <c r="AF1368">
        <v>0.29605300000000001</v>
      </c>
      <c r="AH1368">
        <v>-6.02327E-2</v>
      </c>
      <c r="AI1368">
        <v>19.110800000000001</v>
      </c>
      <c r="AJ1368">
        <v>-11.9595</v>
      </c>
      <c r="AK1368">
        <v>59.314599999999999</v>
      </c>
      <c r="AL1368">
        <v>-6.02327E-2</v>
      </c>
      <c r="AM1368">
        <v>1.2</v>
      </c>
      <c r="AN1368">
        <v>-12.9130169004201</v>
      </c>
      <c r="AO1368">
        <v>-1.61084651947021</v>
      </c>
      <c r="AP1368">
        <v>-0.58194400000000002</v>
      </c>
      <c r="AQ1368">
        <v>999</v>
      </c>
      <c r="AU1368" t="s">
        <v>2163</v>
      </c>
    </row>
    <row r="1369" spans="1:47" x14ac:dyDescent="0.45">
      <c r="A1369" t="s">
        <v>2164</v>
      </c>
      <c r="B1369" t="s">
        <v>18</v>
      </c>
      <c r="C1369">
        <v>86</v>
      </c>
      <c r="D1369">
        <v>335</v>
      </c>
      <c r="E1369">
        <v>322</v>
      </c>
      <c r="F1369">
        <v>76</v>
      </c>
      <c r="G1369">
        <v>51</v>
      </c>
      <c r="H1369">
        <v>14</v>
      </c>
      <c r="I1369">
        <v>2</v>
      </c>
      <c r="J1369">
        <v>9</v>
      </c>
      <c r="K1369">
        <v>35</v>
      </c>
      <c r="L1369">
        <v>38</v>
      </c>
      <c r="M1369">
        <v>8</v>
      </c>
      <c r="N1369">
        <v>9</v>
      </c>
      <c r="O1369">
        <v>100</v>
      </c>
      <c r="P1369">
        <v>3</v>
      </c>
      <c r="Q1369">
        <v>2</v>
      </c>
      <c r="R1369">
        <v>0</v>
      </c>
      <c r="S1369">
        <v>0</v>
      </c>
      <c r="T1369">
        <v>3</v>
      </c>
      <c r="U1369">
        <v>2</v>
      </c>
      <c r="V1369">
        <v>0.23602500000000001</v>
      </c>
      <c r="W1369">
        <v>2.3880599999999998E-2</v>
      </c>
      <c r="X1369">
        <v>0.29850700000000002</v>
      </c>
      <c r="Y1369">
        <v>0.08</v>
      </c>
      <c r="Z1369">
        <v>0.25970100000000002</v>
      </c>
      <c r="AA1369">
        <v>0.375776</v>
      </c>
      <c r="AB1369">
        <v>0.26097799999999999</v>
      </c>
      <c r="AC1369">
        <v>0.63547799999999999</v>
      </c>
      <c r="AD1369">
        <v>0.13975199999999999</v>
      </c>
      <c r="AE1369">
        <v>4.4553000000000003</v>
      </c>
      <c r="AF1369">
        <v>0.31162800000000002</v>
      </c>
      <c r="AH1369">
        <v>-0.652528</v>
      </c>
      <c r="AI1369">
        <v>24.8489</v>
      </c>
      <c r="AJ1369">
        <v>-15.9689</v>
      </c>
      <c r="AK1369">
        <v>59.862200000000001</v>
      </c>
      <c r="AL1369">
        <v>-0.652528</v>
      </c>
      <c r="AM1369">
        <v>-1.2</v>
      </c>
      <c r="AN1369">
        <v>-17.310278713703099</v>
      </c>
      <c r="AO1369">
        <v>3.0893564224243102E-2</v>
      </c>
      <c r="AP1369">
        <v>-0.58492599999999995</v>
      </c>
      <c r="AQ1369">
        <v>999</v>
      </c>
      <c r="AU1369" t="s">
        <v>2165</v>
      </c>
    </row>
    <row r="1370" spans="1:47" x14ac:dyDescent="0.45">
      <c r="A1370" t="s">
        <v>767</v>
      </c>
      <c r="B1370" t="s">
        <v>155</v>
      </c>
      <c r="C1370">
        <v>98</v>
      </c>
      <c r="D1370">
        <v>380</v>
      </c>
      <c r="E1370">
        <v>355</v>
      </c>
      <c r="F1370">
        <v>79</v>
      </c>
      <c r="G1370">
        <v>46</v>
      </c>
      <c r="H1370">
        <v>19</v>
      </c>
      <c r="I1370">
        <v>2</v>
      </c>
      <c r="J1370">
        <v>12</v>
      </c>
      <c r="K1370">
        <v>43</v>
      </c>
      <c r="L1370">
        <v>41</v>
      </c>
      <c r="M1370">
        <v>21</v>
      </c>
      <c r="N1370">
        <v>7</v>
      </c>
      <c r="O1370">
        <v>110</v>
      </c>
      <c r="P1370">
        <v>2</v>
      </c>
      <c r="Q1370">
        <v>2</v>
      </c>
      <c r="R1370">
        <v>0</v>
      </c>
      <c r="S1370">
        <v>0</v>
      </c>
      <c r="T1370">
        <v>5</v>
      </c>
      <c r="U1370">
        <v>2</v>
      </c>
      <c r="V1370">
        <v>0.22253500000000001</v>
      </c>
      <c r="W1370">
        <v>5.5263199999999998E-2</v>
      </c>
      <c r="X1370">
        <v>0.28947400000000001</v>
      </c>
      <c r="Y1370">
        <v>0.190909</v>
      </c>
      <c r="Z1370">
        <v>0.26842100000000002</v>
      </c>
      <c r="AA1370">
        <v>0.38873200000000002</v>
      </c>
      <c r="AB1370">
        <v>0.27509299999999998</v>
      </c>
      <c r="AC1370">
        <v>0.65715299999999999</v>
      </c>
      <c r="AD1370">
        <v>0.16619700000000001</v>
      </c>
      <c r="AE1370">
        <v>4.9985900000000001</v>
      </c>
      <c r="AF1370">
        <v>0.28510600000000003</v>
      </c>
      <c r="AH1370">
        <v>-0.32187399999999999</v>
      </c>
      <c r="AI1370">
        <v>32.641399999999997</v>
      </c>
      <c r="AJ1370">
        <v>-13.6594</v>
      </c>
      <c r="AK1370">
        <v>67.537099999999995</v>
      </c>
      <c r="AL1370">
        <v>-0.32187399999999999</v>
      </c>
      <c r="AM1370">
        <v>3.3</v>
      </c>
      <c r="AN1370">
        <v>-15.1028776764869</v>
      </c>
      <c r="AO1370">
        <v>-3.6811873912811199</v>
      </c>
      <c r="AP1370">
        <v>-0.58609500000000003</v>
      </c>
      <c r="AQ1370">
        <v>999</v>
      </c>
      <c r="AU1370">
        <v>20557</v>
      </c>
    </row>
    <row r="1371" spans="1:47" x14ac:dyDescent="0.45">
      <c r="A1371" t="s">
        <v>2166</v>
      </c>
      <c r="C1371">
        <v>109</v>
      </c>
      <c r="D1371">
        <v>434</v>
      </c>
      <c r="E1371">
        <v>384</v>
      </c>
      <c r="F1371">
        <v>81</v>
      </c>
      <c r="G1371">
        <v>51</v>
      </c>
      <c r="H1371">
        <v>15</v>
      </c>
      <c r="I1371">
        <v>2</v>
      </c>
      <c r="J1371">
        <v>13</v>
      </c>
      <c r="K1371">
        <v>48</v>
      </c>
      <c r="L1371">
        <v>54</v>
      </c>
      <c r="M1371">
        <v>41</v>
      </c>
      <c r="N1371">
        <v>6</v>
      </c>
      <c r="O1371">
        <v>177</v>
      </c>
      <c r="P1371">
        <v>7</v>
      </c>
      <c r="Q1371">
        <v>1</v>
      </c>
      <c r="R1371">
        <v>1</v>
      </c>
      <c r="S1371">
        <v>1</v>
      </c>
      <c r="T1371">
        <v>10</v>
      </c>
      <c r="U1371">
        <v>6</v>
      </c>
      <c r="V1371">
        <v>0.21093799999999999</v>
      </c>
      <c r="W1371">
        <v>9.4469999999999998E-2</v>
      </c>
      <c r="X1371">
        <v>0.40783399999999997</v>
      </c>
      <c r="Y1371">
        <v>0.23163800000000001</v>
      </c>
      <c r="Z1371">
        <v>0.29792099999999999</v>
      </c>
      <c r="AA1371">
        <v>0.361979</v>
      </c>
      <c r="AB1371">
        <v>0.28640599999999999</v>
      </c>
      <c r="AC1371">
        <v>0.65990099999999996</v>
      </c>
      <c r="AD1371">
        <v>0.15104200000000001</v>
      </c>
      <c r="AE1371">
        <v>5.0101800000000001</v>
      </c>
      <c r="AF1371">
        <v>0.34871799999999997</v>
      </c>
      <c r="AH1371">
        <v>-1.2490399999999999</v>
      </c>
      <c r="AI1371">
        <v>41.357599999999998</v>
      </c>
      <c r="AJ1371">
        <v>-11.5227</v>
      </c>
      <c r="AK1371">
        <v>84.200100000000006</v>
      </c>
      <c r="AL1371">
        <v>-1.2490399999999999</v>
      </c>
      <c r="AM1371">
        <v>0</v>
      </c>
      <c r="AN1371">
        <v>-9.4653295278549194</v>
      </c>
      <c r="AO1371">
        <v>-11.1625518798828</v>
      </c>
      <c r="AP1371">
        <v>-0.58706599999999998</v>
      </c>
      <c r="AQ1371">
        <v>999</v>
      </c>
      <c r="AU1371" t="s">
        <v>2167</v>
      </c>
    </row>
    <row r="1372" spans="1:47" x14ac:dyDescent="0.45">
      <c r="A1372" t="s">
        <v>2168</v>
      </c>
      <c r="B1372" t="s">
        <v>36</v>
      </c>
      <c r="C1372">
        <v>83</v>
      </c>
      <c r="D1372">
        <v>300</v>
      </c>
      <c r="E1372">
        <v>276</v>
      </c>
      <c r="F1372">
        <v>64</v>
      </c>
      <c r="G1372">
        <v>45</v>
      </c>
      <c r="H1372">
        <v>11</v>
      </c>
      <c r="I1372">
        <v>1</v>
      </c>
      <c r="J1372">
        <v>7</v>
      </c>
      <c r="K1372">
        <v>32</v>
      </c>
      <c r="L1372">
        <v>31</v>
      </c>
      <c r="M1372">
        <v>20</v>
      </c>
      <c r="N1372">
        <v>11</v>
      </c>
      <c r="O1372">
        <v>81</v>
      </c>
      <c r="P1372">
        <v>1</v>
      </c>
      <c r="Q1372">
        <v>3</v>
      </c>
      <c r="R1372">
        <v>0</v>
      </c>
      <c r="S1372">
        <v>1</v>
      </c>
      <c r="T1372">
        <v>7</v>
      </c>
      <c r="U1372">
        <v>2</v>
      </c>
      <c r="V1372">
        <v>0.23188400000000001</v>
      </c>
      <c r="W1372">
        <v>6.6666699999999995E-2</v>
      </c>
      <c r="X1372">
        <v>0.27</v>
      </c>
      <c r="Y1372">
        <v>0.24691399999999999</v>
      </c>
      <c r="Z1372">
        <v>0.283333</v>
      </c>
      <c r="AA1372">
        <v>0.355072</v>
      </c>
      <c r="AB1372">
        <v>0.26291399999999998</v>
      </c>
      <c r="AC1372">
        <v>0.63840600000000003</v>
      </c>
      <c r="AD1372">
        <v>0.12318800000000001</v>
      </c>
      <c r="AE1372">
        <v>4.8831600000000002</v>
      </c>
      <c r="AF1372">
        <v>0.298429</v>
      </c>
      <c r="AH1372">
        <v>0.13206200000000001</v>
      </c>
      <c r="AI1372">
        <v>22.735199999999999</v>
      </c>
      <c r="AJ1372">
        <v>-13.818099999999999</v>
      </c>
      <c r="AK1372">
        <v>56.276899999999998</v>
      </c>
      <c r="AL1372">
        <v>0.13206200000000001</v>
      </c>
      <c r="AM1372">
        <v>-3.3</v>
      </c>
      <c r="AN1372">
        <v>-16.117832958698202</v>
      </c>
      <c r="AO1372">
        <v>6.8783760070800703E-3</v>
      </c>
      <c r="AP1372">
        <v>-0.58732200000000001</v>
      </c>
      <c r="AQ1372">
        <v>999</v>
      </c>
      <c r="AU1372">
        <v>5751</v>
      </c>
    </row>
    <row r="1373" spans="1:47" x14ac:dyDescent="0.45">
      <c r="A1373" t="s">
        <v>2169</v>
      </c>
      <c r="B1373" t="s">
        <v>56</v>
      </c>
      <c r="C1373">
        <v>108</v>
      </c>
      <c r="D1373">
        <v>429</v>
      </c>
      <c r="E1373">
        <v>383</v>
      </c>
      <c r="F1373">
        <v>83</v>
      </c>
      <c r="G1373">
        <v>59</v>
      </c>
      <c r="H1373">
        <v>17</v>
      </c>
      <c r="I1373">
        <v>2</v>
      </c>
      <c r="J1373">
        <v>5</v>
      </c>
      <c r="K1373">
        <v>42</v>
      </c>
      <c r="L1373">
        <v>39</v>
      </c>
      <c r="M1373">
        <v>38</v>
      </c>
      <c r="N1373">
        <v>13</v>
      </c>
      <c r="O1373">
        <v>115</v>
      </c>
      <c r="P1373">
        <v>4</v>
      </c>
      <c r="Q1373">
        <v>2</v>
      </c>
      <c r="R1373">
        <v>2</v>
      </c>
      <c r="S1373">
        <v>0</v>
      </c>
      <c r="T1373">
        <v>6</v>
      </c>
      <c r="U1373">
        <v>3</v>
      </c>
      <c r="V1373">
        <v>0.21671000000000001</v>
      </c>
      <c r="W1373">
        <v>8.8578100000000007E-2</v>
      </c>
      <c r="X1373">
        <v>0.268065</v>
      </c>
      <c r="Y1373">
        <v>0.33043499999999998</v>
      </c>
      <c r="Z1373">
        <v>0.29274</v>
      </c>
      <c r="AA1373">
        <v>0.31070500000000001</v>
      </c>
      <c r="AB1373">
        <v>0.25766499999999998</v>
      </c>
      <c r="AC1373">
        <v>0.60344500000000001</v>
      </c>
      <c r="AD1373">
        <v>9.3994800000000003E-2</v>
      </c>
      <c r="AE1373">
        <v>4.3643000000000001</v>
      </c>
      <c r="AF1373">
        <v>0.29433999999999999</v>
      </c>
      <c r="AH1373">
        <v>-0.74428499999999997</v>
      </c>
      <c r="AI1373">
        <v>30.641200000000001</v>
      </c>
      <c r="AJ1373">
        <v>-21.63</v>
      </c>
      <c r="AK1373">
        <v>57.640700000000002</v>
      </c>
      <c r="AL1373">
        <v>-0.74428499999999997</v>
      </c>
      <c r="AM1373">
        <v>-2</v>
      </c>
      <c r="AN1373">
        <v>-23.256825804710299</v>
      </c>
      <c r="AO1373">
        <v>2.7288360595703098</v>
      </c>
      <c r="AP1373">
        <v>-0.58951200000000004</v>
      </c>
      <c r="AQ1373">
        <v>999</v>
      </c>
      <c r="AU1373" t="s">
        <v>2170</v>
      </c>
    </row>
    <row r="1374" spans="1:47" x14ac:dyDescent="0.45">
      <c r="A1374" t="s">
        <v>2171</v>
      </c>
      <c r="B1374" t="s">
        <v>107</v>
      </c>
      <c r="C1374">
        <v>119</v>
      </c>
      <c r="D1374">
        <v>509</v>
      </c>
      <c r="E1374">
        <v>454</v>
      </c>
      <c r="F1374">
        <v>106</v>
      </c>
      <c r="G1374">
        <v>72</v>
      </c>
      <c r="H1374">
        <v>20</v>
      </c>
      <c r="I1374">
        <v>1</v>
      </c>
      <c r="J1374">
        <v>13</v>
      </c>
      <c r="K1374">
        <v>50</v>
      </c>
      <c r="L1374">
        <v>56</v>
      </c>
      <c r="M1374">
        <v>50</v>
      </c>
      <c r="N1374">
        <v>14</v>
      </c>
      <c r="O1374">
        <v>133</v>
      </c>
      <c r="P1374">
        <v>1</v>
      </c>
      <c r="Q1374">
        <v>4</v>
      </c>
      <c r="R1374">
        <v>0</v>
      </c>
      <c r="S1374">
        <v>0</v>
      </c>
      <c r="T1374">
        <v>4</v>
      </c>
      <c r="U1374">
        <v>1</v>
      </c>
      <c r="V1374">
        <v>0.23347999999999999</v>
      </c>
      <c r="W1374">
        <v>9.8231799999999994E-2</v>
      </c>
      <c r="X1374">
        <v>0.261297</v>
      </c>
      <c r="Y1374">
        <v>0.37594</v>
      </c>
      <c r="Z1374">
        <v>0.308448</v>
      </c>
      <c r="AA1374">
        <v>0.36784099999999997</v>
      </c>
      <c r="AB1374">
        <v>0.28650199999999998</v>
      </c>
      <c r="AC1374">
        <v>0.67628900000000003</v>
      </c>
      <c r="AD1374">
        <v>0.13436100000000001</v>
      </c>
      <c r="AE1374">
        <v>3.2069200000000002</v>
      </c>
      <c r="AF1374">
        <v>0.29807699999999998</v>
      </c>
      <c r="AH1374">
        <v>-0.46193699999999999</v>
      </c>
      <c r="AI1374">
        <v>48.545200000000001</v>
      </c>
      <c r="AJ1374">
        <v>-13.4735</v>
      </c>
      <c r="AK1374">
        <v>75.787800000000004</v>
      </c>
      <c r="AL1374">
        <v>-0.46193699999999999</v>
      </c>
      <c r="AM1374">
        <v>-9.4</v>
      </c>
      <c r="AN1374">
        <v>-15.729529887437799</v>
      </c>
      <c r="AO1374">
        <v>-7.5297762155532801</v>
      </c>
      <c r="AP1374">
        <v>-0.59007900000000002</v>
      </c>
      <c r="AQ1374">
        <v>999</v>
      </c>
      <c r="AU1374" t="s">
        <v>2172</v>
      </c>
    </row>
    <row r="1375" spans="1:47" x14ac:dyDescent="0.45">
      <c r="A1375" t="s">
        <v>2173</v>
      </c>
      <c r="B1375" t="s">
        <v>10</v>
      </c>
      <c r="C1375">
        <v>76</v>
      </c>
      <c r="D1375">
        <v>299</v>
      </c>
      <c r="E1375">
        <v>269</v>
      </c>
      <c r="F1375">
        <v>52</v>
      </c>
      <c r="G1375">
        <v>35</v>
      </c>
      <c r="H1375">
        <v>12</v>
      </c>
      <c r="I1375">
        <v>1</v>
      </c>
      <c r="J1375">
        <v>4</v>
      </c>
      <c r="K1375">
        <v>27</v>
      </c>
      <c r="L1375">
        <v>30</v>
      </c>
      <c r="M1375">
        <v>21</v>
      </c>
      <c r="N1375">
        <v>8</v>
      </c>
      <c r="O1375">
        <v>105</v>
      </c>
      <c r="P1375">
        <v>8</v>
      </c>
      <c r="Q1375">
        <v>1</v>
      </c>
      <c r="R1375">
        <v>0</v>
      </c>
      <c r="S1375">
        <v>0</v>
      </c>
      <c r="T1375">
        <v>1</v>
      </c>
      <c r="U1375">
        <v>1</v>
      </c>
      <c r="V1375">
        <v>0.19330900000000001</v>
      </c>
      <c r="W1375">
        <v>7.0234099999999994E-2</v>
      </c>
      <c r="X1375">
        <v>0.35117100000000001</v>
      </c>
      <c r="Y1375">
        <v>0.2</v>
      </c>
      <c r="Z1375">
        <v>0.270903</v>
      </c>
      <c r="AA1375">
        <v>0.28996300000000003</v>
      </c>
      <c r="AB1375">
        <v>0.241422</v>
      </c>
      <c r="AC1375">
        <v>0.56086599999999998</v>
      </c>
      <c r="AD1375">
        <v>9.6654299999999999E-2</v>
      </c>
      <c r="AE1375">
        <v>3.4062700000000001</v>
      </c>
      <c r="AF1375">
        <v>0.29813699999999999</v>
      </c>
      <c r="AH1375">
        <v>-0.65356499999999995</v>
      </c>
      <c r="AI1375">
        <v>17.322600000000001</v>
      </c>
      <c r="AJ1375">
        <v>-19.108799999999999</v>
      </c>
      <c r="AK1375">
        <v>51.536799999999999</v>
      </c>
      <c r="AL1375">
        <v>-0.65356499999999995</v>
      </c>
      <c r="AM1375">
        <v>-3</v>
      </c>
      <c r="AN1375">
        <v>-18.605103075504299</v>
      </c>
      <c r="AO1375">
        <v>2.4930925369262602</v>
      </c>
      <c r="AP1375">
        <v>-0.59082400000000002</v>
      </c>
      <c r="AQ1375">
        <v>999</v>
      </c>
      <c r="AU1375" t="s">
        <v>2174</v>
      </c>
    </row>
    <row r="1376" spans="1:47" x14ac:dyDescent="0.45">
      <c r="A1376" t="s">
        <v>2175</v>
      </c>
      <c r="B1376" t="s">
        <v>31</v>
      </c>
      <c r="C1376">
        <v>69</v>
      </c>
      <c r="D1376">
        <v>272</v>
      </c>
      <c r="E1376">
        <v>241</v>
      </c>
      <c r="F1376">
        <v>47</v>
      </c>
      <c r="G1376">
        <v>35</v>
      </c>
      <c r="H1376">
        <v>7</v>
      </c>
      <c r="I1376">
        <v>1</v>
      </c>
      <c r="J1376">
        <v>4</v>
      </c>
      <c r="K1376">
        <v>24</v>
      </c>
      <c r="L1376">
        <v>23</v>
      </c>
      <c r="M1376">
        <v>26</v>
      </c>
      <c r="N1376">
        <v>3</v>
      </c>
      <c r="O1376">
        <v>96</v>
      </c>
      <c r="P1376">
        <v>2</v>
      </c>
      <c r="Q1376">
        <v>2</v>
      </c>
      <c r="R1376">
        <v>1</v>
      </c>
      <c r="S1376">
        <v>0</v>
      </c>
      <c r="T1376">
        <v>2</v>
      </c>
      <c r="U1376">
        <v>1</v>
      </c>
      <c r="V1376">
        <v>0.195021</v>
      </c>
      <c r="W1376">
        <v>9.5588199999999998E-2</v>
      </c>
      <c r="X1376">
        <v>0.352941</v>
      </c>
      <c r="Y1376">
        <v>0.27083299999999999</v>
      </c>
      <c r="Z1376">
        <v>0.27675300000000003</v>
      </c>
      <c r="AA1376">
        <v>0.28215800000000002</v>
      </c>
      <c r="AB1376">
        <v>0.24865000000000001</v>
      </c>
      <c r="AC1376">
        <v>0.55891000000000002</v>
      </c>
      <c r="AD1376">
        <v>8.7136900000000003E-2</v>
      </c>
      <c r="AE1376">
        <v>3.7</v>
      </c>
      <c r="AF1376">
        <v>0.30069899999999999</v>
      </c>
      <c r="AH1376">
        <v>-0.48438500000000001</v>
      </c>
      <c r="AI1376">
        <v>17.390899999999998</v>
      </c>
      <c r="AJ1376">
        <v>-15.7507</v>
      </c>
      <c r="AK1376">
        <v>52.788400000000003</v>
      </c>
      <c r="AL1376">
        <v>-0.48438500000000001</v>
      </c>
      <c r="AM1376">
        <v>-3.8</v>
      </c>
      <c r="AN1376">
        <v>-16.393139809369998</v>
      </c>
      <c r="AO1376">
        <v>1.19706082344055</v>
      </c>
      <c r="AP1376">
        <v>-0.59121999999999997</v>
      </c>
      <c r="AQ1376">
        <v>999</v>
      </c>
      <c r="AU1376" t="s">
        <v>2176</v>
      </c>
    </row>
    <row r="1377" spans="1:47" x14ac:dyDescent="0.45">
      <c r="A1377" t="s">
        <v>2177</v>
      </c>
      <c r="C1377">
        <v>89</v>
      </c>
      <c r="D1377">
        <v>358</v>
      </c>
      <c r="E1377">
        <v>316</v>
      </c>
      <c r="F1377">
        <v>72</v>
      </c>
      <c r="G1377">
        <v>50</v>
      </c>
      <c r="H1377">
        <v>12</v>
      </c>
      <c r="I1377">
        <v>2</v>
      </c>
      <c r="J1377">
        <v>8</v>
      </c>
      <c r="K1377">
        <v>44</v>
      </c>
      <c r="L1377">
        <v>39</v>
      </c>
      <c r="M1377">
        <v>35</v>
      </c>
      <c r="N1377">
        <v>6</v>
      </c>
      <c r="O1377">
        <v>93</v>
      </c>
      <c r="P1377">
        <v>3</v>
      </c>
      <c r="Q1377">
        <v>2</v>
      </c>
      <c r="R1377">
        <v>2</v>
      </c>
      <c r="S1377">
        <v>0</v>
      </c>
      <c r="T1377">
        <v>4</v>
      </c>
      <c r="U1377">
        <v>2</v>
      </c>
      <c r="V1377">
        <v>0.22784799999999999</v>
      </c>
      <c r="W1377">
        <v>9.7765400000000002E-2</v>
      </c>
      <c r="X1377">
        <v>0.25977699999999998</v>
      </c>
      <c r="Y1377">
        <v>0.37634400000000001</v>
      </c>
      <c r="Z1377">
        <v>0.30898900000000001</v>
      </c>
      <c r="AA1377">
        <v>0.35443000000000002</v>
      </c>
      <c r="AB1377">
        <v>0.28737600000000002</v>
      </c>
      <c r="AC1377">
        <v>0.66341899999999998</v>
      </c>
      <c r="AD1377">
        <v>0.126582</v>
      </c>
      <c r="AE1377">
        <v>4.6913400000000003</v>
      </c>
      <c r="AF1377">
        <v>0.294931</v>
      </c>
      <c r="AH1377">
        <v>-0.67597600000000002</v>
      </c>
      <c r="AI1377">
        <v>34.403700000000001</v>
      </c>
      <c r="AJ1377">
        <v>-9.2164999999999999</v>
      </c>
      <c r="AK1377">
        <v>72.675899999999999</v>
      </c>
      <c r="AL1377">
        <v>-0.67597600000000002</v>
      </c>
      <c r="AM1377">
        <v>-1.4</v>
      </c>
      <c r="AN1377">
        <v>-12.794448316097199</v>
      </c>
      <c r="AO1377">
        <v>-5.3462079763412396</v>
      </c>
      <c r="AP1377">
        <v>-0.592669</v>
      </c>
      <c r="AQ1377">
        <v>999</v>
      </c>
      <c r="AU1377" t="s">
        <v>2178</v>
      </c>
    </row>
    <row r="1378" spans="1:47" x14ac:dyDescent="0.45">
      <c r="A1378" t="s">
        <v>2179</v>
      </c>
      <c r="C1378">
        <v>85</v>
      </c>
      <c r="D1378">
        <v>343</v>
      </c>
      <c r="E1378">
        <v>310</v>
      </c>
      <c r="F1378">
        <v>65</v>
      </c>
      <c r="G1378">
        <v>41</v>
      </c>
      <c r="H1378">
        <v>15</v>
      </c>
      <c r="I1378">
        <v>3</v>
      </c>
      <c r="J1378">
        <v>6</v>
      </c>
      <c r="K1378">
        <v>40</v>
      </c>
      <c r="L1378">
        <v>39</v>
      </c>
      <c r="M1378">
        <v>25</v>
      </c>
      <c r="N1378">
        <v>5</v>
      </c>
      <c r="O1378">
        <v>108</v>
      </c>
      <c r="P1378">
        <v>8</v>
      </c>
      <c r="Q1378">
        <v>0</v>
      </c>
      <c r="R1378">
        <v>0</v>
      </c>
      <c r="S1378">
        <v>0</v>
      </c>
      <c r="T1378">
        <v>14</v>
      </c>
      <c r="U1378">
        <v>2</v>
      </c>
      <c r="V1378">
        <v>0.209677</v>
      </c>
      <c r="W1378">
        <v>7.2886300000000001E-2</v>
      </c>
      <c r="X1378">
        <v>0.31486900000000001</v>
      </c>
      <c r="Y1378">
        <v>0.23148099999999999</v>
      </c>
      <c r="Z1378">
        <v>0.28571400000000002</v>
      </c>
      <c r="AA1378">
        <v>0.335484</v>
      </c>
      <c r="AB1378">
        <v>0.27011200000000002</v>
      </c>
      <c r="AC1378">
        <v>0.62119800000000003</v>
      </c>
      <c r="AD1378">
        <v>0.125806</v>
      </c>
      <c r="AE1378">
        <v>7.3416300000000003</v>
      </c>
      <c r="AF1378">
        <v>0.30102000000000001</v>
      </c>
      <c r="AH1378">
        <v>1.4241900000000001</v>
      </c>
      <c r="AI1378">
        <v>28.0442</v>
      </c>
      <c r="AJ1378">
        <v>-13.7484</v>
      </c>
      <c r="AK1378">
        <v>67.176000000000002</v>
      </c>
      <c r="AL1378">
        <v>1.4241900000000001</v>
      </c>
      <c r="AM1378">
        <v>-6.4</v>
      </c>
      <c r="AN1378">
        <v>-12.5235482454299</v>
      </c>
      <c r="AO1378">
        <v>-5.1397119760513297</v>
      </c>
      <c r="AP1378">
        <v>-0.59602500000000003</v>
      </c>
      <c r="AQ1378">
        <v>999</v>
      </c>
      <c r="AU1378" t="s">
        <v>2180</v>
      </c>
    </row>
    <row r="1379" spans="1:47" x14ac:dyDescent="0.45">
      <c r="A1379" t="s">
        <v>2181</v>
      </c>
      <c r="B1379" t="s">
        <v>130</v>
      </c>
      <c r="C1379">
        <v>99</v>
      </c>
      <c r="D1379">
        <v>308</v>
      </c>
      <c r="E1379">
        <v>280</v>
      </c>
      <c r="F1379">
        <v>67</v>
      </c>
      <c r="G1379">
        <v>53</v>
      </c>
      <c r="H1379">
        <v>11</v>
      </c>
      <c r="I1379">
        <v>0</v>
      </c>
      <c r="J1379">
        <v>3</v>
      </c>
      <c r="K1379">
        <v>25</v>
      </c>
      <c r="L1379">
        <v>26</v>
      </c>
      <c r="M1379">
        <v>21</v>
      </c>
      <c r="N1379">
        <v>10</v>
      </c>
      <c r="O1379">
        <v>66</v>
      </c>
      <c r="P1379">
        <v>5</v>
      </c>
      <c r="Q1379">
        <v>2</v>
      </c>
      <c r="R1379">
        <v>0</v>
      </c>
      <c r="S1379">
        <v>0</v>
      </c>
      <c r="T1379">
        <v>2</v>
      </c>
      <c r="U1379">
        <v>1</v>
      </c>
      <c r="V1379">
        <v>0.239286</v>
      </c>
      <c r="W1379">
        <v>6.8181800000000001E-2</v>
      </c>
      <c r="X1379">
        <v>0.214286</v>
      </c>
      <c r="Y1379">
        <v>0.31818200000000002</v>
      </c>
      <c r="Z1379">
        <v>0.30194799999999999</v>
      </c>
      <c r="AA1379">
        <v>0.31071399999999999</v>
      </c>
      <c r="AB1379">
        <v>0.26091599999999998</v>
      </c>
      <c r="AC1379">
        <v>0.61266200000000004</v>
      </c>
      <c r="AD1379">
        <v>7.1428599999999995E-2</v>
      </c>
      <c r="AE1379">
        <v>2.3962699999999999</v>
      </c>
      <c r="AF1379">
        <v>0.30046899999999999</v>
      </c>
      <c r="AH1379">
        <v>-0.553732</v>
      </c>
      <c r="AI1379">
        <v>22.830400000000001</v>
      </c>
      <c r="AJ1379">
        <v>-14.6976</v>
      </c>
      <c r="AK1379">
        <v>59.476799999999997</v>
      </c>
      <c r="AL1379">
        <v>-0.553732</v>
      </c>
      <c r="AM1379">
        <v>-2.1</v>
      </c>
      <c r="AN1379">
        <v>-15.5087686777114</v>
      </c>
      <c r="AO1379">
        <v>-0.96831262111663796</v>
      </c>
      <c r="AP1379">
        <v>-0.59990200000000005</v>
      </c>
      <c r="AQ1379">
        <v>999</v>
      </c>
      <c r="AU1379">
        <v>13836</v>
      </c>
    </row>
    <row r="1380" spans="1:47" x14ac:dyDescent="0.45">
      <c r="A1380" t="s">
        <v>2182</v>
      </c>
      <c r="C1380">
        <v>61</v>
      </c>
      <c r="D1380">
        <v>218</v>
      </c>
      <c r="E1380">
        <v>201</v>
      </c>
      <c r="F1380">
        <v>41</v>
      </c>
      <c r="G1380">
        <v>29</v>
      </c>
      <c r="H1380">
        <v>8</v>
      </c>
      <c r="I1380">
        <v>1</v>
      </c>
      <c r="J1380">
        <v>3</v>
      </c>
      <c r="K1380">
        <v>16</v>
      </c>
      <c r="L1380">
        <v>19</v>
      </c>
      <c r="M1380">
        <v>13</v>
      </c>
      <c r="N1380">
        <v>6</v>
      </c>
      <c r="O1380">
        <v>66</v>
      </c>
      <c r="P1380">
        <v>2</v>
      </c>
      <c r="Q1380">
        <v>2</v>
      </c>
      <c r="R1380">
        <v>0</v>
      </c>
      <c r="S1380">
        <v>1</v>
      </c>
      <c r="T1380">
        <v>0</v>
      </c>
      <c r="U1380">
        <v>1</v>
      </c>
      <c r="V1380">
        <v>0.20397999999999999</v>
      </c>
      <c r="W1380">
        <v>5.9632999999999999E-2</v>
      </c>
      <c r="X1380">
        <v>0.30275200000000002</v>
      </c>
      <c r="Y1380">
        <v>0.19697000000000001</v>
      </c>
      <c r="Z1380">
        <v>0.25688100000000003</v>
      </c>
      <c r="AA1380">
        <v>0.29850700000000002</v>
      </c>
      <c r="AB1380">
        <v>0.23324600000000001</v>
      </c>
      <c r="AC1380">
        <v>0.55538799999999999</v>
      </c>
      <c r="AD1380">
        <v>9.4527399999999998E-2</v>
      </c>
      <c r="AE1380">
        <v>2.5192199999999998</v>
      </c>
      <c r="AF1380">
        <v>0.283582</v>
      </c>
      <c r="AH1380">
        <v>-0.71487299999999998</v>
      </c>
      <c r="AI1380">
        <v>11.1495</v>
      </c>
      <c r="AJ1380">
        <v>-15.412599999999999</v>
      </c>
      <c r="AK1380">
        <v>40.970100000000002</v>
      </c>
      <c r="AL1380">
        <v>-0.71487299999999998</v>
      </c>
      <c r="AM1380">
        <v>-0.8</v>
      </c>
      <c r="AN1380">
        <v>-16.657026648521398</v>
      </c>
      <c r="AO1380">
        <v>3.2049972414970398</v>
      </c>
      <c r="AP1380">
        <v>-0.60076799999999997</v>
      </c>
      <c r="AQ1380">
        <v>999</v>
      </c>
      <c r="AU1380" t="s">
        <v>2183</v>
      </c>
    </row>
    <row r="1381" spans="1:47" x14ac:dyDescent="0.45">
      <c r="A1381" t="s">
        <v>2184</v>
      </c>
      <c r="C1381">
        <v>63</v>
      </c>
      <c r="D1381">
        <v>246</v>
      </c>
      <c r="E1381">
        <v>229</v>
      </c>
      <c r="F1381">
        <v>48</v>
      </c>
      <c r="G1381">
        <v>30</v>
      </c>
      <c r="H1381">
        <v>12</v>
      </c>
      <c r="I1381">
        <v>0</v>
      </c>
      <c r="J1381">
        <v>6</v>
      </c>
      <c r="K1381">
        <v>24</v>
      </c>
      <c r="L1381">
        <v>28</v>
      </c>
      <c r="M1381">
        <v>13</v>
      </c>
      <c r="N1381">
        <v>5</v>
      </c>
      <c r="O1381">
        <v>86</v>
      </c>
      <c r="P1381">
        <v>1</v>
      </c>
      <c r="Q1381">
        <v>2</v>
      </c>
      <c r="R1381">
        <v>1</v>
      </c>
      <c r="S1381">
        <v>0</v>
      </c>
      <c r="T1381">
        <v>5</v>
      </c>
      <c r="U1381">
        <v>1</v>
      </c>
      <c r="V1381">
        <v>0.20960699999999999</v>
      </c>
      <c r="W1381">
        <v>5.2845499999999997E-2</v>
      </c>
      <c r="X1381">
        <v>0.34959299999999999</v>
      </c>
      <c r="Y1381">
        <v>0.15116299999999999</v>
      </c>
      <c r="Z1381">
        <v>0.25306099999999998</v>
      </c>
      <c r="AA1381">
        <v>0.340611</v>
      </c>
      <c r="AB1381">
        <v>0.24882899999999999</v>
      </c>
      <c r="AC1381">
        <v>0.59367300000000001</v>
      </c>
      <c r="AD1381">
        <v>0.13100400000000001</v>
      </c>
      <c r="AE1381">
        <v>4.2663799999999998</v>
      </c>
      <c r="AF1381">
        <v>0.30215799999999998</v>
      </c>
      <c r="AH1381">
        <v>0.277422</v>
      </c>
      <c r="AI1381">
        <v>15.7653</v>
      </c>
      <c r="AJ1381">
        <v>-14.208399999999999</v>
      </c>
      <c r="AK1381">
        <v>51.417000000000002</v>
      </c>
      <c r="AL1381">
        <v>0.277422</v>
      </c>
      <c r="AM1381">
        <v>-4.4000000000000004</v>
      </c>
      <c r="AN1381">
        <v>-14.528589993715199</v>
      </c>
      <c r="AO1381">
        <v>0.119400024414062</v>
      </c>
      <c r="AP1381">
        <v>-0.60108600000000001</v>
      </c>
      <c r="AQ1381">
        <v>999</v>
      </c>
      <c r="AU1381">
        <v>12547</v>
      </c>
    </row>
    <row r="1382" spans="1:47" x14ac:dyDescent="0.45">
      <c r="A1382" t="s">
        <v>675</v>
      </c>
      <c r="B1382" t="s">
        <v>42</v>
      </c>
      <c r="C1382">
        <v>86</v>
      </c>
      <c r="D1382">
        <v>323</v>
      </c>
      <c r="E1382">
        <v>292</v>
      </c>
      <c r="F1382">
        <v>71</v>
      </c>
      <c r="G1382">
        <v>50</v>
      </c>
      <c r="H1382">
        <v>12</v>
      </c>
      <c r="I1382">
        <v>1</v>
      </c>
      <c r="J1382">
        <v>8</v>
      </c>
      <c r="K1382">
        <v>33</v>
      </c>
      <c r="L1382">
        <v>36</v>
      </c>
      <c r="M1382">
        <v>27</v>
      </c>
      <c r="N1382">
        <v>7</v>
      </c>
      <c r="O1382">
        <v>47</v>
      </c>
      <c r="P1382">
        <v>2</v>
      </c>
      <c r="Q1382">
        <v>2</v>
      </c>
      <c r="R1382">
        <v>0</v>
      </c>
      <c r="S1382">
        <v>1</v>
      </c>
      <c r="T1382">
        <v>0</v>
      </c>
      <c r="U1382">
        <v>1</v>
      </c>
      <c r="V1382">
        <v>0.24315100000000001</v>
      </c>
      <c r="W1382">
        <v>8.3591299999999993E-2</v>
      </c>
      <c r="X1382">
        <v>0.145511</v>
      </c>
      <c r="Y1382">
        <v>0.57446799999999998</v>
      </c>
      <c r="Z1382">
        <v>0.30959799999999998</v>
      </c>
      <c r="AA1382">
        <v>0.37328800000000001</v>
      </c>
      <c r="AB1382">
        <v>0.29121399999999997</v>
      </c>
      <c r="AC1382">
        <v>0.68288499999999996</v>
      </c>
      <c r="AD1382">
        <v>0.130137</v>
      </c>
      <c r="AE1382">
        <v>2.2681100000000001</v>
      </c>
      <c r="AF1382">
        <v>0.263598</v>
      </c>
      <c r="AH1382">
        <v>-0.97684700000000002</v>
      </c>
      <c r="AI1382">
        <v>32.069800000000001</v>
      </c>
      <c r="AJ1382">
        <v>-7.2859100000000003</v>
      </c>
      <c r="AK1382">
        <v>80.974500000000006</v>
      </c>
      <c r="AL1382">
        <v>-0.97684700000000002</v>
      </c>
      <c r="AM1382">
        <v>-5.0999999999999996</v>
      </c>
      <c r="AN1382">
        <v>-8.34012722969055</v>
      </c>
      <c r="AO1382">
        <v>-8.6604056358337402</v>
      </c>
      <c r="AP1382">
        <v>-0.60129600000000005</v>
      </c>
      <c r="AQ1382">
        <v>999</v>
      </c>
      <c r="AU1382">
        <v>17838</v>
      </c>
    </row>
    <row r="1383" spans="1:47" x14ac:dyDescent="0.45">
      <c r="A1383" t="s">
        <v>2185</v>
      </c>
      <c r="B1383" t="s">
        <v>70</v>
      </c>
      <c r="C1383">
        <v>129</v>
      </c>
      <c r="D1383">
        <v>535</v>
      </c>
      <c r="E1383">
        <v>482</v>
      </c>
      <c r="F1383">
        <v>98</v>
      </c>
      <c r="G1383">
        <v>64</v>
      </c>
      <c r="H1383">
        <v>22</v>
      </c>
      <c r="I1383">
        <v>2</v>
      </c>
      <c r="J1383">
        <v>10</v>
      </c>
      <c r="K1383">
        <v>56</v>
      </c>
      <c r="L1383">
        <v>52</v>
      </c>
      <c r="M1383">
        <v>42</v>
      </c>
      <c r="N1383">
        <v>10</v>
      </c>
      <c r="O1383">
        <v>186</v>
      </c>
      <c r="P1383">
        <v>3</v>
      </c>
      <c r="Q1383">
        <v>3</v>
      </c>
      <c r="R1383">
        <v>5</v>
      </c>
      <c r="S1383">
        <v>0</v>
      </c>
      <c r="T1383">
        <v>23</v>
      </c>
      <c r="U1383">
        <v>6</v>
      </c>
      <c r="V1383">
        <v>0.20332</v>
      </c>
      <c r="W1383">
        <v>7.8504699999999997E-2</v>
      </c>
      <c r="X1383">
        <v>0.34766399999999997</v>
      </c>
      <c r="Y1383">
        <v>0.22580600000000001</v>
      </c>
      <c r="Z1383">
        <v>0.26981100000000002</v>
      </c>
      <c r="AA1383">
        <v>0.31950200000000001</v>
      </c>
      <c r="AB1383">
        <v>0.252828</v>
      </c>
      <c r="AC1383">
        <v>0.58931299999999998</v>
      </c>
      <c r="AD1383">
        <v>0.11618299999999999</v>
      </c>
      <c r="AE1383">
        <v>6.0972900000000001</v>
      </c>
      <c r="AF1383">
        <v>0.30449799999999999</v>
      </c>
      <c r="AH1383">
        <v>1.3047200000000001</v>
      </c>
      <c r="AI1383">
        <v>36.063000000000002</v>
      </c>
      <c r="AJ1383">
        <v>-29.1236</v>
      </c>
      <c r="AK1383">
        <v>60.926600000000001</v>
      </c>
      <c r="AL1383">
        <v>1.3047200000000001</v>
      </c>
      <c r="AM1383">
        <v>-2.5</v>
      </c>
      <c r="AN1383">
        <v>-23.7429534196853</v>
      </c>
      <c r="AO1383">
        <v>-0.53424453735351496</v>
      </c>
      <c r="AP1383">
        <v>-0.60889400000000005</v>
      </c>
      <c r="AQ1383">
        <v>999</v>
      </c>
      <c r="AU1383" t="s">
        <v>2186</v>
      </c>
    </row>
    <row r="1384" spans="1:47" x14ac:dyDescent="0.45">
      <c r="A1384" t="s">
        <v>2187</v>
      </c>
      <c r="C1384">
        <v>99</v>
      </c>
      <c r="D1384">
        <v>385</v>
      </c>
      <c r="E1384">
        <v>347</v>
      </c>
      <c r="F1384">
        <v>75</v>
      </c>
      <c r="G1384">
        <v>44</v>
      </c>
      <c r="H1384">
        <v>16</v>
      </c>
      <c r="I1384">
        <v>1</v>
      </c>
      <c r="J1384">
        <v>14</v>
      </c>
      <c r="K1384">
        <v>38</v>
      </c>
      <c r="L1384">
        <v>49</v>
      </c>
      <c r="M1384">
        <v>33</v>
      </c>
      <c r="N1384">
        <v>5</v>
      </c>
      <c r="O1384">
        <v>129</v>
      </c>
      <c r="P1384">
        <v>4</v>
      </c>
      <c r="Q1384">
        <v>1</v>
      </c>
      <c r="R1384">
        <v>0</v>
      </c>
      <c r="S1384">
        <v>2</v>
      </c>
      <c r="T1384">
        <v>1</v>
      </c>
      <c r="U1384">
        <v>1</v>
      </c>
      <c r="V1384">
        <v>0.216138</v>
      </c>
      <c r="W1384">
        <v>8.5714299999999993E-2</v>
      </c>
      <c r="X1384">
        <v>0.335065</v>
      </c>
      <c r="Y1384">
        <v>0.25581399999999999</v>
      </c>
      <c r="Z1384">
        <v>0.29090899999999997</v>
      </c>
      <c r="AA1384">
        <v>0.38904899999999998</v>
      </c>
      <c r="AB1384">
        <v>0.29143999999999998</v>
      </c>
      <c r="AC1384">
        <v>0.67995799999999995</v>
      </c>
      <c r="AD1384">
        <v>0.17291100000000001</v>
      </c>
      <c r="AE1384">
        <v>2.54922</v>
      </c>
      <c r="AF1384">
        <v>0.29756100000000002</v>
      </c>
      <c r="AH1384">
        <v>-0.80766700000000002</v>
      </c>
      <c r="AI1384">
        <v>38.297899999999998</v>
      </c>
      <c r="AJ1384">
        <v>-8.6121300000000005</v>
      </c>
      <c r="AK1384">
        <v>80.633600000000001</v>
      </c>
      <c r="AL1384">
        <v>-0.80766700000000002</v>
      </c>
      <c r="AM1384">
        <v>-2.4</v>
      </c>
      <c r="AN1384">
        <v>-9.7415892481803894</v>
      </c>
      <c r="AO1384">
        <v>-9.4730453491210902</v>
      </c>
      <c r="AP1384">
        <v>-0.61209599999999997</v>
      </c>
      <c r="AQ1384">
        <v>999</v>
      </c>
      <c r="AU1384">
        <v>18607</v>
      </c>
    </row>
    <row r="1385" spans="1:47" x14ac:dyDescent="0.45">
      <c r="A1385" t="s">
        <v>640</v>
      </c>
      <c r="C1385">
        <v>89</v>
      </c>
      <c r="D1385">
        <v>348</v>
      </c>
      <c r="E1385">
        <v>308</v>
      </c>
      <c r="F1385">
        <v>63</v>
      </c>
      <c r="G1385">
        <v>33</v>
      </c>
      <c r="H1385">
        <v>14</v>
      </c>
      <c r="I1385">
        <v>0</v>
      </c>
      <c r="J1385">
        <v>16</v>
      </c>
      <c r="K1385">
        <v>41</v>
      </c>
      <c r="L1385">
        <v>43</v>
      </c>
      <c r="M1385">
        <v>37</v>
      </c>
      <c r="N1385">
        <v>6</v>
      </c>
      <c r="O1385">
        <v>133</v>
      </c>
      <c r="P1385">
        <v>2</v>
      </c>
      <c r="Q1385">
        <v>1</v>
      </c>
      <c r="R1385">
        <v>0</v>
      </c>
      <c r="S1385">
        <v>1</v>
      </c>
      <c r="T1385">
        <v>1</v>
      </c>
      <c r="U1385">
        <v>0</v>
      </c>
      <c r="V1385">
        <v>0.204545</v>
      </c>
      <c r="W1385">
        <v>0.106322</v>
      </c>
      <c r="X1385">
        <v>0.38218400000000002</v>
      </c>
      <c r="Y1385">
        <v>0.278196</v>
      </c>
      <c r="Z1385">
        <v>0.293103</v>
      </c>
      <c r="AA1385">
        <v>0.40584399999999998</v>
      </c>
      <c r="AB1385">
        <v>0.297155</v>
      </c>
      <c r="AC1385">
        <v>0.69894800000000001</v>
      </c>
      <c r="AD1385">
        <v>0.20129900000000001</v>
      </c>
      <c r="AE1385">
        <v>2.3694999999999999</v>
      </c>
      <c r="AF1385">
        <v>0.29375000000000001</v>
      </c>
      <c r="AH1385">
        <v>-0.30853799999999998</v>
      </c>
      <c r="AI1385">
        <v>36.268900000000002</v>
      </c>
      <c r="AJ1385">
        <v>-6.1329099999999999</v>
      </c>
      <c r="AK1385">
        <v>85.091999999999999</v>
      </c>
      <c r="AL1385">
        <v>-0.30853799999999998</v>
      </c>
      <c r="AM1385">
        <v>-5.0999999999999996</v>
      </c>
      <c r="AN1385">
        <v>-6.52481386065483</v>
      </c>
      <c r="AO1385">
        <v>-11.4932980537414</v>
      </c>
      <c r="AP1385">
        <v>-0.61809599999999998</v>
      </c>
      <c r="AQ1385">
        <v>999</v>
      </c>
      <c r="AU1385">
        <v>12164</v>
      </c>
    </row>
    <row r="1386" spans="1:47" x14ac:dyDescent="0.45">
      <c r="A1386" t="s">
        <v>2188</v>
      </c>
      <c r="C1386">
        <v>56</v>
      </c>
      <c r="D1386">
        <v>194</v>
      </c>
      <c r="E1386">
        <v>171</v>
      </c>
      <c r="F1386">
        <v>32</v>
      </c>
      <c r="G1386">
        <v>24</v>
      </c>
      <c r="H1386">
        <v>6</v>
      </c>
      <c r="I1386">
        <v>0</v>
      </c>
      <c r="J1386">
        <v>2</v>
      </c>
      <c r="K1386">
        <v>14</v>
      </c>
      <c r="L1386">
        <v>17</v>
      </c>
      <c r="M1386">
        <v>15</v>
      </c>
      <c r="N1386">
        <v>7</v>
      </c>
      <c r="O1386">
        <v>62</v>
      </c>
      <c r="P1386">
        <v>5</v>
      </c>
      <c r="Q1386">
        <v>1</v>
      </c>
      <c r="R1386">
        <v>2</v>
      </c>
      <c r="S1386">
        <v>0</v>
      </c>
      <c r="T1386">
        <v>0</v>
      </c>
      <c r="U1386">
        <v>1</v>
      </c>
      <c r="V1386">
        <v>0.187135</v>
      </c>
      <c r="W1386">
        <v>7.7319600000000002E-2</v>
      </c>
      <c r="X1386">
        <v>0.31958799999999998</v>
      </c>
      <c r="Y1386">
        <v>0.24193500000000001</v>
      </c>
      <c r="Z1386">
        <v>0.27083299999999999</v>
      </c>
      <c r="AA1386">
        <v>0.25730999999999998</v>
      </c>
      <c r="AB1386">
        <v>0.22620999999999999</v>
      </c>
      <c r="AC1386">
        <v>0.52814300000000003</v>
      </c>
      <c r="AD1386">
        <v>7.0175399999999999E-2</v>
      </c>
      <c r="AE1386">
        <v>1.61355</v>
      </c>
      <c r="AF1386">
        <v>0.27777800000000002</v>
      </c>
      <c r="AH1386">
        <v>-0.70716800000000002</v>
      </c>
      <c r="AI1386">
        <v>8.7884100000000007</v>
      </c>
      <c r="AJ1386">
        <v>-14.849399999999999</v>
      </c>
      <c r="AK1386">
        <v>42.119799999999998</v>
      </c>
      <c r="AL1386">
        <v>-0.70716800000000002</v>
      </c>
      <c r="AM1386">
        <v>-2.2000000000000002</v>
      </c>
      <c r="AN1386">
        <v>-14.161562919616699</v>
      </c>
      <c r="AO1386">
        <v>1.36407995223999</v>
      </c>
      <c r="AP1386">
        <v>-0.61908300000000005</v>
      </c>
      <c r="AQ1386">
        <v>999</v>
      </c>
      <c r="AU1386" t="s">
        <v>2189</v>
      </c>
    </row>
    <row r="1387" spans="1:47" x14ac:dyDescent="0.45">
      <c r="A1387" t="s">
        <v>2190</v>
      </c>
      <c r="C1387">
        <v>97</v>
      </c>
      <c r="D1387">
        <v>383</v>
      </c>
      <c r="E1387">
        <v>345</v>
      </c>
      <c r="F1387">
        <v>81</v>
      </c>
      <c r="G1387">
        <v>52</v>
      </c>
      <c r="H1387">
        <v>19</v>
      </c>
      <c r="I1387">
        <v>1</v>
      </c>
      <c r="J1387">
        <v>9</v>
      </c>
      <c r="K1387">
        <v>40</v>
      </c>
      <c r="L1387">
        <v>36</v>
      </c>
      <c r="M1387">
        <v>31</v>
      </c>
      <c r="N1387">
        <v>10</v>
      </c>
      <c r="O1387">
        <v>102</v>
      </c>
      <c r="P1387">
        <v>5</v>
      </c>
      <c r="Q1387">
        <v>2</v>
      </c>
      <c r="R1387">
        <v>0</v>
      </c>
      <c r="S1387">
        <v>2</v>
      </c>
      <c r="T1387">
        <v>0</v>
      </c>
      <c r="U1387">
        <v>1</v>
      </c>
      <c r="V1387">
        <v>0.23478299999999999</v>
      </c>
      <c r="W1387">
        <v>8.0939899999999995E-2</v>
      </c>
      <c r="X1387">
        <v>0.26631899999999997</v>
      </c>
      <c r="Y1387">
        <v>0.30392200000000003</v>
      </c>
      <c r="Z1387">
        <v>0.305483</v>
      </c>
      <c r="AA1387">
        <v>0.373913</v>
      </c>
      <c r="AB1387">
        <v>0.28786299999999998</v>
      </c>
      <c r="AC1387">
        <v>0.679396</v>
      </c>
      <c r="AD1387">
        <v>0.13913</v>
      </c>
      <c r="AE1387">
        <v>2.3980800000000002</v>
      </c>
      <c r="AF1387">
        <v>0.305085</v>
      </c>
      <c r="AH1387">
        <v>-1.02308</v>
      </c>
      <c r="AI1387">
        <v>36.961199999999998</v>
      </c>
      <c r="AJ1387">
        <v>-9.7050999999999998</v>
      </c>
      <c r="AK1387">
        <v>77.662499999999994</v>
      </c>
      <c r="AL1387">
        <v>-1.02308</v>
      </c>
      <c r="AM1387">
        <v>-0.6</v>
      </c>
      <c r="AN1387">
        <v>-11.621778249740601</v>
      </c>
      <c r="AO1387">
        <v>-7.63630211353302</v>
      </c>
      <c r="AP1387">
        <v>-0.61916000000000004</v>
      </c>
      <c r="AQ1387">
        <v>999</v>
      </c>
      <c r="AU1387">
        <v>15149</v>
      </c>
    </row>
    <row r="1388" spans="1:47" x14ac:dyDescent="0.45">
      <c r="A1388" t="s">
        <v>2191</v>
      </c>
      <c r="C1388">
        <v>84</v>
      </c>
      <c r="D1388">
        <v>282</v>
      </c>
      <c r="E1388">
        <v>255</v>
      </c>
      <c r="F1388">
        <v>60</v>
      </c>
      <c r="G1388">
        <v>41</v>
      </c>
      <c r="H1388">
        <v>14</v>
      </c>
      <c r="I1388">
        <v>1</v>
      </c>
      <c r="J1388">
        <v>4</v>
      </c>
      <c r="K1388">
        <v>28</v>
      </c>
      <c r="L1388">
        <v>24</v>
      </c>
      <c r="M1388">
        <v>23</v>
      </c>
      <c r="N1388">
        <v>6</v>
      </c>
      <c r="O1388">
        <v>43</v>
      </c>
      <c r="P1388">
        <v>2</v>
      </c>
      <c r="Q1388">
        <v>2</v>
      </c>
      <c r="R1388">
        <v>0</v>
      </c>
      <c r="S1388">
        <v>0</v>
      </c>
      <c r="T1388">
        <v>0</v>
      </c>
      <c r="U1388">
        <v>1</v>
      </c>
      <c r="V1388">
        <v>0.235294</v>
      </c>
      <c r="W1388">
        <v>8.1560300000000002E-2</v>
      </c>
      <c r="X1388">
        <v>0.15248200000000001</v>
      </c>
      <c r="Y1388">
        <v>0.53488400000000003</v>
      </c>
      <c r="Z1388">
        <v>0.30141800000000002</v>
      </c>
      <c r="AA1388">
        <v>0.34509800000000002</v>
      </c>
      <c r="AB1388">
        <v>0.27704400000000001</v>
      </c>
      <c r="AC1388">
        <v>0.64651700000000001</v>
      </c>
      <c r="AD1388">
        <v>0.109804</v>
      </c>
      <c r="AE1388">
        <v>2.4701599999999999</v>
      </c>
      <c r="AF1388">
        <v>0.26666699999999999</v>
      </c>
      <c r="AH1388">
        <v>-0.88438499999999998</v>
      </c>
      <c r="AI1388">
        <v>24.680399999999999</v>
      </c>
      <c r="AJ1388">
        <v>-9.6796399999999991</v>
      </c>
      <c r="AK1388">
        <v>77.354200000000006</v>
      </c>
      <c r="AL1388">
        <v>-0.88438499999999998</v>
      </c>
      <c r="AM1388">
        <v>0</v>
      </c>
      <c r="AN1388">
        <v>-8.5362995862960798</v>
      </c>
      <c r="AO1388">
        <v>-7.2530865669250399</v>
      </c>
      <c r="AP1388">
        <v>-0.61938499999999996</v>
      </c>
      <c r="AQ1388">
        <v>999</v>
      </c>
      <c r="AU1388">
        <v>12371</v>
      </c>
    </row>
    <row r="1389" spans="1:47" x14ac:dyDescent="0.45">
      <c r="A1389" t="s">
        <v>2192</v>
      </c>
      <c r="C1389">
        <v>112</v>
      </c>
      <c r="D1389">
        <v>449</v>
      </c>
      <c r="E1389">
        <v>401</v>
      </c>
      <c r="F1389">
        <v>86</v>
      </c>
      <c r="G1389">
        <v>52</v>
      </c>
      <c r="H1389">
        <v>18</v>
      </c>
      <c r="I1389">
        <v>1</v>
      </c>
      <c r="J1389">
        <v>15</v>
      </c>
      <c r="K1389">
        <v>48</v>
      </c>
      <c r="L1389">
        <v>56</v>
      </c>
      <c r="M1389">
        <v>41</v>
      </c>
      <c r="N1389">
        <v>11</v>
      </c>
      <c r="O1389">
        <v>162</v>
      </c>
      <c r="P1389">
        <v>5</v>
      </c>
      <c r="Q1389">
        <v>2</v>
      </c>
      <c r="R1389">
        <v>0</v>
      </c>
      <c r="S1389">
        <v>1</v>
      </c>
      <c r="T1389">
        <v>10</v>
      </c>
      <c r="U1389">
        <v>4</v>
      </c>
      <c r="V1389">
        <v>0.21446399999999999</v>
      </c>
      <c r="W1389">
        <v>9.1314000000000006E-2</v>
      </c>
      <c r="X1389">
        <v>0.36080200000000001</v>
      </c>
      <c r="Y1389">
        <v>0.25308599999999998</v>
      </c>
      <c r="Z1389">
        <v>0.293987</v>
      </c>
      <c r="AA1389">
        <v>0.37655899999999998</v>
      </c>
      <c r="AB1389">
        <v>0.284057</v>
      </c>
      <c r="AC1389">
        <v>0.67054499999999995</v>
      </c>
      <c r="AD1389">
        <v>0.16209499999999999</v>
      </c>
      <c r="AE1389">
        <v>4.5346500000000001</v>
      </c>
      <c r="AF1389">
        <v>0.31415900000000002</v>
      </c>
      <c r="AH1389">
        <v>-0.35865799999999998</v>
      </c>
      <c r="AI1389">
        <v>41.911099999999998</v>
      </c>
      <c r="AJ1389">
        <v>-12.796900000000001</v>
      </c>
      <c r="AK1389">
        <v>82.214799999999997</v>
      </c>
      <c r="AL1389">
        <v>-0.35865799999999998</v>
      </c>
      <c r="AM1389">
        <v>0</v>
      </c>
      <c r="AN1389">
        <v>-9.9270172715187002</v>
      </c>
      <c r="AO1389">
        <v>-11.5483541488647</v>
      </c>
      <c r="AP1389">
        <v>-0.62077199999999999</v>
      </c>
      <c r="AQ1389">
        <v>999</v>
      </c>
      <c r="AU1389" t="s">
        <v>2193</v>
      </c>
    </row>
    <row r="1390" spans="1:47" x14ac:dyDescent="0.45">
      <c r="A1390" t="s">
        <v>2194</v>
      </c>
      <c r="C1390">
        <v>84</v>
      </c>
      <c r="D1390">
        <v>328</v>
      </c>
      <c r="E1390">
        <v>300</v>
      </c>
      <c r="F1390">
        <v>64</v>
      </c>
      <c r="G1390">
        <v>41</v>
      </c>
      <c r="H1390">
        <v>15</v>
      </c>
      <c r="I1390">
        <v>1</v>
      </c>
      <c r="J1390">
        <v>7</v>
      </c>
      <c r="K1390">
        <v>34</v>
      </c>
      <c r="L1390">
        <v>34</v>
      </c>
      <c r="M1390">
        <v>22</v>
      </c>
      <c r="N1390">
        <v>8</v>
      </c>
      <c r="O1390">
        <v>85</v>
      </c>
      <c r="P1390">
        <v>4</v>
      </c>
      <c r="Q1390">
        <v>2</v>
      </c>
      <c r="R1390">
        <v>0</v>
      </c>
      <c r="S1390">
        <v>0</v>
      </c>
      <c r="T1390">
        <v>1</v>
      </c>
      <c r="U1390">
        <v>1</v>
      </c>
      <c r="V1390">
        <v>0.21333299999999999</v>
      </c>
      <c r="W1390">
        <v>6.7073199999999999E-2</v>
      </c>
      <c r="X1390">
        <v>0.25914599999999999</v>
      </c>
      <c r="Y1390">
        <v>0.258824</v>
      </c>
      <c r="Z1390">
        <v>0.27439000000000002</v>
      </c>
      <c r="AA1390">
        <v>0.34</v>
      </c>
      <c r="AB1390">
        <v>0.25963900000000001</v>
      </c>
      <c r="AC1390">
        <v>0.61438999999999999</v>
      </c>
      <c r="AD1390">
        <v>0.126667</v>
      </c>
      <c r="AE1390">
        <v>3.1628599999999998</v>
      </c>
      <c r="AF1390">
        <v>0.27142899999999998</v>
      </c>
      <c r="AH1390">
        <v>-0.67667999999999995</v>
      </c>
      <c r="AI1390">
        <v>23.9651</v>
      </c>
      <c r="AJ1390">
        <v>-15.9998</v>
      </c>
      <c r="AK1390">
        <v>58.591700000000003</v>
      </c>
      <c r="AL1390">
        <v>-0.67667999999999995</v>
      </c>
      <c r="AM1390">
        <v>5.6</v>
      </c>
      <c r="AN1390">
        <v>-16.950644254684399</v>
      </c>
      <c r="AO1390">
        <v>-0.42586708068847601</v>
      </c>
      <c r="AP1390">
        <v>-0.62185400000000002</v>
      </c>
      <c r="AQ1390">
        <v>999</v>
      </c>
      <c r="AU1390" t="s">
        <v>2195</v>
      </c>
    </row>
    <row r="1391" spans="1:47" x14ac:dyDescent="0.45">
      <c r="A1391" t="s">
        <v>2196</v>
      </c>
      <c r="C1391">
        <v>52</v>
      </c>
      <c r="D1391">
        <v>179</v>
      </c>
      <c r="E1391">
        <v>166</v>
      </c>
      <c r="F1391">
        <v>38</v>
      </c>
      <c r="G1391">
        <v>29</v>
      </c>
      <c r="H1391">
        <v>8</v>
      </c>
      <c r="I1391">
        <v>0</v>
      </c>
      <c r="J1391">
        <v>1</v>
      </c>
      <c r="K1391">
        <v>16</v>
      </c>
      <c r="L1391">
        <v>17</v>
      </c>
      <c r="M1391">
        <v>6</v>
      </c>
      <c r="N1391">
        <v>6</v>
      </c>
      <c r="O1391">
        <v>36</v>
      </c>
      <c r="P1391">
        <v>4</v>
      </c>
      <c r="Q1391">
        <v>2</v>
      </c>
      <c r="R1391">
        <v>1</v>
      </c>
      <c r="S1391">
        <v>0</v>
      </c>
      <c r="T1391">
        <v>1</v>
      </c>
      <c r="U1391">
        <v>1</v>
      </c>
      <c r="V1391">
        <v>0.22891600000000001</v>
      </c>
      <c r="W1391">
        <v>3.3519599999999997E-2</v>
      </c>
      <c r="X1391">
        <v>0.20111699999999999</v>
      </c>
      <c r="Y1391">
        <v>0.16666700000000001</v>
      </c>
      <c r="Z1391">
        <v>0.26966299999999999</v>
      </c>
      <c r="AA1391">
        <v>0.29518100000000003</v>
      </c>
      <c r="AB1391">
        <v>0.23518500000000001</v>
      </c>
      <c r="AC1391">
        <v>0.56484400000000001</v>
      </c>
      <c r="AD1391">
        <v>6.6265099999999993E-2</v>
      </c>
      <c r="AE1391">
        <v>2.72654</v>
      </c>
      <c r="AF1391">
        <v>0.282443</v>
      </c>
      <c r="AH1391">
        <v>-0.47634700000000002</v>
      </c>
      <c r="AI1391">
        <v>9.4430499999999995</v>
      </c>
      <c r="AJ1391">
        <v>-12.367100000000001</v>
      </c>
      <c r="AK1391">
        <v>42.411499999999997</v>
      </c>
      <c r="AL1391">
        <v>-0.47634700000000002</v>
      </c>
      <c r="AM1391">
        <v>-2.4</v>
      </c>
      <c r="AN1391">
        <v>-13.246830135583799</v>
      </c>
      <c r="AO1391">
        <v>0.88850665092468195</v>
      </c>
      <c r="AP1391">
        <v>-0.62420500000000001</v>
      </c>
      <c r="AQ1391">
        <v>999</v>
      </c>
      <c r="AU1391" t="s">
        <v>2197</v>
      </c>
    </row>
    <row r="1392" spans="1:47" x14ac:dyDescent="0.45">
      <c r="A1392" t="s">
        <v>2198</v>
      </c>
      <c r="C1392">
        <v>66</v>
      </c>
      <c r="D1392">
        <v>246</v>
      </c>
      <c r="E1392">
        <v>230</v>
      </c>
      <c r="F1392">
        <v>48</v>
      </c>
      <c r="G1392">
        <v>36</v>
      </c>
      <c r="H1392">
        <v>8</v>
      </c>
      <c r="I1392">
        <v>2</v>
      </c>
      <c r="J1392">
        <v>2</v>
      </c>
      <c r="K1392">
        <v>21</v>
      </c>
      <c r="L1392">
        <v>19</v>
      </c>
      <c r="M1392">
        <v>9</v>
      </c>
      <c r="N1392">
        <v>6</v>
      </c>
      <c r="O1392">
        <v>67</v>
      </c>
      <c r="P1392">
        <v>2</v>
      </c>
      <c r="Q1392">
        <v>1</v>
      </c>
      <c r="R1392">
        <v>4</v>
      </c>
      <c r="S1392">
        <v>0</v>
      </c>
      <c r="T1392">
        <v>4</v>
      </c>
      <c r="U1392">
        <v>2</v>
      </c>
      <c r="V1392">
        <v>0.20869599999999999</v>
      </c>
      <c r="W1392">
        <v>3.6585399999999997E-2</v>
      </c>
      <c r="X1392">
        <v>0.27235799999999999</v>
      </c>
      <c r="Y1392">
        <v>0.134328</v>
      </c>
      <c r="Z1392">
        <v>0.24380199999999999</v>
      </c>
      <c r="AA1392">
        <v>0.28695700000000002</v>
      </c>
      <c r="AB1392">
        <v>0.22206400000000001</v>
      </c>
      <c r="AC1392">
        <v>0.53075799999999995</v>
      </c>
      <c r="AD1392">
        <v>7.8260899999999994E-2</v>
      </c>
      <c r="AE1392">
        <v>5.2863300000000004</v>
      </c>
      <c r="AF1392">
        <v>0.28395100000000001</v>
      </c>
      <c r="AH1392">
        <v>-0.360066</v>
      </c>
      <c r="AI1392">
        <v>10.296900000000001</v>
      </c>
      <c r="AJ1392">
        <v>-19.6767</v>
      </c>
      <c r="AK1392">
        <v>38.558999999999997</v>
      </c>
      <c r="AL1392">
        <v>-0.360066</v>
      </c>
      <c r="AM1392">
        <v>1.7</v>
      </c>
      <c r="AN1392">
        <v>-19.084629744291298</v>
      </c>
      <c r="AO1392">
        <v>4.4116401672363201</v>
      </c>
      <c r="AP1392">
        <v>-0.62739199999999995</v>
      </c>
      <c r="AQ1392">
        <v>999</v>
      </c>
      <c r="AU1392" t="s">
        <v>2199</v>
      </c>
    </row>
    <row r="1393" spans="1:47" x14ac:dyDescent="0.45">
      <c r="A1393" t="s">
        <v>2200</v>
      </c>
      <c r="C1393">
        <v>83</v>
      </c>
      <c r="D1393">
        <v>344</v>
      </c>
      <c r="E1393">
        <v>297</v>
      </c>
      <c r="F1393">
        <v>61</v>
      </c>
      <c r="G1393">
        <v>39</v>
      </c>
      <c r="H1393">
        <v>13</v>
      </c>
      <c r="I1393">
        <v>1</v>
      </c>
      <c r="J1393">
        <v>8</v>
      </c>
      <c r="K1393">
        <v>43</v>
      </c>
      <c r="L1393">
        <v>40</v>
      </c>
      <c r="M1393">
        <v>38</v>
      </c>
      <c r="N1393">
        <v>9</v>
      </c>
      <c r="O1393">
        <v>123</v>
      </c>
      <c r="P1393">
        <v>7</v>
      </c>
      <c r="Q1393">
        <v>2</v>
      </c>
      <c r="R1393">
        <v>0</v>
      </c>
      <c r="S1393">
        <v>0</v>
      </c>
      <c r="T1393">
        <v>3</v>
      </c>
      <c r="U1393">
        <v>1</v>
      </c>
      <c r="V1393">
        <v>0.20538699999999999</v>
      </c>
      <c r="W1393">
        <v>0.11046499999999999</v>
      </c>
      <c r="X1393">
        <v>0.35755799999999999</v>
      </c>
      <c r="Y1393">
        <v>0.30894300000000002</v>
      </c>
      <c r="Z1393">
        <v>0.30814000000000002</v>
      </c>
      <c r="AA1393">
        <v>0.3367</v>
      </c>
      <c r="AB1393">
        <v>0.27896300000000002</v>
      </c>
      <c r="AC1393">
        <v>0.64483999999999997</v>
      </c>
      <c r="AD1393">
        <v>0.13131300000000001</v>
      </c>
      <c r="AE1393">
        <v>4.5379399999999999</v>
      </c>
      <c r="AF1393">
        <v>0.31547599999999998</v>
      </c>
      <c r="AH1393">
        <v>-0.39996199999999998</v>
      </c>
      <c r="AI1393">
        <v>30.654800000000002</v>
      </c>
      <c r="AJ1393">
        <v>-11.259600000000001</v>
      </c>
      <c r="AK1393">
        <v>75.255799999999994</v>
      </c>
      <c r="AL1393">
        <v>-0.39996199999999998</v>
      </c>
      <c r="AM1393">
        <v>-13.7</v>
      </c>
      <c r="AN1393">
        <v>-10.5991410017013</v>
      </c>
      <c r="AO1393">
        <v>-7.38018798828125</v>
      </c>
      <c r="AP1393">
        <v>-0.627776</v>
      </c>
      <c r="AQ1393">
        <v>999</v>
      </c>
      <c r="AU1393" t="s">
        <v>2201</v>
      </c>
    </row>
    <row r="1394" spans="1:47" x14ac:dyDescent="0.45">
      <c r="A1394" t="s">
        <v>2202</v>
      </c>
      <c r="B1394" t="s">
        <v>7</v>
      </c>
      <c r="C1394">
        <v>90</v>
      </c>
      <c r="D1394">
        <v>374</v>
      </c>
      <c r="E1394">
        <v>346</v>
      </c>
      <c r="F1394">
        <v>75</v>
      </c>
      <c r="G1394">
        <v>46</v>
      </c>
      <c r="H1394">
        <v>13</v>
      </c>
      <c r="I1394">
        <v>1</v>
      </c>
      <c r="J1394">
        <v>15</v>
      </c>
      <c r="K1394">
        <v>42</v>
      </c>
      <c r="L1394">
        <v>46</v>
      </c>
      <c r="M1394">
        <v>24</v>
      </c>
      <c r="N1394">
        <v>10</v>
      </c>
      <c r="O1394">
        <v>139</v>
      </c>
      <c r="P1394">
        <v>3</v>
      </c>
      <c r="Q1394">
        <v>1</v>
      </c>
      <c r="R1394">
        <v>0</v>
      </c>
      <c r="S1394">
        <v>0</v>
      </c>
      <c r="T1394">
        <v>0</v>
      </c>
      <c r="U1394">
        <v>1</v>
      </c>
      <c r="V1394">
        <v>0.21676300000000001</v>
      </c>
      <c r="W1394">
        <v>6.4171099999999995E-2</v>
      </c>
      <c r="X1394">
        <v>0.37165799999999999</v>
      </c>
      <c r="Y1394">
        <v>0.17266200000000001</v>
      </c>
      <c r="Z1394">
        <v>0.272727</v>
      </c>
      <c r="AA1394">
        <v>0.39017299999999999</v>
      </c>
      <c r="AB1394">
        <v>0.27559499999999998</v>
      </c>
      <c r="AC1394">
        <v>0.66290099999999996</v>
      </c>
      <c r="AD1394">
        <v>0.17341000000000001</v>
      </c>
      <c r="AE1394">
        <v>2.5608</v>
      </c>
      <c r="AF1394">
        <v>0.31088100000000002</v>
      </c>
      <c r="AH1394">
        <v>-0.907501</v>
      </c>
      <c r="AI1394">
        <v>32.2819</v>
      </c>
      <c r="AJ1394">
        <v>-13.287800000000001</v>
      </c>
      <c r="AK1394">
        <v>69.437799999999996</v>
      </c>
      <c r="AL1394">
        <v>-0.907501</v>
      </c>
      <c r="AM1394">
        <v>2.9</v>
      </c>
      <c r="AN1394">
        <v>-15.067884981632201</v>
      </c>
      <c r="AO1394">
        <v>-3.9709582328796298</v>
      </c>
      <c r="AP1394">
        <v>-0.62787499999999996</v>
      </c>
      <c r="AQ1394">
        <v>999</v>
      </c>
      <c r="AU1394" t="s">
        <v>2203</v>
      </c>
    </row>
    <row r="1395" spans="1:47" x14ac:dyDescent="0.45">
      <c r="A1395" t="s">
        <v>2204</v>
      </c>
      <c r="B1395" t="s">
        <v>10</v>
      </c>
      <c r="C1395">
        <v>96</v>
      </c>
      <c r="D1395">
        <v>299</v>
      </c>
      <c r="E1395">
        <v>273</v>
      </c>
      <c r="F1395">
        <v>52</v>
      </c>
      <c r="G1395">
        <v>34</v>
      </c>
      <c r="H1395">
        <v>13</v>
      </c>
      <c r="I1395">
        <v>1</v>
      </c>
      <c r="J1395">
        <v>4</v>
      </c>
      <c r="K1395">
        <v>28</v>
      </c>
      <c r="L1395">
        <v>21</v>
      </c>
      <c r="M1395">
        <v>20</v>
      </c>
      <c r="N1395">
        <v>5</v>
      </c>
      <c r="O1395">
        <v>79</v>
      </c>
      <c r="P1395">
        <v>4</v>
      </c>
      <c r="Q1395">
        <v>1</v>
      </c>
      <c r="R1395">
        <v>1</v>
      </c>
      <c r="S1395">
        <v>0</v>
      </c>
      <c r="T1395">
        <v>2</v>
      </c>
      <c r="U1395">
        <v>1</v>
      </c>
      <c r="V1395">
        <v>0.19047600000000001</v>
      </c>
      <c r="W1395">
        <v>6.6889599999999994E-2</v>
      </c>
      <c r="X1395">
        <v>0.264214</v>
      </c>
      <c r="Y1395">
        <v>0.25316499999999997</v>
      </c>
      <c r="Z1395">
        <v>0.25503399999999998</v>
      </c>
      <c r="AA1395">
        <v>0.289377</v>
      </c>
      <c r="AB1395">
        <v>0.235846</v>
      </c>
      <c r="AC1395">
        <v>0.54441099999999998</v>
      </c>
      <c r="AD1395">
        <v>9.8901100000000006E-2</v>
      </c>
      <c r="AE1395">
        <v>3.8659699999999999</v>
      </c>
      <c r="AF1395">
        <v>0.251309</v>
      </c>
      <c r="AH1395">
        <v>-0.43045</v>
      </c>
      <c r="AI1395">
        <v>15.937900000000001</v>
      </c>
      <c r="AJ1395">
        <v>-20.493500000000001</v>
      </c>
      <c r="AK1395">
        <v>40.334299999999999</v>
      </c>
      <c r="AL1395">
        <v>-0.43045</v>
      </c>
      <c r="AM1395">
        <v>4.2</v>
      </c>
      <c r="AN1395">
        <v>-21.806552022695499</v>
      </c>
      <c r="AO1395">
        <v>5.2986183166503897</v>
      </c>
      <c r="AP1395">
        <v>-0.63346000000000002</v>
      </c>
      <c r="AQ1395">
        <v>999</v>
      </c>
      <c r="AU1395">
        <v>12984</v>
      </c>
    </row>
    <row r="1396" spans="1:47" x14ac:dyDescent="0.45">
      <c r="A1396" t="s">
        <v>2205</v>
      </c>
      <c r="B1396" t="s">
        <v>42</v>
      </c>
      <c r="C1396">
        <v>111</v>
      </c>
      <c r="D1396">
        <v>458</v>
      </c>
      <c r="E1396">
        <v>408</v>
      </c>
      <c r="F1396">
        <v>85</v>
      </c>
      <c r="G1396">
        <v>50</v>
      </c>
      <c r="H1396">
        <v>18</v>
      </c>
      <c r="I1396">
        <v>1</v>
      </c>
      <c r="J1396">
        <v>16</v>
      </c>
      <c r="K1396">
        <v>49</v>
      </c>
      <c r="L1396">
        <v>58</v>
      </c>
      <c r="M1396">
        <v>47</v>
      </c>
      <c r="N1396">
        <v>10</v>
      </c>
      <c r="O1396">
        <v>171</v>
      </c>
      <c r="P1396">
        <v>2</v>
      </c>
      <c r="Q1396">
        <v>1</v>
      </c>
      <c r="R1396">
        <v>0</v>
      </c>
      <c r="S1396">
        <v>2</v>
      </c>
      <c r="T1396">
        <v>1</v>
      </c>
      <c r="U1396">
        <v>1</v>
      </c>
      <c r="V1396">
        <v>0.20833299999999999</v>
      </c>
      <c r="W1396">
        <v>0.10262</v>
      </c>
      <c r="X1396">
        <v>0.37336200000000003</v>
      </c>
      <c r="Y1396">
        <v>0.27485399999999999</v>
      </c>
      <c r="Z1396">
        <v>0.292576</v>
      </c>
      <c r="AA1396">
        <v>0.375</v>
      </c>
      <c r="AB1396">
        <v>0.28426200000000001</v>
      </c>
      <c r="AC1396">
        <v>0.66757599999999995</v>
      </c>
      <c r="AD1396">
        <v>0.16666700000000001</v>
      </c>
      <c r="AE1396">
        <v>2.6559699999999999</v>
      </c>
      <c r="AF1396">
        <v>0.310811</v>
      </c>
      <c r="AH1396">
        <v>-0.90783400000000003</v>
      </c>
      <c r="AI1396">
        <v>42.829099999999997</v>
      </c>
      <c r="AJ1396">
        <v>-12.9755</v>
      </c>
      <c r="AK1396">
        <v>78.076599999999999</v>
      </c>
      <c r="AL1396">
        <v>-0.90783400000000003</v>
      </c>
      <c r="AM1396">
        <v>-0.3</v>
      </c>
      <c r="AN1396">
        <v>-13.346996307373001</v>
      </c>
      <c r="AO1396">
        <v>-8.71416836977005</v>
      </c>
      <c r="AP1396">
        <v>-0.64387099999999997</v>
      </c>
      <c r="AQ1396">
        <v>999</v>
      </c>
      <c r="AU1396" t="s">
        <v>2206</v>
      </c>
    </row>
    <row r="1397" spans="1:47" x14ac:dyDescent="0.45">
      <c r="A1397" t="s">
        <v>2207</v>
      </c>
      <c r="C1397">
        <v>43</v>
      </c>
      <c r="D1397">
        <v>132</v>
      </c>
      <c r="E1397">
        <v>122</v>
      </c>
      <c r="F1397">
        <v>25</v>
      </c>
      <c r="G1397">
        <v>19</v>
      </c>
      <c r="H1397">
        <v>5</v>
      </c>
      <c r="I1397">
        <v>0</v>
      </c>
      <c r="J1397">
        <v>1</v>
      </c>
      <c r="K1397">
        <v>8</v>
      </c>
      <c r="L1397">
        <v>10</v>
      </c>
      <c r="M1397">
        <v>7</v>
      </c>
      <c r="N1397">
        <v>3</v>
      </c>
      <c r="O1397">
        <v>37</v>
      </c>
      <c r="P1397">
        <v>1</v>
      </c>
      <c r="Q1397">
        <v>1</v>
      </c>
      <c r="R1397">
        <v>1</v>
      </c>
      <c r="S1397">
        <v>0</v>
      </c>
      <c r="T1397">
        <v>0</v>
      </c>
      <c r="U1397">
        <v>1</v>
      </c>
      <c r="V1397">
        <v>0.20491799999999999</v>
      </c>
      <c r="W1397">
        <v>5.3030300000000002E-2</v>
      </c>
      <c r="X1397">
        <v>0.28030300000000002</v>
      </c>
      <c r="Y1397">
        <v>0.189189</v>
      </c>
      <c r="Z1397">
        <v>0.25190800000000002</v>
      </c>
      <c r="AA1397">
        <v>0.27049200000000001</v>
      </c>
      <c r="AB1397">
        <v>0.222662</v>
      </c>
      <c r="AC1397">
        <v>0.52239999999999998</v>
      </c>
      <c r="AD1397">
        <v>6.5573800000000002E-2</v>
      </c>
      <c r="AE1397">
        <v>1.48671</v>
      </c>
      <c r="AF1397">
        <v>0.28235300000000002</v>
      </c>
      <c r="AH1397">
        <v>-0.60700100000000001</v>
      </c>
      <c r="AI1397">
        <v>5.5907499999999999</v>
      </c>
      <c r="AJ1397">
        <v>-10.492699999999999</v>
      </c>
      <c r="AK1397">
        <v>37.4863</v>
      </c>
      <c r="AL1397">
        <v>-0.60700100000000001</v>
      </c>
      <c r="AM1397">
        <v>-2.9</v>
      </c>
      <c r="AN1397">
        <v>-10.494388282298999</v>
      </c>
      <c r="AO1397">
        <v>-0.47495603561401301</v>
      </c>
      <c r="AP1397">
        <v>-0.64677099999999998</v>
      </c>
      <c r="AQ1397">
        <v>999</v>
      </c>
      <c r="AU1397" t="s">
        <v>2208</v>
      </c>
    </row>
    <row r="1398" spans="1:47" x14ac:dyDescent="0.45">
      <c r="A1398" t="s">
        <v>2209</v>
      </c>
      <c r="B1398" t="s">
        <v>42</v>
      </c>
      <c r="C1398">
        <v>67</v>
      </c>
      <c r="D1398">
        <v>260</v>
      </c>
      <c r="E1398">
        <v>238</v>
      </c>
      <c r="F1398">
        <v>54</v>
      </c>
      <c r="G1398">
        <v>37</v>
      </c>
      <c r="H1398">
        <v>10</v>
      </c>
      <c r="I1398">
        <v>1</v>
      </c>
      <c r="J1398">
        <v>6</v>
      </c>
      <c r="K1398">
        <v>24</v>
      </c>
      <c r="L1398">
        <v>27</v>
      </c>
      <c r="M1398">
        <v>19</v>
      </c>
      <c r="N1398">
        <v>8</v>
      </c>
      <c r="O1398">
        <v>64</v>
      </c>
      <c r="P1398">
        <v>1</v>
      </c>
      <c r="Q1398">
        <v>2</v>
      </c>
      <c r="R1398">
        <v>0</v>
      </c>
      <c r="S1398">
        <v>0</v>
      </c>
      <c r="T1398">
        <v>5</v>
      </c>
      <c r="U1398">
        <v>1</v>
      </c>
      <c r="V1398">
        <v>0.22689100000000001</v>
      </c>
      <c r="W1398">
        <v>7.30769E-2</v>
      </c>
      <c r="X1398">
        <v>0.24615400000000001</v>
      </c>
      <c r="Y1398">
        <v>0.296875</v>
      </c>
      <c r="Z1398">
        <v>0.28461500000000001</v>
      </c>
      <c r="AA1398">
        <v>0.352941</v>
      </c>
      <c r="AB1398">
        <v>0.26613399999999998</v>
      </c>
      <c r="AC1398">
        <v>0.63755700000000004</v>
      </c>
      <c r="AD1398">
        <v>0.12605</v>
      </c>
      <c r="AE1398">
        <v>4.71021</v>
      </c>
      <c r="AF1398">
        <v>0.28235300000000002</v>
      </c>
      <c r="AH1398">
        <v>0.20037099999999999</v>
      </c>
      <c r="AI1398">
        <v>20.3992</v>
      </c>
      <c r="AJ1398">
        <v>-11.2803</v>
      </c>
      <c r="AK1398">
        <v>63.591099999999997</v>
      </c>
      <c r="AL1398">
        <v>0.20037099999999999</v>
      </c>
      <c r="AM1398">
        <v>0.6</v>
      </c>
      <c r="AN1398">
        <v>-11.142246127128599</v>
      </c>
      <c r="AO1398">
        <v>-4.17660176753997</v>
      </c>
      <c r="AP1398">
        <v>-0.64697499999999997</v>
      </c>
      <c r="AQ1398">
        <v>999</v>
      </c>
      <c r="AU1398" t="s">
        <v>2210</v>
      </c>
    </row>
    <row r="1399" spans="1:47" x14ac:dyDescent="0.45">
      <c r="A1399" t="s">
        <v>2211</v>
      </c>
      <c r="C1399">
        <v>43</v>
      </c>
      <c r="D1399">
        <v>151</v>
      </c>
      <c r="E1399">
        <v>135</v>
      </c>
      <c r="F1399">
        <v>25</v>
      </c>
      <c r="G1399">
        <v>17</v>
      </c>
      <c r="H1399">
        <v>6</v>
      </c>
      <c r="I1399">
        <v>0</v>
      </c>
      <c r="J1399">
        <v>2</v>
      </c>
      <c r="K1399">
        <v>13</v>
      </c>
      <c r="L1399">
        <v>10</v>
      </c>
      <c r="M1399">
        <v>14</v>
      </c>
      <c r="N1399">
        <v>5</v>
      </c>
      <c r="O1399">
        <v>53</v>
      </c>
      <c r="P1399">
        <v>1</v>
      </c>
      <c r="Q1399">
        <v>1</v>
      </c>
      <c r="R1399">
        <v>0</v>
      </c>
      <c r="S1399">
        <v>0</v>
      </c>
      <c r="T1399">
        <v>0</v>
      </c>
      <c r="U1399">
        <v>1</v>
      </c>
      <c r="V1399">
        <v>0.18518499999999999</v>
      </c>
      <c r="W1399">
        <v>9.2715199999999998E-2</v>
      </c>
      <c r="X1399">
        <v>0.350993</v>
      </c>
      <c r="Y1399">
        <v>0.26415100000000002</v>
      </c>
      <c r="Z1399">
        <v>0.264901</v>
      </c>
      <c r="AA1399">
        <v>0.27407399999999998</v>
      </c>
      <c r="AB1399">
        <v>0.22919900000000001</v>
      </c>
      <c r="AC1399">
        <v>0.53897499999999998</v>
      </c>
      <c r="AD1399">
        <v>8.8888900000000007E-2</v>
      </c>
      <c r="AE1399">
        <v>1.87456</v>
      </c>
      <c r="AF1399">
        <v>0.28395100000000001</v>
      </c>
      <c r="AH1399">
        <v>-0.63011600000000001</v>
      </c>
      <c r="AI1399">
        <v>7.2152500000000002</v>
      </c>
      <c r="AJ1399">
        <v>-11.183199999999999</v>
      </c>
      <c r="AK1399">
        <v>42.017200000000003</v>
      </c>
      <c r="AL1399">
        <v>-0.63011600000000001</v>
      </c>
      <c r="AM1399">
        <v>-3.3</v>
      </c>
      <c r="AN1399">
        <v>-11.1209201216697</v>
      </c>
      <c r="AO1399">
        <v>-0.52589654922485296</v>
      </c>
      <c r="AP1399">
        <v>-0.649976</v>
      </c>
      <c r="AQ1399">
        <v>999</v>
      </c>
      <c r="AU1399" t="s">
        <v>2212</v>
      </c>
    </row>
    <row r="1400" spans="1:47" x14ac:dyDescent="0.45">
      <c r="A1400" t="s">
        <v>2213</v>
      </c>
      <c r="B1400" t="s">
        <v>59</v>
      </c>
      <c r="C1400">
        <v>92</v>
      </c>
      <c r="D1400">
        <v>355</v>
      </c>
      <c r="E1400">
        <v>310</v>
      </c>
      <c r="F1400">
        <v>71</v>
      </c>
      <c r="G1400">
        <v>50</v>
      </c>
      <c r="H1400">
        <v>13</v>
      </c>
      <c r="I1400">
        <v>2</v>
      </c>
      <c r="J1400">
        <v>6</v>
      </c>
      <c r="K1400">
        <v>44</v>
      </c>
      <c r="L1400">
        <v>37</v>
      </c>
      <c r="M1400">
        <v>38</v>
      </c>
      <c r="N1400">
        <v>6</v>
      </c>
      <c r="O1400">
        <v>83</v>
      </c>
      <c r="P1400">
        <v>4</v>
      </c>
      <c r="Q1400">
        <v>3</v>
      </c>
      <c r="R1400">
        <v>0</v>
      </c>
      <c r="S1400">
        <v>0</v>
      </c>
      <c r="T1400">
        <v>4</v>
      </c>
      <c r="U1400">
        <v>2</v>
      </c>
      <c r="V1400">
        <v>0.22903200000000001</v>
      </c>
      <c r="W1400">
        <v>0.107042</v>
      </c>
      <c r="X1400">
        <v>0.23380300000000001</v>
      </c>
      <c r="Y1400">
        <v>0.45783099999999999</v>
      </c>
      <c r="Z1400">
        <v>0.31830999999999998</v>
      </c>
      <c r="AA1400">
        <v>0.34193499999999999</v>
      </c>
      <c r="AB1400">
        <v>0.28834100000000001</v>
      </c>
      <c r="AC1400">
        <v>0.66024499999999997</v>
      </c>
      <c r="AD1400">
        <v>0.112903</v>
      </c>
      <c r="AE1400">
        <v>4.7105499999999996</v>
      </c>
      <c r="AF1400">
        <v>0.29017900000000002</v>
      </c>
      <c r="AH1400">
        <v>-0.70679700000000001</v>
      </c>
      <c r="AI1400">
        <v>34.399799999999999</v>
      </c>
      <c r="AJ1400">
        <v>-8.85487</v>
      </c>
      <c r="AK1400">
        <v>82.1952</v>
      </c>
      <c r="AL1400">
        <v>-0.70679700000000001</v>
      </c>
      <c r="AM1400">
        <v>-6.4</v>
      </c>
      <c r="AN1400">
        <v>-8.2803149819373996</v>
      </c>
      <c r="AO1400">
        <v>-10.313139438629101</v>
      </c>
      <c r="AP1400">
        <v>-0.65175899999999998</v>
      </c>
      <c r="AQ1400">
        <v>999</v>
      </c>
      <c r="AU1400" t="s">
        <v>2214</v>
      </c>
    </row>
    <row r="1401" spans="1:47" x14ac:dyDescent="0.45">
      <c r="A1401" t="s">
        <v>2215</v>
      </c>
      <c r="C1401">
        <v>55</v>
      </c>
      <c r="D1401">
        <v>201</v>
      </c>
      <c r="E1401">
        <v>192</v>
      </c>
      <c r="F1401">
        <v>40</v>
      </c>
      <c r="G1401">
        <v>27</v>
      </c>
      <c r="H1401">
        <v>8</v>
      </c>
      <c r="I1401">
        <v>0</v>
      </c>
      <c r="J1401">
        <v>5</v>
      </c>
      <c r="K1401">
        <v>18</v>
      </c>
      <c r="L1401">
        <v>21</v>
      </c>
      <c r="M1401">
        <v>8</v>
      </c>
      <c r="N1401">
        <v>7</v>
      </c>
      <c r="O1401">
        <v>70</v>
      </c>
      <c r="P1401">
        <v>1</v>
      </c>
      <c r="Q1401">
        <v>0</v>
      </c>
      <c r="R1401">
        <v>0</v>
      </c>
      <c r="S1401">
        <v>0</v>
      </c>
      <c r="T1401">
        <v>1</v>
      </c>
      <c r="U1401">
        <v>1</v>
      </c>
      <c r="V1401">
        <v>0.20833299999999999</v>
      </c>
      <c r="W1401">
        <v>3.9801000000000003E-2</v>
      </c>
      <c r="X1401">
        <v>0.34825899999999999</v>
      </c>
      <c r="Y1401">
        <v>0.114286</v>
      </c>
      <c r="Z1401">
        <v>0.243781</v>
      </c>
      <c r="AA1401">
        <v>0.328125</v>
      </c>
      <c r="AB1401">
        <v>0.233098</v>
      </c>
      <c r="AC1401">
        <v>0.57190600000000003</v>
      </c>
      <c r="AD1401">
        <v>0.119792</v>
      </c>
      <c r="AE1401">
        <v>2.4255200000000001</v>
      </c>
      <c r="AF1401">
        <v>0.29914499999999999</v>
      </c>
      <c r="AH1401">
        <v>-0.44552700000000001</v>
      </c>
      <c r="AI1401">
        <v>10.2553</v>
      </c>
      <c r="AJ1401">
        <v>-14.2354</v>
      </c>
      <c r="AK1401">
        <v>42.3626</v>
      </c>
      <c r="AL1401">
        <v>-0.44552700000000001</v>
      </c>
      <c r="AM1401">
        <v>-2.2999999999999998</v>
      </c>
      <c r="AN1401">
        <v>-14.7977443039417</v>
      </c>
      <c r="AO1401">
        <v>1.3926808834075901</v>
      </c>
      <c r="AP1401">
        <v>-0.65383999999999998</v>
      </c>
      <c r="AQ1401">
        <v>999</v>
      </c>
      <c r="AU1401" t="s">
        <v>2216</v>
      </c>
    </row>
    <row r="1402" spans="1:47" x14ac:dyDescent="0.45">
      <c r="A1402" t="s">
        <v>2217</v>
      </c>
      <c r="C1402">
        <v>52</v>
      </c>
      <c r="D1402">
        <v>128</v>
      </c>
      <c r="E1402">
        <v>115</v>
      </c>
      <c r="F1402">
        <v>25</v>
      </c>
      <c r="G1402">
        <v>18</v>
      </c>
      <c r="H1402">
        <v>5</v>
      </c>
      <c r="I1402">
        <v>1</v>
      </c>
      <c r="J1402">
        <v>1</v>
      </c>
      <c r="K1402">
        <v>13</v>
      </c>
      <c r="L1402">
        <v>10</v>
      </c>
      <c r="M1402">
        <v>11</v>
      </c>
      <c r="N1402">
        <v>2</v>
      </c>
      <c r="O1402">
        <v>29</v>
      </c>
      <c r="P1402">
        <v>1</v>
      </c>
      <c r="Q1402">
        <v>1</v>
      </c>
      <c r="R1402">
        <v>0</v>
      </c>
      <c r="S1402">
        <v>0</v>
      </c>
      <c r="T1402">
        <v>1</v>
      </c>
      <c r="U1402">
        <v>1</v>
      </c>
      <c r="V1402">
        <v>0.217391</v>
      </c>
      <c r="W1402">
        <v>8.59375E-2</v>
      </c>
      <c r="X1402">
        <v>0.22656200000000001</v>
      </c>
      <c r="Y1402">
        <v>0.37930999999999998</v>
      </c>
      <c r="Z1402">
        <v>0.28906199999999999</v>
      </c>
      <c r="AA1402">
        <v>0.30434800000000001</v>
      </c>
      <c r="AB1402">
        <v>0.25925799999999999</v>
      </c>
      <c r="AC1402">
        <v>0.59340999999999999</v>
      </c>
      <c r="AD1402">
        <v>8.6956500000000006E-2</v>
      </c>
      <c r="AE1402">
        <v>4.3030900000000001</v>
      </c>
      <c r="AF1402">
        <v>0.27906999999999998</v>
      </c>
      <c r="AH1402">
        <v>-0.43782199999999999</v>
      </c>
      <c r="AI1402">
        <v>9.3117199999999993</v>
      </c>
      <c r="AJ1402">
        <v>-6.2843400000000003</v>
      </c>
      <c r="AK1402">
        <v>58.825299999999999</v>
      </c>
      <c r="AL1402">
        <v>-0.43782199999999999</v>
      </c>
      <c r="AM1402">
        <v>-5.6</v>
      </c>
      <c r="AN1402">
        <v>-6.7528201341629002</v>
      </c>
      <c r="AO1402">
        <v>-4.1890652179718</v>
      </c>
      <c r="AP1402">
        <v>-0.65758000000000005</v>
      </c>
      <c r="AQ1402">
        <v>999</v>
      </c>
      <c r="AU1402">
        <v>8418</v>
      </c>
    </row>
    <row r="1403" spans="1:47" x14ac:dyDescent="0.45">
      <c r="A1403" t="s">
        <v>2218</v>
      </c>
      <c r="C1403">
        <v>81</v>
      </c>
      <c r="D1403">
        <v>316</v>
      </c>
      <c r="E1403">
        <v>290</v>
      </c>
      <c r="F1403">
        <v>67</v>
      </c>
      <c r="G1403">
        <v>51</v>
      </c>
      <c r="H1403">
        <v>13</v>
      </c>
      <c r="I1403">
        <v>2</v>
      </c>
      <c r="J1403">
        <v>1</v>
      </c>
      <c r="K1403">
        <v>25</v>
      </c>
      <c r="L1403">
        <v>25</v>
      </c>
      <c r="M1403">
        <v>16</v>
      </c>
      <c r="N1403">
        <v>11</v>
      </c>
      <c r="O1403">
        <v>59</v>
      </c>
      <c r="P1403">
        <v>4</v>
      </c>
      <c r="Q1403">
        <v>1</v>
      </c>
      <c r="R1403">
        <v>5</v>
      </c>
      <c r="S1403">
        <v>0</v>
      </c>
      <c r="T1403">
        <v>2</v>
      </c>
      <c r="U1403">
        <v>1</v>
      </c>
      <c r="V1403">
        <v>0.23103399999999999</v>
      </c>
      <c r="W1403">
        <v>5.0632900000000002E-2</v>
      </c>
      <c r="X1403">
        <v>0.18670900000000001</v>
      </c>
      <c r="Y1403">
        <v>0.27118599999999998</v>
      </c>
      <c r="Z1403">
        <v>0.27974300000000002</v>
      </c>
      <c r="AA1403">
        <v>0.3</v>
      </c>
      <c r="AB1403">
        <v>0.242345</v>
      </c>
      <c r="AC1403">
        <v>0.57974300000000001</v>
      </c>
      <c r="AD1403">
        <v>6.8965499999999999E-2</v>
      </c>
      <c r="AE1403">
        <v>3.8869600000000002</v>
      </c>
      <c r="AF1403">
        <v>0.28571400000000002</v>
      </c>
      <c r="AH1403">
        <v>-0.48438500000000001</v>
      </c>
      <c r="AI1403">
        <v>18.549700000000001</v>
      </c>
      <c r="AJ1403">
        <v>-19.953099999999999</v>
      </c>
      <c r="AK1403">
        <v>53.660699999999999</v>
      </c>
      <c r="AL1403">
        <v>-0.48438500000000001</v>
      </c>
      <c r="AM1403">
        <v>-0.5</v>
      </c>
      <c r="AN1403">
        <v>-18.0300149619579</v>
      </c>
      <c r="AO1403">
        <v>0.66108167171478205</v>
      </c>
      <c r="AP1403">
        <v>-0.66173999999999999</v>
      </c>
      <c r="AQ1403">
        <v>999</v>
      </c>
      <c r="AU1403" t="s">
        <v>2219</v>
      </c>
    </row>
    <row r="1404" spans="1:47" x14ac:dyDescent="0.45">
      <c r="A1404" t="s">
        <v>2220</v>
      </c>
      <c r="C1404">
        <v>88</v>
      </c>
      <c r="D1404">
        <v>357</v>
      </c>
      <c r="E1404">
        <v>322</v>
      </c>
      <c r="F1404">
        <v>63</v>
      </c>
      <c r="G1404">
        <v>41</v>
      </c>
      <c r="H1404">
        <v>15</v>
      </c>
      <c r="I1404">
        <v>1</v>
      </c>
      <c r="J1404">
        <v>6</v>
      </c>
      <c r="K1404">
        <v>31</v>
      </c>
      <c r="L1404">
        <v>32</v>
      </c>
      <c r="M1404">
        <v>29</v>
      </c>
      <c r="N1404">
        <v>9</v>
      </c>
      <c r="O1404">
        <v>108</v>
      </c>
      <c r="P1404">
        <v>5</v>
      </c>
      <c r="Q1404">
        <v>1</v>
      </c>
      <c r="R1404">
        <v>0</v>
      </c>
      <c r="S1404">
        <v>0</v>
      </c>
      <c r="T1404">
        <v>3</v>
      </c>
      <c r="U1404">
        <v>1</v>
      </c>
      <c r="V1404">
        <v>0.19565199999999999</v>
      </c>
      <c r="W1404">
        <v>8.1232499999999999E-2</v>
      </c>
      <c r="X1404">
        <v>0.30252099999999998</v>
      </c>
      <c r="Y1404">
        <v>0.26851900000000001</v>
      </c>
      <c r="Z1404">
        <v>0.27170899999999998</v>
      </c>
      <c r="AA1404">
        <v>0.30434800000000001</v>
      </c>
      <c r="AB1404">
        <v>0.24707499999999999</v>
      </c>
      <c r="AC1404">
        <v>0.57605600000000001</v>
      </c>
      <c r="AD1404">
        <v>0.108696</v>
      </c>
      <c r="AE1404">
        <v>3.7257899999999999</v>
      </c>
      <c r="AF1404">
        <v>0.272727</v>
      </c>
      <c r="AH1404">
        <v>-0.33061600000000002</v>
      </c>
      <c r="AI1404">
        <v>22.358599999999999</v>
      </c>
      <c r="AJ1404">
        <v>-21.139800000000001</v>
      </c>
      <c r="AK1404">
        <v>48.116900000000001</v>
      </c>
      <c r="AL1404">
        <v>-0.33061600000000002</v>
      </c>
      <c r="AM1404">
        <v>2.4</v>
      </c>
      <c r="AN1404">
        <v>-22.524173945188501</v>
      </c>
      <c r="AO1404">
        <v>3.7117284536361601</v>
      </c>
      <c r="AP1404">
        <v>-0.66682300000000005</v>
      </c>
      <c r="AQ1404">
        <v>999</v>
      </c>
      <c r="AU1404" t="s">
        <v>2221</v>
      </c>
    </row>
    <row r="1405" spans="1:47" x14ac:dyDescent="0.45">
      <c r="A1405" t="s">
        <v>2222</v>
      </c>
      <c r="C1405">
        <v>119</v>
      </c>
      <c r="D1405">
        <v>478</v>
      </c>
      <c r="E1405">
        <v>449</v>
      </c>
      <c r="F1405">
        <v>109</v>
      </c>
      <c r="G1405">
        <v>80</v>
      </c>
      <c r="H1405">
        <v>20</v>
      </c>
      <c r="I1405">
        <v>2</v>
      </c>
      <c r="J1405">
        <v>7</v>
      </c>
      <c r="K1405">
        <v>49</v>
      </c>
      <c r="L1405">
        <v>51</v>
      </c>
      <c r="M1405">
        <v>17</v>
      </c>
      <c r="N1405">
        <v>17</v>
      </c>
      <c r="O1405">
        <v>92</v>
      </c>
      <c r="P1405">
        <v>10</v>
      </c>
      <c r="Q1405">
        <v>2</v>
      </c>
      <c r="R1405">
        <v>0</v>
      </c>
      <c r="S1405">
        <v>1</v>
      </c>
      <c r="T1405">
        <v>3</v>
      </c>
      <c r="U1405">
        <v>2</v>
      </c>
      <c r="V1405">
        <v>0.24276200000000001</v>
      </c>
      <c r="W1405">
        <v>3.5564900000000003E-2</v>
      </c>
      <c r="X1405">
        <v>0.192469</v>
      </c>
      <c r="Y1405">
        <v>0.184783</v>
      </c>
      <c r="Z1405">
        <v>0.28451900000000002</v>
      </c>
      <c r="AA1405">
        <v>0.34298400000000001</v>
      </c>
      <c r="AB1405">
        <v>0.26009700000000002</v>
      </c>
      <c r="AC1405">
        <v>0.62750300000000003</v>
      </c>
      <c r="AD1405">
        <v>0.10022300000000001</v>
      </c>
      <c r="AE1405">
        <v>3.6898</v>
      </c>
      <c r="AF1405">
        <v>0.289773</v>
      </c>
      <c r="AH1405">
        <v>-0.93761700000000003</v>
      </c>
      <c r="AI1405">
        <v>35.106299999999997</v>
      </c>
      <c r="AJ1405">
        <v>-23.135300000000001</v>
      </c>
      <c r="AK1405">
        <v>61.834800000000001</v>
      </c>
      <c r="AL1405">
        <v>-0.93761700000000003</v>
      </c>
      <c r="AM1405">
        <v>-1.2</v>
      </c>
      <c r="AN1405">
        <v>-23.537905573844899</v>
      </c>
      <c r="AO1405">
        <v>0.55631971359252896</v>
      </c>
      <c r="AP1405">
        <v>-0.66770499999999999</v>
      </c>
      <c r="AQ1405">
        <v>999</v>
      </c>
      <c r="AU1405" t="s">
        <v>2223</v>
      </c>
    </row>
    <row r="1406" spans="1:47" x14ac:dyDescent="0.45">
      <c r="A1406" t="s">
        <v>2224</v>
      </c>
      <c r="B1406" t="s">
        <v>39</v>
      </c>
      <c r="C1406">
        <v>114</v>
      </c>
      <c r="D1406">
        <v>457</v>
      </c>
      <c r="E1406">
        <v>408</v>
      </c>
      <c r="F1406">
        <v>89</v>
      </c>
      <c r="G1406">
        <v>59</v>
      </c>
      <c r="H1406">
        <v>18</v>
      </c>
      <c r="I1406">
        <v>3</v>
      </c>
      <c r="J1406">
        <v>9</v>
      </c>
      <c r="K1406">
        <v>60</v>
      </c>
      <c r="L1406">
        <v>54</v>
      </c>
      <c r="M1406">
        <v>35</v>
      </c>
      <c r="N1406">
        <v>4</v>
      </c>
      <c r="O1406">
        <v>138</v>
      </c>
      <c r="P1406">
        <v>11</v>
      </c>
      <c r="Q1406">
        <v>2</v>
      </c>
      <c r="R1406">
        <v>1</v>
      </c>
      <c r="S1406">
        <v>0</v>
      </c>
      <c r="T1406">
        <v>9</v>
      </c>
      <c r="U1406">
        <v>5</v>
      </c>
      <c r="V1406">
        <v>0.218137</v>
      </c>
      <c r="W1406">
        <v>7.6586399999999999E-2</v>
      </c>
      <c r="X1406">
        <v>0.30196899999999999</v>
      </c>
      <c r="Y1406">
        <v>0.25362299999999999</v>
      </c>
      <c r="Z1406">
        <v>0.29605300000000001</v>
      </c>
      <c r="AA1406">
        <v>0.34313700000000003</v>
      </c>
      <c r="AB1406">
        <v>0.28044200000000002</v>
      </c>
      <c r="AC1406">
        <v>0.63919000000000004</v>
      </c>
      <c r="AD1406">
        <v>0.125</v>
      </c>
      <c r="AE1406">
        <v>5.9438199999999997</v>
      </c>
      <c r="AF1406">
        <v>0.30418200000000001</v>
      </c>
      <c r="AH1406">
        <v>-1.0886100000000001</v>
      </c>
      <c r="AI1406">
        <v>41.285899999999998</v>
      </c>
      <c r="AJ1406">
        <v>-14.3969</v>
      </c>
      <c r="AK1406">
        <v>75.136799999999994</v>
      </c>
      <c r="AL1406">
        <v>-1.0886100000000001</v>
      </c>
      <c r="AM1406">
        <v>-9.1999999999999993</v>
      </c>
      <c r="AN1406">
        <v>-14.7032078504562</v>
      </c>
      <c r="AO1406">
        <v>-7.52084052562713</v>
      </c>
      <c r="AP1406">
        <v>-0.66833399999999998</v>
      </c>
      <c r="AQ1406">
        <v>999</v>
      </c>
      <c r="AU1406" t="s">
        <v>2225</v>
      </c>
    </row>
    <row r="1407" spans="1:47" x14ac:dyDescent="0.45">
      <c r="A1407" t="s">
        <v>2226</v>
      </c>
      <c r="B1407" t="s">
        <v>36</v>
      </c>
      <c r="C1407">
        <v>98</v>
      </c>
      <c r="D1407">
        <v>391</v>
      </c>
      <c r="E1407">
        <v>347</v>
      </c>
      <c r="F1407">
        <v>75</v>
      </c>
      <c r="G1407">
        <v>50</v>
      </c>
      <c r="H1407">
        <v>12</v>
      </c>
      <c r="I1407">
        <v>0</v>
      </c>
      <c r="J1407">
        <v>13</v>
      </c>
      <c r="K1407">
        <v>37</v>
      </c>
      <c r="L1407">
        <v>52</v>
      </c>
      <c r="M1407">
        <v>31</v>
      </c>
      <c r="N1407">
        <v>9</v>
      </c>
      <c r="O1407">
        <v>114</v>
      </c>
      <c r="P1407">
        <v>10</v>
      </c>
      <c r="Q1407">
        <v>3</v>
      </c>
      <c r="R1407">
        <v>0</v>
      </c>
      <c r="S1407">
        <v>1</v>
      </c>
      <c r="T1407">
        <v>1</v>
      </c>
      <c r="U1407">
        <v>1</v>
      </c>
      <c r="V1407">
        <v>0.216138</v>
      </c>
      <c r="W1407">
        <v>7.9283900000000004E-2</v>
      </c>
      <c r="X1407">
        <v>0.29155999999999999</v>
      </c>
      <c r="Y1407">
        <v>0.27193000000000001</v>
      </c>
      <c r="Z1407">
        <v>0.29667500000000002</v>
      </c>
      <c r="AA1407">
        <v>0.36311199999999999</v>
      </c>
      <c r="AB1407">
        <v>0.28187200000000001</v>
      </c>
      <c r="AC1407">
        <v>0.65978800000000004</v>
      </c>
      <c r="AD1407">
        <v>0.14697399999999999</v>
      </c>
      <c r="AE1407">
        <v>1.80081</v>
      </c>
      <c r="AF1407">
        <v>0.27802700000000002</v>
      </c>
      <c r="AH1407">
        <v>-0.85389800000000005</v>
      </c>
      <c r="AI1407">
        <v>35.787700000000001</v>
      </c>
      <c r="AJ1407">
        <v>-11.853400000000001</v>
      </c>
      <c r="AK1407">
        <v>68.986000000000004</v>
      </c>
      <c r="AL1407">
        <v>-0.85389800000000005</v>
      </c>
      <c r="AM1407">
        <v>3</v>
      </c>
      <c r="AN1407">
        <v>-15.876775860786401</v>
      </c>
      <c r="AO1407">
        <v>-4.1832747459411603</v>
      </c>
      <c r="AP1407">
        <v>-0.67195199999999999</v>
      </c>
      <c r="AQ1407">
        <v>999</v>
      </c>
      <c r="AU1407" t="s">
        <v>2227</v>
      </c>
    </row>
    <row r="1408" spans="1:47" x14ac:dyDescent="0.45">
      <c r="A1408" t="s">
        <v>2228</v>
      </c>
      <c r="B1408" t="s">
        <v>130</v>
      </c>
      <c r="C1408">
        <v>119</v>
      </c>
      <c r="D1408">
        <v>499</v>
      </c>
      <c r="E1408">
        <v>477</v>
      </c>
      <c r="F1408">
        <v>113</v>
      </c>
      <c r="G1408">
        <v>72</v>
      </c>
      <c r="H1408">
        <v>29</v>
      </c>
      <c r="I1408">
        <v>1</v>
      </c>
      <c r="J1408">
        <v>11</v>
      </c>
      <c r="K1408">
        <v>47</v>
      </c>
      <c r="L1408">
        <v>60</v>
      </c>
      <c r="M1408">
        <v>15</v>
      </c>
      <c r="N1408">
        <v>12</v>
      </c>
      <c r="O1408">
        <v>115</v>
      </c>
      <c r="P1408">
        <v>3</v>
      </c>
      <c r="Q1408">
        <v>4</v>
      </c>
      <c r="R1408">
        <v>0</v>
      </c>
      <c r="S1408">
        <v>0</v>
      </c>
      <c r="T1408">
        <v>0</v>
      </c>
      <c r="U1408">
        <v>1</v>
      </c>
      <c r="V1408">
        <v>0.236897</v>
      </c>
      <c r="W1408">
        <v>3.0060099999999999E-2</v>
      </c>
      <c r="X1408">
        <v>0.230461</v>
      </c>
      <c r="Y1408">
        <v>0.130435</v>
      </c>
      <c r="Z1408">
        <v>0.26252500000000001</v>
      </c>
      <c r="AA1408">
        <v>0.37106899999999998</v>
      </c>
      <c r="AB1408">
        <v>0.26178899999999999</v>
      </c>
      <c r="AC1408">
        <v>0.63359399999999999</v>
      </c>
      <c r="AD1408">
        <v>0.13417200000000001</v>
      </c>
      <c r="AE1408">
        <v>2.1809699999999999</v>
      </c>
      <c r="AF1408">
        <v>0.28732400000000002</v>
      </c>
      <c r="AH1408">
        <v>-1.02308</v>
      </c>
      <c r="AI1408">
        <v>37.35</v>
      </c>
      <c r="AJ1408">
        <v>-23.450199999999999</v>
      </c>
      <c r="AK1408">
        <v>60.081800000000001</v>
      </c>
      <c r="AL1408">
        <v>-1.02308</v>
      </c>
      <c r="AM1408">
        <v>6.7</v>
      </c>
      <c r="AN1408">
        <v>-24.890404462814299</v>
      </c>
      <c r="AO1408">
        <v>1.1995587348937899</v>
      </c>
      <c r="AP1408">
        <v>-0.67235100000000003</v>
      </c>
      <c r="AQ1408">
        <v>999</v>
      </c>
      <c r="AU1408" t="s">
        <v>2229</v>
      </c>
    </row>
    <row r="1409" spans="1:47" x14ac:dyDescent="0.45">
      <c r="A1409" t="s">
        <v>2230</v>
      </c>
      <c r="C1409">
        <v>68</v>
      </c>
      <c r="D1409">
        <v>238</v>
      </c>
      <c r="E1409">
        <v>209</v>
      </c>
      <c r="F1409">
        <v>41</v>
      </c>
      <c r="G1409">
        <v>32</v>
      </c>
      <c r="H1409">
        <v>8</v>
      </c>
      <c r="I1409">
        <v>0</v>
      </c>
      <c r="J1409">
        <v>1</v>
      </c>
      <c r="K1409">
        <v>19</v>
      </c>
      <c r="L1409">
        <v>18</v>
      </c>
      <c r="M1409">
        <v>23</v>
      </c>
      <c r="N1409">
        <v>5</v>
      </c>
      <c r="O1409">
        <v>66</v>
      </c>
      <c r="P1409">
        <v>5</v>
      </c>
      <c r="Q1409">
        <v>1</v>
      </c>
      <c r="R1409">
        <v>0</v>
      </c>
      <c r="S1409">
        <v>0</v>
      </c>
      <c r="T1409">
        <v>0</v>
      </c>
      <c r="U1409">
        <v>1</v>
      </c>
      <c r="V1409">
        <v>0.19617200000000001</v>
      </c>
      <c r="W1409">
        <v>9.6638699999999994E-2</v>
      </c>
      <c r="X1409">
        <v>0.27731099999999997</v>
      </c>
      <c r="Y1409">
        <v>0.34848499999999999</v>
      </c>
      <c r="Z1409">
        <v>0.28991600000000001</v>
      </c>
      <c r="AA1409">
        <v>0.248804</v>
      </c>
      <c r="AB1409">
        <v>0.24185300000000001</v>
      </c>
      <c r="AC1409">
        <v>0.53871999999999998</v>
      </c>
      <c r="AD1409">
        <v>5.2631600000000001E-2</v>
      </c>
      <c r="AE1409">
        <v>1.64229</v>
      </c>
      <c r="AF1409">
        <v>0.27972000000000002</v>
      </c>
      <c r="AH1409">
        <v>-0.84585999999999995</v>
      </c>
      <c r="AI1409">
        <v>13.8735</v>
      </c>
      <c r="AJ1409">
        <v>-15.125400000000001</v>
      </c>
      <c r="AK1409">
        <v>49.973100000000002</v>
      </c>
      <c r="AL1409">
        <v>-0.84585999999999995</v>
      </c>
      <c r="AM1409">
        <v>-4.0999999999999996</v>
      </c>
      <c r="AN1409">
        <v>-15.1122058033943</v>
      </c>
      <c r="AO1409">
        <v>0.27242803573608398</v>
      </c>
      <c r="AP1409">
        <v>-0.67371400000000004</v>
      </c>
      <c r="AQ1409">
        <v>999</v>
      </c>
      <c r="AU1409">
        <v>11470</v>
      </c>
    </row>
    <row r="1410" spans="1:47" x14ac:dyDescent="0.45">
      <c r="A1410" t="s">
        <v>2231</v>
      </c>
      <c r="B1410" t="s">
        <v>107</v>
      </c>
      <c r="C1410">
        <v>80</v>
      </c>
      <c r="D1410">
        <v>284</v>
      </c>
      <c r="E1410">
        <v>262</v>
      </c>
      <c r="F1410">
        <v>59</v>
      </c>
      <c r="G1410">
        <v>41</v>
      </c>
      <c r="H1410">
        <v>14</v>
      </c>
      <c r="I1410">
        <v>1</v>
      </c>
      <c r="J1410">
        <v>3</v>
      </c>
      <c r="K1410">
        <v>25</v>
      </c>
      <c r="L1410">
        <v>34</v>
      </c>
      <c r="M1410">
        <v>14</v>
      </c>
      <c r="N1410">
        <v>7</v>
      </c>
      <c r="O1410">
        <v>69</v>
      </c>
      <c r="P1410">
        <v>5</v>
      </c>
      <c r="Q1410">
        <v>2</v>
      </c>
      <c r="R1410">
        <v>1</v>
      </c>
      <c r="S1410">
        <v>0</v>
      </c>
      <c r="T1410">
        <v>0</v>
      </c>
      <c r="U1410">
        <v>1</v>
      </c>
      <c r="V1410">
        <v>0.225191</v>
      </c>
      <c r="W1410">
        <v>4.9295800000000001E-2</v>
      </c>
      <c r="X1410">
        <v>0.24295800000000001</v>
      </c>
      <c r="Y1410">
        <v>0.202899</v>
      </c>
      <c r="Z1410">
        <v>0.27561799999999997</v>
      </c>
      <c r="AA1410">
        <v>0.32061099999999998</v>
      </c>
      <c r="AB1410">
        <v>0.25246099999999999</v>
      </c>
      <c r="AC1410">
        <v>0.59622900000000001</v>
      </c>
      <c r="AD1410">
        <v>9.5419799999999999E-2</v>
      </c>
      <c r="AE1410">
        <v>2.5708600000000001</v>
      </c>
      <c r="AF1410">
        <v>0.29166700000000001</v>
      </c>
      <c r="AH1410">
        <v>-0.83045000000000002</v>
      </c>
      <c r="AI1410">
        <v>19.057099999999998</v>
      </c>
      <c r="AJ1410">
        <v>-15.5467</v>
      </c>
      <c r="AK1410">
        <v>52.967100000000002</v>
      </c>
      <c r="AL1410">
        <v>-0.83045000000000002</v>
      </c>
      <c r="AM1410">
        <v>-4.3</v>
      </c>
      <c r="AN1410">
        <v>-17.378194332122799</v>
      </c>
      <c r="AO1410">
        <v>0.91751909255981401</v>
      </c>
      <c r="AP1410">
        <v>-0.67655399999999999</v>
      </c>
      <c r="AQ1410">
        <v>999</v>
      </c>
      <c r="AU1410">
        <v>21735</v>
      </c>
    </row>
    <row r="1411" spans="1:47" x14ac:dyDescent="0.45">
      <c r="A1411" t="s">
        <v>2232</v>
      </c>
      <c r="B1411" t="s">
        <v>104</v>
      </c>
      <c r="C1411">
        <v>49</v>
      </c>
      <c r="D1411">
        <v>219</v>
      </c>
      <c r="E1411">
        <v>200</v>
      </c>
      <c r="F1411">
        <v>43</v>
      </c>
      <c r="G1411">
        <v>29</v>
      </c>
      <c r="H1411">
        <v>12</v>
      </c>
      <c r="I1411">
        <v>2</v>
      </c>
      <c r="J1411">
        <v>0</v>
      </c>
      <c r="K1411">
        <v>23</v>
      </c>
      <c r="L1411">
        <v>20</v>
      </c>
      <c r="M1411">
        <v>15</v>
      </c>
      <c r="N1411">
        <v>6</v>
      </c>
      <c r="O1411">
        <v>46</v>
      </c>
      <c r="P1411">
        <v>3</v>
      </c>
      <c r="Q1411">
        <v>1</v>
      </c>
      <c r="R1411">
        <v>0</v>
      </c>
      <c r="S1411">
        <v>0</v>
      </c>
      <c r="T1411">
        <v>0</v>
      </c>
      <c r="U1411">
        <v>1</v>
      </c>
      <c r="V1411">
        <v>0.215</v>
      </c>
      <c r="W1411">
        <v>6.8493200000000004E-2</v>
      </c>
      <c r="X1411">
        <v>0.21004600000000001</v>
      </c>
      <c r="Y1411">
        <v>0.32608700000000002</v>
      </c>
      <c r="Z1411">
        <v>0.27853899999999998</v>
      </c>
      <c r="AA1411">
        <v>0.29499999999999998</v>
      </c>
      <c r="AB1411">
        <v>0.24459</v>
      </c>
      <c r="AC1411">
        <v>0.57353900000000002</v>
      </c>
      <c r="AD1411">
        <v>0.08</v>
      </c>
      <c r="AE1411">
        <v>3.8918599999999999</v>
      </c>
      <c r="AF1411">
        <v>0.27741900000000003</v>
      </c>
      <c r="AH1411">
        <v>-0.73798799999999998</v>
      </c>
      <c r="AI1411">
        <v>13.2638</v>
      </c>
      <c r="AJ1411">
        <v>-13.4201</v>
      </c>
      <c r="AK1411">
        <v>48.7164</v>
      </c>
      <c r="AL1411">
        <v>-0.73798799999999998</v>
      </c>
      <c r="AM1411">
        <v>-0.4</v>
      </c>
      <c r="AN1411">
        <v>-14.651651024818401</v>
      </c>
      <c r="AO1411">
        <v>0.40467372536659202</v>
      </c>
      <c r="AP1411">
        <v>-0.67664100000000005</v>
      </c>
      <c r="AQ1411">
        <v>999</v>
      </c>
      <c r="AU1411" t="s">
        <v>2233</v>
      </c>
    </row>
    <row r="1412" spans="1:47" x14ac:dyDescent="0.45">
      <c r="A1412" t="s">
        <v>2234</v>
      </c>
      <c r="B1412" t="s">
        <v>104</v>
      </c>
      <c r="C1412">
        <v>126</v>
      </c>
      <c r="D1412">
        <v>568</v>
      </c>
      <c r="E1412">
        <v>511</v>
      </c>
      <c r="F1412">
        <v>113</v>
      </c>
      <c r="G1412">
        <v>81</v>
      </c>
      <c r="H1412">
        <v>21</v>
      </c>
      <c r="I1412">
        <v>2</v>
      </c>
      <c r="J1412">
        <v>9</v>
      </c>
      <c r="K1412">
        <v>61</v>
      </c>
      <c r="L1412">
        <v>53</v>
      </c>
      <c r="M1412">
        <v>49</v>
      </c>
      <c r="N1412">
        <v>12</v>
      </c>
      <c r="O1412">
        <v>155</v>
      </c>
      <c r="P1412">
        <v>4</v>
      </c>
      <c r="Q1412">
        <v>2</v>
      </c>
      <c r="R1412">
        <v>2</v>
      </c>
      <c r="S1412">
        <v>1</v>
      </c>
      <c r="T1412">
        <v>10</v>
      </c>
      <c r="U1412">
        <v>3</v>
      </c>
      <c r="V1412">
        <v>0.221135</v>
      </c>
      <c r="W1412">
        <v>8.62676E-2</v>
      </c>
      <c r="X1412">
        <v>0.27288699999999999</v>
      </c>
      <c r="Y1412">
        <v>0.31612899999999999</v>
      </c>
      <c r="Z1412">
        <v>0.29328599999999999</v>
      </c>
      <c r="AA1412">
        <v>0.32289600000000002</v>
      </c>
      <c r="AB1412">
        <v>0.26612200000000003</v>
      </c>
      <c r="AC1412">
        <v>0.61618300000000004</v>
      </c>
      <c r="AD1412">
        <v>0.101761</v>
      </c>
      <c r="AE1412">
        <v>4.6496300000000002</v>
      </c>
      <c r="AF1412">
        <v>0.29799399999999998</v>
      </c>
      <c r="AH1412">
        <v>-0.206259</v>
      </c>
      <c r="AI1412">
        <v>44.558399999999999</v>
      </c>
      <c r="AJ1412">
        <v>-24.649100000000001</v>
      </c>
      <c r="AK1412">
        <v>63.151200000000003</v>
      </c>
      <c r="AL1412">
        <v>-0.206259</v>
      </c>
      <c r="AM1412">
        <v>-2.1</v>
      </c>
      <c r="AN1412">
        <v>-26.1355003565549</v>
      </c>
      <c r="AO1412">
        <v>-1.29921436309814E-2</v>
      </c>
      <c r="AP1412">
        <v>-0.67773499999999998</v>
      </c>
      <c r="AQ1412">
        <v>999</v>
      </c>
      <c r="AU1412" t="s">
        <v>2235</v>
      </c>
    </row>
    <row r="1413" spans="1:47" x14ac:dyDescent="0.45">
      <c r="A1413" t="s">
        <v>2236</v>
      </c>
      <c r="C1413">
        <v>83</v>
      </c>
      <c r="D1413">
        <v>335</v>
      </c>
      <c r="E1413">
        <v>305</v>
      </c>
      <c r="F1413">
        <v>64</v>
      </c>
      <c r="G1413">
        <v>44</v>
      </c>
      <c r="H1413">
        <v>12</v>
      </c>
      <c r="I1413">
        <v>0</v>
      </c>
      <c r="J1413">
        <v>8</v>
      </c>
      <c r="K1413">
        <v>30</v>
      </c>
      <c r="L1413">
        <v>35</v>
      </c>
      <c r="M1413">
        <v>22</v>
      </c>
      <c r="N1413">
        <v>11</v>
      </c>
      <c r="O1413">
        <v>93</v>
      </c>
      <c r="P1413">
        <v>6</v>
      </c>
      <c r="Q1413">
        <v>2</v>
      </c>
      <c r="R1413">
        <v>0</v>
      </c>
      <c r="S1413">
        <v>0</v>
      </c>
      <c r="T1413">
        <v>1</v>
      </c>
      <c r="U1413">
        <v>1</v>
      </c>
      <c r="V1413">
        <v>0.20983599999999999</v>
      </c>
      <c r="W1413">
        <v>6.5671599999999997E-2</v>
      </c>
      <c r="X1413">
        <v>0.27761200000000003</v>
      </c>
      <c r="Y1413">
        <v>0.23655899999999999</v>
      </c>
      <c r="Z1413">
        <v>0.27462700000000001</v>
      </c>
      <c r="AA1413">
        <v>0.32786900000000002</v>
      </c>
      <c r="AB1413">
        <v>0.252471</v>
      </c>
      <c r="AC1413">
        <v>0.60249600000000003</v>
      </c>
      <c r="AD1413">
        <v>0.118033</v>
      </c>
      <c r="AE1413">
        <v>2.0232800000000002</v>
      </c>
      <c r="AF1413">
        <v>0.271845</v>
      </c>
      <c r="AH1413">
        <v>-0.69209100000000001</v>
      </c>
      <c r="AI1413">
        <v>22.481999999999999</v>
      </c>
      <c r="AJ1413">
        <v>-18.335799999999999</v>
      </c>
      <c r="AK1413">
        <v>60.3215</v>
      </c>
      <c r="AL1413">
        <v>-0.69209100000000001</v>
      </c>
      <c r="AM1413">
        <v>-2.8</v>
      </c>
      <c r="AN1413">
        <v>-16.619046747684401</v>
      </c>
      <c r="AO1413">
        <v>-1.5691063404083201</v>
      </c>
      <c r="AP1413">
        <v>-0.67908100000000005</v>
      </c>
      <c r="AQ1413">
        <v>999</v>
      </c>
      <c r="AU1413" t="s">
        <v>2237</v>
      </c>
    </row>
    <row r="1414" spans="1:47" x14ac:dyDescent="0.45">
      <c r="A1414" t="s">
        <v>2238</v>
      </c>
      <c r="C1414">
        <v>79</v>
      </c>
      <c r="D1414">
        <v>320</v>
      </c>
      <c r="E1414">
        <v>293</v>
      </c>
      <c r="F1414">
        <v>73</v>
      </c>
      <c r="G1414">
        <v>54</v>
      </c>
      <c r="H1414">
        <v>11</v>
      </c>
      <c r="I1414">
        <v>0</v>
      </c>
      <c r="J1414">
        <v>8</v>
      </c>
      <c r="K1414">
        <v>35</v>
      </c>
      <c r="L1414">
        <v>35</v>
      </c>
      <c r="M1414">
        <v>17</v>
      </c>
      <c r="N1414">
        <v>8</v>
      </c>
      <c r="O1414">
        <v>53</v>
      </c>
      <c r="P1414">
        <v>7</v>
      </c>
      <c r="Q1414">
        <v>3</v>
      </c>
      <c r="R1414">
        <v>0</v>
      </c>
      <c r="S1414">
        <v>1</v>
      </c>
      <c r="T1414">
        <v>0</v>
      </c>
      <c r="U1414">
        <v>1</v>
      </c>
      <c r="V1414">
        <v>0.24914700000000001</v>
      </c>
      <c r="W1414">
        <v>5.3124999999999999E-2</v>
      </c>
      <c r="X1414">
        <v>0.16562499999999999</v>
      </c>
      <c r="Y1414">
        <v>0.32075500000000001</v>
      </c>
      <c r="Z1414">
        <v>0.30312499999999998</v>
      </c>
      <c r="AA1414">
        <v>0.36860100000000001</v>
      </c>
      <c r="AB1414">
        <v>0.28434700000000002</v>
      </c>
      <c r="AC1414">
        <v>0.67172600000000005</v>
      </c>
      <c r="AD1414">
        <v>0.119454</v>
      </c>
      <c r="AE1414">
        <v>1.8567800000000001</v>
      </c>
      <c r="AF1414">
        <v>0.27659600000000001</v>
      </c>
      <c r="AH1414">
        <v>-0.96143699999999999</v>
      </c>
      <c r="AI1414">
        <v>29.946899999999999</v>
      </c>
      <c r="AJ1414">
        <v>-9.0432400000000008</v>
      </c>
      <c r="AK1414">
        <v>77.843400000000003</v>
      </c>
      <c r="AL1414">
        <v>-0.96143699999999999</v>
      </c>
      <c r="AM1414">
        <v>0</v>
      </c>
      <c r="AN1414">
        <v>-9.4568781256675702</v>
      </c>
      <c r="AO1414">
        <v>-8.2304525375366193</v>
      </c>
      <c r="AP1414">
        <v>-0.67994299999999996</v>
      </c>
      <c r="AQ1414">
        <v>999</v>
      </c>
      <c r="AU1414" t="s">
        <v>2239</v>
      </c>
    </row>
    <row r="1415" spans="1:47" x14ac:dyDescent="0.45">
      <c r="A1415" t="s">
        <v>2240</v>
      </c>
      <c r="B1415" t="s">
        <v>98</v>
      </c>
      <c r="C1415">
        <v>112</v>
      </c>
      <c r="D1415">
        <v>449</v>
      </c>
      <c r="E1415">
        <v>417</v>
      </c>
      <c r="F1415">
        <v>91</v>
      </c>
      <c r="G1415">
        <v>57</v>
      </c>
      <c r="H1415">
        <v>21</v>
      </c>
      <c r="I1415">
        <v>2</v>
      </c>
      <c r="J1415">
        <v>11</v>
      </c>
      <c r="K1415">
        <v>47</v>
      </c>
      <c r="L1415">
        <v>50</v>
      </c>
      <c r="M1415">
        <v>25</v>
      </c>
      <c r="N1415">
        <v>11</v>
      </c>
      <c r="O1415">
        <v>136</v>
      </c>
      <c r="P1415">
        <v>3</v>
      </c>
      <c r="Q1415">
        <v>3</v>
      </c>
      <c r="R1415">
        <v>1</v>
      </c>
      <c r="S1415">
        <v>0</v>
      </c>
      <c r="T1415">
        <v>11</v>
      </c>
      <c r="U1415">
        <v>4</v>
      </c>
      <c r="V1415">
        <v>0.218225</v>
      </c>
      <c r="W1415">
        <v>5.5679300000000001E-2</v>
      </c>
      <c r="X1415">
        <v>0.30289500000000003</v>
      </c>
      <c r="Y1415">
        <v>0.18382399999999999</v>
      </c>
      <c r="Z1415">
        <v>0.265625</v>
      </c>
      <c r="AA1415">
        <v>0.35731400000000002</v>
      </c>
      <c r="AB1415">
        <v>0.25978699999999999</v>
      </c>
      <c r="AC1415">
        <v>0.62293900000000002</v>
      </c>
      <c r="AD1415">
        <v>0.13908899999999999</v>
      </c>
      <c r="AE1415">
        <v>5.3176100000000002</v>
      </c>
      <c r="AF1415">
        <v>0.29304000000000002</v>
      </c>
      <c r="AH1415">
        <v>-5.8491300000000003E-2</v>
      </c>
      <c r="AI1415">
        <v>32.860999999999997</v>
      </c>
      <c r="AJ1415">
        <v>-21.847100000000001</v>
      </c>
      <c r="AK1415">
        <v>62.507100000000001</v>
      </c>
      <c r="AL1415">
        <v>-5.8491300000000003E-2</v>
      </c>
      <c r="AM1415">
        <v>-3.5</v>
      </c>
      <c r="AN1415">
        <v>-20.229490816593099</v>
      </c>
      <c r="AO1415">
        <v>-1.8502351045608501</v>
      </c>
      <c r="AP1415">
        <v>-0.681037</v>
      </c>
      <c r="AQ1415">
        <v>999</v>
      </c>
      <c r="AU1415" t="s">
        <v>2241</v>
      </c>
    </row>
    <row r="1416" spans="1:47" x14ac:dyDescent="0.45">
      <c r="A1416" t="s">
        <v>2242</v>
      </c>
      <c r="B1416" t="s">
        <v>82</v>
      </c>
      <c r="C1416">
        <v>88</v>
      </c>
      <c r="D1416">
        <v>322</v>
      </c>
      <c r="E1416">
        <v>291</v>
      </c>
      <c r="F1416">
        <v>64</v>
      </c>
      <c r="G1416">
        <v>45</v>
      </c>
      <c r="H1416">
        <v>11</v>
      </c>
      <c r="I1416">
        <v>0</v>
      </c>
      <c r="J1416">
        <v>8</v>
      </c>
      <c r="K1416">
        <v>27</v>
      </c>
      <c r="L1416">
        <v>37</v>
      </c>
      <c r="M1416">
        <v>26</v>
      </c>
      <c r="N1416">
        <v>9</v>
      </c>
      <c r="O1416">
        <v>88</v>
      </c>
      <c r="P1416">
        <v>2</v>
      </c>
      <c r="Q1416">
        <v>3</v>
      </c>
      <c r="R1416">
        <v>0</v>
      </c>
      <c r="S1416">
        <v>1</v>
      </c>
      <c r="T1416">
        <v>0</v>
      </c>
      <c r="U1416">
        <v>1</v>
      </c>
      <c r="V1416">
        <v>0.21993099999999999</v>
      </c>
      <c r="W1416">
        <v>8.0745300000000006E-2</v>
      </c>
      <c r="X1416">
        <v>0.27329199999999998</v>
      </c>
      <c r="Y1416">
        <v>0.29545500000000002</v>
      </c>
      <c r="Z1416">
        <v>0.28571400000000002</v>
      </c>
      <c r="AA1416">
        <v>0.34020600000000001</v>
      </c>
      <c r="AB1416">
        <v>0.26425100000000001</v>
      </c>
      <c r="AC1416">
        <v>0.62592000000000003</v>
      </c>
      <c r="AD1416">
        <v>0.12027500000000001</v>
      </c>
      <c r="AE1416">
        <v>1.24702</v>
      </c>
      <c r="AF1416">
        <v>0.28282800000000002</v>
      </c>
      <c r="AH1416">
        <v>-0.91520599999999996</v>
      </c>
      <c r="AI1416">
        <v>24.76</v>
      </c>
      <c r="AJ1416">
        <v>-14.473800000000001</v>
      </c>
      <c r="AK1416">
        <v>68.486900000000006</v>
      </c>
      <c r="AL1416">
        <v>-0.91520599999999996</v>
      </c>
      <c r="AM1416">
        <v>-5.9</v>
      </c>
      <c r="AN1416">
        <v>-13.0736856460571</v>
      </c>
      <c r="AO1416">
        <v>-4.7168725728988603</v>
      </c>
      <c r="AP1416">
        <v>-0.68346300000000004</v>
      </c>
      <c r="AQ1416">
        <v>999</v>
      </c>
      <c r="AU1416">
        <v>16909</v>
      </c>
    </row>
    <row r="1417" spans="1:47" x14ac:dyDescent="0.45">
      <c r="A1417" t="s">
        <v>2243</v>
      </c>
      <c r="B1417" t="s">
        <v>31</v>
      </c>
      <c r="C1417">
        <v>104</v>
      </c>
      <c r="D1417">
        <v>406</v>
      </c>
      <c r="E1417">
        <v>353</v>
      </c>
      <c r="F1417">
        <v>78</v>
      </c>
      <c r="G1417">
        <v>52</v>
      </c>
      <c r="H1417">
        <v>13</v>
      </c>
      <c r="I1417">
        <v>3</v>
      </c>
      <c r="J1417">
        <v>10</v>
      </c>
      <c r="K1417">
        <v>56</v>
      </c>
      <c r="L1417">
        <v>50</v>
      </c>
      <c r="M1417">
        <v>38</v>
      </c>
      <c r="N1417">
        <v>12</v>
      </c>
      <c r="O1417">
        <v>119</v>
      </c>
      <c r="P1417">
        <v>12</v>
      </c>
      <c r="Q1417">
        <v>1</v>
      </c>
      <c r="R1417">
        <v>2</v>
      </c>
      <c r="S1417">
        <v>0</v>
      </c>
      <c r="T1417">
        <v>7</v>
      </c>
      <c r="U1417">
        <v>6</v>
      </c>
      <c r="V1417">
        <v>0.22096299999999999</v>
      </c>
      <c r="W1417">
        <v>9.3596100000000002E-2</v>
      </c>
      <c r="X1417">
        <v>0.293103</v>
      </c>
      <c r="Y1417">
        <v>0.319328</v>
      </c>
      <c r="Z1417">
        <v>0.316832</v>
      </c>
      <c r="AA1417">
        <v>0.35977300000000001</v>
      </c>
      <c r="AB1417">
        <v>0.28983100000000001</v>
      </c>
      <c r="AC1417">
        <v>0.67660500000000001</v>
      </c>
      <c r="AD1417">
        <v>0.13880999999999999</v>
      </c>
      <c r="AE1417">
        <v>5.7401900000000001</v>
      </c>
      <c r="AF1417">
        <v>0.30222199999999999</v>
      </c>
      <c r="AH1417">
        <v>-1.8259300000000001</v>
      </c>
      <c r="AI1417">
        <v>39.8444</v>
      </c>
      <c r="AJ1417">
        <v>-9.62439</v>
      </c>
      <c r="AK1417">
        <v>80.395899999999997</v>
      </c>
      <c r="AL1417">
        <v>-1.8259300000000001</v>
      </c>
      <c r="AM1417">
        <v>-10.5</v>
      </c>
      <c r="AN1417">
        <v>-11.686266660690301</v>
      </c>
      <c r="AO1417">
        <v>-9.0082304477691597</v>
      </c>
      <c r="AP1417">
        <v>-0.68425599999999998</v>
      </c>
      <c r="AQ1417">
        <v>999</v>
      </c>
      <c r="AU1417" t="s">
        <v>2244</v>
      </c>
    </row>
    <row r="1418" spans="1:47" x14ac:dyDescent="0.45">
      <c r="A1418" t="s">
        <v>2245</v>
      </c>
      <c r="B1418" t="s">
        <v>42</v>
      </c>
      <c r="C1418">
        <v>62</v>
      </c>
      <c r="D1418">
        <v>216</v>
      </c>
      <c r="E1418">
        <v>187</v>
      </c>
      <c r="F1418">
        <v>36</v>
      </c>
      <c r="G1418">
        <v>27</v>
      </c>
      <c r="H1418">
        <v>7</v>
      </c>
      <c r="I1418">
        <v>0</v>
      </c>
      <c r="J1418">
        <v>2</v>
      </c>
      <c r="K1418">
        <v>17</v>
      </c>
      <c r="L1418">
        <v>19</v>
      </c>
      <c r="M1418">
        <v>16</v>
      </c>
      <c r="N1418">
        <v>5</v>
      </c>
      <c r="O1418">
        <v>59</v>
      </c>
      <c r="P1418">
        <v>9</v>
      </c>
      <c r="Q1418">
        <v>0</v>
      </c>
      <c r="R1418">
        <v>4</v>
      </c>
      <c r="S1418">
        <v>0</v>
      </c>
      <c r="T1418">
        <v>0</v>
      </c>
      <c r="U1418">
        <v>1</v>
      </c>
      <c r="V1418">
        <v>0.19251299999999999</v>
      </c>
      <c r="W1418">
        <v>7.4074100000000004E-2</v>
      </c>
      <c r="X1418">
        <v>0.273148</v>
      </c>
      <c r="Y1418">
        <v>0.27118599999999998</v>
      </c>
      <c r="Z1418">
        <v>0.28773599999999999</v>
      </c>
      <c r="AA1418">
        <v>0.26203199999999999</v>
      </c>
      <c r="AB1418">
        <v>0.24508199999999999</v>
      </c>
      <c r="AC1418">
        <v>0.54976800000000003</v>
      </c>
      <c r="AD1418">
        <v>6.9518700000000003E-2</v>
      </c>
      <c r="AE1418">
        <v>1.79464</v>
      </c>
      <c r="AF1418">
        <v>0.269841</v>
      </c>
      <c r="AH1418">
        <v>-0.784219</v>
      </c>
      <c r="AI1418">
        <v>13.170400000000001</v>
      </c>
      <c r="AJ1418">
        <v>-13.1479</v>
      </c>
      <c r="AK1418">
        <v>48.999299999999998</v>
      </c>
      <c r="AL1418">
        <v>-0.784219</v>
      </c>
      <c r="AM1418">
        <v>-4.2</v>
      </c>
      <c r="AN1418">
        <v>-13.9838591217994</v>
      </c>
      <c r="AO1418">
        <v>-0.23174595832824699</v>
      </c>
      <c r="AP1418">
        <v>-0.68598400000000004</v>
      </c>
      <c r="AQ1418">
        <v>999</v>
      </c>
      <c r="AU1418" t="s">
        <v>2246</v>
      </c>
    </row>
    <row r="1419" spans="1:47" x14ac:dyDescent="0.45">
      <c r="A1419" t="s">
        <v>2247</v>
      </c>
      <c r="B1419" t="s">
        <v>10</v>
      </c>
      <c r="C1419">
        <v>112</v>
      </c>
      <c r="D1419">
        <v>439</v>
      </c>
      <c r="E1419">
        <v>407</v>
      </c>
      <c r="F1419">
        <v>87</v>
      </c>
      <c r="G1419">
        <v>57</v>
      </c>
      <c r="H1419">
        <v>19</v>
      </c>
      <c r="I1419">
        <v>2</v>
      </c>
      <c r="J1419">
        <v>9</v>
      </c>
      <c r="K1419">
        <v>48</v>
      </c>
      <c r="L1419">
        <v>45</v>
      </c>
      <c r="M1419">
        <v>27</v>
      </c>
      <c r="N1419">
        <v>10</v>
      </c>
      <c r="O1419">
        <v>122</v>
      </c>
      <c r="P1419">
        <v>2</v>
      </c>
      <c r="Q1419">
        <v>2</v>
      </c>
      <c r="R1419">
        <v>1</v>
      </c>
      <c r="S1419">
        <v>1</v>
      </c>
      <c r="T1419">
        <v>3</v>
      </c>
      <c r="U1419">
        <v>2</v>
      </c>
      <c r="V1419">
        <v>0.213759</v>
      </c>
      <c r="W1419">
        <v>6.15034E-2</v>
      </c>
      <c r="X1419">
        <v>0.27790399999999998</v>
      </c>
      <c r="Y1419">
        <v>0.22131100000000001</v>
      </c>
      <c r="Z1419">
        <v>0.26484000000000002</v>
      </c>
      <c r="AA1419">
        <v>0.33660899999999999</v>
      </c>
      <c r="AB1419">
        <v>0.25325500000000001</v>
      </c>
      <c r="AC1419">
        <v>0.60144900000000001</v>
      </c>
      <c r="AD1419">
        <v>0.12285</v>
      </c>
      <c r="AE1419">
        <v>4.1340500000000002</v>
      </c>
      <c r="AF1419">
        <v>0.28057599999999999</v>
      </c>
      <c r="AH1419">
        <v>-0.82974499999999995</v>
      </c>
      <c r="AI1419">
        <v>29.747399999999999</v>
      </c>
      <c r="AJ1419">
        <v>-23.7422</v>
      </c>
      <c r="AK1419">
        <v>59.468899999999998</v>
      </c>
      <c r="AL1419">
        <v>-0.82974499999999995</v>
      </c>
      <c r="AM1419">
        <v>-0.6</v>
      </c>
      <c r="AN1419">
        <v>-22.872765719890499</v>
      </c>
      <c r="AO1419">
        <v>1.01302170753479</v>
      </c>
      <c r="AP1419">
        <v>-0.68833699999999998</v>
      </c>
      <c r="AQ1419">
        <v>999</v>
      </c>
      <c r="AU1419" t="s">
        <v>2248</v>
      </c>
    </row>
    <row r="1420" spans="1:47" x14ac:dyDescent="0.45">
      <c r="A1420" t="s">
        <v>2249</v>
      </c>
      <c r="C1420">
        <v>94</v>
      </c>
      <c r="D1420">
        <v>355</v>
      </c>
      <c r="E1420">
        <v>320</v>
      </c>
      <c r="F1420">
        <v>66</v>
      </c>
      <c r="G1420">
        <v>45</v>
      </c>
      <c r="H1420">
        <v>13</v>
      </c>
      <c r="I1420">
        <v>4</v>
      </c>
      <c r="J1420">
        <v>4</v>
      </c>
      <c r="K1420">
        <v>40</v>
      </c>
      <c r="L1420">
        <v>39</v>
      </c>
      <c r="M1420">
        <v>22</v>
      </c>
      <c r="N1420">
        <v>6</v>
      </c>
      <c r="O1420">
        <v>129</v>
      </c>
      <c r="P1420">
        <v>12</v>
      </c>
      <c r="Q1420">
        <v>1</v>
      </c>
      <c r="R1420">
        <v>0</v>
      </c>
      <c r="S1420">
        <v>0</v>
      </c>
      <c r="T1420">
        <v>13</v>
      </c>
      <c r="U1420">
        <v>5</v>
      </c>
      <c r="V1420">
        <v>0.20624999999999999</v>
      </c>
      <c r="W1420">
        <v>6.19718E-2</v>
      </c>
      <c r="X1420">
        <v>0.36337999999999998</v>
      </c>
      <c r="Y1420">
        <v>0.170543</v>
      </c>
      <c r="Z1420">
        <v>0.28169</v>
      </c>
      <c r="AA1420">
        <v>0.30937500000000001</v>
      </c>
      <c r="AB1420">
        <v>0.25794099999999998</v>
      </c>
      <c r="AC1420">
        <v>0.59106499999999995</v>
      </c>
      <c r="AD1420">
        <v>0.10312499999999999</v>
      </c>
      <c r="AE1420">
        <v>7.4911899999999996</v>
      </c>
      <c r="AF1420">
        <v>0.329787</v>
      </c>
      <c r="AH1420">
        <v>-7.2864200000000004E-2</v>
      </c>
      <c r="AI1420">
        <v>25.437100000000001</v>
      </c>
      <c r="AJ1420">
        <v>-17.817599999999999</v>
      </c>
      <c r="AK1420">
        <v>59.540799999999997</v>
      </c>
      <c r="AL1420">
        <v>-7.2864200000000004E-2</v>
      </c>
      <c r="AM1420">
        <v>2.2000000000000002</v>
      </c>
      <c r="AN1420">
        <v>-17.2827755510807</v>
      </c>
      <c r="AO1420">
        <v>-1.713139295578</v>
      </c>
      <c r="AP1420">
        <v>-0.69189199999999995</v>
      </c>
      <c r="AQ1420">
        <v>999</v>
      </c>
      <c r="AU1420" t="s">
        <v>2250</v>
      </c>
    </row>
    <row r="1421" spans="1:47" x14ac:dyDescent="0.45">
      <c r="A1421" t="s">
        <v>2251</v>
      </c>
      <c r="B1421" t="s">
        <v>7</v>
      </c>
      <c r="C1421">
        <v>112</v>
      </c>
      <c r="D1421">
        <v>459</v>
      </c>
      <c r="E1421">
        <v>424</v>
      </c>
      <c r="F1421">
        <v>107</v>
      </c>
      <c r="G1421">
        <v>74</v>
      </c>
      <c r="H1421">
        <v>20</v>
      </c>
      <c r="I1421">
        <v>2</v>
      </c>
      <c r="J1421">
        <v>11</v>
      </c>
      <c r="K1421">
        <v>56</v>
      </c>
      <c r="L1421">
        <v>48</v>
      </c>
      <c r="M1421">
        <v>29</v>
      </c>
      <c r="N1421">
        <v>12</v>
      </c>
      <c r="O1421">
        <v>136</v>
      </c>
      <c r="P1421">
        <v>3</v>
      </c>
      <c r="Q1421">
        <v>3</v>
      </c>
      <c r="R1421">
        <v>0</v>
      </c>
      <c r="S1421">
        <v>1</v>
      </c>
      <c r="T1421">
        <v>9</v>
      </c>
      <c r="U1421">
        <v>4</v>
      </c>
      <c r="V1421">
        <v>0.25235800000000003</v>
      </c>
      <c r="W1421">
        <v>6.3180799999999995E-2</v>
      </c>
      <c r="X1421">
        <v>0.296296</v>
      </c>
      <c r="Y1421">
        <v>0.21323500000000001</v>
      </c>
      <c r="Z1421">
        <v>0.30283199999999999</v>
      </c>
      <c r="AA1421">
        <v>0.38679200000000002</v>
      </c>
      <c r="AB1421">
        <v>0.28942699999999999</v>
      </c>
      <c r="AC1421">
        <v>0.68962500000000004</v>
      </c>
      <c r="AD1421">
        <v>0.134434</v>
      </c>
      <c r="AE1421">
        <v>4.9706200000000003</v>
      </c>
      <c r="AF1421">
        <v>0.34285700000000002</v>
      </c>
      <c r="AH1421">
        <v>-0.61259399999999997</v>
      </c>
      <c r="AI1421">
        <v>44.891800000000003</v>
      </c>
      <c r="AJ1421">
        <v>-11.034700000000001</v>
      </c>
      <c r="AK1421">
        <v>78.710899999999995</v>
      </c>
      <c r="AL1421">
        <v>-0.61259399999999997</v>
      </c>
      <c r="AM1421">
        <v>-4.8</v>
      </c>
      <c r="AN1421">
        <v>-12.71823990345</v>
      </c>
      <c r="AO1421">
        <v>-9.8595237731933594</v>
      </c>
      <c r="AP1421">
        <v>-0.69198800000000005</v>
      </c>
      <c r="AQ1421">
        <v>999</v>
      </c>
      <c r="AU1421" t="s">
        <v>2252</v>
      </c>
    </row>
    <row r="1422" spans="1:47" x14ac:dyDescent="0.45">
      <c r="A1422" t="s">
        <v>2253</v>
      </c>
      <c r="C1422">
        <v>87</v>
      </c>
      <c r="D1422">
        <v>335</v>
      </c>
      <c r="E1422">
        <v>308</v>
      </c>
      <c r="F1422">
        <v>78</v>
      </c>
      <c r="G1422">
        <v>57</v>
      </c>
      <c r="H1422">
        <v>15</v>
      </c>
      <c r="I1422">
        <v>0</v>
      </c>
      <c r="J1422">
        <v>6</v>
      </c>
      <c r="K1422">
        <v>28</v>
      </c>
      <c r="L1422">
        <v>35</v>
      </c>
      <c r="M1422">
        <v>24</v>
      </c>
      <c r="N1422">
        <v>9</v>
      </c>
      <c r="O1422">
        <v>68</v>
      </c>
      <c r="P1422">
        <v>2</v>
      </c>
      <c r="Q1422">
        <v>1</v>
      </c>
      <c r="R1422">
        <v>0</v>
      </c>
      <c r="S1422">
        <v>2</v>
      </c>
      <c r="T1422">
        <v>1</v>
      </c>
      <c r="U1422">
        <v>1</v>
      </c>
      <c r="V1422">
        <v>0.253247</v>
      </c>
      <c r="W1422">
        <v>7.1641800000000005E-2</v>
      </c>
      <c r="X1422">
        <v>0.202985</v>
      </c>
      <c r="Y1422">
        <v>0.352941</v>
      </c>
      <c r="Z1422">
        <v>0.310448</v>
      </c>
      <c r="AA1422">
        <v>0.36038999999999999</v>
      </c>
      <c r="AB1422">
        <v>0.28489599999999998</v>
      </c>
      <c r="AC1422">
        <v>0.67083700000000002</v>
      </c>
      <c r="AD1422">
        <v>0.107143</v>
      </c>
      <c r="AE1422">
        <v>1.6322399999999999</v>
      </c>
      <c r="AF1422">
        <v>0.30638300000000002</v>
      </c>
      <c r="AH1422">
        <v>-0.79225699999999999</v>
      </c>
      <c r="AI1422">
        <v>31.503399999999999</v>
      </c>
      <c r="AJ1422">
        <v>-9.3143799999999999</v>
      </c>
      <c r="AK1422">
        <v>77.087400000000002</v>
      </c>
      <c r="AL1422">
        <v>-0.79225699999999999</v>
      </c>
      <c r="AM1422">
        <v>-1.9</v>
      </c>
      <c r="AN1422">
        <v>-10.301327586174001</v>
      </c>
      <c r="AO1422">
        <v>-8.0544680356979299</v>
      </c>
      <c r="AP1422">
        <v>-0.69226200000000004</v>
      </c>
      <c r="AQ1422">
        <v>999</v>
      </c>
      <c r="AU1422">
        <v>3516</v>
      </c>
    </row>
    <row r="1423" spans="1:47" x14ac:dyDescent="0.45">
      <c r="A1423" t="s">
        <v>2254</v>
      </c>
      <c r="C1423">
        <v>47</v>
      </c>
      <c r="D1423">
        <v>176</v>
      </c>
      <c r="E1423">
        <v>162</v>
      </c>
      <c r="F1423">
        <v>35</v>
      </c>
      <c r="G1423">
        <v>26</v>
      </c>
      <c r="H1423">
        <v>7</v>
      </c>
      <c r="I1423">
        <v>1</v>
      </c>
      <c r="J1423">
        <v>1</v>
      </c>
      <c r="K1423">
        <v>11</v>
      </c>
      <c r="L1423">
        <v>13</v>
      </c>
      <c r="M1423">
        <v>12</v>
      </c>
      <c r="N1423">
        <v>3</v>
      </c>
      <c r="O1423">
        <v>49</v>
      </c>
      <c r="P1423">
        <v>2</v>
      </c>
      <c r="Q1423">
        <v>0</v>
      </c>
      <c r="R1423">
        <v>0</v>
      </c>
      <c r="S1423">
        <v>0</v>
      </c>
      <c r="T1423">
        <v>1</v>
      </c>
      <c r="U1423">
        <v>2</v>
      </c>
      <c r="V1423">
        <v>0.21604899999999999</v>
      </c>
      <c r="W1423">
        <v>6.8181800000000001E-2</v>
      </c>
      <c r="X1423">
        <v>0.27840900000000002</v>
      </c>
      <c r="Y1423">
        <v>0.244898</v>
      </c>
      <c r="Z1423">
        <v>0.27840900000000002</v>
      </c>
      <c r="AA1423">
        <v>0.29012300000000002</v>
      </c>
      <c r="AB1423">
        <v>0.24820999999999999</v>
      </c>
      <c r="AC1423">
        <v>0.56853299999999996</v>
      </c>
      <c r="AD1423">
        <v>7.4074100000000004E-2</v>
      </c>
      <c r="AE1423">
        <v>2.9871799999999999</v>
      </c>
      <c r="AF1423">
        <v>0.30357099999999998</v>
      </c>
      <c r="AH1423">
        <v>-0.92924600000000002</v>
      </c>
      <c r="AI1423">
        <v>11.188700000000001</v>
      </c>
      <c r="AJ1423">
        <v>-10.2559</v>
      </c>
      <c r="AK1423">
        <v>48.9041</v>
      </c>
      <c r="AL1423">
        <v>-0.92924600000000002</v>
      </c>
      <c r="AM1423">
        <v>2</v>
      </c>
      <c r="AN1423">
        <v>-11.7046009898185</v>
      </c>
      <c r="AO1423">
        <v>-1.23339223861694</v>
      </c>
      <c r="AP1423">
        <v>-0.69405799999999995</v>
      </c>
      <c r="AQ1423">
        <v>999</v>
      </c>
      <c r="AU1423" t="s">
        <v>2255</v>
      </c>
    </row>
    <row r="1424" spans="1:47" x14ac:dyDescent="0.45">
      <c r="A1424" t="s">
        <v>2256</v>
      </c>
      <c r="C1424">
        <v>84</v>
      </c>
      <c r="D1424">
        <v>334</v>
      </c>
      <c r="E1424">
        <v>298</v>
      </c>
      <c r="F1424">
        <v>73</v>
      </c>
      <c r="G1424">
        <v>51</v>
      </c>
      <c r="H1424">
        <v>13</v>
      </c>
      <c r="I1424">
        <v>1</v>
      </c>
      <c r="J1424">
        <v>8</v>
      </c>
      <c r="K1424">
        <v>41</v>
      </c>
      <c r="L1424">
        <v>39</v>
      </c>
      <c r="M1424">
        <v>29</v>
      </c>
      <c r="N1424">
        <v>7</v>
      </c>
      <c r="O1424">
        <v>81</v>
      </c>
      <c r="P1424">
        <v>4</v>
      </c>
      <c r="Q1424">
        <v>2</v>
      </c>
      <c r="R1424">
        <v>1</v>
      </c>
      <c r="S1424">
        <v>0</v>
      </c>
      <c r="T1424">
        <v>3</v>
      </c>
      <c r="U1424">
        <v>3</v>
      </c>
      <c r="V1424">
        <v>0.24496599999999999</v>
      </c>
      <c r="W1424">
        <v>8.6826299999999995E-2</v>
      </c>
      <c r="X1424">
        <v>0.24251500000000001</v>
      </c>
      <c r="Y1424">
        <v>0.35802499999999998</v>
      </c>
      <c r="Z1424">
        <v>0.31831799999999999</v>
      </c>
      <c r="AA1424">
        <v>0.37583899999999998</v>
      </c>
      <c r="AB1424">
        <v>0.29752699999999999</v>
      </c>
      <c r="AC1424">
        <v>0.69415700000000002</v>
      </c>
      <c r="AD1424">
        <v>0.13087199999999999</v>
      </c>
      <c r="AE1424">
        <v>3.6566100000000001</v>
      </c>
      <c r="AF1424">
        <v>0.30805700000000003</v>
      </c>
      <c r="AH1424">
        <v>-1.25953</v>
      </c>
      <c r="AI1424">
        <v>34.912999999999997</v>
      </c>
      <c r="AJ1424">
        <v>-5.7829300000000003</v>
      </c>
      <c r="AK1424">
        <v>79.480800000000002</v>
      </c>
      <c r="AL1424">
        <v>-1.25953</v>
      </c>
      <c r="AM1424">
        <v>0</v>
      </c>
      <c r="AN1424">
        <v>-9.7498850822448695</v>
      </c>
      <c r="AO1424">
        <v>-8.5905351638793892</v>
      </c>
      <c r="AP1424">
        <v>-0.69412700000000005</v>
      </c>
      <c r="AQ1424">
        <v>999</v>
      </c>
      <c r="AU1424">
        <v>11481</v>
      </c>
    </row>
    <row r="1425" spans="1:47" x14ac:dyDescent="0.45">
      <c r="A1425" t="s">
        <v>2257</v>
      </c>
      <c r="B1425" t="s">
        <v>107</v>
      </c>
      <c r="C1425">
        <v>65</v>
      </c>
      <c r="D1425">
        <v>277</v>
      </c>
      <c r="E1425">
        <v>254</v>
      </c>
      <c r="F1425">
        <v>55</v>
      </c>
      <c r="G1425">
        <v>36</v>
      </c>
      <c r="H1425">
        <v>9</v>
      </c>
      <c r="I1425">
        <v>1</v>
      </c>
      <c r="J1425">
        <v>9</v>
      </c>
      <c r="K1425">
        <v>33</v>
      </c>
      <c r="L1425">
        <v>34</v>
      </c>
      <c r="M1425">
        <v>19</v>
      </c>
      <c r="N1425">
        <v>5</v>
      </c>
      <c r="O1425">
        <v>85</v>
      </c>
      <c r="P1425">
        <v>2</v>
      </c>
      <c r="Q1425">
        <v>2</v>
      </c>
      <c r="R1425">
        <v>0</v>
      </c>
      <c r="S1425">
        <v>0</v>
      </c>
      <c r="T1425">
        <v>2</v>
      </c>
      <c r="U1425">
        <v>1</v>
      </c>
      <c r="V1425">
        <v>0.21653500000000001</v>
      </c>
      <c r="W1425">
        <v>6.8592100000000003E-2</v>
      </c>
      <c r="X1425">
        <v>0.30685899999999999</v>
      </c>
      <c r="Y1425">
        <v>0.22352900000000001</v>
      </c>
      <c r="Z1425">
        <v>0.274368</v>
      </c>
      <c r="AA1425">
        <v>0.36614200000000002</v>
      </c>
      <c r="AB1425">
        <v>0.27119700000000002</v>
      </c>
      <c r="AC1425">
        <v>0.64051000000000002</v>
      </c>
      <c r="AD1425">
        <v>0.14960599999999999</v>
      </c>
      <c r="AE1425">
        <v>4.2327700000000004</v>
      </c>
      <c r="AF1425">
        <v>0.28395100000000001</v>
      </c>
      <c r="AH1425">
        <v>-0.42274400000000001</v>
      </c>
      <c r="AI1425">
        <v>22.897600000000001</v>
      </c>
      <c r="AJ1425">
        <v>-10.853300000000001</v>
      </c>
      <c r="AK1425">
        <v>65.527500000000003</v>
      </c>
      <c r="AL1425">
        <v>-0.42274400000000001</v>
      </c>
      <c r="AM1425">
        <v>-9.3000000000000007</v>
      </c>
      <c r="AN1425">
        <v>-12.2523753046989</v>
      </c>
      <c r="AO1425">
        <v>-4.2110819816589302</v>
      </c>
      <c r="AP1425">
        <v>-0.70061300000000004</v>
      </c>
      <c r="AQ1425">
        <v>999</v>
      </c>
      <c r="AU1425" t="s">
        <v>2258</v>
      </c>
    </row>
    <row r="1426" spans="1:47" x14ac:dyDescent="0.45">
      <c r="A1426" t="s">
        <v>2259</v>
      </c>
      <c r="C1426">
        <v>91</v>
      </c>
      <c r="D1426">
        <v>340</v>
      </c>
      <c r="E1426">
        <v>305</v>
      </c>
      <c r="F1426">
        <v>61</v>
      </c>
      <c r="G1426">
        <v>46</v>
      </c>
      <c r="H1426">
        <v>9</v>
      </c>
      <c r="I1426">
        <v>1</v>
      </c>
      <c r="J1426">
        <v>5</v>
      </c>
      <c r="K1426">
        <v>43</v>
      </c>
      <c r="L1426">
        <v>29</v>
      </c>
      <c r="M1426">
        <v>27</v>
      </c>
      <c r="N1426">
        <v>3</v>
      </c>
      <c r="O1426">
        <v>104</v>
      </c>
      <c r="P1426">
        <v>6</v>
      </c>
      <c r="Q1426">
        <v>1</v>
      </c>
      <c r="R1426">
        <v>1</v>
      </c>
      <c r="S1426">
        <v>0</v>
      </c>
      <c r="T1426">
        <v>16</v>
      </c>
      <c r="U1426">
        <v>3</v>
      </c>
      <c r="V1426">
        <v>0.2</v>
      </c>
      <c r="W1426">
        <v>7.9411800000000005E-2</v>
      </c>
      <c r="X1426">
        <v>0.30588199999999999</v>
      </c>
      <c r="Y1426">
        <v>0.25961499999999998</v>
      </c>
      <c r="Z1426">
        <v>0.27728599999999998</v>
      </c>
      <c r="AA1426">
        <v>0.285246</v>
      </c>
      <c r="AB1426">
        <v>0.25130200000000003</v>
      </c>
      <c r="AC1426">
        <v>0.56253200000000003</v>
      </c>
      <c r="AD1426">
        <v>8.5245899999999999E-2</v>
      </c>
      <c r="AE1426">
        <v>6.6618899999999996</v>
      </c>
      <c r="AF1426">
        <v>0.28426400000000002</v>
      </c>
      <c r="AH1426">
        <v>1.3481799999999999</v>
      </c>
      <c r="AI1426">
        <v>22.4877</v>
      </c>
      <c r="AJ1426">
        <v>-18.939299999999999</v>
      </c>
      <c r="AK1426">
        <v>59.511699999999998</v>
      </c>
      <c r="AL1426">
        <v>1.3481799999999999</v>
      </c>
      <c r="AM1426">
        <v>-4.7</v>
      </c>
      <c r="AN1426">
        <v>-15.1463894844055</v>
      </c>
      <c r="AO1426">
        <v>-3.4507346153259202</v>
      </c>
      <c r="AP1426">
        <v>-0.702928</v>
      </c>
      <c r="AQ1426">
        <v>999</v>
      </c>
      <c r="AU1426" t="s">
        <v>2260</v>
      </c>
    </row>
    <row r="1427" spans="1:47" x14ac:dyDescent="0.45">
      <c r="A1427" t="s">
        <v>2261</v>
      </c>
      <c r="C1427">
        <v>57</v>
      </c>
      <c r="D1427">
        <v>197</v>
      </c>
      <c r="E1427">
        <v>171</v>
      </c>
      <c r="F1427">
        <v>31</v>
      </c>
      <c r="G1427">
        <v>27</v>
      </c>
      <c r="H1427">
        <v>3</v>
      </c>
      <c r="I1427">
        <v>0</v>
      </c>
      <c r="J1427">
        <v>1</v>
      </c>
      <c r="K1427">
        <v>14</v>
      </c>
      <c r="L1427">
        <v>14</v>
      </c>
      <c r="M1427">
        <v>20</v>
      </c>
      <c r="N1427">
        <v>6</v>
      </c>
      <c r="O1427">
        <v>65</v>
      </c>
      <c r="P1427">
        <v>4</v>
      </c>
      <c r="Q1427">
        <v>1</v>
      </c>
      <c r="R1427">
        <v>1</v>
      </c>
      <c r="S1427">
        <v>0</v>
      </c>
      <c r="T1427">
        <v>0</v>
      </c>
      <c r="U1427">
        <v>1</v>
      </c>
      <c r="V1427">
        <v>0.181287</v>
      </c>
      <c r="W1427">
        <v>0.101523</v>
      </c>
      <c r="X1427">
        <v>0.32994899999999999</v>
      </c>
      <c r="Y1427">
        <v>0.30769200000000002</v>
      </c>
      <c r="Z1427">
        <v>0.28061199999999997</v>
      </c>
      <c r="AA1427">
        <v>0.21637400000000001</v>
      </c>
      <c r="AB1427">
        <v>0.222161</v>
      </c>
      <c r="AC1427">
        <v>0.49698700000000001</v>
      </c>
      <c r="AD1427">
        <v>3.5087699999999999E-2</v>
      </c>
      <c r="AE1427">
        <v>1.52095</v>
      </c>
      <c r="AF1427">
        <v>0.28301900000000002</v>
      </c>
      <c r="AH1427">
        <v>-0.76880899999999996</v>
      </c>
      <c r="AI1427">
        <v>8.2617799999999999</v>
      </c>
      <c r="AJ1427">
        <v>-15.7415</v>
      </c>
      <c r="AK1427">
        <v>39.670200000000001</v>
      </c>
      <c r="AL1427">
        <v>-0.76880899999999996</v>
      </c>
      <c r="AM1427">
        <v>-2.4</v>
      </c>
      <c r="AN1427">
        <v>-15.0094835758209</v>
      </c>
      <c r="AO1427">
        <v>1.21919441223144</v>
      </c>
      <c r="AP1427">
        <v>-0.70792299999999997</v>
      </c>
      <c r="AQ1427">
        <v>999</v>
      </c>
      <c r="AU1427" t="s">
        <v>2262</v>
      </c>
    </row>
    <row r="1428" spans="1:47" x14ac:dyDescent="0.45">
      <c r="A1428" t="s">
        <v>2263</v>
      </c>
      <c r="C1428">
        <v>82</v>
      </c>
      <c r="D1428">
        <v>267</v>
      </c>
      <c r="E1428">
        <v>239</v>
      </c>
      <c r="F1428">
        <v>46</v>
      </c>
      <c r="G1428">
        <v>29</v>
      </c>
      <c r="H1428">
        <v>9</v>
      </c>
      <c r="I1428">
        <v>0</v>
      </c>
      <c r="J1428">
        <v>8</v>
      </c>
      <c r="K1428">
        <v>27</v>
      </c>
      <c r="L1428">
        <v>32</v>
      </c>
      <c r="M1428">
        <v>22</v>
      </c>
      <c r="N1428">
        <v>8</v>
      </c>
      <c r="O1428">
        <v>77</v>
      </c>
      <c r="P1428">
        <v>4</v>
      </c>
      <c r="Q1428">
        <v>1</v>
      </c>
      <c r="R1428">
        <v>1</v>
      </c>
      <c r="S1428">
        <v>0</v>
      </c>
      <c r="T1428">
        <v>6</v>
      </c>
      <c r="U1428">
        <v>2</v>
      </c>
      <c r="V1428">
        <v>0.192469</v>
      </c>
      <c r="W1428">
        <v>8.2396999999999998E-2</v>
      </c>
      <c r="X1428">
        <v>0.28838999999999998</v>
      </c>
      <c r="Y1428">
        <v>0.28571400000000002</v>
      </c>
      <c r="Z1428">
        <v>0.270677</v>
      </c>
      <c r="AA1428">
        <v>0.330544</v>
      </c>
      <c r="AB1428">
        <v>0.253747</v>
      </c>
      <c r="AC1428">
        <v>0.60122100000000001</v>
      </c>
      <c r="AD1428">
        <v>0.138075</v>
      </c>
      <c r="AE1428">
        <v>4.0682600000000004</v>
      </c>
      <c r="AF1428">
        <v>0.24516099999999999</v>
      </c>
      <c r="AH1428">
        <v>-6.2968800000000004E-3</v>
      </c>
      <c r="AI1428">
        <v>18.201599999999999</v>
      </c>
      <c r="AJ1428">
        <v>-14.3308</v>
      </c>
      <c r="AK1428">
        <v>58.217799999999997</v>
      </c>
      <c r="AL1428">
        <v>-6.2968800000000004E-3</v>
      </c>
      <c r="AM1428">
        <v>-3.8</v>
      </c>
      <c r="AN1428">
        <v>-13.3733356059528</v>
      </c>
      <c r="AO1428">
        <v>-2.8189594149589499</v>
      </c>
      <c r="AP1428">
        <v>-0.71036500000000002</v>
      </c>
      <c r="AQ1428">
        <v>999</v>
      </c>
      <c r="AU1428" t="s">
        <v>2264</v>
      </c>
    </row>
    <row r="1429" spans="1:47" x14ac:dyDescent="0.45">
      <c r="A1429" t="s">
        <v>2265</v>
      </c>
      <c r="C1429">
        <v>94</v>
      </c>
      <c r="D1429">
        <v>364</v>
      </c>
      <c r="E1429">
        <v>330</v>
      </c>
      <c r="F1429">
        <v>63</v>
      </c>
      <c r="G1429">
        <v>38</v>
      </c>
      <c r="H1429">
        <v>14</v>
      </c>
      <c r="I1429">
        <v>2</v>
      </c>
      <c r="J1429">
        <v>9</v>
      </c>
      <c r="K1429">
        <v>39</v>
      </c>
      <c r="L1429">
        <v>42</v>
      </c>
      <c r="M1429">
        <v>25</v>
      </c>
      <c r="N1429">
        <v>3</v>
      </c>
      <c r="O1429">
        <v>122</v>
      </c>
      <c r="P1429">
        <v>6</v>
      </c>
      <c r="Q1429">
        <v>2</v>
      </c>
      <c r="R1429">
        <v>1</v>
      </c>
      <c r="S1429">
        <v>0</v>
      </c>
      <c r="T1429">
        <v>9</v>
      </c>
      <c r="U1429">
        <v>3</v>
      </c>
      <c r="V1429">
        <v>0.190909</v>
      </c>
      <c r="W1429">
        <v>6.8681300000000001E-2</v>
      </c>
      <c r="X1429">
        <v>0.33516499999999999</v>
      </c>
      <c r="Y1429">
        <v>0.20491799999999999</v>
      </c>
      <c r="Z1429">
        <v>0.25895299999999999</v>
      </c>
      <c r="AA1429">
        <v>0.32727299999999998</v>
      </c>
      <c r="AB1429">
        <v>0.254971</v>
      </c>
      <c r="AC1429">
        <v>0.58622600000000002</v>
      </c>
      <c r="AD1429">
        <v>0.13636400000000001</v>
      </c>
      <c r="AE1429">
        <v>5.8870300000000002</v>
      </c>
      <c r="AF1429">
        <v>0.26865699999999998</v>
      </c>
      <c r="AH1429">
        <v>2.5227699999999999E-2</v>
      </c>
      <c r="AI1429">
        <v>25.184100000000001</v>
      </c>
      <c r="AJ1429">
        <v>-19.167200000000001</v>
      </c>
      <c r="AK1429">
        <v>58.440399999999997</v>
      </c>
      <c r="AL1429">
        <v>2.5227699999999999E-2</v>
      </c>
      <c r="AM1429">
        <v>3.2</v>
      </c>
      <c r="AN1429">
        <v>-18.715700913220601</v>
      </c>
      <c r="AO1429">
        <v>-0.81234574317932096</v>
      </c>
      <c r="AP1429">
        <v>-0.71063200000000004</v>
      </c>
      <c r="AQ1429">
        <v>999</v>
      </c>
      <c r="AU1429" t="s">
        <v>2266</v>
      </c>
    </row>
    <row r="1430" spans="1:47" x14ac:dyDescent="0.45">
      <c r="A1430" t="s">
        <v>2267</v>
      </c>
      <c r="B1430" t="s">
        <v>42</v>
      </c>
      <c r="C1430">
        <v>81</v>
      </c>
      <c r="D1430">
        <v>297</v>
      </c>
      <c r="E1430">
        <v>268</v>
      </c>
      <c r="F1430">
        <v>53</v>
      </c>
      <c r="G1430">
        <v>38</v>
      </c>
      <c r="H1430">
        <v>12</v>
      </c>
      <c r="I1430">
        <v>2</v>
      </c>
      <c r="J1430">
        <v>1</v>
      </c>
      <c r="K1430">
        <v>30</v>
      </c>
      <c r="L1430">
        <v>22</v>
      </c>
      <c r="M1430">
        <v>22</v>
      </c>
      <c r="N1430">
        <v>8</v>
      </c>
      <c r="O1430">
        <v>99</v>
      </c>
      <c r="P1430">
        <v>3</v>
      </c>
      <c r="Q1430">
        <v>1</v>
      </c>
      <c r="R1430">
        <v>3</v>
      </c>
      <c r="S1430">
        <v>0</v>
      </c>
      <c r="T1430">
        <v>6</v>
      </c>
      <c r="U1430">
        <v>1</v>
      </c>
      <c r="V1430">
        <v>0.19776099999999999</v>
      </c>
      <c r="W1430">
        <v>7.4074100000000004E-2</v>
      </c>
      <c r="X1430">
        <v>0.33333299999999999</v>
      </c>
      <c r="Y1430">
        <v>0.222222</v>
      </c>
      <c r="Z1430">
        <v>0.26530599999999999</v>
      </c>
      <c r="AA1430">
        <v>0.26865699999999998</v>
      </c>
      <c r="AB1430">
        <v>0.229105</v>
      </c>
      <c r="AC1430">
        <v>0.53396299999999997</v>
      </c>
      <c r="AD1430">
        <v>7.08955E-2</v>
      </c>
      <c r="AE1430">
        <v>6.1204099999999997</v>
      </c>
      <c r="AF1430">
        <v>0.30769200000000002</v>
      </c>
      <c r="AH1430">
        <v>0.35414000000000001</v>
      </c>
      <c r="AI1430">
        <v>14.1684</v>
      </c>
      <c r="AJ1430">
        <v>-22.019300000000001</v>
      </c>
      <c r="AK1430">
        <v>41.137500000000003</v>
      </c>
      <c r="AL1430">
        <v>0.35414000000000001</v>
      </c>
      <c r="AM1430">
        <v>0.1</v>
      </c>
      <c r="AN1430">
        <v>-20.593136906623801</v>
      </c>
      <c r="AO1430">
        <v>3.3738094344735101</v>
      </c>
      <c r="AP1430">
        <v>-0.71117200000000003</v>
      </c>
      <c r="AQ1430">
        <v>999</v>
      </c>
      <c r="AU1430">
        <v>11155</v>
      </c>
    </row>
    <row r="1431" spans="1:47" x14ac:dyDescent="0.45">
      <c r="A1431" t="s">
        <v>2268</v>
      </c>
      <c r="B1431" t="s">
        <v>76</v>
      </c>
      <c r="C1431">
        <v>106</v>
      </c>
      <c r="D1431">
        <v>436</v>
      </c>
      <c r="E1431">
        <v>394</v>
      </c>
      <c r="F1431">
        <v>93</v>
      </c>
      <c r="G1431">
        <v>67</v>
      </c>
      <c r="H1431">
        <v>16</v>
      </c>
      <c r="I1431">
        <v>0</v>
      </c>
      <c r="J1431">
        <v>10</v>
      </c>
      <c r="K1431">
        <v>45</v>
      </c>
      <c r="L1431">
        <v>48</v>
      </c>
      <c r="M1431">
        <v>34</v>
      </c>
      <c r="N1431">
        <v>13</v>
      </c>
      <c r="O1431">
        <v>97</v>
      </c>
      <c r="P1431">
        <v>6</v>
      </c>
      <c r="Q1431">
        <v>2</v>
      </c>
      <c r="R1431">
        <v>0</v>
      </c>
      <c r="S1431">
        <v>0</v>
      </c>
      <c r="T1431">
        <v>1</v>
      </c>
      <c r="U1431">
        <v>2</v>
      </c>
      <c r="V1431">
        <v>0.236041</v>
      </c>
      <c r="W1431">
        <v>7.7981700000000001E-2</v>
      </c>
      <c r="X1431">
        <v>0.22247700000000001</v>
      </c>
      <c r="Y1431">
        <v>0.35051500000000002</v>
      </c>
      <c r="Z1431">
        <v>0.30504599999999998</v>
      </c>
      <c r="AA1431">
        <v>0.35279199999999999</v>
      </c>
      <c r="AB1431">
        <v>0.279057</v>
      </c>
      <c r="AC1431">
        <v>0.65783800000000003</v>
      </c>
      <c r="AD1431">
        <v>0.11675099999999999</v>
      </c>
      <c r="AE1431">
        <v>1.8601799999999999</v>
      </c>
      <c r="AF1431">
        <v>0.28719699999999998</v>
      </c>
      <c r="AH1431">
        <v>-1.3684400000000001</v>
      </c>
      <c r="AI1431">
        <v>38.887099999999997</v>
      </c>
      <c r="AJ1431">
        <v>-14.237</v>
      </c>
      <c r="AK1431">
        <v>70.8142</v>
      </c>
      <c r="AL1431">
        <v>-1.3684400000000001</v>
      </c>
      <c r="AM1431">
        <v>3.1</v>
      </c>
      <c r="AN1431">
        <v>-17.132828593254001</v>
      </c>
      <c r="AO1431">
        <v>-4.9099946022033603</v>
      </c>
      <c r="AP1431">
        <v>-0.71678500000000001</v>
      </c>
      <c r="AQ1431">
        <v>999</v>
      </c>
      <c r="AU1431" t="s">
        <v>2269</v>
      </c>
    </row>
    <row r="1432" spans="1:47" x14ac:dyDescent="0.45">
      <c r="A1432" t="s">
        <v>2270</v>
      </c>
      <c r="B1432" t="s">
        <v>59</v>
      </c>
      <c r="C1432">
        <v>97</v>
      </c>
      <c r="D1432">
        <v>410</v>
      </c>
      <c r="E1432">
        <v>359</v>
      </c>
      <c r="F1432">
        <v>69</v>
      </c>
      <c r="G1432">
        <v>38</v>
      </c>
      <c r="H1432">
        <v>19</v>
      </c>
      <c r="I1432">
        <v>0</v>
      </c>
      <c r="J1432">
        <v>12</v>
      </c>
      <c r="K1432">
        <v>42</v>
      </c>
      <c r="L1432">
        <v>47</v>
      </c>
      <c r="M1432">
        <v>43</v>
      </c>
      <c r="N1432">
        <v>9</v>
      </c>
      <c r="O1432">
        <v>151</v>
      </c>
      <c r="P1432">
        <v>6</v>
      </c>
      <c r="Q1432">
        <v>2</v>
      </c>
      <c r="R1432">
        <v>0</v>
      </c>
      <c r="S1432">
        <v>0</v>
      </c>
      <c r="T1432">
        <v>1</v>
      </c>
      <c r="U1432">
        <v>1</v>
      </c>
      <c r="V1432">
        <v>0.19220100000000001</v>
      </c>
      <c r="W1432">
        <v>0.104878</v>
      </c>
      <c r="X1432">
        <v>0.36829299999999998</v>
      </c>
      <c r="Y1432">
        <v>0.28476800000000002</v>
      </c>
      <c r="Z1432">
        <v>0.28780499999999998</v>
      </c>
      <c r="AA1432">
        <v>0.34540399999999999</v>
      </c>
      <c r="AB1432">
        <v>0.27240300000000001</v>
      </c>
      <c r="AC1432">
        <v>0.63320900000000002</v>
      </c>
      <c r="AD1432">
        <v>0.15320300000000001</v>
      </c>
      <c r="AE1432">
        <v>2.0593499999999998</v>
      </c>
      <c r="AF1432">
        <v>0.287879</v>
      </c>
      <c r="AH1432">
        <v>-0.82307799999999998</v>
      </c>
      <c r="AI1432">
        <v>34.302599999999998</v>
      </c>
      <c r="AJ1432">
        <v>-15.653600000000001</v>
      </c>
      <c r="AK1432">
        <v>71.148600000000002</v>
      </c>
      <c r="AL1432">
        <v>-0.82307799999999998</v>
      </c>
      <c r="AM1432">
        <v>1.4</v>
      </c>
      <c r="AN1432">
        <v>-14.9967770576477</v>
      </c>
      <c r="AO1432">
        <v>-6.1323338747024501</v>
      </c>
      <c r="AP1432">
        <v>-0.71833199999999997</v>
      </c>
      <c r="AQ1432">
        <v>999</v>
      </c>
      <c r="AU1432" t="s">
        <v>2271</v>
      </c>
    </row>
    <row r="1433" spans="1:47" x14ac:dyDescent="0.45">
      <c r="A1433" t="s">
        <v>2272</v>
      </c>
      <c r="B1433" t="s">
        <v>82</v>
      </c>
      <c r="C1433">
        <v>89</v>
      </c>
      <c r="D1433">
        <v>369</v>
      </c>
      <c r="E1433">
        <v>341</v>
      </c>
      <c r="F1433">
        <v>73</v>
      </c>
      <c r="G1433">
        <v>47</v>
      </c>
      <c r="H1433">
        <v>17</v>
      </c>
      <c r="I1433">
        <v>1</v>
      </c>
      <c r="J1433">
        <v>8</v>
      </c>
      <c r="K1433">
        <v>40</v>
      </c>
      <c r="L1433">
        <v>39</v>
      </c>
      <c r="M1433">
        <v>21</v>
      </c>
      <c r="N1433">
        <v>9</v>
      </c>
      <c r="O1433">
        <v>98</v>
      </c>
      <c r="P1433">
        <v>4</v>
      </c>
      <c r="Q1433">
        <v>3</v>
      </c>
      <c r="R1433">
        <v>0</v>
      </c>
      <c r="S1433">
        <v>0</v>
      </c>
      <c r="T1433">
        <v>7</v>
      </c>
      <c r="U1433">
        <v>2</v>
      </c>
      <c r="V1433">
        <v>0.21407599999999999</v>
      </c>
      <c r="W1433">
        <v>5.6910599999999999E-2</v>
      </c>
      <c r="X1433">
        <v>0.26558300000000001</v>
      </c>
      <c r="Y1433">
        <v>0.214286</v>
      </c>
      <c r="Z1433">
        <v>0.26558300000000001</v>
      </c>
      <c r="AA1433">
        <v>0.34017599999999998</v>
      </c>
      <c r="AB1433">
        <v>0.25411</v>
      </c>
      <c r="AC1433">
        <v>0.60575900000000005</v>
      </c>
      <c r="AD1433">
        <v>0.12609999999999999</v>
      </c>
      <c r="AE1433">
        <v>5.0738200000000004</v>
      </c>
      <c r="AF1433">
        <v>0.27310899999999999</v>
      </c>
      <c r="AH1433">
        <v>7.04211E-2</v>
      </c>
      <c r="AI1433">
        <v>25.266200000000001</v>
      </c>
      <c r="AJ1433">
        <v>-19.694299999999998</v>
      </c>
      <c r="AK1433">
        <v>61.457900000000002</v>
      </c>
      <c r="AL1433">
        <v>7.04211E-2</v>
      </c>
      <c r="AM1433">
        <v>1.3</v>
      </c>
      <c r="AN1433">
        <v>-16.9705525189638</v>
      </c>
      <c r="AO1433">
        <v>-2.7674605846404998</v>
      </c>
      <c r="AP1433">
        <v>-0.718476</v>
      </c>
      <c r="AQ1433">
        <v>999</v>
      </c>
      <c r="AU1433" t="s">
        <v>2273</v>
      </c>
    </row>
    <row r="1434" spans="1:47" x14ac:dyDescent="0.45">
      <c r="A1434" t="s">
        <v>2274</v>
      </c>
      <c r="B1434" t="s">
        <v>73</v>
      </c>
      <c r="C1434">
        <v>77</v>
      </c>
      <c r="D1434">
        <v>270</v>
      </c>
      <c r="E1434">
        <v>246</v>
      </c>
      <c r="F1434">
        <v>52</v>
      </c>
      <c r="G1434">
        <v>36</v>
      </c>
      <c r="H1434">
        <v>12</v>
      </c>
      <c r="I1434">
        <v>0</v>
      </c>
      <c r="J1434">
        <v>4</v>
      </c>
      <c r="K1434">
        <v>26</v>
      </c>
      <c r="L1434">
        <v>28</v>
      </c>
      <c r="M1434">
        <v>17</v>
      </c>
      <c r="N1434">
        <v>8</v>
      </c>
      <c r="O1434">
        <v>79</v>
      </c>
      <c r="P1434">
        <v>4</v>
      </c>
      <c r="Q1434">
        <v>2</v>
      </c>
      <c r="R1434">
        <v>1</v>
      </c>
      <c r="S1434">
        <v>0</v>
      </c>
      <c r="T1434">
        <v>1</v>
      </c>
      <c r="U1434">
        <v>1</v>
      </c>
      <c r="V1434">
        <v>0.21138199999999999</v>
      </c>
      <c r="W1434">
        <v>6.2963000000000005E-2</v>
      </c>
      <c r="X1434">
        <v>0.29259299999999999</v>
      </c>
      <c r="Y1434">
        <v>0.21518999999999999</v>
      </c>
      <c r="Z1434">
        <v>0.27137499999999998</v>
      </c>
      <c r="AA1434">
        <v>0.30894300000000002</v>
      </c>
      <c r="AB1434">
        <v>0.244751</v>
      </c>
      <c r="AC1434">
        <v>0.58031900000000003</v>
      </c>
      <c r="AD1434">
        <v>9.7560999999999995E-2</v>
      </c>
      <c r="AE1434">
        <v>2.4657100000000001</v>
      </c>
      <c r="AF1434">
        <v>0.29090899999999997</v>
      </c>
      <c r="AH1434">
        <v>-0.59962899999999997</v>
      </c>
      <c r="AI1434">
        <v>16.3888</v>
      </c>
      <c r="AJ1434">
        <v>-16.5091</v>
      </c>
      <c r="AK1434">
        <v>48.682899999999997</v>
      </c>
      <c r="AL1434">
        <v>-0.59962899999999997</v>
      </c>
      <c r="AM1434">
        <v>-3.6</v>
      </c>
      <c r="AN1434">
        <v>-17.764664351940102</v>
      </c>
      <c r="AO1434">
        <v>1.36031770706176</v>
      </c>
      <c r="AP1434">
        <v>-0.71850000000000003</v>
      </c>
      <c r="AQ1434">
        <v>999</v>
      </c>
      <c r="AU1434" t="s">
        <v>2275</v>
      </c>
    </row>
    <row r="1435" spans="1:47" x14ac:dyDescent="0.45">
      <c r="A1435" t="s">
        <v>2276</v>
      </c>
      <c r="C1435">
        <v>78</v>
      </c>
      <c r="D1435">
        <v>267</v>
      </c>
      <c r="E1435">
        <v>245</v>
      </c>
      <c r="F1435">
        <v>54</v>
      </c>
      <c r="G1435">
        <v>40</v>
      </c>
      <c r="H1435">
        <v>10</v>
      </c>
      <c r="I1435">
        <v>1</v>
      </c>
      <c r="J1435">
        <v>3</v>
      </c>
      <c r="K1435">
        <v>26</v>
      </c>
      <c r="L1435">
        <v>25</v>
      </c>
      <c r="M1435">
        <v>13</v>
      </c>
      <c r="N1435">
        <v>4</v>
      </c>
      <c r="O1435">
        <v>74</v>
      </c>
      <c r="P1435">
        <v>6</v>
      </c>
      <c r="Q1435">
        <v>1</v>
      </c>
      <c r="R1435">
        <v>2</v>
      </c>
      <c r="S1435">
        <v>0</v>
      </c>
      <c r="T1435">
        <v>5</v>
      </c>
      <c r="U1435">
        <v>4</v>
      </c>
      <c r="V1435">
        <v>0.22040799999999999</v>
      </c>
      <c r="W1435">
        <v>4.8689099999999999E-2</v>
      </c>
      <c r="X1435">
        <v>0.27715400000000001</v>
      </c>
      <c r="Y1435">
        <v>0.175676</v>
      </c>
      <c r="Z1435">
        <v>0.27547199999999999</v>
      </c>
      <c r="AA1435">
        <v>0.30612200000000001</v>
      </c>
      <c r="AB1435">
        <v>0.252641</v>
      </c>
      <c r="AC1435">
        <v>0.58159400000000006</v>
      </c>
      <c r="AD1435">
        <v>8.5714299999999993E-2</v>
      </c>
      <c r="AE1435">
        <v>4.7073400000000003</v>
      </c>
      <c r="AF1435">
        <v>0.30177500000000002</v>
      </c>
      <c r="AH1435">
        <v>-1.11209</v>
      </c>
      <c r="AI1435">
        <v>17.956399999999999</v>
      </c>
      <c r="AJ1435">
        <v>-14.576000000000001</v>
      </c>
      <c r="AK1435">
        <v>55.157400000000003</v>
      </c>
      <c r="AL1435">
        <v>-1.11209</v>
      </c>
      <c r="AM1435">
        <v>-1.8</v>
      </c>
      <c r="AN1435">
        <v>-15.458208084106399</v>
      </c>
      <c r="AO1435">
        <v>-0.81895941495895297</v>
      </c>
      <c r="AP1435">
        <v>-0.71882800000000002</v>
      </c>
      <c r="AQ1435">
        <v>999</v>
      </c>
      <c r="AU1435" t="s">
        <v>2277</v>
      </c>
    </row>
    <row r="1436" spans="1:47" x14ac:dyDescent="0.45">
      <c r="A1436" t="s">
        <v>709</v>
      </c>
      <c r="B1436" t="s">
        <v>104</v>
      </c>
      <c r="C1436">
        <v>118</v>
      </c>
      <c r="D1436">
        <v>502</v>
      </c>
      <c r="E1436">
        <v>465</v>
      </c>
      <c r="F1436">
        <v>118</v>
      </c>
      <c r="G1436">
        <v>82</v>
      </c>
      <c r="H1436">
        <v>22</v>
      </c>
      <c r="I1436">
        <v>1</v>
      </c>
      <c r="J1436">
        <v>13</v>
      </c>
      <c r="K1436">
        <v>47</v>
      </c>
      <c r="L1436">
        <v>61</v>
      </c>
      <c r="M1436">
        <v>30</v>
      </c>
      <c r="N1436">
        <v>20</v>
      </c>
      <c r="O1436">
        <v>111</v>
      </c>
      <c r="P1436">
        <v>3</v>
      </c>
      <c r="Q1436">
        <v>4</v>
      </c>
      <c r="R1436">
        <v>0</v>
      </c>
      <c r="S1436">
        <v>1</v>
      </c>
      <c r="T1436">
        <v>0</v>
      </c>
      <c r="U1436">
        <v>1</v>
      </c>
      <c r="V1436">
        <v>0.25376300000000002</v>
      </c>
      <c r="W1436">
        <v>5.9761000000000002E-2</v>
      </c>
      <c r="X1436">
        <v>0.22111600000000001</v>
      </c>
      <c r="Y1436">
        <v>0.27027000000000001</v>
      </c>
      <c r="Z1436">
        <v>0.30079699999999998</v>
      </c>
      <c r="AA1436">
        <v>0.38924700000000001</v>
      </c>
      <c r="AB1436">
        <v>0.28317399999999998</v>
      </c>
      <c r="AC1436">
        <v>0.69004399999999999</v>
      </c>
      <c r="AD1436">
        <v>0.13548399999999999</v>
      </c>
      <c r="AE1436">
        <v>1.78654</v>
      </c>
      <c r="AF1436">
        <v>0.30434800000000001</v>
      </c>
      <c r="AH1436">
        <v>-1.1540600000000001</v>
      </c>
      <c r="AI1436">
        <v>46.490200000000002</v>
      </c>
      <c r="AJ1436">
        <v>-14.675599999999999</v>
      </c>
      <c r="AK1436">
        <v>74.582800000000006</v>
      </c>
      <c r="AL1436">
        <v>-1.1540600000000001</v>
      </c>
      <c r="AM1436">
        <v>1.8</v>
      </c>
      <c r="AN1436">
        <v>-16.961071610450698</v>
      </c>
      <c r="AO1436">
        <v>-7.4225161075591997</v>
      </c>
      <c r="AP1436">
        <v>-0.72597199999999995</v>
      </c>
      <c r="AQ1436">
        <v>999</v>
      </c>
      <c r="AU1436">
        <v>14366</v>
      </c>
    </row>
    <row r="1437" spans="1:47" x14ac:dyDescent="0.45">
      <c r="A1437" t="s">
        <v>2278</v>
      </c>
      <c r="B1437" t="s">
        <v>46</v>
      </c>
      <c r="C1437">
        <v>95</v>
      </c>
      <c r="D1437">
        <v>380</v>
      </c>
      <c r="E1437">
        <v>355</v>
      </c>
      <c r="F1437">
        <v>80</v>
      </c>
      <c r="G1437">
        <v>58</v>
      </c>
      <c r="H1437">
        <v>13</v>
      </c>
      <c r="I1437">
        <v>2</v>
      </c>
      <c r="J1437">
        <v>7</v>
      </c>
      <c r="K1437">
        <v>33</v>
      </c>
      <c r="L1437">
        <v>37</v>
      </c>
      <c r="M1437">
        <v>18</v>
      </c>
      <c r="N1437">
        <v>11</v>
      </c>
      <c r="O1437">
        <v>91</v>
      </c>
      <c r="P1437">
        <v>3</v>
      </c>
      <c r="Q1437">
        <v>4</v>
      </c>
      <c r="R1437">
        <v>0</v>
      </c>
      <c r="S1437">
        <v>0</v>
      </c>
      <c r="T1437">
        <v>1</v>
      </c>
      <c r="U1437">
        <v>1</v>
      </c>
      <c r="V1437">
        <v>0.225352</v>
      </c>
      <c r="W1437">
        <v>4.7368399999999998E-2</v>
      </c>
      <c r="X1437">
        <v>0.23947399999999999</v>
      </c>
      <c r="Y1437">
        <v>0.19780200000000001</v>
      </c>
      <c r="Z1437">
        <v>0.265789</v>
      </c>
      <c r="AA1437">
        <v>0.33239400000000002</v>
      </c>
      <c r="AB1437">
        <v>0.24816199999999999</v>
      </c>
      <c r="AC1437">
        <v>0.59818400000000005</v>
      </c>
      <c r="AD1437">
        <v>0.107042</v>
      </c>
      <c r="AE1437">
        <v>2.99396</v>
      </c>
      <c r="AF1437">
        <v>0.27969300000000002</v>
      </c>
      <c r="AH1437">
        <v>-0.74602599999999997</v>
      </c>
      <c r="AI1437">
        <v>24.142199999999999</v>
      </c>
      <c r="AJ1437">
        <v>-22.1586</v>
      </c>
      <c r="AK1437">
        <v>53.875799999999998</v>
      </c>
      <c r="AL1437">
        <v>-0.74602599999999997</v>
      </c>
      <c r="AM1437">
        <v>0.8</v>
      </c>
      <c r="AN1437">
        <v>-22.4596018195152</v>
      </c>
      <c r="AO1437">
        <v>2.19623750448226</v>
      </c>
      <c r="AP1437">
        <v>-0.72959700000000005</v>
      </c>
      <c r="AQ1437">
        <v>999</v>
      </c>
      <c r="AU1437" t="s">
        <v>2279</v>
      </c>
    </row>
    <row r="1438" spans="1:47" x14ac:dyDescent="0.45">
      <c r="A1438" t="s">
        <v>2280</v>
      </c>
      <c r="C1438">
        <v>71</v>
      </c>
      <c r="D1438">
        <v>261</v>
      </c>
      <c r="E1438">
        <v>239</v>
      </c>
      <c r="F1438">
        <v>47</v>
      </c>
      <c r="G1438">
        <v>37</v>
      </c>
      <c r="H1438">
        <v>5</v>
      </c>
      <c r="I1438">
        <v>2</v>
      </c>
      <c r="J1438">
        <v>3</v>
      </c>
      <c r="K1438">
        <v>17</v>
      </c>
      <c r="L1438">
        <v>18</v>
      </c>
      <c r="M1438">
        <v>20</v>
      </c>
      <c r="N1438">
        <v>4</v>
      </c>
      <c r="O1438">
        <v>69</v>
      </c>
      <c r="P1438">
        <v>1</v>
      </c>
      <c r="Q1438">
        <v>1</v>
      </c>
      <c r="R1438">
        <v>0</v>
      </c>
      <c r="S1438">
        <v>0</v>
      </c>
      <c r="T1438">
        <v>2</v>
      </c>
      <c r="U1438">
        <v>1</v>
      </c>
      <c r="V1438">
        <v>0.19665299999999999</v>
      </c>
      <c r="W1438">
        <v>7.6628299999999996E-2</v>
      </c>
      <c r="X1438">
        <v>0.26436799999999999</v>
      </c>
      <c r="Y1438">
        <v>0.28985499999999997</v>
      </c>
      <c r="Z1438">
        <v>0.26053599999999999</v>
      </c>
      <c r="AA1438">
        <v>0.27196700000000001</v>
      </c>
      <c r="AB1438">
        <v>0.23300799999999999</v>
      </c>
      <c r="AC1438">
        <v>0.53250299999999995</v>
      </c>
      <c r="AD1438">
        <v>7.53138E-2</v>
      </c>
      <c r="AE1438">
        <v>3.7951899999999998</v>
      </c>
      <c r="AF1438">
        <v>0.261905</v>
      </c>
      <c r="AH1438">
        <v>-0.43815500000000002</v>
      </c>
      <c r="AI1438">
        <v>13.2972</v>
      </c>
      <c r="AJ1438">
        <v>-18.504200000000001</v>
      </c>
      <c r="AK1438">
        <v>46.831699999999998</v>
      </c>
      <c r="AL1438">
        <v>-0.43815500000000002</v>
      </c>
      <c r="AM1438">
        <v>-0.1</v>
      </c>
      <c r="AN1438">
        <v>-17.0656075775623</v>
      </c>
      <c r="AO1438">
        <v>0.85899468511343002</v>
      </c>
      <c r="AP1438">
        <v>-0.73211400000000004</v>
      </c>
      <c r="AQ1438">
        <v>999</v>
      </c>
      <c r="AU1438" t="s">
        <v>2281</v>
      </c>
    </row>
    <row r="1439" spans="1:47" x14ac:dyDescent="0.45">
      <c r="A1439" t="s">
        <v>2282</v>
      </c>
      <c r="B1439" t="s">
        <v>28</v>
      </c>
      <c r="C1439">
        <v>80</v>
      </c>
      <c r="D1439">
        <v>308</v>
      </c>
      <c r="E1439">
        <v>276</v>
      </c>
      <c r="F1439">
        <v>55</v>
      </c>
      <c r="G1439">
        <v>31</v>
      </c>
      <c r="H1439">
        <v>15</v>
      </c>
      <c r="I1439">
        <v>2</v>
      </c>
      <c r="J1439">
        <v>7</v>
      </c>
      <c r="K1439">
        <v>38</v>
      </c>
      <c r="L1439">
        <v>34</v>
      </c>
      <c r="M1439">
        <v>26</v>
      </c>
      <c r="N1439">
        <v>3</v>
      </c>
      <c r="O1439">
        <v>115</v>
      </c>
      <c r="P1439">
        <v>5</v>
      </c>
      <c r="Q1439">
        <v>1</v>
      </c>
      <c r="R1439">
        <v>0</v>
      </c>
      <c r="S1439">
        <v>0</v>
      </c>
      <c r="T1439">
        <v>4</v>
      </c>
      <c r="U1439">
        <v>2</v>
      </c>
      <c r="V1439">
        <v>0.19927500000000001</v>
      </c>
      <c r="W1439">
        <v>8.4415599999999993E-2</v>
      </c>
      <c r="X1439">
        <v>0.37337700000000001</v>
      </c>
      <c r="Y1439">
        <v>0.22608700000000001</v>
      </c>
      <c r="Z1439">
        <v>0.279221</v>
      </c>
      <c r="AA1439">
        <v>0.34420299999999998</v>
      </c>
      <c r="AB1439">
        <v>0.271532</v>
      </c>
      <c r="AC1439">
        <v>0.62342399999999998</v>
      </c>
      <c r="AD1439">
        <v>0.144928</v>
      </c>
      <c r="AE1439">
        <v>5.53939</v>
      </c>
      <c r="AF1439">
        <v>0.30967699999999998</v>
      </c>
      <c r="AH1439">
        <v>-0.49875799999999998</v>
      </c>
      <c r="AI1439">
        <v>25.5459</v>
      </c>
      <c r="AJ1439">
        <v>-11.982200000000001</v>
      </c>
      <c r="AK1439">
        <v>63.067399999999999</v>
      </c>
      <c r="AL1439">
        <v>-0.49875799999999998</v>
      </c>
      <c r="AM1439">
        <v>-0.3</v>
      </c>
      <c r="AN1439">
        <v>-14.128689825534799</v>
      </c>
      <c r="AO1439">
        <v>-3.6950617432594299</v>
      </c>
      <c r="AP1439">
        <v>-0.73418899999999998</v>
      </c>
      <c r="AQ1439">
        <v>999</v>
      </c>
      <c r="AU1439" t="s">
        <v>2283</v>
      </c>
    </row>
    <row r="1440" spans="1:47" x14ac:dyDescent="0.45">
      <c r="A1440" t="s">
        <v>2284</v>
      </c>
      <c r="C1440">
        <v>102</v>
      </c>
      <c r="D1440">
        <v>411</v>
      </c>
      <c r="E1440">
        <v>371</v>
      </c>
      <c r="F1440">
        <v>77</v>
      </c>
      <c r="G1440">
        <v>46</v>
      </c>
      <c r="H1440">
        <v>18</v>
      </c>
      <c r="I1440">
        <v>2</v>
      </c>
      <c r="J1440">
        <v>11</v>
      </c>
      <c r="K1440">
        <v>41</v>
      </c>
      <c r="L1440">
        <v>48</v>
      </c>
      <c r="M1440">
        <v>33</v>
      </c>
      <c r="N1440">
        <v>6</v>
      </c>
      <c r="O1440">
        <v>130</v>
      </c>
      <c r="P1440">
        <v>5</v>
      </c>
      <c r="Q1440">
        <v>2</v>
      </c>
      <c r="R1440">
        <v>0</v>
      </c>
      <c r="S1440">
        <v>1</v>
      </c>
      <c r="T1440">
        <v>4</v>
      </c>
      <c r="U1440">
        <v>1</v>
      </c>
      <c r="V1440">
        <v>0.20754700000000001</v>
      </c>
      <c r="W1440">
        <v>8.0292000000000002E-2</v>
      </c>
      <c r="X1440">
        <v>0.31630200000000003</v>
      </c>
      <c r="Y1440">
        <v>0.25384600000000002</v>
      </c>
      <c r="Z1440">
        <v>0.27980500000000003</v>
      </c>
      <c r="AA1440">
        <v>0.35579499999999997</v>
      </c>
      <c r="AB1440">
        <v>0.27305299999999999</v>
      </c>
      <c r="AC1440">
        <v>0.63560099999999997</v>
      </c>
      <c r="AD1440">
        <v>0.14824799999999999</v>
      </c>
      <c r="AE1440">
        <v>4.5082899999999997</v>
      </c>
      <c r="AF1440">
        <v>0.28448299999999999</v>
      </c>
      <c r="AH1440">
        <v>-0.223078</v>
      </c>
      <c r="AI1440">
        <v>34.6081</v>
      </c>
      <c r="AJ1440">
        <v>-15.469900000000001</v>
      </c>
      <c r="AK1440">
        <v>66.789400000000001</v>
      </c>
      <c r="AL1440">
        <v>-0.223078</v>
      </c>
      <c r="AM1440">
        <v>3.3</v>
      </c>
      <c r="AN1440">
        <v>-17.132814303040501</v>
      </c>
      <c r="AO1440">
        <v>-4.2507054805755597</v>
      </c>
      <c r="AP1440">
        <v>-0.73597699999999999</v>
      </c>
      <c r="AQ1440">
        <v>999</v>
      </c>
      <c r="AU1440" t="s">
        <v>2285</v>
      </c>
    </row>
    <row r="1441" spans="1:47" x14ac:dyDescent="0.45">
      <c r="A1441" t="s">
        <v>2286</v>
      </c>
      <c r="C1441">
        <v>74</v>
      </c>
      <c r="D1441">
        <v>260</v>
      </c>
      <c r="E1441">
        <v>230</v>
      </c>
      <c r="F1441">
        <v>41</v>
      </c>
      <c r="G1441">
        <v>26</v>
      </c>
      <c r="H1441">
        <v>8</v>
      </c>
      <c r="I1441">
        <v>1</v>
      </c>
      <c r="J1441">
        <v>6</v>
      </c>
      <c r="K1441">
        <v>22</v>
      </c>
      <c r="L1441">
        <v>22</v>
      </c>
      <c r="M1441">
        <v>28</v>
      </c>
      <c r="N1441">
        <v>4</v>
      </c>
      <c r="O1441">
        <v>101</v>
      </c>
      <c r="P1441">
        <v>1</v>
      </c>
      <c r="Q1441">
        <v>1</v>
      </c>
      <c r="R1441">
        <v>0</v>
      </c>
      <c r="S1441">
        <v>0</v>
      </c>
      <c r="T1441">
        <v>1</v>
      </c>
      <c r="U1441">
        <v>1</v>
      </c>
      <c r="V1441">
        <v>0.178261</v>
      </c>
      <c r="W1441">
        <v>0.107692</v>
      </c>
      <c r="X1441">
        <v>0.38846199999999997</v>
      </c>
      <c r="Y1441">
        <v>0.27722799999999997</v>
      </c>
      <c r="Z1441">
        <v>0.269231</v>
      </c>
      <c r="AA1441">
        <v>0.3</v>
      </c>
      <c r="AB1441">
        <v>0.24967600000000001</v>
      </c>
      <c r="AC1441">
        <v>0.56923100000000004</v>
      </c>
      <c r="AD1441">
        <v>0.121739</v>
      </c>
      <c r="AE1441">
        <v>3.1843900000000001</v>
      </c>
      <c r="AF1441">
        <v>0.28225800000000001</v>
      </c>
      <c r="AH1441">
        <v>-0.615039</v>
      </c>
      <c r="AI1441">
        <v>16.845400000000001</v>
      </c>
      <c r="AJ1441">
        <v>-14.834099999999999</v>
      </c>
      <c r="AK1441">
        <v>52.183799999999998</v>
      </c>
      <c r="AL1441">
        <v>-0.615039</v>
      </c>
      <c r="AM1441">
        <v>-5.5</v>
      </c>
      <c r="AN1441">
        <v>-15.511433124542201</v>
      </c>
      <c r="AO1441">
        <v>-0.72339820861816395</v>
      </c>
      <c r="AP1441">
        <v>-0.73831400000000003</v>
      </c>
      <c r="AQ1441">
        <v>999</v>
      </c>
      <c r="AU1441">
        <v>19842</v>
      </c>
    </row>
    <row r="1442" spans="1:47" x14ac:dyDescent="0.45">
      <c r="A1442" t="s">
        <v>2287</v>
      </c>
      <c r="B1442" t="s">
        <v>76</v>
      </c>
      <c r="C1442">
        <v>87</v>
      </c>
      <c r="D1442">
        <v>361</v>
      </c>
      <c r="E1442">
        <v>329</v>
      </c>
      <c r="F1442">
        <v>77</v>
      </c>
      <c r="G1442">
        <v>51</v>
      </c>
      <c r="H1442">
        <v>16</v>
      </c>
      <c r="I1442">
        <v>1</v>
      </c>
      <c r="J1442">
        <v>9</v>
      </c>
      <c r="K1442">
        <v>38</v>
      </c>
      <c r="L1442">
        <v>36</v>
      </c>
      <c r="M1442">
        <v>27</v>
      </c>
      <c r="N1442">
        <v>12</v>
      </c>
      <c r="O1442">
        <v>89</v>
      </c>
      <c r="P1442">
        <v>3</v>
      </c>
      <c r="Q1442">
        <v>2</v>
      </c>
      <c r="R1442">
        <v>0</v>
      </c>
      <c r="S1442">
        <v>0</v>
      </c>
      <c r="T1442">
        <v>1</v>
      </c>
      <c r="U1442">
        <v>1</v>
      </c>
      <c r="V1442">
        <v>0.234043</v>
      </c>
      <c r="W1442">
        <v>7.4792200000000003E-2</v>
      </c>
      <c r="X1442">
        <v>0.24653700000000001</v>
      </c>
      <c r="Y1442">
        <v>0.303371</v>
      </c>
      <c r="Z1442">
        <v>0.29639900000000002</v>
      </c>
      <c r="AA1442">
        <v>0.37082100000000001</v>
      </c>
      <c r="AB1442">
        <v>0.27831499999999998</v>
      </c>
      <c r="AC1442">
        <v>0.66722000000000004</v>
      </c>
      <c r="AD1442">
        <v>0.13677800000000001</v>
      </c>
      <c r="AE1442">
        <v>2.8626299999999998</v>
      </c>
      <c r="AF1442">
        <v>0.29184599999999999</v>
      </c>
      <c r="AH1442">
        <v>-0.75373199999999996</v>
      </c>
      <c r="AI1442">
        <v>31.975300000000001</v>
      </c>
      <c r="AJ1442">
        <v>-12.0105</v>
      </c>
      <c r="AK1442">
        <v>70.316599999999994</v>
      </c>
      <c r="AL1442">
        <v>-0.75373199999999996</v>
      </c>
      <c r="AM1442">
        <v>-1.7</v>
      </c>
      <c r="AN1442">
        <v>-14.028881847858401</v>
      </c>
      <c r="AO1442">
        <v>-5.67927694320678</v>
      </c>
      <c r="AP1442">
        <v>-0.738784</v>
      </c>
      <c r="AQ1442">
        <v>999</v>
      </c>
      <c r="AU1442">
        <v>15189</v>
      </c>
    </row>
    <row r="1443" spans="1:47" x14ac:dyDescent="0.45">
      <c r="A1443" t="s">
        <v>2288</v>
      </c>
      <c r="B1443" t="s">
        <v>7</v>
      </c>
      <c r="C1443">
        <v>58</v>
      </c>
      <c r="D1443">
        <v>220</v>
      </c>
      <c r="E1443">
        <v>202</v>
      </c>
      <c r="F1443">
        <v>38</v>
      </c>
      <c r="G1443">
        <v>27</v>
      </c>
      <c r="H1443">
        <v>6</v>
      </c>
      <c r="I1443">
        <v>1</v>
      </c>
      <c r="J1443">
        <v>4</v>
      </c>
      <c r="K1443">
        <v>19</v>
      </c>
      <c r="L1443">
        <v>22</v>
      </c>
      <c r="M1443">
        <v>13</v>
      </c>
      <c r="N1443">
        <v>5</v>
      </c>
      <c r="O1443">
        <v>97</v>
      </c>
      <c r="P1443">
        <v>5</v>
      </c>
      <c r="Q1443">
        <v>0</v>
      </c>
      <c r="R1443">
        <v>0</v>
      </c>
      <c r="S1443">
        <v>0</v>
      </c>
      <c r="T1443">
        <v>1</v>
      </c>
      <c r="U1443">
        <v>1</v>
      </c>
      <c r="V1443">
        <v>0.18811900000000001</v>
      </c>
      <c r="W1443">
        <v>5.9090900000000002E-2</v>
      </c>
      <c r="X1443">
        <v>0.440909</v>
      </c>
      <c r="Y1443">
        <v>0.134021</v>
      </c>
      <c r="Z1443">
        <v>0.25454500000000002</v>
      </c>
      <c r="AA1443">
        <v>0.28712900000000002</v>
      </c>
      <c r="AB1443">
        <v>0.2329</v>
      </c>
      <c r="AC1443">
        <v>0.54167399999999999</v>
      </c>
      <c r="AD1443">
        <v>9.9009899999999998E-2</v>
      </c>
      <c r="AE1443">
        <v>3.7175500000000001</v>
      </c>
      <c r="AF1443">
        <v>0.33663399999999999</v>
      </c>
      <c r="AH1443">
        <v>-0.53028299999999995</v>
      </c>
      <c r="AI1443">
        <v>11.188599999999999</v>
      </c>
      <c r="AJ1443">
        <v>-15.617100000000001</v>
      </c>
      <c r="AK1443">
        <v>40.816000000000003</v>
      </c>
      <c r="AL1443">
        <v>-0.53028299999999995</v>
      </c>
      <c r="AM1443">
        <v>-2.2999999999999998</v>
      </c>
      <c r="AN1443">
        <v>-16.660707473754801</v>
      </c>
      <c r="AO1443">
        <v>1.7417399883270199</v>
      </c>
      <c r="AP1443">
        <v>-0.74025200000000002</v>
      </c>
      <c r="AQ1443">
        <v>999</v>
      </c>
      <c r="AU1443" t="s">
        <v>2289</v>
      </c>
    </row>
    <row r="1444" spans="1:47" x14ac:dyDescent="0.45">
      <c r="A1444" t="s">
        <v>2290</v>
      </c>
      <c r="C1444">
        <v>87</v>
      </c>
      <c r="D1444">
        <v>348</v>
      </c>
      <c r="E1444">
        <v>307</v>
      </c>
      <c r="F1444">
        <v>57</v>
      </c>
      <c r="G1444">
        <v>36</v>
      </c>
      <c r="H1444">
        <v>12</v>
      </c>
      <c r="I1444">
        <v>1</v>
      </c>
      <c r="J1444">
        <v>8</v>
      </c>
      <c r="K1444">
        <v>38</v>
      </c>
      <c r="L1444">
        <v>36</v>
      </c>
      <c r="M1444">
        <v>33</v>
      </c>
      <c r="N1444">
        <v>6</v>
      </c>
      <c r="O1444">
        <v>125</v>
      </c>
      <c r="P1444">
        <v>6</v>
      </c>
      <c r="Q1444">
        <v>2</v>
      </c>
      <c r="R1444">
        <v>0</v>
      </c>
      <c r="S1444">
        <v>0</v>
      </c>
      <c r="T1444">
        <v>2</v>
      </c>
      <c r="U1444">
        <v>2</v>
      </c>
      <c r="V1444">
        <v>0.185668</v>
      </c>
      <c r="W1444">
        <v>9.4827599999999998E-2</v>
      </c>
      <c r="X1444">
        <v>0.35919499999999999</v>
      </c>
      <c r="Y1444">
        <v>0.26400000000000001</v>
      </c>
      <c r="Z1444">
        <v>0.275862</v>
      </c>
      <c r="AA1444">
        <v>0.309446</v>
      </c>
      <c r="AB1444">
        <v>0.25568299999999999</v>
      </c>
      <c r="AC1444">
        <v>0.58530800000000005</v>
      </c>
      <c r="AD1444">
        <v>0.123778</v>
      </c>
      <c r="AE1444">
        <v>3.59158</v>
      </c>
      <c r="AF1444">
        <v>0.27840900000000002</v>
      </c>
      <c r="AH1444">
        <v>-0.97580999999999996</v>
      </c>
      <c r="AI1444">
        <v>24.282800000000002</v>
      </c>
      <c r="AJ1444">
        <v>-18.119</v>
      </c>
      <c r="AK1444">
        <v>61.096600000000002</v>
      </c>
      <c r="AL1444">
        <v>-0.97580999999999996</v>
      </c>
      <c r="AM1444">
        <v>2.2999999999999998</v>
      </c>
      <c r="AN1444">
        <v>-17.747803270816799</v>
      </c>
      <c r="AO1444">
        <v>-1.5359787940978999</v>
      </c>
      <c r="AP1444">
        <v>-0.74063299999999999</v>
      </c>
      <c r="AQ1444">
        <v>999</v>
      </c>
      <c r="AU1444">
        <v>19552</v>
      </c>
    </row>
    <row r="1445" spans="1:47" x14ac:dyDescent="0.45">
      <c r="A1445" t="s">
        <v>2291</v>
      </c>
      <c r="C1445">
        <v>83</v>
      </c>
      <c r="D1445">
        <v>322</v>
      </c>
      <c r="E1445">
        <v>293</v>
      </c>
      <c r="F1445">
        <v>62</v>
      </c>
      <c r="G1445">
        <v>39</v>
      </c>
      <c r="H1445">
        <v>11</v>
      </c>
      <c r="I1445">
        <v>1</v>
      </c>
      <c r="J1445">
        <v>11</v>
      </c>
      <c r="K1445">
        <v>33</v>
      </c>
      <c r="L1445">
        <v>39</v>
      </c>
      <c r="M1445">
        <v>21</v>
      </c>
      <c r="N1445">
        <v>4</v>
      </c>
      <c r="O1445">
        <v>121</v>
      </c>
      <c r="P1445">
        <v>4</v>
      </c>
      <c r="Q1445">
        <v>4</v>
      </c>
      <c r="R1445">
        <v>0</v>
      </c>
      <c r="S1445">
        <v>0</v>
      </c>
      <c r="T1445">
        <v>4</v>
      </c>
      <c r="U1445">
        <v>1</v>
      </c>
      <c r="V1445">
        <v>0.21160399999999999</v>
      </c>
      <c r="W1445">
        <v>6.5217399999999995E-2</v>
      </c>
      <c r="X1445">
        <v>0.375776</v>
      </c>
      <c r="Y1445">
        <v>0.17355400000000001</v>
      </c>
      <c r="Z1445">
        <v>0.27018599999999998</v>
      </c>
      <c r="AA1445">
        <v>0.36860100000000001</v>
      </c>
      <c r="AB1445">
        <v>0.27185100000000001</v>
      </c>
      <c r="AC1445">
        <v>0.63878699999999999</v>
      </c>
      <c r="AD1445">
        <v>0.156997</v>
      </c>
      <c r="AE1445">
        <v>4.51898</v>
      </c>
      <c r="AF1445">
        <v>0.309091</v>
      </c>
      <c r="AH1445">
        <v>-8.4385399999999999E-2</v>
      </c>
      <c r="AI1445">
        <v>26.792300000000001</v>
      </c>
      <c r="AJ1445">
        <v>-12.4415</v>
      </c>
      <c r="AK1445">
        <v>72.5959</v>
      </c>
      <c r="AL1445">
        <v>-8.4385399999999999E-2</v>
      </c>
      <c r="AM1445">
        <v>-1.5</v>
      </c>
      <c r="AN1445">
        <v>-11.016137652099101</v>
      </c>
      <c r="AO1445">
        <v>-7.4156379699706996</v>
      </c>
      <c r="AP1445">
        <v>-0.74400500000000003</v>
      </c>
      <c r="AQ1445">
        <v>999</v>
      </c>
      <c r="AU1445">
        <v>15214</v>
      </c>
    </row>
    <row r="1446" spans="1:47" x14ac:dyDescent="0.45">
      <c r="A1446" t="s">
        <v>2292</v>
      </c>
      <c r="C1446">
        <v>86</v>
      </c>
      <c r="D1446">
        <v>343</v>
      </c>
      <c r="E1446">
        <v>295</v>
      </c>
      <c r="F1446">
        <v>57</v>
      </c>
      <c r="G1446">
        <v>35</v>
      </c>
      <c r="H1446">
        <v>17</v>
      </c>
      <c r="I1446">
        <v>2</v>
      </c>
      <c r="J1446">
        <v>3</v>
      </c>
      <c r="K1446">
        <v>34</v>
      </c>
      <c r="L1446">
        <v>27</v>
      </c>
      <c r="M1446">
        <v>41</v>
      </c>
      <c r="N1446">
        <v>4</v>
      </c>
      <c r="O1446">
        <v>121</v>
      </c>
      <c r="P1446">
        <v>3</v>
      </c>
      <c r="Q1446">
        <v>1</v>
      </c>
      <c r="R1446">
        <v>3</v>
      </c>
      <c r="S1446">
        <v>1</v>
      </c>
      <c r="T1446">
        <v>7</v>
      </c>
      <c r="U1446">
        <v>2</v>
      </c>
      <c r="V1446">
        <v>0.19322</v>
      </c>
      <c r="W1446">
        <v>0.119534</v>
      </c>
      <c r="X1446">
        <v>0.35276999999999997</v>
      </c>
      <c r="Y1446">
        <v>0.33884300000000001</v>
      </c>
      <c r="Z1446">
        <v>0.29705900000000002</v>
      </c>
      <c r="AA1446">
        <v>0.29491499999999998</v>
      </c>
      <c r="AB1446">
        <v>0.265206</v>
      </c>
      <c r="AC1446">
        <v>0.591974</v>
      </c>
      <c r="AD1446">
        <v>0.10169499999999999</v>
      </c>
      <c r="AE1446">
        <v>5.49498</v>
      </c>
      <c r="AF1446">
        <v>0.31395299999999998</v>
      </c>
      <c r="AH1446">
        <v>-2.2040299999999999E-2</v>
      </c>
      <c r="AI1446">
        <v>26.646699999999999</v>
      </c>
      <c r="AJ1446">
        <v>-15.145799999999999</v>
      </c>
      <c r="AK1446">
        <v>62.6967</v>
      </c>
      <c r="AL1446">
        <v>-2.2040299999999999E-2</v>
      </c>
      <c r="AM1446">
        <v>0.5</v>
      </c>
      <c r="AN1446">
        <v>-15.873141258955</v>
      </c>
      <c r="AO1446">
        <v>-3.2808642387390101</v>
      </c>
      <c r="AP1446">
        <v>-0.74467899999999998</v>
      </c>
      <c r="AQ1446">
        <v>999</v>
      </c>
      <c r="AU1446" t="s">
        <v>2293</v>
      </c>
    </row>
    <row r="1447" spans="1:47" x14ac:dyDescent="0.45">
      <c r="A1447" t="s">
        <v>2294</v>
      </c>
      <c r="C1447">
        <v>89</v>
      </c>
      <c r="D1447">
        <v>357</v>
      </c>
      <c r="E1447">
        <v>329</v>
      </c>
      <c r="F1447">
        <v>72</v>
      </c>
      <c r="G1447">
        <v>51</v>
      </c>
      <c r="H1447">
        <v>12</v>
      </c>
      <c r="I1447">
        <v>1</v>
      </c>
      <c r="J1447">
        <v>8</v>
      </c>
      <c r="K1447">
        <v>36</v>
      </c>
      <c r="L1447">
        <v>36</v>
      </c>
      <c r="M1447">
        <v>16</v>
      </c>
      <c r="N1447">
        <v>7</v>
      </c>
      <c r="O1447">
        <v>97</v>
      </c>
      <c r="P1447">
        <v>5</v>
      </c>
      <c r="Q1447">
        <v>2</v>
      </c>
      <c r="R1447">
        <v>5</v>
      </c>
      <c r="S1447">
        <v>1</v>
      </c>
      <c r="T1447">
        <v>6</v>
      </c>
      <c r="U1447">
        <v>6</v>
      </c>
      <c r="V1447">
        <v>0.21884500000000001</v>
      </c>
      <c r="W1447">
        <v>4.4817900000000001E-2</v>
      </c>
      <c r="X1447">
        <v>0.27170899999999998</v>
      </c>
      <c r="Y1447">
        <v>0.16494800000000001</v>
      </c>
      <c r="Z1447">
        <v>0.26420500000000002</v>
      </c>
      <c r="AA1447">
        <v>0.33434700000000001</v>
      </c>
      <c r="AB1447">
        <v>0.25341799999999998</v>
      </c>
      <c r="AC1447">
        <v>0.59855100000000006</v>
      </c>
      <c r="AD1447">
        <v>0.11550199999999999</v>
      </c>
      <c r="AE1447">
        <v>4.2319399999999998</v>
      </c>
      <c r="AF1447">
        <v>0.28318599999999999</v>
      </c>
      <c r="AH1447">
        <v>-1.8332999999999999</v>
      </c>
      <c r="AI1447">
        <v>24.2394</v>
      </c>
      <c r="AJ1447">
        <v>-19.259</v>
      </c>
      <c r="AK1447">
        <v>60.238900000000001</v>
      </c>
      <c r="AL1447">
        <v>-1.8332999999999999</v>
      </c>
      <c r="AM1447">
        <v>3.7</v>
      </c>
      <c r="AN1447">
        <v>-19.418405294418299</v>
      </c>
      <c r="AO1447">
        <v>-0.235185146331787</v>
      </c>
      <c r="AP1447">
        <v>-0.74693200000000004</v>
      </c>
      <c r="AQ1447">
        <v>999</v>
      </c>
      <c r="AU1447" t="s">
        <v>2295</v>
      </c>
    </row>
    <row r="1448" spans="1:47" x14ac:dyDescent="0.45">
      <c r="A1448" t="s">
        <v>2296</v>
      </c>
      <c r="B1448" t="s">
        <v>82</v>
      </c>
      <c r="C1448">
        <v>72</v>
      </c>
      <c r="D1448">
        <v>287</v>
      </c>
      <c r="E1448">
        <v>266</v>
      </c>
      <c r="F1448">
        <v>52</v>
      </c>
      <c r="G1448">
        <v>35</v>
      </c>
      <c r="H1448">
        <v>11</v>
      </c>
      <c r="I1448">
        <v>1</v>
      </c>
      <c r="J1448">
        <v>5</v>
      </c>
      <c r="K1448">
        <v>30</v>
      </c>
      <c r="L1448">
        <v>26</v>
      </c>
      <c r="M1448">
        <v>15</v>
      </c>
      <c r="N1448">
        <v>5</v>
      </c>
      <c r="O1448">
        <v>90</v>
      </c>
      <c r="P1448">
        <v>4</v>
      </c>
      <c r="Q1448">
        <v>2</v>
      </c>
      <c r="R1448">
        <v>0</v>
      </c>
      <c r="S1448">
        <v>0</v>
      </c>
      <c r="T1448">
        <v>0</v>
      </c>
      <c r="U1448">
        <v>1</v>
      </c>
      <c r="V1448">
        <v>0.195489</v>
      </c>
      <c r="W1448">
        <v>5.22648E-2</v>
      </c>
      <c r="X1448">
        <v>0.31358900000000001</v>
      </c>
      <c r="Y1448">
        <v>0.16666700000000001</v>
      </c>
      <c r="Z1448">
        <v>0.247387</v>
      </c>
      <c r="AA1448">
        <v>0.30075200000000002</v>
      </c>
      <c r="AB1448">
        <v>0.234123</v>
      </c>
      <c r="AC1448">
        <v>0.54813900000000004</v>
      </c>
      <c r="AD1448">
        <v>0.105263</v>
      </c>
      <c r="AE1448">
        <v>3.4002400000000002</v>
      </c>
      <c r="AF1448">
        <v>0.27167599999999997</v>
      </c>
      <c r="AH1448">
        <v>-0.79962900000000003</v>
      </c>
      <c r="AI1448">
        <v>14.8874</v>
      </c>
      <c r="AJ1448">
        <v>-20.081900000000001</v>
      </c>
      <c r="AK1448">
        <v>47.603999999999999</v>
      </c>
      <c r="AL1448">
        <v>-0.79962900000000003</v>
      </c>
      <c r="AM1448">
        <v>-3.7</v>
      </c>
      <c r="AN1448">
        <v>-18.817869067191999</v>
      </c>
      <c r="AO1448">
        <v>1.5726335048675499</v>
      </c>
      <c r="AP1448">
        <v>-0.74762399999999996</v>
      </c>
      <c r="AQ1448">
        <v>999</v>
      </c>
      <c r="AU1448" t="s">
        <v>2297</v>
      </c>
    </row>
    <row r="1449" spans="1:47" x14ac:dyDescent="0.45">
      <c r="A1449" t="s">
        <v>2298</v>
      </c>
      <c r="C1449">
        <v>58</v>
      </c>
      <c r="D1449">
        <v>180</v>
      </c>
      <c r="E1449">
        <v>162</v>
      </c>
      <c r="F1449">
        <v>32</v>
      </c>
      <c r="G1449">
        <v>28</v>
      </c>
      <c r="H1449">
        <v>4</v>
      </c>
      <c r="I1449">
        <v>0</v>
      </c>
      <c r="J1449">
        <v>0</v>
      </c>
      <c r="K1449">
        <v>22</v>
      </c>
      <c r="L1449">
        <v>13</v>
      </c>
      <c r="M1449">
        <v>13</v>
      </c>
      <c r="N1449">
        <v>1</v>
      </c>
      <c r="O1449">
        <v>58</v>
      </c>
      <c r="P1449">
        <v>3</v>
      </c>
      <c r="Q1449">
        <v>1</v>
      </c>
      <c r="R1449">
        <v>1</v>
      </c>
      <c r="S1449">
        <v>0</v>
      </c>
      <c r="T1449">
        <v>11</v>
      </c>
      <c r="U1449">
        <v>2</v>
      </c>
      <c r="V1449">
        <v>0.19753100000000001</v>
      </c>
      <c r="W1449">
        <v>7.22222E-2</v>
      </c>
      <c r="X1449">
        <v>0.32222200000000001</v>
      </c>
      <c r="Y1449">
        <v>0.224138</v>
      </c>
      <c r="Z1449">
        <v>0.26815600000000001</v>
      </c>
      <c r="AA1449">
        <v>0.222222</v>
      </c>
      <c r="AB1449">
        <v>0.22592599999999999</v>
      </c>
      <c r="AC1449">
        <v>0.49037900000000001</v>
      </c>
      <c r="AD1449">
        <v>2.4691399999999999E-2</v>
      </c>
      <c r="AE1449">
        <v>6.3819999999999997</v>
      </c>
      <c r="AF1449">
        <v>0.30476199999999998</v>
      </c>
      <c r="AH1449">
        <v>1.0245200000000001</v>
      </c>
      <c r="AI1449">
        <v>8.1117899999999992</v>
      </c>
      <c r="AJ1449">
        <v>-13.8202</v>
      </c>
      <c r="AK1449">
        <v>37.555100000000003</v>
      </c>
      <c r="AL1449">
        <v>1.0245200000000001</v>
      </c>
      <c r="AM1449">
        <v>-1.4</v>
      </c>
      <c r="AN1449">
        <v>-12.900248646736101</v>
      </c>
      <c r="AO1449">
        <v>-0.73862433433532704</v>
      </c>
      <c r="AP1449">
        <v>-0.74850099999999997</v>
      </c>
      <c r="AQ1449">
        <v>999</v>
      </c>
      <c r="AU1449" t="s">
        <v>2299</v>
      </c>
    </row>
    <row r="1450" spans="1:47" x14ac:dyDescent="0.45">
      <c r="A1450" t="s">
        <v>2300</v>
      </c>
      <c r="B1450" t="s">
        <v>42</v>
      </c>
      <c r="C1450">
        <v>108</v>
      </c>
      <c r="D1450">
        <v>426</v>
      </c>
      <c r="E1450">
        <v>374</v>
      </c>
      <c r="F1450">
        <v>78</v>
      </c>
      <c r="G1450">
        <v>54</v>
      </c>
      <c r="H1450">
        <v>14</v>
      </c>
      <c r="I1450">
        <v>2</v>
      </c>
      <c r="J1450">
        <v>8</v>
      </c>
      <c r="K1450">
        <v>48</v>
      </c>
      <c r="L1450">
        <v>39</v>
      </c>
      <c r="M1450">
        <v>46</v>
      </c>
      <c r="N1450">
        <v>9</v>
      </c>
      <c r="O1450">
        <v>141</v>
      </c>
      <c r="P1450">
        <v>3</v>
      </c>
      <c r="Q1450">
        <v>2</v>
      </c>
      <c r="R1450">
        <v>1</v>
      </c>
      <c r="S1450">
        <v>1</v>
      </c>
      <c r="T1450">
        <v>6</v>
      </c>
      <c r="U1450">
        <v>2</v>
      </c>
      <c r="V1450">
        <v>0.20855599999999999</v>
      </c>
      <c r="W1450">
        <v>0.10798099999999999</v>
      </c>
      <c r="X1450">
        <v>0.330986</v>
      </c>
      <c r="Y1450">
        <v>0.326241</v>
      </c>
      <c r="Z1450">
        <v>0.29882399999999998</v>
      </c>
      <c r="AA1450">
        <v>0.32085599999999997</v>
      </c>
      <c r="AB1450">
        <v>0.26963100000000001</v>
      </c>
      <c r="AC1450">
        <v>0.61967899999999998</v>
      </c>
      <c r="AD1450">
        <v>0.112299</v>
      </c>
      <c r="AE1450">
        <v>4.92448</v>
      </c>
      <c r="AF1450">
        <v>0.30836999999999998</v>
      </c>
      <c r="AH1450">
        <v>-0.36843799999999999</v>
      </c>
      <c r="AI1450">
        <v>34.660400000000003</v>
      </c>
      <c r="AJ1450">
        <v>-17.245200000000001</v>
      </c>
      <c r="AK1450">
        <v>69.640500000000003</v>
      </c>
      <c r="AL1450">
        <v>-0.36843799999999999</v>
      </c>
      <c r="AM1450">
        <v>-7.2</v>
      </c>
      <c r="AN1450">
        <v>-16.3906468451023</v>
      </c>
      <c r="AO1450">
        <v>-5.6347440481185904</v>
      </c>
      <c r="AP1450">
        <v>-0.74902100000000005</v>
      </c>
      <c r="AQ1450">
        <v>999</v>
      </c>
      <c r="AU1450" t="s">
        <v>2301</v>
      </c>
    </row>
    <row r="1451" spans="1:47" x14ac:dyDescent="0.45">
      <c r="A1451" t="s">
        <v>2302</v>
      </c>
      <c r="C1451">
        <v>83</v>
      </c>
      <c r="D1451">
        <v>307</v>
      </c>
      <c r="E1451">
        <v>269</v>
      </c>
      <c r="F1451">
        <v>61</v>
      </c>
      <c r="G1451">
        <v>49</v>
      </c>
      <c r="H1451">
        <v>10</v>
      </c>
      <c r="I1451">
        <v>2</v>
      </c>
      <c r="J1451">
        <v>0</v>
      </c>
      <c r="K1451">
        <v>37</v>
      </c>
      <c r="L1451">
        <v>23</v>
      </c>
      <c r="M1451">
        <v>30</v>
      </c>
      <c r="N1451">
        <v>3</v>
      </c>
      <c r="O1451">
        <v>70</v>
      </c>
      <c r="P1451">
        <v>4</v>
      </c>
      <c r="Q1451">
        <v>1</v>
      </c>
      <c r="R1451">
        <v>3</v>
      </c>
      <c r="S1451">
        <v>0</v>
      </c>
      <c r="T1451">
        <v>14</v>
      </c>
      <c r="U1451">
        <v>6</v>
      </c>
      <c r="V1451">
        <v>0.226766</v>
      </c>
      <c r="W1451">
        <v>9.7719899999999998E-2</v>
      </c>
      <c r="X1451">
        <v>0.22801299999999999</v>
      </c>
      <c r="Y1451">
        <v>0.42857099999999998</v>
      </c>
      <c r="Z1451">
        <v>0.3125</v>
      </c>
      <c r="AA1451">
        <v>0.27881</v>
      </c>
      <c r="AB1451">
        <v>0.26748499999999997</v>
      </c>
      <c r="AC1451">
        <v>0.59131</v>
      </c>
      <c r="AD1451">
        <v>5.2044600000000003E-2</v>
      </c>
      <c r="AE1451">
        <v>6.2570600000000001</v>
      </c>
      <c r="AF1451">
        <v>0.30499999999999999</v>
      </c>
      <c r="AH1451">
        <v>-0.34887800000000002</v>
      </c>
      <c r="AI1451">
        <v>24.431100000000001</v>
      </c>
      <c r="AJ1451">
        <v>-12.975099999999999</v>
      </c>
      <c r="AK1451">
        <v>64.001099999999994</v>
      </c>
      <c r="AL1451">
        <v>-0.34887800000000002</v>
      </c>
      <c r="AM1451">
        <v>-0.6</v>
      </c>
      <c r="AN1451">
        <v>-14.040209025144501</v>
      </c>
      <c r="AO1451">
        <v>-3.9840387105941701</v>
      </c>
      <c r="AP1451">
        <v>-0.75432900000000003</v>
      </c>
      <c r="AQ1451">
        <v>999</v>
      </c>
      <c r="AU1451" t="s">
        <v>2303</v>
      </c>
    </row>
    <row r="1452" spans="1:47" x14ac:dyDescent="0.45">
      <c r="A1452" t="s">
        <v>2304</v>
      </c>
      <c r="B1452" t="s">
        <v>309</v>
      </c>
      <c r="C1452">
        <v>46</v>
      </c>
      <c r="D1452">
        <v>180</v>
      </c>
      <c r="E1452">
        <v>161</v>
      </c>
      <c r="F1452">
        <v>39</v>
      </c>
      <c r="G1452">
        <v>28</v>
      </c>
      <c r="H1452">
        <v>7</v>
      </c>
      <c r="I1452">
        <v>1</v>
      </c>
      <c r="J1452">
        <v>3</v>
      </c>
      <c r="K1452">
        <v>15</v>
      </c>
      <c r="L1452">
        <v>20</v>
      </c>
      <c r="M1452">
        <v>15</v>
      </c>
      <c r="N1452">
        <v>3</v>
      </c>
      <c r="O1452">
        <v>50</v>
      </c>
      <c r="P1452">
        <v>2</v>
      </c>
      <c r="Q1452">
        <v>2</v>
      </c>
      <c r="R1452">
        <v>0</v>
      </c>
      <c r="S1452">
        <v>0</v>
      </c>
      <c r="T1452">
        <v>0</v>
      </c>
      <c r="U1452">
        <v>1</v>
      </c>
      <c r="V1452">
        <v>0.24223600000000001</v>
      </c>
      <c r="W1452">
        <v>8.3333299999999999E-2</v>
      </c>
      <c r="X1452">
        <v>0.27777800000000002</v>
      </c>
      <c r="Y1452">
        <v>0.3</v>
      </c>
      <c r="Z1452">
        <v>0.31111100000000003</v>
      </c>
      <c r="AA1452">
        <v>0.35403699999999999</v>
      </c>
      <c r="AB1452">
        <v>0.28701300000000002</v>
      </c>
      <c r="AC1452">
        <v>0.66514799999999996</v>
      </c>
      <c r="AD1452">
        <v>0.111801</v>
      </c>
      <c r="AE1452">
        <v>2.6402299999999999</v>
      </c>
      <c r="AF1452">
        <v>0.32727299999999998</v>
      </c>
      <c r="AH1452">
        <v>-0.74569300000000005</v>
      </c>
      <c r="AI1452">
        <v>17.2437</v>
      </c>
      <c r="AJ1452">
        <v>-4.6882400000000004</v>
      </c>
      <c r="AK1452">
        <v>62.592700000000001</v>
      </c>
      <c r="AL1452">
        <v>-0.74569300000000005</v>
      </c>
      <c r="AM1452">
        <v>0</v>
      </c>
      <c r="AN1452">
        <v>-9.0872449874877894</v>
      </c>
      <c r="AO1452">
        <v>-4.6296296119689897</v>
      </c>
      <c r="AP1452">
        <v>-0.75627900000000003</v>
      </c>
      <c r="AQ1452">
        <v>999</v>
      </c>
      <c r="AU1452" t="s">
        <v>2305</v>
      </c>
    </row>
    <row r="1453" spans="1:47" x14ac:dyDescent="0.45">
      <c r="A1453" t="s">
        <v>2306</v>
      </c>
      <c r="C1453">
        <v>47</v>
      </c>
      <c r="D1453">
        <v>168</v>
      </c>
      <c r="E1453">
        <v>156</v>
      </c>
      <c r="F1453">
        <v>27</v>
      </c>
      <c r="G1453">
        <v>18</v>
      </c>
      <c r="H1453">
        <v>5</v>
      </c>
      <c r="I1453">
        <v>0</v>
      </c>
      <c r="J1453">
        <v>4</v>
      </c>
      <c r="K1453">
        <v>12</v>
      </c>
      <c r="L1453">
        <v>16</v>
      </c>
      <c r="M1453">
        <v>10</v>
      </c>
      <c r="N1453">
        <v>2</v>
      </c>
      <c r="O1453">
        <v>68</v>
      </c>
      <c r="P1453">
        <v>1</v>
      </c>
      <c r="Q1453">
        <v>1</v>
      </c>
      <c r="R1453">
        <v>0</v>
      </c>
      <c r="S1453">
        <v>0</v>
      </c>
      <c r="T1453">
        <v>0</v>
      </c>
      <c r="U1453">
        <v>1</v>
      </c>
      <c r="V1453">
        <v>0.17307700000000001</v>
      </c>
      <c r="W1453">
        <v>5.9523800000000002E-2</v>
      </c>
      <c r="X1453">
        <v>0.40476200000000001</v>
      </c>
      <c r="Y1453">
        <v>0.147059</v>
      </c>
      <c r="Z1453">
        <v>0.22619</v>
      </c>
      <c r="AA1453">
        <v>0.282051</v>
      </c>
      <c r="AB1453">
        <v>0.219362</v>
      </c>
      <c r="AC1453">
        <v>0.50824199999999997</v>
      </c>
      <c r="AD1453">
        <v>0.108974</v>
      </c>
      <c r="AE1453">
        <v>1.5650900000000001</v>
      </c>
      <c r="AF1453">
        <v>0.270588</v>
      </c>
      <c r="AH1453">
        <v>-0.63011600000000001</v>
      </c>
      <c r="AI1453">
        <v>6.6550799999999999</v>
      </c>
      <c r="AJ1453">
        <v>-13.8147</v>
      </c>
      <c r="AK1453">
        <v>30.778199999999998</v>
      </c>
      <c r="AL1453">
        <v>-0.63011600000000001</v>
      </c>
      <c r="AM1453">
        <v>-1.4</v>
      </c>
      <c r="AN1453">
        <v>-15.037029206752701</v>
      </c>
      <c r="AO1453">
        <v>1.6864198446273799</v>
      </c>
      <c r="AP1453">
        <v>-0.76052500000000001</v>
      </c>
      <c r="AQ1453">
        <v>999</v>
      </c>
      <c r="AU1453" t="s">
        <v>2307</v>
      </c>
    </row>
    <row r="1454" spans="1:47" x14ac:dyDescent="0.45">
      <c r="A1454" t="s">
        <v>2308</v>
      </c>
      <c r="B1454" t="s">
        <v>56</v>
      </c>
      <c r="C1454">
        <v>100</v>
      </c>
      <c r="D1454">
        <v>396</v>
      </c>
      <c r="E1454">
        <v>358</v>
      </c>
      <c r="F1454">
        <v>81</v>
      </c>
      <c r="G1454">
        <v>54</v>
      </c>
      <c r="H1454">
        <v>15</v>
      </c>
      <c r="I1454">
        <v>2</v>
      </c>
      <c r="J1454">
        <v>10</v>
      </c>
      <c r="K1454">
        <v>43</v>
      </c>
      <c r="L1454">
        <v>47</v>
      </c>
      <c r="M1454">
        <v>31</v>
      </c>
      <c r="N1454">
        <v>11</v>
      </c>
      <c r="O1454">
        <v>111</v>
      </c>
      <c r="P1454">
        <v>6</v>
      </c>
      <c r="Q1454">
        <v>1</v>
      </c>
      <c r="R1454">
        <v>0</v>
      </c>
      <c r="S1454">
        <v>0</v>
      </c>
      <c r="T1454">
        <v>10</v>
      </c>
      <c r="U1454">
        <v>4</v>
      </c>
      <c r="V1454">
        <v>0.22625700000000001</v>
      </c>
      <c r="W1454">
        <v>7.82828E-2</v>
      </c>
      <c r="X1454">
        <v>0.28030300000000002</v>
      </c>
      <c r="Y1454">
        <v>0.279279</v>
      </c>
      <c r="Z1454">
        <v>0.29798000000000002</v>
      </c>
      <c r="AA1454">
        <v>0.36312800000000001</v>
      </c>
      <c r="AB1454">
        <v>0.27991199999999999</v>
      </c>
      <c r="AC1454">
        <v>0.66110800000000003</v>
      </c>
      <c r="AD1454">
        <v>0.13687199999999999</v>
      </c>
      <c r="AE1454">
        <v>5.3134600000000001</v>
      </c>
      <c r="AF1454">
        <v>0.298319</v>
      </c>
      <c r="AH1454">
        <v>-0.30472199999999999</v>
      </c>
      <c r="AI1454">
        <v>35.600700000000003</v>
      </c>
      <c r="AJ1454">
        <v>-12.6496</v>
      </c>
      <c r="AK1454">
        <v>72.554699999999997</v>
      </c>
      <c r="AL1454">
        <v>-0.30472199999999999</v>
      </c>
      <c r="AM1454">
        <v>-0.1</v>
      </c>
      <c r="AN1454">
        <v>-13.768964976072301</v>
      </c>
      <c r="AO1454">
        <v>-7.37513218075037</v>
      </c>
      <c r="AP1454">
        <v>-0.76306300000000005</v>
      </c>
      <c r="AQ1454">
        <v>999</v>
      </c>
      <c r="AU1454" t="s">
        <v>2309</v>
      </c>
    </row>
    <row r="1455" spans="1:47" x14ac:dyDescent="0.45">
      <c r="A1455" t="s">
        <v>2310</v>
      </c>
      <c r="B1455" t="s">
        <v>18</v>
      </c>
      <c r="C1455">
        <v>72</v>
      </c>
      <c r="D1455">
        <v>271</v>
      </c>
      <c r="E1455">
        <v>254</v>
      </c>
      <c r="F1455">
        <v>61</v>
      </c>
      <c r="G1455">
        <v>48</v>
      </c>
      <c r="H1455">
        <v>10</v>
      </c>
      <c r="I1455">
        <v>2</v>
      </c>
      <c r="J1455">
        <v>1</v>
      </c>
      <c r="K1455">
        <v>30</v>
      </c>
      <c r="L1455">
        <v>21</v>
      </c>
      <c r="M1455">
        <v>12</v>
      </c>
      <c r="N1455">
        <v>4</v>
      </c>
      <c r="O1455">
        <v>60</v>
      </c>
      <c r="P1455">
        <v>1</v>
      </c>
      <c r="Q1455">
        <v>1</v>
      </c>
      <c r="R1455">
        <v>3</v>
      </c>
      <c r="S1455">
        <v>1</v>
      </c>
      <c r="T1455">
        <v>2</v>
      </c>
      <c r="U1455">
        <v>1</v>
      </c>
      <c r="V1455">
        <v>0.24015700000000001</v>
      </c>
      <c r="W1455">
        <v>4.4280399999999998E-2</v>
      </c>
      <c r="X1455">
        <v>0.22140199999999999</v>
      </c>
      <c r="Y1455">
        <v>0.2</v>
      </c>
      <c r="Z1455">
        <v>0.276119</v>
      </c>
      <c r="AA1455">
        <v>0.307087</v>
      </c>
      <c r="AB1455">
        <v>0.250888</v>
      </c>
      <c r="AC1455">
        <v>0.583206</v>
      </c>
      <c r="AD1455">
        <v>6.6929100000000005E-2</v>
      </c>
      <c r="AE1455">
        <v>4.66343</v>
      </c>
      <c r="AF1455">
        <v>0.309278</v>
      </c>
      <c r="AH1455">
        <v>-0.46127000000000001</v>
      </c>
      <c r="AI1455">
        <v>17.8307</v>
      </c>
      <c r="AJ1455">
        <v>-15.189</v>
      </c>
      <c r="AK1455">
        <v>53.098199999999999</v>
      </c>
      <c r="AL1455">
        <v>-0.46127000000000001</v>
      </c>
      <c r="AM1455">
        <v>2.2999999999999998</v>
      </c>
      <c r="AN1455">
        <v>-16.207512617111199</v>
      </c>
      <c r="AO1455">
        <v>-0.68721342086791903</v>
      </c>
      <c r="AP1455">
        <v>-0.76400199999999996</v>
      </c>
      <c r="AQ1455">
        <v>999</v>
      </c>
      <c r="AU1455" t="s">
        <v>2311</v>
      </c>
    </row>
    <row r="1456" spans="1:47" x14ac:dyDescent="0.45">
      <c r="A1456" t="s">
        <v>2312</v>
      </c>
      <c r="B1456" t="s">
        <v>82</v>
      </c>
      <c r="C1456">
        <v>93</v>
      </c>
      <c r="D1456">
        <v>355</v>
      </c>
      <c r="E1456">
        <v>311</v>
      </c>
      <c r="F1456">
        <v>66</v>
      </c>
      <c r="G1456">
        <v>47</v>
      </c>
      <c r="H1456">
        <v>12</v>
      </c>
      <c r="I1456">
        <v>1</v>
      </c>
      <c r="J1456">
        <v>6</v>
      </c>
      <c r="K1456">
        <v>33</v>
      </c>
      <c r="L1456">
        <v>33</v>
      </c>
      <c r="M1456">
        <v>36</v>
      </c>
      <c r="N1456">
        <v>8</v>
      </c>
      <c r="O1456">
        <v>86</v>
      </c>
      <c r="P1456">
        <v>5</v>
      </c>
      <c r="Q1456">
        <v>2</v>
      </c>
      <c r="R1456">
        <v>1</v>
      </c>
      <c r="S1456">
        <v>1</v>
      </c>
      <c r="T1456">
        <v>0</v>
      </c>
      <c r="U1456">
        <v>1</v>
      </c>
      <c r="V1456">
        <v>0.21221899999999999</v>
      </c>
      <c r="W1456">
        <v>0.101408</v>
      </c>
      <c r="X1456">
        <v>0.242254</v>
      </c>
      <c r="Y1456">
        <v>0.418605</v>
      </c>
      <c r="Z1456">
        <v>0.30225999999999997</v>
      </c>
      <c r="AA1456">
        <v>0.31511299999999998</v>
      </c>
      <c r="AB1456">
        <v>0.26911299999999999</v>
      </c>
      <c r="AC1456">
        <v>0.61737200000000003</v>
      </c>
      <c r="AD1456">
        <v>0.102894</v>
      </c>
      <c r="AE1456">
        <v>2.2748300000000001</v>
      </c>
      <c r="AF1456">
        <v>0.27149299999999998</v>
      </c>
      <c r="AH1456">
        <v>-1.0384899999999999</v>
      </c>
      <c r="AI1456">
        <v>28.730899999999998</v>
      </c>
      <c r="AJ1456">
        <v>-14.5238</v>
      </c>
      <c r="AK1456">
        <v>71.856700000000004</v>
      </c>
      <c r="AL1456">
        <v>-1.0384899999999999</v>
      </c>
      <c r="AM1456">
        <v>-0.2</v>
      </c>
      <c r="AN1456">
        <v>-13.009638309478699</v>
      </c>
      <c r="AO1456">
        <v>-6.7218987494707099</v>
      </c>
      <c r="AP1456">
        <v>-0.76524599999999998</v>
      </c>
      <c r="AQ1456">
        <v>999</v>
      </c>
      <c r="AU1456">
        <v>21386</v>
      </c>
    </row>
    <row r="1457" spans="1:47" x14ac:dyDescent="0.45">
      <c r="A1457" t="s">
        <v>2313</v>
      </c>
      <c r="C1457">
        <v>93</v>
      </c>
      <c r="D1457">
        <v>361</v>
      </c>
      <c r="E1457">
        <v>322</v>
      </c>
      <c r="F1457">
        <v>61</v>
      </c>
      <c r="G1457">
        <v>38</v>
      </c>
      <c r="H1457">
        <v>13</v>
      </c>
      <c r="I1457">
        <v>2</v>
      </c>
      <c r="J1457">
        <v>8</v>
      </c>
      <c r="K1457">
        <v>41</v>
      </c>
      <c r="L1457">
        <v>33</v>
      </c>
      <c r="M1457">
        <v>33</v>
      </c>
      <c r="N1457">
        <v>5</v>
      </c>
      <c r="O1457">
        <v>119</v>
      </c>
      <c r="P1457">
        <v>3</v>
      </c>
      <c r="Q1457">
        <v>2</v>
      </c>
      <c r="R1457">
        <v>1</v>
      </c>
      <c r="S1457">
        <v>0</v>
      </c>
      <c r="T1457">
        <v>5</v>
      </c>
      <c r="U1457">
        <v>2</v>
      </c>
      <c r="V1457">
        <v>0.189441</v>
      </c>
      <c r="W1457">
        <v>9.14127E-2</v>
      </c>
      <c r="X1457">
        <v>0.32963999999999999</v>
      </c>
      <c r="Y1457">
        <v>0.27731099999999997</v>
      </c>
      <c r="Z1457">
        <v>0.26944400000000002</v>
      </c>
      <c r="AA1457">
        <v>0.31677</v>
      </c>
      <c r="AB1457">
        <v>0.25503999999999999</v>
      </c>
      <c r="AC1457">
        <v>0.58621500000000004</v>
      </c>
      <c r="AD1457">
        <v>0.127329</v>
      </c>
      <c r="AE1457">
        <v>5.1794399999999996</v>
      </c>
      <c r="AF1457">
        <v>0.269036</v>
      </c>
      <c r="AH1457">
        <v>-0.37580999999999998</v>
      </c>
      <c r="AI1457">
        <v>24.9971</v>
      </c>
      <c r="AJ1457">
        <v>-18.988600000000002</v>
      </c>
      <c r="AK1457">
        <v>62.102200000000003</v>
      </c>
      <c r="AL1457">
        <v>-0.37580999999999998</v>
      </c>
      <c r="AM1457">
        <v>-4.5</v>
      </c>
      <c r="AN1457">
        <v>-16.768647134304</v>
      </c>
      <c r="AO1457">
        <v>-3.1735743284225402</v>
      </c>
      <c r="AP1457">
        <v>-0.765934</v>
      </c>
      <c r="AQ1457">
        <v>999</v>
      </c>
      <c r="AU1457" t="s">
        <v>2314</v>
      </c>
    </row>
    <row r="1458" spans="1:47" x14ac:dyDescent="0.45">
      <c r="A1458" t="s">
        <v>2315</v>
      </c>
      <c r="B1458" t="s">
        <v>46</v>
      </c>
      <c r="C1458">
        <v>102</v>
      </c>
      <c r="D1458">
        <v>420</v>
      </c>
      <c r="E1458">
        <v>390</v>
      </c>
      <c r="F1458">
        <v>83</v>
      </c>
      <c r="G1458">
        <v>49</v>
      </c>
      <c r="H1458">
        <v>18</v>
      </c>
      <c r="I1458">
        <v>1</v>
      </c>
      <c r="J1458">
        <v>15</v>
      </c>
      <c r="K1458">
        <v>44</v>
      </c>
      <c r="L1458">
        <v>54</v>
      </c>
      <c r="M1458">
        <v>23</v>
      </c>
      <c r="N1458">
        <v>12</v>
      </c>
      <c r="O1458">
        <v>138</v>
      </c>
      <c r="P1458">
        <v>5</v>
      </c>
      <c r="Q1458">
        <v>2</v>
      </c>
      <c r="R1458">
        <v>0</v>
      </c>
      <c r="S1458">
        <v>1</v>
      </c>
      <c r="T1458">
        <v>1</v>
      </c>
      <c r="U1458">
        <v>1</v>
      </c>
      <c r="V1458">
        <v>0.21282100000000001</v>
      </c>
      <c r="W1458">
        <v>5.4761900000000002E-2</v>
      </c>
      <c r="X1458">
        <v>0.328571</v>
      </c>
      <c r="Y1458">
        <v>0.16666700000000001</v>
      </c>
      <c r="Z1458">
        <v>0.26428600000000002</v>
      </c>
      <c r="AA1458">
        <v>0.37948700000000002</v>
      </c>
      <c r="AB1458">
        <v>0.26604699999999998</v>
      </c>
      <c r="AC1458">
        <v>0.64377300000000004</v>
      </c>
      <c r="AD1458">
        <v>0.16666700000000001</v>
      </c>
      <c r="AE1458">
        <v>2.9583699999999999</v>
      </c>
      <c r="AF1458">
        <v>0.28451900000000002</v>
      </c>
      <c r="AH1458">
        <v>-0.72291099999999997</v>
      </c>
      <c r="AI1458">
        <v>32.9221</v>
      </c>
      <c r="AJ1458">
        <v>-18.252500000000001</v>
      </c>
      <c r="AK1458">
        <v>65.865799999999993</v>
      </c>
      <c r="AL1458">
        <v>-0.72291099999999997</v>
      </c>
      <c r="AM1458">
        <v>4.2</v>
      </c>
      <c r="AN1458">
        <v>-18.483525454997999</v>
      </c>
      <c r="AO1458">
        <v>-3.5160493850707999</v>
      </c>
      <c r="AP1458">
        <v>-0.76683100000000004</v>
      </c>
      <c r="AQ1458">
        <v>999</v>
      </c>
      <c r="AU1458" t="s">
        <v>2316</v>
      </c>
    </row>
    <row r="1459" spans="1:47" x14ac:dyDescent="0.45">
      <c r="A1459" t="s">
        <v>2317</v>
      </c>
      <c r="B1459" t="s">
        <v>104</v>
      </c>
      <c r="C1459">
        <v>78</v>
      </c>
      <c r="D1459">
        <v>308</v>
      </c>
      <c r="E1459">
        <v>274</v>
      </c>
      <c r="F1459">
        <v>63</v>
      </c>
      <c r="G1459">
        <v>48</v>
      </c>
      <c r="H1459">
        <v>12</v>
      </c>
      <c r="I1459">
        <v>1</v>
      </c>
      <c r="J1459">
        <v>2</v>
      </c>
      <c r="K1459">
        <v>27</v>
      </c>
      <c r="L1459">
        <v>27</v>
      </c>
      <c r="M1459">
        <v>25</v>
      </c>
      <c r="N1459">
        <v>12</v>
      </c>
      <c r="O1459">
        <v>60</v>
      </c>
      <c r="P1459">
        <v>7</v>
      </c>
      <c r="Q1459">
        <v>2</v>
      </c>
      <c r="R1459">
        <v>0</v>
      </c>
      <c r="S1459">
        <v>1</v>
      </c>
      <c r="T1459">
        <v>2</v>
      </c>
      <c r="U1459">
        <v>1</v>
      </c>
      <c r="V1459">
        <v>0.22992699999999999</v>
      </c>
      <c r="W1459">
        <v>8.1168799999999999E-2</v>
      </c>
      <c r="X1459">
        <v>0.19480500000000001</v>
      </c>
      <c r="Y1459">
        <v>0.41666700000000001</v>
      </c>
      <c r="Z1459">
        <v>0.30844199999999999</v>
      </c>
      <c r="AA1459">
        <v>0.30292000000000002</v>
      </c>
      <c r="AB1459">
        <v>0.26011099999999998</v>
      </c>
      <c r="AC1459">
        <v>0.61136100000000004</v>
      </c>
      <c r="AD1459">
        <v>7.2992699999999994E-2</v>
      </c>
      <c r="AE1459">
        <v>3.35039</v>
      </c>
      <c r="AF1459">
        <v>0.28504699999999999</v>
      </c>
      <c r="AH1459">
        <v>-0.54602600000000001</v>
      </c>
      <c r="AI1459">
        <v>22.624300000000002</v>
      </c>
      <c r="AJ1459">
        <v>-14.903700000000001</v>
      </c>
      <c r="AK1459">
        <v>59.121400000000001</v>
      </c>
      <c r="AL1459">
        <v>-0.54602600000000001</v>
      </c>
      <c r="AM1459">
        <v>-7.7</v>
      </c>
      <c r="AN1459">
        <v>-16.1438982486724</v>
      </c>
      <c r="AO1459">
        <v>-2.0415635108947701</v>
      </c>
      <c r="AP1459">
        <v>-0.76700699999999999</v>
      </c>
      <c r="AQ1459">
        <v>999</v>
      </c>
      <c r="AU1459" t="s">
        <v>2318</v>
      </c>
    </row>
    <row r="1460" spans="1:47" x14ac:dyDescent="0.45">
      <c r="A1460" t="s">
        <v>2319</v>
      </c>
      <c r="C1460">
        <v>91</v>
      </c>
      <c r="D1460">
        <v>355</v>
      </c>
      <c r="E1460">
        <v>318</v>
      </c>
      <c r="F1460">
        <v>67</v>
      </c>
      <c r="G1460">
        <v>43</v>
      </c>
      <c r="H1460">
        <v>16</v>
      </c>
      <c r="I1460">
        <v>1</v>
      </c>
      <c r="J1460">
        <v>7</v>
      </c>
      <c r="K1460">
        <v>36</v>
      </c>
      <c r="L1460">
        <v>37</v>
      </c>
      <c r="M1460">
        <v>32</v>
      </c>
      <c r="N1460">
        <v>9</v>
      </c>
      <c r="O1460">
        <v>117</v>
      </c>
      <c r="P1460">
        <v>2</v>
      </c>
      <c r="Q1460">
        <v>3</v>
      </c>
      <c r="R1460">
        <v>0</v>
      </c>
      <c r="S1460">
        <v>0</v>
      </c>
      <c r="T1460">
        <v>3</v>
      </c>
      <c r="U1460">
        <v>0</v>
      </c>
      <c r="V1460">
        <v>0.21069199999999999</v>
      </c>
      <c r="W1460">
        <v>9.0140799999999993E-2</v>
      </c>
      <c r="X1460">
        <v>0.32957700000000001</v>
      </c>
      <c r="Y1460">
        <v>0.27350400000000002</v>
      </c>
      <c r="Z1460">
        <v>0.28450700000000001</v>
      </c>
      <c r="AA1460">
        <v>0.33333299999999999</v>
      </c>
      <c r="AB1460">
        <v>0.26273000000000002</v>
      </c>
      <c r="AC1460">
        <v>0.61783999999999994</v>
      </c>
      <c r="AD1460">
        <v>0.122642</v>
      </c>
      <c r="AE1460">
        <v>4.15245</v>
      </c>
      <c r="AF1460">
        <v>0.30456899999999998</v>
      </c>
      <c r="AH1460">
        <v>7.6051599999999997E-2</v>
      </c>
      <c r="AI1460">
        <v>26.849</v>
      </c>
      <c r="AJ1460">
        <v>-16.4057</v>
      </c>
      <c r="AK1460">
        <v>56.153399999999998</v>
      </c>
      <c r="AL1460">
        <v>7.6051599999999997E-2</v>
      </c>
      <c r="AM1460">
        <v>-1.9</v>
      </c>
      <c r="AN1460">
        <v>-19.2072888538241</v>
      </c>
      <c r="AO1460">
        <v>-0.59562015533447199</v>
      </c>
      <c r="AP1460">
        <v>-0.76861699999999999</v>
      </c>
      <c r="AQ1460">
        <v>999</v>
      </c>
      <c r="AU1460">
        <v>13788</v>
      </c>
    </row>
    <row r="1461" spans="1:47" x14ac:dyDescent="0.45">
      <c r="A1461" t="s">
        <v>2320</v>
      </c>
      <c r="C1461">
        <v>102</v>
      </c>
      <c r="D1461">
        <v>415</v>
      </c>
      <c r="E1461">
        <v>368</v>
      </c>
      <c r="F1461">
        <v>88</v>
      </c>
      <c r="G1461">
        <v>68</v>
      </c>
      <c r="H1461">
        <v>15</v>
      </c>
      <c r="I1461">
        <v>0</v>
      </c>
      <c r="J1461">
        <v>5</v>
      </c>
      <c r="K1461">
        <v>46</v>
      </c>
      <c r="L1461">
        <v>41</v>
      </c>
      <c r="M1461">
        <v>38</v>
      </c>
      <c r="N1461">
        <v>13</v>
      </c>
      <c r="O1461">
        <v>76</v>
      </c>
      <c r="P1461">
        <v>6</v>
      </c>
      <c r="Q1461">
        <v>3</v>
      </c>
      <c r="R1461">
        <v>0</v>
      </c>
      <c r="S1461">
        <v>1</v>
      </c>
      <c r="T1461">
        <v>1</v>
      </c>
      <c r="U1461">
        <v>1</v>
      </c>
      <c r="V1461">
        <v>0.23913000000000001</v>
      </c>
      <c r="W1461">
        <v>9.1566300000000003E-2</v>
      </c>
      <c r="X1461">
        <v>0.18313299999999999</v>
      </c>
      <c r="Y1461">
        <v>0.5</v>
      </c>
      <c r="Z1461">
        <v>0.31807200000000002</v>
      </c>
      <c r="AA1461">
        <v>0.32065199999999999</v>
      </c>
      <c r="AB1461">
        <v>0.27473399999999998</v>
      </c>
      <c r="AC1461">
        <v>0.63872399999999996</v>
      </c>
      <c r="AD1461">
        <v>8.1521700000000002E-2</v>
      </c>
      <c r="AE1461">
        <v>2.2305999999999999</v>
      </c>
      <c r="AF1461">
        <v>0.28620699999999999</v>
      </c>
      <c r="AH1461">
        <v>-0.98488500000000001</v>
      </c>
      <c r="AI1461">
        <v>35.524099999999997</v>
      </c>
      <c r="AJ1461">
        <v>-15.0413</v>
      </c>
      <c r="AK1461">
        <v>67.898600000000002</v>
      </c>
      <c r="AL1461">
        <v>-0.98488500000000001</v>
      </c>
      <c r="AM1461">
        <v>-5.9</v>
      </c>
      <c r="AN1461">
        <v>-17.4889422059059</v>
      </c>
      <c r="AO1461">
        <v>-4.3751617670059204</v>
      </c>
      <c r="AP1461">
        <v>-0.77031000000000005</v>
      </c>
      <c r="AQ1461">
        <v>999</v>
      </c>
      <c r="AU1461">
        <v>12950</v>
      </c>
    </row>
    <row r="1462" spans="1:47" x14ac:dyDescent="0.45">
      <c r="A1462" t="s">
        <v>2321</v>
      </c>
      <c r="C1462">
        <v>97</v>
      </c>
      <c r="D1462">
        <v>385</v>
      </c>
      <c r="E1462">
        <v>340</v>
      </c>
      <c r="F1462">
        <v>66</v>
      </c>
      <c r="G1462">
        <v>43</v>
      </c>
      <c r="H1462">
        <v>10</v>
      </c>
      <c r="I1462">
        <v>2</v>
      </c>
      <c r="J1462">
        <v>11</v>
      </c>
      <c r="K1462">
        <v>34</v>
      </c>
      <c r="L1462">
        <v>43</v>
      </c>
      <c r="M1462">
        <v>38</v>
      </c>
      <c r="N1462">
        <v>6</v>
      </c>
      <c r="O1462">
        <v>146</v>
      </c>
      <c r="P1462">
        <v>5</v>
      </c>
      <c r="Q1462">
        <v>2</v>
      </c>
      <c r="R1462">
        <v>0</v>
      </c>
      <c r="S1462">
        <v>0</v>
      </c>
      <c r="T1462">
        <v>6</v>
      </c>
      <c r="U1462">
        <v>1</v>
      </c>
      <c r="V1462">
        <v>0.19411800000000001</v>
      </c>
      <c r="W1462">
        <v>9.8701300000000006E-2</v>
      </c>
      <c r="X1462">
        <v>0.37922099999999997</v>
      </c>
      <c r="Y1462">
        <v>0.26027400000000001</v>
      </c>
      <c r="Z1462">
        <v>0.28311700000000001</v>
      </c>
      <c r="AA1462">
        <v>0.33235300000000001</v>
      </c>
      <c r="AB1462">
        <v>0.26772699999999999</v>
      </c>
      <c r="AC1462">
        <v>0.61546999999999996</v>
      </c>
      <c r="AD1462">
        <v>0.138235</v>
      </c>
      <c r="AE1462">
        <v>4.9187500000000002</v>
      </c>
      <c r="AF1462">
        <v>0.29729699999999998</v>
      </c>
      <c r="AH1462">
        <v>0.16151199999999999</v>
      </c>
      <c r="AI1462">
        <v>30.715599999999998</v>
      </c>
      <c r="AJ1462">
        <v>-16.194400000000002</v>
      </c>
      <c r="AK1462">
        <v>71.190799999999996</v>
      </c>
      <c r="AL1462">
        <v>0.16151199999999999</v>
      </c>
      <c r="AM1462">
        <v>-0.6</v>
      </c>
      <c r="AN1462">
        <v>-13.128475487232199</v>
      </c>
      <c r="AO1462">
        <v>-7.67304527759552</v>
      </c>
      <c r="AP1462">
        <v>-0.77033600000000002</v>
      </c>
      <c r="AQ1462">
        <v>999</v>
      </c>
      <c r="AU1462" t="s">
        <v>2322</v>
      </c>
    </row>
    <row r="1463" spans="1:47" x14ac:dyDescent="0.45">
      <c r="A1463" t="s">
        <v>2323</v>
      </c>
      <c r="B1463" t="s">
        <v>42</v>
      </c>
      <c r="C1463">
        <v>111</v>
      </c>
      <c r="D1463">
        <v>449</v>
      </c>
      <c r="E1463">
        <v>405</v>
      </c>
      <c r="F1463">
        <v>77</v>
      </c>
      <c r="G1463">
        <v>49</v>
      </c>
      <c r="H1463">
        <v>16</v>
      </c>
      <c r="I1463">
        <v>3</v>
      </c>
      <c r="J1463">
        <v>9</v>
      </c>
      <c r="K1463">
        <v>41</v>
      </c>
      <c r="L1463">
        <v>48</v>
      </c>
      <c r="M1463">
        <v>35</v>
      </c>
      <c r="N1463">
        <v>9</v>
      </c>
      <c r="O1463">
        <v>176</v>
      </c>
      <c r="P1463">
        <v>7</v>
      </c>
      <c r="Q1463">
        <v>2</v>
      </c>
      <c r="R1463">
        <v>0</v>
      </c>
      <c r="S1463">
        <v>0</v>
      </c>
      <c r="T1463">
        <v>9</v>
      </c>
      <c r="U1463">
        <v>4</v>
      </c>
      <c r="V1463">
        <v>0.19012299999999999</v>
      </c>
      <c r="W1463">
        <v>7.7951000000000006E-2</v>
      </c>
      <c r="X1463">
        <v>0.391982</v>
      </c>
      <c r="Y1463">
        <v>0.19886400000000001</v>
      </c>
      <c r="Z1463">
        <v>0.26503300000000002</v>
      </c>
      <c r="AA1463">
        <v>0.31111100000000003</v>
      </c>
      <c r="AB1463">
        <v>0.24787100000000001</v>
      </c>
      <c r="AC1463">
        <v>0.57614500000000002</v>
      </c>
      <c r="AD1463">
        <v>0.120988</v>
      </c>
      <c r="AE1463">
        <v>5.5545299999999997</v>
      </c>
      <c r="AF1463">
        <v>0.30630600000000002</v>
      </c>
      <c r="AH1463">
        <v>-0.52013200000000004</v>
      </c>
      <c r="AI1463">
        <v>28.4176</v>
      </c>
      <c r="AJ1463">
        <v>-26.290400000000002</v>
      </c>
      <c r="AK1463">
        <v>53.705399999999997</v>
      </c>
      <c r="AL1463">
        <v>-0.52013200000000004</v>
      </c>
      <c r="AM1463">
        <v>-2.5</v>
      </c>
      <c r="AN1463">
        <v>-25.426443338394101</v>
      </c>
      <c r="AO1463">
        <v>2.4492945671081499</v>
      </c>
      <c r="AP1463">
        <v>-0.77052600000000004</v>
      </c>
      <c r="AQ1463">
        <v>999</v>
      </c>
      <c r="AU1463" t="s">
        <v>2324</v>
      </c>
    </row>
    <row r="1464" spans="1:47" x14ac:dyDescent="0.45">
      <c r="A1464" t="s">
        <v>2325</v>
      </c>
      <c r="B1464" t="s">
        <v>104</v>
      </c>
      <c r="C1464">
        <v>98</v>
      </c>
      <c r="D1464">
        <v>397</v>
      </c>
      <c r="E1464">
        <v>350</v>
      </c>
      <c r="F1464">
        <v>78</v>
      </c>
      <c r="G1464">
        <v>51</v>
      </c>
      <c r="H1464">
        <v>16</v>
      </c>
      <c r="I1464">
        <v>1</v>
      </c>
      <c r="J1464">
        <v>10</v>
      </c>
      <c r="K1464">
        <v>42</v>
      </c>
      <c r="L1464">
        <v>47</v>
      </c>
      <c r="M1464">
        <v>39</v>
      </c>
      <c r="N1464">
        <v>8</v>
      </c>
      <c r="O1464">
        <v>110</v>
      </c>
      <c r="P1464">
        <v>7</v>
      </c>
      <c r="Q1464">
        <v>1</v>
      </c>
      <c r="R1464">
        <v>0</v>
      </c>
      <c r="S1464">
        <v>1</v>
      </c>
      <c r="T1464">
        <v>0</v>
      </c>
      <c r="U1464">
        <v>1</v>
      </c>
      <c r="V1464">
        <v>0.222857</v>
      </c>
      <c r="W1464">
        <v>9.8236799999999999E-2</v>
      </c>
      <c r="X1464">
        <v>0.27707799999999999</v>
      </c>
      <c r="Y1464">
        <v>0.354545</v>
      </c>
      <c r="Z1464">
        <v>0.31234299999999998</v>
      </c>
      <c r="AA1464">
        <v>0.36</v>
      </c>
      <c r="AB1464">
        <v>0.290937</v>
      </c>
      <c r="AC1464">
        <v>0.67234300000000002</v>
      </c>
      <c r="AD1464">
        <v>0.13714299999999999</v>
      </c>
      <c r="AE1464">
        <v>2.3706200000000002</v>
      </c>
      <c r="AF1464">
        <v>0.29437200000000002</v>
      </c>
      <c r="AH1464">
        <v>-1.1078300000000001</v>
      </c>
      <c r="AI1464">
        <v>39.325600000000001</v>
      </c>
      <c r="AJ1464">
        <v>-9.0465699999999991</v>
      </c>
      <c r="AK1464">
        <v>79.786799999999999</v>
      </c>
      <c r="AL1464">
        <v>-1.1078300000000001</v>
      </c>
      <c r="AM1464">
        <v>0</v>
      </c>
      <c r="AN1464">
        <v>-11.0491573810577</v>
      </c>
      <c r="AO1464">
        <v>-10.2109050750732</v>
      </c>
      <c r="AP1464">
        <v>-0.77122900000000005</v>
      </c>
      <c r="AQ1464">
        <v>999</v>
      </c>
      <c r="AU1464" t="s">
        <v>2326</v>
      </c>
    </row>
    <row r="1465" spans="1:47" x14ac:dyDescent="0.45">
      <c r="A1465" t="s">
        <v>2327</v>
      </c>
      <c r="B1465" t="s">
        <v>39</v>
      </c>
      <c r="C1465">
        <v>103</v>
      </c>
      <c r="D1465">
        <v>422</v>
      </c>
      <c r="E1465">
        <v>384</v>
      </c>
      <c r="F1465">
        <v>89</v>
      </c>
      <c r="G1465">
        <v>64</v>
      </c>
      <c r="H1465">
        <v>17</v>
      </c>
      <c r="I1465">
        <v>3</v>
      </c>
      <c r="J1465">
        <v>5</v>
      </c>
      <c r="K1465">
        <v>45</v>
      </c>
      <c r="L1465">
        <v>38</v>
      </c>
      <c r="M1465">
        <v>34</v>
      </c>
      <c r="N1465">
        <v>7</v>
      </c>
      <c r="O1465">
        <v>87</v>
      </c>
      <c r="P1465">
        <v>1</v>
      </c>
      <c r="Q1465">
        <v>3</v>
      </c>
      <c r="R1465">
        <v>0</v>
      </c>
      <c r="S1465">
        <v>1</v>
      </c>
      <c r="T1465">
        <v>4</v>
      </c>
      <c r="U1465">
        <v>1</v>
      </c>
      <c r="V1465">
        <v>0.231771</v>
      </c>
      <c r="W1465">
        <v>8.0568699999999993E-2</v>
      </c>
      <c r="X1465">
        <v>0.20616100000000001</v>
      </c>
      <c r="Y1465">
        <v>0.39080500000000001</v>
      </c>
      <c r="Z1465">
        <v>0.29383900000000002</v>
      </c>
      <c r="AA1465">
        <v>0.330729</v>
      </c>
      <c r="AB1465">
        <v>0.269563</v>
      </c>
      <c r="AC1465">
        <v>0.62456800000000001</v>
      </c>
      <c r="AD1465">
        <v>9.8958299999999999E-2</v>
      </c>
      <c r="AE1465">
        <v>4.6289499999999997</v>
      </c>
      <c r="AF1465">
        <v>0.284746</v>
      </c>
      <c r="AH1465">
        <v>-0.33094899999999999</v>
      </c>
      <c r="AI1465">
        <v>34.311100000000003</v>
      </c>
      <c r="AJ1465">
        <v>-17.107099999999999</v>
      </c>
      <c r="AK1465">
        <v>67.596400000000003</v>
      </c>
      <c r="AL1465">
        <v>-0.33094899999999999</v>
      </c>
      <c r="AM1465">
        <v>-0.7</v>
      </c>
      <c r="AN1465">
        <v>-16.715636819600999</v>
      </c>
      <c r="AO1465">
        <v>-5.3516756892204196</v>
      </c>
      <c r="AP1465">
        <v>-0.77124400000000004</v>
      </c>
      <c r="AQ1465">
        <v>999</v>
      </c>
      <c r="AU1465" t="s">
        <v>2328</v>
      </c>
    </row>
    <row r="1466" spans="1:47" x14ac:dyDescent="0.45">
      <c r="A1466" t="s">
        <v>2329</v>
      </c>
      <c r="B1466" t="s">
        <v>18</v>
      </c>
      <c r="C1466">
        <v>109</v>
      </c>
      <c r="D1466">
        <v>450</v>
      </c>
      <c r="E1466">
        <v>412</v>
      </c>
      <c r="F1466">
        <v>88</v>
      </c>
      <c r="G1466">
        <v>58</v>
      </c>
      <c r="H1466">
        <v>16</v>
      </c>
      <c r="I1466">
        <v>3</v>
      </c>
      <c r="J1466">
        <v>11</v>
      </c>
      <c r="K1466">
        <v>48</v>
      </c>
      <c r="L1466">
        <v>52</v>
      </c>
      <c r="M1466">
        <v>31</v>
      </c>
      <c r="N1466">
        <v>5</v>
      </c>
      <c r="O1466">
        <v>159</v>
      </c>
      <c r="P1466">
        <v>6</v>
      </c>
      <c r="Q1466">
        <v>1</v>
      </c>
      <c r="R1466">
        <v>0</v>
      </c>
      <c r="S1466">
        <v>0</v>
      </c>
      <c r="T1466">
        <v>11</v>
      </c>
      <c r="U1466">
        <v>6</v>
      </c>
      <c r="V1466">
        <v>0.213592</v>
      </c>
      <c r="W1466">
        <v>6.8888900000000003E-2</v>
      </c>
      <c r="X1466">
        <v>0.35333300000000001</v>
      </c>
      <c r="Y1466">
        <v>0.194969</v>
      </c>
      <c r="Z1466">
        <v>0.27777800000000002</v>
      </c>
      <c r="AA1466">
        <v>0.34708699999999998</v>
      </c>
      <c r="AB1466">
        <v>0.27031100000000002</v>
      </c>
      <c r="AC1466">
        <v>0.624865</v>
      </c>
      <c r="AD1466">
        <v>0.133495</v>
      </c>
      <c r="AE1466">
        <v>5.5546199999999999</v>
      </c>
      <c r="AF1466">
        <v>0.31687199999999999</v>
      </c>
      <c r="AH1466">
        <v>-1.02593</v>
      </c>
      <c r="AI1466">
        <v>36.867199999999997</v>
      </c>
      <c r="AJ1466">
        <v>-17.962700000000002</v>
      </c>
      <c r="AK1466">
        <v>66.119200000000006</v>
      </c>
      <c r="AL1466">
        <v>-1.02593</v>
      </c>
      <c r="AM1466">
        <v>1.8</v>
      </c>
      <c r="AN1466">
        <v>-19.913851618766699</v>
      </c>
      <c r="AO1466">
        <v>-3.16031765937805</v>
      </c>
      <c r="AP1466">
        <v>-0.772065</v>
      </c>
      <c r="AQ1466">
        <v>999</v>
      </c>
      <c r="AU1466" t="s">
        <v>2330</v>
      </c>
    </row>
    <row r="1467" spans="1:47" x14ac:dyDescent="0.45">
      <c r="A1467" t="s">
        <v>2331</v>
      </c>
      <c r="C1467">
        <v>35</v>
      </c>
      <c r="D1467">
        <v>131</v>
      </c>
      <c r="E1467">
        <v>119</v>
      </c>
      <c r="F1467">
        <v>22</v>
      </c>
      <c r="G1467">
        <v>12</v>
      </c>
      <c r="H1467">
        <v>7</v>
      </c>
      <c r="I1467">
        <v>1</v>
      </c>
      <c r="J1467">
        <v>2</v>
      </c>
      <c r="K1467">
        <v>8</v>
      </c>
      <c r="L1467">
        <v>11</v>
      </c>
      <c r="M1467">
        <v>8</v>
      </c>
      <c r="N1467">
        <v>1</v>
      </c>
      <c r="O1467">
        <v>58</v>
      </c>
      <c r="P1467">
        <v>1</v>
      </c>
      <c r="Q1467">
        <v>1</v>
      </c>
      <c r="R1467">
        <v>2</v>
      </c>
      <c r="S1467">
        <v>0</v>
      </c>
      <c r="T1467">
        <v>0</v>
      </c>
      <c r="U1467">
        <v>1</v>
      </c>
      <c r="V1467">
        <v>0.18487400000000001</v>
      </c>
      <c r="W1467">
        <v>6.1068699999999997E-2</v>
      </c>
      <c r="X1467">
        <v>0.44274799999999997</v>
      </c>
      <c r="Y1467">
        <v>0.137931</v>
      </c>
      <c r="Z1467">
        <v>0.24031</v>
      </c>
      <c r="AA1467">
        <v>0.31092399999999998</v>
      </c>
      <c r="AB1467">
        <v>0.23805599999999999</v>
      </c>
      <c r="AC1467">
        <v>0.551234</v>
      </c>
      <c r="AD1467">
        <v>0.12605</v>
      </c>
      <c r="AE1467">
        <v>3.51288</v>
      </c>
      <c r="AF1467">
        <v>0.33333299999999999</v>
      </c>
      <c r="AH1467">
        <v>-0.57618100000000005</v>
      </c>
      <c r="AI1467">
        <v>7.2232099999999999</v>
      </c>
      <c r="AJ1467">
        <v>-8.7383699999999997</v>
      </c>
      <c r="AK1467">
        <v>41.8658</v>
      </c>
      <c r="AL1467">
        <v>-0.57618100000000005</v>
      </c>
      <c r="AM1467">
        <v>-4.9000000000000004</v>
      </c>
      <c r="AN1467">
        <v>-9.7012310624122602</v>
      </c>
      <c r="AO1467">
        <v>-2.4933276176452601</v>
      </c>
      <c r="AP1467">
        <v>-0.77233300000000005</v>
      </c>
      <c r="AQ1467">
        <v>999</v>
      </c>
      <c r="AU1467" t="s">
        <v>2332</v>
      </c>
    </row>
    <row r="1468" spans="1:47" x14ac:dyDescent="0.45">
      <c r="A1468" t="s">
        <v>2333</v>
      </c>
      <c r="B1468" t="s">
        <v>7</v>
      </c>
      <c r="C1468">
        <v>72</v>
      </c>
      <c r="D1468">
        <v>271</v>
      </c>
      <c r="E1468">
        <v>248</v>
      </c>
      <c r="F1468">
        <v>52</v>
      </c>
      <c r="G1468">
        <v>30</v>
      </c>
      <c r="H1468">
        <v>16</v>
      </c>
      <c r="I1468">
        <v>1</v>
      </c>
      <c r="J1468">
        <v>5</v>
      </c>
      <c r="K1468">
        <v>23</v>
      </c>
      <c r="L1468">
        <v>29</v>
      </c>
      <c r="M1468">
        <v>19</v>
      </c>
      <c r="N1468">
        <v>10</v>
      </c>
      <c r="O1468">
        <v>104</v>
      </c>
      <c r="P1468">
        <v>3</v>
      </c>
      <c r="Q1468">
        <v>1</v>
      </c>
      <c r="R1468">
        <v>0</v>
      </c>
      <c r="S1468">
        <v>1</v>
      </c>
      <c r="T1468">
        <v>0</v>
      </c>
      <c r="U1468">
        <v>1</v>
      </c>
      <c r="V1468">
        <v>0.209677</v>
      </c>
      <c r="W1468">
        <v>7.0110699999999998E-2</v>
      </c>
      <c r="X1468">
        <v>0.38376399999999999</v>
      </c>
      <c r="Y1468">
        <v>0.18269199999999999</v>
      </c>
      <c r="Z1468">
        <v>0.273063</v>
      </c>
      <c r="AA1468">
        <v>0.34274199999999999</v>
      </c>
      <c r="AB1468">
        <v>0.25443199999999999</v>
      </c>
      <c r="AC1468">
        <v>0.61580500000000005</v>
      </c>
      <c r="AD1468">
        <v>0.13306499999999999</v>
      </c>
      <c r="AE1468">
        <v>2.58975</v>
      </c>
      <c r="AF1468">
        <v>0.33571400000000001</v>
      </c>
      <c r="AH1468">
        <v>-0.74569300000000005</v>
      </c>
      <c r="AI1468">
        <v>18.628399999999999</v>
      </c>
      <c r="AJ1468">
        <v>-14.391400000000001</v>
      </c>
      <c r="AK1468">
        <v>55.250599999999999</v>
      </c>
      <c r="AL1468">
        <v>-0.74569300000000005</v>
      </c>
      <c r="AM1468">
        <v>-6.2</v>
      </c>
      <c r="AN1468">
        <v>-15.769339561462401</v>
      </c>
      <c r="AO1468">
        <v>-1.2213106155395499</v>
      </c>
      <c r="AP1468">
        <v>-0.77356800000000003</v>
      </c>
      <c r="AQ1468">
        <v>999</v>
      </c>
      <c r="AU1468" t="s">
        <v>2334</v>
      </c>
    </row>
    <row r="1469" spans="1:47" x14ac:dyDescent="0.45">
      <c r="A1469" t="s">
        <v>2335</v>
      </c>
      <c r="C1469">
        <v>38</v>
      </c>
      <c r="D1469">
        <v>127</v>
      </c>
      <c r="E1469">
        <v>119</v>
      </c>
      <c r="F1469">
        <v>20</v>
      </c>
      <c r="G1469">
        <v>12</v>
      </c>
      <c r="H1469">
        <v>6</v>
      </c>
      <c r="I1469">
        <v>1</v>
      </c>
      <c r="J1469">
        <v>1</v>
      </c>
      <c r="K1469">
        <v>6</v>
      </c>
      <c r="L1469">
        <v>8</v>
      </c>
      <c r="M1469">
        <v>8</v>
      </c>
      <c r="N1469">
        <v>4</v>
      </c>
      <c r="O1469">
        <v>50</v>
      </c>
      <c r="P1469">
        <v>0</v>
      </c>
      <c r="Q1469">
        <v>0</v>
      </c>
      <c r="R1469">
        <v>0</v>
      </c>
      <c r="S1469">
        <v>0</v>
      </c>
      <c r="T1469">
        <v>0</v>
      </c>
      <c r="U1469">
        <v>1</v>
      </c>
      <c r="V1469">
        <v>0.16806699999999999</v>
      </c>
      <c r="W1469">
        <v>6.2992099999999995E-2</v>
      </c>
      <c r="X1469">
        <v>0.39370100000000002</v>
      </c>
      <c r="Y1469">
        <v>0.16</v>
      </c>
      <c r="Z1469">
        <v>0.220472</v>
      </c>
      <c r="AA1469">
        <v>0.26050400000000001</v>
      </c>
      <c r="AB1469">
        <v>0.19845199999999999</v>
      </c>
      <c r="AC1469">
        <v>0.48097699999999999</v>
      </c>
      <c r="AD1469">
        <v>9.2437000000000005E-2</v>
      </c>
      <c r="AE1469">
        <v>3.081</v>
      </c>
      <c r="AF1469">
        <v>0.27941199999999999</v>
      </c>
      <c r="AH1469">
        <v>-0.54535999999999996</v>
      </c>
      <c r="AI1469">
        <v>2.8254600000000001</v>
      </c>
      <c r="AJ1469">
        <v>-12.6488</v>
      </c>
      <c r="AK1469">
        <v>19.994299999999999</v>
      </c>
      <c r="AL1469">
        <v>-0.54535999999999996</v>
      </c>
      <c r="AM1469">
        <v>-1.7</v>
      </c>
      <c r="AN1469">
        <v>-12.7200340628623</v>
      </c>
      <c r="AO1469">
        <v>0.63318634033203103</v>
      </c>
      <c r="AP1469">
        <v>-0.77514000000000005</v>
      </c>
      <c r="AQ1469">
        <v>999</v>
      </c>
      <c r="AU1469" t="s">
        <v>2336</v>
      </c>
    </row>
    <row r="1470" spans="1:47" x14ac:dyDescent="0.45">
      <c r="A1470" t="s">
        <v>2337</v>
      </c>
      <c r="B1470" t="s">
        <v>309</v>
      </c>
      <c r="C1470">
        <v>67</v>
      </c>
      <c r="D1470">
        <v>283</v>
      </c>
      <c r="E1470">
        <v>257</v>
      </c>
      <c r="F1470">
        <v>67</v>
      </c>
      <c r="G1470">
        <v>49</v>
      </c>
      <c r="H1470">
        <v>14</v>
      </c>
      <c r="I1470">
        <v>2</v>
      </c>
      <c r="J1470">
        <v>2</v>
      </c>
      <c r="K1470">
        <v>30</v>
      </c>
      <c r="L1470">
        <v>28</v>
      </c>
      <c r="M1470">
        <v>20</v>
      </c>
      <c r="N1470">
        <v>1</v>
      </c>
      <c r="O1470">
        <v>61</v>
      </c>
      <c r="P1470">
        <v>2</v>
      </c>
      <c r="Q1470">
        <v>2</v>
      </c>
      <c r="R1470">
        <v>2</v>
      </c>
      <c r="S1470">
        <v>0</v>
      </c>
      <c r="T1470">
        <v>6</v>
      </c>
      <c r="U1470">
        <v>2</v>
      </c>
      <c r="V1470">
        <v>0.26069999999999999</v>
      </c>
      <c r="W1470">
        <v>7.0671399999999995E-2</v>
      </c>
      <c r="X1470">
        <v>0.21554799999999999</v>
      </c>
      <c r="Y1470">
        <v>0.32786900000000002</v>
      </c>
      <c r="Z1470">
        <v>0.31672600000000001</v>
      </c>
      <c r="AA1470">
        <v>0.35408600000000001</v>
      </c>
      <c r="AB1470">
        <v>0.29456100000000002</v>
      </c>
      <c r="AC1470">
        <v>0.67081199999999996</v>
      </c>
      <c r="AD1470">
        <v>9.3385200000000002E-2</v>
      </c>
      <c r="AE1470">
        <v>5.1803900000000001</v>
      </c>
      <c r="AF1470">
        <v>0.33163300000000001</v>
      </c>
      <c r="AH1470">
        <v>-0.18351500000000001</v>
      </c>
      <c r="AI1470">
        <v>28.884899999999998</v>
      </c>
      <c r="AJ1470">
        <v>-5.5970300000000002</v>
      </c>
      <c r="AK1470">
        <v>67.652500000000003</v>
      </c>
      <c r="AL1470">
        <v>-0.18351500000000001</v>
      </c>
      <c r="AM1470">
        <v>-2.8</v>
      </c>
      <c r="AN1470">
        <v>-11.5243598371744</v>
      </c>
      <c r="AO1470">
        <v>-5.9194884300231898</v>
      </c>
      <c r="AP1470">
        <v>-0.77799099999999999</v>
      </c>
      <c r="AQ1470">
        <v>999</v>
      </c>
      <c r="AU1470" t="s">
        <v>2338</v>
      </c>
    </row>
    <row r="1471" spans="1:47" x14ac:dyDescent="0.45">
      <c r="A1471" t="s">
        <v>2339</v>
      </c>
      <c r="B1471" t="s">
        <v>269</v>
      </c>
      <c r="C1471">
        <v>109</v>
      </c>
      <c r="D1471">
        <v>447</v>
      </c>
      <c r="E1471">
        <v>401</v>
      </c>
      <c r="F1471">
        <v>85</v>
      </c>
      <c r="G1471">
        <v>54</v>
      </c>
      <c r="H1471">
        <v>16</v>
      </c>
      <c r="I1471">
        <v>1</v>
      </c>
      <c r="J1471">
        <v>14</v>
      </c>
      <c r="K1471">
        <v>46</v>
      </c>
      <c r="L1471">
        <v>55</v>
      </c>
      <c r="M1471">
        <v>40</v>
      </c>
      <c r="N1471">
        <v>8</v>
      </c>
      <c r="O1471">
        <v>155</v>
      </c>
      <c r="P1471">
        <v>4</v>
      </c>
      <c r="Q1471">
        <v>2</v>
      </c>
      <c r="R1471">
        <v>0</v>
      </c>
      <c r="S1471">
        <v>1</v>
      </c>
      <c r="T1471">
        <v>1</v>
      </c>
      <c r="U1471">
        <v>1</v>
      </c>
      <c r="V1471">
        <v>0.21196999999999999</v>
      </c>
      <c r="W1471">
        <v>8.9485499999999996E-2</v>
      </c>
      <c r="X1471">
        <v>0.34675600000000001</v>
      </c>
      <c r="Y1471">
        <v>0.25806499999999999</v>
      </c>
      <c r="Z1471">
        <v>0.28859099999999999</v>
      </c>
      <c r="AA1471">
        <v>0.36159599999999997</v>
      </c>
      <c r="AB1471">
        <v>0.27871600000000002</v>
      </c>
      <c r="AC1471">
        <v>0.65018699999999996</v>
      </c>
      <c r="AD1471">
        <v>0.14962600000000001</v>
      </c>
      <c r="AE1471">
        <v>2.6896100000000001</v>
      </c>
      <c r="AF1471">
        <v>0.30341899999999999</v>
      </c>
      <c r="AH1471">
        <v>-0.91553899999999999</v>
      </c>
      <c r="AI1471">
        <v>39.741599999999998</v>
      </c>
      <c r="AJ1471">
        <v>-14.722799999999999</v>
      </c>
      <c r="AK1471">
        <v>74.316800000000001</v>
      </c>
      <c r="AL1471">
        <v>-0.91553899999999999</v>
      </c>
      <c r="AM1471">
        <v>0.3</v>
      </c>
      <c r="AN1471">
        <v>-15.1380285024642</v>
      </c>
      <c r="AO1471">
        <v>-7.9120809435844404</v>
      </c>
      <c r="AP1471">
        <v>-0.77985800000000005</v>
      </c>
      <c r="AQ1471">
        <v>999</v>
      </c>
      <c r="AU1471" t="s">
        <v>2340</v>
      </c>
    </row>
    <row r="1472" spans="1:47" x14ac:dyDescent="0.45">
      <c r="A1472" t="s">
        <v>2341</v>
      </c>
      <c r="C1472">
        <v>54</v>
      </c>
      <c r="D1472">
        <v>222</v>
      </c>
      <c r="E1472">
        <v>195</v>
      </c>
      <c r="F1472">
        <v>39</v>
      </c>
      <c r="G1472">
        <v>29</v>
      </c>
      <c r="H1472">
        <v>6</v>
      </c>
      <c r="I1472">
        <v>1</v>
      </c>
      <c r="J1472">
        <v>3</v>
      </c>
      <c r="K1472">
        <v>29</v>
      </c>
      <c r="L1472">
        <v>21</v>
      </c>
      <c r="M1472">
        <v>20</v>
      </c>
      <c r="N1472">
        <v>3</v>
      </c>
      <c r="O1472">
        <v>67</v>
      </c>
      <c r="P1472">
        <v>6</v>
      </c>
      <c r="Q1472">
        <v>1</v>
      </c>
      <c r="R1472">
        <v>0</v>
      </c>
      <c r="S1472">
        <v>0</v>
      </c>
      <c r="T1472">
        <v>9</v>
      </c>
      <c r="U1472">
        <v>3</v>
      </c>
      <c r="V1472">
        <v>0.2</v>
      </c>
      <c r="W1472">
        <v>9.0090100000000006E-2</v>
      </c>
      <c r="X1472">
        <v>0.30180200000000001</v>
      </c>
      <c r="Y1472">
        <v>0.29850700000000002</v>
      </c>
      <c r="Z1472">
        <v>0.29279300000000003</v>
      </c>
      <c r="AA1472">
        <v>0.28717900000000002</v>
      </c>
      <c r="AB1472">
        <v>0.25946900000000001</v>
      </c>
      <c r="AC1472">
        <v>0.57997200000000004</v>
      </c>
      <c r="AD1472">
        <v>8.7179499999999993E-2</v>
      </c>
      <c r="AE1472">
        <v>6.7588900000000001</v>
      </c>
      <c r="AF1472">
        <v>0.28571400000000002</v>
      </c>
      <c r="AH1472">
        <v>0.133099</v>
      </c>
      <c r="AI1472">
        <v>16.188800000000001</v>
      </c>
      <c r="AJ1472">
        <v>-10.8606</v>
      </c>
      <c r="AK1472">
        <v>60.0413</v>
      </c>
      <c r="AL1472">
        <v>0.133099</v>
      </c>
      <c r="AM1472">
        <v>-2.1</v>
      </c>
      <c r="AN1472">
        <v>-10.8565274178981</v>
      </c>
      <c r="AO1472">
        <v>-4.5470898151397696</v>
      </c>
      <c r="AP1472">
        <v>-0.78178599999999998</v>
      </c>
      <c r="AQ1472">
        <v>999</v>
      </c>
      <c r="AU1472" t="s">
        <v>2342</v>
      </c>
    </row>
    <row r="1473" spans="1:47" x14ac:dyDescent="0.45">
      <c r="A1473" t="s">
        <v>672</v>
      </c>
      <c r="B1473" t="s">
        <v>10</v>
      </c>
      <c r="C1473">
        <v>92</v>
      </c>
      <c r="D1473">
        <v>357</v>
      </c>
      <c r="E1473">
        <v>321</v>
      </c>
      <c r="F1473">
        <v>68</v>
      </c>
      <c r="G1473">
        <v>45</v>
      </c>
      <c r="H1473">
        <v>12</v>
      </c>
      <c r="I1473">
        <v>1</v>
      </c>
      <c r="J1473">
        <v>10</v>
      </c>
      <c r="K1473">
        <v>34</v>
      </c>
      <c r="L1473">
        <v>39</v>
      </c>
      <c r="M1473">
        <v>28</v>
      </c>
      <c r="N1473">
        <v>6</v>
      </c>
      <c r="O1473">
        <v>100</v>
      </c>
      <c r="P1473">
        <v>6</v>
      </c>
      <c r="Q1473">
        <v>2</v>
      </c>
      <c r="R1473">
        <v>0</v>
      </c>
      <c r="S1473">
        <v>1</v>
      </c>
      <c r="T1473">
        <v>3</v>
      </c>
      <c r="U1473">
        <v>1</v>
      </c>
      <c r="V1473">
        <v>0.211838</v>
      </c>
      <c r="W1473">
        <v>7.8431399999999998E-2</v>
      </c>
      <c r="X1473">
        <v>0.28011200000000003</v>
      </c>
      <c r="Y1473">
        <v>0.28000000000000003</v>
      </c>
      <c r="Z1473">
        <v>0.28571400000000002</v>
      </c>
      <c r="AA1473">
        <v>0.34891</v>
      </c>
      <c r="AB1473">
        <v>0.273262</v>
      </c>
      <c r="AC1473">
        <v>0.63462399999999997</v>
      </c>
      <c r="AD1473">
        <v>0.137072</v>
      </c>
      <c r="AE1473">
        <v>3.6353800000000001</v>
      </c>
      <c r="AF1473">
        <v>0.27229999999999999</v>
      </c>
      <c r="AH1473">
        <v>-0.384552</v>
      </c>
      <c r="AI1473">
        <v>30.122900000000001</v>
      </c>
      <c r="AJ1473">
        <v>-13.375400000000001</v>
      </c>
      <c r="AK1473">
        <v>72.881600000000006</v>
      </c>
      <c r="AL1473">
        <v>-0.384552</v>
      </c>
      <c r="AM1473">
        <v>-3.7</v>
      </c>
      <c r="AN1473">
        <v>-12.3781920075416</v>
      </c>
      <c r="AO1473">
        <v>-7.6351852416992099</v>
      </c>
      <c r="AP1473">
        <v>-0.78280899999999998</v>
      </c>
      <c r="AQ1473">
        <v>999</v>
      </c>
      <c r="AU1473">
        <v>17766</v>
      </c>
    </row>
    <row r="1474" spans="1:47" x14ac:dyDescent="0.45">
      <c r="A1474" t="s">
        <v>2343</v>
      </c>
      <c r="C1474">
        <v>97</v>
      </c>
      <c r="D1474">
        <v>385</v>
      </c>
      <c r="E1474">
        <v>332</v>
      </c>
      <c r="F1474">
        <v>71</v>
      </c>
      <c r="G1474">
        <v>54</v>
      </c>
      <c r="H1474">
        <v>10</v>
      </c>
      <c r="I1474">
        <v>1</v>
      </c>
      <c r="J1474">
        <v>6</v>
      </c>
      <c r="K1474">
        <v>39</v>
      </c>
      <c r="L1474">
        <v>37</v>
      </c>
      <c r="M1474">
        <v>45</v>
      </c>
      <c r="N1474">
        <v>6</v>
      </c>
      <c r="O1474">
        <v>100</v>
      </c>
      <c r="P1474">
        <v>3</v>
      </c>
      <c r="Q1474">
        <v>3</v>
      </c>
      <c r="R1474">
        <v>2</v>
      </c>
      <c r="S1474">
        <v>0</v>
      </c>
      <c r="T1474">
        <v>2</v>
      </c>
      <c r="U1474">
        <v>1</v>
      </c>
      <c r="V1474">
        <v>0.21385499999999999</v>
      </c>
      <c r="W1474">
        <v>0.116883</v>
      </c>
      <c r="X1474">
        <v>0.25974000000000003</v>
      </c>
      <c r="Y1474">
        <v>0.45</v>
      </c>
      <c r="Z1474">
        <v>0.31070500000000001</v>
      </c>
      <c r="AA1474">
        <v>0.30421700000000002</v>
      </c>
      <c r="AB1474">
        <v>0.27322600000000002</v>
      </c>
      <c r="AC1474">
        <v>0.61492199999999997</v>
      </c>
      <c r="AD1474">
        <v>9.0361399999999995E-2</v>
      </c>
      <c r="AE1474">
        <v>3.2412800000000002</v>
      </c>
      <c r="AF1474">
        <v>0.28384300000000001</v>
      </c>
      <c r="AH1474">
        <v>-0.76176999999999995</v>
      </c>
      <c r="AI1474">
        <v>32.473999999999997</v>
      </c>
      <c r="AJ1474">
        <v>-14.436</v>
      </c>
      <c r="AK1474">
        <v>72.0505</v>
      </c>
      <c r="AL1474">
        <v>-0.76176999999999995</v>
      </c>
      <c r="AM1474">
        <v>-8.3000000000000007</v>
      </c>
      <c r="AN1474">
        <v>-14.092456459998999</v>
      </c>
      <c r="AO1474">
        <v>-6.8853911161422703</v>
      </c>
      <c r="AP1474">
        <v>-0.78385700000000003</v>
      </c>
      <c r="AQ1474">
        <v>999</v>
      </c>
      <c r="AU1474">
        <v>21634</v>
      </c>
    </row>
    <row r="1475" spans="1:47" x14ac:dyDescent="0.45">
      <c r="A1475" t="s">
        <v>2344</v>
      </c>
      <c r="B1475" t="s">
        <v>36</v>
      </c>
      <c r="C1475">
        <v>97</v>
      </c>
      <c r="D1475">
        <v>393</v>
      </c>
      <c r="E1475">
        <v>367</v>
      </c>
      <c r="F1475">
        <v>76</v>
      </c>
      <c r="G1475">
        <v>41</v>
      </c>
      <c r="H1475">
        <v>18</v>
      </c>
      <c r="I1475">
        <v>1</v>
      </c>
      <c r="J1475">
        <v>16</v>
      </c>
      <c r="K1475">
        <v>41</v>
      </c>
      <c r="L1475">
        <v>51</v>
      </c>
      <c r="M1475">
        <v>20</v>
      </c>
      <c r="N1475">
        <v>7</v>
      </c>
      <c r="O1475">
        <v>148</v>
      </c>
      <c r="P1475">
        <v>4</v>
      </c>
      <c r="Q1475">
        <v>2</v>
      </c>
      <c r="R1475">
        <v>0</v>
      </c>
      <c r="S1475">
        <v>0</v>
      </c>
      <c r="T1475">
        <v>0</v>
      </c>
      <c r="U1475">
        <v>1</v>
      </c>
      <c r="V1475">
        <v>0.20708399999999999</v>
      </c>
      <c r="W1475">
        <v>5.0890600000000001E-2</v>
      </c>
      <c r="X1475">
        <v>0.37658999999999998</v>
      </c>
      <c r="Y1475">
        <v>0.13513500000000001</v>
      </c>
      <c r="Z1475">
        <v>0.25445299999999998</v>
      </c>
      <c r="AA1475">
        <v>0.39237100000000003</v>
      </c>
      <c r="AB1475">
        <v>0.26983600000000002</v>
      </c>
      <c r="AC1475">
        <v>0.64682399999999995</v>
      </c>
      <c r="AD1475">
        <v>0.18528600000000001</v>
      </c>
      <c r="AE1475">
        <v>2.5354000000000001</v>
      </c>
      <c r="AF1475">
        <v>0.29268300000000003</v>
      </c>
      <c r="AH1475">
        <v>-0.86897500000000005</v>
      </c>
      <c r="AI1475">
        <v>32.042400000000001</v>
      </c>
      <c r="AJ1475">
        <v>-15.8423</v>
      </c>
      <c r="AK1475">
        <v>60.917499999999997</v>
      </c>
      <c r="AL1475">
        <v>-0.86897500000000005</v>
      </c>
      <c r="AM1475">
        <v>-2.8</v>
      </c>
      <c r="AN1475">
        <v>-19.896977007389001</v>
      </c>
      <c r="AO1475">
        <v>-1.35599637031555</v>
      </c>
      <c r="AP1475">
        <v>-0.78411200000000003</v>
      </c>
      <c r="AQ1475">
        <v>999</v>
      </c>
      <c r="AU1475" t="s">
        <v>2345</v>
      </c>
    </row>
    <row r="1476" spans="1:47" x14ac:dyDescent="0.45">
      <c r="A1476" t="s">
        <v>2346</v>
      </c>
      <c r="B1476" t="s">
        <v>70</v>
      </c>
      <c r="C1476">
        <v>86</v>
      </c>
      <c r="D1476">
        <v>362</v>
      </c>
      <c r="E1476">
        <v>330</v>
      </c>
      <c r="F1476">
        <v>70</v>
      </c>
      <c r="G1476">
        <v>55</v>
      </c>
      <c r="H1476">
        <v>8</v>
      </c>
      <c r="I1476">
        <v>2</v>
      </c>
      <c r="J1476">
        <v>5</v>
      </c>
      <c r="K1476">
        <v>46</v>
      </c>
      <c r="L1476">
        <v>35</v>
      </c>
      <c r="M1476">
        <v>22</v>
      </c>
      <c r="N1476">
        <v>1</v>
      </c>
      <c r="O1476">
        <v>106</v>
      </c>
      <c r="P1476">
        <v>7</v>
      </c>
      <c r="Q1476">
        <v>3</v>
      </c>
      <c r="R1476">
        <v>0</v>
      </c>
      <c r="S1476">
        <v>0</v>
      </c>
      <c r="T1476">
        <v>6</v>
      </c>
      <c r="U1476">
        <v>3</v>
      </c>
      <c r="V1476">
        <v>0.212121</v>
      </c>
      <c r="W1476">
        <v>6.0773500000000001E-2</v>
      </c>
      <c r="X1476">
        <v>0.29281800000000002</v>
      </c>
      <c r="Y1476">
        <v>0.20754700000000001</v>
      </c>
      <c r="Z1476">
        <v>0.27348099999999997</v>
      </c>
      <c r="AA1476">
        <v>0.29393900000000001</v>
      </c>
      <c r="AB1476">
        <v>0.25302999999999998</v>
      </c>
      <c r="AC1476">
        <v>0.56742000000000004</v>
      </c>
      <c r="AD1476">
        <v>8.1818199999999994E-2</v>
      </c>
      <c r="AE1476">
        <v>5.7445199999999996</v>
      </c>
      <c r="AF1476">
        <v>0.29279300000000003</v>
      </c>
      <c r="AH1476">
        <v>-0.70575900000000003</v>
      </c>
      <c r="AI1476">
        <v>24.462199999999999</v>
      </c>
      <c r="AJ1476">
        <v>-19.645399999999999</v>
      </c>
      <c r="AK1476">
        <v>61.066400000000002</v>
      </c>
      <c r="AL1476">
        <v>-0.70575900000000003</v>
      </c>
      <c r="AM1476">
        <v>-3.9</v>
      </c>
      <c r="AN1476">
        <v>-17.593279182910901</v>
      </c>
      <c r="AO1476">
        <v>-2.5699001550674399</v>
      </c>
      <c r="AP1476">
        <v>-0.78458000000000006</v>
      </c>
      <c r="AQ1476">
        <v>999</v>
      </c>
      <c r="AU1476" t="s">
        <v>2347</v>
      </c>
    </row>
    <row r="1477" spans="1:47" x14ac:dyDescent="0.45">
      <c r="A1477" t="s">
        <v>2348</v>
      </c>
      <c r="C1477">
        <v>99</v>
      </c>
      <c r="D1477">
        <v>346</v>
      </c>
      <c r="E1477">
        <v>314</v>
      </c>
      <c r="F1477">
        <v>58</v>
      </c>
      <c r="G1477">
        <v>38</v>
      </c>
      <c r="H1477">
        <v>11</v>
      </c>
      <c r="I1477">
        <v>1</v>
      </c>
      <c r="J1477">
        <v>8</v>
      </c>
      <c r="K1477">
        <v>43</v>
      </c>
      <c r="L1477">
        <v>36</v>
      </c>
      <c r="M1477">
        <v>26</v>
      </c>
      <c r="N1477">
        <v>7</v>
      </c>
      <c r="O1477">
        <v>161</v>
      </c>
      <c r="P1477">
        <v>4</v>
      </c>
      <c r="Q1477">
        <v>2</v>
      </c>
      <c r="R1477">
        <v>0</v>
      </c>
      <c r="S1477">
        <v>0</v>
      </c>
      <c r="T1477">
        <v>16</v>
      </c>
      <c r="U1477">
        <v>4</v>
      </c>
      <c r="V1477">
        <v>0.18471299999999999</v>
      </c>
      <c r="W1477">
        <v>7.5144500000000003E-2</v>
      </c>
      <c r="X1477">
        <v>0.46531800000000001</v>
      </c>
      <c r="Y1477">
        <v>0.161491</v>
      </c>
      <c r="Z1477">
        <v>0.25433499999999998</v>
      </c>
      <c r="AA1477">
        <v>0.30254799999999998</v>
      </c>
      <c r="AB1477">
        <v>0.23877799999999999</v>
      </c>
      <c r="AC1477">
        <v>0.55688300000000002</v>
      </c>
      <c r="AD1477">
        <v>0.11783399999999999</v>
      </c>
      <c r="AE1477">
        <v>6.9378900000000003</v>
      </c>
      <c r="AF1477">
        <v>0.34013599999999999</v>
      </c>
      <c r="AH1477">
        <v>1.0416799999999999</v>
      </c>
      <c r="AI1477">
        <v>19.285499999999999</v>
      </c>
      <c r="AJ1477">
        <v>-22.872599999999998</v>
      </c>
      <c r="AK1477">
        <v>44.978700000000003</v>
      </c>
      <c r="AL1477">
        <v>1.0416799999999999</v>
      </c>
      <c r="AM1477">
        <v>1.6</v>
      </c>
      <c r="AN1477">
        <v>-22.542768716812098</v>
      </c>
      <c r="AO1477">
        <v>2.8713110685348502</v>
      </c>
      <c r="AP1477">
        <v>-0.78608599999999995</v>
      </c>
      <c r="AQ1477">
        <v>999</v>
      </c>
      <c r="AU1477">
        <v>17216</v>
      </c>
    </row>
    <row r="1478" spans="1:47" x14ac:dyDescent="0.45">
      <c r="A1478" t="s">
        <v>2349</v>
      </c>
      <c r="B1478" t="s">
        <v>191</v>
      </c>
      <c r="C1478">
        <v>106</v>
      </c>
      <c r="D1478">
        <v>433</v>
      </c>
      <c r="E1478">
        <v>406</v>
      </c>
      <c r="F1478">
        <v>96</v>
      </c>
      <c r="G1478">
        <v>67</v>
      </c>
      <c r="H1478">
        <v>18</v>
      </c>
      <c r="I1478">
        <v>0</v>
      </c>
      <c r="J1478">
        <v>11</v>
      </c>
      <c r="K1478">
        <v>46</v>
      </c>
      <c r="L1478">
        <v>47</v>
      </c>
      <c r="M1478">
        <v>23</v>
      </c>
      <c r="N1478">
        <v>11</v>
      </c>
      <c r="O1478">
        <v>95</v>
      </c>
      <c r="P1478">
        <v>2</v>
      </c>
      <c r="Q1478">
        <v>2</v>
      </c>
      <c r="R1478">
        <v>0</v>
      </c>
      <c r="S1478">
        <v>0</v>
      </c>
      <c r="T1478">
        <v>3</v>
      </c>
      <c r="U1478">
        <v>3</v>
      </c>
      <c r="V1478">
        <v>0.236453</v>
      </c>
      <c r="W1478">
        <v>5.31178E-2</v>
      </c>
      <c r="X1478">
        <v>0.21940000000000001</v>
      </c>
      <c r="Y1478">
        <v>0.24210499999999999</v>
      </c>
      <c r="Z1478">
        <v>0.27944600000000003</v>
      </c>
      <c r="AA1478">
        <v>0.36206899999999997</v>
      </c>
      <c r="AB1478">
        <v>0.26863900000000002</v>
      </c>
      <c r="AC1478">
        <v>0.64151499999999995</v>
      </c>
      <c r="AD1478">
        <v>0.12561600000000001</v>
      </c>
      <c r="AE1478">
        <v>2.6593499999999999</v>
      </c>
      <c r="AF1478">
        <v>0.28145700000000001</v>
      </c>
      <c r="AH1478">
        <v>-1.2903500000000001</v>
      </c>
      <c r="AI1478">
        <v>34.873100000000001</v>
      </c>
      <c r="AJ1478">
        <v>-17.8855</v>
      </c>
      <c r="AK1478">
        <v>68.099599999999995</v>
      </c>
      <c r="AL1478">
        <v>-1.2903500000000001</v>
      </c>
      <c r="AM1478">
        <v>3.2</v>
      </c>
      <c r="AN1478">
        <v>-17.841035008430399</v>
      </c>
      <c r="AO1478">
        <v>-4.7548792362213099</v>
      </c>
      <c r="AP1478">
        <v>-0.78669999999999995</v>
      </c>
      <c r="AQ1478">
        <v>999</v>
      </c>
      <c r="AU1478" t="s">
        <v>2350</v>
      </c>
    </row>
    <row r="1479" spans="1:47" x14ac:dyDescent="0.45">
      <c r="A1479" t="s">
        <v>2351</v>
      </c>
      <c r="B1479" t="s">
        <v>70</v>
      </c>
      <c r="C1479">
        <v>73</v>
      </c>
      <c r="D1479">
        <v>296</v>
      </c>
      <c r="E1479">
        <v>272</v>
      </c>
      <c r="F1479">
        <v>54</v>
      </c>
      <c r="G1479">
        <v>36</v>
      </c>
      <c r="H1479">
        <v>13</v>
      </c>
      <c r="I1479">
        <v>0</v>
      </c>
      <c r="J1479">
        <v>5</v>
      </c>
      <c r="K1479">
        <v>33</v>
      </c>
      <c r="L1479">
        <v>28</v>
      </c>
      <c r="M1479">
        <v>17</v>
      </c>
      <c r="N1479">
        <v>4</v>
      </c>
      <c r="O1479">
        <v>107</v>
      </c>
      <c r="P1479">
        <v>4</v>
      </c>
      <c r="Q1479">
        <v>3</v>
      </c>
      <c r="R1479">
        <v>0</v>
      </c>
      <c r="S1479">
        <v>0</v>
      </c>
      <c r="T1479">
        <v>2</v>
      </c>
      <c r="U1479">
        <v>1</v>
      </c>
      <c r="V1479">
        <v>0.19852900000000001</v>
      </c>
      <c r="W1479">
        <v>5.7432400000000002E-2</v>
      </c>
      <c r="X1479">
        <v>0.36148599999999997</v>
      </c>
      <c r="Y1479">
        <v>0.15887899999999999</v>
      </c>
      <c r="Z1479">
        <v>0.25337799999999999</v>
      </c>
      <c r="AA1479">
        <v>0.30147099999999999</v>
      </c>
      <c r="AB1479">
        <v>0.239423</v>
      </c>
      <c r="AC1479">
        <v>0.55484900000000004</v>
      </c>
      <c r="AD1479">
        <v>0.102941</v>
      </c>
      <c r="AE1479">
        <v>3.5724900000000002</v>
      </c>
      <c r="AF1479">
        <v>0.30061300000000002</v>
      </c>
      <c r="AH1479">
        <v>-0.43045</v>
      </c>
      <c r="AI1479">
        <v>16.6572</v>
      </c>
      <c r="AJ1479">
        <v>-19.4087</v>
      </c>
      <c r="AK1479">
        <v>51.634999999999998</v>
      </c>
      <c r="AL1479">
        <v>-0.43045</v>
      </c>
      <c r="AM1479">
        <v>2.9</v>
      </c>
      <c r="AN1479">
        <v>-17.5840636193752</v>
      </c>
      <c r="AO1479">
        <v>-0.36278653144836398</v>
      </c>
      <c r="AP1479">
        <v>-0.78710599999999997</v>
      </c>
      <c r="AQ1479">
        <v>999</v>
      </c>
      <c r="AU1479" t="s">
        <v>2352</v>
      </c>
    </row>
    <row r="1480" spans="1:47" x14ac:dyDescent="0.45">
      <c r="A1480" t="s">
        <v>2353</v>
      </c>
      <c r="B1480" t="s">
        <v>82</v>
      </c>
      <c r="C1480">
        <v>55</v>
      </c>
      <c r="D1480">
        <v>218</v>
      </c>
      <c r="E1480">
        <v>192</v>
      </c>
      <c r="F1480">
        <v>36</v>
      </c>
      <c r="G1480">
        <v>26</v>
      </c>
      <c r="H1480">
        <v>7</v>
      </c>
      <c r="I1480">
        <v>0</v>
      </c>
      <c r="J1480">
        <v>3</v>
      </c>
      <c r="K1480">
        <v>21</v>
      </c>
      <c r="L1480">
        <v>19</v>
      </c>
      <c r="M1480">
        <v>21</v>
      </c>
      <c r="N1480">
        <v>5</v>
      </c>
      <c r="O1480">
        <v>74</v>
      </c>
      <c r="P1480">
        <v>4</v>
      </c>
      <c r="Q1480">
        <v>1</v>
      </c>
      <c r="R1480">
        <v>0</v>
      </c>
      <c r="S1480">
        <v>0</v>
      </c>
      <c r="T1480">
        <v>0</v>
      </c>
      <c r="U1480">
        <v>1</v>
      </c>
      <c r="V1480">
        <v>0.1875</v>
      </c>
      <c r="W1480">
        <v>9.6330299999999994E-2</v>
      </c>
      <c r="X1480">
        <v>0.33944999999999997</v>
      </c>
      <c r="Y1480">
        <v>0.28378399999999998</v>
      </c>
      <c r="Z1480">
        <v>0.27981699999999998</v>
      </c>
      <c r="AA1480">
        <v>0.27083299999999999</v>
      </c>
      <c r="AB1480">
        <v>0.24273700000000001</v>
      </c>
      <c r="AC1480">
        <v>0.55064999999999997</v>
      </c>
      <c r="AD1480">
        <v>8.3333299999999999E-2</v>
      </c>
      <c r="AE1480">
        <v>1.9792799999999999</v>
      </c>
      <c r="AF1480">
        <v>0.28448299999999999</v>
      </c>
      <c r="AH1480">
        <v>-0.77651400000000004</v>
      </c>
      <c r="AI1480">
        <v>12.867900000000001</v>
      </c>
      <c r="AJ1480">
        <v>-13.6942</v>
      </c>
      <c r="AK1480">
        <v>53.575099999999999</v>
      </c>
      <c r="AL1480">
        <v>-0.77651400000000004</v>
      </c>
      <c r="AM1480">
        <v>-6.4</v>
      </c>
      <c r="AN1480">
        <v>-12.903145492076799</v>
      </c>
      <c r="AO1480">
        <v>-2.3950028419494598</v>
      </c>
      <c r="AP1480">
        <v>-0.78715900000000005</v>
      </c>
      <c r="AQ1480">
        <v>999</v>
      </c>
      <c r="AU1480" t="s">
        <v>2354</v>
      </c>
    </row>
    <row r="1481" spans="1:47" x14ac:dyDescent="0.45">
      <c r="A1481" t="s">
        <v>2355</v>
      </c>
      <c r="C1481">
        <v>104</v>
      </c>
      <c r="D1481">
        <v>416</v>
      </c>
      <c r="E1481">
        <v>380</v>
      </c>
      <c r="F1481">
        <v>87</v>
      </c>
      <c r="G1481">
        <v>62</v>
      </c>
      <c r="H1481">
        <v>18</v>
      </c>
      <c r="I1481">
        <v>1</v>
      </c>
      <c r="J1481">
        <v>6</v>
      </c>
      <c r="K1481">
        <v>44</v>
      </c>
      <c r="L1481">
        <v>43</v>
      </c>
      <c r="M1481">
        <v>30</v>
      </c>
      <c r="N1481">
        <v>16</v>
      </c>
      <c r="O1481">
        <v>110</v>
      </c>
      <c r="P1481">
        <v>3</v>
      </c>
      <c r="Q1481">
        <v>2</v>
      </c>
      <c r="R1481">
        <v>1</v>
      </c>
      <c r="S1481">
        <v>0</v>
      </c>
      <c r="T1481">
        <v>2</v>
      </c>
      <c r="U1481">
        <v>1</v>
      </c>
      <c r="V1481">
        <v>0.22894700000000001</v>
      </c>
      <c r="W1481">
        <v>7.2115399999999996E-2</v>
      </c>
      <c r="X1481">
        <v>0.26442300000000002</v>
      </c>
      <c r="Y1481">
        <v>0.272727</v>
      </c>
      <c r="Z1481">
        <v>0.289157</v>
      </c>
      <c r="AA1481">
        <v>0.32894699999999999</v>
      </c>
      <c r="AB1481">
        <v>0.257191</v>
      </c>
      <c r="AC1481">
        <v>0.61810399999999999</v>
      </c>
      <c r="AD1481">
        <v>0.1</v>
      </c>
      <c r="AE1481">
        <v>3.25719</v>
      </c>
      <c r="AF1481">
        <v>0.30451099999999998</v>
      </c>
      <c r="AH1481">
        <v>-0.63078299999999998</v>
      </c>
      <c r="AI1481">
        <v>29.5487</v>
      </c>
      <c r="AJ1481">
        <v>-21.138500000000001</v>
      </c>
      <c r="AK1481">
        <v>56.894399999999997</v>
      </c>
      <c r="AL1481">
        <v>-0.63078299999999998</v>
      </c>
      <c r="AM1481">
        <v>-1.5</v>
      </c>
      <c r="AN1481">
        <v>-22.116964042186702</v>
      </c>
      <c r="AO1481">
        <v>2.85125970840454E-2</v>
      </c>
      <c r="AP1481">
        <v>-0.79367399999999999</v>
      </c>
      <c r="AQ1481">
        <v>999</v>
      </c>
      <c r="AU1481" t="s">
        <v>2356</v>
      </c>
    </row>
    <row r="1482" spans="1:47" x14ac:dyDescent="0.45">
      <c r="A1482" t="s">
        <v>2357</v>
      </c>
      <c r="B1482" t="s">
        <v>14</v>
      </c>
      <c r="C1482">
        <v>59</v>
      </c>
      <c r="D1482">
        <v>237</v>
      </c>
      <c r="E1482">
        <v>211</v>
      </c>
      <c r="F1482">
        <v>45</v>
      </c>
      <c r="G1482">
        <v>36</v>
      </c>
      <c r="H1482">
        <v>9</v>
      </c>
      <c r="I1482">
        <v>0</v>
      </c>
      <c r="J1482">
        <v>0</v>
      </c>
      <c r="K1482">
        <v>23</v>
      </c>
      <c r="L1482">
        <v>19</v>
      </c>
      <c r="M1482">
        <v>18</v>
      </c>
      <c r="N1482">
        <v>4</v>
      </c>
      <c r="O1482">
        <v>55</v>
      </c>
      <c r="P1482">
        <v>6</v>
      </c>
      <c r="Q1482">
        <v>1</v>
      </c>
      <c r="R1482">
        <v>1</v>
      </c>
      <c r="S1482">
        <v>0</v>
      </c>
      <c r="T1482">
        <v>5</v>
      </c>
      <c r="U1482">
        <v>3</v>
      </c>
      <c r="V1482">
        <v>0.21326999999999999</v>
      </c>
      <c r="W1482">
        <v>7.59494E-2</v>
      </c>
      <c r="X1482">
        <v>0.232068</v>
      </c>
      <c r="Y1482">
        <v>0.32727299999999998</v>
      </c>
      <c r="Z1482">
        <v>0.29237299999999999</v>
      </c>
      <c r="AA1482">
        <v>0.25592399999999998</v>
      </c>
      <c r="AB1482">
        <v>0.24596499999999999</v>
      </c>
      <c r="AC1482">
        <v>0.54829700000000003</v>
      </c>
      <c r="AD1482">
        <v>4.2653999999999997E-2</v>
      </c>
      <c r="AE1482">
        <v>3.9041299999999999</v>
      </c>
      <c r="AF1482">
        <v>0.28662399999999999</v>
      </c>
      <c r="AH1482">
        <v>-0.69772100000000004</v>
      </c>
      <c r="AI1482">
        <v>14.624700000000001</v>
      </c>
      <c r="AJ1482">
        <v>-14.2524</v>
      </c>
      <c r="AK1482">
        <v>55.2423</v>
      </c>
      <c r="AL1482">
        <v>-0.69772100000000004</v>
      </c>
      <c r="AM1482">
        <v>0.4</v>
      </c>
      <c r="AN1482">
        <v>-13.8389154076576</v>
      </c>
      <c r="AO1482">
        <v>-2.2124339044094001</v>
      </c>
      <c r="AP1482">
        <v>-0.79541499999999998</v>
      </c>
      <c r="AQ1482">
        <v>999</v>
      </c>
      <c r="AU1482" t="s">
        <v>2358</v>
      </c>
    </row>
    <row r="1483" spans="1:47" x14ac:dyDescent="0.45">
      <c r="A1483" t="s">
        <v>2359</v>
      </c>
      <c r="B1483" t="s">
        <v>73</v>
      </c>
      <c r="C1483">
        <v>99</v>
      </c>
      <c r="D1483">
        <v>379</v>
      </c>
      <c r="E1483">
        <v>346</v>
      </c>
      <c r="F1483">
        <v>74</v>
      </c>
      <c r="G1483">
        <v>48</v>
      </c>
      <c r="H1483">
        <v>14</v>
      </c>
      <c r="I1483">
        <v>3</v>
      </c>
      <c r="J1483">
        <v>9</v>
      </c>
      <c r="K1483">
        <v>45</v>
      </c>
      <c r="L1483">
        <v>44</v>
      </c>
      <c r="M1483">
        <v>23</v>
      </c>
      <c r="N1483">
        <v>7</v>
      </c>
      <c r="O1483">
        <v>115</v>
      </c>
      <c r="P1483">
        <v>6</v>
      </c>
      <c r="Q1483">
        <v>2</v>
      </c>
      <c r="R1483">
        <v>2</v>
      </c>
      <c r="S1483">
        <v>0</v>
      </c>
      <c r="T1483">
        <v>10</v>
      </c>
      <c r="U1483">
        <v>2</v>
      </c>
      <c r="V1483">
        <v>0.21387300000000001</v>
      </c>
      <c r="W1483">
        <v>6.0685999999999997E-2</v>
      </c>
      <c r="X1483">
        <v>0.30342999999999998</v>
      </c>
      <c r="Y1483">
        <v>0.2</v>
      </c>
      <c r="Z1483">
        <v>0.27321000000000001</v>
      </c>
      <c r="AA1483">
        <v>0.34971099999999999</v>
      </c>
      <c r="AB1483">
        <v>0.26488699999999998</v>
      </c>
      <c r="AC1483">
        <v>0.62292099999999995</v>
      </c>
      <c r="AD1483">
        <v>0.13583799999999999</v>
      </c>
      <c r="AE1483">
        <v>6.77182</v>
      </c>
      <c r="AF1483">
        <v>0.29017900000000002</v>
      </c>
      <c r="AH1483">
        <v>0.61648499999999995</v>
      </c>
      <c r="AI1483">
        <v>29.3432</v>
      </c>
      <c r="AJ1483">
        <v>-16.835699999999999</v>
      </c>
      <c r="AK1483">
        <v>62.182099999999998</v>
      </c>
      <c r="AL1483">
        <v>0.61648499999999995</v>
      </c>
      <c r="AM1483">
        <v>3.2</v>
      </c>
      <c r="AN1483">
        <v>-17.1399348378181</v>
      </c>
      <c r="AO1483">
        <v>-3.7628157138824401</v>
      </c>
      <c r="AP1483">
        <v>-0.79675200000000002</v>
      </c>
      <c r="AQ1483">
        <v>999</v>
      </c>
      <c r="AU1483" t="s">
        <v>2360</v>
      </c>
    </row>
    <row r="1484" spans="1:47" x14ac:dyDescent="0.45">
      <c r="A1484" t="s">
        <v>2361</v>
      </c>
      <c r="B1484" t="s">
        <v>16</v>
      </c>
      <c r="C1484">
        <v>119</v>
      </c>
      <c r="D1484">
        <v>516</v>
      </c>
      <c r="E1484">
        <v>468</v>
      </c>
      <c r="F1484">
        <v>106</v>
      </c>
      <c r="G1484">
        <v>70</v>
      </c>
      <c r="H1484">
        <v>22</v>
      </c>
      <c r="I1484">
        <v>4</v>
      </c>
      <c r="J1484">
        <v>10</v>
      </c>
      <c r="K1484">
        <v>64</v>
      </c>
      <c r="L1484">
        <v>57</v>
      </c>
      <c r="M1484">
        <v>34</v>
      </c>
      <c r="N1484">
        <v>15</v>
      </c>
      <c r="O1484">
        <v>148</v>
      </c>
      <c r="P1484">
        <v>10</v>
      </c>
      <c r="Q1484">
        <v>3</v>
      </c>
      <c r="R1484">
        <v>1</v>
      </c>
      <c r="S1484">
        <v>0</v>
      </c>
      <c r="T1484">
        <v>15</v>
      </c>
      <c r="U1484">
        <v>3</v>
      </c>
      <c r="V1484">
        <v>0.226496</v>
      </c>
      <c r="W1484">
        <v>6.5891500000000006E-2</v>
      </c>
      <c r="X1484">
        <v>0.28682200000000002</v>
      </c>
      <c r="Y1484">
        <v>0.22972999999999999</v>
      </c>
      <c r="Z1484">
        <v>0.29126200000000002</v>
      </c>
      <c r="AA1484">
        <v>0.35470099999999999</v>
      </c>
      <c r="AB1484">
        <v>0.27187800000000001</v>
      </c>
      <c r="AC1484">
        <v>0.64596299999999995</v>
      </c>
      <c r="AD1484">
        <v>0.12820500000000001</v>
      </c>
      <c r="AE1484">
        <v>6.6164100000000001</v>
      </c>
      <c r="AF1484">
        <v>0.30670900000000001</v>
      </c>
      <c r="AH1484">
        <v>0.97095900000000002</v>
      </c>
      <c r="AI1484">
        <v>42.945799999999998</v>
      </c>
      <c r="AJ1484">
        <v>-19.925799999999999</v>
      </c>
      <c r="AK1484">
        <v>71.146699999999996</v>
      </c>
      <c r="AL1484">
        <v>0.97095900000000002</v>
      </c>
      <c r="AM1484">
        <v>-13.8</v>
      </c>
      <c r="AN1484">
        <v>-17.473405897617301</v>
      </c>
      <c r="AO1484">
        <v>-8.1121692657470703</v>
      </c>
      <c r="AP1484">
        <v>-0.79826699999999995</v>
      </c>
      <c r="AQ1484">
        <v>999</v>
      </c>
      <c r="AU1484" t="s">
        <v>2362</v>
      </c>
    </row>
    <row r="1485" spans="1:47" x14ac:dyDescent="0.45">
      <c r="A1485" t="s">
        <v>2363</v>
      </c>
      <c r="C1485">
        <v>45</v>
      </c>
      <c r="D1485">
        <v>165</v>
      </c>
      <c r="E1485">
        <v>146</v>
      </c>
      <c r="F1485">
        <v>30</v>
      </c>
      <c r="G1485">
        <v>20</v>
      </c>
      <c r="H1485">
        <v>8</v>
      </c>
      <c r="I1485">
        <v>0</v>
      </c>
      <c r="J1485">
        <v>2</v>
      </c>
      <c r="K1485">
        <v>14</v>
      </c>
      <c r="L1485">
        <v>16</v>
      </c>
      <c r="M1485">
        <v>13</v>
      </c>
      <c r="N1485">
        <v>5</v>
      </c>
      <c r="O1485">
        <v>50</v>
      </c>
      <c r="P1485">
        <v>5</v>
      </c>
      <c r="Q1485">
        <v>1</v>
      </c>
      <c r="R1485">
        <v>0</v>
      </c>
      <c r="S1485">
        <v>0</v>
      </c>
      <c r="T1485">
        <v>0</v>
      </c>
      <c r="U1485">
        <v>1</v>
      </c>
      <c r="V1485">
        <v>0.20547899999999999</v>
      </c>
      <c r="W1485">
        <v>7.8787899999999994E-2</v>
      </c>
      <c r="X1485">
        <v>0.30303000000000002</v>
      </c>
      <c r="Y1485">
        <v>0.26</v>
      </c>
      <c r="Z1485">
        <v>0.29090899999999997</v>
      </c>
      <c r="AA1485">
        <v>0.30137000000000003</v>
      </c>
      <c r="AB1485">
        <v>0.25503900000000002</v>
      </c>
      <c r="AC1485">
        <v>0.592279</v>
      </c>
      <c r="AD1485">
        <v>9.5890400000000001E-2</v>
      </c>
      <c r="AE1485">
        <v>1.8259700000000001</v>
      </c>
      <c r="AF1485">
        <v>0.29473700000000003</v>
      </c>
      <c r="AH1485">
        <v>-0.67634700000000003</v>
      </c>
      <c r="AI1485">
        <v>11.4252</v>
      </c>
      <c r="AJ1485">
        <v>-8.6790800000000008</v>
      </c>
      <c r="AK1485">
        <v>59.8583</v>
      </c>
      <c r="AL1485">
        <v>-0.67634700000000003</v>
      </c>
      <c r="AM1485">
        <v>-7.8</v>
      </c>
      <c r="AN1485">
        <v>-8.8817209005355799</v>
      </c>
      <c r="AO1485">
        <v>-4.7686951160430899</v>
      </c>
      <c r="AP1485">
        <v>-0.80061300000000002</v>
      </c>
      <c r="AQ1485">
        <v>999</v>
      </c>
      <c r="AU1485" t="s">
        <v>2364</v>
      </c>
    </row>
    <row r="1486" spans="1:47" x14ac:dyDescent="0.45">
      <c r="A1486" t="s">
        <v>2365</v>
      </c>
      <c r="C1486">
        <v>72</v>
      </c>
      <c r="D1486">
        <v>267</v>
      </c>
      <c r="E1486">
        <v>253</v>
      </c>
      <c r="F1486">
        <v>59</v>
      </c>
      <c r="G1486">
        <v>43</v>
      </c>
      <c r="H1486">
        <v>11</v>
      </c>
      <c r="I1486">
        <v>1</v>
      </c>
      <c r="J1486">
        <v>4</v>
      </c>
      <c r="K1486">
        <v>25</v>
      </c>
      <c r="L1486">
        <v>29</v>
      </c>
      <c r="M1486">
        <v>10</v>
      </c>
      <c r="N1486">
        <v>5</v>
      </c>
      <c r="O1486">
        <v>70</v>
      </c>
      <c r="P1486">
        <v>3</v>
      </c>
      <c r="Q1486">
        <v>1</v>
      </c>
      <c r="R1486">
        <v>0</v>
      </c>
      <c r="S1486">
        <v>0</v>
      </c>
      <c r="T1486">
        <v>5</v>
      </c>
      <c r="U1486">
        <v>3</v>
      </c>
      <c r="V1486">
        <v>0.23320199999999999</v>
      </c>
      <c r="W1486">
        <v>3.7453199999999999E-2</v>
      </c>
      <c r="X1486">
        <v>0.26217200000000002</v>
      </c>
      <c r="Y1486">
        <v>0.14285700000000001</v>
      </c>
      <c r="Z1486">
        <v>0.26966299999999999</v>
      </c>
      <c r="AA1486">
        <v>0.33201599999999998</v>
      </c>
      <c r="AB1486">
        <v>0.255241</v>
      </c>
      <c r="AC1486">
        <v>0.60167899999999996</v>
      </c>
      <c r="AD1486">
        <v>9.8814200000000005E-2</v>
      </c>
      <c r="AE1486">
        <v>4.3815299999999997</v>
      </c>
      <c r="AF1486">
        <v>0.30555599999999999</v>
      </c>
      <c r="AH1486">
        <v>-0.65919499999999998</v>
      </c>
      <c r="AI1486">
        <v>18.532900000000001</v>
      </c>
      <c r="AJ1486">
        <v>-13.999499999999999</v>
      </c>
      <c r="AK1486">
        <v>54.848500000000001</v>
      </c>
      <c r="AL1486">
        <v>-0.65919499999999998</v>
      </c>
      <c r="AM1486">
        <v>1.4</v>
      </c>
      <c r="AN1486">
        <v>-15.594064235687201</v>
      </c>
      <c r="AO1486">
        <v>-1.5431216955184901</v>
      </c>
      <c r="AP1486">
        <v>-0.80176899999999995</v>
      </c>
      <c r="AQ1486">
        <v>999</v>
      </c>
      <c r="AU1486" t="s">
        <v>2366</v>
      </c>
    </row>
    <row r="1487" spans="1:47" x14ac:dyDescent="0.45">
      <c r="A1487" t="s">
        <v>2367</v>
      </c>
      <c r="B1487" t="s">
        <v>269</v>
      </c>
      <c r="C1487">
        <v>78</v>
      </c>
      <c r="D1487">
        <v>299</v>
      </c>
      <c r="E1487">
        <v>263</v>
      </c>
      <c r="F1487">
        <v>63</v>
      </c>
      <c r="G1487">
        <v>51</v>
      </c>
      <c r="H1487">
        <v>8</v>
      </c>
      <c r="I1487">
        <v>0</v>
      </c>
      <c r="J1487">
        <v>4</v>
      </c>
      <c r="K1487">
        <v>26</v>
      </c>
      <c r="L1487">
        <v>33</v>
      </c>
      <c r="M1487">
        <v>21</v>
      </c>
      <c r="N1487">
        <v>6</v>
      </c>
      <c r="O1487">
        <v>54</v>
      </c>
      <c r="P1487">
        <v>11</v>
      </c>
      <c r="Q1487">
        <v>4</v>
      </c>
      <c r="R1487">
        <v>0</v>
      </c>
      <c r="S1487">
        <v>0</v>
      </c>
      <c r="T1487">
        <v>1</v>
      </c>
      <c r="U1487">
        <v>1</v>
      </c>
      <c r="V1487">
        <v>0.23954400000000001</v>
      </c>
      <c r="W1487">
        <v>7.0234099999999994E-2</v>
      </c>
      <c r="X1487">
        <v>0.18060200000000001</v>
      </c>
      <c r="Y1487">
        <v>0.38888899999999998</v>
      </c>
      <c r="Z1487">
        <v>0.31772600000000001</v>
      </c>
      <c r="AA1487">
        <v>0.31558900000000001</v>
      </c>
      <c r="AB1487">
        <v>0.27781699999999998</v>
      </c>
      <c r="AC1487">
        <v>0.63331499999999996</v>
      </c>
      <c r="AD1487">
        <v>7.6045600000000005E-2</v>
      </c>
      <c r="AE1487">
        <v>1.9619899999999999</v>
      </c>
      <c r="AF1487">
        <v>0.28229700000000002</v>
      </c>
      <c r="AH1487">
        <v>-0.81537300000000001</v>
      </c>
      <c r="AI1487">
        <v>26.360099999999999</v>
      </c>
      <c r="AJ1487">
        <v>-10.071300000000001</v>
      </c>
      <c r="AK1487">
        <v>73.714299999999994</v>
      </c>
      <c r="AL1487">
        <v>-0.81537300000000001</v>
      </c>
      <c r="AM1487">
        <v>0</v>
      </c>
      <c r="AN1487">
        <v>-10.5520220994949</v>
      </c>
      <c r="AO1487">
        <v>-7.6903290748596103</v>
      </c>
      <c r="AP1487">
        <v>-0.803257</v>
      </c>
      <c r="AQ1487">
        <v>999</v>
      </c>
      <c r="AU1487" t="s">
        <v>2368</v>
      </c>
    </row>
    <row r="1488" spans="1:47" x14ac:dyDescent="0.45">
      <c r="A1488" t="s">
        <v>2369</v>
      </c>
      <c r="C1488">
        <v>91</v>
      </c>
      <c r="D1488">
        <v>354</v>
      </c>
      <c r="E1488">
        <v>317</v>
      </c>
      <c r="F1488">
        <v>62</v>
      </c>
      <c r="G1488">
        <v>45</v>
      </c>
      <c r="H1488">
        <v>13</v>
      </c>
      <c r="I1488">
        <v>1</v>
      </c>
      <c r="J1488">
        <v>3</v>
      </c>
      <c r="K1488">
        <v>35</v>
      </c>
      <c r="L1488">
        <v>30</v>
      </c>
      <c r="M1488">
        <v>29</v>
      </c>
      <c r="N1488">
        <v>4</v>
      </c>
      <c r="O1488">
        <v>110</v>
      </c>
      <c r="P1488">
        <v>6</v>
      </c>
      <c r="Q1488">
        <v>2</v>
      </c>
      <c r="R1488">
        <v>0</v>
      </c>
      <c r="S1488">
        <v>0</v>
      </c>
      <c r="T1488">
        <v>7</v>
      </c>
      <c r="U1488">
        <v>2</v>
      </c>
      <c r="V1488">
        <v>0.19558400000000001</v>
      </c>
      <c r="W1488">
        <v>8.1920900000000005E-2</v>
      </c>
      <c r="X1488">
        <v>0.31073400000000001</v>
      </c>
      <c r="Y1488">
        <v>0.26363599999999998</v>
      </c>
      <c r="Z1488">
        <v>0.274011</v>
      </c>
      <c r="AA1488">
        <v>0.27129300000000001</v>
      </c>
      <c r="AB1488">
        <v>0.243479</v>
      </c>
      <c r="AC1488">
        <v>0.54530500000000004</v>
      </c>
      <c r="AD1488">
        <v>7.5709799999999994E-2</v>
      </c>
      <c r="AE1488">
        <v>4.98292</v>
      </c>
      <c r="AF1488">
        <v>0.286408</v>
      </c>
      <c r="AH1488">
        <v>-2.9745500000000001E-2</v>
      </c>
      <c r="AI1488">
        <v>21.113700000000001</v>
      </c>
      <c r="AJ1488">
        <v>-22.019100000000002</v>
      </c>
      <c r="AK1488">
        <v>54.089500000000001</v>
      </c>
      <c r="AL1488">
        <v>-2.9745500000000001E-2</v>
      </c>
      <c r="AM1488">
        <v>-4.5</v>
      </c>
      <c r="AN1488">
        <v>-19.503416420891799</v>
      </c>
      <c r="AO1488">
        <v>-0.597883701324462</v>
      </c>
      <c r="AP1488">
        <v>-0.80550500000000003</v>
      </c>
      <c r="AQ1488">
        <v>999</v>
      </c>
      <c r="AU1488" t="s">
        <v>2370</v>
      </c>
    </row>
    <row r="1489" spans="1:47" x14ac:dyDescent="0.45">
      <c r="A1489" t="s">
        <v>2371</v>
      </c>
      <c r="B1489" t="s">
        <v>36</v>
      </c>
      <c r="C1489">
        <v>99</v>
      </c>
      <c r="D1489">
        <v>366</v>
      </c>
      <c r="E1489">
        <v>342</v>
      </c>
      <c r="F1489">
        <v>78</v>
      </c>
      <c r="G1489">
        <v>60</v>
      </c>
      <c r="H1489">
        <v>14</v>
      </c>
      <c r="I1489">
        <v>1</v>
      </c>
      <c r="J1489">
        <v>3</v>
      </c>
      <c r="K1489">
        <v>28</v>
      </c>
      <c r="L1489">
        <v>33</v>
      </c>
      <c r="M1489">
        <v>18</v>
      </c>
      <c r="N1489">
        <v>9</v>
      </c>
      <c r="O1489">
        <v>95</v>
      </c>
      <c r="P1489">
        <v>2</v>
      </c>
      <c r="Q1489">
        <v>2</v>
      </c>
      <c r="R1489">
        <v>2</v>
      </c>
      <c r="S1489">
        <v>0</v>
      </c>
      <c r="T1489">
        <v>2</v>
      </c>
      <c r="U1489">
        <v>2</v>
      </c>
      <c r="V1489">
        <v>0.22806999999999999</v>
      </c>
      <c r="W1489">
        <v>4.9180300000000003E-2</v>
      </c>
      <c r="X1489">
        <v>0.25956299999999999</v>
      </c>
      <c r="Y1489">
        <v>0.189474</v>
      </c>
      <c r="Z1489">
        <v>0.269231</v>
      </c>
      <c r="AA1489">
        <v>0.30116999999999999</v>
      </c>
      <c r="AB1489">
        <v>0.24129900000000001</v>
      </c>
      <c r="AC1489">
        <v>0.57040000000000002</v>
      </c>
      <c r="AD1489">
        <v>7.3099399999999995E-2</v>
      </c>
      <c r="AE1489">
        <v>2.9294799999999999</v>
      </c>
      <c r="AF1489">
        <v>0.30487799999999998</v>
      </c>
      <c r="AH1489">
        <v>-0.99121999999999999</v>
      </c>
      <c r="AI1489">
        <v>21.166699999999999</v>
      </c>
      <c r="AJ1489">
        <v>-23.4283</v>
      </c>
      <c r="AK1489">
        <v>41.7864</v>
      </c>
      <c r="AL1489">
        <v>-0.99121999999999999</v>
      </c>
      <c r="AM1489">
        <v>2.8</v>
      </c>
      <c r="AN1489">
        <v>-27.386340498924199</v>
      </c>
      <c r="AO1489">
        <v>6.8343913555145201</v>
      </c>
      <c r="AP1489">
        <v>-0.80593800000000004</v>
      </c>
      <c r="AQ1489">
        <v>999</v>
      </c>
      <c r="AU1489">
        <v>13369</v>
      </c>
    </row>
    <row r="1490" spans="1:47" x14ac:dyDescent="0.45">
      <c r="A1490" t="s">
        <v>2372</v>
      </c>
      <c r="C1490">
        <v>58</v>
      </c>
      <c r="D1490">
        <v>221</v>
      </c>
      <c r="E1490">
        <v>202</v>
      </c>
      <c r="F1490">
        <v>41</v>
      </c>
      <c r="G1490">
        <v>30</v>
      </c>
      <c r="H1490">
        <v>9</v>
      </c>
      <c r="I1490">
        <v>1</v>
      </c>
      <c r="J1490">
        <v>1</v>
      </c>
      <c r="K1490">
        <v>16</v>
      </c>
      <c r="L1490">
        <v>18</v>
      </c>
      <c r="M1490">
        <v>10</v>
      </c>
      <c r="N1490">
        <v>5</v>
      </c>
      <c r="O1490">
        <v>65</v>
      </c>
      <c r="P1490">
        <v>4</v>
      </c>
      <c r="Q1490">
        <v>2</v>
      </c>
      <c r="R1490">
        <v>3</v>
      </c>
      <c r="S1490">
        <v>0</v>
      </c>
      <c r="T1490">
        <v>5</v>
      </c>
      <c r="U1490">
        <v>1</v>
      </c>
      <c r="V1490">
        <v>0.20297000000000001</v>
      </c>
      <c r="W1490">
        <v>4.5248900000000002E-2</v>
      </c>
      <c r="X1490">
        <v>0.29411799999999999</v>
      </c>
      <c r="Y1490">
        <v>0.15384600000000001</v>
      </c>
      <c r="Z1490">
        <v>0.25229400000000002</v>
      </c>
      <c r="AA1490">
        <v>0.27227699999999999</v>
      </c>
      <c r="AB1490">
        <v>0.22359799999999999</v>
      </c>
      <c r="AC1490">
        <v>0.52457100000000001</v>
      </c>
      <c r="AD1490">
        <v>6.9306900000000005E-2</v>
      </c>
      <c r="AE1490">
        <v>5.1915899999999997</v>
      </c>
      <c r="AF1490">
        <v>0.28985499999999997</v>
      </c>
      <c r="AH1490">
        <v>0.277422</v>
      </c>
      <c r="AI1490">
        <v>9.5321599999999993</v>
      </c>
      <c r="AJ1490">
        <v>-17.395399999999999</v>
      </c>
      <c r="AK1490">
        <v>35.027099999999997</v>
      </c>
      <c r="AL1490">
        <v>0.277422</v>
      </c>
      <c r="AM1490">
        <v>0.5</v>
      </c>
      <c r="AN1490">
        <v>-16.9276712238788</v>
      </c>
      <c r="AO1490">
        <v>1.31202232837677</v>
      </c>
      <c r="AP1490">
        <v>-0.80865900000000002</v>
      </c>
      <c r="AQ1490">
        <v>999</v>
      </c>
      <c r="AU1490" t="s">
        <v>2373</v>
      </c>
    </row>
    <row r="1491" spans="1:47" x14ac:dyDescent="0.45">
      <c r="A1491" t="s">
        <v>2374</v>
      </c>
      <c r="B1491" t="s">
        <v>36</v>
      </c>
      <c r="C1491">
        <v>84</v>
      </c>
      <c r="D1491">
        <v>308</v>
      </c>
      <c r="E1491">
        <v>289</v>
      </c>
      <c r="F1491">
        <v>68</v>
      </c>
      <c r="G1491">
        <v>52</v>
      </c>
      <c r="H1491">
        <v>10</v>
      </c>
      <c r="I1491">
        <v>1</v>
      </c>
      <c r="J1491">
        <v>5</v>
      </c>
      <c r="K1491">
        <v>32</v>
      </c>
      <c r="L1491">
        <v>30</v>
      </c>
      <c r="M1491">
        <v>16</v>
      </c>
      <c r="N1491">
        <v>9</v>
      </c>
      <c r="O1491">
        <v>70</v>
      </c>
      <c r="P1491">
        <v>1</v>
      </c>
      <c r="Q1491">
        <v>1</v>
      </c>
      <c r="R1491">
        <v>1</v>
      </c>
      <c r="S1491">
        <v>0</v>
      </c>
      <c r="T1491">
        <v>2</v>
      </c>
      <c r="U1491">
        <v>1</v>
      </c>
      <c r="V1491">
        <v>0.235294</v>
      </c>
      <c r="W1491">
        <v>5.1948099999999997E-2</v>
      </c>
      <c r="X1491">
        <v>0.227273</v>
      </c>
      <c r="Y1491">
        <v>0.228571</v>
      </c>
      <c r="Z1491">
        <v>0.27687299999999998</v>
      </c>
      <c r="AA1491">
        <v>0.32872000000000001</v>
      </c>
      <c r="AB1491">
        <v>0.25341000000000002</v>
      </c>
      <c r="AC1491">
        <v>0.60559300000000005</v>
      </c>
      <c r="AD1491">
        <v>9.3425599999999998E-2</v>
      </c>
      <c r="AE1491">
        <v>3.6957599999999999</v>
      </c>
      <c r="AF1491">
        <v>0.29302299999999998</v>
      </c>
      <c r="AH1491">
        <v>-0.48438500000000001</v>
      </c>
      <c r="AI1491">
        <v>20.910299999999999</v>
      </c>
      <c r="AJ1491">
        <v>-16.617699999999999</v>
      </c>
      <c r="AK1491">
        <v>49.905500000000004</v>
      </c>
      <c r="AL1491">
        <v>-0.48438500000000001</v>
      </c>
      <c r="AM1491">
        <v>-0.2</v>
      </c>
      <c r="AN1491">
        <v>-19.598727196454998</v>
      </c>
      <c r="AO1491">
        <v>0.93168728053569705</v>
      </c>
      <c r="AP1491">
        <v>-0.815029</v>
      </c>
      <c r="AQ1491">
        <v>999</v>
      </c>
      <c r="AU1491" t="s">
        <v>2375</v>
      </c>
    </row>
    <row r="1492" spans="1:47" x14ac:dyDescent="0.45">
      <c r="A1492" t="s">
        <v>2376</v>
      </c>
      <c r="B1492" t="s">
        <v>89</v>
      </c>
      <c r="C1492">
        <v>96</v>
      </c>
      <c r="D1492">
        <v>385</v>
      </c>
      <c r="E1492">
        <v>349</v>
      </c>
      <c r="F1492">
        <v>66</v>
      </c>
      <c r="G1492">
        <v>40</v>
      </c>
      <c r="H1492">
        <v>14</v>
      </c>
      <c r="I1492">
        <v>2</v>
      </c>
      <c r="J1492">
        <v>10</v>
      </c>
      <c r="K1492">
        <v>47</v>
      </c>
      <c r="L1492">
        <v>39</v>
      </c>
      <c r="M1492">
        <v>29</v>
      </c>
      <c r="N1492">
        <v>4</v>
      </c>
      <c r="O1492">
        <v>154</v>
      </c>
      <c r="P1492">
        <v>1</v>
      </c>
      <c r="Q1492">
        <v>4</v>
      </c>
      <c r="R1492">
        <v>2</v>
      </c>
      <c r="S1492">
        <v>0</v>
      </c>
      <c r="T1492">
        <v>3</v>
      </c>
      <c r="U1492">
        <v>2</v>
      </c>
      <c r="V1492">
        <v>0.189112</v>
      </c>
      <c r="W1492">
        <v>7.5324699999999994E-2</v>
      </c>
      <c r="X1492">
        <v>0.4</v>
      </c>
      <c r="Y1492">
        <v>0.18831200000000001</v>
      </c>
      <c r="Z1492">
        <v>0.25065300000000001</v>
      </c>
      <c r="AA1492">
        <v>0.32664799999999999</v>
      </c>
      <c r="AB1492">
        <v>0.24806400000000001</v>
      </c>
      <c r="AC1492">
        <v>0.57730000000000004</v>
      </c>
      <c r="AD1492">
        <v>0.13753599999999999</v>
      </c>
      <c r="AE1492">
        <v>5.15137</v>
      </c>
      <c r="AF1492">
        <v>0.296296</v>
      </c>
      <c r="AH1492">
        <v>-0.75269399999999997</v>
      </c>
      <c r="AI1492">
        <v>24.428699999999999</v>
      </c>
      <c r="AJ1492">
        <v>-22.481300000000001</v>
      </c>
      <c r="AK1492">
        <v>57.5625</v>
      </c>
      <c r="AL1492">
        <v>-0.75269399999999997</v>
      </c>
      <c r="AM1492">
        <v>3.3</v>
      </c>
      <c r="AN1492">
        <v>-20.329577565193102</v>
      </c>
      <c r="AO1492">
        <v>-0.94382739067077603</v>
      </c>
      <c r="AP1492">
        <v>-0.81739200000000001</v>
      </c>
      <c r="AQ1492">
        <v>999</v>
      </c>
      <c r="AU1492" t="s">
        <v>2377</v>
      </c>
    </row>
    <row r="1493" spans="1:47" x14ac:dyDescent="0.45">
      <c r="A1493" t="s">
        <v>514</v>
      </c>
      <c r="B1493" t="s">
        <v>73</v>
      </c>
      <c r="C1493">
        <v>118</v>
      </c>
      <c r="D1493">
        <v>497</v>
      </c>
      <c r="E1493">
        <v>459</v>
      </c>
      <c r="F1493">
        <v>112</v>
      </c>
      <c r="G1493">
        <v>70</v>
      </c>
      <c r="H1493">
        <v>25</v>
      </c>
      <c r="I1493">
        <v>1</v>
      </c>
      <c r="J1493">
        <v>16</v>
      </c>
      <c r="K1493">
        <v>55</v>
      </c>
      <c r="L1493">
        <v>64</v>
      </c>
      <c r="M1493">
        <v>30</v>
      </c>
      <c r="N1493">
        <v>12</v>
      </c>
      <c r="O1493">
        <v>129</v>
      </c>
      <c r="P1493">
        <v>4</v>
      </c>
      <c r="Q1493">
        <v>4</v>
      </c>
      <c r="R1493">
        <v>0</v>
      </c>
      <c r="S1493">
        <v>1</v>
      </c>
      <c r="T1493">
        <v>5</v>
      </c>
      <c r="U1493">
        <v>1</v>
      </c>
      <c r="V1493">
        <v>0.244009</v>
      </c>
      <c r="W1493">
        <v>6.0362199999999998E-2</v>
      </c>
      <c r="X1493">
        <v>0.25955699999999998</v>
      </c>
      <c r="Y1493">
        <v>0.23255799999999999</v>
      </c>
      <c r="Z1493">
        <v>0.293763</v>
      </c>
      <c r="AA1493">
        <v>0.40740700000000002</v>
      </c>
      <c r="AB1493">
        <v>0.29265200000000002</v>
      </c>
      <c r="AC1493">
        <v>0.70116999999999996</v>
      </c>
      <c r="AD1493">
        <v>0.16339899999999999</v>
      </c>
      <c r="AE1493">
        <v>3.8563999999999998</v>
      </c>
      <c r="AF1493">
        <v>0.30188700000000002</v>
      </c>
      <c r="AH1493">
        <v>-0.13094900000000001</v>
      </c>
      <c r="AI1493">
        <v>49.939300000000003</v>
      </c>
      <c r="AJ1493">
        <v>-10.6173</v>
      </c>
      <c r="AK1493">
        <v>80.795100000000005</v>
      </c>
      <c r="AL1493">
        <v>-0.13094900000000001</v>
      </c>
      <c r="AM1493">
        <v>-7.7</v>
      </c>
      <c r="AN1493">
        <v>-11.9555810987949</v>
      </c>
      <c r="AO1493">
        <v>-13.178394794464101</v>
      </c>
      <c r="AP1493">
        <v>-0.81778600000000001</v>
      </c>
      <c r="AQ1493">
        <v>999</v>
      </c>
      <c r="AU1493">
        <v>11737</v>
      </c>
    </row>
    <row r="1494" spans="1:47" x14ac:dyDescent="0.45">
      <c r="A1494" t="s">
        <v>2378</v>
      </c>
      <c r="B1494" t="s">
        <v>178</v>
      </c>
      <c r="C1494">
        <v>92</v>
      </c>
      <c r="D1494">
        <v>361</v>
      </c>
      <c r="E1494">
        <v>330</v>
      </c>
      <c r="F1494">
        <v>64</v>
      </c>
      <c r="G1494">
        <v>43</v>
      </c>
      <c r="H1494">
        <v>9</v>
      </c>
      <c r="I1494">
        <v>1</v>
      </c>
      <c r="J1494">
        <v>11</v>
      </c>
      <c r="K1494">
        <v>33</v>
      </c>
      <c r="L1494">
        <v>39</v>
      </c>
      <c r="M1494">
        <v>29</v>
      </c>
      <c r="N1494">
        <v>4</v>
      </c>
      <c r="O1494">
        <v>144</v>
      </c>
      <c r="P1494">
        <v>1</v>
      </c>
      <c r="Q1494">
        <v>1</v>
      </c>
      <c r="R1494">
        <v>0</v>
      </c>
      <c r="S1494">
        <v>1</v>
      </c>
      <c r="T1494">
        <v>1</v>
      </c>
      <c r="U1494">
        <v>1</v>
      </c>
      <c r="V1494">
        <v>0.193939</v>
      </c>
      <c r="W1494">
        <v>8.0332399999999998E-2</v>
      </c>
      <c r="X1494">
        <v>0.39889200000000002</v>
      </c>
      <c r="Y1494">
        <v>0.20138900000000001</v>
      </c>
      <c r="Z1494">
        <v>0.26038800000000001</v>
      </c>
      <c r="AA1494">
        <v>0.32727299999999998</v>
      </c>
      <c r="AB1494">
        <v>0.25456699999999999</v>
      </c>
      <c r="AC1494">
        <v>0.58766099999999999</v>
      </c>
      <c r="AD1494">
        <v>0.13333300000000001</v>
      </c>
      <c r="AE1494">
        <v>2.6549200000000002</v>
      </c>
      <c r="AF1494">
        <v>0.30113600000000001</v>
      </c>
      <c r="AH1494">
        <v>-0.75373199999999996</v>
      </c>
      <c r="AI1494">
        <v>24.855399999999999</v>
      </c>
      <c r="AJ1494">
        <v>-19.130299999999998</v>
      </c>
      <c r="AK1494">
        <v>59.5548</v>
      </c>
      <c r="AL1494">
        <v>-0.75373199999999996</v>
      </c>
      <c r="AM1494">
        <v>4.4000000000000004</v>
      </c>
      <c r="AN1494">
        <v>-18.248436748981401</v>
      </c>
      <c r="AO1494">
        <v>-2.2321281433105402</v>
      </c>
      <c r="AP1494">
        <v>-0.81961600000000001</v>
      </c>
      <c r="AQ1494">
        <v>999</v>
      </c>
      <c r="AU1494" t="s">
        <v>2379</v>
      </c>
    </row>
    <row r="1495" spans="1:47" x14ac:dyDescent="0.45">
      <c r="A1495" t="s">
        <v>509</v>
      </c>
      <c r="B1495" t="s">
        <v>309</v>
      </c>
      <c r="C1495">
        <v>91</v>
      </c>
      <c r="D1495">
        <v>327</v>
      </c>
      <c r="E1495">
        <v>302</v>
      </c>
      <c r="F1495">
        <v>75</v>
      </c>
      <c r="G1495">
        <v>51</v>
      </c>
      <c r="H1495">
        <v>15</v>
      </c>
      <c r="I1495">
        <v>1</v>
      </c>
      <c r="J1495">
        <v>8</v>
      </c>
      <c r="K1495">
        <v>30</v>
      </c>
      <c r="L1495">
        <v>37</v>
      </c>
      <c r="M1495">
        <v>22</v>
      </c>
      <c r="N1495">
        <v>9</v>
      </c>
      <c r="O1495">
        <v>73</v>
      </c>
      <c r="P1495">
        <v>1</v>
      </c>
      <c r="Q1495">
        <v>2</v>
      </c>
      <c r="R1495">
        <v>0</v>
      </c>
      <c r="S1495">
        <v>0</v>
      </c>
      <c r="T1495">
        <v>0</v>
      </c>
      <c r="U1495">
        <v>1</v>
      </c>
      <c r="V1495">
        <v>0.24834400000000001</v>
      </c>
      <c r="W1495">
        <v>6.7278299999999999E-2</v>
      </c>
      <c r="X1495">
        <v>0.223242</v>
      </c>
      <c r="Y1495">
        <v>0.30137000000000003</v>
      </c>
      <c r="Z1495">
        <v>0.29969400000000002</v>
      </c>
      <c r="AA1495">
        <v>0.384106</v>
      </c>
      <c r="AB1495">
        <v>0.28628999999999999</v>
      </c>
      <c r="AC1495">
        <v>0.68379999999999996</v>
      </c>
      <c r="AD1495">
        <v>0.13576199999999999</v>
      </c>
      <c r="AE1495">
        <v>2.0879500000000002</v>
      </c>
      <c r="AF1495">
        <v>0.30044799999999999</v>
      </c>
      <c r="AH1495">
        <v>-0.92291100000000004</v>
      </c>
      <c r="AI1495">
        <v>31.1296</v>
      </c>
      <c r="AJ1495">
        <v>-8.7134499999999999</v>
      </c>
      <c r="AK1495">
        <v>62.107700000000001</v>
      </c>
      <c r="AL1495">
        <v>-0.92291100000000004</v>
      </c>
      <c r="AM1495">
        <v>-9.1</v>
      </c>
      <c r="AN1495">
        <v>-16.273204267024902</v>
      </c>
      <c r="AO1495">
        <v>-3.0925049781799299</v>
      </c>
      <c r="AP1495">
        <v>-0.82014799999999999</v>
      </c>
      <c r="AQ1495">
        <v>999</v>
      </c>
      <c r="AU1495">
        <v>11680</v>
      </c>
    </row>
    <row r="1496" spans="1:47" x14ac:dyDescent="0.45">
      <c r="A1496" t="s">
        <v>2380</v>
      </c>
      <c r="B1496" t="s">
        <v>82</v>
      </c>
      <c r="C1496">
        <v>101</v>
      </c>
      <c r="D1496">
        <v>439</v>
      </c>
      <c r="E1496">
        <v>394</v>
      </c>
      <c r="F1496">
        <v>80</v>
      </c>
      <c r="G1496">
        <v>52</v>
      </c>
      <c r="H1496">
        <v>14</v>
      </c>
      <c r="I1496">
        <v>2</v>
      </c>
      <c r="J1496">
        <v>12</v>
      </c>
      <c r="K1496">
        <v>46</v>
      </c>
      <c r="L1496">
        <v>52</v>
      </c>
      <c r="M1496">
        <v>34</v>
      </c>
      <c r="N1496">
        <v>9</v>
      </c>
      <c r="O1496">
        <v>152</v>
      </c>
      <c r="P1496">
        <v>8</v>
      </c>
      <c r="Q1496">
        <v>3</v>
      </c>
      <c r="R1496">
        <v>0</v>
      </c>
      <c r="S1496">
        <v>0</v>
      </c>
      <c r="T1496">
        <v>5</v>
      </c>
      <c r="U1496">
        <v>1</v>
      </c>
      <c r="V1496">
        <v>0.203046</v>
      </c>
      <c r="W1496">
        <v>7.7448699999999995E-2</v>
      </c>
      <c r="X1496">
        <v>0.34624100000000002</v>
      </c>
      <c r="Y1496">
        <v>0.22368399999999999</v>
      </c>
      <c r="Z1496">
        <v>0.27790399999999998</v>
      </c>
      <c r="AA1496">
        <v>0.34010200000000002</v>
      </c>
      <c r="AB1496">
        <v>0.26441199999999998</v>
      </c>
      <c r="AC1496">
        <v>0.61800600000000006</v>
      </c>
      <c r="AD1496">
        <v>0.13705600000000001</v>
      </c>
      <c r="AE1496">
        <v>4.8863500000000002</v>
      </c>
      <c r="AF1496">
        <v>0.29184599999999999</v>
      </c>
      <c r="AH1496">
        <v>-7.7013499999999999E-2</v>
      </c>
      <c r="AI1496">
        <v>33.815199999999997</v>
      </c>
      <c r="AJ1496">
        <v>-19.674399999999999</v>
      </c>
      <c r="AK1496">
        <v>68.598200000000006</v>
      </c>
      <c r="AL1496">
        <v>-7.7013499999999999E-2</v>
      </c>
      <c r="AM1496">
        <v>1.5</v>
      </c>
      <c r="AN1496">
        <v>-16.5948110073804</v>
      </c>
      <c r="AO1496">
        <v>-6.5651082992553702</v>
      </c>
      <c r="AP1496">
        <v>-0.82262000000000002</v>
      </c>
      <c r="AQ1496">
        <v>999</v>
      </c>
      <c r="AU1496" t="s">
        <v>2381</v>
      </c>
    </row>
    <row r="1497" spans="1:47" x14ac:dyDescent="0.45">
      <c r="A1497" t="s">
        <v>2382</v>
      </c>
      <c r="B1497" t="s">
        <v>104</v>
      </c>
      <c r="C1497">
        <v>81</v>
      </c>
      <c r="D1497">
        <v>311</v>
      </c>
      <c r="E1497">
        <v>283</v>
      </c>
      <c r="F1497">
        <v>64</v>
      </c>
      <c r="G1497">
        <v>50</v>
      </c>
      <c r="H1497">
        <v>11</v>
      </c>
      <c r="I1497">
        <v>1</v>
      </c>
      <c r="J1497">
        <v>2</v>
      </c>
      <c r="K1497">
        <v>26</v>
      </c>
      <c r="L1497">
        <v>32</v>
      </c>
      <c r="M1497">
        <v>17</v>
      </c>
      <c r="N1497">
        <v>10</v>
      </c>
      <c r="O1497">
        <v>62</v>
      </c>
      <c r="P1497">
        <v>10</v>
      </c>
      <c r="Q1497">
        <v>1</v>
      </c>
      <c r="R1497">
        <v>0</v>
      </c>
      <c r="S1497">
        <v>0</v>
      </c>
      <c r="T1497">
        <v>4</v>
      </c>
      <c r="U1497">
        <v>3</v>
      </c>
      <c r="V1497">
        <v>0.22614799999999999</v>
      </c>
      <c r="W1497">
        <v>5.46624E-2</v>
      </c>
      <c r="X1497">
        <v>0.19935700000000001</v>
      </c>
      <c r="Y1497">
        <v>0.27419399999999999</v>
      </c>
      <c r="Z1497">
        <v>0.292605</v>
      </c>
      <c r="AA1497">
        <v>0.29328599999999999</v>
      </c>
      <c r="AB1497">
        <v>0.250886</v>
      </c>
      <c r="AC1497">
        <v>0.58589100000000005</v>
      </c>
      <c r="AD1497">
        <v>6.7137799999999997E-2</v>
      </c>
      <c r="AE1497">
        <v>3.79142</v>
      </c>
      <c r="AF1497">
        <v>0.28181800000000001</v>
      </c>
      <c r="AH1497">
        <v>-0.98247700000000004</v>
      </c>
      <c r="AI1497">
        <v>20.462</v>
      </c>
      <c r="AJ1497">
        <v>-17.4315</v>
      </c>
      <c r="AK1497">
        <v>52.9373</v>
      </c>
      <c r="AL1497">
        <v>-0.98247700000000004</v>
      </c>
      <c r="AM1497">
        <v>-0.9</v>
      </c>
      <c r="AN1497">
        <v>-19.1149065494537</v>
      </c>
      <c r="AO1497">
        <v>0.24271023273468001</v>
      </c>
      <c r="AP1497">
        <v>-0.82529399999999997</v>
      </c>
      <c r="AQ1497">
        <v>999</v>
      </c>
      <c r="AU1497" t="s">
        <v>2383</v>
      </c>
    </row>
    <row r="1498" spans="1:47" x14ac:dyDescent="0.45">
      <c r="A1498" t="s">
        <v>2384</v>
      </c>
      <c r="B1498" t="s">
        <v>56</v>
      </c>
      <c r="C1498">
        <v>90</v>
      </c>
      <c r="D1498">
        <v>366</v>
      </c>
      <c r="E1498">
        <v>323</v>
      </c>
      <c r="F1498">
        <v>67</v>
      </c>
      <c r="G1498">
        <v>40</v>
      </c>
      <c r="H1498">
        <v>14</v>
      </c>
      <c r="I1498">
        <v>1</v>
      </c>
      <c r="J1498">
        <v>12</v>
      </c>
      <c r="K1498">
        <v>34</v>
      </c>
      <c r="L1498">
        <v>44</v>
      </c>
      <c r="M1498">
        <v>36</v>
      </c>
      <c r="N1498">
        <v>8</v>
      </c>
      <c r="O1498">
        <v>110</v>
      </c>
      <c r="P1498">
        <v>6</v>
      </c>
      <c r="Q1498">
        <v>1</v>
      </c>
      <c r="R1498">
        <v>0</v>
      </c>
      <c r="S1498">
        <v>1</v>
      </c>
      <c r="T1498">
        <v>2</v>
      </c>
      <c r="U1498">
        <v>1</v>
      </c>
      <c r="V1498">
        <v>0.20743</v>
      </c>
      <c r="W1498">
        <v>9.8360699999999995E-2</v>
      </c>
      <c r="X1498">
        <v>0.30054599999999998</v>
      </c>
      <c r="Y1498">
        <v>0.32727299999999998</v>
      </c>
      <c r="Z1498">
        <v>0.29781400000000002</v>
      </c>
      <c r="AA1498">
        <v>0.368421</v>
      </c>
      <c r="AB1498">
        <v>0.28540100000000002</v>
      </c>
      <c r="AC1498">
        <v>0.66623500000000002</v>
      </c>
      <c r="AD1498">
        <v>0.160991</v>
      </c>
      <c r="AE1498">
        <v>2.97967</v>
      </c>
      <c r="AF1498">
        <v>0.27227699999999999</v>
      </c>
      <c r="AH1498">
        <v>-0.59225700000000003</v>
      </c>
      <c r="AI1498">
        <v>34.572000000000003</v>
      </c>
      <c r="AJ1498">
        <v>-10.0229</v>
      </c>
      <c r="AK1498">
        <v>76.234099999999998</v>
      </c>
      <c r="AL1498">
        <v>-0.59225700000000003</v>
      </c>
      <c r="AM1498">
        <v>0</v>
      </c>
      <c r="AN1498">
        <v>-11.368151366710601</v>
      </c>
      <c r="AO1498">
        <v>-9.4135799407958896</v>
      </c>
      <c r="AP1498">
        <v>-0.828851</v>
      </c>
      <c r="AQ1498">
        <v>999</v>
      </c>
      <c r="AU1498" t="s">
        <v>2385</v>
      </c>
    </row>
    <row r="1499" spans="1:47" x14ac:dyDescent="0.45">
      <c r="A1499" t="s">
        <v>2386</v>
      </c>
      <c r="B1499" t="s">
        <v>31</v>
      </c>
      <c r="C1499">
        <v>108</v>
      </c>
      <c r="D1499">
        <v>475</v>
      </c>
      <c r="E1499">
        <v>437</v>
      </c>
      <c r="F1499">
        <v>111</v>
      </c>
      <c r="G1499">
        <v>85</v>
      </c>
      <c r="H1499">
        <v>17</v>
      </c>
      <c r="I1499">
        <v>3</v>
      </c>
      <c r="J1499">
        <v>6</v>
      </c>
      <c r="K1499">
        <v>58</v>
      </c>
      <c r="L1499">
        <v>48</v>
      </c>
      <c r="M1499">
        <v>29</v>
      </c>
      <c r="N1499">
        <v>15</v>
      </c>
      <c r="O1499">
        <v>72</v>
      </c>
      <c r="P1499">
        <v>6</v>
      </c>
      <c r="Q1499">
        <v>3</v>
      </c>
      <c r="R1499">
        <v>0</v>
      </c>
      <c r="S1499">
        <v>0</v>
      </c>
      <c r="T1499">
        <v>9</v>
      </c>
      <c r="U1499">
        <v>3</v>
      </c>
      <c r="V1499">
        <v>0.25400499999999998</v>
      </c>
      <c r="W1499">
        <v>6.1052599999999999E-2</v>
      </c>
      <c r="X1499">
        <v>0.15157899999999999</v>
      </c>
      <c r="Y1499">
        <v>0.40277800000000002</v>
      </c>
      <c r="Z1499">
        <v>0.30736799999999997</v>
      </c>
      <c r="AA1499">
        <v>0.34782600000000002</v>
      </c>
      <c r="AB1499">
        <v>0.27606399999999998</v>
      </c>
      <c r="AC1499">
        <v>0.65519499999999997</v>
      </c>
      <c r="AD1499">
        <v>9.3821500000000002E-2</v>
      </c>
      <c r="AE1499">
        <v>5.4513800000000003</v>
      </c>
      <c r="AF1499">
        <v>0.29005500000000001</v>
      </c>
      <c r="AH1499">
        <v>-0.27527200000000002</v>
      </c>
      <c r="AI1499">
        <v>41.184800000000003</v>
      </c>
      <c r="AJ1499">
        <v>-16.691199999999998</v>
      </c>
      <c r="AK1499">
        <v>71.166399999999996</v>
      </c>
      <c r="AL1499">
        <v>-0.27527200000000002</v>
      </c>
      <c r="AM1499">
        <v>-9</v>
      </c>
      <c r="AN1499">
        <v>-17.242505729198399</v>
      </c>
      <c r="AO1499">
        <v>-7.2547031641006399</v>
      </c>
      <c r="AP1499">
        <v>-0.82903199999999999</v>
      </c>
      <c r="AQ1499">
        <v>999</v>
      </c>
      <c r="AU1499" t="s">
        <v>2387</v>
      </c>
    </row>
    <row r="1500" spans="1:47" x14ac:dyDescent="0.45">
      <c r="A1500" t="s">
        <v>2388</v>
      </c>
      <c r="C1500">
        <v>105</v>
      </c>
      <c r="D1500">
        <v>427</v>
      </c>
      <c r="E1500">
        <v>383</v>
      </c>
      <c r="F1500">
        <v>90</v>
      </c>
      <c r="G1500">
        <v>65</v>
      </c>
      <c r="H1500">
        <v>15</v>
      </c>
      <c r="I1500">
        <v>2</v>
      </c>
      <c r="J1500">
        <v>8</v>
      </c>
      <c r="K1500">
        <v>47</v>
      </c>
      <c r="L1500">
        <v>47</v>
      </c>
      <c r="M1500">
        <v>31</v>
      </c>
      <c r="N1500">
        <v>6</v>
      </c>
      <c r="O1500">
        <v>105</v>
      </c>
      <c r="P1500">
        <v>6</v>
      </c>
      <c r="Q1500">
        <v>2</v>
      </c>
      <c r="R1500">
        <v>5</v>
      </c>
      <c r="S1500">
        <v>0</v>
      </c>
      <c r="T1500">
        <v>7</v>
      </c>
      <c r="U1500">
        <v>7</v>
      </c>
      <c r="V1500">
        <v>0.234987</v>
      </c>
      <c r="W1500">
        <v>7.2599499999999997E-2</v>
      </c>
      <c r="X1500">
        <v>0.24590200000000001</v>
      </c>
      <c r="Y1500">
        <v>0.295238</v>
      </c>
      <c r="Z1500">
        <v>0.30094799999999999</v>
      </c>
      <c r="AA1500">
        <v>0.34725800000000001</v>
      </c>
      <c r="AB1500">
        <v>0.28111900000000001</v>
      </c>
      <c r="AC1500">
        <v>0.64820599999999995</v>
      </c>
      <c r="AD1500">
        <v>0.112272</v>
      </c>
      <c r="AE1500">
        <v>4.3022099999999996</v>
      </c>
      <c r="AF1500">
        <v>0.30147099999999999</v>
      </c>
      <c r="AH1500">
        <v>-2.2942399999999998</v>
      </c>
      <c r="AI1500">
        <v>38.815600000000003</v>
      </c>
      <c r="AJ1500">
        <v>-13.2119</v>
      </c>
      <c r="AK1500">
        <v>73.204899999999995</v>
      </c>
      <c r="AL1500">
        <v>-2.2942399999999998</v>
      </c>
      <c r="AM1500">
        <v>-1.7</v>
      </c>
      <c r="AN1500">
        <v>-16.4685153961181</v>
      </c>
      <c r="AO1500">
        <v>-6.4067900180816597</v>
      </c>
      <c r="AP1500">
        <v>-0.83037499999999997</v>
      </c>
      <c r="AQ1500">
        <v>999</v>
      </c>
      <c r="AU1500" t="s">
        <v>2389</v>
      </c>
    </row>
    <row r="1501" spans="1:47" x14ac:dyDescent="0.45">
      <c r="A1501" t="s">
        <v>2390</v>
      </c>
      <c r="C1501">
        <v>108</v>
      </c>
      <c r="D1501">
        <v>404</v>
      </c>
      <c r="E1501">
        <v>369</v>
      </c>
      <c r="F1501">
        <v>78</v>
      </c>
      <c r="G1501">
        <v>58</v>
      </c>
      <c r="H1501">
        <v>10</v>
      </c>
      <c r="I1501">
        <v>3</v>
      </c>
      <c r="J1501">
        <v>7</v>
      </c>
      <c r="K1501">
        <v>46</v>
      </c>
      <c r="L1501">
        <v>42</v>
      </c>
      <c r="M1501">
        <v>23</v>
      </c>
      <c r="N1501">
        <v>11</v>
      </c>
      <c r="O1501">
        <v>124</v>
      </c>
      <c r="P1501">
        <v>7</v>
      </c>
      <c r="Q1501">
        <v>1</v>
      </c>
      <c r="R1501">
        <v>4</v>
      </c>
      <c r="S1501">
        <v>0</v>
      </c>
      <c r="T1501">
        <v>10</v>
      </c>
      <c r="U1501">
        <v>6</v>
      </c>
      <c r="V1501">
        <v>0.21138199999999999</v>
      </c>
      <c r="W1501">
        <v>5.6930700000000001E-2</v>
      </c>
      <c r="X1501">
        <v>0.30693100000000001</v>
      </c>
      <c r="Y1501">
        <v>0.18548400000000001</v>
      </c>
      <c r="Z1501">
        <v>0.27</v>
      </c>
      <c r="AA1501">
        <v>0.31165300000000001</v>
      </c>
      <c r="AB1501">
        <v>0.246254</v>
      </c>
      <c r="AC1501">
        <v>0.58165299999999998</v>
      </c>
      <c r="AD1501">
        <v>0.100271</v>
      </c>
      <c r="AE1501">
        <v>5.9569000000000001</v>
      </c>
      <c r="AF1501">
        <v>0.29707099999999997</v>
      </c>
      <c r="AH1501">
        <v>-1.1257600000000001</v>
      </c>
      <c r="AI1501">
        <v>25.026900000000001</v>
      </c>
      <c r="AJ1501">
        <v>-24.1982</v>
      </c>
      <c r="AK1501">
        <v>52.596800000000002</v>
      </c>
      <c r="AL1501">
        <v>-1.1257600000000001</v>
      </c>
      <c r="AM1501">
        <v>7.2</v>
      </c>
      <c r="AN1501">
        <v>-24.850826025009098</v>
      </c>
      <c r="AO1501">
        <v>2.7467370033264098</v>
      </c>
      <c r="AP1501">
        <v>-0.83161200000000002</v>
      </c>
      <c r="AQ1501">
        <v>999</v>
      </c>
      <c r="AU1501" t="s">
        <v>2391</v>
      </c>
    </row>
    <row r="1502" spans="1:47" x14ac:dyDescent="0.45">
      <c r="A1502" t="s">
        <v>2392</v>
      </c>
      <c r="C1502">
        <v>77</v>
      </c>
      <c r="D1502">
        <v>295</v>
      </c>
      <c r="E1502">
        <v>270</v>
      </c>
      <c r="F1502">
        <v>50</v>
      </c>
      <c r="G1502">
        <v>29</v>
      </c>
      <c r="H1502">
        <v>11</v>
      </c>
      <c r="I1502">
        <v>2</v>
      </c>
      <c r="J1502">
        <v>8</v>
      </c>
      <c r="K1502">
        <v>25</v>
      </c>
      <c r="L1502">
        <v>32</v>
      </c>
      <c r="M1502">
        <v>21</v>
      </c>
      <c r="N1502">
        <v>2</v>
      </c>
      <c r="O1502">
        <v>121</v>
      </c>
      <c r="P1502">
        <v>3</v>
      </c>
      <c r="Q1502">
        <v>1</v>
      </c>
      <c r="R1502">
        <v>0</v>
      </c>
      <c r="S1502">
        <v>0</v>
      </c>
      <c r="T1502">
        <v>1</v>
      </c>
      <c r="U1502">
        <v>1</v>
      </c>
      <c r="V1502">
        <v>0.18518499999999999</v>
      </c>
      <c r="W1502">
        <v>7.1186399999999997E-2</v>
      </c>
      <c r="X1502">
        <v>0.41016900000000001</v>
      </c>
      <c r="Y1502">
        <v>0.17355400000000001</v>
      </c>
      <c r="Z1502">
        <v>0.25084699999999999</v>
      </c>
      <c r="AA1502">
        <v>0.32962999999999998</v>
      </c>
      <c r="AB1502">
        <v>0.25203300000000001</v>
      </c>
      <c r="AC1502">
        <v>0.58047700000000002</v>
      </c>
      <c r="AD1502">
        <v>0.14444399999999999</v>
      </c>
      <c r="AE1502">
        <v>3.7999100000000001</v>
      </c>
      <c r="AF1502">
        <v>0.29577500000000001</v>
      </c>
      <c r="AH1502">
        <v>-0.615039</v>
      </c>
      <c r="AI1502">
        <v>19.690300000000001</v>
      </c>
      <c r="AJ1502">
        <v>-16.253699999999998</v>
      </c>
      <c r="AK1502">
        <v>49.552</v>
      </c>
      <c r="AL1502">
        <v>-0.615039</v>
      </c>
      <c r="AM1502">
        <v>-1</v>
      </c>
      <c r="AN1502">
        <v>-18.446963787078801</v>
      </c>
      <c r="AO1502">
        <v>8.3921194076538003E-2</v>
      </c>
      <c r="AP1502">
        <v>-0.83199400000000001</v>
      </c>
      <c r="AQ1502">
        <v>999</v>
      </c>
      <c r="AU1502" t="s">
        <v>2393</v>
      </c>
    </row>
    <row r="1503" spans="1:47" x14ac:dyDescent="0.45">
      <c r="A1503" t="s">
        <v>2394</v>
      </c>
      <c r="B1503" t="s">
        <v>76</v>
      </c>
      <c r="C1503">
        <v>67</v>
      </c>
      <c r="D1503">
        <v>244</v>
      </c>
      <c r="E1503">
        <v>226</v>
      </c>
      <c r="F1503">
        <v>47</v>
      </c>
      <c r="G1503">
        <v>33</v>
      </c>
      <c r="H1503">
        <v>10</v>
      </c>
      <c r="I1503">
        <v>1</v>
      </c>
      <c r="J1503">
        <v>3</v>
      </c>
      <c r="K1503">
        <v>25</v>
      </c>
      <c r="L1503">
        <v>21</v>
      </c>
      <c r="M1503">
        <v>15</v>
      </c>
      <c r="N1503">
        <v>5</v>
      </c>
      <c r="O1503">
        <v>69</v>
      </c>
      <c r="P1503">
        <v>2</v>
      </c>
      <c r="Q1503">
        <v>1</v>
      </c>
      <c r="R1503">
        <v>0</v>
      </c>
      <c r="S1503">
        <v>0</v>
      </c>
      <c r="T1503">
        <v>0</v>
      </c>
      <c r="U1503">
        <v>1</v>
      </c>
      <c r="V1503">
        <v>0.20796500000000001</v>
      </c>
      <c r="W1503">
        <v>6.1475399999999999E-2</v>
      </c>
      <c r="X1503">
        <v>0.28278700000000001</v>
      </c>
      <c r="Y1503">
        <v>0.217391</v>
      </c>
      <c r="Z1503">
        <v>0.262295</v>
      </c>
      <c r="AA1503">
        <v>0.30088500000000001</v>
      </c>
      <c r="AB1503">
        <v>0.24081</v>
      </c>
      <c r="AC1503">
        <v>0.56318000000000001</v>
      </c>
      <c r="AD1503">
        <v>9.29204E-2</v>
      </c>
      <c r="AE1503">
        <v>3.2210000000000001</v>
      </c>
      <c r="AF1503">
        <v>0.28387099999999998</v>
      </c>
      <c r="AH1503">
        <v>-0.76880899999999996</v>
      </c>
      <c r="AI1503">
        <v>14.012</v>
      </c>
      <c r="AJ1503">
        <v>-15.718</v>
      </c>
      <c r="AK1503">
        <v>45.1738</v>
      </c>
      <c r="AL1503">
        <v>-0.76880899999999996</v>
      </c>
      <c r="AM1503">
        <v>-3.8</v>
      </c>
      <c r="AN1503">
        <v>-17.341627359390198</v>
      </c>
      <c r="AO1503">
        <v>0.68265748023986805</v>
      </c>
      <c r="AP1503">
        <v>-0.83222300000000005</v>
      </c>
      <c r="AQ1503">
        <v>999</v>
      </c>
      <c r="AU1503">
        <v>22045</v>
      </c>
    </row>
    <row r="1504" spans="1:47" x14ac:dyDescent="0.45">
      <c r="A1504" t="s">
        <v>2395</v>
      </c>
      <c r="B1504" t="s">
        <v>82</v>
      </c>
      <c r="C1504">
        <v>73</v>
      </c>
      <c r="D1504">
        <v>257</v>
      </c>
      <c r="E1504">
        <v>236</v>
      </c>
      <c r="F1504">
        <v>43</v>
      </c>
      <c r="G1504">
        <v>28</v>
      </c>
      <c r="H1504">
        <v>11</v>
      </c>
      <c r="I1504">
        <v>1</v>
      </c>
      <c r="J1504">
        <v>3</v>
      </c>
      <c r="K1504">
        <v>25</v>
      </c>
      <c r="L1504">
        <v>23</v>
      </c>
      <c r="M1504">
        <v>14</v>
      </c>
      <c r="N1504">
        <v>5</v>
      </c>
      <c r="O1504">
        <v>96</v>
      </c>
      <c r="P1504">
        <v>3</v>
      </c>
      <c r="Q1504">
        <v>2</v>
      </c>
      <c r="R1504">
        <v>2</v>
      </c>
      <c r="S1504">
        <v>0</v>
      </c>
      <c r="T1504">
        <v>6</v>
      </c>
      <c r="U1504">
        <v>2</v>
      </c>
      <c r="V1504">
        <v>0.182203</v>
      </c>
      <c r="W1504">
        <v>5.4474700000000001E-2</v>
      </c>
      <c r="X1504">
        <v>0.37354100000000001</v>
      </c>
      <c r="Y1504">
        <v>0.14583299999999999</v>
      </c>
      <c r="Z1504">
        <v>0.235294</v>
      </c>
      <c r="AA1504">
        <v>0.275424</v>
      </c>
      <c r="AB1504">
        <v>0.21765899999999999</v>
      </c>
      <c r="AC1504">
        <v>0.51071800000000001</v>
      </c>
      <c r="AD1504">
        <v>9.3220300000000006E-2</v>
      </c>
      <c r="AE1504">
        <v>5.7918599999999998</v>
      </c>
      <c r="AF1504">
        <v>0.28777000000000003</v>
      </c>
      <c r="AH1504">
        <v>4.7639000000000001E-2</v>
      </c>
      <c r="AI1504">
        <v>9.8171700000000008</v>
      </c>
      <c r="AJ1504">
        <v>-21.4968</v>
      </c>
      <c r="AK1504">
        <v>36.192700000000002</v>
      </c>
      <c r="AL1504">
        <v>4.7639000000000001E-2</v>
      </c>
      <c r="AM1504">
        <v>1.5</v>
      </c>
      <c r="AN1504">
        <v>-19.601176168769499</v>
      </c>
      <c r="AO1504">
        <v>2.4442974925041199</v>
      </c>
      <c r="AP1504">
        <v>-0.84041900000000003</v>
      </c>
      <c r="AQ1504">
        <v>999</v>
      </c>
      <c r="AU1504" t="s">
        <v>2396</v>
      </c>
    </row>
    <row r="1505" spans="1:47" x14ac:dyDescent="0.45">
      <c r="A1505" t="s">
        <v>2397</v>
      </c>
      <c r="B1505" t="s">
        <v>98</v>
      </c>
      <c r="C1505">
        <v>74</v>
      </c>
      <c r="D1505">
        <v>284</v>
      </c>
      <c r="E1505">
        <v>243</v>
      </c>
      <c r="F1505">
        <v>51</v>
      </c>
      <c r="G1505">
        <v>32</v>
      </c>
      <c r="H1505">
        <v>16</v>
      </c>
      <c r="I1505">
        <v>0</v>
      </c>
      <c r="J1505">
        <v>3</v>
      </c>
      <c r="K1505">
        <v>29</v>
      </c>
      <c r="L1505">
        <v>32</v>
      </c>
      <c r="M1505">
        <v>24</v>
      </c>
      <c r="N1505">
        <v>6</v>
      </c>
      <c r="O1505">
        <v>72</v>
      </c>
      <c r="P1505">
        <v>13</v>
      </c>
      <c r="Q1505">
        <v>2</v>
      </c>
      <c r="R1505">
        <v>2</v>
      </c>
      <c r="S1505">
        <v>0</v>
      </c>
      <c r="T1505">
        <v>2</v>
      </c>
      <c r="U1505">
        <v>1</v>
      </c>
      <c r="V1505">
        <v>0.20987700000000001</v>
      </c>
      <c r="W1505">
        <v>8.4506999999999999E-2</v>
      </c>
      <c r="X1505">
        <v>0.253521</v>
      </c>
      <c r="Y1505">
        <v>0.33333299999999999</v>
      </c>
      <c r="Z1505">
        <v>0.31205699999999997</v>
      </c>
      <c r="AA1505">
        <v>0.31275700000000001</v>
      </c>
      <c r="AB1505">
        <v>0.27578999999999998</v>
      </c>
      <c r="AC1505">
        <v>0.62481399999999998</v>
      </c>
      <c r="AD1505">
        <v>0.102881</v>
      </c>
      <c r="AE1505">
        <v>3.1671200000000002</v>
      </c>
      <c r="AF1505">
        <v>0.28235300000000002</v>
      </c>
      <c r="AH1505">
        <v>-0.50750099999999998</v>
      </c>
      <c r="AI1505">
        <v>24.5595</v>
      </c>
      <c r="AJ1505">
        <v>-10.0442</v>
      </c>
      <c r="AK1505">
        <v>73.598799999999997</v>
      </c>
      <c r="AL1505">
        <v>-0.50750099999999998</v>
      </c>
      <c r="AM1505">
        <v>-13.8</v>
      </c>
      <c r="AN1505">
        <v>-9.4915925860404897</v>
      </c>
      <c r="AO1505">
        <v>-8.5824809074401802</v>
      </c>
      <c r="AP1505">
        <v>-0.84043500000000004</v>
      </c>
      <c r="AQ1505">
        <v>999</v>
      </c>
      <c r="AU1505" t="s">
        <v>2398</v>
      </c>
    </row>
    <row r="1506" spans="1:47" x14ac:dyDescent="0.45">
      <c r="A1506" t="s">
        <v>2399</v>
      </c>
      <c r="B1506" t="s">
        <v>98</v>
      </c>
      <c r="C1506">
        <v>123</v>
      </c>
      <c r="D1506">
        <v>500</v>
      </c>
      <c r="E1506">
        <v>467</v>
      </c>
      <c r="F1506">
        <v>117</v>
      </c>
      <c r="G1506">
        <v>82</v>
      </c>
      <c r="H1506">
        <v>21</v>
      </c>
      <c r="I1506">
        <v>1</v>
      </c>
      <c r="J1506">
        <v>13</v>
      </c>
      <c r="K1506">
        <v>62</v>
      </c>
      <c r="L1506">
        <v>59</v>
      </c>
      <c r="M1506">
        <v>28</v>
      </c>
      <c r="N1506">
        <v>24</v>
      </c>
      <c r="O1506">
        <v>93</v>
      </c>
      <c r="P1506">
        <v>3</v>
      </c>
      <c r="Q1506">
        <v>2</v>
      </c>
      <c r="R1506">
        <v>0</v>
      </c>
      <c r="S1506">
        <v>0</v>
      </c>
      <c r="T1506">
        <v>1</v>
      </c>
      <c r="U1506">
        <v>1</v>
      </c>
      <c r="V1506">
        <v>0.25053500000000001</v>
      </c>
      <c r="W1506">
        <v>5.6000000000000001E-2</v>
      </c>
      <c r="X1506">
        <v>0.186</v>
      </c>
      <c r="Y1506">
        <v>0.30107499999999998</v>
      </c>
      <c r="Z1506">
        <v>0.29599999999999999</v>
      </c>
      <c r="AA1506">
        <v>0.38329800000000003</v>
      </c>
      <c r="AB1506">
        <v>0.27535900000000002</v>
      </c>
      <c r="AC1506">
        <v>0.67929799999999996</v>
      </c>
      <c r="AD1506">
        <v>0.13276199999999999</v>
      </c>
      <c r="AE1506">
        <v>2.9106900000000002</v>
      </c>
      <c r="AF1506">
        <v>0.28650100000000001</v>
      </c>
      <c r="AH1506">
        <v>-0.90783400000000003</v>
      </c>
      <c r="AI1506">
        <v>43.059600000000003</v>
      </c>
      <c r="AJ1506">
        <v>-17.862500000000001</v>
      </c>
      <c r="AK1506">
        <v>73.3</v>
      </c>
      <c r="AL1506">
        <v>-0.90783400000000003</v>
      </c>
      <c r="AM1506">
        <v>-3</v>
      </c>
      <c r="AN1506">
        <v>-16.903895378112701</v>
      </c>
      <c r="AO1506">
        <v>-8.5114636421203596</v>
      </c>
      <c r="AP1506">
        <v>-0.84092900000000004</v>
      </c>
      <c r="AQ1506">
        <v>999</v>
      </c>
      <c r="AU1506" t="s">
        <v>2400</v>
      </c>
    </row>
    <row r="1507" spans="1:47" x14ac:dyDescent="0.45">
      <c r="A1507" t="s">
        <v>2401</v>
      </c>
      <c r="C1507">
        <v>94</v>
      </c>
      <c r="D1507">
        <v>358</v>
      </c>
      <c r="E1507">
        <v>328</v>
      </c>
      <c r="F1507">
        <v>69</v>
      </c>
      <c r="G1507">
        <v>50</v>
      </c>
      <c r="H1507">
        <v>12</v>
      </c>
      <c r="I1507">
        <v>2</v>
      </c>
      <c r="J1507">
        <v>5</v>
      </c>
      <c r="K1507">
        <v>40</v>
      </c>
      <c r="L1507">
        <v>33</v>
      </c>
      <c r="M1507">
        <v>25</v>
      </c>
      <c r="N1507">
        <v>8</v>
      </c>
      <c r="O1507">
        <v>124</v>
      </c>
      <c r="P1507">
        <v>2</v>
      </c>
      <c r="Q1507">
        <v>3</v>
      </c>
      <c r="R1507">
        <v>0</v>
      </c>
      <c r="S1507">
        <v>1</v>
      </c>
      <c r="T1507">
        <v>17</v>
      </c>
      <c r="U1507">
        <v>6</v>
      </c>
      <c r="V1507">
        <v>0.210366</v>
      </c>
      <c r="W1507">
        <v>6.9832400000000003E-2</v>
      </c>
      <c r="X1507">
        <v>0.34636899999999998</v>
      </c>
      <c r="Y1507">
        <v>0.20161299999999999</v>
      </c>
      <c r="Z1507">
        <v>0.26815600000000001</v>
      </c>
      <c r="AA1507">
        <v>0.30487799999999998</v>
      </c>
      <c r="AB1507">
        <v>0.24426400000000001</v>
      </c>
      <c r="AC1507">
        <v>0.57303400000000004</v>
      </c>
      <c r="AD1507">
        <v>9.4512200000000005E-2</v>
      </c>
      <c r="AE1507">
        <v>6.5176400000000001</v>
      </c>
      <c r="AF1507">
        <v>0.316832</v>
      </c>
      <c r="AH1507">
        <v>0.33587800000000001</v>
      </c>
      <c r="AI1507">
        <v>21.585699999999999</v>
      </c>
      <c r="AJ1507">
        <v>-22.034500000000001</v>
      </c>
      <c r="AK1507">
        <v>48.432600000000001</v>
      </c>
      <c r="AL1507">
        <v>0.33587800000000001</v>
      </c>
      <c r="AM1507">
        <v>5.0999999999999996</v>
      </c>
      <c r="AN1507">
        <v>-21.784414410591101</v>
      </c>
      <c r="AO1507">
        <v>1.15379190444946</v>
      </c>
      <c r="AP1507">
        <v>-0.84474000000000005</v>
      </c>
      <c r="AQ1507">
        <v>999</v>
      </c>
      <c r="AU1507">
        <v>19938</v>
      </c>
    </row>
    <row r="1508" spans="1:47" x14ac:dyDescent="0.45">
      <c r="A1508" t="s">
        <v>2402</v>
      </c>
      <c r="C1508">
        <v>87</v>
      </c>
      <c r="D1508">
        <v>311</v>
      </c>
      <c r="E1508">
        <v>283</v>
      </c>
      <c r="F1508">
        <v>61</v>
      </c>
      <c r="G1508">
        <v>40</v>
      </c>
      <c r="H1508">
        <v>13</v>
      </c>
      <c r="I1508">
        <v>0</v>
      </c>
      <c r="J1508">
        <v>8</v>
      </c>
      <c r="K1508">
        <v>29</v>
      </c>
      <c r="L1508">
        <v>30</v>
      </c>
      <c r="M1508">
        <v>20</v>
      </c>
      <c r="N1508">
        <v>8</v>
      </c>
      <c r="O1508">
        <v>80</v>
      </c>
      <c r="P1508">
        <v>4</v>
      </c>
      <c r="Q1508">
        <v>4</v>
      </c>
      <c r="R1508">
        <v>0</v>
      </c>
      <c r="S1508">
        <v>1</v>
      </c>
      <c r="T1508">
        <v>0</v>
      </c>
      <c r="U1508">
        <v>1</v>
      </c>
      <c r="V1508">
        <v>0.21554799999999999</v>
      </c>
      <c r="W1508">
        <v>6.4308699999999996E-2</v>
      </c>
      <c r="X1508">
        <v>0.25723499999999999</v>
      </c>
      <c r="Y1508">
        <v>0.25</v>
      </c>
      <c r="Z1508">
        <v>0.273312</v>
      </c>
      <c r="AA1508">
        <v>0.34628999999999999</v>
      </c>
      <c r="AB1508">
        <v>0.25992700000000002</v>
      </c>
      <c r="AC1508">
        <v>0.61960199999999999</v>
      </c>
      <c r="AD1508">
        <v>0.130742</v>
      </c>
      <c r="AE1508">
        <v>1.63401</v>
      </c>
      <c r="AF1508">
        <v>0.26633200000000001</v>
      </c>
      <c r="AH1508">
        <v>-0.85356500000000002</v>
      </c>
      <c r="AI1508">
        <v>22.7973</v>
      </c>
      <c r="AJ1508">
        <v>-15.0962</v>
      </c>
      <c r="AK1508">
        <v>60.207500000000003</v>
      </c>
      <c r="AL1508">
        <v>-0.85356500000000002</v>
      </c>
      <c r="AM1508">
        <v>-4.5</v>
      </c>
      <c r="AN1508">
        <v>-15.6819474697113</v>
      </c>
      <c r="AO1508">
        <v>-3.3572897911071702</v>
      </c>
      <c r="AP1508">
        <v>-0.84523300000000001</v>
      </c>
      <c r="AQ1508">
        <v>999</v>
      </c>
      <c r="AU1508">
        <v>4892</v>
      </c>
    </row>
    <row r="1509" spans="1:47" x14ac:dyDescent="0.45">
      <c r="A1509" t="s">
        <v>2403</v>
      </c>
      <c r="B1509" t="s">
        <v>56</v>
      </c>
      <c r="C1509">
        <v>101</v>
      </c>
      <c r="D1509">
        <v>417</v>
      </c>
      <c r="E1509">
        <v>389</v>
      </c>
      <c r="F1509">
        <v>92</v>
      </c>
      <c r="G1509">
        <v>61</v>
      </c>
      <c r="H1509">
        <v>22</v>
      </c>
      <c r="I1509">
        <v>4</v>
      </c>
      <c r="J1509">
        <v>5</v>
      </c>
      <c r="K1509">
        <v>48</v>
      </c>
      <c r="L1509">
        <v>39</v>
      </c>
      <c r="M1509">
        <v>24</v>
      </c>
      <c r="N1509">
        <v>4</v>
      </c>
      <c r="O1509">
        <v>98</v>
      </c>
      <c r="P1509">
        <v>2</v>
      </c>
      <c r="Q1509">
        <v>2</v>
      </c>
      <c r="R1509">
        <v>0</v>
      </c>
      <c r="S1509">
        <v>0</v>
      </c>
      <c r="T1509">
        <v>8</v>
      </c>
      <c r="U1509">
        <v>4</v>
      </c>
      <c r="V1509">
        <v>0.23650399999999999</v>
      </c>
      <c r="W1509">
        <v>5.7554000000000001E-2</v>
      </c>
      <c r="X1509">
        <v>0.235012</v>
      </c>
      <c r="Y1509">
        <v>0.244898</v>
      </c>
      <c r="Z1509">
        <v>0.282974</v>
      </c>
      <c r="AA1509">
        <v>0.35218500000000003</v>
      </c>
      <c r="AB1509">
        <v>0.27327699999999999</v>
      </c>
      <c r="AC1509">
        <v>0.63515900000000003</v>
      </c>
      <c r="AD1509">
        <v>0.11568100000000001</v>
      </c>
      <c r="AE1509">
        <v>5.8780000000000001</v>
      </c>
      <c r="AF1509">
        <v>0.30208299999999999</v>
      </c>
      <c r="AH1509">
        <v>-0.72783699999999996</v>
      </c>
      <c r="AI1509">
        <v>35.190800000000003</v>
      </c>
      <c r="AJ1509">
        <v>-15.6182</v>
      </c>
      <c r="AK1509">
        <v>66.939499999999995</v>
      </c>
      <c r="AL1509">
        <v>-0.72783699999999996</v>
      </c>
      <c r="AM1509">
        <v>-0.3</v>
      </c>
      <c r="AN1509">
        <v>-17.8068760037422</v>
      </c>
      <c r="AO1509">
        <v>-4.8965609669685302</v>
      </c>
      <c r="AP1509">
        <v>-0.84721100000000005</v>
      </c>
      <c r="AQ1509">
        <v>999</v>
      </c>
      <c r="AU1509" t="s">
        <v>2404</v>
      </c>
    </row>
    <row r="1510" spans="1:47" x14ac:dyDescent="0.45">
      <c r="A1510" t="s">
        <v>2405</v>
      </c>
      <c r="C1510">
        <v>63</v>
      </c>
      <c r="D1510">
        <v>213</v>
      </c>
      <c r="E1510">
        <v>186</v>
      </c>
      <c r="F1510">
        <v>34</v>
      </c>
      <c r="G1510">
        <v>24</v>
      </c>
      <c r="H1510">
        <v>6</v>
      </c>
      <c r="I1510">
        <v>1</v>
      </c>
      <c r="J1510">
        <v>3</v>
      </c>
      <c r="K1510">
        <v>24</v>
      </c>
      <c r="L1510">
        <v>21</v>
      </c>
      <c r="M1510">
        <v>16</v>
      </c>
      <c r="N1510">
        <v>1</v>
      </c>
      <c r="O1510">
        <v>82</v>
      </c>
      <c r="P1510">
        <v>6</v>
      </c>
      <c r="Q1510">
        <v>1</v>
      </c>
      <c r="R1510">
        <v>4</v>
      </c>
      <c r="S1510">
        <v>0</v>
      </c>
      <c r="T1510">
        <v>6</v>
      </c>
      <c r="U1510">
        <v>2</v>
      </c>
      <c r="V1510">
        <v>0.18279599999999999</v>
      </c>
      <c r="W1510">
        <v>7.5117400000000001E-2</v>
      </c>
      <c r="X1510">
        <v>0.38497700000000001</v>
      </c>
      <c r="Y1510">
        <v>0.19512199999999999</v>
      </c>
      <c r="Z1510">
        <v>0.26794299999999999</v>
      </c>
      <c r="AA1510">
        <v>0.27419399999999999</v>
      </c>
      <c r="AB1510">
        <v>0.245284</v>
      </c>
      <c r="AC1510">
        <v>0.54213599999999995</v>
      </c>
      <c r="AD1510">
        <v>9.1397900000000004E-2</v>
      </c>
      <c r="AE1510">
        <v>6.3838400000000002</v>
      </c>
      <c r="AF1510">
        <v>0.30392200000000003</v>
      </c>
      <c r="AH1510">
        <v>9.1133700000000008E-3</v>
      </c>
      <c r="AI1510">
        <v>13.023300000000001</v>
      </c>
      <c r="AJ1510">
        <v>-12.929500000000001</v>
      </c>
      <c r="AK1510">
        <v>44.458300000000001</v>
      </c>
      <c r="AL1510">
        <v>9.1133700000000008E-3</v>
      </c>
      <c r="AM1510">
        <v>-1.9</v>
      </c>
      <c r="AN1510">
        <v>-14.646956387907199</v>
      </c>
      <c r="AO1510">
        <v>-1.1173720955848601</v>
      </c>
      <c r="AP1510">
        <v>-0.84833199999999997</v>
      </c>
      <c r="AQ1510">
        <v>999</v>
      </c>
      <c r="AU1510" t="s">
        <v>2406</v>
      </c>
    </row>
    <row r="1511" spans="1:47" x14ac:dyDescent="0.45">
      <c r="A1511" t="s">
        <v>2407</v>
      </c>
      <c r="B1511" t="s">
        <v>76</v>
      </c>
      <c r="C1511">
        <v>69</v>
      </c>
      <c r="D1511">
        <v>306</v>
      </c>
      <c r="E1511">
        <v>279</v>
      </c>
      <c r="F1511">
        <v>67</v>
      </c>
      <c r="G1511">
        <v>51</v>
      </c>
      <c r="H1511">
        <v>7</v>
      </c>
      <c r="I1511">
        <v>0</v>
      </c>
      <c r="J1511">
        <v>9</v>
      </c>
      <c r="K1511">
        <v>34</v>
      </c>
      <c r="L1511">
        <v>36</v>
      </c>
      <c r="M1511">
        <v>19</v>
      </c>
      <c r="N1511">
        <v>6</v>
      </c>
      <c r="O1511">
        <v>72</v>
      </c>
      <c r="P1511">
        <v>4</v>
      </c>
      <c r="Q1511">
        <v>4</v>
      </c>
      <c r="R1511">
        <v>0</v>
      </c>
      <c r="S1511">
        <v>1</v>
      </c>
      <c r="T1511">
        <v>1</v>
      </c>
      <c r="U1511">
        <v>1</v>
      </c>
      <c r="V1511">
        <v>0.240143</v>
      </c>
      <c r="W1511">
        <v>6.2091500000000001E-2</v>
      </c>
      <c r="X1511">
        <v>0.235294</v>
      </c>
      <c r="Y1511">
        <v>0.26388899999999998</v>
      </c>
      <c r="Z1511">
        <v>0.29411799999999999</v>
      </c>
      <c r="AA1511">
        <v>0.36200700000000002</v>
      </c>
      <c r="AB1511">
        <v>0.27901100000000001</v>
      </c>
      <c r="AC1511">
        <v>0.65612499999999996</v>
      </c>
      <c r="AD1511">
        <v>0.121864</v>
      </c>
      <c r="AE1511">
        <v>2.2789999999999999</v>
      </c>
      <c r="AF1511">
        <v>0.28712900000000002</v>
      </c>
      <c r="AH1511">
        <v>-0.74602599999999997</v>
      </c>
      <c r="AI1511">
        <v>27.2807</v>
      </c>
      <c r="AJ1511">
        <v>-10.0037</v>
      </c>
      <c r="AK1511">
        <v>70.7834</v>
      </c>
      <c r="AL1511">
        <v>-0.74602599999999997</v>
      </c>
      <c r="AM1511">
        <v>-1.5</v>
      </c>
      <c r="AN1511">
        <v>-11.821690022945401</v>
      </c>
      <c r="AO1511">
        <v>-7.1216931343078604</v>
      </c>
      <c r="AP1511">
        <v>-0.84938000000000002</v>
      </c>
      <c r="AQ1511">
        <v>999</v>
      </c>
      <c r="AU1511" t="s">
        <v>2408</v>
      </c>
    </row>
    <row r="1512" spans="1:47" x14ac:dyDescent="0.45">
      <c r="A1512" t="s">
        <v>2409</v>
      </c>
      <c r="C1512">
        <v>44</v>
      </c>
      <c r="D1512">
        <v>157</v>
      </c>
      <c r="E1512">
        <v>143</v>
      </c>
      <c r="F1512">
        <v>27</v>
      </c>
      <c r="G1512">
        <v>18</v>
      </c>
      <c r="H1512">
        <v>6</v>
      </c>
      <c r="I1512">
        <v>0</v>
      </c>
      <c r="J1512">
        <v>3</v>
      </c>
      <c r="K1512">
        <v>13</v>
      </c>
      <c r="L1512">
        <v>14</v>
      </c>
      <c r="M1512">
        <v>12</v>
      </c>
      <c r="N1512">
        <v>3</v>
      </c>
      <c r="O1512">
        <v>66</v>
      </c>
      <c r="P1512">
        <v>1</v>
      </c>
      <c r="Q1512">
        <v>0</v>
      </c>
      <c r="R1512">
        <v>1</v>
      </c>
      <c r="S1512">
        <v>0</v>
      </c>
      <c r="T1512">
        <v>0</v>
      </c>
      <c r="U1512">
        <v>1</v>
      </c>
      <c r="V1512">
        <v>0.18881100000000001</v>
      </c>
      <c r="W1512">
        <v>7.6433100000000004E-2</v>
      </c>
      <c r="X1512">
        <v>0.42038199999999998</v>
      </c>
      <c r="Y1512">
        <v>0.18181800000000001</v>
      </c>
      <c r="Z1512">
        <v>0.25641000000000003</v>
      </c>
      <c r="AA1512">
        <v>0.29370600000000002</v>
      </c>
      <c r="AB1512">
        <v>0.23757900000000001</v>
      </c>
      <c r="AC1512">
        <v>0.55011699999999997</v>
      </c>
      <c r="AD1512">
        <v>0.104895</v>
      </c>
      <c r="AE1512">
        <v>1.7631600000000001</v>
      </c>
      <c r="AF1512">
        <v>0.324324</v>
      </c>
      <c r="AH1512">
        <v>-0.63782099999999997</v>
      </c>
      <c r="AI1512">
        <v>8.5946999999999996</v>
      </c>
      <c r="AJ1512">
        <v>-10.534800000000001</v>
      </c>
      <c r="AK1512">
        <v>29.452999999999999</v>
      </c>
      <c r="AL1512">
        <v>-0.63782099999999997</v>
      </c>
      <c r="AM1512">
        <v>-2.4</v>
      </c>
      <c r="AN1512">
        <v>-14.359157860279</v>
      </c>
      <c r="AO1512">
        <v>0.48433256149291898</v>
      </c>
      <c r="AP1512">
        <v>-0.85016999999999998</v>
      </c>
      <c r="AQ1512">
        <v>999</v>
      </c>
      <c r="AU1512">
        <v>17062</v>
      </c>
    </row>
    <row r="1513" spans="1:47" x14ac:dyDescent="0.45">
      <c r="A1513" t="s">
        <v>2410</v>
      </c>
      <c r="C1513">
        <v>56</v>
      </c>
      <c r="D1513">
        <v>139</v>
      </c>
      <c r="E1513">
        <v>128</v>
      </c>
      <c r="F1513">
        <v>27</v>
      </c>
      <c r="G1513">
        <v>19</v>
      </c>
      <c r="H1513">
        <v>5</v>
      </c>
      <c r="I1513">
        <v>1</v>
      </c>
      <c r="J1513">
        <v>2</v>
      </c>
      <c r="K1513">
        <v>12</v>
      </c>
      <c r="L1513">
        <v>11</v>
      </c>
      <c r="M1513">
        <v>7</v>
      </c>
      <c r="N1513">
        <v>3</v>
      </c>
      <c r="O1513">
        <v>48</v>
      </c>
      <c r="P1513">
        <v>1</v>
      </c>
      <c r="Q1513">
        <v>1</v>
      </c>
      <c r="R1513">
        <v>2</v>
      </c>
      <c r="S1513">
        <v>0</v>
      </c>
      <c r="T1513">
        <v>2</v>
      </c>
      <c r="U1513">
        <v>1</v>
      </c>
      <c r="V1513">
        <v>0.21093799999999999</v>
      </c>
      <c r="W1513">
        <v>5.03597E-2</v>
      </c>
      <c r="X1513">
        <v>0.34532400000000002</v>
      </c>
      <c r="Y1513">
        <v>0.14583299999999999</v>
      </c>
      <c r="Z1513">
        <v>0.25547399999999998</v>
      </c>
      <c r="AA1513">
        <v>0.3125</v>
      </c>
      <c r="AB1513">
        <v>0.23935600000000001</v>
      </c>
      <c r="AC1513">
        <v>0.56797399999999998</v>
      </c>
      <c r="AD1513">
        <v>0.101562</v>
      </c>
      <c r="AE1513">
        <v>4.9568899999999996</v>
      </c>
      <c r="AF1513">
        <v>0.31645600000000002</v>
      </c>
      <c r="AH1513">
        <v>-0.20700099999999999</v>
      </c>
      <c r="AI1513">
        <v>7.8143799999999999</v>
      </c>
      <c r="AJ1513">
        <v>-9.1219599999999996</v>
      </c>
      <c r="AK1513">
        <v>44.181699999999999</v>
      </c>
      <c r="AL1513">
        <v>-0.20700099999999999</v>
      </c>
      <c r="AM1513">
        <v>-0.9</v>
      </c>
      <c r="AN1513">
        <v>-9.8189099133014608</v>
      </c>
      <c r="AO1513">
        <v>-3.4536448717117301</v>
      </c>
      <c r="AP1513">
        <v>-0.85126599999999997</v>
      </c>
      <c r="AQ1513">
        <v>999</v>
      </c>
      <c r="AU1513">
        <v>3298</v>
      </c>
    </row>
    <row r="1514" spans="1:47" x14ac:dyDescent="0.45">
      <c r="A1514" t="s">
        <v>424</v>
      </c>
      <c r="B1514" t="s">
        <v>10</v>
      </c>
      <c r="C1514">
        <v>87</v>
      </c>
      <c r="D1514">
        <v>371</v>
      </c>
      <c r="E1514">
        <v>333</v>
      </c>
      <c r="F1514">
        <v>73</v>
      </c>
      <c r="G1514">
        <v>43</v>
      </c>
      <c r="H1514">
        <v>18</v>
      </c>
      <c r="I1514">
        <v>1</v>
      </c>
      <c r="J1514">
        <v>11</v>
      </c>
      <c r="K1514">
        <v>38</v>
      </c>
      <c r="L1514">
        <v>40</v>
      </c>
      <c r="M1514">
        <v>32</v>
      </c>
      <c r="N1514">
        <v>10</v>
      </c>
      <c r="O1514">
        <v>115</v>
      </c>
      <c r="P1514">
        <v>2</v>
      </c>
      <c r="Q1514">
        <v>4</v>
      </c>
      <c r="R1514">
        <v>0</v>
      </c>
      <c r="S1514">
        <v>1</v>
      </c>
      <c r="T1514">
        <v>0</v>
      </c>
      <c r="U1514">
        <v>1</v>
      </c>
      <c r="V1514">
        <v>0.219219</v>
      </c>
      <c r="W1514">
        <v>8.6253399999999994E-2</v>
      </c>
      <c r="X1514">
        <v>0.309973</v>
      </c>
      <c r="Y1514">
        <v>0.27826099999999998</v>
      </c>
      <c r="Z1514">
        <v>0.28841</v>
      </c>
      <c r="AA1514">
        <v>0.37837799999999999</v>
      </c>
      <c r="AB1514">
        <v>0.27898200000000001</v>
      </c>
      <c r="AC1514">
        <v>0.66678800000000005</v>
      </c>
      <c r="AD1514">
        <v>0.15915899999999999</v>
      </c>
      <c r="AE1514">
        <v>2.3326099999999999</v>
      </c>
      <c r="AF1514">
        <v>0.29383900000000002</v>
      </c>
      <c r="AH1514">
        <v>-0.93832099999999996</v>
      </c>
      <c r="AI1514">
        <v>33.066699999999997</v>
      </c>
      <c r="AJ1514">
        <v>-12.137499999999999</v>
      </c>
      <c r="AK1514">
        <v>76.716200000000001</v>
      </c>
      <c r="AL1514">
        <v>-0.93832099999999996</v>
      </c>
      <c r="AM1514">
        <v>0</v>
      </c>
      <c r="AN1514">
        <v>-11.639837503433199</v>
      </c>
      <c r="AO1514">
        <v>-9.5421810150146396</v>
      </c>
      <c r="AP1514">
        <v>-0.85177999999999998</v>
      </c>
      <c r="AQ1514">
        <v>999</v>
      </c>
      <c r="AU1514">
        <v>6184</v>
      </c>
    </row>
    <row r="1515" spans="1:47" x14ac:dyDescent="0.45">
      <c r="A1515" t="s">
        <v>2411</v>
      </c>
      <c r="C1515">
        <v>38</v>
      </c>
      <c r="D1515">
        <v>147</v>
      </c>
      <c r="E1515">
        <v>135</v>
      </c>
      <c r="F1515">
        <v>31</v>
      </c>
      <c r="G1515">
        <v>25</v>
      </c>
      <c r="H1515">
        <v>5</v>
      </c>
      <c r="I1515">
        <v>0</v>
      </c>
      <c r="J1515">
        <v>1</v>
      </c>
      <c r="K1515">
        <v>13</v>
      </c>
      <c r="L1515">
        <v>12</v>
      </c>
      <c r="M1515">
        <v>11</v>
      </c>
      <c r="N1515">
        <v>5</v>
      </c>
      <c r="O1515">
        <v>26</v>
      </c>
      <c r="P1515">
        <v>0</v>
      </c>
      <c r="Q1515">
        <v>1</v>
      </c>
      <c r="R1515">
        <v>0</v>
      </c>
      <c r="S1515">
        <v>0</v>
      </c>
      <c r="T1515">
        <v>0</v>
      </c>
      <c r="U1515">
        <v>1</v>
      </c>
      <c r="V1515">
        <v>0.22963</v>
      </c>
      <c r="W1515">
        <v>7.4829900000000005E-2</v>
      </c>
      <c r="X1515">
        <v>0.176871</v>
      </c>
      <c r="Y1515">
        <v>0.42307699999999998</v>
      </c>
      <c r="Z1515">
        <v>0.28571400000000002</v>
      </c>
      <c r="AA1515">
        <v>0.28888900000000001</v>
      </c>
      <c r="AB1515">
        <v>0.24268799999999999</v>
      </c>
      <c r="AC1515">
        <v>0.57460299999999997</v>
      </c>
      <c r="AD1515">
        <v>5.9259300000000001E-2</v>
      </c>
      <c r="AE1515">
        <v>1.7995099999999999</v>
      </c>
      <c r="AF1515">
        <v>0.275229</v>
      </c>
      <c r="AH1515">
        <v>-0.660937</v>
      </c>
      <c r="AI1515">
        <v>8.6709700000000005</v>
      </c>
      <c r="AJ1515">
        <v>-9.2401199999999992</v>
      </c>
      <c r="AK1515">
        <v>47.3401</v>
      </c>
      <c r="AL1515">
        <v>-0.660937</v>
      </c>
      <c r="AM1515">
        <v>-0.9</v>
      </c>
      <c r="AN1515">
        <v>-9.93627029657363</v>
      </c>
      <c r="AO1515">
        <v>-3.6006172895431501</v>
      </c>
      <c r="AP1515">
        <v>-0.851997</v>
      </c>
      <c r="AQ1515">
        <v>999</v>
      </c>
      <c r="AU1515">
        <v>4316</v>
      </c>
    </row>
    <row r="1516" spans="1:47" x14ac:dyDescent="0.45">
      <c r="A1516" t="s">
        <v>2412</v>
      </c>
      <c r="B1516" t="s">
        <v>130</v>
      </c>
      <c r="C1516">
        <v>97</v>
      </c>
      <c r="D1516">
        <v>366</v>
      </c>
      <c r="E1516">
        <v>327</v>
      </c>
      <c r="F1516">
        <v>71</v>
      </c>
      <c r="G1516">
        <v>56</v>
      </c>
      <c r="H1516">
        <v>11</v>
      </c>
      <c r="I1516">
        <v>1</v>
      </c>
      <c r="J1516">
        <v>3</v>
      </c>
      <c r="K1516">
        <v>36</v>
      </c>
      <c r="L1516">
        <v>30</v>
      </c>
      <c r="M1516">
        <v>30</v>
      </c>
      <c r="N1516">
        <v>10</v>
      </c>
      <c r="O1516">
        <v>90</v>
      </c>
      <c r="P1516">
        <v>4</v>
      </c>
      <c r="Q1516">
        <v>3</v>
      </c>
      <c r="R1516">
        <v>2</v>
      </c>
      <c r="S1516">
        <v>0</v>
      </c>
      <c r="T1516">
        <v>4</v>
      </c>
      <c r="U1516">
        <v>4</v>
      </c>
      <c r="V1516">
        <v>0.21712500000000001</v>
      </c>
      <c r="W1516">
        <v>8.1967200000000004E-2</v>
      </c>
      <c r="X1516">
        <v>0.24590200000000001</v>
      </c>
      <c r="Y1516">
        <v>0.33333299999999999</v>
      </c>
      <c r="Z1516">
        <v>0.288462</v>
      </c>
      <c r="AA1516">
        <v>0.28440399999999999</v>
      </c>
      <c r="AB1516">
        <v>0.247194</v>
      </c>
      <c r="AC1516">
        <v>0.57286499999999996</v>
      </c>
      <c r="AD1516">
        <v>6.7278299999999999E-2</v>
      </c>
      <c r="AE1516">
        <v>3.6945800000000002</v>
      </c>
      <c r="AF1516">
        <v>0.28692000000000001</v>
      </c>
      <c r="AH1516">
        <v>-1.5047200000000001</v>
      </c>
      <c r="AI1516">
        <v>22.958500000000001</v>
      </c>
      <c r="AJ1516">
        <v>-21.636399999999998</v>
      </c>
      <c r="AK1516">
        <v>49.965499999999999</v>
      </c>
      <c r="AL1516">
        <v>-1.5047200000000001</v>
      </c>
      <c r="AM1516">
        <v>1.1000000000000001</v>
      </c>
      <c r="AN1516">
        <v>-23.447081923484799</v>
      </c>
      <c r="AO1516">
        <v>2.4447971582412702</v>
      </c>
      <c r="AP1516">
        <v>-0.85470699999999999</v>
      </c>
      <c r="AQ1516">
        <v>999</v>
      </c>
      <c r="AU1516" t="s">
        <v>2413</v>
      </c>
    </row>
    <row r="1517" spans="1:47" x14ac:dyDescent="0.45">
      <c r="A1517" t="s">
        <v>2414</v>
      </c>
      <c r="C1517">
        <v>90</v>
      </c>
      <c r="D1517">
        <v>299</v>
      </c>
      <c r="E1517">
        <v>281</v>
      </c>
      <c r="F1517">
        <v>68</v>
      </c>
      <c r="G1517">
        <v>47</v>
      </c>
      <c r="H1517">
        <v>14</v>
      </c>
      <c r="I1517">
        <v>2</v>
      </c>
      <c r="J1517">
        <v>5</v>
      </c>
      <c r="K1517">
        <v>27</v>
      </c>
      <c r="L1517">
        <v>28</v>
      </c>
      <c r="M1517">
        <v>15</v>
      </c>
      <c r="N1517">
        <v>6</v>
      </c>
      <c r="O1517">
        <v>60</v>
      </c>
      <c r="P1517">
        <v>2</v>
      </c>
      <c r="Q1517">
        <v>1</v>
      </c>
      <c r="R1517">
        <v>0</v>
      </c>
      <c r="S1517">
        <v>1</v>
      </c>
      <c r="T1517">
        <v>1</v>
      </c>
      <c r="U1517">
        <v>1</v>
      </c>
      <c r="V1517">
        <v>0.24199300000000001</v>
      </c>
      <c r="W1517">
        <v>5.0167200000000002E-2</v>
      </c>
      <c r="X1517">
        <v>0.20066899999999999</v>
      </c>
      <c r="Y1517">
        <v>0.25</v>
      </c>
      <c r="Z1517">
        <v>0.28428100000000001</v>
      </c>
      <c r="AA1517">
        <v>0.359431</v>
      </c>
      <c r="AB1517">
        <v>0.27223599999999998</v>
      </c>
      <c r="AC1517">
        <v>0.64371199999999995</v>
      </c>
      <c r="AD1517">
        <v>0.117438</v>
      </c>
      <c r="AE1517">
        <v>3.30227</v>
      </c>
      <c r="AF1517">
        <v>0.290323</v>
      </c>
      <c r="AH1517">
        <v>-0.66897499999999999</v>
      </c>
      <c r="AI1517">
        <v>24.974299999999999</v>
      </c>
      <c r="AJ1517">
        <v>-11.457100000000001</v>
      </c>
      <c r="AK1517">
        <v>67.250299999999996</v>
      </c>
      <c r="AL1517">
        <v>-0.66897499999999999</v>
      </c>
      <c r="AM1517">
        <v>-2.7</v>
      </c>
      <c r="AN1517">
        <v>-12.799993872642499</v>
      </c>
      <c r="AO1517">
        <v>-5.9958553314208896</v>
      </c>
      <c r="AP1517">
        <v>-0.85845000000000005</v>
      </c>
      <c r="AQ1517">
        <v>999</v>
      </c>
      <c r="AU1517">
        <v>10762</v>
      </c>
    </row>
    <row r="1518" spans="1:47" x14ac:dyDescent="0.45">
      <c r="A1518" t="s">
        <v>2415</v>
      </c>
      <c r="C1518">
        <v>91</v>
      </c>
      <c r="D1518">
        <v>340</v>
      </c>
      <c r="E1518">
        <v>309</v>
      </c>
      <c r="F1518">
        <v>61</v>
      </c>
      <c r="G1518">
        <v>37</v>
      </c>
      <c r="H1518">
        <v>12</v>
      </c>
      <c r="I1518">
        <v>1</v>
      </c>
      <c r="J1518">
        <v>11</v>
      </c>
      <c r="K1518">
        <v>34</v>
      </c>
      <c r="L1518">
        <v>34</v>
      </c>
      <c r="M1518">
        <v>28</v>
      </c>
      <c r="N1518">
        <v>2</v>
      </c>
      <c r="O1518">
        <v>129</v>
      </c>
      <c r="P1518">
        <v>2</v>
      </c>
      <c r="Q1518">
        <v>1</v>
      </c>
      <c r="R1518">
        <v>0</v>
      </c>
      <c r="S1518">
        <v>1</v>
      </c>
      <c r="T1518">
        <v>2</v>
      </c>
      <c r="U1518">
        <v>1</v>
      </c>
      <c r="V1518">
        <v>0.197411</v>
      </c>
      <c r="W1518">
        <v>8.2352900000000007E-2</v>
      </c>
      <c r="X1518">
        <v>0.37941200000000003</v>
      </c>
      <c r="Y1518">
        <v>0.217054</v>
      </c>
      <c r="Z1518">
        <v>0.26764700000000002</v>
      </c>
      <c r="AA1518">
        <v>0.34951500000000002</v>
      </c>
      <c r="AB1518">
        <v>0.268457</v>
      </c>
      <c r="AC1518">
        <v>0.61716199999999999</v>
      </c>
      <c r="AD1518">
        <v>0.15210399999999999</v>
      </c>
      <c r="AE1518">
        <v>3.64072</v>
      </c>
      <c r="AF1518">
        <v>0.29411799999999999</v>
      </c>
      <c r="AH1518">
        <v>-0.52291100000000001</v>
      </c>
      <c r="AI1518">
        <v>27.331600000000002</v>
      </c>
      <c r="AJ1518">
        <v>-14.0954</v>
      </c>
      <c r="AK1518">
        <v>62.937399999999997</v>
      </c>
      <c r="AL1518">
        <v>-0.52291100000000001</v>
      </c>
      <c r="AM1518">
        <v>-0.8</v>
      </c>
      <c r="AN1518">
        <v>-15.6218948364257</v>
      </c>
      <c r="AO1518">
        <v>-4.5477953553199697</v>
      </c>
      <c r="AP1518">
        <v>-0.85973999999999995</v>
      </c>
      <c r="AQ1518">
        <v>999</v>
      </c>
      <c r="AU1518" t="s">
        <v>2416</v>
      </c>
    </row>
    <row r="1519" spans="1:47" x14ac:dyDescent="0.45">
      <c r="A1519" t="s">
        <v>2417</v>
      </c>
      <c r="C1519">
        <v>99</v>
      </c>
      <c r="D1519">
        <v>373</v>
      </c>
      <c r="E1519">
        <v>345</v>
      </c>
      <c r="F1519">
        <v>68</v>
      </c>
      <c r="G1519">
        <v>49</v>
      </c>
      <c r="H1519">
        <v>11</v>
      </c>
      <c r="I1519">
        <v>2</v>
      </c>
      <c r="J1519">
        <v>6</v>
      </c>
      <c r="K1519">
        <v>41</v>
      </c>
      <c r="L1519">
        <v>33</v>
      </c>
      <c r="M1519">
        <v>22</v>
      </c>
      <c r="N1519">
        <v>3</v>
      </c>
      <c r="O1519">
        <v>128</v>
      </c>
      <c r="P1519">
        <v>2</v>
      </c>
      <c r="Q1519">
        <v>2</v>
      </c>
      <c r="R1519">
        <v>2</v>
      </c>
      <c r="S1519">
        <v>0</v>
      </c>
      <c r="T1519">
        <v>20</v>
      </c>
      <c r="U1519">
        <v>5</v>
      </c>
      <c r="V1519">
        <v>0.197101</v>
      </c>
      <c r="W1519">
        <v>5.8981199999999998E-2</v>
      </c>
      <c r="X1519">
        <v>0.34316400000000002</v>
      </c>
      <c r="Y1519">
        <v>0.171875</v>
      </c>
      <c r="Z1519">
        <v>0.247978</v>
      </c>
      <c r="AA1519">
        <v>0.29275400000000001</v>
      </c>
      <c r="AB1519">
        <v>0.235767</v>
      </c>
      <c r="AC1519">
        <v>0.54073199999999999</v>
      </c>
      <c r="AD1519">
        <v>9.5652200000000007E-2</v>
      </c>
      <c r="AE1519">
        <v>7.07308</v>
      </c>
      <c r="AF1519">
        <v>0.29108000000000001</v>
      </c>
      <c r="AH1519">
        <v>1.35025</v>
      </c>
      <c r="AI1519">
        <v>19.857700000000001</v>
      </c>
      <c r="AJ1519">
        <v>-25.590199999999999</v>
      </c>
      <c r="AK1519">
        <v>42.801600000000001</v>
      </c>
      <c r="AL1519">
        <v>1.35025</v>
      </c>
      <c r="AM1519">
        <v>-0.4</v>
      </c>
      <c r="AN1519">
        <v>-25.080582618713301</v>
      </c>
      <c r="AO1519">
        <v>3.7115522325038901</v>
      </c>
      <c r="AP1519">
        <v>-0.86363299999999998</v>
      </c>
      <c r="AQ1519">
        <v>999</v>
      </c>
      <c r="AU1519" t="s">
        <v>2418</v>
      </c>
    </row>
    <row r="1520" spans="1:47" x14ac:dyDescent="0.45">
      <c r="A1520" t="s">
        <v>2419</v>
      </c>
      <c r="C1520">
        <v>83</v>
      </c>
      <c r="D1520">
        <v>315</v>
      </c>
      <c r="E1520">
        <v>286</v>
      </c>
      <c r="F1520">
        <v>57</v>
      </c>
      <c r="G1520">
        <v>39</v>
      </c>
      <c r="H1520">
        <v>12</v>
      </c>
      <c r="I1520">
        <v>2</v>
      </c>
      <c r="J1520">
        <v>4</v>
      </c>
      <c r="K1520">
        <v>29</v>
      </c>
      <c r="L1520">
        <v>26</v>
      </c>
      <c r="M1520">
        <v>24</v>
      </c>
      <c r="N1520">
        <v>5</v>
      </c>
      <c r="O1520">
        <v>94</v>
      </c>
      <c r="P1520">
        <v>2</v>
      </c>
      <c r="Q1520">
        <v>2</v>
      </c>
      <c r="R1520">
        <v>1</v>
      </c>
      <c r="S1520">
        <v>0</v>
      </c>
      <c r="T1520">
        <v>6</v>
      </c>
      <c r="U1520">
        <v>3</v>
      </c>
      <c r="V1520">
        <v>0.19930100000000001</v>
      </c>
      <c r="W1520">
        <v>7.6190499999999994E-2</v>
      </c>
      <c r="X1520">
        <v>0.29841299999999998</v>
      </c>
      <c r="Y1520">
        <v>0.25531900000000002</v>
      </c>
      <c r="Z1520">
        <v>0.26433099999999998</v>
      </c>
      <c r="AA1520">
        <v>0.29720299999999999</v>
      </c>
      <c r="AB1520">
        <v>0.24327599999999999</v>
      </c>
      <c r="AC1520">
        <v>0.56153399999999998</v>
      </c>
      <c r="AD1520">
        <v>9.7902100000000006E-2</v>
      </c>
      <c r="AE1520">
        <v>5.2422599999999999</v>
      </c>
      <c r="AF1520">
        <v>0.278947</v>
      </c>
      <c r="AH1520">
        <v>-0.52854199999999996</v>
      </c>
      <c r="AI1520">
        <v>18.734500000000001</v>
      </c>
      <c r="AJ1520">
        <v>-19.6464</v>
      </c>
      <c r="AK1520">
        <v>46.809899999999999</v>
      </c>
      <c r="AL1520">
        <v>-0.52854199999999996</v>
      </c>
      <c r="AM1520">
        <v>5.3</v>
      </c>
      <c r="AN1520">
        <v>-21.285310685634599</v>
      </c>
      <c r="AO1520">
        <v>1.8277778625488199</v>
      </c>
      <c r="AP1520">
        <v>-0.87007299999999999</v>
      </c>
      <c r="AQ1520">
        <v>999</v>
      </c>
      <c r="AU1520" t="s">
        <v>2420</v>
      </c>
    </row>
    <row r="1521" spans="1:47" x14ac:dyDescent="0.45">
      <c r="A1521" t="s">
        <v>2421</v>
      </c>
      <c r="B1521" t="s">
        <v>56</v>
      </c>
      <c r="C1521">
        <v>109</v>
      </c>
      <c r="D1521">
        <v>439</v>
      </c>
      <c r="E1521">
        <v>407</v>
      </c>
      <c r="F1521">
        <v>80</v>
      </c>
      <c r="G1521">
        <v>53</v>
      </c>
      <c r="H1521">
        <v>19</v>
      </c>
      <c r="I1521">
        <v>2</v>
      </c>
      <c r="J1521">
        <v>6</v>
      </c>
      <c r="K1521">
        <v>38</v>
      </c>
      <c r="L1521">
        <v>39</v>
      </c>
      <c r="M1521">
        <v>24</v>
      </c>
      <c r="N1521">
        <v>7</v>
      </c>
      <c r="O1521">
        <v>142</v>
      </c>
      <c r="P1521">
        <v>5</v>
      </c>
      <c r="Q1521">
        <v>2</v>
      </c>
      <c r="R1521">
        <v>1</v>
      </c>
      <c r="S1521">
        <v>0</v>
      </c>
      <c r="T1521">
        <v>9</v>
      </c>
      <c r="U1521">
        <v>3</v>
      </c>
      <c r="V1521">
        <v>0.19656000000000001</v>
      </c>
      <c r="W1521">
        <v>5.4669700000000002E-2</v>
      </c>
      <c r="X1521">
        <v>0.32346200000000003</v>
      </c>
      <c r="Y1521">
        <v>0.169014</v>
      </c>
      <c r="Z1521">
        <v>0.248858</v>
      </c>
      <c r="AA1521">
        <v>0.29729699999999998</v>
      </c>
      <c r="AB1521">
        <v>0.234405</v>
      </c>
      <c r="AC1521">
        <v>0.54615599999999997</v>
      </c>
      <c r="AD1521">
        <v>0.10073699999999999</v>
      </c>
      <c r="AE1521">
        <v>5.0949600000000004</v>
      </c>
      <c r="AF1521">
        <v>0.28352500000000003</v>
      </c>
      <c r="AH1521">
        <v>-4.4118400000000002E-2</v>
      </c>
      <c r="AI1521">
        <v>22.875</v>
      </c>
      <c r="AJ1521">
        <v>-30.614599999999999</v>
      </c>
      <c r="AK1521">
        <v>41.747199999999999</v>
      </c>
      <c r="AL1521">
        <v>-4.4118400000000002E-2</v>
      </c>
      <c r="AM1521">
        <v>3.2</v>
      </c>
      <c r="AN1521">
        <v>-31.7251944243907</v>
      </c>
      <c r="AO1521">
        <v>8.0390651226043701</v>
      </c>
      <c r="AP1521">
        <v>-0.87046000000000001</v>
      </c>
      <c r="AQ1521">
        <v>999</v>
      </c>
      <c r="AU1521" t="s">
        <v>2422</v>
      </c>
    </row>
    <row r="1522" spans="1:47" x14ac:dyDescent="0.45">
      <c r="A1522" t="s">
        <v>2423</v>
      </c>
      <c r="C1522">
        <v>99</v>
      </c>
      <c r="D1522">
        <v>370</v>
      </c>
      <c r="E1522">
        <v>332</v>
      </c>
      <c r="F1522">
        <v>69</v>
      </c>
      <c r="G1522">
        <v>52</v>
      </c>
      <c r="H1522">
        <v>9</v>
      </c>
      <c r="I1522">
        <v>2</v>
      </c>
      <c r="J1522">
        <v>6</v>
      </c>
      <c r="K1522">
        <v>39</v>
      </c>
      <c r="L1522">
        <v>40</v>
      </c>
      <c r="M1522">
        <v>26</v>
      </c>
      <c r="N1522">
        <v>7</v>
      </c>
      <c r="O1522">
        <v>121</v>
      </c>
      <c r="P1522">
        <v>11</v>
      </c>
      <c r="Q1522">
        <v>1</v>
      </c>
      <c r="R1522">
        <v>0</v>
      </c>
      <c r="S1522">
        <v>0</v>
      </c>
      <c r="T1522">
        <v>6</v>
      </c>
      <c r="U1522">
        <v>2</v>
      </c>
      <c r="V1522">
        <v>0.20783099999999999</v>
      </c>
      <c r="W1522">
        <v>7.0270299999999994E-2</v>
      </c>
      <c r="X1522">
        <v>0.32702700000000001</v>
      </c>
      <c r="Y1522">
        <v>0.21487600000000001</v>
      </c>
      <c r="Z1522">
        <v>0.28648600000000002</v>
      </c>
      <c r="AA1522">
        <v>0.301205</v>
      </c>
      <c r="AB1522">
        <v>0.25745499999999999</v>
      </c>
      <c r="AC1522">
        <v>0.58769099999999996</v>
      </c>
      <c r="AD1522">
        <v>9.3373499999999998E-2</v>
      </c>
      <c r="AE1522">
        <v>5.2729299999999997</v>
      </c>
      <c r="AF1522">
        <v>0.30582500000000001</v>
      </c>
      <c r="AH1522">
        <v>-0.275976</v>
      </c>
      <c r="AI1522">
        <v>26.3626</v>
      </c>
      <c r="AJ1522">
        <v>-18.7197</v>
      </c>
      <c r="AK1522">
        <v>62.2849</v>
      </c>
      <c r="AL1522">
        <v>-0.275976</v>
      </c>
      <c r="AM1522">
        <v>3</v>
      </c>
      <c r="AN1522">
        <v>-17.563591033220199</v>
      </c>
      <c r="AO1522">
        <v>-3.7974720001220699</v>
      </c>
      <c r="AP1522">
        <v>-0.873031</v>
      </c>
      <c r="AQ1522">
        <v>999</v>
      </c>
      <c r="AU1522" t="s">
        <v>2424</v>
      </c>
    </row>
    <row r="1523" spans="1:47" x14ac:dyDescent="0.45">
      <c r="A1523" t="s">
        <v>2425</v>
      </c>
      <c r="C1523">
        <v>59</v>
      </c>
      <c r="D1523">
        <v>228</v>
      </c>
      <c r="E1523">
        <v>201</v>
      </c>
      <c r="F1523">
        <v>45</v>
      </c>
      <c r="G1523">
        <v>35</v>
      </c>
      <c r="H1523">
        <v>8</v>
      </c>
      <c r="I1523">
        <v>0</v>
      </c>
      <c r="J1523">
        <v>2</v>
      </c>
      <c r="K1523">
        <v>21</v>
      </c>
      <c r="L1523">
        <v>21</v>
      </c>
      <c r="M1523">
        <v>22</v>
      </c>
      <c r="N1523">
        <v>6</v>
      </c>
      <c r="O1523">
        <v>50</v>
      </c>
      <c r="P1523">
        <v>3</v>
      </c>
      <c r="Q1523">
        <v>2</v>
      </c>
      <c r="R1523">
        <v>0</v>
      </c>
      <c r="S1523">
        <v>0</v>
      </c>
      <c r="T1523">
        <v>1</v>
      </c>
      <c r="U1523">
        <v>1</v>
      </c>
      <c r="V1523">
        <v>0.223881</v>
      </c>
      <c r="W1523">
        <v>9.6491199999999999E-2</v>
      </c>
      <c r="X1523">
        <v>0.21929799999999999</v>
      </c>
      <c r="Y1523">
        <v>0.44</v>
      </c>
      <c r="Z1523">
        <v>0.30701800000000001</v>
      </c>
      <c r="AA1523">
        <v>0.29353200000000002</v>
      </c>
      <c r="AB1523">
        <v>0.26197999999999999</v>
      </c>
      <c r="AC1523">
        <v>0.60055000000000003</v>
      </c>
      <c r="AD1523">
        <v>6.9651699999999997E-2</v>
      </c>
      <c r="AE1523">
        <v>2.1670500000000001</v>
      </c>
      <c r="AF1523">
        <v>0.28476800000000002</v>
      </c>
      <c r="AH1523">
        <v>-0.63815500000000003</v>
      </c>
      <c r="AI1523">
        <v>17.101800000000001</v>
      </c>
      <c r="AJ1523">
        <v>-10.678699999999999</v>
      </c>
      <c r="AK1523">
        <v>64.511200000000002</v>
      </c>
      <c r="AL1523">
        <v>-0.63815500000000003</v>
      </c>
      <c r="AM1523">
        <v>0</v>
      </c>
      <c r="AN1523">
        <v>-10.6622369289398</v>
      </c>
      <c r="AO1523">
        <v>-5.8641977310180602</v>
      </c>
      <c r="AP1523">
        <v>-0.87336599999999998</v>
      </c>
      <c r="AQ1523">
        <v>999</v>
      </c>
      <c r="AU1523">
        <v>19961</v>
      </c>
    </row>
    <row r="1524" spans="1:47" x14ac:dyDescent="0.45">
      <c r="A1524" t="s">
        <v>2426</v>
      </c>
      <c r="C1524">
        <v>85</v>
      </c>
      <c r="D1524">
        <v>338</v>
      </c>
      <c r="E1524">
        <v>308</v>
      </c>
      <c r="F1524">
        <v>71</v>
      </c>
      <c r="G1524">
        <v>48</v>
      </c>
      <c r="H1524">
        <v>15</v>
      </c>
      <c r="I1524">
        <v>1</v>
      </c>
      <c r="J1524">
        <v>7</v>
      </c>
      <c r="K1524">
        <v>29</v>
      </c>
      <c r="L1524">
        <v>34</v>
      </c>
      <c r="M1524">
        <v>25</v>
      </c>
      <c r="N1524">
        <v>7</v>
      </c>
      <c r="O1524">
        <v>86</v>
      </c>
      <c r="P1524">
        <v>4</v>
      </c>
      <c r="Q1524">
        <v>1</v>
      </c>
      <c r="R1524">
        <v>0</v>
      </c>
      <c r="S1524">
        <v>1</v>
      </c>
      <c r="T1524">
        <v>1</v>
      </c>
      <c r="U1524">
        <v>2</v>
      </c>
      <c r="V1524">
        <v>0.230519</v>
      </c>
      <c r="W1524">
        <v>7.3964500000000002E-2</v>
      </c>
      <c r="X1524">
        <v>0.254438</v>
      </c>
      <c r="Y1524">
        <v>0.29069800000000001</v>
      </c>
      <c r="Z1524">
        <v>0.29585800000000001</v>
      </c>
      <c r="AA1524">
        <v>0.35389599999999999</v>
      </c>
      <c r="AB1524">
        <v>0.27808500000000003</v>
      </c>
      <c r="AC1524">
        <v>0.64975400000000005</v>
      </c>
      <c r="AD1524">
        <v>0.123377</v>
      </c>
      <c r="AE1524">
        <v>2.3939499999999998</v>
      </c>
      <c r="AF1524">
        <v>0.296296</v>
      </c>
      <c r="AH1524">
        <v>-1.1835100000000001</v>
      </c>
      <c r="AI1524">
        <v>29.8735</v>
      </c>
      <c r="AJ1524">
        <v>-11.309900000000001</v>
      </c>
      <c r="AK1524">
        <v>71.106800000000007</v>
      </c>
      <c r="AL1524">
        <v>-1.1835100000000001</v>
      </c>
      <c r="AM1524">
        <v>-3.3</v>
      </c>
      <c r="AN1524">
        <v>-13.281993031501701</v>
      </c>
      <c r="AO1524">
        <v>-7.0257494449615399</v>
      </c>
      <c r="AP1524">
        <v>-0.87671399999999999</v>
      </c>
      <c r="AQ1524">
        <v>999</v>
      </c>
      <c r="AU1524" t="s">
        <v>2427</v>
      </c>
    </row>
    <row r="1525" spans="1:47" x14ac:dyDescent="0.45">
      <c r="A1525" t="s">
        <v>2428</v>
      </c>
      <c r="B1525" t="s">
        <v>14</v>
      </c>
      <c r="C1525">
        <v>118</v>
      </c>
      <c r="D1525">
        <v>518</v>
      </c>
      <c r="E1525">
        <v>467</v>
      </c>
      <c r="F1525">
        <v>105</v>
      </c>
      <c r="G1525">
        <v>67</v>
      </c>
      <c r="H1525">
        <v>19</v>
      </c>
      <c r="I1525">
        <v>2</v>
      </c>
      <c r="J1525">
        <v>17</v>
      </c>
      <c r="K1525">
        <v>58</v>
      </c>
      <c r="L1525">
        <v>73</v>
      </c>
      <c r="M1525">
        <v>33</v>
      </c>
      <c r="N1525">
        <v>14</v>
      </c>
      <c r="O1525">
        <v>161</v>
      </c>
      <c r="P1525">
        <v>14</v>
      </c>
      <c r="Q1525">
        <v>4</v>
      </c>
      <c r="R1525">
        <v>0</v>
      </c>
      <c r="S1525">
        <v>0</v>
      </c>
      <c r="T1525">
        <v>1</v>
      </c>
      <c r="U1525">
        <v>1</v>
      </c>
      <c r="V1525">
        <v>0.22483900000000001</v>
      </c>
      <c r="W1525">
        <v>6.3706600000000002E-2</v>
      </c>
      <c r="X1525">
        <v>0.310811</v>
      </c>
      <c r="Y1525">
        <v>0.20496900000000001</v>
      </c>
      <c r="Z1525">
        <v>0.29343599999999997</v>
      </c>
      <c r="AA1525">
        <v>0.38329800000000003</v>
      </c>
      <c r="AB1525">
        <v>0.28443499999999999</v>
      </c>
      <c r="AC1525">
        <v>0.67673399999999995</v>
      </c>
      <c r="AD1525">
        <v>0.15845799999999999</v>
      </c>
      <c r="AE1525">
        <v>3.2295099999999999</v>
      </c>
      <c r="AF1525">
        <v>0.30034100000000002</v>
      </c>
      <c r="AH1525">
        <v>-0.99258999999999997</v>
      </c>
      <c r="AI1525">
        <v>48.514200000000002</v>
      </c>
      <c r="AJ1525">
        <v>-14.601100000000001</v>
      </c>
      <c r="AK1525">
        <v>81.031800000000004</v>
      </c>
      <c r="AL1525">
        <v>-0.99258999999999997</v>
      </c>
      <c r="AM1525">
        <v>-7.6</v>
      </c>
      <c r="AN1525">
        <v>-13.164962291717501</v>
      </c>
      <c r="AO1525">
        <v>-13.309876441955501</v>
      </c>
      <c r="AP1525">
        <v>-0.88014800000000004</v>
      </c>
      <c r="AQ1525">
        <v>999</v>
      </c>
      <c r="AU1525" t="s">
        <v>2429</v>
      </c>
    </row>
    <row r="1526" spans="1:47" x14ac:dyDescent="0.45">
      <c r="A1526" t="s">
        <v>2430</v>
      </c>
      <c r="C1526">
        <v>102</v>
      </c>
      <c r="D1526">
        <v>303</v>
      </c>
      <c r="E1526">
        <v>269</v>
      </c>
      <c r="F1526">
        <v>53</v>
      </c>
      <c r="G1526">
        <v>36</v>
      </c>
      <c r="H1526">
        <v>8</v>
      </c>
      <c r="I1526">
        <v>1</v>
      </c>
      <c r="J1526">
        <v>8</v>
      </c>
      <c r="K1526">
        <v>30</v>
      </c>
      <c r="L1526">
        <v>29</v>
      </c>
      <c r="M1526">
        <v>32</v>
      </c>
      <c r="N1526">
        <v>5</v>
      </c>
      <c r="O1526">
        <v>96</v>
      </c>
      <c r="P1526">
        <v>1</v>
      </c>
      <c r="Q1526">
        <v>1</v>
      </c>
      <c r="R1526">
        <v>0</v>
      </c>
      <c r="S1526">
        <v>1</v>
      </c>
      <c r="T1526">
        <v>2</v>
      </c>
      <c r="U1526">
        <v>1</v>
      </c>
      <c r="V1526">
        <v>0.19702600000000001</v>
      </c>
      <c r="W1526">
        <v>0.105611</v>
      </c>
      <c r="X1526">
        <v>0.316832</v>
      </c>
      <c r="Y1526">
        <v>0.33333299999999999</v>
      </c>
      <c r="Z1526">
        <v>0.28382800000000002</v>
      </c>
      <c r="AA1526">
        <v>0.32341999999999999</v>
      </c>
      <c r="AB1526">
        <v>0.26455800000000002</v>
      </c>
      <c r="AC1526">
        <v>0.60724800000000001</v>
      </c>
      <c r="AD1526">
        <v>0.12639400000000001</v>
      </c>
      <c r="AE1526">
        <v>3.6002299999999998</v>
      </c>
      <c r="AF1526">
        <v>0.27108399999999999</v>
      </c>
      <c r="AH1526">
        <v>-0.51520600000000005</v>
      </c>
      <c r="AI1526">
        <v>23.376300000000001</v>
      </c>
      <c r="AJ1526">
        <v>-13.5425</v>
      </c>
      <c r="AK1526">
        <v>67.7072</v>
      </c>
      <c r="AL1526">
        <v>-0.51520600000000005</v>
      </c>
      <c r="AM1526">
        <v>-1</v>
      </c>
      <c r="AN1526">
        <v>-12.637013077735901</v>
      </c>
      <c r="AO1526">
        <v>-6.5665783882141104</v>
      </c>
      <c r="AP1526">
        <v>-0.88551999999999997</v>
      </c>
      <c r="AQ1526">
        <v>999</v>
      </c>
      <c r="AU1526">
        <v>12775</v>
      </c>
    </row>
    <row r="1527" spans="1:47" x14ac:dyDescent="0.45">
      <c r="A1527" t="s">
        <v>2431</v>
      </c>
      <c r="B1527" t="s">
        <v>28</v>
      </c>
      <c r="C1527">
        <v>103</v>
      </c>
      <c r="D1527">
        <v>423</v>
      </c>
      <c r="E1527">
        <v>395</v>
      </c>
      <c r="F1527">
        <v>95</v>
      </c>
      <c r="G1527">
        <v>65</v>
      </c>
      <c r="H1527">
        <v>17</v>
      </c>
      <c r="I1527">
        <v>3</v>
      </c>
      <c r="J1527">
        <v>10</v>
      </c>
      <c r="K1527">
        <v>49</v>
      </c>
      <c r="L1527">
        <v>48</v>
      </c>
      <c r="M1527">
        <v>21</v>
      </c>
      <c r="N1527">
        <v>6</v>
      </c>
      <c r="O1527">
        <v>119</v>
      </c>
      <c r="P1527">
        <v>4</v>
      </c>
      <c r="Q1527">
        <v>3</v>
      </c>
      <c r="R1527">
        <v>0</v>
      </c>
      <c r="S1527">
        <v>1</v>
      </c>
      <c r="T1527">
        <v>10</v>
      </c>
      <c r="U1527">
        <v>3</v>
      </c>
      <c r="V1527">
        <v>0.240506</v>
      </c>
      <c r="W1527">
        <v>4.9645399999999999E-2</v>
      </c>
      <c r="X1527">
        <v>0.28132400000000002</v>
      </c>
      <c r="Y1527">
        <v>0.17647099999999999</v>
      </c>
      <c r="Z1527">
        <v>0.283688</v>
      </c>
      <c r="AA1527">
        <v>0.37468400000000002</v>
      </c>
      <c r="AB1527">
        <v>0.27961399999999997</v>
      </c>
      <c r="AC1527">
        <v>0.65837199999999996</v>
      </c>
      <c r="AD1527">
        <v>0.13417699999999999</v>
      </c>
      <c r="AE1527">
        <v>5.9405599999999996</v>
      </c>
      <c r="AF1527">
        <v>0.31598500000000002</v>
      </c>
      <c r="AH1527">
        <v>8.6535500000000001E-2</v>
      </c>
      <c r="AI1527">
        <v>37.923200000000001</v>
      </c>
      <c r="AJ1527">
        <v>-13.616899999999999</v>
      </c>
      <c r="AK1527">
        <v>68.668999999999997</v>
      </c>
      <c r="AL1527">
        <v>8.6535500000000001E-2</v>
      </c>
      <c r="AM1527">
        <v>0.3</v>
      </c>
      <c r="AN1527">
        <v>-15.793335855007101</v>
      </c>
      <c r="AO1527">
        <v>-7.4711639285087497</v>
      </c>
      <c r="AP1527">
        <v>-0.88723799999999997</v>
      </c>
      <c r="AQ1527">
        <v>999</v>
      </c>
      <c r="AU1527" t="s">
        <v>2432</v>
      </c>
    </row>
    <row r="1528" spans="1:47" x14ac:dyDescent="0.45">
      <c r="A1528" t="s">
        <v>2433</v>
      </c>
      <c r="B1528" t="s">
        <v>16</v>
      </c>
      <c r="C1528">
        <v>115</v>
      </c>
      <c r="D1528">
        <v>467</v>
      </c>
      <c r="E1528">
        <v>420</v>
      </c>
      <c r="F1528">
        <v>89</v>
      </c>
      <c r="G1528">
        <v>57</v>
      </c>
      <c r="H1528">
        <v>18</v>
      </c>
      <c r="I1528">
        <v>1</v>
      </c>
      <c r="J1528">
        <v>13</v>
      </c>
      <c r="K1528">
        <v>50</v>
      </c>
      <c r="L1528">
        <v>50</v>
      </c>
      <c r="M1528">
        <v>42</v>
      </c>
      <c r="N1528">
        <v>13</v>
      </c>
      <c r="O1528">
        <v>142</v>
      </c>
      <c r="P1528">
        <v>2</v>
      </c>
      <c r="Q1528">
        <v>2</v>
      </c>
      <c r="R1528">
        <v>1</v>
      </c>
      <c r="S1528">
        <v>1</v>
      </c>
      <c r="T1528">
        <v>1</v>
      </c>
      <c r="U1528">
        <v>1</v>
      </c>
      <c r="V1528">
        <v>0.21190500000000001</v>
      </c>
      <c r="W1528">
        <v>8.9935799999999996E-2</v>
      </c>
      <c r="X1528">
        <v>0.30406899999999998</v>
      </c>
      <c r="Y1528">
        <v>0.29577500000000001</v>
      </c>
      <c r="Z1528">
        <v>0.285408</v>
      </c>
      <c r="AA1528">
        <v>0.352381</v>
      </c>
      <c r="AB1528">
        <v>0.26919999999999999</v>
      </c>
      <c r="AC1528">
        <v>0.63778900000000005</v>
      </c>
      <c r="AD1528">
        <v>0.14047599999999999</v>
      </c>
      <c r="AE1528">
        <v>2.5811199999999999</v>
      </c>
      <c r="AF1528">
        <v>0.28464400000000001</v>
      </c>
      <c r="AH1528">
        <v>-0.90012899999999996</v>
      </c>
      <c r="AI1528">
        <v>37.829000000000001</v>
      </c>
      <c r="AJ1528">
        <v>-19.072199999999999</v>
      </c>
      <c r="AK1528">
        <v>69.351500000000001</v>
      </c>
      <c r="AL1528">
        <v>-0.90012899999999996</v>
      </c>
      <c r="AM1528">
        <v>-7.9</v>
      </c>
      <c r="AN1528">
        <v>-18.631599009037</v>
      </c>
      <c r="AO1528">
        <v>-6.1840976476669303</v>
      </c>
      <c r="AP1528">
        <v>-0.88797000000000004</v>
      </c>
      <c r="AQ1528">
        <v>999</v>
      </c>
      <c r="AU1528" t="s">
        <v>2434</v>
      </c>
    </row>
    <row r="1529" spans="1:47" x14ac:dyDescent="0.45">
      <c r="A1529" t="s">
        <v>2435</v>
      </c>
      <c r="B1529" t="s">
        <v>309</v>
      </c>
      <c r="C1529">
        <v>59</v>
      </c>
      <c r="D1529">
        <v>221</v>
      </c>
      <c r="E1529">
        <v>202</v>
      </c>
      <c r="F1529">
        <v>40</v>
      </c>
      <c r="G1529">
        <v>22</v>
      </c>
      <c r="H1529">
        <v>9</v>
      </c>
      <c r="I1529">
        <v>3</v>
      </c>
      <c r="J1529">
        <v>6</v>
      </c>
      <c r="K1529">
        <v>23</v>
      </c>
      <c r="L1529">
        <v>27</v>
      </c>
      <c r="M1529">
        <v>14</v>
      </c>
      <c r="N1529">
        <v>5</v>
      </c>
      <c r="O1529">
        <v>101</v>
      </c>
      <c r="P1529">
        <v>3</v>
      </c>
      <c r="Q1529">
        <v>2</v>
      </c>
      <c r="R1529">
        <v>0</v>
      </c>
      <c r="S1529">
        <v>0</v>
      </c>
      <c r="T1529">
        <v>2</v>
      </c>
      <c r="U1529">
        <v>1</v>
      </c>
      <c r="V1529">
        <v>0.19802</v>
      </c>
      <c r="W1529">
        <v>6.3348399999999999E-2</v>
      </c>
      <c r="X1529">
        <v>0.45701399999999998</v>
      </c>
      <c r="Y1529">
        <v>0.13861399999999999</v>
      </c>
      <c r="Z1529">
        <v>0.25791900000000001</v>
      </c>
      <c r="AA1529">
        <v>0.36138599999999999</v>
      </c>
      <c r="AB1529">
        <v>0.25824999999999998</v>
      </c>
      <c r="AC1529">
        <v>0.61930499999999999</v>
      </c>
      <c r="AD1529">
        <v>0.16336600000000001</v>
      </c>
      <c r="AE1529">
        <v>5.9026100000000001</v>
      </c>
      <c r="AF1529">
        <v>0.35051500000000002</v>
      </c>
      <c r="AH1529">
        <v>-0.28405200000000003</v>
      </c>
      <c r="AI1529">
        <v>15.892200000000001</v>
      </c>
      <c r="AJ1529">
        <v>-11.035399999999999</v>
      </c>
      <c r="AK1529">
        <v>43.310200000000002</v>
      </c>
      <c r="AL1529">
        <v>-0.28405200000000003</v>
      </c>
      <c r="AM1529">
        <v>1.8</v>
      </c>
      <c r="AN1529">
        <v>-15.804904341697601</v>
      </c>
      <c r="AO1529">
        <v>-0.63606715202331499</v>
      </c>
      <c r="AP1529">
        <v>-0.88862600000000003</v>
      </c>
      <c r="AQ1529">
        <v>999</v>
      </c>
      <c r="AU1529" t="s">
        <v>2436</v>
      </c>
    </row>
    <row r="1530" spans="1:47" x14ac:dyDescent="0.45">
      <c r="A1530" t="s">
        <v>2437</v>
      </c>
      <c r="C1530">
        <v>114</v>
      </c>
      <c r="D1530">
        <v>337</v>
      </c>
      <c r="E1530">
        <v>293</v>
      </c>
      <c r="F1530">
        <v>56</v>
      </c>
      <c r="G1530">
        <v>40</v>
      </c>
      <c r="H1530">
        <v>9</v>
      </c>
      <c r="I1530">
        <v>1</v>
      </c>
      <c r="J1530">
        <v>6</v>
      </c>
      <c r="K1530">
        <v>39</v>
      </c>
      <c r="L1530">
        <v>31</v>
      </c>
      <c r="M1530">
        <v>28</v>
      </c>
      <c r="N1530">
        <v>3</v>
      </c>
      <c r="O1530">
        <v>135</v>
      </c>
      <c r="P1530">
        <v>14</v>
      </c>
      <c r="Q1530">
        <v>2</v>
      </c>
      <c r="R1530">
        <v>0</v>
      </c>
      <c r="S1530">
        <v>1</v>
      </c>
      <c r="T1530">
        <v>12</v>
      </c>
      <c r="U1530">
        <v>5</v>
      </c>
      <c r="V1530">
        <v>0.19112599999999999</v>
      </c>
      <c r="W1530">
        <v>8.3086099999999996E-2</v>
      </c>
      <c r="X1530">
        <v>0.40059299999999998</v>
      </c>
      <c r="Y1530">
        <v>0.20740700000000001</v>
      </c>
      <c r="Z1530">
        <v>0.29080099999999998</v>
      </c>
      <c r="AA1530">
        <v>0.29010200000000003</v>
      </c>
      <c r="AB1530">
        <v>0.26242599999999999</v>
      </c>
      <c r="AC1530">
        <v>0.58090399999999998</v>
      </c>
      <c r="AD1530">
        <v>9.8976099999999997E-2</v>
      </c>
      <c r="AE1530">
        <v>6.0739200000000002</v>
      </c>
      <c r="AF1530">
        <v>0.32467499999999999</v>
      </c>
      <c r="AH1530">
        <v>-0.31909500000000002</v>
      </c>
      <c r="AI1530">
        <v>25.402699999999999</v>
      </c>
      <c r="AJ1530">
        <v>-15.658799999999999</v>
      </c>
      <c r="AK1530">
        <v>46.11</v>
      </c>
      <c r="AL1530">
        <v>-0.31909500000000002</v>
      </c>
      <c r="AM1530">
        <v>1.1000000000000001</v>
      </c>
      <c r="AN1530">
        <v>-22.817731201648702</v>
      </c>
      <c r="AO1530">
        <v>2.3382422924041699</v>
      </c>
      <c r="AP1530">
        <v>-0.89723699999999995</v>
      </c>
      <c r="AQ1530">
        <v>999</v>
      </c>
      <c r="AU1530">
        <v>16221</v>
      </c>
    </row>
    <row r="1531" spans="1:47" x14ac:dyDescent="0.45">
      <c r="A1531" t="s">
        <v>2438</v>
      </c>
      <c r="B1531" t="s">
        <v>18</v>
      </c>
      <c r="C1531">
        <v>107</v>
      </c>
      <c r="D1531">
        <v>459</v>
      </c>
      <c r="E1531">
        <v>407</v>
      </c>
      <c r="F1531">
        <v>91</v>
      </c>
      <c r="G1531">
        <v>59</v>
      </c>
      <c r="H1531">
        <v>19</v>
      </c>
      <c r="I1531">
        <v>5</v>
      </c>
      <c r="J1531">
        <v>8</v>
      </c>
      <c r="K1531">
        <v>52</v>
      </c>
      <c r="L1531">
        <v>50</v>
      </c>
      <c r="M1531">
        <v>42</v>
      </c>
      <c r="N1531">
        <v>6</v>
      </c>
      <c r="O1531">
        <v>134</v>
      </c>
      <c r="P1531">
        <v>8</v>
      </c>
      <c r="Q1531">
        <v>2</v>
      </c>
      <c r="R1531">
        <v>0</v>
      </c>
      <c r="S1531">
        <v>1</v>
      </c>
      <c r="T1531">
        <v>6</v>
      </c>
      <c r="U1531">
        <v>3</v>
      </c>
      <c r="V1531">
        <v>0.22358700000000001</v>
      </c>
      <c r="W1531">
        <v>9.1503299999999996E-2</v>
      </c>
      <c r="X1531">
        <v>0.291939</v>
      </c>
      <c r="Y1531">
        <v>0.31343300000000002</v>
      </c>
      <c r="Z1531">
        <v>0.30719000000000002</v>
      </c>
      <c r="AA1531">
        <v>0.35380800000000001</v>
      </c>
      <c r="AB1531">
        <v>0.28794399999999998</v>
      </c>
      <c r="AC1531">
        <v>0.66099799999999997</v>
      </c>
      <c r="AD1531">
        <v>0.130221</v>
      </c>
      <c r="AE1531">
        <v>5.5303500000000003</v>
      </c>
      <c r="AF1531">
        <v>0.310861</v>
      </c>
      <c r="AH1531">
        <v>-0.85986200000000002</v>
      </c>
      <c r="AI1531">
        <v>44.3264</v>
      </c>
      <c r="AJ1531">
        <v>-11.600099999999999</v>
      </c>
      <c r="AK1531">
        <v>77.940200000000004</v>
      </c>
      <c r="AL1531">
        <v>-0.85986200000000002</v>
      </c>
      <c r="AM1531">
        <v>-6.2</v>
      </c>
      <c r="AN1531">
        <v>-13.4037556648254</v>
      </c>
      <c r="AO1531">
        <v>-11.259523391723601</v>
      </c>
      <c r="AP1531">
        <v>-0.89995000000000003</v>
      </c>
      <c r="AQ1531">
        <v>999</v>
      </c>
      <c r="AU1531" t="s">
        <v>2439</v>
      </c>
    </row>
    <row r="1532" spans="1:47" x14ac:dyDescent="0.45">
      <c r="A1532" t="s">
        <v>2440</v>
      </c>
      <c r="B1532" t="s">
        <v>10</v>
      </c>
      <c r="C1532">
        <v>126</v>
      </c>
      <c r="D1532">
        <v>554</v>
      </c>
      <c r="E1532">
        <v>482</v>
      </c>
      <c r="F1532">
        <v>101</v>
      </c>
      <c r="G1532">
        <v>65</v>
      </c>
      <c r="H1532">
        <v>18</v>
      </c>
      <c r="I1532">
        <v>0</v>
      </c>
      <c r="J1532">
        <v>18</v>
      </c>
      <c r="K1532">
        <v>59</v>
      </c>
      <c r="L1532">
        <v>71</v>
      </c>
      <c r="M1532">
        <v>53</v>
      </c>
      <c r="N1532">
        <v>7</v>
      </c>
      <c r="O1532">
        <v>170</v>
      </c>
      <c r="P1532">
        <v>14</v>
      </c>
      <c r="Q1532">
        <v>5</v>
      </c>
      <c r="R1532">
        <v>0</v>
      </c>
      <c r="S1532">
        <v>0</v>
      </c>
      <c r="T1532">
        <v>2</v>
      </c>
      <c r="U1532">
        <v>1</v>
      </c>
      <c r="V1532">
        <v>0.20954400000000001</v>
      </c>
      <c r="W1532">
        <v>9.56679E-2</v>
      </c>
      <c r="X1532">
        <v>0.30685899999999999</v>
      </c>
      <c r="Y1532">
        <v>0.31176500000000001</v>
      </c>
      <c r="Z1532">
        <v>0.30324899999999999</v>
      </c>
      <c r="AA1532">
        <v>0.35892099999999999</v>
      </c>
      <c r="AB1532">
        <v>0.288852</v>
      </c>
      <c r="AC1532">
        <v>0.66217000000000004</v>
      </c>
      <c r="AD1532">
        <v>0.14937800000000001</v>
      </c>
      <c r="AE1532">
        <v>2.3489</v>
      </c>
      <c r="AF1532">
        <v>0.27759200000000001</v>
      </c>
      <c r="AH1532">
        <v>-0.98521800000000004</v>
      </c>
      <c r="AI1532">
        <v>53.918199999999999</v>
      </c>
      <c r="AJ1532">
        <v>-13.583500000000001</v>
      </c>
      <c r="AK1532">
        <v>83.332599999999999</v>
      </c>
      <c r="AL1532">
        <v>-0.98521800000000004</v>
      </c>
      <c r="AM1532">
        <v>-5.3</v>
      </c>
      <c r="AN1532">
        <v>-12.424403607845299</v>
      </c>
      <c r="AO1532">
        <v>-15.477836608886699</v>
      </c>
      <c r="AP1532">
        <v>-0.90017800000000003</v>
      </c>
      <c r="AQ1532">
        <v>999</v>
      </c>
      <c r="AU1532" t="s">
        <v>2441</v>
      </c>
    </row>
    <row r="1533" spans="1:47" x14ac:dyDescent="0.45">
      <c r="A1533" t="s">
        <v>2442</v>
      </c>
      <c r="B1533" t="s">
        <v>56</v>
      </c>
      <c r="C1533">
        <v>96</v>
      </c>
      <c r="D1533">
        <v>375</v>
      </c>
      <c r="E1533">
        <v>337</v>
      </c>
      <c r="F1533">
        <v>70</v>
      </c>
      <c r="G1533">
        <v>46</v>
      </c>
      <c r="H1533">
        <v>13</v>
      </c>
      <c r="I1533">
        <v>4</v>
      </c>
      <c r="J1533">
        <v>7</v>
      </c>
      <c r="K1533">
        <v>42</v>
      </c>
      <c r="L1533">
        <v>39</v>
      </c>
      <c r="M1533">
        <v>36</v>
      </c>
      <c r="N1533">
        <v>7</v>
      </c>
      <c r="O1533">
        <v>143</v>
      </c>
      <c r="P1533">
        <v>2</v>
      </c>
      <c r="Q1533">
        <v>0</v>
      </c>
      <c r="R1533">
        <v>0</v>
      </c>
      <c r="S1533">
        <v>0</v>
      </c>
      <c r="T1533">
        <v>10</v>
      </c>
      <c r="U1533">
        <v>5</v>
      </c>
      <c r="V1533">
        <v>0.20771500000000001</v>
      </c>
      <c r="W1533">
        <v>9.6000000000000002E-2</v>
      </c>
      <c r="X1533">
        <v>0.38133299999999998</v>
      </c>
      <c r="Y1533">
        <v>0.25174800000000003</v>
      </c>
      <c r="Z1533">
        <v>0.28799999999999998</v>
      </c>
      <c r="AA1533">
        <v>0.33234399999999997</v>
      </c>
      <c r="AB1533">
        <v>0.26821400000000001</v>
      </c>
      <c r="AC1533">
        <v>0.62034400000000001</v>
      </c>
      <c r="AD1533">
        <v>0.124629</v>
      </c>
      <c r="AE1533">
        <v>6.4266100000000002</v>
      </c>
      <c r="AF1533">
        <v>0.33689799999999998</v>
      </c>
      <c r="AH1533">
        <v>-0.703685</v>
      </c>
      <c r="AI1533">
        <v>30.069700000000001</v>
      </c>
      <c r="AJ1533">
        <v>-15.6219</v>
      </c>
      <c r="AK1533">
        <v>64.712699999999998</v>
      </c>
      <c r="AL1533">
        <v>-0.703685</v>
      </c>
      <c r="AM1533">
        <v>-0.6</v>
      </c>
      <c r="AN1533">
        <v>-17.097044825553802</v>
      </c>
      <c r="AO1533">
        <v>-4.7335978746414096</v>
      </c>
      <c r="AP1533">
        <v>-0.90286900000000003</v>
      </c>
      <c r="AQ1533">
        <v>999</v>
      </c>
      <c r="AU1533" t="s">
        <v>2443</v>
      </c>
    </row>
    <row r="1534" spans="1:47" x14ac:dyDescent="0.45">
      <c r="A1534" t="s">
        <v>2444</v>
      </c>
      <c r="B1534" t="s">
        <v>42</v>
      </c>
      <c r="C1534">
        <v>123</v>
      </c>
      <c r="D1534">
        <v>520</v>
      </c>
      <c r="E1534">
        <v>472</v>
      </c>
      <c r="F1534">
        <v>102</v>
      </c>
      <c r="G1534">
        <v>75</v>
      </c>
      <c r="H1534">
        <v>19</v>
      </c>
      <c r="I1534">
        <v>4</v>
      </c>
      <c r="J1534">
        <v>4</v>
      </c>
      <c r="K1534">
        <v>59</v>
      </c>
      <c r="L1534">
        <v>44</v>
      </c>
      <c r="M1534">
        <v>34</v>
      </c>
      <c r="N1534">
        <v>9</v>
      </c>
      <c r="O1534">
        <v>149</v>
      </c>
      <c r="P1534">
        <v>3</v>
      </c>
      <c r="Q1534">
        <v>2</v>
      </c>
      <c r="R1534">
        <v>9</v>
      </c>
      <c r="S1534">
        <v>0</v>
      </c>
      <c r="T1534">
        <v>16</v>
      </c>
      <c r="U1534">
        <v>6</v>
      </c>
      <c r="V1534">
        <v>0.21610199999999999</v>
      </c>
      <c r="W1534">
        <v>6.5384600000000001E-2</v>
      </c>
      <c r="X1534">
        <v>0.28653800000000001</v>
      </c>
      <c r="Y1534">
        <v>0.228188</v>
      </c>
      <c r="Z1534">
        <v>0.27201599999999998</v>
      </c>
      <c r="AA1534">
        <v>0.29872900000000002</v>
      </c>
      <c r="AB1534">
        <v>0.246393</v>
      </c>
      <c r="AC1534">
        <v>0.57074400000000003</v>
      </c>
      <c r="AD1534">
        <v>8.2627099999999995E-2</v>
      </c>
      <c r="AE1534">
        <v>6.3972100000000003</v>
      </c>
      <c r="AF1534">
        <v>0.30529600000000001</v>
      </c>
      <c r="AH1534">
        <v>-0.12609600000000001</v>
      </c>
      <c r="AI1534">
        <v>32.2727</v>
      </c>
      <c r="AJ1534">
        <v>-31.086300000000001</v>
      </c>
      <c r="AK1534">
        <v>49.907800000000002</v>
      </c>
      <c r="AL1534">
        <v>-0.12609600000000001</v>
      </c>
      <c r="AM1534">
        <v>2.7</v>
      </c>
      <c r="AN1534">
        <v>-31.336985766887601</v>
      </c>
      <c r="AO1534">
        <v>4.6106408834457397</v>
      </c>
      <c r="AP1534">
        <v>-0.90391999999999995</v>
      </c>
      <c r="AQ1534">
        <v>999</v>
      </c>
      <c r="AU1534" t="s">
        <v>2445</v>
      </c>
    </row>
    <row r="1535" spans="1:47" x14ac:dyDescent="0.45">
      <c r="A1535" t="s">
        <v>2446</v>
      </c>
      <c r="C1535">
        <v>96</v>
      </c>
      <c r="D1535">
        <v>399</v>
      </c>
      <c r="E1535">
        <v>376</v>
      </c>
      <c r="F1535">
        <v>89</v>
      </c>
      <c r="G1535">
        <v>64</v>
      </c>
      <c r="H1535">
        <v>16</v>
      </c>
      <c r="I1535">
        <v>1</v>
      </c>
      <c r="J1535">
        <v>8</v>
      </c>
      <c r="K1535">
        <v>39</v>
      </c>
      <c r="L1535">
        <v>44</v>
      </c>
      <c r="M1535">
        <v>14</v>
      </c>
      <c r="N1535">
        <v>11</v>
      </c>
      <c r="O1535">
        <v>89</v>
      </c>
      <c r="P1535">
        <v>7</v>
      </c>
      <c r="Q1535">
        <v>2</v>
      </c>
      <c r="R1535">
        <v>0</v>
      </c>
      <c r="S1535">
        <v>0</v>
      </c>
      <c r="T1535">
        <v>1</v>
      </c>
      <c r="U1535">
        <v>1</v>
      </c>
      <c r="V1535">
        <v>0.236702</v>
      </c>
      <c r="W1535">
        <v>3.5087699999999999E-2</v>
      </c>
      <c r="X1535">
        <v>0.22305800000000001</v>
      </c>
      <c r="Y1535">
        <v>0.157303</v>
      </c>
      <c r="Z1535">
        <v>0.27568900000000002</v>
      </c>
      <c r="AA1535">
        <v>0.34840399999999999</v>
      </c>
      <c r="AB1535">
        <v>0.26070599999999999</v>
      </c>
      <c r="AC1535">
        <v>0.62409300000000001</v>
      </c>
      <c r="AD1535">
        <v>0.111702</v>
      </c>
      <c r="AE1535">
        <v>2.7365499999999998</v>
      </c>
      <c r="AF1535">
        <v>0.28825600000000001</v>
      </c>
      <c r="AH1535">
        <v>-0.79225699999999999</v>
      </c>
      <c r="AI1535">
        <v>29.506</v>
      </c>
      <c r="AJ1535">
        <v>-19.1098</v>
      </c>
      <c r="AK1535">
        <v>65.124499999999998</v>
      </c>
      <c r="AL1535">
        <v>-0.79225699999999999</v>
      </c>
      <c r="AM1535">
        <v>2.7</v>
      </c>
      <c r="AN1535">
        <v>-18.031257510185199</v>
      </c>
      <c r="AO1535">
        <v>-4.6302468776702801</v>
      </c>
      <c r="AP1535">
        <v>-0.90418299999999996</v>
      </c>
      <c r="AQ1535">
        <v>999</v>
      </c>
      <c r="AU1535" t="s">
        <v>2447</v>
      </c>
    </row>
    <row r="1536" spans="1:47" x14ac:dyDescent="0.45">
      <c r="A1536" t="s">
        <v>2448</v>
      </c>
      <c r="C1536">
        <v>93</v>
      </c>
      <c r="D1536">
        <v>333</v>
      </c>
      <c r="E1536">
        <v>308</v>
      </c>
      <c r="F1536">
        <v>66</v>
      </c>
      <c r="G1536">
        <v>48</v>
      </c>
      <c r="H1536">
        <v>11</v>
      </c>
      <c r="I1536">
        <v>0</v>
      </c>
      <c r="J1536">
        <v>7</v>
      </c>
      <c r="K1536">
        <v>31</v>
      </c>
      <c r="L1536">
        <v>34</v>
      </c>
      <c r="M1536">
        <v>21</v>
      </c>
      <c r="N1536">
        <v>7</v>
      </c>
      <c r="O1536">
        <v>92</v>
      </c>
      <c r="P1536">
        <v>1</v>
      </c>
      <c r="Q1536">
        <v>3</v>
      </c>
      <c r="R1536">
        <v>0</v>
      </c>
      <c r="S1536">
        <v>0</v>
      </c>
      <c r="T1536">
        <v>1</v>
      </c>
      <c r="U1536">
        <v>1</v>
      </c>
      <c r="V1536">
        <v>0.214286</v>
      </c>
      <c r="W1536">
        <v>6.3063099999999997E-2</v>
      </c>
      <c r="X1536">
        <v>0.27627600000000002</v>
      </c>
      <c r="Y1536">
        <v>0.22826099999999999</v>
      </c>
      <c r="Z1536">
        <v>0.264264</v>
      </c>
      <c r="AA1536">
        <v>0.31818200000000002</v>
      </c>
      <c r="AB1536">
        <v>0.247057</v>
      </c>
      <c r="AC1536">
        <v>0.58244600000000002</v>
      </c>
      <c r="AD1536">
        <v>0.103896</v>
      </c>
      <c r="AE1536">
        <v>2.1222699999999999</v>
      </c>
      <c r="AF1536">
        <v>0.27830199999999999</v>
      </c>
      <c r="AH1536">
        <v>-0.70750100000000005</v>
      </c>
      <c r="AI1536">
        <v>20.8505</v>
      </c>
      <c r="AJ1536">
        <v>-19.723600000000001</v>
      </c>
      <c r="AK1536">
        <v>53.134700000000002</v>
      </c>
      <c r="AL1536">
        <v>-0.70750100000000005</v>
      </c>
      <c r="AM1536">
        <v>5.7</v>
      </c>
      <c r="AN1536">
        <v>-20.0411437749862</v>
      </c>
      <c r="AO1536">
        <v>-0.41772508621215798</v>
      </c>
      <c r="AP1536">
        <v>-0.908771</v>
      </c>
      <c r="AQ1536">
        <v>999</v>
      </c>
      <c r="AU1536">
        <v>14885</v>
      </c>
    </row>
    <row r="1537" spans="1:47" x14ac:dyDescent="0.45">
      <c r="A1537" t="s">
        <v>2449</v>
      </c>
      <c r="C1537">
        <v>78</v>
      </c>
      <c r="D1537">
        <v>318</v>
      </c>
      <c r="E1537">
        <v>299</v>
      </c>
      <c r="F1537">
        <v>70</v>
      </c>
      <c r="G1537">
        <v>50</v>
      </c>
      <c r="H1537">
        <v>13</v>
      </c>
      <c r="I1537">
        <v>1</v>
      </c>
      <c r="J1537">
        <v>6</v>
      </c>
      <c r="K1537">
        <v>35</v>
      </c>
      <c r="L1537">
        <v>33</v>
      </c>
      <c r="M1537">
        <v>14</v>
      </c>
      <c r="N1537">
        <v>7</v>
      </c>
      <c r="O1537">
        <v>79</v>
      </c>
      <c r="P1537">
        <v>3</v>
      </c>
      <c r="Q1537">
        <v>2</v>
      </c>
      <c r="R1537">
        <v>0</v>
      </c>
      <c r="S1537">
        <v>0</v>
      </c>
      <c r="T1537">
        <v>4</v>
      </c>
      <c r="U1537">
        <v>2</v>
      </c>
      <c r="V1537">
        <v>0.23411399999999999</v>
      </c>
      <c r="W1537">
        <v>4.40252E-2</v>
      </c>
      <c r="X1537">
        <v>0.24842800000000001</v>
      </c>
      <c r="Y1537">
        <v>0.17721500000000001</v>
      </c>
      <c r="Z1537">
        <v>0.27358500000000002</v>
      </c>
      <c r="AA1537">
        <v>0.34448200000000001</v>
      </c>
      <c r="AB1537">
        <v>0.26025199999999998</v>
      </c>
      <c r="AC1537">
        <v>0.618066</v>
      </c>
      <c r="AD1537">
        <v>0.11036799999999999</v>
      </c>
      <c r="AE1537">
        <v>4.4207200000000002</v>
      </c>
      <c r="AF1537">
        <v>0.296296</v>
      </c>
      <c r="AH1537">
        <v>-0.506463</v>
      </c>
      <c r="AI1537">
        <v>23.3963</v>
      </c>
      <c r="AJ1537">
        <v>-15.350099999999999</v>
      </c>
      <c r="AK1537">
        <v>63.353200000000001</v>
      </c>
      <c r="AL1537">
        <v>-0.506463</v>
      </c>
      <c r="AM1537">
        <v>-1.5</v>
      </c>
      <c r="AN1537">
        <v>-14.943629682064</v>
      </c>
      <c r="AO1537">
        <v>-5.0052909851074201</v>
      </c>
      <c r="AP1537">
        <v>-0.90888100000000005</v>
      </c>
      <c r="AQ1537">
        <v>999</v>
      </c>
      <c r="AU1537" t="s">
        <v>2450</v>
      </c>
    </row>
    <row r="1538" spans="1:47" x14ac:dyDescent="0.45">
      <c r="A1538" t="s">
        <v>2451</v>
      </c>
      <c r="B1538" t="s">
        <v>70</v>
      </c>
      <c r="C1538">
        <v>134</v>
      </c>
      <c r="D1538">
        <v>523</v>
      </c>
      <c r="E1538">
        <v>490</v>
      </c>
      <c r="F1538">
        <v>121</v>
      </c>
      <c r="G1538">
        <v>83</v>
      </c>
      <c r="H1538">
        <v>25</v>
      </c>
      <c r="I1538">
        <v>0</v>
      </c>
      <c r="J1538">
        <v>13</v>
      </c>
      <c r="K1538">
        <v>43</v>
      </c>
      <c r="L1538">
        <v>61</v>
      </c>
      <c r="M1538">
        <v>26</v>
      </c>
      <c r="N1538">
        <v>20</v>
      </c>
      <c r="O1538">
        <v>97</v>
      </c>
      <c r="P1538">
        <v>4</v>
      </c>
      <c r="Q1538">
        <v>3</v>
      </c>
      <c r="R1538">
        <v>0</v>
      </c>
      <c r="S1538">
        <v>1</v>
      </c>
      <c r="T1538">
        <v>0</v>
      </c>
      <c r="U1538">
        <v>1</v>
      </c>
      <c r="V1538">
        <v>0.24693899999999999</v>
      </c>
      <c r="W1538">
        <v>4.9713199999999999E-2</v>
      </c>
      <c r="X1538">
        <v>0.18546799999999999</v>
      </c>
      <c r="Y1538">
        <v>0.26804099999999997</v>
      </c>
      <c r="Z1538">
        <v>0.288719</v>
      </c>
      <c r="AA1538">
        <v>0.37755100000000003</v>
      </c>
      <c r="AB1538">
        <v>0.27331499999999997</v>
      </c>
      <c r="AC1538">
        <v>0.66627000000000003</v>
      </c>
      <c r="AD1538">
        <v>0.13061200000000001</v>
      </c>
      <c r="AE1538">
        <v>1.11633</v>
      </c>
      <c r="AF1538">
        <v>0.28198400000000001</v>
      </c>
      <c r="AH1538">
        <v>-1.1386499999999999</v>
      </c>
      <c r="AI1538">
        <v>44.152500000000003</v>
      </c>
      <c r="AJ1538">
        <v>-19.571999999999999</v>
      </c>
      <c r="AK1538">
        <v>75.126199999999997</v>
      </c>
      <c r="AL1538">
        <v>-1.1386499999999999</v>
      </c>
      <c r="AM1538">
        <v>-12.1</v>
      </c>
      <c r="AN1538">
        <v>-16.726178050041199</v>
      </c>
      <c r="AO1538">
        <v>-10.1783366203308</v>
      </c>
      <c r="AP1538">
        <v>-0.91152599999999995</v>
      </c>
      <c r="AQ1538">
        <v>999</v>
      </c>
      <c r="AU1538">
        <v>22650</v>
      </c>
    </row>
    <row r="1539" spans="1:47" x14ac:dyDescent="0.45">
      <c r="A1539" t="s">
        <v>2452</v>
      </c>
      <c r="B1539" t="s">
        <v>82</v>
      </c>
      <c r="C1539">
        <v>121</v>
      </c>
      <c r="D1539">
        <v>538</v>
      </c>
      <c r="E1539">
        <v>492</v>
      </c>
      <c r="F1539">
        <v>110</v>
      </c>
      <c r="G1539">
        <v>73</v>
      </c>
      <c r="H1539">
        <v>25</v>
      </c>
      <c r="I1539">
        <v>3</v>
      </c>
      <c r="J1539">
        <v>9</v>
      </c>
      <c r="K1539">
        <v>57</v>
      </c>
      <c r="L1539">
        <v>58</v>
      </c>
      <c r="M1539">
        <v>37</v>
      </c>
      <c r="N1539">
        <v>9</v>
      </c>
      <c r="O1539">
        <v>146</v>
      </c>
      <c r="P1539">
        <v>6</v>
      </c>
      <c r="Q1539">
        <v>2</v>
      </c>
      <c r="R1539">
        <v>1</v>
      </c>
      <c r="S1539">
        <v>0</v>
      </c>
      <c r="T1539">
        <v>4</v>
      </c>
      <c r="U1539">
        <v>3</v>
      </c>
      <c r="V1539">
        <v>0.223577</v>
      </c>
      <c r="W1539">
        <v>6.8773200000000007E-2</v>
      </c>
      <c r="X1539">
        <v>0.27137499999999998</v>
      </c>
      <c r="Y1539">
        <v>0.25342500000000001</v>
      </c>
      <c r="Z1539">
        <v>0.284916</v>
      </c>
      <c r="AA1539">
        <v>0.34146300000000002</v>
      </c>
      <c r="AB1539">
        <v>0.26913599999999999</v>
      </c>
      <c r="AC1539">
        <v>0.62638000000000005</v>
      </c>
      <c r="AD1539">
        <v>0.117886</v>
      </c>
      <c r="AE1539">
        <v>4.2193100000000001</v>
      </c>
      <c r="AF1539">
        <v>0.29793500000000001</v>
      </c>
      <c r="AH1539">
        <v>-1.29068</v>
      </c>
      <c r="AI1539">
        <v>43.551900000000003</v>
      </c>
      <c r="AJ1539">
        <v>-22.000299999999999</v>
      </c>
      <c r="AK1539">
        <v>71.872900000000001</v>
      </c>
      <c r="AL1539">
        <v>-1.29068</v>
      </c>
      <c r="AM1539">
        <v>-2.1</v>
      </c>
      <c r="AN1539">
        <v>-19.422459125518799</v>
      </c>
      <c r="AO1539">
        <v>-8.0303349494933993</v>
      </c>
      <c r="AP1539">
        <v>-0.91539599999999999</v>
      </c>
      <c r="AQ1539">
        <v>999</v>
      </c>
      <c r="AU1539" t="s">
        <v>2453</v>
      </c>
    </row>
    <row r="1540" spans="1:47" x14ac:dyDescent="0.45">
      <c r="A1540" t="s">
        <v>2454</v>
      </c>
      <c r="B1540" t="s">
        <v>73</v>
      </c>
      <c r="C1540">
        <v>95</v>
      </c>
      <c r="D1540">
        <v>379</v>
      </c>
      <c r="E1540">
        <v>342</v>
      </c>
      <c r="F1540">
        <v>77</v>
      </c>
      <c r="G1540">
        <v>52</v>
      </c>
      <c r="H1540">
        <v>16</v>
      </c>
      <c r="I1540">
        <v>2</v>
      </c>
      <c r="J1540">
        <v>7</v>
      </c>
      <c r="K1540">
        <v>42</v>
      </c>
      <c r="L1540">
        <v>42</v>
      </c>
      <c r="M1540">
        <v>29</v>
      </c>
      <c r="N1540">
        <v>10</v>
      </c>
      <c r="O1540">
        <v>104</v>
      </c>
      <c r="P1540">
        <v>6</v>
      </c>
      <c r="Q1540">
        <v>2</v>
      </c>
      <c r="R1540">
        <v>0</v>
      </c>
      <c r="S1540">
        <v>1</v>
      </c>
      <c r="T1540">
        <v>6</v>
      </c>
      <c r="U1540">
        <v>3</v>
      </c>
      <c r="V1540">
        <v>0.22514600000000001</v>
      </c>
      <c r="W1540">
        <v>7.6517100000000005E-2</v>
      </c>
      <c r="X1540">
        <v>0.27440599999999998</v>
      </c>
      <c r="Y1540">
        <v>0.27884599999999998</v>
      </c>
      <c r="Z1540">
        <v>0.29551500000000003</v>
      </c>
      <c r="AA1540">
        <v>0.34502899999999997</v>
      </c>
      <c r="AB1540">
        <v>0.272457</v>
      </c>
      <c r="AC1540">
        <v>0.640544</v>
      </c>
      <c r="AD1540">
        <v>0.119883</v>
      </c>
      <c r="AE1540">
        <v>4.9662100000000002</v>
      </c>
      <c r="AF1540">
        <v>0.300429</v>
      </c>
      <c r="AH1540">
        <v>-0.65952900000000003</v>
      </c>
      <c r="AI1540">
        <v>31.725899999999999</v>
      </c>
      <c r="AJ1540">
        <v>-14.453099999999999</v>
      </c>
      <c r="AK1540">
        <v>67.256699999999995</v>
      </c>
      <c r="AL1540">
        <v>-0.65952900000000003</v>
      </c>
      <c r="AM1540">
        <v>-1.9</v>
      </c>
      <c r="AN1540">
        <v>-16.033307909965501</v>
      </c>
      <c r="AO1540">
        <v>-6.0776895284652701</v>
      </c>
      <c r="AP1540">
        <v>-0.91723600000000005</v>
      </c>
      <c r="AQ1540">
        <v>999</v>
      </c>
      <c r="AU1540" t="s">
        <v>2455</v>
      </c>
    </row>
    <row r="1541" spans="1:47" x14ac:dyDescent="0.45">
      <c r="A1541" t="s">
        <v>2456</v>
      </c>
      <c r="C1541">
        <v>115</v>
      </c>
      <c r="D1541">
        <v>494</v>
      </c>
      <c r="E1541">
        <v>453</v>
      </c>
      <c r="F1541">
        <v>100</v>
      </c>
      <c r="G1541">
        <v>65</v>
      </c>
      <c r="H1541">
        <v>21</v>
      </c>
      <c r="I1541">
        <v>3</v>
      </c>
      <c r="J1541">
        <v>11</v>
      </c>
      <c r="K1541">
        <v>50</v>
      </c>
      <c r="L1541">
        <v>53</v>
      </c>
      <c r="M1541">
        <v>29</v>
      </c>
      <c r="N1541">
        <v>10</v>
      </c>
      <c r="O1541">
        <v>151</v>
      </c>
      <c r="P1541">
        <v>8</v>
      </c>
      <c r="Q1541">
        <v>4</v>
      </c>
      <c r="R1541">
        <v>0</v>
      </c>
      <c r="S1541">
        <v>1</v>
      </c>
      <c r="T1541">
        <v>9</v>
      </c>
      <c r="U1541">
        <v>4</v>
      </c>
      <c r="V1541">
        <v>0.220751</v>
      </c>
      <c r="W1541">
        <v>5.87045E-2</v>
      </c>
      <c r="X1541">
        <v>0.305668</v>
      </c>
      <c r="Y1541">
        <v>0.192053</v>
      </c>
      <c r="Z1541">
        <v>0.27732800000000002</v>
      </c>
      <c r="AA1541">
        <v>0.35320099999999999</v>
      </c>
      <c r="AB1541">
        <v>0.26707799999999998</v>
      </c>
      <c r="AC1541">
        <v>0.63052900000000001</v>
      </c>
      <c r="AD1541">
        <v>0.13245000000000001</v>
      </c>
      <c r="AE1541">
        <v>5.0753300000000001</v>
      </c>
      <c r="AF1541">
        <v>0.30169499999999999</v>
      </c>
      <c r="AH1541">
        <v>-0.59718400000000005</v>
      </c>
      <c r="AI1541">
        <v>39.145499999999998</v>
      </c>
      <c r="AJ1541">
        <v>-21.045500000000001</v>
      </c>
      <c r="AK1541">
        <v>61.9816</v>
      </c>
      <c r="AL1541">
        <v>-0.59718400000000005</v>
      </c>
      <c r="AM1541">
        <v>-4.7</v>
      </c>
      <c r="AN1541">
        <v>-23.100826561450901</v>
      </c>
      <c r="AO1541">
        <v>-2.8848910331725999</v>
      </c>
      <c r="AP1541">
        <v>-0.91812400000000005</v>
      </c>
      <c r="AQ1541">
        <v>999</v>
      </c>
      <c r="AU1541" t="s">
        <v>2457</v>
      </c>
    </row>
    <row r="1542" spans="1:47" x14ac:dyDescent="0.45">
      <c r="A1542" t="s">
        <v>2458</v>
      </c>
      <c r="B1542" t="s">
        <v>309</v>
      </c>
      <c r="C1542">
        <v>90</v>
      </c>
      <c r="D1542">
        <v>358</v>
      </c>
      <c r="E1542">
        <v>315</v>
      </c>
      <c r="F1542">
        <v>71</v>
      </c>
      <c r="G1542">
        <v>54</v>
      </c>
      <c r="H1542">
        <v>12</v>
      </c>
      <c r="I1542">
        <v>2</v>
      </c>
      <c r="J1542">
        <v>3</v>
      </c>
      <c r="K1542">
        <v>45</v>
      </c>
      <c r="L1542">
        <v>34</v>
      </c>
      <c r="M1542">
        <v>33</v>
      </c>
      <c r="N1542">
        <v>8</v>
      </c>
      <c r="O1542">
        <v>93</v>
      </c>
      <c r="P1542">
        <v>7</v>
      </c>
      <c r="Q1542">
        <v>2</v>
      </c>
      <c r="R1542">
        <v>1</v>
      </c>
      <c r="S1542">
        <v>0</v>
      </c>
      <c r="T1542">
        <v>9</v>
      </c>
      <c r="U1542">
        <v>3</v>
      </c>
      <c r="V1542">
        <v>0.22539699999999999</v>
      </c>
      <c r="W1542">
        <v>9.2178800000000005E-2</v>
      </c>
      <c r="X1542">
        <v>0.25977699999999998</v>
      </c>
      <c r="Y1542">
        <v>0.35483900000000002</v>
      </c>
      <c r="Z1542">
        <v>0.31092399999999998</v>
      </c>
      <c r="AA1542">
        <v>0.30476199999999998</v>
      </c>
      <c r="AB1542">
        <v>0.26994800000000002</v>
      </c>
      <c r="AC1542">
        <v>0.61568599999999996</v>
      </c>
      <c r="AD1542">
        <v>7.9365099999999994E-2</v>
      </c>
      <c r="AE1542">
        <v>5.8854600000000001</v>
      </c>
      <c r="AF1542">
        <v>0.30769200000000002</v>
      </c>
      <c r="AH1542">
        <v>-0.12887499999999999</v>
      </c>
      <c r="AI1542">
        <v>29.221900000000002</v>
      </c>
      <c r="AJ1542">
        <v>-14.398400000000001</v>
      </c>
      <c r="AK1542">
        <v>51.152200000000001</v>
      </c>
      <c r="AL1542">
        <v>-0.12887499999999999</v>
      </c>
      <c r="AM1542">
        <v>4.3</v>
      </c>
      <c r="AN1542">
        <v>-21.793257668614299</v>
      </c>
      <c r="AO1542">
        <v>0.35379219055175698</v>
      </c>
      <c r="AP1542">
        <v>-0.92161800000000005</v>
      </c>
      <c r="AQ1542">
        <v>999</v>
      </c>
      <c r="AU1542" t="s">
        <v>2459</v>
      </c>
    </row>
    <row r="1543" spans="1:47" x14ac:dyDescent="0.45">
      <c r="A1543" t="s">
        <v>2460</v>
      </c>
      <c r="B1543" t="s">
        <v>73</v>
      </c>
      <c r="C1543">
        <v>117</v>
      </c>
      <c r="D1543">
        <v>471</v>
      </c>
      <c r="E1543">
        <v>423</v>
      </c>
      <c r="F1543">
        <v>94</v>
      </c>
      <c r="G1543">
        <v>60</v>
      </c>
      <c r="H1543">
        <v>23</v>
      </c>
      <c r="I1543">
        <v>4</v>
      </c>
      <c r="J1543">
        <v>7</v>
      </c>
      <c r="K1543">
        <v>50</v>
      </c>
      <c r="L1543">
        <v>49</v>
      </c>
      <c r="M1543">
        <v>36</v>
      </c>
      <c r="N1543">
        <v>5</v>
      </c>
      <c r="O1543">
        <v>125</v>
      </c>
      <c r="P1543">
        <v>7</v>
      </c>
      <c r="Q1543">
        <v>5</v>
      </c>
      <c r="R1543">
        <v>0</v>
      </c>
      <c r="S1543">
        <v>2</v>
      </c>
      <c r="T1543">
        <v>3</v>
      </c>
      <c r="U1543">
        <v>2</v>
      </c>
      <c r="V1543">
        <v>0.222222</v>
      </c>
      <c r="W1543">
        <v>7.6433100000000004E-2</v>
      </c>
      <c r="X1543">
        <v>0.26539299999999999</v>
      </c>
      <c r="Y1543">
        <v>0.28799999999999998</v>
      </c>
      <c r="Z1543">
        <v>0.29087000000000002</v>
      </c>
      <c r="AA1543">
        <v>0.34515400000000002</v>
      </c>
      <c r="AB1543">
        <v>0.27578900000000001</v>
      </c>
      <c r="AC1543">
        <v>0.63602400000000003</v>
      </c>
      <c r="AD1543">
        <v>0.122931</v>
      </c>
      <c r="AE1543">
        <v>4.67624</v>
      </c>
      <c r="AF1543">
        <v>0.29391899999999999</v>
      </c>
      <c r="AH1543">
        <v>-0.99925799999999998</v>
      </c>
      <c r="AI1543">
        <v>40.730600000000003</v>
      </c>
      <c r="AJ1543">
        <v>-16.658000000000001</v>
      </c>
      <c r="AK1543">
        <v>69.490600000000001</v>
      </c>
      <c r="AL1543">
        <v>-0.99925799999999998</v>
      </c>
      <c r="AM1543">
        <v>-1.3</v>
      </c>
      <c r="AN1543">
        <v>-18.801437556743601</v>
      </c>
      <c r="AO1543">
        <v>-6.49179911613464</v>
      </c>
      <c r="AP1543">
        <v>-0.92199900000000001</v>
      </c>
      <c r="AQ1543">
        <v>999</v>
      </c>
      <c r="AU1543" t="s">
        <v>2461</v>
      </c>
    </row>
    <row r="1544" spans="1:47" x14ac:dyDescent="0.45">
      <c r="A1544" t="s">
        <v>2462</v>
      </c>
      <c r="B1544" t="s">
        <v>10</v>
      </c>
      <c r="C1544">
        <v>123</v>
      </c>
      <c r="D1544">
        <v>479</v>
      </c>
      <c r="E1544">
        <v>421</v>
      </c>
      <c r="F1544">
        <v>75</v>
      </c>
      <c r="G1544">
        <v>49</v>
      </c>
      <c r="H1544">
        <v>13</v>
      </c>
      <c r="I1544">
        <v>2</v>
      </c>
      <c r="J1544">
        <v>11</v>
      </c>
      <c r="K1544">
        <v>58</v>
      </c>
      <c r="L1544">
        <v>49</v>
      </c>
      <c r="M1544">
        <v>47</v>
      </c>
      <c r="N1544">
        <v>7</v>
      </c>
      <c r="O1544">
        <v>198</v>
      </c>
      <c r="P1544">
        <v>8</v>
      </c>
      <c r="Q1544">
        <v>2</v>
      </c>
      <c r="R1544">
        <v>1</v>
      </c>
      <c r="S1544">
        <v>0</v>
      </c>
      <c r="T1544">
        <v>15</v>
      </c>
      <c r="U1544">
        <v>5</v>
      </c>
      <c r="V1544">
        <v>0.178147</v>
      </c>
      <c r="W1544">
        <v>9.8121100000000003E-2</v>
      </c>
      <c r="X1544">
        <v>0.41336099999999998</v>
      </c>
      <c r="Y1544">
        <v>0.237374</v>
      </c>
      <c r="Z1544">
        <v>0.27196700000000001</v>
      </c>
      <c r="AA1544">
        <v>0.29691200000000001</v>
      </c>
      <c r="AB1544">
        <v>0.25104100000000001</v>
      </c>
      <c r="AC1544">
        <v>0.56887900000000002</v>
      </c>
      <c r="AD1544">
        <v>0.118765</v>
      </c>
      <c r="AE1544">
        <v>6.3005300000000002</v>
      </c>
      <c r="AF1544">
        <v>0.29906500000000003</v>
      </c>
      <c r="AH1544">
        <v>0.14221300000000001</v>
      </c>
      <c r="AI1544">
        <v>31.577100000000002</v>
      </c>
      <c r="AJ1544">
        <v>-26.786300000000001</v>
      </c>
      <c r="AK1544">
        <v>57.9846</v>
      </c>
      <c r="AL1544">
        <v>0.14221300000000001</v>
      </c>
      <c r="AM1544">
        <v>4.5</v>
      </c>
      <c r="AN1544">
        <v>-24.790066748857399</v>
      </c>
      <c r="AO1544">
        <v>-0.77998256683349598</v>
      </c>
      <c r="AP1544">
        <v>-0.92242299999999999</v>
      </c>
      <c r="AQ1544">
        <v>999</v>
      </c>
      <c r="AU1544" t="s">
        <v>2463</v>
      </c>
    </row>
    <row r="1545" spans="1:47" x14ac:dyDescent="0.45">
      <c r="A1545" t="s">
        <v>2464</v>
      </c>
      <c r="C1545">
        <v>68</v>
      </c>
      <c r="D1545">
        <v>220</v>
      </c>
      <c r="E1545">
        <v>200</v>
      </c>
      <c r="F1545">
        <v>45</v>
      </c>
      <c r="G1545">
        <v>40</v>
      </c>
      <c r="H1545">
        <v>4</v>
      </c>
      <c r="I1545">
        <v>0</v>
      </c>
      <c r="J1545">
        <v>1</v>
      </c>
      <c r="K1545">
        <v>26</v>
      </c>
      <c r="L1545">
        <v>18</v>
      </c>
      <c r="M1545">
        <v>14</v>
      </c>
      <c r="N1545">
        <v>6</v>
      </c>
      <c r="O1545">
        <v>51</v>
      </c>
      <c r="P1545">
        <v>4</v>
      </c>
      <c r="Q1545">
        <v>0</v>
      </c>
      <c r="R1545">
        <v>2</v>
      </c>
      <c r="S1545">
        <v>0</v>
      </c>
      <c r="T1545">
        <v>8</v>
      </c>
      <c r="U1545">
        <v>2</v>
      </c>
      <c r="V1545">
        <v>0.22500000000000001</v>
      </c>
      <c r="W1545">
        <v>6.3636399999999996E-2</v>
      </c>
      <c r="X1545">
        <v>0.231818</v>
      </c>
      <c r="Y1545">
        <v>0.27450999999999998</v>
      </c>
      <c r="Z1545">
        <v>0.288991</v>
      </c>
      <c r="AA1545">
        <v>0.26</v>
      </c>
      <c r="AB1545">
        <v>0.239395</v>
      </c>
      <c r="AC1545">
        <v>0.54899100000000001</v>
      </c>
      <c r="AD1545">
        <v>3.5000000000000003E-2</v>
      </c>
      <c r="AE1545">
        <v>5.2265499999999996</v>
      </c>
      <c r="AF1545">
        <v>0.29729699999999998</v>
      </c>
      <c r="AH1545">
        <v>0.35517799999999999</v>
      </c>
      <c r="AI1545">
        <v>12.375299999999999</v>
      </c>
      <c r="AJ1545">
        <v>-14.430400000000001</v>
      </c>
      <c r="AK1545">
        <v>45.392899999999997</v>
      </c>
      <c r="AL1545">
        <v>0.35517799999999999</v>
      </c>
      <c r="AM1545">
        <v>0.2</v>
      </c>
      <c r="AN1545">
        <v>-14.527801871299699</v>
      </c>
      <c r="AO1545">
        <v>-2.22504405677318</v>
      </c>
      <c r="AP1545">
        <v>-0.923122</v>
      </c>
      <c r="AQ1545">
        <v>999</v>
      </c>
      <c r="AU1545" t="s">
        <v>2465</v>
      </c>
    </row>
    <row r="1546" spans="1:47" x14ac:dyDescent="0.45">
      <c r="A1546" t="s">
        <v>2466</v>
      </c>
      <c r="C1546">
        <v>107</v>
      </c>
      <c r="D1546">
        <v>438</v>
      </c>
      <c r="E1546">
        <v>411</v>
      </c>
      <c r="F1546">
        <v>100</v>
      </c>
      <c r="G1546">
        <v>70</v>
      </c>
      <c r="H1546">
        <v>18</v>
      </c>
      <c r="I1546">
        <v>2</v>
      </c>
      <c r="J1546">
        <v>10</v>
      </c>
      <c r="K1546">
        <v>43</v>
      </c>
      <c r="L1546">
        <v>46</v>
      </c>
      <c r="M1546">
        <v>24</v>
      </c>
      <c r="N1546">
        <v>10</v>
      </c>
      <c r="O1546">
        <v>87</v>
      </c>
      <c r="P1546">
        <v>1</v>
      </c>
      <c r="Q1546">
        <v>2</v>
      </c>
      <c r="R1546">
        <v>0</v>
      </c>
      <c r="S1546">
        <v>1</v>
      </c>
      <c r="T1546">
        <v>1</v>
      </c>
      <c r="U1546">
        <v>1</v>
      </c>
      <c r="V1546">
        <v>0.243309</v>
      </c>
      <c r="W1546">
        <v>5.4794500000000003E-2</v>
      </c>
      <c r="X1546">
        <v>0.19863</v>
      </c>
      <c r="Y1546">
        <v>0.275862</v>
      </c>
      <c r="Z1546">
        <v>0.28538799999999998</v>
      </c>
      <c r="AA1546">
        <v>0.36982999999999999</v>
      </c>
      <c r="AB1546">
        <v>0.27526299999999998</v>
      </c>
      <c r="AC1546">
        <v>0.65521799999999997</v>
      </c>
      <c r="AD1546">
        <v>0.12652099999999999</v>
      </c>
      <c r="AE1546">
        <v>2.94848</v>
      </c>
      <c r="AF1546">
        <v>0.28481000000000001</v>
      </c>
      <c r="AH1546">
        <v>-0.87701399999999996</v>
      </c>
      <c r="AI1546">
        <v>37.685400000000001</v>
      </c>
      <c r="AJ1546">
        <v>-15.6823</v>
      </c>
      <c r="AK1546">
        <v>69.279399999999995</v>
      </c>
      <c r="AL1546">
        <v>-0.87701399999999996</v>
      </c>
      <c r="AM1546">
        <v>1.4</v>
      </c>
      <c r="AN1546">
        <v>-17.546496748924199</v>
      </c>
      <c r="AO1546">
        <v>-6.6467376947402901</v>
      </c>
      <c r="AP1546">
        <v>-0.92442400000000002</v>
      </c>
      <c r="AQ1546">
        <v>999</v>
      </c>
      <c r="AU1546" t="s">
        <v>2467</v>
      </c>
    </row>
    <row r="1547" spans="1:47" x14ac:dyDescent="0.45">
      <c r="A1547" t="s">
        <v>2468</v>
      </c>
      <c r="C1547">
        <v>79</v>
      </c>
      <c r="D1547">
        <v>293</v>
      </c>
      <c r="E1547">
        <v>253</v>
      </c>
      <c r="F1547">
        <v>49</v>
      </c>
      <c r="G1547">
        <v>32</v>
      </c>
      <c r="H1547">
        <v>10</v>
      </c>
      <c r="I1547">
        <v>0</v>
      </c>
      <c r="J1547">
        <v>7</v>
      </c>
      <c r="K1547">
        <v>35</v>
      </c>
      <c r="L1547">
        <v>27</v>
      </c>
      <c r="M1547">
        <v>38</v>
      </c>
      <c r="N1547">
        <v>5</v>
      </c>
      <c r="O1547">
        <v>91</v>
      </c>
      <c r="P1547">
        <v>1</v>
      </c>
      <c r="Q1547">
        <v>1</v>
      </c>
      <c r="R1547">
        <v>0</v>
      </c>
      <c r="S1547">
        <v>0</v>
      </c>
      <c r="T1547">
        <v>2</v>
      </c>
      <c r="U1547">
        <v>1</v>
      </c>
      <c r="V1547">
        <v>0.19367599999999999</v>
      </c>
      <c r="W1547">
        <v>0.129693</v>
      </c>
      <c r="X1547">
        <v>0.31058000000000002</v>
      </c>
      <c r="Y1547">
        <v>0.41758200000000001</v>
      </c>
      <c r="Z1547">
        <v>0.30034100000000002</v>
      </c>
      <c r="AA1547">
        <v>0.31620599999999999</v>
      </c>
      <c r="AB1547">
        <v>0.27221600000000001</v>
      </c>
      <c r="AC1547">
        <v>0.61654699999999996</v>
      </c>
      <c r="AD1547">
        <v>0.12253</v>
      </c>
      <c r="AE1547">
        <v>3.00115</v>
      </c>
      <c r="AF1547">
        <v>0.269231</v>
      </c>
      <c r="AH1547">
        <v>-0.53061599999999998</v>
      </c>
      <c r="AI1547">
        <v>24.4682</v>
      </c>
      <c r="AJ1547">
        <v>-11.232100000000001</v>
      </c>
      <c r="AK1547">
        <v>72.180400000000006</v>
      </c>
      <c r="AL1547">
        <v>-0.53061599999999998</v>
      </c>
      <c r="AM1547">
        <v>-5.4</v>
      </c>
      <c r="AN1547">
        <v>-10.6286529898643</v>
      </c>
      <c r="AO1547">
        <v>-8.6297178268432599</v>
      </c>
      <c r="AP1547">
        <v>-0.924956</v>
      </c>
      <c r="AQ1547">
        <v>999</v>
      </c>
      <c r="AU1547">
        <v>5486</v>
      </c>
    </row>
    <row r="1548" spans="1:47" x14ac:dyDescent="0.45">
      <c r="A1548" t="s">
        <v>2469</v>
      </c>
      <c r="B1548" t="s">
        <v>21</v>
      </c>
      <c r="C1548">
        <v>102</v>
      </c>
      <c r="D1548">
        <v>405</v>
      </c>
      <c r="E1548">
        <v>353</v>
      </c>
      <c r="F1548">
        <v>71</v>
      </c>
      <c r="G1548">
        <v>51</v>
      </c>
      <c r="H1548">
        <v>15</v>
      </c>
      <c r="I1548">
        <v>1</v>
      </c>
      <c r="J1548">
        <v>4</v>
      </c>
      <c r="K1548">
        <v>46</v>
      </c>
      <c r="L1548">
        <v>37</v>
      </c>
      <c r="M1548">
        <v>41</v>
      </c>
      <c r="N1548">
        <v>7</v>
      </c>
      <c r="O1548">
        <v>118</v>
      </c>
      <c r="P1548">
        <v>7</v>
      </c>
      <c r="Q1548">
        <v>3</v>
      </c>
      <c r="R1548">
        <v>1</v>
      </c>
      <c r="S1548">
        <v>1</v>
      </c>
      <c r="T1548">
        <v>12</v>
      </c>
      <c r="U1548">
        <v>6</v>
      </c>
      <c r="V1548">
        <v>0.20113300000000001</v>
      </c>
      <c r="W1548">
        <v>0.10123500000000001</v>
      </c>
      <c r="X1548">
        <v>0.29135800000000001</v>
      </c>
      <c r="Y1548">
        <v>0.34745799999999999</v>
      </c>
      <c r="Z1548">
        <v>0.29455399999999998</v>
      </c>
      <c r="AA1548">
        <v>0.28328599999999998</v>
      </c>
      <c r="AB1548">
        <v>0.256911</v>
      </c>
      <c r="AC1548">
        <v>0.57784100000000005</v>
      </c>
      <c r="AD1548">
        <v>8.2153000000000004E-2</v>
      </c>
      <c r="AE1548">
        <v>5.2210999999999999</v>
      </c>
      <c r="AF1548">
        <v>0.286325</v>
      </c>
      <c r="AH1548">
        <v>-0.84133999999999998</v>
      </c>
      <c r="AI1548">
        <v>28.673400000000001</v>
      </c>
      <c r="AJ1548">
        <v>-20.673500000000001</v>
      </c>
      <c r="AK1548">
        <v>61.417400000000001</v>
      </c>
      <c r="AL1548">
        <v>-0.84133999999999998</v>
      </c>
      <c r="AM1548">
        <v>-5</v>
      </c>
      <c r="AN1548">
        <v>-19.564482212066601</v>
      </c>
      <c r="AO1548">
        <v>-3.5119047164916899</v>
      </c>
      <c r="AP1548">
        <v>-0.92944300000000002</v>
      </c>
      <c r="AQ1548">
        <v>999</v>
      </c>
      <c r="AU1548" t="s">
        <v>2470</v>
      </c>
    </row>
    <row r="1549" spans="1:47" x14ac:dyDescent="0.45">
      <c r="A1549" t="s">
        <v>2471</v>
      </c>
      <c r="C1549">
        <v>82</v>
      </c>
      <c r="D1549">
        <v>310</v>
      </c>
      <c r="E1549">
        <v>270</v>
      </c>
      <c r="F1549">
        <v>62</v>
      </c>
      <c r="G1549">
        <v>50</v>
      </c>
      <c r="H1549">
        <v>11</v>
      </c>
      <c r="I1549">
        <v>1</v>
      </c>
      <c r="J1549">
        <v>0</v>
      </c>
      <c r="K1549">
        <v>38</v>
      </c>
      <c r="L1549">
        <v>23</v>
      </c>
      <c r="M1549">
        <v>34</v>
      </c>
      <c r="N1549">
        <v>5</v>
      </c>
      <c r="O1549">
        <v>70</v>
      </c>
      <c r="P1549">
        <v>3</v>
      </c>
      <c r="Q1549">
        <v>1</v>
      </c>
      <c r="R1549">
        <v>2</v>
      </c>
      <c r="S1549">
        <v>0</v>
      </c>
      <c r="T1549">
        <v>12</v>
      </c>
      <c r="U1549">
        <v>3</v>
      </c>
      <c r="V1549">
        <v>0.22963</v>
      </c>
      <c r="W1549">
        <v>0.109677</v>
      </c>
      <c r="X1549">
        <v>0.22580600000000001</v>
      </c>
      <c r="Y1549">
        <v>0.48571399999999998</v>
      </c>
      <c r="Z1549">
        <v>0.32142900000000002</v>
      </c>
      <c r="AA1549">
        <v>0.27777800000000002</v>
      </c>
      <c r="AB1549">
        <v>0.26975700000000002</v>
      </c>
      <c r="AC1549">
        <v>0.59920600000000002</v>
      </c>
      <c r="AD1549">
        <v>4.8148099999999999E-2</v>
      </c>
      <c r="AE1549">
        <v>5.7473700000000001</v>
      </c>
      <c r="AF1549">
        <v>0.30845800000000001</v>
      </c>
      <c r="AH1549">
        <v>0.501946</v>
      </c>
      <c r="AI1549">
        <v>25.2547</v>
      </c>
      <c r="AJ1549">
        <v>-12.516999999999999</v>
      </c>
      <c r="AK1549">
        <v>69.724699999999999</v>
      </c>
      <c r="AL1549">
        <v>0.501946</v>
      </c>
      <c r="AM1549">
        <v>-9.9</v>
      </c>
      <c r="AN1549">
        <v>-11.125095069408401</v>
      </c>
      <c r="AO1549">
        <v>-8.7609637975692696</v>
      </c>
      <c r="AP1549">
        <v>-0.92979199999999995</v>
      </c>
      <c r="AQ1549">
        <v>999</v>
      </c>
      <c r="AU1549" t="s">
        <v>2472</v>
      </c>
    </row>
    <row r="1550" spans="1:47" x14ac:dyDescent="0.45">
      <c r="A1550" t="s">
        <v>2473</v>
      </c>
      <c r="C1550">
        <v>75</v>
      </c>
      <c r="D1550">
        <v>266</v>
      </c>
      <c r="E1550">
        <v>244</v>
      </c>
      <c r="F1550">
        <v>52</v>
      </c>
      <c r="G1550">
        <v>37</v>
      </c>
      <c r="H1550">
        <v>10</v>
      </c>
      <c r="I1550">
        <v>0</v>
      </c>
      <c r="J1550">
        <v>5</v>
      </c>
      <c r="K1550">
        <v>22</v>
      </c>
      <c r="L1550">
        <v>25</v>
      </c>
      <c r="M1550">
        <v>18</v>
      </c>
      <c r="N1550">
        <v>7</v>
      </c>
      <c r="O1550">
        <v>72</v>
      </c>
      <c r="P1550">
        <v>3</v>
      </c>
      <c r="Q1550">
        <v>1</v>
      </c>
      <c r="R1550">
        <v>0</v>
      </c>
      <c r="S1550">
        <v>0</v>
      </c>
      <c r="T1550">
        <v>1</v>
      </c>
      <c r="U1550">
        <v>1</v>
      </c>
      <c r="V1550">
        <v>0.213115</v>
      </c>
      <c r="W1550">
        <v>6.7669199999999999E-2</v>
      </c>
      <c r="X1550">
        <v>0.270677</v>
      </c>
      <c r="Y1550">
        <v>0.25</v>
      </c>
      <c r="Z1550">
        <v>0.27443600000000001</v>
      </c>
      <c r="AA1550">
        <v>0.31557400000000002</v>
      </c>
      <c r="AB1550">
        <v>0.25075199999999997</v>
      </c>
      <c r="AC1550">
        <v>0.59001000000000003</v>
      </c>
      <c r="AD1550">
        <v>0.10245899999999999</v>
      </c>
      <c r="AE1550">
        <v>1.9734799999999999</v>
      </c>
      <c r="AF1550">
        <v>0.27976200000000001</v>
      </c>
      <c r="AH1550">
        <v>-0.615039</v>
      </c>
      <c r="AI1550">
        <v>17.471800000000002</v>
      </c>
      <c r="AJ1550">
        <v>-14.938700000000001</v>
      </c>
      <c r="AK1550">
        <v>59.4878</v>
      </c>
      <c r="AL1550">
        <v>-0.615039</v>
      </c>
      <c r="AM1550">
        <v>-1.9</v>
      </c>
      <c r="AN1550">
        <v>-13.5272192955017</v>
      </c>
      <c r="AO1550">
        <v>-4.83209884166717</v>
      </c>
      <c r="AP1550">
        <v>-0.92984199999999995</v>
      </c>
      <c r="AQ1550">
        <v>999</v>
      </c>
      <c r="AU1550">
        <v>13367</v>
      </c>
    </row>
    <row r="1551" spans="1:47" x14ac:dyDescent="0.45">
      <c r="A1551" t="s">
        <v>729</v>
      </c>
      <c r="B1551" t="s">
        <v>7</v>
      </c>
      <c r="C1551">
        <v>86</v>
      </c>
      <c r="D1551">
        <v>349</v>
      </c>
      <c r="E1551">
        <v>321</v>
      </c>
      <c r="F1551">
        <v>75</v>
      </c>
      <c r="G1551">
        <v>62</v>
      </c>
      <c r="H1551">
        <v>10</v>
      </c>
      <c r="I1551">
        <v>1</v>
      </c>
      <c r="J1551">
        <v>2</v>
      </c>
      <c r="K1551">
        <v>33</v>
      </c>
      <c r="L1551">
        <v>28</v>
      </c>
      <c r="M1551">
        <v>18</v>
      </c>
      <c r="N1551">
        <v>10</v>
      </c>
      <c r="O1551">
        <v>63</v>
      </c>
      <c r="P1551">
        <v>4</v>
      </c>
      <c r="Q1551">
        <v>4</v>
      </c>
      <c r="R1551">
        <v>2</v>
      </c>
      <c r="S1551">
        <v>0</v>
      </c>
      <c r="T1551">
        <v>11</v>
      </c>
      <c r="U1551">
        <v>3</v>
      </c>
      <c r="V1551">
        <v>0.23364499999999999</v>
      </c>
      <c r="W1551">
        <v>5.1575900000000001E-2</v>
      </c>
      <c r="X1551">
        <v>0.18051600000000001</v>
      </c>
      <c r="Y1551">
        <v>0.28571400000000002</v>
      </c>
      <c r="Z1551">
        <v>0.27953899999999998</v>
      </c>
      <c r="AA1551">
        <v>0.28971999999999998</v>
      </c>
      <c r="AB1551">
        <v>0.24095900000000001</v>
      </c>
      <c r="AC1551">
        <v>0.56925899999999996</v>
      </c>
      <c r="AD1551">
        <v>5.6074800000000001E-2</v>
      </c>
      <c r="AE1551">
        <v>5.2743900000000004</v>
      </c>
      <c r="AF1551">
        <v>0.28076899999999999</v>
      </c>
      <c r="AH1551">
        <v>0.36358699999999999</v>
      </c>
      <c r="AI1551">
        <v>20.085000000000001</v>
      </c>
      <c r="AJ1551">
        <v>-22.438700000000001</v>
      </c>
      <c r="AK1551">
        <v>46.218400000000003</v>
      </c>
      <c r="AL1551">
        <v>0.36358699999999999</v>
      </c>
      <c r="AM1551">
        <v>5.5</v>
      </c>
      <c r="AN1551">
        <v>-22.889337211847302</v>
      </c>
      <c r="AO1551">
        <v>1.65299820899963</v>
      </c>
      <c r="AP1551">
        <v>-0.93193899999999996</v>
      </c>
      <c r="AQ1551">
        <v>999</v>
      </c>
      <c r="AU1551" t="s">
        <v>2474</v>
      </c>
    </row>
    <row r="1552" spans="1:47" x14ac:dyDescent="0.45">
      <c r="A1552" t="s">
        <v>2475</v>
      </c>
      <c r="C1552">
        <v>61</v>
      </c>
      <c r="D1552">
        <v>245</v>
      </c>
      <c r="E1552">
        <v>226</v>
      </c>
      <c r="F1552">
        <v>50</v>
      </c>
      <c r="G1552">
        <v>35</v>
      </c>
      <c r="H1552">
        <v>12</v>
      </c>
      <c r="I1552">
        <v>2</v>
      </c>
      <c r="J1552">
        <v>1</v>
      </c>
      <c r="K1552">
        <v>26</v>
      </c>
      <c r="L1552">
        <v>19</v>
      </c>
      <c r="M1552">
        <v>16</v>
      </c>
      <c r="N1552">
        <v>4</v>
      </c>
      <c r="O1552">
        <v>68</v>
      </c>
      <c r="P1552">
        <v>2</v>
      </c>
      <c r="Q1552">
        <v>1</v>
      </c>
      <c r="R1552">
        <v>0</v>
      </c>
      <c r="S1552">
        <v>0</v>
      </c>
      <c r="T1552">
        <v>1</v>
      </c>
      <c r="U1552">
        <v>1</v>
      </c>
      <c r="V1552">
        <v>0.22123899999999999</v>
      </c>
      <c r="W1552">
        <v>6.5306100000000006E-2</v>
      </c>
      <c r="X1552">
        <v>0.27755099999999999</v>
      </c>
      <c r="Y1552">
        <v>0.235294</v>
      </c>
      <c r="Z1552">
        <v>0.27755099999999999</v>
      </c>
      <c r="AA1552">
        <v>0.30531000000000003</v>
      </c>
      <c r="AB1552">
        <v>0.25211</v>
      </c>
      <c r="AC1552">
        <v>0.58286099999999996</v>
      </c>
      <c r="AD1552">
        <v>8.4070800000000001E-2</v>
      </c>
      <c r="AE1552">
        <v>4.27597</v>
      </c>
      <c r="AF1552">
        <v>0.31012699999999999</v>
      </c>
      <c r="AH1552">
        <v>-0.59962899999999997</v>
      </c>
      <c r="AI1552">
        <v>16.3688</v>
      </c>
      <c r="AJ1552">
        <v>-13.4831</v>
      </c>
      <c r="AK1552">
        <v>49.605800000000002</v>
      </c>
      <c r="AL1552">
        <v>-0.59962899999999997</v>
      </c>
      <c r="AM1552">
        <v>2.2000000000000002</v>
      </c>
      <c r="AN1552">
        <v>-15.393415153026501</v>
      </c>
      <c r="AO1552">
        <v>-2.3010289669036799</v>
      </c>
      <c r="AP1552">
        <v>-0.934666</v>
      </c>
      <c r="AQ1552">
        <v>999</v>
      </c>
      <c r="AU1552" t="s">
        <v>2476</v>
      </c>
    </row>
    <row r="1553" spans="1:47" x14ac:dyDescent="0.45">
      <c r="A1553" t="s">
        <v>2477</v>
      </c>
      <c r="C1553">
        <v>88</v>
      </c>
      <c r="D1553">
        <v>347</v>
      </c>
      <c r="E1553">
        <v>306</v>
      </c>
      <c r="F1553">
        <v>58</v>
      </c>
      <c r="G1553">
        <v>33</v>
      </c>
      <c r="H1553">
        <v>15</v>
      </c>
      <c r="I1553">
        <v>2</v>
      </c>
      <c r="J1553">
        <v>8</v>
      </c>
      <c r="K1553">
        <v>41</v>
      </c>
      <c r="L1553">
        <v>37</v>
      </c>
      <c r="M1553">
        <v>35</v>
      </c>
      <c r="N1553">
        <v>5</v>
      </c>
      <c r="O1553">
        <v>132</v>
      </c>
      <c r="P1553">
        <v>5</v>
      </c>
      <c r="Q1553">
        <v>1</v>
      </c>
      <c r="R1553">
        <v>0</v>
      </c>
      <c r="S1553">
        <v>0</v>
      </c>
      <c r="T1553">
        <v>7</v>
      </c>
      <c r="U1553">
        <v>3</v>
      </c>
      <c r="V1553">
        <v>0.18954199999999999</v>
      </c>
      <c r="W1553">
        <v>0.100865</v>
      </c>
      <c r="X1553">
        <v>0.38040299999999999</v>
      </c>
      <c r="Y1553">
        <v>0.265152</v>
      </c>
      <c r="Z1553">
        <v>0.28242099999999998</v>
      </c>
      <c r="AA1553">
        <v>0.330065</v>
      </c>
      <c r="AB1553">
        <v>0.26741999999999999</v>
      </c>
      <c r="AC1553">
        <v>0.61248599999999997</v>
      </c>
      <c r="AD1553">
        <v>0.14052300000000001</v>
      </c>
      <c r="AE1553">
        <v>5.77996</v>
      </c>
      <c r="AF1553">
        <v>0.29940099999999997</v>
      </c>
      <c r="AH1553">
        <v>-0.390183</v>
      </c>
      <c r="AI1553">
        <v>27.595600000000001</v>
      </c>
      <c r="AJ1553">
        <v>-14.6843</v>
      </c>
      <c r="AK1553">
        <v>63.880099999999999</v>
      </c>
      <c r="AL1553">
        <v>-0.390183</v>
      </c>
      <c r="AM1553">
        <v>-1.5</v>
      </c>
      <c r="AN1553">
        <v>-15.917445212602599</v>
      </c>
      <c r="AO1553">
        <v>-5.3249559402465803</v>
      </c>
      <c r="AP1553">
        <v>-0.93933900000000004</v>
      </c>
      <c r="AQ1553">
        <v>999</v>
      </c>
      <c r="AU1553" t="s">
        <v>2478</v>
      </c>
    </row>
    <row r="1554" spans="1:47" x14ac:dyDescent="0.45">
      <c r="A1554" t="s">
        <v>2479</v>
      </c>
      <c r="B1554" t="s">
        <v>36</v>
      </c>
      <c r="C1554">
        <v>124</v>
      </c>
      <c r="D1554">
        <v>498</v>
      </c>
      <c r="E1554">
        <v>465</v>
      </c>
      <c r="F1554">
        <v>99</v>
      </c>
      <c r="G1554">
        <v>61</v>
      </c>
      <c r="H1554">
        <v>27</v>
      </c>
      <c r="I1554">
        <v>2</v>
      </c>
      <c r="J1554">
        <v>9</v>
      </c>
      <c r="K1554">
        <v>51</v>
      </c>
      <c r="L1554">
        <v>52</v>
      </c>
      <c r="M1554">
        <v>27</v>
      </c>
      <c r="N1554">
        <v>8</v>
      </c>
      <c r="O1554">
        <v>157</v>
      </c>
      <c r="P1554">
        <v>3</v>
      </c>
      <c r="Q1554">
        <v>3</v>
      </c>
      <c r="R1554">
        <v>0</v>
      </c>
      <c r="S1554">
        <v>0</v>
      </c>
      <c r="T1554">
        <v>2</v>
      </c>
      <c r="U1554">
        <v>1</v>
      </c>
      <c r="V1554">
        <v>0.21290300000000001</v>
      </c>
      <c r="W1554">
        <v>5.4216899999999998E-2</v>
      </c>
      <c r="X1554">
        <v>0.31526100000000001</v>
      </c>
      <c r="Y1554">
        <v>0.17197499999999999</v>
      </c>
      <c r="Z1554">
        <v>0.25903599999999999</v>
      </c>
      <c r="AA1554">
        <v>0.33763399999999999</v>
      </c>
      <c r="AB1554">
        <v>0.25304300000000002</v>
      </c>
      <c r="AC1554">
        <v>0.59667099999999995</v>
      </c>
      <c r="AD1554">
        <v>0.12473099999999999</v>
      </c>
      <c r="AE1554">
        <v>3.8262499999999999</v>
      </c>
      <c r="AF1554">
        <v>0.29801299999999997</v>
      </c>
      <c r="AH1554">
        <v>-0.66160300000000005</v>
      </c>
      <c r="AI1554">
        <v>33.657800000000002</v>
      </c>
      <c r="AJ1554">
        <v>-27.020600000000002</v>
      </c>
      <c r="AK1554">
        <v>49.659399999999998</v>
      </c>
      <c r="AL1554">
        <v>-0.66160300000000005</v>
      </c>
      <c r="AM1554">
        <v>3.5</v>
      </c>
      <c r="AN1554">
        <v>-31.719056427478701</v>
      </c>
      <c r="AO1554">
        <v>5.3298059701919502</v>
      </c>
      <c r="AP1554">
        <v>-0.93956099999999998</v>
      </c>
      <c r="AQ1554">
        <v>999</v>
      </c>
      <c r="AU1554" t="s">
        <v>2480</v>
      </c>
    </row>
    <row r="1555" spans="1:47" x14ac:dyDescent="0.45">
      <c r="A1555" t="s">
        <v>2481</v>
      </c>
      <c r="B1555" t="s">
        <v>269</v>
      </c>
      <c r="C1555">
        <v>43</v>
      </c>
      <c r="D1555">
        <v>149</v>
      </c>
      <c r="E1555">
        <v>129</v>
      </c>
      <c r="F1555">
        <v>22</v>
      </c>
      <c r="G1555">
        <v>16</v>
      </c>
      <c r="H1555">
        <v>4</v>
      </c>
      <c r="I1555">
        <v>0</v>
      </c>
      <c r="J1555">
        <v>2</v>
      </c>
      <c r="K1555">
        <v>10</v>
      </c>
      <c r="L1555">
        <v>18</v>
      </c>
      <c r="M1555">
        <v>10</v>
      </c>
      <c r="N1555">
        <v>2</v>
      </c>
      <c r="O1555">
        <v>64</v>
      </c>
      <c r="P1555">
        <v>8</v>
      </c>
      <c r="Q1555">
        <v>1</v>
      </c>
      <c r="R1555">
        <v>1</v>
      </c>
      <c r="S1555">
        <v>0</v>
      </c>
      <c r="T1555">
        <v>0</v>
      </c>
      <c r="U1555">
        <v>1</v>
      </c>
      <c r="V1555">
        <v>0.170543</v>
      </c>
      <c r="W1555">
        <v>6.7114099999999996E-2</v>
      </c>
      <c r="X1555">
        <v>0.42953000000000002</v>
      </c>
      <c r="Y1555">
        <v>0.15625</v>
      </c>
      <c r="Z1555">
        <v>0.27027000000000001</v>
      </c>
      <c r="AA1555">
        <v>0.248062</v>
      </c>
      <c r="AB1555">
        <v>0.23615800000000001</v>
      </c>
      <c r="AC1555">
        <v>0.51833200000000001</v>
      </c>
      <c r="AD1555">
        <v>7.7519400000000002E-2</v>
      </c>
      <c r="AE1555">
        <v>1.7420800000000001</v>
      </c>
      <c r="AF1555">
        <v>0.3125</v>
      </c>
      <c r="AH1555">
        <v>-0.66864199999999996</v>
      </c>
      <c r="AI1555">
        <v>7.9808700000000004</v>
      </c>
      <c r="AJ1555">
        <v>-10.1739</v>
      </c>
      <c r="AK1555">
        <v>45.786700000000003</v>
      </c>
      <c r="AL1555">
        <v>-0.66864199999999996</v>
      </c>
      <c r="AM1555">
        <v>0</v>
      </c>
      <c r="AN1555">
        <v>-10.6757945418357</v>
      </c>
      <c r="AO1555">
        <v>-3.8323044776916499</v>
      </c>
      <c r="AP1555">
        <v>-0.94049799999999995</v>
      </c>
      <c r="AQ1555">
        <v>999</v>
      </c>
      <c r="AU1555" t="s">
        <v>2482</v>
      </c>
    </row>
    <row r="1556" spans="1:47" x14ac:dyDescent="0.45">
      <c r="A1556" t="s">
        <v>2483</v>
      </c>
      <c r="B1556" t="s">
        <v>56</v>
      </c>
      <c r="C1556">
        <v>108</v>
      </c>
      <c r="D1556">
        <v>447</v>
      </c>
      <c r="E1556">
        <v>405</v>
      </c>
      <c r="F1556">
        <v>89</v>
      </c>
      <c r="G1556">
        <v>59</v>
      </c>
      <c r="H1556">
        <v>18</v>
      </c>
      <c r="I1556">
        <v>2</v>
      </c>
      <c r="J1556">
        <v>10</v>
      </c>
      <c r="K1556">
        <v>45</v>
      </c>
      <c r="L1556">
        <v>48</v>
      </c>
      <c r="M1556">
        <v>35</v>
      </c>
      <c r="N1556">
        <v>14</v>
      </c>
      <c r="O1556">
        <v>110</v>
      </c>
      <c r="P1556">
        <v>4</v>
      </c>
      <c r="Q1556">
        <v>3</v>
      </c>
      <c r="R1556">
        <v>0</v>
      </c>
      <c r="S1556">
        <v>0</v>
      </c>
      <c r="T1556">
        <v>3</v>
      </c>
      <c r="U1556">
        <v>1</v>
      </c>
      <c r="V1556">
        <v>0.219753</v>
      </c>
      <c r="W1556">
        <v>7.8299800000000003E-2</v>
      </c>
      <c r="X1556">
        <v>0.246085</v>
      </c>
      <c r="Y1556">
        <v>0.31818200000000002</v>
      </c>
      <c r="Z1556">
        <v>0.28635300000000002</v>
      </c>
      <c r="AA1556">
        <v>0.34814800000000001</v>
      </c>
      <c r="AB1556">
        <v>0.26594499999999999</v>
      </c>
      <c r="AC1556">
        <v>0.63450200000000001</v>
      </c>
      <c r="AD1556">
        <v>0.12839500000000001</v>
      </c>
      <c r="AE1556">
        <v>3.87107</v>
      </c>
      <c r="AF1556">
        <v>0.27430599999999999</v>
      </c>
      <c r="AH1556">
        <v>-0.469308</v>
      </c>
      <c r="AI1556">
        <v>35.000399999999999</v>
      </c>
      <c r="AJ1556">
        <v>-19.463899999999999</v>
      </c>
      <c r="AK1556">
        <v>63.191099999999999</v>
      </c>
      <c r="AL1556">
        <v>-0.469308</v>
      </c>
      <c r="AM1556">
        <v>4.4000000000000004</v>
      </c>
      <c r="AN1556">
        <v>-20.8528132736682</v>
      </c>
      <c r="AO1556">
        <v>-3.8120808601379301</v>
      </c>
      <c r="AP1556">
        <v>-0.94088000000000005</v>
      </c>
      <c r="AQ1556">
        <v>999</v>
      </c>
      <c r="AU1556" t="s">
        <v>2484</v>
      </c>
    </row>
    <row r="1557" spans="1:47" x14ac:dyDescent="0.45">
      <c r="A1557" t="s">
        <v>2485</v>
      </c>
      <c r="B1557" t="s">
        <v>73</v>
      </c>
      <c r="C1557">
        <v>82</v>
      </c>
      <c r="D1557">
        <v>324</v>
      </c>
      <c r="E1557">
        <v>293</v>
      </c>
      <c r="F1557">
        <v>68</v>
      </c>
      <c r="G1557">
        <v>50</v>
      </c>
      <c r="H1557">
        <v>10</v>
      </c>
      <c r="I1557">
        <v>1</v>
      </c>
      <c r="J1557">
        <v>7</v>
      </c>
      <c r="K1557">
        <v>35</v>
      </c>
      <c r="L1557">
        <v>30</v>
      </c>
      <c r="M1557">
        <v>27</v>
      </c>
      <c r="N1557">
        <v>7</v>
      </c>
      <c r="O1557">
        <v>81</v>
      </c>
      <c r="P1557">
        <v>2</v>
      </c>
      <c r="Q1557">
        <v>2</v>
      </c>
      <c r="R1557">
        <v>0</v>
      </c>
      <c r="S1557">
        <v>0</v>
      </c>
      <c r="T1557">
        <v>0</v>
      </c>
      <c r="U1557">
        <v>1</v>
      </c>
      <c r="V1557">
        <v>0.23208200000000001</v>
      </c>
      <c r="W1557">
        <v>8.3333299999999999E-2</v>
      </c>
      <c r="X1557">
        <v>0.25</v>
      </c>
      <c r="Y1557">
        <v>0.33333299999999999</v>
      </c>
      <c r="Z1557">
        <v>0.29938300000000001</v>
      </c>
      <c r="AA1557">
        <v>0.34471000000000002</v>
      </c>
      <c r="AB1557">
        <v>0.27612599999999998</v>
      </c>
      <c r="AC1557">
        <v>0.64409300000000003</v>
      </c>
      <c r="AD1557">
        <v>0.11262800000000001</v>
      </c>
      <c r="AE1557">
        <v>2.5206400000000002</v>
      </c>
      <c r="AF1557">
        <v>0.294686</v>
      </c>
      <c r="AH1557">
        <v>-0.97684700000000002</v>
      </c>
      <c r="AI1557">
        <v>28.109200000000001</v>
      </c>
      <c r="AJ1557">
        <v>-11.3683</v>
      </c>
      <c r="AK1557">
        <v>69.716399999999993</v>
      </c>
      <c r="AL1557">
        <v>-0.97684700000000002</v>
      </c>
      <c r="AM1557">
        <v>-13.3</v>
      </c>
      <c r="AN1557">
        <v>-13.132278680801299</v>
      </c>
      <c r="AO1557">
        <v>-7.3476190567016602</v>
      </c>
      <c r="AP1557">
        <v>-0.94144399999999995</v>
      </c>
      <c r="AQ1557">
        <v>999</v>
      </c>
      <c r="AU1557" t="s">
        <v>2486</v>
      </c>
    </row>
    <row r="1558" spans="1:47" x14ac:dyDescent="0.45">
      <c r="A1558" t="s">
        <v>2487</v>
      </c>
      <c r="C1558">
        <v>76</v>
      </c>
      <c r="D1558">
        <v>287</v>
      </c>
      <c r="E1558">
        <v>268</v>
      </c>
      <c r="F1558">
        <v>52</v>
      </c>
      <c r="G1558">
        <v>32</v>
      </c>
      <c r="H1558">
        <v>13</v>
      </c>
      <c r="I1558">
        <v>2</v>
      </c>
      <c r="J1558">
        <v>5</v>
      </c>
      <c r="K1558">
        <v>26</v>
      </c>
      <c r="L1558">
        <v>28</v>
      </c>
      <c r="M1558">
        <v>16</v>
      </c>
      <c r="N1558">
        <v>4</v>
      </c>
      <c r="O1558">
        <v>110</v>
      </c>
      <c r="P1558">
        <v>2</v>
      </c>
      <c r="Q1558">
        <v>1</v>
      </c>
      <c r="R1558">
        <v>0</v>
      </c>
      <c r="S1558">
        <v>0</v>
      </c>
      <c r="T1558">
        <v>1</v>
      </c>
      <c r="U1558">
        <v>1</v>
      </c>
      <c r="V1558">
        <v>0.19403000000000001</v>
      </c>
      <c r="W1558">
        <v>5.5749100000000003E-2</v>
      </c>
      <c r="X1558">
        <v>0.38327499999999998</v>
      </c>
      <c r="Y1558">
        <v>0.145455</v>
      </c>
      <c r="Z1558">
        <v>0.24390200000000001</v>
      </c>
      <c r="AA1558">
        <v>0.31343300000000002</v>
      </c>
      <c r="AB1558">
        <v>0.23806099999999999</v>
      </c>
      <c r="AC1558">
        <v>0.55733500000000002</v>
      </c>
      <c r="AD1558">
        <v>0.119403</v>
      </c>
      <c r="AE1558">
        <v>4.2137599999999997</v>
      </c>
      <c r="AF1558">
        <v>0.30519499999999999</v>
      </c>
      <c r="AH1558">
        <v>-0.57651399999999997</v>
      </c>
      <c r="AI1558">
        <v>15.826000000000001</v>
      </c>
      <c r="AJ1558">
        <v>-19.1433</v>
      </c>
      <c r="AK1558">
        <v>44.498899999999999</v>
      </c>
      <c r="AL1558">
        <v>-0.57651399999999997</v>
      </c>
      <c r="AM1558">
        <v>-4.2</v>
      </c>
      <c r="AN1558">
        <v>-20.3099064230918</v>
      </c>
      <c r="AO1558">
        <v>1.0726337432861299</v>
      </c>
      <c r="AP1558">
        <v>-0.94323699999999999</v>
      </c>
      <c r="AQ1558">
        <v>999</v>
      </c>
      <c r="AU1558" t="s">
        <v>2488</v>
      </c>
    </row>
    <row r="1559" spans="1:47" x14ac:dyDescent="0.45">
      <c r="A1559" t="s">
        <v>2489</v>
      </c>
      <c r="C1559">
        <v>38</v>
      </c>
      <c r="D1559">
        <v>125</v>
      </c>
      <c r="E1559">
        <v>115</v>
      </c>
      <c r="F1559">
        <v>21</v>
      </c>
      <c r="G1559">
        <v>16</v>
      </c>
      <c r="H1559">
        <v>3</v>
      </c>
      <c r="I1559">
        <v>0</v>
      </c>
      <c r="J1559">
        <v>2</v>
      </c>
      <c r="K1559">
        <v>11</v>
      </c>
      <c r="L1559">
        <v>10</v>
      </c>
      <c r="M1559">
        <v>8</v>
      </c>
      <c r="N1559">
        <v>4</v>
      </c>
      <c r="O1559">
        <v>47</v>
      </c>
      <c r="P1559">
        <v>1</v>
      </c>
      <c r="Q1559">
        <v>1</v>
      </c>
      <c r="R1559">
        <v>0</v>
      </c>
      <c r="S1559">
        <v>0</v>
      </c>
      <c r="T1559">
        <v>1</v>
      </c>
      <c r="U1559">
        <v>1</v>
      </c>
      <c r="V1559">
        <v>0.18260899999999999</v>
      </c>
      <c r="W1559">
        <v>6.4000000000000001E-2</v>
      </c>
      <c r="X1559">
        <v>0.376</v>
      </c>
      <c r="Y1559">
        <v>0.170213</v>
      </c>
      <c r="Z1559">
        <v>0.24</v>
      </c>
      <c r="AA1559">
        <v>0.26086999999999999</v>
      </c>
      <c r="AB1559">
        <v>0.20966699999999999</v>
      </c>
      <c r="AC1559">
        <v>0.50087000000000004</v>
      </c>
      <c r="AD1559">
        <v>7.8260899999999994E-2</v>
      </c>
      <c r="AE1559">
        <v>2.8387099999999998</v>
      </c>
      <c r="AF1559">
        <v>0.283582</v>
      </c>
      <c r="AH1559">
        <v>-0.38388600000000001</v>
      </c>
      <c r="AI1559">
        <v>3.9452099999999999</v>
      </c>
      <c r="AJ1559">
        <v>-11.285299999999999</v>
      </c>
      <c r="AK1559">
        <v>28.069199999999999</v>
      </c>
      <c r="AL1559">
        <v>-0.38388600000000001</v>
      </c>
      <c r="AM1559">
        <v>-4.5</v>
      </c>
      <c r="AN1559">
        <v>-11.5228149890899</v>
      </c>
      <c r="AO1559">
        <v>-2.2035567760467498</v>
      </c>
      <c r="AP1559">
        <v>-0.94408300000000001</v>
      </c>
      <c r="AQ1559">
        <v>999</v>
      </c>
      <c r="AU1559" t="s">
        <v>2490</v>
      </c>
    </row>
    <row r="1560" spans="1:47" x14ac:dyDescent="0.45">
      <c r="A1560" t="s">
        <v>777</v>
      </c>
      <c r="B1560" t="s">
        <v>309</v>
      </c>
      <c r="C1560">
        <v>120</v>
      </c>
      <c r="D1560">
        <v>508</v>
      </c>
      <c r="E1560">
        <v>454</v>
      </c>
      <c r="F1560">
        <v>105</v>
      </c>
      <c r="G1560">
        <v>63</v>
      </c>
      <c r="H1560">
        <v>23</v>
      </c>
      <c r="I1560">
        <v>2</v>
      </c>
      <c r="J1560">
        <v>17</v>
      </c>
      <c r="K1560">
        <v>59</v>
      </c>
      <c r="L1560">
        <v>63</v>
      </c>
      <c r="M1560">
        <v>48</v>
      </c>
      <c r="N1560">
        <v>9</v>
      </c>
      <c r="O1560">
        <v>141</v>
      </c>
      <c r="P1560">
        <v>3</v>
      </c>
      <c r="Q1560">
        <v>3</v>
      </c>
      <c r="R1560">
        <v>0</v>
      </c>
      <c r="S1560">
        <v>1</v>
      </c>
      <c r="T1560">
        <v>3</v>
      </c>
      <c r="U1560">
        <v>2</v>
      </c>
      <c r="V1560">
        <v>0.23127800000000001</v>
      </c>
      <c r="W1560">
        <v>9.4488199999999994E-2</v>
      </c>
      <c r="X1560">
        <v>0.277559</v>
      </c>
      <c r="Y1560">
        <v>0.34042600000000001</v>
      </c>
      <c r="Z1560">
        <v>0.307087</v>
      </c>
      <c r="AA1560">
        <v>0.403084</v>
      </c>
      <c r="AB1560">
        <v>0.302068</v>
      </c>
      <c r="AC1560">
        <v>0.71016999999999997</v>
      </c>
      <c r="AD1560">
        <v>0.17180599999999999</v>
      </c>
      <c r="AE1560">
        <v>3.59822</v>
      </c>
      <c r="AF1560">
        <v>0.29431400000000002</v>
      </c>
      <c r="AH1560">
        <v>-1.0531900000000001</v>
      </c>
      <c r="AI1560">
        <v>55.017099999999999</v>
      </c>
      <c r="AJ1560">
        <v>-6.8797499999999996</v>
      </c>
      <c r="AK1560">
        <v>72.685199999999995</v>
      </c>
      <c r="AL1560">
        <v>-1.0531900000000001</v>
      </c>
      <c r="AM1560">
        <v>0.8</v>
      </c>
      <c r="AN1560">
        <v>-18.243391036987301</v>
      </c>
      <c r="AO1560">
        <v>-8.5327455401420593</v>
      </c>
      <c r="AP1560">
        <v>-0.94416599999999995</v>
      </c>
      <c r="AQ1560">
        <v>999</v>
      </c>
      <c r="AU1560">
        <v>25845</v>
      </c>
    </row>
    <row r="1561" spans="1:47" x14ac:dyDescent="0.45">
      <c r="A1561" t="s">
        <v>2491</v>
      </c>
      <c r="B1561" t="s">
        <v>104</v>
      </c>
      <c r="C1561">
        <v>114</v>
      </c>
      <c r="D1561">
        <v>456</v>
      </c>
      <c r="E1561">
        <v>403</v>
      </c>
      <c r="F1561">
        <v>86</v>
      </c>
      <c r="G1561">
        <v>63</v>
      </c>
      <c r="H1561">
        <v>16</v>
      </c>
      <c r="I1561">
        <v>1</v>
      </c>
      <c r="J1561">
        <v>6</v>
      </c>
      <c r="K1561">
        <v>41</v>
      </c>
      <c r="L1561">
        <v>44</v>
      </c>
      <c r="M1561">
        <v>45</v>
      </c>
      <c r="N1561">
        <v>11</v>
      </c>
      <c r="O1561">
        <v>128</v>
      </c>
      <c r="P1561">
        <v>6</v>
      </c>
      <c r="Q1561">
        <v>2</v>
      </c>
      <c r="R1561">
        <v>0</v>
      </c>
      <c r="S1561">
        <v>1</v>
      </c>
      <c r="T1561">
        <v>1</v>
      </c>
      <c r="U1561">
        <v>1</v>
      </c>
      <c r="V1561">
        <v>0.21339900000000001</v>
      </c>
      <c r="W1561">
        <v>9.86842E-2</v>
      </c>
      <c r="X1561">
        <v>0.28070200000000001</v>
      </c>
      <c r="Y1561">
        <v>0.35156199999999999</v>
      </c>
      <c r="Z1561">
        <v>0.30043900000000001</v>
      </c>
      <c r="AA1561">
        <v>0.30273</v>
      </c>
      <c r="AB1561">
        <v>0.26316899999999999</v>
      </c>
      <c r="AC1561">
        <v>0.60316800000000004</v>
      </c>
      <c r="AD1561">
        <v>8.9330000000000007E-2</v>
      </c>
      <c r="AE1561">
        <v>2.3514499999999998</v>
      </c>
      <c r="AF1561">
        <v>0.29520299999999999</v>
      </c>
      <c r="AH1561">
        <v>-1.0157099999999999</v>
      </c>
      <c r="AI1561">
        <v>34.6539</v>
      </c>
      <c r="AJ1561">
        <v>-20.907</v>
      </c>
      <c r="AK1561">
        <v>65.562700000000007</v>
      </c>
      <c r="AL1561">
        <v>-1.0157099999999999</v>
      </c>
      <c r="AM1561">
        <v>3.2</v>
      </c>
      <c r="AN1561">
        <v>-19.831696271896298</v>
      </c>
      <c r="AO1561">
        <v>-5.1774251461028999</v>
      </c>
      <c r="AP1561">
        <v>-0.94944099999999998</v>
      </c>
      <c r="AQ1561">
        <v>999</v>
      </c>
      <c r="AU1561" t="s">
        <v>2492</v>
      </c>
    </row>
    <row r="1562" spans="1:47" x14ac:dyDescent="0.45">
      <c r="A1562" t="s">
        <v>2493</v>
      </c>
      <c r="B1562" t="s">
        <v>31</v>
      </c>
      <c r="C1562">
        <v>96</v>
      </c>
      <c r="D1562">
        <v>388</v>
      </c>
      <c r="E1562">
        <v>350</v>
      </c>
      <c r="F1562">
        <v>76</v>
      </c>
      <c r="G1562">
        <v>52</v>
      </c>
      <c r="H1562">
        <v>13</v>
      </c>
      <c r="I1562">
        <v>2</v>
      </c>
      <c r="J1562">
        <v>9</v>
      </c>
      <c r="K1562">
        <v>36</v>
      </c>
      <c r="L1562">
        <v>43</v>
      </c>
      <c r="M1562">
        <v>31</v>
      </c>
      <c r="N1562">
        <v>7</v>
      </c>
      <c r="O1562">
        <v>116</v>
      </c>
      <c r="P1562">
        <v>3</v>
      </c>
      <c r="Q1562">
        <v>4</v>
      </c>
      <c r="R1562">
        <v>0</v>
      </c>
      <c r="S1562">
        <v>1</v>
      </c>
      <c r="T1562">
        <v>6</v>
      </c>
      <c r="U1562">
        <v>2</v>
      </c>
      <c r="V1562">
        <v>0.217143</v>
      </c>
      <c r="W1562">
        <v>7.9896900000000007E-2</v>
      </c>
      <c r="X1562">
        <v>0.29896899999999998</v>
      </c>
      <c r="Y1562">
        <v>0.26724100000000001</v>
      </c>
      <c r="Z1562">
        <v>0.28350500000000001</v>
      </c>
      <c r="AA1562">
        <v>0.34285700000000002</v>
      </c>
      <c r="AB1562">
        <v>0.26801900000000001</v>
      </c>
      <c r="AC1562">
        <v>0.62636199999999997</v>
      </c>
      <c r="AD1562">
        <v>0.12571399999999999</v>
      </c>
      <c r="AE1562">
        <v>4.6249599999999997</v>
      </c>
      <c r="AF1562">
        <v>0.292576</v>
      </c>
      <c r="AH1562">
        <v>-0.252861</v>
      </c>
      <c r="AI1562">
        <v>31.048999999999999</v>
      </c>
      <c r="AJ1562">
        <v>-16.226500000000001</v>
      </c>
      <c r="AK1562">
        <v>65.772900000000007</v>
      </c>
      <c r="AL1562">
        <v>-0.252861</v>
      </c>
      <c r="AM1562">
        <v>-1.8</v>
      </c>
      <c r="AN1562">
        <v>-16.7049005627632</v>
      </c>
      <c r="AO1562">
        <v>-6.0768959522247297</v>
      </c>
      <c r="AP1562">
        <v>-0.95355000000000001</v>
      </c>
      <c r="AQ1562">
        <v>999</v>
      </c>
      <c r="AU1562" t="s">
        <v>2494</v>
      </c>
    </row>
    <row r="1563" spans="1:47" x14ac:dyDescent="0.45">
      <c r="A1563" t="s">
        <v>2495</v>
      </c>
      <c r="B1563" t="s">
        <v>7</v>
      </c>
      <c r="C1563">
        <v>99</v>
      </c>
      <c r="D1563">
        <v>361</v>
      </c>
      <c r="E1563">
        <v>311</v>
      </c>
      <c r="F1563">
        <v>66</v>
      </c>
      <c r="G1563">
        <v>46</v>
      </c>
      <c r="H1563">
        <v>11</v>
      </c>
      <c r="I1563">
        <v>0</v>
      </c>
      <c r="J1563">
        <v>9</v>
      </c>
      <c r="K1563">
        <v>34</v>
      </c>
      <c r="L1563">
        <v>37</v>
      </c>
      <c r="M1563">
        <v>45</v>
      </c>
      <c r="N1563">
        <v>9</v>
      </c>
      <c r="O1563">
        <v>119</v>
      </c>
      <c r="P1563">
        <v>3</v>
      </c>
      <c r="Q1563">
        <v>2</v>
      </c>
      <c r="R1563">
        <v>0</v>
      </c>
      <c r="S1563">
        <v>0</v>
      </c>
      <c r="T1563">
        <v>0</v>
      </c>
      <c r="U1563">
        <v>1</v>
      </c>
      <c r="V1563">
        <v>0.21221899999999999</v>
      </c>
      <c r="W1563">
        <v>0.124654</v>
      </c>
      <c r="X1563">
        <v>0.32963999999999999</v>
      </c>
      <c r="Y1563">
        <v>0.37815100000000001</v>
      </c>
      <c r="Z1563">
        <v>0.31578899999999999</v>
      </c>
      <c r="AA1563">
        <v>0.33440500000000001</v>
      </c>
      <c r="AB1563">
        <v>0.2828</v>
      </c>
      <c r="AC1563">
        <v>0.65019499999999997</v>
      </c>
      <c r="AD1563">
        <v>0.122186</v>
      </c>
      <c r="AE1563">
        <v>1.28125</v>
      </c>
      <c r="AF1563">
        <v>0.30810799999999999</v>
      </c>
      <c r="AH1563">
        <v>-1.07701</v>
      </c>
      <c r="AI1563">
        <v>33.319899999999997</v>
      </c>
      <c r="AJ1563">
        <v>-10.665900000000001</v>
      </c>
      <c r="AK1563">
        <v>74.267700000000005</v>
      </c>
      <c r="AL1563">
        <v>-1.07701</v>
      </c>
      <c r="AM1563">
        <v>0</v>
      </c>
      <c r="AN1563">
        <v>-12.5851502418518</v>
      </c>
      <c r="AO1563">
        <v>-9.2849798202514595</v>
      </c>
      <c r="AP1563">
        <v>-0.95437000000000005</v>
      </c>
      <c r="AQ1563">
        <v>999</v>
      </c>
      <c r="AU1563" t="s">
        <v>2496</v>
      </c>
    </row>
    <row r="1564" spans="1:47" x14ac:dyDescent="0.45">
      <c r="A1564" t="s">
        <v>2497</v>
      </c>
      <c r="C1564">
        <v>79</v>
      </c>
      <c r="D1564">
        <v>300</v>
      </c>
      <c r="E1564">
        <v>277</v>
      </c>
      <c r="F1564">
        <v>66</v>
      </c>
      <c r="G1564">
        <v>55</v>
      </c>
      <c r="H1564">
        <v>9</v>
      </c>
      <c r="I1564">
        <v>1</v>
      </c>
      <c r="J1564">
        <v>1</v>
      </c>
      <c r="K1564">
        <v>32</v>
      </c>
      <c r="L1564">
        <v>24</v>
      </c>
      <c r="M1564">
        <v>20</v>
      </c>
      <c r="N1564">
        <v>3</v>
      </c>
      <c r="O1564">
        <v>71</v>
      </c>
      <c r="P1564">
        <v>2</v>
      </c>
      <c r="Q1564">
        <v>1</v>
      </c>
      <c r="R1564">
        <v>0</v>
      </c>
      <c r="S1564">
        <v>0</v>
      </c>
      <c r="T1564">
        <v>4</v>
      </c>
      <c r="U1564">
        <v>2</v>
      </c>
      <c r="V1564">
        <v>0.23826700000000001</v>
      </c>
      <c r="W1564">
        <v>6.6666699999999995E-2</v>
      </c>
      <c r="X1564">
        <v>0.23666699999999999</v>
      </c>
      <c r="Y1564">
        <v>0.28169</v>
      </c>
      <c r="Z1564">
        <v>0.29333300000000001</v>
      </c>
      <c r="AA1564">
        <v>0.28880899999999998</v>
      </c>
      <c r="AB1564">
        <v>0.25787399999999999</v>
      </c>
      <c r="AC1564">
        <v>0.58214200000000005</v>
      </c>
      <c r="AD1564">
        <v>5.0541500000000003E-2</v>
      </c>
      <c r="AE1564">
        <v>4.3093000000000004</v>
      </c>
      <c r="AF1564">
        <v>0.31553399999999998</v>
      </c>
      <c r="AH1564">
        <v>-0.61433499999999996</v>
      </c>
      <c r="AI1564">
        <v>21.479500000000002</v>
      </c>
      <c r="AJ1564">
        <v>-15.0738</v>
      </c>
      <c r="AK1564">
        <v>56.596299999999999</v>
      </c>
      <c r="AL1564">
        <v>-0.61433499999999996</v>
      </c>
      <c r="AM1564">
        <v>0.2</v>
      </c>
      <c r="AN1564">
        <v>-16.745537936687398</v>
      </c>
      <c r="AO1564">
        <v>-3.1068783253431298</v>
      </c>
      <c r="AP1564">
        <v>-0.96041100000000001</v>
      </c>
      <c r="AQ1564">
        <v>999</v>
      </c>
      <c r="AU1564" t="s">
        <v>2498</v>
      </c>
    </row>
    <row r="1565" spans="1:47" x14ac:dyDescent="0.45">
      <c r="A1565" t="s">
        <v>2499</v>
      </c>
      <c r="B1565" t="s">
        <v>70</v>
      </c>
      <c r="C1565">
        <v>127</v>
      </c>
      <c r="D1565">
        <v>568</v>
      </c>
      <c r="E1565">
        <v>528</v>
      </c>
      <c r="F1565">
        <v>116</v>
      </c>
      <c r="G1565">
        <v>73</v>
      </c>
      <c r="H1565">
        <v>28</v>
      </c>
      <c r="I1565">
        <v>3</v>
      </c>
      <c r="J1565">
        <v>12</v>
      </c>
      <c r="K1565">
        <v>64</v>
      </c>
      <c r="L1565">
        <v>65</v>
      </c>
      <c r="M1565">
        <v>25</v>
      </c>
      <c r="N1565">
        <v>10</v>
      </c>
      <c r="O1565">
        <v>168</v>
      </c>
      <c r="P1565">
        <v>12</v>
      </c>
      <c r="Q1565">
        <v>1</v>
      </c>
      <c r="R1565">
        <v>2</v>
      </c>
      <c r="S1565">
        <v>0</v>
      </c>
      <c r="T1565">
        <v>13</v>
      </c>
      <c r="U1565">
        <v>4</v>
      </c>
      <c r="V1565">
        <v>0.219697</v>
      </c>
      <c r="W1565">
        <v>4.40141E-2</v>
      </c>
      <c r="X1565">
        <v>0.29577500000000001</v>
      </c>
      <c r="Y1565">
        <v>0.14881</v>
      </c>
      <c r="Z1565">
        <v>0.270318</v>
      </c>
      <c r="AA1565">
        <v>0.352273</v>
      </c>
      <c r="AB1565">
        <v>0.26467099999999999</v>
      </c>
      <c r="AC1565">
        <v>0.62259100000000001</v>
      </c>
      <c r="AD1565">
        <v>0.132576</v>
      </c>
      <c r="AE1565">
        <v>5.9840099999999996</v>
      </c>
      <c r="AF1565">
        <v>0.29799399999999998</v>
      </c>
      <c r="AH1565">
        <v>0.141176</v>
      </c>
      <c r="AI1565">
        <v>43.873800000000003</v>
      </c>
      <c r="AJ1565">
        <v>-25.3337</v>
      </c>
      <c r="AK1565">
        <v>69.134799999999998</v>
      </c>
      <c r="AL1565">
        <v>0.141176</v>
      </c>
      <c r="AM1565">
        <v>-1.8</v>
      </c>
      <c r="AN1565">
        <v>-20.865153074264501</v>
      </c>
      <c r="AO1565">
        <v>-8.0610229969024605</v>
      </c>
      <c r="AP1565">
        <v>-0.96071200000000001</v>
      </c>
      <c r="AQ1565">
        <v>999</v>
      </c>
      <c r="AU1565" t="s">
        <v>2500</v>
      </c>
    </row>
    <row r="1566" spans="1:47" x14ac:dyDescent="0.45">
      <c r="A1566" t="s">
        <v>2501</v>
      </c>
      <c r="C1566">
        <v>92</v>
      </c>
      <c r="D1566">
        <v>364</v>
      </c>
      <c r="E1566">
        <v>332</v>
      </c>
      <c r="F1566">
        <v>79</v>
      </c>
      <c r="G1566">
        <v>53</v>
      </c>
      <c r="H1566">
        <v>19</v>
      </c>
      <c r="I1566">
        <v>1</v>
      </c>
      <c r="J1566">
        <v>6</v>
      </c>
      <c r="K1566">
        <v>36</v>
      </c>
      <c r="L1566">
        <v>39</v>
      </c>
      <c r="M1566">
        <v>26</v>
      </c>
      <c r="N1566">
        <v>7</v>
      </c>
      <c r="O1566">
        <v>82</v>
      </c>
      <c r="P1566">
        <v>3</v>
      </c>
      <c r="Q1566">
        <v>2</v>
      </c>
      <c r="R1566">
        <v>1</v>
      </c>
      <c r="S1566">
        <v>0</v>
      </c>
      <c r="T1566">
        <v>1</v>
      </c>
      <c r="U1566">
        <v>1</v>
      </c>
      <c r="V1566">
        <v>0.237952</v>
      </c>
      <c r="W1566">
        <v>7.1428599999999995E-2</v>
      </c>
      <c r="X1566">
        <v>0.225275</v>
      </c>
      <c r="Y1566">
        <v>0.31707299999999999</v>
      </c>
      <c r="Z1566">
        <v>0.29752099999999998</v>
      </c>
      <c r="AA1566">
        <v>0.35542200000000002</v>
      </c>
      <c r="AB1566">
        <v>0.27921200000000002</v>
      </c>
      <c r="AC1566">
        <v>0.65294200000000002</v>
      </c>
      <c r="AD1566">
        <v>0.11747</v>
      </c>
      <c r="AE1566">
        <v>2.8443999999999998</v>
      </c>
      <c r="AF1566">
        <v>0.29674800000000001</v>
      </c>
      <c r="AH1566">
        <v>-0.79996199999999995</v>
      </c>
      <c r="AI1566">
        <v>32.512300000000003</v>
      </c>
      <c r="AJ1566">
        <v>-11.839</v>
      </c>
      <c r="AK1566">
        <v>73.276899999999998</v>
      </c>
      <c r="AL1566">
        <v>-0.79996199999999995</v>
      </c>
      <c r="AM1566">
        <v>-2.5</v>
      </c>
      <c r="AN1566">
        <v>-12.850494682788799</v>
      </c>
      <c r="AO1566">
        <v>-9.1872429847717196</v>
      </c>
      <c r="AP1566">
        <v>-0.96089199999999997</v>
      </c>
      <c r="AQ1566">
        <v>999</v>
      </c>
      <c r="AU1566" t="s">
        <v>2502</v>
      </c>
    </row>
    <row r="1567" spans="1:47" x14ac:dyDescent="0.45">
      <c r="A1567" t="s">
        <v>2503</v>
      </c>
      <c r="B1567" t="s">
        <v>31</v>
      </c>
      <c r="C1567">
        <v>101</v>
      </c>
      <c r="D1567">
        <v>398</v>
      </c>
      <c r="E1567">
        <v>363</v>
      </c>
      <c r="F1567">
        <v>75</v>
      </c>
      <c r="G1567">
        <v>50</v>
      </c>
      <c r="H1567">
        <v>11</v>
      </c>
      <c r="I1567">
        <v>2</v>
      </c>
      <c r="J1567">
        <v>12</v>
      </c>
      <c r="K1567">
        <v>43</v>
      </c>
      <c r="L1567">
        <v>48</v>
      </c>
      <c r="M1567">
        <v>24</v>
      </c>
      <c r="N1567">
        <v>6</v>
      </c>
      <c r="O1567">
        <v>146</v>
      </c>
      <c r="P1567">
        <v>8</v>
      </c>
      <c r="Q1567">
        <v>2</v>
      </c>
      <c r="R1567">
        <v>1</v>
      </c>
      <c r="S1567">
        <v>0</v>
      </c>
      <c r="T1567">
        <v>9</v>
      </c>
      <c r="U1567">
        <v>5</v>
      </c>
      <c r="V1567">
        <v>0.20661199999999999</v>
      </c>
      <c r="W1567">
        <v>6.0301500000000001E-2</v>
      </c>
      <c r="X1567">
        <v>0.36683399999999999</v>
      </c>
      <c r="Y1567">
        <v>0.164384</v>
      </c>
      <c r="Z1567">
        <v>0.26952100000000001</v>
      </c>
      <c r="AA1567">
        <v>0.347107</v>
      </c>
      <c r="AB1567">
        <v>0.26427</v>
      </c>
      <c r="AC1567">
        <v>0.61662899999999998</v>
      </c>
      <c r="AD1567">
        <v>0.14049600000000001</v>
      </c>
      <c r="AE1567">
        <v>5.3528700000000002</v>
      </c>
      <c r="AF1567">
        <v>0.30434800000000001</v>
      </c>
      <c r="AH1567">
        <v>-0.89598</v>
      </c>
      <c r="AI1567">
        <v>30.61</v>
      </c>
      <c r="AJ1567">
        <v>-17.884</v>
      </c>
      <c r="AK1567">
        <v>63.259599999999999</v>
      </c>
      <c r="AL1567">
        <v>-0.89598</v>
      </c>
      <c r="AM1567">
        <v>0.2</v>
      </c>
      <c r="AN1567">
        <v>-19.0112616419792</v>
      </c>
      <c r="AO1567">
        <v>-4.1871250122785497</v>
      </c>
      <c r="AP1567">
        <v>-0.961117</v>
      </c>
      <c r="AQ1567">
        <v>999</v>
      </c>
      <c r="AU1567" t="s">
        <v>2504</v>
      </c>
    </row>
    <row r="1568" spans="1:47" x14ac:dyDescent="0.45">
      <c r="A1568" t="s">
        <v>2505</v>
      </c>
      <c r="B1568" t="s">
        <v>207</v>
      </c>
      <c r="C1568">
        <v>138</v>
      </c>
      <c r="D1568">
        <v>592</v>
      </c>
      <c r="E1568">
        <v>560</v>
      </c>
      <c r="F1568">
        <v>136</v>
      </c>
      <c r="G1568">
        <v>85</v>
      </c>
      <c r="H1568">
        <v>29</v>
      </c>
      <c r="I1568">
        <v>2</v>
      </c>
      <c r="J1568">
        <v>20</v>
      </c>
      <c r="K1568">
        <v>69</v>
      </c>
      <c r="L1568">
        <v>81</v>
      </c>
      <c r="M1568">
        <v>22</v>
      </c>
      <c r="N1568">
        <v>19</v>
      </c>
      <c r="O1568">
        <v>166</v>
      </c>
      <c r="P1568">
        <v>5</v>
      </c>
      <c r="Q1568">
        <v>5</v>
      </c>
      <c r="R1568">
        <v>0</v>
      </c>
      <c r="S1568">
        <v>2</v>
      </c>
      <c r="T1568">
        <v>11</v>
      </c>
      <c r="U1568">
        <v>3</v>
      </c>
      <c r="V1568">
        <v>0.24285699999999999</v>
      </c>
      <c r="W1568">
        <v>3.7162199999999999E-2</v>
      </c>
      <c r="X1568">
        <v>0.28040500000000002</v>
      </c>
      <c r="Y1568">
        <v>0.13253000000000001</v>
      </c>
      <c r="Z1568">
        <v>0.27533800000000003</v>
      </c>
      <c r="AA1568">
        <v>0.40892899999999999</v>
      </c>
      <c r="AB1568">
        <v>0.27927099999999999</v>
      </c>
      <c r="AC1568">
        <v>0.68426600000000004</v>
      </c>
      <c r="AD1568">
        <v>0.166071</v>
      </c>
      <c r="AE1568">
        <v>4.97471</v>
      </c>
      <c r="AF1568">
        <v>0.30606899999999998</v>
      </c>
      <c r="AH1568">
        <v>0.21718899999999999</v>
      </c>
      <c r="AI1568">
        <v>52.905900000000003</v>
      </c>
      <c r="AJ1568">
        <v>-19.225899999999999</v>
      </c>
      <c r="AK1568">
        <v>73.614800000000002</v>
      </c>
      <c r="AL1568">
        <v>0.21718899999999999</v>
      </c>
      <c r="AM1568">
        <v>-4.8</v>
      </c>
      <c r="AN1568">
        <v>-18.498878866434001</v>
      </c>
      <c r="AO1568">
        <v>-11.3255734443664</v>
      </c>
      <c r="AP1568">
        <v>-0.96900200000000003</v>
      </c>
      <c r="AQ1568">
        <v>999</v>
      </c>
      <c r="AU1568" t="s">
        <v>2506</v>
      </c>
    </row>
    <row r="1569" spans="1:47" x14ac:dyDescent="0.45">
      <c r="A1569" t="s">
        <v>2507</v>
      </c>
      <c r="C1569">
        <v>94</v>
      </c>
      <c r="D1569">
        <v>388</v>
      </c>
      <c r="E1569">
        <v>359</v>
      </c>
      <c r="F1569">
        <v>75</v>
      </c>
      <c r="G1569">
        <v>51</v>
      </c>
      <c r="H1569">
        <v>15</v>
      </c>
      <c r="I1569">
        <v>2</v>
      </c>
      <c r="J1569">
        <v>7</v>
      </c>
      <c r="K1569">
        <v>41</v>
      </c>
      <c r="L1569">
        <v>38</v>
      </c>
      <c r="M1569">
        <v>22</v>
      </c>
      <c r="N1569">
        <v>6</v>
      </c>
      <c r="O1569">
        <v>117</v>
      </c>
      <c r="P1569">
        <v>3</v>
      </c>
      <c r="Q1569">
        <v>4</v>
      </c>
      <c r="R1569">
        <v>0</v>
      </c>
      <c r="S1569">
        <v>0</v>
      </c>
      <c r="T1569">
        <v>5</v>
      </c>
      <c r="U1569">
        <v>1</v>
      </c>
      <c r="V1569">
        <v>0.20891399999999999</v>
      </c>
      <c r="W1569">
        <v>5.6701000000000001E-2</v>
      </c>
      <c r="X1569">
        <v>0.30154599999999998</v>
      </c>
      <c r="Y1569">
        <v>0.18803400000000001</v>
      </c>
      <c r="Z1569">
        <v>0.25773200000000002</v>
      </c>
      <c r="AA1569">
        <v>0.32033400000000001</v>
      </c>
      <c r="AB1569">
        <v>0.246452</v>
      </c>
      <c r="AC1569">
        <v>0.57806599999999997</v>
      </c>
      <c r="AD1569">
        <v>0.11142100000000001</v>
      </c>
      <c r="AE1569">
        <v>5.3064</v>
      </c>
      <c r="AF1569">
        <v>0.28451900000000002</v>
      </c>
      <c r="AH1569">
        <v>3.8563300000000002E-2</v>
      </c>
      <c r="AI1569">
        <v>24.099499999999999</v>
      </c>
      <c r="AJ1569">
        <v>-23.176100000000002</v>
      </c>
      <c r="AK1569">
        <v>56.149799999999999</v>
      </c>
      <c r="AL1569">
        <v>3.8563300000000002E-2</v>
      </c>
      <c r="AM1569">
        <v>-4</v>
      </c>
      <c r="AN1569">
        <v>-20.347600392997201</v>
      </c>
      <c r="AO1569">
        <v>-2.57436800003051</v>
      </c>
      <c r="AP1569">
        <v>-0.97162199999999999</v>
      </c>
      <c r="AQ1569">
        <v>999</v>
      </c>
      <c r="AU1569" t="s">
        <v>2508</v>
      </c>
    </row>
    <row r="1570" spans="1:47" x14ac:dyDescent="0.45">
      <c r="A1570" t="s">
        <v>2509</v>
      </c>
      <c r="C1570">
        <v>108</v>
      </c>
      <c r="D1570">
        <v>405</v>
      </c>
      <c r="E1570">
        <v>364</v>
      </c>
      <c r="F1570">
        <v>76</v>
      </c>
      <c r="G1570">
        <v>58</v>
      </c>
      <c r="H1570">
        <v>13</v>
      </c>
      <c r="I1570">
        <v>2</v>
      </c>
      <c r="J1570">
        <v>3</v>
      </c>
      <c r="K1570">
        <v>41</v>
      </c>
      <c r="L1570">
        <v>34</v>
      </c>
      <c r="M1570">
        <v>32</v>
      </c>
      <c r="N1570">
        <v>6</v>
      </c>
      <c r="O1570">
        <v>121</v>
      </c>
      <c r="P1570">
        <v>6</v>
      </c>
      <c r="Q1570">
        <v>2</v>
      </c>
      <c r="R1570">
        <v>1</v>
      </c>
      <c r="S1570">
        <v>0</v>
      </c>
      <c r="T1570">
        <v>11</v>
      </c>
      <c r="U1570">
        <v>5</v>
      </c>
      <c r="V1570">
        <v>0.208791</v>
      </c>
      <c r="W1570">
        <v>7.9012299999999994E-2</v>
      </c>
      <c r="X1570">
        <v>0.298765</v>
      </c>
      <c r="Y1570">
        <v>0.264463</v>
      </c>
      <c r="Z1570">
        <v>0.28217799999999998</v>
      </c>
      <c r="AA1570">
        <v>0.28022000000000002</v>
      </c>
      <c r="AB1570">
        <v>0.24863199999999999</v>
      </c>
      <c r="AC1570">
        <v>0.56239799999999995</v>
      </c>
      <c r="AD1570">
        <v>7.1428599999999995E-2</v>
      </c>
      <c r="AE1570">
        <v>5.5350900000000003</v>
      </c>
      <c r="AF1570">
        <v>0.301653</v>
      </c>
      <c r="AH1570">
        <v>-0.60385100000000003</v>
      </c>
      <c r="AI1570">
        <v>25.8886</v>
      </c>
      <c r="AJ1570">
        <v>-23.458300000000001</v>
      </c>
      <c r="AK1570">
        <v>51.284700000000001</v>
      </c>
      <c r="AL1570">
        <v>-0.60385100000000003</v>
      </c>
      <c r="AM1570">
        <v>0</v>
      </c>
      <c r="AN1570">
        <v>-25.045976638793899</v>
      </c>
      <c r="AO1570">
        <v>1.4880952835082999</v>
      </c>
      <c r="AP1570">
        <v>-0.97318300000000002</v>
      </c>
      <c r="AQ1570">
        <v>999</v>
      </c>
      <c r="AU1570" t="s">
        <v>2510</v>
      </c>
    </row>
    <row r="1571" spans="1:47" x14ac:dyDescent="0.45">
      <c r="A1571" t="s">
        <v>2511</v>
      </c>
      <c r="B1571" t="s">
        <v>7</v>
      </c>
      <c r="C1571">
        <v>96</v>
      </c>
      <c r="D1571">
        <v>369</v>
      </c>
      <c r="E1571">
        <v>339</v>
      </c>
      <c r="F1571">
        <v>85</v>
      </c>
      <c r="G1571">
        <v>69</v>
      </c>
      <c r="H1571">
        <v>11</v>
      </c>
      <c r="I1571">
        <v>3</v>
      </c>
      <c r="J1571">
        <v>2</v>
      </c>
      <c r="K1571">
        <v>36</v>
      </c>
      <c r="L1571">
        <v>36</v>
      </c>
      <c r="M1571">
        <v>17</v>
      </c>
      <c r="N1571">
        <v>5</v>
      </c>
      <c r="O1571">
        <v>71</v>
      </c>
      <c r="P1571">
        <v>9</v>
      </c>
      <c r="Q1571">
        <v>1</v>
      </c>
      <c r="R1571">
        <v>3</v>
      </c>
      <c r="S1571">
        <v>1</v>
      </c>
      <c r="T1571">
        <v>3</v>
      </c>
      <c r="U1571">
        <v>4</v>
      </c>
      <c r="V1571">
        <v>0.25073699999999999</v>
      </c>
      <c r="W1571">
        <v>4.60705E-2</v>
      </c>
      <c r="X1571">
        <v>0.192412</v>
      </c>
      <c r="Y1571">
        <v>0.23943700000000001</v>
      </c>
      <c r="Z1571">
        <v>0.30327900000000002</v>
      </c>
      <c r="AA1571">
        <v>0.31858399999999998</v>
      </c>
      <c r="AB1571">
        <v>0.27195599999999998</v>
      </c>
      <c r="AC1571">
        <v>0.62186300000000005</v>
      </c>
      <c r="AD1571">
        <v>6.7846600000000007E-2</v>
      </c>
      <c r="AE1571">
        <v>4.1617800000000003</v>
      </c>
      <c r="AF1571">
        <v>0.310861</v>
      </c>
      <c r="AH1571">
        <v>-1.7817700000000001</v>
      </c>
      <c r="AI1571">
        <v>30.735199999999999</v>
      </c>
      <c r="AJ1571">
        <v>-14.225300000000001</v>
      </c>
      <c r="AK1571">
        <v>66.998199999999997</v>
      </c>
      <c r="AL1571">
        <v>-1.7817700000000001</v>
      </c>
      <c r="AM1571">
        <v>-1.4</v>
      </c>
      <c r="AN1571">
        <v>-16.8680579662323</v>
      </c>
      <c r="AO1571">
        <v>-5.4674605131149203</v>
      </c>
      <c r="AP1571">
        <v>-0.97359899999999999</v>
      </c>
      <c r="AQ1571">
        <v>999</v>
      </c>
      <c r="AU1571" t="s">
        <v>2512</v>
      </c>
    </row>
    <row r="1572" spans="1:47" x14ac:dyDescent="0.45">
      <c r="A1572" t="s">
        <v>2513</v>
      </c>
      <c r="C1572">
        <v>76</v>
      </c>
      <c r="D1572">
        <v>303</v>
      </c>
      <c r="E1572">
        <v>279</v>
      </c>
      <c r="F1572">
        <v>64</v>
      </c>
      <c r="G1572">
        <v>44</v>
      </c>
      <c r="H1572">
        <v>13</v>
      </c>
      <c r="I1572">
        <v>1</v>
      </c>
      <c r="J1572">
        <v>6</v>
      </c>
      <c r="K1572">
        <v>38</v>
      </c>
      <c r="L1572">
        <v>34</v>
      </c>
      <c r="M1572">
        <v>13</v>
      </c>
      <c r="N1572">
        <v>6</v>
      </c>
      <c r="O1572">
        <v>73</v>
      </c>
      <c r="P1572">
        <v>8</v>
      </c>
      <c r="Q1572">
        <v>2</v>
      </c>
      <c r="R1572">
        <v>1</v>
      </c>
      <c r="S1572">
        <v>0</v>
      </c>
      <c r="T1572">
        <v>6</v>
      </c>
      <c r="U1572">
        <v>2</v>
      </c>
      <c r="V1572">
        <v>0.22939100000000001</v>
      </c>
      <c r="W1572">
        <v>4.2904299999999999E-2</v>
      </c>
      <c r="X1572">
        <v>0.240924</v>
      </c>
      <c r="Y1572">
        <v>0.17808199999999999</v>
      </c>
      <c r="Z1572">
        <v>0.28145700000000001</v>
      </c>
      <c r="AA1572">
        <v>0.34766999999999998</v>
      </c>
      <c r="AB1572">
        <v>0.26781500000000003</v>
      </c>
      <c r="AC1572">
        <v>0.62912699999999999</v>
      </c>
      <c r="AD1572">
        <v>0.11828</v>
      </c>
      <c r="AE1572">
        <v>5.5373599999999996</v>
      </c>
      <c r="AF1572">
        <v>0.28712900000000002</v>
      </c>
      <c r="AH1572">
        <v>-9.8758399999999996E-2</v>
      </c>
      <c r="AI1572">
        <v>24.195900000000002</v>
      </c>
      <c r="AJ1572">
        <v>-12.722899999999999</v>
      </c>
      <c r="AK1572">
        <v>66.384799999999998</v>
      </c>
      <c r="AL1572">
        <v>-9.8758399999999996E-2</v>
      </c>
      <c r="AM1572">
        <v>0</v>
      </c>
      <c r="AN1572">
        <v>-12.302990578114899</v>
      </c>
      <c r="AO1572">
        <v>-7.7932100296020499</v>
      </c>
      <c r="AP1572">
        <v>-0.97772599999999998</v>
      </c>
      <c r="AQ1572">
        <v>999</v>
      </c>
      <c r="AU1572" t="s">
        <v>2514</v>
      </c>
    </row>
    <row r="1573" spans="1:47" x14ac:dyDescent="0.45">
      <c r="A1573" t="s">
        <v>2515</v>
      </c>
      <c r="C1573">
        <v>98</v>
      </c>
      <c r="D1573">
        <v>387</v>
      </c>
      <c r="E1573">
        <v>355</v>
      </c>
      <c r="F1573">
        <v>76</v>
      </c>
      <c r="G1573">
        <v>55</v>
      </c>
      <c r="H1573">
        <v>15</v>
      </c>
      <c r="I1573">
        <v>1</v>
      </c>
      <c r="J1573">
        <v>5</v>
      </c>
      <c r="K1573">
        <v>37</v>
      </c>
      <c r="L1573">
        <v>33</v>
      </c>
      <c r="M1573">
        <v>27</v>
      </c>
      <c r="N1573">
        <v>6</v>
      </c>
      <c r="O1573">
        <v>118</v>
      </c>
      <c r="P1573">
        <v>2</v>
      </c>
      <c r="Q1573">
        <v>1</v>
      </c>
      <c r="R1573">
        <v>2</v>
      </c>
      <c r="S1573">
        <v>0</v>
      </c>
      <c r="T1573">
        <v>4</v>
      </c>
      <c r="U1573">
        <v>2</v>
      </c>
      <c r="V1573">
        <v>0.214085</v>
      </c>
      <c r="W1573">
        <v>6.9767399999999993E-2</v>
      </c>
      <c r="X1573">
        <v>0.30491000000000001</v>
      </c>
      <c r="Y1573">
        <v>0.22881399999999999</v>
      </c>
      <c r="Z1573">
        <v>0.272727</v>
      </c>
      <c r="AA1573">
        <v>0.30422500000000002</v>
      </c>
      <c r="AB1573">
        <v>0.25026700000000002</v>
      </c>
      <c r="AC1573">
        <v>0.57695300000000005</v>
      </c>
      <c r="AD1573">
        <v>9.0140799999999993E-2</v>
      </c>
      <c r="AE1573">
        <v>3.9540500000000001</v>
      </c>
      <c r="AF1573">
        <v>0.30472100000000002</v>
      </c>
      <c r="AH1573">
        <v>-0.64515599999999995</v>
      </c>
      <c r="AI1573">
        <v>25.2636</v>
      </c>
      <c r="AJ1573">
        <v>-21.8901</v>
      </c>
      <c r="AK1573">
        <v>52.682099999999998</v>
      </c>
      <c r="AL1573">
        <v>-0.64515599999999995</v>
      </c>
      <c r="AM1573">
        <v>-1.1000000000000001</v>
      </c>
      <c r="AN1573">
        <v>-23.331021130084899</v>
      </c>
      <c r="AO1573">
        <v>0.32195770740509</v>
      </c>
      <c r="AP1573">
        <v>-0.97960899999999995</v>
      </c>
      <c r="AQ1573">
        <v>999</v>
      </c>
      <c r="AU1573" t="s">
        <v>2516</v>
      </c>
    </row>
    <row r="1574" spans="1:47" x14ac:dyDescent="0.45">
      <c r="A1574" t="s">
        <v>2517</v>
      </c>
      <c r="B1574" t="s">
        <v>309</v>
      </c>
      <c r="C1574">
        <v>74</v>
      </c>
      <c r="D1574">
        <v>277</v>
      </c>
      <c r="E1574">
        <v>236</v>
      </c>
      <c r="F1574">
        <v>48</v>
      </c>
      <c r="G1574">
        <v>32</v>
      </c>
      <c r="H1574">
        <v>12</v>
      </c>
      <c r="I1574">
        <v>0</v>
      </c>
      <c r="J1574">
        <v>4</v>
      </c>
      <c r="K1574">
        <v>26</v>
      </c>
      <c r="L1574">
        <v>32</v>
      </c>
      <c r="M1574">
        <v>26</v>
      </c>
      <c r="N1574">
        <v>5</v>
      </c>
      <c r="O1574">
        <v>82</v>
      </c>
      <c r="P1574">
        <v>13</v>
      </c>
      <c r="Q1574">
        <v>1</v>
      </c>
      <c r="R1574">
        <v>1</v>
      </c>
      <c r="S1574">
        <v>0</v>
      </c>
      <c r="T1574">
        <v>1</v>
      </c>
      <c r="U1574">
        <v>3</v>
      </c>
      <c r="V1574">
        <v>0.20338999999999999</v>
      </c>
      <c r="W1574">
        <v>9.3862799999999996E-2</v>
      </c>
      <c r="X1574">
        <v>0.29602899999999999</v>
      </c>
      <c r="Y1574">
        <v>0.31707299999999999</v>
      </c>
      <c r="Z1574">
        <v>0.31521700000000002</v>
      </c>
      <c r="AA1574">
        <v>0.305085</v>
      </c>
      <c r="AB1574">
        <v>0.277619</v>
      </c>
      <c r="AC1574">
        <v>0.62030200000000002</v>
      </c>
      <c r="AD1574">
        <v>0.10169499999999999</v>
      </c>
      <c r="AE1574">
        <v>2.27719</v>
      </c>
      <c r="AF1574">
        <v>0.29139100000000001</v>
      </c>
      <c r="AH1574">
        <v>-1.57477</v>
      </c>
      <c r="AI1574">
        <v>24.375</v>
      </c>
      <c r="AJ1574">
        <v>-9.3758700000000008</v>
      </c>
      <c r="AK1574">
        <v>56.294899999999998</v>
      </c>
      <c r="AL1574">
        <v>-1.57477</v>
      </c>
      <c r="AM1574">
        <v>2.4</v>
      </c>
      <c r="AN1574">
        <v>-16.572672247886601</v>
      </c>
      <c r="AO1574">
        <v>-2.6889181137084899</v>
      </c>
      <c r="AP1574">
        <v>-0.97963599999999995</v>
      </c>
      <c r="AQ1574">
        <v>999</v>
      </c>
      <c r="AU1574" t="s">
        <v>2518</v>
      </c>
    </row>
    <row r="1575" spans="1:47" x14ac:dyDescent="0.45">
      <c r="A1575" t="s">
        <v>2519</v>
      </c>
      <c r="C1575">
        <v>92</v>
      </c>
      <c r="D1575">
        <v>360</v>
      </c>
      <c r="E1575">
        <v>331</v>
      </c>
      <c r="F1575">
        <v>81</v>
      </c>
      <c r="G1575">
        <v>57</v>
      </c>
      <c r="H1575">
        <v>16</v>
      </c>
      <c r="I1575">
        <v>0</v>
      </c>
      <c r="J1575">
        <v>8</v>
      </c>
      <c r="K1575">
        <v>33</v>
      </c>
      <c r="L1575">
        <v>40</v>
      </c>
      <c r="M1575">
        <v>24</v>
      </c>
      <c r="N1575">
        <v>9</v>
      </c>
      <c r="O1575">
        <v>67</v>
      </c>
      <c r="P1575">
        <v>2</v>
      </c>
      <c r="Q1575">
        <v>3</v>
      </c>
      <c r="R1575">
        <v>0</v>
      </c>
      <c r="S1575">
        <v>0</v>
      </c>
      <c r="T1575">
        <v>0</v>
      </c>
      <c r="U1575">
        <v>1</v>
      </c>
      <c r="V1575">
        <v>0.24471300000000001</v>
      </c>
      <c r="W1575">
        <v>6.6666699999999995E-2</v>
      </c>
      <c r="X1575">
        <v>0.186111</v>
      </c>
      <c r="Y1575">
        <v>0.358209</v>
      </c>
      <c r="Z1575">
        <v>0.29722199999999999</v>
      </c>
      <c r="AA1575">
        <v>0.36555900000000002</v>
      </c>
      <c r="AB1575">
        <v>0.27956700000000001</v>
      </c>
      <c r="AC1575">
        <v>0.66278099999999995</v>
      </c>
      <c r="AD1575">
        <v>0.120846</v>
      </c>
      <c r="AE1575">
        <v>1.3826499999999999</v>
      </c>
      <c r="AF1575">
        <v>0.28185300000000002</v>
      </c>
      <c r="AH1575">
        <v>-0.99225699999999994</v>
      </c>
      <c r="AI1575">
        <v>32.261200000000002</v>
      </c>
      <c r="AJ1575">
        <v>-11.6027</v>
      </c>
      <c r="AK1575">
        <v>73.820400000000006</v>
      </c>
      <c r="AL1575">
        <v>-0.99225699999999994</v>
      </c>
      <c r="AM1575">
        <v>-3.2</v>
      </c>
      <c r="AN1575">
        <v>-12.284985601901999</v>
      </c>
      <c r="AO1575">
        <v>-9.8137567043304408</v>
      </c>
      <c r="AP1575">
        <v>-0.98436299999999999</v>
      </c>
      <c r="AQ1575">
        <v>999</v>
      </c>
      <c r="AU1575" t="s">
        <v>2520</v>
      </c>
    </row>
    <row r="1576" spans="1:47" x14ac:dyDescent="0.45">
      <c r="A1576" t="s">
        <v>2521</v>
      </c>
      <c r="B1576" t="s">
        <v>18</v>
      </c>
      <c r="C1576">
        <v>96</v>
      </c>
      <c r="D1576">
        <v>332</v>
      </c>
      <c r="E1576">
        <v>299</v>
      </c>
      <c r="F1576">
        <v>61</v>
      </c>
      <c r="G1576">
        <v>37</v>
      </c>
      <c r="H1576">
        <v>15</v>
      </c>
      <c r="I1576">
        <v>1</v>
      </c>
      <c r="J1576">
        <v>8</v>
      </c>
      <c r="K1576">
        <v>35</v>
      </c>
      <c r="L1576">
        <v>34</v>
      </c>
      <c r="M1576">
        <v>25</v>
      </c>
      <c r="N1576">
        <v>6</v>
      </c>
      <c r="O1576">
        <v>121</v>
      </c>
      <c r="P1576">
        <v>5</v>
      </c>
      <c r="Q1576">
        <v>3</v>
      </c>
      <c r="R1576">
        <v>0</v>
      </c>
      <c r="S1576">
        <v>0</v>
      </c>
      <c r="T1576">
        <v>1</v>
      </c>
      <c r="U1576">
        <v>1</v>
      </c>
      <c r="V1576">
        <v>0.204013</v>
      </c>
      <c r="W1576">
        <v>7.5301199999999999E-2</v>
      </c>
      <c r="X1576">
        <v>0.364458</v>
      </c>
      <c r="Y1576">
        <v>0.20661199999999999</v>
      </c>
      <c r="Z1576">
        <v>0.27409600000000001</v>
      </c>
      <c r="AA1576">
        <v>0.34113700000000002</v>
      </c>
      <c r="AB1576">
        <v>0.26307999999999998</v>
      </c>
      <c r="AC1576">
        <v>0.61523300000000003</v>
      </c>
      <c r="AD1576">
        <v>0.137124</v>
      </c>
      <c r="AE1576">
        <v>3.4443800000000002</v>
      </c>
      <c r="AF1576">
        <v>0.30635800000000002</v>
      </c>
      <c r="AH1576">
        <v>-0.69209100000000001</v>
      </c>
      <c r="AI1576">
        <v>25.206</v>
      </c>
      <c r="AJ1576">
        <v>-15.2463</v>
      </c>
      <c r="AK1576">
        <v>61.271599999999999</v>
      </c>
      <c r="AL1576">
        <v>-0.69209100000000001</v>
      </c>
      <c r="AM1576">
        <v>1.5</v>
      </c>
      <c r="AN1576">
        <v>-16.6209979653358</v>
      </c>
      <c r="AO1576">
        <v>-4.5993533134460396</v>
      </c>
      <c r="AP1576">
        <v>-0.98810100000000001</v>
      </c>
      <c r="AQ1576">
        <v>999</v>
      </c>
      <c r="AU1576">
        <v>18063</v>
      </c>
    </row>
    <row r="1577" spans="1:47" x14ac:dyDescent="0.45">
      <c r="A1577" t="s">
        <v>2522</v>
      </c>
      <c r="C1577">
        <v>29</v>
      </c>
      <c r="D1577">
        <v>115</v>
      </c>
      <c r="E1577">
        <v>104</v>
      </c>
      <c r="F1577">
        <v>23</v>
      </c>
      <c r="G1577">
        <v>17</v>
      </c>
      <c r="H1577">
        <v>4</v>
      </c>
      <c r="I1577">
        <v>0</v>
      </c>
      <c r="J1577">
        <v>2</v>
      </c>
      <c r="K1577">
        <v>10</v>
      </c>
      <c r="L1577">
        <v>12</v>
      </c>
      <c r="M1577">
        <v>9</v>
      </c>
      <c r="N1577">
        <v>4</v>
      </c>
      <c r="O1577">
        <v>28</v>
      </c>
      <c r="P1577">
        <v>1</v>
      </c>
      <c r="Q1577">
        <v>1</v>
      </c>
      <c r="R1577">
        <v>0</v>
      </c>
      <c r="S1577">
        <v>0</v>
      </c>
      <c r="T1577">
        <v>0</v>
      </c>
      <c r="U1577">
        <v>1</v>
      </c>
      <c r="V1577">
        <v>0.22115399999999999</v>
      </c>
      <c r="W1577">
        <v>7.8260899999999994E-2</v>
      </c>
      <c r="X1577">
        <v>0.243478</v>
      </c>
      <c r="Y1577">
        <v>0.32142900000000002</v>
      </c>
      <c r="Z1577">
        <v>0.28695700000000002</v>
      </c>
      <c r="AA1577">
        <v>0.31730799999999998</v>
      </c>
      <c r="AB1577">
        <v>0.25398100000000001</v>
      </c>
      <c r="AC1577">
        <v>0.60426400000000002</v>
      </c>
      <c r="AD1577">
        <v>9.6153799999999998E-2</v>
      </c>
      <c r="AE1577">
        <v>1.7420800000000001</v>
      </c>
      <c r="AF1577">
        <v>0.28000000000000003</v>
      </c>
      <c r="AH1577">
        <v>-0.59929600000000005</v>
      </c>
      <c r="AI1577">
        <v>7.8619500000000002</v>
      </c>
      <c r="AJ1577">
        <v>-6.1501299999999999</v>
      </c>
      <c r="AK1577">
        <v>57.776699999999998</v>
      </c>
      <c r="AL1577">
        <v>-0.59929600000000005</v>
      </c>
      <c r="AM1577">
        <v>-5.0999999999999996</v>
      </c>
      <c r="AN1577">
        <v>-6.6147530674934298</v>
      </c>
      <c r="AO1577">
        <v>-7.2127277851104701</v>
      </c>
      <c r="AP1577">
        <v>-0.98814000000000002</v>
      </c>
      <c r="AQ1577">
        <v>999</v>
      </c>
      <c r="AU1577">
        <v>10619</v>
      </c>
    </row>
    <row r="1578" spans="1:47" x14ac:dyDescent="0.45">
      <c r="A1578" t="s">
        <v>2523</v>
      </c>
      <c r="B1578" t="s">
        <v>207</v>
      </c>
      <c r="C1578">
        <v>119</v>
      </c>
      <c r="D1578">
        <v>502</v>
      </c>
      <c r="E1578">
        <v>467</v>
      </c>
      <c r="F1578">
        <v>104</v>
      </c>
      <c r="G1578">
        <v>63</v>
      </c>
      <c r="H1578">
        <v>18</v>
      </c>
      <c r="I1578">
        <v>4</v>
      </c>
      <c r="J1578">
        <v>19</v>
      </c>
      <c r="K1578">
        <v>61</v>
      </c>
      <c r="L1578">
        <v>69</v>
      </c>
      <c r="M1578">
        <v>27</v>
      </c>
      <c r="N1578">
        <v>18</v>
      </c>
      <c r="O1578">
        <v>165</v>
      </c>
      <c r="P1578">
        <v>6</v>
      </c>
      <c r="Q1578">
        <v>2</v>
      </c>
      <c r="R1578">
        <v>0</v>
      </c>
      <c r="S1578">
        <v>0</v>
      </c>
      <c r="T1578">
        <v>7</v>
      </c>
      <c r="U1578">
        <v>1</v>
      </c>
      <c r="V1578">
        <v>0.22269800000000001</v>
      </c>
      <c r="W1578">
        <v>5.3784899999999997E-2</v>
      </c>
      <c r="X1578">
        <v>0.328685</v>
      </c>
      <c r="Y1578">
        <v>0.163636</v>
      </c>
      <c r="Z1578">
        <v>0.27290799999999998</v>
      </c>
      <c r="AA1578">
        <v>0.40042800000000001</v>
      </c>
      <c r="AB1578">
        <v>0.27471099999999998</v>
      </c>
      <c r="AC1578">
        <v>0.67333699999999996</v>
      </c>
      <c r="AD1578">
        <v>0.17773</v>
      </c>
      <c r="AE1578">
        <v>5.9651100000000001</v>
      </c>
      <c r="AF1578">
        <v>0.29824600000000001</v>
      </c>
      <c r="AH1578">
        <v>0.37692199999999998</v>
      </c>
      <c r="AI1578">
        <v>42.961599999999997</v>
      </c>
      <c r="AJ1578">
        <v>-18.2041</v>
      </c>
      <c r="AK1578">
        <v>70.4542</v>
      </c>
      <c r="AL1578">
        <v>0.37692199999999998</v>
      </c>
      <c r="AM1578">
        <v>-4.0999999999999996</v>
      </c>
      <c r="AN1578">
        <v>-17.3949225246906</v>
      </c>
      <c r="AO1578">
        <v>-9.6335096359252894</v>
      </c>
      <c r="AP1578">
        <v>-0.99500699999999997</v>
      </c>
      <c r="AQ1578">
        <v>999</v>
      </c>
      <c r="AU1578" t="s">
        <v>2524</v>
      </c>
    </row>
    <row r="1579" spans="1:47" x14ac:dyDescent="0.45">
      <c r="A1579" t="s">
        <v>2525</v>
      </c>
      <c r="B1579" t="s">
        <v>309</v>
      </c>
      <c r="C1579">
        <v>122</v>
      </c>
      <c r="D1579">
        <v>507</v>
      </c>
      <c r="E1579">
        <v>478</v>
      </c>
      <c r="F1579">
        <v>127</v>
      </c>
      <c r="G1579">
        <v>90</v>
      </c>
      <c r="H1579">
        <v>23</v>
      </c>
      <c r="I1579">
        <v>3</v>
      </c>
      <c r="J1579">
        <v>11</v>
      </c>
      <c r="K1579">
        <v>64</v>
      </c>
      <c r="L1579">
        <v>62</v>
      </c>
      <c r="M1579">
        <v>8</v>
      </c>
      <c r="N1579">
        <v>9</v>
      </c>
      <c r="O1579">
        <v>95</v>
      </c>
      <c r="P1579">
        <v>4</v>
      </c>
      <c r="Q1579">
        <v>4</v>
      </c>
      <c r="R1579">
        <v>13</v>
      </c>
      <c r="S1579">
        <v>0</v>
      </c>
      <c r="T1579">
        <v>12</v>
      </c>
      <c r="U1579">
        <v>6</v>
      </c>
      <c r="V1579">
        <v>0.26568999999999998</v>
      </c>
      <c r="W1579">
        <v>1.5779100000000001E-2</v>
      </c>
      <c r="X1579">
        <v>0.18737699999999999</v>
      </c>
      <c r="Y1579">
        <v>8.4210499999999994E-2</v>
      </c>
      <c r="Z1579">
        <v>0.28137699999999999</v>
      </c>
      <c r="AA1579">
        <v>0.395397</v>
      </c>
      <c r="AB1579">
        <v>0.28246300000000002</v>
      </c>
      <c r="AC1579">
        <v>0.67677399999999999</v>
      </c>
      <c r="AD1579">
        <v>0.12970699999999999</v>
      </c>
      <c r="AE1579">
        <v>5.8658700000000001</v>
      </c>
      <c r="AF1579">
        <v>0.30851099999999998</v>
      </c>
      <c r="AH1579">
        <v>-0.84904500000000005</v>
      </c>
      <c r="AI1579">
        <v>46.653799999999997</v>
      </c>
      <c r="AJ1579">
        <v>-15.1212</v>
      </c>
      <c r="AK1579">
        <v>59.542299999999997</v>
      </c>
      <c r="AL1579">
        <v>-0.84904500000000005</v>
      </c>
      <c r="AM1579">
        <v>-2.9</v>
      </c>
      <c r="AN1579">
        <v>-26.2603701949119</v>
      </c>
      <c r="AO1579">
        <v>-1.03712534904479</v>
      </c>
      <c r="AP1579">
        <v>-0.999552</v>
      </c>
      <c r="AQ1579">
        <v>999</v>
      </c>
      <c r="AU1579" t="s">
        <v>2526</v>
      </c>
    </row>
    <row r="1580" spans="1:47" x14ac:dyDescent="0.45">
      <c r="A1580" t="s">
        <v>2527</v>
      </c>
      <c r="C1580">
        <v>85</v>
      </c>
      <c r="D1580">
        <v>323</v>
      </c>
      <c r="E1580">
        <v>292</v>
      </c>
      <c r="F1580">
        <v>60</v>
      </c>
      <c r="G1580">
        <v>38</v>
      </c>
      <c r="H1580">
        <v>14</v>
      </c>
      <c r="I1580">
        <v>2</v>
      </c>
      <c r="J1580">
        <v>6</v>
      </c>
      <c r="K1580">
        <v>29</v>
      </c>
      <c r="L1580">
        <v>32</v>
      </c>
      <c r="M1580">
        <v>28</v>
      </c>
      <c r="N1580">
        <v>6</v>
      </c>
      <c r="O1580">
        <v>108</v>
      </c>
      <c r="P1580">
        <v>2</v>
      </c>
      <c r="Q1580">
        <v>1</v>
      </c>
      <c r="R1580">
        <v>0</v>
      </c>
      <c r="S1580">
        <v>0</v>
      </c>
      <c r="T1580">
        <v>2</v>
      </c>
      <c r="U1580">
        <v>1</v>
      </c>
      <c r="V1580">
        <v>0.20547899999999999</v>
      </c>
      <c r="W1580">
        <v>8.6687299999999995E-2</v>
      </c>
      <c r="X1580">
        <v>0.33436500000000002</v>
      </c>
      <c r="Y1580">
        <v>0.25925900000000002</v>
      </c>
      <c r="Z1580">
        <v>0.278638</v>
      </c>
      <c r="AA1580">
        <v>0.32876699999999998</v>
      </c>
      <c r="AB1580">
        <v>0.26143</v>
      </c>
      <c r="AC1580">
        <v>0.60740499999999997</v>
      </c>
      <c r="AD1580">
        <v>0.12328799999999999</v>
      </c>
      <c r="AE1580">
        <v>4.0599999999999996</v>
      </c>
      <c r="AF1580">
        <v>0.301676</v>
      </c>
      <c r="AH1580">
        <v>-0.49979600000000002</v>
      </c>
      <c r="AI1580">
        <v>24.08</v>
      </c>
      <c r="AJ1580">
        <v>-15.275700000000001</v>
      </c>
      <c r="AK1580">
        <v>45.442</v>
      </c>
      <c r="AL1580">
        <v>-0.49979600000000002</v>
      </c>
      <c r="AM1580">
        <v>0.1</v>
      </c>
      <c r="AN1580">
        <v>-22.331105977296801</v>
      </c>
      <c r="AO1580">
        <v>1.2868019118905001</v>
      </c>
      <c r="AP1580">
        <v>-1.00112</v>
      </c>
      <c r="AQ1580">
        <v>999</v>
      </c>
      <c r="AU1580" t="s">
        <v>2528</v>
      </c>
    </row>
    <row r="1581" spans="1:47" x14ac:dyDescent="0.45">
      <c r="A1581" t="s">
        <v>2529</v>
      </c>
      <c r="B1581" t="s">
        <v>70</v>
      </c>
      <c r="C1581">
        <v>116</v>
      </c>
      <c r="D1581">
        <v>468</v>
      </c>
      <c r="E1581">
        <v>428</v>
      </c>
      <c r="F1581">
        <v>92</v>
      </c>
      <c r="G1581">
        <v>59</v>
      </c>
      <c r="H1581">
        <v>21</v>
      </c>
      <c r="I1581">
        <v>3</v>
      </c>
      <c r="J1581">
        <v>9</v>
      </c>
      <c r="K1581">
        <v>47</v>
      </c>
      <c r="L1581">
        <v>46</v>
      </c>
      <c r="M1581">
        <v>30</v>
      </c>
      <c r="N1581">
        <v>16</v>
      </c>
      <c r="O1581">
        <v>128</v>
      </c>
      <c r="P1581">
        <v>6</v>
      </c>
      <c r="Q1581">
        <v>3</v>
      </c>
      <c r="R1581">
        <v>1</v>
      </c>
      <c r="S1581">
        <v>0</v>
      </c>
      <c r="T1581">
        <v>15</v>
      </c>
      <c r="U1581">
        <v>4</v>
      </c>
      <c r="V1581">
        <v>0.21495300000000001</v>
      </c>
      <c r="W1581">
        <v>6.4102599999999996E-2</v>
      </c>
      <c r="X1581">
        <v>0.27350400000000002</v>
      </c>
      <c r="Y1581">
        <v>0.234375</v>
      </c>
      <c r="Z1581">
        <v>0.27409</v>
      </c>
      <c r="AA1581">
        <v>0.34112100000000001</v>
      </c>
      <c r="AB1581">
        <v>0.25505699999999998</v>
      </c>
      <c r="AC1581">
        <v>0.61521099999999995</v>
      </c>
      <c r="AD1581">
        <v>0.126168</v>
      </c>
      <c r="AE1581">
        <v>5.9214799999999999</v>
      </c>
      <c r="AF1581">
        <v>0.28231299999999998</v>
      </c>
      <c r="AH1581">
        <v>0.70298300000000002</v>
      </c>
      <c r="AI1581">
        <v>32.4131</v>
      </c>
      <c r="AJ1581">
        <v>-24.61</v>
      </c>
      <c r="AK1581">
        <v>62.471499999999999</v>
      </c>
      <c r="AL1581">
        <v>0.70298300000000002</v>
      </c>
      <c r="AM1581">
        <v>-7.4</v>
      </c>
      <c r="AN1581">
        <v>-20.341559231281199</v>
      </c>
      <c r="AO1581">
        <v>-5.6804233789443899</v>
      </c>
      <c r="AP1581">
        <v>-1.0098</v>
      </c>
      <c r="AQ1581">
        <v>999</v>
      </c>
      <c r="AU1581" t="s">
        <v>2530</v>
      </c>
    </row>
    <row r="1582" spans="1:47" x14ac:dyDescent="0.45">
      <c r="A1582" t="s">
        <v>2531</v>
      </c>
      <c r="B1582" t="s">
        <v>309</v>
      </c>
      <c r="C1582">
        <v>114</v>
      </c>
      <c r="D1582">
        <v>442</v>
      </c>
      <c r="E1582">
        <v>398</v>
      </c>
      <c r="F1582">
        <v>100</v>
      </c>
      <c r="G1582">
        <v>72</v>
      </c>
      <c r="H1582">
        <v>21</v>
      </c>
      <c r="I1582">
        <v>1</v>
      </c>
      <c r="J1582">
        <v>6</v>
      </c>
      <c r="K1582">
        <v>45</v>
      </c>
      <c r="L1582">
        <v>45</v>
      </c>
      <c r="M1582">
        <v>26</v>
      </c>
      <c r="N1582">
        <v>8</v>
      </c>
      <c r="O1582">
        <v>82</v>
      </c>
      <c r="P1582">
        <v>7</v>
      </c>
      <c r="Q1582">
        <v>5</v>
      </c>
      <c r="R1582">
        <v>6</v>
      </c>
      <c r="S1582">
        <v>0</v>
      </c>
      <c r="T1582">
        <v>5</v>
      </c>
      <c r="U1582">
        <v>4</v>
      </c>
      <c r="V1582">
        <v>0.25125599999999998</v>
      </c>
      <c r="W1582">
        <v>5.8823500000000001E-2</v>
      </c>
      <c r="X1582">
        <v>0.18551999999999999</v>
      </c>
      <c r="Y1582">
        <v>0.31707299999999999</v>
      </c>
      <c r="Z1582">
        <v>0.30504599999999998</v>
      </c>
      <c r="AA1582">
        <v>0.354271</v>
      </c>
      <c r="AB1582">
        <v>0.282391</v>
      </c>
      <c r="AC1582">
        <v>0.65931700000000004</v>
      </c>
      <c r="AD1582">
        <v>0.103015</v>
      </c>
      <c r="AE1582">
        <v>3.5350600000000001</v>
      </c>
      <c r="AF1582">
        <v>0.29841299999999998</v>
      </c>
      <c r="AH1582">
        <v>-1.43571</v>
      </c>
      <c r="AI1582">
        <v>40.646099999999997</v>
      </c>
      <c r="AJ1582">
        <v>-13.209</v>
      </c>
      <c r="AK1582">
        <v>59.494</v>
      </c>
      <c r="AL1582">
        <v>-1.43571</v>
      </c>
      <c r="AM1582">
        <v>-3.2</v>
      </c>
      <c r="AN1582">
        <v>-23.615612149238501</v>
      </c>
      <c r="AO1582">
        <v>-1.57595539093017</v>
      </c>
      <c r="AP1582">
        <v>-1.0103899999999999</v>
      </c>
      <c r="AQ1582">
        <v>999</v>
      </c>
      <c r="AU1582" t="s">
        <v>2532</v>
      </c>
    </row>
    <row r="1583" spans="1:47" x14ac:dyDescent="0.45">
      <c r="A1583" t="s">
        <v>2533</v>
      </c>
      <c r="B1583" t="s">
        <v>18</v>
      </c>
      <c r="C1583">
        <v>72</v>
      </c>
      <c r="D1583">
        <v>293</v>
      </c>
      <c r="E1583">
        <v>269</v>
      </c>
      <c r="F1583">
        <v>61</v>
      </c>
      <c r="G1583">
        <v>45</v>
      </c>
      <c r="H1583">
        <v>11</v>
      </c>
      <c r="I1583">
        <v>2</v>
      </c>
      <c r="J1583">
        <v>3</v>
      </c>
      <c r="K1583">
        <v>29</v>
      </c>
      <c r="L1583">
        <v>26</v>
      </c>
      <c r="M1583">
        <v>20</v>
      </c>
      <c r="N1583">
        <v>6</v>
      </c>
      <c r="O1583">
        <v>83</v>
      </c>
      <c r="P1583">
        <v>2</v>
      </c>
      <c r="Q1583">
        <v>2</v>
      </c>
      <c r="R1583">
        <v>0</v>
      </c>
      <c r="S1583">
        <v>0</v>
      </c>
      <c r="T1583">
        <v>3</v>
      </c>
      <c r="U1583">
        <v>3</v>
      </c>
      <c r="V1583">
        <v>0.226766</v>
      </c>
      <c r="W1583">
        <v>6.8259399999999998E-2</v>
      </c>
      <c r="X1583">
        <v>0.28327599999999997</v>
      </c>
      <c r="Y1583">
        <v>0.24096400000000001</v>
      </c>
      <c r="Z1583">
        <v>0.28327599999999997</v>
      </c>
      <c r="AA1583">
        <v>0.31598500000000002</v>
      </c>
      <c r="AB1583">
        <v>0.256934</v>
      </c>
      <c r="AC1583">
        <v>0.59926199999999996</v>
      </c>
      <c r="AD1583">
        <v>8.9219300000000001E-2</v>
      </c>
      <c r="AE1583">
        <v>4.4137899999999997</v>
      </c>
      <c r="AF1583">
        <v>0.31351400000000001</v>
      </c>
      <c r="AH1583">
        <v>-1.13625</v>
      </c>
      <c r="AI1583">
        <v>20.749600000000001</v>
      </c>
      <c r="AJ1583">
        <v>-14.950699999999999</v>
      </c>
      <c r="AK1583">
        <v>57.151699999999998</v>
      </c>
      <c r="AL1583">
        <v>-1.13625</v>
      </c>
      <c r="AM1583">
        <v>-0.3</v>
      </c>
      <c r="AN1583">
        <v>-16.689439773559499</v>
      </c>
      <c r="AO1583">
        <v>-3.5297177433967502</v>
      </c>
      <c r="AP1583">
        <v>-1.0207599999999999</v>
      </c>
      <c r="AQ1583">
        <v>999</v>
      </c>
      <c r="AU1583" t="s">
        <v>2534</v>
      </c>
    </row>
    <row r="1584" spans="1:47" x14ac:dyDescent="0.45">
      <c r="A1584" t="s">
        <v>776</v>
      </c>
      <c r="B1584" t="s">
        <v>207</v>
      </c>
      <c r="C1584">
        <v>103</v>
      </c>
      <c r="D1584">
        <v>365</v>
      </c>
      <c r="E1584">
        <v>331</v>
      </c>
      <c r="F1584">
        <v>75</v>
      </c>
      <c r="G1584">
        <v>54</v>
      </c>
      <c r="H1584">
        <v>14</v>
      </c>
      <c r="I1584">
        <v>1</v>
      </c>
      <c r="J1584">
        <v>6</v>
      </c>
      <c r="K1584">
        <v>44</v>
      </c>
      <c r="L1584">
        <v>32</v>
      </c>
      <c r="M1584">
        <v>28</v>
      </c>
      <c r="N1584">
        <v>7</v>
      </c>
      <c r="O1584">
        <v>74</v>
      </c>
      <c r="P1584">
        <v>3</v>
      </c>
      <c r="Q1584">
        <v>2</v>
      </c>
      <c r="R1584">
        <v>1</v>
      </c>
      <c r="S1584">
        <v>0</v>
      </c>
      <c r="T1584">
        <v>6</v>
      </c>
      <c r="U1584">
        <v>3</v>
      </c>
      <c r="V1584">
        <v>0.22658600000000001</v>
      </c>
      <c r="W1584">
        <v>7.6712299999999997E-2</v>
      </c>
      <c r="X1584">
        <v>0.20274</v>
      </c>
      <c r="Y1584">
        <v>0.37837799999999999</v>
      </c>
      <c r="Z1584">
        <v>0.291209</v>
      </c>
      <c r="AA1584">
        <v>0.32930500000000001</v>
      </c>
      <c r="AB1584">
        <v>0.26738099999999998</v>
      </c>
      <c r="AC1584">
        <v>0.62051400000000001</v>
      </c>
      <c r="AD1584">
        <v>0.102719</v>
      </c>
      <c r="AE1584">
        <v>4.7076200000000004</v>
      </c>
      <c r="AF1584">
        <v>0.272727</v>
      </c>
      <c r="AH1584">
        <v>-0.66723399999999999</v>
      </c>
      <c r="AI1584">
        <v>29.0152</v>
      </c>
      <c r="AJ1584">
        <v>-15.4579</v>
      </c>
      <c r="AK1584">
        <v>63.995399999999997</v>
      </c>
      <c r="AL1584">
        <v>-0.66723399999999999</v>
      </c>
      <c r="AM1584">
        <v>-7.1</v>
      </c>
      <c r="AN1584">
        <v>-16.9477723240852</v>
      </c>
      <c r="AO1584">
        <v>-5.7588770389556796</v>
      </c>
      <c r="AP1584">
        <v>-1.0242</v>
      </c>
      <c r="AQ1584">
        <v>999</v>
      </c>
      <c r="AU1584">
        <v>19293</v>
      </c>
    </row>
    <row r="1585" spans="1:47" x14ac:dyDescent="0.45">
      <c r="A1585" t="s">
        <v>2535</v>
      </c>
      <c r="C1585">
        <v>61</v>
      </c>
      <c r="D1585">
        <v>213</v>
      </c>
      <c r="E1585">
        <v>191</v>
      </c>
      <c r="F1585">
        <v>36</v>
      </c>
      <c r="G1585">
        <v>24</v>
      </c>
      <c r="H1585">
        <v>8</v>
      </c>
      <c r="I1585">
        <v>2</v>
      </c>
      <c r="J1585">
        <v>2</v>
      </c>
      <c r="K1585">
        <v>20</v>
      </c>
      <c r="L1585">
        <v>20</v>
      </c>
      <c r="M1585">
        <v>16</v>
      </c>
      <c r="N1585">
        <v>6</v>
      </c>
      <c r="O1585">
        <v>79</v>
      </c>
      <c r="P1585">
        <v>5</v>
      </c>
      <c r="Q1585">
        <v>1</v>
      </c>
      <c r="R1585">
        <v>0</v>
      </c>
      <c r="S1585">
        <v>0</v>
      </c>
      <c r="T1585">
        <v>9</v>
      </c>
      <c r="U1585">
        <v>3</v>
      </c>
      <c r="V1585">
        <v>0.18848200000000001</v>
      </c>
      <c r="W1585">
        <v>7.5117400000000001E-2</v>
      </c>
      <c r="X1585">
        <v>0.370892</v>
      </c>
      <c r="Y1585">
        <v>0.20253199999999999</v>
      </c>
      <c r="Z1585">
        <v>0.26760600000000001</v>
      </c>
      <c r="AA1585">
        <v>0.282723</v>
      </c>
      <c r="AB1585">
        <v>0.236067</v>
      </c>
      <c r="AC1585">
        <v>0.55032800000000004</v>
      </c>
      <c r="AD1585">
        <v>9.42408E-2</v>
      </c>
      <c r="AE1585">
        <v>7.0554399999999999</v>
      </c>
      <c r="AF1585">
        <v>0.30630600000000002</v>
      </c>
      <c r="AH1585">
        <v>0.233266</v>
      </c>
      <c r="AI1585">
        <v>11.392799999999999</v>
      </c>
      <c r="AJ1585">
        <v>-14.56</v>
      </c>
      <c r="AK1585">
        <v>42.253399999999999</v>
      </c>
      <c r="AL1585">
        <v>0.233266</v>
      </c>
      <c r="AM1585">
        <v>-0.7</v>
      </c>
      <c r="AN1585">
        <v>-14.5047271698713</v>
      </c>
      <c r="AO1585">
        <v>-3.0478836894035299</v>
      </c>
      <c r="AP1585">
        <v>-1.0288999999999999</v>
      </c>
      <c r="AQ1585">
        <v>999</v>
      </c>
      <c r="AU1585" t="s">
        <v>2536</v>
      </c>
    </row>
    <row r="1586" spans="1:47" x14ac:dyDescent="0.45">
      <c r="A1586" t="s">
        <v>2537</v>
      </c>
      <c r="B1586" t="s">
        <v>31</v>
      </c>
      <c r="C1586">
        <v>87</v>
      </c>
      <c r="D1586">
        <v>346</v>
      </c>
      <c r="E1586">
        <v>311</v>
      </c>
      <c r="F1586">
        <v>66</v>
      </c>
      <c r="G1586">
        <v>44</v>
      </c>
      <c r="H1586">
        <v>15</v>
      </c>
      <c r="I1586">
        <v>1</v>
      </c>
      <c r="J1586">
        <v>6</v>
      </c>
      <c r="K1586">
        <v>34</v>
      </c>
      <c r="L1586">
        <v>43</v>
      </c>
      <c r="M1586">
        <v>27</v>
      </c>
      <c r="N1586">
        <v>9</v>
      </c>
      <c r="O1586">
        <v>105</v>
      </c>
      <c r="P1586">
        <v>7</v>
      </c>
      <c r="Q1586">
        <v>1</v>
      </c>
      <c r="R1586">
        <v>0</v>
      </c>
      <c r="S1586">
        <v>0</v>
      </c>
      <c r="T1586">
        <v>2</v>
      </c>
      <c r="U1586">
        <v>1</v>
      </c>
      <c r="V1586">
        <v>0.21221899999999999</v>
      </c>
      <c r="W1586">
        <v>7.8034699999999999E-2</v>
      </c>
      <c r="X1586">
        <v>0.30346800000000002</v>
      </c>
      <c r="Y1586">
        <v>0.25714300000000001</v>
      </c>
      <c r="Z1586">
        <v>0.28901700000000002</v>
      </c>
      <c r="AA1586">
        <v>0.32475900000000002</v>
      </c>
      <c r="AB1586">
        <v>0.26317400000000002</v>
      </c>
      <c r="AC1586">
        <v>0.61377599999999999</v>
      </c>
      <c r="AD1586">
        <v>0.11254</v>
      </c>
      <c r="AE1586">
        <v>3.5210300000000001</v>
      </c>
      <c r="AF1586">
        <v>0.29850700000000002</v>
      </c>
      <c r="AH1586">
        <v>-0.553732</v>
      </c>
      <c r="AI1586">
        <v>26.295999999999999</v>
      </c>
      <c r="AJ1586">
        <v>-15.8621</v>
      </c>
      <c r="AK1586">
        <v>61.033700000000003</v>
      </c>
      <c r="AL1586">
        <v>-0.553732</v>
      </c>
      <c r="AM1586">
        <v>1.5</v>
      </c>
      <c r="AN1586">
        <v>-17.2563377618789</v>
      </c>
      <c r="AO1586">
        <v>-4.8565549850463796</v>
      </c>
      <c r="AP1586">
        <v>-1.0295399999999999</v>
      </c>
      <c r="AQ1586">
        <v>999</v>
      </c>
      <c r="AU1586" t="s">
        <v>2538</v>
      </c>
    </row>
    <row r="1587" spans="1:47" x14ac:dyDescent="0.45">
      <c r="A1587" t="s">
        <v>2539</v>
      </c>
      <c r="B1587" t="s">
        <v>107</v>
      </c>
      <c r="C1587">
        <v>75</v>
      </c>
      <c r="D1587">
        <v>294</v>
      </c>
      <c r="E1587">
        <v>262</v>
      </c>
      <c r="F1587">
        <v>52</v>
      </c>
      <c r="G1587">
        <v>33</v>
      </c>
      <c r="H1587">
        <v>12</v>
      </c>
      <c r="I1587">
        <v>1</v>
      </c>
      <c r="J1587">
        <v>6</v>
      </c>
      <c r="K1587">
        <v>32</v>
      </c>
      <c r="L1587">
        <v>32</v>
      </c>
      <c r="M1587">
        <v>24</v>
      </c>
      <c r="N1587">
        <v>5</v>
      </c>
      <c r="O1587">
        <v>104</v>
      </c>
      <c r="P1587">
        <v>6</v>
      </c>
      <c r="Q1587">
        <v>2</v>
      </c>
      <c r="R1587">
        <v>0</v>
      </c>
      <c r="S1587">
        <v>0</v>
      </c>
      <c r="T1587">
        <v>4</v>
      </c>
      <c r="U1587">
        <v>2</v>
      </c>
      <c r="V1587">
        <v>0.19847300000000001</v>
      </c>
      <c r="W1587">
        <v>8.1632700000000002E-2</v>
      </c>
      <c r="X1587">
        <v>0.35374100000000003</v>
      </c>
      <c r="Y1587">
        <v>0.230769</v>
      </c>
      <c r="Z1587">
        <v>0.27891199999999999</v>
      </c>
      <c r="AA1587">
        <v>0.32061099999999998</v>
      </c>
      <c r="AB1587">
        <v>0.26027800000000001</v>
      </c>
      <c r="AC1587">
        <v>0.599522</v>
      </c>
      <c r="AD1587">
        <v>0.122137</v>
      </c>
      <c r="AE1587">
        <v>4.7554699999999999</v>
      </c>
      <c r="AF1587">
        <v>0.29870099999999999</v>
      </c>
      <c r="AH1587">
        <v>-0.49105300000000002</v>
      </c>
      <c r="AI1587">
        <v>21.636900000000001</v>
      </c>
      <c r="AJ1587">
        <v>-14.1853</v>
      </c>
      <c r="AK1587">
        <v>58.207999999999998</v>
      </c>
      <c r="AL1587">
        <v>-0.49105300000000002</v>
      </c>
      <c r="AM1587">
        <v>-1.4</v>
      </c>
      <c r="AN1587">
        <v>-15.712622314691499</v>
      </c>
      <c r="AO1587">
        <v>-4.6407407522201503</v>
      </c>
      <c r="AP1587">
        <v>-1.0307500000000001</v>
      </c>
      <c r="AQ1587">
        <v>999</v>
      </c>
      <c r="AU1587" t="s">
        <v>2540</v>
      </c>
    </row>
    <row r="1588" spans="1:47" x14ac:dyDescent="0.45">
      <c r="A1588" t="s">
        <v>2541</v>
      </c>
      <c r="C1588">
        <v>86</v>
      </c>
      <c r="D1588">
        <v>346</v>
      </c>
      <c r="E1588">
        <v>316</v>
      </c>
      <c r="F1588">
        <v>67</v>
      </c>
      <c r="G1588">
        <v>49</v>
      </c>
      <c r="H1588">
        <v>11</v>
      </c>
      <c r="I1588">
        <v>1</v>
      </c>
      <c r="J1588">
        <v>6</v>
      </c>
      <c r="K1588">
        <v>33</v>
      </c>
      <c r="L1588">
        <v>33</v>
      </c>
      <c r="M1588">
        <v>26</v>
      </c>
      <c r="N1588">
        <v>10</v>
      </c>
      <c r="O1588">
        <v>107</v>
      </c>
      <c r="P1588">
        <v>3</v>
      </c>
      <c r="Q1588">
        <v>1</v>
      </c>
      <c r="R1588">
        <v>0</v>
      </c>
      <c r="S1588">
        <v>0</v>
      </c>
      <c r="T1588">
        <v>3</v>
      </c>
      <c r="U1588">
        <v>2</v>
      </c>
      <c r="V1588">
        <v>0.21202499999999999</v>
      </c>
      <c r="W1588">
        <v>7.5144500000000003E-2</v>
      </c>
      <c r="X1588">
        <v>0.309249</v>
      </c>
      <c r="Y1588">
        <v>0.24299100000000001</v>
      </c>
      <c r="Z1588">
        <v>0.27745700000000001</v>
      </c>
      <c r="AA1588">
        <v>0.31012699999999999</v>
      </c>
      <c r="AB1588">
        <v>0.249499</v>
      </c>
      <c r="AC1588">
        <v>0.58758299999999997</v>
      </c>
      <c r="AD1588">
        <v>9.8101300000000002E-2</v>
      </c>
      <c r="AE1588">
        <v>3.6039099999999999</v>
      </c>
      <c r="AF1588">
        <v>0.29902000000000001</v>
      </c>
      <c r="AH1588">
        <v>-0.76810400000000001</v>
      </c>
      <c r="AI1588">
        <v>22.366199999999999</v>
      </c>
      <c r="AJ1588">
        <v>-19.791799999999999</v>
      </c>
      <c r="AK1588">
        <v>55.2729</v>
      </c>
      <c r="AL1588">
        <v>-0.76810400000000001</v>
      </c>
      <c r="AM1588">
        <v>1</v>
      </c>
      <c r="AN1588">
        <v>-19.311078965663899</v>
      </c>
      <c r="AO1588">
        <v>-2.8139328956603999</v>
      </c>
      <c r="AP1588">
        <v>-1.0344</v>
      </c>
      <c r="AQ1588">
        <v>999</v>
      </c>
      <c r="AU1588" t="s">
        <v>2542</v>
      </c>
    </row>
    <row r="1589" spans="1:47" x14ac:dyDescent="0.45">
      <c r="A1589" t="s">
        <v>2543</v>
      </c>
      <c r="B1589" t="s">
        <v>16</v>
      </c>
      <c r="C1589">
        <v>104</v>
      </c>
      <c r="D1589">
        <v>412</v>
      </c>
      <c r="E1589">
        <v>369</v>
      </c>
      <c r="F1589">
        <v>83</v>
      </c>
      <c r="G1589">
        <v>63</v>
      </c>
      <c r="H1589">
        <v>13</v>
      </c>
      <c r="I1589">
        <v>0</v>
      </c>
      <c r="J1589">
        <v>7</v>
      </c>
      <c r="K1589">
        <v>42</v>
      </c>
      <c r="L1589">
        <v>38</v>
      </c>
      <c r="M1589">
        <v>38</v>
      </c>
      <c r="N1589">
        <v>8</v>
      </c>
      <c r="O1589">
        <v>98</v>
      </c>
      <c r="P1589">
        <v>3</v>
      </c>
      <c r="Q1589">
        <v>2</v>
      </c>
      <c r="R1589">
        <v>0</v>
      </c>
      <c r="S1589">
        <v>0</v>
      </c>
      <c r="T1589">
        <v>1</v>
      </c>
      <c r="U1589">
        <v>1</v>
      </c>
      <c r="V1589">
        <v>0.22493199999999999</v>
      </c>
      <c r="W1589">
        <v>9.2232999999999996E-2</v>
      </c>
      <c r="X1589">
        <v>0.23786399999999999</v>
      </c>
      <c r="Y1589">
        <v>0.38775500000000002</v>
      </c>
      <c r="Z1589">
        <v>0.30097099999999999</v>
      </c>
      <c r="AA1589">
        <v>0.31707299999999999</v>
      </c>
      <c r="AB1589">
        <v>0.26943699999999998</v>
      </c>
      <c r="AC1589">
        <v>0.61804400000000004</v>
      </c>
      <c r="AD1589">
        <v>9.2140899999999998E-2</v>
      </c>
      <c r="AE1589">
        <v>2.0442300000000002</v>
      </c>
      <c r="AF1589">
        <v>0.28571400000000002</v>
      </c>
      <c r="AH1589">
        <v>-0.96177000000000001</v>
      </c>
      <c r="AI1589">
        <v>33.454799999999999</v>
      </c>
      <c r="AJ1589">
        <v>-16.745000000000001</v>
      </c>
      <c r="AK1589">
        <v>69.510199999999998</v>
      </c>
      <c r="AL1589">
        <v>-0.96177000000000001</v>
      </c>
      <c r="AM1589">
        <v>-0.4</v>
      </c>
      <c r="AN1589">
        <v>-16.523921847343399</v>
      </c>
      <c r="AO1589">
        <v>-7.9690770208835602</v>
      </c>
      <c r="AP1589">
        <v>-1.0426500000000001</v>
      </c>
      <c r="AQ1589">
        <v>999</v>
      </c>
      <c r="AU1589" t="s">
        <v>2544</v>
      </c>
    </row>
    <row r="1590" spans="1:47" x14ac:dyDescent="0.45">
      <c r="A1590" t="s">
        <v>2545</v>
      </c>
      <c r="C1590">
        <v>93</v>
      </c>
      <c r="D1590">
        <v>363</v>
      </c>
      <c r="E1590">
        <v>331</v>
      </c>
      <c r="F1590">
        <v>72</v>
      </c>
      <c r="G1590">
        <v>48</v>
      </c>
      <c r="H1590">
        <v>18</v>
      </c>
      <c r="I1590">
        <v>0</v>
      </c>
      <c r="J1590">
        <v>6</v>
      </c>
      <c r="K1590">
        <v>29</v>
      </c>
      <c r="L1590">
        <v>36</v>
      </c>
      <c r="M1590">
        <v>28</v>
      </c>
      <c r="N1590">
        <v>9</v>
      </c>
      <c r="O1590">
        <v>105</v>
      </c>
      <c r="P1590">
        <v>1</v>
      </c>
      <c r="Q1590">
        <v>3</v>
      </c>
      <c r="R1590">
        <v>0</v>
      </c>
      <c r="S1590">
        <v>0</v>
      </c>
      <c r="T1590">
        <v>1</v>
      </c>
      <c r="U1590">
        <v>1</v>
      </c>
      <c r="V1590">
        <v>0.21752299999999999</v>
      </c>
      <c r="W1590">
        <v>7.7134999999999995E-2</v>
      </c>
      <c r="X1590">
        <v>0.28925600000000001</v>
      </c>
      <c r="Y1590">
        <v>0.26666699999999999</v>
      </c>
      <c r="Z1590">
        <v>0.27823700000000001</v>
      </c>
      <c r="AA1590">
        <v>0.32628400000000002</v>
      </c>
      <c r="AB1590">
        <v>0.25627699999999998</v>
      </c>
      <c r="AC1590">
        <v>0.60452099999999998</v>
      </c>
      <c r="AD1590">
        <v>0.108761</v>
      </c>
      <c r="AE1590">
        <v>1.7410399999999999</v>
      </c>
      <c r="AF1590">
        <v>0.295964</v>
      </c>
      <c r="AH1590">
        <v>-0.74602599999999997</v>
      </c>
      <c r="AI1590">
        <v>25.508800000000001</v>
      </c>
      <c r="AJ1590">
        <v>-18.720700000000001</v>
      </c>
      <c r="AK1590">
        <v>59.531700000000001</v>
      </c>
      <c r="AL1590">
        <v>-0.74602599999999997</v>
      </c>
      <c r="AM1590">
        <v>2.2000000000000002</v>
      </c>
      <c r="AN1590">
        <v>-18.347699582576698</v>
      </c>
      <c r="AO1590">
        <v>-4.46887135505676</v>
      </c>
      <c r="AP1590">
        <v>-1.0457799999999999</v>
      </c>
      <c r="AQ1590">
        <v>999</v>
      </c>
      <c r="AU1590" t="s">
        <v>2546</v>
      </c>
    </row>
    <row r="1591" spans="1:47" x14ac:dyDescent="0.45">
      <c r="A1591" t="s">
        <v>2547</v>
      </c>
      <c r="C1591">
        <v>93</v>
      </c>
      <c r="D1591">
        <v>327</v>
      </c>
      <c r="E1591">
        <v>304</v>
      </c>
      <c r="F1591">
        <v>63</v>
      </c>
      <c r="G1591">
        <v>41</v>
      </c>
      <c r="H1591">
        <v>13</v>
      </c>
      <c r="I1591">
        <v>1</v>
      </c>
      <c r="J1591">
        <v>8</v>
      </c>
      <c r="K1591">
        <v>32</v>
      </c>
      <c r="L1591">
        <v>34</v>
      </c>
      <c r="M1591">
        <v>18</v>
      </c>
      <c r="N1591">
        <v>7</v>
      </c>
      <c r="O1591">
        <v>106</v>
      </c>
      <c r="P1591">
        <v>3</v>
      </c>
      <c r="Q1591">
        <v>1</v>
      </c>
      <c r="R1591">
        <v>1</v>
      </c>
      <c r="S1591">
        <v>1</v>
      </c>
      <c r="T1591">
        <v>3</v>
      </c>
      <c r="U1591">
        <v>1</v>
      </c>
      <c r="V1591">
        <v>0.207237</v>
      </c>
      <c r="W1591">
        <v>5.5045900000000002E-2</v>
      </c>
      <c r="X1591">
        <v>0.32415899999999997</v>
      </c>
      <c r="Y1591">
        <v>0.16981099999999999</v>
      </c>
      <c r="Z1591">
        <v>0.25766899999999998</v>
      </c>
      <c r="AA1591">
        <v>0.33552599999999999</v>
      </c>
      <c r="AB1591">
        <v>0.25011699999999998</v>
      </c>
      <c r="AC1591">
        <v>0.59319500000000003</v>
      </c>
      <c r="AD1591">
        <v>0.12828899999999999</v>
      </c>
      <c r="AE1591">
        <v>4.07517</v>
      </c>
      <c r="AF1591">
        <v>0.28795799999999999</v>
      </c>
      <c r="AH1591">
        <v>-0.24586</v>
      </c>
      <c r="AI1591">
        <v>21.306100000000001</v>
      </c>
      <c r="AJ1591">
        <v>-18.536999999999999</v>
      </c>
      <c r="AK1591">
        <v>53.408099999999997</v>
      </c>
      <c r="AL1591">
        <v>-0.24586</v>
      </c>
      <c r="AM1591">
        <v>0.5</v>
      </c>
      <c r="AN1591">
        <v>-18.5012290179729</v>
      </c>
      <c r="AO1591">
        <v>-3.1044974327087398</v>
      </c>
      <c r="AP1591">
        <v>-1.04697</v>
      </c>
      <c r="AQ1591">
        <v>999</v>
      </c>
      <c r="AU1591">
        <v>13359</v>
      </c>
    </row>
    <row r="1592" spans="1:47" x14ac:dyDescent="0.45">
      <c r="A1592" t="s">
        <v>2548</v>
      </c>
      <c r="B1592" t="s">
        <v>309</v>
      </c>
      <c r="C1592">
        <v>92</v>
      </c>
      <c r="D1592">
        <v>372</v>
      </c>
      <c r="E1592">
        <v>327</v>
      </c>
      <c r="F1592">
        <v>74</v>
      </c>
      <c r="G1592">
        <v>52</v>
      </c>
      <c r="H1592">
        <v>12</v>
      </c>
      <c r="I1592">
        <v>2</v>
      </c>
      <c r="J1592">
        <v>8</v>
      </c>
      <c r="K1592">
        <v>40</v>
      </c>
      <c r="L1592">
        <v>43</v>
      </c>
      <c r="M1592">
        <v>34</v>
      </c>
      <c r="N1592">
        <v>8</v>
      </c>
      <c r="O1592">
        <v>100</v>
      </c>
      <c r="P1592">
        <v>8</v>
      </c>
      <c r="Q1592">
        <v>3</v>
      </c>
      <c r="R1592">
        <v>0</v>
      </c>
      <c r="S1592">
        <v>1</v>
      </c>
      <c r="T1592">
        <v>10</v>
      </c>
      <c r="U1592">
        <v>2</v>
      </c>
      <c r="V1592">
        <v>0.2263</v>
      </c>
      <c r="W1592">
        <v>9.1397900000000004E-2</v>
      </c>
      <c r="X1592">
        <v>0.26881699999999997</v>
      </c>
      <c r="Y1592">
        <v>0.34</v>
      </c>
      <c r="Z1592">
        <v>0.31182799999999999</v>
      </c>
      <c r="AA1592">
        <v>0.34862399999999999</v>
      </c>
      <c r="AB1592">
        <v>0.28540900000000002</v>
      </c>
      <c r="AC1592">
        <v>0.66045200000000004</v>
      </c>
      <c r="AD1592">
        <v>0.122324</v>
      </c>
      <c r="AE1592">
        <v>5.5882199999999997</v>
      </c>
      <c r="AF1592">
        <v>0.29729699999999998</v>
      </c>
      <c r="AH1592">
        <v>0.493203</v>
      </c>
      <c r="AI1592">
        <v>35.141500000000001</v>
      </c>
      <c r="AJ1592">
        <v>-10.1845</v>
      </c>
      <c r="AK1592">
        <v>61.517600000000002</v>
      </c>
      <c r="AL1592">
        <v>0.493203</v>
      </c>
      <c r="AM1592">
        <v>-7.3</v>
      </c>
      <c r="AN1592">
        <v>-17.241495937108901</v>
      </c>
      <c r="AO1592">
        <v>-5.9331572055816597</v>
      </c>
      <c r="AP1592">
        <v>-1.04708</v>
      </c>
      <c r="AQ1592">
        <v>999</v>
      </c>
      <c r="AU1592" t="s">
        <v>2549</v>
      </c>
    </row>
    <row r="1593" spans="1:47" x14ac:dyDescent="0.45">
      <c r="A1593" t="s">
        <v>2550</v>
      </c>
      <c r="B1593" t="s">
        <v>31</v>
      </c>
      <c r="C1593">
        <v>85</v>
      </c>
      <c r="D1593">
        <v>319</v>
      </c>
      <c r="E1593">
        <v>293</v>
      </c>
      <c r="F1593">
        <v>62</v>
      </c>
      <c r="G1593">
        <v>49</v>
      </c>
      <c r="H1593">
        <v>11</v>
      </c>
      <c r="I1593">
        <v>1</v>
      </c>
      <c r="J1593">
        <v>1</v>
      </c>
      <c r="K1593">
        <v>34</v>
      </c>
      <c r="L1593">
        <v>23</v>
      </c>
      <c r="M1593">
        <v>19</v>
      </c>
      <c r="N1593">
        <v>4</v>
      </c>
      <c r="O1593">
        <v>96</v>
      </c>
      <c r="P1593">
        <v>3</v>
      </c>
      <c r="Q1593">
        <v>2</v>
      </c>
      <c r="R1593">
        <v>2</v>
      </c>
      <c r="S1593">
        <v>0</v>
      </c>
      <c r="T1593">
        <v>9</v>
      </c>
      <c r="U1593">
        <v>1</v>
      </c>
      <c r="V1593">
        <v>0.21160399999999999</v>
      </c>
      <c r="W1593">
        <v>5.9561099999999999E-2</v>
      </c>
      <c r="X1593">
        <v>0.30093999999999999</v>
      </c>
      <c r="Y1593">
        <v>0.19791700000000001</v>
      </c>
      <c r="Z1593">
        <v>0.264984</v>
      </c>
      <c r="AA1593">
        <v>0.266212</v>
      </c>
      <c r="AB1593">
        <v>0.233595</v>
      </c>
      <c r="AC1593">
        <v>0.531196</v>
      </c>
      <c r="AD1593">
        <v>5.4607500000000003E-2</v>
      </c>
      <c r="AE1593">
        <v>5.9333900000000002</v>
      </c>
      <c r="AF1593">
        <v>0.30808099999999999</v>
      </c>
      <c r="AH1593">
        <v>0.86167899999999997</v>
      </c>
      <c r="AI1593">
        <v>16.407499999999999</v>
      </c>
      <c r="AJ1593">
        <v>-22.460799999999999</v>
      </c>
      <c r="AK1593">
        <v>38.773800000000001</v>
      </c>
      <c r="AL1593">
        <v>0.86167899999999997</v>
      </c>
      <c r="AM1593">
        <v>-2.4</v>
      </c>
      <c r="AN1593">
        <v>-22.5407375097274</v>
      </c>
      <c r="AO1593">
        <v>1.1163139343261701</v>
      </c>
      <c r="AP1593">
        <v>-1.0559799999999999</v>
      </c>
      <c r="AQ1593">
        <v>999</v>
      </c>
      <c r="AU1593">
        <v>14938</v>
      </c>
    </row>
    <row r="1594" spans="1:47" x14ac:dyDescent="0.45">
      <c r="A1594" t="s">
        <v>2551</v>
      </c>
      <c r="B1594" t="s">
        <v>104</v>
      </c>
      <c r="C1594">
        <v>79</v>
      </c>
      <c r="D1594">
        <v>250</v>
      </c>
      <c r="E1594">
        <v>222</v>
      </c>
      <c r="F1594">
        <v>37</v>
      </c>
      <c r="G1594">
        <v>29</v>
      </c>
      <c r="H1594">
        <v>6</v>
      </c>
      <c r="I1594">
        <v>1</v>
      </c>
      <c r="J1594">
        <v>1</v>
      </c>
      <c r="K1594">
        <v>22</v>
      </c>
      <c r="L1594">
        <v>17</v>
      </c>
      <c r="M1594">
        <v>15</v>
      </c>
      <c r="N1594">
        <v>4</v>
      </c>
      <c r="O1594">
        <v>95</v>
      </c>
      <c r="P1594">
        <v>4</v>
      </c>
      <c r="Q1594">
        <v>1</v>
      </c>
      <c r="R1594">
        <v>8</v>
      </c>
      <c r="S1594">
        <v>0</v>
      </c>
      <c r="T1594">
        <v>11</v>
      </c>
      <c r="U1594">
        <v>3</v>
      </c>
      <c r="V1594">
        <v>0.16666700000000001</v>
      </c>
      <c r="W1594">
        <v>0.06</v>
      </c>
      <c r="X1594">
        <v>0.38</v>
      </c>
      <c r="Y1594">
        <v>0.15789500000000001</v>
      </c>
      <c r="Z1594">
        <v>0.231405</v>
      </c>
      <c r="AA1594">
        <v>0.21621599999999999</v>
      </c>
      <c r="AB1594">
        <v>0.198269</v>
      </c>
      <c r="AC1594">
        <v>0.44762099999999999</v>
      </c>
      <c r="AD1594">
        <v>4.9549500000000003E-2</v>
      </c>
      <c r="AE1594">
        <v>6.58378</v>
      </c>
      <c r="AF1594">
        <v>0.28346500000000002</v>
      </c>
      <c r="AH1594">
        <v>0.59474000000000005</v>
      </c>
      <c r="AI1594">
        <v>5.5239700000000003</v>
      </c>
      <c r="AJ1594">
        <v>-24.937100000000001</v>
      </c>
      <c r="AK1594">
        <v>17.663799999999998</v>
      </c>
      <c r="AL1594">
        <v>0.59474000000000005</v>
      </c>
      <c r="AM1594">
        <v>4.8</v>
      </c>
      <c r="AN1594">
        <v>-24.9057802557945</v>
      </c>
      <c r="AO1594">
        <v>5.71857750415802</v>
      </c>
      <c r="AP1594">
        <v>-1.06395</v>
      </c>
      <c r="AQ1594">
        <v>999</v>
      </c>
      <c r="AU1594">
        <v>24671</v>
      </c>
    </row>
    <row r="1595" spans="1:47" x14ac:dyDescent="0.45">
      <c r="A1595" t="s">
        <v>2552</v>
      </c>
      <c r="B1595" t="s">
        <v>170</v>
      </c>
      <c r="C1595">
        <v>90</v>
      </c>
      <c r="D1595">
        <v>365</v>
      </c>
      <c r="E1595">
        <v>345</v>
      </c>
      <c r="F1595">
        <v>77</v>
      </c>
      <c r="G1595">
        <v>50</v>
      </c>
      <c r="H1595">
        <v>17</v>
      </c>
      <c r="I1595">
        <v>0</v>
      </c>
      <c r="J1595">
        <v>10</v>
      </c>
      <c r="K1595">
        <v>40</v>
      </c>
      <c r="L1595">
        <v>47</v>
      </c>
      <c r="M1595">
        <v>13</v>
      </c>
      <c r="N1595">
        <v>11</v>
      </c>
      <c r="O1595">
        <v>95</v>
      </c>
      <c r="P1595">
        <v>4</v>
      </c>
      <c r="Q1595">
        <v>3</v>
      </c>
      <c r="R1595">
        <v>0</v>
      </c>
      <c r="S1595">
        <v>1</v>
      </c>
      <c r="T1595">
        <v>3</v>
      </c>
      <c r="U1595">
        <v>1</v>
      </c>
      <c r="V1595">
        <v>0.223188</v>
      </c>
      <c r="W1595">
        <v>3.5616399999999999E-2</v>
      </c>
      <c r="X1595">
        <v>0.26027400000000001</v>
      </c>
      <c r="Y1595">
        <v>0.13684199999999999</v>
      </c>
      <c r="Z1595">
        <v>0.25753399999999999</v>
      </c>
      <c r="AA1595">
        <v>0.35942000000000002</v>
      </c>
      <c r="AB1595">
        <v>0.25312899999999999</v>
      </c>
      <c r="AC1595">
        <v>0.61695500000000003</v>
      </c>
      <c r="AD1595">
        <v>0.13623199999999999</v>
      </c>
      <c r="AE1595">
        <v>3.5399600000000002</v>
      </c>
      <c r="AF1595">
        <v>0.27572000000000002</v>
      </c>
      <c r="AH1595">
        <v>-0.25356499999999998</v>
      </c>
      <c r="AI1595">
        <v>24.694800000000001</v>
      </c>
      <c r="AJ1595">
        <v>-19.778300000000002</v>
      </c>
      <c r="AK1595">
        <v>58.6036</v>
      </c>
      <c r="AL1595">
        <v>-0.25356499999999998</v>
      </c>
      <c r="AM1595">
        <v>-0.7</v>
      </c>
      <c r="AN1595">
        <v>-18.3581334352493</v>
      </c>
      <c r="AO1595">
        <v>-4.7233688235282898</v>
      </c>
      <c r="AP1595">
        <v>-1.0654300000000001</v>
      </c>
      <c r="AQ1595">
        <v>999</v>
      </c>
      <c r="AU1595" t="s">
        <v>2553</v>
      </c>
    </row>
    <row r="1596" spans="1:47" x14ac:dyDescent="0.45">
      <c r="A1596" t="s">
        <v>2554</v>
      </c>
      <c r="B1596" t="s">
        <v>107</v>
      </c>
      <c r="C1596">
        <v>98</v>
      </c>
      <c r="D1596">
        <v>382</v>
      </c>
      <c r="E1596">
        <v>344</v>
      </c>
      <c r="F1596">
        <v>66</v>
      </c>
      <c r="G1596">
        <v>46</v>
      </c>
      <c r="H1596">
        <v>12</v>
      </c>
      <c r="I1596">
        <v>1</v>
      </c>
      <c r="J1596">
        <v>7</v>
      </c>
      <c r="K1596">
        <v>37</v>
      </c>
      <c r="L1596">
        <v>35</v>
      </c>
      <c r="M1596">
        <v>32</v>
      </c>
      <c r="N1596">
        <v>12</v>
      </c>
      <c r="O1596">
        <v>140</v>
      </c>
      <c r="P1596">
        <v>4</v>
      </c>
      <c r="Q1596">
        <v>2</v>
      </c>
      <c r="R1596">
        <v>0</v>
      </c>
      <c r="S1596">
        <v>0</v>
      </c>
      <c r="T1596">
        <v>4</v>
      </c>
      <c r="U1596">
        <v>2</v>
      </c>
      <c r="V1596">
        <v>0.19186</v>
      </c>
      <c r="W1596">
        <v>8.37696E-2</v>
      </c>
      <c r="X1596">
        <v>0.36649199999999998</v>
      </c>
      <c r="Y1596">
        <v>0.228571</v>
      </c>
      <c r="Z1596">
        <v>0.26701599999999998</v>
      </c>
      <c r="AA1596">
        <v>0.293605</v>
      </c>
      <c r="AB1596">
        <v>0.23768</v>
      </c>
      <c r="AC1596">
        <v>0.56062000000000001</v>
      </c>
      <c r="AD1596">
        <v>0.101744</v>
      </c>
      <c r="AE1596">
        <v>4.0019200000000001</v>
      </c>
      <c r="AF1596">
        <v>0.29648200000000002</v>
      </c>
      <c r="AH1596">
        <v>-0.58351500000000001</v>
      </c>
      <c r="AI1596">
        <v>20.9437</v>
      </c>
      <c r="AJ1596">
        <v>-25.6008</v>
      </c>
      <c r="AK1596">
        <v>43.058</v>
      </c>
      <c r="AL1596">
        <v>-0.58351500000000001</v>
      </c>
      <c r="AM1596">
        <v>2.4</v>
      </c>
      <c r="AN1596">
        <v>-27.5307670235633</v>
      </c>
      <c r="AO1596">
        <v>3.8035862445831299</v>
      </c>
      <c r="AP1596">
        <v>-1.0682100000000001</v>
      </c>
      <c r="AQ1596">
        <v>999</v>
      </c>
      <c r="AU1596" t="s">
        <v>2555</v>
      </c>
    </row>
    <row r="1597" spans="1:47" x14ac:dyDescent="0.45">
      <c r="A1597" t="s">
        <v>2556</v>
      </c>
      <c r="B1597" t="s">
        <v>42</v>
      </c>
      <c r="C1597">
        <v>100</v>
      </c>
      <c r="D1597">
        <v>410</v>
      </c>
      <c r="E1597">
        <v>366</v>
      </c>
      <c r="F1597">
        <v>70</v>
      </c>
      <c r="G1597">
        <v>45</v>
      </c>
      <c r="H1597">
        <v>16</v>
      </c>
      <c r="I1597">
        <v>2</v>
      </c>
      <c r="J1597">
        <v>7</v>
      </c>
      <c r="K1597">
        <v>44</v>
      </c>
      <c r="L1597">
        <v>42</v>
      </c>
      <c r="M1597">
        <v>38</v>
      </c>
      <c r="N1597">
        <v>4</v>
      </c>
      <c r="O1597">
        <v>160</v>
      </c>
      <c r="P1597">
        <v>5</v>
      </c>
      <c r="Q1597">
        <v>1</v>
      </c>
      <c r="R1597">
        <v>0</v>
      </c>
      <c r="S1597">
        <v>0</v>
      </c>
      <c r="T1597">
        <v>13</v>
      </c>
      <c r="U1597">
        <v>1</v>
      </c>
      <c r="V1597">
        <v>0.19125700000000001</v>
      </c>
      <c r="W1597">
        <v>9.2682899999999999E-2</v>
      </c>
      <c r="X1597">
        <v>0.39024399999999998</v>
      </c>
      <c r="Y1597">
        <v>0.23749999999999999</v>
      </c>
      <c r="Z1597">
        <v>0.27561000000000002</v>
      </c>
      <c r="AA1597">
        <v>0.30327900000000002</v>
      </c>
      <c r="AB1597">
        <v>0.25633400000000001</v>
      </c>
      <c r="AC1597">
        <v>0.57888799999999996</v>
      </c>
      <c r="AD1597">
        <v>0.112022</v>
      </c>
      <c r="AE1597">
        <v>6.3875999999999999</v>
      </c>
      <c r="AF1597">
        <v>0.315</v>
      </c>
      <c r="AH1597">
        <v>1.5306900000000001</v>
      </c>
      <c r="AI1597">
        <v>28.8307</v>
      </c>
      <c r="AJ1597">
        <v>-21.125399999999999</v>
      </c>
      <c r="AK1597">
        <v>56.798099999999998</v>
      </c>
      <c r="AL1597">
        <v>1.5306900000000001</v>
      </c>
      <c r="AM1597">
        <v>-6.5</v>
      </c>
      <c r="AN1597">
        <v>-19.692937374114901</v>
      </c>
      <c r="AO1597">
        <v>-4.9935332536697299</v>
      </c>
      <c r="AP1597">
        <v>-1.0730599999999999</v>
      </c>
      <c r="AQ1597">
        <v>999</v>
      </c>
      <c r="AU1597" t="s">
        <v>2557</v>
      </c>
    </row>
    <row r="1598" spans="1:47" x14ac:dyDescent="0.45">
      <c r="A1598" t="s">
        <v>2558</v>
      </c>
      <c r="C1598">
        <v>49</v>
      </c>
      <c r="D1598">
        <v>148</v>
      </c>
      <c r="E1598">
        <v>135</v>
      </c>
      <c r="F1598">
        <v>21</v>
      </c>
      <c r="G1598">
        <v>17</v>
      </c>
      <c r="H1598">
        <v>3</v>
      </c>
      <c r="I1598">
        <v>0</v>
      </c>
      <c r="J1598">
        <v>1</v>
      </c>
      <c r="K1598">
        <v>10</v>
      </c>
      <c r="L1598">
        <v>9</v>
      </c>
      <c r="M1598">
        <v>13</v>
      </c>
      <c r="N1598">
        <v>5</v>
      </c>
      <c r="O1598">
        <v>63</v>
      </c>
      <c r="P1598">
        <v>0</v>
      </c>
      <c r="Q1598">
        <v>0</v>
      </c>
      <c r="R1598">
        <v>0</v>
      </c>
      <c r="S1598">
        <v>0</v>
      </c>
      <c r="T1598">
        <v>0</v>
      </c>
      <c r="U1598">
        <v>1</v>
      </c>
      <c r="V1598">
        <v>0.155556</v>
      </c>
      <c r="W1598">
        <v>8.7837799999999994E-2</v>
      </c>
      <c r="X1598">
        <v>0.425676</v>
      </c>
      <c r="Y1598">
        <v>0.206349</v>
      </c>
      <c r="Z1598">
        <v>0.22972999999999999</v>
      </c>
      <c r="AA1598">
        <v>0.2</v>
      </c>
      <c r="AB1598">
        <v>0.18395600000000001</v>
      </c>
      <c r="AC1598">
        <v>0.42973</v>
      </c>
      <c r="AD1598">
        <v>4.4444400000000002E-2</v>
      </c>
      <c r="AE1598">
        <v>1.7316</v>
      </c>
      <c r="AF1598">
        <v>0.28169</v>
      </c>
      <c r="AH1598">
        <v>-0.61470599999999997</v>
      </c>
      <c r="AI1598">
        <v>1.51091</v>
      </c>
      <c r="AJ1598">
        <v>-16.521999999999998</v>
      </c>
      <c r="AK1598">
        <v>13.672599999999999</v>
      </c>
      <c r="AL1598">
        <v>-0.61470599999999997</v>
      </c>
      <c r="AM1598">
        <v>-2.1</v>
      </c>
      <c r="AN1598">
        <v>-16.442805409431401</v>
      </c>
      <c r="AO1598">
        <v>0.61898899078369096</v>
      </c>
      <c r="AP1598">
        <v>-1.0750999999999999</v>
      </c>
      <c r="AQ1598">
        <v>999</v>
      </c>
      <c r="AU1598" t="s">
        <v>2559</v>
      </c>
    </row>
    <row r="1599" spans="1:47" x14ac:dyDescent="0.45">
      <c r="A1599" t="s">
        <v>2560</v>
      </c>
      <c r="B1599" t="s">
        <v>89</v>
      </c>
      <c r="C1599">
        <v>84</v>
      </c>
      <c r="D1599">
        <v>289</v>
      </c>
      <c r="E1599">
        <v>259</v>
      </c>
      <c r="F1599">
        <v>51</v>
      </c>
      <c r="G1599">
        <v>42</v>
      </c>
      <c r="H1599">
        <v>7</v>
      </c>
      <c r="I1599">
        <v>0</v>
      </c>
      <c r="J1599">
        <v>2</v>
      </c>
      <c r="K1599">
        <v>29</v>
      </c>
      <c r="L1599">
        <v>23</v>
      </c>
      <c r="M1599">
        <v>17</v>
      </c>
      <c r="N1599">
        <v>7</v>
      </c>
      <c r="O1599">
        <v>81</v>
      </c>
      <c r="P1599">
        <v>7</v>
      </c>
      <c r="Q1599">
        <v>1</v>
      </c>
      <c r="R1599">
        <v>5</v>
      </c>
      <c r="S1599">
        <v>0</v>
      </c>
      <c r="T1599">
        <v>7</v>
      </c>
      <c r="U1599">
        <v>3</v>
      </c>
      <c r="V1599">
        <v>0.196911</v>
      </c>
      <c r="W1599">
        <v>5.8823500000000001E-2</v>
      </c>
      <c r="X1599">
        <v>0.280277</v>
      </c>
      <c r="Y1599">
        <v>0.20987700000000001</v>
      </c>
      <c r="Z1599">
        <v>0.26408500000000001</v>
      </c>
      <c r="AA1599">
        <v>0.24710399999999999</v>
      </c>
      <c r="AB1599">
        <v>0.22318499999999999</v>
      </c>
      <c r="AC1599">
        <v>0.511189</v>
      </c>
      <c r="AD1599">
        <v>5.0193000000000002E-2</v>
      </c>
      <c r="AE1599">
        <v>4.5599499999999997</v>
      </c>
      <c r="AF1599">
        <v>0.27683600000000003</v>
      </c>
      <c r="AH1599">
        <v>-0.32083600000000001</v>
      </c>
      <c r="AI1599">
        <v>12.3658</v>
      </c>
      <c r="AJ1599">
        <v>-22.847200000000001</v>
      </c>
      <c r="AK1599">
        <v>40.317700000000002</v>
      </c>
      <c r="AL1599">
        <v>-0.32083600000000001</v>
      </c>
      <c r="AM1599">
        <v>-0.7</v>
      </c>
      <c r="AN1599">
        <v>-20.987765640020299</v>
      </c>
      <c r="AO1599">
        <v>0.36187535524368197</v>
      </c>
      <c r="AP1599">
        <v>-1.07796</v>
      </c>
      <c r="AQ1599">
        <v>999</v>
      </c>
      <c r="AU1599" t="s">
        <v>2561</v>
      </c>
    </row>
    <row r="1600" spans="1:47" x14ac:dyDescent="0.45">
      <c r="A1600" t="s">
        <v>2562</v>
      </c>
      <c r="B1600" t="s">
        <v>76</v>
      </c>
      <c r="C1600">
        <v>85</v>
      </c>
      <c r="D1600">
        <v>334</v>
      </c>
      <c r="E1600">
        <v>294</v>
      </c>
      <c r="F1600">
        <v>61</v>
      </c>
      <c r="G1600">
        <v>40</v>
      </c>
      <c r="H1600">
        <v>12</v>
      </c>
      <c r="I1600">
        <v>2</v>
      </c>
      <c r="J1600">
        <v>7</v>
      </c>
      <c r="K1600">
        <v>35</v>
      </c>
      <c r="L1600">
        <v>35</v>
      </c>
      <c r="M1600">
        <v>33</v>
      </c>
      <c r="N1600">
        <v>7</v>
      </c>
      <c r="O1600">
        <v>104</v>
      </c>
      <c r="P1600">
        <v>4</v>
      </c>
      <c r="Q1600">
        <v>2</v>
      </c>
      <c r="R1600">
        <v>1</v>
      </c>
      <c r="S1600">
        <v>0</v>
      </c>
      <c r="T1600">
        <v>1</v>
      </c>
      <c r="U1600">
        <v>2</v>
      </c>
      <c r="V1600">
        <v>0.207483</v>
      </c>
      <c r="W1600">
        <v>9.8802399999999999E-2</v>
      </c>
      <c r="X1600">
        <v>0.31137700000000001</v>
      </c>
      <c r="Y1600">
        <v>0.31730799999999998</v>
      </c>
      <c r="Z1600">
        <v>0.294294</v>
      </c>
      <c r="AA1600">
        <v>0.33333299999999999</v>
      </c>
      <c r="AB1600">
        <v>0.27113599999999999</v>
      </c>
      <c r="AC1600">
        <v>0.62762799999999996</v>
      </c>
      <c r="AD1600">
        <v>0.12584999999999999</v>
      </c>
      <c r="AE1600">
        <v>3.6105</v>
      </c>
      <c r="AF1600">
        <v>0.29189199999999998</v>
      </c>
      <c r="AH1600">
        <v>-1.1835100000000001</v>
      </c>
      <c r="AI1600">
        <v>27.592600000000001</v>
      </c>
      <c r="AJ1600">
        <v>-13.103300000000001</v>
      </c>
      <c r="AK1600">
        <v>65.504400000000004</v>
      </c>
      <c r="AL1600">
        <v>-1.1835100000000001</v>
      </c>
      <c r="AM1600">
        <v>-8.1</v>
      </c>
      <c r="AN1600">
        <v>-15.4569426774978</v>
      </c>
      <c r="AO1600">
        <v>-6.8727811574935904</v>
      </c>
      <c r="AP1600">
        <v>-1.0919300000000001</v>
      </c>
      <c r="AQ1600">
        <v>999</v>
      </c>
      <c r="AU1600" t="s">
        <v>2563</v>
      </c>
    </row>
    <row r="1601" spans="1:47" x14ac:dyDescent="0.45">
      <c r="A1601" t="s">
        <v>2564</v>
      </c>
      <c r="C1601">
        <v>106</v>
      </c>
      <c r="D1601">
        <v>408</v>
      </c>
      <c r="E1601">
        <v>385</v>
      </c>
      <c r="F1601">
        <v>81</v>
      </c>
      <c r="G1601">
        <v>57</v>
      </c>
      <c r="H1601">
        <v>16</v>
      </c>
      <c r="I1601">
        <v>2</v>
      </c>
      <c r="J1601">
        <v>6</v>
      </c>
      <c r="K1601">
        <v>42</v>
      </c>
      <c r="L1601">
        <v>38</v>
      </c>
      <c r="M1601">
        <v>19</v>
      </c>
      <c r="N1601">
        <v>15</v>
      </c>
      <c r="O1601">
        <v>126</v>
      </c>
      <c r="P1601">
        <v>3</v>
      </c>
      <c r="Q1601">
        <v>1</v>
      </c>
      <c r="R1601">
        <v>0</v>
      </c>
      <c r="S1601">
        <v>0</v>
      </c>
      <c r="T1601">
        <v>1</v>
      </c>
      <c r="U1601">
        <v>1</v>
      </c>
      <c r="V1601">
        <v>0.21038999999999999</v>
      </c>
      <c r="W1601">
        <v>4.6568600000000002E-2</v>
      </c>
      <c r="X1601">
        <v>0.30882399999999999</v>
      </c>
      <c r="Y1601">
        <v>0.15079400000000001</v>
      </c>
      <c r="Z1601">
        <v>0.25245099999999998</v>
      </c>
      <c r="AA1601">
        <v>0.309091</v>
      </c>
      <c r="AB1601">
        <v>0.22984399999999999</v>
      </c>
      <c r="AC1601">
        <v>0.56154199999999999</v>
      </c>
      <c r="AD1601">
        <v>9.8701300000000006E-2</v>
      </c>
      <c r="AE1601">
        <v>3.5964999999999998</v>
      </c>
      <c r="AF1601">
        <v>0.29527599999999998</v>
      </c>
      <c r="AH1601">
        <v>-0.71520600000000001</v>
      </c>
      <c r="AI1601">
        <v>19.714200000000002</v>
      </c>
      <c r="AJ1601">
        <v>-29.9983</v>
      </c>
      <c r="AK1601">
        <v>38.767099999999999</v>
      </c>
      <c r="AL1601">
        <v>-0.71520600000000001</v>
      </c>
      <c r="AM1601">
        <v>5.3</v>
      </c>
      <c r="AN1601">
        <v>-31.665397465228999</v>
      </c>
      <c r="AO1601">
        <v>6.7991183996200499</v>
      </c>
      <c r="AP1601">
        <v>-1.0934600000000001</v>
      </c>
      <c r="AQ1601">
        <v>999</v>
      </c>
      <c r="AU1601" t="s">
        <v>2565</v>
      </c>
    </row>
    <row r="1602" spans="1:47" x14ac:dyDescent="0.45">
      <c r="A1602" t="s">
        <v>2566</v>
      </c>
      <c r="B1602" t="s">
        <v>73</v>
      </c>
      <c r="C1602">
        <v>122</v>
      </c>
      <c r="D1602">
        <v>509</v>
      </c>
      <c r="E1602">
        <v>463</v>
      </c>
      <c r="F1602">
        <v>103</v>
      </c>
      <c r="G1602">
        <v>66</v>
      </c>
      <c r="H1602">
        <v>21</v>
      </c>
      <c r="I1602">
        <v>1</v>
      </c>
      <c r="J1602">
        <v>15</v>
      </c>
      <c r="K1602">
        <v>54</v>
      </c>
      <c r="L1602">
        <v>65</v>
      </c>
      <c r="M1602">
        <v>33</v>
      </c>
      <c r="N1602">
        <v>11</v>
      </c>
      <c r="O1602">
        <v>163</v>
      </c>
      <c r="P1602">
        <v>10</v>
      </c>
      <c r="Q1602">
        <v>3</v>
      </c>
      <c r="R1602">
        <v>0</v>
      </c>
      <c r="S1602">
        <v>0</v>
      </c>
      <c r="T1602">
        <v>2</v>
      </c>
      <c r="U1602">
        <v>1</v>
      </c>
      <c r="V1602">
        <v>0.22246199999999999</v>
      </c>
      <c r="W1602">
        <v>6.4833000000000002E-2</v>
      </c>
      <c r="X1602">
        <v>0.32023600000000002</v>
      </c>
      <c r="Y1602">
        <v>0.202454</v>
      </c>
      <c r="Z1602">
        <v>0.28683700000000001</v>
      </c>
      <c r="AA1602">
        <v>0.36932999999999999</v>
      </c>
      <c r="AB1602">
        <v>0.27824599999999999</v>
      </c>
      <c r="AC1602">
        <v>0.65616699999999994</v>
      </c>
      <c r="AD1602">
        <v>0.146868</v>
      </c>
      <c r="AE1602">
        <v>3.0535899999999998</v>
      </c>
      <c r="AF1602">
        <v>0.30555599999999999</v>
      </c>
      <c r="AH1602">
        <v>-0.77717999999999998</v>
      </c>
      <c r="AI1602">
        <v>45.055300000000003</v>
      </c>
      <c r="AJ1602">
        <v>-16.9634</v>
      </c>
      <c r="AK1602">
        <v>71.137600000000006</v>
      </c>
      <c r="AL1602">
        <v>-0.77717999999999998</v>
      </c>
      <c r="AM1602">
        <v>0</v>
      </c>
      <c r="AN1602">
        <v>-18.977068364620202</v>
      </c>
      <c r="AO1602">
        <v>-9.3511171340942294</v>
      </c>
      <c r="AP1602">
        <v>-1.09554</v>
      </c>
      <c r="AQ1602">
        <v>999</v>
      </c>
      <c r="AU1602" t="s">
        <v>2567</v>
      </c>
    </row>
    <row r="1603" spans="1:47" x14ac:dyDescent="0.45">
      <c r="A1603" t="s">
        <v>2568</v>
      </c>
      <c r="B1603" t="s">
        <v>36</v>
      </c>
      <c r="C1603">
        <v>113</v>
      </c>
      <c r="D1603">
        <v>428</v>
      </c>
      <c r="E1603">
        <v>384</v>
      </c>
      <c r="F1603">
        <v>78</v>
      </c>
      <c r="G1603">
        <v>52</v>
      </c>
      <c r="H1603">
        <v>15</v>
      </c>
      <c r="I1603">
        <v>2</v>
      </c>
      <c r="J1603">
        <v>9</v>
      </c>
      <c r="K1603">
        <v>46</v>
      </c>
      <c r="L1603">
        <v>48</v>
      </c>
      <c r="M1603">
        <v>39</v>
      </c>
      <c r="N1603">
        <v>5</v>
      </c>
      <c r="O1603">
        <v>150</v>
      </c>
      <c r="P1603">
        <v>4</v>
      </c>
      <c r="Q1603">
        <v>1</v>
      </c>
      <c r="R1603">
        <v>0</v>
      </c>
      <c r="S1603">
        <v>1</v>
      </c>
      <c r="T1603">
        <v>8</v>
      </c>
      <c r="U1603">
        <v>4</v>
      </c>
      <c r="V1603">
        <v>0.203125</v>
      </c>
      <c r="W1603">
        <v>9.1121499999999994E-2</v>
      </c>
      <c r="X1603">
        <v>0.35046699999999997</v>
      </c>
      <c r="Y1603">
        <v>0.26</v>
      </c>
      <c r="Z1603">
        <v>0.28271000000000002</v>
      </c>
      <c r="AA1603">
        <v>0.32291700000000001</v>
      </c>
      <c r="AB1603">
        <v>0.265455</v>
      </c>
      <c r="AC1603">
        <v>0.60562700000000003</v>
      </c>
      <c r="AD1603">
        <v>0.119792</v>
      </c>
      <c r="AE1603">
        <v>5.04664</v>
      </c>
      <c r="AF1603">
        <v>0.30531000000000003</v>
      </c>
      <c r="AH1603">
        <v>-0.78177300000000005</v>
      </c>
      <c r="AI1603">
        <v>33.338799999999999</v>
      </c>
      <c r="AJ1603">
        <v>-18.810500000000001</v>
      </c>
      <c r="AK1603">
        <v>57.980499999999999</v>
      </c>
      <c r="AL1603">
        <v>-0.78177300000000005</v>
      </c>
      <c r="AM1603">
        <v>-4.0999999999999996</v>
      </c>
      <c r="AN1603">
        <v>-23.061651885509399</v>
      </c>
      <c r="AO1603">
        <v>-2.5273956060409501</v>
      </c>
      <c r="AP1603">
        <v>-1.0975900000000001</v>
      </c>
      <c r="AQ1603">
        <v>999</v>
      </c>
      <c r="AU1603" t="s">
        <v>2569</v>
      </c>
    </row>
    <row r="1604" spans="1:47" x14ac:dyDescent="0.45">
      <c r="A1604" t="s">
        <v>2570</v>
      </c>
      <c r="C1604">
        <v>78</v>
      </c>
      <c r="D1604">
        <v>301</v>
      </c>
      <c r="E1604">
        <v>280</v>
      </c>
      <c r="F1604">
        <v>55</v>
      </c>
      <c r="G1604">
        <v>35</v>
      </c>
      <c r="H1604">
        <v>12</v>
      </c>
      <c r="I1604">
        <v>1</v>
      </c>
      <c r="J1604">
        <v>7</v>
      </c>
      <c r="K1604">
        <v>28</v>
      </c>
      <c r="L1604">
        <v>31</v>
      </c>
      <c r="M1604">
        <v>15</v>
      </c>
      <c r="N1604">
        <v>5</v>
      </c>
      <c r="O1604">
        <v>117</v>
      </c>
      <c r="P1604">
        <v>3</v>
      </c>
      <c r="Q1604">
        <v>3</v>
      </c>
      <c r="R1604">
        <v>0</v>
      </c>
      <c r="S1604">
        <v>0</v>
      </c>
      <c r="T1604">
        <v>2</v>
      </c>
      <c r="U1604">
        <v>1</v>
      </c>
      <c r="V1604">
        <v>0.19642899999999999</v>
      </c>
      <c r="W1604">
        <v>4.98339E-2</v>
      </c>
      <c r="X1604">
        <v>0.38870399999999999</v>
      </c>
      <c r="Y1604">
        <v>0.12820500000000001</v>
      </c>
      <c r="Z1604">
        <v>0.24252499999999999</v>
      </c>
      <c r="AA1604">
        <v>0.32142900000000002</v>
      </c>
      <c r="AB1604">
        <v>0.23834</v>
      </c>
      <c r="AC1604">
        <v>0.56395300000000004</v>
      </c>
      <c r="AD1604">
        <v>0.125</v>
      </c>
      <c r="AE1604">
        <v>4.02447</v>
      </c>
      <c r="AF1604">
        <v>0.30188700000000002</v>
      </c>
      <c r="AH1604">
        <v>-0.39192399999999999</v>
      </c>
      <c r="AI1604">
        <v>16.6677</v>
      </c>
      <c r="AJ1604">
        <v>-20.007300000000001</v>
      </c>
      <c r="AK1604">
        <v>48.6631</v>
      </c>
      <c r="AL1604">
        <v>-0.39192399999999999</v>
      </c>
      <c r="AM1604">
        <v>3.8</v>
      </c>
      <c r="AN1604">
        <v>-19.5351200699806</v>
      </c>
      <c r="AO1604">
        <v>-1.72983527183532</v>
      </c>
      <c r="AP1604">
        <v>-1.0978699999999999</v>
      </c>
      <c r="AQ1604">
        <v>999</v>
      </c>
      <c r="AU1604" t="s">
        <v>2571</v>
      </c>
    </row>
    <row r="1605" spans="1:47" x14ac:dyDescent="0.45">
      <c r="A1605" t="s">
        <v>2572</v>
      </c>
      <c r="C1605">
        <v>87</v>
      </c>
      <c r="D1605">
        <v>332</v>
      </c>
      <c r="E1605">
        <v>289</v>
      </c>
      <c r="F1605">
        <v>57</v>
      </c>
      <c r="G1605">
        <v>39</v>
      </c>
      <c r="H1605">
        <v>10</v>
      </c>
      <c r="I1605">
        <v>1</v>
      </c>
      <c r="J1605">
        <v>7</v>
      </c>
      <c r="K1605">
        <v>31</v>
      </c>
      <c r="L1605">
        <v>33</v>
      </c>
      <c r="M1605">
        <v>38</v>
      </c>
      <c r="N1605">
        <v>6</v>
      </c>
      <c r="O1605">
        <v>104</v>
      </c>
      <c r="P1605">
        <v>1</v>
      </c>
      <c r="Q1605">
        <v>4</v>
      </c>
      <c r="R1605">
        <v>0</v>
      </c>
      <c r="S1605">
        <v>0</v>
      </c>
      <c r="T1605">
        <v>1</v>
      </c>
      <c r="U1605">
        <v>1</v>
      </c>
      <c r="V1605">
        <v>0.19723199999999999</v>
      </c>
      <c r="W1605">
        <v>0.114458</v>
      </c>
      <c r="X1605">
        <v>0.313253</v>
      </c>
      <c r="Y1605">
        <v>0.36538500000000002</v>
      </c>
      <c r="Z1605">
        <v>0.289157</v>
      </c>
      <c r="AA1605">
        <v>0.311419</v>
      </c>
      <c r="AB1605">
        <v>0.26211299999999998</v>
      </c>
      <c r="AC1605">
        <v>0.60057499999999997</v>
      </c>
      <c r="AD1605">
        <v>0.114187</v>
      </c>
      <c r="AE1605">
        <v>2.66961</v>
      </c>
      <c r="AF1605">
        <v>0.274725</v>
      </c>
      <c r="AH1605">
        <v>-0.77684699999999995</v>
      </c>
      <c r="AI1605">
        <v>24.939499999999999</v>
      </c>
      <c r="AJ1605">
        <v>-15.5128</v>
      </c>
      <c r="AK1605">
        <v>64.600800000000007</v>
      </c>
      <c r="AL1605">
        <v>-0.77684699999999995</v>
      </c>
      <c r="AM1605">
        <v>-0.9</v>
      </c>
      <c r="AN1605">
        <v>-15.336483061313601</v>
      </c>
      <c r="AO1605">
        <v>-6.9993532896041799</v>
      </c>
      <c r="AP1605">
        <v>-1.0993299999999999</v>
      </c>
      <c r="AQ1605">
        <v>999</v>
      </c>
      <c r="AU1605">
        <v>27459</v>
      </c>
    </row>
    <row r="1606" spans="1:47" x14ac:dyDescent="0.45">
      <c r="A1606" t="s">
        <v>2573</v>
      </c>
      <c r="C1606">
        <v>47</v>
      </c>
      <c r="D1606">
        <v>172</v>
      </c>
      <c r="E1606">
        <v>151</v>
      </c>
      <c r="F1606">
        <v>26</v>
      </c>
      <c r="G1606">
        <v>18</v>
      </c>
      <c r="H1606">
        <v>4</v>
      </c>
      <c r="I1606">
        <v>0</v>
      </c>
      <c r="J1606">
        <v>4</v>
      </c>
      <c r="K1606">
        <v>16</v>
      </c>
      <c r="L1606">
        <v>16</v>
      </c>
      <c r="M1606">
        <v>18</v>
      </c>
      <c r="N1606">
        <v>2</v>
      </c>
      <c r="O1606">
        <v>68</v>
      </c>
      <c r="P1606">
        <v>3</v>
      </c>
      <c r="Q1606">
        <v>0</v>
      </c>
      <c r="R1606">
        <v>0</v>
      </c>
      <c r="S1606">
        <v>0</v>
      </c>
      <c r="T1606">
        <v>1</v>
      </c>
      <c r="U1606">
        <v>1</v>
      </c>
      <c r="V1606">
        <v>0.172185</v>
      </c>
      <c r="W1606">
        <v>0.10465099999999999</v>
      </c>
      <c r="X1606">
        <v>0.39534900000000001</v>
      </c>
      <c r="Y1606">
        <v>0.264706</v>
      </c>
      <c r="Z1606">
        <v>0.273256</v>
      </c>
      <c r="AA1606">
        <v>0.278146</v>
      </c>
      <c r="AB1606">
        <v>0.24817400000000001</v>
      </c>
      <c r="AC1606">
        <v>0.55140100000000003</v>
      </c>
      <c r="AD1606">
        <v>0.10596</v>
      </c>
      <c r="AE1606">
        <v>2.4129299999999998</v>
      </c>
      <c r="AF1606">
        <v>0.27848099999999998</v>
      </c>
      <c r="AH1606">
        <v>-0.50716799999999995</v>
      </c>
      <c r="AI1606">
        <v>10.9292</v>
      </c>
      <c r="AJ1606">
        <v>-10.028</v>
      </c>
      <c r="AK1606">
        <v>50.6447</v>
      </c>
      <c r="AL1606">
        <v>-0.50716799999999995</v>
      </c>
      <c r="AM1606">
        <v>-4.3</v>
      </c>
      <c r="AN1606">
        <v>-10.6789043545722</v>
      </c>
      <c r="AO1606">
        <v>-6.1959437131881696</v>
      </c>
      <c r="AP1606">
        <v>-1.1001799999999999</v>
      </c>
      <c r="AQ1606">
        <v>999</v>
      </c>
      <c r="AU1606" t="s">
        <v>2574</v>
      </c>
    </row>
    <row r="1607" spans="1:47" x14ac:dyDescent="0.45">
      <c r="A1607" t="s">
        <v>2575</v>
      </c>
      <c r="C1607">
        <v>93</v>
      </c>
      <c r="D1607">
        <v>309</v>
      </c>
      <c r="E1607">
        <v>288</v>
      </c>
      <c r="F1607">
        <v>64</v>
      </c>
      <c r="G1607">
        <v>42</v>
      </c>
      <c r="H1607">
        <v>14</v>
      </c>
      <c r="I1607">
        <v>0</v>
      </c>
      <c r="J1607">
        <v>8</v>
      </c>
      <c r="K1607">
        <v>32</v>
      </c>
      <c r="L1607">
        <v>41</v>
      </c>
      <c r="M1607">
        <v>18</v>
      </c>
      <c r="N1607">
        <v>9</v>
      </c>
      <c r="O1607">
        <v>95</v>
      </c>
      <c r="P1607">
        <v>1</v>
      </c>
      <c r="Q1607">
        <v>2</v>
      </c>
      <c r="R1607">
        <v>0</v>
      </c>
      <c r="S1607">
        <v>0</v>
      </c>
      <c r="T1607">
        <v>1</v>
      </c>
      <c r="U1607">
        <v>1</v>
      </c>
      <c r="V1607">
        <v>0.222222</v>
      </c>
      <c r="W1607">
        <v>5.8252400000000003E-2</v>
      </c>
      <c r="X1607">
        <v>0.30744300000000002</v>
      </c>
      <c r="Y1607">
        <v>0.189474</v>
      </c>
      <c r="Z1607">
        <v>0.26860800000000001</v>
      </c>
      <c r="AA1607">
        <v>0.35416700000000001</v>
      </c>
      <c r="AB1607">
        <v>0.25833699999999998</v>
      </c>
      <c r="AC1607">
        <v>0.62277499999999997</v>
      </c>
      <c r="AD1607">
        <v>0.13194400000000001</v>
      </c>
      <c r="AE1607">
        <v>2.32437</v>
      </c>
      <c r="AF1607">
        <v>0.29946499999999998</v>
      </c>
      <c r="AH1607">
        <v>-0.62274399999999996</v>
      </c>
      <c r="AI1607">
        <v>22.242599999999999</v>
      </c>
      <c r="AJ1607">
        <v>-15.4072</v>
      </c>
      <c r="AK1607">
        <v>56.906399999999998</v>
      </c>
      <c r="AL1607">
        <v>-0.62274399999999996</v>
      </c>
      <c r="AM1607">
        <v>-5.6</v>
      </c>
      <c r="AN1607">
        <v>-17.1191548109054</v>
      </c>
      <c r="AO1607">
        <v>-4.4646383523940996</v>
      </c>
      <c r="AP1607">
        <v>-1.1024799999999999</v>
      </c>
      <c r="AQ1607">
        <v>999</v>
      </c>
      <c r="AU1607">
        <v>15191</v>
      </c>
    </row>
    <row r="1608" spans="1:47" x14ac:dyDescent="0.45">
      <c r="A1608" t="s">
        <v>2576</v>
      </c>
      <c r="B1608" t="s">
        <v>207</v>
      </c>
      <c r="C1608">
        <v>81</v>
      </c>
      <c r="D1608">
        <v>329</v>
      </c>
      <c r="E1608">
        <v>295</v>
      </c>
      <c r="F1608">
        <v>63</v>
      </c>
      <c r="G1608">
        <v>50</v>
      </c>
      <c r="H1608">
        <v>11</v>
      </c>
      <c r="I1608">
        <v>0</v>
      </c>
      <c r="J1608">
        <v>2</v>
      </c>
      <c r="K1608">
        <v>24</v>
      </c>
      <c r="L1608">
        <v>30</v>
      </c>
      <c r="M1608">
        <v>24</v>
      </c>
      <c r="N1608">
        <v>11</v>
      </c>
      <c r="O1608">
        <v>86</v>
      </c>
      <c r="P1608">
        <v>8</v>
      </c>
      <c r="Q1608">
        <v>2</v>
      </c>
      <c r="R1608">
        <v>0</v>
      </c>
      <c r="S1608">
        <v>0</v>
      </c>
      <c r="T1608">
        <v>0</v>
      </c>
      <c r="U1608">
        <v>1</v>
      </c>
      <c r="V1608">
        <v>0.213559</v>
      </c>
      <c r="W1608">
        <v>7.2948299999999994E-2</v>
      </c>
      <c r="X1608">
        <v>0.26139800000000002</v>
      </c>
      <c r="Y1608">
        <v>0.27906999999999998</v>
      </c>
      <c r="Z1608">
        <v>0.28875400000000001</v>
      </c>
      <c r="AA1608">
        <v>0.27118599999999998</v>
      </c>
      <c r="AB1608">
        <v>0.24110400000000001</v>
      </c>
      <c r="AC1608">
        <v>0.55993999999999999</v>
      </c>
      <c r="AD1608">
        <v>5.7627100000000001E-2</v>
      </c>
      <c r="AE1608">
        <v>1.4078200000000001</v>
      </c>
      <c r="AF1608">
        <v>0.29186600000000001</v>
      </c>
      <c r="AH1608">
        <v>-0.96914199999999995</v>
      </c>
      <c r="AI1608">
        <v>18.973700000000001</v>
      </c>
      <c r="AJ1608">
        <v>-21.113099999999999</v>
      </c>
      <c r="AK1608">
        <v>47.160899999999998</v>
      </c>
      <c r="AL1608">
        <v>-0.96914199999999995</v>
      </c>
      <c r="AM1608">
        <v>-6.5</v>
      </c>
      <c r="AN1608">
        <v>-21.798891901969899</v>
      </c>
      <c r="AO1608">
        <v>-0.45576143264770502</v>
      </c>
      <c r="AP1608">
        <v>-1.1049</v>
      </c>
      <c r="AQ1608">
        <v>999</v>
      </c>
      <c r="AU1608" t="s">
        <v>2577</v>
      </c>
    </row>
    <row r="1609" spans="1:47" x14ac:dyDescent="0.45">
      <c r="A1609" t="s">
        <v>2578</v>
      </c>
      <c r="C1609">
        <v>90</v>
      </c>
      <c r="D1609">
        <v>337</v>
      </c>
      <c r="E1609">
        <v>292</v>
      </c>
      <c r="F1609">
        <v>51</v>
      </c>
      <c r="G1609">
        <v>36</v>
      </c>
      <c r="H1609">
        <v>8</v>
      </c>
      <c r="I1609">
        <v>1</v>
      </c>
      <c r="J1609">
        <v>6</v>
      </c>
      <c r="K1609">
        <v>38</v>
      </c>
      <c r="L1609">
        <v>32</v>
      </c>
      <c r="M1609">
        <v>37</v>
      </c>
      <c r="N1609">
        <v>3</v>
      </c>
      <c r="O1609">
        <v>136</v>
      </c>
      <c r="P1609">
        <v>6</v>
      </c>
      <c r="Q1609">
        <v>1</v>
      </c>
      <c r="R1609">
        <v>1</v>
      </c>
      <c r="S1609">
        <v>0</v>
      </c>
      <c r="T1609">
        <v>4</v>
      </c>
      <c r="U1609">
        <v>1</v>
      </c>
      <c r="V1609">
        <v>0.17465800000000001</v>
      </c>
      <c r="W1609">
        <v>0.109792</v>
      </c>
      <c r="X1609">
        <v>0.403561</v>
      </c>
      <c r="Y1609">
        <v>0.272059</v>
      </c>
      <c r="Z1609">
        <v>0.27976200000000001</v>
      </c>
      <c r="AA1609">
        <v>0.27054800000000001</v>
      </c>
      <c r="AB1609">
        <v>0.250245</v>
      </c>
      <c r="AC1609">
        <v>0.55030999999999997</v>
      </c>
      <c r="AD1609">
        <v>9.5890400000000001E-2</v>
      </c>
      <c r="AE1609">
        <v>4.9312100000000001</v>
      </c>
      <c r="AF1609">
        <v>0.29801299999999997</v>
      </c>
      <c r="AH1609">
        <v>-0.20766699999999999</v>
      </c>
      <c r="AI1609">
        <v>21.993300000000001</v>
      </c>
      <c r="AJ1609">
        <v>-19.068200000000001</v>
      </c>
      <c r="AK1609">
        <v>52.5779</v>
      </c>
      <c r="AL1609">
        <v>-0.20766699999999999</v>
      </c>
      <c r="AM1609">
        <v>3</v>
      </c>
      <c r="AN1609">
        <v>-19.356553152203499</v>
      </c>
      <c r="AO1609">
        <v>-3.19121122360229</v>
      </c>
      <c r="AP1609">
        <v>-1.10704</v>
      </c>
      <c r="AQ1609">
        <v>999</v>
      </c>
      <c r="AU1609">
        <v>19967</v>
      </c>
    </row>
    <row r="1610" spans="1:47" x14ac:dyDescent="0.45">
      <c r="A1610" t="s">
        <v>2579</v>
      </c>
      <c r="C1610">
        <v>62</v>
      </c>
      <c r="D1610">
        <v>222</v>
      </c>
      <c r="E1610">
        <v>195</v>
      </c>
      <c r="F1610">
        <v>34</v>
      </c>
      <c r="G1610">
        <v>20</v>
      </c>
      <c r="H1610">
        <v>9</v>
      </c>
      <c r="I1610">
        <v>0</v>
      </c>
      <c r="J1610">
        <v>5</v>
      </c>
      <c r="K1610">
        <v>22</v>
      </c>
      <c r="L1610">
        <v>23</v>
      </c>
      <c r="M1610">
        <v>21</v>
      </c>
      <c r="N1610">
        <v>3</v>
      </c>
      <c r="O1610">
        <v>75</v>
      </c>
      <c r="P1610">
        <v>5</v>
      </c>
      <c r="Q1610">
        <v>1</v>
      </c>
      <c r="R1610">
        <v>0</v>
      </c>
      <c r="S1610">
        <v>1</v>
      </c>
      <c r="T1610">
        <v>0</v>
      </c>
      <c r="U1610">
        <v>1</v>
      </c>
      <c r="V1610">
        <v>0.17435899999999999</v>
      </c>
      <c r="W1610">
        <v>9.4594600000000001E-2</v>
      </c>
      <c r="X1610">
        <v>0.33783800000000003</v>
      </c>
      <c r="Y1610">
        <v>0.28000000000000003</v>
      </c>
      <c r="Z1610">
        <v>0.27027000000000001</v>
      </c>
      <c r="AA1610">
        <v>0.29743599999999998</v>
      </c>
      <c r="AB1610">
        <v>0.25123899999999999</v>
      </c>
      <c r="AC1610">
        <v>0.56770600000000004</v>
      </c>
      <c r="AD1610">
        <v>0.12307700000000001</v>
      </c>
      <c r="AE1610">
        <v>2.05776</v>
      </c>
      <c r="AF1610">
        <v>0.25</v>
      </c>
      <c r="AH1610">
        <v>-0.75339800000000001</v>
      </c>
      <c r="AI1610">
        <v>14.6715</v>
      </c>
      <c r="AJ1610">
        <v>-12.3779</v>
      </c>
      <c r="AK1610">
        <v>54.185499999999998</v>
      </c>
      <c r="AL1610">
        <v>-0.75339800000000001</v>
      </c>
      <c r="AM1610">
        <v>0</v>
      </c>
      <c r="AN1610">
        <v>-12.940174520015701</v>
      </c>
      <c r="AO1610">
        <v>-5.7098765373229901</v>
      </c>
      <c r="AP1610">
        <v>-1.10785</v>
      </c>
      <c r="AQ1610">
        <v>999</v>
      </c>
      <c r="AU1610" t="s">
        <v>2580</v>
      </c>
    </row>
    <row r="1611" spans="1:47" x14ac:dyDescent="0.45">
      <c r="A1611" t="s">
        <v>2581</v>
      </c>
      <c r="C1611">
        <v>90</v>
      </c>
      <c r="D1611">
        <v>357</v>
      </c>
      <c r="E1611">
        <v>329</v>
      </c>
      <c r="F1611">
        <v>77</v>
      </c>
      <c r="G1611">
        <v>59</v>
      </c>
      <c r="H1611">
        <v>12</v>
      </c>
      <c r="I1611">
        <v>0</v>
      </c>
      <c r="J1611">
        <v>6</v>
      </c>
      <c r="K1611">
        <v>29</v>
      </c>
      <c r="L1611">
        <v>32</v>
      </c>
      <c r="M1611">
        <v>22</v>
      </c>
      <c r="N1611">
        <v>9</v>
      </c>
      <c r="O1611">
        <v>64</v>
      </c>
      <c r="P1611">
        <v>2</v>
      </c>
      <c r="Q1611">
        <v>4</v>
      </c>
      <c r="R1611">
        <v>0</v>
      </c>
      <c r="S1611">
        <v>0</v>
      </c>
      <c r="T1611">
        <v>0</v>
      </c>
      <c r="U1611">
        <v>1</v>
      </c>
      <c r="V1611">
        <v>0.234043</v>
      </c>
      <c r="W1611">
        <v>6.1624600000000002E-2</v>
      </c>
      <c r="X1611">
        <v>0.17927199999999999</v>
      </c>
      <c r="Y1611">
        <v>0.34375</v>
      </c>
      <c r="Z1611">
        <v>0.28291300000000003</v>
      </c>
      <c r="AA1611">
        <v>0.32522800000000002</v>
      </c>
      <c r="AB1611">
        <v>0.25723600000000002</v>
      </c>
      <c r="AC1611">
        <v>0.60814100000000004</v>
      </c>
      <c r="AD1611">
        <v>9.11854E-2</v>
      </c>
      <c r="AE1611">
        <v>1.31752</v>
      </c>
      <c r="AF1611">
        <v>0.26996199999999998</v>
      </c>
      <c r="AH1611">
        <v>-0.99225699999999994</v>
      </c>
      <c r="AI1611">
        <v>25.371300000000002</v>
      </c>
      <c r="AJ1611">
        <v>-18.126999999999999</v>
      </c>
      <c r="AK1611">
        <v>59.917000000000002</v>
      </c>
      <c r="AL1611">
        <v>-0.99225699999999994</v>
      </c>
      <c r="AM1611">
        <v>2</v>
      </c>
      <c r="AN1611">
        <v>-18.719750463962502</v>
      </c>
      <c r="AO1611">
        <v>-4.5586419105529696</v>
      </c>
      <c r="AP1611">
        <v>-1.10839</v>
      </c>
      <c r="AQ1611">
        <v>999</v>
      </c>
      <c r="AU1611" t="s">
        <v>2582</v>
      </c>
    </row>
    <row r="1612" spans="1:47" x14ac:dyDescent="0.45">
      <c r="A1612" t="s">
        <v>2583</v>
      </c>
      <c r="C1612">
        <v>89</v>
      </c>
      <c r="D1612">
        <v>353</v>
      </c>
      <c r="E1612">
        <v>330</v>
      </c>
      <c r="F1612">
        <v>68</v>
      </c>
      <c r="G1612">
        <v>46</v>
      </c>
      <c r="H1612">
        <v>12</v>
      </c>
      <c r="I1612">
        <v>2</v>
      </c>
      <c r="J1612">
        <v>8</v>
      </c>
      <c r="K1612">
        <v>36</v>
      </c>
      <c r="L1612">
        <v>36</v>
      </c>
      <c r="M1612">
        <v>14</v>
      </c>
      <c r="N1612">
        <v>6</v>
      </c>
      <c r="O1612">
        <v>114</v>
      </c>
      <c r="P1612">
        <v>4</v>
      </c>
      <c r="Q1612">
        <v>3</v>
      </c>
      <c r="R1612">
        <v>2</v>
      </c>
      <c r="S1612">
        <v>0</v>
      </c>
      <c r="T1612">
        <v>9</v>
      </c>
      <c r="U1612">
        <v>2</v>
      </c>
      <c r="V1612">
        <v>0.20606099999999999</v>
      </c>
      <c r="W1612">
        <v>3.9660099999999997E-2</v>
      </c>
      <c r="X1612">
        <v>0.32294600000000001</v>
      </c>
      <c r="Y1612">
        <v>0.122807</v>
      </c>
      <c r="Z1612">
        <v>0.24501400000000001</v>
      </c>
      <c r="AA1612">
        <v>0.32727299999999998</v>
      </c>
      <c r="AB1612">
        <v>0.24105399999999999</v>
      </c>
      <c r="AC1612">
        <v>0.57228699999999999</v>
      </c>
      <c r="AD1612">
        <v>0.121212</v>
      </c>
      <c r="AE1612">
        <v>6.0793100000000004</v>
      </c>
      <c r="AF1612">
        <v>0.28436</v>
      </c>
      <c r="AH1612">
        <v>0.50894700000000004</v>
      </c>
      <c r="AI1612">
        <v>20.343</v>
      </c>
      <c r="AJ1612">
        <v>-22.667999999999999</v>
      </c>
      <c r="AK1612">
        <v>50.426299999999998</v>
      </c>
      <c r="AL1612">
        <v>0.50894700000000004</v>
      </c>
      <c r="AM1612">
        <v>-4</v>
      </c>
      <c r="AN1612">
        <v>-20.459139466285698</v>
      </c>
      <c r="AO1612">
        <v>-2.70296883583068</v>
      </c>
      <c r="AP1612">
        <v>-1.1141099999999999</v>
      </c>
      <c r="AQ1612">
        <v>999</v>
      </c>
      <c r="AU1612" t="s">
        <v>2584</v>
      </c>
    </row>
    <row r="1613" spans="1:47" x14ac:dyDescent="0.45">
      <c r="A1613" t="s">
        <v>2585</v>
      </c>
      <c r="C1613">
        <v>91</v>
      </c>
      <c r="D1613">
        <v>379</v>
      </c>
      <c r="E1613">
        <v>356</v>
      </c>
      <c r="F1613">
        <v>90</v>
      </c>
      <c r="G1613">
        <v>67</v>
      </c>
      <c r="H1613">
        <v>14</v>
      </c>
      <c r="I1613">
        <v>1</v>
      </c>
      <c r="J1613">
        <v>8</v>
      </c>
      <c r="K1613">
        <v>38</v>
      </c>
      <c r="L1613">
        <v>41</v>
      </c>
      <c r="M1613">
        <v>17</v>
      </c>
      <c r="N1613">
        <v>14</v>
      </c>
      <c r="O1613">
        <v>66</v>
      </c>
      <c r="P1613">
        <v>2</v>
      </c>
      <c r="Q1613">
        <v>3</v>
      </c>
      <c r="R1613">
        <v>1</v>
      </c>
      <c r="S1613">
        <v>1</v>
      </c>
      <c r="T1613">
        <v>3</v>
      </c>
      <c r="U1613">
        <v>1</v>
      </c>
      <c r="V1613">
        <v>0.25280900000000001</v>
      </c>
      <c r="W1613">
        <v>4.4854900000000003E-2</v>
      </c>
      <c r="X1613">
        <v>0.17414199999999999</v>
      </c>
      <c r="Y1613">
        <v>0.25757600000000003</v>
      </c>
      <c r="Z1613">
        <v>0.28836000000000001</v>
      </c>
      <c r="AA1613">
        <v>0.36516900000000002</v>
      </c>
      <c r="AB1613">
        <v>0.26836300000000002</v>
      </c>
      <c r="AC1613">
        <v>0.653528</v>
      </c>
      <c r="AD1613">
        <v>0.11236</v>
      </c>
      <c r="AE1613">
        <v>3.4544800000000002</v>
      </c>
      <c r="AF1613">
        <v>0.287719</v>
      </c>
      <c r="AH1613">
        <v>-0.37684699999999999</v>
      </c>
      <c r="AI1613">
        <v>30.437000000000001</v>
      </c>
      <c r="AJ1613">
        <v>-15.741899999999999</v>
      </c>
      <c r="AK1613">
        <v>70.257300000000001</v>
      </c>
      <c r="AL1613">
        <v>-0.37684699999999999</v>
      </c>
      <c r="AM1613">
        <v>0</v>
      </c>
      <c r="AN1613">
        <v>-14.341737419366799</v>
      </c>
      <c r="AO1613">
        <v>-9.74794197082519</v>
      </c>
      <c r="AP1613">
        <v>-1.1145499999999999</v>
      </c>
      <c r="AQ1613">
        <v>999</v>
      </c>
      <c r="AU1613" t="s">
        <v>2586</v>
      </c>
    </row>
    <row r="1614" spans="1:47" x14ac:dyDescent="0.45">
      <c r="A1614" t="s">
        <v>2587</v>
      </c>
      <c r="B1614" t="s">
        <v>59</v>
      </c>
      <c r="C1614">
        <v>90</v>
      </c>
      <c r="D1614">
        <v>353</v>
      </c>
      <c r="E1614">
        <v>324</v>
      </c>
      <c r="F1614">
        <v>65</v>
      </c>
      <c r="G1614">
        <v>48</v>
      </c>
      <c r="H1614">
        <v>11</v>
      </c>
      <c r="I1614">
        <v>1</v>
      </c>
      <c r="J1614">
        <v>5</v>
      </c>
      <c r="K1614">
        <v>31</v>
      </c>
      <c r="L1614">
        <v>34</v>
      </c>
      <c r="M1614">
        <v>24</v>
      </c>
      <c r="N1614">
        <v>7</v>
      </c>
      <c r="O1614">
        <v>121</v>
      </c>
      <c r="P1614">
        <v>4</v>
      </c>
      <c r="Q1614">
        <v>1</v>
      </c>
      <c r="R1614">
        <v>0</v>
      </c>
      <c r="S1614">
        <v>0</v>
      </c>
      <c r="T1614">
        <v>1</v>
      </c>
      <c r="U1614">
        <v>1</v>
      </c>
      <c r="V1614">
        <v>0.20061699999999999</v>
      </c>
      <c r="W1614">
        <v>6.7988699999999999E-2</v>
      </c>
      <c r="X1614">
        <v>0.34277600000000003</v>
      </c>
      <c r="Y1614">
        <v>0.198347</v>
      </c>
      <c r="Z1614">
        <v>0.26345600000000002</v>
      </c>
      <c r="AA1614">
        <v>0.28703699999999999</v>
      </c>
      <c r="AB1614">
        <v>0.23805399999999999</v>
      </c>
      <c r="AC1614">
        <v>0.55049300000000001</v>
      </c>
      <c r="AD1614">
        <v>8.6419800000000005E-2</v>
      </c>
      <c r="AE1614">
        <v>2.9143599999999998</v>
      </c>
      <c r="AF1614">
        <v>0.301508</v>
      </c>
      <c r="AH1614">
        <v>-0.75373199999999996</v>
      </c>
      <c r="AI1614">
        <v>19.463699999999999</v>
      </c>
      <c r="AJ1614">
        <v>-23.5473</v>
      </c>
      <c r="AK1614">
        <v>44.128399999999999</v>
      </c>
      <c r="AL1614">
        <v>-0.75373199999999996</v>
      </c>
      <c r="AM1614">
        <v>-0.1</v>
      </c>
      <c r="AN1614">
        <v>-24.385634243488301</v>
      </c>
      <c r="AO1614">
        <v>1.1970311626791901</v>
      </c>
      <c r="AP1614">
        <v>-1.1167499999999999</v>
      </c>
      <c r="AQ1614">
        <v>999</v>
      </c>
      <c r="AU1614" t="s">
        <v>2588</v>
      </c>
    </row>
    <row r="1615" spans="1:47" x14ac:dyDescent="0.45">
      <c r="A1615" t="s">
        <v>2589</v>
      </c>
      <c r="B1615" t="s">
        <v>309</v>
      </c>
      <c r="C1615">
        <v>121</v>
      </c>
      <c r="D1615">
        <v>512</v>
      </c>
      <c r="E1615">
        <v>452</v>
      </c>
      <c r="F1615">
        <v>108</v>
      </c>
      <c r="G1615">
        <v>74</v>
      </c>
      <c r="H1615">
        <v>20</v>
      </c>
      <c r="I1615">
        <v>4</v>
      </c>
      <c r="J1615">
        <v>10</v>
      </c>
      <c r="K1615">
        <v>50</v>
      </c>
      <c r="L1615">
        <v>58</v>
      </c>
      <c r="M1615">
        <v>50</v>
      </c>
      <c r="N1615">
        <v>8</v>
      </c>
      <c r="O1615">
        <v>135</v>
      </c>
      <c r="P1615">
        <v>7</v>
      </c>
      <c r="Q1615">
        <v>2</v>
      </c>
      <c r="R1615">
        <v>1</v>
      </c>
      <c r="S1615">
        <v>1</v>
      </c>
      <c r="T1615">
        <v>2</v>
      </c>
      <c r="U1615">
        <v>2</v>
      </c>
      <c r="V1615">
        <v>0.23893800000000001</v>
      </c>
      <c r="W1615">
        <v>9.7656199999999999E-2</v>
      </c>
      <c r="X1615">
        <v>0.26367200000000002</v>
      </c>
      <c r="Y1615">
        <v>0.37036999999999998</v>
      </c>
      <c r="Z1615">
        <v>0.32289600000000002</v>
      </c>
      <c r="AA1615">
        <v>0.367257</v>
      </c>
      <c r="AB1615">
        <v>0.29981999999999998</v>
      </c>
      <c r="AC1615">
        <v>0.69015300000000002</v>
      </c>
      <c r="AD1615">
        <v>0.12831899999999999</v>
      </c>
      <c r="AE1615">
        <v>3.74173</v>
      </c>
      <c r="AF1615">
        <v>0.31715199999999999</v>
      </c>
      <c r="AH1615">
        <v>-1.3918900000000001</v>
      </c>
      <c r="AI1615">
        <v>54.494300000000003</v>
      </c>
      <c r="AJ1615">
        <v>-7.88992</v>
      </c>
      <c r="AK1615">
        <v>71.177999999999997</v>
      </c>
      <c r="AL1615">
        <v>-1.3918900000000001</v>
      </c>
      <c r="AM1615">
        <v>0.4</v>
      </c>
      <c r="AN1615">
        <v>-19.6734375953674</v>
      </c>
      <c r="AO1615">
        <v>-9.0062318742275203</v>
      </c>
      <c r="AP1615">
        <v>-1.12039</v>
      </c>
      <c r="AQ1615">
        <v>999</v>
      </c>
      <c r="AU1615" t="s">
        <v>2590</v>
      </c>
    </row>
    <row r="1616" spans="1:47" x14ac:dyDescent="0.45">
      <c r="A1616" t="s">
        <v>2591</v>
      </c>
      <c r="C1616">
        <v>65</v>
      </c>
      <c r="D1616">
        <v>264</v>
      </c>
      <c r="E1616">
        <v>244</v>
      </c>
      <c r="F1616">
        <v>53</v>
      </c>
      <c r="G1616">
        <v>36</v>
      </c>
      <c r="H1616">
        <v>10</v>
      </c>
      <c r="I1616">
        <v>1</v>
      </c>
      <c r="J1616">
        <v>6</v>
      </c>
      <c r="K1616">
        <v>27</v>
      </c>
      <c r="L1616">
        <v>29</v>
      </c>
      <c r="M1616">
        <v>15</v>
      </c>
      <c r="N1616">
        <v>7</v>
      </c>
      <c r="O1616">
        <v>82</v>
      </c>
      <c r="P1616">
        <v>4</v>
      </c>
      <c r="Q1616">
        <v>1</v>
      </c>
      <c r="R1616">
        <v>0</v>
      </c>
      <c r="S1616">
        <v>1</v>
      </c>
      <c r="T1616">
        <v>3</v>
      </c>
      <c r="U1616">
        <v>2</v>
      </c>
      <c r="V1616">
        <v>0.21721299999999999</v>
      </c>
      <c r="W1616">
        <v>5.6818199999999999E-2</v>
      </c>
      <c r="X1616">
        <v>0.31060599999999999</v>
      </c>
      <c r="Y1616">
        <v>0.18292700000000001</v>
      </c>
      <c r="Z1616">
        <v>0.272727</v>
      </c>
      <c r="AA1616">
        <v>0.34016400000000002</v>
      </c>
      <c r="AB1616">
        <v>0.25787399999999999</v>
      </c>
      <c r="AC1616">
        <v>0.61289099999999996</v>
      </c>
      <c r="AD1616">
        <v>0.122951</v>
      </c>
      <c r="AE1616">
        <v>4.2834599999999998</v>
      </c>
      <c r="AF1616">
        <v>0.29936299999999999</v>
      </c>
      <c r="AH1616">
        <v>-0.61400200000000005</v>
      </c>
      <c r="AI1616">
        <v>18.901900000000001</v>
      </c>
      <c r="AJ1616">
        <v>-13.265000000000001</v>
      </c>
      <c r="AK1616">
        <v>60.638300000000001</v>
      </c>
      <c r="AL1616">
        <v>-0.61400200000000005</v>
      </c>
      <c r="AM1616">
        <v>-2.2999999999999998</v>
      </c>
      <c r="AN1616">
        <v>-13.0651614665985</v>
      </c>
      <c r="AO1616">
        <v>-7.1500880718231201</v>
      </c>
      <c r="AP1616">
        <v>-1.12168</v>
      </c>
      <c r="AQ1616">
        <v>999</v>
      </c>
      <c r="AU1616" t="s">
        <v>2592</v>
      </c>
    </row>
    <row r="1617" spans="1:47" x14ac:dyDescent="0.45">
      <c r="A1617" t="s">
        <v>2593</v>
      </c>
      <c r="C1617">
        <v>107</v>
      </c>
      <c r="D1617">
        <v>432</v>
      </c>
      <c r="E1617">
        <v>403</v>
      </c>
      <c r="F1617">
        <v>92</v>
      </c>
      <c r="G1617">
        <v>57</v>
      </c>
      <c r="H1617">
        <v>18</v>
      </c>
      <c r="I1617">
        <v>3</v>
      </c>
      <c r="J1617">
        <v>14</v>
      </c>
      <c r="K1617">
        <v>43</v>
      </c>
      <c r="L1617">
        <v>54</v>
      </c>
      <c r="M1617">
        <v>24</v>
      </c>
      <c r="N1617">
        <v>8</v>
      </c>
      <c r="O1617">
        <v>135</v>
      </c>
      <c r="P1617">
        <v>3</v>
      </c>
      <c r="Q1617">
        <v>2</v>
      </c>
      <c r="R1617">
        <v>0</v>
      </c>
      <c r="S1617">
        <v>1</v>
      </c>
      <c r="T1617">
        <v>6</v>
      </c>
      <c r="U1617">
        <v>3</v>
      </c>
      <c r="V1617">
        <v>0.22828799999999999</v>
      </c>
      <c r="W1617">
        <v>5.5555599999999997E-2</v>
      </c>
      <c r="X1617">
        <v>0.3125</v>
      </c>
      <c r="Y1617">
        <v>0.17777799999999999</v>
      </c>
      <c r="Z1617">
        <v>0.27546300000000001</v>
      </c>
      <c r="AA1617">
        <v>0.39206000000000002</v>
      </c>
      <c r="AB1617">
        <v>0.280115</v>
      </c>
      <c r="AC1617">
        <v>0.66752199999999995</v>
      </c>
      <c r="AD1617">
        <v>0.163772</v>
      </c>
      <c r="AE1617">
        <v>4.7484200000000003</v>
      </c>
      <c r="AF1617">
        <v>0.30468800000000001</v>
      </c>
      <c r="AH1617">
        <v>-0.65182399999999996</v>
      </c>
      <c r="AI1617">
        <v>38.9099</v>
      </c>
      <c r="AJ1617">
        <v>-13.726800000000001</v>
      </c>
      <c r="AK1617">
        <v>67.808000000000007</v>
      </c>
      <c r="AL1617">
        <v>-0.65182399999999996</v>
      </c>
      <c r="AM1617">
        <v>-0.2</v>
      </c>
      <c r="AN1617">
        <v>-17.8804383277893</v>
      </c>
      <c r="AO1617">
        <v>-8.1365077048540098</v>
      </c>
      <c r="AP1617">
        <v>-1.12666</v>
      </c>
      <c r="AQ1617">
        <v>999</v>
      </c>
      <c r="AU1617" t="s">
        <v>2594</v>
      </c>
    </row>
    <row r="1618" spans="1:47" x14ac:dyDescent="0.45">
      <c r="A1618" t="s">
        <v>2595</v>
      </c>
      <c r="B1618" t="s">
        <v>130</v>
      </c>
      <c r="C1618">
        <v>68</v>
      </c>
      <c r="D1618">
        <v>250</v>
      </c>
      <c r="E1618">
        <v>220</v>
      </c>
      <c r="F1618">
        <v>38</v>
      </c>
      <c r="G1618">
        <v>24</v>
      </c>
      <c r="H1618">
        <v>11</v>
      </c>
      <c r="I1618">
        <v>0</v>
      </c>
      <c r="J1618">
        <v>3</v>
      </c>
      <c r="K1618">
        <v>23</v>
      </c>
      <c r="L1618">
        <v>22</v>
      </c>
      <c r="M1618">
        <v>23</v>
      </c>
      <c r="N1618">
        <v>2</v>
      </c>
      <c r="O1618">
        <v>97</v>
      </c>
      <c r="P1618">
        <v>4</v>
      </c>
      <c r="Q1618">
        <v>1</v>
      </c>
      <c r="R1618">
        <v>2</v>
      </c>
      <c r="S1618">
        <v>0</v>
      </c>
      <c r="T1618">
        <v>2</v>
      </c>
      <c r="U1618">
        <v>1</v>
      </c>
      <c r="V1618">
        <v>0.17272699999999999</v>
      </c>
      <c r="W1618">
        <v>9.1999999999999998E-2</v>
      </c>
      <c r="X1618">
        <v>0.38800000000000001</v>
      </c>
      <c r="Y1618">
        <v>0.23711299999999999</v>
      </c>
      <c r="Z1618">
        <v>0.26209700000000002</v>
      </c>
      <c r="AA1618">
        <v>0.26363599999999998</v>
      </c>
      <c r="AB1618">
        <v>0.237368</v>
      </c>
      <c r="AC1618">
        <v>0.52573300000000001</v>
      </c>
      <c r="AD1618">
        <v>9.0909100000000007E-2</v>
      </c>
      <c r="AE1618">
        <v>3.17896</v>
      </c>
      <c r="AF1618">
        <v>0.28925600000000001</v>
      </c>
      <c r="AH1618">
        <v>-0.39962900000000001</v>
      </c>
      <c r="AI1618">
        <v>13.6419</v>
      </c>
      <c r="AJ1618">
        <v>-16.819099999999999</v>
      </c>
      <c r="AK1618">
        <v>43.154899999999998</v>
      </c>
      <c r="AL1618">
        <v>-0.39962900000000001</v>
      </c>
      <c r="AM1618">
        <v>-7</v>
      </c>
      <c r="AN1618">
        <v>-17.427703350782298</v>
      </c>
      <c r="AO1618">
        <v>-2.4071135520935001</v>
      </c>
      <c r="AP1618">
        <v>-1.1311599999999999</v>
      </c>
      <c r="AQ1618">
        <v>999</v>
      </c>
      <c r="AU1618" t="s">
        <v>2596</v>
      </c>
    </row>
    <row r="1619" spans="1:47" x14ac:dyDescent="0.45">
      <c r="A1619" t="s">
        <v>2597</v>
      </c>
      <c r="C1619">
        <v>105</v>
      </c>
      <c r="D1619">
        <v>420</v>
      </c>
      <c r="E1619">
        <v>382</v>
      </c>
      <c r="F1619">
        <v>90</v>
      </c>
      <c r="G1619">
        <v>60</v>
      </c>
      <c r="H1619">
        <v>18</v>
      </c>
      <c r="I1619">
        <v>1</v>
      </c>
      <c r="J1619">
        <v>11</v>
      </c>
      <c r="K1619">
        <v>37</v>
      </c>
      <c r="L1619">
        <v>49</v>
      </c>
      <c r="M1619">
        <v>33</v>
      </c>
      <c r="N1619">
        <v>7</v>
      </c>
      <c r="O1619">
        <v>100</v>
      </c>
      <c r="P1619">
        <v>3</v>
      </c>
      <c r="Q1619">
        <v>2</v>
      </c>
      <c r="R1619">
        <v>0</v>
      </c>
      <c r="S1619">
        <v>1</v>
      </c>
      <c r="T1619">
        <v>0</v>
      </c>
      <c r="U1619">
        <v>1</v>
      </c>
      <c r="V1619">
        <v>0.23560200000000001</v>
      </c>
      <c r="W1619">
        <v>7.85714E-2</v>
      </c>
      <c r="X1619">
        <v>0.238095</v>
      </c>
      <c r="Y1619">
        <v>0.33</v>
      </c>
      <c r="Z1619">
        <v>0.3</v>
      </c>
      <c r="AA1619">
        <v>0.37434600000000001</v>
      </c>
      <c r="AB1619">
        <v>0.28868100000000002</v>
      </c>
      <c r="AC1619">
        <v>0.674346</v>
      </c>
      <c r="AD1619">
        <v>0.13874300000000001</v>
      </c>
      <c r="AE1619">
        <v>1.6962299999999999</v>
      </c>
      <c r="AF1619">
        <v>0.289377</v>
      </c>
      <c r="AH1619">
        <v>-1.1078300000000001</v>
      </c>
      <c r="AI1619">
        <v>40.817100000000003</v>
      </c>
      <c r="AJ1619">
        <v>-10.3575</v>
      </c>
      <c r="AK1619">
        <v>73.550700000000006</v>
      </c>
      <c r="AL1619">
        <v>-1.1078300000000001</v>
      </c>
      <c r="AM1619">
        <v>0</v>
      </c>
      <c r="AN1619">
        <v>-14.869847536087001</v>
      </c>
      <c r="AO1619">
        <v>-10.80246925354</v>
      </c>
      <c r="AP1619">
        <v>-1.13307</v>
      </c>
      <c r="AQ1619">
        <v>999</v>
      </c>
      <c r="AU1619" t="s">
        <v>2598</v>
      </c>
    </row>
    <row r="1620" spans="1:47" x14ac:dyDescent="0.45">
      <c r="A1620" t="s">
        <v>2599</v>
      </c>
      <c r="C1620">
        <v>88</v>
      </c>
      <c r="D1620">
        <v>357</v>
      </c>
      <c r="E1620">
        <v>323</v>
      </c>
      <c r="F1620">
        <v>67</v>
      </c>
      <c r="G1620">
        <v>44</v>
      </c>
      <c r="H1620">
        <v>12</v>
      </c>
      <c r="I1620">
        <v>1</v>
      </c>
      <c r="J1620">
        <v>10</v>
      </c>
      <c r="K1620">
        <v>39</v>
      </c>
      <c r="L1620">
        <v>35</v>
      </c>
      <c r="M1620">
        <v>32</v>
      </c>
      <c r="N1620">
        <v>7</v>
      </c>
      <c r="O1620">
        <v>105</v>
      </c>
      <c r="P1620">
        <v>1</v>
      </c>
      <c r="Q1620">
        <v>1</v>
      </c>
      <c r="R1620">
        <v>0</v>
      </c>
      <c r="S1620">
        <v>1</v>
      </c>
      <c r="T1620">
        <v>1</v>
      </c>
      <c r="U1620">
        <v>1</v>
      </c>
      <c r="V1620">
        <v>0.20743</v>
      </c>
      <c r="W1620">
        <v>8.9635900000000004E-2</v>
      </c>
      <c r="X1620">
        <v>0.29411799999999999</v>
      </c>
      <c r="Y1620">
        <v>0.30476199999999998</v>
      </c>
      <c r="Z1620">
        <v>0.28011200000000003</v>
      </c>
      <c r="AA1620">
        <v>0.34365299999999999</v>
      </c>
      <c r="AB1620">
        <v>0.26711499999999999</v>
      </c>
      <c r="AC1620">
        <v>0.62376500000000001</v>
      </c>
      <c r="AD1620">
        <v>0.13622300000000001</v>
      </c>
      <c r="AE1620">
        <v>2.9996</v>
      </c>
      <c r="AF1620">
        <v>0.272727</v>
      </c>
      <c r="AH1620">
        <v>-0.76143700000000003</v>
      </c>
      <c r="AI1620">
        <v>28.3003</v>
      </c>
      <c r="AJ1620">
        <v>-15.1981</v>
      </c>
      <c r="AK1620">
        <v>68.760499999999993</v>
      </c>
      <c r="AL1620">
        <v>-0.76143700000000003</v>
      </c>
      <c r="AM1620">
        <v>-2.4</v>
      </c>
      <c r="AN1620">
        <v>-14.5777208805084</v>
      </c>
      <c r="AO1620">
        <v>-8.9586420059204102</v>
      </c>
      <c r="AP1620">
        <v>-1.13411</v>
      </c>
      <c r="AQ1620">
        <v>999</v>
      </c>
      <c r="AU1620">
        <v>14897</v>
      </c>
    </row>
    <row r="1621" spans="1:47" x14ac:dyDescent="0.45">
      <c r="A1621" t="s">
        <v>2600</v>
      </c>
      <c r="C1621">
        <v>98</v>
      </c>
      <c r="D1621">
        <v>353</v>
      </c>
      <c r="E1621">
        <v>309</v>
      </c>
      <c r="F1621">
        <v>63</v>
      </c>
      <c r="G1621">
        <v>41</v>
      </c>
      <c r="H1621">
        <v>14</v>
      </c>
      <c r="I1621">
        <v>1</v>
      </c>
      <c r="J1621">
        <v>7</v>
      </c>
      <c r="K1621">
        <v>33</v>
      </c>
      <c r="L1621">
        <v>34</v>
      </c>
      <c r="M1621">
        <v>37</v>
      </c>
      <c r="N1621">
        <v>9</v>
      </c>
      <c r="O1621">
        <v>111</v>
      </c>
      <c r="P1621">
        <v>5</v>
      </c>
      <c r="Q1621">
        <v>2</v>
      </c>
      <c r="R1621">
        <v>0</v>
      </c>
      <c r="S1621">
        <v>0</v>
      </c>
      <c r="T1621">
        <v>5</v>
      </c>
      <c r="U1621">
        <v>2</v>
      </c>
      <c r="V1621">
        <v>0.20388300000000001</v>
      </c>
      <c r="W1621">
        <v>0.10481600000000001</v>
      </c>
      <c r="X1621">
        <v>0.31444800000000001</v>
      </c>
      <c r="Y1621">
        <v>0.33333299999999999</v>
      </c>
      <c r="Z1621">
        <v>0.29744999999999999</v>
      </c>
      <c r="AA1621">
        <v>0.323625</v>
      </c>
      <c r="AB1621">
        <v>0.26834200000000002</v>
      </c>
      <c r="AC1621">
        <v>0.62107500000000004</v>
      </c>
      <c r="AD1621">
        <v>0.119741</v>
      </c>
      <c r="AE1621">
        <v>3.9844900000000001</v>
      </c>
      <c r="AF1621">
        <v>0.290155</v>
      </c>
      <c r="AH1621">
        <v>-0.41433500000000001</v>
      </c>
      <c r="AI1621">
        <v>28.3429</v>
      </c>
      <c r="AJ1621">
        <v>-14.668100000000001</v>
      </c>
      <c r="AK1621">
        <v>66.039599999999993</v>
      </c>
      <c r="AL1621">
        <v>-0.41433500000000001</v>
      </c>
      <c r="AM1621">
        <v>-9.9</v>
      </c>
      <c r="AN1621">
        <v>-14.778476685285501</v>
      </c>
      <c r="AO1621">
        <v>-8.6029684543609601</v>
      </c>
      <c r="AP1621">
        <v>-1.13598</v>
      </c>
      <c r="AQ1621">
        <v>999</v>
      </c>
      <c r="AU1621">
        <v>15983</v>
      </c>
    </row>
    <row r="1622" spans="1:47" x14ac:dyDescent="0.45">
      <c r="A1622" t="s">
        <v>2601</v>
      </c>
      <c r="C1622">
        <v>87</v>
      </c>
      <c r="D1622">
        <v>332</v>
      </c>
      <c r="E1622">
        <v>300</v>
      </c>
      <c r="F1622">
        <v>69</v>
      </c>
      <c r="G1622">
        <v>49</v>
      </c>
      <c r="H1622">
        <v>12</v>
      </c>
      <c r="I1622">
        <v>0</v>
      </c>
      <c r="J1622">
        <v>8</v>
      </c>
      <c r="K1622">
        <v>26</v>
      </c>
      <c r="L1622">
        <v>39</v>
      </c>
      <c r="M1622">
        <v>26</v>
      </c>
      <c r="N1622">
        <v>6</v>
      </c>
      <c r="O1622">
        <v>88</v>
      </c>
      <c r="P1622">
        <v>2</v>
      </c>
      <c r="Q1622">
        <v>4</v>
      </c>
      <c r="R1622">
        <v>0</v>
      </c>
      <c r="S1622">
        <v>2</v>
      </c>
      <c r="T1622">
        <v>0</v>
      </c>
      <c r="U1622">
        <v>1</v>
      </c>
      <c r="V1622">
        <v>0.23</v>
      </c>
      <c r="W1622">
        <v>7.8313300000000002E-2</v>
      </c>
      <c r="X1622">
        <v>0.26506000000000002</v>
      </c>
      <c r="Y1622">
        <v>0.29545500000000002</v>
      </c>
      <c r="Z1622">
        <v>0.29216900000000001</v>
      </c>
      <c r="AA1622">
        <v>0.35</v>
      </c>
      <c r="AB1622">
        <v>0.27476200000000001</v>
      </c>
      <c r="AC1622">
        <v>0.64216899999999999</v>
      </c>
      <c r="AD1622">
        <v>0.12</v>
      </c>
      <c r="AE1622">
        <v>1.0805</v>
      </c>
      <c r="AF1622">
        <v>0.293269</v>
      </c>
      <c r="AH1622">
        <v>-0.96914199999999995</v>
      </c>
      <c r="AI1622">
        <v>28.4269</v>
      </c>
      <c r="AJ1622">
        <v>-12.025399999999999</v>
      </c>
      <c r="AK1622">
        <v>67.917199999999994</v>
      </c>
      <c r="AL1622">
        <v>-0.96914199999999995</v>
      </c>
      <c r="AM1622">
        <v>0</v>
      </c>
      <c r="AN1622">
        <v>-14.164737582206699</v>
      </c>
      <c r="AO1622">
        <v>-8.5390949249267507</v>
      </c>
      <c r="AP1622">
        <v>-1.1360300000000001</v>
      </c>
      <c r="AQ1622">
        <v>999</v>
      </c>
      <c r="AU1622">
        <v>11342</v>
      </c>
    </row>
    <row r="1623" spans="1:47" x14ac:dyDescent="0.45">
      <c r="A1623" t="s">
        <v>2602</v>
      </c>
      <c r="C1623">
        <v>83</v>
      </c>
      <c r="D1623">
        <v>294</v>
      </c>
      <c r="E1623">
        <v>269</v>
      </c>
      <c r="F1623">
        <v>60</v>
      </c>
      <c r="G1623">
        <v>49</v>
      </c>
      <c r="H1623">
        <v>9</v>
      </c>
      <c r="I1623">
        <v>1</v>
      </c>
      <c r="J1623">
        <v>1</v>
      </c>
      <c r="K1623">
        <v>30</v>
      </c>
      <c r="L1623">
        <v>21</v>
      </c>
      <c r="M1623">
        <v>20</v>
      </c>
      <c r="N1623">
        <v>6</v>
      </c>
      <c r="O1623">
        <v>86</v>
      </c>
      <c r="P1623">
        <v>2</v>
      </c>
      <c r="Q1623">
        <v>2</v>
      </c>
      <c r="R1623">
        <v>1</v>
      </c>
      <c r="S1623">
        <v>0</v>
      </c>
      <c r="T1623">
        <v>15</v>
      </c>
      <c r="U1623">
        <v>3</v>
      </c>
      <c r="V1623">
        <v>0.223048</v>
      </c>
      <c r="W1623">
        <v>6.8027199999999996E-2</v>
      </c>
      <c r="X1623">
        <v>0.29251700000000003</v>
      </c>
      <c r="Y1623">
        <v>0.23255799999999999</v>
      </c>
      <c r="Z1623">
        <v>0.27986299999999997</v>
      </c>
      <c r="AA1623">
        <v>0.27509299999999998</v>
      </c>
      <c r="AB1623">
        <v>0.24113499999999999</v>
      </c>
      <c r="AC1623">
        <v>0.554956</v>
      </c>
      <c r="AD1623">
        <v>5.2044600000000003E-2</v>
      </c>
      <c r="AE1623">
        <v>6.0861700000000001</v>
      </c>
      <c r="AF1623">
        <v>0.32065199999999999</v>
      </c>
      <c r="AH1623">
        <v>1.2329300000000001</v>
      </c>
      <c r="AI1623">
        <v>16.962700000000002</v>
      </c>
      <c r="AJ1623">
        <v>-18.859500000000001</v>
      </c>
      <c r="AK1623">
        <v>46.56</v>
      </c>
      <c r="AL1623">
        <v>1.2329300000000001</v>
      </c>
      <c r="AM1623">
        <v>-4.3</v>
      </c>
      <c r="AN1623">
        <v>-18.231065869331299</v>
      </c>
      <c r="AO1623">
        <v>-3.21975326538085</v>
      </c>
      <c r="AP1623">
        <v>-1.14018</v>
      </c>
      <c r="AQ1623">
        <v>999</v>
      </c>
      <c r="AU1623" t="s">
        <v>2603</v>
      </c>
    </row>
    <row r="1624" spans="1:47" x14ac:dyDescent="0.45">
      <c r="A1624" t="s">
        <v>2604</v>
      </c>
      <c r="C1624">
        <v>108</v>
      </c>
      <c r="D1624">
        <v>451</v>
      </c>
      <c r="E1624">
        <v>404</v>
      </c>
      <c r="F1624">
        <v>84</v>
      </c>
      <c r="G1624">
        <v>52</v>
      </c>
      <c r="H1624">
        <v>22</v>
      </c>
      <c r="I1624">
        <v>1</v>
      </c>
      <c r="J1624">
        <v>9</v>
      </c>
      <c r="K1624">
        <v>42</v>
      </c>
      <c r="L1624">
        <v>46</v>
      </c>
      <c r="M1624">
        <v>44</v>
      </c>
      <c r="N1624">
        <v>8</v>
      </c>
      <c r="O1624">
        <v>136</v>
      </c>
      <c r="P1624">
        <v>1</v>
      </c>
      <c r="Q1624">
        <v>2</v>
      </c>
      <c r="R1624">
        <v>0</v>
      </c>
      <c r="S1624">
        <v>1</v>
      </c>
      <c r="T1624">
        <v>0</v>
      </c>
      <c r="U1624">
        <v>1</v>
      </c>
      <c r="V1624">
        <v>0.20792099999999999</v>
      </c>
      <c r="W1624">
        <v>9.7560999999999995E-2</v>
      </c>
      <c r="X1624">
        <v>0.30155199999999999</v>
      </c>
      <c r="Y1624">
        <v>0.32352900000000001</v>
      </c>
      <c r="Z1624">
        <v>0.28603099999999998</v>
      </c>
      <c r="AA1624">
        <v>0.33415800000000001</v>
      </c>
      <c r="AB1624">
        <v>0.26780799999999999</v>
      </c>
      <c r="AC1624">
        <v>0.62018899999999999</v>
      </c>
      <c r="AD1624">
        <v>0.12623799999999999</v>
      </c>
      <c r="AE1624">
        <v>1.9726999999999999</v>
      </c>
      <c r="AF1624">
        <v>0.287356</v>
      </c>
      <c r="AH1624">
        <v>-1.1078300000000001</v>
      </c>
      <c r="AI1624">
        <v>36.011499999999998</v>
      </c>
      <c r="AJ1624">
        <v>-18.940200000000001</v>
      </c>
      <c r="AK1624">
        <v>64.139899999999997</v>
      </c>
      <c r="AL1624">
        <v>-1.1078300000000001</v>
      </c>
      <c r="AM1624">
        <v>2.6</v>
      </c>
      <c r="AN1624">
        <v>-21.143625497817901</v>
      </c>
      <c r="AO1624">
        <v>-5.6855673789978001</v>
      </c>
      <c r="AP1624">
        <v>-1.1431100000000001</v>
      </c>
      <c r="AQ1624">
        <v>999</v>
      </c>
      <c r="AU1624" t="s">
        <v>2605</v>
      </c>
    </row>
    <row r="1625" spans="1:47" x14ac:dyDescent="0.45">
      <c r="A1625" t="s">
        <v>2606</v>
      </c>
      <c r="B1625" t="s">
        <v>56</v>
      </c>
      <c r="C1625">
        <v>96</v>
      </c>
      <c r="D1625">
        <v>373</v>
      </c>
      <c r="E1625">
        <v>328</v>
      </c>
      <c r="F1625">
        <v>72</v>
      </c>
      <c r="G1625">
        <v>50</v>
      </c>
      <c r="H1625">
        <v>15</v>
      </c>
      <c r="I1625">
        <v>2</v>
      </c>
      <c r="J1625">
        <v>5</v>
      </c>
      <c r="K1625">
        <v>42</v>
      </c>
      <c r="L1625">
        <v>36</v>
      </c>
      <c r="M1625">
        <v>38</v>
      </c>
      <c r="N1625">
        <v>5</v>
      </c>
      <c r="O1625">
        <v>107</v>
      </c>
      <c r="P1625">
        <v>5</v>
      </c>
      <c r="Q1625">
        <v>1</v>
      </c>
      <c r="R1625">
        <v>1</v>
      </c>
      <c r="S1625">
        <v>0</v>
      </c>
      <c r="T1625">
        <v>5</v>
      </c>
      <c r="U1625">
        <v>3</v>
      </c>
      <c r="V1625">
        <v>0.21951200000000001</v>
      </c>
      <c r="W1625">
        <v>0.101877</v>
      </c>
      <c r="X1625">
        <v>0.28686299999999998</v>
      </c>
      <c r="Y1625">
        <v>0.35514000000000001</v>
      </c>
      <c r="Z1625">
        <v>0.30914000000000003</v>
      </c>
      <c r="AA1625">
        <v>0.32317099999999999</v>
      </c>
      <c r="AB1625">
        <v>0.27939000000000003</v>
      </c>
      <c r="AC1625">
        <v>0.63231099999999996</v>
      </c>
      <c r="AD1625">
        <v>0.103659</v>
      </c>
      <c r="AE1625">
        <v>4.6831800000000001</v>
      </c>
      <c r="AF1625">
        <v>0.30875599999999997</v>
      </c>
      <c r="AH1625">
        <v>-0.94428500000000004</v>
      </c>
      <c r="AI1625">
        <v>33.371400000000001</v>
      </c>
      <c r="AJ1625">
        <v>-12.076499999999999</v>
      </c>
      <c r="AK1625">
        <v>72.204899999999995</v>
      </c>
      <c r="AL1625">
        <v>-0.94428500000000004</v>
      </c>
      <c r="AM1625">
        <v>-6.3</v>
      </c>
      <c r="AN1625">
        <v>-13.7881341576576</v>
      </c>
      <c r="AO1625">
        <v>-10.411552429199199</v>
      </c>
      <c r="AP1625">
        <v>-1.1458999999999999</v>
      </c>
      <c r="AQ1625">
        <v>999</v>
      </c>
      <c r="AU1625" t="s">
        <v>2607</v>
      </c>
    </row>
    <row r="1626" spans="1:47" x14ac:dyDescent="0.45">
      <c r="A1626" t="s">
        <v>2608</v>
      </c>
      <c r="B1626" t="s">
        <v>14</v>
      </c>
      <c r="C1626">
        <v>105</v>
      </c>
      <c r="D1626">
        <v>437</v>
      </c>
      <c r="E1626">
        <v>387</v>
      </c>
      <c r="F1626">
        <v>78</v>
      </c>
      <c r="G1626">
        <v>47</v>
      </c>
      <c r="H1626">
        <v>16</v>
      </c>
      <c r="I1626">
        <v>0</v>
      </c>
      <c r="J1626">
        <v>15</v>
      </c>
      <c r="K1626">
        <v>48</v>
      </c>
      <c r="L1626">
        <v>52</v>
      </c>
      <c r="M1626">
        <v>41</v>
      </c>
      <c r="N1626">
        <v>7</v>
      </c>
      <c r="O1626">
        <v>155</v>
      </c>
      <c r="P1626">
        <v>6</v>
      </c>
      <c r="Q1626">
        <v>3</v>
      </c>
      <c r="R1626">
        <v>0</v>
      </c>
      <c r="S1626">
        <v>1</v>
      </c>
      <c r="T1626">
        <v>0</v>
      </c>
      <c r="U1626">
        <v>1</v>
      </c>
      <c r="V1626">
        <v>0.20155000000000001</v>
      </c>
      <c r="W1626">
        <v>9.3821500000000002E-2</v>
      </c>
      <c r="X1626">
        <v>0.35469099999999998</v>
      </c>
      <c r="Y1626">
        <v>0.26451599999999997</v>
      </c>
      <c r="Z1626">
        <v>0.28604099999999999</v>
      </c>
      <c r="AA1626">
        <v>0.35917300000000002</v>
      </c>
      <c r="AB1626">
        <v>0.277808</v>
      </c>
      <c r="AC1626">
        <v>0.64521399999999995</v>
      </c>
      <c r="AD1626">
        <v>0.15762300000000001</v>
      </c>
      <c r="AE1626">
        <v>1.73889</v>
      </c>
      <c r="AF1626">
        <v>0.28636400000000001</v>
      </c>
      <c r="AH1626">
        <v>-1.0924199999999999</v>
      </c>
      <c r="AI1626">
        <v>38.523099999999999</v>
      </c>
      <c r="AJ1626">
        <v>-14.722799999999999</v>
      </c>
      <c r="AK1626">
        <v>76.589600000000004</v>
      </c>
      <c r="AL1626">
        <v>-1.0924199999999999</v>
      </c>
      <c r="AM1626">
        <v>-4.5999999999999996</v>
      </c>
      <c r="AN1626">
        <v>-13.766255736351001</v>
      </c>
      <c r="AO1626">
        <v>-12.628365993499701</v>
      </c>
      <c r="AP1626">
        <v>-1.14734</v>
      </c>
      <c r="AQ1626">
        <v>999</v>
      </c>
      <c r="AU1626" t="s">
        <v>2609</v>
      </c>
    </row>
    <row r="1627" spans="1:47" x14ac:dyDescent="0.45">
      <c r="A1627" t="s">
        <v>2610</v>
      </c>
      <c r="C1627">
        <v>91</v>
      </c>
      <c r="D1627">
        <v>361</v>
      </c>
      <c r="E1627">
        <v>322</v>
      </c>
      <c r="F1627">
        <v>63</v>
      </c>
      <c r="G1627">
        <v>40</v>
      </c>
      <c r="H1627">
        <v>16</v>
      </c>
      <c r="I1627">
        <v>0</v>
      </c>
      <c r="J1627">
        <v>7</v>
      </c>
      <c r="K1627">
        <v>37</v>
      </c>
      <c r="L1627">
        <v>37</v>
      </c>
      <c r="M1627">
        <v>33</v>
      </c>
      <c r="N1627">
        <v>9</v>
      </c>
      <c r="O1627">
        <v>99</v>
      </c>
      <c r="P1627">
        <v>5</v>
      </c>
      <c r="Q1627">
        <v>1</v>
      </c>
      <c r="R1627">
        <v>0</v>
      </c>
      <c r="S1627">
        <v>0</v>
      </c>
      <c r="T1627">
        <v>1</v>
      </c>
      <c r="U1627">
        <v>1</v>
      </c>
      <c r="V1627">
        <v>0.19565199999999999</v>
      </c>
      <c r="W1627">
        <v>9.14127E-2</v>
      </c>
      <c r="X1627">
        <v>0.27423799999999998</v>
      </c>
      <c r="Y1627">
        <v>0.33333299999999999</v>
      </c>
      <c r="Z1627">
        <v>0.27977800000000003</v>
      </c>
      <c r="AA1627">
        <v>0.31055899999999997</v>
      </c>
      <c r="AB1627">
        <v>0.254438</v>
      </c>
      <c r="AC1627">
        <v>0.590337</v>
      </c>
      <c r="AD1627">
        <v>0.114907</v>
      </c>
      <c r="AE1627">
        <v>2.33074</v>
      </c>
      <c r="AF1627">
        <v>0.25806499999999999</v>
      </c>
      <c r="AH1627">
        <v>-0.75373199999999996</v>
      </c>
      <c r="AI1627">
        <v>24.816600000000001</v>
      </c>
      <c r="AJ1627">
        <v>-19.1691</v>
      </c>
      <c r="AK1627">
        <v>50.594299999999997</v>
      </c>
      <c r="AL1627">
        <v>-0.75373199999999996</v>
      </c>
      <c r="AM1627">
        <v>-2.2999999999999998</v>
      </c>
      <c r="AN1627">
        <v>-22.8491619229316</v>
      </c>
      <c r="AO1627">
        <v>-0.97357428073883001</v>
      </c>
      <c r="AP1627">
        <v>-1.1490800000000001</v>
      </c>
      <c r="AQ1627">
        <v>999</v>
      </c>
      <c r="AU1627" t="s">
        <v>2611</v>
      </c>
    </row>
    <row r="1628" spans="1:47" x14ac:dyDescent="0.45">
      <c r="A1628" t="s">
        <v>2612</v>
      </c>
      <c r="B1628" t="s">
        <v>59</v>
      </c>
      <c r="C1628">
        <v>120</v>
      </c>
      <c r="D1628">
        <v>487</v>
      </c>
      <c r="E1628">
        <v>438</v>
      </c>
      <c r="F1628">
        <v>97</v>
      </c>
      <c r="G1628">
        <v>66</v>
      </c>
      <c r="H1628">
        <v>21</v>
      </c>
      <c r="I1628">
        <v>4</v>
      </c>
      <c r="J1628">
        <v>6</v>
      </c>
      <c r="K1628">
        <v>46</v>
      </c>
      <c r="L1628">
        <v>49</v>
      </c>
      <c r="M1628">
        <v>34</v>
      </c>
      <c r="N1628">
        <v>7</v>
      </c>
      <c r="O1628">
        <v>134</v>
      </c>
      <c r="P1628">
        <v>8</v>
      </c>
      <c r="Q1628">
        <v>5</v>
      </c>
      <c r="R1628">
        <v>2</v>
      </c>
      <c r="S1628">
        <v>0</v>
      </c>
      <c r="T1628">
        <v>6</v>
      </c>
      <c r="U1628">
        <v>7</v>
      </c>
      <c r="V1628">
        <v>0.22146099999999999</v>
      </c>
      <c r="W1628">
        <v>6.9815199999999994E-2</v>
      </c>
      <c r="X1628">
        <v>0.27515400000000001</v>
      </c>
      <c r="Y1628">
        <v>0.25373099999999998</v>
      </c>
      <c r="Z1628">
        <v>0.28659800000000002</v>
      </c>
      <c r="AA1628">
        <v>0.32876699999999998</v>
      </c>
      <c r="AB1628">
        <v>0.26624199999999998</v>
      </c>
      <c r="AC1628">
        <v>0.61536500000000005</v>
      </c>
      <c r="AD1628">
        <v>0.107306</v>
      </c>
      <c r="AE1628">
        <v>4.6702599999999999</v>
      </c>
      <c r="AF1628">
        <v>0.30032999999999999</v>
      </c>
      <c r="AH1628">
        <v>-2.5327600000000001</v>
      </c>
      <c r="AI1628">
        <v>38.252899999999997</v>
      </c>
      <c r="AJ1628">
        <v>-21.0852</v>
      </c>
      <c r="AK1628">
        <v>66.878299999999996</v>
      </c>
      <c r="AL1628">
        <v>-2.5327600000000001</v>
      </c>
      <c r="AM1628">
        <v>-8</v>
      </c>
      <c r="AN1628">
        <v>-21.860190629959099</v>
      </c>
      <c r="AO1628">
        <v>-6.2106114625930697</v>
      </c>
      <c r="AP1628">
        <v>-1.14975</v>
      </c>
      <c r="AQ1628">
        <v>999</v>
      </c>
      <c r="AU1628" t="s">
        <v>2613</v>
      </c>
    </row>
    <row r="1629" spans="1:47" x14ac:dyDescent="0.45">
      <c r="A1629" t="s">
        <v>2614</v>
      </c>
      <c r="C1629">
        <v>92</v>
      </c>
      <c r="D1629">
        <v>327</v>
      </c>
      <c r="E1629">
        <v>296</v>
      </c>
      <c r="F1629">
        <v>57</v>
      </c>
      <c r="G1629">
        <v>36</v>
      </c>
      <c r="H1629">
        <v>12</v>
      </c>
      <c r="I1629">
        <v>5</v>
      </c>
      <c r="J1629">
        <v>4</v>
      </c>
      <c r="K1629">
        <v>34</v>
      </c>
      <c r="L1629">
        <v>31</v>
      </c>
      <c r="M1629">
        <v>22</v>
      </c>
      <c r="N1629">
        <v>7</v>
      </c>
      <c r="O1629">
        <v>125</v>
      </c>
      <c r="P1629">
        <v>4</v>
      </c>
      <c r="Q1629">
        <v>2</v>
      </c>
      <c r="R1629">
        <v>3</v>
      </c>
      <c r="S1629">
        <v>1</v>
      </c>
      <c r="T1629">
        <v>12</v>
      </c>
      <c r="U1629">
        <v>3</v>
      </c>
      <c r="V1629">
        <v>0.19256799999999999</v>
      </c>
      <c r="W1629">
        <v>6.7278299999999999E-2</v>
      </c>
      <c r="X1629">
        <v>0.38226300000000002</v>
      </c>
      <c r="Y1629">
        <v>0.17599999999999999</v>
      </c>
      <c r="Z1629">
        <v>0.25617299999999998</v>
      </c>
      <c r="AA1629">
        <v>0.30743199999999998</v>
      </c>
      <c r="AB1629">
        <v>0.239431</v>
      </c>
      <c r="AC1629">
        <v>0.56360500000000002</v>
      </c>
      <c r="AD1629">
        <v>0.11486499999999999</v>
      </c>
      <c r="AE1629">
        <v>7.8146800000000001</v>
      </c>
      <c r="AF1629">
        <v>0.31360900000000003</v>
      </c>
      <c r="AH1629">
        <v>0.70998399999999995</v>
      </c>
      <c r="AI1629">
        <v>18.404</v>
      </c>
      <c r="AJ1629">
        <v>-21.4391</v>
      </c>
      <c r="AK1629">
        <v>48.295000000000002</v>
      </c>
      <c r="AL1629">
        <v>0.70998399999999995</v>
      </c>
      <c r="AM1629">
        <v>-4.3</v>
      </c>
      <c r="AN1629">
        <v>-19.548785865306801</v>
      </c>
      <c r="AO1629">
        <v>-3.0985010862350402</v>
      </c>
      <c r="AP1629">
        <v>-1.15083</v>
      </c>
      <c r="AQ1629">
        <v>999</v>
      </c>
      <c r="AU1629" t="s">
        <v>2615</v>
      </c>
    </row>
    <row r="1630" spans="1:47" x14ac:dyDescent="0.45">
      <c r="A1630" t="s">
        <v>2616</v>
      </c>
      <c r="B1630" t="s">
        <v>76</v>
      </c>
      <c r="C1630">
        <v>103</v>
      </c>
      <c r="D1630">
        <v>416</v>
      </c>
      <c r="E1630">
        <v>369</v>
      </c>
      <c r="F1630">
        <v>76</v>
      </c>
      <c r="G1630">
        <v>54</v>
      </c>
      <c r="H1630">
        <v>15</v>
      </c>
      <c r="I1630">
        <v>1</v>
      </c>
      <c r="J1630">
        <v>6</v>
      </c>
      <c r="K1630">
        <v>46</v>
      </c>
      <c r="L1630">
        <v>37</v>
      </c>
      <c r="M1630">
        <v>38</v>
      </c>
      <c r="N1630">
        <v>6</v>
      </c>
      <c r="O1630">
        <v>139</v>
      </c>
      <c r="P1630">
        <v>3</v>
      </c>
      <c r="Q1630">
        <v>2</v>
      </c>
      <c r="R1630">
        <v>4</v>
      </c>
      <c r="S1630">
        <v>0</v>
      </c>
      <c r="T1630">
        <v>9</v>
      </c>
      <c r="U1630">
        <v>5</v>
      </c>
      <c r="V1630">
        <v>0.20596200000000001</v>
      </c>
      <c r="W1630">
        <v>9.1346200000000002E-2</v>
      </c>
      <c r="X1630">
        <v>0.33413500000000002</v>
      </c>
      <c r="Y1630">
        <v>0.27338099999999999</v>
      </c>
      <c r="Z1630">
        <v>0.28398099999999998</v>
      </c>
      <c r="AA1630">
        <v>0.300813</v>
      </c>
      <c r="AB1630">
        <v>0.25702900000000001</v>
      </c>
      <c r="AC1630">
        <v>0.58479400000000004</v>
      </c>
      <c r="AD1630">
        <v>9.4850900000000002E-2</v>
      </c>
      <c r="AE1630">
        <v>4.7714800000000004</v>
      </c>
      <c r="AF1630">
        <v>0.30973499999999998</v>
      </c>
      <c r="AH1630">
        <v>-0.99614599999999998</v>
      </c>
      <c r="AI1630">
        <v>29.492799999999999</v>
      </c>
      <c r="AJ1630">
        <v>-21.194400000000002</v>
      </c>
      <c r="AK1630">
        <v>56.046900000000001</v>
      </c>
      <c r="AL1630">
        <v>-0.99614599999999998</v>
      </c>
      <c r="AM1630">
        <v>2.4</v>
      </c>
      <c r="AN1630">
        <v>-23.647854804992601</v>
      </c>
      <c r="AO1630">
        <v>-2.1855378150939901</v>
      </c>
      <c r="AP1630">
        <v>-1.16272</v>
      </c>
      <c r="AQ1630">
        <v>999</v>
      </c>
      <c r="AU1630" t="s">
        <v>2617</v>
      </c>
    </row>
    <row r="1631" spans="1:47" x14ac:dyDescent="0.45">
      <c r="A1631" t="s">
        <v>2618</v>
      </c>
      <c r="B1631" t="s">
        <v>170</v>
      </c>
      <c r="C1631">
        <v>70</v>
      </c>
      <c r="D1631">
        <v>241</v>
      </c>
      <c r="E1631">
        <v>221</v>
      </c>
      <c r="F1631">
        <v>43</v>
      </c>
      <c r="G1631">
        <v>28</v>
      </c>
      <c r="H1631">
        <v>10</v>
      </c>
      <c r="I1631">
        <v>1</v>
      </c>
      <c r="J1631">
        <v>4</v>
      </c>
      <c r="K1631">
        <v>24</v>
      </c>
      <c r="L1631">
        <v>26</v>
      </c>
      <c r="M1631">
        <v>12</v>
      </c>
      <c r="N1631">
        <v>8</v>
      </c>
      <c r="O1631">
        <v>81</v>
      </c>
      <c r="P1631">
        <v>7</v>
      </c>
      <c r="Q1631">
        <v>1</v>
      </c>
      <c r="R1631">
        <v>0</v>
      </c>
      <c r="S1631">
        <v>0</v>
      </c>
      <c r="T1631">
        <v>1</v>
      </c>
      <c r="U1631">
        <v>1</v>
      </c>
      <c r="V1631">
        <v>0.19456999999999999</v>
      </c>
      <c r="W1631">
        <v>4.9792500000000003E-2</v>
      </c>
      <c r="X1631">
        <v>0.33610000000000001</v>
      </c>
      <c r="Y1631">
        <v>0.148148</v>
      </c>
      <c r="Z1631">
        <v>0.25726100000000002</v>
      </c>
      <c r="AA1631">
        <v>0.30316700000000002</v>
      </c>
      <c r="AB1631">
        <v>0.23433300000000001</v>
      </c>
      <c r="AC1631">
        <v>0.56042899999999995</v>
      </c>
      <c r="AD1631">
        <v>0.108597</v>
      </c>
      <c r="AE1631">
        <v>3.91588</v>
      </c>
      <c r="AF1631">
        <v>0.28467199999999998</v>
      </c>
      <c r="AH1631">
        <v>-0.52257799999999999</v>
      </c>
      <c r="AI1631">
        <v>12.5433</v>
      </c>
      <c r="AJ1631">
        <v>-16.821100000000001</v>
      </c>
      <c r="AK1631">
        <v>45.575699999999998</v>
      </c>
      <c r="AL1631">
        <v>-0.52257799999999999</v>
      </c>
      <c r="AM1631">
        <v>-8.1</v>
      </c>
      <c r="AN1631">
        <v>-16.238590836524899</v>
      </c>
      <c r="AO1631">
        <v>-3.6724576950073198</v>
      </c>
      <c r="AP1631">
        <v>-1.1692499999999999</v>
      </c>
      <c r="AQ1631">
        <v>999</v>
      </c>
      <c r="AU1631" t="s">
        <v>2619</v>
      </c>
    </row>
    <row r="1632" spans="1:47" x14ac:dyDescent="0.45">
      <c r="A1632" t="s">
        <v>2620</v>
      </c>
      <c r="C1632">
        <v>96</v>
      </c>
      <c r="D1632">
        <v>408</v>
      </c>
      <c r="E1632">
        <v>371</v>
      </c>
      <c r="F1632">
        <v>90</v>
      </c>
      <c r="G1632">
        <v>71</v>
      </c>
      <c r="H1632">
        <v>13</v>
      </c>
      <c r="I1632">
        <v>3</v>
      </c>
      <c r="J1632">
        <v>3</v>
      </c>
      <c r="K1632">
        <v>50</v>
      </c>
      <c r="L1632">
        <v>39</v>
      </c>
      <c r="M1632">
        <v>21</v>
      </c>
      <c r="N1632">
        <v>9</v>
      </c>
      <c r="O1632">
        <v>89</v>
      </c>
      <c r="P1632">
        <v>9</v>
      </c>
      <c r="Q1632">
        <v>2</v>
      </c>
      <c r="R1632">
        <v>5</v>
      </c>
      <c r="S1632">
        <v>0</v>
      </c>
      <c r="T1632">
        <v>12</v>
      </c>
      <c r="U1632">
        <v>9</v>
      </c>
      <c r="V1632">
        <v>0.242588</v>
      </c>
      <c r="W1632">
        <v>5.1470599999999998E-2</v>
      </c>
      <c r="X1632">
        <v>0.218137</v>
      </c>
      <c r="Y1632">
        <v>0.235955</v>
      </c>
      <c r="Z1632">
        <v>0.297767</v>
      </c>
      <c r="AA1632">
        <v>0.31805899999999998</v>
      </c>
      <c r="AB1632">
        <v>0.26505800000000002</v>
      </c>
      <c r="AC1632">
        <v>0.61582599999999998</v>
      </c>
      <c r="AD1632">
        <v>7.5471700000000003E-2</v>
      </c>
      <c r="AE1632">
        <v>6.02637</v>
      </c>
      <c r="AF1632">
        <v>0.30960900000000002</v>
      </c>
      <c r="AH1632">
        <v>-2.1075699999999999</v>
      </c>
      <c r="AI1632">
        <v>31.6462</v>
      </c>
      <c r="AJ1632">
        <v>-18.066199999999998</v>
      </c>
      <c r="AK1632">
        <v>47.874099999999999</v>
      </c>
      <c r="AL1632">
        <v>-2.1075699999999999</v>
      </c>
      <c r="AM1632">
        <v>1.3</v>
      </c>
      <c r="AN1632">
        <v>-28.454636812210001</v>
      </c>
      <c r="AO1632">
        <v>2.7991181612014699</v>
      </c>
      <c r="AP1632">
        <v>-1.1721600000000001</v>
      </c>
      <c r="AQ1632">
        <v>999</v>
      </c>
      <c r="AU1632" t="s">
        <v>2621</v>
      </c>
    </row>
    <row r="1633" spans="1:47" x14ac:dyDescent="0.45">
      <c r="A1633" t="s">
        <v>2622</v>
      </c>
      <c r="B1633" t="s">
        <v>107</v>
      </c>
      <c r="C1633">
        <v>120</v>
      </c>
      <c r="D1633">
        <v>538</v>
      </c>
      <c r="E1633">
        <v>493</v>
      </c>
      <c r="F1633">
        <v>113</v>
      </c>
      <c r="G1633">
        <v>85</v>
      </c>
      <c r="H1633">
        <v>19</v>
      </c>
      <c r="I1633">
        <v>3</v>
      </c>
      <c r="J1633">
        <v>6</v>
      </c>
      <c r="K1633">
        <v>67</v>
      </c>
      <c r="L1633">
        <v>50</v>
      </c>
      <c r="M1633">
        <v>32</v>
      </c>
      <c r="N1633">
        <v>7</v>
      </c>
      <c r="O1633">
        <v>127</v>
      </c>
      <c r="P1633">
        <v>7</v>
      </c>
      <c r="Q1633">
        <v>3</v>
      </c>
      <c r="R1633">
        <v>3</v>
      </c>
      <c r="S1633">
        <v>1</v>
      </c>
      <c r="T1633">
        <v>14</v>
      </c>
      <c r="U1633">
        <v>7</v>
      </c>
      <c r="V1633">
        <v>0.229209</v>
      </c>
      <c r="W1633">
        <v>5.9479600000000001E-2</v>
      </c>
      <c r="X1633">
        <v>0.23605899999999999</v>
      </c>
      <c r="Y1633">
        <v>0.251969</v>
      </c>
      <c r="Z1633">
        <v>0.28411199999999998</v>
      </c>
      <c r="AA1633">
        <v>0.31642999999999999</v>
      </c>
      <c r="AB1633">
        <v>0.26109399999999999</v>
      </c>
      <c r="AC1633">
        <v>0.60054200000000002</v>
      </c>
      <c r="AD1633">
        <v>8.7221099999999996E-2</v>
      </c>
      <c r="AE1633">
        <v>5.9402699999999999</v>
      </c>
      <c r="AF1633">
        <v>0.29476599999999997</v>
      </c>
      <c r="AH1633">
        <v>-1.0560499999999999</v>
      </c>
      <c r="AI1633">
        <v>39.9587</v>
      </c>
      <c r="AJ1633">
        <v>-25.593499999999999</v>
      </c>
      <c r="AK1633">
        <v>58.755000000000003</v>
      </c>
      <c r="AL1633">
        <v>-1.0560499999999999</v>
      </c>
      <c r="AM1633">
        <v>-7.5</v>
      </c>
      <c r="AN1633">
        <v>-28.545902490615799</v>
      </c>
      <c r="AO1633">
        <v>-1.5696649551391599</v>
      </c>
      <c r="AP1633">
        <v>-1.1752400000000001</v>
      </c>
      <c r="AQ1633">
        <v>999</v>
      </c>
      <c r="AU1633" t="s">
        <v>2623</v>
      </c>
    </row>
    <row r="1634" spans="1:47" x14ac:dyDescent="0.45">
      <c r="A1634" t="s">
        <v>2624</v>
      </c>
      <c r="C1634">
        <v>103</v>
      </c>
      <c r="D1634">
        <v>391</v>
      </c>
      <c r="E1634">
        <v>340</v>
      </c>
      <c r="F1634">
        <v>66</v>
      </c>
      <c r="G1634">
        <v>40</v>
      </c>
      <c r="H1634">
        <v>18</v>
      </c>
      <c r="I1634">
        <v>0</v>
      </c>
      <c r="J1634">
        <v>8</v>
      </c>
      <c r="K1634">
        <v>37</v>
      </c>
      <c r="L1634">
        <v>36</v>
      </c>
      <c r="M1634">
        <v>46</v>
      </c>
      <c r="N1634">
        <v>5</v>
      </c>
      <c r="O1634">
        <v>138</v>
      </c>
      <c r="P1634">
        <v>2</v>
      </c>
      <c r="Q1634">
        <v>3</v>
      </c>
      <c r="R1634">
        <v>0</v>
      </c>
      <c r="S1634">
        <v>1</v>
      </c>
      <c r="T1634">
        <v>2</v>
      </c>
      <c r="U1634">
        <v>1</v>
      </c>
      <c r="V1634">
        <v>0.19411800000000001</v>
      </c>
      <c r="W1634">
        <v>0.117647</v>
      </c>
      <c r="X1634">
        <v>0.352941</v>
      </c>
      <c r="Y1634">
        <v>0.33333299999999999</v>
      </c>
      <c r="Z1634">
        <v>0.29155999999999999</v>
      </c>
      <c r="AA1634">
        <v>0.31764700000000001</v>
      </c>
      <c r="AB1634">
        <v>0.26866800000000002</v>
      </c>
      <c r="AC1634">
        <v>0.60920700000000005</v>
      </c>
      <c r="AD1634">
        <v>0.123529</v>
      </c>
      <c r="AE1634">
        <v>2.3999899999999998</v>
      </c>
      <c r="AF1634">
        <v>0.29441600000000001</v>
      </c>
      <c r="AH1634">
        <v>-0.66160300000000005</v>
      </c>
      <c r="AI1634">
        <v>31.5001</v>
      </c>
      <c r="AJ1634">
        <v>-16.140999999999998</v>
      </c>
      <c r="AK1634">
        <v>69.374399999999994</v>
      </c>
      <c r="AL1634">
        <v>-0.66160300000000005</v>
      </c>
      <c r="AM1634">
        <v>0</v>
      </c>
      <c r="AN1634">
        <v>-15.0096734166145</v>
      </c>
      <c r="AO1634">
        <v>-10.0565843582153</v>
      </c>
      <c r="AP1634">
        <v>-1.1752800000000001</v>
      </c>
      <c r="AQ1634">
        <v>999</v>
      </c>
      <c r="AU1634">
        <v>19181</v>
      </c>
    </row>
    <row r="1635" spans="1:47" x14ac:dyDescent="0.45">
      <c r="A1635" t="s">
        <v>2625</v>
      </c>
      <c r="C1635">
        <v>105</v>
      </c>
      <c r="D1635">
        <v>436</v>
      </c>
      <c r="E1635">
        <v>404</v>
      </c>
      <c r="F1635">
        <v>103</v>
      </c>
      <c r="G1635">
        <v>76</v>
      </c>
      <c r="H1635">
        <v>21</v>
      </c>
      <c r="I1635">
        <v>1</v>
      </c>
      <c r="J1635">
        <v>5</v>
      </c>
      <c r="K1635">
        <v>50</v>
      </c>
      <c r="L1635">
        <v>41</v>
      </c>
      <c r="M1635">
        <v>26</v>
      </c>
      <c r="N1635">
        <v>10</v>
      </c>
      <c r="O1635">
        <v>59</v>
      </c>
      <c r="P1635">
        <v>2</v>
      </c>
      <c r="Q1635">
        <v>4</v>
      </c>
      <c r="R1635">
        <v>0</v>
      </c>
      <c r="S1635">
        <v>0</v>
      </c>
      <c r="T1635">
        <v>3</v>
      </c>
      <c r="U1635">
        <v>2</v>
      </c>
      <c r="V1635">
        <v>0.25495000000000001</v>
      </c>
      <c r="W1635">
        <v>5.9632999999999999E-2</v>
      </c>
      <c r="X1635">
        <v>0.135321</v>
      </c>
      <c r="Y1635">
        <v>0.44067800000000001</v>
      </c>
      <c r="Z1635">
        <v>0.30045899999999998</v>
      </c>
      <c r="AA1635">
        <v>0.34900999999999999</v>
      </c>
      <c r="AB1635">
        <v>0.27551100000000001</v>
      </c>
      <c r="AC1635">
        <v>0.64946899999999996</v>
      </c>
      <c r="AD1635">
        <v>9.4059400000000001E-2</v>
      </c>
      <c r="AE1635">
        <v>3.50162</v>
      </c>
      <c r="AF1635">
        <v>0.28488400000000003</v>
      </c>
      <c r="AH1635">
        <v>-0.96843800000000002</v>
      </c>
      <c r="AI1635">
        <v>37.603000000000002</v>
      </c>
      <c r="AJ1635">
        <v>-15.521000000000001</v>
      </c>
      <c r="AK1635">
        <v>72.862799999999993</v>
      </c>
      <c r="AL1635">
        <v>-0.96843800000000002</v>
      </c>
      <c r="AM1635">
        <v>-13.1</v>
      </c>
      <c r="AN1635">
        <v>-15.145451068878099</v>
      </c>
      <c r="AO1635">
        <v>-11.4980015754699</v>
      </c>
      <c r="AP1635">
        <v>-1.18015</v>
      </c>
      <c r="AQ1635">
        <v>999</v>
      </c>
      <c r="AU1635" t="s">
        <v>2626</v>
      </c>
    </row>
    <row r="1636" spans="1:47" x14ac:dyDescent="0.45">
      <c r="A1636" t="s">
        <v>2627</v>
      </c>
      <c r="B1636" t="s">
        <v>191</v>
      </c>
      <c r="C1636">
        <v>77</v>
      </c>
      <c r="D1636">
        <v>328</v>
      </c>
      <c r="E1636">
        <v>295</v>
      </c>
      <c r="F1636">
        <v>63</v>
      </c>
      <c r="G1636">
        <v>44</v>
      </c>
      <c r="H1636">
        <v>12</v>
      </c>
      <c r="I1636">
        <v>1</v>
      </c>
      <c r="J1636">
        <v>6</v>
      </c>
      <c r="K1636">
        <v>39</v>
      </c>
      <c r="L1636">
        <v>34</v>
      </c>
      <c r="M1636">
        <v>25</v>
      </c>
      <c r="N1636">
        <v>7</v>
      </c>
      <c r="O1636">
        <v>102</v>
      </c>
      <c r="P1636">
        <v>6</v>
      </c>
      <c r="Q1636">
        <v>2</v>
      </c>
      <c r="R1636">
        <v>0</v>
      </c>
      <c r="S1636">
        <v>0</v>
      </c>
      <c r="T1636">
        <v>8</v>
      </c>
      <c r="U1636">
        <v>2</v>
      </c>
      <c r="V1636">
        <v>0.213559</v>
      </c>
      <c r="W1636">
        <v>7.6219499999999996E-2</v>
      </c>
      <c r="X1636">
        <v>0.31097599999999997</v>
      </c>
      <c r="Y1636">
        <v>0.24509800000000001</v>
      </c>
      <c r="Z1636">
        <v>0.28658499999999998</v>
      </c>
      <c r="AA1636">
        <v>0.32203399999999999</v>
      </c>
      <c r="AB1636">
        <v>0.26240599999999997</v>
      </c>
      <c r="AC1636">
        <v>0.60861900000000002</v>
      </c>
      <c r="AD1636">
        <v>0.108475</v>
      </c>
      <c r="AE1636">
        <v>5.4858799999999999</v>
      </c>
      <c r="AF1636">
        <v>0.30158699999999999</v>
      </c>
      <c r="AH1636">
        <v>0.23189599999999999</v>
      </c>
      <c r="AI1636">
        <v>24.718800000000002</v>
      </c>
      <c r="AJ1636">
        <v>-15.2461</v>
      </c>
      <c r="AK1636">
        <v>63.779899999999998</v>
      </c>
      <c r="AL1636">
        <v>0.23189599999999999</v>
      </c>
      <c r="AM1636">
        <v>-3</v>
      </c>
      <c r="AN1636">
        <v>-14.003060251474301</v>
      </c>
      <c r="AO1636">
        <v>-9.0258669853210396</v>
      </c>
      <c r="AP1636">
        <v>-1.1855</v>
      </c>
      <c r="AQ1636">
        <v>999</v>
      </c>
      <c r="AU1636" t="s">
        <v>2628</v>
      </c>
    </row>
    <row r="1637" spans="1:47" x14ac:dyDescent="0.45">
      <c r="A1637" t="s">
        <v>2629</v>
      </c>
      <c r="C1637">
        <v>70</v>
      </c>
      <c r="D1637">
        <v>253</v>
      </c>
      <c r="E1637">
        <v>227</v>
      </c>
      <c r="F1637">
        <v>55</v>
      </c>
      <c r="G1637">
        <v>44</v>
      </c>
      <c r="H1637">
        <v>9</v>
      </c>
      <c r="I1637">
        <v>1</v>
      </c>
      <c r="J1637">
        <v>1</v>
      </c>
      <c r="K1637">
        <v>19</v>
      </c>
      <c r="L1637">
        <v>22</v>
      </c>
      <c r="M1637">
        <v>21</v>
      </c>
      <c r="N1637">
        <v>8</v>
      </c>
      <c r="O1637">
        <v>55</v>
      </c>
      <c r="P1637">
        <v>3</v>
      </c>
      <c r="Q1637">
        <v>2</v>
      </c>
      <c r="R1637">
        <v>0</v>
      </c>
      <c r="S1637">
        <v>0</v>
      </c>
      <c r="T1637">
        <v>1</v>
      </c>
      <c r="U1637">
        <v>2</v>
      </c>
      <c r="V1637">
        <v>0.24229100000000001</v>
      </c>
      <c r="W1637">
        <v>8.3003999999999994E-2</v>
      </c>
      <c r="X1637">
        <v>0.217391</v>
      </c>
      <c r="Y1637">
        <v>0.38181799999999999</v>
      </c>
      <c r="Z1637">
        <v>0.312253</v>
      </c>
      <c r="AA1637">
        <v>0.30396499999999999</v>
      </c>
      <c r="AB1637">
        <v>0.26458399999999999</v>
      </c>
      <c r="AC1637">
        <v>0.61621800000000004</v>
      </c>
      <c r="AD1637">
        <v>6.1674E-2</v>
      </c>
      <c r="AE1637">
        <v>2.6422699999999999</v>
      </c>
      <c r="AF1637">
        <v>0.312139</v>
      </c>
      <c r="AH1637">
        <v>-1.10646</v>
      </c>
      <c r="AI1637">
        <v>19.5243</v>
      </c>
      <c r="AJ1637">
        <v>-11.302300000000001</v>
      </c>
      <c r="AK1637">
        <v>62.0565</v>
      </c>
      <c r="AL1637">
        <v>-1.10646</v>
      </c>
      <c r="AM1637">
        <v>-4.8</v>
      </c>
      <c r="AN1637">
        <v>-12.9990521669387</v>
      </c>
      <c r="AO1637">
        <v>-7.5888009071350098</v>
      </c>
      <c r="AP1637">
        <v>-1.19343</v>
      </c>
      <c r="AQ1637">
        <v>999</v>
      </c>
      <c r="AU1637" t="s">
        <v>2630</v>
      </c>
    </row>
    <row r="1638" spans="1:47" x14ac:dyDescent="0.45">
      <c r="A1638" t="s">
        <v>2631</v>
      </c>
      <c r="B1638" t="s">
        <v>98</v>
      </c>
      <c r="C1638">
        <v>121</v>
      </c>
      <c r="D1638">
        <v>501</v>
      </c>
      <c r="E1638">
        <v>470</v>
      </c>
      <c r="F1638">
        <v>110</v>
      </c>
      <c r="G1638">
        <v>76</v>
      </c>
      <c r="H1638">
        <v>20</v>
      </c>
      <c r="I1638">
        <v>1</v>
      </c>
      <c r="J1638">
        <v>13</v>
      </c>
      <c r="K1638">
        <v>51</v>
      </c>
      <c r="L1638">
        <v>57</v>
      </c>
      <c r="M1638">
        <v>26</v>
      </c>
      <c r="N1638">
        <v>15</v>
      </c>
      <c r="O1638">
        <v>130</v>
      </c>
      <c r="P1638">
        <v>3</v>
      </c>
      <c r="Q1638">
        <v>2</v>
      </c>
      <c r="R1638">
        <v>0</v>
      </c>
      <c r="S1638">
        <v>1</v>
      </c>
      <c r="T1638">
        <v>0</v>
      </c>
      <c r="U1638">
        <v>1</v>
      </c>
      <c r="V1638">
        <v>0.234043</v>
      </c>
      <c r="W1638">
        <v>5.1896200000000003E-2</v>
      </c>
      <c r="X1638">
        <v>0.25948100000000002</v>
      </c>
      <c r="Y1638">
        <v>0.2</v>
      </c>
      <c r="Z1638">
        <v>0.277445</v>
      </c>
      <c r="AA1638">
        <v>0.36382999999999999</v>
      </c>
      <c r="AB1638">
        <v>0.26626100000000003</v>
      </c>
      <c r="AC1638">
        <v>0.64127500000000004</v>
      </c>
      <c r="AD1638">
        <v>0.12978700000000001</v>
      </c>
      <c r="AE1638">
        <v>2.1595200000000001</v>
      </c>
      <c r="AF1638">
        <v>0.29483300000000001</v>
      </c>
      <c r="AH1638">
        <v>-1.11554</v>
      </c>
      <c r="AI1638">
        <v>39.360500000000002</v>
      </c>
      <c r="AJ1638">
        <v>-21.683399999999999</v>
      </c>
      <c r="AK1638">
        <v>66.994600000000005</v>
      </c>
      <c r="AL1638">
        <v>-1.11554</v>
      </c>
      <c r="AM1638">
        <v>1.1000000000000001</v>
      </c>
      <c r="AN1638">
        <v>-20.928788781165999</v>
      </c>
      <c r="AO1638">
        <v>-8.1041444540023804</v>
      </c>
      <c r="AP1638">
        <v>-1.19828</v>
      </c>
      <c r="AQ1638">
        <v>999</v>
      </c>
      <c r="AU1638" t="s">
        <v>2632</v>
      </c>
    </row>
    <row r="1639" spans="1:47" x14ac:dyDescent="0.45">
      <c r="A1639" t="s">
        <v>2633</v>
      </c>
      <c r="B1639" t="s">
        <v>42</v>
      </c>
      <c r="C1639">
        <v>89</v>
      </c>
      <c r="D1639">
        <v>335</v>
      </c>
      <c r="E1639">
        <v>312</v>
      </c>
      <c r="F1639">
        <v>67</v>
      </c>
      <c r="G1639">
        <v>45</v>
      </c>
      <c r="H1639">
        <v>14</v>
      </c>
      <c r="I1639">
        <v>2</v>
      </c>
      <c r="J1639">
        <v>6</v>
      </c>
      <c r="K1639">
        <v>34</v>
      </c>
      <c r="L1639">
        <v>34</v>
      </c>
      <c r="M1639">
        <v>15</v>
      </c>
      <c r="N1639">
        <v>8</v>
      </c>
      <c r="O1639">
        <v>109</v>
      </c>
      <c r="P1639">
        <v>4</v>
      </c>
      <c r="Q1639">
        <v>2</v>
      </c>
      <c r="R1639">
        <v>2</v>
      </c>
      <c r="S1639">
        <v>1</v>
      </c>
      <c r="T1639">
        <v>6</v>
      </c>
      <c r="U1639">
        <v>3</v>
      </c>
      <c r="V1639">
        <v>0.21474399999999999</v>
      </c>
      <c r="W1639">
        <v>4.4776099999999999E-2</v>
      </c>
      <c r="X1639">
        <v>0.32537300000000002</v>
      </c>
      <c r="Y1639">
        <v>0.13761499999999999</v>
      </c>
      <c r="Z1639">
        <v>0.25825799999999999</v>
      </c>
      <c r="AA1639">
        <v>0.33012799999999998</v>
      </c>
      <c r="AB1639">
        <v>0.24635199999999999</v>
      </c>
      <c r="AC1639">
        <v>0.58838599999999996</v>
      </c>
      <c r="AD1639">
        <v>0.115385</v>
      </c>
      <c r="AE1639">
        <v>5.2837300000000003</v>
      </c>
      <c r="AF1639">
        <v>0.306533</v>
      </c>
      <c r="AH1639">
        <v>-0.49772100000000002</v>
      </c>
      <c r="AI1639">
        <v>20.779800000000002</v>
      </c>
      <c r="AJ1639">
        <v>-20.038</v>
      </c>
      <c r="AK1639">
        <v>49.8797</v>
      </c>
      <c r="AL1639">
        <v>-0.49772100000000002</v>
      </c>
      <c r="AM1639">
        <v>-6.5</v>
      </c>
      <c r="AN1639">
        <v>-20.616016715764999</v>
      </c>
      <c r="AO1639">
        <v>-2.8073191642761199</v>
      </c>
      <c r="AP1639">
        <v>-1.20112</v>
      </c>
      <c r="AQ1639">
        <v>999</v>
      </c>
      <c r="AU1639">
        <v>13663</v>
      </c>
    </row>
    <row r="1640" spans="1:47" x14ac:dyDescent="0.45">
      <c r="A1640" t="s">
        <v>2634</v>
      </c>
      <c r="B1640" t="s">
        <v>14</v>
      </c>
      <c r="C1640">
        <v>94</v>
      </c>
      <c r="D1640">
        <v>410</v>
      </c>
      <c r="E1640">
        <v>361</v>
      </c>
      <c r="F1640">
        <v>75</v>
      </c>
      <c r="G1640">
        <v>51</v>
      </c>
      <c r="H1640">
        <v>11</v>
      </c>
      <c r="I1640">
        <v>3</v>
      </c>
      <c r="J1640">
        <v>10</v>
      </c>
      <c r="K1640">
        <v>57</v>
      </c>
      <c r="L1640">
        <v>51</v>
      </c>
      <c r="M1640">
        <v>19</v>
      </c>
      <c r="N1640">
        <v>7</v>
      </c>
      <c r="O1640">
        <v>133</v>
      </c>
      <c r="P1640">
        <v>12</v>
      </c>
      <c r="Q1640">
        <v>3</v>
      </c>
      <c r="R1640">
        <v>15</v>
      </c>
      <c r="S1640">
        <v>0</v>
      </c>
      <c r="T1640">
        <v>16</v>
      </c>
      <c r="U1640">
        <v>4</v>
      </c>
      <c r="V1640">
        <v>0.207756</v>
      </c>
      <c r="W1640">
        <v>4.6341500000000001E-2</v>
      </c>
      <c r="X1640">
        <v>0.32439000000000001</v>
      </c>
      <c r="Y1640">
        <v>0.14285700000000001</v>
      </c>
      <c r="Z1640">
        <v>0.26835399999999998</v>
      </c>
      <c r="AA1640">
        <v>0.33794999999999997</v>
      </c>
      <c r="AB1640">
        <v>0.25902399999999998</v>
      </c>
      <c r="AC1640">
        <v>0.60630499999999998</v>
      </c>
      <c r="AD1640">
        <v>0.130194</v>
      </c>
      <c r="AE1640">
        <v>7.8005699999999996</v>
      </c>
      <c r="AF1640">
        <v>0.29411799999999999</v>
      </c>
      <c r="AH1640">
        <v>0.93380399999999997</v>
      </c>
      <c r="AI1640">
        <v>29.746700000000001</v>
      </c>
      <c r="AJ1640">
        <v>-20.209399999999999</v>
      </c>
      <c r="AK1640">
        <v>63.996699999999997</v>
      </c>
      <c r="AL1640">
        <v>0.93380399999999997</v>
      </c>
      <c r="AM1640">
        <v>-4.2</v>
      </c>
      <c r="AN1640">
        <v>-17.353273332118899</v>
      </c>
      <c r="AO1640">
        <v>-8.7193999290466309</v>
      </c>
      <c r="AP1640">
        <v>-1.20696</v>
      </c>
      <c r="AQ1640">
        <v>999</v>
      </c>
      <c r="AU1640" t="s">
        <v>2635</v>
      </c>
    </row>
    <row r="1641" spans="1:47" x14ac:dyDescent="0.45">
      <c r="A1641" t="s">
        <v>2636</v>
      </c>
      <c r="C1641">
        <v>98</v>
      </c>
      <c r="D1641">
        <v>388</v>
      </c>
      <c r="E1641">
        <v>341</v>
      </c>
      <c r="F1641">
        <v>75</v>
      </c>
      <c r="G1641">
        <v>56</v>
      </c>
      <c r="H1641">
        <v>13</v>
      </c>
      <c r="I1641">
        <v>0</v>
      </c>
      <c r="J1641">
        <v>6</v>
      </c>
      <c r="K1641">
        <v>43</v>
      </c>
      <c r="L1641">
        <v>45</v>
      </c>
      <c r="M1641">
        <v>32</v>
      </c>
      <c r="N1641">
        <v>7</v>
      </c>
      <c r="O1641">
        <v>71</v>
      </c>
      <c r="P1641">
        <v>6</v>
      </c>
      <c r="Q1641">
        <v>2</v>
      </c>
      <c r="R1641">
        <v>7</v>
      </c>
      <c r="S1641">
        <v>0</v>
      </c>
      <c r="T1641">
        <v>7</v>
      </c>
      <c r="U1641">
        <v>4</v>
      </c>
      <c r="V1641">
        <v>0.219941</v>
      </c>
      <c r="W1641">
        <v>8.2474199999999998E-2</v>
      </c>
      <c r="X1641">
        <v>0.18299000000000001</v>
      </c>
      <c r="Y1641">
        <v>0.45070399999999999</v>
      </c>
      <c r="Z1641">
        <v>0.29658800000000002</v>
      </c>
      <c r="AA1641">
        <v>0.31085000000000002</v>
      </c>
      <c r="AB1641">
        <v>0.26569300000000001</v>
      </c>
      <c r="AC1641">
        <v>0.60743800000000003</v>
      </c>
      <c r="AD1641">
        <v>9.0909100000000007E-2</v>
      </c>
      <c r="AE1641">
        <v>3.8062100000000001</v>
      </c>
      <c r="AF1641">
        <v>0.25939800000000002</v>
      </c>
      <c r="AH1641">
        <v>-0.95865800000000001</v>
      </c>
      <c r="AI1641">
        <v>30.299600000000002</v>
      </c>
      <c r="AJ1641">
        <v>-16.975999999999999</v>
      </c>
      <c r="AK1641">
        <v>65.628200000000007</v>
      </c>
      <c r="AL1641">
        <v>-0.95865800000000001</v>
      </c>
      <c r="AM1641">
        <v>-3.6</v>
      </c>
      <c r="AN1641">
        <v>-17.480275809764802</v>
      </c>
      <c r="AO1641">
        <v>-7.8768959045410103</v>
      </c>
      <c r="AP1641">
        <v>-1.2103600000000001</v>
      </c>
      <c r="AQ1641">
        <v>999</v>
      </c>
      <c r="AU1641" t="s">
        <v>2637</v>
      </c>
    </row>
    <row r="1642" spans="1:47" x14ac:dyDescent="0.45">
      <c r="A1642" t="s">
        <v>2638</v>
      </c>
      <c r="B1642" t="s">
        <v>191</v>
      </c>
      <c r="C1642">
        <v>95</v>
      </c>
      <c r="D1642">
        <v>400</v>
      </c>
      <c r="E1642">
        <v>365</v>
      </c>
      <c r="F1642">
        <v>70</v>
      </c>
      <c r="G1642">
        <v>47</v>
      </c>
      <c r="H1642">
        <v>11</v>
      </c>
      <c r="I1642">
        <v>2</v>
      </c>
      <c r="J1642">
        <v>10</v>
      </c>
      <c r="K1642">
        <v>43</v>
      </c>
      <c r="L1642">
        <v>44</v>
      </c>
      <c r="M1642">
        <v>28</v>
      </c>
      <c r="N1642">
        <v>5</v>
      </c>
      <c r="O1642">
        <v>161</v>
      </c>
      <c r="P1642">
        <v>5</v>
      </c>
      <c r="Q1642">
        <v>2</v>
      </c>
      <c r="R1642">
        <v>0</v>
      </c>
      <c r="S1642">
        <v>0</v>
      </c>
      <c r="T1642">
        <v>12</v>
      </c>
      <c r="U1642">
        <v>4</v>
      </c>
      <c r="V1642">
        <v>0.19178100000000001</v>
      </c>
      <c r="W1642">
        <v>7.0000000000000007E-2</v>
      </c>
      <c r="X1642">
        <v>0.40250000000000002</v>
      </c>
      <c r="Y1642">
        <v>0.17391300000000001</v>
      </c>
      <c r="Z1642">
        <v>0.25750000000000001</v>
      </c>
      <c r="AA1642">
        <v>0.31506800000000001</v>
      </c>
      <c r="AB1642">
        <v>0.24803800000000001</v>
      </c>
      <c r="AC1642">
        <v>0.57256799999999997</v>
      </c>
      <c r="AD1642">
        <v>0.12328799999999999</v>
      </c>
      <c r="AE1642">
        <v>6.00542</v>
      </c>
      <c r="AF1642">
        <v>0.30612200000000001</v>
      </c>
      <c r="AH1642">
        <v>0.13380400000000001</v>
      </c>
      <c r="AI1642">
        <v>25.371700000000001</v>
      </c>
      <c r="AJ1642">
        <v>-23.3659</v>
      </c>
      <c r="AK1642">
        <v>53.820900000000002</v>
      </c>
      <c r="AL1642">
        <v>0.13380400000000001</v>
      </c>
      <c r="AM1642">
        <v>-5.2</v>
      </c>
      <c r="AN1642">
        <v>-21.999069944024001</v>
      </c>
      <c r="AO1642">
        <v>-3.7302761077880802</v>
      </c>
      <c r="AP1642">
        <v>-1.21092</v>
      </c>
      <c r="AQ1642">
        <v>999</v>
      </c>
      <c r="AU1642" t="s">
        <v>2639</v>
      </c>
    </row>
    <row r="1643" spans="1:47" x14ac:dyDescent="0.45">
      <c r="A1643" t="s">
        <v>2640</v>
      </c>
      <c r="B1643" t="s">
        <v>107</v>
      </c>
      <c r="C1643">
        <v>81</v>
      </c>
      <c r="D1643">
        <v>322</v>
      </c>
      <c r="E1643">
        <v>279</v>
      </c>
      <c r="F1643">
        <v>65</v>
      </c>
      <c r="G1643">
        <v>42</v>
      </c>
      <c r="H1643">
        <v>14</v>
      </c>
      <c r="I1643">
        <v>1</v>
      </c>
      <c r="J1643">
        <v>8</v>
      </c>
      <c r="K1643">
        <v>33</v>
      </c>
      <c r="L1643">
        <v>42</v>
      </c>
      <c r="M1643">
        <v>30</v>
      </c>
      <c r="N1643">
        <v>11</v>
      </c>
      <c r="O1643">
        <v>77</v>
      </c>
      <c r="P1643">
        <v>11</v>
      </c>
      <c r="Q1643">
        <v>2</v>
      </c>
      <c r="R1643">
        <v>0</v>
      </c>
      <c r="S1643">
        <v>1</v>
      </c>
      <c r="T1643">
        <v>1</v>
      </c>
      <c r="U1643">
        <v>1</v>
      </c>
      <c r="V1643">
        <v>0.23297499999999999</v>
      </c>
      <c r="W1643">
        <v>9.3167700000000006E-2</v>
      </c>
      <c r="X1643">
        <v>0.23913000000000001</v>
      </c>
      <c r="Y1643">
        <v>0.38961000000000001</v>
      </c>
      <c r="Z1643">
        <v>0.32919300000000001</v>
      </c>
      <c r="AA1643">
        <v>0.37634400000000001</v>
      </c>
      <c r="AB1643">
        <v>0.29996499999999998</v>
      </c>
      <c r="AC1643">
        <v>0.70553699999999997</v>
      </c>
      <c r="AD1643">
        <v>0.143369</v>
      </c>
      <c r="AE1643">
        <v>2.78315</v>
      </c>
      <c r="AF1643">
        <v>0.29081600000000002</v>
      </c>
      <c r="AH1643">
        <v>-0.77684699999999995</v>
      </c>
      <c r="AI1643">
        <v>34.310600000000001</v>
      </c>
      <c r="AJ1643">
        <v>-4.9232300000000002</v>
      </c>
      <c r="AK1643">
        <v>84.813000000000002</v>
      </c>
      <c r="AL1643">
        <v>-0.77684699999999995</v>
      </c>
      <c r="AM1643">
        <v>-22.2</v>
      </c>
      <c r="AN1643">
        <v>-6.83507400751113</v>
      </c>
      <c r="AO1643">
        <v>-16.2843627929687</v>
      </c>
      <c r="AP1643">
        <v>-1.2114499999999999</v>
      </c>
      <c r="AQ1643">
        <v>999</v>
      </c>
      <c r="AU1643" t="s">
        <v>2641</v>
      </c>
    </row>
    <row r="1644" spans="1:47" x14ac:dyDescent="0.45">
      <c r="A1644" t="s">
        <v>2642</v>
      </c>
      <c r="B1644" t="s">
        <v>104</v>
      </c>
      <c r="C1644">
        <v>71</v>
      </c>
      <c r="D1644">
        <v>261</v>
      </c>
      <c r="E1644">
        <v>241</v>
      </c>
      <c r="F1644">
        <v>51</v>
      </c>
      <c r="G1644">
        <v>31</v>
      </c>
      <c r="H1644">
        <v>13</v>
      </c>
      <c r="I1644">
        <v>1</v>
      </c>
      <c r="J1644">
        <v>6</v>
      </c>
      <c r="K1644">
        <v>27</v>
      </c>
      <c r="L1644">
        <v>27</v>
      </c>
      <c r="M1644">
        <v>13</v>
      </c>
      <c r="N1644">
        <v>5</v>
      </c>
      <c r="O1644">
        <v>56</v>
      </c>
      <c r="P1644">
        <v>4</v>
      </c>
      <c r="Q1644">
        <v>2</v>
      </c>
      <c r="R1644">
        <v>1</v>
      </c>
      <c r="S1644">
        <v>0</v>
      </c>
      <c r="T1644">
        <v>1</v>
      </c>
      <c r="U1644">
        <v>1</v>
      </c>
      <c r="V1644">
        <v>0.211618</v>
      </c>
      <c r="W1644">
        <v>4.9808400000000003E-2</v>
      </c>
      <c r="X1644">
        <v>0.214559</v>
      </c>
      <c r="Y1644">
        <v>0.23214299999999999</v>
      </c>
      <c r="Z1644">
        <v>0.26153799999999999</v>
      </c>
      <c r="AA1644">
        <v>0.34854800000000002</v>
      </c>
      <c r="AB1644">
        <v>0.25722400000000001</v>
      </c>
      <c r="AC1644">
        <v>0.61008600000000002</v>
      </c>
      <c r="AD1644">
        <v>0.136929</v>
      </c>
      <c r="AE1644">
        <v>3.4338000000000002</v>
      </c>
      <c r="AF1644">
        <v>0.24861900000000001</v>
      </c>
      <c r="AH1644">
        <v>-0.55339799999999995</v>
      </c>
      <c r="AI1644">
        <v>18.546299999999999</v>
      </c>
      <c r="AJ1644">
        <v>-13.255000000000001</v>
      </c>
      <c r="AK1644">
        <v>57.186599999999999</v>
      </c>
      <c r="AL1644">
        <v>-0.55339799999999995</v>
      </c>
      <c r="AM1644">
        <v>0</v>
      </c>
      <c r="AN1644">
        <v>-14.396682024002001</v>
      </c>
      <c r="AO1644">
        <v>-6.7129631042480398</v>
      </c>
      <c r="AP1644">
        <v>-1.21828</v>
      </c>
      <c r="AQ1644">
        <v>999</v>
      </c>
      <c r="AU1644" t="s">
        <v>2643</v>
      </c>
    </row>
    <row r="1645" spans="1:47" x14ac:dyDescent="0.45">
      <c r="A1645" t="s">
        <v>2644</v>
      </c>
      <c r="C1645">
        <v>69</v>
      </c>
      <c r="D1645">
        <v>252</v>
      </c>
      <c r="E1645">
        <v>242</v>
      </c>
      <c r="F1645">
        <v>50</v>
      </c>
      <c r="G1645">
        <v>39</v>
      </c>
      <c r="H1645">
        <v>9</v>
      </c>
      <c r="I1645">
        <v>0</v>
      </c>
      <c r="J1645">
        <v>2</v>
      </c>
      <c r="K1645">
        <v>15</v>
      </c>
      <c r="L1645">
        <v>20</v>
      </c>
      <c r="M1645">
        <v>8</v>
      </c>
      <c r="N1645">
        <v>10</v>
      </c>
      <c r="O1645">
        <v>71</v>
      </c>
      <c r="P1645">
        <v>2</v>
      </c>
      <c r="Q1645">
        <v>0</v>
      </c>
      <c r="R1645">
        <v>0</v>
      </c>
      <c r="S1645">
        <v>0</v>
      </c>
      <c r="T1645">
        <v>0</v>
      </c>
      <c r="U1645">
        <v>1</v>
      </c>
      <c r="V1645">
        <v>0.20661199999999999</v>
      </c>
      <c r="W1645">
        <v>3.1746000000000003E-2</v>
      </c>
      <c r="X1645">
        <v>0.281746</v>
      </c>
      <c r="Y1645">
        <v>0.112676</v>
      </c>
      <c r="Z1645">
        <v>0.238095</v>
      </c>
      <c r="AA1645">
        <v>0.26859499999999997</v>
      </c>
      <c r="AB1645">
        <v>0.205294</v>
      </c>
      <c r="AC1645">
        <v>0.50668999999999997</v>
      </c>
      <c r="AD1645">
        <v>6.1983499999999997E-2</v>
      </c>
      <c r="AE1645">
        <v>1.34684</v>
      </c>
      <c r="AF1645">
        <v>0.284024</v>
      </c>
      <c r="AH1645">
        <v>-0.72257800000000005</v>
      </c>
      <c r="AI1645">
        <v>7.0384099999999998</v>
      </c>
      <c r="AJ1645">
        <v>-23.6663</v>
      </c>
      <c r="AK1645">
        <v>27.3169</v>
      </c>
      <c r="AL1645">
        <v>-0.72257800000000005</v>
      </c>
      <c r="AM1645">
        <v>-2.1</v>
      </c>
      <c r="AN1645">
        <v>-23.413513004779801</v>
      </c>
      <c r="AO1645">
        <v>2.52962970733642</v>
      </c>
      <c r="AP1645">
        <v>-1.22634</v>
      </c>
      <c r="AQ1645">
        <v>999</v>
      </c>
      <c r="AU1645" t="s">
        <v>2645</v>
      </c>
    </row>
    <row r="1646" spans="1:47" x14ac:dyDescent="0.45">
      <c r="A1646" t="s">
        <v>2646</v>
      </c>
      <c r="C1646">
        <v>75</v>
      </c>
      <c r="D1646">
        <v>309</v>
      </c>
      <c r="E1646">
        <v>278</v>
      </c>
      <c r="F1646">
        <v>60</v>
      </c>
      <c r="G1646">
        <v>39</v>
      </c>
      <c r="H1646">
        <v>13</v>
      </c>
      <c r="I1646">
        <v>2</v>
      </c>
      <c r="J1646">
        <v>6</v>
      </c>
      <c r="K1646">
        <v>34</v>
      </c>
      <c r="L1646">
        <v>33</v>
      </c>
      <c r="M1646">
        <v>22</v>
      </c>
      <c r="N1646">
        <v>6</v>
      </c>
      <c r="O1646">
        <v>104</v>
      </c>
      <c r="P1646">
        <v>5</v>
      </c>
      <c r="Q1646">
        <v>1</v>
      </c>
      <c r="R1646">
        <v>3</v>
      </c>
      <c r="S1646">
        <v>0</v>
      </c>
      <c r="T1646">
        <v>3</v>
      </c>
      <c r="U1646">
        <v>3</v>
      </c>
      <c r="V1646">
        <v>0.21582699999999999</v>
      </c>
      <c r="W1646">
        <v>7.1197399999999994E-2</v>
      </c>
      <c r="X1646">
        <v>0.33656999999999998</v>
      </c>
      <c r="Y1646">
        <v>0.211538</v>
      </c>
      <c r="Z1646">
        <v>0.28431400000000001</v>
      </c>
      <c r="AA1646">
        <v>0.341727</v>
      </c>
      <c r="AB1646">
        <v>0.26838200000000001</v>
      </c>
      <c r="AC1646">
        <v>0.62604000000000004</v>
      </c>
      <c r="AD1646">
        <v>0.12589900000000001</v>
      </c>
      <c r="AE1646">
        <v>4.6636800000000003</v>
      </c>
      <c r="AF1646">
        <v>0.31952700000000001</v>
      </c>
      <c r="AH1646">
        <v>-1.1285400000000001</v>
      </c>
      <c r="AI1646">
        <v>24.820399999999999</v>
      </c>
      <c r="AJ1646">
        <v>-12.8294</v>
      </c>
      <c r="AK1646">
        <v>62.8855</v>
      </c>
      <c r="AL1646">
        <v>-1.1285400000000001</v>
      </c>
      <c r="AM1646">
        <v>0</v>
      </c>
      <c r="AN1646">
        <v>-14.870044350623999</v>
      </c>
      <c r="AO1646">
        <v>-7.94753074645996</v>
      </c>
      <c r="AP1646">
        <v>-1.2287699999999999</v>
      </c>
      <c r="AQ1646">
        <v>999</v>
      </c>
      <c r="AU1646" t="s">
        <v>2647</v>
      </c>
    </row>
    <row r="1647" spans="1:47" x14ac:dyDescent="0.45">
      <c r="A1647" t="s">
        <v>2648</v>
      </c>
      <c r="C1647">
        <v>61</v>
      </c>
      <c r="D1647">
        <v>210</v>
      </c>
      <c r="E1647">
        <v>194</v>
      </c>
      <c r="F1647">
        <v>42</v>
      </c>
      <c r="G1647">
        <v>35</v>
      </c>
      <c r="H1647">
        <v>5</v>
      </c>
      <c r="I1647">
        <v>1</v>
      </c>
      <c r="J1647">
        <v>1</v>
      </c>
      <c r="K1647">
        <v>17</v>
      </c>
      <c r="L1647">
        <v>17</v>
      </c>
      <c r="M1647">
        <v>11</v>
      </c>
      <c r="N1647">
        <v>5</v>
      </c>
      <c r="O1647">
        <v>48</v>
      </c>
      <c r="P1647">
        <v>4</v>
      </c>
      <c r="Q1647">
        <v>1</v>
      </c>
      <c r="R1647">
        <v>0</v>
      </c>
      <c r="S1647">
        <v>0</v>
      </c>
      <c r="T1647">
        <v>0</v>
      </c>
      <c r="U1647">
        <v>1</v>
      </c>
      <c r="V1647">
        <v>0.21649499999999999</v>
      </c>
      <c r="W1647">
        <v>5.2380999999999997E-2</v>
      </c>
      <c r="X1647">
        <v>0.228571</v>
      </c>
      <c r="Y1647">
        <v>0.22916700000000001</v>
      </c>
      <c r="Z1647">
        <v>0.27142899999999998</v>
      </c>
      <c r="AA1647">
        <v>0.26804099999999997</v>
      </c>
      <c r="AB1647">
        <v>0.23297599999999999</v>
      </c>
      <c r="AC1647">
        <v>0.53947000000000001</v>
      </c>
      <c r="AD1647">
        <v>5.1546399999999999E-2</v>
      </c>
      <c r="AE1647">
        <v>2.8246600000000002</v>
      </c>
      <c r="AF1647">
        <v>0.28082200000000002</v>
      </c>
      <c r="AH1647">
        <v>-0.76880899999999996</v>
      </c>
      <c r="AI1647">
        <v>10.693099999999999</v>
      </c>
      <c r="AJ1647">
        <v>-14.8941</v>
      </c>
      <c r="AK1647">
        <v>47.103999999999999</v>
      </c>
      <c r="AL1647">
        <v>-0.76880899999999996</v>
      </c>
      <c r="AM1647">
        <v>0</v>
      </c>
      <c r="AN1647">
        <v>-14.078694581985401</v>
      </c>
      <c r="AO1647">
        <v>-5.4012346267700098</v>
      </c>
      <c r="AP1647">
        <v>-1.23125</v>
      </c>
      <c r="AQ1647">
        <v>999</v>
      </c>
      <c r="AU1647" t="s">
        <v>2649</v>
      </c>
    </row>
    <row r="1648" spans="1:47" x14ac:dyDescent="0.45">
      <c r="A1648" t="s">
        <v>2650</v>
      </c>
      <c r="C1648">
        <v>41</v>
      </c>
      <c r="D1648">
        <v>132</v>
      </c>
      <c r="E1648">
        <v>121</v>
      </c>
      <c r="F1648">
        <v>20</v>
      </c>
      <c r="G1648">
        <v>15</v>
      </c>
      <c r="H1648">
        <v>3</v>
      </c>
      <c r="I1648">
        <v>0</v>
      </c>
      <c r="J1648">
        <v>2</v>
      </c>
      <c r="K1648">
        <v>16</v>
      </c>
      <c r="L1648">
        <v>10</v>
      </c>
      <c r="M1648">
        <v>10</v>
      </c>
      <c r="N1648">
        <v>2</v>
      </c>
      <c r="O1648">
        <v>56</v>
      </c>
      <c r="P1648">
        <v>1</v>
      </c>
      <c r="Q1648">
        <v>0</v>
      </c>
      <c r="R1648">
        <v>0</v>
      </c>
      <c r="S1648">
        <v>0</v>
      </c>
      <c r="T1648">
        <v>4</v>
      </c>
      <c r="U1648">
        <v>2</v>
      </c>
      <c r="V1648">
        <v>0.16528899999999999</v>
      </c>
      <c r="W1648">
        <v>7.5757599999999994E-2</v>
      </c>
      <c r="X1648">
        <v>0.42424200000000001</v>
      </c>
      <c r="Y1648">
        <v>0.17857100000000001</v>
      </c>
      <c r="Z1648">
        <v>0.234848</v>
      </c>
      <c r="AA1648">
        <v>0.23966899999999999</v>
      </c>
      <c r="AB1648">
        <v>0.20977499999999999</v>
      </c>
      <c r="AC1648">
        <v>0.474518</v>
      </c>
      <c r="AD1648">
        <v>7.4380199999999994E-2</v>
      </c>
      <c r="AE1648">
        <v>5.3398199999999996</v>
      </c>
      <c r="AF1648">
        <v>0.28571400000000002</v>
      </c>
      <c r="AH1648">
        <v>-0.229079</v>
      </c>
      <c r="AI1648">
        <v>4.1780099999999996</v>
      </c>
      <c r="AJ1648">
        <v>-11.9054</v>
      </c>
      <c r="AK1648">
        <v>25.377199999999998</v>
      </c>
      <c r="AL1648">
        <v>-0.229079</v>
      </c>
      <c r="AM1648">
        <v>-3</v>
      </c>
      <c r="AN1648">
        <v>-12.431997090577999</v>
      </c>
      <c r="AO1648">
        <v>-4.4550265073776201</v>
      </c>
      <c r="AP1648">
        <v>-1.2354700000000001</v>
      </c>
      <c r="AQ1648">
        <v>999</v>
      </c>
      <c r="AU1648" t="s">
        <v>2651</v>
      </c>
    </row>
    <row r="1649" spans="1:47" x14ac:dyDescent="0.45">
      <c r="A1649" t="s">
        <v>2652</v>
      </c>
      <c r="C1649">
        <v>57</v>
      </c>
      <c r="D1649">
        <v>217</v>
      </c>
      <c r="E1649">
        <v>199</v>
      </c>
      <c r="F1649">
        <v>37</v>
      </c>
      <c r="G1649">
        <v>22</v>
      </c>
      <c r="H1649">
        <v>10</v>
      </c>
      <c r="I1649">
        <v>0</v>
      </c>
      <c r="J1649">
        <v>5</v>
      </c>
      <c r="K1649">
        <v>21</v>
      </c>
      <c r="L1649">
        <v>25</v>
      </c>
      <c r="M1649">
        <v>13</v>
      </c>
      <c r="N1649">
        <v>7</v>
      </c>
      <c r="O1649">
        <v>90</v>
      </c>
      <c r="P1649">
        <v>5</v>
      </c>
      <c r="Q1649">
        <v>0</v>
      </c>
      <c r="R1649">
        <v>0</v>
      </c>
      <c r="S1649">
        <v>0</v>
      </c>
      <c r="T1649">
        <v>1</v>
      </c>
      <c r="U1649">
        <v>1</v>
      </c>
      <c r="V1649">
        <v>0.18593000000000001</v>
      </c>
      <c r="W1649">
        <v>5.9907799999999997E-2</v>
      </c>
      <c r="X1649">
        <v>0.41474699999999998</v>
      </c>
      <c r="Y1649">
        <v>0.14444399999999999</v>
      </c>
      <c r="Z1649">
        <v>0.25345600000000001</v>
      </c>
      <c r="AA1649">
        <v>0.311558</v>
      </c>
      <c r="AB1649">
        <v>0.236568</v>
      </c>
      <c r="AC1649">
        <v>0.56501400000000002</v>
      </c>
      <c r="AD1649">
        <v>0.12562799999999999</v>
      </c>
      <c r="AE1649">
        <v>2.7514400000000001</v>
      </c>
      <c r="AF1649">
        <v>0.30769200000000002</v>
      </c>
      <c r="AH1649">
        <v>-0.47634700000000002</v>
      </c>
      <c r="AI1649">
        <v>11.697100000000001</v>
      </c>
      <c r="AJ1649">
        <v>-14.7431</v>
      </c>
      <c r="AK1649">
        <v>48.942999999999998</v>
      </c>
      <c r="AL1649">
        <v>-0.47634700000000002</v>
      </c>
      <c r="AM1649">
        <v>0</v>
      </c>
      <c r="AN1649">
        <v>-14.202015072107301</v>
      </c>
      <c r="AO1649">
        <v>-5.5812759399414</v>
      </c>
      <c r="AP1649">
        <v>-1.2355</v>
      </c>
      <c r="AQ1649">
        <v>999</v>
      </c>
      <c r="AU1649">
        <v>20040</v>
      </c>
    </row>
    <row r="1650" spans="1:47" x14ac:dyDescent="0.45">
      <c r="A1650" t="s">
        <v>2653</v>
      </c>
      <c r="C1650">
        <v>106</v>
      </c>
      <c r="D1650">
        <v>436</v>
      </c>
      <c r="E1650">
        <v>395</v>
      </c>
      <c r="F1650">
        <v>82</v>
      </c>
      <c r="G1650">
        <v>53</v>
      </c>
      <c r="H1650">
        <v>15</v>
      </c>
      <c r="I1650">
        <v>1</v>
      </c>
      <c r="J1650">
        <v>13</v>
      </c>
      <c r="K1650">
        <v>44</v>
      </c>
      <c r="L1650">
        <v>51</v>
      </c>
      <c r="M1650">
        <v>32</v>
      </c>
      <c r="N1650">
        <v>9</v>
      </c>
      <c r="O1650">
        <v>154</v>
      </c>
      <c r="P1650">
        <v>8</v>
      </c>
      <c r="Q1650">
        <v>1</v>
      </c>
      <c r="R1650">
        <v>0</v>
      </c>
      <c r="S1650">
        <v>0</v>
      </c>
      <c r="T1650">
        <v>2</v>
      </c>
      <c r="U1650">
        <v>1</v>
      </c>
      <c r="V1650">
        <v>0.207595</v>
      </c>
      <c r="W1650">
        <v>7.3394500000000001E-2</v>
      </c>
      <c r="X1650">
        <v>0.353211</v>
      </c>
      <c r="Y1650">
        <v>0.207792</v>
      </c>
      <c r="Z1650">
        <v>0.27981699999999998</v>
      </c>
      <c r="AA1650">
        <v>0.34936699999999998</v>
      </c>
      <c r="AB1650">
        <v>0.269009</v>
      </c>
      <c r="AC1650">
        <v>0.62918399999999997</v>
      </c>
      <c r="AD1650">
        <v>0.14177200000000001</v>
      </c>
      <c r="AE1650">
        <v>3.2987700000000002</v>
      </c>
      <c r="AF1650">
        <v>0.30131000000000002</v>
      </c>
      <c r="AH1650">
        <v>-0.66930800000000001</v>
      </c>
      <c r="AI1650">
        <v>35.248699999999999</v>
      </c>
      <c r="AJ1650">
        <v>-17.875399999999999</v>
      </c>
      <c r="AK1650">
        <v>64.944999999999993</v>
      </c>
      <c r="AL1650">
        <v>-0.66930800000000001</v>
      </c>
      <c r="AM1650">
        <v>0.3</v>
      </c>
      <c r="AN1650">
        <v>-19.603853940963699</v>
      </c>
      <c r="AO1650">
        <v>-7.7099944949149997</v>
      </c>
      <c r="AP1650">
        <v>-1.2423999999999999</v>
      </c>
      <c r="AQ1650">
        <v>999</v>
      </c>
      <c r="AU1650" t="s">
        <v>2654</v>
      </c>
    </row>
    <row r="1651" spans="1:47" x14ac:dyDescent="0.45">
      <c r="A1651" t="s">
        <v>2655</v>
      </c>
      <c r="B1651" t="s">
        <v>130</v>
      </c>
      <c r="C1651">
        <v>102</v>
      </c>
      <c r="D1651">
        <v>406</v>
      </c>
      <c r="E1651">
        <v>383</v>
      </c>
      <c r="F1651">
        <v>84</v>
      </c>
      <c r="G1651">
        <v>58</v>
      </c>
      <c r="H1651">
        <v>14</v>
      </c>
      <c r="I1651">
        <v>2</v>
      </c>
      <c r="J1651">
        <v>10</v>
      </c>
      <c r="K1651">
        <v>47</v>
      </c>
      <c r="L1651">
        <v>44</v>
      </c>
      <c r="M1651">
        <v>17</v>
      </c>
      <c r="N1651">
        <v>3</v>
      </c>
      <c r="O1651">
        <v>123</v>
      </c>
      <c r="P1651">
        <v>2</v>
      </c>
      <c r="Q1651">
        <v>3</v>
      </c>
      <c r="R1651">
        <v>1</v>
      </c>
      <c r="S1651">
        <v>1</v>
      </c>
      <c r="T1651">
        <v>5</v>
      </c>
      <c r="U1651">
        <v>2</v>
      </c>
      <c r="V1651">
        <v>0.21932099999999999</v>
      </c>
      <c r="W1651">
        <v>4.1871899999999997E-2</v>
      </c>
      <c r="X1651">
        <v>0.302956</v>
      </c>
      <c r="Y1651">
        <v>0.138211</v>
      </c>
      <c r="Z1651">
        <v>0.25432100000000002</v>
      </c>
      <c r="AA1651">
        <v>0.34464800000000001</v>
      </c>
      <c r="AB1651">
        <v>0.25615199999999999</v>
      </c>
      <c r="AC1651">
        <v>0.59896899999999997</v>
      </c>
      <c r="AD1651">
        <v>0.12532599999999999</v>
      </c>
      <c r="AE1651">
        <v>5.2521899999999997</v>
      </c>
      <c r="AF1651">
        <v>0.29249000000000003</v>
      </c>
      <c r="AH1651">
        <v>-0.41433500000000001</v>
      </c>
      <c r="AI1651">
        <v>28.488199999999999</v>
      </c>
      <c r="AJ1651">
        <v>-20.980499999999999</v>
      </c>
      <c r="AK1651">
        <v>56.174500000000002</v>
      </c>
      <c r="AL1651">
        <v>-0.41433500000000001</v>
      </c>
      <c r="AM1651">
        <v>2.9</v>
      </c>
      <c r="AN1651">
        <v>-21.7342261970043</v>
      </c>
      <c r="AO1651">
        <v>-4.5588474273681596</v>
      </c>
      <c r="AP1651">
        <v>-1.24682</v>
      </c>
      <c r="AQ1651">
        <v>999</v>
      </c>
      <c r="AU1651" t="s">
        <v>2656</v>
      </c>
    </row>
    <row r="1652" spans="1:47" x14ac:dyDescent="0.45">
      <c r="A1652" t="s">
        <v>2657</v>
      </c>
      <c r="C1652">
        <v>91</v>
      </c>
      <c r="D1652">
        <v>348</v>
      </c>
      <c r="E1652">
        <v>319</v>
      </c>
      <c r="F1652">
        <v>64</v>
      </c>
      <c r="G1652">
        <v>42</v>
      </c>
      <c r="H1652">
        <v>13</v>
      </c>
      <c r="I1652">
        <v>3</v>
      </c>
      <c r="J1652">
        <v>6</v>
      </c>
      <c r="K1652">
        <v>33</v>
      </c>
      <c r="L1652">
        <v>35</v>
      </c>
      <c r="M1652">
        <v>24</v>
      </c>
      <c r="N1652">
        <v>5</v>
      </c>
      <c r="O1652">
        <v>134</v>
      </c>
      <c r="P1652">
        <v>2</v>
      </c>
      <c r="Q1652">
        <v>2</v>
      </c>
      <c r="R1652">
        <v>1</v>
      </c>
      <c r="S1652">
        <v>0</v>
      </c>
      <c r="T1652">
        <v>7</v>
      </c>
      <c r="U1652">
        <v>3</v>
      </c>
      <c r="V1652">
        <v>0.200627</v>
      </c>
      <c r="W1652">
        <v>6.8965499999999999E-2</v>
      </c>
      <c r="X1652">
        <v>0.38505699999999998</v>
      </c>
      <c r="Y1652">
        <v>0.17910400000000001</v>
      </c>
      <c r="Z1652">
        <v>0.25936599999999999</v>
      </c>
      <c r="AA1652">
        <v>0.31661400000000001</v>
      </c>
      <c r="AB1652">
        <v>0.24748800000000001</v>
      </c>
      <c r="AC1652">
        <v>0.57598000000000005</v>
      </c>
      <c r="AD1652">
        <v>0.11598700000000001</v>
      </c>
      <c r="AE1652">
        <v>5.9312100000000001</v>
      </c>
      <c r="AF1652">
        <v>0.320442</v>
      </c>
      <c r="AH1652">
        <v>-0.351657</v>
      </c>
      <c r="AI1652">
        <v>21.914300000000001</v>
      </c>
      <c r="AJ1652">
        <v>-20.487500000000001</v>
      </c>
      <c r="AK1652">
        <v>54.693600000000004</v>
      </c>
      <c r="AL1652">
        <v>-0.351657</v>
      </c>
      <c r="AM1652">
        <v>-1.3</v>
      </c>
      <c r="AN1652">
        <v>-19.243355721235201</v>
      </c>
      <c r="AO1652">
        <v>-5.1359786987304599</v>
      </c>
      <c r="AP1652">
        <v>-1.2524200000000001</v>
      </c>
      <c r="AQ1652">
        <v>999</v>
      </c>
      <c r="AU1652" t="s">
        <v>2658</v>
      </c>
    </row>
    <row r="1653" spans="1:47" x14ac:dyDescent="0.45">
      <c r="A1653" t="s">
        <v>2659</v>
      </c>
      <c r="C1653">
        <v>97</v>
      </c>
      <c r="D1653">
        <v>408</v>
      </c>
      <c r="E1653">
        <v>375</v>
      </c>
      <c r="F1653">
        <v>82</v>
      </c>
      <c r="G1653">
        <v>52</v>
      </c>
      <c r="H1653">
        <v>19</v>
      </c>
      <c r="I1653">
        <v>2</v>
      </c>
      <c r="J1653">
        <v>9</v>
      </c>
      <c r="K1653">
        <v>42</v>
      </c>
      <c r="L1653">
        <v>50</v>
      </c>
      <c r="M1653">
        <v>21</v>
      </c>
      <c r="N1653">
        <v>13</v>
      </c>
      <c r="O1653">
        <v>131</v>
      </c>
      <c r="P1653">
        <v>10</v>
      </c>
      <c r="Q1653">
        <v>2</v>
      </c>
      <c r="R1653">
        <v>0</v>
      </c>
      <c r="S1653">
        <v>0</v>
      </c>
      <c r="T1653">
        <v>3</v>
      </c>
      <c r="U1653">
        <v>2</v>
      </c>
      <c r="V1653">
        <v>0.218667</v>
      </c>
      <c r="W1653">
        <v>5.1470599999999998E-2</v>
      </c>
      <c r="X1653">
        <v>0.32107799999999997</v>
      </c>
      <c r="Y1653">
        <v>0.160305</v>
      </c>
      <c r="Z1653">
        <v>0.27696100000000001</v>
      </c>
      <c r="AA1653">
        <v>0.35199999999999998</v>
      </c>
      <c r="AB1653">
        <v>0.26208900000000002</v>
      </c>
      <c r="AC1653">
        <v>0.62896099999999999</v>
      </c>
      <c r="AD1653">
        <v>0.13333300000000001</v>
      </c>
      <c r="AE1653">
        <v>4.3357999999999999</v>
      </c>
      <c r="AF1653">
        <v>0.30801699999999999</v>
      </c>
      <c r="AH1653">
        <v>-0.78351499999999996</v>
      </c>
      <c r="AI1653">
        <v>30.6403</v>
      </c>
      <c r="AJ1653">
        <v>-19.072099999999999</v>
      </c>
      <c r="AK1653">
        <v>63.170499999999997</v>
      </c>
      <c r="AL1653">
        <v>-0.78351499999999996</v>
      </c>
      <c r="AM1653">
        <v>-2.6</v>
      </c>
      <c r="AN1653">
        <v>-19.399000883102399</v>
      </c>
      <c r="AO1653">
        <v>-7.0973544120788503</v>
      </c>
      <c r="AP1653">
        <v>-1.2560100000000001</v>
      </c>
      <c r="AQ1653">
        <v>999</v>
      </c>
      <c r="AU1653" t="s">
        <v>2660</v>
      </c>
    </row>
    <row r="1654" spans="1:47" x14ac:dyDescent="0.45">
      <c r="A1654" t="s">
        <v>2661</v>
      </c>
      <c r="C1654">
        <v>113</v>
      </c>
      <c r="D1654">
        <v>413</v>
      </c>
      <c r="E1654">
        <v>386</v>
      </c>
      <c r="F1654">
        <v>90</v>
      </c>
      <c r="G1654">
        <v>70</v>
      </c>
      <c r="H1654">
        <v>17</v>
      </c>
      <c r="I1654">
        <v>0</v>
      </c>
      <c r="J1654">
        <v>3</v>
      </c>
      <c r="K1654">
        <v>44</v>
      </c>
      <c r="L1654">
        <v>33</v>
      </c>
      <c r="M1654">
        <v>20</v>
      </c>
      <c r="N1654">
        <v>13</v>
      </c>
      <c r="O1654">
        <v>81</v>
      </c>
      <c r="P1654">
        <v>1</v>
      </c>
      <c r="Q1654">
        <v>2</v>
      </c>
      <c r="R1654">
        <v>4</v>
      </c>
      <c r="S1654">
        <v>0</v>
      </c>
      <c r="T1654">
        <v>6</v>
      </c>
      <c r="U1654">
        <v>2</v>
      </c>
      <c r="V1654">
        <v>0.23316100000000001</v>
      </c>
      <c r="W1654">
        <v>4.8426200000000003E-2</v>
      </c>
      <c r="X1654">
        <v>0.19612599999999999</v>
      </c>
      <c r="Y1654">
        <v>0.24691399999999999</v>
      </c>
      <c r="Z1654">
        <v>0.27139400000000002</v>
      </c>
      <c r="AA1654">
        <v>0.30051800000000001</v>
      </c>
      <c r="AB1654">
        <v>0.23871500000000001</v>
      </c>
      <c r="AC1654">
        <v>0.57191199999999998</v>
      </c>
      <c r="AD1654">
        <v>6.7357500000000001E-2</v>
      </c>
      <c r="AE1654">
        <v>3.98054</v>
      </c>
      <c r="AF1654">
        <v>0.28618399999999999</v>
      </c>
      <c r="AH1654">
        <v>-0.24515600000000001</v>
      </c>
      <c r="AI1654">
        <v>22.9985</v>
      </c>
      <c r="AJ1654">
        <v>-27.3232</v>
      </c>
      <c r="AK1654">
        <v>47.5426</v>
      </c>
      <c r="AL1654">
        <v>-0.24515600000000001</v>
      </c>
      <c r="AM1654">
        <v>-1.2</v>
      </c>
      <c r="AN1654">
        <v>-27.0846923738718</v>
      </c>
      <c r="AO1654">
        <v>0.317489624023437</v>
      </c>
      <c r="AP1654">
        <v>-1.26603</v>
      </c>
      <c r="AQ1654">
        <v>999</v>
      </c>
      <c r="AU1654" t="s">
        <v>2662</v>
      </c>
    </row>
    <row r="1655" spans="1:47" x14ac:dyDescent="0.45">
      <c r="A1655" t="s">
        <v>2663</v>
      </c>
      <c r="C1655">
        <v>76</v>
      </c>
      <c r="D1655">
        <v>307</v>
      </c>
      <c r="E1655">
        <v>277</v>
      </c>
      <c r="F1655">
        <v>60</v>
      </c>
      <c r="G1655">
        <v>42</v>
      </c>
      <c r="H1655">
        <v>12</v>
      </c>
      <c r="I1655">
        <v>1</v>
      </c>
      <c r="J1655">
        <v>5</v>
      </c>
      <c r="K1655">
        <v>29</v>
      </c>
      <c r="L1655">
        <v>34</v>
      </c>
      <c r="M1655">
        <v>22</v>
      </c>
      <c r="N1655">
        <v>9</v>
      </c>
      <c r="O1655">
        <v>90</v>
      </c>
      <c r="P1655">
        <v>7</v>
      </c>
      <c r="Q1655">
        <v>1</v>
      </c>
      <c r="R1655">
        <v>0</v>
      </c>
      <c r="S1655">
        <v>0</v>
      </c>
      <c r="T1655">
        <v>2</v>
      </c>
      <c r="U1655">
        <v>1</v>
      </c>
      <c r="V1655">
        <v>0.21660599999999999</v>
      </c>
      <c r="W1655">
        <v>7.1661199999999994E-2</v>
      </c>
      <c r="X1655">
        <v>0.29315999999999998</v>
      </c>
      <c r="Y1655">
        <v>0.24444399999999999</v>
      </c>
      <c r="Z1655">
        <v>0.28990199999999999</v>
      </c>
      <c r="AA1655">
        <v>0.32129999999999997</v>
      </c>
      <c r="AB1655">
        <v>0.26077099999999998</v>
      </c>
      <c r="AC1655">
        <v>0.61120200000000002</v>
      </c>
      <c r="AD1655">
        <v>0.10469299999999999</v>
      </c>
      <c r="AE1655">
        <v>3.5317799999999999</v>
      </c>
      <c r="AF1655">
        <v>0.30054599999999998</v>
      </c>
      <c r="AH1655">
        <v>-0.49979600000000002</v>
      </c>
      <c r="AI1655">
        <v>22.7193</v>
      </c>
      <c r="AJ1655">
        <v>-14.6869</v>
      </c>
      <c r="AK1655">
        <v>60.792400000000001</v>
      </c>
      <c r="AL1655">
        <v>-0.49979600000000002</v>
      </c>
      <c r="AM1655">
        <v>-2.6</v>
      </c>
      <c r="AN1655">
        <v>-14.922328740358299</v>
      </c>
      <c r="AO1655">
        <v>-8.2400646209716797</v>
      </c>
      <c r="AP1655">
        <v>-1.26993</v>
      </c>
      <c r="AQ1655">
        <v>999</v>
      </c>
      <c r="AU1655" t="s">
        <v>2664</v>
      </c>
    </row>
    <row r="1656" spans="1:47" x14ac:dyDescent="0.45">
      <c r="A1656" t="s">
        <v>2665</v>
      </c>
      <c r="C1656">
        <v>100</v>
      </c>
      <c r="D1656">
        <v>424</v>
      </c>
      <c r="E1656">
        <v>377</v>
      </c>
      <c r="F1656">
        <v>90</v>
      </c>
      <c r="G1656">
        <v>61</v>
      </c>
      <c r="H1656">
        <v>17</v>
      </c>
      <c r="I1656">
        <v>5</v>
      </c>
      <c r="J1656">
        <v>7</v>
      </c>
      <c r="K1656">
        <v>42</v>
      </c>
      <c r="L1656">
        <v>43</v>
      </c>
      <c r="M1656">
        <v>41</v>
      </c>
      <c r="N1656">
        <v>9</v>
      </c>
      <c r="O1656">
        <v>120</v>
      </c>
      <c r="P1656">
        <v>1</v>
      </c>
      <c r="Q1656">
        <v>3</v>
      </c>
      <c r="R1656">
        <v>2</v>
      </c>
      <c r="S1656">
        <v>0</v>
      </c>
      <c r="T1656">
        <v>3</v>
      </c>
      <c r="U1656">
        <v>2</v>
      </c>
      <c r="V1656">
        <v>0.23872699999999999</v>
      </c>
      <c r="W1656">
        <v>9.6698099999999995E-2</v>
      </c>
      <c r="X1656">
        <v>0.28301900000000002</v>
      </c>
      <c r="Y1656">
        <v>0.341667</v>
      </c>
      <c r="Z1656">
        <v>0.31279600000000002</v>
      </c>
      <c r="AA1656">
        <v>0.36604799999999998</v>
      </c>
      <c r="AB1656">
        <v>0.29018500000000003</v>
      </c>
      <c r="AC1656">
        <v>0.678844</v>
      </c>
      <c r="AD1656">
        <v>0.12732099999999999</v>
      </c>
      <c r="AE1656">
        <v>4.7535699999999999</v>
      </c>
      <c r="AF1656">
        <v>0.32806299999999999</v>
      </c>
      <c r="AH1656">
        <v>-0.96843800000000002</v>
      </c>
      <c r="AI1656">
        <v>41.735500000000002</v>
      </c>
      <c r="AJ1656">
        <v>-9.9264100000000006</v>
      </c>
      <c r="AK1656">
        <v>64.719300000000004</v>
      </c>
      <c r="AL1656">
        <v>-0.96843800000000002</v>
      </c>
      <c r="AM1656">
        <v>-3.1</v>
      </c>
      <c r="AN1656">
        <v>-19.5004143714904</v>
      </c>
      <c r="AO1656">
        <v>-7.77372121810913</v>
      </c>
      <c r="AP1656">
        <v>-1.27921</v>
      </c>
      <c r="AQ1656">
        <v>999</v>
      </c>
      <c r="AU1656" t="s">
        <v>2666</v>
      </c>
    </row>
    <row r="1657" spans="1:47" x14ac:dyDescent="0.45">
      <c r="A1657" t="s">
        <v>2667</v>
      </c>
      <c r="B1657" t="s">
        <v>107</v>
      </c>
      <c r="C1657">
        <v>123</v>
      </c>
      <c r="D1657">
        <v>534</v>
      </c>
      <c r="E1657">
        <v>483</v>
      </c>
      <c r="F1657">
        <v>116</v>
      </c>
      <c r="G1657">
        <v>87</v>
      </c>
      <c r="H1657">
        <v>19</v>
      </c>
      <c r="I1657">
        <v>5</v>
      </c>
      <c r="J1657">
        <v>5</v>
      </c>
      <c r="K1657">
        <v>60</v>
      </c>
      <c r="L1657">
        <v>49</v>
      </c>
      <c r="M1657">
        <v>43</v>
      </c>
      <c r="N1657">
        <v>13</v>
      </c>
      <c r="O1657">
        <v>110</v>
      </c>
      <c r="P1657">
        <v>6</v>
      </c>
      <c r="Q1657">
        <v>1</v>
      </c>
      <c r="R1657">
        <v>1</v>
      </c>
      <c r="S1657">
        <v>0</v>
      </c>
      <c r="T1657">
        <v>14</v>
      </c>
      <c r="U1657">
        <v>8</v>
      </c>
      <c r="V1657">
        <v>0.24016599999999999</v>
      </c>
      <c r="W1657">
        <v>8.0524299999999993E-2</v>
      </c>
      <c r="X1657">
        <v>0.20599300000000001</v>
      </c>
      <c r="Y1657">
        <v>0.39090900000000001</v>
      </c>
      <c r="Z1657">
        <v>0.30956800000000001</v>
      </c>
      <c r="AA1657">
        <v>0.33126299999999997</v>
      </c>
      <c r="AB1657">
        <v>0.27598099999999998</v>
      </c>
      <c r="AC1657">
        <v>0.64083100000000004</v>
      </c>
      <c r="AD1657">
        <v>9.1097300000000006E-2</v>
      </c>
      <c r="AE1657">
        <v>5.77888</v>
      </c>
      <c r="AF1657">
        <v>0.300813</v>
      </c>
      <c r="AH1657">
        <v>-1.5243500000000001</v>
      </c>
      <c r="AI1657">
        <v>46.263599999999997</v>
      </c>
      <c r="AJ1657">
        <v>-18.801200000000001</v>
      </c>
      <c r="AK1657">
        <v>68.7346</v>
      </c>
      <c r="AL1657">
        <v>-1.5243500000000001</v>
      </c>
      <c r="AM1657">
        <v>-10.8</v>
      </c>
      <c r="AN1657">
        <v>-22.207822322845399</v>
      </c>
      <c r="AO1657">
        <v>-8.8379191160202009</v>
      </c>
      <c r="AP1657">
        <v>-1.28159</v>
      </c>
      <c r="AQ1657">
        <v>999</v>
      </c>
      <c r="AU1657" t="s">
        <v>2668</v>
      </c>
    </row>
    <row r="1658" spans="1:47" x14ac:dyDescent="0.45">
      <c r="A1658" t="s">
        <v>2669</v>
      </c>
      <c r="B1658" t="s">
        <v>31</v>
      </c>
      <c r="C1658">
        <v>91</v>
      </c>
      <c r="D1658">
        <v>333</v>
      </c>
      <c r="E1658">
        <v>303</v>
      </c>
      <c r="F1658">
        <v>64</v>
      </c>
      <c r="G1658">
        <v>42</v>
      </c>
      <c r="H1658">
        <v>17</v>
      </c>
      <c r="I1658">
        <v>1</v>
      </c>
      <c r="J1658">
        <v>4</v>
      </c>
      <c r="K1658">
        <v>33</v>
      </c>
      <c r="L1658">
        <v>30</v>
      </c>
      <c r="M1658">
        <v>22</v>
      </c>
      <c r="N1658">
        <v>8</v>
      </c>
      <c r="O1658">
        <v>96</v>
      </c>
      <c r="P1658">
        <v>2</v>
      </c>
      <c r="Q1658">
        <v>3</v>
      </c>
      <c r="R1658">
        <v>3</v>
      </c>
      <c r="S1658">
        <v>0</v>
      </c>
      <c r="T1658">
        <v>2</v>
      </c>
      <c r="U1658">
        <v>2</v>
      </c>
      <c r="V1658">
        <v>0.21122099999999999</v>
      </c>
      <c r="W1658">
        <v>6.6066100000000003E-2</v>
      </c>
      <c r="X1658">
        <v>0.28828799999999999</v>
      </c>
      <c r="Y1658">
        <v>0.22916700000000001</v>
      </c>
      <c r="Z1658">
        <v>0.26666699999999999</v>
      </c>
      <c r="AA1658">
        <v>0.313531</v>
      </c>
      <c r="AB1658">
        <v>0.245312</v>
      </c>
      <c r="AC1658">
        <v>0.58019799999999999</v>
      </c>
      <c r="AD1658">
        <v>0.10231</v>
      </c>
      <c r="AE1658">
        <v>3.55226</v>
      </c>
      <c r="AF1658">
        <v>0.29126200000000002</v>
      </c>
      <c r="AH1658">
        <v>-0.89105299999999998</v>
      </c>
      <c r="AI1658">
        <v>20.367999999999999</v>
      </c>
      <c r="AJ1658">
        <v>-20.206199999999999</v>
      </c>
      <c r="AK1658">
        <v>49.36</v>
      </c>
      <c r="AL1658">
        <v>-0.89105299999999998</v>
      </c>
      <c r="AM1658">
        <v>-6.1</v>
      </c>
      <c r="AN1658">
        <v>-21.781901419162701</v>
      </c>
      <c r="AO1658">
        <v>-2.4293649196624698</v>
      </c>
      <c r="AP1658">
        <v>-1.28295</v>
      </c>
      <c r="AQ1658">
        <v>999</v>
      </c>
      <c r="AU1658">
        <v>12198</v>
      </c>
    </row>
    <row r="1659" spans="1:47" x14ac:dyDescent="0.45">
      <c r="A1659" t="s">
        <v>2670</v>
      </c>
      <c r="C1659">
        <v>105</v>
      </c>
      <c r="D1659">
        <v>430</v>
      </c>
      <c r="E1659">
        <v>391</v>
      </c>
      <c r="F1659">
        <v>82</v>
      </c>
      <c r="G1659">
        <v>53</v>
      </c>
      <c r="H1659">
        <v>19</v>
      </c>
      <c r="I1659">
        <v>1</v>
      </c>
      <c r="J1659">
        <v>9</v>
      </c>
      <c r="K1659">
        <v>47</v>
      </c>
      <c r="L1659">
        <v>48</v>
      </c>
      <c r="M1659">
        <v>28</v>
      </c>
      <c r="N1659">
        <v>5</v>
      </c>
      <c r="O1659">
        <v>131</v>
      </c>
      <c r="P1659">
        <v>9</v>
      </c>
      <c r="Q1659">
        <v>2</v>
      </c>
      <c r="R1659">
        <v>0</v>
      </c>
      <c r="S1659">
        <v>0</v>
      </c>
      <c r="T1659">
        <v>9</v>
      </c>
      <c r="U1659">
        <v>4</v>
      </c>
      <c r="V1659">
        <v>0.20971899999999999</v>
      </c>
      <c r="W1659">
        <v>6.5116300000000002E-2</v>
      </c>
      <c r="X1659">
        <v>0.30465100000000001</v>
      </c>
      <c r="Y1659">
        <v>0.21374000000000001</v>
      </c>
      <c r="Z1659">
        <v>0.27674399999999999</v>
      </c>
      <c r="AA1659">
        <v>0.33248100000000003</v>
      </c>
      <c r="AB1659">
        <v>0.26482699999999998</v>
      </c>
      <c r="AC1659">
        <v>0.60922500000000002</v>
      </c>
      <c r="AD1659">
        <v>0.122762</v>
      </c>
      <c r="AE1659">
        <v>5.00162</v>
      </c>
      <c r="AF1659">
        <v>0.28853800000000002</v>
      </c>
      <c r="AH1659">
        <v>-0.54324799999999995</v>
      </c>
      <c r="AI1659">
        <v>33.270200000000003</v>
      </c>
      <c r="AJ1659">
        <v>-19.122800000000002</v>
      </c>
      <c r="AK1659">
        <v>62.283200000000001</v>
      </c>
      <c r="AL1659">
        <v>-0.54324799999999995</v>
      </c>
      <c r="AM1659">
        <v>-8.6</v>
      </c>
      <c r="AN1659">
        <v>-20.635191380977599</v>
      </c>
      <c r="AO1659">
        <v>-7.0200474262237504</v>
      </c>
      <c r="AP1659">
        <v>-1.2968299999999999</v>
      </c>
      <c r="AQ1659">
        <v>999</v>
      </c>
      <c r="AU1659" t="s">
        <v>2671</v>
      </c>
    </row>
    <row r="1660" spans="1:47" x14ac:dyDescent="0.45">
      <c r="A1660" t="s">
        <v>2672</v>
      </c>
      <c r="C1660">
        <v>49</v>
      </c>
      <c r="D1660">
        <v>189</v>
      </c>
      <c r="E1660">
        <v>173</v>
      </c>
      <c r="F1660">
        <v>29</v>
      </c>
      <c r="G1660">
        <v>22</v>
      </c>
      <c r="H1660">
        <v>5</v>
      </c>
      <c r="I1660">
        <v>0</v>
      </c>
      <c r="J1660">
        <v>2</v>
      </c>
      <c r="K1660">
        <v>20</v>
      </c>
      <c r="L1660">
        <v>17</v>
      </c>
      <c r="M1660">
        <v>10</v>
      </c>
      <c r="N1660">
        <v>4</v>
      </c>
      <c r="O1660">
        <v>80</v>
      </c>
      <c r="P1660">
        <v>5</v>
      </c>
      <c r="Q1660">
        <v>1</v>
      </c>
      <c r="R1660">
        <v>0</v>
      </c>
      <c r="S1660">
        <v>0</v>
      </c>
      <c r="T1660">
        <v>6</v>
      </c>
      <c r="U1660">
        <v>1</v>
      </c>
      <c r="V1660">
        <v>0.16763</v>
      </c>
      <c r="W1660">
        <v>5.2910100000000002E-2</v>
      </c>
      <c r="X1660">
        <v>0.42327999999999999</v>
      </c>
      <c r="Y1660">
        <v>0.125</v>
      </c>
      <c r="Z1660">
        <v>0.23280400000000001</v>
      </c>
      <c r="AA1660">
        <v>0.231214</v>
      </c>
      <c r="AB1660">
        <v>0.20242299999999999</v>
      </c>
      <c r="AC1660">
        <v>0.46401799999999999</v>
      </c>
      <c r="AD1660">
        <v>6.3583799999999996E-2</v>
      </c>
      <c r="AE1660">
        <v>5.8583299999999996</v>
      </c>
      <c r="AF1660">
        <v>0.29347800000000002</v>
      </c>
      <c r="AH1660">
        <v>0.52365300000000004</v>
      </c>
      <c r="AI1660">
        <v>4.8281299999999998</v>
      </c>
      <c r="AJ1660">
        <v>-18.200399999999998</v>
      </c>
      <c r="AK1660">
        <v>25.927399999999999</v>
      </c>
      <c r="AL1660">
        <v>0.52365300000000004</v>
      </c>
      <c r="AM1660">
        <v>-3.9</v>
      </c>
      <c r="AN1660">
        <v>-16.250942349433899</v>
      </c>
      <c r="AO1660">
        <v>-3.20555567741394</v>
      </c>
      <c r="AP1660">
        <v>-1.3000400000000001</v>
      </c>
      <c r="AQ1660">
        <v>999</v>
      </c>
      <c r="AU1660" t="s">
        <v>2673</v>
      </c>
    </row>
    <row r="1661" spans="1:47" x14ac:dyDescent="0.45">
      <c r="A1661" t="s">
        <v>2674</v>
      </c>
      <c r="B1661" t="s">
        <v>191</v>
      </c>
      <c r="C1661">
        <v>86</v>
      </c>
      <c r="D1661">
        <v>348</v>
      </c>
      <c r="E1661">
        <v>325</v>
      </c>
      <c r="F1661">
        <v>67</v>
      </c>
      <c r="G1661">
        <v>47</v>
      </c>
      <c r="H1661">
        <v>15</v>
      </c>
      <c r="I1661">
        <v>1</v>
      </c>
      <c r="J1661">
        <v>4</v>
      </c>
      <c r="K1661">
        <v>24</v>
      </c>
      <c r="L1661">
        <v>36</v>
      </c>
      <c r="M1661">
        <v>12</v>
      </c>
      <c r="N1661">
        <v>11</v>
      </c>
      <c r="O1661">
        <v>108</v>
      </c>
      <c r="P1661">
        <v>9</v>
      </c>
      <c r="Q1661">
        <v>2</v>
      </c>
      <c r="R1661">
        <v>0</v>
      </c>
      <c r="S1661">
        <v>0</v>
      </c>
      <c r="T1661">
        <v>7</v>
      </c>
      <c r="U1661">
        <v>2</v>
      </c>
      <c r="V1661">
        <v>0.206154</v>
      </c>
      <c r="W1661">
        <v>3.4482800000000001E-2</v>
      </c>
      <c r="X1661">
        <v>0.31034499999999998</v>
      </c>
      <c r="Y1661">
        <v>0.111111</v>
      </c>
      <c r="Z1661">
        <v>0.25287399999999999</v>
      </c>
      <c r="AA1661">
        <v>0.29538500000000001</v>
      </c>
      <c r="AB1661">
        <v>0.22834099999999999</v>
      </c>
      <c r="AC1661">
        <v>0.54825800000000002</v>
      </c>
      <c r="AD1661">
        <v>8.9230799999999999E-2</v>
      </c>
      <c r="AE1661">
        <v>4.5326399999999998</v>
      </c>
      <c r="AF1661">
        <v>0.29302299999999998</v>
      </c>
      <c r="AH1661">
        <v>0.11665200000000001</v>
      </c>
      <c r="AI1661">
        <v>16.380600000000001</v>
      </c>
      <c r="AJ1661">
        <v>-26.0212</v>
      </c>
      <c r="AK1661">
        <v>40.168199999999999</v>
      </c>
      <c r="AL1661">
        <v>0.11665200000000001</v>
      </c>
      <c r="AM1661">
        <v>-6.5</v>
      </c>
      <c r="AN1661">
        <v>-24.831805832684001</v>
      </c>
      <c r="AO1661">
        <v>-0.106701850891113</v>
      </c>
      <c r="AP1661">
        <v>-1.3081799999999999</v>
      </c>
      <c r="AQ1661">
        <v>999</v>
      </c>
      <c r="AU1661" t="s">
        <v>2675</v>
      </c>
    </row>
    <row r="1662" spans="1:47" x14ac:dyDescent="0.45">
      <c r="A1662" t="s">
        <v>2676</v>
      </c>
      <c r="B1662" t="s">
        <v>42</v>
      </c>
      <c r="C1662">
        <v>109</v>
      </c>
      <c r="D1662">
        <v>450</v>
      </c>
      <c r="E1662">
        <v>417</v>
      </c>
      <c r="F1662">
        <v>100</v>
      </c>
      <c r="G1662">
        <v>67</v>
      </c>
      <c r="H1662">
        <v>21</v>
      </c>
      <c r="I1662">
        <v>3</v>
      </c>
      <c r="J1662">
        <v>9</v>
      </c>
      <c r="K1662">
        <v>46</v>
      </c>
      <c r="L1662">
        <v>49</v>
      </c>
      <c r="M1662">
        <v>26</v>
      </c>
      <c r="N1662">
        <v>8</v>
      </c>
      <c r="O1662">
        <v>107</v>
      </c>
      <c r="P1662">
        <v>2</v>
      </c>
      <c r="Q1662">
        <v>4</v>
      </c>
      <c r="R1662">
        <v>1</v>
      </c>
      <c r="S1662">
        <v>1</v>
      </c>
      <c r="T1662">
        <v>4</v>
      </c>
      <c r="U1662">
        <v>3</v>
      </c>
      <c r="V1662">
        <v>0.23980799999999999</v>
      </c>
      <c r="W1662">
        <v>5.7777799999999997E-2</v>
      </c>
      <c r="X1662">
        <v>0.23777799999999999</v>
      </c>
      <c r="Y1662">
        <v>0.24299100000000001</v>
      </c>
      <c r="Z1662">
        <v>0.285078</v>
      </c>
      <c r="AA1662">
        <v>0.36930499999999999</v>
      </c>
      <c r="AB1662">
        <v>0.27657700000000002</v>
      </c>
      <c r="AC1662">
        <v>0.65438300000000005</v>
      </c>
      <c r="AD1662">
        <v>0.129496</v>
      </c>
      <c r="AE1662">
        <v>4.1323400000000001</v>
      </c>
      <c r="AF1662">
        <v>0.29836099999999999</v>
      </c>
      <c r="AH1662">
        <v>-1.1365799999999999</v>
      </c>
      <c r="AI1662">
        <v>39.209099999999999</v>
      </c>
      <c r="AJ1662">
        <v>-15.620799999999999</v>
      </c>
      <c r="AK1662">
        <v>70.829499999999996</v>
      </c>
      <c r="AL1662">
        <v>-1.1365799999999999</v>
      </c>
      <c r="AM1662">
        <v>0</v>
      </c>
      <c r="AN1662">
        <v>-16.865137457847499</v>
      </c>
      <c r="AO1662">
        <v>-11.574073791503899</v>
      </c>
      <c r="AP1662">
        <v>-1.3118000000000001</v>
      </c>
      <c r="AQ1662">
        <v>999</v>
      </c>
      <c r="AU1662" t="s">
        <v>2677</v>
      </c>
    </row>
    <row r="1663" spans="1:47" x14ac:dyDescent="0.45">
      <c r="A1663" t="s">
        <v>2678</v>
      </c>
      <c r="C1663">
        <v>93</v>
      </c>
      <c r="D1663">
        <v>341</v>
      </c>
      <c r="E1663">
        <v>320</v>
      </c>
      <c r="F1663">
        <v>70</v>
      </c>
      <c r="G1663">
        <v>52</v>
      </c>
      <c r="H1663">
        <v>12</v>
      </c>
      <c r="I1663">
        <v>1</v>
      </c>
      <c r="J1663">
        <v>5</v>
      </c>
      <c r="K1663">
        <v>33</v>
      </c>
      <c r="L1663">
        <v>33</v>
      </c>
      <c r="M1663">
        <v>15</v>
      </c>
      <c r="N1663">
        <v>7</v>
      </c>
      <c r="O1663">
        <v>97</v>
      </c>
      <c r="P1663">
        <v>4</v>
      </c>
      <c r="Q1663">
        <v>2</v>
      </c>
      <c r="R1663">
        <v>0</v>
      </c>
      <c r="S1663">
        <v>0</v>
      </c>
      <c r="T1663">
        <v>1</v>
      </c>
      <c r="U1663">
        <v>1</v>
      </c>
      <c r="V1663">
        <v>0.21875</v>
      </c>
      <c r="W1663">
        <v>4.3988300000000001E-2</v>
      </c>
      <c r="X1663">
        <v>0.28445700000000002</v>
      </c>
      <c r="Y1663">
        <v>0.154639</v>
      </c>
      <c r="Z1663">
        <v>0.26099699999999998</v>
      </c>
      <c r="AA1663">
        <v>0.30937500000000001</v>
      </c>
      <c r="AB1663">
        <v>0.242149</v>
      </c>
      <c r="AC1663">
        <v>0.57037199999999999</v>
      </c>
      <c r="AD1663">
        <v>9.0624999999999997E-2</v>
      </c>
      <c r="AE1663">
        <v>3.1918799999999998</v>
      </c>
      <c r="AF1663">
        <v>0.29545500000000002</v>
      </c>
      <c r="AH1663">
        <v>-0.71520600000000001</v>
      </c>
      <c r="AI1663">
        <v>19.961500000000001</v>
      </c>
      <c r="AJ1663">
        <v>-21.587399999999999</v>
      </c>
      <c r="AK1663">
        <v>46.054000000000002</v>
      </c>
      <c r="AL1663">
        <v>-0.71520600000000001</v>
      </c>
      <c r="AM1663">
        <v>4.9000000000000004</v>
      </c>
      <c r="AN1663">
        <v>-23.504575550556101</v>
      </c>
      <c r="AO1663">
        <v>-1.3646969795227</v>
      </c>
      <c r="AP1663">
        <v>-1.3213900000000001</v>
      </c>
      <c r="AQ1663">
        <v>999</v>
      </c>
      <c r="AU1663">
        <v>16885</v>
      </c>
    </row>
    <row r="1664" spans="1:47" x14ac:dyDescent="0.45">
      <c r="A1664" t="s">
        <v>2679</v>
      </c>
      <c r="B1664" t="s">
        <v>98</v>
      </c>
      <c r="C1664">
        <v>88</v>
      </c>
      <c r="D1664">
        <v>334</v>
      </c>
      <c r="E1664">
        <v>310</v>
      </c>
      <c r="F1664">
        <v>60</v>
      </c>
      <c r="G1664">
        <v>35</v>
      </c>
      <c r="H1664">
        <v>15</v>
      </c>
      <c r="I1664">
        <v>2</v>
      </c>
      <c r="J1664">
        <v>8</v>
      </c>
      <c r="K1664">
        <v>32</v>
      </c>
      <c r="L1664">
        <v>35</v>
      </c>
      <c r="M1664">
        <v>17</v>
      </c>
      <c r="N1664">
        <v>5</v>
      </c>
      <c r="O1664">
        <v>143</v>
      </c>
      <c r="P1664">
        <v>2</v>
      </c>
      <c r="Q1664">
        <v>3</v>
      </c>
      <c r="R1664">
        <v>2</v>
      </c>
      <c r="S1664">
        <v>0</v>
      </c>
      <c r="T1664">
        <v>3</v>
      </c>
      <c r="U1664">
        <v>2</v>
      </c>
      <c r="V1664">
        <v>0.193548</v>
      </c>
      <c r="W1664">
        <v>5.0898199999999998E-2</v>
      </c>
      <c r="X1664">
        <v>0.42814400000000002</v>
      </c>
      <c r="Y1664">
        <v>0.118881</v>
      </c>
      <c r="Z1664">
        <v>0.237952</v>
      </c>
      <c r="AA1664">
        <v>0.332258</v>
      </c>
      <c r="AB1664">
        <v>0.240118</v>
      </c>
      <c r="AC1664">
        <v>0.57020999999999999</v>
      </c>
      <c r="AD1664">
        <v>0.13871</v>
      </c>
      <c r="AE1664">
        <v>4.7809400000000002</v>
      </c>
      <c r="AF1664">
        <v>0.320988</v>
      </c>
      <c r="AH1664">
        <v>-0.62170700000000001</v>
      </c>
      <c r="AI1664">
        <v>18.988399999999999</v>
      </c>
      <c r="AJ1664">
        <v>-21.7075</v>
      </c>
      <c r="AK1664">
        <v>48.873899999999999</v>
      </c>
      <c r="AL1664">
        <v>-0.62170700000000001</v>
      </c>
      <c r="AM1664">
        <v>0.1</v>
      </c>
      <c r="AN1664">
        <v>-21.0824672579765</v>
      </c>
      <c r="AO1664">
        <v>-3.5816577896475699</v>
      </c>
      <c r="AP1664">
        <v>-1.3282400000000001</v>
      </c>
      <c r="AQ1664">
        <v>999</v>
      </c>
      <c r="AU1664" t="s">
        <v>2680</v>
      </c>
    </row>
    <row r="1665" spans="1:47" x14ac:dyDescent="0.45">
      <c r="A1665" t="s">
        <v>2681</v>
      </c>
      <c r="B1665" t="s">
        <v>42</v>
      </c>
      <c r="C1665">
        <v>71</v>
      </c>
      <c r="D1665">
        <v>270</v>
      </c>
      <c r="E1665">
        <v>248</v>
      </c>
      <c r="F1665">
        <v>47</v>
      </c>
      <c r="G1665">
        <v>37</v>
      </c>
      <c r="H1665">
        <v>9</v>
      </c>
      <c r="I1665">
        <v>0</v>
      </c>
      <c r="J1665">
        <v>1</v>
      </c>
      <c r="K1665">
        <v>26</v>
      </c>
      <c r="L1665">
        <v>17</v>
      </c>
      <c r="M1665">
        <v>19</v>
      </c>
      <c r="N1665">
        <v>10</v>
      </c>
      <c r="O1665">
        <v>90</v>
      </c>
      <c r="P1665">
        <v>2</v>
      </c>
      <c r="Q1665">
        <v>0</v>
      </c>
      <c r="R1665">
        <v>1</v>
      </c>
      <c r="S1665">
        <v>0</v>
      </c>
      <c r="T1665">
        <v>1</v>
      </c>
      <c r="U1665">
        <v>1</v>
      </c>
      <c r="V1665">
        <v>0.18951599999999999</v>
      </c>
      <c r="W1665">
        <v>7.03704E-2</v>
      </c>
      <c r="X1665">
        <v>0.33333299999999999</v>
      </c>
      <c r="Y1665">
        <v>0.21111099999999999</v>
      </c>
      <c r="Z1665">
        <v>0.25278800000000001</v>
      </c>
      <c r="AA1665">
        <v>0.237903</v>
      </c>
      <c r="AB1665">
        <v>0.20682200000000001</v>
      </c>
      <c r="AC1665">
        <v>0.49069099999999999</v>
      </c>
      <c r="AD1665">
        <v>4.8387100000000002E-2</v>
      </c>
      <c r="AE1665">
        <v>2.7353399999999999</v>
      </c>
      <c r="AF1665">
        <v>0.29299399999999998</v>
      </c>
      <c r="AH1665">
        <v>-0.59192400000000001</v>
      </c>
      <c r="AI1665">
        <v>7.8837999999999999</v>
      </c>
      <c r="AJ1665">
        <v>-25.014099999999999</v>
      </c>
      <c r="AK1665">
        <v>22.480599999999999</v>
      </c>
      <c r="AL1665">
        <v>-0.59192400000000001</v>
      </c>
      <c r="AM1665">
        <v>-1.9</v>
      </c>
      <c r="AN1665">
        <v>-25.670735597610399</v>
      </c>
      <c r="AO1665">
        <v>3.0603176355361899</v>
      </c>
      <c r="AP1665">
        <v>-1.3402000000000001</v>
      </c>
      <c r="AQ1665">
        <v>999</v>
      </c>
      <c r="AU1665" t="s">
        <v>2682</v>
      </c>
    </row>
    <row r="1666" spans="1:47" x14ac:dyDescent="0.45">
      <c r="A1666" t="s">
        <v>2683</v>
      </c>
      <c r="C1666">
        <v>77</v>
      </c>
      <c r="D1666">
        <v>309</v>
      </c>
      <c r="E1666">
        <v>283</v>
      </c>
      <c r="F1666">
        <v>69</v>
      </c>
      <c r="G1666">
        <v>52</v>
      </c>
      <c r="H1666">
        <v>11</v>
      </c>
      <c r="I1666">
        <v>1</v>
      </c>
      <c r="J1666">
        <v>5</v>
      </c>
      <c r="K1666">
        <v>29</v>
      </c>
      <c r="L1666">
        <v>35</v>
      </c>
      <c r="M1666">
        <v>13</v>
      </c>
      <c r="N1666">
        <v>10</v>
      </c>
      <c r="O1666">
        <v>58</v>
      </c>
      <c r="P1666">
        <v>10</v>
      </c>
      <c r="Q1666">
        <v>3</v>
      </c>
      <c r="R1666">
        <v>0</v>
      </c>
      <c r="S1666">
        <v>0</v>
      </c>
      <c r="T1666">
        <v>2</v>
      </c>
      <c r="U1666">
        <v>2</v>
      </c>
      <c r="V1666">
        <v>0.243816</v>
      </c>
      <c r="W1666">
        <v>4.2071200000000003E-2</v>
      </c>
      <c r="X1666">
        <v>0.18770200000000001</v>
      </c>
      <c r="Y1666">
        <v>0.224138</v>
      </c>
      <c r="Z1666">
        <v>0.29773500000000003</v>
      </c>
      <c r="AA1666">
        <v>0.34275600000000001</v>
      </c>
      <c r="AB1666">
        <v>0.26926499999999998</v>
      </c>
      <c r="AC1666">
        <v>0.64049100000000003</v>
      </c>
      <c r="AD1666">
        <v>9.8939899999999997E-2</v>
      </c>
      <c r="AE1666">
        <v>3.28972</v>
      </c>
      <c r="AF1666">
        <v>0.28699599999999997</v>
      </c>
      <c r="AH1666">
        <v>-0.94498899999999997</v>
      </c>
      <c r="AI1666">
        <v>25.0471</v>
      </c>
      <c r="AJ1666">
        <v>-12.6027</v>
      </c>
      <c r="AK1666">
        <v>60.534700000000001</v>
      </c>
      <c r="AL1666">
        <v>-0.94498899999999997</v>
      </c>
      <c r="AM1666">
        <v>0</v>
      </c>
      <c r="AN1666">
        <v>-16.052464425563802</v>
      </c>
      <c r="AO1666">
        <v>-7.94753074645996</v>
      </c>
      <c r="AP1666">
        <v>-1.3434200000000001</v>
      </c>
      <c r="AQ1666">
        <v>999</v>
      </c>
      <c r="AU1666" t="s">
        <v>2684</v>
      </c>
    </row>
    <row r="1667" spans="1:47" x14ac:dyDescent="0.45">
      <c r="A1667" t="s">
        <v>2685</v>
      </c>
      <c r="B1667" t="s">
        <v>130</v>
      </c>
      <c r="C1667">
        <v>123</v>
      </c>
      <c r="D1667">
        <v>509</v>
      </c>
      <c r="E1667">
        <v>466</v>
      </c>
      <c r="F1667">
        <v>108</v>
      </c>
      <c r="G1667">
        <v>80</v>
      </c>
      <c r="H1667">
        <v>20</v>
      </c>
      <c r="I1667">
        <v>2</v>
      </c>
      <c r="J1667">
        <v>6</v>
      </c>
      <c r="K1667">
        <v>62</v>
      </c>
      <c r="L1667">
        <v>48</v>
      </c>
      <c r="M1667">
        <v>29</v>
      </c>
      <c r="N1667">
        <v>12</v>
      </c>
      <c r="O1667">
        <v>114</v>
      </c>
      <c r="P1667">
        <v>5</v>
      </c>
      <c r="Q1667">
        <v>3</v>
      </c>
      <c r="R1667">
        <v>6</v>
      </c>
      <c r="S1667">
        <v>1</v>
      </c>
      <c r="T1667">
        <v>11</v>
      </c>
      <c r="U1667">
        <v>4</v>
      </c>
      <c r="V1667">
        <v>0.23175999999999999</v>
      </c>
      <c r="W1667">
        <v>5.6974499999999997E-2</v>
      </c>
      <c r="X1667">
        <v>0.223969</v>
      </c>
      <c r="Y1667">
        <v>0.254386</v>
      </c>
      <c r="Z1667">
        <v>0.282306</v>
      </c>
      <c r="AA1667">
        <v>0.32188800000000001</v>
      </c>
      <c r="AB1667">
        <v>0.256824</v>
      </c>
      <c r="AC1667">
        <v>0.60419500000000004</v>
      </c>
      <c r="AD1667">
        <v>9.0128799999999995E-2</v>
      </c>
      <c r="AE1667">
        <v>5.3561300000000003</v>
      </c>
      <c r="AF1667">
        <v>0.29226400000000002</v>
      </c>
      <c r="AH1667">
        <v>-0.27423500000000001</v>
      </c>
      <c r="AI1667">
        <v>35.9998</v>
      </c>
      <c r="AJ1667">
        <v>-26.018899999999999</v>
      </c>
      <c r="AK1667">
        <v>56.640700000000002</v>
      </c>
      <c r="AL1667">
        <v>-0.27423500000000001</v>
      </c>
      <c r="AM1667">
        <v>-9.6999999999999993</v>
      </c>
      <c r="AN1667">
        <v>-26.718597382306999</v>
      </c>
      <c r="AO1667">
        <v>-4.0893297195434499</v>
      </c>
      <c r="AP1667">
        <v>-1.3481799999999999</v>
      </c>
      <c r="AQ1667">
        <v>999</v>
      </c>
      <c r="AU1667" t="s">
        <v>2686</v>
      </c>
    </row>
    <row r="1668" spans="1:47" x14ac:dyDescent="0.45">
      <c r="A1668" t="s">
        <v>2687</v>
      </c>
      <c r="B1668" t="s">
        <v>309</v>
      </c>
      <c r="C1668">
        <v>115</v>
      </c>
      <c r="D1668">
        <v>526</v>
      </c>
      <c r="E1668">
        <v>483</v>
      </c>
      <c r="F1668">
        <v>118</v>
      </c>
      <c r="G1668">
        <v>82</v>
      </c>
      <c r="H1668">
        <v>24</v>
      </c>
      <c r="I1668">
        <v>3</v>
      </c>
      <c r="J1668">
        <v>9</v>
      </c>
      <c r="K1668">
        <v>59</v>
      </c>
      <c r="L1668">
        <v>60</v>
      </c>
      <c r="M1668">
        <v>35</v>
      </c>
      <c r="N1668">
        <v>17</v>
      </c>
      <c r="O1668">
        <v>149</v>
      </c>
      <c r="P1668">
        <v>7</v>
      </c>
      <c r="Q1668">
        <v>1</v>
      </c>
      <c r="R1668">
        <v>0</v>
      </c>
      <c r="S1668">
        <v>0</v>
      </c>
      <c r="T1668">
        <v>11</v>
      </c>
      <c r="U1668">
        <v>3</v>
      </c>
      <c r="V1668">
        <v>0.244306</v>
      </c>
      <c r="W1668">
        <v>6.6539899999999999E-2</v>
      </c>
      <c r="X1668">
        <v>0.28327000000000002</v>
      </c>
      <c r="Y1668">
        <v>0.234899</v>
      </c>
      <c r="Z1668">
        <v>0.30418200000000001</v>
      </c>
      <c r="AA1668">
        <v>0.362319</v>
      </c>
      <c r="AB1668">
        <v>0.28009800000000001</v>
      </c>
      <c r="AC1668">
        <v>0.66650100000000001</v>
      </c>
      <c r="AD1668">
        <v>0.11801200000000001</v>
      </c>
      <c r="AE1668">
        <v>5.41493</v>
      </c>
      <c r="AF1668">
        <v>0.33435599999999999</v>
      </c>
      <c r="AH1668">
        <v>0.109318</v>
      </c>
      <c r="AI1668">
        <v>47.369199999999999</v>
      </c>
      <c r="AJ1668">
        <v>-16.7209</v>
      </c>
      <c r="AK1668">
        <v>57.957000000000001</v>
      </c>
      <c r="AL1668">
        <v>0.109318</v>
      </c>
      <c r="AM1668">
        <v>-6.1</v>
      </c>
      <c r="AN1668">
        <v>-27.2873421758413</v>
      </c>
      <c r="AO1668">
        <v>-4.1673132181167603</v>
      </c>
      <c r="AP1668">
        <v>-1.34954</v>
      </c>
      <c r="AQ1668">
        <v>999</v>
      </c>
      <c r="AU1668" t="s">
        <v>2688</v>
      </c>
    </row>
    <row r="1669" spans="1:47" x14ac:dyDescent="0.45">
      <c r="A1669" t="s">
        <v>2689</v>
      </c>
      <c r="C1669">
        <v>103</v>
      </c>
      <c r="D1669">
        <v>424</v>
      </c>
      <c r="E1669">
        <v>378</v>
      </c>
      <c r="F1669">
        <v>77</v>
      </c>
      <c r="G1669">
        <v>51</v>
      </c>
      <c r="H1669">
        <v>18</v>
      </c>
      <c r="I1669">
        <v>1</v>
      </c>
      <c r="J1669">
        <v>7</v>
      </c>
      <c r="K1669">
        <v>42</v>
      </c>
      <c r="L1669">
        <v>38</v>
      </c>
      <c r="M1669">
        <v>40</v>
      </c>
      <c r="N1669">
        <v>8</v>
      </c>
      <c r="O1669">
        <v>112</v>
      </c>
      <c r="P1669">
        <v>3</v>
      </c>
      <c r="Q1669">
        <v>3</v>
      </c>
      <c r="R1669">
        <v>0</v>
      </c>
      <c r="S1669">
        <v>0</v>
      </c>
      <c r="T1669">
        <v>6</v>
      </c>
      <c r="U1669">
        <v>3</v>
      </c>
      <c r="V1669">
        <v>0.203704</v>
      </c>
      <c r="W1669">
        <v>9.4339599999999996E-2</v>
      </c>
      <c r="X1669">
        <v>0.26415100000000002</v>
      </c>
      <c r="Y1669">
        <v>0.35714299999999999</v>
      </c>
      <c r="Z1669">
        <v>0.28301900000000002</v>
      </c>
      <c r="AA1669">
        <v>0.31216899999999997</v>
      </c>
      <c r="AB1669">
        <v>0.25827299999999997</v>
      </c>
      <c r="AC1669">
        <v>0.59518800000000005</v>
      </c>
      <c r="AD1669">
        <v>0.10846600000000001</v>
      </c>
      <c r="AE1669">
        <v>3.8978899999999999</v>
      </c>
      <c r="AF1669">
        <v>0.26717600000000002</v>
      </c>
      <c r="AH1669">
        <v>-0.72887500000000005</v>
      </c>
      <c r="AI1669">
        <v>30.498000000000001</v>
      </c>
      <c r="AJ1669">
        <v>-21.163900000000002</v>
      </c>
      <c r="AK1669">
        <v>57.889400000000002</v>
      </c>
      <c r="AL1669">
        <v>-0.72887500000000005</v>
      </c>
      <c r="AM1669">
        <v>-0.5</v>
      </c>
      <c r="AN1669">
        <v>-22.848373949527701</v>
      </c>
      <c r="AO1669">
        <v>-5.1737213134765598</v>
      </c>
      <c r="AP1669">
        <v>-1.35379</v>
      </c>
      <c r="AQ1669">
        <v>999</v>
      </c>
      <c r="AU1669" t="s">
        <v>2690</v>
      </c>
    </row>
    <row r="1670" spans="1:47" x14ac:dyDescent="0.45">
      <c r="A1670" t="s">
        <v>2691</v>
      </c>
      <c r="C1670">
        <v>54</v>
      </c>
      <c r="D1670">
        <v>205</v>
      </c>
      <c r="E1670">
        <v>183</v>
      </c>
      <c r="F1670">
        <v>28</v>
      </c>
      <c r="G1670">
        <v>15</v>
      </c>
      <c r="H1670">
        <v>7</v>
      </c>
      <c r="I1670">
        <v>0</v>
      </c>
      <c r="J1670">
        <v>6</v>
      </c>
      <c r="K1670">
        <v>18</v>
      </c>
      <c r="L1670">
        <v>19</v>
      </c>
      <c r="M1670">
        <v>20</v>
      </c>
      <c r="N1670">
        <v>4</v>
      </c>
      <c r="O1670">
        <v>90</v>
      </c>
      <c r="P1670">
        <v>2</v>
      </c>
      <c r="Q1670">
        <v>0</v>
      </c>
      <c r="R1670">
        <v>0</v>
      </c>
      <c r="S1670">
        <v>0</v>
      </c>
      <c r="T1670">
        <v>0</v>
      </c>
      <c r="U1670">
        <v>1</v>
      </c>
      <c r="V1670">
        <v>0.153005</v>
      </c>
      <c r="W1670">
        <v>9.7560999999999995E-2</v>
      </c>
      <c r="X1670">
        <v>0.43902400000000003</v>
      </c>
      <c r="Y1670">
        <v>0.222222</v>
      </c>
      <c r="Z1670">
        <v>0.24390200000000001</v>
      </c>
      <c r="AA1670">
        <v>0.28961700000000001</v>
      </c>
      <c r="AB1670">
        <v>0.23161899999999999</v>
      </c>
      <c r="AC1670">
        <v>0.53351999999999999</v>
      </c>
      <c r="AD1670">
        <v>0.13661200000000001</v>
      </c>
      <c r="AE1670">
        <v>1.7644</v>
      </c>
      <c r="AF1670">
        <v>0.25287399999999999</v>
      </c>
      <c r="AH1670">
        <v>-0.67634700000000003</v>
      </c>
      <c r="AI1670">
        <v>10.207599999999999</v>
      </c>
      <c r="AJ1670">
        <v>-14.7705</v>
      </c>
      <c r="AK1670">
        <v>40.586399999999998</v>
      </c>
      <c r="AL1670">
        <v>-0.67634700000000003</v>
      </c>
      <c r="AM1670">
        <v>0</v>
      </c>
      <c r="AN1670">
        <v>-15.270283102989101</v>
      </c>
      <c r="AO1670">
        <v>-5.2726335525512598</v>
      </c>
      <c r="AP1670">
        <v>-1.3541799999999999</v>
      </c>
      <c r="AQ1670">
        <v>999</v>
      </c>
      <c r="AU1670">
        <v>17738</v>
      </c>
    </row>
    <row r="1671" spans="1:47" x14ac:dyDescent="0.45">
      <c r="A1671" t="s">
        <v>2692</v>
      </c>
      <c r="C1671">
        <v>79</v>
      </c>
      <c r="D1671">
        <v>267</v>
      </c>
      <c r="E1671">
        <v>244</v>
      </c>
      <c r="F1671">
        <v>43</v>
      </c>
      <c r="G1671">
        <v>29</v>
      </c>
      <c r="H1671">
        <v>10</v>
      </c>
      <c r="I1671">
        <v>2</v>
      </c>
      <c r="J1671">
        <v>2</v>
      </c>
      <c r="K1671">
        <v>30</v>
      </c>
      <c r="L1671">
        <v>23</v>
      </c>
      <c r="M1671">
        <v>14</v>
      </c>
      <c r="N1671">
        <v>4</v>
      </c>
      <c r="O1671">
        <v>108</v>
      </c>
      <c r="P1671">
        <v>4</v>
      </c>
      <c r="Q1671">
        <v>1</v>
      </c>
      <c r="R1671">
        <v>4</v>
      </c>
      <c r="S1671">
        <v>0</v>
      </c>
      <c r="T1671">
        <v>8</v>
      </c>
      <c r="U1671">
        <v>1</v>
      </c>
      <c r="V1671">
        <v>0.17623</v>
      </c>
      <c r="W1671">
        <v>5.2434500000000002E-2</v>
      </c>
      <c r="X1671">
        <v>0.40449400000000002</v>
      </c>
      <c r="Y1671">
        <v>0.12963</v>
      </c>
      <c r="Z1671">
        <v>0.23193900000000001</v>
      </c>
      <c r="AA1671">
        <v>0.25819700000000001</v>
      </c>
      <c r="AB1671">
        <v>0.21251</v>
      </c>
      <c r="AC1671">
        <v>0.49013600000000002</v>
      </c>
      <c r="AD1671">
        <v>8.1967200000000004E-2</v>
      </c>
      <c r="AE1671">
        <v>7.73658</v>
      </c>
      <c r="AF1671">
        <v>0.30370399999999997</v>
      </c>
      <c r="AH1671">
        <v>0.84660199999999997</v>
      </c>
      <c r="AI1671">
        <v>9.0574999999999992</v>
      </c>
      <c r="AJ1671">
        <v>-23.474900000000002</v>
      </c>
      <c r="AK1671">
        <v>28.561</v>
      </c>
      <c r="AL1671">
        <v>0.84660199999999997</v>
      </c>
      <c r="AM1671">
        <v>-0.9</v>
      </c>
      <c r="AN1671">
        <v>-22.783464252948701</v>
      </c>
      <c r="AO1671">
        <v>8.1040561199188205E-2</v>
      </c>
      <c r="AP1671">
        <v>-1.3567199999999999</v>
      </c>
      <c r="AQ1671">
        <v>999</v>
      </c>
      <c r="AU1671" t="s">
        <v>2693</v>
      </c>
    </row>
    <row r="1672" spans="1:47" x14ac:dyDescent="0.45">
      <c r="A1672" t="s">
        <v>2694</v>
      </c>
      <c r="C1672">
        <v>72</v>
      </c>
      <c r="D1672">
        <v>295</v>
      </c>
      <c r="E1672">
        <v>264</v>
      </c>
      <c r="F1672">
        <v>52</v>
      </c>
      <c r="G1672">
        <v>34</v>
      </c>
      <c r="H1672">
        <v>10</v>
      </c>
      <c r="I1672">
        <v>0</v>
      </c>
      <c r="J1672">
        <v>8</v>
      </c>
      <c r="K1672">
        <v>25</v>
      </c>
      <c r="L1672">
        <v>34</v>
      </c>
      <c r="M1672">
        <v>25</v>
      </c>
      <c r="N1672">
        <v>5</v>
      </c>
      <c r="O1672">
        <v>110</v>
      </c>
      <c r="P1672">
        <v>4</v>
      </c>
      <c r="Q1672">
        <v>2</v>
      </c>
      <c r="R1672">
        <v>0</v>
      </c>
      <c r="S1672">
        <v>0</v>
      </c>
      <c r="T1672">
        <v>1</v>
      </c>
      <c r="U1672">
        <v>2</v>
      </c>
      <c r="V1672">
        <v>0.19697000000000001</v>
      </c>
      <c r="W1672">
        <v>8.4745799999999996E-2</v>
      </c>
      <c r="X1672">
        <v>0.37288100000000002</v>
      </c>
      <c r="Y1672">
        <v>0.227273</v>
      </c>
      <c r="Z1672">
        <v>0.27457599999999999</v>
      </c>
      <c r="AA1672">
        <v>0.32575799999999999</v>
      </c>
      <c r="AB1672">
        <v>0.25965100000000002</v>
      </c>
      <c r="AC1672">
        <v>0.60033400000000003</v>
      </c>
      <c r="AD1672">
        <v>0.12878800000000001</v>
      </c>
      <c r="AE1672">
        <v>1.7201900000000001</v>
      </c>
      <c r="AF1672">
        <v>0.29729699999999998</v>
      </c>
      <c r="AH1672">
        <v>-1.0910500000000001</v>
      </c>
      <c r="AI1672">
        <v>21.556699999999999</v>
      </c>
      <c r="AJ1672">
        <v>-14.3873</v>
      </c>
      <c r="AK1672">
        <v>58.971699999999998</v>
      </c>
      <c r="AL1672">
        <v>-1.0910500000000001</v>
      </c>
      <c r="AM1672">
        <v>0</v>
      </c>
      <c r="AN1672">
        <v>-16.085266351699801</v>
      </c>
      <c r="AO1672">
        <v>-7.5874485969543404</v>
      </c>
      <c r="AP1672">
        <v>-1.3583499999999999</v>
      </c>
      <c r="AQ1672">
        <v>999</v>
      </c>
      <c r="AU1672" t="s">
        <v>2695</v>
      </c>
    </row>
    <row r="1673" spans="1:47" x14ac:dyDescent="0.45">
      <c r="A1673" t="s">
        <v>2696</v>
      </c>
      <c r="B1673" t="s">
        <v>21</v>
      </c>
      <c r="C1673">
        <v>90</v>
      </c>
      <c r="D1673">
        <v>363</v>
      </c>
      <c r="E1673">
        <v>329</v>
      </c>
      <c r="F1673">
        <v>66</v>
      </c>
      <c r="G1673">
        <v>45</v>
      </c>
      <c r="H1673">
        <v>12</v>
      </c>
      <c r="I1673">
        <v>1</v>
      </c>
      <c r="J1673">
        <v>8</v>
      </c>
      <c r="K1673">
        <v>39</v>
      </c>
      <c r="L1673">
        <v>38</v>
      </c>
      <c r="M1673">
        <v>28</v>
      </c>
      <c r="N1673">
        <v>6</v>
      </c>
      <c r="O1673">
        <v>124</v>
      </c>
      <c r="P1673">
        <v>5</v>
      </c>
      <c r="Q1673">
        <v>1</v>
      </c>
      <c r="R1673">
        <v>0</v>
      </c>
      <c r="S1673">
        <v>0</v>
      </c>
      <c r="T1673">
        <v>1</v>
      </c>
      <c r="U1673">
        <v>1</v>
      </c>
      <c r="V1673">
        <v>0.20060800000000001</v>
      </c>
      <c r="W1673">
        <v>7.7134999999999995E-2</v>
      </c>
      <c r="X1673">
        <v>0.34159800000000001</v>
      </c>
      <c r="Y1673">
        <v>0.22580600000000001</v>
      </c>
      <c r="Z1673">
        <v>0.272727</v>
      </c>
      <c r="AA1673">
        <v>0.31610899999999997</v>
      </c>
      <c r="AB1673">
        <v>0.25540800000000002</v>
      </c>
      <c r="AC1673">
        <v>0.58883700000000005</v>
      </c>
      <c r="AD1673">
        <v>0.11550199999999999</v>
      </c>
      <c r="AE1673">
        <v>3.2264699999999999</v>
      </c>
      <c r="AF1673">
        <v>0.29292899999999999</v>
      </c>
      <c r="AH1673">
        <v>-0.77684699999999995</v>
      </c>
      <c r="AI1673">
        <v>25.2468</v>
      </c>
      <c r="AJ1673">
        <v>-18.982700000000001</v>
      </c>
      <c r="AK1673">
        <v>60.375799999999998</v>
      </c>
      <c r="AL1673">
        <v>-0.77684699999999995</v>
      </c>
      <c r="AM1673">
        <v>-1.3</v>
      </c>
      <c r="AN1673">
        <v>-18.011397421360002</v>
      </c>
      <c r="AO1673">
        <v>-7.96887135505676</v>
      </c>
      <c r="AP1673">
        <v>-1.3612599999999999</v>
      </c>
      <c r="AQ1673">
        <v>999</v>
      </c>
      <c r="AU1673" t="s">
        <v>2697</v>
      </c>
    </row>
    <row r="1674" spans="1:47" x14ac:dyDescent="0.45">
      <c r="A1674" t="s">
        <v>2698</v>
      </c>
      <c r="C1674">
        <v>91</v>
      </c>
      <c r="D1674">
        <v>374</v>
      </c>
      <c r="E1674">
        <v>346</v>
      </c>
      <c r="F1674">
        <v>71</v>
      </c>
      <c r="G1674">
        <v>51</v>
      </c>
      <c r="H1674">
        <v>13</v>
      </c>
      <c r="I1674">
        <v>2</v>
      </c>
      <c r="J1674">
        <v>5</v>
      </c>
      <c r="K1674">
        <v>36</v>
      </c>
      <c r="L1674">
        <v>34</v>
      </c>
      <c r="M1674">
        <v>22</v>
      </c>
      <c r="N1674">
        <v>5</v>
      </c>
      <c r="O1674">
        <v>130</v>
      </c>
      <c r="P1674">
        <v>4</v>
      </c>
      <c r="Q1674">
        <v>2</v>
      </c>
      <c r="R1674">
        <v>0</v>
      </c>
      <c r="S1674">
        <v>0</v>
      </c>
      <c r="T1674">
        <v>7</v>
      </c>
      <c r="U1674">
        <v>2</v>
      </c>
      <c r="V1674">
        <v>0.205202</v>
      </c>
      <c r="W1674">
        <v>5.8823500000000001E-2</v>
      </c>
      <c r="X1674">
        <v>0.34759400000000001</v>
      </c>
      <c r="Y1674">
        <v>0.16923099999999999</v>
      </c>
      <c r="Z1674">
        <v>0.25935799999999998</v>
      </c>
      <c r="AA1674">
        <v>0.29768800000000001</v>
      </c>
      <c r="AB1674">
        <v>0.24138399999999999</v>
      </c>
      <c r="AC1674">
        <v>0.55704600000000004</v>
      </c>
      <c r="AD1674">
        <v>9.2485499999999998E-2</v>
      </c>
      <c r="AE1674">
        <v>5.3994999999999997</v>
      </c>
      <c r="AF1674">
        <v>0.309859</v>
      </c>
      <c r="AH1674">
        <v>1.07503E-3</v>
      </c>
      <c r="AI1674">
        <v>21.655899999999999</v>
      </c>
      <c r="AJ1674">
        <v>-23.913900000000002</v>
      </c>
      <c r="AK1674">
        <v>46.567700000000002</v>
      </c>
      <c r="AL1674">
        <v>1.07503E-3</v>
      </c>
      <c r="AM1674">
        <v>2.4</v>
      </c>
      <c r="AN1674">
        <v>-24.7557055912911</v>
      </c>
      <c r="AO1674">
        <v>-1.7225747108459399</v>
      </c>
      <c r="AP1674">
        <v>-1.36972</v>
      </c>
      <c r="AQ1674">
        <v>999</v>
      </c>
      <c r="AU1674" t="s">
        <v>2699</v>
      </c>
    </row>
    <row r="1675" spans="1:47" x14ac:dyDescent="0.45">
      <c r="A1675" t="s">
        <v>2700</v>
      </c>
      <c r="B1675" t="s">
        <v>82</v>
      </c>
      <c r="C1675">
        <v>90</v>
      </c>
      <c r="D1675">
        <v>364</v>
      </c>
      <c r="E1675">
        <v>330</v>
      </c>
      <c r="F1675">
        <v>65</v>
      </c>
      <c r="G1675">
        <v>50</v>
      </c>
      <c r="H1675">
        <v>10</v>
      </c>
      <c r="I1675">
        <v>1</v>
      </c>
      <c r="J1675">
        <v>4</v>
      </c>
      <c r="K1675">
        <v>41</v>
      </c>
      <c r="L1675">
        <v>30</v>
      </c>
      <c r="M1675">
        <v>27</v>
      </c>
      <c r="N1675">
        <v>3</v>
      </c>
      <c r="O1675">
        <v>116</v>
      </c>
      <c r="P1675">
        <v>4</v>
      </c>
      <c r="Q1675">
        <v>1</v>
      </c>
      <c r="R1675">
        <v>2</v>
      </c>
      <c r="S1675">
        <v>0</v>
      </c>
      <c r="T1675">
        <v>17</v>
      </c>
      <c r="U1675">
        <v>4</v>
      </c>
      <c r="V1675">
        <v>0.19697000000000001</v>
      </c>
      <c r="W1675">
        <v>7.41758E-2</v>
      </c>
      <c r="X1675">
        <v>0.31868099999999999</v>
      </c>
      <c r="Y1675">
        <v>0.23275899999999999</v>
      </c>
      <c r="Z1675">
        <v>0.26519300000000001</v>
      </c>
      <c r="AA1675">
        <v>0.26969700000000002</v>
      </c>
      <c r="AB1675">
        <v>0.238873</v>
      </c>
      <c r="AC1675">
        <v>0.53488999999999998</v>
      </c>
      <c r="AD1675">
        <v>7.2727299999999995E-2</v>
      </c>
      <c r="AE1675">
        <v>6.34518</v>
      </c>
      <c r="AF1675">
        <v>0.28910000000000002</v>
      </c>
      <c r="AH1675">
        <v>1.11069</v>
      </c>
      <c r="AI1675">
        <v>20.317599999999999</v>
      </c>
      <c r="AJ1675">
        <v>-24.0337</v>
      </c>
      <c r="AK1675">
        <v>45.6143</v>
      </c>
      <c r="AL1675">
        <v>1.11069</v>
      </c>
      <c r="AM1675">
        <v>-4.9000000000000004</v>
      </c>
      <c r="AN1675">
        <v>-22.6095514297485</v>
      </c>
      <c r="AO1675">
        <v>-3.5625514984130802</v>
      </c>
      <c r="AP1675">
        <v>-1.377</v>
      </c>
      <c r="AQ1675">
        <v>999</v>
      </c>
      <c r="AU1675">
        <v>27543</v>
      </c>
    </row>
    <row r="1676" spans="1:47" x14ac:dyDescent="0.45">
      <c r="A1676" t="s">
        <v>2701</v>
      </c>
      <c r="C1676">
        <v>88</v>
      </c>
      <c r="D1676">
        <v>358</v>
      </c>
      <c r="E1676">
        <v>341</v>
      </c>
      <c r="F1676">
        <v>84</v>
      </c>
      <c r="G1676">
        <v>59</v>
      </c>
      <c r="H1676">
        <v>15</v>
      </c>
      <c r="I1676">
        <v>0</v>
      </c>
      <c r="J1676">
        <v>10</v>
      </c>
      <c r="K1676">
        <v>28</v>
      </c>
      <c r="L1676">
        <v>42</v>
      </c>
      <c r="M1676">
        <v>12</v>
      </c>
      <c r="N1676">
        <v>13</v>
      </c>
      <c r="O1676">
        <v>73</v>
      </c>
      <c r="P1676">
        <v>3</v>
      </c>
      <c r="Q1676">
        <v>2</v>
      </c>
      <c r="R1676">
        <v>0</v>
      </c>
      <c r="S1676">
        <v>1</v>
      </c>
      <c r="T1676">
        <v>0</v>
      </c>
      <c r="U1676">
        <v>1</v>
      </c>
      <c r="V1676">
        <v>0.246334</v>
      </c>
      <c r="W1676">
        <v>3.3519599999999997E-2</v>
      </c>
      <c r="X1676">
        <v>0.20391100000000001</v>
      </c>
      <c r="Y1676">
        <v>0.164384</v>
      </c>
      <c r="Z1676">
        <v>0.276536</v>
      </c>
      <c r="AA1676">
        <v>0.378299</v>
      </c>
      <c r="AB1676">
        <v>0.26738899999999999</v>
      </c>
      <c r="AC1676">
        <v>0.65483499999999994</v>
      </c>
      <c r="AD1676">
        <v>0.131965</v>
      </c>
      <c r="AE1676">
        <v>1.1069899999999999</v>
      </c>
      <c r="AF1676">
        <v>0.28461500000000001</v>
      </c>
      <c r="AH1676">
        <v>-0.89209099999999997</v>
      </c>
      <c r="AI1676">
        <v>28.461099999999998</v>
      </c>
      <c r="AJ1676">
        <v>-15.1592</v>
      </c>
      <c r="AK1676">
        <v>64.000600000000006</v>
      </c>
      <c r="AL1676">
        <v>-0.89209099999999997</v>
      </c>
      <c r="AM1676">
        <v>0</v>
      </c>
      <c r="AN1676">
        <v>-16.858096837997401</v>
      </c>
      <c r="AO1676">
        <v>-9.2078189849853498</v>
      </c>
      <c r="AP1676">
        <v>-1.38296</v>
      </c>
      <c r="AQ1676">
        <v>999</v>
      </c>
      <c r="AU1676" t="s">
        <v>2702</v>
      </c>
    </row>
    <row r="1677" spans="1:47" x14ac:dyDescent="0.45">
      <c r="A1677" t="s">
        <v>2703</v>
      </c>
      <c r="C1677">
        <v>94</v>
      </c>
      <c r="D1677">
        <v>366</v>
      </c>
      <c r="E1677">
        <v>327</v>
      </c>
      <c r="F1677">
        <v>60</v>
      </c>
      <c r="G1677">
        <v>37</v>
      </c>
      <c r="H1677">
        <v>11</v>
      </c>
      <c r="I1677">
        <v>1</v>
      </c>
      <c r="J1677">
        <v>11</v>
      </c>
      <c r="K1677">
        <v>30</v>
      </c>
      <c r="L1677">
        <v>38</v>
      </c>
      <c r="M1677">
        <v>37</v>
      </c>
      <c r="N1677">
        <v>6</v>
      </c>
      <c r="O1677">
        <v>158</v>
      </c>
      <c r="P1677">
        <v>1</v>
      </c>
      <c r="Q1677">
        <v>1</v>
      </c>
      <c r="R1677">
        <v>0</v>
      </c>
      <c r="S1677">
        <v>0</v>
      </c>
      <c r="T1677">
        <v>2</v>
      </c>
      <c r="U1677">
        <v>1</v>
      </c>
      <c r="V1677">
        <v>0.18348600000000001</v>
      </c>
      <c r="W1677">
        <v>0.101093</v>
      </c>
      <c r="X1677">
        <v>0.43169400000000002</v>
      </c>
      <c r="Y1677">
        <v>0.234177</v>
      </c>
      <c r="Z1677">
        <v>0.26776</v>
      </c>
      <c r="AA1677">
        <v>0.32415899999999997</v>
      </c>
      <c r="AB1677">
        <v>0.256245</v>
      </c>
      <c r="AC1677">
        <v>0.59191899999999997</v>
      </c>
      <c r="AD1677">
        <v>0.14067299999999999</v>
      </c>
      <c r="AE1677">
        <v>3.1090200000000001</v>
      </c>
      <c r="AF1677">
        <v>0.30817600000000001</v>
      </c>
      <c r="AH1677">
        <v>-0.553732</v>
      </c>
      <c r="AI1677">
        <v>25.709700000000002</v>
      </c>
      <c r="AJ1677">
        <v>-18.885300000000001</v>
      </c>
      <c r="AK1677">
        <v>56.388199999999998</v>
      </c>
      <c r="AL1677">
        <v>-0.553732</v>
      </c>
      <c r="AM1677">
        <v>-2</v>
      </c>
      <c r="AN1677">
        <v>-20.3281360864639</v>
      </c>
      <c r="AO1677">
        <v>-6.0343914031982404</v>
      </c>
      <c r="AP1677">
        <v>-1.3853500000000001</v>
      </c>
      <c r="AQ1677">
        <v>999</v>
      </c>
      <c r="AU1677" t="s">
        <v>2704</v>
      </c>
    </row>
    <row r="1678" spans="1:47" x14ac:dyDescent="0.45">
      <c r="A1678" t="s">
        <v>2705</v>
      </c>
      <c r="C1678">
        <v>105</v>
      </c>
      <c r="D1678">
        <v>428</v>
      </c>
      <c r="E1678">
        <v>390</v>
      </c>
      <c r="F1678">
        <v>90</v>
      </c>
      <c r="G1678">
        <v>68</v>
      </c>
      <c r="H1678">
        <v>16</v>
      </c>
      <c r="I1678">
        <v>1</v>
      </c>
      <c r="J1678">
        <v>5</v>
      </c>
      <c r="K1678">
        <v>37</v>
      </c>
      <c r="L1678">
        <v>42</v>
      </c>
      <c r="M1678">
        <v>28</v>
      </c>
      <c r="N1678">
        <v>13</v>
      </c>
      <c r="O1678">
        <v>77</v>
      </c>
      <c r="P1678">
        <v>7</v>
      </c>
      <c r="Q1678">
        <v>1</v>
      </c>
      <c r="R1678">
        <v>2</v>
      </c>
      <c r="S1678">
        <v>0</v>
      </c>
      <c r="T1678">
        <v>4</v>
      </c>
      <c r="U1678">
        <v>2</v>
      </c>
      <c r="V1678">
        <v>0.230769</v>
      </c>
      <c r="W1678">
        <v>6.5420599999999995E-2</v>
      </c>
      <c r="X1678">
        <v>0.17990700000000001</v>
      </c>
      <c r="Y1678">
        <v>0.36363600000000001</v>
      </c>
      <c r="Z1678">
        <v>0.29342699999999999</v>
      </c>
      <c r="AA1678">
        <v>0.31538500000000003</v>
      </c>
      <c r="AB1678">
        <v>0.259135</v>
      </c>
      <c r="AC1678">
        <v>0.60881200000000002</v>
      </c>
      <c r="AD1678">
        <v>8.4615399999999993E-2</v>
      </c>
      <c r="AE1678">
        <v>3.3303699999999998</v>
      </c>
      <c r="AF1678">
        <v>0.27508100000000002</v>
      </c>
      <c r="AH1678">
        <v>-0.73761699999999997</v>
      </c>
      <c r="AI1678">
        <v>31.092099999999999</v>
      </c>
      <c r="AJ1678">
        <v>-21.057300000000001</v>
      </c>
      <c r="AK1678">
        <v>64.071100000000001</v>
      </c>
      <c r="AL1678">
        <v>-0.73761699999999997</v>
      </c>
      <c r="AM1678">
        <v>-10.3</v>
      </c>
      <c r="AN1678">
        <v>-19.788114249706201</v>
      </c>
      <c r="AO1678">
        <v>-8.7273958921432495</v>
      </c>
      <c r="AP1678">
        <v>-1.3894</v>
      </c>
      <c r="AQ1678">
        <v>999</v>
      </c>
      <c r="AU1678" t="s">
        <v>2706</v>
      </c>
    </row>
    <row r="1679" spans="1:47" x14ac:dyDescent="0.45">
      <c r="A1679" t="s">
        <v>2707</v>
      </c>
      <c r="C1679">
        <v>71</v>
      </c>
      <c r="D1679">
        <v>249</v>
      </c>
      <c r="E1679">
        <v>228</v>
      </c>
      <c r="F1679">
        <v>51</v>
      </c>
      <c r="G1679">
        <v>35</v>
      </c>
      <c r="H1679">
        <v>11</v>
      </c>
      <c r="I1679">
        <v>1</v>
      </c>
      <c r="J1679">
        <v>4</v>
      </c>
      <c r="K1679">
        <v>30</v>
      </c>
      <c r="L1679">
        <v>26</v>
      </c>
      <c r="M1679">
        <v>13</v>
      </c>
      <c r="N1679">
        <v>4</v>
      </c>
      <c r="O1679">
        <v>70</v>
      </c>
      <c r="P1679">
        <v>5</v>
      </c>
      <c r="Q1679">
        <v>2</v>
      </c>
      <c r="R1679">
        <v>1</v>
      </c>
      <c r="S1679">
        <v>0</v>
      </c>
      <c r="T1679">
        <v>8</v>
      </c>
      <c r="U1679">
        <v>3</v>
      </c>
      <c r="V1679">
        <v>0.22368399999999999</v>
      </c>
      <c r="W1679">
        <v>5.22088E-2</v>
      </c>
      <c r="X1679">
        <v>0.28112500000000001</v>
      </c>
      <c r="Y1679">
        <v>0.18571399999999999</v>
      </c>
      <c r="Z1679">
        <v>0.27822599999999997</v>
      </c>
      <c r="AA1679">
        <v>0.33333299999999999</v>
      </c>
      <c r="AB1679">
        <v>0.26249400000000001</v>
      </c>
      <c r="AC1679">
        <v>0.61155899999999996</v>
      </c>
      <c r="AD1679">
        <v>0.109649</v>
      </c>
      <c r="AE1679">
        <v>6.1173700000000002</v>
      </c>
      <c r="AF1679">
        <v>0.30128199999999999</v>
      </c>
      <c r="AH1679">
        <v>-4.3785200000000003E-2</v>
      </c>
      <c r="AI1679">
        <v>18.783300000000001</v>
      </c>
      <c r="AJ1679">
        <v>-11.555899999999999</v>
      </c>
      <c r="AK1679">
        <v>60.570399999999999</v>
      </c>
      <c r="AL1679">
        <v>-4.3785200000000003E-2</v>
      </c>
      <c r="AM1679">
        <v>-7.9</v>
      </c>
      <c r="AN1679">
        <v>-11.807776518165999</v>
      </c>
      <c r="AO1679">
        <v>-10.644709110260001</v>
      </c>
      <c r="AP1679">
        <v>-1.39558</v>
      </c>
      <c r="AQ1679">
        <v>999</v>
      </c>
      <c r="AU1679" t="s">
        <v>2708</v>
      </c>
    </row>
    <row r="1680" spans="1:47" x14ac:dyDescent="0.45">
      <c r="A1680" t="s">
        <v>2709</v>
      </c>
      <c r="B1680" t="s">
        <v>14</v>
      </c>
      <c r="C1680">
        <v>114</v>
      </c>
      <c r="D1680">
        <v>472</v>
      </c>
      <c r="E1680">
        <v>420</v>
      </c>
      <c r="F1680">
        <v>85</v>
      </c>
      <c r="G1680">
        <v>60</v>
      </c>
      <c r="H1680">
        <v>16</v>
      </c>
      <c r="I1680">
        <v>3</v>
      </c>
      <c r="J1680">
        <v>6</v>
      </c>
      <c r="K1680">
        <v>51</v>
      </c>
      <c r="L1680">
        <v>45</v>
      </c>
      <c r="M1680">
        <v>40</v>
      </c>
      <c r="N1680">
        <v>13</v>
      </c>
      <c r="O1680">
        <v>148</v>
      </c>
      <c r="P1680">
        <v>9</v>
      </c>
      <c r="Q1680">
        <v>2</v>
      </c>
      <c r="R1680">
        <v>1</v>
      </c>
      <c r="S1680">
        <v>1</v>
      </c>
      <c r="T1680">
        <v>8</v>
      </c>
      <c r="U1680">
        <v>5</v>
      </c>
      <c r="V1680">
        <v>0.20238100000000001</v>
      </c>
      <c r="W1680">
        <v>8.4745799999999996E-2</v>
      </c>
      <c r="X1680">
        <v>0.31355899999999998</v>
      </c>
      <c r="Y1680">
        <v>0.27027000000000001</v>
      </c>
      <c r="Z1680">
        <v>0.284501</v>
      </c>
      <c r="AA1680">
        <v>0.29761900000000002</v>
      </c>
      <c r="AB1680">
        <v>0.25088899999999997</v>
      </c>
      <c r="AC1680">
        <v>0.58211999999999997</v>
      </c>
      <c r="AD1680">
        <v>9.5238100000000006E-2</v>
      </c>
      <c r="AE1680">
        <v>5.3251299999999997</v>
      </c>
      <c r="AF1680">
        <v>0.29477599999999998</v>
      </c>
      <c r="AH1680">
        <v>-1.2500800000000001</v>
      </c>
      <c r="AI1680">
        <v>31.056000000000001</v>
      </c>
      <c r="AJ1680">
        <v>-26.4544</v>
      </c>
      <c r="AK1680">
        <v>58.543100000000003</v>
      </c>
      <c r="AL1680">
        <v>-1.2500800000000001</v>
      </c>
      <c r="AM1680">
        <v>0.6</v>
      </c>
      <c r="AN1680">
        <v>-25.491466522216701</v>
      </c>
      <c r="AO1680">
        <v>-4.6028217077255196</v>
      </c>
      <c r="AP1680">
        <v>-1.3973500000000001</v>
      </c>
      <c r="AQ1680">
        <v>999</v>
      </c>
      <c r="AU1680" t="s">
        <v>2710</v>
      </c>
    </row>
    <row r="1681" spans="1:47" x14ac:dyDescent="0.45">
      <c r="A1681" t="s">
        <v>2711</v>
      </c>
      <c r="B1681" t="s">
        <v>46</v>
      </c>
      <c r="C1681">
        <v>112</v>
      </c>
      <c r="D1681">
        <v>476</v>
      </c>
      <c r="E1681">
        <v>429</v>
      </c>
      <c r="F1681">
        <v>89</v>
      </c>
      <c r="G1681">
        <v>56</v>
      </c>
      <c r="H1681">
        <v>20</v>
      </c>
      <c r="I1681">
        <v>2</v>
      </c>
      <c r="J1681">
        <v>11</v>
      </c>
      <c r="K1681">
        <v>53</v>
      </c>
      <c r="L1681">
        <v>53</v>
      </c>
      <c r="M1681">
        <v>40</v>
      </c>
      <c r="N1681">
        <v>13</v>
      </c>
      <c r="O1681">
        <v>168</v>
      </c>
      <c r="P1681">
        <v>6</v>
      </c>
      <c r="Q1681">
        <v>1</v>
      </c>
      <c r="R1681">
        <v>0</v>
      </c>
      <c r="S1681">
        <v>0</v>
      </c>
      <c r="T1681">
        <v>2</v>
      </c>
      <c r="U1681">
        <v>2</v>
      </c>
      <c r="V1681">
        <v>0.207459</v>
      </c>
      <c r="W1681">
        <v>8.40336E-2</v>
      </c>
      <c r="X1681">
        <v>0.352941</v>
      </c>
      <c r="Y1681">
        <v>0.238095</v>
      </c>
      <c r="Z1681">
        <v>0.283613</v>
      </c>
      <c r="AA1681">
        <v>0.34032600000000002</v>
      </c>
      <c r="AB1681">
        <v>0.26484999999999997</v>
      </c>
      <c r="AC1681">
        <v>0.62394000000000005</v>
      </c>
      <c r="AD1681">
        <v>0.13286700000000001</v>
      </c>
      <c r="AE1681">
        <v>3.8709799999999999</v>
      </c>
      <c r="AF1681">
        <v>0.31075700000000001</v>
      </c>
      <c r="AH1681">
        <v>-1.12991</v>
      </c>
      <c r="AI1681">
        <v>36.8384</v>
      </c>
      <c r="AJ1681">
        <v>-21.159500000000001</v>
      </c>
      <c r="AK1681">
        <v>65.063100000000006</v>
      </c>
      <c r="AL1681">
        <v>-1.12991</v>
      </c>
      <c r="AM1681">
        <v>-3.4</v>
      </c>
      <c r="AN1681">
        <v>-21.731955289840698</v>
      </c>
      <c r="AO1681">
        <v>-8.6469135284423793</v>
      </c>
      <c r="AP1681">
        <v>-1.41214</v>
      </c>
      <c r="AQ1681">
        <v>999</v>
      </c>
      <c r="AU1681" t="s">
        <v>2712</v>
      </c>
    </row>
    <row r="1682" spans="1:47" x14ac:dyDescent="0.45">
      <c r="A1682" t="s">
        <v>2713</v>
      </c>
      <c r="C1682">
        <v>102</v>
      </c>
      <c r="D1682">
        <v>427</v>
      </c>
      <c r="E1682">
        <v>393</v>
      </c>
      <c r="F1682">
        <v>80</v>
      </c>
      <c r="G1682">
        <v>55</v>
      </c>
      <c r="H1682">
        <v>16</v>
      </c>
      <c r="I1682">
        <v>2</v>
      </c>
      <c r="J1682">
        <v>7</v>
      </c>
      <c r="K1682">
        <v>47</v>
      </c>
      <c r="L1682">
        <v>42</v>
      </c>
      <c r="M1682">
        <v>24</v>
      </c>
      <c r="N1682">
        <v>8</v>
      </c>
      <c r="O1682">
        <v>129</v>
      </c>
      <c r="P1682">
        <v>8</v>
      </c>
      <c r="Q1682">
        <v>1</v>
      </c>
      <c r="R1682">
        <v>1</v>
      </c>
      <c r="S1682">
        <v>0</v>
      </c>
      <c r="T1682">
        <v>9</v>
      </c>
      <c r="U1682">
        <v>3</v>
      </c>
      <c r="V1682">
        <v>0.20356199999999999</v>
      </c>
      <c r="W1682">
        <v>5.6206100000000002E-2</v>
      </c>
      <c r="X1682">
        <v>0.30210799999999999</v>
      </c>
      <c r="Y1682">
        <v>0.18604699999999999</v>
      </c>
      <c r="Z1682">
        <v>0.26291100000000001</v>
      </c>
      <c r="AA1682">
        <v>0.307888</v>
      </c>
      <c r="AB1682">
        <v>0.24533199999999999</v>
      </c>
      <c r="AC1682">
        <v>0.57079899999999995</v>
      </c>
      <c r="AD1682">
        <v>0.104326</v>
      </c>
      <c r="AE1682">
        <v>5.6227900000000002</v>
      </c>
      <c r="AF1682">
        <v>0.28294599999999998</v>
      </c>
      <c r="AH1682">
        <v>-7.4938900000000003E-2</v>
      </c>
      <c r="AI1682">
        <v>26.124500000000001</v>
      </c>
      <c r="AJ1682">
        <v>-25.902999999999999</v>
      </c>
      <c r="AK1682">
        <v>51.944899999999997</v>
      </c>
      <c r="AL1682">
        <v>-7.4938900000000003E-2</v>
      </c>
      <c r="AM1682">
        <v>0.7</v>
      </c>
      <c r="AN1682">
        <v>-24.661620236933199</v>
      </c>
      <c r="AO1682">
        <v>-4.0067899823188702</v>
      </c>
      <c r="AP1682">
        <v>-1.41256</v>
      </c>
      <c r="AQ1682">
        <v>999</v>
      </c>
      <c r="AU1682" t="s">
        <v>2714</v>
      </c>
    </row>
    <row r="1683" spans="1:47" x14ac:dyDescent="0.45">
      <c r="A1683" t="s">
        <v>772</v>
      </c>
      <c r="C1683">
        <v>87</v>
      </c>
      <c r="D1683">
        <v>298</v>
      </c>
      <c r="E1683">
        <v>264</v>
      </c>
      <c r="F1683">
        <v>43</v>
      </c>
      <c r="G1683">
        <v>29</v>
      </c>
      <c r="H1683">
        <v>7</v>
      </c>
      <c r="I1683">
        <v>0</v>
      </c>
      <c r="J1683">
        <v>7</v>
      </c>
      <c r="K1683">
        <v>23</v>
      </c>
      <c r="L1683">
        <v>23</v>
      </c>
      <c r="M1683">
        <v>24</v>
      </c>
      <c r="N1683">
        <v>6</v>
      </c>
      <c r="O1683">
        <v>106</v>
      </c>
      <c r="P1683">
        <v>4</v>
      </c>
      <c r="Q1683">
        <v>1</v>
      </c>
      <c r="R1683">
        <v>5</v>
      </c>
      <c r="S1683">
        <v>0</v>
      </c>
      <c r="T1683">
        <v>0</v>
      </c>
      <c r="U1683">
        <v>1</v>
      </c>
      <c r="V1683">
        <v>0.162879</v>
      </c>
      <c r="W1683">
        <v>8.0536899999999995E-2</v>
      </c>
      <c r="X1683">
        <v>0.35570499999999999</v>
      </c>
      <c r="Y1683">
        <v>0.22641500000000001</v>
      </c>
      <c r="Z1683">
        <v>0.24232100000000001</v>
      </c>
      <c r="AA1683">
        <v>0.26893899999999998</v>
      </c>
      <c r="AB1683">
        <v>0.22215599999999999</v>
      </c>
      <c r="AC1683">
        <v>0.51126000000000005</v>
      </c>
      <c r="AD1683">
        <v>0.106061</v>
      </c>
      <c r="AE1683">
        <v>1.53224</v>
      </c>
      <c r="AF1683">
        <v>0.236842</v>
      </c>
      <c r="AH1683">
        <v>-0.81503899999999996</v>
      </c>
      <c r="AI1683">
        <v>12.4964</v>
      </c>
      <c r="AJ1683">
        <v>-23.813199999999998</v>
      </c>
      <c r="AK1683">
        <v>34.027500000000003</v>
      </c>
      <c r="AL1683">
        <v>-0.81503899999999996</v>
      </c>
      <c r="AM1683">
        <v>-5.4</v>
      </c>
      <c r="AN1683">
        <v>-24.371580779552399</v>
      </c>
      <c r="AO1683">
        <v>7.4720859527587793E-2</v>
      </c>
      <c r="AP1683">
        <v>-1.41354</v>
      </c>
      <c r="AQ1683">
        <v>999</v>
      </c>
      <c r="AU1683">
        <v>6887</v>
      </c>
    </row>
    <row r="1684" spans="1:47" x14ac:dyDescent="0.45">
      <c r="A1684" t="s">
        <v>2715</v>
      </c>
      <c r="C1684">
        <v>108</v>
      </c>
      <c r="D1684">
        <v>421</v>
      </c>
      <c r="E1684">
        <v>377</v>
      </c>
      <c r="F1684">
        <v>71</v>
      </c>
      <c r="G1684">
        <v>50</v>
      </c>
      <c r="H1684">
        <v>14</v>
      </c>
      <c r="I1684">
        <v>1</v>
      </c>
      <c r="J1684">
        <v>6</v>
      </c>
      <c r="K1684">
        <v>43</v>
      </c>
      <c r="L1684">
        <v>35</v>
      </c>
      <c r="M1684">
        <v>39</v>
      </c>
      <c r="N1684">
        <v>6</v>
      </c>
      <c r="O1684">
        <v>153</v>
      </c>
      <c r="P1684">
        <v>3</v>
      </c>
      <c r="Q1684">
        <v>2</v>
      </c>
      <c r="R1684">
        <v>0</v>
      </c>
      <c r="S1684">
        <v>0</v>
      </c>
      <c r="T1684">
        <v>12</v>
      </c>
      <c r="U1684">
        <v>3</v>
      </c>
      <c r="V1684">
        <v>0.188329</v>
      </c>
      <c r="W1684">
        <v>9.2636599999999999E-2</v>
      </c>
      <c r="X1684">
        <v>0.36342000000000002</v>
      </c>
      <c r="Y1684">
        <v>0.25490200000000002</v>
      </c>
      <c r="Z1684">
        <v>0.26840900000000001</v>
      </c>
      <c r="AA1684">
        <v>0.27851500000000001</v>
      </c>
      <c r="AB1684">
        <v>0.24162800000000001</v>
      </c>
      <c r="AC1684">
        <v>0.54692300000000005</v>
      </c>
      <c r="AD1684">
        <v>9.0185699999999994E-2</v>
      </c>
      <c r="AE1684">
        <v>5.3566500000000001</v>
      </c>
      <c r="AF1684">
        <v>0.29545500000000002</v>
      </c>
      <c r="AH1684">
        <v>0.47112500000000002</v>
      </c>
      <c r="AI1684">
        <v>24.462599999999998</v>
      </c>
      <c r="AJ1684">
        <v>-26.8338</v>
      </c>
      <c r="AK1684">
        <v>52.335099999999997</v>
      </c>
      <c r="AL1684">
        <v>0.47112500000000002</v>
      </c>
      <c r="AM1684">
        <v>0.5</v>
      </c>
      <c r="AN1684">
        <v>-24.388751357793801</v>
      </c>
      <c r="AO1684">
        <v>-4.1406526565551696</v>
      </c>
      <c r="AP1684">
        <v>-1.4145700000000001</v>
      </c>
      <c r="AQ1684">
        <v>999</v>
      </c>
      <c r="AU1684" t="s">
        <v>2716</v>
      </c>
    </row>
    <row r="1685" spans="1:47" x14ac:dyDescent="0.45">
      <c r="A1685" t="s">
        <v>2717</v>
      </c>
      <c r="C1685">
        <v>94</v>
      </c>
      <c r="D1685">
        <v>354</v>
      </c>
      <c r="E1685">
        <v>323</v>
      </c>
      <c r="F1685">
        <v>70</v>
      </c>
      <c r="G1685">
        <v>48</v>
      </c>
      <c r="H1685">
        <v>16</v>
      </c>
      <c r="I1685">
        <v>1</v>
      </c>
      <c r="J1685">
        <v>5</v>
      </c>
      <c r="K1685">
        <v>33</v>
      </c>
      <c r="L1685">
        <v>31</v>
      </c>
      <c r="M1685">
        <v>27</v>
      </c>
      <c r="N1685">
        <v>7</v>
      </c>
      <c r="O1685">
        <v>88</v>
      </c>
      <c r="P1685">
        <v>2</v>
      </c>
      <c r="Q1685">
        <v>2</v>
      </c>
      <c r="R1685">
        <v>0</v>
      </c>
      <c r="S1685">
        <v>0</v>
      </c>
      <c r="T1685">
        <v>2</v>
      </c>
      <c r="U1685">
        <v>1</v>
      </c>
      <c r="V1685">
        <v>0.21671799999999999</v>
      </c>
      <c r="W1685">
        <v>7.6271199999999997E-2</v>
      </c>
      <c r="X1685">
        <v>0.248588</v>
      </c>
      <c r="Y1685">
        <v>0.30681799999999998</v>
      </c>
      <c r="Z1685">
        <v>0.27966099999999999</v>
      </c>
      <c r="AA1685">
        <v>0.31888499999999997</v>
      </c>
      <c r="AB1685">
        <v>0.25712200000000002</v>
      </c>
      <c r="AC1685">
        <v>0.59854600000000002</v>
      </c>
      <c r="AD1685">
        <v>0.10216699999999999</v>
      </c>
      <c r="AE1685">
        <v>3.3852199999999999</v>
      </c>
      <c r="AF1685">
        <v>0.28017199999999998</v>
      </c>
      <c r="AH1685">
        <v>-0.56143699999999996</v>
      </c>
      <c r="AI1685">
        <v>25.124600000000001</v>
      </c>
      <c r="AJ1685">
        <v>-18.008199999999999</v>
      </c>
      <c r="AK1685">
        <v>57.344499999999996</v>
      </c>
      <c r="AL1685">
        <v>-0.56143699999999996</v>
      </c>
      <c r="AM1685">
        <v>-3.7</v>
      </c>
      <c r="AN1685">
        <v>-18.654435217380499</v>
      </c>
      <c r="AO1685">
        <v>-7.6021163463592503</v>
      </c>
      <c r="AP1685">
        <v>-1.4192899999999999</v>
      </c>
      <c r="AQ1685">
        <v>999</v>
      </c>
      <c r="AU1685" t="s">
        <v>2718</v>
      </c>
    </row>
    <row r="1686" spans="1:47" x14ac:dyDescent="0.45">
      <c r="A1686" t="s">
        <v>2719</v>
      </c>
      <c r="B1686" t="s">
        <v>7</v>
      </c>
      <c r="C1686">
        <v>123</v>
      </c>
      <c r="D1686">
        <v>470</v>
      </c>
      <c r="E1686">
        <v>435</v>
      </c>
      <c r="F1686">
        <v>98</v>
      </c>
      <c r="G1686">
        <v>75</v>
      </c>
      <c r="H1686">
        <v>15</v>
      </c>
      <c r="I1686">
        <v>2</v>
      </c>
      <c r="J1686">
        <v>6</v>
      </c>
      <c r="K1686">
        <v>53</v>
      </c>
      <c r="L1686">
        <v>44</v>
      </c>
      <c r="M1686">
        <v>23</v>
      </c>
      <c r="N1686">
        <v>5</v>
      </c>
      <c r="O1686">
        <v>134</v>
      </c>
      <c r="P1686">
        <v>5</v>
      </c>
      <c r="Q1686">
        <v>4</v>
      </c>
      <c r="R1686">
        <v>3</v>
      </c>
      <c r="S1686">
        <v>0</v>
      </c>
      <c r="T1686">
        <v>13</v>
      </c>
      <c r="U1686">
        <v>5</v>
      </c>
      <c r="V1686">
        <v>0.22528699999999999</v>
      </c>
      <c r="W1686">
        <v>4.8936199999999999E-2</v>
      </c>
      <c r="X1686">
        <v>0.28510600000000003</v>
      </c>
      <c r="Y1686">
        <v>0.17164199999999999</v>
      </c>
      <c r="Z1686">
        <v>0.26980700000000002</v>
      </c>
      <c r="AA1686">
        <v>0.31034499999999998</v>
      </c>
      <c r="AB1686">
        <v>0.25144</v>
      </c>
      <c r="AC1686">
        <v>0.580152</v>
      </c>
      <c r="AD1686">
        <v>8.5057499999999994E-2</v>
      </c>
      <c r="AE1686">
        <v>5.7282400000000004</v>
      </c>
      <c r="AF1686">
        <v>0.30769200000000002</v>
      </c>
      <c r="AH1686">
        <v>-0.26549200000000001</v>
      </c>
      <c r="AI1686">
        <v>31.139600000000002</v>
      </c>
      <c r="AJ1686">
        <v>-26.127099999999999</v>
      </c>
      <c r="AK1686">
        <v>53.244700000000002</v>
      </c>
      <c r="AL1686">
        <v>-0.26549200000000001</v>
      </c>
      <c r="AM1686">
        <v>-4.5999999999999996</v>
      </c>
      <c r="AN1686">
        <v>-27.489216655492701</v>
      </c>
      <c r="AO1686">
        <v>-2.87307453155517</v>
      </c>
      <c r="AP1686">
        <v>-1.4308700000000001</v>
      </c>
      <c r="AQ1686">
        <v>999</v>
      </c>
      <c r="AU1686" t="s">
        <v>2720</v>
      </c>
    </row>
    <row r="1687" spans="1:47" x14ac:dyDescent="0.45">
      <c r="A1687" t="s">
        <v>2721</v>
      </c>
      <c r="C1687">
        <v>97</v>
      </c>
      <c r="D1687">
        <v>369</v>
      </c>
      <c r="E1687">
        <v>331</v>
      </c>
      <c r="F1687">
        <v>69</v>
      </c>
      <c r="G1687">
        <v>42</v>
      </c>
      <c r="H1687">
        <v>14</v>
      </c>
      <c r="I1687">
        <v>3</v>
      </c>
      <c r="J1687">
        <v>10</v>
      </c>
      <c r="K1687">
        <v>38</v>
      </c>
      <c r="L1687">
        <v>37</v>
      </c>
      <c r="M1687">
        <v>32</v>
      </c>
      <c r="N1687">
        <v>8</v>
      </c>
      <c r="O1687">
        <v>113</v>
      </c>
      <c r="P1687">
        <v>3</v>
      </c>
      <c r="Q1687">
        <v>3</v>
      </c>
      <c r="R1687">
        <v>0</v>
      </c>
      <c r="S1687">
        <v>0</v>
      </c>
      <c r="T1687">
        <v>3</v>
      </c>
      <c r="U1687">
        <v>2</v>
      </c>
      <c r="V1687">
        <v>0.20845900000000001</v>
      </c>
      <c r="W1687">
        <v>8.6720900000000004E-2</v>
      </c>
      <c r="X1687">
        <v>0.30623299999999998</v>
      </c>
      <c r="Y1687">
        <v>0.28318599999999999</v>
      </c>
      <c r="Z1687">
        <v>0.28184300000000001</v>
      </c>
      <c r="AA1687">
        <v>0.35951699999999998</v>
      </c>
      <c r="AB1687">
        <v>0.27176299999999998</v>
      </c>
      <c r="AC1687">
        <v>0.64135900000000001</v>
      </c>
      <c r="AD1687">
        <v>0.151057</v>
      </c>
      <c r="AE1687">
        <v>4.57986</v>
      </c>
      <c r="AF1687">
        <v>0.27962100000000001</v>
      </c>
      <c r="AH1687">
        <v>-0.77581</v>
      </c>
      <c r="AI1687">
        <v>30.676100000000002</v>
      </c>
      <c r="AJ1687">
        <v>-14.2845</v>
      </c>
      <c r="AK1687">
        <v>67.492500000000007</v>
      </c>
      <c r="AL1687">
        <v>-0.77581</v>
      </c>
      <c r="AM1687">
        <v>-13.1</v>
      </c>
      <c r="AN1687">
        <v>-15.148655235767301</v>
      </c>
      <c r="AO1687">
        <v>-11.744180321693401</v>
      </c>
      <c r="AP1687">
        <v>-1.43194</v>
      </c>
      <c r="AQ1687">
        <v>999</v>
      </c>
      <c r="AU1687">
        <v>15117</v>
      </c>
    </row>
    <row r="1688" spans="1:47" x14ac:dyDescent="0.45">
      <c r="A1688" t="s">
        <v>2722</v>
      </c>
      <c r="C1688">
        <v>90</v>
      </c>
      <c r="D1688">
        <v>290</v>
      </c>
      <c r="E1688">
        <v>268</v>
      </c>
      <c r="F1688">
        <v>62</v>
      </c>
      <c r="G1688">
        <v>46</v>
      </c>
      <c r="H1688">
        <v>10</v>
      </c>
      <c r="I1688">
        <v>0</v>
      </c>
      <c r="J1688">
        <v>6</v>
      </c>
      <c r="K1688">
        <v>26</v>
      </c>
      <c r="L1688">
        <v>30</v>
      </c>
      <c r="M1688">
        <v>19</v>
      </c>
      <c r="N1688">
        <v>8</v>
      </c>
      <c r="O1688">
        <v>79</v>
      </c>
      <c r="P1688">
        <v>1</v>
      </c>
      <c r="Q1688">
        <v>2</v>
      </c>
      <c r="R1688">
        <v>0</v>
      </c>
      <c r="S1688">
        <v>1</v>
      </c>
      <c r="T1688">
        <v>1</v>
      </c>
      <c r="U1688">
        <v>1</v>
      </c>
      <c r="V1688">
        <v>0.23134299999999999</v>
      </c>
      <c r="W1688">
        <v>6.5517199999999998E-2</v>
      </c>
      <c r="X1688">
        <v>0.27241399999999999</v>
      </c>
      <c r="Y1688">
        <v>0.240506</v>
      </c>
      <c r="Z1688">
        <v>0.28275899999999998</v>
      </c>
      <c r="AA1688">
        <v>0.33582099999999998</v>
      </c>
      <c r="AB1688">
        <v>0.26042500000000002</v>
      </c>
      <c r="AC1688">
        <v>0.61858000000000002</v>
      </c>
      <c r="AD1688">
        <v>0.104478</v>
      </c>
      <c r="AE1688">
        <v>1.9436800000000001</v>
      </c>
      <c r="AF1688">
        <v>0.302703</v>
      </c>
      <c r="AH1688">
        <v>-0.66897499999999999</v>
      </c>
      <c r="AI1688">
        <v>21.377800000000001</v>
      </c>
      <c r="AJ1688">
        <v>-13.957000000000001</v>
      </c>
      <c r="AK1688">
        <v>59.332099999999997</v>
      </c>
      <c r="AL1688">
        <v>-0.66897499999999999</v>
      </c>
      <c r="AM1688">
        <v>-5.8</v>
      </c>
      <c r="AN1688">
        <v>-15.2795852422714</v>
      </c>
      <c r="AO1688">
        <v>-8.9966492652892995</v>
      </c>
      <c r="AP1688">
        <v>-1.4355199999999999</v>
      </c>
      <c r="AQ1688">
        <v>999</v>
      </c>
      <c r="AU1688">
        <v>19334</v>
      </c>
    </row>
    <row r="1689" spans="1:47" x14ac:dyDescent="0.45">
      <c r="A1689" t="s">
        <v>2723</v>
      </c>
      <c r="B1689" t="s">
        <v>14</v>
      </c>
      <c r="C1689">
        <v>90</v>
      </c>
      <c r="D1689">
        <v>357</v>
      </c>
      <c r="E1689">
        <v>328</v>
      </c>
      <c r="F1689">
        <v>66</v>
      </c>
      <c r="G1689">
        <v>44</v>
      </c>
      <c r="H1689">
        <v>14</v>
      </c>
      <c r="I1689">
        <v>1</v>
      </c>
      <c r="J1689">
        <v>7</v>
      </c>
      <c r="K1689">
        <v>37</v>
      </c>
      <c r="L1689">
        <v>38</v>
      </c>
      <c r="M1689">
        <v>21</v>
      </c>
      <c r="N1689">
        <v>9</v>
      </c>
      <c r="O1689">
        <v>124</v>
      </c>
      <c r="P1689">
        <v>4</v>
      </c>
      <c r="Q1689">
        <v>1</v>
      </c>
      <c r="R1689">
        <v>3</v>
      </c>
      <c r="S1689">
        <v>0</v>
      </c>
      <c r="T1689">
        <v>9</v>
      </c>
      <c r="U1689">
        <v>3</v>
      </c>
      <c r="V1689">
        <v>0.20122000000000001</v>
      </c>
      <c r="W1689">
        <v>5.8823500000000001E-2</v>
      </c>
      <c r="X1689">
        <v>0.34733900000000001</v>
      </c>
      <c r="Y1689">
        <v>0.16935500000000001</v>
      </c>
      <c r="Z1689">
        <v>0.25706200000000001</v>
      </c>
      <c r="AA1689">
        <v>0.31402400000000003</v>
      </c>
      <c r="AB1689">
        <v>0.24085999999999999</v>
      </c>
      <c r="AC1689">
        <v>0.57108700000000001</v>
      </c>
      <c r="AD1689">
        <v>0.112805</v>
      </c>
      <c r="AE1689">
        <v>5.3391900000000003</v>
      </c>
      <c r="AF1689">
        <v>0.29798000000000002</v>
      </c>
      <c r="AH1689">
        <v>7.1458499999999994E-2</v>
      </c>
      <c r="AI1689">
        <v>20.515999999999998</v>
      </c>
      <c r="AJ1689">
        <v>-22.982399999999998</v>
      </c>
      <c r="AK1689">
        <v>51.82</v>
      </c>
      <c r="AL1689">
        <v>7.1458499999999994E-2</v>
      </c>
      <c r="AM1689">
        <v>-1.4</v>
      </c>
      <c r="AN1689">
        <v>-21.237066604197</v>
      </c>
      <c r="AO1689">
        <v>-5.3351851701736397</v>
      </c>
      <c r="AP1689">
        <v>-1.4368399999999999</v>
      </c>
      <c r="AQ1689">
        <v>999</v>
      </c>
      <c r="AU1689" t="s">
        <v>2724</v>
      </c>
    </row>
    <row r="1690" spans="1:47" x14ac:dyDescent="0.45">
      <c r="A1690" t="s">
        <v>2725</v>
      </c>
      <c r="B1690" t="s">
        <v>107</v>
      </c>
      <c r="C1690">
        <v>75</v>
      </c>
      <c r="D1690">
        <v>307</v>
      </c>
      <c r="E1690">
        <v>276</v>
      </c>
      <c r="F1690">
        <v>50</v>
      </c>
      <c r="G1690">
        <v>31</v>
      </c>
      <c r="H1690">
        <v>10</v>
      </c>
      <c r="I1690">
        <v>4</v>
      </c>
      <c r="J1690">
        <v>5</v>
      </c>
      <c r="K1690">
        <v>28</v>
      </c>
      <c r="L1690">
        <v>28</v>
      </c>
      <c r="M1690">
        <v>26</v>
      </c>
      <c r="N1690">
        <v>4</v>
      </c>
      <c r="O1690">
        <v>131</v>
      </c>
      <c r="P1690">
        <v>4</v>
      </c>
      <c r="Q1690">
        <v>1</v>
      </c>
      <c r="R1690">
        <v>0</v>
      </c>
      <c r="S1690">
        <v>0</v>
      </c>
      <c r="T1690">
        <v>8</v>
      </c>
      <c r="U1690">
        <v>1</v>
      </c>
      <c r="V1690">
        <v>0.18115899999999999</v>
      </c>
      <c r="W1690">
        <v>8.4690600000000005E-2</v>
      </c>
      <c r="X1690">
        <v>0.42670999999999998</v>
      </c>
      <c r="Y1690">
        <v>0.19847300000000001</v>
      </c>
      <c r="Z1690">
        <v>0.26058599999999998</v>
      </c>
      <c r="AA1690">
        <v>0.30072500000000002</v>
      </c>
      <c r="AB1690">
        <v>0.24523500000000001</v>
      </c>
      <c r="AC1690">
        <v>0.561311</v>
      </c>
      <c r="AD1690">
        <v>0.119565</v>
      </c>
      <c r="AE1690">
        <v>7.1080300000000003</v>
      </c>
      <c r="AF1690">
        <v>0.31914900000000002</v>
      </c>
      <c r="AH1690">
        <v>0.73873</v>
      </c>
      <c r="AI1690">
        <v>18.757999999999999</v>
      </c>
      <c r="AJ1690">
        <v>-18.648199999999999</v>
      </c>
      <c r="AK1690">
        <v>48.122799999999998</v>
      </c>
      <c r="AL1690">
        <v>0.73873</v>
      </c>
      <c r="AM1690">
        <v>-2.5</v>
      </c>
      <c r="AN1690">
        <v>-18.991565227508499</v>
      </c>
      <c r="AO1690">
        <v>-5.8840386867523096</v>
      </c>
      <c r="AP1690">
        <v>-1.43753</v>
      </c>
      <c r="AQ1690">
        <v>999</v>
      </c>
      <c r="AU1690" t="s">
        <v>2726</v>
      </c>
    </row>
    <row r="1691" spans="1:47" x14ac:dyDescent="0.45">
      <c r="A1691" t="s">
        <v>2727</v>
      </c>
      <c r="C1691">
        <v>80</v>
      </c>
      <c r="D1691">
        <v>293</v>
      </c>
      <c r="E1691">
        <v>271</v>
      </c>
      <c r="F1691">
        <v>55</v>
      </c>
      <c r="G1691">
        <v>41</v>
      </c>
      <c r="H1691">
        <v>9</v>
      </c>
      <c r="I1691">
        <v>2</v>
      </c>
      <c r="J1691">
        <v>3</v>
      </c>
      <c r="K1691">
        <v>26</v>
      </c>
      <c r="L1691">
        <v>26</v>
      </c>
      <c r="M1691">
        <v>17</v>
      </c>
      <c r="N1691">
        <v>5</v>
      </c>
      <c r="O1691">
        <v>102</v>
      </c>
      <c r="P1691">
        <v>3</v>
      </c>
      <c r="Q1691">
        <v>1</v>
      </c>
      <c r="R1691">
        <v>1</v>
      </c>
      <c r="S1691">
        <v>0</v>
      </c>
      <c r="T1691">
        <v>3</v>
      </c>
      <c r="U1691">
        <v>2</v>
      </c>
      <c r="V1691">
        <v>0.20295199999999999</v>
      </c>
      <c r="W1691">
        <v>5.8020500000000003E-2</v>
      </c>
      <c r="X1691">
        <v>0.34812300000000002</v>
      </c>
      <c r="Y1691">
        <v>0.16666700000000001</v>
      </c>
      <c r="Z1691">
        <v>0.25684899999999999</v>
      </c>
      <c r="AA1691">
        <v>0.28413300000000002</v>
      </c>
      <c r="AB1691">
        <v>0.23364699999999999</v>
      </c>
      <c r="AC1691">
        <v>0.54098199999999996</v>
      </c>
      <c r="AD1691">
        <v>8.1180799999999997E-2</v>
      </c>
      <c r="AE1691">
        <v>4.6588900000000004</v>
      </c>
      <c r="AF1691">
        <v>0.31137700000000001</v>
      </c>
      <c r="AH1691">
        <v>-0.67564299999999999</v>
      </c>
      <c r="AI1691">
        <v>15.0829</v>
      </c>
      <c r="AJ1691">
        <v>-20.6174</v>
      </c>
      <c r="AK1691">
        <v>45.517400000000002</v>
      </c>
      <c r="AL1691">
        <v>-0.67564299999999999</v>
      </c>
      <c r="AM1691">
        <v>-5.0999999999999996</v>
      </c>
      <c r="AN1691">
        <v>-20.451895773410701</v>
      </c>
      <c r="AO1691">
        <v>-4.0234272480010898</v>
      </c>
      <c r="AP1691">
        <v>-1.4451799999999999</v>
      </c>
      <c r="AQ1691">
        <v>999</v>
      </c>
      <c r="AU1691" t="s">
        <v>2728</v>
      </c>
    </row>
    <row r="1692" spans="1:47" x14ac:dyDescent="0.45">
      <c r="A1692" t="s">
        <v>2729</v>
      </c>
      <c r="B1692" t="s">
        <v>207</v>
      </c>
      <c r="C1692">
        <v>88</v>
      </c>
      <c r="D1692">
        <v>377</v>
      </c>
      <c r="E1692">
        <v>339</v>
      </c>
      <c r="F1692">
        <v>78</v>
      </c>
      <c r="G1692">
        <v>58</v>
      </c>
      <c r="H1692">
        <v>14</v>
      </c>
      <c r="I1692">
        <v>1</v>
      </c>
      <c r="J1692">
        <v>5</v>
      </c>
      <c r="K1692">
        <v>33</v>
      </c>
      <c r="L1692">
        <v>42</v>
      </c>
      <c r="M1692">
        <v>26</v>
      </c>
      <c r="N1692">
        <v>16</v>
      </c>
      <c r="O1692">
        <v>65</v>
      </c>
      <c r="P1692">
        <v>8</v>
      </c>
      <c r="Q1692">
        <v>4</v>
      </c>
      <c r="R1692">
        <v>0</v>
      </c>
      <c r="S1692">
        <v>1</v>
      </c>
      <c r="T1692">
        <v>1</v>
      </c>
      <c r="U1692">
        <v>1</v>
      </c>
      <c r="V1692">
        <v>0.23008899999999999</v>
      </c>
      <c r="W1692">
        <v>6.8965499999999999E-2</v>
      </c>
      <c r="X1692">
        <v>0.17241400000000001</v>
      </c>
      <c r="Y1692">
        <v>0.4</v>
      </c>
      <c r="Z1692">
        <v>0.29708200000000001</v>
      </c>
      <c r="AA1692">
        <v>0.32153399999999999</v>
      </c>
      <c r="AB1692">
        <v>0.257496</v>
      </c>
      <c r="AC1692">
        <v>0.61861600000000005</v>
      </c>
      <c r="AD1692">
        <v>9.1445399999999996E-2</v>
      </c>
      <c r="AE1692">
        <v>2.4482499999999998</v>
      </c>
      <c r="AF1692">
        <v>0.267399</v>
      </c>
      <c r="AH1692">
        <v>-0.80766700000000002</v>
      </c>
      <c r="AI1692">
        <v>26.874199999999998</v>
      </c>
      <c r="AJ1692">
        <v>-19.061</v>
      </c>
      <c r="AK1692">
        <v>58.522599999999997</v>
      </c>
      <c r="AL1692">
        <v>-0.80766700000000002</v>
      </c>
      <c r="AM1692">
        <v>-12.2</v>
      </c>
      <c r="AN1692">
        <v>-19.544045150279999</v>
      </c>
      <c r="AO1692">
        <v>-8.0443558692932093</v>
      </c>
      <c r="AP1692">
        <v>-1.4742</v>
      </c>
      <c r="AQ1692">
        <v>999</v>
      </c>
      <c r="AU1692" t="s">
        <v>2730</v>
      </c>
    </row>
    <row r="1693" spans="1:47" x14ac:dyDescent="0.45">
      <c r="A1693" t="s">
        <v>2731</v>
      </c>
      <c r="B1693" t="s">
        <v>98</v>
      </c>
      <c r="C1693">
        <v>63</v>
      </c>
      <c r="D1693">
        <v>231</v>
      </c>
      <c r="E1693">
        <v>212</v>
      </c>
      <c r="F1693">
        <v>42</v>
      </c>
      <c r="G1693">
        <v>31</v>
      </c>
      <c r="H1693">
        <v>8</v>
      </c>
      <c r="I1693">
        <v>0</v>
      </c>
      <c r="J1693">
        <v>3</v>
      </c>
      <c r="K1693">
        <v>18</v>
      </c>
      <c r="L1693">
        <v>20</v>
      </c>
      <c r="M1693">
        <v>15</v>
      </c>
      <c r="N1693">
        <v>7</v>
      </c>
      <c r="O1693">
        <v>75</v>
      </c>
      <c r="P1693">
        <v>3</v>
      </c>
      <c r="Q1693">
        <v>1</v>
      </c>
      <c r="R1693">
        <v>0</v>
      </c>
      <c r="S1693">
        <v>0</v>
      </c>
      <c r="T1693">
        <v>0</v>
      </c>
      <c r="U1693">
        <v>1</v>
      </c>
      <c r="V1693">
        <v>0.19811300000000001</v>
      </c>
      <c r="W1693">
        <v>6.4935099999999996E-2</v>
      </c>
      <c r="X1693">
        <v>0.32467499999999999</v>
      </c>
      <c r="Y1693">
        <v>0.2</v>
      </c>
      <c r="Z1693">
        <v>0.25974000000000003</v>
      </c>
      <c r="AA1693">
        <v>0.27830199999999999</v>
      </c>
      <c r="AB1693">
        <v>0.22797400000000001</v>
      </c>
      <c r="AC1693">
        <v>0.53804200000000002</v>
      </c>
      <c r="AD1693">
        <v>8.0188700000000002E-2</v>
      </c>
      <c r="AE1693">
        <v>1.6376900000000001</v>
      </c>
      <c r="AF1693">
        <v>0.28888900000000001</v>
      </c>
      <c r="AH1693">
        <v>-0.74569300000000005</v>
      </c>
      <c r="AI1693">
        <v>10.803000000000001</v>
      </c>
      <c r="AJ1693">
        <v>-17.343</v>
      </c>
      <c r="AK1693">
        <v>40.456899999999997</v>
      </c>
      <c r="AL1693">
        <v>-0.74569300000000005</v>
      </c>
      <c r="AM1693">
        <v>-9.8000000000000007</v>
      </c>
      <c r="AN1693">
        <v>-17.2263984680175</v>
      </c>
      <c r="AO1693">
        <v>-5.5561728477478001</v>
      </c>
      <c r="AP1693">
        <v>-1.48946</v>
      </c>
      <c r="AQ1693">
        <v>999</v>
      </c>
      <c r="AU1693" t="s">
        <v>2732</v>
      </c>
    </row>
    <row r="1694" spans="1:47" x14ac:dyDescent="0.45">
      <c r="A1694" t="s">
        <v>2733</v>
      </c>
      <c r="B1694" t="s">
        <v>16</v>
      </c>
      <c r="C1694">
        <v>128</v>
      </c>
      <c r="D1694">
        <v>550</v>
      </c>
      <c r="E1694">
        <v>504</v>
      </c>
      <c r="F1694">
        <v>122</v>
      </c>
      <c r="G1694">
        <v>82</v>
      </c>
      <c r="H1694">
        <v>22</v>
      </c>
      <c r="I1694">
        <v>2</v>
      </c>
      <c r="J1694">
        <v>16</v>
      </c>
      <c r="K1694">
        <v>63</v>
      </c>
      <c r="L1694">
        <v>65</v>
      </c>
      <c r="M1694">
        <v>36</v>
      </c>
      <c r="N1694">
        <v>19</v>
      </c>
      <c r="O1694">
        <v>131</v>
      </c>
      <c r="P1694">
        <v>2</v>
      </c>
      <c r="Q1694">
        <v>6</v>
      </c>
      <c r="R1694">
        <v>2</v>
      </c>
      <c r="S1694">
        <v>0</v>
      </c>
      <c r="T1694">
        <v>1</v>
      </c>
      <c r="U1694">
        <v>1</v>
      </c>
      <c r="V1694">
        <v>0.242063</v>
      </c>
      <c r="W1694">
        <v>6.5454499999999999E-2</v>
      </c>
      <c r="X1694">
        <v>0.238182</v>
      </c>
      <c r="Y1694">
        <v>0.27480900000000003</v>
      </c>
      <c r="Z1694">
        <v>0.29197099999999998</v>
      </c>
      <c r="AA1694">
        <v>0.38888899999999998</v>
      </c>
      <c r="AB1694">
        <v>0.28018199999999999</v>
      </c>
      <c r="AC1694">
        <v>0.68086000000000002</v>
      </c>
      <c r="AD1694">
        <v>0.14682500000000001</v>
      </c>
      <c r="AE1694">
        <v>2.8863500000000002</v>
      </c>
      <c r="AF1694">
        <v>0.29201100000000002</v>
      </c>
      <c r="AH1694">
        <v>-1.0003</v>
      </c>
      <c r="AI1694">
        <v>49.568800000000003</v>
      </c>
      <c r="AJ1694">
        <v>-17.445499999999999</v>
      </c>
      <c r="AK1694">
        <v>76.713800000000006</v>
      </c>
      <c r="AL1694">
        <v>-1.0003</v>
      </c>
      <c r="AM1694">
        <v>-10.8</v>
      </c>
      <c r="AN1694">
        <v>-16.866765856742798</v>
      </c>
      <c r="AO1694">
        <v>-16.862610340118401</v>
      </c>
      <c r="AP1694">
        <v>-1.4948300000000001</v>
      </c>
      <c r="AQ1694">
        <v>999</v>
      </c>
      <c r="AU1694" t="s">
        <v>2734</v>
      </c>
    </row>
    <row r="1695" spans="1:47" x14ac:dyDescent="0.45">
      <c r="A1695" t="s">
        <v>2735</v>
      </c>
      <c r="B1695" t="s">
        <v>42</v>
      </c>
      <c r="C1695">
        <v>135</v>
      </c>
      <c r="D1695">
        <v>587</v>
      </c>
      <c r="E1695">
        <v>537</v>
      </c>
      <c r="F1695">
        <v>116</v>
      </c>
      <c r="G1695">
        <v>92</v>
      </c>
      <c r="H1695">
        <v>17</v>
      </c>
      <c r="I1695">
        <v>2</v>
      </c>
      <c r="J1695">
        <v>5</v>
      </c>
      <c r="K1695">
        <v>64</v>
      </c>
      <c r="L1695">
        <v>48</v>
      </c>
      <c r="M1695">
        <v>32</v>
      </c>
      <c r="N1695">
        <v>17</v>
      </c>
      <c r="O1695">
        <v>160</v>
      </c>
      <c r="P1695">
        <v>4</v>
      </c>
      <c r="Q1695">
        <v>5</v>
      </c>
      <c r="R1695">
        <v>9</v>
      </c>
      <c r="S1695">
        <v>0</v>
      </c>
      <c r="T1695">
        <v>8</v>
      </c>
      <c r="U1695">
        <v>4</v>
      </c>
      <c r="V1695">
        <v>0.21601500000000001</v>
      </c>
      <c r="W1695">
        <v>5.45145E-2</v>
      </c>
      <c r="X1695">
        <v>0.27257199999999998</v>
      </c>
      <c r="Y1695">
        <v>0.2</v>
      </c>
      <c r="Z1695">
        <v>0.26297599999999999</v>
      </c>
      <c r="AA1695">
        <v>0.28305399999999997</v>
      </c>
      <c r="AB1695">
        <v>0.229658</v>
      </c>
      <c r="AC1695">
        <v>0.54603000000000002</v>
      </c>
      <c r="AD1695">
        <v>6.7039100000000004E-2</v>
      </c>
      <c r="AE1695">
        <v>4.7154800000000003</v>
      </c>
      <c r="AF1695">
        <v>0.29443000000000003</v>
      </c>
      <c r="AH1695">
        <v>-0.943581</v>
      </c>
      <c r="AI1695">
        <v>28.272500000000001</v>
      </c>
      <c r="AJ1695">
        <v>-43.25</v>
      </c>
      <c r="AK1695">
        <v>38.308500000000002</v>
      </c>
      <c r="AL1695">
        <v>-0.943581</v>
      </c>
      <c r="AM1695">
        <v>2.9</v>
      </c>
      <c r="AN1695">
        <v>-44.3342058658599</v>
      </c>
      <c r="AO1695">
        <v>9.3704586029052699</v>
      </c>
      <c r="AP1695">
        <v>-1.49841</v>
      </c>
      <c r="AQ1695">
        <v>999</v>
      </c>
      <c r="AU1695" t="s">
        <v>2736</v>
      </c>
    </row>
    <row r="1696" spans="1:47" x14ac:dyDescent="0.45">
      <c r="A1696" t="s">
        <v>2737</v>
      </c>
      <c r="B1696" t="s">
        <v>59</v>
      </c>
      <c r="C1696">
        <v>112</v>
      </c>
      <c r="D1696">
        <v>448</v>
      </c>
      <c r="E1696">
        <v>409</v>
      </c>
      <c r="F1696">
        <v>85</v>
      </c>
      <c r="G1696">
        <v>53</v>
      </c>
      <c r="H1696">
        <v>17</v>
      </c>
      <c r="I1696">
        <v>2</v>
      </c>
      <c r="J1696">
        <v>13</v>
      </c>
      <c r="K1696">
        <v>38</v>
      </c>
      <c r="L1696">
        <v>54</v>
      </c>
      <c r="M1696">
        <v>30</v>
      </c>
      <c r="N1696">
        <v>11</v>
      </c>
      <c r="O1696">
        <v>154</v>
      </c>
      <c r="P1696">
        <v>8</v>
      </c>
      <c r="Q1696">
        <v>1</v>
      </c>
      <c r="R1696">
        <v>0</v>
      </c>
      <c r="S1696">
        <v>0</v>
      </c>
      <c r="T1696">
        <v>2</v>
      </c>
      <c r="U1696">
        <v>1</v>
      </c>
      <c r="V1696">
        <v>0.20782400000000001</v>
      </c>
      <c r="W1696">
        <v>6.6964300000000004E-2</v>
      </c>
      <c r="X1696">
        <v>0.34375</v>
      </c>
      <c r="Y1696">
        <v>0.19480500000000001</v>
      </c>
      <c r="Z1696">
        <v>0.27455400000000002</v>
      </c>
      <c r="AA1696">
        <v>0.35452299999999998</v>
      </c>
      <c r="AB1696">
        <v>0.265766</v>
      </c>
      <c r="AC1696">
        <v>0.629077</v>
      </c>
      <c r="AD1696">
        <v>0.146699</v>
      </c>
      <c r="AE1696">
        <v>3.4128400000000001</v>
      </c>
      <c r="AF1696">
        <v>0.296296</v>
      </c>
      <c r="AH1696">
        <v>-0.63848800000000006</v>
      </c>
      <c r="AI1696">
        <v>35.012099999999997</v>
      </c>
      <c r="AJ1696">
        <v>-19.574100000000001</v>
      </c>
      <c r="AK1696">
        <v>62.770800000000001</v>
      </c>
      <c r="AL1696">
        <v>-0.63848800000000006</v>
      </c>
      <c r="AM1696">
        <v>-0.8</v>
      </c>
      <c r="AN1696">
        <v>-21.300879597663801</v>
      </c>
      <c r="AO1696">
        <v>-9.03045254945755</v>
      </c>
      <c r="AP1696">
        <v>-1.5025299999999999</v>
      </c>
      <c r="AQ1696">
        <v>999</v>
      </c>
      <c r="AU1696" t="s">
        <v>2738</v>
      </c>
    </row>
    <row r="1697" spans="1:47" x14ac:dyDescent="0.45">
      <c r="A1697" t="s">
        <v>2739</v>
      </c>
      <c r="B1697" t="s">
        <v>107</v>
      </c>
      <c r="C1697">
        <v>105</v>
      </c>
      <c r="D1697">
        <v>428</v>
      </c>
      <c r="E1697">
        <v>388</v>
      </c>
      <c r="F1697">
        <v>73</v>
      </c>
      <c r="G1697">
        <v>52</v>
      </c>
      <c r="H1697">
        <v>11</v>
      </c>
      <c r="I1697">
        <v>1</v>
      </c>
      <c r="J1697">
        <v>9</v>
      </c>
      <c r="K1697">
        <v>36</v>
      </c>
      <c r="L1697">
        <v>55</v>
      </c>
      <c r="M1697">
        <v>19</v>
      </c>
      <c r="N1697">
        <v>11</v>
      </c>
      <c r="O1697">
        <v>184</v>
      </c>
      <c r="P1697">
        <v>19</v>
      </c>
      <c r="Q1697">
        <v>2</v>
      </c>
      <c r="R1697">
        <v>0</v>
      </c>
      <c r="S1697">
        <v>0</v>
      </c>
      <c r="T1697">
        <v>4</v>
      </c>
      <c r="U1697">
        <v>2</v>
      </c>
      <c r="V1697">
        <v>0.18814400000000001</v>
      </c>
      <c r="W1697">
        <v>4.4392500000000001E-2</v>
      </c>
      <c r="X1697">
        <v>0.42990699999999998</v>
      </c>
      <c r="Y1697">
        <v>0.10326100000000001</v>
      </c>
      <c r="Z1697">
        <v>0.25934600000000002</v>
      </c>
      <c r="AA1697">
        <v>0.29123700000000002</v>
      </c>
      <c r="AB1697">
        <v>0.23630799999999999</v>
      </c>
      <c r="AC1697">
        <v>0.55058300000000004</v>
      </c>
      <c r="AD1697">
        <v>0.103093</v>
      </c>
      <c r="AE1697">
        <v>3.98895</v>
      </c>
      <c r="AF1697">
        <v>0.32487300000000002</v>
      </c>
      <c r="AH1697">
        <v>-0.65286100000000002</v>
      </c>
      <c r="AI1697">
        <v>22.978100000000001</v>
      </c>
      <c r="AJ1697">
        <v>-29.171199999999999</v>
      </c>
      <c r="AK1697">
        <v>45.690300000000001</v>
      </c>
      <c r="AL1697">
        <v>-0.65286100000000002</v>
      </c>
      <c r="AM1697">
        <v>-2.7</v>
      </c>
      <c r="AN1697">
        <v>-28.5046922564506</v>
      </c>
      <c r="AO1697">
        <v>-1.1273957490921001</v>
      </c>
      <c r="AP1697">
        <v>-1.50526</v>
      </c>
      <c r="AQ1697">
        <v>999</v>
      </c>
      <c r="AU1697" t="s">
        <v>2740</v>
      </c>
    </row>
    <row r="1698" spans="1:47" x14ac:dyDescent="0.45">
      <c r="A1698" t="s">
        <v>2741</v>
      </c>
      <c r="B1698" t="s">
        <v>7</v>
      </c>
      <c r="C1698">
        <v>91</v>
      </c>
      <c r="D1698">
        <v>365</v>
      </c>
      <c r="E1698">
        <v>329</v>
      </c>
      <c r="F1698">
        <v>73</v>
      </c>
      <c r="G1698">
        <v>51</v>
      </c>
      <c r="H1698">
        <v>14</v>
      </c>
      <c r="I1698">
        <v>0</v>
      </c>
      <c r="J1698">
        <v>8</v>
      </c>
      <c r="K1698">
        <v>39</v>
      </c>
      <c r="L1698">
        <v>44</v>
      </c>
      <c r="M1698">
        <v>23</v>
      </c>
      <c r="N1698">
        <v>10</v>
      </c>
      <c r="O1698">
        <v>99</v>
      </c>
      <c r="P1698">
        <v>10</v>
      </c>
      <c r="Q1698">
        <v>1</v>
      </c>
      <c r="R1698">
        <v>2</v>
      </c>
      <c r="S1698">
        <v>0</v>
      </c>
      <c r="T1698">
        <v>3</v>
      </c>
      <c r="U1698">
        <v>1</v>
      </c>
      <c r="V1698">
        <v>0.221885</v>
      </c>
      <c r="W1698">
        <v>6.3013700000000006E-2</v>
      </c>
      <c r="X1698">
        <v>0.271233</v>
      </c>
      <c r="Y1698">
        <v>0.232323</v>
      </c>
      <c r="Z1698">
        <v>0.29201100000000002</v>
      </c>
      <c r="AA1698">
        <v>0.33738600000000002</v>
      </c>
      <c r="AB1698">
        <v>0.26844600000000002</v>
      </c>
      <c r="AC1698">
        <v>0.62939699999999998</v>
      </c>
      <c r="AD1698">
        <v>0.11550199999999999</v>
      </c>
      <c r="AE1698">
        <v>3.3283399999999999</v>
      </c>
      <c r="AF1698">
        <v>0.29148000000000002</v>
      </c>
      <c r="AH1698">
        <v>-0.39225700000000002</v>
      </c>
      <c r="AI1698">
        <v>29.338100000000001</v>
      </c>
      <c r="AJ1698">
        <v>-15.135</v>
      </c>
      <c r="AK1698">
        <v>64.645499999999998</v>
      </c>
      <c r="AL1698">
        <v>-0.39225700000000002</v>
      </c>
      <c r="AM1698">
        <v>-4.5</v>
      </c>
      <c r="AN1698">
        <v>-16.378837078809699</v>
      </c>
      <c r="AO1698">
        <v>-11.2056145668029</v>
      </c>
      <c r="AP1698">
        <v>-1.5105999999999999</v>
      </c>
      <c r="AQ1698">
        <v>999</v>
      </c>
      <c r="AU1698" t="s">
        <v>2742</v>
      </c>
    </row>
    <row r="1699" spans="1:47" x14ac:dyDescent="0.45">
      <c r="A1699" t="s">
        <v>2743</v>
      </c>
      <c r="B1699" t="s">
        <v>130</v>
      </c>
      <c r="C1699">
        <v>103</v>
      </c>
      <c r="D1699">
        <v>462</v>
      </c>
      <c r="E1699">
        <v>398</v>
      </c>
      <c r="F1699">
        <v>79</v>
      </c>
      <c r="G1699">
        <v>54</v>
      </c>
      <c r="H1699">
        <v>17</v>
      </c>
      <c r="I1699">
        <v>1</v>
      </c>
      <c r="J1699">
        <v>7</v>
      </c>
      <c r="K1699">
        <v>49</v>
      </c>
      <c r="L1699">
        <v>48</v>
      </c>
      <c r="M1699">
        <v>53</v>
      </c>
      <c r="N1699">
        <v>5</v>
      </c>
      <c r="O1699">
        <v>159</v>
      </c>
      <c r="P1699">
        <v>9</v>
      </c>
      <c r="Q1699">
        <v>2</v>
      </c>
      <c r="R1699">
        <v>0</v>
      </c>
      <c r="S1699">
        <v>0</v>
      </c>
      <c r="T1699">
        <v>5</v>
      </c>
      <c r="U1699">
        <v>2</v>
      </c>
      <c r="V1699">
        <v>0.198492</v>
      </c>
      <c r="W1699">
        <v>0.114719</v>
      </c>
      <c r="X1699">
        <v>0.34415600000000002</v>
      </c>
      <c r="Y1699">
        <v>0.33333299999999999</v>
      </c>
      <c r="Z1699">
        <v>0.30519499999999999</v>
      </c>
      <c r="AA1699">
        <v>0.29899500000000001</v>
      </c>
      <c r="AB1699">
        <v>0.27206999999999998</v>
      </c>
      <c r="AC1699">
        <v>0.60419</v>
      </c>
      <c r="AD1699">
        <v>0.100503</v>
      </c>
      <c r="AE1699">
        <v>4.0884400000000003</v>
      </c>
      <c r="AF1699">
        <v>0.30769200000000002</v>
      </c>
      <c r="AH1699">
        <v>-0.69942499999999996</v>
      </c>
      <c r="AI1699">
        <v>38.525100000000002</v>
      </c>
      <c r="AJ1699">
        <v>-17.7669</v>
      </c>
      <c r="AK1699">
        <v>67.207400000000007</v>
      </c>
      <c r="AL1699">
        <v>-0.69942499999999996</v>
      </c>
      <c r="AM1699">
        <v>-6.9</v>
      </c>
      <c r="AN1699">
        <v>-18.8525009751319</v>
      </c>
      <c r="AO1699">
        <v>-11.9925928115844</v>
      </c>
      <c r="AP1699">
        <v>-1.5110699999999999</v>
      </c>
      <c r="AQ1699">
        <v>999</v>
      </c>
      <c r="AU1699" t="s">
        <v>2744</v>
      </c>
    </row>
    <row r="1700" spans="1:47" x14ac:dyDescent="0.45">
      <c r="A1700" t="s">
        <v>2745</v>
      </c>
      <c r="B1700" t="s">
        <v>89</v>
      </c>
      <c r="C1700">
        <v>105</v>
      </c>
      <c r="D1700">
        <v>382</v>
      </c>
      <c r="E1700">
        <v>354</v>
      </c>
      <c r="F1700">
        <v>71</v>
      </c>
      <c r="G1700">
        <v>58</v>
      </c>
      <c r="H1700">
        <v>7</v>
      </c>
      <c r="I1700">
        <v>1</v>
      </c>
      <c r="J1700">
        <v>5</v>
      </c>
      <c r="K1700">
        <v>39</v>
      </c>
      <c r="L1700">
        <v>31</v>
      </c>
      <c r="M1700">
        <v>20</v>
      </c>
      <c r="N1700">
        <v>13</v>
      </c>
      <c r="O1700">
        <v>121</v>
      </c>
      <c r="P1700">
        <v>5</v>
      </c>
      <c r="Q1700">
        <v>1</v>
      </c>
      <c r="R1700">
        <v>2</v>
      </c>
      <c r="S1700">
        <v>0</v>
      </c>
      <c r="T1700">
        <v>4</v>
      </c>
      <c r="U1700">
        <v>6</v>
      </c>
      <c r="V1700">
        <v>0.20056499999999999</v>
      </c>
      <c r="W1700">
        <v>5.2356E-2</v>
      </c>
      <c r="X1700">
        <v>0.31675399999999998</v>
      </c>
      <c r="Y1700">
        <v>0.16528899999999999</v>
      </c>
      <c r="Z1700">
        <v>0.25263200000000002</v>
      </c>
      <c r="AA1700">
        <v>0.26836199999999999</v>
      </c>
      <c r="AB1700">
        <v>0.21793999999999999</v>
      </c>
      <c r="AC1700">
        <v>0.52099300000000004</v>
      </c>
      <c r="AD1700">
        <v>6.7796599999999999E-2</v>
      </c>
      <c r="AE1700">
        <v>3.9187500000000002</v>
      </c>
      <c r="AF1700">
        <v>0.28821000000000002</v>
      </c>
      <c r="AH1700">
        <v>-2.27183</v>
      </c>
      <c r="AI1700">
        <v>14.6814</v>
      </c>
      <c r="AJ1700">
        <v>-31.863099999999999</v>
      </c>
      <c r="AK1700">
        <v>36.682899999999997</v>
      </c>
      <c r="AL1700">
        <v>-2.27183</v>
      </c>
      <c r="AM1700">
        <v>1.7</v>
      </c>
      <c r="AN1700">
        <v>-31.253072023391699</v>
      </c>
      <c r="AO1700">
        <v>3.1035861968994101</v>
      </c>
      <c r="AP1700">
        <v>-1.51322</v>
      </c>
      <c r="AQ1700">
        <v>999</v>
      </c>
      <c r="AU1700" t="s">
        <v>2746</v>
      </c>
    </row>
    <row r="1701" spans="1:47" x14ac:dyDescent="0.45">
      <c r="A1701" t="s">
        <v>2747</v>
      </c>
      <c r="C1701">
        <v>99</v>
      </c>
      <c r="D1701">
        <v>378</v>
      </c>
      <c r="E1701">
        <v>356</v>
      </c>
      <c r="F1701">
        <v>71</v>
      </c>
      <c r="G1701">
        <v>50</v>
      </c>
      <c r="H1701">
        <v>12</v>
      </c>
      <c r="I1701">
        <v>1</v>
      </c>
      <c r="J1701">
        <v>8</v>
      </c>
      <c r="K1701">
        <v>40</v>
      </c>
      <c r="L1701">
        <v>38</v>
      </c>
      <c r="M1701">
        <v>16</v>
      </c>
      <c r="N1701">
        <v>10</v>
      </c>
      <c r="O1701">
        <v>149</v>
      </c>
      <c r="P1701">
        <v>5</v>
      </c>
      <c r="Q1701">
        <v>1</v>
      </c>
      <c r="R1701">
        <v>0</v>
      </c>
      <c r="S1701">
        <v>0</v>
      </c>
      <c r="T1701">
        <v>10</v>
      </c>
      <c r="U1701">
        <v>4</v>
      </c>
      <c r="V1701">
        <v>0.199438</v>
      </c>
      <c r="W1701">
        <v>4.2327999999999998E-2</v>
      </c>
      <c r="X1701">
        <v>0.39417999999999997</v>
      </c>
      <c r="Y1701">
        <v>0.10738300000000001</v>
      </c>
      <c r="Z1701">
        <v>0.24338599999999999</v>
      </c>
      <c r="AA1701">
        <v>0.30618000000000001</v>
      </c>
      <c r="AB1701">
        <v>0.22950799999999999</v>
      </c>
      <c r="AC1701">
        <v>0.549566</v>
      </c>
      <c r="AD1701">
        <v>0.106742</v>
      </c>
      <c r="AE1701">
        <v>5.5307500000000003</v>
      </c>
      <c r="AF1701">
        <v>0.315</v>
      </c>
      <c r="AH1701">
        <v>-0.15832499999999999</v>
      </c>
      <c r="AI1701">
        <v>18.159199999999998</v>
      </c>
      <c r="AJ1701">
        <v>-27.8979</v>
      </c>
      <c r="AK1701">
        <v>39.123399999999997</v>
      </c>
      <c r="AL1701">
        <v>-0.15832499999999999</v>
      </c>
      <c r="AM1701">
        <v>3.8</v>
      </c>
      <c r="AN1701">
        <v>-27.7307371795177</v>
      </c>
      <c r="AO1701">
        <v>-0.36666655540466297</v>
      </c>
      <c r="AP1701">
        <v>-1.5215700000000001</v>
      </c>
      <c r="AQ1701">
        <v>999</v>
      </c>
      <c r="AU1701" t="s">
        <v>2748</v>
      </c>
    </row>
    <row r="1702" spans="1:47" x14ac:dyDescent="0.45">
      <c r="A1702" t="s">
        <v>2749</v>
      </c>
      <c r="C1702">
        <v>83</v>
      </c>
      <c r="D1702">
        <v>316</v>
      </c>
      <c r="E1702">
        <v>290</v>
      </c>
      <c r="F1702">
        <v>65</v>
      </c>
      <c r="G1702">
        <v>41</v>
      </c>
      <c r="H1702">
        <v>15</v>
      </c>
      <c r="I1702">
        <v>2</v>
      </c>
      <c r="J1702">
        <v>7</v>
      </c>
      <c r="K1702">
        <v>31</v>
      </c>
      <c r="L1702">
        <v>35</v>
      </c>
      <c r="M1702">
        <v>23</v>
      </c>
      <c r="N1702">
        <v>3</v>
      </c>
      <c r="O1702">
        <v>93</v>
      </c>
      <c r="P1702">
        <v>1</v>
      </c>
      <c r="Q1702">
        <v>2</v>
      </c>
      <c r="R1702">
        <v>0</v>
      </c>
      <c r="S1702">
        <v>1</v>
      </c>
      <c r="T1702">
        <v>1</v>
      </c>
      <c r="U1702">
        <v>1</v>
      </c>
      <c r="V1702">
        <v>0.224138</v>
      </c>
      <c r="W1702">
        <v>7.2784799999999997E-2</v>
      </c>
      <c r="X1702">
        <v>0.29430400000000001</v>
      </c>
      <c r="Y1702">
        <v>0.247312</v>
      </c>
      <c r="Z1702">
        <v>0.28164600000000001</v>
      </c>
      <c r="AA1702">
        <v>0.36206899999999997</v>
      </c>
      <c r="AB1702">
        <v>0.27683999999999997</v>
      </c>
      <c r="AC1702">
        <v>0.64371500000000004</v>
      </c>
      <c r="AD1702">
        <v>0.137931</v>
      </c>
      <c r="AE1702">
        <v>3.6266600000000002</v>
      </c>
      <c r="AF1702">
        <v>0.30208299999999999</v>
      </c>
      <c r="AH1702">
        <v>-0.69979599999999997</v>
      </c>
      <c r="AI1702">
        <v>27.602399999999999</v>
      </c>
      <c r="AJ1702">
        <v>-10.900399999999999</v>
      </c>
      <c r="AK1702">
        <v>55.7727</v>
      </c>
      <c r="AL1702">
        <v>-0.69979599999999997</v>
      </c>
      <c r="AM1702">
        <v>0</v>
      </c>
      <c r="AN1702">
        <v>-18.013751029968201</v>
      </c>
      <c r="AO1702">
        <v>-8.1275720596313406</v>
      </c>
      <c r="AP1702">
        <v>-1.5331699999999999</v>
      </c>
      <c r="AQ1702">
        <v>999</v>
      </c>
      <c r="AU1702" t="s">
        <v>2750</v>
      </c>
    </row>
    <row r="1703" spans="1:47" x14ac:dyDescent="0.45">
      <c r="A1703" t="s">
        <v>2751</v>
      </c>
      <c r="C1703">
        <v>71</v>
      </c>
      <c r="D1703">
        <v>271</v>
      </c>
      <c r="E1703">
        <v>254</v>
      </c>
      <c r="F1703">
        <v>52</v>
      </c>
      <c r="G1703">
        <v>36</v>
      </c>
      <c r="H1703">
        <v>8</v>
      </c>
      <c r="I1703">
        <v>0</v>
      </c>
      <c r="J1703">
        <v>8</v>
      </c>
      <c r="K1703">
        <v>21</v>
      </c>
      <c r="L1703">
        <v>31</v>
      </c>
      <c r="M1703">
        <v>12</v>
      </c>
      <c r="N1703">
        <v>8</v>
      </c>
      <c r="O1703">
        <v>97</v>
      </c>
      <c r="P1703">
        <v>3</v>
      </c>
      <c r="Q1703">
        <v>2</v>
      </c>
      <c r="R1703">
        <v>0</v>
      </c>
      <c r="S1703">
        <v>0</v>
      </c>
      <c r="T1703">
        <v>0</v>
      </c>
      <c r="U1703">
        <v>1</v>
      </c>
      <c r="V1703">
        <v>0.20472399999999999</v>
      </c>
      <c r="W1703">
        <v>4.4280399999999998E-2</v>
      </c>
      <c r="X1703">
        <v>0.35793399999999997</v>
      </c>
      <c r="Y1703">
        <v>0.123711</v>
      </c>
      <c r="Z1703">
        <v>0.24723200000000001</v>
      </c>
      <c r="AA1703">
        <v>0.33070899999999998</v>
      </c>
      <c r="AB1703">
        <v>0.23846300000000001</v>
      </c>
      <c r="AC1703">
        <v>0.57794100000000004</v>
      </c>
      <c r="AD1703">
        <v>0.12598400000000001</v>
      </c>
      <c r="AE1703">
        <v>1.34138</v>
      </c>
      <c r="AF1703">
        <v>0.29139100000000001</v>
      </c>
      <c r="AH1703">
        <v>-0.75339800000000001</v>
      </c>
      <c r="AI1703">
        <v>15.0343</v>
      </c>
      <c r="AJ1703">
        <v>-17.985399999999998</v>
      </c>
      <c r="AK1703">
        <v>43.583300000000001</v>
      </c>
      <c r="AL1703">
        <v>-0.75339800000000001</v>
      </c>
      <c r="AM1703">
        <v>-9.9</v>
      </c>
      <c r="AN1703">
        <v>-19.694072186946801</v>
      </c>
      <c r="AO1703">
        <v>-4.9213104248046804</v>
      </c>
      <c r="AP1703">
        <v>-1.53389</v>
      </c>
      <c r="AQ1703">
        <v>999</v>
      </c>
      <c r="AU1703" t="s">
        <v>2752</v>
      </c>
    </row>
    <row r="1704" spans="1:47" x14ac:dyDescent="0.45">
      <c r="A1704" t="s">
        <v>2753</v>
      </c>
      <c r="B1704" t="s">
        <v>7</v>
      </c>
      <c r="C1704">
        <v>93</v>
      </c>
      <c r="D1704">
        <v>374</v>
      </c>
      <c r="E1704">
        <v>347</v>
      </c>
      <c r="F1704">
        <v>80</v>
      </c>
      <c r="G1704">
        <v>62</v>
      </c>
      <c r="H1704">
        <v>9</v>
      </c>
      <c r="I1704">
        <v>4</v>
      </c>
      <c r="J1704">
        <v>5</v>
      </c>
      <c r="K1704">
        <v>38</v>
      </c>
      <c r="L1704">
        <v>34</v>
      </c>
      <c r="M1704">
        <v>21</v>
      </c>
      <c r="N1704">
        <v>8</v>
      </c>
      <c r="O1704">
        <v>69</v>
      </c>
      <c r="P1704">
        <v>4</v>
      </c>
      <c r="Q1704">
        <v>1</v>
      </c>
      <c r="R1704">
        <v>1</v>
      </c>
      <c r="S1704">
        <v>0</v>
      </c>
      <c r="T1704">
        <v>3</v>
      </c>
      <c r="U1704">
        <v>1</v>
      </c>
      <c r="V1704">
        <v>0.230548</v>
      </c>
      <c r="W1704">
        <v>5.6149699999999997E-2</v>
      </c>
      <c r="X1704">
        <v>0.18449199999999999</v>
      </c>
      <c r="Y1704">
        <v>0.30434800000000001</v>
      </c>
      <c r="Z1704">
        <v>0.281501</v>
      </c>
      <c r="AA1704">
        <v>0.32276700000000003</v>
      </c>
      <c r="AB1704">
        <v>0.257967</v>
      </c>
      <c r="AC1704">
        <v>0.60426800000000003</v>
      </c>
      <c r="AD1704">
        <v>9.2218999999999995E-2</v>
      </c>
      <c r="AE1704">
        <v>4.9689899999999998</v>
      </c>
      <c r="AF1704">
        <v>0.27372299999999999</v>
      </c>
      <c r="AH1704">
        <v>-0.43078300000000003</v>
      </c>
      <c r="AI1704">
        <v>26.8064</v>
      </c>
      <c r="AJ1704">
        <v>-18.763300000000001</v>
      </c>
      <c r="AK1704">
        <v>57.62</v>
      </c>
      <c r="AL1704">
        <v>-0.43078300000000003</v>
      </c>
      <c r="AM1704">
        <v>-4</v>
      </c>
      <c r="AN1704">
        <v>-20.0666680335998</v>
      </c>
      <c r="AO1704">
        <v>-8.12257480621337</v>
      </c>
      <c r="AP1704">
        <v>-1.54033</v>
      </c>
      <c r="AQ1704">
        <v>999</v>
      </c>
      <c r="AU1704" t="s">
        <v>2754</v>
      </c>
    </row>
    <row r="1705" spans="1:47" x14ac:dyDescent="0.45">
      <c r="A1705" t="s">
        <v>2755</v>
      </c>
      <c r="B1705" t="s">
        <v>104</v>
      </c>
      <c r="C1705">
        <v>109</v>
      </c>
      <c r="D1705">
        <v>464</v>
      </c>
      <c r="E1705">
        <v>428</v>
      </c>
      <c r="F1705">
        <v>91</v>
      </c>
      <c r="G1705">
        <v>62</v>
      </c>
      <c r="H1705">
        <v>18</v>
      </c>
      <c r="I1705">
        <v>2</v>
      </c>
      <c r="J1705">
        <v>9</v>
      </c>
      <c r="K1705">
        <v>47</v>
      </c>
      <c r="L1705">
        <v>48</v>
      </c>
      <c r="M1705">
        <v>33</v>
      </c>
      <c r="N1705">
        <v>6</v>
      </c>
      <c r="O1705">
        <v>154</v>
      </c>
      <c r="P1705">
        <v>2</v>
      </c>
      <c r="Q1705">
        <v>1</v>
      </c>
      <c r="R1705">
        <v>0</v>
      </c>
      <c r="S1705">
        <v>0</v>
      </c>
      <c r="T1705">
        <v>11</v>
      </c>
      <c r="U1705">
        <v>5</v>
      </c>
      <c r="V1705">
        <v>0.212617</v>
      </c>
      <c r="W1705">
        <v>7.1120699999999995E-2</v>
      </c>
      <c r="X1705">
        <v>0.331897</v>
      </c>
      <c r="Y1705">
        <v>0.214286</v>
      </c>
      <c r="Z1705">
        <v>0.27155200000000002</v>
      </c>
      <c r="AA1705">
        <v>0.32710299999999998</v>
      </c>
      <c r="AB1705">
        <v>0.25877899999999998</v>
      </c>
      <c r="AC1705">
        <v>0.59865500000000005</v>
      </c>
      <c r="AD1705">
        <v>0.114486</v>
      </c>
      <c r="AE1705">
        <v>5.0161100000000003</v>
      </c>
      <c r="AF1705">
        <v>0.30827100000000002</v>
      </c>
      <c r="AH1705">
        <v>-0.61155599999999999</v>
      </c>
      <c r="AI1705">
        <v>33.570399999999999</v>
      </c>
      <c r="AJ1705">
        <v>-22.965299999999999</v>
      </c>
      <c r="AK1705">
        <v>58.228999999999999</v>
      </c>
      <c r="AL1705">
        <v>-0.61155599999999999</v>
      </c>
      <c r="AM1705">
        <v>-1.7</v>
      </c>
      <c r="AN1705">
        <v>-24.622619032859799</v>
      </c>
      <c r="AO1705">
        <v>-6.8146383762359601</v>
      </c>
      <c r="AP1705">
        <v>-1.5584499999999999</v>
      </c>
      <c r="AQ1705">
        <v>999</v>
      </c>
      <c r="AU1705" t="s">
        <v>2756</v>
      </c>
    </row>
    <row r="1706" spans="1:47" x14ac:dyDescent="0.45">
      <c r="A1706" t="s">
        <v>2757</v>
      </c>
      <c r="C1706">
        <v>65</v>
      </c>
      <c r="D1706">
        <v>253</v>
      </c>
      <c r="E1706">
        <v>231</v>
      </c>
      <c r="F1706">
        <v>43</v>
      </c>
      <c r="G1706">
        <v>29</v>
      </c>
      <c r="H1706">
        <v>8</v>
      </c>
      <c r="I1706">
        <v>1</v>
      </c>
      <c r="J1706">
        <v>5</v>
      </c>
      <c r="K1706">
        <v>25</v>
      </c>
      <c r="L1706">
        <v>28</v>
      </c>
      <c r="M1706">
        <v>15</v>
      </c>
      <c r="N1706">
        <v>7</v>
      </c>
      <c r="O1706">
        <v>101</v>
      </c>
      <c r="P1706">
        <v>6</v>
      </c>
      <c r="Q1706">
        <v>1</v>
      </c>
      <c r="R1706">
        <v>0</v>
      </c>
      <c r="S1706">
        <v>0</v>
      </c>
      <c r="T1706">
        <v>1</v>
      </c>
      <c r="U1706">
        <v>1</v>
      </c>
      <c r="V1706">
        <v>0.18614700000000001</v>
      </c>
      <c r="W1706">
        <v>5.9288500000000001E-2</v>
      </c>
      <c r="X1706">
        <v>0.39920899999999998</v>
      </c>
      <c r="Y1706">
        <v>0.14851500000000001</v>
      </c>
      <c r="Z1706">
        <v>0.25296400000000002</v>
      </c>
      <c r="AA1706">
        <v>0.29437200000000002</v>
      </c>
      <c r="AB1706">
        <v>0.231936</v>
      </c>
      <c r="AC1706">
        <v>0.54733699999999996</v>
      </c>
      <c r="AD1706">
        <v>0.108225</v>
      </c>
      <c r="AE1706">
        <v>4.0320299999999998</v>
      </c>
      <c r="AF1706">
        <v>0.30158699999999999</v>
      </c>
      <c r="AH1706">
        <v>-0.55339799999999995</v>
      </c>
      <c r="AI1706">
        <v>12.664300000000001</v>
      </c>
      <c r="AJ1706">
        <v>-18.162299999999998</v>
      </c>
      <c r="AK1706">
        <v>42.998100000000001</v>
      </c>
      <c r="AL1706">
        <v>-0.55339799999999995</v>
      </c>
      <c r="AM1706">
        <v>-3.1</v>
      </c>
      <c r="AN1706">
        <v>-18.419430017471299</v>
      </c>
      <c r="AO1706">
        <v>-5.8888006210327104</v>
      </c>
      <c r="AP1706">
        <v>-1.5644100000000001</v>
      </c>
      <c r="AQ1706">
        <v>999</v>
      </c>
      <c r="AU1706" t="s">
        <v>2758</v>
      </c>
    </row>
    <row r="1707" spans="1:47" x14ac:dyDescent="0.45">
      <c r="A1707" t="s">
        <v>2759</v>
      </c>
      <c r="C1707">
        <v>106</v>
      </c>
      <c r="D1707">
        <v>340</v>
      </c>
      <c r="E1707">
        <v>320</v>
      </c>
      <c r="F1707">
        <v>86</v>
      </c>
      <c r="G1707">
        <v>65</v>
      </c>
      <c r="H1707">
        <v>15</v>
      </c>
      <c r="I1707">
        <v>1</v>
      </c>
      <c r="J1707">
        <v>5</v>
      </c>
      <c r="K1707">
        <v>32</v>
      </c>
      <c r="L1707">
        <v>39</v>
      </c>
      <c r="M1707">
        <v>14</v>
      </c>
      <c r="N1707">
        <v>6</v>
      </c>
      <c r="O1707">
        <v>71</v>
      </c>
      <c r="P1707">
        <v>1</v>
      </c>
      <c r="Q1707">
        <v>3</v>
      </c>
      <c r="R1707">
        <v>2</v>
      </c>
      <c r="S1707">
        <v>0</v>
      </c>
      <c r="T1707">
        <v>1</v>
      </c>
      <c r="U1707">
        <v>1</v>
      </c>
      <c r="V1707">
        <v>0.26874999999999999</v>
      </c>
      <c r="W1707">
        <v>4.1176499999999998E-2</v>
      </c>
      <c r="X1707">
        <v>0.20882400000000001</v>
      </c>
      <c r="Y1707">
        <v>0.197183</v>
      </c>
      <c r="Z1707">
        <v>0.298817</v>
      </c>
      <c r="AA1707">
        <v>0.36875000000000002</v>
      </c>
      <c r="AB1707">
        <v>0.28284300000000001</v>
      </c>
      <c r="AC1707">
        <v>0.66756700000000002</v>
      </c>
      <c r="AD1707">
        <v>0.1</v>
      </c>
      <c r="AE1707">
        <v>2.7321399999999998</v>
      </c>
      <c r="AF1707">
        <v>0.32793499999999998</v>
      </c>
      <c r="AH1707">
        <v>-0.79225699999999999</v>
      </c>
      <c r="AI1707">
        <v>31.393899999999999</v>
      </c>
      <c r="AJ1707">
        <v>-10.033099999999999</v>
      </c>
      <c r="AK1707">
        <v>59.796999999999997</v>
      </c>
      <c r="AL1707">
        <v>-0.79225699999999999</v>
      </c>
      <c r="AM1707">
        <v>-10.9</v>
      </c>
      <c r="AN1707">
        <v>-17.726096987724301</v>
      </c>
      <c r="AO1707">
        <v>-9.6507344245910591</v>
      </c>
      <c r="AP1707">
        <v>-1.57483</v>
      </c>
      <c r="AQ1707">
        <v>999</v>
      </c>
      <c r="AU1707">
        <v>14691</v>
      </c>
    </row>
    <row r="1708" spans="1:47" x14ac:dyDescent="0.45">
      <c r="A1708" t="s">
        <v>2760</v>
      </c>
      <c r="C1708">
        <v>87</v>
      </c>
      <c r="D1708">
        <v>347</v>
      </c>
      <c r="E1708">
        <v>316</v>
      </c>
      <c r="F1708">
        <v>68</v>
      </c>
      <c r="G1708">
        <v>45</v>
      </c>
      <c r="H1708">
        <v>16</v>
      </c>
      <c r="I1708">
        <v>0</v>
      </c>
      <c r="J1708">
        <v>7</v>
      </c>
      <c r="K1708">
        <v>37</v>
      </c>
      <c r="L1708">
        <v>37</v>
      </c>
      <c r="M1708">
        <v>24</v>
      </c>
      <c r="N1708">
        <v>10</v>
      </c>
      <c r="O1708">
        <v>98</v>
      </c>
      <c r="P1708">
        <v>5</v>
      </c>
      <c r="Q1708">
        <v>1</v>
      </c>
      <c r="R1708">
        <v>1</v>
      </c>
      <c r="S1708">
        <v>0</v>
      </c>
      <c r="T1708">
        <v>5</v>
      </c>
      <c r="U1708">
        <v>3</v>
      </c>
      <c r="V1708">
        <v>0.21518999999999999</v>
      </c>
      <c r="W1708">
        <v>6.9164299999999998E-2</v>
      </c>
      <c r="X1708">
        <v>0.28242099999999998</v>
      </c>
      <c r="Y1708">
        <v>0.244898</v>
      </c>
      <c r="Z1708">
        <v>0.28034700000000001</v>
      </c>
      <c r="AA1708">
        <v>0.33227800000000002</v>
      </c>
      <c r="AB1708">
        <v>0.25897500000000001</v>
      </c>
      <c r="AC1708">
        <v>0.61262499999999998</v>
      </c>
      <c r="AD1708">
        <v>0.117089</v>
      </c>
      <c r="AE1708">
        <v>3.5919599999999998</v>
      </c>
      <c r="AF1708">
        <v>0.28773599999999999</v>
      </c>
      <c r="AH1708">
        <v>-0.75936199999999998</v>
      </c>
      <c r="AI1708">
        <v>25.161899999999999</v>
      </c>
      <c r="AJ1708">
        <v>-17.118099999999998</v>
      </c>
      <c r="AK1708">
        <v>58.218600000000002</v>
      </c>
      <c r="AL1708">
        <v>-0.75936199999999998</v>
      </c>
      <c r="AM1708">
        <v>0</v>
      </c>
      <c r="AN1708">
        <v>-18.7203777432441</v>
      </c>
      <c r="AO1708">
        <v>-8.9248971939086896</v>
      </c>
      <c r="AP1708">
        <v>-1.57782</v>
      </c>
      <c r="AQ1708">
        <v>999</v>
      </c>
      <c r="AU1708" t="s">
        <v>2761</v>
      </c>
    </row>
    <row r="1709" spans="1:47" x14ac:dyDescent="0.45">
      <c r="A1709" t="s">
        <v>2762</v>
      </c>
      <c r="C1709">
        <v>80</v>
      </c>
      <c r="D1709">
        <v>323</v>
      </c>
      <c r="E1709">
        <v>294</v>
      </c>
      <c r="F1709">
        <v>60</v>
      </c>
      <c r="G1709">
        <v>38</v>
      </c>
      <c r="H1709">
        <v>14</v>
      </c>
      <c r="I1709">
        <v>1</v>
      </c>
      <c r="J1709">
        <v>7</v>
      </c>
      <c r="K1709">
        <v>32</v>
      </c>
      <c r="L1709">
        <v>32</v>
      </c>
      <c r="M1709">
        <v>25</v>
      </c>
      <c r="N1709">
        <v>8</v>
      </c>
      <c r="O1709">
        <v>108</v>
      </c>
      <c r="P1709">
        <v>2</v>
      </c>
      <c r="Q1709">
        <v>2</v>
      </c>
      <c r="R1709">
        <v>0</v>
      </c>
      <c r="S1709">
        <v>1</v>
      </c>
      <c r="T1709">
        <v>0</v>
      </c>
      <c r="U1709">
        <v>1</v>
      </c>
      <c r="V1709">
        <v>0.20408200000000001</v>
      </c>
      <c r="W1709">
        <v>7.7399399999999993E-2</v>
      </c>
      <c r="X1709">
        <v>0.33436500000000002</v>
      </c>
      <c r="Y1709">
        <v>0.23148099999999999</v>
      </c>
      <c r="Z1709">
        <v>0.26934999999999998</v>
      </c>
      <c r="AA1709">
        <v>0.329932</v>
      </c>
      <c r="AB1709">
        <v>0.25342500000000001</v>
      </c>
      <c r="AC1709">
        <v>0.59928199999999998</v>
      </c>
      <c r="AD1709">
        <v>0.12584999999999999</v>
      </c>
      <c r="AE1709">
        <v>2.57816</v>
      </c>
      <c r="AF1709">
        <v>0.29281800000000002</v>
      </c>
      <c r="AH1709">
        <v>-0.86126999999999998</v>
      </c>
      <c r="AI1709">
        <v>21.9328</v>
      </c>
      <c r="AJ1709">
        <v>-17.422899999999998</v>
      </c>
      <c r="AK1709">
        <v>54.798299999999998</v>
      </c>
      <c r="AL1709">
        <v>-0.86126999999999998</v>
      </c>
      <c r="AM1709">
        <v>-4.5</v>
      </c>
      <c r="AN1709">
        <v>-18.9486628770828</v>
      </c>
      <c r="AO1709">
        <v>-8.0604057312011701</v>
      </c>
      <c r="AP1709">
        <v>-1.5959099999999999</v>
      </c>
      <c r="AQ1709">
        <v>999</v>
      </c>
      <c r="AU1709" t="s">
        <v>2763</v>
      </c>
    </row>
    <row r="1710" spans="1:47" x14ac:dyDescent="0.45">
      <c r="A1710" t="s">
        <v>2764</v>
      </c>
      <c r="B1710" t="s">
        <v>36</v>
      </c>
      <c r="C1710">
        <v>108</v>
      </c>
      <c r="D1710">
        <v>418</v>
      </c>
      <c r="E1710">
        <v>382</v>
      </c>
      <c r="F1710">
        <v>80</v>
      </c>
      <c r="G1710">
        <v>48</v>
      </c>
      <c r="H1710">
        <v>16</v>
      </c>
      <c r="I1710">
        <v>4</v>
      </c>
      <c r="J1710">
        <v>12</v>
      </c>
      <c r="K1710">
        <v>46</v>
      </c>
      <c r="L1710">
        <v>52</v>
      </c>
      <c r="M1710">
        <v>30</v>
      </c>
      <c r="N1710">
        <v>9</v>
      </c>
      <c r="O1710">
        <v>167</v>
      </c>
      <c r="P1710">
        <v>5</v>
      </c>
      <c r="Q1710">
        <v>1</v>
      </c>
      <c r="R1710">
        <v>0</v>
      </c>
      <c r="S1710">
        <v>0</v>
      </c>
      <c r="T1710">
        <v>6</v>
      </c>
      <c r="U1710">
        <v>5</v>
      </c>
      <c r="V1710">
        <v>0.209424</v>
      </c>
      <c r="W1710">
        <v>7.1770299999999995E-2</v>
      </c>
      <c r="X1710">
        <v>0.39952199999999999</v>
      </c>
      <c r="Y1710">
        <v>0.179641</v>
      </c>
      <c r="Z1710">
        <v>0.27511999999999998</v>
      </c>
      <c r="AA1710">
        <v>0.36649199999999998</v>
      </c>
      <c r="AB1710">
        <v>0.27097900000000003</v>
      </c>
      <c r="AC1710">
        <v>0.64161199999999996</v>
      </c>
      <c r="AD1710">
        <v>0.15706800000000001</v>
      </c>
      <c r="AE1710">
        <v>5.6823199999999998</v>
      </c>
      <c r="AF1710">
        <v>0.33333299999999999</v>
      </c>
      <c r="AH1710">
        <v>-1.4805699999999999</v>
      </c>
      <c r="AI1710">
        <v>34.477499999999999</v>
      </c>
      <c r="AJ1710">
        <v>-16.453399999999998</v>
      </c>
      <c r="AK1710">
        <v>61.683700000000002</v>
      </c>
      <c r="AL1710">
        <v>-1.4805699999999999</v>
      </c>
      <c r="AM1710">
        <v>-4.5999999999999996</v>
      </c>
      <c r="AN1710">
        <v>-21.3222575187683</v>
      </c>
      <c r="AO1710">
        <v>-9.2075839042663503</v>
      </c>
      <c r="AP1710">
        <v>-1.6242399999999999</v>
      </c>
      <c r="AQ1710">
        <v>999</v>
      </c>
      <c r="AU1710" t="s">
        <v>2765</v>
      </c>
    </row>
    <row r="1711" spans="1:47" x14ac:dyDescent="0.45">
      <c r="A1711" t="s">
        <v>2766</v>
      </c>
      <c r="B1711" t="s">
        <v>70</v>
      </c>
      <c r="C1711">
        <v>116</v>
      </c>
      <c r="D1711">
        <v>477</v>
      </c>
      <c r="E1711">
        <v>440</v>
      </c>
      <c r="F1711">
        <v>104</v>
      </c>
      <c r="G1711">
        <v>79</v>
      </c>
      <c r="H1711">
        <v>21</v>
      </c>
      <c r="I1711">
        <v>2</v>
      </c>
      <c r="J1711">
        <v>2</v>
      </c>
      <c r="K1711">
        <v>42</v>
      </c>
      <c r="L1711">
        <v>40</v>
      </c>
      <c r="M1711">
        <v>21</v>
      </c>
      <c r="N1711">
        <v>14</v>
      </c>
      <c r="O1711">
        <v>76</v>
      </c>
      <c r="P1711">
        <v>8</v>
      </c>
      <c r="Q1711">
        <v>3</v>
      </c>
      <c r="R1711">
        <v>5</v>
      </c>
      <c r="S1711">
        <v>0</v>
      </c>
      <c r="T1711">
        <v>9</v>
      </c>
      <c r="U1711">
        <v>6</v>
      </c>
      <c r="V1711">
        <v>0.23636399999999999</v>
      </c>
      <c r="W1711">
        <v>4.40252E-2</v>
      </c>
      <c r="X1711">
        <v>0.159329</v>
      </c>
      <c r="Y1711">
        <v>0.27631600000000001</v>
      </c>
      <c r="Z1711">
        <v>0.28177999999999997</v>
      </c>
      <c r="AA1711">
        <v>0.30681799999999998</v>
      </c>
      <c r="AB1711">
        <v>0.24817600000000001</v>
      </c>
      <c r="AC1711">
        <v>0.58859799999999995</v>
      </c>
      <c r="AD1711">
        <v>7.0454500000000003E-2</v>
      </c>
      <c r="AE1711">
        <v>4.3087799999999996</v>
      </c>
      <c r="AF1711">
        <v>0.27945199999999998</v>
      </c>
      <c r="AH1711">
        <v>-1.45675</v>
      </c>
      <c r="AI1711">
        <v>30.310400000000001</v>
      </c>
      <c r="AJ1711">
        <v>-27.809200000000001</v>
      </c>
      <c r="AK1711">
        <v>57.702100000000002</v>
      </c>
      <c r="AL1711">
        <v>-1.45675</v>
      </c>
      <c r="AM1711">
        <v>1.9</v>
      </c>
      <c r="AN1711">
        <v>-25.631930232047999</v>
      </c>
      <c r="AO1711">
        <v>-6.8632274866104099</v>
      </c>
      <c r="AP1711">
        <v>-1.6248100000000001</v>
      </c>
      <c r="AQ1711">
        <v>999</v>
      </c>
      <c r="AU1711" t="s">
        <v>2767</v>
      </c>
    </row>
    <row r="1712" spans="1:47" x14ac:dyDescent="0.45">
      <c r="A1712" t="s">
        <v>2768</v>
      </c>
      <c r="B1712" t="s">
        <v>104</v>
      </c>
      <c r="C1712">
        <v>87</v>
      </c>
      <c r="D1712">
        <v>348</v>
      </c>
      <c r="E1712">
        <v>321</v>
      </c>
      <c r="F1712">
        <v>74</v>
      </c>
      <c r="G1712">
        <v>55</v>
      </c>
      <c r="H1712">
        <v>14</v>
      </c>
      <c r="I1712">
        <v>1</v>
      </c>
      <c r="J1712">
        <v>4</v>
      </c>
      <c r="K1712">
        <v>30</v>
      </c>
      <c r="L1712">
        <v>31</v>
      </c>
      <c r="M1712">
        <v>18</v>
      </c>
      <c r="N1712">
        <v>9</v>
      </c>
      <c r="O1712">
        <v>80</v>
      </c>
      <c r="P1712">
        <v>8</v>
      </c>
      <c r="Q1712">
        <v>1</v>
      </c>
      <c r="R1712">
        <v>0</v>
      </c>
      <c r="S1712">
        <v>0</v>
      </c>
      <c r="T1712">
        <v>3</v>
      </c>
      <c r="U1712">
        <v>3</v>
      </c>
      <c r="V1712">
        <v>0.23053000000000001</v>
      </c>
      <c r="W1712">
        <v>5.1724100000000002E-2</v>
      </c>
      <c r="X1712">
        <v>0.22988500000000001</v>
      </c>
      <c r="Y1712">
        <v>0.22500000000000001</v>
      </c>
      <c r="Z1712">
        <v>0.287356</v>
      </c>
      <c r="AA1712">
        <v>0.31775700000000001</v>
      </c>
      <c r="AB1712">
        <v>0.258432</v>
      </c>
      <c r="AC1712">
        <v>0.60511300000000001</v>
      </c>
      <c r="AD1712">
        <v>8.7227399999999997E-2</v>
      </c>
      <c r="AE1712">
        <v>3.3513500000000001</v>
      </c>
      <c r="AF1712">
        <v>0.29411799999999999</v>
      </c>
      <c r="AH1712">
        <v>-1.2210000000000001</v>
      </c>
      <c r="AI1712">
        <v>25.077500000000001</v>
      </c>
      <c r="AJ1712">
        <v>-17.324300000000001</v>
      </c>
      <c r="AK1712">
        <v>57.996400000000001</v>
      </c>
      <c r="AL1712">
        <v>-1.2210000000000001</v>
      </c>
      <c r="AM1712">
        <v>0</v>
      </c>
      <c r="AN1712">
        <v>-19.329580783843902</v>
      </c>
      <c r="AO1712">
        <v>-8.9506168365478498</v>
      </c>
      <c r="AP1712">
        <v>-1.6377299999999999</v>
      </c>
      <c r="AQ1712">
        <v>999</v>
      </c>
      <c r="AU1712" t="s">
        <v>2769</v>
      </c>
    </row>
    <row r="1713" spans="1:47" x14ac:dyDescent="0.45">
      <c r="A1713" t="s">
        <v>2770</v>
      </c>
      <c r="C1713">
        <v>78</v>
      </c>
      <c r="D1713">
        <v>309</v>
      </c>
      <c r="E1713">
        <v>283</v>
      </c>
      <c r="F1713">
        <v>56</v>
      </c>
      <c r="G1713">
        <v>38</v>
      </c>
      <c r="H1713">
        <v>13</v>
      </c>
      <c r="I1713">
        <v>1</v>
      </c>
      <c r="J1713">
        <v>4</v>
      </c>
      <c r="K1713">
        <v>24</v>
      </c>
      <c r="L1713">
        <v>31</v>
      </c>
      <c r="M1713">
        <v>15</v>
      </c>
      <c r="N1713">
        <v>7</v>
      </c>
      <c r="O1713">
        <v>98</v>
      </c>
      <c r="P1713">
        <v>9</v>
      </c>
      <c r="Q1713">
        <v>2</v>
      </c>
      <c r="R1713">
        <v>0</v>
      </c>
      <c r="S1713">
        <v>0</v>
      </c>
      <c r="T1713">
        <v>3</v>
      </c>
      <c r="U1713">
        <v>2</v>
      </c>
      <c r="V1713">
        <v>0.19788</v>
      </c>
      <c r="W1713">
        <v>4.8543700000000002E-2</v>
      </c>
      <c r="X1713">
        <v>0.31715199999999999</v>
      </c>
      <c r="Y1713">
        <v>0.153061</v>
      </c>
      <c r="Z1713">
        <v>0.25890000000000002</v>
      </c>
      <c r="AA1713">
        <v>0.29328599999999999</v>
      </c>
      <c r="AB1713">
        <v>0.236397</v>
      </c>
      <c r="AC1713">
        <v>0.55218599999999995</v>
      </c>
      <c r="AD1713">
        <v>9.5406400000000002E-2</v>
      </c>
      <c r="AE1713">
        <v>3.7285300000000001</v>
      </c>
      <c r="AF1713">
        <v>0.28415299999999999</v>
      </c>
      <c r="AH1713">
        <v>-0.66793800000000003</v>
      </c>
      <c r="AI1713">
        <v>16.612200000000001</v>
      </c>
      <c r="AJ1713">
        <v>-21.037700000000001</v>
      </c>
      <c r="AK1713">
        <v>43.082299999999996</v>
      </c>
      <c r="AL1713">
        <v>-0.66793800000000003</v>
      </c>
      <c r="AM1713">
        <v>-1.1000000000000001</v>
      </c>
      <c r="AN1713">
        <v>-22.4562698602676</v>
      </c>
      <c r="AO1713">
        <v>-4.5060845613479596</v>
      </c>
      <c r="AP1713">
        <v>-1.6388199999999999</v>
      </c>
      <c r="AQ1713">
        <v>999</v>
      </c>
      <c r="AU1713" t="s">
        <v>2771</v>
      </c>
    </row>
    <row r="1714" spans="1:47" x14ac:dyDescent="0.45">
      <c r="A1714" t="s">
        <v>2772</v>
      </c>
      <c r="C1714">
        <v>81</v>
      </c>
      <c r="D1714">
        <v>323</v>
      </c>
      <c r="E1714">
        <v>302</v>
      </c>
      <c r="F1714">
        <v>59</v>
      </c>
      <c r="G1714">
        <v>44</v>
      </c>
      <c r="H1714">
        <v>9</v>
      </c>
      <c r="I1714">
        <v>2</v>
      </c>
      <c r="J1714">
        <v>4</v>
      </c>
      <c r="K1714">
        <v>28</v>
      </c>
      <c r="L1714">
        <v>26</v>
      </c>
      <c r="M1714">
        <v>18</v>
      </c>
      <c r="N1714">
        <v>9</v>
      </c>
      <c r="O1714">
        <v>113</v>
      </c>
      <c r="P1714">
        <v>2</v>
      </c>
      <c r="Q1714">
        <v>1</v>
      </c>
      <c r="R1714">
        <v>0</v>
      </c>
      <c r="S1714">
        <v>0</v>
      </c>
      <c r="T1714">
        <v>8</v>
      </c>
      <c r="U1714">
        <v>1</v>
      </c>
      <c r="V1714">
        <v>0.19536400000000001</v>
      </c>
      <c r="W1714">
        <v>5.5727600000000002E-2</v>
      </c>
      <c r="X1714">
        <v>0.34984500000000002</v>
      </c>
      <c r="Y1714">
        <v>0.15929199999999999</v>
      </c>
      <c r="Z1714">
        <v>0.24458199999999999</v>
      </c>
      <c r="AA1714">
        <v>0.278146</v>
      </c>
      <c r="AB1714">
        <v>0.21940999999999999</v>
      </c>
      <c r="AC1714">
        <v>0.52272799999999997</v>
      </c>
      <c r="AD1714">
        <v>8.2781499999999994E-2</v>
      </c>
      <c r="AE1714">
        <v>6.0556799999999997</v>
      </c>
      <c r="AF1714">
        <v>0.29569899999999999</v>
      </c>
      <c r="AH1714">
        <v>0.75414000000000003</v>
      </c>
      <c r="AI1714">
        <v>12.8081</v>
      </c>
      <c r="AJ1714">
        <v>-26.547599999999999</v>
      </c>
      <c r="AK1714">
        <v>37.406399999999998</v>
      </c>
      <c r="AL1714">
        <v>0.75414000000000003</v>
      </c>
      <c r="AM1714">
        <v>-5.2</v>
      </c>
      <c r="AN1714">
        <v>-23.470932662487002</v>
      </c>
      <c r="AO1714">
        <v>-4.0131978988647399</v>
      </c>
      <c r="AP1714">
        <v>-1.64669</v>
      </c>
      <c r="AQ1714">
        <v>999</v>
      </c>
      <c r="AU1714" t="s">
        <v>2773</v>
      </c>
    </row>
    <row r="1715" spans="1:47" x14ac:dyDescent="0.45">
      <c r="A1715" t="s">
        <v>2774</v>
      </c>
      <c r="B1715" t="s">
        <v>14</v>
      </c>
      <c r="C1715">
        <v>93</v>
      </c>
      <c r="D1715">
        <v>381</v>
      </c>
      <c r="E1715">
        <v>358</v>
      </c>
      <c r="F1715">
        <v>83</v>
      </c>
      <c r="G1715">
        <v>57</v>
      </c>
      <c r="H1715">
        <v>18</v>
      </c>
      <c r="I1715">
        <v>1</v>
      </c>
      <c r="J1715">
        <v>7</v>
      </c>
      <c r="K1715">
        <v>36</v>
      </c>
      <c r="L1715">
        <v>41</v>
      </c>
      <c r="M1715">
        <v>16</v>
      </c>
      <c r="N1715">
        <v>12</v>
      </c>
      <c r="O1715">
        <v>82</v>
      </c>
      <c r="P1715">
        <v>5</v>
      </c>
      <c r="Q1715">
        <v>2</v>
      </c>
      <c r="R1715">
        <v>0</v>
      </c>
      <c r="S1715">
        <v>0</v>
      </c>
      <c r="T1715">
        <v>0</v>
      </c>
      <c r="U1715">
        <v>1</v>
      </c>
      <c r="V1715">
        <v>0.23184399999999999</v>
      </c>
      <c r="W1715">
        <v>4.1994799999999999E-2</v>
      </c>
      <c r="X1715">
        <v>0.215223</v>
      </c>
      <c r="Y1715">
        <v>0.19512199999999999</v>
      </c>
      <c r="Z1715">
        <v>0.27296599999999999</v>
      </c>
      <c r="AA1715">
        <v>0.34636899999999998</v>
      </c>
      <c r="AB1715">
        <v>0.25664900000000002</v>
      </c>
      <c r="AC1715">
        <v>0.61933499999999997</v>
      </c>
      <c r="AD1715">
        <v>0.114525</v>
      </c>
      <c r="AE1715">
        <v>2.2631100000000002</v>
      </c>
      <c r="AF1715">
        <v>0.280443</v>
      </c>
      <c r="AH1715">
        <v>-0.930616</v>
      </c>
      <c r="AI1715">
        <v>26.891200000000001</v>
      </c>
      <c r="AJ1715">
        <v>-19.531400000000001</v>
      </c>
      <c r="AK1715">
        <v>59.523400000000002</v>
      </c>
      <c r="AL1715">
        <v>-0.930616</v>
      </c>
      <c r="AM1715">
        <v>0</v>
      </c>
      <c r="AN1715">
        <v>-20.035613834857902</v>
      </c>
      <c r="AO1715">
        <v>-9.7993831634521396</v>
      </c>
      <c r="AP1715">
        <v>-1.68066</v>
      </c>
      <c r="AQ1715">
        <v>999</v>
      </c>
      <c r="AU1715" t="s">
        <v>2775</v>
      </c>
    </row>
    <row r="1716" spans="1:47" x14ac:dyDescent="0.45">
      <c r="A1716" t="s">
        <v>2776</v>
      </c>
      <c r="C1716">
        <v>89</v>
      </c>
      <c r="D1716">
        <v>349</v>
      </c>
      <c r="E1716">
        <v>321</v>
      </c>
      <c r="F1716">
        <v>67</v>
      </c>
      <c r="G1716">
        <v>42</v>
      </c>
      <c r="H1716">
        <v>14</v>
      </c>
      <c r="I1716">
        <v>2</v>
      </c>
      <c r="J1716">
        <v>9</v>
      </c>
      <c r="K1716">
        <v>38</v>
      </c>
      <c r="L1716">
        <v>38</v>
      </c>
      <c r="M1716">
        <v>24</v>
      </c>
      <c r="N1716">
        <v>9</v>
      </c>
      <c r="O1716">
        <v>120</v>
      </c>
      <c r="P1716">
        <v>2</v>
      </c>
      <c r="Q1716">
        <v>2</v>
      </c>
      <c r="R1716">
        <v>0</v>
      </c>
      <c r="S1716">
        <v>0</v>
      </c>
      <c r="T1716">
        <v>6</v>
      </c>
      <c r="U1716">
        <v>2</v>
      </c>
      <c r="V1716">
        <v>0.20872299999999999</v>
      </c>
      <c r="W1716">
        <v>6.8767900000000007E-2</v>
      </c>
      <c r="X1716">
        <v>0.34383999999999998</v>
      </c>
      <c r="Y1716">
        <v>0.2</v>
      </c>
      <c r="Z1716">
        <v>0.26647599999999999</v>
      </c>
      <c r="AA1716">
        <v>0.34891</v>
      </c>
      <c r="AB1716">
        <v>0.25748300000000002</v>
      </c>
      <c r="AC1716">
        <v>0.61538499999999996</v>
      </c>
      <c r="AD1716">
        <v>0.14018700000000001</v>
      </c>
      <c r="AE1716">
        <v>5.2866999999999997</v>
      </c>
      <c r="AF1716">
        <v>0.29896899999999998</v>
      </c>
      <c r="AH1716">
        <v>-9.8758399999999996E-2</v>
      </c>
      <c r="AI1716">
        <v>24.874500000000001</v>
      </c>
      <c r="AJ1716">
        <v>-17.649100000000001</v>
      </c>
      <c r="AK1716">
        <v>42.796399999999998</v>
      </c>
      <c r="AL1716">
        <v>-9.8758399999999996E-2</v>
      </c>
      <c r="AM1716">
        <v>-5.2</v>
      </c>
      <c r="AN1716">
        <v>-24.831233642995301</v>
      </c>
      <c r="AO1716">
        <v>-3.9176658391952501</v>
      </c>
      <c r="AP1716">
        <v>-1.6810700000000001</v>
      </c>
      <c r="AQ1716">
        <v>999</v>
      </c>
      <c r="AU1716" t="s">
        <v>2777</v>
      </c>
    </row>
    <row r="1717" spans="1:47" x14ac:dyDescent="0.45">
      <c r="A1717" t="s">
        <v>2778</v>
      </c>
      <c r="C1717">
        <v>105</v>
      </c>
      <c r="D1717">
        <v>455</v>
      </c>
      <c r="E1717">
        <v>425</v>
      </c>
      <c r="F1717">
        <v>93</v>
      </c>
      <c r="G1717">
        <v>72</v>
      </c>
      <c r="H1717">
        <v>14</v>
      </c>
      <c r="I1717">
        <v>3</v>
      </c>
      <c r="J1717">
        <v>4</v>
      </c>
      <c r="K1717">
        <v>44</v>
      </c>
      <c r="L1717">
        <v>39</v>
      </c>
      <c r="M1717">
        <v>23</v>
      </c>
      <c r="N1717">
        <v>7</v>
      </c>
      <c r="O1717">
        <v>139</v>
      </c>
      <c r="P1717">
        <v>6</v>
      </c>
      <c r="Q1717">
        <v>1</v>
      </c>
      <c r="R1717">
        <v>0</v>
      </c>
      <c r="S1717">
        <v>0</v>
      </c>
      <c r="T1717">
        <v>19</v>
      </c>
      <c r="U1717">
        <v>5</v>
      </c>
      <c r="V1717">
        <v>0.21882399999999999</v>
      </c>
      <c r="W1717">
        <v>5.0549499999999997E-2</v>
      </c>
      <c r="X1717">
        <v>0.30549500000000002</v>
      </c>
      <c r="Y1717">
        <v>0.165468</v>
      </c>
      <c r="Z1717">
        <v>0.26813199999999998</v>
      </c>
      <c r="AA1717">
        <v>0.29411799999999999</v>
      </c>
      <c r="AB1717">
        <v>0.24368000000000001</v>
      </c>
      <c r="AC1717">
        <v>0.56225000000000003</v>
      </c>
      <c r="AD1717">
        <v>7.5294100000000003E-2</v>
      </c>
      <c r="AE1717">
        <v>6.5317400000000001</v>
      </c>
      <c r="AF1717">
        <v>0.31448799999999999</v>
      </c>
      <c r="AH1717">
        <v>0.96532799999999996</v>
      </c>
      <c r="AI1717">
        <v>27.2136</v>
      </c>
      <c r="AJ1717">
        <v>-28.2255</v>
      </c>
      <c r="AK1717">
        <v>48.027700000000003</v>
      </c>
      <c r="AL1717">
        <v>0.96532799999999996</v>
      </c>
      <c r="AM1717">
        <v>-0.3</v>
      </c>
      <c r="AN1717">
        <v>-27.3691902160644</v>
      </c>
      <c r="AO1717">
        <v>-5.3154318928718496</v>
      </c>
      <c r="AP1717">
        <v>-1.71821</v>
      </c>
      <c r="AQ1717">
        <v>999</v>
      </c>
      <c r="AU1717" t="s">
        <v>2779</v>
      </c>
    </row>
    <row r="1718" spans="1:47" x14ac:dyDescent="0.45">
      <c r="A1718" t="s">
        <v>2780</v>
      </c>
      <c r="C1718">
        <v>73</v>
      </c>
      <c r="D1718">
        <v>241</v>
      </c>
      <c r="E1718">
        <v>224</v>
      </c>
      <c r="F1718">
        <v>43</v>
      </c>
      <c r="G1718">
        <v>31</v>
      </c>
      <c r="H1718">
        <v>10</v>
      </c>
      <c r="I1718">
        <v>1</v>
      </c>
      <c r="J1718">
        <v>1</v>
      </c>
      <c r="K1718">
        <v>21</v>
      </c>
      <c r="L1718">
        <v>18</v>
      </c>
      <c r="M1718">
        <v>14</v>
      </c>
      <c r="N1718">
        <v>6</v>
      </c>
      <c r="O1718">
        <v>76</v>
      </c>
      <c r="P1718">
        <v>2</v>
      </c>
      <c r="Q1718">
        <v>1</v>
      </c>
      <c r="R1718">
        <v>0</v>
      </c>
      <c r="S1718">
        <v>1</v>
      </c>
      <c r="T1718">
        <v>5</v>
      </c>
      <c r="U1718">
        <v>3</v>
      </c>
      <c r="V1718">
        <v>0.191964</v>
      </c>
      <c r="W1718">
        <v>5.8091299999999998E-2</v>
      </c>
      <c r="X1718">
        <v>0.31535299999999999</v>
      </c>
      <c r="Y1718">
        <v>0.18421100000000001</v>
      </c>
      <c r="Z1718">
        <v>0.244813</v>
      </c>
      <c r="AA1718">
        <v>0.25892900000000002</v>
      </c>
      <c r="AB1718">
        <v>0.214419</v>
      </c>
      <c r="AC1718">
        <v>0.50374200000000002</v>
      </c>
      <c r="AD1718">
        <v>6.6964300000000004E-2</v>
      </c>
      <c r="AE1718">
        <v>4.9825699999999999</v>
      </c>
      <c r="AF1718">
        <v>0.28378399999999998</v>
      </c>
      <c r="AH1718">
        <v>-0.58214399999999999</v>
      </c>
      <c r="AI1718">
        <v>8.5575200000000002</v>
      </c>
      <c r="AJ1718">
        <v>-20.806899999999999</v>
      </c>
      <c r="AK1718">
        <v>34.0944</v>
      </c>
      <c r="AL1718">
        <v>-0.58214399999999999</v>
      </c>
      <c r="AM1718">
        <v>-6.5</v>
      </c>
      <c r="AN1718">
        <v>-20.259098470211001</v>
      </c>
      <c r="AO1718">
        <v>-5.6144914627075098</v>
      </c>
      <c r="AP1718">
        <v>-1.7612699999999999</v>
      </c>
      <c r="AQ1718">
        <v>999</v>
      </c>
      <c r="AU1718" t="s">
        <v>2781</v>
      </c>
    </row>
    <row r="1719" spans="1:47" x14ac:dyDescent="0.45">
      <c r="A1719" t="s">
        <v>2782</v>
      </c>
      <c r="C1719">
        <v>90</v>
      </c>
      <c r="D1719">
        <v>349</v>
      </c>
      <c r="E1719">
        <v>322</v>
      </c>
      <c r="F1719">
        <v>60</v>
      </c>
      <c r="G1719">
        <v>34</v>
      </c>
      <c r="H1719">
        <v>16</v>
      </c>
      <c r="I1719">
        <v>0</v>
      </c>
      <c r="J1719">
        <v>10</v>
      </c>
      <c r="K1719">
        <v>29</v>
      </c>
      <c r="L1719">
        <v>40</v>
      </c>
      <c r="M1719">
        <v>21</v>
      </c>
      <c r="N1719">
        <v>10</v>
      </c>
      <c r="O1719">
        <v>138</v>
      </c>
      <c r="P1719">
        <v>3</v>
      </c>
      <c r="Q1719">
        <v>3</v>
      </c>
      <c r="R1719">
        <v>0</v>
      </c>
      <c r="S1719">
        <v>0</v>
      </c>
      <c r="T1719">
        <v>0</v>
      </c>
      <c r="U1719">
        <v>1</v>
      </c>
      <c r="V1719">
        <v>0.186335</v>
      </c>
      <c r="W1719">
        <v>6.01719E-2</v>
      </c>
      <c r="X1719">
        <v>0.39541500000000002</v>
      </c>
      <c r="Y1719">
        <v>0.152174</v>
      </c>
      <c r="Z1719">
        <v>0.24068800000000001</v>
      </c>
      <c r="AA1719">
        <v>0.32919300000000001</v>
      </c>
      <c r="AB1719">
        <v>0.23533999999999999</v>
      </c>
      <c r="AC1719">
        <v>0.56988000000000005</v>
      </c>
      <c r="AD1719">
        <v>0.14285700000000001</v>
      </c>
      <c r="AE1719">
        <v>1.52911</v>
      </c>
      <c r="AF1719">
        <v>0.28248600000000001</v>
      </c>
      <c r="AH1719">
        <v>-0.79192399999999996</v>
      </c>
      <c r="AI1719">
        <v>18.456399999999999</v>
      </c>
      <c r="AJ1719">
        <v>-24.0672</v>
      </c>
      <c r="AK1719">
        <v>41.489800000000002</v>
      </c>
      <c r="AL1719">
        <v>-0.79192399999999996</v>
      </c>
      <c r="AM1719">
        <v>2.8</v>
      </c>
      <c r="AN1719">
        <v>-26.089313983917201</v>
      </c>
      <c r="AO1719">
        <v>-3.6116697788238499</v>
      </c>
      <c r="AP1719">
        <v>-1.7760100000000001</v>
      </c>
      <c r="AQ1719">
        <v>999</v>
      </c>
      <c r="AU1719" t="s">
        <v>2783</v>
      </c>
    </row>
    <row r="1720" spans="1:47" x14ac:dyDescent="0.45">
      <c r="A1720" t="s">
        <v>2784</v>
      </c>
      <c r="B1720" t="s">
        <v>104</v>
      </c>
      <c r="C1720">
        <v>95</v>
      </c>
      <c r="D1720">
        <v>368</v>
      </c>
      <c r="E1720">
        <v>335</v>
      </c>
      <c r="F1720">
        <v>67</v>
      </c>
      <c r="G1720">
        <v>44</v>
      </c>
      <c r="H1720">
        <v>12</v>
      </c>
      <c r="I1720">
        <v>2</v>
      </c>
      <c r="J1720">
        <v>9</v>
      </c>
      <c r="K1720">
        <v>34</v>
      </c>
      <c r="L1720">
        <v>39</v>
      </c>
      <c r="M1720">
        <v>29</v>
      </c>
      <c r="N1720">
        <v>10</v>
      </c>
      <c r="O1720">
        <v>128</v>
      </c>
      <c r="P1720">
        <v>3</v>
      </c>
      <c r="Q1720">
        <v>1</v>
      </c>
      <c r="R1720">
        <v>0</v>
      </c>
      <c r="S1720">
        <v>0</v>
      </c>
      <c r="T1720">
        <v>1</v>
      </c>
      <c r="U1720">
        <v>1</v>
      </c>
      <c r="V1720">
        <v>0.2</v>
      </c>
      <c r="W1720">
        <v>7.8804399999999997E-2</v>
      </c>
      <c r="X1720">
        <v>0.34782600000000002</v>
      </c>
      <c r="Y1720">
        <v>0.22656200000000001</v>
      </c>
      <c r="Z1720">
        <v>0.26902199999999998</v>
      </c>
      <c r="AA1720">
        <v>0.32835799999999998</v>
      </c>
      <c r="AB1720">
        <v>0.25232300000000002</v>
      </c>
      <c r="AC1720">
        <v>0.59738000000000002</v>
      </c>
      <c r="AD1720">
        <v>0.128358</v>
      </c>
      <c r="AE1720">
        <v>3.2684799999999998</v>
      </c>
      <c r="AF1720">
        <v>0.29145700000000002</v>
      </c>
      <c r="AH1720">
        <v>-0.73061600000000004</v>
      </c>
      <c r="AI1720">
        <v>24.651499999999999</v>
      </c>
      <c r="AJ1720">
        <v>-20.187200000000001</v>
      </c>
      <c r="AK1720">
        <v>53.900500000000001</v>
      </c>
      <c r="AL1720">
        <v>-0.73061600000000004</v>
      </c>
      <c r="AM1720">
        <v>-2.1</v>
      </c>
      <c r="AN1720">
        <v>-21.747213959693902</v>
      </c>
      <c r="AO1720">
        <v>-8.8607287406921298</v>
      </c>
      <c r="AP1720">
        <v>-1.8019000000000001</v>
      </c>
      <c r="AQ1720">
        <v>999</v>
      </c>
      <c r="AU1720" t="s">
        <v>2785</v>
      </c>
    </row>
    <row r="1721" spans="1:47" x14ac:dyDescent="0.45">
      <c r="A1721" t="s">
        <v>2786</v>
      </c>
      <c r="C1721">
        <v>94</v>
      </c>
      <c r="D1721">
        <v>380</v>
      </c>
      <c r="E1721">
        <v>340</v>
      </c>
      <c r="F1721">
        <v>65</v>
      </c>
      <c r="G1721">
        <v>43</v>
      </c>
      <c r="H1721">
        <v>16</v>
      </c>
      <c r="I1721">
        <v>2</v>
      </c>
      <c r="J1721">
        <v>4</v>
      </c>
      <c r="K1721">
        <v>32</v>
      </c>
      <c r="L1721">
        <v>32</v>
      </c>
      <c r="M1721">
        <v>32</v>
      </c>
      <c r="N1721">
        <v>7</v>
      </c>
      <c r="O1721">
        <v>128</v>
      </c>
      <c r="P1721">
        <v>4</v>
      </c>
      <c r="Q1721">
        <v>1</v>
      </c>
      <c r="R1721">
        <v>3</v>
      </c>
      <c r="S1721">
        <v>0</v>
      </c>
      <c r="T1721">
        <v>3</v>
      </c>
      <c r="U1721">
        <v>1</v>
      </c>
      <c r="V1721">
        <v>0.19117600000000001</v>
      </c>
      <c r="W1721">
        <v>8.4210499999999994E-2</v>
      </c>
      <c r="X1721">
        <v>0.33684199999999997</v>
      </c>
      <c r="Y1721">
        <v>0.25</v>
      </c>
      <c r="Z1721">
        <v>0.267905</v>
      </c>
      <c r="AA1721">
        <v>0.28529399999999999</v>
      </c>
      <c r="AB1721">
        <v>0.241365</v>
      </c>
      <c r="AC1721">
        <v>0.553199</v>
      </c>
      <c r="AD1721">
        <v>9.4117599999999996E-2</v>
      </c>
      <c r="AE1721">
        <v>4.2366400000000004</v>
      </c>
      <c r="AF1721">
        <v>0.29186600000000001</v>
      </c>
      <c r="AH1721">
        <v>-0.37684699999999999</v>
      </c>
      <c r="AI1721">
        <v>21.9971</v>
      </c>
      <c r="AJ1721">
        <v>-24.303699999999999</v>
      </c>
      <c r="AK1721">
        <v>46.412799999999997</v>
      </c>
      <c r="AL1721">
        <v>-0.37684699999999999</v>
      </c>
      <c r="AM1721">
        <v>-9.8000000000000007</v>
      </c>
      <c r="AN1721">
        <v>-25.6036802828311</v>
      </c>
      <c r="AO1721">
        <v>-5.6112875938415501</v>
      </c>
      <c r="AP1721">
        <v>-1.8216600000000001</v>
      </c>
      <c r="AQ1721">
        <v>999</v>
      </c>
      <c r="AU1721" t="s">
        <v>2787</v>
      </c>
    </row>
    <row r="1722" spans="1:47" x14ac:dyDescent="0.45">
      <c r="A1722" t="s">
        <v>2788</v>
      </c>
      <c r="C1722">
        <v>95</v>
      </c>
      <c r="D1722">
        <v>390</v>
      </c>
      <c r="E1722">
        <v>359</v>
      </c>
      <c r="F1722">
        <v>72</v>
      </c>
      <c r="G1722">
        <v>49</v>
      </c>
      <c r="H1722">
        <v>16</v>
      </c>
      <c r="I1722">
        <v>1</v>
      </c>
      <c r="J1722">
        <v>6</v>
      </c>
      <c r="K1722">
        <v>37</v>
      </c>
      <c r="L1722">
        <v>36</v>
      </c>
      <c r="M1722">
        <v>27</v>
      </c>
      <c r="N1722">
        <v>6</v>
      </c>
      <c r="O1722">
        <v>138</v>
      </c>
      <c r="P1722">
        <v>2</v>
      </c>
      <c r="Q1722">
        <v>2</v>
      </c>
      <c r="R1722">
        <v>0</v>
      </c>
      <c r="S1722">
        <v>0</v>
      </c>
      <c r="T1722">
        <v>1</v>
      </c>
      <c r="U1722">
        <v>1</v>
      </c>
      <c r="V1722">
        <v>0.20055700000000001</v>
      </c>
      <c r="W1722">
        <v>6.9230799999999995E-2</v>
      </c>
      <c r="X1722">
        <v>0.35384599999999999</v>
      </c>
      <c r="Y1722">
        <v>0.19565199999999999</v>
      </c>
      <c r="Z1722">
        <v>0.25897399999999998</v>
      </c>
      <c r="AA1722">
        <v>0.30083599999999999</v>
      </c>
      <c r="AB1722">
        <v>0.241677</v>
      </c>
      <c r="AC1722">
        <v>0.55981000000000003</v>
      </c>
      <c r="AD1722">
        <v>0.10027899999999999</v>
      </c>
      <c r="AE1722">
        <v>3.0396000000000001</v>
      </c>
      <c r="AF1722">
        <v>0.304147</v>
      </c>
      <c r="AH1722">
        <v>-0.77684699999999995</v>
      </c>
      <c r="AI1722">
        <v>22.677</v>
      </c>
      <c r="AJ1722">
        <v>-24.842199999999998</v>
      </c>
      <c r="AK1722">
        <v>45.755099999999999</v>
      </c>
      <c r="AL1722">
        <v>-0.77684699999999995</v>
      </c>
      <c r="AM1722">
        <v>2.2999999999999998</v>
      </c>
      <c r="AN1722">
        <v>-26.985333502292601</v>
      </c>
      <c r="AO1722">
        <v>-4.8649032115936199</v>
      </c>
      <c r="AP1722">
        <v>-1.85104</v>
      </c>
      <c r="AQ1722">
        <v>999</v>
      </c>
      <c r="AU1722" t="s">
        <v>2789</v>
      </c>
    </row>
    <row r="1723" spans="1:47" x14ac:dyDescent="0.45">
      <c r="A1723" t="s">
        <v>2790</v>
      </c>
      <c r="C1723">
        <v>96</v>
      </c>
      <c r="D1723">
        <v>398</v>
      </c>
      <c r="E1723">
        <v>371</v>
      </c>
      <c r="F1723">
        <v>74</v>
      </c>
      <c r="G1723">
        <v>47</v>
      </c>
      <c r="H1723">
        <v>16</v>
      </c>
      <c r="I1723">
        <v>2</v>
      </c>
      <c r="J1723">
        <v>9</v>
      </c>
      <c r="K1723">
        <v>40</v>
      </c>
      <c r="L1723">
        <v>42</v>
      </c>
      <c r="M1723">
        <v>22</v>
      </c>
      <c r="N1723">
        <v>3</v>
      </c>
      <c r="O1723">
        <v>160</v>
      </c>
      <c r="P1723">
        <v>3</v>
      </c>
      <c r="Q1723">
        <v>1</v>
      </c>
      <c r="R1723">
        <v>1</v>
      </c>
      <c r="S1723">
        <v>0</v>
      </c>
      <c r="T1723">
        <v>6</v>
      </c>
      <c r="U1723">
        <v>1</v>
      </c>
      <c r="V1723">
        <v>0.199461</v>
      </c>
      <c r="W1723">
        <v>5.5276400000000003E-2</v>
      </c>
      <c r="X1723">
        <v>0.40200999999999998</v>
      </c>
      <c r="Y1723">
        <v>0.13750000000000001</v>
      </c>
      <c r="Z1723">
        <v>0.24937000000000001</v>
      </c>
      <c r="AA1723">
        <v>0.32614599999999999</v>
      </c>
      <c r="AB1723">
        <v>0.248615</v>
      </c>
      <c r="AC1723">
        <v>0.57551600000000003</v>
      </c>
      <c r="AD1723">
        <v>0.12668499999999999</v>
      </c>
      <c r="AE1723">
        <v>5.4207000000000001</v>
      </c>
      <c r="AF1723">
        <v>0.32019700000000001</v>
      </c>
      <c r="AH1723">
        <v>0.24626799999999999</v>
      </c>
      <c r="AI1723">
        <v>25.435400000000001</v>
      </c>
      <c r="AJ1723">
        <v>-23.058599999999998</v>
      </c>
      <c r="AK1723">
        <v>55.551400000000001</v>
      </c>
      <c r="AL1723">
        <v>0.24626799999999999</v>
      </c>
      <c r="AM1723">
        <v>-6.1</v>
      </c>
      <c r="AN1723">
        <v>-21.669651806354501</v>
      </c>
      <c r="AO1723">
        <v>-10.487124919891301</v>
      </c>
      <c r="AP1723">
        <v>-1.85443</v>
      </c>
      <c r="AQ1723">
        <v>999</v>
      </c>
      <c r="AU1723" t="s">
        <v>2791</v>
      </c>
    </row>
    <row r="1724" spans="1:47" x14ac:dyDescent="0.45">
      <c r="A1724" t="s">
        <v>2792</v>
      </c>
      <c r="B1724" t="s">
        <v>73</v>
      </c>
      <c r="C1724">
        <v>118</v>
      </c>
      <c r="D1724">
        <v>477</v>
      </c>
      <c r="E1724">
        <v>448</v>
      </c>
      <c r="F1724">
        <v>101</v>
      </c>
      <c r="G1724">
        <v>68</v>
      </c>
      <c r="H1724">
        <v>21</v>
      </c>
      <c r="I1724">
        <v>3</v>
      </c>
      <c r="J1724">
        <v>9</v>
      </c>
      <c r="K1724">
        <v>42</v>
      </c>
      <c r="L1724">
        <v>50</v>
      </c>
      <c r="M1724">
        <v>23</v>
      </c>
      <c r="N1724">
        <v>11</v>
      </c>
      <c r="O1724">
        <v>121</v>
      </c>
      <c r="P1724">
        <v>4</v>
      </c>
      <c r="Q1724">
        <v>2</v>
      </c>
      <c r="R1724">
        <v>0</v>
      </c>
      <c r="S1724">
        <v>0</v>
      </c>
      <c r="T1724">
        <v>8</v>
      </c>
      <c r="U1724">
        <v>5</v>
      </c>
      <c r="V1724">
        <v>0.22544600000000001</v>
      </c>
      <c r="W1724">
        <v>4.8217999999999997E-2</v>
      </c>
      <c r="X1724">
        <v>0.25366899999999998</v>
      </c>
      <c r="Y1724">
        <v>0.190083</v>
      </c>
      <c r="Z1724">
        <v>0.26834400000000003</v>
      </c>
      <c r="AA1724">
        <v>0.34598200000000001</v>
      </c>
      <c r="AB1724">
        <v>0.25778899999999999</v>
      </c>
      <c r="AC1724">
        <v>0.61432600000000004</v>
      </c>
      <c r="AD1724">
        <v>0.120536</v>
      </c>
      <c r="AE1724">
        <v>4.5652799999999996</v>
      </c>
      <c r="AF1724">
        <v>0.28749999999999998</v>
      </c>
      <c r="AH1724">
        <v>-1.1576200000000001</v>
      </c>
      <c r="AI1724">
        <v>34.118699999999997</v>
      </c>
      <c r="AJ1724">
        <v>-24.001000000000001</v>
      </c>
      <c r="AK1724">
        <v>57.4236</v>
      </c>
      <c r="AL1724">
        <v>-1.1576200000000001</v>
      </c>
      <c r="AM1724">
        <v>-3.7</v>
      </c>
      <c r="AN1724">
        <v>-26.317360997200002</v>
      </c>
      <c r="AO1724">
        <v>-8.9579365253448398</v>
      </c>
      <c r="AP1724">
        <v>-1.897</v>
      </c>
      <c r="AQ1724">
        <v>999</v>
      </c>
      <c r="AU1724" t="s">
        <v>2793</v>
      </c>
    </row>
    <row r="1725" spans="1:47" x14ac:dyDescent="0.45">
      <c r="A1725" t="s">
        <v>2794</v>
      </c>
      <c r="C1725">
        <v>87</v>
      </c>
      <c r="D1725">
        <v>305</v>
      </c>
      <c r="E1725">
        <v>289</v>
      </c>
      <c r="F1725">
        <v>56</v>
      </c>
      <c r="G1725">
        <v>38</v>
      </c>
      <c r="H1725">
        <v>11</v>
      </c>
      <c r="I1725">
        <v>0</v>
      </c>
      <c r="J1725">
        <v>7</v>
      </c>
      <c r="K1725">
        <v>22</v>
      </c>
      <c r="L1725">
        <v>28</v>
      </c>
      <c r="M1725">
        <v>14</v>
      </c>
      <c r="N1725">
        <v>7</v>
      </c>
      <c r="O1725">
        <v>106</v>
      </c>
      <c r="P1725">
        <v>1</v>
      </c>
      <c r="Q1725">
        <v>1</v>
      </c>
      <c r="R1725">
        <v>0</v>
      </c>
      <c r="S1725">
        <v>1</v>
      </c>
      <c r="T1725">
        <v>0</v>
      </c>
      <c r="U1725">
        <v>1</v>
      </c>
      <c r="V1725">
        <v>0.193772</v>
      </c>
      <c r="W1725">
        <v>4.5901600000000001E-2</v>
      </c>
      <c r="X1725">
        <v>0.34754099999999999</v>
      </c>
      <c r="Y1725">
        <v>0.132075</v>
      </c>
      <c r="Z1725">
        <v>0.23278699999999999</v>
      </c>
      <c r="AA1725">
        <v>0.30449799999999999</v>
      </c>
      <c r="AB1725">
        <v>0.22430800000000001</v>
      </c>
      <c r="AC1725">
        <v>0.53728500000000001</v>
      </c>
      <c r="AD1725">
        <v>0.11072700000000001</v>
      </c>
      <c r="AE1725">
        <v>1.35836</v>
      </c>
      <c r="AF1725">
        <v>0.27683600000000003</v>
      </c>
      <c r="AH1725">
        <v>-0.77651400000000004</v>
      </c>
      <c r="AI1725">
        <v>13.335000000000001</v>
      </c>
      <c r="AJ1725">
        <v>-23.827500000000001</v>
      </c>
      <c r="AK1725">
        <v>35.119900000000001</v>
      </c>
      <c r="AL1725">
        <v>-0.77651400000000004</v>
      </c>
      <c r="AM1725">
        <v>1.1000000000000001</v>
      </c>
      <c r="AN1725">
        <v>-25.291404426097799</v>
      </c>
      <c r="AO1725">
        <v>-4.5033215284347499</v>
      </c>
      <c r="AP1725">
        <v>-1.93485</v>
      </c>
      <c r="AQ1725">
        <v>999</v>
      </c>
      <c r="AU1725">
        <v>9393</v>
      </c>
    </row>
    <row r="1726" spans="1:47" x14ac:dyDescent="0.45">
      <c r="A1726" t="s">
        <v>2795</v>
      </c>
      <c r="C1726">
        <v>104</v>
      </c>
      <c r="D1726">
        <v>415</v>
      </c>
      <c r="E1726">
        <v>388</v>
      </c>
      <c r="F1726">
        <v>89</v>
      </c>
      <c r="G1726">
        <v>64</v>
      </c>
      <c r="H1726">
        <v>18</v>
      </c>
      <c r="I1726">
        <v>1</v>
      </c>
      <c r="J1726">
        <v>6</v>
      </c>
      <c r="K1726">
        <v>38</v>
      </c>
      <c r="L1726">
        <v>38</v>
      </c>
      <c r="M1726">
        <v>22</v>
      </c>
      <c r="N1726">
        <v>13</v>
      </c>
      <c r="O1726">
        <v>103</v>
      </c>
      <c r="P1726">
        <v>2</v>
      </c>
      <c r="Q1726">
        <v>3</v>
      </c>
      <c r="R1726">
        <v>0</v>
      </c>
      <c r="S1726">
        <v>0</v>
      </c>
      <c r="T1726">
        <v>0</v>
      </c>
      <c r="U1726">
        <v>1</v>
      </c>
      <c r="V1726">
        <v>0.229381</v>
      </c>
      <c r="W1726">
        <v>5.3011999999999997E-2</v>
      </c>
      <c r="X1726">
        <v>0.248193</v>
      </c>
      <c r="Y1726">
        <v>0.213592</v>
      </c>
      <c r="Z1726">
        <v>0.272289</v>
      </c>
      <c r="AA1726">
        <v>0.32732</v>
      </c>
      <c r="AB1726">
        <v>0.24920100000000001</v>
      </c>
      <c r="AC1726">
        <v>0.59960899999999995</v>
      </c>
      <c r="AD1726">
        <v>9.79381E-2</v>
      </c>
      <c r="AE1726">
        <v>2.1648800000000001</v>
      </c>
      <c r="AF1726">
        <v>0.29432599999999998</v>
      </c>
      <c r="AH1726">
        <v>-0.99996200000000002</v>
      </c>
      <c r="AI1726">
        <v>26.723800000000001</v>
      </c>
      <c r="AJ1726">
        <v>-23.8415</v>
      </c>
      <c r="AK1726">
        <v>57.411499999999997</v>
      </c>
      <c r="AL1726">
        <v>-0.99996200000000002</v>
      </c>
      <c r="AM1726">
        <v>0</v>
      </c>
      <c r="AN1726">
        <v>-22.8956875801086</v>
      </c>
      <c r="AO1726">
        <v>-10.6738681793212</v>
      </c>
      <c r="AP1726">
        <v>-1.9375500000000001</v>
      </c>
      <c r="AQ1726">
        <v>999</v>
      </c>
      <c r="AU1726" t="s">
        <v>2796</v>
      </c>
    </row>
    <row r="1727" spans="1:47" x14ac:dyDescent="0.45">
      <c r="A1727" t="s">
        <v>2797</v>
      </c>
      <c r="B1727" t="s">
        <v>21</v>
      </c>
      <c r="C1727">
        <v>94</v>
      </c>
      <c r="D1727">
        <v>373</v>
      </c>
      <c r="E1727">
        <v>335</v>
      </c>
      <c r="F1727">
        <v>56</v>
      </c>
      <c r="G1727">
        <v>42</v>
      </c>
      <c r="H1727">
        <v>11</v>
      </c>
      <c r="I1727">
        <v>1</v>
      </c>
      <c r="J1727">
        <v>2</v>
      </c>
      <c r="K1727">
        <v>32</v>
      </c>
      <c r="L1727">
        <v>25</v>
      </c>
      <c r="M1727">
        <v>33</v>
      </c>
      <c r="N1727">
        <v>2</v>
      </c>
      <c r="O1727">
        <v>153</v>
      </c>
      <c r="P1727">
        <v>3</v>
      </c>
      <c r="Q1727">
        <v>1</v>
      </c>
      <c r="R1727">
        <v>1</v>
      </c>
      <c r="S1727">
        <v>1</v>
      </c>
      <c r="T1727">
        <v>4</v>
      </c>
      <c r="U1727">
        <v>3</v>
      </c>
      <c r="V1727">
        <v>0.16716400000000001</v>
      </c>
      <c r="W1727">
        <v>8.8471900000000006E-2</v>
      </c>
      <c r="X1727">
        <v>0.410188</v>
      </c>
      <c r="Y1727">
        <v>0.21568599999999999</v>
      </c>
      <c r="Z1727">
        <v>0.247312</v>
      </c>
      <c r="AA1727">
        <v>0.223881</v>
      </c>
      <c r="AB1727">
        <v>0.216422</v>
      </c>
      <c r="AC1727">
        <v>0.471192</v>
      </c>
      <c r="AD1727">
        <v>5.67164E-2</v>
      </c>
      <c r="AE1727">
        <v>3.95458</v>
      </c>
      <c r="AF1727">
        <v>0.29834300000000002</v>
      </c>
      <c r="AH1727">
        <v>-1.05182</v>
      </c>
      <c r="AI1727">
        <v>13.865</v>
      </c>
      <c r="AJ1727">
        <v>-31.582899999999999</v>
      </c>
      <c r="AK1727">
        <v>33.353099999999998</v>
      </c>
      <c r="AL1727">
        <v>-1.05182</v>
      </c>
      <c r="AM1727">
        <v>-5.7</v>
      </c>
      <c r="AN1727">
        <v>-30.838440775871199</v>
      </c>
      <c r="AO1727">
        <v>-1.5884475708007799</v>
      </c>
      <c r="AP1727">
        <v>-1.9702299999999999</v>
      </c>
      <c r="AQ1727">
        <v>999</v>
      </c>
      <c r="AU1727" t="s">
        <v>2798</v>
      </c>
    </row>
    <row r="1728" spans="1:47" x14ac:dyDescent="0.45">
      <c r="A1728" t="s">
        <v>2799</v>
      </c>
      <c r="B1728" t="s">
        <v>155</v>
      </c>
      <c r="C1728">
        <v>95</v>
      </c>
      <c r="D1728">
        <v>381</v>
      </c>
      <c r="E1728">
        <v>347</v>
      </c>
      <c r="F1728">
        <v>74</v>
      </c>
      <c r="G1728">
        <v>48</v>
      </c>
      <c r="H1728">
        <v>17</v>
      </c>
      <c r="I1728">
        <v>1</v>
      </c>
      <c r="J1728">
        <v>8</v>
      </c>
      <c r="K1728">
        <v>31</v>
      </c>
      <c r="L1728">
        <v>42</v>
      </c>
      <c r="M1728">
        <v>26</v>
      </c>
      <c r="N1728">
        <v>6</v>
      </c>
      <c r="O1728">
        <v>126</v>
      </c>
      <c r="P1728">
        <v>6</v>
      </c>
      <c r="Q1728">
        <v>2</v>
      </c>
      <c r="R1728">
        <v>0</v>
      </c>
      <c r="S1728">
        <v>0</v>
      </c>
      <c r="T1728">
        <v>1</v>
      </c>
      <c r="U1728">
        <v>1</v>
      </c>
      <c r="V1728">
        <v>0.213256</v>
      </c>
      <c r="W1728">
        <v>6.8241499999999997E-2</v>
      </c>
      <c r="X1728">
        <v>0.33070899999999998</v>
      </c>
      <c r="Y1728">
        <v>0.206349</v>
      </c>
      <c r="Z1728">
        <v>0.27821499999999999</v>
      </c>
      <c r="AA1728">
        <v>0.33717599999999998</v>
      </c>
      <c r="AB1728">
        <v>0.265017</v>
      </c>
      <c r="AC1728">
        <v>0.61539100000000002</v>
      </c>
      <c r="AD1728">
        <v>0.123919</v>
      </c>
      <c r="AE1728">
        <v>2.5283199999999999</v>
      </c>
      <c r="AF1728">
        <v>0.306977</v>
      </c>
      <c r="AH1728">
        <v>-0.79225699999999999</v>
      </c>
      <c r="AI1728">
        <v>29.539100000000001</v>
      </c>
      <c r="AJ1728">
        <v>-16.883500000000002</v>
      </c>
      <c r="AK1728">
        <v>60.5533</v>
      </c>
      <c r="AL1728">
        <v>-0.79225699999999999</v>
      </c>
      <c r="AM1728">
        <v>-7.6</v>
      </c>
      <c r="AN1728">
        <v>-18.800388216972301</v>
      </c>
      <c r="AO1728">
        <v>-14.5995588302612</v>
      </c>
      <c r="AP1728">
        <v>-2.0401699999999998</v>
      </c>
      <c r="AQ1728">
        <v>999</v>
      </c>
      <c r="AU1728" t="s">
        <v>2800</v>
      </c>
    </row>
    <row r="1729" spans="1:47" x14ac:dyDescent="0.45">
      <c r="A1729" t="s">
        <v>2801</v>
      </c>
      <c r="B1729" t="s">
        <v>191</v>
      </c>
      <c r="C1729">
        <v>99</v>
      </c>
      <c r="D1729">
        <v>356</v>
      </c>
      <c r="E1729">
        <v>317</v>
      </c>
      <c r="F1729">
        <v>55</v>
      </c>
      <c r="G1729">
        <v>38</v>
      </c>
      <c r="H1729">
        <v>11</v>
      </c>
      <c r="I1729">
        <v>1</v>
      </c>
      <c r="J1729">
        <v>5</v>
      </c>
      <c r="K1729">
        <v>32</v>
      </c>
      <c r="L1729">
        <v>31</v>
      </c>
      <c r="M1729">
        <v>34</v>
      </c>
      <c r="N1729">
        <v>7</v>
      </c>
      <c r="O1729">
        <v>146</v>
      </c>
      <c r="P1729">
        <v>3</v>
      </c>
      <c r="Q1729">
        <v>2</v>
      </c>
      <c r="R1729">
        <v>0</v>
      </c>
      <c r="S1729">
        <v>0</v>
      </c>
      <c r="T1729">
        <v>15</v>
      </c>
      <c r="U1729">
        <v>7</v>
      </c>
      <c r="V1729">
        <v>0.17350199999999999</v>
      </c>
      <c r="W1729">
        <v>9.5505599999999996E-2</v>
      </c>
      <c r="X1729">
        <v>0.41011199999999998</v>
      </c>
      <c r="Y1729">
        <v>0.232877</v>
      </c>
      <c r="Z1729">
        <v>0.25842700000000002</v>
      </c>
      <c r="AA1729">
        <v>0.26183000000000001</v>
      </c>
      <c r="AB1729">
        <v>0.22858000000000001</v>
      </c>
      <c r="AC1729">
        <v>0.52025699999999997</v>
      </c>
      <c r="AD1729">
        <v>8.8328100000000007E-2</v>
      </c>
      <c r="AE1729">
        <v>5.5661100000000001</v>
      </c>
      <c r="AF1729">
        <v>0.29761900000000002</v>
      </c>
      <c r="AH1729">
        <v>-0.478495</v>
      </c>
      <c r="AI1729">
        <v>16.8279</v>
      </c>
      <c r="AJ1729">
        <v>-26.5486</v>
      </c>
      <c r="AK1729">
        <v>40.334200000000003</v>
      </c>
      <c r="AL1729">
        <v>-0.478495</v>
      </c>
      <c r="AM1729">
        <v>-3.5</v>
      </c>
      <c r="AN1729">
        <v>-25.929677993059101</v>
      </c>
      <c r="AO1729">
        <v>-7.4241621494293204</v>
      </c>
      <c r="AP1729">
        <v>-2.1202399999999999</v>
      </c>
      <c r="AQ1729">
        <v>999</v>
      </c>
      <c r="AU1729" t="s">
        <v>2802</v>
      </c>
    </row>
    <row r="1730" spans="1:47" x14ac:dyDescent="0.45">
      <c r="A1730" t="s">
        <v>2803</v>
      </c>
      <c r="C1730">
        <v>97</v>
      </c>
      <c r="D1730">
        <v>390</v>
      </c>
      <c r="E1730">
        <v>362</v>
      </c>
      <c r="F1730">
        <v>70</v>
      </c>
      <c r="G1730">
        <v>48</v>
      </c>
      <c r="H1730">
        <v>15</v>
      </c>
      <c r="I1730">
        <v>1</v>
      </c>
      <c r="J1730">
        <v>6</v>
      </c>
      <c r="K1730">
        <v>39</v>
      </c>
      <c r="L1730">
        <v>35</v>
      </c>
      <c r="M1730">
        <v>24</v>
      </c>
      <c r="N1730">
        <v>11</v>
      </c>
      <c r="O1730">
        <v>142</v>
      </c>
      <c r="P1730">
        <v>2</v>
      </c>
      <c r="Q1730">
        <v>2</v>
      </c>
      <c r="R1730">
        <v>0</v>
      </c>
      <c r="S1730">
        <v>0</v>
      </c>
      <c r="T1730">
        <v>8</v>
      </c>
      <c r="U1730">
        <v>2</v>
      </c>
      <c r="V1730">
        <v>0.19336999999999999</v>
      </c>
      <c r="W1730">
        <v>6.1538500000000003E-2</v>
      </c>
      <c r="X1730">
        <v>0.36410300000000001</v>
      </c>
      <c r="Y1730">
        <v>0.169014</v>
      </c>
      <c r="Z1730">
        <v>0.24615400000000001</v>
      </c>
      <c r="AA1730">
        <v>0.29005500000000001</v>
      </c>
      <c r="AB1730">
        <v>0.22456599999999999</v>
      </c>
      <c r="AC1730">
        <v>0.53620900000000005</v>
      </c>
      <c r="AD1730">
        <v>9.6685099999999996E-2</v>
      </c>
      <c r="AE1730">
        <v>5.2189899999999998</v>
      </c>
      <c r="AF1730">
        <v>0.296296</v>
      </c>
      <c r="AH1730">
        <v>0.27042100000000002</v>
      </c>
      <c r="AI1730">
        <v>17.134799999999998</v>
      </c>
      <c r="AJ1730">
        <v>-30.384499999999999</v>
      </c>
      <c r="AK1730">
        <v>34.281300000000002</v>
      </c>
      <c r="AL1730">
        <v>0.27042100000000002</v>
      </c>
      <c r="AM1730">
        <v>-6.2</v>
      </c>
      <c r="AN1730">
        <v>-30.440024256706199</v>
      </c>
      <c r="AO1730">
        <v>-4.7670191526412902</v>
      </c>
      <c r="AP1730">
        <v>-2.18988</v>
      </c>
      <c r="AQ1730">
        <v>999</v>
      </c>
      <c r="AU1730" t="s">
        <v>2804</v>
      </c>
    </row>
    <row r="1731" spans="1:47" x14ac:dyDescent="0.45">
      <c r="A1731" t="s">
        <v>2805</v>
      </c>
      <c r="B1731" t="s">
        <v>107</v>
      </c>
      <c r="C1731">
        <v>102</v>
      </c>
      <c r="D1731">
        <v>410</v>
      </c>
      <c r="E1731">
        <v>385</v>
      </c>
      <c r="F1731">
        <v>83</v>
      </c>
      <c r="G1731">
        <v>57</v>
      </c>
      <c r="H1731">
        <v>17</v>
      </c>
      <c r="I1731">
        <v>1</v>
      </c>
      <c r="J1731">
        <v>8</v>
      </c>
      <c r="K1731">
        <v>31</v>
      </c>
      <c r="L1731">
        <v>40</v>
      </c>
      <c r="M1731">
        <v>20</v>
      </c>
      <c r="N1731">
        <v>10</v>
      </c>
      <c r="O1731">
        <v>136</v>
      </c>
      <c r="P1731">
        <v>2</v>
      </c>
      <c r="Q1731">
        <v>3</v>
      </c>
      <c r="R1731">
        <v>0</v>
      </c>
      <c r="S1731">
        <v>0</v>
      </c>
      <c r="T1731">
        <v>2</v>
      </c>
      <c r="U1731">
        <v>1</v>
      </c>
      <c r="V1731">
        <v>0.215584</v>
      </c>
      <c r="W1731">
        <v>4.8780499999999997E-2</v>
      </c>
      <c r="X1731">
        <v>0.33170699999999997</v>
      </c>
      <c r="Y1731">
        <v>0.147059</v>
      </c>
      <c r="Z1731">
        <v>0.25609799999999999</v>
      </c>
      <c r="AA1731">
        <v>0.32727299999999998</v>
      </c>
      <c r="AB1731">
        <v>0.24365300000000001</v>
      </c>
      <c r="AC1731">
        <v>0.58337000000000006</v>
      </c>
      <c r="AD1731">
        <v>0.111688</v>
      </c>
      <c r="AE1731">
        <v>2.94482</v>
      </c>
      <c r="AF1731">
        <v>0.30737700000000001</v>
      </c>
      <c r="AH1731">
        <v>-0.553732</v>
      </c>
      <c r="AI1731">
        <v>24.512899999999998</v>
      </c>
      <c r="AJ1731">
        <v>-25.443300000000001</v>
      </c>
      <c r="AK1731">
        <v>47.0625</v>
      </c>
      <c r="AL1731">
        <v>-0.553732</v>
      </c>
      <c r="AM1731">
        <v>-1.3</v>
      </c>
      <c r="AN1731">
        <v>-27.442172646522501</v>
      </c>
      <c r="AO1731">
        <v>-8.8323338031768799</v>
      </c>
      <c r="AP1731">
        <v>-2.2242700000000002</v>
      </c>
      <c r="AQ1731">
        <v>999</v>
      </c>
      <c r="AU1731" t="s">
        <v>2806</v>
      </c>
    </row>
    <row r="1732" spans="1:47" x14ac:dyDescent="0.45">
      <c r="A1732" t="s">
        <v>2807</v>
      </c>
      <c r="B1732" t="s">
        <v>42</v>
      </c>
      <c r="C1732">
        <v>82</v>
      </c>
      <c r="D1732">
        <v>351</v>
      </c>
      <c r="E1732">
        <v>311</v>
      </c>
      <c r="F1732">
        <v>59</v>
      </c>
      <c r="G1732">
        <v>44</v>
      </c>
      <c r="H1732">
        <v>10</v>
      </c>
      <c r="I1732">
        <v>0</v>
      </c>
      <c r="J1732">
        <v>5</v>
      </c>
      <c r="K1732">
        <v>27</v>
      </c>
      <c r="L1732">
        <v>35</v>
      </c>
      <c r="M1732">
        <v>31</v>
      </c>
      <c r="N1732">
        <v>7</v>
      </c>
      <c r="O1732">
        <v>130</v>
      </c>
      <c r="P1732">
        <v>7</v>
      </c>
      <c r="Q1732">
        <v>2</v>
      </c>
      <c r="R1732">
        <v>0</v>
      </c>
      <c r="S1732">
        <v>0</v>
      </c>
      <c r="T1732">
        <v>0</v>
      </c>
      <c r="U1732">
        <v>1</v>
      </c>
      <c r="V1732">
        <v>0.18971099999999999</v>
      </c>
      <c r="W1732">
        <v>8.8319099999999998E-2</v>
      </c>
      <c r="X1732">
        <v>0.37036999999999998</v>
      </c>
      <c r="Y1732">
        <v>0.23846200000000001</v>
      </c>
      <c r="Z1732">
        <v>0.27635300000000002</v>
      </c>
      <c r="AA1732">
        <v>0.270096</v>
      </c>
      <c r="AB1732">
        <v>0.24149200000000001</v>
      </c>
      <c r="AC1732">
        <v>0.54644999999999999</v>
      </c>
      <c r="AD1732">
        <v>8.0385799999999993E-2</v>
      </c>
      <c r="AE1732">
        <v>1.4050400000000001</v>
      </c>
      <c r="AF1732">
        <v>0.303371</v>
      </c>
      <c r="AH1732">
        <v>-0.99996200000000002</v>
      </c>
      <c r="AI1732">
        <v>20.355599999999999</v>
      </c>
      <c r="AJ1732">
        <v>-22.4117</v>
      </c>
      <c r="AK1732">
        <v>46.511299999999999</v>
      </c>
      <c r="AL1732">
        <v>-0.99996200000000002</v>
      </c>
      <c r="AM1732">
        <v>-4.8</v>
      </c>
      <c r="AN1732">
        <v>-23.495771884918199</v>
      </c>
      <c r="AO1732">
        <v>-11.2484130859375</v>
      </c>
      <c r="AP1732">
        <v>-2.27582</v>
      </c>
      <c r="AQ1732">
        <v>999</v>
      </c>
      <c r="AU1732" t="s">
        <v>2808</v>
      </c>
    </row>
    <row r="1733" spans="1:47" x14ac:dyDescent="0.45">
      <c r="A1733" t="s">
        <v>2809</v>
      </c>
      <c r="B1733" t="s">
        <v>191</v>
      </c>
      <c r="C1733">
        <v>85</v>
      </c>
      <c r="D1733">
        <v>357</v>
      </c>
      <c r="E1733">
        <v>328</v>
      </c>
      <c r="F1733">
        <v>77</v>
      </c>
      <c r="G1733">
        <v>55</v>
      </c>
      <c r="H1733">
        <v>14</v>
      </c>
      <c r="I1733">
        <v>0</v>
      </c>
      <c r="J1733">
        <v>8</v>
      </c>
      <c r="K1733">
        <v>34</v>
      </c>
      <c r="L1733">
        <v>39</v>
      </c>
      <c r="M1733">
        <v>21</v>
      </c>
      <c r="N1733">
        <v>7</v>
      </c>
      <c r="O1733">
        <v>80</v>
      </c>
      <c r="P1733">
        <v>4</v>
      </c>
      <c r="Q1733">
        <v>4</v>
      </c>
      <c r="R1733">
        <v>0</v>
      </c>
      <c r="S1733">
        <v>0</v>
      </c>
      <c r="T1733">
        <v>1</v>
      </c>
      <c r="U1733">
        <v>1</v>
      </c>
      <c r="V1733">
        <v>0.23475599999999999</v>
      </c>
      <c r="W1733">
        <v>5.8823500000000001E-2</v>
      </c>
      <c r="X1733">
        <v>0.22409000000000001</v>
      </c>
      <c r="Y1733">
        <v>0.26250000000000001</v>
      </c>
      <c r="Z1733">
        <v>0.28571400000000002</v>
      </c>
      <c r="AA1733">
        <v>0.35060999999999998</v>
      </c>
      <c r="AB1733">
        <v>0.27037600000000001</v>
      </c>
      <c r="AC1733">
        <v>0.636324</v>
      </c>
      <c r="AD1733">
        <v>0.115854</v>
      </c>
      <c r="AE1733">
        <v>2.01864</v>
      </c>
      <c r="AF1733">
        <v>0.28278700000000001</v>
      </c>
      <c r="AH1733">
        <v>-0.78455200000000003</v>
      </c>
      <c r="AI1733">
        <v>29.267199999999999</v>
      </c>
      <c r="AJ1733">
        <v>-14.2311</v>
      </c>
      <c r="AK1733">
        <v>69.303799999999995</v>
      </c>
      <c r="AL1733">
        <v>-0.78455200000000003</v>
      </c>
      <c r="AM1733">
        <v>-27.7</v>
      </c>
      <c r="AN1733">
        <v>-13.9151930212974</v>
      </c>
      <c r="AO1733">
        <v>-21.1413588523864</v>
      </c>
      <c r="AP1733">
        <v>-2.2866399999999998</v>
      </c>
      <c r="AQ1733">
        <v>999</v>
      </c>
      <c r="AU1733" t="s">
        <v>2810</v>
      </c>
    </row>
    <row r="1734" spans="1:47" x14ac:dyDescent="0.45">
      <c r="A1734" t="s">
        <v>2811</v>
      </c>
      <c r="B1734" t="s">
        <v>7</v>
      </c>
      <c r="C1734">
        <v>98</v>
      </c>
      <c r="D1734">
        <v>384</v>
      </c>
      <c r="E1734">
        <v>356</v>
      </c>
      <c r="F1734">
        <v>70</v>
      </c>
      <c r="G1734">
        <v>56</v>
      </c>
      <c r="H1734">
        <v>8</v>
      </c>
      <c r="I1734">
        <v>3</v>
      </c>
      <c r="J1734">
        <v>3</v>
      </c>
      <c r="K1734">
        <v>33</v>
      </c>
      <c r="L1734">
        <v>23</v>
      </c>
      <c r="M1734">
        <v>21</v>
      </c>
      <c r="N1734">
        <v>9</v>
      </c>
      <c r="O1734">
        <v>109</v>
      </c>
      <c r="P1734">
        <v>2</v>
      </c>
      <c r="Q1734">
        <v>1</v>
      </c>
      <c r="R1734">
        <v>4</v>
      </c>
      <c r="S1734">
        <v>0</v>
      </c>
      <c r="T1734">
        <v>7</v>
      </c>
      <c r="U1734">
        <v>3</v>
      </c>
      <c r="V1734">
        <v>0.196629</v>
      </c>
      <c r="W1734">
        <v>5.46875E-2</v>
      </c>
      <c r="X1734">
        <v>0.283854</v>
      </c>
      <c r="Y1734">
        <v>0.192661</v>
      </c>
      <c r="Z1734">
        <v>0.24473700000000001</v>
      </c>
      <c r="AA1734">
        <v>0.26123600000000002</v>
      </c>
      <c r="AB1734">
        <v>0.21534700000000001</v>
      </c>
      <c r="AC1734">
        <v>0.50597300000000001</v>
      </c>
      <c r="AD1734">
        <v>6.4606700000000003E-2</v>
      </c>
      <c r="AE1734">
        <v>5.3728499999999997</v>
      </c>
      <c r="AF1734">
        <v>0.27346900000000002</v>
      </c>
      <c r="AH1734">
        <v>-0.40559299999999998</v>
      </c>
      <c r="AI1734">
        <v>13.9313</v>
      </c>
      <c r="AJ1734">
        <v>-32.856900000000003</v>
      </c>
      <c r="AK1734">
        <v>29.0488</v>
      </c>
      <c r="AL1734">
        <v>-0.40559299999999998</v>
      </c>
      <c r="AM1734">
        <v>1</v>
      </c>
      <c r="AN1734">
        <v>-34.158381313085499</v>
      </c>
      <c r="AO1734">
        <v>-3.23280429840087</v>
      </c>
      <c r="AP1734">
        <v>-2.42395</v>
      </c>
      <c r="AQ1734">
        <v>999</v>
      </c>
      <c r="AU1734" t="s">
        <v>2812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F9318-7292-499A-9195-B9E4DCB055EB}">
  <sheetPr>
    <tabColor rgb="FFFFC000"/>
  </sheetPr>
  <dimension ref="A1:AO1942"/>
  <sheetViews>
    <sheetView workbookViewId="0">
      <selection sqref="A1:AO1942"/>
    </sheetView>
  </sheetViews>
  <sheetFormatPr defaultRowHeight="14.25" x14ac:dyDescent="0.45"/>
  <sheetData>
    <row r="1" spans="1:41" x14ac:dyDescent="0.45">
      <c r="A1" t="s">
        <v>217</v>
      </c>
      <c r="B1" t="s">
        <v>133</v>
      </c>
      <c r="C1" t="s">
        <v>6647</v>
      </c>
      <c r="D1" t="s">
        <v>2837</v>
      </c>
      <c r="E1" t="s">
        <v>7056</v>
      </c>
      <c r="F1" t="s">
        <v>7057</v>
      </c>
      <c r="G1" t="s">
        <v>218</v>
      </c>
      <c r="H1" t="s">
        <v>7058</v>
      </c>
      <c r="I1" t="s">
        <v>7059</v>
      </c>
      <c r="J1" t="s">
        <v>7060</v>
      </c>
      <c r="K1" t="s">
        <v>7061</v>
      </c>
      <c r="L1" t="s">
        <v>7062</v>
      </c>
      <c r="M1" t="s">
        <v>782</v>
      </c>
      <c r="N1" t="s">
        <v>221</v>
      </c>
      <c r="O1" t="s">
        <v>7063</v>
      </c>
      <c r="P1" t="s">
        <v>220</v>
      </c>
      <c r="Q1" t="s">
        <v>783</v>
      </c>
      <c r="R1" t="s">
        <v>784</v>
      </c>
      <c r="S1" t="s">
        <v>786</v>
      </c>
      <c r="T1" t="s">
        <v>785</v>
      </c>
      <c r="U1" t="s">
        <v>7064</v>
      </c>
      <c r="V1" t="s">
        <v>7065</v>
      </c>
      <c r="W1" t="s">
        <v>7066</v>
      </c>
      <c r="X1" t="s">
        <v>7067</v>
      </c>
      <c r="Y1" t="s">
        <v>225</v>
      </c>
      <c r="Z1" t="s">
        <v>224</v>
      </c>
      <c r="AA1" t="s">
        <v>7068</v>
      </c>
      <c r="AB1" t="s">
        <v>228</v>
      </c>
      <c r="AC1" t="s">
        <v>7069</v>
      </c>
      <c r="AD1" t="s">
        <v>227</v>
      </c>
      <c r="AE1" t="s">
        <v>7070</v>
      </c>
      <c r="AF1" t="s">
        <v>7071</v>
      </c>
      <c r="AG1" t="s">
        <v>7072</v>
      </c>
      <c r="AH1" t="s">
        <v>7073</v>
      </c>
      <c r="AI1" t="s">
        <v>236</v>
      </c>
      <c r="AJ1" t="s">
        <v>7074</v>
      </c>
      <c r="AK1" t="s">
        <v>799</v>
      </c>
      <c r="AL1" t="s">
        <v>800</v>
      </c>
      <c r="AM1" t="s">
        <v>801</v>
      </c>
      <c r="AN1" t="s">
        <v>802</v>
      </c>
      <c r="AO1" t="s">
        <v>803</v>
      </c>
    </row>
    <row r="2" spans="1:41" x14ac:dyDescent="0.45">
      <c r="A2" t="s">
        <v>7089</v>
      </c>
      <c r="B2" t="s">
        <v>107</v>
      </c>
      <c r="C2">
        <v>14</v>
      </c>
      <c r="D2">
        <v>7</v>
      </c>
      <c r="F2">
        <v>3.4723099999999998</v>
      </c>
      <c r="G2">
        <v>29</v>
      </c>
      <c r="H2">
        <v>27</v>
      </c>
      <c r="K2">
        <v>160.69999999999999</v>
      </c>
      <c r="L2">
        <v>653</v>
      </c>
      <c r="M2">
        <v>126</v>
      </c>
      <c r="N2">
        <v>66</v>
      </c>
      <c r="O2">
        <v>62</v>
      </c>
      <c r="P2">
        <v>20</v>
      </c>
      <c r="Q2">
        <v>44</v>
      </c>
      <c r="R2">
        <v>1</v>
      </c>
      <c r="S2">
        <v>9</v>
      </c>
      <c r="T2">
        <v>222</v>
      </c>
      <c r="U2">
        <v>12.4331</v>
      </c>
      <c r="V2">
        <v>2.4642200000000001</v>
      </c>
      <c r="W2">
        <v>5.0454499999999998</v>
      </c>
      <c r="X2">
        <v>1.1201000000000001</v>
      </c>
      <c r="Y2">
        <v>0.33996900000000002</v>
      </c>
      <c r="Z2">
        <v>6.7381300000000005E-2</v>
      </c>
      <c r="AA2">
        <v>0.27258805185556401</v>
      </c>
      <c r="AB2">
        <v>0.21</v>
      </c>
      <c r="AC2">
        <v>1.0578700000000001</v>
      </c>
      <c r="AD2">
        <v>0.29608899999999999</v>
      </c>
      <c r="AE2">
        <v>0.73239399999999999</v>
      </c>
      <c r="AH2">
        <v>3.0994700000000002</v>
      </c>
      <c r="AI2">
        <v>4.3791099999999998</v>
      </c>
      <c r="AJ2">
        <v>4.0295199999999998</v>
      </c>
      <c r="AK2">
        <v>999</v>
      </c>
      <c r="AO2">
        <v>27498</v>
      </c>
    </row>
    <row r="3" spans="1:41" x14ac:dyDescent="0.45">
      <c r="A3" t="s">
        <v>7085</v>
      </c>
      <c r="B3" t="s">
        <v>46</v>
      </c>
      <c r="C3">
        <v>13</v>
      </c>
      <c r="D3">
        <v>8</v>
      </c>
      <c r="F3">
        <v>3.6627900000000002</v>
      </c>
      <c r="G3">
        <v>26</v>
      </c>
      <c r="H3">
        <v>26</v>
      </c>
      <c r="K3">
        <v>172</v>
      </c>
      <c r="L3">
        <v>664</v>
      </c>
      <c r="M3">
        <v>134</v>
      </c>
      <c r="N3">
        <v>75</v>
      </c>
      <c r="O3">
        <v>70</v>
      </c>
      <c r="P3">
        <v>22</v>
      </c>
      <c r="Q3">
        <v>34</v>
      </c>
      <c r="R3">
        <v>0</v>
      </c>
      <c r="S3">
        <v>5</v>
      </c>
      <c r="T3">
        <v>168</v>
      </c>
      <c r="U3">
        <v>8.7906999999999993</v>
      </c>
      <c r="V3">
        <v>1.7790699999999999</v>
      </c>
      <c r="W3">
        <v>4.9411800000000001</v>
      </c>
      <c r="X3">
        <v>1.15116</v>
      </c>
      <c r="Y3">
        <v>0.25301200000000001</v>
      </c>
      <c r="Z3">
        <v>5.1204800000000002E-2</v>
      </c>
      <c r="AA3">
        <v>0.20180724188685401</v>
      </c>
      <c r="AB3">
        <v>0.21440000000000001</v>
      </c>
      <c r="AC3">
        <v>0.97674399999999995</v>
      </c>
      <c r="AD3">
        <v>0.25747100000000001</v>
      </c>
      <c r="AE3">
        <v>0.67784299999999997</v>
      </c>
      <c r="AH3">
        <v>3.6445799999999999</v>
      </c>
      <c r="AI3">
        <v>3.8010299999999999</v>
      </c>
      <c r="AJ3">
        <v>3.56806</v>
      </c>
      <c r="AK3">
        <v>999</v>
      </c>
      <c r="AO3">
        <v>33825</v>
      </c>
    </row>
    <row r="4" spans="1:41" x14ac:dyDescent="0.45">
      <c r="A4" t="s">
        <v>7079</v>
      </c>
      <c r="B4" t="s">
        <v>16</v>
      </c>
      <c r="C4">
        <v>12</v>
      </c>
      <c r="D4">
        <v>8</v>
      </c>
      <c r="F4">
        <v>3.4177200000000001</v>
      </c>
      <c r="G4">
        <v>29</v>
      </c>
      <c r="H4">
        <v>29</v>
      </c>
      <c r="K4">
        <v>181.7</v>
      </c>
      <c r="L4">
        <v>753</v>
      </c>
      <c r="M4">
        <v>175</v>
      </c>
      <c r="N4">
        <v>74</v>
      </c>
      <c r="O4">
        <v>69</v>
      </c>
      <c r="P4">
        <v>17</v>
      </c>
      <c r="Q4">
        <v>39</v>
      </c>
      <c r="R4">
        <v>0</v>
      </c>
      <c r="S4">
        <v>7</v>
      </c>
      <c r="T4">
        <v>156</v>
      </c>
      <c r="U4">
        <v>7.7270200000000004</v>
      </c>
      <c r="V4">
        <v>1.9317599999999999</v>
      </c>
      <c r="W4">
        <v>4</v>
      </c>
      <c r="X4">
        <v>0.84204699999999999</v>
      </c>
      <c r="Y4">
        <v>0.20717099999999999</v>
      </c>
      <c r="Z4">
        <v>5.17928E-2</v>
      </c>
      <c r="AA4">
        <v>0.15537849068641599</v>
      </c>
      <c r="AB4">
        <v>0.247525</v>
      </c>
      <c r="AC4">
        <v>1.17777</v>
      </c>
      <c r="AD4">
        <v>0.29587999999999998</v>
      </c>
      <c r="AE4">
        <v>0.73606700000000003</v>
      </c>
      <c r="AH4">
        <v>3.5137100000000001</v>
      </c>
      <c r="AI4">
        <v>3.8002600000000002</v>
      </c>
      <c r="AJ4">
        <v>4.2261499999999996</v>
      </c>
      <c r="AK4">
        <v>999</v>
      </c>
      <c r="AO4">
        <v>17995</v>
      </c>
    </row>
    <row r="5" spans="1:41" x14ac:dyDescent="0.45">
      <c r="A5" t="s">
        <v>7076</v>
      </c>
      <c r="B5" t="s">
        <v>73</v>
      </c>
      <c r="C5">
        <v>9</v>
      </c>
      <c r="D5">
        <v>8</v>
      </c>
      <c r="F5">
        <v>4.2420400000000003</v>
      </c>
      <c r="G5">
        <v>26</v>
      </c>
      <c r="H5">
        <v>26</v>
      </c>
      <c r="K5">
        <v>157</v>
      </c>
      <c r="L5">
        <v>656</v>
      </c>
      <c r="M5">
        <v>154</v>
      </c>
      <c r="N5">
        <v>79</v>
      </c>
      <c r="O5">
        <v>74</v>
      </c>
      <c r="P5">
        <v>20</v>
      </c>
      <c r="Q5">
        <v>32</v>
      </c>
      <c r="R5">
        <v>1</v>
      </c>
      <c r="S5">
        <v>5</v>
      </c>
      <c r="T5">
        <v>154</v>
      </c>
      <c r="U5">
        <v>8.82803</v>
      </c>
      <c r="V5">
        <v>1.83439</v>
      </c>
      <c r="W5">
        <v>4.8125</v>
      </c>
      <c r="X5">
        <v>1.1465000000000001</v>
      </c>
      <c r="Y5">
        <v>0.23475599999999999</v>
      </c>
      <c r="Z5">
        <v>4.8780499999999997E-2</v>
      </c>
      <c r="AA5">
        <v>0.185975611209869</v>
      </c>
      <c r="AB5">
        <v>0.24878800000000001</v>
      </c>
      <c r="AC5">
        <v>1.1847099999999999</v>
      </c>
      <c r="AD5">
        <v>0.301124</v>
      </c>
      <c r="AE5">
        <v>0.67721500000000001</v>
      </c>
      <c r="AH5">
        <v>3.6563099999999999</v>
      </c>
      <c r="AI5">
        <v>3.52657</v>
      </c>
      <c r="AJ5">
        <v>2.3775400000000002</v>
      </c>
      <c r="AK5">
        <v>999</v>
      </c>
      <c r="AO5">
        <v>16149</v>
      </c>
    </row>
    <row r="6" spans="1:41" x14ac:dyDescent="0.45">
      <c r="A6" t="s">
        <v>7078</v>
      </c>
      <c r="B6" t="s">
        <v>21</v>
      </c>
      <c r="C6">
        <v>9</v>
      </c>
      <c r="D6">
        <v>7</v>
      </c>
      <c r="F6">
        <v>3.6712699999999998</v>
      </c>
      <c r="G6">
        <v>28</v>
      </c>
      <c r="H6">
        <v>28</v>
      </c>
      <c r="K6">
        <v>166.7</v>
      </c>
      <c r="L6">
        <v>688</v>
      </c>
      <c r="M6">
        <v>142</v>
      </c>
      <c r="N6">
        <v>73</v>
      </c>
      <c r="O6">
        <v>68</v>
      </c>
      <c r="P6">
        <v>16</v>
      </c>
      <c r="Q6">
        <v>51</v>
      </c>
      <c r="R6">
        <v>0</v>
      </c>
      <c r="S6">
        <v>8</v>
      </c>
      <c r="T6">
        <v>168</v>
      </c>
      <c r="U6">
        <v>9.0701900000000002</v>
      </c>
      <c r="V6">
        <v>2.75345</v>
      </c>
      <c r="W6">
        <v>3.2941199999999999</v>
      </c>
      <c r="X6">
        <v>0.86382700000000001</v>
      </c>
      <c r="Y6">
        <v>0.24418599999999999</v>
      </c>
      <c r="Z6">
        <v>7.4127899999999997E-2</v>
      </c>
      <c r="AA6">
        <v>0.170058138668537</v>
      </c>
      <c r="AB6">
        <v>0.22575500000000001</v>
      </c>
      <c r="AC6">
        <v>1.15777</v>
      </c>
      <c r="AD6">
        <v>0.28314600000000001</v>
      </c>
      <c r="AE6">
        <v>0.70340000000000003</v>
      </c>
      <c r="AH6">
        <v>3.5489799999999998</v>
      </c>
      <c r="AI6">
        <v>3.46035</v>
      </c>
      <c r="AJ6">
        <v>3.2629000000000001</v>
      </c>
      <c r="AK6">
        <v>999</v>
      </c>
      <c r="AO6">
        <v>19361</v>
      </c>
    </row>
    <row r="7" spans="1:41" x14ac:dyDescent="0.45">
      <c r="A7" t="s">
        <v>7658</v>
      </c>
      <c r="B7" t="s">
        <v>7</v>
      </c>
      <c r="C7">
        <v>9</v>
      </c>
      <c r="D7">
        <v>9</v>
      </c>
      <c r="F7">
        <v>3.6818200000000001</v>
      </c>
      <c r="G7">
        <v>27</v>
      </c>
      <c r="H7">
        <v>27</v>
      </c>
      <c r="K7">
        <v>176</v>
      </c>
      <c r="L7">
        <v>727</v>
      </c>
      <c r="M7">
        <v>165</v>
      </c>
      <c r="N7">
        <v>77</v>
      </c>
      <c r="O7">
        <v>72</v>
      </c>
      <c r="P7">
        <v>19</v>
      </c>
      <c r="Q7">
        <v>41</v>
      </c>
      <c r="R7">
        <v>1</v>
      </c>
      <c r="S7">
        <v>7</v>
      </c>
      <c r="T7">
        <v>151</v>
      </c>
      <c r="U7">
        <v>7.72159</v>
      </c>
      <c r="V7">
        <v>2.09659</v>
      </c>
      <c r="W7">
        <v>3.6829299999999998</v>
      </c>
      <c r="X7">
        <v>0.97159099999999998</v>
      </c>
      <c r="Y7">
        <v>0.207703</v>
      </c>
      <c r="Z7">
        <v>5.6396099999999998E-2</v>
      </c>
      <c r="AA7">
        <v>0.15130674093961699</v>
      </c>
      <c r="AB7">
        <v>0.243004</v>
      </c>
      <c r="AC7">
        <v>1.17045</v>
      </c>
      <c r="AD7">
        <v>0.28683700000000001</v>
      </c>
      <c r="AE7">
        <v>0.71906400000000004</v>
      </c>
      <c r="AH7">
        <v>3.7607200000000001</v>
      </c>
      <c r="AI7">
        <v>3.4040300000000001</v>
      </c>
      <c r="AJ7">
        <v>3.8659500000000002</v>
      </c>
      <c r="AK7">
        <v>999</v>
      </c>
      <c r="AO7">
        <v>18684</v>
      </c>
    </row>
    <row r="8" spans="1:41" x14ac:dyDescent="0.45">
      <c r="A8" t="s">
        <v>7159</v>
      </c>
      <c r="B8" t="s">
        <v>46</v>
      </c>
      <c r="C8">
        <v>11</v>
      </c>
      <c r="D8">
        <v>7</v>
      </c>
      <c r="F8">
        <v>3.7525200000000001</v>
      </c>
      <c r="G8">
        <v>27</v>
      </c>
      <c r="H8">
        <v>27</v>
      </c>
      <c r="K8">
        <v>148.69999999999999</v>
      </c>
      <c r="L8">
        <v>606</v>
      </c>
      <c r="M8">
        <v>129</v>
      </c>
      <c r="N8">
        <v>66</v>
      </c>
      <c r="O8">
        <v>62</v>
      </c>
      <c r="P8">
        <v>15</v>
      </c>
      <c r="Q8">
        <v>40</v>
      </c>
      <c r="R8">
        <v>0</v>
      </c>
      <c r="S8">
        <v>7</v>
      </c>
      <c r="T8">
        <v>137</v>
      </c>
      <c r="U8">
        <v>8.2918599999999998</v>
      </c>
      <c r="V8">
        <v>2.4209800000000001</v>
      </c>
      <c r="W8">
        <v>3.4249999999999998</v>
      </c>
      <c r="X8">
        <v>0.90786800000000001</v>
      </c>
      <c r="Y8">
        <v>0.226073</v>
      </c>
      <c r="Z8">
        <v>6.6006599999999999E-2</v>
      </c>
      <c r="AA8">
        <v>0.16006600856781</v>
      </c>
      <c r="AB8">
        <v>0.230769</v>
      </c>
      <c r="AC8">
        <v>1.13652</v>
      </c>
      <c r="AD8">
        <v>0.28009800000000001</v>
      </c>
      <c r="AE8">
        <v>0.69594599999999995</v>
      </c>
      <c r="AH8">
        <v>3.6719900000000001</v>
      </c>
      <c r="AI8">
        <v>3.2288899999999998</v>
      </c>
      <c r="AJ8">
        <v>2.9512999999999998</v>
      </c>
      <c r="AK8">
        <v>999</v>
      </c>
      <c r="AO8">
        <v>27483</v>
      </c>
    </row>
    <row r="9" spans="1:41" x14ac:dyDescent="0.45">
      <c r="A9" t="s">
        <v>7077</v>
      </c>
      <c r="B9" t="s">
        <v>82</v>
      </c>
      <c r="C9">
        <v>11</v>
      </c>
      <c r="D9">
        <v>8</v>
      </c>
      <c r="F9">
        <v>3.5064899999999999</v>
      </c>
      <c r="G9">
        <v>27</v>
      </c>
      <c r="H9">
        <v>27</v>
      </c>
      <c r="K9">
        <v>161.69999999999999</v>
      </c>
      <c r="L9">
        <v>661</v>
      </c>
      <c r="M9">
        <v>154</v>
      </c>
      <c r="N9">
        <v>67</v>
      </c>
      <c r="O9">
        <v>63</v>
      </c>
      <c r="P9">
        <v>19</v>
      </c>
      <c r="Q9">
        <v>25</v>
      </c>
      <c r="R9">
        <v>0</v>
      </c>
      <c r="S9">
        <v>6</v>
      </c>
      <c r="T9">
        <v>144</v>
      </c>
      <c r="U9">
        <v>8.0148399999999995</v>
      </c>
      <c r="V9">
        <v>1.39147</v>
      </c>
      <c r="W9">
        <v>5.76</v>
      </c>
      <c r="X9">
        <v>1.05751</v>
      </c>
      <c r="Y9">
        <v>0.21785199999999999</v>
      </c>
      <c r="Z9">
        <v>3.7821500000000001E-2</v>
      </c>
      <c r="AA9">
        <v>0.18003026023507099</v>
      </c>
      <c r="AB9">
        <v>0.24444399999999999</v>
      </c>
      <c r="AC9">
        <v>1.1069899999999999</v>
      </c>
      <c r="AD9">
        <v>0.28907899999999997</v>
      </c>
      <c r="AE9">
        <v>0.73490800000000001</v>
      </c>
      <c r="AH9">
        <v>3.5766200000000001</v>
      </c>
      <c r="AI9">
        <v>3.2271700000000001</v>
      </c>
      <c r="AJ9">
        <v>3.4346899999999998</v>
      </c>
      <c r="AK9">
        <v>999</v>
      </c>
      <c r="AO9">
        <v>25436</v>
      </c>
    </row>
    <row r="10" spans="1:41" x14ac:dyDescent="0.45">
      <c r="A10" t="s">
        <v>7081</v>
      </c>
      <c r="B10" t="s">
        <v>59</v>
      </c>
      <c r="C10">
        <v>9</v>
      </c>
      <c r="D10">
        <v>7</v>
      </c>
      <c r="F10">
        <v>3.87216</v>
      </c>
      <c r="G10">
        <v>28</v>
      </c>
      <c r="H10">
        <v>28</v>
      </c>
      <c r="K10">
        <v>162.69999999999999</v>
      </c>
      <c r="L10">
        <v>678</v>
      </c>
      <c r="M10">
        <v>148</v>
      </c>
      <c r="N10">
        <v>75</v>
      </c>
      <c r="O10">
        <v>70</v>
      </c>
      <c r="P10">
        <v>20</v>
      </c>
      <c r="Q10">
        <v>42</v>
      </c>
      <c r="R10">
        <v>1</v>
      </c>
      <c r="S10">
        <v>9</v>
      </c>
      <c r="T10">
        <v>168</v>
      </c>
      <c r="U10">
        <v>9.2931799999999996</v>
      </c>
      <c r="V10">
        <v>2.3232900000000001</v>
      </c>
      <c r="W10">
        <v>4</v>
      </c>
      <c r="X10">
        <v>1.10633</v>
      </c>
      <c r="Y10">
        <v>0.24778800000000001</v>
      </c>
      <c r="Z10">
        <v>6.1946899999999999E-2</v>
      </c>
      <c r="AA10">
        <v>0.18584070727229099</v>
      </c>
      <c r="AB10">
        <v>0.236045</v>
      </c>
      <c r="AC10">
        <v>1.1677900000000001</v>
      </c>
      <c r="AD10">
        <v>0.291572</v>
      </c>
      <c r="AE10">
        <v>0.70987699999999998</v>
      </c>
      <c r="AH10">
        <v>3.7282999999999999</v>
      </c>
      <c r="AI10">
        <v>3.05111</v>
      </c>
      <c r="AJ10">
        <v>2.85921</v>
      </c>
      <c r="AK10">
        <v>999</v>
      </c>
      <c r="AO10">
        <v>17085</v>
      </c>
    </row>
    <row r="11" spans="1:41" x14ac:dyDescent="0.45">
      <c r="A11" t="s">
        <v>7661</v>
      </c>
      <c r="B11" t="s">
        <v>7</v>
      </c>
      <c r="C11">
        <v>8</v>
      </c>
      <c r="D11">
        <v>7</v>
      </c>
      <c r="F11">
        <v>3.5073500000000002</v>
      </c>
      <c r="G11">
        <v>29</v>
      </c>
      <c r="H11">
        <v>29</v>
      </c>
      <c r="K11">
        <v>136</v>
      </c>
      <c r="L11">
        <v>548</v>
      </c>
      <c r="M11">
        <v>115</v>
      </c>
      <c r="N11">
        <v>57</v>
      </c>
      <c r="O11">
        <v>53</v>
      </c>
      <c r="P11">
        <v>15</v>
      </c>
      <c r="Q11">
        <v>38</v>
      </c>
      <c r="R11">
        <v>0</v>
      </c>
      <c r="S11">
        <v>4</v>
      </c>
      <c r="T11">
        <v>141</v>
      </c>
      <c r="U11">
        <v>9.3308800000000005</v>
      </c>
      <c r="V11">
        <v>2.51471</v>
      </c>
      <c r="W11">
        <v>3.7105299999999999</v>
      </c>
      <c r="X11">
        <v>0.99264699999999995</v>
      </c>
      <c r="Y11">
        <v>0.257299</v>
      </c>
      <c r="Z11">
        <v>6.9343100000000005E-2</v>
      </c>
      <c r="AA11">
        <v>0.18795620650052999</v>
      </c>
      <c r="AB11">
        <v>0.227273</v>
      </c>
      <c r="AC11">
        <v>1.125</v>
      </c>
      <c r="AD11">
        <v>0.28571400000000002</v>
      </c>
      <c r="AE11">
        <v>0.72727299999999995</v>
      </c>
      <c r="AH11">
        <v>3.5418099999999999</v>
      </c>
      <c r="AI11">
        <v>2.9736899999999999</v>
      </c>
      <c r="AJ11">
        <v>3.2361200000000001</v>
      </c>
      <c r="AK11">
        <v>999</v>
      </c>
      <c r="AO11">
        <v>27768</v>
      </c>
    </row>
    <row r="12" spans="1:41" x14ac:dyDescent="0.45">
      <c r="A12" t="s">
        <v>22</v>
      </c>
      <c r="B12" t="s">
        <v>21</v>
      </c>
      <c r="C12">
        <v>11</v>
      </c>
      <c r="D12">
        <v>8</v>
      </c>
      <c r="F12">
        <v>3.6809799999999999</v>
      </c>
      <c r="G12">
        <v>27</v>
      </c>
      <c r="H12">
        <v>26</v>
      </c>
      <c r="K12">
        <v>146.69999999999999</v>
      </c>
      <c r="L12">
        <v>605</v>
      </c>
      <c r="M12">
        <v>143</v>
      </c>
      <c r="N12">
        <v>64</v>
      </c>
      <c r="O12">
        <v>60</v>
      </c>
      <c r="P12">
        <v>17</v>
      </c>
      <c r="Q12">
        <v>25</v>
      </c>
      <c r="R12">
        <v>2</v>
      </c>
      <c r="S12">
        <v>4</v>
      </c>
      <c r="T12">
        <v>135</v>
      </c>
      <c r="U12">
        <v>8.2822099999999992</v>
      </c>
      <c r="V12">
        <v>1.5337400000000001</v>
      </c>
      <c r="W12">
        <v>5.4</v>
      </c>
      <c r="X12">
        <v>1.04294</v>
      </c>
      <c r="Y12">
        <v>0.22314000000000001</v>
      </c>
      <c r="Z12">
        <v>4.1322299999999999E-2</v>
      </c>
      <c r="AA12">
        <v>0.18181817978620499</v>
      </c>
      <c r="AB12">
        <v>0.24826400000000001</v>
      </c>
      <c r="AC12">
        <v>1.1451899999999999</v>
      </c>
      <c r="AD12">
        <v>0.29716999999999999</v>
      </c>
      <c r="AE12">
        <v>0.721221</v>
      </c>
      <c r="AH12">
        <v>3.5140699999999998</v>
      </c>
      <c r="AI12">
        <v>2.93282</v>
      </c>
      <c r="AJ12">
        <v>2.7211099999999999</v>
      </c>
      <c r="AK12">
        <v>999</v>
      </c>
      <c r="AO12">
        <v>13774</v>
      </c>
    </row>
    <row r="13" spans="1:41" x14ac:dyDescent="0.45">
      <c r="A13" t="s">
        <v>7080</v>
      </c>
      <c r="B13" t="s">
        <v>82</v>
      </c>
      <c r="C13">
        <v>10</v>
      </c>
      <c r="D13">
        <v>7</v>
      </c>
      <c r="F13">
        <v>3.4996800000000001</v>
      </c>
      <c r="G13">
        <v>26</v>
      </c>
      <c r="H13">
        <v>26</v>
      </c>
      <c r="K13">
        <v>154.30000000000001</v>
      </c>
      <c r="L13">
        <v>641</v>
      </c>
      <c r="M13">
        <v>136</v>
      </c>
      <c r="N13">
        <v>64</v>
      </c>
      <c r="O13">
        <v>60</v>
      </c>
      <c r="P13">
        <v>17</v>
      </c>
      <c r="Q13">
        <v>45</v>
      </c>
      <c r="R13">
        <v>1</v>
      </c>
      <c r="S13">
        <v>5</v>
      </c>
      <c r="T13">
        <v>154</v>
      </c>
      <c r="U13">
        <v>8.9824999999999999</v>
      </c>
      <c r="V13">
        <v>2.6247600000000002</v>
      </c>
      <c r="W13">
        <v>3.4222199999999998</v>
      </c>
      <c r="X13">
        <v>0.99157499999999998</v>
      </c>
      <c r="Y13">
        <v>0.24024999999999999</v>
      </c>
      <c r="Z13">
        <v>7.0202799999999996E-2</v>
      </c>
      <c r="AA13">
        <v>0.17004679888486801</v>
      </c>
      <c r="AB13">
        <v>0.23011799999999999</v>
      </c>
      <c r="AC13">
        <v>1.1730400000000001</v>
      </c>
      <c r="AD13">
        <v>0.283333</v>
      </c>
      <c r="AE13">
        <v>0.74427500000000002</v>
      </c>
      <c r="AH13">
        <v>3.6633399999999998</v>
      </c>
      <c r="AI13">
        <v>2.9171800000000001</v>
      </c>
      <c r="AJ13">
        <v>3.2695599999999998</v>
      </c>
      <c r="AK13">
        <v>999</v>
      </c>
      <c r="AO13">
        <v>15689</v>
      </c>
    </row>
    <row r="14" spans="1:41" x14ac:dyDescent="0.45">
      <c r="A14" t="s">
        <v>7083</v>
      </c>
      <c r="B14" t="s">
        <v>14</v>
      </c>
      <c r="C14">
        <v>9</v>
      </c>
      <c r="D14">
        <v>6</v>
      </c>
      <c r="F14">
        <v>3.7190099999999999</v>
      </c>
      <c r="G14">
        <v>28</v>
      </c>
      <c r="H14">
        <v>28</v>
      </c>
      <c r="K14">
        <v>157.30000000000001</v>
      </c>
      <c r="L14">
        <v>668</v>
      </c>
      <c r="M14">
        <v>133</v>
      </c>
      <c r="N14">
        <v>70</v>
      </c>
      <c r="O14">
        <v>65</v>
      </c>
      <c r="P14">
        <v>19</v>
      </c>
      <c r="Q14">
        <v>62</v>
      </c>
      <c r="R14">
        <v>2</v>
      </c>
      <c r="S14">
        <v>7</v>
      </c>
      <c r="T14">
        <v>180</v>
      </c>
      <c r="U14">
        <v>10.2988</v>
      </c>
      <c r="V14">
        <v>3.5473599999999998</v>
      </c>
      <c r="W14">
        <v>2.9032300000000002</v>
      </c>
      <c r="X14">
        <v>1.0870899999999999</v>
      </c>
      <c r="Y14">
        <v>0.26946100000000001</v>
      </c>
      <c r="Z14">
        <v>9.2814400000000005E-2</v>
      </c>
      <c r="AA14">
        <v>0.17664669454097701</v>
      </c>
      <c r="AB14">
        <v>0.22203700000000001</v>
      </c>
      <c r="AC14">
        <v>1.23967</v>
      </c>
      <c r="AD14">
        <v>0.28499999999999998</v>
      </c>
      <c r="AE14">
        <v>0.74228000000000005</v>
      </c>
      <c r="AH14">
        <v>3.8526199999999999</v>
      </c>
      <c r="AI14">
        <v>2.88944</v>
      </c>
      <c r="AJ14">
        <v>2.8737900000000001</v>
      </c>
      <c r="AK14">
        <v>999</v>
      </c>
      <c r="AO14">
        <v>18525</v>
      </c>
    </row>
    <row r="15" spans="1:41" x14ac:dyDescent="0.45">
      <c r="A15" t="s">
        <v>7075</v>
      </c>
      <c r="B15" t="s">
        <v>73</v>
      </c>
      <c r="C15">
        <v>8</v>
      </c>
      <c r="D15">
        <v>7</v>
      </c>
      <c r="F15">
        <v>4.0625</v>
      </c>
      <c r="G15">
        <v>24</v>
      </c>
      <c r="H15">
        <v>24</v>
      </c>
      <c r="K15">
        <v>144</v>
      </c>
      <c r="L15">
        <v>621</v>
      </c>
      <c r="M15">
        <v>143</v>
      </c>
      <c r="N15">
        <v>70</v>
      </c>
      <c r="O15">
        <v>65</v>
      </c>
      <c r="P15">
        <v>16</v>
      </c>
      <c r="Q15">
        <v>43</v>
      </c>
      <c r="R15">
        <v>1</v>
      </c>
      <c r="S15">
        <v>6</v>
      </c>
      <c r="T15">
        <v>133</v>
      </c>
      <c r="U15">
        <v>8.3125</v>
      </c>
      <c r="V15">
        <v>2.6875</v>
      </c>
      <c r="W15">
        <v>3.0930200000000001</v>
      </c>
      <c r="X15">
        <v>1</v>
      </c>
      <c r="Y15">
        <v>0.214171</v>
      </c>
      <c r="Z15">
        <v>6.9243200000000005E-2</v>
      </c>
      <c r="AA15">
        <v>0.144927538931369</v>
      </c>
      <c r="AB15">
        <v>0.25</v>
      </c>
      <c r="AC15">
        <v>1.2916700000000001</v>
      </c>
      <c r="AD15">
        <v>0.300236</v>
      </c>
      <c r="AE15">
        <v>0.70904599999999995</v>
      </c>
      <c r="AH15">
        <v>3.8731</v>
      </c>
      <c r="AI15">
        <v>2.87432</v>
      </c>
      <c r="AJ15">
        <v>2.43052</v>
      </c>
      <c r="AK15">
        <v>999</v>
      </c>
      <c r="AO15">
        <v>10310</v>
      </c>
    </row>
    <row r="16" spans="1:41" x14ac:dyDescent="0.45">
      <c r="A16" t="s">
        <v>7660</v>
      </c>
      <c r="B16" t="s">
        <v>46</v>
      </c>
      <c r="C16">
        <v>13</v>
      </c>
      <c r="D16">
        <v>8</v>
      </c>
      <c r="F16">
        <v>3.8130500000000001</v>
      </c>
      <c r="G16">
        <v>27</v>
      </c>
      <c r="H16">
        <v>26</v>
      </c>
      <c r="K16">
        <v>148.69999999999999</v>
      </c>
      <c r="L16">
        <v>608</v>
      </c>
      <c r="M16">
        <v>138</v>
      </c>
      <c r="N16">
        <v>67</v>
      </c>
      <c r="O16">
        <v>63</v>
      </c>
      <c r="P16">
        <v>20</v>
      </c>
      <c r="Q16">
        <v>31</v>
      </c>
      <c r="R16">
        <v>1</v>
      </c>
      <c r="S16">
        <v>6</v>
      </c>
      <c r="T16">
        <v>138</v>
      </c>
      <c r="U16">
        <v>8.3523899999999998</v>
      </c>
      <c r="V16">
        <v>1.87626</v>
      </c>
      <c r="W16">
        <v>4.4516099999999996</v>
      </c>
      <c r="X16">
        <v>1.2104900000000001</v>
      </c>
      <c r="Y16">
        <v>0.22697400000000001</v>
      </c>
      <c r="Z16">
        <v>5.0986799999999999E-2</v>
      </c>
      <c r="AA16">
        <v>0.17598684132099099</v>
      </c>
      <c r="AB16">
        <v>0.24168100000000001</v>
      </c>
      <c r="AC16">
        <v>1.13652</v>
      </c>
      <c r="AD16">
        <v>0.28571400000000002</v>
      </c>
      <c r="AE16">
        <v>0.72340400000000005</v>
      </c>
      <c r="AH16">
        <v>3.89391</v>
      </c>
      <c r="AI16">
        <v>2.8372999999999999</v>
      </c>
      <c r="AJ16">
        <v>2.8325100000000001</v>
      </c>
      <c r="AK16">
        <v>999</v>
      </c>
      <c r="AO16">
        <v>14765</v>
      </c>
    </row>
    <row r="17" spans="1:41" x14ac:dyDescent="0.45">
      <c r="A17" t="s">
        <v>7139</v>
      </c>
      <c r="B17" t="s">
        <v>46</v>
      </c>
      <c r="C17">
        <v>10</v>
      </c>
      <c r="D17">
        <v>5</v>
      </c>
      <c r="F17">
        <v>3.7302599999999999</v>
      </c>
      <c r="G17">
        <v>25</v>
      </c>
      <c r="H17">
        <v>25</v>
      </c>
      <c r="K17">
        <v>152</v>
      </c>
      <c r="L17">
        <v>623</v>
      </c>
      <c r="M17">
        <v>138</v>
      </c>
      <c r="N17">
        <v>67</v>
      </c>
      <c r="O17">
        <v>63</v>
      </c>
      <c r="P17">
        <v>20</v>
      </c>
      <c r="Q17">
        <v>37</v>
      </c>
      <c r="R17">
        <v>1</v>
      </c>
      <c r="S17">
        <v>5</v>
      </c>
      <c r="T17">
        <v>140</v>
      </c>
      <c r="U17">
        <v>8.2894699999999997</v>
      </c>
      <c r="V17">
        <v>2.1907899999999998</v>
      </c>
      <c r="W17">
        <v>3.7837800000000001</v>
      </c>
      <c r="X17">
        <v>1.18421</v>
      </c>
      <c r="Y17">
        <v>0.224719</v>
      </c>
      <c r="Z17">
        <v>5.9389999999999998E-2</v>
      </c>
      <c r="AA17">
        <v>0.16532905772328299</v>
      </c>
      <c r="AB17">
        <v>0.23752200000000001</v>
      </c>
      <c r="AC17">
        <v>1.1513199999999999</v>
      </c>
      <c r="AD17">
        <v>0.28028500000000001</v>
      </c>
      <c r="AE17">
        <v>0.73469399999999996</v>
      </c>
      <c r="AH17">
        <v>3.95241</v>
      </c>
      <c r="AI17">
        <v>2.81257</v>
      </c>
      <c r="AJ17">
        <v>3.07063</v>
      </c>
      <c r="AK17">
        <v>999</v>
      </c>
      <c r="AO17">
        <v>19374</v>
      </c>
    </row>
    <row r="18" spans="1:41" x14ac:dyDescent="0.45">
      <c r="A18" t="s">
        <v>7659</v>
      </c>
      <c r="B18" t="s">
        <v>89</v>
      </c>
      <c r="C18">
        <v>11</v>
      </c>
      <c r="D18">
        <v>5</v>
      </c>
      <c r="F18">
        <v>3.1532800000000001</v>
      </c>
      <c r="G18">
        <v>24</v>
      </c>
      <c r="H18">
        <v>24</v>
      </c>
      <c r="K18">
        <v>137</v>
      </c>
      <c r="L18">
        <v>560</v>
      </c>
      <c r="M18">
        <v>119</v>
      </c>
      <c r="N18">
        <v>51</v>
      </c>
      <c r="O18">
        <v>48</v>
      </c>
      <c r="P18">
        <v>15</v>
      </c>
      <c r="Q18">
        <v>38</v>
      </c>
      <c r="R18">
        <v>1</v>
      </c>
      <c r="S18">
        <v>2</v>
      </c>
      <c r="T18">
        <v>142</v>
      </c>
      <c r="U18">
        <v>9.3284699999999994</v>
      </c>
      <c r="V18">
        <v>2.4963500000000001</v>
      </c>
      <c r="W18">
        <v>3.7368399999999999</v>
      </c>
      <c r="X18">
        <v>0.98540099999999997</v>
      </c>
      <c r="Y18">
        <v>0.25357099999999999</v>
      </c>
      <c r="Z18">
        <v>6.7857100000000004E-2</v>
      </c>
      <c r="AA18">
        <v>0.18571427464485099</v>
      </c>
      <c r="AB18">
        <v>0.22884599999999999</v>
      </c>
      <c r="AC18">
        <v>1.1459900000000001</v>
      </c>
      <c r="AD18">
        <v>0.28650100000000001</v>
      </c>
      <c r="AE18">
        <v>0.77941199999999999</v>
      </c>
      <c r="AH18">
        <v>3.4813200000000002</v>
      </c>
      <c r="AI18">
        <v>2.8060299999999998</v>
      </c>
      <c r="AJ18">
        <v>3.5529799999999998</v>
      </c>
      <c r="AK18">
        <v>999</v>
      </c>
      <c r="AO18">
        <v>21483</v>
      </c>
    </row>
    <row r="19" spans="1:41" x14ac:dyDescent="0.45">
      <c r="A19" t="s">
        <v>7096</v>
      </c>
      <c r="B19" t="s">
        <v>36</v>
      </c>
      <c r="C19">
        <v>9</v>
      </c>
      <c r="D19">
        <v>9</v>
      </c>
      <c r="F19">
        <v>4.1875400000000003</v>
      </c>
      <c r="G19">
        <v>27</v>
      </c>
      <c r="H19">
        <v>27</v>
      </c>
      <c r="K19">
        <v>139.69999999999999</v>
      </c>
      <c r="L19">
        <v>573</v>
      </c>
      <c r="M19">
        <v>113</v>
      </c>
      <c r="N19">
        <v>70</v>
      </c>
      <c r="O19">
        <v>65</v>
      </c>
      <c r="P19">
        <v>21</v>
      </c>
      <c r="Q19">
        <v>44</v>
      </c>
      <c r="R19">
        <v>0</v>
      </c>
      <c r="S19">
        <v>11</v>
      </c>
      <c r="T19">
        <v>167</v>
      </c>
      <c r="U19">
        <v>10.758800000000001</v>
      </c>
      <c r="V19">
        <v>2.8346499999999999</v>
      </c>
      <c r="W19">
        <v>3.7954500000000002</v>
      </c>
      <c r="X19">
        <v>1.3529</v>
      </c>
      <c r="Y19">
        <v>0.29144900000000001</v>
      </c>
      <c r="Z19">
        <v>7.6788800000000004E-2</v>
      </c>
      <c r="AA19">
        <v>0.21465967595577201</v>
      </c>
      <c r="AB19">
        <v>0.21814700000000001</v>
      </c>
      <c r="AC19">
        <v>1.12384</v>
      </c>
      <c r="AD19">
        <v>0.27878799999999998</v>
      </c>
      <c r="AE19">
        <v>0.68181800000000004</v>
      </c>
      <c r="AH19">
        <v>3.9994900000000002</v>
      </c>
      <c r="AI19">
        <v>2.7830599999999999</v>
      </c>
      <c r="AJ19">
        <v>2.4602499999999998</v>
      </c>
      <c r="AK19">
        <v>999</v>
      </c>
      <c r="AO19">
        <v>22182</v>
      </c>
    </row>
    <row r="20" spans="1:41" x14ac:dyDescent="0.45">
      <c r="A20" t="s">
        <v>7100</v>
      </c>
      <c r="B20" t="s">
        <v>107</v>
      </c>
      <c r="C20">
        <v>11</v>
      </c>
      <c r="D20">
        <v>6</v>
      </c>
      <c r="F20">
        <v>3.4964</v>
      </c>
      <c r="G20">
        <v>24</v>
      </c>
      <c r="H20">
        <v>24</v>
      </c>
      <c r="K20">
        <v>139</v>
      </c>
      <c r="L20">
        <v>589</v>
      </c>
      <c r="M20">
        <v>137</v>
      </c>
      <c r="N20">
        <v>58</v>
      </c>
      <c r="O20">
        <v>54</v>
      </c>
      <c r="P20">
        <v>14</v>
      </c>
      <c r="Q20">
        <v>38</v>
      </c>
      <c r="R20">
        <v>1</v>
      </c>
      <c r="S20">
        <v>4</v>
      </c>
      <c r="T20">
        <v>120</v>
      </c>
      <c r="U20">
        <v>7.7697799999999999</v>
      </c>
      <c r="V20">
        <v>2.4604300000000001</v>
      </c>
      <c r="W20">
        <v>3.1578900000000001</v>
      </c>
      <c r="X20">
        <v>0.90647500000000003</v>
      </c>
      <c r="Y20">
        <v>0.203735</v>
      </c>
      <c r="Z20">
        <v>6.4516100000000007E-2</v>
      </c>
      <c r="AA20">
        <v>0.139219015836715</v>
      </c>
      <c r="AB20">
        <v>0.25045699999999999</v>
      </c>
      <c r="AC20">
        <v>1.2589900000000001</v>
      </c>
      <c r="AD20">
        <v>0.297821</v>
      </c>
      <c r="AE20">
        <v>0.75289600000000001</v>
      </c>
      <c r="AH20">
        <v>3.7442500000000001</v>
      </c>
      <c r="AI20">
        <v>2.7215199999999999</v>
      </c>
      <c r="AJ20">
        <v>3.4109099999999999</v>
      </c>
      <c r="AK20">
        <v>999</v>
      </c>
      <c r="AO20">
        <v>13743</v>
      </c>
    </row>
    <row r="21" spans="1:41" x14ac:dyDescent="0.45">
      <c r="A21" t="s">
        <v>7102</v>
      </c>
      <c r="B21" t="s">
        <v>18</v>
      </c>
      <c r="C21">
        <v>9</v>
      </c>
      <c r="D21">
        <v>8</v>
      </c>
      <c r="F21">
        <v>3.8562500000000002</v>
      </c>
      <c r="G21">
        <v>26</v>
      </c>
      <c r="H21">
        <v>26</v>
      </c>
      <c r="K21">
        <v>144.69999999999999</v>
      </c>
      <c r="L21">
        <v>600</v>
      </c>
      <c r="M21">
        <v>136</v>
      </c>
      <c r="N21">
        <v>66</v>
      </c>
      <c r="O21">
        <v>62</v>
      </c>
      <c r="P21">
        <v>18</v>
      </c>
      <c r="Q21">
        <v>33</v>
      </c>
      <c r="R21">
        <v>0</v>
      </c>
      <c r="S21">
        <v>7</v>
      </c>
      <c r="T21">
        <v>139</v>
      </c>
      <c r="U21">
        <v>8.6454699999999995</v>
      </c>
      <c r="V21">
        <v>2.0525199999999999</v>
      </c>
      <c r="W21">
        <v>4.2121199999999996</v>
      </c>
      <c r="X21">
        <v>1.1195600000000001</v>
      </c>
      <c r="Y21">
        <v>0.23166700000000001</v>
      </c>
      <c r="Z21">
        <v>5.5E-2</v>
      </c>
      <c r="AA21">
        <v>0.176666669547557</v>
      </c>
      <c r="AB21">
        <v>0.24285699999999999</v>
      </c>
      <c r="AC21">
        <v>1.1679299999999999</v>
      </c>
      <c r="AD21">
        <v>0.29280400000000001</v>
      </c>
      <c r="AE21">
        <v>0.71627300000000005</v>
      </c>
      <c r="AH21">
        <v>3.7802600000000002</v>
      </c>
      <c r="AI21">
        <v>2.6404700000000001</v>
      </c>
      <c r="AJ21">
        <v>2.8692700000000002</v>
      </c>
      <c r="AK21">
        <v>999</v>
      </c>
      <c r="AO21">
        <v>27782</v>
      </c>
    </row>
    <row r="22" spans="1:41" x14ac:dyDescent="0.45">
      <c r="A22" t="s">
        <v>7084</v>
      </c>
      <c r="B22" t="s">
        <v>82</v>
      </c>
      <c r="C22">
        <v>10</v>
      </c>
      <c r="D22">
        <v>7</v>
      </c>
      <c r="F22">
        <v>3.6107800000000001</v>
      </c>
      <c r="G22">
        <v>27</v>
      </c>
      <c r="H22">
        <v>27</v>
      </c>
      <c r="K22">
        <v>167</v>
      </c>
      <c r="L22">
        <v>693</v>
      </c>
      <c r="M22">
        <v>156</v>
      </c>
      <c r="N22">
        <v>72</v>
      </c>
      <c r="O22">
        <v>67</v>
      </c>
      <c r="P22">
        <v>21</v>
      </c>
      <c r="Q22">
        <v>43</v>
      </c>
      <c r="R22">
        <v>1</v>
      </c>
      <c r="S22">
        <v>4</v>
      </c>
      <c r="T22">
        <v>150</v>
      </c>
      <c r="U22">
        <v>8.0838300000000007</v>
      </c>
      <c r="V22">
        <v>2.3173699999999999</v>
      </c>
      <c r="W22">
        <v>3.4883700000000002</v>
      </c>
      <c r="X22">
        <v>1.13174</v>
      </c>
      <c r="Y22">
        <v>0.21645</v>
      </c>
      <c r="Z22">
        <v>6.2049100000000003E-2</v>
      </c>
      <c r="AA22">
        <v>0.15440115332603399</v>
      </c>
      <c r="AB22">
        <v>0.24148600000000001</v>
      </c>
      <c r="AC22">
        <v>1.1916199999999999</v>
      </c>
      <c r="AD22">
        <v>0.28421099999999999</v>
      </c>
      <c r="AE22">
        <v>0.74882099999999996</v>
      </c>
      <c r="AH22">
        <v>3.9376699999999998</v>
      </c>
      <c r="AI22">
        <v>2.6130300000000002</v>
      </c>
      <c r="AJ22">
        <v>3.23359</v>
      </c>
      <c r="AK22">
        <v>999</v>
      </c>
      <c r="AO22">
        <v>22250</v>
      </c>
    </row>
    <row r="23" spans="1:41" x14ac:dyDescent="0.45">
      <c r="A23" t="s">
        <v>7107</v>
      </c>
      <c r="B23" t="s">
        <v>170</v>
      </c>
      <c r="C23">
        <v>8</v>
      </c>
      <c r="D23">
        <v>6</v>
      </c>
      <c r="F23">
        <v>3.7422</v>
      </c>
      <c r="G23">
        <v>24</v>
      </c>
      <c r="H23">
        <v>23</v>
      </c>
      <c r="K23">
        <v>144.30000000000001</v>
      </c>
      <c r="L23">
        <v>611</v>
      </c>
      <c r="M23">
        <v>141</v>
      </c>
      <c r="N23">
        <v>64</v>
      </c>
      <c r="O23">
        <v>60</v>
      </c>
      <c r="P23">
        <v>18</v>
      </c>
      <c r="Q23">
        <v>37</v>
      </c>
      <c r="R23">
        <v>0</v>
      </c>
      <c r="S23">
        <v>4</v>
      </c>
      <c r="T23">
        <v>141</v>
      </c>
      <c r="U23">
        <v>8.7941800000000008</v>
      </c>
      <c r="V23">
        <v>2.30769</v>
      </c>
      <c r="W23">
        <v>3.81081</v>
      </c>
      <c r="X23">
        <v>1.12266</v>
      </c>
      <c r="Y23">
        <v>0.230769</v>
      </c>
      <c r="Z23">
        <v>6.0556499999999999E-2</v>
      </c>
      <c r="AA23">
        <v>0.170212768018245</v>
      </c>
      <c r="AB23">
        <v>0.247368</v>
      </c>
      <c r="AC23">
        <v>1.2335400000000001</v>
      </c>
      <c r="AD23">
        <v>0.29926999999999998</v>
      </c>
      <c r="AE23">
        <v>0.74607299999999999</v>
      </c>
      <c r="AH23">
        <v>3.7747899999999999</v>
      </c>
      <c r="AI23">
        <v>2.6029599999999999</v>
      </c>
      <c r="AJ23">
        <v>2.7374900000000002</v>
      </c>
      <c r="AK23">
        <v>999</v>
      </c>
      <c r="AO23">
        <v>19427</v>
      </c>
    </row>
    <row r="24" spans="1:41" x14ac:dyDescent="0.45">
      <c r="A24" t="s">
        <v>246</v>
      </c>
      <c r="B24" t="s">
        <v>46</v>
      </c>
      <c r="C24">
        <v>11</v>
      </c>
      <c r="D24">
        <v>6</v>
      </c>
      <c r="F24">
        <v>3.5</v>
      </c>
      <c r="G24">
        <v>24</v>
      </c>
      <c r="H24">
        <v>24</v>
      </c>
      <c r="K24">
        <v>144</v>
      </c>
      <c r="L24">
        <v>590</v>
      </c>
      <c r="M24">
        <v>118</v>
      </c>
      <c r="N24">
        <v>60</v>
      </c>
      <c r="O24">
        <v>56</v>
      </c>
      <c r="P24">
        <v>19</v>
      </c>
      <c r="Q24">
        <v>46</v>
      </c>
      <c r="R24">
        <v>1</v>
      </c>
      <c r="S24">
        <v>9</v>
      </c>
      <c r="T24">
        <v>153</v>
      </c>
      <c r="U24">
        <v>9.5625</v>
      </c>
      <c r="V24">
        <v>2.875</v>
      </c>
      <c r="W24">
        <v>3.3260900000000002</v>
      </c>
      <c r="X24">
        <v>1.1875</v>
      </c>
      <c r="Y24">
        <v>0.259322</v>
      </c>
      <c r="Z24">
        <v>7.7966099999999997E-2</v>
      </c>
      <c r="AA24">
        <v>0.181355945765972</v>
      </c>
      <c r="AB24">
        <v>0.22056100000000001</v>
      </c>
      <c r="AC24">
        <v>1.13889</v>
      </c>
      <c r="AD24">
        <v>0.272727</v>
      </c>
      <c r="AE24">
        <v>0.75691399999999998</v>
      </c>
      <c r="AH24">
        <v>3.9911500000000002</v>
      </c>
      <c r="AI24">
        <v>2.6008800000000001</v>
      </c>
      <c r="AJ24">
        <v>3.2902499999999999</v>
      </c>
      <c r="AK24">
        <v>999</v>
      </c>
      <c r="AO24">
        <v>19755</v>
      </c>
    </row>
    <row r="25" spans="1:41" x14ac:dyDescent="0.45">
      <c r="A25" t="s">
        <v>7132</v>
      </c>
      <c r="B25" t="s">
        <v>7</v>
      </c>
      <c r="C25">
        <v>8</v>
      </c>
      <c r="D25">
        <v>8</v>
      </c>
      <c r="F25">
        <v>3.9293100000000001</v>
      </c>
      <c r="G25">
        <v>26</v>
      </c>
      <c r="H25">
        <v>25</v>
      </c>
      <c r="K25">
        <v>144.30000000000001</v>
      </c>
      <c r="L25">
        <v>608</v>
      </c>
      <c r="M25">
        <v>133</v>
      </c>
      <c r="N25">
        <v>67</v>
      </c>
      <c r="O25">
        <v>63</v>
      </c>
      <c r="P25">
        <v>19</v>
      </c>
      <c r="Q25">
        <v>46</v>
      </c>
      <c r="R25">
        <v>0</v>
      </c>
      <c r="S25">
        <v>6</v>
      </c>
      <c r="T25">
        <v>156</v>
      </c>
      <c r="U25">
        <v>9.72973</v>
      </c>
      <c r="V25">
        <v>2.8690199999999999</v>
      </c>
      <c r="W25">
        <v>3.3913000000000002</v>
      </c>
      <c r="X25">
        <v>1.18503</v>
      </c>
      <c r="Y25">
        <v>0.256579</v>
      </c>
      <c r="Z25">
        <v>7.56579E-2</v>
      </c>
      <c r="AA25">
        <v>0.180921055376529</v>
      </c>
      <c r="AB25">
        <v>0.239209</v>
      </c>
      <c r="AC25">
        <v>1.24047</v>
      </c>
      <c r="AD25">
        <v>0.29921300000000001</v>
      </c>
      <c r="AE25">
        <v>0.73490800000000001</v>
      </c>
      <c r="AH25">
        <v>3.8856700000000002</v>
      </c>
      <c r="AI25">
        <v>2.5648399999999998</v>
      </c>
      <c r="AJ25">
        <v>2.742</v>
      </c>
      <c r="AK25">
        <v>999</v>
      </c>
      <c r="AO25">
        <v>19959</v>
      </c>
    </row>
    <row r="26" spans="1:41" x14ac:dyDescent="0.45">
      <c r="A26" t="s">
        <v>7088</v>
      </c>
      <c r="B26" t="s">
        <v>31</v>
      </c>
      <c r="C26">
        <v>7</v>
      </c>
      <c r="D26">
        <v>6</v>
      </c>
      <c r="F26">
        <v>3.8018900000000002</v>
      </c>
      <c r="G26">
        <v>25</v>
      </c>
      <c r="H26">
        <v>25</v>
      </c>
      <c r="K26">
        <v>137.30000000000001</v>
      </c>
      <c r="L26">
        <v>586</v>
      </c>
      <c r="M26">
        <v>133</v>
      </c>
      <c r="N26">
        <v>62</v>
      </c>
      <c r="O26">
        <v>58</v>
      </c>
      <c r="P26">
        <v>17</v>
      </c>
      <c r="Q26">
        <v>40</v>
      </c>
      <c r="R26">
        <v>2</v>
      </c>
      <c r="S26">
        <v>6</v>
      </c>
      <c r="T26">
        <v>139</v>
      </c>
      <c r="U26">
        <v>9.1114300000000004</v>
      </c>
      <c r="V26">
        <v>2.6219999999999999</v>
      </c>
      <c r="W26">
        <v>3.4750000000000001</v>
      </c>
      <c r="X26">
        <v>1.11435</v>
      </c>
      <c r="Y26">
        <v>0.237201</v>
      </c>
      <c r="Z26">
        <v>6.8259399999999998E-2</v>
      </c>
      <c r="AA26">
        <v>0.168941974639892</v>
      </c>
      <c r="AB26">
        <v>0.24629599999999999</v>
      </c>
      <c r="AC26">
        <v>1.2600100000000001</v>
      </c>
      <c r="AD26">
        <v>0.30208299999999999</v>
      </c>
      <c r="AE26">
        <v>0.74396799999999996</v>
      </c>
      <c r="AH26">
        <v>3.8449900000000001</v>
      </c>
      <c r="AI26">
        <v>2.5579299999999998</v>
      </c>
      <c r="AJ26">
        <v>2.7080000000000002</v>
      </c>
      <c r="AK26">
        <v>999</v>
      </c>
      <c r="AO26">
        <v>33829</v>
      </c>
    </row>
    <row r="27" spans="1:41" x14ac:dyDescent="0.45">
      <c r="A27" t="s">
        <v>3065</v>
      </c>
      <c r="B27" t="s">
        <v>207</v>
      </c>
      <c r="C27">
        <v>8</v>
      </c>
      <c r="D27">
        <v>8</v>
      </c>
      <c r="F27">
        <v>4.0061400000000003</v>
      </c>
      <c r="G27">
        <v>23</v>
      </c>
      <c r="H27">
        <v>23</v>
      </c>
      <c r="K27">
        <v>130.30000000000001</v>
      </c>
      <c r="L27">
        <v>537</v>
      </c>
      <c r="M27">
        <v>122</v>
      </c>
      <c r="N27">
        <v>62</v>
      </c>
      <c r="O27">
        <v>58</v>
      </c>
      <c r="P27">
        <v>16</v>
      </c>
      <c r="Q27">
        <v>35</v>
      </c>
      <c r="R27">
        <v>0</v>
      </c>
      <c r="S27">
        <v>0</v>
      </c>
      <c r="T27">
        <v>115</v>
      </c>
      <c r="U27">
        <v>7.9432099999999997</v>
      </c>
      <c r="V27">
        <v>2.4175</v>
      </c>
      <c r="W27">
        <v>3.2857099999999999</v>
      </c>
      <c r="X27">
        <v>1.10514</v>
      </c>
      <c r="Y27">
        <v>0.21415300000000001</v>
      </c>
      <c r="Z27">
        <v>6.5176899999999996E-2</v>
      </c>
      <c r="AA27">
        <v>0.14897578209638501</v>
      </c>
      <c r="AB27">
        <v>0.24302799999999999</v>
      </c>
      <c r="AC27">
        <v>1.2049099999999999</v>
      </c>
      <c r="AD27">
        <v>0.28571400000000002</v>
      </c>
      <c r="AE27">
        <v>0.70579499999999995</v>
      </c>
      <c r="AH27">
        <v>3.8920300000000001</v>
      </c>
      <c r="AI27">
        <v>2.54434</v>
      </c>
      <c r="AJ27">
        <v>2.2312099999999999</v>
      </c>
      <c r="AK27">
        <v>999</v>
      </c>
      <c r="AO27">
        <v>31967</v>
      </c>
    </row>
    <row r="28" spans="1:41" x14ac:dyDescent="0.45">
      <c r="A28" t="s">
        <v>7662</v>
      </c>
      <c r="B28" t="s">
        <v>56</v>
      </c>
      <c r="C28">
        <v>7</v>
      </c>
      <c r="D28">
        <v>5</v>
      </c>
      <c r="F28">
        <v>3.45269</v>
      </c>
      <c r="G28">
        <v>21</v>
      </c>
      <c r="H28">
        <v>21</v>
      </c>
      <c r="K28">
        <v>117.3</v>
      </c>
      <c r="L28">
        <v>479</v>
      </c>
      <c r="M28">
        <v>101</v>
      </c>
      <c r="N28">
        <v>48</v>
      </c>
      <c r="O28">
        <v>45</v>
      </c>
      <c r="P28">
        <v>14</v>
      </c>
      <c r="Q28">
        <v>31</v>
      </c>
      <c r="R28">
        <v>0</v>
      </c>
      <c r="S28">
        <v>5</v>
      </c>
      <c r="T28">
        <v>121</v>
      </c>
      <c r="U28">
        <v>9.2838899999999995</v>
      </c>
      <c r="V28">
        <v>2.37852</v>
      </c>
      <c r="W28">
        <v>3.9032300000000002</v>
      </c>
      <c r="X28">
        <v>1.0741700000000001</v>
      </c>
      <c r="Y28">
        <v>0.25261</v>
      </c>
      <c r="Z28">
        <v>6.4718200000000004E-2</v>
      </c>
      <c r="AA28">
        <v>0.187891446053981</v>
      </c>
      <c r="AB28">
        <v>0.227991</v>
      </c>
      <c r="AC28">
        <v>1.1253200000000001</v>
      </c>
      <c r="AD28">
        <v>0.282468</v>
      </c>
      <c r="AE28">
        <v>0.74733099999999997</v>
      </c>
      <c r="AH28">
        <v>3.66425</v>
      </c>
      <c r="AI28">
        <v>2.52319</v>
      </c>
      <c r="AJ28">
        <v>2.91547</v>
      </c>
      <c r="AK28">
        <v>999</v>
      </c>
      <c r="AO28">
        <v>16162</v>
      </c>
    </row>
    <row r="29" spans="1:41" x14ac:dyDescent="0.45">
      <c r="A29" t="s">
        <v>7086</v>
      </c>
      <c r="B29" t="s">
        <v>98</v>
      </c>
      <c r="C29">
        <v>9</v>
      </c>
      <c r="D29">
        <v>7</v>
      </c>
      <c r="F29">
        <v>3.9212899999999999</v>
      </c>
      <c r="G29">
        <v>25</v>
      </c>
      <c r="H29">
        <v>25</v>
      </c>
      <c r="K29">
        <v>142.30000000000001</v>
      </c>
      <c r="L29">
        <v>611</v>
      </c>
      <c r="M29">
        <v>145</v>
      </c>
      <c r="N29">
        <v>66</v>
      </c>
      <c r="O29">
        <v>62</v>
      </c>
      <c r="P29">
        <v>21</v>
      </c>
      <c r="Q29">
        <v>36</v>
      </c>
      <c r="R29">
        <v>0</v>
      </c>
      <c r="S29">
        <v>2</v>
      </c>
      <c r="T29">
        <v>144</v>
      </c>
      <c r="U29">
        <v>9.1075199999999992</v>
      </c>
      <c r="V29">
        <v>2.2768799999999998</v>
      </c>
      <c r="W29">
        <v>4</v>
      </c>
      <c r="X29">
        <v>1.3281799999999999</v>
      </c>
      <c r="Y29">
        <v>0.235679</v>
      </c>
      <c r="Z29">
        <v>5.8919800000000001E-2</v>
      </c>
      <c r="AA29">
        <v>0.17675940692424699</v>
      </c>
      <c r="AB29">
        <v>0.253054</v>
      </c>
      <c r="AC29">
        <v>1.27196</v>
      </c>
      <c r="AD29">
        <v>0.30392200000000003</v>
      </c>
      <c r="AE29">
        <v>0.758575</v>
      </c>
      <c r="AH29">
        <v>3.9507500000000002</v>
      </c>
      <c r="AI29">
        <v>2.5190299999999999</v>
      </c>
      <c r="AJ29">
        <v>2.4504199999999998</v>
      </c>
      <c r="AK29">
        <v>999</v>
      </c>
      <c r="AO29">
        <v>14107</v>
      </c>
    </row>
    <row r="30" spans="1:41" x14ac:dyDescent="0.45">
      <c r="A30" t="s">
        <v>7106</v>
      </c>
      <c r="B30" t="s">
        <v>21</v>
      </c>
      <c r="C30">
        <v>7</v>
      </c>
      <c r="D30">
        <v>6</v>
      </c>
      <c r="F30">
        <v>3.98773</v>
      </c>
      <c r="G30">
        <v>28</v>
      </c>
      <c r="H30">
        <v>28</v>
      </c>
      <c r="K30">
        <v>146.69999999999999</v>
      </c>
      <c r="L30">
        <v>607</v>
      </c>
      <c r="M30">
        <v>129</v>
      </c>
      <c r="N30">
        <v>70</v>
      </c>
      <c r="O30">
        <v>65</v>
      </c>
      <c r="P30">
        <v>19</v>
      </c>
      <c r="Q30">
        <v>41</v>
      </c>
      <c r="R30">
        <v>0</v>
      </c>
      <c r="S30">
        <v>6</v>
      </c>
      <c r="T30">
        <v>150</v>
      </c>
      <c r="U30">
        <v>9.2024500000000007</v>
      </c>
      <c r="V30">
        <v>2.5153400000000001</v>
      </c>
      <c r="W30">
        <v>3.6585399999999999</v>
      </c>
      <c r="X30">
        <v>1.16564</v>
      </c>
      <c r="Y30">
        <v>0.247117</v>
      </c>
      <c r="Z30">
        <v>6.7545300000000003E-2</v>
      </c>
      <c r="AA30">
        <v>0.17957166582345899</v>
      </c>
      <c r="AB30">
        <v>0.23035700000000001</v>
      </c>
      <c r="AC30">
        <v>1.15883</v>
      </c>
      <c r="AD30">
        <v>0.28133000000000002</v>
      </c>
      <c r="AE30">
        <v>0.69735000000000003</v>
      </c>
      <c r="AH30">
        <v>3.8549000000000002</v>
      </c>
      <c r="AI30">
        <v>2.5081000000000002</v>
      </c>
      <c r="AJ30">
        <v>2.25299</v>
      </c>
      <c r="AK30">
        <v>999</v>
      </c>
      <c r="AO30">
        <v>24492</v>
      </c>
    </row>
    <row r="31" spans="1:41" x14ac:dyDescent="0.45">
      <c r="A31" t="s">
        <v>7130</v>
      </c>
      <c r="B31" t="s">
        <v>36</v>
      </c>
      <c r="C31">
        <v>8</v>
      </c>
      <c r="D31">
        <v>8</v>
      </c>
      <c r="F31">
        <v>4.3098599999999996</v>
      </c>
      <c r="G31">
        <v>28</v>
      </c>
      <c r="H31">
        <v>28</v>
      </c>
      <c r="K31">
        <v>142</v>
      </c>
      <c r="L31">
        <v>602</v>
      </c>
      <c r="M31">
        <v>134</v>
      </c>
      <c r="N31">
        <v>73</v>
      </c>
      <c r="O31">
        <v>68</v>
      </c>
      <c r="P31">
        <v>22</v>
      </c>
      <c r="Q31">
        <v>48</v>
      </c>
      <c r="R31">
        <v>0</v>
      </c>
      <c r="S31">
        <v>4</v>
      </c>
      <c r="T31">
        <v>151</v>
      </c>
      <c r="U31">
        <v>9.5704200000000004</v>
      </c>
      <c r="V31">
        <v>3.0422500000000001</v>
      </c>
      <c r="W31">
        <v>3.1458300000000001</v>
      </c>
      <c r="X31">
        <v>1.3943700000000001</v>
      </c>
      <c r="Y31">
        <v>0.25083100000000003</v>
      </c>
      <c r="Z31">
        <v>7.9734200000000005E-2</v>
      </c>
      <c r="AA31">
        <v>0.17109633982181499</v>
      </c>
      <c r="AB31">
        <v>0.24363599999999999</v>
      </c>
      <c r="AC31">
        <v>1.28169</v>
      </c>
      <c r="AD31">
        <v>0.29708200000000001</v>
      </c>
      <c r="AE31">
        <v>0.72089899999999996</v>
      </c>
      <c r="AH31">
        <v>4.2409600000000003</v>
      </c>
      <c r="AI31">
        <v>2.4558399999999998</v>
      </c>
      <c r="AJ31">
        <v>2.3205800000000001</v>
      </c>
      <c r="AK31">
        <v>999</v>
      </c>
      <c r="AO31">
        <v>29911</v>
      </c>
    </row>
    <row r="32" spans="1:41" x14ac:dyDescent="0.45">
      <c r="A32" t="s">
        <v>7082</v>
      </c>
      <c r="B32" t="s">
        <v>39</v>
      </c>
      <c r="C32">
        <v>6</v>
      </c>
      <c r="D32">
        <v>7</v>
      </c>
      <c r="F32">
        <v>3.7009300000000001</v>
      </c>
      <c r="G32">
        <v>21</v>
      </c>
      <c r="H32">
        <v>21</v>
      </c>
      <c r="K32">
        <v>107</v>
      </c>
      <c r="L32">
        <v>439</v>
      </c>
      <c r="M32">
        <v>96</v>
      </c>
      <c r="N32">
        <v>47</v>
      </c>
      <c r="O32">
        <v>44</v>
      </c>
      <c r="P32">
        <v>11</v>
      </c>
      <c r="Q32">
        <v>26</v>
      </c>
      <c r="R32">
        <v>0</v>
      </c>
      <c r="S32">
        <v>3</v>
      </c>
      <c r="T32">
        <v>107</v>
      </c>
      <c r="U32">
        <v>9</v>
      </c>
      <c r="V32">
        <v>2.1869200000000002</v>
      </c>
      <c r="W32">
        <v>4.11538</v>
      </c>
      <c r="X32">
        <v>0.925234</v>
      </c>
      <c r="Y32">
        <v>0.24373600000000001</v>
      </c>
      <c r="Z32">
        <v>5.92255E-2</v>
      </c>
      <c r="AA32">
        <v>0.18451024964451701</v>
      </c>
      <c r="AB32">
        <v>0.23414599999999999</v>
      </c>
      <c r="AC32">
        <v>1.14019</v>
      </c>
      <c r="AD32">
        <v>0.29109600000000002</v>
      </c>
      <c r="AE32">
        <v>0.703565</v>
      </c>
      <c r="AH32">
        <v>3.4045700000000001</v>
      </c>
      <c r="AI32">
        <v>2.4436200000000001</v>
      </c>
      <c r="AJ32">
        <v>2.2053799999999999</v>
      </c>
      <c r="AK32">
        <v>999</v>
      </c>
      <c r="AO32">
        <v>22267</v>
      </c>
    </row>
    <row r="33" spans="1:41" x14ac:dyDescent="0.45">
      <c r="A33" t="s">
        <v>7134</v>
      </c>
      <c r="B33" t="s">
        <v>28</v>
      </c>
      <c r="C33">
        <v>11</v>
      </c>
      <c r="D33">
        <v>9</v>
      </c>
      <c r="F33">
        <v>4.25</v>
      </c>
      <c r="G33">
        <v>26</v>
      </c>
      <c r="H33">
        <v>25</v>
      </c>
      <c r="K33">
        <v>144</v>
      </c>
      <c r="L33">
        <v>622</v>
      </c>
      <c r="M33">
        <v>147</v>
      </c>
      <c r="N33">
        <v>73</v>
      </c>
      <c r="O33">
        <v>68</v>
      </c>
      <c r="P33">
        <v>16</v>
      </c>
      <c r="Q33">
        <v>48</v>
      </c>
      <c r="R33">
        <v>0</v>
      </c>
      <c r="S33">
        <v>4</v>
      </c>
      <c r="T33">
        <v>130</v>
      </c>
      <c r="U33">
        <v>8.125</v>
      </c>
      <c r="V33">
        <v>3</v>
      </c>
      <c r="W33">
        <v>2.7083300000000001</v>
      </c>
      <c r="X33">
        <v>1</v>
      </c>
      <c r="Y33">
        <v>0.20900299999999999</v>
      </c>
      <c r="Z33">
        <v>7.71704E-2</v>
      </c>
      <c r="AA33">
        <v>0.13183279335498799</v>
      </c>
      <c r="AB33">
        <v>0.25789499999999999</v>
      </c>
      <c r="AC33">
        <v>1.3541700000000001</v>
      </c>
      <c r="AD33">
        <v>0.30896200000000001</v>
      </c>
      <c r="AE33">
        <v>0.70683700000000005</v>
      </c>
      <c r="AH33">
        <v>3.9772599999999998</v>
      </c>
      <c r="AI33">
        <v>2.4134699999999998</v>
      </c>
      <c r="AJ33">
        <v>2.35398</v>
      </c>
      <c r="AK33">
        <v>999</v>
      </c>
      <c r="AO33">
        <v>23920</v>
      </c>
    </row>
    <row r="34" spans="1:41" x14ac:dyDescent="0.45">
      <c r="A34" t="s">
        <v>7095</v>
      </c>
      <c r="B34" t="s">
        <v>46</v>
      </c>
      <c r="C34">
        <v>10</v>
      </c>
      <c r="D34">
        <v>6</v>
      </c>
      <c r="F34">
        <v>3.8177500000000002</v>
      </c>
      <c r="G34">
        <v>23</v>
      </c>
      <c r="H34">
        <v>23</v>
      </c>
      <c r="K34">
        <v>127.3</v>
      </c>
      <c r="L34">
        <v>523</v>
      </c>
      <c r="M34">
        <v>110</v>
      </c>
      <c r="N34">
        <v>58</v>
      </c>
      <c r="O34">
        <v>54</v>
      </c>
      <c r="P34">
        <v>20</v>
      </c>
      <c r="Q34">
        <v>40</v>
      </c>
      <c r="R34">
        <v>0</v>
      </c>
      <c r="S34">
        <v>0</v>
      </c>
      <c r="T34">
        <v>148</v>
      </c>
      <c r="U34">
        <v>10.4635</v>
      </c>
      <c r="V34">
        <v>2.8279700000000001</v>
      </c>
      <c r="W34">
        <v>3.7</v>
      </c>
      <c r="X34">
        <v>1.41398</v>
      </c>
      <c r="Y34">
        <v>0.28298299999999998</v>
      </c>
      <c r="Z34">
        <v>7.6481800000000003E-2</v>
      </c>
      <c r="AA34">
        <v>0.20650096237659399</v>
      </c>
      <c r="AB34">
        <v>0.227743</v>
      </c>
      <c r="AC34">
        <v>1.17832</v>
      </c>
      <c r="AD34">
        <v>0.28571400000000002</v>
      </c>
      <c r="AE34">
        <v>0.75409800000000005</v>
      </c>
      <c r="AH34">
        <v>3.9148999999999998</v>
      </c>
      <c r="AI34">
        <v>2.4083299999999999</v>
      </c>
      <c r="AJ34">
        <v>2.3660299999999999</v>
      </c>
      <c r="AK34">
        <v>999</v>
      </c>
      <c r="AO34">
        <v>14374</v>
      </c>
    </row>
    <row r="35" spans="1:41" x14ac:dyDescent="0.45">
      <c r="A35" t="s">
        <v>7090</v>
      </c>
      <c r="B35" t="s">
        <v>191</v>
      </c>
      <c r="C35">
        <v>11</v>
      </c>
      <c r="D35">
        <v>7</v>
      </c>
      <c r="F35">
        <v>3.5886100000000001</v>
      </c>
      <c r="G35">
        <v>25</v>
      </c>
      <c r="H35">
        <v>25</v>
      </c>
      <c r="K35">
        <v>158</v>
      </c>
      <c r="L35">
        <v>673</v>
      </c>
      <c r="M35">
        <v>147</v>
      </c>
      <c r="N35">
        <v>67</v>
      </c>
      <c r="O35">
        <v>63</v>
      </c>
      <c r="P35">
        <v>16</v>
      </c>
      <c r="Q35">
        <v>53</v>
      </c>
      <c r="R35">
        <v>0</v>
      </c>
      <c r="S35">
        <v>9</v>
      </c>
      <c r="T35">
        <v>135</v>
      </c>
      <c r="U35">
        <v>7.68987</v>
      </c>
      <c r="V35">
        <v>3.0189900000000001</v>
      </c>
      <c r="W35">
        <v>2.5471699999999999</v>
      </c>
      <c r="X35">
        <v>0.91139199999999998</v>
      </c>
      <c r="Y35">
        <v>0.20059399999999999</v>
      </c>
      <c r="Z35">
        <v>7.87519E-2</v>
      </c>
      <c r="AA35">
        <v>0.121842496097087</v>
      </c>
      <c r="AB35">
        <v>0.240589</v>
      </c>
      <c r="AC35">
        <v>1.2658199999999999</v>
      </c>
      <c r="AD35">
        <v>0.28478300000000001</v>
      </c>
      <c r="AE35">
        <v>0.74887400000000004</v>
      </c>
      <c r="AH35">
        <v>4.0398500000000004</v>
      </c>
      <c r="AI35">
        <v>2.3856999999999999</v>
      </c>
      <c r="AJ35">
        <v>3.4439500000000001</v>
      </c>
      <c r="AK35">
        <v>999</v>
      </c>
      <c r="AO35">
        <v>17295</v>
      </c>
    </row>
    <row r="36" spans="1:41" x14ac:dyDescent="0.45">
      <c r="A36" t="s">
        <v>7169</v>
      </c>
      <c r="B36" t="s">
        <v>170</v>
      </c>
      <c r="C36">
        <v>9</v>
      </c>
      <c r="D36">
        <v>8</v>
      </c>
      <c r="F36">
        <v>3.6122399999999999</v>
      </c>
      <c r="G36">
        <v>24</v>
      </c>
      <c r="H36">
        <v>23</v>
      </c>
      <c r="K36">
        <v>147</v>
      </c>
      <c r="L36">
        <v>604</v>
      </c>
      <c r="M36">
        <v>135</v>
      </c>
      <c r="N36">
        <v>63</v>
      </c>
      <c r="O36">
        <v>59</v>
      </c>
      <c r="P36">
        <v>20</v>
      </c>
      <c r="Q36">
        <v>37</v>
      </c>
      <c r="R36">
        <v>0</v>
      </c>
      <c r="S36">
        <v>4</v>
      </c>
      <c r="T36">
        <v>141</v>
      </c>
      <c r="U36">
        <v>8.6326499999999999</v>
      </c>
      <c r="V36">
        <v>2.2653099999999999</v>
      </c>
      <c r="W36">
        <v>3.81081</v>
      </c>
      <c r="X36">
        <v>1.2244900000000001</v>
      </c>
      <c r="Y36">
        <v>0.23344400000000001</v>
      </c>
      <c r="Z36">
        <v>6.1258300000000002E-2</v>
      </c>
      <c r="AA36">
        <v>0.17218542844057</v>
      </c>
      <c r="AB36">
        <v>0.239787</v>
      </c>
      <c r="AC36">
        <v>1.1700699999999999</v>
      </c>
      <c r="AD36">
        <v>0.28606999999999999</v>
      </c>
      <c r="AE36">
        <v>0.75694399999999995</v>
      </c>
      <c r="AH36">
        <v>3.9421200000000001</v>
      </c>
      <c r="AI36">
        <v>2.3629500000000001</v>
      </c>
      <c r="AJ36">
        <v>3.03</v>
      </c>
      <c r="AK36">
        <v>999</v>
      </c>
      <c r="AO36">
        <v>18000</v>
      </c>
    </row>
    <row r="37" spans="1:41" x14ac:dyDescent="0.45">
      <c r="A37" t="s">
        <v>7105</v>
      </c>
      <c r="B37" t="s">
        <v>31</v>
      </c>
      <c r="C37">
        <v>9</v>
      </c>
      <c r="D37">
        <v>7</v>
      </c>
      <c r="F37">
        <v>3.7473100000000001</v>
      </c>
      <c r="G37">
        <v>26</v>
      </c>
      <c r="H37">
        <v>24</v>
      </c>
      <c r="K37">
        <v>139.30000000000001</v>
      </c>
      <c r="L37">
        <v>595</v>
      </c>
      <c r="M37">
        <v>138</v>
      </c>
      <c r="N37">
        <v>62</v>
      </c>
      <c r="O37">
        <v>58</v>
      </c>
      <c r="P37">
        <v>16</v>
      </c>
      <c r="Q37">
        <v>41</v>
      </c>
      <c r="R37">
        <v>1</v>
      </c>
      <c r="S37">
        <v>6</v>
      </c>
      <c r="T37">
        <v>124</v>
      </c>
      <c r="U37">
        <v>8.0114900000000002</v>
      </c>
      <c r="V37">
        <v>2.6489600000000002</v>
      </c>
      <c r="W37">
        <v>3.0243899999999999</v>
      </c>
      <c r="X37">
        <v>1.0337400000000001</v>
      </c>
      <c r="Y37">
        <v>0.208403</v>
      </c>
      <c r="Z37">
        <v>6.8907599999999999E-2</v>
      </c>
      <c r="AA37">
        <v>0.13949579745530999</v>
      </c>
      <c r="AB37">
        <v>0.25182500000000002</v>
      </c>
      <c r="AC37">
        <v>1.2849999999999999</v>
      </c>
      <c r="AD37">
        <v>0.29902000000000001</v>
      </c>
      <c r="AE37">
        <v>0.74712599999999996</v>
      </c>
      <c r="AH37">
        <v>3.9800900000000001</v>
      </c>
      <c r="AI37">
        <v>2.3549799999999999</v>
      </c>
      <c r="AJ37">
        <v>2.81982</v>
      </c>
      <c r="AK37">
        <v>999</v>
      </c>
      <c r="AO37">
        <v>17312</v>
      </c>
    </row>
    <row r="38" spans="1:41" x14ac:dyDescent="0.45">
      <c r="A38" t="s">
        <v>7113</v>
      </c>
      <c r="B38" t="s">
        <v>21</v>
      </c>
      <c r="C38">
        <v>9</v>
      </c>
      <c r="D38">
        <v>8</v>
      </c>
      <c r="F38">
        <v>3.8036799999999999</v>
      </c>
      <c r="G38">
        <v>27</v>
      </c>
      <c r="H38">
        <v>27</v>
      </c>
      <c r="K38">
        <v>146.69999999999999</v>
      </c>
      <c r="L38">
        <v>615</v>
      </c>
      <c r="M38">
        <v>132</v>
      </c>
      <c r="N38">
        <v>66</v>
      </c>
      <c r="O38">
        <v>62</v>
      </c>
      <c r="P38">
        <v>16</v>
      </c>
      <c r="Q38">
        <v>49</v>
      </c>
      <c r="R38">
        <v>0</v>
      </c>
      <c r="S38">
        <v>6</v>
      </c>
      <c r="T38">
        <v>135</v>
      </c>
      <c r="U38">
        <v>8.2822099999999992</v>
      </c>
      <c r="V38">
        <v>3.0061300000000002</v>
      </c>
      <c r="W38">
        <v>2.7551000000000001</v>
      </c>
      <c r="X38">
        <v>0.981595</v>
      </c>
      <c r="Y38">
        <v>0.21951200000000001</v>
      </c>
      <c r="Z38">
        <v>7.9674800000000004E-2</v>
      </c>
      <c r="AA38">
        <v>0.13983739912509899</v>
      </c>
      <c r="AB38">
        <v>0.23571400000000001</v>
      </c>
      <c r="AC38">
        <v>1.2338100000000001</v>
      </c>
      <c r="AD38">
        <v>0.28361900000000001</v>
      </c>
      <c r="AE38">
        <v>0.72509500000000005</v>
      </c>
      <c r="AH38">
        <v>3.9571499999999999</v>
      </c>
      <c r="AI38">
        <v>2.33351</v>
      </c>
      <c r="AJ38">
        <v>2.67855</v>
      </c>
      <c r="AK38">
        <v>999</v>
      </c>
      <c r="AO38">
        <v>24586</v>
      </c>
    </row>
    <row r="39" spans="1:41" x14ac:dyDescent="0.45">
      <c r="A39" t="s">
        <v>68</v>
      </c>
      <c r="B39" t="s">
        <v>10</v>
      </c>
      <c r="C39">
        <v>9</v>
      </c>
      <c r="D39">
        <v>7</v>
      </c>
      <c r="F39">
        <v>3.8216600000000001</v>
      </c>
      <c r="G39">
        <v>24</v>
      </c>
      <c r="H39">
        <v>24</v>
      </c>
      <c r="K39">
        <v>141.30000000000001</v>
      </c>
      <c r="L39">
        <v>606</v>
      </c>
      <c r="M39">
        <v>124</v>
      </c>
      <c r="N39">
        <v>64</v>
      </c>
      <c r="O39">
        <v>60</v>
      </c>
      <c r="P39">
        <v>17</v>
      </c>
      <c r="Q39">
        <v>63</v>
      </c>
      <c r="R39">
        <v>0</v>
      </c>
      <c r="S39">
        <v>4</v>
      </c>
      <c r="T39">
        <v>156</v>
      </c>
      <c r="U39">
        <v>9.9363100000000006</v>
      </c>
      <c r="V39">
        <v>4.01274</v>
      </c>
      <c r="W39">
        <v>2.4761899999999999</v>
      </c>
      <c r="X39">
        <v>1.0828</v>
      </c>
      <c r="Y39">
        <v>0.25742599999999999</v>
      </c>
      <c r="Z39">
        <v>0.10396</v>
      </c>
      <c r="AA39">
        <v>0.15346536040306</v>
      </c>
      <c r="AB39">
        <v>0.23005600000000001</v>
      </c>
      <c r="AC39">
        <v>1.3234300000000001</v>
      </c>
      <c r="AD39">
        <v>0.29235</v>
      </c>
      <c r="AE39">
        <v>0.75367600000000001</v>
      </c>
      <c r="AH39">
        <v>4.0335299999999998</v>
      </c>
      <c r="AI39">
        <v>2.3001</v>
      </c>
      <c r="AJ39">
        <v>2.50901</v>
      </c>
      <c r="AK39">
        <v>999</v>
      </c>
      <c r="AO39">
        <v>31838</v>
      </c>
    </row>
    <row r="40" spans="1:41" x14ac:dyDescent="0.45">
      <c r="A40" t="s">
        <v>7098</v>
      </c>
      <c r="B40" t="s">
        <v>56</v>
      </c>
      <c r="C40">
        <v>9</v>
      </c>
      <c r="D40">
        <v>9</v>
      </c>
      <c r="F40">
        <v>4.0083500000000001</v>
      </c>
      <c r="G40">
        <v>27</v>
      </c>
      <c r="H40">
        <v>26</v>
      </c>
      <c r="K40">
        <v>143.69999999999999</v>
      </c>
      <c r="L40">
        <v>595</v>
      </c>
      <c r="M40">
        <v>121</v>
      </c>
      <c r="N40">
        <v>68</v>
      </c>
      <c r="O40">
        <v>64</v>
      </c>
      <c r="P40">
        <v>20</v>
      </c>
      <c r="Q40">
        <v>51</v>
      </c>
      <c r="R40">
        <v>0</v>
      </c>
      <c r="S40">
        <v>8</v>
      </c>
      <c r="T40">
        <v>155</v>
      </c>
      <c r="U40">
        <v>9.7077200000000001</v>
      </c>
      <c r="V40">
        <v>3.19415</v>
      </c>
      <c r="W40">
        <v>3.0392199999999998</v>
      </c>
      <c r="X40">
        <v>1.25261</v>
      </c>
      <c r="Y40">
        <v>0.26050400000000001</v>
      </c>
      <c r="Z40">
        <v>8.5714299999999993E-2</v>
      </c>
      <c r="AA40">
        <v>0.17478992789983699</v>
      </c>
      <c r="AB40">
        <v>0.225746</v>
      </c>
      <c r="AC40">
        <v>1.1969399999999999</v>
      </c>
      <c r="AD40">
        <v>0.27977800000000003</v>
      </c>
      <c r="AE40">
        <v>0.72222200000000003</v>
      </c>
      <c r="AH40">
        <v>4.1388299999999996</v>
      </c>
      <c r="AI40">
        <v>2.2990400000000002</v>
      </c>
      <c r="AJ40">
        <v>2.5818699999999999</v>
      </c>
      <c r="AK40">
        <v>999</v>
      </c>
      <c r="AO40">
        <v>18679</v>
      </c>
    </row>
    <row r="41" spans="1:41" x14ac:dyDescent="0.45">
      <c r="A41" t="s">
        <v>7104</v>
      </c>
      <c r="B41" t="s">
        <v>76</v>
      </c>
      <c r="C41">
        <v>7</v>
      </c>
      <c r="D41">
        <v>10</v>
      </c>
      <c r="F41">
        <v>4.2799699999999996</v>
      </c>
      <c r="G41">
        <v>25</v>
      </c>
      <c r="H41">
        <v>25</v>
      </c>
      <c r="K41">
        <v>149.30000000000001</v>
      </c>
      <c r="L41">
        <v>649</v>
      </c>
      <c r="M41">
        <v>148</v>
      </c>
      <c r="N41">
        <v>76</v>
      </c>
      <c r="O41">
        <v>71</v>
      </c>
      <c r="P41">
        <v>18</v>
      </c>
      <c r="Q41">
        <v>48</v>
      </c>
      <c r="R41">
        <v>0</v>
      </c>
      <c r="S41">
        <v>10</v>
      </c>
      <c r="T41">
        <v>135</v>
      </c>
      <c r="U41">
        <v>8.1379800000000007</v>
      </c>
      <c r="V41">
        <v>2.8935</v>
      </c>
      <c r="W41">
        <v>2.8125</v>
      </c>
      <c r="X41">
        <v>1.0850599999999999</v>
      </c>
      <c r="Y41">
        <v>0.208012</v>
      </c>
      <c r="Z41">
        <v>7.3959899999999995E-2</v>
      </c>
      <c r="AA41">
        <v>0.134052388370037</v>
      </c>
      <c r="AB41">
        <v>0.25042300000000001</v>
      </c>
      <c r="AC41">
        <v>1.3127899999999999</v>
      </c>
      <c r="AD41">
        <v>0.29680400000000001</v>
      </c>
      <c r="AE41">
        <v>0.70257599999999998</v>
      </c>
      <c r="AH41">
        <v>4.1793500000000003</v>
      </c>
      <c r="AI41">
        <v>2.28199</v>
      </c>
      <c r="AJ41">
        <v>2.2394699999999998</v>
      </c>
      <c r="AK41">
        <v>999</v>
      </c>
      <c r="AO41">
        <v>17594</v>
      </c>
    </row>
    <row r="42" spans="1:41" x14ac:dyDescent="0.45">
      <c r="A42" t="s">
        <v>7108</v>
      </c>
      <c r="B42" t="s">
        <v>18</v>
      </c>
      <c r="C42">
        <v>10</v>
      </c>
      <c r="D42">
        <v>9</v>
      </c>
      <c r="F42">
        <v>3.76152</v>
      </c>
      <c r="G42">
        <v>27</v>
      </c>
      <c r="H42">
        <v>27</v>
      </c>
      <c r="K42">
        <v>162.69999999999999</v>
      </c>
      <c r="L42">
        <v>678</v>
      </c>
      <c r="M42">
        <v>151</v>
      </c>
      <c r="N42">
        <v>73</v>
      </c>
      <c r="O42">
        <v>68</v>
      </c>
      <c r="P42">
        <v>21</v>
      </c>
      <c r="Q42">
        <v>48</v>
      </c>
      <c r="R42">
        <v>0</v>
      </c>
      <c r="S42">
        <v>7</v>
      </c>
      <c r="T42">
        <v>146</v>
      </c>
      <c r="U42">
        <v>8.0762099999999997</v>
      </c>
      <c r="V42">
        <v>2.6551900000000002</v>
      </c>
      <c r="W42">
        <v>3.0416699999999999</v>
      </c>
      <c r="X42">
        <v>1.1616500000000001</v>
      </c>
      <c r="Y42">
        <v>0.215339</v>
      </c>
      <c r="Z42">
        <v>7.0796499999999998E-2</v>
      </c>
      <c r="AA42">
        <v>0.14454276859760201</v>
      </c>
      <c r="AB42">
        <v>0.24237600000000001</v>
      </c>
      <c r="AC42">
        <v>1.2231099999999999</v>
      </c>
      <c r="AD42">
        <v>0.28508800000000001</v>
      </c>
      <c r="AE42">
        <v>0.74292499999999995</v>
      </c>
      <c r="AH42">
        <v>4.1524000000000001</v>
      </c>
      <c r="AI42">
        <v>2.2638699999999998</v>
      </c>
      <c r="AJ42">
        <v>3.3571499999999999</v>
      </c>
      <c r="AK42">
        <v>999</v>
      </c>
      <c r="AO42">
        <v>19291</v>
      </c>
    </row>
    <row r="43" spans="1:41" x14ac:dyDescent="0.45">
      <c r="A43" t="s">
        <v>7094</v>
      </c>
      <c r="B43" t="s">
        <v>170</v>
      </c>
      <c r="C43">
        <v>8</v>
      </c>
      <c r="D43">
        <v>7</v>
      </c>
      <c r="F43">
        <v>3.7132900000000002</v>
      </c>
      <c r="G43">
        <v>25</v>
      </c>
      <c r="H43">
        <v>25</v>
      </c>
      <c r="K43">
        <v>143</v>
      </c>
      <c r="L43">
        <v>594</v>
      </c>
      <c r="M43">
        <v>131</v>
      </c>
      <c r="N43">
        <v>63</v>
      </c>
      <c r="O43">
        <v>59</v>
      </c>
      <c r="P43">
        <v>17</v>
      </c>
      <c r="Q43">
        <v>43</v>
      </c>
      <c r="R43">
        <v>0</v>
      </c>
      <c r="S43">
        <v>5</v>
      </c>
      <c r="T43">
        <v>131</v>
      </c>
      <c r="U43">
        <v>8.2447499999999998</v>
      </c>
      <c r="V43">
        <v>2.7062900000000001</v>
      </c>
      <c r="W43">
        <v>3.0465100000000001</v>
      </c>
      <c r="X43">
        <v>1.06993</v>
      </c>
      <c r="Y43">
        <v>0.22053900000000001</v>
      </c>
      <c r="Z43">
        <v>7.2390599999999999E-2</v>
      </c>
      <c r="AA43">
        <v>0.14814814925193701</v>
      </c>
      <c r="AB43">
        <v>0.239927</v>
      </c>
      <c r="AC43">
        <v>1.21678</v>
      </c>
      <c r="AD43">
        <v>0.28643200000000002</v>
      </c>
      <c r="AE43">
        <v>0.73901499999999998</v>
      </c>
      <c r="AH43">
        <v>3.97532</v>
      </c>
      <c r="AI43">
        <v>2.2554799999999999</v>
      </c>
      <c r="AJ43">
        <v>2.7698200000000002</v>
      </c>
      <c r="AK43">
        <v>999</v>
      </c>
      <c r="AO43">
        <v>30134</v>
      </c>
    </row>
    <row r="44" spans="1:41" x14ac:dyDescent="0.45">
      <c r="A44" t="s">
        <v>7141</v>
      </c>
      <c r="B44" t="s">
        <v>42</v>
      </c>
      <c r="C44">
        <v>6</v>
      </c>
      <c r="D44">
        <v>7</v>
      </c>
      <c r="F44">
        <v>4.1599399999999997</v>
      </c>
      <c r="G44">
        <v>25</v>
      </c>
      <c r="H44">
        <v>25</v>
      </c>
      <c r="K44">
        <v>136.30000000000001</v>
      </c>
      <c r="L44">
        <v>573</v>
      </c>
      <c r="M44">
        <v>124</v>
      </c>
      <c r="N44">
        <v>67</v>
      </c>
      <c r="O44">
        <v>63</v>
      </c>
      <c r="P44">
        <v>18</v>
      </c>
      <c r="Q44">
        <v>43</v>
      </c>
      <c r="R44">
        <v>1</v>
      </c>
      <c r="S44">
        <v>9</v>
      </c>
      <c r="T44">
        <v>138</v>
      </c>
      <c r="U44">
        <v>9.1122499999999995</v>
      </c>
      <c r="V44">
        <v>2.8393199999999998</v>
      </c>
      <c r="W44">
        <v>3.2092999999999998</v>
      </c>
      <c r="X44">
        <v>1.18855</v>
      </c>
      <c r="Y44">
        <v>0.240838</v>
      </c>
      <c r="Z44">
        <v>7.5043600000000002E-2</v>
      </c>
      <c r="AA44">
        <v>0.16579405963420801</v>
      </c>
      <c r="AB44">
        <v>0.23800399999999999</v>
      </c>
      <c r="AC44">
        <v>1.2252400000000001</v>
      </c>
      <c r="AD44">
        <v>0.29041099999999997</v>
      </c>
      <c r="AE44">
        <v>0.70521900000000004</v>
      </c>
      <c r="AH44">
        <v>4.0914299999999999</v>
      </c>
      <c r="AI44">
        <v>2.24065</v>
      </c>
      <c r="AJ44">
        <v>2.17422</v>
      </c>
      <c r="AK44">
        <v>999</v>
      </c>
      <c r="AO44">
        <v>27468</v>
      </c>
    </row>
    <row r="45" spans="1:41" x14ac:dyDescent="0.45">
      <c r="A45" t="s">
        <v>7087</v>
      </c>
      <c r="B45" t="s">
        <v>59</v>
      </c>
      <c r="C45">
        <v>9</v>
      </c>
      <c r="D45">
        <v>9</v>
      </c>
      <c r="F45">
        <v>4.2127699999999999</v>
      </c>
      <c r="G45">
        <v>25</v>
      </c>
      <c r="H45">
        <v>25</v>
      </c>
      <c r="K45">
        <v>141</v>
      </c>
      <c r="L45">
        <v>588</v>
      </c>
      <c r="M45">
        <v>131</v>
      </c>
      <c r="N45">
        <v>71</v>
      </c>
      <c r="O45">
        <v>66</v>
      </c>
      <c r="P45">
        <v>19</v>
      </c>
      <c r="Q45">
        <v>37</v>
      </c>
      <c r="R45">
        <v>0</v>
      </c>
      <c r="S45">
        <v>8</v>
      </c>
      <c r="T45">
        <v>139</v>
      </c>
      <c r="U45">
        <v>8.8723399999999994</v>
      </c>
      <c r="V45">
        <v>2.3616999999999999</v>
      </c>
      <c r="W45">
        <v>3.7567599999999999</v>
      </c>
      <c r="X45">
        <v>1.2127699999999999</v>
      </c>
      <c r="Y45">
        <v>0.23639499999999999</v>
      </c>
      <c r="Z45">
        <v>6.2925200000000001E-2</v>
      </c>
      <c r="AA45">
        <v>0.17346938699483799</v>
      </c>
      <c r="AB45">
        <v>0.24125199999999999</v>
      </c>
      <c r="AC45">
        <v>1.1914899999999999</v>
      </c>
      <c r="AD45">
        <v>0.29090899999999997</v>
      </c>
      <c r="AE45">
        <v>0.68599699999999997</v>
      </c>
      <c r="AH45">
        <v>3.9926300000000001</v>
      </c>
      <c r="AI45">
        <v>2.20743</v>
      </c>
      <c r="AJ45">
        <v>1.8522700000000001</v>
      </c>
      <c r="AK45">
        <v>999</v>
      </c>
      <c r="AO45">
        <v>21390</v>
      </c>
    </row>
    <row r="46" spans="1:41" x14ac:dyDescent="0.45">
      <c r="A46" t="s">
        <v>7114</v>
      </c>
      <c r="B46" t="s">
        <v>18</v>
      </c>
      <c r="C46">
        <v>8</v>
      </c>
      <c r="D46">
        <v>7</v>
      </c>
      <c r="F46">
        <v>3.6760600000000001</v>
      </c>
      <c r="G46">
        <v>25</v>
      </c>
      <c r="H46">
        <v>25</v>
      </c>
      <c r="K46">
        <v>142</v>
      </c>
      <c r="L46">
        <v>613</v>
      </c>
      <c r="M46">
        <v>145</v>
      </c>
      <c r="N46">
        <v>62</v>
      </c>
      <c r="O46">
        <v>58</v>
      </c>
      <c r="P46">
        <v>17</v>
      </c>
      <c r="Q46">
        <v>43</v>
      </c>
      <c r="R46">
        <v>0</v>
      </c>
      <c r="S46">
        <v>4</v>
      </c>
      <c r="T46">
        <v>126</v>
      </c>
      <c r="U46">
        <v>7.9859200000000001</v>
      </c>
      <c r="V46">
        <v>2.7253500000000002</v>
      </c>
      <c r="W46">
        <v>2.9302299999999999</v>
      </c>
      <c r="X46">
        <v>1.0774600000000001</v>
      </c>
      <c r="Y46">
        <v>0.20554600000000001</v>
      </c>
      <c r="Z46">
        <v>7.0146799999999995E-2</v>
      </c>
      <c r="AA46">
        <v>0.13539967685937801</v>
      </c>
      <c r="AB46">
        <v>0.25618400000000002</v>
      </c>
      <c r="AC46">
        <v>1.3239399999999999</v>
      </c>
      <c r="AD46">
        <v>0.30259999999999998</v>
      </c>
      <c r="AE46">
        <v>0.76735699999999996</v>
      </c>
      <c r="AH46">
        <v>4.0296900000000004</v>
      </c>
      <c r="AI46">
        <v>2.1763699999999999</v>
      </c>
      <c r="AJ46">
        <v>3.1097399999999999</v>
      </c>
      <c r="AK46">
        <v>999</v>
      </c>
      <c r="AO46">
        <v>16511</v>
      </c>
    </row>
    <row r="47" spans="1:41" x14ac:dyDescent="0.45">
      <c r="A47" t="s">
        <v>7120</v>
      </c>
      <c r="B47" t="s">
        <v>42</v>
      </c>
      <c r="C47">
        <v>8</v>
      </c>
      <c r="D47">
        <v>9</v>
      </c>
      <c r="F47">
        <v>4.08786</v>
      </c>
      <c r="G47">
        <v>25</v>
      </c>
      <c r="H47">
        <v>24</v>
      </c>
      <c r="K47">
        <v>134.30000000000001</v>
      </c>
      <c r="L47">
        <v>582</v>
      </c>
      <c r="M47">
        <v>132</v>
      </c>
      <c r="N47">
        <v>65</v>
      </c>
      <c r="O47">
        <v>61</v>
      </c>
      <c r="P47">
        <v>16</v>
      </c>
      <c r="Q47">
        <v>51</v>
      </c>
      <c r="R47">
        <v>1</v>
      </c>
      <c r="S47">
        <v>4</v>
      </c>
      <c r="T47">
        <v>129</v>
      </c>
      <c r="U47">
        <v>8.6448199999999993</v>
      </c>
      <c r="V47">
        <v>3.4177200000000001</v>
      </c>
      <c r="W47">
        <v>2.5294099999999999</v>
      </c>
      <c r="X47">
        <v>1.07223</v>
      </c>
      <c r="Y47">
        <v>0.22164900000000001</v>
      </c>
      <c r="Z47">
        <v>8.7628899999999996E-2</v>
      </c>
      <c r="AA47">
        <v>0.13402061909437099</v>
      </c>
      <c r="AB47">
        <v>0.25047399999999997</v>
      </c>
      <c r="AC47">
        <v>1.3626199999999999</v>
      </c>
      <c r="AD47">
        <v>0.30366500000000002</v>
      </c>
      <c r="AE47">
        <v>0.73474499999999998</v>
      </c>
      <c r="AH47">
        <v>4.1113299999999997</v>
      </c>
      <c r="AI47">
        <v>2.1667399999999999</v>
      </c>
      <c r="AJ47">
        <v>2.2344400000000002</v>
      </c>
      <c r="AK47">
        <v>999</v>
      </c>
      <c r="AO47">
        <v>19447</v>
      </c>
    </row>
    <row r="48" spans="1:41" x14ac:dyDescent="0.45">
      <c r="A48" t="s">
        <v>3159</v>
      </c>
      <c r="B48" t="s">
        <v>98</v>
      </c>
      <c r="C48">
        <v>8</v>
      </c>
      <c r="D48">
        <v>6</v>
      </c>
      <c r="F48">
        <v>3.7565200000000001</v>
      </c>
      <c r="G48">
        <v>35</v>
      </c>
      <c r="H48">
        <v>35</v>
      </c>
      <c r="K48">
        <v>115</v>
      </c>
      <c r="L48">
        <v>482</v>
      </c>
      <c r="M48">
        <v>94</v>
      </c>
      <c r="N48">
        <v>51</v>
      </c>
      <c r="O48">
        <v>48</v>
      </c>
      <c r="P48">
        <v>12</v>
      </c>
      <c r="Q48">
        <v>45</v>
      </c>
      <c r="R48">
        <v>0</v>
      </c>
      <c r="S48">
        <v>9</v>
      </c>
      <c r="T48">
        <v>125</v>
      </c>
      <c r="U48">
        <v>9.78261</v>
      </c>
      <c r="V48">
        <v>3.5217399999999999</v>
      </c>
      <c r="W48">
        <v>2.7777799999999999</v>
      </c>
      <c r="X48">
        <v>0.93913000000000002</v>
      </c>
      <c r="Y48">
        <v>0.25933600000000001</v>
      </c>
      <c r="Z48">
        <v>9.3361E-2</v>
      </c>
      <c r="AA48">
        <v>0.165975116193294</v>
      </c>
      <c r="AB48">
        <v>0.21962599999999999</v>
      </c>
      <c r="AC48">
        <v>1.2087000000000001</v>
      </c>
      <c r="AD48">
        <v>0.28178700000000001</v>
      </c>
      <c r="AE48">
        <v>0.72013099999999997</v>
      </c>
      <c r="AH48">
        <v>3.8463400000000001</v>
      </c>
      <c r="AI48">
        <v>2.16655</v>
      </c>
      <c r="AJ48">
        <v>2.2209400000000001</v>
      </c>
      <c r="AK48">
        <v>999</v>
      </c>
      <c r="AO48" t="s">
        <v>3163</v>
      </c>
    </row>
    <row r="49" spans="1:41" x14ac:dyDescent="0.45">
      <c r="A49" t="s">
        <v>7121</v>
      </c>
      <c r="B49" t="s">
        <v>82</v>
      </c>
      <c r="C49">
        <v>8</v>
      </c>
      <c r="D49">
        <v>6</v>
      </c>
      <c r="F49">
        <v>3.8084600000000002</v>
      </c>
      <c r="G49">
        <v>25</v>
      </c>
      <c r="H49">
        <v>25</v>
      </c>
      <c r="K49">
        <v>134.69999999999999</v>
      </c>
      <c r="L49">
        <v>554</v>
      </c>
      <c r="M49">
        <v>123</v>
      </c>
      <c r="N49">
        <v>61</v>
      </c>
      <c r="O49">
        <v>57</v>
      </c>
      <c r="P49">
        <v>16</v>
      </c>
      <c r="Q49">
        <v>32</v>
      </c>
      <c r="R49">
        <v>0</v>
      </c>
      <c r="S49">
        <v>7</v>
      </c>
      <c r="T49">
        <v>118</v>
      </c>
      <c r="U49">
        <v>7.8841900000000003</v>
      </c>
      <c r="V49">
        <v>2.13808</v>
      </c>
      <c r="W49">
        <v>3.6875</v>
      </c>
      <c r="X49">
        <v>1.06904</v>
      </c>
      <c r="Y49">
        <v>0.21299599999999999</v>
      </c>
      <c r="Z49">
        <v>5.7761699999999999E-2</v>
      </c>
      <c r="AA49">
        <v>0.155234660953283</v>
      </c>
      <c r="AB49">
        <v>0.23883499999999999</v>
      </c>
      <c r="AC49">
        <v>1.1507099999999999</v>
      </c>
      <c r="AD49">
        <v>0.28083999999999998</v>
      </c>
      <c r="AE49">
        <v>0.70889899999999995</v>
      </c>
      <c r="AH49">
        <v>3.9157700000000002</v>
      </c>
      <c r="AI49">
        <v>2.1416900000000001</v>
      </c>
      <c r="AJ49">
        <v>2.2837900000000002</v>
      </c>
      <c r="AK49">
        <v>999</v>
      </c>
      <c r="AO49">
        <v>29837</v>
      </c>
    </row>
    <row r="50" spans="1:41" x14ac:dyDescent="0.45">
      <c r="A50" t="s">
        <v>7163</v>
      </c>
      <c r="B50" t="s">
        <v>7</v>
      </c>
      <c r="C50">
        <v>7</v>
      </c>
      <c r="D50">
        <v>7</v>
      </c>
      <c r="F50">
        <v>4.0090899999999996</v>
      </c>
      <c r="G50">
        <v>22</v>
      </c>
      <c r="H50">
        <v>22</v>
      </c>
      <c r="K50">
        <v>110</v>
      </c>
      <c r="L50">
        <v>469</v>
      </c>
      <c r="M50">
        <v>105</v>
      </c>
      <c r="N50">
        <v>52</v>
      </c>
      <c r="O50">
        <v>49</v>
      </c>
      <c r="P50">
        <v>12</v>
      </c>
      <c r="Q50">
        <v>35</v>
      </c>
      <c r="R50">
        <v>1</v>
      </c>
      <c r="S50">
        <v>5</v>
      </c>
      <c r="T50">
        <v>110</v>
      </c>
      <c r="U50">
        <v>9</v>
      </c>
      <c r="V50">
        <v>2.8636400000000002</v>
      </c>
      <c r="W50">
        <v>3.1428600000000002</v>
      </c>
      <c r="X50">
        <v>0.98181799999999997</v>
      </c>
      <c r="Y50">
        <v>0.234542</v>
      </c>
      <c r="Z50">
        <v>7.4626899999999996E-2</v>
      </c>
      <c r="AA50">
        <v>0.15991471707820801</v>
      </c>
      <c r="AB50">
        <v>0.244755</v>
      </c>
      <c r="AC50">
        <v>1.2727299999999999</v>
      </c>
      <c r="AD50">
        <v>0.30293199999999998</v>
      </c>
      <c r="AE50">
        <v>0.71428599999999998</v>
      </c>
      <c r="AH50">
        <v>3.7641300000000002</v>
      </c>
      <c r="AI50">
        <v>2.11843</v>
      </c>
      <c r="AJ50">
        <v>2.00156</v>
      </c>
      <c r="AK50">
        <v>999</v>
      </c>
      <c r="AO50">
        <v>22286</v>
      </c>
    </row>
    <row r="51" spans="1:41" x14ac:dyDescent="0.45">
      <c r="A51" t="s">
        <v>7668</v>
      </c>
      <c r="B51" t="s">
        <v>59</v>
      </c>
      <c r="C51">
        <v>8</v>
      </c>
      <c r="D51">
        <v>7</v>
      </c>
      <c r="F51">
        <v>3.9232800000000001</v>
      </c>
      <c r="G51">
        <v>22</v>
      </c>
      <c r="H51">
        <v>19</v>
      </c>
      <c r="K51">
        <v>114.7</v>
      </c>
      <c r="L51">
        <v>472</v>
      </c>
      <c r="M51">
        <v>115</v>
      </c>
      <c r="N51">
        <v>53</v>
      </c>
      <c r="O51">
        <v>50</v>
      </c>
      <c r="P51">
        <v>12</v>
      </c>
      <c r="Q51">
        <v>19</v>
      </c>
      <c r="R51">
        <v>1</v>
      </c>
      <c r="S51">
        <v>4</v>
      </c>
      <c r="T51">
        <v>85</v>
      </c>
      <c r="U51">
        <v>6.6695700000000002</v>
      </c>
      <c r="V51">
        <v>1.49085</v>
      </c>
      <c r="W51">
        <v>4.4736799999999999</v>
      </c>
      <c r="X51">
        <v>0.94158699999999995</v>
      </c>
      <c r="Y51">
        <v>0.180085</v>
      </c>
      <c r="Z51">
        <v>4.0254199999999997E-2</v>
      </c>
      <c r="AA51">
        <v>0.13983051106333699</v>
      </c>
      <c r="AB51">
        <v>0.25612499999999999</v>
      </c>
      <c r="AC51">
        <v>1.1682699999999999</v>
      </c>
      <c r="AD51">
        <v>0.29261399999999999</v>
      </c>
      <c r="AE51">
        <v>0.69112600000000002</v>
      </c>
      <c r="AH51">
        <v>3.73455</v>
      </c>
      <c r="AI51">
        <v>2.10581</v>
      </c>
      <c r="AJ51">
        <v>1.9659500000000001</v>
      </c>
      <c r="AK51">
        <v>999</v>
      </c>
      <c r="AO51" t="s">
        <v>7669</v>
      </c>
    </row>
    <row r="52" spans="1:41" x14ac:dyDescent="0.45">
      <c r="A52" t="s">
        <v>3785</v>
      </c>
      <c r="B52" t="s">
        <v>18</v>
      </c>
      <c r="C52">
        <v>7</v>
      </c>
      <c r="D52">
        <v>6</v>
      </c>
      <c r="F52">
        <v>3.7265600000000001</v>
      </c>
      <c r="G52">
        <v>26</v>
      </c>
      <c r="H52">
        <v>26</v>
      </c>
      <c r="K52">
        <v>128</v>
      </c>
      <c r="L52">
        <v>541</v>
      </c>
      <c r="M52">
        <v>117</v>
      </c>
      <c r="N52">
        <v>57</v>
      </c>
      <c r="O52">
        <v>53</v>
      </c>
      <c r="P52">
        <v>13</v>
      </c>
      <c r="Q52">
        <v>48</v>
      </c>
      <c r="R52">
        <v>0</v>
      </c>
      <c r="S52">
        <v>4</v>
      </c>
      <c r="T52">
        <v>119</v>
      </c>
      <c r="U52">
        <v>8.3671900000000008</v>
      </c>
      <c r="V52">
        <v>3.375</v>
      </c>
      <c r="W52">
        <v>2.4791699999999999</v>
      </c>
      <c r="X52">
        <v>0.91406200000000004</v>
      </c>
      <c r="Y52">
        <v>0.21996299999999999</v>
      </c>
      <c r="Z52">
        <v>8.8724600000000001E-2</v>
      </c>
      <c r="AA52">
        <v>0.13123844563961001</v>
      </c>
      <c r="AB52">
        <v>0.239264</v>
      </c>
      <c r="AC52">
        <v>1.2890600000000001</v>
      </c>
      <c r="AD52">
        <v>0.29131699999999999</v>
      </c>
      <c r="AE52">
        <v>0.73569499999999999</v>
      </c>
      <c r="AH52">
        <v>3.9347300000000001</v>
      </c>
      <c r="AI52">
        <v>2.10243</v>
      </c>
      <c r="AJ52">
        <v>2.6796799999999998</v>
      </c>
      <c r="AK52">
        <v>999</v>
      </c>
      <c r="AO52">
        <v>27974</v>
      </c>
    </row>
    <row r="53" spans="1:41" x14ac:dyDescent="0.45">
      <c r="A53" t="s">
        <v>7117</v>
      </c>
      <c r="B53" t="s">
        <v>104</v>
      </c>
      <c r="C53">
        <v>7</v>
      </c>
      <c r="D53">
        <v>7</v>
      </c>
      <c r="F53">
        <v>4.0344800000000003</v>
      </c>
      <c r="G53">
        <v>23</v>
      </c>
      <c r="H53">
        <v>22</v>
      </c>
      <c r="K53">
        <v>116</v>
      </c>
      <c r="L53">
        <v>493</v>
      </c>
      <c r="M53">
        <v>105</v>
      </c>
      <c r="N53">
        <v>56</v>
      </c>
      <c r="O53">
        <v>52</v>
      </c>
      <c r="P53">
        <v>15</v>
      </c>
      <c r="Q53">
        <v>44</v>
      </c>
      <c r="R53">
        <v>0</v>
      </c>
      <c r="S53">
        <v>3</v>
      </c>
      <c r="T53">
        <v>126</v>
      </c>
      <c r="U53">
        <v>9.7758599999999998</v>
      </c>
      <c r="V53">
        <v>3.4137900000000001</v>
      </c>
      <c r="W53">
        <v>2.8636400000000002</v>
      </c>
      <c r="X53">
        <v>1.1637900000000001</v>
      </c>
      <c r="Y53">
        <v>0.25557800000000003</v>
      </c>
      <c r="Z53">
        <v>8.9249499999999996E-2</v>
      </c>
      <c r="AA53">
        <v>0.16632860898971499</v>
      </c>
      <c r="AB53">
        <v>0.235426</v>
      </c>
      <c r="AC53">
        <v>1.2844800000000001</v>
      </c>
      <c r="AD53">
        <v>0.29508200000000001</v>
      </c>
      <c r="AE53">
        <v>0.72656200000000004</v>
      </c>
      <c r="AH53">
        <v>3.9791799999999999</v>
      </c>
      <c r="AI53">
        <v>2.0968200000000001</v>
      </c>
      <c r="AJ53">
        <v>1.9774099999999999</v>
      </c>
      <c r="AK53">
        <v>999</v>
      </c>
      <c r="AO53">
        <v>22201</v>
      </c>
    </row>
    <row r="54" spans="1:41" x14ac:dyDescent="0.45">
      <c r="A54" t="s">
        <v>7112</v>
      </c>
      <c r="B54" t="s">
        <v>178</v>
      </c>
      <c r="C54">
        <v>8</v>
      </c>
      <c r="D54">
        <v>7</v>
      </c>
      <c r="F54">
        <v>3.96</v>
      </c>
      <c r="G54">
        <v>24</v>
      </c>
      <c r="H54">
        <v>24</v>
      </c>
      <c r="K54">
        <v>150</v>
      </c>
      <c r="L54">
        <v>630</v>
      </c>
      <c r="M54">
        <v>140</v>
      </c>
      <c r="N54">
        <v>71</v>
      </c>
      <c r="O54">
        <v>66</v>
      </c>
      <c r="P54">
        <v>24</v>
      </c>
      <c r="Q54">
        <v>42</v>
      </c>
      <c r="R54">
        <v>0</v>
      </c>
      <c r="S54">
        <v>3</v>
      </c>
      <c r="T54">
        <v>149</v>
      </c>
      <c r="U54">
        <v>8.94</v>
      </c>
      <c r="V54">
        <v>2.52</v>
      </c>
      <c r="W54">
        <v>3.5476200000000002</v>
      </c>
      <c r="X54">
        <v>1.44</v>
      </c>
      <c r="Y54">
        <v>0.236508</v>
      </c>
      <c r="Z54">
        <v>6.6666699999999995E-2</v>
      </c>
      <c r="AA54">
        <v>0.16984126716852099</v>
      </c>
      <c r="AB54">
        <v>0.239316</v>
      </c>
      <c r="AC54">
        <v>1.21333</v>
      </c>
      <c r="AD54">
        <v>0.281553</v>
      </c>
      <c r="AE54">
        <v>0.74797800000000003</v>
      </c>
      <c r="AH54">
        <v>4.2483700000000004</v>
      </c>
      <c r="AI54">
        <v>2.0935899999999998</v>
      </c>
      <c r="AJ54">
        <v>2.3831799999999999</v>
      </c>
      <c r="AK54">
        <v>999</v>
      </c>
      <c r="AO54">
        <v>13125</v>
      </c>
    </row>
    <row r="55" spans="1:41" x14ac:dyDescent="0.45">
      <c r="A55" t="s">
        <v>3497</v>
      </c>
      <c r="B55" t="s">
        <v>56</v>
      </c>
      <c r="C55">
        <v>5</v>
      </c>
      <c r="D55">
        <v>6</v>
      </c>
      <c r="F55">
        <v>4.1271100000000001</v>
      </c>
      <c r="G55">
        <v>23</v>
      </c>
      <c r="H55">
        <v>22</v>
      </c>
      <c r="K55">
        <v>124.3</v>
      </c>
      <c r="L55">
        <v>526</v>
      </c>
      <c r="M55">
        <v>113</v>
      </c>
      <c r="N55">
        <v>61</v>
      </c>
      <c r="O55">
        <v>57</v>
      </c>
      <c r="P55">
        <v>15</v>
      </c>
      <c r="Q55">
        <v>40</v>
      </c>
      <c r="R55">
        <v>0</v>
      </c>
      <c r="S55">
        <v>11</v>
      </c>
      <c r="T55">
        <v>123</v>
      </c>
      <c r="U55">
        <v>8.9058700000000002</v>
      </c>
      <c r="V55">
        <v>2.89622</v>
      </c>
      <c r="W55">
        <v>3.0750000000000002</v>
      </c>
      <c r="X55">
        <v>1.0860799999999999</v>
      </c>
      <c r="Y55">
        <v>0.23383999999999999</v>
      </c>
      <c r="Z55">
        <v>7.6045600000000005E-2</v>
      </c>
      <c r="AA55">
        <v>0.15779467672109601</v>
      </c>
      <c r="AB55">
        <v>0.237895</v>
      </c>
      <c r="AC55">
        <v>1.23089</v>
      </c>
      <c r="AD55">
        <v>0.29080099999999998</v>
      </c>
      <c r="AE55">
        <v>0.69696999999999998</v>
      </c>
      <c r="AH55">
        <v>4.0756399999999999</v>
      </c>
      <c r="AI55">
        <v>2.0751499999999998</v>
      </c>
      <c r="AJ55">
        <v>2.0082100000000001</v>
      </c>
      <c r="AK55">
        <v>999</v>
      </c>
      <c r="AO55">
        <v>29812</v>
      </c>
    </row>
    <row r="56" spans="1:41" x14ac:dyDescent="0.45">
      <c r="A56" t="s">
        <v>7136</v>
      </c>
      <c r="B56" t="s">
        <v>16</v>
      </c>
      <c r="C56">
        <v>10</v>
      </c>
      <c r="D56">
        <v>8</v>
      </c>
      <c r="F56">
        <v>3.7635200000000002</v>
      </c>
      <c r="G56">
        <v>25</v>
      </c>
      <c r="H56">
        <v>25</v>
      </c>
      <c r="K56">
        <v>138.69999999999999</v>
      </c>
      <c r="L56">
        <v>603</v>
      </c>
      <c r="M56">
        <v>124</v>
      </c>
      <c r="N56">
        <v>62</v>
      </c>
      <c r="O56">
        <v>58</v>
      </c>
      <c r="P56">
        <v>17</v>
      </c>
      <c r="Q56">
        <v>67</v>
      </c>
      <c r="R56">
        <v>0</v>
      </c>
      <c r="S56">
        <v>3</v>
      </c>
      <c r="T56">
        <v>163</v>
      </c>
      <c r="U56">
        <v>10.5768</v>
      </c>
      <c r="V56">
        <v>4.3475099999999998</v>
      </c>
      <c r="W56">
        <v>2.4328400000000001</v>
      </c>
      <c r="X56">
        <v>1.1031</v>
      </c>
      <c r="Y56">
        <v>0.27031500000000003</v>
      </c>
      <c r="Z56">
        <v>0.111111</v>
      </c>
      <c r="AA56">
        <v>0.15920396894216499</v>
      </c>
      <c r="AB56">
        <v>0.23264499999999999</v>
      </c>
      <c r="AC56">
        <v>1.37707</v>
      </c>
      <c r="AD56">
        <v>0.303116</v>
      </c>
      <c r="AE56">
        <v>0.77153099999999997</v>
      </c>
      <c r="AH56">
        <v>4.0120699999999996</v>
      </c>
      <c r="AI56">
        <v>2.0697000000000001</v>
      </c>
      <c r="AJ56">
        <v>2.6092200000000001</v>
      </c>
      <c r="AK56">
        <v>999</v>
      </c>
      <c r="AO56">
        <v>13543</v>
      </c>
    </row>
    <row r="57" spans="1:41" x14ac:dyDescent="0.45">
      <c r="A57" t="s">
        <v>7123</v>
      </c>
      <c r="B57" t="s">
        <v>191</v>
      </c>
      <c r="C57">
        <v>10</v>
      </c>
      <c r="D57">
        <v>8</v>
      </c>
      <c r="F57">
        <v>3.9160300000000001</v>
      </c>
      <c r="G57">
        <v>26</v>
      </c>
      <c r="H57">
        <v>21</v>
      </c>
      <c r="K57">
        <v>131</v>
      </c>
      <c r="L57">
        <v>551</v>
      </c>
      <c r="M57">
        <v>116</v>
      </c>
      <c r="N57">
        <v>61</v>
      </c>
      <c r="O57">
        <v>57</v>
      </c>
      <c r="P57">
        <v>15</v>
      </c>
      <c r="Q57">
        <v>46</v>
      </c>
      <c r="R57">
        <v>0</v>
      </c>
      <c r="S57">
        <v>5</v>
      </c>
      <c r="T57">
        <v>129</v>
      </c>
      <c r="U57">
        <v>8.8626000000000005</v>
      </c>
      <c r="V57">
        <v>3.16031</v>
      </c>
      <c r="W57">
        <v>2.8043499999999999</v>
      </c>
      <c r="X57">
        <v>1.0305299999999999</v>
      </c>
      <c r="Y57">
        <v>0.23411999999999999</v>
      </c>
      <c r="Z57">
        <v>8.3484600000000006E-2</v>
      </c>
      <c r="AA57">
        <v>0.15063521265983501</v>
      </c>
      <c r="AB57">
        <v>0.23200000000000001</v>
      </c>
      <c r="AC57">
        <v>1.23664</v>
      </c>
      <c r="AD57">
        <v>0.28370800000000002</v>
      </c>
      <c r="AE57">
        <v>0.71631199999999995</v>
      </c>
      <c r="AH57">
        <v>3.9420600000000001</v>
      </c>
      <c r="AI57">
        <v>2.0657299999999998</v>
      </c>
      <c r="AJ57">
        <v>2.20417</v>
      </c>
      <c r="AK57">
        <v>999</v>
      </c>
      <c r="AO57">
        <v>25880</v>
      </c>
    </row>
    <row r="58" spans="1:41" x14ac:dyDescent="0.45">
      <c r="A58" t="s">
        <v>7157</v>
      </c>
      <c r="B58" t="s">
        <v>36</v>
      </c>
      <c r="C58">
        <v>6</v>
      </c>
      <c r="D58">
        <v>8</v>
      </c>
      <c r="F58">
        <v>4.7220000000000004</v>
      </c>
      <c r="G58">
        <v>22</v>
      </c>
      <c r="H58">
        <v>22</v>
      </c>
      <c r="K58">
        <v>127.7</v>
      </c>
      <c r="L58">
        <v>551</v>
      </c>
      <c r="M58">
        <v>126</v>
      </c>
      <c r="N58">
        <v>72</v>
      </c>
      <c r="O58">
        <v>67</v>
      </c>
      <c r="P58">
        <v>16</v>
      </c>
      <c r="Q58">
        <v>42</v>
      </c>
      <c r="R58">
        <v>0</v>
      </c>
      <c r="S58">
        <v>9</v>
      </c>
      <c r="T58">
        <v>109</v>
      </c>
      <c r="U58">
        <v>7.6820700000000004</v>
      </c>
      <c r="V58">
        <v>2.9600599999999999</v>
      </c>
      <c r="W58">
        <v>2.59524</v>
      </c>
      <c r="X58">
        <v>1.12764</v>
      </c>
      <c r="Y58">
        <v>0.197822</v>
      </c>
      <c r="Z58">
        <v>7.6225000000000001E-2</v>
      </c>
      <c r="AA58">
        <v>0.12159709632396599</v>
      </c>
      <c r="AB58">
        <v>0.252</v>
      </c>
      <c r="AC58">
        <v>1.31558</v>
      </c>
      <c r="AD58">
        <v>0.29333300000000001</v>
      </c>
      <c r="AE58">
        <v>0.65934099999999995</v>
      </c>
      <c r="AH58">
        <v>4.3748500000000003</v>
      </c>
      <c r="AI58">
        <v>2.0260500000000001</v>
      </c>
      <c r="AJ58">
        <v>1.4823500000000001</v>
      </c>
      <c r="AK58">
        <v>999</v>
      </c>
      <c r="AO58">
        <v>27552</v>
      </c>
    </row>
    <row r="59" spans="1:41" x14ac:dyDescent="0.45">
      <c r="A59" t="s">
        <v>7135</v>
      </c>
      <c r="B59" t="s">
        <v>89</v>
      </c>
      <c r="C59">
        <v>9</v>
      </c>
      <c r="D59">
        <v>8</v>
      </c>
      <c r="F59">
        <v>3.8467199999999999</v>
      </c>
      <c r="G59">
        <v>29</v>
      </c>
      <c r="H59">
        <v>27</v>
      </c>
      <c r="K59">
        <v>135.69999999999999</v>
      </c>
      <c r="L59">
        <v>560</v>
      </c>
      <c r="M59">
        <v>119</v>
      </c>
      <c r="N59">
        <v>62</v>
      </c>
      <c r="O59">
        <v>58</v>
      </c>
      <c r="P59">
        <v>17</v>
      </c>
      <c r="Q59">
        <v>41</v>
      </c>
      <c r="R59">
        <v>0</v>
      </c>
      <c r="S59">
        <v>4</v>
      </c>
      <c r="T59">
        <v>132</v>
      </c>
      <c r="U59">
        <v>8.7546099999999996</v>
      </c>
      <c r="V59">
        <v>2.71923</v>
      </c>
      <c r="W59">
        <v>3.2195100000000001</v>
      </c>
      <c r="X59">
        <v>1.1274900000000001</v>
      </c>
      <c r="Y59">
        <v>0.23571400000000001</v>
      </c>
      <c r="Z59">
        <v>7.3214299999999996E-2</v>
      </c>
      <c r="AA59">
        <v>0.16250000149011601</v>
      </c>
      <c r="AB59">
        <v>0.231068</v>
      </c>
      <c r="AC59">
        <v>1.1790700000000001</v>
      </c>
      <c r="AD59">
        <v>0.27868900000000002</v>
      </c>
      <c r="AE59">
        <v>0.71953</v>
      </c>
      <c r="AH59">
        <v>3.9330099999999999</v>
      </c>
      <c r="AI59">
        <v>2.0192000000000001</v>
      </c>
      <c r="AJ59">
        <v>2.20024</v>
      </c>
      <c r="AK59">
        <v>999</v>
      </c>
      <c r="AO59">
        <v>22543</v>
      </c>
    </row>
    <row r="60" spans="1:41" x14ac:dyDescent="0.45">
      <c r="A60" t="s">
        <v>7170</v>
      </c>
      <c r="B60" t="s">
        <v>7</v>
      </c>
      <c r="C60">
        <v>6</v>
      </c>
      <c r="D60">
        <v>7</v>
      </c>
      <c r="F60">
        <v>3.9675199999999999</v>
      </c>
      <c r="G60">
        <v>25</v>
      </c>
      <c r="H60">
        <v>24</v>
      </c>
      <c r="K60">
        <v>129.30000000000001</v>
      </c>
      <c r="L60">
        <v>554</v>
      </c>
      <c r="M60">
        <v>131</v>
      </c>
      <c r="N60">
        <v>61</v>
      </c>
      <c r="O60">
        <v>57</v>
      </c>
      <c r="P60">
        <v>16</v>
      </c>
      <c r="Q60">
        <v>36</v>
      </c>
      <c r="R60">
        <v>0</v>
      </c>
      <c r="S60">
        <v>8</v>
      </c>
      <c r="T60">
        <v>117</v>
      </c>
      <c r="U60">
        <v>8.1438500000000005</v>
      </c>
      <c r="V60">
        <v>2.5057999999999998</v>
      </c>
      <c r="W60">
        <v>3.25</v>
      </c>
      <c r="X60">
        <v>1.1136900000000001</v>
      </c>
      <c r="Y60">
        <v>0.21119099999999999</v>
      </c>
      <c r="Z60">
        <v>6.4981999999999998E-2</v>
      </c>
      <c r="AA60">
        <v>0.14620938897132801</v>
      </c>
      <c r="AB60">
        <v>0.25686300000000001</v>
      </c>
      <c r="AC60">
        <v>1.2915700000000001</v>
      </c>
      <c r="AD60">
        <v>0.30503999999999998</v>
      </c>
      <c r="AE60">
        <v>0.73305699999999996</v>
      </c>
      <c r="AH60">
        <v>4.07484</v>
      </c>
      <c r="AI60">
        <v>2.0159799999999999</v>
      </c>
      <c r="AJ60">
        <v>2.3553099999999998</v>
      </c>
      <c r="AK60">
        <v>999</v>
      </c>
      <c r="AO60">
        <v>21844</v>
      </c>
    </row>
    <row r="61" spans="1:41" x14ac:dyDescent="0.45">
      <c r="A61" t="s">
        <v>7671</v>
      </c>
      <c r="B61" t="s">
        <v>46</v>
      </c>
      <c r="C61">
        <v>7</v>
      </c>
      <c r="D61">
        <v>4</v>
      </c>
      <c r="F61">
        <v>3.5897399999999999</v>
      </c>
      <c r="G61">
        <v>23</v>
      </c>
      <c r="H61">
        <v>21</v>
      </c>
      <c r="K61">
        <v>105.3</v>
      </c>
      <c r="L61">
        <v>427</v>
      </c>
      <c r="M61">
        <v>87</v>
      </c>
      <c r="N61">
        <v>45</v>
      </c>
      <c r="O61">
        <v>42</v>
      </c>
      <c r="P61">
        <v>12</v>
      </c>
      <c r="Q61">
        <v>32</v>
      </c>
      <c r="R61">
        <v>0</v>
      </c>
      <c r="S61">
        <v>8</v>
      </c>
      <c r="T61">
        <v>105</v>
      </c>
      <c r="U61">
        <v>8.9743600000000008</v>
      </c>
      <c r="V61">
        <v>2.7350400000000001</v>
      </c>
      <c r="W61">
        <v>3.28125</v>
      </c>
      <c r="X61">
        <v>1.0256400000000001</v>
      </c>
      <c r="Y61">
        <v>0.24590200000000001</v>
      </c>
      <c r="Z61">
        <v>7.4941400000000005E-2</v>
      </c>
      <c r="AA61">
        <v>0.17096019536256701</v>
      </c>
      <c r="AB61">
        <v>0.22480600000000001</v>
      </c>
      <c r="AC61">
        <v>1.1301000000000001</v>
      </c>
      <c r="AD61">
        <v>0.27777800000000002</v>
      </c>
      <c r="AE61">
        <v>0.72406999999999999</v>
      </c>
      <c r="AH61">
        <v>3.8818199999999998</v>
      </c>
      <c r="AI61">
        <v>2.00936</v>
      </c>
      <c r="AJ61">
        <v>2.2528800000000002</v>
      </c>
      <c r="AK61">
        <v>999</v>
      </c>
      <c r="AO61">
        <v>19716</v>
      </c>
    </row>
    <row r="62" spans="1:41" x14ac:dyDescent="0.45">
      <c r="A62" t="s">
        <v>7223</v>
      </c>
      <c r="B62" t="s">
        <v>76</v>
      </c>
      <c r="C62">
        <v>7</v>
      </c>
      <c r="D62">
        <v>9</v>
      </c>
      <c r="F62">
        <v>4.3902400000000004</v>
      </c>
      <c r="G62">
        <v>26</v>
      </c>
      <c r="H62">
        <v>23</v>
      </c>
      <c r="K62">
        <v>135.30000000000001</v>
      </c>
      <c r="L62">
        <v>577</v>
      </c>
      <c r="M62">
        <v>128</v>
      </c>
      <c r="N62">
        <v>71</v>
      </c>
      <c r="O62">
        <v>66</v>
      </c>
      <c r="P62">
        <v>15</v>
      </c>
      <c r="Q62">
        <v>47</v>
      </c>
      <c r="R62">
        <v>0</v>
      </c>
      <c r="S62">
        <v>8</v>
      </c>
      <c r="T62">
        <v>116</v>
      </c>
      <c r="U62">
        <v>7.7161900000000001</v>
      </c>
      <c r="V62">
        <v>3.1263899999999998</v>
      </c>
      <c r="W62">
        <v>2.4680900000000001</v>
      </c>
      <c r="X62">
        <v>0.99778299999999998</v>
      </c>
      <c r="Y62">
        <v>0.20104</v>
      </c>
      <c r="Z62">
        <v>8.1455799999999995E-2</v>
      </c>
      <c r="AA62">
        <v>0.119584061205387</v>
      </c>
      <c r="AB62">
        <v>0.24521100000000001</v>
      </c>
      <c r="AC62">
        <v>1.29342</v>
      </c>
      <c r="AD62">
        <v>0.28900300000000001</v>
      </c>
      <c r="AE62">
        <v>0.67532499999999995</v>
      </c>
      <c r="AH62">
        <v>4.2010899999999998</v>
      </c>
      <c r="AI62">
        <v>2.00041</v>
      </c>
      <c r="AJ62">
        <v>1.7841899999999999</v>
      </c>
      <c r="AK62">
        <v>999</v>
      </c>
      <c r="AO62">
        <v>25977</v>
      </c>
    </row>
    <row r="63" spans="1:41" x14ac:dyDescent="0.45">
      <c r="A63" t="s">
        <v>3306</v>
      </c>
      <c r="B63" t="s">
        <v>76</v>
      </c>
      <c r="C63">
        <v>3</v>
      </c>
      <c r="D63">
        <v>4</v>
      </c>
      <c r="F63">
        <v>3.92727</v>
      </c>
      <c r="G63">
        <v>38</v>
      </c>
      <c r="H63">
        <v>38</v>
      </c>
      <c r="K63">
        <v>110</v>
      </c>
      <c r="L63">
        <v>461</v>
      </c>
      <c r="M63">
        <v>107</v>
      </c>
      <c r="N63">
        <v>51</v>
      </c>
      <c r="O63">
        <v>48</v>
      </c>
      <c r="P63">
        <v>12</v>
      </c>
      <c r="Q63">
        <v>27</v>
      </c>
      <c r="R63">
        <v>0</v>
      </c>
      <c r="S63">
        <v>5</v>
      </c>
      <c r="T63">
        <v>89</v>
      </c>
      <c r="U63">
        <v>7.2818199999999997</v>
      </c>
      <c r="V63">
        <v>2.2090900000000002</v>
      </c>
      <c r="W63">
        <v>3.2963</v>
      </c>
      <c r="X63">
        <v>0.98181799999999997</v>
      </c>
      <c r="Y63">
        <v>0.19305900000000001</v>
      </c>
      <c r="Z63">
        <v>5.8568299999999997E-2</v>
      </c>
      <c r="AA63">
        <v>0.134490236639976</v>
      </c>
      <c r="AB63">
        <v>0.249417</v>
      </c>
      <c r="AC63">
        <v>1.21818</v>
      </c>
      <c r="AD63">
        <v>0.289634</v>
      </c>
      <c r="AE63">
        <v>0.70819100000000001</v>
      </c>
      <c r="AH63">
        <v>3.9277700000000002</v>
      </c>
      <c r="AI63">
        <v>1.9894000000000001</v>
      </c>
      <c r="AJ63">
        <v>2.1467299999999998</v>
      </c>
      <c r="AK63">
        <v>999</v>
      </c>
      <c r="AO63" t="s">
        <v>3309</v>
      </c>
    </row>
    <row r="64" spans="1:41" x14ac:dyDescent="0.45">
      <c r="A64" t="s">
        <v>2877</v>
      </c>
      <c r="B64" t="s">
        <v>73</v>
      </c>
      <c r="C64">
        <v>5</v>
      </c>
      <c r="D64">
        <v>5</v>
      </c>
      <c r="F64">
        <v>4.2460000000000004</v>
      </c>
      <c r="G64">
        <v>28</v>
      </c>
      <c r="H64">
        <v>28</v>
      </c>
      <c r="K64">
        <v>118.7</v>
      </c>
      <c r="L64">
        <v>500</v>
      </c>
      <c r="M64">
        <v>110</v>
      </c>
      <c r="N64">
        <v>60</v>
      </c>
      <c r="O64">
        <v>56</v>
      </c>
      <c r="P64">
        <v>15</v>
      </c>
      <c r="Q64">
        <v>40</v>
      </c>
      <c r="R64">
        <v>0</v>
      </c>
      <c r="S64">
        <v>5</v>
      </c>
      <c r="T64">
        <v>111</v>
      </c>
      <c r="U64">
        <v>8.4161800000000007</v>
      </c>
      <c r="V64">
        <v>3.0328599999999999</v>
      </c>
      <c r="W64">
        <v>2.7749999999999999</v>
      </c>
      <c r="X64">
        <v>1.1373200000000001</v>
      </c>
      <c r="Y64">
        <v>0.222</v>
      </c>
      <c r="Z64">
        <v>0.08</v>
      </c>
      <c r="AA64">
        <v>0.14200000464916199</v>
      </c>
      <c r="AB64">
        <v>0.241758</v>
      </c>
      <c r="AC64">
        <v>1.26369</v>
      </c>
      <c r="AD64">
        <v>0.28875400000000001</v>
      </c>
      <c r="AE64">
        <v>0.69767400000000002</v>
      </c>
      <c r="AH64">
        <v>4.1649000000000003</v>
      </c>
      <c r="AI64">
        <v>1.97807</v>
      </c>
      <c r="AJ64">
        <v>1.7693300000000001</v>
      </c>
      <c r="AK64">
        <v>999</v>
      </c>
      <c r="AO64" t="s">
        <v>2881</v>
      </c>
    </row>
    <row r="65" spans="1:41" x14ac:dyDescent="0.45">
      <c r="A65" t="s">
        <v>7143</v>
      </c>
      <c r="B65" t="s">
        <v>46</v>
      </c>
      <c r="C65">
        <v>6</v>
      </c>
      <c r="D65">
        <v>5</v>
      </c>
      <c r="F65">
        <v>4.3043500000000003</v>
      </c>
      <c r="G65">
        <v>25</v>
      </c>
      <c r="H65">
        <v>20</v>
      </c>
      <c r="K65">
        <v>115</v>
      </c>
      <c r="L65">
        <v>486</v>
      </c>
      <c r="M65">
        <v>108</v>
      </c>
      <c r="N65">
        <v>59</v>
      </c>
      <c r="O65">
        <v>55</v>
      </c>
      <c r="P65">
        <v>15</v>
      </c>
      <c r="Q65">
        <v>38</v>
      </c>
      <c r="R65">
        <v>0</v>
      </c>
      <c r="S65">
        <v>2</v>
      </c>
      <c r="T65">
        <v>113</v>
      </c>
      <c r="U65">
        <v>8.8434799999999996</v>
      </c>
      <c r="V65">
        <v>2.9739100000000001</v>
      </c>
      <c r="W65">
        <v>2.9736799999999999</v>
      </c>
      <c r="X65">
        <v>1.17391</v>
      </c>
      <c r="Y65">
        <v>0.23250999999999999</v>
      </c>
      <c r="Z65">
        <v>7.8189300000000003E-2</v>
      </c>
      <c r="AA65">
        <v>0.15432098507881101</v>
      </c>
      <c r="AB65">
        <v>0.24215200000000001</v>
      </c>
      <c r="AC65">
        <v>1.2695700000000001</v>
      </c>
      <c r="AD65">
        <v>0.29245300000000002</v>
      </c>
      <c r="AE65">
        <v>0.69599999999999995</v>
      </c>
      <c r="AH65">
        <v>4.02895</v>
      </c>
      <c r="AI65">
        <v>1.9707399999999999</v>
      </c>
      <c r="AJ65">
        <v>1.39514</v>
      </c>
      <c r="AK65">
        <v>999</v>
      </c>
      <c r="AO65">
        <v>27792</v>
      </c>
    </row>
    <row r="66" spans="1:41" x14ac:dyDescent="0.45">
      <c r="A66" t="s">
        <v>7127</v>
      </c>
      <c r="B66" t="s">
        <v>76</v>
      </c>
      <c r="C66">
        <v>4</v>
      </c>
      <c r="D66">
        <v>6</v>
      </c>
      <c r="F66">
        <v>4.2643399999999998</v>
      </c>
      <c r="G66">
        <v>23</v>
      </c>
      <c r="H66">
        <v>23</v>
      </c>
      <c r="K66">
        <v>120.3</v>
      </c>
      <c r="L66">
        <v>485</v>
      </c>
      <c r="M66">
        <v>110</v>
      </c>
      <c r="N66">
        <v>61</v>
      </c>
      <c r="O66">
        <v>57</v>
      </c>
      <c r="P66">
        <v>13</v>
      </c>
      <c r="Q66">
        <v>37</v>
      </c>
      <c r="R66">
        <v>0</v>
      </c>
      <c r="S66">
        <v>0</v>
      </c>
      <c r="T66">
        <v>90</v>
      </c>
      <c r="U66">
        <v>6.7331700000000003</v>
      </c>
      <c r="V66">
        <v>2.7680799999999999</v>
      </c>
      <c r="W66">
        <v>2.4324300000000001</v>
      </c>
      <c r="X66">
        <v>0.97256900000000002</v>
      </c>
      <c r="Y66">
        <v>0.18556700000000001</v>
      </c>
      <c r="Z66">
        <v>7.6288700000000001E-2</v>
      </c>
      <c r="AA66">
        <v>0.109278343617916</v>
      </c>
      <c r="AB66">
        <v>0.245536</v>
      </c>
      <c r="AC66">
        <v>1.2219500000000001</v>
      </c>
      <c r="AD66">
        <v>0.28115899999999999</v>
      </c>
      <c r="AE66">
        <v>0.66770200000000002</v>
      </c>
      <c r="AH66">
        <v>4.0862999999999996</v>
      </c>
      <c r="AI66">
        <v>1.9641900000000001</v>
      </c>
      <c r="AJ66">
        <v>1.8278099999999999</v>
      </c>
      <c r="AK66">
        <v>999</v>
      </c>
      <c r="AO66">
        <v>33677</v>
      </c>
    </row>
    <row r="67" spans="1:41" x14ac:dyDescent="0.45">
      <c r="A67" t="s">
        <v>7126</v>
      </c>
      <c r="B67" t="s">
        <v>178</v>
      </c>
      <c r="C67">
        <v>8</v>
      </c>
      <c r="D67">
        <v>8</v>
      </c>
      <c r="F67">
        <v>4.2603499999999999</v>
      </c>
      <c r="G67">
        <v>22</v>
      </c>
      <c r="H67">
        <v>22</v>
      </c>
      <c r="K67">
        <v>118.3</v>
      </c>
      <c r="L67">
        <v>494</v>
      </c>
      <c r="M67">
        <v>104</v>
      </c>
      <c r="N67">
        <v>60</v>
      </c>
      <c r="O67">
        <v>56</v>
      </c>
      <c r="P67">
        <v>17</v>
      </c>
      <c r="Q67">
        <v>37</v>
      </c>
      <c r="R67">
        <v>0</v>
      </c>
      <c r="S67">
        <v>5</v>
      </c>
      <c r="T67">
        <v>128</v>
      </c>
      <c r="U67">
        <v>9.7379499999999997</v>
      </c>
      <c r="V67">
        <v>2.81488</v>
      </c>
      <c r="W67">
        <v>3.45946</v>
      </c>
      <c r="X67">
        <v>1.29332</v>
      </c>
      <c r="Y67">
        <v>0.25910899999999998</v>
      </c>
      <c r="Z67">
        <v>7.4898800000000001E-2</v>
      </c>
      <c r="AA67">
        <v>0.18421053141355501</v>
      </c>
      <c r="AB67">
        <v>0.23008899999999999</v>
      </c>
      <c r="AC67">
        <v>1.1918800000000001</v>
      </c>
      <c r="AD67">
        <v>0.28338799999999997</v>
      </c>
      <c r="AE67">
        <v>0.69112600000000002</v>
      </c>
      <c r="AH67">
        <v>4.0242699999999996</v>
      </c>
      <c r="AI67">
        <v>1.9489099999999999</v>
      </c>
      <c r="AJ67">
        <v>1.4630000000000001</v>
      </c>
      <c r="AK67">
        <v>999</v>
      </c>
      <c r="AO67">
        <v>16137</v>
      </c>
    </row>
    <row r="68" spans="1:41" x14ac:dyDescent="0.45">
      <c r="A68" t="s">
        <v>7203</v>
      </c>
      <c r="B68" t="s">
        <v>59</v>
      </c>
      <c r="C68">
        <v>7</v>
      </c>
      <c r="D68">
        <v>6</v>
      </c>
      <c r="F68">
        <v>4.1102400000000001</v>
      </c>
      <c r="G68">
        <v>26</v>
      </c>
      <c r="H68">
        <v>21</v>
      </c>
      <c r="K68">
        <v>127</v>
      </c>
      <c r="L68">
        <v>535</v>
      </c>
      <c r="M68">
        <v>122</v>
      </c>
      <c r="N68">
        <v>62</v>
      </c>
      <c r="O68">
        <v>58</v>
      </c>
      <c r="P68">
        <v>16</v>
      </c>
      <c r="Q68">
        <v>36</v>
      </c>
      <c r="R68">
        <v>0</v>
      </c>
      <c r="S68">
        <v>5</v>
      </c>
      <c r="T68">
        <v>119</v>
      </c>
      <c r="U68">
        <v>8.4330700000000007</v>
      </c>
      <c r="V68">
        <v>2.55118</v>
      </c>
      <c r="W68">
        <v>3.3055599999999998</v>
      </c>
      <c r="X68">
        <v>1.1338600000000001</v>
      </c>
      <c r="Y68">
        <v>0.22242999999999999</v>
      </c>
      <c r="Z68">
        <v>6.7289699999999994E-2</v>
      </c>
      <c r="AA68">
        <v>0.15514018386602399</v>
      </c>
      <c r="AB68">
        <v>0.24696399999999999</v>
      </c>
      <c r="AC68">
        <v>1.2440899999999999</v>
      </c>
      <c r="AD68">
        <v>0.295265</v>
      </c>
      <c r="AE68">
        <v>0.70796499999999996</v>
      </c>
      <c r="AH68">
        <v>3.98732</v>
      </c>
      <c r="AI68">
        <v>1.9378599999999999</v>
      </c>
      <c r="AJ68">
        <v>1.8110299999999999</v>
      </c>
      <c r="AK68">
        <v>999</v>
      </c>
      <c r="AO68">
        <v>27691</v>
      </c>
    </row>
    <row r="69" spans="1:41" x14ac:dyDescent="0.45">
      <c r="A69" t="s">
        <v>7122</v>
      </c>
      <c r="B69" t="s">
        <v>155</v>
      </c>
      <c r="C69">
        <v>6</v>
      </c>
      <c r="D69">
        <v>9</v>
      </c>
      <c r="F69">
        <v>4.5</v>
      </c>
      <c r="G69">
        <v>24</v>
      </c>
      <c r="H69">
        <v>23</v>
      </c>
      <c r="K69">
        <v>134</v>
      </c>
      <c r="L69">
        <v>580</v>
      </c>
      <c r="M69">
        <v>134</v>
      </c>
      <c r="N69">
        <v>72</v>
      </c>
      <c r="O69">
        <v>67</v>
      </c>
      <c r="P69">
        <v>16</v>
      </c>
      <c r="Q69">
        <v>41</v>
      </c>
      <c r="R69">
        <v>0</v>
      </c>
      <c r="S69">
        <v>9</v>
      </c>
      <c r="T69">
        <v>120</v>
      </c>
      <c r="U69">
        <v>8.0596999999999994</v>
      </c>
      <c r="V69">
        <v>2.75373</v>
      </c>
      <c r="W69">
        <v>2.9268299999999998</v>
      </c>
      <c r="X69">
        <v>1.07463</v>
      </c>
      <c r="Y69">
        <v>0.206897</v>
      </c>
      <c r="Z69">
        <v>7.0689699999999994E-2</v>
      </c>
      <c r="AA69">
        <v>0.13620690256357099</v>
      </c>
      <c r="AB69">
        <v>0.25283</v>
      </c>
      <c r="AC69">
        <v>1.3059700000000001</v>
      </c>
      <c r="AD69">
        <v>0.29949199999999998</v>
      </c>
      <c r="AE69">
        <v>0.67496699999999998</v>
      </c>
      <c r="AH69">
        <v>4.1356400000000004</v>
      </c>
      <c r="AI69">
        <v>1.9227099999999999</v>
      </c>
      <c r="AJ69">
        <v>1.6672100000000001</v>
      </c>
      <c r="AK69">
        <v>999</v>
      </c>
      <c r="AO69">
        <v>25377</v>
      </c>
    </row>
    <row r="70" spans="1:41" x14ac:dyDescent="0.45">
      <c r="A70" t="s">
        <v>7146</v>
      </c>
      <c r="B70" t="s">
        <v>76</v>
      </c>
      <c r="C70">
        <v>6</v>
      </c>
      <c r="D70">
        <v>7</v>
      </c>
      <c r="F70">
        <v>4.14133</v>
      </c>
      <c r="G70">
        <v>26</v>
      </c>
      <c r="H70">
        <v>25</v>
      </c>
      <c r="K70">
        <v>121.7</v>
      </c>
      <c r="L70">
        <v>514</v>
      </c>
      <c r="M70">
        <v>111</v>
      </c>
      <c r="N70">
        <v>60</v>
      </c>
      <c r="O70">
        <v>56</v>
      </c>
      <c r="P70">
        <v>13</v>
      </c>
      <c r="Q70">
        <v>42</v>
      </c>
      <c r="R70">
        <v>0</v>
      </c>
      <c r="S70">
        <v>9</v>
      </c>
      <c r="T70">
        <v>108</v>
      </c>
      <c r="U70">
        <v>7.9868499999999996</v>
      </c>
      <c r="V70">
        <v>3.1059999999999999</v>
      </c>
      <c r="W70">
        <v>2.5714299999999999</v>
      </c>
      <c r="X70">
        <v>0.96138000000000001</v>
      </c>
      <c r="Y70">
        <v>0.210117</v>
      </c>
      <c r="Z70">
        <v>8.1712099999999996E-2</v>
      </c>
      <c r="AA70">
        <v>0.12840466946363399</v>
      </c>
      <c r="AB70">
        <v>0.23974100000000001</v>
      </c>
      <c r="AC70">
        <v>1.25719</v>
      </c>
      <c r="AD70">
        <v>0.28655000000000003</v>
      </c>
      <c r="AE70">
        <v>0.68991100000000005</v>
      </c>
      <c r="AH70">
        <v>4.1260300000000001</v>
      </c>
      <c r="AI70">
        <v>1.92258</v>
      </c>
      <c r="AJ70">
        <v>2.0101</v>
      </c>
      <c r="AK70">
        <v>999</v>
      </c>
      <c r="AO70">
        <v>27863</v>
      </c>
    </row>
    <row r="71" spans="1:41" x14ac:dyDescent="0.45">
      <c r="A71" t="s">
        <v>4530</v>
      </c>
      <c r="B71" t="s">
        <v>56</v>
      </c>
      <c r="C71">
        <v>5</v>
      </c>
      <c r="D71">
        <v>5</v>
      </c>
      <c r="F71">
        <v>3.9632999999999998</v>
      </c>
      <c r="G71">
        <v>19</v>
      </c>
      <c r="H71">
        <v>19</v>
      </c>
      <c r="K71">
        <v>109</v>
      </c>
      <c r="L71">
        <v>458</v>
      </c>
      <c r="M71">
        <v>101</v>
      </c>
      <c r="N71">
        <v>51</v>
      </c>
      <c r="O71">
        <v>48</v>
      </c>
      <c r="P71">
        <v>12</v>
      </c>
      <c r="Q71">
        <v>32</v>
      </c>
      <c r="R71">
        <v>0</v>
      </c>
      <c r="S71">
        <v>6</v>
      </c>
      <c r="T71">
        <v>94</v>
      </c>
      <c r="U71">
        <v>7.7614700000000001</v>
      </c>
      <c r="V71">
        <v>2.6421999999999999</v>
      </c>
      <c r="W71">
        <v>2.9375</v>
      </c>
      <c r="X71">
        <v>0.99082599999999998</v>
      </c>
      <c r="Y71">
        <v>0.20524000000000001</v>
      </c>
      <c r="Z71">
        <v>6.9869000000000001E-2</v>
      </c>
      <c r="AA71">
        <v>0.135371178388595</v>
      </c>
      <c r="AB71">
        <v>0.240476</v>
      </c>
      <c r="AC71">
        <v>1.22018</v>
      </c>
      <c r="AD71">
        <v>0.283439</v>
      </c>
      <c r="AE71">
        <v>0.70567999999999997</v>
      </c>
      <c r="AH71">
        <v>4.0073299999999996</v>
      </c>
      <c r="AI71">
        <v>1.9140900000000001</v>
      </c>
      <c r="AJ71">
        <v>2.0278999999999998</v>
      </c>
      <c r="AK71">
        <v>999</v>
      </c>
      <c r="AO71" t="s">
        <v>4533</v>
      </c>
    </row>
    <row r="72" spans="1:41" x14ac:dyDescent="0.45">
      <c r="A72" t="s">
        <v>3164</v>
      </c>
      <c r="B72" t="s">
        <v>104</v>
      </c>
      <c r="C72">
        <v>6</v>
      </c>
      <c r="D72">
        <v>7</v>
      </c>
      <c r="F72">
        <v>4.1418999999999997</v>
      </c>
      <c r="G72">
        <v>21</v>
      </c>
      <c r="H72">
        <v>21</v>
      </c>
      <c r="K72">
        <v>104.3</v>
      </c>
      <c r="L72">
        <v>452</v>
      </c>
      <c r="M72">
        <v>93</v>
      </c>
      <c r="N72">
        <v>51</v>
      </c>
      <c r="O72">
        <v>48</v>
      </c>
      <c r="P72">
        <v>9</v>
      </c>
      <c r="Q72">
        <v>47</v>
      </c>
      <c r="R72">
        <v>0</v>
      </c>
      <c r="S72">
        <v>8</v>
      </c>
      <c r="T72">
        <v>104</v>
      </c>
      <c r="U72">
        <v>8.9741099999999996</v>
      </c>
      <c r="V72">
        <v>4.0556099999999997</v>
      </c>
      <c r="W72">
        <v>2.2127699999999999</v>
      </c>
      <c r="X72">
        <v>0.77660600000000002</v>
      </c>
      <c r="Y72">
        <v>0.23008899999999999</v>
      </c>
      <c r="Z72">
        <v>0.103982</v>
      </c>
      <c r="AA72">
        <v>0.126106202602386</v>
      </c>
      <c r="AB72">
        <v>0.23425699999999999</v>
      </c>
      <c r="AC72">
        <v>1.3422799999999999</v>
      </c>
      <c r="AD72">
        <v>0.29577500000000001</v>
      </c>
      <c r="AE72">
        <v>0.69858699999999996</v>
      </c>
      <c r="AH72">
        <v>3.9645299999999999</v>
      </c>
      <c r="AI72">
        <v>1.91181</v>
      </c>
      <c r="AJ72">
        <v>1.7212099999999999</v>
      </c>
      <c r="AK72">
        <v>999</v>
      </c>
      <c r="AO72">
        <v>27473</v>
      </c>
    </row>
    <row r="73" spans="1:41" x14ac:dyDescent="0.45">
      <c r="A73" t="s">
        <v>4536</v>
      </c>
      <c r="B73" t="s">
        <v>28</v>
      </c>
      <c r="C73">
        <v>7</v>
      </c>
      <c r="D73">
        <v>7</v>
      </c>
      <c r="F73">
        <v>4.31555</v>
      </c>
      <c r="G73">
        <v>24</v>
      </c>
      <c r="H73">
        <v>24</v>
      </c>
      <c r="K73">
        <v>129.30000000000001</v>
      </c>
      <c r="L73">
        <v>552</v>
      </c>
      <c r="M73">
        <v>134</v>
      </c>
      <c r="N73">
        <v>66</v>
      </c>
      <c r="O73">
        <v>62</v>
      </c>
      <c r="P73">
        <v>16</v>
      </c>
      <c r="Q73">
        <v>35</v>
      </c>
      <c r="R73">
        <v>0</v>
      </c>
      <c r="S73">
        <v>4</v>
      </c>
      <c r="T73">
        <v>104</v>
      </c>
      <c r="U73">
        <v>7.2389799999999997</v>
      </c>
      <c r="V73">
        <v>2.4361899999999999</v>
      </c>
      <c r="W73">
        <v>2.9714299999999998</v>
      </c>
      <c r="X73">
        <v>1.1136900000000001</v>
      </c>
      <c r="Y73">
        <v>0.18840599999999999</v>
      </c>
      <c r="Z73">
        <v>6.3405799999999998E-2</v>
      </c>
      <c r="AA73">
        <v>0.125</v>
      </c>
      <c r="AB73">
        <v>0.26120900000000002</v>
      </c>
      <c r="AC73">
        <v>1.30704</v>
      </c>
      <c r="AD73">
        <v>0.30025400000000002</v>
      </c>
      <c r="AE73">
        <v>0.70259199999999999</v>
      </c>
      <c r="AH73">
        <v>4.15991</v>
      </c>
      <c r="AI73">
        <v>1.9096900000000001</v>
      </c>
      <c r="AJ73">
        <v>2.0796399999999999</v>
      </c>
      <c r="AK73">
        <v>999</v>
      </c>
      <c r="AO73" t="s">
        <v>4538</v>
      </c>
    </row>
    <row r="74" spans="1:41" x14ac:dyDescent="0.45">
      <c r="A74" t="s">
        <v>3017</v>
      </c>
      <c r="B74" t="s">
        <v>31</v>
      </c>
      <c r="C74">
        <v>5</v>
      </c>
      <c r="D74">
        <v>5</v>
      </c>
      <c r="F74">
        <v>4.1897900000000003</v>
      </c>
      <c r="G74">
        <v>27</v>
      </c>
      <c r="H74">
        <v>27</v>
      </c>
      <c r="K74">
        <v>111.7</v>
      </c>
      <c r="L74">
        <v>457</v>
      </c>
      <c r="M74">
        <v>101</v>
      </c>
      <c r="N74">
        <v>56</v>
      </c>
      <c r="O74">
        <v>52</v>
      </c>
      <c r="P74">
        <v>12</v>
      </c>
      <c r="Q74">
        <v>34</v>
      </c>
      <c r="R74">
        <v>0</v>
      </c>
      <c r="S74">
        <v>1</v>
      </c>
      <c r="T74">
        <v>90</v>
      </c>
      <c r="U74">
        <v>7.2515700000000001</v>
      </c>
      <c r="V74">
        <v>2.7394799999999999</v>
      </c>
      <c r="W74">
        <v>2.6470600000000002</v>
      </c>
      <c r="X74">
        <v>0.96687599999999996</v>
      </c>
      <c r="Y74">
        <v>0.196937</v>
      </c>
      <c r="Z74">
        <v>7.4398199999999998E-2</v>
      </c>
      <c r="AA74">
        <v>0.12253829836845299</v>
      </c>
      <c r="AB74">
        <v>0.23933599999999999</v>
      </c>
      <c r="AC74">
        <v>1.2085900000000001</v>
      </c>
      <c r="AD74">
        <v>0.27812500000000001</v>
      </c>
      <c r="AE74">
        <v>0.66835900000000004</v>
      </c>
      <c r="AH74">
        <v>3.9802</v>
      </c>
      <c r="AI74">
        <v>1.90503</v>
      </c>
      <c r="AJ74">
        <v>1.6251800000000001</v>
      </c>
      <c r="AK74">
        <v>999</v>
      </c>
      <c r="AO74" t="s">
        <v>3020</v>
      </c>
    </row>
    <row r="75" spans="1:41" x14ac:dyDescent="0.45">
      <c r="A75" t="s">
        <v>7211</v>
      </c>
      <c r="B75" t="s">
        <v>10</v>
      </c>
      <c r="C75">
        <v>6</v>
      </c>
      <c r="D75">
        <v>6</v>
      </c>
      <c r="F75">
        <v>4.0947100000000001</v>
      </c>
      <c r="G75">
        <v>25</v>
      </c>
      <c r="H75">
        <v>25</v>
      </c>
      <c r="K75">
        <v>107.7</v>
      </c>
      <c r="L75">
        <v>448</v>
      </c>
      <c r="M75">
        <v>98</v>
      </c>
      <c r="N75">
        <v>52</v>
      </c>
      <c r="O75">
        <v>49</v>
      </c>
      <c r="P75">
        <v>12</v>
      </c>
      <c r="Q75">
        <v>29</v>
      </c>
      <c r="R75">
        <v>0</v>
      </c>
      <c r="S75">
        <v>8</v>
      </c>
      <c r="T75">
        <v>98</v>
      </c>
      <c r="U75">
        <v>8.1894100000000005</v>
      </c>
      <c r="V75">
        <v>2.4234</v>
      </c>
      <c r="W75">
        <v>3.3793099999999998</v>
      </c>
      <c r="X75">
        <v>1.0027900000000001</v>
      </c>
      <c r="Y75">
        <v>0.21875</v>
      </c>
      <c r="Z75">
        <v>6.4732100000000001E-2</v>
      </c>
      <c r="AA75">
        <v>0.15401785820722499</v>
      </c>
      <c r="AB75">
        <v>0.23844299999999999</v>
      </c>
      <c r="AC75">
        <v>1.1792</v>
      </c>
      <c r="AD75">
        <v>0.28571400000000002</v>
      </c>
      <c r="AE75">
        <v>0.68058099999999999</v>
      </c>
      <c r="AH75">
        <v>3.9142800000000002</v>
      </c>
      <c r="AI75">
        <v>1.8986400000000001</v>
      </c>
      <c r="AJ75">
        <v>1.5668200000000001</v>
      </c>
      <c r="AK75">
        <v>999</v>
      </c>
      <c r="AO75">
        <v>30107</v>
      </c>
    </row>
    <row r="76" spans="1:41" x14ac:dyDescent="0.45">
      <c r="A76" t="s">
        <v>3120</v>
      </c>
      <c r="B76" t="s">
        <v>16</v>
      </c>
      <c r="C76">
        <v>2</v>
      </c>
      <c r="D76">
        <v>2</v>
      </c>
      <c r="F76">
        <v>3.8583400000000001</v>
      </c>
      <c r="G76">
        <v>32</v>
      </c>
      <c r="H76">
        <v>32</v>
      </c>
      <c r="K76">
        <v>107.3</v>
      </c>
      <c r="L76">
        <v>453</v>
      </c>
      <c r="M76">
        <v>96</v>
      </c>
      <c r="N76">
        <v>49</v>
      </c>
      <c r="O76">
        <v>46</v>
      </c>
      <c r="P76">
        <v>11</v>
      </c>
      <c r="Q76">
        <v>39</v>
      </c>
      <c r="R76">
        <v>0</v>
      </c>
      <c r="S76">
        <v>5</v>
      </c>
      <c r="T76">
        <v>109</v>
      </c>
      <c r="U76">
        <v>9.1425900000000002</v>
      </c>
      <c r="V76">
        <v>3.2711999999999999</v>
      </c>
      <c r="W76">
        <v>2.79487</v>
      </c>
      <c r="X76">
        <v>0.92264699999999999</v>
      </c>
      <c r="Y76">
        <v>0.240618</v>
      </c>
      <c r="Z76">
        <v>8.6092699999999994E-2</v>
      </c>
      <c r="AA76">
        <v>0.154525376856327</v>
      </c>
      <c r="AB76">
        <v>0.23471900000000001</v>
      </c>
      <c r="AC76">
        <v>1.2581500000000001</v>
      </c>
      <c r="AD76">
        <v>0.29411799999999999</v>
      </c>
      <c r="AE76">
        <v>0.71906400000000004</v>
      </c>
      <c r="AH76">
        <v>3.78626</v>
      </c>
      <c r="AI76">
        <v>1.8837200000000001</v>
      </c>
      <c r="AJ76">
        <v>1.9020699999999999</v>
      </c>
      <c r="AK76">
        <v>999</v>
      </c>
      <c r="AO76" t="s">
        <v>3124</v>
      </c>
    </row>
    <row r="77" spans="1:41" x14ac:dyDescent="0.45">
      <c r="A77" t="s">
        <v>6068</v>
      </c>
      <c r="B77" t="s">
        <v>170</v>
      </c>
      <c r="C77">
        <v>7</v>
      </c>
      <c r="D77">
        <v>6</v>
      </c>
      <c r="F77">
        <v>3.7981699999999998</v>
      </c>
      <c r="G77">
        <v>24</v>
      </c>
      <c r="H77">
        <v>24</v>
      </c>
      <c r="K77">
        <v>109</v>
      </c>
      <c r="L77">
        <v>461</v>
      </c>
      <c r="M77">
        <v>93</v>
      </c>
      <c r="N77">
        <v>49</v>
      </c>
      <c r="O77">
        <v>46</v>
      </c>
      <c r="P77">
        <v>12</v>
      </c>
      <c r="Q77">
        <v>48</v>
      </c>
      <c r="R77">
        <v>0</v>
      </c>
      <c r="S77">
        <v>1</v>
      </c>
      <c r="T77">
        <v>119</v>
      </c>
      <c r="U77">
        <v>9.8256899999999998</v>
      </c>
      <c r="V77">
        <v>3.9632999999999998</v>
      </c>
      <c r="W77">
        <v>2.4791699999999999</v>
      </c>
      <c r="X77">
        <v>0.99082599999999998</v>
      </c>
      <c r="Y77">
        <v>0.25813399999999997</v>
      </c>
      <c r="Z77">
        <v>0.10412100000000001</v>
      </c>
      <c r="AA77">
        <v>0.15401300787925701</v>
      </c>
      <c r="AB77">
        <v>0.22572800000000001</v>
      </c>
      <c r="AC77">
        <v>1.29358</v>
      </c>
      <c r="AD77">
        <v>0.28825600000000001</v>
      </c>
      <c r="AE77">
        <v>0.74074099999999998</v>
      </c>
      <c r="AH77">
        <v>3.8513700000000002</v>
      </c>
      <c r="AI77">
        <v>1.8751800000000001</v>
      </c>
      <c r="AJ77">
        <v>2.0021800000000001</v>
      </c>
      <c r="AK77">
        <v>999</v>
      </c>
      <c r="AO77" t="s">
        <v>6072</v>
      </c>
    </row>
    <row r="78" spans="1:41" x14ac:dyDescent="0.45">
      <c r="A78" t="s">
        <v>7194</v>
      </c>
      <c r="B78" t="s">
        <v>309</v>
      </c>
      <c r="C78">
        <v>6</v>
      </c>
      <c r="D78">
        <v>9</v>
      </c>
      <c r="F78">
        <v>4.8511699999999998</v>
      </c>
      <c r="G78">
        <v>22</v>
      </c>
      <c r="H78">
        <v>22</v>
      </c>
      <c r="K78">
        <v>124.3</v>
      </c>
      <c r="L78">
        <v>533</v>
      </c>
      <c r="M78">
        <v>126</v>
      </c>
      <c r="N78">
        <v>72</v>
      </c>
      <c r="O78">
        <v>67</v>
      </c>
      <c r="P78">
        <v>17</v>
      </c>
      <c r="Q78">
        <v>41</v>
      </c>
      <c r="R78">
        <v>1</v>
      </c>
      <c r="S78">
        <v>3</v>
      </c>
      <c r="T78">
        <v>102</v>
      </c>
      <c r="U78">
        <v>7.3853600000000004</v>
      </c>
      <c r="V78">
        <v>2.96862</v>
      </c>
      <c r="W78">
        <v>2.4878</v>
      </c>
      <c r="X78">
        <v>1.23089</v>
      </c>
      <c r="Y78">
        <v>0.19137000000000001</v>
      </c>
      <c r="Z78">
        <v>7.6923099999999994E-2</v>
      </c>
      <c r="AA78">
        <v>0.114446528255939</v>
      </c>
      <c r="AB78">
        <v>0.25766899999999998</v>
      </c>
      <c r="AC78">
        <v>1.34352</v>
      </c>
      <c r="AD78">
        <v>0.294595</v>
      </c>
      <c r="AE78">
        <v>0.663408</v>
      </c>
      <c r="AH78">
        <v>4.4537500000000003</v>
      </c>
      <c r="AI78">
        <v>1.8714200000000001</v>
      </c>
      <c r="AJ78">
        <v>1.8547499999999999</v>
      </c>
      <c r="AK78">
        <v>999</v>
      </c>
      <c r="AO78">
        <v>15038</v>
      </c>
    </row>
    <row r="79" spans="1:41" x14ac:dyDescent="0.45">
      <c r="A79" t="s">
        <v>7213</v>
      </c>
      <c r="B79" t="s">
        <v>10</v>
      </c>
      <c r="C79">
        <v>6</v>
      </c>
      <c r="D79">
        <v>5</v>
      </c>
      <c r="F79">
        <v>4.38462</v>
      </c>
      <c r="G79">
        <v>27</v>
      </c>
      <c r="H79">
        <v>22</v>
      </c>
      <c r="K79">
        <v>117</v>
      </c>
      <c r="L79">
        <v>518</v>
      </c>
      <c r="M79">
        <v>113</v>
      </c>
      <c r="N79">
        <v>61</v>
      </c>
      <c r="O79">
        <v>57</v>
      </c>
      <c r="P79">
        <v>13</v>
      </c>
      <c r="Q79">
        <v>51</v>
      </c>
      <c r="R79">
        <v>0</v>
      </c>
      <c r="S79">
        <v>6</v>
      </c>
      <c r="T79">
        <v>125</v>
      </c>
      <c r="U79">
        <v>9.6153899999999997</v>
      </c>
      <c r="V79">
        <v>3.9230800000000001</v>
      </c>
      <c r="W79">
        <v>2.4509799999999999</v>
      </c>
      <c r="X79">
        <v>1</v>
      </c>
      <c r="Y79">
        <v>0.241313</v>
      </c>
      <c r="Z79">
        <v>9.8455600000000004E-2</v>
      </c>
      <c r="AA79">
        <v>0.14285714179277401</v>
      </c>
      <c r="AB79">
        <v>0.245119</v>
      </c>
      <c r="AC79">
        <v>1.40171</v>
      </c>
      <c r="AD79">
        <v>0.30959799999999998</v>
      </c>
      <c r="AE79">
        <v>0.70644700000000005</v>
      </c>
      <c r="AH79">
        <v>4.0242699999999996</v>
      </c>
      <c r="AI79">
        <v>1.8647</v>
      </c>
      <c r="AJ79">
        <v>1.1826300000000001</v>
      </c>
      <c r="AK79">
        <v>999</v>
      </c>
      <c r="AO79">
        <v>20302</v>
      </c>
    </row>
    <row r="80" spans="1:41" x14ac:dyDescent="0.45">
      <c r="A80" t="s">
        <v>7101</v>
      </c>
      <c r="B80" t="s">
        <v>73</v>
      </c>
      <c r="C80">
        <v>6</v>
      </c>
      <c r="D80">
        <v>6</v>
      </c>
      <c r="F80">
        <v>4.1138700000000004</v>
      </c>
      <c r="G80">
        <v>26</v>
      </c>
      <c r="H80">
        <v>22</v>
      </c>
      <c r="K80">
        <v>124.7</v>
      </c>
      <c r="L80">
        <v>538</v>
      </c>
      <c r="M80">
        <v>127</v>
      </c>
      <c r="N80">
        <v>61</v>
      </c>
      <c r="O80">
        <v>57</v>
      </c>
      <c r="P80">
        <v>15</v>
      </c>
      <c r="Q80">
        <v>43</v>
      </c>
      <c r="R80">
        <v>1</v>
      </c>
      <c r="S80">
        <v>3</v>
      </c>
      <c r="T80">
        <v>102</v>
      </c>
      <c r="U80">
        <v>7.3616700000000002</v>
      </c>
      <c r="V80">
        <v>3.10345</v>
      </c>
      <c r="W80">
        <v>2.37209</v>
      </c>
      <c r="X80">
        <v>1.0826</v>
      </c>
      <c r="Y80">
        <v>0.18959100000000001</v>
      </c>
      <c r="Z80">
        <v>7.9925599999999999E-2</v>
      </c>
      <c r="AA80">
        <v>0.10966543108224799</v>
      </c>
      <c r="AB80">
        <v>0.25813000000000003</v>
      </c>
      <c r="AC80">
        <v>1.36327</v>
      </c>
      <c r="AD80">
        <v>0.29866700000000002</v>
      </c>
      <c r="AE80">
        <v>0.73154399999999997</v>
      </c>
      <c r="AH80">
        <v>4.2895200000000004</v>
      </c>
      <c r="AI80">
        <v>1.8646499999999999</v>
      </c>
      <c r="AJ80">
        <v>2.0202300000000002</v>
      </c>
      <c r="AK80">
        <v>999</v>
      </c>
      <c r="AO80">
        <v>17277</v>
      </c>
    </row>
    <row r="81" spans="1:41" x14ac:dyDescent="0.45">
      <c r="A81" t="s">
        <v>7148</v>
      </c>
      <c r="B81" t="s">
        <v>98</v>
      </c>
      <c r="C81">
        <v>9</v>
      </c>
      <c r="D81">
        <v>8</v>
      </c>
      <c r="F81">
        <v>4.3125</v>
      </c>
      <c r="G81">
        <v>26</v>
      </c>
      <c r="H81">
        <v>26</v>
      </c>
      <c r="K81">
        <v>144</v>
      </c>
      <c r="L81">
        <v>618</v>
      </c>
      <c r="M81">
        <v>144</v>
      </c>
      <c r="N81">
        <v>74</v>
      </c>
      <c r="O81">
        <v>69</v>
      </c>
      <c r="P81">
        <v>21</v>
      </c>
      <c r="Q81">
        <v>40</v>
      </c>
      <c r="R81">
        <v>1</v>
      </c>
      <c r="S81">
        <v>9</v>
      </c>
      <c r="T81">
        <v>129</v>
      </c>
      <c r="U81">
        <v>8.0625</v>
      </c>
      <c r="V81">
        <v>2.5</v>
      </c>
      <c r="W81">
        <v>3.2250000000000001</v>
      </c>
      <c r="X81">
        <v>1.3125</v>
      </c>
      <c r="Y81">
        <v>0.20873800000000001</v>
      </c>
      <c r="Z81">
        <v>6.4724900000000002E-2</v>
      </c>
      <c r="AA81">
        <v>0.14401294291019401</v>
      </c>
      <c r="AB81">
        <v>0.25307600000000002</v>
      </c>
      <c r="AC81">
        <v>1.2777799999999999</v>
      </c>
      <c r="AD81">
        <v>0.29355599999999998</v>
      </c>
      <c r="AE81">
        <v>0.71151399999999998</v>
      </c>
      <c r="AH81">
        <v>4.3800400000000002</v>
      </c>
      <c r="AI81">
        <v>1.8590199999999999</v>
      </c>
      <c r="AJ81">
        <v>1.7323999999999999</v>
      </c>
      <c r="AK81">
        <v>999</v>
      </c>
      <c r="AO81">
        <v>14168</v>
      </c>
    </row>
    <row r="82" spans="1:41" x14ac:dyDescent="0.45">
      <c r="A82" t="s">
        <v>7200</v>
      </c>
      <c r="B82" t="s">
        <v>170</v>
      </c>
      <c r="C82">
        <v>7</v>
      </c>
      <c r="D82">
        <v>6</v>
      </c>
      <c r="F82">
        <v>3.8479800000000002</v>
      </c>
      <c r="G82">
        <v>24</v>
      </c>
      <c r="H82">
        <v>24</v>
      </c>
      <c r="K82">
        <v>126.3</v>
      </c>
      <c r="L82">
        <v>533</v>
      </c>
      <c r="M82">
        <v>118</v>
      </c>
      <c r="N82">
        <v>58</v>
      </c>
      <c r="O82">
        <v>54</v>
      </c>
      <c r="P82">
        <v>15</v>
      </c>
      <c r="Q82">
        <v>42</v>
      </c>
      <c r="R82">
        <v>0</v>
      </c>
      <c r="S82">
        <v>4</v>
      </c>
      <c r="T82">
        <v>115</v>
      </c>
      <c r="U82">
        <v>8.1947700000000001</v>
      </c>
      <c r="V82">
        <v>2.9928699999999999</v>
      </c>
      <c r="W82">
        <v>2.7381000000000002</v>
      </c>
      <c r="X82">
        <v>1.0688800000000001</v>
      </c>
      <c r="Y82">
        <v>0.21576000000000001</v>
      </c>
      <c r="Z82">
        <v>7.87992E-2</v>
      </c>
      <c r="AA82">
        <v>0.13696059584617601</v>
      </c>
      <c r="AB82">
        <v>0.24229999999999999</v>
      </c>
      <c r="AC82">
        <v>1.2668200000000001</v>
      </c>
      <c r="AD82">
        <v>0.28851500000000002</v>
      </c>
      <c r="AE82">
        <v>0.73381300000000005</v>
      </c>
      <c r="AH82">
        <v>4.0705600000000004</v>
      </c>
      <c r="AI82">
        <v>1.8532500000000001</v>
      </c>
      <c r="AJ82">
        <v>2.1914400000000001</v>
      </c>
      <c r="AK82">
        <v>999</v>
      </c>
      <c r="AO82">
        <v>27589</v>
      </c>
    </row>
    <row r="83" spans="1:41" x14ac:dyDescent="0.45">
      <c r="A83" t="s">
        <v>7167</v>
      </c>
      <c r="B83" t="s">
        <v>28</v>
      </c>
      <c r="C83">
        <v>6</v>
      </c>
      <c r="D83">
        <v>5</v>
      </c>
      <c r="F83">
        <v>3.7923900000000001</v>
      </c>
      <c r="G83">
        <v>32</v>
      </c>
      <c r="H83">
        <v>12</v>
      </c>
      <c r="K83">
        <v>97.3</v>
      </c>
      <c r="L83">
        <v>408</v>
      </c>
      <c r="M83">
        <v>95</v>
      </c>
      <c r="N83">
        <v>44</v>
      </c>
      <c r="O83">
        <v>41</v>
      </c>
      <c r="P83">
        <v>12</v>
      </c>
      <c r="Q83">
        <v>21</v>
      </c>
      <c r="R83">
        <v>1</v>
      </c>
      <c r="S83">
        <v>3</v>
      </c>
      <c r="T83">
        <v>99</v>
      </c>
      <c r="U83">
        <v>9.1572499999999994</v>
      </c>
      <c r="V83">
        <v>1.94245</v>
      </c>
      <c r="W83">
        <v>4.7142900000000001</v>
      </c>
      <c r="X83">
        <v>1.1099699999999999</v>
      </c>
      <c r="Y83">
        <v>0.242647</v>
      </c>
      <c r="Z83">
        <v>5.1470599999999998E-2</v>
      </c>
      <c r="AA83">
        <v>0.191176462918519</v>
      </c>
      <c r="AB83">
        <v>0.247396</v>
      </c>
      <c r="AC83">
        <v>1.1921900000000001</v>
      </c>
      <c r="AD83">
        <v>0.30402899999999999</v>
      </c>
      <c r="AE83">
        <v>0.72580599999999995</v>
      </c>
      <c r="AH83">
        <v>3.5633699999999999</v>
      </c>
      <c r="AI83">
        <v>1.8517300000000001</v>
      </c>
      <c r="AJ83">
        <v>1.8719699999999999</v>
      </c>
      <c r="AK83">
        <v>999</v>
      </c>
      <c r="AO83">
        <v>20191</v>
      </c>
    </row>
    <row r="84" spans="1:41" x14ac:dyDescent="0.45">
      <c r="A84" t="s">
        <v>204</v>
      </c>
      <c r="B84" t="s">
        <v>42</v>
      </c>
      <c r="C84">
        <v>4</v>
      </c>
      <c r="D84">
        <v>6</v>
      </c>
      <c r="F84">
        <v>4.1260700000000003</v>
      </c>
      <c r="G84">
        <v>26</v>
      </c>
      <c r="H84">
        <v>19</v>
      </c>
      <c r="K84">
        <v>104.7</v>
      </c>
      <c r="L84">
        <v>438</v>
      </c>
      <c r="M84">
        <v>95</v>
      </c>
      <c r="N84">
        <v>51</v>
      </c>
      <c r="O84">
        <v>48</v>
      </c>
      <c r="P84">
        <v>12</v>
      </c>
      <c r="Q84">
        <v>34</v>
      </c>
      <c r="R84">
        <v>1</v>
      </c>
      <c r="S84">
        <v>3</v>
      </c>
      <c r="T84">
        <v>99</v>
      </c>
      <c r="U84">
        <v>8.5100300000000004</v>
      </c>
      <c r="V84">
        <v>2.9226399999999999</v>
      </c>
      <c r="W84">
        <v>2.9117600000000001</v>
      </c>
      <c r="X84">
        <v>1.03152</v>
      </c>
      <c r="Y84">
        <v>0.22602700000000001</v>
      </c>
      <c r="Z84">
        <v>7.7625600000000003E-2</v>
      </c>
      <c r="AA84">
        <v>0.14840182662010101</v>
      </c>
      <c r="AB84">
        <v>0.23690800000000001</v>
      </c>
      <c r="AC84">
        <v>1.2320899999999999</v>
      </c>
      <c r="AD84">
        <v>0.28620699999999999</v>
      </c>
      <c r="AE84">
        <v>0.695187</v>
      </c>
      <c r="AH84">
        <v>3.9140700000000002</v>
      </c>
      <c r="AI84">
        <v>1.8401000000000001</v>
      </c>
      <c r="AJ84">
        <v>1.7270300000000001</v>
      </c>
      <c r="AK84">
        <v>999</v>
      </c>
      <c r="AO84">
        <v>22810</v>
      </c>
    </row>
    <row r="85" spans="1:41" x14ac:dyDescent="0.45">
      <c r="A85" t="s">
        <v>7667</v>
      </c>
      <c r="B85" t="s">
        <v>89</v>
      </c>
      <c r="C85">
        <v>7</v>
      </c>
      <c r="D85">
        <v>4</v>
      </c>
      <c r="F85">
        <v>3.4239099999999998</v>
      </c>
      <c r="G85">
        <v>22</v>
      </c>
      <c r="H85">
        <v>17</v>
      </c>
      <c r="K85">
        <v>92</v>
      </c>
      <c r="L85">
        <v>379</v>
      </c>
      <c r="M85">
        <v>81</v>
      </c>
      <c r="N85">
        <v>37</v>
      </c>
      <c r="O85">
        <v>35</v>
      </c>
      <c r="P85">
        <v>8</v>
      </c>
      <c r="Q85">
        <v>26</v>
      </c>
      <c r="R85">
        <v>0</v>
      </c>
      <c r="S85">
        <v>2</v>
      </c>
      <c r="T85">
        <v>84</v>
      </c>
      <c r="U85">
        <v>8.21739</v>
      </c>
      <c r="V85">
        <v>2.5434800000000002</v>
      </c>
      <c r="W85">
        <v>3.2307700000000001</v>
      </c>
      <c r="X85">
        <v>0.782609</v>
      </c>
      <c r="Y85">
        <v>0.221636</v>
      </c>
      <c r="Z85">
        <v>6.8601599999999999E-2</v>
      </c>
      <c r="AA85">
        <v>0.153034292161464</v>
      </c>
      <c r="AB85">
        <v>0.230769</v>
      </c>
      <c r="AC85">
        <v>1.1630400000000001</v>
      </c>
      <c r="AD85">
        <v>0.28185300000000002</v>
      </c>
      <c r="AE85">
        <v>0.73068900000000003</v>
      </c>
      <c r="AH85">
        <v>3.4724300000000001</v>
      </c>
      <c r="AI85">
        <v>1.83762</v>
      </c>
      <c r="AJ85">
        <v>2.0058500000000001</v>
      </c>
      <c r="AK85">
        <v>999</v>
      </c>
      <c r="AO85">
        <v>25385</v>
      </c>
    </row>
    <row r="86" spans="1:41" x14ac:dyDescent="0.45">
      <c r="A86" t="s">
        <v>7110</v>
      </c>
      <c r="B86" t="s">
        <v>59</v>
      </c>
      <c r="C86">
        <v>7</v>
      </c>
      <c r="D86">
        <v>6</v>
      </c>
      <c r="F86">
        <v>4.0227300000000001</v>
      </c>
      <c r="G86">
        <v>26</v>
      </c>
      <c r="H86">
        <v>26</v>
      </c>
      <c r="K86">
        <v>132</v>
      </c>
      <c r="L86">
        <v>553</v>
      </c>
      <c r="M86">
        <v>131</v>
      </c>
      <c r="N86">
        <v>63</v>
      </c>
      <c r="O86">
        <v>59</v>
      </c>
      <c r="P86">
        <v>20</v>
      </c>
      <c r="Q86">
        <v>32</v>
      </c>
      <c r="R86">
        <v>0</v>
      </c>
      <c r="S86">
        <v>4</v>
      </c>
      <c r="T86">
        <v>125</v>
      </c>
      <c r="U86">
        <v>8.5227299999999993</v>
      </c>
      <c r="V86">
        <v>2.1818200000000001</v>
      </c>
      <c r="W86">
        <v>3.90625</v>
      </c>
      <c r="X86">
        <v>1.36364</v>
      </c>
      <c r="Y86">
        <v>0.22603999999999999</v>
      </c>
      <c r="Z86">
        <v>5.78662E-2</v>
      </c>
      <c r="AA86">
        <v>0.16817359626293099</v>
      </c>
      <c r="AB86">
        <v>0.25338500000000003</v>
      </c>
      <c r="AC86">
        <v>1.23485</v>
      </c>
      <c r="AD86">
        <v>0.29838700000000001</v>
      </c>
      <c r="AE86">
        <v>0.74074099999999998</v>
      </c>
      <c r="AH86">
        <v>4.1489799999999999</v>
      </c>
      <c r="AI86">
        <v>1.82985</v>
      </c>
      <c r="AJ86">
        <v>2.0920700000000001</v>
      </c>
      <c r="AK86">
        <v>999</v>
      </c>
      <c r="AO86">
        <v>21224</v>
      </c>
    </row>
    <row r="87" spans="1:41" x14ac:dyDescent="0.45">
      <c r="A87" t="s">
        <v>7173</v>
      </c>
      <c r="B87" t="s">
        <v>14</v>
      </c>
      <c r="C87">
        <v>8</v>
      </c>
      <c r="D87">
        <v>5</v>
      </c>
      <c r="F87">
        <v>3.6496300000000002</v>
      </c>
      <c r="G87">
        <v>21</v>
      </c>
      <c r="H87">
        <v>21</v>
      </c>
      <c r="K87">
        <v>123.3</v>
      </c>
      <c r="L87">
        <v>524</v>
      </c>
      <c r="M87">
        <v>118</v>
      </c>
      <c r="N87">
        <v>53</v>
      </c>
      <c r="O87">
        <v>50</v>
      </c>
      <c r="P87">
        <v>16</v>
      </c>
      <c r="Q87">
        <v>31</v>
      </c>
      <c r="R87">
        <v>1</v>
      </c>
      <c r="S87">
        <v>11</v>
      </c>
      <c r="T87">
        <v>111</v>
      </c>
      <c r="U87">
        <v>8.1021900000000002</v>
      </c>
      <c r="V87">
        <v>2.2627700000000002</v>
      </c>
      <c r="W87">
        <v>3.5806499999999999</v>
      </c>
      <c r="X87">
        <v>1.16788</v>
      </c>
      <c r="Y87">
        <v>0.21183199999999999</v>
      </c>
      <c r="Z87">
        <v>5.9160299999999999E-2</v>
      </c>
      <c r="AA87">
        <v>0.152671754360198</v>
      </c>
      <c r="AB87">
        <v>0.244813</v>
      </c>
      <c r="AC87">
        <v>1.2084299999999999</v>
      </c>
      <c r="AD87">
        <v>0.28732400000000002</v>
      </c>
      <c r="AE87">
        <v>0.75829400000000002</v>
      </c>
      <c r="AH87">
        <v>4.1633899999999997</v>
      </c>
      <c r="AI87">
        <v>1.8254900000000001</v>
      </c>
      <c r="AJ87">
        <v>2.4604699999999999</v>
      </c>
      <c r="AK87">
        <v>999</v>
      </c>
      <c r="AO87">
        <v>12970</v>
      </c>
    </row>
    <row r="88" spans="1:41" x14ac:dyDescent="0.45">
      <c r="A88" t="s">
        <v>7156</v>
      </c>
      <c r="B88" t="s">
        <v>59</v>
      </c>
      <c r="C88">
        <v>7</v>
      </c>
      <c r="D88">
        <v>6</v>
      </c>
      <c r="F88">
        <v>4.1418999999999997</v>
      </c>
      <c r="G88">
        <v>23</v>
      </c>
      <c r="H88">
        <v>22</v>
      </c>
      <c r="K88">
        <v>104.3</v>
      </c>
      <c r="L88">
        <v>442</v>
      </c>
      <c r="M88">
        <v>103</v>
      </c>
      <c r="N88">
        <v>51</v>
      </c>
      <c r="O88">
        <v>48</v>
      </c>
      <c r="P88">
        <v>14</v>
      </c>
      <c r="Q88">
        <v>25</v>
      </c>
      <c r="R88">
        <v>1</v>
      </c>
      <c r="S88">
        <v>2</v>
      </c>
      <c r="T88">
        <v>101</v>
      </c>
      <c r="U88">
        <v>8.7152399999999997</v>
      </c>
      <c r="V88">
        <v>2.1572399999999998</v>
      </c>
      <c r="W88">
        <v>4.04</v>
      </c>
      <c r="X88">
        <v>1.2080500000000001</v>
      </c>
      <c r="Y88">
        <v>0.22850699999999999</v>
      </c>
      <c r="Z88">
        <v>5.6561100000000003E-2</v>
      </c>
      <c r="AA88">
        <v>0.17194570228457401</v>
      </c>
      <c r="AB88">
        <v>0.248193</v>
      </c>
      <c r="AC88">
        <v>1.22723</v>
      </c>
      <c r="AD88">
        <v>0.29666700000000001</v>
      </c>
      <c r="AE88">
        <v>0.71033199999999996</v>
      </c>
      <c r="AH88">
        <v>3.83989</v>
      </c>
      <c r="AI88">
        <v>1.80735</v>
      </c>
      <c r="AJ88">
        <v>1.51678</v>
      </c>
      <c r="AK88">
        <v>999</v>
      </c>
      <c r="AO88">
        <v>20099</v>
      </c>
    </row>
    <row r="89" spans="1:41" x14ac:dyDescent="0.45">
      <c r="A89" t="s">
        <v>4904</v>
      </c>
      <c r="B89" t="s">
        <v>269</v>
      </c>
      <c r="C89">
        <v>7</v>
      </c>
      <c r="D89">
        <v>6</v>
      </c>
      <c r="F89">
        <v>4.0816299999999996</v>
      </c>
      <c r="G89">
        <v>25</v>
      </c>
      <c r="H89">
        <v>25</v>
      </c>
      <c r="K89">
        <v>132.30000000000001</v>
      </c>
      <c r="L89">
        <v>554</v>
      </c>
      <c r="M89">
        <v>132</v>
      </c>
      <c r="N89">
        <v>64</v>
      </c>
      <c r="O89">
        <v>60</v>
      </c>
      <c r="P89">
        <v>14</v>
      </c>
      <c r="Q89">
        <v>39</v>
      </c>
      <c r="R89">
        <v>0</v>
      </c>
      <c r="S89">
        <v>1</v>
      </c>
      <c r="T89">
        <v>85</v>
      </c>
      <c r="U89">
        <v>5.7823099999999998</v>
      </c>
      <c r="V89">
        <v>2.65306</v>
      </c>
      <c r="W89">
        <v>2.1794899999999999</v>
      </c>
      <c r="X89">
        <v>0.95238100000000003</v>
      </c>
      <c r="Y89">
        <v>0.15343000000000001</v>
      </c>
      <c r="Z89">
        <v>7.0397100000000004E-2</v>
      </c>
      <c r="AA89">
        <v>8.3032488822936998E-2</v>
      </c>
      <c r="AB89">
        <v>0.25680900000000001</v>
      </c>
      <c r="AC89">
        <v>1.2925199999999999</v>
      </c>
      <c r="AD89">
        <v>0.28433700000000001</v>
      </c>
      <c r="AE89">
        <v>0.70673699999999995</v>
      </c>
      <c r="AH89">
        <v>4.2527699999999999</v>
      </c>
      <c r="AI89">
        <v>1.80603</v>
      </c>
      <c r="AJ89">
        <v>2.06934</v>
      </c>
      <c r="AK89">
        <v>999</v>
      </c>
      <c r="AO89" t="s">
        <v>4907</v>
      </c>
    </row>
    <row r="90" spans="1:41" x14ac:dyDescent="0.45">
      <c r="A90" t="s">
        <v>7097</v>
      </c>
      <c r="B90" t="s">
        <v>73</v>
      </c>
      <c r="C90">
        <v>6</v>
      </c>
      <c r="D90">
        <v>5</v>
      </c>
      <c r="F90">
        <v>4.3868999999999998</v>
      </c>
      <c r="G90">
        <v>26</v>
      </c>
      <c r="H90">
        <v>23</v>
      </c>
      <c r="K90">
        <v>131.30000000000001</v>
      </c>
      <c r="L90">
        <v>557</v>
      </c>
      <c r="M90">
        <v>131</v>
      </c>
      <c r="N90">
        <v>68</v>
      </c>
      <c r="O90">
        <v>64</v>
      </c>
      <c r="P90">
        <v>19</v>
      </c>
      <c r="Q90">
        <v>38</v>
      </c>
      <c r="R90">
        <v>0</v>
      </c>
      <c r="S90">
        <v>6</v>
      </c>
      <c r="T90">
        <v>113</v>
      </c>
      <c r="U90">
        <v>7.7456199999999997</v>
      </c>
      <c r="V90">
        <v>2.6047199999999999</v>
      </c>
      <c r="W90">
        <v>2.9736799999999999</v>
      </c>
      <c r="X90">
        <v>1.30236</v>
      </c>
      <c r="Y90">
        <v>0.202873</v>
      </c>
      <c r="Z90">
        <v>6.8222599999999994E-2</v>
      </c>
      <c r="AA90">
        <v>0.13464991003274901</v>
      </c>
      <c r="AB90">
        <v>0.255361</v>
      </c>
      <c r="AC90">
        <v>1.2871300000000001</v>
      </c>
      <c r="AD90">
        <v>0.29396299999999997</v>
      </c>
      <c r="AE90">
        <v>0.70926999999999996</v>
      </c>
      <c r="AH90">
        <v>4.4203099999999997</v>
      </c>
      <c r="AI90">
        <v>1.78975</v>
      </c>
      <c r="AJ90">
        <v>1.7613000000000001</v>
      </c>
      <c r="AK90">
        <v>999</v>
      </c>
      <c r="AO90">
        <v>20778</v>
      </c>
    </row>
    <row r="91" spans="1:41" x14ac:dyDescent="0.45">
      <c r="A91" t="s">
        <v>7119</v>
      </c>
      <c r="B91" t="s">
        <v>39</v>
      </c>
      <c r="C91">
        <v>7</v>
      </c>
      <c r="D91">
        <v>7</v>
      </c>
      <c r="F91">
        <v>4.18093</v>
      </c>
      <c r="G91">
        <v>26</v>
      </c>
      <c r="H91">
        <v>23</v>
      </c>
      <c r="K91">
        <v>122.7</v>
      </c>
      <c r="L91">
        <v>516</v>
      </c>
      <c r="M91">
        <v>110</v>
      </c>
      <c r="N91">
        <v>61</v>
      </c>
      <c r="O91">
        <v>57</v>
      </c>
      <c r="P91">
        <v>14</v>
      </c>
      <c r="Q91">
        <v>45</v>
      </c>
      <c r="R91">
        <v>0</v>
      </c>
      <c r="S91">
        <v>5</v>
      </c>
      <c r="T91">
        <v>115</v>
      </c>
      <c r="U91">
        <v>8.4352099999999997</v>
      </c>
      <c r="V91">
        <v>3.3007300000000002</v>
      </c>
      <c r="W91">
        <v>2.5555599999999998</v>
      </c>
      <c r="X91">
        <v>1.0268900000000001</v>
      </c>
      <c r="Y91">
        <v>0.22286800000000001</v>
      </c>
      <c r="Z91">
        <v>8.7209300000000003E-2</v>
      </c>
      <c r="AA91">
        <v>0.135658919811248</v>
      </c>
      <c r="AB91">
        <v>0.23605100000000001</v>
      </c>
      <c r="AC91">
        <v>1.2632399999999999</v>
      </c>
      <c r="AD91">
        <v>0.28486600000000001</v>
      </c>
      <c r="AE91">
        <v>0.69423900000000005</v>
      </c>
      <c r="AH91">
        <v>4.0863399999999999</v>
      </c>
      <c r="AI91">
        <v>1.7880499999999999</v>
      </c>
      <c r="AJ91">
        <v>1.75857</v>
      </c>
      <c r="AK91">
        <v>999</v>
      </c>
      <c r="AO91">
        <v>24968</v>
      </c>
    </row>
    <row r="92" spans="1:41" x14ac:dyDescent="0.45">
      <c r="A92" t="s">
        <v>7663</v>
      </c>
      <c r="B92" t="s">
        <v>18</v>
      </c>
      <c r="C92">
        <v>9</v>
      </c>
      <c r="D92">
        <v>7</v>
      </c>
      <c r="F92">
        <v>3.9849600000000001</v>
      </c>
      <c r="G92">
        <v>21</v>
      </c>
      <c r="H92">
        <v>21</v>
      </c>
      <c r="K92">
        <v>119.7</v>
      </c>
      <c r="L92">
        <v>524</v>
      </c>
      <c r="M92">
        <v>124</v>
      </c>
      <c r="N92">
        <v>57</v>
      </c>
      <c r="O92">
        <v>53</v>
      </c>
      <c r="P92">
        <v>15</v>
      </c>
      <c r="Q92">
        <v>40</v>
      </c>
      <c r="R92">
        <v>0</v>
      </c>
      <c r="S92">
        <v>2</v>
      </c>
      <c r="T92">
        <v>112</v>
      </c>
      <c r="U92">
        <v>8.4210499999999993</v>
      </c>
      <c r="V92">
        <v>3.00752</v>
      </c>
      <c r="W92">
        <v>2.8</v>
      </c>
      <c r="X92">
        <v>1.12782</v>
      </c>
      <c r="Y92">
        <v>0.21374000000000001</v>
      </c>
      <c r="Z92">
        <v>7.6335899999999998E-2</v>
      </c>
      <c r="AA92">
        <v>0.13740457594394601</v>
      </c>
      <c r="AB92">
        <v>0.25726100000000002</v>
      </c>
      <c r="AC92">
        <v>1.37009</v>
      </c>
      <c r="AD92">
        <v>0.30704199999999998</v>
      </c>
      <c r="AE92">
        <v>0.74825200000000003</v>
      </c>
      <c r="AH92">
        <v>4.0654000000000003</v>
      </c>
      <c r="AI92">
        <v>1.7851900000000001</v>
      </c>
      <c r="AJ92">
        <v>2.1238100000000002</v>
      </c>
      <c r="AK92">
        <v>999</v>
      </c>
      <c r="AO92">
        <v>13164</v>
      </c>
    </row>
    <row r="93" spans="1:41" x14ac:dyDescent="0.45">
      <c r="A93" t="s">
        <v>4349</v>
      </c>
      <c r="B93" t="s">
        <v>76</v>
      </c>
      <c r="C93">
        <v>5</v>
      </c>
      <c r="D93">
        <v>7</v>
      </c>
      <c r="F93">
        <v>4.1052600000000004</v>
      </c>
      <c r="G93">
        <v>26</v>
      </c>
      <c r="H93">
        <v>25</v>
      </c>
      <c r="K93">
        <v>114</v>
      </c>
      <c r="L93">
        <v>485</v>
      </c>
      <c r="M93">
        <v>107</v>
      </c>
      <c r="N93">
        <v>56</v>
      </c>
      <c r="O93">
        <v>52</v>
      </c>
      <c r="P93">
        <v>11</v>
      </c>
      <c r="Q93">
        <v>43</v>
      </c>
      <c r="R93">
        <v>0</v>
      </c>
      <c r="S93">
        <v>5</v>
      </c>
      <c r="T93">
        <v>93</v>
      </c>
      <c r="U93">
        <v>7.3421099999999999</v>
      </c>
      <c r="V93">
        <v>3.3947400000000001</v>
      </c>
      <c r="W93">
        <v>2.1627900000000002</v>
      </c>
      <c r="X93">
        <v>0.868421</v>
      </c>
      <c r="Y93">
        <v>0.19175300000000001</v>
      </c>
      <c r="Z93">
        <v>8.8659799999999997E-2</v>
      </c>
      <c r="AA93">
        <v>0.103092789649963</v>
      </c>
      <c r="AB93">
        <v>0.24485100000000001</v>
      </c>
      <c r="AC93">
        <v>1.31579</v>
      </c>
      <c r="AD93">
        <v>0.28828799999999999</v>
      </c>
      <c r="AE93">
        <v>0.69836600000000004</v>
      </c>
      <c r="AH93">
        <v>4.1410099999999996</v>
      </c>
      <c r="AI93">
        <v>1.78165</v>
      </c>
      <c r="AJ93">
        <v>1.9029799999999999</v>
      </c>
      <c r="AK93">
        <v>999</v>
      </c>
      <c r="AO93" t="s">
        <v>4352</v>
      </c>
    </row>
    <row r="94" spans="1:41" x14ac:dyDescent="0.45">
      <c r="A94" t="s">
        <v>7171</v>
      </c>
      <c r="B94" t="s">
        <v>21</v>
      </c>
      <c r="C94">
        <v>8</v>
      </c>
      <c r="D94">
        <v>7</v>
      </c>
      <c r="F94">
        <v>3.9857100000000001</v>
      </c>
      <c r="G94">
        <v>26</v>
      </c>
      <c r="H94">
        <v>25</v>
      </c>
      <c r="K94">
        <v>140</v>
      </c>
      <c r="L94">
        <v>596</v>
      </c>
      <c r="M94">
        <v>137</v>
      </c>
      <c r="N94">
        <v>66</v>
      </c>
      <c r="O94">
        <v>62</v>
      </c>
      <c r="P94">
        <v>17</v>
      </c>
      <c r="Q94">
        <v>44</v>
      </c>
      <c r="R94">
        <v>0</v>
      </c>
      <c r="S94">
        <v>6</v>
      </c>
      <c r="T94">
        <v>117</v>
      </c>
      <c r="U94">
        <v>7.5214299999999996</v>
      </c>
      <c r="V94">
        <v>2.82857</v>
      </c>
      <c r="W94">
        <v>2.65909</v>
      </c>
      <c r="X94">
        <v>1.0928599999999999</v>
      </c>
      <c r="Y94">
        <v>0.19630900000000001</v>
      </c>
      <c r="Z94">
        <v>7.3825500000000002E-2</v>
      </c>
      <c r="AA94">
        <v>0.122483231127262</v>
      </c>
      <c r="AB94">
        <v>0.25091599999999997</v>
      </c>
      <c r="AC94">
        <v>1.2928599999999999</v>
      </c>
      <c r="AD94">
        <v>0.29126200000000002</v>
      </c>
      <c r="AE94">
        <v>0.73155199999999998</v>
      </c>
      <c r="AH94">
        <v>4.2336099999999997</v>
      </c>
      <c r="AI94">
        <v>1.7724</v>
      </c>
      <c r="AJ94">
        <v>2.2237</v>
      </c>
      <c r="AK94">
        <v>999</v>
      </c>
      <c r="AO94">
        <v>19350</v>
      </c>
    </row>
    <row r="95" spans="1:41" x14ac:dyDescent="0.45">
      <c r="A95" t="s">
        <v>3854</v>
      </c>
      <c r="B95" t="s">
        <v>18</v>
      </c>
      <c r="C95">
        <v>6</v>
      </c>
      <c r="D95">
        <v>5</v>
      </c>
      <c r="F95">
        <v>3.8248000000000002</v>
      </c>
      <c r="G95">
        <v>24</v>
      </c>
      <c r="H95">
        <v>24</v>
      </c>
      <c r="K95">
        <v>115.3</v>
      </c>
      <c r="L95">
        <v>489</v>
      </c>
      <c r="M95">
        <v>102</v>
      </c>
      <c r="N95">
        <v>52</v>
      </c>
      <c r="O95">
        <v>49</v>
      </c>
      <c r="P95">
        <v>11</v>
      </c>
      <c r="Q95">
        <v>44</v>
      </c>
      <c r="R95">
        <v>0</v>
      </c>
      <c r="S95">
        <v>10</v>
      </c>
      <c r="T95">
        <v>108</v>
      </c>
      <c r="U95">
        <v>8.43018</v>
      </c>
      <c r="V95">
        <v>3.43452</v>
      </c>
      <c r="W95">
        <v>2.4545499999999998</v>
      </c>
      <c r="X95">
        <v>0.85863</v>
      </c>
      <c r="Y95">
        <v>0.220859</v>
      </c>
      <c r="Z95">
        <v>8.9979600000000007E-2</v>
      </c>
      <c r="AA95">
        <v>0.13087935000657999</v>
      </c>
      <c r="AB95">
        <v>0.234483</v>
      </c>
      <c r="AC95">
        <v>1.2662599999999999</v>
      </c>
      <c r="AD95">
        <v>0.28797499999999998</v>
      </c>
      <c r="AE95">
        <v>0.71975500000000003</v>
      </c>
      <c r="AH95">
        <v>4.0269399999999997</v>
      </c>
      <c r="AI95">
        <v>1.77047</v>
      </c>
      <c r="AJ95">
        <v>2.3444699999999998</v>
      </c>
      <c r="AK95">
        <v>999</v>
      </c>
      <c r="AO95" t="s">
        <v>3857</v>
      </c>
    </row>
    <row r="96" spans="1:41" x14ac:dyDescent="0.45">
      <c r="A96" t="s">
        <v>7666</v>
      </c>
      <c r="B96" t="s">
        <v>76</v>
      </c>
      <c r="C96">
        <v>7</v>
      </c>
      <c r="D96">
        <v>10</v>
      </c>
      <c r="F96">
        <v>4.2043799999999996</v>
      </c>
      <c r="G96">
        <v>27</v>
      </c>
      <c r="H96">
        <v>23</v>
      </c>
      <c r="K96">
        <v>137</v>
      </c>
      <c r="L96">
        <v>588</v>
      </c>
      <c r="M96">
        <v>126</v>
      </c>
      <c r="N96">
        <v>68</v>
      </c>
      <c r="O96">
        <v>64</v>
      </c>
      <c r="P96">
        <v>17</v>
      </c>
      <c r="Q96">
        <v>53</v>
      </c>
      <c r="R96">
        <v>0</v>
      </c>
      <c r="S96">
        <v>10</v>
      </c>
      <c r="T96">
        <v>129</v>
      </c>
      <c r="U96">
        <v>8.4744499999999992</v>
      </c>
      <c r="V96">
        <v>3.4817499999999999</v>
      </c>
      <c r="W96">
        <v>2.4339599999999999</v>
      </c>
      <c r="X96">
        <v>1.1167899999999999</v>
      </c>
      <c r="Y96">
        <v>0.219388</v>
      </c>
      <c r="Z96">
        <v>9.0136099999999997E-2</v>
      </c>
      <c r="AA96">
        <v>0.129251703619956</v>
      </c>
      <c r="AB96">
        <v>0.24</v>
      </c>
      <c r="AC96">
        <v>1.30657</v>
      </c>
      <c r="AD96">
        <v>0.28759899999999999</v>
      </c>
      <c r="AE96">
        <v>0.71520600000000001</v>
      </c>
      <c r="AH96">
        <v>4.3645300000000002</v>
      </c>
      <c r="AI96">
        <v>1.7660800000000001</v>
      </c>
      <c r="AJ96">
        <v>2.1822900000000001</v>
      </c>
      <c r="AK96">
        <v>999</v>
      </c>
      <c r="AO96">
        <v>22487</v>
      </c>
    </row>
    <row r="97" spans="1:41" x14ac:dyDescent="0.45">
      <c r="A97" t="s">
        <v>7197</v>
      </c>
      <c r="B97" t="s">
        <v>18</v>
      </c>
      <c r="C97">
        <v>6</v>
      </c>
      <c r="D97">
        <v>6</v>
      </c>
      <c r="F97">
        <v>3.99343</v>
      </c>
      <c r="G97">
        <v>24</v>
      </c>
      <c r="H97">
        <v>21</v>
      </c>
      <c r="K97">
        <v>121.7</v>
      </c>
      <c r="L97">
        <v>511</v>
      </c>
      <c r="M97">
        <v>118</v>
      </c>
      <c r="N97">
        <v>58</v>
      </c>
      <c r="O97">
        <v>54</v>
      </c>
      <c r="P97">
        <v>14</v>
      </c>
      <c r="Q97">
        <v>31</v>
      </c>
      <c r="R97">
        <v>0</v>
      </c>
      <c r="S97">
        <v>8</v>
      </c>
      <c r="T97">
        <v>99</v>
      </c>
      <c r="U97">
        <v>7.3212799999999998</v>
      </c>
      <c r="V97">
        <v>2.2925200000000001</v>
      </c>
      <c r="W97">
        <v>3.1935500000000001</v>
      </c>
      <c r="X97">
        <v>1.0353300000000001</v>
      </c>
      <c r="Y97">
        <v>0.19373799999999999</v>
      </c>
      <c r="Z97">
        <v>6.0665400000000001E-2</v>
      </c>
      <c r="AA97">
        <v>0.13307241350412299</v>
      </c>
      <c r="AB97">
        <v>0.25</v>
      </c>
      <c r="AC97">
        <v>1.2243200000000001</v>
      </c>
      <c r="AD97">
        <v>0.28969400000000001</v>
      </c>
      <c r="AE97">
        <v>0.70324600000000004</v>
      </c>
      <c r="AH97">
        <v>4.0849500000000001</v>
      </c>
      <c r="AI97">
        <v>1.7536499999999999</v>
      </c>
      <c r="AJ97">
        <v>2.1191200000000001</v>
      </c>
      <c r="AK97">
        <v>999</v>
      </c>
      <c r="AO97">
        <v>27500</v>
      </c>
    </row>
    <row r="98" spans="1:41" x14ac:dyDescent="0.45">
      <c r="A98" t="s">
        <v>7174</v>
      </c>
      <c r="B98" t="s">
        <v>16</v>
      </c>
      <c r="C98">
        <v>4</v>
      </c>
      <c r="D98">
        <v>3</v>
      </c>
      <c r="F98">
        <v>3.8582700000000001</v>
      </c>
      <c r="G98">
        <v>28</v>
      </c>
      <c r="H98">
        <v>28</v>
      </c>
      <c r="K98">
        <v>114.3</v>
      </c>
      <c r="L98">
        <v>484</v>
      </c>
      <c r="M98">
        <v>94</v>
      </c>
      <c r="N98">
        <v>52</v>
      </c>
      <c r="O98">
        <v>49</v>
      </c>
      <c r="P98">
        <v>13</v>
      </c>
      <c r="Q98">
        <v>49</v>
      </c>
      <c r="R98">
        <v>0</v>
      </c>
      <c r="S98">
        <v>9</v>
      </c>
      <c r="T98">
        <v>130</v>
      </c>
      <c r="U98">
        <v>10.2362</v>
      </c>
      <c r="V98">
        <v>3.8582700000000001</v>
      </c>
      <c r="W98">
        <v>2.65306</v>
      </c>
      <c r="X98">
        <v>1.02362</v>
      </c>
      <c r="Y98">
        <v>0.26859499999999997</v>
      </c>
      <c r="Z98">
        <v>0.10124</v>
      </c>
      <c r="AA98">
        <v>0.16735537350177701</v>
      </c>
      <c r="AB98">
        <v>0.22065699999999999</v>
      </c>
      <c r="AC98">
        <v>1.25109</v>
      </c>
      <c r="AD98">
        <v>0.286219</v>
      </c>
      <c r="AE98">
        <v>0.72916700000000001</v>
      </c>
      <c r="AH98">
        <v>3.9811999999999999</v>
      </c>
      <c r="AI98">
        <v>1.74631</v>
      </c>
      <c r="AJ98">
        <v>2.0486900000000001</v>
      </c>
      <c r="AK98">
        <v>999</v>
      </c>
      <c r="AO98">
        <v>27758</v>
      </c>
    </row>
    <row r="99" spans="1:41" x14ac:dyDescent="0.45">
      <c r="A99" t="s">
        <v>7186</v>
      </c>
      <c r="B99" t="s">
        <v>170</v>
      </c>
      <c r="C99">
        <v>6</v>
      </c>
      <c r="D99">
        <v>6</v>
      </c>
      <c r="F99">
        <v>3.9375</v>
      </c>
      <c r="G99">
        <v>25</v>
      </c>
      <c r="H99">
        <v>25</v>
      </c>
      <c r="K99">
        <v>128</v>
      </c>
      <c r="L99">
        <v>532</v>
      </c>
      <c r="M99">
        <v>112</v>
      </c>
      <c r="N99">
        <v>60</v>
      </c>
      <c r="O99">
        <v>56</v>
      </c>
      <c r="P99">
        <v>16</v>
      </c>
      <c r="Q99">
        <v>45</v>
      </c>
      <c r="R99">
        <v>1</v>
      </c>
      <c r="S99">
        <v>7</v>
      </c>
      <c r="T99">
        <v>124</v>
      </c>
      <c r="U99">
        <v>8.71875</v>
      </c>
      <c r="V99">
        <v>3.1640600000000001</v>
      </c>
      <c r="W99">
        <v>2.75556</v>
      </c>
      <c r="X99">
        <v>1.125</v>
      </c>
      <c r="Y99">
        <v>0.23308300000000001</v>
      </c>
      <c r="Z99">
        <v>8.4586499999999995E-2</v>
      </c>
      <c r="AA99">
        <v>0.14849624782800599</v>
      </c>
      <c r="AB99">
        <v>0.23333300000000001</v>
      </c>
      <c r="AC99">
        <v>1.2265600000000001</v>
      </c>
      <c r="AD99">
        <v>0.28235300000000002</v>
      </c>
      <c r="AE99">
        <v>0.72065400000000002</v>
      </c>
      <c r="AH99">
        <v>4.1612900000000002</v>
      </c>
      <c r="AI99">
        <v>1.7455400000000001</v>
      </c>
      <c r="AJ99">
        <v>2.0914199999999998</v>
      </c>
      <c r="AK99">
        <v>999</v>
      </c>
      <c r="AO99">
        <v>30122</v>
      </c>
    </row>
    <row r="100" spans="1:41" x14ac:dyDescent="0.45">
      <c r="A100" t="s">
        <v>3362</v>
      </c>
      <c r="B100" t="s">
        <v>14</v>
      </c>
      <c r="C100">
        <v>8</v>
      </c>
      <c r="D100">
        <v>8</v>
      </c>
      <c r="F100">
        <v>4.0802100000000001</v>
      </c>
      <c r="G100">
        <v>24</v>
      </c>
      <c r="H100">
        <v>24</v>
      </c>
      <c r="K100">
        <v>114.7</v>
      </c>
      <c r="L100">
        <v>476</v>
      </c>
      <c r="M100">
        <v>103</v>
      </c>
      <c r="N100">
        <v>56</v>
      </c>
      <c r="O100">
        <v>52</v>
      </c>
      <c r="P100">
        <v>12</v>
      </c>
      <c r="Q100">
        <v>43</v>
      </c>
      <c r="R100">
        <v>0</v>
      </c>
      <c r="S100">
        <v>1</v>
      </c>
      <c r="T100">
        <v>94</v>
      </c>
      <c r="U100">
        <v>7.3757599999999996</v>
      </c>
      <c r="V100">
        <v>3.3740199999999998</v>
      </c>
      <c r="W100">
        <v>2.1860499999999998</v>
      </c>
      <c r="X100">
        <v>0.94158699999999995</v>
      </c>
      <c r="Y100">
        <v>0.19747899999999999</v>
      </c>
      <c r="Z100">
        <v>9.0336100000000003E-2</v>
      </c>
      <c r="AA100">
        <v>0.10714285820722499</v>
      </c>
      <c r="AB100">
        <v>0.238426</v>
      </c>
      <c r="AC100">
        <v>1.2728900000000001</v>
      </c>
      <c r="AD100">
        <v>0.27914099999999997</v>
      </c>
      <c r="AE100">
        <v>0.69659400000000005</v>
      </c>
      <c r="AH100">
        <v>4.1268799999999999</v>
      </c>
      <c r="AI100">
        <v>1.74522</v>
      </c>
      <c r="AJ100">
        <v>1.56182</v>
      </c>
      <c r="AK100">
        <v>999</v>
      </c>
      <c r="AO100" t="s">
        <v>3365</v>
      </c>
    </row>
    <row r="101" spans="1:41" x14ac:dyDescent="0.45">
      <c r="A101" t="s">
        <v>3061</v>
      </c>
      <c r="B101" t="s">
        <v>178</v>
      </c>
      <c r="C101">
        <v>4</v>
      </c>
      <c r="D101">
        <v>4</v>
      </c>
      <c r="F101">
        <v>4.1478299999999999</v>
      </c>
      <c r="G101">
        <v>21</v>
      </c>
      <c r="H101">
        <v>21</v>
      </c>
      <c r="K101">
        <v>115</v>
      </c>
      <c r="L101">
        <v>476</v>
      </c>
      <c r="M101">
        <v>104</v>
      </c>
      <c r="N101">
        <v>57</v>
      </c>
      <c r="O101">
        <v>53</v>
      </c>
      <c r="P101">
        <v>15</v>
      </c>
      <c r="Q101">
        <v>37</v>
      </c>
      <c r="R101">
        <v>0</v>
      </c>
      <c r="S101">
        <v>0</v>
      </c>
      <c r="T101">
        <v>102</v>
      </c>
      <c r="U101">
        <v>7.9826100000000002</v>
      </c>
      <c r="V101">
        <v>2.8956499999999998</v>
      </c>
      <c r="W101">
        <v>2.7567599999999999</v>
      </c>
      <c r="X101">
        <v>1.17391</v>
      </c>
      <c r="Y101">
        <v>0.214286</v>
      </c>
      <c r="Z101">
        <v>7.7731099999999997E-2</v>
      </c>
      <c r="AA101">
        <v>0.13655462116003</v>
      </c>
      <c r="AB101">
        <v>0.236902</v>
      </c>
      <c r="AC101">
        <v>1.2260899999999999</v>
      </c>
      <c r="AD101">
        <v>0.27639799999999998</v>
      </c>
      <c r="AE101">
        <v>0.7</v>
      </c>
      <c r="AH101">
        <v>4.1420000000000003</v>
      </c>
      <c r="AI101">
        <v>1.74177</v>
      </c>
      <c r="AJ101">
        <v>1.5586</v>
      </c>
      <c r="AK101">
        <v>999</v>
      </c>
      <c r="AO101" t="s">
        <v>3064</v>
      </c>
    </row>
    <row r="102" spans="1:41" x14ac:dyDescent="0.45">
      <c r="A102" t="s">
        <v>2926</v>
      </c>
      <c r="B102" t="s">
        <v>107</v>
      </c>
      <c r="C102">
        <v>6</v>
      </c>
      <c r="D102">
        <v>3</v>
      </c>
      <c r="F102">
        <v>4.0178599999999998</v>
      </c>
      <c r="G102">
        <v>28</v>
      </c>
      <c r="H102">
        <v>27</v>
      </c>
      <c r="K102">
        <v>112</v>
      </c>
      <c r="L102">
        <v>471</v>
      </c>
      <c r="M102">
        <v>98</v>
      </c>
      <c r="N102">
        <v>53</v>
      </c>
      <c r="O102">
        <v>50</v>
      </c>
      <c r="P102">
        <v>13</v>
      </c>
      <c r="Q102">
        <v>50</v>
      </c>
      <c r="R102">
        <v>0</v>
      </c>
      <c r="S102">
        <v>4</v>
      </c>
      <c r="T102">
        <v>119</v>
      </c>
      <c r="U102">
        <v>9.5625</v>
      </c>
      <c r="V102">
        <v>4.0178599999999998</v>
      </c>
      <c r="W102">
        <v>2.38</v>
      </c>
      <c r="X102">
        <v>1.04464</v>
      </c>
      <c r="Y102">
        <v>0.25265399999999999</v>
      </c>
      <c r="Z102">
        <v>0.106157</v>
      </c>
      <c r="AA102">
        <v>0.146496817469596</v>
      </c>
      <c r="AB102">
        <v>0.235012</v>
      </c>
      <c r="AC102">
        <v>1.3214300000000001</v>
      </c>
      <c r="AD102">
        <v>0.29824600000000001</v>
      </c>
      <c r="AE102">
        <v>0.73189499999999996</v>
      </c>
      <c r="AH102">
        <v>4.0853999999999999</v>
      </c>
      <c r="AI102">
        <v>1.74078</v>
      </c>
      <c r="AJ102">
        <v>2.07389</v>
      </c>
      <c r="AK102">
        <v>999</v>
      </c>
      <c r="AO102">
        <v>29960</v>
      </c>
    </row>
    <row r="103" spans="1:41" x14ac:dyDescent="0.45">
      <c r="A103" t="s">
        <v>7673</v>
      </c>
      <c r="B103" t="s">
        <v>82</v>
      </c>
      <c r="C103">
        <v>7</v>
      </c>
      <c r="D103">
        <v>7</v>
      </c>
      <c r="F103">
        <v>4.0393699999999999</v>
      </c>
      <c r="G103">
        <v>22</v>
      </c>
      <c r="H103">
        <v>22</v>
      </c>
      <c r="K103">
        <v>127</v>
      </c>
      <c r="L103">
        <v>532</v>
      </c>
      <c r="M103">
        <v>125</v>
      </c>
      <c r="N103">
        <v>61</v>
      </c>
      <c r="O103">
        <v>57</v>
      </c>
      <c r="P103">
        <v>14</v>
      </c>
      <c r="Q103">
        <v>30</v>
      </c>
      <c r="R103">
        <v>0</v>
      </c>
      <c r="S103">
        <v>6</v>
      </c>
      <c r="T103">
        <v>91</v>
      </c>
      <c r="U103">
        <v>6.4488200000000004</v>
      </c>
      <c r="V103">
        <v>2.1259800000000002</v>
      </c>
      <c r="W103">
        <v>3.0333299999999999</v>
      </c>
      <c r="X103">
        <v>0.99212599999999995</v>
      </c>
      <c r="Y103">
        <v>0.17105300000000001</v>
      </c>
      <c r="Z103">
        <v>5.6390999999999997E-2</v>
      </c>
      <c r="AA103">
        <v>0.11466165632009501</v>
      </c>
      <c r="AB103">
        <v>0.25201600000000002</v>
      </c>
      <c r="AC103">
        <v>1.2204699999999999</v>
      </c>
      <c r="AD103">
        <v>0.283887</v>
      </c>
      <c r="AE103">
        <v>0.69423900000000005</v>
      </c>
      <c r="AH103">
        <v>4.1054300000000001</v>
      </c>
      <c r="AI103">
        <v>1.7395499999999999</v>
      </c>
      <c r="AJ103">
        <v>1.7789999999999999</v>
      </c>
      <c r="AK103">
        <v>999</v>
      </c>
      <c r="AO103" t="s">
        <v>7674</v>
      </c>
    </row>
    <row r="104" spans="1:41" x14ac:dyDescent="0.45">
      <c r="A104" t="s">
        <v>7207</v>
      </c>
      <c r="B104" t="s">
        <v>107</v>
      </c>
      <c r="C104">
        <v>8</v>
      </c>
      <c r="D104">
        <v>6</v>
      </c>
      <c r="F104">
        <v>4.1164199999999997</v>
      </c>
      <c r="G104">
        <v>26</v>
      </c>
      <c r="H104">
        <v>26</v>
      </c>
      <c r="K104">
        <v>144.30000000000001</v>
      </c>
      <c r="L104">
        <v>621</v>
      </c>
      <c r="M104">
        <v>143</v>
      </c>
      <c r="N104">
        <v>71</v>
      </c>
      <c r="O104">
        <v>66</v>
      </c>
      <c r="P104">
        <v>18</v>
      </c>
      <c r="Q104">
        <v>51</v>
      </c>
      <c r="R104">
        <v>0</v>
      </c>
      <c r="S104">
        <v>7</v>
      </c>
      <c r="T104">
        <v>121</v>
      </c>
      <c r="U104">
        <v>7.54678</v>
      </c>
      <c r="V104">
        <v>3.1808700000000001</v>
      </c>
      <c r="W104">
        <v>2.3725499999999999</v>
      </c>
      <c r="X104">
        <v>1.12266</v>
      </c>
      <c r="Y104">
        <v>0.19484699999999999</v>
      </c>
      <c r="Z104">
        <v>8.2125600000000007E-2</v>
      </c>
      <c r="AA104">
        <v>0.112721413373947</v>
      </c>
      <c r="AB104">
        <v>0.253996</v>
      </c>
      <c r="AC104">
        <v>1.3444199999999999</v>
      </c>
      <c r="AD104">
        <v>0.29481099999999999</v>
      </c>
      <c r="AE104">
        <v>0.72867300000000002</v>
      </c>
      <c r="AH104">
        <v>4.4054200000000003</v>
      </c>
      <c r="AI104">
        <v>1.7362</v>
      </c>
      <c r="AJ104">
        <v>2.4119100000000002</v>
      </c>
      <c r="AK104">
        <v>999</v>
      </c>
      <c r="AO104">
        <v>27779</v>
      </c>
    </row>
    <row r="105" spans="1:41" x14ac:dyDescent="0.45">
      <c r="A105" t="s">
        <v>7234</v>
      </c>
      <c r="B105" t="s">
        <v>309</v>
      </c>
      <c r="C105">
        <v>5</v>
      </c>
      <c r="D105">
        <v>6</v>
      </c>
      <c r="F105">
        <v>4.6616499999999998</v>
      </c>
      <c r="G105">
        <v>26</v>
      </c>
      <c r="H105">
        <v>25</v>
      </c>
      <c r="K105">
        <v>119.7</v>
      </c>
      <c r="L105">
        <v>520</v>
      </c>
      <c r="M105">
        <v>132</v>
      </c>
      <c r="N105">
        <v>66</v>
      </c>
      <c r="O105">
        <v>62</v>
      </c>
      <c r="P105">
        <v>14</v>
      </c>
      <c r="Q105">
        <v>37</v>
      </c>
      <c r="R105">
        <v>0</v>
      </c>
      <c r="S105">
        <v>2</v>
      </c>
      <c r="T105">
        <v>75</v>
      </c>
      <c r="U105">
        <v>5.6391</v>
      </c>
      <c r="V105">
        <v>2.7819600000000002</v>
      </c>
      <c r="W105">
        <v>2.0270299999999999</v>
      </c>
      <c r="X105">
        <v>1.05263</v>
      </c>
      <c r="Y105">
        <v>0.144231</v>
      </c>
      <c r="Z105">
        <v>7.1153800000000003E-2</v>
      </c>
      <c r="AA105">
        <v>7.3076918721198994E-2</v>
      </c>
      <c r="AB105">
        <v>0.27442800000000001</v>
      </c>
      <c r="AC105">
        <v>1.4118599999999999</v>
      </c>
      <c r="AD105">
        <v>0.30102000000000001</v>
      </c>
      <c r="AE105">
        <v>0.68942400000000004</v>
      </c>
      <c r="AH105">
        <v>4.4998199999999997</v>
      </c>
      <c r="AI105">
        <v>1.73421</v>
      </c>
      <c r="AJ105">
        <v>2.0701200000000002</v>
      </c>
      <c r="AK105">
        <v>999</v>
      </c>
      <c r="AO105">
        <v>26952</v>
      </c>
    </row>
    <row r="106" spans="1:41" x14ac:dyDescent="0.45">
      <c r="A106" t="s">
        <v>7099</v>
      </c>
      <c r="B106" t="s">
        <v>155</v>
      </c>
      <c r="C106">
        <v>6</v>
      </c>
      <c r="D106">
        <v>7</v>
      </c>
      <c r="F106">
        <v>4.0458699999999999</v>
      </c>
      <c r="G106">
        <v>29</v>
      </c>
      <c r="H106">
        <v>17</v>
      </c>
      <c r="K106">
        <v>109</v>
      </c>
      <c r="L106">
        <v>463</v>
      </c>
      <c r="M106">
        <v>100</v>
      </c>
      <c r="N106">
        <v>52</v>
      </c>
      <c r="O106">
        <v>49</v>
      </c>
      <c r="P106">
        <v>12</v>
      </c>
      <c r="Q106">
        <v>40</v>
      </c>
      <c r="R106">
        <v>0</v>
      </c>
      <c r="S106">
        <v>3</v>
      </c>
      <c r="T106">
        <v>107</v>
      </c>
      <c r="U106">
        <v>8.8348600000000008</v>
      </c>
      <c r="V106">
        <v>3.3027500000000001</v>
      </c>
      <c r="W106">
        <v>2.6749999999999998</v>
      </c>
      <c r="X106">
        <v>0.99082599999999998</v>
      </c>
      <c r="Y106">
        <v>0.231102</v>
      </c>
      <c r="Z106">
        <v>8.63931E-2</v>
      </c>
      <c r="AA106">
        <v>0.14470842480659399</v>
      </c>
      <c r="AB106">
        <v>0.238095</v>
      </c>
      <c r="AC106">
        <v>1.2844</v>
      </c>
      <c r="AD106">
        <v>0.29235899999999998</v>
      </c>
      <c r="AE106">
        <v>0.71428599999999998</v>
      </c>
      <c r="AH106">
        <v>3.9064199999999998</v>
      </c>
      <c r="AI106">
        <v>1.72279</v>
      </c>
      <c r="AJ106">
        <v>1.8748499999999999</v>
      </c>
      <c r="AK106">
        <v>999</v>
      </c>
      <c r="AO106">
        <v>21846</v>
      </c>
    </row>
    <row r="107" spans="1:41" x14ac:dyDescent="0.45">
      <c r="A107" t="s">
        <v>5143</v>
      </c>
      <c r="B107" t="s">
        <v>10</v>
      </c>
      <c r="C107">
        <v>5</v>
      </c>
      <c r="D107">
        <v>5</v>
      </c>
      <c r="F107">
        <v>4.2100600000000004</v>
      </c>
      <c r="G107">
        <v>25</v>
      </c>
      <c r="H107">
        <v>24</v>
      </c>
      <c r="K107">
        <v>113.3</v>
      </c>
      <c r="L107">
        <v>480</v>
      </c>
      <c r="M107">
        <v>106</v>
      </c>
      <c r="N107">
        <v>57</v>
      </c>
      <c r="O107">
        <v>53</v>
      </c>
      <c r="P107">
        <v>14</v>
      </c>
      <c r="Q107">
        <v>39</v>
      </c>
      <c r="R107">
        <v>0</v>
      </c>
      <c r="S107">
        <v>3</v>
      </c>
      <c r="T107">
        <v>105</v>
      </c>
      <c r="U107">
        <v>8.3406900000000004</v>
      </c>
      <c r="V107">
        <v>3.0979700000000001</v>
      </c>
      <c r="W107">
        <v>2.69231</v>
      </c>
      <c r="X107">
        <v>1.11209</v>
      </c>
      <c r="Y107">
        <v>0.21875</v>
      </c>
      <c r="Z107">
        <v>8.1250000000000003E-2</v>
      </c>
      <c r="AA107">
        <v>0.13750000298023199</v>
      </c>
      <c r="AB107">
        <v>0.242009</v>
      </c>
      <c r="AC107">
        <v>1.27979</v>
      </c>
      <c r="AD107">
        <v>0.28840100000000002</v>
      </c>
      <c r="AE107">
        <v>0.70175399999999999</v>
      </c>
      <c r="AH107">
        <v>4.12</v>
      </c>
      <c r="AI107">
        <v>1.7226900000000001</v>
      </c>
      <c r="AJ107">
        <v>1.3988499999999999</v>
      </c>
      <c r="AK107">
        <v>999</v>
      </c>
      <c r="AO107" t="s">
        <v>5146</v>
      </c>
    </row>
    <row r="108" spans="1:41" x14ac:dyDescent="0.45">
      <c r="A108" t="s">
        <v>7287</v>
      </c>
      <c r="B108" t="s">
        <v>56</v>
      </c>
      <c r="C108">
        <v>6</v>
      </c>
      <c r="D108">
        <v>4</v>
      </c>
      <c r="F108">
        <v>3.48387</v>
      </c>
      <c r="G108">
        <v>39</v>
      </c>
      <c r="H108">
        <v>16</v>
      </c>
      <c r="K108">
        <v>93</v>
      </c>
      <c r="L108">
        <v>394</v>
      </c>
      <c r="M108">
        <v>74</v>
      </c>
      <c r="N108">
        <v>39</v>
      </c>
      <c r="O108">
        <v>36</v>
      </c>
      <c r="P108">
        <v>11</v>
      </c>
      <c r="Q108">
        <v>41</v>
      </c>
      <c r="R108">
        <v>0</v>
      </c>
      <c r="S108">
        <v>5</v>
      </c>
      <c r="T108">
        <v>119</v>
      </c>
      <c r="U108">
        <v>11.5161</v>
      </c>
      <c r="V108">
        <v>3.96774</v>
      </c>
      <c r="W108">
        <v>2.9024399999999999</v>
      </c>
      <c r="X108">
        <v>1.0645199999999999</v>
      </c>
      <c r="Y108">
        <v>0.30203000000000002</v>
      </c>
      <c r="Z108">
        <v>0.104061</v>
      </c>
      <c r="AA108">
        <v>0.19796953350305499</v>
      </c>
      <c r="AB108">
        <v>0.212644</v>
      </c>
      <c r="AC108">
        <v>1.2365600000000001</v>
      </c>
      <c r="AD108">
        <v>0.288991</v>
      </c>
      <c r="AE108">
        <v>0.76305199999999995</v>
      </c>
      <c r="AH108">
        <v>3.7174100000000001</v>
      </c>
      <c r="AI108">
        <v>1.7221</v>
      </c>
      <c r="AJ108">
        <v>1.9743999999999999</v>
      </c>
      <c r="AK108">
        <v>999</v>
      </c>
      <c r="AO108">
        <v>22207</v>
      </c>
    </row>
    <row r="109" spans="1:41" x14ac:dyDescent="0.45">
      <c r="A109" t="s">
        <v>7665</v>
      </c>
      <c r="B109" t="s">
        <v>28</v>
      </c>
      <c r="C109">
        <v>8</v>
      </c>
      <c r="D109">
        <v>9</v>
      </c>
      <c r="F109">
        <v>4.6170099999999996</v>
      </c>
      <c r="G109">
        <v>25</v>
      </c>
      <c r="H109">
        <v>25</v>
      </c>
      <c r="K109">
        <v>142.30000000000001</v>
      </c>
      <c r="L109">
        <v>615</v>
      </c>
      <c r="M109">
        <v>143</v>
      </c>
      <c r="N109">
        <v>78</v>
      </c>
      <c r="O109">
        <v>73</v>
      </c>
      <c r="P109">
        <v>22</v>
      </c>
      <c r="Q109">
        <v>51</v>
      </c>
      <c r="R109">
        <v>1</v>
      </c>
      <c r="S109">
        <v>4</v>
      </c>
      <c r="T109">
        <v>144</v>
      </c>
      <c r="U109">
        <v>9.1075199999999992</v>
      </c>
      <c r="V109">
        <v>3.2255799999999999</v>
      </c>
      <c r="W109">
        <v>2.8235299999999999</v>
      </c>
      <c r="X109">
        <v>1.3914299999999999</v>
      </c>
      <c r="Y109">
        <v>0.23414599999999999</v>
      </c>
      <c r="Z109">
        <v>8.2926799999999995E-2</v>
      </c>
      <c r="AA109">
        <v>0.15121950954198801</v>
      </c>
      <c r="AB109">
        <v>0.255357</v>
      </c>
      <c r="AC109">
        <v>1.3633200000000001</v>
      </c>
      <c r="AD109">
        <v>0.30710700000000002</v>
      </c>
      <c r="AE109">
        <v>0.71078399999999997</v>
      </c>
      <c r="AH109">
        <v>4.4005099999999997</v>
      </c>
      <c r="AI109">
        <v>1.7213000000000001</v>
      </c>
      <c r="AJ109">
        <v>1.7738100000000001</v>
      </c>
      <c r="AK109">
        <v>999</v>
      </c>
      <c r="AO109">
        <v>15474</v>
      </c>
    </row>
    <row r="110" spans="1:41" x14ac:dyDescent="0.45">
      <c r="A110" t="s">
        <v>3485</v>
      </c>
      <c r="B110" t="s">
        <v>7</v>
      </c>
      <c r="C110">
        <v>6</v>
      </c>
      <c r="D110">
        <v>7</v>
      </c>
      <c r="F110">
        <v>4.0401100000000003</v>
      </c>
      <c r="G110">
        <v>21</v>
      </c>
      <c r="H110">
        <v>20</v>
      </c>
      <c r="K110">
        <v>104.7</v>
      </c>
      <c r="L110">
        <v>453</v>
      </c>
      <c r="M110">
        <v>100</v>
      </c>
      <c r="N110">
        <v>50</v>
      </c>
      <c r="O110">
        <v>47</v>
      </c>
      <c r="P110">
        <v>10</v>
      </c>
      <c r="Q110">
        <v>40</v>
      </c>
      <c r="R110">
        <v>0</v>
      </c>
      <c r="S110">
        <v>6</v>
      </c>
      <c r="T110">
        <v>95</v>
      </c>
      <c r="U110">
        <v>8.1661900000000003</v>
      </c>
      <c r="V110">
        <v>3.4384000000000001</v>
      </c>
      <c r="W110">
        <v>2.375</v>
      </c>
      <c r="X110">
        <v>0.859599</v>
      </c>
      <c r="Y110">
        <v>0.20971300000000001</v>
      </c>
      <c r="Z110">
        <v>8.8300199999999995E-2</v>
      </c>
      <c r="AA110">
        <v>0.121412806212902</v>
      </c>
      <c r="AB110">
        <v>0.2457</v>
      </c>
      <c r="AC110">
        <v>1.3371500000000001</v>
      </c>
      <c r="AD110">
        <v>0.29801299999999997</v>
      </c>
      <c r="AE110">
        <v>0.71428599999999998</v>
      </c>
      <c r="AH110">
        <v>4.0000299999999998</v>
      </c>
      <c r="AI110">
        <v>1.7201</v>
      </c>
      <c r="AJ110">
        <v>1.84283</v>
      </c>
      <c r="AK110">
        <v>999</v>
      </c>
      <c r="AO110" t="s">
        <v>3488</v>
      </c>
    </row>
    <row r="111" spans="1:41" x14ac:dyDescent="0.45">
      <c r="A111" t="s">
        <v>7216</v>
      </c>
      <c r="B111" t="s">
        <v>31</v>
      </c>
      <c r="C111">
        <v>6</v>
      </c>
      <c r="D111">
        <v>5</v>
      </c>
      <c r="F111">
        <v>4.0071199999999996</v>
      </c>
      <c r="G111">
        <v>25</v>
      </c>
      <c r="H111">
        <v>25</v>
      </c>
      <c r="K111">
        <v>112.3</v>
      </c>
      <c r="L111">
        <v>473</v>
      </c>
      <c r="M111">
        <v>104</v>
      </c>
      <c r="N111">
        <v>53</v>
      </c>
      <c r="O111">
        <v>50</v>
      </c>
      <c r="P111">
        <v>13</v>
      </c>
      <c r="Q111">
        <v>38</v>
      </c>
      <c r="R111">
        <v>0</v>
      </c>
      <c r="S111">
        <v>4</v>
      </c>
      <c r="T111">
        <v>98</v>
      </c>
      <c r="U111">
        <v>7.8539599999999998</v>
      </c>
      <c r="V111">
        <v>3.04541</v>
      </c>
      <c r="W111">
        <v>2.5789499999999999</v>
      </c>
      <c r="X111">
        <v>1.0418499999999999</v>
      </c>
      <c r="Y111">
        <v>0.20718800000000001</v>
      </c>
      <c r="Z111">
        <v>8.0338300000000001E-2</v>
      </c>
      <c r="AA111">
        <v>0.126849889755249</v>
      </c>
      <c r="AB111">
        <v>0.24129900000000001</v>
      </c>
      <c r="AC111">
        <v>1.26447</v>
      </c>
      <c r="AD111">
        <v>0.28437499999999999</v>
      </c>
      <c r="AE111">
        <v>0.71890100000000001</v>
      </c>
      <c r="AH111">
        <v>4.1366100000000001</v>
      </c>
      <c r="AI111">
        <v>1.71665</v>
      </c>
      <c r="AJ111">
        <v>1.9721900000000001</v>
      </c>
      <c r="AK111">
        <v>999</v>
      </c>
      <c r="AO111">
        <v>30094</v>
      </c>
    </row>
    <row r="112" spans="1:41" x14ac:dyDescent="0.45">
      <c r="A112" t="s">
        <v>7677</v>
      </c>
      <c r="B112" t="s">
        <v>269</v>
      </c>
      <c r="C112">
        <v>7</v>
      </c>
      <c r="D112">
        <v>6</v>
      </c>
      <c r="F112">
        <v>3.8440099999999999</v>
      </c>
      <c r="G112">
        <v>21</v>
      </c>
      <c r="H112">
        <v>20</v>
      </c>
      <c r="K112">
        <v>107.7</v>
      </c>
      <c r="L112">
        <v>461</v>
      </c>
      <c r="M112">
        <v>101</v>
      </c>
      <c r="N112">
        <v>49</v>
      </c>
      <c r="O112">
        <v>46</v>
      </c>
      <c r="P112">
        <v>11</v>
      </c>
      <c r="Q112">
        <v>37</v>
      </c>
      <c r="R112">
        <v>0</v>
      </c>
      <c r="S112">
        <v>7</v>
      </c>
      <c r="T112">
        <v>95</v>
      </c>
      <c r="U112">
        <v>7.93872</v>
      </c>
      <c r="V112">
        <v>3.09192</v>
      </c>
      <c r="W112">
        <v>2.5675699999999999</v>
      </c>
      <c r="X112">
        <v>0.91922000000000004</v>
      </c>
      <c r="Y112">
        <v>0.20607400000000001</v>
      </c>
      <c r="Z112">
        <v>8.0260300000000007E-2</v>
      </c>
      <c r="AA112">
        <v>0.12581343948841001</v>
      </c>
      <c r="AB112">
        <v>0.242206</v>
      </c>
      <c r="AC112">
        <v>1.2813399999999999</v>
      </c>
      <c r="AD112">
        <v>0.28938900000000001</v>
      </c>
      <c r="AE112">
        <v>0.72593799999999997</v>
      </c>
      <c r="AH112">
        <v>4.04427</v>
      </c>
      <c r="AI112">
        <v>1.7137800000000001</v>
      </c>
      <c r="AJ112">
        <v>1.9996400000000001</v>
      </c>
      <c r="AK112">
        <v>999</v>
      </c>
      <c r="AO112">
        <v>24602</v>
      </c>
    </row>
    <row r="113" spans="1:41" x14ac:dyDescent="0.45">
      <c r="A113" t="s">
        <v>3011</v>
      </c>
      <c r="B113" t="s">
        <v>107</v>
      </c>
      <c r="C113">
        <v>2</v>
      </c>
      <c r="D113">
        <v>2</v>
      </c>
      <c r="F113">
        <v>3.99057</v>
      </c>
      <c r="G113">
        <v>29</v>
      </c>
      <c r="H113">
        <v>29</v>
      </c>
      <c r="K113">
        <v>106</v>
      </c>
      <c r="L113">
        <v>449</v>
      </c>
      <c r="M113">
        <v>93</v>
      </c>
      <c r="N113">
        <v>50</v>
      </c>
      <c r="O113">
        <v>47</v>
      </c>
      <c r="P113">
        <v>12</v>
      </c>
      <c r="Q113">
        <v>48</v>
      </c>
      <c r="R113">
        <v>0</v>
      </c>
      <c r="S113">
        <v>4</v>
      </c>
      <c r="T113">
        <v>114</v>
      </c>
      <c r="U113">
        <v>9.6792400000000001</v>
      </c>
      <c r="V113">
        <v>4.0754700000000001</v>
      </c>
      <c r="W113">
        <v>2.375</v>
      </c>
      <c r="X113">
        <v>1.0188699999999999</v>
      </c>
      <c r="Y113">
        <v>0.25389800000000001</v>
      </c>
      <c r="Z113">
        <v>0.106904</v>
      </c>
      <c r="AA113">
        <v>0.14699331670999499</v>
      </c>
      <c r="AB113">
        <v>0.23425699999999999</v>
      </c>
      <c r="AC113">
        <v>1.33019</v>
      </c>
      <c r="AD113">
        <v>0.29889300000000002</v>
      </c>
      <c r="AE113">
        <v>0.73268900000000003</v>
      </c>
      <c r="AH113">
        <v>4.0474899999999998</v>
      </c>
      <c r="AI113">
        <v>1.7006600000000001</v>
      </c>
      <c r="AJ113">
        <v>1.9858499999999999</v>
      </c>
      <c r="AK113">
        <v>999</v>
      </c>
      <c r="AO113">
        <v>33527</v>
      </c>
    </row>
    <row r="114" spans="1:41" x14ac:dyDescent="0.45">
      <c r="A114" t="s">
        <v>3752</v>
      </c>
      <c r="B114" t="s">
        <v>309</v>
      </c>
      <c r="C114">
        <v>8</v>
      </c>
      <c r="D114">
        <v>9</v>
      </c>
      <c r="F114">
        <v>4.5127699999999997</v>
      </c>
      <c r="G114">
        <v>21</v>
      </c>
      <c r="H114">
        <v>21</v>
      </c>
      <c r="K114">
        <v>105.7</v>
      </c>
      <c r="L114">
        <v>450</v>
      </c>
      <c r="M114">
        <v>106</v>
      </c>
      <c r="N114">
        <v>57</v>
      </c>
      <c r="O114">
        <v>53</v>
      </c>
      <c r="P114">
        <v>13</v>
      </c>
      <c r="Q114">
        <v>35</v>
      </c>
      <c r="R114">
        <v>0</v>
      </c>
      <c r="S114">
        <v>3</v>
      </c>
      <c r="T114">
        <v>83</v>
      </c>
      <c r="U114">
        <v>7.06717</v>
      </c>
      <c r="V114">
        <v>2.9801299999999999</v>
      </c>
      <c r="W114">
        <v>2.3714300000000001</v>
      </c>
      <c r="X114">
        <v>1.1069100000000001</v>
      </c>
      <c r="Y114">
        <v>0.184444</v>
      </c>
      <c r="Z114">
        <v>7.7777799999999994E-2</v>
      </c>
      <c r="AA114">
        <v>0.106666661798954</v>
      </c>
      <c r="AB114">
        <v>0.25728200000000001</v>
      </c>
      <c r="AC114">
        <v>1.33396</v>
      </c>
      <c r="AD114">
        <v>0.29430400000000001</v>
      </c>
      <c r="AE114">
        <v>0.68403899999999995</v>
      </c>
      <c r="AH114">
        <v>4.3619500000000002</v>
      </c>
      <c r="AI114">
        <v>1.69418</v>
      </c>
      <c r="AJ114">
        <v>1.9517800000000001</v>
      </c>
      <c r="AK114">
        <v>999</v>
      </c>
      <c r="AO114" t="s">
        <v>3755</v>
      </c>
    </row>
    <row r="115" spans="1:41" x14ac:dyDescent="0.45">
      <c r="A115" t="s">
        <v>4703</v>
      </c>
      <c r="B115" t="s">
        <v>309</v>
      </c>
      <c r="C115">
        <v>6</v>
      </c>
      <c r="D115">
        <v>7</v>
      </c>
      <c r="F115">
        <v>4.5548299999999999</v>
      </c>
      <c r="G115">
        <v>22</v>
      </c>
      <c r="H115">
        <v>22</v>
      </c>
      <c r="K115">
        <v>106.7</v>
      </c>
      <c r="L115">
        <v>458</v>
      </c>
      <c r="M115">
        <v>100</v>
      </c>
      <c r="N115">
        <v>58</v>
      </c>
      <c r="O115">
        <v>54</v>
      </c>
      <c r="P115">
        <v>13</v>
      </c>
      <c r="Q115">
        <v>39</v>
      </c>
      <c r="R115">
        <v>0</v>
      </c>
      <c r="S115">
        <v>12</v>
      </c>
      <c r="T115">
        <v>101</v>
      </c>
      <c r="U115">
        <v>8.5192099999999993</v>
      </c>
      <c r="V115">
        <v>3.2896000000000001</v>
      </c>
      <c r="W115">
        <v>2.5897399999999999</v>
      </c>
      <c r="X115">
        <v>1.09653</v>
      </c>
      <c r="Y115">
        <v>0.220524</v>
      </c>
      <c r="Z115">
        <v>8.5152800000000001E-2</v>
      </c>
      <c r="AA115">
        <v>0.13537117093801401</v>
      </c>
      <c r="AB115">
        <v>0.2457</v>
      </c>
      <c r="AC115">
        <v>1.3027200000000001</v>
      </c>
      <c r="AD115">
        <v>0.29692800000000003</v>
      </c>
      <c r="AE115">
        <v>0.67052999999999996</v>
      </c>
      <c r="AH115">
        <v>4.3796900000000001</v>
      </c>
      <c r="AI115">
        <v>1.6899599999999999</v>
      </c>
      <c r="AJ115">
        <v>1.9284699999999999</v>
      </c>
      <c r="AK115">
        <v>999</v>
      </c>
      <c r="AO115" t="s">
        <v>4705</v>
      </c>
    </row>
    <row r="116" spans="1:41" x14ac:dyDescent="0.45">
      <c r="A116" t="s">
        <v>35</v>
      </c>
      <c r="B116" t="s">
        <v>31</v>
      </c>
      <c r="C116">
        <v>8</v>
      </c>
      <c r="D116">
        <v>7</v>
      </c>
      <c r="F116">
        <v>4.0639700000000003</v>
      </c>
      <c r="G116">
        <v>26</v>
      </c>
      <c r="H116">
        <v>21</v>
      </c>
      <c r="K116">
        <v>106.3</v>
      </c>
      <c r="L116">
        <v>450</v>
      </c>
      <c r="M116">
        <v>95</v>
      </c>
      <c r="N116">
        <v>51</v>
      </c>
      <c r="O116">
        <v>48</v>
      </c>
      <c r="P116">
        <v>12</v>
      </c>
      <c r="Q116">
        <v>41</v>
      </c>
      <c r="R116">
        <v>0</v>
      </c>
      <c r="S116">
        <v>5</v>
      </c>
      <c r="T116">
        <v>105</v>
      </c>
      <c r="U116">
        <v>8.8899299999999997</v>
      </c>
      <c r="V116">
        <v>3.4713099999999999</v>
      </c>
      <c r="W116">
        <v>2.5609799999999998</v>
      </c>
      <c r="X116">
        <v>1.0159899999999999</v>
      </c>
      <c r="Y116">
        <v>0.23333300000000001</v>
      </c>
      <c r="Z116">
        <v>9.11111E-2</v>
      </c>
      <c r="AA116">
        <v>0.142222225666046</v>
      </c>
      <c r="AB116">
        <v>0.235149</v>
      </c>
      <c r="AC116">
        <v>1.2794000000000001</v>
      </c>
      <c r="AD116">
        <v>0.28919899999999998</v>
      </c>
      <c r="AE116">
        <v>0.71308700000000003</v>
      </c>
      <c r="AH116">
        <v>4.0452599999999999</v>
      </c>
      <c r="AI116">
        <v>1.68608</v>
      </c>
      <c r="AJ116">
        <v>1.7321200000000001</v>
      </c>
      <c r="AK116">
        <v>999</v>
      </c>
      <c r="AO116">
        <v>23590</v>
      </c>
    </row>
    <row r="117" spans="1:41" x14ac:dyDescent="0.45">
      <c r="A117" t="s">
        <v>7249</v>
      </c>
      <c r="B117" t="s">
        <v>269</v>
      </c>
      <c r="C117">
        <v>7</v>
      </c>
      <c r="D117">
        <v>7</v>
      </c>
      <c r="F117">
        <v>4.0157499999999997</v>
      </c>
      <c r="G117">
        <v>28</v>
      </c>
      <c r="H117">
        <v>21</v>
      </c>
      <c r="K117">
        <v>114.3</v>
      </c>
      <c r="L117">
        <v>487</v>
      </c>
      <c r="M117">
        <v>105</v>
      </c>
      <c r="N117">
        <v>55</v>
      </c>
      <c r="O117">
        <v>51</v>
      </c>
      <c r="P117">
        <v>12</v>
      </c>
      <c r="Q117">
        <v>42</v>
      </c>
      <c r="R117">
        <v>0</v>
      </c>
      <c r="S117">
        <v>7</v>
      </c>
      <c r="T117">
        <v>103</v>
      </c>
      <c r="U117">
        <v>8.1102399999999992</v>
      </c>
      <c r="V117">
        <v>3.3070900000000001</v>
      </c>
      <c r="W117">
        <v>2.4523799999999998</v>
      </c>
      <c r="X117">
        <v>0.944882</v>
      </c>
      <c r="Y117">
        <v>0.21149899999999999</v>
      </c>
      <c r="Z117">
        <v>8.6242299999999994E-2</v>
      </c>
      <c r="AA117">
        <v>0.125256672501564</v>
      </c>
      <c r="AB117">
        <v>0.23972599999999999</v>
      </c>
      <c r="AC117">
        <v>1.28609</v>
      </c>
      <c r="AD117">
        <v>0.28792600000000002</v>
      </c>
      <c r="AE117">
        <v>0.70660500000000004</v>
      </c>
      <c r="AH117">
        <v>4.1036799999999998</v>
      </c>
      <c r="AI117">
        <v>1.68089</v>
      </c>
      <c r="AJ117">
        <v>1.74573</v>
      </c>
      <c r="AK117">
        <v>999</v>
      </c>
      <c r="AO117">
        <v>22294</v>
      </c>
    </row>
    <row r="118" spans="1:41" x14ac:dyDescent="0.45">
      <c r="A118" t="s">
        <v>3139</v>
      </c>
      <c r="B118" t="s">
        <v>21</v>
      </c>
      <c r="C118">
        <v>8</v>
      </c>
      <c r="D118">
        <v>8</v>
      </c>
      <c r="F118">
        <v>4.1161000000000003</v>
      </c>
      <c r="G118">
        <v>24</v>
      </c>
      <c r="H118">
        <v>24</v>
      </c>
      <c r="K118">
        <v>113.7</v>
      </c>
      <c r="L118">
        <v>484</v>
      </c>
      <c r="M118">
        <v>101</v>
      </c>
      <c r="N118">
        <v>56</v>
      </c>
      <c r="O118">
        <v>52</v>
      </c>
      <c r="P118">
        <v>13</v>
      </c>
      <c r="Q118">
        <v>45</v>
      </c>
      <c r="R118">
        <v>0</v>
      </c>
      <c r="S118">
        <v>5</v>
      </c>
      <c r="T118">
        <v>114</v>
      </c>
      <c r="U118">
        <v>9.0237499999999997</v>
      </c>
      <c r="V118">
        <v>3.5620099999999999</v>
      </c>
      <c r="W118">
        <v>2.5333299999999999</v>
      </c>
      <c r="X118">
        <v>1.02902</v>
      </c>
      <c r="Y118">
        <v>0.235537</v>
      </c>
      <c r="Z118">
        <v>9.2975199999999994E-2</v>
      </c>
      <c r="AA118">
        <v>0.14256197959184599</v>
      </c>
      <c r="AB118">
        <v>0.23271900000000001</v>
      </c>
      <c r="AC118">
        <v>1.2840800000000001</v>
      </c>
      <c r="AD118">
        <v>0.28664499999999998</v>
      </c>
      <c r="AE118">
        <v>0.70422499999999999</v>
      </c>
      <c r="AH118">
        <v>4.0553900000000001</v>
      </c>
      <c r="AI118">
        <v>1.6794100000000001</v>
      </c>
      <c r="AJ118">
        <v>1.5638399999999999</v>
      </c>
      <c r="AK118">
        <v>999</v>
      </c>
      <c r="AO118">
        <v>30055</v>
      </c>
    </row>
    <row r="119" spans="1:41" x14ac:dyDescent="0.45">
      <c r="A119" t="s">
        <v>5633</v>
      </c>
      <c r="B119" t="s">
        <v>18</v>
      </c>
      <c r="C119">
        <v>8</v>
      </c>
      <c r="D119">
        <v>7</v>
      </c>
      <c r="F119">
        <v>4.0627399999999998</v>
      </c>
      <c r="G119">
        <v>26</v>
      </c>
      <c r="H119">
        <v>26</v>
      </c>
      <c r="K119">
        <v>130.69999999999999</v>
      </c>
      <c r="L119">
        <v>565</v>
      </c>
      <c r="M119">
        <v>128</v>
      </c>
      <c r="N119">
        <v>63</v>
      </c>
      <c r="O119">
        <v>59</v>
      </c>
      <c r="P119">
        <v>11</v>
      </c>
      <c r="Q119">
        <v>53</v>
      </c>
      <c r="R119">
        <v>0</v>
      </c>
      <c r="S119">
        <v>6</v>
      </c>
      <c r="T119">
        <v>95</v>
      </c>
      <c r="U119">
        <v>6.5416999999999996</v>
      </c>
      <c r="V119">
        <v>3.6495799999999998</v>
      </c>
      <c r="W119">
        <v>1.7924500000000001</v>
      </c>
      <c r="X119">
        <v>0.75746000000000002</v>
      </c>
      <c r="Y119">
        <v>0.16814200000000001</v>
      </c>
      <c r="Z119">
        <v>9.3805299999999994E-2</v>
      </c>
      <c r="AA119">
        <v>7.4336275458335793E-2</v>
      </c>
      <c r="AB119">
        <v>0.25296400000000002</v>
      </c>
      <c r="AC119">
        <v>1.3848499999999999</v>
      </c>
      <c r="AD119">
        <v>0.29249999999999998</v>
      </c>
      <c r="AE119">
        <v>0.71255999999999997</v>
      </c>
      <c r="AH119">
        <v>4.2496799999999997</v>
      </c>
      <c r="AI119">
        <v>1.6737899999999999</v>
      </c>
      <c r="AJ119">
        <v>2.2391700000000001</v>
      </c>
      <c r="AK119">
        <v>999</v>
      </c>
      <c r="AO119">
        <v>26270</v>
      </c>
    </row>
    <row r="120" spans="1:41" x14ac:dyDescent="0.45">
      <c r="A120" t="s">
        <v>7245</v>
      </c>
      <c r="B120" t="s">
        <v>89</v>
      </c>
      <c r="C120">
        <v>5</v>
      </c>
      <c r="D120">
        <v>4</v>
      </c>
      <c r="F120">
        <v>3.7463700000000002</v>
      </c>
      <c r="G120">
        <v>25</v>
      </c>
      <c r="H120">
        <v>24</v>
      </c>
      <c r="K120">
        <v>103.3</v>
      </c>
      <c r="L120">
        <v>431</v>
      </c>
      <c r="M120">
        <v>88</v>
      </c>
      <c r="N120">
        <v>46</v>
      </c>
      <c r="O120">
        <v>43</v>
      </c>
      <c r="P120">
        <v>12</v>
      </c>
      <c r="Q120">
        <v>35</v>
      </c>
      <c r="R120">
        <v>0</v>
      </c>
      <c r="S120">
        <v>6</v>
      </c>
      <c r="T120">
        <v>110</v>
      </c>
      <c r="U120">
        <v>9.5837400000000006</v>
      </c>
      <c r="V120">
        <v>3.0493700000000001</v>
      </c>
      <c r="W120">
        <v>3.1428600000000002</v>
      </c>
      <c r="X120">
        <v>1.0455000000000001</v>
      </c>
      <c r="Y120">
        <v>0.25522</v>
      </c>
      <c r="Z120">
        <v>8.1206500000000001E-2</v>
      </c>
      <c r="AA120">
        <v>0.17401392012834499</v>
      </c>
      <c r="AB120">
        <v>0.22564100000000001</v>
      </c>
      <c r="AC120">
        <v>1.1907099999999999</v>
      </c>
      <c r="AD120">
        <v>0.283582</v>
      </c>
      <c r="AE120">
        <v>0.725047</v>
      </c>
      <c r="AH120">
        <v>3.82619</v>
      </c>
      <c r="AI120">
        <v>1.67364</v>
      </c>
      <c r="AJ120">
        <v>1.8102400000000001</v>
      </c>
      <c r="AK120">
        <v>999</v>
      </c>
      <c r="AO120">
        <v>22264</v>
      </c>
    </row>
    <row r="121" spans="1:41" x14ac:dyDescent="0.45">
      <c r="A121" t="s">
        <v>4189</v>
      </c>
      <c r="B121" t="s">
        <v>155</v>
      </c>
      <c r="C121">
        <v>7</v>
      </c>
      <c r="D121">
        <v>9</v>
      </c>
      <c r="F121">
        <v>4.1666699999999999</v>
      </c>
      <c r="G121">
        <v>24</v>
      </c>
      <c r="H121">
        <v>24</v>
      </c>
      <c r="K121">
        <v>108</v>
      </c>
      <c r="L121">
        <v>459</v>
      </c>
      <c r="M121">
        <v>104</v>
      </c>
      <c r="N121">
        <v>53</v>
      </c>
      <c r="O121">
        <v>50</v>
      </c>
      <c r="P121">
        <v>12</v>
      </c>
      <c r="Q121">
        <v>33</v>
      </c>
      <c r="R121">
        <v>0</v>
      </c>
      <c r="S121">
        <v>6</v>
      </c>
      <c r="T121">
        <v>94</v>
      </c>
      <c r="U121">
        <v>7.8333300000000001</v>
      </c>
      <c r="V121">
        <v>2.75</v>
      </c>
      <c r="W121">
        <v>2.8484799999999999</v>
      </c>
      <c r="X121">
        <v>1</v>
      </c>
      <c r="Y121">
        <v>0.204793</v>
      </c>
      <c r="Z121">
        <v>7.1895399999999998E-2</v>
      </c>
      <c r="AA121">
        <v>0.132897593080997</v>
      </c>
      <c r="AB121">
        <v>0.24761900000000001</v>
      </c>
      <c r="AC121">
        <v>1.2685200000000001</v>
      </c>
      <c r="AD121">
        <v>0.29299399999999998</v>
      </c>
      <c r="AE121">
        <v>0.69883499999999998</v>
      </c>
      <c r="AH121">
        <v>4.0420800000000003</v>
      </c>
      <c r="AI121">
        <v>1.6736</v>
      </c>
      <c r="AJ121">
        <v>1.8456999999999999</v>
      </c>
      <c r="AK121">
        <v>999</v>
      </c>
      <c r="AO121" t="s">
        <v>4192</v>
      </c>
    </row>
    <row r="122" spans="1:41" x14ac:dyDescent="0.45">
      <c r="A122" t="s">
        <v>7682</v>
      </c>
      <c r="B122" t="s">
        <v>14</v>
      </c>
      <c r="C122">
        <v>8</v>
      </c>
      <c r="D122">
        <v>10</v>
      </c>
      <c r="F122">
        <v>4.3333300000000001</v>
      </c>
      <c r="G122">
        <v>23</v>
      </c>
      <c r="H122">
        <v>23</v>
      </c>
      <c r="K122">
        <v>108</v>
      </c>
      <c r="L122">
        <v>456</v>
      </c>
      <c r="M122">
        <v>103</v>
      </c>
      <c r="N122">
        <v>56</v>
      </c>
      <c r="O122">
        <v>52</v>
      </c>
      <c r="P122">
        <v>12</v>
      </c>
      <c r="Q122">
        <v>36</v>
      </c>
      <c r="R122">
        <v>0</v>
      </c>
      <c r="S122">
        <v>4</v>
      </c>
      <c r="T122">
        <v>89</v>
      </c>
      <c r="U122">
        <v>7.4166699999999999</v>
      </c>
      <c r="V122">
        <v>3</v>
      </c>
      <c r="W122">
        <v>2.4722200000000001</v>
      </c>
      <c r="X122">
        <v>1</v>
      </c>
      <c r="Y122">
        <v>0.19517499999999999</v>
      </c>
      <c r="Z122">
        <v>7.8947400000000001E-2</v>
      </c>
      <c r="AA122">
        <v>0.11622807383537199</v>
      </c>
      <c r="AB122">
        <v>0.24759600000000001</v>
      </c>
      <c r="AC122">
        <v>1.28704</v>
      </c>
      <c r="AD122">
        <v>0.28888900000000001</v>
      </c>
      <c r="AE122">
        <v>0.67921399999999998</v>
      </c>
      <c r="AH122">
        <v>4.1624499999999998</v>
      </c>
      <c r="AI122">
        <v>1.67069</v>
      </c>
      <c r="AJ122">
        <v>1.51803</v>
      </c>
      <c r="AK122">
        <v>999</v>
      </c>
      <c r="AO122">
        <v>29832</v>
      </c>
    </row>
    <row r="123" spans="1:41" x14ac:dyDescent="0.45">
      <c r="A123" t="s">
        <v>8</v>
      </c>
      <c r="B123" t="s">
        <v>7</v>
      </c>
      <c r="C123">
        <v>5</v>
      </c>
      <c r="D123">
        <v>6</v>
      </c>
      <c r="F123">
        <v>4.0639700000000003</v>
      </c>
      <c r="G123">
        <v>23</v>
      </c>
      <c r="H123">
        <v>23</v>
      </c>
      <c r="K123">
        <v>106.3</v>
      </c>
      <c r="L123">
        <v>457</v>
      </c>
      <c r="M123">
        <v>101</v>
      </c>
      <c r="N123">
        <v>51</v>
      </c>
      <c r="O123">
        <v>48</v>
      </c>
      <c r="P123">
        <v>12</v>
      </c>
      <c r="Q123">
        <v>42</v>
      </c>
      <c r="R123">
        <v>0</v>
      </c>
      <c r="S123">
        <v>3</v>
      </c>
      <c r="T123">
        <v>102</v>
      </c>
      <c r="U123">
        <v>8.6359399999999997</v>
      </c>
      <c r="V123">
        <v>3.5559699999999999</v>
      </c>
      <c r="W123">
        <v>2.4285700000000001</v>
      </c>
      <c r="X123">
        <v>1.0159899999999999</v>
      </c>
      <c r="Y123">
        <v>0.223195</v>
      </c>
      <c r="Z123">
        <v>9.1903700000000005E-2</v>
      </c>
      <c r="AA123">
        <v>0.13129103183746299</v>
      </c>
      <c r="AB123">
        <v>0.245146</v>
      </c>
      <c r="AC123">
        <v>1.3452500000000001</v>
      </c>
      <c r="AD123">
        <v>0.29865799999999998</v>
      </c>
      <c r="AE123">
        <v>0.72900200000000004</v>
      </c>
      <c r="AH123">
        <v>4.07348</v>
      </c>
      <c r="AI123">
        <v>1.66754</v>
      </c>
      <c r="AJ123">
        <v>1.8567</v>
      </c>
      <c r="AK123">
        <v>999</v>
      </c>
      <c r="AO123">
        <v>27474</v>
      </c>
    </row>
    <row r="124" spans="1:41" x14ac:dyDescent="0.45">
      <c r="A124" t="s">
        <v>4356</v>
      </c>
      <c r="B124" t="s">
        <v>56</v>
      </c>
      <c r="C124">
        <v>7</v>
      </c>
      <c r="D124">
        <v>7</v>
      </c>
      <c r="F124">
        <v>4.1645200000000004</v>
      </c>
      <c r="G124">
        <v>25</v>
      </c>
      <c r="H124">
        <v>24</v>
      </c>
      <c r="K124">
        <v>116.7</v>
      </c>
      <c r="L124">
        <v>495</v>
      </c>
      <c r="M124">
        <v>102</v>
      </c>
      <c r="N124">
        <v>58</v>
      </c>
      <c r="O124">
        <v>54</v>
      </c>
      <c r="P124">
        <v>15</v>
      </c>
      <c r="Q124">
        <v>45</v>
      </c>
      <c r="R124">
        <v>0</v>
      </c>
      <c r="S124">
        <v>10</v>
      </c>
      <c r="T124">
        <v>119</v>
      </c>
      <c r="U124">
        <v>9.1773799999999994</v>
      </c>
      <c r="V124">
        <v>3.47044</v>
      </c>
      <c r="W124">
        <v>2.6444399999999999</v>
      </c>
      <c r="X124">
        <v>1.1568099999999999</v>
      </c>
      <c r="Y124">
        <v>0.24040400000000001</v>
      </c>
      <c r="Z124">
        <v>9.0909100000000007E-2</v>
      </c>
      <c r="AA124">
        <v>0.14949494600296001</v>
      </c>
      <c r="AB124">
        <v>0.231818</v>
      </c>
      <c r="AC124">
        <v>1.2596400000000001</v>
      </c>
      <c r="AD124">
        <v>0.28431400000000001</v>
      </c>
      <c r="AE124">
        <v>0.706349</v>
      </c>
      <c r="AH124">
        <v>4.3004600000000002</v>
      </c>
      <c r="AI124">
        <v>1.65679</v>
      </c>
      <c r="AJ124">
        <v>1.81162</v>
      </c>
      <c r="AK124">
        <v>999</v>
      </c>
      <c r="AO124">
        <v>30161</v>
      </c>
    </row>
    <row r="125" spans="1:41" x14ac:dyDescent="0.45">
      <c r="A125" t="s">
        <v>7181</v>
      </c>
      <c r="B125" t="s">
        <v>130</v>
      </c>
      <c r="C125">
        <v>7</v>
      </c>
      <c r="D125">
        <v>8</v>
      </c>
      <c r="F125">
        <v>4.2276400000000001</v>
      </c>
      <c r="G125">
        <v>27</v>
      </c>
      <c r="H125">
        <v>20</v>
      </c>
      <c r="K125">
        <v>110.7</v>
      </c>
      <c r="L125">
        <v>469</v>
      </c>
      <c r="M125">
        <v>111</v>
      </c>
      <c r="N125">
        <v>56</v>
      </c>
      <c r="O125">
        <v>52</v>
      </c>
      <c r="P125">
        <v>15</v>
      </c>
      <c r="Q125">
        <v>28</v>
      </c>
      <c r="R125">
        <v>0</v>
      </c>
      <c r="S125">
        <v>4</v>
      </c>
      <c r="T125">
        <v>94</v>
      </c>
      <c r="U125">
        <v>7.6422800000000004</v>
      </c>
      <c r="V125">
        <v>2.2764199999999999</v>
      </c>
      <c r="W125">
        <v>3.3571399999999998</v>
      </c>
      <c r="X125">
        <v>1.2195100000000001</v>
      </c>
      <c r="Y125">
        <v>0.20042599999999999</v>
      </c>
      <c r="Z125">
        <v>5.9701499999999998E-2</v>
      </c>
      <c r="AA125">
        <v>0.140724953263998</v>
      </c>
      <c r="AB125">
        <v>0.25400499999999998</v>
      </c>
      <c r="AC125">
        <v>1.2556499999999999</v>
      </c>
      <c r="AD125">
        <v>0.29268300000000003</v>
      </c>
      <c r="AE125">
        <v>0.70338999999999996</v>
      </c>
      <c r="AH125">
        <v>4.1854800000000001</v>
      </c>
      <c r="AI125">
        <v>1.64785</v>
      </c>
      <c r="AJ125">
        <v>1.5602100000000001</v>
      </c>
      <c r="AK125">
        <v>999</v>
      </c>
      <c r="AO125">
        <v>27597</v>
      </c>
    </row>
    <row r="126" spans="1:41" x14ac:dyDescent="0.45">
      <c r="A126" t="s">
        <v>7212</v>
      </c>
      <c r="B126" t="s">
        <v>7</v>
      </c>
      <c r="C126">
        <v>6</v>
      </c>
      <c r="D126">
        <v>7</v>
      </c>
      <c r="F126">
        <v>4.3307099999999998</v>
      </c>
      <c r="G126">
        <v>26</v>
      </c>
      <c r="H126">
        <v>21</v>
      </c>
      <c r="K126">
        <v>114.3</v>
      </c>
      <c r="L126">
        <v>494</v>
      </c>
      <c r="M126">
        <v>116</v>
      </c>
      <c r="N126">
        <v>59</v>
      </c>
      <c r="O126">
        <v>55</v>
      </c>
      <c r="P126">
        <v>12</v>
      </c>
      <c r="Q126">
        <v>41</v>
      </c>
      <c r="R126">
        <v>0</v>
      </c>
      <c r="S126">
        <v>3</v>
      </c>
      <c r="T126">
        <v>93</v>
      </c>
      <c r="U126">
        <v>7.3228299999999997</v>
      </c>
      <c r="V126">
        <v>3.2283499999999998</v>
      </c>
      <c r="W126">
        <v>2.2682899999999999</v>
      </c>
      <c r="X126">
        <v>0.944882</v>
      </c>
      <c r="Y126">
        <v>0.18825900000000001</v>
      </c>
      <c r="Z126">
        <v>8.2996E-2</v>
      </c>
      <c r="AA126">
        <v>0.105263158679008</v>
      </c>
      <c r="AB126">
        <v>0.25777800000000001</v>
      </c>
      <c r="AC126">
        <v>1.37358</v>
      </c>
      <c r="AD126">
        <v>0.30144900000000002</v>
      </c>
      <c r="AE126">
        <v>0.69900099999999998</v>
      </c>
      <c r="AH126">
        <v>4.1474299999999999</v>
      </c>
      <c r="AI126">
        <v>1.6451800000000001</v>
      </c>
      <c r="AJ126">
        <v>1.5251399999999999</v>
      </c>
      <c r="AK126">
        <v>999</v>
      </c>
      <c r="AO126">
        <v>23796</v>
      </c>
    </row>
    <row r="127" spans="1:41" x14ac:dyDescent="0.45">
      <c r="A127" t="s">
        <v>7328</v>
      </c>
      <c r="B127" t="s">
        <v>7</v>
      </c>
      <c r="C127">
        <v>6</v>
      </c>
      <c r="D127">
        <v>7</v>
      </c>
      <c r="F127">
        <v>4.1276200000000003</v>
      </c>
      <c r="G127">
        <v>17</v>
      </c>
      <c r="H127">
        <v>17</v>
      </c>
      <c r="K127">
        <v>100.3</v>
      </c>
      <c r="L127">
        <v>433</v>
      </c>
      <c r="M127">
        <v>102</v>
      </c>
      <c r="N127">
        <v>49</v>
      </c>
      <c r="O127">
        <v>46</v>
      </c>
      <c r="P127">
        <v>11</v>
      </c>
      <c r="Q127">
        <v>30</v>
      </c>
      <c r="R127">
        <v>0</v>
      </c>
      <c r="S127">
        <v>3</v>
      </c>
      <c r="T127">
        <v>83</v>
      </c>
      <c r="U127">
        <v>7.4476599999999999</v>
      </c>
      <c r="V127">
        <v>2.6919200000000001</v>
      </c>
      <c r="W127">
        <v>2.76667</v>
      </c>
      <c r="X127">
        <v>0.987039</v>
      </c>
      <c r="Y127">
        <v>0.191686</v>
      </c>
      <c r="Z127">
        <v>6.9284100000000001E-2</v>
      </c>
      <c r="AA127">
        <v>0.122401848435401</v>
      </c>
      <c r="AB127">
        <v>0.255</v>
      </c>
      <c r="AC127">
        <v>1.3160499999999999</v>
      </c>
      <c r="AD127">
        <v>0.29738599999999998</v>
      </c>
      <c r="AE127">
        <v>0.711835</v>
      </c>
      <c r="AH127">
        <v>4.0127699999999997</v>
      </c>
      <c r="AI127">
        <v>1.64381</v>
      </c>
      <c r="AJ127">
        <v>1.6639999999999999</v>
      </c>
      <c r="AK127">
        <v>999</v>
      </c>
      <c r="AO127">
        <v>19680</v>
      </c>
    </row>
    <row r="128" spans="1:41" x14ac:dyDescent="0.45">
      <c r="A128" t="s">
        <v>7154</v>
      </c>
      <c r="B128" t="s">
        <v>18</v>
      </c>
      <c r="C128">
        <v>7</v>
      </c>
      <c r="D128">
        <v>6</v>
      </c>
      <c r="F128">
        <v>4.1127200000000004</v>
      </c>
      <c r="G128">
        <v>24</v>
      </c>
      <c r="H128">
        <v>22</v>
      </c>
      <c r="K128">
        <v>131.30000000000001</v>
      </c>
      <c r="L128">
        <v>557</v>
      </c>
      <c r="M128">
        <v>129</v>
      </c>
      <c r="N128">
        <v>64</v>
      </c>
      <c r="O128">
        <v>60</v>
      </c>
      <c r="P128">
        <v>16</v>
      </c>
      <c r="Q128">
        <v>41</v>
      </c>
      <c r="R128">
        <v>0</v>
      </c>
      <c r="S128">
        <v>4</v>
      </c>
      <c r="T128">
        <v>105</v>
      </c>
      <c r="U128">
        <v>7.19726</v>
      </c>
      <c r="V128">
        <v>2.8103600000000002</v>
      </c>
      <c r="W128">
        <v>2.5609799999999998</v>
      </c>
      <c r="X128">
        <v>1.0967199999999999</v>
      </c>
      <c r="Y128">
        <v>0.18851000000000001</v>
      </c>
      <c r="Z128">
        <v>7.3608599999999996E-2</v>
      </c>
      <c r="AA128">
        <v>0.11490126699209199</v>
      </c>
      <c r="AB128">
        <v>0.25195299999999998</v>
      </c>
      <c r="AC128">
        <v>1.29474</v>
      </c>
      <c r="AD128">
        <v>0.28900300000000001</v>
      </c>
      <c r="AE128">
        <v>0.71815700000000005</v>
      </c>
      <c r="AH128">
        <v>4.2679900000000002</v>
      </c>
      <c r="AI128">
        <v>1.6308199999999999</v>
      </c>
      <c r="AJ128">
        <v>2.1541100000000002</v>
      </c>
      <c r="AK128">
        <v>999</v>
      </c>
      <c r="AO128">
        <v>26253</v>
      </c>
    </row>
    <row r="129" spans="1:41" x14ac:dyDescent="0.45">
      <c r="A129" t="s">
        <v>7304</v>
      </c>
      <c r="B129" t="s">
        <v>39</v>
      </c>
      <c r="C129">
        <v>7</v>
      </c>
      <c r="D129">
        <v>9</v>
      </c>
      <c r="F129">
        <v>4.2931499999999998</v>
      </c>
      <c r="G129">
        <v>24</v>
      </c>
      <c r="H129">
        <v>23</v>
      </c>
      <c r="K129">
        <v>115.3</v>
      </c>
      <c r="L129">
        <v>488</v>
      </c>
      <c r="M129">
        <v>107</v>
      </c>
      <c r="N129">
        <v>59</v>
      </c>
      <c r="O129">
        <v>55</v>
      </c>
      <c r="P129">
        <v>12</v>
      </c>
      <c r="Q129">
        <v>39</v>
      </c>
      <c r="R129">
        <v>0</v>
      </c>
      <c r="S129">
        <v>7</v>
      </c>
      <c r="T129">
        <v>96</v>
      </c>
      <c r="U129">
        <v>7.4934900000000004</v>
      </c>
      <c r="V129">
        <v>3.0442300000000002</v>
      </c>
      <c r="W129">
        <v>2.4615399999999998</v>
      </c>
      <c r="X129">
        <v>0.93668700000000005</v>
      </c>
      <c r="Y129">
        <v>0.19672100000000001</v>
      </c>
      <c r="Z129">
        <v>7.9918000000000003E-2</v>
      </c>
      <c r="AA129">
        <v>0.116803281009197</v>
      </c>
      <c r="AB129">
        <v>0.24208099999999999</v>
      </c>
      <c r="AC129">
        <v>1.2662599999999999</v>
      </c>
      <c r="AD129">
        <v>0.28443099999999999</v>
      </c>
      <c r="AE129">
        <v>0.67337499999999995</v>
      </c>
      <c r="AH129">
        <v>4.1396899999999999</v>
      </c>
      <c r="AI129">
        <v>1.62967</v>
      </c>
      <c r="AJ129">
        <v>1.5021899999999999</v>
      </c>
      <c r="AK129">
        <v>999</v>
      </c>
      <c r="AO129">
        <v>22630</v>
      </c>
    </row>
    <row r="130" spans="1:41" x14ac:dyDescent="0.45">
      <c r="A130" t="s">
        <v>7693</v>
      </c>
      <c r="B130" t="s">
        <v>7</v>
      </c>
      <c r="C130">
        <v>7</v>
      </c>
      <c r="D130">
        <v>10</v>
      </c>
      <c r="F130">
        <v>4.3443300000000002</v>
      </c>
      <c r="G130">
        <v>22</v>
      </c>
      <c r="H130">
        <v>20</v>
      </c>
      <c r="K130">
        <v>124.3</v>
      </c>
      <c r="L130">
        <v>522</v>
      </c>
      <c r="M130">
        <v>132</v>
      </c>
      <c r="N130">
        <v>64</v>
      </c>
      <c r="O130">
        <v>60</v>
      </c>
      <c r="P130">
        <v>14</v>
      </c>
      <c r="Q130">
        <v>26</v>
      </c>
      <c r="R130">
        <v>0</v>
      </c>
      <c r="S130">
        <v>6</v>
      </c>
      <c r="T130">
        <v>75</v>
      </c>
      <c r="U130">
        <v>5.4304100000000002</v>
      </c>
      <c r="V130">
        <v>1.8825400000000001</v>
      </c>
      <c r="W130">
        <v>2.88462</v>
      </c>
      <c r="X130">
        <v>1.0136799999999999</v>
      </c>
      <c r="Y130">
        <v>0.143678</v>
      </c>
      <c r="Z130">
        <v>4.9808400000000003E-2</v>
      </c>
      <c r="AA130">
        <v>9.3869730830192497E-2</v>
      </c>
      <c r="AB130">
        <v>0.26938800000000002</v>
      </c>
      <c r="AC130">
        <v>1.27112</v>
      </c>
      <c r="AD130">
        <v>0.29426400000000003</v>
      </c>
      <c r="AE130">
        <v>0.67919099999999999</v>
      </c>
      <c r="AH130">
        <v>4.2848100000000002</v>
      </c>
      <c r="AI130">
        <v>1.6292599999999999</v>
      </c>
      <c r="AJ130">
        <v>1.70699</v>
      </c>
      <c r="AK130">
        <v>999</v>
      </c>
      <c r="AO130" t="s">
        <v>7694</v>
      </c>
    </row>
    <row r="131" spans="1:41" x14ac:dyDescent="0.45">
      <c r="A131" t="s">
        <v>7192</v>
      </c>
      <c r="B131" t="s">
        <v>56</v>
      </c>
      <c r="C131">
        <v>6</v>
      </c>
      <c r="D131">
        <v>7</v>
      </c>
      <c r="F131">
        <v>4.2048500000000004</v>
      </c>
      <c r="G131">
        <v>23</v>
      </c>
      <c r="H131">
        <v>21</v>
      </c>
      <c r="K131">
        <v>111.3</v>
      </c>
      <c r="L131">
        <v>473</v>
      </c>
      <c r="M131">
        <v>106</v>
      </c>
      <c r="N131">
        <v>56</v>
      </c>
      <c r="O131">
        <v>52</v>
      </c>
      <c r="P131">
        <v>15</v>
      </c>
      <c r="Q131">
        <v>38</v>
      </c>
      <c r="R131">
        <v>0</v>
      </c>
      <c r="S131">
        <v>4</v>
      </c>
      <c r="T131">
        <v>105</v>
      </c>
      <c r="U131">
        <v>8.49057</v>
      </c>
      <c r="V131">
        <v>3.0727799999999998</v>
      </c>
      <c r="W131">
        <v>2.7631600000000001</v>
      </c>
      <c r="X131">
        <v>1.2129399999999999</v>
      </c>
      <c r="Y131">
        <v>0.22198699999999999</v>
      </c>
      <c r="Z131">
        <v>8.0338300000000001E-2</v>
      </c>
      <c r="AA131">
        <v>0.14164905250072399</v>
      </c>
      <c r="AB131">
        <v>0.24593999999999999</v>
      </c>
      <c r="AC131">
        <v>1.2938000000000001</v>
      </c>
      <c r="AD131">
        <v>0.292605</v>
      </c>
      <c r="AE131">
        <v>0.71544700000000006</v>
      </c>
      <c r="AH131">
        <v>4.2523499999999999</v>
      </c>
      <c r="AI131">
        <v>1.62765</v>
      </c>
      <c r="AJ131">
        <v>1.6473500000000001</v>
      </c>
      <c r="AK131">
        <v>999</v>
      </c>
      <c r="AO131">
        <v>22191</v>
      </c>
    </row>
    <row r="132" spans="1:41" x14ac:dyDescent="0.45">
      <c r="A132" t="s">
        <v>7698</v>
      </c>
      <c r="B132" t="s">
        <v>130</v>
      </c>
      <c r="C132">
        <v>7</v>
      </c>
      <c r="D132">
        <v>7</v>
      </c>
      <c r="F132">
        <v>4.2382299999999997</v>
      </c>
      <c r="G132">
        <v>23</v>
      </c>
      <c r="H132">
        <v>21</v>
      </c>
      <c r="K132">
        <v>108.3</v>
      </c>
      <c r="L132">
        <v>457</v>
      </c>
      <c r="M132">
        <v>102</v>
      </c>
      <c r="N132">
        <v>55</v>
      </c>
      <c r="O132">
        <v>51</v>
      </c>
      <c r="P132">
        <v>13</v>
      </c>
      <c r="Q132">
        <v>33</v>
      </c>
      <c r="R132">
        <v>0</v>
      </c>
      <c r="S132">
        <v>6</v>
      </c>
      <c r="T132">
        <v>91</v>
      </c>
      <c r="U132">
        <v>7.5623300000000002</v>
      </c>
      <c r="V132">
        <v>2.7423799999999998</v>
      </c>
      <c r="W132">
        <v>2.7575799999999999</v>
      </c>
      <c r="X132">
        <v>1.08033</v>
      </c>
      <c r="Y132">
        <v>0.199125</v>
      </c>
      <c r="Z132">
        <v>7.2210099999999999E-2</v>
      </c>
      <c r="AA132">
        <v>0.126914657652378</v>
      </c>
      <c r="AB132">
        <v>0.24401900000000001</v>
      </c>
      <c r="AC132">
        <v>1.24654</v>
      </c>
      <c r="AD132">
        <v>0.283439</v>
      </c>
      <c r="AE132">
        <v>0.68493199999999999</v>
      </c>
      <c r="AH132">
        <v>4.2153400000000003</v>
      </c>
      <c r="AI132">
        <v>1.6273500000000001</v>
      </c>
      <c r="AJ132">
        <v>1.55589</v>
      </c>
      <c r="AK132">
        <v>999</v>
      </c>
      <c r="AO132" t="s">
        <v>7699</v>
      </c>
    </row>
    <row r="133" spans="1:41" x14ac:dyDescent="0.45">
      <c r="A133" t="s">
        <v>7187</v>
      </c>
      <c r="B133" t="s">
        <v>76</v>
      </c>
      <c r="C133">
        <v>6</v>
      </c>
      <c r="D133">
        <v>8</v>
      </c>
      <c r="F133">
        <v>4.2396700000000003</v>
      </c>
      <c r="G133">
        <v>26</v>
      </c>
      <c r="H133">
        <v>22</v>
      </c>
      <c r="K133">
        <v>121</v>
      </c>
      <c r="L133">
        <v>520</v>
      </c>
      <c r="M133">
        <v>117</v>
      </c>
      <c r="N133">
        <v>61</v>
      </c>
      <c r="O133">
        <v>57</v>
      </c>
      <c r="P133">
        <v>14</v>
      </c>
      <c r="Q133">
        <v>45</v>
      </c>
      <c r="R133">
        <v>0</v>
      </c>
      <c r="S133">
        <v>5</v>
      </c>
      <c r="T133">
        <v>102</v>
      </c>
      <c r="U133">
        <v>7.5867800000000001</v>
      </c>
      <c r="V133">
        <v>3.3471099999999998</v>
      </c>
      <c r="W133">
        <v>2.26667</v>
      </c>
      <c r="X133">
        <v>1.04132</v>
      </c>
      <c r="Y133">
        <v>0.196154</v>
      </c>
      <c r="Z133">
        <v>8.6538500000000004E-2</v>
      </c>
      <c r="AA133">
        <v>0.109615385532379</v>
      </c>
      <c r="AB133">
        <v>0.24893599999999999</v>
      </c>
      <c r="AC133">
        <v>1.33884</v>
      </c>
      <c r="AD133">
        <v>0.29096</v>
      </c>
      <c r="AE133">
        <v>0.70926999999999996</v>
      </c>
      <c r="AH133">
        <v>4.3128900000000003</v>
      </c>
      <c r="AI133">
        <v>1.6269499999999999</v>
      </c>
      <c r="AJ133">
        <v>1.83101</v>
      </c>
      <c r="AK133">
        <v>999</v>
      </c>
      <c r="AO133">
        <v>27646</v>
      </c>
    </row>
    <row r="134" spans="1:41" x14ac:dyDescent="0.45">
      <c r="A134" t="s">
        <v>7680</v>
      </c>
      <c r="B134" t="s">
        <v>46</v>
      </c>
      <c r="C134">
        <v>6</v>
      </c>
      <c r="D134">
        <v>4</v>
      </c>
      <c r="F134">
        <v>4.1666699999999999</v>
      </c>
      <c r="G134">
        <v>25</v>
      </c>
      <c r="H134">
        <v>19</v>
      </c>
      <c r="K134">
        <v>108</v>
      </c>
      <c r="L134">
        <v>446</v>
      </c>
      <c r="M134">
        <v>90</v>
      </c>
      <c r="N134">
        <v>53</v>
      </c>
      <c r="O134">
        <v>50</v>
      </c>
      <c r="P134">
        <v>14</v>
      </c>
      <c r="Q134">
        <v>42</v>
      </c>
      <c r="R134">
        <v>0</v>
      </c>
      <c r="S134">
        <v>7</v>
      </c>
      <c r="T134">
        <v>113</v>
      </c>
      <c r="U134">
        <v>9.4166699999999999</v>
      </c>
      <c r="V134">
        <v>3.5</v>
      </c>
      <c r="W134">
        <v>2.69048</v>
      </c>
      <c r="X134">
        <v>1.1666700000000001</v>
      </c>
      <c r="Y134">
        <v>0.253363</v>
      </c>
      <c r="Z134">
        <v>9.4170400000000001E-2</v>
      </c>
      <c r="AA134">
        <v>0.159192815423011</v>
      </c>
      <c r="AB134">
        <v>0.22670000000000001</v>
      </c>
      <c r="AC134">
        <v>1.2222200000000001</v>
      </c>
      <c r="AD134">
        <v>0.28148099999999998</v>
      </c>
      <c r="AE134">
        <v>0.702847</v>
      </c>
      <c r="AH134">
        <v>4.2087399999999997</v>
      </c>
      <c r="AI134">
        <v>1.62198</v>
      </c>
      <c r="AJ134">
        <v>1.544</v>
      </c>
      <c r="AK134">
        <v>999</v>
      </c>
      <c r="AO134">
        <v>29839</v>
      </c>
    </row>
    <row r="135" spans="1:41" x14ac:dyDescent="0.45">
      <c r="A135" t="s">
        <v>7153</v>
      </c>
      <c r="B135" t="s">
        <v>36</v>
      </c>
      <c r="C135">
        <v>4</v>
      </c>
      <c r="D135">
        <v>5</v>
      </c>
      <c r="F135">
        <v>4.5998099999999997</v>
      </c>
      <c r="G135">
        <v>21</v>
      </c>
      <c r="H135">
        <v>21</v>
      </c>
      <c r="K135">
        <v>103.7</v>
      </c>
      <c r="L135">
        <v>455</v>
      </c>
      <c r="M135">
        <v>95</v>
      </c>
      <c r="N135">
        <v>57</v>
      </c>
      <c r="O135">
        <v>53</v>
      </c>
      <c r="P135">
        <v>16</v>
      </c>
      <c r="Q135">
        <v>35</v>
      </c>
      <c r="R135">
        <v>1</v>
      </c>
      <c r="S135">
        <v>16</v>
      </c>
      <c r="T135">
        <v>121</v>
      </c>
      <c r="U135">
        <v>10.5014</v>
      </c>
      <c r="V135">
        <v>3.0376099999999999</v>
      </c>
      <c r="W135">
        <v>3.4571399999999999</v>
      </c>
      <c r="X135">
        <v>1.38862</v>
      </c>
      <c r="Y135">
        <v>0.265934</v>
      </c>
      <c r="Z135">
        <v>7.6923099999999994E-2</v>
      </c>
      <c r="AA135">
        <v>0.189011000096797</v>
      </c>
      <c r="AB135">
        <v>0.235149</v>
      </c>
      <c r="AC135">
        <v>1.25362</v>
      </c>
      <c r="AD135">
        <v>0.29587999999999998</v>
      </c>
      <c r="AE135">
        <v>0.67843900000000001</v>
      </c>
      <c r="AH135">
        <v>4.4025800000000004</v>
      </c>
      <c r="AI135">
        <v>1.6142300000000001</v>
      </c>
      <c r="AJ135">
        <v>1.34168</v>
      </c>
      <c r="AK135">
        <v>999</v>
      </c>
      <c r="AO135">
        <v>26378</v>
      </c>
    </row>
    <row r="136" spans="1:41" x14ac:dyDescent="0.45">
      <c r="A136" t="s">
        <v>4539</v>
      </c>
      <c r="B136" t="s">
        <v>39</v>
      </c>
      <c r="C136">
        <v>6</v>
      </c>
      <c r="D136">
        <v>6</v>
      </c>
      <c r="F136">
        <v>4.1841400000000002</v>
      </c>
      <c r="G136">
        <v>25</v>
      </c>
      <c r="H136">
        <v>23</v>
      </c>
      <c r="K136">
        <v>109.7</v>
      </c>
      <c r="L136">
        <v>463</v>
      </c>
      <c r="M136">
        <v>105</v>
      </c>
      <c r="N136">
        <v>55</v>
      </c>
      <c r="O136">
        <v>51</v>
      </c>
      <c r="P136">
        <v>12</v>
      </c>
      <c r="Q136">
        <v>29</v>
      </c>
      <c r="R136">
        <v>0</v>
      </c>
      <c r="S136">
        <v>8</v>
      </c>
      <c r="T136">
        <v>88</v>
      </c>
      <c r="U136">
        <v>7.2196899999999999</v>
      </c>
      <c r="V136">
        <v>2.3792200000000001</v>
      </c>
      <c r="W136">
        <v>3.0344799999999998</v>
      </c>
      <c r="X136">
        <v>0.98450300000000002</v>
      </c>
      <c r="Y136">
        <v>0.19006500000000001</v>
      </c>
      <c r="Z136">
        <v>6.2634999999999996E-2</v>
      </c>
      <c r="AA136">
        <v>0.12742979824542999</v>
      </c>
      <c r="AB136">
        <v>0.246479</v>
      </c>
      <c r="AC136">
        <v>1.2215100000000001</v>
      </c>
      <c r="AD136">
        <v>0.28527599999999997</v>
      </c>
      <c r="AE136">
        <v>0.67406100000000002</v>
      </c>
      <c r="AH136">
        <v>4.0845799999999999</v>
      </c>
      <c r="AI136">
        <v>1.6098699999999999</v>
      </c>
      <c r="AJ136">
        <v>1.5343599999999999</v>
      </c>
      <c r="AK136">
        <v>999</v>
      </c>
      <c r="AO136" t="s">
        <v>4541</v>
      </c>
    </row>
    <row r="137" spans="1:41" x14ac:dyDescent="0.45">
      <c r="A137" t="s">
        <v>7155</v>
      </c>
      <c r="B137" t="s">
        <v>82</v>
      </c>
      <c r="C137">
        <v>6</v>
      </c>
      <c r="D137">
        <v>6</v>
      </c>
      <c r="F137">
        <v>4.0664999999999996</v>
      </c>
      <c r="G137">
        <v>25</v>
      </c>
      <c r="H137">
        <v>25</v>
      </c>
      <c r="K137">
        <v>117.3</v>
      </c>
      <c r="L137">
        <v>486</v>
      </c>
      <c r="M137">
        <v>102</v>
      </c>
      <c r="N137">
        <v>57</v>
      </c>
      <c r="O137">
        <v>53</v>
      </c>
      <c r="P137">
        <v>15</v>
      </c>
      <c r="Q137">
        <v>32</v>
      </c>
      <c r="R137">
        <v>1</v>
      </c>
      <c r="S137">
        <v>11</v>
      </c>
      <c r="T137">
        <v>112</v>
      </c>
      <c r="U137">
        <v>8.5933499999999992</v>
      </c>
      <c r="V137">
        <v>2.4552399999999999</v>
      </c>
      <c r="W137">
        <v>3.5</v>
      </c>
      <c r="X137">
        <v>1.1509</v>
      </c>
      <c r="Y137">
        <v>0.23045299999999999</v>
      </c>
      <c r="Z137">
        <v>6.5843600000000002E-2</v>
      </c>
      <c r="AA137">
        <v>0.16460905224084799</v>
      </c>
      <c r="AB137">
        <v>0.23024800000000001</v>
      </c>
      <c r="AC137">
        <v>1.1423700000000001</v>
      </c>
      <c r="AD137">
        <v>0.27531600000000001</v>
      </c>
      <c r="AE137">
        <v>0.68141600000000002</v>
      </c>
      <c r="AH137">
        <v>4.1075600000000003</v>
      </c>
      <c r="AI137">
        <v>1.6037999999999999</v>
      </c>
      <c r="AJ137">
        <v>1.57328</v>
      </c>
      <c r="AK137">
        <v>999</v>
      </c>
      <c r="AO137">
        <v>30279</v>
      </c>
    </row>
    <row r="138" spans="1:41" x14ac:dyDescent="0.45">
      <c r="A138" t="s">
        <v>7714</v>
      </c>
      <c r="B138" t="s">
        <v>59</v>
      </c>
      <c r="C138">
        <v>2</v>
      </c>
      <c r="D138">
        <v>1</v>
      </c>
      <c r="F138">
        <v>4.1592900000000004</v>
      </c>
      <c r="G138">
        <v>36</v>
      </c>
      <c r="H138">
        <v>35</v>
      </c>
      <c r="K138">
        <v>101.7</v>
      </c>
      <c r="L138">
        <v>424</v>
      </c>
      <c r="M138">
        <v>87</v>
      </c>
      <c r="N138">
        <v>50</v>
      </c>
      <c r="O138">
        <v>47</v>
      </c>
      <c r="P138">
        <v>11</v>
      </c>
      <c r="Q138">
        <v>44</v>
      </c>
      <c r="R138">
        <v>0</v>
      </c>
      <c r="S138">
        <v>1</v>
      </c>
      <c r="T138">
        <v>102</v>
      </c>
      <c r="U138">
        <v>9.0265500000000003</v>
      </c>
      <c r="V138">
        <v>3.8938100000000002</v>
      </c>
      <c r="W138">
        <v>2.3181799999999999</v>
      </c>
      <c r="X138">
        <v>0.97345099999999996</v>
      </c>
      <c r="Y138">
        <v>0.240566</v>
      </c>
      <c r="Z138">
        <v>0.10377400000000001</v>
      </c>
      <c r="AA138">
        <v>0.13679245859384501</v>
      </c>
      <c r="AB138">
        <v>0.22955100000000001</v>
      </c>
      <c r="AC138">
        <v>1.2881</v>
      </c>
      <c r="AD138">
        <v>0.28571400000000002</v>
      </c>
      <c r="AE138">
        <v>0.70069199999999998</v>
      </c>
      <c r="AH138">
        <v>3.9826700000000002</v>
      </c>
      <c r="AI138">
        <v>1.5966800000000001</v>
      </c>
      <c r="AJ138">
        <v>1.454</v>
      </c>
      <c r="AK138">
        <v>999</v>
      </c>
      <c r="AO138" t="s">
        <v>7715</v>
      </c>
    </row>
    <row r="139" spans="1:41" x14ac:dyDescent="0.45">
      <c r="A139" t="s">
        <v>81</v>
      </c>
      <c r="B139" t="s">
        <v>14</v>
      </c>
      <c r="C139">
        <v>6</v>
      </c>
      <c r="D139">
        <v>4</v>
      </c>
      <c r="F139">
        <v>4.0194200000000002</v>
      </c>
      <c r="G139">
        <v>25</v>
      </c>
      <c r="H139">
        <v>20</v>
      </c>
      <c r="K139">
        <v>103</v>
      </c>
      <c r="L139">
        <v>433</v>
      </c>
      <c r="M139">
        <v>95</v>
      </c>
      <c r="N139">
        <v>49</v>
      </c>
      <c r="O139">
        <v>46</v>
      </c>
      <c r="P139">
        <v>12</v>
      </c>
      <c r="Q139">
        <v>35</v>
      </c>
      <c r="R139">
        <v>0</v>
      </c>
      <c r="S139">
        <v>0</v>
      </c>
      <c r="T139">
        <v>89</v>
      </c>
      <c r="U139">
        <v>7.7766999999999999</v>
      </c>
      <c r="V139">
        <v>3.0582500000000001</v>
      </c>
      <c r="W139">
        <v>2.5428600000000001</v>
      </c>
      <c r="X139">
        <v>1.04854</v>
      </c>
      <c r="Y139">
        <v>0.205543</v>
      </c>
      <c r="Z139">
        <v>8.0831399999999998E-2</v>
      </c>
      <c r="AA139">
        <v>0.12471131980419101</v>
      </c>
      <c r="AB139">
        <v>0.23869299999999999</v>
      </c>
      <c r="AC139">
        <v>1.26214</v>
      </c>
      <c r="AD139">
        <v>0.27946100000000001</v>
      </c>
      <c r="AE139">
        <v>0.71554799999999996</v>
      </c>
      <c r="AH139">
        <v>4.0608700000000004</v>
      </c>
      <c r="AI139">
        <v>1.59487</v>
      </c>
      <c r="AJ139">
        <v>1.48963</v>
      </c>
      <c r="AK139">
        <v>999</v>
      </c>
      <c r="AO139">
        <v>31900</v>
      </c>
    </row>
    <row r="140" spans="1:41" x14ac:dyDescent="0.45">
      <c r="A140" t="s">
        <v>4453</v>
      </c>
      <c r="B140" t="s">
        <v>39</v>
      </c>
      <c r="C140">
        <v>7</v>
      </c>
      <c r="D140">
        <v>9</v>
      </c>
      <c r="F140">
        <v>4.2174300000000002</v>
      </c>
      <c r="G140">
        <v>23</v>
      </c>
      <c r="H140">
        <v>20</v>
      </c>
      <c r="K140">
        <v>106.7</v>
      </c>
      <c r="L140">
        <v>453</v>
      </c>
      <c r="M140">
        <v>102</v>
      </c>
      <c r="N140">
        <v>53</v>
      </c>
      <c r="O140">
        <v>50</v>
      </c>
      <c r="P140">
        <v>13</v>
      </c>
      <c r="Q140">
        <v>32</v>
      </c>
      <c r="R140">
        <v>0</v>
      </c>
      <c r="S140">
        <v>4</v>
      </c>
      <c r="T140">
        <v>96</v>
      </c>
      <c r="U140">
        <v>8.0974699999999995</v>
      </c>
      <c r="V140">
        <v>2.69916</v>
      </c>
      <c r="W140">
        <v>3</v>
      </c>
      <c r="X140">
        <v>1.09653</v>
      </c>
      <c r="Y140">
        <v>0.211921</v>
      </c>
      <c r="Z140">
        <v>7.06402E-2</v>
      </c>
      <c r="AA140">
        <v>0.141280353069305</v>
      </c>
      <c r="AB140">
        <v>0.24460399999999999</v>
      </c>
      <c r="AC140">
        <v>1.25586</v>
      </c>
      <c r="AD140">
        <v>0.28896100000000002</v>
      </c>
      <c r="AE140">
        <v>0.69948200000000005</v>
      </c>
      <c r="AH140">
        <v>4.0516699999999997</v>
      </c>
      <c r="AI140">
        <v>1.59311</v>
      </c>
      <c r="AJ140">
        <v>1.5299199999999999</v>
      </c>
      <c r="AK140">
        <v>999</v>
      </c>
      <c r="AO140">
        <v>26048</v>
      </c>
    </row>
    <row r="141" spans="1:41" x14ac:dyDescent="0.45">
      <c r="A141" t="s">
        <v>4777</v>
      </c>
      <c r="B141" t="s">
        <v>170</v>
      </c>
      <c r="C141">
        <v>5</v>
      </c>
      <c r="D141">
        <v>5</v>
      </c>
      <c r="F141">
        <v>4.1142899999999996</v>
      </c>
      <c r="G141">
        <v>23</v>
      </c>
      <c r="H141">
        <v>18</v>
      </c>
      <c r="K141">
        <v>105</v>
      </c>
      <c r="L141">
        <v>440</v>
      </c>
      <c r="M141">
        <v>99</v>
      </c>
      <c r="N141">
        <v>51</v>
      </c>
      <c r="O141">
        <v>48</v>
      </c>
      <c r="P141">
        <v>10</v>
      </c>
      <c r="Q141">
        <v>35</v>
      </c>
      <c r="R141">
        <v>0</v>
      </c>
      <c r="S141">
        <v>2</v>
      </c>
      <c r="T141">
        <v>82</v>
      </c>
      <c r="U141">
        <v>7.0285700000000002</v>
      </c>
      <c r="V141">
        <v>3</v>
      </c>
      <c r="W141">
        <v>2.3428599999999999</v>
      </c>
      <c r="X141">
        <v>0.85714299999999999</v>
      </c>
      <c r="Y141">
        <v>0.186364</v>
      </c>
      <c r="Z141">
        <v>7.9545500000000005E-2</v>
      </c>
      <c r="AA141">
        <v>0.106818184256553</v>
      </c>
      <c r="AB141">
        <v>0.24565799999999999</v>
      </c>
      <c r="AC141">
        <v>1.2761899999999999</v>
      </c>
      <c r="AD141">
        <v>0.28617399999999998</v>
      </c>
      <c r="AE141">
        <v>0.69166700000000003</v>
      </c>
      <c r="AH141">
        <v>3.9883700000000002</v>
      </c>
      <c r="AI141">
        <v>1.5844499999999999</v>
      </c>
      <c r="AJ141">
        <v>1.47342</v>
      </c>
      <c r="AK141">
        <v>999</v>
      </c>
      <c r="AO141" t="s">
        <v>4780</v>
      </c>
    </row>
    <row r="142" spans="1:41" x14ac:dyDescent="0.45">
      <c r="A142" t="s">
        <v>3469</v>
      </c>
      <c r="B142" t="s">
        <v>36</v>
      </c>
      <c r="C142">
        <v>6</v>
      </c>
      <c r="D142">
        <v>7</v>
      </c>
      <c r="F142">
        <v>4.6216200000000001</v>
      </c>
      <c r="G142">
        <v>24</v>
      </c>
      <c r="H142">
        <v>22</v>
      </c>
      <c r="K142">
        <v>111</v>
      </c>
      <c r="L142">
        <v>471</v>
      </c>
      <c r="M142">
        <v>109</v>
      </c>
      <c r="N142">
        <v>61</v>
      </c>
      <c r="O142">
        <v>57</v>
      </c>
      <c r="P142">
        <v>15</v>
      </c>
      <c r="Q142">
        <v>33</v>
      </c>
      <c r="R142">
        <v>0</v>
      </c>
      <c r="S142">
        <v>8</v>
      </c>
      <c r="T142">
        <v>89</v>
      </c>
      <c r="U142">
        <v>7.2162199999999999</v>
      </c>
      <c r="V142">
        <v>2.6756799999999998</v>
      </c>
      <c r="W142">
        <v>2.6969699999999999</v>
      </c>
      <c r="X142">
        <v>1.2162200000000001</v>
      </c>
      <c r="Y142">
        <v>0.18895999999999999</v>
      </c>
      <c r="Z142">
        <v>7.0063700000000007E-2</v>
      </c>
      <c r="AA142">
        <v>0.11889596283435799</v>
      </c>
      <c r="AB142">
        <v>0.25348799999999999</v>
      </c>
      <c r="AC142">
        <v>1.27928</v>
      </c>
      <c r="AD142">
        <v>0.28834399999999999</v>
      </c>
      <c r="AE142">
        <v>0.66942100000000004</v>
      </c>
      <c r="AH142">
        <v>4.5163000000000002</v>
      </c>
      <c r="AI142">
        <v>1.5746</v>
      </c>
      <c r="AJ142">
        <v>1.4174899999999999</v>
      </c>
      <c r="AK142">
        <v>999</v>
      </c>
      <c r="AO142" t="s">
        <v>3473</v>
      </c>
    </row>
    <row r="143" spans="1:41" x14ac:dyDescent="0.45">
      <c r="A143" t="s">
        <v>7672</v>
      </c>
      <c r="B143" t="s">
        <v>191</v>
      </c>
      <c r="C143">
        <v>9</v>
      </c>
      <c r="D143">
        <v>6</v>
      </c>
      <c r="F143">
        <v>3.8918900000000001</v>
      </c>
      <c r="G143">
        <v>20</v>
      </c>
      <c r="H143">
        <v>19</v>
      </c>
      <c r="K143">
        <v>111</v>
      </c>
      <c r="L143">
        <v>464</v>
      </c>
      <c r="M143">
        <v>99</v>
      </c>
      <c r="N143">
        <v>51</v>
      </c>
      <c r="O143">
        <v>48</v>
      </c>
      <c r="P143">
        <v>15</v>
      </c>
      <c r="Q143">
        <v>38</v>
      </c>
      <c r="R143">
        <v>0</v>
      </c>
      <c r="S143">
        <v>2</v>
      </c>
      <c r="T143">
        <v>110</v>
      </c>
      <c r="U143">
        <v>8.91892</v>
      </c>
      <c r="V143">
        <v>3.08108</v>
      </c>
      <c r="W143">
        <v>2.8947400000000001</v>
      </c>
      <c r="X143">
        <v>1.2162200000000001</v>
      </c>
      <c r="Y143">
        <v>0.237069</v>
      </c>
      <c r="Z143">
        <v>8.18966E-2</v>
      </c>
      <c r="AA143">
        <v>0.155172415077686</v>
      </c>
      <c r="AB143">
        <v>0.233491</v>
      </c>
      <c r="AC143">
        <v>1.2342299999999999</v>
      </c>
      <c r="AD143">
        <v>0.28093600000000002</v>
      </c>
      <c r="AE143">
        <v>0.74137900000000001</v>
      </c>
      <c r="AH143">
        <v>4.1109</v>
      </c>
      <c r="AI143">
        <v>1.57385</v>
      </c>
      <c r="AJ143">
        <v>1.98001</v>
      </c>
      <c r="AK143">
        <v>999</v>
      </c>
      <c r="AO143">
        <v>23735</v>
      </c>
    </row>
    <row r="144" spans="1:41" x14ac:dyDescent="0.45">
      <c r="A144" t="s">
        <v>7702</v>
      </c>
      <c r="B144" t="s">
        <v>269</v>
      </c>
      <c r="C144">
        <v>6</v>
      </c>
      <c r="D144">
        <v>7</v>
      </c>
      <c r="F144">
        <v>4.1415899999999999</v>
      </c>
      <c r="G144">
        <v>22</v>
      </c>
      <c r="H144">
        <v>18</v>
      </c>
      <c r="K144">
        <v>113</v>
      </c>
      <c r="L144">
        <v>468</v>
      </c>
      <c r="M144">
        <v>109</v>
      </c>
      <c r="N144">
        <v>56</v>
      </c>
      <c r="O144">
        <v>52</v>
      </c>
      <c r="P144">
        <v>12</v>
      </c>
      <c r="Q144">
        <v>31</v>
      </c>
      <c r="R144">
        <v>0</v>
      </c>
      <c r="S144">
        <v>5</v>
      </c>
      <c r="T144">
        <v>79</v>
      </c>
      <c r="U144">
        <v>6.2920400000000001</v>
      </c>
      <c r="V144">
        <v>2.4690300000000001</v>
      </c>
      <c r="W144">
        <v>2.5483899999999999</v>
      </c>
      <c r="X144">
        <v>0.95575200000000005</v>
      </c>
      <c r="Y144">
        <v>0.16880300000000001</v>
      </c>
      <c r="Z144">
        <v>6.6239300000000001E-2</v>
      </c>
      <c r="AA144">
        <v>0.102564103901386</v>
      </c>
      <c r="AB144">
        <v>0.25231500000000001</v>
      </c>
      <c r="AC144">
        <v>1.2389399999999999</v>
      </c>
      <c r="AD144">
        <v>0.28445700000000002</v>
      </c>
      <c r="AE144">
        <v>0.68181800000000004</v>
      </c>
      <c r="AH144">
        <v>4.1930899999999998</v>
      </c>
      <c r="AI144">
        <v>1.57033</v>
      </c>
      <c r="AJ144">
        <v>1.5810200000000001</v>
      </c>
      <c r="AK144">
        <v>999</v>
      </c>
      <c r="AO144" t="s">
        <v>7703</v>
      </c>
    </row>
    <row r="145" spans="1:41" x14ac:dyDescent="0.45">
      <c r="A145" t="s">
        <v>7233</v>
      </c>
      <c r="B145" t="s">
        <v>42</v>
      </c>
      <c r="C145">
        <v>6</v>
      </c>
      <c r="D145">
        <v>8</v>
      </c>
      <c r="F145">
        <v>4.3394399999999997</v>
      </c>
      <c r="G145">
        <v>24</v>
      </c>
      <c r="H145">
        <v>19</v>
      </c>
      <c r="K145">
        <v>103.7</v>
      </c>
      <c r="L145">
        <v>442</v>
      </c>
      <c r="M145">
        <v>97</v>
      </c>
      <c r="N145">
        <v>53</v>
      </c>
      <c r="O145">
        <v>50</v>
      </c>
      <c r="P145">
        <v>13</v>
      </c>
      <c r="Q145">
        <v>37</v>
      </c>
      <c r="R145">
        <v>1</v>
      </c>
      <c r="S145">
        <v>5</v>
      </c>
      <c r="T145">
        <v>100</v>
      </c>
      <c r="U145">
        <v>8.6788799999999995</v>
      </c>
      <c r="V145">
        <v>3.2111900000000002</v>
      </c>
      <c r="W145">
        <v>2.7027000000000001</v>
      </c>
      <c r="X145">
        <v>1.12825</v>
      </c>
      <c r="Y145">
        <v>0.226244</v>
      </c>
      <c r="Z145">
        <v>8.3710400000000004E-2</v>
      </c>
      <c r="AA145">
        <v>0.14253393560647901</v>
      </c>
      <c r="AB145">
        <v>0.24249999999999999</v>
      </c>
      <c r="AC145">
        <v>1.2921899999999999</v>
      </c>
      <c r="AD145">
        <v>0.29268300000000003</v>
      </c>
      <c r="AE145">
        <v>0.69948200000000005</v>
      </c>
      <c r="AH145">
        <v>4.1711400000000003</v>
      </c>
      <c r="AI145">
        <v>1.56027</v>
      </c>
      <c r="AJ145">
        <v>1.39862</v>
      </c>
      <c r="AK145">
        <v>999</v>
      </c>
      <c r="AO145">
        <v>19911</v>
      </c>
    </row>
    <row r="146" spans="1:41" x14ac:dyDescent="0.45">
      <c r="A146" t="s">
        <v>5596</v>
      </c>
      <c r="B146" t="s">
        <v>89</v>
      </c>
      <c r="C146">
        <v>5</v>
      </c>
      <c r="D146">
        <v>4</v>
      </c>
      <c r="F146">
        <v>3.9577800000000001</v>
      </c>
      <c r="G146">
        <v>25</v>
      </c>
      <c r="H146">
        <v>25</v>
      </c>
      <c r="K146">
        <v>113.7</v>
      </c>
      <c r="L146">
        <v>479</v>
      </c>
      <c r="M146">
        <v>101</v>
      </c>
      <c r="N146">
        <v>53</v>
      </c>
      <c r="O146">
        <v>50</v>
      </c>
      <c r="P146">
        <v>12</v>
      </c>
      <c r="Q146">
        <v>44</v>
      </c>
      <c r="R146">
        <v>0</v>
      </c>
      <c r="S146">
        <v>4</v>
      </c>
      <c r="T146">
        <v>105</v>
      </c>
      <c r="U146">
        <v>8.3113499999999991</v>
      </c>
      <c r="V146">
        <v>3.48285</v>
      </c>
      <c r="W146">
        <v>2.3863599999999998</v>
      </c>
      <c r="X146">
        <v>0.94986800000000005</v>
      </c>
      <c r="Y146">
        <v>0.21920700000000001</v>
      </c>
      <c r="Z146">
        <v>9.1857999999999995E-2</v>
      </c>
      <c r="AA146">
        <v>0.12734863907098701</v>
      </c>
      <c r="AB146">
        <v>0.23433899999999999</v>
      </c>
      <c r="AC146">
        <v>1.27529</v>
      </c>
      <c r="AD146">
        <v>0.283439</v>
      </c>
      <c r="AE146">
        <v>0.71762899999999996</v>
      </c>
      <c r="AH146">
        <v>4.0465999999999998</v>
      </c>
      <c r="AI146">
        <v>1.5571699999999999</v>
      </c>
      <c r="AJ146">
        <v>1.7468600000000001</v>
      </c>
      <c r="AK146">
        <v>999</v>
      </c>
      <c r="AO146" t="s">
        <v>5598</v>
      </c>
    </row>
    <row r="147" spans="1:41" x14ac:dyDescent="0.45">
      <c r="A147" t="s">
        <v>3390</v>
      </c>
      <c r="B147" t="s">
        <v>36</v>
      </c>
      <c r="C147">
        <v>4</v>
      </c>
      <c r="D147">
        <v>6</v>
      </c>
      <c r="F147">
        <v>4.7368399999999999</v>
      </c>
      <c r="G147">
        <v>26</v>
      </c>
      <c r="H147">
        <v>25</v>
      </c>
      <c r="K147">
        <v>114</v>
      </c>
      <c r="L147">
        <v>493</v>
      </c>
      <c r="M147">
        <v>102</v>
      </c>
      <c r="N147">
        <v>64</v>
      </c>
      <c r="O147">
        <v>60</v>
      </c>
      <c r="P147">
        <v>17</v>
      </c>
      <c r="Q147">
        <v>52</v>
      </c>
      <c r="R147">
        <v>0</v>
      </c>
      <c r="S147">
        <v>8</v>
      </c>
      <c r="T147">
        <v>125</v>
      </c>
      <c r="U147">
        <v>9.8684200000000004</v>
      </c>
      <c r="V147">
        <v>4.1052600000000004</v>
      </c>
      <c r="W147">
        <v>2.4038499999999998</v>
      </c>
      <c r="X147">
        <v>1.3421099999999999</v>
      </c>
      <c r="Y147">
        <v>0.25355</v>
      </c>
      <c r="Z147">
        <v>0.105477</v>
      </c>
      <c r="AA147">
        <v>0.148073025047779</v>
      </c>
      <c r="AB147">
        <v>0.235566</v>
      </c>
      <c r="AC147">
        <v>1.3508800000000001</v>
      </c>
      <c r="AD147">
        <v>0.29209600000000002</v>
      </c>
      <c r="AE147">
        <v>0.69124399999999997</v>
      </c>
      <c r="AH147">
        <v>4.5796000000000001</v>
      </c>
      <c r="AI147">
        <v>1.5527500000000001</v>
      </c>
      <c r="AJ147">
        <v>1.33996</v>
      </c>
      <c r="AK147">
        <v>999</v>
      </c>
      <c r="AO147">
        <v>27649</v>
      </c>
    </row>
    <row r="148" spans="1:41" x14ac:dyDescent="0.45">
      <c r="A148" t="s">
        <v>7142</v>
      </c>
      <c r="B148" t="s">
        <v>178</v>
      </c>
      <c r="C148">
        <v>7</v>
      </c>
      <c r="D148">
        <v>7</v>
      </c>
      <c r="F148">
        <v>4.4628100000000002</v>
      </c>
      <c r="G148">
        <v>27</v>
      </c>
      <c r="H148">
        <v>23</v>
      </c>
      <c r="K148">
        <v>121</v>
      </c>
      <c r="L148">
        <v>524</v>
      </c>
      <c r="M148">
        <v>118</v>
      </c>
      <c r="N148">
        <v>64</v>
      </c>
      <c r="O148">
        <v>60</v>
      </c>
      <c r="P148">
        <v>17</v>
      </c>
      <c r="Q148">
        <v>39</v>
      </c>
      <c r="R148">
        <v>1</v>
      </c>
      <c r="S148">
        <v>7</v>
      </c>
      <c r="T148">
        <v>115</v>
      </c>
      <c r="U148">
        <v>8.5537200000000002</v>
      </c>
      <c r="V148">
        <v>2.90083</v>
      </c>
      <c r="W148">
        <v>2.9487199999999998</v>
      </c>
      <c r="X148">
        <v>1.2644599999999999</v>
      </c>
      <c r="Y148">
        <v>0.21946599999999999</v>
      </c>
      <c r="Z148">
        <v>7.4427499999999994E-2</v>
      </c>
      <c r="AA148">
        <v>0.14503816515207199</v>
      </c>
      <c r="AB148">
        <v>0.246862</v>
      </c>
      <c r="AC148">
        <v>1.29752</v>
      </c>
      <c r="AD148">
        <v>0.291908</v>
      </c>
      <c r="AE148">
        <v>0.69819799999999999</v>
      </c>
      <c r="AH148">
        <v>4.3211599999999999</v>
      </c>
      <c r="AI148">
        <v>1.5504899999999999</v>
      </c>
      <c r="AJ148">
        <v>1.18834</v>
      </c>
      <c r="AK148">
        <v>999</v>
      </c>
      <c r="AO148">
        <v>19899</v>
      </c>
    </row>
    <row r="149" spans="1:41" x14ac:dyDescent="0.45">
      <c r="A149" t="s">
        <v>7700</v>
      </c>
      <c r="B149" t="s">
        <v>107</v>
      </c>
      <c r="C149">
        <v>7</v>
      </c>
      <c r="D149">
        <v>6</v>
      </c>
      <c r="F149">
        <v>4.1112200000000003</v>
      </c>
      <c r="G149">
        <v>22</v>
      </c>
      <c r="H149">
        <v>20</v>
      </c>
      <c r="K149">
        <v>100.7</v>
      </c>
      <c r="L149">
        <v>430</v>
      </c>
      <c r="M149">
        <v>92</v>
      </c>
      <c r="N149">
        <v>49</v>
      </c>
      <c r="O149">
        <v>46</v>
      </c>
      <c r="P149">
        <v>12</v>
      </c>
      <c r="Q149">
        <v>40</v>
      </c>
      <c r="R149">
        <v>0</v>
      </c>
      <c r="S149">
        <v>4</v>
      </c>
      <c r="T149">
        <v>102</v>
      </c>
      <c r="U149">
        <v>9.1161899999999996</v>
      </c>
      <c r="V149">
        <v>3.57498</v>
      </c>
      <c r="W149">
        <v>2.5499999999999998</v>
      </c>
      <c r="X149">
        <v>1.0724899999999999</v>
      </c>
      <c r="Y149">
        <v>0.237209</v>
      </c>
      <c r="Z149">
        <v>9.3023300000000003E-2</v>
      </c>
      <c r="AA149">
        <v>0.14418604969978299</v>
      </c>
      <c r="AB149">
        <v>0.238342</v>
      </c>
      <c r="AC149">
        <v>1.3108200000000001</v>
      </c>
      <c r="AD149">
        <v>0.29411799999999999</v>
      </c>
      <c r="AE149">
        <v>0.72048599999999996</v>
      </c>
      <c r="AH149">
        <v>4.0891999999999999</v>
      </c>
      <c r="AI149">
        <v>1.54871</v>
      </c>
      <c r="AJ149">
        <v>1.71733</v>
      </c>
      <c r="AK149">
        <v>999</v>
      </c>
      <c r="AO149">
        <v>20468</v>
      </c>
    </row>
    <row r="150" spans="1:41" x14ac:dyDescent="0.45">
      <c r="A150" t="s">
        <v>7670</v>
      </c>
      <c r="B150" t="s">
        <v>76</v>
      </c>
      <c r="C150">
        <v>5</v>
      </c>
      <c r="D150">
        <v>6</v>
      </c>
      <c r="F150">
        <v>4.2064300000000001</v>
      </c>
      <c r="G150">
        <v>20</v>
      </c>
      <c r="H150">
        <v>18</v>
      </c>
      <c r="K150">
        <v>102.7</v>
      </c>
      <c r="L150">
        <v>433</v>
      </c>
      <c r="M150">
        <v>97</v>
      </c>
      <c r="N150">
        <v>51</v>
      </c>
      <c r="O150">
        <v>48</v>
      </c>
      <c r="P150">
        <v>14</v>
      </c>
      <c r="Q150">
        <v>31</v>
      </c>
      <c r="R150">
        <v>0</v>
      </c>
      <c r="S150">
        <v>4</v>
      </c>
      <c r="T150">
        <v>96</v>
      </c>
      <c r="U150">
        <v>8.4128500000000006</v>
      </c>
      <c r="V150">
        <v>2.71665</v>
      </c>
      <c r="W150">
        <v>3.0967699999999998</v>
      </c>
      <c r="X150">
        <v>1.2268699999999999</v>
      </c>
      <c r="Y150">
        <v>0.22170899999999999</v>
      </c>
      <c r="Z150">
        <v>7.1593500000000004E-2</v>
      </c>
      <c r="AA150">
        <v>0.15011548250913601</v>
      </c>
      <c r="AB150">
        <v>0.24371899999999999</v>
      </c>
      <c r="AC150">
        <v>1.2463500000000001</v>
      </c>
      <c r="AD150">
        <v>0.28819400000000001</v>
      </c>
      <c r="AE150">
        <v>0.71033199999999996</v>
      </c>
      <c r="AH150">
        <v>4.1800600000000001</v>
      </c>
      <c r="AI150">
        <v>1.5463</v>
      </c>
      <c r="AJ150">
        <v>1.64568</v>
      </c>
      <c r="AK150">
        <v>999</v>
      </c>
      <c r="AO150">
        <v>17149</v>
      </c>
    </row>
    <row r="151" spans="1:41" x14ac:dyDescent="0.45">
      <c r="A151" t="s">
        <v>7276</v>
      </c>
      <c r="B151" t="s">
        <v>104</v>
      </c>
      <c r="C151">
        <v>5</v>
      </c>
      <c r="D151">
        <v>7</v>
      </c>
      <c r="F151">
        <v>4.64567</v>
      </c>
      <c r="G151">
        <v>23</v>
      </c>
      <c r="H151">
        <v>22</v>
      </c>
      <c r="K151">
        <v>114.3</v>
      </c>
      <c r="L151">
        <v>498</v>
      </c>
      <c r="M151">
        <v>112</v>
      </c>
      <c r="N151">
        <v>63</v>
      </c>
      <c r="O151">
        <v>59</v>
      </c>
      <c r="P151">
        <v>13</v>
      </c>
      <c r="Q151">
        <v>44</v>
      </c>
      <c r="R151">
        <v>1</v>
      </c>
      <c r="S151">
        <v>7</v>
      </c>
      <c r="T151">
        <v>96</v>
      </c>
      <c r="U151">
        <v>7.55905</v>
      </c>
      <c r="V151">
        <v>3.4645700000000001</v>
      </c>
      <c r="W151">
        <v>2.1818200000000001</v>
      </c>
      <c r="X151">
        <v>1.02362</v>
      </c>
      <c r="Y151">
        <v>0.192771</v>
      </c>
      <c r="Z151">
        <v>8.8353399999999999E-2</v>
      </c>
      <c r="AA151">
        <v>0.104417666792869</v>
      </c>
      <c r="AB151">
        <v>0.25055899999999998</v>
      </c>
      <c r="AC151">
        <v>1.36483</v>
      </c>
      <c r="AD151">
        <v>0.29289900000000002</v>
      </c>
      <c r="AE151">
        <v>0.67489100000000002</v>
      </c>
      <c r="AH151">
        <v>4.3924000000000003</v>
      </c>
      <c r="AI151">
        <v>1.54244</v>
      </c>
      <c r="AJ151">
        <v>1.1697599999999999</v>
      </c>
      <c r="AK151">
        <v>999</v>
      </c>
      <c r="AO151">
        <v>22925</v>
      </c>
    </row>
    <row r="152" spans="1:41" x14ac:dyDescent="0.45">
      <c r="A152" t="s">
        <v>7425</v>
      </c>
      <c r="B152" t="s">
        <v>309</v>
      </c>
      <c r="C152">
        <v>7</v>
      </c>
      <c r="D152">
        <v>9</v>
      </c>
      <c r="F152">
        <v>4.8141400000000001</v>
      </c>
      <c r="G152">
        <v>22</v>
      </c>
      <c r="H152">
        <v>21</v>
      </c>
      <c r="K152">
        <v>110.3</v>
      </c>
      <c r="L152">
        <v>478</v>
      </c>
      <c r="M152">
        <v>123</v>
      </c>
      <c r="N152">
        <v>63</v>
      </c>
      <c r="O152">
        <v>59</v>
      </c>
      <c r="P152">
        <v>15</v>
      </c>
      <c r="Q152">
        <v>29</v>
      </c>
      <c r="R152">
        <v>0</v>
      </c>
      <c r="S152">
        <v>3</v>
      </c>
      <c r="T152">
        <v>74</v>
      </c>
      <c r="U152">
        <v>6.0380799999999999</v>
      </c>
      <c r="V152">
        <v>2.3662700000000001</v>
      </c>
      <c r="W152">
        <v>2.55172</v>
      </c>
      <c r="X152">
        <v>1.22393</v>
      </c>
      <c r="Y152">
        <v>0.15481200000000001</v>
      </c>
      <c r="Z152">
        <v>6.0669500000000001E-2</v>
      </c>
      <c r="AA152">
        <v>9.4142254441976506E-2</v>
      </c>
      <c r="AB152">
        <v>0.275785</v>
      </c>
      <c r="AC152">
        <v>1.3780600000000001</v>
      </c>
      <c r="AD152">
        <v>0.30252099999999998</v>
      </c>
      <c r="AE152">
        <v>0.67938900000000002</v>
      </c>
      <c r="AH152">
        <v>4.5514999999999999</v>
      </c>
      <c r="AI152">
        <v>1.53651</v>
      </c>
      <c r="AJ152">
        <v>1.71333</v>
      </c>
      <c r="AK152">
        <v>999</v>
      </c>
      <c r="AO152">
        <v>27669</v>
      </c>
    </row>
    <row r="153" spans="1:41" x14ac:dyDescent="0.45">
      <c r="A153" t="s">
        <v>7172</v>
      </c>
      <c r="B153" t="s">
        <v>76</v>
      </c>
      <c r="C153">
        <v>5</v>
      </c>
      <c r="D153">
        <v>7</v>
      </c>
      <c r="F153">
        <v>4.2618400000000003</v>
      </c>
      <c r="G153">
        <v>25</v>
      </c>
      <c r="H153">
        <v>20</v>
      </c>
      <c r="K153">
        <v>107.7</v>
      </c>
      <c r="L153">
        <v>456</v>
      </c>
      <c r="M153">
        <v>110</v>
      </c>
      <c r="N153">
        <v>55</v>
      </c>
      <c r="O153">
        <v>51</v>
      </c>
      <c r="P153">
        <v>13</v>
      </c>
      <c r="Q153">
        <v>29</v>
      </c>
      <c r="R153">
        <v>0</v>
      </c>
      <c r="S153">
        <v>3</v>
      </c>
      <c r="T153">
        <v>80</v>
      </c>
      <c r="U153">
        <v>6.6852400000000003</v>
      </c>
      <c r="V153">
        <v>2.4234</v>
      </c>
      <c r="W153">
        <v>2.7586200000000001</v>
      </c>
      <c r="X153">
        <v>1.0863499999999999</v>
      </c>
      <c r="Y153">
        <v>0.17543900000000001</v>
      </c>
      <c r="Z153">
        <v>6.35965E-2</v>
      </c>
      <c r="AA153">
        <v>0.111842103302478</v>
      </c>
      <c r="AB153">
        <v>0.259434</v>
      </c>
      <c r="AC153">
        <v>1.2906200000000001</v>
      </c>
      <c r="AD153">
        <v>0.29305100000000001</v>
      </c>
      <c r="AE153">
        <v>0.69536399999999998</v>
      </c>
      <c r="AH153">
        <v>4.2299699999999998</v>
      </c>
      <c r="AI153">
        <v>1.5335799999999999</v>
      </c>
      <c r="AJ153">
        <v>1.5459799999999999</v>
      </c>
      <c r="AK153">
        <v>999</v>
      </c>
      <c r="AO153">
        <v>20070</v>
      </c>
    </row>
    <row r="154" spans="1:41" x14ac:dyDescent="0.45">
      <c r="A154" t="s">
        <v>5170</v>
      </c>
      <c r="B154" t="s">
        <v>31</v>
      </c>
      <c r="C154">
        <v>4</v>
      </c>
      <c r="D154">
        <v>6</v>
      </c>
      <c r="F154">
        <v>4.5733499999999996</v>
      </c>
      <c r="G154">
        <v>22</v>
      </c>
      <c r="H154">
        <v>20</v>
      </c>
      <c r="K154">
        <v>104.3</v>
      </c>
      <c r="L154">
        <v>457</v>
      </c>
      <c r="M154">
        <v>106</v>
      </c>
      <c r="N154">
        <v>57</v>
      </c>
      <c r="O154">
        <v>53</v>
      </c>
      <c r="P154">
        <v>10</v>
      </c>
      <c r="Q154">
        <v>39</v>
      </c>
      <c r="R154">
        <v>1</v>
      </c>
      <c r="S154">
        <v>5</v>
      </c>
      <c r="T154">
        <v>83</v>
      </c>
      <c r="U154">
        <v>7.1620299999999997</v>
      </c>
      <c r="V154">
        <v>3.3652899999999999</v>
      </c>
      <c r="W154">
        <v>2.1282100000000002</v>
      </c>
      <c r="X154">
        <v>0.86289499999999997</v>
      </c>
      <c r="Y154">
        <v>0.181619</v>
      </c>
      <c r="Z154">
        <v>8.5339200000000004E-2</v>
      </c>
      <c r="AA154">
        <v>9.6280090510845101E-2</v>
      </c>
      <c r="AB154">
        <v>0.25665900000000003</v>
      </c>
      <c r="AC154">
        <v>1.39022</v>
      </c>
      <c r="AD154">
        <v>0.3</v>
      </c>
      <c r="AE154">
        <v>0.67175600000000002</v>
      </c>
      <c r="AH154">
        <v>4.1754600000000002</v>
      </c>
      <c r="AI154">
        <v>1.5283800000000001</v>
      </c>
      <c r="AJ154">
        <v>1.0267900000000001</v>
      </c>
      <c r="AK154">
        <v>999</v>
      </c>
      <c r="AO154">
        <v>26213</v>
      </c>
    </row>
    <row r="155" spans="1:41" x14ac:dyDescent="0.45">
      <c r="A155" t="s">
        <v>4500</v>
      </c>
      <c r="B155" t="s">
        <v>18</v>
      </c>
      <c r="C155">
        <v>8</v>
      </c>
      <c r="D155">
        <v>7</v>
      </c>
      <c r="F155">
        <v>4.0833300000000001</v>
      </c>
      <c r="G155">
        <v>24</v>
      </c>
      <c r="H155">
        <v>24</v>
      </c>
      <c r="K155">
        <v>108</v>
      </c>
      <c r="L155">
        <v>459</v>
      </c>
      <c r="M155">
        <v>102</v>
      </c>
      <c r="N155">
        <v>52</v>
      </c>
      <c r="O155">
        <v>49</v>
      </c>
      <c r="P155">
        <v>11</v>
      </c>
      <c r="Q155">
        <v>36</v>
      </c>
      <c r="R155">
        <v>0</v>
      </c>
      <c r="S155">
        <v>6</v>
      </c>
      <c r="T155">
        <v>87</v>
      </c>
      <c r="U155">
        <v>7.25</v>
      </c>
      <c r="V155">
        <v>3</v>
      </c>
      <c r="W155">
        <v>2.4166699999999999</v>
      </c>
      <c r="X155">
        <v>0.91666700000000001</v>
      </c>
      <c r="Y155">
        <v>0.18954199999999999</v>
      </c>
      <c r="Z155">
        <v>7.8431399999999998E-2</v>
      </c>
      <c r="AA155">
        <v>0.111111111938953</v>
      </c>
      <c r="AB155">
        <v>0.24460399999999999</v>
      </c>
      <c r="AC155">
        <v>1.2777799999999999</v>
      </c>
      <c r="AD155">
        <v>0.28526600000000002</v>
      </c>
      <c r="AE155">
        <v>0.70146799999999998</v>
      </c>
      <c r="AH155">
        <v>4.1346699999999998</v>
      </c>
      <c r="AI155">
        <v>1.52458</v>
      </c>
      <c r="AJ155">
        <v>1.8553500000000001</v>
      </c>
      <c r="AK155">
        <v>999</v>
      </c>
      <c r="AO155" t="s">
        <v>4503</v>
      </c>
    </row>
    <row r="156" spans="1:41" x14ac:dyDescent="0.45">
      <c r="A156" t="s">
        <v>3166</v>
      </c>
      <c r="B156" t="s">
        <v>269</v>
      </c>
      <c r="C156">
        <v>6</v>
      </c>
      <c r="D156">
        <v>6</v>
      </c>
      <c r="F156">
        <v>4.0111400000000001</v>
      </c>
      <c r="G156">
        <v>24</v>
      </c>
      <c r="H156">
        <v>24</v>
      </c>
      <c r="K156">
        <v>107.7</v>
      </c>
      <c r="L156">
        <v>454</v>
      </c>
      <c r="M156">
        <v>99</v>
      </c>
      <c r="N156">
        <v>51</v>
      </c>
      <c r="O156">
        <v>48</v>
      </c>
      <c r="P156">
        <v>12</v>
      </c>
      <c r="Q156">
        <v>36</v>
      </c>
      <c r="R156">
        <v>0</v>
      </c>
      <c r="S156">
        <v>5</v>
      </c>
      <c r="T156">
        <v>88</v>
      </c>
      <c r="U156">
        <v>7.3537600000000003</v>
      </c>
      <c r="V156">
        <v>3.0083600000000001</v>
      </c>
      <c r="W156">
        <v>2.4444400000000002</v>
      </c>
      <c r="X156">
        <v>1.0027900000000001</v>
      </c>
      <c r="Y156">
        <v>0.19383300000000001</v>
      </c>
      <c r="Z156">
        <v>7.9295199999999996E-2</v>
      </c>
      <c r="AA156">
        <v>0.114537455141544</v>
      </c>
      <c r="AB156">
        <v>0.23970900000000001</v>
      </c>
      <c r="AC156">
        <v>1.2534799999999999</v>
      </c>
      <c r="AD156">
        <v>0.27795500000000001</v>
      </c>
      <c r="AE156">
        <v>0.71065999999999996</v>
      </c>
      <c r="AH156">
        <v>4.2114000000000003</v>
      </c>
      <c r="AI156">
        <v>1.5202500000000001</v>
      </c>
      <c r="AJ156">
        <v>1.79836</v>
      </c>
      <c r="AK156">
        <v>999</v>
      </c>
      <c r="AO156" t="s">
        <v>3170</v>
      </c>
    </row>
    <row r="157" spans="1:41" x14ac:dyDescent="0.45">
      <c r="A157" t="s">
        <v>4240</v>
      </c>
      <c r="B157" t="s">
        <v>16</v>
      </c>
      <c r="C157">
        <v>6</v>
      </c>
      <c r="D157">
        <v>6</v>
      </c>
      <c r="F157">
        <v>4.1351399999999998</v>
      </c>
      <c r="G157">
        <v>27</v>
      </c>
      <c r="H157">
        <v>27</v>
      </c>
      <c r="K157">
        <v>111</v>
      </c>
      <c r="L157">
        <v>471</v>
      </c>
      <c r="M157">
        <v>102</v>
      </c>
      <c r="N157">
        <v>55</v>
      </c>
      <c r="O157">
        <v>51</v>
      </c>
      <c r="P157">
        <v>13</v>
      </c>
      <c r="Q157">
        <v>39</v>
      </c>
      <c r="R157">
        <v>0</v>
      </c>
      <c r="S157">
        <v>8</v>
      </c>
      <c r="T157">
        <v>107</v>
      </c>
      <c r="U157">
        <v>8.6756799999999998</v>
      </c>
      <c r="V157">
        <v>3.1621600000000001</v>
      </c>
      <c r="W157">
        <v>2.7435900000000002</v>
      </c>
      <c r="X157">
        <v>1.0540499999999999</v>
      </c>
      <c r="Y157">
        <v>0.22717599999999999</v>
      </c>
      <c r="Z157">
        <v>8.2802500000000001E-2</v>
      </c>
      <c r="AA157">
        <v>0.14437367022037501</v>
      </c>
      <c r="AB157">
        <v>0.240566</v>
      </c>
      <c r="AC157">
        <v>1.27027</v>
      </c>
      <c r="AD157">
        <v>0.292763</v>
      </c>
      <c r="AE157">
        <v>0.700326</v>
      </c>
      <c r="AH157">
        <v>4.1199000000000003</v>
      </c>
      <c r="AI157">
        <v>1.51732</v>
      </c>
      <c r="AJ157">
        <v>1.51651</v>
      </c>
      <c r="AK157">
        <v>999</v>
      </c>
      <c r="AO157">
        <v>30171</v>
      </c>
    </row>
    <row r="158" spans="1:41" x14ac:dyDescent="0.45">
      <c r="A158" t="s">
        <v>3346</v>
      </c>
      <c r="B158" t="s">
        <v>39</v>
      </c>
      <c r="C158">
        <v>4</v>
      </c>
      <c r="D158">
        <v>4</v>
      </c>
      <c r="F158">
        <v>4.2429699999999997</v>
      </c>
      <c r="G158">
        <v>25</v>
      </c>
      <c r="H158">
        <v>24</v>
      </c>
      <c r="K158">
        <v>110.3</v>
      </c>
      <c r="L158">
        <v>467</v>
      </c>
      <c r="M158">
        <v>101</v>
      </c>
      <c r="N158">
        <v>56</v>
      </c>
      <c r="O158">
        <v>52</v>
      </c>
      <c r="P158">
        <v>12</v>
      </c>
      <c r="Q158">
        <v>41</v>
      </c>
      <c r="R158">
        <v>0</v>
      </c>
      <c r="S158">
        <v>5</v>
      </c>
      <c r="T158">
        <v>96</v>
      </c>
      <c r="U158">
        <v>7.8331799999999996</v>
      </c>
      <c r="V158">
        <v>3.3454199999999998</v>
      </c>
      <c r="W158">
        <v>2.3414600000000001</v>
      </c>
      <c r="X158">
        <v>0.97914800000000002</v>
      </c>
      <c r="Y158">
        <v>0.205567</v>
      </c>
      <c r="Z158">
        <v>8.7794399999999995E-2</v>
      </c>
      <c r="AA158">
        <v>0.11777301877736999</v>
      </c>
      <c r="AB158">
        <v>0.23990500000000001</v>
      </c>
      <c r="AC158">
        <v>1.2874000000000001</v>
      </c>
      <c r="AD158">
        <v>0.28434500000000001</v>
      </c>
      <c r="AE158">
        <v>0.68690099999999998</v>
      </c>
      <c r="AH158">
        <v>4.1797899999999997</v>
      </c>
      <c r="AI158">
        <v>1.50928</v>
      </c>
      <c r="AJ158">
        <v>1.48187</v>
      </c>
      <c r="AK158">
        <v>999</v>
      </c>
      <c r="AO158" t="s">
        <v>3349</v>
      </c>
    </row>
    <row r="159" spans="1:41" x14ac:dyDescent="0.45">
      <c r="A159" t="s">
        <v>7242</v>
      </c>
      <c r="B159" t="s">
        <v>46</v>
      </c>
      <c r="C159">
        <v>5</v>
      </c>
      <c r="D159">
        <v>3</v>
      </c>
      <c r="F159">
        <v>4.26912</v>
      </c>
      <c r="G159">
        <v>25</v>
      </c>
      <c r="H159">
        <v>25</v>
      </c>
      <c r="K159">
        <v>103.3</v>
      </c>
      <c r="L159">
        <v>442</v>
      </c>
      <c r="M159">
        <v>102</v>
      </c>
      <c r="N159">
        <v>52</v>
      </c>
      <c r="O159">
        <v>49</v>
      </c>
      <c r="P159">
        <v>13</v>
      </c>
      <c r="Q159">
        <v>34</v>
      </c>
      <c r="R159">
        <v>0</v>
      </c>
      <c r="S159">
        <v>3</v>
      </c>
      <c r="T159">
        <v>86</v>
      </c>
      <c r="U159">
        <v>7.4927400000000004</v>
      </c>
      <c r="V159">
        <v>2.96225</v>
      </c>
      <c r="W159">
        <v>2.5294099999999999</v>
      </c>
      <c r="X159">
        <v>1.13262</v>
      </c>
      <c r="Y159">
        <v>0.19456999999999999</v>
      </c>
      <c r="Z159">
        <v>7.6923099999999994E-2</v>
      </c>
      <c r="AA159">
        <v>0.117647059261798</v>
      </c>
      <c r="AB159">
        <v>0.25185200000000002</v>
      </c>
      <c r="AC159">
        <v>1.3165500000000001</v>
      </c>
      <c r="AD159">
        <v>0.29085</v>
      </c>
      <c r="AE159">
        <v>0.71307299999999996</v>
      </c>
      <c r="AH159">
        <v>4.3005399999999998</v>
      </c>
      <c r="AI159">
        <v>1.50844</v>
      </c>
      <c r="AJ159">
        <v>1.4040299999999999</v>
      </c>
      <c r="AK159">
        <v>999</v>
      </c>
      <c r="AO159">
        <v>27487</v>
      </c>
    </row>
    <row r="160" spans="1:41" x14ac:dyDescent="0.45">
      <c r="A160" t="s">
        <v>3013</v>
      </c>
      <c r="B160" t="s">
        <v>269</v>
      </c>
      <c r="C160">
        <v>6</v>
      </c>
      <c r="D160">
        <v>6</v>
      </c>
      <c r="F160">
        <v>4.0944900000000004</v>
      </c>
      <c r="G160">
        <v>28</v>
      </c>
      <c r="H160">
        <v>28</v>
      </c>
      <c r="K160">
        <v>114.3</v>
      </c>
      <c r="L160">
        <v>480</v>
      </c>
      <c r="M160">
        <v>110</v>
      </c>
      <c r="N160">
        <v>56</v>
      </c>
      <c r="O160">
        <v>52</v>
      </c>
      <c r="P160">
        <v>12</v>
      </c>
      <c r="Q160">
        <v>37</v>
      </c>
      <c r="R160">
        <v>0</v>
      </c>
      <c r="S160">
        <v>4</v>
      </c>
      <c r="T160">
        <v>80</v>
      </c>
      <c r="U160">
        <v>6.2992100000000004</v>
      </c>
      <c r="V160">
        <v>2.9133900000000001</v>
      </c>
      <c r="W160">
        <v>2.1621600000000001</v>
      </c>
      <c r="X160">
        <v>0.944882</v>
      </c>
      <c r="Y160">
        <v>0.16666700000000001</v>
      </c>
      <c r="Z160">
        <v>7.7083299999999993E-2</v>
      </c>
      <c r="AA160">
        <v>8.9583337306976304E-2</v>
      </c>
      <c r="AB160">
        <v>0.25056899999999999</v>
      </c>
      <c r="AC160">
        <v>1.28609</v>
      </c>
      <c r="AD160">
        <v>0.28242099999999998</v>
      </c>
      <c r="AE160">
        <v>0.69892500000000002</v>
      </c>
      <c r="AH160">
        <v>4.2961600000000004</v>
      </c>
      <c r="AI160">
        <v>1.5047699999999999</v>
      </c>
      <c r="AJ160">
        <v>1.71384</v>
      </c>
      <c r="AK160">
        <v>999</v>
      </c>
      <c r="AO160" t="s">
        <v>3016</v>
      </c>
    </row>
    <row r="161" spans="1:41" x14ac:dyDescent="0.45">
      <c r="A161" t="s">
        <v>7175</v>
      </c>
      <c r="B161" t="s">
        <v>70</v>
      </c>
      <c r="C161">
        <v>6</v>
      </c>
      <c r="D161">
        <v>6</v>
      </c>
      <c r="F161">
        <v>4.1527399999999997</v>
      </c>
      <c r="G161">
        <v>24</v>
      </c>
      <c r="H161">
        <v>23</v>
      </c>
      <c r="K161">
        <v>125.7</v>
      </c>
      <c r="L161">
        <v>541</v>
      </c>
      <c r="M161">
        <v>126</v>
      </c>
      <c r="N161">
        <v>62</v>
      </c>
      <c r="O161">
        <v>58</v>
      </c>
      <c r="P161">
        <v>14</v>
      </c>
      <c r="Q161">
        <v>40</v>
      </c>
      <c r="R161">
        <v>0</v>
      </c>
      <c r="S161">
        <v>6</v>
      </c>
      <c r="T161">
        <v>98</v>
      </c>
      <c r="U161">
        <v>7.0167099999999998</v>
      </c>
      <c r="V161">
        <v>2.8639600000000001</v>
      </c>
      <c r="W161">
        <v>2.4500000000000002</v>
      </c>
      <c r="X161">
        <v>1.0023899999999999</v>
      </c>
      <c r="Y161">
        <v>0.181146</v>
      </c>
      <c r="Z161">
        <v>7.3937199999999995E-2</v>
      </c>
      <c r="AA161">
        <v>0.107208870351314</v>
      </c>
      <c r="AB161">
        <v>0.25454500000000002</v>
      </c>
      <c r="AC161">
        <v>1.3206</v>
      </c>
      <c r="AD161">
        <v>0.29242800000000002</v>
      </c>
      <c r="AE161">
        <v>0.71038299999999999</v>
      </c>
      <c r="AH161">
        <v>4.2415200000000004</v>
      </c>
      <c r="AI161">
        <v>1.50132</v>
      </c>
      <c r="AJ161">
        <v>1.55457</v>
      </c>
      <c r="AK161">
        <v>999</v>
      </c>
      <c r="AO161">
        <v>27707</v>
      </c>
    </row>
    <row r="162" spans="1:41" x14ac:dyDescent="0.45">
      <c r="A162" t="s">
        <v>3819</v>
      </c>
      <c r="B162" t="s">
        <v>207</v>
      </c>
      <c r="C162">
        <v>5</v>
      </c>
      <c r="D162">
        <v>6</v>
      </c>
      <c r="F162">
        <v>4.5278</v>
      </c>
      <c r="G162">
        <v>24</v>
      </c>
      <c r="H162">
        <v>24</v>
      </c>
      <c r="K162">
        <v>113.3</v>
      </c>
      <c r="L162">
        <v>477</v>
      </c>
      <c r="M162">
        <v>115</v>
      </c>
      <c r="N162">
        <v>61</v>
      </c>
      <c r="O162">
        <v>57</v>
      </c>
      <c r="P162">
        <v>13</v>
      </c>
      <c r="Q162">
        <v>35</v>
      </c>
      <c r="R162">
        <v>0</v>
      </c>
      <c r="S162">
        <v>1</v>
      </c>
      <c r="T162">
        <v>70</v>
      </c>
      <c r="U162">
        <v>5.56046</v>
      </c>
      <c r="V162">
        <v>2.78023</v>
      </c>
      <c r="W162">
        <v>2</v>
      </c>
      <c r="X162">
        <v>1.0326599999999999</v>
      </c>
      <c r="Y162">
        <v>0.14675099999999999</v>
      </c>
      <c r="Z162">
        <v>7.3375300000000004E-2</v>
      </c>
      <c r="AA162">
        <v>7.3375262320041601E-2</v>
      </c>
      <c r="AB162">
        <v>0.26077099999999998</v>
      </c>
      <c r="AC162">
        <v>1.32392</v>
      </c>
      <c r="AD162">
        <v>0.284916</v>
      </c>
      <c r="AE162">
        <v>0.67526600000000003</v>
      </c>
      <c r="AH162">
        <v>4.4642200000000001</v>
      </c>
      <c r="AI162">
        <v>1.49942</v>
      </c>
      <c r="AJ162">
        <v>1.22641</v>
      </c>
      <c r="AK162">
        <v>999</v>
      </c>
      <c r="AO162">
        <v>31730</v>
      </c>
    </row>
    <row r="163" spans="1:41" x14ac:dyDescent="0.45">
      <c r="A163" t="s">
        <v>7689</v>
      </c>
      <c r="B163" t="s">
        <v>56</v>
      </c>
      <c r="C163">
        <v>6</v>
      </c>
      <c r="D163">
        <v>7</v>
      </c>
      <c r="F163">
        <v>4.2276400000000001</v>
      </c>
      <c r="G163">
        <v>22</v>
      </c>
      <c r="H163">
        <v>17</v>
      </c>
      <c r="K163">
        <v>110.7</v>
      </c>
      <c r="L163">
        <v>468</v>
      </c>
      <c r="M163">
        <v>110</v>
      </c>
      <c r="N163">
        <v>56</v>
      </c>
      <c r="O163">
        <v>52</v>
      </c>
      <c r="P163">
        <v>14</v>
      </c>
      <c r="Q163">
        <v>29</v>
      </c>
      <c r="R163">
        <v>0</v>
      </c>
      <c r="S163">
        <v>7</v>
      </c>
      <c r="T163">
        <v>86</v>
      </c>
      <c r="U163">
        <v>6.9918699999999996</v>
      </c>
      <c r="V163">
        <v>2.35772</v>
      </c>
      <c r="W163">
        <v>2.9655200000000002</v>
      </c>
      <c r="X163">
        <v>1.1382099999999999</v>
      </c>
      <c r="Y163">
        <v>0.18376100000000001</v>
      </c>
      <c r="Z163">
        <v>6.1965800000000001E-2</v>
      </c>
      <c r="AA163">
        <v>0.121794875711202</v>
      </c>
      <c r="AB163">
        <v>0.25463000000000002</v>
      </c>
      <c r="AC163">
        <v>1.2556499999999999</v>
      </c>
      <c r="AD163">
        <v>0.289157</v>
      </c>
      <c r="AE163">
        <v>0.69514200000000004</v>
      </c>
      <c r="AH163">
        <v>4.3209799999999996</v>
      </c>
      <c r="AI163">
        <v>1.49427</v>
      </c>
      <c r="AJ163">
        <v>1.5673900000000001</v>
      </c>
      <c r="AK163">
        <v>999</v>
      </c>
      <c r="AO163" t="s">
        <v>7690</v>
      </c>
    </row>
    <row r="164" spans="1:41" x14ac:dyDescent="0.45">
      <c r="A164" t="s">
        <v>7684</v>
      </c>
      <c r="B164" t="s">
        <v>36</v>
      </c>
      <c r="C164">
        <v>5</v>
      </c>
      <c r="D164">
        <v>7</v>
      </c>
      <c r="F164">
        <v>4.7368399999999999</v>
      </c>
      <c r="G164">
        <v>25</v>
      </c>
      <c r="H164">
        <v>25</v>
      </c>
      <c r="K164">
        <v>119.7</v>
      </c>
      <c r="L164">
        <v>522</v>
      </c>
      <c r="M164">
        <v>118</v>
      </c>
      <c r="N164">
        <v>67</v>
      </c>
      <c r="O164">
        <v>63</v>
      </c>
      <c r="P164">
        <v>17</v>
      </c>
      <c r="Q164">
        <v>49</v>
      </c>
      <c r="R164">
        <v>0</v>
      </c>
      <c r="S164">
        <v>7</v>
      </c>
      <c r="T164">
        <v>108</v>
      </c>
      <c r="U164">
        <v>8.1203000000000003</v>
      </c>
      <c r="V164">
        <v>3.6842100000000002</v>
      </c>
      <c r="W164">
        <v>2.2040799999999998</v>
      </c>
      <c r="X164">
        <v>1.2782</v>
      </c>
      <c r="Y164">
        <v>0.206897</v>
      </c>
      <c r="Z164">
        <v>9.38697E-2</v>
      </c>
      <c r="AA164">
        <v>0.113026827573776</v>
      </c>
      <c r="AB164">
        <v>0.25321900000000003</v>
      </c>
      <c r="AC164">
        <v>1.3951499999999999</v>
      </c>
      <c r="AD164">
        <v>0.29618800000000001</v>
      </c>
      <c r="AE164">
        <v>0.69832399999999994</v>
      </c>
      <c r="AH164">
        <v>4.7003199999999996</v>
      </c>
      <c r="AI164">
        <v>1.4893000000000001</v>
      </c>
      <c r="AJ164">
        <v>1.43523</v>
      </c>
      <c r="AK164">
        <v>999</v>
      </c>
      <c r="AO164">
        <v>25463</v>
      </c>
    </row>
    <row r="165" spans="1:41" x14ac:dyDescent="0.45">
      <c r="A165" t="s">
        <v>3053</v>
      </c>
      <c r="B165" t="s">
        <v>178</v>
      </c>
      <c r="C165">
        <v>7</v>
      </c>
      <c r="D165">
        <v>6</v>
      </c>
      <c r="F165">
        <v>4.2744099999999996</v>
      </c>
      <c r="G165">
        <v>23</v>
      </c>
      <c r="H165">
        <v>21</v>
      </c>
      <c r="K165">
        <v>113.7</v>
      </c>
      <c r="L165">
        <v>482</v>
      </c>
      <c r="M165">
        <v>105</v>
      </c>
      <c r="N165">
        <v>58</v>
      </c>
      <c r="O165">
        <v>54</v>
      </c>
      <c r="P165">
        <v>14</v>
      </c>
      <c r="Q165">
        <v>40</v>
      </c>
      <c r="R165">
        <v>0</v>
      </c>
      <c r="S165">
        <v>6</v>
      </c>
      <c r="T165">
        <v>100</v>
      </c>
      <c r="U165">
        <v>7.9155699999999998</v>
      </c>
      <c r="V165">
        <v>3.1662300000000001</v>
      </c>
      <c r="W165">
        <v>2.5</v>
      </c>
      <c r="X165">
        <v>1.1081799999999999</v>
      </c>
      <c r="Y165">
        <v>0.20746899999999999</v>
      </c>
      <c r="Z165">
        <v>8.2987599999999995E-2</v>
      </c>
      <c r="AA165">
        <v>0.124481327831745</v>
      </c>
      <c r="AB165">
        <v>0.24082600000000001</v>
      </c>
      <c r="AC165">
        <v>1.27529</v>
      </c>
      <c r="AD165">
        <v>0.282609</v>
      </c>
      <c r="AE165">
        <v>0.69377999999999995</v>
      </c>
      <c r="AH165">
        <v>4.3104500000000003</v>
      </c>
      <c r="AI165">
        <v>1.4873700000000001</v>
      </c>
      <c r="AJ165">
        <v>1.3508</v>
      </c>
      <c r="AK165">
        <v>999</v>
      </c>
      <c r="AO165" t="s">
        <v>3056</v>
      </c>
    </row>
    <row r="166" spans="1:41" x14ac:dyDescent="0.45">
      <c r="A166" t="s">
        <v>4797</v>
      </c>
      <c r="B166" t="s">
        <v>76</v>
      </c>
      <c r="C166">
        <v>5</v>
      </c>
      <c r="D166">
        <v>6</v>
      </c>
      <c r="F166">
        <v>4.3017799999999999</v>
      </c>
      <c r="G166">
        <v>23</v>
      </c>
      <c r="H166">
        <v>20</v>
      </c>
      <c r="K166">
        <v>106.7</v>
      </c>
      <c r="L166">
        <v>452</v>
      </c>
      <c r="M166">
        <v>105</v>
      </c>
      <c r="N166">
        <v>55</v>
      </c>
      <c r="O166">
        <v>51</v>
      </c>
      <c r="P166">
        <v>11</v>
      </c>
      <c r="Q166">
        <v>35</v>
      </c>
      <c r="R166">
        <v>0</v>
      </c>
      <c r="S166">
        <v>5</v>
      </c>
      <c r="T166">
        <v>77</v>
      </c>
      <c r="U166">
        <v>6.4948499999999996</v>
      </c>
      <c r="V166">
        <v>2.9521999999999999</v>
      </c>
      <c r="W166">
        <v>2.2000000000000002</v>
      </c>
      <c r="X166">
        <v>0.92783499999999997</v>
      </c>
      <c r="Y166">
        <v>0.17035400000000001</v>
      </c>
      <c r="Z166">
        <v>7.7433600000000005E-2</v>
      </c>
      <c r="AA166">
        <v>9.2920348048210102E-2</v>
      </c>
      <c r="AB166">
        <v>0.25485400000000002</v>
      </c>
      <c r="AC166">
        <v>1.31209</v>
      </c>
      <c r="AD166">
        <v>0.29012300000000002</v>
      </c>
      <c r="AE166">
        <v>0.68218299999999998</v>
      </c>
      <c r="AH166">
        <v>4.2766000000000002</v>
      </c>
      <c r="AI166">
        <v>1.4839</v>
      </c>
      <c r="AJ166">
        <v>1.50088</v>
      </c>
      <c r="AK166">
        <v>999</v>
      </c>
      <c r="AO166" t="s">
        <v>4799</v>
      </c>
    </row>
    <row r="167" spans="1:41" x14ac:dyDescent="0.45">
      <c r="A167" t="s">
        <v>3803</v>
      </c>
      <c r="B167" t="s">
        <v>104</v>
      </c>
      <c r="C167">
        <v>6</v>
      </c>
      <c r="D167">
        <v>8</v>
      </c>
      <c r="F167">
        <v>4.4150900000000002</v>
      </c>
      <c r="G167">
        <v>24</v>
      </c>
      <c r="H167">
        <v>23</v>
      </c>
      <c r="K167">
        <v>106</v>
      </c>
      <c r="L167">
        <v>462</v>
      </c>
      <c r="M167">
        <v>101</v>
      </c>
      <c r="N167">
        <v>56</v>
      </c>
      <c r="O167">
        <v>52</v>
      </c>
      <c r="P167">
        <v>12</v>
      </c>
      <c r="Q167">
        <v>49</v>
      </c>
      <c r="R167">
        <v>0</v>
      </c>
      <c r="S167">
        <v>3</v>
      </c>
      <c r="T167">
        <v>98</v>
      </c>
      <c r="U167">
        <v>8.3207599999999999</v>
      </c>
      <c r="V167">
        <v>4.16038</v>
      </c>
      <c r="W167">
        <v>2</v>
      </c>
      <c r="X167">
        <v>1.0188699999999999</v>
      </c>
      <c r="Y167">
        <v>0.212121</v>
      </c>
      <c r="Z167">
        <v>0.106061</v>
      </c>
      <c r="AA167">
        <v>0.106060609221458</v>
      </c>
      <c r="AB167">
        <v>0.246341</v>
      </c>
      <c r="AC167">
        <v>1.41509</v>
      </c>
      <c r="AD167">
        <v>0.29666700000000001</v>
      </c>
      <c r="AE167">
        <v>0.70570600000000006</v>
      </c>
      <c r="AH167">
        <v>4.34938</v>
      </c>
      <c r="AI167">
        <v>1.4805999999999999</v>
      </c>
      <c r="AJ167">
        <v>1.3226100000000001</v>
      </c>
      <c r="AK167">
        <v>999</v>
      </c>
      <c r="AO167">
        <v>27636</v>
      </c>
    </row>
    <row r="168" spans="1:41" x14ac:dyDescent="0.45">
      <c r="A168" t="s">
        <v>5163</v>
      </c>
      <c r="B168" t="s">
        <v>39</v>
      </c>
      <c r="C168">
        <v>6</v>
      </c>
      <c r="D168">
        <v>7</v>
      </c>
      <c r="F168">
        <v>4.1721899999999996</v>
      </c>
      <c r="G168">
        <v>28</v>
      </c>
      <c r="H168">
        <v>27</v>
      </c>
      <c r="K168">
        <v>105.7</v>
      </c>
      <c r="L168">
        <v>450</v>
      </c>
      <c r="M168">
        <v>105</v>
      </c>
      <c r="N168">
        <v>52</v>
      </c>
      <c r="O168">
        <v>49</v>
      </c>
      <c r="P168">
        <v>11</v>
      </c>
      <c r="Q168">
        <v>29</v>
      </c>
      <c r="R168">
        <v>0</v>
      </c>
      <c r="S168">
        <v>5</v>
      </c>
      <c r="T168">
        <v>75</v>
      </c>
      <c r="U168">
        <v>6.3860000000000001</v>
      </c>
      <c r="V168">
        <v>2.4692500000000002</v>
      </c>
      <c r="W168">
        <v>2.5862099999999999</v>
      </c>
      <c r="X168">
        <v>0.93661300000000003</v>
      </c>
      <c r="Y168">
        <v>0.16666700000000001</v>
      </c>
      <c r="Z168">
        <v>6.4444399999999999E-2</v>
      </c>
      <c r="AA168">
        <v>0.102222226560115</v>
      </c>
      <c r="AB168">
        <v>0.25240400000000002</v>
      </c>
      <c r="AC168">
        <v>1.2677400000000001</v>
      </c>
      <c r="AD168">
        <v>0.28484799999999999</v>
      </c>
      <c r="AE168">
        <v>0.69140000000000001</v>
      </c>
      <c r="AH168">
        <v>4.15381</v>
      </c>
      <c r="AI168">
        <v>1.47834</v>
      </c>
      <c r="AJ168">
        <v>1.58941</v>
      </c>
      <c r="AK168">
        <v>999</v>
      </c>
      <c r="AO168" t="s">
        <v>5165</v>
      </c>
    </row>
    <row r="169" spans="1:41" x14ac:dyDescent="0.45">
      <c r="A169" t="s">
        <v>7685</v>
      </c>
      <c r="B169" t="s">
        <v>28</v>
      </c>
      <c r="C169">
        <v>8</v>
      </c>
      <c r="D169">
        <v>8</v>
      </c>
      <c r="F169">
        <v>4.45946</v>
      </c>
      <c r="G169">
        <v>22</v>
      </c>
      <c r="H169">
        <v>21</v>
      </c>
      <c r="K169">
        <v>111</v>
      </c>
      <c r="L169">
        <v>467</v>
      </c>
      <c r="M169">
        <v>109</v>
      </c>
      <c r="N169">
        <v>59</v>
      </c>
      <c r="O169">
        <v>55</v>
      </c>
      <c r="P169">
        <v>14</v>
      </c>
      <c r="Q169">
        <v>31</v>
      </c>
      <c r="R169">
        <v>0</v>
      </c>
      <c r="S169">
        <v>9</v>
      </c>
      <c r="T169">
        <v>94</v>
      </c>
      <c r="U169">
        <v>7.6216200000000001</v>
      </c>
      <c r="V169">
        <v>2.5135100000000001</v>
      </c>
      <c r="W169">
        <v>3.03226</v>
      </c>
      <c r="X169">
        <v>1.13514</v>
      </c>
      <c r="Y169">
        <v>0.20128499999999999</v>
      </c>
      <c r="Z169">
        <v>6.6381200000000001E-2</v>
      </c>
      <c r="AA169">
        <v>0.134903639554977</v>
      </c>
      <c r="AB169">
        <v>0.25526900000000002</v>
      </c>
      <c r="AC169">
        <v>1.26126</v>
      </c>
      <c r="AD169">
        <v>0.29780600000000002</v>
      </c>
      <c r="AE169">
        <v>0.67275700000000005</v>
      </c>
      <c r="AH169">
        <v>4.28207</v>
      </c>
      <c r="AI169">
        <v>1.4774700000000001</v>
      </c>
      <c r="AJ169">
        <v>1.5486200000000001</v>
      </c>
      <c r="AK169">
        <v>999</v>
      </c>
      <c r="AO169" t="s">
        <v>7686</v>
      </c>
    </row>
    <row r="170" spans="1:41" x14ac:dyDescent="0.45">
      <c r="A170" t="s">
        <v>3687</v>
      </c>
      <c r="B170" t="s">
        <v>269</v>
      </c>
      <c r="C170">
        <v>5</v>
      </c>
      <c r="D170">
        <v>5</v>
      </c>
      <c r="F170">
        <v>4.1227299999999998</v>
      </c>
      <c r="G170">
        <v>24</v>
      </c>
      <c r="H170">
        <v>23</v>
      </c>
      <c r="K170">
        <v>115.7</v>
      </c>
      <c r="L170">
        <v>493</v>
      </c>
      <c r="M170">
        <v>112</v>
      </c>
      <c r="N170">
        <v>57</v>
      </c>
      <c r="O170">
        <v>53</v>
      </c>
      <c r="P170">
        <v>13</v>
      </c>
      <c r="Q170">
        <v>40</v>
      </c>
      <c r="R170">
        <v>0</v>
      </c>
      <c r="S170">
        <v>5</v>
      </c>
      <c r="T170">
        <v>90</v>
      </c>
      <c r="U170">
        <v>7.0008600000000003</v>
      </c>
      <c r="V170">
        <v>3.1114999999999999</v>
      </c>
      <c r="W170">
        <v>2.25</v>
      </c>
      <c r="X170">
        <v>1.0112399999999999</v>
      </c>
      <c r="Y170">
        <v>0.182556</v>
      </c>
      <c r="Z170">
        <v>8.1135899999999997E-2</v>
      </c>
      <c r="AA170">
        <v>0.101419873535633</v>
      </c>
      <c r="AB170">
        <v>0.25</v>
      </c>
      <c r="AC170">
        <v>1.3137399999999999</v>
      </c>
      <c r="AD170">
        <v>0.28695700000000002</v>
      </c>
      <c r="AE170">
        <v>0.71001499999999995</v>
      </c>
      <c r="AH170">
        <v>4.3267800000000003</v>
      </c>
      <c r="AI170">
        <v>1.4736800000000001</v>
      </c>
      <c r="AJ170">
        <v>1.69279</v>
      </c>
      <c r="AK170">
        <v>999</v>
      </c>
      <c r="AO170" t="s">
        <v>3690</v>
      </c>
    </row>
    <row r="171" spans="1:41" x14ac:dyDescent="0.45">
      <c r="A171" t="s">
        <v>5513</v>
      </c>
      <c r="B171" t="s">
        <v>191</v>
      </c>
      <c r="C171">
        <v>6</v>
      </c>
      <c r="D171">
        <v>6</v>
      </c>
      <c r="F171">
        <v>4.0872700000000002</v>
      </c>
      <c r="G171">
        <v>25</v>
      </c>
      <c r="H171">
        <v>20</v>
      </c>
      <c r="K171">
        <v>112.3</v>
      </c>
      <c r="L171">
        <v>476</v>
      </c>
      <c r="M171">
        <v>101</v>
      </c>
      <c r="N171">
        <v>55</v>
      </c>
      <c r="O171">
        <v>51</v>
      </c>
      <c r="P171">
        <v>12</v>
      </c>
      <c r="Q171">
        <v>43</v>
      </c>
      <c r="R171">
        <v>0</v>
      </c>
      <c r="S171">
        <v>6</v>
      </c>
      <c r="T171">
        <v>100</v>
      </c>
      <c r="U171">
        <v>8.0142500000000005</v>
      </c>
      <c r="V171">
        <v>3.4461300000000001</v>
      </c>
      <c r="W171">
        <v>2.32558</v>
      </c>
      <c r="X171">
        <v>0.96170999999999995</v>
      </c>
      <c r="Y171">
        <v>0.21008399999999999</v>
      </c>
      <c r="Z171">
        <v>9.0336100000000003E-2</v>
      </c>
      <c r="AA171">
        <v>0.119747899472713</v>
      </c>
      <c r="AB171">
        <v>0.23653399999999999</v>
      </c>
      <c r="AC171">
        <v>1.2822800000000001</v>
      </c>
      <c r="AD171">
        <v>0.28254000000000001</v>
      </c>
      <c r="AE171">
        <v>0.69968600000000003</v>
      </c>
      <c r="AH171">
        <v>4.1722299999999999</v>
      </c>
      <c r="AI171">
        <v>1.47204</v>
      </c>
      <c r="AJ171">
        <v>1.6053999999999999</v>
      </c>
      <c r="AK171">
        <v>999</v>
      </c>
      <c r="AO171" t="s">
        <v>5516</v>
      </c>
    </row>
    <row r="172" spans="1:41" x14ac:dyDescent="0.45">
      <c r="A172" t="s">
        <v>7111</v>
      </c>
      <c r="B172" t="s">
        <v>178</v>
      </c>
      <c r="C172">
        <v>5</v>
      </c>
      <c r="D172">
        <v>5</v>
      </c>
      <c r="F172">
        <v>4.0947100000000001</v>
      </c>
      <c r="G172">
        <v>22</v>
      </c>
      <c r="H172">
        <v>19</v>
      </c>
      <c r="K172">
        <v>107.7</v>
      </c>
      <c r="L172">
        <v>448</v>
      </c>
      <c r="M172">
        <v>99</v>
      </c>
      <c r="N172">
        <v>52</v>
      </c>
      <c r="O172">
        <v>49</v>
      </c>
      <c r="P172">
        <v>16</v>
      </c>
      <c r="Q172">
        <v>31</v>
      </c>
      <c r="R172">
        <v>0</v>
      </c>
      <c r="S172">
        <v>2</v>
      </c>
      <c r="T172">
        <v>100</v>
      </c>
      <c r="U172">
        <v>8.3565500000000004</v>
      </c>
      <c r="V172">
        <v>2.5905300000000002</v>
      </c>
      <c r="W172">
        <v>3.2258100000000001</v>
      </c>
      <c r="X172">
        <v>1.3370500000000001</v>
      </c>
      <c r="Y172">
        <v>0.223214</v>
      </c>
      <c r="Z172">
        <v>6.9196400000000005E-2</v>
      </c>
      <c r="AA172">
        <v>0.15401785820722499</v>
      </c>
      <c r="AB172">
        <v>0.23855399999999999</v>
      </c>
      <c r="AC172">
        <v>1.20706</v>
      </c>
      <c r="AD172">
        <v>0.27759200000000001</v>
      </c>
      <c r="AE172">
        <v>0.72490699999999997</v>
      </c>
      <c r="AH172">
        <v>4.2485400000000002</v>
      </c>
      <c r="AI172">
        <v>1.4699599999999999</v>
      </c>
      <c r="AJ172">
        <v>1.5700499999999999</v>
      </c>
      <c r="AK172">
        <v>999</v>
      </c>
      <c r="AO172">
        <v>17874</v>
      </c>
    </row>
    <row r="173" spans="1:41" x14ac:dyDescent="0.45">
      <c r="A173" t="s">
        <v>7149</v>
      </c>
      <c r="B173" t="s">
        <v>36</v>
      </c>
      <c r="C173">
        <v>6</v>
      </c>
      <c r="D173">
        <v>8</v>
      </c>
      <c r="F173">
        <v>4.9736799999999999</v>
      </c>
      <c r="G173">
        <v>21</v>
      </c>
      <c r="H173">
        <v>20</v>
      </c>
      <c r="K173">
        <v>114</v>
      </c>
      <c r="L173">
        <v>499</v>
      </c>
      <c r="M173">
        <v>118</v>
      </c>
      <c r="N173">
        <v>67</v>
      </c>
      <c r="O173">
        <v>63</v>
      </c>
      <c r="P173">
        <v>20</v>
      </c>
      <c r="Q173">
        <v>37</v>
      </c>
      <c r="R173">
        <v>1</v>
      </c>
      <c r="S173">
        <v>4</v>
      </c>
      <c r="T173">
        <v>112</v>
      </c>
      <c r="U173">
        <v>8.8421000000000003</v>
      </c>
      <c r="V173">
        <v>2.9210500000000001</v>
      </c>
      <c r="W173">
        <v>3.0270299999999999</v>
      </c>
      <c r="X173">
        <v>1.5789500000000001</v>
      </c>
      <c r="Y173">
        <v>0.22444900000000001</v>
      </c>
      <c r="Z173">
        <v>7.41483E-2</v>
      </c>
      <c r="AA173">
        <v>0.15030060708522699</v>
      </c>
      <c r="AB173">
        <v>0.25764199999999998</v>
      </c>
      <c r="AC173">
        <v>1.35965</v>
      </c>
      <c r="AD173">
        <v>0.30061300000000002</v>
      </c>
      <c r="AE173">
        <v>0.692913</v>
      </c>
      <c r="AH173">
        <v>4.6497799999999998</v>
      </c>
      <c r="AI173">
        <v>1.46699</v>
      </c>
      <c r="AJ173">
        <v>1.0597099999999999</v>
      </c>
      <c r="AK173">
        <v>999</v>
      </c>
      <c r="AO173">
        <v>14309</v>
      </c>
    </row>
    <row r="174" spans="1:41" x14ac:dyDescent="0.45">
      <c r="A174" t="s">
        <v>7696</v>
      </c>
      <c r="C174">
        <v>5</v>
      </c>
      <c r="D174">
        <v>6</v>
      </c>
      <c r="F174">
        <v>4.1727299999999996</v>
      </c>
      <c r="G174">
        <v>18</v>
      </c>
      <c r="H174">
        <v>18</v>
      </c>
      <c r="K174">
        <v>110</v>
      </c>
      <c r="L174">
        <v>465</v>
      </c>
      <c r="M174">
        <v>109</v>
      </c>
      <c r="N174">
        <v>55</v>
      </c>
      <c r="O174">
        <v>51</v>
      </c>
      <c r="P174">
        <v>13</v>
      </c>
      <c r="Q174">
        <v>31</v>
      </c>
      <c r="R174">
        <v>0</v>
      </c>
      <c r="S174">
        <v>2</v>
      </c>
      <c r="T174">
        <v>83</v>
      </c>
      <c r="U174">
        <v>6.7909100000000002</v>
      </c>
      <c r="V174">
        <v>2.5363600000000002</v>
      </c>
      <c r="W174">
        <v>2.6774200000000001</v>
      </c>
      <c r="X174">
        <v>1.0636399999999999</v>
      </c>
      <c r="Y174">
        <v>0.17849499999999999</v>
      </c>
      <c r="Z174">
        <v>6.6666699999999995E-2</v>
      </c>
      <c r="AA174">
        <v>0.111827947199344</v>
      </c>
      <c r="AB174">
        <v>0.25231500000000001</v>
      </c>
      <c r="AC174">
        <v>1.2727299999999999</v>
      </c>
      <c r="AD174">
        <v>0.28571400000000002</v>
      </c>
      <c r="AE174">
        <v>0.69786499999999996</v>
      </c>
      <c r="AH174">
        <v>4.1823100000000002</v>
      </c>
      <c r="AI174">
        <v>1.4653099999999999</v>
      </c>
      <c r="AJ174">
        <v>1.4279599999999999</v>
      </c>
      <c r="AK174">
        <v>999</v>
      </c>
      <c r="AO174" t="s">
        <v>7697</v>
      </c>
    </row>
    <row r="175" spans="1:41" x14ac:dyDescent="0.45">
      <c r="A175" t="s">
        <v>4319</v>
      </c>
      <c r="B175" t="s">
        <v>10</v>
      </c>
      <c r="C175">
        <v>6</v>
      </c>
      <c r="D175">
        <v>6</v>
      </c>
      <c r="F175">
        <v>4.3882199999999996</v>
      </c>
      <c r="G175">
        <v>23</v>
      </c>
      <c r="H175">
        <v>22</v>
      </c>
      <c r="K175">
        <v>108.7</v>
      </c>
      <c r="L175">
        <v>470</v>
      </c>
      <c r="M175">
        <v>102</v>
      </c>
      <c r="N175">
        <v>57</v>
      </c>
      <c r="O175">
        <v>53</v>
      </c>
      <c r="P175">
        <v>13</v>
      </c>
      <c r="Q175">
        <v>45</v>
      </c>
      <c r="R175">
        <v>0</v>
      </c>
      <c r="S175">
        <v>5</v>
      </c>
      <c r="T175">
        <v>104</v>
      </c>
      <c r="U175">
        <v>8.6108600000000006</v>
      </c>
      <c r="V175">
        <v>3.7258499999999999</v>
      </c>
      <c r="W175">
        <v>2.3111100000000002</v>
      </c>
      <c r="X175">
        <v>1.07636</v>
      </c>
      <c r="Y175">
        <v>0.221277</v>
      </c>
      <c r="Z175">
        <v>9.5744700000000002E-2</v>
      </c>
      <c r="AA175">
        <v>0.125531911849975</v>
      </c>
      <c r="AB175">
        <v>0.24285699999999999</v>
      </c>
      <c r="AC175">
        <v>1.3523499999999999</v>
      </c>
      <c r="AD175">
        <v>0.29372900000000002</v>
      </c>
      <c r="AE175">
        <v>0.69875799999999999</v>
      </c>
      <c r="AH175">
        <v>4.2762000000000002</v>
      </c>
      <c r="AI175">
        <v>1.4610700000000001</v>
      </c>
      <c r="AJ175">
        <v>1.1028500000000001</v>
      </c>
      <c r="AK175">
        <v>999</v>
      </c>
      <c r="AO175" t="s">
        <v>4321</v>
      </c>
    </row>
    <row r="176" spans="1:41" x14ac:dyDescent="0.45">
      <c r="A176" t="s">
        <v>7206</v>
      </c>
      <c r="B176" t="s">
        <v>14</v>
      </c>
      <c r="C176">
        <v>9</v>
      </c>
      <c r="D176">
        <v>6</v>
      </c>
      <c r="F176">
        <v>3.9275799999999998</v>
      </c>
      <c r="G176">
        <v>25</v>
      </c>
      <c r="H176">
        <v>18</v>
      </c>
      <c r="K176">
        <v>107.7</v>
      </c>
      <c r="L176">
        <v>454</v>
      </c>
      <c r="M176">
        <v>101</v>
      </c>
      <c r="N176">
        <v>50</v>
      </c>
      <c r="O176">
        <v>47</v>
      </c>
      <c r="P176">
        <v>13</v>
      </c>
      <c r="Q176">
        <v>31</v>
      </c>
      <c r="R176">
        <v>0</v>
      </c>
      <c r="S176">
        <v>5</v>
      </c>
      <c r="T176">
        <v>87</v>
      </c>
      <c r="U176">
        <v>7.2702</v>
      </c>
      <c r="V176">
        <v>2.5905300000000002</v>
      </c>
      <c r="W176">
        <v>2.8064499999999999</v>
      </c>
      <c r="X176">
        <v>1.0863499999999999</v>
      </c>
      <c r="Y176">
        <v>0.19162999999999999</v>
      </c>
      <c r="Z176">
        <v>6.8281900000000006E-2</v>
      </c>
      <c r="AA176">
        <v>0.12334802001714699</v>
      </c>
      <c r="AB176">
        <v>0.24162700000000001</v>
      </c>
      <c r="AC176">
        <v>1.22563</v>
      </c>
      <c r="AD176">
        <v>0.27672999999999998</v>
      </c>
      <c r="AE176">
        <v>0.72056200000000004</v>
      </c>
      <c r="AH176">
        <v>4.2114000000000003</v>
      </c>
      <c r="AI176">
        <v>1.45834</v>
      </c>
      <c r="AJ176">
        <v>1.6631199999999999</v>
      </c>
      <c r="AK176">
        <v>999</v>
      </c>
      <c r="AO176">
        <v>25386</v>
      </c>
    </row>
    <row r="177" spans="1:41" x14ac:dyDescent="0.45">
      <c r="A177" t="s">
        <v>7103</v>
      </c>
      <c r="B177" t="s">
        <v>130</v>
      </c>
      <c r="C177">
        <v>6</v>
      </c>
      <c r="D177">
        <v>7</v>
      </c>
      <c r="F177">
        <v>4.6053800000000003</v>
      </c>
      <c r="G177">
        <v>22</v>
      </c>
      <c r="H177">
        <v>22</v>
      </c>
      <c r="K177">
        <v>115.3</v>
      </c>
      <c r="L177">
        <v>501</v>
      </c>
      <c r="M177">
        <v>115</v>
      </c>
      <c r="N177">
        <v>63</v>
      </c>
      <c r="O177">
        <v>59</v>
      </c>
      <c r="P177">
        <v>17</v>
      </c>
      <c r="Q177">
        <v>39</v>
      </c>
      <c r="R177">
        <v>1</v>
      </c>
      <c r="S177">
        <v>6</v>
      </c>
      <c r="T177">
        <v>109</v>
      </c>
      <c r="U177">
        <v>8.5082400000000007</v>
      </c>
      <c r="V177">
        <v>3.0442300000000002</v>
      </c>
      <c r="W177">
        <v>2.79487</v>
      </c>
      <c r="X177">
        <v>1.32697</v>
      </c>
      <c r="Y177">
        <v>0.21756500000000001</v>
      </c>
      <c r="Z177">
        <v>7.7844300000000005E-2</v>
      </c>
      <c r="AA177">
        <v>0.13972055166959699</v>
      </c>
      <c r="AB177">
        <v>0.252193</v>
      </c>
      <c r="AC177">
        <v>1.33565</v>
      </c>
      <c r="AD177">
        <v>0.29697000000000001</v>
      </c>
      <c r="AE177">
        <v>0.69892500000000002</v>
      </c>
      <c r="AH177">
        <v>4.4519200000000003</v>
      </c>
      <c r="AI177">
        <v>1.4563299999999999</v>
      </c>
      <c r="AJ177">
        <v>1.2417499999999999</v>
      </c>
      <c r="AK177">
        <v>999</v>
      </c>
      <c r="AO177">
        <v>14916</v>
      </c>
    </row>
    <row r="178" spans="1:41" x14ac:dyDescent="0.45">
      <c r="A178" t="s">
        <v>3253</v>
      </c>
      <c r="B178" t="s">
        <v>76</v>
      </c>
      <c r="C178">
        <v>5</v>
      </c>
      <c r="D178">
        <v>6</v>
      </c>
      <c r="F178">
        <v>4.26912</v>
      </c>
      <c r="G178">
        <v>27</v>
      </c>
      <c r="H178">
        <v>26</v>
      </c>
      <c r="K178">
        <v>103.3</v>
      </c>
      <c r="L178">
        <v>436</v>
      </c>
      <c r="M178">
        <v>97</v>
      </c>
      <c r="N178">
        <v>52</v>
      </c>
      <c r="O178">
        <v>49</v>
      </c>
      <c r="P178">
        <v>11</v>
      </c>
      <c r="Q178">
        <v>37</v>
      </c>
      <c r="R178">
        <v>0</v>
      </c>
      <c r="S178">
        <v>4</v>
      </c>
      <c r="T178">
        <v>80</v>
      </c>
      <c r="U178">
        <v>6.9699900000000001</v>
      </c>
      <c r="V178">
        <v>3.2236199999999999</v>
      </c>
      <c r="W178">
        <v>2.1621600000000001</v>
      </c>
      <c r="X178">
        <v>0.95837399999999995</v>
      </c>
      <c r="Y178">
        <v>0.18348600000000001</v>
      </c>
      <c r="Z178">
        <v>8.4862400000000004E-2</v>
      </c>
      <c r="AA178">
        <v>9.8623849451541901E-2</v>
      </c>
      <c r="AB178">
        <v>0.24557000000000001</v>
      </c>
      <c r="AC178">
        <v>1.2971900000000001</v>
      </c>
      <c r="AD178">
        <v>0.28289500000000001</v>
      </c>
      <c r="AE178">
        <v>0.69140000000000001</v>
      </c>
      <c r="AH178">
        <v>4.28118</v>
      </c>
      <c r="AI178">
        <v>1.4535199999999999</v>
      </c>
      <c r="AJ178">
        <v>1.5986499999999999</v>
      </c>
      <c r="AK178">
        <v>999</v>
      </c>
      <c r="AO178" t="s">
        <v>3256</v>
      </c>
    </row>
    <row r="179" spans="1:41" x14ac:dyDescent="0.45">
      <c r="A179" t="s">
        <v>128</v>
      </c>
      <c r="B179" t="s">
        <v>39</v>
      </c>
      <c r="C179">
        <v>5</v>
      </c>
      <c r="D179">
        <v>6</v>
      </c>
      <c r="F179">
        <v>4.25</v>
      </c>
      <c r="G179">
        <v>25</v>
      </c>
      <c r="H179">
        <v>25</v>
      </c>
      <c r="K179">
        <v>108</v>
      </c>
      <c r="L179">
        <v>461</v>
      </c>
      <c r="M179">
        <v>102</v>
      </c>
      <c r="N179">
        <v>55</v>
      </c>
      <c r="O179">
        <v>51</v>
      </c>
      <c r="P179">
        <v>11</v>
      </c>
      <c r="Q179">
        <v>35</v>
      </c>
      <c r="R179">
        <v>0</v>
      </c>
      <c r="S179">
        <v>9</v>
      </c>
      <c r="T179">
        <v>86</v>
      </c>
      <c r="U179">
        <v>7.1666699999999999</v>
      </c>
      <c r="V179">
        <v>2.9166699999999999</v>
      </c>
      <c r="W179">
        <v>2.4571399999999999</v>
      </c>
      <c r="X179">
        <v>0.91666700000000001</v>
      </c>
      <c r="Y179">
        <v>0.18655099999999999</v>
      </c>
      <c r="Z179">
        <v>7.59219E-2</v>
      </c>
      <c r="AA179">
        <v>0.110629066824913</v>
      </c>
      <c r="AB179">
        <v>0.24460399999999999</v>
      </c>
      <c r="AC179">
        <v>1.2685200000000001</v>
      </c>
      <c r="AD179">
        <v>0.28437499999999999</v>
      </c>
      <c r="AE179">
        <v>0.674342</v>
      </c>
      <c r="AH179">
        <v>4.2087399999999997</v>
      </c>
      <c r="AI179">
        <v>1.45143</v>
      </c>
      <c r="AJ179">
        <v>1.44299</v>
      </c>
      <c r="AK179">
        <v>999</v>
      </c>
      <c r="AO179" t="s">
        <v>3802</v>
      </c>
    </row>
    <row r="180" spans="1:41" x14ac:dyDescent="0.45">
      <c r="A180" t="s">
        <v>7282</v>
      </c>
      <c r="B180" t="s">
        <v>104</v>
      </c>
      <c r="C180">
        <v>7</v>
      </c>
      <c r="D180">
        <v>8</v>
      </c>
      <c r="F180">
        <v>4.2790299999999997</v>
      </c>
      <c r="G180">
        <v>22</v>
      </c>
      <c r="H180">
        <v>22</v>
      </c>
      <c r="K180">
        <v>128.30000000000001</v>
      </c>
      <c r="L180">
        <v>545</v>
      </c>
      <c r="M180">
        <v>115</v>
      </c>
      <c r="N180">
        <v>65</v>
      </c>
      <c r="O180">
        <v>61</v>
      </c>
      <c r="P180">
        <v>19</v>
      </c>
      <c r="Q180">
        <v>52</v>
      </c>
      <c r="R180">
        <v>1</v>
      </c>
      <c r="S180">
        <v>6</v>
      </c>
      <c r="T180">
        <v>124</v>
      </c>
      <c r="U180">
        <v>8.6983599999999992</v>
      </c>
      <c r="V180">
        <v>3.6476999999999999</v>
      </c>
      <c r="W180">
        <v>2.38462</v>
      </c>
      <c r="X180">
        <v>1.3328100000000001</v>
      </c>
      <c r="Y180">
        <v>0.227523</v>
      </c>
      <c r="Z180">
        <v>9.5412800000000006E-2</v>
      </c>
      <c r="AA180">
        <v>0.13211009651422501</v>
      </c>
      <c r="AB180">
        <v>0.23613999999999999</v>
      </c>
      <c r="AC180">
        <v>1.3016399999999999</v>
      </c>
      <c r="AD180">
        <v>0.27906999999999998</v>
      </c>
      <c r="AE180">
        <v>0.72649600000000003</v>
      </c>
      <c r="AH180">
        <v>4.60344</v>
      </c>
      <c r="AI180">
        <v>1.45065</v>
      </c>
      <c r="AJ180">
        <v>1.8889899999999999</v>
      </c>
      <c r="AK180">
        <v>999</v>
      </c>
      <c r="AO180">
        <v>24580</v>
      </c>
    </row>
    <row r="181" spans="1:41" x14ac:dyDescent="0.45">
      <c r="A181" t="s">
        <v>7190</v>
      </c>
      <c r="B181" t="s">
        <v>191</v>
      </c>
      <c r="C181">
        <v>7</v>
      </c>
      <c r="D181">
        <v>5</v>
      </c>
      <c r="F181">
        <v>3.9461499999999998</v>
      </c>
      <c r="G181">
        <v>25</v>
      </c>
      <c r="H181">
        <v>21</v>
      </c>
      <c r="K181">
        <v>130</v>
      </c>
      <c r="L181">
        <v>540</v>
      </c>
      <c r="M181">
        <v>111</v>
      </c>
      <c r="N181">
        <v>61</v>
      </c>
      <c r="O181">
        <v>57</v>
      </c>
      <c r="P181">
        <v>18</v>
      </c>
      <c r="Q181">
        <v>49</v>
      </c>
      <c r="R181">
        <v>0</v>
      </c>
      <c r="S181">
        <v>6</v>
      </c>
      <c r="T181">
        <v>128</v>
      </c>
      <c r="U181">
        <v>8.8615399999999998</v>
      </c>
      <c r="V181">
        <v>3.3923100000000002</v>
      </c>
      <c r="W181">
        <v>2.6122399999999999</v>
      </c>
      <c r="X181">
        <v>1.2461500000000001</v>
      </c>
      <c r="Y181">
        <v>0.237037</v>
      </c>
      <c r="Z181">
        <v>9.0740699999999994E-2</v>
      </c>
      <c r="AA181">
        <v>0.14629629254341101</v>
      </c>
      <c r="AB181">
        <v>0.22886600000000001</v>
      </c>
      <c r="AC181">
        <v>1.2307699999999999</v>
      </c>
      <c r="AD181">
        <v>0.27433600000000002</v>
      </c>
      <c r="AE181">
        <v>0.73442099999999999</v>
      </c>
      <c r="AH181">
        <v>4.3550399999999998</v>
      </c>
      <c r="AI181">
        <v>1.45059</v>
      </c>
      <c r="AJ181">
        <v>2.15022</v>
      </c>
      <c r="AK181">
        <v>999</v>
      </c>
      <c r="AO181">
        <v>17606</v>
      </c>
    </row>
    <row r="182" spans="1:41" x14ac:dyDescent="0.45">
      <c r="A182" t="s">
        <v>6254</v>
      </c>
      <c r="B182" t="s">
        <v>309</v>
      </c>
      <c r="C182">
        <v>5</v>
      </c>
      <c r="D182">
        <v>7</v>
      </c>
      <c r="F182">
        <v>4.8199399999999999</v>
      </c>
      <c r="G182">
        <v>23</v>
      </c>
      <c r="H182">
        <v>21</v>
      </c>
      <c r="K182">
        <v>108.3</v>
      </c>
      <c r="L182">
        <v>469</v>
      </c>
      <c r="M182">
        <v>109</v>
      </c>
      <c r="N182">
        <v>62</v>
      </c>
      <c r="O182">
        <v>58</v>
      </c>
      <c r="P182">
        <v>14</v>
      </c>
      <c r="Q182">
        <v>43</v>
      </c>
      <c r="R182">
        <v>1</v>
      </c>
      <c r="S182">
        <v>4</v>
      </c>
      <c r="T182">
        <v>89</v>
      </c>
      <c r="U182">
        <v>7.3961199999999998</v>
      </c>
      <c r="V182">
        <v>3.57341</v>
      </c>
      <c r="W182">
        <v>2.0697700000000001</v>
      </c>
      <c r="X182">
        <v>1.16343</v>
      </c>
      <c r="Y182">
        <v>0.18976499999999999</v>
      </c>
      <c r="Z182">
        <v>9.1684399999999999E-2</v>
      </c>
      <c r="AA182">
        <v>9.8081015050411197E-2</v>
      </c>
      <c r="AB182">
        <v>0.25829400000000002</v>
      </c>
      <c r="AC182">
        <v>1.40351</v>
      </c>
      <c r="AD182">
        <v>0.29780600000000002</v>
      </c>
      <c r="AE182">
        <v>0.67975799999999997</v>
      </c>
      <c r="AH182">
        <v>4.5939100000000002</v>
      </c>
      <c r="AI182">
        <v>1.45052</v>
      </c>
      <c r="AJ182">
        <v>1.6595200000000001</v>
      </c>
      <c r="AK182">
        <v>999</v>
      </c>
      <c r="AO182" t="s">
        <v>6258</v>
      </c>
    </row>
    <row r="183" spans="1:41" x14ac:dyDescent="0.45">
      <c r="A183" t="s">
        <v>7133</v>
      </c>
      <c r="B183" t="s">
        <v>28</v>
      </c>
      <c r="C183">
        <v>6</v>
      </c>
      <c r="D183">
        <v>6</v>
      </c>
      <c r="F183">
        <v>4.5311000000000003</v>
      </c>
      <c r="G183">
        <v>24</v>
      </c>
      <c r="H183">
        <v>17</v>
      </c>
      <c r="K183">
        <v>101.3</v>
      </c>
      <c r="L183">
        <v>432</v>
      </c>
      <c r="M183">
        <v>100</v>
      </c>
      <c r="N183">
        <v>55</v>
      </c>
      <c r="O183">
        <v>51</v>
      </c>
      <c r="P183">
        <v>13</v>
      </c>
      <c r="Q183">
        <v>32</v>
      </c>
      <c r="R183">
        <v>0</v>
      </c>
      <c r="S183">
        <v>4</v>
      </c>
      <c r="T183">
        <v>94</v>
      </c>
      <c r="U183">
        <v>8.3514300000000006</v>
      </c>
      <c r="V183">
        <v>2.8430399999999998</v>
      </c>
      <c r="W183">
        <v>2.9375</v>
      </c>
      <c r="X183">
        <v>1.15499</v>
      </c>
      <c r="Y183">
        <v>0.21759300000000001</v>
      </c>
      <c r="Z183">
        <v>7.4074100000000004E-2</v>
      </c>
      <c r="AA183">
        <v>0.143518522381782</v>
      </c>
      <c r="AB183">
        <v>0.252525</v>
      </c>
      <c r="AC183">
        <v>1.3030600000000001</v>
      </c>
      <c r="AD183">
        <v>0.30103799999999997</v>
      </c>
      <c r="AE183">
        <v>0.67662599999999995</v>
      </c>
      <c r="AH183">
        <v>4.1336199999999996</v>
      </c>
      <c r="AI183">
        <v>1.4487099999999999</v>
      </c>
      <c r="AJ183">
        <v>1.2355499999999999</v>
      </c>
      <c r="AK183">
        <v>999</v>
      </c>
      <c r="AO183">
        <v>20531</v>
      </c>
    </row>
    <row r="184" spans="1:41" x14ac:dyDescent="0.45">
      <c r="A184" t="s">
        <v>7147</v>
      </c>
      <c r="B184" t="s">
        <v>14</v>
      </c>
      <c r="C184">
        <v>6</v>
      </c>
      <c r="D184">
        <v>6</v>
      </c>
      <c r="F184">
        <v>4.2935800000000004</v>
      </c>
      <c r="G184">
        <v>22</v>
      </c>
      <c r="H184">
        <v>18</v>
      </c>
      <c r="K184">
        <v>109</v>
      </c>
      <c r="L184">
        <v>462</v>
      </c>
      <c r="M184">
        <v>106</v>
      </c>
      <c r="N184">
        <v>56</v>
      </c>
      <c r="O184">
        <v>52</v>
      </c>
      <c r="P184">
        <v>14</v>
      </c>
      <c r="Q184">
        <v>32</v>
      </c>
      <c r="R184">
        <v>0</v>
      </c>
      <c r="S184">
        <v>4</v>
      </c>
      <c r="T184">
        <v>90</v>
      </c>
      <c r="U184">
        <v>7.43119</v>
      </c>
      <c r="V184">
        <v>2.6421999999999999</v>
      </c>
      <c r="W184">
        <v>2.8125</v>
      </c>
      <c r="X184">
        <v>1.1559600000000001</v>
      </c>
      <c r="Y184">
        <v>0.19480500000000001</v>
      </c>
      <c r="Z184">
        <v>6.9264099999999995E-2</v>
      </c>
      <c r="AA184">
        <v>0.125541120767593</v>
      </c>
      <c r="AB184">
        <v>0.24882599999999999</v>
      </c>
      <c r="AC184">
        <v>1.2660499999999999</v>
      </c>
      <c r="AD184">
        <v>0.28571400000000002</v>
      </c>
      <c r="AE184">
        <v>0.69256799999999996</v>
      </c>
      <c r="AH184">
        <v>4.2642100000000003</v>
      </c>
      <c r="AI184">
        <v>1.44373</v>
      </c>
      <c r="AJ184">
        <v>1.1472</v>
      </c>
      <c r="AK184">
        <v>999</v>
      </c>
      <c r="AO184">
        <v>25550</v>
      </c>
    </row>
    <row r="185" spans="1:41" x14ac:dyDescent="0.45">
      <c r="A185" t="s">
        <v>3324</v>
      </c>
      <c r="B185" t="s">
        <v>70</v>
      </c>
      <c r="C185">
        <v>5</v>
      </c>
      <c r="D185">
        <v>5</v>
      </c>
      <c r="F185">
        <v>4.0556099999999997</v>
      </c>
      <c r="G185">
        <v>27</v>
      </c>
      <c r="H185">
        <v>25</v>
      </c>
      <c r="K185">
        <v>104.3</v>
      </c>
      <c r="L185">
        <v>446</v>
      </c>
      <c r="M185">
        <v>91</v>
      </c>
      <c r="N185">
        <v>50</v>
      </c>
      <c r="O185">
        <v>47</v>
      </c>
      <c r="P185">
        <v>10</v>
      </c>
      <c r="Q185">
        <v>48</v>
      </c>
      <c r="R185">
        <v>0</v>
      </c>
      <c r="S185">
        <v>5</v>
      </c>
      <c r="T185">
        <v>102</v>
      </c>
      <c r="U185">
        <v>8.8015299999999996</v>
      </c>
      <c r="V185">
        <v>4.1418999999999997</v>
      </c>
      <c r="W185">
        <v>2.125</v>
      </c>
      <c r="X185">
        <v>0.86289499999999997</v>
      </c>
      <c r="Y185">
        <v>0.22869999999999999</v>
      </c>
      <c r="Z185">
        <v>0.107623</v>
      </c>
      <c r="AA185">
        <v>0.12107623368501599</v>
      </c>
      <c r="AB185">
        <v>0.23155200000000001</v>
      </c>
      <c r="AC185">
        <v>1.3326899999999999</v>
      </c>
      <c r="AD185">
        <v>0.28825600000000001</v>
      </c>
      <c r="AE185">
        <v>0.71199999999999997</v>
      </c>
      <c r="AH185">
        <v>4.07</v>
      </c>
      <c r="AI185">
        <v>1.4434400000000001</v>
      </c>
      <c r="AJ185">
        <v>1.4351</v>
      </c>
      <c r="AK185">
        <v>999</v>
      </c>
      <c r="AO185" t="s">
        <v>3327</v>
      </c>
    </row>
    <row r="186" spans="1:41" x14ac:dyDescent="0.45">
      <c r="A186" t="s">
        <v>7676</v>
      </c>
      <c r="B186" t="s">
        <v>191</v>
      </c>
      <c r="C186">
        <v>6</v>
      </c>
      <c r="D186">
        <v>5</v>
      </c>
      <c r="F186">
        <v>3.7682600000000002</v>
      </c>
      <c r="G186">
        <v>19</v>
      </c>
      <c r="H186">
        <v>19</v>
      </c>
      <c r="K186">
        <v>102.7</v>
      </c>
      <c r="L186">
        <v>439</v>
      </c>
      <c r="M186">
        <v>89</v>
      </c>
      <c r="N186">
        <v>46</v>
      </c>
      <c r="O186">
        <v>43</v>
      </c>
      <c r="P186">
        <v>11</v>
      </c>
      <c r="Q186">
        <v>45</v>
      </c>
      <c r="R186">
        <v>0</v>
      </c>
      <c r="S186">
        <v>6</v>
      </c>
      <c r="T186">
        <v>103</v>
      </c>
      <c r="U186">
        <v>9.0262899999999995</v>
      </c>
      <c r="V186">
        <v>3.9435199999999999</v>
      </c>
      <c r="W186">
        <v>2.2888899999999999</v>
      </c>
      <c r="X186">
        <v>0.96397299999999997</v>
      </c>
      <c r="Y186">
        <v>0.234624</v>
      </c>
      <c r="Z186">
        <v>0.102506</v>
      </c>
      <c r="AA186">
        <v>0.13211845606565401</v>
      </c>
      <c r="AB186">
        <v>0.229381</v>
      </c>
      <c r="AC186">
        <v>1.30477</v>
      </c>
      <c r="AD186">
        <v>0.28467199999999998</v>
      </c>
      <c r="AE186">
        <v>0.74199000000000004</v>
      </c>
      <c r="AH186">
        <v>4.1313800000000001</v>
      </c>
      <c r="AI186">
        <v>1.44285</v>
      </c>
      <c r="AJ186">
        <v>1.9684299999999999</v>
      </c>
      <c r="AK186">
        <v>999</v>
      </c>
      <c r="AO186">
        <v>14120</v>
      </c>
    </row>
    <row r="187" spans="1:41" x14ac:dyDescent="0.45">
      <c r="A187" t="s">
        <v>4322</v>
      </c>
      <c r="B187" t="s">
        <v>207</v>
      </c>
      <c r="C187">
        <v>7</v>
      </c>
      <c r="D187">
        <v>8</v>
      </c>
      <c r="F187">
        <v>4.4262300000000003</v>
      </c>
      <c r="G187">
        <v>24</v>
      </c>
      <c r="H187">
        <v>24</v>
      </c>
      <c r="K187">
        <v>103.7</v>
      </c>
      <c r="L187">
        <v>446</v>
      </c>
      <c r="M187">
        <v>101</v>
      </c>
      <c r="N187">
        <v>55</v>
      </c>
      <c r="O187">
        <v>51</v>
      </c>
      <c r="P187">
        <v>12</v>
      </c>
      <c r="Q187">
        <v>39</v>
      </c>
      <c r="R187">
        <v>0</v>
      </c>
      <c r="S187">
        <v>4</v>
      </c>
      <c r="T187">
        <v>83</v>
      </c>
      <c r="U187">
        <v>7.2034700000000003</v>
      </c>
      <c r="V187">
        <v>3.38476</v>
      </c>
      <c r="W187">
        <v>2.1282100000000002</v>
      </c>
      <c r="X187">
        <v>1.0414699999999999</v>
      </c>
      <c r="Y187">
        <v>0.18609899999999999</v>
      </c>
      <c r="Z187">
        <v>8.7443900000000005E-2</v>
      </c>
      <c r="AA187">
        <v>9.8654702305793707E-2</v>
      </c>
      <c r="AB187">
        <v>0.25062000000000001</v>
      </c>
      <c r="AC187">
        <v>1.35005</v>
      </c>
      <c r="AD187">
        <v>0.28896100000000002</v>
      </c>
      <c r="AE187">
        <v>0.68993499999999996</v>
      </c>
      <c r="AH187">
        <v>4.4025800000000004</v>
      </c>
      <c r="AI187">
        <v>1.4409799999999999</v>
      </c>
      <c r="AJ187">
        <v>1.20438</v>
      </c>
      <c r="AK187">
        <v>999</v>
      </c>
      <c r="AO187" t="s">
        <v>4326</v>
      </c>
    </row>
    <row r="188" spans="1:41" x14ac:dyDescent="0.45">
      <c r="A188" t="s">
        <v>7165</v>
      </c>
      <c r="B188" t="s">
        <v>59</v>
      </c>
      <c r="C188">
        <v>6</v>
      </c>
      <c r="D188">
        <v>5</v>
      </c>
      <c r="F188">
        <v>4.2475500000000004</v>
      </c>
      <c r="G188">
        <v>24</v>
      </c>
      <c r="H188">
        <v>21</v>
      </c>
      <c r="K188">
        <v>112.3</v>
      </c>
      <c r="L188">
        <v>476</v>
      </c>
      <c r="M188">
        <v>108</v>
      </c>
      <c r="N188">
        <v>57</v>
      </c>
      <c r="O188">
        <v>53</v>
      </c>
      <c r="P188">
        <v>12</v>
      </c>
      <c r="Q188">
        <v>44</v>
      </c>
      <c r="R188">
        <v>0</v>
      </c>
      <c r="S188">
        <v>2</v>
      </c>
      <c r="T188">
        <v>93</v>
      </c>
      <c r="U188">
        <v>7.4532499999999997</v>
      </c>
      <c r="V188">
        <v>3.5262699999999998</v>
      </c>
      <c r="W188">
        <v>2.1136400000000002</v>
      </c>
      <c r="X188">
        <v>0.96170999999999995</v>
      </c>
      <c r="Y188">
        <v>0.195378</v>
      </c>
      <c r="Z188">
        <v>9.2437000000000005E-2</v>
      </c>
      <c r="AA188">
        <v>0.10294117778539599</v>
      </c>
      <c r="AB188">
        <v>0.25116300000000003</v>
      </c>
      <c r="AC188">
        <v>1.3535200000000001</v>
      </c>
      <c r="AD188">
        <v>0.29538500000000001</v>
      </c>
      <c r="AE188">
        <v>0.70266300000000004</v>
      </c>
      <c r="AH188">
        <v>4.2167500000000002</v>
      </c>
      <c r="AI188">
        <v>1.4392499999999999</v>
      </c>
      <c r="AJ188">
        <v>1.39795</v>
      </c>
      <c r="AK188">
        <v>999</v>
      </c>
      <c r="AO188">
        <v>24494</v>
      </c>
    </row>
    <row r="189" spans="1:41" x14ac:dyDescent="0.45">
      <c r="A189" t="s">
        <v>7678</v>
      </c>
      <c r="B189" t="s">
        <v>107</v>
      </c>
      <c r="C189">
        <v>8</v>
      </c>
      <c r="D189">
        <v>6</v>
      </c>
      <c r="F189">
        <v>4.2931499999999998</v>
      </c>
      <c r="G189">
        <v>22</v>
      </c>
      <c r="H189">
        <v>22</v>
      </c>
      <c r="K189">
        <v>115.3</v>
      </c>
      <c r="L189">
        <v>494</v>
      </c>
      <c r="M189">
        <v>109</v>
      </c>
      <c r="N189">
        <v>59</v>
      </c>
      <c r="O189">
        <v>55</v>
      </c>
      <c r="P189">
        <v>15</v>
      </c>
      <c r="Q189">
        <v>48</v>
      </c>
      <c r="R189">
        <v>1</v>
      </c>
      <c r="S189">
        <v>1</v>
      </c>
      <c r="T189">
        <v>107</v>
      </c>
      <c r="U189">
        <v>8.3521199999999993</v>
      </c>
      <c r="V189">
        <v>3.74675</v>
      </c>
      <c r="W189">
        <v>2.2291699999999999</v>
      </c>
      <c r="X189">
        <v>1.17086</v>
      </c>
      <c r="Y189">
        <v>0.21659900000000001</v>
      </c>
      <c r="Z189">
        <v>9.7166000000000002E-2</v>
      </c>
      <c r="AA189">
        <v>0.11943320184946001</v>
      </c>
      <c r="AB189">
        <v>0.244944</v>
      </c>
      <c r="AC189">
        <v>1.3616699999999999</v>
      </c>
      <c r="AD189">
        <v>0.291022</v>
      </c>
      <c r="AE189">
        <v>0.72058800000000001</v>
      </c>
      <c r="AH189">
        <v>4.3651900000000001</v>
      </c>
      <c r="AI189">
        <v>1.43865</v>
      </c>
      <c r="AJ189">
        <v>1.69957</v>
      </c>
      <c r="AK189">
        <v>999</v>
      </c>
      <c r="AO189">
        <v>19951</v>
      </c>
    </row>
    <row r="190" spans="1:41" x14ac:dyDescent="0.45">
      <c r="A190" t="s">
        <v>3632</v>
      </c>
      <c r="B190" t="s">
        <v>207</v>
      </c>
      <c r="C190">
        <v>6</v>
      </c>
      <c r="D190">
        <v>6</v>
      </c>
      <c r="F190">
        <v>4.5125400000000004</v>
      </c>
      <c r="G190">
        <v>24</v>
      </c>
      <c r="H190">
        <v>24</v>
      </c>
      <c r="K190">
        <v>107.7</v>
      </c>
      <c r="L190">
        <v>466</v>
      </c>
      <c r="M190">
        <v>98</v>
      </c>
      <c r="N190">
        <v>58</v>
      </c>
      <c r="O190">
        <v>54</v>
      </c>
      <c r="P190">
        <v>14</v>
      </c>
      <c r="Q190">
        <v>48</v>
      </c>
      <c r="R190">
        <v>0</v>
      </c>
      <c r="S190">
        <v>7</v>
      </c>
      <c r="T190">
        <v>109</v>
      </c>
      <c r="U190">
        <v>9.1086299999999998</v>
      </c>
      <c r="V190">
        <v>4.0111400000000001</v>
      </c>
      <c r="W190">
        <v>2.2708300000000001</v>
      </c>
      <c r="X190">
        <v>1.1699200000000001</v>
      </c>
      <c r="Y190">
        <v>0.233906</v>
      </c>
      <c r="Z190">
        <v>0.103004</v>
      </c>
      <c r="AA190">
        <v>0.13090129196643799</v>
      </c>
      <c r="AB190">
        <v>0.23844299999999999</v>
      </c>
      <c r="AC190">
        <v>1.35562</v>
      </c>
      <c r="AD190">
        <v>0.29166700000000001</v>
      </c>
      <c r="AE190">
        <v>0.69620300000000002</v>
      </c>
      <c r="AH190">
        <v>4.4528100000000004</v>
      </c>
      <c r="AI190">
        <v>1.4384699999999999</v>
      </c>
      <c r="AJ190">
        <v>1.16425</v>
      </c>
      <c r="AK190">
        <v>999</v>
      </c>
      <c r="AO190">
        <v>29833</v>
      </c>
    </row>
    <row r="191" spans="1:41" x14ac:dyDescent="0.45">
      <c r="A191" t="s">
        <v>7736</v>
      </c>
      <c r="B191" t="s">
        <v>70</v>
      </c>
      <c r="C191">
        <v>5</v>
      </c>
      <c r="D191">
        <v>7</v>
      </c>
      <c r="F191">
        <v>4.0401100000000003</v>
      </c>
      <c r="G191">
        <v>27</v>
      </c>
      <c r="H191">
        <v>27</v>
      </c>
      <c r="K191">
        <v>104.7</v>
      </c>
      <c r="L191">
        <v>437</v>
      </c>
      <c r="M191">
        <v>110</v>
      </c>
      <c r="N191">
        <v>50</v>
      </c>
      <c r="O191">
        <v>47</v>
      </c>
      <c r="P191">
        <v>10</v>
      </c>
      <c r="Q191">
        <v>19</v>
      </c>
      <c r="R191">
        <v>0</v>
      </c>
      <c r="S191">
        <v>5</v>
      </c>
      <c r="T191">
        <v>57</v>
      </c>
      <c r="U191">
        <v>4.8997099999999998</v>
      </c>
      <c r="V191">
        <v>1.63324</v>
      </c>
      <c r="W191">
        <v>3</v>
      </c>
      <c r="X191">
        <v>0.859599</v>
      </c>
      <c r="Y191">
        <v>0.130435</v>
      </c>
      <c r="Z191">
        <v>4.3478299999999998E-2</v>
      </c>
      <c r="AA191">
        <v>8.6956519633531501E-2</v>
      </c>
      <c r="AB191">
        <v>0.26634400000000003</v>
      </c>
      <c r="AC191">
        <v>1.2320899999999999</v>
      </c>
      <c r="AD191">
        <v>0.28901700000000002</v>
      </c>
      <c r="AE191">
        <v>0.68695700000000004</v>
      </c>
      <c r="AH191">
        <v>4.0955399999999997</v>
      </c>
      <c r="AI191">
        <v>1.4346300000000001</v>
      </c>
      <c r="AJ191">
        <v>1.4774499999999999</v>
      </c>
      <c r="AK191">
        <v>999</v>
      </c>
      <c r="AO191" t="s">
        <v>7737</v>
      </c>
    </row>
    <row r="192" spans="1:41" x14ac:dyDescent="0.45">
      <c r="A192" t="s">
        <v>7250</v>
      </c>
      <c r="B192" t="s">
        <v>7</v>
      </c>
      <c r="C192">
        <v>5</v>
      </c>
      <c r="D192">
        <v>7</v>
      </c>
      <c r="F192">
        <v>4.5501300000000002</v>
      </c>
      <c r="G192">
        <v>22</v>
      </c>
      <c r="H192">
        <v>20</v>
      </c>
      <c r="K192">
        <v>116.7</v>
      </c>
      <c r="L192">
        <v>506</v>
      </c>
      <c r="M192">
        <v>128</v>
      </c>
      <c r="N192">
        <v>63</v>
      </c>
      <c r="O192">
        <v>59</v>
      </c>
      <c r="P192">
        <v>15</v>
      </c>
      <c r="Q192">
        <v>28</v>
      </c>
      <c r="R192">
        <v>1</v>
      </c>
      <c r="S192">
        <v>8</v>
      </c>
      <c r="T192">
        <v>87</v>
      </c>
      <c r="U192">
        <v>6.7095099999999999</v>
      </c>
      <c r="V192">
        <v>2.1593800000000001</v>
      </c>
      <c r="W192">
        <v>3.1071399999999998</v>
      </c>
      <c r="X192">
        <v>1.1568099999999999</v>
      </c>
      <c r="Y192">
        <v>0.17193700000000001</v>
      </c>
      <c r="Z192">
        <v>5.5336000000000003E-2</v>
      </c>
      <c r="AA192">
        <v>0.116600796580314</v>
      </c>
      <c r="AB192">
        <v>0.27234000000000003</v>
      </c>
      <c r="AC192">
        <v>1.3367599999999999</v>
      </c>
      <c r="AD192">
        <v>0.30706499999999998</v>
      </c>
      <c r="AE192">
        <v>0.68888899999999997</v>
      </c>
      <c r="AH192">
        <v>4.3604399999999996</v>
      </c>
      <c r="AI192">
        <v>1.43123</v>
      </c>
      <c r="AJ192">
        <v>1.31494</v>
      </c>
      <c r="AK192">
        <v>999</v>
      </c>
      <c r="AO192">
        <v>20038</v>
      </c>
    </row>
    <row r="193" spans="1:41" x14ac:dyDescent="0.45">
      <c r="A193" t="s">
        <v>5150</v>
      </c>
      <c r="B193" t="s">
        <v>269</v>
      </c>
      <c r="C193">
        <v>6</v>
      </c>
      <c r="D193">
        <v>5</v>
      </c>
      <c r="F193">
        <v>4.1486400000000003</v>
      </c>
      <c r="G193">
        <v>22</v>
      </c>
      <c r="H193">
        <v>18</v>
      </c>
      <c r="K193">
        <v>106.3</v>
      </c>
      <c r="L193">
        <v>459</v>
      </c>
      <c r="M193">
        <v>111</v>
      </c>
      <c r="N193">
        <v>52</v>
      </c>
      <c r="O193">
        <v>49</v>
      </c>
      <c r="P193">
        <v>10</v>
      </c>
      <c r="Q193">
        <v>30</v>
      </c>
      <c r="R193">
        <v>0</v>
      </c>
      <c r="S193">
        <v>6</v>
      </c>
      <c r="T193">
        <v>67</v>
      </c>
      <c r="U193">
        <v>5.6726200000000002</v>
      </c>
      <c r="V193">
        <v>2.5399799999999999</v>
      </c>
      <c r="W193">
        <v>2.23333</v>
      </c>
      <c r="X193">
        <v>0.84665999999999997</v>
      </c>
      <c r="Y193">
        <v>0.14596899999999999</v>
      </c>
      <c r="Z193">
        <v>6.5359500000000001E-2</v>
      </c>
      <c r="AA193">
        <v>8.0610014498233795E-2</v>
      </c>
      <c r="AB193">
        <v>0.26241100000000001</v>
      </c>
      <c r="AC193">
        <v>1.32643</v>
      </c>
      <c r="AD193">
        <v>0.291908</v>
      </c>
      <c r="AE193">
        <v>0.70078700000000005</v>
      </c>
      <c r="AH193">
        <v>4.2333999999999996</v>
      </c>
      <c r="AI193">
        <v>1.4289700000000001</v>
      </c>
      <c r="AJ193">
        <v>1.5572999999999999</v>
      </c>
      <c r="AK193">
        <v>999</v>
      </c>
      <c r="AO193" t="s">
        <v>5152</v>
      </c>
    </row>
    <row r="194" spans="1:41" x14ac:dyDescent="0.45">
      <c r="A194" t="s">
        <v>2902</v>
      </c>
      <c r="B194" t="s">
        <v>39</v>
      </c>
      <c r="C194">
        <v>5</v>
      </c>
      <c r="D194">
        <v>6</v>
      </c>
      <c r="F194">
        <v>4.1897900000000003</v>
      </c>
      <c r="G194">
        <v>28</v>
      </c>
      <c r="H194">
        <v>28</v>
      </c>
      <c r="K194">
        <v>111.7</v>
      </c>
      <c r="L194">
        <v>469</v>
      </c>
      <c r="M194">
        <v>104</v>
      </c>
      <c r="N194">
        <v>56</v>
      </c>
      <c r="O194">
        <v>52</v>
      </c>
      <c r="P194">
        <v>12</v>
      </c>
      <c r="Q194">
        <v>37</v>
      </c>
      <c r="R194">
        <v>0</v>
      </c>
      <c r="S194">
        <v>6</v>
      </c>
      <c r="T194">
        <v>86</v>
      </c>
      <c r="U194">
        <v>6.9292800000000003</v>
      </c>
      <c r="V194">
        <v>2.9811999999999999</v>
      </c>
      <c r="W194">
        <v>2.3243200000000002</v>
      </c>
      <c r="X194">
        <v>0.96687599999999996</v>
      </c>
      <c r="Y194">
        <v>0.183369</v>
      </c>
      <c r="Z194">
        <v>7.8891299999999998E-2</v>
      </c>
      <c r="AA194">
        <v>0.104477621614933</v>
      </c>
      <c r="AB194">
        <v>0.24413099999999999</v>
      </c>
      <c r="AC194">
        <v>1.26231</v>
      </c>
      <c r="AD194">
        <v>0.28048800000000002</v>
      </c>
      <c r="AE194">
        <v>0.68437999999999999</v>
      </c>
      <c r="AH194">
        <v>4.26668</v>
      </c>
      <c r="AI194">
        <v>1.42831</v>
      </c>
      <c r="AJ194">
        <v>1.5816300000000001</v>
      </c>
      <c r="AK194">
        <v>999</v>
      </c>
      <c r="AO194" t="s">
        <v>2906</v>
      </c>
    </row>
    <row r="195" spans="1:41" x14ac:dyDescent="0.45">
      <c r="A195" t="s">
        <v>7291</v>
      </c>
      <c r="B195" t="s">
        <v>31</v>
      </c>
      <c r="C195">
        <v>5</v>
      </c>
      <c r="D195">
        <v>5</v>
      </c>
      <c r="F195">
        <v>4.3663400000000001</v>
      </c>
      <c r="G195">
        <v>29</v>
      </c>
      <c r="H195">
        <v>16</v>
      </c>
      <c r="K195">
        <v>101</v>
      </c>
      <c r="L195">
        <v>425</v>
      </c>
      <c r="M195">
        <v>93</v>
      </c>
      <c r="N195">
        <v>52</v>
      </c>
      <c r="O195">
        <v>49</v>
      </c>
      <c r="P195">
        <v>12</v>
      </c>
      <c r="Q195">
        <v>35</v>
      </c>
      <c r="R195">
        <v>0</v>
      </c>
      <c r="S195">
        <v>4</v>
      </c>
      <c r="T195">
        <v>93</v>
      </c>
      <c r="U195">
        <v>8.2871299999999994</v>
      </c>
      <c r="V195">
        <v>3.1188099999999999</v>
      </c>
      <c r="W195">
        <v>2.6571400000000001</v>
      </c>
      <c r="X195">
        <v>1.06931</v>
      </c>
      <c r="Y195">
        <v>0.21882399999999999</v>
      </c>
      <c r="Z195">
        <v>8.2352900000000007E-2</v>
      </c>
      <c r="AA195">
        <v>0.13647057861089701</v>
      </c>
      <c r="AB195">
        <v>0.24093300000000001</v>
      </c>
      <c r="AC195">
        <v>1.2673300000000001</v>
      </c>
      <c r="AD195">
        <v>0.28825600000000001</v>
      </c>
      <c r="AE195">
        <v>0.68345299999999998</v>
      </c>
      <c r="AH195">
        <v>4.1164300000000003</v>
      </c>
      <c r="AI195">
        <v>1.4253</v>
      </c>
      <c r="AJ195">
        <v>1.1906399999999999</v>
      </c>
      <c r="AK195">
        <v>999</v>
      </c>
      <c r="AO195">
        <v>27581</v>
      </c>
    </row>
    <row r="196" spans="1:41" x14ac:dyDescent="0.45">
      <c r="A196" t="s">
        <v>7228</v>
      </c>
      <c r="B196" t="s">
        <v>46</v>
      </c>
      <c r="C196">
        <v>3</v>
      </c>
      <c r="D196">
        <v>3</v>
      </c>
      <c r="F196">
        <v>4.2202799999999998</v>
      </c>
      <c r="G196">
        <v>24</v>
      </c>
      <c r="H196">
        <v>18</v>
      </c>
      <c r="K196">
        <v>91.7</v>
      </c>
      <c r="L196">
        <v>395</v>
      </c>
      <c r="M196">
        <v>89</v>
      </c>
      <c r="N196">
        <v>46</v>
      </c>
      <c r="O196">
        <v>43</v>
      </c>
      <c r="P196">
        <v>13</v>
      </c>
      <c r="Q196">
        <v>32</v>
      </c>
      <c r="R196">
        <v>0</v>
      </c>
      <c r="S196">
        <v>2</v>
      </c>
      <c r="T196">
        <v>94</v>
      </c>
      <c r="U196">
        <v>9.2257400000000001</v>
      </c>
      <c r="V196">
        <v>3.1406800000000001</v>
      </c>
      <c r="W196">
        <v>2.9375</v>
      </c>
      <c r="X196">
        <v>1.2759</v>
      </c>
      <c r="Y196">
        <v>0.23797499999999999</v>
      </c>
      <c r="Z196">
        <v>8.1012700000000007E-2</v>
      </c>
      <c r="AA196">
        <v>0.156962029635906</v>
      </c>
      <c r="AB196">
        <v>0.24653700000000001</v>
      </c>
      <c r="AC196">
        <v>1.31952</v>
      </c>
      <c r="AD196">
        <v>0.29921300000000001</v>
      </c>
      <c r="AE196">
        <v>0.729572</v>
      </c>
      <c r="AH196">
        <v>4.1601699999999999</v>
      </c>
      <c r="AI196">
        <v>1.4232800000000001</v>
      </c>
      <c r="AJ196">
        <v>1.20546</v>
      </c>
      <c r="AK196">
        <v>999</v>
      </c>
      <c r="AO196">
        <v>23221</v>
      </c>
    </row>
    <row r="197" spans="1:41" x14ac:dyDescent="0.45">
      <c r="A197" t="s">
        <v>3023</v>
      </c>
      <c r="B197" t="s">
        <v>59</v>
      </c>
      <c r="C197">
        <v>5</v>
      </c>
      <c r="D197">
        <v>5</v>
      </c>
      <c r="F197">
        <v>4.1260700000000003</v>
      </c>
      <c r="G197">
        <v>25</v>
      </c>
      <c r="H197">
        <v>23</v>
      </c>
      <c r="K197">
        <v>104.7</v>
      </c>
      <c r="L197">
        <v>448</v>
      </c>
      <c r="M197">
        <v>97</v>
      </c>
      <c r="N197">
        <v>51</v>
      </c>
      <c r="O197">
        <v>48</v>
      </c>
      <c r="P197">
        <v>12</v>
      </c>
      <c r="Q197">
        <v>41</v>
      </c>
      <c r="R197">
        <v>0</v>
      </c>
      <c r="S197">
        <v>4</v>
      </c>
      <c r="T197">
        <v>98</v>
      </c>
      <c r="U197">
        <v>8.4240700000000004</v>
      </c>
      <c r="V197">
        <v>3.5243600000000002</v>
      </c>
      <c r="W197">
        <v>2.3902399999999999</v>
      </c>
      <c r="X197">
        <v>1.03152</v>
      </c>
      <c r="Y197">
        <v>0.21875</v>
      </c>
      <c r="Z197">
        <v>9.1517899999999999E-2</v>
      </c>
      <c r="AA197">
        <v>0.12723214179277401</v>
      </c>
      <c r="AB197">
        <v>0.24069499999999999</v>
      </c>
      <c r="AC197">
        <v>1.3180499999999999</v>
      </c>
      <c r="AD197">
        <v>0.29010200000000003</v>
      </c>
      <c r="AE197">
        <v>0.71782199999999996</v>
      </c>
      <c r="AH197">
        <v>4.1623900000000003</v>
      </c>
      <c r="AI197">
        <v>1.4175199999999999</v>
      </c>
      <c r="AJ197">
        <v>1.5342</v>
      </c>
      <c r="AK197">
        <v>999</v>
      </c>
      <c r="AO197">
        <v>30056</v>
      </c>
    </row>
    <row r="198" spans="1:41" x14ac:dyDescent="0.45">
      <c r="A198" t="s">
        <v>7730</v>
      </c>
      <c r="B198" t="s">
        <v>107</v>
      </c>
      <c r="C198">
        <v>8</v>
      </c>
      <c r="D198">
        <v>6</v>
      </c>
      <c r="F198">
        <v>4.1842100000000002</v>
      </c>
      <c r="G198">
        <v>23</v>
      </c>
      <c r="H198">
        <v>23</v>
      </c>
      <c r="K198">
        <v>114</v>
      </c>
      <c r="L198">
        <v>494</v>
      </c>
      <c r="M198">
        <v>110</v>
      </c>
      <c r="N198">
        <v>57</v>
      </c>
      <c r="O198">
        <v>53</v>
      </c>
      <c r="P198">
        <v>12</v>
      </c>
      <c r="Q198">
        <v>47</v>
      </c>
      <c r="R198">
        <v>0</v>
      </c>
      <c r="S198">
        <v>6</v>
      </c>
      <c r="T198">
        <v>94</v>
      </c>
      <c r="U198">
        <v>7.4210500000000001</v>
      </c>
      <c r="V198">
        <v>3.7105299999999999</v>
      </c>
      <c r="W198">
        <v>2</v>
      </c>
      <c r="X198">
        <v>0.94736799999999999</v>
      </c>
      <c r="Y198">
        <v>0.19028300000000001</v>
      </c>
      <c r="Z198">
        <v>9.5141699999999996E-2</v>
      </c>
      <c r="AA198">
        <v>9.5141701400279999E-2</v>
      </c>
      <c r="AB198">
        <v>0.24943299999999999</v>
      </c>
      <c r="AC198">
        <v>1.3771899999999999</v>
      </c>
      <c r="AD198">
        <v>0.29253699999999999</v>
      </c>
      <c r="AE198">
        <v>0.71326699999999998</v>
      </c>
      <c r="AH198">
        <v>4.3690800000000003</v>
      </c>
      <c r="AI198">
        <v>1.4174899999999999</v>
      </c>
      <c r="AJ198">
        <v>1.8133900000000001</v>
      </c>
      <c r="AK198">
        <v>999</v>
      </c>
      <c r="AO198" t="s">
        <v>7731</v>
      </c>
    </row>
    <row r="199" spans="1:41" x14ac:dyDescent="0.45">
      <c r="A199" t="s">
        <v>7687</v>
      </c>
      <c r="C199">
        <v>6</v>
      </c>
      <c r="D199">
        <v>6</v>
      </c>
      <c r="F199">
        <v>4.1841400000000002</v>
      </c>
      <c r="G199">
        <v>22</v>
      </c>
      <c r="H199">
        <v>20</v>
      </c>
      <c r="K199">
        <v>109.7</v>
      </c>
      <c r="L199">
        <v>466</v>
      </c>
      <c r="M199">
        <v>115</v>
      </c>
      <c r="N199">
        <v>55</v>
      </c>
      <c r="O199">
        <v>51</v>
      </c>
      <c r="P199">
        <v>13</v>
      </c>
      <c r="Q199">
        <v>26</v>
      </c>
      <c r="R199">
        <v>0</v>
      </c>
      <c r="S199">
        <v>4</v>
      </c>
      <c r="T199">
        <v>72</v>
      </c>
      <c r="U199">
        <v>5.9070200000000002</v>
      </c>
      <c r="V199">
        <v>2.1330900000000002</v>
      </c>
      <c r="W199">
        <v>2.7692299999999999</v>
      </c>
      <c r="X199">
        <v>1.0665500000000001</v>
      </c>
      <c r="Y199">
        <v>0.154506</v>
      </c>
      <c r="Z199">
        <v>5.5794000000000003E-2</v>
      </c>
      <c r="AA199">
        <v>9.8712451756000505E-2</v>
      </c>
      <c r="AB199">
        <v>0.26376100000000002</v>
      </c>
      <c r="AC199">
        <v>1.28532</v>
      </c>
      <c r="AD199">
        <v>0.29059800000000002</v>
      </c>
      <c r="AE199">
        <v>0.700326</v>
      </c>
      <c r="AH199">
        <v>4.30335</v>
      </c>
      <c r="AI199">
        <v>1.41388</v>
      </c>
      <c r="AJ199">
        <v>1.4947299999999999</v>
      </c>
      <c r="AK199">
        <v>999</v>
      </c>
      <c r="AO199" t="s">
        <v>7688</v>
      </c>
    </row>
    <row r="200" spans="1:41" x14ac:dyDescent="0.45">
      <c r="A200" t="s">
        <v>3944</v>
      </c>
      <c r="B200" t="s">
        <v>170</v>
      </c>
      <c r="C200">
        <v>5</v>
      </c>
      <c r="D200">
        <v>5</v>
      </c>
      <c r="F200">
        <v>4.0260899999999999</v>
      </c>
      <c r="G200">
        <v>23</v>
      </c>
      <c r="H200">
        <v>21</v>
      </c>
      <c r="K200">
        <v>107.3</v>
      </c>
      <c r="L200">
        <v>456</v>
      </c>
      <c r="M200">
        <v>94</v>
      </c>
      <c r="N200">
        <v>51</v>
      </c>
      <c r="O200">
        <v>48</v>
      </c>
      <c r="P200">
        <v>12</v>
      </c>
      <c r="Q200">
        <v>47</v>
      </c>
      <c r="R200">
        <v>0</v>
      </c>
      <c r="S200">
        <v>5</v>
      </c>
      <c r="T200">
        <v>106</v>
      </c>
      <c r="U200">
        <v>8.8909599999999998</v>
      </c>
      <c r="V200">
        <v>3.9422199999999998</v>
      </c>
      <c r="W200">
        <v>2.2553200000000002</v>
      </c>
      <c r="X200">
        <v>1.0065200000000001</v>
      </c>
      <c r="Y200">
        <v>0.232456</v>
      </c>
      <c r="Z200">
        <v>0.10306999999999999</v>
      </c>
      <c r="AA200">
        <v>0.129385970532894</v>
      </c>
      <c r="AB200">
        <v>0.23267299999999999</v>
      </c>
      <c r="AC200">
        <v>1.3140700000000001</v>
      </c>
      <c r="AD200">
        <v>0.286713</v>
      </c>
      <c r="AE200">
        <v>0.724638</v>
      </c>
      <c r="AH200">
        <v>4.1870099999999999</v>
      </c>
      <c r="AI200">
        <v>1.41185</v>
      </c>
      <c r="AJ200">
        <v>1.6587799999999999</v>
      </c>
      <c r="AK200">
        <v>999</v>
      </c>
      <c r="AO200" t="s">
        <v>3948</v>
      </c>
    </row>
    <row r="201" spans="1:41" x14ac:dyDescent="0.45">
      <c r="A201" t="s">
        <v>4079</v>
      </c>
      <c r="B201" t="s">
        <v>70</v>
      </c>
      <c r="C201">
        <v>7</v>
      </c>
      <c r="D201">
        <v>6</v>
      </c>
      <c r="F201">
        <v>3.9209700000000001</v>
      </c>
      <c r="G201">
        <v>34</v>
      </c>
      <c r="H201">
        <v>26</v>
      </c>
      <c r="K201">
        <v>98.7</v>
      </c>
      <c r="L201">
        <v>414</v>
      </c>
      <c r="M201">
        <v>97</v>
      </c>
      <c r="N201">
        <v>46</v>
      </c>
      <c r="O201">
        <v>43</v>
      </c>
      <c r="P201">
        <v>11</v>
      </c>
      <c r="Q201">
        <v>27</v>
      </c>
      <c r="R201">
        <v>0</v>
      </c>
      <c r="S201">
        <v>3</v>
      </c>
      <c r="T201">
        <v>80</v>
      </c>
      <c r="U201">
        <v>7.2948300000000001</v>
      </c>
      <c r="V201">
        <v>2.4620099999999998</v>
      </c>
      <c r="W201">
        <v>2.9629599999999998</v>
      </c>
      <c r="X201">
        <v>1.0030399999999999</v>
      </c>
      <c r="Y201">
        <v>0.19323699999999999</v>
      </c>
      <c r="Z201">
        <v>6.5217399999999995E-2</v>
      </c>
      <c r="AA201">
        <v>0.12801931798458099</v>
      </c>
      <c r="AB201">
        <v>0.252604</v>
      </c>
      <c r="AC201">
        <v>1.2563299999999999</v>
      </c>
      <c r="AD201">
        <v>0.29351500000000003</v>
      </c>
      <c r="AE201">
        <v>0.71823199999999998</v>
      </c>
      <c r="AH201">
        <v>3.9946600000000001</v>
      </c>
      <c r="AI201">
        <v>1.41011</v>
      </c>
      <c r="AJ201">
        <v>1.456</v>
      </c>
      <c r="AK201">
        <v>999</v>
      </c>
      <c r="AO201">
        <v>25582</v>
      </c>
    </row>
    <row r="202" spans="1:41" x14ac:dyDescent="0.45">
      <c r="A202" t="s">
        <v>7129</v>
      </c>
      <c r="B202" t="s">
        <v>178</v>
      </c>
      <c r="C202">
        <v>4</v>
      </c>
      <c r="D202">
        <v>4</v>
      </c>
      <c r="F202">
        <v>4.1819899999999999</v>
      </c>
      <c r="G202">
        <v>25</v>
      </c>
      <c r="H202">
        <v>22</v>
      </c>
      <c r="K202">
        <v>103.3</v>
      </c>
      <c r="L202">
        <v>441</v>
      </c>
      <c r="M202">
        <v>85</v>
      </c>
      <c r="N202">
        <v>51</v>
      </c>
      <c r="O202">
        <v>48</v>
      </c>
      <c r="P202">
        <v>14</v>
      </c>
      <c r="Q202">
        <v>51</v>
      </c>
      <c r="R202">
        <v>0</v>
      </c>
      <c r="S202">
        <v>4</v>
      </c>
      <c r="T202">
        <v>122</v>
      </c>
      <c r="U202">
        <v>10.629200000000001</v>
      </c>
      <c r="V202">
        <v>4.4433699999999998</v>
      </c>
      <c r="W202">
        <v>2.3921600000000001</v>
      </c>
      <c r="X202">
        <v>1.2197499999999999</v>
      </c>
      <c r="Y202">
        <v>0.276644</v>
      </c>
      <c r="Z202">
        <v>0.115646</v>
      </c>
      <c r="AA202">
        <v>0.16099773347377699</v>
      </c>
      <c r="AB202">
        <v>0.22020700000000001</v>
      </c>
      <c r="AC202">
        <v>1.3165500000000001</v>
      </c>
      <c r="AD202">
        <v>0.28399999999999997</v>
      </c>
      <c r="AE202">
        <v>0.73024100000000003</v>
      </c>
      <c r="AH202">
        <v>4.2521399999999998</v>
      </c>
      <c r="AI202">
        <v>1.40995</v>
      </c>
      <c r="AJ202">
        <v>1.3932599999999999</v>
      </c>
      <c r="AK202">
        <v>999</v>
      </c>
      <c r="AO202">
        <v>21052</v>
      </c>
    </row>
    <row r="203" spans="1:41" x14ac:dyDescent="0.45">
      <c r="A203" t="s">
        <v>7704</v>
      </c>
      <c r="B203" t="s">
        <v>191</v>
      </c>
      <c r="C203">
        <v>7</v>
      </c>
      <c r="D203">
        <v>6</v>
      </c>
      <c r="F203">
        <v>4.0458699999999999</v>
      </c>
      <c r="G203">
        <v>25</v>
      </c>
      <c r="H203">
        <v>20</v>
      </c>
      <c r="K203">
        <v>109</v>
      </c>
      <c r="L203">
        <v>463</v>
      </c>
      <c r="M203">
        <v>101</v>
      </c>
      <c r="N203">
        <v>52</v>
      </c>
      <c r="O203">
        <v>49</v>
      </c>
      <c r="P203">
        <v>12</v>
      </c>
      <c r="Q203">
        <v>37</v>
      </c>
      <c r="R203">
        <v>0</v>
      </c>
      <c r="S203">
        <v>7</v>
      </c>
      <c r="T203">
        <v>93</v>
      </c>
      <c r="U203">
        <v>7.6788999999999996</v>
      </c>
      <c r="V203">
        <v>3.05505</v>
      </c>
      <c r="W203">
        <v>2.5135100000000001</v>
      </c>
      <c r="X203">
        <v>0.99082599999999998</v>
      </c>
      <c r="Y203">
        <v>0.20086399999999999</v>
      </c>
      <c r="Z203">
        <v>7.9913600000000001E-2</v>
      </c>
      <c r="AA203">
        <v>0.12095031887292799</v>
      </c>
      <c r="AB203">
        <v>0.24104999999999999</v>
      </c>
      <c r="AC203">
        <v>1.2660499999999999</v>
      </c>
      <c r="AD203">
        <v>0.283439</v>
      </c>
      <c r="AE203">
        <v>0.70957099999999995</v>
      </c>
      <c r="AH203">
        <v>4.1908200000000004</v>
      </c>
      <c r="AI203">
        <v>1.4057999999999999</v>
      </c>
      <c r="AJ203">
        <v>1.7010000000000001</v>
      </c>
      <c r="AK203">
        <v>999</v>
      </c>
      <c r="AO203" t="s">
        <v>7705</v>
      </c>
    </row>
    <row r="204" spans="1:41" x14ac:dyDescent="0.45">
      <c r="A204" t="s">
        <v>172</v>
      </c>
      <c r="B204" t="s">
        <v>56</v>
      </c>
      <c r="C204">
        <v>6</v>
      </c>
      <c r="D204">
        <v>5</v>
      </c>
      <c r="F204">
        <v>4.0458699999999999</v>
      </c>
      <c r="G204">
        <v>21</v>
      </c>
      <c r="H204">
        <v>21</v>
      </c>
      <c r="K204">
        <v>109</v>
      </c>
      <c r="L204">
        <v>458</v>
      </c>
      <c r="M204">
        <v>103</v>
      </c>
      <c r="N204">
        <v>52</v>
      </c>
      <c r="O204">
        <v>49</v>
      </c>
      <c r="P204">
        <v>14</v>
      </c>
      <c r="Q204">
        <v>31</v>
      </c>
      <c r="R204">
        <v>0</v>
      </c>
      <c r="S204">
        <v>5</v>
      </c>
      <c r="T204">
        <v>98</v>
      </c>
      <c r="U204">
        <v>8.0917399999999997</v>
      </c>
      <c r="V204">
        <v>2.5596299999999998</v>
      </c>
      <c r="W204">
        <v>3.1612900000000002</v>
      </c>
      <c r="X204">
        <v>1.1559600000000001</v>
      </c>
      <c r="Y204">
        <v>0.213974</v>
      </c>
      <c r="Z204">
        <v>6.7685599999999999E-2</v>
      </c>
      <c r="AA204">
        <v>0.146288216114044</v>
      </c>
      <c r="AB204">
        <v>0.24407599999999999</v>
      </c>
      <c r="AC204">
        <v>1.22936</v>
      </c>
      <c r="AD204">
        <v>0.28709699999999999</v>
      </c>
      <c r="AE204">
        <v>0.71678299999999995</v>
      </c>
      <c r="AH204">
        <v>4.1174299999999997</v>
      </c>
      <c r="AI204">
        <v>1.40307</v>
      </c>
      <c r="AJ204">
        <v>1.5476000000000001</v>
      </c>
      <c r="AK204">
        <v>999</v>
      </c>
      <c r="AO204">
        <v>19479</v>
      </c>
    </row>
    <row r="205" spans="1:41" x14ac:dyDescent="0.45">
      <c r="A205" t="s">
        <v>4823</v>
      </c>
      <c r="B205" t="s">
        <v>269</v>
      </c>
      <c r="C205">
        <v>5</v>
      </c>
      <c r="D205">
        <v>6</v>
      </c>
      <c r="F205">
        <v>4.1551200000000001</v>
      </c>
      <c r="G205">
        <v>22</v>
      </c>
      <c r="H205">
        <v>21</v>
      </c>
      <c r="K205">
        <v>108.3</v>
      </c>
      <c r="L205">
        <v>450</v>
      </c>
      <c r="M205">
        <v>102</v>
      </c>
      <c r="N205">
        <v>53</v>
      </c>
      <c r="O205">
        <v>50</v>
      </c>
      <c r="P205">
        <v>12</v>
      </c>
      <c r="Q205">
        <v>34</v>
      </c>
      <c r="R205">
        <v>0</v>
      </c>
      <c r="S205">
        <v>4</v>
      </c>
      <c r="T205">
        <v>78</v>
      </c>
      <c r="U205">
        <v>6.4819899999999997</v>
      </c>
      <c r="V205">
        <v>2.8254800000000002</v>
      </c>
      <c r="W205">
        <v>2.2941199999999999</v>
      </c>
      <c r="X205">
        <v>0.99722999999999995</v>
      </c>
      <c r="Y205">
        <v>0.17333299999999999</v>
      </c>
      <c r="Z205">
        <v>7.5555600000000001E-2</v>
      </c>
      <c r="AA205">
        <v>9.7777776420116397E-2</v>
      </c>
      <c r="AB205">
        <v>0.24757299999999999</v>
      </c>
      <c r="AC205">
        <v>1.2557700000000001</v>
      </c>
      <c r="AD205">
        <v>0.279503</v>
      </c>
      <c r="AE205">
        <v>0.69630899999999996</v>
      </c>
      <c r="AH205">
        <v>4.3076699999999999</v>
      </c>
      <c r="AI205">
        <v>1.4016299999999999</v>
      </c>
      <c r="AJ205">
        <v>1.6202700000000001</v>
      </c>
      <c r="AK205">
        <v>999</v>
      </c>
      <c r="AO205">
        <v>29519</v>
      </c>
    </row>
    <row r="206" spans="1:41" x14ac:dyDescent="0.45">
      <c r="A206" t="s">
        <v>4624</v>
      </c>
      <c r="B206" t="s">
        <v>28</v>
      </c>
      <c r="C206">
        <v>7</v>
      </c>
      <c r="D206">
        <v>6</v>
      </c>
      <c r="F206">
        <v>4.4870599999999996</v>
      </c>
      <c r="G206">
        <v>20</v>
      </c>
      <c r="H206">
        <v>19</v>
      </c>
      <c r="K206">
        <v>104.3</v>
      </c>
      <c r="L206">
        <v>449</v>
      </c>
      <c r="M206">
        <v>109</v>
      </c>
      <c r="N206">
        <v>56</v>
      </c>
      <c r="O206">
        <v>52</v>
      </c>
      <c r="P206">
        <v>12</v>
      </c>
      <c r="Q206">
        <v>31</v>
      </c>
      <c r="R206">
        <v>0</v>
      </c>
      <c r="S206">
        <v>5</v>
      </c>
      <c r="T206">
        <v>79</v>
      </c>
      <c r="U206">
        <v>6.8168699999999998</v>
      </c>
      <c r="V206">
        <v>2.6749800000000001</v>
      </c>
      <c r="W206">
        <v>2.5483899999999999</v>
      </c>
      <c r="X206">
        <v>1.0354699999999999</v>
      </c>
      <c r="Y206">
        <v>0.17594699999999999</v>
      </c>
      <c r="Z206">
        <v>6.9042300000000001E-2</v>
      </c>
      <c r="AA206">
        <v>0.106904231011867</v>
      </c>
      <c r="AB206">
        <v>0.26392300000000002</v>
      </c>
      <c r="AC206">
        <v>1.3422799999999999</v>
      </c>
      <c r="AD206">
        <v>0.30124200000000001</v>
      </c>
      <c r="AE206">
        <v>0.68181800000000004</v>
      </c>
      <c r="AH206">
        <v>4.2713400000000004</v>
      </c>
      <c r="AI206">
        <v>1.3996999999999999</v>
      </c>
      <c r="AJ206">
        <v>1.40049</v>
      </c>
      <c r="AK206">
        <v>999</v>
      </c>
      <c r="AO206" t="s">
        <v>4626</v>
      </c>
    </row>
    <row r="207" spans="1:41" x14ac:dyDescent="0.45">
      <c r="A207" t="s">
        <v>7681</v>
      </c>
      <c r="B207" t="s">
        <v>89</v>
      </c>
      <c r="C207">
        <v>6</v>
      </c>
      <c r="D207">
        <v>3</v>
      </c>
      <c r="F207">
        <v>3.5294099999999999</v>
      </c>
      <c r="G207">
        <v>26</v>
      </c>
      <c r="H207">
        <v>14</v>
      </c>
      <c r="K207">
        <v>86.7</v>
      </c>
      <c r="L207">
        <v>362</v>
      </c>
      <c r="M207">
        <v>77</v>
      </c>
      <c r="N207">
        <v>36</v>
      </c>
      <c r="O207">
        <v>34</v>
      </c>
      <c r="P207">
        <v>12</v>
      </c>
      <c r="Q207">
        <v>27</v>
      </c>
      <c r="R207">
        <v>0</v>
      </c>
      <c r="S207">
        <v>1</v>
      </c>
      <c r="T207">
        <v>100</v>
      </c>
      <c r="U207">
        <v>10.380599999999999</v>
      </c>
      <c r="V207">
        <v>2.8027700000000002</v>
      </c>
      <c r="W207">
        <v>3.7037</v>
      </c>
      <c r="X207">
        <v>1.2456700000000001</v>
      </c>
      <c r="Y207">
        <v>0.27624300000000002</v>
      </c>
      <c r="Z207">
        <v>7.4585600000000002E-2</v>
      </c>
      <c r="AA207">
        <v>0.20165745168924301</v>
      </c>
      <c r="AB207">
        <v>0.23053899999999999</v>
      </c>
      <c r="AC207">
        <v>1.1995400000000001</v>
      </c>
      <c r="AD207">
        <v>0.29279300000000003</v>
      </c>
      <c r="AE207">
        <v>0.77981699999999998</v>
      </c>
      <c r="AH207">
        <v>3.7164000000000001</v>
      </c>
      <c r="AI207">
        <v>1.39714</v>
      </c>
      <c r="AJ207">
        <v>1.6819599999999999</v>
      </c>
      <c r="AK207">
        <v>999</v>
      </c>
      <c r="AO207">
        <v>17677</v>
      </c>
    </row>
    <row r="208" spans="1:41" x14ac:dyDescent="0.45">
      <c r="A208" t="s">
        <v>7295</v>
      </c>
      <c r="B208" t="s">
        <v>42</v>
      </c>
      <c r="C208">
        <v>5</v>
      </c>
      <c r="D208">
        <v>6</v>
      </c>
      <c r="F208">
        <v>4.1658600000000003</v>
      </c>
      <c r="G208">
        <v>25</v>
      </c>
      <c r="H208">
        <v>19</v>
      </c>
      <c r="K208">
        <v>103.7</v>
      </c>
      <c r="L208">
        <v>436</v>
      </c>
      <c r="M208">
        <v>94</v>
      </c>
      <c r="N208">
        <v>51</v>
      </c>
      <c r="O208">
        <v>48</v>
      </c>
      <c r="P208">
        <v>14</v>
      </c>
      <c r="Q208">
        <v>39</v>
      </c>
      <c r="R208">
        <v>0</v>
      </c>
      <c r="S208">
        <v>4</v>
      </c>
      <c r="T208">
        <v>101</v>
      </c>
      <c r="U208">
        <v>8.7656700000000001</v>
      </c>
      <c r="V208">
        <v>3.38476</v>
      </c>
      <c r="W208">
        <v>2.5897399999999999</v>
      </c>
      <c r="X208">
        <v>1.2150399999999999</v>
      </c>
      <c r="Y208">
        <v>0.231651</v>
      </c>
      <c r="Z208">
        <v>8.9449500000000001E-2</v>
      </c>
      <c r="AA208">
        <v>0.14220184087753199</v>
      </c>
      <c r="AB208">
        <v>0.23918600000000001</v>
      </c>
      <c r="AC208">
        <v>1.2825500000000001</v>
      </c>
      <c r="AD208">
        <v>0.28777000000000003</v>
      </c>
      <c r="AE208">
        <v>0.72310399999999997</v>
      </c>
      <c r="AH208">
        <v>4.3061499999999997</v>
      </c>
      <c r="AI208">
        <v>1.3964000000000001</v>
      </c>
      <c r="AJ208">
        <v>1.5889800000000001</v>
      </c>
      <c r="AK208">
        <v>999</v>
      </c>
      <c r="AO208">
        <v>30074</v>
      </c>
    </row>
    <row r="209" spans="1:41" x14ac:dyDescent="0.45">
      <c r="A209" t="s">
        <v>7299</v>
      </c>
      <c r="B209" t="s">
        <v>207</v>
      </c>
      <c r="C209">
        <v>6</v>
      </c>
      <c r="D209">
        <v>8</v>
      </c>
      <c r="F209">
        <v>4.6732300000000002</v>
      </c>
      <c r="G209">
        <v>22</v>
      </c>
      <c r="H209">
        <v>21</v>
      </c>
      <c r="K209">
        <v>111.7</v>
      </c>
      <c r="L209">
        <v>479</v>
      </c>
      <c r="M209">
        <v>110</v>
      </c>
      <c r="N209">
        <v>62</v>
      </c>
      <c r="O209">
        <v>58</v>
      </c>
      <c r="P209">
        <v>14</v>
      </c>
      <c r="Q209">
        <v>43</v>
      </c>
      <c r="R209">
        <v>0</v>
      </c>
      <c r="S209">
        <v>1</v>
      </c>
      <c r="T209">
        <v>86</v>
      </c>
      <c r="U209">
        <v>6.9292800000000003</v>
      </c>
      <c r="V209">
        <v>3.4646400000000002</v>
      </c>
      <c r="W209">
        <v>2</v>
      </c>
      <c r="X209">
        <v>1.12802</v>
      </c>
      <c r="Y209">
        <v>0.17954100000000001</v>
      </c>
      <c r="Z209">
        <v>8.97704E-2</v>
      </c>
      <c r="AA209">
        <v>8.9770354330539703E-2</v>
      </c>
      <c r="AB209">
        <v>0.25287399999999999</v>
      </c>
      <c r="AC209">
        <v>1.36974</v>
      </c>
      <c r="AD209">
        <v>0.28656700000000002</v>
      </c>
      <c r="AE209">
        <v>0.68215899999999996</v>
      </c>
      <c r="AH209">
        <v>4.5263</v>
      </c>
      <c r="AI209">
        <v>1.3936200000000001</v>
      </c>
      <c r="AJ209">
        <v>1.01709</v>
      </c>
      <c r="AK209">
        <v>999</v>
      </c>
      <c r="AO209">
        <v>27472</v>
      </c>
    </row>
    <row r="210" spans="1:41" x14ac:dyDescent="0.45">
      <c r="A210" t="s">
        <v>4222</v>
      </c>
      <c r="B210" t="s">
        <v>28</v>
      </c>
      <c r="C210">
        <v>6</v>
      </c>
      <c r="D210">
        <v>7</v>
      </c>
      <c r="F210">
        <v>4.5</v>
      </c>
      <c r="G210">
        <v>25</v>
      </c>
      <c r="H210">
        <v>25</v>
      </c>
      <c r="K210">
        <v>110</v>
      </c>
      <c r="L210">
        <v>476</v>
      </c>
      <c r="M210">
        <v>101</v>
      </c>
      <c r="N210">
        <v>59</v>
      </c>
      <c r="O210">
        <v>55</v>
      </c>
      <c r="P210">
        <v>12</v>
      </c>
      <c r="Q210">
        <v>57</v>
      </c>
      <c r="R210">
        <v>0</v>
      </c>
      <c r="S210">
        <v>4</v>
      </c>
      <c r="T210">
        <v>109</v>
      </c>
      <c r="U210">
        <v>8.9181799999999996</v>
      </c>
      <c r="V210">
        <v>4.66364</v>
      </c>
      <c r="W210">
        <v>1.91228</v>
      </c>
      <c r="X210">
        <v>0.98181799999999997</v>
      </c>
      <c r="Y210">
        <v>0.228992</v>
      </c>
      <c r="Z210">
        <v>0.11974799999999999</v>
      </c>
      <c r="AA210">
        <v>0.10924369841814</v>
      </c>
      <c r="AB210">
        <v>0.24337300000000001</v>
      </c>
      <c r="AC210">
        <v>1.4363600000000001</v>
      </c>
      <c r="AD210">
        <v>0.30272100000000002</v>
      </c>
      <c r="AE210">
        <v>0.70113300000000001</v>
      </c>
      <c r="AH210">
        <v>4.3550399999999998</v>
      </c>
      <c r="AI210">
        <v>1.3856200000000001</v>
      </c>
      <c r="AJ210">
        <v>1.4942</v>
      </c>
      <c r="AK210">
        <v>999</v>
      </c>
      <c r="AO210" t="s">
        <v>4224</v>
      </c>
    </row>
    <row r="211" spans="1:41" x14ac:dyDescent="0.45">
      <c r="A211" t="s">
        <v>7691</v>
      </c>
      <c r="B211" t="s">
        <v>70</v>
      </c>
      <c r="C211">
        <v>5</v>
      </c>
      <c r="D211">
        <v>5</v>
      </c>
      <c r="F211">
        <v>4.2048500000000004</v>
      </c>
      <c r="G211">
        <v>25</v>
      </c>
      <c r="H211">
        <v>19</v>
      </c>
      <c r="K211">
        <v>111.3</v>
      </c>
      <c r="L211">
        <v>481</v>
      </c>
      <c r="M211">
        <v>102</v>
      </c>
      <c r="N211">
        <v>56</v>
      </c>
      <c r="O211">
        <v>52</v>
      </c>
      <c r="P211">
        <v>12</v>
      </c>
      <c r="Q211">
        <v>46</v>
      </c>
      <c r="R211">
        <v>0</v>
      </c>
      <c r="S211">
        <v>8</v>
      </c>
      <c r="T211">
        <v>109</v>
      </c>
      <c r="U211">
        <v>8.8140199999999993</v>
      </c>
      <c r="V211">
        <v>3.7196799999999999</v>
      </c>
      <c r="W211">
        <v>2.36957</v>
      </c>
      <c r="X211">
        <v>0.97035000000000005</v>
      </c>
      <c r="Y211">
        <v>0.22661100000000001</v>
      </c>
      <c r="Z211">
        <v>9.56341E-2</v>
      </c>
      <c r="AA211">
        <v>0.13097713142633399</v>
      </c>
      <c r="AB211">
        <v>0.238876</v>
      </c>
      <c r="AC211">
        <v>1.3297399999999999</v>
      </c>
      <c r="AD211">
        <v>0.29411799999999999</v>
      </c>
      <c r="AE211">
        <v>0.70121900000000004</v>
      </c>
      <c r="AH211">
        <v>4.1535099999999998</v>
      </c>
      <c r="AI211">
        <v>1.3847400000000001</v>
      </c>
      <c r="AJ211">
        <v>1.20438</v>
      </c>
      <c r="AK211">
        <v>999</v>
      </c>
      <c r="AO211">
        <v>27681</v>
      </c>
    </row>
    <row r="212" spans="1:41" x14ac:dyDescent="0.45">
      <c r="A212" t="s">
        <v>7683</v>
      </c>
      <c r="B212" t="s">
        <v>18</v>
      </c>
      <c r="C212">
        <v>7</v>
      </c>
      <c r="D212">
        <v>5</v>
      </c>
      <c r="F212">
        <v>3.9324699999999999</v>
      </c>
      <c r="G212">
        <v>22</v>
      </c>
      <c r="H212">
        <v>16</v>
      </c>
      <c r="K212">
        <v>100.7</v>
      </c>
      <c r="L212">
        <v>433</v>
      </c>
      <c r="M212">
        <v>97</v>
      </c>
      <c r="N212">
        <v>47</v>
      </c>
      <c r="O212">
        <v>44</v>
      </c>
      <c r="P212">
        <v>11</v>
      </c>
      <c r="Q212">
        <v>35</v>
      </c>
      <c r="R212">
        <v>0</v>
      </c>
      <c r="S212">
        <v>6</v>
      </c>
      <c r="T212">
        <v>90</v>
      </c>
      <c r="U212">
        <v>8.0436899999999998</v>
      </c>
      <c r="V212">
        <v>3.1280999999999999</v>
      </c>
      <c r="W212">
        <v>2.5714299999999999</v>
      </c>
      <c r="X212">
        <v>0.98311800000000005</v>
      </c>
      <c r="Y212">
        <v>0.20785200000000001</v>
      </c>
      <c r="Z212">
        <v>8.0831399999999998E-2</v>
      </c>
      <c r="AA212">
        <v>0.12702079117298101</v>
      </c>
      <c r="AB212">
        <v>0.247449</v>
      </c>
      <c r="AC212">
        <v>1.3108200000000001</v>
      </c>
      <c r="AD212">
        <v>0.29553299999999999</v>
      </c>
      <c r="AE212">
        <v>0.72898799999999997</v>
      </c>
      <c r="AH212">
        <v>4.1090600000000004</v>
      </c>
      <c r="AI212">
        <v>1.3808199999999999</v>
      </c>
      <c r="AJ212">
        <v>1.8121100000000001</v>
      </c>
      <c r="AK212">
        <v>999</v>
      </c>
      <c r="AO212">
        <v>26260</v>
      </c>
    </row>
    <row r="213" spans="1:41" x14ac:dyDescent="0.45">
      <c r="A213" t="s">
        <v>3206</v>
      </c>
      <c r="B213" t="s">
        <v>36</v>
      </c>
      <c r="C213">
        <v>2</v>
      </c>
      <c r="D213">
        <v>3</v>
      </c>
      <c r="F213">
        <v>4.75</v>
      </c>
      <c r="G213">
        <v>29</v>
      </c>
      <c r="H213">
        <v>28</v>
      </c>
      <c r="K213">
        <v>108</v>
      </c>
      <c r="L213">
        <v>467</v>
      </c>
      <c r="M213">
        <v>109</v>
      </c>
      <c r="N213">
        <v>61</v>
      </c>
      <c r="O213">
        <v>57</v>
      </c>
      <c r="P213">
        <v>14</v>
      </c>
      <c r="Q213">
        <v>36</v>
      </c>
      <c r="R213">
        <v>0</v>
      </c>
      <c r="S213">
        <v>8</v>
      </c>
      <c r="T213">
        <v>81</v>
      </c>
      <c r="U213">
        <v>6.75</v>
      </c>
      <c r="V213">
        <v>3</v>
      </c>
      <c r="W213">
        <v>2.25</v>
      </c>
      <c r="X213">
        <v>1.1666700000000001</v>
      </c>
      <c r="Y213">
        <v>0.17344799999999999</v>
      </c>
      <c r="Z213">
        <v>7.7087799999999998E-2</v>
      </c>
      <c r="AA213">
        <v>9.63597372174263E-2</v>
      </c>
      <c r="AB213">
        <v>0.257683</v>
      </c>
      <c r="AC213">
        <v>1.34259</v>
      </c>
      <c r="AD213">
        <v>0.289634</v>
      </c>
      <c r="AE213">
        <v>0.66985600000000001</v>
      </c>
      <c r="AH213">
        <v>4.6624499999999998</v>
      </c>
      <c r="AI213">
        <v>1.3785499999999999</v>
      </c>
      <c r="AJ213">
        <v>1.2357800000000001</v>
      </c>
      <c r="AK213">
        <v>999</v>
      </c>
      <c r="AO213" t="s">
        <v>3209</v>
      </c>
    </row>
    <row r="214" spans="1:41" x14ac:dyDescent="0.45">
      <c r="A214" t="s">
        <v>3935</v>
      </c>
      <c r="B214" t="s">
        <v>89</v>
      </c>
      <c r="C214">
        <v>7</v>
      </c>
      <c r="D214">
        <v>6</v>
      </c>
      <c r="F214">
        <v>4.0720200000000002</v>
      </c>
      <c r="G214">
        <v>22</v>
      </c>
      <c r="H214">
        <v>22</v>
      </c>
      <c r="K214">
        <v>108.3</v>
      </c>
      <c r="L214">
        <v>458</v>
      </c>
      <c r="M214">
        <v>99</v>
      </c>
      <c r="N214">
        <v>52</v>
      </c>
      <c r="O214">
        <v>49</v>
      </c>
      <c r="P214">
        <v>11</v>
      </c>
      <c r="Q214">
        <v>40</v>
      </c>
      <c r="R214">
        <v>0</v>
      </c>
      <c r="S214">
        <v>6</v>
      </c>
      <c r="T214">
        <v>93</v>
      </c>
      <c r="U214">
        <v>7.7285300000000001</v>
      </c>
      <c r="V214">
        <v>3.3241000000000001</v>
      </c>
      <c r="W214">
        <v>2.3250000000000002</v>
      </c>
      <c r="X214">
        <v>0.91412700000000002</v>
      </c>
      <c r="Y214">
        <v>0.20305699999999999</v>
      </c>
      <c r="Z214">
        <v>8.7336200000000003E-2</v>
      </c>
      <c r="AA214">
        <v>0.115720525383949</v>
      </c>
      <c r="AB214">
        <v>0.240291</v>
      </c>
      <c r="AC214">
        <v>1.2834700000000001</v>
      </c>
      <c r="AD214">
        <v>0.28571400000000002</v>
      </c>
      <c r="AE214">
        <v>0.70388300000000004</v>
      </c>
      <c r="AH214">
        <v>4.1322299999999998</v>
      </c>
      <c r="AI214">
        <v>1.37548</v>
      </c>
      <c r="AJ214">
        <v>1.5021</v>
      </c>
      <c r="AK214">
        <v>999</v>
      </c>
      <c r="AO214" t="s">
        <v>3939</v>
      </c>
    </row>
    <row r="215" spans="1:41" x14ac:dyDescent="0.45">
      <c r="A215" t="s">
        <v>7246</v>
      </c>
      <c r="B215" t="s">
        <v>70</v>
      </c>
      <c r="C215">
        <v>4</v>
      </c>
      <c r="D215">
        <v>6</v>
      </c>
      <c r="F215">
        <v>4.39764</v>
      </c>
      <c r="G215">
        <v>25</v>
      </c>
      <c r="H215">
        <v>20</v>
      </c>
      <c r="K215">
        <v>118.7</v>
      </c>
      <c r="L215">
        <v>516</v>
      </c>
      <c r="M215">
        <v>116</v>
      </c>
      <c r="N215">
        <v>62</v>
      </c>
      <c r="O215">
        <v>58</v>
      </c>
      <c r="P215">
        <v>12</v>
      </c>
      <c r="Q215">
        <v>48</v>
      </c>
      <c r="R215">
        <v>0</v>
      </c>
      <c r="S215">
        <v>5</v>
      </c>
      <c r="T215">
        <v>99</v>
      </c>
      <c r="U215">
        <v>7.5063199999999997</v>
      </c>
      <c r="V215">
        <v>3.6394299999999999</v>
      </c>
      <c r="W215">
        <v>2.0625</v>
      </c>
      <c r="X215">
        <v>0.90985700000000003</v>
      </c>
      <c r="Y215">
        <v>0.19186</v>
      </c>
      <c r="Z215">
        <v>9.3023300000000003E-2</v>
      </c>
      <c r="AA215">
        <v>9.8837211728095994E-2</v>
      </c>
      <c r="AB215">
        <v>0.25053999999999998</v>
      </c>
      <c r="AC215">
        <v>1.3816299999999999</v>
      </c>
      <c r="AD215">
        <v>0.29545500000000002</v>
      </c>
      <c r="AE215">
        <v>0.69293499999999997</v>
      </c>
      <c r="AH215">
        <v>4.2407199999999996</v>
      </c>
      <c r="AI215">
        <v>1.3724400000000001</v>
      </c>
      <c r="AJ215">
        <v>1.0624899999999999</v>
      </c>
      <c r="AK215">
        <v>999</v>
      </c>
      <c r="AO215">
        <v>20167</v>
      </c>
    </row>
    <row r="216" spans="1:41" x14ac:dyDescent="0.45">
      <c r="A216" t="s">
        <v>7093</v>
      </c>
      <c r="B216" t="s">
        <v>269</v>
      </c>
      <c r="C216">
        <v>6</v>
      </c>
      <c r="D216">
        <v>5</v>
      </c>
      <c r="F216">
        <v>3.9427099999999999</v>
      </c>
      <c r="G216">
        <v>22</v>
      </c>
      <c r="H216">
        <v>22</v>
      </c>
      <c r="K216">
        <v>118.7</v>
      </c>
      <c r="L216">
        <v>512</v>
      </c>
      <c r="M216">
        <v>118</v>
      </c>
      <c r="N216">
        <v>56</v>
      </c>
      <c r="O216">
        <v>52</v>
      </c>
      <c r="P216">
        <v>15</v>
      </c>
      <c r="Q216">
        <v>40</v>
      </c>
      <c r="R216">
        <v>0</v>
      </c>
      <c r="S216">
        <v>6</v>
      </c>
      <c r="T216">
        <v>96</v>
      </c>
      <c r="U216">
        <v>7.2788500000000003</v>
      </c>
      <c r="V216">
        <v>3.0328599999999999</v>
      </c>
      <c r="W216">
        <v>2.4</v>
      </c>
      <c r="X216">
        <v>1.1373200000000001</v>
      </c>
      <c r="Y216">
        <v>0.1875</v>
      </c>
      <c r="Z216">
        <v>7.8125E-2</v>
      </c>
      <c r="AA216">
        <v>0.109375</v>
      </c>
      <c r="AB216">
        <v>0.25321900000000003</v>
      </c>
      <c r="AC216">
        <v>1.3310900000000001</v>
      </c>
      <c r="AD216">
        <v>0.29014099999999998</v>
      </c>
      <c r="AE216">
        <v>0.74452600000000002</v>
      </c>
      <c r="AH216">
        <v>4.4429100000000004</v>
      </c>
      <c r="AI216">
        <v>1.36927</v>
      </c>
      <c r="AJ216">
        <v>2.0053000000000001</v>
      </c>
      <c r="AK216">
        <v>999</v>
      </c>
      <c r="AO216">
        <v>12768</v>
      </c>
    </row>
    <row r="217" spans="1:41" x14ac:dyDescent="0.45">
      <c r="A217" t="s">
        <v>7716</v>
      </c>
      <c r="B217" t="s">
        <v>207</v>
      </c>
      <c r="C217">
        <v>5</v>
      </c>
      <c r="D217">
        <v>5</v>
      </c>
      <c r="F217">
        <v>4.3163299999999998</v>
      </c>
      <c r="G217">
        <v>21</v>
      </c>
      <c r="H217">
        <v>12</v>
      </c>
      <c r="K217">
        <v>98</v>
      </c>
      <c r="L217">
        <v>410</v>
      </c>
      <c r="M217">
        <v>96</v>
      </c>
      <c r="N217">
        <v>50</v>
      </c>
      <c r="O217">
        <v>47</v>
      </c>
      <c r="P217">
        <v>12</v>
      </c>
      <c r="Q217">
        <v>25</v>
      </c>
      <c r="R217">
        <v>0</v>
      </c>
      <c r="S217">
        <v>7</v>
      </c>
      <c r="T217">
        <v>76</v>
      </c>
      <c r="U217">
        <v>6.97959</v>
      </c>
      <c r="V217">
        <v>2.2959200000000002</v>
      </c>
      <c r="W217">
        <v>3.04</v>
      </c>
      <c r="X217">
        <v>1.1020399999999999</v>
      </c>
      <c r="Y217">
        <v>0.185366</v>
      </c>
      <c r="Z217">
        <v>6.0975599999999998E-2</v>
      </c>
      <c r="AA217">
        <v>0.124390244483947</v>
      </c>
      <c r="AB217">
        <v>0.25396800000000003</v>
      </c>
      <c r="AC217">
        <v>1.2346900000000001</v>
      </c>
      <c r="AD217">
        <v>0.289655</v>
      </c>
      <c r="AE217">
        <v>0.68138200000000004</v>
      </c>
      <c r="AH217">
        <v>4.2754500000000002</v>
      </c>
      <c r="AI217">
        <v>1.3686700000000001</v>
      </c>
      <c r="AJ217">
        <v>1.2071000000000001</v>
      </c>
      <c r="AK217">
        <v>999</v>
      </c>
      <c r="AO217" t="s">
        <v>7717</v>
      </c>
    </row>
    <row r="218" spans="1:41" x14ac:dyDescent="0.45">
      <c r="A218" t="s">
        <v>7188</v>
      </c>
      <c r="B218" t="s">
        <v>70</v>
      </c>
      <c r="C218">
        <v>6</v>
      </c>
      <c r="D218">
        <v>7</v>
      </c>
      <c r="F218">
        <v>4.1330200000000001</v>
      </c>
      <c r="G218">
        <v>24</v>
      </c>
      <c r="H218">
        <v>22</v>
      </c>
      <c r="K218">
        <v>126.3</v>
      </c>
      <c r="L218">
        <v>541</v>
      </c>
      <c r="M218">
        <v>124</v>
      </c>
      <c r="N218">
        <v>62</v>
      </c>
      <c r="O218">
        <v>58</v>
      </c>
      <c r="P218">
        <v>17</v>
      </c>
      <c r="Q218">
        <v>39</v>
      </c>
      <c r="R218">
        <v>1</v>
      </c>
      <c r="S218">
        <v>8</v>
      </c>
      <c r="T218">
        <v>113</v>
      </c>
      <c r="U218">
        <v>8.0522600000000004</v>
      </c>
      <c r="V218">
        <v>2.7791000000000001</v>
      </c>
      <c r="W218">
        <v>2.89744</v>
      </c>
      <c r="X218">
        <v>1.2114</v>
      </c>
      <c r="Y218">
        <v>0.208872</v>
      </c>
      <c r="Z218">
        <v>7.2088700000000006E-2</v>
      </c>
      <c r="AA218">
        <v>0.136783726513385</v>
      </c>
      <c r="AB218">
        <v>0.25101200000000001</v>
      </c>
      <c r="AC218">
        <v>1.2905800000000001</v>
      </c>
      <c r="AD218">
        <v>0.293956</v>
      </c>
      <c r="AE218">
        <v>0.72557499999999997</v>
      </c>
      <c r="AH218">
        <v>4.3318399999999997</v>
      </c>
      <c r="AI218">
        <v>1.3674900000000001</v>
      </c>
      <c r="AJ218">
        <v>1.5814699999999999</v>
      </c>
      <c r="AK218">
        <v>999</v>
      </c>
      <c r="AO218">
        <v>23429</v>
      </c>
    </row>
    <row r="219" spans="1:41" x14ac:dyDescent="0.45">
      <c r="A219" t="s">
        <v>7724</v>
      </c>
      <c r="B219" t="s">
        <v>56</v>
      </c>
      <c r="C219">
        <v>6</v>
      </c>
      <c r="D219">
        <v>6</v>
      </c>
      <c r="F219">
        <v>4.4026300000000003</v>
      </c>
      <c r="G219">
        <v>21</v>
      </c>
      <c r="H219">
        <v>20</v>
      </c>
      <c r="K219">
        <v>106.3</v>
      </c>
      <c r="L219">
        <v>458</v>
      </c>
      <c r="M219">
        <v>104</v>
      </c>
      <c r="N219">
        <v>56</v>
      </c>
      <c r="O219">
        <v>52</v>
      </c>
      <c r="P219">
        <v>13</v>
      </c>
      <c r="Q219">
        <v>39</v>
      </c>
      <c r="R219">
        <v>1</v>
      </c>
      <c r="S219">
        <v>4</v>
      </c>
      <c r="T219">
        <v>87</v>
      </c>
      <c r="U219">
        <v>7.3659499999999998</v>
      </c>
      <c r="V219">
        <v>3.3019799999999999</v>
      </c>
      <c r="W219">
        <v>2.2307700000000001</v>
      </c>
      <c r="X219">
        <v>1.10066</v>
      </c>
      <c r="Y219">
        <v>0.18995600000000001</v>
      </c>
      <c r="Z219">
        <v>8.5152800000000001E-2</v>
      </c>
      <c r="AA219">
        <v>0.104803495109081</v>
      </c>
      <c r="AB219">
        <v>0.25060199999999999</v>
      </c>
      <c r="AC219">
        <v>1.3452500000000001</v>
      </c>
      <c r="AD219">
        <v>0.28888900000000001</v>
      </c>
      <c r="AE219">
        <v>0.69711500000000004</v>
      </c>
      <c r="AH219">
        <v>4.4215499999999999</v>
      </c>
      <c r="AI219">
        <v>1.3662700000000001</v>
      </c>
      <c r="AJ219">
        <v>1.3317300000000001</v>
      </c>
      <c r="AK219">
        <v>999</v>
      </c>
      <c r="AO219" t="s">
        <v>7725</v>
      </c>
    </row>
    <row r="220" spans="1:41" x14ac:dyDescent="0.45">
      <c r="A220" t="s">
        <v>7722</v>
      </c>
      <c r="C220">
        <v>4</v>
      </c>
      <c r="D220">
        <v>6</v>
      </c>
      <c r="F220">
        <v>4.9901</v>
      </c>
      <c r="G220">
        <v>20</v>
      </c>
      <c r="H220">
        <v>20</v>
      </c>
      <c r="K220">
        <v>101</v>
      </c>
      <c r="L220">
        <v>431</v>
      </c>
      <c r="M220">
        <v>111</v>
      </c>
      <c r="N220">
        <v>60</v>
      </c>
      <c r="O220">
        <v>56</v>
      </c>
      <c r="P220">
        <v>16</v>
      </c>
      <c r="Q220">
        <v>25</v>
      </c>
      <c r="R220">
        <v>0</v>
      </c>
      <c r="S220">
        <v>1</v>
      </c>
      <c r="T220">
        <v>75</v>
      </c>
      <c r="U220">
        <v>6.6831699999999996</v>
      </c>
      <c r="V220">
        <v>2.2277200000000001</v>
      </c>
      <c r="W220">
        <v>3</v>
      </c>
      <c r="X220">
        <v>1.42574</v>
      </c>
      <c r="Y220">
        <v>0.174014</v>
      </c>
      <c r="Z220">
        <v>5.8004600000000003E-2</v>
      </c>
      <c r="AA220">
        <v>0.11600928753614401</v>
      </c>
      <c r="AB220">
        <v>0.27407399999999998</v>
      </c>
      <c r="AC220">
        <v>1.34653</v>
      </c>
      <c r="AD220">
        <v>0.30254799999999998</v>
      </c>
      <c r="AE220">
        <v>0.669014</v>
      </c>
      <c r="AH220">
        <v>4.6015699999999997</v>
      </c>
      <c r="AI220">
        <v>1.36354</v>
      </c>
      <c r="AJ220">
        <v>1.3765000000000001</v>
      </c>
      <c r="AK220">
        <v>999</v>
      </c>
      <c r="AO220" t="s">
        <v>7723</v>
      </c>
    </row>
    <row r="221" spans="1:41" x14ac:dyDescent="0.45">
      <c r="A221" t="s">
        <v>7301</v>
      </c>
      <c r="B221" t="s">
        <v>207</v>
      </c>
      <c r="C221">
        <v>5</v>
      </c>
      <c r="D221">
        <v>6</v>
      </c>
      <c r="F221">
        <v>4.6596399999999996</v>
      </c>
      <c r="G221">
        <v>22</v>
      </c>
      <c r="H221">
        <v>21</v>
      </c>
      <c r="K221">
        <v>104.3</v>
      </c>
      <c r="L221">
        <v>450</v>
      </c>
      <c r="M221">
        <v>104</v>
      </c>
      <c r="N221">
        <v>58</v>
      </c>
      <c r="O221">
        <v>54</v>
      </c>
      <c r="P221">
        <v>14</v>
      </c>
      <c r="Q221">
        <v>33</v>
      </c>
      <c r="R221">
        <v>0</v>
      </c>
      <c r="S221">
        <v>8</v>
      </c>
      <c r="T221">
        <v>89</v>
      </c>
      <c r="U221">
        <v>7.6797700000000004</v>
      </c>
      <c r="V221">
        <v>2.8475600000000001</v>
      </c>
      <c r="W221">
        <v>2.6969699999999999</v>
      </c>
      <c r="X221">
        <v>1.2080500000000001</v>
      </c>
      <c r="Y221">
        <v>0.19777800000000001</v>
      </c>
      <c r="Z221">
        <v>7.3333300000000004E-2</v>
      </c>
      <c r="AA221">
        <v>0.12444444745779</v>
      </c>
      <c r="AB221">
        <v>0.25427899999999998</v>
      </c>
      <c r="AC221">
        <v>1.31352</v>
      </c>
      <c r="AD221">
        <v>0.29411799999999999</v>
      </c>
      <c r="AE221">
        <v>0.67291299999999998</v>
      </c>
      <c r="AH221">
        <v>4.4726800000000004</v>
      </c>
      <c r="AI221">
        <v>1.3610199999999999</v>
      </c>
      <c r="AJ221">
        <v>0.93896100000000005</v>
      </c>
      <c r="AK221">
        <v>999</v>
      </c>
      <c r="AO221">
        <v>18383</v>
      </c>
    </row>
    <row r="222" spans="1:41" x14ac:dyDescent="0.45">
      <c r="A222" t="s">
        <v>7695</v>
      </c>
      <c r="B222" t="s">
        <v>207</v>
      </c>
      <c r="C222">
        <v>6</v>
      </c>
      <c r="D222">
        <v>7</v>
      </c>
      <c r="F222">
        <v>4.44109</v>
      </c>
      <c r="G222">
        <v>23</v>
      </c>
      <c r="H222">
        <v>21</v>
      </c>
      <c r="K222">
        <v>99.3</v>
      </c>
      <c r="L222">
        <v>435</v>
      </c>
      <c r="M222">
        <v>98</v>
      </c>
      <c r="N222">
        <v>52</v>
      </c>
      <c r="O222">
        <v>49</v>
      </c>
      <c r="P222">
        <v>13</v>
      </c>
      <c r="Q222">
        <v>37</v>
      </c>
      <c r="R222">
        <v>0</v>
      </c>
      <c r="S222">
        <v>6</v>
      </c>
      <c r="T222">
        <v>92</v>
      </c>
      <c r="U222">
        <v>8.3383699999999994</v>
      </c>
      <c r="V222">
        <v>3.3534700000000002</v>
      </c>
      <c r="W222">
        <v>2.4864899999999999</v>
      </c>
      <c r="X222">
        <v>1.17825</v>
      </c>
      <c r="Y222">
        <v>0.21149399999999999</v>
      </c>
      <c r="Z222">
        <v>8.5057499999999994E-2</v>
      </c>
      <c r="AA222">
        <v>0.126436777412891</v>
      </c>
      <c r="AB222">
        <v>0.25</v>
      </c>
      <c r="AC222">
        <v>1.3595200000000001</v>
      </c>
      <c r="AD222">
        <v>0.29616700000000001</v>
      </c>
      <c r="AE222">
        <v>0.71061600000000003</v>
      </c>
      <c r="AH222">
        <v>4.4030800000000001</v>
      </c>
      <c r="AI222">
        <v>1.3607499999999999</v>
      </c>
      <c r="AJ222">
        <v>1.2007399999999999</v>
      </c>
      <c r="AK222">
        <v>999</v>
      </c>
      <c r="AO222">
        <v>21448</v>
      </c>
    </row>
    <row r="223" spans="1:41" x14ac:dyDescent="0.45">
      <c r="A223" t="s">
        <v>7306</v>
      </c>
      <c r="B223" t="s">
        <v>39</v>
      </c>
      <c r="C223">
        <v>6</v>
      </c>
      <c r="D223">
        <v>8</v>
      </c>
      <c r="F223">
        <v>4.5</v>
      </c>
      <c r="G223">
        <v>23</v>
      </c>
      <c r="H223">
        <v>19</v>
      </c>
      <c r="K223">
        <v>106</v>
      </c>
      <c r="L223">
        <v>460</v>
      </c>
      <c r="M223">
        <v>102</v>
      </c>
      <c r="N223">
        <v>57</v>
      </c>
      <c r="O223">
        <v>53</v>
      </c>
      <c r="P223">
        <v>13</v>
      </c>
      <c r="Q223">
        <v>44</v>
      </c>
      <c r="R223">
        <v>0</v>
      </c>
      <c r="S223">
        <v>2</v>
      </c>
      <c r="T223">
        <v>102</v>
      </c>
      <c r="U223">
        <v>8.66038</v>
      </c>
      <c r="V223">
        <v>3.7358500000000001</v>
      </c>
      <c r="W223">
        <v>2.3181799999999999</v>
      </c>
      <c r="X223">
        <v>1.1037699999999999</v>
      </c>
      <c r="Y223">
        <v>0.22173899999999999</v>
      </c>
      <c r="Z223">
        <v>9.5652200000000007E-2</v>
      </c>
      <c r="AA223">
        <v>0.12608695775270401</v>
      </c>
      <c r="AB223">
        <v>0.24637700000000001</v>
      </c>
      <c r="AC223">
        <v>1.3773599999999999</v>
      </c>
      <c r="AD223">
        <v>0.29765900000000001</v>
      </c>
      <c r="AE223">
        <v>0.69640100000000005</v>
      </c>
      <c r="AH223">
        <v>4.2267400000000004</v>
      </c>
      <c r="AI223">
        <v>1.36022</v>
      </c>
      <c r="AJ223">
        <v>1.0724</v>
      </c>
      <c r="AK223">
        <v>999</v>
      </c>
      <c r="AO223">
        <v>19962</v>
      </c>
    </row>
    <row r="224" spans="1:41" x14ac:dyDescent="0.45">
      <c r="A224" t="s">
        <v>7747</v>
      </c>
      <c r="B224" t="s">
        <v>73</v>
      </c>
      <c r="C224">
        <v>6</v>
      </c>
      <c r="D224">
        <v>7</v>
      </c>
      <c r="F224">
        <v>4.6445999999999996</v>
      </c>
      <c r="G224">
        <v>22</v>
      </c>
      <c r="H224">
        <v>20</v>
      </c>
      <c r="K224">
        <v>102.7</v>
      </c>
      <c r="L224">
        <v>439</v>
      </c>
      <c r="M224">
        <v>111</v>
      </c>
      <c r="N224">
        <v>57</v>
      </c>
      <c r="O224">
        <v>53</v>
      </c>
      <c r="P224">
        <v>13</v>
      </c>
      <c r="Q224">
        <v>26</v>
      </c>
      <c r="R224">
        <v>0</v>
      </c>
      <c r="S224">
        <v>3</v>
      </c>
      <c r="T224">
        <v>66</v>
      </c>
      <c r="U224">
        <v>5.7838399999999996</v>
      </c>
      <c r="V224">
        <v>2.2784800000000001</v>
      </c>
      <c r="W224">
        <v>2.5384600000000002</v>
      </c>
      <c r="X224">
        <v>1.13924</v>
      </c>
      <c r="Y224">
        <v>0.150342</v>
      </c>
      <c r="Z224">
        <v>5.92255E-2</v>
      </c>
      <c r="AA224">
        <v>9.1116178780794102E-2</v>
      </c>
      <c r="AB224">
        <v>0.27073199999999997</v>
      </c>
      <c r="AC224">
        <v>1.3339799999999999</v>
      </c>
      <c r="AD224">
        <v>0.29607299999999998</v>
      </c>
      <c r="AE224">
        <v>0.67340100000000003</v>
      </c>
      <c r="AH224">
        <v>4.46244</v>
      </c>
      <c r="AI224">
        <v>1.35924</v>
      </c>
      <c r="AJ224">
        <v>1.00976</v>
      </c>
      <c r="AK224">
        <v>999</v>
      </c>
      <c r="AO224" t="s">
        <v>7748</v>
      </c>
    </row>
    <row r="225" spans="1:41" x14ac:dyDescent="0.45">
      <c r="A225" t="s">
        <v>7311</v>
      </c>
      <c r="B225" t="s">
        <v>56</v>
      </c>
      <c r="C225">
        <v>6</v>
      </c>
      <c r="D225">
        <v>6</v>
      </c>
      <c r="F225">
        <v>3.9560399999999998</v>
      </c>
      <c r="G225">
        <v>26</v>
      </c>
      <c r="H225">
        <v>17</v>
      </c>
      <c r="K225">
        <v>91</v>
      </c>
      <c r="L225">
        <v>399</v>
      </c>
      <c r="M225">
        <v>82</v>
      </c>
      <c r="N225">
        <v>43</v>
      </c>
      <c r="O225">
        <v>40</v>
      </c>
      <c r="P225">
        <v>11</v>
      </c>
      <c r="Q225">
        <v>42</v>
      </c>
      <c r="R225">
        <v>0</v>
      </c>
      <c r="S225">
        <v>5</v>
      </c>
      <c r="T225">
        <v>101</v>
      </c>
      <c r="U225">
        <v>9.9890100000000004</v>
      </c>
      <c r="V225">
        <v>4.1538500000000003</v>
      </c>
      <c r="W225">
        <v>2.40476</v>
      </c>
      <c r="X225">
        <v>1.0879099999999999</v>
      </c>
      <c r="Y225">
        <v>0.253133</v>
      </c>
      <c r="Z225">
        <v>0.105263</v>
      </c>
      <c r="AA225">
        <v>0.14786966145038599</v>
      </c>
      <c r="AB225">
        <v>0.232955</v>
      </c>
      <c r="AC225">
        <v>1.3626400000000001</v>
      </c>
      <c r="AD225">
        <v>0.29583300000000001</v>
      </c>
      <c r="AE225">
        <v>0.74585599999999996</v>
      </c>
      <c r="AH225">
        <v>4.1561399999999997</v>
      </c>
      <c r="AI225">
        <v>1.3572200000000001</v>
      </c>
      <c r="AJ225">
        <v>1.55755</v>
      </c>
      <c r="AK225">
        <v>999</v>
      </c>
      <c r="AO225">
        <v>23550</v>
      </c>
    </row>
    <row r="226" spans="1:41" x14ac:dyDescent="0.45">
      <c r="A226" t="s">
        <v>131</v>
      </c>
      <c r="B226" t="s">
        <v>130</v>
      </c>
      <c r="C226">
        <v>6</v>
      </c>
      <c r="D226">
        <v>8</v>
      </c>
      <c r="F226">
        <v>4.5810500000000003</v>
      </c>
      <c r="G226">
        <v>26</v>
      </c>
      <c r="H226">
        <v>20</v>
      </c>
      <c r="K226">
        <v>127.7</v>
      </c>
      <c r="L226">
        <v>562</v>
      </c>
      <c r="M226">
        <v>133</v>
      </c>
      <c r="N226">
        <v>70</v>
      </c>
      <c r="O226">
        <v>65</v>
      </c>
      <c r="P226">
        <v>18</v>
      </c>
      <c r="Q226">
        <v>44</v>
      </c>
      <c r="R226">
        <v>0</v>
      </c>
      <c r="S226">
        <v>8</v>
      </c>
      <c r="T226">
        <v>110</v>
      </c>
      <c r="U226">
        <v>7.7525500000000003</v>
      </c>
      <c r="V226">
        <v>3.1010200000000001</v>
      </c>
      <c r="W226">
        <v>2.5</v>
      </c>
      <c r="X226">
        <v>1.2685999999999999</v>
      </c>
      <c r="Y226">
        <v>0.19572999999999999</v>
      </c>
      <c r="Z226">
        <v>7.8291799999999995E-2</v>
      </c>
      <c r="AA226">
        <v>0.11743772029876701</v>
      </c>
      <c r="AB226">
        <v>0.26078400000000002</v>
      </c>
      <c r="AC226">
        <v>1.3860600000000001</v>
      </c>
      <c r="AD226">
        <v>0.30104700000000001</v>
      </c>
      <c r="AE226">
        <v>0.70487500000000003</v>
      </c>
      <c r="AH226">
        <v>4.58629</v>
      </c>
      <c r="AI226">
        <v>1.35606</v>
      </c>
      <c r="AJ226">
        <v>1.2811600000000001</v>
      </c>
      <c r="AK226">
        <v>999</v>
      </c>
      <c r="AO226">
        <v>19409</v>
      </c>
    </row>
    <row r="227" spans="1:41" x14ac:dyDescent="0.45">
      <c r="A227" t="s">
        <v>3635</v>
      </c>
      <c r="B227" t="s">
        <v>46</v>
      </c>
      <c r="C227">
        <v>6</v>
      </c>
      <c r="D227">
        <v>5</v>
      </c>
      <c r="F227">
        <v>4.3362800000000004</v>
      </c>
      <c r="G227">
        <v>27</v>
      </c>
      <c r="H227">
        <v>27</v>
      </c>
      <c r="K227">
        <v>101.7</v>
      </c>
      <c r="L227">
        <v>437</v>
      </c>
      <c r="M227">
        <v>98</v>
      </c>
      <c r="N227">
        <v>52</v>
      </c>
      <c r="O227">
        <v>49</v>
      </c>
      <c r="P227">
        <v>13</v>
      </c>
      <c r="Q227">
        <v>31</v>
      </c>
      <c r="R227">
        <v>0</v>
      </c>
      <c r="S227">
        <v>11</v>
      </c>
      <c r="T227">
        <v>88</v>
      </c>
      <c r="U227">
        <v>7.7876099999999999</v>
      </c>
      <c r="V227">
        <v>2.74336</v>
      </c>
      <c r="W227">
        <v>2.8387099999999998</v>
      </c>
      <c r="X227">
        <v>1.1504399999999999</v>
      </c>
      <c r="Y227">
        <v>0.201373</v>
      </c>
      <c r="Z227">
        <v>7.0938200000000007E-2</v>
      </c>
      <c r="AA227">
        <v>0.13043478131294201</v>
      </c>
      <c r="AB227">
        <v>0.24810099999999999</v>
      </c>
      <c r="AC227">
        <v>1.26844</v>
      </c>
      <c r="AD227">
        <v>0.28911599999999998</v>
      </c>
      <c r="AE227">
        <v>0.69494599999999995</v>
      </c>
      <c r="AH227">
        <v>4.4251500000000004</v>
      </c>
      <c r="AI227">
        <v>1.3467899999999999</v>
      </c>
      <c r="AJ227">
        <v>1.30016</v>
      </c>
      <c r="AK227">
        <v>999</v>
      </c>
      <c r="AO227" t="s">
        <v>3639</v>
      </c>
    </row>
    <row r="228" spans="1:41" x14ac:dyDescent="0.45">
      <c r="A228" t="s">
        <v>7692</v>
      </c>
      <c r="B228" t="s">
        <v>76</v>
      </c>
      <c r="C228">
        <v>5</v>
      </c>
      <c r="D228">
        <v>6</v>
      </c>
      <c r="F228">
        <v>4.32</v>
      </c>
      <c r="G228">
        <v>22</v>
      </c>
      <c r="H228">
        <v>19</v>
      </c>
      <c r="K228">
        <v>100</v>
      </c>
      <c r="L228">
        <v>433</v>
      </c>
      <c r="M228">
        <v>100</v>
      </c>
      <c r="N228">
        <v>51</v>
      </c>
      <c r="O228">
        <v>48</v>
      </c>
      <c r="P228">
        <v>12</v>
      </c>
      <c r="Q228">
        <v>32</v>
      </c>
      <c r="R228">
        <v>0</v>
      </c>
      <c r="S228">
        <v>8</v>
      </c>
      <c r="T228">
        <v>85</v>
      </c>
      <c r="U228">
        <v>7.65</v>
      </c>
      <c r="V228">
        <v>2.88</v>
      </c>
      <c r="W228">
        <v>2.65625</v>
      </c>
      <c r="X228">
        <v>1.08</v>
      </c>
      <c r="Y228">
        <v>0.19630500000000001</v>
      </c>
      <c r="Z228">
        <v>7.3902999999999996E-2</v>
      </c>
      <c r="AA228">
        <v>0.122401840984821</v>
      </c>
      <c r="AB228">
        <v>0.25445299999999998</v>
      </c>
      <c r="AC228">
        <v>1.32</v>
      </c>
      <c r="AD228">
        <v>0.29729699999999998</v>
      </c>
      <c r="AE228">
        <v>0.703125</v>
      </c>
      <c r="AH228">
        <v>4.3150399999999998</v>
      </c>
      <c r="AI228">
        <v>1.3466899999999999</v>
      </c>
      <c r="AJ228">
        <v>1.4592700000000001</v>
      </c>
      <c r="AK228">
        <v>999</v>
      </c>
      <c r="AO228">
        <v>23191</v>
      </c>
    </row>
    <row r="229" spans="1:41" x14ac:dyDescent="0.45">
      <c r="A229" t="s">
        <v>7334</v>
      </c>
      <c r="B229" t="s">
        <v>7</v>
      </c>
      <c r="C229">
        <v>7</v>
      </c>
      <c r="D229">
        <v>8</v>
      </c>
      <c r="F229">
        <v>4.2226299999999997</v>
      </c>
      <c r="G229">
        <v>22</v>
      </c>
      <c r="H229">
        <v>21</v>
      </c>
      <c r="K229">
        <v>108.7</v>
      </c>
      <c r="L229">
        <v>457</v>
      </c>
      <c r="M229">
        <v>95</v>
      </c>
      <c r="N229">
        <v>55</v>
      </c>
      <c r="O229">
        <v>51</v>
      </c>
      <c r="P229">
        <v>14</v>
      </c>
      <c r="Q229">
        <v>45</v>
      </c>
      <c r="R229">
        <v>0</v>
      </c>
      <c r="S229">
        <v>7</v>
      </c>
      <c r="T229">
        <v>109</v>
      </c>
      <c r="U229">
        <v>9.0248399999999993</v>
      </c>
      <c r="V229">
        <v>3.7258499999999999</v>
      </c>
      <c r="W229">
        <v>2.4222199999999998</v>
      </c>
      <c r="X229">
        <v>1.1591499999999999</v>
      </c>
      <c r="Y229">
        <v>0.238512</v>
      </c>
      <c r="Z229">
        <v>9.8468299999999995E-2</v>
      </c>
      <c r="AA229">
        <v>0.140043765306472</v>
      </c>
      <c r="AB229">
        <v>0.234568</v>
      </c>
      <c r="AC229">
        <v>1.2879499999999999</v>
      </c>
      <c r="AD229">
        <v>0.28723399999999999</v>
      </c>
      <c r="AE229">
        <v>0.70598000000000005</v>
      </c>
      <c r="AH229">
        <v>4.359</v>
      </c>
      <c r="AI229">
        <v>1.3459099999999999</v>
      </c>
      <c r="AJ229">
        <v>1.6004799999999999</v>
      </c>
      <c r="AK229">
        <v>999</v>
      </c>
      <c r="AO229">
        <v>21690</v>
      </c>
    </row>
    <row r="230" spans="1:41" x14ac:dyDescent="0.45">
      <c r="A230" t="s">
        <v>3319</v>
      </c>
      <c r="B230" t="s">
        <v>18</v>
      </c>
      <c r="C230">
        <v>6</v>
      </c>
      <c r="D230">
        <v>7</v>
      </c>
      <c r="F230">
        <v>4.1187899999999997</v>
      </c>
      <c r="G230">
        <v>26</v>
      </c>
      <c r="H230">
        <v>26</v>
      </c>
      <c r="K230">
        <v>102.7</v>
      </c>
      <c r="L230">
        <v>442</v>
      </c>
      <c r="M230">
        <v>91</v>
      </c>
      <c r="N230">
        <v>50</v>
      </c>
      <c r="O230">
        <v>47</v>
      </c>
      <c r="P230">
        <v>10</v>
      </c>
      <c r="Q230">
        <v>49</v>
      </c>
      <c r="R230">
        <v>0</v>
      </c>
      <c r="S230">
        <v>7</v>
      </c>
      <c r="T230">
        <v>99</v>
      </c>
      <c r="U230">
        <v>8.6757500000000007</v>
      </c>
      <c r="V230">
        <v>4.29406</v>
      </c>
      <c r="W230">
        <v>2.02041</v>
      </c>
      <c r="X230">
        <v>0.87633899999999998</v>
      </c>
      <c r="Y230">
        <v>0.22398199999999999</v>
      </c>
      <c r="Z230">
        <v>0.11086</v>
      </c>
      <c r="AA230">
        <v>0.113122172653675</v>
      </c>
      <c r="AB230">
        <v>0.23575099999999999</v>
      </c>
      <c r="AC230">
        <v>1.3631899999999999</v>
      </c>
      <c r="AD230">
        <v>0.29241899999999998</v>
      </c>
      <c r="AE230">
        <v>0.71428599999999998</v>
      </c>
      <c r="AH230">
        <v>4.2287499999999998</v>
      </c>
      <c r="AI230">
        <v>1.33961</v>
      </c>
      <c r="AJ230">
        <v>1.70746</v>
      </c>
      <c r="AK230">
        <v>999</v>
      </c>
      <c r="AO230">
        <v>29271</v>
      </c>
    </row>
    <row r="231" spans="1:41" x14ac:dyDescent="0.45">
      <c r="A231" t="s">
        <v>4228</v>
      </c>
      <c r="B231" t="s">
        <v>104</v>
      </c>
      <c r="C231">
        <v>3</v>
      </c>
      <c r="D231">
        <v>4</v>
      </c>
      <c r="F231">
        <v>4.3988300000000002</v>
      </c>
      <c r="G231">
        <v>25</v>
      </c>
      <c r="H231">
        <v>25</v>
      </c>
      <c r="K231">
        <v>102.3</v>
      </c>
      <c r="L231">
        <v>448</v>
      </c>
      <c r="M231">
        <v>87</v>
      </c>
      <c r="N231">
        <v>53</v>
      </c>
      <c r="O231">
        <v>50</v>
      </c>
      <c r="P231">
        <v>10</v>
      </c>
      <c r="Q231">
        <v>57</v>
      </c>
      <c r="R231">
        <v>0</v>
      </c>
      <c r="S231">
        <v>10</v>
      </c>
      <c r="T231">
        <v>105</v>
      </c>
      <c r="U231">
        <v>9.2375399999999992</v>
      </c>
      <c r="V231">
        <v>5.0146600000000001</v>
      </c>
      <c r="W231">
        <v>1.8421099999999999</v>
      </c>
      <c r="X231">
        <v>0.87976500000000002</v>
      </c>
      <c r="Y231">
        <v>0.234375</v>
      </c>
      <c r="Z231">
        <v>0.12723200000000001</v>
      </c>
      <c r="AA231">
        <v>0.10714285075664499</v>
      </c>
      <c r="AB231">
        <v>0.22834599999999999</v>
      </c>
      <c r="AC231">
        <v>1.4076200000000001</v>
      </c>
      <c r="AD231">
        <v>0.28947400000000001</v>
      </c>
      <c r="AE231">
        <v>0.7</v>
      </c>
      <c r="AH231">
        <v>4.4378399999999996</v>
      </c>
      <c r="AI231">
        <v>1.3391599999999999</v>
      </c>
      <c r="AJ231">
        <v>1.3887700000000001</v>
      </c>
      <c r="AK231">
        <v>999</v>
      </c>
      <c r="AO231">
        <v>26389</v>
      </c>
    </row>
    <row r="232" spans="1:41" x14ac:dyDescent="0.45">
      <c r="A232" t="s">
        <v>7209</v>
      </c>
      <c r="B232" t="s">
        <v>70</v>
      </c>
      <c r="C232">
        <v>6</v>
      </c>
      <c r="D232">
        <v>8</v>
      </c>
      <c r="F232">
        <v>4.0714300000000003</v>
      </c>
      <c r="G232">
        <v>25</v>
      </c>
      <c r="H232">
        <v>21</v>
      </c>
      <c r="K232">
        <v>126</v>
      </c>
      <c r="L232">
        <v>528</v>
      </c>
      <c r="M232">
        <v>118</v>
      </c>
      <c r="N232">
        <v>61</v>
      </c>
      <c r="O232">
        <v>57</v>
      </c>
      <c r="P232">
        <v>14</v>
      </c>
      <c r="Q232">
        <v>38</v>
      </c>
      <c r="R232">
        <v>1</v>
      </c>
      <c r="S232">
        <v>12</v>
      </c>
      <c r="T232">
        <v>98</v>
      </c>
      <c r="U232">
        <v>7</v>
      </c>
      <c r="V232">
        <v>2.7142900000000001</v>
      </c>
      <c r="W232">
        <v>2.5789499999999999</v>
      </c>
      <c r="X232">
        <v>1</v>
      </c>
      <c r="Y232">
        <v>0.18560599999999999</v>
      </c>
      <c r="Z232">
        <v>7.1969699999999998E-2</v>
      </c>
      <c r="AA232">
        <v>0.113636367022991</v>
      </c>
      <c r="AB232">
        <v>0.246862</v>
      </c>
      <c r="AC232">
        <v>1.2381</v>
      </c>
      <c r="AD232">
        <v>0.28415299999999999</v>
      </c>
      <c r="AE232">
        <v>0.69648100000000002</v>
      </c>
      <c r="AH232">
        <v>4.3344100000000001</v>
      </c>
      <c r="AI232">
        <v>1.3367500000000001</v>
      </c>
      <c r="AJ232">
        <v>1.6440600000000001</v>
      </c>
      <c r="AK232">
        <v>999</v>
      </c>
      <c r="AO232">
        <v>26257</v>
      </c>
    </row>
    <row r="233" spans="1:41" x14ac:dyDescent="0.45">
      <c r="A233" t="s">
        <v>5344</v>
      </c>
      <c r="B233" t="s">
        <v>155</v>
      </c>
      <c r="C233">
        <v>6</v>
      </c>
      <c r="D233">
        <v>8</v>
      </c>
      <c r="F233">
        <v>4.4061599999999999</v>
      </c>
      <c r="G233">
        <v>23</v>
      </c>
      <c r="H233">
        <v>22</v>
      </c>
      <c r="K233">
        <v>110.3</v>
      </c>
      <c r="L233">
        <v>479</v>
      </c>
      <c r="M233">
        <v>111</v>
      </c>
      <c r="N233">
        <v>58</v>
      </c>
      <c r="O233">
        <v>54</v>
      </c>
      <c r="P233">
        <v>12</v>
      </c>
      <c r="Q233">
        <v>41</v>
      </c>
      <c r="R233">
        <v>0</v>
      </c>
      <c r="S233">
        <v>4</v>
      </c>
      <c r="T233">
        <v>86</v>
      </c>
      <c r="U233">
        <v>7.0172299999999996</v>
      </c>
      <c r="V233">
        <v>3.3454199999999998</v>
      </c>
      <c r="W233">
        <v>2.0975600000000001</v>
      </c>
      <c r="X233">
        <v>0.97914800000000002</v>
      </c>
      <c r="Y233">
        <v>0.17954100000000001</v>
      </c>
      <c r="Z233">
        <v>8.5595000000000004E-2</v>
      </c>
      <c r="AA233">
        <v>9.3945719301700495E-2</v>
      </c>
      <c r="AB233">
        <v>0.25575999999999999</v>
      </c>
      <c r="AC233">
        <v>1.3780600000000001</v>
      </c>
      <c r="AD233">
        <v>0.29464299999999999</v>
      </c>
      <c r="AE233">
        <v>0.69526600000000005</v>
      </c>
      <c r="AH233">
        <v>4.33392</v>
      </c>
      <c r="AI233">
        <v>1.33643</v>
      </c>
      <c r="AJ233">
        <v>1.49448</v>
      </c>
      <c r="AK233">
        <v>999</v>
      </c>
      <c r="AO233" t="s">
        <v>5347</v>
      </c>
    </row>
    <row r="234" spans="1:41" x14ac:dyDescent="0.45">
      <c r="A234" t="s">
        <v>5901</v>
      </c>
      <c r="B234" t="s">
        <v>59</v>
      </c>
      <c r="C234">
        <v>6</v>
      </c>
      <c r="D234">
        <v>7</v>
      </c>
      <c r="F234">
        <v>4.3839499999999996</v>
      </c>
      <c r="G234">
        <v>24</v>
      </c>
      <c r="H234">
        <v>23</v>
      </c>
      <c r="K234">
        <v>104.7</v>
      </c>
      <c r="L234">
        <v>449</v>
      </c>
      <c r="M234">
        <v>105</v>
      </c>
      <c r="N234">
        <v>55</v>
      </c>
      <c r="O234">
        <v>51</v>
      </c>
      <c r="P234">
        <v>11</v>
      </c>
      <c r="Q234">
        <v>36</v>
      </c>
      <c r="R234">
        <v>0</v>
      </c>
      <c r="S234">
        <v>2</v>
      </c>
      <c r="T234">
        <v>77</v>
      </c>
      <c r="U234">
        <v>6.6189099999999996</v>
      </c>
      <c r="V234">
        <v>3.09456</v>
      </c>
      <c r="W234">
        <v>2.13889</v>
      </c>
      <c r="X234">
        <v>0.94555900000000004</v>
      </c>
      <c r="Y234">
        <v>0.17149200000000001</v>
      </c>
      <c r="Z234">
        <v>8.0178200000000005E-2</v>
      </c>
      <c r="AA234">
        <v>9.1314032673835699E-2</v>
      </c>
      <c r="AB234">
        <v>0.25547399999999998</v>
      </c>
      <c r="AC234">
        <v>1.3467</v>
      </c>
      <c r="AD234">
        <v>0.291022</v>
      </c>
      <c r="AE234">
        <v>0.68471300000000002</v>
      </c>
      <c r="AH234">
        <v>4.2388000000000003</v>
      </c>
      <c r="AI234">
        <v>1.3358099999999999</v>
      </c>
      <c r="AJ234">
        <v>1.1353</v>
      </c>
      <c r="AK234">
        <v>999</v>
      </c>
      <c r="AO234" t="s">
        <v>5904</v>
      </c>
    </row>
    <row r="235" spans="1:41" x14ac:dyDescent="0.45">
      <c r="A235" t="s">
        <v>199</v>
      </c>
      <c r="B235" t="s">
        <v>56</v>
      </c>
      <c r="C235">
        <v>7</v>
      </c>
      <c r="D235">
        <v>7</v>
      </c>
      <c r="F235">
        <v>4.2735000000000003</v>
      </c>
      <c r="G235">
        <v>23</v>
      </c>
      <c r="H235">
        <v>17</v>
      </c>
      <c r="K235">
        <v>105.3</v>
      </c>
      <c r="L235">
        <v>447</v>
      </c>
      <c r="M235">
        <v>107</v>
      </c>
      <c r="N235">
        <v>53</v>
      </c>
      <c r="O235">
        <v>50</v>
      </c>
      <c r="P235">
        <v>13</v>
      </c>
      <c r="Q235">
        <v>28</v>
      </c>
      <c r="R235">
        <v>0</v>
      </c>
      <c r="S235">
        <v>3</v>
      </c>
      <c r="T235">
        <v>82</v>
      </c>
      <c r="U235">
        <v>7.0085499999999996</v>
      </c>
      <c r="V235">
        <v>2.39316</v>
      </c>
      <c r="W235">
        <v>2.9285700000000001</v>
      </c>
      <c r="X235">
        <v>1.11111</v>
      </c>
      <c r="Y235">
        <v>0.183445</v>
      </c>
      <c r="Z235">
        <v>6.2639799999999995E-2</v>
      </c>
      <c r="AA235">
        <v>0.12080536782741499</v>
      </c>
      <c r="AB235">
        <v>0.257212</v>
      </c>
      <c r="AC235">
        <v>1.2820499999999999</v>
      </c>
      <c r="AD235">
        <v>0.29283500000000001</v>
      </c>
      <c r="AE235">
        <v>0.70205499999999998</v>
      </c>
      <c r="AH235">
        <v>4.1857100000000003</v>
      </c>
      <c r="AI235">
        <v>1.3291999999999999</v>
      </c>
      <c r="AJ235">
        <v>1.2614700000000001</v>
      </c>
      <c r="AK235">
        <v>999</v>
      </c>
      <c r="AO235" t="s">
        <v>7712</v>
      </c>
    </row>
    <row r="236" spans="1:41" x14ac:dyDescent="0.45">
      <c r="A236" t="s">
        <v>7707</v>
      </c>
      <c r="B236" t="s">
        <v>70</v>
      </c>
      <c r="C236">
        <v>6</v>
      </c>
      <c r="D236">
        <v>6</v>
      </c>
      <c r="F236">
        <v>4.1538500000000003</v>
      </c>
      <c r="G236">
        <v>23</v>
      </c>
      <c r="H236">
        <v>17</v>
      </c>
      <c r="K236">
        <v>104</v>
      </c>
      <c r="L236">
        <v>446</v>
      </c>
      <c r="M236">
        <v>109</v>
      </c>
      <c r="N236">
        <v>51</v>
      </c>
      <c r="O236">
        <v>48</v>
      </c>
      <c r="P236">
        <v>12</v>
      </c>
      <c r="Q236">
        <v>28</v>
      </c>
      <c r="R236">
        <v>0</v>
      </c>
      <c r="S236">
        <v>2</v>
      </c>
      <c r="T236">
        <v>78</v>
      </c>
      <c r="U236">
        <v>6.75</v>
      </c>
      <c r="V236">
        <v>2.4230800000000001</v>
      </c>
      <c r="W236">
        <v>2.7857099999999999</v>
      </c>
      <c r="X236">
        <v>1.0384599999999999</v>
      </c>
      <c r="Y236">
        <v>0.17488799999999999</v>
      </c>
      <c r="Z236">
        <v>6.2780299999999997E-2</v>
      </c>
      <c r="AA236">
        <v>0.112107627093791</v>
      </c>
      <c r="AB236">
        <v>0.262019</v>
      </c>
      <c r="AC236">
        <v>1.31731</v>
      </c>
      <c r="AD236">
        <v>0.29754599999999998</v>
      </c>
      <c r="AE236">
        <v>0.71547400000000005</v>
      </c>
      <c r="AH236">
        <v>4.1204200000000002</v>
      </c>
      <c r="AI236">
        <v>1.32667</v>
      </c>
      <c r="AJ236">
        <v>1.25783</v>
      </c>
      <c r="AK236">
        <v>999</v>
      </c>
      <c r="AO236" t="s">
        <v>7708</v>
      </c>
    </row>
    <row r="237" spans="1:41" x14ac:dyDescent="0.45">
      <c r="A237" t="s">
        <v>7219</v>
      </c>
      <c r="B237" t="s">
        <v>14</v>
      </c>
      <c r="C237">
        <v>7</v>
      </c>
      <c r="D237">
        <v>5</v>
      </c>
      <c r="F237">
        <v>4</v>
      </c>
      <c r="G237">
        <v>25</v>
      </c>
      <c r="H237">
        <v>21</v>
      </c>
      <c r="K237">
        <v>108</v>
      </c>
      <c r="L237">
        <v>462</v>
      </c>
      <c r="M237">
        <v>98</v>
      </c>
      <c r="N237">
        <v>51</v>
      </c>
      <c r="O237">
        <v>48</v>
      </c>
      <c r="P237">
        <v>13</v>
      </c>
      <c r="Q237">
        <v>40</v>
      </c>
      <c r="R237">
        <v>0</v>
      </c>
      <c r="S237">
        <v>8</v>
      </c>
      <c r="T237">
        <v>97</v>
      </c>
      <c r="U237">
        <v>8.0833300000000001</v>
      </c>
      <c r="V237">
        <v>3.3333300000000001</v>
      </c>
      <c r="W237">
        <v>2.4249999999999998</v>
      </c>
      <c r="X237">
        <v>1.0833299999999999</v>
      </c>
      <c r="Y237">
        <v>0.209957</v>
      </c>
      <c r="Z237">
        <v>8.6580099999999993E-2</v>
      </c>
      <c r="AA237">
        <v>0.123376615345478</v>
      </c>
      <c r="AB237">
        <v>0.23671500000000001</v>
      </c>
      <c r="AC237">
        <v>1.2777799999999999</v>
      </c>
      <c r="AD237">
        <v>0.27960499999999999</v>
      </c>
      <c r="AE237">
        <v>0.72621000000000002</v>
      </c>
      <c r="AH237">
        <v>4.3568899999999999</v>
      </c>
      <c r="AI237">
        <v>1.32524</v>
      </c>
      <c r="AJ237">
        <v>1.61412</v>
      </c>
      <c r="AK237">
        <v>999</v>
      </c>
      <c r="AO237">
        <v>24719</v>
      </c>
    </row>
    <row r="238" spans="1:41" x14ac:dyDescent="0.45">
      <c r="A238" t="s">
        <v>7679</v>
      </c>
      <c r="B238" t="s">
        <v>130</v>
      </c>
      <c r="C238">
        <v>6</v>
      </c>
      <c r="D238">
        <v>6</v>
      </c>
      <c r="F238">
        <v>4.3213299999999997</v>
      </c>
      <c r="G238">
        <v>20</v>
      </c>
      <c r="H238">
        <v>20</v>
      </c>
      <c r="K238">
        <v>108.3</v>
      </c>
      <c r="L238">
        <v>464</v>
      </c>
      <c r="M238">
        <v>102</v>
      </c>
      <c r="N238">
        <v>56</v>
      </c>
      <c r="O238">
        <v>52</v>
      </c>
      <c r="P238">
        <v>16</v>
      </c>
      <c r="Q238">
        <v>40</v>
      </c>
      <c r="R238">
        <v>0</v>
      </c>
      <c r="S238">
        <v>4</v>
      </c>
      <c r="T238">
        <v>103</v>
      </c>
      <c r="U238">
        <v>8.5595599999999994</v>
      </c>
      <c r="V238">
        <v>3.3241000000000001</v>
      </c>
      <c r="W238">
        <v>2.5750000000000002</v>
      </c>
      <c r="X238">
        <v>1.3296399999999999</v>
      </c>
      <c r="Y238">
        <v>0.22198300000000001</v>
      </c>
      <c r="Z238">
        <v>8.6206900000000003E-2</v>
      </c>
      <c r="AA238">
        <v>0.13577586412429801</v>
      </c>
      <c r="AB238">
        <v>0.24285699999999999</v>
      </c>
      <c r="AC238">
        <v>1.3111699999999999</v>
      </c>
      <c r="AD238">
        <v>0.28571400000000002</v>
      </c>
      <c r="AE238">
        <v>0.71906400000000004</v>
      </c>
      <c r="AH238">
        <v>4.4923400000000004</v>
      </c>
      <c r="AI238">
        <v>1.32067</v>
      </c>
      <c r="AJ238">
        <v>1.4770099999999999</v>
      </c>
      <c r="AK238">
        <v>999</v>
      </c>
      <c r="AO238">
        <v>16358</v>
      </c>
    </row>
    <row r="239" spans="1:41" x14ac:dyDescent="0.45">
      <c r="A239" t="s">
        <v>7385</v>
      </c>
      <c r="B239" t="s">
        <v>269</v>
      </c>
      <c r="C239">
        <v>5</v>
      </c>
      <c r="D239">
        <v>6</v>
      </c>
      <c r="F239">
        <v>4.1897900000000003</v>
      </c>
      <c r="G239">
        <v>23</v>
      </c>
      <c r="H239">
        <v>22</v>
      </c>
      <c r="K239">
        <v>111.7</v>
      </c>
      <c r="L239">
        <v>482</v>
      </c>
      <c r="M239">
        <v>105</v>
      </c>
      <c r="N239">
        <v>56</v>
      </c>
      <c r="O239">
        <v>52</v>
      </c>
      <c r="P239">
        <v>12</v>
      </c>
      <c r="Q239">
        <v>42</v>
      </c>
      <c r="R239">
        <v>0</v>
      </c>
      <c r="S239">
        <v>11</v>
      </c>
      <c r="T239">
        <v>93</v>
      </c>
      <c r="U239">
        <v>7.49329</v>
      </c>
      <c r="V239">
        <v>3.3840599999999998</v>
      </c>
      <c r="W239">
        <v>2.2142900000000001</v>
      </c>
      <c r="X239">
        <v>0.96687599999999996</v>
      </c>
      <c r="Y239">
        <v>0.19294600000000001</v>
      </c>
      <c r="Z239">
        <v>8.7136900000000003E-2</v>
      </c>
      <c r="AA239">
        <v>0.10580912977456999</v>
      </c>
      <c r="AB239">
        <v>0.244755</v>
      </c>
      <c r="AC239">
        <v>1.31603</v>
      </c>
      <c r="AD239">
        <v>0.28703699999999999</v>
      </c>
      <c r="AE239">
        <v>0.69892500000000002</v>
      </c>
      <c r="AH239">
        <v>4.4099199999999996</v>
      </c>
      <c r="AI239">
        <v>1.3190900000000001</v>
      </c>
      <c r="AJ239">
        <v>1.53409</v>
      </c>
      <c r="AK239">
        <v>999</v>
      </c>
      <c r="AO239">
        <v>24493</v>
      </c>
    </row>
    <row r="240" spans="1:41" x14ac:dyDescent="0.45">
      <c r="A240" t="s">
        <v>3594</v>
      </c>
      <c r="B240" t="s">
        <v>59</v>
      </c>
      <c r="C240">
        <v>4</v>
      </c>
      <c r="D240">
        <v>3</v>
      </c>
      <c r="F240">
        <v>4.3054300000000003</v>
      </c>
      <c r="G240">
        <v>37</v>
      </c>
      <c r="H240">
        <v>37</v>
      </c>
      <c r="K240">
        <v>108.7</v>
      </c>
      <c r="L240">
        <v>461</v>
      </c>
      <c r="M240">
        <v>102</v>
      </c>
      <c r="N240">
        <v>56</v>
      </c>
      <c r="O240">
        <v>52</v>
      </c>
      <c r="P240">
        <v>12</v>
      </c>
      <c r="Q240">
        <v>40</v>
      </c>
      <c r="R240">
        <v>0</v>
      </c>
      <c r="S240">
        <v>6</v>
      </c>
      <c r="T240">
        <v>90</v>
      </c>
      <c r="U240">
        <v>7.4516999999999998</v>
      </c>
      <c r="V240">
        <v>3.3118699999999999</v>
      </c>
      <c r="W240">
        <v>2.25</v>
      </c>
      <c r="X240">
        <v>0.99356</v>
      </c>
      <c r="Y240">
        <v>0.19522800000000001</v>
      </c>
      <c r="Z240">
        <v>8.6767899999999995E-2</v>
      </c>
      <c r="AA240">
        <v>0.108459874987602</v>
      </c>
      <c r="AB240">
        <v>0.245783</v>
      </c>
      <c r="AC240">
        <v>1.3063499999999999</v>
      </c>
      <c r="AD240">
        <v>0.28754000000000002</v>
      </c>
      <c r="AE240">
        <v>0.68690099999999998</v>
      </c>
      <c r="AH240">
        <v>4.3037999999999998</v>
      </c>
      <c r="AI240">
        <v>1.3165</v>
      </c>
      <c r="AJ240">
        <v>1.29922</v>
      </c>
      <c r="AK240">
        <v>999</v>
      </c>
      <c r="AO240" t="s">
        <v>3597</v>
      </c>
    </row>
    <row r="241" spans="1:41" x14ac:dyDescent="0.45">
      <c r="A241" t="s">
        <v>7226</v>
      </c>
      <c r="B241" t="s">
        <v>42</v>
      </c>
      <c r="C241">
        <v>6</v>
      </c>
      <c r="D241">
        <v>6</v>
      </c>
      <c r="F241">
        <v>4.3394399999999997</v>
      </c>
      <c r="G241">
        <v>19</v>
      </c>
      <c r="H241">
        <v>18</v>
      </c>
      <c r="K241">
        <v>103.7</v>
      </c>
      <c r="L241">
        <v>447</v>
      </c>
      <c r="M241">
        <v>100</v>
      </c>
      <c r="N241">
        <v>53</v>
      </c>
      <c r="O241">
        <v>50</v>
      </c>
      <c r="P241">
        <v>16</v>
      </c>
      <c r="Q241">
        <v>37</v>
      </c>
      <c r="R241">
        <v>1</v>
      </c>
      <c r="S241">
        <v>4</v>
      </c>
      <c r="T241">
        <v>105</v>
      </c>
      <c r="U241">
        <v>9.1128300000000007</v>
      </c>
      <c r="V241">
        <v>3.2111900000000002</v>
      </c>
      <c r="W241">
        <v>2.8378399999999999</v>
      </c>
      <c r="X241">
        <v>1.38862</v>
      </c>
      <c r="Y241">
        <v>0.234899</v>
      </c>
      <c r="Z241">
        <v>8.2774100000000003E-2</v>
      </c>
      <c r="AA241">
        <v>0.15212527662515599</v>
      </c>
      <c r="AB241">
        <v>0.246305</v>
      </c>
      <c r="AC241">
        <v>1.3211200000000001</v>
      </c>
      <c r="AD241">
        <v>0.29473700000000003</v>
      </c>
      <c r="AE241">
        <v>0.73298399999999997</v>
      </c>
      <c r="AH241">
        <v>4.4218700000000002</v>
      </c>
      <c r="AI241">
        <v>1.3157099999999999</v>
      </c>
      <c r="AJ241">
        <v>1.43923</v>
      </c>
      <c r="AK241">
        <v>999</v>
      </c>
      <c r="AO241">
        <v>19867</v>
      </c>
    </row>
    <row r="242" spans="1:41" x14ac:dyDescent="0.45">
      <c r="A242" t="s">
        <v>5225</v>
      </c>
      <c r="B242" t="s">
        <v>10</v>
      </c>
      <c r="C242">
        <v>4</v>
      </c>
      <c r="D242">
        <v>5</v>
      </c>
      <c r="F242">
        <v>4.5</v>
      </c>
      <c r="G242">
        <v>21</v>
      </c>
      <c r="H242">
        <v>21</v>
      </c>
      <c r="K242">
        <v>106</v>
      </c>
      <c r="L242">
        <v>458</v>
      </c>
      <c r="M242">
        <v>107</v>
      </c>
      <c r="N242">
        <v>57</v>
      </c>
      <c r="O242">
        <v>53</v>
      </c>
      <c r="P242">
        <v>12</v>
      </c>
      <c r="Q242">
        <v>36</v>
      </c>
      <c r="R242">
        <v>0</v>
      </c>
      <c r="S242">
        <v>5</v>
      </c>
      <c r="T242">
        <v>80</v>
      </c>
      <c r="U242">
        <v>6.7924499999999997</v>
      </c>
      <c r="V242">
        <v>3.0566</v>
      </c>
      <c r="W242">
        <v>2.2222200000000001</v>
      </c>
      <c r="X242">
        <v>1.0188699999999999</v>
      </c>
      <c r="Y242">
        <v>0.17467199999999999</v>
      </c>
      <c r="Z242">
        <v>7.8602599999999995E-2</v>
      </c>
      <c r="AA242">
        <v>9.6069864928722298E-2</v>
      </c>
      <c r="AB242">
        <v>0.25659500000000002</v>
      </c>
      <c r="AC242">
        <v>1.3490599999999999</v>
      </c>
      <c r="AD242">
        <v>0.29230800000000001</v>
      </c>
      <c r="AE242">
        <v>0.68145800000000001</v>
      </c>
      <c r="AH242">
        <v>4.3776799999999998</v>
      </c>
      <c r="AI242">
        <v>1.3146</v>
      </c>
      <c r="AJ242">
        <v>0.941357</v>
      </c>
      <c r="AK242">
        <v>999</v>
      </c>
      <c r="AO242" t="s">
        <v>5228</v>
      </c>
    </row>
    <row r="243" spans="1:41" x14ac:dyDescent="0.45">
      <c r="A243" t="s">
        <v>3171</v>
      </c>
      <c r="B243" t="s">
        <v>46</v>
      </c>
      <c r="C243">
        <v>5</v>
      </c>
      <c r="D243">
        <v>4</v>
      </c>
      <c r="F243">
        <v>4.1321399999999997</v>
      </c>
      <c r="G243">
        <v>27</v>
      </c>
      <c r="H243">
        <v>17</v>
      </c>
      <c r="K243">
        <v>89.3</v>
      </c>
      <c r="L243">
        <v>384</v>
      </c>
      <c r="M243">
        <v>74</v>
      </c>
      <c r="N243">
        <v>44</v>
      </c>
      <c r="O243">
        <v>41</v>
      </c>
      <c r="P243">
        <v>12</v>
      </c>
      <c r="Q243">
        <v>42</v>
      </c>
      <c r="R243">
        <v>0</v>
      </c>
      <c r="S243">
        <v>6</v>
      </c>
      <c r="T243">
        <v>108</v>
      </c>
      <c r="U243">
        <v>10.8847</v>
      </c>
      <c r="V243">
        <v>4.23292</v>
      </c>
      <c r="W243">
        <v>2.5714299999999999</v>
      </c>
      <c r="X243">
        <v>1.2094100000000001</v>
      </c>
      <c r="Y243">
        <v>0.28125</v>
      </c>
      <c r="Z243">
        <v>0.109375</v>
      </c>
      <c r="AA243">
        <v>0.171875</v>
      </c>
      <c r="AB243">
        <v>0.22023799999999999</v>
      </c>
      <c r="AC243">
        <v>1.2989900000000001</v>
      </c>
      <c r="AD243">
        <v>0.28703699999999999</v>
      </c>
      <c r="AE243">
        <v>0.72580599999999995</v>
      </c>
      <c r="AH243">
        <v>4.1956899999999999</v>
      </c>
      <c r="AI243">
        <v>1.3126100000000001</v>
      </c>
      <c r="AJ243">
        <v>1.2172099999999999</v>
      </c>
      <c r="AK243">
        <v>999</v>
      </c>
      <c r="AO243">
        <v>27514</v>
      </c>
    </row>
    <row r="244" spans="1:41" x14ac:dyDescent="0.45">
      <c r="A244" t="s">
        <v>7753</v>
      </c>
      <c r="B244" t="s">
        <v>56</v>
      </c>
      <c r="C244">
        <v>7</v>
      </c>
      <c r="D244">
        <v>7</v>
      </c>
      <c r="F244">
        <v>4.2899700000000003</v>
      </c>
      <c r="G244">
        <v>24</v>
      </c>
      <c r="H244">
        <v>23</v>
      </c>
      <c r="K244">
        <v>100.7</v>
      </c>
      <c r="L244">
        <v>436</v>
      </c>
      <c r="M244">
        <v>99</v>
      </c>
      <c r="N244">
        <v>51</v>
      </c>
      <c r="O244">
        <v>48</v>
      </c>
      <c r="P244">
        <v>12</v>
      </c>
      <c r="Q244">
        <v>37</v>
      </c>
      <c r="R244">
        <v>0</v>
      </c>
      <c r="S244">
        <v>5</v>
      </c>
      <c r="T244">
        <v>83</v>
      </c>
      <c r="U244">
        <v>7.4180700000000002</v>
      </c>
      <c r="V244">
        <v>3.3068499999999998</v>
      </c>
      <c r="W244">
        <v>2.2432400000000001</v>
      </c>
      <c r="X244">
        <v>1.0724899999999999</v>
      </c>
      <c r="Y244">
        <v>0.19036700000000001</v>
      </c>
      <c r="Z244">
        <v>8.4862400000000004E-2</v>
      </c>
      <c r="AA244">
        <v>0.10550457984209</v>
      </c>
      <c r="AB244">
        <v>0.25126900000000002</v>
      </c>
      <c r="AC244">
        <v>1.3505499999999999</v>
      </c>
      <c r="AD244">
        <v>0.29097000000000001</v>
      </c>
      <c r="AE244">
        <v>0.71308700000000003</v>
      </c>
      <c r="AH244">
        <v>4.4069799999999999</v>
      </c>
      <c r="AI244">
        <v>1.3116000000000001</v>
      </c>
      <c r="AJ244">
        <v>1.4669099999999999</v>
      </c>
      <c r="AK244">
        <v>999</v>
      </c>
      <c r="AO244" t="s">
        <v>7754</v>
      </c>
    </row>
    <row r="245" spans="1:41" x14ac:dyDescent="0.45">
      <c r="A245" t="s">
        <v>7718</v>
      </c>
      <c r="B245" t="s">
        <v>14</v>
      </c>
      <c r="C245">
        <v>6</v>
      </c>
      <c r="D245">
        <v>5</v>
      </c>
      <c r="F245">
        <v>4.25265</v>
      </c>
      <c r="G245">
        <v>24</v>
      </c>
      <c r="H245">
        <v>22</v>
      </c>
      <c r="K245">
        <v>103.7</v>
      </c>
      <c r="L245">
        <v>441</v>
      </c>
      <c r="M245">
        <v>95</v>
      </c>
      <c r="N245">
        <v>52</v>
      </c>
      <c r="O245">
        <v>49</v>
      </c>
      <c r="P245">
        <v>12</v>
      </c>
      <c r="Q245">
        <v>41</v>
      </c>
      <c r="R245">
        <v>0</v>
      </c>
      <c r="S245">
        <v>2</v>
      </c>
      <c r="T245">
        <v>86</v>
      </c>
      <c r="U245">
        <v>7.4638400000000003</v>
      </c>
      <c r="V245">
        <v>3.5583399999999998</v>
      </c>
      <c r="W245">
        <v>2.0975600000000001</v>
      </c>
      <c r="X245">
        <v>1.0414699999999999</v>
      </c>
      <c r="Y245">
        <v>0.19501099999999999</v>
      </c>
      <c r="Z245">
        <v>9.2970499999999998E-2</v>
      </c>
      <c r="AA245">
        <v>0.102040812373161</v>
      </c>
      <c r="AB245">
        <v>0.23869299999999999</v>
      </c>
      <c r="AC245">
        <v>1.31148</v>
      </c>
      <c r="AD245">
        <v>0.276667</v>
      </c>
      <c r="AE245">
        <v>0.70469800000000005</v>
      </c>
      <c r="AH245">
        <v>4.3447199999999997</v>
      </c>
      <c r="AI245">
        <v>1.3060400000000001</v>
      </c>
      <c r="AJ245">
        <v>1.2497100000000001</v>
      </c>
      <c r="AK245">
        <v>999</v>
      </c>
      <c r="AO245" t="s">
        <v>7719</v>
      </c>
    </row>
    <row r="246" spans="1:41" x14ac:dyDescent="0.45">
      <c r="A246" t="s">
        <v>7260</v>
      </c>
      <c r="B246" t="s">
        <v>82</v>
      </c>
      <c r="C246">
        <v>3</v>
      </c>
      <c r="D246">
        <v>1</v>
      </c>
      <c r="F246">
        <v>3.2819099999999999</v>
      </c>
      <c r="G246">
        <v>62</v>
      </c>
      <c r="H246">
        <v>0</v>
      </c>
      <c r="K246">
        <v>71.3</v>
      </c>
      <c r="L246">
        <v>300</v>
      </c>
      <c r="M246">
        <v>62</v>
      </c>
      <c r="N246">
        <v>28</v>
      </c>
      <c r="O246">
        <v>26</v>
      </c>
      <c r="P246">
        <v>5</v>
      </c>
      <c r="Q246">
        <v>17</v>
      </c>
      <c r="R246">
        <v>1</v>
      </c>
      <c r="S246">
        <v>5</v>
      </c>
      <c r="T246">
        <v>80</v>
      </c>
      <c r="U246">
        <v>10.0982</v>
      </c>
      <c r="V246">
        <v>2.1458599999999999</v>
      </c>
      <c r="W246">
        <v>4.7058799999999996</v>
      </c>
      <c r="X246">
        <v>0.63113600000000003</v>
      </c>
      <c r="Y246">
        <v>0.26666699999999999</v>
      </c>
      <c r="Z246">
        <v>5.66667E-2</v>
      </c>
      <c r="AA246">
        <v>0.21000001206994001</v>
      </c>
      <c r="AB246">
        <v>0.223022</v>
      </c>
      <c r="AC246">
        <v>1.10799</v>
      </c>
      <c r="AD246">
        <v>0.29533700000000002</v>
      </c>
      <c r="AE246">
        <v>0.70833299999999999</v>
      </c>
      <c r="AH246">
        <v>2.8483100000000001</v>
      </c>
      <c r="AI246">
        <v>1.3049299999999999</v>
      </c>
      <c r="AJ246">
        <v>0.94761300000000004</v>
      </c>
      <c r="AK246">
        <v>999</v>
      </c>
      <c r="AO246">
        <v>21894</v>
      </c>
    </row>
    <row r="247" spans="1:41" x14ac:dyDescent="0.45">
      <c r="A247" t="s">
        <v>7726</v>
      </c>
      <c r="B247" t="s">
        <v>269</v>
      </c>
      <c r="C247">
        <v>5</v>
      </c>
      <c r="D247">
        <v>4</v>
      </c>
      <c r="F247">
        <v>4.1658600000000003</v>
      </c>
      <c r="G247">
        <v>20</v>
      </c>
      <c r="H247">
        <v>16</v>
      </c>
      <c r="K247">
        <v>103.7</v>
      </c>
      <c r="L247">
        <v>438</v>
      </c>
      <c r="M247">
        <v>108</v>
      </c>
      <c r="N247">
        <v>51</v>
      </c>
      <c r="O247">
        <v>48</v>
      </c>
      <c r="P247">
        <v>12</v>
      </c>
      <c r="Q247">
        <v>23</v>
      </c>
      <c r="R247">
        <v>0</v>
      </c>
      <c r="S247">
        <v>4</v>
      </c>
      <c r="T247">
        <v>64</v>
      </c>
      <c r="U247">
        <v>5.5544799999999999</v>
      </c>
      <c r="V247">
        <v>1.99614</v>
      </c>
      <c r="W247">
        <v>2.78261</v>
      </c>
      <c r="X247">
        <v>1.0414699999999999</v>
      </c>
      <c r="Y247">
        <v>0.146119</v>
      </c>
      <c r="Z247">
        <v>5.25114E-2</v>
      </c>
      <c r="AA247">
        <v>9.3607299029827104E-2</v>
      </c>
      <c r="AB247">
        <v>0.26277400000000001</v>
      </c>
      <c r="AC247">
        <v>1.26326</v>
      </c>
      <c r="AD247">
        <v>0.28656700000000002</v>
      </c>
      <c r="AE247">
        <v>0.70052499999999995</v>
      </c>
      <c r="AH247">
        <v>4.3061499999999997</v>
      </c>
      <c r="AI247">
        <v>1.30427</v>
      </c>
      <c r="AJ247">
        <v>1.486</v>
      </c>
      <c r="AK247">
        <v>999</v>
      </c>
      <c r="AO247" t="s">
        <v>7727</v>
      </c>
    </row>
    <row r="248" spans="1:41" x14ac:dyDescent="0.45">
      <c r="A248" t="s">
        <v>7196</v>
      </c>
      <c r="B248" t="s">
        <v>191</v>
      </c>
      <c r="C248">
        <v>7</v>
      </c>
      <c r="D248">
        <v>6</v>
      </c>
      <c r="F248">
        <v>4.06731</v>
      </c>
      <c r="G248">
        <v>24</v>
      </c>
      <c r="H248">
        <v>17</v>
      </c>
      <c r="K248">
        <v>104</v>
      </c>
      <c r="L248">
        <v>439</v>
      </c>
      <c r="M248">
        <v>90</v>
      </c>
      <c r="N248">
        <v>50</v>
      </c>
      <c r="O248">
        <v>47</v>
      </c>
      <c r="P248">
        <v>12</v>
      </c>
      <c r="Q248">
        <v>41</v>
      </c>
      <c r="R248">
        <v>0</v>
      </c>
      <c r="S248">
        <v>7</v>
      </c>
      <c r="T248">
        <v>101</v>
      </c>
      <c r="U248">
        <v>8.7403899999999997</v>
      </c>
      <c r="V248">
        <v>3.5480800000000001</v>
      </c>
      <c r="W248">
        <v>2.4634100000000001</v>
      </c>
      <c r="X248">
        <v>1.0384599999999999</v>
      </c>
      <c r="Y248">
        <v>0.23006799999999999</v>
      </c>
      <c r="Z248">
        <v>9.3394099999999994E-2</v>
      </c>
      <c r="AA248">
        <v>0.13667426258325499</v>
      </c>
      <c r="AB248">
        <v>0.23017899999999999</v>
      </c>
      <c r="AC248">
        <v>1.25962</v>
      </c>
      <c r="AD248">
        <v>0.28057599999999999</v>
      </c>
      <c r="AE248">
        <v>0.70928199999999997</v>
      </c>
      <c r="AH248">
        <v>4.1973500000000001</v>
      </c>
      <c r="AI248">
        <v>1.30402</v>
      </c>
      <c r="AJ248">
        <v>1.5534600000000001</v>
      </c>
      <c r="AK248">
        <v>999</v>
      </c>
      <c r="AO248">
        <v>29921</v>
      </c>
    </row>
    <row r="249" spans="1:41" x14ac:dyDescent="0.45">
      <c r="A249" t="s">
        <v>4471</v>
      </c>
      <c r="B249" t="s">
        <v>155</v>
      </c>
      <c r="C249">
        <v>7</v>
      </c>
      <c r="D249">
        <v>8</v>
      </c>
      <c r="F249">
        <v>4.4877599999999997</v>
      </c>
      <c r="G249">
        <v>22</v>
      </c>
      <c r="H249">
        <v>21</v>
      </c>
      <c r="K249">
        <v>110.3</v>
      </c>
      <c r="L249">
        <v>477</v>
      </c>
      <c r="M249">
        <v>114</v>
      </c>
      <c r="N249">
        <v>59</v>
      </c>
      <c r="O249">
        <v>55</v>
      </c>
      <c r="P249">
        <v>12</v>
      </c>
      <c r="Q249">
        <v>35</v>
      </c>
      <c r="R249">
        <v>0</v>
      </c>
      <c r="S249">
        <v>5</v>
      </c>
      <c r="T249">
        <v>77</v>
      </c>
      <c r="U249">
        <v>6.2828600000000003</v>
      </c>
      <c r="V249">
        <v>2.8558500000000002</v>
      </c>
      <c r="W249">
        <v>2.2000000000000002</v>
      </c>
      <c r="X249">
        <v>0.97914800000000002</v>
      </c>
      <c r="Y249">
        <v>0.16142599999999999</v>
      </c>
      <c r="Z249">
        <v>7.3375300000000004E-2</v>
      </c>
      <c r="AA249">
        <v>8.8050313293933799E-2</v>
      </c>
      <c r="AB249">
        <v>0.26086999999999999</v>
      </c>
      <c r="AC249">
        <v>1.3508599999999999</v>
      </c>
      <c r="AD249">
        <v>0.293103</v>
      </c>
      <c r="AE249">
        <v>0.68078700000000003</v>
      </c>
      <c r="AH249">
        <v>4.36111</v>
      </c>
      <c r="AI249">
        <v>1.3025899999999999</v>
      </c>
      <c r="AJ249">
        <v>1.3970899999999999</v>
      </c>
      <c r="AK249">
        <v>999</v>
      </c>
      <c r="AO249" t="s">
        <v>4474</v>
      </c>
    </row>
    <row r="250" spans="1:41" x14ac:dyDescent="0.45">
      <c r="A250" t="s">
        <v>4316</v>
      </c>
      <c r="B250" t="s">
        <v>16</v>
      </c>
      <c r="C250">
        <v>5</v>
      </c>
      <c r="D250">
        <v>4</v>
      </c>
      <c r="F250">
        <v>4.0953400000000002</v>
      </c>
      <c r="G250">
        <v>24</v>
      </c>
      <c r="H250">
        <v>15</v>
      </c>
      <c r="K250">
        <v>92.3</v>
      </c>
      <c r="L250">
        <v>387</v>
      </c>
      <c r="M250">
        <v>86</v>
      </c>
      <c r="N250">
        <v>45</v>
      </c>
      <c r="O250">
        <v>42</v>
      </c>
      <c r="P250">
        <v>10</v>
      </c>
      <c r="Q250">
        <v>32</v>
      </c>
      <c r="R250">
        <v>0</v>
      </c>
      <c r="S250">
        <v>2</v>
      </c>
      <c r="T250">
        <v>82</v>
      </c>
      <c r="U250">
        <v>7.9956699999999996</v>
      </c>
      <c r="V250">
        <v>3.12026</v>
      </c>
      <c r="W250">
        <v>2.5625</v>
      </c>
      <c r="X250">
        <v>0.97508099999999998</v>
      </c>
      <c r="Y250">
        <v>0.21188599999999999</v>
      </c>
      <c r="Z250">
        <v>8.2687300000000005E-2</v>
      </c>
      <c r="AA250">
        <v>0.12919896095991101</v>
      </c>
      <c r="AB250">
        <v>0.24362600000000001</v>
      </c>
      <c r="AC250">
        <v>1.27844</v>
      </c>
      <c r="AD250">
        <v>0.291188</v>
      </c>
      <c r="AE250">
        <v>0.70192299999999996</v>
      </c>
      <c r="AH250">
        <v>3.9917699999999998</v>
      </c>
      <c r="AI250">
        <v>1.29986</v>
      </c>
      <c r="AJ250">
        <v>1.2384299999999999</v>
      </c>
      <c r="AK250">
        <v>999</v>
      </c>
      <c r="AO250">
        <v>30076</v>
      </c>
    </row>
    <row r="251" spans="1:41" x14ac:dyDescent="0.45">
      <c r="A251" t="s">
        <v>116</v>
      </c>
      <c r="B251" t="s">
        <v>36</v>
      </c>
      <c r="C251">
        <v>3</v>
      </c>
      <c r="D251">
        <v>4</v>
      </c>
      <c r="F251">
        <v>4.8118800000000004</v>
      </c>
      <c r="G251">
        <v>30</v>
      </c>
      <c r="H251">
        <v>30</v>
      </c>
      <c r="K251">
        <v>101</v>
      </c>
      <c r="L251">
        <v>440</v>
      </c>
      <c r="M251">
        <v>95</v>
      </c>
      <c r="N251">
        <v>58</v>
      </c>
      <c r="O251">
        <v>54</v>
      </c>
      <c r="P251">
        <v>14</v>
      </c>
      <c r="Q251">
        <v>46</v>
      </c>
      <c r="R251">
        <v>0</v>
      </c>
      <c r="S251">
        <v>6</v>
      </c>
      <c r="T251">
        <v>98</v>
      </c>
      <c r="U251">
        <v>8.7326700000000006</v>
      </c>
      <c r="V251">
        <v>4.0990099999999998</v>
      </c>
      <c r="W251">
        <v>2.13043</v>
      </c>
      <c r="X251">
        <v>1.24752</v>
      </c>
      <c r="Y251">
        <v>0.22272700000000001</v>
      </c>
      <c r="Z251">
        <v>0.104545</v>
      </c>
      <c r="AA251">
        <v>0.118181817233562</v>
      </c>
      <c r="AB251">
        <v>0.24484500000000001</v>
      </c>
      <c r="AC251">
        <v>1.3960399999999999</v>
      </c>
      <c r="AD251">
        <v>0.29347800000000002</v>
      </c>
      <c r="AE251">
        <v>0.68369000000000002</v>
      </c>
      <c r="AH251">
        <v>4.6609800000000003</v>
      </c>
      <c r="AI251">
        <v>1.2979000000000001</v>
      </c>
      <c r="AJ251">
        <v>1.0736300000000001</v>
      </c>
      <c r="AK251">
        <v>999</v>
      </c>
      <c r="AO251">
        <v>24581</v>
      </c>
    </row>
    <row r="252" spans="1:41" x14ac:dyDescent="0.45">
      <c r="A252" t="s">
        <v>7162</v>
      </c>
      <c r="B252" t="s">
        <v>309</v>
      </c>
      <c r="C252">
        <v>5</v>
      </c>
      <c r="D252">
        <v>7</v>
      </c>
      <c r="F252">
        <v>4.9648899999999996</v>
      </c>
      <c r="G252">
        <v>21</v>
      </c>
      <c r="H252">
        <v>20</v>
      </c>
      <c r="K252">
        <v>99.7</v>
      </c>
      <c r="L252">
        <v>437</v>
      </c>
      <c r="M252">
        <v>101</v>
      </c>
      <c r="N252">
        <v>59</v>
      </c>
      <c r="O252">
        <v>55</v>
      </c>
      <c r="P252">
        <v>14</v>
      </c>
      <c r="Q252">
        <v>40</v>
      </c>
      <c r="R252">
        <v>0</v>
      </c>
      <c r="S252">
        <v>4</v>
      </c>
      <c r="T252">
        <v>88</v>
      </c>
      <c r="U252">
        <v>7.9438300000000002</v>
      </c>
      <c r="V252">
        <v>3.61083</v>
      </c>
      <c r="W252">
        <v>2.2000000000000002</v>
      </c>
      <c r="X252">
        <v>1.26379</v>
      </c>
      <c r="Y252">
        <v>0.201373</v>
      </c>
      <c r="Z252">
        <v>9.1533199999999995E-2</v>
      </c>
      <c r="AA252">
        <v>0.109839811921119</v>
      </c>
      <c r="AB252">
        <v>0.25699699999999998</v>
      </c>
      <c r="AC252">
        <v>1.4142399999999999</v>
      </c>
      <c r="AD252">
        <v>0.29896899999999998</v>
      </c>
      <c r="AE252">
        <v>0.67545299999999997</v>
      </c>
      <c r="AH252">
        <v>4.6391900000000001</v>
      </c>
      <c r="AI252">
        <v>1.29698</v>
      </c>
      <c r="AJ252">
        <v>1.3686400000000001</v>
      </c>
      <c r="AK252">
        <v>999</v>
      </c>
      <c r="AO252">
        <v>21446</v>
      </c>
    </row>
    <row r="253" spans="1:41" x14ac:dyDescent="0.45">
      <c r="A253" t="s">
        <v>7744</v>
      </c>
      <c r="B253" t="s">
        <v>73</v>
      </c>
      <c r="C253">
        <v>4</v>
      </c>
      <c r="D253">
        <v>5</v>
      </c>
      <c r="F253">
        <v>4.5999999999999996</v>
      </c>
      <c r="G253">
        <v>24</v>
      </c>
      <c r="H253">
        <v>16</v>
      </c>
      <c r="K253">
        <v>90</v>
      </c>
      <c r="L253">
        <v>381</v>
      </c>
      <c r="M253">
        <v>87</v>
      </c>
      <c r="N253">
        <v>49</v>
      </c>
      <c r="O253">
        <v>46</v>
      </c>
      <c r="P253">
        <v>13</v>
      </c>
      <c r="Q253">
        <v>30</v>
      </c>
      <c r="R253">
        <v>1</v>
      </c>
      <c r="S253">
        <v>2</v>
      </c>
      <c r="T253">
        <v>86</v>
      </c>
      <c r="U253">
        <v>8.6</v>
      </c>
      <c r="V253">
        <v>3</v>
      </c>
      <c r="W253">
        <v>2.8666700000000001</v>
      </c>
      <c r="X253">
        <v>1.3</v>
      </c>
      <c r="Y253">
        <v>0.22572200000000001</v>
      </c>
      <c r="Z253">
        <v>7.8740199999999996E-2</v>
      </c>
      <c r="AA253">
        <v>0.14698163419961899</v>
      </c>
      <c r="AB253">
        <v>0.24928400000000001</v>
      </c>
      <c r="AC253">
        <v>1.3</v>
      </c>
      <c r="AD253">
        <v>0.29599999999999999</v>
      </c>
      <c r="AE253">
        <v>0.68825899999999995</v>
      </c>
      <c r="AH253">
        <v>4.2883699999999996</v>
      </c>
      <c r="AI253">
        <v>1.2963499999999999</v>
      </c>
      <c r="AJ253">
        <v>0.91300899999999996</v>
      </c>
      <c r="AK253">
        <v>999</v>
      </c>
      <c r="AO253">
        <v>18694</v>
      </c>
    </row>
    <row r="254" spans="1:41" x14ac:dyDescent="0.45">
      <c r="A254" t="s">
        <v>7270</v>
      </c>
      <c r="B254" t="s">
        <v>70</v>
      </c>
      <c r="C254">
        <v>5</v>
      </c>
      <c r="D254">
        <v>6</v>
      </c>
      <c r="F254">
        <v>4.2332999999999998</v>
      </c>
      <c r="G254">
        <v>24</v>
      </c>
      <c r="H254">
        <v>19</v>
      </c>
      <c r="K254">
        <v>106.3</v>
      </c>
      <c r="L254">
        <v>463</v>
      </c>
      <c r="M254">
        <v>96</v>
      </c>
      <c r="N254">
        <v>53</v>
      </c>
      <c r="O254">
        <v>50</v>
      </c>
      <c r="P254">
        <v>10</v>
      </c>
      <c r="Q254">
        <v>52</v>
      </c>
      <c r="R254">
        <v>1</v>
      </c>
      <c r="S254">
        <v>7</v>
      </c>
      <c r="T254">
        <v>104</v>
      </c>
      <c r="U254">
        <v>8.8052700000000002</v>
      </c>
      <c r="V254">
        <v>4.4026300000000003</v>
      </c>
      <c r="W254">
        <v>2</v>
      </c>
      <c r="X254">
        <v>0.84665999999999997</v>
      </c>
      <c r="Y254">
        <v>0.22462199999999999</v>
      </c>
      <c r="Z254">
        <v>0.11231099999999999</v>
      </c>
      <c r="AA254">
        <v>0.112311013042926</v>
      </c>
      <c r="AB254">
        <v>0.237624</v>
      </c>
      <c r="AC254">
        <v>1.39229</v>
      </c>
      <c r="AD254">
        <v>0.29655199999999998</v>
      </c>
      <c r="AE254">
        <v>0.708955</v>
      </c>
      <c r="AH254">
        <v>4.1863700000000001</v>
      </c>
      <c r="AI254">
        <v>1.2925</v>
      </c>
      <c r="AJ254">
        <v>1.2109399999999999</v>
      </c>
      <c r="AK254">
        <v>999</v>
      </c>
      <c r="AO254">
        <v>21649</v>
      </c>
    </row>
    <row r="255" spans="1:41" x14ac:dyDescent="0.45">
      <c r="A255" t="s">
        <v>7713</v>
      </c>
      <c r="B255" t="s">
        <v>56</v>
      </c>
      <c r="C255">
        <v>6</v>
      </c>
      <c r="D255">
        <v>5</v>
      </c>
      <c r="F255">
        <v>4.2173499999999997</v>
      </c>
      <c r="G255">
        <v>22</v>
      </c>
      <c r="H255">
        <v>20</v>
      </c>
      <c r="K255">
        <v>100.3</v>
      </c>
      <c r="L255">
        <v>427</v>
      </c>
      <c r="M255">
        <v>106</v>
      </c>
      <c r="N255">
        <v>50</v>
      </c>
      <c r="O255">
        <v>47</v>
      </c>
      <c r="P255">
        <v>13</v>
      </c>
      <c r="Q255">
        <v>21</v>
      </c>
      <c r="R255">
        <v>0</v>
      </c>
      <c r="S255">
        <v>6</v>
      </c>
      <c r="T255">
        <v>67</v>
      </c>
      <c r="U255">
        <v>6.0119600000000002</v>
      </c>
      <c r="V255">
        <v>1.88435</v>
      </c>
      <c r="W255">
        <v>3.19048</v>
      </c>
      <c r="X255">
        <v>1.1665000000000001</v>
      </c>
      <c r="Y255">
        <v>0.15690899999999999</v>
      </c>
      <c r="Z255">
        <v>4.9180300000000003E-2</v>
      </c>
      <c r="AA255">
        <v>0.107728332281112</v>
      </c>
      <c r="AB255">
        <v>0.26500000000000001</v>
      </c>
      <c r="AC255">
        <v>1.2662</v>
      </c>
      <c r="AD255">
        <v>0.29062500000000002</v>
      </c>
      <c r="AE255">
        <v>0.70772100000000004</v>
      </c>
      <c r="AH255">
        <v>4.4115700000000002</v>
      </c>
      <c r="AI255">
        <v>1.29034</v>
      </c>
      <c r="AJ255">
        <v>1.5303599999999999</v>
      </c>
      <c r="AK255">
        <v>999</v>
      </c>
      <c r="AO255">
        <v>22176</v>
      </c>
    </row>
    <row r="256" spans="1:41" x14ac:dyDescent="0.45">
      <c r="A256" t="s">
        <v>7664</v>
      </c>
      <c r="B256" t="s">
        <v>16</v>
      </c>
      <c r="C256">
        <v>5</v>
      </c>
      <c r="D256">
        <v>6</v>
      </c>
      <c r="F256">
        <v>4.5681200000000004</v>
      </c>
      <c r="G256">
        <v>22</v>
      </c>
      <c r="H256">
        <v>22</v>
      </c>
      <c r="K256">
        <v>112.3</v>
      </c>
      <c r="L256">
        <v>524</v>
      </c>
      <c r="M256">
        <v>133</v>
      </c>
      <c r="N256">
        <v>61</v>
      </c>
      <c r="O256">
        <v>57</v>
      </c>
      <c r="P256">
        <v>12</v>
      </c>
      <c r="Q256">
        <v>46</v>
      </c>
      <c r="R256">
        <v>0</v>
      </c>
      <c r="S256">
        <v>3</v>
      </c>
      <c r="T256">
        <v>92</v>
      </c>
      <c r="U256">
        <v>7.3731099999999996</v>
      </c>
      <c r="V256">
        <v>3.68655</v>
      </c>
      <c r="W256">
        <v>2</v>
      </c>
      <c r="X256">
        <v>0.96170999999999995</v>
      </c>
      <c r="Y256">
        <v>0.17557300000000001</v>
      </c>
      <c r="Z256">
        <v>8.7786299999999998E-2</v>
      </c>
      <c r="AA256">
        <v>8.7786257266998194E-2</v>
      </c>
      <c r="AB256">
        <v>0.28000000000000003</v>
      </c>
      <c r="AC256">
        <v>1.5939399999999999</v>
      </c>
      <c r="AD256">
        <v>0.32614599999999999</v>
      </c>
      <c r="AE256">
        <v>0.72749699999999995</v>
      </c>
      <c r="AH256">
        <v>4.3147000000000002</v>
      </c>
      <c r="AI256">
        <v>1.2846200000000001</v>
      </c>
      <c r="AJ256">
        <v>0.98820799999999998</v>
      </c>
      <c r="AK256">
        <v>999</v>
      </c>
      <c r="AO256">
        <v>6562</v>
      </c>
    </row>
    <row r="257" spans="1:41" x14ac:dyDescent="0.45">
      <c r="A257" t="s">
        <v>7739</v>
      </c>
      <c r="B257" t="s">
        <v>309</v>
      </c>
      <c r="C257">
        <v>4</v>
      </c>
      <c r="D257">
        <v>5</v>
      </c>
      <c r="F257">
        <v>4.8673500000000001</v>
      </c>
      <c r="G257">
        <v>21</v>
      </c>
      <c r="H257">
        <v>20</v>
      </c>
      <c r="K257">
        <v>98</v>
      </c>
      <c r="L257">
        <v>430</v>
      </c>
      <c r="M257">
        <v>110</v>
      </c>
      <c r="N257">
        <v>57</v>
      </c>
      <c r="O257">
        <v>53</v>
      </c>
      <c r="P257">
        <v>13</v>
      </c>
      <c r="Q257">
        <v>28</v>
      </c>
      <c r="R257">
        <v>0</v>
      </c>
      <c r="S257">
        <v>4</v>
      </c>
      <c r="T257">
        <v>65</v>
      </c>
      <c r="U257">
        <v>5.9693899999999998</v>
      </c>
      <c r="V257">
        <v>2.5714299999999999</v>
      </c>
      <c r="W257">
        <v>2.3214299999999999</v>
      </c>
      <c r="X257">
        <v>1.1938800000000001</v>
      </c>
      <c r="Y257">
        <v>0.15116299999999999</v>
      </c>
      <c r="Z257">
        <v>6.5116300000000002E-2</v>
      </c>
      <c r="AA257">
        <v>8.6046509444713495E-2</v>
      </c>
      <c r="AB257">
        <v>0.27638200000000002</v>
      </c>
      <c r="AC257">
        <v>1.4081600000000001</v>
      </c>
      <c r="AD257">
        <v>0.30312499999999998</v>
      </c>
      <c r="AE257">
        <v>0.67612700000000003</v>
      </c>
      <c r="AH257">
        <v>4.6325900000000004</v>
      </c>
      <c r="AI257">
        <v>1.2816099999999999</v>
      </c>
      <c r="AJ257">
        <v>1.4317899999999999</v>
      </c>
      <c r="AK257">
        <v>999</v>
      </c>
      <c r="AO257" t="s">
        <v>7740</v>
      </c>
    </row>
    <row r="258" spans="1:41" x14ac:dyDescent="0.45">
      <c r="A258" t="s">
        <v>7128</v>
      </c>
      <c r="B258" t="s">
        <v>39</v>
      </c>
      <c r="C258">
        <v>5</v>
      </c>
      <c r="D258">
        <v>8</v>
      </c>
      <c r="F258">
        <v>4.4881900000000003</v>
      </c>
      <c r="G258">
        <v>22</v>
      </c>
      <c r="H258">
        <v>20</v>
      </c>
      <c r="K258">
        <v>114.3</v>
      </c>
      <c r="L258">
        <v>500</v>
      </c>
      <c r="M258">
        <v>108</v>
      </c>
      <c r="N258">
        <v>61</v>
      </c>
      <c r="O258">
        <v>57</v>
      </c>
      <c r="P258">
        <v>14</v>
      </c>
      <c r="Q258">
        <v>48</v>
      </c>
      <c r="R258">
        <v>1</v>
      </c>
      <c r="S258">
        <v>8</v>
      </c>
      <c r="T258">
        <v>110</v>
      </c>
      <c r="U258">
        <v>8.6614199999999997</v>
      </c>
      <c r="V258">
        <v>3.7795299999999998</v>
      </c>
      <c r="W258">
        <v>2.2916699999999999</v>
      </c>
      <c r="X258">
        <v>1.10236</v>
      </c>
      <c r="Y258">
        <v>0.22</v>
      </c>
      <c r="Z258">
        <v>9.6000000000000002E-2</v>
      </c>
      <c r="AA258">
        <v>0.12399999797344199</v>
      </c>
      <c r="AB258">
        <v>0.24324299999999999</v>
      </c>
      <c r="AC258">
        <v>1.36483</v>
      </c>
      <c r="AD258">
        <v>0.29375000000000001</v>
      </c>
      <c r="AE258">
        <v>0.69648100000000002</v>
      </c>
      <c r="AH258">
        <v>4.3924000000000003</v>
      </c>
      <c r="AI258">
        <v>1.27874</v>
      </c>
      <c r="AJ258">
        <v>1.22611</v>
      </c>
      <c r="AK258">
        <v>999</v>
      </c>
      <c r="AO258">
        <v>17479</v>
      </c>
    </row>
    <row r="259" spans="1:41" x14ac:dyDescent="0.45">
      <c r="A259" t="s">
        <v>4942</v>
      </c>
      <c r="B259" t="s">
        <v>89</v>
      </c>
      <c r="C259">
        <v>6</v>
      </c>
      <c r="D259">
        <v>4</v>
      </c>
      <c r="F259">
        <v>3.9922900000000001</v>
      </c>
      <c r="G259">
        <v>25</v>
      </c>
      <c r="H259">
        <v>24</v>
      </c>
      <c r="K259">
        <v>103.7</v>
      </c>
      <c r="L259">
        <v>439</v>
      </c>
      <c r="M259">
        <v>100</v>
      </c>
      <c r="N259">
        <v>49</v>
      </c>
      <c r="O259">
        <v>46</v>
      </c>
      <c r="P259">
        <v>12</v>
      </c>
      <c r="Q259">
        <v>31</v>
      </c>
      <c r="R259">
        <v>0</v>
      </c>
      <c r="S259">
        <v>5</v>
      </c>
      <c r="T259">
        <v>85</v>
      </c>
      <c r="U259">
        <v>7.3770499999999997</v>
      </c>
      <c r="V259">
        <v>2.6904499999999998</v>
      </c>
      <c r="W259">
        <v>2.74194</v>
      </c>
      <c r="X259">
        <v>1.0414699999999999</v>
      </c>
      <c r="Y259">
        <v>0.19362199999999999</v>
      </c>
      <c r="Z259">
        <v>7.0614999999999997E-2</v>
      </c>
      <c r="AA259">
        <v>0.12300684303045201</v>
      </c>
      <c r="AB259">
        <v>0.248139</v>
      </c>
      <c r="AC259">
        <v>1.26326</v>
      </c>
      <c r="AD259">
        <v>0.287582</v>
      </c>
      <c r="AE259">
        <v>0.71803799999999995</v>
      </c>
      <c r="AH259">
        <v>4.1615000000000002</v>
      </c>
      <c r="AI259">
        <v>1.27336</v>
      </c>
      <c r="AJ259">
        <v>1.5137799999999999</v>
      </c>
      <c r="AK259">
        <v>999</v>
      </c>
      <c r="AO259" t="s">
        <v>4945</v>
      </c>
    </row>
    <row r="260" spans="1:41" x14ac:dyDescent="0.45">
      <c r="A260" t="s">
        <v>7777</v>
      </c>
      <c r="B260" t="s">
        <v>10</v>
      </c>
      <c r="C260">
        <v>5</v>
      </c>
      <c r="D260">
        <v>7</v>
      </c>
      <c r="F260">
        <v>4.4674300000000002</v>
      </c>
      <c r="G260">
        <v>23</v>
      </c>
      <c r="H260">
        <v>23</v>
      </c>
      <c r="K260">
        <v>96.7</v>
      </c>
      <c r="L260">
        <v>420</v>
      </c>
      <c r="M260">
        <v>100</v>
      </c>
      <c r="N260">
        <v>51</v>
      </c>
      <c r="O260">
        <v>48</v>
      </c>
      <c r="P260">
        <v>10</v>
      </c>
      <c r="Q260">
        <v>31</v>
      </c>
      <c r="R260">
        <v>1</v>
      </c>
      <c r="S260">
        <v>5</v>
      </c>
      <c r="T260">
        <v>68</v>
      </c>
      <c r="U260">
        <v>6.3288500000000001</v>
      </c>
      <c r="V260">
        <v>2.8852099999999998</v>
      </c>
      <c r="W260">
        <v>2.1935500000000001</v>
      </c>
      <c r="X260">
        <v>0.93071400000000004</v>
      </c>
      <c r="Y260">
        <v>0.16190499999999999</v>
      </c>
      <c r="Z260">
        <v>7.38095E-2</v>
      </c>
      <c r="AA260">
        <v>8.8095240294933305E-2</v>
      </c>
      <c r="AB260">
        <v>0.26041700000000001</v>
      </c>
      <c r="AC260">
        <v>1.3547100000000001</v>
      </c>
      <c r="AD260">
        <v>0.29411799999999999</v>
      </c>
      <c r="AE260">
        <v>0.68376099999999995</v>
      </c>
      <c r="AH260">
        <v>4.30985</v>
      </c>
      <c r="AI260">
        <v>1.27217</v>
      </c>
      <c r="AJ260">
        <v>0.95965800000000001</v>
      </c>
      <c r="AK260">
        <v>999</v>
      </c>
      <c r="AO260">
        <v>22175</v>
      </c>
    </row>
    <row r="261" spans="1:41" x14ac:dyDescent="0.45">
      <c r="A261" t="s">
        <v>3112</v>
      </c>
      <c r="B261" t="s">
        <v>73</v>
      </c>
      <c r="C261">
        <v>6</v>
      </c>
      <c r="D261">
        <v>7</v>
      </c>
      <c r="F261">
        <v>4.6509499999999999</v>
      </c>
      <c r="G261">
        <v>23</v>
      </c>
      <c r="H261">
        <v>23</v>
      </c>
      <c r="K261">
        <v>110.3</v>
      </c>
      <c r="L261">
        <v>479</v>
      </c>
      <c r="M261">
        <v>103</v>
      </c>
      <c r="N261">
        <v>61</v>
      </c>
      <c r="O261">
        <v>57</v>
      </c>
      <c r="P261">
        <v>14</v>
      </c>
      <c r="Q261">
        <v>51</v>
      </c>
      <c r="R261">
        <v>0</v>
      </c>
      <c r="S261">
        <v>8</v>
      </c>
      <c r="T261">
        <v>103</v>
      </c>
      <c r="U261">
        <v>8.4043500000000009</v>
      </c>
      <c r="V261">
        <v>4.1613800000000003</v>
      </c>
      <c r="W261">
        <v>2.0196100000000001</v>
      </c>
      <c r="X261">
        <v>1.1423399999999999</v>
      </c>
      <c r="Y261">
        <v>0.215031</v>
      </c>
      <c r="Z261">
        <v>0.106472</v>
      </c>
      <c r="AA261">
        <v>0.10855949670076299</v>
      </c>
      <c r="AB261">
        <v>0.24523800000000001</v>
      </c>
      <c r="AC261">
        <v>1.39619</v>
      </c>
      <c r="AD261">
        <v>0.29372900000000002</v>
      </c>
      <c r="AE261">
        <v>0.69196400000000002</v>
      </c>
      <c r="AH261">
        <v>4.6421700000000001</v>
      </c>
      <c r="AI261">
        <v>1.2696499999999999</v>
      </c>
      <c r="AJ261">
        <v>1.12731</v>
      </c>
      <c r="AK261">
        <v>999</v>
      </c>
      <c r="AO261" t="s">
        <v>3115</v>
      </c>
    </row>
    <row r="262" spans="1:41" x14ac:dyDescent="0.45">
      <c r="A262" t="s">
        <v>7390</v>
      </c>
      <c r="B262" t="s">
        <v>18</v>
      </c>
      <c r="C262">
        <v>5</v>
      </c>
      <c r="D262">
        <v>5</v>
      </c>
      <c r="F262">
        <v>4.1938500000000003</v>
      </c>
      <c r="G262">
        <v>20</v>
      </c>
      <c r="H262">
        <v>19</v>
      </c>
      <c r="K262">
        <v>107.3</v>
      </c>
      <c r="L262">
        <v>462</v>
      </c>
      <c r="M262">
        <v>104</v>
      </c>
      <c r="N262">
        <v>53</v>
      </c>
      <c r="O262">
        <v>50</v>
      </c>
      <c r="P262">
        <v>11</v>
      </c>
      <c r="Q262">
        <v>42</v>
      </c>
      <c r="R262">
        <v>1</v>
      </c>
      <c r="S262">
        <v>4</v>
      </c>
      <c r="T262">
        <v>83</v>
      </c>
      <c r="U262">
        <v>6.9617899999999997</v>
      </c>
      <c r="V262">
        <v>3.5228299999999999</v>
      </c>
      <c r="W262">
        <v>1.9761899999999999</v>
      </c>
      <c r="X262">
        <v>0.92264699999999999</v>
      </c>
      <c r="Y262">
        <v>0.17965400000000001</v>
      </c>
      <c r="Z262">
        <v>9.0909100000000007E-2</v>
      </c>
      <c r="AA262">
        <v>8.8744580745696994E-2</v>
      </c>
      <c r="AB262">
        <v>0.25</v>
      </c>
      <c r="AC262">
        <v>1.36067</v>
      </c>
      <c r="AD262">
        <v>0.28882000000000002</v>
      </c>
      <c r="AE262">
        <v>0.71209800000000001</v>
      </c>
      <c r="AH262">
        <v>4.3268000000000004</v>
      </c>
      <c r="AI262">
        <v>1.2694799999999999</v>
      </c>
      <c r="AJ262">
        <v>1.6971099999999999</v>
      </c>
      <c r="AK262">
        <v>999</v>
      </c>
      <c r="AO262">
        <v>26285</v>
      </c>
    </row>
    <row r="263" spans="1:41" x14ac:dyDescent="0.45">
      <c r="A263" t="s">
        <v>4353</v>
      </c>
      <c r="B263" t="s">
        <v>98</v>
      </c>
      <c r="C263">
        <v>5</v>
      </c>
      <c r="D263">
        <v>5</v>
      </c>
      <c r="F263">
        <v>4.3017799999999999</v>
      </c>
      <c r="G263">
        <v>22</v>
      </c>
      <c r="H263">
        <v>22</v>
      </c>
      <c r="K263">
        <v>106.7</v>
      </c>
      <c r="L263">
        <v>459</v>
      </c>
      <c r="M263">
        <v>101</v>
      </c>
      <c r="N263">
        <v>55</v>
      </c>
      <c r="O263">
        <v>51</v>
      </c>
      <c r="P263">
        <v>12</v>
      </c>
      <c r="Q263">
        <v>44</v>
      </c>
      <c r="R263">
        <v>0</v>
      </c>
      <c r="S263">
        <v>6</v>
      </c>
      <c r="T263">
        <v>88</v>
      </c>
      <c r="U263">
        <v>7.4226799999999997</v>
      </c>
      <c r="V263">
        <v>3.7113399999999999</v>
      </c>
      <c r="W263">
        <v>2</v>
      </c>
      <c r="X263">
        <v>1.0121800000000001</v>
      </c>
      <c r="Y263">
        <v>0.191721</v>
      </c>
      <c r="Z263">
        <v>9.5860600000000004E-2</v>
      </c>
      <c r="AA263">
        <v>9.5860563218593597E-2</v>
      </c>
      <c r="AB263">
        <v>0.246944</v>
      </c>
      <c r="AC263">
        <v>1.3589500000000001</v>
      </c>
      <c r="AD263">
        <v>0.288026</v>
      </c>
      <c r="AE263">
        <v>0.70202799999999999</v>
      </c>
      <c r="AH263">
        <v>4.4734100000000003</v>
      </c>
      <c r="AI263">
        <v>1.2688600000000001</v>
      </c>
      <c r="AJ263">
        <v>1.2665999999999999</v>
      </c>
      <c r="AK263">
        <v>999</v>
      </c>
      <c r="AO263" t="s">
        <v>4355</v>
      </c>
    </row>
    <row r="264" spans="1:41" x14ac:dyDescent="0.45">
      <c r="A264" t="s">
        <v>7343</v>
      </c>
      <c r="B264" t="s">
        <v>107</v>
      </c>
      <c r="C264">
        <v>6</v>
      </c>
      <c r="D264">
        <v>4</v>
      </c>
      <c r="F264">
        <v>4.1276200000000003</v>
      </c>
      <c r="G264">
        <v>21</v>
      </c>
      <c r="H264">
        <v>19</v>
      </c>
      <c r="K264">
        <v>100.3</v>
      </c>
      <c r="L264">
        <v>428</v>
      </c>
      <c r="M264">
        <v>100</v>
      </c>
      <c r="N264">
        <v>49</v>
      </c>
      <c r="O264">
        <v>46</v>
      </c>
      <c r="P264">
        <v>14</v>
      </c>
      <c r="Q264">
        <v>33</v>
      </c>
      <c r="R264">
        <v>0</v>
      </c>
      <c r="S264">
        <v>1</v>
      </c>
      <c r="T264">
        <v>88</v>
      </c>
      <c r="U264">
        <v>7.8963099999999997</v>
      </c>
      <c r="V264">
        <v>2.9611200000000002</v>
      </c>
      <c r="W264">
        <v>2.6666699999999999</v>
      </c>
      <c r="X264">
        <v>1.25623</v>
      </c>
      <c r="Y264">
        <v>0.20560700000000001</v>
      </c>
      <c r="Z264">
        <v>7.7102799999999999E-2</v>
      </c>
      <c r="AA264">
        <v>0.12850467115640599</v>
      </c>
      <c r="AB264">
        <v>0.253807</v>
      </c>
      <c r="AC264">
        <v>1.32602</v>
      </c>
      <c r="AD264">
        <v>0.29452099999999998</v>
      </c>
      <c r="AE264">
        <v>0.74074099999999998</v>
      </c>
      <c r="AH264">
        <v>4.3318099999999999</v>
      </c>
      <c r="AI264">
        <v>1.2680199999999999</v>
      </c>
      <c r="AJ264">
        <v>1.6901600000000001</v>
      </c>
      <c r="AK264">
        <v>999</v>
      </c>
      <c r="AO264">
        <v>25928</v>
      </c>
    </row>
    <row r="265" spans="1:41" x14ac:dyDescent="0.45">
      <c r="A265" t="s">
        <v>3522</v>
      </c>
      <c r="B265" t="s">
        <v>155</v>
      </c>
      <c r="C265">
        <v>6</v>
      </c>
      <c r="D265">
        <v>7</v>
      </c>
      <c r="F265">
        <v>4.4464800000000002</v>
      </c>
      <c r="G265">
        <v>23</v>
      </c>
      <c r="H265">
        <v>23</v>
      </c>
      <c r="K265">
        <v>109.3</v>
      </c>
      <c r="L265">
        <v>468</v>
      </c>
      <c r="M265">
        <v>104</v>
      </c>
      <c r="N265">
        <v>58</v>
      </c>
      <c r="O265">
        <v>54</v>
      </c>
      <c r="P265">
        <v>12</v>
      </c>
      <c r="Q265">
        <v>43</v>
      </c>
      <c r="R265">
        <v>0</v>
      </c>
      <c r="S265">
        <v>7</v>
      </c>
      <c r="T265">
        <v>91</v>
      </c>
      <c r="U265">
        <v>7.4931400000000004</v>
      </c>
      <c r="V265">
        <v>3.5407099999999998</v>
      </c>
      <c r="W265">
        <v>2.1162800000000002</v>
      </c>
      <c r="X265">
        <v>0.98810600000000004</v>
      </c>
      <c r="Y265">
        <v>0.19444400000000001</v>
      </c>
      <c r="Z265">
        <v>9.1880299999999998E-2</v>
      </c>
      <c r="AA265">
        <v>0.102564103901386</v>
      </c>
      <c r="AB265">
        <v>0.248804</v>
      </c>
      <c r="AC265">
        <v>1.3449199999999999</v>
      </c>
      <c r="AD265">
        <v>0.29206399999999999</v>
      </c>
      <c r="AE265">
        <v>0.68356399999999995</v>
      </c>
      <c r="AH265">
        <v>4.3895299999999997</v>
      </c>
      <c r="AI265">
        <v>1.2665599999999999</v>
      </c>
      <c r="AJ265">
        <v>1.43973</v>
      </c>
      <c r="AK265">
        <v>999</v>
      </c>
      <c r="AO265" t="s">
        <v>3525</v>
      </c>
    </row>
    <row r="266" spans="1:41" x14ac:dyDescent="0.45">
      <c r="A266" t="s">
        <v>7822</v>
      </c>
      <c r="B266" t="s">
        <v>104</v>
      </c>
      <c r="C266">
        <v>5</v>
      </c>
      <c r="D266">
        <v>5</v>
      </c>
      <c r="F266">
        <v>4.3660399999999999</v>
      </c>
      <c r="G266">
        <v>33</v>
      </c>
      <c r="H266">
        <v>25</v>
      </c>
      <c r="K266">
        <v>90.7</v>
      </c>
      <c r="L266">
        <v>386</v>
      </c>
      <c r="M266">
        <v>82</v>
      </c>
      <c r="N266">
        <v>47</v>
      </c>
      <c r="O266">
        <v>44</v>
      </c>
      <c r="P266">
        <v>10</v>
      </c>
      <c r="Q266">
        <v>32</v>
      </c>
      <c r="R266">
        <v>0</v>
      </c>
      <c r="S266">
        <v>11</v>
      </c>
      <c r="T266">
        <v>82</v>
      </c>
      <c r="U266">
        <v>8.1367100000000008</v>
      </c>
      <c r="V266">
        <v>3.1753</v>
      </c>
      <c r="W266">
        <v>2.5625</v>
      </c>
      <c r="X266">
        <v>0.992282</v>
      </c>
      <c r="Y266">
        <v>0.21243500000000001</v>
      </c>
      <c r="Z266">
        <v>8.2901600000000006E-2</v>
      </c>
      <c r="AA266">
        <v>0.12953367829322801</v>
      </c>
      <c r="AB266">
        <v>0.239067</v>
      </c>
      <c r="AC266">
        <v>1.2568900000000001</v>
      </c>
      <c r="AD266">
        <v>0.28685300000000002</v>
      </c>
      <c r="AE266">
        <v>0.67</v>
      </c>
      <c r="AH266">
        <v>4.3024500000000003</v>
      </c>
      <c r="AI266">
        <v>1.2665299999999999</v>
      </c>
      <c r="AJ266">
        <v>1.1756899999999999</v>
      </c>
      <c r="AK266">
        <v>999</v>
      </c>
      <c r="AO266" t="s">
        <v>7823</v>
      </c>
    </row>
    <row r="267" spans="1:41" x14ac:dyDescent="0.45">
      <c r="A267" t="s">
        <v>7720</v>
      </c>
      <c r="B267" t="s">
        <v>73</v>
      </c>
      <c r="C267">
        <v>5</v>
      </c>
      <c r="D267">
        <v>6</v>
      </c>
      <c r="F267">
        <v>4.6666699999999999</v>
      </c>
      <c r="G267">
        <v>23</v>
      </c>
      <c r="H267">
        <v>17</v>
      </c>
      <c r="K267">
        <v>108</v>
      </c>
      <c r="L267">
        <v>465</v>
      </c>
      <c r="M267">
        <v>111</v>
      </c>
      <c r="N267">
        <v>60</v>
      </c>
      <c r="O267">
        <v>56</v>
      </c>
      <c r="P267">
        <v>15</v>
      </c>
      <c r="Q267">
        <v>34</v>
      </c>
      <c r="R267">
        <v>0</v>
      </c>
      <c r="S267">
        <v>4</v>
      </c>
      <c r="T267">
        <v>84</v>
      </c>
      <c r="U267">
        <v>7</v>
      </c>
      <c r="V267">
        <v>2.8333300000000001</v>
      </c>
      <c r="W267">
        <v>2.4705900000000001</v>
      </c>
      <c r="X267">
        <v>1.25</v>
      </c>
      <c r="Y267">
        <v>0.180645</v>
      </c>
      <c r="Z267">
        <v>7.3118299999999997E-2</v>
      </c>
      <c r="AA267">
        <v>0.107526890933513</v>
      </c>
      <c r="AB267">
        <v>0.25995299999999999</v>
      </c>
      <c r="AC267">
        <v>1.34259</v>
      </c>
      <c r="AD267">
        <v>0.29268300000000003</v>
      </c>
      <c r="AE267">
        <v>0.68548399999999998</v>
      </c>
      <c r="AH267">
        <v>4.5606</v>
      </c>
      <c r="AI267">
        <v>1.26573</v>
      </c>
      <c r="AJ267">
        <v>1.0062</v>
      </c>
      <c r="AK267">
        <v>999</v>
      </c>
      <c r="AO267">
        <v>21956</v>
      </c>
    </row>
    <row r="268" spans="1:41" x14ac:dyDescent="0.45">
      <c r="A268" t="s">
        <v>7208</v>
      </c>
      <c r="B268" t="s">
        <v>28</v>
      </c>
      <c r="C268">
        <v>6</v>
      </c>
      <c r="D268">
        <v>5</v>
      </c>
      <c r="F268">
        <v>4.1882099999999998</v>
      </c>
      <c r="G268">
        <v>41</v>
      </c>
      <c r="H268">
        <v>12</v>
      </c>
      <c r="K268">
        <v>96.7</v>
      </c>
      <c r="L268">
        <v>416</v>
      </c>
      <c r="M268">
        <v>97</v>
      </c>
      <c r="N268">
        <v>48</v>
      </c>
      <c r="O268">
        <v>45</v>
      </c>
      <c r="P268">
        <v>11</v>
      </c>
      <c r="Q268">
        <v>32</v>
      </c>
      <c r="R268">
        <v>1</v>
      </c>
      <c r="S268">
        <v>3</v>
      </c>
      <c r="T268">
        <v>87</v>
      </c>
      <c r="U268">
        <v>8.0972100000000005</v>
      </c>
      <c r="V268">
        <v>2.9782799999999998</v>
      </c>
      <c r="W268">
        <v>2.71875</v>
      </c>
      <c r="X268">
        <v>1.0237799999999999</v>
      </c>
      <c r="Y268">
        <v>0.20913499999999999</v>
      </c>
      <c r="Z268">
        <v>7.6923099999999994E-2</v>
      </c>
      <c r="AA268">
        <v>0.132211528718471</v>
      </c>
      <c r="AB268">
        <v>0.25459300000000001</v>
      </c>
      <c r="AC268">
        <v>1.33402</v>
      </c>
      <c r="AD268">
        <v>0.30388700000000002</v>
      </c>
      <c r="AE268">
        <v>0.713028</v>
      </c>
      <c r="AH268">
        <v>4.0202900000000001</v>
      </c>
      <c r="AI268">
        <v>1.26356</v>
      </c>
      <c r="AJ268">
        <v>1.3683700000000001</v>
      </c>
      <c r="AK268">
        <v>999</v>
      </c>
      <c r="AO268">
        <v>22387</v>
      </c>
    </row>
    <row r="269" spans="1:41" x14ac:dyDescent="0.45">
      <c r="A269" t="s">
        <v>3578</v>
      </c>
      <c r="B269" t="s">
        <v>98</v>
      </c>
      <c r="C269">
        <v>6</v>
      </c>
      <c r="D269">
        <v>6</v>
      </c>
      <c r="F269">
        <v>4.3362800000000004</v>
      </c>
      <c r="G269">
        <v>24</v>
      </c>
      <c r="H269">
        <v>24</v>
      </c>
      <c r="K269">
        <v>101.7</v>
      </c>
      <c r="L269">
        <v>442</v>
      </c>
      <c r="M269">
        <v>93</v>
      </c>
      <c r="N269">
        <v>52</v>
      </c>
      <c r="O269">
        <v>49</v>
      </c>
      <c r="P269">
        <v>11</v>
      </c>
      <c r="Q269">
        <v>44</v>
      </c>
      <c r="R269">
        <v>0</v>
      </c>
      <c r="S269">
        <v>10</v>
      </c>
      <c r="T269">
        <v>93</v>
      </c>
      <c r="U269">
        <v>8.2300900000000006</v>
      </c>
      <c r="V269">
        <v>3.8938100000000002</v>
      </c>
      <c r="W269">
        <v>2.1136400000000002</v>
      </c>
      <c r="X269">
        <v>0.97345099999999996</v>
      </c>
      <c r="Y269">
        <v>0.21040700000000001</v>
      </c>
      <c r="Z269">
        <v>9.9547499999999997E-2</v>
      </c>
      <c r="AA269">
        <v>0.110859729349613</v>
      </c>
      <c r="AB269">
        <v>0.23969099999999999</v>
      </c>
      <c r="AC269">
        <v>1.3471</v>
      </c>
      <c r="AD269">
        <v>0.28873199999999999</v>
      </c>
      <c r="AE269">
        <v>0.699013</v>
      </c>
      <c r="AH269">
        <v>4.4251500000000004</v>
      </c>
      <c r="AI269">
        <v>1.2627900000000001</v>
      </c>
      <c r="AJ269">
        <v>1.25013</v>
      </c>
      <c r="AK269">
        <v>999</v>
      </c>
      <c r="AO269" t="s">
        <v>3582</v>
      </c>
    </row>
    <row r="270" spans="1:41" x14ac:dyDescent="0.45">
      <c r="A270" t="s">
        <v>7335</v>
      </c>
      <c r="B270" t="s">
        <v>155</v>
      </c>
      <c r="C270">
        <v>5</v>
      </c>
      <c r="D270">
        <v>7</v>
      </c>
      <c r="F270">
        <v>4.6363599999999998</v>
      </c>
      <c r="G270">
        <v>20</v>
      </c>
      <c r="H270">
        <v>20</v>
      </c>
      <c r="K270">
        <v>99</v>
      </c>
      <c r="L270">
        <v>433</v>
      </c>
      <c r="M270">
        <v>102</v>
      </c>
      <c r="N270">
        <v>55</v>
      </c>
      <c r="O270">
        <v>51</v>
      </c>
      <c r="P270">
        <v>12</v>
      </c>
      <c r="Q270">
        <v>36</v>
      </c>
      <c r="R270">
        <v>0</v>
      </c>
      <c r="S270">
        <v>4</v>
      </c>
      <c r="T270">
        <v>87</v>
      </c>
      <c r="U270">
        <v>7.90909</v>
      </c>
      <c r="V270">
        <v>3.2727300000000001</v>
      </c>
      <c r="W270">
        <v>2.4166699999999999</v>
      </c>
      <c r="X270">
        <v>1.09091</v>
      </c>
      <c r="Y270">
        <v>0.20092399999999999</v>
      </c>
      <c r="Z270">
        <v>8.3140900000000004E-2</v>
      </c>
      <c r="AA270">
        <v>0.117782905697822</v>
      </c>
      <c r="AB270">
        <v>0.25954199999999999</v>
      </c>
      <c r="AC270">
        <v>1.39394</v>
      </c>
      <c r="AD270">
        <v>0.30612200000000001</v>
      </c>
      <c r="AE270">
        <v>0.68481899999999996</v>
      </c>
      <c r="AH270">
        <v>4.2853399999999997</v>
      </c>
      <c r="AI270">
        <v>1.26213</v>
      </c>
      <c r="AJ270">
        <v>1.0672200000000001</v>
      </c>
      <c r="AK270">
        <v>999</v>
      </c>
      <c r="AO270">
        <v>21537</v>
      </c>
    </row>
    <row r="271" spans="1:41" x14ac:dyDescent="0.45">
      <c r="A271" t="s">
        <v>7294</v>
      </c>
      <c r="B271" t="s">
        <v>155</v>
      </c>
      <c r="C271">
        <v>5</v>
      </c>
      <c r="D271">
        <v>7</v>
      </c>
      <c r="F271">
        <v>4.4134599999999997</v>
      </c>
      <c r="G271">
        <v>21</v>
      </c>
      <c r="H271">
        <v>18</v>
      </c>
      <c r="K271">
        <v>104</v>
      </c>
      <c r="L271">
        <v>453</v>
      </c>
      <c r="M271">
        <v>102</v>
      </c>
      <c r="N271">
        <v>55</v>
      </c>
      <c r="O271">
        <v>51</v>
      </c>
      <c r="P271">
        <v>12</v>
      </c>
      <c r="Q271">
        <v>42</v>
      </c>
      <c r="R271">
        <v>0</v>
      </c>
      <c r="S271">
        <v>4</v>
      </c>
      <c r="T271">
        <v>92</v>
      </c>
      <c r="U271">
        <v>7.9615400000000003</v>
      </c>
      <c r="V271">
        <v>3.63462</v>
      </c>
      <c r="W271">
        <v>2.19048</v>
      </c>
      <c r="X271">
        <v>1.0384599999999999</v>
      </c>
      <c r="Y271">
        <v>0.20309099999999999</v>
      </c>
      <c r="Z271">
        <v>9.2715199999999998E-2</v>
      </c>
      <c r="AA271">
        <v>0.110375270247459</v>
      </c>
      <c r="AB271">
        <v>0.250614</v>
      </c>
      <c r="AC271">
        <v>1.38462</v>
      </c>
      <c r="AD271">
        <v>0.29703000000000002</v>
      </c>
      <c r="AE271">
        <v>0.69968600000000003</v>
      </c>
      <c r="AH271">
        <v>4.3127300000000002</v>
      </c>
      <c r="AI271">
        <v>1.2605</v>
      </c>
      <c r="AJ271">
        <v>1.3545700000000001</v>
      </c>
      <c r="AK271">
        <v>999</v>
      </c>
      <c r="AO271">
        <v>21455</v>
      </c>
    </row>
    <row r="272" spans="1:41" x14ac:dyDescent="0.45">
      <c r="A272" t="s">
        <v>108</v>
      </c>
      <c r="B272" t="s">
        <v>107</v>
      </c>
      <c r="C272">
        <v>6</v>
      </c>
      <c r="D272">
        <v>5</v>
      </c>
      <c r="F272">
        <v>4.3017799999999999</v>
      </c>
      <c r="G272">
        <v>21</v>
      </c>
      <c r="H272">
        <v>16</v>
      </c>
      <c r="K272">
        <v>106.7</v>
      </c>
      <c r="L272">
        <v>460</v>
      </c>
      <c r="M272">
        <v>110</v>
      </c>
      <c r="N272">
        <v>55</v>
      </c>
      <c r="O272">
        <v>51</v>
      </c>
      <c r="P272">
        <v>14</v>
      </c>
      <c r="Q272">
        <v>31</v>
      </c>
      <c r="R272">
        <v>1</v>
      </c>
      <c r="S272">
        <v>7</v>
      </c>
      <c r="T272">
        <v>88</v>
      </c>
      <c r="U272">
        <v>7.4226799999999997</v>
      </c>
      <c r="V272">
        <v>2.6148099999999999</v>
      </c>
      <c r="W272">
        <v>2.8387099999999998</v>
      </c>
      <c r="X272">
        <v>1.1808799999999999</v>
      </c>
      <c r="Y272">
        <v>0.191304</v>
      </c>
      <c r="Z272">
        <v>6.7391300000000001E-2</v>
      </c>
      <c r="AA272">
        <v>0.12391303479671401</v>
      </c>
      <c r="AB272">
        <v>0.26066400000000001</v>
      </c>
      <c r="AC272">
        <v>1.3214600000000001</v>
      </c>
      <c r="AD272">
        <v>0.3</v>
      </c>
      <c r="AE272">
        <v>0.70840199999999998</v>
      </c>
      <c r="AH272">
        <v>4.3796900000000001</v>
      </c>
      <c r="AI272">
        <v>1.2514000000000001</v>
      </c>
      <c r="AJ272">
        <v>1.4702500000000001</v>
      </c>
      <c r="AK272">
        <v>999</v>
      </c>
      <c r="AO272">
        <v>21238</v>
      </c>
    </row>
    <row r="273" spans="1:41" x14ac:dyDescent="0.45">
      <c r="A273" t="s">
        <v>7283</v>
      </c>
      <c r="B273" t="s">
        <v>39</v>
      </c>
      <c r="C273">
        <v>4</v>
      </c>
      <c r="D273">
        <v>7</v>
      </c>
      <c r="F273">
        <v>4.4422499999999996</v>
      </c>
      <c r="G273">
        <v>25</v>
      </c>
      <c r="H273">
        <v>21</v>
      </c>
      <c r="K273">
        <v>101.3</v>
      </c>
      <c r="L273">
        <v>431</v>
      </c>
      <c r="M273">
        <v>99</v>
      </c>
      <c r="N273">
        <v>53</v>
      </c>
      <c r="O273">
        <v>50</v>
      </c>
      <c r="P273">
        <v>14</v>
      </c>
      <c r="Q273">
        <v>31</v>
      </c>
      <c r="R273">
        <v>0</v>
      </c>
      <c r="S273">
        <v>3</v>
      </c>
      <c r="T273">
        <v>90</v>
      </c>
      <c r="U273">
        <v>7.9960500000000003</v>
      </c>
      <c r="V273">
        <v>2.7542</v>
      </c>
      <c r="W273">
        <v>2.9032300000000002</v>
      </c>
      <c r="X273">
        <v>1.24383</v>
      </c>
      <c r="Y273">
        <v>0.208817</v>
      </c>
      <c r="Z273">
        <v>7.1925799999999998E-2</v>
      </c>
      <c r="AA273">
        <v>0.13689095526933601</v>
      </c>
      <c r="AB273">
        <v>0.24937000000000001</v>
      </c>
      <c r="AC273">
        <v>1.28332</v>
      </c>
      <c r="AD273">
        <v>0.29010200000000003</v>
      </c>
      <c r="AE273">
        <v>0.69746399999999997</v>
      </c>
      <c r="AH273">
        <v>4.2816900000000002</v>
      </c>
      <c r="AI273">
        <v>1.24108</v>
      </c>
      <c r="AJ273">
        <v>1.17475</v>
      </c>
      <c r="AK273">
        <v>999</v>
      </c>
      <c r="AO273">
        <v>19874</v>
      </c>
    </row>
    <row r="274" spans="1:41" x14ac:dyDescent="0.45">
      <c r="A274" t="s">
        <v>7775</v>
      </c>
      <c r="B274" t="s">
        <v>10</v>
      </c>
      <c r="C274">
        <v>7</v>
      </c>
      <c r="D274">
        <v>8</v>
      </c>
      <c r="F274">
        <v>4.65374</v>
      </c>
      <c r="G274">
        <v>22</v>
      </c>
      <c r="H274">
        <v>22</v>
      </c>
      <c r="K274">
        <v>108.3</v>
      </c>
      <c r="L274">
        <v>473</v>
      </c>
      <c r="M274">
        <v>106</v>
      </c>
      <c r="N274">
        <v>60</v>
      </c>
      <c r="O274">
        <v>56</v>
      </c>
      <c r="P274">
        <v>13</v>
      </c>
      <c r="Q274">
        <v>50</v>
      </c>
      <c r="R274">
        <v>0</v>
      </c>
      <c r="S274">
        <v>2</v>
      </c>
      <c r="T274">
        <v>97</v>
      </c>
      <c r="U274">
        <v>8.0609400000000004</v>
      </c>
      <c r="V274">
        <v>4.1551200000000001</v>
      </c>
      <c r="W274">
        <v>1.94</v>
      </c>
      <c r="X274">
        <v>1.08033</v>
      </c>
      <c r="Y274">
        <v>0.20507400000000001</v>
      </c>
      <c r="Z274">
        <v>0.105708</v>
      </c>
      <c r="AA274">
        <v>9.9365748465061104E-2</v>
      </c>
      <c r="AB274">
        <v>0.25178099999999998</v>
      </c>
      <c r="AC274">
        <v>1.4404399999999999</v>
      </c>
      <c r="AD274">
        <v>0.299035</v>
      </c>
      <c r="AE274">
        <v>0.696662</v>
      </c>
      <c r="AH274">
        <v>4.4646400000000002</v>
      </c>
      <c r="AI274">
        <v>1.2391000000000001</v>
      </c>
      <c r="AJ274">
        <v>0.78444999999999998</v>
      </c>
      <c r="AK274">
        <v>999</v>
      </c>
      <c r="AO274" t="s">
        <v>7776</v>
      </c>
    </row>
    <row r="275" spans="1:41" x14ac:dyDescent="0.45">
      <c r="A275" t="s">
        <v>7316</v>
      </c>
      <c r="B275" t="s">
        <v>16</v>
      </c>
      <c r="C275">
        <v>5</v>
      </c>
      <c r="D275">
        <v>5</v>
      </c>
      <c r="F275">
        <v>4.2173499999999997</v>
      </c>
      <c r="G275">
        <v>24</v>
      </c>
      <c r="H275">
        <v>18</v>
      </c>
      <c r="K275">
        <v>100.3</v>
      </c>
      <c r="L275">
        <v>432</v>
      </c>
      <c r="M275">
        <v>98</v>
      </c>
      <c r="N275">
        <v>50</v>
      </c>
      <c r="O275">
        <v>47</v>
      </c>
      <c r="P275">
        <v>12</v>
      </c>
      <c r="Q275">
        <v>32</v>
      </c>
      <c r="R275">
        <v>0</v>
      </c>
      <c r="S275">
        <v>7</v>
      </c>
      <c r="T275">
        <v>90</v>
      </c>
      <c r="U275">
        <v>8.0757700000000003</v>
      </c>
      <c r="V275">
        <v>2.8713899999999999</v>
      </c>
      <c r="W275">
        <v>2.8125</v>
      </c>
      <c r="X275">
        <v>1.07677</v>
      </c>
      <c r="Y275">
        <v>0.20833299999999999</v>
      </c>
      <c r="Z275">
        <v>7.4074100000000004E-2</v>
      </c>
      <c r="AA275">
        <v>0.13425925374031</v>
      </c>
      <c r="AB275">
        <v>0.249364</v>
      </c>
      <c r="AC275">
        <v>1.2961100000000001</v>
      </c>
      <c r="AD275">
        <v>0.29553299999999999</v>
      </c>
      <c r="AE275">
        <v>0.70671399999999995</v>
      </c>
      <c r="AH275">
        <v>4.1822600000000003</v>
      </c>
      <c r="AI275">
        <v>1.2363500000000001</v>
      </c>
      <c r="AJ275">
        <v>1.2763599999999999</v>
      </c>
      <c r="AK275">
        <v>999</v>
      </c>
      <c r="AO275">
        <v>23499</v>
      </c>
    </row>
    <row r="276" spans="1:41" x14ac:dyDescent="0.45">
      <c r="A276" t="s">
        <v>7769</v>
      </c>
      <c r="B276" t="s">
        <v>207</v>
      </c>
      <c r="C276">
        <v>6</v>
      </c>
      <c r="D276">
        <v>6</v>
      </c>
      <c r="F276">
        <v>4.6274899999999999</v>
      </c>
      <c r="G276">
        <v>20</v>
      </c>
      <c r="H276">
        <v>20</v>
      </c>
      <c r="K276">
        <v>95.3</v>
      </c>
      <c r="L276">
        <v>416</v>
      </c>
      <c r="M276">
        <v>97</v>
      </c>
      <c r="N276">
        <v>52</v>
      </c>
      <c r="O276">
        <v>49</v>
      </c>
      <c r="P276">
        <v>13</v>
      </c>
      <c r="Q276">
        <v>33</v>
      </c>
      <c r="R276">
        <v>0</v>
      </c>
      <c r="S276">
        <v>4</v>
      </c>
      <c r="T276">
        <v>81</v>
      </c>
      <c r="U276">
        <v>7.6495300000000004</v>
      </c>
      <c r="V276">
        <v>3.1164700000000001</v>
      </c>
      <c r="W276">
        <v>2.4545499999999998</v>
      </c>
      <c r="X276">
        <v>1.2277</v>
      </c>
      <c r="Y276">
        <v>0.194712</v>
      </c>
      <c r="Z276">
        <v>7.9326900000000006E-2</v>
      </c>
      <c r="AA276">
        <v>0.115384615957736</v>
      </c>
      <c r="AB276">
        <v>0.25593700000000003</v>
      </c>
      <c r="AC276">
        <v>1.3641099999999999</v>
      </c>
      <c r="AD276">
        <v>0.29473700000000003</v>
      </c>
      <c r="AE276">
        <v>0.69767400000000002</v>
      </c>
      <c r="AH276">
        <v>4.4932400000000001</v>
      </c>
      <c r="AI276">
        <v>1.2316199999999999</v>
      </c>
      <c r="AJ276">
        <v>0.96386300000000003</v>
      </c>
      <c r="AK276">
        <v>999</v>
      </c>
      <c r="AO276">
        <v>24584</v>
      </c>
    </row>
    <row r="277" spans="1:41" x14ac:dyDescent="0.45">
      <c r="A277" t="s">
        <v>171</v>
      </c>
      <c r="B277" t="s">
        <v>170</v>
      </c>
      <c r="C277">
        <v>6</v>
      </c>
      <c r="D277">
        <v>5</v>
      </c>
      <c r="F277">
        <v>4.2267999999999999</v>
      </c>
      <c r="G277">
        <v>26</v>
      </c>
      <c r="H277">
        <v>17</v>
      </c>
      <c r="K277">
        <v>87.3</v>
      </c>
      <c r="L277">
        <v>379</v>
      </c>
      <c r="M277">
        <v>82</v>
      </c>
      <c r="N277">
        <v>44</v>
      </c>
      <c r="O277">
        <v>41</v>
      </c>
      <c r="P277">
        <v>10</v>
      </c>
      <c r="Q277">
        <v>35</v>
      </c>
      <c r="R277">
        <v>0</v>
      </c>
      <c r="S277">
        <v>4</v>
      </c>
      <c r="T277">
        <v>91</v>
      </c>
      <c r="U277">
        <v>9.3814399999999996</v>
      </c>
      <c r="V277">
        <v>3.60825</v>
      </c>
      <c r="W277">
        <v>2.6</v>
      </c>
      <c r="X277">
        <v>1.0309299999999999</v>
      </c>
      <c r="Y277">
        <v>0.24010600000000001</v>
      </c>
      <c r="Z277">
        <v>9.2348299999999994E-2</v>
      </c>
      <c r="AA277">
        <v>0.14775725454092001</v>
      </c>
      <c r="AB277">
        <v>0.241176</v>
      </c>
      <c r="AC277">
        <v>1.3402099999999999</v>
      </c>
      <c r="AD277">
        <v>0.301255</v>
      </c>
      <c r="AE277">
        <v>0.70873799999999998</v>
      </c>
      <c r="AH277">
        <v>3.9996</v>
      </c>
      <c r="AI277">
        <v>1.23133</v>
      </c>
      <c r="AJ277">
        <v>1.03223</v>
      </c>
      <c r="AK277">
        <v>999</v>
      </c>
      <c r="AO277">
        <v>23252</v>
      </c>
    </row>
    <row r="278" spans="1:41" x14ac:dyDescent="0.45">
      <c r="A278" t="s">
        <v>7109</v>
      </c>
      <c r="B278" t="s">
        <v>28</v>
      </c>
      <c r="C278">
        <v>7</v>
      </c>
      <c r="D278">
        <v>7</v>
      </c>
      <c r="F278">
        <v>4.6199399999999997</v>
      </c>
      <c r="G278">
        <v>24</v>
      </c>
      <c r="H278">
        <v>20</v>
      </c>
      <c r="K278">
        <v>101.3</v>
      </c>
      <c r="L278">
        <v>444</v>
      </c>
      <c r="M278">
        <v>100</v>
      </c>
      <c r="N278">
        <v>56</v>
      </c>
      <c r="O278">
        <v>52</v>
      </c>
      <c r="P278">
        <v>13</v>
      </c>
      <c r="Q278">
        <v>38</v>
      </c>
      <c r="R278">
        <v>1</v>
      </c>
      <c r="S278">
        <v>9</v>
      </c>
      <c r="T278">
        <v>99</v>
      </c>
      <c r="U278">
        <v>8.7956599999999998</v>
      </c>
      <c r="V278">
        <v>3.3761100000000002</v>
      </c>
      <c r="W278">
        <v>2.6052599999999999</v>
      </c>
      <c r="X278">
        <v>1.15499</v>
      </c>
      <c r="Y278">
        <v>0.222973</v>
      </c>
      <c r="Z278">
        <v>8.5585599999999998E-2</v>
      </c>
      <c r="AA278">
        <v>0.13738738745450901</v>
      </c>
      <c r="AB278">
        <v>0.25188899999999997</v>
      </c>
      <c r="AC278">
        <v>1.36229</v>
      </c>
      <c r="AD278">
        <v>0.30526300000000001</v>
      </c>
      <c r="AE278">
        <v>0.68447400000000003</v>
      </c>
      <c r="AH278">
        <v>4.3606699999999998</v>
      </c>
      <c r="AI278">
        <v>1.2307699999999999</v>
      </c>
      <c r="AJ278">
        <v>1.1790099999999999</v>
      </c>
      <c r="AK278">
        <v>999</v>
      </c>
      <c r="AO278">
        <v>19879</v>
      </c>
    </row>
    <row r="279" spans="1:41" x14ac:dyDescent="0.45">
      <c r="A279" t="s">
        <v>7202</v>
      </c>
      <c r="B279" t="s">
        <v>155</v>
      </c>
      <c r="C279">
        <v>6</v>
      </c>
      <c r="D279">
        <v>9</v>
      </c>
      <c r="F279">
        <v>4.6111599999999999</v>
      </c>
      <c r="G279">
        <v>23</v>
      </c>
      <c r="H279">
        <v>17</v>
      </c>
      <c r="K279">
        <v>109.3</v>
      </c>
      <c r="L279">
        <v>481</v>
      </c>
      <c r="M279">
        <v>105</v>
      </c>
      <c r="N279">
        <v>60</v>
      </c>
      <c r="O279">
        <v>56</v>
      </c>
      <c r="P279">
        <v>13</v>
      </c>
      <c r="Q279">
        <v>47</v>
      </c>
      <c r="R279">
        <v>0</v>
      </c>
      <c r="S279">
        <v>7</v>
      </c>
      <c r="T279">
        <v>105</v>
      </c>
      <c r="U279">
        <v>8.6459299999999999</v>
      </c>
      <c r="V279">
        <v>3.8700800000000002</v>
      </c>
      <c r="W279">
        <v>2.2340399999999998</v>
      </c>
      <c r="X279">
        <v>1.0704499999999999</v>
      </c>
      <c r="Y279">
        <v>0.21829499999999999</v>
      </c>
      <c r="Z279">
        <v>9.7713099999999997E-2</v>
      </c>
      <c r="AA279">
        <v>0.120582118630409</v>
      </c>
      <c r="AB279">
        <v>0.24590200000000001</v>
      </c>
      <c r="AC279">
        <v>1.3906700000000001</v>
      </c>
      <c r="AD279">
        <v>0.29773500000000003</v>
      </c>
      <c r="AE279">
        <v>0.68759300000000001</v>
      </c>
      <c r="AH279">
        <v>4.3620900000000002</v>
      </c>
      <c r="AI279">
        <v>1.2278199999999999</v>
      </c>
      <c r="AJ279">
        <v>1.1750799999999999</v>
      </c>
      <c r="AK279">
        <v>999</v>
      </c>
      <c r="AO279">
        <v>27451</v>
      </c>
    </row>
    <row r="280" spans="1:41" x14ac:dyDescent="0.45">
      <c r="A280" t="s">
        <v>7757</v>
      </c>
      <c r="B280" t="s">
        <v>104</v>
      </c>
      <c r="C280">
        <v>4</v>
      </c>
      <c r="D280">
        <v>6</v>
      </c>
      <c r="F280">
        <v>4.6900300000000001</v>
      </c>
      <c r="G280">
        <v>22</v>
      </c>
      <c r="H280">
        <v>20</v>
      </c>
      <c r="K280">
        <v>111.3</v>
      </c>
      <c r="L280">
        <v>473</v>
      </c>
      <c r="M280">
        <v>118</v>
      </c>
      <c r="N280">
        <v>62</v>
      </c>
      <c r="O280">
        <v>58</v>
      </c>
      <c r="P280">
        <v>14</v>
      </c>
      <c r="Q280">
        <v>27</v>
      </c>
      <c r="R280">
        <v>0</v>
      </c>
      <c r="S280">
        <v>6</v>
      </c>
      <c r="T280">
        <v>65</v>
      </c>
      <c r="U280">
        <v>5.2560599999999997</v>
      </c>
      <c r="V280">
        <v>2.18329</v>
      </c>
      <c r="W280">
        <v>2.40741</v>
      </c>
      <c r="X280">
        <v>1.13208</v>
      </c>
      <c r="Y280">
        <v>0.13742099999999999</v>
      </c>
      <c r="Z280">
        <v>5.7082500000000001E-2</v>
      </c>
      <c r="AA280">
        <v>8.0338262021541595E-2</v>
      </c>
      <c r="AB280">
        <v>0.26818199999999998</v>
      </c>
      <c r="AC280">
        <v>1.3027899999999999</v>
      </c>
      <c r="AD280">
        <v>0.28808899999999998</v>
      </c>
      <c r="AE280">
        <v>0.66188199999999997</v>
      </c>
      <c r="AH280">
        <v>4.6117299999999997</v>
      </c>
      <c r="AI280">
        <v>1.2264999999999999</v>
      </c>
      <c r="AJ280">
        <v>1.06403</v>
      </c>
      <c r="AK280">
        <v>999</v>
      </c>
      <c r="AO280" t="s">
        <v>7758</v>
      </c>
    </row>
    <row r="281" spans="1:41" x14ac:dyDescent="0.45">
      <c r="A281" t="s">
        <v>4851</v>
      </c>
      <c r="B281" t="s">
        <v>178</v>
      </c>
      <c r="C281">
        <v>6</v>
      </c>
      <c r="D281">
        <v>6</v>
      </c>
      <c r="F281">
        <v>4.3861299999999996</v>
      </c>
      <c r="G281">
        <v>23</v>
      </c>
      <c r="H281">
        <v>22</v>
      </c>
      <c r="K281">
        <v>106.7</v>
      </c>
      <c r="L281">
        <v>455</v>
      </c>
      <c r="M281">
        <v>93</v>
      </c>
      <c r="N281">
        <v>56</v>
      </c>
      <c r="O281">
        <v>52</v>
      </c>
      <c r="P281">
        <v>14</v>
      </c>
      <c r="Q281">
        <v>46</v>
      </c>
      <c r="R281">
        <v>0</v>
      </c>
      <c r="S281">
        <v>7</v>
      </c>
      <c r="T281">
        <v>106</v>
      </c>
      <c r="U281">
        <v>8.9409600000000005</v>
      </c>
      <c r="V281">
        <v>3.8800400000000002</v>
      </c>
      <c r="W281">
        <v>2.3043499999999999</v>
      </c>
      <c r="X281">
        <v>1.1808799999999999</v>
      </c>
      <c r="Y281">
        <v>0.23296700000000001</v>
      </c>
      <c r="Z281">
        <v>0.10109899999999999</v>
      </c>
      <c r="AA281">
        <v>0.131868131458759</v>
      </c>
      <c r="AB281">
        <v>0.23134299999999999</v>
      </c>
      <c r="AC281">
        <v>1.3027200000000001</v>
      </c>
      <c r="AD281">
        <v>0.280142</v>
      </c>
      <c r="AE281">
        <v>0.69514200000000004</v>
      </c>
      <c r="AH281">
        <v>4.4640399999999998</v>
      </c>
      <c r="AI281">
        <v>1.2259800000000001</v>
      </c>
      <c r="AJ281">
        <v>1.11829</v>
      </c>
      <c r="AK281">
        <v>999</v>
      </c>
      <c r="AO281">
        <v>27494</v>
      </c>
    </row>
    <row r="282" spans="1:41" x14ac:dyDescent="0.45">
      <c r="A282" t="s">
        <v>7274</v>
      </c>
      <c r="B282" t="s">
        <v>155</v>
      </c>
      <c r="C282">
        <v>4</v>
      </c>
      <c r="D282">
        <v>6</v>
      </c>
      <c r="F282">
        <v>4.2202799999999998</v>
      </c>
      <c r="G282">
        <v>26</v>
      </c>
      <c r="H282">
        <v>18</v>
      </c>
      <c r="K282">
        <v>91.7</v>
      </c>
      <c r="L282">
        <v>391</v>
      </c>
      <c r="M282">
        <v>91</v>
      </c>
      <c r="N282">
        <v>46</v>
      </c>
      <c r="O282">
        <v>43</v>
      </c>
      <c r="P282">
        <v>9</v>
      </c>
      <c r="Q282">
        <v>30</v>
      </c>
      <c r="R282">
        <v>0</v>
      </c>
      <c r="S282">
        <v>4</v>
      </c>
      <c r="T282">
        <v>68</v>
      </c>
      <c r="U282">
        <v>6.67394</v>
      </c>
      <c r="V282">
        <v>2.9443800000000002</v>
      </c>
      <c r="W282">
        <v>2.26667</v>
      </c>
      <c r="X282">
        <v>0.88331499999999996</v>
      </c>
      <c r="Y282">
        <v>0.17391300000000001</v>
      </c>
      <c r="Z282">
        <v>7.6726299999999997E-2</v>
      </c>
      <c r="AA282">
        <v>9.7186706960201194E-2</v>
      </c>
      <c r="AB282">
        <v>0.25490200000000002</v>
      </c>
      <c r="AC282">
        <v>1.31952</v>
      </c>
      <c r="AD282">
        <v>0.29285699999999998</v>
      </c>
      <c r="AE282">
        <v>0.691882</v>
      </c>
      <c r="AH282">
        <v>4.1601699999999999</v>
      </c>
      <c r="AI282">
        <v>1.2232000000000001</v>
      </c>
      <c r="AJ282">
        <v>1.39252</v>
      </c>
      <c r="AK282">
        <v>999</v>
      </c>
      <c r="AO282">
        <v>22717</v>
      </c>
    </row>
    <row r="283" spans="1:41" x14ac:dyDescent="0.45">
      <c r="A283" t="s">
        <v>5434</v>
      </c>
      <c r="B283" t="s">
        <v>18</v>
      </c>
      <c r="C283">
        <v>6</v>
      </c>
      <c r="D283">
        <v>6</v>
      </c>
      <c r="F283">
        <v>4.3144799999999996</v>
      </c>
      <c r="G283">
        <v>22</v>
      </c>
      <c r="H283">
        <v>22</v>
      </c>
      <c r="K283">
        <v>104.3</v>
      </c>
      <c r="L283">
        <v>458</v>
      </c>
      <c r="M283">
        <v>100</v>
      </c>
      <c r="N283">
        <v>53</v>
      </c>
      <c r="O283">
        <v>50</v>
      </c>
      <c r="P283">
        <v>10</v>
      </c>
      <c r="Q283">
        <v>49</v>
      </c>
      <c r="R283">
        <v>0</v>
      </c>
      <c r="S283">
        <v>5</v>
      </c>
      <c r="T283">
        <v>89</v>
      </c>
      <c r="U283">
        <v>7.6797700000000004</v>
      </c>
      <c r="V283">
        <v>4.2281899999999997</v>
      </c>
      <c r="W283">
        <v>1.81633</v>
      </c>
      <c r="X283">
        <v>0.86289499999999997</v>
      </c>
      <c r="Y283">
        <v>0.194323</v>
      </c>
      <c r="Z283">
        <v>0.106987</v>
      </c>
      <c r="AA283">
        <v>8.7336234748363495E-2</v>
      </c>
      <c r="AB283">
        <v>0.247525</v>
      </c>
      <c r="AC283">
        <v>1.4285699999999999</v>
      </c>
      <c r="AD283">
        <v>0.29508200000000001</v>
      </c>
      <c r="AE283">
        <v>0.71111100000000005</v>
      </c>
      <c r="AH283">
        <v>4.3480400000000001</v>
      </c>
      <c r="AI283">
        <v>1.21983</v>
      </c>
      <c r="AJ283">
        <v>1.51074</v>
      </c>
      <c r="AK283">
        <v>999</v>
      </c>
      <c r="AO283" t="s">
        <v>5436</v>
      </c>
    </row>
    <row r="284" spans="1:41" x14ac:dyDescent="0.45">
      <c r="A284" t="s">
        <v>7240</v>
      </c>
      <c r="B284" t="s">
        <v>98</v>
      </c>
      <c r="C284">
        <v>7</v>
      </c>
      <c r="D284">
        <v>7</v>
      </c>
      <c r="F284">
        <v>4.3689299999999998</v>
      </c>
      <c r="G284">
        <v>21</v>
      </c>
      <c r="H284">
        <v>21</v>
      </c>
      <c r="K284">
        <v>113.3</v>
      </c>
      <c r="L284">
        <v>484</v>
      </c>
      <c r="M284">
        <v>103</v>
      </c>
      <c r="N284">
        <v>59</v>
      </c>
      <c r="O284">
        <v>55</v>
      </c>
      <c r="P284">
        <v>15</v>
      </c>
      <c r="Q284">
        <v>41</v>
      </c>
      <c r="R284">
        <v>0</v>
      </c>
      <c r="S284">
        <v>12</v>
      </c>
      <c r="T284">
        <v>102</v>
      </c>
      <c r="U284">
        <v>8.1023800000000001</v>
      </c>
      <c r="V284">
        <v>3.25684</v>
      </c>
      <c r="W284">
        <v>2.4878</v>
      </c>
      <c r="X284">
        <v>1.19153</v>
      </c>
      <c r="Y284">
        <v>0.21074399999999999</v>
      </c>
      <c r="Z284">
        <v>8.47107E-2</v>
      </c>
      <c r="AA284">
        <v>0.12603305280208499</v>
      </c>
      <c r="AB284">
        <v>0.238979</v>
      </c>
      <c r="AC284">
        <v>1.2709600000000001</v>
      </c>
      <c r="AD284">
        <v>0.28025499999999998</v>
      </c>
      <c r="AE284">
        <v>0.69105700000000003</v>
      </c>
      <c r="AH284">
        <v>4.5789600000000004</v>
      </c>
      <c r="AI284">
        <v>1.2182599999999999</v>
      </c>
      <c r="AJ284">
        <v>1.2845500000000001</v>
      </c>
      <c r="AK284">
        <v>999</v>
      </c>
      <c r="AO284">
        <v>26410</v>
      </c>
    </row>
    <row r="285" spans="1:41" x14ac:dyDescent="0.45">
      <c r="A285" t="s">
        <v>4847</v>
      </c>
      <c r="B285" t="s">
        <v>207</v>
      </c>
      <c r="C285">
        <v>6</v>
      </c>
      <c r="D285">
        <v>7</v>
      </c>
      <c r="F285">
        <v>4.5135399999999999</v>
      </c>
      <c r="G285">
        <v>25</v>
      </c>
      <c r="H285">
        <v>24</v>
      </c>
      <c r="K285">
        <v>99.7</v>
      </c>
      <c r="L285">
        <v>439</v>
      </c>
      <c r="M285">
        <v>93</v>
      </c>
      <c r="N285">
        <v>53</v>
      </c>
      <c r="O285">
        <v>50</v>
      </c>
      <c r="P285">
        <v>12</v>
      </c>
      <c r="Q285">
        <v>49</v>
      </c>
      <c r="R285">
        <v>0</v>
      </c>
      <c r="S285">
        <v>5</v>
      </c>
      <c r="T285">
        <v>94</v>
      </c>
      <c r="U285">
        <v>8.4854599999999998</v>
      </c>
      <c r="V285">
        <v>4.4232699999999996</v>
      </c>
      <c r="W285">
        <v>1.9183699999999999</v>
      </c>
      <c r="X285">
        <v>1.08325</v>
      </c>
      <c r="Y285">
        <v>0.21412300000000001</v>
      </c>
      <c r="Z285">
        <v>0.11161699999999999</v>
      </c>
      <c r="AA285">
        <v>0.102505698800086</v>
      </c>
      <c r="AB285">
        <v>0.24155799999999999</v>
      </c>
      <c r="AC285">
        <v>1.4242699999999999</v>
      </c>
      <c r="AD285">
        <v>0.290323</v>
      </c>
      <c r="AE285">
        <v>0.71086300000000002</v>
      </c>
      <c r="AH285">
        <v>4.5589500000000003</v>
      </c>
      <c r="AI285">
        <v>1.21034</v>
      </c>
      <c r="AJ285">
        <v>1.13764</v>
      </c>
      <c r="AK285">
        <v>999</v>
      </c>
      <c r="AO285" t="s">
        <v>4850</v>
      </c>
    </row>
    <row r="286" spans="1:41" x14ac:dyDescent="0.45">
      <c r="A286" t="s">
        <v>7751</v>
      </c>
      <c r="B286" t="s">
        <v>14</v>
      </c>
      <c r="C286">
        <v>6</v>
      </c>
      <c r="D286">
        <v>5</v>
      </c>
      <c r="F286">
        <v>4.46218</v>
      </c>
      <c r="G286">
        <v>24</v>
      </c>
      <c r="H286">
        <v>23</v>
      </c>
      <c r="K286">
        <v>119</v>
      </c>
      <c r="L286">
        <v>518</v>
      </c>
      <c r="M286">
        <v>107</v>
      </c>
      <c r="N286">
        <v>63</v>
      </c>
      <c r="O286">
        <v>59</v>
      </c>
      <c r="P286">
        <v>13</v>
      </c>
      <c r="Q286">
        <v>60</v>
      </c>
      <c r="R286">
        <v>0</v>
      </c>
      <c r="S286">
        <v>6</v>
      </c>
      <c r="T286">
        <v>105</v>
      </c>
      <c r="U286">
        <v>7.9411800000000001</v>
      </c>
      <c r="V286">
        <v>4.53782</v>
      </c>
      <c r="W286">
        <v>1.75</v>
      </c>
      <c r="X286">
        <v>0.98319299999999998</v>
      </c>
      <c r="Y286">
        <v>0.20270299999999999</v>
      </c>
      <c r="Z286">
        <v>0.11583</v>
      </c>
      <c r="AA286">
        <v>8.6872585117816897E-2</v>
      </c>
      <c r="AB286">
        <v>0.23672599999999999</v>
      </c>
      <c r="AC286">
        <v>1.4033599999999999</v>
      </c>
      <c r="AD286">
        <v>0.28143699999999999</v>
      </c>
      <c r="AE286">
        <v>0.69892500000000002</v>
      </c>
      <c r="AH286">
        <v>4.57437</v>
      </c>
      <c r="AI286">
        <v>1.20888</v>
      </c>
      <c r="AJ286">
        <v>1.10141</v>
      </c>
      <c r="AK286">
        <v>999</v>
      </c>
      <c r="AO286" t="s">
        <v>7752</v>
      </c>
    </row>
    <row r="287" spans="1:41" x14ac:dyDescent="0.45">
      <c r="A287" t="s">
        <v>7741</v>
      </c>
      <c r="B287" t="s">
        <v>42</v>
      </c>
      <c r="C287">
        <v>5</v>
      </c>
      <c r="D287">
        <v>6</v>
      </c>
      <c r="F287">
        <v>4.4464800000000002</v>
      </c>
      <c r="G287">
        <v>22</v>
      </c>
      <c r="H287">
        <v>18</v>
      </c>
      <c r="K287">
        <v>109.3</v>
      </c>
      <c r="L287">
        <v>469</v>
      </c>
      <c r="M287">
        <v>113</v>
      </c>
      <c r="N287">
        <v>58</v>
      </c>
      <c r="O287">
        <v>54</v>
      </c>
      <c r="P287">
        <v>15</v>
      </c>
      <c r="Q287">
        <v>36</v>
      </c>
      <c r="R287">
        <v>0</v>
      </c>
      <c r="S287">
        <v>2</v>
      </c>
      <c r="T287">
        <v>84</v>
      </c>
      <c r="U287">
        <v>6.9167399999999999</v>
      </c>
      <c r="V287">
        <v>2.9643199999999998</v>
      </c>
      <c r="W287">
        <v>2.3333300000000001</v>
      </c>
      <c r="X287">
        <v>1.2351300000000001</v>
      </c>
      <c r="Y287">
        <v>0.17910400000000001</v>
      </c>
      <c r="Z287">
        <v>7.6759099999999997E-2</v>
      </c>
      <c r="AA287">
        <v>0.10234541445970501</v>
      </c>
      <c r="AB287">
        <v>0.262181</v>
      </c>
      <c r="AC287">
        <v>1.3632200000000001</v>
      </c>
      <c r="AD287">
        <v>0.29518100000000003</v>
      </c>
      <c r="AE287">
        <v>0.71093799999999996</v>
      </c>
      <c r="AH287">
        <v>4.5450699999999999</v>
      </c>
      <c r="AI287">
        <v>1.20672</v>
      </c>
      <c r="AJ287">
        <v>1.2708999999999999</v>
      </c>
      <c r="AK287">
        <v>999</v>
      </c>
      <c r="AO287" t="s">
        <v>7742</v>
      </c>
    </row>
    <row r="288" spans="1:41" x14ac:dyDescent="0.45">
      <c r="A288" t="s">
        <v>6506</v>
      </c>
      <c r="B288" t="s">
        <v>21</v>
      </c>
      <c r="C288">
        <v>4</v>
      </c>
      <c r="D288">
        <v>3</v>
      </c>
      <c r="F288">
        <v>4.32</v>
      </c>
      <c r="G288">
        <v>27</v>
      </c>
      <c r="H288">
        <v>22</v>
      </c>
      <c r="K288">
        <v>100</v>
      </c>
      <c r="L288">
        <v>427</v>
      </c>
      <c r="M288">
        <v>93</v>
      </c>
      <c r="N288">
        <v>51</v>
      </c>
      <c r="O288">
        <v>48</v>
      </c>
      <c r="P288">
        <v>11</v>
      </c>
      <c r="Q288">
        <v>39</v>
      </c>
      <c r="R288">
        <v>0</v>
      </c>
      <c r="S288">
        <v>4</v>
      </c>
      <c r="T288">
        <v>86</v>
      </c>
      <c r="U288">
        <v>7.74</v>
      </c>
      <c r="V288">
        <v>3.51</v>
      </c>
      <c r="W288">
        <v>2.20513</v>
      </c>
      <c r="X288">
        <v>0.99</v>
      </c>
      <c r="Y288">
        <v>0.201405</v>
      </c>
      <c r="Z288">
        <v>9.1334899999999997E-2</v>
      </c>
      <c r="AA288">
        <v>0.110070258378982</v>
      </c>
      <c r="AB288">
        <v>0.24218799999999999</v>
      </c>
      <c r="AC288">
        <v>1.32</v>
      </c>
      <c r="AD288">
        <v>0.28571400000000002</v>
      </c>
      <c r="AE288">
        <v>0.69468300000000005</v>
      </c>
      <c r="AH288">
        <v>4.2550400000000002</v>
      </c>
      <c r="AI288">
        <v>1.20618</v>
      </c>
      <c r="AJ288">
        <v>1.15191</v>
      </c>
      <c r="AK288">
        <v>999</v>
      </c>
      <c r="AO288" t="s">
        <v>6508</v>
      </c>
    </row>
    <row r="289" spans="1:41" x14ac:dyDescent="0.45">
      <c r="A289" t="s">
        <v>7738</v>
      </c>
      <c r="B289" t="s">
        <v>82</v>
      </c>
      <c r="C289">
        <v>4</v>
      </c>
      <c r="D289">
        <v>3</v>
      </c>
      <c r="F289">
        <v>4.0790699999999998</v>
      </c>
      <c r="G289">
        <v>24</v>
      </c>
      <c r="H289">
        <v>24</v>
      </c>
      <c r="K289">
        <v>103.7</v>
      </c>
      <c r="L289">
        <v>435</v>
      </c>
      <c r="M289">
        <v>95</v>
      </c>
      <c r="N289">
        <v>50</v>
      </c>
      <c r="O289">
        <v>47</v>
      </c>
      <c r="P289">
        <v>12</v>
      </c>
      <c r="Q289">
        <v>27</v>
      </c>
      <c r="R289">
        <v>0</v>
      </c>
      <c r="S289">
        <v>14</v>
      </c>
      <c r="T289">
        <v>86</v>
      </c>
      <c r="U289">
        <v>7.4638400000000003</v>
      </c>
      <c r="V289">
        <v>2.3433000000000002</v>
      </c>
      <c r="W289">
        <v>3.18519</v>
      </c>
      <c r="X289">
        <v>1.0414699999999999</v>
      </c>
      <c r="Y289">
        <v>0.19770099999999999</v>
      </c>
      <c r="Z289">
        <v>6.2068999999999999E-2</v>
      </c>
      <c r="AA289">
        <v>0.13563219085335701</v>
      </c>
      <c r="AB289">
        <v>0.241117</v>
      </c>
      <c r="AC289">
        <v>1.1764699999999999</v>
      </c>
      <c r="AD289">
        <v>0.28040500000000002</v>
      </c>
      <c r="AE289">
        <v>0.68441099999999999</v>
      </c>
      <c r="AH289">
        <v>4.2868599999999999</v>
      </c>
      <c r="AI289">
        <v>1.2054400000000001</v>
      </c>
      <c r="AJ289">
        <v>1.4321699999999999</v>
      </c>
      <c r="AK289">
        <v>999</v>
      </c>
      <c r="AO289" t="s">
        <v>4727</v>
      </c>
    </row>
    <row r="290" spans="1:41" x14ac:dyDescent="0.45">
      <c r="A290" t="s">
        <v>7764</v>
      </c>
      <c r="B290" t="s">
        <v>170</v>
      </c>
      <c r="C290">
        <v>4</v>
      </c>
      <c r="D290">
        <v>4</v>
      </c>
      <c r="F290">
        <v>4.3968100000000003</v>
      </c>
      <c r="G290">
        <v>24</v>
      </c>
      <c r="H290">
        <v>23</v>
      </c>
      <c r="K290">
        <v>100.3</v>
      </c>
      <c r="L290">
        <v>435</v>
      </c>
      <c r="M290">
        <v>101</v>
      </c>
      <c r="N290">
        <v>52</v>
      </c>
      <c r="O290">
        <v>49</v>
      </c>
      <c r="P290">
        <v>14</v>
      </c>
      <c r="Q290">
        <v>35</v>
      </c>
      <c r="R290">
        <v>0</v>
      </c>
      <c r="S290">
        <v>4</v>
      </c>
      <c r="T290">
        <v>87</v>
      </c>
      <c r="U290">
        <v>7.8065800000000003</v>
      </c>
      <c r="V290">
        <v>3.1405799999999999</v>
      </c>
      <c r="W290">
        <v>2.4857100000000001</v>
      </c>
      <c r="X290">
        <v>1.25623</v>
      </c>
      <c r="Y290">
        <v>0.2</v>
      </c>
      <c r="Z290">
        <v>8.0459799999999998E-2</v>
      </c>
      <c r="AA290">
        <v>0.119540229439735</v>
      </c>
      <c r="AB290">
        <v>0.25505100000000003</v>
      </c>
      <c r="AC290">
        <v>1.3559300000000001</v>
      </c>
      <c r="AD290">
        <v>0.29491499999999998</v>
      </c>
      <c r="AE290">
        <v>0.72164899999999998</v>
      </c>
      <c r="AH290">
        <v>4.5012999999999996</v>
      </c>
      <c r="AI290">
        <v>1.20468</v>
      </c>
      <c r="AJ290">
        <v>1.3456699999999999</v>
      </c>
      <c r="AK290">
        <v>999</v>
      </c>
      <c r="AO290" t="s">
        <v>7765</v>
      </c>
    </row>
    <row r="291" spans="1:41" x14ac:dyDescent="0.45">
      <c r="A291" t="s">
        <v>2919</v>
      </c>
      <c r="B291" t="s">
        <v>46</v>
      </c>
      <c r="C291">
        <v>4</v>
      </c>
      <c r="D291">
        <v>4</v>
      </c>
      <c r="F291">
        <v>4.4232699999999996</v>
      </c>
      <c r="G291">
        <v>26</v>
      </c>
      <c r="H291">
        <v>24</v>
      </c>
      <c r="K291">
        <v>99.7</v>
      </c>
      <c r="L291">
        <v>431</v>
      </c>
      <c r="M291">
        <v>94</v>
      </c>
      <c r="N291">
        <v>52</v>
      </c>
      <c r="O291">
        <v>49</v>
      </c>
      <c r="P291">
        <v>12</v>
      </c>
      <c r="Q291">
        <v>40</v>
      </c>
      <c r="R291">
        <v>0</v>
      </c>
      <c r="S291">
        <v>8</v>
      </c>
      <c r="T291">
        <v>87</v>
      </c>
      <c r="U291">
        <v>7.8535599999999999</v>
      </c>
      <c r="V291">
        <v>3.61083</v>
      </c>
      <c r="W291">
        <v>2.1749999999999998</v>
      </c>
      <c r="X291">
        <v>1.08325</v>
      </c>
      <c r="Y291">
        <v>0.20185600000000001</v>
      </c>
      <c r="Z291">
        <v>9.2807399999999998E-2</v>
      </c>
      <c r="AA291">
        <v>0.109048724174499</v>
      </c>
      <c r="AB291">
        <v>0.24543100000000001</v>
      </c>
      <c r="AC291">
        <v>1.3440300000000001</v>
      </c>
      <c r="AD291">
        <v>0.28873199999999999</v>
      </c>
      <c r="AE291">
        <v>0.69965900000000003</v>
      </c>
      <c r="AH291">
        <v>4.5188300000000003</v>
      </c>
      <c r="AI291">
        <v>1.2027699999999999</v>
      </c>
      <c r="AJ291">
        <v>1.15456</v>
      </c>
      <c r="AK291">
        <v>999</v>
      </c>
      <c r="AO291">
        <v>29514</v>
      </c>
    </row>
    <row r="292" spans="1:41" x14ac:dyDescent="0.45">
      <c r="A292" t="s">
        <v>7275</v>
      </c>
      <c r="B292" t="s">
        <v>10</v>
      </c>
      <c r="C292">
        <v>5</v>
      </c>
      <c r="D292">
        <v>7</v>
      </c>
      <c r="F292">
        <v>4.6111599999999999</v>
      </c>
      <c r="G292">
        <v>23</v>
      </c>
      <c r="H292">
        <v>21</v>
      </c>
      <c r="K292">
        <v>109.3</v>
      </c>
      <c r="L292">
        <v>478</v>
      </c>
      <c r="M292">
        <v>107</v>
      </c>
      <c r="N292">
        <v>60</v>
      </c>
      <c r="O292">
        <v>56</v>
      </c>
      <c r="P292">
        <v>13</v>
      </c>
      <c r="Q292">
        <v>45</v>
      </c>
      <c r="R292">
        <v>0</v>
      </c>
      <c r="S292">
        <v>7</v>
      </c>
      <c r="T292">
        <v>95</v>
      </c>
      <c r="U292">
        <v>7.8225100000000003</v>
      </c>
      <c r="V292">
        <v>3.7054</v>
      </c>
      <c r="W292">
        <v>2.11111</v>
      </c>
      <c r="X292">
        <v>1.0704499999999999</v>
      </c>
      <c r="Y292">
        <v>0.198745</v>
      </c>
      <c r="Z292">
        <v>9.4142299999999998E-2</v>
      </c>
      <c r="AA292">
        <v>0.104602515697479</v>
      </c>
      <c r="AB292">
        <v>0.25117400000000001</v>
      </c>
      <c r="AC292">
        <v>1.3906700000000001</v>
      </c>
      <c r="AD292">
        <v>0.295597</v>
      </c>
      <c r="AE292">
        <v>0.68759300000000001</v>
      </c>
      <c r="AH292">
        <v>4.49017</v>
      </c>
      <c r="AI292">
        <v>1.19937</v>
      </c>
      <c r="AJ292">
        <v>0.82636399999999999</v>
      </c>
      <c r="AK292">
        <v>999</v>
      </c>
      <c r="AO292">
        <v>23313</v>
      </c>
    </row>
    <row r="293" spans="1:41" x14ac:dyDescent="0.45">
      <c r="A293" t="s">
        <v>7248</v>
      </c>
      <c r="B293" t="s">
        <v>59</v>
      </c>
      <c r="C293">
        <v>6</v>
      </c>
      <c r="D293">
        <v>2</v>
      </c>
      <c r="F293">
        <v>2.8506800000000001</v>
      </c>
      <c r="G293">
        <v>60</v>
      </c>
      <c r="H293">
        <v>0</v>
      </c>
      <c r="K293">
        <v>66.3</v>
      </c>
      <c r="L293">
        <v>273</v>
      </c>
      <c r="M293">
        <v>53</v>
      </c>
      <c r="N293">
        <v>22</v>
      </c>
      <c r="O293">
        <v>21</v>
      </c>
      <c r="P293">
        <v>6</v>
      </c>
      <c r="Q293">
        <v>19</v>
      </c>
      <c r="R293">
        <v>4</v>
      </c>
      <c r="S293">
        <v>4</v>
      </c>
      <c r="T293">
        <v>85</v>
      </c>
      <c r="U293">
        <v>11.538500000000001</v>
      </c>
      <c r="V293">
        <v>2.5791900000000001</v>
      </c>
      <c r="W293">
        <v>4.4736799999999999</v>
      </c>
      <c r="X293">
        <v>0.81447999999999998</v>
      </c>
      <c r="Y293">
        <v>0.31135499999999999</v>
      </c>
      <c r="Z293">
        <v>6.9597099999999995E-2</v>
      </c>
      <c r="AA293">
        <v>0.24175824970006901</v>
      </c>
      <c r="AB293">
        <v>0.21199999999999999</v>
      </c>
      <c r="AC293">
        <v>1.0859700000000001</v>
      </c>
      <c r="AD293">
        <v>0.295597</v>
      </c>
      <c r="AE293">
        <v>0.78616399999999997</v>
      </c>
      <c r="AH293">
        <v>2.9081299999999999</v>
      </c>
      <c r="AI293">
        <v>1.1990099999999999</v>
      </c>
      <c r="AJ293">
        <v>1.3851</v>
      </c>
      <c r="AK293">
        <v>999</v>
      </c>
      <c r="AO293">
        <v>21029</v>
      </c>
    </row>
    <row r="294" spans="1:41" x14ac:dyDescent="0.45">
      <c r="A294" t="s">
        <v>7241</v>
      </c>
      <c r="B294" t="s">
        <v>39</v>
      </c>
      <c r="C294">
        <v>5</v>
      </c>
      <c r="D294">
        <v>6</v>
      </c>
      <c r="F294">
        <v>4.3269200000000003</v>
      </c>
      <c r="G294">
        <v>21</v>
      </c>
      <c r="H294">
        <v>21</v>
      </c>
      <c r="K294">
        <v>104</v>
      </c>
      <c r="L294">
        <v>441</v>
      </c>
      <c r="M294">
        <v>100</v>
      </c>
      <c r="N294">
        <v>53</v>
      </c>
      <c r="O294">
        <v>50</v>
      </c>
      <c r="P294">
        <v>13</v>
      </c>
      <c r="Q294">
        <v>35</v>
      </c>
      <c r="R294">
        <v>0</v>
      </c>
      <c r="S294">
        <v>3</v>
      </c>
      <c r="T294">
        <v>83</v>
      </c>
      <c r="U294">
        <v>7.18269</v>
      </c>
      <c r="V294">
        <v>3.0288499999999998</v>
      </c>
      <c r="W294">
        <v>2.3714300000000001</v>
      </c>
      <c r="X294">
        <v>1.125</v>
      </c>
      <c r="Y294">
        <v>0.18820899999999999</v>
      </c>
      <c r="Z294">
        <v>7.9365099999999994E-2</v>
      </c>
      <c r="AA294">
        <v>0.10884352773427899</v>
      </c>
      <c r="AB294">
        <v>0.248139</v>
      </c>
      <c r="AC294">
        <v>1.2980799999999999</v>
      </c>
      <c r="AD294">
        <v>0.28338799999999997</v>
      </c>
      <c r="AE294">
        <v>0.70205499999999998</v>
      </c>
      <c r="AH294">
        <v>4.3800400000000002</v>
      </c>
      <c r="AI294">
        <v>1.1981299999999999</v>
      </c>
      <c r="AJ294">
        <v>1.38584</v>
      </c>
      <c r="AK294">
        <v>999</v>
      </c>
      <c r="AO294">
        <v>20369</v>
      </c>
    </row>
    <row r="295" spans="1:41" x14ac:dyDescent="0.45">
      <c r="A295" t="s">
        <v>7706</v>
      </c>
      <c r="B295" t="s">
        <v>309</v>
      </c>
      <c r="C295">
        <v>4</v>
      </c>
      <c r="D295">
        <v>6</v>
      </c>
      <c r="F295">
        <v>5.0783699999999996</v>
      </c>
      <c r="G295">
        <v>18</v>
      </c>
      <c r="H295">
        <v>18</v>
      </c>
      <c r="K295">
        <v>95.7</v>
      </c>
      <c r="L295">
        <v>430</v>
      </c>
      <c r="M295">
        <v>114</v>
      </c>
      <c r="N295">
        <v>58</v>
      </c>
      <c r="O295">
        <v>54</v>
      </c>
      <c r="P295">
        <v>12</v>
      </c>
      <c r="Q295">
        <v>28</v>
      </c>
      <c r="R295">
        <v>1</v>
      </c>
      <c r="S295">
        <v>4</v>
      </c>
      <c r="T295">
        <v>57</v>
      </c>
      <c r="U295">
        <v>5.3605</v>
      </c>
      <c r="V295">
        <v>2.6332300000000002</v>
      </c>
      <c r="W295">
        <v>2.0357099999999999</v>
      </c>
      <c r="X295">
        <v>1.12853</v>
      </c>
      <c r="Y295">
        <v>0.13255800000000001</v>
      </c>
      <c r="Z295">
        <v>6.5116300000000002E-2</v>
      </c>
      <c r="AA295">
        <v>6.7441858351230594E-2</v>
      </c>
      <c r="AB295">
        <v>0.28643200000000002</v>
      </c>
      <c r="AC295">
        <v>1.4838</v>
      </c>
      <c r="AD295">
        <v>0.31002999999999997</v>
      </c>
      <c r="AE295">
        <v>0.67092700000000005</v>
      </c>
      <c r="AH295">
        <v>4.6970499999999999</v>
      </c>
      <c r="AI295">
        <v>1.1968799999999999</v>
      </c>
      <c r="AJ295">
        <v>1.20509</v>
      </c>
      <c r="AK295">
        <v>999</v>
      </c>
      <c r="AO295">
        <v>15488</v>
      </c>
    </row>
    <row r="296" spans="1:41" x14ac:dyDescent="0.45">
      <c r="A296" t="s">
        <v>7710</v>
      </c>
      <c r="B296" t="s">
        <v>191</v>
      </c>
      <c r="C296">
        <v>6</v>
      </c>
      <c r="D296">
        <v>5</v>
      </c>
      <c r="F296">
        <v>4.1349</v>
      </c>
      <c r="G296">
        <v>21</v>
      </c>
      <c r="H296">
        <v>18</v>
      </c>
      <c r="K296">
        <v>102.3</v>
      </c>
      <c r="L296">
        <v>426</v>
      </c>
      <c r="M296">
        <v>98</v>
      </c>
      <c r="N296">
        <v>50</v>
      </c>
      <c r="O296">
        <v>47</v>
      </c>
      <c r="P296">
        <v>14</v>
      </c>
      <c r="Q296">
        <v>27</v>
      </c>
      <c r="R296">
        <v>0</v>
      </c>
      <c r="S296">
        <v>3</v>
      </c>
      <c r="T296">
        <v>82</v>
      </c>
      <c r="U296">
        <v>7.21408</v>
      </c>
      <c r="V296">
        <v>2.3753700000000002</v>
      </c>
      <c r="W296">
        <v>3.0370400000000002</v>
      </c>
      <c r="X296">
        <v>1.23167</v>
      </c>
      <c r="Y296">
        <v>0.19248799999999999</v>
      </c>
      <c r="Z296">
        <v>6.3380300000000001E-2</v>
      </c>
      <c r="AA296">
        <v>0.12910798937082199</v>
      </c>
      <c r="AB296">
        <v>0.247475</v>
      </c>
      <c r="AC296">
        <v>1.2219</v>
      </c>
      <c r="AD296">
        <v>0.28000000000000003</v>
      </c>
      <c r="AE296">
        <v>0.71157499999999996</v>
      </c>
      <c r="AH296">
        <v>4.3107600000000001</v>
      </c>
      <c r="AI296">
        <v>1.19672</v>
      </c>
      <c r="AJ296">
        <v>1.4888300000000001</v>
      </c>
      <c r="AK296">
        <v>999</v>
      </c>
      <c r="AO296">
        <v>18413</v>
      </c>
    </row>
    <row r="297" spans="1:41" x14ac:dyDescent="0.45">
      <c r="A297" t="s">
        <v>7745</v>
      </c>
      <c r="B297" t="s">
        <v>89</v>
      </c>
      <c r="C297">
        <v>5</v>
      </c>
      <c r="D297">
        <v>4</v>
      </c>
      <c r="F297">
        <v>4.0556099999999997</v>
      </c>
      <c r="G297">
        <v>26</v>
      </c>
      <c r="H297">
        <v>22</v>
      </c>
      <c r="K297">
        <v>104.3</v>
      </c>
      <c r="L297">
        <v>437</v>
      </c>
      <c r="M297">
        <v>106</v>
      </c>
      <c r="N297">
        <v>50</v>
      </c>
      <c r="O297">
        <v>47</v>
      </c>
      <c r="P297">
        <v>13</v>
      </c>
      <c r="Q297">
        <v>22</v>
      </c>
      <c r="R297">
        <v>0</v>
      </c>
      <c r="S297">
        <v>3</v>
      </c>
      <c r="T297">
        <v>72</v>
      </c>
      <c r="U297">
        <v>6.2128500000000004</v>
      </c>
      <c r="V297">
        <v>1.8983699999999999</v>
      </c>
      <c r="W297">
        <v>3.2727300000000001</v>
      </c>
      <c r="X297">
        <v>1.1217600000000001</v>
      </c>
      <c r="Y297">
        <v>0.16475999999999999</v>
      </c>
      <c r="Z297">
        <v>5.0343199999999998E-2</v>
      </c>
      <c r="AA297">
        <v>0.114416476339101</v>
      </c>
      <c r="AB297">
        <v>0.25728200000000001</v>
      </c>
      <c r="AC297">
        <v>1.22723</v>
      </c>
      <c r="AD297">
        <v>0.28440399999999999</v>
      </c>
      <c r="AE297">
        <v>0.71038299999999999</v>
      </c>
      <c r="AH297">
        <v>4.2138099999999996</v>
      </c>
      <c r="AI297">
        <v>1.1897899999999999</v>
      </c>
      <c r="AJ297">
        <v>1.41835</v>
      </c>
      <c r="AK297">
        <v>999</v>
      </c>
      <c r="AO297" t="s">
        <v>7746</v>
      </c>
    </row>
    <row r="298" spans="1:41" x14ac:dyDescent="0.45">
      <c r="A298" t="s">
        <v>7728</v>
      </c>
      <c r="B298" t="s">
        <v>155</v>
      </c>
      <c r="C298">
        <v>6</v>
      </c>
      <c r="D298">
        <v>8</v>
      </c>
      <c r="F298">
        <v>4.5304900000000004</v>
      </c>
      <c r="G298">
        <v>20</v>
      </c>
      <c r="H298">
        <v>19</v>
      </c>
      <c r="K298">
        <v>103.3</v>
      </c>
      <c r="L298">
        <v>448</v>
      </c>
      <c r="M298">
        <v>102</v>
      </c>
      <c r="N298">
        <v>56</v>
      </c>
      <c r="O298">
        <v>52</v>
      </c>
      <c r="P298">
        <v>12</v>
      </c>
      <c r="Q298">
        <v>37</v>
      </c>
      <c r="R298">
        <v>0</v>
      </c>
      <c r="S298">
        <v>8</v>
      </c>
      <c r="T298">
        <v>87</v>
      </c>
      <c r="U298">
        <v>7.57986</v>
      </c>
      <c r="V298">
        <v>3.2236199999999999</v>
      </c>
      <c r="W298">
        <v>2.3513500000000001</v>
      </c>
      <c r="X298">
        <v>1.0455000000000001</v>
      </c>
      <c r="Y298">
        <v>0.19419600000000001</v>
      </c>
      <c r="Z298">
        <v>8.2589300000000004E-2</v>
      </c>
      <c r="AA298">
        <v>0.11160714924335401</v>
      </c>
      <c r="AB298">
        <v>0.25310199999999999</v>
      </c>
      <c r="AC298">
        <v>1.3455999999999999</v>
      </c>
      <c r="AD298">
        <v>0.29605300000000001</v>
      </c>
      <c r="AE298">
        <v>0.67921399999999998</v>
      </c>
      <c r="AH298">
        <v>4.3876600000000003</v>
      </c>
      <c r="AI298">
        <v>1.18849</v>
      </c>
      <c r="AJ298">
        <v>1.2356799999999999</v>
      </c>
      <c r="AK298">
        <v>999</v>
      </c>
      <c r="AO298">
        <v>19665</v>
      </c>
    </row>
    <row r="299" spans="1:41" x14ac:dyDescent="0.45">
      <c r="A299" t="s">
        <v>7732</v>
      </c>
      <c r="B299" t="s">
        <v>269</v>
      </c>
      <c r="C299">
        <v>5</v>
      </c>
      <c r="D299">
        <v>4</v>
      </c>
      <c r="F299">
        <v>3.9784899999999999</v>
      </c>
      <c r="G299">
        <v>25</v>
      </c>
      <c r="H299">
        <v>13</v>
      </c>
      <c r="K299">
        <v>83.7</v>
      </c>
      <c r="L299">
        <v>361</v>
      </c>
      <c r="M299">
        <v>86</v>
      </c>
      <c r="N299">
        <v>40</v>
      </c>
      <c r="O299">
        <v>37</v>
      </c>
      <c r="P299">
        <v>10</v>
      </c>
      <c r="Q299">
        <v>24</v>
      </c>
      <c r="R299">
        <v>1</v>
      </c>
      <c r="S299">
        <v>2</v>
      </c>
      <c r="T299">
        <v>70</v>
      </c>
      <c r="U299">
        <v>7.5268800000000002</v>
      </c>
      <c r="V299">
        <v>2.5806499999999999</v>
      </c>
      <c r="W299">
        <v>2.9166699999999999</v>
      </c>
      <c r="X299">
        <v>1.0752699999999999</v>
      </c>
      <c r="Y299">
        <v>0.193906</v>
      </c>
      <c r="Z299">
        <v>6.6481999999999999E-2</v>
      </c>
      <c r="AA299">
        <v>0.12742382287979101</v>
      </c>
      <c r="AB299">
        <v>0.256716</v>
      </c>
      <c r="AC299">
        <v>1.3142199999999999</v>
      </c>
      <c r="AD299">
        <v>0.298039</v>
      </c>
      <c r="AE299">
        <v>0.72916700000000001</v>
      </c>
      <c r="AH299">
        <v>4.0674700000000001</v>
      </c>
      <c r="AI299">
        <v>1.1868399999999999</v>
      </c>
      <c r="AJ299">
        <v>1.2282299999999999</v>
      </c>
      <c r="AK299">
        <v>999</v>
      </c>
      <c r="AO299">
        <v>23292</v>
      </c>
    </row>
    <row r="300" spans="1:41" x14ac:dyDescent="0.45">
      <c r="A300" t="s">
        <v>5440</v>
      </c>
      <c r="B300" t="s">
        <v>89</v>
      </c>
      <c r="C300">
        <v>5</v>
      </c>
      <c r="D300">
        <v>4</v>
      </c>
      <c r="F300">
        <v>4.1276200000000003</v>
      </c>
      <c r="G300">
        <v>26</v>
      </c>
      <c r="H300">
        <v>21</v>
      </c>
      <c r="K300">
        <v>100.3</v>
      </c>
      <c r="L300">
        <v>434</v>
      </c>
      <c r="M300">
        <v>91</v>
      </c>
      <c r="N300">
        <v>49</v>
      </c>
      <c r="O300">
        <v>46</v>
      </c>
      <c r="P300">
        <v>11</v>
      </c>
      <c r="Q300">
        <v>41</v>
      </c>
      <c r="R300">
        <v>0</v>
      </c>
      <c r="S300">
        <v>8</v>
      </c>
      <c r="T300">
        <v>99</v>
      </c>
      <c r="U300">
        <v>8.8833500000000001</v>
      </c>
      <c r="V300">
        <v>3.67896</v>
      </c>
      <c r="W300">
        <v>2.4146299999999998</v>
      </c>
      <c r="X300">
        <v>0.987039</v>
      </c>
      <c r="Y300">
        <v>0.22811100000000001</v>
      </c>
      <c r="Z300">
        <v>9.4469999999999998E-2</v>
      </c>
      <c r="AA300">
        <v>0.13364055007696099</v>
      </c>
      <c r="AB300">
        <v>0.23636399999999999</v>
      </c>
      <c r="AC300">
        <v>1.3160499999999999</v>
      </c>
      <c r="AD300">
        <v>0.29090899999999997</v>
      </c>
      <c r="AE300">
        <v>0.711835</v>
      </c>
      <c r="AH300">
        <v>4.1722900000000003</v>
      </c>
      <c r="AI300">
        <v>1.1817899999999999</v>
      </c>
      <c r="AJ300">
        <v>1.2565</v>
      </c>
      <c r="AK300">
        <v>999</v>
      </c>
      <c r="AO300">
        <v>25098</v>
      </c>
    </row>
    <row r="301" spans="1:41" x14ac:dyDescent="0.45">
      <c r="A301" t="s">
        <v>7092</v>
      </c>
      <c r="B301" t="s">
        <v>98</v>
      </c>
      <c r="C301">
        <v>8</v>
      </c>
      <c r="D301">
        <v>8</v>
      </c>
      <c r="F301">
        <v>4.4296899999999999</v>
      </c>
      <c r="G301">
        <v>21</v>
      </c>
      <c r="H301">
        <v>21</v>
      </c>
      <c r="K301">
        <v>128</v>
      </c>
      <c r="L301">
        <v>563</v>
      </c>
      <c r="M301">
        <v>134</v>
      </c>
      <c r="N301">
        <v>67</v>
      </c>
      <c r="O301">
        <v>63</v>
      </c>
      <c r="P301">
        <v>19</v>
      </c>
      <c r="Q301">
        <v>40</v>
      </c>
      <c r="R301">
        <v>1</v>
      </c>
      <c r="S301">
        <v>9</v>
      </c>
      <c r="T301">
        <v>103</v>
      </c>
      <c r="U301">
        <v>7.2421899999999999</v>
      </c>
      <c r="V301">
        <v>2.8125</v>
      </c>
      <c r="W301">
        <v>2.5750000000000002</v>
      </c>
      <c r="X301">
        <v>1.3359399999999999</v>
      </c>
      <c r="Y301">
        <v>0.182948</v>
      </c>
      <c r="Z301">
        <v>7.1048E-2</v>
      </c>
      <c r="AA301">
        <v>0.11190053075551901</v>
      </c>
      <c r="AB301">
        <v>0.26069999999999999</v>
      </c>
      <c r="AC301">
        <v>1.35938</v>
      </c>
      <c r="AD301">
        <v>0.29336699999999999</v>
      </c>
      <c r="AE301">
        <v>0.72591600000000001</v>
      </c>
      <c r="AH301">
        <v>4.7237900000000002</v>
      </c>
      <c r="AI301">
        <v>1.1793499999999999</v>
      </c>
      <c r="AJ301">
        <v>1.41662</v>
      </c>
      <c r="AK301">
        <v>999</v>
      </c>
      <c r="AO301">
        <v>12304</v>
      </c>
    </row>
    <row r="302" spans="1:41" x14ac:dyDescent="0.45">
      <c r="A302" t="s">
        <v>7759</v>
      </c>
      <c r="B302" t="s">
        <v>21</v>
      </c>
      <c r="C302">
        <v>4</v>
      </c>
      <c r="D302">
        <v>4</v>
      </c>
      <c r="F302">
        <v>4.1882099999999998</v>
      </c>
      <c r="G302">
        <v>24</v>
      </c>
      <c r="H302">
        <v>20</v>
      </c>
      <c r="K302">
        <v>96.7</v>
      </c>
      <c r="L302">
        <v>411</v>
      </c>
      <c r="M302">
        <v>91</v>
      </c>
      <c r="N302">
        <v>48</v>
      </c>
      <c r="O302">
        <v>45</v>
      </c>
      <c r="P302">
        <v>12</v>
      </c>
      <c r="Q302">
        <v>30</v>
      </c>
      <c r="R302">
        <v>0</v>
      </c>
      <c r="S302">
        <v>7</v>
      </c>
      <c r="T302">
        <v>85</v>
      </c>
      <c r="U302">
        <v>7.9110699999999996</v>
      </c>
      <c r="V302">
        <v>2.7921399999999998</v>
      </c>
      <c r="W302">
        <v>2.8333300000000001</v>
      </c>
      <c r="X302">
        <v>1.11686</v>
      </c>
      <c r="Y302">
        <v>0.206813</v>
      </c>
      <c r="Z302">
        <v>7.2992699999999994E-2</v>
      </c>
      <c r="AA302">
        <v>0.13381995260715401</v>
      </c>
      <c r="AB302">
        <v>0.243316</v>
      </c>
      <c r="AC302">
        <v>1.25129</v>
      </c>
      <c r="AD302">
        <v>0.28519899999999998</v>
      </c>
      <c r="AE302">
        <v>0.70057599999999998</v>
      </c>
      <c r="AH302">
        <v>4.25814</v>
      </c>
      <c r="AI302">
        <v>1.1678500000000001</v>
      </c>
      <c r="AJ302">
        <v>1.2542</v>
      </c>
      <c r="AK302">
        <v>999</v>
      </c>
      <c r="AO302" t="s">
        <v>7760</v>
      </c>
    </row>
    <row r="303" spans="1:41" x14ac:dyDescent="0.45">
      <c r="A303" t="s">
        <v>17</v>
      </c>
      <c r="B303" t="s">
        <v>16</v>
      </c>
      <c r="C303">
        <v>4</v>
      </c>
      <c r="D303">
        <v>3</v>
      </c>
      <c r="F303">
        <v>4.4276299999999997</v>
      </c>
      <c r="G303">
        <v>30</v>
      </c>
      <c r="H303">
        <v>27</v>
      </c>
      <c r="K303">
        <v>105.7</v>
      </c>
      <c r="L303">
        <v>450</v>
      </c>
      <c r="M303">
        <v>99</v>
      </c>
      <c r="N303">
        <v>56</v>
      </c>
      <c r="O303">
        <v>52</v>
      </c>
      <c r="P303">
        <v>11</v>
      </c>
      <c r="Q303">
        <v>39</v>
      </c>
      <c r="R303">
        <v>0</v>
      </c>
      <c r="S303">
        <v>10</v>
      </c>
      <c r="T303">
        <v>88</v>
      </c>
      <c r="U303">
        <v>7.4928999999999997</v>
      </c>
      <c r="V303">
        <v>3.3207200000000001</v>
      </c>
      <c r="W303">
        <v>2.2564099999999998</v>
      </c>
      <c r="X303">
        <v>0.93661300000000003</v>
      </c>
      <c r="Y303">
        <v>0.19555600000000001</v>
      </c>
      <c r="Z303">
        <v>8.6666699999999999E-2</v>
      </c>
      <c r="AA303">
        <v>0.108888886868953</v>
      </c>
      <c r="AB303">
        <v>0.24688299999999999</v>
      </c>
      <c r="AC303">
        <v>1.30558</v>
      </c>
      <c r="AD303">
        <v>0.29139100000000001</v>
      </c>
      <c r="AE303">
        <v>0.66884200000000005</v>
      </c>
      <c r="AH303">
        <v>4.3335600000000003</v>
      </c>
      <c r="AI303">
        <v>1.1630400000000001</v>
      </c>
      <c r="AJ303">
        <v>1.0487</v>
      </c>
      <c r="AK303">
        <v>999</v>
      </c>
      <c r="AO303">
        <v>31635</v>
      </c>
    </row>
    <row r="304" spans="1:41" x14ac:dyDescent="0.45">
      <c r="A304" t="s">
        <v>7675</v>
      </c>
      <c r="B304" t="s">
        <v>130</v>
      </c>
      <c r="C304">
        <v>3</v>
      </c>
      <c r="D304">
        <v>2</v>
      </c>
      <c r="F304">
        <v>3.7058800000000001</v>
      </c>
      <c r="G304">
        <v>10</v>
      </c>
      <c r="H304">
        <v>10</v>
      </c>
      <c r="K304">
        <v>51</v>
      </c>
      <c r="L304">
        <v>211</v>
      </c>
      <c r="M304">
        <v>43</v>
      </c>
      <c r="N304">
        <v>22</v>
      </c>
      <c r="O304">
        <v>21</v>
      </c>
      <c r="P304">
        <v>8</v>
      </c>
      <c r="Q304">
        <v>14</v>
      </c>
      <c r="R304">
        <v>0</v>
      </c>
      <c r="S304">
        <v>1</v>
      </c>
      <c r="T304">
        <v>67</v>
      </c>
      <c r="U304">
        <v>11.823499999999999</v>
      </c>
      <c r="V304">
        <v>2.4705900000000001</v>
      </c>
      <c r="W304">
        <v>4.7857099999999999</v>
      </c>
      <c r="X304">
        <v>1.4117599999999999</v>
      </c>
      <c r="Y304">
        <v>0.31753599999999998</v>
      </c>
      <c r="Z304">
        <v>6.6350699999999999E-2</v>
      </c>
      <c r="AA304">
        <v>0.25118483603000602</v>
      </c>
      <c r="AB304">
        <v>0.219388</v>
      </c>
      <c r="AC304">
        <v>1.11765</v>
      </c>
      <c r="AD304">
        <v>0.28925600000000001</v>
      </c>
      <c r="AE304">
        <v>0.76419199999999998</v>
      </c>
      <c r="AH304">
        <v>3.5491600000000001</v>
      </c>
      <c r="AI304">
        <v>1.1614</v>
      </c>
      <c r="AJ304">
        <v>1.14238</v>
      </c>
      <c r="AK304">
        <v>999</v>
      </c>
      <c r="AO304">
        <v>10954</v>
      </c>
    </row>
    <row r="305" spans="1:41" x14ac:dyDescent="0.45">
      <c r="A305" t="s">
        <v>58</v>
      </c>
      <c r="B305" t="s">
        <v>56</v>
      </c>
      <c r="C305">
        <v>6</v>
      </c>
      <c r="D305">
        <v>7</v>
      </c>
      <c r="F305">
        <v>4.4579399999999998</v>
      </c>
      <c r="G305">
        <v>23</v>
      </c>
      <c r="H305">
        <v>20</v>
      </c>
      <c r="K305">
        <v>107</v>
      </c>
      <c r="L305">
        <v>463</v>
      </c>
      <c r="M305">
        <v>114</v>
      </c>
      <c r="N305">
        <v>57</v>
      </c>
      <c r="O305">
        <v>53</v>
      </c>
      <c r="P305">
        <v>14</v>
      </c>
      <c r="Q305">
        <v>33</v>
      </c>
      <c r="R305">
        <v>0</v>
      </c>
      <c r="S305">
        <v>2</v>
      </c>
      <c r="T305">
        <v>72</v>
      </c>
      <c r="U305">
        <v>6.0560700000000001</v>
      </c>
      <c r="V305">
        <v>2.7757000000000001</v>
      </c>
      <c r="W305">
        <v>2.1818200000000001</v>
      </c>
      <c r="X305">
        <v>1.17757</v>
      </c>
      <c r="Y305">
        <v>0.15550800000000001</v>
      </c>
      <c r="Z305">
        <v>7.1274299999999999E-2</v>
      </c>
      <c r="AA305">
        <v>8.4233269095420796E-2</v>
      </c>
      <c r="AB305">
        <v>0.26635500000000001</v>
      </c>
      <c r="AC305">
        <v>1.3738300000000001</v>
      </c>
      <c r="AD305">
        <v>0.29239799999999999</v>
      </c>
      <c r="AE305">
        <v>0.70643599999999995</v>
      </c>
      <c r="AH305">
        <v>4.5914900000000003</v>
      </c>
      <c r="AI305">
        <v>1.1575200000000001</v>
      </c>
      <c r="AJ305">
        <v>1.2576099999999999</v>
      </c>
      <c r="AK305">
        <v>999</v>
      </c>
      <c r="AO305">
        <v>23301</v>
      </c>
    </row>
    <row r="306" spans="1:41" x14ac:dyDescent="0.45">
      <c r="A306" t="s">
        <v>7749</v>
      </c>
      <c r="B306" t="s">
        <v>31</v>
      </c>
      <c r="C306">
        <v>7</v>
      </c>
      <c r="D306">
        <v>7</v>
      </c>
      <c r="F306">
        <v>4.2580600000000004</v>
      </c>
      <c r="G306">
        <v>23</v>
      </c>
      <c r="H306">
        <v>16</v>
      </c>
      <c r="K306">
        <v>93</v>
      </c>
      <c r="L306">
        <v>395</v>
      </c>
      <c r="M306">
        <v>98</v>
      </c>
      <c r="N306">
        <v>47</v>
      </c>
      <c r="O306">
        <v>44</v>
      </c>
      <c r="P306">
        <v>12</v>
      </c>
      <c r="Q306">
        <v>22</v>
      </c>
      <c r="R306">
        <v>0</v>
      </c>
      <c r="S306">
        <v>3</v>
      </c>
      <c r="T306">
        <v>66</v>
      </c>
      <c r="U306">
        <v>6.3871000000000002</v>
      </c>
      <c r="V306">
        <v>2.1290300000000002</v>
      </c>
      <c r="W306">
        <v>3</v>
      </c>
      <c r="X306">
        <v>1.1612899999999999</v>
      </c>
      <c r="Y306">
        <v>0.16708899999999999</v>
      </c>
      <c r="Z306">
        <v>5.5696200000000001E-2</v>
      </c>
      <c r="AA306">
        <v>0.11139240860939</v>
      </c>
      <c r="AB306">
        <v>0.26486500000000002</v>
      </c>
      <c r="AC306">
        <v>1.2903199999999999</v>
      </c>
      <c r="AD306">
        <v>0.29452099999999998</v>
      </c>
      <c r="AE306">
        <v>0.70736399999999999</v>
      </c>
      <c r="AH306">
        <v>4.3195600000000001</v>
      </c>
      <c r="AI306">
        <v>1.1564300000000001</v>
      </c>
      <c r="AJ306">
        <v>1.2403</v>
      </c>
      <c r="AK306">
        <v>999</v>
      </c>
      <c r="AO306" t="s">
        <v>7750</v>
      </c>
    </row>
    <row r="307" spans="1:41" x14ac:dyDescent="0.45">
      <c r="A307" t="s">
        <v>4275</v>
      </c>
      <c r="B307" t="s">
        <v>82</v>
      </c>
      <c r="C307">
        <v>6</v>
      </c>
      <c r="D307">
        <v>6</v>
      </c>
      <c r="F307">
        <v>4.2815500000000002</v>
      </c>
      <c r="G307">
        <v>18</v>
      </c>
      <c r="H307">
        <v>17</v>
      </c>
      <c r="K307">
        <v>103</v>
      </c>
      <c r="L307">
        <v>432</v>
      </c>
      <c r="M307">
        <v>100</v>
      </c>
      <c r="N307">
        <v>52</v>
      </c>
      <c r="O307">
        <v>49</v>
      </c>
      <c r="P307">
        <v>13</v>
      </c>
      <c r="Q307">
        <v>26</v>
      </c>
      <c r="R307">
        <v>0</v>
      </c>
      <c r="S307">
        <v>6</v>
      </c>
      <c r="T307">
        <v>78</v>
      </c>
      <c r="U307">
        <v>6.8155299999999999</v>
      </c>
      <c r="V307">
        <v>2.2718400000000001</v>
      </c>
      <c r="W307">
        <v>3</v>
      </c>
      <c r="X307">
        <v>1.13592</v>
      </c>
      <c r="Y307">
        <v>0.18055599999999999</v>
      </c>
      <c r="Z307">
        <v>6.0185200000000001E-2</v>
      </c>
      <c r="AA307">
        <v>0.120370365679264</v>
      </c>
      <c r="AB307">
        <v>0.25</v>
      </c>
      <c r="AC307">
        <v>1.2233000000000001</v>
      </c>
      <c r="AD307">
        <v>0.281553</v>
      </c>
      <c r="AE307">
        <v>0.68645599999999996</v>
      </c>
      <c r="AH307">
        <v>4.3132900000000003</v>
      </c>
      <c r="AI307">
        <v>1.1548400000000001</v>
      </c>
      <c r="AJ307">
        <v>1.1654599999999999</v>
      </c>
      <c r="AK307">
        <v>999</v>
      </c>
      <c r="AO307" t="s">
        <v>4277</v>
      </c>
    </row>
    <row r="308" spans="1:41" x14ac:dyDescent="0.45">
      <c r="A308" t="s">
        <v>7771</v>
      </c>
      <c r="B308" t="s">
        <v>10</v>
      </c>
      <c r="C308">
        <v>7</v>
      </c>
      <c r="D308">
        <v>7</v>
      </c>
      <c r="F308">
        <v>4.5311000000000003</v>
      </c>
      <c r="G308">
        <v>22</v>
      </c>
      <c r="H308">
        <v>22</v>
      </c>
      <c r="K308">
        <v>101.3</v>
      </c>
      <c r="L308">
        <v>440</v>
      </c>
      <c r="M308">
        <v>109</v>
      </c>
      <c r="N308">
        <v>55</v>
      </c>
      <c r="O308">
        <v>51</v>
      </c>
      <c r="P308">
        <v>11</v>
      </c>
      <c r="Q308">
        <v>31</v>
      </c>
      <c r="R308">
        <v>0</v>
      </c>
      <c r="S308">
        <v>3</v>
      </c>
      <c r="T308">
        <v>61</v>
      </c>
      <c r="U308">
        <v>5.4195500000000001</v>
      </c>
      <c r="V308">
        <v>2.7542</v>
      </c>
      <c r="W308">
        <v>1.96774</v>
      </c>
      <c r="X308">
        <v>0.97729500000000002</v>
      </c>
      <c r="Y308">
        <v>0.13863600000000001</v>
      </c>
      <c r="Z308">
        <v>7.0454500000000003E-2</v>
      </c>
      <c r="AA308">
        <v>6.8181820213794694E-2</v>
      </c>
      <c r="AB308">
        <v>0.26847300000000002</v>
      </c>
      <c r="AC308">
        <v>1.3820300000000001</v>
      </c>
      <c r="AD308">
        <v>0.29341299999999998</v>
      </c>
      <c r="AE308">
        <v>0.68218299999999998</v>
      </c>
      <c r="AH308">
        <v>4.4692600000000002</v>
      </c>
      <c r="AI308">
        <v>1.1537900000000001</v>
      </c>
      <c r="AJ308">
        <v>0.84581499999999998</v>
      </c>
      <c r="AK308">
        <v>999</v>
      </c>
      <c r="AO308" t="s">
        <v>7772</v>
      </c>
    </row>
    <row r="309" spans="1:41" x14ac:dyDescent="0.45">
      <c r="A309" t="s">
        <v>7330</v>
      </c>
      <c r="B309" t="s">
        <v>7</v>
      </c>
      <c r="C309">
        <v>3</v>
      </c>
      <c r="D309">
        <v>3</v>
      </c>
      <c r="F309">
        <v>4.1221399999999999</v>
      </c>
      <c r="G309">
        <v>22</v>
      </c>
      <c r="H309">
        <v>14</v>
      </c>
      <c r="K309">
        <v>91.7</v>
      </c>
      <c r="L309">
        <v>387</v>
      </c>
      <c r="M309">
        <v>89</v>
      </c>
      <c r="N309">
        <v>45</v>
      </c>
      <c r="O309">
        <v>42</v>
      </c>
      <c r="P309">
        <v>10</v>
      </c>
      <c r="Q309">
        <v>27</v>
      </c>
      <c r="R309">
        <v>0</v>
      </c>
      <c r="S309">
        <v>3</v>
      </c>
      <c r="T309">
        <v>68</v>
      </c>
      <c r="U309">
        <v>6.67394</v>
      </c>
      <c r="V309">
        <v>2.64995</v>
      </c>
      <c r="W309">
        <v>2.5185200000000001</v>
      </c>
      <c r="X309">
        <v>0.98146100000000003</v>
      </c>
      <c r="Y309">
        <v>0.17571100000000001</v>
      </c>
      <c r="Z309">
        <v>6.9767399999999993E-2</v>
      </c>
      <c r="AA309">
        <v>0.105943143367767</v>
      </c>
      <c r="AB309">
        <v>0.24929999999999999</v>
      </c>
      <c r="AC309">
        <v>1.2649900000000001</v>
      </c>
      <c r="AD309">
        <v>0.28315400000000002</v>
      </c>
      <c r="AE309">
        <v>0.69607799999999997</v>
      </c>
      <c r="AH309">
        <v>4.1710700000000003</v>
      </c>
      <c r="AI309">
        <v>1.15283</v>
      </c>
      <c r="AJ309">
        <v>1.2512799999999999</v>
      </c>
      <c r="AK309">
        <v>999</v>
      </c>
      <c r="AO309">
        <v>23899</v>
      </c>
    </row>
    <row r="310" spans="1:41" x14ac:dyDescent="0.45">
      <c r="A310" t="s">
        <v>5497</v>
      </c>
      <c r="B310" t="s">
        <v>7</v>
      </c>
      <c r="C310">
        <v>6</v>
      </c>
      <c r="D310">
        <v>7</v>
      </c>
      <c r="F310">
        <v>4.4563100000000002</v>
      </c>
      <c r="G310">
        <v>21</v>
      </c>
      <c r="H310">
        <v>21</v>
      </c>
      <c r="K310">
        <v>103</v>
      </c>
      <c r="L310">
        <v>450</v>
      </c>
      <c r="M310">
        <v>107</v>
      </c>
      <c r="N310">
        <v>55</v>
      </c>
      <c r="O310">
        <v>51</v>
      </c>
      <c r="P310">
        <v>12</v>
      </c>
      <c r="Q310">
        <v>37</v>
      </c>
      <c r="R310">
        <v>0</v>
      </c>
      <c r="S310">
        <v>5</v>
      </c>
      <c r="T310">
        <v>78</v>
      </c>
      <c r="U310">
        <v>6.8155299999999999</v>
      </c>
      <c r="V310">
        <v>3.2330100000000002</v>
      </c>
      <c r="W310">
        <v>2.1081099999999999</v>
      </c>
      <c r="X310">
        <v>1.04854</v>
      </c>
      <c r="Y310">
        <v>0.17333299999999999</v>
      </c>
      <c r="Z310">
        <v>8.2222199999999995E-2</v>
      </c>
      <c r="AA310">
        <v>9.1111108660697895E-2</v>
      </c>
      <c r="AB310">
        <v>0.26225500000000002</v>
      </c>
      <c r="AC310">
        <v>1.3980600000000001</v>
      </c>
      <c r="AD310">
        <v>0.29874200000000001</v>
      </c>
      <c r="AE310">
        <v>0.69968600000000003</v>
      </c>
      <c r="AH310">
        <v>4.4783400000000002</v>
      </c>
      <c r="AI310">
        <v>1.14903</v>
      </c>
      <c r="AJ310">
        <v>1.23996</v>
      </c>
      <c r="AK310">
        <v>999</v>
      </c>
      <c r="AO310" t="s">
        <v>5500</v>
      </c>
    </row>
    <row r="311" spans="1:41" x14ac:dyDescent="0.45">
      <c r="A311" t="s">
        <v>3081</v>
      </c>
      <c r="B311" t="s">
        <v>207</v>
      </c>
      <c r="C311">
        <v>4</v>
      </c>
      <c r="D311">
        <v>5</v>
      </c>
      <c r="F311">
        <v>4.6059400000000004</v>
      </c>
      <c r="G311">
        <v>27</v>
      </c>
      <c r="H311">
        <v>21</v>
      </c>
      <c r="K311">
        <v>97.7</v>
      </c>
      <c r="L311">
        <v>426</v>
      </c>
      <c r="M311">
        <v>89</v>
      </c>
      <c r="N311">
        <v>53</v>
      </c>
      <c r="O311">
        <v>50</v>
      </c>
      <c r="P311">
        <v>12</v>
      </c>
      <c r="Q311">
        <v>42</v>
      </c>
      <c r="R311">
        <v>0</v>
      </c>
      <c r="S311">
        <v>11</v>
      </c>
      <c r="T311">
        <v>94</v>
      </c>
      <c r="U311">
        <v>8.65916</v>
      </c>
      <c r="V311">
        <v>3.8689900000000002</v>
      </c>
      <c r="W311">
        <v>2.2381000000000002</v>
      </c>
      <c r="X311">
        <v>1.1054200000000001</v>
      </c>
      <c r="Y311">
        <v>0.22065699999999999</v>
      </c>
      <c r="Z311">
        <v>9.8591600000000001E-2</v>
      </c>
      <c r="AA311">
        <v>0.122065722942352</v>
      </c>
      <c r="AB311">
        <v>0.23860600000000001</v>
      </c>
      <c r="AC311">
        <v>1.34084</v>
      </c>
      <c r="AD311">
        <v>0.28838999999999998</v>
      </c>
      <c r="AE311">
        <v>0.68301199999999995</v>
      </c>
      <c r="AH311">
        <v>4.5549400000000002</v>
      </c>
      <c r="AI311">
        <v>1.1454800000000001</v>
      </c>
      <c r="AJ311">
        <v>0.96519200000000005</v>
      </c>
      <c r="AK311">
        <v>999</v>
      </c>
      <c r="AO311" t="s">
        <v>3083</v>
      </c>
    </row>
    <row r="312" spans="1:41" x14ac:dyDescent="0.45">
      <c r="A312" t="s">
        <v>7766</v>
      </c>
      <c r="B312" t="s">
        <v>16</v>
      </c>
      <c r="C312">
        <v>5</v>
      </c>
      <c r="D312">
        <v>5</v>
      </c>
      <c r="F312">
        <v>4.29406</v>
      </c>
      <c r="G312">
        <v>27</v>
      </c>
      <c r="H312">
        <v>25</v>
      </c>
      <c r="K312">
        <v>102.7</v>
      </c>
      <c r="L312">
        <v>442</v>
      </c>
      <c r="M312">
        <v>99</v>
      </c>
      <c r="N312">
        <v>52</v>
      </c>
      <c r="O312">
        <v>49</v>
      </c>
      <c r="P312">
        <v>12</v>
      </c>
      <c r="Q312">
        <v>39</v>
      </c>
      <c r="R312">
        <v>0</v>
      </c>
      <c r="S312">
        <v>5</v>
      </c>
      <c r="T312">
        <v>89</v>
      </c>
      <c r="U312">
        <v>7.7994199999999996</v>
      </c>
      <c r="V312">
        <v>3.4177200000000001</v>
      </c>
      <c r="W312">
        <v>2.2820499999999999</v>
      </c>
      <c r="X312">
        <v>1.0516099999999999</v>
      </c>
      <c r="Y312">
        <v>0.20135700000000001</v>
      </c>
      <c r="Z312">
        <v>8.8235300000000003E-2</v>
      </c>
      <c r="AA312">
        <v>0.113122172653675</v>
      </c>
      <c r="AB312">
        <v>0.24874399999999999</v>
      </c>
      <c r="AC312">
        <v>1.34372</v>
      </c>
      <c r="AD312">
        <v>0.29292899999999999</v>
      </c>
      <c r="AE312">
        <v>0.70957099999999995</v>
      </c>
      <c r="AH312">
        <v>4.3261200000000004</v>
      </c>
      <c r="AI312">
        <v>1.14496</v>
      </c>
      <c r="AJ312">
        <v>1.2719100000000001</v>
      </c>
      <c r="AK312">
        <v>999</v>
      </c>
      <c r="AO312" t="s">
        <v>7767</v>
      </c>
    </row>
    <row r="313" spans="1:41" x14ac:dyDescent="0.45">
      <c r="A313" t="s">
        <v>5728</v>
      </c>
      <c r="B313" t="s">
        <v>21</v>
      </c>
      <c r="C313">
        <v>4</v>
      </c>
      <c r="D313">
        <v>4</v>
      </c>
      <c r="F313">
        <v>4.1993600000000004</v>
      </c>
      <c r="G313">
        <v>24</v>
      </c>
      <c r="H313">
        <v>16</v>
      </c>
      <c r="K313">
        <v>94.3</v>
      </c>
      <c r="L313">
        <v>400</v>
      </c>
      <c r="M313">
        <v>88</v>
      </c>
      <c r="N313">
        <v>47</v>
      </c>
      <c r="O313">
        <v>44</v>
      </c>
      <c r="P313">
        <v>11</v>
      </c>
      <c r="Q313">
        <v>36</v>
      </c>
      <c r="R313">
        <v>0</v>
      </c>
      <c r="S313">
        <v>1</v>
      </c>
      <c r="T313">
        <v>82</v>
      </c>
      <c r="U313">
        <v>7.8260899999999998</v>
      </c>
      <c r="V313">
        <v>3.4358399999999998</v>
      </c>
      <c r="W313">
        <v>2.2777799999999999</v>
      </c>
      <c r="X313">
        <v>1.0498400000000001</v>
      </c>
      <c r="Y313">
        <v>0.20499999999999999</v>
      </c>
      <c r="Z313">
        <v>0.09</v>
      </c>
      <c r="AA313">
        <v>0.114999994635581</v>
      </c>
      <c r="AB313">
        <v>0.242424</v>
      </c>
      <c r="AC313">
        <v>1.3149500000000001</v>
      </c>
      <c r="AD313">
        <v>0.28518500000000002</v>
      </c>
      <c r="AE313">
        <v>0.70902399999999999</v>
      </c>
      <c r="AH313">
        <v>4.2094399999999998</v>
      </c>
      <c r="AI313">
        <v>1.1414</v>
      </c>
      <c r="AJ313">
        <v>1.15387</v>
      </c>
      <c r="AK313">
        <v>999</v>
      </c>
      <c r="AO313" t="s">
        <v>5731</v>
      </c>
    </row>
    <row r="314" spans="1:41" x14ac:dyDescent="0.45">
      <c r="A314" t="s">
        <v>7729</v>
      </c>
      <c r="B314" t="s">
        <v>82</v>
      </c>
      <c r="C314">
        <v>7</v>
      </c>
      <c r="D314">
        <v>4</v>
      </c>
      <c r="F314">
        <v>3.2530100000000002</v>
      </c>
      <c r="G314">
        <v>56</v>
      </c>
      <c r="H314">
        <v>5</v>
      </c>
      <c r="K314">
        <v>74.7</v>
      </c>
      <c r="L314">
        <v>318</v>
      </c>
      <c r="M314">
        <v>59</v>
      </c>
      <c r="N314">
        <v>29</v>
      </c>
      <c r="O314">
        <v>27</v>
      </c>
      <c r="P314">
        <v>7</v>
      </c>
      <c r="Q314">
        <v>33</v>
      </c>
      <c r="R314">
        <v>0</v>
      </c>
      <c r="S314">
        <v>4</v>
      </c>
      <c r="T314">
        <v>96</v>
      </c>
      <c r="U314">
        <v>11.5663</v>
      </c>
      <c r="V314">
        <v>3.9759000000000002</v>
      </c>
      <c r="W314">
        <v>2.90909</v>
      </c>
      <c r="X314">
        <v>0.84337399999999996</v>
      </c>
      <c r="Y314">
        <v>0.30188700000000002</v>
      </c>
      <c r="Z314">
        <v>0.10377400000000001</v>
      </c>
      <c r="AA314">
        <v>0.19811321049928601</v>
      </c>
      <c r="AB314">
        <v>0.20996400000000001</v>
      </c>
      <c r="AC314">
        <v>1.23159</v>
      </c>
      <c r="AD314">
        <v>0.29213499999999998</v>
      </c>
      <c r="AE314">
        <v>0.76642299999999997</v>
      </c>
      <c r="AH314">
        <v>3.3889100000000001</v>
      </c>
      <c r="AI314">
        <v>1.1411500000000001</v>
      </c>
      <c r="AJ314">
        <v>1.2756400000000001</v>
      </c>
      <c r="AK314">
        <v>999</v>
      </c>
      <c r="AO314">
        <v>25756</v>
      </c>
    </row>
    <row r="315" spans="1:41" x14ac:dyDescent="0.45">
      <c r="A315" t="s">
        <v>7701</v>
      </c>
      <c r="C315">
        <v>3</v>
      </c>
      <c r="D315">
        <v>6</v>
      </c>
      <c r="F315">
        <v>5.2659599999999998</v>
      </c>
      <c r="G315">
        <v>25</v>
      </c>
      <c r="H315">
        <v>16</v>
      </c>
      <c r="K315">
        <v>94</v>
      </c>
      <c r="L315">
        <v>419</v>
      </c>
      <c r="M315">
        <v>103</v>
      </c>
      <c r="N315">
        <v>59</v>
      </c>
      <c r="O315">
        <v>55</v>
      </c>
      <c r="P315">
        <v>14</v>
      </c>
      <c r="Q315">
        <v>27</v>
      </c>
      <c r="R315">
        <v>0</v>
      </c>
      <c r="S315">
        <v>9</v>
      </c>
      <c r="T315">
        <v>80</v>
      </c>
      <c r="U315">
        <v>7.6595700000000004</v>
      </c>
      <c r="V315">
        <v>2.5851099999999998</v>
      </c>
      <c r="W315">
        <v>2.9629599999999998</v>
      </c>
      <c r="X315">
        <v>1.34043</v>
      </c>
      <c r="Y315">
        <v>0.19093099999999999</v>
      </c>
      <c r="Z315">
        <v>6.4439099999999999E-2</v>
      </c>
      <c r="AA315">
        <v>0.126491643488407</v>
      </c>
      <c r="AB315">
        <v>0.26893</v>
      </c>
      <c r="AC315">
        <v>1.3829800000000001</v>
      </c>
      <c r="AD315">
        <v>0.30795800000000001</v>
      </c>
      <c r="AE315">
        <v>0.64311600000000002</v>
      </c>
      <c r="AH315">
        <v>4.63802</v>
      </c>
      <c r="AI315">
        <v>1.1382300000000001</v>
      </c>
      <c r="AJ315">
        <v>0.91488800000000003</v>
      </c>
      <c r="AK315">
        <v>999</v>
      </c>
      <c r="AO315">
        <v>19695</v>
      </c>
    </row>
    <row r="316" spans="1:41" x14ac:dyDescent="0.45">
      <c r="A316" t="s">
        <v>7217</v>
      </c>
      <c r="B316" t="s">
        <v>82</v>
      </c>
      <c r="C316">
        <v>7</v>
      </c>
      <c r="D316">
        <v>4</v>
      </c>
      <c r="F316">
        <v>3.0337100000000001</v>
      </c>
      <c r="G316">
        <v>64</v>
      </c>
      <c r="H316">
        <v>0</v>
      </c>
      <c r="K316">
        <v>62.3</v>
      </c>
      <c r="L316">
        <v>254</v>
      </c>
      <c r="M316">
        <v>43</v>
      </c>
      <c r="N316">
        <v>22</v>
      </c>
      <c r="O316">
        <v>21</v>
      </c>
      <c r="P316">
        <v>6</v>
      </c>
      <c r="Q316">
        <v>21</v>
      </c>
      <c r="R316">
        <v>3</v>
      </c>
      <c r="S316">
        <v>6</v>
      </c>
      <c r="T316">
        <v>92</v>
      </c>
      <c r="U316">
        <v>13.2905</v>
      </c>
      <c r="V316">
        <v>3.0337100000000001</v>
      </c>
      <c r="W316">
        <v>4.3809500000000003</v>
      </c>
      <c r="X316">
        <v>0.86677400000000004</v>
      </c>
      <c r="Y316">
        <v>0.362205</v>
      </c>
      <c r="Z316">
        <v>8.2677200000000006E-2</v>
      </c>
      <c r="AA316">
        <v>0.279527567327022</v>
      </c>
      <c r="AB316">
        <v>0.18942700000000001</v>
      </c>
      <c r="AC316">
        <v>1.02729</v>
      </c>
      <c r="AD316">
        <v>0.28682200000000002</v>
      </c>
      <c r="AE316">
        <v>0.75539599999999996</v>
      </c>
      <c r="AH316">
        <v>2.8537599999999999</v>
      </c>
      <c r="AI316">
        <v>1.13435</v>
      </c>
      <c r="AJ316">
        <v>1.0906499999999999</v>
      </c>
      <c r="AK316">
        <v>999</v>
      </c>
      <c r="AO316">
        <v>20373</v>
      </c>
    </row>
    <row r="317" spans="1:41" x14ac:dyDescent="0.45">
      <c r="A317" t="s">
        <v>7789</v>
      </c>
      <c r="B317" t="s">
        <v>104</v>
      </c>
      <c r="C317">
        <v>5</v>
      </c>
      <c r="D317">
        <v>8</v>
      </c>
      <c r="F317">
        <v>4.6764700000000001</v>
      </c>
      <c r="G317">
        <v>23</v>
      </c>
      <c r="H317">
        <v>21</v>
      </c>
      <c r="K317">
        <v>102</v>
      </c>
      <c r="L317">
        <v>441</v>
      </c>
      <c r="M317">
        <v>108</v>
      </c>
      <c r="N317">
        <v>57</v>
      </c>
      <c r="O317">
        <v>53</v>
      </c>
      <c r="P317">
        <v>12</v>
      </c>
      <c r="Q317">
        <v>30</v>
      </c>
      <c r="R317">
        <v>0</v>
      </c>
      <c r="S317">
        <v>6</v>
      </c>
      <c r="T317">
        <v>63</v>
      </c>
      <c r="U317">
        <v>5.5588199999999999</v>
      </c>
      <c r="V317">
        <v>2.6470600000000002</v>
      </c>
      <c r="W317">
        <v>2.1</v>
      </c>
      <c r="X317">
        <v>1.0588200000000001</v>
      </c>
      <c r="Y317">
        <v>0.14285700000000001</v>
      </c>
      <c r="Z317">
        <v>6.8027199999999996E-2</v>
      </c>
      <c r="AA317">
        <v>7.48299360275268E-2</v>
      </c>
      <c r="AB317">
        <v>0.26666699999999999</v>
      </c>
      <c r="AC317">
        <v>1.35294</v>
      </c>
      <c r="AD317">
        <v>0.29090899999999997</v>
      </c>
      <c r="AE317">
        <v>0.66831700000000005</v>
      </c>
      <c r="AH317">
        <v>4.6079800000000004</v>
      </c>
      <c r="AI317">
        <v>1.12887</v>
      </c>
      <c r="AJ317">
        <v>0.95816500000000004</v>
      </c>
      <c r="AK317">
        <v>999</v>
      </c>
      <c r="AO317" t="s">
        <v>7790</v>
      </c>
    </row>
    <row r="318" spans="1:41" x14ac:dyDescent="0.45">
      <c r="A318" t="s">
        <v>7178</v>
      </c>
      <c r="B318" t="s">
        <v>170</v>
      </c>
      <c r="C318">
        <v>7</v>
      </c>
      <c r="D318">
        <v>3</v>
      </c>
      <c r="F318">
        <v>2.86307</v>
      </c>
      <c r="G318">
        <v>72</v>
      </c>
      <c r="H318">
        <v>0</v>
      </c>
      <c r="K318">
        <v>72.3</v>
      </c>
      <c r="L318">
        <v>291</v>
      </c>
      <c r="M318">
        <v>60</v>
      </c>
      <c r="N318">
        <v>25</v>
      </c>
      <c r="O318">
        <v>23</v>
      </c>
      <c r="P318">
        <v>6</v>
      </c>
      <c r="Q318">
        <v>19</v>
      </c>
      <c r="R318">
        <v>2</v>
      </c>
      <c r="S318">
        <v>1</v>
      </c>
      <c r="T318">
        <v>74</v>
      </c>
      <c r="U318">
        <v>9.2116199999999999</v>
      </c>
      <c r="V318">
        <v>2.3651499999999999</v>
      </c>
      <c r="W318">
        <v>3.8947400000000001</v>
      </c>
      <c r="X318">
        <v>0.746888</v>
      </c>
      <c r="Y318">
        <v>0.25429600000000002</v>
      </c>
      <c r="Z318">
        <v>6.5292100000000006E-2</v>
      </c>
      <c r="AA318">
        <v>0.189003430306911</v>
      </c>
      <c r="AB318">
        <v>0.22140199999999999</v>
      </c>
      <c r="AC318">
        <v>1.09267</v>
      </c>
      <c r="AD318">
        <v>0.282723</v>
      </c>
      <c r="AE318">
        <v>0.76487300000000003</v>
      </c>
      <c r="AH318">
        <v>3.11673</v>
      </c>
      <c r="AI318">
        <v>1.1272800000000001</v>
      </c>
      <c r="AJ318">
        <v>1.38182</v>
      </c>
      <c r="AK318">
        <v>999</v>
      </c>
      <c r="AO318">
        <v>21032</v>
      </c>
    </row>
    <row r="319" spans="1:41" x14ac:dyDescent="0.45">
      <c r="A319" t="s">
        <v>7762</v>
      </c>
      <c r="B319" t="s">
        <v>16</v>
      </c>
      <c r="C319">
        <v>4</v>
      </c>
      <c r="D319">
        <v>5</v>
      </c>
      <c r="F319">
        <v>4.3534100000000002</v>
      </c>
      <c r="G319">
        <v>25</v>
      </c>
      <c r="H319">
        <v>20</v>
      </c>
      <c r="K319">
        <v>101.3</v>
      </c>
      <c r="L319">
        <v>441</v>
      </c>
      <c r="M319">
        <v>101</v>
      </c>
      <c r="N319">
        <v>52</v>
      </c>
      <c r="O319">
        <v>49</v>
      </c>
      <c r="P319">
        <v>11</v>
      </c>
      <c r="Q319">
        <v>37</v>
      </c>
      <c r="R319">
        <v>0</v>
      </c>
      <c r="S319">
        <v>6</v>
      </c>
      <c r="T319">
        <v>83</v>
      </c>
      <c r="U319">
        <v>7.3741399999999997</v>
      </c>
      <c r="V319">
        <v>3.2872699999999999</v>
      </c>
      <c r="W319">
        <v>2.2432400000000001</v>
      </c>
      <c r="X319">
        <v>0.97729500000000002</v>
      </c>
      <c r="Y319">
        <v>0.18820899999999999</v>
      </c>
      <c r="Z319">
        <v>8.3900199999999994E-2</v>
      </c>
      <c r="AA319">
        <v>0.104308381676673</v>
      </c>
      <c r="AB319">
        <v>0.25376900000000002</v>
      </c>
      <c r="AC319">
        <v>1.36229</v>
      </c>
      <c r="AD319">
        <v>0.29605300000000001</v>
      </c>
      <c r="AE319">
        <v>0.70146799999999998</v>
      </c>
      <c r="AH319">
        <v>4.3014400000000004</v>
      </c>
      <c r="AI319">
        <v>1.12561</v>
      </c>
      <c r="AJ319">
        <v>1.14941</v>
      </c>
      <c r="AK319">
        <v>999</v>
      </c>
      <c r="AO319" t="s">
        <v>7763</v>
      </c>
    </row>
    <row r="320" spans="1:41" x14ac:dyDescent="0.45">
      <c r="A320" t="s">
        <v>7761</v>
      </c>
      <c r="B320" t="s">
        <v>14</v>
      </c>
      <c r="C320">
        <v>6</v>
      </c>
      <c r="D320">
        <v>5</v>
      </c>
      <c r="F320">
        <v>4.4674300000000002</v>
      </c>
      <c r="G320">
        <v>24</v>
      </c>
      <c r="H320">
        <v>20</v>
      </c>
      <c r="K320">
        <v>96.7</v>
      </c>
      <c r="L320">
        <v>418</v>
      </c>
      <c r="M320">
        <v>87</v>
      </c>
      <c r="N320">
        <v>51</v>
      </c>
      <c r="O320">
        <v>48</v>
      </c>
      <c r="P320">
        <v>12</v>
      </c>
      <c r="Q320">
        <v>42</v>
      </c>
      <c r="R320">
        <v>0</v>
      </c>
      <c r="S320">
        <v>6</v>
      </c>
      <c r="T320">
        <v>94</v>
      </c>
      <c r="U320">
        <v>8.7487100000000009</v>
      </c>
      <c r="V320">
        <v>3.9089999999999998</v>
      </c>
      <c r="W320">
        <v>2.2381000000000002</v>
      </c>
      <c r="X320">
        <v>1.11686</v>
      </c>
      <c r="Y320">
        <v>0.22488</v>
      </c>
      <c r="Z320">
        <v>0.100478</v>
      </c>
      <c r="AA320">
        <v>0.124401912093162</v>
      </c>
      <c r="AB320">
        <v>0.23513500000000001</v>
      </c>
      <c r="AC320">
        <v>1.33402</v>
      </c>
      <c r="AD320">
        <v>0.28409099999999998</v>
      </c>
      <c r="AE320">
        <v>0.695187</v>
      </c>
      <c r="AH320">
        <v>4.4132600000000002</v>
      </c>
      <c r="AI320">
        <v>1.12442</v>
      </c>
      <c r="AJ320">
        <v>0.88534299999999999</v>
      </c>
      <c r="AK320">
        <v>999</v>
      </c>
      <c r="AO320">
        <v>21366</v>
      </c>
    </row>
    <row r="321" spans="1:41" x14ac:dyDescent="0.45">
      <c r="A321" t="s">
        <v>4243</v>
      </c>
      <c r="B321" t="s">
        <v>28</v>
      </c>
      <c r="C321">
        <v>6</v>
      </c>
      <c r="D321">
        <v>8</v>
      </c>
      <c r="F321">
        <v>4.5979200000000002</v>
      </c>
      <c r="G321">
        <v>22</v>
      </c>
      <c r="H321">
        <v>21</v>
      </c>
      <c r="K321">
        <v>105.7</v>
      </c>
      <c r="L321">
        <v>462</v>
      </c>
      <c r="M321">
        <v>102</v>
      </c>
      <c r="N321">
        <v>58</v>
      </c>
      <c r="O321">
        <v>54</v>
      </c>
      <c r="P321">
        <v>13</v>
      </c>
      <c r="Q321">
        <v>50</v>
      </c>
      <c r="R321">
        <v>0</v>
      </c>
      <c r="S321">
        <v>4</v>
      </c>
      <c r="T321">
        <v>89</v>
      </c>
      <c r="U321">
        <v>7.5780500000000002</v>
      </c>
      <c r="V321">
        <v>4.2573299999999996</v>
      </c>
      <c r="W321">
        <v>1.78</v>
      </c>
      <c r="X321">
        <v>1.1069100000000001</v>
      </c>
      <c r="Y321">
        <v>0.19264100000000001</v>
      </c>
      <c r="Z321">
        <v>0.108225</v>
      </c>
      <c r="AA321">
        <v>8.4415584802627494E-2</v>
      </c>
      <c r="AB321">
        <v>0.25</v>
      </c>
      <c r="AC321">
        <v>1.4380299999999999</v>
      </c>
      <c r="AD321">
        <v>0.29085</v>
      </c>
      <c r="AE321">
        <v>0.70254099999999997</v>
      </c>
      <c r="AH321">
        <v>4.7025300000000003</v>
      </c>
      <c r="AI321">
        <v>1.1215200000000001</v>
      </c>
      <c r="AJ321">
        <v>1.0273399999999999</v>
      </c>
      <c r="AK321">
        <v>999</v>
      </c>
      <c r="AO321" t="s">
        <v>4245</v>
      </c>
    </row>
    <row r="322" spans="1:41" x14ac:dyDescent="0.45">
      <c r="A322" t="s">
        <v>5880</v>
      </c>
      <c r="B322" t="s">
        <v>21</v>
      </c>
      <c r="C322">
        <v>4</v>
      </c>
      <c r="D322">
        <v>5</v>
      </c>
      <c r="F322">
        <v>4.4247800000000002</v>
      </c>
      <c r="G322">
        <v>26</v>
      </c>
      <c r="H322">
        <v>22</v>
      </c>
      <c r="K322">
        <v>101.7</v>
      </c>
      <c r="L322">
        <v>437</v>
      </c>
      <c r="M322">
        <v>89</v>
      </c>
      <c r="N322">
        <v>53</v>
      </c>
      <c r="O322">
        <v>50</v>
      </c>
      <c r="P322">
        <v>11</v>
      </c>
      <c r="Q322">
        <v>47</v>
      </c>
      <c r="R322">
        <v>0</v>
      </c>
      <c r="S322">
        <v>8</v>
      </c>
      <c r="T322">
        <v>98</v>
      </c>
      <c r="U322">
        <v>8.6725700000000003</v>
      </c>
      <c r="V322">
        <v>4.1592900000000004</v>
      </c>
      <c r="W322">
        <v>2.0851099999999998</v>
      </c>
      <c r="X322">
        <v>0.97345099999999996</v>
      </c>
      <c r="Y322">
        <v>0.22425600000000001</v>
      </c>
      <c r="Z322">
        <v>0.10755099999999999</v>
      </c>
      <c r="AA322">
        <v>0.116704806685447</v>
      </c>
      <c r="AB322">
        <v>0.232984</v>
      </c>
      <c r="AC322">
        <v>1.33727</v>
      </c>
      <c r="AD322">
        <v>0.28571400000000002</v>
      </c>
      <c r="AE322">
        <v>0.688226</v>
      </c>
      <c r="AH322">
        <v>4.3563200000000002</v>
      </c>
      <c r="AI322">
        <v>1.11917</v>
      </c>
      <c r="AJ322">
        <v>1.06437</v>
      </c>
      <c r="AK322">
        <v>999</v>
      </c>
      <c r="AO322" t="s">
        <v>5882</v>
      </c>
    </row>
    <row r="323" spans="1:41" x14ac:dyDescent="0.45">
      <c r="A323" t="s">
        <v>214</v>
      </c>
      <c r="B323" t="s">
        <v>76</v>
      </c>
      <c r="C323">
        <v>6</v>
      </c>
      <c r="D323">
        <v>6</v>
      </c>
      <c r="F323">
        <v>4.4526300000000001</v>
      </c>
      <c r="G323">
        <v>20</v>
      </c>
      <c r="H323">
        <v>19</v>
      </c>
      <c r="K323">
        <v>95</v>
      </c>
      <c r="L323">
        <v>407</v>
      </c>
      <c r="M323">
        <v>101</v>
      </c>
      <c r="N323">
        <v>50</v>
      </c>
      <c r="O323">
        <v>47</v>
      </c>
      <c r="P323">
        <v>12</v>
      </c>
      <c r="Q323">
        <v>22</v>
      </c>
      <c r="R323">
        <v>0</v>
      </c>
      <c r="S323">
        <v>5</v>
      </c>
      <c r="T323">
        <v>70</v>
      </c>
      <c r="U323">
        <v>6.6315799999999996</v>
      </c>
      <c r="V323">
        <v>2.0842100000000001</v>
      </c>
      <c r="W323">
        <v>3.1818200000000001</v>
      </c>
      <c r="X323">
        <v>1.1368400000000001</v>
      </c>
      <c r="Y323">
        <v>0.17199</v>
      </c>
      <c r="Z323">
        <v>5.4054100000000001E-2</v>
      </c>
      <c r="AA323">
        <v>0.117936115711927</v>
      </c>
      <c r="AB323">
        <v>0.265789</v>
      </c>
      <c r="AC323">
        <v>1.29474</v>
      </c>
      <c r="AD323">
        <v>0.29865799999999998</v>
      </c>
      <c r="AE323">
        <v>0.68738200000000005</v>
      </c>
      <c r="AH323">
        <v>4.2760899999999999</v>
      </c>
      <c r="AI323">
        <v>1.11849</v>
      </c>
      <c r="AJ323">
        <v>0.98743099999999995</v>
      </c>
      <c r="AK323">
        <v>999</v>
      </c>
      <c r="AO323">
        <v>19345</v>
      </c>
    </row>
    <row r="324" spans="1:41" x14ac:dyDescent="0.45">
      <c r="A324" t="s">
        <v>5304</v>
      </c>
      <c r="B324" t="s">
        <v>28</v>
      </c>
      <c r="C324">
        <v>4</v>
      </c>
      <c r="D324">
        <v>5</v>
      </c>
      <c r="F324">
        <v>4.6666699999999999</v>
      </c>
      <c r="G324">
        <v>23</v>
      </c>
      <c r="H324">
        <v>23</v>
      </c>
      <c r="K324">
        <v>108</v>
      </c>
      <c r="L324">
        <v>472</v>
      </c>
      <c r="M324">
        <v>108</v>
      </c>
      <c r="N324">
        <v>60</v>
      </c>
      <c r="O324">
        <v>56</v>
      </c>
      <c r="P324">
        <v>13</v>
      </c>
      <c r="Q324">
        <v>47</v>
      </c>
      <c r="R324">
        <v>0</v>
      </c>
      <c r="S324">
        <v>3</v>
      </c>
      <c r="T324">
        <v>89</v>
      </c>
      <c r="U324">
        <v>7.4166699999999999</v>
      </c>
      <c r="V324">
        <v>3.9166699999999999</v>
      </c>
      <c r="W324">
        <v>1.8936200000000001</v>
      </c>
      <c r="X324">
        <v>1.0833299999999999</v>
      </c>
      <c r="Y324">
        <v>0.188559</v>
      </c>
      <c r="Z324">
        <v>9.9576300000000006E-2</v>
      </c>
      <c r="AA324">
        <v>8.8983051478862707E-2</v>
      </c>
      <c r="AB324">
        <v>0.25592399999999998</v>
      </c>
      <c r="AC324">
        <v>1.43519</v>
      </c>
      <c r="AD324">
        <v>0.296875</v>
      </c>
      <c r="AE324">
        <v>0.69444399999999995</v>
      </c>
      <c r="AH324">
        <v>4.5606</v>
      </c>
      <c r="AI324">
        <v>1.1172</v>
      </c>
      <c r="AJ324">
        <v>1.2706299999999999</v>
      </c>
      <c r="AK324">
        <v>999</v>
      </c>
      <c r="AO324" t="s">
        <v>5306</v>
      </c>
    </row>
    <row r="325" spans="1:41" x14ac:dyDescent="0.45">
      <c r="A325" t="s">
        <v>7743</v>
      </c>
      <c r="B325" t="s">
        <v>59</v>
      </c>
      <c r="C325">
        <v>5</v>
      </c>
      <c r="D325">
        <v>4</v>
      </c>
      <c r="F325">
        <v>4.2075300000000002</v>
      </c>
      <c r="G325">
        <v>27</v>
      </c>
      <c r="H325">
        <v>14</v>
      </c>
      <c r="K325">
        <v>87.7</v>
      </c>
      <c r="L325">
        <v>378</v>
      </c>
      <c r="M325">
        <v>83</v>
      </c>
      <c r="N325">
        <v>44</v>
      </c>
      <c r="O325">
        <v>41</v>
      </c>
      <c r="P325">
        <v>11</v>
      </c>
      <c r="Q325">
        <v>32</v>
      </c>
      <c r="R325">
        <v>0</v>
      </c>
      <c r="S325">
        <v>4</v>
      </c>
      <c r="T325">
        <v>88</v>
      </c>
      <c r="U325">
        <v>9.0307899999999997</v>
      </c>
      <c r="V325">
        <v>3.2839200000000002</v>
      </c>
      <c r="W325">
        <v>2.75</v>
      </c>
      <c r="X325">
        <v>1.1288499999999999</v>
      </c>
      <c r="Y325">
        <v>0.23280400000000001</v>
      </c>
      <c r="Z325">
        <v>8.4656099999999998E-2</v>
      </c>
      <c r="AA325">
        <v>0.14814815670251799</v>
      </c>
      <c r="AB325">
        <v>0.24268999999999999</v>
      </c>
      <c r="AC325">
        <v>1.3112900000000001</v>
      </c>
      <c r="AD325">
        <v>0.296296</v>
      </c>
      <c r="AE325">
        <v>0.71285100000000001</v>
      </c>
      <c r="AH325">
        <v>4.1102299999999996</v>
      </c>
      <c r="AI325">
        <v>1.1169500000000001</v>
      </c>
      <c r="AJ325">
        <v>1.0311300000000001</v>
      </c>
      <c r="AK325">
        <v>999</v>
      </c>
      <c r="AO325">
        <v>27702</v>
      </c>
    </row>
    <row r="326" spans="1:41" x14ac:dyDescent="0.45">
      <c r="A326" t="s">
        <v>5240</v>
      </c>
      <c r="B326" t="s">
        <v>107</v>
      </c>
      <c r="C326">
        <v>7</v>
      </c>
      <c r="D326">
        <v>6</v>
      </c>
      <c r="F326">
        <v>4.4563100000000002</v>
      </c>
      <c r="G326">
        <v>22</v>
      </c>
      <c r="H326">
        <v>20</v>
      </c>
      <c r="K326">
        <v>103</v>
      </c>
      <c r="L326">
        <v>443</v>
      </c>
      <c r="M326">
        <v>108</v>
      </c>
      <c r="N326">
        <v>55</v>
      </c>
      <c r="O326">
        <v>51</v>
      </c>
      <c r="P326">
        <v>14</v>
      </c>
      <c r="Q326">
        <v>32</v>
      </c>
      <c r="R326">
        <v>1</v>
      </c>
      <c r="S326">
        <v>2</v>
      </c>
      <c r="T326">
        <v>78</v>
      </c>
      <c r="U326">
        <v>6.8155299999999999</v>
      </c>
      <c r="V326">
        <v>2.7961200000000002</v>
      </c>
      <c r="W326">
        <v>2.4375</v>
      </c>
      <c r="X326">
        <v>1.2233000000000001</v>
      </c>
      <c r="Y326">
        <v>0.17607200000000001</v>
      </c>
      <c r="Z326">
        <v>7.2234800000000002E-2</v>
      </c>
      <c r="AA326">
        <v>0.103837475180625</v>
      </c>
      <c r="AB326">
        <v>0.26405899999999999</v>
      </c>
      <c r="AC326">
        <v>1.3592200000000001</v>
      </c>
      <c r="AD326">
        <v>0.29653000000000002</v>
      </c>
      <c r="AE326">
        <v>0.70598000000000005</v>
      </c>
      <c r="AH326">
        <v>4.4977600000000004</v>
      </c>
      <c r="AI326">
        <v>1.1140699999999999</v>
      </c>
      <c r="AJ326">
        <v>1.2720800000000001</v>
      </c>
      <c r="AK326">
        <v>999</v>
      </c>
      <c r="AO326">
        <v>29928</v>
      </c>
    </row>
    <row r="327" spans="1:41" x14ac:dyDescent="0.45">
      <c r="A327" t="s">
        <v>7559</v>
      </c>
      <c r="B327" t="s">
        <v>18</v>
      </c>
      <c r="C327">
        <v>6</v>
      </c>
      <c r="D327">
        <v>6</v>
      </c>
      <c r="F327">
        <v>4.2115999999999998</v>
      </c>
      <c r="G327">
        <v>26</v>
      </c>
      <c r="H327">
        <v>16</v>
      </c>
      <c r="K327">
        <v>98.3</v>
      </c>
      <c r="L327">
        <v>426</v>
      </c>
      <c r="M327">
        <v>94</v>
      </c>
      <c r="N327">
        <v>49</v>
      </c>
      <c r="O327">
        <v>46</v>
      </c>
      <c r="P327">
        <v>10</v>
      </c>
      <c r="Q327">
        <v>41</v>
      </c>
      <c r="R327">
        <v>0</v>
      </c>
      <c r="S327">
        <v>4</v>
      </c>
      <c r="T327">
        <v>82</v>
      </c>
      <c r="U327">
        <v>7.5076299999999998</v>
      </c>
      <c r="V327">
        <v>3.7538100000000001</v>
      </c>
      <c r="W327">
        <v>2</v>
      </c>
      <c r="X327">
        <v>0.91556499999999996</v>
      </c>
      <c r="Y327">
        <v>0.19248799999999999</v>
      </c>
      <c r="Z327">
        <v>9.6244099999999999E-2</v>
      </c>
      <c r="AA327">
        <v>9.6244134008884402E-2</v>
      </c>
      <c r="AB327">
        <v>0.24671899999999999</v>
      </c>
      <c r="AC327">
        <v>1.3733500000000001</v>
      </c>
      <c r="AD327">
        <v>0.290657</v>
      </c>
      <c r="AE327">
        <v>0.71074400000000004</v>
      </c>
      <c r="AH327">
        <v>4.2825100000000003</v>
      </c>
      <c r="AI327">
        <v>1.1130599999999999</v>
      </c>
      <c r="AJ327">
        <v>1.40971</v>
      </c>
      <c r="AK327">
        <v>999</v>
      </c>
      <c r="AO327">
        <v>27477</v>
      </c>
    </row>
    <row r="328" spans="1:41" x14ac:dyDescent="0.45">
      <c r="A328" t="s">
        <v>7847</v>
      </c>
      <c r="B328" t="s">
        <v>82</v>
      </c>
      <c r="C328">
        <v>5</v>
      </c>
      <c r="D328">
        <v>5</v>
      </c>
      <c r="F328">
        <v>4.1402000000000001</v>
      </c>
      <c r="G328">
        <v>23</v>
      </c>
      <c r="H328">
        <v>15</v>
      </c>
      <c r="K328">
        <v>91.3</v>
      </c>
      <c r="L328">
        <v>388</v>
      </c>
      <c r="M328">
        <v>89</v>
      </c>
      <c r="N328">
        <v>45</v>
      </c>
      <c r="O328">
        <v>42</v>
      </c>
      <c r="P328">
        <v>10</v>
      </c>
      <c r="Q328">
        <v>26</v>
      </c>
      <c r="R328">
        <v>0</v>
      </c>
      <c r="S328">
        <v>6</v>
      </c>
      <c r="T328">
        <v>72</v>
      </c>
      <c r="U328">
        <v>7.09748</v>
      </c>
      <c r="V328">
        <v>2.56298</v>
      </c>
      <c r="W328">
        <v>2.7692299999999999</v>
      </c>
      <c r="X328">
        <v>0.985761</v>
      </c>
      <c r="Y328">
        <v>0.18556700000000001</v>
      </c>
      <c r="Z328">
        <v>6.7010299999999995E-2</v>
      </c>
      <c r="AA328">
        <v>0.118556700646877</v>
      </c>
      <c r="AB328">
        <v>0.25</v>
      </c>
      <c r="AC328">
        <v>1.2595799999999999</v>
      </c>
      <c r="AD328">
        <v>0.28832099999999999</v>
      </c>
      <c r="AE328">
        <v>0.69306900000000005</v>
      </c>
      <c r="AH328">
        <v>4.1531799999999999</v>
      </c>
      <c r="AI328">
        <v>1.11249</v>
      </c>
      <c r="AJ328">
        <v>1.0698099999999999</v>
      </c>
      <c r="AK328">
        <v>999</v>
      </c>
      <c r="AO328" t="s">
        <v>7848</v>
      </c>
    </row>
    <row r="329" spans="1:41" x14ac:dyDescent="0.45">
      <c r="A329" t="s">
        <v>2392</v>
      </c>
      <c r="B329" t="s">
        <v>10</v>
      </c>
      <c r="C329">
        <v>4</v>
      </c>
      <c r="D329">
        <v>2</v>
      </c>
      <c r="F329">
        <v>3.1090900000000001</v>
      </c>
      <c r="G329">
        <v>56</v>
      </c>
      <c r="H329">
        <v>0</v>
      </c>
      <c r="K329">
        <v>55</v>
      </c>
      <c r="L329">
        <v>228</v>
      </c>
      <c r="M329">
        <v>40</v>
      </c>
      <c r="N329">
        <v>20</v>
      </c>
      <c r="O329">
        <v>19</v>
      </c>
      <c r="P329">
        <v>5</v>
      </c>
      <c r="Q329">
        <v>19</v>
      </c>
      <c r="R329">
        <v>1</v>
      </c>
      <c r="S329">
        <v>5</v>
      </c>
      <c r="T329">
        <v>81</v>
      </c>
      <c r="U329">
        <v>13.2545</v>
      </c>
      <c r="V329">
        <v>3.1090900000000001</v>
      </c>
      <c r="W329">
        <v>4.2631600000000001</v>
      </c>
      <c r="X329">
        <v>0.81818199999999996</v>
      </c>
      <c r="Y329">
        <v>0.355263</v>
      </c>
      <c r="Z329">
        <v>8.3333299999999999E-2</v>
      </c>
      <c r="AA329">
        <v>0.27192980796098698</v>
      </c>
      <c r="AB329">
        <v>0.196078</v>
      </c>
      <c r="AC329">
        <v>1.07273</v>
      </c>
      <c r="AD329">
        <v>0.29660999999999998</v>
      </c>
      <c r="AE329">
        <v>0.75</v>
      </c>
      <c r="AH329">
        <v>2.8004899999999999</v>
      </c>
      <c r="AI329">
        <v>1.1107199999999999</v>
      </c>
      <c r="AJ329">
        <v>0.93957100000000005</v>
      </c>
      <c r="AK329">
        <v>999</v>
      </c>
      <c r="AO329">
        <v>14710</v>
      </c>
    </row>
    <row r="330" spans="1:41" x14ac:dyDescent="0.45">
      <c r="A330" t="s">
        <v>5978</v>
      </c>
      <c r="B330" t="s">
        <v>31</v>
      </c>
      <c r="C330">
        <v>6</v>
      </c>
      <c r="D330">
        <v>7</v>
      </c>
      <c r="F330">
        <v>4.4699099999999996</v>
      </c>
      <c r="G330">
        <v>21</v>
      </c>
      <c r="H330">
        <v>21</v>
      </c>
      <c r="K330">
        <v>104.7</v>
      </c>
      <c r="L330">
        <v>450</v>
      </c>
      <c r="M330">
        <v>103</v>
      </c>
      <c r="N330">
        <v>56</v>
      </c>
      <c r="O330">
        <v>52</v>
      </c>
      <c r="P330">
        <v>12</v>
      </c>
      <c r="Q330">
        <v>36</v>
      </c>
      <c r="R330">
        <v>0</v>
      </c>
      <c r="S330">
        <v>7</v>
      </c>
      <c r="T330">
        <v>74</v>
      </c>
      <c r="U330">
        <v>6.3610300000000004</v>
      </c>
      <c r="V330">
        <v>3.09456</v>
      </c>
      <c r="W330">
        <v>2.0555599999999998</v>
      </c>
      <c r="X330">
        <v>1.03152</v>
      </c>
      <c r="Y330">
        <v>0.16444400000000001</v>
      </c>
      <c r="Z330">
        <v>0.08</v>
      </c>
      <c r="AA330">
        <v>8.4444448351860005E-2</v>
      </c>
      <c r="AB330">
        <v>0.25307099999999999</v>
      </c>
      <c r="AC330">
        <v>1.3275999999999999</v>
      </c>
      <c r="AD330">
        <v>0.28348899999999999</v>
      </c>
      <c r="AE330">
        <v>0.67921399999999998</v>
      </c>
      <c r="AH330">
        <v>4.5635399999999997</v>
      </c>
      <c r="AI330">
        <v>1.10514</v>
      </c>
      <c r="AJ330">
        <v>1.17157</v>
      </c>
      <c r="AK330">
        <v>999</v>
      </c>
      <c r="AO330" t="s">
        <v>5981</v>
      </c>
    </row>
    <row r="331" spans="1:41" x14ac:dyDescent="0.45">
      <c r="A331" t="s">
        <v>7781</v>
      </c>
      <c r="C331">
        <v>6</v>
      </c>
      <c r="D331">
        <v>8</v>
      </c>
      <c r="F331">
        <v>4.6391799999999996</v>
      </c>
      <c r="G331">
        <v>22</v>
      </c>
      <c r="H331">
        <v>17</v>
      </c>
      <c r="K331">
        <v>106.7</v>
      </c>
      <c r="L331">
        <v>453</v>
      </c>
      <c r="M331">
        <v>116</v>
      </c>
      <c r="N331">
        <v>59</v>
      </c>
      <c r="O331">
        <v>55</v>
      </c>
      <c r="P331">
        <v>14</v>
      </c>
      <c r="Q331">
        <v>23</v>
      </c>
      <c r="R331">
        <v>0</v>
      </c>
      <c r="S331">
        <v>5</v>
      </c>
      <c r="T331">
        <v>59</v>
      </c>
      <c r="U331">
        <v>4.9765699999999997</v>
      </c>
      <c r="V331">
        <v>1.9400200000000001</v>
      </c>
      <c r="W331">
        <v>2.5652200000000001</v>
      </c>
      <c r="X331">
        <v>1.1808799999999999</v>
      </c>
      <c r="Y331">
        <v>0.130243</v>
      </c>
      <c r="Z331">
        <v>5.0772600000000001E-2</v>
      </c>
      <c r="AA331">
        <v>7.9470198601484299E-2</v>
      </c>
      <c r="AB331">
        <v>0.27294099999999999</v>
      </c>
      <c r="AC331">
        <v>1.3027200000000001</v>
      </c>
      <c r="AD331">
        <v>0.289773</v>
      </c>
      <c r="AE331">
        <v>0.67001699999999997</v>
      </c>
      <c r="AH331">
        <v>4.6421099999999997</v>
      </c>
      <c r="AI331">
        <v>1.1027199999999999</v>
      </c>
      <c r="AJ331">
        <v>1.02393</v>
      </c>
      <c r="AK331">
        <v>999</v>
      </c>
      <c r="AO331" t="s">
        <v>7782</v>
      </c>
    </row>
    <row r="332" spans="1:41" x14ac:dyDescent="0.45">
      <c r="A332" t="s">
        <v>4298</v>
      </c>
      <c r="B332" t="s">
        <v>21</v>
      </c>
      <c r="C332">
        <v>5</v>
      </c>
      <c r="D332">
        <v>6</v>
      </c>
      <c r="F332">
        <v>4.2471899999999998</v>
      </c>
      <c r="G332">
        <v>24</v>
      </c>
      <c r="H332">
        <v>19</v>
      </c>
      <c r="K332">
        <v>89</v>
      </c>
      <c r="L332">
        <v>390</v>
      </c>
      <c r="M332">
        <v>85</v>
      </c>
      <c r="N332">
        <v>45</v>
      </c>
      <c r="O332">
        <v>42</v>
      </c>
      <c r="P332">
        <v>11</v>
      </c>
      <c r="Q332">
        <v>35</v>
      </c>
      <c r="R332">
        <v>0</v>
      </c>
      <c r="S332">
        <v>4</v>
      </c>
      <c r="T332">
        <v>87</v>
      </c>
      <c r="U332">
        <v>8.7977500000000006</v>
      </c>
      <c r="V332">
        <v>3.5393300000000001</v>
      </c>
      <c r="W332">
        <v>2.4857100000000001</v>
      </c>
      <c r="X332">
        <v>1.11236</v>
      </c>
      <c r="Y332">
        <v>0.223077</v>
      </c>
      <c r="Z332">
        <v>8.9743600000000007E-2</v>
      </c>
      <c r="AA332">
        <v>0.13333333283662699</v>
      </c>
      <c r="AB332">
        <v>0.24216499999999999</v>
      </c>
      <c r="AC332">
        <v>1.3483099999999999</v>
      </c>
      <c r="AD332">
        <v>0.29249000000000003</v>
      </c>
      <c r="AE332">
        <v>0.71701700000000002</v>
      </c>
      <c r="AH332">
        <v>4.22133</v>
      </c>
      <c r="AI332">
        <v>1.1016600000000001</v>
      </c>
      <c r="AJ332">
        <v>1.0593999999999999</v>
      </c>
      <c r="AK332">
        <v>999</v>
      </c>
      <c r="AO332" t="s">
        <v>4300</v>
      </c>
    </row>
    <row r="333" spans="1:41" x14ac:dyDescent="0.45">
      <c r="A333" t="s">
        <v>4025</v>
      </c>
      <c r="B333" t="s">
        <v>89</v>
      </c>
      <c r="C333">
        <v>2</v>
      </c>
      <c r="D333">
        <v>3</v>
      </c>
      <c r="F333">
        <v>4.1553000000000004</v>
      </c>
      <c r="G333">
        <v>30</v>
      </c>
      <c r="H333">
        <v>30</v>
      </c>
      <c r="K333">
        <v>95.3</v>
      </c>
      <c r="L333">
        <v>409</v>
      </c>
      <c r="M333">
        <v>83</v>
      </c>
      <c r="N333">
        <v>47</v>
      </c>
      <c r="O333">
        <v>44</v>
      </c>
      <c r="P333">
        <v>11</v>
      </c>
      <c r="Q333">
        <v>41</v>
      </c>
      <c r="R333">
        <v>0</v>
      </c>
      <c r="S333">
        <v>7</v>
      </c>
      <c r="T333">
        <v>97</v>
      </c>
      <c r="U333">
        <v>9.1605500000000006</v>
      </c>
      <c r="V333">
        <v>3.8719800000000002</v>
      </c>
      <c r="W333">
        <v>2.36585</v>
      </c>
      <c r="X333">
        <v>1.0388200000000001</v>
      </c>
      <c r="Y333">
        <v>0.23716400000000001</v>
      </c>
      <c r="Z333">
        <v>0.100244</v>
      </c>
      <c r="AA333">
        <v>0.13691931217908801</v>
      </c>
      <c r="AB333">
        <v>0.22991700000000001</v>
      </c>
      <c r="AC333">
        <v>1.30115</v>
      </c>
      <c r="AD333">
        <v>0.28458499999999998</v>
      </c>
      <c r="AE333">
        <v>0.70902399999999999</v>
      </c>
      <c r="AH333">
        <v>4.2309099999999997</v>
      </c>
      <c r="AI333">
        <v>1.10165</v>
      </c>
      <c r="AJ333">
        <v>1.1905699999999999</v>
      </c>
      <c r="AK333">
        <v>999</v>
      </c>
      <c r="AO333" t="s">
        <v>4027</v>
      </c>
    </row>
    <row r="334" spans="1:41" x14ac:dyDescent="0.45">
      <c r="A334" t="s">
        <v>7452</v>
      </c>
      <c r="B334" t="s">
        <v>178</v>
      </c>
      <c r="C334">
        <v>2</v>
      </c>
      <c r="D334">
        <v>2</v>
      </c>
      <c r="F334">
        <v>4.3362800000000004</v>
      </c>
      <c r="G334">
        <v>32</v>
      </c>
      <c r="H334">
        <v>31</v>
      </c>
      <c r="K334">
        <v>101.7</v>
      </c>
      <c r="L334">
        <v>437</v>
      </c>
      <c r="M334">
        <v>90</v>
      </c>
      <c r="N334">
        <v>52</v>
      </c>
      <c r="O334">
        <v>49</v>
      </c>
      <c r="P334">
        <v>13</v>
      </c>
      <c r="Q334">
        <v>46</v>
      </c>
      <c r="R334">
        <v>0</v>
      </c>
      <c r="S334">
        <v>5</v>
      </c>
      <c r="T334">
        <v>96</v>
      </c>
      <c r="U334">
        <v>8.4955800000000004</v>
      </c>
      <c r="V334">
        <v>4.0708000000000002</v>
      </c>
      <c r="W334">
        <v>2.0869599999999999</v>
      </c>
      <c r="X334">
        <v>1.1504399999999999</v>
      </c>
      <c r="Y334">
        <v>0.21967999999999999</v>
      </c>
      <c r="Z334">
        <v>0.105263</v>
      </c>
      <c r="AA334">
        <v>0.11441648006439201</v>
      </c>
      <c r="AB334">
        <v>0.23316100000000001</v>
      </c>
      <c r="AC334">
        <v>1.33727</v>
      </c>
      <c r="AD334">
        <v>0.277978</v>
      </c>
      <c r="AE334">
        <v>0.71307299999999996</v>
      </c>
      <c r="AH334">
        <v>4.5333100000000002</v>
      </c>
      <c r="AI334">
        <v>1.09375</v>
      </c>
      <c r="AJ334">
        <v>1.2082599999999999</v>
      </c>
      <c r="AK334">
        <v>999</v>
      </c>
      <c r="AO334">
        <v>22872</v>
      </c>
    </row>
    <row r="335" spans="1:41" x14ac:dyDescent="0.45">
      <c r="A335" t="s">
        <v>7225</v>
      </c>
      <c r="B335" t="s">
        <v>73</v>
      </c>
      <c r="C335">
        <v>6</v>
      </c>
      <c r="D335">
        <v>8</v>
      </c>
      <c r="F335">
        <v>4.9305000000000003</v>
      </c>
      <c r="G335">
        <v>22</v>
      </c>
      <c r="H335">
        <v>22</v>
      </c>
      <c r="K335">
        <v>122.3</v>
      </c>
      <c r="L335">
        <v>536</v>
      </c>
      <c r="M335">
        <v>129</v>
      </c>
      <c r="N335">
        <v>72</v>
      </c>
      <c r="O335">
        <v>67</v>
      </c>
      <c r="P335">
        <v>18</v>
      </c>
      <c r="Q335">
        <v>45</v>
      </c>
      <c r="R335">
        <v>1</v>
      </c>
      <c r="S335">
        <v>5</v>
      </c>
      <c r="T335">
        <v>92</v>
      </c>
      <c r="U335">
        <v>6.7702400000000003</v>
      </c>
      <c r="V335">
        <v>3.3115299999999999</v>
      </c>
      <c r="W335">
        <v>2.0444399999999998</v>
      </c>
      <c r="X335">
        <v>1.3246100000000001</v>
      </c>
      <c r="Y335">
        <v>0.17164199999999999</v>
      </c>
      <c r="Z335">
        <v>8.3955199999999994E-2</v>
      </c>
      <c r="AA335">
        <v>8.7686575949192005E-2</v>
      </c>
      <c r="AB335">
        <v>0.265432</v>
      </c>
      <c r="AC335">
        <v>1.4227300000000001</v>
      </c>
      <c r="AD335">
        <v>0.295213</v>
      </c>
      <c r="AE335">
        <v>0.68548399999999998</v>
      </c>
      <c r="AH335">
        <v>4.8903600000000003</v>
      </c>
      <c r="AI335">
        <v>1.0900300000000001</v>
      </c>
      <c r="AJ335">
        <v>0.83471600000000001</v>
      </c>
      <c r="AK335">
        <v>999</v>
      </c>
      <c r="AO335">
        <v>11836</v>
      </c>
    </row>
    <row r="336" spans="1:41" x14ac:dyDescent="0.45">
      <c r="A336" t="s">
        <v>7140</v>
      </c>
      <c r="B336" t="s">
        <v>14</v>
      </c>
      <c r="C336">
        <v>6</v>
      </c>
      <c r="D336">
        <v>4</v>
      </c>
      <c r="F336">
        <v>3.65591</v>
      </c>
      <c r="G336">
        <v>41</v>
      </c>
      <c r="H336">
        <v>7</v>
      </c>
      <c r="K336">
        <v>83.7</v>
      </c>
      <c r="L336">
        <v>350</v>
      </c>
      <c r="M336">
        <v>67</v>
      </c>
      <c r="N336">
        <v>36</v>
      </c>
      <c r="O336">
        <v>34</v>
      </c>
      <c r="P336">
        <v>12</v>
      </c>
      <c r="Q336">
        <v>32</v>
      </c>
      <c r="R336">
        <v>2</v>
      </c>
      <c r="S336">
        <v>5</v>
      </c>
      <c r="T336">
        <v>107</v>
      </c>
      <c r="U336">
        <v>11.5054</v>
      </c>
      <c r="V336">
        <v>3.4408599999999998</v>
      </c>
      <c r="W336">
        <v>3.34375</v>
      </c>
      <c r="X336">
        <v>1.2903199999999999</v>
      </c>
      <c r="Y336">
        <v>0.30571399999999999</v>
      </c>
      <c r="Z336">
        <v>9.1428599999999999E-2</v>
      </c>
      <c r="AA336">
        <v>0.214285708963871</v>
      </c>
      <c r="AB336">
        <v>0.214058</v>
      </c>
      <c r="AC336">
        <v>1.1828000000000001</v>
      </c>
      <c r="AD336">
        <v>0.28350500000000001</v>
      </c>
      <c r="AE336">
        <v>0.76642299999999997</v>
      </c>
      <c r="AH336">
        <v>3.8882500000000002</v>
      </c>
      <c r="AI336">
        <v>1.0853699999999999</v>
      </c>
      <c r="AJ336">
        <v>1.2429399999999999</v>
      </c>
      <c r="AK336">
        <v>999</v>
      </c>
      <c r="AO336">
        <v>19853</v>
      </c>
    </row>
    <row r="337" spans="1:41" x14ac:dyDescent="0.45">
      <c r="A337" t="s">
        <v>7755</v>
      </c>
      <c r="B337" t="s">
        <v>28</v>
      </c>
      <c r="C337">
        <v>6</v>
      </c>
      <c r="D337">
        <v>7</v>
      </c>
      <c r="F337">
        <v>4.7758500000000002</v>
      </c>
      <c r="G337">
        <v>22</v>
      </c>
      <c r="H337">
        <v>20</v>
      </c>
      <c r="K337">
        <v>109.3</v>
      </c>
      <c r="L337">
        <v>475</v>
      </c>
      <c r="M337">
        <v>122</v>
      </c>
      <c r="N337">
        <v>62</v>
      </c>
      <c r="O337">
        <v>58</v>
      </c>
      <c r="P337">
        <v>15</v>
      </c>
      <c r="Q337">
        <v>30</v>
      </c>
      <c r="R337">
        <v>0</v>
      </c>
      <c r="S337">
        <v>4</v>
      </c>
      <c r="T337">
        <v>76</v>
      </c>
      <c r="U337">
        <v>6.2580099999999996</v>
      </c>
      <c r="V337">
        <v>2.4702700000000002</v>
      </c>
      <c r="W337">
        <v>2.5333299999999999</v>
      </c>
      <c r="X337">
        <v>1.2351300000000001</v>
      </c>
      <c r="Y337">
        <v>0.16</v>
      </c>
      <c r="Z337">
        <v>6.3157900000000003E-2</v>
      </c>
      <c r="AA337">
        <v>9.6842102706432301E-2</v>
      </c>
      <c r="AB337">
        <v>0.276644</v>
      </c>
      <c r="AC337">
        <v>1.3906700000000001</v>
      </c>
      <c r="AD337">
        <v>0.30571399999999999</v>
      </c>
      <c r="AE337">
        <v>0.68702300000000005</v>
      </c>
      <c r="AH337">
        <v>4.5816600000000003</v>
      </c>
      <c r="AI337">
        <v>1.0844199999999999</v>
      </c>
      <c r="AJ337">
        <v>1.14473</v>
      </c>
      <c r="AK337">
        <v>999</v>
      </c>
      <c r="AO337" t="s">
        <v>7756</v>
      </c>
    </row>
    <row r="338" spans="1:41" x14ac:dyDescent="0.45">
      <c r="A338" t="s">
        <v>7770</v>
      </c>
      <c r="B338" t="s">
        <v>89</v>
      </c>
      <c r="C338">
        <v>5</v>
      </c>
      <c r="D338">
        <v>4</v>
      </c>
      <c r="F338">
        <v>4.1379299999999999</v>
      </c>
      <c r="G338">
        <v>25</v>
      </c>
      <c r="H338">
        <v>23</v>
      </c>
      <c r="K338">
        <v>95.7</v>
      </c>
      <c r="L338">
        <v>412</v>
      </c>
      <c r="M338">
        <v>93</v>
      </c>
      <c r="N338">
        <v>47</v>
      </c>
      <c r="O338">
        <v>44</v>
      </c>
      <c r="P338">
        <v>14</v>
      </c>
      <c r="Q338">
        <v>32</v>
      </c>
      <c r="R338">
        <v>0</v>
      </c>
      <c r="S338">
        <v>2</v>
      </c>
      <c r="T338">
        <v>95</v>
      </c>
      <c r="U338">
        <v>8.9341699999999999</v>
      </c>
      <c r="V338">
        <v>3.0093999999999999</v>
      </c>
      <c r="W338">
        <v>2.96875</v>
      </c>
      <c r="X338">
        <v>1.3166100000000001</v>
      </c>
      <c r="Y338">
        <v>0.23058300000000001</v>
      </c>
      <c r="Z338">
        <v>7.76699E-2</v>
      </c>
      <c r="AA338">
        <v>0.152912616729736</v>
      </c>
      <c r="AB338">
        <v>0.246032</v>
      </c>
      <c r="AC338">
        <v>1.3061700000000001</v>
      </c>
      <c r="AD338">
        <v>0.29368</v>
      </c>
      <c r="AE338">
        <v>0.74003799999999997</v>
      </c>
      <c r="AH338">
        <v>4.2372800000000002</v>
      </c>
      <c r="AI338">
        <v>1.0830299999999999</v>
      </c>
      <c r="AJ338">
        <v>1.1999599999999999</v>
      </c>
      <c r="AK338">
        <v>999</v>
      </c>
      <c r="AO338">
        <v>20186</v>
      </c>
    </row>
    <row r="339" spans="1:41" x14ac:dyDescent="0.45">
      <c r="A339" t="s">
        <v>7831</v>
      </c>
      <c r="B339" t="s">
        <v>31</v>
      </c>
      <c r="C339">
        <v>8</v>
      </c>
      <c r="D339">
        <v>9</v>
      </c>
      <c r="F339">
        <v>4.4315100000000003</v>
      </c>
      <c r="G339">
        <v>24</v>
      </c>
      <c r="H339">
        <v>24</v>
      </c>
      <c r="K339">
        <v>111.7</v>
      </c>
      <c r="L339">
        <v>483</v>
      </c>
      <c r="M339">
        <v>106</v>
      </c>
      <c r="N339">
        <v>59</v>
      </c>
      <c r="O339">
        <v>55</v>
      </c>
      <c r="P339">
        <v>13</v>
      </c>
      <c r="Q339">
        <v>50</v>
      </c>
      <c r="R339">
        <v>0</v>
      </c>
      <c r="S339">
        <v>6</v>
      </c>
      <c r="T339">
        <v>91</v>
      </c>
      <c r="U339">
        <v>7.3321399999999999</v>
      </c>
      <c r="V339">
        <v>4.0286499999999998</v>
      </c>
      <c r="W339">
        <v>1.82</v>
      </c>
      <c r="X339">
        <v>1.04745</v>
      </c>
      <c r="Y339">
        <v>0.18840599999999999</v>
      </c>
      <c r="Z339">
        <v>0.10352</v>
      </c>
      <c r="AA339">
        <v>8.4886126220226205E-2</v>
      </c>
      <c r="AB339">
        <v>0.24824399999999999</v>
      </c>
      <c r="AC339">
        <v>1.3966000000000001</v>
      </c>
      <c r="AD339">
        <v>0.28792600000000002</v>
      </c>
      <c r="AE339">
        <v>0.70391899999999996</v>
      </c>
      <c r="AH339">
        <v>4.64269</v>
      </c>
      <c r="AI339">
        <v>1.0827199999999999</v>
      </c>
      <c r="AJ339">
        <v>1.32376</v>
      </c>
      <c r="AK339">
        <v>999</v>
      </c>
      <c r="AO339" t="s">
        <v>7832</v>
      </c>
    </row>
    <row r="340" spans="1:41" x14ac:dyDescent="0.45">
      <c r="A340" t="s">
        <v>7773</v>
      </c>
      <c r="B340" t="s">
        <v>178</v>
      </c>
      <c r="C340">
        <v>6</v>
      </c>
      <c r="D340">
        <v>6</v>
      </c>
      <c r="F340">
        <v>4.4545500000000002</v>
      </c>
      <c r="G340">
        <v>23</v>
      </c>
      <c r="H340">
        <v>18</v>
      </c>
      <c r="K340">
        <v>99</v>
      </c>
      <c r="L340">
        <v>425</v>
      </c>
      <c r="M340">
        <v>96</v>
      </c>
      <c r="N340">
        <v>52</v>
      </c>
      <c r="O340">
        <v>49</v>
      </c>
      <c r="P340">
        <v>13</v>
      </c>
      <c r="Q340">
        <v>27</v>
      </c>
      <c r="R340">
        <v>0</v>
      </c>
      <c r="S340">
        <v>11</v>
      </c>
      <c r="T340">
        <v>81</v>
      </c>
      <c r="U340">
        <v>7.3636400000000002</v>
      </c>
      <c r="V340">
        <v>2.4545499999999998</v>
      </c>
      <c r="W340">
        <v>3</v>
      </c>
      <c r="X340">
        <v>1.1818200000000001</v>
      </c>
      <c r="Y340">
        <v>0.19058800000000001</v>
      </c>
      <c r="Z340">
        <v>6.35294E-2</v>
      </c>
      <c r="AA340">
        <v>0.127058826386928</v>
      </c>
      <c r="AB340">
        <v>0.248062</v>
      </c>
      <c r="AC340">
        <v>1.2424200000000001</v>
      </c>
      <c r="AD340">
        <v>0.28327599999999997</v>
      </c>
      <c r="AE340">
        <v>0.677481</v>
      </c>
      <c r="AH340">
        <v>4.4772600000000002</v>
      </c>
      <c r="AI340">
        <v>1.0799399999999999</v>
      </c>
      <c r="AJ340">
        <v>0.99012</v>
      </c>
      <c r="AK340">
        <v>999</v>
      </c>
      <c r="AO340" t="s">
        <v>7774</v>
      </c>
    </row>
    <row r="341" spans="1:41" x14ac:dyDescent="0.45">
      <c r="A341" t="s">
        <v>7353</v>
      </c>
      <c r="B341" t="s">
        <v>56</v>
      </c>
      <c r="C341">
        <v>5</v>
      </c>
      <c r="D341">
        <v>5</v>
      </c>
      <c r="F341">
        <v>4.1033400000000002</v>
      </c>
      <c r="G341">
        <v>34</v>
      </c>
      <c r="H341">
        <v>11</v>
      </c>
      <c r="K341">
        <v>98.7</v>
      </c>
      <c r="L341">
        <v>413</v>
      </c>
      <c r="M341">
        <v>96</v>
      </c>
      <c r="N341">
        <v>48</v>
      </c>
      <c r="O341">
        <v>45</v>
      </c>
      <c r="P341">
        <v>13</v>
      </c>
      <c r="Q341">
        <v>26</v>
      </c>
      <c r="R341">
        <v>1</v>
      </c>
      <c r="S341">
        <v>4</v>
      </c>
      <c r="T341">
        <v>76</v>
      </c>
      <c r="U341">
        <v>6.9300899999999999</v>
      </c>
      <c r="V341">
        <v>2.3708200000000001</v>
      </c>
      <c r="W341">
        <v>2.9230800000000001</v>
      </c>
      <c r="X341">
        <v>1.1854100000000001</v>
      </c>
      <c r="Y341">
        <v>0.18401899999999999</v>
      </c>
      <c r="Z341">
        <v>6.2953999999999996E-2</v>
      </c>
      <c r="AA341">
        <v>0.121065378189086</v>
      </c>
      <c r="AB341">
        <v>0.25065300000000001</v>
      </c>
      <c r="AC341">
        <v>1.23607</v>
      </c>
      <c r="AD341">
        <v>0.28231299999999998</v>
      </c>
      <c r="AE341">
        <v>0.71290900000000001</v>
      </c>
      <c r="AH341">
        <v>4.3391299999999999</v>
      </c>
      <c r="AI341">
        <v>1.0763199999999999</v>
      </c>
      <c r="AJ341">
        <v>1.3540399999999999</v>
      </c>
      <c r="AK341">
        <v>999</v>
      </c>
      <c r="AO341">
        <v>19990</v>
      </c>
    </row>
    <row r="342" spans="1:41" x14ac:dyDescent="0.45">
      <c r="A342" t="s">
        <v>7783</v>
      </c>
      <c r="B342" t="s">
        <v>170</v>
      </c>
      <c r="C342">
        <v>7</v>
      </c>
      <c r="D342">
        <v>7</v>
      </c>
      <c r="F342">
        <v>4.1440400000000004</v>
      </c>
      <c r="G342">
        <v>25</v>
      </c>
      <c r="H342">
        <v>15</v>
      </c>
      <c r="K342">
        <v>84.7</v>
      </c>
      <c r="L342">
        <v>358</v>
      </c>
      <c r="M342">
        <v>85</v>
      </c>
      <c r="N342">
        <v>42</v>
      </c>
      <c r="O342">
        <v>39</v>
      </c>
      <c r="P342">
        <v>9</v>
      </c>
      <c r="Q342">
        <v>25</v>
      </c>
      <c r="R342">
        <v>0</v>
      </c>
      <c r="S342">
        <v>1</v>
      </c>
      <c r="T342">
        <v>60</v>
      </c>
      <c r="U342">
        <v>6.3754400000000002</v>
      </c>
      <c r="V342">
        <v>2.6564299999999998</v>
      </c>
      <c r="W342">
        <v>2.4</v>
      </c>
      <c r="X342">
        <v>0.95631600000000005</v>
      </c>
      <c r="Y342">
        <v>0.167598</v>
      </c>
      <c r="Z342">
        <v>6.9832400000000003E-2</v>
      </c>
      <c r="AA342">
        <v>9.7765371203422505E-2</v>
      </c>
      <c r="AB342">
        <v>0.25602399999999997</v>
      </c>
      <c r="AC342">
        <v>1.2987</v>
      </c>
      <c r="AD342">
        <v>0.28897299999999998</v>
      </c>
      <c r="AE342">
        <v>0.69815199999999999</v>
      </c>
      <c r="AH342">
        <v>4.1405200000000004</v>
      </c>
      <c r="AI342">
        <v>1.0753900000000001</v>
      </c>
      <c r="AJ342">
        <v>1.0443199999999999</v>
      </c>
      <c r="AK342">
        <v>999</v>
      </c>
      <c r="AO342" t="s">
        <v>7784</v>
      </c>
    </row>
    <row r="343" spans="1:41" x14ac:dyDescent="0.45">
      <c r="A343" t="s">
        <v>7872</v>
      </c>
      <c r="B343" t="s">
        <v>31</v>
      </c>
      <c r="C343">
        <v>6</v>
      </c>
      <c r="D343">
        <v>8</v>
      </c>
      <c r="F343">
        <v>4.5</v>
      </c>
      <c r="G343">
        <v>27</v>
      </c>
      <c r="H343">
        <v>23</v>
      </c>
      <c r="K343">
        <v>100</v>
      </c>
      <c r="L343">
        <v>424</v>
      </c>
      <c r="M343">
        <v>100</v>
      </c>
      <c r="N343">
        <v>53</v>
      </c>
      <c r="O343">
        <v>50</v>
      </c>
      <c r="P343">
        <v>13</v>
      </c>
      <c r="Q343">
        <v>30</v>
      </c>
      <c r="R343">
        <v>0</v>
      </c>
      <c r="S343">
        <v>5</v>
      </c>
      <c r="T343">
        <v>74</v>
      </c>
      <c r="U343">
        <v>6.66</v>
      </c>
      <c r="V343">
        <v>2.7</v>
      </c>
      <c r="W343">
        <v>2.4666700000000001</v>
      </c>
      <c r="X343">
        <v>1.17</v>
      </c>
      <c r="Y343">
        <v>0.17452799999999999</v>
      </c>
      <c r="Z343">
        <v>7.0754700000000004E-2</v>
      </c>
      <c r="AA343">
        <v>0.103773586452007</v>
      </c>
      <c r="AB343">
        <v>0.25706899999999999</v>
      </c>
      <c r="AC343">
        <v>1.3</v>
      </c>
      <c r="AD343">
        <v>0.28807899999999997</v>
      </c>
      <c r="AE343">
        <v>0.68872999999999995</v>
      </c>
      <c r="AH343">
        <v>4.5150399999999999</v>
      </c>
      <c r="AI343">
        <v>1.0744100000000001</v>
      </c>
      <c r="AJ343">
        <v>1.13351</v>
      </c>
      <c r="AK343">
        <v>999</v>
      </c>
      <c r="AO343" t="s">
        <v>7873</v>
      </c>
    </row>
    <row r="344" spans="1:41" x14ac:dyDescent="0.45">
      <c r="A344" t="s">
        <v>7799</v>
      </c>
      <c r="B344" t="s">
        <v>269</v>
      </c>
      <c r="C344">
        <v>7</v>
      </c>
      <c r="D344">
        <v>7</v>
      </c>
      <c r="F344">
        <v>4.3616000000000001</v>
      </c>
      <c r="G344">
        <v>22</v>
      </c>
      <c r="H344">
        <v>17</v>
      </c>
      <c r="K344">
        <v>107.3</v>
      </c>
      <c r="L344">
        <v>463</v>
      </c>
      <c r="M344">
        <v>110</v>
      </c>
      <c r="N344">
        <v>56</v>
      </c>
      <c r="O344">
        <v>52</v>
      </c>
      <c r="P344">
        <v>12</v>
      </c>
      <c r="Q344">
        <v>36</v>
      </c>
      <c r="R344">
        <v>0</v>
      </c>
      <c r="S344">
        <v>5</v>
      </c>
      <c r="T344">
        <v>71</v>
      </c>
      <c r="U344">
        <v>5.9552699999999996</v>
      </c>
      <c r="V344">
        <v>3.0195699999999999</v>
      </c>
      <c r="W344">
        <v>1.9722200000000001</v>
      </c>
      <c r="X344">
        <v>1.0065200000000001</v>
      </c>
      <c r="Y344">
        <v>0.15334800000000001</v>
      </c>
      <c r="Z344">
        <v>7.7753799999999998E-2</v>
      </c>
      <c r="AA344">
        <v>7.5593948364257799E-2</v>
      </c>
      <c r="AB344">
        <v>0.26066400000000001</v>
      </c>
      <c r="AC344">
        <v>1.36067</v>
      </c>
      <c r="AD344">
        <v>0.28908600000000001</v>
      </c>
      <c r="AE344">
        <v>0.69659400000000005</v>
      </c>
      <c r="AH344">
        <v>4.5318300000000002</v>
      </c>
      <c r="AI344">
        <v>1.0730299999999999</v>
      </c>
      <c r="AJ344">
        <v>1.1994400000000001</v>
      </c>
      <c r="AK344">
        <v>999</v>
      </c>
      <c r="AO344" t="s">
        <v>7800</v>
      </c>
    </row>
    <row r="345" spans="1:41" x14ac:dyDescent="0.45">
      <c r="A345" t="s">
        <v>7785</v>
      </c>
      <c r="B345" t="s">
        <v>73</v>
      </c>
      <c r="C345">
        <v>6</v>
      </c>
      <c r="D345">
        <v>9</v>
      </c>
      <c r="F345">
        <v>4.7412999999999998</v>
      </c>
      <c r="G345">
        <v>22</v>
      </c>
      <c r="H345">
        <v>21</v>
      </c>
      <c r="K345">
        <v>106.3</v>
      </c>
      <c r="L345">
        <v>461</v>
      </c>
      <c r="M345">
        <v>108</v>
      </c>
      <c r="N345">
        <v>60</v>
      </c>
      <c r="O345">
        <v>56</v>
      </c>
      <c r="P345">
        <v>15</v>
      </c>
      <c r="Q345">
        <v>38</v>
      </c>
      <c r="R345">
        <v>0</v>
      </c>
      <c r="S345">
        <v>5</v>
      </c>
      <c r="T345">
        <v>87</v>
      </c>
      <c r="U345">
        <v>7.3659499999999998</v>
      </c>
      <c r="V345">
        <v>3.2173099999999999</v>
      </c>
      <c r="W345">
        <v>2.2894700000000001</v>
      </c>
      <c r="X345">
        <v>1.26999</v>
      </c>
      <c r="Y345">
        <v>0.18872</v>
      </c>
      <c r="Z345">
        <v>8.2429500000000003E-2</v>
      </c>
      <c r="AA345">
        <v>0.10629066824913</v>
      </c>
      <c r="AB345">
        <v>0.25837300000000002</v>
      </c>
      <c r="AC345">
        <v>1.37347</v>
      </c>
      <c r="AD345">
        <v>0.29430400000000001</v>
      </c>
      <c r="AE345">
        <v>0.68799999999999994</v>
      </c>
      <c r="AH345">
        <v>4.6661400000000004</v>
      </c>
      <c r="AI345">
        <v>1.07098</v>
      </c>
      <c r="AJ345">
        <v>0.922601</v>
      </c>
      <c r="AK345">
        <v>999</v>
      </c>
      <c r="AO345" t="s">
        <v>7786</v>
      </c>
    </row>
    <row r="346" spans="1:41" x14ac:dyDescent="0.45">
      <c r="A346" t="s">
        <v>7824</v>
      </c>
      <c r="B346" t="s">
        <v>191</v>
      </c>
      <c r="C346">
        <v>7</v>
      </c>
      <c r="D346">
        <v>6</v>
      </c>
      <c r="F346">
        <v>4.1121499999999997</v>
      </c>
      <c r="G346">
        <v>21</v>
      </c>
      <c r="H346">
        <v>13</v>
      </c>
      <c r="K346">
        <v>96.3</v>
      </c>
      <c r="L346">
        <v>417</v>
      </c>
      <c r="M346">
        <v>90</v>
      </c>
      <c r="N346">
        <v>47</v>
      </c>
      <c r="O346">
        <v>44</v>
      </c>
      <c r="P346">
        <v>9</v>
      </c>
      <c r="Q346">
        <v>42</v>
      </c>
      <c r="R346">
        <v>0</v>
      </c>
      <c r="S346">
        <v>5</v>
      </c>
      <c r="T346">
        <v>79</v>
      </c>
      <c r="U346">
        <v>7.3831800000000003</v>
      </c>
      <c r="V346">
        <v>3.92523</v>
      </c>
      <c r="W346">
        <v>1.8809499999999999</v>
      </c>
      <c r="X346">
        <v>0.84112100000000001</v>
      </c>
      <c r="Y346">
        <v>0.18944800000000001</v>
      </c>
      <c r="Z346">
        <v>0.100719</v>
      </c>
      <c r="AA346">
        <v>8.8729023933410603E-2</v>
      </c>
      <c r="AB346">
        <v>0.24324299999999999</v>
      </c>
      <c r="AC346">
        <v>1.3707199999999999</v>
      </c>
      <c r="AD346">
        <v>0.28723399999999999</v>
      </c>
      <c r="AE346">
        <v>0.711893</v>
      </c>
      <c r="AH346">
        <v>4.2934599999999996</v>
      </c>
      <c r="AI346">
        <v>1.0707500000000001</v>
      </c>
      <c r="AJ346">
        <v>1.33388</v>
      </c>
      <c r="AK346">
        <v>999</v>
      </c>
      <c r="AO346" t="s">
        <v>7825</v>
      </c>
    </row>
    <row r="347" spans="1:41" x14ac:dyDescent="0.45">
      <c r="A347" t="s">
        <v>7733</v>
      </c>
      <c r="B347" t="s">
        <v>28</v>
      </c>
      <c r="C347">
        <v>4</v>
      </c>
      <c r="D347">
        <v>3</v>
      </c>
      <c r="F347">
        <v>4.6059400000000004</v>
      </c>
      <c r="G347">
        <v>25</v>
      </c>
      <c r="H347">
        <v>14</v>
      </c>
      <c r="K347">
        <v>97.7</v>
      </c>
      <c r="L347">
        <v>426</v>
      </c>
      <c r="M347">
        <v>104</v>
      </c>
      <c r="N347">
        <v>53</v>
      </c>
      <c r="O347">
        <v>50</v>
      </c>
      <c r="P347">
        <v>12</v>
      </c>
      <c r="Q347">
        <v>30</v>
      </c>
      <c r="R347">
        <v>0</v>
      </c>
      <c r="S347">
        <v>6</v>
      </c>
      <c r="T347">
        <v>77</v>
      </c>
      <c r="U347">
        <v>7.09314</v>
      </c>
      <c r="V347">
        <v>2.76356</v>
      </c>
      <c r="W347">
        <v>2.5666699999999998</v>
      </c>
      <c r="X347">
        <v>1.1054200000000001</v>
      </c>
      <c r="Y347">
        <v>0.180751</v>
      </c>
      <c r="Z347">
        <v>7.0422499999999999E-2</v>
      </c>
      <c r="AA347">
        <v>0.110328637063503</v>
      </c>
      <c r="AB347">
        <v>0.26666699999999999</v>
      </c>
      <c r="AC347">
        <v>1.37155</v>
      </c>
      <c r="AD347">
        <v>0.30564799999999998</v>
      </c>
      <c r="AE347">
        <v>0.69112600000000002</v>
      </c>
      <c r="AH347">
        <v>4.3809399999999998</v>
      </c>
      <c r="AI347">
        <v>1.0700499999999999</v>
      </c>
      <c r="AJ347">
        <v>1.1375999999999999</v>
      </c>
      <c r="AK347">
        <v>999</v>
      </c>
      <c r="AO347">
        <v>26056</v>
      </c>
    </row>
    <row r="348" spans="1:41" x14ac:dyDescent="0.45">
      <c r="A348" t="s">
        <v>7711</v>
      </c>
      <c r="B348" t="s">
        <v>191</v>
      </c>
      <c r="C348">
        <v>6</v>
      </c>
      <c r="D348">
        <v>8</v>
      </c>
      <c r="F348">
        <v>4.44109</v>
      </c>
      <c r="G348">
        <v>20</v>
      </c>
      <c r="H348">
        <v>18</v>
      </c>
      <c r="K348">
        <v>99.3</v>
      </c>
      <c r="L348">
        <v>429</v>
      </c>
      <c r="M348">
        <v>97</v>
      </c>
      <c r="N348">
        <v>52</v>
      </c>
      <c r="O348">
        <v>49</v>
      </c>
      <c r="P348">
        <v>14</v>
      </c>
      <c r="Q348">
        <v>39</v>
      </c>
      <c r="R348">
        <v>1</v>
      </c>
      <c r="S348">
        <v>2</v>
      </c>
      <c r="T348">
        <v>87</v>
      </c>
      <c r="U348">
        <v>7.8852000000000002</v>
      </c>
      <c r="V348">
        <v>3.5347400000000002</v>
      </c>
      <c r="W348">
        <v>2.2307700000000001</v>
      </c>
      <c r="X348">
        <v>1.26888</v>
      </c>
      <c r="Y348">
        <v>0.20279700000000001</v>
      </c>
      <c r="Z348">
        <v>9.0909100000000007E-2</v>
      </c>
      <c r="AA348">
        <v>0.111888110637664</v>
      </c>
      <c r="AB348">
        <v>0.25</v>
      </c>
      <c r="AC348">
        <v>1.3695900000000001</v>
      </c>
      <c r="AD348">
        <v>0.28919899999999998</v>
      </c>
      <c r="AE348">
        <v>0.72164899999999998</v>
      </c>
      <c r="AH348">
        <v>4.5742799999999999</v>
      </c>
      <c r="AI348">
        <v>1.0645500000000001</v>
      </c>
      <c r="AJ348">
        <v>1.32379</v>
      </c>
      <c r="AK348">
        <v>999</v>
      </c>
      <c r="AO348">
        <v>19316</v>
      </c>
    </row>
    <row r="349" spans="1:41" x14ac:dyDescent="0.45">
      <c r="A349" t="s">
        <v>5055</v>
      </c>
      <c r="B349" t="s">
        <v>104</v>
      </c>
      <c r="C349">
        <v>5</v>
      </c>
      <c r="D349">
        <v>7</v>
      </c>
      <c r="F349">
        <v>4.7863199999999999</v>
      </c>
      <c r="G349">
        <v>21</v>
      </c>
      <c r="H349">
        <v>21</v>
      </c>
      <c r="K349">
        <v>105.3</v>
      </c>
      <c r="L349">
        <v>460</v>
      </c>
      <c r="M349">
        <v>105</v>
      </c>
      <c r="N349">
        <v>60</v>
      </c>
      <c r="O349">
        <v>56</v>
      </c>
      <c r="P349">
        <v>12</v>
      </c>
      <c r="Q349">
        <v>40</v>
      </c>
      <c r="R349">
        <v>0</v>
      </c>
      <c r="S349">
        <v>10</v>
      </c>
      <c r="T349">
        <v>76</v>
      </c>
      <c r="U349">
        <v>6.49573</v>
      </c>
      <c r="V349">
        <v>3.4188000000000001</v>
      </c>
      <c r="W349">
        <v>1.9</v>
      </c>
      <c r="X349">
        <v>1.0256400000000001</v>
      </c>
      <c r="Y349">
        <v>0.165217</v>
      </c>
      <c r="Z349">
        <v>8.6956500000000006E-2</v>
      </c>
      <c r="AA349">
        <v>7.8260861337184906E-2</v>
      </c>
      <c r="AB349">
        <v>0.25609799999999999</v>
      </c>
      <c r="AC349">
        <v>1.3770199999999999</v>
      </c>
      <c r="AD349">
        <v>0.28882000000000002</v>
      </c>
      <c r="AE349">
        <v>0.66302700000000003</v>
      </c>
      <c r="AH349">
        <v>4.71753</v>
      </c>
      <c r="AI349">
        <v>1.06227</v>
      </c>
      <c r="AJ349">
        <v>0.89818100000000001</v>
      </c>
      <c r="AK349">
        <v>999</v>
      </c>
      <c r="AO349">
        <v>26215</v>
      </c>
    </row>
    <row r="350" spans="1:41" x14ac:dyDescent="0.45">
      <c r="A350" t="s">
        <v>7778</v>
      </c>
      <c r="C350">
        <v>5</v>
      </c>
      <c r="D350">
        <v>5</v>
      </c>
      <c r="F350">
        <v>4.3548400000000003</v>
      </c>
      <c r="G350">
        <v>22</v>
      </c>
      <c r="H350">
        <v>17</v>
      </c>
      <c r="K350">
        <v>93</v>
      </c>
      <c r="L350">
        <v>406</v>
      </c>
      <c r="M350">
        <v>88</v>
      </c>
      <c r="N350">
        <v>48</v>
      </c>
      <c r="O350">
        <v>45</v>
      </c>
      <c r="P350">
        <v>11</v>
      </c>
      <c r="Q350">
        <v>41</v>
      </c>
      <c r="R350">
        <v>0</v>
      </c>
      <c r="S350">
        <v>4</v>
      </c>
      <c r="T350">
        <v>85</v>
      </c>
      <c r="U350">
        <v>8.2258099999999992</v>
      </c>
      <c r="V350">
        <v>3.96774</v>
      </c>
      <c r="W350">
        <v>2.0731700000000002</v>
      </c>
      <c r="X350">
        <v>1.0645199999999999</v>
      </c>
      <c r="Y350">
        <v>0.20935999999999999</v>
      </c>
      <c r="Z350">
        <v>0.10098500000000001</v>
      </c>
      <c r="AA350">
        <v>0.10837437957525201</v>
      </c>
      <c r="AB350">
        <v>0.24376700000000001</v>
      </c>
      <c r="AC350">
        <v>1.3871</v>
      </c>
      <c r="AD350">
        <v>0.29056599999999999</v>
      </c>
      <c r="AE350">
        <v>0.713028</v>
      </c>
      <c r="AH350">
        <v>4.4163300000000003</v>
      </c>
      <c r="AI350">
        <v>1.06185</v>
      </c>
      <c r="AJ350">
        <v>0.97884599999999999</v>
      </c>
      <c r="AK350">
        <v>999</v>
      </c>
      <c r="AO350" t="s">
        <v>7779</v>
      </c>
    </row>
    <row r="351" spans="1:41" x14ac:dyDescent="0.45">
      <c r="A351" t="s">
        <v>7346</v>
      </c>
      <c r="B351" t="s">
        <v>82</v>
      </c>
      <c r="C351">
        <v>7</v>
      </c>
      <c r="D351">
        <v>7</v>
      </c>
      <c r="F351">
        <v>4.1819899999999999</v>
      </c>
      <c r="G351">
        <v>22</v>
      </c>
      <c r="H351">
        <v>22</v>
      </c>
      <c r="K351">
        <v>103.3</v>
      </c>
      <c r="L351">
        <v>439</v>
      </c>
      <c r="M351">
        <v>98</v>
      </c>
      <c r="N351">
        <v>51</v>
      </c>
      <c r="O351">
        <v>48</v>
      </c>
      <c r="P351">
        <v>12</v>
      </c>
      <c r="Q351">
        <v>35</v>
      </c>
      <c r="R351">
        <v>0</v>
      </c>
      <c r="S351">
        <v>6</v>
      </c>
      <c r="T351">
        <v>80</v>
      </c>
      <c r="U351">
        <v>6.9699900000000001</v>
      </c>
      <c r="V351">
        <v>3.0493700000000001</v>
      </c>
      <c r="W351">
        <v>2.2857099999999999</v>
      </c>
      <c r="X351">
        <v>1.0455000000000001</v>
      </c>
      <c r="Y351">
        <v>0.18223200000000001</v>
      </c>
      <c r="Z351">
        <v>7.9726699999999998E-2</v>
      </c>
      <c r="AA351">
        <v>0.102505698800086</v>
      </c>
      <c r="AB351">
        <v>0.24623100000000001</v>
      </c>
      <c r="AC351">
        <v>1.2875099999999999</v>
      </c>
      <c r="AD351">
        <v>0.28104600000000002</v>
      </c>
      <c r="AE351">
        <v>0.70567999999999997</v>
      </c>
      <c r="AH351">
        <v>4.4070200000000002</v>
      </c>
      <c r="AI351">
        <v>1.06081</v>
      </c>
      <c r="AJ351">
        <v>1.3010200000000001</v>
      </c>
      <c r="AK351">
        <v>999</v>
      </c>
      <c r="AO351">
        <v>27470</v>
      </c>
    </row>
    <row r="352" spans="1:41" x14ac:dyDescent="0.45">
      <c r="A352" t="s">
        <v>3744</v>
      </c>
      <c r="B352" t="s">
        <v>21</v>
      </c>
      <c r="C352">
        <v>5</v>
      </c>
      <c r="D352">
        <v>5</v>
      </c>
      <c r="F352">
        <v>4.34084</v>
      </c>
      <c r="G352">
        <v>27</v>
      </c>
      <c r="H352">
        <v>26</v>
      </c>
      <c r="K352">
        <v>93.3</v>
      </c>
      <c r="L352">
        <v>402</v>
      </c>
      <c r="M352">
        <v>91</v>
      </c>
      <c r="N352">
        <v>48</v>
      </c>
      <c r="O352">
        <v>45</v>
      </c>
      <c r="P352">
        <v>11</v>
      </c>
      <c r="Q352">
        <v>32</v>
      </c>
      <c r="R352">
        <v>0</v>
      </c>
      <c r="S352">
        <v>5</v>
      </c>
      <c r="T352">
        <v>76</v>
      </c>
      <c r="U352">
        <v>7.3311900000000003</v>
      </c>
      <c r="V352">
        <v>3.0868199999999999</v>
      </c>
      <c r="W352">
        <v>2.375</v>
      </c>
      <c r="X352">
        <v>1.0610900000000001</v>
      </c>
      <c r="Y352">
        <v>0.189055</v>
      </c>
      <c r="Z352">
        <v>7.9602000000000006E-2</v>
      </c>
      <c r="AA352">
        <v>0.109452739357948</v>
      </c>
      <c r="AB352">
        <v>0.24931500000000001</v>
      </c>
      <c r="AC352">
        <v>1.31833</v>
      </c>
      <c r="AD352">
        <v>0.28777000000000003</v>
      </c>
      <c r="AE352">
        <v>0.69702600000000003</v>
      </c>
      <c r="AH352">
        <v>4.3482900000000004</v>
      </c>
      <c r="AI352">
        <v>1.0606599999999999</v>
      </c>
      <c r="AJ352">
        <v>1.06548</v>
      </c>
      <c r="AK352">
        <v>999</v>
      </c>
      <c r="AO352" t="s">
        <v>3748</v>
      </c>
    </row>
    <row r="353" spans="1:41" x14ac:dyDescent="0.45">
      <c r="A353" t="s">
        <v>7259</v>
      </c>
      <c r="B353" t="s">
        <v>191</v>
      </c>
      <c r="C353">
        <v>7</v>
      </c>
      <c r="D353">
        <v>6</v>
      </c>
      <c r="F353">
        <v>4.1215000000000002</v>
      </c>
      <c r="G353">
        <v>22</v>
      </c>
      <c r="H353">
        <v>17</v>
      </c>
      <c r="K353">
        <v>107</v>
      </c>
      <c r="L353">
        <v>467</v>
      </c>
      <c r="M353">
        <v>104</v>
      </c>
      <c r="N353">
        <v>52</v>
      </c>
      <c r="O353">
        <v>49</v>
      </c>
      <c r="P353">
        <v>14</v>
      </c>
      <c r="Q353">
        <v>46</v>
      </c>
      <c r="R353">
        <v>1</v>
      </c>
      <c r="S353">
        <v>2</v>
      </c>
      <c r="T353">
        <v>99</v>
      </c>
      <c r="U353">
        <v>8.3270999999999997</v>
      </c>
      <c r="V353">
        <v>3.8691599999999999</v>
      </c>
      <c r="W353">
        <v>2.1521699999999999</v>
      </c>
      <c r="X353">
        <v>1.17757</v>
      </c>
      <c r="Y353">
        <v>0.21199100000000001</v>
      </c>
      <c r="Z353">
        <v>9.8501099999999994E-2</v>
      </c>
      <c r="AA353">
        <v>0.113490357995033</v>
      </c>
      <c r="AB353">
        <v>0.24820999999999999</v>
      </c>
      <c r="AC353">
        <v>1.4018699999999999</v>
      </c>
      <c r="AD353">
        <v>0.29411799999999999</v>
      </c>
      <c r="AE353">
        <v>0.75153400000000004</v>
      </c>
      <c r="AH353">
        <v>4.4512999999999998</v>
      </c>
      <c r="AI353">
        <v>1.05897</v>
      </c>
      <c r="AJ353">
        <v>1.5629500000000001</v>
      </c>
      <c r="AK353">
        <v>999</v>
      </c>
      <c r="AO353">
        <v>21212</v>
      </c>
    </row>
    <row r="354" spans="1:41" x14ac:dyDescent="0.45">
      <c r="A354" t="s">
        <v>3697</v>
      </c>
      <c r="B354" t="s">
        <v>130</v>
      </c>
      <c r="C354">
        <v>5</v>
      </c>
      <c r="D354">
        <v>5</v>
      </c>
      <c r="F354">
        <v>4.5135399999999999</v>
      </c>
      <c r="G354">
        <v>24</v>
      </c>
      <c r="H354">
        <v>24</v>
      </c>
      <c r="K354">
        <v>99.7</v>
      </c>
      <c r="L354">
        <v>437</v>
      </c>
      <c r="M354">
        <v>90</v>
      </c>
      <c r="N354">
        <v>53</v>
      </c>
      <c r="O354">
        <v>50</v>
      </c>
      <c r="P354">
        <v>13</v>
      </c>
      <c r="Q354">
        <v>50</v>
      </c>
      <c r="R354">
        <v>0</v>
      </c>
      <c r="S354">
        <v>7</v>
      </c>
      <c r="T354">
        <v>101</v>
      </c>
      <c r="U354">
        <v>9.1173500000000001</v>
      </c>
      <c r="V354">
        <v>4.5135399999999999</v>
      </c>
      <c r="W354">
        <v>2.02</v>
      </c>
      <c r="X354">
        <v>1.1735199999999999</v>
      </c>
      <c r="Y354">
        <v>0.23112099999999999</v>
      </c>
      <c r="Z354">
        <v>0.114416</v>
      </c>
      <c r="AA354">
        <v>0.116704814136028</v>
      </c>
      <c r="AB354">
        <v>0.236842</v>
      </c>
      <c r="AC354">
        <v>1.40421</v>
      </c>
      <c r="AD354">
        <v>0.28947400000000001</v>
      </c>
      <c r="AE354">
        <v>0.71428599999999998</v>
      </c>
      <c r="AH354">
        <v>4.6391900000000001</v>
      </c>
      <c r="AI354">
        <v>1.05846</v>
      </c>
      <c r="AJ354">
        <v>1.21733</v>
      </c>
      <c r="AK354">
        <v>999</v>
      </c>
      <c r="AO354">
        <v>30146</v>
      </c>
    </row>
    <row r="355" spans="1:41" x14ac:dyDescent="0.45">
      <c r="A355" t="s">
        <v>7811</v>
      </c>
      <c r="B355" t="s">
        <v>170</v>
      </c>
      <c r="C355">
        <v>4</v>
      </c>
      <c r="D355">
        <v>5</v>
      </c>
      <c r="F355">
        <v>4.32</v>
      </c>
      <c r="G355">
        <v>24</v>
      </c>
      <c r="H355">
        <v>21</v>
      </c>
      <c r="K355">
        <v>100</v>
      </c>
      <c r="L355">
        <v>433</v>
      </c>
      <c r="M355">
        <v>93</v>
      </c>
      <c r="N355">
        <v>51</v>
      </c>
      <c r="O355">
        <v>48</v>
      </c>
      <c r="P355">
        <v>11</v>
      </c>
      <c r="Q355">
        <v>39</v>
      </c>
      <c r="R355">
        <v>0</v>
      </c>
      <c r="S355">
        <v>10</v>
      </c>
      <c r="T355">
        <v>87</v>
      </c>
      <c r="U355">
        <v>7.83</v>
      </c>
      <c r="V355">
        <v>3.51</v>
      </c>
      <c r="W355">
        <v>2.2307700000000001</v>
      </c>
      <c r="X355">
        <v>0.99</v>
      </c>
      <c r="Y355">
        <v>0.20092399999999999</v>
      </c>
      <c r="Z355">
        <v>9.0069300000000005E-2</v>
      </c>
      <c r="AA355">
        <v>0.110854499042034</v>
      </c>
      <c r="AB355">
        <v>0.24218799999999999</v>
      </c>
      <c r="AC355">
        <v>1.32</v>
      </c>
      <c r="AD355">
        <v>0.286713</v>
      </c>
      <c r="AE355">
        <v>0.69468300000000005</v>
      </c>
      <c r="AH355">
        <v>4.4150400000000003</v>
      </c>
      <c r="AI355">
        <v>1.0500499999999999</v>
      </c>
      <c r="AJ355">
        <v>1.1777</v>
      </c>
      <c r="AK355">
        <v>999</v>
      </c>
      <c r="AO355" t="s">
        <v>7812</v>
      </c>
    </row>
    <row r="356" spans="1:41" x14ac:dyDescent="0.45">
      <c r="A356" t="s">
        <v>7176</v>
      </c>
      <c r="B356" t="s">
        <v>104</v>
      </c>
      <c r="C356">
        <v>4</v>
      </c>
      <c r="D356">
        <v>6</v>
      </c>
      <c r="F356">
        <v>4.7244099999999998</v>
      </c>
      <c r="G356">
        <v>22</v>
      </c>
      <c r="H356">
        <v>22</v>
      </c>
      <c r="K356">
        <v>114.3</v>
      </c>
      <c r="L356">
        <v>493</v>
      </c>
      <c r="M356">
        <v>111</v>
      </c>
      <c r="N356">
        <v>64</v>
      </c>
      <c r="O356">
        <v>60</v>
      </c>
      <c r="P356">
        <v>16</v>
      </c>
      <c r="Q356">
        <v>44</v>
      </c>
      <c r="R356">
        <v>0</v>
      </c>
      <c r="S356">
        <v>9</v>
      </c>
      <c r="T356">
        <v>95</v>
      </c>
      <c r="U356">
        <v>7.4803100000000002</v>
      </c>
      <c r="V356">
        <v>3.4645700000000001</v>
      </c>
      <c r="W356">
        <v>2.15909</v>
      </c>
      <c r="X356">
        <v>1.2598400000000001</v>
      </c>
      <c r="Y356">
        <v>0.19269800000000001</v>
      </c>
      <c r="Z356">
        <v>8.9249499999999996E-2</v>
      </c>
      <c r="AA356">
        <v>0.103448271751403</v>
      </c>
      <c r="AB356">
        <v>0.25227300000000003</v>
      </c>
      <c r="AC356">
        <v>1.35608</v>
      </c>
      <c r="AD356">
        <v>0.28875400000000001</v>
      </c>
      <c r="AE356">
        <v>0.68627499999999997</v>
      </c>
      <c r="AH356">
        <v>4.8036000000000003</v>
      </c>
      <c r="AI356">
        <v>1.0492600000000001</v>
      </c>
      <c r="AJ356">
        <v>1.0834999999999999</v>
      </c>
      <c r="AK356">
        <v>999</v>
      </c>
      <c r="AO356">
        <v>21504</v>
      </c>
    </row>
    <row r="357" spans="1:41" x14ac:dyDescent="0.45">
      <c r="A357" t="s">
        <v>11</v>
      </c>
      <c r="B357" t="s">
        <v>10</v>
      </c>
      <c r="C357">
        <v>6</v>
      </c>
      <c r="D357">
        <v>8</v>
      </c>
      <c r="F357">
        <v>4.7244099999999998</v>
      </c>
      <c r="G357">
        <v>22</v>
      </c>
      <c r="H357">
        <v>21</v>
      </c>
      <c r="K357">
        <v>114.3</v>
      </c>
      <c r="L357">
        <v>508</v>
      </c>
      <c r="M357">
        <v>121</v>
      </c>
      <c r="N357">
        <v>64</v>
      </c>
      <c r="O357">
        <v>60</v>
      </c>
      <c r="P357">
        <v>16</v>
      </c>
      <c r="Q357">
        <v>45</v>
      </c>
      <c r="R357">
        <v>0</v>
      </c>
      <c r="S357">
        <v>4</v>
      </c>
      <c r="T357">
        <v>97</v>
      </c>
      <c r="U357">
        <v>7.6377899999999999</v>
      </c>
      <c r="V357">
        <v>3.54331</v>
      </c>
      <c r="W357">
        <v>2.1555599999999999</v>
      </c>
      <c r="X357">
        <v>1.2598400000000001</v>
      </c>
      <c r="Y357">
        <v>0.190945</v>
      </c>
      <c r="Z357">
        <v>8.85827E-2</v>
      </c>
      <c r="AA357">
        <v>0.10236220061779</v>
      </c>
      <c r="AB357">
        <v>0.26361699999999999</v>
      </c>
      <c r="AC357">
        <v>1.4523200000000001</v>
      </c>
      <c r="AD357">
        <v>0.30346800000000002</v>
      </c>
      <c r="AE357">
        <v>0.71030599999999999</v>
      </c>
      <c r="AH357">
        <v>4.6636100000000003</v>
      </c>
      <c r="AI357">
        <v>1.04904</v>
      </c>
      <c r="AJ357">
        <v>0.75061299999999997</v>
      </c>
      <c r="AK357">
        <v>999</v>
      </c>
      <c r="AO357">
        <v>21318</v>
      </c>
    </row>
    <row r="358" spans="1:41" x14ac:dyDescent="0.45">
      <c r="A358" t="s">
        <v>7802</v>
      </c>
      <c r="B358" t="s">
        <v>191</v>
      </c>
      <c r="C358">
        <v>7</v>
      </c>
      <c r="D358">
        <v>5</v>
      </c>
      <c r="F358">
        <v>4.0999999999999996</v>
      </c>
      <c r="G358">
        <v>28</v>
      </c>
      <c r="H358">
        <v>20</v>
      </c>
      <c r="K358">
        <v>90</v>
      </c>
      <c r="L358">
        <v>394</v>
      </c>
      <c r="M358">
        <v>72</v>
      </c>
      <c r="N358">
        <v>44</v>
      </c>
      <c r="O358">
        <v>41</v>
      </c>
      <c r="P358">
        <v>9</v>
      </c>
      <c r="Q358">
        <v>52</v>
      </c>
      <c r="R358">
        <v>0</v>
      </c>
      <c r="S358">
        <v>5</v>
      </c>
      <c r="T358">
        <v>98</v>
      </c>
      <c r="U358">
        <v>9.8000000000000007</v>
      </c>
      <c r="V358">
        <v>5.2</v>
      </c>
      <c r="W358">
        <v>1.88462</v>
      </c>
      <c r="X358">
        <v>0.9</v>
      </c>
      <c r="Y358">
        <v>0.24873100000000001</v>
      </c>
      <c r="Z358">
        <v>0.13197999999999999</v>
      </c>
      <c r="AA358">
        <v>0.11675126850605</v>
      </c>
      <c r="AB358">
        <v>0.21365000000000001</v>
      </c>
      <c r="AC358">
        <v>1.37778</v>
      </c>
      <c r="AD358">
        <v>0.27391300000000002</v>
      </c>
      <c r="AE358">
        <v>0.71813300000000002</v>
      </c>
      <c r="AH358">
        <v>4.2772600000000001</v>
      </c>
      <c r="AI358">
        <v>1.04901</v>
      </c>
      <c r="AJ358">
        <v>1.27044</v>
      </c>
      <c r="AK358">
        <v>999</v>
      </c>
      <c r="AO358" t="s">
        <v>7803</v>
      </c>
    </row>
    <row r="359" spans="1:41" x14ac:dyDescent="0.45">
      <c r="A359" t="s">
        <v>5944</v>
      </c>
      <c r="B359" t="s">
        <v>21</v>
      </c>
      <c r="C359">
        <v>5</v>
      </c>
      <c r="D359">
        <v>5</v>
      </c>
      <c r="F359">
        <v>4.33019</v>
      </c>
      <c r="G359">
        <v>24</v>
      </c>
      <c r="H359">
        <v>22</v>
      </c>
      <c r="K359">
        <v>106</v>
      </c>
      <c r="L359">
        <v>453</v>
      </c>
      <c r="M359">
        <v>103</v>
      </c>
      <c r="N359">
        <v>55</v>
      </c>
      <c r="O359">
        <v>51</v>
      </c>
      <c r="P359">
        <v>13</v>
      </c>
      <c r="Q359">
        <v>37</v>
      </c>
      <c r="R359">
        <v>0</v>
      </c>
      <c r="S359">
        <v>5</v>
      </c>
      <c r="T359">
        <v>83</v>
      </c>
      <c r="U359">
        <v>7.0471700000000004</v>
      </c>
      <c r="V359">
        <v>3.1415099999999998</v>
      </c>
      <c r="W359">
        <v>2.2432400000000001</v>
      </c>
      <c r="X359">
        <v>1.1037699999999999</v>
      </c>
      <c r="Y359">
        <v>0.183223</v>
      </c>
      <c r="Z359">
        <v>8.1677700000000006E-2</v>
      </c>
      <c r="AA359">
        <v>0.101545259356498</v>
      </c>
      <c r="AB359">
        <v>0.250608</v>
      </c>
      <c r="AC359">
        <v>1.3207500000000001</v>
      </c>
      <c r="AD359">
        <v>0.28571400000000002</v>
      </c>
      <c r="AE359">
        <v>0.69786499999999996</v>
      </c>
      <c r="AH359">
        <v>4.4720199999999997</v>
      </c>
      <c r="AI359">
        <v>1.0479400000000001</v>
      </c>
      <c r="AJ359">
        <v>1.1522699999999999</v>
      </c>
      <c r="AK359">
        <v>999</v>
      </c>
      <c r="AO359" t="s">
        <v>5947</v>
      </c>
    </row>
    <row r="360" spans="1:41" x14ac:dyDescent="0.45">
      <c r="A360" t="s">
        <v>7806</v>
      </c>
      <c r="B360" t="s">
        <v>104</v>
      </c>
      <c r="C360">
        <v>5</v>
      </c>
      <c r="D360">
        <v>7</v>
      </c>
      <c r="F360">
        <v>4.6038100000000002</v>
      </c>
      <c r="G360">
        <v>23</v>
      </c>
      <c r="H360">
        <v>17</v>
      </c>
      <c r="K360">
        <v>99.7</v>
      </c>
      <c r="L360">
        <v>434</v>
      </c>
      <c r="M360">
        <v>102</v>
      </c>
      <c r="N360">
        <v>55</v>
      </c>
      <c r="O360">
        <v>51</v>
      </c>
      <c r="P360">
        <v>12</v>
      </c>
      <c r="Q360">
        <v>36</v>
      </c>
      <c r="R360">
        <v>0</v>
      </c>
      <c r="S360">
        <v>6</v>
      </c>
      <c r="T360">
        <v>73</v>
      </c>
      <c r="U360">
        <v>6.5897699999999997</v>
      </c>
      <c r="V360">
        <v>3.2497500000000001</v>
      </c>
      <c r="W360">
        <v>2.0277799999999999</v>
      </c>
      <c r="X360">
        <v>1.08325</v>
      </c>
      <c r="Y360">
        <v>0.16820299999999999</v>
      </c>
      <c r="Z360">
        <v>8.2949300000000004E-2</v>
      </c>
      <c r="AA360">
        <v>8.5253447294235202E-2</v>
      </c>
      <c r="AB360">
        <v>0.26020399999999999</v>
      </c>
      <c r="AC360">
        <v>1.38415</v>
      </c>
      <c r="AD360">
        <v>0.29315999999999998</v>
      </c>
      <c r="AE360">
        <v>0.68481899999999996</v>
      </c>
      <c r="AH360">
        <v>4.6191300000000002</v>
      </c>
      <c r="AI360">
        <v>1.04436</v>
      </c>
      <c r="AJ360">
        <v>0.95873399999999998</v>
      </c>
      <c r="AK360">
        <v>999</v>
      </c>
      <c r="AO360" t="s">
        <v>7807</v>
      </c>
    </row>
    <row r="361" spans="1:41" x14ac:dyDescent="0.45">
      <c r="A361" t="s">
        <v>43</v>
      </c>
      <c r="B361" t="s">
        <v>42</v>
      </c>
      <c r="C361">
        <v>5</v>
      </c>
      <c r="D361">
        <v>6</v>
      </c>
      <c r="F361">
        <v>4.5592699999999997</v>
      </c>
      <c r="G361">
        <v>22</v>
      </c>
      <c r="H361">
        <v>20</v>
      </c>
      <c r="K361">
        <v>98.7</v>
      </c>
      <c r="L361">
        <v>422</v>
      </c>
      <c r="M361">
        <v>96</v>
      </c>
      <c r="N361">
        <v>53</v>
      </c>
      <c r="O361">
        <v>50</v>
      </c>
      <c r="P361">
        <v>13</v>
      </c>
      <c r="Q361">
        <v>35</v>
      </c>
      <c r="R361">
        <v>0</v>
      </c>
      <c r="S361">
        <v>6</v>
      </c>
      <c r="T361">
        <v>79</v>
      </c>
      <c r="U361">
        <v>7.2036499999999997</v>
      </c>
      <c r="V361">
        <v>3.1914899999999999</v>
      </c>
      <c r="W361">
        <v>2.2571400000000001</v>
      </c>
      <c r="X361">
        <v>1.1854100000000001</v>
      </c>
      <c r="Y361">
        <v>0.18720400000000001</v>
      </c>
      <c r="Z361">
        <v>8.2938399999999995E-2</v>
      </c>
      <c r="AA361">
        <v>0.10426540672779</v>
      </c>
      <c r="AB361">
        <v>0.251969</v>
      </c>
      <c r="AC361">
        <v>1.32725</v>
      </c>
      <c r="AD361">
        <v>0.28719699999999998</v>
      </c>
      <c r="AE361">
        <v>0.69148900000000002</v>
      </c>
      <c r="AH361">
        <v>4.6126899999999997</v>
      </c>
      <c r="AI361">
        <v>1.0405500000000001</v>
      </c>
      <c r="AJ361">
        <v>1.1090100000000001</v>
      </c>
      <c r="AK361">
        <v>999</v>
      </c>
      <c r="AO361">
        <v>27582</v>
      </c>
    </row>
    <row r="362" spans="1:41" x14ac:dyDescent="0.45">
      <c r="A362" t="s">
        <v>7813</v>
      </c>
      <c r="B362" t="s">
        <v>309</v>
      </c>
      <c r="C362">
        <v>5</v>
      </c>
      <c r="D362">
        <v>6</v>
      </c>
      <c r="F362">
        <v>5.0294100000000004</v>
      </c>
      <c r="G362">
        <v>19</v>
      </c>
      <c r="H362">
        <v>18</v>
      </c>
      <c r="K362">
        <v>102</v>
      </c>
      <c r="L362">
        <v>453</v>
      </c>
      <c r="M362">
        <v>110</v>
      </c>
      <c r="N362">
        <v>61</v>
      </c>
      <c r="O362">
        <v>57</v>
      </c>
      <c r="P362">
        <v>13</v>
      </c>
      <c r="Q362">
        <v>38</v>
      </c>
      <c r="R362">
        <v>0</v>
      </c>
      <c r="S362">
        <v>8</v>
      </c>
      <c r="T362">
        <v>69</v>
      </c>
      <c r="U362">
        <v>6.0882399999999999</v>
      </c>
      <c r="V362">
        <v>3.3529399999999998</v>
      </c>
      <c r="W362">
        <v>1.81579</v>
      </c>
      <c r="X362">
        <v>1.14706</v>
      </c>
      <c r="Y362">
        <v>0.15231800000000001</v>
      </c>
      <c r="Z362">
        <v>8.3885199999999993E-2</v>
      </c>
      <c r="AA362">
        <v>6.8432673811912495E-2</v>
      </c>
      <c r="AB362">
        <v>0.27027000000000001</v>
      </c>
      <c r="AC362">
        <v>1.4509799999999999</v>
      </c>
      <c r="AD362">
        <v>0.29846200000000001</v>
      </c>
      <c r="AE362">
        <v>0.67026200000000002</v>
      </c>
      <c r="AH362">
        <v>4.9119000000000002</v>
      </c>
      <c r="AI362">
        <v>1.03928</v>
      </c>
      <c r="AJ362">
        <v>1.34378</v>
      </c>
      <c r="AK362">
        <v>999</v>
      </c>
      <c r="AO362" t="s">
        <v>7814</v>
      </c>
    </row>
    <row r="363" spans="1:41" x14ac:dyDescent="0.45">
      <c r="A363" t="s">
        <v>7293</v>
      </c>
      <c r="B363" t="s">
        <v>31</v>
      </c>
      <c r="C363">
        <v>4</v>
      </c>
      <c r="D363">
        <v>4</v>
      </c>
      <c r="F363">
        <v>4.0948700000000002</v>
      </c>
      <c r="G363">
        <v>27</v>
      </c>
      <c r="H363">
        <v>15</v>
      </c>
      <c r="K363">
        <v>103.3</v>
      </c>
      <c r="L363">
        <v>446</v>
      </c>
      <c r="M363">
        <v>100</v>
      </c>
      <c r="N363">
        <v>50</v>
      </c>
      <c r="O363">
        <v>47</v>
      </c>
      <c r="P363">
        <v>12</v>
      </c>
      <c r="Q363">
        <v>39</v>
      </c>
      <c r="R363">
        <v>0</v>
      </c>
      <c r="S363">
        <v>6</v>
      </c>
      <c r="T363">
        <v>82</v>
      </c>
      <c r="U363">
        <v>7.1442399999999999</v>
      </c>
      <c r="V363">
        <v>3.3978700000000002</v>
      </c>
      <c r="W363">
        <v>2.10256</v>
      </c>
      <c r="X363">
        <v>1.0455000000000001</v>
      </c>
      <c r="Y363">
        <v>0.18385699999999999</v>
      </c>
      <c r="Z363">
        <v>8.7443900000000005E-2</v>
      </c>
      <c r="AA363">
        <v>9.6412554383277893E-2</v>
      </c>
      <c r="AB363">
        <v>0.24937699999999999</v>
      </c>
      <c r="AC363">
        <v>1.3455999999999999</v>
      </c>
      <c r="AD363">
        <v>0.28664499999999998</v>
      </c>
      <c r="AE363">
        <v>0.72831400000000002</v>
      </c>
      <c r="AH363">
        <v>4.48447</v>
      </c>
      <c r="AI363">
        <v>1.03684</v>
      </c>
      <c r="AJ363">
        <v>1.5423899999999999</v>
      </c>
      <c r="AK363">
        <v>999</v>
      </c>
      <c r="AO363">
        <v>21741</v>
      </c>
    </row>
    <row r="364" spans="1:41" x14ac:dyDescent="0.45">
      <c r="A364" t="s">
        <v>45</v>
      </c>
      <c r="B364" t="s">
        <v>42</v>
      </c>
      <c r="C364">
        <v>6</v>
      </c>
      <c r="D364">
        <v>7</v>
      </c>
      <c r="F364">
        <v>4.6017700000000001</v>
      </c>
      <c r="G364">
        <v>22</v>
      </c>
      <c r="H364">
        <v>17</v>
      </c>
      <c r="K364">
        <v>101.7</v>
      </c>
      <c r="L364">
        <v>449</v>
      </c>
      <c r="M364">
        <v>102</v>
      </c>
      <c r="N364">
        <v>56</v>
      </c>
      <c r="O364">
        <v>52</v>
      </c>
      <c r="P364">
        <v>14</v>
      </c>
      <c r="Q364">
        <v>44</v>
      </c>
      <c r="R364">
        <v>1</v>
      </c>
      <c r="S364">
        <v>4</v>
      </c>
      <c r="T364">
        <v>94</v>
      </c>
      <c r="U364">
        <v>8.3185800000000008</v>
      </c>
      <c r="V364">
        <v>3.8938100000000002</v>
      </c>
      <c r="W364">
        <v>2.1363599999999998</v>
      </c>
      <c r="X364">
        <v>1.2389399999999999</v>
      </c>
      <c r="Y364">
        <v>0.20935400000000001</v>
      </c>
      <c r="Z364">
        <v>9.7995499999999999E-2</v>
      </c>
      <c r="AA364">
        <v>0.111358575522899</v>
      </c>
      <c r="AB364">
        <v>0.25436399999999998</v>
      </c>
      <c r="AC364">
        <v>1.4355899999999999</v>
      </c>
      <c r="AD364">
        <v>0.30034100000000002</v>
      </c>
      <c r="AE364">
        <v>0.71202500000000002</v>
      </c>
      <c r="AH364">
        <v>4.6119700000000003</v>
      </c>
      <c r="AI364">
        <v>1.0364599999999999</v>
      </c>
      <c r="AJ364">
        <v>0.97092400000000001</v>
      </c>
      <c r="AK364">
        <v>999</v>
      </c>
      <c r="AO364">
        <v>20009</v>
      </c>
    </row>
    <row r="365" spans="1:41" x14ac:dyDescent="0.45">
      <c r="A365" t="s">
        <v>7124</v>
      </c>
      <c r="B365" t="s">
        <v>130</v>
      </c>
      <c r="C365">
        <v>5</v>
      </c>
      <c r="D365">
        <v>7</v>
      </c>
      <c r="F365">
        <v>4.6445999999999996</v>
      </c>
      <c r="G365">
        <v>18</v>
      </c>
      <c r="H365">
        <v>18</v>
      </c>
      <c r="K365">
        <v>102.7</v>
      </c>
      <c r="L365">
        <v>452</v>
      </c>
      <c r="M365">
        <v>108</v>
      </c>
      <c r="N365">
        <v>57</v>
      </c>
      <c r="O365">
        <v>53</v>
      </c>
      <c r="P365">
        <v>16</v>
      </c>
      <c r="Q365">
        <v>34</v>
      </c>
      <c r="R365">
        <v>1</v>
      </c>
      <c r="S365">
        <v>4</v>
      </c>
      <c r="T365">
        <v>87</v>
      </c>
      <c r="U365">
        <v>7.6241500000000002</v>
      </c>
      <c r="V365">
        <v>2.9795500000000001</v>
      </c>
      <c r="W365">
        <v>2.5588199999999999</v>
      </c>
      <c r="X365">
        <v>1.4021399999999999</v>
      </c>
      <c r="Y365">
        <v>0.19247800000000001</v>
      </c>
      <c r="Z365">
        <v>7.5221200000000002E-2</v>
      </c>
      <c r="AA365">
        <v>0.117256641387939</v>
      </c>
      <c r="AB365">
        <v>0.26086999999999999</v>
      </c>
      <c r="AC365">
        <v>1.3826700000000001</v>
      </c>
      <c r="AD365">
        <v>0.29582000000000003</v>
      </c>
      <c r="AE365">
        <v>0.71070199999999994</v>
      </c>
      <c r="AH365">
        <v>4.6961300000000001</v>
      </c>
      <c r="AI365">
        <v>1.0291399999999999</v>
      </c>
      <c r="AJ365">
        <v>1.02102</v>
      </c>
      <c r="AK365">
        <v>999</v>
      </c>
      <c r="AO365">
        <v>9132</v>
      </c>
    </row>
    <row r="366" spans="1:41" x14ac:dyDescent="0.45">
      <c r="A366" t="s">
        <v>7332</v>
      </c>
      <c r="B366" t="s">
        <v>76</v>
      </c>
      <c r="C366">
        <v>4</v>
      </c>
      <c r="D366">
        <v>5</v>
      </c>
      <c r="F366">
        <v>4.4344900000000003</v>
      </c>
      <c r="G366">
        <v>28</v>
      </c>
      <c r="H366">
        <v>15</v>
      </c>
      <c r="K366">
        <v>89.3</v>
      </c>
      <c r="L366">
        <v>394</v>
      </c>
      <c r="M366">
        <v>83</v>
      </c>
      <c r="N366">
        <v>47</v>
      </c>
      <c r="O366">
        <v>44</v>
      </c>
      <c r="P366">
        <v>10</v>
      </c>
      <c r="Q366">
        <v>43</v>
      </c>
      <c r="R366">
        <v>0</v>
      </c>
      <c r="S366">
        <v>6</v>
      </c>
      <c r="T366">
        <v>88</v>
      </c>
      <c r="U366">
        <v>8.8689800000000005</v>
      </c>
      <c r="V366">
        <v>4.33371</v>
      </c>
      <c r="W366">
        <v>2.0465100000000001</v>
      </c>
      <c r="X366">
        <v>1.0078400000000001</v>
      </c>
      <c r="Y366">
        <v>0.22334999999999999</v>
      </c>
      <c r="Z366">
        <v>0.109137</v>
      </c>
      <c r="AA366">
        <v>0.114213198423385</v>
      </c>
      <c r="AB366">
        <v>0.24057999999999999</v>
      </c>
      <c r="AC366">
        <v>1.4109700000000001</v>
      </c>
      <c r="AD366">
        <v>0.295547</v>
      </c>
      <c r="AE366">
        <v>0.70535700000000001</v>
      </c>
      <c r="AH366">
        <v>4.3860599999999996</v>
      </c>
      <c r="AI366">
        <v>1.0281199999999999</v>
      </c>
      <c r="AJ366">
        <v>1.0546599999999999</v>
      </c>
      <c r="AK366">
        <v>999</v>
      </c>
      <c r="AO366">
        <v>27775</v>
      </c>
    </row>
    <row r="367" spans="1:41" x14ac:dyDescent="0.45">
      <c r="A367" t="s">
        <v>4462</v>
      </c>
      <c r="B367" t="s">
        <v>191</v>
      </c>
      <c r="C367">
        <v>4</v>
      </c>
      <c r="D367">
        <v>4</v>
      </c>
      <c r="F367">
        <v>4.0022799999999998</v>
      </c>
      <c r="G367">
        <v>23</v>
      </c>
      <c r="H367">
        <v>11</v>
      </c>
      <c r="K367">
        <v>87.7</v>
      </c>
      <c r="L367">
        <v>371</v>
      </c>
      <c r="M367">
        <v>79</v>
      </c>
      <c r="N367">
        <v>42</v>
      </c>
      <c r="O367">
        <v>39</v>
      </c>
      <c r="P367">
        <v>9</v>
      </c>
      <c r="Q367">
        <v>34</v>
      </c>
      <c r="R367">
        <v>0</v>
      </c>
      <c r="S367">
        <v>4</v>
      </c>
      <c r="T367">
        <v>75</v>
      </c>
      <c r="U367">
        <v>7.6966900000000003</v>
      </c>
      <c r="V367">
        <v>3.4891700000000001</v>
      </c>
      <c r="W367">
        <v>2.2058800000000001</v>
      </c>
      <c r="X367">
        <v>0.92360299999999995</v>
      </c>
      <c r="Y367">
        <v>0.202156</v>
      </c>
      <c r="Z367">
        <v>9.1644199999999995E-2</v>
      </c>
      <c r="AA367">
        <v>0.110512129962444</v>
      </c>
      <c r="AB367">
        <v>0.237237</v>
      </c>
      <c r="AC367">
        <v>1.2884800000000001</v>
      </c>
      <c r="AD367">
        <v>0.28112500000000001</v>
      </c>
      <c r="AE367">
        <v>0.70717099999999999</v>
      </c>
      <c r="AH367">
        <v>4.1786399999999997</v>
      </c>
      <c r="AI367">
        <v>1.0278799999999999</v>
      </c>
      <c r="AJ367">
        <v>1.2361899999999999</v>
      </c>
      <c r="AK367">
        <v>999</v>
      </c>
      <c r="AO367" t="s">
        <v>4465</v>
      </c>
    </row>
    <row r="368" spans="1:41" x14ac:dyDescent="0.45">
      <c r="A368" t="s">
        <v>7817</v>
      </c>
      <c r="B368" t="s">
        <v>130</v>
      </c>
      <c r="C368">
        <v>4</v>
      </c>
      <c r="D368">
        <v>5</v>
      </c>
      <c r="F368">
        <v>4.5</v>
      </c>
      <c r="G368">
        <v>24</v>
      </c>
      <c r="H368">
        <v>17</v>
      </c>
      <c r="K368">
        <v>88</v>
      </c>
      <c r="L368">
        <v>385</v>
      </c>
      <c r="M368">
        <v>86</v>
      </c>
      <c r="N368">
        <v>47</v>
      </c>
      <c r="O368">
        <v>44</v>
      </c>
      <c r="P368">
        <v>12</v>
      </c>
      <c r="Q368">
        <v>33</v>
      </c>
      <c r="R368">
        <v>0</v>
      </c>
      <c r="S368">
        <v>6</v>
      </c>
      <c r="T368">
        <v>83</v>
      </c>
      <c r="U368">
        <v>8.4886400000000002</v>
      </c>
      <c r="V368">
        <v>3.375</v>
      </c>
      <c r="W368">
        <v>2.5151500000000002</v>
      </c>
      <c r="X368">
        <v>1.2272700000000001</v>
      </c>
      <c r="Y368">
        <v>0.215584</v>
      </c>
      <c r="Z368">
        <v>8.5714299999999993E-2</v>
      </c>
      <c r="AA368">
        <v>0.12987012416124299</v>
      </c>
      <c r="AB368">
        <v>0.248555</v>
      </c>
      <c r="AC368">
        <v>1.3522700000000001</v>
      </c>
      <c r="AD368">
        <v>0.294821</v>
      </c>
      <c r="AE368">
        <v>0.70450100000000004</v>
      </c>
      <c r="AH368">
        <v>4.4709500000000002</v>
      </c>
      <c r="AI368">
        <v>1.0263899999999999</v>
      </c>
      <c r="AJ368">
        <v>0.98600900000000002</v>
      </c>
      <c r="AK368">
        <v>999</v>
      </c>
      <c r="AO368" t="s">
        <v>7818</v>
      </c>
    </row>
    <row r="369" spans="1:41" x14ac:dyDescent="0.45">
      <c r="A369" t="s">
        <v>7804</v>
      </c>
      <c r="C369">
        <v>6</v>
      </c>
      <c r="D369">
        <v>7</v>
      </c>
      <c r="F369">
        <v>4.7368399999999999</v>
      </c>
      <c r="G369">
        <v>21</v>
      </c>
      <c r="H369">
        <v>20</v>
      </c>
      <c r="K369">
        <v>95</v>
      </c>
      <c r="L369">
        <v>418</v>
      </c>
      <c r="M369">
        <v>101</v>
      </c>
      <c r="N369">
        <v>53</v>
      </c>
      <c r="O369">
        <v>50</v>
      </c>
      <c r="P369">
        <v>12</v>
      </c>
      <c r="Q369">
        <v>33</v>
      </c>
      <c r="R369">
        <v>0</v>
      </c>
      <c r="S369">
        <v>3</v>
      </c>
      <c r="T369">
        <v>72</v>
      </c>
      <c r="U369">
        <v>6.8210499999999996</v>
      </c>
      <c r="V369">
        <v>3.1263200000000002</v>
      </c>
      <c r="W369">
        <v>2.1818200000000001</v>
      </c>
      <c r="X369">
        <v>1.1368400000000001</v>
      </c>
      <c r="Y369">
        <v>0.17224900000000001</v>
      </c>
      <c r="Z369">
        <v>7.8947400000000001E-2</v>
      </c>
      <c r="AA369">
        <v>9.3301445245742798E-2</v>
      </c>
      <c r="AB369">
        <v>0.26439800000000002</v>
      </c>
      <c r="AC369">
        <v>1.4105300000000001</v>
      </c>
      <c r="AD369">
        <v>0.29865799999999998</v>
      </c>
      <c r="AE369">
        <v>0.69112600000000002</v>
      </c>
      <c r="AH369">
        <v>4.5182000000000002</v>
      </c>
      <c r="AI369">
        <v>1.02149</v>
      </c>
      <c r="AJ369">
        <v>0.64100500000000005</v>
      </c>
      <c r="AK369">
        <v>999</v>
      </c>
      <c r="AO369">
        <v>20739</v>
      </c>
    </row>
    <row r="370" spans="1:41" x14ac:dyDescent="0.45">
      <c r="A370" t="s">
        <v>3109</v>
      </c>
      <c r="B370" t="s">
        <v>21</v>
      </c>
      <c r="C370">
        <v>6</v>
      </c>
      <c r="D370">
        <v>7</v>
      </c>
      <c r="F370">
        <v>4.4117600000000001</v>
      </c>
      <c r="G370">
        <v>23</v>
      </c>
      <c r="H370">
        <v>18</v>
      </c>
      <c r="K370">
        <v>102</v>
      </c>
      <c r="L370">
        <v>443</v>
      </c>
      <c r="M370">
        <v>90</v>
      </c>
      <c r="N370">
        <v>53</v>
      </c>
      <c r="O370">
        <v>50</v>
      </c>
      <c r="P370">
        <v>13</v>
      </c>
      <c r="Q370">
        <v>51</v>
      </c>
      <c r="R370">
        <v>0</v>
      </c>
      <c r="S370">
        <v>4</v>
      </c>
      <c r="T370">
        <v>107</v>
      </c>
      <c r="U370">
        <v>9.4411799999999992</v>
      </c>
      <c r="V370">
        <v>4.5</v>
      </c>
      <c r="W370">
        <v>2.0980400000000001</v>
      </c>
      <c r="X370">
        <v>1.14706</v>
      </c>
      <c r="Y370">
        <v>0.241535</v>
      </c>
      <c r="Z370">
        <v>0.115124</v>
      </c>
      <c r="AA370">
        <v>0.126410841941833</v>
      </c>
      <c r="AB370">
        <v>0.231959</v>
      </c>
      <c r="AC370">
        <v>1.38235</v>
      </c>
      <c r="AD370">
        <v>0.28731299999999999</v>
      </c>
      <c r="AE370">
        <v>0.71661200000000003</v>
      </c>
      <c r="AH370">
        <v>4.4315100000000003</v>
      </c>
      <c r="AI370">
        <v>1.01894</v>
      </c>
      <c r="AJ370">
        <v>1.06565</v>
      </c>
      <c r="AK370">
        <v>999</v>
      </c>
      <c r="AO370">
        <v>29866</v>
      </c>
    </row>
    <row r="371" spans="1:41" x14ac:dyDescent="0.45">
      <c r="A371" t="s">
        <v>7735</v>
      </c>
      <c r="B371" t="s">
        <v>21</v>
      </c>
      <c r="C371">
        <v>6</v>
      </c>
      <c r="D371">
        <v>3</v>
      </c>
      <c r="F371">
        <v>2.8892500000000001</v>
      </c>
      <c r="G371">
        <v>59</v>
      </c>
      <c r="H371">
        <v>0</v>
      </c>
      <c r="K371">
        <v>62.3</v>
      </c>
      <c r="L371">
        <v>245</v>
      </c>
      <c r="M371">
        <v>41</v>
      </c>
      <c r="N371">
        <v>21</v>
      </c>
      <c r="O371">
        <v>20</v>
      </c>
      <c r="P371">
        <v>7</v>
      </c>
      <c r="Q371">
        <v>23</v>
      </c>
      <c r="R371">
        <v>1</v>
      </c>
      <c r="S371">
        <v>1</v>
      </c>
      <c r="T371">
        <v>88</v>
      </c>
      <c r="U371">
        <v>12.7127</v>
      </c>
      <c r="V371">
        <v>3.3226300000000002</v>
      </c>
      <c r="W371">
        <v>3.8260900000000002</v>
      </c>
      <c r="X371">
        <v>1.0112399999999999</v>
      </c>
      <c r="Y371">
        <v>0.359184</v>
      </c>
      <c r="Z371">
        <v>9.3877600000000005E-2</v>
      </c>
      <c r="AA371">
        <v>0.26530611515045099</v>
      </c>
      <c r="AB371">
        <v>0.18551999999999999</v>
      </c>
      <c r="AC371">
        <v>1.02729</v>
      </c>
      <c r="AD371">
        <v>0.269841</v>
      </c>
      <c r="AE371">
        <v>0.79335800000000001</v>
      </c>
      <c r="AH371">
        <v>3.04637</v>
      </c>
      <c r="AI371">
        <v>1.01875</v>
      </c>
      <c r="AJ371">
        <v>1.2442200000000001</v>
      </c>
      <c r="AK371">
        <v>999</v>
      </c>
      <c r="AO371">
        <v>20666</v>
      </c>
    </row>
    <row r="372" spans="1:41" x14ac:dyDescent="0.45">
      <c r="A372" t="s">
        <v>7205</v>
      </c>
      <c r="B372" t="s">
        <v>178</v>
      </c>
      <c r="C372">
        <v>7</v>
      </c>
      <c r="D372">
        <v>7</v>
      </c>
      <c r="F372">
        <v>4.4464800000000002</v>
      </c>
      <c r="G372">
        <v>20</v>
      </c>
      <c r="H372">
        <v>19</v>
      </c>
      <c r="K372">
        <v>109.3</v>
      </c>
      <c r="L372">
        <v>478</v>
      </c>
      <c r="M372">
        <v>113</v>
      </c>
      <c r="N372">
        <v>58</v>
      </c>
      <c r="O372">
        <v>54</v>
      </c>
      <c r="P372">
        <v>15</v>
      </c>
      <c r="Q372">
        <v>38</v>
      </c>
      <c r="R372">
        <v>1</v>
      </c>
      <c r="S372">
        <v>3</v>
      </c>
      <c r="T372">
        <v>82</v>
      </c>
      <c r="U372">
        <v>6.7520600000000002</v>
      </c>
      <c r="V372">
        <v>3.129</v>
      </c>
      <c r="W372">
        <v>2.1578900000000001</v>
      </c>
      <c r="X372">
        <v>1.2351300000000001</v>
      </c>
      <c r="Y372">
        <v>0.17154800000000001</v>
      </c>
      <c r="Z372">
        <v>7.9497899999999996E-2</v>
      </c>
      <c r="AA372">
        <v>9.2050202190875993E-2</v>
      </c>
      <c r="AB372">
        <v>0.25858100000000001</v>
      </c>
      <c r="AC372">
        <v>1.3815200000000001</v>
      </c>
      <c r="AD372">
        <v>0.28823500000000002</v>
      </c>
      <c r="AE372">
        <v>0.71538500000000005</v>
      </c>
      <c r="AH372">
        <v>4.6640100000000002</v>
      </c>
      <c r="AI372">
        <v>1.0182199999999999</v>
      </c>
      <c r="AJ372">
        <v>1.0803700000000001</v>
      </c>
      <c r="AK372">
        <v>999</v>
      </c>
      <c r="AO372">
        <v>13431</v>
      </c>
    </row>
    <row r="373" spans="1:41" x14ac:dyDescent="0.45">
      <c r="A373" t="s">
        <v>7721</v>
      </c>
      <c r="B373" t="s">
        <v>178</v>
      </c>
      <c r="C373">
        <v>4</v>
      </c>
      <c r="D373">
        <v>7</v>
      </c>
      <c r="F373">
        <v>4.81637</v>
      </c>
      <c r="G373">
        <v>18</v>
      </c>
      <c r="H373">
        <v>18</v>
      </c>
      <c r="K373">
        <v>95.3</v>
      </c>
      <c r="L373">
        <v>422</v>
      </c>
      <c r="M373">
        <v>97</v>
      </c>
      <c r="N373">
        <v>55</v>
      </c>
      <c r="O373">
        <v>51</v>
      </c>
      <c r="P373">
        <v>14</v>
      </c>
      <c r="Q373">
        <v>36</v>
      </c>
      <c r="R373">
        <v>0</v>
      </c>
      <c r="S373">
        <v>6</v>
      </c>
      <c r="T373">
        <v>90</v>
      </c>
      <c r="U373">
        <v>8.4994800000000001</v>
      </c>
      <c r="V373">
        <v>3.3997899999999999</v>
      </c>
      <c r="W373">
        <v>2.5</v>
      </c>
      <c r="X373">
        <v>1.3221400000000001</v>
      </c>
      <c r="Y373">
        <v>0.21326999999999999</v>
      </c>
      <c r="Z373">
        <v>8.5308099999999998E-2</v>
      </c>
      <c r="AA373">
        <v>0.12796208262443501</v>
      </c>
      <c r="AB373">
        <v>0.25526300000000002</v>
      </c>
      <c r="AC373">
        <v>1.3955900000000001</v>
      </c>
      <c r="AD373">
        <v>0.30072500000000002</v>
      </c>
      <c r="AE373">
        <v>0.68783099999999997</v>
      </c>
      <c r="AH373">
        <v>4.5981699999999996</v>
      </c>
      <c r="AI373">
        <v>1.0179199999999999</v>
      </c>
      <c r="AJ373">
        <v>0.79978899999999997</v>
      </c>
      <c r="AK373">
        <v>999</v>
      </c>
      <c r="AO373">
        <v>17578</v>
      </c>
    </row>
    <row r="374" spans="1:41" x14ac:dyDescent="0.45">
      <c r="A374" t="s">
        <v>117</v>
      </c>
      <c r="B374" t="s">
        <v>46</v>
      </c>
      <c r="C374">
        <v>8</v>
      </c>
      <c r="D374">
        <v>6</v>
      </c>
      <c r="F374">
        <v>4.1881199999999996</v>
      </c>
      <c r="G374">
        <v>20</v>
      </c>
      <c r="H374">
        <v>19</v>
      </c>
      <c r="K374">
        <v>101</v>
      </c>
      <c r="L374">
        <v>440</v>
      </c>
      <c r="M374">
        <v>105</v>
      </c>
      <c r="N374">
        <v>50</v>
      </c>
      <c r="O374">
        <v>47</v>
      </c>
      <c r="P374">
        <v>18</v>
      </c>
      <c r="Q374">
        <v>31</v>
      </c>
      <c r="R374">
        <v>0</v>
      </c>
      <c r="S374">
        <v>2</v>
      </c>
      <c r="T374">
        <v>93</v>
      </c>
      <c r="U374">
        <v>8.2871299999999994</v>
      </c>
      <c r="V374">
        <v>2.7623799999999998</v>
      </c>
      <c r="W374">
        <v>3</v>
      </c>
      <c r="X374">
        <v>1.6039600000000001</v>
      </c>
      <c r="Y374">
        <v>0.211364</v>
      </c>
      <c r="Z374">
        <v>7.0454500000000003E-2</v>
      </c>
      <c r="AA374">
        <v>0.140909098088741</v>
      </c>
      <c r="AB374">
        <v>0.25798500000000002</v>
      </c>
      <c r="AC374">
        <v>1.34653</v>
      </c>
      <c r="AD374">
        <v>0.29391899999999999</v>
      </c>
      <c r="AE374">
        <v>0.776173</v>
      </c>
      <c r="AH374">
        <v>4.7104900000000001</v>
      </c>
      <c r="AI374">
        <v>1.01746</v>
      </c>
      <c r="AJ374">
        <v>1.44878</v>
      </c>
      <c r="AK374">
        <v>999</v>
      </c>
      <c r="AO374">
        <v>2036</v>
      </c>
    </row>
    <row r="375" spans="1:41" x14ac:dyDescent="0.45">
      <c r="A375" t="s">
        <v>4013</v>
      </c>
      <c r="B375" t="s">
        <v>207</v>
      </c>
      <c r="C375">
        <v>3</v>
      </c>
      <c r="D375">
        <v>4</v>
      </c>
      <c r="F375">
        <v>4.4015399999999998</v>
      </c>
      <c r="G375">
        <v>34</v>
      </c>
      <c r="H375">
        <v>14</v>
      </c>
      <c r="K375">
        <v>77.7</v>
      </c>
      <c r="L375">
        <v>338</v>
      </c>
      <c r="M375">
        <v>65</v>
      </c>
      <c r="N375">
        <v>41</v>
      </c>
      <c r="O375">
        <v>38</v>
      </c>
      <c r="P375">
        <v>9</v>
      </c>
      <c r="Q375">
        <v>45</v>
      </c>
      <c r="R375">
        <v>0</v>
      </c>
      <c r="S375">
        <v>3</v>
      </c>
      <c r="T375">
        <v>91</v>
      </c>
      <c r="U375">
        <v>10.5405</v>
      </c>
      <c r="V375">
        <v>5.2123600000000003</v>
      </c>
      <c r="W375">
        <v>2.0222199999999999</v>
      </c>
      <c r="X375">
        <v>1.04247</v>
      </c>
      <c r="Y375">
        <v>0.269231</v>
      </c>
      <c r="Z375">
        <v>0.133136</v>
      </c>
      <c r="AA375">
        <v>0.13609468936920099</v>
      </c>
      <c r="AB375">
        <v>0.224138</v>
      </c>
      <c r="AC375">
        <v>1.4157</v>
      </c>
      <c r="AD375">
        <v>0.29473700000000003</v>
      </c>
      <c r="AE375">
        <v>0.70841900000000002</v>
      </c>
      <c r="AH375">
        <v>4.2717700000000001</v>
      </c>
      <c r="AI375">
        <v>1.0163199999999999</v>
      </c>
      <c r="AJ375">
        <v>0.75047699999999995</v>
      </c>
      <c r="AK375">
        <v>999</v>
      </c>
      <c r="AO375">
        <v>22932</v>
      </c>
    </row>
    <row r="376" spans="1:41" x14ac:dyDescent="0.45">
      <c r="A376" t="s">
        <v>4252</v>
      </c>
      <c r="B376" t="s">
        <v>73</v>
      </c>
      <c r="C376">
        <v>4</v>
      </c>
      <c r="D376">
        <v>5</v>
      </c>
      <c r="F376">
        <v>4.0951399999999998</v>
      </c>
      <c r="G376">
        <v>23</v>
      </c>
      <c r="H376">
        <v>19</v>
      </c>
      <c r="K376">
        <v>96.7</v>
      </c>
      <c r="L376">
        <v>419</v>
      </c>
      <c r="M376">
        <v>90</v>
      </c>
      <c r="N376">
        <v>47</v>
      </c>
      <c r="O376">
        <v>44</v>
      </c>
      <c r="P376">
        <v>11</v>
      </c>
      <c r="Q376">
        <v>42</v>
      </c>
      <c r="R376">
        <v>0</v>
      </c>
      <c r="S376">
        <v>4</v>
      </c>
      <c r="T376">
        <v>88</v>
      </c>
      <c r="U376">
        <v>8.1902799999999996</v>
      </c>
      <c r="V376">
        <v>3.9089999999999998</v>
      </c>
      <c r="W376">
        <v>2.09524</v>
      </c>
      <c r="X376">
        <v>1.0237799999999999</v>
      </c>
      <c r="Y376">
        <v>0.21002399999999999</v>
      </c>
      <c r="Z376">
        <v>0.10023899999999999</v>
      </c>
      <c r="AA376">
        <v>0.109785199165344</v>
      </c>
      <c r="AB376">
        <v>0.241287</v>
      </c>
      <c r="AC376">
        <v>1.3650500000000001</v>
      </c>
      <c r="AD376">
        <v>0.28832099999999999</v>
      </c>
      <c r="AE376">
        <v>0.72898799999999997</v>
      </c>
      <c r="AH376">
        <v>4.3408699999999998</v>
      </c>
      <c r="AI376">
        <v>1.01494</v>
      </c>
      <c r="AJ376">
        <v>1.23858</v>
      </c>
      <c r="AK376">
        <v>999</v>
      </c>
      <c r="AO376">
        <v>23324</v>
      </c>
    </row>
    <row r="377" spans="1:41" x14ac:dyDescent="0.45">
      <c r="A377" t="s">
        <v>7787</v>
      </c>
      <c r="B377" t="s">
        <v>70</v>
      </c>
      <c r="C377">
        <v>6</v>
      </c>
      <c r="D377">
        <v>8</v>
      </c>
      <c r="F377">
        <v>4.3144799999999996</v>
      </c>
      <c r="G377">
        <v>22</v>
      </c>
      <c r="H377">
        <v>17</v>
      </c>
      <c r="K377">
        <v>104.3</v>
      </c>
      <c r="L377">
        <v>456</v>
      </c>
      <c r="M377">
        <v>110</v>
      </c>
      <c r="N377">
        <v>53</v>
      </c>
      <c r="O377">
        <v>50</v>
      </c>
      <c r="P377">
        <v>11</v>
      </c>
      <c r="Q377">
        <v>35</v>
      </c>
      <c r="R377">
        <v>0</v>
      </c>
      <c r="S377">
        <v>5</v>
      </c>
      <c r="T377">
        <v>72</v>
      </c>
      <c r="U377">
        <v>6.2128500000000004</v>
      </c>
      <c r="V377">
        <v>3.02013</v>
      </c>
      <c r="W377">
        <v>2.05714</v>
      </c>
      <c r="X377">
        <v>0.94918499999999995</v>
      </c>
      <c r="Y377">
        <v>0.15789500000000001</v>
      </c>
      <c r="Z377">
        <v>7.67544E-2</v>
      </c>
      <c r="AA377">
        <v>8.1140346825122805E-2</v>
      </c>
      <c r="AB377">
        <v>0.26442300000000002</v>
      </c>
      <c r="AC377">
        <v>1.39022</v>
      </c>
      <c r="AD377">
        <v>0.29729699999999998</v>
      </c>
      <c r="AE377">
        <v>0.70987699999999998</v>
      </c>
      <c r="AH377">
        <v>4.3959799999999998</v>
      </c>
      <c r="AI377">
        <v>1.01431</v>
      </c>
      <c r="AJ377">
        <v>1.07829</v>
      </c>
      <c r="AK377">
        <v>999</v>
      </c>
      <c r="AO377" t="s">
        <v>7788</v>
      </c>
    </row>
    <row r="378" spans="1:41" x14ac:dyDescent="0.45">
      <c r="A378" t="s">
        <v>7839</v>
      </c>
      <c r="B378" t="s">
        <v>207</v>
      </c>
      <c r="C378">
        <v>3</v>
      </c>
      <c r="D378">
        <v>4</v>
      </c>
      <c r="F378">
        <v>4.7518500000000001</v>
      </c>
      <c r="G378">
        <v>25</v>
      </c>
      <c r="H378">
        <v>25</v>
      </c>
      <c r="K378">
        <v>94.7</v>
      </c>
      <c r="L378">
        <v>405</v>
      </c>
      <c r="M378">
        <v>102</v>
      </c>
      <c r="N378">
        <v>53</v>
      </c>
      <c r="O378">
        <v>50</v>
      </c>
      <c r="P378">
        <v>12</v>
      </c>
      <c r="Q378">
        <v>24</v>
      </c>
      <c r="R378">
        <v>0</v>
      </c>
      <c r="S378">
        <v>5</v>
      </c>
      <c r="T378">
        <v>53</v>
      </c>
      <c r="U378">
        <v>5.0369599999999997</v>
      </c>
      <c r="V378">
        <v>2.2808899999999999</v>
      </c>
      <c r="W378">
        <v>2.2083300000000001</v>
      </c>
      <c r="X378">
        <v>1.1404399999999999</v>
      </c>
      <c r="Y378">
        <v>0.13086400000000001</v>
      </c>
      <c r="Z378">
        <v>5.9259300000000001E-2</v>
      </c>
      <c r="AA378">
        <v>7.1604944765567696E-2</v>
      </c>
      <c r="AB378">
        <v>0.27127699999999999</v>
      </c>
      <c r="AC378">
        <v>1.3305199999999999</v>
      </c>
      <c r="AD378">
        <v>0.28938900000000001</v>
      </c>
      <c r="AE378">
        <v>0.66849800000000004</v>
      </c>
      <c r="AH378">
        <v>4.7017100000000003</v>
      </c>
      <c r="AI378">
        <v>1.0141100000000001</v>
      </c>
      <c r="AJ378">
        <v>0.82763100000000001</v>
      </c>
      <c r="AK378">
        <v>999</v>
      </c>
      <c r="AO378" t="s">
        <v>7840</v>
      </c>
    </row>
    <row r="379" spans="1:41" x14ac:dyDescent="0.45">
      <c r="A379" t="s">
        <v>7815</v>
      </c>
      <c r="B379" t="s">
        <v>16</v>
      </c>
      <c r="C379">
        <v>6</v>
      </c>
      <c r="D379">
        <v>6</v>
      </c>
      <c r="F379">
        <v>4.3483099999999997</v>
      </c>
      <c r="G379">
        <v>25</v>
      </c>
      <c r="H379">
        <v>17</v>
      </c>
      <c r="K379">
        <v>89</v>
      </c>
      <c r="L379">
        <v>383</v>
      </c>
      <c r="M379">
        <v>89</v>
      </c>
      <c r="N379">
        <v>46</v>
      </c>
      <c r="O379">
        <v>43</v>
      </c>
      <c r="P379">
        <v>10</v>
      </c>
      <c r="Q379">
        <v>31</v>
      </c>
      <c r="R379">
        <v>0</v>
      </c>
      <c r="S379">
        <v>3</v>
      </c>
      <c r="T379">
        <v>72</v>
      </c>
      <c r="U379">
        <v>7.2808999999999999</v>
      </c>
      <c r="V379">
        <v>3.13483</v>
      </c>
      <c r="W379">
        <v>2.3225799999999999</v>
      </c>
      <c r="X379">
        <v>1.0112399999999999</v>
      </c>
      <c r="Y379">
        <v>0.18798999999999999</v>
      </c>
      <c r="Z379">
        <v>8.0939899999999995E-2</v>
      </c>
      <c r="AA379">
        <v>0.10704961419105501</v>
      </c>
      <c r="AB379">
        <v>0.25501400000000002</v>
      </c>
      <c r="AC379">
        <v>1.3483099999999999</v>
      </c>
      <c r="AD379">
        <v>0.29587999999999998</v>
      </c>
      <c r="AE379">
        <v>0.69811299999999998</v>
      </c>
      <c r="AH379">
        <v>4.2438000000000002</v>
      </c>
      <c r="AI379">
        <v>1.01329</v>
      </c>
      <c r="AJ379">
        <v>0.94345299999999999</v>
      </c>
      <c r="AK379">
        <v>999</v>
      </c>
      <c r="AO379" t="s">
        <v>7816</v>
      </c>
    </row>
    <row r="380" spans="1:41" x14ac:dyDescent="0.45">
      <c r="A380" t="s">
        <v>7349</v>
      </c>
      <c r="C380">
        <v>6</v>
      </c>
      <c r="D380">
        <v>5</v>
      </c>
      <c r="F380">
        <v>4.4000000000000004</v>
      </c>
      <c r="G380">
        <v>24</v>
      </c>
      <c r="H380">
        <v>18</v>
      </c>
      <c r="K380">
        <v>90</v>
      </c>
      <c r="L380">
        <v>383</v>
      </c>
      <c r="M380">
        <v>86</v>
      </c>
      <c r="N380">
        <v>47</v>
      </c>
      <c r="O380">
        <v>44</v>
      </c>
      <c r="P380">
        <v>15</v>
      </c>
      <c r="Q380">
        <v>28</v>
      </c>
      <c r="R380">
        <v>1</v>
      </c>
      <c r="S380">
        <v>6</v>
      </c>
      <c r="T380">
        <v>90</v>
      </c>
      <c r="U380">
        <v>9</v>
      </c>
      <c r="V380">
        <v>2.8</v>
      </c>
      <c r="W380">
        <v>3.2142900000000001</v>
      </c>
      <c r="X380">
        <v>1.5</v>
      </c>
      <c r="Y380">
        <v>0.234987</v>
      </c>
      <c r="Z380">
        <v>7.3107000000000005E-2</v>
      </c>
      <c r="AA380">
        <v>0.161879897117614</v>
      </c>
      <c r="AB380">
        <v>0.246418</v>
      </c>
      <c r="AC380">
        <v>1.26667</v>
      </c>
      <c r="AD380">
        <v>0.29098400000000002</v>
      </c>
      <c r="AE380">
        <v>0.72043000000000001</v>
      </c>
      <c r="AH380">
        <v>4.55504</v>
      </c>
      <c r="AI380">
        <v>1.00908</v>
      </c>
      <c r="AJ380">
        <v>0.99474399999999996</v>
      </c>
      <c r="AK380">
        <v>999</v>
      </c>
      <c r="AO380">
        <v>16933</v>
      </c>
    </row>
    <row r="381" spans="1:41" x14ac:dyDescent="0.45">
      <c r="A381" t="s">
        <v>7841</v>
      </c>
      <c r="B381" t="s">
        <v>98</v>
      </c>
      <c r="C381">
        <v>6</v>
      </c>
      <c r="D381">
        <v>6</v>
      </c>
      <c r="F381">
        <v>4.4372999999999996</v>
      </c>
      <c r="G381">
        <v>25</v>
      </c>
      <c r="H381">
        <v>22</v>
      </c>
      <c r="K381">
        <v>93.3</v>
      </c>
      <c r="L381">
        <v>409</v>
      </c>
      <c r="M381">
        <v>84</v>
      </c>
      <c r="N381">
        <v>49</v>
      </c>
      <c r="O381">
        <v>46</v>
      </c>
      <c r="P381">
        <v>10</v>
      </c>
      <c r="Q381">
        <v>48</v>
      </c>
      <c r="R381">
        <v>0</v>
      </c>
      <c r="S381">
        <v>7</v>
      </c>
      <c r="T381">
        <v>87</v>
      </c>
      <c r="U381">
        <v>8.3922799999999995</v>
      </c>
      <c r="V381">
        <v>4.6302199999999996</v>
      </c>
      <c r="W381">
        <v>1.8125</v>
      </c>
      <c r="X381">
        <v>0.96462999999999999</v>
      </c>
      <c r="Y381">
        <v>0.21271399999999999</v>
      </c>
      <c r="Z381">
        <v>0.117359</v>
      </c>
      <c r="AA381">
        <v>9.53545272350311E-2</v>
      </c>
      <c r="AB381">
        <v>0.237288</v>
      </c>
      <c r="AC381">
        <v>1.41479</v>
      </c>
      <c r="AD381">
        <v>0.28793800000000003</v>
      </c>
      <c r="AE381">
        <v>0.70338999999999996</v>
      </c>
      <c r="AH381">
        <v>4.5519299999999996</v>
      </c>
      <c r="AI381">
        <v>1.0050399999999999</v>
      </c>
      <c r="AJ381">
        <v>0.99090900000000004</v>
      </c>
      <c r="AK381">
        <v>999</v>
      </c>
      <c r="AO381" t="s">
        <v>7842</v>
      </c>
    </row>
    <row r="382" spans="1:41" x14ac:dyDescent="0.45">
      <c r="A382" t="s">
        <v>7091</v>
      </c>
      <c r="B382" t="s">
        <v>107</v>
      </c>
      <c r="C382">
        <v>5</v>
      </c>
      <c r="D382">
        <v>5</v>
      </c>
      <c r="F382">
        <v>4.6421099999999997</v>
      </c>
      <c r="G382">
        <v>19</v>
      </c>
      <c r="H382">
        <v>19</v>
      </c>
      <c r="K382">
        <v>95</v>
      </c>
      <c r="L382">
        <v>428</v>
      </c>
      <c r="M382">
        <v>96</v>
      </c>
      <c r="N382">
        <v>52</v>
      </c>
      <c r="O382">
        <v>49</v>
      </c>
      <c r="P382">
        <v>16</v>
      </c>
      <c r="Q382">
        <v>36</v>
      </c>
      <c r="R382">
        <v>1</v>
      </c>
      <c r="S382">
        <v>8</v>
      </c>
      <c r="T382">
        <v>109</v>
      </c>
      <c r="U382">
        <v>10.3263</v>
      </c>
      <c r="V382">
        <v>3.4105300000000001</v>
      </c>
      <c r="W382">
        <v>3.0277799999999999</v>
      </c>
      <c r="X382">
        <v>1.51579</v>
      </c>
      <c r="Y382">
        <v>0.25467299999999998</v>
      </c>
      <c r="Z382">
        <v>8.4112199999999998E-2</v>
      </c>
      <c r="AA382">
        <v>0.170560732483863</v>
      </c>
      <c r="AB382">
        <v>0.25</v>
      </c>
      <c r="AC382">
        <v>1.38947</v>
      </c>
      <c r="AD382">
        <v>0.30887999999999999</v>
      </c>
      <c r="AE382">
        <v>0.72992699999999999</v>
      </c>
      <c r="AH382">
        <v>4.53925</v>
      </c>
      <c r="AI382">
        <v>1.0030699999999999</v>
      </c>
      <c r="AJ382">
        <v>1.0682799999999999</v>
      </c>
      <c r="AK382">
        <v>999</v>
      </c>
      <c r="AO382">
        <v>10603</v>
      </c>
    </row>
    <row r="383" spans="1:41" x14ac:dyDescent="0.45">
      <c r="A383" t="s">
        <v>7833</v>
      </c>
      <c r="B383" t="s">
        <v>155</v>
      </c>
      <c r="C383">
        <v>4</v>
      </c>
      <c r="D383">
        <v>6</v>
      </c>
      <c r="F383">
        <v>4.59</v>
      </c>
      <c r="G383">
        <v>23</v>
      </c>
      <c r="H383">
        <v>22</v>
      </c>
      <c r="K383">
        <v>100</v>
      </c>
      <c r="L383">
        <v>435</v>
      </c>
      <c r="M383">
        <v>97</v>
      </c>
      <c r="N383">
        <v>55</v>
      </c>
      <c r="O383">
        <v>51</v>
      </c>
      <c r="P383">
        <v>12</v>
      </c>
      <c r="Q383">
        <v>39</v>
      </c>
      <c r="R383">
        <v>0</v>
      </c>
      <c r="S383">
        <v>8</v>
      </c>
      <c r="T383">
        <v>85</v>
      </c>
      <c r="U383">
        <v>7.65</v>
      </c>
      <c r="V383">
        <v>3.51</v>
      </c>
      <c r="W383">
        <v>2.1794899999999999</v>
      </c>
      <c r="X383">
        <v>1.08</v>
      </c>
      <c r="Y383">
        <v>0.19540199999999999</v>
      </c>
      <c r="Z383">
        <v>8.9655200000000004E-2</v>
      </c>
      <c r="AA383">
        <v>0.105747118592262</v>
      </c>
      <c r="AB383">
        <v>0.25</v>
      </c>
      <c r="AC383">
        <v>1.36</v>
      </c>
      <c r="AD383">
        <v>0.29209600000000002</v>
      </c>
      <c r="AE383">
        <v>0.67952999999999997</v>
      </c>
      <c r="AH383">
        <v>4.5250399999999997</v>
      </c>
      <c r="AI383">
        <v>0.99993399999999999</v>
      </c>
      <c r="AJ383">
        <v>1.1218999999999999</v>
      </c>
      <c r="AK383">
        <v>999</v>
      </c>
      <c r="AO383" t="s">
        <v>7834</v>
      </c>
    </row>
    <row r="384" spans="1:41" x14ac:dyDescent="0.45">
      <c r="A384" t="s">
        <v>7177</v>
      </c>
      <c r="B384" t="s">
        <v>89</v>
      </c>
      <c r="C384">
        <v>6</v>
      </c>
      <c r="D384">
        <v>4</v>
      </c>
      <c r="F384">
        <v>3.9611100000000001</v>
      </c>
      <c r="G384">
        <v>22</v>
      </c>
      <c r="H384">
        <v>17</v>
      </c>
      <c r="K384">
        <v>97.7</v>
      </c>
      <c r="L384">
        <v>412</v>
      </c>
      <c r="M384">
        <v>84</v>
      </c>
      <c r="N384">
        <v>46</v>
      </c>
      <c r="O384">
        <v>43</v>
      </c>
      <c r="P384">
        <v>13</v>
      </c>
      <c r="Q384">
        <v>38</v>
      </c>
      <c r="R384">
        <v>0</v>
      </c>
      <c r="S384">
        <v>7</v>
      </c>
      <c r="T384">
        <v>101</v>
      </c>
      <c r="U384">
        <v>9.3039900000000006</v>
      </c>
      <c r="V384">
        <v>3.5005099999999998</v>
      </c>
      <c r="W384">
        <v>2.6578900000000001</v>
      </c>
      <c r="X384">
        <v>1.19754</v>
      </c>
      <c r="Y384">
        <v>0.245146</v>
      </c>
      <c r="Z384">
        <v>9.2232999999999996E-2</v>
      </c>
      <c r="AA384">
        <v>0.15291262418031601</v>
      </c>
      <c r="AB384">
        <v>0.228883</v>
      </c>
      <c r="AC384">
        <v>1.2487200000000001</v>
      </c>
      <c r="AD384">
        <v>0.28063199999999999</v>
      </c>
      <c r="AE384">
        <v>0.73217699999999997</v>
      </c>
      <c r="AH384">
        <v>4.2990500000000003</v>
      </c>
      <c r="AI384">
        <v>0.99905900000000003</v>
      </c>
      <c r="AJ384">
        <v>1.39768</v>
      </c>
      <c r="AK384">
        <v>999</v>
      </c>
      <c r="AO384">
        <v>26221</v>
      </c>
    </row>
    <row r="385" spans="1:41" x14ac:dyDescent="0.45">
      <c r="A385" t="s">
        <v>7852</v>
      </c>
      <c r="B385" t="s">
        <v>14</v>
      </c>
      <c r="C385">
        <v>5</v>
      </c>
      <c r="D385">
        <v>5</v>
      </c>
      <c r="F385">
        <v>4.44109</v>
      </c>
      <c r="G385">
        <v>23</v>
      </c>
      <c r="H385">
        <v>21</v>
      </c>
      <c r="K385">
        <v>99.3</v>
      </c>
      <c r="L385">
        <v>422</v>
      </c>
      <c r="M385">
        <v>97</v>
      </c>
      <c r="N385">
        <v>52</v>
      </c>
      <c r="O385">
        <v>49</v>
      </c>
      <c r="P385">
        <v>12</v>
      </c>
      <c r="Q385">
        <v>33</v>
      </c>
      <c r="R385">
        <v>0</v>
      </c>
      <c r="S385">
        <v>4</v>
      </c>
      <c r="T385">
        <v>68</v>
      </c>
      <c r="U385">
        <v>6.1631400000000003</v>
      </c>
      <c r="V385">
        <v>2.9909400000000002</v>
      </c>
      <c r="W385">
        <v>2.0606100000000001</v>
      </c>
      <c r="X385">
        <v>1.08761</v>
      </c>
      <c r="Y385">
        <v>0.161137</v>
      </c>
      <c r="Z385">
        <v>7.8199099999999994E-2</v>
      </c>
      <c r="AA385">
        <v>8.2938395440578405E-2</v>
      </c>
      <c r="AB385">
        <v>0.25194800000000001</v>
      </c>
      <c r="AC385">
        <v>1.3091600000000001</v>
      </c>
      <c r="AD385">
        <v>0.27868900000000002</v>
      </c>
      <c r="AE385">
        <v>0.68904600000000005</v>
      </c>
      <c r="AH385">
        <v>4.5742799999999999</v>
      </c>
      <c r="AI385">
        <v>0.99844100000000002</v>
      </c>
      <c r="AJ385">
        <v>0.96713800000000005</v>
      </c>
      <c r="AK385">
        <v>999</v>
      </c>
      <c r="AO385" t="s">
        <v>7853</v>
      </c>
    </row>
    <row r="386" spans="1:41" x14ac:dyDescent="0.45">
      <c r="A386" t="s">
        <v>6040</v>
      </c>
      <c r="B386" t="s">
        <v>191</v>
      </c>
      <c r="C386">
        <v>5</v>
      </c>
      <c r="D386">
        <v>5</v>
      </c>
      <c r="F386">
        <v>4.0953400000000002</v>
      </c>
      <c r="G386">
        <v>23</v>
      </c>
      <c r="H386">
        <v>17</v>
      </c>
      <c r="K386">
        <v>92.3</v>
      </c>
      <c r="L386">
        <v>400</v>
      </c>
      <c r="M386">
        <v>83</v>
      </c>
      <c r="N386">
        <v>45</v>
      </c>
      <c r="O386">
        <v>42</v>
      </c>
      <c r="P386">
        <v>10</v>
      </c>
      <c r="Q386">
        <v>45</v>
      </c>
      <c r="R386">
        <v>0</v>
      </c>
      <c r="S386">
        <v>3</v>
      </c>
      <c r="T386">
        <v>86</v>
      </c>
      <c r="U386">
        <v>8.3856999999999999</v>
      </c>
      <c r="V386">
        <v>4.3878700000000004</v>
      </c>
      <c r="W386">
        <v>1.9111100000000001</v>
      </c>
      <c r="X386">
        <v>0.97508099999999998</v>
      </c>
      <c r="Y386">
        <v>0.215</v>
      </c>
      <c r="Z386">
        <v>0.1125</v>
      </c>
      <c r="AA386">
        <v>0.10250000655651</v>
      </c>
      <c r="AB386">
        <v>0.235795</v>
      </c>
      <c r="AC386">
        <v>1.3867799999999999</v>
      </c>
      <c r="AD386">
        <v>0.28515600000000002</v>
      </c>
      <c r="AE386">
        <v>0.72806999999999999</v>
      </c>
      <c r="AH386">
        <v>4.3601299999999998</v>
      </c>
      <c r="AI386">
        <v>0.99743599999999999</v>
      </c>
      <c r="AJ386">
        <v>1.3234699999999999</v>
      </c>
      <c r="AK386">
        <v>999</v>
      </c>
      <c r="AO386" t="s">
        <v>6042</v>
      </c>
    </row>
    <row r="387" spans="1:41" x14ac:dyDescent="0.45">
      <c r="A387" t="s">
        <v>6199</v>
      </c>
      <c r="B387" t="s">
        <v>21</v>
      </c>
      <c r="C387">
        <v>5</v>
      </c>
      <c r="D387">
        <v>4</v>
      </c>
      <c r="F387">
        <v>4.33371</v>
      </c>
      <c r="G387">
        <v>22</v>
      </c>
      <c r="H387">
        <v>16</v>
      </c>
      <c r="K387">
        <v>89.3</v>
      </c>
      <c r="L387">
        <v>381</v>
      </c>
      <c r="M387">
        <v>91</v>
      </c>
      <c r="N387">
        <v>46</v>
      </c>
      <c r="O387">
        <v>43</v>
      </c>
      <c r="P387">
        <v>10</v>
      </c>
      <c r="Q387">
        <v>28</v>
      </c>
      <c r="R387">
        <v>0</v>
      </c>
      <c r="S387">
        <v>1</v>
      </c>
      <c r="T387">
        <v>61</v>
      </c>
      <c r="U387">
        <v>6.1478200000000003</v>
      </c>
      <c r="V387">
        <v>2.8219500000000002</v>
      </c>
      <c r="W387">
        <v>2.1785700000000001</v>
      </c>
      <c r="X387">
        <v>1.0078400000000001</v>
      </c>
      <c r="Y387">
        <v>0.160105</v>
      </c>
      <c r="Z387">
        <v>7.3490799999999995E-2</v>
      </c>
      <c r="AA387">
        <v>8.6614176630973802E-2</v>
      </c>
      <c r="AB387">
        <v>0.258523</v>
      </c>
      <c r="AC387">
        <v>1.3325899999999999</v>
      </c>
      <c r="AD387">
        <v>0.28825600000000001</v>
      </c>
      <c r="AE387">
        <v>0.69523800000000002</v>
      </c>
      <c r="AH387">
        <v>4.3188700000000004</v>
      </c>
      <c r="AI387">
        <v>0.98936500000000005</v>
      </c>
      <c r="AJ387">
        <v>0.95846399999999998</v>
      </c>
      <c r="AK387">
        <v>999</v>
      </c>
      <c r="AO387" t="s">
        <v>6202</v>
      </c>
    </row>
    <row r="388" spans="1:41" x14ac:dyDescent="0.45">
      <c r="A388" t="s">
        <v>7198</v>
      </c>
      <c r="B388" t="s">
        <v>269</v>
      </c>
      <c r="C388">
        <v>5</v>
      </c>
      <c r="D388">
        <v>6</v>
      </c>
      <c r="F388">
        <v>4.4505499999999998</v>
      </c>
      <c r="G388">
        <v>22</v>
      </c>
      <c r="H388">
        <v>17</v>
      </c>
      <c r="K388">
        <v>91</v>
      </c>
      <c r="L388">
        <v>409</v>
      </c>
      <c r="M388">
        <v>98</v>
      </c>
      <c r="N388">
        <v>48</v>
      </c>
      <c r="O388">
        <v>45</v>
      </c>
      <c r="P388">
        <v>13</v>
      </c>
      <c r="Q388">
        <v>32</v>
      </c>
      <c r="R388">
        <v>0</v>
      </c>
      <c r="S388">
        <v>4</v>
      </c>
      <c r="T388">
        <v>84</v>
      </c>
      <c r="U388">
        <v>8.3076899999999991</v>
      </c>
      <c r="V388">
        <v>3.1648399999999999</v>
      </c>
      <c r="W388">
        <v>2.625</v>
      </c>
      <c r="X388">
        <v>1.2857099999999999</v>
      </c>
      <c r="Y388">
        <v>0.20537900000000001</v>
      </c>
      <c r="Z388">
        <v>7.8239600000000006E-2</v>
      </c>
      <c r="AA388">
        <v>0.127139367163181</v>
      </c>
      <c r="AB388">
        <v>0.262735</v>
      </c>
      <c r="AC388">
        <v>1.4285699999999999</v>
      </c>
      <c r="AD388">
        <v>0.30797099999999999</v>
      </c>
      <c r="AE388">
        <v>0.73345300000000002</v>
      </c>
      <c r="AH388">
        <v>4.4528400000000001</v>
      </c>
      <c r="AI388">
        <v>0.98894700000000002</v>
      </c>
      <c r="AJ388">
        <v>0.96607299999999996</v>
      </c>
      <c r="AK388">
        <v>999</v>
      </c>
      <c r="AO388">
        <v>13361</v>
      </c>
    </row>
    <row r="389" spans="1:41" x14ac:dyDescent="0.45">
      <c r="A389" t="s">
        <v>7238</v>
      </c>
      <c r="B389" t="s">
        <v>73</v>
      </c>
      <c r="C389">
        <v>4</v>
      </c>
      <c r="D389">
        <v>3</v>
      </c>
      <c r="F389">
        <v>3.6</v>
      </c>
      <c r="G389">
        <v>60</v>
      </c>
      <c r="H389">
        <v>0</v>
      </c>
      <c r="K389">
        <v>65</v>
      </c>
      <c r="L389">
        <v>265</v>
      </c>
      <c r="M389">
        <v>56</v>
      </c>
      <c r="N389">
        <v>28</v>
      </c>
      <c r="O389">
        <v>26</v>
      </c>
      <c r="P389">
        <v>7</v>
      </c>
      <c r="Q389">
        <v>17</v>
      </c>
      <c r="R389">
        <v>0</v>
      </c>
      <c r="S389">
        <v>2</v>
      </c>
      <c r="T389">
        <v>70</v>
      </c>
      <c r="U389">
        <v>9.6923100000000009</v>
      </c>
      <c r="V389">
        <v>2.35385</v>
      </c>
      <c r="W389">
        <v>4.1176500000000003</v>
      </c>
      <c r="X389">
        <v>0.96923099999999995</v>
      </c>
      <c r="Y389">
        <v>0.26415100000000002</v>
      </c>
      <c r="Z389">
        <v>6.4150899999999997E-2</v>
      </c>
      <c r="AA389">
        <v>0.20000000298023199</v>
      </c>
      <c r="AB389">
        <v>0.22764200000000001</v>
      </c>
      <c r="AC389">
        <v>1.1230800000000001</v>
      </c>
      <c r="AD389">
        <v>0.289941</v>
      </c>
      <c r="AE389">
        <v>0.71202500000000002</v>
      </c>
      <c r="AH389">
        <v>3.37812</v>
      </c>
      <c r="AI389">
        <v>0.98751999999999995</v>
      </c>
      <c r="AJ389">
        <v>0.801728</v>
      </c>
      <c r="AK389">
        <v>999</v>
      </c>
      <c r="AO389">
        <v>31776</v>
      </c>
    </row>
    <row r="390" spans="1:41" x14ac:dyDescent="0.45">
      <c r="A390" t="s">
        <v>7734</v>
      </c>
      <c r="B390" t="s">
        <v>46</v>
      </c>
      <c r="C390">
        <v>7</v>
      </c>
      <c r="D390">
        <v>5</v>
      </c>
      <c r="F390">
        <v>4.3663400000000001</v>
      </c>
      <c r="G390">
        <v>20</v>
      </c>
      <c r="H390">
        <v>20</v>
      </c>
      <c r="K390">
        <v>101</v>
      </c>
      <c r="L390">
        <v>421</v>
      </c>
      <c r="M390">
        <v>94</v>
      </c>
      <c r="N390">
        <v>52</v>
      </c>
      <c r="O390">
        <v>49</v>
      </c>
      <c r="P390">
        <v>15</v>
      </c>
      <c r="Q390">
        <v>36</v>
      </c>
      <c r="R390">
        <v>1</v>
      </c>
      <c r="S390">
        <v>4</v>
      </c>
      <c r="T390">
        <v>82</v>
      </c>
      <c r="U390">
        <v>7.3069300000000004</v>
      </c>
      <c r="V390">
        <v>3.2079200000000001</v>
      </c>
      <c r="W390">
        <v>2.2777799999999999</v>
      </c>
      <c r="X390">
        <v>1.33663</v>
      </c>
      <c r="Y390">
        <v>0.194774</v>
      </c>
      <c r="Z390">
        <v>8.5510699999999995E-2</v>
      </c>
      <c r="AA390">
        <v>0.109263658523559</v>
      </c>
      <c r="AB390">
        <v>0.24671899999999999</v>
      </c>
      <c r="AC390">
        <v>1.2871300000000001</v>
      </c>
      <c r="AD390">
        <v>0.278169</v>
      </c>
      <c r="AE390">
        <v>0.71559600000000001</v>
      </c>
      <c r="AH390">
        <v>4.7500900000000001</v>
      </c>
      <c r="AI390">
        <v>0.98558100000000004</v>
      </c>
      <c r="AJ390">
        <v>1.25485</v>
      </c>
      <c r="AK390">
        <v>999</v>
      </c>
      <c r="AO390">
        <v>19388</v>
      </c>
    </row>
    <row r="391" spans="1:41" x14ac:dyDescent="0.45">
      <c r="A391" t="s">
        <v>7326</v>
      </c>
      <c r="B391" t="s">
        <v>7</v>
      </c>
      <c r="C391">
        <v>3</v>
      </c>
      <c r="D391">
        <v>5</v>
      </c>
      <c r="F391">
        <v>4.5147199999999996</v>
      </c>
      <c r="G391">
        <v>29</v>
      </c>
      <c r="H391">
        <v>14</v>
      </c>
      <c r="K391">
        <v>91.7</v>
      </c>
      <c r="L391">
        <v>396</v>
      </c>
      <c r="M391">
        <v>98</v>
      </c>
      <c r="N391">
        <v>49</v>
      </c>
      <c r="O391">
        <v>46</v>
      </c>
      <c r="P391">
        <v>11</v>
      </c>
      <c r="Q391">
        <v>26</v>
      </c>
      <c r="R391">
        <v>1</v>
      </c>
      <c r="S391">
        <v>4</v>
      </c>
      <c r="T391">
        <v>66</v>
      </c>
      <c r="U391">
        <v>6.4776400000000001</v>
      </c>
      <c r="V391">
        <v>2.5518000000000001</v>
      </c>
      <c r="W391">
        <v>2.5384600000000002</v>
      </c>
      <c r="X391">
        <v>1.07961</v>
      </c>
      <c r="Y391">
        <v>0.16666700000000001</v>
      </c>
      <c r="Z391">
        <v>6.5656599999999996E-2</v>
      </c>
      <c r="AA391">
        <v>0.101010106503963</v>
      </c>
      <c r="AB391">
        <v>0.26776</v>
      </c>
      <c r="AC391">
        <v>1.3522400000000001</v>
      </c>
      <c r="AD391">
        <v>0.30103799999999997</v>
      </c>
      <c r="AE391">
        <v>0.690608</v>
      </c>
      <c r="AH391">
        <v>4.3564600000000002</v>
      </c>
      <c r="AI391">
        <v>0.98477099999999995</v>
      </c>
      <c r="AJ391">
        <v>0.93870799999999999</v>
      </c>
      <c r="AK391">
        <v>999</v>
      </c>
      <c r="AO391">
        <v>26304</v>
      </c>
    </row>
    <row r="392" spans="1:41" x14ac:dyDescent="0.45">
      <c r="A392" t="s">
        <v>7193</v>
      </c>
      <c r="B392" t="s">
        <v>170</v>
      </c>
      <c r="C392">
        <v>6</v>
      </c>
      <c r="D392">
        <v>7</v>
      </c>
      <c r="F392">
        <v>4.41</v>
      </c>
      <c r="G392">
        <v>23</v>
      </c>
      <c r="H392">
        <v>18</v>
      </c>
      <c r="K392">
        <v>100</v>
      </c>
      <c r="L392">
        <v>429</v>
      </c>
      <c r="M392">
        <v>96</v>
      </c>
      <c r="N392">
        <v>52</v>
      </c>
      <c r="O392">
        <v>49</v>
      </c>
      <c r="P392">
        <v>12</v>
      </c>
      <c r="Q392">
        <v>35</v>
      </c>
      <c r="R392">
        <v>0</v>
      </c>
      <c r="S392">
        <v>9</v>
      </c>
      <c r="T392">
        <v>84</v>
      </c>
      <c r="U392">
        <v>7.56</v>
      </c>
      <c r="V392">
        <v>3.15</v>
      </c>
      <c r="W392">
        <v>2.4</v>
      </c>
      <c r="X392">
        <v>1.08</v>
      </c>
      <c r="Y392">
        <v>0.19580400000000001</v>
      </c>
      <c r="Z392">
        <v>8.1585099999999994E-2</v>
      </c>
      <c r="AA392">
        <v>0.11421911418437899</v>
      </c>
      <c r="AB392">
        <v>0.24935099999999999</v>
      </c>
      <c r="AC392">
        <v>1.31</v>
      </c>
      <c r="AD392">
        <v>0.290657</v>
      </c>
      <c r="AE392">
        <v>0.69176899999999997</v>
      </c>
      <c r="AH392">
        <v>4.4550400000000003</v>
      </c>
      <c r="AI392">
        <v>0.98071200000000003</v>
      </c>
      <c r="AJ392">
        <v>1.0509500000000001</v>
      </c>
      <c r="AK392">
        <v>999</v>
      </c>
      <c r="AO392">
        <v>25636</v>
      </c>
    </row>
    <row r="393" spans="1:41" x14ac:dyDescent="0.45">
      <c r="A393" t="s">
        <v>7927</v>
      </c>
      <c r="B393" t="s">
        <v>59</v>
      </c>
      <c r="C393">
        <v>6</v>
      </c>
      <c r="D393">
        <v>6</v>
      </c>
      <c r="F393">
        <v>4.5445500000000001</v>
      </c>
      <c r="G393">
        <v>23</v>
      </c>
      <c r="H393">
        <v>18</v>
      </c>
      <c r="K393">
        <v>101</v>
      </c>
      <c r="L393">
        <v>440</v>
      </c>
      <c r="M393">
        <v>94</v>
      </c>
      <c r="N393">
        <v>55</v>
      </c>
      <c r="O393">
        <v>51</v>
      </c>
      <c r="P393">
        <v>11</v>
      </c>
      <c r="Q393">
        <v>42</v>
      </c>
      <c r="R393">
        <v>0</v>
      </c>
      <c r="S393">
        <v>12</v>
      </c>
      <c r="T393">
        <v>91</v>
      </c>
      <c r="U393">
        <v>8.1089099999999998</v>
      </c>
      <c r="V393">
        <v>3.7425700000000002</v>
      </c>
      <c r="W393">
        <v>2.1666699999999999</v>
      </c>
      <c r="X393">
        <v>0.98019800000000001</v>
      </c>
      <c r="Y393">
        <v>0.206818</v>
      </c>
      <c r="Z393">
        <v>9.5454499999999998E-2</v>
      </c>
      <c r="AA393">
        <v>0.111363634467124</v>
      </c>
      <c r="AB393">
        <v>0.24352299999999999</v>
      </c>
      <c r="AC393">
        <v>1.34653</v>
      </c>
      <c r="AD393">
        <v>0.29225400000000001</v>
      </c>
      <c r="AE393">
        <v>0.67164199999999996</v>
      </c>
      <c r="AH393">
        <v>4.4728599999999998</v>
      </c>
      <c r="AI393">
        <v>0.97955099999999995</v>
      </c>
      <c r="AJ393">
        <v>0.85634100000000002</v>
      </c>
      <c r="AK393">
        <v>999</v>
      </c>
      <c r="AO393" t="s">
        <v>7928</v>
      </c>
    </row>
    <row r="394" spans="1:41" x14ac:dyDescent="0.45">
      <c r="A394" t="s">
        <v>7183</v>
      </c>
      <c r="B394" t="s">
        <v>10</v>
      </c>
      <c r="C394">
        <v>5</v>
      </c>
      <c r="D394">
        <v>6</v>
      </c>
      <c r="F394">
        <v>4.8822900000000002</v>
      </c>
      <c r="G394">
        <v>21</v>
      </c>
      <c r="H394">
        <v>20</v>
      </c>
      <c r="K394">
        <v>97.7</v>
      </c>
      <c r="L394">
        <v>426</v>
      </c>
      <c r="M394">
        <v>98</v>
      </c>
      <c r="N394">
        <v>57</v>
      </c>
      <c r="O394">
        <v>53</v>
      </c>
      <c r="P394">
        <v>14</v>
      </c>
      <c r="Q394">
        <v>35</v>
      </c>
      <c r="R394">
        <v>1</v>
      </c>
      <c r="S394">
        <v>5</v>
      </c>
      <c r="T394">
        <v>86</v>
      </c>
      <c r="U394">
        <v>7.9222099999999998</v>
      </c>
      <c r="V394">
        <v>3.2241599999999999</v>
      </c>
      <c r="W394">
        <v>2.4571399999999999</v>
      </c>
      <c r="X394">
        <v>1.28966</v>
      </c>
      <c r="Y394">
        <v>0.201878</v>
      </c>
      <c r="Z394">
        <v>8.2159599999999999E-2</v>
      </c>
      <c r="AA394">
        <v>0.119718313217163</v>
      </c>
      <c r="AB394">
        <v>0.253886</v>
      </c>
      <c r="AC394">
        <v>1.36131</v>
      </c>
      <c r="AD394">
        <v>0.29370600000000002</v>
      </c>
      <c r="AE394">
        <v>0.67019399999999996</v>
      </c>
      <c r="AH394">
        <v>4.5856399999999997</v>
      </c>
      <c r="AI394">
        <v>0.97848900000000005</v>
      </c>
      <c r="AJ394">
        <v>0.41286</v>
      </c>
      <c r="AK394">
        <v>999</v>
      </c>
      <c r="AO394">
        <v>15890</v>
      </c>
    </row>
    <row r="395" spans="1:41" x14ac:dyDescent="0.45">
      <c r="A395" t="s">
        <v>7809</v>
      </c>
      <c r="B395" t="s">
        <v>16</v>
      </c>
      <c r="C395">
        <v>5</v>
      </c>
      <c r="D395">
        <v>5</v>
      </c>
      <c r="F395">
        <v>4.3548400000000003</v>
      </c>
      <c r="G395">
        <v>24</v>
      </c>
      <c r="H395">
        <v>19</v>
      </c>
      <c r="K395">
        <v>93</v>
      </c>
      <c r="L395">
        <v>405</v>
      </c>
      <c r="M395">
        <v>92</v>
      </c>
      <c r="N395">
        <v>48</v>
      </c>
      <c r="O395">
        <v>45</v>
      </c>
      <c r="P395">
        <v>11</v>
      </c>
      <c r="Q395">
        <v>33</v>
      </c>
      <c r="R395">
        <v>0</v>
      </c>
      <c r="S395">
        <v>8</v>
      </c>
      <c r="T395">
        <v>82</v>
      </c>
      <c r="U395">
        <v>7.9354800000000001</v>
      </c>
      <c r="V395">
        <v>3.1935500000000001</v>
      </c>
      <c r="W395">
        <v>2.4848499999999998</v>
      </c>
      <c r="X395">
        <v>1.0645199999999999</v>
      </c>
      <c r="Y395">
        <v>0.20246900000000001</v>
      </c>
      <c r="Z395">
        <v>8.1481499999999998E-2</v>
      </c>
      <c r="AA395">
        <v>0.12098766118288</v>
      </c>
      <c r="AB395">
        <v>0.252747</v>
      </c>
      <c r="AC395">
        <v>1.34409</v>
      </c>
      <c r="AD395">
        <v>0.29889300000000002</v>
      </c>
      <c r="AE395">
        <v>0.70255500000000004</v>
      </c>
      <c r="AH395">
        <v>4.3518100000000004</v>
      </c>
      <c r="AI395">
        <v>0.97781200000000001</v>
      </c>
      <c r="AJ395">
        <v>1.0262899999999999</v>
      </c>
      <c r="AK395">
        <v>999</v>
      </c>
      <c r="AO395" t="s">
        <v>7810</v>
      </c>
    </row>
    <row r="396" spans="1:41" x14ac:dyDescent="0.45">
      <c r="A396" t="s">
        <v>7321</v>
      </c>
      <c r="B396" t="s">
        <v>98</v>
      </c>
      <c r="C396">
        <v>5</v>
      </c>
      <c r="D396">
        <v>5</v>
      </c>
      <c r="F396">
        <v>4.2503000000000002</v>
      </c>
      <c r="G396">
        <v>27</v>
      </c>
      <c r="H396">
        <v>14</v>
      </c>
      <c r="K396">
        <v>84.7</v>
      </c>
      <c r="L396">
        <v>359</v>
      </c>
      <c r="M396">
        <v>77</v>
      </c>
      <c r="N396">
        <v>43</v>
      </c>
      <c r="O396">
        <v>40</v>
      </c>
      <c r="P396">
        <v>11</v>
      </c>
      <c r="Q396">
        <v>30</v>
      </c>
      <c r="R396">
        <v>0</v>
      </c>
      <c r="S396">
        <v>7</v>
      </c>
      <c r="T396">
        <v>80</v>
      </c>
      <c r="U396">
        <v>8.5005900000000008</v>
      </c>
      <c r="V396">
        <v>3.1877200000000001</v>
      </c>
      <c r="W396">
        <v>2.6666699999999999</v>
      </c>
      <c r="X396">
        <v>1.16883</v>
      </c>
      <c r="Y396">
        <v>0.22284100000000001</v>
      </c>
      <c r="Z396">
        <v>8.3565500000000001E-2</v>
      </c>
      <c r="AA396">
        <v>0.13927577435970301</v>
      </c>
      <c r="AB396">
        <v>0.23913000000000001</v>
      </c>
      <c r="AC396">
        <v>1.26328</v>
      </c>
      <c r="AD396">
        <v>0.28571400000000002</v>
      </c>
      <c r="AE396">
        <v>0.69869000000000003</v>
      </c>
      <c r="AH396">
        <v>4.3648400000000001</v>
      </c>
      <c r="AI396">
        <v>0.97489700000000001</v>
      </c>
      <c r="AJ396">
        <v>0.93983300000000003</v>
      </c>
      <c r="AK396">
        <v>999</v>
      </c>
      <c r="AO396">
        <v>20548</v>
      </c>
    </row>
    <row r="397" spans="1:41" x14ac:dyDescent="0.45">
      <c r="A397" t="s">
        <v>7917</v>
      </c>
      <c r="B397" t="s">
        <v>309</v>
      </c>
      <c r="C397">
        <v>4</v>
      </c>
      <c r="D397">
        <v>6</v>
      </c>
      <c r="F397">
        <v>5.1259600000000001</v>
      </c>
      <c r="G397">
        <v>20</v>
      </c>
      <c r="H397">
        <v>20</v>
      </c>
      <c r="K397">
        <v>91.3</v>
      </c>
      <c r="L397">
        <v>406</v>
      </c>
      <c r="M397">
        <v>101</v>
      </c>
      <c r="N397">
        <v>56</v>
      </c>
      <c r="O397">
        <v>52</v>
      </c>
      <c r="P397">
        <v>13</v>
      </c>
      <c r="Q397">
        <v>34</v>
      </c>
      <c r="R397">
        <v>1</v>
      </c>
      <c r="S397">
        <v>3</v>
      </c>
      <c r="T397">
        <v>66</v>
      </c>
      <c r="U397">
        <v>6.5060200000000004</v>
      </c>
      <c r="V397">
        <v>3.3515899999999998</v>
      </c>
      <c r="W397">
        <v>1.9411799999999999</v>
      </c>
      <c r="X397">
        <v>1.28149</v>
      </c>
      <c r="Y397">
        <v>0.16256200000000001</v>
      </c>
      <c r="Z397">
        <v>8.3743799999999993E-2</v>
      </c>
      <c r="AA397">
        <v>7.88177400827407E-2</v>
      </c>
      <c r="AB397">
        <v>0.27371299999999998</v>
      </c>
      <c r="AC397">
        <v>1.47864</v>
      </c>
      <c r="AD397">
        <v>0.303448</v>
      </c>
      <c r="AE397">
        <v>0.67637000000000003</v>
      </c>
      <c r="AH397">
        <v>4.8760700000000003</v>
      </c>
      <c r="AI397">
        <v>0.97330099999999997</v>
      </c>
      <c r="AJ397">
        <v>1.0924700000000001</v>
      </c>
      <c r="AK397">
        <v>999</v>
      </c>
      <c r="AO397" t="s">
        <v>7918</v>
      </c>
    </row>
    <row r="398" spans="1:41" x14ac:dyDescent="0.45">
      <c r="A398" t="s">
        <v>3723</v>
      </c>
      <c r="B398" t="s">
        <v>207</v>
      </c>
      <c r="C398">
        <v>5</v>
      </c>
      <c r="D398">
        <v>7</v>
      </c>
      <c r="F398">
        <v>4.6729000000000003</v>
      </c>
      <c r="G398">
        <v>21</v>
      </c>
      <c r="H398">
        <v>21</v>
      </c>
      <c r="K398">
        <v>96.3</v>
      </c>
      <c r="L398">
        <v>425</v>
      </c>
      <c r="M398">
        <v>87</v>
      </c>
      <c r="N398">
        <v>53</v>
      </c>
      <c r="O398">
        <v>50</v>
      </c>
      <c r="P398">
        <v>12</v>
      </c>
      <c r="Q398">
        <v>50</v>
      </c>
      <c r="R398">
        <v>0</v>
      </c>
      <c r="S398">
        <v>9</v>
      </c>
      <c r="T398">
        <v>94</v>
      </c>
      <c r="U398">
        <v>8.78505</v>
      </c>
      <c r="V398">
        <v>4.6729000000000003</v>
      </c>
      <c r="W398">
        <v>1.88</v>
      </c>
      <c r="X398">
        <v>1.1214999999999999</v>
      </c>
      <c r="Y398">
        <v>0.22117600000000001</v>
      </c>
      <c r="Z398">
        <v>0.117647</v>
      </c>
      <c r="AA398">
        <v>0.103529416024684</v>
      </c>
      <c r="AB398">
        <v>0.237705</v>
      </c>
      <c r="AC398">
        <v>1.4226399999999999</v>
      </c>
      <c r="AD398">
        <v>0.288462</v>
      </c>
      <c r="AE398">
        <v>0.69883499999999998</v>
      </c>
      <c r="AH398">
        <v>4.7607499999999998</v>
      </c>
      <c r="AI398">
        <v>0.971889</v>
      </c>
      <c r="AJ398">
        <v>0.92952599999999996</v>
      </c>
      <c r="AK398">
        <v>999</v>
      </c>
      <c r="AO398" t="s">
        <v>3726</v>
      </c>
    </row>
    <row r="399" spans="1:41" x14ac:dyDescent="0.45">
      <c r="A399" t="s">
        <v>7254</v>
      </c>
      <c r="B399" t="s">
        <v>7</v>
      </c>
      <c r="C399">
        <v>6</v>
      </c>
      <c r="D399">
        <v>5</v>
      </c>
      <c r="F399">
        <v>3.4992200000000002</v>
      </c>
      <c r="G399">
        <v>65</v>
      </c>
      <c r="H399">
        <v>0</v>
      </c>
      <c r="K399">
        <v>64.3</v>
      </c>
      <c r="L399">
        <v>277</v>
      </c>
      <c r="M399">
        <v>52</v>
      </c>
      <c r="N399">
        <v>27</v>
      </c>
      <c r="O399">
        <v>25</v>
      </c>
      <c r="P399">
        <v>6</v>
      </c>
      <c r="Q399">
        <v>26</v>
      </c>
      <c r="R399">
        <v>2</v>
      </c>
      <c r="S399">
        <v>5</v>
      </c>
      <c r="T399">
        <v>86</v>
      </c>
      <c r="U399">
        <v>12.0373</v>
      </c>
      <c r="V399">
        <v>3.6391900000000001</v>
      </c>
      <c r="W399">
        <v>3.30769</v>
      </c>
      <c r="X399">
        <v>0.83981300000000003</v>
      </c>
      <c r="Y399">
        <v>0.31046899999999999</v>
      </c>
      <c r="Z399">
        <v>9.3862799999999996E-2</v>
      </c>
      <c r="AA399">
        <v>0.21660648286342599</v>
      </c>
      <c r="AB399">
        <v>0.21138199999999999</v>
      </c>
      <c r="AC399">
        <v>1.21306</v>
      </c>
      <c r="AD399">
        <v>0.29870099999999999</v>
      </c>
      <c r="AE399">
        <v>0.73275900000000005</v>
      </c>
      <c r="AH399">
        <v>3.23949</v>
      </c>
      <c r="AI399">
        <v>0.97042499999999998</v>
      </c>
      <c r="AJ399">
        <v>0.86048199999999997</v>
      </c>
      <c r="AK399">
        <v>999</v>
      </c>
      <c r="AO399">
        <v>17586</v>
      </c>
    </row>
    <row r="400" spans="1:41" x14ac:dyDescent="0.45">
      <c r="A400" t="s">
        <v>7792</v>
      </c>
      <c r="B400" t="s">
        <v>56</v>
      </c>
      <c r="C400">
        <v>6</v>
      </c>
      <c r="D400">
        <v>7</v>
      </c>
      <c r="F400">
        <v>4.3769</v>
      </c>
      <c r="G400">
        <v>20</v>
      </c>
      <c r="H400">
        <v>18</v>
      </c>
      <c r="K400">
        <v>98.7</v>
      </c>
      <c r="L400">
        <v>437</v>
      </c>
      <c r="M400">
        <v>95</v>
      </c>
      <c r="N400">
        <v>51</v>
      </c>
      <c r="O400">
        <v>48</v>
      </c>
      <c r="P400">
        <v>13</v>
      </c>
      <c r="Q400">
        <v>47</v>
      </c>
      <c r="R400">
        <v>0</v>
      </c>
      <c r="S400">
        <v>4</v>
      </c>
      <c r="T400">
        <v>90</v>
      </c>
      <c r="U400">
        <v>8.20669</v>
      </c>
      <c r="V400">
        <v>4.2857099999999999</v>
      </c>
      <c r="W400">
        <v>1.91489</v>
      </c>
      <c r="X400">
        <v>1.1854100000000001</v>
      </c>
      <c r="Y400">
        <v>0.20594999999999999</v>
      </c>
      <c r="Z400">
        <v>0.10755099999999999</v>
      </c>
      <c r="AA400">
        <v>9.8398178815841605E-2</v>
      </c>
      <c r="AB400">
        <v>0.246114</v>
      </c>
      <c r="AC400">
        <v>1.4387000000000001</v>
      </c>
      <c r="AD400">
        <v>0.28975299999999998</v>
      </c>
      <c r="AE400">
        <v>0.73505699999999996</v>
      </c>
      <c r="AH400">
        <v>4.69374</v>
      </c>
      <c r="AI400">
        <v>0.96692199999999995</v>
      </c>
      <c r="AJ400">
        <v>1.3237300000000001</v>
      </c>
      <c r="AK400">
        <v>999</v>
      </c>
      <c r="AO400" t="s">
        <v>7793</v>
      </c>
    </row>
    <row r="401" spans="1:41" x14ac:dyDescent="0.45">
      <c r="A401" t="s">
        <v>7118</v>
      </c>
      <c r="B401" t="s">
        <v>207</v>
      </c>
      <c r="C401">
        <v>7</v>
      </c>
      <c r="D401">
        <v>9</v>
      </c>
      <c r="F401">
        <v>5.1052200000000001</v>
      </c>
      <c r="G401">
        <v>21</v>
      </c>
      <c r="H401">
        <v>21</v>
      </c>
      <c r="K401">
        <v>109.3</v>
      </c>
      <c r="L401">
        <v>483</v>
      </c>
      <c r="M401">
        <v>118</v>
      </c>
      <c r="N401">
        <v>66</v>
      </c>
      <c r="O401">
        <v>62</v>
      </c>
      <c r="P401">
        <v>20</v>
      </c>
      <c r="Q401">
        <v>38</v>
      </c>
      <c r="R401">
        <v>1</v>
      </c>
      <c r="S401">
        <v>2</v>
      </c>
      <c r="T401">
        <v>101</v>
      </c>
      <c r="U401">
        <v>8.3165600000000008</v>
      </c>
      <c r="V401">
        <v>3.129</v>
      </c>
      <c r="W401">
        <v>2.6578900000000001</v>
      </c>
      <c r="X401">
        <v>1.6468400000000001</v>
      </c>
      <c r="Y401">
        <v>0.20910999999999999</v>
      </c>
      <c r="Z401">
        <v>7.8674900000000006E-2</v>
      </c>
      <c r="AA401">
        <v>0.13043477386236099</v>
      </c>
      <c r="AB401">
        <v>0.26636599999999999</v>
      </c>
      <c r="AC401">
        <v>1.42726</v>
      </c>
      <c r="AD401">
        <v>0.30434800000000001</v>
      </c>
      <c r="AE401">
        <v>0.703125</v>
      </c>
      <c r="AH401">
        <v>4.8835899999999999</v>
      </c>
      <c r="AI401">
        <v>0.96397999999999995</v>
      </c>
      <c r="AJ401">
        <v>0.49862299999999998</v>
      </c>
      <c r="AK401">
        <v>999</v>
      </c>
      <c r="AO401">
        <v>17425</v>
      </c>
    </row>
    <row r="402" spans="1:41" x14ac:dyDescent="0.45">
      <c r="A402" t="s">
        <v>7204</v>
      </c>
      <c r="B402" t="s">
        <v>207</v>
      </c>
      <c r="C402">
        <v>4</v>
      </c>
      <c r="D402">
        <v>7</v>
      </c>
      <c r="F402">
        <v>4.8746200000000002</v>
      </c>
      <c r="G402">
        <v>24</v>
      </c>
      <c r="H402">
        <v>16</v>
      </c>
      <c r="K402">
        <v>99.7</v>
      </c>
      <c r="L402">
        <v>444</v>
      </c>
      <c r="M402">
        <v>108</v>
      </c>
      <c r="N402">
        <v>58</v>
      </c>
      <c r="O402">
        <v>54</v>
      </c>
      <c r="P402">
        <v>14</v>
      </c>
      <c r="Q402">
        <v>38</v>
      </c>
      <c r="R402">
        <v>1</v>
      </c>
      <c r="S402">
        <v>2</v>
      </c>
      <c r="T402">
        <v>78</v>
      </c>
      <c r="U402">
        <v>7.0411200000000003</v>
      </c>
      <c r="V402">
        <v>3.4302899999999998</v>
      </c>
      <c r="W402">
        <v>2.0526300000000002</v>
      </c>
      <c r="X402">
        <v>1.26379</v>
      </c>
      <c r="Y402">
        <v>0.175676</v>
      </c>
      <c r="Z402">
        <v>8.5585599999999998E-2</v>
      </c>
      <c r="AA402">
        <v>9.0090088546275995E-2</v>
      </c>
      <c r="AB402">
        <v>0.26732699999999998</v>
      </c>
      <c r="AC402">
        <v>1.4643900000000001</v>
      </c>
      <c r="AD402">
        <v>0.30128199999999999</v>
      </c>
      <c r="AE402">
        <v>0.69620300000000002</v>
      </c>
      <c r="AH402">
        <v>4.71943</v>
      </c>
      <c r="AI402">
        <v>0.95857499999999995</v>
      </c>
      <c r="AJ402">
        <v>0.56870699999999996</v>
      </c>
      <c r="AK402">
        <v>999</v>
      </c>
      <c r="AO402">
        <v>13896</v>
      </c>
    </row>
    <row r="403" spans="1:41" x14ac:dyDescent="0.45">
      <c r="A403" t="s">
        <v>7888</v>
      </c>
      <c r="B403" t="s">
        <v>309</v>
      </c>
      <c r="C403">
        <v>5</v>
      </c>
      <c r="D403">
        <v>7</v>
      </c>
      <c r="F403">
        <v>5.1087999999999996</v>
      </c>
      <c r="G403">
        <v>21</v>
      </c>
      <c r="H403">
        <v>21</v>
      </c>
      <c r="K403">
        <v>105.7</v>
      </c>
      <c r="L403">
        <v>470</v>
      </c>
      <c r="M403">
        <v>117</v>
      </c>
      <c r="N403">
        <v>64</v>
      </c>
      <c r="O403">
        <v>60</v>
      </c>
      <c r="P403">
        <v>14</v>
      </c>
      <c r="Q403">
        <v>41</v>
      </c>
      <c r="R403">
        <v>0</v>
      </c>
      <c r="S403">
        <v>5</v>
      </c>
      <c r="T403">
        <v>66</v>
      </c>
      <c r="U403">
        <v>5.6196799999999998</v>
      </c>
      <c r="V403">
        <v>3.4910100000000002</v>
      </c>
      <c r="W403">
        <v>1.6097600000000001</v>
      </c>
      <c r="X403">
        <v>1.1920500000000001</v>
      </c>
      <c r="Y403">
        <v>0.140426</v>
      </c>
      <c r="Z403">
        <v>8.7234000000000006E-2</v>
      </c>
      <c r="AA403">
        <v>5.3191490471362998E-2</v>
      </c>
      <c r="AB403">
        <v>0.27594299999999999</v>
      </c>
      <c r="AC403">
        <v>1.4947999999999999</v>
      </c>
      <c r="AD403">
        <v>0.29941899999999999</v>
      </c>
      <c r="AE403">
        <v>0.67919099999999999</v>
      </c>
      <c r="AH403">
        <v>5.0336600000000002</v>
      </c>
      <c r="AI403">
        <v>0.957735</v>
      </c>
      <c r="AJ403">
        <v>1.33623</v>
      </c>
      <c r="AK403">
        <v>999</v>
      </c>
      <c r="AO403" t="s">
        <v>7889</v>
      </c>
    </row>
    <row r="404" spans="1:41" x14ac:dyDescent="0.45">
      <c r="A404" t="s">
        <v>7902</v>
      </c>
      <c r="B404" t="s">
        <v>207</v>
      </c>
      <c r="C404">
        <v>5</v>
      </c>
      <c r="D404">
        <v>7</v>
      </c>
      <c r="F404">
        <v>4.6803900000000001</v>
      </c>
      <c r="G404">
        <v>23</v>
      </c>
      <c r="H404">
        <v>18</v>
      </c>
      <c r="K404">
        <v>92.3</v>
      </c>
      <c r="L404">
        <v>400</v>
      </c>
      <c r="M404">
        <v>89</v>
      </c>
      <c r="N404">
        <v>51</v>
      </c>
      <c r="O404">
        <v>48</v>
      </c>
      <c r="P404">
        <v>12</v>
      </c>
      <c r="Q404">
        <v>38</v>
      </c>
      <c r="R404">
        <v>0</v>
      </c>
      <c r="S404">
        <v>6</v>
      </c>
      <c r="T404">
        <v>78</v>
      </c>
      <c r="U404">
        <v>7.6056299999999997</v>
      </c>
      <c r="V404">
        <v>3.7053099999999999</v>
      </c>
      <c r="W404">
        <v>2.0526300000000002</v>
      </c>
      <c r="X404">
        <v>1.1700999999999999</v>
      </c>
      <c r="Y404">
        <v>0.19500000000000001</v>
      </c>
      <c r="Z404">
        <v>9.5000000000000001E-2</v>
      </c>
      <c r="AA404">
        <v>9.9999994039535495E-2</v>
      </c>
      <c r="AB404">
        <v>0.25</v>
      </c>
      <c r="AC404">
        <v>1.37595</v>
      </c>
      <c r="AD404">
        <v>0.28947400000000001</v>
      </c>
      <c r="AE404">
        <v>0.68965500000000002</v>
      </c>
      <c r="AH404">
        <v>4.6851599999999998</v>
      </c>
      <c r="AI404">
        <v>0.95605499999999999</v>
      </c>
      <c r="AJ404">
        <v>0.822299</v>
      </c>
      <c r="AK404">
        <v>999</v>
      </c>
      <c r="AO404" t="s">
        <v>7903</v>
      </c>
    </row>
    <row r="405" spans="1:41" x14ac:dyDescent="0.45">
      <c r="A405" t="s">
        <v>7378</v>
      </c>
      <c r="B405" t="s">
        <v>170</v>
      </c>
      <c r="C405">
        <v>4</v>
      </c>
      <c r="D405">
        <v>4</v>
      </c>
      <c r="F405">
        <v>4.02128</v>
      </c>
      <c r="G405">
        <v>30</v>
      </c>
      <c r="H405">
        <v>13</v>
      </c>
      <c r="K405">
        <v>94</v>
      </c>
      <c r="L405">
        <v>392</v>
      </c>
      <c r="M405">
        <v>89</v>
      </c>
      <c r="N405">
        <v>45</v>
      </c>
      <c r="O405">
        <v>42</v>
      </c>
      <c r="P405">
        <v>12</v>
      </c>
      <c r="Q405">
        <v>28</v>
      </c>
      <c r="R405">
        <v>0</v>
      </c>
      <c r="S405">
        <v>3</v>
      </c>
      <c r="T405">
        <v>76</v>
      </c>
      <c r="U405">
        <v>7.2766000000000002</v>
      </c>
      <c r="V405">
        <v>2.68085</v>
      </c>
      <c r="W405">
        <v>2.7142900000000001</v>
      </c>
      <c r="X405">
        <v>1.1489400000000001</v>
      </c>
      <c r="Y405">
        <v>0.19387799999999999</v>
      </c>
      <c r="Z405">
        <v>7.1428599999999995E-2</v>
      </c>
      <c r="AA405">
        <v>0.122448973357677</v>
      </c>
      <c r="AB405">
        <v>0.24653700000000001</v>
      </c>
      <c r="AC405">
        <v>1.24468</v>
      </c>
      <c r="AD405">
        <v>0.282051</v>
      </c>
      <c r="AE405">
        <v>0.71856299999999995</v>
      </c>
      <c r="AH405">
        <v>4.2869599999999997</v>
      </c>
      <c r="AI405">
        <v>0.95324699999999996</v>
      </c>
      <c r="AJ405">
        <v>1.24146</v>
      </c>
      <c r="AK405">
        <v>999</v>
      </c>
      <c r="AO405">
        <v>25595</v>
      </c>
    </row>
    <row r="406" spans="1:41" x14ac:dyDescent="0.45">
      <c r="A406" t="s">
        <v>7780</v>
      </c>
      <c r="B406" t="s">
        <v>21</v>
      </c>
      <c r="C406">
        <v>5</v>
      </c>
      <c r="D406">
        <v>5</v>
      </c>
      <c r="F406">
        <v>4.5592699999999997</v>
      </c>
      <c r="G406">
        <v>22</v>
      </c>
      <c r="H406">
        <v>18</v>
      </c>
      <c r="K406">
        <v>98.7</v>
      </c>
      <c r="L406">
        <v>433</v>
      </c>
      <c r="M406">
        <v>106</v>
      </c>
      <c r="N406">
        <v>53</v>
      </c>
      <c r="O406">
        <v>50</v>
      </c>
      <c r="P406">
        <v>14</v>
      </c>
      <c r="Q406">
        <v>31</v>
      </c>
      <c r="R406">
        <v>0</v>
      </c>
      <c r="S406">
        <v>3</v>
      </c>
      <c r="T406">
        <v>82</v>
      </c>
      <c r="U406">
        <v>7.4771999999999998</v>
      </c>
      <c r="V406">
        <v>2.8267500000000001</v>
      </c>
      <c r="W406">
        <v>2.6451600000000002</v>
      </c>
      <c r="X406">
        <v>1.2766</v>
      </c>
      <c r="Y406">
        <v>0.18937599999999999</v>
      </c>
      <c r="Z406">
        <v>7.1593500000000004E-2</v>
      </c>
      <c r="AA406">
        <v>0.117782913148403</v>
      </c>
      <c r="AB406">
        <v>0.26566400000000001</v>
      </c>
      <c r="AC406">
        <v>1.3880399999999999</v>
      </c>
      <c r="AD406">
        <v>0.30363000000000001</v>
      </c>
      <c r="AE406">
        <v>0.715503</v>
      </c>
      <c r="AH406">
        <v>4.4708500000000004</v>
      </c>
      <c r="AI406">
        <v>0.95273300000000005</v>
      </c>
      <c r="AJ406">
        <v>0.86780599999999997</v>
      </c>
      <c r="AK406">
        <v>999</v>
      </c>
      <c r="AO406">
        <v>20370</v>
      </c>
    </row>
    <row r="407" spans="1:41" x14ac:dyDescent="0.45">
      <c r="A407" t="s">
        <v>7400</v>
      </c>
      <c r="B407" t="s">
        <v>70</v>
      </c>
      <c r="C407">
        <v>6</v>
      </c>
      <c r="D407">
        <v>7</v>
      </c>
      <c r="F407">
        <v>4.2645600000000004</v>
      </c>
      <c r="G407">
        <v>23</v>
      </c>
      <c r="H407">
        <v>20</v>
      </c>
      <c r="K407">
        <v>101.3</v>
      </c>
      <c r="L407">
        <v>446</v>
      </c>
      <c r="M407">
        <v>101</v>
      </c>
      <c r="N407">
        <v>51</v>
      </c>
      <c r="O407">
        <v>48</v>
      </c>
      <c r="P407">
        <v>10</v>
      </c>
      <c r="Q407">
        <v>41</v>
      </c>
      <c r="R407">
        <v>0</v>
      </c>
      <c r="S407">
        <v>8</v>
      </c>
      <c r="T407">
        <v>78</v>
      </c>
      <c r="U407">
        <v>6.9299099999999996</v>
      </c>
      <c r="V407">
        <v>3.6426500000000002</v>
      </c>
      <c r="W407">
        <v>1.9024399999999999</v>
      </c>
      <c r="X407">
        <v>0.88844999999999996</v>
      </c>
      <c r="Y407">
        <v>0.17488799999999999</v>
      </c>
      <c r="Z407">
        <v>9.1928300000000004E-2</v>
      </c>
      <c r="AA407">
        <v>8.2959644496440804E-2</v>
      </c>
      <c r="AB407">
        <v>0.25440800000000002</v>
      </c>
      <c r="AC407">
        <v>1.40178</v>
      </c>
      <c r="AD407">
        <v>0.29449799999999998</v>
      </c>
      <c r="AE407">
        <v>0.71093799999999996</v>
      </c>
      <c r="AH407">
        <v>4.4495100000000001</v>
      </c>
      <c r="AI407">
        <v>0.95071300000000003</v>
      </c>
      <c r="AJ407">
        <v>1.12355</v>
      </c>
      <c r="AK407">
        <v>999</v>
      </c>
      <c r="AO407">
        <v>22690</v>
      </c>
    </row>
    <row r="408" spans="1:41" x14ac:dyDescent="0.45">
      <c r="A408" t="s">
        <v>7201</v>
      </c>
      <c r="B408" t="s">
        <v>28</v>
      </c>
      <c r="C408">
        <v>4</v>
      </c>
      <c r="D408">
        <v>5</v>
      </c>
      <c r="F408">
        <v>4.7720000000000002</v>
      </c>
      <c r="G408">
        <v>24</v>
      </c>
      <c r="H408">
        <v>13</v>
      </c>
      <c r="K408">
        <v>94.3</v>
      </c>
      <c r="L408">
        <v>418</v>
      </c>
      <c r="M408">
        <v>106</v>
      </c>
      <c r="N408">
        <v>53</v>
      </c>
      <c r="O408">
        <v>50</v>
      </c>
      <c r="P408">
        <v>12</v>
      </c>
      <c r="Q408">
        <v>23</v>
      </c>
      <c r="R408">
        <v>0</v>
      </c>
      <c r="S408">
        <v>10</v>
      </c>
      <c r="T408">
        <v>71</v>
      </c>
      <c r="U408">
        <v>6.7762500000000001</v>
      </c>
      <c r="V408">
        <v>2.1951200000000002</v>
      </c>
      <c r="W408">
        <v>3.0869599999999999</v>
      </c>
      <c r="X408">
        <v>1.1452800000000001</v>
      </c>
      <c r="Y408">
        <v>0.16985600000000001</v>
      </c>
      <c r="Z408">
        <v>5.5023900000000001E-2</v>
      </c>
      <c r="AA408">
        <v>0.114832535386085</v>
      </c>
      <c r="AB408">
        <v>0.27532499999999999</v>
      </c>
      <c r="AC408">
        <v>1.3679699999999999</v>
      </c>
      <c r="AD408">
        <v>0.31125799999999998</v>
      </c>
      <c r="AE408">
        <v>0.67736200000000002</v>
      </c>
      <c r="AH408">
        <v>4.4533399999999999</v>
      </c>
      <c r="AI408">
        <v>0.94923199999999996</v>
      </c>
      <c r="AJ408">
        <v>0.91541799999999995</v>
      </c>
      <c r="AK408">
        <v>999</v>
      </c>
      <c r="AO408">
        <v>24975</v>
      </c>
    </row>
    <row r="409" spans="1:41" x14ac:dyDescent="0.45">
      <c r="A409" t="s">
        <v>7819</v>
      </c>
      <c r="B409" t="s">
        <v>10</v>
      </c>
      <c r="C409">
        <v>5</v>
      </c>
      <c r="D409">
        <v>6</v>
      </c>
      <c r="F409">
        <v>4.3415900000000001</v>
      </c>
      <c r="G409">
        <v>23</v>
      </c>
      <c r="H409">
        <v>9</v>
      </c>
      <c r="K409">
        <v>76.7</v>
      </c>
      <c r="L409">
        <v>331</v>
      </c>
      <c r="M409">
        <v>74</v>
      </c>
      <c r="N409">
        <v>40</v>
      </c>
      <c r="O409">
        <v>37</v>
      </c>
      <c r="P409">
        <v>9</v>
      </c>
      <c r="Q409">
        <v>25</v>
      </c>
      <c r="R409">
        <v>0</v>
      </c>
      <c r="S409">
        <v>6</v>
      </c>
      <c r="T409">
        <v>70</v>
      </c>
      <c r="U409">
        <v>8.2138200000000001</v>
      </c>
      <c r="V409">
        <v>2.9335100000000001</v>
      </c>
      <c r="W409">
        <v>2.8</v>
      </c>
      <c r="X409">
        <v>1.05606</v>
      </c>
      <c r="Y409">
        <v>0.21148</v>
      </c>
      <c r="Z409">
        <v>7.5528700000000004E-2</v>
      </c>
      <c r="AA409">
        <v>0.13595166057348201</v>
      </c>
      <c r="AB409">
        <v>0.246667</v>
      </c>
      <c r="AC409">
        <v>1.29074</v>
      </c>
      <c r="AD409">
        <v>0.29411799999999999</v>
      </c>
      <c r="AE409">
        <v>0.68286999999999998</v>
      </c>
      <c r="AH409">
        <v>4.1676900000000003</v>
      </c>
      <c r="AI409">
        <v>0.94908599999999999</v>
      </c>
      <c r="AJ409">
        <v>0.62522599999999995</v>
      </c>
      <c r="AK409">
        <v>999</v>
      </c>
      <c r="AO409" t="s">
        <v>7820</v>
      </c>
    </row>
    <row r="410" spans="1:41" x14ac:dyDescent="0.45">
      <c r="A410" t="s">
        <v>7215</v>
      </c>
      <c r="B410" t="s">
        <v>309</v>
      </c>
      <c r="C410">
        <v>5</v>
      </c>
      <c r="D410">
        <v>7</v>
      </c>
      <c r="F410">
        <v>4.9459499999999998</v>
      </c>
      <c r="G410">
        <v>22</v>
      </c>
      <c r="H410">
        <v>19</v>
      </c>
      <c r="K410">
        <v>111</v>
      </c>
      <c r="L410">
        <v>489</v>
      </c>
      <c r="M410">
        <v>122</v>
      </c>
      <c r="N410">
        <v>65</v>
      </c>
      <c r="O410">
        <v>61</v>
      </c>
      <c r="P410">
        <v>16</v>
      </c>
      <c r="Q410">
        <v>37</v>
      </c>
      <c r="R410">
        <v>0</v>
      </c>
      <c r="S410">
        <v>7</v>
      </c>
      <c r="T410">
        <v>70</v>
      </c>
      <c r="U410">
        <v>5.6756799999999998</v>
      </c>
      <c r="V410">
        <v>3</v>
      </c>
      <c r="W410">
        <v>1.8918900000000001</v>
      </c>
      <c r="X410">
        <v>1.2972999999999999</v>
      </c>
      <c r="Y410">
        <v>0.143149</v>
      </c>
      <c r="Z410">
        <v>7.5664599999999999E-2</v>
      </c>
      <c r="AA410">
        <v>6.7484661936759893E-2</v>
      </c>
      <c r="AB410">
        <v>0.27415699999999998</v>
      </c>
      <c r="AC410">
        <v>1.4324300000000001</v>
      </c>
      <c r="AD410">
        <v>0.295265</v>
      </c>
      <c r="AE410">
        <v>0.688141</v>
      </c>
      <c r="AH410">
        <v>5.0568400000000002</v>
      </c>
      <c r="AI410">
        <v>0.945824</v>
      </c>
      <c r="AJ410">
        <v>1.56057</v>
      </c>
      <c r="AK410">
        <v>999</v>
      </c>
      <c r="AO410">
        <v>19312</v>
      </c>
    </row>
    <row r="411" spans="1:41" x14ac:dyDescent="0.45">
      <c r="A411" t="s">
        <v>7345</v>
      </c>
      <c r="B411" t="s">
        <v>73</v>
      </c>
      <c r="C411">
        <v>4</v>
      </c>
      <c r="D411">
        <v>6</v>
      </c>
      <c r="F411">
        <v>5.0146600000000001</v>
      </c>
      <c r="G411">
        <v>21</v>
      </c>
      <c r="H411">
        <v>20</v>
      </c>
      <c r="K411">
        <v>102.3</v>
      </c>
      <c r="L411">
        <v>450</v>
      </c>
      <c r="M411">
        <v>110</v>
      </c>
      <c r="N411">
        <v>61</v>
      </c>
      <c r="O411">
        <v>57</v>
      </c>
      <c r="P411">
        <v>14</v>
      </c>
      <c r="Q411">
        <v>38</v>
      </c>
      <c r="R411">
        <v>0</v>
      </c>
      <c r="S411">
        <v>3</v>
      </c>
      <c r="T411">
        <v>71</v>
      </c>
      <c r="U411">
        <v>6.2463300000000004</v>
      </c>
      <c r="V411">
        <v>3.3431099999999998</v>
      </c>
      <c r="W411">
        <v>1.86842</v>
      </c>
      <c r="X411">
        <v>1.23167</v>
      </c>
      <c r="Y411">
        <v>0.157778</v>
      </c>
      <c r="Z411">
        <v>8.4444400000000003E-2</v>
      </c>
      <c r="AA411">
        <v>7.33333304524421E-2</v>
      </c>
      <c r="AB411">
        <v>0.26894899999999999</v>
      </c>
      <c r="AC411">
        <v>1.4467300000000001</v>
      </c>
      <c r="AD411">
        <v>0.296296</v>
      </c>
      <c r="AE411">
        <v>0.67757000000000001</v>
      </c>
      <c r="AH411">
        <v>4.8483900000000002</v>
      </c>
      <c r="AI411">
        <v>0.94542800000000005</v>
      </c>
      <c r="AJ411">
        <v>0.61333099999999996</v>
      </c>
      <c r="AK411">
        <v>999</v>
      </c>
      <c r="AO411">
        <v>20629</v>
      </c>
    </row>
    <row r="412" spans="1:41" x14ac:dyDescent="0.45">
      <c r="A412" t="s">
        <v>7892</v>
      </c>
      <c r="B412" t="s">
        <v>10</v>
      </c>
      <c r="C412">
        <v>6</v>
      </c>
      <c r="D412">
        <v>7</v>
      </c>
      <c r="F412">
        <v>4.7663599999999997</v>
      </c>
      <c r="G412">
        <v>26</v>
      </c>
      <c r="H412">
        <v>16</v>
      </c>
      <c r="K412">
        <v>96.3</v>
      </c>
      <c r="L412">
        <v>424</v>
      </c>
      <c r="M412">
        <v>100</v>
      </c>
      <c r="N412">
        <v>55</v>
      </c>
      <c r="O412">
        <v>51</v>
      </c>
      <c r="P412">
        <v>9</v>
      </c>
      <c r="Q412">
        <v>39</v>
      </c>
      <c r="R412">
        <v>0</v>
      </c>
      <c r="S412">
        <v>3</v>
      </c>
      <c r="T412">
        <v>61</v>
      </c>
      <c r="U412">
        <v>5.7009299999999996</v>
      </c>
      <c r="V412">
        <v>3.64486</v>
      </c>
      <c r="W412">
        <v>1.5641</v>
      </c>
      <c r="X412">
        <v>0.84112100000000001</v>
      </c>
      <c r="Y412">
        <v>0.143868</v>
      </c>
      <c r="Z412">
        <v>9.1981099999999996E-2</v>
      </c>
      <c r="AA412">
        <v>5.18867895007133E-2</v>
      </c>
      <c r="AB412">
        <v>0.26178000000000001</v>
      </c>
      <c r="AC412">
        <v>1.4434100000000001</v>
      </c>
      <c r="AD412">
        <v>0.29166700000000001</v>
      </c>
      <c r="AE412">
        <v>0.66455699999999995</v>
      </c>
      <c r="AH412">
        <v>4.5115299999999996</v>
      </c>
      <c r="AI412">
        <v>0.94474800000000003</v>
      </c>
      <c r="AJ412">
        <v>0.42247699999999999</v>
      </c>
      <c r="AK412">
        <v>999</v>
      </c>
      <c r="AO412" t="s">
        <v>7893</v>
      </c>
    </row>
    <row r="413" spans="1:41" x14ac:dyDescent="0.45">
      <c r="A413" t="s">
        <v>4049</v>
      </c>
      <c r="B413" t="s">
        <v>309</v>
      </c>
      <c r="C413">
        <v>6</v>
      </c>
      <c r="D413">
        <v>9</v>
      </c>
      <c r="F413">
        <v>5.1458599999999999</v>
      </c>
      <c r="G413">
        <v>28</v>
      </c>
      <c r="H413">
        <v>28</v>
      </c>
      <c r="K413">
        <v>85.7</v>
      </c>
      <c r="L413">
        <v>384</v>
      </c>
      <c r="M413">
        <v>85</v>
      </c>
      <c r="N413">
        <v>52</v>
      </c>
      <c r="O413">
        <v>49</v>
      </c>
      <c r="P413">
        <v>10</v>
      </c>
      <c r="Q413">
        <v>37</v>
      </c>
      <c r="R413">
        <v>0</v>
      </c>
      <c r="S413">
        <v>13</v>
      </c>
      <c r="T413">
        <v>72</v>
      </c>
      <c r="U413">
        <v>7.5612599999999999</v>
      </c>
      <c r="V413">
        <v>3.88565</v>
      </c>
      <c r="W413">
        <v>1.9459500000000001</v>
      </c>
      <c r="X413">
        <v>1.0501799999999999</v>
      </c>
      <c r="Y413">
        <v>0.1875</v>
      </c>
      <c r="Z413">
        <v>9.6354200000000001E-2</v>
      </c>
      <c r="AA413">
        <v>9.1145835816860199E-2</v>
      </c>
      <c r="AB413">
        <v>0.25449100000000002</v>
      </c>
      <c r="AC413">
        <v>1.42357</v>
      </c>
      <c r="AD413">
        <v>0.29761900000000002</v>
      </c>
      <c r="AE413">
        <v>0.64814799999999995</v>
      </c>
      <c r="AH413">
        <v>4.8419699999999999</v>
      </c>
      <c r="AI413">
        <v>0.94311500000000004</v>
      </c>
      <c r="AJ413">
        <v>1.07396</v>
      </c>
      <c r="AK413">
        <v>999</v>
      </c>
      <c r="AO413" t="s">
        <v>4051</v>
      </c>
    </row>
    <row r="414" spans="1:41" x14ac:dyDescent="0.45">
      <c r="A414" t="s">
        <v>7443</v>
      </c>
      <c r="B414" t="s">
        <v>178</v>
      </c>
      <c r="C414">
        <v>5</v>
      </c>
      <c r="D414">
        <v>7</v>
      </c>
      <c r="F414">
        <v>4.5454499999999998</v>
      </c>
      <c r="G414">
        <v>22</v>
      </c>
      <c r="H414">
        <v>21</v>
      </c>
      <c r="K414">
        <v>99</v>
      </c>
      <c r="L414">
        <v>436</v>
      </c>
      <c r="M414">
        <v>95</v>
      </c>
      <c r="N414">
        <v>53</v>
      </c>
      <c r="O414">
        <v>50</v>
      </c>
      <c r="P414">
        <v>11</v>
      </c>
      <c r="Q414">
        <v>43</v>
      </c>
      <c r="R414">
        <v>0</v>
      </c>
      <c r="S414">
        <v>10</v>
      </c>
      <c r="T414">
        <v>86</v>
      </c>
      <c r="U414">
        <v>7.8181799999999999</v>
      </c>
      <c r="V414">
        <v>3.90909</v>
      </c>
      <c r="W414">
        <v>2</v>
      </c>
      <c r="X414">
        <v>1</v>
      </c>
      <c r="Y414">
        <v>0.19724800000000001</v>
      </c>
      <c r="Z414">
        <v>9.86239E-2</v>
      </c>
      <c r="AA414">
        <v>9.8623856902122498E-2</v>
      </c>
      <c r="AB414">
        <v>0.24804200000000001</v>
      </c>
      <c r="AC414">
        <v>1.39394</v>
      </c>
      <c r="AD414">
        <v>0.29370600000000002</v>
      </c>
      <c r="AE414">
        <v>0.69331200000000004</v>
      </c>
      <c r="AH414">
        <v>4.5681700000000003</v>
      </c>
      <c r="AI414">
        <v>0.94277</v>
      </c>
      <c r="AJ414">
        <v>1.2496700000000001</v>
      </c>
      <c r="AK414">
        <v>999</v>
      </c>
      <c r="AO414">
        <v>22284</v>
      </c>
    </row>
    <row r="415" spans="1:41" x14ac:dyDescent="0.45">
      <c r="A415" t="s">
        <v>7221</v>
      </c>
      <c r="B415" t="s">
        <v>21</v>
      </c>
      <c r="C415">
        <v>5</v>
      </c>
      <c r="D415">
        <v>5</v>
      </c>
      <c r="F415">
        <v>4.2477900000000002</v>
      </c>
      <c r="G415">
        <v>28</v>
      </c>
      <c r="H415">
        <v>18</v>
      </c>
      <c r="K415">
        <v>101.7</v>
      </c>
      <c r="L415">
        <v>413</v>
      </c>
      <c r="M415">
        <v>90</v>
      </c>
      <c r="N415">
        <v>51</v>
      </c>
      <c r="O415">
        <v>48</v>
      </c>
      <c r="P415">
        <v>15</v>
      </c>
      <c r="Q415">
        <v>33</v>
      </c>
      <c r="R415">
        <v>0</v>
      </c>
      <c r="S415">
        <v>2</v>
      </c>
      <c r="T415">
        <v>89</v>
      </c>
      <c r="U415">
        <v>7.8761099999999997</v>
      </c>
      <c r="V415">
        <v>2.92035</v>
      </c>
      <c r="W415">
        <v>2.6969699999999999</v>
      </c>
      <c r="X415">
        <v>1.3274300000000001</v>
      </c>
      <c r="Y415">
        <v>0.21549599999999999</v>
      </c>
      <c r="Z415">
        <v>7.9903100000000005E-2</v>
      </c>
      <c r="AA415">
        <v>0.13559321314096401</v>
      </c>
      <c r="AB415">
        <v>0.238095</v>
      </c>
      <c r="AC415">
        <v>1.2094400000000001</v>
      </c>
      <c r="AD415">
        <v>0.27372299999999999</v>
      </c>
      <c r="AE415">
        <v>0.70588200000000001</v>
      </c>
      <c r="AH415">
        <v>4.45465</v>
      </c>
      <c r="AI415">
        <v>0.941029</v>
      </c>
      <c r="AJ415">
        <v>1.2030400000000001</v>
      </c>
      <c r="AK415">
        <v>999</v>
      </c>
      <c r="AO415">
        <v>20000</v>
      </c>
    </row>
    <row r="416" spans="1:41" x14ac:dyDescent="0.45">
      <c r="A416" t="s">
        <v>50</v>
      </c>
      <c r="B416" t="s">
        <v>7</v>
      </c>
      <c r="C416">
        <v>4</v>
      </c>
      <c r="D416">
        <v>6</v>
      </c>
      <c r="F416">
        <v>4.40402</v>
      </c>
      <c r="G416">
        <v>28</v>
      </c>
      <c r="H416">
        <v>14</v>
      </c>
      <c r="K416">
        <v>79.7</v>
      </c>
      <c r="L416">
        <v>346</v>
      </c>
      <c r="M416">
        <v>78</v>
      </c>
      <c r="N416">
        <v>42</v>
      </c>
      <c r="O416">
        <v>39</v>
      </c>
      <c r="P416">
        <v>8</v>
      </c>
      <c r="Q416">
        <v>35</v>
      </c>
      <c r="R416">
        <v>0</v>
      </c>
      <c r="S416">
        <v>2</v>
      </c>
      <c r="T416">
        <v>67</v>
      </c>
      <c r="U416">
        <v>7.5658700000000003</v>
      </c>
      <c r="V416">
        <v>3.9523199999999998</v>
      </c>
      <c r="W416">
        <v>1.91429</v>
      </c>
      <c r="X416">
        <v>0.90338799999999997</v>
      </c>
      <c r="Y416">
        <v>0.19364200000000001</v>
      </c>
      <c r="Z416">
        <v>0.101156</v>
      </c>
      <c r="AA416">
        <v>9.2485547065734794E-2</v>
      </c>
      <c r="AB416">
        <v>0.25242700000000001</v>
      </c>
      <c r="AC416">
        <v>1.4178200000000001</v>
      </c>
      <c r="AD416">
        <v>0.29914499999999999</v>
      </c>
      <c r="AE416">
        <v>0.69744600000000001</v>
      </c>
      <c r="AH416">
        <v>4.27135</v>
      </c>
      <c r="AI416">
        <v>0.93945699999999999</v>
      </c>
      <c r="AJ416">
        <v>0.88162200000000002</v>
      </c>
      <c r="AK416">
        <v>999</v>
      </c>
      <c r="AO416">
        <v>25311</v>
      </c>
    </row>
    <row r="417" spans="1:41" x14ac:dyDescent="0.45">
      <c r="A417" t="s">
        <v>5654</v>
      </c>
      <c r="B417" t="s">
        <v>98</v>
      </c>
      <c r="C417">
        <v>4</v>
      </c>
      <c r="D417">
        <v>3</v>
      </c>
      <c r="F417">
        <v>3.8722300000000001</v>
      </c>
      <c r="G417">
        <v>46</v>
      </c>
      <c r="H417">
        <v>8</v>
      </c>
      <c r="K417">
        <v>76.7</v>
      </c>
      <c r="L417">
        <v>325</v>
      </c>
      <c r="M417">
        <v>68</v>
      </c>
      <c r="N417">
        <v>35</v>
      </c>
      <c r="O417">
        <v>33</v>
      </c>
      <c r="P417">
        <v>8</v>
      </c>
      <c r="Q417">
        <v>29</v>
      </c>
      <c r="R417">
        <v>0</v>
      </c>
      <c r="S417">
        <v>4</v>
      </c>
      <c r="T417">
        <v>73</v>
      </c>
      <c r="U417">
        <v>8.5658399999999997</v>
      </c>
      <c r="V417">
        <v>3.4028700000000001</v>
      </c>
      <c r="W417">
        <v>2.5172400000000001</v>
      </c>
      <c r="X417">
        <v>0.93872199999999995</v>
      </c>
      <c r="Y417">
        <v>0.22461500000000001</v>
      </c>
      <c r="Z417">
        <v>8.9230799999999999E-2</v>
      </c>
      <c r="AA417">
        <v>0.135384611785411</v>
      </c>
      <c r="AB417">
        <v>0.232877</v>
      </c>
      <c r="AC417">
        <v>1.26467</v>
      </c>
      <c r="AD417">
        <v>0.28436</v>
      </c>
      <c r="AE417">
        <v>0.722611</v>
      </c>
      <c r="AH417">
        <v>3.9982000000000002</v>
      </c>
      <c r="AI417">
        <v>0.939133</v>
      </c>
      <c r="AJ417">
        <v>1.0016099999999999</v>
      </c>
      <c r="AK417">
        <v>999</v>
      </c>
      <c r="AO417" t="s">
        <v>5656</v>
      </c>
    </row>
    <row r="418" spans="1:41" x14ac:dyDescent="0.45">
      <c r="A418" t="s">
        <v>5793</v>
      </c>
      <c r="B418" t="s">
        <v>170</v>
      </c>
      <c r="C418">
        <v>6</v>
      </c>
      <c r="D418">
        <v>7</v>
      </c>
      <c r="F418">
        <v>4.3816899999999999</v>
      </c>
      <c r="G418">
        <v>22</v>
      </c>
      <c r="H418">
        <v>20</v>
      </c>
      <c r="K418">
        <v>102.7</v>
      </c>
      <c r="L418">
        <v>442</v>
      </c>
      <c r="M418">
        <v>105</v>
      </c>
      <c r="N418">
        <v>53</v>
      </c>
      <c r="O418">
        <v>50</v>
      </c>
      <c r="P418">
        <v>12</v>
      </c>
      <c r="Q418">
        <v>38</v>
      </c>
      <c r="R418">
        <v>0</v>
      </c>
      <c r="S418">
        <v>1</v>
      </c>
      <c r="T418">
        <v>70</v>
      </c>
      <c r="U418">
        <v>6.1343699999999997</v>
      </c>
      <c r="V418">
        <v>3.3300900000000002</v>
      </c>
      <c r="W418">
        <v>1.8421099999999999</v>
      </c>
      <c r="X418">
        <v>1.0516099999999999</v>
      </c>
      <c r="Y418">
        <v>0.15837100000000001</v>
      </c>
      <c r="Z418">
        <v>8.5972900000000005E-2</v>
      </c>
      <c r="AA418">
        <v>7.2398193180560996E-2</v>
      </c>
      <c r="AB418">
        <v>0.260546</v>
      </c>
      <c r="AC418">
        <v>1.3924099999999999</v>
      </c>
      <c r="AD418">
        <v>0.28971999999999998</v>
      </c>
      <c r="AE418">
        <v>0.71315399999999995</v>
      </c>
      <c r="AH418">
        <v>4.5500699999999998</v>
      </c>
      <c r="AI418">
        <v>0.93328</v>
      </c>
      <c r="AJ418">
        <v>1.1543699999999999</v>
      </c>
      <c r="AK418">
        <v>999</v>
      </c>
      <c r="AO418" t="s">
        <v>5795</v>
      </c>
    </row>
    <row r="419" spans="1:41" x14ac:dyDescent="0.45">
      <c r="A419" t="s">
        <v>7145</v>
      </c>
      <c r="B419" t="s">
        <v>31</v>
      </c>
      <c r="C419">
        <v>5</v>
      </c>
      <c r="D419">
        <v>7</v>
      </c>
      <c r="F419">
        <v>4.7064199999999996</v>
      </c>
      <c r="G419">
        <v>20</v>
      </c>
      <c r="H419">
        <v>19</v>
      </c>
      <c r="K419">
        <v>109</v>
      </c>
      <c r="L419">
        <v>470</v>
      </c>
      <c r="M419">
        <v>114</v>
      </c>
      <c r="N419">
        <v>61</v>
      </c>
      <c r="O419">
        <v>57</v>
      </c>
      <c r="P419">
        <v>18</v>
      </c>
      <c r="Q419">
        <v>32</v>
      </c>
      <c r="R419">
        <v>0</v>
      </c>
      <c r="S419">
        <v>4</v>
      </c>
      <c r="T419">
        <v>90</v>
      </c>
      <c r="U419">
        <v>7.43119</v>
      </c>
      <c r="V419">
        <v>2.6421999999999999</v>
      </c>
      <c r="W419">
        <v>2.8125</v>
      </c>
      <c r="X419">
        <v>1.48624</v>
      </c>
      <c r="Y419">
        <v>0.19148899999999999</v>
      </c>
      <c r="Z419">
        <v>6.8085099999999996E-2</v>
      </c>
      <c r="AA419">
        <v>0.12340426445007301</v>
      </c>
      <c r="AB419">
        <v>0.26267299999999999</v>
      </c>
      <c r="AC419">
        <v>1.33945</v>
      </c>
      <c r="AD419">
        <v>0.29447899999999999</v>
      </c>
      <c r="AE419">
        <v>0.70364199999999999</v>
      </c>
      <c r="AH419">
        <v>4.7412799999999997</v>
      </c>
      <c r="AI419">
        <v>0.930504</v>
      </c>
      <c r="AJ419">
        <v>0.94391099999999994</v>
      </c>
      <c r="AK419">
        <v>999</v>
      </c>
      <c r="AO419">
        <v>11674</v>
      </c>
    </row>
    <row r="420" spans="1:41" x14ac:dyDescent="0.45">
      <c r="A420" t="s">
        <v>5254</v>
      </c>
      <c r="B420" t="s">
        <v>31</v>
      </c>
      <c r="C420">
        <v>6</v>
      </c>
      <c r="D420">
        <v>8</v>
      </c>
      <c r="F420">
        <v>4.6535700000000002</v>
      </c>
      <c r="G420">
        <v>24</v>
      </c>
      <c r="H420">
        <v>24</v>
      </c>
      <c r="K420">
        <v>96.7</v>
      </c>
      <c r="L420">
        <v>426</v>
      </c>
      <c r="M420">
        <v>93</v>
      </c>
      <c r="N420">
        <v>53</v>
      </c>
      <c r="O420">
        <v>50</v>
      </c>
      <c r="P420">
        <v>11</v>
      </c>
      <c r="Q420">
        <v>43</v>
      </c>
      <c r="R420">
        <v>0</v>
      </c>
      <c r="S420">
        <v>9</v>
      </c>
      <c r="T420">
        <v>82</v>
      </c>
      <c r="U420">
        <v>7.63185</v>
      </c>
      <c r="V420">
        <v>4.0020699999999998</v>
      </c>
      <c r="W420">
        <v>1.9069799999999999</v>
      </c>
      <c r="X420">
        <v>1.0237799999999999</v>
      </c>
      <c r="Y420">
        <v>0.19248799999999999</v>
      </c>
      <c r="Z420">
        <v>0.100939</v>
      </c>
      <c r="AA420">
        <v>9.1549299657344804E-2</v>
      </c>
      <c r="AB420">
        <v>0.248663</v>
      </c>
      <c r="AC420">
        <v>1.4064099999999999</v>
      </c>
      <c r="AD420">
        <v>0.29181499999999999</v>
      </c>
      <c r="AE420">
        <v>0.688226</v>
      </c>
      <c r="AH420">
        <v>4.6511100000000001</v>
      </c>
      <c r="AI420">
        <v>0.92791000000000001</v>
      </c>
      <c r="AJ420">
        <v>0.95546299999999995</v>
      </c>
      <c r="AK420">
        <v>999</v>
      </c>
      <c r="AO420" t="s">
        <v>5257</v>
      </c>
    </row>
    <row r="421" spans="1:41" x14ac:dyDescent="0.45">
      <c r="A421" t="s">
        <v>7843</v>
      </c>
      <c r="B421" t="s">
        <v>207</v>
      </c>
      <c r="C421">
        <v>5</v>
      </c>
      <c r="D421">
        <v>7</v>
      </c>
      <c r="F421">
        <v>4.8025599999999997</v>
      </c>
      <c r="G421">
        <v>24</v>
      </c>
      <c r="H421">
        <v>24</v>
      </c>
      <c r="K421">
        <v>93.7</v>
      </c>
      <c r="L421">
        <v>415</v>
      </c>
      <c r="M421">
        <v>100</v>
      </c>
      <c r="N421">
        <v>53</v>
      </c>
      <c r="O421">
        <v>50</v>
      </c>
      <c r="P421">
        <v>14</v>
      </c>
      <c r="Q421">
        <v>33</v>
      </c>
      <c r="R421">
        <v>0</v>
      </c>
      <c r="S421">
        <v>4</v>
      </c>
      <c r="T421">
        <v>75</v>
      </c>
      <c r="U421">
        <v>7.2038399999999996</v>
      </c>
      <c r="V421">
        <v>3.1696900000000001</v>
      </c>
      <c r="W421">
        <v>2.2727300000000001</v>
      </c>
      <c r="X421">
        <v>1.3447199999999999</v>
      </c>
      <c r="Y421">
        <v>0.18072299999999999</v>
      </c>
      <c r="Z421">
        <v>7.9518099999999994E-2</v>
      </c>
      <c r="AA421">
        <v>0.10120481997728301</v>
      </c>
      <c r="AB421">
        <v>0.26455000000000001</v>
      </c>
      <c r="AC421">
        <v>1.4194199999999999</v>
      </c>
      <c r="AD421">
        <v>0.29757800000000001</v>
      </c>
      <c r="AE421">
        <v>0.70546699999999996</v>
      </c>
      <c r="AH421">
        <v>4.7811899999999996</v>
      </c>
      <c r="AI421">
        <v>0.92506699999999997</v>
      </c>
      <c r="AJ421">
        <v>0.76467200000000002</v>
      </c>
      <c r="AK421">
        <v>999</v>
      </c>
      <c r="AO421" t="s">
        <v>7844</v>
      </c>
    </row>
    <row r="422" spans="1:41" x14ac:dyDescent="0.45">
      <c r="A422" t="s">
        <v>7860</v>
      </c>
      <c r="B422" t="s">
        <v>104</v>
      </c>
      <c r="C422">
        <v>5</v>
      </c>
      <c r="D422">
        <v>8</v>
      </c>
      <c r="F422">
        <v>4.8036300000000001</v>
      </c>
      <c r="G422">
        <v>22</v>
      </c>
      <c r="H422">
        <v>21</v>
      </c>
      <c r="K422">
        <v>99.3</v>
      </c>
      <c r="L422">
        <v>439</v>
      </c>
      <c r="M422">
        <v>108</v>
      </c>
      <c r="N422">
        <v>57</v>
      </c>
      <c r="O422">
        <v>53</v>
      </c>
      <c r="P422">
        <v>13</v>
      </c>
      <c r="Q422">
        <v>37</v>
      </c>
      <c r="R422">
        <v>0</v>
      </c>
      <c r="S422">
        <v>2</v>
      </c>
      <c r="T422">
        <v>65</v>
      </c>
      <c r="U422">
        <v>5.8912399999999998</v>
      </c>
      <c r="V422">
        <v>3.3534700000000002</v>
      </c>
      <c r="W422">
        <v>1.7567600000000001</v>
      </c>
      <c r="X422">
        <v>1.17825</v>
      </c>
      <c r="Y422">
        <v>0.148064</v>
      </c>
      <c r="Z422">
        <v>8.4282499999999996E-2</v>
      </c>
      <c r="AA422">
        <v>6.3781321048736503E-2</v>
      </c>
      <c r="AB422">
        <v>0.27</v>
      </c>
      <c r="AC422">
        <v>1.4602200000000001</v>
      </c>
      <c r="AD422">
        <v>0.29503099999999999</v>
      </c>
      <c r="AE422">
        <v>0.69400600000000001</v>
      </c>
      <c r="AH422">
        <v>4.8260399999999999</v>
      </c>
      <c r="AI422">
        <v>0.92493800000000004</v>
      </c>
      <c r="AJ422">
        <v>0.72178399999999998</v>
      </c>
      <c r="AK422">
        <v>999</v>
      </c>
      <c r="AO422" t="s">
        <v>7861</v>
      </c>
    </row>
    <row r="423" spans="1:41" x14ac:dyDescent="0.45">
      <c r="A423" t="s">
        <v>3460</v>
      </c>
      <c r="B423" t="s">
        <v>10</v>
      </c>
      <c r="C423">
        <v>7</v>
      </c>
      <c r="D423">
        <v>9</v>
      </c>
      <c r="F423">
        <v>4.7459199999999999</v>
      </c>
      <c r="G423">
        <v>24</v>
      </c>
      <c r="H423">
        <v>24</v>
      </c>
      <c r="K423">
        <v>104.3</v>
      </c>
      <c r="L423">
        <v>458</v>
      </c>
      <c r="M423">
        <v>96</v>
      </c>
      <c r="N423">
        <v>59</v>
      </c>
      <c r="O423">
        <v>55</v>
      </c>
      <c r="P423">
        <v>13</v>
      </c>
      <c r="Q423">
        <v>55</v>
      </c>
      <c r="R423">
        <v>0</v>
      </c>
      <c r="S423">
        <v>7</v>
      </c>
      <c r="T423">
        <v>102</v>
      </c>
      <c r="U423">
        <v>8.8015299999999996</v>
      </c>
      <c r="V423">
        <v>4.7459199999999999</v>
      </c>
      <c r="W423">
        <v>1.8545499999999999</v>
      </c>
      <c r="X423">
        <v>1.1217600000000001</v>
      </c>
      <c r="Y423">
        <v>0.22270699999999999</v>
      </c>
      <c r="Z423">
        <v>0.120087</v>
      </c>
      <c r="AA423">
        <v>0.10262008756399101</v>
      </c>
      <c r="AB423">
        <v>0.242424</v>
      </c>
      <c r="AC423">
        <v>1.4477500000000001</v>
      </c>
      <c r="AD423">
        <v>0.29537400000000003</v>
      </c>
      <c r="AE423">
        <v>0.69277100000000003</v>
      </c>
      <c r="AH423">
        <v>4.7027900000000002</v>
      </c>
      <c r="AI423">
        <v>0.92174599999999995</v>
      </c>
      <c r="AJ423">
        <v>0.63259200000000004</v>
      </c>
      <c r="AK423">
        <v>999</v>
      </c>
      <c r="AO423" t="s">
        <v>3462</v>
      </c>
    </row>
    <row r="424" spans="1:41" x14ac:dyDescent="0.45">
      <c r="A424" t="s">
        <v>7829</v>
      </c>
      <c r="B424" t="s">
        <v>89</v>
      </c>
      <c r="C424">
        <v>7</v>
      </c>
      <c r="D424">
        <v>6</v>
      </c>
      <c r="F424">
        <v>4.26912</v>
      </c>
      <c r="G424">
        <v>24</v>
      </c>
      <c r="H424">
        <v>24</v>
      </c>
      <c r="K424">
        <v>103.3</v>
      </c>
      <c r="L424">
        <v>444</v>
      </c>
      <c r="M424">
        <v>101</v>
      </c>
      <c r="N424">
        <v>52</v>
      </c>
      <c r="O424">
        <v>49</v>
      </c>
      <c r="P424">
        <v>12</v>
      </c>
      <c r="Q424">
        <v>34</v>
      </c>
      <c r="R424">
        <v>0</v>
      </c>
      <c r="S424">
        <v>7</v>
      </c>
      <c r="T424">
        <v>77</v>
      </c>
      <c r="U424">
        <v>6.7086199999999998</v>
      </c>
      <c r="V424">
        <v>2.96225</v>
      </c>
      <c r="W424">
        <v>2.26471</v>
      </c>
      <c r="X424">
        <v>1.0455000000000001</v>
      </c>
      <c r="Y424">
        <v>0.17342299999999999</v>
      </c>
      <c r="Z424">
        <v>7.6576599999999995E-2</v>
      </c>
      <c r="AA424">
        <v>9.68468487262725E-2</v>
      </c>
      <c r="AB424">
        <v>0.25062000000000001</v>
      </c>
      <c r="AC424">
        <v>1.30687</v>
      </c>
      <c r="AD424">
        <v>0.283439</v>
      </c>
      <c r="AE424">
        <v>0.70220000000000005</v>
      </c>
      <c r="AH424">
        <v>4.4651100000000001</v>
      </c>
      <c r="AI424">
        <v>0.91867500000000002</v>
      </c>
      <c r="AJ424">
        <v>1.18001</v>
      </c>
      <c r="AK424">
        <v>999</v>
      </c>
      <c r="AO424" t="s">
        <v>7830</v>
      </c>
    </row>
    <row r="425" spans="1:41" x14ac:dyDescent="0.45">
      <c r="A425" t="s">
        <v>7352</v>
      </c>
      <c r="B425" t="s">
        <v>170</v>
      </c>
      <c r="C425">
        <v>4</v>
      </c>
      <c r="D425">
        <v>4</v>
      </c>
      <c r="F425">
        <v>4.2857099999999999</v>
      </c>
      <c r="G425">
        <v>28</v>
      </c>
      <c r="H425">
        <v>16</v>
      </c>
      <c r="K425">
        <v>90.3</v>
      </c>
      <c r="L425">
        <v>394</v>
      </c>
      <c r="M425">
        <v>83</v>
      </c>
      <c r="N425">
        <v>46</v>
      </c>
      <c r="O425">
        <v>43</v>
      </c>
      <c r="P425">
        <v>10</v>
      </c>
      <c r="Q425">
        <v>40</v>
      </c>
      <c r="R425">
        <v>0</v>
      </c>
      <c r="S425">
        <v>7</v>
      </c>
      <c r="T425">
        <v>81</v>
      </c>
      <c r="U425">
        <v>8.0730900000000005</v>
      </c>
      <c r="V425">
        <v>3.98671</v>
      </c>
      <c r="W425">
        <v>2.0249999999999999</v>
      </c>
      <c r="X425">
        <v>0.99667799999999995</v>
      </c>
      <c r="Y425">
        <v>0.20558399999999999</v>
      </c>
      <c r="Z425">
        <v>0.101523</v>
      </c>
      <c r="AA425">
        <v>0.10406091064214699</v>
      </c>
      <c r="AB425">
        <v>0.23919299999999999</v>
      </c>
      <c r="AC425">
        <v>1.3621300000000001</v>
      </c>
      <c r="AD425">
        <v>0.28515600000000002</v>
      </c>
      <c r="AE425">
        <v>0.70642199999999999</v>
      </c>
      <c r="AH425">
        <v>4.4621300000000002</v>
      </c>
      <c r="AI425">
        <v>0.91802099999999998</v>
      </c>
      <c r="AJ425">
        <v>0.91151400000000005</v>
      </c>
      <c r="AK425">
        <v>999</v>
      </c>
      <c r="AO425">
        <v>18864</v>
      </c>
    </row>
    <row r="426" spans="1:41" x14ac:dyDescent="0.45">
      <c r="A426" t="s">
        <v>7768</v>
      </c>
      <c r="B426" t="s">
        <v>178</v>
      </c>
      <c r="C426">
        <v>5</v>
      </c>
      <c r="D426">
        <v>5</v>
      </c>
      <c r="F426">
        <v>4.6535700000000002</v>
      </c>
      <c r="G426">
        <v>21</v>
      </c>
      <c r="H426">
        <v>17</v>
      </c>
      <c r="K426">
        <v>96.7</v>
      </c>
      <c r="L426">
        <v>421</v>
      </c>
      <c r="M426">
        <v>104</v>
      </c>
      <c r="N426">
        <v>53</v>
      </c>
      <c r="O426">
        <v>50</v>
      </c>
      <c r="P426">
        <v>14</v>
      </c>
      <c r="Q426">
        <v>29</v>
      </c>
      <c r="R426">
        <v>0</v>
      </c>
      <c r="S426">
        <v>3</v>
      </c>
      <c r="T426">
        <v>73</v>
      </c>
      <c r="U426">
        <v>6.7942099999999996</v>
      </c>
      <c r="V426">
        <v>2.6990699999999999</v>
      </c>
      <c r="W426">
        <v>2.5172400000000001</v>
      </c>
      <c r="X426">
        <v>1.3029999999999999</v>
      </c>
      <c r="Y426">
        <v>0.173397</v>
      </c>
      <c r="Z426">
        <v>6.8883600000000003E-2</v>
      </c>
      <c r="AA426">
        <v>0.104513064026832</v>
      </c>
      <c r="AB426">
        <v>0.26735199999999998</v>
      </c>
      <c r="AC426">
        <v>1.3753899999999999</v>
      </c>
      <c r="AD426">
        <v>0.29801299999999997</v>
      </c>
      <c r="AE426">
        <v>0.70546699999999996</v>
      </c>
      <c r="AH426">
        <v>4.6200900000000003</v>
      </c>
      <c r="AI426">
        <v>0.91753099999999999</v>
      </c>
      <c r="AJ426">
        <v>0.91232500000000005</v>
      </c>
      <c r="AK426">
        <v>999</v>
      </c>
      <c r="AO426">
        <v>17281</v>
      </c>
    </row>
    <row r="427" spans="1:41" x14ac:dyDescent="0.45">
      <c r="A427" t="s">
        <v>7791</v>
      </c>
      <c r="C427">
        <v>3</v>
      </c>
      <c r="D427">
        <v>4</v>
      </c>
      <c r="F427">
        <v>4.7472500000000002</v>
      </c>
      <c r="G427">
        <v>23</v>
      </c>
      <c r="H427">
        <v>16</v>
      </c>
      <c r="K427">
        <v>91</v>
      </c>
      <c r="L427">
        <v>399</v>
      </c>
      <c r="M427">
        <v>100</v>
      </c>
      <c r="N427">
        <v>51</v>
      </c>
      <c r="O427">
        <v>48</v>
      </c>
      <c r="P427">
        <v>12</v>
      </c>
      <c r="Q427">
        <v>27</v>
      </c>
      <c r="R427">
        <v>0</v>
      </c>
      <c r="S427">
        <v>4</v>
      </c>
      <c r="T427">
        <v>67</v>
      </c>
      <c r="U427">
        <v>6.6263699999999996</v>
      </c>
      <c r="V427">
        <v>2.6703299999999999</v>
      </c>
      <c r="W427">
        <v>2.4814799999999999</v>
      </c>
      <c r="X427">
        <v>1.1868099999999999</v>
      </c>
      <c r="Y427">
        <v>0.16792000000000001</v>
      </c>
      <c r="Z427">
        <v>6.7669199999999999E-2</v>
      </c>
      <c r="AA427">
        <v>0.100250624120235</v>
      </c>
      <c r="AB427">
        <v>0.27173900000000001</v>
      </c>
      <c r="AC427">
        <v>1.3956</v>
      </c>
      <c r="AD427">
        <v>0.30449799999999999</v>
      </c>
      <c r="AE427">
        <v>0.68965500000000002</v>
      </c>
      <c r="AH427">
        <v>4.5187799999999996</v>
      </c>
      <c r="AI427">
        <v>0.91348300000000004</v>
      </c>
      <c r="AJ427">
        <v>0.525254</v>
      </c>
      <c r="AK427">
        <v>999</v>
      </c>
      <c r="AO427">
        <v>20526</v>
      </c>
    </row>
    <row r="428" spans="1:41" x14ac:dyDescent="0.45">
      <c r="A428" t="s">
        <v>6280</v>
      </c>
      <c r="B428" t="s">
        <v>155</v>
      </c>
      <c r="C428">
        <v>6</v>
      </c>
      <c r="D428">
        <v>10</v>
      </c>
      <c r="F428">
        <v>4.6875</v>
      </c>
      <c r="G428">
        <v>22</v>
      </c>
      <c r="H428">
        <v>19</v>
      </c>
      <c r="K428">
        <v>96</v>
      </c>
      <c r="L428">
        <v>423</v>
      </c>
      <c r="M428">
        <v>103</v>
      </c>
      <c r="N428">
        <v>53</v>
      </c>
      <c r="O428">
        <v>50</v>
      </c>
      <c r="P428">
        <v>12</v>
      </c>
      <c r="Q428">
        <v>34</v>
      </c>
      <c r="R428">
        <v>0</v>
      </c>
      <c r="S428">
        <v>3</v>
      </c>
      <c r="T428">
        <v>71</v>
      </c>
      <c r="U428">
        <v>6.65625</v>
      </c>
      <c r="V428">
        <v>3.1875</v>
      </c>
      <c r="W428">
        <v>2.0882399999999999</v>
      </c>
      <c r="X428">
        <v>1.125</v>
      </c>
      <c r="Y428">
        <v>0.167849</v>
      </c>
      <c r="Z428">
        <v>8.0378199999999997E-2</v>
      </c>
      <c r="AA428">
        <v>8.7470456957816994E-2</v>
      </c>
      <c r="AB428">
        <v>0.26683899999999999</v>
      </c>
      <c r="AC428">
        <v>1.4270799999999999</v>
      </c>
      <c r="AD428">
        <v>0.30032999999999999</v>
      </c>
      <c r="AE428">
        <v>0.69883499999999998</v>
      </c>
      <c r="AH428">
        <v>4.5571200000000003</v>
      </c>
      <c r="AI428">
        <v>0.90537699999999999</v>
      </c>
      <c r="AJ428">
        <v>1.0371600000000001</v>
      </c>
      <c r="AK428">
        <v>999</v>
      </c>
      <c r="AO428">
        <v>24607</v>
      </c>
    </row>
    <row r="429" spans="1:41" x14ac:dyDescent="0.45">
      <c r="A429" t="s">
        <v>5560</v>
      </c>
      <c r="B429" t="s">
        <v>36</v>
      </c>
      <c r="C429">
        <v>4</v>
      </c>
      <c r="D429">
        <v>7</v>
      </c>
      <c r="F429">
        <v>5.0510200000000003</v>
      </c>
      <c r="G429">
        <v>22</v>
      </c>
      <c r="H429">
        <v>20</v>
      </c>
      <c r="K429">
        <v>98</v>
      </c>
      <c r="L429">
        <v>439</v>
      </c>
      <c r="M429">
        <v>91</v>
      </c>
      <c r="N429">
        <v>59</v>
      </c>
      <c r="O429">
        <v>55</v>
      </c>
      <c r="P429">
        <v>14</v>
      </c>
      <c r="Q429">
        <v>57</v>
      </c>
      <c r="R429">
        <v>0</v>
      </c>
      <c r="S429">
        <v>6</v>
      </c>
      <c r="T429">
        <v>100</v>
      </c>
      <c r="U429">
        <v>9.1836699999999993</v>
      </c>
      <c r="V429">
        <v>5.2346899999999996</v>
      </c>
      <c r="W429">
        <v>1.7543899999999999</v>
      </c>
      <c r="X429">
        <v>1.2857099999999999</v>
      </c>
      <c r="Y429">
        <v>0.22778999999999999</v>
      </c>
      <c r="Z429">
        <v>0.12984100000000001</v>
      </c>
      <c r="AA429">
        <v>9.7949877381324699E-2</v>
      </c>
      <c r="AB429">
        <v>0.24202099999999999</v>
      </c>
      <c r="AC429">
        <v>1.5102</v>
      </c>
      <c r="AD429">
        <v>0.29389300000000002</v>
      </c>
      <c r="AE429">
        <v>0.69314600000000004</v>
      </c>
      <c r="AH429">
        <v>4.9999399999999996</v>
      </c>
      <c r="AI429">
        <v>0.89846199999999998</v>
      </c>
      <c r="AJ429">
        <v>0.77186200000000005</v>
      </c>
      <c r="AK429">
        <v>999</v>
      </c>
      <c r="AO429" t="s">
        <v>5562</v>
      </c>
    </row>
    <row r="430" spans="1:41" x14ac:dyDescent="0.45">
      <c r="A430" t="s">
        <v>7151</v>
      </c>
      <c r="B430" t="s">
        <v>28</v>
      </c>
      <c r="C430">
        <v>6</v>
      </c>
      <c r="D430">
        <v>8</v>
      </c>
      <c r="F430">
        <v>4.7194099999999999</v>
      </c>
      <c r="G430">
        <v>26</v>
      </c>
      <c r="H430">
        <v>16</v>
      </c>
      <c r="K430">
        <v>108.7</v>
      </c>
      <c r="L430">
        <v>467</v>
      </c>
      <c r="M430">
        <v>106</v>
      </c>
      <c r="N430">
        <v>61</v>
      </c>
      <c r="O430">
        <v>57</v>
      </c>
      <c r="P430">
        <v>18</v>
      </c>
      <c r="Q430">
        <v>40</v>
      </c>
      <c r="R430">
        <v>1</v>
      </c>
      <c r="S430">
        <v>4</v>
      </c>
      <c r="T430">
        <v>107</v>
      </c>
      <c r="U430">
        <v>8.8592499999999994</v>
      </c>
      <c r="V430">
        <v>3.3118699999999999</v>
      </c>
      <c r="W430">
        <v>2.6749999999999998</v>
      </c>
      <c r="X430">
        <v>1.49034</v>
      </c>
      <c r="Y430">
        <v>0.22912199999999999</v>
      </c>
      <c r="Z430">
        <v>8.5653099999999996E-2</v>
      </c>
      <c r="AA430">
        <v>0.143468953669071</v>
      </c>
      <c r="AB430">
        <v>0.25059100000000001</v>
      </c>
      <c r="AC430">
        <v>1.3431500000000001</v>
      </c>
      <c r="AD430">
        <v>0.29530200000000001</v>
      </c>
      <c r="AE430">
        <v>0.70364199999999999</v>
      </c>
      <c r="AH430">
        <v>4.6533800000000003</v>
      </c>
      <c r="AI430">
        <v>0.89380400000000004</v>
      </c>
      <c r="AJ430">
        <v>1.10057</v>
      </c>
      <c r="AK430">
        <v>999</v>
      </c>
      <c r="AO430">
        <v>15454</v>
      </c>
    </row>
    <row r="431" spans="1:41" x14ac:dyDescent="0.45">
      <c r="A431" t="s">
        <v>4820</v>
      </c>
      <c r="B431" t="s">
        <v>31</v>
      </c>
      <c r="C431">
        <v>6</v>
      </c>
      <c r="D431">
        <v>6</v>
      </c>
      <c r="F431">
        <v>4.2704599999999999</v>
      </c>
      <c r="G431">
        <v>30</v>
      </c>
      <c r="H431">
        <v>14</v>
      </c>
      <c r="K431">
        <v>84.3</v>
      </c>
      <c r="L431">
        <v>368</v>
      </c>
      <c r="M431">
        <v>74</v>
      </c>
      <c r="N431">
        <v>43</v>
      </c>
      <c r="O431">
        <v>40</v>
      </c>
      <c r="P431">
        <v>9</v>
      </c>
      <c r="Q431">
        <v>41</v>
      </c>
      <c r="R431">
        <v>1</v>
      </c>
      <c r="S431">
        <v>8</v>
      </c>
      <c r="T431">
        <v>84</v>
      </c>
      <c r="U431">
        <v>8.9679699999999993</v>
      </c>
      <c r="V431">
        <v>4.3772200000000003</v>
      </c>
      <c r="W431">
        <v>2.0487799999999998</v>
      </c>
      <c r="X431">
        <v>0.96085399999999999</v>
      </c>
      <c r="Y431">
        <v>0.22826099999999999</v>
      </c>
      <c r="Z431">
        <v>0.111413</v>
      </c>
      <c r="AA431">
        <v>0.11684782803058601</v>
      </c>
      <c r="AB431">
        <v>0.23197499999999999</v>
      </c>
      <c r="AC431">
        <v>1.3641799999999999</v>
      </c>
      <c r="AD431">
        <v>0.28761100000000001</v>
      </c>
      <c r="AE431">
        <v>0.703125</v>
      </c>
      <c r="AH431">
        <v>4.3938300000000003</v>
      </c>
      <c r="AI431">
        <v>0.88979200000000003</v>
      </c>
      <c r="AJ431">
        <v>0.99514999999999998</v>
      </c>
      <c r="AK431">
        <v>999</v>
      </c>
      <c r="AO431">
        <v>26413</v>
      </c>
    </row>
    <row r="432" spans="1:41" x14ac:dyDescent="0.45">
      <c r="A432" t="s">
        <v>7795</v>
      </c>
      <c r="B432" t="s">
        <v>70</v>
      </c>
      <c r="C432">
        <v>5</v>
      </c>
      <c r="D432">
        <v>7</v>
      </c>
      <c r="F432">
        <v>4.8</v>
      </c>
      <c r="G432">
        <v>23</v>
      </c>
      <c r="H432">
        <v>21</v>
      </c>
      <c r="K432">
        <v>105</v>
      </c>
      <c r="L432">
        <v>466</v>
      </c>
      <c r="M432">
        <v>111</v>
      </c>
      <c r="N432">
        <v>60</v>
      </c>
      <c r="O432">
        <v>56</v>
      </c>
      <c r="P432">
        <v>15</v>
      </c>
      <c r="Q432">
        <v>42</v>
      </c>
      <c r="R432">
        <v>0</v>
      </c>
      <c r="S432">
        <v>4</v>
      </c>
      <c r="T432">
        <v>84</v>
      </c>
      <c r="U432">
        <v>7.2</v>
      </c>
      <c r="V432">
        <v>3.6</v>
      </c>
      <c r="W432">
        <v>2</v>
      </c>
      <c r="X432">
        <v>1.2857099999999999</v>
      </c>
      <c r="Y432">
        <v>0.180258</v>
      </c>
      <c r="Z432">
        <v>9.0128799999999995E-2</v>
      </c>
      <c r="AA432">
        <v>9.0128757059574099E-2</v>
      </c>
      <c r="AB432">
        <v>0.26428600000000002</v>
      </c>
      <c r="AC432">
        <v>1.4571400000000001</v>
      </c>
      <c r="AD432">
        <v>0.29906500000000003</v>
      </c>
      <c r="AE432">
        <v>0.70454499999999998</v>
      </c>
      <c r="AH432">
        <v>4.8264699999999996</v>
      </c>
      <c r="AI432">
        <v>0.88694200000000001</v>
      </c>
      <c r="AJ432">
        <v>0.85841800000000001</v>
      </c>
      <c r="AK432">
        <v>999</v>
      </c>
      <c r="AO432">
        <v>19191</v>
      </c>
    </row>
    <row r="433" spans="1:41" x14ac:dyDescent="0.45">
      <c r="A433" t="s">
        <v>7910</v>
      </c>
      <c r="B433" t="s">
        <v>7</v>
      </c>
      <c r="C433">
        <v>3</v>
      </c>
      <c r="D433">
        <v>5</v>
      </c>
      <c r="F433">
        <v>4.5907499999999999</v>
      </c>
      <c r="G433">
        <v>23</v>
      </c>
      <c r="H433">
        <v>16</v>
      </c>
      <c r="K433">
        <v>84.3</v>
      </c>
      <c r="L433">
        <v>374</v>
      </c>
      <c r="M433">
        <v>88</v>
      </c>
      <c r="N433">
        <v>46</v>
      </c>
      <c r="O433">
        <v>43</v>
      </c>
      <c r="P433">
        <v>9</v>
      </c>
      <c r="Q433">
        <v>32</v>
      </c>
      <c r="R433">
        <v>0</v>
      </c>
      <c r="S433">
        <v>5</v>
      </c>
      <c r="T433">
        <v>63</v>
      </c>
      <c r="U433">
        <v>6.7259799999999998</v>
      </c>
      <c r="V433">
        <v>3.4163700000000001</v>
      </c>
      <c r="W433">
        <v>1.96875</v>
      </c>
      <c r="X433">
        <v>0.96085399999999999</v>
      </c>
      <c r="Y433">
        <v>0.16844899999999999</v>
      </c>
      <c r="Z433">
        <v>8.5561499999999999E-2</v>
      </c>
      <c r="AA433">
        <v>8.2887694239616394E-2</v>
      </c>
      <c r="AB433">
        <v>0.26112800000000003</v>
      </c>
      <c r="AC433">
        <v>1.4234899999999999</v>
      </c>
      <c r="AD433">
        <v>0.29811300000000002</v>
      </c>
      <c r="AE433">
        <v>0.68901299999999999</v>
      </c>
      <c r="AH433">
        <v>4.4649999999999999</v>
      </c>
      <c r="AI433">
        <v>0.88469699999999996</v>
      </c>
      <c r="AJ433">
        <v>0.85034399999999999</v>
      </c>
      <c r="AK433">
        <v>999</v>
      </c>
      <c r="AO433" t="s">
        <v>7911</v>
      </c>
    </row>
    <row r="434" spans="1:41" x14ac:dyDescent="0.45">
      <c r="A434" t="s">
        <v>5331</v>
      </c>
      <c r="B434" t="s">
        <v>73</v>
      </c>
      <c r="C434">
        <v>4</v>
      </c>
      <c r="D434">
        <v>5</v>
      </c>
      <c r="F434">
        <v>4.9073099999999998</v>
      </c>
      <c r="G434">
        <v>27</v>
      </c>
      <c r="H434">
        <v>25</v>
      </c>
      <c r="K434">
        <v>91.7</v>
      </c>
      <c r="L434">
        <v>415</v>
      </c>
      <c r="M434">
        <v>79</v>
      </c>
      <c r="N434">
        <v>53</v>
      </c>
      <c r="O434">
        <v>50</v>
      </c>
      <c r="P434">
        <v>11</v>
      </c>
      <c r="Q434">
        <v>63</v>
      </c>
      <c r="R434">
        <v>0</v>
      </c>
      <c r="S434">
        <v>6</v>
      </c>
      <c r="T434">
        <v>104</v>
      </c>
      <c r="U434">
        <v>10.2072</v>
      </c>
      <c r="V434">
        <v>6.1832099999999999</v>
      </c>
      <c r="W434">
        <v>1.65079</v>
      </c>
      <c r="X434">
        <v>1.07961</v>
      </c>
      <c r="Y434">
        <v>0.25060199999999999</v>
      </c>
      <c r="Z434">
        <v>0.151807</v>
      </c>
      <c r="AA434">
        <v>9.8795190453529302E-2</v>
      </c>
      <c r="AB434">
        <v>0.228324</v>
      </c>
      <c r="AC434">
        <v>1.54853</v>
      </c>
      <c r="AD434">
        <v>0.29437200000000002</v>
      </c>
      <c r="AE434">
        <v>0.70300200000000002</v>
      </c>
      <c r="AH434">
        <v>4.8035699999999997</v>
      </c>
      <c r="AI434">
        <v>0.88392499999999996</v>
      </c>
      <c r="AJ434">
        <v>0.70084599999999997</v>
      </c>
      <c r="AK434">
        <v>999</v>
      </c>
      <c r="AO434" t="s">
        <v>5333</v>
      </c>
    </row>
    <row r="435" spans="1:41" x14ac:dyDescent="0.45">
      <c r="A435" t="s">
        <v>5779</v>
      </c>
      <c r="B435" t="s">
        <v>155</v>
      </c>
      <c r="C435">
        <v>5</v>
      </c>
      <c r="D435">
        <v>7</v>
      </c>
      <c r="F435">
        <v>4.6418299999999997</v>
      </c>
      <c r="G435">
        <v>23</v>
      </c>
      <c r="H435">
        <v>20</v>
      </c>
      <c r="K435">
        <v>104.7</v>
      </c>
      <c r="L435">
        <v>463</v>
      </c>
      <c r="M435">
        <v>105</v>
      </c>
      <c r="N435">
        <v>58</v>
      </c>
      <c r="O435">
        <v>54</v>
      </c>
      <c r="P435">
        <v>12</v>
      </c>
      <c r="Q435">
        <v>44</v>
      </c>
      <c r="R435">
        <v>0</v>
      </c>
      <c r="S435">
        <v>8</v>
      </c>
      <c r="T435">
        <v>83</v>
      </c>
      <c r="U435">
        <v>7.1346699999999998</v>
      </c>
      <c r="V435">
        <v>3.7822399999999998</v>
      </c>
      <c r="W435">
        <v>1.88636</v>
      </c>
      <c r="X435">
        <v>1.03152</v>
      </c>
      <c r="Y435">
        <v>0.17926600000000001</v>
      </c>
      <c r="Z435">
        <v>9.5032400000000003E-2</v>
      </c>
      <c r="AA435">
        <v>8.4233269095420796E-2</v>
      </c>
      <c r="AB435">
        <v>0.25547399999999998</v>
      </c>
      <c r="AC435">
        <v>1.4231100000000001</v>
      </c>
      <c r="AD435">
        <v>0.29430400000000001</v>
      </c>
      <c r="AE435">
        <v>0.68835100000000005</v>
      </c>
      <c r="AH435">
        <v>4.6494999999999997</v>
      </c>
      <c r="AI435">
        <v>0.88351599999999997</v>
      </c>
      <c r="AJ435">
        <v>1.11395</v>
      </c>
      <c r="AK435">
        <v>999</v>
      </c>
      <c r="AO435">
        <v>27453</v>
      </c>
    </row>
    <row r="436" spans="1:41" x14ac:dyDescent="0.45">
      <c r="A436" t="s">
        <v>7796</v>
      </c>
      <c r="B436" t="s">
        <v>31</v>
      </c>
      <c r="C436">
        <v>5</v>
      </c>
      <c r="D436">
        <v>5</v>
      </c>
      <c r="F436">
        <v>4.3494400000000004</v>
      </c>
      <c r="G436">
        <v>28</v>
      </c>
      <c r="H436">
        <v>13</v>
      </c>
      <c r="K436">
        <v>80.7</v>
      </c>
      <c r="L436">
        <v>349</v>
      </c>
      <c r="M436">
        <v>85</v>
      </c>
      <c r="N436">
        <v>42</v>
      </c>
      <c r="O436">
        <v>39</v>
      </c>
      <c r="P436">
        <v>10</v>
      </c>
      <c r="Q436">
        <v>21</v>
      </c>
      <c r="R436">
        <v>0</v>
      </c>
      <c r="S436">
        <v>4</v>
      </c>
      <c r="T436">
        <v>58</v>
      </c>
      <c r="U436">
        <v>6.4683999999999999</v>
      </c>
      <c r="V436">
        <v>2.3420100000000001</v>
      </c>
      <c r="W436">
        <v>2.7618999999999998</v>
      </c>
      <c r="X436">
        <v>1.11524</v>
      </c>
      <c r="Y436">
        <v>0.166189</v>
      </c>
      <c r="Z436">
        <v>6.01719E-2</v>
      </c>
      <c r="AA436">
        <v>0.106017183512449</v>
      </c>
      <c r="AB436">
        <v>0.26234600000000002</v>
      </c>
      <c r="AC436">
        <v>1.31351</v>
      </c>
      <c r="AD436">
        <v>0.29296899999999998</v>
      </c>
      <c r="AE436">
        <v>0.69565200000000005</v>
      </c>
      <c r="AH436">
        <v>4.3578900000000003</v>
      </c>
      <c r="AI436">
        <v>0.88276200000000005</v>
      </c>
      <c r="AJ436">
        <v>0.86755300000000002</v>
      </c>
      <c r="AK436">
        <v>999</v>
      </c>
      <c r="AO436" t="s">
        <v>7797</v>
      </c>
    </row>
    <row r="437" spans="1:41" x14ac:dyDescent="0.45">
      <c r="A437" t="s">
        <v>7912</v>
      </c>
      <c r="B437" t="s">
        <v>309</v>
      </c>
      <c r="C437">
        <v>5</v>
      </c>
      <c r="D437">
        <v>6</v>
      </c>
      <c r="F437">
        <v>4.7087899999999996</v>
      </c>
      <c r="G437">
        <v>21</v>
      </c>
      <c r="H437">
        <v>20</v>
      </c>
      <c r="K437">
        <v>101.3</v>
      </c>
      <c r="L437">
        <v>440</v>
      </c>
      <c r="M437">
        <v>106</v>
      </c>
      <c r="N437">
        <v>57</v>
      </c>
      <c r="O437">
        <v>53</v>
      </c>
      <c r="P437">
        <v>13</v>
      </c>
      <c r="Q437">
        <v>38</v>
      </c>
      <c r="R437">
        <v>0</v>
      </c>
      <c r="S437">
        <v>2</v>
      </c>
      <c r="T437">
        <v>71</v>
      </c>
      <c r="U437">
        <v>6.3079999999999998</v>
      </c>
      <c r="V437">
        <v>3.3761100000000002</v>
      </c>
      <c r="W437">
        <v>1.86842</v>
      </c>
      <c r="X437">
        <v>1.15499</v>
      </c>
      <c r="Y437">
        <v>0.16136400000000001</v>
      </c>
      <c r="Z437">
        <v>8.6363599999999999E-2</v>
      </c>
      <c r="AA437">
        <v>7.49999955296516E-2</v>
      </c>
      <c r="AB437">
        <v>0.26500000000000001</v>
      </c>
      <c r="AC437">
        <v>1.4215199999999999</v>
      </c>
      <c r="AD437">
        <v>0.29430400000000001</v>
      </c>
      <c r="AE437">
        <v>0.69157400000000002</v>
      </c>
      <c r="AH437">
        <v>4.7061799999999998</v>
      </c>
      <c r="AI437">
        <v>0.882185</v>
      </c>
      <c r="AJ437">
        <v>0.63600199999999996</v>
      </c>
      <c r="AK437">
        <v>999</v>
      </c>
      <c r="AO437">
        <v>25777</v>
      </c>
    </row>
    <row r="438" spans="1:41" x14ac:dyDescent="0.45">
      <c r="A438" t="s">
        <v>7438</v>
      </c>
      <c r="B438" t="s">
        <v>269</v>
      </c>
      <c r="C438">
        <v>6</v>
      </c>
      <c r="D438">
        <v>6</v>
      </c>
      <c r="F438">
        <v>4.23292</v>
      </c>
      <c r="G438">
        <v>30</v>
      </c>
      <c r="H438">
        <v>15</v>
      </c>
      <c r="K438">
        <v>89.3</v>
      </c>
      <c r="L438">
        <v>391</v>
      </c>
      <c r="M438">
        <v>82</v>
      </c>
      <c r="N438">
        <v>45</v>
      </c>
      <c r="O438">
        <v>42</v>
      </c>
      <c r="P438">
        <v>10</v>
      </c>
      <c r="Q438">
        <v>43</v>
      </c>
      <c r="R438">
        <v>0</v>
      </c>
      <c r="S438">
        <v>5</v>
      </c>
      <c r="T438">
        <v>84</v>
      </c>
      <c r="U438">
        <v>8.4658499999999997</v>
      </c>
      <c r="V438">
        <v>4.33371</v>
      </c>
      <c r="W438">
        <v>1.9534899999999999</v>
      </c>
      <c r="X438">
        <v>1.0078400000000001</v>
      </c>
      <c r="Y438">
        <v>0.214834</v>
      </c>
      <c r="Z438">
        <v>0.109974</v>
      </c>
      <c r="AA438">
        <v>0.104859344661235</v>
      </c>
      <c r="AB438">
        <v>0.239067</v>
      </c>
      <c r="AC438">
        <v>1.39978</v>
      </c>
      <c r="AD438">
        <v>0.289157</v>
      </c>
      <c r="AE438">
        <v>0.72072099999999995</v>
      </c>
      <c r="AH438">
        <v>4.4420500000000001</v>
      </c>
      <c r="AI438">
        <v>0.88169900000000001</v>
      </c>
      <c r="AJ438">
        <v>1.0620099999999999</v>
      </c>
      <c r="AK438">
        <v>999</v>
      </c>
      <c r="AO438">
        <v>25918</v>
      </c>
    </row>
    <row r="439" spans="1:41" x14ac:dyDescent="0.45">
      <c r="A439" t="s">
        <v>7381</v>
      </c>
      <c r="B439" t="s">
        <v>18</v>
      </c>
      <c r="C439">
        <v>4</v>
      </c>
      <c r="D439">
        <v>3</v>
      </c>
      <c r="F439">
        <v>3.7991299999999999</v>
      </c>
      <c r="G439">
        <v>40</v>
      </c>
      <c r="H439">
        <v>7</v>
      </c>
      <c r="K439">
        <v>68.7</v>
      </c>
      <c r="L439">
        <v>294</v>
      </c>
      <c r="M439">
        <v>62</v>
      </c>
      <c r="N439">
        <v>31</v>
      </c>
      <c r="O439">
        <v>29</v>
      </c>
      <c r="P439">
        <v>7</v>
      </c>
      <c r="Q439">
        <v>29</v>
      </c>
      <c r="R439">
        <v>0</v>
      </c>
      <c r="S439">
        <v>1</v>
      </c>
      <c r="T439">
        <v>71</v>
      </c>
      <c r="U439">
        <v>9.3013100000000009</v>
      </c>
      <c r="V439">
        <v>3.7991299999999999</v>
      </c>
      <c r="W439">
        <v>2.44828</v>
      </c>
      <c r="X439">
        <v>0.91703100000000004</v>
      </c>
      <c r="Y439">
        <v>0.24149699999999999</v>
      </c>
      <c r="Z439">
        <v>9.8639500000000005E-2</v>
      </c>
      <c r="AA439">
        <v>0.14285713434219299</v>
      </c>
      <c r="AB439">
        <v>0.234848</v>
      </c>
      <c r="AC439">
        <v>1.3246</v>
      </c>
      <c r="AD439">
        <v>0.29569899999999999</v>
      </c>
      <c r="AE439">
        <v>0.73891600000000002</v>
      </c>
      <c r="AH439">
        <v>3.82273</v>
      </c>
      <c r="AI439">
        <v>0.88166900000000004</v>
      </c>
      <c r="AJ439">
        <v>1.05267</v>
      </c>
      <c r="AK439">
        <v>999</v>
      </c>
      <c r="AO439">
        <v>21997</v>
      </c>
    </row>
    <row r="440" spans="1:41" x14ac:dyDescent="0.45">
      <c r="A440" t="s">
        <v>7915</v>
      </c>
      <c r="B440" t="s">
        <v>89</v>
      </c>
      <c r="C440">
        <v>6</v>
      </c>
      <c r="D440">
        <v>5</v>
      </c>
      <c r="F440">
        <v>4.2979900000000004</v>
      </c>
      <c r="G440">
        <v>26</v>
      </c>
      <c r="H440">
        <v>22</v>
      </c>
      <c r="K440">
        <v>104.7</v>
      </c>
      <c r="L440">
        <v>443</v>
      </c>
      <c r="M440">
        <v>103</v>
      </c>
      <c r="N440">
        <v>53</v>
      </c>
      <c r="O440">
        <v>50</v>
      </c>
      <c r="P440">
        <v>12</v>
      </c>
      <c r="Q440">
        <v>29</v>
      </c>
      <c r="R440">
        <v>0</v>
      </c>
      <c r="S440">
        <v>9</v>
      </c>
      <c r="T440">
        <v>71</v>
      </c>
      <c r="U440">
        <v>6.1031500000000003</v>
      </c>
      <c r="V440">
        <v>2.4928400000000002</v>
      </c>
      <c r="W440">
        <v>2.44828</v>
      </c>
      <c r="X440">
        <v>1.03152</v>
      </c>
      <c r="Y440">
        <v>0.160271</v>
      </c>
      <c r="Z440">
        <v>6.5462800000000002E-2</v>
      </c>
      <c r="AA440">
        <v>9.4808131456375094E-2</v>
      </c>
      <c r="AB440">
        <v>0.25432100000000002</v>
      </c>
      <c r="AC440">
        <v>1.26075</v>
      </c>
      <c r="AD440">
        <v>0.282609</v>
      </c>
      <c r="AE440">
        <v>0.68576400000000004</v>
      </c>
      <c r="AH440">
        <v>4.4775799999999997</v>
      </c>
      <c r="AI440">
        <v>0.87921199999999999</v>
      </c>
      <c r="AJ440">
        <v>1.1284099999999999</v>
      </c>
      <c r="AK440">
        <v>999</v>
      </c>
      <c r="AO440" t="s">
        <v>7916</v>
      </c>
    </row>
    <row r="441" spans="1:41" x14ac:dyDescent="0.45">
      <c r="A441" t="s">
        <v>7981</v>
      </c>
      <c r="B441" t="s">
        <v>10</v>
      </c>
      <c r="C441">
        <v>4</v>
      </c>
      <c r="D441">
        <v>5</v>
      </c>
      <c r="F441">
        <v>4.48231</v>
      </c>
      <c r="G441">
        <v>19</v>
      </c>
      <c r="H441">
        <v>11</v>
      </c>
      <c r="K441">
        <v>76.3</v>
      </c>
      <c r="L441">
        <v>322</v>
      </c>
      <c r="M441">
        <v>81</v>
      </c>
      <c r="N441">
        <v>41</v>
      </c>
      <c r="O441">
        <v>38</v>
      </c>
      <c r="P441">
        <v>10</v>
      </c>
      <c r="Q441">
        <v>18</v>
      </c>
      <c r="R441">
        <v>0</v>
      </c>
      <c r="S441">
        <v>1</v>
      </c>
      <c r="T441">
        <v>52</v>
      </c>
      <c r="U441">
        <v>6.13368</v>
      </c>
      <c r="V441">
        <v>2.1232000000000002</v>
      </c>
      <c r="W441">
        <v>2.88889</v>
      </c>
      <c r="X441">
        <v>1.1795500000000001</v>
      </c>
      <c r="Y441">
        <v>0.161491</v>
      </c>
      <c r="Z441">
        <v>5.5900600000000002E-2</v>
      </c>
      <c r="AA441">
        <v>0.105590056627988</v>
      </c>
      <c r="AB441">
        <v>0.26732699999999998</v>
      </c>
      <c r="AC441">
        <v>1.2975099999999999</v>
      </c>
      <c r="AD441">
        <v>0.29460599999999998</v>
      </c>
      <c r="AE441">
        <v>0.68235299999999999</v>
      </c>
      <c r="AH441">
        <v>4.3428500000000003</v>
      </c>
      <c r="AI441">
        <v>0.87886200000000003</v>
      </c>
      <c r="AJ441">
        <v>0.58283600000000002</v>
      </c>
      <c r="AK441">
        <v>999</v>
      </c>
      <c r="AO441" t="s">
        <v>7982</v>
      </c>
    </row>
    <row r="442" spans="1:41" x14ac:dyDescent="0.45">
      <c r="A442" t="s">
        <v>3767</v>
      </c>
      <c r="B442" t="s">
        <v>31</v>
      </c>
      <c r="C442">
        <v>5</v>
      </c>
      <c r="D442">
        <v>6</v>
      </c>
      <c r="F442">
        <v>4.5882399999999999</v>
      </c>
      <c r="G442">
        <v>22</v>
      </c>
      <c r="H442">
        <v>22</v>
      </c>
      <c r="K442">
        <v>102</v>
      </c>
      <c r="L442">
        <v>428</v>
      </c>
      <c r="M442">
        <v>100</v>
      </c>
      <c r="N442">
        <v>56</v>
      </c>
      <c r="O442">
        <v>52</v>
      </c>
      <c r="P442">
        <v>13</v>
      </c>
      <c r="Q442">
        <v>34</v>
      </c>
      <c r="R442">
        <v>0</v>
      </c>
      <c r="S442">
        <v>5</v>
      </c>
      <c r="T442">
        <v>67</v>
      </c>
      <c r="U442">
        <v>5.9117600000000001</v>
      </c>
      <c r="V442">
        <v>3</v>
      </c>
      <c r="W442">
        <v>1.9705900000000001</v>
      </c>
      <c r="X442">
        <v>1.14706</v>
      </c>
      <c r="Y442">
        <v>0.15654199999999999</v>
      </c>
      <c r="Z442">
        <v>7.9439300000000004E-2</v>
      </c>
      <c r="AA442">
        <v>7.7102810144424397E-2</v>
      </c>
      <c r="AB442">
        <v>0.25706899999999999</v>
      </c>
      <c r="AC442">
        <v>1.3137300000000001</v>
      </c>
      <c r="AD442">
        <v>0.281553</v>
      </c>
      <c r="AE442">
        <v>0.67357500000000003</v>
      </c>
      <c r="AH442">
        <v>4.7452399999999999</v>
      </c>
      <c r="AI442">
        <v>0.87573500000000004</v>
      </c>
      <c r="AJ442">
        <v>0.99884799999999996</v>
      </c>
      <c r="AK442">
        <v>999</v>
      </c>
      <c r="AO442" t="s">
        <v>3769</v>
      </c>
    </row>
    <row r="443" spans="1:41" x14ac:dyDescent="0.45">
      <c r="A443" t="s">
        <v>7913</v>
      </c>
      <c r="C443">
        <v>4</v>
      </c>
      <c r="D443">
        <v>3</v>
      </c>
      <c r="F443">
        <v>4.1184399999999997</v>
      </c>
      <c r="G443">
        <v>23</v>
      </c>
      <c r="H443">
        <v>10</v>
      </c>
      <c r="K443">
        <v>74.3</v>
      </c>
      <c r="L443">
        <v>318</v>
      </c>
      <c r="M443">
        <v>74</v>
      </c>
      <c r="N443">
        <v>36</v>
      </c>
      <c r="O443">
        <v>34</v>
      </c>
      <c r="P443">
        <v>8</v>
      </c>
      <c r="Q443">
        <v>25</v>
      </c>
      <c r="R443">
        <v>0</v>
      </c>
      <c r="S443">
        <v>1</v>
      </c>
      <c r="T443">
        <v>58</v>
      </c>
      <c r="U443">
        <v>7.0255700000000001</v>
      </c>
      <c r="V443">
        <v>3.02826</v>
      </c>
      <c r="W443">
        <v>2.3199999999999998</v>
      </c>
      <c r="X443">
        <v>0.96904400000000002</v>
      </c>
      <c r="Y443">
        <v>0.18239</v>
      </c>
      <c r="Z443">
        <v>7.8616400000000003E-2</v>
      </c>
      <c r="AA443">
        <v>0.103773579001426</v>
      </c>
      <c r="AB443">
        <v>0.25342500000000001</v>
      </c>
      <c r="AC443">
        <v>1.3324400000000001</v>
      </c>
      <c r="AD443">
        <v>0.29203499999999999</v>
      </c>
      <c r="AE443">
        <v>0.71753999999999996</v>
      </c>
      <c r="AH443">
        <v>4.1433299999999997</v>
      </c>
      <c r="AI443">
        <v>0.87506200000000001</v>
      </c>
      <c r="AJ443">
        <v>0.93731699999999996</v>
      </c>
      <c r="AK443">
        <v>999</v>
      </c>
      <c r="AO443" t="s">
        <v>7914</v>
      </c>
    </row>
    <row r="444" spans="1:41" x14ac:dyDescent="0.45">
      <c r="A444" t="s">
        <v>7983</v>
      </c>
      <c r="B444" t="s">
        <v>39</v>
      </c>
      <c r="C444">
        <v>4</v>
      </c>
      <c r="D444">
        <v>6</v>
      </c>
      <c r="F444">
        <v>4.6729000000000003</v>
      </c>
      <c r="G444">
        <v>22</v>
      </c>
      <c r="H444">
        <v>18</v>
      </c>
      <c r="K444">
        <v>96.3</v>
      </c>
      <c r="L444">
        <v>419</v>
      </c>
      <c r="M444">
        <v>96</v>
      </c>
      <c r="N444">
        <v>53</v>
      </c>
      <c r="O444">
        <v>50</v>
      </c>
      <c r="P444">
        <v>11</v>
      </c>
      <c r="Q444">
        <v>36</v>
      </c>
      <c r="R444">
        <v>0</v>
      </c>
      <c r="S444">
        <v>7</v>
      </c>
      <c r="T444">
        <v>73</v>
      </c>
      <c r="U444">
        <v>6.8224299999999998</v>
      </c>
      <c r="V444">
        <v>3.36449</v>
      </c>
      <c r="W444">
        <v>2.0277799999999999</v>
      </c>
      <c r="X444">
        <v>1.0280400000000001</v>
      </c>
      <c r="Y444">
        <v>0.17422399999999999</v>
      </c>
      <c r="Z444">
        <v>8.5918900000000006E-2</v>
      </c>
      <c r="AA444">
        <v>8.8305495679378496E-2</v>
      </c>
      <c r="AB444">
        <v>0.25531900000000002</v>
      </c>
      <c r="AC444">
        <v>1.3707199999999999</v>
      </c>
      <c r="AD444">
        <v>0.29109600000000002</v>
      </c>
      <c r="AE444">
        <v>0.67752999999999997</v>
      </c>
      <c r="AH444">
        <v>4.5634499999999996</v>
      </c>
      <c r="AI444">
        <v>0.872923</v>
      </c>
      <c r="AJ444">
        <v>0.85243500000000005</v>
      </c>
      <c r="AK444">
        <v>999</v>
      </c>
      <c r="AO444" t="s">
        <v>7984</v>
      </c>
    </row>
    <row r="445" spans="1:41" x14ac:dyDescent="0.45">
      <c r="A445" t="s">
        <v>7938</v>
      </c>
      <c r="C445">
        <v>5</v>
      </c>
      <c r="D445">
        <v>6</v>
      </c>
      <c r="F445">
        <v>4.7883899999999997</v>
      </c>
      <c r="G445">
        <v>28</v>
      </c>
      <c r="H445">
        <v>16</v>
      </c>
      <c r="K445">
        <v>82.7</v>
      </c>
      <c r="L445">
        <v>363</v>
      </c>
      <c r="M445">
        <v>81</v>
      </c>
      <c r="N445">
        <v>47</v>
      </c>
      <c r="O445">
        <v>44</v>
      </c>
      <c r="P445">
        <v>11</v>
      </c>
      <c r="Q445">
        <v>36</v>
      </c>
      <c r="R445">
        <v>0</v>
      </c>
      <c r="S445">
        <v>5</v>
      </c>
      <c r="T445">
        <v>77</v>
      </c>
      <c r="U445">
        <v>8.3796900000000001</v>
      </c>
      <c r="V445">
        <v>3.91778</v>
      </c>
      <c r="W445">
        <v>2.13889</v>
      </c>
      <c r="X445">
        <v>1.1971000000000001</v>
      </c>
      <c r="Y445">
        <v>0.212121</v>
      </c>
      <c r="Z445">
        <v>9.9173600000000001E-2</v>
      </c>
      <c r="AA445">
        <v>0.112947665154933</v>
      </c>
      <c r="AB445">
        <v>0.25155300000000003</v>
      </c>
      <c r="AC445">
        <v>1.41475</v>
      </c>
      <c r="AD445">
        <v>0.29914499999999999</v>
      </c>
      <c r="AE445">
        <v>0.68897600000000003</v>
      </c>
      <c r="AH445">
        <v>4.6093299999999999</v>
      </c>
      <c r="AI445">
        <v>0.87272300000000003</v>
      </c>
      <c r="AJ445">
        <v>0.61377300000000001</v>
      </c>
      <c r="AK445">
        <v>999</v>
      </c>
      <c r="AO445" t="s">
        <v>7939</v>
      </c>
    </row>
    <row r="446" spans="1:41" x14ac:dyDescent="0.45">
      <c r="A446" t="s">
        <v>7805</v>
      </c>
      <c r="C446">
        <v>5</v>
      </c>
      <c r="D446">
        <v>6</v>
      </c>
      <c r="F446">
        <v>4.5323700000000002</v>
      </c>
      <c r="G446">
        <v>23</v>
      </c>
      <c r="H446">
        <v>20</v>
      </c>
      <c r="K446">
        <v>97.3</v>
      </c>
      <c r="L446">
        <v>422</v>
      </c>
      <c r="M446">
        <v>101</v>
      </c>
      <c r="N446">
        <v>52</v>
      </c>
      <c r="O446">
        <v>49</v>
      </c>
      <c r="P446">
        <v>12</v>
      </c>
      <c r="Q446">
        <v>31</v>
      </c>
      <c r="R446">
        <v>0</v>
      </c>
      <c r="S446">
        <v>8</v>
      </c>
      <c r="T446">
        <v>67</v>
      </c>
      <c r="U446">
        <v>6.19733</v>
      </c>
      <c r="V446">
        <v>2.8674200000000001</v>
      </c>
      <c r="W446">
        <v>2.1612900000000002</v>
      </c>
      <c r="X446">
        <v>1.1099699999999999</v>
      </c>
      <c r="Y446">
        <v>0.15876799999999999</v>
      </c>
      <c r="Z446">
        <v>7.3459700000000003E-2</v>
      </c>
      <c r="AA446">
        <v>8.5308060050010598E-2</v>
      </c>
      <c r="AB446">
        <v>0.263708</v>
      </c>
      <c r="AC446">
        <v>1.35663</v>
      </c>
      <c r="AD446">
        <v>0.292763</v>
      </c>
      <c r="AE446">
        <v>0.69444399999999995</v>
      </c>
      <c r="AH446">
        <v>4.6836099999999998</v>
      </c>
      <c r="AI446">
        <v>0.871224</v>
      </c>
      <c r="AJ446">
        <v>1.0644800000000001</v>
      </c>
      <c r="AK446">
        <v>999</v>
      </c>
      <c r="AO446">
        <v>18699</v>
      </c>
    </row>
    <row r="447" spans="1:41" x14ac:dyDescent="0.45">
      <c r="A447" t="s">
        <v>7268</v>
      </c>
      <c r="B447" t="s">
        <v>76</v>
      </c>
      <c r="C447">
        <v>5</v>
      </c>
      <c r="D447">
        <v>5</v>
      </c>
      <c r="F447">
        <v>3.94625</v>
      </c>
      <c r="G447">
        <v>39</v>
      </c>
      <c r="H447">
        <v>9</v>
      </c>
      <c r="K447">
        <v>70.7</v>
      </c>
      <c r="L447">
        <v>303</v>
      </c>
      <c r="M447">
        <v>67</v>
      </c>
      <c r="N447">
        <v>33</v>
      </c>
      <c r="O447">
        <v>31</v>
      </c>
      <c r="P447">
        <v>7</v>
      </c>
      <c r="Q447">
        <v>28</v>
      </c>
      <c r="R447">
        <v>0</v>
      </c>
      <c r="S447">
        <v>2</v>
      </c>
      <c r="T447">
        <v>61</v>
      </c>
      <c r="U447">
        <v>7.7652099999999997</v>
      </c>
      <c r="V447">
        <v>3.5643600000000002</v>
      </c>
      <c r="W447">
        <v>2.1785700000000001</v>
      </c>
      <c r="X447">
        <v>0.89108900000000002</v>
      </c>
      <c r="Y447">
        <v>0.20132</v>
      </c>
      <c r="Z447">
        <v>9.2409199999999997E-2</v>
      </c>
      <c r="AA447">
        <v>0.108910888433456</v>
      </c>
      <c r="AB447">
        <v>0.245421</v>
      </c>
      <c r="AC447">
        <v>1.34371</v>
      </c>
      <c r="AD447">
        <v>0.29268300000000003</v>
      </c>
      <c r="AE447">
        <v>0.72770000000000001</v>
      </c>
      <c r="AH447">
        <v>4.08955</v>
      </c>
      <c r="AI447">
        <v>0.86722600000000005</v>
      </c>
      <c r="AJ447">
        <v>1.07229</v>
      </c>
      <c r="AK447">
        <v>999</v>
      </c>
      <c r="AO447">
        <v>27572</v>
      </c>
    </row>
    <row r="448" spans="1:41" x14ac:dyDescent="0.45">
      <c r="A448" t="s">
        <v>7899</v>
      </c>
      <c r="B448" t="s">
        <v>98</v>
      </c>
      <c r="C448">
        <v>6</v>
      </c>
      <c r="D448">
        <v>6</v>
      </c>
      <c r="F448">
        <v>4.6451599999999997</v>
      </c>
      <c r="G448">
        <v>24</v>
      </c>
      <c r="H448">
        <v>18</v>
      </c>
      <c r="K448">
        <v>93</v>
      </c>
      <c r="L448">
        <v>412</v>
      </c>
      <c r="M448">
        <v>94</v>
      </c>
      <c r="N448">
        <v>51</v>
      </c>
      <c r="O448">
        <v>48</v>
      </c>
      <c r="P448">
        <v>11</v>
      </c>
      <c r="Q448">
        <v>42</v>
      </c>
      <c r="R448">
        <v>0</v>
      </c>
      <c r="S448">
        <v>3</v>
      </c>
      <c r="T448">
        <v>74</v>
      </c>
      <c r="U448">
        <v>7.1612900000000002</v>
      </c>
      <c r="V448">
        <v>4.0645199999999999</v>
      </c>
      <c r="W448">
        <v>1.7619</v>
      </c>
      <c r="X448">
        <v>1.0645199999999999</v>
      </c>
      <c r="Y448">
        <v>0.17961199999999999</v>
      </c>
      <c r="Z448">
        <v>0.101942</v>
      </c>
      <c r="AA448">
        <v>7.7669903635978699E-2</v>
      </c>
      <c r="AB448">
        <v>0.256131</v>
      </c>
      <c r="AC448">
        <v>1.4623699999999999</v>
      </c>
      <c r="AD448">
        <v>0.29432599999999998</v>
      </c>
      <c r="AE448">
        <v>0.70480900000000002</v>
      </c>
      <c r="AH448">
        <v>4.6528900000000002</v>
      </c>
      <c r="AI448">
        <v>0.86707100000000004</v>
      </c>
      <c r="AJ448">
        <v>0.73815799999999998</v>
      </c>
      <c r="AK448">
        <v>999</v>
      </c>
      <c r="AO448" t="s">
        <v>7900</v>
      </c>
    </row>
    <row r="449" spans="1:41" x14ac:dyDescent="0.45">
      <c r="A449" t="s">
        <v>7904</v>
      </c>
      <c r="C449">
        <v>5</v>
      </c>
      <c r="D449">
        <v>6</v>
      </c>
      <c r="F449">
        <v>4.7528100000000002</v>
      </c>
      <c r="G449">
        <v>20</v>
      </c>
      <c r="H449">
        <v>15</v>
      </c>
      <c r="K449">
        <v>89</v>
      </c>
      <c r="L449">
        <v>390</v>
      </c>
      <c r="M449">
        <v>98</v>
      </c>
      <c r="N449">
        <v>50</v>
      </c>
      <c r="O449">
        <v>47</v>
      </c>
      <c r="P449">
        <v>12</v>
      </c>
      <c r="Q449">
        <v>28</v>
      </c>
      <c r="R449">
        <v>0</v>
      </c>
      <c r="S449">
        <v>4</v>
      </c>
      <c r="T449">
        <v>68</v>
      </c>
      <c r="U449">
        <v>6.8764000000000003</v>
      </c>
      <c r="V449">
        <v>2.8314599999999999</v>
      </c>
      <c r="W449">
        <v>2.4285700000000001</v>
      </c>
      <c r="X449">
        <v>1.2134799999999999</v>
      </c>
      <c r="Y449">
        <v>0.17435899999999999</v>
      </c>
      <c r="Z449">
        <v>7.1794899999999995E-2</v>
      </c>
      <c r="AA449">
        <v>0.102564103901386</v>
      </c>
      <c r="AB449">
        <v>0.27374300000000001</v>
      </c>
      <c r="AC449">
        <v>1.4157299999999999</v>
      </c>
      <c r="AD449">
        <v>0.30935299999999999</v>
      </c>
      <c r="AE449">
        <v>0.69597100000000001</v>
      </c>
      <c r="AH449">
        <v>4.5584100000000003</v>
      </c>
      <c r="AI449">
        <v>0.86701499999999998</v>
      </c>
      <c r="AJ449">
        <v>0.93922799999999995</v>
      </c>
      <c r="AK449">
        <v>999</v>
      </c>
      <c r="AO449" t="s">
        <v>7905</v>
      </c>
    </row>
    <row r="450" spans="1:41" x14ac:dyDescent="0.45">
      <c r="A450" t="s">
        <v>7798</v>
      </c>
      <c r="B450" t="s">
        <v>36</v>
      </c>
      <c r="C450">
        <v>4</v>
      </c>
      <c r="D450">
        <v>6</v>
      </c>
      <c r="F450">
        <v>4.8552600000000004</v>
      </c>
      <c r="G450">
        <v>30</v>
      </c>
      <c r="H450">
        <v>11</v>
      </c>
      <c r="K450">
        <v>76</v>
      </c>
      <c r="L450">
        <v>334</v>
      </c>
      <c r="M450">
        <v>79</v>
      </c>
      <c r="N450">
        <v>44</v>
      </c>
      <c r="O450">
        <v>41</v>
      </c>
      <c r="P450">
        <v>11</v>
      </c>
      <c r="Q450">
        <v>28</v>
      </c>
      <c r="R450">
        <v>1</v>
      </c>
      <c r="S450">
        <v>2</v>
      </c>
      <c r="T450">
        <v>67</v>
      </c>
      <c r="U450">
        <v>7.9342100000000002</v>
      </c>
      <c r="V450">
        <v>3.3157899999999998</v>
      </c>
      <c r="W450">
        <v>2.3928600000000002</v>
      </c>
      <c r="X450">
        <v>1.30263</v>
      </c>
      <c r="Y450">
        <v>0.200599</v>
      </c>
      <c r="Z450">
        <v>8.3832299999999998E-2</v>
      </c>
      <c r="AA450">
        <v>0.116766467690467</v>
      </c>
      <c r="AB450">
        <v>0.25986799999999999</v>
      </c>
      <c r="AC450">
        <v>1.4078900000000001</v>
      </c>
      <c r="AD450">
        <v>0.30088500000000001</v>
      </c>
      <c r="AE450">
        <v>0.68777299999999997</v>
      </c>
      <c r="AH450">
        <v>4.5576699999999999</v>
      </c>
      <c r="AI450">
        <v>0.86346299999999998</v>
      </c>
      <c r="AJ450">
        <v>0.57923999999999998</v>
      </c>
      <c r="AK450">
        <v>999</v>
      </c>
      <c r="AO450">
        <v>19754</v>
      </c>
    </row>
    <row r="451" spans="1:41" x14ac:dyDescent="0.45">
      <c r="A451" t="s">
        <v>7184</v>
      </c>
      <c r="B451" t="s">
        <v>39</v>
      </c>
      <c r="C451">
        <v>5</v>
      </c>
      <c r="D451">
        <v>6</v>
      </c>
      <c r="F451">
        <v>4.5304900000000004</v>
      </c>
      <c r="G451">
        <v>20</v>
      </c>
      <c r="H451">
        <v>20</v>
      </c>
      <c r="K451">
        <v>103.3</v>
      </c>
      <c r="L451">
        <v>434</v>
      </c>
      <c r="M451">
        <v>100</v>
      </c>
      <c r="N451">
        <v>56</v>
      </c>
      <c r="O451">
        <v>52</v>
      </c>
      <c r="P451">
        <v>14</v>
      </c>
      <c r="Q451">
        <v>30</v>
      </c>
      <c r="R451">
        <v>0</v>
      </c>
      <c r="S451">
        <v>8</v>
      </c>
      <c r="T451">
        <v>75</v>
      </c>
      <c r="U451">
        <v>6.53437</v>
      </c>
      <c r="V451">
        <v>2.61375</v>
      </c>
      <c r="W451">
        <v>2.5</v>
      </c>
      <c r="X451">
        <v>1.2197499999999999</v>
      </c>
      <c r="Y451">
        <v>0.17281099999999999</v>
      </c>
      <c r="Z451">
        <v>6.9124400000000003E-2</v>
      </c>
      <c r="AA451">
        <v>0.103686638176441</v>
      </c>
      <c r="AB451">
        <v>0.252525</v>
      </c>
      <c r="AC451">
        <v>1.25847</v>
      </c>
      <c r="AD451">
        <v>0.28012999999999999</v>
      </c>
      <c r="AE451">
        <v>0.67029000000000005</v>
      </c>
      <c r="AH451">
        <v>4.6684000000000001</v>
      </c>
      <c r="AI451">
        <v>0.863089</v>
      </c>
      <c r="AJ451">
        <v>1.0425500000000001</v>
      </c>
      <c r="AK451">
        <v>999</v>
      </c>
      <c r="AO451">
        <v>20492</v>
      </c>
    </row>
    <row r="452" spans="1:41" x14ac:dyDescent="0.45">
      <c r="A452" t="s">
        <v>7414</v>
      </c>
      <c r="B452" t="s">
        <v>39</v>
      </c>
      <c r="C452">
        <v>4</v>
      </c>
      <c r="D452">
        <v>5</v>
      </c>
      <c r="F452">
        <v>4.2222200000000001</v>
      </c>
      <c r="G452">
        <v>31</v>
      </c>
      <c r="H452">
        <v>10</v>
      </c>
      <c r="K452">
        <v>81</v>
      </c>
      <c r="L452">
        <v>346</v>
      </c>
      <c r="M452">
        <v>78</v>
      </c>
      <c r="N452">
        <v>41</v>
      </c>
      <c r="O452">
        <v>38</v>
      </c>
      <c r="P452">
        <v>9</v>
      </c>
      <c r="Q452">
        <v>25</v>
      </c>
      <c r="R452">
        <v>0</v>
      </c>
      <c r="S452">
        <v>6</v>
      </c>
      <c r="T452">
        <v>67</v>
      </c>
      <c r="U452">
        <v>7.4444400000000002</v>
      </c>
      <c r="V452">
        <v>2.7777799999999999</v>
      </c>
      <c r="W452">
        <v>2.68</v>
      </c>
      <c r="X452">
        <v>1</v>
      </c>
      <c r="Y452">
        <v>0.19364200000000001</v>
      </c>
      <c r="Z452">
        <v>7.2254299999999994E-2</v>
      </c>
      <c r="AA452">
        <v>0.12138728052377699</v>
      </c>
      <c r="AB452">
        <v>0.24761900000000001</v>
      </c>
      <c r="AC452">
        <v>1.2716000000000001</v>
      </c>
      <c r="AD452">
        <v>0.28870299999999999</v>
      </c>
      <c r="AE452">
        <v>0.68584100000000003</v>
      </c>
      <c r="AH452">
        <v>4.1933100000000003</v>
      </c>
      <c r="AI452">
        <v>0.86308200000000002</v>
      </c>
      <c r="AJ452">
        <v>0.867761</v>
      </c>
      <c r="AK452">
        <v>999</v>
      </c>
      <c r="AO452">
        <v>22288</v>
      </c>
    </row>
    <row r="453" spans="1:41" x14ac:dyDescent="0.45">
      <c r="A453" t="s">
        <v>3264</v>
      </c>
      <c r="B453" t="s">
        <v>70</v>
      </c>
      <c r="C453">
        <v>6</v>
      </c>
      <c r="D453">
        <v>7</v>
      </c>
      <c r="F453">
        <v>4.3235299999999999</v>
      </c>
      <c r="G453">
        <v>23</v>
      </c>
      <c r="H453">
        <v>23</v>
      </c>
      <c r="K453">
        <v>102</v>
      </c>
      <c r="L453">
        <v>453</v>
      </c>
      <c r="M453">
        <v>85</v>
      </c>
      <c r="N453">
        <v>52</v>
      </c>
      <c r="O453">
        <v>49</v>
      </c>
      <c r="P453">
        <v>11</v>
      </c>
      <c r="Q453">
        <v>67</v>
      </c>
      <c r="R453">
        <v>0</v>
      </c>
      <c r="S453">
        <v>7</v>
      </c>
      <c r="T453">
        <v>116</v>
      </c>
      <c r="U453">
        <v>10.235300000000001</v>
      </c>
      <c r="V453">
        <v>5.9117600000000001</v>
      </c>
      <c r="W453">
        <v>1.7313400000000001</v>
      </c>
      <c r="X453">
        <v>0.97058800000000001</v>
      </c>
      <c r="Y453">
        <v>0.25607099999999999</v>
      </c>
      <c r="Z453">
        <v>0.14790300000000001</v>
      </c>
      <c r="AA453">
        <v>0.108167767524719</v>
      </c>
      <c r="AB453">
        <v>0.224274</v>
      </c>
      <c r="AC453">
        <v>1.4902</v>
      </c>
      <c r="AD453">
        <v>0.293651</v>
      </c>
      <c r="AE453">
        <v>0.73206400000000005</v>
      </c>
      <c r="AH453">
        <v>4.5589599999999999</v>
      </c>
      <c r="AI453">
        <v>0.86226800000000003</v>
      </c>
      <c r="AJ453">
        <v>1.09355</v>
      </c>
      <c r="AK453">
        <v>999</v>
      </c>
      <c r="AO453">
        <v>29608</v>
      </c>
    </row>
    <row r="454" spans="1:41" x14ac:dyDescent="0.45">
      <c r="A454" t="s">
        <v>7868</v>
      </c>
      <c r="C454">
        <v>5</v>
      </c>
      <c r="D454">
        <v>5</v>
      </c>
      <c r="F454">
        <v>4.4329900000000002</v>
      </c>
      <c r="G454">
        <v>21</v>
      </c>
      <c r="H454">
        <v>14</v>
      </c>
      <c r="K454">
        <v>87.3</v>
      </c>
      <c r="L454">
        <v>372</v>
      </c>
      <c r="M454">
        <v>90</v>
      </c>
      <c r="N454">
        <v>46</v>
      </c>
      <c r="O454">
        <v>43</v>
      </c>
      <c r="P454">
        <v>12</v>
      </c>
      <c r="Q454">
        <v>24</v>
      </c>
      <c r="R454">
        <v>0</v>
      </c>
      <c r="S454">
        <v>4</v>
      </c>
      <c r="T454">
        <v>69</v>
      </c>
      <c r="U454">
        <v>7.1134000000000004</v>
      </c>
      <c r="V454">
        <v>2.4742299999999999</v>
      </c>
      <c r="W454">
        <v>2.875</v>
      </c>
      <c r="X454">
        <v>1.2371099999999999</v>
      </c>
      <c r="Y454">
        <v>0.18548400000000001</v>
      </c>
      <c r="Z454">
        <v>6.4516100000000007E-2</v>
      </c>
      <c r="AA454">
        <v>0.12096774578094401</v>
      </c>
      <c r="AB454">
        <v>0.26162800000000003</v>
      </c>
      <c r="AC454">
        <v>1.3058399999999999</v>
      </c>
      <c r="AD454">
        <v>0.29657800000000001</v>
      </c>
      <c r="AE454">
        <v>0.69958799999999999</v>
      </c>
      <c r="AH454">
        <v>4.4234299999999998</v>
      </c>
      <c r="AI454">
        <v>0.86115299999999995</v>
      </c>
      <c r="AJ454">
        <v>0.86061699999999997</v>
      </c>
      <c r="AK454">
        <v>999</v>
      </c>
      <c r="AO454" t="s">
        <v>7869</v>
      </c>
    </row>
    <row r="455" spans="1:41" x14ac:dyDescent="0.45">
      <c r="A455" t="s">
        <v>7418</v>
      </c>
      <c r="B455" t="s">
        <v>31</v>
      </c>
      <c r="C455">
        <v>5</v>
      </c>
      <c r="D455">
        <v>4</v>
      </c>
      <c r="F455">
        <v>3.82138</v>
      </c>
      <c r="G455">
        <v>38</v>
      </c>
      <c r="H455">
        <v>7</v>
      </c>
      <c r="K455">
        <v>68.3</v>
      </c>
      <c r="L455">
        <v>286</v>
      </c>
      <c r="M455">
        <v>61</v>
      </c>
      <c r="N455">
        <v>31</v>
      </c>
      <c r="O455">
        <v>29</v>
      </c>
      <c r="P455">
        <v>9</v>
      </c>
      <c r="Q455">
        <v>19</v>
      </c>
      <c r="R455">
        <v>1</v>
      </c>
      <c r="S455">
        <v>4</v>
      </c>
      <c r="T455">
        <v>69</v>
      </c>
      <c r="U455">
        <v>9.0922400000000003</v>
      </c>
      <c r="V455">
        <v>2.50366</v>
      </c>
      <c r="W455">
        <v>3.63158</v>
      </c>
      <c r="X455">
        <v>1.18594</v>
      </c>
      <c r="Y455">
        <v>0.241259</v>
      </c>
      <c r="Z455">
        <v>6.6433599999999995E-2</v>
      </c>
      <c r="AA455">
        <v>0.17482517659664101</v>
      </c>
      <c r="AB455">
        <v>0.23193900000000001</v>
      </c>
      <c r="AC455">
        <v>1.1713</v>
      </c>
      <c r="AD455">
        <v>0.28108100000000003</v>
      </c>
      <c r="AE455">
        <v>0.72700299999999995</v>
      </c>
      <c r="AH455">
        <v>3.9578199999999999</v>
      </c>
      <c r="AI455">
        <v>0.85943000000000003</v>
      </c>
      <c r="AJ455">
        <v>1.00092</v>
      </c>
      <c r="AK455">
        <v>999</v>
      </c>
      <c r="AO455">
        <v>17859</v>
      </c>
    </row>
    <row r="456" spans="1:41" x14ac:dyDescent="0.45">
      <c r="A456" t="s">
        <v>7850</v>
      </c>
      <c r="B456" t="s">
        <v>21</v>
      </c>
      <c r="C456">
        <v>7</v>
      </c>
      <c r="D456">
        <v>6</v>
      </c>
      <c r="F456">
        <v>4.2648799999999998</v>
      </c>
      <c r="G456">
        <v>25</v>
      </c>
      <c r="H456">
        <v>16</v>
      </c>
      <c r="K456">
        <v>82.3</v>
      </c>
      <c r="L456">
        <v>355</v>
      </c>
      <c r="M456">
        <v>79</v>
      </c>
      <c r="N456">
        <v>42</v>
      </c>
      <c r="O456">
        <v>39</v>
      </c>
      <c r="P456">
        <v>10</v>
      </c>
      <c r="Q456">
        <v>29</v>
      </c>
      <c r="R456">
        <v>0</v>
      </c>
      <c r="S456">
        <v>5</v>
      </c>
      <c r="T456">
        <v>71</v>
      </c>
      <c r="U456">
        <v>7.7642800000000003</v>
      </c>
      <c r="V456">
        <v>3.1713200000000001</v>
      </c>
      <c r="W456">
        <v>2.44828</v>
      </c>
      <c r="X456">
        <v>1.0935600000000001</v>
      </c>
      <c r="Y456">
        <v>0.2</v>
      </c>
      <c r="Z456">
        <v>8.1690100000000002E-2</v>
      </c>
      <c r="AA456">
        <v>0.11830986291170099</v>
      </c>
      <c r="AB456">
        <v>0.24610599999999999</v>
      </c>
      <c r="AC456">
        <v>1.31227</v>
      </c>
      <c r="AD456">
        <v>0.28749999999999998</v>
      </c>
      <c r="AE456">
        <v>0.70212799999999997</v>
      </c>
      <c r="AH456">
        <v>4.3486000000000002</v>
      </c>
      <c r="AI456">
        <v>0.85834900000000003</v>
      </c>
      <c r="AJ456">
        <v>0.89779799999999998</v>
      </c>
      <c r="AK456">
        <v>999</v>
      </c>
      <c r="AO456" t="s">
        <v>7851</v>
      </c>
    </row>
    <row r="457" spans="1:41" x14ac:dyDescent="0.45">
      <c r="A457" t="s">
        <v>7884</v>
      </c>
      <c r="B457" t="s">
        <v>89</v>
      </c>
      <c r="C457">
        <v>5</v>
      </c>
      <c r="D457">
        <v>4</v>
      </c>
      <c r="F457">
        <v>4.1993600000000004</v>
      </c>
      <c r="G457">
        <v>24</v>
      </c>
      <c r="H457">
        <v>14</v>
      </c>
      <c r="K457">
        <v>94.3</v>
      </c>
      <c r="L457">
        <v>406</v>
      </c>
      <c r="M457">
        <v>93</v>
      </c>
      <c r="N457">
        <v>47</v>
      </c>
      <c r="O457">
        <v>44</v>
      </c>
      <c r="P457">
        <v>11</v>
      </c>
      <c r="Q457">
        <v>31</v>
      </c>
      <c r="R457">
        <v>0</v>
      </c>
      <c r="S457">
        <v>4</v>
      </c>
      <c r="T457">
        <v>73</v>
      </c>
      <c r="U457">
        <v>6.96713</v>
      </c>
      <c r="V457">
        <v>2.9586399999999999</v>
      </c>
      <c r="W457">
        <v>2.3548399999999998</v>
      </c>
      <c r="X457">
        <v>1.0498400000000001</v>
      </c>
      <c r="Y457">
        <v>0.17980299999999999</v>
      </c>
      <c r="Z457">
        <v>7.6354699999999998E-2</v>
      </c>
      <c r="AA457">
        <v>0.103448271751403</v>
      </c>
      <c r="AB457">
        <v>0.25067400000000001</v>
      </c>
      <c r="AC457">
        <v>1.3149500000000001</v>
      </c>
      <c r="AD457">
        <v>0.28571400000000002</v>
      </c>
      <c r="AE457">
        <v>0.70902399999999999</v>
      </c>
      <c r="AH457">
        <v>4.3366899999999999</v>
      </c>
      <c r="AI457">
        <v>0.85799499999999995</v>
      </c>
      <c r="AJ457">
        <v>1.0084200000000001</v>
      </c>
      <c r="AK457">
        <v>999</v>
      </c>
      <c r="AO457" t="s">
        <v>7885</v>
      </c>
    </row>
    <row r="458" spans="1:41" x14ac:dyDescent="0.45">
      <c r="A458" t="s">
        <v>7231</v>
      </c>
      <c r="B458" t="s">
        <v>309</v>
      </c>
      <c r="C458">
        <v>5</v>
      </c>
      <c r="D458">
        <v>8</v>
      </c>
      <c r="F458">
        <v>5.4356400000000002</v>
      </c>
      <c r="G458">
        <v>20</v>
      </c>
      <c r="H458">
        <v>17</v>
      </c>
      <c r="K458">
        <v>101</v>
      </c>
      <c r="L458">
        <v>444</v>
      </c>
      <c r="M458">
        <v>114</v>
      </c>
      <c r="N458">
        <v>65</v>
      </c>
      <c r="O458">
        <v>61</v>
      </c>
      <c r="P458">
        <v>17</v>
      </c>
      <c r="Q458">
        <v>33</v>
      </c>
      <c r="R458">
        <v>1</v>
      </c>
      <c r="S458">
        <v>2</v>
      </c>
      <c r="T458">
        <v>72</v>
      </c>
      <c r="U458">
        <v>6.4158400000000002</v>
      </c>
      <c r="V458">
        <v>2.9405899999999998</v>
      </c>
      <c r="W458">
        <v>2.1818200000000001</v>
      </c>
      <c r="X458">
        <v>1.51485</v>
      </c>
      <c r="Y458">
        <v>0.162162</v>
      </c>
      <c r="Z458">
        <v>7.4324299999999996E-2</v>
      </c>
      <c r="AA458">
        <v>8.7837830185890198E-2</v>
      </c>
      <c r="AB458">
        <v>0.278729</v>
      </c>
      <c r="AC458">
        <v>1.4554499999999999</v>
      </c>
      <c r="AD458">
        <v>0.30312499999999998</v>
      </c>
      <c r="AE458">
        <v>0.66558399999999995</v>
      </c>
      <c r="AH458">
        <v>5.0570199999999996</v>
      </c>
      <c r="AI458">
        <v>0.85692599999999997</v>
      </c>
      <c r="AJ458">
        <v>0.91553600000000002</v>
      </c>
      <c r="AK458">
        <v>999</v>
      </c>
      <c r="AO458">
        <v>16561</v>
      </c>
    </row>
    <row r="459" spans="1:41" x14ac:dyDescent="0.45">
      <c r="A459" t="s">
        <v>7189</v>
      </c>
      <c r="B459" t="s">
        <v>76</v>
      </c>
      <c r="C459">
        <v>4</v>
      </c>
      <c r="D459">
        <v>6</v>
      </c>
      <c r="F459">
        <v>4.5592699999999997</v>
      </c>
      <c r="G459">
        <v>23</v>
      </c>
      <c r="H459">
        <v>15</v>
      </c>
      <c r="K459">
        <v>98.7</v>
      </c>
      <c r="L459">
        <v>448</v>
      </c>
      <c r="M459">
        <v>110</v>
      </c>
      <c r="N459">
        <v>53</v>
      </c>
      <c r="O459">
        <v>50</v>
      </c>
      <c r="P459">
        <v>12</v>
      </c>
      <c r="Q459">
        <v>38</v>
      </c>
      <c r="R459">
        <v>1</v>
      </c>
      <c r="S459">
        <v>4</v>
      </c>
      <c r="T459">
        <v>70</v>
      </c>
      <c r="U459">
        <v>6.3829799999999999</v>
      </c>
      <c r="V459">
        <v>3.4650500000000002</v>
      </c>
      <c r="W459">
        <v>1.8421099999999999</v>
      </c>
      <c r="X459">
        <v>1.09422</v>
      </c>
      <c r="Y459">
        <v>0.15625</v>
      </c>
      <c r="Z459">
        <v>8.4821400000000005E-2</v>
      </c>
      <c r="AA459">
        <v>7.1428574621677399E-2</v>
      </c>
      <c r="AB459">
        <v>0.27093600000000001</v>
      </c>
      <c r="AC459">
        <v>1.49949</v>
      </c>
      <c r="AD459">
        <v>0.30246899999999999</v>
      </c>
      <c r="AE459">
        <v>0.72408499999999998</v>
      </c>
      <c r="AH459">
        <v>4.69374</v>
      </c>
      <c r="AI459">
        <v>0.85682999999999998</v>
      </c>
      <c r="AJ459">
        <v>1.1133900000000001</v>
      </c>
      <c r="AK459">
        <v>999</v>
      </c>
      <c r="AO459">
        <v>6902</v>
      </c>
    </row>
    <row r="460" spans="1:41" x14ac:dyDescent="0.45">
      <c r="A460" t="s">
        <v>7137</v>
      </c>
      <c r="B460" t="s">
        <v>14</v>
      </c>
      <c r="C460">
        <v>7</v>
      </c>
      <c r="D460">
        <v>7</v>
      </c>
      <c r="F460">
        <v>4.6935000000000002</v>
      </c>
      <c r="G460">
        <v>18</v>
      </c>
      <c r="H460">
        <v>18</v>
      </c>
      <c r="K460">
        <v>109.3</v>
      </c>
      <c r="L460">
        <v>479</v>
      </c>
      <c r="M460">
        <v>109</v>
      </c>
      <c r="N460">
        <v>61</v>
      </c>
      <c r="O460">
        <v>57</v>
      </c>
      <c r="P460">
        <v>18</v>
      </c>
      <c r="Q460">
        <v>36</v>
      </c>
      <c r="R460">
        <v>0</v>
      </c>
      <c r="S460">
        <v>7</v>
      </c>
      <c r="T460">
        <v>97</v>
      </c>
      <c r="U460">
        <v>7.98719</v>
      </c>
      <c r="V460">
        <v>2.9643199999999998</v>
      </c>
      <c r="W460">
        <v>2.6944400000000002</v>
      </c>
      <c r="X460">
        <v>1.4821599999999999</v>
      </c>
      <c r="Y460">
        <v>0.20250499999999999</v>
      </c>
      <c r="Z460">
        <v>7.5156600000000004E-2</v>
      </c>
      <c r="AA460">
        <v>0.12734863907098701</v>
      </c>
      <c r="AB460">
        <v>0.25</v>
      </c>
      <c r="AC460">
        <v>1.3266199999999999</v>
      </c>
      <c r="AD460">
        <v>0.28348899999999999</v>
      </c>
      <c r="AE460">
        <v>0.70116900000000004</v>
      </c>
      <c r="AH460">
        <v>4.80124</v>
      </c>
      <c r="AI460">
        <v>0.85448400000000002</v>
      </c>
      <c r="AJ460">
        <v>0.70774599999999999</v>
      </c>
      <c r="AK460">
        <v>999</v>
      </c>
      <c r="AO460">
        <v>13074</v>
      </c>
    </row>
    <row r="461" spans="1:41" x14ac:dyDescent="0.45">
      <c r="A461" t="s">
        <v>7966</v>
      </c>
      <c r="C461">
        <v>6</v>
      </c>
      <c r="D461">
        <v>7</v>
      </c>
      <c r="F461">
        <v>4.32958</v>
      </c>
      <c r="G461">
        <v>22</v>
      </c>
      <c r="H461">
        <v>17</v>
      </c>
      <c r="K461">
        <v>97.7</v>
      </c>
      <c r="L461">
        <v>422</v>
      </c>
      <c r="M461">
        <v>100</v>
      </c>
      <c r="N461">
        <v>50</v>
      </c>
      <c r="O461">
        <v>47</v>
      </c>
      <c r="P461">
        <v>10</v>
      </c>
      <c r="Q461">
        <v>33</v>
      </c>
      <c r="R461">
        <v>0</v>
      </c>
      <c r="S461">
        <v>5</v>
      </c>
      <c r="T461">
        <v>62</v>
      </c>
      <c r="U461">
        <v>5.71136</v>
      </c>
      <c r="V461">
        <v>3.03992</v>
      </c>
      <c r="W461">
        <v>1.87879</v>
      </c>
      <c r="X461">
        <v>0.92118699999999998</v>
      </c>
      <c r="Y461">
        <v>0.14691899999999999</v>
      </c>
      <c r="Z461">
        <v>7.8199099999999994E-2</v>
      </c>
      <c r="AA461">
        <v>6.8720377981662695E-2</v>
      </c>
      <c r="AB461">
        <v>0.26041700000000001</v>
      </c>
      <c r="AC461">
        <v>1.36131</v>
      </c>
      <c r="AD461">
        <v>0.288462</v>
      </c>
      <c r="AE461">
        <v>0.69747899999999996</v>
      </c>
      <c r="AH461">
        <v>4.4832900000000002</v>
      </c>
      <c r="AI461">
        <v>0.85415700000000006</v>
      </c>
      <c r="AJ461">
        <v>0.97320499999999999</v>
      </c>
      <c r="AK461">
        <v>999</v>
      </c>
      <c r="AO461" t="s">
        <v>7967</v>
      </c>
    </row>
    <row r="462" spans="1:41" x14ac:dyDescent="0.45">
      <c r="A462" t="s">
        <v>6277</v>
      </c>
      <c r="B462" t="s">
        <v>10</v>
      </c>
      <c r="C462">
        <v>5</v>
      </c>
      <c r="D462">
        <v>3</v>
      </c>
      <c r="F462">
        <v>3.6425000000000001</v>
      </c>
      <c r="G462">
        <v>43</v>
      </c>
      <c r="H462">
        <v>1</v>
      </c>
      <c r="K462">
        <v>59.3</v>
      </c>
      <c r="L462">
        <v>253</v>
      </c>
      <c r="M462">
        <v>46</v>
      </c>
      <c r="N462">
        <v>26</v>
      </c>
      <c r="O462">
        <v>24</v>
      </c>
      <c r="P462">
        <v>5</v>
      </c>
      <c r="Q462">
        <v>27</v>
      </c>
      <c r="R462">
        <v>2</v>
      </c>
      <c r="S462">
        <v>5</v>
      </c>
      <c r="T462">
        <v>76</v>
      </c>
      <c r="U462">
        <v>11.534599999999999</v>
      </c>
      <c r="V462">
        <v>4.09781</v>
      </c>
      <c r="W462">
        <v>2.81481</v>
      </c>
      <c r="X462">
        <v>0.758853</v>
      </c>
      <c r="Y462">
        <v>0.30039500000000002</v>
      </c>
      <c r="Z462">
        <v>0.10671899999999999</v>
      </c>
      <c r="AA462">
        <v>0.19367588311433701</v>
      </c>
      <c r="AB462">
        <v>0.208145</v>
      </c>
      <c r="AC462">
        <v>1.2310300000000001</v>
      </c>
      <c r="AD462">
        <v>0.29285699999999998</v>
      </c>
      <c r="AE462">
        <v>0.712121</v>
      </c>
      <c r="AH462">
        <v>3.4068100000000001</v>
      </c>
      <c r="AI462">
        <v>0.85352600000000001</v>
      </c>
      <c r="AJ462">
        <v>0.60835799999999995</v>
      </c>
      <c r="AK462">
        <v>999</v>
      </c>
      <c r="AO462" t="s">
        <v>6279</v>
      </c>
    </row>
    <row r="463" spans="1:41" x14ac:dyDescent="0.45">
      <c r="A463" t="s">
        <v>7924</v>
      </c>
      <c r="B463" t="s">
        <v>10</v>
      </c>
      <c r="C463">
        <v>3</v>
      </c>
      <c r="D463">
        <v>2</v>
      </c>
      <c r="F463">
        <v>3.58047</v>
      </c>
      <c r="G463">
        <v>33</v>
      </c>
      <c r="H463">
        <v>1</v>
      </c>
      <c r="K463">
        <v>55.3</v>
      </c>
      <c r="L463">
        <v>235</v>
      </c>
      <c r="M463">
        <v>47</v>
      </c>
      <c r="N463">
        <v>24</v>
      </c>
      <c r="O463">
        <v>22</v>
      </c>
      <c r="P463">
        <v>4</v>
      </c>
      <c r="Q463">
        <v>25</v>
      </c>
      <c r="R463">
        <v>0</v>
      </c>
      <c r="S463">
        <v>0</v>
      </c>
      <c r="T463">
        <v>61</v>
      </c>
      <c r="U463">
        <v>9.9276700000000009</v>
      </c>
      <c r="V463">
        <v>4.0687199999999999</v>
      </c>
      <c r="W463">
        <v>2.44</v>
      </c>
      <c r="X463">
        <v>0.65099499999999999</v>
      </c>
      <c r="Y463">
        <v>0.25957400000000003</v>
      </c>
      <c r="Z463">
        <v>0.10638300000000001</v>
      </c>
      <c r="AA463">
        <v>0.15319149196147899</v>
      </c>
      <c r="AB463">
        <v>0.22381000000000001</v>
      </c>
      <c r="AC463">
        <v>1.30199</v>
      </c>
      <c r="AD463">
        <v>0.29655199999999998</v>
      </c>
      <c r="AE463">
        <v>0.72289199999999998</v>
      </c>
      <c r="AH463">
        <v>3.3454600000000001</v>
      </c>
      <c r="AI463">
        <v>0.85195500000000002</v>
      </c>
      <c r="AJ463">
        <v>0.60979000000000005</v>
      </c>
      <c r="AK463">
        <v>999</v>
      </c>
      <c r="AO463" t="s">
        <v>7925</v>
      </c>
    </row>
    <row r="464" spans="1:41" x14ac:dyDescent="0.45">
      <c r="A464" t="s">
        <v>8012</v>
      </c>
      <c r="B464" t="s">
        <v>42</v>
      </c>
      <c r="C464">
        <v>6</v>
      </c>
      <c r="D464">
        <v>7</v>
      </c>
      <c r="F464">
        <v>4.7416400000000003</v>
      </c>
      <c r="G464">
        <v>23</v>
      </c>
      <c r="H464">
        <v>20</v>
      </c>
      <c r="K464">
        <v>98.7</v>
      </c>
      <c r="L464">
        <v>428</v>
      </c>
      <c r="M464">
        <v>97</v>
      </c>
      <c r="N464">
        <v>56</v>
      </c>
      <c r="O464">
        <v>52</v>
      </c>
      <c r="P464">
        <v>12</v>
      </c>
      <c r="Q464">
        <v>39</v>
      </c>
      <c r="R464">
        <v>0</v>
      </c>
      <c r="S464">
        <v>10</v>
      </c>
      <c r="T464">
        <v>76</v>
      </c>
      <c r="U464">
        <v>6.9300899999999999</v>
      </c>
      <c r="V464">
        <v>3.5562299999999998</v>
      </c>
      <c r="W464">
        <v>1.94872</v>
      </c>
      <c r="X464">
        <v>1.09422</v>
      </c>
      <c r="Y464">
        <v>0.17757000000000001</v>
      </c>
      <c r="Z464">
        <v>9.1121499999999994E-2</v>
      </c>
      <c r="AA464">
        <v>8.6448594927787697E-2</v>
      </c>
      <c r="AB464">
        <v>0.25593700000000003</v>
      </c>
      <c r="AC464">
        <v>1.37791</v>
      </c>
      <c r="AD464">
        <v>0.29209600000000002</v>
      </c>
      <c r="AE464">
        <v>0.67114099999999999</v>
      </c>
      <c r="AH464">
        <v>4.7849300000000001</v>
      </c>
      <c r="AI464">
        <v>0.84987199999999996</v>
      </c>
      <c r="AJ464">
        <v>0.80874699999999999</v>
      </c>
      <c r="AK464">
        <v>999</v>
      </c>
      <c r="AO464">
        <v>31533</v>
      </c>
    </row>
    <row r="465" spans="1:41" x14ac:dyDescent="0.45">
      <c r="A465" t="s">
        <v>7870</v>
      </c>
      <c r="B465" t="s">
        <v>191</v>
      </c>
      <c r="C465">
        <v>5</v>
      </c>
      <c r="D465">
        <v>4</v>
      </c>
      <c r="F465">
        <v>4.23292</v>
      </c>
      <c r="G465">
        <v>21</v>
      </c>
      <c r="H465">
        <v>11</v>
      </c>
      <c r="K465">
        <v>89.3</v>
      </c>
      <c r="L465">
        <v>385</v>
      </c>
      <c r="M465">
        <v>85</v>
      </c>
      <c r="N465">
        <v>45</v>
      </c>
      <c r="O465">
        <v>42</v>
      </c>
      <c r="P465">
        <v>10</v>
      </c>
      <c r="Q465">
        <v>35</v>
      </c>
      <c r="R465">
        <v>0</v>
      </c>
      <c r="S465">
        <v>3</v>
      </c>
      <c r="T465">
        <v>71</v>
      </c>
      <c r="U465">
        <v>7.1556499999999996</v>
      </c>
      <c r="V465">
        <v>3.5274399999999999</v>
      </c>
      <c r="W465">
        <v>2.0285700000000002</v>
      </c>
      <c r="X465">
        <v>1.0078400000000001</v>
      </c>
      <c r="Y465">
        <v>0.184416</v>
      </c>
      <c r="Z465">
        <v>9.0909100000000007E-2</v>
      </c>
      <c r="AA465">
        <v>9.35064852237701E-2</v>
      </c>
      <c r="AB465">
        <v>0.24495700000000001</v>
      </c>
      <c r="AC465">
        <v>1.34378</v>
      </c>
      <c r="AD465">
        <v>0.28195500000000001</v>
      </c>
      <c r="AE465">
        <v>0.70754700000000004</v>
      </c>
      <c r="AH465">
        <v>4.3972600000000002</v>
      </c>
      <c r="AI465">
        <v>0.84949300000000005</v>
      </c>
      <c r="AJ465">
        <v>1.0523499999999999</v>
      </c>
      <c r="AK465">
        <v>999</v>
      </c>
      <c r="AO465" t="s">
        <v>7871</v>
      </c>
    </row>
    <row r="466" spans="1:41" x14ac:dyDescent="0.45">
      <c r="A466" t="s">
        <v>7826</v>
      </c>
      <c r="B466" t="s">
        <v>28</v>
      </c>
      <c r="C466">
        <v>6</v>
      </c>
      <c r="D466">
        <v>7</v>
      </c>
      <c r="F466">
        <v>4.8198600000000003</v>
      </c>
      <c r="G466">
        <v>20</v>
      </c>
      <c r="H466">
        <v>20</v>
      </c>
      <c r="K466">
        <v>102.7</v>
      </c>
      <c r="L466">
        <v>449</v>
      </c>
      <c r="M466">
        <v>110</v>
      </c>
      <c r="N466">
        <v>59</v>
      </c>
      <c r="O466">
        <v>55</v>
      </c>
      <c r="P466">
        <v>14</v>
      </c>
      <c r="Q466">
        <v>37</v>
      </c>
      <c r="R466">
        <v>0</v>
      </c>
      <c r="S466">
        <v>5</v>
      </c>
      <c r="T466">
        <v>77</v>
      </c>
      <c r="U466">
        <v>6.7478100000000003</v>
      </c>
      <c r="V466">
        <v>3.2424499999999998</v>
      </c>
      <c r="W466">
        <v>2.08108</v>
      </c>
      <c r="X466">
        <v>1.2268699999999999</v>
      </c>
      <c r="Y466">
        <v>0.17149200000000001</v>
      </c>
      <c r="Z466">
        <v>8.2405300000000001E-2</v>
      </c>
      <c r="AA466">
        <v>8.9086860418319702E-2</v>
      </c>
      <c r="AB466">
        <v>0.27027000000000001</v>
      </c>
      <c r="AC466">
        <v>1.4313499999999999</v>
      </c>
      <c r="AD466">
        <v>0.30379699999999998</v>
      </c>
      <c r="AE466">
        <v>0.69073799999999996</v>
      </c>
      <c r="AH466">
        <v>4.7545500000000001</v>
      </c>
      <c r="AI466">
        <v>0.84830300000000003</v>
      </c>
      <c r="AJ466">
        <v>1.02657</v>
      </c>
      <c r="AK466">
        <v>999</v>
      </c>
      <c r="AO466" t="s">
        <v>7827</v>
      </c>
    </row>
    <row r="467" spans="1:41" x14ac:dyDescent="0.45">
      <c r="A467" t="s">
        <v>7794</v>
      </c>
      <c r="B467" t="s">
        <v>130</v>
      </c>
      <c r="C467">
        <v>4</v>
      </c>
      <c r="D467">
        <v>5</v>
      </c>
      <c r="F467">
        <v>4.4165799999999997</v>
      </c>
      <c r="G467">
        <v>24</v>
      </c>
      <c r="H467">
        <v>14</v>
      </c>
      <c r="K467">
        <v>91.7</v>
      </c>
      <c r="L467">
        <v>404</v>
      </c>
      <c r="M467">
        <v>93</v>
      </c>
      <c r="N467">
        <v>48</v>
      </c>
      <c r="O467">
        <v>45</v>
      </c>
      <c r="P467">
        <v>10</v>
      </c>
      <c r="Q467">
        <v>39</v>
      </c>
      <c r="R467">
        <v>0</v>
      </c>
      <c r="S467">
        <v>3</v>
      </c>
      <c r="T467">
        <v>73</v>
      </c>
      <c r="U467">
        <v>7.1646700000000001</v>
      </c>
      <c r="V467">
        <v>3.8277000000000001</v>
      </c>
      <c r="W467">
        <v>1.8717900000000001</v>
      </c>
      <c r="X467">
        <v>0.98146100000000003</v>
      </c>
      <c r="Y467">
        <v>0.18069299999999999</v>
      </c>
      <c r="Z467">
        <v>9.6534700000000001E-2</v>
      </c>
      <c r="AA467">
        <v>8.4158420562744099E-2</v>
      </c>
      <c r="AB467">
        <v>0.25690600000000002</v>
      </c>
      <c r="AC467">
        <v>1.4394800000000001</v>
      </c>
      <c r="AD467">
        <v>0.29749100000000001</v>
      </c>
      <c r="AE467">
        <v>0.71186400000000005</v>
      </c>
      <c r="AH467">
        <v>4.4546000000000001</v>
      </c>
      <c r="AI467">
        <v>0.84792199999999995</v>
      </c>
      <c r="AJ467">
        <v>1.07378</v>
      </c>
      <c r="AK467">
        <v>999</v>
      </c>
      <c r="AO467">
        <v>20476</v>
      </c>
    </row>
    <row r="468" spans="1:41" x14ac:dyDescent="0.45">
      <c r="A468" t="s">
        <v>7261</v>
      </c>
      <c r="B468" t="s">
        <v>39</v>
      </c>
      <c r="C468">
        <v>4</v>
      </c>
      <c r="D468">
        <v>5</v>
      </c>
      <c r="F468">
        <v>4.16988</v>
      </c>
      <c r="G468">
        <v>27</v>
      </c>
      <c r="H468">
        <v>12</v>
      </c>
      <c r="K468">
        <v>77.7</v>
      </c>
      <c r="L468">
        <v>328</v>
      </c>
      <c r="M468">
        <v>75</v>
      </c>
      <c r="N468">
        <v>39</v>
      </c>
      <c r="O468">
        <v>36</v>
      </c>
      <c r="P468">
        <v>9</v>
      </c>
      <c r="Q468">
        <v>24</v>
      </c>
      <c r="R468">
        <v>0</v>
      </c>
      <c r="S468">
        <v>3</v>
      </c>
      <c r="T468">
        <v>60</v>
      </c>
      <c r="U468">
        <v>6.9498100000000003</v>
      </c>
      <c r="V468">
        <v>2.7799200000000002</v>
      </c>
      <c r="W468">
        <v>2.5</v>
      </c>
      <c r="X468">
        <v>1.04247</v>
      </c>
      <c r="Y468">
        <v>0.18292700000000001</v>
      </c>
      <c r="Z468">
        <v>7.3170700000000005E-2</v>
      </c>
      <c r="AA468">
        <v>0.109756104648113</v>
      </c>
      <c r="AB468">
        <v>0.249169</v>
      </c>
      <c r="AC468">
        <v>1.27413</v>
      </c>
      <c r="AD468">
        <v>0.28448299999999999</v>
      </c>
      <c r="AE468">
        <v>0.69444399999999995</v>
      </c>
      <c r="AH468">
        <v>4.2588999999999997</v>
      </c>
      <c r="AI468">
        <v>0.84493700000000005</v>
      </c>
      <c r="AJ468">
        <v>0.94005499999999997</v>
      </c>
      <c r="AK468">
        <v>999</v>
      </c>
      <c r="AO468">
        <v>26079</v>
      </c>
    </row>
    <row r="469" spans="1:41" x14ac:dyDescent="0.45">
      <c r="A469" t="s">
        <v>7300</v>
      </c>
      <c r="B469" t="s">
        <v>309</v>
      </c>
      <c r="C469">
        <v>4</v>
      </c>
      <c r="D469">
        <v>5</v>
      </c>
      <c r="F469">
        <v>5.1399800000000004</v>
      </c>
      <c r="G469">
        <v>25</v>
      </c>
      <c r="H469">
        <v>15</v>
      </c>
      <c r="K469">
        <v>89.3</v>
      </c>
      <c r="L469">
        <v>393</v>
      </c>
      <c r="M469">
        <v>94</v>
      </c>
      <c r="N469">
        <v>55</v>
      </c>
      <c r="O469">
        <v>51</v>
      </c>
      <c r="P469">
        <v>13</v>
      </c>
      <c r="Q469">
        <v>34</v>
      </c>
      <c r="R469">
        <v>1</v>
      </c>
      <c r="S469">
        <v>6</v>
      </c>
      <c r="T469">
        <v>72</v>
      </c>
      <c r="U469">
        <v>7.2564399999999996</v>
      </c>
      <c r="V469">
        <v>3.42665</v>
      </c>
      <c r="W469">
        <v>2.1176499999999998</v>
      </c>
      <c r="X469">
        <v>1.31019</v>
      </c>
      <c r="Y469">
        <v>0.18320600000000001</v>
      </c>
      <c r="Z469">
        <v>8.6513999999999994E-2</v>
      </c>
      <c r="AA469">
        <v>9.66921150684356E-2</v>
      </c>
      <c r="AB469">
        <v>0.266289</v>
      </c>
      <c r="AC469">
        <v>1.43337</v>
      </c>
      <c r="AD469">
        <v>0.30223899999999998</v>
      </c>
      <c r="AE469">
        <v>0.66484500000000002</v>
      </c>
      <c r="AH469">
        <v>4.8787799999999999</v>
      </c>
      <c r="AI469">
        <v>0.84400399999999998</v>
      </c>
      <c r="AJ469">
        <v>0.94401800000000002</v>
      </c>
      <c r="AK469">
        <v>999</v>
      </c>
      <c r="AO469">
        <v>17969</v>
      </c>
    </row>
    <row r="470" spans="1:41" x14ac:dyDescent="0.45">
      <c r="A470" t="s">
        <v>7835</v>
      </c>
      <c r="B470" t="s">
        <v>82</v>
      </c>
      <c r="C470">
        <v>6</v>
      </c>
      <c r="D470">
        <v>6</v>
      </c>
      <c r="F470">
        <v>4.2727300000000001</v>
      </c>
      <c r="G470">
        <v>20</v>
      </c>
      <c r="H470">
        <v>15</v>
      </c>
      <c r="K470">
        <v>99</v>
      </c>
      <c r="L470">
        <v>426</v>
      </c>
      <c r="M470">
        <v>101</v>
      </c>
      <c r="N470">
        <v>50</v>
      </c>
      <c r="O470">
        <v>47</v>
      </c>
      <c r="P470">
        <v>12</v>
      </c>
      <c r="Q470">
        <v>27</v>
      </c>
      <c r="R470">
        <v>1</v>
      </c>
      <c r="S470">
        <v>7</v>
      </c>
      <c r="T470">
        <v>67</v>
      </c>
      <c r="U470">
        <v>6.09091</v>
      </c>
      <c r="V470">
        <v>2.4545499999999998</v>
      </c>
      <c r="W470">
        <v>2.4814799999999999</v>
      </c>
      <c r="X470">
        <v>1.09091</v>
      </c>
      <c r="Y470">
        <v>0.157277</v>
      </c>
      <c r="Z470">
        <v>6.3380300000000001E-2</v>
      </c>
      <c r="AA470">
        <v>9.3896709382533999E-2</v>
      </c>
      <c r="AB470">
        <v>0.25765300000000002</v>
      </c>
      <c r="AC470">
        <v>1.2929299999999999</v>
      </c>
      <c r="AD470">
        <v>0.28434500000000001</v>
      </c>
      <c r="AE470">
        <v>0.70143900000000003</v>
      </c>
      <c r="AH470">
        <v>4.5075700000000003</v>
      </c>
      <c r="AI470">
        <v>0.84376499999999999</v>
      </c>
      <c r="AJ470">
        <v>1.0677300000000001</v>
      </c>
      <c r="AK470">
        <v>999</v>
      </c>
      <c r="AO470" t="s">
        <v>7836</v>
      </c>
    </row>
    <row r="471" spans="1:41" x14ac:dyDescent="0.45">
      <c r="A471" t="s">
        <v>205</v>
      </c>
      <c r="B471" t="s">
        <v>70</v>
      </c>
      <c r="C471">
        <v>6</v>
      </c>
      <c r="D471">
        <v>5</v>
      </c>
      <c r="F471">
        <v>4.1945300000000003</v>
      </c>
      <c r="G471">
        <v>22</v>
      </c>
      <c r="H471">
        <v>16</v>
      </c>
      <c r="K471">
        <v>98.7</v>
      </c>
      <c r="L471">
        <v>432</v>
      </c>
      <c r="M471">
        <v>97</v>
      </c>
      <c r="N471">
        <v>49</v>
      </c>
      <c r="O471">
        <v>46</v>
      </c>
      <c r="P471">
        <v>12</v>
      </c>
      <c r="Q471">
        <v>40</v>
      </c>
      <c r="R471">
        <v>0</v>
      </c>
      <c r="S471">
        <v>5</v>
      </c>
      <c r="T471">
        <v>81</v>
      </c>
      <c r="U471">
        <v>7.3860200000000003</v>
      </c>
      <c r="V471">
        <v>3.6474199999999999</v>
      </c>
      <c r="W471">
        <v>2.0249999999999999</v>
      </c>
      <c r="X471">
        <v>1.09422</v>
      </c>
      <c r="Y471">
        <v>0.1875</v>
      </c>
      <c r="Z471">
        <v>9.2592599999999997E-2</v>
      </c>
      <c r="AA471">
        <v>9.4907410442829104E-2</v>
      </c>
      <c r="AB471">
        <v>0.25064599999999998</v>
      </c>
      <c r="AC471">
        <v>1.3880399999999999</v>
      </c>
      <c r="AD471">
        <v>0.28911599999999998</v>
      </c>
      <c r="AE471">
        <v>0.73211300000000001</v>
      </c>
      <c r="AH471">
        <v>4.56203</v>
      </c>
      <c r="AI471">
        <v>0.84165000000000001</v>
      </c>
      <c r="AJ471">
        <v>1.32134</v>
      </c>
      <c r="AK471">
        <v>999</v>
      </c>
      <c r="AO471">
        <v>19866</v>
      </c>
    </row>
    <row r="472" spans="1:41" x14ac:dyDescent="0.45">
      <c r="A472" t="s">
        <v>7191</v>
      </c>
      <c r="B472" t="s">
        <v>21</v>
      </c>
      <c r="C472">
        <v>3</v>
      </c>
      <c r="D472">
        <v>3</v>
      </c>
      <c r="F472">
        <v>4.0449400000000004</v>
      </c>
      <c r="G472">
        <v>29</v>
      </c>
      <c r="H472">
        <v>7</v>
      </c>
      <c r="K472">
        <v>62.3</v>
      </c>
      <c r="L472">
        <v>269</v>
      </c>
      <c r="M472">
        <v>61</v>
      </c>
      <c r="N472">
        <v>30</v>
      </c>
      <c r="O472">
        <v>28</v>
      </c>
      <c r="P472">
        <v>8</v>
      </c>
      <c r="Q472">
        <v>19</v>
      </c>
      <c r="R472">
        <v>1</v>
      </c>
      <c r="S472">
        <v>1</v>
      </c>
      <c r="T472">
        <v>64</v>
      </c>
      <c r="U472">
        <v>9.24559</v>
      </c>
      <c r="V472">
        <v>2.74478</v>
      </c>
      <c r="W472">
        <v>3.36842</v>
      </c>
      <c r="X472">
        <v>1.1556999999999999</v>
      </c>
      <c r="Y472">
        <v>0.23791799999999999</v>
      </c>
      <c r="Z472">
        <v>7.0632E-2</v>
      </c>
      <c r="AA472">
        <v>0.16728623956441799</v>
      </c>
      <c r="AB472">
        <v>0.24498</v>
      </c>
      <c r="AC472">
        <v>1.2841100000000001</v>
      </c>
      <c r="AD472">
        <v>0.29943500000000001</v>
      </c>
      <c r="AE472">
        <v>0.72674399999999995</v>
      </c>
      <c r="AH472">
        <v>3.8328899999999999</v>
      </c>
      <c r="AI472">
        <v>0.83826400000000001</v>
      </c>
      <c r="AJ472">
        <v>0.687029</v>
      </c>
      <c r="AK472">
        <v>999</v>
      </c>
      <c r="AO472">
        <v>19362</v>
      </c>
    </row>
    <row r="473" spans="1:41" x14ac:dyDescent="0.45">
      <c r="A473" t="s">
        <v>7709</v>
      </c>
      <c r="C473">
        <v>5</v>
      </c>
      <c r="D473">
        <v>6</v>
      </c>
      <c r="F473">
        <v>4.7572799999999997</v>
      </c>
      <c r="G473">
        <v>16</v>
      </c>
      <c r="H473">
        <v>16</v>
      </c>
      <c r="K473">
        <v>92.7</v>
      </c>
      <c r="L473">
        <v>415</v>
      </c>
      <c r="M473">
        <v>96</v>
      </c>
      <c r="N473">
        <v>52</v>
      </c>
      <c r="O473">
        <v>49</v>
      </c>
      <c r="P473">
        <v>14</v>
      </c>
      <c r="Q473">
        <v>38</v>
      </c>
      <c r="R473">
        <v>3</v>
      </c>
      <c r="S473">
        <v>5</v>
      </c>
      <c r="T473">
        <v>83</v>
      </c>
      <c r="U473">
        <v>8.0582499999999992</v>
      </c>
      <c r="V473">
        <v>3.6893199999999999</v>
      </c>
      <c r="W473">
        <v>2.1842100000000002</v>
      </c>
      <c r="X473">
        <v>1.3592200000000001</v>
      </c>
      <c r="Y473">
        <v>0.2</v>
      </c>
      <c r="Z473">
        <v>9.1566300000000003E-2</v>
      </c>
      <c r="AA473">
        <v>0.108433738350868</v>
      </c>
      <c r="AB473">
        <v>0.25806499999999999</v>
      </c>
      <c r="AC473">
        <v>1.4455199999999999</v>
      </c>
      <c r="AD473">
        <v>0.298182</v>
      </c>
      <c r="AE473">
        <v>0.71678299999999995</v>
      </c>
      <c r="AH473">
        <v>4.8192300000000001</v>
      </c>
      <c r="AI473">
        <v>0.83645499999999995</v>
      </c>
      <c r="AJ473">
        <v>0.87009300000000001</v>
      </c>
      <c r="AK473">
        <v>999</v>
      </c>
      <c r="AO473">
        <v>10131</v>
      </c>
    </row>
    <row r="474" spans="1:41" x14ac:dyDescent="0.45">
      <c r="A474" t="s">
        <v>8066</v>
      </c>
      <c r="B474" t="s">
        <v>98</v>
      </c>
      <c r="C474">
        <v>5</v>
      </c>
      <c r="D474">
        <v>5</v>
      </c>
      <c r="F474">
        <v>4.57944</v>
      </c>
      <c r="G474">
        <v>23</v>
      </c>
      <c r="H474">
        <v>23</v>
      </c>
      <c r="K474">
        <v>96.3</v>
      </c>
      <c r="L474">
        <v>426</v>
      </c>
      <c r="M474">
        <v>89</v>
      </c>
      <c r="N474">
        <v>52</v>
      </c>
      <c r="O474">
        <v>49</v>
      </c>
      <c r="P474">
        <v>11</v>
      </c>
      <c r="Q474">
        <v>53</v>
      </c>
      <c r="R474">
        <v>0</v>
      </c>
      <c r="S474">
        <v>6</v>
      </c>
      <c r="T474">
        <v>87</v>
      </c>
      <c r="U474">
        <v>8.1308399999999992</v>
      </c>
      <c r="V474">
        <v>4.9532699999999998</v>
      </c>
      <c r="W474">
        <v>1.64151</v>
      </c>
      <c r="X474">
        <v>1.0280400000000001</v>
      </c>
      <c r="Y474">
        <v>0.20422499999999999</v>
      </c>
      <c r="Z474">
        <v>0.124413</v>
      </c>
      <c r="AA474">
        <v>7.9812198877334595E-2</v>
      </c>
      <c r="AB474">
        <v>0.242507</v>
      </c>
      <c r="AC474">
        <v>1.4745600000000001</v>
      </c>
      <c r="AD474">
        <v>0.28996300000000003</v>
      </c>
      <c r="AE474">
        <v>0.71089999999999998</v>
      </c>
      <c r="AH474">
        <v>4.7711399999999999</v>
      </c>
      <c r="AI474">
        <v>0.83641200000000004</v>
      </c>
      <c r="AJ474">
        <v>0.90554599999999996</v>
      </c>
      <c r="AK474">
        <v>999</v>
      </c>
      <c r="AO474" t="s">
        <v>8067</v>
      </c>
    </row>
    <row r="475" spans="1:41" x14ac:dyDescent="0.45">
      <c r="A475" t="s">
        <v>213</v>
      </c>
      <c r="B475" t="s">
        <v>56</v>
      </c>
      <c r="C475">
        <v>3</v>
      </c>
      <c r="D475">
        <v>3</v>
      </c>
      <c r="F475">
        <v>4.5743299999999998</v>
      </c>
      <c r="G475">
        <v>26</v>
      </c>
      <c r="H475">
        <v>13</v>
      </c>
      <c r="K475">
        <v>78.7</v>
      </c>
      <c r="L475">
        <v>344</v>
      </c>
      <c r="M475">
        <v>79</v>
      </c>
      <c r="N475">
        <v>43</v>
      </c>
      <c r="O475">
        <v>40</v>
      </c>
      <c r="P475">
        <v>10</v>
      </c>
      <c r="Q475">
        <v>30</v>
      </c>
      <c r="R475">
        <v>0</v>
      </c>
      <c r="S475">
        <v>3</v>
      </c>
      <c r="T475">
        <v>68</v>
      </c>
      <c r="U475">
        <v>7.77637</v>
      </c>
      <c r="V475">
        <v>3.4307500000000002</v>
      </c>
      <c r="W475">
        <v>2.26667</v>
      </c>
      <c r="X475">
        <v>1.14358</v>
      </c>
      <c r="Y475">
        <v>0.19767399999999999</v>
      </c>
      <c r="Z475">
        <v>8.7209300000000003E-2</v>
      </c>
      <c r="AA475">
        <v>0.11046512424945799</v>
      </c>
      <c r="AB475">
        <v>0.25401899999999999</v>
      </c>
      <c r="AC475">
        <v>1.3850100000000001</v>
      </c>
      <c r="AD475">
        <v>0.29613699999999998</v>
      </c>
      <c r="AE475">
        <v>0.69473700000000005</v>
      </c>
      <c r="AH475">
        <v>4.4367400000000004</v>
      </c>
      <c r="AI475">
        <v>0.83602399999999999</v>
      </c>
      <c r="AJ475">
        <v>0.55765100000000001</v>
      </c>
      <c r="AK475">
        <v>999</v>
      </c>
      <c r="AO475">
        <v>19225</v>
      </c>
    </row>
    <row r="476" spans="1:41" x14ac:dyDescent="0.45">
      <c r="A476" t="s">
        <v>7908</v>
      </c>
      <c r="B476" t="s">
        <v>10</v>
      </c>
      <c r="C476">
        <v>6</v>
      </c>
      <c r="D476">
        <v>9</v>
      </c>
      <c r="F476">
        <v>4.8397100000000002</v>
      </c>
      <c r="G476">
        <v>22</v>
      </c>
      <c r="H476">
        <v>20</v>
      </c>
      <c r="K476">
        <v>96.7</v>
      </c>
      <c r="L476">
        <v>428</v>
      </c>
      <c r="M476">
        <v>93</v>
      </c>
      <c r="N476">
        <v>56</v>
      </c>
      <c r="O476">
        <v>52</v>
      </c>
      <c r="P476">
        <v>12</v>
      </c>
      <c r="Q476">
        <v>46</v>
      </c>
      <c r="R476">
        <v>0</v>
      </c>
      <c r="S476">
        <v>8</v>
      </c>
      <c r="T476">
        <v>89</v>
      </c>
      <c r="U476">
        <v>8.2833500000000004</v>
      </c>
      <c r="V476">
        <v>4.2812799999999998</v>
      </c>
      <c r="W476">
        <v>1.9347799999999999</v>
      </c>
      <c r="X476">
        <v>1.11686</v>
      </c>
      <c r="Y476">
        <v>0.20794399999999999</v>
      </c>
      <c r="Z476">
        <v>0.107477</v>
      </c>
      <c r="AA476">
        <v>0.100467294454574</v>
      </c>
      <c r="AB476">
        <v>0.248663</v>
      </c>
      <c r="AC476">
        <v>1.4374400000000001</v>
      </c>
      <c r="AD476">
        <v>0.29670299999999999</v>
      </c>
      <c r="AE476">
        <v>0.67921399999999998</v>
      </c>
      <c r="AH476">
        <v>4.70282</v>
      </c>
      <c r="AI476">
        <v>0.83565800000000001</v>
      </c>
      <c r="AJ476">
        <v>0.43897900000000001</v>
      </c>
      <c r="AK476">
        <v>999</v>
      </c>
      <c r="AO476" t="s">
        <v>7909</v>
      </c>
    </row>
    <row r="477" spans="1:41" x14ac:dyDescent="0.45">
      <c r="A477" t="s">
        <v>7402</v>
      </c>
      <c r="B477" t="s">
        <v>7</v>
      </c>
      <c r="C477">
        <v>5</v>
      </c>
      <c r="D477">
        <v>8</v>
      </c>
      <c r="F477">
        <v>4.7184499999999998</v>
      </c>
      <c r="G477">
        <v>21</v>
      </c>
      <c r="H477">
        <v>18</v>
      </c>
      <c r="K477">
        <v>103</v>
      </c>
      <c r="L477">
        <v>458</v>
      </c>
      <c r="M477">
        <v>112</v>
      </c>
      <c r="N477">
        <v>58</v>
      </c>
      <c r="O477">
        <v>54</v>
      </c>
      <c r="P477">
        <v>13</v>
      </c>
      <c r="Q477">
        <v>39</v>
      </c>
      <c r="R477">
        <v>0</v>
      </c>
      <c r="S477">
        <v>4</v>
      </c>
      <c r="T477">
        <v>73</v>
      </c>
      <c r="U477">
        <v>6.3786399999999999</v>
      </c>
      <c r="V477">
        <v>3.4077700000000002</v>
      </c>
      <c r="W477">
        <v>1.8717900000000001</v>
      </c>
      <c r="X477">
        <v>1.13592</v>
      </c>
      <c r="Y477">
        <v>0.159389</v>
      </c>
      <c r="Z477">
        <v>8.5152800000000001E-2</v>
      </c>
      <c r="AA477">
        <v>7.4235804378986303E-2</v>
      </c>
      <c r="AB477">
        <v>0.26988000000000001</v>
      </c>
      <c r="AC477">
        <v>1.4660200000000001</v>
      </c>
      <c r="AD477">
        <v>0.30091200000000001</v>
      </c>
      <c r="AE477">
        <v>0.70030099999999995</v>
      </c>
      <c r="AH477">
        <v>4.7307699999999997</v>
      </c>
      <c r="AI477">
        <v>0.83243900000000004</v>
      </c>
      <c r="AJ477">
        <v>0.91502700000000003</v>
      </c>
      <c r="AK477">
        <v>999</v>
      </c>
      <c r="AO477">
        <v>22092</v>
      </c>
    </row>
    <row r="478" spans="1:41" x14ac:dyDescent="0.45">
      <c r="A478" t="s">
        <v>7876</v>
      </c>
      <c r="B478" t="s">
        <v>28</v>
      </c>
      <c r="C478">
        <v>4</v>
      </c>
      <c r="D478">
        <v>5</v>
      </c>
      <c r="F478">
        <v>4.6729000000000003</v>
      </c>
      <c r="G478">
        <v>26</v>
      </c>
      <c r="H478">
        <v>13</v>
      </c>
      <c r="K478">
        <v>96.3</v>
      </c>
      <c r="L478">
        <v>425</v>
      </c>
      <c r="M478">
        <v>97</v>
      </c>
      <c r="N478">
        <v>53</v>
      </c>
      <c r="O478">
        <v>50</v>
      </c>
      <c r="P478">
        <v>11</v>
      </c>
      <c r="Q478">
        <v>43</v>
      </c>
      <c r="R478">
        <v>0</v>
      </c>
      <c r="S478">
        <v>6</v>
      </c>
      <c r="T478">
        <v>82</v>
      </c>
      <c r="U478">
        <v>7.6635499999999999</v>
      </c>
      <c r="V478">
        <v>4.0186900000000003</v>
      </c>
      <c r="W478">
        <v>1.9069799999999999</v>
      </c>
      <c r="X478">
        <v>1.0280400000000001</v>
      </c>
      <c r="Y478">
        <v>0.192941</v>
      </c>
      <c r="Z478">
        <v>0.101176</v>
      </c>
      <c r="AA478">
        <v>9.17647033929824E-2</v>
      </c>
      <c r="AB478">
        <v>0.25797900000000001</v>
      </c>
      <c r="AC478">
        <v>1.4537899999999999</v>
      </c>
      <c r="AD478">
        <v>0.30388700000000002</v>
      </c>
      <c r="AE478">
        <v>0.69823400000000002</v>
      </c>
      <c r="AH478">
        <v>4.5634499999999996</v>
      </c>
      <c r="AI478">
        <v>0.83208800000000005</v>
      </c>
      <c r="AJ478">
        <v>1.01963</v>
      </c>
      <c r="AK478">
        <v>999</v>
      </c>
      <c r="AO478">
        <v>26214</v>
      </c>
    </row>
    <row r="479" spans="1:41" x14ac:dyDescent="0.45">
      <c r="A479" t="s">
        <v>7185</v>
      </c>
      <c r="B479" t="s">
        <v>89</v>
      </c>
      <c r="C479">
        <v>4</v>
      </c>
      <c r="D479">
        <v>4</v>
      </c>
      <c r="F479">
        <v>3.75949</v>
      </c>
      <c r="G479">
        <v>34</v>
      </c>
      <c r="H479">
        <v>10</v>
      </c>
      <c r="K479">
        <v>79</v>
      </c>
      <c r="L479">
        <v>327</v>
      </c>
      <c r="M479">
        <v>76</v>
      </c>
      <c r="N479">
        <v>35</v>
      </c>
      <c r="O479">
        <v>33</v>
      </c>
      <c r="P479">
        <v>10</v>
      </c>
      <c r="Q479">
        <v>18</v>
      </c>
      <c r="R479">
        <v>1</v>
      </c>
      <c r="S479">
        <v>2</v>
      </c>
      <c r="T479">
        <v>64</v>
      </c>
      <c r="U479">
        <v>7.2911400000000004</v>
      </c>
      <c r="V479">
        <v>2.05063</v>
      </c>
      <c r="W479">
        <v>3.5555599999999998</v>
      </c>
      <c r="X479">
        <v>1.13924</v>
      </c>
      <c r="Y479">
        <v>0.195719</v>
      </c>
      <c r="Z479">
        <v>5.5045900000000002E-2</v>
      </c>
      <c r="AA479">
        <v>0.140672788023948</v>
      </c>
      <c r="AB479">
        <v>0.247557</v>
      </c>
      <c r="AC479">
        <v>1.18987</v>
      </c>
      <c r="AD479">
        <v>0.28326200000000001</v>
      </c>
      <c r="AE479">
        <v>0.73750000000000004</v>
      </c>
      <c r="AH479">
        <v>4.0398500000000004</v>
      </c>
      <c r="AI479">
        <v>0.83189400000000002</v>
      </c>
      <c r="AJ479">
        <v>1.1513</v>
      </c>
      <c r="AK479">
        <v>999</v>
      </c>
      <c r="AO479">
        <v>15823</v>
      </c>
    </row>
    <row r="480" spans="1:41" x14ac:dyDescent="0.45">
      <c r="A480" t="s">
        <v>6203</v>
      </c>
      <c r="B480" t="s">
        <v>76</v>
      </c>
      <c r="C480">
        <v>3</v>
      </c>
      <c r="D480">
        <v>5</v>
      </c>
      <c r="F480">
        <v>4.4831899999999996</v>
      </c>
      <c r="G480">
        <v>25</v>
      </c>
      <c r="H480">
        <v>13</v>
      </c>
      <c r="K480">
        <v>80.3</v>
      </c>
      <c r="L480">
        <v>351</v>
      </c>
      <c r="M480">
        <v>79</v>
      </c>
      <c r="N480">
        <v>43</v>
      </c>
      <c r="O480">
        <v>40</v>
      </c>
      <c r="P480">
        <v>8</v>
      </c>
      <c r="Q480">
        <v>36</v>
      </c>
      <c r="R480">
        <v>0</v>
      </c>
      <c r="S480">
        <v>3</v>
      </c>
      <c r="T480">
        <v>61</v>
      </c>
      <c r="U480">
        <v>6.8368599999999997</v>
      </c>
      <c r="V480">
        <v>4.0348699999999997</v>
      </c>
      <c r="W480">
        <v>1.6944399999999999</v>
      </c>
      <c r="X480">
        <v>0.89663800000000005</v>
      </c>
      <c r="Y480">
        <v>0.173789</v>
      </c>
      <c r="Z480">
        <v>0.102564</v>
      </c>
      <c r="AA480">
        <v>7.1225069463252993E-2</v>
      </c>
      <c r="AB480">
        <v>0.25320500000000001</v>
      </c>
      <c r="AC480">
        <v>1.4321299999999999</v>
      </c>
      <c r="AD480">
        <v>0.29218100000000002</v>
      </c>
      <c r="AE480">
        <v>0.69364199999999998</v>
      </c>
      <c r="AH480">
        <v>4.4879199999999999</v>
      </c>
      <c r="AI480">
        <v>0.82829600000000003</v>
      </c>
      <c r="AJ480">
        <v>0.86974099999999999</v>
      </c>
      <c r="AK480">
        <v>999</v>
      </c>
      <c r="AO480" t="s">
        <v>6206</v>
      </c>
    </row>
    <row r="481" spans="1:41" x14ac:dyDescent="0.45">
      <c r="A481" t="s">
        <v>4162</v>
      </c>
      <c r="B481" t="s">
        <v>42</v>
      </c>
      <c r="C481">
        <v>5</v>
      </c>
      <c r="D481">
        <v>6</v>
      </c>
      <c r="F481">
        <v>4.8600000000000003</v>
      </c>
      <c r="G481">
        <v>22</v>
      </c>
      <c r="H481">
        <v>21</v>
      </c>
      <c r="K481">
        <v>100</v>
      </c>
      <c r="L481">
        <v>433</v>
      </c>
      <c r="M481">
        <v>105</v>
      </c>
      <c r="N481">
        <v>58</v>
      </c>
      <c r="O481">
        <v>54</v>
      </c>
      <c r="P481">
        <v>12</v>
      </c>
      <c r="Q481">
        <v>30</v>
      </c>
      <c r="R481">
        <v>0</v>
      </c>
      <c r="S481">
        <v>10</v>
      </c>
      <c r="T481">
        <v>59</v>
      </c>
      <c r="U481">
        <v>5.31</v>
      </c>
      <c r="V481">
        <v>2.7</v>
      </c>
      <c r="W481">
        <v>1.9666699999999999</v>
      </c>
      <c r="X481">
        <v>1.08</v>
      </c>
      <c r="Y481">
        <v>0.13625899999999999</v>
      </c>
      <c r="Z481">
        <v>6.9284100000000001E-2</v>
      </c>
      <c r="AA481">
        <v>6.6974595189094502E-2</v>
      </c>
      <c r="AB481">
        <v>0.26717600000000002</v>
      </c>
      <c r="AC481">
        <v>1.35</v>
      </c>
      <c r="AD481">
        <v>0.28882000000000002</v>
      </c>
      <c r="AE481">
        <v>0.65143799999999996</v>
      </c>
      <c r="AH481">
        <v>4.8350400000000002</v>
      </c>
      <c r="AI481">
        <v>0.82820000000000005</v>
      </c>
      <c r="AJ481">
        <v>0.71889800000000004</v>
      </c>
      <c r="AK481">
        <v>999</v>
      </c>
      <c r="AO481">
        <v>27688</v>
      </c>
    </row>
    <row r="482" spans="1:41" x14ac:dyDescent="0.45">
      <c r="A482" t="s">
        <v>7855</v>
      </c>
      <c r="B482" t="s">
        <v>31</v>
      </c>
      <c r="C482">
        <v>5</v>
      </c>
      <c r="D482">
        <v>6</v>
      </c>
      <c r="F482">
        <v>4.6207700000000003</v>
      </c>
      <c r="G482">
        <v>22</v>
      </c>
      <c r="H482">
        <v>15</v>
      </c>
      <c r="K482">
        <v>85.7</v>
      </c>
      <c r="L482">
        <v>375</v>
      </c>
      <c r="M482">
        <v>89</v>
      </c>
      <c r="N482">
        <v>47</v>
      </c>
      <c r="O482">
        <v>44</v>
      </c>
      <c r="P482">
        <v>11</v>
      </c>
      <c r="Q482">
        <v>31</v>
      </c>
      <c r="R482">
        <v>0</v>
      </c>
      <c r="S482">
        <v>4</v>
      </c>
      <c r="T482">
        <v>63</v>
      </c>
      <c r="U482">
        <v>6.6161000000000003</v>
      </c>
      <c r="V482">
        <v>3.2555399999999999</v>
      </c>
      <c r="W482">
        <v>2.03226</v>
      </c>
      <c r="X482">
        <v>1.1551899999999999</v>
      </c>
      <c r="Y482">
        <v>0.16800000000000001</v>
      </c>
      <c r="Z482">
        <v>8.2666699999999996E-2</v>
      </c>
      <c r="AA482">
        <v>8.5333332419395405E-2</v>
      </c>
      <c r="AB482">
        <v>0.26176500000000003</v>
      </c>
      <c r="AC482">
        <v>1.4002300000000001</v>
      </c>
      <c r="AD482">
        <v>0.29323300000000002</v>
      </c>
      <c r="AE482">
        <v>0.69789699999999999</v>
      </c>
      <c r="AH482">
        <v>4.6786099999999999</v>
      </c>
      <c r="AI482">
        <v>0.826318</v>
      </c>
      <c r="AJ482">
        <v>0.834283</v>
      </c>
      <c r="AK482">
        <v>999</v>
      </c>
      <c r="AO482" t="s">
        <v>7856</v>
      </c>
    </row>
    <row r="483" spans="1:41" x14ac:dyDescent="0.45">
      <c r="A483" t="s">
        <v>7854</v>
      </c>
      <c r="C483">
        <v>4</v>
      </c>
      <c r="D483">
        <v>7</v>
      </c>
      <c r="F483">
        <v>4.9729099999999997</v>
      </c>
      <c r="G483">
        <v>20</v>
      </c>
      <c r="H483">
        <v>19</v>
      </c>
      <c r="K483">
        <v>92.3</v>
      </c>
      <c r="L483">
        <v>411</v>
      </c>
      <c r="M483">
        <v>102</v>
      </c>
      <c r="N483">
        <v>55</v>
      </c>
      <c r="O483">
        <v>51</v>
      </c>
      <c r="P483">
        <v>13</v>
      </c>
      <c r="Q483">
        <v>31</v>
      </c>
      <c r="R483">
        <v>0</v>
      </c>
      <c r="S483">
        <v>4</v>
      </c>
      <c r="T483">
        <v>65</v>
      </c>
      <c r="U483">
        <v>6.3380299999999998</v>
      </c>
      <c r="V483">
        <v>3.0227499999999998</v>
      </c>
      <c r="W483">
        <v>2.0967699999999998</v>
      </c>
      <c r="X483">
        <v>1.2676099999999999</v>
      </c>
      <c r="Y483">
        <v>0.15815100000000001</v>
      </c>
      <c r="Z483">
        <v>7.5425800000000001E-2</v>
      </c>
      <c r="AA483">
        <v>8.2725062966346699E-2</v>
      </c>
      <c r="AB483">
        <v>0.27127699999999999</v>
      </c>
      <c r="AC483">
        <v>1.44095</v>
      </c>
      <c r="AD483">
        <v>0.29865799999999998</v>
      </c>
      <c r="AE483">
        <v>0.67944300000000002</v>
      </c>
      <c r="AH483">
        <v>4.8151700000000002</v>
      </c>
      <c r="AI483">
        <v>0.82575799999999999</v>
      </c>
      <c r="AJ483">
        <v>0.548184</v>
      </c>
      <c r="AK483">
        <v>999</v>
      </c>
      <c r="AO483">
        <v>15688</v>
      </c>
    </row>
    <row r="484" spans="1:41" x14ac:dyDescent="0.45">
      <c r="A484" t="s">
        <v>7230</v>
      </c>
      <c r="B484" t="s">
        <v>89</v>
      </c>
      <c r="C484">
        <v>5</v>
      </c>
      <c r="D484">
        <v>2</v>
      </c>
      <c r="F484">
        <v>3.3333300000000001</v>
      </c>
      <c r="G484">
        <v>59</v>
      </c>
      <c r="H484">
        <v>1</v>
      </c>
      <c r="K484">
        <v>54</v>
      </c>
      <c r="L484">
        <v>227</v>
      </c>
      <c r="M484">
        <v>42</v>
      </c>
      <c r="N484">
        <v>21</v>
      </c>
      <c r="O484">
        <v>20</v>
      </c>
      <c r="P484">
        <v>5</v>
      </c>
      <c r="Q484">
        <v>22</v>
      </c>
      <c r="R484">
        <v>0</v>
      </c>
      <c r="S484">
        <v>2</v>
      </c>
      <c r="T484">
        <v>72</v>
      </c>
      <c r="U484">
        <v>12</v>
      </c>
      <c r="V484">
        <v>3.6666699999999999</v>
      </c>
      <c r="W484">
        <v>3.2727300000000001</v>
      </c>
      <c r="X484">
        <v>0.83333299999999999</v>
      </c>
      <c r="Y484">
        <v>0.31718099999999999</v>
      </c>
      <c r="Z484">
        <v>9.6916299999999997E-2</v>
      </c>
      <c r="AA484">
        <v>0.22026430070400199</v>
      </c>
      <c r="AB484">
        <v>0.206897</v>
      </c>
      <c r="AC484">
        <v>1.18519</v>
      </c>
      <c r="AD484">
        <v>0.293651</v>
      </c>
      <c r="AE484">
        <v>0.754386</v>
      </c>
      <c r="AH484">
        <v>3.12541</v>
      </c>
      <c r="AI484">
        <v>0.82493300000000003</v>
      </c>
      <c r="AJ484">
        <v>0.77463300000000002</v>
      </c>
      <c r="AK484">
        <v>999</v>
      </c>
      <c r="AO484">
        <v>17998</v>
      </c>
    </row>
    <row r="485" spans="1:41" x14ac:dyDescent="0.45">
      <c r="A485" t="s">
        <v>2940</v>
      </c>
      <c r="B485" t="s">
        <v>56</v>
      </c>
      <c r="C485">
        <v>4</v>
      </c>
      <c r="D485">
        <v>4</v>
      </c>
      <c r="F485">
        <v>4.6836700000000002</v>
      </c>
      <c r="G485">
        <v>27</v>
      </c>
      <c r="H485">
        <v>27</v>
      </c>
      <c r="K485">
        <v>98</v>
      </c>
      <c r="L485">
        <v>432</v>
      </c>
      <c r="M485">
        <v>78</v>
      </c>
      <c r="N485">
        <v>55</v>
      </c>
      <c r="O485">
        <v>51</v>
      </c>
      <c r="P485">
        <v>11</v>
      </c>
      <c r="Q485">
        <v>52</v>
      </c>
      <c r="R485">
        <v>0</v>
      </c>
      <c r="S485">
        <v>25</v>
      </c>
      <c r="T485">
        <v>109</v>
      </c>
      <c r="U485">
        <v>10.010199999999999</v>
      </c>
      <c r="V485">
        <v>4.7755099999999997</v>
      </c>
      <c r="W485">
        <v>2.0961500000000002</v>
      </c>
      <c r="X485">
        <v>1.0102</v>
      </c>
      <c r="Y485">
        <v>0.25231500000000001</v>
      </c>
      <c r="Z485">
        <v>0.12037</v>
      </c>
      <c r="AA485">
        <v>0.13194443285465199</v>
      </c>
      <c r="AB485">
        <v>0.219718</v>
      </c>
      <c r="AC485">
        <v>1.32653</v>
      </c>
      <c r="AD485">
        <v>0.28510600000000003</v>
      </c>
      <c r="AE485">
        <v>0.65444999999999998</v>
      </c>
      <c r="AH485">
        <v>4.8468799999999996</v>
      </c>
      <c r="AI485">
        <v>0.81989800000000002</v>
      </c>
      <c r="AJ485">
        <v>0.90690499999999996</v>
      </c>
      <c r="AK485">
        <v>999</v>
      </c>
      <c r="AO485" t="s">
        <v>2944</v>
      </c>
    </row>
    <row r="486" spans="1:41" x14ac:dyDescent="0.45">
      <c r="A486" t="s">
        <v>7922</v>
      </c>
      <c r="B486" t="s">
        <v>73</v>
      </c>
      <c r="C486">
        <v>5</v>
      </c>
      <c r="D486">
        <v>5</v>
      </c>
      <c r="F486">
        <v>4.8754099999999996</v>
      </c>
      <c r="G486">
        <v>20</v>
      </c>
      <c r="H486">
        <v>13</v>
      </c>
      <c r="K486">
        <v>92.3</v>
      </c>
      <c r="L486">
        <v>405</v>
      </c>
      <c r="M486">
        <v>96</v>
      </c>
      <c r="N486">
        <v>53</v>
      </c>
      <c r="O486">
        <v>50</v>
      </c>
      <c r="P486">
        <v>12</v>
      </c>
      <c r="Q486">
        <v>37</v>
      </c>
      <c r="R486">
        <v>0</v>
      </c>
      <c r="S486">
        <v>4</v>
      </c>
      <c r="T486">
        <v>68</v>
      </c>
      <c r="U486">
        <v>6.6305500000000004</v>
      </c>
      <c r="V486">
        <v>3.6078000000000001</v>
      </c>
      <c r="W486">
        <v>1.8378399999999999</v>
      </c>
      <c r="X486">
        <v>1.1700999999999999</v>
      </c>
      <c r="Y486">
        <v>0.16790099999999999</v>
      </c>
      <c r="Z486">
        <v>9.1357999999999995E-2</v>
      </c>
      <c r="AA486">
        <v>7.6543204486370003E-2</v>
      </c>
      <c r="AB486">
        <v>0.26373600000000003</v>
      </c>
      <c r="AC486">
        <v>1.44095</v>
      </c>
      <c r="AD486">
        <v>0.29577500000000001</v>
      </c>
      <c r="AE486">
        <v>0.68846799999999997</v>
      </c>
      <c r="AH486">
        <v>4.8043399999999998</v>
      </c>
      <c r="AI486">
        <v>0.81473499999999999</v>
      </c>
      <c r="AJ486">
        <v>0.66532899999999995</v>
      </c>
      <c r="AK486">
        <v>999</v>
      </c>
      <c r="AO486" t="s">
        <v>7923</v>
      </c>
    </row>
    <row r="487" spans="1:41" x14ac:dyDescent="0.45">
      <c r="A487" t="s">
        <v>72</v>
      </c>
      <c r="B487" t="s">
        <v>70</v>
      </c>
      <c r="C487">
        <v>4</v>
      </c>
      <c r="D487">
        <v>6</v>
      </c>
      <c r="F487">
        <v>4.5</v>
      </c>
      <c r="G487">
        <v>23</v>
      </c>
      <c r="H487">
        <v>16</v>
      </c>
      <c r="K487">
        <v>94</v>
      </c>
      <c r="L487">
        <v>415</v>
      </c>
      <c r="M487">
        <v>88</v>
      </c>
      <c r="N487">
        <v>50</v>
      </c>
      <c r="O487">
        <v>47</v>
      </c>
      <c r="P487">
        <v>10</v>
      </c>
      <c r="Q487">
        <v>45</v>
      </c>
      <c r="R487">
        <v>0</v>
      </c>
      <c r="S487">
        <v>7</v>
      </c>
      <c r="T487">
        <v>86</v>
      </c>
      <c r="U487">
        <v>8.2340400000000002</v>
      </c>
      <c r="V487">
        <v>4.3085100000000001</v>
      </c>
      <c r="W487">
        <v>1.9111100000000001</v>
      </c>
      <c r="X487">
        <v>0.95744700000000005</v>
      </c>
      <c r="Y487">
        <v>0.207229</v>
      </c>
      <c r="Z487">
        <v>0.108434</v>
      </c>
      <c r="AA487">
        <v>9.8795175552368095E-2</v>
      </c>
      <c r="AB487">
        <v>0.242424</v>
      </c>
      <c r="AC487">
        <v>1.41489</v>
      </c>
      <c r="AD487">
        <v>0.29213499999999998</v>
      </c>
      <c r="AE487">
        <v>0.69747899999999996</v>
      </c>
      <c r="AH487">
        <v>4.4678100000000001</v>
      </c>
      <c r="AI487">
        <v>0.81435199999999996</v>
      </c>
      <c r="AJ487">
        <v>0.71725700000000003</v>
      </c>
      <c r="AK487">
        <v>999</v>
      </c>
      <c r="AO487">
        <v>21520</v>
      </c>
    </row>
    <row r="488" spans="1:41" x14ac:dyDescent="0.45">
      <c r="A488" t="s">
        <v>3716</v>
      </c>
      <c r="B488" t="s">
        <v>73</v>
      </c>
      <c r="C488">
        <v>4</v>
      </c>
      <c r="D488">
        <v>4</v>
      </c>
      <c r="F488">
        <v>4.5</v>
      </c>
      <c r="G488">
        <v>36</v>
      </c>
      <c r="H488">
        <v>10</v>
      </c>
      <c r="K488">
        <v>70</v>
      </c>
      <c r="L488">
        <v>304</v>
      </c>
      <c r="M488">
        <v>66</v>
      </c>
      <c r="N488">
        <v>37</v>
      </c>
      <c r="O488">
        <v>35</v>
      </c>
      <c r="P488">
        <v>9</v>
      </c>
      <c r="Q488">
        <v>30</v>
      </c>
      <c r="R488">
        <v>0</v>
      </c>
      <c r="S488">
        <v>3</v>
      </c>
      <c r="T488">
        <v>71</v>
      </c>
      <c r="U488">
        <v>9.1285699999999999</v>
      </c>
      <c r="V488">
        <v>3.8571399999999998</v>
      </c>
      <c r="W488">
        <v>2.3666700000000001</v>
      </c>
      <c r="X488">
        <v>1.1571400000000001</v>
      </c>
      <c r="Y488">
        <v>0.23355300000000001</v>
      </c>
      <c r="Z488">
        <v>9.86842E-2</v>
      </c>
      <c r="AA488">
        <v>0.13486842066049501</v>
      </c>
      <c r="AB488">
        <v>0.24354200000000001</v>
      </c>
      <c r="AC488">
        <v>1.3714299999999999</v>
      </c>
      <c r="AD488">
        <v>0.298429</v>
      </c>
      <c r="AE488">
        <v>0.70743400000000001</v>
      </c>
      <c r="AH488">
        <v>4.3121799999999997</v>
      </c>
      <c r="AI488">
        <v>0.81400700000000004</v>
      </c>
      <c r="AJ488">
        <v>0.64336499999999996</v>
      </c>
      <c r="AK488">
        <v>999</v>
      </c>
      <c r="AO488">
        <v>23223</v>
      </c>
    </row>
    <row r="489" spans="1:41" x14ac:dyDescent="0.45">
      <c r="A489" t="s">
        <v>7394</v>
      </c>
      <c r="B489" t="s">
        <v>16</v>
      </c>
      <c r="C489">
        <v>5</v>
      </c>
      <c r="D489">
        <v>6</v>
      </c>
      <c r="F489">
        <v>4.7466400000000002</v>
      </c>
      <c r="G489">
        <v>25</v>
      </c>
      <c r="H489">
        <v>16</v>
      </c>
      <c r="K489">
        <v>96.7</v>
      </c>
      <c r="L489">
        <v>432</v>
      </c>
      <c r="M489">
        <v>103</v>
      </c>
      <c r="N489">
        <v>55</v>
      </c>
      <c r="O489">
        <v>51</v>
      </c>
      <c r="P489">
        <v>10</v>
      </c>
      <c r="Q489">
        <v>36</v>
      </c>
      <c r="R489">
        <v>1</v>
      </c>
      <c r="S489">
        <v>8</v>
      </c>
      <c r="T489">
        <v>71</v>
      </c>
      <c r="U489">
        <v>6.6080699999999997</v>
      </c>
      <c r="V489">
        <v>3.3505699999999998</v>
      </c>
      <c r="W489">
        <v>1.9722200000000001</v>
      </c>
      <c r="X489">
        <v>0.93071400000000004</v>
      </c>
      <c r="Y489">
        <v>0.164352</v>
      </c>
      <c r="Z489">
        <v>8.3333299999999999E-2</v>
      </c>
      <c r="AA489">
        <v>8.1018514931201893E-2</v>
      </c>
      <c r="AB489">
        <v>0.26546399999999998</v>
      </c>
      <c r="AC489">
        <v>1.4374400000000001</v>
      </c>
      <c r="AD489">
        <v>0.30293199999999998</v>
      </c>
      <c r="AE489">
        <v>0.67200000000000004</v>
      </c>
      <c r="AH489">
        <v>4.4959899999999999</v>
      </c>
      <c r="AI489">
        <v>0.80961499999999997</v>
      </c>
      <c r="AJ489">
        <v>0.50431999999999999</v>
      </c>
      <c r="AK489">
        <v>999</v>
      </c>
      <c r="AO489">
        <v>21481</v>
      </c>
    </row>
    <row r="490" spans="1:41" x14ac:dyDescent="0.45">
      <c r="A490" t="s">
        <v>7960</v>
      </c>
      <c r="B490" t="s">
        <v>155</v>
      </c>
      <c r="C490">
        <v>4</v>
      </c>
      <c r="D490">
        <v>5</v>
      </c>
      <c r="F490">
        <v>4.7755099999999997</v>
      </c>
      <c r="G490">
        <v>21</v>
      </c>
      <c r="H490">
        <v>18</v>
      </c>
      <c r="K490">
        <v>98</v>
      </c>
      <c r="L490">
        <v>431</v>
      </c>
      <c r="M490">
        <v>108</v>
      </c>
      <c r="N490">
        <v>56</v>
      </c>
      <c r="O490">
        <v>52</v>
      </c>
      <c r="P490">
        <v>11</v>
      </c>
      <c r="Q490">
        <v>32</v>
      </c>
      <c r="R490">
        <v>0</v>
      </c>
      <c r="S490">
        <v>5</v>
      </c>
      <c r="T490">
        <v>58</v>
      </c>
      <c r="U490">
        <v>5.32653</v>
      </c>
      <c r="V490">
        <v>2.9387799999999999</v>
      </c>
      <c r="W490">
        <v>1.8125</v>
      </c>
      <c r="X490">
        <v>1.0102</v>
      </c>
      <c r="Y490">
        <v>0.134571</v>
      </c>
      <c r="Z490">
        <v>7.4245900000000004E-2</v>
      </c>
      <c r="AA490">
        <v>6.0324825346469803E-2</v>
      </c>
      <c r="AB490">
        <v>0.27411200000000002</v>
      </c>
      <c r="AC490">
        <v>1.4285699999999999</v>
      </c>
      <c r="AD490">
        <v>0.29846200000000001</v>
      </c>
      <c r="AE490">
        <v>0.67415700000000001</v>
      </c>
      <c r="AH490">
        <v>4.6631999999999998</v>
      </c>
      <c r="AI490">
        <v>0.80947899999999995</v>
      </c>
      <c r="AJ490">
        <v>0.87732100000000002</v>
      </c>
      <c r="AK490">
        <v>999</v>
      </c>
      <c r="AO490" t="s">
        <v>7961</v>
      </c>
    </row>
    <row r="491" spans="1:41" x14ac:dyDescent="0.45">
      <c r="A491" t="s">
        <v>7144</v>
      </c>
      <c r="B491" t="s">
        <v>36</v>
      </c>
      <c r="C491">
        <v>3</v>
      </c>
      <c r="D491">
        <v>4</v>
      </c>
      <c r="F491">
        <v>4.5569600000000001</v>
      </c>
      <c r="G491">
        <v>44</v>
      </c>
      <c r="H491">
        <v>7</v>
      </c>
      <c r="K491">
        <v>79</v>
      </c>
      <c r="L491">
        <v>355</v>
      </c>
      <c r="M491">
        <v>82</v>
      </c>
      <c r="N491">
        <v>43</v>
      </c>
      <c r="O491">
        <v>40</v>
      </c>
      <c r="P491">
        <v>11</v>
      </c>
      <c r="Q491">
        <v>32</v>
      </c>
      <c r="R491">
        <v>1</v>
      </c>
      <c r="S491">
        <v>3</v>
      </c>
      <c r="T491">
        <v>78</v>
      </c>
      <c r="U491">
        <v>8.8860799999999998</v>
      </c>
      <c r="V491">
        <v>3.6455700000000002</v>
      </c>
      <c r="W491">
        <v>2.4375</v>
      </c>
      <c r="X491">
        <v>1.2531600000000001</v>
      </c>
      <c r="Y491">
        <v>0.219718</v>
      </c>
      <c r="Z491">
        <v>9.0140799999999993E-2</v>
      </c>
      <c r="AA491">
        <v>0.12957746535539599</v>
      </c>
      <c r="AB491">
        <v>0.25624999999999998</v>
      </c>
      <c r="AC491">
        <v>1.4430400000000001</v>
      </c>
      <c r="AD491">
        <v>0.30735899999999999</v>
      </c>
      <c r="AE491">
        <v>0.72008099999999997</v>
      </c>
      <c r="AH491">
        <v>4.4196</v>
      </c>
      <c r="AI491">
        <v>0.80862100000000003</v>
      </c>
      <c r="AJ491">
        <v>0.65608500000000003</v>
      </c>
      <c r="AK491">
        <v>999</v>
      </c>
      <c r="AO491">
        <v>12730</v>
      </c>
    </row>
    <row r="492" spans="1:41" x14ac:dyDescent="0.45">
      <c r="A492" t="s">
        <v>7944</v>
      </c>
      <c r="B492" t="s">
        <v>21</v>
      </c>
      <c r="C492">
        <v>5</v>
      </c>
      <c r="D492">
        <v>6</v>
      </c>
      <c r="F492">
        <v>4.34483</v>
      </c>
      <c r="G492">
        <v>24</v>
      </c>
      <c r="H492">
        <v>11</v>
      </c>
      <c r="K492">
        <v>87</v>
      </c>
      <c r="L492">
        <v>373</v>
      </c>
      <c r="M492">
        <v>85</v>
      </c>
      <c r="N492">
        <v>45</v>
      </c>
      <c r="O492">
        <v>42</v>
      </c>
      <c r="P492">
        <v>10</v>
      </c>
      <c r="Q492">
        <v>30</v>
      </c>
      <c r="R492">
        <v>0</v>
      </c>
      <c r="S492">
        <v>3</v>
      </c>
      <c r="T492">
        <v>66</v>
      </c>
      <c r="U492">
        <v>6.8275899999999998</v>
      </c>
      <c r="V492">
        <v>3.10345</v>
      </c>
      <c r="W492">
        <v>2.2000000000000002</v>
      </c>
      <c r="X492">
        <v>1.0344800000000001</v>
      </c>
      <c r="Y492">
        <v>0.17694399999999999</v>
      </c>
      <c r="Z492">
        <v>8.0429E-2</v>
      </c>
      <c r="AA492">
        <v>9.65147465467453E-2</v>
      </c>
      <c r="AB492">
        <v>0.25</v>
      </c>
      <c r="AC492">
        <v>1.3218399999999999</v>
      </c>
      <c r="AD492">
        <v>0.28409099999999998</v>
      </c>
      <c r="AE492">
        <v>0.69306900000000005</v>
      </c>
      <c r="AH492">
        <v>4.36998</v>
      </c>
      <c r="AI492">
        <v>0.80818500000000004</v>
      </c>
      <c r="AJ492">
        <v>0.80924399999999996</v>
      </c>
      <c r="AK492">
        <v>999</v>
      </c>
      <c r="AO492" t="s">
        <v>7945</v>
      </c>
    </row>
    <row r="493" spans="1:41" x14ac:dyDescent="0.45">
      <c r="A493" t="s">
        <v>7877</v>
      </c>
      <c r="C493">
        <v>4</v>
      </c>
      <c r="D493">
        <v>4</v>
      </c>
      <c r="F493">
        <v>4.1816300000000002</v>
      </c>
      <c r="G493">
        <v>22</v>
      </c>
      <c r="H493">
        <v>16</v>
      </c>
      <c r="K493">
        <v>94.7</v>
      </c>
      <c r="L493">
        <v>405</v>
      </c>
      <c r="M493">
        <v>96</v>
      </c>
      <c r="N493">
        <v>47</v>
      </c>
      <c r="O493">
        <v>44</v>
      </c>
      <c r="P493">
        <v>11</v>
      </c>
      <c r="Q493">
        <v>28</v>
      </c>
      <c r="R493">
        <v>0</v>
      </c>
      <c r="S493">
        <v>5</v>
      </c>
      <c r="T493">
        <v>62</v>
      </c>
      <c r="U493">
        <v>5.89229</v>
      </c>
      <c r="V493">
        <v>2.6610299999999998</v>
      </c>
      <c r="W493">
        <v>2.2142900000000001</v>
      </c>
      <c r="X493">
        <v>1.04541</v>
      </c>
      <c r="Y493">
        <v>0.153086</v>
      </c>
      <c r="Z493">
        <v>6.9135799999999997E-2</v>
      </c>
      <c r="AA493">
        <v>8.3950623869895893E-2</v>
      </c>
      <c r="AB493">
        <v>0.25806499999999999</v>
      </c>
      <c r="AC493">
        <v>1.3093999999999999</v>
      </c>
      <c r="AD493">
        <v>0.28428100000000001</v>
      </c>
      <c r="AE493">
        <v>0.70902399999999999</v>
      </c>
      <c r="AH493">
        <v>4.50108</v>
      </c>
      <c r="AI493">
        <v>0.80634099999999997</v>
      </c>
      <c r="AJ493">
        <v>1.10087</v>
      </c>
      <c r="AK493">
        <v>999</v>
      </c>
      <c r="AO493" t="s">
        <v>7878</v>
      </c>
    </row>
    <row r="494" spans="1:41" x14ac:dyDescent="0.45">
      <c r="A494" t="s">
        <v>5761</v>
      </c>
      <c r="B494" t="s">
        <v>46</v>
      </c>
      <c r="C494">
        <v>4</v>
      </c>
      <c r="D494">
        <v>4</v>
      </c>
      <c r="F494">
        <v>4.3027899999999999</v>
      </c>
      <c r="G494">
        <v>31</v>
      </c>
      <c r="H494">
        <v>16</v>
      </c>
      <c r="K494">
        <v>75.3</v>
      </c>
      <c r="L494">
        <v>331</v>
      </c>
      <c r="M494">
        <v>68</v>
      </c>
      <c r="N494">
        <v>39</v>
      </c>
      <c r="O494">
        <v>36</v>
      </c>
      <c r="P494">
        <v>10</v>
      </c>
      <c r="Q494">
        <v>38</v>
      </c>
      <c r="R494">
        <v>0</v>
      </c>
      <c r="S494">
        <v>3</v>
      </c>
      <c r="T494">
        <v>79</v>
      </c>
      <c r="U494">
        <v>9.4422300000000003</v>
      </c>
      <c r="V494">
        <v>4.54183</v>
      </c>
      <c r="W494">
        <v>2.0789499999999999</v>
      </c>
      <c r="X494">
        <v>1.1952199999999999</v>
      </c>
      <c r="Y494">
        <v>0.23867099999999999</v>
      </c>
      <c r="Z494">
        <v>0.114804</v>
      </c>
      <c r="AA494">
        <v>0.123867064714431</v>
      </c>
      <c r="AB494">
        <v>0.234483</v>
      </c>
      <c r="AC494">
        <v>1.4077</v>
      </c>
      <c r="AD494">
        <v>0.28855700000000001</v>
      </c>
      <c r="AE494">
        <v>0.72826100000000005</v>
      </c>
      <c r="AH494">
        <v>4.5166599999999999</v>
      </c>
      <c r="AI494">
        <v>0.80355399999999999</v>
      </c>
      <c r="AJ494">
        <v>0.79313299999999998</v>
      </c>
      <c r="AK494">
        <v>999</v>
      </c>
      <c r="AO494">
        <v>23391</v>
      </c>
    </row>
    <row r="495" spans="1:41" x14ac:dyDescent="0.45">
      <c r="A495" t="s">
        <v>7285</v>
      </c>
      <c r="B495" t="s">
        <v>191</v>
      </c>
      <c r="C495">
        <v>3</v>
      </c>
      <c r="D495">
        <v>2</v>
      </c>
      <c r="F495">
        <v>3.15069</v>
      </c>
      <c r="G495">
        <v>60</v>
      </c>
      <c r="H495">
        <v>1</v>
      </c>
      <c r="K495">
        <v>65.7</v>
      </c>
      <c r="L495">
        <v>275</v>
      </c>
      <c r="M495">
        <v>48</v>
      </c>
      <c r="N495">
        <v>25</v>
      </c>
      <c r="O495">
        <v>23</v>
      </c>
      <c r="P495">
        <v>7</v>
      </c>
      <c r="Q495">
        <v>30</v>
      </c>
      <c r="R495">
        <v>0</v>
      </c>
      <c r="S495">
        <v>4</v>
      </c>
      <c r="T495">
        <v>89</v>
      </c>
      <c r="U495">
        <v>12.191800000000001</v>
      </c>
      <c r="V495">
        <v>4.1095899999999999</v>
      </c>
      <c r="W495">
        <v>2.9666700000000001</v>
      </c>
      <c r="X495">
        <v>0.95890399999999998</v>
      </c>
      <c r="Y495">
        <v>0.32363599999999998</v>
      </c>
      <c r="Z495">
        <v>0.10909099999999999</v>
      </c>
      <c r="AA495">
        <v>0.21454544365406</v>
      </c>
      <c r="AB495">
        <v>0.19917000000000001</v>
      </c>
      <c r="AC495">
        <v>1.1872100000000001</v>
      </c>
      <c r="AD495">
        <v>0.28275899999999998</v>
      </c>
      <c r="AE495">
        <v>0.77712599999999998</v>
      </c>
      <c r="AH495">
        <v>3.4833500000000002</v>
      </c>
      <c r="AI495">
        <v>0.80275099999999999</v>
      </c>
      <c r="AJ495">
        <v>1.1009</v>
      </c>
      <c r="AK495">
        <v>999</v>
      </c>
      <c r="AO495">
        <v>16609</v>
      </c>
    </row>
    <row r="496" spans="1:41" x14ac:dyDescent="0.45">
      <c r="A496" t="s">
        <v>7886</v>
      </c>
      <c r="B496" t="s">
        <v>82</v>
      </c>
      <c r="C496">
        <v>5</v>
      </c>
      <c r="D496">
        <v>5</v>
      </c>
      <c r="F496">
        <v>4.4386099999999997</v>
      </c>
      <c r="G496">
        <v>22</v>
      </c>
      <c r="H496">
        <v>15</v>
      </c>
      <c r="K496">
        <v>95.3</v>
      </c>
      <c r="L496">
        <v>415</v>
      </c>
      <c r="M496">
        <v>100</v>
      </c>
      <c r="N496">
        <v>50</v>
      </c>
      <c r="O496">
        <v>47</v>
      </c>
      <c r="P496">
        <v>11</v>
      </c>
      <c r="Q496">
        <v>29</v>
      </c>
      <c r="R496">
        <v>0</v>
      </c>
      <c r="S496">
        <v>7</v>
      </c>
      <c r="T496">
        <v>59</v>
      </c>
      <c r="U496">
        <v>5.5718800000000002</v>
      </c>
      <c r="V496">
        <v>2.7387199999999998</v>
      </c>
      <c r="W496">
        <v>2.0344799999999998</v>
      </c>
      <c r="X496">
        <v>1.0388200000000001</v>
      </c>
      <c r="Y496">
        <v>0.14216899999999999</v>
      </c>
      <c r="Z496">
        <v>6.9879499999999997E-2</v>
      </c>
      <c r="AA496">
        <v>7.2289153933525002E-2</v>
      </c>
      <c r="AB496">
        <v>0.26385199999999998</v>
      </c>
      <c r="AC496">
        <v>1.35362</v>
      </c>
      <c r="AD496">
        <v>0.288026</v>
      </c>
      <c r="AE496">
        <v>0.69542300000000001</v>
      </c>
      <c r="AH496">
        <v>4.6506299999999996</v>
      </c>
      <c r="AI496">
        <v>0.80046300000000004</v>
      </c>
      <c r="AJ496">
        <v>1.0103500000000001</v>
      </c>
      <c r="AK496">
        <v>999</v>
      </c>
      <c r="AO496" t="s">
        <v>7887</v>
      </c>
    </row>
    <row r="497" spans="1:41" x14ac:dyDescent="0.45">
      <c r="A497" t="s">
        <v>7867</v>
      </c>
      <c r="C497">
        <v>3</v>
      </c>
      <c r="D497">
        <v>5</v>
      </c>
      <c r="F497">
        <v>4.5</v>
      </c>
      <c r="G497">
        <v>28</v>
      </c>
      <c r="H497">
        <v>9</v>
      </c>
      <c r="K497">
        <v>66</v>
      </c>
      <c r="L497">
        <v>286</v>
      </c>
      <c r="M497">
        <v>70</v>
      </c>
      <c r="N497">
        <v>35</v>
      </c>
      <c r="O497">
        <v>33</v>
      </c>
      <c r="P497">
        <v>8</v>
      </c>
      <c r="Q497">
        <v>19</v>
      </c>
      <c r="R497">
        <v>1</v>
      </c>
      <c r="S497">
        <v>1</v>
      </c>
      <c r="T497">
        <v>49</v>
      </c>
      <c r="U497">
        <v>6.6818200000000001</v>
      </c>
      <c r="V497">
        <v>2.59091</v>
      </c>
      <c r="W497">
        <v>2.5789499999999999</v>
      </c>
      <c r="X497">
        <v>1.09091</v>
      </c>
      <c r="Y497">
        <v>0.17132900000000001</v>
      </c>
      <c r="Z497">
        <v>6.6433599999999995E-2</v>
      </c>
      <c r="AA497">
        <v>0.104895114898681</v>
      </c>
      <c r="AB497">
        <v>0.263158</v>
      </c>
      <c r="AC497">
        <v>1.3484799999999999</v>
      </c>
      <c r="AD497">
        <v>0.296651</v>
      </c>
      <c r="AE497">
        <v>0.69408700000000001</v>
      </c>
      <c r="AH497">
        <v>4.2550400000000002</v>
      </c>
      <c r="AI497">
        <v>0.79954400000000003</v>
      </c>
      <c r="AJ497">
        <v>0.62022600000000006</v>
      </c>
      <c r="AK497">
        <v>999</v>
      </c>
      <c r="AO497">
        <v>17821</v>
      </c>
    </row>
    <row r="498" spans="1:41" x14ac:dyDescent="0.45">
      <c r="A498" t="s">
        <v>65</v>
      </c>
      <c r="B498" t="s">
        <v>10</v>
      </c>
      <c r="C498">
        <v>5</v>
      </c>
      <c r="D498">
        <v>6</v>
      </c>
      <c r="F498">
        <v>4.6274899999999999</v>
      </c>
      <c r="G498">
        <v>20</v>
      </c>
      <c r="H498">
        <v>17</v>
      </c>
      <c r="K498">
        <v>95.3</v>
      </c>
      <c r="L498">
        <v>419</v>
      </c>
      <c r="M498">
        <v>98</v>
      </c>
      <c r="N498">
        <v>52</v>
      </c>
      <c r="O498">
        <v>49</v>
      </c>
      <c r="P498">
        <v>11</v>
      </c>
      <c r="Q498">
        <v>39</v>
      </c>
      <c r="R498">
        <v>0</v>
      </c>
      <c r="S498">
        <v>3</v>
      </c>
      <c r="T498">
        <v>65</v>
      </c>
      <c r="U498">
        <v>6.1385100000000001</v>
      </c>
      <c r="V498">
        <v>3.6831100000000001</v>
      </c>
      <c r="W498">
        <v>1.6666700000000001</v>
      </c>
      <c r="X498">
        <v>1.0388200000000001</v>
      </c>
      <c r="Y498">
        <v>0.15513099999999999</v>
      </c>
      <c r="Z498">
        <v>9.3078800000000003E-2</v>
      </c>
      <c r="AA498">
        <v>6.2052503228187499E-2</v>
      </c>
      <c r="AB498">
        <v>0.25994699999999998</v>
      </c>
      <c r="AC498">
        <v>1.43757</v>
      </c>
      <c r="AD498">
        <v>0.28903699999999999</v>
      </c>
      <c r="AE498">
        <v>0.699013</v>
      </c>
      <c r="AH498">
        <v>4.7135899999999999</v>
      </c>
      <c r="AI498">
        <v>0.79916600000000004</v>
      </c>
      <c r="AJ498">
        <v>0.73749299999999995</v>
      </c>
      <c r="AK498">
        <v>999</v>
      </c>
      <c r="AO498">
        <v>12718</v>
      </c>
    </row>
    <row r="499" spans="1:41" x14ac:dyDescent="0.45">
      <c r="A499" t="s">
        <v>7801</v>
      </c>
      <c r="B499" t="s">
        <v>178</v>
      </c>
      <c r="C499">
        <v>5</v>
      </c>
      <c r="D499">
        <v>5</v>
      </c>
      <c r="F499">
        <v>4.7518500000000001</v>
      </c>
      <c r="G499">
        <v>19</v>
      </c>
      <c r="H499">
        <v>16</v>
      </c>
      <c r="K499">
        <v>94.7</v>
      </c>
      <c r="L499">
        <v>415</v>
      </c>
      <c r="M499">
        <v>105</v>
      </c>
      <c r="N499">
        <v>53</v>
      </c>
      <c r="O499">
        <v>50</v>
      </c>
      <c r="P499">
        <v>13</v>
      </c>
      <c r="Q499">
        <v>26</v>
      </c>
      <c r="R499">
        <v>0</v>
      </c>
      <c r="S499">
        <v>4</v>
      </c>
      <c r="T499">
        <v>60</v>
      </c>
      <c r="U499">
        <v>5.7022199999999996</v>
      </c>
      <c r="V499">
        <v>2.4709599999999998</v>
      </c>
      <c r="W499">
        <v>2.30769</v>
      </c>
      <c r="X499">
        <v>1.2354799999999999</v>
      </c>
      <c r="Y499">
        <v>0.14457800000000001</v>
      </c>
      <c r="Z499">
        <v>6.2650600000000001E-2</v>
      </c>
      <c r="AA499">
        <v>8.1927701830863897E-2</v>
      </c>
      <c r="AB499">
        <v>0.272727</v>
      </c>
      <c r="AC499">
        <v>1.3833200000000001</v>
      </c>
      <c r="AD499">
        <v>0.29487200000000002</v>
      </c>
      <c r="AE499">
        <v>0.69148900000000002</v>
      </c>
      <c r="AH499">
        <v>4.7228300000000001</v>
      </c>
      <c r="AI499">
        <v>0.79765799999999998</v>
      </c>
      <c r="AJ499">
        <v>0.63816700000000004</v>
      </c>
      <c r="AK499">
        <v>999</v>
      </c>
      <c r="AO499">
        <v>19518</v>
      </c>
    </row>
    <row r="500" spans="1:41" x14ac:dyDescent="0.45">
      <c r="A500" t="s">
        <v>7263</v>
      </c>
      <c r="B500" t="s">
        <v>76</v>
      </c>
      <c r="C500">
        <v>3</v>
      </c>
      <c r="D500">
        <v>3</v>
      </c>
      <c r="F500">
        <v>3.2300200000000001</v>
      </c>
      <c r="G500">
        <v>58</v>
      </c>
      <c r="H500">
        <v>0</v>
      </c>
      <c r="K500">
        <v>61.3</v>
      </c>
      <c r="L500">
        <v>253</v>
      </c>
      <c r="M500">
        <v>52</v>
      </c>
      <c r="N500">
        <v>24</v>
      </c>
      <c r="O500">
        <v>22</v>
      </c>
      <c r="P500">
        <v>7</v>
      </c>
      <c r="Q500">
        <v>19</v>
      </c>
      <c r="R500">
        <v>3</v>
      </c>
      <c r="S500">
        <v>2</v>
      </c>
      <c r="T500">
        <v>70</v>
      </c>
      <c r="U500">
        <v>10.2773</v>
      </c>
      <c r="V500">
        <v>2.7895599999999998</v>
      </c>
      <c r="W500">
        <v>3.6842100000000002</v>
      </c>
      <c r="X500">
        <v>1.02773</v>
      </c>
      <c r="Y500">
        <v>0.27667999999999998</v>
      </c>
      <c r="Z500">
        <v>7.5098799999999993E-2</v>
      </c>
      <c r="AA500">
        <v>0.20158103108406</v>
      </c>
      <c r="AB500">
        <v>0.224138</v>
      </c>
      <c r="AC500">
        <v>1.1582399999999999</v>
      </c>
      <c r="AD500">
        <v>0.290323</v>
      </c>
      <c r="AE500">
        <v>0.76797400000000005</v>
      </c>
      <c r="AH500">
        <v>3.4834299999999998</v>
      </c>
      <c r="AI500">
        <v>0.79689699999999997</v>
      </c>
      <c r="AJ500">
        <v>1.01878</v>
      </c>
      <c r="AK500">
        <v>999</v>
      </c>
      <c r="AO500">
        <v>19569</v>
      </c>
    </row>
    <row r="501" spans="1:41" x14ac:dyDescent="0.45">
      <c r="A501" t="s">
        <v>7865</v>
      </c>
      <c r="B501" t="s">
        <v>76</v>
      </c>
      <c r="C501">
        <v>5</v>
      </c>
      <c r="D501">
        <v>9</v>
      </c>
      <c r="F501">
        <v>4.8601700000000001</v>
      </c>
      <c r="G501">
        <v>22</v>
      </c>
      <c r="H501">
        <v>20</v>
      </c>
      <c r="K501">
        <v>103.7</v>
      </c>
      <c r="L501">
        <v>464</v>
      </c>
      <c r="M501">
        <v>116</v>
      </c>
      <c r="N501">
        <v>60</v>
      </c>
      <c r="O501">
        <v>56</v>
      </c>
      <c r="P501">
        <v>13</v>
      </c>
      <c r="Q501">
        <v>38</v>
      </c>
      <c r="R501">
        <v>0</v>
      </c>
      <c r="S501">
        <v>4</v>
      </c>
      <c r="T501">
        <v>64</v>
      </c>
      <c r="U501">
        <v>5.5544799999999999</v>
      </c>
      <c r="V501">
        <v>3.2979799999999999</v>
      </c>
      <c r="W501">
        <v>1.68421</v>
      </c>
      <c r="X501">
        <v>1.12825</v>
      </c>
      <c r="Y501">
        <v>0.137931</v>
      </c>
      <c r="Z501">
        <v>8.18966E-2</v>
      </c>
      <c r="AA501">
        <v>5.60344830155372E-2</v>
      </c>
      <c r="AB501">
        <v>0.27488200000000002</v>
      </c>
      <c r="AC501">
        <v>1.48505</v>
      </c>
      <c r="AD501">
        <v>0.29855100000000001</v>
      </c>
      <c r="AE501">
        <v>0.69219399999999998</v>
      </c>
      <c r="AH501">
        <v>4.8654599999999997</v>
      </c>
      <c r="AI501">
        <v>0.79042999999999997</v>
      </c>
      <c r="AJ501">
        <v>0.83470200000000006</v>
      </c>
      <c r="AK501">
        <v>999</v>
      </c>
      <c r="AO501" t="s">
        <v>7866</v>
      </c>
    </row>
    <row r="502" spans="1:41" x14ac:dyDescent="0.45">
      <c r="A502" t="s">
        <v>7251</v>
      </c>
      <c r="B502" t="s">
        <v>39</v>
      </c>
      <c r="C502">
        <v>3</v>
      </c>
      <c r="D502">
        <v>4</v>
      </c>
      <c r="F502">
        <v>3.7138900000000001</v>
      </c>
      <c r="G502">
        <v>47</v>
      </c>
      <c r="H502">
        <v>3</v>
      </c>
      <c r="K502">
        <v>72.7</v>
      </c>
      <c r="L502">
        <v>300</v>
      </c>
      <c r="M502">
        <v>66</v>
      </c>
      <c r="N502">
        <v>32</v>
      </c>
      <c r="O502">
        <v>30</v>
      </c>
      <c r="P502">
        <v>8</v>
      </c>
      <c r="Q502">
        <v>20</v>
      </c>
      <c r="R502">
        <v>1</v>
      </c>
      <c r="S502">
        <v>2</v>
      </c>
      <c r="T502">
        <v>66</v>
      </c>
      <c r="U502">
        <v>8.17056</v>
      </c>
      <c r="V502">
        <v>2.47593</v>
      </c>
      <c r="W502">
        <v>3.3</v>
      </c>
      <c r="X502">
        <v>0.990371</v>
      </c>
      <c r="Y502">
        <v>0.22</v>
      </c>
      <c r="Z502">
        <v>6.6666699999999995E-2</v>
      </c>
      <c r="AA502">
        <v>0.15333332866430199</v>
      </c>
      <c r="AB502">
        <v>0.23741000000000001</v>
      </c>
      <c r="AC502">
        <v>1.1829400000000001</v>
      </c>
      <c r="AD502">
        <v>0.28431400000000001</v>
      </c>
      <c r="AE502">
        <v>0.72192500000000004</v>
      </c>
      <c r="AH502">
        <v>3.7777400000000001</v>
      </c>
      <c r="AI502">
        <v>0.789906</v>
      </c>
      <c r="AJ502">
        <v>0.93751200000000001</v>
      </c>
      <c r="AK502">
        <v>999</v>
      </c>
      <c r="AO502">
        <v>26231</v>
      </c>
    </row>
    <row r="503" spans="1:41" x14ac:dyDescent="0.45">
      <c r="A503" t="s">
        <v>5469</v>
      </c>
      <c r="B503" t="s">
        <v>16</v>
      </c>
      <c r="C503">
        <v>6</v>
      </c>
      <c r="D503">
        <v>7</v>
      </c>
      <c r="F503">
        <v>4.5428600000000001</v>
      </c>
      <c r="G503">
        <v>23</v>
      </c>
      <c r="H503">
        <v>23</v>
      </c>
      <c r="K503">
        <v>105</v>
      </c>
      <c r="L503">
        <v>470</v>
      </c>
      <c r="M503">
        <v>96</v>
      </c>
      <c r="N503">
        <v>57</v>
      </c>
      <c r="O503">
        <v>53</v>
      </c>
      <c r="P503">
        <v>12</v>
      </c>
      <c r="Q503">
        <v>53</v>
      </c>
      <c r="R503">
        <v>0</v>
      </c>
      <c r="S503">
        <v>15</v>
      </c>
      <c r="T503">
        <v>106</v>
      </c>
      <c r="U503">
        <v>9.0857100000000006</v>
      </c>
      <c r="V503">
        <v>4.5428600000000001</v>
      </c>
      <c r="W503">
        <v>2</v>
      </c>
      <c r="X503">
        <v>1.02857</v>
      </c>
      <c r="Y503">
        <v>0.22553200000000001</v>
      </c>
      <c r="Z503">
        <v>0.11276600000000001</v>
      </c>
      <c r="AA503">
        <v>0.112765960395336</v>
      </c>
      <c r="AB503">
        <v>0.23880599999999999</v>
      </c>
      <c r="AC503">
        <v>1.4190499999999999</v>
      </c>
      <c r="AD503">
        <v>0.29577500000000001</v>
      </c>
      <c r="AE503">
        <v>0.69591499999999995</v>
      </c>
      <c r="AH503">
        <v>4.6645599999999998</v>
      </c>
      <c r="AI503">
        <v>0.78895999999999999</v>
      </c>
      <c r="AJ503">
        <v>0.92682200000000003</v>
      </c>
      <c r="AK503">
        <v>999</v>
      </c>
      <c r="AO503">
        <v>24282</v>
      </c>
    </row>
    <row r="504" spans="1:41" x14ac:dyDescent="0.45">
      <c r="A504" t="s">
        <v>4430</v>
      </c>
      <c r="B504" t="s">
        <v>130</v>
      </c>
      <c r="C504">
        <v>4</v>
      </c>
      <c r="D504">
        <v>6</v>
      </c>
      <c r="F504">
        <v>4.6940799999999996</v>
      </c>
      <c r="G504">
        <v>23</v>
      </c>
      <c r="H504">
        <v>20</v>
      </c>
      <c r="K504">
        <v>99.7</v>
      </c>
      <c r="L504">
        <v>433</v>
      </c>
      <c r="M504">
        <v>99</v>
      </c>
      <c r="N504">
        <v>56</v>
      </c>
      <c r="O504">
        <v>52</v>
      </c>
      <c r="P504">
        <v>13</v>
      </c>
      <c r="Q504">
        <v>40</v>
      </c>
      <c r="R504">
        <v>0</v>
      </c>
      <c r="S504">
        <v>6</v>
      </c>
      <c r="T504">
        <v>73</v>
      </c>
      <c r="U504">
        <v>6.5897699999999997</v>
      </c>
      <c r="V504">
        <v>3.61083</v>
      </c>
      <c r="W504">
        <v>1.825</v>
      </c>
      <c r="X504">
        <v>1.1735199999999999</v>
      </c>
      <c r="Y504">
        <v>0.16859099999999999</v>
      </c>
      <c r="Z504">
        <v>9.2378799999999997E-2</v>
      </c>
      <c r="AA504">
        <v>7.6212480664253193E-2</v>
      </c>
      <c r="AB504">
        <v>0.25581399999999999</v>
      </c>
      <c r="AC504">
        <v>1.39418</v>
      </c>
      <c r="AD504">
        <v>0.28571400000000002</v>
      </c>
      <c r="AE504">
        <v>0.68708599999999997</v>
      </c>
      <c r="AH504">
        <v>4.8698800000000002</v>
      </c>
      <c r="AI504">
        <v>0.78585300000000002</v>
      </c>
      <c r="AJ504">
        <v>0.89738399999999996</v>
      </c>
      <c r="AK504">
        <v>999</v>
      </c>
      <c r="AO504">
        <v>22273</v>
      </c>
    </row>
    <row r="505" spans="1:41" x14ac:dyDescent="0.45">
      <c r="A505" t="s">
        <v>125</v>
      </c>
      <c r="B505" t="s">
        <v>70</v>
      </c>
      <c r="C505">
        <v>3</v>
      </c>
      <c r="D505">
        <v>2</v>
      </c>
      <c r="F505">
        <v>3.35494</v>
      </c>
      <c r="G505">
        <v>56</v>
      </c>
      <c r="H505">
        <v>0</v>
      </c>
      <c r="K505">
        <v>61.7</v>
      </c>
      <c r="L505">
        <v>249</v>
      </c>
      <c r="M505">
        <v>46</v>
      </c>
      <c r="N505">
        <v>25</v>
      </c>
      <c r="O505">
        <v>23</v>
      </c>
      <c r="P505">
        <v>6</v>
      </c>
      <c r="Q505">
        <v>22</v>
      </c>
      <c r="R505">
        <v>0</v>
      </c>
      <c r="S505">
        <v>4</v>
      </c>
      <c r="T505">
        <v>76</v>
      </c>
      <c r="U505">
        <v>11.085900000000001</v>
      </c>
      <c r="V505">
        <v>3.2090800000000002</v>
      </c>
      <c r="W505">
        <v>3.4545499999999998</v>
      </c>
      <c r="X505">
        <v>0.87520299999999995</v>
      </c>
      <c r="Y505">
        <v>0.30522100000000002</v>
      </c>
      <c r="Z505">
        <v>8.8353399999999999E-2</v>
      </c>
      <c r="AA505">
        <v>0.21686746180057501</v>
      </c>
      <c r="AB505">
        <v>0.20627799999999999</v>
      </c>
      <c r="AC505">
        <v>1.1021099999999999</v>
      </c>
      <c r="AD505">
        <v>0.283688</v>
      </c>
      <c r="AE505">
        <v>0.72147600000000001</v>
      </c>
      <c r="AH505">
        <v>3.3198699999999999</v>
      </c>
      <c r="AI505">
        <v>0.782744</v>
      </c>
      <c r="AJ505">
        <v>0.72782400000000003</v>
      </c>
      <c r="AK505">
        <v>999</v>
      </c>
      <c r="AO505">
        <v>31757</v>
      </c>
    </row>
    <row r="506" spans="1:41" x14ac:dyDescent="0.45">
      <c r="A506" t="s">
        <v>7243</v>
      </c>
      <c r="B506" t="s">
        <v>36</v>
      </c>
      <c r="C506">
        <v>4</v>
      </c>
      <c r="D506">
        <v>6</v>
      </c>
      <c r="F506">
        <v>5.0732799999999996</v>
      </c>
      <c r="G506">
        <v>26</v>
      </c>
      <c r="H506">
        <v>13</v>
      </c>
      <c r="K506">
        <v>88.7</v>
      </c>
      <c r="L506">
        <v>390</v>
      </c>
      <c r="M506">
        <v>90</v>
      </c>
      <c r="N506">
        <v>53</v>
      </c>
      <c r="O506">
        <v>50</v>
      </c>
      <c r="P506">
        <v>13</v>
      </c>
      <c r="Q506">
        <v>35</v>
      </c>
      <c r="R506">
        <v>0</v>
      </c>
      <c r="S506">
        <v>7</v>
      </c>
      <c r="T506">
        <v>75</v>
      </c>
      <c r="U506">
        <v>7.6099199999999998</v>
      </c>
      <c r="V506">
        <v>3.5512999999999999</v>
      </c>
      <c r="W506">
        <v>2.1428600000000002</v>
      </c>
      <c r="X506">
        <v>1.3190500000000001</v>
      </c>
      <c r="Y506">
        <v>0.19230800000000001</v>
      </c>
      <c r="Z506">
        <v>8.9743600000000007E-2</v>
      </c>
      <c r="AA506">
        <v>0.102564103901386</v>
      </c>
      <c r="AB506">
        <v>0.25862099999999999</v>
      </c>
      <c r="AC506">
        <v>1.40924</v>
      </c>
      <c r="AD506">
        <v>0.29615399999999997</v>
      </c>
      <c r="AE506">
        <v>0.67415700000000001</v>
      </c>
      <c r="AH506">
        <v>4.8897599999999999</v>
      </c>
      <c r="AI506">
        <v>0.781976</v>
      </c>
      <c r="AJ506">
        <v>0.60365800000000003</v>
      </c>
      <c r="AK506">
        <v>999</v>
      </c>
      <c r="AO506">
        <v>27685</v>
      </c>
    </row>
    <row r="507" spans="1:41" x14ac:dyDescent="0.45">
      <c r="A507" t="s">
        <v>12</v>
      </c>
      <c r="B507" t="s">
        <v>10</v>
      </c>
      <c r="C507">
        <v>4</v>
      </c>
      <c r="D507">
        <v>4</v>
      </c>
      <c r="F507">
        <v>4.5199400000000001</v>
      </c>
      <c r="G507">
        <v>27</v>
      </c>
      <c r="H507">
        <v>9</v>
      </c>
      <c r="K507">
        <v>67.7</v>
      </c>
      <c r="L507">
        <v>298</v>
      </c>
      <c r="M507">
        <v>68</v>
      </c>
      <c r="N507">
        <v>36</v>
      </c>
      <c r="O507">
        <v>34</v>
      </c>
      <c r="P507">
        <v>8</v>
      </c>
      <c r="Q507">
        <v>27</v>
      </c>
      <c r="R507">
        <v>0</v>
      </c>
      <c r="S507">
        <v>1</v>
      </c>
      <c r="T507">
        <v>62</v>
      </c>
      <c r="U507">
        <v>8.2422500000000003</v>
      </c>
      <c r="V507">
        <v>3.5893700000000002</v>
      </c>
      <c r="W507">
        <v>2.2963</v>
      </c>
      <c r="X507">
        <v>1.06352</v>
      </c>
      <c r="Y507">
        <v>0.20805399999999999</v>
      </c>
      <c r="Z507">
        <v>9.0604000000000004E-2</v>
      </c>
      <c r="AA507">
        <v>0.117449663579463</v>
      </c>
      <c r="AB507">
        <v>0.25185200000000002</v>
      </c>
      <c r="AC507">
        <v>1.4032500000000001</v>
      </c>
      <c r="AD507">
        <v>0.3</v>
      </c>
      <c r="AE507">
        <v>0.70405700000000004</v>
      </c>
      <c r="AH507">
        <v>4.2003899999999996</v>
      </c>
      <c r="AI507">
        <v>0.78002400000000005</v>
      </c>
      <c r="AJ507">
        <v>0.44747300000000001</v>
      </c>
      <c r="AK507">
        <v>999</v>
      </c>
      <c r="AO507">
        <v>23617</v>
      </c>
    </row>
    <row r="508" spans="1:41" x14ac:dyDescent="0.45">
      <c r="A508" t="s">
        <v>4667</v>
      </c>
      <c r="B508" t="s">
        <v>178</v>
      </c>
      <c r="C508">
        <v>3</v>
      </c>
      <c r="D508">
        <v>2</v>
      </c>
      <c r="F508">
        <v>4.3281499999999999</v>
      </c>
      <c r="G508">
        <v>32</v>
      </c>
      <c r="H508">
        <v>12</v>
      </c>
      <c r="K508">
        <v>70.7</v>
      </c>
      <c r="L508">
        <v>306</v>
      </c>
      <c r="M508">
        <v>62</v>
      </c>
      <c r="N508">
        <v>36</v>
      </c>
      <c r="O508">
        <v>34</v>
      </c>
      <c r="P508">
        <v>9</v>
      </c>
      <c r="Q508">
        <v>33</v>
      </c>
      <c r="R508">
        <v>0</v>
      </c>
      <c r="S508">
        <v>3</v>
      </c>
      <c r="T508">
        <v>76</v>
      </c>
      <c r="U508">
        <v>9.6746800000000004</v>
      </c>
      <c r="V508">
        <v>4.20085</v>
      </c>
      <c r="W508">
        <v>2.3030300000000001</v>
      </c>
      <c r="X508">
        <v>1.1456900000000001</v>
      </c>
      <c r="Y508">
        <v>0.248366</v>
      </c>
      <c r="Z508">
        <v>0.10784299999999999</v>
      </c>
      <c r="AA508">
        <v>0.14052287489175699</v>
      </c>
      <c r="AB508">
        <v>0.22963</v>
      </c>
      <c r="AC508">
        <v>1.34371</v>
      </c>
      <c r="AD508">
        <v>0.28648600000000002</v>
      </c>
      <c r="AE508">
        <v>0.71601899999999996</v>
      </c>
      <c r="AH508">
        <v>4.2875699999999997</v>
      </c>
      <c r="AI508">
        <v>0.77921899999999999</v>
      </c>
      <c r="AJ508">
        <v>0.68301999999999996</v>
      </c>
      <c r="AK508">
        <v>999</v>
      </c>
      <c r="AO508">
        <v>25388</v>
      </c>
    </row>
    <row r="509" spans="1:41" x14ac:dyDescent="0.45">
      <c r="A509" t="s">
        <v>6384</v>
      </c>
      <c r="B509" t="s">
        <v>28</v>
      </c>
      <c r="C509">
        <v>6</v>
      </c>
      <c r="D509">
        <v>7</v>
      </c>
      <c r="F509">
        <v>4.8673500000000001</v>
      </c>
      <c r="G509">
        <v>23</v>
      </c>
      <c r="H509">
        <v>21</v>
      </c>
      <c r="K509">
        <v>98</v>
      </c>
      <c r="L509">
        <v>437</v>
      </c>
      <c r="M509">
        <v>101</v>
      </c>
      <c r="N509">
        <v>57</v>
      </c>
      <c r="O509">
        <v>53</v>
      </c>
      <c r="P509">
        <v>13</v>
      </c>
      <c r="Q509">
        <v>44</v>
      </c>
      <c r="R509">
        <v>0</v>
      </c>
      <c r="S509">
        <v>5</v>
      </c>
      <c r="T509">
        <v>84</v>
      </c>
      <c r="U509">
        <v>7.7142900000000001</v>
      </c>
      <c r="V509">
        <v>4.0408200000000001</v>
      </c>
      <c r="W509">
        <v>1.90909</v>
      </c>
      <c r="X509">
        <v>1.1938800000000001</v>
      </c>
      <c r="Y509">
        <v>0.19222</v>
      </c>
      <c r="Z509">
        <v>0.100686</v>
      </c>
      <c r="AA509">
        <v>9.1533176600933006E-2</v>
      </c>
      <c r="AB509">
        <v>0.26030900000000001</v>
      </c>
      <c r="AC509">
        <v>1.47959</v>
      </c>
      <c r="AD509">
        <v>0.30240600000000001</v>
      </c>
      <c r="AE509">
        <v>0.69400600000000001</v>
      </c>
      <c r="AH509">
        <v>4.7652400000000004</v>
      </c>
      <c r="AI509">
        <v>0.77834300000000001</v>
      </c>
      <c r="AJ509">
        <v>0.89574200000000004</v>
      </c>
      <c r="AK509">
        <v>999</v>
      </c>
      <c r="AO509" t="s">
        <v>6387</v>
      </c>
    </row>
    <row r="510" spans="1:41" x14ac:dyDescent="0.45">
      <c r="A510" t="s">
        <v>71</v>
      </c>
      <c r="B510" t="s">
        <v>70</v>
      </c>
      <c r="C510">
        <v>4</v>
      </c>
      <c r="D510">
        <v>6</v>
      </c>
      <c r="F510">
        <v>4.4859799999999996</v>
      </c>
      <c r="G510">
        <v>20</v>
      </c>
      <c r="H510">
        <v>19</v>
      </c>
      <c r="K510">
        <v>96.3</v>
      </c>
      <c r="L510">
        <v>434</v>
      </c>
      <c r="M510">
        <v>106</v>
      </c>
      <c r="N510">
        <v>51</v>
      </c>
      <c r="O510">
        <v>48</v>
      </c>
      <c r="P510">
        <v>12</v>
      </c>
      <c r="Q510">
        <v>37</v>
      </c>
      <c r="R510">
        <v>1</v>
      </c>
      <c r="S510">
        <v>3</v>
      </c>
      <c r="T510">
        <v>74</v>
      </c>
      <c r="U510">
        <v>6.9158900000000001</v>
      </c>
      <c r="V510">
        <v>3.4579399999999998</v>
      </c>
      <c r="W510">
        <v>2</v>
      </c>
      <c r="X510">
        <v>1.1214999999999999</v>
      </c>
      <c r="Y510">
        <v>0.17050699999999999</v>
      </c>
      <c r="Z510">
        <v>8.5253499999999996E-2</v>
      </c>
      <c r="AA510">
        <v>8.5253454744815799E-2</v>
      </c>
      <c r="AB510">
        <v>0.269036</v>
      </c>
      <c r="AC510">
        <v>1.4849399999999999</v>
      </c>
      <c r="AD510">
        <v>0.30519499999999999</v>
      </c>
      <c r="AE510">
        <v>0.72900200000000004</v>
      </c>
      <c r="AH510">
        <v>4.5842200000000002</v>
      </c>
      <c r="AI510">
        <v>0.77769999999999995</v>
      </c>
      <c r="AJ510">
        <v>0.82603700000000002</v>
      </c>
      <c r="AK510">
        <v>999</v>
      </c>
      <c r="AO510">
        <v>14739</v>
      </c>
    </row>
    <row r="511" spans="1:41" x14ac:dyDescent="0.45">
      <c r="A511" t="s">
        <v>7317</v>
      </c>
      <c r="B511" t="s">
        <v>269</v>
      </c>
      <c r="C511">
        <v>5</v>
      </c>
      <c r="D511">
        <v>4</v>
      </c>
      <c r="F511">
        <v>3.6425000000000001</v>
      </c>
      <c r="G511">
        <v>38</v>
      </c>
      <c r="H511">
        <v>4</v>
      </c>
      <c r="K511">
        <v>59.3</v>
      </c>
      <c r="L511">
        <v>254</v>
      </c>
      <c r="M511">
        <v>52</v>
      </c>
      <c r="N511">
        <v>26</v>
      </c>
      <c r="O511">
        <v>24</v>
      </c>
      <c r="P511">
        <v>7</v>
      </c>
      <c r="Q511">
        <v>22</v>
      </c>
      <c r="R511">
        <v>0</v>
      </c>
      <c r="S511">
        <v>2</v>
      </c>
      <c r="T511">
        <v>67</v>
      </c>
      <c r="U511">
        <v>10.1686</v>
      </c>
      <c r="V511">
        <v>3.3389500000000001</v>
      </c>
      <c r="W511">
        <v>3.0454500000000002</v>
      </c>
      <c r="X511">
        <v>1.0623899999999999</v>
      </c>
      <c r="Y511">
        <v>0.26378000000000001</v>
      </c>
      <c r="Z511">
        <v>8.6614200000000002E-2</v>
      </c>
      <c r="AA511">
        <v>0.17716534435749001</v>
      </c>
      <c r="AB511">
        <v>0.22608700000000001</v>
      </c>
      <c r="AC511">
        <v>1.2478899999999999</v>
      </c>
      <c r="AD511">
        <v>0.288462</v>
      </c>
      <c r="AE511">
        <v>0.747664</v>
      </c>
      <c r="AH511">
        <v>3.7440799999999999</v>
      </c>
      <c r="AI511">
        <v>0.77598699999999998</v>
      </c>
      <c r="AJ511">
        <v>0.82897299999999996</v>
      </c>
      <c r="AK511">
        <v>999</v>
      </c>
      <c r="AO511">
        <v>19574</v>
      </c>
    </row>
    <row r="512" spans="1:41" x14ac:dyDescent="0.45">
      <c r="A512" t="s">
        <v>7180</v>
      </c>
      <c r="B512" t="s">
        <v>10</v>
      </c>
      <c r="C512">
        <v>5</v>
      </c>
      <c r="D512">
        <v>5</v>
      </c>
      <c r="F512">
        <v>4.8302300000000002</v>
      </c>
      <c r="G512">
        <v>23</v>
      </c>
      <c r="H512">
        <v>12</v>
      </c>
      <c r="K512">
        <v>91.3</v>
      </c>
      <c r="L512">
        <v>403</v>
      </c>
      <c r="M512">
        <v>95</v>
      </c>
      <c r="N512">
        <v>52</v>
      </c>
      <c r="O512">
        <v>49</v>
      </c>
      <c r="P512">
        <v>15</v>
      </c>
      <c r="Q512">
        <v>31</v>
      </c>
      <c r="R512">
        <v>0</v>
      </c>
      <c r="S512">
        <v>4</v>
      </c>
      <c r="T512">
        <v>89</v>
      </c>
      <c r="U512">
        <v>8.7732700000000001</v>
      </c>
      <c r="V512">
        <v>3.05586</v>
      </c>
      <c r="W512">
        <v>2.8709699999999998</v>
      </c>
      <c r="X512">
        <v>1.47864</v>
      </c>
      <c r="Y512">
        <v>0.22084400000000001</v>
      </c>
      <c r="Z512">
        <v>7.6923099999999994E-2</v>
      </c>
      <c r="AA512">
        <v>0.143920592963695</v>
      </c>
      <c r="AB512">
        <v>0.25815199999999999</v>
      </c>
      <c r="AC512">
        <v>1.3800699999999999</v>
      </c>
      <c r="AD512">
        <v>0.30303000000000002</v>
      </c>
      <c r="AE512">
        <v>0.704762</v>
      </c>
      <c r="AH512">
        <v>4.5912899999999999</v>
      </c>
      <c r="AI512">
        <v>0.775891</v>
      </c>
      <c r="AJ512">
        <v>0.37585299999999999</v>
      </c>
      <c r="AK512">
        <v>999</v>
      </c>
      <c r="AO512">
        <v>15873</v>
      </c>
    </row>
    <row r="513" spans="1:41" x14ac:dyDescent="0.45">
      <c r="A513" t="s">
        <v>7336</v>
      </c>
      <c r="B513" t="s">
        <v>309</v>
      </c>
      <c r="C513">
        <v>5</v>
      </c>
      <c r="D513">
        <v>8</v>
      </c>
      <c r="F513">
        <v>5.19231</v>
      </c>
      <c r="G513">
        <v>21</v>
      </c>
      <c r="H513">
        <v>17</v>
      </c>
      <c r="K513">
        <v>104</v>
      </c>
      <c r="L513">
        <v>468</v>
      </c>
      <c r="M513">
        <v>118</v>
      </c>
      <c r="N513">
        <v>64</v>
      </c>
      <c r="O513">
        <v>60</v>
      </c>
      <c r="P513">
        <v>14</v>
      </c>
      <c r="Q513">
        <v>41</v>
      </c>
      <c r="R513">
        <v>1</v>
      </c>
      <c r="S513">
        <v>6</v>
      </c>
      <c r="T513">
        <v>63</v>
      </c>
      <c r="U513">
        <v>5.4519200000000003</v>
      </c>
      <c r="V513">
        <v>3.5480800000000001</v>
      </c>
      <c r="W513">
        <v>1.5365899999999999</v>
      </c>
      <c r="X513">
        <v>1.2115400000000001</v>
      </c>
      <c r="Y513">
        <v>0.13461500000000001</v>
      </c>
      <c r="Z513">
        <v>8.7606799999999999E-2</v>
      </c>
      <c r="AA513">
        <v>4.7008551657199797E-2</v>
      </c>
      <c r="AB513">
        <v>0.28028500000000001</v>
      </c>
      <c r="AC513">
        <v>1.52885</v>
      </c>
      <c r="AD513">
        <v>0.30232599999999998</v>
      </c>
      <c r="AE513">
        <v>0.68149199999999999</v>
      </c>
      <c r="AH513">
        <v>5.1492699999999996</v>
      </c>
      <c r="AI513">
        <v>0.77448499999999998</v>
      </c>
      <c r="AJ513">
        <v>1.17971</v>
      </c>
      <c r="AK513">
        <v>999</v>
      </c>
      <c r="AO513">
        <v>19206</v>
      </c>
    </row>
    <row r="514" spans="1:41" x14ac:dyDescent="0.45">
      <c r="A514" t="s">
        <v>7229</v>
      </c>
      <c r="B514" t="s">
        <v>59</v>
      </c>
      <c r="C514">
        <v>3</v>
      </c>
      <c r="D514">
        <v>3</v>
      </c>
      <c r="F514">
        <v>4.1319900000000001</v>
      </c>
      <c r="G514">
        <v>28</v>
      </c>
      <c r="H514">
        <v>9</v>
      </c>
      <c r="K514">
        <v>69.7</v>
      </c>
      <c r="L514">
        <v>299</v>
      </c>
      <c r="M514">
        <v>65</v>
      </c>
      <c r="N514">
        <v>34</v>
      </c>
      <c r="O514">
        <v>32</v>
      </c>
      <c r="P514">
        <v>8</v>
      </c>
      <c r="Q514">
        <v>27</v>
      </c>
      <c r="R514">
        <v>0</v>
      </c>
      <c r="S514">
        <v>4</v>
      </c>
      <c r="T514">
        <v>68</v>
      </c>
      <c r="U514">
        <v>8.7804900000000004</v>
      </c>
      <c r="V514">
        <v>3.48637</v>
      </c>
      <c r="W514">
        <v>2.5185200000000001</v>
      </c>
      <c r="X514">
        <v>1.0329999999999999</v>
      </c>
      <c r="Y514">
        <v>0.22742499999999999</v>
      </c>
      <c r="Z514">
        <v>9.0301000000000006E-2</v>
      </c>
      <c r="AA514">
        <v>0.137123748660087</v>
      </c>
      <c r="AB514">
        <v>0.242537</v>
      </c>
      <c r="AC514">
        <v>1.3199399999999999</v>
      </c>
      <c r="AD514">
        <v>0.296875</v>
      </c>
      <c r="AE514">
        <v>0.71782199999999996</v>
      </c>
      <c r="AH514">
        <v>4.1302199999999996</v>
      </c>
      <c r="AI514">
        <v>0.77407499999999996</v>
      </c>
      <c r="AJ514">
        <v>0.82091199999999998</v>
      </c>
      <c r="AK514">
        <v>999</v>
      </c>
      <c r="AO514">
        <v>21461</v>
      </c>
    </row>
    <row r="515" spans="1:41" x14ac:dyDescent="0.45">
      <c r="A515" t="s">
        <v>7862</v>
      </c>
      <c r="C515">
        <v>6</v>
      </c>
      <c r="D515">
        <v>6</v>
      </c>
      <c r="F515">
        <v>4.5957400000000002</v>
      </c>
      <c r="G515">
        <v>22</v>
      </c>
      <c r="H515">
        <v>19</v>
      </c>
      <c r="K515">
        <v>94</v>
      </c>
      <c r="L515">
        <v>411</v>
      </c>
      <c r="M515">
        <v>100</v>
      </c>
      <c r="N515">
        <v>51</v>
      </c>
      <c r="O515">
        <v>48</v>
      </c>
      <c r="P515">
        <v>11</v>
      </c>
      <c r="Q515">
        <v>28</v>
      </c>
      <c r="R515">
        <v>0</v>
      </c>
      <c r="S515">
        <v>4</v>
      </c>
      <c r="T515">
        <v>55</v>
      </c>
      <c r="U515">
        <v>5.2659599999999998</v>
      </c>
      <c r="V515">
        <v>2.68085</v>
      </c>
      <c r="W515">
        <v>1.9642900000000001</v>
      </c>
      <c r="X515">
        <v>1.0531900000000001</v>
      </c>
      <c r="Y515">
        <v>0.13381999999999999</v>
      </c>
      <c r="Z515">
        <v>6.8126500000000006E-2</v>
      </c>
      <c r="AA515">
        <v>6.5693430602550507E-2</v>
      </c>
      <c r="AB515">
        <v>0.26385199999999998</v>
      </c>
      <c r="AC515">
        <v>1.3616999999999999</v>
      </c>
      <c r="AD515">
        <v>0.28434500000000001</v>
      </c>
      <c r="AE515">
        <v>0.68383700000000003</v>
      </c>
      <c r="AH515">
        <v>4.6273799999999996</v>
      </c>
      <c r="AI515">
        <v>0.77052200000000004</v>
      </c>
      <c r="AJ515">
        <v>0.85846100000000003</v>
      </c>
      <c r="AK515">
        <v>999</v>
      </c>
      <c r="AO515" t="s">
        <v>7863</v>
      </c>
    </row>
    <row r="516" spans="1:41" x14ac:dyDescent="0.45">
      <c r="A516" t="s">
        <v>3788</v>
      </c>
      <c r="B516" t="s">
        <v>70</v>
      </c>
      <c r="C516">
        <v>2</v>
      </c>
      <c r="D516">
        <v>2</v>
      </c>
      <c r="F516">
        <v>3.7925399999999998</v>
      </c>
      <c r="G516">
        <v>39</v>
      </c>
      <c r="H516">
        <v>9</v>
      </c>
      <c r="K516">
        <v>61.7</v>
      </c>
      <c r="L516">
        <v>262</v>
      </c>
      <c r="M516">
        <v>57</v>
      </c>
      <c r="N516">
        <v>28</v>
      </c>
      <c r="O516">
        <v>26</v>
      </c>
      <c r="P516">
        <v>6</v>
      </c>
      <c r="Q516">
        <v>19</v>
      </c>
      <c r="R516">
        <v>1</v>
      </c>
      <c r="S516">
        <v>4</v>
      </c>
      <c r="T516">
        <v>55</v>
      </c>
      <c r="U516">
        <v>8.0226900000000008</v>
      </c>
      <c r="V516">
        <v>2.7714699999999999</v>
      </c>
      <c r="W516">
        <v>2.8947400000000001</v>
      </c>
      <c r="X516">
        <v>0.87520299999999995</v>
      </c>
      <c r="Y516">
        <v>0.209924</v>
      </c>
      <c r="Z516">
        <v>7.2519100000000003E-2</v>
      </c>
      <c r="AA516">
        <v>0.13740458339452699</v>
      </c>
      <c r="AB516">
        <v>0.23849400000000001</v>
      </c>
      <c r="AC516">
        <v>1.23177</v>
      </c>
      <c r="AD516">
        <v>0.28651700000000002</v>
      </c>
      <c r="AE516">
        <v>0.710059</v>
      </c>
      <c r="AH516">
        <v>3.8547199999999999</v>
      </c>
      <c r="AI516">
        <v>0.77006799999999997</v>
      </c>
      <c r="AJ516">
        <v>0.77895700000000001</v>
      </c>
      <c r="AK516">
        <v>999</v>
      </c>
      <c r="AO516" t="s">
        <v>3790</v>
      </c>
    </row>
    <row r="517" spans="1:41" x14ac:dyDescent="0.45">
      <c r="A517" t="s">
        <v>7973</v>
      </c>
      <c r="B517" t="s">
        <v>36</v>
      </c>
      <c r="C517">
        <v>5</v>
      </c>
      <c r="D517">
        <v>9</v>
      </c>
      <c r="F517">
        <v>5.2887500000000003</v>
      </c>
      <c r="G517">
        <v>21</v>
      </c>
      <c r="H517">
        <v>20</v>
      </c>
      <c r="K517">
        <v>98.7</v>
      </c>
      <c r="L517">
        <v>438</v>
      </c>
      <c r="M517">
        <v>98</v>
      </c>
      <c r="N517">
        <v>62</v>
      </c>
      <c r="O517">
        <v>58</v>
      </c>
      <c r="P517">
        <v>15</v>
      </c>
      <c r="Q517">
        <v>44</v>
      </c>
      <c r="R517">
        <v>0</v>
      </c>
      <c r="S517">
        <v>10</v>
      </c>
      <c r="T517">
        <v>85</v>
      </c>
      <c r="U517">
        <v>7.7507599999999996</v>
      </c>
      <c r="V517">
        <v>4.0121599999999997</v>
      </c>
      <c r="W517">
        <v>1.9318200000000001</v>
      </c>
      <c r="X517">
        <v>1.36778</v>
      </c>
      <c r="Y517">
        <v>0.19406399999999999</v>
      </c>
      <c r="Z517">
        <v>0.100457</v>
      </c>
      <c r="AA517">
        <v>9.3607313930988298E-2</v>
      </c>
      <c r="AB517">
        <v>0.25520799999999999</v>
      </c>
      <c r="AC517">
        <v>1.4387000000000001</v>
      </c>
      <c r="AD517">
        <v>0.29225400000000001</v>
      </c>
      <c r="AE517">
        <v>0.66115699999999999</v>
      </c>
      <c r="AH517">
        <v>5.1496700000000004</v>
      </c>
      <c r="AI517">
        <v>0.76550700000000005</v>
      </c>
      <c r="AJ517">
        <v>0.55407399999999996</v>
      </c>
      <c r="AK517">
        <v>999</v>
      </c>
      <c r="AO517" t="s">
        <v>7974</v>
      </c>
    </row>
    <row r="518" spans="1:41" x14ac:dyDescent="0.45">
      <c r="A518" t="s">
        <v>6289</v>
      </c>
      <c r="B518" t="s">
        <v>46</v>
      </c>
      <c r="C518">
        <v>5</v>
      </c>
      <c r="D518">
        <v>5</v>
      </c>
      <c r="F518">
        <v>4.7316500000000001</v>
      </c>
      <c r="G518">
        <v>23</v>
      </c>
      <c r="H518">
        <v>18</v>
      </c>
      <c r="K518">
        <v>91.3</v>
      </c>
      <c r="L518">
        <v>402</v>
      </c>
      <c r="M518">
        <v>89</v>
      </c>
      <c r="N518">
        <v>51</v>
      </c>
      <c r="O518">
        <v>48</v>
      </c>
      <c r="P518">
        <v>12</v>
      </c>
      <c r="Q518">
        <v>43</v>
      </c>
      <c r="R518">
        <v>0</v>
      </c>
      <c r="S518">
        <v>5</v>
      </c>
      <c r="T518">
        <v>78</v>
      </c>
      <c r="U518">
        <v>7.6889399999999997</v>
      </c>
      <c r="V518">
        <v>4.2387699999999997</v>
      </c>
      <c r="W518">
        <v>1.81395</v>
      </c>
      <c r="X518">
        <v>1.1829099999999999</v>
      </c>
      <c r="Y518">
        <v>0.19403000000000001</v>
      </c>
      <c r="Z518">
        <v>0.106965</v>
      </c>
      <c r="AA518">
        <v>8.7064675986766801E-2</v>
      </c>
      <c r="AB518">
        <v>0.25141200000000002</v>
      </c>
      <c r="AC518">
        <v>1.4457800000000001</v>
      </c>
      <c r="AD518">
        <v>0.29166700000000001</v>
      </c>
      <c r="AE518">
        <v>0.703125</v>
      </c>
      <c r="AH518">
        <v>4.8322599999999998</v>
      </c>
      <c r="AI518">
        <v>0.76237500000000002</v>
      </c>
      <c r="AJ518">
        <v>0.68623199999999995</v>
      </c>
      <c r="AK518">
        <v>999</v>
      </c>
      <c r="AO518" t="s">
        <v>6292</v>
      </c>
    </row>
    <row r="519" spans="1:41" x14ac:dyDescent="0.45">
      <c r="A519" t="s">
        <v>7875</v>
      </c>
      <c r="B519" t="s">
        <v>21</v>
      </c>
      <c r="C519">
        <v>5</v>
      </c>
      <c r="D519">
        <v>7</v>
      </c>
      <c r="F519">
        <v>4.4644899999999996</v>
      </c>
      <c r="G519">
        <v>21</v>
      </c>
      <c r="H519">
        <v>17</v>
      </c>
      <c r="K519">
        <v>88.7</v>
      </c>
      <c r="L519">
        <v>395</v>
      </c>
      <c r="M519">
        <v>88</v>
      </c>
      <c r="N519">
        <v>47</v>
      </c>
      <c r="O519">
        <v>44</v>
      </c>
      <c r="P519">
        <v>11</v>
      </c>
      <c r="Q519">
        <v>43</v>
      </c>
      <c r="R519">
        <v>0</v>
      </c>
      <c r="S519">
        <v>2</v>
      </c>
      <c r="T519">
        <v>80</v>
      </c>
      <c r="U519">
        <v>8.1172500000000003</v>
      </c>
      <c r="V519">
        <v>4.3630199999999997</v>
      </c>
      <c r="W519">
        <v>1.8604700000000001</v>
      </c>
      <c r="X519">
        <v>1.11612</v>
      </c>
      <c r="Y519">
        <v>0.20253199999999999</v>
      </c>
      <c r="Z519">
        <v>0.108861</v>
      </c>
      <c r="AA519">
        <v>9.3670889735221793E-2</v>
      </c>
      <c r="AB519">
        <v>0.25142900000000001</v>
      </c>
      <c r="AC519">
        <v>1.47689</v>
      </c>
      <c r="AD519">
        <v>0.29729699999999998</v>
      </c>
      <c r="AE519">
        <v>0.72664399999999996</v>
      </c>
      <c r="AH519">
        <v>4.5853700000000002</v>
      </c>
      <c r="AI519">
        <v>0.76234500000000005</v>
      </c>
      <c r="AJ519">
        <v>1.05324</v>
      </c>
      <c r="AK519">
        <v>999</v>
      </c>
      <c r="AO519">
        <v>19884</v>
      </c>
    </row>
    <row r="520" spans="1:41" x14ac:dyDescent="0.45">
      <c r="A520" t="s">
        <v>7368</v>
      </c>
      <c r="B520" t="s">
        <v>59</v>
      </c>
      <c r="C520">
        <v>5</v>
      </c>
      <c r="D520">
        <v>4</v>
      </c>
      <c r="F520">
        <v>3.9857100000000001</v>
      </c>
      <c r="G520">
        <v>38</v>
      </c>
      <c r="H520">
        <v>7</v>
      </c>
      <c r="K520">
        <v>70</v>
      </c>
      <c r="L520">
        <v>302</v>
      </c>
      <c r="M520">
        <v>62</v>
      </c>
      <c r="N520">
        <v>33</v>
      </c>
      <c r="O520">
        <v>31</v>
      </c>
      <c r="P520">
        <v>8</v>
      </c>
      <c r="Q520">
        <v>30</v>
      </c>
      <c r="R520">
        <v>0</v>
      </c>
      <c r="S520">
        <v>4</v>
      </c>
      <c r="T520">
        <v>77</v>
      </c>
      <c r="U520">
        <v>9.9</v>
      </c>
      <c r="V520">
        <v>3.8571399999999998</v>
      </c>
      <c r="W520">
        <v>2.5666699999999998</v>
      </c>
      <c r="X520">
        <v>1.02857</v>
      </c>
      <c r="Y520">
        <v>0.254967</v>
      </c>
      <c r="Z520">
        <v>9.9337700000000001E-2</v>
      </c>
      <c r="AA520">
        <v>0.15562913566827699</v>
      </c>
      <c r="AB520">
        <v>0.23134299999999999</v>
      </c>
      <c r="AC520">
        <v>1.31429</v>
      </c>
      <c r="AD520">
        <v>0.29508200000000001</v>
      </c>
      <c r="AE520">
        <v>0.73019800000000001</v>
      </c>
      <c r="AH520">
        <v>3.9979</v>
      </c>
      <c r="AI520">
        <v>0.76170000000000004</v>
      </c>
      <c r="AJ520">
        <v>0.82098499999999996</v>
      </c>
      <c r="AK520">
        <v>999</v>
      </c>
      <c r="AO520">
        <v>24993</v>
      </c>
    </row>
    <row r="521" spans="1:41" x14ac:dyDescent="0.45">
      <c r="A521" t="s">
        <v>7936</v>
      </c>
      <c r="B521" t="s">
        <v>16</v>
      </c>
      <c r="C521">
        <v>6</v>
      </c>
      <c r="D521">
        <v>7</v>
      </c>
      <c r="F521">
        <v>4.5473699999999999</v>
      </c>
      <c r="G521">
        <v>22</v>
      </c>
      <c r="H521">
        <v>15</v>
      </c>
      <c r="K521">
        <v>95</v>
      </c>
      <c r="L521">
        <v>413</v>
      </c>
      <c r="M521">
        <v>106</v>
      </c>
      <c r="N521">
        <v>51</v>
      </c>
      <c r="O521">
        <v>48</v>
      </c>
      <c r="P521">
        <v>11</v>
      </c>
      <c r="Q521">
        <v>28</v>
      </c>
      <c r="R521">
        <v>0</v>
      </c>
      <c r="S521">
        <v>2</v>
      </c>
      <c r="T521">
        <v>55</v>
      </c>
      <c r="U521">
        <v>5.2105300000000003</v>
      </c>
      <c r="V521">
        <v>2.6526299999999998</v>
      </c>
      <c r="W521">
        <v>1.9642900000000001</v>
      </c>
      <c r="X521">
        <v>1.0421100000000001</v>
      </c>
      <c r="Y521">
        <v>0.13317200000000001</v>
      </c>
      <c r="Z521">
        <v>6.7796599999999999E-2</v>
      </c>
      <c r="AA521">
        <v>6.5375305712222997E-2</v>
      </c>
      <c r="AB521">
        <v>0.27676200000000001</v>
      </c>
      <c r="AC521">
        <v>1.4105300000000001</v>
      </c>
      <c r="AD521">
        <v>0.29968499999999998</v>
      </c>
      <c r="AE521">
        <v>0.69983099999999998</v>
      </c>
      <c r="AH521">
        <v>4.5497800000000002</v>
      </c>
      <c r="AI521">
        <v>0.75357200000000002</v>
      </c>
      <c r="AJ521">
        <v>0.81477299999999997</v>
      </c>
      <c r="AK521">
        <v>999</v>
      </c>
      <c r="AO521" t="s">
        <v>7937</v>
      </c>
    </row>
    <row r="522" spans="1:41" x14ac:dyDescent="0.45">
      <c r="A522" t="s">
        <v>77</v>
      </c>
      <c r="B522" t="s">
        <v>76</v>
      </c>
      <c r="C522">
        <v>3</v>
      </c>
      <c r="D522">
        <v>5</v>
      </c>
      <c r="F522">
        <v>4.7427900000000003</v>
      </c>
      <c r="G522">
        <v>23</v>
      </c>
      <c r="H522">
        <v>9</v>
      </c>
      <c r="K522">
        <v>79.7</v>
      </c>
      <c r="L522">
        <v>352</v>
      </c>
      <c r="M522">
        <v>92</v>
      </c>
      <c r="N522">
        <v>45</v>
      </c>
      <c r="O522">
        <v>42</v>
      </c>
      <c r="P522">
        <v>9</v>
      </c>
      <c r="Q522">
        <v>22</v>
      </c>
      <c r="R522">
        <v>2</v>
      </c>
      <c r="S522">
        <v>2</v>
      </c>
      <c r="T522">
        <v>45</v>
      </c>
      <c r="U522">
        <v>5.0815599999999996</v>
      </c>
      <c r="V522">
        <v>2.4843199999999999</v>
      </c>
      <c r="W522">
        <v>2.0454500000000002</v>
      </c>
      <c r="X522">
        <v>1.01631</v>
      </c>
      <c r="Y522">
        <v>0.12784100000000001</v>
      </c>
      <c r="Z522">
        <v>6.25E-2</v>
      </c>
      <c r="AA522">
        <v>6.5340906381607E-2</v>
      </c>
      <c r="AB522">
        <v>0.28048800000000002</v>
      </c>
      <c r="AC522">
        <v>1.4303600000000001</v>
      </c>
      <c r="AD522">
        <v>0.30292000000000002</v>
      </c>
      <c r="AE522">
        <v>0.68047299999999999</v>
      </c>
      <c r="AH522">
        <v>4.4972000000000003</v>
      </c>
      <c r="AI522">
        <v>0.74914000000000003</v>
      </c>
      <c r="AJ522">
        <v>0.573349</v>
      </c>
      <c r="AK522">
        <v>999</v>
      </c>
      <c r="AO522">
        <v>20418</v>
      </c>
    </row>
    <row r="523" spans="1:41" x14ac:dyDescent="0.45">
      <c r="A523" t="s">
        <v>7360</v>
      </c>
      <c r="B523" t="s">
        <v>207</v>
      </c>
      <c r="C523">
        <v>5</v>
      </c>
      <c r="D523">
        <v>7</v>
      </c>
      <c r="F523">
        <v>4.6902699999999999</v>
      </c>
      <c r="G523">
        <v>25</v>
      </c>
      <c r="H523">
        <v>19</v>
      </c>
      <c r="K523">
        <v>101.7</v>
      </c>
      <c r="L523">
        <v>440</v>
      </c>
      <c r="M523">
        <v>92</v>
      </c>
      <c r="N523">
        <v>57</v>
      </c>
      <c r="O523">
        <v>53</v>
      </c>
      <c r="P523">
        <v>16</v>
      </c>
      <c r="Q523">
        <v>51</v>
      </c>
      <c r="R523">
        <v>0</v>
      </c>
      <c r="S523">
        <v>5</v>
      </c>
      <c r="T523">
        <v>101</v>
      </c>
      <c r="U523">
        <v>8.9380500000000005</v>
      </c>
      <c r="V523">
        <v>4.5132700000000003</v>
      </c>
      <c r="W523">
        <v>1.9803900000000001</v>
      </c>
      <c r="X523">
        <v>1.4159299999999999</v>
      </c>
      <c r="Y523">
        <v>0.229545</v>
      </c>
      <c r="Z523">
        <v>0.115909</v>
      </c>
      <c r="AA523">
        <v>0.113636367022991</v>
      </c>
      <c r="AB523">
        <v>0.23958299999999999</v>
      </c>
      <c r="AC523">
        <v>1.4060999999999999</v>
      </c>
      <c r="AD523">
        <v>0.28464400000000001</v>
      </c>
      <c r="AE523">
        <v>0.71310099999999998</v>
      </c>
      <c r="AH523">
        <v>4.9659500000000003</v>
      </c>
      <c r="AI523">
        <v>0.74778900000000004</v>
      </c>
      <c r="AJ523">
        <v>0.82071799999999995</v>
      </c>
      <c r="AK523">
        <v>999</v>
      </c>
      <c r="AO523">
        <v>17282</v>
      </c>
    </row>
    <row r="524" spans="1:41" x14ac:dyDescent="0.45">
      <c r="A524" t="s">
        <v>7906</v>
      </c>
      <c r="B524" t="s">
        <v>269</v>
      </c>
      <c r="C524">
        <v>4</v>
      </c>
      <c r="D524">
        <v>5</v>
      </c>
      <c r="F524">
        <v>4.4386099999999997</v>
      </c>
      <c r="G524">
        <v>22</v>
      </c>
      <c r="H524">
        <v>15</v>
      </c>
      <c r="K524">
        <v>95.3</v>
      </c>
      <c r="L524">
        <v>415</v>
      </c>
      <c r="M524">
        <v>101</v>
      </c>
      <c r="N524">
        <v>50</v>
      </c>
      <c r="O524">
        <v>47</v>
      </c>
      <c r="P524">
        <v>11</v>
      </c>
      <c r="Q524">
        <v>34</v>
      </c>
      <c r="R524">
        <v>0</v>
      </c>
      <c r="S524">
        <v>3</v>
      </c>
      <c r="T524">
        <v>58</v>
      </c>
      <c r="U524">
        <v>5.4774399999999996</v>
      </c>
      <c r="V524">
        <v>3.2109100000000002</v>
      </c>
      <c r="W524">
        <v>1.7058800000000001</v>
      </c>
      <c r="X524">
        <v>1.0388200000000001</v>
      </c>
      <c r="Y524">
        <v>0.13975899999999999</v>
      </c>
      <c r="Z524">
        <v>8.1927700000000006E-2</v>
      </c>
      <c r="AA524">
        <v>5.7831324636936098E-2</v>
      </c>
      <c r="AB524">
        <v>0.26719599999999999</v>
      </c>
      <c r="AC524">
        <v>1.41658</v>
      </c>
      <c r="AD524">
        <v>0.29126200000000002</v>
      </c>
      <c r="AE524">
        <v>0.71070199999999994</v>
      </c>
      <c r="AH524">
        <v>4.7031000000000001</v>
      </c>
      <c r="AI524">
        <v>0.746085</v>
      </c>
      <c r="AJ524">
        <v>1.0103500000000001</v>
      </c>
      <c r="AK524">
        <v>999</v>
      </c>
      <c r="AO524" t="s">
        <v>7907</v>
      </c>
    </row>
    <row r="525" spans="1:41" x14ac:dyDescent="0.45">
      <c r="A525" t="s">
        <v>7896</v>
      </c>
      <c r="C525">
        <v>4</v>
      </c>
      <c r="D525">
        <v>6</v>
      </c>
      <c r="F525">
        <v>4.6483499999999998</v>
      </c>
      <c r="G525">
        <v>25</v>
      </c>
      <c r="H525">
        <v>20</v>
      </c>
      <c r="K525">
        <v>91</v>
      </c>
      <c r="L525">
        <v>400</v>
      </c>
      <c r="M525">
        <v>93</v>
      </c>
      <c r="N525">
        <v>50</v>
      </c>
      <c r="O525">
        <v>47</v>
      </c>
      <c r="P525">
        <v>11</v>
      </c>
      <c r="Q525">
        <v>35</v>
      </c>
      <c r="R525">
        <v>0</v>
      </c>
      <c r="S525">
        <v>5</v>
      </c>
      <c r="T525">
        <v>72</v>
      </c>
      <c r="U525">
        <v>7.1208799999999997</v>
      </c>
      <c r="V525">
        <v>3.4615399999999998</v>
      </c>
      <c r="W525">
        <v>2.05714</v>
      </c>
      <c r="X525">
        <v>1.0879099999999999</v>
      </c>
      <c r="Y525">
        <v>0.18</v>
      </c>
      <c r="Z525">
        <v>8.7499999999999994E-2</v>
      </c>
      <c r="AA525">
        <v>9.2500008642673395E-2</v>
      </c>
      <c r="AB525">
        <v>0.25833299999999998</v>
      </c>
      <c r="AC525">
        <v>1.40659</v>
      </c>
      <c r="AD525">
        <v>0.29602899999999999</v>
      </c>
      <c r="AE525">
        <v>0.69271799999999994</v>
      </c>
      <c r="AH525">
        <v>4.5627300000000002</v>
      </c>
      <c r="AI525">
        <v>0.74205399999999999</v>
      </c>
      <c r="AJ525">
        <v>0.698519</v>
      </c>
      <c r="AK525">
        <v>999</v>
      </c>
      <c r="AO525">
        <v>21111</v>
      </c>
    </row>
    <row r="526" spans="1:41" x14ac:dyDescent="0.45">
      <c r="A526" t="s">
        <v>7880</v>
      </c>
      <c r="B526" t="s">
        <v>73</v>
      </c>
      <c r="C526">
        <v>5</v>
      </c>
      <c r="D526">
        <v>6</v>
      </c>
      <c r="F526">
        <v>5.1818200000000001</v>
      </c>
      <c r="G526">
        <v>19</v>
      </c>
      <c r="H526">
        <v>16</v>
      </c>
      <c r="K526">
        <v>99</v>
      </c>
      <c r="L526">
        <v>442</v>
      </c>
      <c r="M526">
        <v>108</v>
      </c>
      <c r="N526">
        <v>61</v>
      </c>
      <c r="O526">
        <v>57</v>
      </c>
      <c r="P526">
        <v>15</v>
      </c>
      <c r="Q526">
        <v>39</v>
      </c>
      <c r="R526">
        <v>0</v>
      </c>
      <c r="S526">
        <v>4</v>
      </c>
      <c r="T526">
        <v>76</v>
      </c>
      <c r="U526">
        <v>6.90909</v>
      </c>
      <c r="V526">
        <v>3.5454500000000002</v>
      </c>
      <c r="W526">
        <v>1.94872</v>
      </c>
      <c r="X526">
        <v>1.36364</v>
      </c>
      <c r="Y526">
        <v>0.17194599999999999</v>
      </c>
      <c r="Z526">
        <v>8.8235300000000003E-2</v>
      </c>
      <c r="AA526">
        <v>8.37104097008705E-2</v>
      </c>
      <c r="AB526">
        <v>0.270677</v>
      </c>
      <c r="AC526">
        <v>1.48485</v>
      </c>
      <c r="AD526">
        <v>0.30194799999999999</v>
      </c>
      <c r="AE526">
        <v>0.68254000000000004</v>
      </c>
      <c r="AH526">
        <v>4.9924099999999996</v>
      </c>
      <c r="AI526">
        <v>0.74163999999999997</v>
      </c>
      <c r="AJ526">
        <v>0.385745</v>
      </c>
      <c r="AK526">
        <v>999</v>
      </c>
      <c r="AO526" t="s">
        <v>7881</v>
      </c>
    </row>
    <row r="527" spans="1:41" x14ac:dyDescent="0.45">
      <c r="A527" t="s">
        <v>7879</v>
      </c>
      <c r="B527" t="s">
        <v>39</v>
      </c>
      <c r="C527">
        <v>4</v>
      </c>
      <c r="D527">
        <v>5</v>
      </c>
      <c r="F527">
        <v>3.9973100000000001</v>
      </c>
      <c r="G527">
        <v>46</v>
      </c>
      <c r="H527">
        <v>5</v>
      </c>
      <c r="K527">
        <v>74.3</v>
      </c>
      <c r="L527">
        <v>317</v>
      </c>
      <c r="M527">
        <v>68</v>
      </c>
      <c r="N527">
        <v>35</v>
      </c>
      <c r="O527">
        <v>33</v>
      </c>
      <c r="P527">
        <v>8</v>
      </c>
      <c r="Q527">
        <v>22</v>
      </c>
      <c r="R527">
        <v>0</v>
      </c>
      <c r="S527">
        <v>9</v>
      </c>
      <c r="T527">
        <v>72</v>
      </c>
      <c r="U527">
        <v>8.7213999999999992</v>
      </c>
      <c r="V527">
        <v>2.6648700000000001</v>
      </c>
      <c r="W527">
        <v>3.2727300000000001</v>
      </c>
      <c r="X527">
        <v>0.96904400000000002</v>
      </c>
      <c r="Y527">
        <v>0.227129</v>
      </c>
      <c r="Z527">
        <v>6.9400600000000007E-2</v>
      </c>
      <c r="AA527">
        <v>0.15772870928048999</v>
      </c>
      <c r="AB527">
        <v>0.237762</v>
      </c>
      <c r="AC527">
        <v>1.2113100000000001</v>
      </c>
      <c r="AD527">
        <v>0.29126200000000002</v>
      </c>
      <c r="AE527">
        <v>0.69796999999999998</v>
      </c>
      <c r="AH527">
        <v>3.9683600000000001</v>
      </c>
      <c r="AI527">
        <v>0.73886600000000002</v>
      </c>
      <c r="AJ527">
        <v>0.81737000000000004</v>
      </c>
      <c r="AK527">
        <v>999</v>
      </c>
      <c r="AO527">
        <v>26024</v>
      </c>
    </row>
    <row r="528" spans="1:41" x14ac:dyDescent="0.45">
      <c r="A528" t="s">
        <v>7894</v>
      </c>
      <c r="C528">
        <v>4</v>
      </c>
      <c r="D528">
        <v>5</v>
      </c>
      <c r="F528">
        <v>4.5</v>
      </c>
      <c r="G528">
        <v>22</v>
      </c>
      <c r="H528">
        <v>11</v>
      </c>
      <c r="K528">
        <v>78</v>
      </c>
      <c r="L528">
        <v>340</v>
      </c>
      <c r="M528">
        <v>77</v>
      </c>
      <c r="N528">
        <v>42</v>
      </c>
      <c r="O528">
        <v>39</v>
      </c>
      <c r="P528">
        <v>10</v>
      </c>
      <c r="Q528">
        <v>32</v>
      </c>
      <c r="R528">
        <v>0</v>
      </c>
      <c r="S528">
        <v>3</v>
      </c>
      <c r="T528">
        <v>66</v>
      </c>
      <c r="U528">
        <v>7.61538</v>
      </c>
      <c r="V528">
        <v>3.69231</v>
      </c>
      <c r="W528">
        <v>2.0625</v>
      </c>
      <c r="X528">
        <v>1.15385</v>
      </c>
      <c r="Y528">
        <v>0.19411800000000001</v>
      </c>
      <c r="Z528">
        <v>9.4117599999999996E-2</v>
      </c>
      <c r="AA528">
        <v>0.10000000149011599</v>
      </c>
      <c r="AB528">
        <v>0.25245899999999999</v>
      </c>
      <c r="AC528">
        <v>1.39744</v>
      </c>
      <c r="AD528">
        <v>0.292576</v>
      </c>
      <c r="AE528">
        <v>0.70526299999999997</v>
      </c>
      <c r="AH528">
        <v>4.5755499999999998</v>
      </c>
      <c r="AI528">
        <v>0.73845499999999997</v>
      </c>
      <c r="AJ528">
        <v>0.75031400000000004</v>
      </c>
      <c r="AK528">
        <v>999</v>
      </c>
      <c r="AO528" t="s">
        <v>7895</v>
      </c>
    </row>
    <row r="529" spans="1:41" x14ac:dyDescent="0.45">
      <c r="A529" t="s">
        <v>7214</v>
      </c>
      <c r="B529" t="s">
        <v>16</v>
      </c>
      <c r="C529">
        <v>4</v>
      </c>
      <c r="D529">
        <v>3</v>
      </c>
      <c r="F529">
        <v>3.9560399999999998</v>
      </c>
      <c r="G529">
        <v>52</v>
      </c>
      <c r="H529">
        <v>11</v>
      </c>
      <c r="K529">
        <v>63.7</v>
      </c>
      <c r="L529">
        <v>279</v>
      </c>
      <c r="M529">
        <v>59</v>
      </c>
      <c r="N529">
        <v>30</v>
      </c>
      <c r="O529">
        <v>28</v>
      </c>
      <c r="P529">
        <v>8</v>
      </c>
      <c r="Q529">
        <v>25</v>
      </c>
      <c r="R529">
        <v>0</v>
      </c>
      <c r="S529">
        <v>4</v>
      </c>
      <c r="T529">
        <v>74</v>
      </c>
      <c r="U529">
        <v>10.455299999999999</v>
      </c>
      <c r="V529">
        <v>3.5321799999999999</v>
      </c>
      <c r="W529">
        <v>2.96</v>
      </c>
      <c r="X529">
        <v>1.1303000000000001</v>
      </c>
      <c r="Y529">
        <v>0.265233</v>
      </c>
      <c r="Z529">
        <v>8.9605699999999996E-2</v>
      </c>
      <c r="AA529">
        <v>0.175627246499061</v>
      </c>
      <c r="AB529">
        <v>0.23599999999999999</v>
      </c>
      <c r="AC529">
        <v>1.3186800000000001</v>
      </c>
      <c r="AD529">
        <v>0.30357099999999998</v>
      </c>
      <c r="AE529">
        <v>0.74175800000000003</v>
      </c>
      <c r="AH529">
        <v>3.9300799999999998</v>
      </c>
      <c r="AI529">
        <v>0.73821899999999996</v>
      </c>
      <c r="AJ529">
        <v>0.75992999999999999</v>
      </c>
      <c r="AK529">
        <v>999</v>
      </c>
      <c r="AO529">
        <v>20423</v>
      </c>
    </row>
    <row r="530" spans="1:41" x14ac:dyDescent="0.45">
      <c r="A530" t="s">
        <v>7958</v>
      </c>
      <c r="C530">
        <v>6</v>
      </c>
      <c r="D530">
        <v>8</v>
      </c>
      <c r="F530">
        <v>4.8397100000000002</v>
      </c>
      <c r="G530">
        <v>22</v>
      </c>
      <c r="H530">
        <v>18</v>
      </c>
      <c r="K530">
        <v>96.7</v>
      </c>
      <c r="L530">
        <v>427</v>
      </c>
      <c r="M530">
        <v>95</v>
      </c>
      <c r="N530">
        <v>56</v>
      </c>
      <c r="O530">
        <v>52</v>
      </c>
      <c r="P530">
        <v>13</v>
      </c>
      <c r="Q530">
        <v>42</v>
      </c>
      <c r="R530">
        <v>0</v>
      </c>
      <c r="S530">
        <v>8</v>
      </c>
      <c r="T530">
        <v>81</v>
      </c>
      <c r="U530">
        <v>7.53878</v>
      </c>
      <c r="V530">
        <v>3.9089999999999998</v>
      </c>
      <c r="W530">
        <v>1.9285699999999999</v>
      </c>
      <c r="X530">
        <v>1.2099299999999999</v>
      </c>
      <c r="Y530">
        <v>0.189696</v>
      </c>
      <c r="Z530">
        <v>9.8360699999999995E-2</v>
      </c>
      <c r="AA530">
        <v>9.1334894299507099E-2</v>
      </c>
      <c r="AB530">
        <v>0.25198900000000002</v>
      </c>
      <c r="AC530">
        <v>1.41675</v>
      </c>
      <c r="AD530">
        <v>0.28975299999999998</v>
      </c>
      <c r="AE530">
        <v>0.68181800000000004</v>
      </c>
      <c r="AH530">
        <v>4.8786199999999997</v>
      </c>
      <c r="AI530">
        <v>0.736703</v>
      </c>
      <c r="AJ530">
        <v>0.688025</v>
      </c>
      <c r="AK530">
        <v>999</v>
      </c>
      <c r="AO530" t="s">
        <v>7959</v>
      </c>
    </row>
    <row r="531" spans="1:41" x14ac:dyDescent="0.45">
      <c r="A531" t="s">
        <v>7837</v>
      </c>
      <c r="B531" t="s">
        <v>56</v>
      </c>
      <c r="C531">
        <v>7</v>
      </c>
      <c r="D531">
        <v>4</v>
      </c>
      <c r="F531">
        <v>3.11958</v>
      </c>
      <c r="G531">
        <v>62</v>
      </c>
      <c r="H531">
        <v>0</v>
      </c>
      <c r="K531">
        <v>57.7</v>
      </c>
      <c r="L531">
        <v>237</v>
      </c>
      <c r="M531">
        <v>41</v>
      </c>
      <c r="N531">
        <v>21</v>
      </c>
      <c r="O531">
        <v>20</v>
      </c>
      <c r="P531">
        <v>7</v>
      </c>
      <c r="Q531">
        <v>27</v>
      </c>
      <c r="R531">
        <v>1</v>
      </c>
      <c r="S531">
        <v>2</v>
      </c>
      <c r="T531">
        <v>81</v>
      </c>
      <c r="U531">
        <v>12.6343</v>
      </c>
      <c r="V531">
        <v>4.2114399999999996</v>
      </c>
      <c r="W531">
        <v>3</v>
      </c>
      <c r="X531">
        <v>1.09185</v>
      </c>
      <c r="Y531">
        <v>0.34177200000000002</v>
      </c>
      <c r="Z531">
        <v>0.113924</v>
      </c>
      <c r="AA531">
        <v>0.227848090231418</v>
      </c>
      <c r="AB531">
        <v>0.19711500000000001</v>
      </c>
      <c r="AC531">
        <v>1.1785099999999999</v>
      </c>
      <c r="AD531">
        <v>0.283333</v>
      </c>
      <c r="AE531">
        <v>0.80755999999999994</v>
      </c>
      <c r="AH531">
        <v>3.53234</v>
      </c>
      <c r="AI531">
        <v>0.73485599999999995</v>
      </c>
      <c r="AJ531">
        <v>1.09182</v>
      </c>
      <c r="AK531">
        <v>999</v>
      </c>
      <c r="AO531">
        <v>15816</v>
      </c>
    </row>
    <row r="532" spans="1:41" x14ac:dyDescent="0.45">
      <c r="A532" t="s">
        <v>7821</v>
      </c>
      <c r="B532" t="s">
        <v>16</v>
      </c>
      <c r="C532">
        <v>5</v>
      </c>
      <c r="D532">
        <v>5</v>
      </c>
      <c r="F532">
        <v>4.34483</v>
      </c>
      <c r="G532">
        <v>29</v>
      </c>
      <c r="H532">
        <v>10</v>
      </c>
      <c r="K532">
        <v>87</v>
      </c>
      <c r="L532">
        <v>380</v>
      </c>
      <c r="M532">
        <v>88</v>
      </c>
      <c r="N532">
        <v>45</v>
      </c>
      <c r="O532">
        <v>42</v>
      </c>
      <c r="P532">
        <v>11</v>
      </c>
      <c r="Q532">
        <v>31</v>
      </c>
      <c r="R532">
        <v>1</v>
      </c>
      <c r="S532">
        <v>4</v>
      </c>
      <c r="T532">
        <v>77</v>
      </c>
      <c r="U532">
        <v>7.9655199999999997</v>
      </c>
      <c r="V532">
        <v>3.2069000000000001</v>
      </c>
      <c r="W532">
        <v>2.48387</v>
      </c>
      <c r="X532">
        <v>1.1379300000000001</v>
      </c>
      <c r="Y532">
        <v>0.20263200000000001</v>
      </c>
      <c r="Z532">
        <v>8.1578899999999996E-2</v>
      </c>
      <c r="AA532">
        <v>0.12105263024568499</v>
      </c>
      <c r="AB532">
        <v>0.25507200000000002</v>
      </c>
      <c r="AC532">
        <v>1.36782</v>
      </c>
      <c r="AD532">
        <v>0.29961100000000002</v>
      </c>
      <c r="AE532">
        <v>0.71428599999999998</v>
      </c>
      <c r="AH532">
        <v>4.3354999999999997</v>
      </c>
      <c r="AI532">
        <v>0.73456999999999995</v>
      </c>
      <c r="AJ532">
        <v>0.75401600000000002</v>
      </c>
      <c r="AK532">
        <v>999</v>
      </c>
      <c r="AO532">
        <v>21584</v>
      </c>
    </row>
    <row r="533" spans="1:41" x14ac:dyDescent="0.45">
      <c r="A533" t="s">
        <v>4134</v>
      </c>
      <c r="B533" t="s">
        <v>98</v>
      </c>
      <c r="C533">
        <v>4</v>
      </c>
      <c r="D533">
        <v>3</v>
      </c>
      <c r="F533">
        <v>3.63158</v>
      </c>
      <c r="G533">
        <v>39</v>
      </c>
      <c r="H533">
        <v>2</v>
      </c>
      <c r="K533">
        <v>57</v>
      </c>
      <c r="L533">
        <v>240</v>
      </c>
      <c r="M533">
        <v>48</v>
      </c>
      <c r="N533">
        <v>25</v>
      </c>
      <c r="O533">
        <v>23</v>
      </c>
      <c r="P533">
        <v>6</v>
      </c>
      <c r="Q533">
        <v>19</v>
      </c>
      <c r="R533">
        <v>0</v>
      </c>
      <c r="S533">
        <v>5</v>
      </c>
      <c r="T533">
        <v>63</v>
      </c>
      <c r="U533">
        <v>9.9473699999999994</v>
      </c>
      <c r="V533">
        <v>3</v>
      </c>
      <c r="W533">
        <v>3.3157899999999998</v>
      </c>
      <c r="X533">
        <v>0.94736799999999999</v>
      </c>
      <c r="Y533">
        <v>0.26250000000000001</v>
      </c>
      <c r="Z533">
        <v>7.9166700000000007E-2</v>
      </c>
      <c r="AA533">
        <v>0.18333332240581501</v>
      </c>
      <c r="AB533">
        <v>0.222222</v>
      </c>
      <c r="AC533">
        <v>1.17544</v>
      </c>
      <c r="AD533">
        <v>0.28571400000000002</v>
      </c>
      <c r="AE533">
        <v>0.71672400000000003</v>
      </c>
      <c r="AH533">
        <v>3.6760899999999999</v>
      </c>
      <c r="AI533">
        <v>0.73061799999999999</v>
      </c>
      <c r="AJ533">
        <v>0.67746200000000001</v>
      </c>
      <c r="AK533">
        <v>999</v>
      </c>
      <c r="AO533" t="s">
        <v>4137</v>
      </c>
    </row>
    <row r="534" spans="1:41" x14ac:dyDescent="0.45">
      <c r="A534" t="s">
        <v>7882</v>
      </c>
      <c r="B534" t="s">
        <v>7</v>
      </c>
      <c r="C534">
        <v>4</v>
      </c>
      <c r="D534">
        <v>6</v>
      </c>
      <c r="F534">
        <v>4.7419399999999996</v>
      </c>
      <c r="G534">
        <v>20</v>
      </c>
      <c r="H534">
        <v>17</v>
      </c>
      <c r="K534">
        <v>93</v>
      </c>
      <c r="L534">
        <v>418</v>
      </c>
      <c r="M534">
        <v>99</v>
      </c>
      <c r="N534">
        <v>52</v>
      </c>
      <c r="O534">
        <v>49</v>
      </c>
      <c r="P534">
        <v>12</v>
      </c>
      <c r="Q534">
        <v>39</v>
      </c>
      <c r="R534">
        <v>0</v>
      </c>
      <c r="S534">
        <v>6</v>
      </c>
      <c r="T534">
        <v>76</v>
      </c>
      <c r="U534">
        <v>7.3548400000000003</v>
      </c>
      <c r="V534">
        <v>3.7741899999999999</v>
      </c>
      <c r="W534">
        <v>1.94872</v>
      </c>
      <c r="X534">
        <v>1.1612899999999999</v>
      </c>
      <c r="Y534">
        <v>0.18181800000000001</v>
      </c>
      <c r="Z534">
        <v>9.3301400000000007E-2</v>
      </c>
      <c r="AA534">
        <v>8.8516749441623604E-2</v>
      </c>
      <c r="AB534">
        <v>0.26541599999999999</v>
      </c>
      <c r="AC534">
        <v>1.48387</v>
      </c>
      <c r="AD534">
        <v>0.30526300000000001</v>
      </c>
      <c r="AE534">
        <v>0.70957099999999995</v>
      </c>
      <c r="AH534">
        <v>4.7496600000000004</v>
      </c>
      <c r="AI534">
        <v>0.73052899999999998</v>
      </c>
      <c r="AJ534">
        <v>0.85986600000000002</v>
      </c>
      <c r="AK534">
        <v>999</v>
      </c>
      <c r="AO534" t="s">
        <v>7883</v>
      </c>
    </row>
    <row r="535" spans="1:41" x14ac:dyDescent="0.45">
      <c r="A535" t="s">
        <v>7953</v>
      </c>
      <c r="B535" t="s">
        <v>42</v>
      </c>
      <c r="C535">
        <v>3</v>
      </c>
      <c r="D535">
        <v>2</v>
      </c>
      <c r="F535">
        <v>4.2857099999999999</v>
      </c>
      <c r="G535">
        <v>21</v>
      </c>
      <c r="H535">
        <v>5</v>
      </c>
      <c r="K535">
        <v>63</v>
      </c>
      <c r="L535">
        <v>266</v>
      </c>
      <c r="M535">
        <v>63</v>
      </c>
      <c r="N535">
        <v>32</v>
      </c>
      <c r="O535">
        <v>30</v>
      </c>
      <c r="P535">
        <v>8</v>
      </c>
      <c r="Q535">
        <v>18</v>
      </c>
      <c r="R535">
        <v>0</v>
      </c>
      <c r="S535">
        <v>2</v>
      </c>
      <c r="T535">
        <v>53</v>
      </c>
      <c r="U535">
        <v>7.5714300000000003</v>
      </c>
      <c r="V535">
        <v>2.5714299999999999</v>
      </c>
      <c r="W535">
        <v>2.9444400000000002</v>
      </c>
      <c r="X535">
        <v>1.14286</v>
      </c>
      <c r="Y535">
        <v>0.19924800000000001</v>
      </c>
      <c r="Z535">
        <v>6.7669199999999999E-2</v>
      </c>
      <c r="AA535">
        <v>0.13157894462347</v>
      </c>
      <c r="AB535">
        <v>0.25609799999999999</v>
      </c>
      <c r="AC535">
        <v>1.2857099999999999</v>
      </c>
      <c r="AD535">
        <v>0.29729699999999998</v>
      </c>
      <c r="AE535">
        <v>0.70200600000000002</v>
      </c>
      <c r="AH535">
        <v>4.1756799999999998</v>
      </c>
      <c r="AI535">
        <v>0.73006099999999996</v>
      </c>
      <c r="AJ535">
        <v>0.65495899999999996</v>
      </c>
      <c r="AK535">
        <v>999</v>
      </c>
      <c r="AO535" t="s">
        <v>7954</v>
      </c>
    </row>
    <row r="536" spans="1:41" x14ac:dyDescent="0.45">
      <c r="A536" t="s">
        <v>7964</v>
      </c>
      <c r="B536" t="s">
        <v>7</v>
      </c>
      <c r="C536">
        <v>4</v>
      </c>
      <c r="D536">
        <v>6</v>
      </c>
      <c r="F536">
        <v>4.5429700000000004</v>
      </c>
      <c r="G536">
        <v>24</v>
      </c>
      <c r="H536">
        <v>13</v>
      </c>
      <c r="K536">
        <v>73.3</v>
      </c>
      <c r="L536">
        <v>323</v>
      </c>
      <c r="M536">
        <v>71</v>
      </c>
      <c r="N536">
        <v>40</v>
      </c>
      <c r="O536">
        <v>37</v>
      </c>
      <c r="P536">
        <v>8</v>
      </c>
      <c r="Q536">
        <v>31</v>
      </c>
      <c r="R536">
        <v>0</v>
      </c>
      <c r="S536">
        <v>7</v>
      </c>
      <c r="T536">
        <v>65</v>
      </c>
      <c r="U536">
        <v>7.9809000000000001</v>
      </c>
      <c r="V536">
        <v>3.8062800000000001</v>
      </c>
      <c r="W536">
        <v>2.0967699999999998</v>
      </c>
      <c r="X536">
        <v>0.98226500000000005</v>
      </c>
      <c r="Y536">
        <v>0.201238</v>
      </c>
      <c r="Z536">
        <v>9.5975199999999997E-2</v>
      </c>
      <c r="AA536">
        <v>0.105263158679008</v>
      </c>
      <c r="AB536">
        <v>0.24912300000000001</v>
      </c>
      <c r="AC536">
        <v>1.39154</v>
      </c>
      <c r="AD536">
        <v>0.29716999999999999</v>
      </c>
      <c r="AE536">
        <v>0.68281899999999995</v>
      </c>
      <c r="AH536">
        <v>4.4555899999999999</v>
      </c>
      <c r="AI536">
        <v>0.72967199999999999</v>
      </c>
      <c r="AJ536">
        <v>0.69193300000000002</v>
      </c>
      <c r="AK536">
        <v>999</v>
      </c>
      <c r="AO536" t="s">
        <v>7965</v>
      </c>
    </row>
    <row r="537" spans="1:41" x14ac:dyDescent="0.45">
      <c r="A537" t="s">
        <v>7988</v>
      </c>
      <c r="C537">
        <v>6</v>
      </c>
      <c r="D537">
        <v>6</v>
      </c>
      <c r="F537">
        <v>4.7368399999999999</v>
      </c>
      <c r="G537">
        <v>22</v>
      </c>
      <c r="H537">
        <v>21</v>
      </c>
      <c r="K537">
        <v>100.7</v>
      </c>
      <c r="L537">
        <v>445</v>
      </c>
      <c r="M537">
        <v>94</v>
      </c>
      <c r="N537">
        <v>57</v>
      </c>
      <c r="O537">
        <v>53</v>
      </c>
      <c r="P537">
        <v>12</v>
      </c>
      <c r="Q537">
        <v>49</v>
      </c>
      <c r="R537">
        <v>0</v>
      </c>
      <c r="S537">
        <v>9</v>
      </c>
      <c r="T537">
        <v>85</v>
      </c>
      <c r="U537">
        <v>7.5968200000000001</v>
      </c>
      <c r="V537">
        <v>4.37934</v>
      </c>
      <c r="W537">
        <v>1.7346900000000001</v>
      </c>
      <c r="X537">
        <v>1.0724899999999999</v>
      </c>
      <c r="Y537">
        <v>0.19101099999999999</v>
      </c>
      <c r="Z537">
        <v>0.110112</v>
      </c>
      <c r="AA537">
        <v>8.0898873507976504E-2</v>
      </c>
      <c r="AB537">
        <v>0.242894</v>
      </c>
      <c r="AC537">
        <v>1.4200600000000001</v>
      </c>
      <c r="AD537">
        <v>0.28275899999999998</v>
      </c>
      <c r="AE537">
        <v>0.68145800000000001</v>
      </c>
      <c r="AH537">
        <v>4.8439199999999998</v>
      </c>
      <c r="AI537">
        <v>0.72839600000000004</v>
      </c>
      <c r="AJ537">
        <v>0.558222</v>
      </c>
      <c r="AK537">
        <v>999</v>
      </c>
      <c r="AO537">
        <v>18593</v>
      </c>
    </row>
    <row r="538" spans="1:41" x14ac:dyDescent="0.45">
      <c r="A538" t="s">
        <v>7116</v>
      </c>
      <c r="B538" t="s">
        <v>207</v>
      </c>
      <c r="C538">
        <v>5</v>
      </c>
      <c r="D538">
        <v>4</v>
      </c>
      <c r="F538">
        <v>3.6425000000000001</v>
      </c>
      <c r="G538">
        <v>58</v>
      </c>
      <c r="H538">
        <v>0</v>
      </c>
      <c r="K538">
        <v>59.3</v>
      </c>
      <c r="L538">
        <v>252</v>
      </c>
      <c r="M538">
        <v>49</v>
      </c>
      <c r="N538">
        <v>26</v>
      </c>
      <c r="O538">
        <v>24</v>
      </c>
      <c r="P538">
        <v>6</v>
      </c>
      <c r="Q538">
        <v>27</v>
      </c>
      <c r="R538">
        <v>2</v>
      </c>
      <c r="S538">
        <v>1</v>
      </c>
      <c r="T538">
        <v>70</v>
      </c>
      <c r="U538">
        <v>10.623900000000001</v>
      </c>
      <c r="V538">
        <v>4.09781</v>
      </c>
      <c r="W538">
        <v>2.59259</v>
      </c>
      <c r="X538">
        <v>0.91062399999999999</v>
      </c>
      <c r="Y538">
        <v>0.27777800000000002</v>
      </c>
      <c r="Z538">
        <v>0.107143</v>
      </c>
      <c r="AA538">
        <v>0.17063493281602801</v>
      </c>
      <c r="AB538">
        <v>0.21875</v>
      </c>
      <c r="AC538">
        <v>1.28162</v>
      </c>
      <c r="AD538">
        <v>0.29054099999999999</v>
      </c>
      <c r="AE538">
        <v>0.739645</v>
      </c>
      <c r="AH538">
        <v>3.6260400000000002</v>
      </c>
      <c r="AI538">
        <v>0.72772199999999998</v>
      </c>
      <c r="AJ538">
        <v>0.64114499999999996</v>
      </c>
      <c r="AK538">
        <v>999</v>
      </c>
      <c r="AO538">
        <v>27463</v>
      </c>
    </row>
    <row r="539" spans="1:41" x14ac:dyDescent="0.45">
      <c r="A539" t="s">
        <v>7970</v>
      </c>
      <c r="B539" t="s">
        <v>130</v>
      </c>
      <c r="C539">
        <v>3</v>
      </c>
      <c r="D539">
        <v>3</v>
      </c>
      <c r="F539">
        <v>4.0842799999999997</v>
      </c>
      <c r="G539">
        <v>46</v>
      </c>
      <c r="H539">
        <v>3</v>
      </c>
      <c r="K539">
        <v>61.7</v>
      </c>
      <c r="L539">
        <v>263</v>
      </c>
      <c r="M539">
        <v>55</v>
      </c>
      <c r="N539">
        <v>30</v>
      </c>
      <c r="O539">
        <v>28</v>
      </c>
      <c r="P539">
        <v>7</v>
      </c>
      <c r="Q539">
        <v>22</v>
      </c>
      <c r="R539">
        <v>2</v>
      </c>
      <c r="S539">
        <v>4</v>
      </c>
      <c r="T539">
        <v>66</v>
      </c>
      <c r="U539">
        <v>9.6272300000000008</v>
      </c>
      <c r="V539">
        <v>3.2090800000000002</v>
      </c>
      <c r="W539">
        <v>3</v>
      </c>
      <c r="X539">
        <v>1.0210699999999999</v>
      </c>
      <c r="Y539">
        <v>0.25095099999999998</v>
      </c>
      <c r="Z539">
        <v>8.3650199999999994E-2</v>
      </c>
      <c r="AA539">
        <v>0.16730038821697199</v>
      </c>
      <c r="AB539">
        <v>0.232068</v>
      </c>
      <c r="AC539">
        <v>1.24797</v>
      </c>
      <c r="AD539">
        <v>0.29268300000000003</v>
      </c>
      <c r="AE539">
        <v>0.69940500000000005</v>
      </c>
      <c r="AH539">
        <v>3.8547199999999999</v>
      </c>
      <c r="AI539">
        <v>0.72418400000000005</v>
      </c>
      <c r="AJ539">
        <v>0.57174800000000003</v>
      </c>
      <c r="AK539">
        <v>999</v>
      </c>
      <c r="AO539" t="s">
        <v>7971</v>
      </c>
    </row>
    <row r="540" spans="1:41" x14ac:dyDescent="0.45">
      <c r="A540" t="s">
        <v>7948</v>
      </c>
      <c r="C540">
        <v>4</v>
      </c>
      <c r="D540">
        <v>6</v>
      </c>
      <c r="F540">
        <v>4.7479500000000003</v>
      </c>
      <c r="G540">
        <v>21</v>
      </c>
      <c r="H540">
        <v>15</v>
      </c>
      <c r="K540">
        <v>85.3</v>
      </c>
      <c r="L540">
        <v>378</v>
      </c>
      <c r="M540">
        <v>90</v>
      </c>
      <c r="N540">
        <v>48</v>
      </c>
      <c r="O540">
        <v>45</v>
      </c>
      <c r="P540">
        <v>10</v>
      </c>
      <c r="Q540">
        <v>34</v>
      </c>
      <c r="R540">
        <v>0</v>
      </c>
      <c r="S540">
        <v>3</v>
      </c>
      <c r="T540">
        <v>63</v>
      </c>
      <c r="U540">
        <v>6.6471299999999998</v>
      </c>
      <c r="V540">
        <v>3.5873400000000002</v>
      </c>
      <c r="W540">
        <v>1.85294</v>
      </c>
      <c r="X540">
        <v>1.0550999999999999</v>
      </c>
      <c r="Y540">
        <v>0.16666700000000001</v>
      </c>
      <c r="Z540">
        <v>8.9947100000000002E-2</v>
      </c>
      <c r="AA540">
        <v>7.6719582080840995E-2</v>
      </c>
      <c r="AB540">
        <v>0.26393</v>
      </c>
      <c r="AC540">
        <v>1.4536899999999999</v>
      </c>
      <c r="AD540">
        <v>0.29850700000000002</v>
      </c>
      <c r="AE540">
        <v>0.690909</v>
      </c>
      <c r="AH540">
        <v>4.6032200000000003</v>
      </c>
      <c r="AI540">
        <v>0.72401700000000002</v>
      </c>
      <c r="AJ540">
        <v>0.79793999999999998</v>
      </c>
      <c r="AK540">
        <v>999</v>
      </c>
      <c r="AO540" t="s">
        <v>7949</v>
      </c>
    </row>
    <row r="541" spans="1:41" x14ac:dyDescent="0.45">
      <c r="A541" t="s">
        <v>7992</v>
      </c>
      <c r="B541" t="s">
        <v>130</v>
      </c>
      <c r="C541">
        <v>5</v>
      </c>
      <c r="D541">
        <v>7</v>
      </c>
      <c r="F541">
        <v>4.7688800000000002</v>
      </c>
      <c r="G541">
        <v>24</v>
      </c>
      <c r="H541">
        <v>17</v>
      </c>
      <c r="K541">
        <v>88.7</v>
      </c>
      <c r="L541">
        <v>385</v>
      </c>
      <c r="M541">
        <v>95</v>
      </c>
      <c r="N541">
        <v>50</v>
      </c>
      <c r="O541">
        <v>47</v>
      </c>
      <c r="P541">
        <v>11</v>
      </c>
      <c r="Q541">
        <v>22</v>
      </c>
      <c r="R541">
        <v>0</v>
      </c>
      <c r="S541">
        <v>10</v>
      </c>
      <c r="T541">
        <v>51</v>
      </c>
      <c r="U541">
        <v>5.1747500000000004</v>
      </c>
      <c r="V541">
        <v>2.23224</v>
      </c>
      <c r="W541">
        <v>2.3181799999999999</v>
      </c>
      <c r="X541">
        <v>1.11612</v>
      </c>
      <c r="Y541">
        <v>0.132468</v>
      </c>
      <c r="Z541">
        <v>5.7142900000000003E-2</v>
      </c>
      <c r="AA541">
        <v>7.5324680656194604E-2</v>
      </c>
      <c r="AB541">
        <v>0.26912199999999997</v>
      </c>
      <c r="AC541">
        <v>1.3190500000000001</v>
      </c>
      <c r="AD541">
        <v>0.28866000000000003</v>
      </c>
      <c r="AE541">
        <v>0.65944899999999995</v>
      </c>
      <c r="AH541">
        <v>4.7995700000000001</v>
      </c>
      <c r="AI541">
        <v>0.72241599999999995</v>
      </c>
      <c r="AJ541">
        <v>0.73904199999999998</v>
      </c>
      <c r="AK541">
        <v>999</v>
      </c>
      <c r="AO541" t="s">
        <v>7993</v>
      </c>
    </row>
    <row r="542" spans="1:41" x14ac:dyDescent="0.45">
      <c r="A542" t="s">
        <v>5207</v>
      </c>
      <c r="B542" t="s">
        <v>98</v>
      </c>
      <c r="C542">
        <v>4</v>
      </c>
      <c r="D542">
        <v>5</v>
      </c>
      <c r="F542">
        <v>4.7528100000000002</v>
      </c>
      <c r="G542">
        <v>25</v>
      </c>
      <c r="H542">
        <v>24</v>
      </c>
      <c r="K542">
        <v>89</v>
      </c>
      <c r="L542">
        <v>391</v>
      </c>
      <c r="M542">
        <v>87</v>
      </c>
      <c r="N542">
        <v>50</v>
      </c>
      <c r="O542">
        <v>47</v>
      </c>
      <c r="P542">
        <v>11</v>
      </c>
      <c r="Q542">
        <v>42</v>
      </c>
      <c r="R542">
        <v>0</v>
      </c>
      <c r="S542">
        <v>4</v>
      </c>
      <c r="T542">
        <v>71</v>
      </c>
      <c r="U542">
        <v>7.1797800000000001</v>
      </c>
      <c r="V542">
        <v>4.2471899999999998</v>
      </c>
      <c r="W542">
        <v>1.69048</v>
      </c>
      <c r="X542">
        <v>1.11236</v>
      </c>
      <c r="Y542">
        <v>0.181586</v>
      </c>
      <c r="Z542">
        <v>0.107417</v>
      </c>
      <c r="AA542">
        <v>7.4168801307678195E-2</v>
      </c>
      <c r="AB542">
        <v>0.25217400000000001</v>
      </c>
      <c r="AC542">
        <v>1.4494400000000001</v>
      </c>
      <c r="AD542">
        <v>0.28897299999999998</v>
      </c>
      <c r="AE542">
        <v>0.69542300000000001</v>
      </c>
      <c r="AH542">
        <v>4.81684</v>
      </c>
      <c r="AI542">
        <v>0.72132300000000005</v>
      </c>
      <c r="AJ542">
        <v>0.63575499999999996</v>
      </c>
      <c r="AK542">
        <v>999</v>
      </c>
      <c r="AO542" t="s">
        <v>5209</v>
      </c>
    </row>
    <row r="543" spans="1:41" x14ac:dyDescent="0.45">
      <c r="A543" t="s">
        <v>6009</v>
      </c>
      <c r="B543" t="s">
        <v>130</v>
      </c>
      <c r="C543">
        <v>4</v>
      </c>
      <c r="D543">
        <v>4</v>
      </c>
      <c r="F543">
        <v>4.5173699999999997</v>
      </c>
      <c r="G543">
        <v>35</v>
      </c>
      <c r="H543">
        <v>13</v>
      </c>
      <c r="K543">
        <v>77.7</v>
      </c>
      <c r="L543">
        <v>338</v>
      </c>
      <c r="M543">
        <v>77</v>
      </c>
      <c r="N543">
        <v>42</v>
      </c>
      <c r="O543">
        <v>39</v>
      </c>
      <c r="P543">
        <v>9</v>
      </c>
      <c r="Q543">
        <v>27</v>
      </c>
      <c r="R543">
        <v>0</v>
      </c>
      <c r="S543">
        <v>5</v>
      </c>
      <c r="T543">
        <v>57</v>
      </c>
      <c r="U543">
        <v>6.6023199999999997</v>
      </c>
      <c r="V543">
        <v>3.1274099999999998</v>
      </c>
      <c r="W543">
        <v>2.11111</v>
      </c>
      <c r="X543">
        <v>1.04247</v>
      </c>
      <c r="Y543">
        <v>0.16863900000000001</v>
      </c>
      <c r="Z543">
        <v>7.98817E-2</v>
      </c>
      <c r="AA543">
        <v>8.8757395744323703E-2</v>
      </c>
      <c r="AB543">
        <v>0.25163400000000002</v>
      </c>
      <c r="AC543">
        <v>1.3384799999999999</v>
      </c>
      <c r="AD543">
        <v>0.283333</v>
      </c>
      <c r="AE543">
        <v>0.67833699999999997</v>
      </c>
      <c r="AH543">
        <v>4.5291699999999997</v>
      </c>
      <c r="AI543">
        <v>0.71989199999999998</v>
      </c>
      <c r="AJ543">
        <v>0.68415700000000002</v>
      </c>
      <c r="AK543">
        <v>999</v>
      </c>
      <c r="AO543" t="s">
        <v>6012</v>
      </c>
    </row>
    <row r="544" spans="1:41" x14ac:dyDescent="0.45">
      <c r="A544" t="s">
        <v>7808</v>
      </c>
      <c r="B544" t="s">
        <v>207</v>
      </c>
      <c r="C544">
        <v>4</v>
      </c>
      <c r="D544">
        <v>6</v>
      </c>
      <c r="F544">
        <v>4.9550599999999996</v>
      </c>
      <c r="G544">
        <v>25</v>
      </c>
      <c r="H544">
        <v>15</v>
      </c>
      <c r="K544">
        <v>89</v>
      </c>
      <c r="L544">
        <v>398</v>
      </c>
      <c r="M544">
        <v>96</v>
      </c>
      <c r="N544">
        <v>52</v>
      </c>
      <c r="O544">
        <v>49</v>
      </c>
      <c r="P544">
        <v>13</v>
      </c>
      <c r="Q544">
        <v>34</v>
      </c>
      <c r="R544">
        <v>1</v>
      </c>
      <c r="S544">
        <v>4</v>
      </c>
      <c r="T544">
        <v>71</v>
      </c>
      <c r="U544">
        <v>7.1797800000000001</v>
      </c>
      <c r="V544">
        <v>3.4382000000000001</v>
      </c>
      <c r="W544">
        <v>2.0882399999999999</v>
      </c>
      <c r="X544">
        <v>1.3146100000000001</v>
      </c>
      <c r="Y544">
        <v>0.178392</v>
      </c>
      <c r="Z544">
        <v>8.5427100000000006E-2</v>
      </c>
      <c r="AA544">
        <v>9.2964828014373696E-2</v>
      </c>
      <c r="AB544">
        <v>0.26666699999999999</v>
      </c>
      <c r="AC544">
        <v>1.4606699999999999</v>
      </c>
      <c r="AD544">
        <v>0.30072500000000002</v>
      </c>
      <c r="AE544">
        <v>0.69767400000000002</v>
      </c>
      <c r="AH544">
        <v>4.8393100000000002</v>
      </c>
      <c r="AI544">
        <v>0.71938500000000005</v>
      </c>
      <c r="AJ544">
        <v>0.46078799999999998</v>
      </c>
      <c r="AK544">
        <v>999</v>
      </c>
      <c r="AO544">
        <v>19205</v>
      </c>
    </row>
    <row r="545" spans="1:41" x14ac:dyDescent="0.45">
      <c r="A545" t="s">
        <v>7384</v>
      </c>
      <c r="B545" t="s">
        <v>42</v>
      </c>
      <c r="C545">
        <v>5</v>
      </c>
      <c r="D545">
        <v>6</v>
      </c>
      <c r="F545">
        <v>4.5976999999999997</v>
      </c>
      <c r="G545">
        <v>27</v>
      </c>
      <c r="H545">
        <v>17</v>
      </c>
      <c r="K545">
        <v>78.3</v>
      </c>
      <c r="L545">
        <v>343</v>
      </c>
      <c r="M545">
        <v>72</v>
      </c>
      <c r="N545">
        <v>43</v>
      </c>
      <c r="O545">
        <v>40</v>
      </c>
      <c r="P545">
        <v>10</v>
      </c>
      <c r="Q545">
        <v>41</v>
      </c>
      <c r="R545">
        <v>1</v>
      </c>
      <c r="S545">
        <v>3</v>
      </c>
      <c r="T545">
        <v>76</v>
      </c>
      <c r="U545">
        <v>8.7356300000000005</v>
      </c>
      <c r="V545">
        <v>4.7126400000000004</v>
      </c>
      <c r="W545">
        <v>1.8536600000000001</v>
      </c>
      <c r="X545">
        <v>1.14943</v>
      </c>
      <c r="Y545">
        <v>0.22157399999999999</v>
      </c>
      <c r="Z545">
        <v>0.119534</v>
      </c>
      <c r="AA545">
        <v>0.102040819823741</v>
      </c>
      <c r="AB545">
        <v>0.24080299999999999</v>
      </c>
      <c r="AC545">
        <v>1.4431700000000001</v>
      </c>
      <c r="AD545">
        <v>0.29108000000000001</v>
      </c>
      <c r="AE545">
        <v>0.70707100000000001</v>
      </c>
      <c r="AH545">
        <v>4.6598899999999999</v>
      </c>
      <c r="AI545">
        <v>0.71805799999999997</v>
      </c>
      <c r="AJ545">
        <v>0.719167</v>
      </c>
      <c r="AK545">
        <v>999</v>
      </c>
      <c r="AO545">
        <v>22192</v>
      </c>
    </row>
    <row r="546" spans="1:41" x14ac:dyDescent="0.45">
      <c r="A546" t="s">
        <v>7929</v>
      </c>
      <c r="B546" t="s">
        <v>309</v>
      </c>
      <c r="C546">
        <v>5</v>
      </c>
      <c r="D546">
        <v>7</v>
      </c>
      <c r="F546">
        <v>5.5083900000000003</v>
      </c>
      <c r="G546">
        <v>22</v>
      </c>
      <c r="H546">
        <v>18</v>
      </c>
      <c r="K546">
        <v>101.3</v>
      </c>
      <c r="L546">
        <v>462</v>
      </c>
      <c r="M546">
        <v>115</v>
      </c>
      <c r="N546">
        <v>66</v>
      </c>
      <c r="O546">
        <v>62</v>
      </c>
      <c r="P546">
        <v>13</v>
      </c>
      <c r="Q546">
        <v>44</v>
      </c>
      <c r="R546">
        <v>0</v>
      </c>
      <c r="S546">
        <v>7</v>
      </c>
      <c r="T546">
        <v>63</v>
      </c>
      <c r="U546">
        <v>5.5972400000000002</v>
      </c>
      <c r="V546">
        <v>3.9091800000000001</v>
      </c>
      <c r="W546">
        <v>1.4318200000000001</v>
      </c>
      <c r="X546">
        <v>1.15499</v>
      </c>
      <c r="Y546">
        <v>0.13636400000000001</v>
      </c>
      <c r="Z546">
        <v>9.5238100000000006E-2</v>
      </c>
      <c r="AA546">
        <v>4.1125543415546403E-2</v>
      </c>
      <c r="AB546">
        <v>0.27980500000000003</v>
      </c>
      <c r="AC546">
        <v>1.5696000000000001</v>
      </c>
      <c r="AD546">
        <v>0.30447800000000003</v>
      </c>
      <c r="AE546">
        <v>0.66051099999999996</v>
      </c>
      <c r="AH546">
        <v>5.1898900000000001</v>
      </c>
      <c r="AI546">
        <v>0.71477900000000005</v>
      </c>
      <c r="AJ546">
        <v>0.84159499999999998</v>
      </c>
      <c r="AK546">
        <v>999</v>
      </c>
      <c r="AO546">
        <v>27488</v>
      </c>
    </row>
    <row r="547" spans="1:41" x14ac:dyDescent="0.45">
      <c r="A547" t="s">
        <v>8080</v>
      </c>
      <c r="B547" t="s">
        <v>98</v>
      </c>
      <c r="C547">
        <v>4</v>
      </c>
      <c r="D547">
        <v>4</v>
      </c>
      <c r="F547">
        <v>4.6674199999999999</v>
      </c>
      <c r="G547">
        <v>24</v>
      </c>
      <c r="H547">
        <v>23</v>
      </c>
      <c r="K547">
        <v>88.7</v>
      </c>
      <c r="L547">
        <v>393</v>
      </c>
      <c r="M547">
        <v>79</v>
      </c>
      <c r="N547">
        <v>49</v>
      </c>
      <c r="O547">
        <v>46</v>
      </c>
      <c r="P547">
        <v>10</v>
      </c>
      <c r="Q547">
        <v>48</v>
      </c>
      <c r="R547">
        <v>0</v>
      </c>
      <c r="S547">
        <v>11</v>
      </c>
      <c r="T547">
        <v>84</v>
      </c>
      <c r="U547">
        <v>8.5231100000000009</v>
      </c>
      <c r="V547">
        <v>4.8703500000000002</v>
      </c>
      <c r="W547">
        <v>1.75</v>
      </c>
      <c r="X547">
        <v>1.0146599999999999</v>
      </c>
      <c r="Y547">
        <v>0.21374000000000001</v>
      </c>
      <c r="Z547">
        <v>0.122137</v>
      </c>
      <c r="AA547">
        <v>9.1603048145770999E-2</v>
      </c>
      <c r="AB547">
        <v>0.23652699999999999</v>
      </c>
      <c r="AC547">
        <v>1.4317899999999999</v>
      </c>
      <c r="AD547">
        <v>0.28749999999999998</v>
      </c>
      <c r="AE547">
        <v>0.69026500000000002</v>
      </c>
      <c r="AH547">
        <v>4.82212</v>
      </c>
      <c r="AI547">
        <v>0.71380600000000005</v>
      </c>
      <c r="AJ547">
        <v>0.71598899999999999</v>
      </c>
      <c r="AK547">
        <v>999</v>
      </c>
      <c r="AO547" t="s">
        <v>8081</v>
      </c>
    </row>
    <row r="548" spans="1:41" x14ac:dyDescent="0.45">
      <c r="A548" t="s">
        <v>7273</v>
      </c>
      <c r="B548" t="s">
        <v>56</v>
      </c>
      <c r="C548">
        <v>3</v>
      </c>
      <c r="D548">
        <v>4</v>
      </c>
      <c r="F548">
        <v>4.5173699999999997</v>
      </c>
      <c r="G548">
        <v>26</v>
      </c>
      <c r="H548">
        <v>9</v>
      </c>
      <c r="K548">
        <v>77.7</v>
      </c>
      <c r="L548">
        <v>340</v>
      </c>
      <c r="M548">
        <v>80</v>
      </c>
      <c r="N548">
        <v>42</v>
      </c>
      <c r="O548">
        <v>39</v>
      </c>
      <c r="P548">
        <v>13</v>
      </c>
      <c r="Q548">
        <v>23</v>
      </c>
      <c r="R548">
        <v>0</v>
      </c>
      <c r="S548">
        <v>4</v>
      </c>
      <c r="T548">
        <v>76</v>
      </c>
      <c r="U548">
        <v>8.8030899999999992</v>
      </c>
      <c r="V548">
        <v>2.6640899999999998</v>
      </c>
      <c r="W548">
        <v>3.3043499999999999</v>
      </c>
      <c r="X548">
        <v>1.50579</v>
      </c>
      <c r="Y548">
        <v>0.22352900000000001</v>
      </c>
      <c r="Z548">
        <v>6.7647100000000002E-2</v>
      </c>
      <c r="AA548">
        <v>0.15588235110044399</v>
      </c>
      <c r="AB548">
        <v>0.25559100000000001</v>
      </c>
      <c r="AC548">
        <v>1.32561</v>
      </c>
      <c r="AD548">
        <v>0.29910700000000001</v>
      </c>
      <c r="AE548">
        <v>0.71933999999999998</v>
      </c>
      <c r="AH548">
        <v>4.5163000000000002</v>
      </c>
      <c r="AI548">
        <v>0.71309999999999996</v>
      </c>
      <c r="AJ548">
        <v>0.66286100000000003</v>
      </c>
      <c r="AK548">
        <v>999</v>
      </c>
      <c r="AO548">
        <v>13619</v>
      </c>
    </row>
    <row r="549" spans="1:41" x14ac:dyDescent="0.45">
      <c r="A549" t="s">
        <v>8007</v>
      </c>
      <c r="B549" t="s">
        <v>104</v>
      </c>
      <c r="C549">
        <v>4</v>
      </c>
      <c r="D549">
        <v>6</v>
      </c>
      <c r="F549">
        <v>4.6216200000000001</v>
      </c>
      <c r="G549">
        <v>28</v>
      </c>
      <c r="H549">
        <v>11</v>
      </c>
      <c r="K549">
        <v>74</v>
      </c>
      <c r="L549">
        <v>326</v>
      </c>
      <c r="M549">
        <v>76</v>
      </c>
      <c r="N549">
        <v>41</v>
      </c>
      <c r="O549">
        <v>38</v>
      </c>
      <c r="P549">
        <v>8</v>
      </c>
      <c r="Q549">
        <v>31</v>
      </c>
      <c r="R549">
        <v>0</v>
      </c>
      <c r="S549">
        <v>2</v>
      </c>
      <c r="T549">
        <v>54</v>
      </c>
      <c r="U549">
        <v>6.5675699999999999</v>
      </c>
      <c r="V549">
        <v>3.77027</v>
      </c>
      <c r="W549">
        <v>1.74194</v>
      </c>
      <c r="X549">
        <v>0.97297299999999998</v>
      </c>
      <c r="Y549">
        <v>0.16564400000000001</v>
      </c>
      <c r="Z549">
        <v>9.5091999999999996E-2</v>
      </c>
      <c r="AA549">
        <v>7.0552147924899999E-2</v>
      </c>
      <c r="AB549">
        <v>0.25938600000000001</v>
      </c>
      <c r="AC549">
        <v>1.4459500000000001</v>
      </c>
      <c r="AD549">
        <v>0.29437200000000002</v>
      </c>
      <c r="AE549">
        <v>0.68893499999999996</v>
      </c>
      <c r="AH549">
        <v>4.5388200000000003</v>
      </c>
      <c r="AI549">
        <v>0.71298099999999998</v>
      </c>
      <c r="AJ549">
        <v>0.56776800000000005</v>
      </c>
      <c r="AK549">
        <v>999</v>
      </c>
      <c r="AO549" t="s">
        <v>8008</v>
      </c>
    </row>
    <row r="550" spans="1:41" x14ac:dyDescent="0.45">
      <c r="A550" t="s">
        <v>7901</v>
      </c>
      <c r="C550">
        <v>3</v>
      </c>
      <c r="D550">
        <v>4</v>
      </c>
      <c r="F550">
        <v>4.53972</v>
      </c>
      <c r="G550">
        <v>22</v>
      </c>
      <c r="H550">
        <v>13</v>
      </c>
      <c r="K550">
        <v>79.3</v>
      </c>
      <c r="L550">
        <v>350</v>
      </c>
      <c r="M550">
        <v>76</v>
      </c>
      <c r="N550">
        <v>43</v>
      </c>
      <c r="O550">
        <v>40</v>
      </c>
      <c r="P550">
        <v>10</v>
      </c>
      <c r="Q550">
        <v>39</v>
      </c>
      <c r="R550">
        <v>0</v>
      </c>
      <c r="S550">
        <v>3</v>
      </c>
      <c r="T550">
        <v>73</v>
      </c>
      <c r="U550">
        <v>8.2849900000000005</v>
      </c>
      <c r="V550">
        <v>4.4262300000000003</v>
      </c>
      <c r="W550">
        <v>1.8717900000000001</v>
      </c>
      <c r="X550">
        <v>1.13493</v>
      </c>
      <c r="Y550">
        <v>0.20857100000000001</v>
      </c>
      <c r="Z550">
        <v>0.111429</v>
      </c>
      <c r="AA550">
        <v>9.7142860293388297E-2</v>
      </c>
      <c r="AB550">
        <v>0.246753</v>
      </c>
      <c r="AC550">
        <v>1.4501900000000001</v>
      </c>
      <c r="AD550">
        <v>0.29333300000000001</v>
      </c>
      <c r="AE550">
        <v>0.71287100000000003</v>
      </c>
      <c r="AH550">
        <v>4.6421799999999998</v>
      </c>
      <c r="AI550">
        <v>0.71209800000000001</v>
      </c>
      <c r="AJ550">
        <v>0.83386199999999999</v>
      </c>
      <c r="AK550">
        <v>999</v>
      </c>
      <c r="AO550">
        <v>21298</v>
      </c>
    </row>
    <row r="551" spans="1:41" x14ac:dyDescent="0.45">
      <c r="A551" t="s">
        <v>8043</v>
      </c>
      <c r="C551">
        <v>2</v>
      </c>
      <c r="D551">
        <v>3</v>
      </c>
      <c r="F551">
        <v>4.36435</v>
      </c>
      <c r="G551">
        <v>31</v>
      </c>
      <c r="H551">
        <v>10</v>
      </c>
      <c r="K551">
        <v>76.3</v>
      </c>
      <c r="L551">
        <v>332</v>
      </c>
      <c r="M551">
        <v>74</v>
      </c>
      <c r="N551">
        <v>40</v>
      </c>
      <c r="O551">
        <v>37</v>
      </c>
      <c r="P551">
        <v>8</v>
      </c>
      <c r="Q551">
        <v>34</v>
      </c>
      <c r="R551">
        <v>0</v>
      </c>
      <c r="S551">
        <v>3</v>
      </c>
      <c r="T551">
        <v>68</v>
      </c>
      <c r="U551">
        <v>8.0209700000000002</v>
      </c>
      <c r="V551">
        <v>4.0104800000000003</v>
      </c>
      <c r="W551">
        <v>2</v>
      </c>
      <c r="X551">
        <v>0.94364300000000001</v>
      </c>
      <c r="Y551">
        <v>0.204819</v>
      </c>
      <c r="Z551">
        <v>0.10241</v>
      </c>
      <c r="AA551">
        <v>0.10240963846445</v>
      </c>
      <c r="AB551">
        <v>0.25084699999999999</v>
      </c>
      <c r="AC551">
        <v>1.41547</v>
      </c>
      <c r="AD551">
        <v>0.30137000000000003</v>
      </c>
      <c r="AE551">
        <v>0.70247899999999996</v>
      </c>
      <c r="AH551">
        <v>4.2904299999999997</v>
      </c>
      <c r="AI551">
        <v>0.70989100000000005</v>
      </c>
      <c r="AJ551">
        <v>0.61614000000000002</v>
      </c>
      <c r="AK551">
        <v>999</v>
      </c>
      <c r="AO551">
        <v>21866</v>
      </c>
    </row>
    <row r="552" spans="1:41" x14ac:dyDescent="0.45">
      <c r="A552" t="s">
        <v>7857</v>
      </c>
      <c r="B552" t="s">
        <v>21</v>
      </c>
      <c r="C552">
        <v>4</v>
      </c>
      <c r="D552">
        <v>5</v>
      </c>
      <c r="F552">
        <v>4.5743299999999998</v>
      </c>
      <c r="G552">
        <v>27</v>
      </c>
      <c r="H552">
        <v>12</v>
      </c>
      <c r="K552">
        <v>78.7</v>
      </c>
      <c r="L552">
        <v>344</v>
      </c>
      <c r="M552">
        <v>76</v>
      </c>
      <c r="N552">
        <v>43</v>
      </c>
      <c r="O552">
        <v>40</v>
      </c>
      <c r="P552">
        <v>10</v>
      </c>
      <c r="Q552">
        <v>32</v>
      </c>
      <c r="R552">
        <v>1</v>
      </c>
      <c r="S552">
        <v>3</v>
      </c>
      <c r="T552">
        <v>73</v>
      </c>
      <c r="U552">
        <v>8.34816</v>
      </c>
      <c r="V552">
        <v>3.6594699999999998</v>
      </c>
      <c r="W552">
        <v>2.28125</v>
      </c>
      <c r="X552">
        <v>1.14358</v>
      </c>
      <c r="Y552">
        <v>0.21220900000000001</v>
      </c>
      <c r="Z552">
        <v>9.3023300000000003E-2</v>
      </c>
      <c r="AA552">
        <v>0.119186043739318</v>
      </c>
      <c r="AB552">
        <v>0.24595500000000001</v>
      </c>
      <c r="AC552">
        <v>1.3723000000000001</v>
      </c>
      <c r="AD552">
        <v>0.29203499999999999</v>
      </c>
      <c r="AE552">
        <v>0.69148900000000002</v>
      </c>
      <c r="AH552">
        <v>4.3859199999999996</v>
      </c>
      <c r="AI552">
        <v>0.70986400000000005</v>
      </c>
      <c r="AJ552">
        <v>0.492176</v>
      </c>
      <c r="AK552">
        <v>999</v>
      </c>
      <c r="AO552">
        <v>19871</v>
      </c>
    </row>
    <row r="553" spans="1:41" x14ac:dyDescent="0.45">
      <c r="A553" t="s">
        <v>7138</v>
      </c>
      <c r="B553" t="s">
        <v>107</v>
      </c>
      <c r="C553">
        <v>6</v>
      </c>
      <c r="D553">
        <v>4</v>
      </c>
      <c r="F553">
        <v>3.9705900000000001</v>
      </c>
      <c r="G553">
        <v>46</v>
      </c>
      <c r="H553">
        <v>7</v>
      </c>
      <c r="K553">
        <v>68</v>
      </c>
      <c r="L553">
        <v>290</v>
      </c>
      <c r="M553">
        <v>63</v>
      </c>
      <c r="N553">
        <v>32</v>
      </c>
      <c r="O553">
        <v>30</v>
      </c>
      <c r="P553">
        <v>9</v>
      </c>
      <c r="Q553">
        <v>26</v>
      </c>
      <c r="R553">
        <v>1</v>
      </c>
      <c r="S553">
        <v>1</v>
      </c>
      <c r="T553">
        <v>71</v>
      </c>
      <c r="U553">
        <v>9.3970599999999997</v>
      </c>
      <c r="V553">
        <v>3.4411800000000001</v>
      </c>
      <c r="W553">
        <v>2.7307700000000001</v>
      </c>
      <c r="X553">
        <v>1.1911799999999999</v>
      </c>
      <c r="Y553">
        <v>0.24482799999999999</v>
      </c>
      <c r="Z553">
        <v>8.9655200000000004E-2</v>
      </c>
      <c r="AA553">
        <v>0.15517240762710499</v>
      </c>
      <c r="AB553">
        <v>0.23954400000000001</v>
      </c>
      <c r="AC553">
        <v>1.3088200000000001</v>
      </c>
      <c r="AD553">
        <v>0.29508200000000001</v>
      </c>
      <c r="AE553">
        <v>0.74607299999999999</v>
      </c>
      <c r="AH553">
        <v>4.07857</v>
      </c>
      <c r="AI553">
        <v>0.707982</v>
      </c>
      <c r="AJ553">
        <v>0.91899200000000003</v>
      </c>
      <c r="AK553">
        <v>999</v>
      </c>
      <c r="AO553">
        <v>16400</v>
      </c>
    </row>
    <row r="554" spans="1:41" x14ac:dyDescent="0.45">
      <c r="A554" t="s">
        <v>4153</v>
      </c>
      <c r="B554" t="s">
        <v>31</v>
      </c>
      <c r="C554">
        <v>3</v>
      </c>
      <c r="D554">
        <v>3</v>
      </c>
      <c r="F554">
        <v>3.5714299999999999</v>
      </c>
      <c r="G554">
        <v>60</v>
      </c>
      <c r="H554">
        <v>0</v>
      </c>
      <c r="K554">
        <v>63</v>
      </c>
      <c r="L554">
        <v>260</v>
      </c>
      <c r="M554">
        <v>48</v>
      </c>
      <c r="N554">
        <v>27</v>
      </c>
      <c r="O554">
        <v>25</v>
      </c>
      <c r="P554">
        <v>6</v>
      </c>
      <c r="Q554">
        <v>28</v>
      </c>
      <c r="R554">
        <v>1</v>
      </c>
      <c r="S554">
        <v>4</v>
      </c>
      <c r="T554">
        <v>76</v>
      </c>
      <c r="U554">
        <v>10.857100000000001</v>
      </c>
      <c r="V554">
        <v>4</v>
      </c>
      <c r="W554">
        <v>2.7142900000000001</v>
      </c>
      <c r="X554">
        <v>0.85714299999999999</v>
      </c>
      <c r="Y554">
        <v>0.29230800000000001</v>
      </c>
      <c r="Z554">
        <v>0.107692</v>
      </c>
      <c r="AA554">
        <v>0.18461539596319099</v>
      </c>
      <c r="AB554">
        <v>0.21052599999999999</v>
      </c>
      <c r="AC554">
        <v>1.20635</v>
      </c>
      <c r="AD554">
        <v>0.28767100000000001</v>
      </c>
      <c r="AE554">
        <v>0.72485200000000005</v>
      </c>
      <c r="AH554">
        <v>3.60425</v>
      </c>
      <c r="AI554">
        <v>0.70787599999999995</v>
      </c>
      <c r="AJ554">
        <v>0.749278</v>
      </c>
      <c r="AK554">
        <v>999</v>
      </c>
      <c r="AO554">
        <v>28036</v>
      </c>
    </row>
    <row r="555" spans="1:41" x14ac:dyDescent="0.45">
      <c r="A555" t="s">
        <v>7931</v>
      </c>
      <c r="C555">
        <v>4</v>
      </c>
      <c r="D555">
        <v>5</v>
      </c>
      <c r="F555">
        <v>4.4609699999999997</v>
      </c>
      <c r="G555">
        <v>20</v>
      </c>
      <c r="H555">
        <v>13</v>
      </c>
      <c r="K555">
        <v>80.7</v>
      </c>
      <c r="L555">
        <v>353</v>
      </c>
      <c r="M555">
        <v>85</v>
      </c>
      <c r="N555">
        <v>43</v>
      </c>
      <c r="O555">
        <v>40</v>
      </c>
      <c r="P555">
        <v>9</v>
      </c>
      <c r="Q555">
        <v>29</v>
      </c>
      <c r="R555">
        <v>0</v>
      </c>
      <c r="S555">
        <v>3</v>
      </c>
      <c r="T555">
        <v>52</v>
      </c>
      <c r="U555">
        <v>5.7992600000000003</v>
      </c>
      <c r="V555">
        <v>3.2342</v>
      </c>
      <c r="W555">
        <v>1.7930999999999999</v>
      </c>
      <c r="X555">
        <v>1.0037199999999999</v>
      </c>
      <c r="Y555">
        <v>0.147309</v>
      </c>
      <c r="Z555">
        <v>8.2153000000000004E-2</v>
      </c>
      <c r="AA555">
        <v>6.5155804157256997E-2</v>
      </c>
      <c r="AB555">
        <v>0.26479799999999998</v>
      </c>
      <c r="AC555">
        <v>1.4126399999999999</v>
      </c>
      <c r="AD555">
        <v>0.29230800000000001</v>
      </c>
      <c r="AE555">
        <v>0.70019699999999996</v>
      </c>
      <c r="AH555">
        <v>4.6057199999999998</v>
      </c>
      <c r="AI555">
        <v>0.70760299999999998</v>
      </c>
      <c r="AJ555">
        <v>0.77957200000000004</v>
      </c>
      <c r="AK555">
        <v>999</v>
      </c>
      <c r="AO555" t="s">
        <v>7932</v>
      </c>
    </row>
    <row r="556" spans="1:41" x14ac:dyDescent="0.45">
      <c r="A556" t="s">
        <v>7255</v>
      </c>
      <c r="B556" t="s">
        <v>73</v>
      </c>
      <c r="C556">
        <v>3</v>
      </c>
      <c r="D556">
        <v>2</v>
      </c>
      <c r="F556">
        <v>3.74322</v>
      </c>
      <c r="G556">
        <v>58</v>
      </c>
      <c r="H556">
        <v>0</v>
      </c>
      <c r="K556">
        <v>55.3</v>
      </c>
      <c r="L556">
        <v>234</v>
      </c>
      <c r="M556">
        <v>46</v>
      </c>
      <c r="N556">
        <v>25</v>
      </c>
      <c r="O556">
        <v>23</v>
      </c>
      <c r="P556">
        <v>7</v>
      </c>
      <c r="Q556">
        <v>23</v>
      </c>
      <c r="R556">
        <v>2</v>
      </c>
      <c r="S556">
        <v>1</v>
      </c>
      <c r="T556">
        <v>72</v>
      </c>
      <c r="U556">
        <v>11.7179</v>
      </c>
      <c r="V556">
        <v>3.74322</v>
      </c>
      <c r="W556">
        <v>3.13043</v>
      </c>
      <c r="X556">
        <v>1.13924</v>
      </c>
      <c r="Y556">
        <v>0.30769200000000002</v>
      </c>
      <c r="Z556">
        <v>9.8290600000000006E-2</v>
      </c>
      <c r="AA556">
        <v>0.20940171927213599</v>
      </c>
      <c r="AB556">
        <v>0.21904799999999999</v>
      </c>
      <c r="AC556">
        <v>1.2477400000000001</v>
      </c>
      <c r="AD556">
        <v>0.29770999999999997</v>
      </c>
      <c r="AE556">
        <v>0.74324299999999999</v>
      </c>
      <c r="AH556">
        <v>3.5986199999999999</v>
      </c>
      <c r="AI556">
        <v>0.70638500000000004</v>
      </c>
      <c r="AJ556">
        <v>0.56390899999999999</v>
      </c>
      <c r="AK556">
        <v>999</v>
      </c>
      <c r="AO556">
        <v>17780</v>
      </c>
    </row>
    <row r="557" spans="1:41" x14ac:dyDescent="0.45">
      <c r="A557" t="s">
        <v>8001</v>
      </c>
      <c r="B557" t="s">
        <v>14</v>
      </c>
      <c r="C557">
        <v>5</v>
      </c>
      <c r="D557">
        <v>4</v>
      </c>
      <c r="F557">
        <v>4.38462</v>
      </c>
      <c r="G557">
        <v>30</v>
      </c>
      <c r="H557">
        <v>16</v>
      </c>
      <c r="K557">
        <v>78</v>
      </c>
      <c r="L557">
        <v>336</v>
      </c>
      <c r="M557">
        <v>72</v>
      </c>
      <c r="N557">
        <v>41</v>
      </c>
      <c r="O557">
        <v>38</v>
      </c>
      <c r="P557">
        <v>9</v>
      </c>
      <c r="Q557">
        <v>33</v>
      </c>
      <c r="R557">
        <v>1</v>
      </c>
      <c r="S557">
        <v>3</v>
      </c>
      <c r="T557">
        <v>62</v>
      </c>
      <c r="U557">
        <v>7.1538500000000003</v>
      </c>
      <c r="V557">
        <v>3.80769</v>
      </c>
      <c r="W557">
        <v>1.87879</v>
      </c>
      <c r="X557">
        <v>1.0384599999999999</v>
      </c>
      <c r="Y557">
        <v>0.18452399999999999</v>
      </c>
      <c r="Z557">
        <v>9.8214300000000004E-2</v>
      </c>
      <c r="AA557">
        <v>8.6309522390365601E-2</v>
      </c>
      <c r="AB557">
        <v>0.24</v>
      </c>
      <c r="AC557">
        <v>1.34615</v>
      </c>
      <c r="AD557">
        <v>0.27510899999999999</v>
      </c>
      <c r="AE557">
        <v>0.69264099999999995</v>
      </c>
      <c r="AH557">
        <v>4.5499099999999997</v>
      </c>
      <c r="AI557">
        <v>0.70275600000000005</v>
      </c>
      <c r="AJ557">
        <v>0.64137999999999995</v>
      </c>
      <c r="AK557">
        <v>999</v>
      </c>
      <c r="AO557">
        <v>22815</v>
      </c>
    </row>
    <row r="558" spans="1:41" x14ac:dyDescent="0.45">
      <c r="A558" t="s">
        <v>7220</v>
      </c>
      <c r="B558" t="s">
        <v>21</v>
      </c>
      <c r="C558">
        <v>6</v>
      </c>
      <c r="D558">
        <v>7</v>
      </c>
      <c r="F558">
        <v>4.6796699999999998</v>
      </c>
      <c r="G558">
        <v>22</v>
      </c>
      <c r="H558">
        <v>18</v>
      </c>
      <c r="K558">
        <v>107.7</v>
      </c>
      <c r="L558">
        <v>465</v>
      </c>
      <c r="M558">
        <v>117</v>
      </c>
      <c r="N558">
        <v>60</v>
      </c>
      <c r="O558">
        <v>56</v>
      </c>
      <c r="P558">
        <v>17</v>
      </c>
      <c r="Q558">
        <v>25</v>
      </c>
      <c r="R558">
        <v>1</v>
      </c>
      <c r="S558">
        <v>6</v>
      </c>
      <c r="T558">
        <v>76</v>
      </c>
      <c r="U558">
        <v>6.3509799999999998</v>
      </c>
      <c r="V558">
        <v>2.08914</v>
      </c>
      <c r="W558">
        <v>3.04</v>
      </c>
      <c r="X558">
        <v>1.4206099999999999</v>
      </c>
      <c r="Y558">
        <v>0.163441</v>
      </c>
      <c r="Z558">
        <v>5.3763400000000003E-2</v>
      </c>
      <c r="AA558">
        <v>0.109677411615848</v>
      </c>
      <c r="AB558">
        <v>0.26958500000000002</v>
      </c>
      <c r="AC558">
        <v>1.3184800000000001</v>
      </c>
      <c r="AD558">
        <v>0.29325499999999999</v>
      </c>
      <c r="AE558">
        <v>0.69373899999999999</v>
      </c>
      <c r="AH558">
        <v>4.75922</v>
      </c>
      <c r="AI558">
        <v>0.69940500000000005</v>
      </c>
      <c r="AJ558">
        <v>0.73165199999999997</v>
      </c>
      <c r="AK558">
        <v>999</v>
      </c>
      <c r="AO558">
        <v>19244</v>
      </c>
    </row>
    <row r="559" spans="1:41" x14ac:dyDescent="0.45">
      <c r="A559" t="s">
        <v>7858</v>
      </c>
      <c r="B559" t="s">
        <v>70</v>
      </c>
      <c r="C559">
        <v>4</v>
      </c>
      <c r="D559">
        <v>6</v>
      </c>
      <c r="F559">
        <v>4.2503000000000002</v>
      </c>
      <c r="G559">
        <v>26</v>
      </c>
      <c r="H559">
        <v>11</v>
      </c>
      <c r="K559">
        <v>84.7</v>
      </c>
      <c r="L559">
        <v>366</v>
      </c>
      <c r="M559">
        <v>92</v>
      </c>
      <c r="N559">
        <v>43</v>
      </c>
      <c r="O559">
        <v>40</v>
      </c>
      <c r="P559">
        <v>10</v>
      </c>
      <c r="Q559">
        <v>19</v>
      </c>
      <c r="R559">
        <v>1</v>
      </c>
      <c r="S559">
        <v>5</v>
      </c>
      <c r="T559">
        <v>53</v>
      </c>
      <c r="U559">
        <v>5.63164</v>
      </c>
      <c r="V559">
        <v>2.0188899999999999</v>
      </c>
      <c r="W559">
        <v>2.7894700000000001</v>
      </c>
      <c r="X559">
        <v>1.06257</v>
      </c>
      <c r="Y559">
        <v>0.14480899999999999</v>
      </c>
      <c r="Z559">
        <v>5.1912600000000003E-2</v>
      </c>
      <c r="AA559">
        <v>9.2896170914173098E-2</v>
      </c>
      <c r="AB559">
        <v>0.26900600000000002</v>
      </c>
      <c r="AC559">
        <v>1.3105100000000001</v>
      </c>
      <c r="AD559">
        <v>0.29390699999999997</v>
      </c>
      <c r="AE559">
        <v>0.70103099999999996</v>
      </c>
      <c r="AH559">
        <v>4.3884499999999997</v>
      </c>
      <c r="AI559">
        <v>0.69567900000000005</v>
      </c>
      <c r="AJ559">
        <v>0.74512</v>
      </c>
      <c r="AK559">
        <v>999</v>
      </c>
      <c r="AO559" t="s">
        <v>7859</v>
      </c>
    </row>
    <row r="560" spans="1:41" x14ac:dyDescent="0.45">
      <c r="A560" t="s">
        <v>8011</v>
      </c>
      <c r="C560">
        <v>5</v>
      </c>
      <c r="D560">
        <v>6</v>
      </c>
      <c r="F560">
        <v>4.5617700000000001</v>
      </c>
      <c r="G560">
        <v>21</v>
      </c>
      <c r="H560">
        <v>19</v>
      </c>
      <c r="K560">
        <v>94.7</v>
      </c>
      <c r="L560">
        <v>409</v>
      </c>
      <c r="M560">
        <v>91</v>
      </c>
      <c r="N560">
        <v>51</v>
      </c>
      <c r="O560">
        <v>48</v>
      </c>
      <c r="P560">
        <v>13</v>
      </c>
      <c r="Q560">
        <v>35</v>
      </c>
      <c r="R560">
        <v>0</v>
      </c>
      <c r="S560">
        <v>6</v>
      </c>
      <c r="T560">
        <v>83</v>
      </c>
      <c r="U560">
        <v>7.8880699999999999</v>
      </c>
      <c r="V560">
        <v>3.3262900000000002</v>
      </c>
      <c r="W560">
        <v>2.3714300000000001</v>
      </c>
      <c r="X560">
        <v>1.2354799999999999</v>
      </c>
      <c r="Y560">
        <v>0.202934</v>
      </c>
      <c r="Z560">
        <v>8.5574600000000001E-2</v>
      </c>
      <c r="AA560">
        <v>0.117359407246112</v>
      </c>
      <c r="AB560">
        <v>0.247283</v>
      </c>
      <c r="AC560">
        <v>1.3305199999999999</v>
      </c>
      <c r="AD560">
        <v>0.28676499999999999</v>
      </c>
      <c r="AE560">
        <v>0.69573300000000005</v>
      </c>
      <c r="AH560">
        <v>4.5855600000000001</v>
      </c>
      <c r="AI560">
        <v>0.69484699999999999</v>
      </c>
      <c r="AJ560">
        <v>0.71904599999999996</v>
      </c>
      <c r="AK560">
        <v>999</v>
      </c>
      <c r="AO560">
        <v>20962</v>
      </c>
    </row>
    <row r="561" spans="1:41" x14ac:dyDescent="0.45">
      <c r="A561" t="s">
        <v>7472</v>
      </c>
      <c r="B561" t="s">
        <v>31</v>
      </c>
      <c r="C561">
        <v>3</v>
      </c>
      <c r="D561">
        <v>4</v>
      </c>
      <c r="F561">
        <v>4.1538500000000003</v>
      </c>
      <c r="G561">
        <v>38</v>
      </c>
      <c r="H561">
        <v>11</v>
      </c>
      <c r="K561">
        <v>65</v>
      </c>
      <c r="L561">
        <v>280</v>
      </c>
      <c r="M561">
        <v>56</v>
      </c>
      <c r="N561">
        <v>32</v>
      </c>
      <c r="O561">
        <v>30</v>
      </c>
      <c r="P561">
        <v>7</v>
      </c>
      <c r="Q561">
        <v>30</v>
      </c>
      <c r="R561">
        <v>0</v>
      </c>
      <c r="S561">
        <v>6</v>
      </c>
      <c r="T561">
        <v>67</v>
      </c>
      <c r="U561">
        <v>9.2769200000000005</v>
      </c>
      <c r="V561">
        <v>4.1538500000000003</v>
      </c>
      <c r="W561">
        <v>2.23333</v>
      </c>
      <c r="X561">
        <v>0.96923099999999995</v>
      </c>
      <c r="Y561">
        <v>0.239286</v>
      </c>
      <c r="Z561">
        <v>0.107143</v>
      </c>
      <c r="AA561">
        <v>0.132142849266529</v>
      </c>
      <c r="AB561">
        <v>0.22950799999999999</v>
      </c>
      <c r="AC561">
        <v>1.32308</v>
      </c>
      <c r="AD561">
        <v>0.28823500000000002</v>
      </c>
      <c r="AE561">
        <v>0.70866099999999999</v>
      </c>
      <c r="AH561">
        <v>4.2550400000000002</v>
      </c>
      <c r="AI561">
        <v>0.69316599999999995</v>
      </c>
      <c r="AJ561">
        <v>0.79044599999999998</v>
      </c>
      <c r="AK561">
        <v>999</v>
      </c>
      <c r="AO561">
        <v>27914</v>
      </c>
    </row>
    <row r="562" spans="1:41" x14ac:dyDescent="0.45">
      <c r="A562" t="s">
        <v>7846</v>
      </c>
      <c r="B562" t="s">
        <v>70</v>
      </c>
      <c r="C562">
        <v>4</v>
      </c>
      <c r="D562">
        <v>6</v>
      </c>
      <c r="F562">
        <v>4.34084</v>
      </c>
      <c r="G562">
        <v>26</v>
      </c>
      <c r="H562">
        <v>14</v>
      </c>
      <c r="K562">
        <v>93.3</v>
      </c>
      <c r="L562">
        <v>413</v>
      </c>
      <c r="M562">
        <v>95</v>
      </c>
      <c r="N562">
        <v>48</v>
      </c>
      <c r="O562">
        <v>45</v>
      </c>
      <c r="P562">
        <v>11</v>
      </c>
      <c r="Q562">
        <v>35</v>
      </c>
      <c r="R562">
        <v>1</v>
      </c>
      <c r="S562">
        <v>6</v>
      </c>
      <c r="T562">
        <v>74</v>
      </c>
      <c r="U562">
        <v>7.1382599999999998</v>
      </c>
      <c r="V562">
        <v>3.3762099999999999</v>
      </c>
      <c r="W562">
        <v>2.11429</v>
      </c>
      <c r="X562">
        <v>1.0610900000000001</v>
      </c>
      <c r="Y562">
        <v>0.179177</v>
      </c>
      <c r="Z562">
        <v>8.4745799999999996E-2</v>
      </c>
      <c r="AA562">
        <v>9.4430997967720004E-2</v>
      </c>
      <c r="AB562">
        <v>0.25537599999999999</v>
      </c>
      <c r="AC562">
        <v>1.3933500000000001</v>
      </c>
      <c r="AD562">
        <v>0.29268300000000003</v>
      </c>
      <c r="AE562">
        <v>0.71553199999999995</v>
      </c>
      <c r="AH562">
        <v>4.5197799999999999</v>
      </c>
      <c r="AI562">
        <v>0.69182999999999995</v>
      </c>
      <c r="AJ562">
        <v>0.81820199999999998</v>
      </c>
      <c r="AK562">
        <v>999</v>
      </c>
      <c r="AO562">
        <v>21023</v>
      </c>
    </row>
    <row r="563" spans="1:41" x14ac:dyDescent="0.45">
      <c r="A563" t="s">
        <v>7401</v>
      </c>
      <c r="B563" t="s">
        <v>269</v>
      </c>
      <c r="C563">
        <v>3</v>
      </c>
      <c r="D563">
        <v>4</v>
      </c>
      <c r="F563">
        <v>3.92279</v>
      </c>
      <c r="G563">
        <v>47</v>
      </c>
      <c r="H563">
        <v>7</v>
      </c>
      <c r="K563">
        <v>80.3</v>
      </c>
      <c r="L563">
        <v>348</v>
      </c>
      <c r="M563">
        <v>80</v>
      </c>
      <c r="N563">
        <v>37</v>
      </c>
      <c r="O563">
        <v>35</v>
      </c>
      <c r="P563">
        <v>7</v>
      </c>
      <c r="Q563">
        <v>30</v>
      </c>
      <c r="R563">
        <v>0</v>
      </c>
      <c r="S563">
        <v>3</v>
      </c>
      <c r="T563">
        <v>56</v>
      </c>
      <c r="U563">
        <v>6.2764600000000002</v>
      </c>
      <c r="V563">
        <v>3.36239</v>
      </c>
      <c r="W563">
        <v>1.8666700000000001</v>
      </c>
      <c r="X563">
        <v>0.78455799999999998</v>
      </c>
      <c r="Y563">
        <v>0.16092000000000001</v>
      </c>
      <c r="Z563">
        <v>8.6206900000000003E-2</v>
      </c>
      <c r="AA563">
        <v>7.4712648987769997E-2</v>
      </c>
      <c r="AB563">
        <v>0.25396800000000003</v>
      </c>
      <c r="AC563">
        <v>1.3698600000000001</v>
      </c>
      <c r="AD563">
        <v>0.28968300000000002</v>
      </c>
      <c r="AE563">
        <v>0.72854300000000005</v>
      </c>
      <c r="AH563">
        <v>4.2263999999999999</v>
      </c>
      <c r="AI563">
        <v>0.69157999999999997</v>
      </c>
      <c r="AJ563">
        <v>1.01525</v>
      </c>
      <c r="AK563">
        <v>999</v>
      </c>
      <c r="AO563">
        <v>26108</v>
      </c>
    </row>
    <row r="564" spans="1:41" x14ac:dyDescent="0.45">
      <c r="A564" t="s">
        <v>8017</v>
      </c>
      <c r="B564" t="s">
        <v>42</v>
      </c>
      <c r="C564">
        <v>5</v>
      </c>
      <c r="D564">
        <v>7</v>
      </c>
      <c r="F564">
        <v>4.8397100000000002</v>
      </c>
      <c r="G564">
        <v>23</v>
      </c>
      <c r="H564">
        <v>23</v>
      </c>
      <c r="K564">
        <v>96.7</v>
      </c>
      <c r="L564">
        <v>424</v>
      </c>
      <c r="M564">
        <v>91</v>
      </c>
      <c r="N564">
        <v>56</v>
      </c>
      <c r="O564">
        <v>52</v>
      </c>
      <c r="P564">
        <v>13</v>
      </c>
      <c r="Q564">
        <v>46</v>
      </c>
      <c r="R564">
        <v>0</v>
      </c>
      <c r="S564">
        <v>11</v>
      </c>
      <c r="T564">
        <v>88</v>
      </c>
      <c r="U564">
        <v>8.1902799999999996</v>
      </c>
      <c r="V564">
        <v>4.2812799999999998</v>
      </c>
      <c r="W564">
        <v>1.9130400000000001</v>
      </c>
      <c r="X564">
        <v>1.2099299999999999</v>
      </c>
      <c r="Y564">
        <v>0.20754700000000001</v>
      </c>
      <c r="Z564">
        <v>0.108491</v>
      </c>
      <c r="AA564">
        <v>9.9056608974933597E-2</v>
      </c>
      <c r="AB564">
        <v>0.24795600000000001</v>
      </c>
      <c r="AC564">
        <v>1.41675</v>
      </c>
      <c r="AD564">
        <v>0.29323300000000002</v>
      </c>
      <c r="AE564">
        <v>0.68181800000000004</v>
      </c>
      <c r="AH564">
        <v>4.9510100000000001</v>
      </c>
      <c r="AI564">
        <v>0.69140500000000005</v>
      </c>
      <c r="AJ564">
        <v>0.711781</v>
      </c>
      <c r="AK564">
        <v>999</v>
      </c>
      <c r="AO564" t="s">
        <v>8018</v>
      </c>
    </row>
    <row r="565" spans="1:41" x14ac:dyDescent="0.45">
      <c r="A565" t="s">
        <v>7995</v>
      </c>
      <c r="C565">
        <v>4</v>
      </c>
      <c r="D565">
        <v>6</v>
      </c>
      <c r="F565">
        <v>4.9891300000000003</v>
      </c>
      <c r="G565">
        <v>23</v>
      </c>
      <c r="H565">
        <v>18</v>
      </c>
      <c r="K565">
        <v>92</v>
      </c>
      <c r="L565">
        <v>403</v>
      </c>
      <c r="M565">
        <v>101</v>
      </c>
      <c r="N565">
        <v>55</v>
      </c>
      <c r="O565">
        <v>51</v>
      </c>
      <c r="P565">
        <v>13</v>
      </c>
      <c r="Q565">
        <v>29</v>
      </c>
      <c r="R565">
        <v>0</v>
      </c>
      <c r="S565">
        <v>4</v>
      </c>
      <c r="T565">
        <v>64</v>
      </c>
      <c r="U565">
        <v>6.2608699999999997</v>
      </c>
      <c r="V565">
        <v>2.8369599999999999</v>
      </c>
      <c r="W565">
        <v>2.2069000000000001</v>
      </c>
      <c r="X565">
        <v>1.2717400000000001</v>
      </c>
      <c r="Y565">
        <v>0.15880900000000001</v>
      </c>
      <c r="Z565">
        <v>7.1960300000000005E-2</v>
      </c>
      <c r="AA565">
        <v>8.6848631501197801E-2</v>
      </c>
      <c r="AB565">
        <v>0.27297300000000002</v>
      </c>
      <c r="AC565">
        <v>1.4130400000000001</v>
      </c>
      <c r="AD565">
        <v>0.30034100000000002</v>
      </c>
      <c r="AE565">
        <v>0.67084100000000002</v>
      </c>
      <c r="AH565">
        <v>4.7767799999999996</v>
      </c>
      <c r="AI565">
        <v>0.69042599999999998</v>
      </c>
      <c r="AJ565">
        <v>0.21588099999999999</v>
      </c>
      <c r="AK565">
        <v>999</v>
      </c>
      <c r="AO565" t="s">
        <v>7996</v>
      </c>
    </row>
    <row r="566" spans="1:41" x14ac:dyDescent="0.45">
      <c r="A566" t="s">
        <v>7934</v>
      </c>
      <c r="B566" t="s">
        <v>70</v>
      </c>
      <c r="C566">
        <v>6</v>
      </c>
      <c r="D566">
        <v>8</v>
      </c>
      <c r="F566">
        <v>4.44109</v>
      </c>
      <c r="G566">
        <v>20</v>
      </c>
      <c r="H566">
        <v>17</v>
      </c>
      <c r="K566">
        <v>99.3</v>
      </c>
      <c r="L566">
        <v>433</v>
      </c>
      <c r="M566">
        <v>99</v>
      </c>
      <c r="N566">
        <v>52</v>
      </c>
      <c r="O566">
        <v>49</v>
      </c>
      <c r="P566">
        <v>11</v>
      </c>
      <c r="Q566">
        <v>36</v>
      </c>
      <c r="R566">
        <v>0</v>
      </c>
      <c r="S566">
        <v>11</v>
      </c>
      <c r="T566">
        <v>72</v>
      </c>
      <c r="U566">
        <v>6.5256800000000004</v>
      </c>
      <c r="V566">
        <v>3.2628400000000002</v>
      </c>
      <c r="W566">
        <v>2</v>
      </c>
      <c r="X566">
        <v>0.99697899999999995</v>
      </c>
      <c r="Y566">
        <v>0.16628200000000001</v>
      </c>
      <c r="Z566">
        <v>8.3140900000000004E-2</v>
      </c>
      <c r="AA566">
        <v>8.3140879869461004E-2</v>
      </c>
      <c r="AB566">
        <v>0.25647700000000001</v>
      </c>
      <c r="AC566">
        <v>1.3595200000000001</v>
      </c>
      <c r="AD566">
        <v>0.29042899999999999</v>
      </c>
      <c r="AE566">
        <v>0.69398000000000004</v>
      </c>
      <c r="AH566">
        <v>4.6649099999999999</v>
      </c>
      <c r="AI566">
        <v>0.69035400000000002</v>
      </c>
      <c r="AJ566">
        <v>0.88876900000000003</v>
      </c>
      <c r="AK566">
        <v>999</v>
      </c>
      <c r="AO566" t="s">
        <v>7935</v>
      </c>
    </row>
    <row r="567" spans="1:41" x14ac:dyDescent="0.45">
      <c r="A567" t="s">
        <v>7232</v>
      </c>
      <c r="B567" t="s">
        <v>309</v>
      </c>
      <c r="C567">
        <v>5</v>
      </c>
      <c r="D567">
        <v>9</v>
      </c>
      <c r="F567">
        <v>5.4789599999999998</v>
      </c>
      <c r="G567">
        <v>21</v>
      </c>
      <c r="H567">
        <v>21</v>
      </c>
      <c r="K567">
        <v>111.7</v>
      </c>
      <c r="L567">
        <v>505</v>
      </c>
      <c r="M567">
        <v>136</v>
      </c>
      <c r="N567">
        <v>73</v>
      </c>
      <c r="O567">
        <v>68</v>
      </c>
      <c r="P567">
        <v>19</v>
      </c>
      <c r="Q567">
        <v>35</v>
      </c>
      <c r="R567">
        <v>0</v>
      </c>
      <c r="S567">
        <v>5</v>
      </c>
      <c r="T567">
        <v>68</v>
      </c>
      <c r="U567">
        <v>5.4789599999999998</v>
      </c>
      <c r="V567">
        <v>2.8200500000000002</v>
      </c>
      <c r="W567">
        <v>1.94286</v>
      </c>
      <c r="X567">
        <v>1.5308900000000001</v>
      </c>
      <c r="Y567">
        <v>0.13465299999999999</v>
      </c>
      <c r="Z567">
        <v>6.9306900000000005E-2</v>
      </c>
      <c r="AA567">
        <v>6.5346531569957705E-2</v>
      </c>
      <c r="AB567">
        <v>0.29247299999999998</v>
      </c>
      <c r="AC567">
        <v>1.5308900000000001</v>
      </c>
      <c r="AD567">
        <v>0.30952400000000002</v>
      </c>
      <c r="AE567">
        <v>0.67867</v>
      </c>
      <c r="AH567">
        <v>5.32308</v>
      </c>
      <c r="AI567">
        <v>0.69030199999999997</v>
      </c>
      <c r="AJ567">
        <v>0.95777900000000005</v>
      </c>
      <c r="AK567">
        <v>999</v>
      </c>
      <c r="AO567">
        <v>16256</v>
      </c>
    </row>
    <row r="568" spans="1:41" x14ac:dyDescent="0.45">
      <c r="A568" t="s">
        <v>5309</v>
      </c>
      <c r="B568" t="s">
        <v>59</v>
      </c>
      <c r="C568">
        <v>4</v>
      </c>
      <c r="D568">
        <v>4</v>
      </c>
      <c r="F568">
        <v>4.2800500000000001</v>
      </c>
      <c r="G568">
        <v>29</v>
      </c>
      <c r="H568">
        <v>7</v>
      </c>
      <c r="K568">
        <v>75.7</v>
      </c>
      <c r="L568">
        <v>326</v>
      </c>
      <c r="M568">
        <v>73</v>
      </c>
      <c r="N568">
        <v>39</v>
      </c>
      <c r="O568">
        <v>36</v>
      </c>
      <c r="P568">
        <v>8</v>
      </c>
      <c r="Q568">
        <v>28</v>
      </c>
      <c r="R568">
        <v>0</v>
      </c>
      <c r="S568">
        <v>4</v>
      </c>
      <c r="T568">
        <v>63</v>
      </c>
      <c r="U568">
        <v>7.4900900000000004</v>
      </c>
      <c r="V568">
        <v>3.3289300000000002</v>
      </c>
      <c r="W568">
        <v>2.25</v>
      </c>
      <c r="X568">
        <v>0.95112300000000005</v>
      </c>
      <c r="Y568">
        <v>0.19325200000000001</v>
      </c>
      <c r="Z568">
        <v>8.5889599999999997E-2</v>
      </c>
      <c r="AA568">
        <v>0.10736196488142</v>
      </c>
      <c r="AB568">
        <v>0.24829899999999999</v>
      </c>
      <c r="AC568">
        <v>1.3342099999999999</v>
      </c>
      <c r="AD568">
        <v>0.29148000000000002</v>
      </c>
      <c r="AE568">
        <v>0.69042300000000001</v>
      </c>
      <c r="AH568">
        <v>4.2325799999999996</v>
      </c>
      <c r="AI568">
        <v>0.68547800000000003</v>
      </c>
      <c r="AJ568">
        <v>0.61251500000000003</v>
      </c>
      <c r="AK568">
        <v>999</v>
      </c>
      <c r="AO568">
        <v>24094</v>
      </c>
    </row>
    <row r="569" spans="1:41" x14ac:dyDescent="0.45">
      <c r="A569" t="s">
        <v>8190</v>
      </c>
      <c r="B569" t="s">
        <v>36</v>
      </c>
      <c r="C569">
        <v>4</v>
      </c>
      <c r="D569">
        <v>6</v>
      </c>
      <c r="F569">
        <v>5.2258100000000001</v>
      </c>
      <c r="G569">
        <v>23</v>
      </c>
      <c r="H569">
        <v>22</v>
      </c>
      <c r="K569">
        <v>93</v>
      </c>
      <c r="L569">
        <v>403</v>
      </c>
      <c r="M569">
        <v>103</v>
      </c>
      <c r="N569">
        <v>58</v>
      </c>
      <c r="O569">
        <v>54</v>
      </c>
      <c r="P569">
        <v>11</v>
      </c>
      <c r="Q569">
        <v>28</v>
      </c>
      <c r="R569">
        <v>0</v>
      </c>
      <c r="S569">
        <v>6</v>
      </c>
      <c r="T569">
        <v>40</v>
      </c>
      <c r="U569">
        <v>3.8709699999999998</v>
      </c>
      <c r="V569">
        <v>2.7096800000000001</v>
      </c>
      <c r="W569">
        <v>1.4285699999999999</v>
      </c>
      <c r="X569">
        <v>1.0645199999999999</v>
      </c>
      <c r="Y569">
        <v>9.9255599999999999E-2</v>
      </c>
      <c r="Z569">
        <v>6.9478899999999996E-2</v>
      </c>
      <c r="AA569">
        <v>2.9776677489280701E-2</v>
      </c>
      <c r="AB569">
        <v>0.27913300000000002</v>
      </c>
      <c r="AC569">
        <v>1.4086000000000001</v>
      </c>
      <c r="AD569">
        <v>0.28930800000000001</v>
      </c>
      <c r="AE569">
        <v>0.63148800000000005</v>
      </c>
      <c r="AH569">
        <v>5.0292300000000001</v>
      </c>
      <c r="AI569">
        <v>0.68404699999999996</v>
      </c>
      <c r="AJ569">
        <v>0.316689</v>
      </c>
      <c r="AK569">
        <v>999</v>
      </c>
      <c r="AO569" t="s">
        <v>8191</v>
      </c>
    </row>
    <row r="570" spans="1:41" x14ac:dyDescent="0.45">
      <c r="A570" t="s">
        <v>7849</v>
      </c>
      <c r="B570" t="s">
        <v>98</v>
      </c>
      <c r="C570">
        <v>4</v>
      </c>
      <c r="D570">
        <v>7</v>
      </c>
      <c r="F570">
        <v>4.5473699999999999</v>
      </c>
      <c r="G570">
        <v>21</v>
      </c>
      <c r="H570">
        <v>19</v>
      </c>
      <c r="K570">
        <v>95</v>
      </c>
      <c r="L570">
        <v>418</v>
      </c>
      <c r="M570">
        <v>94</v>
      </c>
      <c r="N570">
        <v>51</v>
      </c>
      <c r="O570">
        <v>48</v>
      </c>
      <c r="P570">
        <v>13</v>
      </c>
      <c r="Q570">
        <v>39</v>
      </c>
      <c r="R570">
        <v>0</v>
      </c>
      <c r="S570">
        <v>5</v>
      </c>
      <c r="T570">
        <v>84</v>
      </c>
      <c r="U570">
        <v>7.9578899999999999</v>
      </c>
      <c r="V570">
        <v>3.6947399999999999</v>
      </c>
      <c r="W570">
        <v>2.1538499999999998</v>
      </c>
      <c r="X570">
        <v>1.2315799999999999</v>
      </c>
      <c r="Y570">
        <v>0.200957</v>
      </c>
      <c r="Z570">
        <v>9.3301400000000007E-2</v>
      </c>
      <c r="AA570">
        <v>0.107655502855777</v>
      </c>
      <c r="AB570">
        <v>0.25133699999999998</v>
      </c>
      <c r="AC570">
        <v>1.4</v>
      </c>
      <c r="AD570">
        <v>0.29241899999999998</v>
      </c>
      <c r="AE570">
        <v>0.71428599999999998</v>
      </c>
      <c r="AH570">
        <v>4.6550399999999996</v>
      </c>
      <c r="AI570">
        <v>0.68250900000000003</v>
      </c>
      <c r="AJ570">
        <v>0.73447499999999999</v>
      </c>
      <c r="AK570">
        <v>999</v>
      </c>
      <c r="AO570">
        <v>18331</v>
      </c>
    </row>
    <row r="571" spans="1:41" x14ac:dyDescent="0.45">
      <c r="A571" t="s">
        <v>7890</v>
      </c>
      <c r="B571" t="s">
        <v>76</v>
      </c>
      <c r="C571">
        <v>4</v>
      </c>
      <c r="D571">
        <v>5</v>
      </c>
      <c r="F571">
        <v>4.2917300000000003</v>
      </c>
      <c r="G571">
        <v>29</v>
      </c>
      <c r="H571">
        <v>7</v>
      </c>
      <c r="K571">
        <v>71.3</v>
      </c>
      <c r="L571">
        <v>304</v>
      </c>
      <c r="M571">
        <v>74</v>
      </c>
      <c r="N571">
        <v>36</v>
      </c>
      <c r="O571">
        <v>34</v>
      </c>
      <c r="P571">
        <v>8</v>
      </c>
      <c r="Q571">
        <v>20</v>
      </c>
      <c r="R571">
        <v>0</v>
      </c>
      <c r="S571">
        <v>2</v>
      </c>
      <c r="T571">
        <v>46</v>
      </c>
      <c r="U571">
        <v>5.8064499999999999</v>
      </c>
      <c r="V571">
        <v>2.52454</v>
      </c>
      <c r="W571">
        <v>2.2999999999999998</v>
      </c>
      <c r="X571">
        <v>1.0098199999999999</v>
      </c>
      <c r="Y571">
        <v>0.15131600000000001</v>
      </c>
      <c r="Z571">
        <v>6.5789500000000001E-2</v>
      </c>
      <c r="AA571">
        <v>8.5526317358016898E-2</v>
      </c>
      <c r="AB571">
        <v>0.26241100000000001</v>
      </c>
      <c r="AC571">
        <v>1.31837</v>
      </c>
      <c r="AD571">
        <v>0.28947400000000001</v>
      </c>
      <c r="AE571">
        <v>0.70048299999999997</v>
      </c>
      <c r="AH571">
        <v>4.3490099999999998</v>
      </c>
      <c r="AI571">
        <v>0.680091</v>
      </c>
      <c r="AJ571">
        <v>0.82235800000000003</v>
      </c>
      <c r="AK571">
        <v>999</v>
      </c>
      <c r="AO571" t="s">
        <v>7891</v>
      </c>
    </row>
    <row r="572" spans="1:41" x14ac:dyDescent="0.45">
      <c r="A572" t="s">
        <v>7997</v>
      </c>
      <c r="C572">
        <v>5</v>
      </c>
      <c r="D572">
        <v>5</v>
      </c>
      <c r="F572">
        <v>4.5929500000000001</v>
      </c>
      <c r="G572">
        <v>24</v>
      </c>
      <c r="H572">
        <v>13</v>
      </c>
      <c r="K572">
        <v>82.3</v>
      </c>
      <c r="L572">
        <v>360</v>
      </c>
      <c r="M572">
        <v>92</v>
      </c>
      <c r="N572">
        <v>45</v>
      </c>
      <c r="O572">
        <v>42</v>
      </c>
      <c r="P572">
        <v>10</v>
      </c>
      <c r="Q572">
        <v>25</v>
      </c>
      <c r="R572">
        <v>0</v>
      </c>
      <c r="S572">
        <v>3</v>
      </c>
      <c r="T572">
        <v>51</v>
      </c>
      <c r="U572">
        <v>5.5771600000000001</v>
      </c>
      <c r="V572">
        <v>2.7339000000000002</v>
      </c>
      <c r="W572">
        <v>2.04</v>
      </c>
      <c r="X572">
        <v>1.0935600000000001</v>
      </c>
      <c r="Y572">
        <v>0.14166699999999999</v>
      </c>
      <c r="Z572">
        <v>6.9444400000000003E-2</v>
      </c>
      <c r="AA572">
        <v>7.2222217917442294E-2</v>
      </c>
      <c r="AB572">
        <v>0.27710800000000002</v>
      </c>
      <c r="AC572">
        <v>1.4216299999999999</v>
      </c>
      <c r="AD572">
        <v>0.30258299999999999</v>
      </c>
      <c r="AE572">
        <v>0.69902900000000001</v>
      </c>
      <c r="AH572">
        <v>4.61592</v>
      </c>
      <c r="AI572">
        <v>0.67985399999999996</v>
      </c>
      <c r="AJ572">
        <v>0.81085700000000005</v>
      </c>
      <c r="AK572">
        <v>999</v>
      </c>
      <c r="AO572" t="s">
        <v>7998</v>
      </c>
    </row>
    <row r="573" spans="1:41" x14ac:dyDescent="0.45">
      <c r="A573" t="s">
        <v>7310</v>
      </c>
      <c r="B573" t="s">
        <v>73</v>
      </c>
      <c r="C573">
        <v>3</v>
      </c>
      <c r="D573">
        <v>5</v>
      </c>
      <c r="F573">
        <v>5.1882400000000004</v>
      </c>
      <c r="G573">
        <v>25</v>
      </c>
      <c r="H573">
        <v>16</v>
      </c>
      <c r="K573">
        <v>85</v>
      </c>
      <c r="L573">
        <v>382</v>
      </c>
      <c r="M573">
        <v>90</v>
      </c>
      <c r="N573">
        <v>52</v>
      </c>
      <c r="O573">
        <v>49</v>
      </c>
      <c r="P573">
        <v>11</v>
      </c>
      <c r="Q573">
        <v>37</v>
      </c>
      <c r="R573">
        <v>0</v>
      </c>
      <c r="S573">
        <v>6</v>
      </c>
      <c r="T573">
        <v>67</v>
      </c>
      <c r="U573">
        <v>7.0941200000000002</v>
      </c>
      <c r="V573">
        <v>3.9176500000000001</v>
      </c>
      <c r="W573">
        <v>1.81081</v>
      </c>
      <c r="X573">
        <v>1.1647099999999999</v>
      </c>
      <c r="Y573">
        <v>0.17539299999999999</v>
      </c>
      <c r="Z573">
        <v>9.6858600000000003E-2</v>
      </c>
      <c r="AA573">
        <v>7.8534036874771104E-2</v>
      </c>
      <c r="AB573">
        <v>0.26548699999999997</v>
      </c>
      <c r="AC573">
        <v>1.4941199999999999</v>
      </c>
      <c r="AD573">
        <v>0.30268200000000001</v>
      </c>
      <c r="AE573">
        <v>0.67204299999999995</v>
      </c>
      <c r="AH573">
        <v>4.8785699999999999</v>
      </c>
      <c r="AI573">
        <v>0.67962299999999998</v>
      </c>
      <c r="AJ573">
        <v>0.30303400000000003</v>
      </c>
      <c r="AK573">
        <v>999</v>
      </c>
      <c r="AO573">
        <v>20153</v>
      </c>
    </row>
    <row r="574" spans="1:41" x14ac:dyDescent="0.45">
      <c r="A574" t="s">
        <v>8064</v>
      </c>
      <c r="C574">
        <v>5</v>
      </c>
      <c r="D574">
        <v>7</v>
      </c>
      <c r="F574">
        <v>4.9384100000000002</v>
      </c>
      <c r="G574">
        <v>22</v>
      </c>
      <c r="H574">
        <v>17</v>
      </c>
      <c r="K574">
        <v>89.3</v>
      </c>
      <c r="L574">
        <v>393</v>
      </c>
      <c r="M574">
        <v>94</v>
      </c>
      <c r="N574">
        <v>52</v>
      </c>
      <c r="O574">
        <v>49</v>
      </c>
      <c r="P574">
        <v>11</v>
      </c>
      <c r="Q574">
        <v>34</v>
      </c>
      <c r="R574">
        <v>0</v>
      </c>
      <c r="S574">
        <v>6</v>
      </c>
      <c r="T574">
        <v>64</v>
      </c>
      <c r="U574">
        <v>6.45017</v>
      </c>
      <c r="V574">
        <v>3.42665</v>
      </c>
      <c r="W574">
        <v>1.88235</v>
      </c>
      <c r="X574">
        <v>1.1086199999999999</v>
      </c>
      <c r="Y574">
        <v>0.16284999999999999</v>
      </c>
      <c r="Z574">
        <v>8.6513999999999994E-2</v>
      </c>
      <c r="AA574">
        <v>7.6335877180099404E-2</v>
      </c>
      <c r="AB574">
        <v>0.266289</v>
      </c>
      <c r="AC574">
        <v>1.43337</v>
      </c>
      <c r="AD574">
        <v>0.29856100000000002</v>
      </c>
      <c r="AE574">
        <v>0.674956</v>
      </c>
      <c r="AH574">
        <v>4.7667999999999999</v>
      </c>
      <c r="AI574">
        <v>0.67728900000000003</v>
      </c>
      <c r="AJ574">
        <v>0.34362900000000002</v>
      </c>
      <c r="AK574">
        <v>999</v>
      </c>
      <c r="AO574" t="s">
        <v>8065</v>
      </c>
    </row>
    <row r="575" spans="1:41" x14ac:dyDescent="0.45">
      <c r="A575" t="s">
        <v>8005</v>
      </c>
      <c r="B575" t="s">
        <v>104</v>
      </c>
      <c r="C575">
        <v>5</v>
      </c>
      <c r="D575">
        <v>8</v>
      </c>
      <c r="F575">
        <v>4.95</v>
      </c>
      <c r="G575">
        <v>23</v>
      </c>
      <c r="H575">
        <v>22</v>
      </c>
      <c r="K575">
        <v>100</v>
      </c>
      <c r="L575">
        <v>445</v>
      </c>
      <c r="M575">
        <v>105</v>
      </c>
      <c r="N575">
        <v>59</v>
      </c>
      <c r="O575">
        <v>55</v>
      </c>
      <c r="P575">
        <v>11</v>
      </c>
      <c r="Q575">
        <v>43</v>
      </c>
      <c r="R575">
        <v>0</v>
      </c>
      <c r="S575">
        <v>7</v>
      </c>
      <c r="T575">
        <v>58</v>
      </c>
      <c r="U575">
        <v>5.22</v>
      </c>
      <c r="V575">
        <v>3.87</v>
      </c>
      <c r="W575">
        <v>1.34884</v>
      </c>
      <c r="X575">
        <v>0.99</v>
      </c>
      <c r="Y575">
        <v>0.13033700000000001</v>
      </c>
      <c r="Z575">
        <v>9.6629199999999998E-2</v>
      </c>
      <c r="AA575">
        <v>3.3707864582538598E-2</v>
      </c>
      <c r="AB575">
        <v>0.26582299999999998</v>
      </c>
      <c r="AC575">
        <v>1.48</v>
      </c>
      <c r="AD575">
        <v>0.28834399999999999</v>
      </c>
      <c r="AE575">
        <v>0.67119200000000001</v>
      </c>
      <c r="AH575">
        <v>5.0250399999999997</v>
      </c>
      <c r="AI575">
        <v>0.675404</v>
      </c>
      <c r="AJ575">
        <v>0.650173</v>
      </c>
      <c r="AK575">
        <v>999</v>
      </c>
      <c r="AO575" t="s">
        <v>8006</v>
      </c>
    </row>
    <row r="576" spans="1:41" x14ac:dyDescent="0.45">
      <c r="A576" t="s">
        <v>7976</v>
      </c>
      <c r="B576" t="s">
        <v>42</v>
      </c>
      <c r="C576">
        <v>4</v>
      </c>
      <c r="D576">
        <v>6</v>
      </c>
      <c r="F576">
        <v>4.8068200000000001</v>
      </c>
      <c r="G576">
        <v>22</v>
      </c>
      <c r="H576">
        <v>13</v>
      </c>
      <c r="K576">
        <v>88</v>
      </c>
      <c r="L576">
        <v>386</v>
      </c>
      <c r="M576">
        <v>90</v>
      </c>
      <c r="N576">
        <v>50</v>
      </c>
      <c r="O576">
        <v>47</v>
      </c>
      <c r="P576">
        <v>12</v>
      </c>
      <c r="Q576">
        <v>32</v>
      </c>
      <c r="R576">
        <v>0</v>
      </c>
      <c r="S576">
        <v>7</v>
      </c>
      <c r="T576">
        <v>69</v>
      </c>
      <c r="U576">
        <v>7.0568200000000001</v>
      </c>
      <c r="V576">
        <v>3.2727300000000001</v>
      </c>
      <c r="W576">
        <v>2.15625</v>
      </c>
      <c r="X576">
        <v>1.2272700000000001</v>
      </c>
      <c r="Y576">
        <v>0.178756</v>
      </c>
      <c r="Z576">
        <v>8.2901600000000006E-2</v>
      </c>
      <c r="AA576">
        <v>9.5854923129081698E-2</v>
      </c>
      <c r="AB576">
        <v>0.25936599999999999</v>
      </c>
      <c r="AC576">
        <v>1.38636</v>
      </c>
      <c r="AD576">
        <v>0.29323300000000002</v>
      </c>
      <c r="AE576">
        <v>0.68441099999999999</v>
      </c>
      <c r="AH576">
        <v>4.7891300000000001</v>
      </c>
      <c r="AI576">
        <v>0.67206200000000005</v>
      </c>
      <c r="AJ576">
        <v>0.63251800000000002</v>
      </c>
      <c r="AK576">
        <v>999</v>
      </c>
      <c r="AO576" t="s">
        <v>7977</v>
      </c>
    </row>
    <row r="577" spans="1:41" x14ac:dyDescent="0.45">
      <c r="A577" t="s">
        <v>7838</v>
      </c>
      <c r="B577" t="s">
        <v>170</v>
      </c>
      <c r="C577">
        <v>4</v>
      </c>
      <c r="D577">
        <v>8</v>
      </c>
      <c r="F577">
        <v>5.1724100000000002</v>
      </c>
      <c r="G577">
        <v>18</v>
      </c>
      <c r="H577">
        <v>18</v>
      </c>
      <c r="K577">
        <v>87</v>
      </c>
      <c r="L577">
        <v>391</v>
      </c>
      <c r="M577">
        <v>89</v>
      </c>
      <c r="N577">
        <v>53</v>
      </c>
      <c r="O577">
        <v>50</v>
      </c>
      <c r="P577">
        <v>14</v>
      </c>
      <c r="Q577">
        <v>35</v>
      </c>
      <c r="R577">
        <v>1</v>
      </c>
      <c r="S577">
        <v>5</v>
      </c>
      <c r="T577">
        <v>87</v>
      </c>
      <c r="U577">
        <v>9</v>
      </c>
      <c r="V577">
        <v>3.6206900000000002</v>
      </c>
      <c r="W577">
        <v>2.4857100000000001</v>
      </c>
      <c r="X577">
        <v>1.44828</v>
      </c>
      <c r="Y577">
        <v>0.22250600000000001</v>
      </c>
      <c r="Z577">
        <v>8.9514099999999999E-2</v>
      </c>
      <c r="AA577">
        <v>0.13299231976270601</v>
      </c>
      <c r="AB577">
        <v>0.25356099999999998</v>
      </c>
      <c r="AC577">
        <v>1.4252899999999999</v>
      </c>
      <c r="AD577">
        <v>0.3</v>
      </c>
      <c r="AE577">
        <v>0.68007700000000004</v>
      </c>
      <c r="AH577">
        <v>4.7263000000000002</v>
      </c>
      <c r="AI577">
        <v>0.67176400000000003</v>
      </c>
      <c r="AJ577">
        <v>0.31727899999999998</v>
      </c>
      <c r="AK577">
        <v>999</v>
      </c>
      <c r="AO577">
        <v>15440</v>
      </c>
    </row>
    <row r="578" spans="1:41" x14ac:dyDescent="0.45">
      <c r="A578" t="s">
        <v>7972</v>
      </c>
      <c r="C578">
        <v>5</v>
      </c>
      <c r="D578">
        <v>6</v>
      </c>
      <c r="F578">
        <v>4.5555599999999998</v>
      </c>
      <c r="G578">
        <v>28</v>
      </c>
      <c r="H578">
        <v>11</v>
      </c>
      <c r="K578">
        <v>81</v>
      </c>
      <c r="L578">
        <v>354</v>
      </c>
      <c r="M578">
        <v>81</v>
      </c>
      <c r="N578">
        <v>44</v>
      </c>
      <c r="O578">
        <v>41</v>
      </c>
      <c r="P578">
        <v>9</v>
      </c>
      <c r="Q578">
        <v>33</v>
      </c>
      <c r="R578">
        <v>0</v>
      </c>
      <c r="S578">
        <v>5</v>
      </c>
      <c r="T578">
        <v>61</v>
      </c>
      <c r="U578">
        <v>6.7777799999999999</v>
      </c>
      <c r="V578">
        <v>3.6666699999999999</v>
      </c>
      <c r="W578">
        <v>1.8484799999999999</v>
      </c>
      <c r="X578">
        <v>1</v>
      </c>
      <c r="Y578">
        <v>0.172316</v>
      </c>
      <c r="Z578">
        <v>9.3220300000000006E-2</v>
      </c>
      <c r="AA578">
        <v>7.9096049070358193E-2</v>
      </c>
      <c r="AB578">
        <v>0.25632899999999997</v>
      </c>
      <c r="AC578">
        <v>1.40741</v>
      </c>
      <c r="AD578">
        <v>0.29268300000000003</v>
      </c>
      <c r="AE578">
        <v>0.69033500000000003</v>
      </c>
      <c r="AH578">
        <v>4.6007199999999999</v>
      </c>
      <c r="AI578">
        <v>0.67075200000000001</v>
      </c>
      <c r="AJ578">
        <v>0.75135099999999999</v>
      </c>
      <c r="AK578">
        <v>999</v>
      </c>
      <c r="AO578">
        <v>25078</v>
      </c>
    </row>
    <row r="579" spans="1:41" x14ac:dyDescent="0.45">
      <c r="A579" t="s">
        <v>156</v>
      </c>
      <c r="B579" t="s">
        <v>155</v>
      </c>
      <c r="C579">
        <v>4</v>
      </c>
      <c r="D579">
        <v>3</v>
      </c>
      <c r="F579">
        <v>3.9473699999999998</v>
      </c>
      <c r="G579">
        <v>51</v>
      </c>
      <c r="H579">
        <v>1</v>
      </c>
      <c r="K579">
        <v>57</v>
      </c>
      <c r="L579">
        <v>235</v>
      </c>
      <c r="M579">
        <v>51</v>
      </c>
      <c r="N579">
        <v>27</v>
      </c>
      <c r="O579">
        <v>25</v>
      </c>
      <c r="P579">
        <v>7</v>
      </c>
      <c r="Q579">
        <v>16</v>
      </c>
      <c r="R579">
        <v>1</v>
      </c>
      <c r="S579">
        <v>2</v>
      </c>
      <c r="T579">
        <v>59</v>
      </c>
      <c r="U579">
        <v>9.3157899999999998</v>
      </c>
      <c r="V579">
        <v>2.5263200000000001</v>
      </c>
      <c r="W579">
        <v>3.6875</v>
      </c>
      <c r="X579">
        <v>1.1052599999999999</v>
      </c>
      <c r="Y579">
        <v>0.25106400000000001</v>
      </c>
      <c r="Z579">
        <v>6.8085099999999996E-2</v>
      </c>
      <c r="AA579">
        <v>0.18297871947288499</v>
      </c>
      <c r="AB579">
        <v>0.23502300000000001</v>
      </c>
      <c r="AC579">
        <v>1.17544</v>
      </c>
      <c r="AD579">
        <v>0.29139100000000001</v>
      </c>
      <c r="AE579">
        <v>0.69930099999999995</v>
      </c>
      <c r="AH579">
        <v>3.72872</v>
      </c>
      <c r="AI579">
        <v>0.669956</v>
      </c>
      <c r="AJ579">
        <v>0.50680899999999995</v>
      </c>
      <c r="AK579">
        <v>999</v>
      </c>
      <c r="AO579">
        <v>15507</v>
      </c>
    </row>
    <row r="580" spans="1:41" x14ac:dyDescent="0.45">
      <c r="A580" t="s">
        <v>7329</v>
      </c>
      <c r="B580" t="s">
        <v>36</v>
      </c>
      <c r="C580">
        <v>7</v>
      </c>
      <c r="D580">
        <v>6</v>
      </c>
      <c r="F580">
        <v>3.8181799999999999</v>
      </c>
      <c r="G580">
        <v>64</v>
      </c>
      <c r="H580">
        <v>0</v>
      </c>
      <c r="K580">
        <v>66</v>
      </c>
      <c r="L580">
        <v>268</v>
      </c>
      <c r="M580">
        <v>47</v>
      </c>
      <c r="N580">
        <v>30</v>
      </c>
      <c r="O580">
        <v>28</v>
      </c>
      <c r="P580">
        <v>7</v>
      </c>
      <c r="Q580">
        <v>29</v>
      </c>
      <c r="R580">
        <v>1</v>
      </c>
      <c r="S580">
        <v>7</v>
      </c>
      <c r="T580">
        <v>76</v>
      </c>
      <c r="U580">
        <v>10.3636</v>
      </c>
      <c r="V580">
        <v>3.9545499999999998</v>
      </c>
      <c r="W580">
        <v>2.6206900000000002</v>
      </c>
      <c r="X580">
        <v>0.95454499999999998</v>
      </c>
      <c r="Y580">
        <v>0.283582</v>
      </c>
      <c r="Z580">
        <v>0.108209</v>
      </c>
      <c r="AA580">
        <v>0.17537313699722201</v>
      </c>
      <c r="AB580">
        <v>0.20258599999999999</v>
      </c>
      <c r="AC580">
        <v>1.1515200000000001</v>
      </c>
      <c r="AD580">
        <v>0.26845599999999997</v>
      </c>
      <c r="AE580">
        <v>0.69486400000000004</v>
      </c>
      <c r="AH580">
        <v>3.9671599999999998</v>
      </c>
      <c r="AI580">
        <v>0.66823200000000005</v>
      </c>
      <c r="AJ580">
        <v>0.79001999999999994</v>
      </c>
      <c r="AK580">
        <v>999</v>
      </c>
      <c r="AO580">
        <v>21132</v>
      </c>
    </row>
    <row r="581" spans="1:41" x14ac:dyDescent="0.45">
      <c r="A581" t="s">
        <v>7227</v>
      </c>
      <c r="B581" t="s">
        <v>130</v>
      </c>
      <c r="C581">
        <v>5</v>
      </c>
      <c r="D581">
        <v>8</v>
      </c>
      <c r="F581">
        <v>4.8746200000000002</v>
      </c>
      <c r="G581">
        <v>21</v>
      </c>
      <c r="H581">
        <v>17</v>
      </c>
      <c r="K581">
        <v>99.7</v>
      </c>
      <c r="L581">
        <v>427</v>
      </c>
      <c r="M581">
        <v>101</v>
      </c>
      <c r="N581">
        <v>58</v>
      </c>
      <c r="O581">
        <v>54</v>
      </c>
      <c r="P581">
        <v>16</v>
      </c>
      <c r="Q581">
        <v>36</v>
      </c>
      <c r="R581">
        <v>0</v>
      </c>
      <c r="S581">
        <v>3</v>
      </c>
      <c r="T581">
        <v>77</v>
      </c>
      <c r="U581">
        <v>6.95085</v>
      </c>
      <c r="V581">
        <v>3.2497500000000001</v>
      </c>
      <c r="W581">
        <v>2.13889</v>
      </c>
      <c r="X581">
        <v>1.4443299999999999</v>
      </c>
      <c r="Y581">
        <v>0.18032799999999999</v>
      </c>
      <c r="Z581">
        <v>8.4309099999999998E-2</v>
      </c>
      <c r="AA581">
        <v>9.6018731594085693E-2</v>
      </c>
      <c r="AB581">
        <v>0.26030900000000001</v>
      </c>
      <c r="AC581">
        <v>1.37412</v>
      </c>
      <c r="AD581">
        <v>0.288136</v>
      </c>
      <c r="AE581">
        <v>0.68935400000000002</v>
      </c>
      <c r="AH581">
        <v>4.9701899999999997</v>
      </c>
      <c r="AI581">
        <v>0.66649400000000003</v>
      </c>
      <c r="AJ581">
        <v>0.69158699999999995</v>
      </c>
      <c r="AK581">
        <v>999</v>
      </c>
      <c r="AO581">
        <v>14843</v>
      </c>
    </row>
    <row r="582" spans="1:41" x14ac:dyDescent="0.45">
      <c r="A582" t="s">
        <v>7179</v>
      </c>
      <c r="B582" t="s">
        <v>73</v>
      </c>
      <c r="C582">
        <v>5</v>
      </c>
      <c r="D582">
        <v>5</v>
      </c>
      <c r="F582">
        <v>4.2386200000000001</v>
      </c>
      <c r="G582">
        <v>43</v>
      </c>
      <c r="H582">
        <v>6</v>
      </c>
      <c r="K582">
        <v>63.7</v>
      </c>
      <c r="L582">
        <v>264</v>
      </c>
      <c r="M582">
        <v>58</v>
      </c>
      <c r="N582">
        <v>32</v>
      </c>
      <c r="O582">
        <v>30</v>
      </c>
      <c r="P582">
        <v>10</v>
      </c>
      <c r="Q582">
        <v>19</v>
      </c>
      <c r="R582">
        <v>0</v>
      </c>
      <c r="S582">
        <v>3</v>
      </c>
      <c r="T582">
        <v>67</v>
      </c>
      <c r="U582">
        <v>9.4662500000000005</v>
      </c>
      <c r="V582">
        <v>2.6844600000000001</v>
      </c>
      <c r="W582">
        <v>3.5263200000000001</v>
      </c>
      <c r="X582">
        <v>1.4128700000000001</v>
      </c>
      <c r="Y582">
        <v>0.25378800000000001</v>
      </c>
      <c r="Z582">
        <v>7.1969699999999998E-2</v>
      </c>
      <c r="AA582">
        <v>0.18181817978620499</v>
      </c>
      <c r="AB582">
        <v>0.23966899999999999</v>
      </c>
      <c r="AC582">
        <v>1.20879</v>
      </c>
      <c r="AD582">
        <v>0.29090899999999997</v>
      </c>
      <c r="AE582">
        <v>0.71428599999999998</v>
      </c>
      <c r="AH582">
        <v>4.2283499999999998</v>
      </c>
      <c r="AI582">
        <v>0.664462</v>
      </c>
      <c r="AJ582">
        <v>0.61678599999999995</v>
      </c>
      <c r="AK582">
        <v>999</v>
      </c>
      <c r="AO582">
        <v>13799</v>
      </c>
    </row>
    <row r="583" spans="1:41" x14ac:dyDescent="0.45">
      <c r="A583" t="s">
        <v>7874</v>
      </c>
      <c r="C583">
        <v>4</v>
      </c>
      <c r="D583">
        <v>3</v>
      </c>
      <c r="F583">
        <v>4.0652400000000002</v>
      </c>
      <c r="G583">
        <v>27</v>
      </c>
      <c r="H583">
        <v>7</v>
      </c>
      <c r="K583">
        <v>79.7</v>
      </c>
      <c r="L583">
        <v>336</v>
      </c>
      <c r="M583">
        <v>78</v>
      </c>
      <c r="N583">
        <v>39</v>
      </c>
      <c r="O583">
        <v>36</v>
      </c>
      <c r="P583">
        <v>10</v>
      </c>
      <c r="Q583">
        <v>24</v>
      </c>
      <c r="R583">
        <v>2</v>
      </c>
      <c r="S583">
        <v>2</v>
      </c>
      <c r="T583">
        <v>62</v>
      </c>
      <c r="U583">
        <v>7.0012600000000003</v>
      </c>
      <c r="V583">
        <v>2.7101600000000001</v>
      </c>
      <c r="W583">
        <v>2.5833300000000001</v>
      </c>
      <c r="X583">
        <v>1.12923</v>
      </c>
      <c r="Y583">
        <v>0.18452399999999999</v>
      </c>
      <c r="Z583">
        <v>7.1428599999999995E-2</v>
      </c>
      <c r="AA583">
        <v>0.11309523135423601</v>
      </c>
      <c r="AB583">
        <v>0.25161299999999998</v>
      </c>
      <c r="AC583">
        <v>1.2798</v>
      </c>
      <c r="AD583">
        <v>0.28571400000000002</v>
      </c>
      <c r="AE583">
        <v>0.71590900000000002</v>
      </c>
      <c r="AH583">
        <v>4.3089899999999997</v>
      </c>
      <c r="AI583">
        <v>0.66382300000000005</v>
      </c>
      <c r="AJ583">
        <v>0.84033000000000002</v>
      </c>
      <c r="AK583">
        <v>999</v>
      </c>
      <c r="AO583">
        <v>18356</v>
      </c>
    </row>
    <row r="584" spans="1:41" x14ac:dyDescent="0.45">
      <c r="A584" t="s">
        <v>7930</v>
      </c>
      <c r="B584" t="s">
        <v>46</v>
      </c>
      <c r="C584">
        <v>4</v>
      </c>
      <c r="D584">
        <v>2</v>
      </c>
      <c r="F584">
        <v>3.5714299999999999</v>
      </c>
      <c r="G584">
        <v>62</v>
      </c>
      <c r="H584">
        <v>1</v>
      </c>
      <c r="K584">
        <v>63</v>
      </c>
      <c r="L584">
        <v>256</v>
      </c>
      <c r="M584">
        <v>56</v>
      </c>
      <c r="N584">
        <v>27</v>
      </c>
      <c r="O584">
        <v>25</v>
      </c>
      <c r="P584">
        <v>6</v>
      </c>
      <c r="Q584">
        <v>15</v>
      </c>
      <c r="R584">
        <v>2</v>
      </c>
      <c r="S584">
        <v>5</v>
      </c>
      <c r="T584">
        <v>51</v>
      </c>
      <c r="U584">
        <v>7.2857099999999999</v>
      </c>
      <c r="V584">
        <v>2.1428600000000002</v>
      </c>
      <c r="W584">
        <v>3.4</v>
      </c>
      <c r="X584">
        <v>0.85714299999999999</v>
      </c>
      <c r="Y584">
        <v>0.19921900000000001</v>
      </c>
      <c r="Z584">
        <v>5.8593800000000001E-2</v>
      </c>
      <c r="AA584">
        <v>0.140625</v>
      </c>
      <c r="AB584">
        <v>0.237288</v>
      </c>
      <c r="AC584">
        <v>1.1269800000000001</v>
      </c>
      <c r="AD584">
        <v>0.27933000000000002</v>
      </c>
      <c r="AE584">
        <v>0.70287500000000003</v>
      </c>
      <c r="AH584">
        <v>3.82647</v>
      </c>
      <c r="AI584">
        <v>0.66381599999999996</v>
      </c>
      <c r="AJ584">
        <v>0.75638499999999997</v>
      </c>
      <c r="AK584">
        <v>999</v>
      </c>
      <c r="AO584">
        <v>20367</v>
      </c>
    </row>
    <row r="585" spans="1:41" x14ac:dyDescent="0.45">
      <c r="A585" t="s">
        <v>7951</v>
      </c>
      <c r="B585" t="s">
        <v>178</v>
      </c>
      <c r="C585">
        <v>4</v>
      </c>
      <c r="D585">
        <v>4</v>
      </c>
      <c r="F585">
        <v>4.3373499999999998</v>
      </c>
      <c r="G585">
        <v>22</v>
      </c>
      <c r="H585">
        <v>8</v>
      </c>
      <c r="K585">
        <v>74.7</v>
      </c>
      <c r="L585">
        <v>323</v>
      </c>
      <c r="M585">
        <v>67</v>
      </c>
      <c r="N585">
        <v>39</v>
      </c>
      <c r="O585">
        <v>36</v>
      </c>
      <c r="P585">
        <v>10</v>
      </c>
      <c r="Q585">
        <v>31</v>
      </c>
      <c r="R585">
        <v>0</v>
      </c>
      <c r="S585">
        <v>6</v>
      </c>
      <c r="T585">
        <v>75</v>
      </c>
      <c r="U585">
        <v>9.0361499999999992</v>
      </c>
      <c r="V585">
        <v>3.7349399999999999</v>
      </c>
      <c r="W585">
        <v>2.4193500000000001</v>
      </c>
      <c r="X585">
        <v>1.20482</v>
      </c>
      <c r="Y585">
        <v>0.23219799999999999</v>
      </c>
      <c r="Z585">
        <v>9.5975199999999997E-2</v>
      </c>
      <c r="AA585">
        <v>0.136222913861274</v>
      </c>
      <c r="AB585">
        <v>0.234266</v>
      </c>
      <c r="AC585">
        <v>1.3119099999999999</v>
      </c>
      <c r="AD585">
        <v>0.283582</v>
      </c>
      <c r="AE585">
        <v>0.70238100000000003</v>
      </c>
      <c r="AH585">
        <v>4.4732500000000002</v>
      </c>
      <c r="AI585">
        <v>0.66364000000000001</v>
      </c>
      <c r="AJ585">
        <v>0.61651500000000004</v>
      </c>
      <c r="AK585">
        <v>999</v>
      </c>
      <c r="AO585" t="s">
        <v>7952</v>
      </c>
    </row>
    <row r="586" spans="1:41" x14ac:dyDescent="0.45">
      <c r="A586" t="s">
        <v>8045</v>
      </c>
      <c r="B586" t="s">
        <v>42</v>
      </c>
      <c r="C586">
        <v>5</v>
      </c>
      <c r="D586">
        <v>8</v>
      </c>
      <c r="F586">
        <v>4.8942600000000001</v>
      </c>
      <c r="G586">
        <v>22</v>
      </c>
      <c r="H586">
        <v>22</v>
      </c>
      <c r="K586">
        <v>99.3</v>
      </c>
      <c r="L586">
        <v>436</v>
      </c>
      <c r="M586">
        <v>100</v>
      </c>
      <c r="N586">
        <v>58</v>
      </c>
      <c r="O586">
        <v>54</v>
      </c>
      <c r="P586">
        <v>13</v>
      </c>
      <c r="Q586">
        <v>42</v>
      </c>
      <c r="R586">
        <v>0</v>
      </c>
      <c r="S586">
        <v>8</v>
      </c>
      <c r="T586">
        <v>73</v>
      </c>
      <c r="U586">
        <v>6.6163100000000004</v>
      </c>
      <c r="V586">
        <v>3.8066499999999999</v>
      </c>
      <c r="W586">
        <v>1.7381</v>
      </c>
      <c r="X586">
        <v>1.17825</v>
      </c>
      <c r="Y586">
        <v>0.167431</v>
      </c>
      <c r="Z586">
        <v>9.6330299999999994E-2</v>
      </c>
      <c r="AA586">
        <v>7.1100912988185799E-2</v>
      </c>
      <c r="AB586">
        <v>0.25906699999999999</v>
      </c>
      <c r="AC586">
        <v>1.43001</v>
      </c>
      <c r="AD586">
        <v>0.28999999999999998</v>
      </c>
      <c r="AE586">
        <v>0.67851399999999995</v>
      </c>
      <c r="AH586">
        <v>4.9972399999999997</v>
      </c>
      <c r="AI586">
        <v>0.66293000000000002</v>
      </c>
      <c r="AJ586">
        <v>0.68460699999999997</v>
      </c>
      <c r="AK586">
        <v>999</v>
      </c>
      <c r="AO586" t="s">
        <v>8046</v>
      </c>
    </row>
    <row r="587" spans="1:41" x14ac:dyDescent="0.45">
      <c r="A587" t="s">
        <v>7564</v>
      </c>
      <c r="B587" t="s">
        <v>7</v>
      </c>
      <c r="C587">
        <v>2</v>
      </c>
      <c r="D587">
        <v>3</v>
      </c>
      <c r="F587">
        <v>4.2567599999999999</v>
      </c>
      <c r="G587">
        <v>33</v>
      </c>
      <c r="H587">
        <v>9</v>
      </c>
      <c r="K587">
        <v>74</v>
      </c>
      <c r="L587">
        <v>322</v>
      </c>
      <c r="M587">
        <v>69</v>
      </c>
      <c r="N587">
        <v>37</v>
      </c>
      <c r="O587">
        <v>35</v>
      </c>
      <c r="P587">
        <v>8</v>
      </c>
      <c r="Q587">
        <v>32</v>
      </c>
      <c r="R587">
        <v>0</v>
      </c>
      <c r="S587">
        <v>8</v>
      </c>
      <c r="T587">
        <v>71</v>
      </c>
      <c r="U587">
        <v>8.6351300000000002</v>
      </c>
      <c r="V587">
        <v>3.8918900000000001</v>
      </c>
      <c r="W587">
        <v>2.21875</v>
      </c>
      <c r="X587">
        <v>0.97297299999999998</v>
      </c>
      <c r="Y587">
        <v>0.220497</v>
      </c>
      <c r="Z587">
        <v>9.9378900000000006E-2</v>
      </c>
      <c r="AA587">
        <v>0.121118009090423</v>
      </c>
      <c r="AB587">
        <v>0.24468100000000001</v>
      </c>
      <c r="AC587">
        <v>1.36486</v>
      </c>
      <c r="AD587">
        <v>0.30049300000000001</v>
      </c>
      <c r="AE587">
        <v>0.71269499999999997</v>
      </c>
      <c r="AH587">
        <v>4.3631500000000001</v>
      </c>
      <c r="AI587">
        <v>0.66234199999999999</v>
      </c>
      <c r="AJ587">
        <v>0.88249900000000003</v>
      </c>
      <c r="AK587">
        <v>999</v>
      </c>
      <c r="AO587">
        <v>21863</v>
      </c>
    </row>
    <row r="588" spans="1:41" x14ac:dyDescent="0.45">
      <c r="A588" t="s">
        <v>5364</v>
      </c>
      <c r="B588" t="s">
        <v>130</v>
      </c>
      <c r="C588">
        <v>1</v>
      </c>
      <c r="D588">
        <v>2</v>
      </c>
      <c r="F588">
        <v>4.82315</v>
      </c>
      <c r="G588">
        <v>28</v>
      </c>
      <c r="H588">
        <v>28</v>
      </c>
      <c r="K588">
        <v>93.3</v>
      </c>
      <c r="L588">
        <v>412</v>
      </c>
      <c r="M588">
        <v>87</v>
      </c>
      <c r="N588">
        <v>53</v>
      </c>
      <c r="O588">
        <v>50</v>
      </c>
      <c r="P588">
        <v>12</v>
      </c>
      <c r="Q588">
        <v>47</v>
      </c>
      <c r="R588">
        <v>0</v>
      </c>
      <c r="S588">
        <v>9</v>
      </c>
      <c r="T588">
        <v>82</v>
      </c>
      <c r="U588">
        <v>7.9099700000000004</v>
      </c>
      <c r="V588">
        <v>4.53376</v>
      </c>
      <c r="W588">
        <v>1.74468</v>
      </c>
      <c r="X588">
        <v>1.1575599999999999</v>
      </c>
      <c r="Y588">
        <v>0.19902900000000001</v>
      </c>
      <c r="Z588">
        <v>0.114078</v>
      </c>
      <c r="AA588">
        <v>8.4951460361480699E-2</v>
      </c>
      <c r="AB588">
        <v>0.24438199999999999</v>
      </c>
      <c r="AC588">
        <v>1.4362299999999999</v>
      </c>
      <c r="AD588">
        <v>0.28626000000000001</v>
      </c>
      <c r="AE588">
        <v>0.69112600000000002</v>
      </c>
      <c r="AH588">
        <v>4.9699400000000002</v>
      </c>
      <c r="AI588">
        <v>0.66222499999999995</v>
      </c>
      <c r="AJ588">
        <v>0.80882399999999999</v>
      </c>
      <c r="AK588">
        <v>999</v>
      </c>
      <c r="AO588" t="s">
        <v>5366</v>
      </c>
    </row>
    <row r="589" spans="1:41" x14ac:dyDescent="0.45">
      <c r="A589" t="s">
        <v>8015</v>
      </c>
      <c r="B589" t="s">
        <v>170</v>
      </c>
      <c r="C589">
        <v>4</v>
      </c>
      <c r="D589">
        <v>4</v>
      </c>
      <c r="F589">
        <v>4.3173399999999997</v>
      </c>
      <c r="G589">
        <v>24</v>
      </c>
      <c r="H589">
        <v>16</v>
      </c>
      <c r="K589">
        <v>81.3</v>
      </c>
      <c r="L589">
        <v>356</v>
      </c>
      <c r="M589">
        <v>78</v>
      </c>
      <c r="N589">
        <v>42</v>
      </c>
      <c r="O589">
        <v>39</v>
      </c>
      <c r="P589">
        <v>9</v>
      </c>
      <c r="Q589">
        <v>38</v>
      </c>
      <c r="R589">
        <v>0</v>
      </c>
      <c r="S589">
        <v>4</v>
      </c>
      <c r="T589">
        <v>68</v>
      </c>
      <c r="U589">
        <v>7.5276800000000001</v>
      </c>
      <c r="V589">
        <v>4.2066400000000002</v>
      </c>
      <c r="W589">
        <v>1.7894699999999999</v>
      </c>
      <c r="X589">
        <v>0.99631000000000003</v>
      </c>
      <c r="Y589">
        <v>0.19101099999999999</v>
      </c>
      <c r="Z589">
        <v>0.106742</v>
      </c>
      <c r="AA589">
        <v>8.4269665181636796E-2</v>
      </c>
      <c r="AB589">
        <v>0.24840799999999999</v>
      </c>
      <c r="AC589">
        <v>1.4268099999999999</v>
      </c>
      <c r="AD589">
        <v>0.29113899999999998</v>
      </c>
      <c r="AE589">
        <v>0.71566700000000005</v>
      </c>
      <c r="AH589">
        <v>4.5711500000000003</v>
      </c>
      <c r="AI589">
        <v>0.66061300000000001</v>
      </c>
      <c r="AJ589">
        <v>0.851271</v>
      </c>
      <c r="AK589">
        <v>999</v>
      </c>
      <c r="AO589" t="s">
        <v>8016</v>
      </c>
    </row>
    <row r="590" spans="1:41" x14ac:dyDescent="0.45">
      <c r="A590" t="s">
        <v>7356</v>
      </c>
      <c r="B590" t="s">
        <v>207</v>
      </c>
      <c r="C590">
        <v>5</v>
      </c>
      <c r="D590">
        <v>5</v>
      </c>
      <c r="F590">
        <v>4.2677800000000001</v>
      </c>
      <c r="G590">
        <v>37</v>
      </c>
      <c r="H590">
        <v>4</v>
      </c>
      <c r="K590">
        <v>71.7</v>
      </c>
      <c r="L590">
        <v>306</v>
      </c>
      <c r="M590">
        <v>70</v>
      </c>
      <c r="N590">
        <v>36</v>
      </c>
      <c r="O590">
        <v>34</v>
      </c>
      <c r="P590">
        <v>9</v>
      </c>
      <c r="Q590">
        <v>22</v>
      </c>
      <c r="R590">
        <v>0</v>
      </c>
      <c r="S590">
        <v>5</v>
      </c>
      <c r="T590">
        <v>63</v>
      </c>
      <c r="U590">
        <v>7.9079499999999996</v>
      </c>
      <c r="V590">
        <v>2.7615099999999999</v>
      </c>
      <c r="W590">
        <v>2.8636400000000002</v>
      </c>
      <c r="X590">
        <v>1.12971</v>
      </c>
      <c r="Y590">
        <v>0.20588200000000001</v>
      </c>
      <c r="Z590">
        <v>7.1895399999999998E-2</v>
      </c>
      <c r="AA590">
        <v>0.13398692756891201</v>
      </c>
      <c r="AB590">
        <v>0.25089600000000001</v>
      </c>
      <c r="AC590">
        <v>1.28312</v>
      </c>
      <c r="AD590">
        <v>0.294686</v>
      </c>
      <c r="AE590">
        <v>0.70528999999999997</v>
      </c>
      <c r="AH590">
        <v>4.25922</v>
      </c>
      <c r="AI590">
        <v>0.66035299999999997</v>
      </c>
      <c r="AJ590">
        <v>0.58823400000000003</v>
      </c>
      <c r="AK590">
        <v>999</v>
      </c>
      <c r="AO590">
        <v>25589</v>
      </c>
    </row>
    <row r="591" spans="1:41" x14ac:dyDescent="0.45">
      <c r="A591" t="s">
        <v>7990</v>
      </c>
      <c r="B591" t="s">
        <v>39</v>
      </c>
      <c r="C591">
        <v>3</v>
      </c>
      <c r="D591">
        <v>5</v>
      </c>
      <c r="F591">
        <v>4.5707399999999998</v>
      </c>
      <c r="G591">
        <v>22</v>
      </c>
      <c r="H591">
        <v>11</v>
      </c>
      <c r="K591">
        <v>82.7</v>
      </c>
      <c r="L591">
        <v>363</v>
      </c>
      <c r="M591">
        <v>80</v>
      </c>
      <c r="N591">
        <v>45</v>
      </c>
      <c r="O591">
        <v>42</v>
      </c>
      <c r="P591">
        <v>9</v>
      </c>
      <c r="Q591">
        <v>39</v>
      </c>
      <c r="R591">
        <v>0</v>
      </c>
      <c r="S591">
        <v>3</v>
      </c>
      <c r="T591">
        <v>68</v>
      </c>
      <c r="U591">
        <v>7.4002400000000002</v>
      </c>
      <c r="V591">
        <v>4.2442599999999997</v>
      </c>
      <c r="W591">
        <v>1.74359</v>
      </c>
      <c r="X591">
        <v>0.97944399999999998</v>
      </c>
      <c r="Y591">
        <v>0.18732799999999999</v>
      </c>
      <c r="Z591">
        <v>0.10743800000000001</v>
      </c>
      <c r="AA591">
        <v>7.9889804124832098E-2</v>
      </c>
      <c r="AB591">
        <v>0.249221</v>
      </c>
      <c r="AC591">
        <v>1.4389400000000001</v>
      </c>
      <c r="AD591">
        <v>0.29098400000000002</v>
      </c>
      <c r="AE591">
        <v>0.69548900000000002</v>
      </c>
      <c r="AH591">
        <v>4.54887</v>
      </c>
      <c r="AI591">
        <v>0.659775</v>
      </c>
      <c r="AJ591">
        <v>0.67969999999999997</v>
      </c>
      <c r="AK591">
        <v>999</v>
      </c>
      <c r="AO591" t="s">
        <v>7991</v>
      </c>
    </row>
    <row r="592" spans="1:41" x14ac:dyDescent="0.45">
      <c r="A592" t="s">
        <v>7308</v>
      </c>
      <c r="B592" t="s">
        <v>7</v>
      </c>
      <c r="C592">
        <v>4</v>
      </c>
      <c r="D592">
        <v>5</v>
      </c>
      <c r="F592">
        <v>3.75</v>
      </c>
      <c r="G592">
        <v>58</v>
      </c>
      <c r="H592">
        <v>0</v>
      </c>
      <c r="K592">
        <v>60</v>
      </c>
      <c r="L592">
        <v>253</v>
      </c>
      <c r="M592">
        <v>52</v>
      </c>
      <c r="N592">
        <v>27</v>
      </c>
      <c r="O592">
        <v>25</v>
      </c>
      <c r="P592">
        <v>6</v>
      </c>
      <c r="Q592">
        <v>23</v>
      </c>
      <c r="R592">
        <v>1</v>
      </c>
      <c r="S592">
        <v>4</v>
      </c>
      <c r="T592">
        <v>69</v>
      </c>
      <c r="U592">
        <v>10.35</v>
      </c>
      <c r="V592">
        <v>3.45</v>
      </c>
      <c r="W592">
        <v>3</v>
      </c>
      <c r="X592">
        <v>0.9</v>
      </c>
      <c r="Y592">
        <v>0.272727</v>
      </c>
      <c r="Z592">
        <v>9.0909100000000007E-2</v>
      </c>
      <c r="AA592">
        <v>0.181818187236785</v>
      </c>
      <c r="AB592">
        <v>0.23008899999999999</v>
      </c>
      <c r="AC592">
        <v>1.25</v>
      </c>
      <c r="AD592">
        <v>0.30463600000000002</v>
      </c>
      <c r="AE592">
        <v>0.72072099999999995</v>
      </c>
      <c r="AH592">
        <v>3.6050399999999998</v>
      </c>
      <c r="AI592">
        <v>0.65689799999999998</v>
      </c>
      <c r="AJ592">
        <v>0.62237500000000001</v>
      </c>
      <c r="AK592">
        <v>999</v>
      </c>
      <c r="AO592">
        <v>25942</v>
      </c>
    </row>
    <row r="593" spans="1:41" x14ac:dyDescent="0.45">
      <c r="A593" t="s">
        <v>8028</v>
      </c>
      <c r="B593" t="s">
        <v>191</v>
      </c>
      <c r="C593">
        <v>5</v>
      </c>
      <c r="D593">
        <v>6</v>
      </c>
      <c r="F593">
        <v>4.6956499999999997</v>
      </c>
      <c r="G593">
        <v>20</v>
      </c>
      <c r="H593">
        <v>18</v>
      </c>
      <c r="K593">
        <v>92</v>
      </c>
      <c r="L593">
        <v>402</v>
      </c>
      <c r="M593">
        <v>90</v>
      </c>
      <c r="N593">
        <v>51</v>
      </c>
      <c r="O593">
        <v>48</v>
      </c>
      <c r="P593">
        <v>10</v>
      </c>
      <c r="Q593">
        <v>37</v>
      </c>
      <c r="R593">
        <v>0</v>
      </c>
      <c r="S593">
        <v>7</v>
      </c>
      <c r="T593">
        <v>63</v>
      </c>
      <c r="U593">
        <v>6.1630399999999996</v>
      </c>
      <c r="V593">
        <v>3.61957</v>
      </c>
      <c r="W593">
        <v>1.7027000000000001</v>
      </c>
      <c r="X593">
        <v>0.97826100000000005</v>
      </c>
      <c r="Y593">
        <v>0.15671599999999999</v>
      </c>
      <c r="Z593">
        <v>9.2039800000000005E-2</v>
      </c>
      <c r="AA593">
        <v>6.4676620066165896E-2</v>
      </c>
      <c r="AB593">
        <v>0.25139699999999998</v>
      </c>
      <c r="AC593">
        <v>1.38043</v>
      </c>
      <c r="AD593">
        <v>0.28070200000000001</v>
      </c>
      <c r="AE593">
        <v>0.672566</v>
      </c>
      <c r="AH593">
        <v>4.7332999999999998</v>
      </c>
      <c r="AI593">
        <v>0.65644899999999995</v>
      </c>
      <c r="AJ593">
        <v>0.74146100000000004</v>
      </c>
      <c r="AK593">
        <v>999</v>
      </c>
      <c r="AO593" t="s">
        <v>8029</v>
      </c>
    </row>
    <row r="594" spans="1:41" x14ac:dyDescent="0.45">
      <c r="A594" t="s">
        <v>5192</v>
      </c>
      <c r="B594" t="s">
        <v>170</v>
      </c>
      <c r="C594">
        <v>5</v>
      </c>
      <c r="D594">
        <v>5</v>
      </c>
      <c r="F594">
        <v>3.6425000000000001</v>
      </c>
      <c r="G594">
        <v>36</v>
      </c>
      <c r="H594">
        <v>2</v>
      </c>
      <c r="K594">
        <v>59.3</v>
      </c>
      <c r="L594">
        <v>249</v>
      </c>
      <c r="M594">
        <v>52</v>
      </c>
      <c r="N594">
        <v>26</v>
      </c>
      <c r="O594">
        <v>24</v>
      </c>
      <c r="P594">
        <v>6</v>
      </c>
      <c r="Q594">
        <v>19</v>
      </c>
      <c r="R594">
        <v>0</v>
      </c>
      <c r="S594">
        <v>4</v>
      </c>
      <c r="T594">
        <v>60</v>
      </c>
      <c r="U594">
        <v>9.1062399999999997</v>
      </c>
      <c r="V594">
        <v>2.8836400000000002</v>
      </c>
      <c r="W594">
        <v>3.1578900000000001</v>
      </c>
      <c r="X594">
        <v>0.91062399999999999</v>
      </c>
      <c r="Y594">
        <v>0.24096400000000001</v>
      </c>
      <c r="Z594">
        <v>7.6305200000000004E-2</v>
      </c>
      <c r="AA594">
        <v>0.164658643305301</v>
      </c>
      <c r="AB594">
        <v>0.23008899999999999</v>
      </c>
      <c r="AC594">
        <v>1.1973</v>
      </c>
      <c r="AD594">
        <v>0.28749999999999998</v>
      </c>
      <c r="AE594">
        <v>0.71884999999999999</v>
      </c>
      <c r="AH594">
        <v>3.71035</v>
      </c>
      <c r="AI594">
        <v>0.655802</v>
      </c>
      <c r="AJ594">
        <v>0.69545699999999999</v>
      </c>
      <c r="AK594">
        <v>999</v>
      </c>
      <c r="AO594" t="s">
        <v>5194</v>
      </c>
    </row>
    <row r="595" spans="1:41" x14ac:dyDescent="0.45">
      <c r="A595" t="s">
        <v>7237</v>
      </c>
      <c r="B595" t="s">
        <v>21</v>
      </c>
      <c r="C595">
        <v>5</v>
      </c>
      <c r="D595">
        <v>6</v>
      </c>
      <c r="F595">
        <v>4.3769</v>
      </c>
      <c r="G595">
        <v>20</v>
      </c>
      <c r="H595">
        <v>20</v>
      </c>
      <c r="K595">
        <v>98.7</v>
      </c>
      <c r="L595">
        <v>411</v>
      </c>
      <c r="M595">
        <v>96</v>
      </c>
      <c r="N595">
        <v>51</v>
      </c>
      <c r="O595">
        <v>48</v>
      </c>
      <c r="P595">
        <v>15</v>
      </c>
      <c r="Q595">
        <v>28</v>
      </c>
      <c r="R595">
        <v>0</v>
      </c>
      <c r="S595">
        <v>4</v>
      </c>
      <c r="T595">
        <v>70</v>
      </c>
      <c r="U595">
        <v>6.3829799999999999</v>
      </c>
      <c r="V595">
        <v>2.5531899999999998</v>
      </c>
      <c r="W595">
        <v>2.5</v>
      </c>
      <c r="X595">
        <v>1.36778</v>
      </c>
      <c r="Y595">
        <v>0.170316</v>
      </c>
      <c r="Z595">
        <v>6.8126500000000006E-2</v>
      </c>
      <c r="AA595">
        <v>0.102189786732196</v>
      </c>
      <c r="AB595">
        <v>0.25329800000000002</v>
      </c>
      <c r="AC595">
        <v>1.2563299999999999</v>
      </c>
      <c r="AD595">
        <v>0.27550999999999998</v>
      </c>
      <c r="AE595">
        <v>0.70873799999999998</v>
      </c>
      <c r="AH595">
        <v>4.7849300000000001</v>
      </c>
      <c r="AI595">
        <v>0.65561700000000001</v>
      </c>
      <c r="AJ595">
        <v>1.1122300000000001</v>
      </c>
      <c r="AK595">
        <v>999</v>
      </c>
      <c r="AO595">
        <v>16269</v>
      </c>
    </row>
    <row r="596" spans="1:41" x14ac:dyDescent="0.45">
      <c r="A596" t="s">
        <v>8023</v>
      </c>
      <c r="B596" t="s">
        <v>73</v>
      </c>
      <c r="C596">
        <v>3</v>
      </c>
      <c r="D596">
        <v>3</v>
      </c>
      <c r="F596">
        <v>4.4262300000000003</v>
      </c>
      <c r="G596">
        <v>28</v>
      </c>
      <c r="H596">
        <v>4</v>
      </c>
      <c r="K596">
        <v>61</v>
      </c>
      <c r="L596">
        <v>260</v>
      </c>
      <c r="M596">
        <v>63</v>
      </c>
      <c r="N596">
        <v>32</v>
      </c>
      <c r="O596">
        <v>30</v>
      </c>
      <c r="P596">
        <v>8</v>
      </c>
      <c r="Q596">
        <v>17</v>
      </c>
      <c r="R596">
        <v>0</v>
      </c>
      <c r="S596">
        <v>1</v>
      </c>
      <c r="T596">
        <v>50</v>
      </c>
      <c r="U596">
        <v>7.3770499999999997</v>
      </c>
      <c r="V596">
        <v>2.5082</v>
      </c>
      <c r="W596">
        <v>2.9411800000000001</v>
      </c>
      <c r="X596">
        <v>1.1803300000000001</v>
      </c>
      <c r="Y596">
        <v>0.19230800000000001</v>
      </c>
      <c r="Z596">
        <v>6.5384600000000001E-2</v>
      </c>
      <c r="AA596">
        <v>0.126923076808452</v>
      </c>
      <c r="AB596">
        <v>0.26033099999999998</v>
      </c>
      <c r="AC596">
        <v>1.31148</v>
      </c>
      <c r="AD596">
        <v>0.29891299999999998</v>
      </c>
      <c r="AE596">
        <v>0.69767400000000002</v>
      </c>
      <c r="AH596">
        <v>4.2058600000000004</v>
      </c>
      <c r="AI596">
        <v>0.655555</v>
      </c>
      <c r="AJ596">
        <v>0.46056900000000001</v>
      </c>
      <c r="AK596">
        <v>999</v>
      </c>
      <c r="AO596" t="s">
        <v>8024</v>
      </c>
    </row>
    <row r="597" spans="1:41" x14ac:dyDescent="0.45">
      <c r="A597" t="s">
        <v>7199</v>
      </c>
      <c r="B597" t="s">
        <v>59</v>
      </c>
      <c r="C597">
        <v>6</v>
      </c>
      <c r="D597">
        <v>6</v>
      </c>
      <c r="F597">
        <v>4.26112</v>
      </c>
      <c r="G597">
        <v>45</v>
      </c>
      <c r="H597">
        <v>6</v>
      </c>
      <c r="K597">
        <v>69.7</v>
      </c>
      <c r="L597">
        <v>295</v>
      </c>
      <c r="M597">
        <v>65</v>
      </c>
      <c r="N597">
        <v>35</v>
      </c>
      <c r="O597">
        <v>33</v>
      </c>
      <c r="P597">
        <v>9</v>
      </c>
      <c r="Q597">
        <v>23</v>
      </c>
      <c r="R597">
        <v>1</v>
      </c>
      <c r="S597">
        <v>3</v>
      </c>
      <c r="T597">
        <v>70</v>
      </c>
      <c r="U597">
        <v>9.0387400000000007</v>
      </c>
      <c r="V597">
        <v>2.9698699999999998</v>
      </c>
      <c r="W597">
        <v>3.0434800000000002</v>
      </c>
      <c r="X597">
        <v>1.16212</v>
      </c>
      <c r="Y597">
        <v>0.237288</v>
      </c>
      <c r="Z597">
        <v>7.7966099999999997E-2</v>
      </c>
      <c r="AA597">
        <v>0.15932203084230401</v>
      </c>
      <c r="AB597">
        <v>0.24163599999999999</v>
      </c>
      <c r="AC597">
        <v>1.2625500000000001</v>
      </c>
      <c r="AD597">
        <v>0.29473700000000003</v>
      </c>
      <c r="AE597">
        <v>0.70291800000000004</v>
      </c>
      <c r="AH597">
        <v>4.0441399999999996</v>
      </c>
      <c r="AI597">
        <v>0.65511799999999998</v>
      </c>
      <c r="AJ597">
        <v>0.53152699999999997</v>
      </c>
      <c r="AK597">
        <v>999</v>
      </c>
      <c r="AO597">
        <v>20253</v>
      </c>
    </row>
    <row r="598" spans="1:41" x14ac:dyDescent="0.45">
      <c r="A598" t="s">
        <v>8108</v>
      </c>
      <c r="C598">
        <v>5</v>
      </c>
      <c r="D598">
        <v>7</v>
      </c>
      <c r="F598">
        <v>4.8924099999999999</v>
      </c>
      <c r="G598">
        <v>21</v>
      </c>
      <c r="H598">
        <v>16</v>
      </c>
      <c r="K598">
        <v>88.3</v>
      </c>
      <c r="L598">
        <v>390</v>
      </c>
      <c r="M598">
        <v>92</v>
      </c>
      <c r="N598">
        <v>51</v>
      </c>
      <c r="O598">
        <v>48</v>
      </c>
      <c r="P598">
        <v>10</v>
      </c>
      <c r="Q598">
        <v>34</v>
      </c>
      <c r="R598">
        <v>0</v>
      </c>
      <c r="S598">
        <v>7</v>
      </c>
      <c r="T598">
        <v>62</v>
      </c>
      <c r="U598">
        <v>6.3193700000000002</v>
      </c>
      <c r="V598">
        <v>3.4654600000000002</v>
      </c>
      <c r="W598">
        <v>1.8235300000000001</v>
      </c>
      <c r="X598">
        <v>1.01925</v>
      </c>
      <c r="Y598">
        <v>0.158974</v>
      </c>
      <c r="Z598">
        <v>8.7179499999999993E-2</v>
      </c>
      <c r="AA598">
        <v>7.1794874966144506E-2</v>
      </c>
      <c r="AB598">
        <v>0.26361000000000001</v>
      </c>
      <c r="AC598">
        <v>1.4269499999999999</v>
      </c>
      <c r="AD598">
        <v>0.29602899999999999</v>
      </c>
      <c r="AE598">
        <v>0.66964299999999999</v>
      </c>
      <c r="AH598">
        <v>4.7159700000000004</v>
      </c>
      <c r="AI598">
        <v>0.65455799999999997</v>
      </c>
      <c r="AJ598">
        <v>0.715472</v>
      </c>
      <c r="AK598">
        <v>999</v>
      </c>
      <c r="AO598" t="s">
        <v>8109</v>
      </c>
    </row>
    <row r="599" spans="1:41" x14ac:dyDescent="0.45">
      <c r="A599" t="s">
        <v>7481</v>
      </c>
      <c r="B599" t="s">
        <v>56</v>
      </c>
      <c r="C599">
        <v>1</v>
      </c>
      <c r="D599">
        <v>1</v>
      </c>
      <c r="F599">
        <v>3.39344</v>
      </c>
      <c r="G599">
        <v>60</v>
      </c>
      <c r="H599">
        <v>0</v>
      </c>
      <c r="K599">
        <v>61</v>
      </c>
      <c r="L599">
        <v>250</v>
      </c>
      <c r="M599">
        <v>41</v>
      </c>
      <c r="N599">
        <v>25</v>
      </c>
      <c r="O599">
        <v>23</v>
      </c>
      <c r="P599">
        <v>6</v>
      </c>
      <c r="Q599">
        <v>33</v>
      </c>
      <c r="R599">
        <v>0</v>
      </c>
      <c r="S599">
        <v>3</v>
      </c>
      <c r="T599">
        <v>79</v>
      </c>
      <c r="U599">
        <v>11.6557</v>
      </c>
      <c r="V599">
        <v>4.8688500000000001</v>
      </c>
      <c r="W599">
        <v>2.3939400000000002</v>
      </c>
      <c r="X599">
        <v>0.88524599999999998</v>
      </c>
      <c r="Y599">
        <v>0.316</v>
      </c>
      <c r="Z599">
        <v>0.13200000000000001</v>
      </c>
      <c r="AA599">
        <v>0.18400001525878901</v>
      </c>
      <c r="AB599">
        <v>0.19158900000000001</v>
      </c>
      <c r="AC599">
        <v>1.2131099999999999</v>
      </c>
      <c r="AD599">
        <v>0.271318</v>
      </c>
      <c r="AE599">
        <v>0.74695100000000003</v>
      </c>
      <c r="AH599">
        <v>3.7140599999999999</v>
      </c>
      <c r="AI599">
        <v>0.654478</v>
      </c>
      <c r="AJ599">
        <v>0.87246100000000004</v>
      </c>
      <c r="AK599">
        <v>999</v>
      </c>
      <c r="AO599">
        <v>25327</v>
      </c>
    </row>
    <row r="600" spans="1:41" x14ac:dyDescent="0.45">
      <c r="A600" t="s">
        <v>7828</v>
      </c>
      <c r="B600" t="s">
        <v>42</v>
      </c>
      <c r="C600">
        <v>3</v>
      </c>
      <c r="D600">
        <v>3</v>
      </c>
      <c r="F600">
        <v>3.74322</v>
      </c>
      <c r="G600">
        <v>61</v>
      </c>
      <c r="H600">
        <v>0</v>
      </c>
      <c r="K600">
        <v>55.3</v>
      </c>
      <c r="L600">
        <v>229</v>
      </c>
      <c r="M600">
        <v>46</v>
      </c>
      <c r="N600">
        <v>25</v>
      </c>
      <c r="O600">
        <v>23</v>
      </c>
      <c r="P600">
        <v>9</v>
      </c>
      <c r="Q600">
        <v>17</v>
      </c>
      <c r="R600">
        <v>2</v>
      </c>
      <c r="S600">
        <v>1</v>
      </c>
      <c r="T600">
        <v>76</v>
      </c>
      <c r="U600">
        <v>12.3689</v>
      </c>
      <c r="V600">
        <v>2.7667299999999999</v>
      </c>
      <c r="W600">
        <v>4.4705899999999996</v>
      </c>
      <c r="X600">
        <v>1.4647399999999999</v>
      </c>
      <c r="Y600">
        <v>0.33187800000000001</v>
      </c>
      <c r="Z600">
        <v>7.4235800000000005E-2</v>
      </c>
      <c r="AA600">
        <v>0.25764193385839401</v>
      </c>
      <c r="AB600">
        <v>0.21800900000000001</v>
      </c>
      <c r="AC600">
        <v>1.13924</v>
      </c>
      <c r="AD600">
        <v>0.293651</v>
      </c>
      <c r="AE600">
        <v>0.75396799999999997</v>
      </c>
      <c r="AH600">
        <v>3.5986199999999999</v>
      </c>
      <c r="AI600">
        <v>0.65339499999999995</v>
      </c>
      <c r="AJ600">
        <v>0.54406100000000002</v>
      </c>
      <c r="AK600">
        <v>999</v>
      </c>
      <c r="AO600">
        <v>13594</v>
      </c>
    </row>
    <row r="601" spans="1:41" x14ac:dyDescent="0.45">
      <c r="A601" t="s">
        <v>211</v>
      </c>
      <c r="B601" t="s">
        <v>31</v>
      </c>
      <c r="C601">
        <v>4</v>
      </c>
      <c r="D601">
        <v>3</v>
      </c>
      <c r="F601">
        <v>4.1558400000000004</v>
      </c>
      <c r="G601">
        <v>28</v>
      </c>
      <c r="H601">
        <v>9</v>
      </c>
      <c r="K601">
        <v>69.3</v>
      </c>
      <c r="L601">
        <v>301</v>
      </c>
      <c r="M601">
        <v>66</v>
      </c>
      <c r="N601">
        <v>34</v>
      </c>
      <c r="O601">
        <v>32</v>
      </c>
      <c r="P601">
        <v>8</v>
      </c>
      <c r="Q601">
        <v>26</v>
      </c>
      <c r="R601">
        <v>0</v>
      </c>
      <c r="S601">
        <v>3</v>
      </c>
      <c r="T601">
        <v>62</v>
      </c>
      <c r="U601">
        <v>8.0519499999999997</v>
      </c>
      <c r="V601">
        <v>3.37662</v>
      </c>
      <c r="W601">
        <v>2.38462</v>
      </c>
      <c r="X601">
        <v>1.0389600000000001</v>
      </c>
      <c r="Y601">
        <v>0.20598</v>
      </c>
      <c r="Z601">
        <v>8.6378700000000003E-2</v>
      </c>
      <c r="AA601">
        <v>0.11960132420062999</v>
      </c>
      <c r="AB601">
        <v>0.242647</v>
      </c>
      <c r="AC601">
        <v>1.3275600000000001</v>
      </c>
      <c r="AD601">
        <v>0.28712900000000002</v>
      </c>
      <c r="AE601">
        <v>0.71782199999999996</v>
      </c>
      <c r="AH601">
        <v>4.2218499999999999</v>
      </c>
      <c r="AI601">
        <v>0.65100999999999998</v>
      </c>
      <c r="AJ601">
        <v>0.68953200000000003</v>
      </c>
      <c r="AK601">
        <v>999</v>
      </c>
      <c r="AO601">
        <v>19976</v>
      </c>
    </row>
    <row r="602" spans="1:41" x14ac:dyDescent="0.45">
      <c r="A602" t="s">
        <v>7267</v>
      </c>
      <c r="B602" t="s">
        <v>70</v>
      </c>
      <c r="C602">
        <v>4</v>
      </c>
      <c r="D602">
        <v>5</v>
      </c>
      <c r="F602">
        <v>4.67089</v>
      </c>
      <c r="G602">
        <v>19</v>
      </c>
      <c r="H602">
        <v>14</v>
      </c>
      <c r="K602">
        <v>79</v>
      </c>
      <c r="L602">
        <v>352</v>
      </c>
      <c r="M602">
        <v>81</v>
      </c>
      <c r="N602">
        <v>44</v>
      </c>
      <c r="O602">
        <v>41</v>
      </c>
      <c r="P602">
        <v>10</v>
      </c>
      <c r="Q602">
        <v>28</v>
      </c>
      <c r="R602">
        <v>1</v>
      </c>
      <c r="S602">
        <v>8</v>
      </c>
      <c r="T602">
        <v>69</v>
      </c>
      <c r="U602">
        <v>7.86076</v>
      </c>
      <c r="V602">
        <v>3.18987</v>
      </c>
      <c r="W602">
        <v>2.4642900000000001</v>
      </c>
      <c r="X602">
        <v>1.13924</v>
      </c>
      <c r="Y602">
        <v>0.196023</v>
      </c>
      <c r="Z602">
        <v>7.9545500000000005E-2</v>
      </c>
      <c r="AA602">
        <v>0.116477280855178</v>
      </c>
      <c r="AB602">
        <v>0.25632899999999997</v>
      </c>
      <c r="AC602">
        <v>1.37975</v>
      </c>
      <c r="AD602">
        <v>0.29957800000000001</v>
      </c>
      <c r="AE602">
        <v>0.68421100000000001</v>
      </c>
      <c r="AH602">
        <v>4.5208599999999999</v>
      </c>
      <c r="AI602">
        <v>0.64840600000000004</v>
      </c>
      <c r="AJ602">
        <v>0.41244799999999998</v>
      </c>
      <c r="AK602">
        <v>999</v>
      </c>
      <c r="AO602">
        <v>13781</v>
      </c>
    </row>
    <row r="603" spans="1:41" x14ac:dyDescent="0.45">
      <c r="A603" t="s">
        <v>7455</v>
      </c>
      <c r="B603" t="s">
        <v>76</v>
      </c>
      <c r="C603">
        <v>4</v>
      </c>
      <c r="D603">
        <v>4</v>
      </c>
      <c r="F603">
        <v>4.7249999999999996</v>
      </c>
      <c r="G603">
        <v>27</v>
      </c>
      <c r="H603">
        <v>15</v>
      </c>
      <c r="K603">
        <v>80</v>
      </c>
      <c r="L603">
        <v>353</v>
      </c>
      <c r="M603">
        <v>82</v>
      </c>
      <c r="N603">
        <v>45</v>
      </c>
      <c r="O603">
        <v>42</v>
      </c>
      <c r="P603">
        <v>10</v>
      </c>
      <c r="Q603">
        <v>32</v>
      </c>
      <c r="R603">
        <v>0</v>
      </c>
      <c r="S603">
        <v>5</v>
      </c>
      <c r="T603">
        <v>58</v>
      </c>
      <c r="U603">
        <v>6.5250000000000004</v>
      </c>
      <c r="V603">
        <v>3.6</v>
      </c>
      <c r="W603">
        <v>1.8125</v>
      </c>
      <c r="X603">
        <v>1.125</v>
      </c>
      <c r="Y603">
        <v>0.16430600000000001</v>
      </c>
      <c r="Z603">
        <v>9.0651599999999999E-2</v>
      </c>
      <c r="AA603">
        <v>7.3654398322105394E-2</v>
      </c>
      <c r="AB603">
        <v>0.259494</v>
      </c>
      <c r="AC603">
        <v>1.425</v>
      </c>
      <c r="AD603">
        <v>0.290323</v>
      </c>
      <c r="AE603">
        <v>0.69</v>
      </c>
      <c r="AH603">
        <v>4.8175400000000002</v>
      </c>
      <c r="AI603">
        <v>0.64818799999999999</v>
      </c>
      <c r="AJ603">
        <v>0.565859</v>
      </c>
      <c r="AK603">
        <v>999</v>
      </c>
      <c r="AO603">
        <v>18674</v>
      </c>
    </row>
    <row r="604" spans="1:41" x14ac:dyDescent="0.45">
      <c r="A604" t="s">
        <v>7408</v>
      </c>
      <c r="B604" t="s">
        <v>155</v>
      </c>
      <c r="C604">
        <v>4</v>
      </c>
      <c r="D604">
        <v>5</v>
      </c>
      <c r="F604">
        <v>4.4813299999999998</v>
      </c>
      <c r="G604">
        <v>43</v>
      </c>
      <c r="H604">
        <v>8</v>
      </c>
      <c r="K604">
        <v>72.3</v>
      </c>
      <c r="L604">
        <v>310</v>
      </c>
      <c r="M604">
        <v>67</v>
      </c>
      <c r="N604">
        <v>39</v>
      </c>
      <c r="O604">
        <v>36</v>
      </c>
      <c r="P604">
        <v>8</v>
      </c>
      <c r="Q604">
        <v>30</v>
      </c>
      <c r="R604">
        <v>1</v>
      </c>
      <c r="S604">
        <v>3</v>
      </c>
      <c r="T604">
        <v>67</v>
      </c>
      <c r="U604">
        <v>8.3402499999999993</v>
      </c>
      <c r="V604">
        <v>3.7344400000000002</v>
      </c>
      <c r="W604">
        <v>2.23333</v>
      </c>
      <c r="X604">
        <v>0.99585100000000004</v>
      </c>
      <c r="Y604">
        <v>0.21612899999999999</v>
      </c>
      <c r="Z604">
        <v>9.6774200000000005E-2</v>
      </c>
      <c r="AA604">
        <v>0.119354844093322</v>
      </c>
      <c r="AB604">
        <v>0.24187700000000001</v>
      </c>
      <c r="AC604">
        <v>1.3416300000000001</v>
      </c>
      <c r="AD604">
        <v>0.29207899999999998</v>
      </c>
      <c r="AE604">
        <v>0.67599100000000001</v>
      </c>
      <c r="AH604">
        <v>4.2093999999999996</v>
      </c>
      <c r="AI604">
        <v>0.64593199999999995</v>
      </c>
      <c r="AJ604">
        <v>0.55368600000000001</v>
      </c>
      <c r="AK604">
        <v>999</v>
      </c>
      <c r="AO604">
        <v>22713</v>
      </c>
    </row>
    <row r="605" spans="1:41" x14ac:dyDescent="0.45">
      <c r="A605" t="s">
        <v>7933</v>
      </c>
      <c r="B605" t="s">
        <v>39</v>
      </c>
      <c r="C605">
        <v>4</v>
      </c>
      <c r="D605">
        <v>5</v>
      </c>
      <c r="F605">
        <v>4.5</v>
      </c>
      <c r="G605">
        <v>22</v>
      </c>
      <c r="H605">
        <v>11</v>
      </c>
      <c r="K605">
        <v>84</v>
      </c>
      <c r="L605">
        <v>368</v>
      </c>
      <c r="M605">
        <v>89</v>
      </c>
      <c r="N605">
        <v>45</v>
      </c>
      <c r="O605">
        <v>42</v>
      </c>
      <c r="P605">
        <v>10</v>
      </c>
      <c r="Q605">
        <v>25</v>
      </c>
      <c r="R605">
        <v>0</v>
      </c>
      <c r="S605">
        <v>6</v>
      </c>
      <c r="T605">
        <v>56</v>
      </c>
      <c r="U605">
        <v>6</v>
      </c>
      <c r="V605">
        <v>2.6785700000000001</v>
      </c>
      <c r="W605">
        <v>2.2400000000000002</v>
      </c>
      <c r="X605">
        <v>1.0714300000000001</v>
      </c>
      <c r="Y605">
        <v>0.152174</v>
      </c>
      <c r="Z605">
        <v>6.7934800000000004E-2</v>
      </c>
      <c r="AA605">
        <v>8.4239125251770006E-2</v>
      </c>
      <c r="AB605">
        <v>0.26409500000000002</v>
      </c>
      <c r="AC605">
        <v>1.35714</v>
      </c>
      <c r="AD605">
        <v>0.29151300000000002</v>
      </c>
      <c r="AE605">
        <v>0.69</v>
      </c>
      <c r="AH605">
        <v>4.5764699999999996</v>
      </c>
      <c r="AI605">
        <v>0.64463999999999999</v>
      </c>
      <c r="AJ605">
        <v>0.76036300000000001</v>
      </c>
      <c r="AK605">
        <v>999</v>
      </c>
      <c r="AO605">
        <v>22304</v>
      </c>
    </row>
    <row r="606" spans="1:41" x14ac:dyDescent="0.45">
      <c r="A606" t="s">
        <v>8038</v>
      </c>
      <c r="B606" t="s">
        <v>18</v>
      </c>
      <c r="C606">
        <v>3</v>
      </c>
      <c r="D606">
        <v>3</v>
      </c>
      <c r="F606">
        <v>4</v>
      </c>
      <c r="G606">
        <v>36</v>
      </c>
      <c r="H606">
        <v>4</v>
      </c>
      <c r="K606">
        <v>63</v>
      </c>
      <c r="L606">
        <v>272</v>
      </c>
      <c r="M606">
        <v>60</v>
      </c>
      <c r="N606">
        <v>30</v>
      </c>
      <c r="O606">
        <v>28</v>
      </c>
      <c r="P606">
        <v>6</v>
      </c>
      <c r="Q606">
        <v>23</v>
      </c>
      <c r="R606">
        <v>0</v>
      </c>
      <c r="S606">
        <v>4</v>
      </c>
      <c r="T606">
        <v>58</v>
      </c>
      <c r="U606">
        <v>8.2857099999999999</v>
      </c>
      <c r="V606">
        <v>3.2857099999999999</v>
      </c>
      <c r="W606">
        <v>2.5217399999999999</v>
      </c>
      <c r="X606">
        <v>0.85714299999999999</v>
      </c>
      <c r="Y606">
        <v>0.21323500000000001</v>
      </c>
      <c r="Z606">
        <v>8.4558800000000003E-2</v>
      </c>
      <c r="AA606">
        <v>0.12867646664380999</v>
      </c>
      <c r="AB606">
        <v>0.244898</v>
      </c>
      <c r="AC606">
        <v>1.3174600000000001</v>
      </c>
      <c r="AD606">
        <v>0.29834300000000002</v>
      </c>
      <c r="AE606">
        <v>0.71045599999999998</v>
      </c>
      <c r="AH606">
        <v>3.9375800000000001</v>
      </c>
      <c r="AI606">
        <v>0.64348399999999994</v>
      </c>
      <c r="AJ606">
        <v>0.72536</v>
      </c>
      <c r="AK606">
        <v>999</v>
      </c>
      <c r="AO606" t="s">
        <v>8039</v>
      </c>
    </row>
    <row r="607" spans="1:41" x14ac:dyDescent="0.45">
      <c r="A607" t="s">
        <v>7919</v>
      </c>
      <c r="C607">
        <v>3</v>
      </c>
      <c r="D607">
        <v>4</v>
      </c>
      <c r="F607">
        <v>4.4802299999999997</v>
      </c>
      <c r="G607">
        <v>24</v>
      </c>
      <c r="H607">
        <v>10</v>
      </c>
      <c r="K607">
        <v>68.3</v>
      </c>
      <c r="L607">
        <v>305</v>
      </c>
      <c r="M607">
        <v>74</v>
      </c>
      <c r="N607">
        <v>36</v>
      </c>
      <c r="O607">
        <v>34</v>
      </c>
      <c r="P607">
        <v>8</v>
      </c>
      <c r="Q607">
        <v>25</v>
      </c>
      <c r="R607">
        <v>0</v>
      </c>
      <c r="S607">
        <v>3</v>
      </c>
      <c r="T607">
        <v>51</v>
      </c>
      <c r="U607">
        <v>6.7203499999999998</v>
      </c>
      <c r="V607">
        <v>3.2942900000000002</v>
      </c>
      <c r="W607">
        <v>2.04</v>
      </c>
      <c r="X607">
        <v>1.0541700000000001</v>
      </c>
      <c r="Y607">
        <v>0.167213</v>
      </c>
      <c r="Z607">
        <v>8.1967200000000004E-2</v>
      </c>
      <c r="AA607">
        <v>8.5245899856090504E-2</v>
      </c>
      <c r="AB607">
        <v>0.267148</v>
      </c>
      <c r="AC607">
        <v>1.4494899999999999</v>
      </c>
      <c r="AD607">
        <v>0.30275200000000002</v>
      </c>
      <c r="AE607">
        <v>0.71753999999999996</v>
      </c>
      <c r="AH607">
        <v>4.5141900000000001</v>
      </c>
      <c r="AI607">
        <v>0.64189200000000002</v>
      </c>
      <c r="AJ607">
        <v>0.75296799999999997</v>
      </c>
      <c r="AK607">
        <v>999</v>
      </c>
      <c r="AO607" t="s">
        <v>7920</v>
      </c>
    </row>
    <row r="608" spans="1:41" x14ac:dyDescent="0.45">
      <c r="A608" t="s">
        <v>7975</v>
      </c>
      <c r="B608" t="s">
        <v>207</v>
      </c>
      <c r="C608">
        <v>4</v>
      </c>
      <c r="D608">
        <v>5</v>
      </c>
      <c r="F608">
        <v>4.3373499999999998</v>
      </c>
      <c r="G608">
        <v>26</v>
      </c>
      <c r="H608">
        <v>13</v>
      </c>
      <c r="K608">
        <v>83</v>
      </c>
      <c r="L608">
        <v>363</v>
      </c>
      <c r="M608">
        <v>77</v>
      </c>
      <c r="N608">
        <v>43</v>
      </c>
      <c r="O608">
        <v>40</v>
      </c>
      <c r="P608">
        <v>11</v>
      </c>
      <c r="Q608">
        <v>37</v>
      </c>
      <c r="R608">
        <v>0</v>
      </c>
      <c r="S608">
        <v>4</v>
      </c>
      <c r="T608">
        <v>82</v>
      </c>
      <c r="U608">
        <v>8.8915699999999998</v>
      </c>
      <c r="V608">
        <v>4.0120500000000003</v>
      </c>
      <c r="W608">
        <v>2.2162199999999999</v>
      </c>
      <c r="X608">
        <v>1.1927700000000001</v>
      </c>
      <c r="Y608">
        <v>0.22589500000000001</v>
      </c>
      <c r="Z608">
        <v>0.101928</v>
      </c>
      <c r="AA608">
        <v>0.123966939747333</v>
      </c>
      <c r="AB608">
        <v>0.23913000000000001</v>
      </c>
      <c r="AC608">
        <v>1.3734900000000001</v>
      </c>
      <c r="AD608">
        <v>0.28821000000000002</v>
      </c>
      <c r="AE608">
        <v>0.72008099999999997</v>
      </c>
      <c r="AH608">
        <v>4.4839599999999997</v>
      </c>
      <c r="AI608">
        <v>0.64118200000000003</v>
      </c>
      <c r="AJ608">
        <v>0.69615700000000003</v>
      </c>
      <c r="AK608">
        <v>999</v>
      </c>
      <c r="AO608">
        <v>20277</v>
      </c>
    </row>
    <row r="609" spans="1:41" x14ac:dyDescent="0.45">
      <c r="A609" t="s">
        <v>7319</v>
      </c>
      <c r="B609" t="s">
        <v>170</v>
      </c>
      <c r="C609">
        <v>4</v>
      </c>
      <c r="D609">
        <v>4</v>
      </c>
      <c r="F609">
        <v>3.9295800000000001</v>
      </c>
      <c r="G609">
        <v>40</v>
      </c>
      <c r="H609">
        <v>6</v>
      </c>
      <c r="K609">
        <v>71</v>
      </c>
      <c r="L609">
        <v>299</v>
      </c>
      <c r="M609">
        <v>66</v>
      </c>
      <c r="N609">
        <v>33</v>
      </c>
      <c r="O609">
        <v>31</v>
      </c>
      <c r="P609">
        <v>10</v>
      </c>
      <c r="Q609">
        <v>21</v>
      </c>
      <c r="R609">
        <v>0</v>
      </c>
      <c r="S609">
        <v>3</v>
      </c>
      <c r="T609">
        <v>71</v>
      </c>
      <c r="U609">
        <v>9</v>
      </c>
      <c r="V609">
        <v>2.6619700000000002</v>
      </c>
      <c r="W609">
        <v>3.3809499999999999</v>
      </c>
      <c r="X609">
        <v>1.2676099999999999</v>
      </c>
      <c r="Y609">
        <v>0.237458</v>
      </c>
      <c r="Z609">
        <v>7.0234099999999994E-2</v>
      </c>
      <c r="AA609">
        <v>0.167224086821079</v>
      </c>
      <c r="AB609">
        <v>0.24</v>
      </c>
      <c r="AC609">
        <v>1.2253499999999999</v>
      </c>
      <c r="AD609">
        <v>0.28866000000000003</v>
      </c>
      <c r="AE609">
        <v>0.73972599999999999</v>
      </c>
      <c r="AH609">
        <v>4.1001099999999999</v>
      </c>
      <c r="AI609">
        <v>0.64035200000000003</v>
      </c>
      <c r="AJ609">
        <v>0.80967800000000001</v>
      </c>
      <c r="AK609">
        <v>999</v>
      </c>
      <c r="AO609">
        <v>20203</v>
      </c>
    </row>
    <row r="610" spans="1:41" x14ac:dyDescent="0.45">
      <c r="A610" t="s">
        <v>4165</v>
      </c>
      <c r="B610" t="s">
        <v>70</v>
      </c>
      <c r="C610">
        <v>5</v>
      </c>
      <c r="D610">
        <v>6</v>
      </c>
      <c r="F610">
        <v>4.5144099999999998</v>
      </c>
      <c r="G610">
        <v>22</v>
      </c>
      <c r="H610">
        <v>22</v>
      </c>
      <c r="K610">
        <v>93.7</v>
      </c>
      <c r="L610">
        <v>412</v>
      </c>
      <c r="M610">
        <v>97</v>
      </c>
      <c r="N610">
        <v>50</v>
      </c>
      <c r="O610">
        <v>47</v>
      </c>
      <c r="P610">
        <v>10</v>
      </c>
      <c r="Q610">
        <v>33</v>
      </c>
      <c r="R610">
        <v>1</v>
      </c>
      <c r="S610">
        <v>9</v>
      </c>
      <c r="T610">
        <v>60</v>
      </c>
      <c r="U610">
        <v>5.7630699999999999</v>
      </c>
      <c r="V610">
        <v>3.1696900000000001</v>
      </c>
      <c r="W610">
        <v>1.8181799999999999</v>
      </c>
      <c r="X610">
        <v>0.96051200000000003</v>
      </c>
      <c r="Y610">
        <v>0.14563100000000001</v>
      </c>
      <c r="Z610">
        <v>8.0097100000000004E-2</v>
      </c>
      <c r="AA610">
        <v>6.5533988177776295E-2</v>
      </c>
      <c r="AB610">
        <v>0.26216200000000001</v>
      </c>
      <c r="AC610">
        <v>1.38741</v>
      </c>
      <c r="AD610">
        <v>0.28999999999999998</v>
      </c>
      <c r="AE610">
        <v>0.68965500000000002</v>
      </c>
      <c r="AH610">
        <v>4.70648</v>
      </c>
      <c r="AI610">
        <v>0.63862399999999997</v>
      </c>
      <c r="AJ610">
        <v>0.774227</v>
      </c>
      <c r="AK610">
        <v>999</v>
      </c>
      <c r="AO610" t="s">
        <v>4168</v>
      </c>
    </row>
    <row r="611" spans="1:41" x14ac:dyDescent="0.45">
      <c r="A611" t="s">
        <v>7266</v>
      </c>
      <c r="B611" t="s">
        <v>70</v>
      </c>
      <c r="C611">
        <v>4</v>
      </c>
      <c r="D611">
        <v>6</v>
      </c>
      <c r="F611">
        <v>4.5352699999999997</v>
      </c>
      <c r="G611">
        <v>25</v>
      </c>
      <c r="H611">
        <v>16</v>
      </c>
      <c r="K611">
        <v>89.3</v>
      </c>
      <c r="L611">
        <v>399</v>
      </c>
      <c r="M611">
        <v>87</v>
      </c>
      <c r="N611">
        <v>48</v>
      </c>
      <c r="O611">
        <v>45</v>
      </c>
      <c r="P611">
        <v>10</v>
      </c>
      <c r="Q611">
        <v>40</v>
      </c>
      <c r="R611">
        <v>0</v>
      </c>
      <c r="S611">
        <v>9</v>
      </c>
      <c r="T611">
        <v>79</v>
      </c>
      <c r="U611">
        <v>7.9619299999999997</v>
      </c>
      <c r="V611">
        <v>4.0313499999999998</v>
      </c>
      <c r="W611">
        <v>1.9750000000000001</v>
      </c>
      <c r="X611">
        <v>1.0078400000000001</v>
      </c>
      <c r="Y611">
        <v>0.197995</v>
      </c>
      <c r="Z611">
        <v>0.10025100000000001</v>
      </c>
      <c r="AA611">
        <v>9.7744368016719804E-2</v>
      </c>
      <c r="AB611">
        <v>0.24857099999999999</v>
      </c>
      <c r="AC611">
        <v>1.4221699999999999</v>
      </c>
      <c r="AD611">
        <v>0.29501899999999998</v>
      </c>
      <c r="AE611">
        <v>0.69911500000000004</v>
      </c>
      <c r="AH611">
        <v>4.5876299999999999</v>
      </c>
      <c r="AI611">
        <v>0.63466400000000001</v>
      </c>
      <c r="AJ611">
        <v>0.61092800000000003</v>
      </c>
      <c r="AK611">
        <v>999</v>
      </c>
      <c r="AO611">
        <v>23150</v>
      </c>
    </row>
    <row r="612" spans="1:41" x14ac:dyDescent="0.45">
      <c r="A612" t="s">
        <v>5324</v>
      </c>
      <c r="B612" t="s">
        <v>70</v>
      </c>
      <c r="C612">
        <v>5</v>
      </c>
      <c r="D612">
        <v>8</v>
      </c>
      <c r="F612">
        <v>4.5473699999999999</v>
      </c>
      <c r="G612">
        <v>24</v>
      </c>
      <c r="H612">
        <v>24</v>
      </c>
      <c r="K612">
        <v>95</v>
      </c>
      <c r="L612">
        <v>419</v>
      </c>
      <c r="M612">
        <v>92</v>
      </c>
      <c r="N612">
        <v>51</v>
      </c>
      <c r="O612">
        <v>48</v>
      </c>
      <c r="P612">
        <v>10</v>
      </c>
      <c r="Q612">
        <v>50</v>
      </c>
      <c r="R612">
        <v>0</v>
      </c>
      <c r="S612">
        <v>3</v>
      </c>
      <c r="T612">
        <v>75</v>
      </c>
      <c r="U612">
        <v>7.1052600000000004</v>
      </c>
      <c r="V612">
        <v>4.7368399999999999</v>
      </c>
      <c r="W612">
        <v>1.5</v>
      </c>
      <c r="X612">
        <v>0.94736799999999999</v>
      </c>
      <c r="Y612">
        <v>0.17899799999999999</v>
      </c>
      <c r="Z612">
        <v>0.11933199999999999</v>
      </c>
      <c r="AA612">
        <v>5.96658661961555E-2</v>
      </c>
      <c r="AB612">
        <v>0.25136599999999998</v>
      </c>
      <c r="AC612">
        <v>1.49474</v>
      </c>
      <c r="AD612">
        <v>0.29181499999999999</v>
      </c>
      <c r="AE612">
        <v>0.71093799999999996</v>
      </c>
      <c r="AH612">
        <v>4.7182000000000004</v>
      </c>
      <c r="AI612">
        <v>0.63430900000000001</v>
      </c>
      <c r="AJ612">
        <v>0.75316099999999997</v>
      </c>
      <c r="AK612">
        <v>999</v>
      </c>
      <c r="AO612" t="s">
        <v>5327</v>
      </c>
    </row>
    <row r="613" spans="1:41" x14ac:dyDescent="0.45">
      <c r="A613" t="s">
        <v>7391</v>
      </c>
      <c r="B613" t="s">
        <v>59</v>
      </c>
      <c r="C613">
        <v>4</v>
      </c>
      <c r="D613">
        <v>5</v>
      </c>
      <c r="F613">
        <v>4.27935</v>
      </c>
      <c r="G613">
        <v>27</v>
      </c>
      <c r="H613">
        <v>7</v>
      </c>
      <c r="K613">
        <v>67.3</v>
      </c>
      <c r="L613">
        <v>289</v>
      </c>
      <c r="M613">
        <v>67</v>
      </c>
      <c r="N613">
        <v>34</v>
      </c>
      <c r="O613">
        <v>32</v>
      </c>
      <c r="P613">
        <v>8</v>
      </c>
      <c r="Q613">
        <v>23</v>
      </c>
      <c r="R613">
        <v>1</v>
      </c>
      <c r="S613">
        <v>2</v>
      </c>
      <c r="T613">
        <v>57</v>
      </c>
      <c r="U613">
        <v>7.6225899999999998</v>
      </c>
      <c r="V613">
        <v>3.07578</v>
      </c>
      <c r="W613">
        <v>2.4782600000000001</v>
      </c>
      <c r="X613">
        <v>1.0698399999999999</v>
      </c>
      <c r="Y613">
        <v>0.19723199999999999</v>
      </c>
      <c r="Z613">
        <v>7.9584799999999997E-2</v>
      </c>
      <c r="AA613">
        <v>0.117647051811218</v>
      </c>
      <c r="AB613">
        <v>0.25378800000000001</v>
      </c>
      <c r="AC613">
        <v>1.3372999999999999</v>
      </c>
      <c r="AD613">
        <v>0.29648200000000002</v>
      </c>
      <c r="AE613">
        <v>0.71065999999999996</v>
      </c>
      <c r="AH613">
        <v>4.2208600000000001</v>
      </c>
      <c r="AI613">
        <v>0.63335900000000001</v>
      </c>
      <c r="AJ613">
        <v>0.62798200000000004</v>
      </c>
      <c r="AK613">
        <v>999</v>
      </c>
      <c r="AO613">
        <v>24606</v>
      </c>
    </row>
    <row r="614" spans="1:41" x14ac:dyDescent="0.45">
      <c r="A614" t="s">
        <v>7947</v>
      </c>
      <c r="C614">
        <v>3</v>
      </c>
      <c r="D614">
        <v>6</v>
      </c>
      <c r="F614">
        <v>4.8788900000000002</v>
      </c>
      <c r="G614">
        <v>21</v>
      </c>
      <c r="H614">
        <v>16</v>
      </c>
      <c r="K614">
        <v>86.7</v>
      </c>
      <c r="L614">
        <v>393</v>
      </c>
      <c r="M614">
        <v>93</v>
      </c>
      <c r="N614">
        <v>50</v>
      </c>
      <c r="O614">
        <v>47</v>
      </c>
      <c r="P614">
        <v>9</v>
      </c>
      <c r="Q614">
        <v>38</v>
      </c>
      <c r="R614">
        <v>0</v>
      </c>
      <c r="S614">
        <v>7</v>
      </c>
      <c r="T614">
        <v>60</v>
      </c>
      <c r="U614">
        <v>6.22837</v>
      </c>
      <c r="V614">
        <v>3.9446400000000001</v>
      </c>
      <c r="W614">
        <v>1.5789500000000001</v>
      </c>
      <c r="X614">
        <v>0.93425599999999998</v>
      </c>
      <c r="Y614">
        <v>0.152672</v>
      </c>
      <c r="Z614">
        <v>9.6692100000000003E-2</v>
      </c>
      <c r="AA614">
        <v>5.5979639291763299E-2</v>
      </c>
      <c r="AB614">
        <v>0.26724100000000001</v>
      </c>
      <c r="AC614">
        <v>1.5109600000000001</v>
      </c>
      <c r="AD614">
        <v>0.30107499999999998</v>
      </c>
      <c r="AE614">
        <v>0.68412200000000001</v>
      </c>
      <c r="AH614">
        <v>4.7775299999999996</v>
      </c>
      <c r="AI614">
        <v>0.63259799999999999</v>
      </c>
      <c r="AJ614">
        <v>0.633185</v>
      </c>
      <c r="AK614">
        <v>999</v>
      </c>
      <c r="AO614">
        <v>18554</v>
      </c>
    </row>
    <row r="615" spans="1:41" x14ac:dyDescent="0.45">
      <c r="A615" t="s">
        <v>7325</v>
      </c>
      <c r="B615" t="s">
        <v>14</v>
      </c>
      <c r="C615">
        <v>3</v>
      </c>
      <c r="D615">
        <v>3</v>
      </c>
      <c r="F615">
        <v>3.80769</v>
      </c>
      <c r="G615">
        <v>37</v>
      </c>
      <c r="H615">
        <v>6</v>
      </c>
      <c r="K615">
        <v>52</v>
      </c>
      <c r="L615">
        <v>219</v>
      </c>
      <c r="M615">
        <v>46</v>
      </c>
      <c r="N615">
        <v>24</v>
      </c>
      <c r="O615">
        <v>22</v>
      </c>
      <c r="P615">
        <v>6</v>
      </c>
      <c r="Q615">
        <v>18</v>
      </c>
      <c r="R615">
        <v>1</v>
      </c>
      <c r="S615">
        <v>2</v>
      </c>
      <c r="T615">
        <v>51</v>
      </c>
      <c r="U615">
        <v>8.8269199999999994</v>
      </c>
      <c r="V615">
        <v>3.11538</v>
      </c>
      <c r="W615">
        <v>2.8333300000000001</v>
      </c>
      <c r="X615">
        <v>1.0384599999999999</v>
      </c>
      <c r="Y615">
        <v>0.232877</v>
      </c>
      <c r="Z615">
        <v>8.2191799999999995E-2</v>
      </c>
      <c r="AA615">
        <v>0.15068493783473899</v>
      </c>
      <c r="AB615">
        <v>0.231156</v>
      </c>
      <c r="AC615">
        <v>1.2307699999999999</v>
      </c>
      <c r="AD615">
        <v>0.28169</v>
      </c>
      <c r="AE615">
        <v>0.71942399999999995</v>
      </c>
      <c r="AH615">
        <v>3.9473500000000001</v>
      </c>
      <c r="AI615">
        <v>0.63115200000000005</v>
      </c>
      <c r="AJ615">
        <v>0.58977400000000002</v>
      </c>
      <c r="AK615">
        <v>999</v>
      </c>
      <c r="AO615">
        <v>20039</v>
      </c>
    </row>
    <row r="616" spans="1:41" x14ac:dyDescent="0.45">
      <c r="A616" t="s">
        <v>7158</v>
      </c>
      <c r="B616" t="s">
        <v>155</v>
      </c>
      <c r="C616">
        <v>5</v>
      </c>
      <c r="D616">
        <v>6</v>
      </c>
      <c r="F616">
        <v>4.7663599999999997</v>
      </c>
      <c r="G616">
        <v>19</v>
      </c>
      <c r="H616">
        <v>18</v>
      </c>
      <c r="K616">
        <v>96.3</v>
      </c>
      <c r="L616">
        <v>420</v>
      </c>
      <c r="M616">
        <v>103</v>
      </c>
      <c r="N616">
        <v>55</v>
      </c>
      <c r="O616">
        <v>51</v>
      </c>
      <c r="P616">
        <v>15</v>
      </c>
      <c r="Q616">
        <v>33</v>
      </c>
      <c r="R616">
        <v>0</v>
      </c>
      <c r="S616">
        <v>3</v>
      </c>
      <c r="T616">
        <v>75</v>
      </c>
      <c r="U616">
        <v>7.0093500000000004</v>
      </c>
      <c r="V616">
        <v>3.0841099999999999</v>
      </c>
      <c r="W616">
        <v>2.2727300000000001</v>
      </c>
      <c r="X616">
        <v>1.4018699999999999</v>
      </c>
      <c r="Y616">
        <v>0.17857100000000001</v>
      </c>
      <c r="Z616">
        <v>7.85714E-2</v>
      </c>
      <c r="AA616">
        <v>0.10000000149011599</v>
      </c>
      <c r="AB616">
        <v>0.268229</v>
      </c>
      <c r="AC616">
        <v>1.41225</v>
      </c>
      <c r="AD616">
        <v>0.29931999999999997</v>
      </c>
      <c r="AE616">
        <v>0.70434799999999997</v>
      </c>
      <c r="AH616">
        <v>4.8438299999999996</v>
      </c>
      <c r="AI616">
        <v>0.62949500000000003</v>
      </c>
      <c r="AJ616">
        <v>0.88560499999999998</v>
      </c>
      <c r="AK616">
        <v>999</v>
      </c>
      <c r="AO616">
        <v>14078</v>
      </c>
    </row>
    <row r="617" spans="1:41" x14ac:dyDescent="0.45">
      <c r="A617" t="s">
        <v>8044</v>
      </c>
      <c r="C617">
        <v>5</v>
      </c>
      <c r="D617">
        <v>5</v>
      </c>
      <c r="F617">
        <v>4.40402</v>
      </c>
      <c r="G617">
        <v>23</v>
      </c>
      <c r="H617">
        <v>12</v>
      </c>
      <c r="K617">
        <v>79.7</v>
      </c>
      <c r="L617">
        <v>356</v>
      </c>
      <c r="M617">
        <v>79</v>
      </c>
      <c r="N617">
        <v>42</v>
      </c>
      <c r="O617">
        <v>39</v>
      </c>
      <c r="P617">
        <v>9</v>
      </c>
      <c r="Q617">
        <v>39</v>
      </c>
      <c r="R617">
        <v>0</v>
      </c>
      <c r="S617">
        <v>4</v>
      </c>
      <c r="T617">
        <v>72</v>
      </c>
      <c r="U617">
        <v>8.13049</v>
      </c>
      <c r="V617">
        <v>4.40402</v>
      </c>
      <c r="W617">
        <v>1.84615</v>
      </c>
      <c r="X617">
        <v>1.01631</v>
      </c>
      <c r="Y617">
        <v>0.20224700000000001</v>
      </c>
      <c r="Z617">
        <v>0.109551</v>
      </c>
      <c r="AA617">
        <v>9.2696622014045701E-2</v>
      </c>
      <c r="AB617">
        <v>0.25239600000000001</v>
      </c>
      <c r="AC617">
        <v>1.48055</v>
      </c>
      <c r="AD617">
        <v>0.30172399999999999</v>
      </c>
      <c r="AE617">
        <v>0.72106300000000001</v>
      </c>
      <c r="AH617">
        <v>4.53484</v>
      </c>
      <c r="AI617">
        <v>0.62880400000000003</v>
      </c>
      <c r="AJ617">
        <v>0.69944899999999999</v>
      </c>
      <c r="AK617">
        <v>999</v>
      </c>
      <c r="AO617">
        <v>24935</v>
      </c>
    </row>
    <row r="618" spans="1:41" x14ac:dyDescent="0.45">
      <c r="A618" t="s">
        <v>8059</v>
      </c>
      <c r="B618" t="s">
        <v>191</v>
      </c>
      <c r="C618">
        <v>2</v>
      </c>
      <c r="D618">
        <v>3</v>
      </c>
      <c r="F618">
        <v>4.3231400000000004</v>
      </c>
      <c r="G618">
        <v>22</v>
      </c>
      <c r="H618">
        <v>16</v>
      </c>
      <c r="K618">
        <v>68.7</v>
      </c>
      <c r="L618">
        <v>304</v>
      </c>
      <c r="M618">
        <v>63</v>
      </c>
      <c r="N618">
        <v>35</v>
      </c>
      <c r="O618">
        <v>33</v>
      </c>
      <c r="P618">
        <v>9</v>
      </c>
      <c r="Q618">
        <v>37</v>
      </c>
      <c r="R618">
        <v>2</v>
      </c>
      <c r="S618">
        <v>0</v>
      </c>
      <c r="T618">
        <v>71</v>
      </c>
      <c r="U618">
        <v>9.3013100000000009</v>
      </c>
      <c r="V618">
        <v>4.8471599999999997</v>
      </c>
      <c r="W618">
        <v>1.91892</v>
      </c>
      <c r="X618">
        <v>1.1790400000000001</v>
      </c>
      <c r="Y618">
        <v>0.23355300000000001</v>
      </c>
      <c r="Z618">
        <v>0.121711</v>
      </c>
      <c r="AA618">
        <v>0.111842110753059</v>
      </c>
      <c r="AB618">
        <v>0.235955</v>
      </c>
      <c r="AC618">
        <v>1.4556</v>
      </c>
      <c r="AD618">
        <v>0.28877000000000003</v>
      </c>
      <c r="AE618">
        <v>0.74370700000000001</v>
      </c>
      <c r="AH618">
        <v>4.5068599999999996</v>
      </c>
      <c r="AI618">
        <v>0.62688699999999997</v>
      </c>
      <c r="AJ618">
        <v>0.82865999999999995</v>
      </c>
      <c r="AK618">
        <v>999</v>
      </c>
      <c r="AO618">
        <v>20237</v>
      </c>
    </row>
    <row r="619" spans="1:41" x14ac:dyDescent="0.45">
      <c r="A619" t="s">
        <v>101</v>
      </c>
      <c r="B619" t="s">
        <v>98</v>
      </c>
      <c r="C619">
        <v>2</v>
      </c>
      <c r="D619">
        <v>3</v>
      </c>
      <c r="F619">
        <v>4.37601</v>
      </c>
      <c r="G619">
        <v>41</v>
      </c>
      <c r="H619">
        <v>7</v>
      </c>
      <c r="K619">
        <v>61.7</v>
      </c>
      <c r="L619">
        <v>269</v>
      </c>
      <c r="M619">
        <v>57</v>
      </c>
      <c r="N619">
        <v>32</v>
      </c>
      <c r="O619">
        <v>30</v>
      </c>
      <c r="P619">
        <v>7</v>
      </c>
      <c r="Q619">
        <v>27</v>
      </c>
      <c r="R619">
        <v>0</v>
      </c>
      <c r="S619">
        <v>4</v>
      </c>
      <c r="T619">
        <v>62</v>
      </c>
      <c r="U619">
        <v>9.0437600000000007</v>
      </c>
      <c r="V619">
        <v>3.9384100000000002</v>
      </c>
      <c r="W619">
        <v>2.2963</v>
      </c>
      <c r="X619">
        <v>1.0210699999999999</v>
      </c>
      <c r="Y619">
        <v>0.23048299999999999</v>
      </c>
      <c r="Z619">
        <v>0.100372</v>
      </c>
      <c r="AA619">
        <v>0.13011153042316401</v>
      </c>
      <c r="AB619">
        <v>0.23949599999999999</v>
      </c>
      <c r="AC619">
        <v>1.3614299999999999</v>
      </c>
      <c r="AD619">
        <v>0.29585800000000001</v>
      </c>
      <c r="AE619">
        <v>0.70080900000000002</v>
      </c>
      <c r="AH619">
        <v>4.2274900000000004</v>
      </c>
      <c r="AI619">
        <v>0.62584700000000004</v>
      </c>
      <c r="AJ619">
        <v>0.52782200000000001</v>
      </c>
      <c r="AK619">
        <v>999</v>
      </c>
      <c r="AO619">
        <v>21955</v>
      </c>
    </row>
    <row r="620" spans="1:41" x14ac:dyDescent="0.45">
      <c r="A620" t="s">
        <v>114</v>
      </c>
      <c r="C620">
        <v>4</v>
      </c>
      <c r="D620">
        <v>4</v>
      </c>
      <c r="F620">
        <v>4.7173699999999998</v>
      </c>
      <c r="G620">
        <v>29</v>
      </c>
      <c r="H620">
        <v>16</v>
      </c>
      <c r="K620">
        <v>97.3</v>
      </c>
      <c r="L620">
        <v>420</v>
      </c>
      <c r="M620">
        <v>95</v>
      </c>
      <c r="N620">
        <v>55</v>
      </c>
      <c r="O620">
        <v>51</v>
      </c>
      <c r="P620">
        <v>13</v>
      </c>
      <c r="Q620">
        <v>36</v>
      </c>
      <c r="R620">
        <v>0</v>
      </c>
      <c r="S620">
        <v>5</v>
      </c>
      <c r="T620">
        <v>77</v>
      </c>
      <c r="U620">
        <v>7.1223000000000001</v>
      </c>
      <c r="V620">
        <v>3.3299099999999999</v>
      </c>
      <c r="W620">
        <v>2.13889</v>
      </c>
      <c r="X620">
        <v>1.2024699999999999</v>
      </c>
      <c r="Y620">
        <v>0.183333</v>
      </c>
      <c r="Z620">
        <v>8.5714299999999993E-2</v>
      </c>
      <c r="AA620">
        <v>9.7619049251079504E-2</v>
      </c>
      <c r="AB620">
        <v>0.25065999999999999</v>
      </c>
      <c r="AC620">
        <v>1.3463499999999999</v>
      </c>
      <c r="AD620">
        <v>0.28373700000000002</v>
      </c>
      <c r="AE620">
        <v>0.673759</v>
      </c>
      <c r="AH620">
        <v>4.67333</v>
      </c>
      <c r="AI620">
        <v>0.62490000000000001</v>
      </c>
      <c r="AJ620">
        <v>0.483792</v>
      </c>
      <c r="AK620">
        <v>999</v>
      </c>
      <c r="AO620">
        <v>22224</v>
      </c>
    </row>
    <row r="621" spans="1:41" x14ac:dyDescent="0.45">
      <c r="A621" t="s">
        <v>7257</v>
      </c>
      <c r="B621" t="s">
        <v>59</v>
      </c>
      <c r="C621">
        <v>5</v>
      </c>
      <c r="D621">
        <v>8</v>
      </c>
      <c r="F621">
        <v>4.9744099999999998</v>
      </c>
      <c r="G621">
        <v>21</v>
      </c>
      <c r="H621">
        <v>18</v>
      </c>
      <c r="K621">
        <v>97.7</v>
      </c>
      <c r="L621">
        <v>435</v>
      </c>
      <c r="M621">
        <v>108</v>
      </c>
      <c r="N621">
        <v>58</v>
      </c>
      <c r="O621">
        <v>54</v>
      </c>
      <c r="P621">
        <v>13</v>
      </c>
      <c r="Q621">
        <v>36</v>
      </c>
      <c r="R621">
        <v>0</v>
      </c>
      <c r="S621">
        <v>4</v>
      </c>
      <c r="T621">
        <v>69</v>
      </c>
      <c r="U621">
        <v>6.3561899999999998</v>
      </c>
      <c r="V621">
        <v>3.3162699999999998</v>
      </c>
      <c r="W621">
        <v>1.9166700000000001</v>
      </c>
      <c r="X621">
        <v>1.19754</v>
      </c>
      <c r="Y621">
        <v>0.15862100000000001</v>
      </c>
      <c r="Z621">
        <v>8.2758600000000002E-2</v>
      </c>
      <c r="AA621">
        <v>7.58620649576187E-2</v>
      </c>
      <c r="AB621">
        <v>0.27341799999999999</v>
      </c>
      <c r="AC621">
        <v>1.4739</v>
      </c>
      <c r="AD621">
        <v>0.30351400000000001</v>
      </c>
      <c r="AE621">
        <v>0.68362500000000004</v>
      </c>
      <c r="AH621">
        <v>4.8005899999999997</v>
      </c>
      <c r="AI621">
        <v>0.61722399999999999</v>
      </c>
      <c r="AJ621">
        <v>0.38053799999999999</v>
      </c>
      <c r="AK621">
        <v>999</v>
      </c>
      <c r="AO621">
        <v>19736</v>
      </c>
    </row>
    <row r="622" spans="1:41" x14ac:dyDescent="0.45">
      <c r="A622" t="s">
        <v>8009</v>
      </c>
      <c r="C622">
        <v>5</v>
      </c>
      <c r="D622">
        <v>3</v>
      </c>
      <c r="F622">
        <v>3.3962300000000001</v>
      </c>
      <c r="G622">
        <v>34</v>
      </c>
      <c r="H622">
        <v>0</v>
      </c>
      <c r="K622">
        <v>58.3</v>
      </c>
      <c r="L622">
        <v>244</v>
      </c>
      <c r="M622">
        <v>55</v>
      </c>
      <c r="N622">
        <v>24</v>
      </c>
      <c r="O622">
        <v>22</v>
      </c>
      <c r="P622">
        <v>5</v>
      </c>
      <c r="Q622">
        <v>15</v>
      </c>
      <c r="R622">
        <v>0</v>
      </c>
      <c r="S622">
        <v>0</v>
      </c>
      <c r="T622">
        <v>49</v>
      </c>
      <c r="U622">
        <v>7.5643200000000004</v>
      </c>
      <c r="V622">
        <v>2.3156099999999999</v>
      </c>
      <c r="W622">
        <v>3.26667</v>
      </c>
      <c r="X622">
        <v>0.77186999999999995</v>
      </c>
      <c r="Y622">
        <v>0.20082</v>
      </c>
      <c r="Z622">
        <v>6.1475399999999999E-2</v>
      </c>
      <c r="AA622">
        <v>0.13934426009654999</v>
      </c>
      <c r="AB622">
        <v>0.240175</v>
      </c>
      <c r="AC622">
        <v>1.20069</v>
      </c>
      <c r="AD622">
        <v>0.28571400000000002</v>
      </c>
      <c r="AE622">
        <v>0.730159</v>
      </c>
      <c r="AH622">
        <v>3.4608699999999999</v>
      </c>
      <c r="AI622">
        <v>0.61612999999999996</v>
      </c>
      <c r="AJ622">
        <v>0.65093299999999998</v>
      </c>
      <c r="AK622">
        <v>999</v>
      </c>
      <c r="AO622" t="s">
        <v>8010</v>
      </c>
    </row>
    <row r="623" spans="1:41" x14ac:dyDescent="0.45">
      <c r="A623" t="s">
        <v>8057</v>
      </c>
      <c r="B623" t="s">
        <v>130</v>
      </c>
      <c r="C623">
        <v>5</v>
      </c>
      <c r="D623">
        <v>6</v>
      </c>
      <c r="F623">
        <v>5.0369599999999997</v>
      </c>
      <c r="G623">
        <v>24</v>
      </c>
      <c r="H623">
        <v>24</v>
      </c>
      <c r="K623">
        <v>94.7</v>
      </c>
      <c r="L623">
        <v>423</v>
      </c>
      <c r="M623">
        <v>92</v>
      </c>
      <c r="N623">
        <v>57</v>
      </c>
      <c r="O623">
        <v>53</v>
      </c>
      <c r="P623">
        <v>13</v>
      </c>
      <c r="Q623">
        <v>51</v>
      </c>
      <c r="R623">
        <v>0</v>
      </c>
      <c r="S623">
        <v>4</v>
      </c>
      <c r="T623">
        <v>83</v>
      </c>
      <c r="U623">
        <v>7.8880699999999999</v>
      </c>
      <c r="V623">
        <v>4.8468900000000001</v>
      </c>
      <c r="W623">
        <v>1.6274500000000001</v>
      </c>
      <c r="X623">
        <v>1.2354799999999999</v>
      </c>
      <c r="Y623">
        <v>0.196217</v>
      </c>
      <c r="Z623">
        <v>0.12056699999999999</v>
      </c>
      <c r="AA623">
        <v>7.5650118291377993E-2</v>
      </c>
      <c r="AB623">
        <v>0.25</v>
      </c>
      <c r="AC623">
        <v>1.51003</v>
      </c>
      <c r="AD623">
        <v>0.290441</v>
      </c>
      <c r="AE623">
        <v>0.68910300000000002</v>
      </c>
      <c r="AH623">
        <v>5.0290600000000003</v>
      </c>
      <c r="AI623">
        <v>0.61524400000000001</v>
      </c>
      <c r="AJ623">
        <v>0.51732599999999995</v>
      </c>
      <c r="AK623">
        <v>999</v>
      </c>
      <c r="AO623" t="s">
        <v>8058</v>
      </c>
    </row>
    <row r="624" spans="1:41" x14ac:dyDescent="0.45">
      <c r="A624" t="s">
        <v>8027</v>
      </c>
      <c r="B624" t="s">
        <v>18</v>
      </c>
      <c r="C624">
        <v>4</v>
      </c>
      <c r="D624">
        <v>5</v>
      </c>
      <c r="F624">
        <v>4.4127700000000001</v>
      </c>
      <c r="G624">
        <v>25</v>
      </c>
      <c r="H624">
        <v>19</v>
      </c>
      <c r="K624">
        <v>87.7</v>
      </c>
      <c r="L624">
        <v>390</v>
      </c>
      <c r="M624">
        <v>84</v>
      </c>
      <c r="N624">
        <v>46</v>
      </c>
      <c r="O624">
        <v>43</v>
      </c>
      <c r="P624">
        <v>10</v>
      </c>
      <c r="Q624">
        <v>46</v>
      </c>
      <c r="R624">
        <v>0</v>
      </c>
      <c r="S624">
        <v>4</v>
      </c>
      <c r="T624">
        <v>76</v>
      </c>
      <c r="U624">
        <v>7.7993199999999998</v>
      </c>
      <c r="V624">
        <v>4.7206400000000004</v>
      </c>
      <c r="W624">
        <v>1.6521699999999999</v>
      </c>
      <c r="X624">
        <v>1.02623</v>
      </c>
      <c r="Y624">
        <v>0.19487199999999999</v>
      </c>
      <c r="Z624">
        <v>0.117949</v>
      </c>
      <c r="AA624">
        <v>7.6923079788684803E-2</v>
      </c>
      <c r="AB624">
        <v>0.247059</v>
      </c>
      <c r="AC624">
        <v>1.4823299999999999</v>
      </c>
      <c r="AD624">
        <v>0.29133900000000001</v>
      </c>
      <c r="AE624">
        <v>0.72413799999999995</v>
      </c>
      <c r="AH624">
        <v>4.7145599999999996</v>
      </c>
      <c r="AI624">
        <v>0.61470199999999997</v>
      </c>
      <c r="AJ624">
        <v>1.07517</v>
      </c>
      <c r="AK624">
        <v>999</v>
      </c>
      <c r="AO624">
        <v>21453</v>
      </c>
    </row>
    <row r="625" spans="1:41" x14ac:dyDescent="0.45">
      <c r="A625" t="s">
        <v>7182</v>
      </c>
      <c r="C625">
        <v>4</v>
      </c>
      <c r="D625">
        <v>5</v>
      </c>
      <c r="F625">
        <v>5.0583200000000001</v>
      </c>
      <c r="G625">
        <v>21</v>
      </c>
      <c r="H625">
        <v>18</v>
      </c>
      <c r="K625">
        <v>94.3</v>
      </c>
      <c r="L625">
        <v>416</v>
      </c>
      <c r="M625">
        <v>103</v>
      </c>
      <c r="N625">
        <v>57</v>
      </c>
      <c r="O625">
        <v>53</v>
      </c>
      <c r="P625">
        <v>17</v>
      </c>
      <c r="Q625">
        <v>30</v>
      </c>
      <c r="R625">
        <v>0</v>
      </c>
      <c r="S625">
        <v>3</v>
      </c>
      <c r="T625">
        <v>78</v>
      </c>
      <c r="U625">
        <v>7.4443299999999999</v>
      </c>
      <c r="V625">
        <v>2.8632</v>
      </c>
      <c r="W625">
        <v>2.6</v>
      </c>
      <c r="X625">
        <v>1.6224799999999999</v>
      </c>
      <c r="Y625">
        <v>0.1875</v>
      </c>
      <c r="Z625">
        <v>7.2115399999999996E-2</v>
      </c>
      <c r="AA625">
        <v>0.115384615957736</v>
      </c>
      <c r="AB625">
        <v>0.26893</v>
      </c>
      <c r="AC625">
        <v>1.41039</v>
      </c>
      <c r="AD625">
        <v>0.29861100000000002</v>
      </c>
      <c r="AE625">
        <v>0.69597100000000001</v>
      </c>
      <c r="AH625">
        <v>4.9941700000000004</v>
      </c>
      <c r="AI625">
        <v>0.613757</v>
      </c>
      <c r="AJ625">
        <v>0.454351</v>
      </c>
      <c r="AK625">
        <v>999</v>
      </c>
      <c r="AO625">
        <v>12317</v>
      </c>
    </row>
    <row r="626" spans="1:41" x14ac:dyDescent="0.45">
      <c r="A626" t="s">
        <v>7942</v>
      </c>
      <c r="B626" t="s">
        <v>21</v>
      </c>
      <c r="C626">
        <v>4</v>
      </c>
      <c r="D626">
        <v>5</v>
      </c>
      <c r="F626">
        <v>4.4619099999999996</v>
      </c>
      <c r="G626">
        <v>29</v>
      </c>
      <c r="H626">
        <v>11</v>
      </c>
      <c r="K626">
        <v>82.7</v>
      </c>
      <c r="L626">
        <v>359</v>
      </c>
      <c r="M626">
        <v>82</v>
      </c>
      <c r="N626">
        <v>44</v>
      </c>
      <c r="O626">
        <v>41</v>
      </c>
      <c r="P626">
        <v>10</v>
      </c>
      <c r="Q626">
        <v>30</v>
      </c>
      <c r="R626">
        <v>0</v>
      </c>
      <c r="S626">
        <v>4</v>
      </c>
      <c r="T626">
        <v>65</v>
      </c>
      <c r="U626">
        <v>7.07376</v>
      </c>
      <c r="V626">
        <v>3.2648100000000002</v>
      </c>
      <c r="W626">
        <v>2.1666699999999999</v>
      </c>
      <c r="X626">
        <v>1.0882700000000001</v>
      </c>
      <c r="Y626">
        <v>0.181058</v>
      </c>
      <c r="Z626">
        <v>8.3565500000000001E-2</v>
      </c>
      <c r="AA626">
        <v>9.7493037581443703E-2</v>
      </c>
      <c r="AB626">
        <v>0.25230799999999998</v>
      </c>
      <c r="AC626">
        <v>1.35429</v>
      </c>
      <c r="AD626">
        <v>0.28799999999999998</v>
      </c>
      <c r="AE626">
        <v>0.69387799999999999</v>
      </c>
      <c r="AH626">
        <v>4.48841</v>
      </c>
      <c r="AI626">
        <v>0.61230600000000002</v>
      </c>
      <c r="AJ626">
        <v>0.59861299999999995</v>
      </c>
      <c r="AK626">
        <v>999</v>
      </c>
      <c r="AO626" t="s">
        <v>7943</v>
      </c>
    </row>
    <row r="627" spans="1:41" x14ac:dyDescent="0.45">
      <c r="A627" t="s">
        <v>7344</v>
      </c>
      <c r="B627" t="s">
        <v>170</v>
      </c>
      <c r="C627">
        <v>3</v>
      </c>
      <c r="D627">
        <v>2</v>
      </c>
      <c r="F627">
        <v>3.58752</v>
      </c>
      <c r="G627">
        <v>58</v>
      </c>
      <c r="H627">
        <v>0</v>
      </c>
      <c r="K627">
        <v>57.7</v>
      </c>
      <c r="L627">
        <v>248</v>
      </c>
      <c r="M627">
        <v>53</v>
      </c>
      <c r="N627">
        <v>25</v>
      </c>
      <c r="O627">
        <v>23</v>
      </c>
      <c r="P627">
        <v>5</v>
      </c>
      <c r="Q627">
        <v>23</v>
      </c>
      <c r="R627">
        <v>0</v>
      </c>
      <c r="S627">
        <v>1</v>
      </c>
      <c r="T627">
        <v>60</v>
      </c>
      <c r="U627">
        <v>9.3587500000000006</v>
      </c>
      <c r="V627">
        <v>3.58752</v>
      </c>
      <c r="W627">
        <v>2.6086999999999998</v>
      </c>
      <c r="X627">
        <v>0.77989600000000003</v>
      </c>
      <c r="Y627">
        <v>0.24193500000000001</v>
      </c>
      <c r="Z627">
        <v>9.2741900000000002E-2</v>
      </c>
      <c r="AA627">
        <v>0.149193540215492</v>
      </c>
      <c r="AB627">
        <v>0.23660700000000001</v>
      </c>
      <c r="AC627">
        <v>1.3171600000000001</v>
      </c>
      <c r="AD627">
        <v>0.30188700000000002</v>
      </c>
      <c r="AE627">
        <v>0.73912999999999995</v>
      </c>
      <c r="AH627">
        <v>3.5496699999999999</v>
      </c>
      <c r="AI627">
        <v>0.612209</v>
      </c>
      <c r="AJ627">
        <v>0.57521999999999995</v>
      </c>
      <c r="AK627">
        <v>999</v>
      </c>
      <c r="AO627">
        <v>18548</v>
      </c>
    </row>
    <row r="628" spans="1:41" x14ac:dyDescent="0.45">
      <c r="A628" t="s">
        <v>19</v>
      </c>
      <c r="B628" t="s">
        <v>18</v>
      </c>
      <c r="C628">
        <v>5</v>
      </c>
      <c r="D628">
        <v>5</v>
      </c>
      <c r="F628">
        <v>3.7696299999999998</v>
      </c>
      <c r="G628">
        <v>53</v>
      </c>
      <c r="H628">
        <v>1</v>
      </c>
      <c r="K628">
        <v>57.3</v>
      </c>
      <c r="L628">
        <v>246</v>
      </c>
      <c r="M628">
        <v>52</v>
      </c>
      <c r="N628">
        <v>26</v>
      </c>
      <c r="O628">
        <v>24</v>
      </c>
      <c r="P628">
        <v>8</v>
      </c>
      <c r="Q628">
        <v>18</v>
      </c>
      <c r="R628">
        <v>1</v>
      </c>
      <c r="S628">
        <v>4</v>
      </c>
      <c r="T628">
        <v>72</v>
      </c>
      <c r="U628">
        <v>11.3089</v>
      </c>
      <c r="V628">
        <v>2.8272300000000001</v>
      </c>
      <c r="W628">
        <v>4</v>
      </c>
      <c r="X628">
        <v>1.25654</v>
      </c>
      <c r="Y628">
        <v>0.29268300000000003</v>
      </c>
      <c r="Z628">
        <v>7.3170700000000005E-2</v>
      </c>
      <c r="AA628">
        <v>0.21951218694448399</v>
      </c>
      <c r="AB628">
        <v>0.23214299999999999</v>
      </c>
      <c r="AC628">
        <v>1.2216400000000001</v>
      </c>
      <c r="AD628">
        <v>0.30555599999999999</v>
      </c>
      <c r="AE628">
        <v>0.74829900000000005</v>
      </c>
      <c r="AH628">
        <v>3.70879</v>
      </c>
      <c r="AI628">
        <v>0.61049299999999995</v>
      </c>
      <c r="AJ628">
        <v>0.62326700000000002</v>
      </c>
      <c r="AK628">
        <v>999</v>
      </c>
      <c r="AO628">
        <v>19343</v>
      </c>
    </row>
    <row r="629" spans="1:41" x14ac:dyDescent="0.45">
      <c r="A629" t="s">
        <v>7393</v>
      </c>
      <c r="C629">
        <v>5</v>
      </c>
      <c r="D629">
        <v>7</v>
      </c>
      <c r="F629">
        <v>4.82315</v>
      </c>
      <c r="G629">
        <v>19</v>
      </c>
      <c r="H629">
        <v>18</v>
      </c>
      <c r="K629">
        <v>93.3</v>
      </c>
      <c r="L629">
        <v>412</v>
      </c>
      <c r="M629">
        <v>97</v>
      </c>
      <c r="N629">
        <v>53</v>
      </c>
      <c r="O629">
        <v>50</v>
      </c>
      <c r="P629">
        <v>12</v>
      </c>
      <c r="Q629">
        <v>39</v>
      </c>
      <c r="R629">
        <v>1</v>
      </c>
      <c r="S629">
        <v>6</v>
      </c>
      <c r="T629">
        <v>69</v>
      </c>
      <c r="U629">
        <v>6.6559499999999998</v>
      </c>
      <c r="V629">
        <v>3.76206</v>
      </c>
      <c r="W629">
        <v>1.7692300000000001</v>
      </c>
      <c r="X629">
        <v>1.1575599999999999</v>
      </c>
      <c r="Y629">
        <v>0.16747600000000001</v>
      </c>
      <c r="Z629">
        <v>9.46602E-2</v>
      </c>
      <c r="AA629">
        <v>7.2815537452697698E-2</v>
      </c>
      <c r="AB629">
        <v>0.26430500000000001</v>
      </c>
      <c r="AC629">
        <v>1.45766</v>
      </c>
      <c r="AD629">
        <v>0.29720299999999999</v>
      </c>
      <c r="AE629">
        <v>0.69630899999999996</v>
      </c>
      <c r="AH629">
        <v>4.8949100000000003</v>
      </c>
      <c r="AI629">
        <v>0.609788</v>
      </c>
      <c r="AJ629">
        <v>0.80431699999999995</v>
      </c>
      <c r="AK629">
        <v>999</v>
      </c>
      <c r="AO629">
        <v>19278</v>
      </c>
    </row>
    <row r="630" spans="1:41" x14ac:dyDescent="0.45">
      <c r="A630" t="s">
        <v>7926</v>
      </c>
      <c r="B630" t="s">
        <v>155</v>
      </c>
      <c r="C630">
        <v>3</v>
      </c>
      <c r="D630">
        <v>3</v>
      </c>
      <c r="F630">
        <v>4.5886399999999998</v>
      </c>
      <c r="G630">
        <v>27</v>
      </c>
      <c r="H630">
        <v>14</v>
      </c>
      <c r="K630">
        <v>86.3</v>
      </c>
      <c r="L630">
        <v>380</v>
      </c>
      <c r="M630">
        <v>89</v>
      </c>
      <c r="N630">
        <v>47</v>
      </c>
      <c r="O630">
        <v>44</v>
      </c>
      <c r="P630">
        <v>10</v>
      </c>
      <c r="Q630">
        <v>35</v>
      </c>
      <c r="R630">
        <v>0</v>
      </c>
      <c r="S630">
        <v>4</v>
      </c>
      <c r="T630">
        <v>63</v>
      </c>
      <c r="U630">
        <v>6.5701000000000001</v>
      </c>
      <c r="V630">
        <v>3.6500599999999999</v>
      </c>
      <c r="W630">
        <v>1.8</v>
      </c>
      <c r="X630">
        <v>1.04287</v>
      </c>
      <c r="Y630">
        <v>0.16578899999999999</v>
      </c>
      <c r="Z630">
        <v>9.2105300000000001E-2</v>
      </c>
      <c r="AA630">
        <v>7.36842080950737E-2</v>
      </c>
      <c r="AB630">
        <v>0.26099699999999998</v>
      </c>
      <c r="AC630">
        <v>1.43685</v>
      </c>
      <c r="AD630">
        <v>0.29477599999999998</v>
      </c>
      <c r="AE630">
        <v>0.7</v>
      </c>
      <c r="AH630">
        <v>4.6571300000000004</v>
      </c>
      <c r="AI630">
        <v>0.60923000000000005</v>
      </c>
      <c r="AJ630">
        <v>0.88533099999999998</v>
      </c>
      <c r="AK630">
        <v>999</v>
      </c>
      <c r="AO630">
        <v>24604</v>
      </c>
    </row>
    <row r="631" spans="1:41" x14ac:dyDescent="0.45">
      <c r="A631" t="s">
        <v>7946</v>
      </c>
      <c r="B631" t="s">
        <v>16</v>
      </c>
      <c r="C631">
        <v>4</v>
      </c>
      <c r="D631">
        <v>4</v>
      </c>
      <c r="F631">
        <v>4.2917300000000003</v>
      </c>
      <c r="G631">
        <v>31</v>
      </c>
      <c r="H631">
        <v>11</v>
      </c>
      <c r="K631">
        <v>71.3</v>
      </c>
      <c r="L631">
        <v>318</v>
      </c>
      <c r="M631">
        <v>66</v>
      </c>
      <c r="N631">
        <v>36</v>
      </c>
      <c r="O631">
        <v>34</v>
      </c>
      <c r="P631">
        <v>8</v>
      </c>
      <c r="Q631">
        <v>38</v>
      </c>
      <c r="R631">
        <v>0</v>
      </c>
      <c r="S631">
        <v>3</v>
      </c>
      <c r="T631">
        <v>75</v>
      </c>
      <c r="U631">
        <v>9.4670400000000008</v>
      </c>
      <c r="V631">
        <v>4.7966300000000004</v>
      </c>
      <c r="W631">
        <v>1.9736800000000001</v>
      </c>
      <c r="X631">
        <v>1.0098199999999999</v>
      </c>
      <c r="Y631">
        <v>0.235849</v>
      </c>
      <c r="Z631">
        <v>0.11949700000000001</v>
      </c>
      <c r="AA631">
        <v>0.116352200508117</v>
      </c>
      <c r="AB631">
        <v>0.23826700000000001</v>
      </c>
      <c r="AC631">
        <v>1.4586300000000001</v>
      </c>
      <c r="AD631">
        <v>0.29896899999999998</v>
      </c>
      <c r="AE631">
        <v>0.73275900000000005</v>
      </c>
      <c r="AH631">
        <v>4.3349799999999998</v>
      </c>
      <c r="AI631">
        <v>0.60848100000000005</v>
      </c>
      <c r="AJ631">
        <v>0.71456200000000003</v>
      </c>
      <c r="AK631">
        <v>999</v>
      </c>
      <c r="AO631">
        <v>26364</v>
      </c>
    </row>
    <row r="632" spans="1:41" x14ac:dyDescent="0.45">
      <c r="A632" t="s">
        <v>7898</v>
      </c>
      <c r="C632">
        <v>3</v>
      </c>
      <c r="D632">
        <v>6</v>
      </c>
      <c r="F632">
        <v>4.8648600000000002</v>
      </c>
      <c r="G632">
        <v>22</v>
      </c>
      <c r="H632">
        <v>13</v>
      </c>
      <c r="K632">
        <v>74</v>
      </c>
      <c r="L632">
        <v>332</v>
      </c>
      <c r="M632">
        <v>75</v>
      </c>
      <c r="N632">
        <v>43</v>
      </c>
      <c r="O632">
        <v>40</v>
      </c>
      <c r="P632">
        <v>11</v>
      </c>
      <c r="Q632">
        <v>34</v>
      </c>
      <c r="R632">
        <v>1</v>
      </c>
      <c r="S632">
        <v>3</v>
      </c>
      <c r="T632">
        <v>73</v>
      </c>
      <c r="U632">
        <v>8.8783799999999999</v>
      </c>
      <c r="V632">
        <v>4.1351399999999998</v>
      </c>
      <c r="W632">
        <v>2.1470600000000002</v>
      </c>
      <c r="X632">
        <v>1.3378399999999999</v>
      </c>
      <c r="Y632">
        <v>0.21987999999999999</v>
      </c>
      <c r="Z632">
        <v>0.10241</v>
      </c>
      <c r="AA632">
        <v>0.117469884455204</v>
      </c>
      <c r="AB632">
        <v>0.25423699999999999</v>
      </c>
      <c r="AC632">
        <v>1.4729699999999999</v>
      </c>
      <c r="AD632">
        <v>0.30331799999999998</v>
      </c>
      <c r="AE632">
        <v>0.70512799999999998</v>
      </c>
      <c r="AH632">
        <v>4.7145000000000001</v>
      </c>
      <c r="AI632">
        <v>0.60648800000000003</v>
      </c>
      <c r="AJ632">
        <v>0.50108399999999997</v>
      </c>
      <c r="AK632">
        <v>999</v>
      </c>
      <c r="AO632">
        <v>11189</v>
      </c>
    </row>
    <row r="633" spans="1:41" x14ac:dyDescent="0.45">
      <c r="A633" t="s">
        <v>7327</v>
      </c>
      <c r="B633" t="s">
        <v>56</v>
      </c>
      <c r="C633">
        <v>4</v>
      </c>
      <c r="D633">
        <v>3</v>
      </c>
      <c r="F633">
        <v>4.0137200000000002</v>
      </c>
      <c r="G633">
        <v>42</v>
      </c>
      <c r="H633">
        <v>5</v>
      </c>
      <c r="K633">
        <v>58.3</v>
      </c>
      <c r="L633">
        <v>253</v>
      </c>
      <c r="M633">
        <v>51</v>
      </c>
      <c r="N633">
        <v>28</v>
      </c>
      <c r="O633">
        <v>26</v>
      </c>
      <c r="P633">
        <v>7</v>
      </c>
      <c r="Q633">
        <v>26</v>
      </c>
      <c r="R633">
        <v>0</v>
      </c>
      <c r="S633">
        <v>3</v>
      </c>
      <c r="T633">
        <v>64</v>
      </c>
      <c r="U633">
        <v>9.8799299999999999</v>
      </c>
      <c r="V633">
        <v>4.0137200000000002</v>
      </c>
      <c r="W633">
        <v>2.4615399999999998</v>
      </c>
      <c r="X633">
        <v>1.0806199999999999</v>
      </c>
      <c r="Y633">
        <v>0.25296400000000002</v>
      </c>
      <c r="Z633">
        <v>0.102767</v>
      </c>
      <c r="AA633">
        <v>0.15019764006137801</v>
      </c>
      <c r="AB633">
        <v>0.22767899999999999</v>
      </c>
      <c r="AC633">
        <v>1.3207500000000001</v>
      </c>
      <c r="AD633">
        <v>0.287582</v>
      </c>
      <c r="AE633">
        <v>0.72916700000000001</v>
      </c>
      <c r="AH633">
        <v>4.1126699999999996</v>
      </c>
      <c r="AI633">
        <v>0.60462400000000005</v>
      </c>
      <c r="AJ633">
        <v>0.65793299999999999</v>
      </c>
      <c r="AK633">
        <v>999</v>
      </c>
      <c r="AO633">
        <v>19924</v>
      </c>
    </row>
    <row r="634" spans="1:41" x14ac:dyDescent="0.45">
      <c r="A634" t="s">
        <v>8003</v>
      </c>
      <c r="B634" t="s">
        <v>28</v>
      </c>
      <c r="C634">
        <v>3</v>
      </c>
      <c r="D634">
        <v>3</v>
      </c>
      <c r="F634">
        <v>4.3835600000000001</v>
      </c>
      <c r="G634">
        <v>36</v>
      </c>
      <c r="H634">
        <v>4</v>
      </c>
      <c r="K634">
        <v>65.7</v>
      </c>
      <c r="L634">
        <v>284</v>
      </c>
      <c r="M634">
        <v>69</v>
      </c>
      <c r="N634">
        <v>34</v>
      </c>
      <c r="O634">
        <v>32</v>
      </c>
      <c r="P634">
        <v>8</v>
      </c>
      <c r="Q634">
        <v>20</v>
      </c>
      <c r="R634">
        <v>0</v>
      </c>
      <c r="S634">
        <v>2</v>
      </c>
      <c r="T634">
        <v>57</v>
      </c>
      <c r="U634">
        <v>7.8082200000000004</v>
      </c>
      <c r="V634">
        <v>2.7397300000000002</v>
      </c>
      <c r="W634">
        <v>2.85</v>
      </c>
      <c r="X634">
        <v>1.09589</v>
      </c>
      <c r="Y634">
        <v>0.20070399999999999</v>
      </c>
      <c r="Z634">
        <v>7.0422499999999999E-2</v>
      </c>
      <c r="AA634">
        <v>0.13028169423341701</v>
      </c>
      <c r="AB634">
        <v>0.26335900000000001</v>
      </c>
      <c r="AC634">
        <v>1.3546400000000001</v>
      </c>
      <c r="AD634">
        <v>0.309645</v>
      </c>
      <c r="AE634">
        <v>0.70694100000000004</v>
      </c>
      <c r="AH634">
        <v>4.1074000000000002</v>
      </c>
      <c r="AI634">
        <v>0.60407</v>
      </c>
      <c r="AJ634">
        <v>0.60602699999999998</v>
      </c>
      <c r="AK634">
        <v>999</v>
      </c>
      <c r="AO634" t="s">
        <v>8004</v>
      </c>
    </row>
    <row r="635" spans="1:41" x14ac:dyDescent="0.45">
      <c r="A635" t="s">
        <v>7333</v>
      </c>
      <c r="B635" t="s">
        <v>107</v>
      </c>
      <c r="C635">
        <v>5</v>
      </c>
      <c r="D635">
        <v>3</v>
      </c>
      <c r="F635">
        <v>3.8550200000000001</v>
      </c>
      <c r="G635">
        <v>66</v>
      </c>
      <c r="H635">
        <v>0</v>
      </c>
      <c r="K635">
        <v>60.7</v>
      </c>
      <c r="L635">
        <v>255</v>
      </c>
      <c r="M635">
        <v>54</v>
      </c>
      <c r="N635">
        <v>28</v>
      </c>
      <c r="O635">
        <v>26</v>
      </c>
      <c r="P635">
        <v>8</v>
      </c>
      <c r="Q635">
        <v>19</v>
      </c>
      <c r="R635">
        <v>1</v>
      </c>
      <c r="S635">
        <v>2</v>
      </c>
      <c r="T635">
        <v>70</v>
      </c>
      <c r="U635">
        <v>10.3789</v>
      </c>
      <c r="V635">
        <v>2.8171300000000001</v>
      </c>
      <c r="W635">
        <v>3.6842100000000002</v>
      </c>
      <c r="X635">
        <v>1.1861600000000001</v>
      </c>
      <c r="Y635">
        <v>0.27450999999999998</v>
      </c>
      <c r="Z635">
        <v>7.4509800000000001E-2</v>
      </c>
      <c r="AA635">
        <v>0.200000010430812</v>
      </c>
      <c r="AB635">
        <v>0.230769</v>
      </c>
      <c r="AC635">
        <v>1.2026399999999999</v>
      </c>
      <c r="AD635">
        <v>0.29487200000000002</v>
      </c>
      <c r="AE635">
        <v>0.728155</v>
      </c>
      <c r="AH635">
        <v>3.6998500000000001</v>
      </c>
      <c r="AI635">
        <v>0.60297999999999996</v>
      </c>
      <c r="AJ635">
        <v>0.58799699999999999</v>
      </c>
      <c r="AK635">
        <v>999</v>
      </c>
      <c r="AO635">
        <v>18655</v>
      </c>
    </row>
    <row r="636" spans="1:41" x14ac:dyDescent="0.45">
      <c r="A636" t="s">
        <v>7367</v>
      </c>
      <c r="B636" t="s">
        <v>46</v>
      </c>
      <c r="C636">
        <v>5</v>
      </c>
      <c r="D636">
        <v>6</v>
      </c>
      <c r="F636">
        <v>4.95716</v>
      </c>
      <c r="G636">
        <v>20</v>
      </c>
      <c r="H636">
        <v>11</v>
      </c>
      <c r="K636">
        <v>81.7</v>
      </c>
      <c r="L636">
        <v>358</v>
      </c>
      <c r="M636">
        <v>90</v>
      </c>
      <c r="N636">
        <v>48</v>
      </c>
      <c r="O636">
        <v>45</v>
      </c>
      <c r="P636">
        <v>14</v>
      </c>
      <c r="Q636">
        <v>19</v>
      </c>
      <c r="R636">
        <v>1</v>
      </c>
      <c r="S636">
        <v>7</v>
      </c>
      <c r="T636">
        <v>65</v>
      </c>
      <c r="U636">
        <v>7.1603399999999997</v>
      </c>
      <c r="V636">
        <v>2.0930200000000001</v>
      </c>
      <c r="W636">
        <v>3.4210500000000001</v>
      </c>
      <c r="X636">
        <v>1.54223</v>
      </c>
      <c r="Y636">
        <v>0.181564</v>
      </c>
      <c r="Z636">
        <v>5.3072599999999998E-2</v>
      </c>
      <c r="AA636">
        <v>0.12849161773920001</v>
      </c>
      <c r="AB636">
        <v>0.27108399999999999</v>
      </c>
      <c r="AC636">
        <v>1.3341499999999999</v>
      </c>
      <c r="AD636">
        <v>0.30039500000000002</v>
      </c>
      <c r="AE636">
        <v>0.68232700000000002</v>
      </c>
      <c r="AH636">
        <v>4.8462300000000003</v>
      </c>
      <c r="AI636">
        <v>0.59838800000000003</v>
      </c>
      <c r="AJ636">
        <v>0.31103199999999998</v>
      </c>
      <c r="AK636">
        <v>999</v>
      </c>
      <c r="AO636">
        <v>16502</v>
      </c>
    </row>
    <row r="637" spans="1:41" x14ac:dyDescent="0.45">
      <c r="A637" t="s">
        <v>7284</v>
      </c>
      <c r="B637" t="s">
        <v>107</v>
      </c>
      <c r="C637">
        <v>4</v>
      </c>
      <c r="D637">
        <v>2</v>
      </c>
      <c r="F637">
        <v>3.4806599999999999</v>
      </c>
      <c r="G637">
        <v>50</v>
      </c>
      <c r="H637">
        <v>0</v>
      </c>
      <c r="K637">
        <v>54.3</v>
      </c>
      <c r="L637">
        <v>225</v>
      </c>
      <c r="M637">
        <v>51</v>
      </c>
      <c r="N637">
        <v>22</v>
      </c>
      <c r="O637">
        <v>21</v>
      </c>
      <c r="P637">
        <v>7</v>
      </c>
      <c r="Q637">
        <v>13</v>
      </c>
      <c r="R637">
        <v>1</v>
      </c>
      <c r="S637">
        <v>1</v>
      </c>
      <c r="T637">
        <v>57</v>
      </c>
      <c r="U637">
        <v>9.4475099999999994</v>
      </c>
      <c r="V637">
        <v>2.1547000000000001</v>
      </c>
      <c r="W637">
        <v>4.38462</v>
      </c>
      <c r="X637">
        <v>1.16022</v>
      </c>
      <c r="Y637">
        <v>0.25333299999999997</v>
      </c>
      <c r="Z637">
        <v>5.7777799999999997E-2</v>
      </c>
      <c r="AA637">
        <v>0.19555555284023199</v>
      </c>
      <c r="AB637">
        <v>0.241706</v>
      </c>
      <c r="AC637">
        <v>1.1786399999999999</v>
      </c>
      <c r="AD637">
        <v>0.29931999999999997</v>
      </c>
      <c r="AE637">
        <v>0.77490800000000004</v>
      </c>
      <c r="AH637">
        <v>3.6049500000000001</v>
      </c>
      <c r="AI637">
        <v>0.59792199999999995</v>
      </c>
      <c r="AJ637">
        <v>0.82906999999999997</v>
      </c>
      <c r="AK637">
        <v>999</v>
      </c>
      <c r="AO637">
        <v>19996</v>
      </c>
    </row>
    <row r="638" spans="1:41" x14ac:dyDescent="0.45">
      <c r="A638" t="s">
        <v>7409</v>
      </c>
      <c r="B638" t="s">
        <v>155</v>
      </c>
      <c r="C638">
        <v>3</v>
      </c>
      <c r="D638">
        <v>3</v>
      </c>
      <c r="F638">
        <v>4.3527699999999996</v>
      </c>
      <c r="G638">
        <v>32</v>
      </c>
      <c r="H638">
        <v>9</v>
      </c>
      <c r="K638">
        <v>70.3</v>
      </c>
      <c r="L638">
        <v>306</v>
      </c>
      <c r="M638">
        <v>67</v>
      </c>
      <c r="N638">
        <v>36</v>
      </c>
      <c r="O638">
        <v>34</v>
      </c>
      <c r="P638">
        <v>8</v>
      </c>
      <c r="Q638">
        <v>27</v>
      </c>
      <c r="R638">
        <v>0</v>
      </c>
      <c r="S638">
        <v>7</v>
      </c>
      <c r="T638">
        <v>64</v>
      </c>
      <c r="U638">
        <v>8.19346</v>
      </c>
      <c r="V638">
        <v>3.45661</v>
      </c>
      <c r="W638">
        <v>2.3703699999999999</v>
      </c>
      <c r="X638">
        <v>1.0241800000000001</v>
      </c>
      <c r="Y638">
        <v>0.20915</v>
      </c>
      <c r="Z638">
        <v>8.8235300000000003E-2</v>
      </c>
      <c r="AA638">
        <v>0.12091503292322101</v>
      </c>
      <c r="AB638">
        <v>0.24632399999999999</v>
      </c>
      <c r="AC638">
        <v>1.3371299999999999</v>
      </c>
      <c r="AD638">
        <v>0.29499999999999998</v>
      </c>
      <c r="AE638">
        <v>0.70048299999999997</v>
      </c>
      <c r="AH638">
        <v>4.3645699999999996</v>
      </c>
      <c r="AI638">
        <v>0.59610099999999999</v>
      </c>
      <c r="AJ638">
        <v>0.814751</v>
      </c>
      <c r="AK638">
        <v>999</v>
      </c>
      <c r="AO638">
        <v>21527</v>
      </c>
    </row>
    <row r="639" spans="1:41" x14ac:dyDescent="0.45">
      <c r="A639" t="s">
        <v>4142</v>
      </c>
      <c r="B639" t="s">
        <v>39</v>
      </c>
      <c r="C639">
        <v>3</v>
      </c>
      <c r="D639">
        <v>4</v>
      </c>
      <c r="F639">
        <v>3.8793099999999998</v>
      </c>
      <c r="G639">
        <v>42</v>
      </c>
      <c r="H639">
        <v>4</v>
      </c>
      <c r="K639">
        <v>58</v>
      </c>
      <c r="L639">
        <v>244</v>
      </c>
      <c r="M639">
        <v>49</v>
      </c>
      <c r="N639">
        <v>27</v>
      </c>
      <c r="O639">
        <v>25</v>
      </c>
      <c r="P639">
        <v>6</v>
      </c>
      <c r="Q639">
        <v>27</v>
      </c>
      <c r="R639">
        <v>1</v>
      </c>
      <c r="S639">
        <v>1</v>
      </c>
      <c r="T639">
        <v>62</v>
      </c>
      <c r="U639">
        <v>9.6206899999999997</v>
      </c>
      <c r="V639">
        <v>4.1896599999999999</v>
      </c>
      <c r="W639">
        <v>2.2963</v>
      </c>
      <c r="X639">
        <v>0.93103499999999995</v>
      </c>
      <c r="Y639">
        <v>0.25409799999999999</v>
      </c>
      <c r="Z639">
        <v>0.110656</v>
      </c>
      <c r="AA639">
        <v>0.14344261586666099</v>
      </c>
      <c r="AB639">
        <v>0.226852</v>
      </c>
      <c r="AC639">
        <v>1.3103400000000001</v>
      </c>
      <c r="AD639">
        <v>0.29054099999999999</v>
      </c>
      <c r="AE639">
        <v>0.72485200000000005</v>
      </c>
      <c r="AH639">
        <v>3.9102100000000002</v>
      </c>
      <c r="AI639">
        <v>0.59522699999999995</v>
      </c>
      <c r="AJ639">
        <v>0.65071299999999999</v>
      </c>
      <c r="AK639">
        <v>999</v>
      </c>
      <c r="AO639" t="s">
        <v>4145</v>
      </c>
    </row>
    <row r="640" spans="1:41" x14ac:dyDescent="0.45">
      <c r="A640" t="s">
        <v>153</v>
      </c>
      <c r="B640" t="s">
        <v>10</v>
      </c>
      <c r="C640">
        <v>4</v>
      </c>
      <c r="D640">
        <v>5</v>
      </c>
      <c r="F640">
        <v>4.6795600000000004</v>
      </c>
      <c r="G640">
        <v>20</v>
      </c>
      <c r="H640">
        <v>11</v>
      </c>
      <c r="K640">
        <v>82.7</v>
      </c>
      <c r="L640">
        <v>364</v>
      </c>
      <c r="M640">
        <v>78</v>
      </c>
      <c r="N640">
        <v>46</v>
      </c>
      <c r="O640">
        <v>43</v>
      </c>
      <c r="P640">
        <v>11</v>
      </c>
      <c r="Q640">
        <v>36</v>
      </c>
      <c r="R640">
        <v>0</v>
      </c>
      <c r="S640">
        <v>9</v>
      </c>
      <c r="T640">
        <v>74</v>
      </c>
      <c r="U640">
        <v>8.0532000000000004</v>
      </c>
      <c r="V640">
        <v>3.91778</v>
      </c>
      <c r="W640">
        <v>2.0555599999999998</v>
      </c>
      <c r="X640">
        <v>1.1971000000000001</v>
      </c>
      <c r="Y640">
        <v>0.20329700000000001</v>
      </c>
      <c r="Z640">
        <v>9.8901100000000006E-2</v>
      </c>
      <c r="AA640">
        <v>0.10439560562372199</v>
      </c>
      <c r="AB640">
        <v>0.24451400000000001</v>
      </c>
      <c r="AC640">
        <v>1.3784799999999999</v>
      </c>
      <c r="AD640">
        <v>0.286325</v>
      </c>
      <c r="AE640">
        <v>0.68965500000000002</v>
      </c>
      <c r="AH640">
        <v>4.8269900000000003</v>
      </c>
      <c r="AI640">
        <v>0.59378699999999995</v>
      </c>
      <c r="AJ640">
        <v>0.689473</v>
      </c>
      <c r="AK640">
        <v>999</v>
      </c>
      <c r="AO640" t="s">
        <v>7994</v>
      </c>
    </row>
    <row r="641" spans="1:41" x14ac:dyDescent="0.45">
      <c r="A641" t="s">
        <v>4122</v>
      </c>
      <c r="B641" t="s">
        <v>130</v>
      </c>
      <c r="C641">
        <v>7</v>
      </c>
      <c r="D641">
        <v>5</v>
      </c>
      <c r="F641">
        <v>4.0191400000000002</v>
      </c>
      <c r="G641">
        <v>43</v>
      </c>
      <c r="H641">
        <v>2</v>
      </c>
      <c r="K641">
        <v>62.7</v>
      </c>
      <c r="L641">
        <v>266</v>
      </c>
      <c r="M641">
        <v>54</v>
      </c>
      <c r="N641">
        <v>30</v>
      </c>
      <c r="O641">
        <v>28</v>
      </c>
      <c r="P641">
        <v>7</v>
      </c>
      <c r="Q641">
        <v>27</v>
      </c>
      <c r="R641">
        <v>0</v>
      </c>
      <c r="S641">
        <v>3</v>
      </c>
      <c r="T641">
        <v>67</v>
      </c>
      <c r="U641">
        <v>9.6172199999999997</v>
      </c>
      <c r="V641">
        <v>3.8755999999999999</v>
      </c>
      <c r="W641">
        <v>2.4814799999999999</v>
      </c>
      <c r="X641">
        <v>1.00478</v>
      </c>
      <c r="Y641">
        <v>0.25187999999999999</v>
      </c>
      <c r="Z641">
        <v>0.101504</v>
      </c>
      <c r="AA641">
        <v>0.15037593245506201</v>
      </c>
      <c r="AB641">
        <v>0.22881399999999999</v>
      </c>
      <c r="AC641">
        <v>1.2918700000000001</v>
      </c>
      <c r="AD641">
        <v>0.29012300000000002</v>
      </c>
      <c r="AE641">
        <v>0.71629200000000004</v>
      </c>
      <c r="AH641">
        <v>4.0046400000000002</v>
      </c>
      <c r="AI641">
        <v>0.59365800000000002</v>
      </c>
      <c r="AJ641">
        <v>0.59009199999999995</v>
      </c>
      <c r="AK641">
        <v>999</v>
      </c>
      <c r="AO641" t="s">
        <v>4125</v>
      </c>
    </row>
    <row r="642" spans="1:41" x14ac:dyDescent="0.45">
      <c r="A642" t="s">
        <v>7986</v>
      </c>
      <c r="B642" t="s">
        <v>104</v>
      </c>
      <c r="C642">
        <v>4</v>
      </c>
      <c r="D642">
        <v>4</v>
      </c>
      <c r="F642">
        <v>3.9779</v>
      </c>
      <c r="G642">
        <v>49</v>
      </c>
      <c r="H642">
        <v>1</v>
      </c>
      <c r="K642">
        <v>54.3</v>
      </c>
      <c r="L642">
        <v>236</v>
      </c>
      <c r="M642">
        <v>51</v>
      </c>
      <c r="N642">
        <v>26</v>
      </c>
      <c r="O642">
        <v>24</v>
      </c>
      <c r="P642">
        <v>4</v>
      </c>
      <c r="Q642">
        <v>21</v>
      </c>
      <c r="R642">
        <v>1</v>
      </c>
      <c r="S642">
        <v>3</v>
      </c>
      <c r="T642">
        <v>47</v>
      </c>
      <c r="U642">
        <v>7.7900600000000004</v>
      </c>
      <c r="V642">
        <v>3.4806599999999999</v>
      </c>
      <c r="W642">
        <v>2.2381000000000002</v>
      </c>
      <c r="X642">
        <v>0.66298299999999999</v>
      </c>
      <c r="Y642">
        <v>0.199153</v>
      </c>
      <c r="Z642">
        <v>8.8983099999999996E-2</v>
      </c>
      <c r="AA642">
        <v>0.110169492661952</v>
      </c>
      <c r="AB642">
        <v>0.240566</v>
      </c>
      <c r="AC642">
        <v>1.3259700000000001</v>
      </c>
      <c r="AD642">
        <v>0.29192499999999999</v>
      </c>
      <c r="AE642">
        <v>0.69277100000000003</v>
      </c>
      <c r="AH642">
        <v>3.8075299999999999</v>
      </c>
      <c r="AI642">
        <v>0.59300699999999995</v>
      </c>
      <c r="AJ642">
        <v>0.456868</v>
      </c>
      <c r="AK642">
        <v>999</v>
      </c>
      <c r="AO642">
        <v>21850</v>
      </c>
    </row>
    <row r="643" spans="1:41" x14ac:dyDescent="0.45">
      <c r="A643" t="s">
        <v>8149</v>
      </c>
      <c r="B643" t="s">
        <v>7</v>
      </c>
      <c r="C643">
        <v>3</v>
      </c>
      <c r="D643">
        <v>3</v>
      </c>
      <c r="F643">
        <v>3.7560199999999999</v>
      </c>
      <c r="G643">
        <v>41</v>
      </c>
      <c r="H643">
        <v>0</v>
      </c>
      <c r="K643">
        <v>62.3</v>
      </c>
      <c r="L643">
        <v>258</v>
      </c>
      <c r="M643">
        <v>57</v>
      </c>
      <c r="N643">
        <v>28</v>
      </c>
      <c r="O643">
        <v>26</v>
      </c>
      <c r="P643">
        <v>6</v>
      </c>
      <c r="Q643">
        <v>19</v>
      </c>
      <c r="R643">
        <v>1</v>
      </c>
      <c r="S643">
        <v>3</v>
      </c>
      <c r="T643">
        <v>57</v>
      </c>
      <c r="U643">
        <v>8.2343499999999992</v>
      </c>
      <c r="V643">
        <v>2.74478</v>
      </c>
      <c r="W643">
        <v>3</v>
      </c>
      <c r="X643">
        <v>0.86677400000000004</v>
      </c>
      <c r="Y643">
        <v>0.22092999999999999</v>
      </c>
      <c r="Z643">
        <v>7.3643399999999998E-2</v>
      </c>
      <c r="AA643">
        <v>0.14728682488202999</v>
      </c>
      <c r="AB643">
        <v>0.24152499999999999</v>
      </c>
      <c r="AC643">
        <v>1.2199</v>
      </c>
      <c r="AD643">
        <v>0.294798</v>
      </c>
      <c r="AE643">
        <v>0.710059</v>
      </c>
      <c r="AH643">
        <v>3.73658</v>
      </c>
      <c r="AI643">
        <v>0.59036900000000003</v>
      </c>
      <c r="AJ643">
        <v>0.65110000000000001</v>
      </c>
      <c r="AK643">
        <v>999</v>
      </c>
      <c r="AO643" t="s">
        <v>8150</v>
      </c>
    </row>
    <row r="644" spans="1:41" x14ac:dyDescent="0.45">
      <c r="A644" t="s">
        <v>8083</v>
      </c>
      <c r="B644" t="s">
        <v>73</v>
      </c>
      <c r="C644">
        <v>4</v>
      </c>
      <c r="D644">
        <v>6</v>
      </c>
      <c r="F644">
        <v>4.99369</v>
      </c>
      <c r="G644">
        <v>24</v>
      </c>
      <c r="H644">
        <v>12</v>
      </c>
      <c r="K644">
        <v>79.3</v>
      </c>
      <c r="L644">
        <v>355</v>
      </c>
      <c r="M644">
        <v>78</v>
      </c>
      <c r="N644">
        <v>47</v>
      </c>
      <c r="O644">
        <v>44</v>
      </c>
      <c r="P644">
        <v>10</v>
      </c>
      <c r="Q644">
        <v>41</v>
      </c>
      <c r="R644">
        <v>0</v>
      </c>
      <c r="S644">
        <v>5</v>
      </c>
      <c r="T644">
        <v>70</v>
      </c>
      <c r="U644">
        <v>7.9445100000000002</v>
      </c>
      <c r="V644">
        <v>4.6532200000000001</v>
      </c>
      <c r="W644">
        <v>1.7073199999999999</v>
      </c>
      <c r="X644">
        <v>1.13493</v>
      </c>
      <c r="Y644">
        <v>0.197183</v>
      </c>
      <c r="Z644">
        <v>0.115493</v>
      </c>
      <c r="AA644">
        <v>8.1690147519111606E-2</v>
      </c>
      <c r="AB644">
        <v>0.25242700000000001</v>
      </c>
      <c r="AC644">
        <v>1.5006299999999999</v>
      </c>
      <c r="AD644">
        <v>0.29694300000000001</v>
      </c>
      <c r="AE644">
        <v>0.68571400000000005</v>
      </c>
      <c r="AH644">
        <v>4.8691599999999999</v>
      </c>
      <c r="AI644">
        <v>0.58982000000000001</v>
      </c>
      <c r="AJ644">
        <v>0.37432900000000002</v>
      </c>
      <c r="AK644">
        <v>999</v>
      </c>
      <c r="AO644" t="s">
        <v>8084</v>
      </c>
    </row>
    <row r="645" spans="1:41" x14ac:dyDescent="0.45">
      <c r="A645" t="s">
        <v>8036</v>
      </c>
      <c r="B645" t="s">
        <v>16</v>
      </c>
      <c r="C645">
        <v>5</v>
      </c>
      <c r="D645">
        <v>6</v>
      </c>
      <c r="F645">
        <v>4.5157499999999997</v>
      </c>
      <c r="G645">
        <v>24</v>
      </c>
      <c r="H645">
        <v>12</v>
      </c>
      <c r="K645">
        <v>85.7</v>
      </c>
      <c r="L645">
        <v>372</v>
      </c>
      <c r="M645">
        <v>92</v>
      </c>
      <c r="N645">
        <v>46</v>
      </c>
      <c r="O645">
        <v>43</v>
      </c>
      <c r="P645">
        <v>11</v>
      </c>
      <c r="Q645">
        <v>25</v>
      </c>
      <c r="R645">
        <v>0</v>
      </c>
      <c r="S645">
        <v>5</v>
      </c>
      <c r="T645">
        <v>60</v>
      </c>
      <c r="U645">
        <v>6.30105</v>
      </c>
      <c r="V645">
        <v>2.6254400000000002</v>
      </c>
      <c r="W645">
        <v>2.4</v>
      </c>
      <c r="X645">
        <v>1.1551899999999999</v>
      </c>
      <c r="Y645">
        <v>0.16128999999999999</v>
      </c>
      <c r="Z645">
        <v>6.7204299999999995E-2</v>
      </c>
      <c r="AA645">
        <v>9.4086013734340598E-2</v>
      </c>
      <c r="AB645">
        <v>0.26900600000000002</v>
      </c>
      <c r="AC645">
        <v>1.3652299999999999</v>
      </c>
      <c r="AD645">
        <v>0.29889300000000002</v>
      </c>
      <c r="AE645">
        <v>0.69881899999999997</v>
      </c>
      <c r="AH645">
        <v>4.5735900000000003</v>
      </c>
      <c r="AI645">
        <v>0.58627300000000004</v>
      </c>
      <c r="AJ645">
        <v>0.66557900000000003</v>
      </c>
      <c r="AK645">
        <v>999</v>
      </c>
      <c r="AO645" t="s">
        <v>8037</v>
      </c>
    </row>
    <row r="646" spans="1:41" x14ac:dyDescent="0.45">
      <c r="A646" t="s">
        <v>7940</v>
      </c>
      <c r="B646" t="s">
        <v>16</v>
      </c>
      <c r="C646">
        <v>3</v>
      </c>
      <c r="D646">
        <v>4</v>
      </c>
      <c r="F646">
        <v>4.3902400000000004</v>
      </c>
      <c r="G646">
        <v>27</v>
      </c>
      <c r="H646">
        <v>15</v>
      </c>
      <c r="K646">
        <v>69.7</v>
      </c>
      <c r="L646">
        <v>315</v>
      </c>
      <c r="M646">
        <v>65</v>
      </c>
      <c r="N646">
        <v>36</v>
      </c>
      <c r="O646">
        <v>34</v>
      </c>
      <c r="P646">
        <v>9</v>
      </c>
      <c r="Q646">
        <v>37</v>
      </c>
      <c r="R646">
        <v>0</v>
      </c>
      <c r="S646">
        <v>4</v>
      </c>
      <c r="T646">
        <v>78</v>
      </c>
      <c r="U646">
        <v>10.0717</v>
      </c>
      <c r="V646">
        <v>4.7776199999999998</v>
      </c>
      <c r="W646">
        <v>2.1081099999999999</v>
      </c>
      <c r="X646">
        <v>1.16212</v>
      </c>
      <c r="Y646">
        <v>0.24761900000000001</v>
      </c>
      <c r="Z646">
        <v>0.11745999999999999</v>
      </c>
      <c r="AA646">
        <v>0.13015872985124499</v>
      </c>
      <c r="AB646">
        <v>0.23722599999999999</v>
      </c>
      <c r="AC646">
        <v>1.4634100000000001</v>
      </c>
      <c r="AD646">
        <v>0.29946499999999998</v>
      </c>
      <c r="AE646">
        <v>0.73825499999999999</v>
      </c>
      <c r="AH646">
        <v>4.46021</v>
      </c>
      <c r="AI646">
        <v>0.58522700000000005</v>
      </c>
      <c r="AJ646">
        <v>0.70514299999999996</v>
      </c>
      <c r="AK646">
        <v>999</v>
      </c>
      <c r="AO646">
        <v>21065</v>
      </c>
    </row>
    <row r="647" spans="1:41" x14ac:dyDescent="0.45">
      <c r="A647" t="s">
        <v>4456</v>
      </c>
      <c r="B647" t="s">
        <v>104</v>
      </c>
      <c r="C647">
        <v>5</v>
      </c>
      <c r="D647">
        <v>5</v>
      </c>
      <c r="F647">
        <v>3.8593500000000001</v>
      </c>
      <c r="G647">
        <v>41</v>
      </c>
      <c r="H647">
        <v>0</v>
      </c>
      <c r="K647">
        <v>58.3</v>
      </c>
      <c r="L647">
        <v>248</v>
      </c>
      <c r="M647">
        <v>47</v>
      </c>
      <c r="N647">
        <v>27</v>
      </c>
      <c r="O647">
        <v>25</v>
      </c>
      <c r="P647">
        <v>6</v>
      </c>
      <c r="Q647">
        <v>25</v>
      </c>
      <c r="R647">
        <v>2</v>
      </c>
      <c r="S647">
        <v>5</v>
      </c>
      <c r="T647">
        <v>68</v>
      </c>
      <c r="U647">
        <v>10.497400000000001</v>
      </c>
      <c r="V647">
        <v>3.8593500000000001</v>
      </c>
      <c r="W647">
        <v>2.72</v>
      </c>
      <c r="X647">
        <v>0.92624399999999996</v>
      </c>
      <c r="Y647">
        <v>0.27419399999999999</v>
      </c>
      <c r="Z647">
        <v>0.10080600000000001</v>
      </c>
      <c r="AA647">
        <v>0.17338710278272601</v>
      </c>
      <c r="AB647">
        <v>0.21559600000000001</v>
      </c>
      <c r="AC647">
        <v>1.23499</v>
      </c>
      <c r="AD647">
        <v>0.28472199999999998</v>
      </c>
      <c r="AE647">
        <v>0.70754700000000004</v>
      </c>
      <c r="AH647">
        <v>3.8039299999999998</v>
      </c>
      <c r="AI647">
        <v>0.58463699999999996</v>
      </c>
      <c r="AJ647">
        <v>0.52733399999999997</v>
      </c>
      <c r="AK647">
        <v>999</v>
      </c>
      <c r="AO647" t="s">
        <v>4458</v>
      </c>
    </row>
    <row r="648" spans="1:41" x14ac:dyDescent="0.45">
      <c r="A648" t="s">
        <v>7315</v>
      </c>
      <c r="B648" t="s">
        <v>89</v>
      </c>
      <c r="C648">
        <v>5</v>
      </c>
      <c r="D648">
        <v>5</v>
      </c>
      <c r="F648">
        <v>4.32911</v>
      </c>
      <c r="G648">
        <v>21</v>
      </c>
      <c r="H648">
        <v>12</v>
      </c>
      <c r="K648">
        <v>79</v>
      </c>
      <c r="L648">
        <v>348</v>
      </c>
      <c r="M648">
        <v>79</v>
      </c>
      <c r="N648">
        <v>41</v>
      </c>
      <c r="O648">
        <v>38</v>
      </c>
      <c r="P648">
        <v>10</v>
      </c>
      <c r="Q648">
        <v>31</v>
      </c>
      <c r="R648">
        <v>0</v>
      </c>
      <c r="S648">
        <v>4</v>
      </c>
      <c r="T648">
        <v>69</v>
      </c>
      <c r="U648">
        <v>7.86076</v>
      </c>
      <c r="V648">
        <v>3.53165</v>
      </c>
      <c r="W648">
        <v>2.2258100000000001</v>
      </c>
      <c r="X648">
        <v>1.13924</v>
      </c>
      <c r="Y648">
        <v>0.19827600000000001</v>
      </c>
      <c r="Z648">
        <v>8.9080500000000007E-2</v>
      </c>
      <c r="AA648">
        <v>0.109195403754711</v>
      </c>
      <c r="AB648">
        <v>0.25239600000000001</v>
      </c>
      <c r="AC648">
        <v>1.3924099999999999</v>
      </c>
      <c r="AD648">
        <v>0.29487200000000002</v>
      </c>
      <c r="AE648">
        <v>0.71875</v>
      </c>
      <c r="AH648">
        <v>4.4828900000000003</v>
      </c>
      <c r="AI648">
        <v>0.58301499999999995</v>
      </c>
      <c r="AJ648">
        <v>0.67111500000000002</v>
      </c>
      <c r="AK648">
        <v>999</v>
      </c>
      <c r="AO648">
        <v>18318</v>
      </c>
    </row>
    <row r="649" spans="1:41" x14ac:dyDescent="0.45">
      <c r="A649" t="s">
        <v>8035</v>
      </c>
      <c r="C649">
        <v>2</v>
      </c>
      <c r="D649">
        <v>2</v>
      </c>
      <c r="F649">
        <v>4.3122100000000003</v>
      </c>
      <c r="G649">
        <v>28</v>
      </c>
      <c r="H649">
        <v>8</v>
      </c>
      <c r="K649">
        <v>64.7</v>
      </c>
      <c r="L649">
        <v>282</v>
      </c>
      <c r="M649">
        <v>57</v>
      </c>
      <c r="N649">
        <v>33</v>
      </c>
      <c r="O649">
        <v>31</v>
      </c>
      <c r="P649">
        <v>8</v>
      </c>
      <c r="Q649">
        <v>33</v>
      </c>
      <c r="R649">
        <v>0</v>
      </c>
      <c r="S649">
        <v>2</v>
      </c>
      <c r="T649">
        <v>68</v>
      </c>
      <c r="U649">
        <v>9.4590399999999999</v>
      </c>
      <c r="V649">
        <v>4.5904199999999999</v>
      </c>
      <c r="W649">
        <v>2.0606100000000001</v>
      </c>
      <c r="X649">
        <v>1.11283</v>
      </c>
      <c r="Y649">
        <v>0.24113499999999999</v>
      </c>
      <c r="Z649">
        <v>0.117021</v>
      </c>
      <c r="AA649">
        <v>0.12411347031593301</v>
      </c>
      <c r="AB649">
        <v>0.230769</v>
      </c>
      <c r="AC649">
        <v>1.3910400000000001</v>
      </c>
      <c r="AD649">
        <v>0.28655000000000003</v>
      </c>
      <c r="AE649">
        <v>0.72335000000000005</v>
      </c>
      <c r="AH649">
        <v>4.3833200000000003</v>
      </c>
      <c r="AI649">
        <v>0.58294299999999999</v>
      </c>
      <c r="AJ649">
        <v>0.51748099999999997</v>
      </c>
      <c r="AK649">
        <v>999</v>
      </c>
      <c r="AO649">
        <v>21131</v>
      </c>
    </row>
    <row r="650" spans="1:41" x14ac:dyDescent="0.45">
      <c r="A650" t="s">
        <v>4956</v>
      </c>
      <c r="B650" t="s">
        <v>130</v>
      </c>
      <c r="C650">
        <v>6</v>
      </c>
      <c r="D650">
        <v>7</v>
      </c>
      <c r="F650">
        <v>4.9073099999999998</v>
      </c>
      <c r="G650">
        <v>23</v>
      </c>
      <c r="H650">
        <v>14</v>
      </c>
      <c r="K650">
        <v>91.7</v>
      </c>
      <c r="L650">
        <v>410</v>
      </c>
      <c r="M650">
        <v>88</v>
      </c>
      <c r="N650">
        <v>53</v>
      </c>
      <c r="O650">
        <v>50</v>
      </c>
      <c r="P650">
        <v>11</v>
      </c>
      <c r="Q650">
        <v>51</v>
      </c>
      <c r="R650">
        <v>0</v>
      </c>
      <c r="S650">
        <v>4</v>
      </c>
      <c r="T650">
        <v>77</v>
      </c>
      <c r="U650">
        <v>7.5572499999999998</v>
      </c>
      <c r="V650">
        <v>5.0054499999999997</v>
      </c>
      <c r="W650">
        <v>1.5098</v>
      </c>
      <c r="X650">
        <v>1.07961</v>
      </c>
      <c r="Y650">
        <v>0.187805</v>
      </c>
      <c r="Z650">
        <v>0.12439</v>
      </c>
      <c r="AA650">
        <v>6.34146332740783E-2</v>
      </c>
      <c r="AB650">
        <v>0.247887</v>
      </c>
      <c r="AC650">
        <v>1.5158100000000001</v>
      </c>
      <c r="AD650">
        <v>0.28838999999999998</v>
      </c>
      <c r="AE650">
        <v>0.69579299999999999</v>
      </c>
      <c r="AH650">
        <v>4.9344299999999999</v>
      </c>
      <c r="AI650">
        <v>0.58219699999999996</v>
      </c>
      <c r="AJ650">
        <v>0.60432300000000005</v>
      </c>
      <c r="AK650">
        <v>999</v>
      </c>
      <c r="AO650">
        <v>22113</v>
      </c>
    </row>
    <row r="651" spans="1:41" x14ac:dyDescent="0.45">
      <c r="A651" t="s">
        <v>7921</v>
      </c>
      <c r="B651" t="s">
        <v>76</v>
      </c>
      <c r="C651">
        <v>4</v>
      </c>
      <c r="D651">
        <v>5</v>
      </c>
      <c r="F651">
        <v>4.6613499999999997</v>
      </c>
      <c r="G651">
        <v>24</v>
      </c>
      <c r="H651">
        <v>12</v>
      </c>
      <c r="K651">
        <v>75.3</v>
      </c>
      <c r="L651">
        <v>333</v>
      </c>
      <c r="M651">
        <v>76</v>
      </c>
      <c r="N651">
        <v>42</v>
      </c>
      <c r="O651">
        <v>39</v>
      </c>
      <c r="P651">
        <v>10</v>
      </c>
      <c r="Q651">
        <v>29</v>
      </c>
      <c r="R651">
        <v>0</v>
      </c>
      <c r="S651">
        <v>7</v>
      </c>
      <c r="T651">
        <v>64</v>
      </c>
      <c r="U651">
        <v>7.6494</v>
      </c>
      <c r="V651">
        <v>3.4661400000000002</v>
      </c>
      <c r="W651">
        <v>2.2069000000000001</v>
      </c>
      <c r="X651">
        <v>1.1952199999999999</v>
      </c>
      <c r="Y651">
        <v>0.192192</v>
      </c>
      <c r="Z651">
        <v>8.7087100000000001E-2</v>
      </c>
      <c r="AA651">
        <v>0.105105109512805</v>
      </c>
      <c r="AB651">
        <v>0.25589200000000001</v>
      </c>
      <c r="AC651">
        <v>1.39442</v>
      </c>
      <c r="AD651">
        <v>0.295964</v>
      </c>
      <c r="AE651">
        <v>0.69230800000000003</v>
      </c>
      <c r="AH651">
        <v>4.7158600000000002</v>
      </c>
      <c r="AI651">
        <v>0.58192999999999995</v>
      </c>
      <c r="AJ651">
        <v>0.64446400000000004</v>
      </c>
      <c r="AK651">
        <v>999</v>
      </c>
      <c r="AO651">
        <v>19264</v>
      </c>
    </row>
    <row r="652" spans="1:41" x14ac:dyDescent="0.45">
      <c r="A652" t="s">
        <v>7392</v>
      </c>
      <c r="B652" t="s">
        <v>178</v>
      </c>
      <c r="C652">
        <v>4</v>
      </c>
      <c r="D652">
        <v>5</v>
      </c>
      <c r="F652">
        <v>4.7778999999999998</v>
      </c>
      <c r="G652">
        <v>21</v>
      </c>
      <c r="H652">
        <v>17</v>
      </c>
      <c r="K652">
        <v>92.3</v>
      </c>
      <c r="L652">
        <v>399</v>
      </c>
      <c r="M652">
        <v>88</v>
      </c>
      <c r="N652">
        <v>52</v>
      </c>
      <c r="O652">
        <v>49</v>
      </c>
      <c r="P652">
        <v>15</v>
      </c>
      <c r="Q652">
        <v>38</v>
      </c>
      <c r="R652">
        <v>0</v>
      </c>
      <c r="S652">
        <v>4</v>
      </c>
      <c r="T652">
        <v>84</v>
      </c>
      <c r="U652">
        <v>8.1906800000000004</v>
      </c>
      <c r="V652">
        <v>3.7053099999999999</v>
      </c>
      <c r="W652">
        <v>2.2105299999999999</v>
      </c>
      <c r="X652">
        <v>1.46262</v>
      </c>
      <c r="Y652">
        <v>0.21052599999999999</v>
      </c>
      <c r="Z652">
        <v>9.5238100000000006E-2</v>
      </c>
      <c r="AA652">
        <v>0.115288220345973</v>
      </c>
      <c r="AB652">
        <v>0.246499</v>
      </c>
      <c r="AC652">
        <v>1.36511</v>
      </c>
      <c r="AD652">
        <v>0.28294599999999998</v>
      </c>
      <c r="AE652">
        <v>0.704762</v>
      </c>
      <c r="AH652">
        <v>4.9126799999999999</v>
      </c>
      <c r="AI652">
        <v>0.58172999999999997</v>
      </c>
      <c r="AJ652">
        <v>0.57871899999999998</v>
      </c>
      <c r="AK652">
        <v>999</v>
      </c>
      <c r="AO652">
        <v>18769</v>
      </c>
    </row>
    <row r="653" spans="1:41" x14ac:dyDescent="0.45">
      <c r="A653" t="s">
        <v>8128</v>
      </c>
      <c r="B653" t="s">
        <v>18</v>
      </c>
      <c r="C653">
        <v>5</v>
      </c>
      <c r="D653">
        <v>6</v>
      </c>
      <c r="F653">
        <v>4.5592699999999997</v>
      </c>
      <c r="G653">
        <v>22</v>
      </c>
      <c r="H653">
        <v>21</v>
      </c>
      <c r="K653">
        <v>98.7</v>
      </c>
      <c r="L653">
        <v>439</v>
      </c>
      <c r="M653">
        <v>98</v>
      </c>
      <c r="N653">
        <v>53</v>
      </c>
      <c r="O653">
        <v>50</v>
      </c>
      <c r="P653">
        <v>10</v>
      </c>
      <c r="Q653">
        <v>50</v>
      </c>
      <c r="R653">
        <v>0</v>
      </c>
      <c r="S653">
        <v>7</v>
      </c>
      <c r="T653">
        <v>71</v>
      </c>
      <c r="U653">
        <v>6.4741600000000004</v>
      </c>
      <c r="V653">
        <v>4.5592699999999997</v>
      </c>
      <c r="W653">
        <v>1.42</v>
      </c>
      <c r="X653">
        <v>0.91185400000000005</v>
      </c>
      <c r="Y653">
        <v>0.16173100000000001</v>
      </c>
      <c r="Z653">
        <v>0.113895</v>
      </c>
      <c r="AA653">
        <v>4.7835998237132998E-2</v>
      </c>
      <c r="AB653">
        <v>0.25654500000000002</v>
      </c>
      <c r="AC653">
        <v>1.49949</v>
      </c>
      <c r="AD653">
        <v>0.29235899999999998</v>
      </c>
      <c r="AE653">
        <v>0.708955</v>
      </c>
      <c r="AH653">
        <v>4.8659800000000004</v>
      </c>
      <c r="AI653">
        <v>0.58067199999999997</v>
      </c>
      <c r="AJ653">
        <v>1.1379699999999999</v>
      </c>
      <c r="AK653">
        <v>999</v>
      </c>
      <c r="AO653" t="s">
        <v>8129</v>
      </c>
    </row>
    <row r="654" spans="1:41" x14ac:dyDescent="0.45">
      <c r="A654" t="s">
        <v>7309</v>
      </c>
      <c r="B654" t="s">
        <v>16</v>
      </c>
      <c r="C654">
        <v>6</v>
      </c>
      <c r="D654">
        <v>6</v>
      </c>
      <c r="F654">
        <v>4.4867999999999997</v>
      </c>
      <c r="G654">
        <v>18</v>
      </c>
      <c r="H654">
        <v>18</v>
      </c>
      <c r="K654">
        <v>102.3</v>
      </c>
      <c r="L654">
        <v>450</v>
      </c>
      <c r="M654">
        <v>104</v>
      </c>
      <c r="N654">
        <v>55</v>
      </c>
      <c r="O654">
        <v>51</v>
      </c>
      <c r="P654">
        <v>19</v>
      </c>
      <c r="Q654">
        <v>40</v>
      </c>
      <c r="R654">
        <v>0</v>
      </c>
      <c r="S654">
        <v>3</v>
      </c>
      <c r="T654">
        <v>107</v>
      </c>
      <c r="U654">
        <v>9.4134899999999995</v>
      </c>
      <c r="V654">
        <v>3.5190600000000001</v>
      </c>
      <c r="W654">
        <v>2.6749999999999998</v>
      </c>
      <c r="X654">
        <v>1.6715500000000001</v>
      </c>
      <c r="Y654">
        <v>0.23777799999999999</v>
      </c>
      <c r="Z654">
        <v>8.8888900000000007E-2</v>
      </c>
      <c r="AA654">
        <v>0.14888889342546399</v>
      </c>
      <c r="AB654">
        <v>0.25552799999999998</v>
      </c>
      <c r="AC654">
        <v>1.4076200000000001</v>
      </c>
      <c r="AD654">
        <v>0.30249100000000001</v>
      </c>
      <c r="AE654">
        <v>0.75809199999999999</v>
      </c>
      <c r="AH654">
        <v>4.8386199999999997</v>
      </c>
      <c r="AI654">
        <v>0.57789699999999999</v>
      </c>
      <c r="AJ654">
        <v>0.957677</v>
      </c>
      <c r="AK654">
        <v>999</v>
      </c>
      <c r="AO654">
        <v>11486</v>
      </c>
    </row>
    <row r="655" spans="1:41" x14ac:dyDescent="0.45">
      <c r="A655" t="s">
        <v>186</v>
      </c>
      <c r="B655" t="s">
        <v>46</v>
      </c>
      <c r="C655">
        <v>2</v>
      </c>
      <c r="D655">
        <v>3</v>
      </c>
      <c r="F655">
        <v>4</v>
      </c>
      <c r="G655">
        <v>49</v>
      </c>
      <c r="H655">
        <v>2</v>
      </c>
      <c r="K655">
        <v>54</v>
      </c>
      <c r="L655">
        <v>232</v>
      </c>
      <c r="M655">
        <v>47</v>
      </c>
      <c r="N655">
        <v>26</v>
      </c>
      <c r="O655">
        <v>24</v>
      </c>
      <c r="P655">
        <v>6</v>
      </c>
      <c r="Q655">
        <v>24</v>
      </c>
      <c r="R655">
        <v>2</v>
      </c>
      <c r="S655">
        <v>2</v>
      </c>
      <c r="T655">
        <v>62</v>
      </c>
      <c r="U655">
        <v>10.333299999999999</v>
      </c>
      <c r="V655">
        <v>4</v>
      </c>
      <c r="W655">
        <v>2.5833300000000001</v>
      </c>
      <c r="X655">
        <v>1</v>
      </c>
      <c r="Y655">
        <v>0.26724100000000001</v>
      </c>
      <c r="Z655">
        <v>0.103448</v>
      </c>
      <c r="AA655">
        <v>0.163793109357357</v>
      </c>
      <c r="AB655">
        <v>0.228155</v>
      </c>
      <c r="AC655">
        <v>1.31481</v>
      </c>
      <c r="AD655">
        <v>0.297101</v>
      </c>
      <c r="AE655">
        <v>0.71884999999999999</v>
      </c>
      <c r="AH655">
        <v>3.8476300000000001</v>
      </c>
      <c r="AI655">
        <v>0.57766799999999996</v>
      </c>
      <c r="AJ655">
        <v>0.51006300000000004</v>
      </c>
      <c r="AK655">
        <v>999</v>
      </c>
      <c r="AO655">
        <v>22318</v>
      </c>
    </row>
    <row r="656" spans="1:41" x14ac:dyDescent="0.45">
      <c r="A656" t="s">
        <v>5113</v>
      </c>
      <c r="B656" t="s">
        <v>7</v>
      </c>
      <c r="C656">
        <v>5</v>
      </c>
      <c r="D656">
        <v>5</v>
      </c>
      <c r="F656">
        <v>3.74322</v>
      </c>
      <c r="G656">
        <v>42</v>
      </c>
      <c r="H656">
        <v>0</v>
      </c>
      <c r="K656">
        <v>55.3</v>
      </c>
      <c r="L656">
        <v>234</v>
      </c>
      <c r="M656">
        <v>49</v>
      </c>
      <c r="N656">
        <v>25</v>
      </c>
      <c r="O656">
        <v>23</v>
      </c>
      <c r="P656">
        <v>6</v>
      </c>
      <c r="Q656">
        <v>19</v>
      </c>
      <c r="R656">
        <v>1</v>
      </c>
      <c r="S656">
        <v>3</v>
      </c>
      <c r="T656">
        <v>61</v>
      </c>
      <c r="U656">
        <v>9.9276700000000009</v>
      </c>
      <c r="V656">
        <v>3.0922200000000002</v>
      </c>
      <c r="W656">
        <v>3.2105299999999999</v>
      </c>
      <c r="X656">
        <v>0.97649200000000003</v>
      </c>
      <c r="Y656">
        <v>0.26068400000000003</v>
      </c>
      <c r="Z656">
        <v>8.1196599999999994E-2</v>
      </c>
      <c r="AA656">
        <v>0.17948719114065101</v>
      </c>
      <c r="AB656">
        <v>0.231132</v>
      </c>
      <c r="AC656">
        <v>1.22966</v>
      </c>
      <c r="AD656">
        <v>0.29655199999999998</v>
      </c>
      <c r="AE656">
        <v>0.72147600000000001</v>
      </c>
      <c r="AH656">
        <v>3.6528700000000001</v>
      </c>
      <c r="AI656">
        <v>0.57614100000000001</v>
      </c>
      <c r="AJ656">
        <v>0.56279599999999996</v>
      </c>
      <c r="AK656">
        <v>999</v>
      </c>
      <c r="AO656">
        <v>26034</v>
      </c>
    </row>
    <row r="657" spans="1:41" x14ac:dyDescent="0.45">
      <c r="A657" t="s">
        <v>6031</v>
      </c>
      <c r="B657" t="s">
        <v>59</v>
      </c>
      <c r="C657">
        <v>3</v>
      </c>
      <c r="D657">
        <v>3</v>
      </c>
      <c r="F657">
        <v>4.3338700000000001</v>
      </c>
      <c r="G657">
        <v>29</v>
      </c>
      <c r="H657">
        <v>7</v>
      </c>
      <c r="K657">
        <v>62.3</v>
      </c>
      <c r="L657">
        <v>270</v>
      </c>
      <c r="M657">
        <v>60</v>
      </c>
      <c r="N657">
        <v>32</v>
      </c>
      <c r="O657">
        <v>30</v>
      </c>
      <c r="P657">
        <v>7</v>
      </c>
      <c r="Q657">
        <v>23</v>
      </c>
      <c r="R657">
        <v>0</v>
      </c>
      <c r="S657">
        <v>4</v>
      </c>
      <c r="T657">
        <v>56</v>
      </c>
      <c r="U657">
        <v>8.0898900000000005</v>
      </c>
      <c r="V657">
        <v>3.3226300000000002</v>
      </c>
      <c r="W657">
        <v>2.4347799999999999</v>
      </c>
      <c r="X657">
        <v>1.0112399999999999</v>
      </c>
      <c r="Y657">
        <v>0.20740700000000001</v>
      </c>
      <c r="Z657">
        <v>8.5185200000000003E-2</v>
      </c>
      <c r="AA657">
        <v>0.12222221493721</v>
      </c>
      <c r="AB657">
        <v>0.24691399999999999</v>
      </c>
      <c r="AC657">
        <v>1.33226</v>
      </c>
      <c r="AD657">
        <v>0.29444399999999998</v>
      </c>
      <c r="AE657">
        <v>0.69672100000000003</v>
      </c>
      <c r="AH657">
        <v>4.2181199999999999</v>
      </c>
      <c r="AI657">
        <v>0.574326</v>
      </c>
      <c r="AJ657">
        <v>0.51387899999999997</v>
      </c>
      <c r="AK657">
        <v>999</v>
      </c>
      <c r="AO657" t="s">
        <v>6033</v>
      </c>
    </row>
    <row r="658" spans="1:41" x14ac:dyDescent="0.45">
      <c r="A658" t="s">
        <v>196</v>
      </c>
      <c r="B658" t="s">
        <v>7</v>
      </c>
      <c r="C658">
        <v>5</v>
      </c>
      <c r="D658">
        <v>6</v>
      </c>
      <c r="F658">
        <v>5.3398099999999999</v>
      </c>
      <c r="G658">
        <v>23</v>
      </c>
      <c r="H658">
        <v>18</v>
      </c>
      <c r="K658">
        <v>92.7</v>
      </c>
      <c r="L658">
        <v>416</v>
      </c>
      <c r="M658">
        <v>104</v>
      </c>
      <c r="N658">
        <v>59</v>
      </c>
      <c r="O658">
        <v>55</v>
      </c>
      <c r="P658">
        <v>15</v>
      </c>
      <c r="Q658">
        <v>35</v>
      </c>
      <c r="R658">
        <v>0</v>
      </c>
      <c r="S658">
        <v>3</v>
      </c>
      <c r="T658">
        <v>69</v>
      </c>
      <c r="U658">
        <v>6.6990299999999996</v>
      </c>
      <c r="V658">
        <v>3.3980600000000001</v>
      </c>
      <c r="W658">
        <v>1.97143</v>
      </c>
      <c r="X658">
        <v>1.45631</v>
      </c>
      <c r="Y658">
        <v>0.16586500000000001</v>
      </c>
      <c r="Z658">
        <v>8.4134600000000004E-2</v>
      </c>
      <c r="AA658">
        <v>8.1730775535106603E-2</v>
      </c>
      <c r="AB658">
        <v>0.27513199999999999</v>
      </c>
      <c r="AC658">
        <v>1.49946</v>
      </c>
      <c r="AD658">
        <v>0.30272100000000002</v>
      </c>
      <c r="AE658">
        <v>0.67796599999999996</v>
      </c>
      <c r="AH658">
        <v>5.0997000000000003</v>
      </c>
      <c r="AI658">
        <v>0.57378399999999996</v>
      </c>
      <c r="AJ658">
        <v>0.16487199999999999</v>
      </c>
      <c r="AK658">
        <v>999</v>
      </c>
      <c r="AO658">
        <v>19453</v>
      </c>
    </row>
    <row r="659" spans="1:41" x14ac:dyDescent="0.45">
      <c r="A659" t="s">
        <v>7239</v>
      </c>
      <c r="B659" t="s">
        <v>191</v>
      </c>
      <c r="C659">
        <v>4</v>
      </c>
      <c r="D659">
        <v>2</v>
      </c>
      <c r="F659">
        <v>3.3570199999999999</v>
      </c>
      <c r="G659">
        <v>60</v>
      </c>
      <c r="H659">
        <v>0</v>
      </c>
      <c r="K659">
        <v>56.3</v>
      </c>
      <c r="L659">
        <v>231</v>
      </c>
      <c r="M659">
        <v>41</v>
      </c>
      <c r="N659">
        <v>22</v>
      </c>
      <c r="O659">
        <v>21</v>
      </c>
      <c r="P659">
        <v>7</v>
      </c>
      <c r="Q659">
        <v>23</v>
      </c>
      <c r="R659">
        <v>1</v>
      </c>
      <c r="S659">
        <v>3</v>
      </c>
      <c r="T659">
        <v>75</v>
      </c>
      <c r="U659">
        <v>11.9893</v>
      </c>
      <c r="V659">
        <v>3.6767300000000001</v>
      </c>
      <c r="W659">
        <v>3.2608700000000002</v>
      </c>
      <c r="X659">
        <v>1.1190100000000001</v>
      </c>
      <c r="Y659">
        <v>0.32467499999999999</v>
      </c>
      <c r="Z659">
        <v>9.9567100000000006E-2</v>
      </c>
      <c r="AA659">
        <v>0.22510822117328599</v>
      </c>
      <c r="AB659">
        <v>0.2</v>
      </c>
      <c r="AC659">
        <v>1.1367700000000001</v>
      </c>
      <c r="AD659">
        <v>0.27642299999999997</v>
      </c>
      <c r="AE659">
        <v>0.77490800000000004</v>
      </c>
      <c r="AH659">
        <v>3.5925199999999999</v>
      </c>
      <c r="AI659">
        <v>0.57314500000000002</v>
      </c>
      <c r="AJ659">
        <v>0.83870100000000003</v>
      </c>
      <c r="AK659">
        <v>999</v>
      </c>
      <c r="AO659">
        <v>14212</v>
      </c>
    </row>
    <row r="660" spans="1:41" x14ac:dyDescent="0.45">
      <c r="A660" t="s">
        <v>7955</v>
      </c>
      <c r="C660">
        <v>4</v>
      </c>
      <c r="D660">
        <v>6</v>
      </c>
      <c r="F660">
        <v>5.1170600000000004</v>
      </c>
      <c r="G660">
        <v>20</v>
      </c>
      <c r="H660">
        <v>16</v>
      </c>
      <c r="K660">
        <v>89.7</v>
      </c>
      <c r="L660">
        <v>406</v>
      </c>
      <c r="M660">
        <v>103</v>
      </c>
      <c r="N660">
        <v>55</v>
      </c>
      <c r="O660">
        <v>51</v>
      </c>
      <c r="P660">
        <v>12</v>
      </c>
      <c r="Q660">
        <v>34</v>
      </c>
      <c r="R660">
        <v>0</v>
      </c>
      <c r="S660">
        <v>5</v>
      </c>
      <c r="T660">
        <v>55</v>
      </c>
      <c r="U660">
        <v>5.5183900000000001</v>
      </c>
      <c r="V660">
        <v>3.4113699999999998</v>
      </c>
      <c r="W660">
        <v>1.61765</v>
      </c>
      <c r="X660">
        <v>1.20401</v>
      </c>
      <c r="Y660">
        <v>0.13546800000000001</v>
      </c>
      <c r="Z660">
        <v>8.3743799999999993E-2</v>
      </c>
      <c r="AA660">
        <v>5.1724135875701897E-2</v>
      </c>
      <c r="AB660">
        <v>0.28065400000000001</v>
      </c>
      <c r="AC660">
        <v>1.5273099999999999</v>
      </c>
      <c r="AD660">
        <v>0.30333300000000002</v>
      </c>
      <c r="AE660">
        <v>0.68219600000000002</v>
      </c>
      <c r="AH660">
        <v>5.0722100000000001</v>
      </c>
      <c r="AI660">
        <v>0.57277800000000001</v>
      </c>
      <c r="AJ660">
        <v>0.28487899999999999</v>
      </c>
      <c r="AK660">
        <v>999</v>
      </c>
      <c r="AO660" t="s">
        <v>7956</v>
      </c>
    </row>
    <row r="661" spans="1:41" x14ac:dyDescent="0.45">
      <c r="A661" t="s">
        <v>7262</v>
      </c>
      <c r="B661" t="s">
        <v>56</v>
      </c>
      <c r="C661">
        <v>1</v>
      </c>
      <c r="D661">
        <v>1</v>
      </c>
      <c r="F661">
        <v>3.71739</v>
      </c>
      <c r="G661">
        <v>40</v>
      </c>
      <c r="H661">
        <v>0</v>
      </c>
      <c r="K661">
        <v>46</v>
      </c>
      <c r="L661">
        <v>204</v>
      </c>
      <c r="M661">
        <v>42</v>
      </c>
      <c r="N661">
        <v>20</v>
      </c>
      <c r="O661">
        <v>19</v>
      </c>
      <c r="P661">
        <v>6</v>
      </c>
      <c r="Q661">
        <v>18</v>
      </c>
      <c r="R661">
        <v>1</v>
      </c>
      <c r="S661">
        <v>2</v>
      </c>
      <c r="T661">
        <v>62</v>
      </c>
      <c r="U661">
        <v>12.1304</v>
      </c>
      <c r="V661">
        <v>3.5217399999999999</v>
      </c>
      <c r="W661">
        <v>3.4444400000000002</v>
      </c>
      <c r="X661">
        <v>1.17391</v>
      </c>
      <c r="Y661">
        <v>0.30392200000000003</v>
      </c>
      <c r="Z661">
        <v>8.8235300000000003E-2</v>
      </c>
      <c r="AA661">
        <v>0.21568628400564099</v>
      </c>
      <c r="AB661">
        <v>0.22826099999999999</v>
      </c>
      <c r="AC661">
        <v>1.3043499999999999</v>
      </c>
      <c r="AD661">
        <v>0.31034499999999998</v>
      </c>
      <c r="AE661">
        <v>0.77519400000000005</v>
      </c>
      <c r="AH661">
        <v>3.5593900000000001</v>
      </c>
      <c r="AI661">
        <v>0.572712</v>
      </c>
      <c r="AJ661">
        <v>0.54296500000000003</v>
      </c>
      <c r="AK661">
        <v>999</v>
      </c>
      <c r="AO661">
        <v>17722</v>
      </c>
    </row>
    <row r="662" spans="1:41" x14ac:dyDescent="0.45">
      <c r="A662" t="s">
        <v>7449</v>
      </c>
      <c r="B662" t="s">
        <v>269</v>
      </c>
      <c r="C662">
        <v>3</v>
      </c>
      <c r="D662">
        <v>2</v>
      </c>
      <c r="F662">
        <v>3.6125699999999998</v>
      </c>
      <c r="G662">
        <v>48</v>
      </c>
      <c r="H662">
        <v>1</v>
      </c>
      <c r="K662">
        <v>57.3</v>
      </c>
      <c r="L662">
        <v>241</v>
      </c>
      <c r="M662">
        <v>50</v>
      </c>
      <c r="N662">
        <v>25</v>
      </c>
      <c r="O662">
        <v>23</v>
      </c>
      <c r="P662">
        <v>6</v>
      </c>
      <c r="Q662">
        <v>19</v>
      </c>
      <c r="R662">
        <v>0</v>
      </c>
      <c r="S662">
        <v>3</v>
      </c>
      <c r="T662">
        <v>57</v>
      </c>
      <c r="U662">
        <v>8.9528800000000004</v>
      </c>
      <c r="V662">
        <v>2.9842900000000001</v>
      </c>
      <c r="W662">
        <v>3</v>
      </c>
      <c r="X662">
        <v>0.94240800000000002</v>
      </c>
      <c r="Y662">
        <v>0.236515</v>
      </c>
      <c r="Z662">
        <v>7.8838199999999997E-2</v>
      </c>
      <c r="AA662">
        <v>0.157676346600055</v>
      </c>
      <c r="AB662">
        <v>0.22831000000000001</v>
      </c>
      <c r="AC662">
        <v>1.2041900000000001</v>
      </c>
      <c r="AD662">
        <v>0.282051</v>
      </c>
      <c r="AE662">
        <v>0.72607299999999997</v>
      </c>
      <c r="AH662">
        <v>3.7786</v>
      </c>
      <c r="AI662">
        <v>0.56973300000000004</v>
      </c>
      <c r="AJ662">
        <v>0.65565600000000002</v>
      </c>
      <c r="AK662">
        <v>999</v>
      </c>
      <c r="AO662">
        <v>26226</v>
      </c>
    </row>
    <row r="663" spans="1:41" x14ac:dyDescent="0.45">
      <c r="A663" t="s">
        <v>8076</v>
      </c>
      <c r="B663" t="s">
        <v>42</v>
      </c>
      <c r="C663">
        <v>5</v>
      </c>
      <c r="D663">
        <v>7</v>
      </c>
      <c r="F663">
        <v>4.9288100000000004</v>
      </c>
      <c r="G663">
        <v>20</v>
      </c>
      <c r="H663">
        <v>17</v>
      </c>
      <c r="K663">
        <v>91.3</v>
      </c>
      <c r="L663">
        <v>402</v>
      </c>
      <c r="M663">
        <v>99</v>
      </c>
      <c r="N663">
        <v>53</v>
      </c>
      <c r="O663">
        <v>50</v>
      </c>
      <c r="P663">
        <v>12</v>
      </c>
      <c r="Q663">
        <v>33</v>
      </c>
      <c r="R663">
        <v>0</v>
      </c>
      <c r="S663">
        <v>5</v>
      </c>
      <c r="T663">
        <v>55</v>
      </c>
      <c r="U663">
        <v>5.4216899999999999</v>
      </c>
      <c r="V663">
        <v>3.2530100000000002</v>
      </c>
      <c r="W663">
        <v>1.6666700000000001</v>
      </c>
      <c r="X663">
        <v>1.1829099999999999</v>
      </c>
      <c r="Y663">
        <v>0.13681599999999999</v>
      </c>
      <c r="Z663">
        <v>8.2089599999999999E-2</v>
      </c>
      <c r="AA663">
        <v>5.4726369678974103E-2</v>
      </c>
      <c r="AB663">
        <v>0.271978</v>
      </c>
      <c r="AC663">
        <v>1.4457800000000001</v>
      </c>
      <c r="AD663">
        <v>0.29292899999999999</v>
      </c>
      <c r="AE663">
        <v>0.68576400000000004</v>
      </c>
      <c r="AH663">
        <v>5.0075000000000003</v>
      </c>
      <c r="AI663">
        <v>0.56878700000000004</v>
      </c>
      <c r="AJ663">
        <v>0.62950899999999999</v>
      </c>
      <c r="AK663">
        <v>999</v>
      </c>
      <c r="AO663" t="s">
        <v>8077</v>
      </c>
    </row>
    <row r="664" spans="1:41" x14ac:dyDescent="0.45">
      <c r="A664" t="s">
        <v>7366</v>
      </c>
      <c r="B664" t="s">
        <v>16</v>
      </c>
      <c r="C664">
        <v>7</v>
      </c>
      <c r="D664">
        <v>4</v>
      </c>
      <c r="F664">
        <v>3.5454500000000002</v>
      </c>
      <c r="G664">
        <v>64</v>
      </c>
      <c r="H664">
        <v>0</v>
      </c>
      <c r="K664">
        <v>66</v>
      </c>
      <c r="L664">
        <v>277</v>
      </c>
      <c r="M664">
        <v>53</v>
      </c>
      <c r="N664">
        <v>28</v>
      </c>
      <c r="O664">
        <v>26</v>
      </c>
      <c r="P664">
        <v>7</v>
      </c>
      <c r="Q664">
        <v>27</v>
      </c>
      <c r="R664">
        <v>3</v>
      </c>
      <c r="S664">
        <v>5</v>
      </c>
      <c r="T664">
        <v>79</v>
      </c>
      <c r="U664">
        <v>10.7727</v>
      </c>
      <c r="V664">
        <v>3.6818200000000001</v>
      </c>
      <c r="W664">
        <v>2.9259300000000001</v>
      </c>
      <c r="X664">
        <v>0.95454499999999998</v>
      </c>
      <c r="Y664">
        <v>0.28519899999999998</v>
      </c>
      <c r="Z664">
        <v>9.7472900000000001E-2</v>
      </c>
      <c r="AA664">
        <v>0.18772564828395799</v>
      </c>
      <c r="AB664">
        <v>0.21632699999999999</v>
      </c>
      <c r="AC664">
        <v>1.2121200000000001</v>
      </c>
      <c r="AD664">
        <v>0.28930800000000001</v>
      </c>
      <c r="AE664">
        <v>0.74074099999999998</v>
      </c>
      <c r="AH664">
        <v>3.6944300000000001</v>
      </c>
      <c r="AI664">
        <v>0.56676800000000005</v>
      </c>
      <c r="AJ664">
        <v>0.72996499999999997</v>
      </c>
      <c r="AK664">
        <v>999</v>
      </c>
      <c r="AO664">
        <v>21992</v>
      </c>
    </row>
    <row r="665" spans="1:41" x14ac:dyDescent="0.45">
      <c r="A665" t="s">
        <v>7468</v>
      </c>
      <c r="B665" t="s">
        <v>309</v>
      </c>
      <c r="C665">
        <v>3</v>
      </c>
      <c r="D665">
        <v>7</v>
      </c>
      <c r="F665">
        <v>5.6810600000000004</v>
      </c>
      <c r="G665">
        <v>21</v>
      </c>
      <c r="H665">
        <v>20</v>
      </c>
      <c r="K665">
        <v>90.3</v>
      </c>
      <c r="L665">
        <v>414</v>
      </c>
      <c r="M665">
        <v>96</v>
      </c>
      <c r="N665">
        <v>61</v>
      </c>
      <c r="O665">
        <v>57</v>
      </c>
      <c r="P665">
        <v>12</v>
      </c>
      <c r="Q665">
        <v>42</v>
      </c>
      <c r="R665">
        <v>0</v>
      </c>
      <c r="S665">
        <v>13</v>
      </c>
      <c r="T665">
        <v>68</v>
      </c>
      <c r="U665">
        <v>6.7774099999999997</v>
      </c>
      <c r="V665">
        <v>4.1860499999999998</v>
      </c>
      <c r="W665">
        <v>1.6190500000000001</v>
      </c>
      <c r="X665">
        <v>1.19601</v>
      </c>
      <c r="Y665">
        <v>0.16425100000000001</v>
      </c>
      <c r="Z665">
        <v>0.101449</v>
      </c>
      <c r="AA665">
        <v>6.2801934778690297E-2</v>
      </c>
      <c r="AB665">
        <v>0.26740900000000001</v>
      </c>
      <c r="AC665">
        <v>1.52824</v>
      </c>
      <c r="AD665">
        <v>0.30107499999999998</v>
      </c>
      <c r="AE665">
        <v>0.63531400000000005</v>
      </c>
      <c r="AH665">
        <v>5.3037700000000001</v>
      </c>
      <c r="AI665">
        <v>0.56307099999999999</v>
      </c>
      <c r="AJ665">
        <v>0.59879000000000004</v>
      </c>
      <c r="AK665">
        <v>999</v>
      </c>
      <c r="AO665">
        <v>25862</v>
      </c>
    </row>
    <row r="666" spans="1:41" x14ac:dyDescent="0.45">
      <c r="A666" t="s">
        <v>7471</v>
      </c>
      <c r="B666" t="s">
        <v>98</v>
      </c>
      <c r="C666">
        <v>4</v>
      </c>
      <c r="D666">
        <v>3</v>
      </c>
      <c r="F666">
        <v>3.8755999999999999</v>
      </c>
      <c r="G666">
        <v>48</v>
      </c>
      <c r="H666">
        <v>1</v>
      </c>
      <c r="K666">
        <v>62.7</v>
      </c>
      <c r="L666">
        <v>266</v>
      </c>
      <c r="M666">
        <v>59</v>
      </c>
      <c r="N666">
        <v>29</v>
      </c>
      <c r="O666">
        <v>27</v>
      </c>
      <c r="P666">
        <v>7</v>
      </c>
      <c r="Q666">
        <v>21</v>
      </c>
      <c r="R666">
        <v>0</v>
      </c>
      <c r="S666">
        <v>2</v>
      </c>
      <c r="T666">
        <v>59</v>
      </c>
      <c r="U666">
        <v>8.4688999999999997</v>
      </c>
      <c r="V666">
        <v>3.0143499999999999</v>
      </c>
      <c r="W666">
        <v>2.80952</v>
      </c>
      <c r="X666">
        <v>1.00478</v>
      </c>
      <c r="Y666">
        <v>0.221805</v>
      </c>
      <c r="Z666">
        <v>7.8947400000000001E-2</v>
      </c>
      <c r="AA666">
        <v>0.14285714924335399</v>
      </c>
      <c r="AB666">
        <v>0.24279800000000001</v>
      </c>
      <c r="AC666">
        <v>1.2759199999999999</v>
      </c>
      <c r="AD666">
        <v>0.29378500000000002</v>
      </c>
      <c r="AE666">
        <v>0.72649600000000003</v>
      </c>
      <c r="AH666">
        <v>3.9249000000000001</v>
      </c>
      <c r="AI666">
        <v>0.557029</v>
      </c>
      <c r="AJ666">
        <v>0.51708200000000004</v>
      </c>
      <c r="AK666">
        <v>999</v>
      </c>
      <c r="AO666">
        <v>27668</v>
      </c>
    </row>
    <row r="667" spans="1:41" x14ac:dyDescent="0.45">
      <c r="A667" t="s">
        <v>8207</v>
      </c>
      <c r="B667" t="s">
        <v>170</v>
      </c>
      <c r="C667">
        <v>4</v>
      </c>
      <c r="D667">
        <v>6</v>
      </c>
      <c r="F667">
        <v>4.6803900000000001</v>
      </c>
      <c r="G667">
        <v>19</v>
      </c>
      <c r="H667">
        <v>13</v>
      </c>
      <c r="K667">
        <v>92.3</v>
      </c>
      <c r="L667">
        <v>406</v>
      </c>
      <c r="M667">
        <v>95</v>
      </c>
      <c r="N667">
        <v>51</v>
      </c>
      <c r="O667">
        <v>48</v>
      </c>
      <c r="P667">
        <v>10</v>
      </c>
      <c r="Q667">
        <v>40</v>
      </c>
      <c r="R667">
        <v>0</v>
      </c>
      <c r="S667">
        <v>4</v>
      </c>
      <c r="T667">
        <v>61</v>
      </c>
      <c r="U667">
        <v>5.9480000000000004</v>
      </c>
      <c r="V667">
        <v>3.9003199999999998</v>
      </c>
      <c r="W667">
        <v>1.5249999999999999</v>
      </c>
      <c r="X667">
        <v>0.97508099999999998</v>
      </c>
      <c r="Y667">
        <v>0.15024599999999999</v>
      </c>
      <c r="Z667">
        <v>9.8522200000000004E-2</v>
      </c>
      <c r="AA667">
        <v>5.1724143326282501E-2</v>
      </c>
      <c r="AB667">
        <v>0.26243100000000003</v>
      </c>
      <c r="AC667">
        <v>1.46262</v>
      </c>
      <c r="AD667">
        <v>0.29209600000000002</v>
      </c>
      <c r="AE667">
        <v>0.69421500000000003</v>
      </c>
      <c r="AH667">
        <v>4.7718299999999996</v>
      </c>
      <c r="AI667">
        <v>0.55562800000000001</v>
      </c>
      <c r="AJ667">
        <v>0.63962300000000005</v>
      </c>
      <c r="AK667">
        <v>999</v>
      </c>
      <c r="AO667" t="s">
        <v>8208</v>
      </c>
    </row>
    <row r="668" spans="1:41" x14ac:dyDescent="0.45">
      <c r="A668" t="s">
        <v>7348</v>
      </c>
      <c r="B668" t="s">
        <v>178</v>
      </c>
      <c r="C668">
        <v>5</v>
      </c>
      <c r="D668">
        <v>4</v>
      </c>
      <c r="F668">
        <v>3.8330500000000001</v>
      </c>
      <c r="G668">
        <v>61</v>
      </c>
      <c r="H668">
        <v>6</v>
      </c>
      <c r="K668">
        <v>58.7</v>
      </c>
      <c r="L668">
        <v>250</v>
      </c>
      <c r="M668">
        <v>51</v>
      </c>
      <c r="N668">
        <v>27</v>
      </c>
      <c r="O668">
        <v>25</v>
      </c>
      <c r="P668">
        <v>7</v>
      </c>
      <c r="Q668">
        <v>21</v>
      </c>
      <c r="R668">
        <v>0</v>
      </c>
      <c r="S668">
        <v>6</v>
      </c>
      <c r="T668">
        <v>62</v>
      </c>
      <c r="U668">
        <v>9.50596</v>
      </c>
      <c r="V668">
        <v>3.21976</v>
      </c>
      <c r="W668">
        <v>2.9523799999999998</v>
      </c>
      <c r="X668">
        <v>1.07325</v>
      </c>
      <c r="Y668">
        <v>0.248</v>
      </c>
      <c r="Z668">
        <v>8.4000000000000005E-2</v>
      </c>
      <c r="AA668">
        <v>0.16399999707937199</v>
      </c>
      <c r="AB668">
        <v>0.22869999999999999</v>
      </c>
      <c r="AC668">
        <v>1.22658</v>
      </c>
      <c r="AD668">
        <v>0.28571400000000002</v>
      </c>
      <c r="AE668">
        <v>0.72347300000000003</v>
      </c>
      <c r="AH668">
        <v>4.0727599999999997</v>
      </c>
      <c r="AI668">
        <v>0.55355600000000005</v>
      </c>
      <c r="AJ668">
        <v>0.63136499999999995</v>
      </c>
      <c r="AK668">
        <v>999</v>
      </c>
      <c r="AO668">
        <v>19349</v>
      </c>
    </row>
    <row r="669" spans="1:41" x14ac:dyDescent="0.45">
      <c r="A669" t="s">
        <v>7340</v>
      </c>
      <c r="B669" t="s">
        <v>89</v>
      </c>
      <c r="C669">
        <v>4</v>
      </c>
      <c r="D669">
        <v>3</v>
      </c>
      <c r="F669">
        <v>3.5545</v>
      </c>
      <c r="G669">
        <v>52</v>
      </c>
      <c r="H669">
        <v>0</v>
      </c>
      <c r="K669">
        <v>63.3</v>
      </c>
      <c r="L669">
        <v>264</v>
      </c>
      <c r="M669">
        <v>55</v>
      </c>
      <c r="N669">
        <v>27</v>
      </c>
      <c r="O669">
        <v>25</v>
      </c>
      <c r="P669">
        <v>5</v>
      </c>
      <c r="Q669">
        <v>17</v>
      </c>
      <c r="R669">
        <v>1</v>
      </c>
      <c r="S669">
        <v>7</v>
      </c>
      <c r="T669">
        <v>57</v>
      </c>
      <c r="U669">
        <v>8.1042699999999996</v>
      </c>
      <c r="V669">
        <v>2.4170600000000002</v>
      </c>
      <c r="W669">
        <v>3.3529399999999998</v>
      </c>
      <c r="X669">
        <v>0.71089999999999998</v>
      </c>
      <c r="Y669">
        <v>0.21590899999999999</v>
      </c>
      <c r="Z669">
        <v>6.4393900000000004E-2</v>
      </c>
      <c r="AA669">
        <v>0.15151515603065399</v>
      </c>
      <c r="AB669">
        <v>0.22916700000000001</v>
      </c>
      <c r="AC669">
        <v>1.13744</v>
      </c>
      <c r="AD669">
        <v>0.28089900000000001</v>
      </c>
      <c r="AE669">
        <v>0.69230800000000003</v>
      </c>
      <c r="AH669">
        <v>3.6183900000000002</v>
      </c>
      <c r="AI669">
        <v>0.55049599999999999</v>
      </c>
      <c r="AJ669">
        <v>0.60453900000000005</v>
      </c>
      <c r="AK669">
        <v>999</v>
      </c>
      <c r="AO669">
        <v>25679</v>
      </c>
    </row>
    <row r="670" spans="1:41" x14ac:dyDescent="0.45">
      <c r="A670" t="s">
        <v>7999</v>
      </c>
      <c r="B670" t="s">
        <v>16</v>
      </c>
      <c r="C670">
        <v>4</v>
      </c>
      <c r="D670">
        <v>4</v>
      </c>
      <c r="F670">
        <v>4.40402</v>
      </c>
      <c r="G670">
        <v>26</v>
      </c>
      <c r="H670">
        <v>9</v>
      </c>
      <c r="K670">
        <v>79.7</v>
      </c>
      <c r="L670">
        <v>345</v>
      </c>
      <c r="M670">
        <v>82</v>
      </c>
      <c r="N670">
        <v>42</v>
      </c>
      <c r="O670">
        <v>39</v>
      </c>
      <c r="P670">
        <v>10</v>
      </c>
      <c r="Q670">
        <v>29</v>
      </c>
      <c r="R670">
        <v>0</v>
      </c>
      <c r="S670">
        <v>2</v>
      </c>
      <c r="T670">
        <v>63</v>
      </c>
      <c r="U670">
        <v>7.1141800000000002</v>
      </c>
      <c r="V670">
        <v>3.2747799999999998</v>
      </c>
      <c r="W670">
        <v>2.1724100000000002</v>
      </c>
      <c r="X670">
        <v>1.12923</v>
      </c>
      <c r="Y670">
        <v>0.18260899999999999</v>
      </c>
      <c r="Z670">
        <v>8.4057999999999994E-2</v>
      </c>
      <c r="AA670">
        <v>9.8550722002983093E-2</v>
      </c>
      <c r="AB670">
        <v>0.26114599999999999</v>
      </c>
      <c r="AC670">
        <v>1.39272</v>
      </c>
      <c r="AD670">
        <v>0.29875499999999999</v>
      </c>
      <c r="AE670">
        <v>0.71133999999999997</v>
      </c>
      <c r="AH670">
        <v>4.4721000000000002</v>
      </c>
      <c r="AI670">
        <v>0.55018699999999998</v>
      </c>
      <c r="AJ670">
        <v>0.61232699999999995</v>
      </c>
      <c r="AK670">
        <v>999</v>
      </c>
      <c r="AO670" t="s">
        <v>8000</v>
      </c>
    </row>
    <row r="671" spans="1:41" x14ac:dyDescent="0.45">
      <c r="A671" t="s">
        <v>7968</v>
      </c>
      <c r="C671">
        <v>4</v>
      </c>
      <c r="D671">
        <v>5</v>
      </c>
      <c r="F671">
        <v>4.3484600000000002</v>
      </c>
      <c r="G671">
        <v>23</v>
      </c>
      <c r="H671">
        <v>9</v>
      </c>
      <c r="K671">
        <v>68.3</v>
      </c>
      <c r="L671">
        <v>293</v>
      </c>
      <c r="M671">
        <v>72</v>
      </c>
      <c r="N671">
        <v>35</v>
      </c>
      <c r="O671">
        <v>33</v>
      </c>
      <c r="P671">
        <v>9</v>
      </c>
      <c r="Q671">
        <v>17</v>
      </c>
      <c r="R671">
        <v>0</v>
      </c>
      <c r="S671">
        <v>3</v>
      </c>
      <c r="T671">
        <v>48</v>
      </c>
      <c r="U671">
        <v>6.3250400000000004</v>
      </c>
      <c r="V671">
        <v>2.2401200000000001</v>
      </c>
      <c r="W671">
        <v>2.8235299999999999</v>
      </c>
      <c r="X671">
        <v>1.18594</v>
      </c>
      <c r="Y671">
        <v>0.163823</v>
      </c>
      <c r="Z671">
        <v>5.8020500000000003E-2</v>
      </c>
      <c r="AA671">
        <v>0.10580205544829301</v>
      </c>
      <c r="AB671">
        <v>0.26373600000000003</v>
      </c>
      <c r="AC671">
        <v>1.30307</v>
      </c>
      <c r="AD671">
        <v>0.29166700000000001</v>
      </c>
      <c r="AE671">
        <v>0.70680600000000005</v>
      </c>
      <c r="AH671">
        <v>4.4409799999999997</v>
      </c>
      <c r="AI671">
        <v>0.54837599999999997</v>
      </c>
      <c r="AJ671">
        <v>0.63724999999999998</v>
      </c>
      <c r="AK671">
        <v>999</v>
      </c>
      <c r="AO671" t="s">
        <v>7969</v>
      </c>
    </row>
    <row r="672" spans="1:41" x14ac:dyDescent="0.45">
      <c r="A672" t="s">
        <v>30</v>
      </c>
      <c r="B672" t="s">
        <v>28</v>
      </c>
      <c r="C672">
        <v>5</v>
      </c>
      <c r="D672">
        <v>6</v>
      </c>
      <c r="F672">
        <v>5.0732799999999996</v>
      </c>
      <c r="G672">
        <v>25</v>
      </c>
      <c r="H672">
        <v>20</v>
      </c>
      <c r="K672">
        <v>88.7</v>
      </c>
      <c r="L672">
        <v>402</v>
      </c>
      <c r="M672">
        <v>86</v>
      </c>
      <c r="N672">
        <v>53</v>
      </c>
      <c r="O672">
        <v>50</v>
      </c>
      <c r="P672">
        <v>10</v>
      </c>
      <c r="Q672">
        <v>52</v>
      </c>
      <c r="R672">
        <v>0</v>
      </c>
      <c r="S672">
        <v>8</v>
      </c>
      <c r="T672">
        <v>82</v>
      </c>
      <c r="U672">
        <v>8.3201800000000006</v>
      </c>
      <c r="V672">
        <v>5.2762099999999998</v>
      </c>
      <c r="W672">
        <v>1.5769200000000001</v>
      </c>
      <c r="X672">
        <v>1.0146599999999999</v>
      </c>
      <c r="Y672">
        <v>0.20397999999999999</v>
      </c>
      <c r="Z672">
        <v>0.129353</v>
      </c>
      <c r="AA672">
        <v>7.46268630027771E-2</v>
      </c>
      <c r="AB672">
        <v>0.25146200000000002</v>
      </c>
      <c r="AC672">
        <v>1.5558099999999999</v>
      </c>
      <c r="AD672">
        <v>0.30399999999999999</v>
      </c>
      <c r="AE672">
        <v>0.68548399999999998</v>
      </c>
      <c r="AH672">
        <v>4.9010400000000001</v>
      </c>
      <c r="AI672">
        <v>0.54811200000000004</v>
      </c>
      <c r="AJ672">
        <v>0.65390199999999998</v>
      </c>
      <c r="AK672">
        <v>999</v>
      </c>
      <c r="AO672" t="s">
        <v>8242</v>
      </c>
    </row>
    <row r="673" spans="1:41" x14ac:dyDescent="0.45">
      <c r="A673" t="s">
        <v>8078</v>
      </c>
      <c r="B673" t="s">
        <v>56</v>
      </c>
      <c r="C673">
        <v>4</v>
      </c>
      <c r="D673">
        <v>6</v>
      </c>
      <c r="F673">
        <v>4.61538</v>
      </c>
      <c r="G673">
        <v>24</v>
      </c>
      <c r="H673">
        <v>11</v>
      </c>
      <c r="K673">
        <v>78</v>
      </c>
      <c r="L673">
        <v>344</v>
      </c>
      <c r="M673">
        <v>76</v>
      </c>
      <c r="N673">
        <v>43</v>
      </c>
      <c r="O673">
        <v>40</v>
      </c>
      <c r="P673">
        <v>10</v>
      </c>
      <c r="Q673">
        <v>32</v>
      </c>
      <c r="R673">
        <v>0</v>
      </c>
      <c r="S673">
        <v>8</v>
      </c>
      <c r="T673">
        <v>65</v>
      </c>
      <c r="U673">
        <v>7.5</v>
      </c>
      <c r="V673">
        <v>3.69231</v>
      </c>
      <c r="W673">
        <v>2.03125</v>
      </c>
      <c r="X673">
        <v>1.15385</v>
      </c>
      <c r="Y673">
        <v>0.18895300000000001</v>
      </c>
      <c r="Z673">
        <v>9.3023300000000003E-2</v>
      </c>
      <c r="AA673">
        <v>9.5930233597755404E-2</v>
      </c>
      <c r="AB673">
        <v>0.25</v>
      </c>
      <c r="AC673">
        <v>1.38462</v>
      </c>
      <c r="AD673">
        <v>0.28821000000000002</v>
      </c>
      <c r="AE673">
        <v>0.69148900000000002</v>
      </c>
      <c r="AH673">
        <v>4.7934999999999999</v>
      </c>
      <c r="AI673">
        <v>0.54744599999999999</v>
      </c>
      <c r="AJ673">
        <v>0.64808200000000005</v>
      </c>
      <c r="AK673">
        <v>999</v>
      </c>
      <c r="AO673" t="s">
        <v>8079</v>
      </c>
    </row>
    <row r="674" spans="1:41" x14ac:dyDescent="0.45">
      <c r="A674" t="s">
        <v>7504</v>
      </c>
      <c r="B674" t="s">
        <v>36</v>
      </c>
      <c r="C674">
        <v>2</v>
      </c>
      <c r="D674">
        <v>3</v>
      </c>
      <c r="F674">
        <v>4.9206300000000001</v>
      </c>
      <c r="G674">
        <v>31</v>
      </c>
      <c r="H674">
        <v>7</v>
      </c>
      <c r="K674">
        <v>56.7</v>
      </c>
      <c r="L674">
        <v>251</v>
      </c>
      <c r="M674">
        <v>58</v>
      </c>
      <c r="N674">
        <v>33</v>
      </c>
      <c r="O674">
        <v>31</v>
      </c>
      <c r="P674">
        <v>8</v>
      </c>
      <c r="Q674">
        <v>23</v>
      </c>
      <c r="R674">
        <v>0</v>
      </c>
      <c r="S674">
        <v>2</v>
      </c>
      <c r="T674">
        <v>52</v>
      </c>
      <c r="U674">
        <v>8.2539700000000007</v>
      </c>
      <c r="V674">
        <v>3.6507900000000002</v>
      </c>
      <c r="W674">
        <v>2.2608700000000002</v>
      </c>
      <c r="X674">
        <v>1.2698400000000001</v>
      </c>
      <c r="Y674">
        <v>0.20717099999999999</v>
      </c>
      <c r="Z674">
        <v>9.1633500000000007E-2</v>
      </c>
      <c r="AA674">
        <v>0.115537852048873</v>
      </c>
      <c r="AB674">
        <v>0.256637</v>
      </c>
      <c r="AC674">
        <v>1.4285699999999999</v>
      </c>
      <c r="AD674">
        <v>0.301205</v>
      </c>
      <c r="AE674">
        <v>0.68767900000000004</v>
      </c>
      <c r="AH674">
        <v>4.5777900000000002</v>
      </c>
      <c r="AI674">
        <v>0.54718900000000004</v>
      </c>
      <c r="AJ674">
        <v>0.33064300000000002</v>
      </c>
      <c r="AK674">
        <v>999</v>
      </c>
      <c r="AO674">
        <v>25921</v>
      </c>
    </row>
    <row r="675" spans="1:41" x14ac:dyDescent="0.45">
      <c r="A675" t="s">
        <v>8040</v>
      </c>
      <c r="B675" t="s">
        <v>98</v>
      </c>
      <c r="C675">
        <v>4</v>
      </c>
      <c r="D675">
        <v>5</v>
      </c>
      <c r="F675">
        <v>4.6753200000000001</v>
      </c>
      <c r="G675">
        <v>25</v>
      </c>
      <c r="H675">
        <v>13</v>
      </c>
      <c r="K675">
        <v>77</v>
      </c>
      <c r="L675">
        <v>338</v>
      </c>
      <c r="M675">
        <v>70</v>
      </c>
      <c r="N675">
        <v>43</v>
      </c>
      <c r="O675">
        <v>40</v>
      </c>
      <c r="P675">
        <v>10</v>
      </c>
      <c r="Q675">
        <v>40</v>
      </c>
      <c r="R675">
        <v>0</v>
      </c>
      <c r="S675">
        <v>5</v>
      </c>
      <c r="T675">
        <v>74</v>
      </c>
      <c r="U675">
        <v>8.6493500000000001</v>
      </c>
      <c r="V675">
        <v>4.6753200000000001</v>
      </c>
      <c r="W675">
        <v>1.85</v>
      </c>
      <c r="X675">
        <v>1.16883</v>
      </c>
      <c r="Y675">
        <v>0.21893499999999999</v>
      </c>
      <c r="Z675">
        <v>0.118343</v>
      </c>
      <c r="AA675">
        <v>0.10059171169996201</v>
      </c>
      <c r="AB675">
        <v>0.23890800000000001</v>
      </c>
      <c r="AC675">
        <v>1.4285699999999999</v>
      </c>
      <c r="AD675">
        <v>0.28708099999999998</v>
      </c>
      <c r="AE675">
        <v>0.69791700000000001</v>
      </c>
      <c r="AH675">
        <v>4.7745199999999999</v>
      </c>
      <c r="AI675">
        <v>0.54467900000000002</v>
      </c>
      <c r="AJ675">
        <v>0.46127800000000002</v>
      </c>
      <c r="AK675">
        <v>999</v>
      </c>
      <c r="AO675" t="s">
        <v>8041</v>
      </c>
    </row>
    <row r="676" spans="1:41" x14ac:dyDescent="0.45">
      <c r="A676" t="s">
        <v>8166</v>
      </c>
      <c r="B676" t="s">
        <v>98</v>
      </c>
      <c r="C676">
        <v>5</v>
      </c>
      <c r="D676">
        <v>3</v>
      </c>
      <c r="F676">
        <v>3.7320600000000002</v>
      </c>
      <c r="G676">
        <v>50</v>
      </c>
      <c r="H676">
        <v>0</v>
      </c>
      <c r="K676">
        <v>62.7</v>
      </c>
      <c r="L676">
        <v>266</v>
      </c>
      <c r="M676">
        <v>56</v>
      </c>
      <c r="N676">
        <v>28</v>
      </c>
      <c r="O676">
        <v>26</v>
      </c>
      <c r="P676">
        <v>6</v>
      </c>
      <c r="Q676">
        <v>23</v>
      </c>
      <c r="R676">
        <v>3</v>
      </c>
      <c r="S676">
        <v>3</v>
      </c>
      <c r="T676">
        <v>59</v>
      </c>
      <c r="U676">
        <v>8.4688999999999997</v>
      </c>
      <c r="V676">
        <v>3.3014399999999999</v>
      </c>
      <c r="W676">
        <v>2.5652200000000001</v>
      </c>
      <c r="X676">
        <v>0.86124400000000001</v>
      </c>
      <c r="Y676">
        <v>0.221805</v>
      </c>
      <c r="Z676">
        <v>8.6466199999999993E-2</v>
      </c>
      <c r="AA676">
        <v>0.13533835113048501</v>
      </c>
      <c r="AB676">
        <v>0.23333300000000001</v>
      </c>
      <c r="AC676">
        <v>1.25997</v>
      </c>
      <c r="AD676">
        <v>0.28571400000000002</v>
      </c>
      <c r="AE676">
        <v>0.72238000000000002</v>
      </c>
      <c r="AH676">
        <v>3.8611</v>
      </c>
      <c r="AI676">
        <v>0.54097099999999998</v>
      </c>
      <c r="AJ676">
        <v>0.55971000000000004</v>
      </c>
      <c r="AK676">
        <v>999</v>
      </c>
      <c r="AO676" t="s">
        <v>8167</v>
      </c>
    </row>
    <row r="677" spans="1:41" x14ac:dyDescent="0.45">
      <c r="A677" t="s">
        <v>8047</v>
      </c>
      <c r="C677">
        <v>3</v>
      </c>
      <c r="D677">
        <v>5</v>
      </c>
      <c r="F677">
        <v>5.0199199999999999</v>
      </c>
      <c r="G677">
        <v>24</v>
      </c>
      <c r="H677">
        <v>13</v>
      </c>
      <c r="K677">
        <v>75.3</v>
      </c>
      <c r="L677">
        <v>336</v>
      </c>
      <c r="M677">
        <v>80</v>
      </c>
      <c r="N677">
        <v>45</v>
      </c>
      <c r="O677">
        <v>42</v>
      </c>
      <c r="P677">
        <v>10</v>
      </c>
      <c r="Q677">
        <v>30</v>
      </c>
      <c r="R677">
        <v>0</v>
      </c>
      <c r="S677">
        <v>5</v>
      </c>
      <c r="T677">
        <v>55</v>
      </c>
      <c r="U677">
        <v>6.5736999999999997</v>
      </c>
      <c r="V677">
        <v>3.5856599999999998</v>
      </c>
      <c r="W677">
        <v>1.8333299999999999</v>
      </c>
      <c r="X677">
        <v>1.1952199999999999</v>
      </c>
      <c r="Y677">
        <v>0.16369</v>
      </c>
      <c r="Z677">
        <v>8.9285699999999996E-2</v>
      </c>
      <c r="AA677">
        <v>7.44047611951828E-2</v>
      </c>
      <c r="AB677">
        <v>0.26578099999999999</v>
      </c>
      <c r="AC677">
        <v>1.46082</v>
      </c>
      <c r="AD677">
        <v>0.29660999999999998</v>
      </c>
      <c r="AE677">
        <v>0.67708299999999999</v>
      </c>
      <c r="AH677">
        <v>4.9150700000000001</v>
      </c>
      <c r="AI677">
        <v>0.54005400000000003</v>
      </c>
      <c r="AJ677">
        <v>0.33613399999999999</v>
      </c>
      <c r="AK677">
        <v>999</v>
      </c>
      <c r="AO677" t="s">
        <v>8048</v>
      </c>
    </row>
    <row r="678" spans="1:41" x14ac:dyDescent="0.45">
      <c r="A678" t="s">
        <v>7962</v>
      </c>
      <c r="B678" t="s">
        <v>36</v>
      </c>
      <c r="C678">
        <v>2</v>
      </c>
      <c r="D678">
        <v>4</v>
      </c>
      <c r="F678">
        <v>5.2623699999999998</v>
      </c>
      <c r="G678">
        <v>22</v>
      </c>
      <c r="H678">
        <v>9</v>
      </c>
      <c r="K678">
        <v>66.7</v>
      </c>
      <c r="L678">
        <v>295</v>
      </c>
      <c r="M678">
        <v>72</v>
      </c>
      <c r="N678">
        <v>42</v>
      </c>
      <c r="O678">
        <v>39</v>
      </c>
      <c r="P678">
        <v>11</v>
      </c>
      <c r="Q678">
        <v>22</v>
      </c>
      <c r="R678">
        <v>0</v>
      </c>
      <c r="S678">
        <v>3</v>
      </c>
      <c r="T678">
        <v>54</v>
      </c>
      <c r="U678">
        <v>7.2863600000000002</v>
      </c>
      <c r="V678">
        <v>2.9685199999999998</v>
      </c>
      <c r="W678">
        <v>2.4545499999999998</v>
      </c>
      <c r="X678">
        <v>1.4842599999999999</v>
      </c>
      <c r="Y678">
        <v>0.18305099999999999</v>
      </c>
      <c r="Z678">
        <v>7.4576299999999998E-2</v>
      </c>
      <c r="AA678">
        <v>0.10847456753253901</v>
      </c>
      <c r="AB678">
        <v>0.26666699999999999</v>
      </c>
      <c r="AC678">
        <v>1.4093</v>
      </c>
      <c r="AD678">
        <v>0.29756100000000002</v>
      </c>
      <c r="AE678">
        <v>0.661578</v>
      </c>
      <c r="AH678">
        <v>4.9042199999999996</v>
      </c>
      <c r="AI678">
        <v>0.53962399999999999</v>
      </c>
      <c r="AJ678">
        <v>0.218226</v>
      </c>
      <c r="AK678">
        <v>999</v>
      </c>
      <c r="AO678">
        <v>18376</v>
      </c>
    </row>
    <row r="679" spans="1:41" x14ac:dyDescent="0.45">
      <c r="A679" t="s">
        <v>8049</v>
      </c>
      <c r="C679">
        <v>4</v>
      </c>
      <c r="D679">
        <v>5</v>
      </c>
      <c r="F679">
        <v>5.3976499999999996</v>
      </c>
      <c r="G679">
        <v>20</v>
      </c>
      <c r="H679">
        <v>15</v>
      </c>
      <c r="K679">
        <v>76.7</v>
      </c>
      <c r="L679">
        <v>345</v>
      </c>
      <c r="M679">
        <v>85</v>
      </c>
      <c r="N679">
        <v>49</v>
      </c>
      <c r="O679">
        <v>46</v>
      </c>
      <c r="P679">
        <v>10</v>
      </c>
      <c r="Q679">
        <v>30</v>
      </c>
      <c r="R679">
        <v>0</v>
      </c>
      <c r="S679">
        <v>7</v>
      </c>
      <c r="T679">
        <v>47</v>
      </c>
      <c r="U679">
        <v>5.5149900000000001</v>
      </c>
      <c r="V679">
        <v>3.5202100000000001</v>
      </c>
      <c r="W679">
        <v>1.56667</v>
      </c>
      <c r="X679">
        <v>1.1734</v>
      </c>
      <c r="Y679">
        <v>0.13623199999999999</v>
      </c>
      <c r="Z679">
        <v>8.6956500000000006E-2</v>
      </c>
      <c r="AA679">
        <v>4.9275361001491498E-2</v>
      </c>
      <c r="AB679">
        <v>0.275974</v>
      </c>
      <c r="AC679">
        <v>1.49935</v>
      </c>
      <c r="AD679">
        <v>0.29880499999999999</v>
      </c>
      <c r="AE679">
        <v>0.65346499999999996</v>
      </c>
      <c r="AH679">
        <v>5.1715999999999998</v>
      </c>
      <c r="AI679">
        <v>0.538605</v>
      </c>
      <c r="AJ679">
        <v>0.70328299999999999</v>
      </c>
      <c r="AK679">
        <v>999</v>
      </c>
      <c r="AO679" t="s">
        <v>8050</v>
      </c>
    </row>
    <row r="680" spans="1:41" x14ac:dyDescent="0.45">
      <c r="A680" t="s">
        <v>5868</v>
      </c>
      <c r="B680" t="s">
        <v>170</v>
      </c>
      <c r="C680">
        <v>5</v>
      </c>
      <c r="D680">
        <v>5</v>
      </c>
      <c r="F680">
        <v>4.5957400000000002</v>
      </c>
      <c r="G680">
        <v>24</v>
      </c>
      <c r="H680">
        <v>20</v>
      </c>
      <c r="K680">
        <v>94</v>
      </c>
      <c r="L680">
        <v>423</v>
      </c>
      <c r="M680">
        <v>85</v>
      </c>
      <c r="N680">
        <v>51</v>
      </c>
      <c r="O680">
        <v>48</v>
      </c>
      <c r="P680">
        <v>10</v>
      </c>
      <c r="Q680">
        <v>63</v>
      </c>
      <c r="R680">
        <v>0</v>
      </c>
      <c r="S680">
        <v>4</v>
      </c>
      <c r="T680">
        <v>91</v>
      </c>
      <c r="U680">
        <v>8.7127700000000008</v>
      </c>
      <c r="V680">
        <v>6.0319099999999999</v>
      </c>
      <c r="W680">
        <v>1.4444399999999999</v>
      </c>
      <c r="X680">
        <v>0.95744700000000005</v>
      </c>
      <c r="Y680">
        <v>0.21512999999999999</v>
      </c>
      <c r="Z680">
        <v>0.14893600000000001</v>
      </c>
      <c r="AA680">
        <v>6.6193848848342896E-2</v>
      </c>
      <c r="AB680">
        <v>0.238764</v>
      </c>
      <c r="AC680">
        <v>1.57447</v>
      </c>
      <c r="AD680">
        <v>0.29411799999999999</v>
      </c>
      <c r="AE680">
        <v>0.723881</v>
      </c>
      <c r="AH680">
        <v>4.8401500000000004</v>
      </c>
      <c r="AI680">
        <v>0.53653300000000004</v>
      </c>
      <c r="AJ680">
        <v>0.78703800000000002</v>
      </c>
      <c r="AK680">
        <v>999</v>
      </c>
      <c r="AO680" t="s">
        <v>5871</v>
      </c>
    </row>
    <row r="681" spans="1:41" x14ac:dyDescent="0.45">
      <c r="A681" t="s">
        <v>6131</v>
      </c>
      <c r="B681" t="s">
        <v>107</v>
      </c>
      <c r="C681">
        <v>5</v>
      </c>
      <c r="D681">
        <v>5</v>
      </c>
      <c r="F681">
        <v>4.3869999999999996</v>
      </c>
      <c r="G681">
        <v>26</v>
      </c>
      <c r="H681">
        <v>8</v>
      </c>
      <c r="K681">
        <v>67.7</v>
      </c>
      <c r="L681">
        <v>296</v>
      </c>
      <c r="M681">
        <v>71</v>
      </c>
      <c r="N681">
        <v>35</v>
      </c>
      <c r="O681">
        <v>33</v>
      </c>
      <c r="P681">
        <v>8</v>
      </c>
      <c r="Q681">
        <v>23</v>
      </c>
      <c r="R681">
        <v>0</v>
      </c>
      <c r="S681">
        <v>3</v>
      </c>
      <c r="T681">
        <v>49</v>
      </c>
      <c r="U681">
        <v>6.51403</v>
      </c>
      <c r="V681">
        <v>3.0576099999999999</v>
      </c>
      <c r="W681">
        <v>2.13043</v>
      </c>
      <c r="X681">
        <v>1.06352</v>
      </c>
      <c r="Y681">
        <v>0.16554099999999999</v>
      </c>
      <c r="Z681">
        <v>7.77027E-2</v>
      </c>
      <c r="AA681">
        <v>8.7837845087051294E-2</v>
      </c>
      <c r="AB681">
        <v>0.262963</v>
      </c>
      <c r="AC681">
        <v>1.3884799999999999</v>
      </c>
      <c r="AD681">
        <v>0.29577500000000001</v>
      </c>
      <c r="AE681">
        <v>0.71255999999999997</v>
      </c>
      <c r="AH681">
        <v>4.4958099999999996</v>
      </c>
      <c r="AI681">
        <v>0.536389</v>
      </c>
      <c r="AJ681">
        <v>0.75207000000000002</v>
      </c>
      <c r="AK681">
        <v>999</v>
      </c>
      <c r="AO681" t="s">
        <v>6134</v>
      </c>
    </row>
    <row r="682" spans="1:41" x14ac:dyDescent="0.45">
      <c r="A682" t="s">
        <v>5125</v>
      </c>
      <c r="B682" t="s">
        <v>98</v>
      </c>
      <c r="C682">
        <v>2</v>
      </c>
      <c r="D682">
        <v>2</v>
      </c>
      <c r="F682">
        <v>3.7858499999999999</v>
      </c>
      <c r="G682">
        <v>45</v>
      </c>
      <c r="H682">
        <v>1</v>
      </c>
      <c r="K682">
        <v>52.3</v>
      </c>
      <c r="L682">
        <v>219</v>
      </c>
      <c r="M682">
        <v>47</v>
      </c>
      <c r="N682">
        <v>24</v>
      </c>
      <c r="O682">
        <v>22</v>
      </c>
      <c r="P682">
        <v>6</v>
      </c>
      <c r="Q682">
        <v>17</v>
      </c>
      <c r="R682">
        <v>0</v>
      </c>
      <c r="S682">
        <v>2</v>
      </c>
      <c r="T682">
        <v>53</v>
      </c>
      <c r="U682">
        <v>9.1204599999999996</v>
      </c>
      <c r="V682">
        <v>2.92543</v>
      </c>
      <c r="W682">
        <v>3.1176499999999998</v>
      </c>
      <c r="X682">
        <v>1.0325</v>
      </c>
      <c r="Y682">
        <v>0.242009</v>
      </c>
      <c r="Z682">
        <v>7.7625600000000003E-2</v>
      </c>
      <c r="AA682">
        <v>0.164383560419082</v>
      </c>
      <c r="AB682">
        <v>0.23499999999999999</v>
      </c>
      <c r="AC682">
        <v>1.2237100000000001</v>
      </c>
      <c r="AD682">
        <v>0.29077999999999998</v>
      </c>
      <c r="AE682">
        <v>0.71942399999999995</v>
      </c>
      <c r="AH682">
        <v>3.8095300000000001</v>
      </c>
      <c r="AI682">
        <v>0.53437199999999996</v>
      </c>
      <c r="AJ682">
        <v>0.45377899999999999</v>
      </c>
      <c r="AK682">
        <v>999</v>
      </c>
      <c r="AO682">
        <v>22116</v>
      </c>
    </row>
    <row r="683" spans="1:41" x14ac:dyDescent="0.45">
      <c r="A683" t="s">
        <v>8182</v>
      </c>
      <c r="B683" t="s">
        <v>73</v>
      </c>
      <c r="C683">
        <v>2</v>
      </c>
      <c r="D683">
        <v>3</v>
      </c>
      <c r="F683">
        <v>4.6227900000000002</v>
      </c>
      <c r="G683">
        <v>37</v>
      </c>
      <c r="H683">
        <v>5</v>
      </c>
      <c r="K683">
        <v>62.3</v>
      </c>
      <c r="L683">
        <v>269</v>
      </c>
      <c r="M683">
        <v>62</v>
      </c>
      <c r="N683">
        <v>34</v>
      </c>
      <c r="O683">
        <v>32</v>
      </c>
      <c r="P683">
        <v>7</v>
      </c>
      <c r="Q683">
        <v>25</v>
      </c>
      <c r="R683">
        <v>0</v>
      </c>
      <c r="S683">
        <v>1</v>
      </c>
      <c r="T683">
        <v>49</v>
      </c>
      <c r="U683">
        <v>7.0786499999999997</v>
      </c>
      <c r="V683">
        <v>3.6115599999999999</v>
      </c>
      <c r="W683">
        <v>1.96</v>
      </c>
      <c r="X683">
        <v>1.0112399999999999</v>
      </c>
      <c r="Y683">
        <v>0.18215600000000001</v>
      </c>
      <c r="Z683">
        <v>9.29368E-2</v>
      </c>
      <c r="AA683">
        <v>8.9219324290752397E-2</v>
      </c>
      <c r="AB683">
        <v>0.25514399999999998</v>
      </c>
      <c r="AC683">
        <v>1.3964700000000001</v>
      </c>
      <c r="AD683">
        <v>0.29411799999999999</v>
      </c>
      <c r="AE683">
        <v>0.68652899999999994</v>
      </c>
      <c r="AH683">
        <v>4.3946899999999998</v>
      </c>
      <c r="AI683">
        <v>0.53239999999999998</v>
      </c>
      <c r="AJ683">
        <v>0.33066899999999999</v>
      </c>
      <c r="AK683">
        <v>999</v>
      </c>
      <c r="AO683" t="s">
        <v>8183</v>
      </c>
    </row>
    <row r="684" spans="1:41" x14ac:dyDescent="0.45">
      <c r="A684" t="s">
        <v>7195</v>
      </c>
      <c r="B684" t="s">
        <v>18</v>
      </c>
      <c r="C684">
        <v>6</v>
      </c>
      <c r="D684">
        <v>7</v>
      </c>
      <c r="F684">
        <v>4.6194699999999997</v>
      </c>
      <c r="G684">
        <v>20</v>
      </c>
      <c r="H684">
        <v>20</v>
      </c>
      <c r="K684">
        <v>113</v>
      </c>
      <c r="L684">
        <v>499</v>
      </c>
      <c r="M684">
        <v>121</v>
      </c>
      <c r="N684">
        <v>62</v>
      </c>
      <c r="O684">
        <v>58</v>
      </c>
      <c r="P684">
        <v>19</v>
      </c>
      <c r="Q684">
        <v>41</v>
      </c>
      <c r="R684">
        <v>1</v>
      </c>
      <c r="S684">
        <v>2</v>
      </c>
      <c r="T684">
        <v>90</v>
      </c>
      <c r="U684">
        <v>7.1681400000000002</v>
      </c>
      <c r="V684">
        <v>3.2654899999999998</v>
      </c>
      <c r="W684">
        <v>2.1951200000000002</v>
      </c>
      <c r="X684">
        <v>1.5132699999999999</v>
      </c>
      <c r="Y684">
        <v>0.18036099999999999</v>
      </c>
      <c r="Z684">
        <v>8.2164299999999996E-2</v>
      </c>
      <c r="AA684">
        <v>9.8196387290954507E-2</v>
      </c>
      <c r="AB684">
        <v>0.265351</v>
      </c>
      <c r="AC684">
        <v>1.43363</v>
      </c>
      <c r="AD684">
        <v>0.29394799999999999</v>
      </c>
      <c r="AE684">
        <v>0.73855199999999999</v>
      </c>
      <c r="AH684">
        <v>4.9895500000000004</v>
      </c>
      <c r="AI684">
        <v>0.53214899999999998</v>
      </c>
      <c r="AJ684">
        <v>1.18468</v>
      </c>
      <c r="AK684">
        <v>999</v>
      </c>
      <c r="AO684">
        <v>11156</v>
      </c>
    </row>
    <row r="685" spans="1:41" x14ac:dyDescent="0.45">
      <c r="A685" t="s">
        <v>8062</v>
      </c>
      <c r="B685" t="s">
        <v>82</v>
      </c>
      <c r="C685">
        <v>5</v>
      </c>
      <c r="D685">
        <v>6</v>
      </c>
      <c r="F685">
        <v>4.2910899999999996</v>
      </c>
      <c r="G685">
        <v>22</v>
      </c>
      <c r="H685">
        <v>13</v>
      </c>
      <c r="K685">
        <v>79.7</v>
      </c>
      <c r="L685">
        <v>346</v>
      </c>
      <c r="M685">
        <v>78</v>
      </c>
      <c r="N685">
        <v>41</v>
      </c>
      <c r="O685">
        <v>38</v>
      </c>
      <c r="P685">
        <v>9</v>
      </c>
      <c r="Q685">
        <v>27</v>
      </c>
      <c r="R685">
        <v>0</v>
      </c>
      <c r="S685">
        <v>9</v>
      </c>
      <c r="T685">
        <v>58</v>
      </c>
      <c r="U685">
        <v>6.5495599999999996</v>
      </c>
      <c r="V685">
        <v>3.0489299999999999</v>
      </c>
      <c r="W685">
        <v>2.1481499999999998</v>
      </c>
      <c r="X685">
        <v>1.01631</v>
      </c>
      <c r="Y685">
        <v>0.16763</v>
      </c>
      <c r="Z685">
        <v>7.8034699999999999E-2</v>
      </c>
      <c r="AA685">
        <v>8.9595377445220906E-2</v>
      </c>
      <c r="AB685">
        <v>0.25161299999999998</v>
      </c>
      <c r="AC685">
        <v>1.3174399999999999</v>
      </c>
      <c r="AD685">
        <v>0.28395100000000001</v>
      </c>
      <c r="AE685">
        <v>0.69264099999999995</v>
      </c>
      <c r="AH685">
        <v>4.6226700000000003</v>
      </c>
      <c r="AI685">
        <v>0.52835500000000002</v>
      </c>
      <c r="AJ685">
        <v>0.734626</v>
      </c>
      <c r="AK685">
        <v>999</v>
      </c>
      <c r="AO685" t="s">
        <v>8063</v>
      </c>
    </row>
    <row r="686" spans="1:41" x14ac:dyDescent="0.45">
      <c r="A686" t="s">
        <v>8112</v>
      </c>
      <c r="B686" t="s">
        <v>207</v>
      </c>
      <c r="C686">
        <v>4</v>
      </c>
      <c r="D686">
        <v>5</v>
      </c>
      <c r="F686">
        <v>4.95</v>
      </c>
      <c r="G686">
        <v>27</v>
      </c>
      <c r="H686">
        <v>14</v>
      </c>
      <c r="K686">
        <v>80</v>
      </c>
      <c r="L686">
        <v>356</v>
      </c>
      <c r="M686">
        <v>77</v>
      </c>
      <c r="N686">
        <v>47</v>
      </c>
      <c r="O686">
        <v>44</v>
      </c>
      <c r="P686">
        <v>10</v>
      </c>
      <c r="Q686">
        <v>41</v>
      </c>
      <c r="R686">
        <v>0</v>
      </c>
      <c r="S686">
        <v>6</v>
      </c>
      <c r="T686">
        <v>68</v>
      </c>
      <c r="U686">
        <v>7.65</v>
      </c>
      <c r="V686">
        <v>4.6124999999999998</v>
      </c>
      <c r="W686">
        <v>1.6585399999999999</v>
      </c>
      <c r="X686">
        <v>1.125</v>
      </c>
      <c r="Y686">
        <v>0.19101099999999999</v>
      </c>
      <c r="Z686">
        <v>0.11516899999999999</v>
      </c>
      <c r="AA686">
        <v>7.5842693448066698E-2</v>
      </c>
      <c r="AB686">
        <v>0.249191</v>
      </c>
      <c r="AC686">
        <v>1.4750000000000001</v>
      </c>
      <c r="AD686">
        <v>0.290043</v>
      </c>
      <c r="AE686">
        <v>0.68269199999999997</v>
      </c>
      <c r="AH686">
        <v>4.9425400000000002</v>
      </c>
      <c r="AI686">
        <v>0.528223</v>
      </c>
      <c r="AJ686">
        <v>0.35658899999999999</v>
      </c>
      <c r="AK686">
        <v>999</v>
      </c>
      <c r="AO686" t="s">
        <v>8113</v>
      </c>
    </row>
    <row r="687" spans="1:41" x14ac:dyDescent="0.45">
      <c r="A687" t="s">
        <v>7277</v>
      </c>
      <c r="B687" t="s">
        <v>39</v>
      </c>
      <c r="C687">
        <v>2</v>
      </c>
      <c r="D687">
        <v>2</v>
      </c>
      <c r="F687">
        <v>4.1785699999999997</v>
      </c>
      <c r="G687">
        <v>54</v>
      </c>
      <c r="H687">
        <v>3</v>
      </c>
      <c r="K687">
        <v>56</v>
      </c>
      <c r="L687">
        <v>245</v>
      </c>
      <c r="M687">
        <v>53</v>
      </c>
      <c r="N687">
        <v>28</v>
      </c>
      <c r="O687">
        <v>26</v>
      </c>
      <c r="P687">
        <v>6</v>
      </c>
      <c r="Q687">
        <v>21</v>
      </c>
      <c r="R687">
        <v>0</v>
      </c>
      <c r="S687">
        <v>2</v>
      </c>
      <c r="T687">
        <v>56</v>
      </c>
      <c r="U687">
        <v>9</v>
      </c>
      <c r="V687">
        <v>3.375</v>
      </c>
      <c r="W687">
        <v>2.6666699999999999</v>
      </c>
      <c r="X687">
        <v>0.96428599999999998</v>
      </c>
      <c r="Y687">
        <v>0.228571</v>
      </c>
      <c r="Z687">
        <v>8.5714299999999993E-2</v>
      </c>
      <c r="AA687">
        <v>0.14285714179277401</v>
      </c>
      <c r="AB687">
        <v>0.23873900000000001</v>
      </c>
      <c r="AC687">
        <v>1.3214300000000001</v>
      </c>
      <c r="AD687">
        <v>0.29375000000000001</v>
      </c>
      <c r="AE687">
        <v>0.70121900000000004</v>
      </c>
      <c r="AH687">
        <v>3.8800400000000002</v>
      </c>
      <c r="AI687">
        <v>0.52782200000000001</v>
      </c>
      <c r="AJ687">
        <v>0.36749300000000001</v>
      </c>
      <c r="AK687">
        <v>999</v>
      </c>
      <c r="AO687">
        <v>19769</v>
      </c>
    </row>
    <row r="688" spans="1:41" x14ac:dyDescent="0.45">
      <c r="A688" t="s">
        <v>8130</v>
      </c>
      <c r="B688" t="s">
        <v>39</v>
      </c>
      <c r="C688">
        <v>4</v>
      </c>
      <c r="D688">
        <v>5</v>
      </c>
      <c r="F688">
        <v>4.6184200000000004</v>
      </c>
      <c r="G688">
        <v>29</v>
      </c>
      <c r="H688">
        <v>11</v>
      </c>
      <c r="K688">
        <v>76</v>
      </c>
      <c r="L688">
        <v>334</v>
      </c>
      <c r="M688">
        <v>73</v>
      </c>
      <c r="N688">
        <v>42</v>
      </c>
      <c r="O688">
        <v>39</v>
      </c>
      <c r="P688">
        <v>9</v>
      </c>
      <c r="Q688">
        <v>36</v>
      </c>
      <c r="R688">
        <v>0</v>
      </c>
      <c r="S688">
        <v>3</v>
      </c>
      <c r="T688">
        <v>67</v>
      </c>
      <c r="U688">
        <v>7.9342100000000002</v>
      </c>
      <c r="V688">
        <v>4.2631600000000001</v>
      </c>
      <c r="W688">
        <v>1.86111</v>
      </c>
      <c r="X688">
        <v>1.06579</v>
      </c>
      <c r="Y688">
        <v>0.200599</v>
      </c>
      <c r="Z688">
        <v>0.107784</v>
      </c>
      <c r="AA688">
        <v>9.2814378440380096E-2</v>
      </c>
      <c r="AB688">
        <v>0.24745800000000001</v>
      </c>
      <c r="AC688">
        <v>1.43421</v>
      </c>
      <c r="AD688">
        <v>0.29223700000000002</v>
      </c>
      <c r="AE688">
        <v>0.695021</v>
      </c>
      <c r="AH688">
        <v>4.5708299999999999</v>
      </c>
      <c r="AI688">
        <v>0.52625200000000005</v>
      </c>
      <c r="AJ688">
        <v>0.49949100000000002</v>
      </c>
      <c r="AK688">
        <v>999</v>
      </c>
      <c r="AO688" t="s">
        <v>8131</v>
      </c>
    </row>
    <row r="689" spans="1:41" x14ac:dyDescent="0.45">
      <c r="A689" t="s">
        <v>8101</v>
      </c>
      <c r="C689">
        <v>3</v>
      </c>
      <c r="D689">
        <v>3</v>
      </c>
      <c r="F689">
        <v>4.4802299999999997</v>
      </c>
      <c r="G689">
        <v>24</v>
      </c>
      <c r="H689">
        <v>7</v>
      </c>
      <c r="K689">
        <v>68.3</v>
      </c>
      <c r="L689">
        <v>297</v>
      </c>
      <c r="M689">
        <v>65</v>
      </c>
      <c r="N689">
        <v>36</v>
      </c>
      <c r="O689">
        <v>34</v>
      </c>
      <c r="P689">
        <v>7</v>
      </c>
      <c r="Q689">
        <v>31</v>
      </c>
      <c r="R689">
        <v>1</v>
      </c>
      <c r="S689">
        <v>3</v>
      </c>
      <c r="T689">
        <v>52</v>
      </c>
      <c r="U689">
        <v>6.8521200000000002</v>
      </c>
      <c r="V689">
        <v>4.0849200000000003</v>
      </c>
      <c r="W689">
        <v>1.6774199999999999</v>
      </c>
      <c r="X689">
        <v>0.92240100000000003</v>
      </c>
      <c r="Y689">
        <v>0.17508399999999999</v>
      </c>
      <c r="Z689">
        <v>0.104377</v>
      </c>
      <c r="AA689">
        <v>7.0707067847251795E-2</v>
      </c>
      <c r="AB689">
        <v>0.24714800000000001</v>
      </c>
      <c r="AC689">
        <v>1.4055599999999999</v>
      </c>
      <c r="AD689">
        <v>0.28431400000000001</v>
      </c>
      <c r="AE689">
        <v>0.69605600000000001</v>
      </c>
      <c r="AH689">
        <v>4.5581199999999997</v>
      </c>
      <c r="AI689">
        <v>0.52578400000000003</v>
      </c>
      <c r="AJ689">
        <v>0.50697999999999999</v>
      </c>
      <c r="AK689">
        <v>999</v>
      </c>
      <c r="AO689" t="s">
        <v>8102</v>
      </c>
    </row>
    <row r="690" spans="1:41" x14ac:dyDescent="0.45">
      <c r="A690" t="s">
        <v>8019</v>
      </c>
      <c r="B690" t="s">
        <v>309</v>
      </c>
      <c r="C690">
        <v>4</v>
      </c>
      <c r="D690">
        <v>7</v>
      </c>
      <c r="F690">
        <v>5.4423300000000001</v>
      </c>
      <c r="G690">
        <v>21</v>
      </c>
      <c r="H690">
        <v>17</v>
      </c>
      <c r="K690">
        <v>89.3</v>
      </c>
      <c r="L690">
        <v>407</v>
      </c>
      <c r="M690">
        <v>106</v>
      </c>
      <c r="N690">
        <v>58</v>
      </c>
      <c r="O690">
        <v>54</v>
      </c>
      <c r="P690">
        <v>13</v>
      </c>
      <c r="Q690">
        <v>34</v>
      </c>
      <c r="R690">
        <v>0</v>
      </c>
      <c r="S690">
        <v>4</v>
      </c>
      <c r="T690">
        <v>50</v>
      </c>
      <c r="U690">
        <v>5.0391899999999996</v>
      </c>
      <c r="V690">
        <v>3.42665</v>
      </c>
      <c r="W690">
        <v>1.4705900000000001</v>
      </c>
      <c r="X690">
        <v>1.31019</v>
      </c>
      <c r="Y690">
        <v>0.12285</v>
      </c>
      <c r="Z690">
        <v>8.3538100000000004E-2</v>
      </c>
      <c r="AA690">
        <v>3.9312034845352103E-2</v>
      </c>
      <c r="AB690">
        <v>0.28726299999999999</v>
      </c>
      <c r="AC690">
        <v>1.56775</v>
      </c>
      <c r="AD690">
        <v>0.30392200000000003</v>
      </c>
      <c r="AE690">
        <v>0.67323500000000003</v>
      </c>
      <c r="AH690">
        <v>5.3043100000000001</v>
      </c>
      <c r="AI690">
        <v>0.52490599999999998</v>
      </c>
      <c r="AJ690">
        <v>0.75465000000000004</v>
      </c>
      <c r="AK690">
        <v>999</v>
      </c>
      <c r="AO690" t="s">
        <v>8020</v>
      </c>
    </row>
    <row r="691" spans="1:41" x14ac:dyDescent="0.45">
      <c r="A691" t="s">
        <v>7222</v>
      </c>
      <c r="B691" t="s">
        <v>191</v>
      </c>
      <c r="C691">
        <v>5</v>
      </c>
      <c r="D691">
        <v>5</v>
      </c>
      <c r="F691">
        <v>4.4839900000000004</v>
      </c>
      <c r="G691">
        <v>27</v>
      </c>
      <c r="H691">
        <v>12</v>
      </c>
      <c r="K691">
        <v>84.3</v>
      </c>
      <c r="L691">
        <v>369</v>
      </c>
      <c r="M691">
        <v>79</v>
      </c>
      <c r="N691">
        <v>45</v>
      </c>
      <c r="O691">
        <v>42</v>
      </c>
      <c r="P691">
        <v>12</v>
      </c>
      <c r="Q691">
        <v>40</v>
      </c>
      <c r="R691">
        <v>1</v>
      </c>
      <c r="S691">
        <v>2</v>
      </c>
      <c r="T691">
        <v>82</v>
      </c>
      <c r="U691">
        <v>8.7544500000000003</v>
      </c>
      <c r="V691">
        <v>4.2704599999999999</v>
      </c>
      <c r="W691">
        <v>2.0499999999999998</v>
      </c>
      <c r="X691">
        <v>1.2811399999999999</v>
      </c>
      <c r="Y691">
        <v>0.222222</v>
      </c>
      <c r="Z691">
        <v>0.108401</v>
      </c>
      <c r="AA691">
        <v>0.113821141421794</v>
      </c>
      <c r="AB691">
        <v>0.24159</v>
      </c>
      <c r="AC691">
        <v>1.4116299999999999</v>
      </c>
      <c r="AD691">
        <v>0.28755399999999998</v>
      </c>
      <c r="AE691">
        <v>0.72406999999999999</v>
      </c>
      <c r="AH691">
        <v>4.6547999999999998</v>
      </c>
      <c r="AI691">
        <v>0.521034</v>
      </c>
      <c r="AJ691">
        <v>0.70008400000000004</v>
      </c>
      <c r="AK691">
        <v>999</v>
      </c>
      <c r="AO691">
        <v>19407</v>
      </c>
    </row>
    <row r="692" spans="1:41" x14ac:dyDescent="0.45">
      <c r="A692" t="s">
        <v>7957</v>
      </c>
      <c r="B692" t="s">
        <v>76</v>
      </c>
      <c r="C692">
        <v>3</v>
      </c>
      <c r="D692">
        <v>4</v>
      </c>
      <c r="F692">
        <v>3.8805999999999998</v>
      </c>
      <c r="G692">
        <v>55</v>
      </c>
      <c r="H692">
        <v>1</v>
      </c>
      <c r="K692">
        <v>60.3</v>
      </c>
      <c r="L692">
        <v>254</v>
      </c>
      <c r="M692">
        <v>51</v>
      </c>
      <c r="N692">
        <v>28</v>
      </c>
      <c r="O692">
        <v>26</v>
      </c>
      <c r="P692">
        <v>7</v>
      </c>
      <c r="Q692">
        <v>25</v>
      </c>
      <c r="R692">
        <v>1</v>
      </c>
      <c r="S692">
        <v>2</v>
      </c>
      <c r="T692">
        <v>65</v>
      </c>
      <c r="U692">
        <v>9.7014899999999997</v>
      </c>
      <c r="V692">
        <v>3.7313399999999999</v>
      </c>
      <c r="W692">
        <v>2.6</v>
      </c>
      <c r="X692">
        <v>1.04478</v>
      </c>
      <c r="Y692">
        <v>0.25590600000000002</v>
      </c>
      <c r="Z692">
        <v>9.8425200000000004E-2</v>
      </c>
      <c r="AA692">
        <v>0.15748031437397</v>
      </c>
      <c r="AB692">
        <v>0.22467000000000001</v>
      </c>
      <c r="AC692">
        <v>1.2603599999999999</v>
      </c>
      <c r="AD692">
        <v>0.28387099999999998</v>
      </c>
      <c r="AE692">
        <v>0.72507600000000005</v>
      </c>
      <c r="AH692">
        <v>3.9515600000000002</v>
      </c>
      <c r="AI692">
        <v>0.52081</v>
      </c>
      <c r="AJ692">
        <v>0.616892</v>
      </c>
      <c r="AK692">
        <v>999</v>
      </c>
      <c r="AO692">
        <v>21101</v>
      </c>
    </row>
    <row r="693" spans="1:41" x14ac:dyDescent="0.45">
      <c r="A693" t="s">
        <v>8032</v>
      </c>
      <c r="B693" t="s">
        <v>191</v>
      </c>
      <c r="C693">
        <v>4</v>
      </c>
      <c r="D693">
        <v>3</v>
      </c>
      <c r="F693">
        <v>4.32247</v>
      </c>
      <c r="G693">
        <v>33</v>
      </c>
      <c r="H693">
        <v>7</v>
      </c>
      <c r="K693">
        <v>58.3</v>
      </c>
      <c r="L693">
        <v>255</v>
      </c>
      <c r="M693">
        <v>55</v>
      </c>
      <c r="N693">
        <v>30</v>
      </c>
      <c r="O693">
        <v>28</v>
      </c>
      <c r="P693">
        <v>8</v>
      </c>
      <c r="Q693">
        <v>25</v>
      </c>
      <c r="R693">
        <v>2</v>
      </c>
      <c r="S693">
        <v>4</v>
      </c>
      <c r="T693">
        <v>65</v>
      </c>
      <c r="U693">
        <v>10.0343</v>
      </c>
      <c r="V693">
        <v>3.8593500000000001</v>
      </c>
      <c r="W693">
        <v>2.6</v>
      </c>
      <c r="X693">
        <v>1.23499</v>
      </c>
      <c r="Y693">
        <v>0.25490200000000002</v>
      </c>
      <c r="Z693">
        <v>9.8039200000000007E-2</v>
      </c>
      <c r="AA693">
        <v>0.156862758100032</v>
      </c>
      <c r="AB693">
        <v>0.243363</v>
      </c>
      <c r="AC693">
        <v>1.3722099999999999</v>
      </c>
      <c r="AD693">
        <v>0.30719000000000002</v>
      </c>
      <c r="AE693">
        <v>0.72674399999999995</v>
      </c>
      <c r="AH693">
        <v>4.3013500000000002</v>
      </c>
      <c r="AI693">
        <v>0.52036800000000005</v>
      </c>
      <c r="AJ693">
        <v>0.593777</v>
      </c>
      <c r="AK693">
        <v>999</v>
      </c>
      <c r="AO693">
        <v>25174</v>
      </c>
    </row>
    <row r="694" spans="1:41" x14ac:dyDescent="0.45">
      <c r="A694" t="s">
        <v>8126</v>
      </c>
      <c r="B694" t="s">
        <v>70</v>
      </c>
      <c r="C694">
        <v>3</v>
      </c>
      <c r="D694">
        <v>4</v>
      </c>
      <c r="F694">
        <v>4.4015399999999998</v>
      </c>
      <c r="G694">
        <v>28</v>
      </c>
      <c r="H694">
        <v>11</v>
      </c>
      <c r="K694">
        <v>77.7</v>
      </c>
      <c r="L694">
        <v>335</v>
      </c>
      <c r="M694">
        <v>82</v>
      </c>
      <c r="N694">
        <v>41</v>
      </c>
      <c r="O694">
        <v>38</v>
      </c>
      <c r="P694">
        <v>9</v>
      </c>
      <c r="Q694">
        <v>26</v>
      </c>
      <c r="R694">
        <v>0</v>
      </c>
      <c r="S694">
        <v>2</v>
      </c>
      <c r="T694">
        <v>52</v>
      </c>
      <c r="U694">
        <v>6.0231700000000004</v>
      </c>
      <c r="V694">
        <v>3.0115799999999999</v>
      </c>
      <c r="W694">
        <v>2</v>
      </c>
      <c r="X694">
        <v>1.04247</v>
      </c>
      <c r="Y694">
        <v>0.155224</v>
      </c>
      <c r="Z694">
        <v>7.7611899999999998E-2</v>
      </c>
      <c r="AA694">
        <v>7.7611938118934604E-2</v>
      </c>
      <c r="AB694">
        <v>0.26710099999999998</v>
      </c>
      <c r="AC694">
        <v>1.3899600000000001</v>
      </c>
      <c r="AD694">
        <v>0.29674800000000001</v>
      </c>
      <c r="AE694">
        <v>0.70230599999999999</v>
      </c>
      <c r="AH694">
        <v>4.5034299999999998</v>
      </c>
      <c r="AI694">
        <v>0.51985300000000001</v>
      </c>
      <c r="AJ694">
        <v>0.50472499999999998</v>
      </c>
      <c r="AK694">
        <v>999</v>
      </c>
      <c r="AO694" t="s">
        <v>8127</v>
      </c>
    </row>
    <row r="695" spans="1:41" x14ac:dyDescent="0.45">
      <c r="A695" t="s">
        <v>7546</v>
      </c>
      <c r="B695" t="s">
        <v>191</v>
      </c>
      <c r="C695">
        <v>5</v>
      </c>
      <c r="D695">
        <v>5</v>
      </c>
      <c r="F695">
        <v>4.51694</v>
      </c>
      <c r="G695">
        <v>24</v>
      </c>
      <c r="H695">
        <v>19</v>
      </c>
      <c r="K695">
        <v>79.7</v>
      </c>
      <c r="L695">
        <v>356</v>
      </c>
      <c r="M695">
        <v>73</v>
      </c>
      <c r="N695">
        <v>43</v>
      </c>
      <c r="O695">
        <v>40</v>
      </c>
      <c r="P695">
        <v>10</v>
      </c>
      <c r="Q695">
        <v>41</v>
      </c>
      <c r="R695">
        <v>0</v>
      </c>
      <c r="S695">
        <v>7</v>
      </c>
      <c r="T695">
        <v>77</v>
      </c>
      <c r="U695">
        <v>8.6951099999999997</v>
      </c>
      <c r="V695">
        <v>4.6298599999999999</v>
      </c>
      <c r="W695">
        <v>1.87805</v>
      </c>
      <c r="X695">
        <v>1.12923</v>
      </c>
      <c r="Y695">
        <v>0.21629200000000001</v>
      </c>
      <c r="Z695">
        <v>0.11516899999999999</v>
      </c>
      <c r="AA695">
        <v>0.101123586297035</v>
      </c>
      <c r="AB695">
        <v>0.237013</v>
      </c>
      <c r="AC695">
        <v>1.4303600000000001</v>
      </c>
      <c r="AD695">
        <v>0.28506799999999999</v>
      </c>
      <c r="AE695">
        <v>0.71</v>
      </c>
      <c r="AH695">
        <v>4.7606900000000003</v>
      </c>
      <c r="AI695">
        <v>0.51956599999999997</v>
      </c>
      <c r="AJ695">
        <v>0.735927</v>
      </c>
      <c r="AK695">
        <v>999</v>
      </c>
      <c r="AO695">
        <v>19586</v>
      </c>
    </row>
    <row r="696" spans="1:41" x14ac:dyDescent="0.45">
      <c r="A696" t="s">
        <v>8033</v>
      </c>
      <c r="B696" t="s">
        <v>59</v>
      </c>
      <c r="C696">
        <v>4</v>
      </c>
      <c r="D696">
        <v>4</v>
      </c>
      <c r="F696">
        <v>4.4808000000000003</v>
      </c>
      <c r="G696">
        <v>21</v>
      </c>
      <c r="H696">
        <v>8</v>
      </c>
      <c r="K696">
        <v>70.3</v>
      </c>
      <c r="L696">
        <v>305</v>
      </c>
      <c r="M696">
        <v>73</v>
      </c>
      <c r="N696">
        <v>37</v>
      </c>
      <c r="O696">
        <v>35</v>
      </c>
      <c r="P696">
        <v>8</v>
      </c>
      <c r="Q696">
        <v>21</v>
      </c>
      <c r="R696">
        <v>0</v>
      </c>
      <c r="S696">
        <v>5</v>
      </c>
      <c r="T696">
        <v>47</v>
      </c>
      <c r="U696">
        <v>6.0170700000000004</v>
      </c>
      <c r="V696">
        <v>2.6884800000000002</v>
      </c>
      <c r="W696">
        <v>2.2381000000000002</v>
      </c>
      <c r="X696">
        <v>1.0241800000000001</v>
      </c>
      <c r="Y696">
        <v>0.15409800000000001</v>
      </c>
      <c r="Z696">
        <v>6.8852499999999997E-2</v>
      </c>
      <c r="AA696">
        <v>8.5245899856090504E-2</v>
      </c>
      <c r="AB696">
        <v>0.26164900000000002</v>
      </c>
      <c r="AC696">
        <v>1.3371299999999999</v>
      </c>
      <c r="AD696">
        <v>0.29017900000000002</v>
      </c>
      <c r="AE696">
        <v>0.68840599999999996</v>
      </c>
      <c r="AH696">
        <v>4.5068200000000003</v>
      </c>
      <c r="AI696">
        <v>0.51929899999999996</v>
      </c>
      <c r="AJ696">
        <v>0.58862499999999995</v>
      </c>
      <c r="AK696">
        <v>999</v>
      </c>
      <c r="AO696" t="s">
        <v>8034</v>
      </c>
    </row>
    <row r="697" spans="1:41" x14ac:dyDescent="0.45">
      <c r="A697" t="s">
        <v>8143</v>
      </c>
      <c r="C697">
        <v>4</v>
      </c>
      <c r="D697">
        <v>5</v>
      </c>
      <c r="F697">
        <v>5.2258100000000001</v>
      </c>
      <c r="G697">
        <v>20</v>
      </c>
      <c r="H697">
        <v>17</v>
      </c>
      <c r="K697">
        <v>93</v>
      </c>
      <c r="L697">
        <v>414</v>
      </c>
      <c r="M697">
        <v>99</v>
      </c>
      <c r="N697">
        <v>58</v>
      </c>
      <c r="O697">
        <v>54</v>
      </c>
      <c r="P697">
        <v>13</v>
      </c>
      <c r="Q697">
        <v>38</v>
      </c>
      <c r="R697">
        <v>0</v>
      </c>
      <c r="S697">
        <v>8</v>
      </c>
      <c r="T697">
        <v>64</v>
      </c>
      <c r="U697">
        <v>6.1935500000000001</v>
      </c>
      <c r="V697">
        <v>3.6774200000000001</v>
      </c>
      <c r="W697">
        <v>1.68421</v>
      </c>
      <c r="X697">
        <v>1.25806</v>
      </c>
      <c r="Y697">
        <v>0.154589</v>
      </c>
      <c r="Z697">
        <v>9.1787400000000005E-2</v>
      </c>
      <c r="AA697">
        <v>6.28019273281097E-2</v>
      </c>
      <c r="AB697">
        <v>0.26902199999999998</v>
      </c>
      <c r="AC697">
        <v>1.47312</v>
      </c>
      <c r="AD697">
        <v>0.29553299999999999</v>
      </c>
      <c r="AE697">
        <v>0.66498299999999999</v>
      </c>
      <c r="AH697">
        <v>5.1797700000000004</v>
      </c>
      <c r="AI697">
        <v>0.51849999999999996</v>
      </c>
      <c r="AJ697">
        <v>0.296904</v>
      </c>
      <c r="AK697">
        <v>999</v>
      </c>
      <c r="AO697" t="s">
        <v>8144</v>
      </c>
    </row>
    <row r="698" spans="1:41" x14ac:dyDescent="0.45">
      <c r="A698" t="s">
        <v>7397</v>
      </c>
      <c r="B698" t="s">
        <v>89</v>
      </c>
      <c r="C698">
        <v>4</v>
      </c>
      <c r="D698">
        <v>4</v>
      </c>
      <c r="F698">
        <v>4.27935</v>
      </c>
      <c r="G698">
        <v>25</v>
      </c>
      <c r="H698">
        <v>9</v>
      </c>
      <c r="K698">
        <v>67.3</v>
      </c>
      <c r="L698">
        <v>284</v>
      </c>
      <c r="M698">
        <v>68</v>
      </c>
      <c r="N698">
        <v>34</v>
      </c>
      <c r="O698">
        <v>32</v>
      </c>
      <c r="P698">
        <v>10</v>
      </c>
      <c r="Q698">
        <v>17</v>
      </c>
      <c r="R698">
        <v>0</v>
      </c>
      <c r="S698">
        <v>2</v>
      </c>
      <c r="T698">
        <v>57</v>
      </c>
      <c r="U698">
        <v>7.6225899999999998</v>
      </c>
      <c r="V698">
        <v>2.2734000000000001</v>
      </c>
      <c r="W698">
        <v>3.3529399999999998</v>
      </c>
      <c r="X698">
        <v>1.3372999999999999</v>
      </c>
      <c r="Y698">
        <v>0.20070399999999999</v>
      </c>
      <c r="Z698">
        <v>5.9859200000000001E-2</v>
      </c>
      <c r="AA698">
        <v>0.14084507524967099</v>
      </c>
      <c r="AB698">
        <v>0.256604</v>
      </c>
      <c r="AC698">
        <v>1.2629999999999999</v>
      </c>
      <c r="AD698">
        <v>0.29292899999999999</v>
      </c>
      <c r="AE698">
        <v>0.71831</v>
      </c>
      <c r="AH698">
        <v>4.3397399999999999</v>
      </c>
      <c r="AI698">
        <v>0.51707700000000001</v>
      </c>
      <c r="AJ698">
        <v>0.57935700000000001</v>
      </c>
      <c r="AK698">
        <v>999</v>
      </c>
      <c r="AO698">
        <v>17735</v>
      </c>
    </row>
    <row r="699" spans="1:41" x14ac:dyDescent="0.45">
      <c r="A699" t="s">
        <v>8002</v>
      </c>
      <c r="B699" t="s">
        <v>191</v>
      </c>
      <c r="C699">
        <v>4</v>
      </c>
      <c r="D699">
        <v>2</v>
      </c>
      <c r="F699">
        <v>3.7894700000000001</v>
      </c>
      <c r="G699">
        <v>37</v>
      </c>
      <c r="H699">
        <v>2</v>
      </c>
      <c r="K699">
        <v>57</v>
      </c>
      <c r="L699">
        <v>241</v>
      </c>
      <c r="M699">
        <v>50</v>
      </c>
      <c r="N699">
        <v>26</v>
      </c>
      <c r="O699">
        <v>24</v>
      </c>
      <c r="P699">
        <v>6</v>
      </c>
      <c r="Q699">
        <v>21</v>
      </c>
      <c r="R699">
        <v>0</v>
      </c>
      <c r="S699">
        <v>3</v>
      </c>
      <c r="T699">
        <v>57</v>
      </c>
      <c r="U699">
        <v>9</v>
      </c>
      <c r="V699">
        <v>3.3157899999999998</v>
      </c>
      <c r="W699">
        <v>2.7142900000000001</v>
      </c>
      <c r="X699">
        <v>0.94736799999999999</v>
      </c>
      <c r="Y699">
        <v>0.236515</v>
      </c>
      <c r="Z699">
        <v>8.7136900000000003E-2</v>
      </c>
      <c r="AA699">
        <v>0.149377591907978</v>
      </c>
      <c r="AB699">
        <v>0.23041500000000001</v>
      </c>
      <c r="AC699">
        <v>1.2456100000000001</v>
      </c>
      <c r="AD699">
        <v>0.28571400000000002</v>
      </c>
      <c r="AE699">
        <v>0.71884999999999999</v>
      </c>
      <c r="AH699">
        <v>3.8866200000000002</v>
      </c>
      <c r="AI699">
        <v>0.51609499999999997</v>
      </c>
      <c r="AJ699">
        <v>0.59408099999999997</v>
      </c>
      <c r="AK699">
        <v>999</v>
      </c>
      <c r="AO699">
        <v>21025</v>
      </c>
    </row>
    <row r="700" spans="1:41" x14ac:dyDescent="0.45">
      <c r="A700" t="s">
        <v>109</v>
      </c>
      <c r="B700" t="s">
        <v>107</v>
      </c>
      <c r="C700">
        <v>6</v>
      </c>
      <c r="D700">
        <v>6</v>
      </c>
      <c r="F700">
        <v>4.9354800000000001</v>
      </c>
      <c r="G700">
        <v>23</v>
      </c>
      <c r="H700">
        <v>18</v>
      </c>
      <c r="K700">
        <v>93</v>
      </c>
      <c r="L700">
        <v>416</v>
      </c>
      <c r="M700">
        <v>102</v>
      </c>
      <c r="N700">
        <v>55</v>
      </c>
      <c r="O700">
        <v>51</v>
      </c>
      <c r="P700">
        <v>14</v>
      </c>
      <c r="Q700">
        <v>34</v>
      </c>
      <c r="R700">
        <v>0</v>
      </c>
      <c r="S700">
        <v>6</v>
      </c>
      <c r="T700">
        <v>72</v>
      </c>
      <c r="U700">
        <v>6.96774</v>
      </c>
      <c r="V700">
        <v>3.2903199999999999</v>
      </c>
      <c r="W700">
        <v>2.1176499999999998</v>
      </c>
      <c r="X700">
        <v>1.35484</v>
      </c>
      <c r="Y700">
        <v>0.17307700000000001</v>
      </c>
      <c r="Z700">
        <v>8.1730800000000006E-2</v>
      </c>
      <c r="AA700">
        <v>9.1346159577369607E-2</v>
      </c>
      <c r="AB700">
        <v>0.27127699999999999</v>
      </c>
      <c r="AC700">
        <v>1.4623699999999999</v>
      </c>
      <c r="AD700">
        <v>0.303448</v>
      </c>
      <c r="AE700">
        <v>0.69587600000000005</v>
      </c>
      <c r="AH700">
        <v>4.95397</v>
      </c>
      <c r="AI700">
        <v>0.51468599999999998</v>
      </c>
      <c r="AJ700">
        <v>0.60494000000000003</v>
      </c>
      <c r="AK700">
        <v>999</v>
      </c>
      <c r="AO700">
        <v>20231</v>
      </c>
    </row>
    <row r="701" spans="1:41" x14ac:dyDescent="0.45">
      <c r="A701" t="s">
        <v>6338</v>
      </c>
      <c r="B701" t="s">
        <v>170</v>
      </c>
      <c r="C701">
        <v>6</v>
      </c>
      <c r="D701">
        <v>6</v>
      </c>
      <c r="F701">
        <v>3.7791600000000001</v>
      </c>
      <c r="G701">
        <v>39</v>
      </c>
      <c r="H701">
        <v>0</v>
      </c>
      <c r="K701">
        <v>64.3</v>
      </c>
      <c r="L701">
        <v>268</v>
      </c>
      <c r="M701">
        <v>61</v>
      </c>
      <c r="N701">
        <v>29</v>
      </c>
      <c r="O701">
        <v>27</v>
      </c>
      <c r="P701">
        <v>6</v>
      </c>
      <c r="Q701">
        <v>15</v>
      </c>
      <c r="R701">
        <v>2</v>
      </c>
      <c r="S701">
        <v>5</v>
      </c>
      <c r="T701">
        <v>52</v>
      </c>
      <c r="U701">
        <v>7.2783800000000003</v>
      </c>
      <c r="V701">
        <v>2.0995300000000001</v>
      </c>
      <c r="W701">
        <v>3.4666700000000001</v>
      </c>
      <c r="X701">
        <v>0.83981300000000003</v>
      </c>
      <c r="Y701">
        <v>0.19403000000000001</v>
      </c>
      <c r="Z701">
        <v>5.5970199999999998E-2</v>
      </c>
      <c r="AA701">
        <v>0.138059701770544</v>
      </c>
      <c r="AB701">
        <v>0.24596799999999999</v>
      </c>
      <c r="AC701">
        <v>1.1819599999999999</v>
      </c>
      <c r="AD701">
        <v>0.28947400000000001</v>
      </c>
      <c r="AE701">
        <v>0.69526600000000005</v>
      </c>
      <c r="AH701">
        <v>3.7838099999999999</v>
      </c>
      <c r="AI701">
        <v>0.51073299999999999</v>
      </c>
      <c r="AJ701">
        <v>0.52378199999999997</v>
      </c>
      <c r="AK701">
        <v>999</v>
      </c>
      <c r="AO701" t="s">
        <v>6340</v>
      </c>
    </row>
    <row r="702" spans="1:41" x14ac:dyDescent="0.45">
      <c r="A702" t="s">
        <v>8069</v>
      </c>
      <c r="B702" t="s">
        <v>107</v>
      </c>
      <c r="C702">
        <v>6</v>
      </c>
      <c r="D702">
        <v>6</v>
      </c>
      <c r="F702">
        <v>4.7272699999999999</v>
      </c>
      <c r="G702">
        <v>23</v>
      </c>
      <c r="H702">
        <v>19</v>
      </c>
      <c r="K702">
        <v>99</v>
      </c>
      <c r="L702">
        <v>439</v>
      </c>
      <c r="M702">
        <v>102</v>
      </c>
      <c r="N702">
        <v>56</v>
      </c>
      <c r="O702">
        <v>52</v>
      </c>
      <c r="P702">
        <v>13</v>
      </c>
      <c r="Q702">
        <v>46</v>
      </c>
      <c r="R702">
        <v>0</v>
      </c>
      <c r="S702">
        <v>4</v>
      </c>
      <c r="T702">
        <v>73</v>
      </c>
      <c r="U702">
        <v>6.6363599999999998</v>
      </c>
      <c r="V702">
        <v>4.1818200000000001</v>
      </c>
      <c r="W702">
        <v>1.5869599999999999</v>
      </c>
      <c r="X702">
        <v>1.1818200000000001</v>
      </c>
      <c r="Y702">
        <v>0.16628699999999999</v>
      </c>
      <c r="Z702">
        <v>0.104784</v>
      </c>
      <c r="AA702">
        <v>6.1503417789936003E-2</v>
      </c>
      <c r="AB702">
        <v>0.26221100000000003</v>
      </c>
      <c r="AC702">
        <v>1.49495</v>
      </c>
      <c r="AD702">
        <v>0.29372900000000002</v>
      </c>
      <c r="AE702">
        <v>0.70878300000000005</v>
      </c>
      <c r="AH702">
        <v>5.0025199999999996</v>
      </c>
      <c r="AI702">
        <v>0.509853</v>
      </c>
      <c r="AJ702">
        <v>0.898783</v>
      </c>
      <c r="AK702">
        <v>999</v>
      </c>
      <c r="AO702" t="s">
        <v>8070</v>
      </c>
    </row>
    <row r="703" spans="1:41" x14ac:dyDescent="0.45">
      <c r="A703" t="s">
        <v>7413</v>
      </c>
      <c r="B703" t="s">
        <v>42</v>
      </c>
      <c r="C703">
        <v>4</v>
      </c>
      <c r="D703">
        <v>7</v>
      </c>
      <c r="F703">
        <v>5.13</v>
      </c>
      <c r="G703">
        <v>20</v>
      </c>
      <c r="H703">
        <v>19</v>
      </c>
      <c r="K703">
        <v>100</v>
      </c>
      <c r="L703">
        <v>438</v>
      </c>
      <c r="M703">
        <v>109</v>
      </c>
      <c r="N703">
        <v>61</v>
      </c>
      <c r="O703">
        <v>57</v>
      </c>
      <c r="P703">
        <v>17</v>
      </c>
      <c r="Q703">
        <v>33</v>
      </c>
      <c r="R703">
        <v>0</v>
      </c>
      <c r="S703">
        <v>3</v>
      </c>
      <c r="T703">
        <v>70</v>
      </c>
      <c r="U703">
        <v>6.3</v>
      </c>
      <c r="V703">
        <v>2.97</v>
      </c>
      <c r="W703">
        <v>2.12121</v>
      </c>
      <c r="X703">
        <v>1.53</v>
      </c>
      <c r="Y703">
        <v>0.15981699999999999</v>
      </c>
      <c r="Z703">
        <v>7.5342500000000007E-2</v>
      </c>
      <c r="AA703">
        <v>8.4474883973598397E-2</v>
      </c>
      <c r="AB703">
        <v>0.271144</v>
      </c>
      <c r="AC703">
        <v>1.42</v>
      </c>
      <c r="AD703">
        <v>0.29206399999999999</v>
      </c>
      <c r="AE703">
        <v>0.68527899999999997</v>
      </c>
      <c r="AH703">
        <v>5.1450399999999998</v>
      </c>
      <c r="AI703">
        <v>0.50637100000000002</v>
      </c>
      <c r="AJ703">
        <v>0.437778</v>
      </c>
      <c r="AK703">
        <v>999</v>
      </c>
      <c r="AO703">
        <v>19979</v>
      </c>
    </row>
    <row r="704" spans="1:41" x14ac:dyDescent="0.45">
      <c r="A704" t="s">
        <v>8055</v>
      </c>
      <c r="B704" t="s">
        <v>59</v>
      </c>
      <c r="C704">
        <v>2</v>
      </c>
      <c r="D704">
        <v>2</v>
      </c>
      <c r="F704">
        <v>3.9964499999999998</v>
      </c>
      <c r="G704">
        <v>45</v>
      </c>
      <c r="H704">
        <v>0</v>
      </c>
      <c r="K704">
        <v>56.3</v>
      </c>
      <c r="L704">
        <v>242</v>
      </c>
      <c r="M704">
        <v>44</v>
      </c>
      <c r="N704">
        <v>27</v>
      </c>
      <c r="O704">
        <v>25</v>
      </c>
      <c r="P704">
        <v>6</v>
      </c>
      <c r="Q704">
        <v>31</v>
      </c>
      <c r="R704">
        <v>1</v>
      </c>
      <c r="S704">
        <v>2</v>
      </c>
      <c r="T704">
        <v>76</v>
      </c>
      <c r="U704">
        <v>12.1492</v>
      </c>
      <c r="V704">
        <v>4.9555999999999996</v>
      </c>
      <c r="W704">
        <v>2.4516100000000001</v>
      </c>
      <c r="X704">
        <v>0.95914699999999997</v>
      </c>
      <c r="Y704">
        <v>0.31405</v>
      </c>
      <c r="Z704">
        <v>0.12809899999999999</v>
      </c>
      <c r="AA704">
        <v>0.18595042824745101</v>
      </c>
      <c r="AB704">
        <v>0.21052599999999999</v>
      </c>
      <c r="AC704">
        <v>1.3321499999999999</v>
      </c>
      <c r="AD704">
        <v>0.29921300000000001</v>
      </c>
      <c r="AE704">
        <v>0.72072099999999995</v>
      </c>
      <c r="AH704">
        <v>3.69909</v>
      </c>
      <c r="AI704">
        <v>0.50576399999999999</v>
      </c>
      <c r="AJ704">
        <v>0.31441000000000002</v>
      </c>
      <c r="AK704">
        <v>999</v>
      </c>
      <c r="AO704">
        <v>20422</v>
      </c>
    </row>
    <row r="705" spans="1:41" x14ac:dyDescent="0.45">
      <c r="A705" t="s">
        <v>7265</v>
      </c>
      <c r="B705" t="s">
        <v>28</v>
      </c>
      <c r="C705">
        <v>4</v>
      </c>
      <c r="D705">
        <v>4</v>
      </c>
      <c r="F705">
        <v>4.5569600000000001</v>
      </c>
      <c r="G705">
        <v>30</v>
      </c>
      <c r="H705">
        <v>6</v>
      </c>
      <c r="K705">
        <v>55.3</v>
      </c>
      <c r="L705">
        <v>247</v>
      </c>
      <c r="M705">
        <v>55</v>
      </c>
      <c r="N705">
        <v>30</v>
      </c>
      <c r="O705">
        <v>28</v>
      </c>
      <c r="P705">
        <v>7</v>
      </c>
      <c r="Q705">
        <v>26</v>
      </c>
      <c r="R705">
        <v>0</v>
      </c>
      <c r="S705">
        <v>1</v>
      </c>
      <c r="T705">
        <v>58</v>
      </c>
      <c r="U705">
        <v>9.4394200000000001</v>
      </c>
      <c r="V705">
        <v>4.2314600000000002</v>
      </c>
      <c r="W705">
        <v>2.2307700000000001</v>
      </c>
      <c r="X705">
        <v>1.13924</v>
      </c>
      <c r="Y705">
        <v>0.234818</v>
      </c>
      <c r="Z705">
        <v>0.105263</v>
      </c>
      <c r="AA705">
        <v>0.129554659128189</v>
      </c>
      <c r="AB705">
        <v>0.25</v>
      </c>
      <c r="AC705">
        <v>1.4647399999999999</v>
      </c>
      <c r="AD705">
        <v>0.30967699999999998</v>
      </c>
      <c r="AE705">
        <v>0.71629200000000004</v>
      </c>
      <c r="AH705">
        <v>4.2676999999999996</v>
      </c>
      <c r="AI705">
        <v>0.50432399999999999</v>
      </c>
      <c r="AJ705">
        <v>0.47311900000000001</v>
      </c>
      <c r="AK705">
        <v>999</v>
      </c>
      <c r="AO705">
        <v>25648</v>
      </c>
    </row>
    <row r="706" spans="1:41" x14ac:dyDescent="0.45">
      <c r="A706" t="s">
        <v>8238</v>
      </c>
      <c r="B706" t="s">
        <v>130</v>
      </c>
      <c r="C706">
        <v>6</v>
      </c>
      <c r="D706">
        <v>8</v>
      </c>
      <c r="F706">
        <v>5.0510200000000003</v>
      </c>
      <c r="G706">
        <v>23</v>
      </c>
      <c r="H706">
        <v>20</v>
      </c>
      <c r="K706">
        <v>98</v>
      </c>
      <c r="L706">
        <v>432</v>
      </c>
      <c r="M706">
        <v>107</v>
      </c>
      <c r="N706">
        <v>59</v>
      </c>
      <c r="O706">
        <v>55</v>
      </c>
      <c r="P706">
        <v>13</v>
      </c>
      <c r="Q706">
        <v>32</v>
      </c>
      <c r="R706">
        <v>0</v>
      </c>
      <c r="S706">
        <v>9</v>
      </c>
      <c r="T706">
        <v>54</v>
      </c>
      <c r="U706">
        <v>4.9591799999999999</v>
      </c>
      <c r="V706">
        <v>2.9387799999999999</v>
      </c>
      <c r="W706">
        <v>1.6875</v>
      </c>
      <c r="X706">
        <v>1.1938800000000001</v>
      </c>
      <c r="Y706">
        <v>0.125</v>
      </c>
      <c r="Z706">
        <v>7.4074100000000004E-2</v>
      </c>
      <c r="AA706">
        <v>5.0925925374030998E-2</v>
      </c>
      <c r="AB706">
        <v>0.27365699999999998</v>
      </c>
      <c r="AC706">
        <v>1.4183699999999999</v>
      </c>
      <c r="AD706">
        <v>0.29012300000000002</v>
      </c>
      <c r="AE706">
        <v>0.66225199999999995</v>
      </c>
      <c r="AH706">
        <v>5.1325900000000004</v>
      </c>
      <c r="AI706">
        <v>0.50401700000000005</v>
      </c>
      <c r="AJ706">
        <v>0.50672200000000001</v>
      </c>
      <c r="AK706">
        <v>999</v>
      </c>
      <c r="AO706" t="s">
        <v>8239</v>
      </c>
    </row>
    <row r="707" spans="1:41" x14ac:dyDescent="0.45">
      <c r="A707" t="s">
        <v>8197</v>
      </c>
      <c r="B707" t="s">
        <v>36</v>
      </c>
      <c r="C707">
        <v>4</v>
      </c>
      <c r="D707">
        <v>7</v>
      </c>
      <c r="F707">
        <v>5.4774399999999996</v>
      </c>
      <c r="G707">
        <v>22</v>
      </c>
      <c r="H707">
        <v>22</v>
      </c>
      <c r="K707">
        <v>95.3</v>
      </c>
      <c r="L707">
        <v>426</v>
      </c>
      <c r="M707">
        <v>103</v>
      </c>
      <c r="N707">
        <v>62</v>
      </c>
      <c r="O707">
        <v>58</v>
      </c>
      <c r="P707">
        <v>14</v>
      </c>
      <c r="Q707">
        <v>35</v>
      </c>
      <c r="R707">
        <v>0</v>
      </c>
      <c r="S707">
        <v>12</v>
      </c>
      <c r="T707">
        <v>59</v>
      </c>
      <c r="U707">
        <v>5.5718800000000002</v>
      </c>
      <c r="V707">
        <v>3.3053499999999998</v>
      </c>
      <c r="W707">
        <v>1.68571</v>
      </c>
      <c r="X707">
        <v>1.3221400000000001</v>
      </c>
      <c r="Y707">
        <v>0.13849800000000001</v>
      </c>
      <c r="Z707">
        <v>8.2159599999999999E-2</v>
      </c>
      <c r="AA707">
        <v>5.6338027119636501E-2</v>
      </c>
      <c r="AB707">
        <v>0.27176800000000001</v>
      </c>
      <c r="AC707">
        <v>1.4480599999999999</v>
      </c>
      <c r="AD707">
        <v>0.29085</v>
      </c>
      <c r="AE707">
        <v>0.64189200000000002</v>
      </c>
      <c r="AH707">
        <v>5.4061399999999997</v>
      </c>
      <c r="AI707">
        <v>0.50372499999999998</v>
      </c>
      <c r="AJ707">
        <v>0.35212199999999999</v>
      </c>
      <c r="AK707">
        <v>999</v>
      </c>
      <c r="AO707" t="s">
        <v>8198</v>
      </c>
    </row>
    <row r="708" spans="1:41" x14ac:dyDescent="0.45">
      <c r="A708" t="s">
        <v>7574</v>
      </c>
      <c r="B708" t="s">
        <v>14</v>
      </c>
      <c r="C708">
        <v>4</v>
      </c>
      <c r="D708">
        <v>3</v>
      </c>
      <c r="F708">
        <v>3.7925399999999998</v>
      </c>
      <c r="G708">
        <v>57</v>
      </c>
      <c r="H708">
        <v>2</v>
      </c>
      <c r="K708">
        <v>61.7</v>
      </c>
      <c r="L708">
        <v>254</v>
      </c>
      <c r="M708">
        <v>52</v>
      </c>
      <c r="N708">
        <v>28</v>
      </c>
      <c r="O708">
        <v>26</v>
      </c>
      <c r="P708">
        <v>7</v>
      </c>
      <c r="Q708">
        <v>22</v>
      </c>
      <c r="R708">
        <v>1</v>
      </c>
      <c r="S708">
        <v>3</v>
      </c>
      <c r="T708">
        <v>60</v>
      </c>
      <c r="U708">
        <v>8.7520299999999995</v>
      </c>
      <c r="V708">
        <v>3.2090800000000002</v>
      </c>
      <c r="W708">
        <v>2.7272699999999999</v>
      </c>
      <c r="X708">
        <v>1.0210699999999999</v>
      </c>
      <c r="Y708">
        <v>0.23622000000000001</v>
      </c>
      <c r="Z708">
        <v>8.6614200000000002E-2</v>
      </c>
      <c r="AA708">
        <v>0.149606302380561</v>
      </c>
      <c r="AB708">
        <v>0.227074</v>
      </c>
      <c r="AC708">
        <v>1.1993499999999999</v>
      </c>
      <c r="AD708">
        <v>0.27777800000000002</v>
      </c>
      <c r="AE708">
        <v>0.71651100000000001</v>
      </c>
      <c r="AH708">
        <v>4.0005800000000002</v>
      </c>
      <c r="AI708">
        <v>0.50328499999999998</v>
      </c>
      <c r="AJ708">
        <v>0.54134899999999997</v>
      </c>
      <c r="AK708">
        <v>999</v>
      </c>
      <c r="AO708">
        <v>18403</v>
      </c>
    </row>
    <row r="709" spans="1:41" x14ac:dyDescent="0.45">
      <c r="A709" t="s">
        <v>8013</v>
      </c>
      <c r="B709" t="s">
        <v>170</v>
      </c>
      <c r="C709">
        <v>4</v>
      </c>
      <c r="D709">
        <v>3</v>
      </c>
      <c r="F709">
        <v>3.7842799999999999</v>
      </c>
      <c r="G709">
        <v>37</v>
      </c>
      <c r="H709">
        <v>0</v>
      </c>
      <c r="K709">
        <v>54.7</v>
      </c>
      <c r="L709">
        <v>230</v>
      </c>
      <c r="M709">
        <v>51</v>
      </c>
      <c r="N709">
        <v>25</v>
      </c>
      <c r="O709">
        <v>23</v>
      </c>
      <c r="P709">
        <v>6</v>
      </c>
      <c r="Q709">
        <v>16</v>
      </c>
      <c r="R709">
        <v>0</v>
      </c>
      <c r="S709">
        <v>1</v>
      </c>
      <c r="T709">
        <v>53</v>
      </c>
      <c r="U709">
        <v>8.7202900000000003</v>
      </c>
      <c r="V709">
        <v>2.6325400000000001</v>
      </c>
      <c r="W709">
        <v>3.3125</v>
      </c>
      <c r="X709">
        <v>0.98720300000000005</v>
      </c>
      <c r="Y709">
        <v>0.230435</v>
      </c>
      <c r="Z709">
        <v>6.9565199999999994E-2</v>
      </c>
      <c r="AA709">
        <v>0.160869561135768</v>
      </c>
      <c r="AB709">
        <v>0.23943700000000001</v>
      </c>
      <c r="AC709">
        <v>1.2248600000000001</v>
      </c>
      <c r="AD709">
        <v>0.29220800000000002</v>
      </c>
      <c r="AE709">
        <v>0.71672400000000003</v>
      </c>
      <c r="AH709">
        <v>3.6755200000000001</v>
      </c>
      <c r="AI709">
        <v>0.502274</v>
      </c>
      <c r="AJ709">
        <v>0.411138</v>
      </c>
      <c r="AK709">
        <v>999</v>
      </c>
      <c r="AO709" t="s">
        <v>8014</v>
      </c>
    </row>
    <row r="710" spans="1:41" x14ac:dyDescent="0.45">
      <c r="A710" t="s">
        <v>8111</v>
      </c>
      <c r="B710" t="s">
        <v>104</v>
      </c>
      <c r="C710">
        <v>2</v>
      </c>
      <c r="D710">
        <v>3</v>
      </c>
      <c r="F710">
        <v>4.3062199999999997</v>
      </c>
      <c r="G710">
        <v>39</v>
      </c>
      <c r="H710">
        <v>3</v>
      </c>
      <c r="K710">
        <v>62.7</v>
      </c>
      <c r="L710">
        <v>266</v>
      </c>
      <c r="M710">
        <v>62</v>
      </c>
      <c r="N710">
        <v>32</v>
      </c>
      <c r="O710">
        <v>30</v>
      </c>
      <c r="P710">
        <v>7</v>
      </c>
      <c r="Q710">
        <v>17</v>
      </c>
      <c r="R710">
        <v>1</v>
      </c>
      <c r="S710">
        <v>5</v>
      </c>
      <c r="T710">
        <v>47</v>
      </c>
      <c r="U710">
        <v>6.74641</v>
      </c>
      <c r="V710">
        <v>2.4401899999999999</v>
      </c>
      <c r="W710">
        <v>2.76471</v>
      </c>
      <c r="X710">
        <v>1.00478</v>
      </c>
      <c r="Y710">
        <v>0.17669199999999999</v>
      </c>
      <c r="Z710">
        <v>6.3909800000000003E-2</v>
      </c>
      <c r="AA710">
        <v>0.112781949341297</v>
      </c>
      <c r="AB710">
        <v>0.25409799999999999</v>
      </c>
      <c r="AC710">
        <v>1.25997</v>
      </c>
      <c r="AD710">
        <v>0.28947400000000001</v>
      </c>
      <c r="AE710">
        <v>0.67919099999999999</v>
      </c>
      <c r="AH710">
        <v>4.25983</v>
      </c>
      <c r="AI710">
        <v>0.49971900000000002</v>
      </c>
      <c r="AJ710">
        <v>0.45644299999999999</v>
      </c>
      <c r="AK710">
        <v>999</v>
      </c>
      <c r="AO710">
        <v>25481</v>
      </c>
    </row>
    <row r="711" spans="1:41" x14ac:dyDescent="0.45">
      <c r="A711" t="s">
        <v>8227</v>
      </c>
      <c r="B711" t="s">
        <v>309</v>
      </c>
      <c r="C711">
        <v>2</v>
      </c>
      <c r="D711">
        <v>2</v>
      </c>
      <c r="F711">
        <v>4.4527700000000001</v>
      </c>
      <c r="G711">
        <v>35</v>
      </c>
      <c r="H711">
        <v>9</v>
      </c>
      <c r="K711">
        <v>66.7</v>
      </c>
      <c r="L711">
        <v>293</v>
      </c>
      <c r="M711">
        <v>57</v>
      </c>
      <c r="N711">
        <v>35</v>
      </c>
      <c r="O711">
        <v>33</v>
      </c>
      <c r="P711">
        <v>8</v>
      </c>
      <c r="Q711">
        <v>36</v>
      </c>
      <c r="R711">
        <v>0</v>
      </c>
      <c r="S711">
        <v>7</v>
      </c>
      <c r="T711">
        <v>72</v>
      </c>
      <c r="U711">
        <v>9.7151399999999999</v>
      </c>
      <c r="V711">
        <v>4.8575699999999999</v>
      </c>
      <c r="W711">
        <v>2</v>
      </c>
      <c r="X711">
        <v>1.0794600000000001</v>
      </c>
      <c r="Y711">
        <v>0.24573400000000001</v>
      </c>
      <c r="Z711">
        <v>0.122867</v>
      </c>
      <c r="AA711">
        <v>0.12286689132452</v>
      </c>
      <c r="AB711">
        <v>0.22800000000000001</v>
      </c>
      <c r="AC711">
        <v>1.3943000000000001</v>
      </c>
      <c r="AD711">
        <v>0.28823500000000002</v>
      </c>
      <c r="AE711">
        <v>0.70904599999999995</v>
      </c>
      <c r="AH711">
        <v>4.5893699999999997</v>
      </c>
      <c r="AI711">
        <v>0.49896400000000002</v>
      </c>
      <c r="AJ711">
        <v>0.61501799999999995</v>
      </c>
      <c r="AK711">
        <v>999</v>
      </c>
      <c r="AO711" t="s">
        <v>8228</v>
      </c>
    </row>
    <row r="712" spans="1:41" x14ac:dyDescent="0.45">
      <c r="A712" t="s">
        <v>7253</v>
      </c>
      <c r="B712" t="s">
        <v>46</v>
      </c>
      <c r="C712">
        <v>5</v>
      </c>
      <c r="D712">
        <v>2</v>
      </c>
      <c r="F712">
        <v>3.7313399999999999</v>
      </c>
      <c r="G712">
        <v>61</v>
      </c>
      <c r="H712">
        <v>1</v>
      </c>
      <c r="K712">
        <v>60.3</v>
      </c>
      <c r="L712">
        <v>253</v>
      </c>
      <c r="M712">
        <v>50</v>
      </c>
      <c r="N712">
        <v>27</v>
      </c>
      <c r="O712">
        <v>25</v>
      </c>
      <c r="P712">
        <v>9</v>
      </c>
      <c r="Q712">
        <v>23</v>
      </c>
      <c r="R712">
        <v>2</v>
      </c>
      <c r="S712">
        <v>3</v>
      </c>
      <c r="T712">
        <v>74</v>
      </c>
      <c r="U712">
        <v>11.0448</v>
      </c>
      <c r="V712">
        <v>3.4328400000000001</v>
      </c>
      <c r="W712">
        <v>3.21739</v>
      </c>
      <c r="X712">
        <v>1.34328</v>
      </c>
      <c r="Y712">
        <v>0.29249000000000003</v>
      </c>
      <c r="Z712">
        <v>9.0909100000000007E-2</v>
      </c>
      <c r="AA712">
        <v>0.20158103108406</v>
      </c>
      <c r="AB712">
        <v>0.22026399999999999</v>
      </c>
      <c r="AC712">
        <v>1.21061</v>
      </c>
      <c r="AD712">
        <v>0.28472199999999998</v>
      </c>
      <c r="AE712">
        <v>0.76158899999999996</v>
      </c>
      <c r="AH712">
        <v>4.0344800000000003</v>
      </c>
      <c r="AI712">
        <v>0.49865900000000002</v>
      </c>
      <c r="AJ712">
        <v>0.60565000000000002</v>
      </c>
      <c r="AK712">
        <v>999</v>
      </c>
      <c r="AO712">
        <v>25007</v>
      </c>
    </row>
    <row r="713" spans="1:41" x14ac:dyDescent="0.45">
      <c r="A713" t="s">
        <v>8209</v>
      </c>
      <c r="B713" t="s">
        <v>191</v>
      </c>
      <c r="C713">
        <v>3</v>
      </c>
      <c r="D713">
        <v>3</v>
      </c>
      <c r="F713">
        <v>4.6458599999999999</v>
      </c>
      <c r="G713">
        <v>21</v>
      </c>
      <c r="H713">
        <v>16</v>
      </c>
      <c r="K713">
        <v>83.3</v>
      </c>
      <c r="L713">
        <v>367</v>
      </c>
      <c r="M713">
        <v>85</v>
      </c>
      <c r="N713">
        <v>46</v>
      </c>
      <c r="O713">
        <v>43</v>
      </c>
      <c r="P713">
        <v>9</v>
      </c>
      <c r="Q713">
        <v>32</v>
      </c>
      <c r="R713">
        <v>0</v>
      </c>
      <c r="S713">
        <v>6</v>
      </c>
      <c r="T713">
        <v>51</v>
      </c>
      <c r="U713">
        <v>5.5102000000000002</v>
      </c>
      <c r="V713">
        <v>3.4573800000000001</v>
      </c>
      <c r="W713">
        <v>1.59375</v>
      </c>
      <c r="X713">
        <v>0.97238899999999995</v>
      </c>
      <c r="Y713">
        <v>0.13896500000000001</v>
      </c>
      <c r="Z713">
        <v>8.7193499999999993E-2</v>
      </c>
      <c r="AA713">
        <v>5.1771119236946099E-2</v>
      </c>
      <c r="AB713">
        <v>0.25835900000000001</v>
      </c>
      <c r="AC713">
        <v>1.40456</v>
      </c>
      <c r="AD713">
        <v>0.282528</v>
      </c>
      <c r="AE713">
        <v>0.68007700000000004</v>
      </c>
      <c r="AH713">
        <v>4.8036599999999998</v>
      </c>
      <c r="AI713">
        <v>0.498224</v>
      </c>
      <c r="AJ713">
        <v>0.657196</v>
      </c>
      <c r="AK713">
        <v>999</v>
      </c>
      <c r="AO713" t="s">
        <v>8210</v>
      </c>
    </row>
    <row r="714" spans="1:41" x14ac:dyDescent="0.45">
      <c r="A714" t="s">
        <v>8025</v>
      </c>
      <c r="B714" t="s">
        <v>59</v>
      </c>
      <c r="C714">
        <v>3</v>
      </c>
      <c r="D714">
        <v>4</v>
      </c>
      <c r="F714">
        <v>4.7667099999999998</v>
      </c>
      <c r="G714">
        <v>23</v>
      </c>
      <c r="H714">
        <v>15</v>
      </c>
      <c r="K714">
        <v>79.3</v>
      </c>
      <c r="L714">
        <v>351</v>
      </c>
      <c r="M714">
        <v>86</v>
      </c>
      <c r="N714">
        <v>45</v>
      </c>
      <c r="O714">
        <v>42</v>
      </c>
      <c r="P714">
        <v>11</v>
      </c>
      <c r="Q714">
        <v>27</v>
      </c>
      <c r="R714">
        <v>0</v>
      </c>
      <c r="S714">
        <v>4</v>
      </c>
      <c r="T714">
        <v>59</v>
      </c>
      <c r="U714">
        <v>6.6960899999999999</v>
      </c>
      <c r="V714">
        <v>3.0643099999999999</v>
      </c>
      <c r="W714">
        <v>2.18519</v>
      </c>
      <c r="X714">
        <v>1.2484200000000001</v>
      </c>
      <c r="Y714">
        <v>0.16809099999999999</v>
      </c>
      <c r="Z714">
        <v>7.6923099999999994E-2</v>
      </c>
      <c r="AA714">
        <v>9.11680832505226E-2</v>
      </c>
      <c r="AB714">
        <v>0.26874999999999999</v>
      </c>
      <c r="AC714">
        <v>1.4249700000000001</v>
      </c>
      <c r="AD714">
        <v>0.3</v>
      </c>
      <c r="AE714">
        <v>0.69672100000000003</v>
      </c>
      <c r="AH714">
        <v>4.7430599999999998</v>
      </c>
      <c r="AI714">
        <v>0.49699599999999999</v>
      </c>
      <c r="AJ714">
        <v>0.45648899999999998</v>
      </c>
      <c r="AK714">
        <v>999</v>
      </c>
      <c r="AO714" t="s">
        <v>8026</v>
      </c>
    </row>
    <row r="715" spans="1:41" x14ac:dyDescent="0.45">
      <c r="A715" t="s">
        <v>8205</v>
      </c>
      <c r="B715" t="s">
        <v>46</v>
      </c>
      <c r="C715">
        <v>6</v>
      </c>
      <c r="D715">
        <v>5</v>
      </c>
      <c r="F715">
        <v>4.7872300000000001</v>
      </c>
      <c r="G715">
        <v>22</v>
      </c>
      <c r="H715">
        <v>20</v>
      </c>
      <c r="K715">
        <v>94</v>
      </c>
      <c r="L715">
        <v>415</v>
      </c>
      <c r="M715">
        <v>96</v>
      </c>
      <c r="N715">
        <v>53</v>
      </c>
      <c r="O715">
        <v>50</v>
      </c>
      <c r="P715">
        <v>12</v>
      </c>
      <c r="Q715">
        <v>42</v>
      </c>
      <c r="R715">
        <v>0</v>
      </c>
      <c r="S715">
        <v>7</v>
      </c>
      <c r="T715">
        <v>62</v>
      </c>
      <c r="U715">
        <v>5.9361699999999997</v>
      </c>
      <c r="V715">
        <v>4.02128</v>
      </c>
      <c r="W715">
        <v>1.4761899999999999</v>
      </c>
      <c r="X715">
        <v>1.1489400000000001</v>
      </c>
      <c r="Y715">
        <v>0.149398</v>
      </c>
      <c r="Z715">
        <v>0.101205</v>
      </c>
      <c r="AA715">
        <v>4.81927767395973E-2</v>
      </c>
      <c r="AB715">
        <v>0.262295</v>
      </c>
      <c r="AC715">
        <v>1.4680899999999999</v>
      </c>
      <c r="AD715">
        <v>0.28767100000000001</v>
      </c>
      <c r="AE715">
        <v>0.70132000000000005</v>
      </c>
      <c r="AH715">
        <v>5.1593</v>
      </c>
      <c r="AI715">
        <v>0.49518699999999999</v>
      </c>
      <c r="AJ715">
        <v>0.68959300000000001</v>
      </c>
      <c r="AK715">
        <v>999</v>
      </c>
      <c r="AO715" t="s">
        <v>8206</v>
      </c>
    </row>
    <row r="716" spans="1:41" x14ac:dyDescent="0.45">
      <c r="A716" t="s">
        <v>7387</v>
      </c>
      <c r="B716" t="s">
        <v>130</v>
      </c>
      <c r="C716">
        <v>5</v>
      </c>
      <c r="D716">
        <v>4</v>
      </c>
      <c r="F716">
        <v>3.5893700000000002</v>
      </c>
      <c r="G716">
        <v>50</v>
      </c>
      <c r="H716">
        <v>0</v>
      </c>
      <c r="K716">
        <v>67.7</v>
      </c>
      <c r="L716">
        <v>279</v>
      </c>
      <c r="M716">
        <v>62</v>
      </c>
      <c r="N716">
        <v>29</v>
      </c>
      <c r="O716">
        <v>27</v>
      </c>
      <c r="P716">
        <v>9</v>
      </c>
      <c r="Q716">
        <v>19</v>
      </c>
      <c r="R716">
        <v>3</v>
      </c>
      <c r="S716">
        <v>2</v>
      </c>
      <c r="T716">
        <v>64</v>
      </c>
      <c r="U716">
        <v>8.5081199999999999</v>
      </c>
      <c r="V716">
        <v>2.5258500000000002</v>
      </c>
      <c r="W716">
        <v>3.36842</v>
      </c>
      <c r="X716">
        <v>1.1964600000000001</v>
      </c>
      <c r="Y716">
        <v>0.22939100000000001</v>
      </c>
      <c r="Z716">
        <v>6.8100400000000005E-2</v>
      </c>
      <c r="AA716">
        <v>0.16129032522439901</v>
      </c>
      <c r="AB716">
        <v>0.24031</v>
      </c>
      <c r="AC716">
        <v>1.1964600000000001</v>
      </c>
      <c r="AD716">
        <v>0.28648600000000002</v>
      </c>
      <c r="AE716">
        <v>0.76023399999999997</v>
      </c>
      <c r="AH716">
        <v>4.0231300000000001</v>
      </c>
      <c r="AI716">
        <v>0.49444199999999999</v>
      </c>
      <c r="AJ716">
        <v>0.84231599999999995</v>
      </c>
      <c r="AK716">
        <v>999</v>
      </c>
      <c r="AO716">
        <v>17968</v>
      </c>
    </row>
    <row r="717" spans="1:41" x14ac:dyDescent="0.45">
      <c r="A717" t="s">
        <v>7427</v>
      </c>
      <c r="B717" t="s">
        <v>178</v>
      </c>
      <c r="C717">
        <v>4</v>
      </c>
      <c r="D717">
        <v>3</v>
      </c>
      <c r="F717">
        <v>4.1109299999999998</v>
      </c>
      <c r="G717">
        <v>55</v>
      </c>
      <c r="H717">
        <v>0</v>
      </c>
      <c r="K717">
        <v>61.3</v>
      </c>
      <c r="L717">
        <v>256</v>
      </c>
      <c r="M717">
        <v>53</v>
      </c>
      <c r="N717">
        <v>30</v>
      </c>
      <c r="O717">
        <v>28</v>
      </c>
      <c r="P717">
        <v>7</v>
      </c>
      <c r="Q717">
        <v>24</v>
      </c>
      <c r="R717">
        <v>3</v>
      </c>
      <c r="S717">
        <v>3</v>
      </c>
      <c r="T717">
        <v>67</v>
      </c>
      <c r="U717">
        <v>9.8368699999999993</v>
      </c>
      <c r="V717">
        <v>3.5236499999999999</v>
      </c>
      <c r="W717">
        <v>2.7916699999999999</v>
      </c>
      <c r="X717">
        <v>1.02773</v>
      </c>
      <c r="Y717">
        <v>0.26171899999999998</v>
      </c>
      <c r="Z717">
        <v>9.375E-2</v>
      </c>
      <c r="AA717">
        <v>0.16796875</v>
      </c>
      <c r="AB717">
        <v>0.23144100000000001</v>
      </c>
      <c r="AC717">
        <v>1.2561199999999999</v>
      </c>
      <c r="AD717">
        <v>0.29677399999999998</v>
      </c>
      <c r="AE717">
        <v>0.69940500000000005</v>
      </c>
      <c r="AH717">
        <v>3.8749400000000001</v>
      </c>
      <c r="AI717">
        <v>0.49188999999999999</v>
      </c>
      <c r="AJ717">
        <v>0.23625599999999999</v>
      </c>
      <c r="AK717">
        <v>999</v>
      </c>
      <c r="AO717">
        <v>18519</v>
      </c>
    </row>
    <row r="718" spans="1:41" x14ac:dyDescent="0.45">
      <c r="A718" t="s">
        <v>7218</v>
      </c>
      <c r="B718" t="s">
        <v>207</v>
      </c>
      <c r="C718">
        <v>5</v>
      </c>
      <c r="D718">
        <v>8</v>
      </c>
      <c r="F718">
        <v>5.0369599999999997</v>
      </c>
      <c r="G718">
        <v>18</v>
      </c>
      <c r="H718">
        <v>18</v>
      </c>
      <c r="K718">
        <v>94.7</v>
      </c>
      <c r="L718">
        <v>422</v>
      </c>
      <c r="M718">
        <v>101</v>
      </c>
      <c r="N718">
        <v>57</v>
      </c>
      <c r="O718">
        <v>53</v>
      </c>
      <c r="P718">
        <v>17</v>
      </c>
      <c r="Q718">
        <v>35</v>
      </c>
      <c r="R718">
        <v>0</v>
      </c>
      <c r="S718">
        <v>6</v>
      </c>
      <c r="T718">
        <v>78</v>
      </c>
      <c r="U718">
        <v>7.4128800000000004</v>
      </c>
      <c r="V718">
        <v>3.3262900000000002</v>
      </c>
      <c r="W718">
        <v>2.2285699999999999</v>
      </c>
      <c r="X718">
        <v>1.6156299999999999</v>
      </c>
      <c r="Y718">
        <v>0.184834</v>
      </c>
      <c r="Z718">
        <v>8.2938399999999995E-2</v>
      </c>
      <c r="AA718">
        <v>0.101895734667778</v>
      </c>
      <c r="AB718">
        <v>0.26509199999999999</v>
      </c>
      <c r="AC718">
        <v>1.43611</v>
      </c>
      <c r="AD718">
        <v>0.29370600000000002</v>
      </c>
      <c r="AE718">
        <v>0.70409999999999995</v>
      </c>
      <c r="AH718">
        <v>5.2402600000000001</v>
      </c>
      <c r="AI718">
        <v>0.49109000000000003</v>
      </c>
      <c r="AJ718">
        <v>0.44944800000000001</v>
      </c>
      <c r="AK718">
        <v>999</v>
      </c>
      <c r="AO718">
        <v>12808</v>
      </c>
    </row>
    <row r="719" spans="1:41" x14ac:dyDescent="0.45">
      <c r="A719" t="s">
        <v>7404</v>
      </c>
      <c r="B719" t="s">
        <v>98</v>
      </c>
      <c r="C719">
        <v>5</v>
      </c>
      <c r="D719">
        <v>4</v>
      </c>
      <c r="F719">
        <v>4.125</v>
      </c>
      <c r="G719">
        <v>42</v>
      </c>
      <c r="H719">
        <v>2</v>
      </c>
      <c r="K719">
        <v>48</v>
      </c>
      <c r="L719">
        <v>201</v>
      </c>
      <c r="M719">
        <v>45</v>
      </c>
      <c r="N719">
        <v>24</v>
      </c>
      <c r="O719">
        <v>22</v>
      </c>
      <c r="P719">
        <v>7</v>
      </c>
      <c r="Q719">
        <v>14</v>
      </c>
      <c r="R719">
        <v>2</v>
      </c>
      <c r="S719">
        <v>0</v>
      </c>
      <c r="T719">
        <v>51</v>
      </c>
      <c r="U719">
        <v>9.5625</v>
      </c>
      <c r="V719">
        <v>2.625</v>
      </c>
      <c r="W719">
        <v>3.6428600000000002</v>
      </c>
      <c r="X719">
        <v>1.3125</v>
      </c>
      <c r="Y719">
        <v>0.25373099999999998</v>
      </c>
      <c r="Z719">
        <v>6.9651699999999997E-2</v>
      </c>
      <c r="AA719">
        <v>0.18407960236072499</v>
      </c>
      <c r="AB719">
        <v>0.24064199999999999</v>
      </c>
      <c r="AC719">
        <v>1.2291700000000001</v>
      </c>
      <c r="AD719">
        <v>0.294574</v>
      </c>
      <c r="AE719">
        <v>0.71138199999999996</v>
      </c>
      <c r="AH719">
        <v>3.9008699999999998</v>
      </c>
      <c r="AI719">
        <v>0.48889899999999997</v>
      </c>
      <c r="AJ719">
        <v>0.26135900000000001</v>
      </c>
      <c r="AK719">
        <v>999</v>
      </c>
      <c r="AO719">
        <v>15552</v>
      </c>
    </row>
    <row r="720" spans="1:41" x14ac:dyDescent="0.45">
      <c r="A720" t="s">
        <v>7979</v>
      </c>
      <c r="B720" t="s">
        <v>82</v>
      </c>
      <c r="C720">
        <v>5</v>
      </c>
      <c r="D720">
        <v>6</v>
      </c>
      <c r="F720">
        <v>4.4516099999999996</v>
      </c>
      <c r="G720">
        <v>24</v>
      </c>
      <c r="H720">
        <v>15</v>
      </c>
      <c r="K720">
        <v>93</v>
      </c>
      <c r="L720">
        <v>411</v>
      </c>
      <c r="M720">
        <v>93</v>
      </c>
      <c r="N720">
        <v>49</v>
      </c>
      <c r="O720">
        <v>46</v>
      </c>
      <c r="P720">
        <v>11</v>
      </c>
      <c r="Q720">
        <v>38</v>
      </c>
      <c r="R720">
        <v>0</v>
      </c>
      <c r="S720">
        <v>7</v>
      </c>
      <c r="T720">
        <v>69</v>
      </c>
      <c r="U720">
        <v>6.6774199999999997</v>
      </c>
      <c r="V720">
        <v>3.6774200000000001</v>
      </c>
      <c r="W720">
        <v>1.81579</v>
      </c>
      <c r="X720">
        <v>1.0645199999999999</v>
      </c>
      <c r="Y720">
        <v>0.167883</v>
      </c>
      <c r="Z720">
        <v>9.2457399999999995E-2</v>
      </c>
      <c r="AA720">
        <v>7.5425796210765797E-2</v>
      </c>
      <c r="AB720">
        <v>0.25409799999999999</v>
      </c>
      <c r="AC720">
        <v>1.4086000000000001</v>
      </c>
      <c r="AD720">
        <v>0.286713</v>
      </c>
      <c r="AE720">
        <v>0.70934299999999995</v>
      </c>
      <c r="AH720">
        <v>4.7604199999999999</v>
      </c>
      <c r="AI720">
        <v>0.48880099999999999</v>
      </c>
      <c r="AJ720">
        <v>0.75125699999999995</v>
      </c>
      <c r="AK720">
        <v>999</v>
      </c>
      <c r="AO720" t="s">
        <v>7980</v>
      </c>
    </row>
    <row r="721" spans="1:41" x14ac:dyDescent="0.45">
      <c r="A721" t="s">
        <v>7989</v>
      </c>
      <c r="B721" t="s">
        <v>7</v>
      </c>
      <c r="C721">
        <v>5</v>
      </c>
      <c r="D721">
        <v>8</v>
      </c>
      <c r="F721">
        <v>4.7872300000000001</v>
      </c>
      <c r="G721">
        <v>19</v>
      </c>
      <c r="H721">
        <v>16</v>
      </c>
      <c r="K721">
        <v>94</v>
      </c>
      <c r="L721">
        <v>419</v>
      </c>
      <c r="M721">
        <v>96</v>
      </c>
      <c r="N721">
        <v>53</v>
      </c>
      <c r="O721">
        <v>50</v>
      </c>
      <c r="P721">
        <v>13</v>
      </c>
      <c r="Q721">
        <v>41</v>
      </c>
      <c r="R721">
        <v>0</v>
      </c>
      <c r="S721">
        <v>6</v>
      </c>
      <c r="T721">
        <v>78</v>
      </c>
      <c r="U721">
        <v>7.4680900000000001</v>
      </c>
      <c r="V721">
        <v>3.9255300000000002</v>
      </c>
      <c r="W721">
        <v>1.9024399999999999</v>
      </c>
      <c r="X721">
        <v>1.24468</v>
      </c>
      <c r="Y721">
        <v>0.18615799999999999</v>
      </c>
      <c r="Z721">
        <v>9.7851999999999995E-2</v>
      </c>
      <c r="AA721">
        <v>8.8305495679378496E-2</v>
      </c>
      <c r="AB721">
        <v>0.25806499999999999</v>
      </c>
      <c r="AC721">
        <v>1.4574499999999999</v>
      </c>
      <c r="AD721">
        <v>0.29537400000000003</v>
      </c>
      <c r="AE721">
        <v>0.70707100000000001</v>
      </c>
      <c r="AH721">
        <v>4.8933400000000002</v>
      </c>
      <c r="AI721">
        <v>0.48872599999999999</v>
      </c>
      <c r="AJ721">
        <v>0.59248900000000004</v>
      </c>
      <c r="AK721">
        <v>999</v>
      </c>
      <c r="AO721">
        <v>20132</v>
      </c>
    </row>
    <row r="722" spans="1:41" x14ac:dyDescent="0.45">
      <c r="A722" t="s">
        <v>8169</v>
      </c>
      <c r="B722" t="s">
        <v>73</v>
      </c>
      <c r="C722">
        <v>4</v>
      </c>
      <c r="D722">
        <v>5</v>
      </c>
      <c r="F722">
        <v>5.30769</v>
      </c>
      <c r="G722">
        <v>21</v>
      </c>
      <c r="H722">
        <v>16</v>
      </c>
      <c r="K722">
        <v>78</v>
      </c>
      <c r="L722">
        <v>349</v>
      </c>
      <c r="M722">
        <v>83</v>
      </c>
      <c r="N722">
        <v>49</v>
      </c>
      <c r="O722">
        <v>46</v>
      </c>
      <c r="P722">
        <v>11</v>
      </c>
      <c r="Q722">
        <v>35</v>
      </c>
      <c r="R722">
        <v>0</v>
      </c>
      <c r="S722">
        <v>3</v>
      </c>
      <c r="T722">
        <v>57</v>
      </c>
      <c r="U722">
        <v>6.5769200000000003</v>
      </c>
      <c r="V722">
        <v>4.0384599999999997</v>
      </c>
      <c r="W722">
        <v>1.6285700000000001</v>
      </c>
      <c r="X722">
        <v>1.2692300000000001</v>
      </c>
      <c r="Y722">
        <v>0.163324</v>
      </c>
      <c r="Z722">
        <v>0.100287</v>
      </c>
      <c r="AA722">
        <v>6.3037239015102303E-2</v>
      </c>
      <c r="AB722">
        <v>0.26688099999999998</v>
      </c>
      <c r="AC722">
        <v>1.5128200000000001</v>
      </c>
      <c r="AD722">
        <v>0.296296</v>
      </c>
      <c r="AE722">
        <v>0.67251499999999997</v>
      </c>
      <c r="AH722">
        <v>5.0883700000000003</v>
      </c>
      <c r="AI722">
        <v>0.48634100000000002</v>
      </c>
      <c r="AJ722">
        <v>0.191941</v>
      </c>
      <c r="AK722">
        <v>999</v>
      </c>
      <c r="AO722" t="s">
        <v>8170</v>
      </c>
    </row>
    <row r="723" spans="1:41" x14ac:dyDescent="0.45">
      <c r="A723" t="s">
        <v>8030</v>
      </c>
      <c r="C723">
        <v>3</v>
      </c>
      <c r="D723">
        <v>5</v>
      </c>
      <c r="F723">
        <v>4.7432400000000001</v>
      </c>
      <c r="G723">
        <v>20</v>
      </c>
      <c r="H723">
        <v>11</v>
      </c>
      <c r="K723">
        <v>74</v>
      </c>
      <c r="L723">
        <v>326</v>
      </c>
      <c r="M723">
        <v>82</v>
      </c>
      <c r="N723">
        <v>42</v>
      </c>
      <c r="O723">
        <v>39</v>
      </c>
      <c r="P723">
        <v>10</v>
      </c>
      <c r="Q723">
        <v>25</v>
      </c>
      <c r="R723">
        <v>0</v>
      </c>
      <c r="S723">
        <v>3</v>
      </c>
      <c r="T723">
        <v>51</v>
      </c>
      <c r="U723">
        <v>6.2027000000000001</v>
      </c>
      <c r="V723">
        <v>3.04054</v>
      </c>
      <c r="W723">
        <v>2.04</v>
      </c>
      <c r="X723">
        <v>1.2162200000000001</v>
      </c>
      <c r="Y723">
        <v>0.156442</v>
      </c>
      <c r="Z723">
        <v>7.6687099999999994E-2</v>
      </c>
      <c r="AA723">
        <v>7.9754598438739693E-2</v>
      </c>
      <c r="AB723">
        <v>0.27516800000000002</v>
      </c>
      <c r="AC723">
        <v>1.4459500000000001</v>
      </c>
      <c r="AD723">
        <v>0.30379699999999998</v>
      </c>
      <c r="AE723">
        <v>0.69892500000000002</v>
      </c>
      <c r="AH723">
        <v>4.7685500000000003</v>
      </c>
      <c r="AI723">
        <v>0.48593999999999998</v>
      </c>
      <c r="AJ723">
        <v>0.54448200000000002</v>
      </c>
      <c r="AK723">
        <v>999</v>
      </c>
      <c r="AO723">
        <v>19805</v>
      </c>
    </row>
    <row r="724" spans="1:41" x14ac:dyDescent="0.45">
      <c r="A724" t="s">
        <v>7950</v>
      </c>
      <c r="C724">
        <v>5</v>
      </c>
      <c r="D724">
        <v>7</v>
      </c>
      <c r="F724">
        <v>4.8091600000000003</v>
      </c>
      <c r="G724">
        <v>23</v>
      </c>
      <c r="H724">
        <v>17</v>
      </c>
      <c r="K724">
        <v>91.7</v>
      </c>
      <c r="L724">
        <v>404</v>
      </c>
      <c r="M724">
        <v>102</v>
      </c>
      <c r="N724">
        <v>52</v>
      </c>
      <c r="O724">
        <v>49</v>
      </c>
      <c r="P724">
        <v>13</v>
      </c>
      <c r="Q724">
        <v>31</v>
      </c>
      <c r="R724">
        <v>0</v>
      </c>
      <c r="S724">
        <v>4</v>
      </c>
      <c r="T724">
        <v>59</v>
      </c>
      <c r="U724">
        <v>5.7906199999999997</v>
      </c>
      <c r="V724">
        <v>3.0425300000000002</v>
      </c>
      <c r="W724">
        <v>1.90323</v>
      </c>
      <c r="X724">
        <v>1.2759</v>
      </c>
      <c r="Y724">
        <v>0.14604</v>
      </c>
      <c r="Z724">
        <v>7.6732700000000001E-2</v>
      </c>
      <c r="AA724">
        <v>6.9306932389736106E-2</v>
      </c>
      <c r="AB724">
        <v>0.27642299999999997</v>
      </c>
      <c r="AC724">
        <v>1.45038</v>
      </c>
      <c r="AD724">
        <v>0.29966300000000001</v>
      </c>
      <c r="AE724">
        <v>0.70557499999999995</v>
      </c>
      <c r="AH724">
        <v>4.9562400000000002</v>
      </c>
      <c r="AI724">
        <v>0.48591699999999999</v>
      </c>
      <c r="AJ724">
        <v>0.74793900000000002</v>
      </c>
      <c r="AK724">
        <v>999</v>
      </c>
      <c r="AO724">
        <v>19487</v>
      </c>
    </row>
    <row r="725" spans="1:41" x14ac:dyDescent="0.45">
      <c r="A725" t="s">
        <v>6463</v>
      </c>
      <c r="B725" t="s">
        <v>18</v>
      </c>
      <c r="C725">
        <v>5</v>
      </c>
      <c r="D725">
        <v>3</v>
      </c>
      <c r="F725">
        <v>3.6966800000000002</v>
      </c>
      <c r="G725">
        <v>47</v>
      </c>
      <c r="H725">
        <v>0</v>
      </c>
      <c r="K725">
        <v>63.3</v>
      </c>
      <c r="L725">
        <v>270</v>
      </c>
      <c r="M725">
        <v>54</v>
      </c>
      <c r="N725">
        <v>28</v>
      </c>
      <c r="O725">
        <v>26</v>
      </c>
      <c r="P725">
        <v>6</v>
      </c>
      <c r="Q725">
        <v>30</v>
      </c>
      <c r="R725">
        <v>1</v>
      </c>
      <c r="S725">
        <v>2</v>
      </c>
      <c r="T725">
        <v>69</v>
      </c>
      <c r="U725">
        <v>9.8104300000000002</v>
      </c>
      <c r="V725">
        <v>4.2653999999999996</v>
      </c>
      <c r="W725">
        <v>2.2999999999999998</v>
      </c>
      <c r="X725">
        <v>0.85308099999999998</v>
      </c>
      <c r="Y725">
        <v>0.25555600000000001</v>
      </c>
      <c r="Z725">
        <v>0.111111</v>
      </c>
      <c r="AA725">
        <v>0.14444445818662599</v>
      </c>
      <c r="AB725">
        <v>0.22689100000000001</v>
      </c>
      <c r="AC725">
        <v>1.32701</v>
      </c>
      <c r="AD725">
        <v>0.29447899999999999</v>
      </c>
      <c r="AE725">
        <v>0.74074099999999998</v>
      </c>
      <c r="AH725">
        <v>3.82376</v>
      </c>
      <c r="AI725">
        <v>0.48545199999999999</v>
      </c>
      <c r="AJ725">
        <v>0.699762</v>
      </c>
      <c r="AK725">
        <v>999</v>
      </c>
      <c r="AO725">
        <v>26203</v>
      </c>
    </row>
    <row r="726" spans="1:41" x14ac:dyDescent="0.45">
      <c r="A726" t="s">
        <v>8188</v>
      </c>
      <c r="C726">
        <v>4</v>
      </c>
      <c r="D726">
        <v>5</v>
      </c>
      <c r="F726">
        <v>4.51694</v>
      </c>
      <c r="G726">
        <v>27</v>
      </c>
      <c r="H726">
        <v>8</v>
      </c>
      <c r="K726">
        <v>79.7</v>
      </c>
      <c r="L726">
        <v>351</v>
      </c>
      <c r="M726">
        <v>78</v>
      </c>
      <c r="N726">
        <v>43</v>
      </c>
      <c r="O726">
        <v>40</v>
      </c>
      <c r="P726">
        <v>8</v>
      </c>
      <c r="Q726">
        <v>33</v>
      </c>
      <c r="R726">
        <v>0</v>
      </c>
      <c r="S726">
        <v>8</v>
      </c>
      <c r="T726">
        <v>62</v>
      </c>
      <c r="U726">
        <v>7.0012600000000003</v>
      </c>
      <c r="V726">
        <v>3.7264699999999999</v>
      </c>
      <c r="W726">
        <v>1.87879</v>
      </c>
      <c r="X726">
        <v>0.90338799999999997</v>
      </c>
      <c r="Y726">
        <v>0.17663799999999999</v>
      </c>
      <c r="Z726">
        <v>9.4017100000000006E-2</v>
      </c>
      <c r="AA726">
        <v>8.2621075212955405E-2</v>
      </c>
      <c r="AB726">
        <v>0.25161299999999998</v>
      </c>
      <c r="AC726">
        <v>1.39272</v>
      </c>
      <c r="AD726">
        <v>0.29166700000000001</v>
      </c>
      <c r="AE726">
        <v>0.68136300000000005</v>
      </c>
      <c r="AH726">
        <v>4.54739</v>
      </c>
      <c r="AI726">
        <v>0.484045</v>
      </c>
      <c r="AJ726">
        <v>0.46479599999999999</v>
      </c>
      <c r="AK726">
        <v>999</v>
      </c>
      <c r="AO726" t="s">
        <v>8189</v>
      </c>
    </row>
    <row r="727" spans="1:41" x14ac:dyDescent="0.45">
      <c r="A727" t="s">
        <v>7601</v>
      </c>
      <c r="B727" t="s">
        <v>309</v>
      </c>
      <c r="C727">
        <v>3</v>
      </c>
      <c r="D727">
        <v>3</v>
      </c>
      <c r="F727">
        <v>4.6088199999999997</v>
      </c>
      <c r="G727">
        <v>54</v>
      </c>
      <c r="H727">
        <v>2</v>
      </c>
      <c r="K727">
        <v>70.3</v>
      </c>
      <c r="L727">
        <v>307</v>
      </c>
      <c r="M727">
        <v>70</v>
      </c>
      <c r="N727">
        <v>39</v>
      </c>
      <c r="O727">
        <v>36</v>
      </c>
      <c r="P727">
        <v>8</v>
      </c>
      <c r="Q727">
        <v>26</v>
      </c>
      <c r="R727">
        <v>1</v>
      </c>
      <c r="S727">
        <v>7</v>
      </c>
      <c r="T727">
        <v>60</v>
      </c>
      <c r="U727">
        <v>7.6813700000000003</v>
      </c>
      <c r="V727">
        <v>3.3285900000000002</v>
      </c>
      <c r="W727">
        <v>2.30769</v>
      </c>
      <c r="X727">
        <v>1.0241800000000001</v>
      </c>
      <c r="Y727">
        <v>0.19544</v>
      </c>
      <c r="Z727">
        <v>8.4690600000000005E-2</v>
      </c>
      <c r="AA727">
        <v>0.11074918508529601</v>
      </c>
      <c r="AB727">
        <v>0.25547399999999998</v>
      </c>
      <c r="AC727">
        <v>1.36558</v>
      </c>
      <c r="AD727">
        <v>0.30097099999999999</v>
      </c>
      <c r="AE727">
        <v>0.67217000000000005</v>
      </c>
      <c r="AH727">
        <v>4.4356900000000001</v>
      </c>
      <c r="AI727">
        <v>0.481298</v>
      </c>
      <c r="AJ727">
        <v>0.607263</v>
      </c>
      <c r="AK727">
        <v>999</v>
      </c>
      <c r="AO727">
        <v>21267</v>
      </c>
    </row>
    <row r="728" spans="1:41" x14ac:dyDescent="0.45">
      <c r="A728" t="s">
        <v>8106</v>
      </c>
      <c r="B728" t="s">
        <v>178</v>
      </c>
      <c r="C728">
        <v>6</v>
      </c>
      <c r="D728">
        <v>4</v>
      </c>
      <c r="F728">
        <v>3.7560199999999999</v>
      </c>
      <c r="G728">
        <v>42</v>
      </c>
      <c r="H728">
        <v>0</v>
      </c>
      <c r="K728">
        <v>62.3</v>
      </c>
      <c r="L728">
        <v>258</v>
      </c>
      <c r="M728">
        <v>52</v>
      </c>
      <c r="N728">
        <v>28</v>
      </c>
      <c r="O728">
        <v>26</v>
      </c>
      <c r="P728">
        <v>8</v>
      </c>
      <c r="Q728">
        <v>22</v>
      </c>
      <c r="R728">
        <v>0</v>
      </c>
      <c r="S728">
        <v>3</v>
      </c>
      <c r="T728">
        <v>69</v>
      </c>
      <c r="U728">
        <v>9.9679000000000002</v>
      </c>
      <c r="V728">
        <v>3.1781700000000002</v>
      </c>
      <c r="W728">
        <v>3.1363599999999998</v>
      </c>
      <c r="X728">
        <v>1.1556999999999999</v>
      </c>
      <c r="Y728">
        <v>0.26744200000000001</v>
      </c>
      <c r="Z728">
        <v>8.5271299999999994E-2</v>
      </c>
      <c r="AA728">
        <v>0.18217054754495601</v>
      </c>
      <c r="AB728">
        <v>0.22317600000000001</v>
      </c>
      <c r="AC728">
        <v>1.1878</v>
      </c>
      <c r="AD728">
        <v>0.282051</v>
      </c>
      <c r="AE728">
        <v>0.73248400000000002</v>
      </c>
      <c r="AH728">
        <v>3.9131499999999999</v>
      </c>
      <c r="AI728">
        <v>0.47858699999999998</v>
      </c>
      <c r="AJ728">
        <v>0.51877499999999999</v>
      </c>
      <c r="AK728">
        <v>999</v>
      </c>
      <c r="AO728" t="s">
        <v>8107</v>
      </c>
    </row>
    <row r="729" spans="1:41" x14ac:dyDescent="0.45">
      <c r="A729" t="s">
        <v>8053</v>
      </c>
      <c r="C729">
        <v>3</v>
      </c>
      <c r="D729">
        <v>4</v>
      </c>
      <c r="F729">
        <v>4.7226400000000002</v>
      </c>
      <c r="G729">
        <v>29</v>
      </c>
      <c r="H729">
        <v>7</v>
      </c>
      <c r="K729">
        <v>66.7</v>
      </c>
      <c r="L729">
        <v>296</v>
      </c>
      <c r="M729">
        <v>66</v>
      </c>
      <c r="N729">
        <v>37</v>
      </c>
      <c r="O729">
        <v>35</v>
      </c>
      <c r="P729">
        <v>8</v>
      </c>
      <c r="Q729">
        <v>30</v>
      </c>
      <c r="R729">
        <v>0</v>
      </c>
      <c r="S729">
        <v>3</v>
      </c>
      <c r="T729">
        <v>62</v>
      </c>
      <c r="U729">
        <v>8.3658199999999994</v>
      </c>
      <c r="V729">
        <v>4.0479799999999999</v>
      </c>
      <c r="W729">
        <v>2.0666699999999998</v>
      </c>
      <c r="X729">
        <v>1.0794600000000001</v>
      </c>
      <c r="Y729">
        <v>0.20945900000000001</v>
      </c>
      <c r="Z729">
        <v>0.101351</v>
      </c>
      <c r="AA729">
        <v>0.108108103275299</v>
      </c>
      <c r="AB729">
        <v>0.25095099999999998</v>
      </c>
      <c r="AC729">
        <v>1.4392799999999999</v>
      </c>
      <c r="AD729">
        <v>0.30051800000000001</v>
      </c>
      <c r="AE729">
        <v>0.69575500000000001</v>
      </c>
      <c r="AH729">
        <v>4.4394499999999999</v>
      </c>
      <c r="AI729">
        <v>0.47803000000000001</v>
      </c>
      <c r="AJ729">
        <v>0.466443</v>
      </c>
      <c r="AK729">
        <v>999</v>
      </c>
      <c r="AO729">
        <v>18325</v>
      </c>
    </row>
    <row r="730" spans="1:41" x14ac:dyDescent="0.45">
      <c r="A730" t="s">
        <v>7424</v>
      </c>
      <c r="B730" t="s">
        <v>7</v>
      </c>
      <c r="C730">
        <v>4</v>
      </c>
      <c r="D730">
        <v>5</v>
      </c>
      <c r="F730">
        <v>4.7432400000000001</v>
      </c>
      <c r="G730">
        <v>18</v>
      </c>
      <c r="H730">
        <v>10</v>
      </c>
      <c r="K730">
        <v>74</v>
      </c>
      <c r="L730">
        <v>330</v>
      </c>
      <c r="M730">
        <v>88</v>
      </c>
      <c r="N730">
        <v>42</v>
      </c>
      <c r="O730">
        <v>39</v>
      </c>
      <c r="P730">
        <v>11</v>
      </c>
      <c r="Q730">
        <v>18</v>
      </c>
      <c r="R730">
        <v>0</v>
      </c>
      <c r="S730">
        <v>4</v>
      </c>
      <c r="T730">
        <v>48</v>
      </c>
      <c r="U730">
        <v>5.8378399999999999</v>
      </c>
      <c r="V730">
        <v>2.18919</v>
      </c>
      <c r="W730">
        <v>2.6666699999999999</v>
      </c>
      <c r="X730">
        <v>1.3378399999999999</v>
      </c>
      <c r="Y730">
        <v>0.145455</v>
      </c>
      <c r="Z730">
        <v>5.4545499999999997E-2</v>
      </c>
      <c r="AA730">
        <v>9.0909086167812306E-2</v>
      </c>
      <c r="AB730">
        <v>0.28571400000000002</v>
      </c>
      <c r="AC730">
        <v>1.4324300000000001</v>
      </c>
      <c r="AD730">
        <v>0.30923699999999998</v>
      </c>
      <c r="AE730">
        <v>0.70640199999999997</v>
      </c>
      <c r="AH730">
        <v>4.78207</v>
      </c>
      <c r="AI730">
        <v>0.477738</v>
      </c>
      <c r="AJ730">
        <v>0.54682200000000003</v>
      </c>
      <c r="AK730">
        <v>999</v>
      </c>
      <c r="AO730">
        <v>15849</v>
      </c>
    </row>
    <row r="731" spans="1:41" x14ac:dyDescent="0.45">
      <c r="A731" t="s">
        <v>8230</v>
      </c>
      <c r="C731">
        <v>4</v>
      </c>
      <c r="D731">
        <v>5</v>
      </c>
      <c r="F731">
        <v>4.6120099999999997</v>
      </c>
      <c r="G731">
        <v>22</v>
      </c>
      <c r="H731">
        <v>8</v>
      </c>
      <c r="K731">
        <v>68.3</v>
      </c>
      <c r="L731">
        <v>300</v>
      </c>
      <c r="M731">
        <v>69</v>
      </c>
      <c r="N731">
        <v>37</v>
      </c>
      <c r="O731">
        <v>35</v>
      </c>
      <c r="P731">
        <v>8</v>
      </c>
      <c r="Q731">
        <v>28</v>
      </c>
      <c r="R731">
        <v>0</v>
      </c>
      <c r="S731">
        <v>2</v>
      </c>
      <c r="T731">
        <v>54</v>
      </c>
      <c r="U731">
        <v>7.1156699999999997</v>
      </c>
      <c r="V731">
        <v>3.6896</v>
      </c>
      <c r="W731">
        <v>1.9285699999999999</v>
      </c>
      <c r="X731">
        <v>1.0541700000000001</v>
      </c>
      <c r="Y731">
        <v>0.18</v>
      </c>
      <c r="Z731">
        <v>9.3333299999999994E-2</v>
      </c>
      <c r="AA731">
        <v>8.66666734218597E-2</v>
      </c>
      <c r="AB731">
        <v>0.25555600000000001</v>
      </c>
      <c r="AC731">
        <v>1.4201999999999999</v>
      </c>
      <c r="AD731">
        <v>0.293269</v>
      </c>
      <c r="AE731">
        <v>0.69930099999999995</v>
      </c>
      <c r="AH731">
        <v>4.5141900000000001</v>
      </c>
      <c r="AI731">
        <v>0.47750399999999998</v>
      </c>
      <c r="AJ731">
        <v>0.41889100000000001</v>
      </c>
      <c r="AK731">
        <v>999</v>
      </c>
      <c r="AO731" t="s">
        <v>8231</v>
      </c>
    </row>
    <row r="732" spans="1:41" x14ac:dyDescent="0.45">
      <c r="A732" t="s">
        <v>7941</v>
      </c>
      <c r="B732" t="s">
        <v>59</v>
      </c>
      <c r="C732">
        <v>4</v>
      </c>
      <c r="D732">
        <v>6</v>
      </c>
      <c r="F732">
        <v>5.0160799999999997</v>
      </c>
      <c r="G732">
        <v>23</v>
      </c>
      <c r="H732">
        <v>19</v>
      </c>
      <c r="K732">
        <v>93.3</v>
      </c>
      <c r="L732">
        <v>423</v>
      </c>
      <c r="M732">
        <v>102</v>
      </c>
      <c r="N732">
        <v>56</v>
      </c>
      <c r="O732">
        <v>52</v>
      </c>
      <c r="P732">
        <v>12</v>
      </c>
      <c r="Q732">
        <v>40</v>
      </c>
      <c r="R732">
        <v>0</v>
      </c>
      <c r="S732">
        <v>4</v>
      </c>
      <c r="T732">
        <v>67</v>
      </c>
      <c r="U732">
        <v>6.4630200000000002</v>
      </c>
      <c r="V732">
        <v>3.8585199999999999</v>
      </c>
      <c r="W732">
        <v>1.675</v>
      </c>
      <c r="X732">
        <v>1.1575599999999999</v>
      </c>
      <c r="Y732">
        <v>0.15839200000000001</v>
      </c>
      <c r="Z732">
        <v>9.4562599999999997E-2</v>
      </c>
      <c r="AA732">
        <v>6.3829779624938895E-2</v>
      </c>
      <c r="AB732">
        <v>0.26912900000000001</v>
      </c>
      <c r="AC732">
        <v>1.52197</v>
      </c>
      <c r="AD732">
        <v>0.3</v>
      </c>
      <c r="AE732">
        <v>0.68690099999999998</v>
      </c>
      <c r="AH732">
        <v>4.9056300000000004</v>
      </c>
      <c r="AI732">
        <v>0.473889</v>
      </c>
      <c r="AJ732">
        <v>0.29378399999999999</v>
      </c>
      <c r="AK732">
        <v>999</v>
      </c>
      <c r="AO732">
        <v>23798</v>
      </c>
    </row>
    <row r="733" spans="1:41" x14ac:dyDescent="0.45">
      <c r="A733" t="s">
        <v>7461</v>
      </c>
      <c r="B733" t="s">
        <v>14</v>
      </c>
      <c r="C733">
        <v>3</v>
      </c>
      <c r="D733">
        <v>3</v>
      </c>
      <c r="F733">
        <v>4.4045699999999997</v>
      </c>
      <c r="G733">
        <v>28</v>
      </c>
      <c r="H733">
        <v>6</v>
      </c>
      <c r="K733">
        <v>61.3</v>
      </c>
      <c r="L733">
        <v>267</v>
      </c>
      <c r="M733">
        <v>64</v>
      </c>
      <c r="N733">
        <v>32</v>
      </c>
      <c r="O733">
        <v>30</v>
      </c>
      <c r="P733">
        <v>9</v>
      </c>
      <c r="Q733">
        <v>19</v>
      </c>
      <c r="R733">
        <v>1</v>
      </c>
      <c r="S733">
        <v>3</v>
      </c>
      <c r="T733">
        <v>52</v>
      </c>
      <c r="U733">
        <v>7.6345799999999997</v>
      </c>
      <c r="V733">
        <v>2.7895599999999998</v>
      </c>
      <c r="W733">
        <v>2.7368399999999999</v>
      </c>
      <c r="X733">
        <v>1.3213699999999999</v>
      </c>
      <c r="Y733">
        <v>0.19475700000000001</v>
      </c>
      <c r="Z733">
        <v>7.1161000000000002E-2</v>
      </c>
      <c r="AA733">
        <v>0.123595505952835</v>
      </c>
      <c r="AB733">
        <v>0.26122400000000001</v>
      </c>
      <c r="AC733">
        <v>1.3540000000000001</v>
      </c>
      <c r="AD733">
        <v>0.29891299999999998</v>
      </c>
      <c r="AE733">
        <v>0.72443199999999996</v>
      </c>
      <c r="AH733">
        <v>4.5437799999999999</v>
      </c>
      <c r="AI733">
        <v>0.47359099999999998</v>
      </c>
      <c r="AJ733">
        <v>0.45766600000000002</v>
      </c>
      <c r="AK733">
        <v>999</v>
      </c>
      <c r="AO733">
        <v>17732</v>
      </c>
    </row>
    <row r="734" spans="1:41" x14ac:dyDescent="0.45">
      <c r="A734" t="s">
        <v>4874</v>
      </c>
      <c r="B734" t="s">
        <v>130</v>
      </c>
      <c r="C734">
        <v>2</v>
      </c>
      <c r="D734">
        <v>3</v>
      </c>
      <c r="F734">
        <v>4.5714300000000003</v>
      </c>
      <c r="G734">
        <v>33</v>
      </c>
      <c r="H734">
        <v>9</v>
      </c>
      <c r="K734">
        <v>63</v>
      </c>
      <c r="L734">
        <v>279</v>
      </c>
      <c r="M734">
        <v>60</v>
      </c>
      <c r="N734">
        <v>34</v>
      </c>
      <c r="O734">
        <v>32</v>
      </c>
      <c r="P734">
        <v>9</v>
      </c>
      <c r="Q734">
        <v>30</v>
      </c>
      <c r="R734">
        <v>0</v>
      </c>
      <c r="S734">
        <v>2</v>
      </c>
      <c r="T734">
        <v>64</v>
      </c>
      <c r="U734">
        <v>9.1428600000000007</v>
      </c>
      <c r="V734">
        <v>4.2857099999999999</v>
      </c>
      <c r="W734">
        <v>2.1333299999999999</v>
      </c>
      <c r="X734">
        <v>1.2857099999999999</v>
      </c>
      <c r="Y734">
        <v>0.22939100000000001</v>
      </c>
      <c r="Z734">
        <v>0.107527</v>
      </c>
      <c r="AA734">
        <v>0.12186379730701399</v>
      </c>
      <c r="AB734">
        <v>0.24291499999999999</v>
      </c>
      <c r="AC734">
        <v>1.4285699999999999</v>
      </c>
      <c r="AD734">
        <v>0.293103</v>
      </c>
      <c r="AE734">
        <v>0.72351399999999999</v>
      </c>
      <c r="AH734">
        <v>4.6042500000000004</v>
      </c>
      <c r="AI734">
        <v>0.47274500000000003</v>
      </c>
      <c r="AJ734">
        <v>0.50016400000000005</v>
      </c>
      <c r="AK734">
        <v>999</v>
      </c>
      <c r="AO734">
        <v>21306</v>
      </c>
    </row>
    <row r="735" spans="1:41" x14ac:dyDescent="0.45">
      <c r="A735" t="s">
        <v>8168</v>
      </c>
      <c r="B735" t="s">
        <v>7</v>
      </c>
      <c r="C735">
        <v>4</v>
      </c>
      <c r="D735">
        <v>6</v>
      </c>
      <c r="F735">
        <v>4.90909</v>
      </c>
      <c r="G735">
        <v>22</v>
      </c>
      <c r="H735">
        <v>17</v>
      </c>
      <c r="K735">
        <v>88</v>
      </c>
      <c r="L735">
        <v>392</v>
      </c>
      <c r="M735">
        <v>96</v>
      </c>
      <c r="N735">
        <v>51</v>
      </c>
      <c r="O735">
        <v>48</v>
      </c>
      <c r="P735">
        <v>10</v>
      </c>
      <c r="Q735">
        <v>36</v>
      </c>
      <c r="R735">
        <v>0</v>
      </c>
      <c r="S735">
        <v>6</v>
      </c>
      <c r="T735">
        <v>53</v>
      </c>
      <c r="U735">
        <v>5.4204499999999998</v>
      </c>
      <c r="V735">
        <v>3.6818200000000001</v>
      </c>
      <c r="W735">
        <v>1.4722200000000001</v>
      </c>
      <c r="X735">
        <v>1.0227299999999999</v>
      </c>
      <c r="Y735">
        <v>0.13520399999999999</v>
      </c>
      <c r="Z735">
        <v>9.1836699999999993E-2</v>
      </c>
      <c r="AA735">
        <v>4.3367341160774203E-2</v>
      </c>
      <c r="AB735">
        <v>0.27428599999999997</v>
      </c>
      <c r="AC735">
        <v>1.5</v>
      </c>
      <c r="AD735">
        <v>0.29965199999999997</v>
      </c>
      <c r="AE735">
        <v>0.68644099999999997</v>
      </c>
      <c r="AH735">
        <v>4.9595900000000004</v>
      </c>
      <c r="AI735">
        <v>0.47233900000000001</v>
      </c>
      <c r="AJ735">
        <v>0.62137699999999996</v>
      </c>
      <c r="AK735">
        <v>999</v>
      </c>
      <c r="AO735">
        <v>25830</v>
      </c>
    </row>
    <row r="736" spans="1:41" x14ac:dyDescent="0.45">
      <c r="A736" t="s">
        <v>7342</v>
      </c>
      <c r="B736" t="s">
        <v>191</v>
      </c>
      <c r="C736">
        <v>4</v>
      </c>
      <c r="D736">
        <v>4</v>
      </c>
      <c r="F736">
        <v>4.6002599999999996</v>
      </c>
      <c r="G736">
        <v>27</v>
      </c>
      <c r="H736">
        <v>15</v>
      </c>
      <c r="K736">
        <v>76.3</v>
      </c>
      <c r="L736">
        <v>341</v>
      </c>
      <c r="M736">
        <v>71</v>
      </c>
      <c r="N736">
        <v>42</v>
      </c>
      <c r="O736">
        <v>39</v>
      </c>
      <c r="P736">
        <v>10</v>
      </c>
      <c r="Q736">
        <v>40</v>
      </c>
      <c r="R736">
        <v>0</v>
      </c>
      <c r="S736">
        <v>5</v>
      </c>
      <c r="T736">
        <v>77</v>
      </c>
      <c r="U736">
        <v>9.0825700000000005</v>
      </c>
      <c r="V736">
        <v>4.7182199999999996</v>
      </c>
      <c r="W736">
        <v>1.925</v>
      </c>
      <c r="X736">
        <v>1.1795500000000001</v>
      </c>
      <c r="Y736">
        <v>0.22580600000000001</v>
      </c>
      <c r="Z736">
        <v>0.117302</v>
      </c>
      <c r="AA736">
        <v>0.10850439220666799</v>
      </c>
      <c r="AB736">
        <v>0.23986499999999999</v>
      </c>
      <c r="AC736">
        <v>1.45478</v>
      </c>
      <c r="AD736">
        <v>0.29186600000000001</v>
      </c>
      <c r="AE736">
        <v>0.71133999999999997</v>
      </c>
      <c r="AH736">
        <v>4.7098199999999997</v>
      </c>
      <c r="AI736">
        <v>0.47206399999999998</v>
      </c>
      <c r="AJ736">
        <v>0.55385600000000001</v>
      </c>
      <c r="AK736">
        <v>999</v>
      </c>
      <c r="AO736">
        <v>24977</v>
      </c>
    </row>
    <row r="737" spans="1:41" x14ac:dyDescent="0.45">
      <c r="A737" t="s">
        <v>8160</v>
      </c>
      <c r="C737">
        <v>3</v>
      </c>
      <c r="D737">
        <v>6</v>
      </c>
      <c r="F737">
        <v>5.4444400000000002</v>
      </c>
      <c r="G737">
        <v>22</v>
      </c>
      <c r="H737">
        <v>15</v>
      </c>
      <c r="K737">
        <v>81</v>
      </c>
      <c r="L737">
        <v>363</v>
      </c>
      <c r="M737">
        <v>84</v>
      </c>
      <c r="N737">
        <v>52</v>
      </c>
      <c r="O737">
        <v>49</v>
      </c>
      <c r="P737">
        <v>13</v>
      </c>
      <c r="Q737">
        <v>36</v>
      </c>
      <c r="R737">
        <v>0</v>
      </c>
      <c r="S737">
        <v>6</v>
      </c>
      <c r="T737">
        <v>66</v>
      </c>
      <c r="U737">
        <v>7.3333300000000001</v>
      </c>
      <c r="V737">
        <v>4</v>
      </c>
      <c r="W737">
        <v>1.8333299999999999</v>
      </c>
      <c r="X737">
        <v>1.4444399999999999</v>
      </c>
      <c r="Y737">
        <v>0.18181800000000001</v>
      </c>
      <c r="Z737">
        <v>9.9173600000000001E-2</v>
      </c>
      <c r="AA737">
        <v>8.2644633948802906E-2</v>
      </c>
      <c r="AB737">
        <v>0.26168200000000003</v>
      </c>
      <c r="AC737">
        <v>1.4814799999999999</v>
      </c>
      <c r="AD737">
        <v>0.29338799999999998</v>
      </c>
      <c r="AE737">
        <v>0.66797600000000001</v>
      </c>
      <c r="AH737">
        <v>5.2673899999999998</v>
      </c>
      <c r="AI737">
        <v>0.46911199999999997</v>
      </c>
      <c r="AJ737">
        <v>0.28953299999999998</v>
      </c>
      <c r="AK737">
        <v>999</v>
      </c>
      <c r="AO737" t="s">
        <v>8161</v>
      </c>
    </row>
    <row r="738" spans="1:41" x14ac:dyDescent="0.45">
      <c r="A738" t="s">
        <v>8174</v>
      </c>
      <c r="C738">
        <v>3</v>
      </c>
      <c r="D738">
        <v>5</v>
      </c>
      <c r="F738">
        <v>4.9174100000000003</v>
      </c>
      <c r="G738">
        <v>26</v>
      </c>
      <c r="H738">
        <v>13</v>
      </c>
      <c r="K738">
        <v>78.7</v>
      </c>
      <c r="L738">
        <v>349</v>
      </c>
      <c r="M738">
        <v>86</v>
      </c>
      <c r="N738">
        <v>46</v>
      </c>
      <c r="O738">
        <v>43</v>
      </c>
      <c r="P738">
        <v>10</v>
      </c>
      <c r="Q738">
        <v>27</v>
      </c>
      <c r="R738">
        <v>0</v>
      </c>
      <c r="S738">
        <v>6</v>
      </c>
      <c r="T738">
        <v>49</v>
      </c>
      <c r="U738">
        <v>5.6035599999999999</v>
      </c>
      <c r="V738">
        <v>3.0876700000000001</v>
      </c>
      <c r="W738">
        <v>1.81481</v>
      </c>
      <c r="X738">
        <v>1.14358</v>
      </c>
      <c r="Y738">
        <v>0.140401</v>
      </c>
      <c r="Z738">
        <v>7.7363899999999999E-2</v>
      </c>
      <c r="AA738">
        <v>6.30372464656829E-2</v>
      </c>
      <c r="AB738">
        <v>0.27215200000000001</v>
      </c>
      <c r="AC738">
        <v>1.4358299999999999</v>
      </c>
      <c r="AD738">
        <v>0.29571999999999998</v>
      </c>
      <c r="AE738">
        <v>0.67676800000000004</v>
      </c>
      <c r="AH738">
        <v>4.9195900000000004</v>
      </c>
      <c r="AI738">
        <v>0.46866099999999999</v>
      </c>
      <c r="AJ738">
        <v>0.42652299999999999</v>
      </c>
      <c r="AK738">
        <v>999</v>
      </c>
      <c r="AO738" t="s">
        <v>8175</v>
      </c>
    </row>
    <row r="739" spans="1:41" x14ac:dyDescent="0.45">
      <c r="A739" t="s">
        <v>8051</v>
      </c>
      <c r="C739">
        <v>3</v>
      </c>
      <c r="D739">
        <v>4</v>
      </c>
      <c r="F739">
        <v>4.4130799999999999</v>
      </c>
      <c r="G739">
        <v>25</v>
      </c>
      <c r="H739">
        <v>8</v>
      </c>
      <c r="K739">
        <v>67.3</v>
      </c>
      <c r="L739">
        <v>295</v>
      </c>
      <c r="M739">
        <v>71</v>
      </c>
      <c r="N739">
        <v>35</v>
      </c>
      <c r="O739">
        <v>33</v>
      </c>
      <c r="P739">
        <v>8</v>
      </c>
      <c r="Q739">
        <v>21</v>
      </c>
      <c r="R739">
        <v>0</v>
      </c>
      <c r="S739">
        <v>5</v>
      </c>
      <c r="T739">
        <v>49</v>
      </c>
      <c r="U739">
        <v>6.5527499999999996</v>
      </c>
      <c r="V739">
        <v>2.8083200000000001</v>
      </c>
      <c r="W739">
        <v>2.3333300000000001</v>
      </c>
      <c r="X739">
        <v>1.0698399999999999</v>
      </c>
      <c r="Y739">
        <v>0.166102</v>
      </c>
      <c r="Z739">
        <v>7.1186399999999997E-2</v>
      </c>
      <c r="AA739">
        <v>9.4915255904197596E-2</v>
      </c>
      <c r="AB739">
        <v>0.26394099999999998</v>
      </c>
      <c r="AC739">
        <v>1.3670100000000001</v>
      </c>
      <c r="AD739">
        <v>0.29716999999999999</v>
      </c>
      <c r="AE739">
        <v>0.70544600000000002</v>
      </c>
      <c r="AH739">
        <v>4.5031800000000004</v>
      </c>
      <c r="AI739">
        <v>0.46856300000000001</v>
      </c>
      <c r="AJ739">
        <v>0.69405499999999998</v>
      </c>
      <c r="AK739">
        <v>999</v>
      </c>
      <c r="AO739" t="s">
        <v>8052</v>
      </c>
    </row>
    <row r="740" spans="1:41" x14ac:dyDescent="0.45">
      <c r="A740" t="s">
        <v>8085</v>
      </c>
      <c r="C740">
        <v>5</v>
      </c>
      <c r="D740">
        <v>4</v>
      </c>
      <c r="F740">
        <v>4.6795600000000004</v>
      </c>
      <c r="G740">
        <v>22</v>
      </c>
      <c r="H740">
        <v>15</v>
      </c>
      <c r="K740">
        <v>82.7</v>
      </c>
      <c r="L740">
        <v>369</v>
      </c>
      <c r="M740">
        <v>87</v>
      </c>
      <c r="N740">
        <v>46</v>
      </c>
      <c r="O740">
        <v>43</v>
      </c>
      <c r="P740">
        <v>11</v>
      </c>
      <c r="Q740">
        <v>33</v>
      </c>
      <c r="R740">
        <v>0</v>
      </c>
      <c r="S740">
        <v>7</v>
      </c>
      <c r="T740">
        <v>63</v>
      </c>
      <c r="U740">
        <v>6.8561100000000001</v>
      </c>
      <c r="V740">
        <v>3.5912899999999999</v>
      </c>
      <c r="W740">
        <v>1.90909</v>
      </c>
      <c r="X740">
        <v>1.1971000000000001</v>
      </c>
      <c r="Y740">
        <v>0.17073199999999999</v>
      </c>
      <c r="Z740">
        <v>8.9430899999999994E-2</v>
      </c>
      <c r="AA740">
        <v>8.1300817430019295E-2</v>
      </c>
      <c r="AB740">
        <v>0.26443800000000001</v>
      </c>
      <c r="AC740">
        <v>1.45103</v>
      </c>
      <c r="AD740">
        <v>0.298039</v>
      </c>
      <c r="AE740">
        <v>0.707457</v>
      </c>
      <c r="AH740">
        <v>4.9116299999999997</v>
      </c>
      <c r="AI740">
        <v>0.46728599999999998</v>
      </c>
      <c r="AJ740">
        <v>0.78833900000000001</v>
      </c>
      <c r="AK740">
        <v>999</v>
      </c>
      <c r="AO740" t="s">
        <v>8086</v>
      </c>
    </row>
    <row r="741" spans="1:41" x14ac:dyDescent="0.45">
      <c r="A741" t="s">
        <v>3494</v>
      </c>
      <c r="B741" t="s">
        <v>98</v>
      </c>
      <c r="C741">
        <v>4</v>
      </c>
      <c r="D741">
        <v>3</v>
      </c>
      <c r="F741">
        <v>3.87792</v>
      </c>
      <c r="G741">
        <v>47</v>
      </c>
      <c r="H741">
        <v>0</v>
      </c>
      <c r="K741">
        <v>55.7</v>
      </c>
      <c r="L741">
        <v>238</v>
      </c>
      <c r="M741">
        <v>47</v>
      </c>
      <c r="N741">
        <v>26</v>
      </c>
      <c r="O741">
        <v>24</v>
      </c>
      <c r="P741">
        <v>6</v>
      </c>
      <c r="Q741">
        <v>21</v>
      </c>
      <c r="R741">
        <v>0</v>
      </c>
      <c r="S741">
        <v>6</v>
      </c>
      <c r="T741">
        <v>62</v>
      </c>
      <c r="U741">
        <v>10.018000000000001</v>
      </c>
      <c r="V741">
        <v>3.3931800000000001</v>
      </c>
      <c r="W741">
        <v>2.9523799999999998</v>
      </c>
      <c r="X741">
        <v>0.96947899999999998</v>
      </c>
      <c r="Y741">
        <v>0.26050400000000001</v>
      </c>
      <c r="Z741">
        <v>8.8235300000000003E-2</v>
      </c>
      <c r="AA741">
        <v>0.17226891964673899</v>
      </c>
      <c r="AB741">
        <v>0.222749</v>
      </c>
      <c r="AC741">
        <v>1.2208300000000001</v>
      </c>
      <c r="AD741">
        <v>0.286713</v>
      </c>
      <c r="AE741">
        <v>0.70469800000000005</v>
      </c>
      <c r="AH741">
        <v>3.88341</v>
      </c>
      <c r="AI741">
        <v>0.46673700000000001</v>
      </c>
      <c r="AJ741">
        <v>0.38127699999999998</v>
      </c>
      <c r="AK741">
        <v>999</v>
      </c>
      <c r="AO741" t="s">
        <v>3496</v>
      </c>
    </row>
    <row r="742" spans="1:41" x14ac:dyDescent="0.45">
      <c r="A742" t="s">
        <v>8103</v>
      </c>
      <c r="B742" t="s">
        <v>89</v>
      </c>
      <c r="C742">
        <v>4</v>
      </c>
      <c r="D742">
        <v>4</v>
      </c>
      <c r="F742">
        <v>4.2677800000000001</v>
      </c>
      <c r="G742">
        <v>31</v>
      </c>
      <c r="H742">
        <v>10</v>
      </c>
      <c r="K742">
        <v>71.7</v>
      </c>
      <c r="L742">
        <v>312</v>
      </c>
      <c r="M742">
        <v>69</v>
      </c>
      <c r="N742">
        <v>36</v>
      </c>
      <c r="O742">
        <v>34</v>
      </c>
      <c r="P742">
        <v>7</v>
      </c>
      <c r="Q742">
        <v>28</v>
      </c>
      <c r="R742">
        <v>0</v>
      </c>
      <c r="S742">
        <v>6</v>
      </c>
      <c r="T742">
        <v>55</v>
      </c>
      <c r="U742">
        <v>6.9037699999999997</v>
      </c>
      <c r="V742">
        <v>3.51464</v>
      </c>
      <c r="W742">
        <v>1.9642900000000001</v>
      </c>
      <c r="X742">
        <v>0.87866100000000003</v>
      </c>
      <c r="Y742">
        <v>0.17628199999999999</v>
      </c>
      <c r="Z742">
        <v>8.9743600000000007E-2</v>
      </c>
      <c r="AA742">
        <v>8.6538456380367196E-2</v>
      </c>
      <c r="AB742">
        <v>0.248201</v>
      </c>
      <c r="AC742">
        <v>1.35286</v>
      </c>
      <c r="AD742">
        <v>0.28703699999999999</v>
      </c>
      <c r="AE742">
        <v>0.69954099999999997</v>
      </c>
      <c r="AH742">
        <v>4.4126399999999997</v>
      </c>
      <c r="AI742">
        <v>0.46667599999999998</v>
      </c>
      <c r="AJ742">
        <v>0.61654600000000004</v>
      </c>
      <c r="AK742">
        <v>999</v>
      </c>
      <c r="AO742" t="s">
        <v>8104</v>
      </c>
    </row>
    <row r="743" spans="1:41" x14ac:dyDescent="0.45">
      <c r="A743" t="s">
        <v>8096</v>
      </c>
      <c r="B743" t="s">
        <v>82</v>
      </c>
      <c r="C743">
        <v>2</v>
      </c>
      <c r="D743">
        <v>1</v>
      </c>
      <c r="F743">
        <v>3.8809</v>
      </c>
      <c r="G743">
        <v>32</v>
      </c>
      <c r="H743">
        <v>5</v>
      </c>
      <c r="K743">
        <v>48.7</v>
      </c>
      <c r="L743">
        <v>202</v>
      </c>
      <c r="M743">
        <v>43</v>
      </c>
      <c r="N743">
        <v>22</v>
      </c>
      <c r="O743">
        <v>21</v>
      </c>
      <c r="P743">
        <v>6</v>
      </c>
      <c r="Q743">
        <v>15</v>
      </c>
      <c r="R743">
        <v>1</v>
      </c>
      <c r="S743">
        <v>4</v>
      </c>
      <c r="T743">
        <v>49</v>
      </c>
      <c r="U743">
        <v>9.0554400000000008</v>
      </c>
      <c r="V743">
        <v>2.7720699999999998</v>
      </c>
      <c r="W743">
        <v>3.26667</v>
      </c>
      <c r="X743">
        <v>1.10883</v>
      </c>
      <c r="Y743">
        <v>0.24257400000000001</v>
      </c>
      <c r="Z743">
        <v>7.4257400000000001E-2</v>
      </c>
      <c r="AA743">
        <v>0.16831683367490699</v>
      </c>
      <c r="AB743">
        <v>0.23497299999999999</v>
      </c>
      <c r="AC743">
        <v>1.1909700000000001</v>
      </c>
      <c r="AD743">
        <v>0.28906199999999999</v>
      </c>
      <c r="AE743">
        <v>0.72580599999999995</v>
      </c>
      <c r="AH743">
        <v>4.0147899999999996</v>
      </c>
      <c r="AI743">
        <v>0.46487200000000001</v>
      </c>
      <c r="AJ743">
        <v>0.57599999999999996</v>
      </c>
      <c r="AK743">
        <v>999</v>
      </c>
      <c r="AO743">
        <v>20080</v>
      </c>
    </row>
    <row r="744" spans="1:41" x14ac:dyDescent="0.45">
      <c r="A744" t="s">
        <v>5278</v>
      </c>
      <c r="B744" t="s">
        <v>170</v>
      </c>
      <c r="C744">
        <v>4</v>
      </c>
      <c r="D744">
        <v>3</v>
      </c>
      <c r="F744">
        <v>3.79427</v>
      </c>
      <c r="G744">
        <v>43</v>
      </c>
      <c r="H744">
        <v>0</v>
      </c>
      <c r="K744">
        <v>59.3</v>
      </c>
      <c r="L744">
        <v>251</v>
      </c>
      <c r="M744">
        <v>47</v>
      </c>
      <c r="N744">
        <v>27</v>
      </c>
      <c r="O744">
        <v>25</v>
      </c>
      <c r="P744">
        <v>6</v>
      </c>
      <c r="Q744">
        <v>26</v>
      </c>
      <c r="R744">
        <v>1</v>
      </c>
      <c r="S744">
        <v>6</v>
      </c>
      <c r="T744">
        <v>71</v>
      </c>
      <c r="U744">
        <v>10.775700000000001</v>
      </c>
      <c r="V744">
        <v>3.94604</v>
      </c>
      <c r="W744">
        <v>2.7307700000000001</v>
      </c>
      <c r="X744">
        <v>0.91062399999999999</v>
      </c>
      <c r="Y744">
        <v>0.28286899999999998</v>
      </c>
      <c r="Z744">
        <v>0.103586</v>
      </c>
      <c r="AA744">
        <v>0.17928287386894201</v>
      </c>
      <c r="AB744">
        <v>0.214612</v>
      </c>
      <c r="AC744">
        <v>1.2310300000000001</v>
      </c>
      <c r="AD744">
        <v>0.28873199999999999</v>
      </c>
      <c r="AE744">
        <v>0.71207399999999998</v>
      </c>
      <c r="AH744">
        <v>3.79467</v>
      </c>
      <c r="AI744">
        <v>0.46337899999999999</v>
      </c>
      <c r="AJ744">
        <v>0.45622499999999999</v>
      </c>
      <c r="AK744">
        <v>999</v>
      </c>
      <c r="AO744">
        <v>27867</v>
      </c>
    </row>
    <row r="745" spans="1:41" x14ac:dyDescent="0.45">
      <c r="A745" t="s">
        <v>7256</v>
      </c>
      <c r="B745" t="s">
        <v>269</v>
      </c>
      <c r="C745">
        <v>5</v>
      </c>
      <c r="D745">
        <v>4</v>
      </c>
      <c r="F745">
        <v>3.6</v>
      </c>
      <c r="G745">
        <v>49</v>
      </c>
      <c r="H745">
        <v>0</v>
      </c>
      <c r="K745">
        <v>55</v>
      </c>
      <c r="L745">
        <v>227</v>
      </c>
      <c r="M745">
        <v>45</v>
      </c>
      <c r="N745">
        <v>24</v>
      </c>
      <c r="O745">
        <v>22</v>
      </c>
      <c r="P745">
        <v>7</v>
      </c>
      <c r="Q745">
        <v>23</v>
      </c>
      <c r="R745">
        <v>1</v>
      </c>
      <c r="S745">
        <v>0</v>
      </c>
      <c r="T745">
        <v>64</v>
      </c>
      <c r="U745">
        <v>10.4727</v>
      </c>
      <c r="V745">
        <v>3.7636400000000001</v>
      </c>
      <c r="W745">
        <v>2.78261</v>
      </c>
      <c r="X745">
        <v>1.1454500000000001</v>
      </c>
      <c r="Y745">
        <v>0.28193800000000002</v>
      </c>
      <c r="Z745">
        <v>0.101322</v>
      </c>
      <c r="AA745">
        <v>0.18061672896146699</v>
      </c>
      <c r="AB745">
        <v>0.22058800000000001</v>
      </c>
      <c r="AC745">
        <v>1.2363599999999999</v>
      </c>
      <c r="AD745">
        <v>0.28571400000000002</v>
      </c>
      <c r="AE745">
        <v>0.75601399999999996</v>
      </c>
      <c r="AH745">
        <v>3.8368600000000002</v>
      </c>
      <c r="AI745">
        <v>0.45772699999999999</v>
      </c>
      <c r="AJ745">
        <v>0.57591499999999995</v>
      </c>
      <c r="AK745">
        <v>999</v>
      </c>
      <c r="AO745">
        <v>18138</v>
      </c>
    </row>
    <row r="746" spans="1:41" x14ac:dyDescent="0.45">
      <c r="A746" t="s">
        <v>8021</v>
      </c>
      <c r="B746" t="s">
        <v>82</v>
      </c>
      <c r="C746">
        <v>4</v>
      </c>
      <c r="D746">
        <v>6</v>
      </c>
      <c r="F746">
        <v>4.5762700000000001</v>
      </c>
      <c r="G746">
        <v>32</v>
      </c>
      <c r="H746">
        <v>8</v>
      </c>
      <c r="K746">
        <v>76.7</v>
      </c>
      <c r="L746">
        <v>342</v>
      </c>
      <c r="M746">
        <v>73</v>
      </c>
      <c r="N746">
        <v>42</v>
      </c>
      <c r="O746">
        <v>39</v>
      </c>
      <c r="P746">
        <v>9</v>
      </c>
      <c r="Q746">
        <v>35</v>
      </c>
      <c r="R746">
        <v>0</v>
      </c>
      <c r="S746">
        <v>6</v>
      </c>
      <c r="T746">
        <v>74</v>
      </c>
      <c r="U746">
        <v>8.6831800000000001</v>
      </c>
      <c r="V746">
        <v>4.1069100000000001</v>
      </c>
      <c r="W746">
        <v>2.11429</v>
      </c>
      <c r="X746">
        <v>1.05606</v>
      </c>
      <c r="Y746">
        <v>0.21637400000000001</v>
      </c>
      <c r="Z746">
        <v>0.102339</v>
      </c>
      <c r="AA746">
        <v>0.114035084843635</v>
      </c>
      <c r="AB746">
        <v>0.24252499999999999</v>
      </c>
      <c r="AC746">
        <v>1.40808</v>
      </c>
      <c r="AD746">
        <v>0.29357800000000001</v>
      </c>
      <c r="AE746">
        <v>0.69182399999999999</v>
      </c>
      <c r="AH746">
        <v>4.4545199999999996</v>
      </c>
      <c r="AI746">
        <v>0.45760499999999998</v>
      </c>
      <c r="AJ746">
        <v>0.24915899999999999</v>
      </c>
      <c r="AK746">
        <v>999</v>
      </c>
      <c r="AO746">
        <v>21549</v>
      </c>
    </row>
    <row r="747" spans="1:41" x14ac:dyDescent="0.45">
      <c r="A747" t="s">
        <v>8090</v>
      </c>
      <c r="B747" t="s">
        <v>7</v>
      </c>
      <c r="C747">
        <v>7</v>
      </c>
      <c r="D747">
        <v>6</v>
      </c>
      <c r="F747">
        <v>3.7358500000000001</v>
      </c>
      <c r="G747">
        <v>52</v>
      </c>
      <c r="H747">
        <v>0</v>
      </c>
      <c r="K747">
        <v>53</v>
      </c>
      <c r="L747">
        <v>224</v>
      </c>
      <c r="M747">
        <v>41</v>
      </c>
      <c r="N747">
        <v>24</v>
      </c>
      <c r="O747">
        <v>22</v>
      </c>
      <c r="P747">
        <v>6</v>
      </c>
      <c r="Q747">
        <v>23</v>
      </c>
      <c r="R747">
        <v>1</v>
      </c>
      <c r="S747">
        <v>5</v>
      </c>
      <c r="T747">
        <v>66</v>
      </c>
      <c r="U747">
        <v>11.2075</v>
      </c>
      <c r="V747">
        <v>3.9056600000000001</v>
      </c>
      <c r="W747">
        <v>2.86957</v>
      </c>
      <c r="X747">
        <v>1.0188699999999999</v>
      </c>
      <c r="Y747">
        <v>0.29464299999999999</v>
      </c>
      <c r="Z747">
        <v>0.10267900000000001</v>
      </c>
      <c r="AA747">
        <v>0.191964291036129</v>
      </c>
      <c r="AB747">
        <v>0.20918400000000001</v>
      </c>
      <c r="AC747">
        <v>1.2075499999999999</v>
      </c>
      <c r="AD747">
        <v>0.28225800000000001</v>
      </c>
      <c r="AE747">
        <v>0.71942399999999995</v>
      </c>
      <c r="AH747">
        <v>3.8210799999999998</v>
      </c>
      <c r="AI747">
        <v>0.457536</v>
      </c>
      <c r="AJ747">
        <v>0.38889499999999999</v>
      </c>
      <c r="AK747">
        <v>999</v>
      </c>
      <c r="AO747" t="s">
        <v>8091</v>
      </c>
    </row>
    <row r="748" spans="1:41" x14ac:dyDescent="0.45">
      <c r="A748" t="s">
        <v>8278</v>
      </c>
      <c r="B748" t="s">
        <v>178</v>
      </c>
      <c r="C748">
        <v>5</v>
      </c>
      <c r="D748">
        <v>7</v>
      </c>
      <c r="F748">
        <v>4.9591799999999999</v>
      </c>
      <c r="G748">
        <v>20</v>
      </c>
      <c r="H748">
        <v>17</v>
      </c>
      <c r="K748">
        <v>98</v>
      </c>
      <c r="L748">
        <v>433</v>
      </c>
      <c r="M748">
        <v>97</v>
      </c>
      <c r="N748">
        <v>58</v>
      </c>
      <c r="O748">
        <v>54</v>
      </c>
      <c r="P748">
        <v>13</v>
      </c>
      <c r="Q748">
        <v>42</v>
      </c>
      <c r="R748">
        <v>0</v>
      </c>
      <c r="S748">
        <v>10</v>
      </c>
      <c r="T748">
        <v>73</v>
      </c>
      <c r="U748">
        <v>6.7040800000000003</v>
      </c>
      <c r="V748">
        <v>3.8571399999999998</v>
      </c>
      <c r="W748">
        <v>1.7381</v>
      </c>
      <c r="X748">
        <v>1.1938800000000001</v>
      </c>
      <c r="Y748">
        <v>0.16859099999999999</v>
      </c>
      <c r="Z748">
        <v>9.6997700000000006E-2</v>
      </c>
      <c r="AA748">
        <v>7.1593537926673806E-2</v>
      </c>
      <c r="AB748">
        <v>0.25459300000000001</v>
      </c>
      <c r="AC748">
        <v>1.4183699999999999</v>
      </c>
      <c r="AD748">
        <v>0.284746</v>
      </c>
      <c r="AE748">
        <v>0.67052999999999996</v>
      </c>
      <c r="AH748">
        <v>5.0815700000000001</v>
      </c>
      <c r="AI748">
        <v>0.45658900000000002</v>
      </c>
      <c r="AJ748">
        <v>0.35544700000000001</v>
      </c>
      <c r="AK748">
        <v>999</v>
      </c>
      <c r="AO748" t="s">
        <v>8279</v>
      </c>
    </row>
    <row r="749" spans="1:41" x14ac:dyDescent="0.45">
      <c r="A749" t="s">
        <v>8116</v>
      </c>
      <c r="B749" t="s">
        <v>16</v>
      </c>
      <c r="C749">
        <v>5</v>
      </c>
      <c r="D749">
        <v>4</v>
      </c>
      <c r="F749">
        <v>3.8172899999999998</v>
      </c>
      <c r="G749">
        <v>41</v>
      </c>
      <c r="H749">
        <v>0</v>
      </c>
      <c r="K749">
        <v>61.3</v>
      </c>
      <c r="L749">
        <v>261</v>
      </c>
      <c r="M749">
        <v>54</v>
      </c>
      <c r="N749">
        <v>28</v>
      </c>
      <c r="O749">
        <v>26</v>
      </c>
      <c r="P749">
        <v>6</v>
      </c>
      <c r="Q749">
        <v>22</v>
      </c>
      <c r="R749">
        <v>0</v>
      </c>
      <c r="S749">
        <v>5</v>
      </c>
      <c r="T749">
        <v>63</v>
      </c>
      <c r="U749">
        <v>9.2495899999999995</v>
      </c>
      <c r="V749">
        <v>3.2300200000000001</v>
      </c>
      <c r="W749">
        <v>2.8636400000000002</v>
      </c>
      <c r="X749">
        <v>0.88091399999999997</v>
      </c>
      <c r="Y749">
        <v>0.24137900000000001</v>
      </c>
      <c r="Z749">
        <v>8.4291199999999997E-2</v>
      </c>
      <c r="AA749">
        <v>0.15708811581134699</v>
      </c>
      <c r="AB749">
        <v>0.230769</v>
      </c>
      <c r="AC749">
        <v>1.2398</v>
      </c>
      <c r="AD749">
        <v>0.29090899999999997</v>
      </c>
      <c r="AE749">
        <v>0.710059</v>
      </c>
      <c r="AH749">
        <v>3.79338</v>
      </c>
      <c r="AI749">
        <v>0.45647700000000002</v>
      </c>
      <c r="AJ749">
        <v>0.47079100000000002</v>
      </c>
      <c r="AK749">
        <v>999</v>
      </c>
      <c r="AO749" t="s">
        <v>8117</v>
      </c>
    </row>
    <row r="750" spans="1:41" x14ac:dyDescent="0.45">
      <c r="A750" t="s">
        <v>7313</v>
      </c>
      <c r="B750" t="s">
        <v>10</v>
      </c>
      <c r="C750">
        <v>4</v>
      </c>
      <c r="D750">
        <v>5</v>
      </c>
      <c r="F750">
        <v>5.3595499999999996</v>
      </c>
      <c r="G750">
        <v>21</v>
      </c>
      <c r="H750">
        <v>18</v>
      </c>
      <c r="K750">
        <v>89</v>
      </c>
      <c r="L750">
        <v>426</v>
      </c>
      <c r="M750">
        <v>108</v>
      </c>
      <c r="N750">
        <v>57</v>
      </c>
      <c r="O750">
        <v>53</v>
      </c>
      <c r="P750">
        <v>13</v>
      </c>
      <c r="Q750">
        <v>43</v>
      </c>
      <c r="R750">
        <v>1</v>
      </c>
      <c r="S750">
        <v>1</v>
      </c>
      <c r="T750">
        <v>72</v>
      </c>
      <c r="U750">
        <v>7.2808999999999999</v>
      </c>
      <c r="V750">
        <v>4.3483099999999997</v>
      </c>
      <c r="W750">
        <v>1.67442</v>
      </c>
      <c r="X750">
        <v>1.3146100000000001</v>
      </c>
      <c r="Y750">
        <v>0.169014</v>
      </c>
      <c r="Z750">
        <v>0.100939</v>
      </c>
      <c r="AA750">
        <v>6.8075112998485496E-2</v>
      </c>
      <c r="AB750">
        <v>0.282723</v>
      </c>
      <c r="AC750">
        <v>1.6966300000000001</v>
      </c>
      <c r="AD750">
        <v>0.31986500000000001</v>
      </c>
      <c r="AE750">
        <v>0.70783099999999999</v>
      </c>
      <c r="AH750">
        <v>5.0190900000000003</v>
      </c>
      <c r="AI750">
        <v>0.45579199999999997</v>
      </c>
      <c r="AJ750">
        <v>-0.13689599999999999</v>
      </c>
      <c r="AK750">
        <v>999</v>
      </c>
      <c r="AO750">
        <v>11423</v>
      </c>
    </row>
    <row r="751" spans="1:41" x14ac:dyDescent="0.45">
      <c r="A751" t="s">
        <v>7388</v>
      </c>
      <c r="B751" t="s">
        <v>16</v>
      </c>
      <c r="C751">
        <v>5</v>
      </c>
      <c r="D751">
        <v>5</v>
      </c>
      <c r="F751">
        <v>4.0032899999999998</v>
      </c>
      <c r="G751">
        <v>53</v>
      </c>
      <c r="H751">
        <v>2</v>
      </c>
      <c r="K751">
        <v>60.7</v>
      </c>
      <c r="L751">
        <v>261</v>
      </c>
      <c r="M751">
        <v>50</v>
      </c>
      <c r="N751">
        <v>29</v>
      </c>
      <c r="O751">
        <v>27</v>
      </c>
      <c r="P751">
        <v>6</v>
      </c>
      <c r="Q751">
        <v>31</v>
      </c>
      <c r="R751">
        <v>0</v>
      </c>
      <c r="S751">
        <v>4</v>
      </c>
      <c r="T751">
        <v>71</v>
      </c>
      <c r="U751">
        <v>10.527200000000001</v>
      </c>
      <c r="V751">
        <v>4.5963799999999999</v>
      </c>
      <c r="W751">
        <v>2.2903199999999999</v>
      </c>
      <c r="X751">
        <v>0.889621</v>
      </c>
      <c r="Y751">
        <v>0.27203100000000002</v>
      </c>
      <c r="Z751">
        <v>0.118774</v>
      </c>
      <c r="AA751">
        <v>0.15325670689344401</v>
      </c>
      <c r="AB751">
        <v>0.22123899999999999</v>
      </c>
      <c r="AC751">
        <v>1.33443</v>
      </c>
      <c r="AD751">
        <v>0.29530200000000001</v>
      </c>
      <c r="AE751">
        <v>0.71625300000000003</v>
      </c>
      <c r="AH751">
        <v>3.9304899999999998</v>
      </c>
      <c r="AI751">
        <v>0.45488299999999998</v>
      </c>
      <c r="AJ751">
        <v>0.43303900000000001</v>
      </c>
      <c r="AK751">
        <v>999</v>
      </c>
      <c r="AO751">
        <v>19618</v>
      </c>
    </row>
    <row r="752" spans="1:41" x14ac:dyDescent="0.45">
      <c r="A752" t="s">
        <v>8218</v>
      </c>
      <c r="B752" t="s">
        <v>7</v>
      </c>
      <c r="C752">
        <v>2</v>
      </c>
      <c r="D752">
        <v>3</v>
      </c>
      <c r="F752">
        <v>4.11531</v>
      </c>
      <c r="G752">
        <v>34</v>
      </c>
      <c r="H752">
        <v>1</v>
      </c>
      <c r="K752">
        <v>50.3</v>
      </c>
      <c r="L752">
        <v>217</v>
      </c>
      <c r="M752">
        <v>42</v>
      </c>
      <c r="N752">
        <v>25</v>
      </c>
      <c r="O752">
        <v>23</v>
      </c>
      <c r="P752">
        <v>5</v>
      </c>
      <c r="Q752">
        <v>25</v>
      </c>
      <c r="R752">
        <v>0</v>
      </c>
      <c r="S752">
        <v>4</v>
      </c>
      <c r="T752">
        <v>60</v>
      </c>
      <c r="U752">
        <v>10.7356</v>
      </c>
      <c r="V752">
        <v>4.47316</v>
      </c>
      <c r="W752">
        <v>2.4</v>
      </c>
      <c r="X752">
        <v>0.89463199999999998</v>
      </c>
      <c r="Y752">
        <v>0.27649800000000002</v>
      </c>
      <c r="Z752">
        <v>0.115207</v>
      </c>
      <c r="AA752">
        <v>0.161290317773818</v>
      </c>
      <c r="AB752">
        <v>0.22340399999999999</v>
      </c>
      <c r="AC752">
        <v>1.3320099999999999</v>
      </c>
      <c r="AD752">
        <v>0.300813</v>
      </c>
      <c r="AE752">
        <v>0.7</v>
      </c>
      <c r="AH752">
        <v>3.8912200000000001</v>
      </c>
      <c r="AI752">
        <v>0.45478499999999999</v>
      </c>
      <c r="AJ752">
        <v>0.352688</v>
      </c>
      <c r="AK752">
        <v>999</v>
      </c>
      <c r="AO752" t="s">
        <v>8219</v>
      </c>
    </row>
    <row r="753" spans="1:41" x14ac:dyDescent="0.45">
      <c r="A753" t="s">
        <v>8147</v>
      </c>
      <c r="B753" t="s">
        <v>98</v>
      </c>
      <c r="C753">
        <v>4</v>
      </c>
      <c r="D753">
        <v>5</v>
      </c>
      <c r="F753">
        <v>4.6443500000000002</v>
      </c>
      <c r="G753">
        <v>24</v>
      </c>
      <c r="H753">
        <v>14</v>
      </c>
      <c r="K753">
        <v>71.7</v>
      </c>
      <c r="L753">
        <v>314</v>
      </c>
      <c r="M753">
        <v>71</v>
      </c>
      <c r="N753">
        <v>40</v>
      </c>
      <c r="O753">
        <v>37</v>
      </c>
      <c r="P753">
        <v>9</v>
      </c>
      <c r="Q753">
        <v>27</v>
      </c>
      <c r="R753">
        <v>1</v>
      </c>
      <c r="S753">
        <v>8</v>
      </c>
      <c r="T753">
        <v>53</v>
      </c>
      <c r="U753">
        <v>6.6527200000000004</v>
      </c>
      <c r="V753">
        <v>3.3891200000000001</v>
      </c>
      <c r="W753">
        <v>1.96296</v>
      </c>
      <c r="X753">
        <v>1.12971</v>
      </c>
      <c r="Y753">
        <v>0.16879</v>
      </c>
      <c r="Z753">
        <v>8.5987300000000003E-2</v>
      </c>
      <c r="AA753">
        <v>8.2802541553974096E-2</v>
      </c>
      <c r="AB753">
        <v>0.25447999999999998</v>
      </c>
      <c r="AC753">
        <v>1.3668100000000001</v>
      </c>
      <c r="AD753">
        <v>0.28571400000000002</v>
      </c>
      <c r="AE753">
        <v>0.67915700000000001</v>
      </c>
      <c r="AH753">
        <v>4.8728899999999999</v>
      </c>
      <c r="AI753">
        <v>0.45360800000000001</v>
      </c>
      <c r="AJ753">
        <v>0.45552300000000001</v>
      </c>
      <c r="AK753">
        <v>999</v>
      </c>
      <c r="AO753" t="s">
        <v>8148</v>
      </c>
    </row>
    <row r="754" spans="1:41" x14ac:dyDescent="0.45">
      <c r="A754" t="s">
        <v>8232</v>
      </c>
      <c r="B754" t="s">
        <v>18</v>
      </c>
      <c r="C754">
        <v>5</v>
      </c>
      <c r="D754">
        <v>5</v>
      </c>
      <c r="F754">
        <v>4.2653999999999996</v>
      </c>
      <c r="G754">
        <v>30</v>
      </c>
      <c r="H754">
        <v>9</v>
      </c>
      <c r="K754">
        <v>63.3</v>
      </c>
      <c r="L754">
        <v>281</v>
      </c>
      <c r="M754">
        <v>53</v>
      </c>
      <c r="N754">
        <v>32</v>
      </c>
      <c r="O754">
        <v>30</v>
      </c>
      <c r="P754">
        <v>6</v>
      </c>
      <c r="Q754">
        <v>39</v>
      </c>
      <c r="R754">
        <v>0</v>
      </c>
      <c r="S754">
        <v>6</v>
      </c>
      <c r="T754">
        <v>68</v>
      </c>
      <c r="U754">
        <v>9.6682500000000005</v>
      </c>
      <c r="V754">
        <v>5.5450200000000001</v>
      </c>
      <c r="W754">
        <v>1.74359</v>
      </c>
      <c r="X754">
        <v>0.85308099999999998</v>
      </c>
      <c r="Y754">
        <v>0.24199300000000001</v>
      </c>
      <c r="Z754">
        <v>0.13879</v>
      </c>
      <c r="AA754">
        <v>0.103202834725379</v>
      </c>
      <c r="AB754">
        <v>0.224576</v>
      </c>
      <c r="AC754">
        <v>1.4534</v>
      </c>
      <c r="AD754">
        <v>0.29012300000000002</v>
      </c>
      <c r="AE754">
        <v>0.71770299999999998</v>
      </c>
      <c r="AH754">
        <v>4.4714700000000001</v>
      </c>
      <c r="AI754">
        <v>0.450407</v>
      </c>
      <c r="AJ754">
        <v>0.73156299999999996</v>
      </c>
      <c r="AK754">
        <v>999</v>
      </c>
      <c r="AO754">
        <v>22913</v>
      </c>
    </row>
    <row r="755" spans="1:41" x14ac:dyDescent="0.45">
      <c r="A755" t="s">
        <v>7987</v>
      </c>
      <c r="C755">
        <v>5</v>
      </c>
      <c r="D755">
        <v>5</v>
      </c>
      <c r="F755">
        <v>4.8837200000000003</v>
      </c>
      <c r="G755">
        <v>23</v>
      </c>
      <c r="H755">
        <v>18</v>
      </c>
      <c r="K755">
        <v>90.3</v>
      </c>
      <c r="L755">
        <v>404</v>
      </c>
      <c r="M755">
        <v>99</v>
      </c>
      <c r="N755">
        <v>52</v>
      </c>
      <c r="O755">
        <v>49</v>
      </c>
      <c r="P755">
        <v>13</v>
      </c>
      <c r="Q755">
        <v>35</v>
      </c>
      <c r="R755">
        <v>0</v>
      </c>
      <c r="S755">
        <v>4</v>
      </c>
      <c r="T755">
        <v>61</v>
      </c>
      <c r="U755">
        <v>6.0797299999999996</v>
      </c>
      <c r="V755">
        <v>3.4883700000000002</v>
      </c>
      <c r="W755">
        <v>1.7428600000000001</v>
      </c>
      <c r="X755">
        <v>1.2956799999999999</v>
      </c>
      <c r="Y755">
        <v>0.15099000000000001</v>
      </c>
      <c r="Z755">
        <v>8.6633699999999994E-2</v>
      </c>
      <c r="AA755">
        <v>6.4356438815593706E-2</v>
      </c>
      <c r="AB755">
        <v>0.271233</v>
      </c>
      <c r="AC755">
        <v>1.48394</v>
      </c>
      <c r="AD755">
        <v>0.29553299999999999</v>
      </c>
      <c r="AE755">
        <v>0.708117</v>
      </c>
      <c r="AH755">
        <v>5.0712099999999998</v>
      </c>
      <c r="AI755">
        <v>0.449853</v>
      </c>
      <c r="AJ755">
        <v>0.48092499999999999</v>
      </c>
      <c r="AK755">
        <v>999</v>
      </c>
      <c r="AO755">
        <v>16094</v>
      </c>
    </row>
    <row r="756" spans="1:41" x14ac:dyDescent="0.45">
      <c r="A756" t="s">
        <v>106</v>
      </c>
      <c r="B756" t="s">
        <v>104</v>
      </c>
      <c r="C756">
        <v>4</v>
      </c>
      <c r="D756">
        <v>3</v>
      </c>
      <c r="F756">
        <v>4.8552600000000004</v>
      </c>
      <c r="G756">
        <v>28</v>
      </c>
      <c r="H756">
        <v>10</v>
      </c>
      <c r="K756">
        <v>76</v>
      </c>
      <c r="L756">
        <v>341</v>
      </c>
      <c r="M756">
        <v>78</v>
      </c>
      <c r="N756">
        <v>44</v>
      </c>
      <c r="O756">
        <v>41</v>
      </c>
      <c r="P756">
        <v>9</v>
      </c>
      <c r="Q756">
        <v>32</v>
      </c>
      <c r="R756">
        <v>1</v>
      </c>
      <c r="S756">
        <v>7</v>
      </c>
      <c r="T756">
        <v>56</v>
      </c>
      <c r="U756">
        <v>6.6315799999999996</v>
      </c>
      <c r="V756">
        <v>3.7894700000000001</v>
      </c>
      <c r="W756">
        <v>1.75</v>
      </c>
      <c r="X756">
        <v>1.06579</v>
      </c>
      <c r="Y756">
        <v>0.16422300000000001</v>
      </c>
      <c r="Z756">
        <v>9.3841599999999997E-2</v>
      </c>
      <c r="AA756">
        <v>7.0381239056587205E-2</v>
      </c>
      <c r="AB756">
        <v>0.25827800000000001</v>
      </c>
      <c r="AC756">
        <v>1.44737</v>
      </c>
      <c r="AD756">
        <v>0.29113899999999998</v>
      </c>
      <c r="AE756">
        <v>0.67761800000000005</v>
      </c>
      <c r="AH756">
        <v>4.8602999999999996</v>
      </c>
      <c r="AI756">
        <v>0.44936799999999999</v>
      </c>
      <c r="AJ756">
        <v>0.25494299999999998</v>
      </c>
      <c r="AK756">
        <v>999</v>
      </c>
      <c r="AO756">
        <v>23135</v>
      </c>
    </row>
    <row r="757" spans="1:41" x14ac:dyDescent="0.45">
      <c r="A757" t="s">
        <v>8092</v>
      </c>
      <c r="B757" t="s">
        <v>269</v>
      </c>
      <c r="C757">
        <v>4</v>
      </c>
      <c r="D757">
        <v>4</v>
      </c>
      <c r="F757">
        <v>4.1052600000000004</v>
      </c>
      <c r="G757">
        <v>34</v>
      </c>
      <c r="H757">
        <v>3</v>
      </c>
      <c r="K757">
        <v>57</v>
      </c>
      <c r="L757">
        <v>243</v>
      </c>
      <c r="M757">
        <v>54</v>
      </c>
      <c r="N757">
        <v>28</v>
      </c>
      <c r="O757">
        <v>26</v>
      </c>
      <c r="P757">
        <v>6</v>
      </c>
      <c r="Q757">
        <v>18</v>
      </c>
      <c r="R757">
        <v>0</v>
      </c>
      <c r="S757">
        <v>4</v>
      </c>
      <c r="T757">
        <v>46</v>
      </c>
      <c r="U757">
        <v>7.2631600000000001</v>
      </c>
      <c r="V757">
        <v>2.8421099999999999</v>
      </c>
      <c r="W757">
        <v>2.5555599999999998</v>
      </c>
      <c r="X757">
        <v>0.94736799999999999</v>
      </c>
      <c r="Y757">
        <v>0.1893</v>
      </c>
      <c r="Z757">
        <v>7.4074100000000004E-2</v>
      </c>
      <c r="AA757">
        <v>0.115226343274116</v>
      </c>
      <c r="AB757">
        <v>0.24434400000000001</v>
      </c>
      <c r="AC757">
        <v>1.2631600000000001</v>
      </c>
      <c r="AD757">
        <v>0.284024</v>
      </c>
      <c r="AE757">
        <v>0.69182399999999999</v>
      </c>
      <c r="AH757">
        <v>4.1673200000000001</v>
      </c>
      <c r="AI757">
        <v>0.44852999999999998</v>
      </c>
      <c r="AJ757">
        <v>0.462476</v>
      </c>
      <c r="AK757">
        <v>999</v>
      </c>
      <c r="AO757" t="s">
        <v>8093</v>
      </c>
    </row>
    <row r="758" spans="1:41" x14ac:dyDescent="0.45">
      <c r="A758" t="s">
        <v>8252</v>
      </c>
      <c r="B758" t="s">
        <v>107</v>
      </c>
      <c r="C758">
        <v>5</v>
      </c>
      <c r="D758">
        <v>4</v>
      </c>
      <c r="F758">
        <v>3.8365900000000002</v>
      </c>
      <c r="G758">
        <v>38</v>
      </c>
      <c r="H758">
        <v>0</v>
      </c>
      <c r="K758">
        <v>56.3</v>
      </c>
      <c r="L758">
        <v>240</v>
      </c>
      <c r="M758">
        <v>49</v>
      </c>
      <c r="N758">
        <v>26</v>
      </c>
      <c r="O758">
        <v>24</v>
      </c>
      <c r="P758">
        <v>6</v>
      </c>
      <c r="Q758">
        <v>23</v>
      </c>
      <c r="R758">
        <v>0</v>
      </c>
      <c r="S758">
        <v>4</v>
      </c>
      <c r="T758">
        <v>62</v>
      </c>
      <c r="U758">
        <v>9.9111899999999995</v>
      </c>
      <c r="V758">
        <v>3.6767300000000001</v>
      </c>
      <c r="W758">
        <v>2.6956500000000001</v>
      </c>
      <c r="X758">
        <v>0.95914699999999997</v>
      </c>
      <c r="Y758">
        <v>0.25833299999999998</v>
      </c>
      <c r="Z758">
        <v>9.5833299999999996E-2</v>
      </c>
      <c r="AA758">
        <v>0.162499994039535</v>
      </c>
      <c r="AB758">
        <v>0.230047</v>
      </c>
      <c r="AC758">
        <v>1.2788600000000001</v>
      </c>
      <c r="AD758">
        <v>0.29655199999999998</v>
      </c>
      <c r="AE758">
        <v>0.72326999999999997</v>
      </c>
      <c r="AH758">
        <v>3.8767100000000001</v>
      </c>
      <c r="AI758">
        <v>0.44777299999999998</v>
      </c>
      <c r="AJ758">
        <v>0.54360399999999998</v>
      </c>
      <c r="AK758">
        <v>999</v>
      </c>
      <c r="AO758" t="s">
        <v>8253</v>
      </c>
    </row>
    <row r="759" spans="1:41" x14ac:dyDescent="0.45">
      <c r="A759" t="s">
        <v>7462</v>
      </c>
      <c r="B759" t="s">
        <v>82</v>
      </c>
      <c r="C759">
        <v>3</v>
      </c>
      <c r="D759">
        <v>3</v>
      </c>
      <c r="F759">
        <v>3.8121499999999999</v>
      </c>
      <c r="G759">
        <v>38</v>
      </c>
      <c r="H759">
        <v>2</v>
      </c>
      <c r="K759">
        <v>54.3</v>
      </c>
      <c r="L759">
        <v>230</v>
      </c>
      <c r="M759">
        <v>50</v>
      </c>
      <c r="N759">
        <v>25</v>
      </c>
      <c r="O759">
        <v>23</v>
      </c>
      <c r="P759">
        <v>6</v>
      </c>
      <c r="Q759">
        <v>16</v>
      </c>
      <c r="R759">
        <v>0</v>
      </c>
      <c r="S759">
        <v>3</v>
      </c>
      <c r="T759">
        <v>50</v>
      </c>
      <c r="U759">
        <v>8.2872900000000005</v>
      </c>
      <c r="V759">
        <v>2.6519300000000001</v>
      </c>
      <c r="W759">
        <v>3.125</v>
      </c>
      <c r="X759">
        <v>0.994475</v>
      </c>
      <c r="Y759">
        <v>0.217391</v>
      </c>
      <c r="Z759">
        <v>6.9565199999999994E-2</v>
      </c>
      <c r="AA759">
        <v>0.147826083004474</v>
      </c>
      <c r="AB759">
        <v>0.23696700000000001</v>
      </c>
      <c r="AC759">
        <v>1.2154700000000001</v>
      </c>
      <c r="AD759">
        <v>0.28387099999999998</v>
      </c>
      <c r="AE759">
        <v>0.71180600000000005</v>
      </c>
      <c r="AH759">
        <v>3.89961</v>
      </c>
      <c r="AI759">
        <v>0.44734499999999999</v>
      </c>
      <c r="AJ759">
        <v>0.44938800000000001</v>
      </c>
      <c r="AK759">
        <v>999</v>
      </c>
      <c r="AO759">
        <v>20997</v>
      </c>
    </row>
    <row r="760" spans="1:41" x14ac:dyDescent="0.45">
      <c r="A760" t="s">
        <v>8097</v>
      </c>
      <c r="C760">
        <v>4</v>
      </c>
      <c r="D760">
        <v>3</v>
      </c>
      <c r="F760">
        <v>4.0703500000000004</v>
      </c>
      <c r="G760">
        <v>35</v>
      </c>
      <c r="H760">
        <v>4</v>
      </c>
      <c r="K760">
        <v>59.7</v>
      </c>
      <c r="L760">
        <v>258</v>
      </c>
      <c r="M760">
        <v>50</v>
      </c>
      <c r="N760">
        <v>29</v>
      </c>
      <c r="O760">
        <v>27</v>
      </c>
      <c r="P760">
        <v>7</v>
      </c>
      <c r="Q760">
        <v>30</v>
      </c>
      <c r="R760">
        <v>0</v>
      </c>
      <c r="S760">
        <v>4</v>
      </c>
      <c r="T760">
        <v>66</v>
      </c>
      <c r="U760">
        <v>9.9497499999999999</v>
      </c>
      <c r="V760">
        <v>4.5226100000000002</v>
      </c>
      <c r="W760">
        <v>2.2000000000000002</v>
      </c>
      <c r="X760">
        <v>1.05528</v>
      </c>
      <c r="Y760">
        <v>0.25581399999999999</v>
      </c>
      <c r="Z760">
        <v>0.11627899999999999</v>
      </c>
      <c r="AA760">
        <v>0.13953488320112201</v>
      </c>
      <c r="AB760">
        <v>0.223214</v>
      </c>
      <c r="AC760">
        <v>1.3400300000000001</v>
      </c>
      <c r="AD760">
        <v>0.28476800000000002</v>
      </c>
      <c r="AE760">
        <v>0.72649600000000003</v>
      </c>
      <c r="AH760">
        <v>4.2768199999999998</v>
      </c>
      <c r="AI760">
        <v>0.44483299999999998</v>
      </c>
      <c r="AJ760">
        <v>0.46537899999999999</v>
      </c>
      <c r="AK760">
        <v>999</v>
      </c>
      <c r="AO760" t="s">
        <v>8098</v>
      </c>
    </row>
    <row r="761" spans="1:41" x14ac:dyDescent="0.45">
      <c r="A761" t="s">
        <v>8289</v>
      </c>
      <c r="B761" t="s">
        <v>7</v>
      </c>
      <c r="C761">
        <v>5</v>
      </c>
      <c r="D761">
        <v>8</v>
      </c>
      <c r="F761">
        <v>4.9440499999999998</v>
      </c>
      <c r="G761">
        <v>20</v>
      </c>
      <c r="H761">
        <v>20</v>
      </c>
      <c r="K761">
        <v>98.3</v>
      </c>
      <c r="L761">
        <v>443</v>
      </c>
      <c r="M761">
        <v>104</v>
      </c>
      <c r="N761">
        <v>58</v>
      </c>
      <c r="O761">
        <v>54</v>
      </c>
      <c r="P761">
        <v>11</v>
      </c>
      <c r="Q761">
        <v>47</v>
      </c>
      <c r="R761">
        <v>0</v>
      </c>
      <c r="S761">
        <v>9</v>
      </c>
      <c r="T761">
        <v>65</v>
      </c>
      <c r="U761">
        <v>5.9511700000000003</v>
      </c>
      <c r="V761">
        <v>4.3031499999999996</v>
      </c>
      <c r="W761">
        <v>1.3829800000000001</v>
      </c>
      <c r="X761">
        <v>1.00712</v>
      </c>
      <c r="Y761">
        <v>0.146727</v>
      </c>
      <c r="Z761">
        <v>0.10609499999999999</v>
      </c>
      <c r="AA761">
        <v>4.0632054209709098E-2</v>
      </c>
      <c r="AB761">
        <v>0.26873399999999997</v>
      </c>
      <c r="AC761">
        <v>1.5361100000000001</v>
      </c>
      <c r="AD761">
        <v>0.299035</v>
      </c>
      <c r="AE761">
        <v>0.68584100000000003</v>
      </c>
      <c r="AH761">
        <v>5.0963399999999996</v>
      </c>
      <c r="AI761">
        <v>0.44420300000000001</v>
      </c>
      <c r="AJ761">
        <v>0.65278999999999998</v>
      </c>
      <c r="AK761">
        <v>999</v>
      </c>
      <c r="AO761" t="s">
        <v>8290</v>
      </c>
    </row>
    <row r="762" spans="1:41" x14ac:dyDescent="0.45">
      <c r="A762" t="s">
        <v>8136</v>
      </c>
      <c r="B762" t="s">
        <v>170</v>
      </c>
      <c r="C762">
        <v>4</v>
      </c>
      <c r="D762">
        <v>5</v>
      </c>
      <c r="F762">
        <v>4.4619099999999996</v>
      </c>
      <c r="G762">
        <v>20</v>
      </c>
      <c r="H762">
        <v>10</v>
      </c>
      <c r="K762">
        <v>82.7</v>
      </c>
      <c r="L762">
        <v>363</v>
      </c>
      <c r="M762">
        <v>84</v>
      </c>
      <c r="N762">
        <v>44</v>
      </c>
      <c r="O762">
        <v>41</v>
      </c>
      <c r="P762">
        <v>10</v>
      </c>
      <c r="Q762">
        <v>33</v>
      </c>
      <c r="R762">
        <v>0</v>
      </c>
      <c r="S762">
        <v>5</v>
      </c>
      <c r="T762">
        <v>60</v>
      </c>
      <c r="U762">
        <v>6.52963</v>
      </c>
      <c r="V762">
        <v>3.5912899999999999</v>
      </c>
      <c r="W762">
        <v>1.8181799999999999</v>
      </c>
      <c r="X762">
        <v>1.0882700000000001</v>
      </c>
      <c r="Y762">
        <v>0.16528899999999999</v>
      </c>
      <c r="Z762">
        <v>9.0909100000000007E-2</v>
      </c>
      <c r="AA762">
        <v>7.4380159378051702E-2</v>
      </c>
      <c r="AB762">
        <v>0.25846200000000003</v>
      </c>
      <c r="AC762">
        <v>1.41475</v>
      </c>
      <c r="AD762">
        <v>0.29019600000000001</v>
      </c>
      <c r="AE762">
        <v>0.70873799999999998</v>
      </c>
      <c r="AH762">
        <v>4.7544399999999998</v>
      </c>
      <c r="AI762">
        <v>0.443772</v>
      </c>
      <c r="AJ762">
        <v>0.67396800000000001</v>
      </c>
      <c r="AK762">
        <v>999</v>
      </c>
      <c r="AO762" t="s">
        <v>8137</v>
      </c>
    </row>
    <row r="763" spans="1:41" x14ac:dyDescent="0.45">
      <c r="A763" t="s">
        <v>7478</v>
      </c>
      <c r="B763" t="s">
        <v>269</v>
      </c>
      <c r="C763">
        <v>4</v>
      </c>
      <c r="D763">
        <v>5</v>
      </c>
      <c r="F763">
        <v>4.53782</v>
      </c>
      <c r="G763">
        <v>30</v>
      </c>
      <c r="H763">
        <v>8</v>
      </c>
      <c r="K763">
        <v>83.3</v>
      </c>
      <c r="L763">
        <v>369</v>
      </c>
      <c r="M763">
        <v>86</v>
      </c>
      <c r="N763">
        <v>45</v>
      </c>
      <c r="O763">
        <v>42</v>
      </c>
      <c r="P763">
        <v>10</v>
      </c>
      <c r="Q763">
        <v>36</v>
      </c>
      <c r="R763">
        <v>0</v>
      </c>
      <c r="S763">
        <v>3</v>
      </c>
      <c r="T763">
        <v>64</v>
      </c>
      <c r="U763">
        <v>6.9147699999999999</v>
      </c>
      <c r="V763">
        <v>3.8895599999999999</v>
      </c>
      <c r="W763">
        <v>1.7777799999999999</v>
      </c>
      <c r="X763">
        <v>1.08043</v>
      </c>
      <c r="Y763">
        <v>0.17344200000000001</v>
      </c>
      <c r="Z763">
        <v>9.7560999999999995E-2</v>
      </c>
      <c r="AA763">
        <v>7.5880765914916895E-2</v>
      </c>
      <c r="AB763">
        <v>0.260606</v>
      </c>
      <c r="AC763">
        <v>1.4645900000000001</v>
      </c>
      <c r="AD763">
        <v>0.296875</v>
      </c>
      <c r="AE763">
        <v>0.71296300000000001</v>
      </c>
      <c r="AH763">
        <v>4.6836099999999998</v>
      </c>
      <c r="AI763">
        <v>0.443496</v>
      </c>
      <c r="AJ763">
        <v>0.52795700000000001</v>
      </c>
      <c r="AK763">
        <v>999</v>
      </c>
      <c r="AO763">
        <v>24763</v>
      </c>
    </row>
    <row r="764" spans="1:41" x14ac:dyDescent="0.45">
      <c r="A764" t="s">
        <v>7426</v>
      </c>
      <c r="B764" t="s">
        <v>269</v>
      </c>
      <c r="C764">
        <v>5</v>
      </c>
      <c r="D764">
        <v>4</v>
      </c>
      <c r="F764">
        <v>3.7842799999999999</v>
      </c>
      <c r="G764">
        <v>39</v>
      </c>
      <c r="H764">
        <v>0</v>
      </c>
      <c r="K764">
        <v>54.7</v>
      </c>
      <c r="L764">
        <v>229</v>
      </c>
      <c r="M764">
        <v>51</v>
      </c>
      <c r="N764">
        <v>25</v>
      </c>
      <c r="O764">
        <v>23</v>
      </c>
      <c r="P764">
        <v>6</v>
      </c>
      <c r="Q764">
        <v>16</v>
      </c>
      <c r="R764">
        <v>0</v>
      </c>
      <c r="S764">
        <v>1</v>
      </c>
      <c r="T764">
        <v>48</v>
      </c>
      <c r="U764">
        <v>7.8976199999999999</v>
      </c>
      <c r="V764">
        <v>2.6325400000000001</v>
      </c>
      <c r="W764">
        <v>3</v>
      </c>
      <c r="X764">
        <v>0.98720300000000005</v>
      </c>
      <c r="Y764">
        <v>0.20960699999999999</v>
      </c>
      <c r="Z764">
        <v>6.9869000000000001E-2</v>
      </c>
      <c r="AA764">
        <v>0.139737993478775</v>
      </c>
      <c r="AB764">
        <v>0.240566</v>
      </c>
      <c r="AC764">
        <v>1.2248600000000001</v>
      </c>
      <c r="AD764">
        <v>0.28481000000000001</v>
      </c>
      <c r="AE764">
        <v>0.71672400000000003</v>
      </c>
      <c r="AH764">
        <v>3.85833</v>
      </c>
      <c r="AI764">
        <v>0.44226300000000002</v>
      </c>
      <c r="AJ764">
        <v>0.45695200000000002</v>
      </c>
      <c r="AK764">
        <v>999</v>
      </c>
      <c r="AO764">
        <v>24862</v>
      </c>
    </row>
    <row r="765" spans="1:41" x14ac:dyDescent="0.45">
      <c r="A765" t="s">
        <v>7372</v>
      </c>
      <c r="B765" t="s">
        <v>76</v>
      </c>
      <c r="C765">
        <v>2</v>
      </c>
      <c r="D765">
        <v>3</v>
      </c>
      <c r="F765">
        <v>3.7735799999999999</v>
      </c>
      <c r="G765">
        <v>48</v>
      </c>
      <c r="H765">
        <v>1</v>
      </c>
      <c r="K765">
        <v>47.7</v>
      </c>
      <c r="L765">
        <v>195</v>
      </c>
      <c r="M765">
        <v>41</v>
      </c>
      <c r="N765">
        <v>21</v>
      </c>
      <c r="O765">
        <v>20</v>
      </c>
      <c r="P765">
        <v>5</v>
      </c>
      <c r="Q765">
        <v>17</v>
      </c>
      <c r="R765">
        <v>0</v>
      </c>
      <c r="S765">
        <v>3</v>
      </c>
      <c r="T765">
        <v>47</v>
      </c>
      <c r="U765">
        <v>8.8679199999999998</v>
      </c>
      <c r="V765">
        <v>3.2075499999999999</v>
      </c>
      <c r="W765">
        <v>2.76471</v>
      </c>
      <c r="X765">
        <v>0.94339600000000001</v>
      </c>
      <c r="Y765">
        <v>0.24102599999999999</v>
      </c>
      <c r="Z765">
        <v>8.7179499999999993E-2</v>
      </c>
      <c r="AA765">
        <v>0.15384615212678901</v>
      </c>
      <c r="AB765">
        <v>0.23428599999999999</v>
      </c>
      <c r="AC765">
        <v>1.21593</v>
      </c>
      <c r="AD765">
        <v>0.29268300000000003</v>
      </c>
      <c r="AE765">
        <v>0.72548999999999997</v>
      </c>
      <c r="AH765">
        <v>3.9049399999999999</v>
      </c>
      <c r="AI765">
        <v>0.44200099999999998</v>
      </c>
      <c r="AJ765">
        <v>0.60696499999999998</v>
      </c>
      <c r="AK765">
        <v>999</v>
      </c>
      <c r="AO765">
        <v>16350</v>
      </c>
    </row>
    <row r="766" spans="1:41" x14ac:dyDescent="0.45">
      <c r="A766" t="s">
        <v>7125</v>
      </c>
      <c r="B766" t="s">
        <v>98</v>
      </c>
      <c r="C766">
        <v>5</v>
      </c>
      <c r="D766">
        <v>6</v>
      </c>
      <c r="F766">
        <v>4.8198600000000003</v>
      </c>
      <c r="G766">
        <v>21</v>
      </c>
      <c r="H766">
        <v>20</v>
      </c>
      <c r="K766">
        <v>102.7</v>
      </c>
      <c r="L766">
        <v>469</v>
      </c>
      <c r="M766">
        <v>110</v>
      </c>
      <c r="N766">
        <v>59</v>
      </c>
      <c r="O766">
        <v>55</v>
      </c>
      <c r="P766">
        <v>19</v>
      </c>
      <c r="Q766">
        <v>45</v>
      </c>
      <c r="R766">
        <v>0</v>
      </c>
      <c r="S766">
        <v>4</v>
      </c>
      <c r="T766">
        <v>98</v>
      </c>
      <c r="U766">
        <v>8.58812</v>
      </c>
      <c r="V766">
        <v>3.9435199999999999</v>
      </c>
      <c r="W766">
        <v>2.1777799999999998</v>
      </c>
      <c r="X766">
        <v>1.6650400000000001</v>
      </c>
      <c r="Y766">
        <v>0.208955</v>
      </c>
      <c r="Z766">
        <v>9.5948800000000001E-2</v>
      </c>
      <c r="AA766">
        <v>0.11300639808177899</v>
      </c>
      <c r="AB766">
        <v>0.261905</v>
      </c>
      <c r="AC766">
        <v>1.50925</v>
      </c>
      <c r="AD766">
        <v>0.30032999999999999</v>
      </c>
      <c r="AE766">
        <v>0.747664</v>
      </c>
      <c r="AH766">
        <v>5.1829900000000002</v>
      </c>
      <c r="AI766">
        <v>0.441467</v>
      </c>
      <c r="AJ766">
        <v>0.60791600000000001</v>
      </c>
      <c r="AK766">
        <v>999</v>
      </c>
      <c r="AO766">
        <v>20633</v>
      </c>
    </row>
    <row r="767" spans="1:41" x14ac:dyDescent="0.45">
      <c r="A767" t="s">
        <v>8022</v>
      </c>
      <c r="C767">
        <v>4</v>
      </c>
      <c r="D767">
        <v>6</v>
      </c>
      <c r="F767">
        <v>5.4395600000000002</v>
      </c>
      <c r="G767">
        <v>19</v>
      </c>
      <c r="H767">
        <v>19</v>
      </c>
      <c r="K767">
        <v>91</v>
      </c>
      <c r="L767">
        <v>399</v>
      </c>
      <c r="M767">
        <v>101</v>
      </c>
      <c r="N767">
        <v>59</v>
      </c>
      <c r="O767">
        <v>55</v>
      </c>
      <c r="P767">
        <v>16</v>
      </c>
      <c r="Q767">
        <v>27</v>
      </c>
      <c r="R767">
        <v>0</v>
      </c>
      <c r="S767">
        <v>3</v>
      </c>
      <c r="T767">
        <v>66</v>
      </c>
      <c r="U767">
        <v>6.5274700000000001</v>
      </c>
      <c r="V767">
        <v>2.6703299999999999</v>
      </c>
      <c r="W767">
        <v>2.4444400000000002</v>
      </c>
      <c r="X767">
        <v>1.5824199999999999</v>
      </c>
      <c r="Y767">
        <v>0.16541400000000001</v>
      </c>
      <c r="Z767">
        <v>6.7669199999999999E-2</v>
      </c>
      <c r="AA767">
        <v>9.7744353115558597E-2</v>
      </c>
      <c r="AB767">
        <v>0.27371299999999998</v>
      </c>
      <c r="AC767">
        <v>1.40659</v>
      </c>
      <c r="AD767">
        <v>0.29616700000000001</v>
      </c>
      <c r="AE767">
        <v>0.65340900000000002</v>
      </c>
      <c r="AH767">
        <v>5.0792200000000003</v>
      </c>
      <c r="AI767">
        <v>0.440106</v>
      </c>
      <c r="AJ767">
        <v>-0.17077400000000001</v>
      </c>
      <c r="AK767">
        <v>999</v>
      </c>
      <c r="AO767">
        <v>12917</v>
      </c>
    </row>
    <row r="768" spans="1:41" x14ac:dyDescent="0.45">
      <c r="A768" t="s">
        <v>8122</v>
      </c>
      <c r="C768">
        <v>3</v>
      </c>
      <c r="D768">
        <v>4</v>
      </c>
      <c r="F768">
        <v>4.7966300000000004</v>
      </c>
      <c r="G768">
        <v>25</v>
      </c>
      <c r="H768">
        <v>13</v>
      </c>
      <c r="K768">
        <v>71.3</v>
      </c>
      <c r="L768">
        <v>319</v>
      </c>
      <c r="M768">
        <v>81</v>
      </c>
      <c r="N768">
        <v>41</v>
      </c>
      <c r="O768">
        <v>38</v>
      </c>
      <c r="P768">
        <v>10</v>
      </c>
      <c r="Q768">
        <v>22</v>
      </c>
      <c r="R768">
        <v>0</v>
      </c>
      <c r="S768">
        <v>4</v>
      </c>
      <c r="T768">
        <v>49</v>
      </c>
      <c r="U768">
        <v>6.18513</v>
      </c>
      <c r="V768">
        <v>2.7770000000000001</v>
      </c>
      <c r="W768">
        <v>2.2272699999999999</v>
      </c>
      <c r="X768">
        <v>1.26227</v>
      </c>
      <c r="Y768">
        <v>0.15360499999999999</v>
      </c>
      <c r="Z768">
        <v>6.8965499999999999E-2</v>
      </c>
      <c r="AA768">
        <v>8.4639497101306901E-2</v>
      </c>
      <c r="AB768">
        <v>0.276451</v>
      </c>
      <c r="AC768">
        <v>1.4446000000000001</v>
      </c>
      <c r="AD768">
        <v>0.30341899999999999</v>
      </c>
      <c r="AE768">
        <v>0.69662900000000005</v>
      </c>
      <c r="AH768">
        <v>4.7978199999999998</v>
      </c>
      <c r="AI768">
        <v>0.43867699999999998</v>
      </c>
      <c r="AJ768">
        <v>0.49985099999999999</v>
      </c>
      <c r="AK768">
        <v>999</v>
      </c>
      <c r="AO768">
        <v>20395</v>
      </c>
    </row>
    <row r="769" spans="1:41" x14ac:dyDescent="0.45">
      <c r="A769" t="s">
        <v>7247</v>
      </c>
      <c r="B769" t="s">
        <v>31</v>
      </c>
      <c r="C769">
        <v>5</v>
      </c>
      <c r="D769">
        <v>6</v>
      </c>
      <c r="F769">
        <v>4.95</v>
      </c>
      <c r="G769">
        <v>19</v>
      </c>
      <c r="H769">
        <v>19</v>
      </c>
      <c r="K769">
        <v>100</v>
      </c>
      <c r="L769">
        <v>450</v>
      </c>
      <c r="M769">
        <v>116</v>
      </c>
      <c r="N769">
        <v>59</v>
      </c>
      <c r="O769">
        <v>55</v>
      </c>
      <c r="P769">
        <v>18</v>
      </c>
      <c r="Q769">
        <v>28</v>
      </c>
      <c r="R769">
        <v>1</v>
      </c>
      <c r="S769">
        <v>5</v>
      </c>
      <c r="T769">
        <v>72</v>
      </c>
      <c r="U769">
        <v>6.48</v>
      </c>
      <c r="V769">
        <v>2.52</v>
      </c>
      <c r="W769">
        <v>2.5714299999999999</v>
      </c>
      <c r="X769">
        <v>1.62</v>
      </c>
      <c r="Y769">
        <v>0.16</v>
      </c>
      <c r="Z769">
        <v>6.2222199999999998E-2</v>
      </c>
      <c r="AA769">
        <v>9.7777772694826098E-2</v>
      </c>
      <c r="AB769">
        <v>0.27817700000000001</v>
      </c>
      <c r="AC769">
        <v>1.44</v>
      </c>
      <c r="AD769">
        <v>0.29969400000000002</v>
      </c>
      <c r="AE769">
        <v>0.71548800000000001</v>
      </c>
      <c r="AH769">
        <v>5.1450399999999998</v>
      </c>
      <c r="AI769">
        <v>0.43865199999999999</v>
      </c>
      <c r="AJ769">
        <v>0.584789</v>
      </c>
      <c r="AK769">
        <v>999</v>
      </c>
      <c r="AO769">
        <v>12049</v>
      </c>
    </row>
    <row r="770" spans="1:41" x14ac:dyDescent="0.45">
      <c r="A770" t="s">
        <v>8225</v>
      </c>
      <c r="B770" t="s">
        <v>31</v>
      </c>
      <c r="C770">
        <v>2</v>
      </c>
      <c r="D770">
        <v>3</v>
      </c>
      <c r="F770">
        <v>4.7571399999999997</v>
      </c>
      <c r="G770">
        <v>25</v>
      </c>
      <c r="H770">
        <v>11</v>
      </c>
      <c r="K770">
        <v>70</v>
      </c>
      <c r="L770">
        <v>310</v>
      </c>
      <c r="M770">
        <v>71</v>
      </c>
      <c r="N770">
        <v>40</v>
      </c>
      <c r="O770">
        <v>37</v>
      </c>
      <c r="P770">
        <v>9</v>
      </c>
      <c r="Q770">
        <v>25</v>
      </c>
      <c r="R770">
        <v>0</v>
      </c>
      <c r="S770">
        <v>8</v>
      </c>
      <c r="T770">
        <v>55</v>
      </c>
      <c r="U770">
        <v>7.0714300000000003</v>
      </c>
      <c r="V770">
        <v>3.2142900000000001</v>
      </c>
      <c r="W770">
        <v>2.2000000000000002</v>
      </c>
      <c r="X770">
        <v>1.1571400000000001</v>
      </c>
      <c r="Y770">
        <v>0.17741899999999999</v>
      </c>
      <c r="Z770">
        <v>8.06452E-2</v>
      </c>
      <c r="AA770">
        <v>9.6774190664291299E-2</v>
      </c>
      <c r="AB770">
        <v>0.25631799999999999</v>
      </c>
      <c r="AC770">
        <v>1.3714299999999999</v>
      </c>
      <c r="AD770">
        <v>0.29108000000000001</v>
      </c>
      <c r="AE770">
        <v>0.67146300000000003</v>
      </c>
      <c r="AH770">
        <v>4.7693300000000001</v>
      </c>
      <c r="AI770">
        <v>0.43854599999999999</v>
      </c>
      <c r="AJ770">
        <v>0.38817699999999999</v>
      </c>
      <c r="AK770">
        <v>999</v>
      </c>
      <c r="AO770" t="s">
        <v>8226</v>
      </c>
    </row>
    <row r="771" spans="1:41" x14ac:dyDescent="0.45">
      <c r="A771" t="s">
        <v>7292</v>
      </c>
      <c r="B771" t="s">
        <v>178</v>
      </c>
      <c r="C771">
        <v>3</v>
      </c>
      <c r="D771">
        <v>3</v>
      </c>
      <c r="F771">
        <v>5.4604499999999998</v>
      </c>
      <c r="G771">
        <v>23</v>
      </c>
      <c r="H771">
        <v>19</v>
      </c>
      <c r="K771">
        <v>92.3</v>
      </c>
      <c r="L771">
        <v>416</v>
      </c>
      <c r="M771">
        <v>101</v>
      </c>
      <c r="N771">
        <v>60</v>
      </c>
      <c r="O771">
        <v>56</v>
      </c>
      <c r="P771">
        <v>16</v>
      </c>
      <c r="Q771">
        <v>36</v>
      </c>
      <c r="R771">
        <v>1</v>
      </c>
      <c r="S771">
        <v>3</v>
      </c>
      <c r="T771">
        <v>79</v>
      </c>
      <c r="U771">
        <v>7.7031400000000003</v>
      </c>
      <c r="V771">
        <v>3.5102899999999999</v>
      </c>
      <c r="W771">
        <v>2.1944400000000002</v>
      </c>
      <c r="X771">
        <v>1.56013</v>
      </c>
      <c r="Y771">
        <v>0.18990399999999999</v>
      </c>
      <c r="Z771">
        <v>8.6538500000000004E-2</v>
      </c>
      <c r="AA771">
        <v>0.103365376591682</v>
      </c>
      <c r="AB771">
        <v>0.267905</v>
      </c>
      <c r="AC771">
        <v>1.4842900000000001</v>
      </c>
      <c r="AD771">
        <v>0.30141800000000002</v>
      </c>
      <c r="AE771">
        <v>0.671902</v>
      </c>
      <c r="AH771">
        <v>5.0643599999999998</v>
      </c>
      <c r="AI771">
        <v>0.43676900000000002</v>
      </c>
      <c r="AJ771">
        <v>-0.18942800000000001</v>
      </c>
      <c r="AK771">
        <v>999</v>
      </c>
      <c r="AO771">
        <v>16918</v>
      </c>
    </row>
    <row r="772" spans="1:41" x14ac:dyDescent="0.45">
      <c r="A772" t="s">
        <v>27</v>
      </c>
      <c r="B772" t="s">
        <v>21</v>
      </c>
      <c r="C772">
        <v>5</v>
      </c>
      <c r="D772">
        <v>7</v>
      </c>
      <c r="F772">
        <v>4.5147199999999996</v>
      </c>
      <c r="G772">
        <v>24</v>
      </c>
      <c r="H772">
        <v>19</v>
      </c>
      <c r="K772">
        <v>91.7</v>
      </c>
      <c r="L772">
        <v>406</v>
      </c>
      <c r="M772">
        <v>93</v>
      </c>
      <c r="N772">
        <v>49</v>
      </c>
      <c r="O772">
        <v>46</v>
      </c>
      <c r="P772">
        <v>11</v>
      </c>
      <c r="Q772">
        <v>39</v>
      </c>
      <c r="R772">
        <v>0</v>
      </c>
      <c r="S772">
        <v>5</v>
      </c>
      <c r="T772">
        <v>64</v>
      </c>
      <c r="U772">
        <v>6.2813499999999998</v>
      </c>
      <c r="V772">
        <v>3.8277000000000001</v>
      </c>
      <c r="W772">
        <v>1.64103</v>
      </c>
      <c r="X772">
        <v>1.07961</v>
      </c>
      <c r="Y772">
        <v>0.157635</v>
      </c>
      <c r="Z772">
        <v>9.6059099999999994E-2</v>
      </c>
      <c r="AA772">
        <v>6.1576351523399298E-2</v>
      </c>
      <c r="AB772">
        <v>0.25690600000000002</v>
      </c>
      <c r="AC772">
        <v>1.4394800000000001</v>
      </c>
      <c r="AD772">
        <v>0.28571400000000002</v>
      </c>
      <c r="AE772">
        <v>0.711835</v>
      </c>
      <c r="AH772">
        <v>4.8580899999999998</v>
      </c>
      <c r="AI772">
        <v>0.43582300000000002</v>
      </c>
      <c r="AJ772">
        <v>0.72282500000000005</v>
      </c>
      <c r="AK772">
        <v>999</v>
      </c>
      <c r="AO772">
        <v>25650</v>
      </c>
    </row>
    <row r="773" spans="1:41" x14ac:dyDescent="0.45">
      <c r="A773" t="s">
        <v>7483</v>
      </c>
      <c r="B773" t="s">
        <v>309</v>
      </c>
      <c r="C773">
        <v>4</v>
      </c>
      <c r="D773">
        <v>5</v>
      </c>
      <c r="F773">
        <v>4.54976</v>
      </c>
      <c r="G773">
        <v>58</v>
      </c>
      <c r="H773">
        <v>0</v>
      </c>
      <c r="K773">
        <v>63.3</v>
      </c>
      <c r="L773">
        <v>279</v>
      </c>
      <c r="M773">
        <v>58</v>
      </c>
      <c r="N773">
        <v>34</v>
      </c>
      <c r="O773">
        <v>32</v>
      </c>
      <c r="P773">
        <v>7</v>
      </c>
      <c r="Q773">
        <v>30</v>
      </c>
      <c r="R773">
        <v>3</v>
      </c>
      <c r="S773">
        <v>6</v>
      </c>
      <c r="T773">
        <v>67</v>
      </c>
      <c r="U773">
        <v>9.5260700000000007</v>
      </c>
      <c r="V773">
        <v>4.2653999999999996</v>
      </c>
      <c r="W773">
        <v>2.23333</v>
      </c>
      <c r="X773">
        <v>0.99526099999999995</v>
      </c>
      <c r="Y773">
        <v>0.240143</v>
      </c>
      <c r="Z773">
        <v>0.107527</v>
      </c>
      <c r="AA773">
        <v>0.13261649012565599</v>
      </c>
      <c r="AB773">
        <v>0.23868300000000001</v>
      </c>
      <c r="AC773">
        <v>1.3902099999999999</v>
      </c>
      <c r="AD773">
        <v>0.30177500000000002</v>
      </c>
      <c r="AE773">
        <v>0.69053699999999996</v>
      </c>
      <c r="AH773">
        <v>4.2819000000000003</v>
      </c>
      <c r="AI773">
        <v>0.43320399999999998</v>
      </c>
      <c r="AJ773">
        <v>0.541412</v>
      </c>
      <c r="AK773">
        <v>999</v>
      </c>
      <c r="AO773">
        <v>17639</v>
      </c>
    </row>
    <row r="774" spans="1:41" x14ac:dyDescent="0.45">
      <c r="A774" t="s">
        <v>8115</v>
      </c>
      <c r="C774">
        <v>4</v>
      </c>
      <c r="D774">
        <v>6</v>
      </c>
      <c r="F774">
        <v>5.1397300000000001</v>
      </c>
      <c r="G774">
        <v>21</v>
      </c>
      <c r="H774">
        <v>14</v>
      </c>
      <c r="K774">
        <v>82.3</v>
      </c>
      <c r="L774">
        <v>367</v>
      </c>
      <c r="M774">
        <v>86</v>
      </c>
      <c r="N774">
        <v>50</v>
      </c>
      <c r="O774">
        <v>47</v>
      </c>
      <c r="P774">
        <v>11</v>
      </c>
      <c r="Q774">
        <v>34</v>
      </c>
      <c r="R774">
        <v>0</v>
      </c>
      <c r="S774">
        <v>8</v>
      </c>
      <c r="T774">
        <v>57</v>
      </c>
      <c r="U774">
        <v>6.2332900000000002</v>
      </c>
      <c r="V774">
        <v>3.7181000000000002</v>
      </c>
      <c r="W774">
        <v>1.6764699999999999</v>
      </c>
      <c r="X774">
        <v>1.20292</v>
      </c>
      <c r="Y774">
        <v>0.15531300000000001</v>
      </c>
      <c r="Z774">
        <v>9.2643100000000006E-2</v>
      </c>
      <c r="AA774">
        <v>6.2670305371284402E-2</v>
      </c>
      <c r="AB774">
        <v>0.26461499999999999</v>
      </c>
      <c r="AC774">
        <v>1.45808</v>
      </c>
      <c r="AD774">
        <v>0.29182900000000001</v>
      </c>
      <c r="AE774">
        <v>0.66921600000000003</v>
      </c>
      <c r="AH774">
        <v>5.1383900000000002</v>
      </c>
      <c r="AI774">
        <v>0.43243799999999999</v>
      </c>
      <c r="AJ774">
        <v>0.26660899999999998</v>
      </c>
      <c r="AK774">
        <v>999</v>
      </c>
      <c r="AO774">
        <v>25512</v>
      </c>
    </row>
    <row r="775" spans="1:41" x14ac:dyDescent="0.45">
      <c r="A775" t="s">
        <v>7432</v>
      </c>
      <c r="B775" t="s">
        <v>10</v>
      </c>
      <c r="C775">
        <v>2</v>
      </c>
      <c r="D775">
        <v>4</v>
      </c>
      <c r="F775">
        <v>4.75298</v>
      </c>
      <c r="G775">
        <v>33</v>
      </c>
      <c r="H775">
        <v>7</v>
      </c>
      <c r="K775">
        <v>58.7</v>
      </c>
      <c r="L775">
        <v>265</v>
      </c>
      <c r="M775">
        <v>50</v>
      </c>
      <c r="N775">
        <v>33</v>
      </c>
      <c r="O775">
        <v>31</v>
      </c>
      <c r="P775">
        <v>8</v>
      </c>
      <c r="Q775">
        <v>37</v>
      </c>
      <c r="R775">
        <v>1</v>
      </c>
      <c r="S775">
        <v>3</v>
      </c>
      <c r="T775">
        <v>77</v>
      </c>
      <c r="U775">
        <v>11.8058</v>
      </c>
      <c r="V775">
        <v>5.6729099999999999</v>
      </c>
      <c r="W775">
        <v>2.08108</v>
      </c>
      <c r="X775">
        <v>1.22658</v>
      </c>
      <c r="Y775">
        <v>0.29056599999999999</v>
      </c>
      <c r="Z775">
        <v>0.139623</v>
      </c>
      <c r="AA775">
        <v>0.150943383574485</v>
      </c>
      <c r="AB775">
        <v>0.222222</v>
      </c>
      <c r="AC775">
        <v>1.48211</v>
      </c>
      <c r="AD775">
        <v>0.3</v>
      </c>
      <c r="AE775">
        <v>0.71240099999999995</v>
      </c>
      <c r="AH775">
        <v>4.44754</v>
      </c>
      <c r="AI775">
        <v>0.43212400000000001</v>
      </c>
      <c r="AJ775">
        <v>0.12181</v>
      </c>
      <c r="AK775">
        <v>999</v>
      </c>
      <c r="AO775">
        <v>17034</v>
      </c>
    </row>
    <row r="776" spans="1:41" x14ac:dyDescent="0.45">
      <c r="A776" t="s">
        <v>8099</v>
      </c>
      <c r="B776" t="s">
        <v>56</v>
      </c>
      <c r="C776">
        <v>3</v>
      </c>
      <c r="D776">
        <v>4</v>
      </c>
      <c r="F776">
        <v>4.34483</v>
      </c>
      <c r="G776">
        <v>23</v>
      </c>
      <c r="H776">
        <v>5</v>
      </c>
      <c r="K776">
        <v>58</v>
      </c>
      <c r="L776">
        <v>254</v>
      </c>
      <c r="M776">
        <v>54</v>
      </c>
      <c r="N776">
        <v>30</v>
      </c>
      <c r="O776">
        <v>28</v>
      </c>
      <c r="P776">
        <v>7</v>
      </c>
      <c r="Q776">
        <v>26</v>
      </c>
      <c r="R776">
        <v>0</v>
      </c>
      <c r="S776">
        <v>4</v>
      </c>
      <c r="T776">
        <v>53</v>
      </c>
      <c r="U776">
        <v>8.2241400000000002</v>
      </c>
      <c r="V776">
        <v>4.0344800000000003</v>
      </c>
      <c r="W776">
        <v>2.0384600000000002</v>
      </c>
      <c r="X776">
        <v>1.0862099999999999</v>
      </c>
      <c r="Y776">
        <v>0.20866100000000001</v>
      </c>
      <c r="Z776">
        <v>0.10236199999999999</v>
      </c>
      <c r="AA776">
        <v>0.106299214065074</v>
      </c>
      <c r="AB776">
        <v>0.24107100000000001</v>
      </c>
      <c r="AC776">
        <v>1.37931</v>
      </c>
      <c r="AD776">
        <v>0.28658499999999998</v>
      </c>
      <c r="AE776">
        <v>0.71225099999999997</v>
      </c>
      <c r="AH776">
        <v>4.5481400000000001</v>
      </c>
      <c r="AI776">
        <v>0.42843100000000001</v>
      </c>
      <c r="AJ776">
        <v>0.54457999999999995</v>
      </c>
      <c r="AK776">
        <v>999</v>
      </c>
      <c r="AO776" t="s">
        <v>8100</v>
      </c>
    </row>
    <row r="777" spans="1:41" x14ac:dyDescent="0.45">
      <c r="A777" t="s">
        <v>8087</v>
      </c>
      <c r="B777" t="s">
        <v>170</v>
      </c>
      <c r="C777">
        <v>3</v>
      </c>
      <c r="D777">
        <v>3</v>
      </c>
      <c r="F777">
        <v>3.7858499999999999</v>
      </c>
      <c r="G777">
        <v>32</v>
      </c>
      <c r="H777">
        <v>2</v>
      </c>
      <c r="K777">
        <v>52.3</v>
      </c>
      <c r="L777">
        <v>226</v>
      </c>
      <c r="M777">
        <v>46</v>
      </c>
      <c r="N777">
        <v>24</v>
      </c>
      <c r="O777">
        <v>22</v>
      </c>
      <c r="P777">
        <v>6</v>
      </c>
      <c r="Q777">
        <v>25</v>
      </c>
      <c r="R777">
        <v>1</v>
      </c>
      <c r="S777">
        <v>1</v>
      </c>
      <c r="T777">
        <v>59</v>
      </c>
      <c r="U777">
        <v>10.153</v>
      </c>
      <c r="V777">
        <v>4.3021000000000003</v>
      </c>
      <c r="W777">
        <v>2.36</v>
      </c>
      <c r="X777">
        <v>1.0325</v>
      </c>
      <c r="Y777">
        <v>0.26106200000000002</v>
      </c>
      <c r="Z777">
        <v>0.110619</v>
      </c>
      <c r="AA777">
        <v>0.15044246613979301</v>
      </c>
      <c r="AB777">
        <v>0.23</v>
      </c>
      <c r="AC777">
        <v>1.35755</v>
      </c>
      <c r="AD777">
        <v>0.296296</v>
      </c>
      <c r="AE777">
        <v>0.75079899999999999</v>
      </c>
      <c r="AH777">
        <v>3.9816199999999999</v>
      </c>
      <c r="AI777">
        <v>0.42784299999999997</v>
      </c>
      <c r="AJ777">
        <v>0.51393</v>
      </c>
      <c r="AK777">
        <v>999</v>
      </c>
      <c r="AO777" t="s">
        <v>8088</v>
      </c>
    </row>
    <row r="778" spans="1:41" x14ac:dyDescent="0.45">
      <c r="A778" t="s">
        <v>7985</v>
      </c>
      <c r="B778" t="s">
        <v>98</v>
      </c>
      <c r="C778">
        <v>4</v>
      </c>
      <c r="D778">
        <v>6</v>
      </c>
      <c r="F778">
        <v>4.9615400000000003</v>
      </c>
      <c r="G778">
        <v>19</v>
      </c>
      <c r="H778">
        <v>12</v>
      </c>
      <c r="K778">
        <v>78</v>
      </c>
      <c r="L778">
        <v>356</v>
      </c>
      <c r="M778">
        <v>92</v>
      </c>
      <c r="N778">
        <v>46</v>
      </c>
      <c r="O778">
        <v>43</v>
      </c>
      <c r="P778">
        <v>11</v>
      </c>
      <c r="Q778">
        <v>28</v>
      </c>
      <c r="R778">
        <v>1</v>
      </c>
      <c r="S778">
        <v>2</v>
      </c>
      <c r="T778">
        <v>49</v>
      </c>
      <c r="U778">
        <v>5.6538500000000003</v>
      </c>
      <c r="V778">
        <v>3.2307700000000001</v>
      </c>
      <c r="W778">
        <v>1.75</v>
      </c>
      <c r="X778">
        <v>1.2692300000000001</v>
      </c>
      <c r="Y778">
        <v>0.13764000000000001</v>
      </c>
      <c r="Z778">
        <v>7.8651700000000005E-2</v>
      </c>
      <c r="AA778">
        <v>5.8988757431507097E-2</v>
      </c>
      <c r="AB778">
        <v>0.28220899999999999</v>
      </c>
      <c r="AC778">
        <v>1.5384599999999999</v>
      </c>
      <c r="AD778">
        <v>0.30451099999999998</v>
      </c>
      <c r="AE778">
        <v>0.707457</v>
      </c>
      <c r="AH778">
        <v>4.9858099999999999</v>
      </c>
      <c r="AI778">
        <v>0.42779</v>
      </c>
      <c r="AJ778">
        <v>0.47847000000000001</v>
      </c>
      <c r="AK778">
        <v>999</v>
      </c>
      <c r="AO778">
        <v>23420</v>
      </c>
    </row>
    <row r="779" spans="1:41" x14ac:dyDescent="0.45">
      <c r="A779" t="s">
        <v>8073</v>
      </c>
      <c r="B779" t="s">
        <v>59</v>
      </c>
      <c r="C779">
        <v>4</v>
      </c>
      <c r="D779">
        <v>6</v>
      </c>
      <c r="F779">
        <v>4.90151</v>
      </c>
      <c r="G779">
        <v>21</v>
      </c>
      <c r="H779">
        <v>16</v>
      </c>
      <c r="K779">
        <v>86.3</v>
      </c>
      <c r="L779">
        <v>387</v>
      </c>
      <c r="M779">
        <v>93</v>
      </c>
      <c r="N779">
        <v>50</v>
      </c>
      <c r="O779">
        <v>47</v>
      </c>
      <c r="P779">
        <v>11</v>
      </c>
      <c r="Q779">
        <v>37</v>
      </c>
      <c r="R779">
        <v>0</v>
      </c>
      <c r="S779">
        <v>4</v>
      </c>
      <c r="T779">
        <v>62</v>
      </c>
      <c r="U779">
        <v>6.4658199999999999</v>
      </c>
      <c r="V779">
        <v>3.8586299999999998</v>
      </c>
      <c r="W779">
        <v>1.6756800000000001</v>
      </c>
      <c r="X779">
        <v>1.14716</v>
      </c>
      <c r="Y779">
        <v>0.16020699999999999</v>
      </c>
      <c r="Z779">
        <v>9.5607200000000003E-2</v>
      </c>
      <c r="AA779">
        <v>6.4599484205245902E-2</v>
      </c>
      <c r="AB779">
        <v>0.26878600000000002</v>
      </c>
      <c r="AC779">
        <v>1.50637</v>
      </c>
      <c r="AD779">
        <v>0.30036600000000002</v>
      </c>
      <c r="AE779">
        <v>0.69808000000000003</v>
      </c>
      <c r="AH779">
        <v>4.9004599999999998</v>
      </c>
      <c r="AI779">
        <v>0.427452</v>
      </c>
      <c r="AJ779">
        <v>0.43022199999999999</v>
      </c>
      <c r="AK779">
        <v>999</v>
      </c>
      <c r="AO779">
        <v>16427</v>
      </c>
    </row>
    <row r="780" spans="1:41" x14ac:dyDescent="0.45">
      <c r="A780" t="s">
        <v>7487</v>
      </c>
      <c r="B780" t="s">
        <v>82</v>
      </c>
      <c r="C780">
        <v>4</v>
      </c>
      <c r="D780">
        <v>3</v>
      </c>
      <c r="F780">
        <v>4.1990699999999999</v>
      </c>
      <c r="G780">
        <v>36</v>
      </c>
      <c r="H780">
        <v>7</v>
      </c>
      <c r="K780">
        <v>64.3</v>
      </c>
      <c r="L780">
        <v>281</v>
      </c>
      <c r="M780">
        <v>61</v>
      </c>
      <c r="N780">
        <v>32</v>
      </c>
      <c r="O780">
        <v>30</v>
      </c>
      <c r="P780">
        <v>7</v>
      </c>
      <c r="Q780">
        <v>27</v>
      </c>
      <c r="R780">
        <v>0</v>
      </c>
      <c r="S780">
        <v>3</v>
      </c>
      <c r="T780">
        <v>56</v>
      </c>
      <c r="U780">
        <v>7.83826</v>
      </c>
      <c r="V780">
        <v>3.7791600000000001</v>
      </c>
      <c r="W780">
        <v>2.0740699999999999</v>
      </c>
      <c r="X780">
        <v>0.97978200000000004</v>
      </c>
      <c r="Y780">
        <v>0.19928799999999999</v>
      </c>
      <c r="Z780">
        <v>9.6085400000000001E-2</v>
      </c>
      <c r="AA780">
        <v>0.10320284217596</v>
      </c>
      <c r="AB780">
        <v>0.24302799999999999</v>
      </c>
      <c r="AC780">
        <v>1.3685799999999999</v>
      </c>
      <c r="AD780">
        <v>0.28723399999999999</v>
      </c>
      <c r="AE780">
        <v>0.716113</v>
      </c>
      <c r="AH780">
        <v>4.3281400000000003</v>
      </c>
      <c r="AI780">
        <v>0.42550500000000002</v>
      </c>
      <c r="AJ780">
        <v>0.49177500000000002</v>
      </c>
      <c r="AK780">
        <v>999</v>
      </c>
      <c r="AO780">
        <v>23265</v>
      </c>
    </row>
    <row r="781" spans="1:41" x14ac:dyDescent="0.45">
      <c r="A781" t="s">
        <v>7323</v>
      </c>
      <c r="B781" t="s">
        <v>98</v>
      </c>
      <c r="C781">
        <v>2</v>
      </c>
      <c r="D781">
        <v>2</v>
      </c>
      <c r="F781">
        <v>4.3674200000000001</v>
      </c>
      <c r="G781">
        <v>44</v>
      </c>
      <c r="H781">
        <v>4</v>
      </c>
      <c r="K781">
        <v>57.7</v>
      </c>
      <c r="L781">
        <v>249</v>
      </c>
      <c r="M781">
        <v>50</v>
      </c>
      <c r="N781">
        <v>30</v>
      </c>
      <c r="O781">
        <v>28</v>
      </c>
      <c r="P781">
        <v>9</v>
      </c>
      <c r="Q781">
        <v>27</v>
      </c>
      <c r="R781">
        <v>2</v>
      </c>
      <c r="S781">
        <v>1</v>
      </c>
      <c r="T781">
        <v>71</v>
      </c>
      <c r="U781">
        <v>11.0745</v>
      </c>
      <c r="V781">
        <v>4.2114399999999996</v>
      </c>
      <c r="W781">
        <v>2.6296300000000001</v>
      </c>
      <c r="X781">
        <v>1.40381</v>
      </c>
      <c r="Y781">
        <v>0.28514099999999998</v>
      </c>
      <c r="Z781">
        <v>0.108434</v>
      </c>
      <c r="AA781">
        <v>0.17670683562755499</v>
      </c>
      <c r="AB781">
        <v>0.226244</v>
      </c>
      <c r="AC781">
        <v>1.33449</v>
      </c>
      <c r="AD781">
        <v>0.29077999999999998</v>
      </c>
      <c r="AE781">
        <v>0.72981399999999996</v>
      </c>
      <c r="AH781">
        <v>4.2775699999999999</v>
      </c>
      <c r="AI781">
        <v>0.425091</v>
      </c>
      <c r="AJ781">
        <v>0.27395599999999998</v>
      </c>
      <c r="AK781">
        <v>999</v>
      </c>
      <c r="AO781">
        <v>19309</v>
      </c>
    </row>
    <row r="782" spans="1:41" x14ac:dyDescent="0.45">
      <c r="A782" t="s">
        <v>8281</v>
      </c>
      <c r="B782" t="s">
        <v>107</v>
      </c>
      <c r="C782">
        <v>5</v>
      </c>
      <c r="D782">
        <v>3</v>
      </c>
      <c r="F782">
        <v>4.3676500000000003</v>
      </c>
      <c r="G782">
        <v>29</v>
      </c>
      <c r="H782">
        <v>7</v>
      </c>
      <c r="K782">
        <v>68</v>
      </c>
      <c r="L782">
        <v>299</v>
      </c>
      <c r="M782">
        <v>66</v>
      </c>
      <c r="N782">
        <v>35</v>
      </c>
      <c r="O782">
        <v>33</v>
      </c>
      <c r="P782">
        <v>8</v>
      </c>
      <c r="Q782">
        <v>29</v>
      </c>
      <c r="R782">
        <v>0</v>
      </c>
      <c r="S782">
        <v>7</v>
      </c>
      <c r="T782">
        <v>61</v>
      </c>
      <c r="U782">
        <v>8.0735299999999999</v>
      </c>
      <c r="V782">
        <v>3.8382399999999999</v>
      </c>
      <c r="W782">
        <v>2.10345</v>
      </c>
      <c r="X782">
        <v>1.0588200000000001</v>
      </c>
      <c r="Y782">
        <v>0.204013</v>
      </c>
      <c r="Z782">
        <v>9.6990000000000007E-2</v>
      </c>
      <c r="AA782">
        <v>0.107023410499095</v>
      </c>
      <c r="AB782">
        <v>0.25095099999999998</v>
      </c>
      <c r="AC782">
        <v>1.39706</v>
      </c>
      <c r="AD782">
        <v>0.29896899999999998</v>
      </c>
      <c r="AE782">
        <v>0.71599000000000002</v>
      </c>
      <c r="AH782">
        <v>4.57857</v>
      </c>
      <c r="AI782">
        <v>0.42503800000000003</v>
      </c>
      <c r="AJ782">
        <v>0.71919999999999995</v>
      </c>
      <c r="AK782">
        <v>999</v>
      </c>
      <c r="AO782" t="s">
        <v>8282</v>
      </c>
    </row>
    <row r="783" spans="1:41" x14ac:dyDescent="0.45">
      <c r="A783" t="s">
        <v>1205</v>
      </c>
      <c r="C783">
        <v>4</v>
      </c>
      <c r="D783">
        <v>4</v>
      </c>
      <c r="F783">
        <v>4.44156</v>
      </c>
      <c r="G783">
        <v>26</v>
      </c>
      <c r="H783">
        <v>13</v>
      </c>
      <c r="K783">
        <v>77</v>
      </c>
      <c r="L783">
        <v>335</v>
      </c>
      <c r="M783">
        <v>81</v>
      </c>
      <c r="N783">
        <v>41</v>
      </c>
      <c r="O783">
        <v>38</v>
      </c>
      <c r="P783">
        <v>10</v>
      </c>
      <c r="Q783">
        <v>26</v>
      </c>
      <c r="R783">
        <v>0</v>
      </c>
      <c r="S783">
        <v>2</v>
      </c>
      <c r="T783">
        <v>52</v>
      </c>
      <c r="U783">
        <v>6.0779199999999998</v>
      </c>
      <c r="V783">
        <v>3.0389599999999999</v>
      </c>
      <c r="W783">
        <v>2</v>
      </c>
      <c r="X783">
        <v>1.16883</v>
      </c>
      <c r="Y783">
        <v>0.155224</v>
      </c>
      <c r="Z783">
        <v>7.7611899999999998E-2</v>
      </c>
      <c r="AA783">
        <v>7.7611938118934604E-2</v>
      </c>
      <c r="AB783">
        <v>0.26384400000000002</v>
      </c>
      <c r="AC783">
        <v>1.38961</v>
      </c>
      <c r="AD783">
        <v>0.289796</v>
      </c>
      <c r="AE783">
        <v>0.709677</v>
      </c>
      <c r="AH783">
        <v>4.6836099999999998</v>
      </c>
      <c r="AI783">
        <v>0.422236</v>
      </c>
      <c r="AJ783">
        <v>0.53114600000000001</v>
      </c>
      <c r="AK783">
        <v>999</v>
      </c>
      <c r="AO783">
        <v>17860</v>
      </c>
    </row>
    <row r="784" spans="1:41" x14ac:dyDescent="0.45">
      <c r="A784" t="s">
        <v>7463</v>
      </c>
      <c r="B784" t="s">
        <v>82</v>
      </c>
      <c r="C784">
        <v>4</v>
      </c>
      <c r="D784">
        <v>5</v>
      </c>
      <c r="F784">
        <v>4.4262300000000003</v>
      </c>
      <c r="G784">
        <v>29</v>
      </c>
      <c r="H784">
        <v>10</v>
      </c>
      <c r="K784">
        <v>79.3</v>
      </c>
      <c r="L784">
        <v>349</v>
      </c>
      <c r="M784">
        <v>75</v>
      </c>
      <c r="N784">
        <v>42</v>
      </c>
      <c r="O784">
        <v>39</v>
      </c>
      <c r="P784">
        <v>8</v>
      </c>
      <c r="Q784">
        <v>33</v>
      </c>
      <c r="R784">
        <v>0</v>
      </c>
      <c r="S784">
        <v>10</v>
      </c>
      <c r="T784">
        <v>63</v>
      </c>
      <c r="U784">
        <v>7.1500599999999999</v>
      </c>
      <c r="V784">
        <v>3.7452700000000001</v>
      </c>
      <c r="W784">
        <v>1.90909</v>
      </c>
      <c r="X784">
        <v>0.907945</v>
      </c>
      <c r="Y784">
        <v>0.18051600000000001</v>
      </c>
      <c r="Z784">
        <v>9.4555899999999998E-2</v>
      </c>
      <c r="AA784">
        <v>8.5959888994693701E-2</v>
      </c>
      <c r="AB784">
        <v>0.24509800000000001</v>
      </c>
      <c r="AC784">
        <v>1.36192</v>
      </c>
      <c r="AD784">
        <v>0.28510600000000003</v>
      </c>
      <c r="AE784">
        <v>0.68181800000000004</v>
      </c>
      <c r="AH784">
        <v>4.6043500000000002</v>
      </c>
      <c r="AI784">
        <v>0.41856900000000002</v>
      </c>
      <c r="AJ784">
        <v>0.48378599999999999</v>
      </c>
      <c r="AK784">
        <v>999</v>
      </c>
      <c r="AO784">
        <v>20298</v>
      </c>
    </row>
    <row r="785" spans="1:41" x14ac:dyDescent="0.45">
      <c r="A785" t="s">
        <v>8185</v>
      </c>
      <c r="C785">
        <v>5</v>
      </c>
      <c r="D785">
        <v>6</v>
      </c>
      <c r="F785">
        <v>4.8091600000000003</v>
      </c>
      <c r="G785">
        <v>20</v>
      </c>
      <c r="H785">
        <v>20</v>
      </c>
      <c r="K785">
        <v>91.7</v>
      </c>
      <c r="L785">
        <v>414</v>
      </c>
      <c r="M785">
        <v>104</v>
      </c>
      <c r="N785">
        <v>52</v>
      </c>
      <c r="O785">
        <v>49</v>
      </c>
      <c r="P785">
        <v>10</v>
      </c>
      <c r="Q785">
        <v>36</v>
      </c>
      <c r="R785">
        <v>0</v>
      </c>
      <c r="S785">
        <v>4</v>
      </c>
      <c r="T785">
        <v>45</v>
      </c>
      <c r="U785">
        <v>4.4165799999999997</v>
      </c>
      <c r="V785">
        <v>3.5332599999999998</v>
      </c>
      <c r="W785">
        <v>1.25</v>
      </c>
      <c r="X785">
        <v>0.98146100000000003</v>
      </c>
      <c r="Y785">
        <v>0.108696</v>
      </c>
      <c r="Z785">
        <v>8.6956500000000006E-2</v>
      </c>
      <c r="AA785">
        <v>2.1739125251769999E-2</v>
      </c>
      <c r="AB785">
        <v>0.27807500000000002</v>
      </c>
      <c r="AC785">
        <v>1.5267200000000001</v>
      </c>
      <c r="AD785">
        <v>0.29467100000000002</v>
      </c>
      <c r="AE785">
        <v>0.69841299999999995</v>
      </c>
      <c r="AH785">
        <v>4.99986</v>
      </c>
      <c r="AI785">
        <v>0.41641099999999998</v>
      </c>
      <c r="AJ785">
        <v>0.797651</v>
      </c>
      <c r="AK785">
        <v>999</v>
      </c>
      <c r="AO785" t="s">
        <v>8186</v>
      </c>
    </row>
    <row r="786" spans="1:41" x14ac:dyDescent="0.45">
      <c r="A786" t="s">
        <v>5506</v>
      </c>
      <c r="B786" t="s">
        <v>39</v>
      </c>
      <c r="C786">
        <v>3</v>
      </c>
      <c r="D786">
        <v>4</v>
      </c>
      <c r="F786">
        <v>4.08284</v>
      </c>
      <c r="G786">
        <v>40</v>
      </c>
      <c r="H786">
        <v>0</v>
      </c>
      <c r="K786">
        <v>50.7</v>
      </c>
      <c r="L786">
        <v>217</v>
      </c>
      <c r="M786">
        <v>48</v>
      </c>
      <c r="N786">
        <v>25</v>
      </c>
      <c r="O786">
        <v>23</v>
      </c>
      <c r="P786">
        <v>5</v>
      </c>
      <c r="Q786">
        <v>16</v>
      </c>
      <c r="R786">
        <v>0</v>
      </c>
      <c r="S786">
        <v>2</v>
      </c>
      <c r="T786">
        <v>46</v>
      </c>
      <c r="U786">
        <v>8.16568</v>
      </c>
      <c r="V786">
        <v>2.8402400000000001</v>
      </c>
      <c r="W786">
        <v>2.875</v>
      </c>
      <c r="X786">
        <v>0.88757399999999997</v>
      </c>
      <c r="Y786">
        <v>0.211982</v>
      </c>
      <c r="Z786">
        <v>7.3732699999999998E-2</v>
      </c>
      <c r="AA786">
        <v>0.138248845934867</v>
      </c>
      <c r="AB786">
        <v>0.241206</v>
      </c>
      <c r="AC786">
        <v>1.26233</v>
      </c>
      <c r="AD786">
        <v>0.29054099999999999</v>
      </c>
      <c r="AE786">
        <v>0.68421100000000001</v>
      </c>
      <c r="AH786">
        <v>3.7875800000000002</v>
      </c>
      <c r="AI786">
        <v>0.41601500000000002</v>
      </c>
      <c r="AJ786">
        <v>0.25272299999999998</v>
      </c>
      <c r="AK786">
        <v>999</v>
      </c>
      <c r="AO786">
        <v>25348</v>
      </c>
    </row>
    <row r="787" spans="1:41" x14ac:dyDescent="0.45">
      <c r="A787" t="s">
        <v>8154</v>
      </c>
      <c r="B787" t="s">
        <v>31</v>
      </c>
      <c r="C787">
        <v>5</v>
      </c>
      <c r="D787">
        <v>7</v>
      </c>
      <c r="F787">
        <v>4.8788900000000002</v>
      </c>
      <c r="G787">
        <v>26</v>
      </c>
      <c r="H787">
        <v>21</v>
      </c>
      <c r="K787">
        <v>86.7</v>
      </c>
      <c r="L787">
        <v>391</v>
      </c>
      <c r="M787">
        <v>88</v>
      </c>
      <c r="N787">
        <v>50</v>
      </c>
      <c r="O787">
        <v>47</v>
      </c>
      <c r="P787">
        <v>12</v>
      </c>
      <c r="Q787">
        <v>46</v>
      </c>
      <c r="R787">
        <v>1</v>
      </c>
      <c r="S787">
        <v>2</v>
      </c>
      <c r="T787">
        <v>72</v>
      </c>
      <c r="U787">
        <v>7.4740500000000001</v>
      </c>
      <c r="V787">
        <v>4.7750899999999996</v>
      </c>
      <c r="W787">
        <v>1.5652200000000001</v>
      </c>
      <c r="X787">
        <v>1.2456700000000001</v>
      </c>
      <c r="Y787">
        <v>0.184143</v>
      </c>
      <c r="Z787">
        <v>0.117647</v>
      </c>
      <c r="AA787">
        <v>6.6496156156062997E-2</v>
      </c>
      <c r="AB787">
        <v>0.25656000000000001</v>
      </c>
      <c r="AC787">
        <v>1.54556</v>
      </c>
      <c r="AD787">
        <v>0.29343599999999997</v>
      </c>
      <c r="AE787">
        <v>0.71672400000000003</v>
      </c>
      <c r="AH787">
        <v>5.0543500000000003</v>
      </c>
      <c r="AI787">
        <v>0.41474800000000001</v>
      </c>
      <c r="AJ787">
        <v>0.57361799999999996</v>
      </c>
      <c r="AK787">
        <v>999</v>
      </c>
      <c r="AO787" t="s">
        <v>8155</v>
      </c>
    </row>
    <row r="788" spans="1:41" x14ac:dyDescent="0.45">
      <c r="A788" t="s">
        <v>8215</v>
      </c>
      <c r="B788" t="s">
        <v>16</v>
      </c>
      <c r="C788">
        <v>5</v>
      </c>
      <c r="D788">
        <v>6</v>
      </c>
      <c r="F788">
        <v>4.5555599999999998</v>
      </c>
      <c r="G788">
        <v>28</v>
      </c>
      <c r="H788">
        <v>12</v>
      </c>
      <c r="K788">
        <v>81</v>
      </c>
      <c r="L788">
        <v>356</v>
      </c>
      <c r="M788">
        <v>81</v>
      </c>
      <c r="N788">
        <v>44</v>
      </c>
      <c r="O788">
        <v>41</v>
      </c>
      <c r="P788">
        <v>10</v>
      </c>
      <c r="Q788">
        <v>38</v>
      </c>
      <c r="R788">
        <v>0</v>
      </c>
      <c r="S788">
        <v>2</v>
      </c>
      <c r="T788">
        <v>67</v>
      </c>
      <c r="U788">
        <v>7.4444400000000002</v>
      </c>
      <c r="V788">
        <v>4.2222200000000001</v>
      </c>
      <c r="W788">
        <v>1.7631600000000001</v>
      </c>
      <c r="X788">
        <v>1.11111</v>
      </c>
      <c r="Y788">
        <v>0.18820200000000001</v>
      </c>
      <c r="Z788">
        <v>0.106742</v>
      </c>
      <c r="AA788">
        <v>8.1460677087306907E-2</v>
      </c>
      <c r="AB788">
        <v>0.25632899999999997</v>
      </c>
      <c r="AC788">
        <v>1.4691399999999999</v>
      </c>
      <c r="AD788">
        <v>0.29707099999999997</v>
      </c>
      <c r="AE788">
        <v>0.71428599999999998</v>
      </c>
      <c r="AH788">
        <v>4.6871400000000003</v>
      </c>
      <c r="AI788">
        <v>0.41428700000000002</v>
      </c>
      <c r="AJ788">
        <v>0.54005099999999995</v>
      </c>
      <c r="AK788">
        <v>999</v>
      </c>
      <c r="AO788">
        <v>23465</v>
      </c>
    </row>
    <row r="789" spans="1:41" x14ac:dyDescent="0.45">
      <c r="A789" t="s">
        <v>8203</v>
      </c>
      <c r="B789" t="s">
        <v>16</v>
      </c>
      <c r="C789">
        <v>3</v>
      </c>
      <c r="D789">
        <v>3</v>
      </c>
      <c r="F789">
        <v>3.9363800000000002</v>
      </c>
      <c r="G789">
        <v>47</v>
      </c>
      <c r="H789">
        <v>1</v>
      </c>
      <c r="K789">
        <v>50.3</v>
      </c>
      <c r="L789">
        <v>216</v>
      </c>
      <c r="M789">
        <v>42</v>
      </c>
      <c r="N789">
        <v>24</v>
      </c>
      <c r="O789">
        <v>22</v>
      </c>
      <c r="P789">
        <v>5</v>
      </c>
      <c r="Q789">
        <v>26</v>
      </c>
      <c r="R789">
        <v>1</v>
      </c>
      <c r="S789">
        <v>1</v>
      </c>
      <c r="T789">
        <v>59</v>
      </c>
      <c r="U789">
        <v>10.556699999999999</v>
      </c>
      <c r="V789">
        <v>4.6520900000000003</v>
      </c>
      <c r="W789">
        <v>2.2692299999999999</v>
      </c>
      <c r="X789">
        <v>0.89463199999999998</v>
      </c>
      <c r="Y789">
        <v>0.273148</v>
      </c>
      <c r="Z789">
        <v>0.12037</v>
      </c>
      <c r="AA789">
        <v>0.15277777612209301</v>
      </c>
      <c r="AB789">
        <v>0.222222</v>
      </c>
      <c r="AC789">
        <v>1.35189</v>
      </c>
      <c r="AD789">
        <v>0.29599999999999999</v>
      </c>
      <c r="AE789">
        <v>0.72131100000000004</v>
      </c>
      <c r="AH789">
        <v>3.8117000000000001</v>
      </c>
      <c r="AI789">
        <v>0.41291099999999997</v>
      </c>
      <c r="AJ789">
        <v>0.32891900000000002</v>
      </c>
      <c r="AK789">
        <v>999</v>
      </c>
      <c r="AO789" t="s">
        <v>8204</v>
      </c>
    </row>
    <row r="790" spans="1:41" x14ac:dyDescent="0.45">
      <c r="A790" t="s">
        <v>7236</v>
      </c>
      <c r="B790" t="s">
        <v>107</v>
      </c>
      <c r="C790">
        <v>5</v>
      </c>
      <c r="D790">
        <v>3</v>
      </c>
      <c r="F790">
        <v>3.82979</v>
      </c>
      <c r="G790">
        <v>54</v>
      </c>
      <c r="H790">
        <v>0</v>
      </c>
      <c r="K790">
        <v>51.7</v>
      </c>
      <c r="L790">
        <v>222</v>
      </c>
      <c r="M790">
        <v>50</v>
      </c>
      <c r="N790">
        <v>24</v>
      </c>
      <c r="O790">
        <v>22</v>
      </c>
      <c r="P790">
        <v>8</v>
      </c>
      <c r="Q790">
        <v>15</v>
      </c>
      <c r="R790">
        <v>1</v>
      </c>
      <c r="S790">
        <v>1</v>
      </c>
      <c r="T790">
        <v>60</v>
      </c>
      <c r="U790">
        <v>10.444900000000001</v>
      </c>
      <c r="V790">
        <v>2.6112199999999999</v>
      </c>
      <c r="W790">
        <v>4</v>
      </c>
      <c r="X790">
        <v>1.3926499999999999</v>
      </c>
      <c r="Y790">
        <v>0.27027000000000001</v>
      </c>
      <c r="Z790">
        <v>6.7567600000000005E-2</v>
      </c>
      <c r="AA790">
        <v>0.20270269364118501</v>
      </c>
      <c r="AB790">
        <v>0.24271799999999999</v>
      </c>
      <c r="AC790">
        <v>1.25725</v>
      </c>
      <c r="AD790">
        <v>0.30434800000000001</v>
      </c>
      <c r="AE790">
        <v>0.76208200000000004</v>
      </c>
      <c r="AH790">
        <v>3.8740000000000001</v>
      </c>
      <c r="AI790">
        <v>0.41230499999999998</v>
      </c>
      <c r="AJ790">
        <v>0.48592299999999999</v>
      </c>
      <c r="AK790">
        <v>999</v>
      </c>
      <c r="AO790">
        <v>17130</v>
      </c>
    </row>
    <row r="791" spans="1:41" x14ac:dyDescent="0.45">
      <c r="A791" t="s">
        <v>7457</v>
      </c>
      <c r="B791" t="s">
        <v>98</v>
      </c>
      <c r="C791">
        <v>3</v>
      </c>
      <c r="D791">
        <v>3</v>
      </c>
      <c r="F791">
        <v>3.8365900000000002</v>
      </c>
      <c r="G791">
        <v>57</v>
      </c>
      <c r="H791">
        <v>1</v>
      </c>
      <c r="K791">
        <v>56.3</v>
      </c>
      <c r="L791">
        <v>239</v>
      </c>
      <c r="M791">
        <v>51</v>
      </c>
      <c r="N791">
        <v>26</v>
      </c>
      <c r="O791">
        <v>24</v>
      </c>
      <c r="P791">
        <v>8</v>
      </c>
      <c r="Q791">
        <v>20</v>
      </c>
      <c r="R791">
        <v>1</v>
      </c>
      <c r="S791">
        <v>1</v>
      </c>
      <c r="T791">
        <v>61</v>
      </c>
      <c r="U791">
        <v>9.7513299999999994</v>
      </c>
      <c r="V791">
        <v>3.1971599999999998</v>
      </c>
      <c r="W791">
        <v>3.05</v>
      </c>
      <c r="X791">
        <v>1.2788600000000001</v>
      </c>
      <c r="Y791">
        <v>0.25523000000000001</v>
      </c>
      <c r="Z791">
        <v>8.3682000000000006E-2</v>
      </c>
      <c r="AA791">
        <v>0.17154812067747099</v>
      </c>
      <c r="AB791">
        <v>0.23394499999999999</v>
      </c>
      <c r="AC791">
        <v>1.2611000000000001</v>
      </c>
      <c r="AD791">
        <v>0.28859099999999999</v>
      </c>
      <c r="AE791">
        <v>0.75250799999999995</v>
      </c>
      <c r="AH791">
        <v>4.0543300000000002</v>
      </c>
      <c r="AI791">
        <v>0.411497</v>
      </c>
      <c r="AJ791">
        <v>0.460119</v>
      </c>
      <c r="AK791">
        <v>999</v>
      </c>
      <c r="AO791">
        <v>16587</v>
      </c>
    </row>
    <row r="792" spans="1:41" x14ac:dyDescent="0.45">
      <c r="A792" t="s">
        <v>8068</v>
      </c>
      <c r="B792" t="s">
        <v>104</v>
      </c>
      <c r="C792">
        <v>1</v>
      </c>
      <c r="D792">
        <v>1</v>
      </c>
      <c r="F792">
        <v>4.0820699999999999</v>
      </c>
      <c r="G792">
        <v>46</v>
      </c>
      <c r="H792">
        <v>1</v>
      </c>
      <c r="K792">
        <v>46.3</v>
      </c>
      <c r="L792">
        <v>204</v>
      </c>
      <c r="M792">
        <v>43</v>
      </c>
      <c r="N792">
        <v>22</v>
      </c>
      <c r="O792">
        <v>21</v>
      </c>
      <c r="P792">
        <v>5</v>
      </c>
      <c r="Q792">
        <v>18</v>
      </c>
      <c r="R792">
        <v>0</v>
      </c>
      <c r="S792">
        <v>4</v>
      </c>
      <c r="T792">
        <v>48</v>
      </c>
      <c r="U792">
        <v>9.3304500000000008</v>
      </c>
      <c r="V792">
        <v>3.49892</v>
      </c>
      <c r="W792">
        <v>2.6666699999999999</v>
      </c>
      <c r="X792">
        <v>0.97192199999999995</v>
      </c>
      <c r="Y792">
        <v>0.235294</v>
      </c>
      <c r="Z792">
        <v>8.8235300000000003E-2</v>
      </c>
      <c r="AA792">
        <v>0.14705882221460301</v>
      </c>
      <c r="AB792">
        <v>0.236264</v>
      </c>
      <c r="AC792">
        <v>1.31749</v>
      </c>
      <c r="AD792">
        <v>0.294574</v>
      </c>
      <c r="AE792">
        <v>0.72222200000000003</v>
      </c>
      <c r="AH792">
        <v>4.01098</v>
      </c>
      <c r="AI792">
        <v>0.40486299999999997</v>
      </c>
      <c r="AJ792">
        <v>0.40895900000000002</v>
      </c>
      <c r="AK792">
        <v>999</v>
      </c>
      <c r="AO792">
        <v>15915</v>
      </c>
    </row>
    <row r="793" spans="1:41" x14ac:dyDescent="0.45">
      <c r="A793" t="s">
        <v>8118</v>
      </c>
      <c r="C793">
        <v>2</v>
      </c>
      <c r="D793">
        <v>2</v>
      </c>
      <c r="F793">
        <v>4.4353199999999999</v>
      </c>
      <c r="G793">
        <v>23</v>
      </c>
      <c r="H793">
        <v>3</v>
      </c>
      <c r="K793">
        <v>48.7</v>
      </c>
      <c r="L793">
        <v>212</v>
      </c>
      <c r="M793">
        <v>51</v>
      </c>
      <c r="N793">
        <v>26</v>
      </c>
      <c r="O793">
        <v>24</v>
      </c>
      <c r="P793">
        <v>6</v>
      </c>
      <c r="Q793">
        <v>16</v>
      </c>
      <c r="R793">
        <v>0</v>
      </c>
      <c r="S793">
        <v>1</v>
      </c>
      <c r="T793">
        <v>41</v>
      </c>
      <c r="U793">
        <v>7.577</v>
      </c>
      <c r="V793">
        <v>2.95688</v>
      </c>
      <c r="W793">
        <v>2.5625</v>
      </c>
      <c r="X793">
        <v>1.10883</v>
      </c>
      <c r="Y793">
        <v>0.19339600000000001</v>
      </c>
      <c r="Z793">
        <v>7.5471700000000003E-2</v>
      </c>
      <c r="AA793">
        <v>0.117924526333808</v>
      </c>
      <c r="AB793">
        <v>0.26153799999999999</v>
      </c>
      <c r="AC793">
        <v>1.3757699999999999</v>
      </c>
      <c r="AD793">
        <v>0.30405399999999999</v>
      </c>
      <c r="AE793">
        <v>0.69965900000000003</v>
      </c>
      <c r="AH793">
        <v>4.2201300000000002</v>
      </c>
      <c r="AI793">
        <v>0.40485700000000002</v>
      </c>
      <c r="AJ793">
        <v>0.30842399999999998</v>
      </c>
      <c r="AK793">
        <v>999</v>
      </c>
      <c r="AO793" t="s">
        <v>8119</v>
      </c>
    </row>
    <row r="794" spans="1:41" x14ac:dyDescent="0.45">
      <c r="A794" t="s">
        <v>7281</v>
      </c>
      <c r="B794" t="s">
        <v>42</v>
      </c>
      <c r="C794">
        <v>3</v>
      </c>
      <c r="D794">
        <v>3</v>
      </c>
      <c r="F794">
        <v>3.8948999999999998</v>
      </c>
      <c r="G794">
        <v>53</v>
      </c>
      <c r="H794">
        <v>0</v>
      </c>
      <c r="K794">
        <v>64.7</v>
      </c>
      <c r="L794">
        <v>279</v>
      </c>
      <c r="M794">
        <v>51</v>
      </c>
      <c r="N794">
        <v>30</v>
      </c>
      <c r="O794">
        <v>28</v>
      </c>
      <c r="P794">
        <v>7</v>
      </c>
      <c r="Q794">
        <v>30</v>
      </c>
      <c r="R794">
        <v>2</v>
      </c>
      <c r="S794">
        <v>10</v>
      </c>
      <c r="T794">
        <v>78</v>
      </c>
      <c r="U794">
        <v>10.850099999999999</v>
      </c>
      <c r="V794">
        <v>4.1731100000000003</v>
      </c>
      <c r="W794">
        <v>2.6</v>
      </c>
      <c r="X794">
        <v>0.97372499999999995</v>
      </c>
      <c r="Y794">
        <v>0.27956999999999999</v>
      </c>
      <c r="Z794">
        <v>0.107527</v>
      </c>
      <c r="AA794">
        <v>0.17204301059245999</v>
      </c>
      <c r="AB794">
        <v>0.213389</v>
      </c>
      <c r="AC794">
        <v>1.25193</v>
      </c>
      <c r="AD794">
        <v>0.28571400000000002</v>
      </c>
      <c r="AE794">
        <v>0.71629200000000004</v>
      </c>
      <c r="AH794">
        <v>4.1051200000000003</v>
      </c>
      <c r="AI794">
        <v>0.40477000000000002</v>
      </c>
      <c r="AJ794">
        <v>0.562388</v>
      </c>
      <c r="AK794">
        <v>999</v>
      </c>
      <c r="AO794">
        <v>22100</v>
      </c>
    </row>
    <row r="795" spans="1:41" x14ac:dyDescent="0.45">
      <c r="A795" t="s">
        <v>8089</v>
      </c>
      <c r="B795" t="s">
        <v>39</v>
      </c>
      <c r="C795">
        <v>2</v>
      </c>
      <c r="D795">
        <v>2</v>
      </c>
      <c r="F795">
        <v>4.5638899999999998</v>
      </c>
      <c r="G795">
        <v>36</v>
      </c>
      <c r="H795">
        <v>4</v>
      </c>
      <c r="K795">
        <v>49.3</v>
      </c>
      <c r="L795">
        <v>216</v>
      </c>
      <c r="M795">
        <v>50</v>
      </c>
      <c r="N795">
        <v>27</v>
      </c>
      <c r="O795">
        <v>25</v>
      </c>
      <c r="P795">
        <v>6</v>
      </c>
      <c r="Q795">
        <v>14</v>
      </c>
      <c r="R795">
        <v>0</v>
      </c>
      <c r="S795">
        <v>3</v>
      </c>
      <c r="T795">
        <v>43</v>
      </c>
      <c r="U795">
        <v>7.8498999999999999</v>
      </c>
      <c r="V795">
        <v>2.5557799999999999</v>
      </c>
      <c r="W795">
        <v>3.0714299999999999</v>
      </c>
      <c r="X795">
        <v>1.0953299999999999</v>
      </c>
      <c r="Y795">
        <v>0.199074</v>
      </c>
      <c r="Z795">
        <v>6.4814800000000006E-2</v>
      </c>
      <c r="AA795">
        <v>0.13425926119089099</v>
      </c>
      <c r="AB795">
        <v>0.25125599999999998</v>
      </c>
      <c r="AC795">
        <v>1.29817</v>
      </c>
      <c r="AD795">
        <v>0.29333300000000001</v>
      </c>
      <c r="AE795">
        <v>0.66546799999999995</v>
      </c>
      <c r="AH795">
        <v>4.1272500000000001</v>
      </c>
      <c r="AI795">
        <v>0.40446700000000002</v>
      </c>
      <c r="AJ795">
        <v>0.16594</v>
      </c>
      <c r="AK795">
        <v>999</v>
      </c>
      <c r="AO795">
        <v>20045</v>
      </c>
    </row>
    <row r="796" spans="1:41" x14ac:dyDescent="0.45">
      <c r="A796" t="s">
        <v>8195</v>
      </c>
      <c r="B796" t="s">
        <v>89</v>
      </c>
      <c r="C796">
        <v>4</v>
      </c>
      <c r="D796">
        <v>3</v>
      </c>
      <c r="F796">
        <v>3.9641099999999998</v>
      </c>
      <c r="G796">
        <v>37</v>
      </c>
      <c r="H796">
        <v>2</v>
      </c>
      <c r="K796">
        <v>61.3</v>
      </c>
      <c r="L796">
        <v>262</v>
      </c>
      <c r="M796">
        <v>56</v>
      </c>
      <c r="N796">
        <v>29</v>
      </c>
      <c r="O796">
        <v>27</v>
      </c>
      <c r="P796">
        <v>7</v>
      </c>
      <c r="Q796">
        <v>24</v>
      </c>
      <c r="R796">
        <v>2</v>
      </c>
      <c r="S796">
        <v>2</v>
      </c>
      <c r="T796">
        <v>62</v>
      </c>
      <c r="U796">
        <v>9.1027699999999996</v>
      </c>
      <c r="V796">
        <v>3.5236499999999999</v>
      </c>
      <c r="W796">
        <v>2.5833300000000001</v>
      </c>
      <c r="X796">
        <v>1.02773</v>
      </c>
      <c r="Y796">
        <v>0.23664099999999999</v>
      </c>
      <c r="Z796">
        <v>9.1603100000000007E-2</v>
      </c>
      <c r="AA796">
        <v>0.145038172602653</v>
      </c>
      <c r="AB796">
        <v>0.237288</v>
      </c>
      <c r="AC796">
        <v>1.3050600000000001</v>
      </c>
      <c r="AD796">
        <v>0.29341299999999998</v>
      </c>
      <c r="AE796">
        <v>0.72649600000000003</v>
      </c>
      <c r="AH796">
        <v>3.9891399999999999</v>
      </c>
      <c r="AI796">
        <v>0.403725</v>
      </c>
      <c r="AJ796">
        <v>0.418989</v>
      </c>
      <c r="AK796">
        <v>999</v>
      </c>
      <c r="AO796" t="s">
        <v>8196</v>
      </c>
    </row>
    <row r="797" spans="1:41" x14ac:dyDescent="0.45">
      <c r="A797" t="s">
        <v>8124</v>
      </c>
      <c r="B797" t="s">
        <v>14</v>
      </c>
      <c r="C797">
        <v>4</v>
      </c>
      <c r="D797">
        <v>4</v>
      </c>
      <c r="F797">
        <v>4.6443500000000002</v>
      </c>
      <c r="G797">
        <v>26</v>
      </c>
      <c r="H797">
        <v>10</v>
      </c>
      <c r="K797">
        <v>71.7</v>
      </c>
      <c r="L797">
        <v>316</v>
      </c>
      <c r="M797">
        <v>66</v>
      </c>
      <c r="N797">
        <v>40</v>
      </c>
      <c r="O797">
        <v>37</v>
      </c>
      <c r="P797">
        <v>9</v>
      </c>
      <c r="Q797">
        <v>35</v>
      </c>
      <c r="R797">
        <v>0</v>
      </c>
      <c r="S797">
        <v>5</v>
      </c>
      <c r="T797">
        <v>64</v>
      </c>
      <c r="U797">
        <v>8.0334699999999994</v>
      </c>
      <c r="V797">
        <v>4.3933099999999996</v>
      </c>
      <c r="W797">
        <v>1.82857</v>
      </c>
      <c r="X797">
        <v>1.12971</v>
      </c>
      <c r="Y797">
        <v>0.20253199999999999</v>
      </c>
      <c r="Z797">
        <v>0.110759</v>
      </c>
      <c r="AA797">
        <v>9.1772153973579407E-2</v>
      </c>
      <c r="AB797">
        <v>0.23913000000000001</v>
      </c>
      <c r="AC797">
        <v>1.40865</v>
      </c>
      <c r="AD797">
        <v>0.28078799999999998</v>
      </c>
      <c r="AE797">
        <v>0.69004500000000002</v>
      </c>
      <c r="AH797">
        <v>4.7752600000000003</v>
      </c>
      <c r="AI797">
        <v>0.40180900000000003</v>
      </c>
      <c r="AJ797">
        <v>0.28511199999999998</v>
      </c>
      <c r="AK797">
        <v>999</v>
      </c>
      <c r="AO797">
        <v>21541</v>
      </c>
    </row>
    <row r="798" spans="1:41" x14ac:dyDescent="0.45">
      <c r="A798" t="s">
        <v>8390</v>
      </c>
      <c r="C798">
        <v>7</v>
      </c>
      <c r="D798">
        <v>7</v>
      </c>
      <c r="F798">
        <v>4.5</v>
      </c>
      <c r="G798">
        <v>23</v>
      </c>
      <c r="H798">
        <v>10</v>
      </c>
      <c r="K798">
        <v>78</v>
      </c>
      <c r="L798">
        <v>335</v>
      </c>
      <c r="M798">
        <v>78</v>
      </c>
      <c r="N798">
        <v>42</v>
      </c>
      <c r="O798">
        <v>39</v>
      </c>
      <c r="P798">
        <v>8</v>
      </c>
      <c r="Q798">
        <v>26</v>
      </c>
      <c r="R798">
        <v>0</v>
      </c>
      <c r="S798">
        <v>6</v>
      </c>
      <c r="T798">
        <v>47</v>
      </c>
      <c r="U798">
        <v>5.4230799999999997</v>
      </c>
      <c r="V798">
        <v>3</v>
      </c>
      <c r="W798">
        <v>1.80769</v>
      </c>
      <c r="X798">
        <v>0.92307700000000004</v>
      </c>
      <c r="Y798">
        <v>0.14029900000000001</v>
      </c>
      <c r="Z798">
        <v>7.7611899999999998E-2</v>
      </c>
      <c r="AA798">
        <v>6.2686562538146903E-2</v>
      </c>
      <c r="AB798">
        <v>0.25742599999999999</v>
      </c>
      <c r="AC798">
        <v>1.3333299999999999</v>
      </c>
      <c r="AD798">
        <v>0.28225800000000001</v>
      </c>
      <c r="AE798">
        <v>0.668103</v>
      </c>
      <c r="AH798">
        <v>4.6140100000000004</v>
      </c>
      <c r="AI798">
        <v>0.40031899999999998</v>
      </c>
      <c r="AJ798">
        <v>0.44647100000000001</v>
      </c>
      <c r="AK798">
        <v>999</v>
      </c>
      <c r="AO798" t="s">
        <v>8391</v>
      </c>
    </row>
    <row r="799" spans="1:41" x14ac:dyDescent="0.45">
      <c r="A799" t="s">
        <v>7571</v>
      </c>
      <c r="B799" t="s">
        <v>207</v>
      </c>
      <c r="C799">
        <v>3</v>
      </c>
      <c r="D799">
        <v>5</v>
      </c>
      <c r="F799">
        <v>4.8868799999999997</v>
      </c>
      <c r="G799">
        <v>27</v>
      </c>
      <c r="H799">
        <v>8</v>
      </c>
      <c r="K799">
        <v>66.3</v>
      </c>
      <c r="L799">
        <v>296</v>
      </c>
      <c r="M799">
        <v>62</v>
      </c>
      <c r="N799">
        <v>39</v>
      </c>
      <c r="O799">
        <v>36</v>
      </c>
      <c r="P799">
        <v>8</v>
      </c>
      <c r="Q799">
        <v>35</v>
      </c>
      <c r="R799">
        <v>0</v>
      </c>
      <c r="S799">
        <v>6</v>
      </c>
      <c r="T799">
        <v>61</v>
      </c>
      <c r="U799">
        <v>8.2805400000000002</v>
      </c>
      <c r="V799">
        <v>4.7511299999999999</v>
      </c>
      <c r="W799">
        <v>1.7428600000000001</v>
      </c>
      <c r="X799">
        <v>1.0859700000000001</v>
      </c>
      <c r="Y799">
        <v>0.20608099999999999</v>
      </c>
      <c r="Z799">
        <v>0.118243</v>
      </c>
      <c r="AA799">
        <v>8.7837837636470795E-2</v>
      </c>
      <c r="AB799">
        <v>0.24313699999999999</v>
      </c>
      <c r="AC799">
        <v>1.46305</v>
      </c>
      <c r="AD799">
        <v>0.290323</v>
      </c>
      <c r="AE799">
        <v>0.67599100000000001</v>
      </c>
      <c r="AH799">
        <v>4.8387500000000001</v>
      </c>
      <c r="AI799">
        <v>0.39993099999999998</v>
      </c>
      <c r="AJ799">
        <v>0.180009</v>
      </c>
      <c r="AK799">
        <v>999</v>
      </c>
      <c r="AO799">
        <v>20276</v>
      </c>
    </row>
    <row r="800" spans="1:41" x14ac:dyDescent="0.45">
      <c r="A800" t="s">
        <v>8042</v>
      </c>
      <c r="C800">
        <v>4</v>
      </c>
      <c r="D800">
        <v>6</v>
      </c>
      <c r="F800">
        <v>5.1679300000000001</v>
      </c>
      <c r="G800">
        <v>18</v>
      </c>
      <c r="H800">
        <v>18</v>
      </c>
      <c r="K800">
        <v>92.3</v>
      </c>
      <c r="L800">
        <v>407</v>
      </c>
      <c r="M800">
        <v>104</v>
      </c>
      <c r="N800">
        <v>57</v>
      </c>
      <c r="O800">
        <v>53</v>
      </c>
      <c r="P800">
        <v>15</v>
      </c>
      <c r="Q800">
        <v>24</v>
      </c>
      <c r="R800">
        <v>0</v>
      </c>
      <c r="S800">
        <v>7</v>
      </c>
      <c r="T800">
        <v>63</v>
      </c>
      <c r="U800">
        <v>6.1430100000000003</v>
      </c>
      <c r="V800">
        <v>2.3401900000000002</v>
      </c>
      <c r="W800">
        <v>2.625</v>
      </c>
      <c r="X800">
        <v>1.46262</v>
      </c>
      <c r="Y800">
        <v>0.15479100000000001</v>
      </c>
      <c r="Z800">
        <v>5.8968100000000002E-2</v>
      </c>
      <c r="AA800">
        <v>9.5823101699352195E-2</v>
      </c>
      <c r="AB800">
        <v>0.27659600000000001</v>
      </c>
      <c r="AC800">
        <v>1.3867799999999999</v>
      </c>
      <c r="AD800">
        <v>0.29865799999999998</v>
      </c>
      <c r="AE800">
        <v>0.663551</v>
      </c>
      <c r="AH800">
        <v>5.0101899999999997</v>
      </c>
      <c r="AI800">
        <v>0.39935300000000001</v>
      </c>
      <c r="AJ800">
        <v>0.13964399999999999</v>
      </c>
      <c r="AK800">
        <v>999</v>
      </c>
      <c r="AO800">
        <v>11762</v>
      </c>
    </row>
    <row r="801" spans="1:41" x14ac:dyDescent="0.45">
      <c r="A801" t="s">
        <v>7436</v>
      </c>
      <c r="B801" t="s">
        <v>89</v>
      </c>
      <c r="C801">
        <v>4</v>
      </c>
      <c r="D801">
        <v>3</v>
      </c>
      <c r="F801">
        <v>4.4783299999999997</v>
      </c>
      <c r="G801">
        <v>27</v>
      </c>
      <c r="H801">
        <v>7</v>
      </c>
      <c r="K801">
        <v>62.3</v>
      </c>
      <c r="L801">
        <v>271</v>
      </c>
      <c r="M801">
        <v>55</v>
      </c>
      <c r="N801">
        <v>33</v>
      </c>
      <c r="O801">
        <v>31</v>
      </c>
      <c r="P801">
        <v>7</v>
      </c>
      <c r="Q801">
        <v>30</v>
      </c>
      <c r="R801">
        <v>2</v>
      </c>
      <c r="S801">
        <v>4</v>
      </c>
      <c r="T801">
        <v>62</v>
      </c>
      <c r="U801">
        <v>8.9566599999999994</v>
      </c>
      <c r="V801">
        <v>4.3338700000000001</v>
      </c>
      <c r="W801">
        <v>2.0666699999999998</v>
      </c>
      <c r="X801">
        <v>1.0112399999999999</v>
      </c>
      <c r="Y801">
        <v>0.22878200000000001</v>
      </c>
      <c r="Z801">
        <v>0.11070099999999999</v>
      </c>
      <c r="AA801">
        <v>0.118081174790859</v>
      </c>
      <c r="AB801">
        <v>0.232068</v>
      </c>
      <c r="AC801">
        <v>1.3643700000000001</v>
      </c>
      <c r="AD801">
        <v>0.28571400000000002</v>
      </c>
      <c r="AE801">
        <v>0.69148900000000002</v>
      </c>
      <c r="AH801">
        <v>4.3625800000000003</v>
      </c>
      <c r="AI801">
        <v>0.399011</v>
      </c>
      <c r="AJ801">
        <v>0.31401400000000002</v>
      </c>
      <c r="AK801">
        <v>999</v>
      </c>
      <c r="AO801">
        <v>20539</v>
      </c>
    </row>
    <row r="802" spans="1:41" x14ac:dyDescent="0.45">
      <c r="A802" t="s">
        <v>7570</v>
      </c>
      <c r="B802" t="s">
        <v>104</v>
      </c>
      <c r="C802">
        <v>4</v>
      </c>
      <c r="D802">
        <v>4</v>
      </c>
      <c r="F802">
        <v>4.2465799999999998</v>
      </c>
      <c r="G802">
        <v>58</v>
      </c>
      <c r="H802">
        <v>0</v>
      </c>
      <c r="K802">
        <v>65.7</v>
      </c>
      <c r="L802">
        <v>283</v>
      </c>
      <c r="M802">
        <v>64</v>
      </c>
      <c r="N802">
        <v>33</v>
      </c>
      <c r="O802">
        <v>31</v>
      </c>
      <c r="P802">
        <v>7</v>
      </c>
      <c r="Q802">
        <v>21</v>
      </c>
      <c r="R802">
        <v>1</v>
      </c>
      <c r="S802">
        <v>4</v>
      </c>
      <c r="T802">
        <v>53</v>
      </c>
      <c r="U802">
        <v>7.2602700000000002</v>
      </c>
      <c r="V802">
        <v>2.8767100000000001</v>
      </c>
      <c r="W802">
        <v>2.5238100000000001</v>
      </c>
      <c r="X802">
        <v>0.95890399999999998</v>
      </c>
      <c r="Y802">
        <v>0.187279</v>
      </c>
      <c r="Z802">
        <v>7.4204900000000004E-2</v>
      </c>
      <c r="AA802">
        <v>0.113074205815792</v>
      </c>
      <c r="AB802">
        <v>0.248062</v>
      </c>
      <c r="AC802">
        <v>1.29376</v>
      </c>
      <c r="AD802">
        <v>0.287879</v>
      </c>
      <c r="AE802">
        <v>0.69148900000000002</v>
      </c>
      <c r="AH802">
        <v>4.1682800000000002</v>
      </c>
      <c r="AI802">
        <v>0.39592699999999997</v>
      </c>
      <c r="AJ802">
        <v>0.33762799999999998</v>
      </c>
      <c r="AK802">
        <v>999</v>
      </c>
      <c r="AO802">
        <v>24017</v>
      </c>
    </row>
    <row r="803" spans="1:41" x14ac:dyDescent="0.45">
      <c r="A803" t="s">
        <v>8134</v>
      </c>
      <c r="B803" t="s">
        <v>7</v>
      </c>
      <c r="C803">
        <v>4</v>
      </c>
      <c r="D803">
        <v>6</v>
      </c>
      <c r="F803">
        <v>4.8986099999999997</v>
      </c>
      <c r="G803">
        <v>21</v>
      </c>
      <c r="H803">
        <v>21</v>
      </c>
      <c r="K803">
        <v>93.7</v>
      </c>
      <c r="L803">
        <v>421</v>
      </c>
      <c r="M803">
        <v>98</v>
      </c>
      <c r="N803">
        <v>55</v>
      </c>
      <c r="O803">
        <v>51</v>
      </c>
      <c r="P803">
        <v>12</v>
      </c>
      <c r="Q803">
        <v>43</v>
      </c>
      <c r="R803">
        <v>0</v>
      </c>
      <c r="S803">
        <v>8</v>
      </c>
      <c r="T803">
        <v>67</v>
      </c>
      <c r="U803">
        <v>6.4354300000000002</v>
      </c>
      <c r="V803">
        <v>4.1302000000000003</v>
      </c>
      <c r="W803">
        <v>1.5581400000000001</v>
      </c>
      <c r="X803">
        <v>1.1526099999999999</v>
      </c>
      <c r="Y803">
        <v>0.15914500000000001</v>
      </c>
      <c r="Z803">
        <v>0.10213800000000001</v>
      </c>
      <c r="AA803">
        <v>5.7007126510143197E-2</v>
      </c>
      <c r="AB803">
        <v>0.26486500000000002</v>
      </c>
      <c r="AC803">
        <v>1.5047999999999999</v>
      </c>
      <c r="AD803">
        <v>0.29553299999999999</v>
      </c>
      <c r="AE803">
        <v>0.69243200000000005</v>
      </c>
      <c r="AH803">
        <v>5.1227</v>
      </c>
      <c r="AI803">
        <v>0.39501199999999997</v>
      </c>
      <c r="AJ803">
        <v>0.64820199999999994</v>
      </c>
      <c r="AK803">
        <v>999</v>
      </c>
      <c r="AO803" t="s">
        <v>8135</v>
      </c>
    </row>
    <row r="804" spans="1:41" x14ac:dyDescent="0.45">
      <c r="A804" t="s">
        <v>7620</v>
      </c>
      <c r="B804" t="s">
        <v>46</v>
      </c>
      <c r="C804">
        <v>3</v>
      </c>
      <c r="D804">
        <v>2</v>
      </c>
      <c r="F804">
        <v>4.5251400000000004</v>
      </c>
      <c r="G804">
        <v>50</v>
      </c>
      <c r="H804">
        <v>2</v>
      </c>
      <c r="K804">
        <v>53.7</v>
      </c>
      <c r="L804">
        <v>232</v>
      </c>
      <c r="M804">
        <v>50</v>
      </c>
      <c r="N804">
        <v>29</v>
      </c>
      <c r="O804">
        <v>27</v>
      </c>
      <c r="P804">
        <v>7</v>
      </c>
      <c r="Q804">
        <v>23</v>
      </c>
      <c r="R804">
        <v>1</v>
      </c>
      <c r="S804">
        <v>2</v>
      </c>
      <c r="T804">
        <v>56</v>
      </c>
      <c r="U804">
        <v>9.3854799999999994</v>
      </c>
      <c r="V804">
        <v>3.8547500000000001</v>
      </c>
      <c r="W804">
        <v>2.4347799999999999</v>
      </c>
      <c r="X804">
        <v>1.1731799999999999</v>
      </c>
      <c r="Y804">
        <v>0.24137900000000001</v>
      </c>
      <c r="Z804">
        <v>9.9137900000000001E-2</v>
      </c>
      <c r="AA804">
        <v>0.14224137365817999</v>
      </c>
      <c r="AB804">
        <v>0.24154600000000001</v>
      </c>
      <c r="AC804">
        <v>1.3593999999999999</v>
      </c>
      <c r="AD804">
        <v>0.29861100000000002</v>
      </c>
      <c r="AE804">
        <v>0.69620300000000002</v>
      </c>
      <c r="AH804">
        <v>4.2606299999999999</v>
      </c>
      <c r="AI804">
        <v>0.39347300000000002</v>
      </c>
      <c r="AJ804">
        <v>0.172178</v>
      </c>
      <c r="AK804">
        <v>999</v>
      </c>
      <c r="AO804">
        <v>21205</v>
      </c>
    </row>
    <row r="805" spans="1:41" x14ac:dyDescent="0.45">
      <c r="A805" t="s">
        <v>7150</v>
      </c>
      <c r="B805" t="s">
        <v>42</v>
      </c>
      <c r="C805">
        <v>4</v>
      </c>
      <c r="D805">
        <v>6</v>
      </c>
      <c r="F805">
        <v>5.31</v>
      </c>
      <c r="G805">
        <v>19</v>
      </c>
      <c r="H805">
        <v>17</v>
      </c>
      <c r="K805">
        <v>100</v>
      </c>
      <c r="L805">
        <v>448</v>
      </c>
      <c r="M805">
        <v>111</v>
      </c>
      <c r="N805">
        <v>63</v>
      </c>
      <c r="O805">
        <v>59</v>
      </c>
      <c r="P805">
        <v>19</v>
      </c>
      <c r="Q805">
        <v>36</v>
      </c>
      <c r="R805">
        <v>1</v>
      </c>
      <c r="S805">
        <v>4</v>
      </c>
      <c r="T805">
        <v>84</v>
      </c>
      <c r="U805">
        <v>7.56</v>
      </c>
      <c r="V805">
        <v>3.24</v>
      </c>
      <c r="W805">
        <v>2.3333300000000001</v>
      </c>
      <c r="X805">
        <v>1.71</v>
      </c>
      <c r="Y805">
        <v>0.1875</v>
      </c>
      <c r="Z805">
        <v>8.0357100000000001E-2</v>
      </c>
      <c r="AA805">
        <v>0.10714285820722499</v>
      </c>
      <c r="AB805">
        <v>0.272059</v>
      </c>
      <c r="AC805">
        <v>1.47</v>
      </c>
      <c r="AD805">
        <v>0.30163899999999999</v>
      </c>
      <c r="AE805">
        <v>0.69767400000000002</v>
      </c>
      <c r="AH805">
        <v>5.2450400000000004</v>
      </c>
      <c r="AI805">
        <v>0.39333800000000002</v>
      </c>
      <c r="AJ805">
        <v>0.24310599999999999</v>
      </c>
      <c r="AK805">
        <v>999</v>
      </c>
      <c r="AO805">
        <v>12880</v>
      </c>
    </row>
    <row r="806" spans="1:41" x14ac:dyDescent="0.45">
      <c r="A806" t="s">
        <v>8325</v>
      </c>
      <c r="B806" t="s">
        <v>89</v>
      </c>
      <c r="C806">
        <v>6</v>
      </c>
      <c r="D806">
        <v>6</v>
      </c>
      <c r="F806">
        <v>4.3127399999999998</v>
      </c>
      <c r="G806">
        <v>28</v>
      </c>
      <c r="H806">
        <v>8</v>
      </c>
      <c r="K806">
        <v>79.3</v>
      </c>
      <c r="L806">
        <v>342</v>
      </c>
      <c r="M806">
        <v>67</v>
      </c>
      <c r="N806">
        <v>41</v>
      </c>
      <c r="O806">
        <v>38</v>
      </c>
      <c r="P806">
        <v>9</v>
      </c>
      <c r="Q806">
        <v>34</v>
      </c>
      <c r="R806">
        <v>0</v>
      </c>
      <c r="S806">
        <v>13</v>
      </c>
      <c r="T806">
        <v>79</v>
      </c>
      <c r="U806">
        <v>8.9659499999999994</v>
      </c>
      <c r="V806">
        <v>3.8587600000000002</v>
      </c>
      <c r="W806">
        <v>2.3235299999999999</v>
      </c>
      <c r="X806">
        <v>1.0214399999999999</v>
      </c>
      <c r="Y806">
        <v>0.230994</v>
      </c>
      <c r="Z806">
        <v>9.9415199999999995E-2</v>
      </c>
      <c r="AA806">
        <v>0.13157894462347</v>
      </c>
      <c r="AB806">
        <v>0.22711899999999999</v>
      </c>
      <c r="AC806">
        <v>1.2736400000000001</v>
      </c>
      <c r="AD806">
        <v>0.28019300000000003</v>
      </c>
      <c r="AE806">
        <v>0.67873300000000003</v>
      </c>
      <c r="AH806">
        <v>4.51607</v>
      </c>
      <c r="AI806">
        <v>0.39323900000000001</v>
      </c>
      <c r="AJ806">
        <v>0.52850799999999998</v>
      </c>
      <c r="AK806">
        <v>999</v>
      </c>
      <c r="AO806" t="s">
        <v>6428</v>
      </c>
    </row>
    <row r="807" spans="1:41" x14ac:dyDescent="0.45">
      <c r="A807" t="s">
        <v>7164</v>
      </c>
      <c r="B807" t="s">
        <v>269</v>
      </c>
      <c r="C807">
        <v>6</v>
      </c>
      <c r="D807">
        <v>8</v>
      </c>
      <c r="F807">
        <v>4.9450599999999998</v>
      </c>
      <c r="G807">
        <v>21</v>
      </c>
      <c r="H807">
        <v>21</v>
      </c>
      <c r="K807">
        <v>118.3</v>
      </c>
      <c r="L807">
        <v>527</v>
      </c>
      <c r="M807">
        <v>138</v>
      </c>
      <c r="N807">
        <v>70</v>
      </c>
      <c r="O807">
        <v>65</v>
      </c>
      <c r="P807">
        <v>21</v>
      </c>
      <c r="Q807">
        <v>32</v>
      </c>
      <c r="R807">
        <v>0</v>
      </c>
      <c r="S807">
        <v>5</v>
      </c>
      <c r="T807">
        <v>76</v>
      </c>
      <c r="U807">
        <v>5.7819099999999999</v>
      </c>
      <c r="V807">
        <v>2.4344899999999998</v>
      </c>
      <c r="W807">
        <v>2.375</v>
      </c>
      <c r="X807">
        <v>1.5976300000000001</v>
      </c>
      <c r="Y807">
        <v>0.14421300000000001</v>
      </c>
      <c r="Z807">
        <v>6.07211E-2</v>
      </c>
      <c r="AA807">
        <v>8.3491466939449296E-2</v>
      </c>
      <c r="AB807">
        <v>0.28163300000000002</v>
      </c>
      <c r="AC807">
        <v>1.43702</v>
      </c>
      <c r="AD807">
        <v>0.29770999999999997</v>
      </c>
      <c r="AE807">
        <v>0.71123800000000004</v>
      </c>
      <c r="AH807">
        <v>5.2161600000000004</v>
      </c>
      <c r="AI807">
        <v>0.39156400000000002</v>
      </c>
      <c r="AJ807">
        <v>0.579878</v>
      </c>
      <c r="AK807">
        <v>999</v>
      </c>
      <c r="AO807">
        <v>9803</v>
      </c>
    </row>
    <row r="808" spans="1:41" x14ac:dyDescent="0.45">
      <c r="A808" t="s">
        <v>8200</v>
      </c>
      <c r="B808" t="s">
        <v>10</v>
      </c>
      <c r="C808">
        <v>3</v>
      </c>
      <c r="D808">
        <v>4</v>
      </c>
      <c r="F808">
        <v>4.2930200000000003</v>
      </c>
      <c r="G808">
        <v>38</v>
      </c>
      <c r="H808">
        <v>2</v>
      </c>
      <c r="K808">
        <v>58.7</v>
      </c>
      <c r="L808">
        <v>250</v>
      </c>
      <c r="M808">
        <v>53</v>
      </c>
      <c r="N808">
        <v>30</v>
      </c>
      <c r="O808">
        <v>28</v>
      </c>
      <c r="P808">
        <v>6</v>
      </c>
      <c r="Q808">
        <v>25</v>
      </c>
      <c r="R808">
        <v>0</v>
      </c>
      <c r="S808">
        <v>4</v>
      </c>
      <c r="T808">
        <v>55</v>
      </c>
      <c r="U808">
        <v>8.4327100000000002</v>
      </c>
      <c r="V808">
        <v>3.8330500000000001</v>
      </c>
      <c r="W808">
        <v>2.2000000000000002</v>
      </c>
      <c r="X808">
        <v>0.91993199999999997</v>
      </c>
      <c r="Y808">
        <v>0.22</v>
      </c>
      <c r="Z808">
        <v>0.1</v>
      </c>
      <c r="AA808">
        <v>0.11999999731779</v>
      </c>
      <c r="AB808">
        <v>0.239819</v>
      </c>
      <c r="AC808">
        <v>1.3287899999999999</v>
      </c>
      <c r="AD808">
        <v>0.29375000000000001</v>
      </c>
      <c r="AE808">
        <v>0.68965500000000002</v>
      </c>
      <c r="AH808">
        <v>4.1920099999999998</v>
      </c>
      <c r="AI808">
        <v>0.39009100000000002</v>
      </c>
      <c r="AJ808">
        <v>0.221523</v>
      </c>
      <c r="AK808">
        <v>999</v>
      </c>
      <c r="AO808" t="s">
        <v>8201</v>
      </c>
    </row>
    <row r="809" spans="1:41" x14ac:dyDescent="0.45">
      <c r="A809" t="s">
        <v>7415</v>
      </c>
      <c r="B809" t="s">
        <v>46</v>
      </c>
      <c r="C809">
        <v>4</v>
      </c>
      <c r="D809">
        <v>2</v>
      </c>
      <c r="F809">
        <v>3.7894700000000001</v>
      </c>
      <c r="G809">
        <v>57</v>
      </c>
      <c r="H809">
        <v>0</v>
      </c>
      <c r="K809">
        <v>57</v>
      </c>
      <c r="L809">
        <v>236</v>
      </c>
      <c r="M809">
        <v>49</v>
      </c>
      <c r="N809">
        <v>26</v>
      </c>
      <c r="O809">
        <v>24</v>
      </c>
      <c r="P809">
        <v>8</v>
      </c>
      <c r="Q809">
        <v>19</v>
      </c>
      <c r="R809">
        <v>2</v>
      </c>
      <c r="S809">
        <v>3</v>
      </c>
      <c r="T809">
        <v>61</v>
      </c>
      <c r="U809">
        <v>9.6315799999999996</v>
      </c>
      <c r="V809">
        <v>3</v>
      </c>
      <c r="W809">
        <v>3.2105299999999999</v>
      </c>
      <c r="X809">
        <v>1.2631600000000001</v>
      </c>
      <c r="Y809">
        <v>0.25847500000000001</v>
      </c>
      <c r="Z809">
        <v>8.0508499999999997E-2</v>
      </c>
      <c r="AA809">
        <v>0.17796611040830601</v>
      </c>
      <c r="AB809">
        <v>0.22897200000000001</v>
      </c>
      <c r="AC809">
        <v>1.1929799999999999</v>
      </c>
      <c r="AD809">
        <v>0.28275899999999998</v>
      </c>
      <c r="AE809">
        <v>0.73943700000000001</v>
      </c>
      <c r="AH809">
        <v>4.0971500000000001</v>
      </c>
      <c r="AI809">
        <v>0.38849699999999998</v>
      </c>
      <c r="AJ809">
        <v>0.47968899999999998</v>
      </c>
      <c r="AK809">
        <v>999</v>
      </c>
      <c r="AO809">
        <v>17734</v>
      </c>
    </row>
    <row r="810" spans="1:41" x14ac:dyDescent="0.45">
      <c r="A810" t="s">
        <v>8056</v>
      </c>
      <c r="C810">
        <v>3</v>
      </c>
      <c r="D810">
        <v>6</v>
      </c>
      <c r="F810">
        <v>4.7858200000000002</v>
      </c>
      <c r="G810">
        <v>27</v>
      </c>
      <c r="H810">
        <v>10</v>
      </c>
      <c r="K810">
        <v>67.7</v>
      </c>
      <c r="L810">
        <v>303</v>
      </c>
      <c r="M810">
        <v>69</v>
      </c>
      <c r="N810">
        <v>39</v>
      </c>
      <c r="O810">
        <v>36</v>
      </c>
      <c r="P810">
        <v>9</v>
      </c>
      <c r="Q810">
        <v>32</v>
      </c>
      <c r="R810">
        <v>1</v>
      </c>
      <c r="S810">
        <v>3</v>
      </c>
      <c r="T810">
        <v>58</v>
      </c>
      <c r="U810">
        <v>7.7104900000000001</v>
      </c>
      <c r="V810">
        <v>4.25406</v>
      </c>
      <c r="W810">
        <v>1.8125</v>
      </c>
      <c r="X810">
        <v>1.1964600000000001</v>
      </c>
      <c r="Y810">
        <v>0.19141900000000001</v>
      </c>
      <c r="Z810">
        <v>0.105611</v>
      </c>
      <c r="AA810">
        <v>8.5808575153350802E-2</v>
      </c>
      <c r="AB810">
        <v>0.257463</v>
      </c>
      <c r="AC810">
        <v>1.4918800000000001</v>
      </c>
      <c r="AD810">
        <v>0.29850700000000002</v>
      </c>
      <c r="AE810">
        <v>0.70135700000000001</v>
      </c>
      <c r="AH810">
        <v>4.8207700000000004</v>
      </c>
      <c r="AI810">
        <v>0.386907</v>
      </c>
      <c r="AJ810">
        <v>0.400644</v>
      </c>
      <c r="AK810">
        <v>999</v>
      </c>
      <c r="AO810">
        <v>19800</v>
      </c>
    </row>
    <row r="811" spans="1:41" x14ac:dyDescent="0.45">
      <c r="A811" t="s">
        <v>8094</v>
      </c>
      <c r="C811">
        <v>2</v>
      </c>
      <c r="D811">
        <v>3</v>
      </c>
      <c r="F811">
        <v>4.3333300000000001</v>
      </c>
      <c r="G811">
        <v>28</v>
      </c>
      <c r="H811">
        <v>3</v>
      </c>
      <c r="K811">
        <v>54</v>
      </c>
      <c r="L811">
        <v>236</v>
      </c>
      <c r="M811">
        <v>55</v>
      </c>
      <c r="N811">
        <v>28</v>
      </c>
      <c r="O811">
        <v>26</v>
      </c>
      <c r="P811">
        <v>6</v>
      </c>
      <c r="Q811">
        <v>19</v>
      </c>
      <c r="R811">
        <v>0</v>
      </c>
      <c r="S811">
        <v>2</v>
      </c>
      <c r="T811">
        <v>41</v>
      </c>
      <c r="U811">
        <v>6.8333300000000001</v>
      </c>
      <c r="V811">
        <v>3.1666699999999999</v>
      </c>
      <c r="W811">
        <v>2.1578900000000001</v>
      </c>
      <c r="X811">
        <v>1</v>
      </c>
      <c r="Y811">
        <v>0.17372899999999999</v>
      </c>
      <c r="Z811">
        <v>8.0508499999999997E-2</v>
      </c>
      <c r="AA811">
        <v>9.3220330774784005E-2</v>
      </c>
      <c r="AB811">
        <v>0.25581399999999999</v>
      </c>
      <c r="AC811">
        <v>1.3703700000000001</v>
      </c>
      <c r="AD811">
        <v>0.29166700000000001</v>
      </c>
      <c r="AE811">
        <v>0.70121900000000004</v>
      </c>
      <c r="AH811">
        <v>4.3476299999999997</v>
      </c>
      <c r="AI811">
        <v>0.38681500000000002</v>
      </c>
      <c r="AJ811">
        <v>0.42129800000000001</v>
      </c>
      <c r="AK811">
        <v>999</v>
      </c>
      <c r="AO811" t="s">
        <v>8095</v>
      </c>
    </row>
    <row r="812" spans="1:41" x14ac:dyDescent="0.45">
      <c r="A812" t="s">
        <v>7500</v>
      </c>
      <c r="B812" t="s">
        <v>39</v>
      </c>
      <c r="C812">
        <v>2</v>
      </c>
      <c r="D812">
        <v>2</v>
      </c>
      <c r="F812">
        <v>4.1109299999999998</v>
      </c>
      <c r="G812">
        <v>62</v>
      </c>
      <c r="H812">
        <v>0</v>
      </c>
      <c r="K812">
        <v>61.3</v>
      </c>
      <c r="L812">
        <v>266</v>
      </c>
      <c r="M812">
        <v>66</v>
      </c>
      <c r="N812">
        <v>30</v>
      </c>
      <c r="O812">
        <v>28</v>
      </c>
      <c r="P812">
        <v>6</v>
      </c>
      <c r="Q812">
        <v>15</v>
      </c>
      <c r="R812">
        <v>1</v>
      </c>
      <c r="S812">
        <v>2</v>
      </c>
      <c r="T812">
        <v>43</v>
      </c>
      <c r="U812">
        <v>6.3132099999999998</v>
      </c>
      <c r="V812">
        <v>2.20228</v>
      </c>
      <c r="W812">
        <v>2.8666700000000001</v>
      </c>
      <c r="X812">
        <v>0.88091399999999997</v>
      </c>
      <c r="Y812">
        <v>0.16165399999999999</v>
      </c>
      <c r="Z812">
        <v>5.6390999999999997E-2</v>
      </c>
      <c r="AA812">
        <v>0.105263151228427</v>
      </c>
      <c r="AB812">
        <v>0.26506000000000002</v>
      </c>
      <c r="AC812">
        <v>1.3213699999999999</v>
      </c>
      <c r="AD812">
        <v>0.3</v>
      </c>
      <c r="AE812">
        <v>0.70247899999999996</v>
      </c>
      <c r="AH812">
        <v>3.9565100000000002</v>
      </c>
      <c r="AI812">
        <v>0.38536100000000001</v>
      </c>
      <c r="AJ812">
        <v>0.32831300000000002</v>
      </c>
      <c r="AK812">
        <v>999</v>
      </c>
      <c r="AO812">
        <v>19531</v>
      </c>
    </row>
    <row r="813" spans="1:41" x14ac:dyDescent="0.45">
      <c r="A813" t="s">
        <v>7337</v>
      </c>
      <c r="B813" t="s">
        <v>56</v>
      </c>
      <c r="C813">
        <v>4</v>
      </c>
      <c r="D813">
        <v>7</v>
      </c>
      <c r="F813">
        <v>5.0232599999999996</v>
      </c>
      <c r="G813">
        <v>20</v>
      </c>
      <c r="H813">
        <v>16</v>
      </c>
      <c r="K813">
        <v>86</v>
      </c>
      <c r="L813">
        <v>388</v>
      </c>
      <c r="M813">
        <v>91</v>
      </c>
      <c r="N813">
        <v>51</v>
      </c>
      <c r="O813">
        <v>48</v>
      </c>
      <c r="P813">
        <v>14</v>
      </c>
      <c r="Q813">
        <v>34</v>
      </c>
      <c r="R813">
        <v>3</v>
      </c>
      <c r="S813">
        <v>7</v>
      </c>
      <c r="T813">
        <v>70</v>
      </c>
      <c r="U813">
        <v>7.3255800000000004</v>
      </c>
      <c r="V813">
        <v>3.5581399999999999</v>
      </c>
      <c r="W813">
        <v>2.0588199999999999</v>
      </c>
      <c r="X813">
        <v>1.46512</v>
      </c>
      <c r="Y813">
        <v>0.18041199999999999</v>
      </c>
      <c r="Z813">
        <v>8.7628899999999996E-2</v>
      </c>
      <c r="AA813">
        <v>9.2783503234386402E-2</v>
      </c>
      <c r="AB813">
        <v>0.26224799999999998</v>
      </c>
      <c r="AC813">
        <v>1.4534899999999999</v>
      </c>
      <c r="AD813">
        <v>0.29277599999999998</v>
      </c>
      <c r="AE813">
        <v>0.70208700000000002</v>
      </c>
      <c r="AH813">
        <v>5.1736500000000003</v>
      </c>
      <c r="AI813">
        <v>0.38514999999999999</v>
      </c>
      <c r="AJ813">
        <v>0.49337599999999998</v>
      </c>
      <c r="AK813">
        <v>999</v>
      </c>
      <c r="AO813">
        <v>12972</v>
      </c>
    </row>
    <row r="814" spans="1:41" x14ac:dyDescent="0.45">
      <c r="A814" t="s">
        <v>7536</v>
      </c>
      <c r="B814" t="s">
        <v>18</v>
      </c>
      <c r="C814">
        <v>4</v>
      </c>
      <c r="D814">
        <v>5</v>
      </c>
      <c r="F814">
        <v>4.00387</v>
      </c>
      <c r="G814">
        <v>61</v>
      </c>
      <c r="H814">
        <v>2</v>
      </c>
      <c r="K814">
        <v>51.7</v>
      </c>
      <c r="L814">
        <v>222</v>
      </c>
      <c r="M814">
        <v>47</v>
      </c>
      <c r="N814">
        <v>25</v>
      </c>
      <c r="O814">
        <v>23</v>
      </c>
      <c r="P814">
        <v>6</v>
      </c>
      <c r="Q814">
        <v>20</v>
      </c>
      <c r="R814">
        <v>1</v>
      </c>
      <c r="S814">
        <v>3</v>
      </c>
      <c r="T814">
        <v>55</v>
      </c>
      <c r="U814">
        <v>9.5744699999999998</v>
      </c>
      <c r="V814">
        <v>3.4816199999999999</v>
      </c>
      <c r="W814">
        <v>2.75</v>
      </c>
      <c r="X814">
        <v>1.0444899999999999</v>
      </c>
      <c r="Y814">
        <v>0.247748</v>
      </c>
      <c r="Z814">
        <v>9.0090100000000006E-2</v>
      </c>
      <c r="AA814">
        <v>0.157657660543918</v>
      </c>
      <c r="AB814">
        <v>0.236181</v>
      </c>
      <c r="AC814">
        <v>1.2959400000000001</v>
      </c>
      <c r="AD814">
        <v>0.297101</v>
      </c>
      <c r="AE814">
        <v>0.71672400000000003</v>
      </c>
      <c r="AH814">
        <v>3.97071</v>
      </c>
      <c r="AI814">
        <v>0.38424599999999998</v>
      </c>
      <c r="AJ814">
        <v>0.43255100000000002</v>
      </c>
      <c r="AK814">
        <v>999</v>
      </c>
      <c r="AO814">
        <v>20515</v>
      </c>
    </row>
    <row r="815" spans="1:41" x14ac:dyDescent="0.45">
      <c r="A815" t="s">
        <v>8031</v>
      </c>
      <c r="B815" t="s">
        <v>170</v>
      </c>
      <c r="C815">
        <v>6</v>
      </c>
      <c r="D815">
        <v>5</v>
      </c>
      <c r="F815">
        <v>3.8172899999999998</v>
      </c>
      <c r="G815">
        <v>56</v>
      </c>
      <c r="H815">
        <v>1</v>
      </c>
      <c r="K815">
        <v>61.3</v>
      </c>
      <c r="L815">
        <v>266</v>
      </c>
      <c r="M815">
        <v>55</v>
      </c>
      <c r="N815">
        <v>28</v>
      </c>
      <c r="O815">
        <v>26</v>
      </c>
      <c r="P815">
        <v>7</v>
      </c>
      <c r="Q815">
        <v>25</v>
      </c>
      <c r="R815">
        <v>1</v>
      </c>
      <c r="S815">
        <v>4</v>
      </c>
      <c r="T815">
        <v>66</v>
      </c>
      <c r="U815">
        <v>9.6900499999999994</v>
      </c>
      <c r="V815">
        <v>3.6704699999999999</v>
      </c>
      <c r="W815">
        <v>2.64</v>
      </c>
      <c r="X815">
        <v>1.02773</v>
      </c>
      <c r="Y815">
        <v>0.24812000000000001</v>
      </c>
      <c r="Z815">
        <v>9.3984999999999999E-2</v>
      </c>
      <c r="AA815">
        <v>0.154135346412658</v>
      </c>
      <c r="AB815">
        <v>0.232068</v>
      </c>
      <c r="AC815">
        <v>1.3050600000000001</v>
      </c>
      <c r="AD815">
        <v>0.29268300000000003</v>
      </c>
      <c r="AE815">
        <v>0.74074099999999998</v>
      </c>
      <c r="AH815">
        <v>4.0054499999999997</v>
      </c>
      <c r="AI815">
        <v>0.38252599999999998</v>
      </c>
      <c r="AJ815">
        <v>0.51311600000000002</v>
      </c>
      <c r="AK815">
        <v>999</v>
      </c>
      <c r="AO815">
        <v>19932</v>
      </c>
    </row>
    <row r="816" spans="1:41" x14ac:dyDescent="0.45">
      <c r="A816" t="s">
        <v>7537</v>
      </c>
      <c r="B816" t="s">
        <v>309</v>
      </c>
      <c r="C816">
        <v>3</v>
      </c>
      <c r="D816">
        <v>3</v>
      </c>
      <c r="F816">
        <v>4.7001900000000001</v>
      </c>
      <c r="G816">
        <v>39</v>
      </c>
      <c r="H816">
        <v>2</v>
      </c>
      <c r="K816">
        <v>51.7</v>
      </c>
      <c r="L816">
        <v>227</v>
      </c>
      <c r="M816">
        <v>49</v>
      </c>
      <c r="N816">
        <v>29</v>
      </c>
      <c r="O816">
        <v>27</v>
      </c>
      <c r="P816">
        <v>6</v>
      </c>
      <c r="Q816">
        <v>25</v>
      </c>
      <c r="R816">
        <v>0</v>
      </c>
      <c r="S816">
        <v>2</v>
      </c>
      <c r="T816">
        <v>49</v>
      </c>
      <c r="U816">
        <v>8.5299800000000001</v>
      </c>
      <c r="V816">
        <v>4.3520300000000001</v>
      </c>
      <c r="W816">
        <v>1.96</v>
      </c>
      <c r="X816">
        <v>1.0444899999999999</v>
      </c>
      <c r="Y816">
        <v>0.215859</v>
      </c>
      <c r="Z816">
        <v>0.11013199999999999</v>
      </c>
      <c r="AA816">
        <v>0.105726867914199</v>
      </c>
      <c r="AB816">
        <v>0.245</v>
      </c>
      <c r="AC816">
        <v>1.43133</v>
      </c>
      <c r="AD816">
        <v>0.29655199999999998</v>
      </c>
      <c r="AE816">
        <v>0.68597600000000003</v>
      </c>
      <c r="AH816">
        <v>4.43492</v>
      </c>
      <c r="AI816">
        <v>0.38098900000000002</v>
      </c>
      <c r="AJ816">
        <v>0.445579</v>
      </c>
      <c r="AK816">
        <v>999</v>
      </c>
      <c r="AO816">
        <v>24614</v>
      </c>
    </row>
    <row r="817" spans="1:41" x14ac:dyDescent="0.45">
      <c r="A817" t="s">
        <v>8164</v>
      </c>
      <c r="C817">
        <v>4</v>
      </c>
      <c r="D817">
        <v>6</v>
      </c>
      <c r="F817">
        <v>4.6901400000000004</v>
      </c>
      <c r="G817">
        <v>19</v>
      </c>
      <c r="H817">
        <v>10</v>
      </c>
      <c r="K817">
        <v>71</v>
      </c>
      <c r="L817">
        <v>312</v>
      </c>
      <c r="M817">
        <v>76</v>
      </c>
      <c r="N817">
        <v>40</v>
      </c>
      <c r="O817">
        <v>37</v>
      </c>
      <c r="P817">
        <v>10</v>
      </c>
      <c r="Q817">
        <v>25</v>
      </c>
      <c r="R817">
        <v>0</v>
      </c>
      <c r="S817">
        <v>3</v>
      </c>
      <c r="T817">
        <v>53</v>
      </c>
      <c r="U817">
        <v>6.7183099999999998</v>
      </c>
      <c r="V817">
        <v>3.1690100000000001</v>
      </c>
      <c r="W817">
        <v>2.12</v>
      </c>
      <c r="X817">
        <v>1.2676099999999999</v>
      </c>
      <c r="Y817">
        <v>0.169872</v>
      </c>
      <c r="Z817">
        <v>8.0128199999999997E-2</v>
      </c>
      <c r="AA817">
        <v>8.9743584394454901E-2</v>
      </c>
      <c r="AB817">
        <v>0.26760600000000001</v>
      </c>
      <c r="AC817">
        <v>1.4225399999999999</v>
      </c>
      <c r="AD817">
        <v>0.29864299999999999</v>
      </c>
      <c r="AE817">
        <v>0.70114900000000002</v>
      </c>
      <c r="AH817">
        <v>4.7761699999999996</v>
      </c>
      <c r="AI817">
        <v>0.37995800000000002</v>
      </c>
      <c r="AJ817">
        <v>0.39797100000000002</v>
      </c>
      <c r="AK817">
        <v>999</v>
      </c>
      <c r="AO817" t="s">
        <v>8165</v>
      </c>
    </row>
    <row r="818" spans="1:41" x14ac:dyDescent="0.45">
      <c r="A818" t="s">
        <v>8259</v>
      </c>
      <c r="C818">
        <v>3</v>
      </c>
      <c r="D818">
        <v>3</v>
      </c>
      <c r="F818">
        <v>4.4045699999999997</v>
      </c>
      <c r="G818">
        <v>26</v>
      </c>
      <c r="H818">
        <v>5</v>
      </c>
      <c r="K818">
        <v>61.3</v>
      </c>
      <c r="L818">
        <v>262</v>
      </c>
      <c r="M818">
        <v>62</v>
      </c>
      <c r="N818">
        <v>32</v>
      </c>
      <c r="O818">
        <v>30</v>
      </c>
      <c r="P818">
        <v>7</v>
      </c>
      <c r="Q818">
        <v>16</v>
      </c>
      <c r="R818">
        <v>0</v>
      </c>
      <c r="S818">
        <v>5</v>
      </c>
      <c r="T818">
        <v>38</v>
      </c>
      <c r="U818">
        <v>5.5791199999999996</v>
      </c>
      <c r="V818">
        <v>2.3491</v>
      </c>
      <c r="W818">
        <v>2.375</v>
      </c>
      <c r="X818">
        <v>1.02773</v>
      </c>
      <c r="Y818">
        <v>0.145038</v>
      </c>
      <c r="Z818">
        <v>6.1068699999999997E-2</v>
      </c>
      <c r="AA818">
        <v>8.3969470113515798E-2</v>
      </c>
      <c r="AB818">
        <v>0.25726100000000002</v>
      </c>
      <c r="AC818">
        <v>1.2724299999999999</v>
      </c>
      <c r="AD818">
        <v>0.28061199999999997</v>
      </c>
      <c r="AE818">
        <v>0.67448699999999995</v>
      </c>
      <c r="AH818">
        <v>4.5274700000000001</v>
      </c>
      <c r="AI818">
        <v>0.37885999999999997</v>
      </c>
      <c r="AJ818">
        <v>0.33841500000000002</v>
      </c>
      <c r="AK818">
        <v>999</v>
      </c>
      <c r="AO818" t="s">
        <v>8260</v>
      </c>
    </row>
    <row r="819" spans="1:41" x14ac:dyDescent="0.45">
      <c r="A819" t="s">
        <v>160</v>
      </c>
      <c r="B819" t="s">
        <v>21</v>
      </c>
      <c r="C819">
        <v>2</v>
      </c>
      <c r="D819">
        <v>2</v>
      </c>
      <c r="F819">
        <v>4.61538</v>
      </c>
      <c r="G819">
        <v>40</v>
      </c>
      <c r="H819">
        <v>3</v>
      </c>
      <c r="K819">
        <v>50.7</v>
      </c>
      <c r="L819">
        <v>225</v>
      </c>
      <c r="M819">
        <v>45</v>
      </c>
      <c r="N819">
        <v>28</v>
      </c>
      <c r="O819">
        <v>26</v>
      </c>
      <c r="P819">
        <v>5</v>
      </c>
      <c r="Q819">
        <v>27</v>
      </c>
      <c r="R819">
        <v>1</v>
      </c>
      <c r="S819">
        <v>4</v>
      </c>
      <c r="T819">
        <v>54</v>
      </c>
      <c r="U819">
        <v>9.5858000000000008</v>
      </c>
      <c r="V819">
        <v>4.7929000000000004</v>
      </c>
      <c r="W819">
        <v>2</v>
      </c>
      <c r="X819">
        <v>0.88757399999999997</v>
      </c>
      <c r="Y819">
        <v>0.24</v>
      </c>
      <c r="Z819">
        <v>0.12</v>
      </c>
      <c r="AA819">
        <v>0.11999999731779</v>
      </c>
      <c r="AB819">
        <v>0.231959</v>
      </c>
      <c r="AC819">
        <v>1.42012</v>
      </c>
      <c r="AD819">
        <v>0.296296</v>
      </c>
      <c r="AE819">
        <v>0.67692300000000005</v>
      </c>
      <c r="AH819">
        <v>4.2412299999999998</v>
      </c>
      <c r="AI819">
        <v>0.37875999999999999</v>
      </c>
      <c r="AJ819">
        <v>0.18440300000000001</v>
      </c>
      <c r="AK819">
        <v>999</v>
      </c>
      <c r="AO819">
        <v>24986</v>
      </c>
    </row>
    <row r="820" spans="1:41" x14ac:dyDescent="0.45">
      <c r="A820" t="s">
        <v>8072</v>
      </c>
      <c r="C820">
        <v>3</v>
      </c>
      <c r="D820">
        <v>3</v>
      </c>
      <c r="F820">
        <v>4.1649900000000004</v>
      </c>
      <c r="G820">
        <v>51</v>
      </c>
      <c r="H820">
        <v>1</v>
      </c>
      <c r="K820">
        <v>49.7</v>
      </c>
      <c r="L820">
        <v>214</v>
      </c>
      <c r="M820">
        <v>51</v>
      </c>
      <c r="N820">
        <v>25</v>
      </c>
      <c r="O820">
        <v>23</v>
      </c>
      <c r="P820">
        <v>6</v>
      </c>
      <c r="Q820">
        <v>15</v>
      </c>
      <c r="R820">
        <v>3</v>
      </c>
      <c r="S820">
        <v>0</v>
      </c>
      <c r="T820">
        <v>41</v>
      </c>
      <c r="U820">
        <v>7.42455</v>
      </c>
      <c r="V820">
        <v>2.7162999999999999</v>
      </c>
      <c r="W820">
        <v>2.73333</v>
      </c>
      <c r="X820">
        <v>1.0865199999999999</v>
      </c>
      <c r="Y820">
        <v>0.19158900000000001</v>
      </c>
      <c r="Z820">
        <v>7.0093500000000003E-2</v>
      </c>
      <c r="AA820">
        <v>0.121495328843593</v>
      </c>
      <c r="AB820">
        <v>0.25628099999999998</v>
      </c>
      <c r="AC820">
        <v>1.3279700000000001</v>
      </c>
      <c r="AD820">
        <v>0.29605300000000001</v>
      </c>
      <c r="AE820">
        <v>0.71180600000000005</v>
      </c>
      <c r="AH820">
        <v>4.0799899999999996</v>
      </c>
      <c r="AI820">
        <v>0.37706400000000001</v>
      </c>
      <c r="AJ820">
        <v>0.29463800000000001</v>
      </c>
      <c r="AK820">
        <v>999</v>
      </c>
      <c r="AO820">
        <v>17369</v>
      </c>
    </row>
    <row r="821" spans="1:41" x14ac:dyDescent="0.45">
      <c r="A821" t="s">
        <v>7450</v>
      </c>
      <c r="B821" t="s">
        <v>73</v>
      </c>
      <c r="C821">
        <v>2</v>
      </c>
      <c r="D821">
        <v>3</v>
      </c>
      <c r="F821">
        <v>4.5996600000000001</v>
      </c>
      <c r="G821">
        <v>38</v>
      </c>
      <c r="H821">
        <v>3</v>
      </c>
      <c r="K821">
        <v>58.7</v>
      </c>
      <c r="L821">
        <v>254</v>
      </c>
      <c r="M821">
        <v>61</v>
      </c>
      <c r="N821">
        <v>32</v>
      </c>
      <c r="O821">
        <v>30</v>
      </c>
      <c r="P821">
        <v>8</v>
      </c>
      <c r="Q821">
        <v>17</v>
      </c>
      <c r="R821">
        <v>0</v>
      </c>
      <c r="S821">
        <v>4</v>
      </c>
      <c r="T821">
        <v>48</v>
      </c>
      <c r="U821">
        <v>7.3594499999999998</v>
      </c>
      <c r="V821">
        <v>2.6064699999999998</v>
      </c>
      <c r="W821">
        <v>2.8235299999999999</v>
      </c>
      <c r="X821">
        <v>1.22658</v>
      </c>
      <c r="Y821">
        <v>0.18897600000000001</v>
      </c>
      <c r="Z821">
        <v>6.6929100000000005E-2</v>
      </c>
      <c r="AA821">
        <v>0.12204724550247099</v>
      </c>
      <c r="AB821">
        <v>0.26180300000000001</v>
      </c>
      <c r="AC821">
        <v>1.3287899999999999</v>
      </c>
      <c r="AD821">
        <v>0.29943500000000001</v>
      </c>
      <c r="AE821">
        <v>0.68862299999999999</v>
      </c>
      <c r="AH821">
        <v>4.4645799999999998</v>
      </c>
      <c r="AI821">
        <v>0.37614900000000001</v>
      </c>
      <c r="AJ821">
        <v>0.233656</v>
      </c>
      <c r="AK821">
        <v>999</v>
      </c>
      <c r="AO821">
        <v>16942</v>
      </c>
    </row>
    <row r="822" spans="1:41" x14ac:dyDescent="0.45">
      <c r="A822" t="s">
        <v>8138</v>
      </c>
      <c r="B822" t="s">
        <v>76</v>
      </c>
      <c r="C822">
        <v>3</v>
      </c>
      <c r="D822">
        <v>4</v>
      </c>
      <c r="F822">
        <v>4.2603499999999999</v>
      </c>
      <c r="G822">
        <v>38</v>
      </c>
      <c r="H822">
        <v>2</v>
      </c>
      <c r="K822">
        <v>50.7</v>
      </c>
      <c r="L822">
        <v>222</v>
      </c>
      <c r="M822">
        <v>50</v>
      </c>
      <c r="N822">
        <v>26</v>
      </c>
      <c r="O822">
        <v>24</v>
      </c>
      <c r="P822">
        <v>6</v>
      </c>
      <c r="Q822">
        <v>19</v>
      </c>
      <c r="R822">
        <v>1</v>
      </c>
      <c r="S822">
        <v>2</v>
      </c>
      <c r="T822">
        <v>47</v>
      </c>
      <c r="U822">
        <v>8.3431899999999999</v>
      </c>
      <c r="V822">
        <v>3.3727800000000001</v>
      </c>
      <c r="W822">
        <v>2.4736799999999999</v>
      </c>
      <c r="X822">
        <v>1.0650900000000001</v>
      </c>
      <c r="Y822">
        <v>0.21171200000000001</v>
      </c>
      <c r="Z822">
        <v>8.5585599999999998E-2</v>
      </c>
      <c r="AA822">
        <v>0.126126118004322</v>
      </c>
      <c r="AB822">
        <v>0.248756</v>
      </c>
      <c r="AC822">
        <v>1.3609500000000001</v>
      </c>
      <c r="AD822">
        <v>0.29729699999999998</v>
      </c>
      <c r="AE822">
        <v>0.70957099999999995</v>
      </c>
      <c r="AH822">
        <v>4.1820599999999999</v>
      </c>
      <c r="AI822">
        <v>0.375863</v>
      </c>
      <c r="AJ822">
        <v>0.34394200000000003</v>
      </c>
      <c r="AK822">
        <v>999</v>
      </c>
      <c r="AO822" t="s">
        <v>8139</v>
      </c>
    </row>
    <row r="823" spans="1:41" x14ac:dyDescent="0.45">
      <c r="A823" t="s">
        <v>7302</v>
      </c>
      <c r="B823" t="s">
        <v>107</v>
      </c>
      <c r="C823">
        <v>2</v>
      </c>
      <c r="D823">
        <v>2</v>
      </c>
      <c r="F823">
        <v>3.9056600000000001</v>
      </c>
      <c r="G823">
        <v>56</v>
      </c>
      <c r="H823">
        <v>0</v>
      </c>
      <c r="K823">
        <v>53</v>
      </c>
      <c r="L823">
        <v>225</v>
      </c>
      <c r="M823">
        <v>47</v>
      </c>
      <c r="N823">
        <v>25</v>
      </c>
      <c r="O823">
        <v>23</v>
      </c>
      <c r="P823">
        <v>8</v>
      </c>
      <c r="Q823">
        <v>17</v>
      </c>
      <c r="R823">
        <v>0</v>
      </c>
      <c r="S823">
        <v>4</v>
      </c>
      <c r="T823">
        <v>65</v>
      </c>
      <c r="U823">
        <v>11.037699999999999</v>
      </c>
      <c r="V823">
        <v>2.88679</v>
      </c>
      <c r="W823">
        <v>3.8235299999999999</v>
      </c>
      <c r="X823">
        <v>1.35849</v>
      </c>
      <c r="Y823">
        <v>0.28888900000000001</v>
      </c>
      <c r="Z823">
        <v>7.5555600000000001E-2</v>
      </c>
      <c r="AA823">
        <v>0.21333334594964901</v>
      </c>
      <c r="AB823">
        <v>0.23039200000000001</v>
      </c>
      <c r="AC823">
        <v>1.2075499999999999</v>
      </c>
      <c r="AD823">
        <v>0.29770999999999997</v>
      </c>
      <c r="AE823">
        <v>0.73863599999999996</v>
      </c>
      <c r="AH823">
        <v>3.9531499999999999</v>
      </c>
      <c r="AI823">
        <v>0.37554100000000001</v>
      </c>
      <c r="AJ823">
        <v>0.459007</v>
      </c>
      <c r="AK823">
        <v>999</v>
      </c>
      <c r="AO823">
        <v>15761</v>
      </c>
    </row>
    <row r="824" spans="1:41" x14ac:dyDescent="0.45">
      <c r="A824" t="s">
        <v>8177</v>
      </c>
      <c r="B824" t="s">
        <v>170</v>
      </c>
      <c r="C824">
        <v>5</v>
      </c>
      <c r="D824">
        <v>5</v>
      </c>
      <c r="F824">
        <v>4.2725900000000001</v>
      </c>
      <c r="G824">
        <v>27</v>
      </c>
      <c r="H824">
        <v>7</v>
      </c>
      <c r="K824">
        <v>65.3</v>
      </c>
      <c r="L824">
        <v>287</v>
      </c>
      <c r="M824">
        <v>61</v>
      </c>
      <c r="N824">
        <v>33</v>
      </c>
      <c r="O824">
        <v>31</v>
      </c>
      <c r="P824">
        <v>8</v>
      </c>
      <c r="Q824">
        <v>33</v>
      </c>
      <c r="R824">
        <v>1</v>
      </c>
      <c r="S824">
        <v>3</v>
      </c>
      <c r="T824">
        <v>64</v>
      </c>
      <c r="U824">
        <v>8.8208300000000008</v>
      </c>
      <c r="V824">
        <v>4.5482399999999998</v>
      </c>
      <c r="W824">
        <v>1.9393899999999999</v>
      </c>
      <c r="X824">
        <v>1.1026</v>
      </c>
      <c r="Y824">
        <v>0.222997</v>
      </c>
      <c r="Z824">
        <v>0.114983</v>
      </c>
      <c r="AA824">
        <v>0.108013942837715</v>
      </c>
      <c r="AB824">
        <v>0.24302799999999999</v>
      </c>
      <c r="AC824">
        <v>1.4395100000000001</v>
      </c>
      <c r="AD824">
        <v>0.29608899999999999</v>
      </c>
      <c r="AE824">
        <v>0.73671500000000001</v>
      </c>
      <c r="AH824">
        <v>4.5414099999999999</v>
      </c>
      <c r="AI824">
        <v>0.373386</v>
      </c>
      <c r="AJ824">
        <v>0.58075500000000002</v>
      </c>
      <c r="AK824">
        <v>999</v>
      </c>
      <c r="AO824" t="s">
        <v>8178</v>
      </c>
    </row>
    <row r="825" spans="1:41" x14ac:dyDescent="0.45">
      <c r="A825" t="s">
        <v>7521</v>
      </c>
      <c r="B825" t="s">
        <v>56</v>
      </c>
      <c r="C825">
        <v>3</v>
      </c>
      <c r="D825">
        <v>3</v>
      </c>
      <c r="F825">
        <v>4.2105300000000003</v>
      </c>
      <c r="G825">
        <v>37</v>
      </c>
      <c r="H825">
        <v>2</v>
      </c>
      <c r="K825">
        <v>51.3</v>
      </c>
      <c r="L825">
        <v>223</v>
      </c>
      <c r="M825">
        <v>50</v>
      </c>
      <c r="N825">
        <v>26</v>
      </c>
      <c r="O825">
        <v>24</v>
      </c>
      <c r="P825">
        <v>7</v>
      </c>
      <c r="Q825">
        <v>17</v>
      </c>
      <c r="R825">
        <v>1</v>
      </c>
      <c r="S825">
        <v>2</v>
      </c>
      <c r="T825">
        <v>49</v>
      </c>
      <c r="U825">
        <v>8.5964899999999993</v>
      </c>
      <c r="V825">
        <v>2.9824600000000001</v>
      </c>
      <c r="W825">
        <v>2.8823500000000002</v>
      </c>
      <c r="X825">
        <v>1.22807</v>
      </c>
      <c r="Y825">
        <v>0.21973100000000001</v>
      </c>
      <c r="Z825">
        <v>7.6233200000000001E-2</v>
      </c>
      <c r="AA825">
        <v>0.14349775761365799</v>
      </c>
      <c r="AB825">
        <v>0.24509800000000001</v>
      </c>
      <c r="AC825">
        <v>1.3060400000000001</v>
      </c>
      <c r="AD825">
        <v>0.29054099999999999</v>
      </c>
      <c r="AE825">
        <v>0.71678299999999995</v>
      </c>
      <c r="AH825">
        <v>4.2297000000000002</v>
      </c>
      <c r="AI825">
        <v>0.37319999999999998</v>
      </c>
      <c r="AJ825">
        <v>0.35041699999999998</v>
      </c>
      <c r="AK825">
        <v>999</v>
      </c>
      <c r="AO825">
        <v>20491</v>
      </c>
    </row>
    <row r="826" spans="1:41" x14ac:dyDescent="0.45">
      <c r="A826" t="s">
        <v>8054</v>
      </c>
      <c r="B826" t="s">
        <v>73</v>
      </c>
      <c r="C826">
        <v>3</v>
      </c>
      <c r="D826">
        <v>6</v>
      </c>
      <c r="F826">
        <v>5.4470400000000003</v>
      </c>
      <c r="G826">
        <v>27</v>
      </c>
      <c r="H826">
        <v>7</v>
      </c>
      <c r="K826">
        <v>72.7</v>
      </c>
      <c r="L826">
        <v>316</v>
      </c>
      <c r="M826">
        <v>76</v>
      </c>
      <c r="N826">
        <v>47</v>
      </c>
      <c r="O826">
        <v>44</v>
      </c>
      <c r="P826">
        <v>13</v>
      </c>
      <c r="Q826">
        <v>26</v>
      </c>
      <c r="R826">
        <v>0</v>
      </c>
      <c r="S826">
        <v>2</v>
      </c>
      <c r="T826">
        <v>61</v>
      </c>
      <c r="U826">
        <v>7.5515800000000004</v>
      </c>
      <c r="V826">
        <v>3.2187100000000002</v>
      </c>
      <c r="W826">
        <v>2.3461500000000002</v>
      </c>
      <c r="X826">
        <v>1.6093500000000001</v>
      </c>
      <c r="Y826">
        <v>0.19303799999999999</v>
      </c>
      <c r="Z826">
        <v>8.2278500000000004E-2</v>
      </c>
      <c r="AA826">
        <v>0.110759489238262</v>
      </c>
      <c r="AB826">
        <v>0.26388899999999998</v>
      </c>
      <c r="AC826">
        <v>1.40303</v>
      </c>
      <c r="AD826">
        <v>0.29439300000000002</v>
      </c>
      <c r="AE826">
        <v>0.65632500000000005</v>
      </c>
      <c r="AH826">
        <v>5.0569699999999997</v>
      </c>
      <c r="AI826">
        <v>0.37246000000000001</v>
      </c>
      <c r="AJ826">
        <v>2.39796E-2</v>
      </c>
      <c r="AK826">
        <v>999</v>
      </c>
      <c r="AO826">
        <v>17964</v>
      </c>
    </row>
    <row r="827" spans="1:41" x14ac:dyDescent="0.45">
      <c r="A827" t="s">
        <v>4412</v>
      </c>
      <c r="B827" t="s">
        <v>269</v>
      </c>
      <c r="C827">
        <v>4</v>
      </c>
      <c r="D827">
        <v>3</v>
      </c>
      <c r="F827">
        <v>3.9641099999999998</v>
      </c>
      <c r="G827">
        <v>46</v>
      </c>
      <c r="H827">
        <v>0</v>
      </c>
      <c r="K827">
        <v>61.3</v>
      </c>
      <c r="L827">
        <v>261</v>
      </c>
      <c r="M827">
        <v>54</v>
      </c>
      <c r="N827">
        <v>29</v>
      </c>
      <c r="O827">
        <v>27</v>
      </c>
      <c r="P827">
        <v>6</v>
      </c>
      <c r="Q827">
        <v>29</v>
      </c>
      <c r="R827">
        <v>1</v>
      </c>
      <c r="S827">
        <v>1</v>
      </c>
      <c r="T827">
        <v>60</v>
      </c>
      <c r="U827">
        <v>8.8091399999999993</v>
      </c>
      <c r="V827">
        <v>4.2577499999999997</v>
      </c>
      <c r="W827">
        <v>2.0689700000000002</v>
      </c>
      <c r="X827">
        <v>0.88091399999999997</v>
      </c>
      <c r="Y827">
        <v>0.22988500000000001</v>
      </c>
      <c r="Z827">
        <v>0.111111</v>
      </c>
      <c r="AA827">
        <v>0.11877394467592201</v>
      </c>
      <c r="AB827">
        <v>0.233766</v>
      </c>
      <c r="AC827">
        <v>1.3540000000000001</v>
      </c>
      <c r="AD827">
        <v>0.29090899999999997</v>
      </c>
      <c r="AE827">
        <v>0.72386099999999998</v>
      </c>
      <c r="AH827">
        <v>4.0380700000000003</v>
      </c>
      <c r="AI827">
        <v>0.37140299999999998</v>
      </c>
      <c r="AJ827">
        <v>0.41109400000000001</v>
      </c>
      <c r="AK827">
        <v>999</v>
      </c>
      <c r="AO827" t="s">
        <v>4415</v>
      </c>
    </row>
    <row r="828" spans="1:41" x14ac:dyDescent="0.45">
      <c r="A828" t="s">
        <v>7548</v>
      </c>
      <c r="B828" t="s">
        <v>207</v>
      </c>
      <c r="C828">
        <v>3</v>
      </c>
      <c r="D828">
        <v>3</v>
      </c>
      <c r="F828">
        <v>4.1666699999999999</v>
      </c>
      <c r="G828">
        <v>48</v>
      </c>
      <c r="H828">
        <v>0</v>
      </c>
      <c r="K828">
        <v>54</v>
      </c>
      <c r="L828">
        <v>227</v>
      </c>
      <c r="M828">
        <v>47</v>
      </c>
      <c r="N828">
        <v>27</v>
      </c>
      <c r="O828">
        <v>25</v>
      </c>
      <c r="P828">
        <v>7</v>
      </c>
      <c r="Q828">
        <v>23</v>
      </c>
      <c r="R828">
        <v>2</v>
      </c>
      <c r="S828">
        <v>1</v>
      </c>
      <c r="T828">
        <v>58</v>
      </c>
      <c r="U828">
        <v>9.6666699999999999</v>
      </c>
      <c r="V828">
        <v>3.8333300000000001</v>
      </c>
      <c r="W828">
        <v>2.5217399999999999</v>
      </c>
      <c r="X828">
        <v>1.1666700000000001</v>
      </c>
      <c r="Y828">
        <v>0.25550699999999998</v>
      </c>
      <c r="Z828">
        <v>0.101322</v>
      </c>
      <c r="AA828">
        <v>0.15418501943349799</v>
      </c>
      <c r="AB828">
        <v>0.23152700000000001</v>
      </c>
      <c r="AC828">
        <v>1.2963</v>
      </c>
      <c r="AD828">
        <v>0.28985499999999997</v>
      </c>
      <c r="AE828">
        <v>0.71428599999999998</v>
      </c>
      <c r="AH828">
        <v>4.1254099999999996</v>
      </c>
      <c r="AI828">
        <v>0.37115900000000002</v>
      </c>
      <c r="AJ828">
        <v>0.25042599999999998</v>
      </c>
      <c r="AK828">
        <v>999</v>
      </c>
      <c r="AO828">
        <v>29950</v>
      </c>
    </row>
    <row r="829" spans="1:41" x14ac:dyDescent="0.45">
      <c r="A829" t="s">
        <v>124</v>
      </c>
      <c r="B829" t="s">
        <v>70</v>
      </c>
      <c r="C829">
        <v>2</v>
      </c>
      <c r="D829">
        <v>4</v>
      </c>
      <c r="F829">
        <v>4.8900399999999999</v>
      </c>
      <c r="G829">
        <v>19</v>
      </c>
      <c r="H829">
        <v>12</v>
      </c>
      <c r="K829">
        <v>77.3</v>
      </c>
      <c r="L829">
        <v>344</v>
      </c>
      <c r="M829">
        <v>86</v>
      </c>
      <c r="N829">
        <v>45</v>
      </c>
      <c r="O829">
        <v>42</v>
      </c>
      <c r="P829">
        <v>13</v>
      </c>
      <c r="Q829">
        <v>25</v>
      </c>
      <c r="R829">
        <v>0</v>
      </c>
      <c r="S829">
        <v>1</v>
      </c>
      <c r="T829">
        <v>64</v>
      </c>
      <c r="U829">
        <v>7.4514899999999997</v>
      </c>
      <c r="V829">
        <v>2.9107400000000001</v>
      </c>
      <c r="W829">
        <v>2.56</v>
      </c>
      <c r="X829">
        <v>1.5135799999999999</v>
      </c>
      <c r="Y829">
        <v>0.18604699999999999</v>
      </c>
      <c r="Z829">
        <v>7.26744E-2</v>
      </c>
      <c r="AA829">
        <v>0.113372094929218</v>
      </c>
      <c r="AB829">
        <v>0.27044000000000001</v>
      </c>
      <c r="AC829">
        <v>1.4359599999999999</v>
      </c>
      <c r="AD829">
        <v>0.30290499999999998</v>
      </c>
      <c r="AE829">
        <v>0.71120700000000003</v>
      </c>
      <c r="AH829">
        <v>4.7945000000000002</v>
      </c>
      <c r="AI829">
        <v>0.37071900000000002</v>
      </c>
      <c r="AJ829">
        <v>0.17898900000000001</v>
      </c>
      <c r="AK829">
        <v>999</v>
      </c>
      <c r="AO829">
        <v>13273</v>
      </c>
    </row>
    <row r="830" spans="1:41" x14ac:dyDescent="0.45">
      <c r="A830" t="s">
        <v>8377</v>
      </c>
      <c r="C830">
        <v>3</v>
      </c>
      <c r="D830">
        <v>4</v>
      </c>
      <c r="F830">
        <v>5.3181799999999999</v>
      </c>
      <c r="G830">
        <v>22</v>
      </c>
      <c r="H830">
        <v>19</v>
      </c>
      <c r="K830">
        <v>88</v>
      </c>
      <c r="L830">
        <v>392</v>
      </c>
      <c r="M830">
        <v>88</v>
      </c>
      <c r="N830">
        <v>56</v>
      </c>
      <c r="O830">
        <v>52</v>
      </c>
      <c r="P830">
        <v>11</v>
      </c>
      <c r="Q830">
        <v>52</v>
      </c>
      <c r="R830">
        <v>0</v>
      </c>
      <c r="S830">
        <v>1</v>
      </c>
      <c r="T830">
        <v>61</v>
      </c>
      <c r="U830">
        <v>6.2386400000000002</v>
      </c>
      <c r="V830">
        <v>5.3181799999999999</v>
      </c>
      <c r="W830">
        <v>1.1730799999999999</v>
      </c>
      <c r="X830">
        <v>1.125</v>
      </c>
      <c r="Y830">
        <v>0.155612</v>
      </c>
      <c r="Z830">
        <v>0.13265299999999999</v>
      </c>
      <c r="AA830">
        <v>2.2959187626838601E-2</v>
      </c>
      <c r="AB830">
        <v>0.25958700000000001</v>
      </c>
      <c r="AC830">
        <v>1.59091</v>
      </c>
      <c r="AD830">
        <v>0.28838999999999998</v>
      </c>
      <c r="AE830">
        <v>0.67415700000000001</v>
      </c>
      <c r="AH830">
        <v>5.3004899999999999</v>
      </c>
      <c r="AI830">
        <v>0.37008400000000002</v>
      </c>
      <c r="AJ830">
        <v>0.100701</v>
      </c>
      <c r="AK830">
        <v>999</v>
      </c>
      <c r="AO830" t="s">
        <v>8378</v>
      </c>
    </row>
    <row r="831" spans="1:41" x14ac:dyDescent="0.45">
      <c r="A831" t="s">
        <v>151</v>
      </c>
      <c r="B831" t="s">
        <v>16</v>
      </c>
      <c r="C831">
        <v>5</v>
      </c>
      <c r="D831">
        <v>4</v>
      </c>
      <c r="F831">
        <v>4.3178400000000003</v>
      </c>
      <c r="G831">
        <v>41</v>
      </c>
      <c r="H831">
        <v>6</v>
      </c>
      <c r="K831">
        <v>66.7</v>
      </c>
      <c r="L831">
        <v>291</v>
      </c>
      <c r="M831">
        <v>62</v>
      </c>
      <c r="N831">
        <v>34</v>
      </c>
      <c r="O831">
        <v>32</v>
      </c>
      <c r="P831">
        <v>8</v>
      </c>
      <c r="Q831">
        <v>30</v>
      </c>
      <c r="R831">
        <v>1</v>
      </c>
      <c r="S831">
        <v>2</v>
      </c>
      <c r="T831">
        <v>62</v>
      </c>
      <c r="U831">
        <v>8.3658199999999994</v>
      </c>
      <c r="V831">
        <v>4.0479799999999999</v>
      </c>
      <c r="W831">
        <v>2.0666699999999998</v>
      </c>
      <c r="X831">
        <v>1.0794600000000001</v>
      </c>
      <c r="Y831">
        <v>0.213058</v>
      </c>
      <c r="Z831">
        <v>0.103093</v>
      </c>
      <c r="AA831">
        <v>0.109965629875659</v>
      </c>
      <c r="AB831">
        <v>0.23938200000000001</v>
      </c>
      <c r="AC831">
        <v>1.37931</v>
      </c>
      <c r="AD831">
        <v>0.28571400000000002</v>
      </c>
      <c r="AE831">
        <v>0.71782199999999996</v>
      </c>
      <c r="AH831">
        <v>4.3944700000000001</v>
      </c>
      <c r="AI831">
        <v>0.36912499999999998</v>
      </c>
      <c r="AJ831">
        <v>0.439861</v>
      </c>
      <c r="AK831">
        <v>999</v>
      </c>
      <c r="AO831">
        <v>20206</v>
      </c>
    </row>
    <row r="832" spans="1:41" x14ac:dyDescent="0.45">
      <c r="A832" t="s">
        <v>7470</v>
      </c>
      <c r="B832" t="s">
        <v>56</v>
      </c>
      <c r="C832">
        <v>4</v>
      </c>
      <c r="D832">
        <v>5</v>
      </c>
      <c r="F832">
        <v>4.1791</v>
      </c>
      <c r="G832">
        <v>51</v>
      </c>
      <c r="H832">
        <v>0</v>
      </c>
      <c r="K832">
        <v>60.3</v>
      </c>
      <c r="L832">
        <v>259</v>
      </c>
      <c r="M832">
        <v>55</v>
      </c>
      <c r="N832">
        <v>30</v>
      </c>
      <c r="O832">
        <v>28</v>
      </c>
      <c r="P832">
        <v>7</v>
      </c>
      <c r="Q832">
        <v>22</v>
      </c>
      <c r="R832">
        <v>0</v>
      </c>
      <c r="S832">
        <v>4</v>
      </c>
      <c r="T832">
        <v>58</v>
      </c>
      <c r="U832">
        <v>8.65672</v>
      </c>
      <c r="V832">
        <v>3.2835800000000002</v>
      </c>
      <c r="W832">
        <v>2.6363599999999998</v>
      </c>
      <c r="X832">
        <v>1.04478</v>
      </c>
      <c r="Y832">
        <v>0.223938</v>
      </c>
      <c r="Z832">
        <v>8.4942100000000006E-2</v>
      </c>
      <c r="AA832">
        <v>0.13899613916873901</v>
      </c>
      <c r="AB832">
        <v>0.23605100000000001</v>
      </c>
      <c r="AC832">
        <v>1.27695</v>
      </c>
      <c r="AD832">
        <v>0.28571400000000002</v>
      </c>
      <c r="AE832">
        <v>0.69940500000000005</v>
      </c>
      <c r="AH832">
        <v>4.1339800000000002</v>
      </c>
      <c r="AI832">
        <v>0.36800899999999998</v>
      </c>
      <c r="AJ832">
        <v>0.33363999999999999</v>
      </c>
      <c r="AK832">
        <v>999</v>
      </c>
      <c r="AO832">
        <v>21652</v>
      </c>
    </row>
    <row r="833" spans="1:41" x14ac:dyDescent="0.45">
      <c r="A833" t="s">
        <v>6343</v>
      </c>
      <c r="B833" t="s">
        <v>21</v>
      </c>
      <c r="C833">
        <v>4</v>
      </c>
      <c r="D833">
        <v>5</v>
      </c>
      <c r="F833">
        <v>4.8109500000000001</v>
      </c>
      <c r="G833">
        <v>25</v>
      </c>
      <c r="H833">
        <v>13</v>
      </c>
      <c r="K833">
        <v>76.7</v>
      </c>
      <c r="L833">
        <v>350</v>
      </c>
      <c r="M833">
        <v>69</v>
      </c>
      <c r="N833">
        <v>44</v>
      </c>
      <c r="O833">
        <v>41</v>
      </c>
      <c r="P833">
        <v>9</v>
      </c>
      <c r="Q833">
        <v>50</v>
      </c>
      <c r="R833">
        <v>0</v>
      </c>
      <c r="S833">
        <v>4</v>
      </c>
      <c r="T833">
        <v>80</v>
      </c>
      <c r="U833">
        <v>9.3872199999999992</v>
      </c>
      <c r="V833">
        <v>5.8670099999999996</v>
      </c>
      <c r="W833">
        <v>1.6</v>
      </c>
      <c r="X833">
        <v>1.05606</v>
      </c>
      <c r="Y833">
        <v>0.228571</v>
      </c>
      <c r="Z833">
        <v>0.14285700000000001</v>
      </c>
      <c r="AA833">
        <v>8.5714280605316107E-2</v>
      </c>
      <c r="AB833">
        <v>0.23310800000000001</v>
      </c>
      <c r="AC833">
        <v>1.5515000000000001</v>
      </c>
      <c r="AD833">
        <v>0.28985499999999997</v>
      </c>
      <c r="AE833">
        <v>0.70488700000000004</v>
      </c>
      <c r="AH833">
        <v>4.80654</v>
      </c>
      <c r="AI833">
        <v>0.36705700000000002</v>
      </c>
      <c r="AJ833">
        <v>0.30414999999999998</v>
      </c>
      <c r="AK833">
        <v>999</v>
      </c>
      <c r="AO833">
        <v>19315</v>
      </c>
    </row>
    <row r="834" spans="1:41" x14ac:dyDescent="0.45">
      <c r="A834" t="s">
        <v>6139</v>
      </c>
      <c r="B834" t="s">
        <v>21</v>
      </c>
      <c r="C834">
        <v>4</v>
      </c>
      <c r="D834">
        <v>4</v>
      </c>
      <c r="F834">
        <v>3.9363800000000002</v>
      </c>
      <c r="G834">
        <v>41</v>
      </c>
      <c r="H834">
        <v>1</v>
      </c>
      <c r="K834">
        <v>50.3</v>
      </c>
      <c r="L834">
        <v>211</v>
      </c>
      <c r="M834">
        <v>44</v>
      </c>
      <c r="N834">
        <v>24</v>
      </c>
      <c r="O834">
        <v>22</v>
      </c>
      <c r="P834">
        <v>6</v>
      </c>
      <c r="Q834">
        <v>18</v>
      </c>
      <c r="R834">
        <v>0</v>
      </c>
      <c r="S834">
        <v>2</v>
      </c>
      <c r="T834">
        <v>52</v>
      </c>
      <c r="U834">
        <v>9.3041800000000006</v>
      </c>
      <c r="V834">
        <v>3.2206800000000002</v>
      </c>
      <c r="W834">
        <v>2.88889</v>
      </c>
      <c r="X834">
        <v>1.0735600000000001</v>
      </c>
      <c r="Y834">
        <v>0.246445</v>
      </c>
      <c r="Z834">
        <v>8.5308099999999998E-2</v>
      </c>
      <c r="AA834">
        <v>0.16113743185997001</v>
      </c>
      <c r="AB834">
        <v>0.23036599999999999</v>
      </c>
      <c r="AC834">
        <v>1.2325999999999999</v>
      </c>
      <c r="AD834">
        <v>0.28571400000000002</v>
      </c>
      <c r="AE834">
        <v>0.708955</v>
      </c>
      <c r="AH834">
        <v>3.9309799999999999</v>
      </c>
      <c r="AI834">
        <v>0.36685899999999999</v>
      </c>
      <c r="AJ834">
        <v>0.32443899999999998</v>
      </c>
      <c r="AK834">
        <v>999</v>
      </c>
      <c r="AO834" t="s">
        <v>6142</v>
      </c>
    </row>
    <row r="835" spans="1:41" x14ac:dyDescent="0.45">
      <c r="A835" t="s">
        <v>7377</v>
      </c>
      <c r="B835" t="s">
        <v>10</v>
      </c>
      <c r="C835">
        <v>4</v>
      </c>
      <c r="D835">
        <v>7</v>
      </c>
      <c r="F835">
        <v>5.1456299999999997</v>
      </c>
      <c r="G835">
        <v>19</v>
      </c>
      <c r="H835">
        <v>18</v>
      </c>
      <c r="K835">
        <v>92.7</v>
      </c>
      <c r="L835">
        <v>421</v>
      </c>
      <c r="M835">
        <v>101</v>
      </c>
      <c r="N835">
        <v>57</v>
      </c>
      <c r="O835">
        <v>53</v>
      </c>
      <c r="P835">
        <v>14</v>
      </c>
      <c r="Q835">
        <v>44</v>
      </c>
      <c r="R835">
        <v>0</v>
      </c>
      <c r="S835">
        <v>2</v>
      </c>
      <c r="T835">
        <v>72</v>
      </c>
      <c r="U835">
        <v>6.9902899999999999</v>
      </c>
      <c r="V835">
        <v>4.2718400000000001</v>
      </c>
      <c r="W835">
        <v>1.63636</v>
      </c>
      <c r="X835">
        <v>1.3592200000000001</v>
      </c>
      <c r="Y835">
        <v>0.17102100000000001</v>
      </c>
      <c r="Z835">
        <v>0.10451299999999999</v>
      </c>
      <c r="AA835">
        <v>6.6508308053016593E-2</v>
      </c>
      <c r="AB835">
        <v>0.26933299999999999</v>
      </c>
      <c r="AC835">
        <v>1.56419</v>
      </c>
      <c r="AD835">
        <v>0.30103799999999997</v>
      </c>
      <c r="AE835">
        <v>0.70175399999999999</v>
      </c>
      <c r="AH835">
        <v>5.1536400000000002</v>
      </c>
      <c r="AI835">
        <v>0.36649700000000002</v>
      </c>
      <c r="AJ835">
        <v>0.109926</v>
      </c>
      <c r="AK835">
        <v>999</v>
      </c>
      <c r="AO835">
        <v>19320</v>
      </c>
    </row>
    <row r="836" spans="1:41" x14ac:dyDescent="0.45">
      <c r="A836" t="s">
        <v>7290</v>
      </c>
      <c r="B836" t="s">
        <v>18</v>
      </c>
      <c r="C836">
        <v>4</v>
      </c>
      <c r="D836">
        <v>4</v>
      </c>
      <c r="F836">
        <v>3.7163400000000002</v>
      </c>
      <c r="G836">
        <v>53</v>
      </c>
      <c r="H836">
        <v>0</v>
      </c>
      <c r="K836">
        <v>55.7</v>
      </c>
      <c r="L836">
        <v>235</v>
      </c>
      <c r="M836">
        <v>49</v>
      </c>
      <c r="N836">
        <v>25</v>
      </c>
      <c r="O836">
        <v>23</v>
      </c>
      <c r="P836">
        <v>6</v>
      </c>
      <c r="Q836">
        <v>23</v>
      </c>
      <c r="R836">
        <v>1</v>
      </c>
      <c r="S836">
        <v>2</v>
      </c>
      <c r="T836">
        <v>58</v>
      </c>
      <c r="U836">
        <v>9.3716299999999997</v>
      </c>
      <c r="V836">
        <v>3.7163400000000002</v>
      </c>
      <c r="W836">
        <v>2.5217399999999999</v>
      </c>
      <c r="X836">
        <v>0.96947899999999998</v>
      </c>
      <c r="Y836">
        <v>0.246809</v>
      </c>
      <c r="Z836">
        <v>9.7872299999999995E-2</v>
      </c>
      <c r="AA836">
        <v>0.14893617480993199</v>
      </c>
      <c r="AB836">
        <v>0.23333300000000001</v>
      </c>
      <c r="AC836">
        <v>1.29264</v>
      </c>
      <c r="AD836">
        <v>0.29452099999999998</v>
      </c>
      <c r="AE836">
        <v>0.73899400000000004</v>
      </c>
      <c r="AH836">
        <v>3.9193099999999998</v>
      </c>
      <c r="AI836">
        <v>0.36602600000000002</v>
      </c>
      <c r="AJ836">
        <v>0.57862899999999995</v>
      </c>
      <c r="AK836">
        <v>999</v>
      </c>
      <c r="AO836">
        <v>19876</v>
      </c>
    </row>
    <row r="837" spans="1:41" x14ac:dyDescent="0.45">
      <c r="A837" t="s">
        <v>7375</v>
      </c>
      <c r="B837" t="s">
        <v>178</v>
      </c>
      <c r="C837">
        <v>5</v>
      </c>
      <c r="D837">
        <v>4</v>
      </c>
      <c r="F837">
        <v>3.88368</v>
      </c>
      <c r="G837">
        <v>43</v>
      </c>
      <c r="H837">
        <v>0</v>
      </c>
      <c r="K837">
        <v>53.3</v>
      </c>
      <c r="L837">
        <v>221</v>
      </c>
      <c r="M837">
        <v>49</v>
      </c>
      <c r="N837">
        <v>25</v>
      </c>
      <c r="O837">
        <v>23</v>
      </c>
      <c r="P837">
        <v>6</v>
      </c>
      <c r="Q837">
        <v>14</v>
      </c>
      <c r="R837">
        <v>1</v>
      </c>
      <c r="S837">
        <v>3</v>
      </c>
      <c r="T837">
        <v>45</v>
      </c>
      <c r="U837">
        <v>7.5984999999999996</v>
      </c>
      <c r="V837">
        <v>2.3639800000000002</v>
      </c>
      <c r="W837">
        <v>3.2142900000000001</v>
      </c>
      <c r="X837">
        <v>1.0131300000000001</v>
      </c>
      <c r="Y837">
        <v>0.20362</v>
      </c>
      <c r="Z837">
        <v>6.3348399999999999E-2</v>
      </c>
      <c r="AA837">
        <v>0.14027149230241701</v>
      </c>
      <c r="AB837">
        <v>0.24019599999999999</v>
      </c>
      <c r="AC837">
        <v>1.1819900000000001</v>
      </c>
      <c r="AD837">
        <v>0.28104600000000002</v>
      </c>
      <c r="AE837">
        <v>0.69597100000000001</v>
      </c>
      <c r="AH837">
        <v>3.9867499999999998</v>
      </c>
      <c r="AI837">
        <v>0.36556499999999997</v>
      </c>
      <c r="AJ837">
        <v>0.33537600000000001</v>
      </c>
      <c r="AK837">
        <v>999</v>
      </c>
      <c r="AO837">
        <v>19753</v>
      </c>
    </row>
    <row r="838" spans="1:41" x14ac:dyDescent="0.45">
      <c r="A838" t="s">
        <v>8159</v>
      </c>
      <c r="B838" t="s">
        <v>207</v>
      </c>
      <c r="C838">
        <v>4</v>
      </c>
      <c r="D838">
        <v>5</v>
      </c>
      <c r="F838">
        <v>5.1724100000000002</v>
      </c>
      <c r="G838">
        <v>20</v>
      </c>
      <c r="H838">
        <v>14</v>
      </c>
      <c r="K838">
        <v>78.3</v>
      </c>
      <c r="L838">
        <v>347</v>
      </c>
      <c r="M838">
        <v>70</v>
      </c>
      <c r="N838">
        <v>48</v>
      </c>
      <c r="O838">
        <v>45</v>
      </c>
      <c r="P838">
        <v>11</v>
      </c>
      <c r="Q838">
        <v>43</v>
      </c>
      <c r="R838">
        <v>0</v>
      </c>
      <c r="S838">
        <v>9</v>
      </c>
      <c r="T838">
        <v>73</v>
      </c>
      <c r="U838">
        <v>8.3908000000000005</v>
      </c>
      <c r="V838">
        <v>4.9425299999999996</v>
      </c>
      <c r="W838">
        <v>1.69767</v>
      </c>
      <c r="X838">
        <v>1.26437</v>
      </c>
      <c r="Y838">
        <v>0.21037500000000001</v>
      </c>
      <c r="Z838">
        <v>0.123919</v>
      </c>
      <c r="AA838">
        <v>8.64553302526474E-2</v>
      </c>
      <c r="AB838">
        <v>0.237288</v>
      </c>
      <c r="AC838">
        <v>1.4431700000000001</v>
      </c>
      <c r="AD838">
        <v>0.27962100000000001</v>
      </c>
      <c r="AE838">
        <v>0.66598400000000002</v>
      </c>
      <c r="AH838">
        <v>5.20906</v>
      </c>
      <c r="AI838">
        <v>0.36406899999999998</v>
      </c>
      <c r="AJ838">
        <v>0.222361</v>
      </c>
      <c r="AK838">
        <v>999</v>
      </c>
      <c r="AO838">
        <v>16929</v>
      </c>
    </row>
    <row r="839" spans="1:41" x14ac:dyDescent="0.45">
      <c r="A839" t="s">
        <v>7318</v>
      </c>
      <c r="B839" t="s">
        <v>59</v>
      </c>
      <c r="C839">
        <v>1</v>
      </c>
      <c r="D839">
        <v>1</v>
      </c>
      <c r="F839">
        <v>3.5761599999999998</v>
      </c>
      <c r="G839">
        <v>46</v>
      </c>
      <c r="H839">
        <v>0</v>
      </c>
      <c r="K839">
        <v>45.3</v>
      </c>
      <c r="L839">
        <v>195</v>
      </c>
      <c r="M839">
        <v>38</v>
      </c>
      <c r="N839">
        <v>19</v>
      </c>
      <c r="O839">
        <v>18</v>
      </c>
      <c r="P839">
        <v>6</v>
      </c>
      <c r="Q839">
        <v>20</v>
      </c>
      <c r="R839">
        <v>4</v>
      </c>
      <c r="S839">
        <v>2</v>
      </c>
      <c r="T839">
        <v>60</v>
      </c>
      <c r="U839">
        <v>11.920500000000001</v>
      </c>
      <c r="V839">
        <v>3.9735100000000001</v>
      </c>
      <c r="W839">
        <v>3</v>
      </c>
      <c r="X839">
        <v>1.1920500000000001</v>
      </c>
      <c r="Y839">
        <v>0.30769200000000002</v>
      </c>
      <c r="Z839">
        <v>0.102564</v>
      </c>
      <c r="AA839">
        <v>0.20512821525335301</v>
      </c>
      <c r="AB839">
        <v>0.21965299999999999</v>
      </c>
      <c r="AC839">
        <v>1.2803500000000001</v>
      </c>
      <c r="AD839">
        <v>0.29906500000000003</v>
      </c>
      <c r="AE839">
        <v>0.78629000000000004</v>
      </c>
      <c r="AH839">
        <v>3.78484</v>
      </c>
      <c r="AI839">
        <v>0.36233900000000002</v>
      </c>
      <c r="AJ839">
        <v>0.53279299999999996</v>
      </c>
      <c r="AK839">
        <v>999</v>
      </c>
      <c r="AO839">
        <v>16727</v>
      </c>
    </row>
    <row r="840" spans="1:41" x14ac:dyDescent="0.45">
      <c r="A840" t="s">
        <v>7358</v>
      </c>
      <c r="B840" t="s">
        <v>56</v>
      </c>
      <c r="C840">
        <v>4</v>
      </c>
      <c r="D840">
        <v>5</v>
      </c>
      <c r="F840">
        <v>4.7556099999999999</v>
      </c>
      <c r="G840">
        <v>28</v>
      </c>
      <c r="H840">
        <v>10</v>
      </c>
      <c r="K840">
        <v>75.7</v>
      </c>
      <c r="L840">
        <v>339</v>
      </c>
      <c r="M840">
        <v>79</v>
      </c>
      <c r="N840">
        <v>43</v>
      </c>
      <c r="O840">
        <v>40</v>
      </c>
      <c r="P840">
        <v>11</v>
      </c>
      <c r="Q840">
        <v>32</v>
      </c>
      <c r="R840">
        <v>1</v>
      </c>
      <c r="S840">
        <v>4</v>
      </c>
      <c r="T840">
        <v>62</v>
      </c>
      <c r="U840">
        <v>7.3712</v>
      </c>
      <c r="V840">
        <v>3.8044899999999999</v>
      </c>
      <c r="W840">
        <v>1.9375</v>
      </c>
      <c r="X840">
        <v>1.30779</v>
      </c>
      <c r="Y840">
        <v>0.182891</v>
      </c>
      <c r="Z840">
        <v>9.4395300000000001E-2</v>
      </c>
      <c r="AA840">
        <v>8.8495582342147799E-2</v>
      </c>
      <c r="AB840">
        <v>0.26072600000000001</v>
      </c>
      <c r="AC840">
        <v>1.46631</v>
      </c>
      <c r="AD840">
        <v>0.29565200000000003</v>
      </c>
      <c r="AE840">
        <v>0.71129699999999996</v>
      </c>
      <c r="AH840">
        <v>4.9327199999999998</v>
      </c>
      <c r="AI840">
        <v>0.362201</v>
      </c>
      <c r="AJ840">
        <v>0.44933099999999998</v>
      </c>
      <c r="AK840">
        <v>999</v>
      </c>
      <c r="AO840">
        <v>27517</v>
      </c>
    </row>
    <row r="841" spans="1:41" x14ac:dyDescent="0.45">
      <c r="A841" t="s">
        <v>8192</v>
      </c>
      <c r="C841">
        <v>3</v>
      </c>
      <c r="D841">
        <v>6</v>
      </c>
      <c r="F841">
        <v>5.02597</v>
      </c>
      <c r="G841">
        <v>20</v>
      </c>
      <c r="H841">
        <v>14</v>
      </c>
      <c r="K841">
        <v>77</v>
      </c>
      <c r="L841">
        <v>342</v>
      </c>
      <c r="M841">
        <v>83</v>
      </c>
      <c r="N841">
        <v>46</v>
      </c>
      <c r="O841">
        <v>43</v>
      </c>
      <c r="P841">
        <v>10</v>
      </c>
      <c r="Q841">
        <v>30</v>
      </c>
      <c r="R841">
        <v>0</v>
      </c>
      <c r="S841">
        <v>3</v>
      </c>
      <c r="T841">
        <v>50</v>
      </c>
      <c r="U841">
        <v>5.8441599999999996</v>
      </c>
      <c r="V841">
        <v>3.5064899999999999</v>
      </c>
      <c r="W841">
        <v>1.6666700000000001</v>
      </c>
      <c r="X841">
        <v>1.16883</v>
      </c>
      <c r="Y841">
        <v>0.146199</v>
      </c>
      <c r="Z841">
        <v>8.77193E-2</v>
      </c>
      <c r="AA841">
        <v>5.8479525148868498E-2</v>
      </c>
      <c r="AB841">
        <v>0.26860800000000001</v>
      </c>
      <c r="AC841">
        <v>1.46753</v>
      </c>
      <c r="AD841">
        <v>0.29317300000000002</v>
      </c>
      <c r="AE841">
        <v>0.67676800000000004</v>
      </c>
      <c r="AH841">
        <v>4.9303699999999999</v>
      </c>
      <c r="AI841">
        <v>0.36179299999999998</v>
      </c>
      <c r="AJ841">
        <v>0.30197099999999999</v>
      </c>
      <c r="AK841">
        <v>999</v>
      </c>
      <c r="AO841" t="s">
        <v>8193</v>
      </c>
    </row>
    <row r="842" spans="1:41" x14ac:dyDescent="0.45">
      <c r="A842" t="s">
        <v>8364</v>
      </c>
      <c r="B842" t="s">
        <v>7</v>
      </c>
      <c r="C842">
        <v>1</v>
      </c>
      <c r="D842">
        <v>2</v>
      </c>
      <c r="F842">
        <v>4.1538500000000003</v>
      </c>
      <c r="G842">
        <v>35</v>
      </c>
      <c r="H842">
        <v>0</v>
      </c>
      <c r="K842">
        <v>65</v>
      </c>
      <c r="L842">
        <v>275</v>
      </c>
      <c r="M842">
        <v>62</v>
      </c>
      <c r="N842">
        <v>32</v>
      </c>
      <c r="O842">
        <v>30</v>
      </c>
      <c r="P842">
        <v>6</v>
      </c>
      <c r="Q842">
        <v>26</v>
      </c>
      <c r="R842">
        <v>1</v>
      </c>
      <c r="S842">
        <v>2</v>
      </c>
      <c r="T842">
        <v>54</v>
      </c>
      <c r="U842">
        <v>7.4769199999999998</v>
      </c>
      <c r="V842">
        <v>3.6</v>
      </c>
      <c r="W842">
        <v>2.0769199999999999</v>
      </c>
      <c r="X842">
        <v>0.83076899999999998</v>
      </c>
      <c r="Y842">
        <v>0.19636400000000001</v>
      </c>
      <c r="Z842">
        <v>9.4545500000000005E-2</v>
      </c>
      <c r="AA842">
        <v>0.101818189024925</v>
      </c>
      <c r="AB842">
        <v>0.25101200000000001</v>
      </c>
      <c r="AC842">
        <v>1.35385</v>
      </c>
      <c r="AD842">
        <v>0.29946499999999998</v>
      </c>
      <c r="AE842">
        <v>0.70351799999999998</v>
      </c>
      <c r="AH842">
        <v>4.0858100000000004</v>
      </c>
      <c r="AI842">
        <v>0.35980899999999999</v>
      </c>
      <c r="AJ842">
        <v>0.40090199999999998</v>
      </c>
      <c r="AK842">
        <v>999</v>
      </c>
      <c r="AO842" t="s">
        <v>8365</v>
      </c>
    </row>
    <row r="843" spans="1:41" x14ac:dyDescent="0.45">
      <c r="A843" t="s">
        <v>8234</v>
      </c>
      <c r="C843">
        <v>3</v>
      </c>
      <c r="D843">
        <v>5</v>
      </c>
      <c r="F843">
        <v>4.6753200000000001</v>
      </c>
      <c r="G843">
        <v>24</v>
      </c>
      <c r="H843">
        <v>10</v>
      </c>
      <c r="K843">
        <v>69.3</v>
      </c>
      <c r="L843">
        <v>310</v>
      </c>
      <c r="M843">
        <v>73</v>
      </c>
      <c r="N843">
        <v>39</v>
      </c>
      <c r="O843">
        <v>36</v>
      </c>
      <c r="P843">
        <v>8</v>
      </c>
      <c r="Q843">
        <v>30</v>
      </c>
      <c r="R843">
        <v>1</v>
      </c>
      <c r="S843">
        <v>3</v>
      </c>
      <c r="T843">
        <v>53</v>
      </c>
      <c r="U843">
        <v>6.8831199999999999</v>
      </c>
      <c r="V843">
        <v>3.8961000000000001</v>
      </c>
      <c r="W843">
        <v>1.76667</v>
      </c>
      <c r="X843">
        <v>1.0389600000000001</v>
      </c>
      <c r="Y843">
        <v>0.17096800000000001</v>
      </c>
      <c r="Z843">
        <v>9.6774200000000005E-2</v>
      </c>
      <c r="AA843">
        <v>7.4193552136421204E-2</v>
      </c>
      <c r="AB843">
        <v>0.26353799999999999</v>
      </c>
      <c r="AC843">
        <v>1.4862899999999999</v>
      </c>
      <c r="AD843">
        <v>0.30092600000000003</v>
      </c>
      <c r="AE843">
        <v>0.69716800000000001</v>
      </c>
      <c r="AH843">
        <v>4.6547499999999999</v>
      </c>
      <c r="AI843">
        <v>0.357906</v>
      </c>
      <c r="AJ843">
        <v>0.212259</v>
      </c>
      <c r="AK843">
        <v>999</v>
      </c>
      <c r="AO843" t="s">
        <v>8235</v>
      </c>
    </row>
    <row r="844" spans="1:41" x14ac:dyDescent="0.45">
      <c r="A844" t="s">
        <v>8074</v>
      </c>
      <c r="C844">
        <v>2</v>
      </c>
      <c r="D844">
        <v>3</v>
      </c>
      <c r="F844">
        <v>4.8846699999999998</v>
      </c>
      <c r="G844">
        <v>27</v>
      </c>
      <c r="H844">
        <v>11</v>
      </c>
      <c r="K844">
        <v>73.7</v>
      </c>
      <c r="L844">
        <v>325</v>
      </c>
      <c r="M844">
        <v>84</v>
      </c>
      <c r="N844">
        <v>43</v>
      </c>
      <c r="O844">
        <v>40</v>
      </c>
      <c r="P844">
        <v>12</v>
      </c>
      <c r="Q844">
        <v>22</v>
      </c>
      <c r="R844">
        <v>0</v>
      </c>
      <c r="S844">
        <v>1</v>
      </c>
      <c r="T844">
        <v>50</v>
      </c>
      <c r="U844">
        <v>6.1058300000000001</v>
      </c>
      <c r="V844">
        <v>2.6865700000000001</v>
      </c>
      <c r="W844">
        <v>2.2727300000000001</v>
      </c>
      <c r="X844">
        <v>1.4654</v>
      </c>
      <c r="Y844">
        <v>0.15384600000000001</v>
      </c>
      <c r="Z844">
        <v>6.7692299999999997E-2</v>
      </c>
      <c r="AA844">
        <v>8.6153849959373405E-2</v>
      </c>
      <c r="AB844">
        <v>0.278146</v>
      </c>
      <c r="AC844">
        <v>1.4382600000000001</v>
      </c>
      <c r="AD844">
        <v>0.3</v>
      </c>
      <c r="AE844">
        <v>0.70627799999999996</v>
      </c>
      <c r="AH844">
        <v>4.9511099999999999</v>
      </c>
      <c r="AI844">
        <v>0.35779499999999997</v>
      </c>
      <c r="AJ844">
        <v>0.343279</v>
      </c>
      <c r="AK844">
        <v>999</v>
      </c>
      <c r="AO844" t="s">
        <v>8075</v>
      </c>
    </row>
    <row r="845" spans="1:41" x14ac:dyDescent="0.45">
      <c r="A845" t="s">
        <v>8152</v>
      </c>
      <c r="C845">
        <v>4</v>
      </c>
      <c r="D845">
        <v>6</v>
      </c>
      <c r="F845">
        <v>5.5862100000000003</v>
      </c>
      <c r="G845">
        <v>20</v>
      </c>
      <c r="H845">
        <v>18</v>
      </c>
      <c r="K845">
        <v>87</v>
      </c>
      <c r="L845">
        <v>398</v>
      </c>
      <c r="M845">
        <v>101</v>
      </c>
      <c r="N845">
        <v>58</v>
      </c>
      <c r="O845">
        <v>54</v>
      </c>
      <c r="P845">
        <v>13</v>
      </c>
      <c r="Q845">
        <v>36</v>
      </c>
      <c r="R845">
        <v>0</v>
      </c>
      <c r="S845">
        <v>4</v>
      </c>
      <c r="T845">
        <v>54</v>
      </c>
      <c r="U845">
        <v>5.5862100000000003</v>
      </c>
      <c r="V845">
        <v>3.7241399999999998</v>
      </c>
      <c r="W845">
        <v>1.5</v>
      </c>
      <c r="X845">
        <v>1.34483</v>
      </c>
      <c r="Y845">
        <v>0.13567799999999999</v>
      </c>
      <c r="Z845">
        <v>9.0452299999999999E-2</v>
      </c>
      <c r="AA845">
        <v>4.5226134359836502E-2</v>
      </c>
      <c r="AB845">
        <v>0.28212300000000001</v>
      </c>
      <c r="AC845">
        <v>1.5747100000000001</v>
      </c>
      <c r="AD845">
        <v>0.30240600000000001</v>
      </c>
      <c r="AE845">
        <v>0.66498299999999999</v>
      </c>
      <c r="AH845">
        <v>5.3354999999999997</v>
      </c>
      <c r="AI845">
        <v>0.356817</v>
      </c>
      <c r="AJ845">
        <v>-5.59249E-2</v>
      </c>
      <c r="AK845">
        <v>999</v>
      </c>
      <c r="AO845">
        <v>19269</v>
      </c>
    </row>
    <row r="846" spans="1:41" x14ac:dyDescent="0.45">
      <c r="A846" t="s">
        <v>8216</v>
      </c>
      <c r="C846">
        <v>3</v>
      </c>
      <c r="D846">
        <v>3</v>
      </c>
      <c r="F846">
        <v>3.78</v>
      </c>
      <c r="G846">
        <v>31</v>
      </c>
      <c r="H846">
        <v>0</v>
      </c>
      <c r="K846">
        <v>50</v>
      </c>
      <c r="L846">
        <v>214</v>
      </c>
      <c r="M846">
        <v>48</v>
      </c>
      <c r="N846">
        <v>22</v>
      </c>
      <c r="O846">
        <v>21</v>
      </c>
      <c r="P846">
        <v>5</v>
      </c>
      <c r="Q846">
        <v>14</v>
      </c>
      <c r="R846">
        <v>1</v>
      </c>
      <c r="S846">
        <v>4</v>
      </c>
      <c r="T846">
        <v>44</v>
      </c>
      <c r="U846">
        <v>7.92</v>
      </c>
      <c r="V846">
        <v>2.52</v>
      </c>
      <c r="W846">
        <v>3.1428600000000002</v>
      </c>
      <c r="X846">
        <v>0.9</v>
      </c>
      <c r="Y846">
        <v>0.20560700000000001</v>
      </c>
      <c r="Z846">
        <v>6.5420599999999995E-2</v>
      </c>
      <c r="AA846">
        <v>0.140186913311481</v>
      </c>
      <c r="AB846">
        <v>0.244898</v>
      </c>
      <c r="AC846">
        <v>1.24</v>
      </c>
      <c r="AD846">
        <v>0.29251700000000003</v>
      </c>
      <c r="AE846">
        <v>0.72727299999999995</v>
      </c>
      <c r="AH846">
        <v>3.8750399999999998</v>
      </c>
      <c r="AI846">
        <v>0.35420299999999999</v>
      </c>
      <c r="AJ846">
        <v>0.56524399999999997</v>
      </c>
      <c r="AK846">
        <v>999</v>
      </c>
      <c r="AO846" t="s">
        <v>8217</v>
      </c>
    </row>
    <row r="847" spans="1:41" x14ac:dyDescent="0.45">
      <c r="A847" t="s">
        <v>8172</v>
      </c>
      <c r="B847" t="s">
        <v>21</v>
      </c>
      <c r="C847">
        <v>2</v>
      </c>
      <c r="D847">
        <v>3</v>
      </c>
      <c r="F847">
        <v>4.3338700000000001</v>
      </c>
      <c r="G847">
        <v>23</v>
      </c>
      <c r="H847">
        <v>6</v>
      </c>
      <c r="K847">
        <v>62.3</v>
      </c>
      <c r="L847">
        <v>272</v>
      </c>
      <c r="M847">
        <v>58</v>
      </c>
      <c r="N847">
        <v>32</v>
      </c>
      <c r="O847">
        <v>30</v>
      </c>
      <c r="P847">
        <v>8</v>
      </c>
      <c r="Q847">
        <v>29</v>
      </c>
      <c r="R847">
        <v>0</v>
      </c>
      <c r="S847">
        <v>3</v>
      </c>
      <c r="T847">
        <v>60</v>
      </c>
      <c r="U847">
        <v>8.6677400000000002</v>
      </c>
      <c r="V847">
        <v>4.1894099999999996</v>
      </c>
      <c r="W847">
        <v>2.0689700000000002</v>
      </c>
      <c r="X847">
        <v>1.1556999999999999</v>
      </c>
      <c r="Y847">
        <v>0.22058800000000001</v>
      </c>
      <c r="Z847">
        <v>0.106618</v>
      </c>
      <c r="AA847">
        <v>0.113970592617988</v>
      </c>
      <c r="AB847">
        <v>0.24166699999999999</v>
      </c>
      <c r="AC847">
        <v>1.3964700000000001</v>
      </c>
      <c r="AD847">
        <v>0.29069800000000001</v>
      </c>
      <c r="AE847">
        <v>0.72559399999999996</v>
      </c>
      <c r="AH847">
        <v>4.5391500000000002</v>
      </c>
      <c r="AI847">
        <v>0.35410900000000001</v>
      </c>
      <c r="AJ847">
        <v>0.49609900000000001</v>
      </c>
      <c r="AK847">
        <v>999</v>
      </c>
      <c r="AO847" t="s">
        <v>8173</v>
      </c>
    </row>
    <row r="848" spans="1:41" x14ac:dyDescent="0.45">
      <c r="A848" t="s">
        <v>7845</v>
      </c>
      <c r="C848">
        <v>5</v>
      </c>
      <c r="D848">
        <v>5</v>
      </c>
      <c r="F848">
        <v>5.2507700000000002</v>
      </c>
      <c r="G848">
        <v>19</v>
      </c>
      <c r="H848">
        <v>17</v>
      </c>
      <c r="K848">
        <v>97.7</v>
      </c>
      <c r="L848">
        <v>435</v>
      </c>
      <c r="M848">
        <v>111</v>
      </c>
      <c r="N848">
        <v>61</v>
      </c>
      <c r="O848">
        <v>57</v>
      </c>
      <c r="P848">
        <v>19</v>
      </c>
      <c r="Q848">
        <v>31</v>
      </c>
      <c r="R848">
        <v>1</v>
      </c>
      <c r="S848">
        <v>4</v>
      </c>
      <c r="T848">
        <v>75</v>
      </c>
      <c r="U848">
        <v>6.9089099999999997</v>
      </c>
      <c r="V848">
        <v>2.85568</v>
      </c>
      <c r="W848">
        <v>2.4193500000000001</v>
      </c>
      <c r="X848">
        <v>1.7502599999999999</v>
      </c>
      <c r="Y848">
        <v>0.17241400000000001</v>
      </c>
      <c r="Z848">
        <v>7.1264400000000006E-2</v>
      </c>
      <c r="AA848">
        <v>0.101149424910545</v>
      </c>
      <c r="AB848">
        <v>0.27750000000000002</v>
      </c>
      <c r="AC848">
        <v>1.45343</v>
      </c>
      <c r="AD848">
        <v>0.30065399999999998</v>
      </c>
      <c r="AE848">
        <v>0.70190600000000003</v>
      </c>
      <c r="AH848">
        <v>5.3225899999999999</v>
      </c>
      <c r="AI848">
        <v>0.35305599999999998</v>
      </c>
      <c r="AJ848">
        <v>0.15068300000000001</v>
      </c>
      <c r="AK848">
        <v>999</v>
      </c>
      <c r="AO848">
        <v>13331</v>
      </c>
    </row>
    <row r="849" spans="1:41" x14ac:dyDescent="0.45">
      <c r="A849" t="s">
        <v>8295</v>
      </c>
      <c r="B849" t="s">
        <v>104</v>
      </c>
      <c r="C849">
        <v>4</v>
      </c>
      <c r="D849">
        <v>5</v>
      </c>
      <c r="F849">
        <v>4.6268700000000003</v>
      </c>
      <c r="G849">
        <v>30</v>
      </c>
      <c r="H849">
        <v>5</v>
      </c>
      <c r="K849">
        <v>60.3</v>
      </c>
      <c r="L849">
        <v>263</v>
      </c>
      <c r="M849">
        <v>62</v>
      </c>
      <c r="N849">
        <v>33</v>
      </c>
      <c r="O849">
        <v>31</v>
      </c>
      <c r="P849">
        <v>8</v>
      </c>
      <c r="Q849">
        <v>22</v>
      </c>
      <c r="R849">
        <v>0</v>
      </c>
      <c r="S849">
        <v>2</v>
      </c>
      <c r="T849">
        <v>46</v>
      </c>
      <c r="U849">
        <v>6.8656699999999997</v>
      </c>
      <c r="V849">
        <v>3.2835800000000002</v>
      </c>
      <c r="W849">
        <v>2.09091</v>
      </c>
      <c r="X849">
        <v>1.1940299999999999</v>
      </c>
      <c r="Y849">
        <v>0.174905</v>
      </c>
      <c r="Z849">
        <v>8.3650199999999994E-2</v>
      </c>
      <c r="AA849">
        <v>9.1254755854606601E-2</v>
      </c>
      <c r="AB849">
        <v>0.25941399999999998</v>
      </c>
      <c r="AC849">
        <v>1.39303</v>
      </c>
      <c r="AD849">
        <v>0.29189199999999998</v>
      </c>
      <c r="AE849">
        <v>0.70054899999999998</v>
      </c>
      <c r="AH849">
        <v>4.6480800000000002</v>
      </c>
      <c r="AI849">
        <v>0.35061900000000001</v>
      </c>
      <c r="AJ849">
        <v>0.343497</v>
      </c>
      <c r="AK849">
        <v>999</v>
      </c>
      <c r="AO849" t="s">
        <v>8296</v>
      </c>
    </row>
    <row r="850" spans="1:41" x14ac:dyDescent="0.45">
      <c r="A850" t="s">
        <v>8298</v>
      </c>
      <c r="B850" t="s">
        <v>14</v>
      </c>
      <c r="C850">
        <v>4</v>
      </c>
      <c r="D850">
        <v>3</v>
      </c>
      <c r="F850">
        <v>4.0350900000000003</v>
      </c>
      <c r="G850">
        <v>37</v>
      </c>
      <c r="H850">
        <v>1</v>
      </c>
      <c r="K850">
        <v>51.3</v>
      </c>
      <c r="L850">
        <v>216</v>
      </c>
      <c r="M850">
        <v>47</v>
      </c>
      <c r="N850">
        <v>25</v>
      </c>
      <c r="O850">
        <v>23</v>
      </c>
      <c r="P850">
        <v>6</v>
      </c>
      <c r="Q850">
        <v>18</v>
      </c>
      <c r="R850">
        <v>0</v>
      </c>
      <c r="S850">
        <v>1</v>
      </c>
      <c r="T850">
        <v>46</v>
      </c>
      <c r="U850">
        <v>8.0701800000000006</v>
      </c>
      <c r="V850">
        <v>3.1578900000000001</v>
      </c>
      <c r="W850">
        <v>2.5555599999999998</v>
      </c>
      <c r="X850">
        <v>1.05263</v>
      </c>
      <c r="Y850">
        <v>0.21296300000000001</v>
      </c>
      <c r="Z850">
        <v>8.3333299999999999E-2</v>
      </c>
      <c r="AA850">
        <v>0.12962963432073499</v>
      </c>
      <c r="AB850">
        <v>0.23857900000000001</v>
      </c>
      <c r="AC850">
        <v>1.2670600000000001</v>
      </c>
      <c r="AD850">
        <v>0.28275899999999998</v>
      </c>
      <c r="AE850">
        <v>0.70671399999999995</v>
      </c>
      <c r="AH850">
        <v>4.0932500000000003</v>
      </c>
      <c r="AI850">
        <v>0.34891100000000003</v>
      </c>
      <c r="AJ850">
        <v>0.25282399999999999</v>
      </c>
      <c r="AK850">
        <v>999</v>
      </c>
      <c r="AO850">
        <v>19868</v>
      </c>
    </row>
    <row r="851" spans="1:41" x14ac:dyDescent="0.45">
      <c r="A851" t="s">
        <v>7551</v>
      </c>
      <c r="B851" t="s">
        <v>28</v>
      </c>
      <c r="C851">
        <v>6</v>
      </c>
      <c r="D851">
        <v>4</v>
      </c>
      <c r="F851">
        <v>3.9579399999999998</v>
      </c>
      <c r="G851">
        <v>47</v>
      </c>
      <c r="H851">
        <v>1</v>
      </c>
      <c r="K851">
        <v>52.3</v>
      </c>
      <c r="L851">
        <v>223</v>
      </c>
      <c r="M851">
        <v>50</v>
      </c>
      <c r="N851">
        <v>25</v>
      </c>
      <c r="O851">
        <v>23</v>
      </c>
      <c r="P851">
        <v>6</v>
      </c>
      <c r="Q851">
        <v>19</v>
      </c>
      <c r="R851">
        <v>1</v>
      </c>
      <c r="S851">
        <v>2</v>
      </c>
      <c r="T851">
        <v>49</v>
      </c>
      <c r="U851">
        <v>8.4321199999999994</v>
      </c>
      <c r="V851">
        <v>3.2696000000000001</v>
      </c>
      <c r="W851">
        <v>2.5789499999999999</v>
      </c>
      <c r="X851">
        <v>1.0325</v>
      </c>
      <c r="Y851">
        <v>0.21973100000000001</v>
      </c>
      <c r="Z851">
        <v>8.5201799999999994E-2</v>
      </c>
      <c r="AA851">
        <v>0.13452915102243401</v>
      </c>
      <c r="AB851">
        <v>0.247525</v>
      </c>
      <c r="AC851">
        <v>1.31931</v>
      </c>
      <c r="AD851">
        <v>0.29931999999999997</v>
      </c>
      <c r="AE851">
        <v>0.72607299999999997</v>
      </c>
      <c r="AH851">
        <v>4.0772199999999996</v>
      </c>
      <c r="AI851">
        <v>0.34843000000000002</v>
      </c>
      <c r="AJ851">
        <v>0.52956199999999998</v>
      </c>
      <c r="AK851">
        <v>999</v>
      </c>
      <c r="AO851">
        <v>25551</v>
      </c>
    </row>
    <row r="852" spans="1:41" x14ac:dyDescent="0.45">
      <c r="A852" t="s">
        <v>8343</v>
      </c>
      <c r="B852" t="s">
        <v>98</v>
      </c>
      <c r="C852">
        <v>3</v>
      </c>
      <c r="D852">
        <v>2</v>
      </c>
      <c r="F852">
        <v>4.7589399999999999</v>
      </c>
      <c r="G852">
        <v>24</v>
      </c>
      <c r="H852">
        <v>9</v>
      </c>
      <c r="K852">
        <v>64.3</v>
      </c>
      <c r="L852">
        <v>289</v>
      </c>
      <c r="M852">
        <v>66</v>
      </c>
      <c r="N852">
        <v>36</v>
      </c>
      <c r="O852">
        <v>34</v>
      </c>
      <c r="P852">
        <v>7</v>
      </c>
      <c r="Q852">
        <v>28</v>
      </c>
      <c r="R852">
        <v>0</v>
      </c>
      <c r="S852">
        <v>5</v>
      </c>
      <c r="T852">
        <v>44</v>
      </c>
      <c r="U852">
        <v>6.1586299999999996</v>
      </c>
      <c r="V852">
        <v>3.91913</v>
      </c>
      <c r="W852">
        <v>1.5714300000000001</v>
      </c>
      <c r="X852">
        <v>0.97978200000000004</v>
      </c>
      <c r="Y852">
        <v>0.152249</v>
      </c>
      <c r="Z852">
        <v>9.6885799999999994E-2</v>
      </c>
      <c r="AA852">
        <v>5.5363312363624503E-2</v>
      </c>
      <c r="AB852">
        <v>0.25781199999999999</v>
      </c>
      <c r="AC852">
        <v>1.4619</v>
      </c>
      <c r="AD852">
        <v>0.28780499999999998</v>
      </c>
      <c r="AE852">
        <v>0.688836</v>
      </c>
      <c r="AH852">
        <v>4.8413500000000003</v>
      </c>
      <c r="AI852">
        <v>0.34770000000000001</v>
      </c>
      <c r="AJ852">
        <v>0.314946</v>
      </c>
      <c r="AK852">
        <v>999</v>
      </c>
      <c r="AO852" t="s">
        <v>8344</v>
      </c>
    </row>
    <row r="853" spans="1:41" x14ac:dyDescent="0.45">
      <c r="A853" t="s">
        <v>7406</v>
      </c>
      <c r="B853" t="s">
        <v>73</v>
      </c>
      <c r="C853">
        <v>4</v>
      </c>
      <c r="D853">
        <v>4</v>
      </c>
      <c r="F853">
        <v>4.5242399999999998</v>
      </c>
      <c r="G853">
        <v>59</v>
      </c>
      <c r="H853">
        <v>1</v>
      </c>
      <c r="K853">
        <v>55.7</v>
      </c>
      <c r="L853">
        <v>243</v>
      </c>
      <c r="M853">
        <v>49</v>
      </c>
      <c r="N853">
        <v>30</v>
      </c>
      <c r="O853">
        <v>28</v>
      </c>
      <c r="P853">
        <v>8</v>
      </c>
      <c r="Q853">
        <v>26</v>
      </c>
      <c r="R853">
        <v>1</v>
      </c>
      <c r="S853">
        <v>3</v>
      </c>
      <c r="T853">
        <v>67</v>
      </c>
      <c r="U853">
        <v>10.825900000000001</v>
      </c>
      <c r="V853">
        <v>4.2010800000000001</v>
      </c>
      <c r="W853">
        <v>2.5769199999999999</v>
      </c>
      <c r="X853">
        <v>1.29264</v>
      </c>
      <c r="Y853">
        <v>0.27572000000000002</v>
      </c>
      <c r="Z853">
        <v>0.10699599999999999</v>
      </c>
      <c r="AA853">
        <v>0.168724291026592</v>
      </c>
      <c r="AB853">
        <v>0.22897200000000001</v>
      </c>
      <c r="AC853">
        <v>1.3465</v>
      </c>
      <c r="AD853">
        <v>0.294964</v>
      </c>
      <c r="AE853">
        <v>0.70532899999999998</v>
      </c>
      <c r="AH853">
        <v>4.2783800000000003</v>
      </c>
      <c r="AI853">
        <v>0.345613</v>
      </c>
      <c r="AJ853">
        <v>0.13464000000000001</v>
      </c>
      <c r="AK853">
        <v>999</v>
      </c>
      <c r="AO853">
        <v>19677</v>
      </c>
    </row>
    <row r="854" spans="1:41" x14ac:dyDescent="0.45">
      <c r="A854" t="s">
        <v>8339</v>
      </c>
      <c r="B854" t="s">
        <v>31</v>
      </c>
      <c r="C854">
        <v>4</v>
      </c>
      <c r="D854">
        <v>3</v>
      </c>
      <c r="F854">
        <v>4.2725900000000001</v>
      </c>
      <c r="G854">
        <v>35</v>
      </c>
      <c r="H854">
        <v>1</v>
      </c>
      <c r="K854">
        <v>65.3</v>
      </c>
      <c r="L854">
        <v>274</v>
      </c>
      <c r="M854">
        <v>63</v>
      </c>
      <c r="N854">
        <v>33</v>
      </c>
      <c r="O854">
        <v>31</v>
      </c>
      <c r="P854">
        <v>7</v>
      </c>
      <c r="Q854">
        <v>21</v>
      </c>
      <c r="R854">
        <v>1</v>
      </c>
      <c r="S854">
        <v>3</v>
      </c>
      <c r="T854">
        <v>49</v>
      </c>
      <c r="U854">
        <v>6.75345</v>
      </c>
      <c r="V854">
        <v>2.8943300000000001</v>
      </c>
      <c r="W854">
        <v>2.3333300000000001</v>
      </c>
      <c r="X854">
        <v>0.96477800000000002</v>
      </c>
      <c r="Y854">
        <v>0.17883199999999999</v>
      </c>
      <c r="Z854">
        <v>7.6642299999999997E-2</v>
      </c>
      <c r="AA854">
        <v>0.102189779281616</v>
      </c>
      <c r="AB854">
        <v>0.252</v>
      </c>
      <c r="AC854">
        <v>1.28637</v>
      </c>
      <c r="AD854">
        <v>0.28866000000000003</v>
      </c>
      <c r="AE854">
        <v>0.68733200000000005</v>
      </c>
      <c r="AH854">
        <v>4.2504499999999998</v>
      </c>
      <c r="AI854">
        <v>0.34544000000000002</v>
      </c>
      <c r="AJ854">
        <v>0.35401300000000002</v>
      </c>
      <c r="AK854">
        <v>999</v>
      </c>
      <c r="AO854" t="s">
        <v>8340</v>
      </c>
    </row>
    <row r="855" spans="1:41" x14ac:dyDescent="0.45">
      <c r="A855" t="s">
        <v>8179</v>
      </c>
      <c r="B855" t="s">
        <v>56</v>
      </c>
      <c r="C855">
        <v>4</v>
      </c>
      <c r="D855">
        <v>4</v>
      </c>
      <c r="F855">
        <v>4.0554600000000001</v>
      </c>
      <c r="G855">
        <v>43</v>
      </c>
      <c r="H855">
        <v>1</v>
      </c>
      <c r="K855">
        <v>57.7</v>
      </c>
      <c r="L855">
        <v>248</v>
      </c>
      <c r="M855">
        <v>54</v>
      </c>
      <c r="N855">
        <v>28</v>
      </c>
      <c r="O855">
        <v>26</v>
      </c>
      <c r="P855">
        <v>7</v>
      </c>
      <c r="Q855">
        <v>22</v>
      </c>
      <c r="R855">
        <v>0</v>
      </c>
      <c r="S855">
        <v>2</v>
      </c>
      <c r="T855">
        <v>53</v>
      </c>
      <c r="U855">
        <v>8.2668999999999997</v>
      </c>
      <c r="V855">
        <v>3.43154</v>
      </c>
      <c r="W855">
        <v>2.40909</v>
      </c>
      <c r="X855">
        <v>1.09185</v>
      </c>
      <c r="Y855">
        <v>0.21371000000000001</v>
      </c>
      <c r="Z855">
        <v>8.8709700000000002E-2</v>
      </c>
      <c r="AA855">
        <v>0.12500000745057999</v>
      </c>
      <c r="AB855">
        <v>0.24107100000000001</v>
      </c>
      <c r="AC855">
        <v>1.3171600000000001</v>
      </c>
      <c r="AD855">
        <v>0.28658499999999998</v>
      </c>
      <c r="AE855">
        <v>0.72507600000000005</v>
      </c>
      <c r="AH855">
        <v>4.2429100000000002</v>
      </c>
      <c r="AI855">
        <v>0.344551</v>
      </c>
      <c r="AJ855">
        <v>0.45108199999999998</v>
      </c>
      <c r="AK855">
        <v>999</v>
      </c>
      <c r="AO855" t="s">
        <v>8180</v>
      </c>
    </row>
    <row r="856" spans="1:41" x14ac:dyDescent="0.45">
      <c r="A856" t="s">
        <v>7200</v>
      </c>
      <c r="B856" t="s">
        <v>18</v>
      </c>
      <c r="C856">
        <v>3</v>
      </c>
      <c r="D856">
        <v>4</v>
      </c>
      <c r="F856">
        <v>4.5555599999999998</v>
      </c>
      <c r="G856">
        <v>28</v>
      </c>
      <c r="H856">
        <v>9</v>
      </c>
      <c r="K856">
        <v>81</v>
      </c>
      <c r="L856">
        <v>362</v>
      </c>
      <c r="M856">
        <v>83</v>
      </c>
      <c r="N856">
        <v>44</v>
      </c>
      <c r="O856">
        <v>41</v>
      </c>
      <c r="P856">
        <v>9</v>
      </c>
      <c r="Q856">
        <v>36</v>
      </c>
      <c r="R856">
        <v>0</v>
      </c>
      <c r="S856">
        <v>6</v>
      </c>
      <c r="T856">
        <v>61</v>
      </c>
      <c r="U856">
        <v>6.7777799999999999</v>
      </c>
      <c r="V856">
        <v>4</v>
      </c>
      <c r="W856">
        <v>1.6944399999999999</v>
      </c>
      <c r="X856">
        <v>1</v>
      </c>
      <c r="Y856">
        <v>0.16850799999999999</v>
      </c>
      <c r="Z856">
        <v>9.9447499999999994E-2</v>
      </c>
      <c r="AA856">
        <v>6.9060780107975006E-2</v>
      </c>
      <c r="AB856">
        <v>0.25937500000000002</v>
      </c>
      <c r="AC856">
        <v>1.4691399999999999</v>
      </c>
      <c r="AD856">
        <v>0.29599999999999999</v>
      </c>
      <c r="AE856">
        <v>0.70488700000000004</v>
      </c>
      <c r="AH856">
        <v>4.7488700000000001</v>
      </c>
      <c r="AI856">
        <v>0.343412</v>
      </c>
      <c r="AJ856">
        <v>0.651339</v>
      </c>
      <c r="AK856">
        <v>999</v>
      </c>
      <c r="AO856">
        <v>18555</v>
      </c>
    </row>
    <row r="857" spans="1:41" x14ac:dyDescent="0.45">
      <c r="A857" t="s">
        <v>8245</v>
      </c>
      <c r="C857">
        <v>3</v>
      </c>
      <c r="D857">
        <v>3</v>
      </c>
      <c r="F857">
        <v>4.5996600000000001</v>
      </c>
      <c r="G857">
        <v>25</v>
      </c>
      <c r="H857">
        <v>7</v>
      </c>
      <c r="K857">
        <v>58.7</v>
      </c>
      <c r="L857">
        <v>255</v>
      </c>
      <c r="M857">
        <v>54</v>
      </c>
      <c r="N857">
        <v>32</v>
      </c>
      <c r="O857">
        <v>30</v>
      </c>
      <c r="P857">
        <v>7</v>
      </c>
      <c r="Q857">
        <v>25</v>
      </c>
      <c r="R857">
        <v>0</v>
      </c>
      <c r="S857">
        <v>6</v>
      </c>
      <c r="T857">
        <v>53</v>
      </c>
      <c r="U857">
        <v>8.1260600000000007</v>
      </c>
      <c r="V857">
        <v>3.8330500000000001</v>
      </c>
      <c r="W857">
        <v>2.12</v>
      </c>
      <c r="X857">
        <v>1.07325</v>
      </c>
      <c r="Y857">
        <v>0.207843</v>
      </c>
      <c r="Z857">
        <v>9.8039200000000007E-2</v>
      </c>
      <c r="AA857">
        <v>0.109803922474384</v>
      </c>
      <c r="AB857">
        <v>0.24107100000000001</v>
      </c>
      <c r="AC857">
        <v>1.3458300000000001</v>
      </c>
      <c r="AD857">
        <v>0.28658499999999998</v>
      </c>
      <c r="AE857">
        <v>0.67919099999999999</v>
      </c>
      <c r="AH857">
        <v>4.5838299999999998</v>
      </c>
      <c r="AI857">
        <v>0.34319100000000002</v>
      </c>
      <c r="AJ857">
        <v>0.37456200000000001</v>
      </c>
      <c r="AK857">
        <v>999</v>
      </c>
      <c r="AO857">
        <v>20430</v>
      </c>
    </row>
    <row r="858" spans="1:41" x14ac:dyDescent="0.45">
      <c r="A858" t="s">
        <v>8105</v>
      </c>
      <c r="C858">
        <v>3</v>
      </c>
      <c r="D858">
        <v>6</v>
      </c>
      <c r="F858">
        <v>5.04</v>
      </c>
      <c r="G858">
        <v>20</v>
      </c>
      <c r="H858">
        <v>12</v>
      </c>
      <c r="K858">
        <v>75</v>
      </c>
      <c r="L858">
        <v>341</v>
      </c>
      <c r="M858">
        <v>78</v>
      </c>
      <c r="N858">
        <v>45</v>
      </c>
      <c r="O858">
        <v>42</v>
      </c>
      <c r="P858">
        <v>10</v>
      </c>
      <c r="Q858">
        <v>38</v>
      </c>
      <c r="R858">
        <v>1</v>
      </c>
      <c r="S858">
        <v>2</v>
      </c>
      <c r="T858">
        <v>63</v>
      </c>
      <c r="U858">
        <v>7.56</v>
      </c>
      <c r="V858">
        <v>4.5599999999999996</v>
      </c>
      <c r="W858">
        <v>1.6578900000000001</v>
      </c>
      <c r="X858">
        <v>1.2</v>
      </c>
      <c r="Y858">
        <v>0.184751</v>
      </c>
      <c r="Z858">
        <v>0.11143699999999999</v>
      </c>
      <c r="AA858">
        <v>7.3313787579536396E-2</v>
      </c>
      <c r="AB858">
        <v>0.25913599999999998</v>
      </c>
      <c r="AC858">
        <v>1.54667</v>
      </c>
      <c r="AD858">
        <v>0.29824600000000001</v>
      </c>
      <c r="AE858">
        <v>0.69607799999999997</v>
      </c>
      <c r="AH858">
        <v>4.9083699999999997</v>
      </c>
      <c r="AI858">
        <v>0.34082499999999999</v>
      </c>
      <c r="AJ858">
        <v>0.24609800000000001</v>
      </c>
      <c r="AK858">
        <v>999</v>
      </c>
      <c r="AO858">
        <v>15130</v>
      </c>
    </row>
    <row r="859" spans="1:41" x14ac:dyDescent="0.45">
      <c r="A859" t="s">
        <v>7303</v>
      </c>
      <c r="B859" t="s">
        <v>59</v>
      </c>
      <c r="C859">
        <v>3</v>
      </c>
      <c r="D859">
        <v>4</v>
      </c>
      <c r="F859">
        <v>4.2244900000000003</v>
      </c>
      <c r="G859">
        <v>33</v>
      </c>
      <c r="H859">
        <v>2</v>
      </c>
      <c r="K859">
        <v>49</v>
      </c>
      <c r="L859">
        <v>207</v>
      </c>
      <c r="M859">
        <v>44</v>
      </c>
      <c r="N859">
        <v>25</v>
      </c>
      <c r="O859">
        <v>23</v>
      </c>
      <c r="P859">
        <v>6</v>
      </c>
      <c r="Q859">
        <v>19</v>
      </c>
      <c r="R859">
        <v>1</v>
      </c>
      <c r="S859">
        <v>2</v>
      </c>
      <c r="T859">
        <v>50</v>
      </c>
      <c r="U859">
        <v>9.1836699999999993</v>
      </c>
      <c r="V859">
        <v>3.4897999999999998</v>
      </c>
      <c r="W859">
        <v>2.63158</v>
      </c>
      <c r="X859">
        <v>1.1020399999999999</v>
      </c>
      <c r="Y859">
        <v>0.24154600000000001</v>
      </c>
      <c r="Z859">
        <v>9.1787400000000005E-2</v>
      </c>
      <c r="AA859">
        <v>0.14975845813751201</v>
      </c>
      <c r="AB859">
        <v>0.23655899999999999</v>
      </c>
      <c r="AC859">
        <v>1.2857099999999999</v>
      </c>
      <c r="AD859">
        <v>0.29230800000000001</v>
      </c>
      <c r="AE859">
        <v>0.69597100000000001</v>
      </c>
      <c r="AH859">
        <v>4.0917700000000004</v>
      </c>
      <c r="AI859">
        <v>0.340507</v>
      </c>
      <c r="AJ859">
        <v>0.23994799999999999</v>
      </c>
      <c r="AK859">
        <v>999</v>
      </c>
      <c r="AO859">
        <v>19459</v>
      </c>
    </row>
    <row r="860" spans="1:41" x14ac:dyDescent="0.45">
      <c r="A860" t="s">
        <v>121</v>
      </c>
      <c r="B860" t="s">
        <v>7</v>
      </c>
      <c r="C860">
        <v>3</v>
      </c>
      <c r="D860">
        <v>5</v>
      </c>
      <c r="F860">
        <v>4.9070600000000004</v>
      </c>
      <c r="G860">
        <v>19</v>
      </c>
      <c r="H860">
        <v>10</v>
      </c>
      <c r="K860">
        <v>80.7</v>
      </c>
      <c r="L860">
        <v>352</v>
      </c>
      <c r="M860">
        <v>89</v>
      </c>
      <c r="N860">
        <v>47</v>
      </c>
      <c r="O860">
        <v>44</v>
      </c>
      <c r="P860">
        <v>11</v>
      </c>
      <c r="Q860">
        <v>26</v>
      </c>
      <c r="R860">
        <v>0</v>
      </c>
      <c r="S860">
        <v>4</v>
      </c>
      <c r="T860">
        <v>47</v>
      </c>
      <c r="U860">
        <v>5.2416400000000003</v>
      </c>
      <c r="V860">
        <v>2.8996300000000002</v>
      </c>
      <c r="W860">
        <v>1.80769</v>
      </c>
      <c r="X860">
        <v>1.2267699999999999</v>
      </c>
      <c r="Y860">
        <v>0.133523</v>
      </c>
      <c r="Z860">
        <v>7.3863600000000001E-2</v>
      </c>
      <c r="AA860">
        <v>5.96591010689735E-2</v>
      </c>
      <c r="AB860">
        <v>0.27639799999999998</v>
      </c>
      <c r="AC860">
        <v>1.42503</v>
      </c>
      <c r="AD860">
        <v>0.29545500000000002</v>
      </c>
      <c r="AE860">
        <v>0.68273099999999998</v>
      </c>
      <c r="AH860">
        <v>4.9774700000000003</v>
      </c>
      <c r="AI860">
        <v>0.34029399999999999</v>
      </c>
      <c r="AJ860">
        <v>0.46991699999999997</v>
      </c>
      <c r="AK860">
        <v>999</v>
      </c>
      <c r="AO860">
        <v>16401</v>
      </c>
    </row>
    <row r="861" spans="1:41" x14ac:dyDescent="0.45">
      <c r="A861" t="s">
        <v>15</v>
      </c>
      <c r="B861" t="s">
        <v>14</v>
      </c>
      <c r="C861">
        <v>2</v>
      </c>
      <c r="D861">
        <v>2</v>
      </c>
      <c r="F861">
        <v>3.8596499999999998</v>
      </c>
      <c r="G861">
        <v>36</v>
      </c>
      <c r="H861">
        <v>1</v>
      </c>
      <c r="K861">
        <v>51.3</v>
      </c>
      <c r="L861">
        <v>217</v>
      </c>
      <c r="M861">
        <v>45</v>
      </c>
      <c r="N861">
        <v>24</v>
      </c>
      <c r="O861">
        <v>22</v>
      </c>
      <c r="P861">
        <v>6</v>
      </c>
      <c r="Q861">
        <v>17</v>
      </c>
      <c r="R861">
        <v>1</v>
      </c>
      <c r="S861">
        <v>5</v>
      </c>
      <c r="T861">
        <v>50</v>
      </c>
      <c r="U861">
        <v>8.7719299999999993</v>
      </c>
      <c r="V861">
        <v>2.9824600000000001</v>
      </c>
      <c r="W861">
        <v>2.9411800000000001</v>
      </c>
      <c r="X861">
        <v>1.05263</v>
      </c>
      <c r="Y861">
        <v>0.23041500000000001</v>
      </c>
      <c r="Z861">
        <v>7.8340999999999994E-2</v>
      </c>
      <c r="AA861">
        <v>0.152073733508586</v>
      </c>
      <c r="AB861">
        <v>0.230769</v>
      </c>
      <c r="AC861">
        <v>1.20858</v>
      </c>
      <c r="AD861">
        <v>0.28057599999999999</v>
      </c>
      <c r="AE861">
        <v>0.708955</v>
      </c>
      <c r="AH861">
        <v>4.1127399999999996</v>
      </c>
      <c r="AI861">
        <v>0.33928000000000003</v>
      </c>
      <c r="AJ861">
        <v>0.35959000000000002</v>
      </c>
      <c r="AK861">
        <v>999</v>
      </c>
      <c r="AO861">
        <v>29628</v>
      </c>
    </row>
    <row r="862" spans="1:41" x14ac:dyDescent="0.45">
      <c r="A862" t="s">
        <v>8483</v>
      </c>
      <c r="B862" t="s">
        <v>42</v>
      </c>
      <c r="C862">
        <v>4</v>
      </c>
      <c r="D862">
        <v>6</v>
      </c>
      <c r="F862">
        <v>4.8970599999999997</v>
      </c>
      <c r="G862">
        <v>25</v>
      </c>
      <c r="H862">
        <v>11</v>
      </c>
      <c r="K862">
        <v>68</v>
      </c>
      <c r="L862">
        <v>305</v>
      </c>
      <c r="M862">
        <v>66</v>
      </c>
      <c r="N862">
        <v>40</v>
      </c>
      <c r="O862">
        <v>37</v>
      </c>
      <c r="P862">
        <v>8</v>
      </c>
      <c r="Q862">
        <v>36</v>
      </c>
      <c r="R862">
        <v>1</v>
      </c>
      <c r="S862">
        <v>6</v>
      </c>
      <c r="T862">
        <v>57</v>
      </c>
      <c r="U862">
        <v>7.5441200000000004</v>
      </c>
      <c r="V862">
        <v>4.76471</v>
      </c>
      <c r="W862">
        <v>1.5833299999999999</v>
      </c>
      <c r="X862">
        <v>1.0588200000000001</v>
      </c>
      <c r="Y862">
        <v>0.186885</v>
      </c>
      <c r="Z862">
        <v>0.118033</v>
      </c>
      <c r="AA862">
        <v>6.8852469325065599E-2</v>
      </c>
      <c r="AB862">
        <v>0.25095099999999998</v>
      </c>
      <c r="AC862">
        <v>1.5</v>
      </c>
      <c r="AD862">
        <v>0.29292899999999999</v>
      </c>
      <c r="AE862">
        <v>0.68281899999999995</v>
      </c>
      <c r="AH862">
        <v>4.9609199999999998</v>
      </c>
      <c r="AI862">
        <v>0.33828200000000003</v>
      </c>
      <c r="AJ862">
        <v>0.30063299999999998</v>
      </c>
      <c r="AK862">
        <v>999</v>
      </c>
      <c r="AO862">
        <v>29754</v>
      </c>
    </row>
    <row r="863" spans="1:41" x14ac:dyDescent="0.45">
      <c r="A863" t="s">
        <v>8145</v>
      </c>
      <c r="B863" t="s">
        <v>7</v>
      </c>
      <c r="C863">
        <v>2</v>
      </c>
      <c r="D863">
        <v>3</v>
      </c>
      <c r="F863">
        <v>4.1186400000000001</v>
      </c>
      <c r="G863">
        <v>36</v>
      </c>
      <c r="H863">
        <v>0</v>
      </c>
      <c r="K863">
        <v>59</v>
      </c>
      <c r="L863">
        <v>255</v>
      </c>
      <c r="M863">
        <v>66</v>
      </c>
      <c r="N863">
        <v>29</v>
      </c>
      <c r="O863">
        <v>27</v>
      </c>
      <c r="P863">
        <v>7</v>
      </c>
      <c r="Q863">
        <v>11</v>
      </c>
      <c r="R863">
        <v>1</v>
      </c>
      <c r="S863">
        <v>2</v>
      </c>
      <c r="T863">
        <v>41</v>
      </c>
      <c r="U863">
        <v>6.2542400000000002</v>
      </c>
      <c r="V863">
        <v>1.67797</v>
      </c>
      <c r="W863">
        <v>3.7272699999999999</v>
      </c>
      <c r="X863">
        <v>1.0678000000000001</v>
      </c>
      <c r="Y863">
        <v>0.16078400000000001</v>
      </c>
      <c r="Z863">
        <v>4.3137300000000003E-2</v>
      </c>
      <c r="AA863">
        <v>0.117647062987089</v>
      </c>
      <c r="AB863">
        <v>0.272727</v>
      </c>
      <c r="AC863">
        <v>1.30508</v>
      </c>
      <c r="AD863">
        <v>0.30412400000000001</v>
      </c>
      <c r="AE863">
        <v>0.71428599999999998</v>
      </c>
      <c r="AH863">
        <v>4.0686</v>
      </c>
      <c r="AI863">
        <v>0.33796100000000001</v>
      </c>
      <c r="AJ863">
        <v>0.36837300000000001</v>
      </c>
      <c r="AK863">
        <v>999</v>
      </c>
      <c r="AO863" t="s">
        <v>8146</v>
      </c>
    </row>
    <row r="864" spans="1:41" x14ac:dyDescent="0.45">
      <c r="A864" t="s">
        <v>8171</v>
      </c>
      <c r="B864" t="s">
        <v>89</v>
      </c>
      <c r="C864">
        <v>4</v>
      </c>
      <c r="D864">
        <v>4</v>
      </c>
      <c r="F864">
        <v>3.9807700000000001</v>
      </c>
      <c r="G864">
        <v>38</v>
      </c>
      <c r="H864">
        <v>1</v>
      </c>
      <c r="K864">
        <v>52</v>
      </c>
      <c r="L864">
        <v>222</v>
      </c>
      <c r="M864">
        <v>46</v>
      </c>
      <c r="N864">
        <v>25</v>
      </c>
      <c r="O864">
        <v>23</v>
      </c>
      <c r="P864">
        <v>6</v>
      </c>
      <c r="Q864">
        <v>21</v>
      </c>
      <c r="R864">
        <v>2</v>
      </c>
      <c r="S864">
        <v>1</v>
      </c>
      <c r="T864">
        <v>55</v>
      </c>
      <c r="U864">
        <v>9.5192300000000003</v>
      </c>
      <c r="V864">
        <v>3.63462</v>
      </c>
      <c r="W864">
        <v>2.6190500000000001</v>
      </c>
      <c r="X864">
        <v>1.0384599999999999</v>
      </c>
      <c r="Y864">
        <v>0.247748</v>
      </c>
      <c r="Z864">
        <v>9.4594600000000001E-2</v>
      </c>
      <c r="AA864">
        <v>0.153153151273727</v>
      </c>
      <c r="AB864">
        <v>0.23</v>
      </c>
      <c r="AC864">
        <v>1.2884599999999999</v>
      </c>
      <c r="AD864">
        <v>0.28777000000000003</v>
      </c>
      <c r="AE864">
        <v>0.71672400000000003</v>
      </c>
      <c r="AH864">
        <v>3.90889</v>
      </c>
      <c r="AI864">
        <v>0.337449</v>
      </c>
      <c r="AJ864">
        <v>0.25952599999999998</v>
      </c>
      <c r="AK864">
        <v>999</v>
      </c>
      <c r="AO864">
        <v>27583</v>
      </c>
    </row>
    <row r="865" spans="1:41" x14ac:dyDescent="0.45">
      <c r="A865" t="s">
        <v>7501</v>
      </c>
      <c r="B865" t="s">
        <v>14</v>
      </c>
      <c r="C865">
        <v>5</v>
      </c>
      <c r="D865">
        <v>5</v>
      </c>
      <c r="F865">
        <v>4.6332000000000004</v>
      </c>
      <c r="G865">
        <v>30</v>
      </c>
      <c r="H865">
        <v>10</v>
      </c>
      <c r="K865">
        <v>77.7</v>
      </c>
      <c r="L865">
        <v>345</v>
      </c>
      <c r="M865">
        <v>75</v>
      </c>
      <c r="N865">
        <v>43</v>
      </c>
      <c r="O865">
        <v>40</v>
      </c>
      <c r="P865">
        <v>10</v>
      </c>
      <c r="Q865">
        <v>35</v>
      </c>
      <c r="R865">
        <v>0</v>
      </c>
      <c r="S865">
        <v>7</v>
      </c>
      <c r="T865">
        <v>66</v>
      </c>
      <c r="U865">
        <v>7.6447900000000004</v>
      </c>
      <c r="V865">
        <v>4.0540500000000002</v>
      </c>
      <c r="W865">
        <v>1.88571</v>
      </c>
      <c r="X865">
        <v>1.1583000000000001</v>
      </c>
      <c r="Y865">
        <v>0.191304</v>
      </c>
      <c r="Z865">
        <v>0.101449</v>
      </c>
      <c r="AA865">
        <v>8.98550674319267E-2</v>
      </c>
      <c r="AB865">
        <v>0.247525</v>
      </c>
      <c r="AC865">
        <v>1.4157</v>
      </c>
      <c r="AD865">
        <v>0.28634399999999999</v>
      </c>
      <c r="AE865">
        <v>0.69791700000000001</v>
      </c>
      <c r="AH865">
        <v>4.8509200000000003</v>
      </c>
      <c r="AI865">
        <v>0.33741100000000002</v>
      </c>
      <c r="AJ865">
        <v>0.310475</v>
      </c>
      <c r="AK865">
        <v>999</v>
      </c>
      <c r="AO865">
        <v>21487</v>
      </c>
    </row>
    <row r="866" spans="1:41" x14ac:dyDescent="0.45">
      <c r="A866" t="s">
        <v>8213</v>
      </c>
      <c r="B866" t="s">
        <v>7</v>
      </c>
      <c r="C866">
        <v>4</v>
      </c>
      <c r="D866">
        <v>7</v>
      </c>
      <c r="F866">
        <v>4.92</v>
      </c>
      <c r="G866">
        <v>19</v>
      </c>
      <c r="H866">
        <v>11</v>
      </c>
      <c r="K866">
        <v>75</v>
      </c>
      <c r="L866">
        <v>335</v>
      </c>
      <c r="M866">
        <v>81</v>
      </c>
      <c r="N866">
        <v>44</v>
      </c>
      <c r="O866">
        <v>41</v>
      </c>
      <c r="P866">
        <v>11</v>
      </c>
      <c r="Q866">
        <v>30</v>
      </c>
      <c r="R866">
        <v>1</v>
      </c>
      <c r="S866">
        <v>4</v>
      </c>
      <c r="T866">
        <v>58</v>
      </c>
      <c r="U866">
        <v>6.96</v>
      </c>
      <c r="V866">
        <v>3.6</v>
      </c>
      <c r="W866">
        <v>1.93333</v>
      </c>
      <c r="X866">
        <v>1.32</v>
      </c>
      <c r="Y866">
        <v>0.17313400000000001</v>
      </c>
      <c r="Z866">
        <v>8.9552199999999998E-2</v>
      </c>
      <c r="AA866">
        <v>8.3582088351249695E-2</v>
      </c>
      <c r="AB866">
        <v>0.26910299999999998</v>
      </c>
      <c r="AC866">
        <v>1.48</v>
      </c>
      <c r="AD866">
        <v>0.30172399999999999</v>
      </c>
      <c r="AE866">
        <v>0.70083700000000004</v>
      </c>
      <c r="AH866">
        <v>4.9750399999999999</v>
      </c>
      <c r="AI866">
        <v>0.33643600000000001</v>
      </c>
      <c r="AJ866">
        <v>0.42488199999999998</v>
      </c>
      <c r="AK866">
        <v>999</v>
      </c>
      <c r="AO866">
        <v>22248</v>
      </c>
    </row>
    <row r="867" spans="1:41" x14ac:dyDescent="0.45">
      <c r="A867" t="s">
        <v>8222</v>
      </c>
      <c r="C867">
        <v>2</v>
      </c>
      <c r="D867">
        <v>2</v>
      </c>
      <c r="F867">
        <v>4.1509400000000003</v>
      </c>
      <c r="G867">
        <v>40</v>
      </c>
      <c r="H867">
        <v>1</v>
      </c>
      <c r="K867">
        <v>47.7</v>
      </c>
      <c r="L867">
        <v>203</v>
      </c>
      <c r="M867">
        <v>48</v>
      </c>
      <c r="N867">
        <v>24</v>
      </c>
      <c r="O867">
        <v>22</v>
      </c>
      <c r="P867">
        <v>6</v>
      </c>
      <c r="Q867">
        <v>13</v>
      </c>
      <c r="R867">
        <v>0</v>
      </c>
      <c r="S867">
        <v>1</v>
      </c>
      <c r="T867">
        <v>44</v>
      </c>
      <c r="U867">
        <v>8.3018900000000002</v>
      </c>
      <c r="V867">
        <v>2.4528300000000001</v>
      </c>
      <c r="W867">
        <v>3.38462</v>
      </c>
      <c r="X867">
        <v>1.13208</v>
      </c>
      <c r="Y867">
        <v>0.216749</v>
      </c>
      <c r="Z867">
        <v>6.4039399999999996E-2</v>
      </c>
      <c r="AA867">
        <v>0.152709364891052</v>
      </c>
      <c r="AB867">
        <v>0.25396800000000003</v>
      </c>
      <c r="AC867">
        <v>1.2788299999999999</v>
      </c>
      <c r="AD867">
        <v>0.30215799999999998</v>
      </c>
      <c r="AE867">
        <v>0.70342199999999999</v>
      </c>
      <c r="AH867">
        <v>3.9258999999999999</v>
      </c>
      <c r="AI867">
        <v>0.33601500000000001</v>
      </c>
      <c r="AJ867">
        <v>0.19112799999999999</v>
      </c>
      <c r="AK867">
        <v>999</v>
      </c>
      <c r="AO867">
        <v>20541</v>
      </c>
    </row>
    <row r="868" spans="1:41" x14ac:dyDescent="0.45">
      <c r="A868" t="s">
        <v>8156</v>
      </c>
      <c r="C868">
        <v>2</v>
      </c>
      <c r="D868">
        <v>2</v>
      </c>
      <c r="F868">
        <v>4.4768400000000002</v>
      </c>
      <c r="G868">
        <v>26</v>
      </c>
      <c r="H868">
        <v>6</v>
      </c>
      <c r="K868">
        <v>58.3</v>
      </c>
      <c r="L868">
        <v>252</v>
      </c>
      <c r="M868">
        <v>64</v>
      </c>
      <c r="N868">
        <v>31</v>
      </c>
      <c r="O868">
        <v>29</v>
      </c>
      <c r="P868">
        <v>7</v>
      </c>
      <c r="Q868">
        <v>16</v>
      </c>
      <c r="R868">
        <v>0</v>
      </c>
      <c r="S868">
        <v>2</v>
      </c>
      <c r="T868">
        <v>33</v>
      </c>
      <c r="U868">
        <v>5.0943399999999999</v>
      </c>
      <c r="V868">
        <v>2.4699800000000001</v>
      </c>
      <c r="W868">
        <v>2.0625</v>
      </c>
      <c r="X868">
        <v>1.0806199999999999</v>
      </c>
      <c r="Y868">
        <v>0.13095200000000001</v>
      </c>
      <c r="Z868">
        <v>6.3492099999999996E-2</v>
      </c>
      <c r="AA868">
        <v>6.7460320889949799E-2</v>
      </c>
      <c r="AB868">
        <v>0.27350400000000002</v>
      </c>
      <c r="AC868">
        <v>1.3722099999999999</v>
      </c>
      <c r="AD868">
        <v>0.29381400000000002</v>
      </c>
      <c r="AE868">
        <v>0.69800600000000002</v>
      </c>
      <c r="AH868">
        <v>4.6101000000000001</v>
      </c>
      <c r="AI868">
        <v>0.33588699999999999</v>
      </c>
      <c r="AJ868">
        <v>0.51106399999999996</v>
      </c>
      <c r="AK868">
        <v>999</v>
      </c>
      <c r="AO868" t="s">
        <v>8157</v>
      </c>
    </row>
    <row r="869" spans="1:41" x14ac:dyDescent="0.45">
      <c r="A869" t="s">
        <v>8121</v>
      </c>
      <c r="C869">
        <v>4</v>
      </c>
      <c r="D869">
        <v>4</v>
      </c>
      <c r="F869">
        <v>4.7885400000000002</v>
      </c>
      <c r="G869">
        <v>21</v>
      </c>
      <c r="H869">
        <v>11</v>
      </c>
      <c r="K869">
        <v>73.3</v>
      </c>
      <c r="L869">
        <v>332</v>
      </c>
      <c r="M869">
        <v>79</v>
      </c>
      <c r="N869">
        <v>42</v>
      </c>
      <c r="O869">
        <v>39</v>
      </c>
      <c r="P869">
        <v>11</v>
      </c>
      <c r="Q869">
        <v>34</v>
      </c>
      <c r="R869">
        <v>1</v>
      </c>
      <c r="S869">
        <v>1</v>
      </c>
      <c r="T869">
        <v>62</v>
      </c>
      <c r="U869">
        <v>7.6125499999999997</v>
      </c>
      <c r="V869">
        <v>4.17462</v>
      </c>
      <c r="W869">
        <v>1.8235300000000001</v>
      </c>
      <c r="X869">
        <v>1.3506100000000001</v>
      </c>
      <c r="Y869">
        <v>0.186747</v>
      </c>
      <c r="Z869">
        <v>0.10241</v>
      </c>
      <c r="AA869">
        <v>8.4337346255779197E-2</v>
      </c>
      <c r="AB869">
        <v>0.26599299999999998</v>
      </c>
      <c r="AC869">
        <v>1.5416099999999999</v>
      </c>
      <c r="AD869">
        <v>0.30357099999999998</v>
      </c>
      <c r="AE869">
        <v>0.72745899999999997</v>
      </c>
      <c r="AH869">
        <v>4.94672</v>
      </c>
      <c r="AI869">
        <v>0.33562999999999998</v>
      </c>
      <c r="AJ869">
        <v>0.53029099999999996</v>
      </c>
      <c r="AK869">
        <v>999</v>
      </c>
      <c r="AO869">
        <v>19705</v>
      </c>
    </row>
    <row r="870" spans="1:41" x14ac:dyDescent="0.45">
      <c r="A870" t="s">
        <v>7417</v>
      </c>
      <c r="B870" t="s">
        <v>31</v>
      </c>
      <c r="C870">
        <v>4</v>
      </c>
      <c r="D870">
        <v>4</v>
      </c>
      <c r="F870">
        <v>4.3636400000000002</v>
      </c>
      <c r="G870">
        <v>29</v>
      </c>
      <c r="H870">
        <v>7</v>
      </c>
      <c r="K870">
        <v>66</v>
      </c>
      <c r="L870">
        <v>288</v>
      </c>
      <c r="M870">
        <v>61</v>
      </c>
      <c r="N870">
        <v>34</v>
      </c>
      <c r="O870">
        <v>32</v>
      </c>
      <c r="P870">
        <v>9</v>
      </c>
      <c r="Q870">
        <v>31</v>
      </c>
      <c r="R870">
        <v>0</v>
      </c>
      <c r="S870">
        <v>4</v>
      </c>
      <c r="T870">
        <v>63</v>
      </c>
      <c r="U870">
        <v>8.5909099999999992</v>
      </c>
      <c r="V870">
        <v>4.2272699999999999</v>
      </c>
      <c r="W870">
        <v>2.03226</v>
      </c>
      <c r="X870">
        <v>1.2272700000000001</v>
      </c>
      <c r="Y870">
        <v>0.21875</v>
      </c>
      <c r="Z870">
        <v>0.107639</v>
      </c>
      <c r="AA870">
        <v>0.111111111938953</v>
      </c>
      <c r="AB870">
        <v>0.24110699999999999</v>
      </c>
      <c r="AC870">
        <v>1.39394</v>
      </c>
      <c r="AD870">
        <v>0.28729300000000002</v>
      </c>
      <c r="AE870">
        <v>0.73047899999999999</v>
      </c>
      <c r="AH870">
        <v>4.7095900000000004</v>
      </c>
      <c r="AI870">
        <v>0.33515600000000001</v>
      </c>
      <c r="AJ870">
        <v>0.61355999999999999</v>
      </c>
      <c r="AK870">
        <v>999</v>
      </c>
      <c r="AO870">
        <v>19795</v>
      </c>
    </row>
    <row r="871" spans="1:41" x14ac:dyDescent="0.45">
      <c r="A871" t="s">
        <v>7510</v>
      </c>
      <c r="B871" t="s">
        <v>36</v>
      </c>
      <c r="C871">
        <v>3</v>
      </c>
      <c r="D871">
        <v>4</v>
      </c>
      <c r="F871">
        <v>5.3377299999999996</v>
      </c>
      <c r="G871">
        <v>25</v>
      </c>
      <c r="H871">
        <v>9</v>
      </c>
      <c r="K871">
        <v>60.7</v>
      </c>
      <c r="L871">
        <v>271</v>
      </c>
      <c r="M871">
        <v>62</v>
      </c>
      <c r="N871">
        <v>39</v>
      </c>
      <c r="O871">
        <v>36</v>
      </c>
      <c r="P871">
        <v>10</v>
      </c>
      <c r="Q871">
        <v>27</v>
      </c>
      <c r="R871">
        <v>0</v>
      </c>
      <c r="S871">
        <v>4</v>
      </c>
      <c r="T871">
        <v>55</v>
      </c>
      <c r="U871">
        <v>8.1548599999999993</v>
      </c>
      <c r="V871">
        <v>4.0032899999999998</v>
      </c>
      <c r="W871">
        <v>2.0370400000000002</v>
      </c>
      <c r="X871">
        <v>1.4826999999999999</v>
      </c>
      <c r="Y871">
        <v>0.20295199999999999</v>
      </c>
      <c r="Z871">
        <v>9.9630999999999997E-2</v>
      </c>
      <c r="AA871">
        <v>0.103321030735969</v>
      </c>
      <c r="AB871">
        <v>0.25833299999999998</v>
      </c>
      <c r="AC871">
        <v>1.4662299999999999</v>
      </c>
      <c r="AD871">
        <v>0.29714299999999999</v>
      </c>
      <c r="AE871">
        <v>0.66666700000000001</v>
      </c>
      <c r="AH871">
        <v>5.1166499999999999</v>
      </c>
      <c r="AI871">
        <v>0.33511400000000002</v>
      </c>
      <c r="AJ871">
        <v>0.102739</v>
      </c>
      <c r="AK871">
        <v>999</v>
      </c>
      <c r="AO871">
        <v>16233</v>
      </c>
    </row>
    <row r="872" spans="1:41" x14ac:dyDescent="0.45">
      <c r="A872" t="s">
        <v>8176</v>
      </c>
      <c r="B872" t="s">
        <v>36</v>
      </c>
      <c r="C872">
        <v>3</v>
      </c>
      <c r="D872">
        <v>5</v>
      </c>
      <c r="F872">
        <v>5.6461699999999997</v>
      </c>
      <c r="G872">
        <v>20</v>
      </c>
      <c r="H872">
        <v>15</v>
      </c>
      <c r="K872">
        <v>79.7</v>
      </c>
      <c r="L872">
        <v>361</v>
      </c>
      <c r="M872">
        <v>88</v>
      </c>
      <c r="N872">
        <v>53</v>
      </c>
      <c r="O872">
        <v>50</v>
      </c>
      <c r="P872">
        <v>13</v>
      </c>
      <c r="Q872">
        <v>34</v>
      </c>
      <c r="R872">
        <v>0</v>
      </c>
      <c r="S872">
        <v>6</v>
      </c>
      <c r="T872">
        <v>57</v>
      </c>
      <c r="U872">
        <v>6.4366399999999997</v>
      </c>
      <c r="V872">
        <v>3.8393999999999999</v>
      </c>
      <c r="W872">
        <v>1.6764699999999999</v>
      </c>
      <c r="X872">
        <v>1.46801</v>
      </c>
      <c r="Y872">
        <v>0.15789500000000001</v>
      </c>
      <c r="Z872">
        <v>9.4182799999999997E-2</v>
      </c>
      <c r="AA872">
        <v>6.3711903989315005E-2</v>
      </c>
      <c r="AB872">
        <v>0.27414300000000003</v>
      </c>
      <c r="AC872">
        <v>1.53074</v>
      </c>
      <c r="AD872">
        <v>0.29880499999999999</v>
      </c>
      <c r="AE872">
        <v>0.66474</v>
      </c>
      <c r="AH872">
        <v>5.4507700000000003</v>
      </c>
      <c r="AI872">
        <v>0.33483499999999999</v>
      </c>
      <c r="AJ872">
        <v>0.14083899999999999</v>
      </c>
      <c r="AK872">
        <v>999</v>
      </c>
      <c r="AO872">
        <v>17877</v>
      </c>
    </row>
    <row r="873" spans="1:41" x14ac:dyDescent="0.45">
      <c r="A873" t="s">
        <v>7278</v>
      </c>
      <c r="B873" t="s">
        <v>170</v>
      </c>
      <c r="C873">
        <v>4</v>
      </c>
      <c r="D873">
        <v>3</v>
      </c>
      <c r="F873">
        <v>3.9661</v>
      </c>
      <c r="G873">
        <v>54</v>
      </c>
      <c r="H873">
        <v>0</v>
      </c>
      <c r="K873">
        <v>59</v>
      </c>
      <c r="L873">
        <v>252</v>
      </c>
      <c r="M873">
        <v>51</v>
      </c>
      <c r="N873">
        <v>28</v>
      </c>
      <c r="O873">
        <v>26</v>
      </c>
      <c r="P873">
        <v>8</v>
      </c>
      <c r="Q873">
        <v>24</v>
      </c>
      <c r="R873">
        <v>2</v>
      </c>
      <c r="S873">
        <v>3</v>
      </c>
      <c r="T873">
        <v>71</v>
      </c>
      <c r="U873">
        <v>10.830500000000001</v>
      </c>
      <c r="V873">
        <v>3.6610200000000002</v>
      </c>
      <c r="W873">
        <v>2.9583300000000001</v>
      </c>
      <c r="X873">
        <v>1.22034</v>
      </c>
      <c r="Y873">
        <v>0.281746</v>
      </c>
      <c r="Z873">
        <v>9.5238100000000006E-2</v>
      </c>
      <c r="AA873">
        <v>0.186507932841777</v>
      </c>
      <c r="AB873">
        <v>0.22666700000000001</v>
      </c>
      <c r="AC873">
        <v>1.27119</v>
      </c>
      <c r="AD873">
        <v>0.29452099999999998</v>
      </c>
      <c r="AE873">
        <v>0.73667700000000003</v>
      </c>
      <c r="AH873">
        <v>3.9838499999999999</v>
      </c>
      <c r="AI873">
        <v>0.33350299999999999</v>
      </c>
      <c r="AJ873">
        <v>0.33615200000000001</v>
      </c>
      <c r="AK873">
        <v>999</v>
      </c>
      <c r="AO873">
        <v>14993</v>
      </c>
    </row>
    <row r="874" spans="1:41" x14ac:dyDescent="0.45">
      <c r="A874" t="s">
        <v>7152</v>
      </c>
      <c r="B874" t="s">
        <v>130</v>
      </c>
      <c r="C874">
        <v>4</v>
      </c>
      <c r="D874">
        <v>6</v>
      </c>
      <c r="F874">
        <v>5.1679300000000001</v>
      </c>
      <c r="G874">
        <v>22</v>
      </c>
      <c r="H874">
        <v>18</v>
      </c>
      <c r="K874">
        <v>92.3</v>
      </c>
      <c r="L874">
        <v>419</v>
      </c>
      <c r="M874">
        <v>98</v>
      </c>
      <c r="N874">
        <v>57</v>
      </c>
      <c r="O874">
        <v>53</v>
      </c>
      <c r="P874">
        <v>18</v>
      </c>
      <c r="Q874">
        <v>38</v>
      </c>
      <c r="R874">
        <v>0</v>
      </c>
      <c r="S874">
        <v>6</v>
      </c>
      <c r="T874">
        <v>90</v>
      </c>
      <c r="U874">
        <v>8.7757299999999994</v>
      </c>
      <c r="V874">
        <v>3.7053099999999999</v>
      </c>
      <c r="W874">
        <v>2.36842</v>
      </c>
      <c r="X874">
        <v>1.75515</v>
      </c>
      <c r="Y874">
        <v>0.21479699999999999</v>
      </c>
      <c r="Z874">
        <v>9.0692099999999998E-2</v>
      </c>
      <c r="AA874">
        <v>0.124105013906955</v>
      </c>
      <c r="AB874">
        <v>0.26133299999999998</v>
      </c>
      <c r="AC874">
        <v>1.47346</v>
      </c>
      <c r="AD874">
        <v>0.29962499999999997</v>
      </c>
      <c r="AE874">
        <v>0.71299599999999996</v>
      </c>
      <c r="AH874">
        <v>5.2702099999999996</v>
      </c>
      <c r="AI874">
        <v>0.331341</v>
      </c>
      <c r="AJ874">
        <v>0.33097799999999999</v>
      </c>
      <c r="AK874">
        <v>999</v>
      </c>
      <c r="AO874">
        <v>15423</v>
      </c>
    </row>
    <row r="875" spans="1:41" x14ac:dyDescent="0.45">
      <c r="A875" t="s">
        <v>7279</v>
      </c>
      <c r="B875" t="s">
        <v>76</v>
      </c>
      <c r="C875">
        <v>4</v>
      </c>
      <c r="D875">
        <v>8</v>
      </c>
      <c r="F875">
        <v>5.0606400000000002</v>
      </c>
      <c r="G875">
        <v>16</v>
      </c>
      <c r="H875">
        <v>16</v>
      </c>
      <c r="K875">
        <v>90.7</v>
      </c>
      <c r="L875">
        <v>403</v>
      </c>
      <c r="M875">
        <v>102</v>
      </c>
      <c r="N875">
        <v>55</v>
      </c>
      <c r="O875">
        <v>51</v>
      </c>
      <c r="P875">
        <v>15</v>
      </c>
      <c r="Q875">
        <v>31</v>
      </c>
      <c r="R875">
        <v>1</v>
      </c>
      <c r="S875">
        <v>3</v>
      </c>
      <c r="T875">
        <v>57</v>
      </c>
      <c r="U875">
        <v>5.6560100000000002</v>
      </c>
      <c r="V875">
        <v>3.0760800000000001</v>
      </c>
      <c r="W875">
        <v>1.8387100000000001</v>
      </c>
      <c r="X875">
        <v>1.4884200000000001</v>
      </c>
      <c r="Y875">
        <v>0.14143900000000001</v>
      </c>
      <c r="Z875">
        <v>7.6923099999999994E-2</v>
      </c>
      <c r="AA875">
        <v>6.4516119658946894E-2</v>
      </c>
      <c r="AB875">
        <v>0.27642299999999997</v>
      </c>
      <c r="AC875">
        <v>1.46637</v>
      </c>
      <c r="AD875">
        <v>0.29292899999999999</v>
      </c>
      <c r="AE875">
        <v>0.69642899999999996</v>
      </c>
      <c r="AH875">
        <v>5.2726800000000003</v>
      </c>
      <c r="AI875">
        <v>0.32989299999999999</v>
      </c>
      <c r="AJ875">
        <v>0.51435500000000001</v>
      </c>
      <c r="AK875">
        <v>999</v>
      </c>
      <c r="AO875">
        <v>15467</v>
      </c>
    </row>
    <row r="876" spans="1:41" x14ac:dyDescent="0.45">
      <c r="A876" t="s">
        <v>7569</v>
      </c>
      <c r="B876" t="s">
        <v>130</v>
      </c>
      <c r="C876">
        <v>3</v>
      </c>
      <c r="D876">
        <v>3</v>
      </c>
      <c r="F876">
        <v>4.3062199999999997</v>
      </c>
      <c r="G876">
        <v>43</v>
      </c>
      <c r="H876">
        <v>1</v>
      </c>
      <c r="K876">
        <v>62.7</v>
      </c>
      <c r="L876">
        <v>274</v>
      </c>
      <c r="M876">
        <v>58</v>
      </c>
      <c r="N876">
        <v>32</v>
      </c>
      <c r="O876">
        <v>30</v>
      </c>
      <c r="P876">
        <v>8</v>
      </c>
      <c r="Q876">
        <v>25</v>
      </c>
      <c r="R876">
        <v>1</v>
      </c>
      <c r="S876">
        <v>5</v>
      </c>
      <c r="T876">
        <v>64</v>
      </c>
      <c r="U876">
        <v>9.1866000000000003</v>
      </c>
      <c r="V876">
        <v>3.5885199999999999</v>
      </c>
      <c r="W876">
        <v>2.56</v>
      </c>
      <c r="X876">
        <v>1.1483300000000001</v>
      </c>
      <c r="Y876">
        <v>0.23357700000000001</v>
      </c>
      <c r="Z876">
        <v>9.12409E-2</v>
      </c>
      <c r="AA876">
        <v>0.142335765063762</v>
      </c>
      <c r="AB876">
        <v>0.237705</v>
      </c>
      <c r="AC876">
        <v>1.32376</v>
      </c>
      <c r="AD876">
        <v>0.29069800000000001</v>
      </c>
      <c r="AE876">
        <v>0.71030599999999999</v>
      </c>
      <c r="AH876">
        <v>4.3076699999999999</v>
      </c>
      <c r="AI876">
        <v>0.32986700000000002</v>
      </c>
      <c r="AJ876">
        <v>0.33609499999999998</v>
      </c>
      <c r="AK876">
        <v>999</v>
      </c>
      <c r="AO876">
        <v>20546</v>
      </c>
    </row>
    <row r="877" spans="1:41" x14ac:dyDescent="0.45">
      <c r="A877" t="s">
        <v>7524</v>
      </c>
      <c r="B877" t="s">
        <v>98</v>
      </c>
      <c r="C877">
        <v>3</v>
      </c>
      <c r="D877">
        <v>2</v>
      </c>
      <c r="F877">
        <v>4.05</v>
      </c>
      <c r="G877">
        <v>55</v>
      </c>
      <c r="H877">
        <v>1</v>
      </c>
      <c r="K877">
        <v>60</v>
      </c>
      <c r="L877">
        <v>255</v>
      </c>
      <c r="M877">
        <v>52</v>
      </c>
      <c r="N877">
        <v>29</v>
      </c>
      <c r="O877">
        <v>27</v>
      </c>
      <c r="P877">
        <v>7</v>
      </c>
      <c r="Q877">
        <v>25</v>
      </c>
      <c r="R877">
        <v>2</v>
      </c>
      <c r="S877">
        <v>4</v>
      </c>
      <c r="T877">
        <v>60</v>
      </c>
      <c r="U877">
        <v>9</v>
      </c>
      <c r="V877">
        <v>3.75</v>
      </c>
      <c r="W877">
        <v>2.4</v>
      </c>
      <c r="X877">
        <v>1.05</v>
      </c>
      <c r="Y877">
        <v>0.235294</v>
      </c>
      <c r="Z877">
        <v>9.8039200000000007E-2</v>
      </c>
      <c r="AA877">
        <v>0.13725490123033501</v>
      </c>
      <c r="AB877">
        <v>0.23008899999999999</v>
      </c>
      <c r="AC877">
        <v>1.2833300000000001</v>
      </c>
      <c r="AD877">
        <v>0.28301900000000002</v>
      </c>
      <c r="AE877">
        <v>0.71428599999999998</v>
      </c>
      <c r="AH877">
        <v>4.2217099999999999</v>
      </c>
      <c r="AI877">
        <v>0.32970100000000002</v>
      </c>
      <c r="AJ877">
        <v>0.35974099999999998</v>
      </c>
      <c r="AK877">
        <v>999</v>
      </c>
      <c r="AO877">
        <v>17490</v>
      </c>
    </row>
    <row r="878" spans="1:41" x14ac:dyDescent="0.45">
      <c r="A878" t="s">
        <v>7497</v>
      </c>
      <c r="B878" t="s">
        <v>98</v>
      </c>
      <c r="C878">
        <v>4</v>
      </c>
      <c r="D878">
        <v>3</v>
      </c>
      <c r="F878">
        <v>4.2857099999999999</v>
      </c>
      <c r="G878">
        <v>43</v>
      </c>
      <c r="H878">
        <v>2</v>
      </c>
      <c r="K878">
        <v>56.7</v>
      </c>
      <c r="L878">
        <v>244</v>
      </c>
      <c r="M878">
        <v>49</v>
      </c>
      <c r="N878">
        <v>29</v>
      </c>
      <c r="O878">
        <v>27</v>
      </c>
      <c r="P878">
        <v>7</v>
      </c>
      <c r="Q878">
        <v>27</v>
      </c>
      <c r="R878">
        <v>1</v>
      </c>
      <c r="S878">
        <v>3</v>
      </c>
      <c r="T878">
        <v>61</v>
      </c>
      <c r="U878">
        <v>9.6825399999999995</v>
      </c>
      <c r="V878">
        <v>4.2857099999999999</v>
      </c>
      <c r="W878">
        <v>2.2592599999999998</v>
      </c>
      <c r="X878">
        <v>1.11111</v>
      </c>
      <c r="Y878">
        <v>0.25</v>
      </c>
      <c r="Z878">
        <v>0.110656</v>
      </c>
      <c r="AA878">
        <v>0.13934426009654999</v>
      </c>
      <c r="AB878">
        <v>0.22897200000000001</v>
      </c>
      <c r="AC878">
        <v>1.34039</v>
      </c>
      <c r="AD878">
        <v>0.28767100000000001</v>
      </c>
      <c r="AE878">
        <v>0.70996999999999999</v>
      </c>
      <c r="AH878">
        <v>4.2956000000000003</v>
      </c>
      <c r="AI878">
        <v>0.32867099999999999</v>
      </c>
      <c r="AJ878">
        <v>0.24023600000000001</v>
      </c>
      <c r="AK878">
        <v>999</v>
      </c>
      <c r="AO878">
        <v>20160</v>
      </c>
    </row>
    <row r="879" spans="1:41" x14ac:dyDescent="0.45">
      <c r="A879" t="s">
        <v>7331</v>
      </c>
      <c r="B879" t="s">
        <v>130</v>
      </c>
      <c r="C879">
        <v>3</v>
      </c>
      <c r="D879">
        <v>3</v>
      </c>
      <c r="F879">
        <v>4.1436500000000001</v>
      </c>
      <c r="G879">
        <v>58</v>
      </c>
      <c r="H879">
        <v>0</v>
      </c>
      <c r="K879">
        <v>54.3</v>
      </c>
      <c r="L879">
        <v>236</v>
      </c>
      <c r="M879">
        <v>51</v>
      </c>
      <c r="N879">
        <v>27</v>
      </c>
      <c r="O879">
        <v>25</v>
      </c>
      <c r="P879">
        <v>8</v>
      </c>
      <c r="Q879">
        <v>22</v>
      </c>
      <c r="R879">
        <v>1</v>
      </c>
      <c r="S879">
        <v>0</v>
      </c>
      <c r="T879">
        <v>61</v>
      </c>
      <c r="U879">
        <v>10.1105</v>
      </c>
      <c r="V879">
        <v>3.6464099999999999</v>
      </c>
      <c r="W879">
        <v>2.7727300000000001</v>
      </c>
      <c r="X879">
        <v>1.3259700000000001</v>
      </c>
      <c r="Y879">
        <v>0.25847500000000001</v>
      </c>
      <c r="Z879">
        <v>9.3220300000000006E-2</v>
      </c>
      <c r="AA879">
        <v>0.16525425016879999</v>
      </c>
      <c r="AB879">
        <v>0.238318</v>
      </c>
      <c r="AC879">
        <v>1.3443799999999999</v>
      </c>
      <c r="AD879">
        <v>0.29655199999999998</v>
      </c>
      <c r="AE879">
        <v>0.74433700000000003</v>
      </c>
      <c r="AH879">
        <v>4.1390200000000004</v>
      </c>
      <c r="AI879">
        <v>0.32761600000000002</v>
      </c>
      <c r="AJ879">
        <v>0.30347000000000002</v>
      </c>
      <c r="AK879">
        <v>999</v>
      </c>
      <c r="AO879">
        <v>18323</v>
      </c>
    </row>
    <row r="880" spans="1:41" x14ac:dyDescent="0.45">
      <c r="A880" t="s">
        <v>8060</v>
      </c>
      <c r="B880" t="s">
        <v>207</v>
      </c>
      <c r="C880">
        <v>4</v>
      </c>
      <c r="D880">
        <v>5</v>
      </c>
      <c r="F880">
        <v>4.3281499999999999</v>
      </c>
      <c r="G880">
        <v>31</v>
      </c>
      <c r="H880">
        <v>6</v>
      </c>
      <c r="K880">
        <v>70.7</v>
      </c>
      <c r="L880">
        <v>308</v>
      </c>
      <c r="M880">
        <v>73</v>
      </c>
      <c r="N880">
        <v>36</v>
      </c>
      <c r="O880">
        <v>34</v>
      </c>
      <c r="P880">
        <v>10</v>
      </c>
      <c r="Q880">
        <v>24</v>
      </c>
      <c r="R880">
        <v>0</v>
      </c>
      <c r="S880">
        <v>3</v>
      </c>
      <c r="T880">
        <v>56</v>
      </c>
      <c r="U880">
        <v>7.1287099999999999</v>
      </c>
      <c r="V880">
        <v>3.0551599999999999</v>
      </c>
      <c r="W880">
        <v>2.3333300000000001</v>
      </c>
      <c r="X880">
        <v>1.27298</v>
      </c>
      <c r="Y880">
        <v>0.18181800000000001</v>
      </c>
      <c r="Z880">
        <v>7.7922099999999994E-2</v>
      </c>
      <c r="AA880">
        <v>0.103896111249923</v>
      </c>
      <c r="AB880">
        <v>0.25978600000000002</v>
      </c>
      <c r="AC880">
        <v>1.37199</v>
      </c>
      <c r="AD880">
        <v>0.29302299999999998</v>
      </c>
      <c r="AE880">
        <v>0.73494000000000004</v>
      </c>
      <c r="AH880">
        <v>4.6553199999999997</v>
      </c>
      <c r="AI880">
        <v>0.32747100000000001</v>
      </c>
      <c r="AJ880">
        <v>0.59928400000000004</v>
      </c>
      <c r="AK880">
        <v>999</v>
      </c>
      <c r="AO880" t="s">
        <v>8061</v>
      </c>
    </row>
    <row r="881" spans="1:41" x14ac:dyDescent="0.45">
      <c r="A881" t="s">
        <v>8184</v>
      </c>
      <c r="C881">
        <v>5</v>
      </c>
      <c r="D881">
        <v>8</v>
      </c>
      <c r="F881">
        <v>5.3363699999999996</v>
      </c>
      <c r="G881">
        <v>18</v>
      </c>
      <c r="H881">
        <v>18</v>
      </c>
      <c r="K881">
        <v>87.7</v>
      </c>
      <c r="L881">
        <v>399</v>
      </c>
      <c r="M881">
        <v>98</v>
      </c>
      <c r="N881">
        <v>56</v>
      </c>
      <c r="O881">
        <v>52</v>
      </c>
      <c r="P881">
        <v>13</v>
      </c>
      <c r="Q881">
        <v>38</v>
      </c>
      <c r="R881">
        <v>0</v>
      </c>
      <c r="S881">
        <v>3</v>
      </c>
      <c r="T881">
        <v>55</v>
      </c>
      <c r="U881">
        <v>5.6442399999999999</v>
      </c>
      <c r="V881">
        <v>3.8996599999999999</v>
      </c>
      <c r="W881">
        <v>1.44737</v>
      </c>
      <c r="X881">
        <v>1.33409</v>
      </c>
      <c r="Y881">
        <v>0.137845</v>
      </c>
      <c r="Z881">
        <v>9.5238100000000006E-2</v>
      </c>
      <c r="AA881">
        <v>4.2606510221958098E-2</v>
      </c>
      <c r="AB881">
        <v>0.27374300000000001</v>
      </c>
      <c r="AC881">
        <v>1.55074</v>
      </c>
      <c r="AD881">
        <v>0.293103</v>
      </c>
      <c r="AE881">
        <v>0.67911699999999997</v>
      </c>
      <c r="AH881">
        <v>5.3303000000000003</v>
      </c>
      <c r="AI881">
        <v>0.32727899999999999</v>
      </c>
      <c r="AJ881">
        <v>0.18405299999999999</v>
      </c>
      <c r="AK881">
        <v>999</v>
      </c>
      <c r="AO881">
        <v>20565</v>
      </c>
    </row>
    <row r="882" spans="1:41" x14ac:dyDescent="0.45">
      <c r="A882" t="s">
        <v>8254</v>
      </c>
      <c r="B882" t="s">
        <v>70</v>
      </c>
      <c r="C882">
        <v>3</v>
      </c>
      <c r="D882">
        <v>4</v>
      </c>
      <c r="F882">
        <v>3.9488099999999999</v>
      </c>
      <c r="G882">
        <v>45</v>
      </c>
      <c r="H882">
        <v>1</v>
      </c>
      <c r="K882">
        <v>54.7</v>
      </c>
      <c r="L882">
        <v>236</v>
      </c>
      <c r="M882">
        <v>47</v>
      </c>
      <c r="N882">
        <v>26</v>
      </c>
      <c r="O882">
        <v>24</v>
      </c>
      <c r="P882">
        <v>5</v>
      </c>
      <c r="Q882">
        <v>29</v>
      </c>
      <c r="R882">
        <v>1</v>
      </c>
      <c r="S882">
        <v>2</v>
      </c>
      <c r="T882">
        <v>59</v>
      </c>
      <c r="U882">
        <v>9.7074999999999996</v>
      </c>
      <c r="V882">
        <v>4.7714800000000004</v>
      </c>
      <c r="W882">
        <v>2.0344799999999998</v>
      </c>
      <c r="X882">
        <v>0.82266899999999998</v>
      </c>
      <c r="Y882">
        <v>0.25</v>
      </c>
      <c r="Z882">
        <v>0.122881</v>
      </c>
      <c r="AA882">
        <v>0.12711864709854101</v>
      </c>
      <c r="AB882">
        <v>0.229268</v>
      </c>
      <c r="AC882">
        <v>1.3894</v>
      </c>
      <c r="AD882">
        <v>0.29787200000000003</v>
      </c>
      <c r="AE882">
        <v>0.724638</v>
      </c>
      <c r="AH882">
        <v>3.9863</v>
      </c>
      <c r="AI882">
        <v>0.32708700000000002</v>
      </c>
      <c r="AJ882">
        <v>0.29338799999999998</v>
      </c>
      <c r="AK882">
        <v>999</v>
      </c>
      <c r="AO882">
        <v>21018</v>
      </c>
    </row>
    <row r="883" spans="1:41" x14ac:dyDescent="0.45">
      <c r="A883" t="s">
        <v>7289</v>
      </c>
      <c r="B883" t="s">
        <v>98</v>
      </c>
      <c r="C883">
        <v>5</v>
      </c>
      <c r="D883">
        <v>3</v>
      </c>
      <c r="F883">
        <v>3.9056600000000001</v>
      </c>
      <c r="G883">
        <v>56</v>
      </c>
      <c r="H883">
        <v>0</v>
      </c>
      <c r="K883">
        <v>53</v>
      </c>
      <c r="L883">
        <v>227</v>
      </c>
      <c r="M883">
        <v>47</v>
      </c>
      <c r="N883">
        <v>25</v>
      </c>
      <c r="O883">
        <v>23</v>
      </c>
      <c r="P883">
        <v>6</v>
      </c>
      <c r="Q883">
        <v>20</v>
      </c>
      <c r="R883">
        <v>0</v>
      </c>
      <c r="S883">
        <v>4</v>
      </c>
      <c r="T883">
        <v>53</v>
      </c>
      <c r="U883">
        <v>9</v>
      </c>
      <c r="V883">
        <v>3.3962300000000001</v>
      </c>
      <c r="W883">
        <v>2.65</v>
      </c>
      <c r="X883">
        <v>1.0188699999999999</v>
      </c>
      <c r="Y883">
        <v>0.23347999999999999</v>
      </c>
      <c r="Z883">
        <v>8.8105699999999995E-2</v>
      </c>
      <c r="AA883">
        <v>0.14537444710731501</v>
      </c>
      <c r="AB883">
        <v>0.23152700000000001</v>
      </c>
      <c r="AC883">
        <v>1.2641500000000001</v>
      </c>
      <c r="AD883">
        <v>0.28472199999999998</v>
      </c>
      <c r="AE883">
        <v>0.71672400000000003</v>
      </c>
      <c r="AH883">
        <v>4.0852300000000001</v>
      </c>
      <c r="AI883">
        <v>0.32587899999999997</v>
      </c>
      <c r="AJ883">
        <v>0.33594800000000002</v>
      </c>
      <c r="AK883">
        <v>999</v>
      </c>
      <c r="AO883">
        <v>33838</v>
      </c>
    </row>
    <row r="884" spans="1:41" x14ac:dyDescent="0.45">
      <c r="A884" t="s">
        <v>7398</v>
      </c>
      <c r="B884" t="s">
        <v>98</v>
      </c>
      <c r="C884">
        <v>6</v>
      </c>
      <c r="D884">
        <v>4</v>
      </c>
      <c r="F884">
        <v>3.8121499999999999</v>
      </c>
      <c r="G884">
        <v>54</v>
      </c>
      <c r="H884">
        <v>0</v>
      </c>
      <c r="K884">
        <v>54.3</v>
      </c>
      <c r="L884">
        <v>230</v>
      </c>
      <c r="M884">
        <v>48</v>
      </c>
      <c r="N884">
        <v>25</v>
      </c>
      <c r="O884">
        <v>23</v>
      </c>
      <c r="P884">
        <v>8</v>
      </c>
      <c r="Q884">
        <v>20</v>
      </c>
      <c r="R884">
        <v>3</v>
      </c>
      <c r="S884">
        <v>2</v>
      </c>
      <c r="T884">
        <v>62</v>
      </c>
      <c r="U884">
        <v>10.276199999999999</v>
      </c>
      <c r="V884">
        <v>3.3149199999999999</v>
      </c>
      <c r="W884">
        <v>3.1</v>
      </c>
      <c r="X884">
        <v>1.3259700000000001</v>
      </c>
      <c r="Y884">
        <v>0.269565</v>
      </c>
      <c r="Z884">
        <v>8.6956500000000006E-2</v>
      </c>
      <c r="AA884">
        <v>0.18260870128869999</v>
      </c>
      <c r="AB884">
        <v>0.230769</v>
      </c>
      <c r="AC884">
        <v>1.2523</v>
      </c>
      <c r="AD884">
        <v>0.28985499999999997</v>
      </c>
      <c r="AE884">
        <v>0.75704199999999999</v>
      </c>
      <c r="AH884">
        <v>4.1021900000000002</v>
      </c>
      <c r="AI884">
        <v>0.32375199999999998</v>
      </c>
      <c r="AJ884">
        <v>0.40712199999999998</v>
      </c>
      <c r="AK884">
        <v>999</v>
      </c>
      <c r="AO884">
        <v>16122</v>
      </c>
    </row>
    <row r="885" spans="1:41" x14ac:dyDescent="0.45">
      <c r="A885" t="s">
        <v>8524</v>
      </c>
      <c r="B885" t="s">
        <v>207</v>
      </c>
      <c r="C885">
        <v>3</v>
      </c>
      <c r="D885">
        <v>5</v>
      </c>
      <c r="F885">
        <v>5.0226199999999999</v>
      </c>
      <c r="G885">
        <v>24</v>
      </c>
      <c r="H885">
        <v>9</v>
      </c>
      <c r="K885">
        <v>66.3</v>
      </c>
      <c r="L885">
        <v>296</v>
      </c>
      <c r="M885">
        <v>62</v>
      </c>
      <c r="N885">
        <v>40</v>
      </c>
      <c r="O885">
        <v>37</v>
      </c>
      <c r="P885">
        <v>7</v>
      </c>
      <c r="Q885">
        <v>41</v>
      </c>
      <c r="R885">
        <v>0</v>
      </c>
      <c r="S885">
        <v>3</v>
      </c>
      <c r="T885">
        <v>53</v>
      </c>
      <c r="U885">
        <v>7.1945699999999997</v>
      </c>
      <c r="V885">
        <v>5.5656100000000004</v>
      </c>
      <c r="W885">
        <v>1.2926800000000001</v>
      </c>
      <c r="X885">
        <v>0.95022600000000002</v>
      </c>
      <c r="Y885">
        <v>0.17905399999999999</v>
      </c>
      <c r="Z885">
        <v>0.138514</v>
      </c>
      <c r="AA885">
        <v>4.05405312776565E-2</v>
      </c>
      <c r="AB885">
        <v>0.246032</v>
      </c>
      <c r="AC885">
        <v>1.5535399999999999</v>
      </c>
      <c r="AD885">
        <v>0.28645799999999999</v>
      </c>
      <c r="AE885">
        <v>0.67596599999999996</v>
      </c>
      <c r="AH885">
        <v>5.0197500000000002</v>
      </c>
      <c r="AI885">
        <v>0.322023</v>
      </c>
      <c r="AJ885">
        <v>0.13196099999999999</v>
      </c>
      <c r="AK885">
        <v>999</v>
      </c>
      <c r="AO885" t="s">
        <v>8525</v>
      </c>
    </row>
    <row r="886" spans="1:41" x14ac:dyDescent="0.45">
      <c r="A886" t="s">
        <v>7897</v>
      </c>
      <c r="C886">
        <v>6</v>
      </c>
      <c r="D886">
        <v>5</v>
      </c>
      <c r="F886">
        <v>4.8387099999999998</v>
      </c>
      <c r="G886">
        <v>15</v>
      </c>
      <c r="H886">
        <v>15</v>
      </c>
      <c r="K886">
        <v>93</v>
      </c>
      <c r="L886">
        <v>409</v>
      </c>
      <c r="M886">
        <v>88</v>
      </c>
      <c r="N886">
        <v>53</v>
      </c>
      <c r="O886">
        <v>50</v>
      </c>
      <c r="P886">
        <v>19</v>
      </c>
      <c r="Q886">
        <v>42</v>
      </c>
      <c r="R886">
        <v>0</v>
      </c>
      <c r="S886">
        <v>6</v>
      </c>
      <c r="T886">
        <v>97</v>
      </c>
      <c r="U886">
        <v>9.3871000000000002</v>
      </c>
      <c r="V886">
        <v>4.0645199999999999</v>
      </c>
      <c r="W886">
        <v>2.30952</v>
      </c>
      <c r="X886">
        <v>1.8387100000000001</v>
      </c>
      <c r="Y886">
        <v>0.23716400000000001</v>
      </c>
      <c r="Z886">
        <v>0.102689</v>
      </c>
      <c r="AA886">
        <v>0.134474322199821</v>
      </c>
      <c r="AB886">
        <v>0.24376700000000001</v>
      </c>
      <c r="AC886">
        <v>1.39785</v>
      </c>
      <c r="AD886">
        <v>0.28163300000000002</v>
      </c>
      <c r="AE886">
        <v>0.74468100000000004</v>
      </c>
      <c r="AH886">
        <v>5.3733199999999997</v>
      </c>
      <c r="AI886">
        <v>0.317052</v>
      </c>
      <c r="AJ886">
        <v>0.64953799999999995</v>
      </c>
      <c r="AK886">
        <v>999</v>
      </c>
      <c r="AO886">
        <v>12703</v>
      </c>
    </row>
    <row r="887" spans="1:41" x14ac:dyDescent="0.45">
      <c r="A887" t="s">
        <v>4131</v>
      </c>
      <c r="B887" t="s">
        <v>309</v>
      </c>
      <c r="C887">
        <v>3</v>
      </c>
      <c r="D887">
        <v>4</v>
      </c>
      <c r="F887">
        <v>4.3953499999999996</v>
      </c>
      <c r="G887">
        <v>44</v>
      </c>
      <c r="H887">
        <v>0</v>
      </c>
      <c r="K887">
        <v>43</v>
      </c>
      <c r="L887">
        <v>184</v>
      </c>
      <c r="M887">
        <v>47</v>
      </c>
      <c r="N887">
        <v>22</v>
      </c>
      <c r="O887">
        <v>21</v>
      </c>
      <c r="P887">
        <v>5</v>
      </c>
      <c r="Q887">
        <v>11</v>
      </c>
      <c r="R887">
        <v>0</v>
      </c>
      <c r="S887">
        <v>0</v>
      </c>
      <c r="T887">
        <v>28</v>
      </c>
      <c r="U887">
        <v>5.8604700000000003</v>
      </c>
      <c r="V887">
        <v>2.30233</v>
      </c>
      <c r="W887">
        <v>2.5454500000000002</v>
      </c>
      <c r="X887">
        <v>1.0465100000000001</v>
      </c>
      <c r="Y887">
        <v>0.152174</v>
      </c>
      <c r="Z887">
        <v>5.9782599999999998E-2</v>
      </c>
      <c r="AA887">
        <v>9.2391297221183694E-2</v>
      </c>
      <c r="AB887">
        <v>0.27167599999999997</v>
      </c>
      <c r="AC887">
        <v>1.34884</v>
      </c>
      <c r="AD887">
        <v>0.3</v>
      </c>
      <c r="AE887">
        <v>0.70588200000000001</v>
      </c>
      <c r="AH887">
        <v>4.2317799999999997</v>
      </c>
      <c r="AI887">
        <v>0.31682199999999999</v>
      </c>
      <c r="AJ887">
        <v>0.46297700000000003</v>
      </c>
      <c r="AK887">
        <v>999</v>
      </c>
      <c r="AO887" t="s">
        <v>4133</v>
      </c>
    </row>
    <row r="888" spans="1:41" x14ac:dyDescent="0.45">
      <c r="A888" t="s">
        <v>8181</v>
      </c>
      <c r="B888" t="s">
        <v>18</v>
      </c>
      <c r="C888">
        <v>1</v>
      </c>
      <c r="D888">
        <v>2</v>
      </c>
      <c r="F888">
        <v>4.8066300000000002</v>
      </c>
      <c r="G888">
        <v>43</v>
      </c>
      <c r="H888">
        <v>0</v>
      </c>
      <c r="K888">
        <v>54.3</v>
      </c>
      <c r="L888">
        <v>235</v>
      </c>
      <c r="M888">
        <v>51</v>
      </c>
      <c r="N888">
        <v>31</v>
      </c>
      <c r="O888">
        <v>29</v>
      </c>
      <c r="P888">
        <v>7</v>
      </c>
      <c r="Q888">
        <v>21</v>
      </c>
      <c r="R888">
        <v>1</v>
      </c>
      <c r="S888">
        <v>5</v>
      </c>
      <c r="T888">
        <v>54</v>
      </c>
      <c r="U888">
        <v>8.9502799999999993</v>
      </c>
      <c r="V888">
        <v>3.4806599999999999</v>
      </c>
      <c r="W888">
        <v>2.5714299999999999</v>
      </c>
      <c r="X888">
        <v>1.16022</v>
      </c>
      <c r="Y888">
        <v>0.22978699999999999</v>
      </c>
      <c r="Z888">
        <v>8.9361700000000002E-2</v>
      </c>
      <c r="AA888">
        <v>0.140425525605678</v>
      </c>
      <c r="AB888">
        <v>0.24401900000000001</v>
      </c>
      <c r="AC888">
        <v>1.3259700000000001</v>
      </c>
      <c r="AD888">
        <v>0.29729699999999998</v>
      </c>
      <c r="AE888">
        <v>0.65916399999999997</v>
      </c>
      <c r="AH888">
        <v>4.3784299999999998</v>
      </c>
      <c r="AI888">
        <v>0.31673099999999998</v>
      </c>
      <c r="AJ888">
        <v>0.30551</v>
      </c>
      <c r="AK888">
        <v>999</v>
      </c>
      <c r="AO888">
        <v>25427</v>
      </c>
    </row>
    <row r="889" spans="1:41" x14ac:dyDescent="0.45">
      <c r="A889" t="s">
        <v>8153</v>
      </c>
      <c r="B889" t="s">
        <v>170</v>
      </c>
      <c r="C889">
        <v>4</v>
      </c>
      <c r="D889">
        <v>3</v>
      </c>
      <c r="F889">
        <v>3.7435</v>
      </c>
      <c r="G889">
        <v>61</v>
      </c>
      <c r="H889">
        <v>0</v>
      </c>
      <c r="K889">
        <v>57.7</v>
      </c>
      <c r="L889">
        <v>244</v>
      </c>
      <c r="M889">
        <v>43</v>
      </c>
      <c r="N889">
        <v>26</v>
      </c>
      <c r="O889">
        <v>24</v>
      </c>
      <c r="P889">
        <v>7</v>
      </c>
      <c r="Q889">
        <v>32</v>
      </c>
      <c r="R889">
        <v>1</v>
      </c>
      <c r="S889">
        <v>2</v>
      </c>
      <c r="T889">
        <v>75</v>
      </c>
      <c r="U889">
        <v>11.698399999999999</v>
      </c>
      <c r="V889">
        <v>4.9913299999999996</v>
      </c>
      <c r="W889">
        <v>2.34375</v>
      </c>
      <c r="X889">
        <v>1.09185</v>
      </c>
      <c r="Y889">
        <v>0.30737700000000001</v>
      </c>
      <c r="Z889">
        <v>0.13114799999999999</v>
      </c>
      <c r="AA889">
        <v>0.17622950673103299</v>
      </c>
      <c r="AB889">
        <v>0.204762</v>
      </c>
      <c r="AC889">
        <v>1.29983</v>
      </c>
      <c r="AD889">
        <v>0.28125</v>
      </c>
      <c r="AE889">
        <v>0.75153400000000004</v>
      </c>
      <c r="AH889">
        <v>4.0002700000000004</v>
      </c>
      <c r="AI889">
        <v>0.31534099999999998</v>
      </c>
      <c r="AJ889">
        <v>0.47152100000000002</v>
      </c>
      <c r="AK889">
        <v>999</v>
      </c>
      <c r="AO889">
        <v>20151</v>
      </c>
    </row>
    <row r="890" spans="1:41" x14ac:dyDescent="0.45">
      <c r="A890" t="s">
        <v>69</v>
      </c>
      <c r="B890" t="s">
        <v>10</v>
      </c>
      <c r="C890">
        <v>3</v>
      </c>
      <c r="D890">
        <v>3</v>
      </c>
      <c r="F890">
        <v>4.2857099999999999</v>
      </c>
      <c r="G890">
        <v>36</v>
      </c>
      <c r="H890">
        <v>1</v>
      </c>
      <c r="K890">
        <v>56.7</v>
      </c>
      <c r="L890">
        <v>247</v>
      </c>
      <c r="M890">
        <v>50</v>
      </c>
      <c r="N890">
        <v>29</v>
      </c>
      <c r="O890">
        <v>27</v>
      </c>
      <c r="P890">
        <v>6</v>
      </c>
      <c r="Q890">
        <v>29</v>
      </c>
      <c r="R890">
        <v>0</v>
      </c>
      <c r="S890">
        <v>3</v>
      </c>
      <c r="T890">
        <v>60</v>
      </c>
      <c r="U890">
        <v>9.5238099999999992</v>
      </c>
      <c r="V890">
        <v>4.6031700000000004</v>
      </c>
      <c r="W890">
        <v>2.0689700000000002</v>
      </c>
      <c r="X890">
        <v>0.95238100000000003</v>
      </c>
      <c r="Y890">
        <v>0.24291499999999999</v>
      </c>
      <c r="Z890">
        <v>0.117409</v>
      </c>
      <c r="AA890">
        <v>0.125506065785884</v>
      </c>
      <c r="AB890">
        <v>0.23255799999999999</v>
      </c>
      <c r="AC890">
        <v>1.3933</v>
      </c>
      <c r="AD890">
        <v>0.29530200000000001</v>
      </c>
      <c r="AE890">
        <v>0.70821500000000004</v>
      </c>
      <c r="AH890">
        <v>4.2074199999999999</v>
      </c>
      <c r="AI890">
        <v>0.31464500000000001</v>
      </c>
      <c r="AJ890">
        <v>0.15929299999999999</v>
      </c>
      <c r="AK890">
        <v>999</v>
      </c>
      <c r="AO890">
        <v>27626</v>
      </c>
    </row>
    <row r="891" spans="1:41" x14ac:dyDescent="0.45">
      <c r="A891" t="s">
        <v>8162</v>
      </c>
      <c r="B891" t="s">
        <v>309</v>
      </c>
      <c r="C891">
        <v>2</v>
      </c>
      <c r="D891">
        <v>3</v>
      </c>
      <c r="F891">
        <v>5.2345199999999998</v>
      </c>
      <c r="G891">
        <v>29</v>
      </c>
      <c r="H891">
        <v>7</v>
      </c>
      <c r="K891">
        <v>53.3</v>
      </c>
      <c r="L891">
        <v>246</v>
      </c>
      <c r="M891">
        <v>54</v>
      </c>
      <c r="N891">
        <v>33</v>
      </c>
      <c r="O891">
        <v>31</v>
      </c>
      <c r="P891">
        <v>7</v>
      </c>
      <c r="Q891">
        <v>31</v>
      </c>
      <c r="R891">
        <v>0</v>
      </c>
      <c r="S891">
        <v>3</v>
      </c>
      <c r="T891">
        <v>51</v>
      </c>
      <c r="U891">
        <v>8.6116299999999999</v>
      </c>
      <c r="V891">
        <v>5.2345199999999998</v>
      </c>
      <c r="W891">
        <v>1.64516</v>
      </c>
      <c r="X891">
        <v>1.1819900000000001</v>
      </c>
      <c r="Y891">
        <v>0.207317</v>
      </c>
      <c r="Z891">
        <v>0.12601599999999999</v>
      </c>
      <c r="AA891">
        <v>8.1300809979438698E-2</v>
      </c>
      <c r="AB891">
        <v>0.25471700000000003</v>
      </c>
      <c r="AC891">
        <v>1.5947499999999999</v>
      </c>
      <c r="AD891">
        <v>0.30519499999999999</v>
      </c>
      <c r="AE891">
        <v>0.69148900000000002</v>
      </c>
      <c r="AH891">
        <v>4.9623600000000003</v>
      </c>
      <c r="AI891">
        <v>0.31422800000000001</v>
      </c>
      <c r="AJ891">
        <v>0.40558100000000002</v>
      </c>
      <c r="AK891">
        <v>999</v>
      </c>
      <c r="AO891">
        <v>21290</v>
      </c>
    </row>
    <row r="892" spans="1:41" x14ac:dyDescent="0.45">
      <c r="A892" t="s">
        <v>8236</v>
      </c>
      <c r="B892" t="s">
        <v>170</v>
      </c>
      <c r="C892">
        <v>4</v>
      </c>
      <c r="D892">
        <v>3</v>
      </c>
      <c r="F892">
        <v>4.0162300000000002</v>
      </c>
      <c r="G892">
        <v>44</v>
      </c>
      <c r="H892">
        <v>0</v>
      </c>
      <c r="K892">
        <v>49.3</v>
      </c>
      <c r="L892">
        <v>213</v>
      </c>
      <c r="M892">
        <v>45</v>
      </c>
      <c r="N892">
        <v>24</v>
      </c>
      <c r="O892">
        <v>22</v>
      </c>
      <c r="P892">
        <v>5</v>
      </c>
      <c r="Q892">
        <v>22</v>
      </c>
      <c r="R892">
        <v>0</v>
      </c>
      <c r="S892">
        <v>0</v>
      </c>
      <c r="T892">
        <v>49</v>
      </c>
      <c r="U892">
        <v>8.9452300000000005</v>
      </c>
      <c r="V892">
        <v>4.0162300000000002</v>
      </c>
      <c r="W892">
        <v>2.2272699999999999</v>
      </c>
      <c r="X892">
        <v>0.91277900000000001</v>
      </c>
      <c r="Y892">
        <v>0.230047</v>
      </c>
      <c r="Z892">
        <v>0.103286</v>
      </c>
      <c r="AA892">
        <v>0.12676055729389099</v>
      </c>
      <c r="AB892">
        <v>0.23560200000000001</v>
      </c>
      <c r="AC892">
        <v>1.35903</v>
      </c>
      <c r="AD892">
        <v>0.29197099999999998</v>
      </c>
      <c r="AE892">
        <v>0.71666700000000005</v>
      </c>
      <c r="AH892">
        <v>3.92441</v>
      </c>
      <c r="AI892">
        <v>0.31205500000000003</v>
      </c>
      <c r="AJ892">
        <v>0.21870600000000001</v>
      </c>
      <c r="AK892">
        <v>999</v>
      </c>
      <c r="AO892" t="s">
        <v>8237</v>
      </c>
    </row>
    <row r="893" spans="1:41" x14ac:dyDescent="0.45">
      <c r="A893" t="s">
        <v>7252</v>
      </c>
      <c r="B893" t="s">
        <v>89</v>
      </c>
      <c r="C893">
        <v>2</v>
      </c>
      <c r="D893">
        <v>1</v>
      </c>
      <c r="F893">
        <v>4.0657100000000002</v>
      </c>
      <c r="G893">
        <v>41</v>
      </c>
      <c r="H893">
        <v>4</v>
      </c>
      <c r="K893">
        <v>48.7</v>
      </c>
      <c r="L893">
        <v>215</v>
      </c>
      <c r="M893">
        <v>48</v>
      </c>
      <c r="N893">
        <v>24</v>
      </c>
      <c r="O893">
        <v>22</v>
      </c>
      <c r="P893">
        <v>6</v>
      </c>
      <c r="Q893">
        <v>17</v>
      </c>
      <c r="R893">
        <v>1</v>
      </c>
      <c r="S893">
        <v>3</v>
      </c>
      <c r="T893">
        <v>48</v>
      </c>
      <c r="U893">
        <v>8.8706399999999999</v>
      </c>
      <c r="V893">
        <v>3.14168</v>
      </c>
      <c r="W893">
        <v>2.8235299999999999</v>
      </c>
      <c r="X893">
        <v>1.10883</v>
      </c>
      <c r="Y893">
        <v>0.22325600000000001</v>
      </c>
      <c r="Z893">
        <v>7.9069799999999996E-2</v>
      </c>
      <c r="AA893">
        <v>0.14418604224920201</v>
      </c>
      <c r="AB893">
        <v>0.24615400000000001</v>
      </c>
      <c r="AC893">
        <v>1.3347</v>
      </c>
      <c r="AD893">
        <v>0.29787200000000003</v>
      </c>
      <c r="AE893">
        <v>0.72438199999999997</v>
      </c>
      <c r="AH893">
        <v>4.1174600000000003</v>
      </c>
      <c r="AI893">
        <v>0.31071599999999999</v>
      </c>
      <c r="AJ893">
        <v>0.29415200000000002</v>
      </c>
      <c r="AK893">
        <v>999</v>
      </c>
      <c r="AO893">
        <v>12857</v>
      </c>
    </row>
    <row r="894" spans="1:41" x14ac:dyDescent="0.45">
      <c r="A894" t="s">
        <v>4652</v>
      </c>
      <c r="B894" t="s">
        <v>16</v>
      </c>
      <c r="C894">
        <v>7</v>
      </c>
      <c r="D894">
        <v>6</v>
      </c>
      <c r="F894">
        <v>4.0153800000000004</v>
      </c>
      <c r="G894">
        <v>43</v>
      </c>
      <c r="H894">
        <v>0</v>
      </c>
      <c r="K894">
        <v>65</v>
      </c>
      <c r="L894">
        <v>277</v>
      </c>
      <c r="M894">
        <v>58</v>
      </c>
      <c r="N894">
        <v>31</v>
      </c>
      <c r="O894">
        <v>29</v>
      </c>
      <c r="P894">
        <v>6</v>
      </c>
      <c r="Q894">
        <v>29</v>
      </c>
      <c r="R894">
        <v>1</v>
      </c>
      <c r="S894">
        <v>3</v>
      </c>
      <c r="T894">
        <v>62</v>
      </c>
      <c r="U894">
        <v>8.5846199999999993</v>
      </c>
      <c r="V894">
        <v>4.0153800000000004</v>
      </c>
      <c r="W894">
        <v>2.1379299999999999</v>
      </c>
      <c r="X894">
        <v>0.83076899999999998</v>
      </c>
      <c r="Y894">
        <v>0.223827</v>
      </c>
      <c r="Z894">
        <v>0.10469299999999999</v>
      </c>
      <c r="AA894">
        <v>0.119133584201335</v>
      </c>
      <c r="AB894">
        <v>0.236735</v>
      </c>
      <c r="AC894">
        <v>1.33846</v>
      </c>
      <c r="AD894">
        <v>0.29378500000000002</v>
      </c>
      <c r="AE894">
        <v>0.71246799999999999</v>
      </c>
      <c r="AH894">
        <v>4.0242699999999996</v>
      </c>
      <c r="AI894">
        <v>0.31019400000000003</v>
      </c>
      <c r="AJ894">
        <v>0.36294399999999999</v>
      </c>
      <c r="AK894">
        <v>999</v>
      </c>
      <c r="AO894" t="s">
        <v>4654</v>
      </c>
    </row>
    <row r="895" spans="1:41" x14ac:dyDescent="0.45">
      <c r="A895" t="s">
        <v>8211</v>
      </c>
      <c r="B895" t="s">
        <v>14</v>
      </c>
      <c r="C895">
        <v>5</v>
      </c>
      <c r="D895">
        <v>6</v>
      </c>
      <c r="F895">
        <v>4.9282899999999996</v>
      </c>
      <c r="G895">
        <v>21</v>
      </c>
      <c r="H895">
        <v>16</v>
      </c>
      <c r="K895">
        <v>76.7</v>
      </c>
      <c r="L895">
        <v>339</v>
      </c>
      <c r="M895">
        <v>84</v>
      </c>
      <c r="N895">
        <v>45</v>
      </c>
      <c r="O895">
        <v>42</v>
      </c>
      <c r="P895">
        <v>12</v>
      </c>
      <c r="Q895">
        <v>26</v>
      </c>
      <c r="R895">
        <v>0</v>
      </c>
      <c r="S895">
        <v>3</v>
      </c>
      <c r="T895">
        <v>51</v>
      </c>
      <c r="U895">
        <v>5.9843500000000001</v>
      </c>
      <c r="V895">
        <v>3.0508500000000001</v>
      </c>
      <c r="W895">
        <v>1.9615400000000001</v>
      </c>
      <c r="X895">
        <v>1.40808</v>
      </c>
      <c r="Y895">
        <v>0.15044199999999999</v>
      </c>
      <c r="Z895">
        <v>7.6696200000000006E-2</v>
      </c>
      <c r="AA895">
        <v>7.3746316134929601E-2</v>
      </c>
      <c r="AB895">
        <v>0.27096799999999999</v>
      </c>
      <c r="AC895">
        <v>1.4341600000000001</v>
      </c>
      <c r="AD895">
        <v>0.29149799999999998</v>
      </c>
      <c r="AE895">
        <v>0.69742499999999996</v>
      </c>
      <c r="AH895">
        <v>5.0933700000000002</v>
      </c>
      <c r="AI895">
        <v>0.31013400000000002</v>
      </c>
      <c r="AJ895">
        <v>0.22594400000000001</v>
      </c>
      <c r="AK895">
        <v>999</v>
      </c>
      <c r="AO895" t="s">
        <v>8212</v>
      </c>
    </row>
    <row r="896" spans="1:41" x14ac:dyDescent="0.45">
      <c r="A896" t="s">
        <v>7364</v>
      </c>
      <c r="B896" t="s">
        <v>178</v>
      </c>
      <c r="C896">
        <v>4</v>
      </c>
      <c r="D896">
        <v>3</v>
      </c>
      <c r="F896">
        <v>4.2452800000000002</v>
      </c>
      <c r="G896">
        <v>38</v>
      </c>
      <c r="H896">
        <v>2</v>
      </c>
      <c r="K896">
        <v>53</v>
      </c>
      <c r="L896">
        <v>231</v>
      </c>
      <c r="M896">
        <v>45</v>
      </c>
      <c r="N896">
        <v>27</v>
      </c>
      <c r="O896">
        <v>25</v>
      </c>
      <c r="P896">
        <v>7</v>
      </c>
      <c r="Q896">
        <v>27</v>
      </c>
      <c r="R896">
        <v>0</v>
      </c>
      <c r="S896">
        <v>2</v>
      </c>
      <c r="T896">
        <v>62</v>
      </c>
      <c r="U896">
        <v>10.5283</v>
      </c>
      <c r="V896">
        <v>4.5849099999999998</v>
      </c>
      <c r="W896">
        <v>2.2963</v>
      </c>
      <c r="X896">
        <v>1.18868</v>
      </c>
      <c r="Y896">
        <v>0.26839800000000003</v>
      </c>
      <c r="Z896">
        <v>0.116883</v>
      </c>
      <c r="AA896">
        <v>0.15151514112949299</v>
      </c>
      <c r="AB896">
        <v>0.222772</v>
      </c>
      <c r="AC896">
        <v>1.35849</v>
      </c>
      <c r="AD896">
        <v>0.28571400000000002</v>
      </c>
      <c r="AE896">
        <v>0.72347300000000003</v>
      </c>
      <c r="AH896">
        <v>4.2739099999999999</v>
      </c>
      <c r="AI896">
        <v>0.309863</v>
      </c>
      <c r="AJ896">
        <v>0.22842799999999999</v>
      </c>
      <c r="AK896">
        <v>999</v>
      </c>
      <c r="AO896">
        <v>19261</v>
      </c>
    </row>
    <row r="897" spans="1:41" x14ac:dyDescent="0.45">
      <c r="A897" t="s">
        <v>8140</v>
      </c>
      <c r="C897">
        <v>4</v>
      </c>
      <c r="D897">
        <v>4</v>
      </c>
      <c r="F897">
        <v>4.7307699999999997</v>
      </c>
      <c r="G897">
        <v>20</v>
      </c>
      <c r="H897">
        <v>10</v>
      </c>
      <c r="K897">
        <v>78</v>
      </c>
      <c r="L897">
        <v>343</v>
      </c>
      <c r="M897">
        <v>84</v>
      </c>
      <c r="N897">
        <v>44</v>
      </c>
      <c r="O897">
        <v>41</v>
      </c>
      <c r="P897">
        <v>11</v>
      </c>
      <c r="Q897">
        <v>29</v>
      </c>
      <c r="R897">
        <v>0</v>
      </c>
      <c r="S897">
        <v>1</v>
      </c>
      <c r="T897">
        <v>49</v>
      </c>
      <c r="U897">
        <v>5.6538500000000003</v>
      </c>
      <c r="V897">
        <v>3.3461500000000002</v>
      </c>
      <c r="W897">
        <v>1.6896599999999999</v>
      </c>
      <c r="X897">
        <v>1.2692300000000001</v>
      </c>
      <c r="Y897">
        <v>0.14285700000000001</v>
      </c>
      <c r="Z897">
        <v>8.4548100000000001E-2</v>
      </c>
      <c r="AA897">
        <v>5.8309040963649701E-2</v>
      </c>
      <c r="AB897">
        <v>0.26837100000000003</v>
      </c>
      <c r="AC897">
        <v>1.44872</v>
      </c>
      <c r="AD897">
        <v>0.28853800000000002</v>
      </c>
      <c r="AE897">
        <v>0.70696700000000001</v>
      </c>
      <c r="AH897">
        <v>4.9858099999999999</v>
      </c>
      <c r="AI897">
        <v>0.30881700000000001</v>
      </c>
      <c r="AJ897">
        <v>0.456733</v>
      </c>
      <c r="AK897">
        <v>999</v>
      </c>
      <c r="AO897" t="s">
        <v>8141</v>
      </c>
    </row>
    <row r="898" spans="1:41" x14ac:dyDescent="0.45">
      <c r="A898" t="s">
        <v>7365</v>
      </c>
      <c r="B898" t="s">
        <v>39</v>
      </c>
      <c r="C898">
        <v>3</v>
      </c>
      <c r="D898">
        <v>3</v>
      </c>
      <c r="F898">
        <v>4.1894099999999996</v>
      </c>
      <c r="G898">
        <v>52</v>
      </c>
      <c r="H898">
        <v>3</v>
      </c>
      <c r="K898">
        <v>62.3</v>
      </c>
      <c r="L898">
        <v>269</v>
      </c>
      <c r="M898">
        <v>58</v>
      </c>
      <c r="N898">
        <v>31</v>
      </c>
      <c r="O898">
        <v>29</v>
      </c>
      <c r="P898">
        <v>7</v>
      </c>
      <c r="Q898">
        <v>26</v>
      </c>
      <c r="R898">
        <v>0</v>
      </c>
      <c r="S898">
        <v>3</v>
      </c>
      <c r="T898">
        <v>57</v>
      </c>
      <c r="U898">
        <v>8.2343499999999992</v>
      </c>
      <c r="V898">
        <v>3.7560199999999999</v>
      </c>
      <c r="W898">
        <v>2.19231</v>
      </c>
      <c r="X898">
        <v>1.0112399999999999</v>
      </c>
      <c r="Y898">
        <v>0.211896</v>
      </c>
      <c r="Z898">
        <v>9.6654299999999999E-2</v>
      </c>
      <c r="AA898">
        <v>0.115241639316082</v>
      </c>
      <c r="AB898">
        <v>0.24166699999999999</v>
      </c>
      <c r="AC898">
        <v>1.3483099999999999</v>
      </c>
      <c r="AD898">
        <v>0.289773</v>
      </c>
      <c r="AE898">
        <v>0.71428599999999998</v>
      </c>
      <c r="AH898">
        <v>4.28233</v>
      </c>
      <c r="AI898">
        <v>0.30865700000000001</v>
      </c>
      <c r="AJ898">
        <v>0.42836400000000002</v>
      </c>
      <c r="AK898">
        <v>999</v>
      </c>
      <c r="AO898">
        <v>18815</v>
      </c>
    </row>
    <row r="899" spans="1:41" x14ac:dyDescent="0.45">
      <c r="A899" t="s">
        <v>8405</v>
      </c>
      <c r="B899" t="s">
        <v>170</v>
      </c>
      <c r="C899">
        <v>3</v>
      </c>
      <c r="D899">
        <v>5</v>
      </c>
      <c r="F899">
        <v>4.5851499999999996</v>
      </c>
      <c r="G899">
        <v>22</v>
      </c>
      <c r="H899">
        <v>7</v>
      </c>
      <c r="K899">
        <v>68.7</v>
      </c>
      <c r="L899">
        <v>300</v>
      </c>
      <c r="M899">
        <v>75</v>
      </c>
      <c r="N899">
        <v>37</v>
      </c>
      <c r="O899">
        <v>35</v>
      </c>
      <c r="P899">
        <v>8</v>
      </c>
      <c r="Q899">
        <v>20</v>
      </c>
      <c r="R899">
        <v>0</v>
      </c>
      <c r="S899">
        <v>4</v>
      </c>
      <c r="T899">
        <v>38</v>
      </c>
      <c r="U899">
        <v>4.9781700000000004</v>
      </c>
      <c r="V899">
        <v>2.6200899999999998</v>
      </c>
      <c r="W899">
        <v>1.9</v>
      </c>
      <c r="X899">
        <v>1.0480400000000001</v>
      </c>
      <c r="Y899">
        <v>0.126667</v>
      </c>
      <c r="Z899">
        <v>6.6666699999999995E-2</v>
      </c>
      <c r="AA899">
        <v>5.9999994933605097E-2</v>
      </c>
      <c r="AB899">
        <v>0.27173900000000001</v>
      </c>
      <c r="AC899">
        <v>1.3828199999999999</v>
      </c>
      <c r="AD899">
        <v>0.29130400000000001</v>
      </c>
      <c r="AE899">
        <v>0.69212399999999996</v>
      </c>
      <c r="AH899">
        <v>4.7106399999999997</v>
      </c>
      <c r="AI899">
        <v>0.30821700000000002</v>
      </c>
      <c r="AJ899">
        <v>0.42248400000000003</v>
      </c>
      <c r="AK899">
        <v>999</v>
      </c>
      <c r="AO899" t="s">
        <v>8406</v>
      </c>
    </row>
    <row r="900" spans="1:41" x14ac:dyDescent="0.45">
      <c r="A900" t="s">
        <v>8082</v>
      </c>
      <c r="B900" t="s">
        <v>269</v>
      </c>
      <c r="C900">
        <v>2</v>
      </c>
      <c r="D900">
        <v>2</v>
      </c>
      <c r="F900">
        <v>3.8809</v>
      </c>
      <c r="G900">
        <v>50</v>
      </c>
      <c r="H900">
        <v>0</v>
      </c>
      <c r="K900">
        <v>48.7</v>
      </c>
      <c r="L900">
        <v>206</v>
      </c>
      <c r="M900">
        <v>43</v>
      </c>
      <c r="N900">
        <v>22</v>
      </c>
      <c r="O900">
        <v>21</v>
      </c>
      <c r="P900">
        <v>6</v>
      </c>
      <c r="Q900">
        <v>19</v>
      </c>
      <c r="R900">
        <v>0</v>
      </c>
      <c r="S900">
        <v>2</v>
      </c>
      <c r="T900">
        <v>52</v>
      </c>
      <c r="U900">
        <v>9.6098599999999994</v>
      </c>
      <c r="V900">
        <v>3.5112899999999998</v>
      </c>
      <c r="W900">
        <v>2.7368399999999999</v>
      </c>
      <c r="X900">
        <v>1.10883</v>
      </c>
      <c r="Y900">
        <v>0.25242700000000001</v>
      </c>
      <c r="Z900">
        <v>9.2232999999999996E-2</v>
      </c>
      <c r="AA900">
        <v>0.160194180905818</v>
      </c>
      <c r="AB900">
        <v>0.232432</v>
      </c>
      <c r="AC900">
        <v>1.2730999999999999</v>
      </c>
      <c r="AD900">
        <v>0.29133900000000001</v>
      </c>
      <c r="AE900">
        <v>0.74626899999999996</v>
      </c>
      <c r="AH900">
        <v>4.0147899999999996</v>
      </c>
      <c r="AI900">
        <v>0.30768600000000002</v>
      </c>
      <c r="AJ900">
        <v>0.43273699999999998</v>
      </c>
      <c r="AK900">
        <v>999</v>
      </c>
      <c r="AO900">
        <v>15264</v>
      </c>
    </row>
    <row r="901" spans="1:41" x14ac:dyDescent="0.45">
      <c r="A901" t="s">
        <v>8355</v>
      </c>
      <c r="B901" t="s">
        <v>104</v>
      </c>
      <c r="C901">
        <v>4</v>
      </c>
      <c r="D901">
        <v>4</v>
      </c>
      <c r="F901">
        <v>4.2857099999999999</v>
      </c>
      <c r="G901">
        <v>41</v>
      </c>
      <c r="H901">
        <v>0</v>
      </c>
      <c r="K901">
        <v>56.7</v>
      </c>
      <c r="L901">
        <v>244</v>
      </c>
      <c r="M901">
        <v>55</v>
      </c>
      <c r="N901">
        <v>29</v>
      </c>
      <c r="O901">
        <v>27</v>
      </c>
      <c r="P901">
        <v>7</v>
      </c>
      <c r="Q901">
        <v>21</v>
      </c>
      <c r="R901">
        <v>0</v>
      </c>
      <c r="S901">
        <v>1</v>
      </c>
      <c r="T901">
        <v>51</v>
      </c>
      <c r="U901">
        <v>8.0952400000000004</v>
      </c>
      <c r="V901">
        <v>3.3333300000000001</v>
      </c>
      <c r="W901">
        <v>2.4285700000000001</v>
      </c>
      <c r="X901">
        <v>1.11111</v>
      </c>
      <c r="Y901">
        <v>0.20901600000000001</v>
      </c>
      <c r="Z901">
        <v>8.6065600000000006E-2</v>
      </c>
      <c r="AA901">
        <v>0.122950822114944</v>
      </c>
      <c r="AB901">
        <v>0.247748</v>
      </c>
      <c r="AC901">
        <v>1.34039</v>
      </c>
      <c r="AD901">
        <v>0.29268300000000003</v>
      </c>
      <c r="AE901">
        <v>0.70996999999999999</v>
      </c>
      <c r="AH901">
        <v>4.22506</v>
      </c>
      <c r="AI901">
        <v>0.30661300000000002</v>
      </c>
      <c r="AJ901">
        <v>0.23980799999999999</v>
      </c>
      <c r="AK901">
        <v>999</v>
      </c>
      <c r="AO901" t="s">
        <v>8356</v>
      </c>
    </row>
    <row r="902" spans="1:41" x14ac:dyDescent="0.45">
      <c r="A902" t="s">
        <v>7362</v>
      </c>
      <c r="B902" t="s">
        <v>170</v>
      </c>
      <c r="C902">
        <v>4</v>
      </c>
      <c r="D902">
        <v>4</v>
      </c>
      <c r="F902">
        <v>4.1396899999999999</v>
      </c>
      <c r="G902">
        <v>45</v>
      </c>
      <c r="H902">
        <v>0</v>
      </c>
      <c r="K902">
        <v>58.7</v>
      </c>
      <c r="L902">
        <v>255</v>
      </c>
      <c r="M902">
        <v>53</v>
      </c>
      <c r="N902">
        <v>29</v>
      </c>
      <c r="O902">
        <v>27</v>
      </c>
      <c r="P902">
        <v>6</v>
      </c>
      <c r="Q902">
        <v>27</v>
      </c>
      <c r="R902">
        <v>0</v>
      </c>
      <c r="S902">
        <v>2</v>
      </c>
      <c r="T902">
        <v>60</v>
      </c>
      <c r="U902">
        <v>9.1993200000000002</v>
      </c>
      <c r="V902">
        <v>4.1396899999999999</v>
      </c>
      <c r="W902">
        <v>2.2222200000000001</v>
      </c>
      <c r="X902">
        <v>0.91993199999999997</v>
      </c>
      <c r="Y902">
        <v>0.235294</v>
      </c>
      <c r="Z902">
        <v>0.105882</v>
      </c>
      <c r="AA902">
        <v>0.12941176444291999</v>
      </c>
      <c r="AB902">
        <v>0.234513</v>
      </c>
      <c r="AC902">
        <v>1.36286</v>
      </c>
      <c r="AD902">
        <v>0.29375000000000001</v>
      </c>
      <c r="AE902">
        <v>0.71229100000000001</v>
      </c>
      <c r="AH902">
        <v>4.0216500000000002</v>
      </c>
      <c r="AI902">
        <v>0.30660399999999999</v>
      </c>
      <c r="AJ902">
        <v>0.21679499999999999</v>
      </c>
      <c r="AK902">
        <v>999</v>
      </c>
      <c r="AO902">
        <v>25139</v>
      </c>
    </row>
    <row r="903" spans="1:41" x14ac:dyDescent="0.45">
      <c r="A903" t="s">
        <v>5521</v>
      </c>
      <c r="B903" t="s">
        <v>89</v>
      </c>
      <c r="C903">
        <v>5</v>
      </c>
      <c r="D903">
        <v>4</v>
      </c>
      <c r="F903">
        <v>4.2464000000000004</v>
      </c>
      <c r="G903">
        <v>29</v>
      </c>
      <c r="H903">
        <v>7</v>
      </c>
      <c r="K903">
        <v>76.3</v>
      </c>
      <c r="L903">
        <v>328</v>
      </c>
      <c r="M903">
        <v>71</v>
      </c>
      <c r="N903">
        <v>39</v>
      </c>
      <c r="O903">
        <v>36</v>
      </c>
      <c r="P903">
        <v>9</v>
      </c>
      <c r="Q903">
        <v>32</v>
      </c>
      <c r="R903">
        <v>0</v>
      </c>
      <c r="S903">
        <v>4</v>
      </c>
      <c r="T903">
        <v>63</v>
      </c>
      <c r="U903">
        <v>7.43119</v>
      </c>
      <c r="V903">
        <v>3.7745700000000002</v>
      </c>
      <c r="W903">
        <v>1.96875</v>
      </c>
      <c r="X903">
        <v>1.0616000000000001</v>
      </c>
      <c r="Y903">
        <v>0.19207299999999999</v>
      </c>
      <c r="Z903">
        <v>9.7560999999999995E-2</v>
      </c>
      <c r="AA903">
        <v>9.4512194395065294E-2</v>
      </c>
      <c r="AB903">
        <v>0.24315100000000001</v>
      </c>
      <c r="AC903">
        <v>1.3499300000000001</v>
      </c>
      <c r="AD903">
        <v>0.28181800000000001</v>
      </c>
      <c r="AE903">
        <v>0.70796499999999996</v>
      </c>
      <c r="AH903">
        <v>4.5525500000000001</v>
      </c>
      <c r="AI903">
        <v>0.30624600000000002</v>
      </c>
      <c r="AJ903">
        <v>0.51509000000000005</v>
      </c>
      <c r="AK903">
        <v>999</v>
      </c>
      <c r="AO903" t="s">
        <v>5523</v>
      </c>
    </row>
    <row r="904" spans="1:41" x14ac:dyDescent="0.45">
      <c r="A904" t="s">
        <v>8132</v>
      </c>
      <c r="C904">
        <v>4</v>
      </c>
      <c r="D904">
        <v>5</v>
      </c>
      <c r="F904">
        <v>5.4229399999999996</v>
      </c>
      <c r="G904">
        <v>21</v>
      </c>
      <c r="H904">
        <v>17</v>
      </c>
      <c r="K904">
        <v>86.3</v>
      </c>
      <c r="L904">
        <v>397</v>
      </c>
      <c r="M904">
        <v>95</v>
      </c>
      <c r="N904">
        <v>56</v>
      </c>
      <c r="O904">
        <v>52</v>
      </c>
      <c r="P904">
        <v>12</v>
      </c>
      <c r="Q904">
        <v>39</v>
      </c>
      <c r="R904">
        <v>0</v>
      </c>
      <c r="S904">
        <v>7</v>
      </c>
      <c r="T904">
        <v>65</v>
      </c>
      <c r="U904">
        <v>6.7786799999999996</v>
      </c>
      <c r="V904">
        <v>4.0672100000000002</v>
      </c>
      <c r="W904">
        <v>1.6666700000000001</v>
      </c>
      <c r="X904">
        <v>1.25145</v>
      </c>
      <c r="Y904">
        <v>0.16372800000000001</v>
      </c>
      <c r="Z904">
        <v>9.8236799999999999E-2</v>
      </c>
      <c r="AA904">
        <v>6.5491177141666398E-2</v>
      </c>
      <c r="AB904">
        <v>0.27065499999999998</v>
      </c>
      <c r="AC904">
        <v>1.5527200000000001</v>
      </c>
      <c r="AD904">
        <v>0.30292000000000002</v>
      </c>
      <c r="AE904">
        <v>0.66552900000000004</v>
      </c>
      <c r="AH904">
        <v>5.1553899999999997</v>
      </c>
      <c r="AI904">
        <v>0.30612800000000001</v>
      </c>
      <c r="AJ904">
        <v>-0.21459400000000001</v>
      </c>
      <c r="AK904">
        <v>999</v>
      </c>
      <c r="AO904" t="s">
        <v>8133</v>
      </c>
    </row>
    <row r="905" spans="1:41" x14ac:dyDescent="0.45">
      <c r="A905" t="s">
        <v>7363</v>
      </c>
      <c r="B905" t="s">
        <v>14</v>
      </c>
      <c r="C905">
        <v>2</v>
      </c>
      <c r="D905">
        <v>1</v>
      </c>
      <c r="F905">
        <v>3.8823500000000002</v>
      </c>
      <c r="G905">
        <v>42</v>
      </c>
      <c r="H905">
        <v>0</v>
      </c>
      <c r="K905">
        <v>51</v>
      </c>
      <c r="L905">
        <v>217</v>
      </c>
      <c r="M905">
        <v>40</v>
      </c>
      <c r="N905">
        <v>24</v>
      </c>
      <c r="O905">
        <v>22</v>
      </c>
      <c r="P905">
        <v>6</v>
      </c>
      <c r="Q905">
        <v>27</v>
      </c>
      <c r="R905">
        <v>1</v>
      </c>
      <c r="S905">
        <v>2</v>
      </c>
      <c r="T905">
        <v>62</v>
      </c>
      <c r="U905">
        <v>10.9412</v>
      </c>
      <c r="V905">
        <v>4.76471</v>
      </c>
      <c r="W905">
        <v>2.2963</v>
      </c>
      <c r="X905">
        <v>1.0588200000000001</v>
      </c>
      <c r="Y905">
        <v>0.28571400000000002</v>
      </c>
      <c r="Z905">
        <v>0.12442400000000001</v>
      </c>
      <c r="AA905">
        <v>0.16129033267498</v>
      </c>
      <c r="AB905">
        <v>0.21276600000000001</v>
      </c>
      <c r="AC905">
        <v>1.3137300000000001</v>
      </c>
      <c r="AD905">
        <v>0.283333</v>
      </c>
      <c r="AE905">
        <v>0.733788</v>
      </c>
      <c r="AH905">
        <v>4.0589599999999999</v>
      </c>
      <c r="AI905">
        <v>0.30422300000000002</v>
      </c>
      <c r="AJ905">
        <v>0.27888099999999999</v>
      </c>
      <c r="AK905">
        <v>999</v>
      </c>
      <c r="AO905">
        <v>22210</v>
      </c>
    </row>
    <row r="906" spans="1:41" x14ac:dyDescent="0.45">
      <c r="A906" t="s">
        <v>8401</v>
      </c>
      <c r="B906" t="s">
        <v>82</v>
      </c>
      <c r="C906">
        <v>3</v>
      </c>
      <c r="D906">
        <v>3</v>
      </c>
      <c r="F906">
        <v>4.2930200000000003</v>
      </c>
      <c r="G906">
        <v>31</v>
      </c>
      <c r="H906">
        <v>2</v>
      </c>
      <c r="K906">
        <v>58.7</v>
      </c>
      <c r="L906">
        <v>252</v>
      </c>
      <c r="M906">
        <v>59</v>
      </c>
      <c r="N906">
        <v>30</v>
      </c>
      <c r="O906">
        <v>28</v>
      </c>
      <c r="P906">
        <v>6</v>
      </c>
      <c r="Q906">
        <v>18</v>
      </c>
      <c r="R906">
        <v>0</v>
      </c>
      <c r="S906">
        <v>4</v>
      </c>
      <c r="T906">
        <v>40</v>
      </c>
      <c r="U906">
        <v>6.1328800000000001</v>
      </c>
      <c r="V906">
        <v>2.7597999999999998</v>
      </c>
      <c r="W906">
        <v>2.2222200000000001</v>
      </c>
      <c r="X906">
        <v>0.91993199999999997</v>
      </c>
      <c r="Y906">
        <v>0.15873000000000001</v>
      </c>
      <c r="Z906">
        <v>7.1428599999999995E-2</v>
      </c>
      <c r="AA906">
        <v>8.7301589548587799E-2</v>
      </c>
      <c r="AB906">
        <v>0.25652200000000003</v>
      </c>
      <c r="AC906">
        <v>1.31175</v>
      </c>
      <c r="AD906">
        <v>0.28804299999999999</v>
      </c>
      <c r="AE906">
        <v>0.68513100000000005</v>
      </c>
      <c r="AH906">
        <v>4.3453299999999997</v>
      </c>
      <c r="AI906">
        <v>0.304062</v>
      </c>
      <c r="AJ906">
        <v>0.31668000000000002</v>
      </c>
      <c r="AK906">
        <v>999</v>
      </c>
      <c r="AO906" t="s">
        <v>8402</v>
      </c>
    </row>
    <row r="907" spans="1:41" x14ac:dyDescent="0.45">
      <c r="A907" t="s">
        <v>8312</v>
      </c>
      <c r="B907" t="s">
        <v>42</v>
      </c>
      <c r="C907">
        <v>3</v>
      </c>
      <c r="D907">
        <v>4</v>
      </c>
      <c r="F907">
        <v>4.3902400000000004</v>
      </c>
      <c r="G907">
        <v>45</v>
      </c>
      <c r="H907">
        <v>1</v>
      </c>
      <c r="K907">
        <v>53.3</v>
      </c>
      <c r="L907">
        <v>231</v>
      </c>
      <c r="M907">
        <v>50</v>
      </c>
      <c r="N907">
        <v>28</v>
      </c>
      <c r="O907">
        <v>26</v>
      </c>
      <c r="P907">
        <v>6</v>
      </c>
      <c r="Q907">
        <v>24</v>
      </c>
      <c r="R907">
        <v>0</v>
      </c>
      <c r="S907">
        <v>1</v>
      </c>
      <c r="T907">
        <v>50</v>
      </c>
      <c r="U907">
        <v>8.4427800000000008</v>
      </c>
      <c r="V907">
        <v>4.05253</v>
      </c>
      <c r="W907">
        <v>2.0833300000000001</v>
      </c>
      <c r="X907">
        <v>1.0131300000000001</v>
      </c>
      <c r="Y907">
        <v>0.21645</v>
      </c>
      <c r="Z907">
        <v>0.103896</v>
      </c>
      <c r="AA907">
        <v>0.112554110586643</v>
      </c>
      <c r="AB907">
        <v>0.24271799999999999</v>
      </c>
      <c r="AC907">
        <v>1.3883700000000001</v>
      </c>
      <c r="AD907">
        <v>0.29333300000000001</v>
      </c>
      <c r="AE907">
        <v>0.70121900000000004</v>
      </c>
      <c r="AH907">
        <v>4.2494100000000001</v>
      </c>
      <c r="AI907">
        <v>0.303703</v>
      </c>
      <c r="AJ907">
        <v>0.19172800000000001</v>
      </c>
      <c r="AK907">
        <v>999</v>
      </c>
      <c r="AO907" t="s">
        <v>8313</v>
      </c>
    </row>
    <row r="908" spans="1:41" x14ac:dyDescent="0.45">
      <c r="A908" t="s">
        <v>8273</v>
      </c>
      <c r="B908" t="s">
        <v>269</v>
      </c>
      <c r="C908">
        <v>4</v>
      </c>
      <c r="D908">
        <v>3</v>
      </c>
      <c r="F908">
        <v>4.2452800000000002</v>
      </c>
      <c r="G908">
        <v>28</v>
      </c>
      <c r="H908">
        <v>3</v>
      </c>
      <c r="K908">
        <v>53</v>
      </c>
      <c r="L908">
        <v>228</v>
      </c>
      <c r="M908">
        <v>55</v>
      </c>
      <c r="N908">
        <v>27</v>
      </c>
      <c r="O908">
        <v>25</v>
      </c>
      <c r="P908">
        <v>6</v>
      </c>
      <c r="Q908">
        <v>14</v>
      </c>
      <c r="R908">
        <v>0</v>
      </c>
      <c r="S908">
        <v>3</v>
      </c>
      <c r="T908">
        <v>34</v>
      </c>
      <c r="U908">
        <v>5.7735799999999999</v>
      </c>
      <c r="V908">
        <v>2.3773599999999999</v>
      </c>
      <c r="W908">
        <v>2.4285700000000001</v>
      </c>
      <c r="X908">
        <v>1.0188699999999999</v>
      </c>
      <c r="Y908">
        <v>0.14912300000000001</v>
      </c>
      <c r="Z908">
        <v>6.14035E-2</v>
      </c>
      <c r="AA908">
        <v>8.7719295173883396E-2</v>
      </c>
      <c r="AB908">
        <v>0.26066400000000001</v>
      </c>
      <c r="AC908">
        <v>1.30189</v>
      </c>
      <c r="AD908">
        <v>0.28655000000000003</v>
      </c>
      <c r="AE908">
        <v>0.69306900000000005</v>
      </c>
      <c r="AH908">
        <v>4.4059799999999996</v>
      </c>
      <c r="AI908">
        <v>0.301541</v>
      </c>
      <c r="AJ908">
        <v>0.35761399999999999</v>
      </c>
      <c r="AK908">
        <v>999</v>
      </c>
      <c r="AO908" t="s">
        <v>8274</v>
      </c>
    </row>
    <row r="909" spans="1:41" x14ac:dyDescent="0.45">
      <c r="A909" t="s">
        <v>7271</v>
      </c>
      <c r="B909" t="s">
        <v>207</v>
      </c>
      <c r="C909">
        <v>2</v>
      </c>
      <c r="D909">
        <v>3</v>
      </c>
      <c r="F909">
        <v>4.6268700000000003</v>
      </c>
      <c r="G909">
        <v>31</v>
      </c>
      <c r="H909">
        <v>4</v>
      </c>
      <c r="K909">
        <v>60.3</v>
      </c>
      <c r="L909">
        <v>267</v>
      </c>
      <c r="M909">
        <v>65</v>
      </c>
      <c r="N909">
        <v>33</v>
      </c>
      <c r="O909">
        <v>31</v>
      </c>
      <c r="P909">
        <v>10</v>
      </c>
      <c r="Q909">
        <v>19</v>
      </c>
      <c r="R909">
        <v>0</v>
      </c>
      <c r="S909">
        <v>2</v>
      </c>
      <c r="T909">
        <v>53</v>
      </c>
      <c r="U909">
        <v>7.91045</v>
      </c>
      <c r="V909">
        <v>2.83582</v>
      </c>
      <c r="W909">
        <v>2.7894700000000001</v>
      </c>
      <c r="X909">
        <v>1.49254</v>
      </c>
      <c r="Y909">
        <v>0.19850200000000001</v>
      </c>
      <c r="Z909">
        <v>7.1161000000000002E-2</v>
      </c>
      <c r="AA909">
        <v>0.127340823411941</v>
      </c>
      <c r="AB909">
        <v>0.26422800000000002</v>
      </c>
      <c r="AC909">
        <v>1.39303</v>
      </c>
      <c r="AD909">
        <v>0.30054599999999998</v>
      </c>
      <c r="AE909">
        <v>0.72857099999999997</v>
      </c>
      <c r="AH909">
        <v>4.6978299999999997</v>
      </c>
      <c r="AI909">
        <v>0.30130499999999999</v>
      </c>
      <c r="AJ909">
        <v>0.252996</v>
      </c>
      <c r="AK909">
        <v>999</v>
      </c>
      <c r="AO909">
        <v>16990</v>
      </c>
    </row>
    <row r="910" spans="1:41" x14ac:dyDescent="0.45">
      <c r="A910" t="s">
        <v>8287</v>
      </c>
      <c r="B910" t="s">
        <v>309</v>
      </c>
      <c r="C910">
        <v>2</v>
      </c>
      <c r="D910">
        <v>3</v>
      </c>
      <c r="F910">
        <v>4.85961</v>
      </c>
      <c r="G910">
        <v>37</v>
      </c>
      <c r="H910">
        <v>2</v>
      </c>
      <c r="K910">
        <v>46.3</v>
      </c>
      <c r="L910">
        <v>204</v>
      </c>
      <c r="M910">
        <v>49</v>
      </c>
      <c r="N910">
        <v>27</v>
      </c>
      <c r="O910">
        <v>25</v>
      </c>
      <c r="P910">
        <v>6</v>
      </c>
      <c r="Q910">
        <v>17</v>
      </c>
      <c r="R910">
        <v>0</v>
      </c>
      <c r="S910">
        <v>2</v>
      </c>
      <c r="T910">
        <v>38</v>
      </c>
      <c r="U910">
        <v>7.3866100000000001</v>
      </c>
      <c r="V910">
        <v>3.3045399999999998</v>
      </c>
      <c r="W910">
        <v>2.23529</v>
      </c>
      <c r="X910">
        <v>1.16631</v>
      </c>
      <c r="Y910">
        <v>0.186275</v>
      </c>
      <c r="Z910">
        <v>8.3333299999999999E-2</v>
      </c>
      <c r="AA910">
        <v>0.10294117778539599</v>
      </c>
      <c r="AB910">
        <v>0.26486500000000002</v>
      </c>
      <c r="AC910">
        <v>1.4254899999999999</v>
      </c>
      <c r="AD910">
        <v>0.30496499999999999</v>
      </c>
      <c r="AE910">
        <v>0.67708299999999999</v>
      </c>
      <c r="AH910">
        <v>4.5293400000000004</v>
      </c>
      <c r="AI910">
        <v>0.29985699999999998</v>
      </c>
      <c r="AJ910">
        <v>0.31434800000000002</v>
      </c>
      <c r="AK910">
        <v>999</v>
      </c>
      <c r="AO910" t="s">
        <v>8288</v>
      </c>
    </row>
    <row r="911" spans="1:41" x14ac:dyDescent="0.45">
      <c r="A911" t="s">
        <v>8277</v>
      </c>
      <c r="C911">
        <v>3</v>
      </c>
      <c r="D911">
        <v>3</v>
      </c>
      <c r="F911">
        <v>4.88246</v>
      </c>
      <c r="G911">
        <v>30</v>
      </c>
      <c r="H911">
        <v>7</v>
      </c>
      <c r="K911">
        <v>55.3</v>
      </c>
      <c r="L911">
        <v>248</v>
      </c>
      <c r="M911">
        <v>56</v>
      </c>
      <c r="N911">
        <v>32</v>
      </c>
      <c r="O911">
        <v>30</v>
      </c>
      <c r="P911">
        <v>7</v>
      </c>
      <c r="Q911">
        <v>27</v>
      </c>
      <c r="R911">
        <v>0</v>
      </c>
      <c r="S911">
        <v>3</v>
      </c>
      <c r="T911">
        <v>52</v>
      </c>
      <c r="U911">
        <v>8.4629300000000001</v>
      </c>
      <c r="V911">
        <v>4.3942100000000002</v>
      </c>
      <c r="W911">
        <v>1.9259299999999999</v>
      </c>
      <c r="X911">
        <v>1.13924</v>
      </c>
      <c r="Y911">
        <v>0.209677</v>
      </c>
      <c r="Z911">
        <v>0.108871</v>
      </c>
      <c r="AA911">
        <v>0.100806444883346</v>
      </c>
      <c r="AB911">
        <v>0.25688100000000003</v>
      </c>
      <c r="AC911">
        <v>1.5008999999999999</v>
      </c>
      <c r="AD911">
        <v>0.30817600000000001</v>
      </c>
      <c r="AE911">
        <v>0.69672100000000003</v>
      </c>
      <c r="AH911">
        <v>4.6474500000000001</v>
      </c>
      <c r="AI911">
        <v>0.299014</v>
      </c>
      <c r="AJ911">
        <v>0.31080400000000002</v>
      </c>
      <c r="AK911">
        <v>999</v>
      </c>
      <c r="AO911">
        <v>24750</v>
      </c>
    </row>
    <row r="912" spans="1:41" x14ac:dyDescent="0.45">
      <c r="A912" t="s">
        <v>7864</v>
      </c>
      <c r="C912">
        <v>5</v>
      </c>
      <c r="D912">
        <v>7</v>
      </c>
      <c r="F912">
        <v>5.3001100000000001</v>
      </c>
      <c r="G912">
        <v>18</v>
      </c>
      <c r="H912">
        <v>18</v>
      </c>
      <c r="K912">
        <v>88.3</v>
      </c>
      <c r="L912">
        <v>401</v>
      </c>
      <c r="M912">
        <v>107</v>
      </c>
      <c r="N912">
        <v>56</v>
      </c>
      <c r="O912">
        <v>52</v>
      </c>
      <c r="P912">
        <v>17</v>
      </c>
      <c r="Q912">
        <v>27</v>
      </c>
      <c r="R912">
        <v>0</v>
      </c>
      <c r="S912">
        <v>1</v>
      </c>
      <c r="T912">
        <v>63</v>
      </c>
      <c r="U912">
        <v>6.4212899999999999</v>
      </c>
      <c r="V912">
        <v>2.7519800000000001</v>
      </c>
      <c r="W912">
        <v>2.3333300000000001</v>
      </c>
      <c r="X912">
        <v>1.7327300000000001</v>
      </c>
      <c r="Y912">
        <v>0.157107</v>
      </c>
      <c r="Z912">
        <v>6.7331699999999994E-2</v>
      </c>
      <c r="AA912">
        <v>8.9775562286376898E-2</v>
      </c>
      <c r="AB912">
        <v>0.28686299999999998</v>
      </c>
      <c r="AC912">
        <v>1.51755</v>
      </c>
      <c r="AD912">
        <v>0.30716700000000002</v>
      </c>
      <c r="AE912">
        <v>0.70780399999999999</v>
      </c>
      <c r="AH912">
        <v>5.2822199999999997</v>
      </c>
      <c r="AI912">
        <v>0.298763</v>
      </c>
      <c r="AJ912">
        <v>3.09497E-2</v>
      </c>
      <c r="AK912">
        <v>999</v>
      </c>
      <c r="AO912">
        <v>14444</v>
      </c>
    </row>
    <row r="913" spans="1:41" x14ac:dyDescent="0.45">
      <c r="A913" t="s">
        <v>7479</v>
      </c>
      <c r="B913" t="s">
        <v>31</v>
      </c>
      <c r="C913">
        <v>3</v>
      </c>
      <c r="D913">
        <v>3</v>
      </c>
      <c r="F913">
        <v>4.0162300000000002</v>
      </c>
      <c r="G913">
        <v>37</v>
      </c>
      <c r="H913">
        <v>0</v>
      </c>
      <c r="K913">
        <v>49.3</v>
      </c>
      <c r="L913">
        <v>208</v>
      </c>
      <c r="M913">
        <v>45</v>
      </c>
      <c r="N913">
        <v>24</v>
      </c>
      <c r="O913">
        <v>22</v>
      </c>
      <c r="P913">
        <v>6</v>
      </c>
      <c r="Q913">
        <v>16</v>
      </c>
      <c r="R913">
        <v>2</v>
      </c>
      <c r="S913">
        <v>4</v>
      </c>
      <c r="T913">
        <v>49</v>
      </c>
      <c r="U913">
        <v>8.9452300000000005</v>
      </c>
      <c r="V913">
        <v>2.92089</v>
      </c>
      <c r="W913">
        <v>3.0625</v>
      </c>
      <c r="X913">
        <v>1.0953299999999999</v>
      </c>
      <c r="Y913">
        <v>0.23557700000000001</v>
      </c>
      <c r="Z913">
        <v>7.6923099999999994E-2</v>
      </c>
      <c r="AA913">
        <v>0.15865384787320999</v>
      </c>
      <c r="AB913">
        <v>0.23936199999999999</v>
      </c>
      <c r="AC913">
        <v>1.23732</v>
      </c>
      <c r="AD913">
        <v>0.29323300000000002</v>
      </c>
      <c r="AE913">
        <v>0.70342199999999999</v>
      </c>
      <c r="AH913">
        <v>4.0663999999999998</v>
      </c>
      <c r="AI913">
        <v>0.29874699999999998</v>
      </c>
      <c r="AJ913">
        <v>0.29602699999999998</v>
      </c>
      <c r="AK913">
        <v>999</v>
      </c>
      <c r="AO913">
        <v>24930</v>
      </c>
    </row>
    <row r="914" spans="1:41" x14ac:dyDescent="0.45">
      <c r="A914" t="s">
        <v>8337</v>
      </c>
      <c r="B914" t="s">
        <v>18</v>
      </c>
      <c r="C914">
        <v>5</v>
      </c>
      <c r="D914">
        <v>4</v>
      </c>
      <c r="F914">
        <v>4</v>
      </c>
      <c r="G914">
        <v>36</v>
      </c>
      <c r="H914">
        <v>3</v>
      </c>
      <c r="K914">
        <v>45</v>
      </c>
      <c r="L914">
        <v>195</v>
      </c>
      <c r="M914">
        <v>41</v>
      </c>
      <c r="N914">
        <v>21</v>
      </c>
      <c r="O914">
        <v>20</v>
      </c>
      <c r="P914">
        <v>5</v>
      </c>
      <c r="Q914">
        <v>21</v>
      </c>
      <c r="R914">
        <v>0</v>
      </c>
      <c r="S914">
        <v>2</v>
      </c>
      <c r="T914">
        <v>46</v>
      </c>
      <c r="U914">
        <v>9.1999999999999993</v>
      </c>
      <c r="V914">
        <v>4.2</v>
      </c>
      <c r="W914">
        <v>2.19048</v>
      </c>
      <c r="X914">
        <v>1</v>
      </c>
      <c r="Y914">
        <v>0.235897</v>
      </c>
      <c r="Z914">
        <v>0.107692</v>
      </c>
      <c r="AA914">
        <v>0.12820512801408701</v>
      </c>
      <c r="AB914">
        <v>0.238372</v>
      </c>
      <c r="AC914">
        <v>1.37778</v>
      </c>
      <c r="AD914">
        <v>0.29752099999999998</v>
      </c>
      <c r="AE914">
        <v>0.74545499999999998</v>
      </c>
      <c r="AH914">
        <v>4.1883699999999999</v>
      </c>
      <c r="AI914">
        <v>0.29826200000000003</v>
      </c>
      <c r="AJ914">
        <v>0.52807899999999997</v>
      </c>
      <c r="AK914">
        <v>999</v>
      </c>
      <c r="AO914" t="s">
        <v>8338</v>
      </c>
    </row>
    <row r="915" spans="1:41" x14ac:dyDescent="0.45">
      <c r="A915" t="s">
        <v>6076</v>
      </c>
      <c r="B915" t="s">
        <v>130</v>
      </c>
      <c r="C915">
        <v>3</v>
      </c>
      <c r="D915">
        <v>3</v>
      </c>
      <c r="F915">
        <v>4.5963799999999999</v>
      </c>
      <c r="G915">
        <v>30</v>
      </c>
      <c r="H915">
        <v>5</v>
      </c>
      <c r="K915">
        <v>60.7</v>
      </c>
      <c r="L915">
        <v>269</v>
      </c>
      <c r="M915">
        <v>58</v>
      </c>
      <c r="N915">
        <v>33</v>
      </c>
      <c r="O915">
        <v>31</v>
      </c>
      <c r="P915">
        <v>8</v>
      </c>
      <c r="Q915">
        <v>28</v>
      </c>
      <c r="R915">
        <v>0</v>
      </c>
      <c r="S915">
        <v>4</v>
      </c>
      <c r="T915">
        <v>56</v>
      </c>
      <c r="U915">
        <v>8.3031299999999995</v>
      </c>
      <c r="V915">
        <v>4.1515700000000004</v>
      </c>
      <c r="W915">
        <v>2</v>
      </c>
      <c r="X915">
        <v>1.1861600000000001</v>
      </c>
      <c r="Y915">
        <v>0.208178</v>
      </c>
      <c r="Z915">
        <v>0.104089</v>
      </c>
      <c r="AA915">
        <v>0.104089222848415</v>
      </c>
      <c r="AB915">
        <v>0.244726</v>
      </c>
      <c r="AC915">
        <v>1.4168000000000001</v>
      </c>
      <c r="AD915">
        <v>0.28901700000000002</v>
      </c>
      <c r="AE915">
        <v>0.70855599999999996</v>
      </c>
      <c r="AH915">
        <v>4.70479</v>
      </c>
      <c r="AI915">
        <v>0.29741000000000001</v>
      </c>
      <c r="AJ915">
        <v>0.365956</v>
      </c>
      <c r="AK915">
        <v>999</v>
      </c>
      <c r="AO915" t="s">
        <v>6078</v>
      </c>
    </row>
    <row r="916" spans="1:41" x14ac:dyDescent="0.45">
      <c r="A916" t="s">
        <v>8302</v>
      </c>
      <c r="B916" t="s">
        <v>46</v>
      </c>
      <c r="C916">
        <v>4</v>
      </c>
      <c r="D916">
        <v>4</v>
      </c>
      <c r="F916">
        <v>4.7213099999999999</v>
      </c>
      <c r="G916">
        <v>31</v>
      </c>
      <c r="H916">
        <v>6</v>
      </c>
      <c r="K916">
        <v>61</v>
      </c>
      <c r="L916">
        <v>271</v>
      </c>
      <c r="M916">
        <v>61</v>
      </c>
      <c r="N916">
        <v>34</v>
      </c>
      <c r="O916">
        <v>32</v>
      </c>
      <c r="P916">
        <v>8</v>
      </c>
      <c r="Q916">
        <v>26</v>
      </c>
      <c r="R916">
        <v>0</v>
      </c>
      <c r="S916">
        <v>5</v>
      </c>
      <c r="T916">
        <v>52</v>
      </c>
      <c r="U916">
        <v>7.6721300000000001</v>
      </c>
      <c r="V916">
        <v>3.8360699999999999</v>
      </c>
      <c r="W916">
        <v>2</v>
      </c>
      <c r="X916">
        <v>1.1803300000000001</v>
      </c>
      <c r="Y916">
        <v>0.191882</v>
      </c>
      <c r="Z916">
        <v>9.5940999999999999E-2</v>
      </c>
      <c r="AA916">
        <v>9.5940962433815002E-2</v>
      </c>
      <c r="AB916">
        <v>0.25416699999999998</v>
      </c>
      <c r="AC916">
        <v>1.4262300000000001</v>
      </c>
      <c r="AD916">
        <v>0.29444399999999998</v>
      </c>
      <c r="AE916">
        <v>0.69920800000000005</v>
      </c>
      <c r="AH916">
        <v>4.77963</v>
      </c>
      <c r="AI916">
        <v>0.296935</v>
      </c>
      <c r="AJ916">
        <v>0.21881999999999999</v>
      </c>
      <c r="AK916">
        <v>999</v>
      </c>
      <c r="AO916" t="s">
        <v>8303</v>
      </c>
    </row>
    <row r="917" spans="1:41" x14ac:dyDescent="0.45">
      <c r="A917" t="s">
        <v>4359</v>
      </c>
      <c r="B917" t="s">
        <v>14</v>
      </c>
      <c r="C917">
        <v>3</v>
      </c>
      <c r="D917">
        <v>4</v>
      </c>
      <c r="F917">
        <v>4.5</v>
      </c>
      <c r="G917">
        <v>24</v>
      </c>
      <c r="H917">
        <v>7</v>
      </c>
      <c r="K917">
        <v>64</v>
      </c>
      <c r="L917">
        <v>282</v>
      </c>
      <c r="M917">
        <v>59</v>
      </c>
      <c r="N917">
        <v>34</v>
      </c>
      <c r="O917">
        <v>32</v>
      </c>
      <c r="P917">
        <v>7</v>
      </c>
      <c r="Q917">
        <v>29</v>
      </c>
      <c r="R917">
        <v>0</v>
      </c>
      <c r="S917">
        <v>8</v>
      </c>
      <c r="T917">
        <v>52</v>
      </c>
      <c r="U917">
        <v>7.3125</v>
      </c>
      <c r="V917">
        <v>4.0781200000000002</v>
      </c>
      <c r="W917">
        <v>1.7930999999999999</v>
      </c>
      <c r="X917">
        <v>0.984375</v>
      </c>
      <c r="Y917">
        <v>0.18439700000000001</v>
      </c>
      <c r="Z917">
        <v>0.102837</v>
      </c>
      <c r="AA917">
        <v>8.1560283899307195E-2</v>
      </c>
      <c r="AB917">
        <v>0.240816</v>
      </c>
      <c r="AC917">
        <v>1.375</v>
      </c>
      <c r="AD917">
        <v>0.27956999999999999</v>
      </c>
      <c r="AE917">
        <v>0.69053699999999996</v>
      </c>
      <c r="AH917">
        <v>4.7862900000000002</v>
      </c>
      <c r="AI917">
        <v>0.29675800000000002</v>
      </c>
      <c r="AJ917">
        <v>0.37526500000000002</v>
      </c>
      <c r="AK917">
        <v>999</v>
      </c>
      <c r="AO917" t="s">
        <v>4361</v>
      </c>
    </row>
    <row r="918" spans="1:41" x14ac:dyDescent="0.45">
      <c r="A918" t="s">
        <v>8308</v>
      </c>
      <c r="B918" t="s">
        <v>36</v>
      </c>
      <c r="C918">
        <v>2</v>
      </c>
      <c r="D918">
        <v>2</v>
      </c>
      <c r="F918">
        <v>5.1154500000000001</v>
      </c>
      <c r="G918">
        <v>27</v>
      </c>
      <c r="H918">
        <v>5</v>
      </c>
      <c r="K918">
        <v>56.3</v>
      </c>
      <c r="L918">
        <v>252</v>
      </c>
      <c r="M918">
        <v>56</v>
      </c>
      <c r="N918">
        <v>34</v>
      </c>
      <c r="O918">
        <v>32</v>
      </c>
      <c r="P918">
        <v>8</v>
      </c>
      <c r="Q918">
        <v>28</v>
      </c>
      <c r="R918">
        <v>0</v>
      </c>
      <c r="S918">
        <v>3</v>
      </c>
      <c r="T918">
        <v>51</v>
      </c>
      <c r="U918">
        <v>8.1527499999999993</v>
      </c>
      <c r="V918">
        <v>4.4760200000000001</v>
      </c>
      <c r="W918">
        <v>1.8214300000000001</v>
      </c>
      <c r="X918">
        <v>1.2788600000000001</v>
      </c>
      <c r="Y918">
        <v>0.20238100000000001</v>
      </c>
      <c r="Z918">
        <v>0.111111</v>
      </c>
      <c r="AA918">
        <v>9.1269843280315399E-2</v>
      </c>
      <c r="AB918">
        <v>0.25339400000000001</v>
      </c>
      <c r="AC918">
        <v>1.4920100000000001</v>
      </c>
      <c r="AD918">
        <v>0.296296</v>
      </c>
      <c r="AE918">
        <v>0.68681300000000001</v>
      </c>
      <c r="AH918">
        <v>4.9424299999999999</v>
      </c>
      <c r="AI918">
        <v>0.29558600000000002</v>
      </c>
      <c r="AJ918">
        <v>0.17904600000000001</v>
      </c>
      <c r="AK918">
        <v>999</v>
      </c>
      <c r="AO918" t="s">
        <v>8309</v>
      </c>
    </row>
    <row r="919" spans="1:41" x14ac:dyDescent="0.45">
      <c r="A919" t="s">
        <v>23</v>
      </c>
      <c r="B919" t="s">
        <v>21</v>
      </c>
      <c r="C919">
        <v>6</v>
      </c>
      <c r="D919">
        <v>5</v>
      </c>
      <c r="F919">
        <v>4.26945</v>
      </c>
      <c r="G919">
        <v>57</v>
      </c>
      <c r="H919">
        <v>0</v>
      </c>
      <c r="K919">
        <v>52.7</v>
      </c>
      <c r="L919">
        <v>225</v>
      </c>
      <c r="M919">
        <v>46</v>
      </c>
      <c r="N919">
        <v>27</v>
      </c>
      <c r="O919">
        <v>25</v>
      </c>
      <c r="P919">
        <v>7</v>
      </c>
      <c r="Q919">
        <v>25</v>
      </c>
      <c r="R919">
        <v>1</v>
      </c>
      <c r="S919">
        <v>1</v>
      </c>
      <c r="T919">
        <v>58</v>
      </c>
      <c r="U919">
        <v>9.9051200000000001</v>
      </c>
      <c r="V919">
        <v>4.26945</v>
      </c>
      <c r="W919">
        <v>2.3199999999999998</v>
      </c>
      <c r="X919">
        <v>1.1954499999999999</v>
      </c>
      <c r="Y919">
        <v>0.25777800000000001</v>
      </c>
      <c r="Z919">
        <v>0.111111</v>
      </c>
      <c r="AA919">
        <v>0.14666666835546399</v>
      </c>
      <c r="AB919">
        <v>0.231156</v>
      </c>
      <c r="AC919">
        <v>1.3472500000000001</v>
      </c>
      <c r="AD919">
        <v>0.291045</v>
      </c>
      <c r="AE919">
        <v>0.71895399999999998</v>
      </c>
      <c r="AH919">
        <v>4.2607299999999997</v>
      </c>
      <c r="AI919">
        <v>0.29518899999999998</v>
      </c>
      <c r="AJ919">
        <v>0.22214400000000001</v>
      </c>
      <c r="AK919">
        <v>999</v>
      </c>
      <c r="AO919">
        <v>19249</v>
      </c>
    </row>
    <row r="920" spans="1:41" x14ac:dyDescent="0.45">
      <c r="A920" t="s">
        <v>8300</v>
      </c>
      <c r="B920" t="s">
        <v>14</v>
      </c>
      <c r="C920">
        <v>3</v>
      </c>
      <c r="D920">
        <v>5</v>
      </c>
      <c r="F920">
        <v>4.98339</v>
      </c>
      <c r="G920">
        <v>21</v>
      </c>
      <c r="H920">
        <v>16</v>
      </c>
      <c r="K920">
        <v>90.3</v>
      </c>
      <c r="L920">
        <v>407</v>
      </c>
      <c r="M920">
        <v>96</v>
      </c>
      <c r="N920">
        <v>53</v>
      </c>
      <c r="O920">
        <v>50</v>
      </c>
      <c r="P920">
        <v>11</v>
      </c>
      <c r="Q920">
        <v>38</v>
      </c>
      <c r="R920">
        <v>0</v>
      </c>
      <c r="S920">
        <v>8</v>
      </c>
      <c r="T920">
        <v>54</v>
      </c>
      <c r="U920">
        <v>5.3820600000000001</v>
      </c>
      <c r="V920">
        <v>3.7873800000000002</v>
      </c>
      <c r="W920">
        <v>1.4210499999999999</v>
      </c>
      <c r="X920">
        <v>1.0963499999999999</v>
      </c>
      <c r="Y920">
        <v>0.13267799999999999</v>
      </c>
      <c r="Z920">
        <v>9.3366099999999994E-2</v>
      </c>
      <c r="AA920">
        <v>3.93120422959327E-2</v>
      </c>
      <c r="AB920">
        <v>0.265928</v>
      </c>
      <c r="AC920">
        <v>1.48394</v>
      </c>
      <c r="AD920">
        <v>0.28716199999999997</v>
      </c>
      <c r="AE920">
        <v>0.68296800000000002</v>
      </c>
      <c r="AH920">
        <v>5.1708800000000004</v>
      </c>
      <c r="AI920">
        <v>0.29473500000000002</v>
      </c>
      <c r="AJ920">
        <v>0.26758900000000002</v>
      </c>
      <c r="AK920">
        <v>999</v>
      </c>
      <c r="AO920" t="s">
        <v>8301</v>
      </c>
    </row>
    <row r="921" spans="1:41" x14ac:dyDescent="0.45">
      <c r="A921" t="s">
        <v>8233</v>
      </c>
      <c r="C921">
        <v>3</v>
      </c>
      <c r="D921">
        <v>6</v>
      </c>
      <c r="F921">
        <v>5.5</v>
      </c>
      <c r="G921">
        <v>22</v>
      </c>
      <c r="H921">
        <v>21</v>
      </c>
      <c r="K921">
        <v>90</v>
      </c>
      <c r="L921">
        <v>400</v>
      </c>
      <c r="M921">
        <v>89</v>
      </c>
      <c r="N921">
        <v>59</v>
      </c>
      <c r="O921">
        <v>55</v>
      </c>
      <c r="P921">
        <v>15</v>
      </c>
      <c r="Q921">
        <v>46</v>
      </c>
      <c r="R921">
        <v>0</v>
      </c>
      <c r="S921">
        <v>8</v>
      </c>
      <c r="T921">
        <v>73</v>
      </c>
      <c r="U921">
        <v>7.3</v>
      </c>
      <c r="V921">
        <v>4.5999999999999996</v>
      </c>
      <c r="W921">
        <v>1.5869599999999999</v>
      </c>
      <c r="X921">
        <v>1.5</v>
      </c>
      <c r="Y921">
        <v>0.1825</v>
      </c>
      <c r="Z921">
        <v>0.115</v>
      </c>
      <c r="AA921">
        <v>6.7500002682209001E-2</v>
      </c>
      <c r="AB921">
        <v>0.25722499999999998</v>
      </c>
      <c r="AC921">
        <v>1.5</v>
      </c>
      <c r="AD921">
        <v>0.28682200000000002</v>
      </c>
      <c r="AE921">
        <v>0.66666700000000001</v>
      </c>
      <c r="AH921">
        <v>5.5994799999999998</v>
      </c>
      <c r="AI921">
        <v>0.294437</v>
      </c>
      <c r="AJ921">
        <v>0.282856</v>
      </c>
      <c r="AK921">
        <v>999</v>
      </c>
      <c r="AO921">
        <v>19268</v>
      </c>
    </row>
    <row r="922" spans="1:41" x14ac:dyDescent="0.45">
      <c r="A922" t="s">
        <v>7535</v>
      </c>
      <c r="B922" t="s">
        <v>56</v>
      </c>
      <c r="C922">
        <v>4</v>
      </c>
      <c r="D922">
        <v>5</v>
      </c>
      <c r="F922">
        <v>4.5877100000000004</v>
      </c>
      <c r="G922">
        <v>30</v>
      </c>
      <c r="H922">
        <v>6</v>
      </c>
      <c r="K922">
        <v>66.7</v>
      </c>
      <c r="L922">
        <v>292</v>
      </c>
      <c r="M922">
        <v>73</v>
      </c>
      <c r="N922">
        <v>36</v>
      </c>
      <c r="O922">
        <v>34</v>
      </c>
      <c r="P922">
        <v>10</v>
      </c>
      <c r="Q922">
        <v>16</v>
      </c>
      <c r="R922">
        <v>1</v>
      </c>
      <c r="S922">
        <v>5</v>
      </c>
      <c r="T922">
        <v>45</v>
      </c>
      <c r="U922">
        <v>6.0719599999999998</v>
      </c>
      <c r="V922">
        <v>2.1589200000000002</v>
      </c>
      <c r="W922">
        <v>2.8125</v>
      </c>
      <c r="X922">
        <v>1.3493299999999999</v>
      </c>
      <c r="Y922">
        <v>0.15411</v>
      </c>
      <c r="Z922">
        <v>5.4794500000000003E-2</v>
      </c>
      <c r="AA922">
        <v>9.9315062165260301E-2</v>
      </c>
      <c r="AB922">
        <v>0.26937299999999997</v>
      </c>
      <c r="AC922">
        <v>1.33433</v>
      </c>
      <c r="AD922">
        <v>0.29166700000000001</v>
      </c>
      <c r="AE922">
        <v>0.70666700000000005</v>
      </c>
      <c r="AH922">
        <v>4.7992699999999999</v>
      </c>
      <c r="AI922">
        <v>0.29412500000000003</v>
      </c>
      <c r="AJ922">
        <v>0.46071200000000001</v>
      </c>
      <c r="AK922">
        <v>999</v>
      </c>
      <c r="AO922">
        <v>29891</v>
      </c>
    </row>
    <row r="923" spans="1:41" x14ac:dyDescent="0.45">
      <c r="A923" t="s">
        <v>8418</v>
      </c>
      <c r="B923" t="s">
        <v>191</v>
      </c>
      <c r="C923">
        <v>5</v>
      </c>
      <c r="D923">
        <v>4</v>
      </c>
      <c r="F923">
        <v>4.5</v>
      </c>
      <c r="G923">
        <v>28</v>
      </c>
      <c r="H923">
        <v>6</v>
      </c>
      <c r="K923">
        <v>64</v>
      </c>
      <c r="L923">
        <v>280</v>
      </c>
      <c r="M923">
        <v>66</v>
      </c>
      <c r="N923">
        <v>34</v>
      </c>
      <c r="O923">
        <v>32</v>
      </c>
      <c r="P923">
        <v>7</v>
      </c>
      <c r="Q923">
        <v>24</v>
      </c>
      <c r="R923">
        <v>0</v>
      </c>
      <c r="S923">
        <v>3</v>
      </c>
      <c r="T923">
        <v>43</v>
      </c>
      <c r="U923">
        <v>6.0468799999999998</v>
      </c>
      <c r="V923">
        <v>3.375</v>
      </c>
      <c r="W923">
        <v>1.7916700000000001</v>
      </c>
      <c r="X923">
        <v>0.984375</v>
      </c>
      <c r="Y923">
        <v>0.15357100000000001</v>
      </c>
      <c r="Z923">
        <v>8.5714299999999993E-2</v>
      </c>
      <c r="AA923">
        <v>6.7857138812541906E-2</v>
      </c>
      <c r="AB923">
        <v>0.26086999999999999</v>
      </c>
      <c r="AC923">
        <v>1.40625</v>
      </c>
      <c r="AD923">
        <v>0.29064000000000001</v>
      </c>
      <c r="AE923">
        <v>0.69825400000000004</v>
      </c>
      <c r="AH923">
        <v>4.5987900000000002</v>
      </c>
      <c r="AI923">
        <v>0.291709</v>
      </c>
      <c r="AJ923">
        <v>0.404974</v>
      </c>
      <c r="AK923">
        <v>999</v>
      </c>
      <c r="AO923" t="s">
        <v>8419</v>
      </c>
    </row>
    <row r="924" spans="1:41" x14ac:dyDescent="0.45">
      <c r="A924" t="s">
        <v>8110</v>
      </c>
      <c r="B924" t="s">
        <v>39</v>
      </c>
      <c r="C924">
        <v>2</v>
      </c>
      <c r="D924">
        <v>5</v>
      </c>
      <c r="F924">
        <v>4.8745099999999999</v>
      </c>
      <c r="G924">
        <v>27</v>
      </c>
      <c r="H924">
        <v>12</v>
      </c>
      <c r="K924">
        <v>75.7</v>
      </c>
      <c r="L924">
        <v>340</v>
      </c>
      <c r="M924">
        <v>73</v>
      </c>
      <c r="N924">
        <v>44</v>
      </c>
      <c r="O924">
        <v>41</v>
      </c>
      <c r="P924">
        <v>10</v>
      </c>
      <c r="Q924">
        <v>38</v>
      </c>
      <c r="R924">
        <v>0</v>
      </c>
      <c r="S924">
        <v>6</v>
      </c>
      <c r="T924">
        <v>69</v>
      </c>
      <c r="U924">
        <v>8.2034300000000009</v>
      </c>
      <c r="V924">
        <v>4.51783</v>
      </c>
      <c r="W924">
        <v>1.81579</v>
      </c>
      <c r="X924">
        <v>1.1889000000000001</v>
      </c>
      <c r="Y924">
        <v>0.20294100000000001</v>
      </c>
      <c r="Z924">
        <v>0.111765</v>
      </c>
      <c r="AA924">
        <v>9.1176472604274694E-2</v>
      </c>
      <c r="AB924">
        <v>0.24662200000000001</v>
      </c>
      <c r="AC924">
        <v>1.46631</v>
      </c>
      <c r="AD924">
        <v>0.290323</v>
      </c>
      <c r="AE924">
        <v>0.69072199999999995</v>
      </c>
      <c r="AH924">
        <v>4.8930899999999999</v>
      </c>
      <c r="AI924">
        <v>0.29127700000000001</v>
      </c>
      <c r="AJ924">
        <v>0.32038899999999998</v>
      </c>
      <c r="AK924">
        <v>999</v>
      </c>
      <c r="AO924">
        <v>25097</v>
      </c>
    </row>
    <row r="925" spans="1:41" x14ac:dyDescent="0.45">
      <c r="A925" t="s">
        <v>7338</v>
      </c>
      <c r="B925" t="s">
        <v>73</v>
      </c>
      <c r="C925">
        <v>4</v>
      </c>
      <c r="D925">
        <v>6</v>
      </c>
      <c r="F925">
        <v>5.9651199999999998</v>
      </c>
      <c r="G925">
        <v>20</v>
      </c>
      <c r="H925">
        <v>20</v>
      </c>
      <c r="K925">
        <v>86</v>
      </c>
      <c r="L925">
        <v>401</v>
      </c>
      <c r="M925">
        <v>95</v>
      </c>
      <c r="N925">
        <v>61</v>
      </c>
      <c r="O925">
        <v>57</v>
      </c>
      <c r="P925">
        <v>15</v>
      </c>
      <c r="Q925">
        <v>40</v>
      </c>
      <c r="R925">
        <v>0</v>
      </c>
      <c r="S925">
        <v>8</v>
      </c>
      <c r="T925">
        <v>76</v>
      </c>
      <c r="U925">
        <v>7.9534900000000004</v>
      </c>
      <c r="V925">
        <v>4.1860499999999998</v>
      </c>
      <c r="W925">
        <v>1.9</v>
      </c>
      <c r="X925">
        <v>1.5697700000000001</v>
      </c>
      <c r="Y925">
        <v>0.189526</v>
      </c>
      <c r="Z925">
        <v>9.9750599999999995E-2</v>
      </c>
      <c r="AA925">
        <v>8.9775562286376898E-2</v>
      </c>
      <c r="AB925">
        <v>0.26912199999999997</v>
      </c>
      <c r="AC925">
        <v>1.5697700000000001</v>
      </c>
      <c r="AD925">
        <v>0.305344</v>
      </c>
      <c r="AE925">
        <v>0.64912300000000001</v>
      </c>
      <c r="AH925">
        <v>5.4294599999999997</v>
      </c>
      <c r="AI925">
        <v>0.28952800000000001</v>
      </c>
      <c r="AJ925">
        <v>-0.36464999999999997</v>
      </c>
      <c r="AK925">
        <v>999</v>
      </c>
      <c r="AO925">
        <v>16207</v>
      </c>
    </row>
    <row r="926" spans="1:41" x14ac:dyDescent="0.45">
      <c r="A926" t="s">
        <v>8261</v>
      </c>
      <c r="C926">
        <v>3</v>
      </c>
      <c r="D926">
        <v>5</v>
      </c>
      <c r="F926">
        <v>5.0547899999999997</v>
      </c>
      <c r="G926">
        <v>23</v>
      </c>
      <c r="H926">
        <v>14</v>
      </c>
      <c r="K926">
        <v>73</v>
      </c>
      <c r="L926">
        <v>330</v>
      </c>
      <c r="M926">
        <v>74</v>
      </c>
      <c r="N926">
        <v>44</v>
      </c>
      <c r="O926">
        <v>41</v>
      </c>
      <c r="P926">
        <v>9</v>
      </c>
      <c r="Q926">
        <v>34</v>
      </c>
      <c r="R926">
        <v>1</v>
      </c>
      <c r="S926">
        <v>8</v>
      </c>
      <c r="T926">
        <v>56</v>
      </c>
      <c r="U926">
        <v>6.9041100000000002</v>
      </c>
      <c r="V926">
        <v>4.1917799999999996</v>
      </c>
      <c r="W926">
        <v>1.64706</v>
      </c>
      <c r="X926">
        <v>1.1095900000000001</v>
      </c>
      <c r="Y926">
        <v>0.16969699999999999</v>
      </c>
      <c r="Z926">
        <v>0.10303</v>
      </c>
      <c r="AA926">
        <v>6.6666670143604195E-2</v>
      </c>
      <c r="AB926">
        <v>0.25694400000000001</v>
      </c>
      <c r="AC926">
        <v>1.4794499999999999</v>
      </c>
      <c r="AD926">
        <v>0.29148000000000002</v>
      </c>
      <c r="AE926">
        <v>0.67086000000000001</v>
      </c>
      <c r="AH926">
        <v>5.0495599999999996</v>
      </c>
      <c r="AI926">
        <v>0.28683999999999998</v>
      </c>
      <c r="AJ926">
        <v>8.6659100000000003E-2</v>
      </c>
      <c r="AK926">
        <v>999</v>
      </c>
      <c r="AO926" t="s">
        <v>8262</v>
      </c>
    </row>
    <row r="927" spans="1:41" x14ac:dyDescent="0.45">
      <c r="A927" t="s">
        <v>7618</v>
      </c>
      <c r="B927" t="s">
        <v>28</v>
      </c>
      <c r="C927">
        <v>5</v>
      </c>
      <c r="D927">
        <v>8</v>
      </c>
      <c r="F927">
        <v>5.31365</v>
      </c>
      <c r="G927">
        <v>23</v>
      </c>
      <c r="H927">
        <v>14</v>
      </c>
      <c r="K927">
        <v>81.3</v>
      </c>
      <c r="L927">
        <v>377</v>
      </c>
      <c r="M927">
        <v>85</v>
      </c>
      <c r="N927">
        <v>51</v>
      </c>
      <c r="O927">
        <v>48</v>
      </c>
      <c r="P927">
        <v>11</v>
      </c>
      <c r="Q927">
        <v>47</v>
      </c>
      <c r="R927">
        <v>1</v>
      </c>
      <c r="S927">
        <v>3</v>
      </c>
      <c r="T927">
        <v>64</v>
      </c>
      <c r="U927">
        <v>7.0848699999999996</v>
      </c>
      <c r="V927">
        <v>5.2029500000000004</v>
      </c>
      <c r="W927">
        <v>1.3616999999999999</v>
      </c>
      <c r="X927">
        <v>1.2177100000000001</v>
      </c>
      <c r="Y927">
        <v>0.169761</v>
      </c>
      <c r="Z927">
        <v>0.124668</v>
      </c>
      <c r="AA927">
        <v>4.5092836022377E-2</v>
      </c>
      <c r="AB927">
        <v>0.25993899999999998</v>
      </c>
      <c r="AC927">
        <v>1.6236200000000001</v>
      </c>
      <c r="AD927">
        <v>0.293651</v>
      </c>
      <c r="AE927">
        <v>0.69468300000000005</v>
      </c>
      <c r="AH927">
        <v>5.2845599999999999</v>
      </c>
      <c r="AI927">
        <v>0.28527400000000003</v>
      </c>
      <c r="AJ927">
        <v>9.0872099999999997E-2</v>
      </c>
      <c r="AK927">
        <v>999</v>
      </c>
      <c r="AO927">
        <v>15734</v>
      </c>
    </row>
    <row r="928" spans="1:41" x14ac:dyDescent="0.45">
      <c r="A928" t="s">
        <v>5070</v>
      </c>
      <c r="B928" t="s">
        <v>70</v>
      </c>
      <c r="C928">
        <v>1</v>
      </c>
      <c r="D928">
        <v>2</v>
      </c>
      <c r="F928">
        <v>3.8028200000000001</v>
      </c>
      <c r="G928">
        <v>31</v>
      </c>
      <c r="H928">
        <v>0</v>
      </c>
      <c r="K928">
        <v>49.7</v>
      </c>
      <c r="L928">
        <v>211</v>
      </c>
      <c r="M928">
        <v>41</v>
      </c>
      <c r="N928">
        <v>22</v>
      </c>
      <c r="O928">
        <v>21</v>
      </c>
      <c r="P928">
        <v>5</v>
      </c>
      <c r="Q928">
        <v>22</v>
      </c>
      <c r="R928">
        <v>0</v>
      </c>
      <c r="S928">
        <v>4</v>
      </c>
      <c r="T928">
        <v>55</v>
      </c>
      <c r="U928">
        <v>9.9597599999999993</v>
      </c>
      <c r="V928">
        <v>3.9839000000000002</v>
      </c>
      <c r="W928">
        <v>2.5</v>
      </c>
      <c r="X928">
        <v>0.90543300000000004</v>
      </c>
      <c r="Y928">
        <v>0.26066400000000001</v>
      </c>
      <c r="Z928">
        <v>0.104265</v>
      </c>
      <c r="AA928">
        <v>0.156398110091686</v>
      </c>
      <c r="AB928">
        <v>0.22162200000000001</v>
      </c>
      <c r="AC928">
        <v>1.2676099999999999</v>
      </c>
      <c r="AD928">
        <v>0.28799999999999998</v>
      </c>
      <c r="AE928">
        <v>0.73214299999999999</v>
      </c>
      <c r="AH928">
        <v>3.9190200000000002</v>
      </c>
      <c r="AI928">
        <v>0.285132</v>
      </c>
      <c r="AJ928">
        <v>0.38829599999999997</v>
      </c>
      <c r="AK928">
        <v>999</v>
      </c>
      <c r="AO928" t="s">
        <v>5072</v>
      </c>
    </row>
    <row r="929" spans="1:41" x14ac:dyDescent="0.45">
      <c r="A929" t="s">
        <v>8374</v>
      </c>
      <c r="B929" t="s">
        <v>130</v>
      </c>
      <c r="C929">
        <v>4</v>
      </c>
      <c r="D929">
        <v>4</v>
      </c>
      <c r="F929">
        <v>4.6069500000000003</v>
      </c>
      <c r="G929">
        <v>31</v>
      </c>
      <c r="H929">
        <v>4</v>
      </c>
      <c r="K929">
        <v>54.7</v>
      </c>
      <c r="L929">
        <v>242</v>
      </c>
      <c r="M929">
        <v>51</v>
      </c>
      <c r="N929">
        <v>30</v>
      </c>
      <c r="O929">
        <v>28</v>
      </c>
      <c r="P929">
        <v>7</v>
      </c>
      <c r="Q929">
        <v>28</v>
      </c>
      <c r="R929">
        <v>0</v>
      </c>
      <c r="S929">
        <v>3</v>
      </c>
      <c r="T929">
        <v>55</v>
      </c>
      <c r="U929">
        <v>9.0493600000000001</v>
      </c>
      <c r="V929">
        <v>4.6069500000000003</v>
      </c>
      <c r="W929">
        <v>1.9642900000000001</v>
      </c>
      <c r="X929">
        <v>1.15174</v>
      </c>
      <c r="Y929">
        <v>0.227273</v>
      </c>
      <c r="Z929">
        <v>0.115702</v>
      </c>
      <c r="AA929">
        <v>0.111570253968238</v>
      </c>
      <c r="AB929">
        <v>0.241706</v>
      </c>
      <c r="AC929">
        <v>1.44424</v>
      </c>
      <c r="AD929">
        <v>0.29530200000000001</v>
      </c>
      <c r="AE929">
        <v>0.70809299999999997</v>
      </c>
      <c r="AH929">
        <v>4.6078700000000001</v>
      </c>
      <c r="AI929">
        <v>0.28431800000000002</v>
      </c>
      <c r="AJ929">
        <v>0.26342700000000002</v>
      </c>
      <c r="AK929">
        <v>999</v>
      </c>
      <c r="AO929" t="s">
        <v>8375</v>
      </c>
    </row>
    <row r="930" spans="1:41" x14ac:dyDescent="0.45">
      <c r="A930" t="s">
        <v>8269</v>
      </c>
      <c r="B930" t="s">
        <v>73</v>
      </c>
      <c r="C930">
        <v>2</v>
      </c>
      <c r="D930">
        <v>2</v>
      </c>
      <c r="F930">
        <v>4.5695399999999999</v>
      </c>
      <c r="G930">
        <v>48</v>
      </c>
      <c r="H930">
        <v>1</v>
      </c>
      <c r="K930">
        <v>45.3</v>
      </c>
      <c r="L930">
        <v>201</v>
      </c>
      <c r="M930">
        <v>44</v>
      </c>
      <c r="N930">
        <v>25</v>
      </c>
      <c r="O930">
        <v>23</v>
      </c>
      <c r="P930">
        <v>6</v>
      </c>
      <c r="Q930">
        <v>20</v>
      </c>
      <c r="R930">
        <v>0</v>
      </c>
      <c r="S930">
        <v>1</v>
      </c>
      <c r="T930">
        <v>47</v>
      </c>
      <c r="U930">
        <v>9.3377499999999998</v>
      </c>
      <c r="V930">
        <v>3.9735100000000001</v>
      </c>
      <c r="W930">
        <v>2.35</v>
      </c>
      <c r="X930">
        <v>1.1920500000000001</v>
      </c>
      <c r="Y930">
        <v>0.23383100000000001</v>
      </c>
      <c r="Z930">
        <v>9.9502499999999994E-2</v>
      </c>
      <c r="AA930">
        <v>0.13432835042476601</v>
      </c>
      <c r="AB930">
        <v>0.24444399999999999</v>
      </c>
      <c r="AC930">
        <v>1.4128000000000001</v>
      </c>
      <c r="AD930">
        <v>0.29921300000000001</v>
      </c>
      <c r="AE930">
        <v>0.70143900000000003</v>
      </c>
      <c r="AH930">
        <v>4.2925700000000004</v>
      </c>
      <c r="AI930">
        <v>0.28176299999999999</v>
      </c>
      <c r="AJ930">
        <v>5.79246E-2</v>
      </c>
      <c r="AK930">
        <v>999</v>
      </c>
      <c r="AO930">
        <v>23493</v>
      </c>
    </row>
    <row r="931" spans="1:41" x14ac:dyDescent="0.45">
      <c r="A931" t="s">
        <v>8250</v>
      </c>
      <c r="B931" t="s">
        <v>28</v>
      </c>
      <c r="C931">
        <v>4</v>
      </c>
      <c r="D931">
        <v>3</v>
      </c>
      <c r="F931">
        <v>4.26945</v>
      </c>
      <c r="G931">
        <v>46</v>
      </c>
      <c r="H931">
        <v>0</v>
      </c>
      <c r="K931">
        <v>52.7</v>
      </c>
      <c r="L931">
        <v>227</v>
      </c>
      <c r="M931">
        <v>53</v>
      </c>
      <c r="N931">
        <v>27</v>
      </c>
      <c r="O931">
        <v>25</v>
      </c>
      <c r="P931">
        <v>6</v>
      </c>
      <c r="Q931">
        <v>18</v>
      </c>
      <c r="R931">
        <v>0</v>
      </c>
      <c r="S931">
        <v>1</v>
      </c>
      <c r="T931">
        <v>45</v>
      </c>
      <c r="U931">
        <v>7.6850100000000001</v>
      </c>
      <c r="V931">
        <v>3.0739999999999998</v>
      </c>
      <c r="W931">
        <v>2.5</v>
      </c>
      <c r="X931">
        <v>1.02467</v>
      </c>
      <c r="Y931">
        <v>0.198238</v>
      </c>
      <c r="Z931">
        <v>7.9295199999999996E-2</v>
      </c>
      <c r="AA931">
        <v>0.118942730128765</v>
      </c>
      <c r="AB931">
        <v>0.25480799999999998</v>
      </c>
      <c r="AC931">
        <v>1.3472500000000001</v>
      </c>
      <c r="AD931">
        <v>0.29936299999999999</v>
      </c>
      <c r="AE931">
        <v>0.70287500000000003</v>
      </c>
      <c r="AH931">
        <v>4.10893</v>
      </c>
      <c r="AI931">
        <v>0.28082800000000002</v>
      </c>
      <c r="AJ931">
        <v>0.309172</v>
      </c>
      <c r="AK931">
        <v>999</v>
      </c>
      <c r="AO931" t="s">
        <v>8251</v>
      </c>
    </row>
    <row r="932" spans="1:41" x14ac:dyDescent="0.45">
      <c r="A932" t="s">
        <v>8263</v>
      </c>
      <c r="B932" t="s">
        <v>107</v>
      </c>
      <c r="C932">
        <v>2</v>
      </c>
      <c r="D932">
        <v>2</v>
      </c>
      <c r="F932">
        <v>4.2</v>
      </c>
      <c r="G932">
        <v>25</v>
      </c>
      <c r="H932">
        <v>2</v>
      </c>
      <c r="K932">
        <v>45</v>
      </c>
      <c r="L932">
        <v>199</v>
      </c>
      <c r="M932">
        <v>42</v>
      </c>
      <c r="N932">
        <v>22</v>
      </c>
      <c r="O932">
        <v>21</v>
      </c>
      <c r="P932">
        <v>6</v>
      </c>
      <c r="Q932">
        <v>21</v>
      </c>
      <c r="R932">
        <v>0</v>
      </c>
      <c r="S932">
        <v>2</v>
      </c>
      <c r="T932">
        <v>50</v>
      </c>
      <c r="U932">
        <v>10</v>
      </c>
      <c r="V932">
        <v>4.2</v>
      </c>
      <c r="W932">
        <v>2.3809499999999999</v>
      </c>
      <c r="X932">
        <v>1.2</v>
      </c>
      <c r="Y932">
        <v>0.25125599999999998</v>
      </c>
      <c r="Z932">
        <v>0.105528</v>
      </c>
      <c r="AA932">
        <v>0.14572864770889199</v>
      </c>
      <c r="AB932">
        <v>0.23863599999999999</v>
      </c>
      <c r="AC932">
        <v>1.4</v>
      </c>
      <c r="AD932">
        <v>0.3</v>
      </c>
      <c r="AE932">
        <v>0.75091600000000003</v>
      </c>
      <c r="AH932">
        <v>4.29948</v>
      </c>
      <c r="AI932">
        <v>0.28076099999999998</v>
      </c>
      <c r="AJ932">
        <v>0.45044099999999998</v>
      </c>
      <c r="AK932">
        <v>999</v>
      </c>
      <c r="AO932" t="s">
        <v>8264</v>
      </c>
    </row>
    <row r="933" spans="1:41" x14ac:dyDescent="0.45">
      <c r="A933" t="s">
        <v>7428</v>
      </c>
      <c r="B933" t="s">
        <v>39</v>
      </c>
      <c r="C933">
        <v>5</v>
      </c>
      <c r="D933">
        <v>5</v>
      </c>
      <c r="F933">
        <v>4.0298499999999997</v>
      </c>
      <c r="G933">
        <v>61</v>
      </c>
      <c r="H933">
        <v>0</v>
      </c>
      <c r="K933">
        <v>60.3</v>
      </c>
      <c r="L933">
        <v>262</v>
      </c>
      <c r="M933">
        <v>48</v>
      </c>
      <c r="N933">
        <v>29</v>
      </c>
      <c r="O933">
        <v>27</v>
      </c>
      <c r="P933">
        <v>7</v>
      </c>
      <c r="Q933">
        <v>33</v>
      </c>
      <c r="R933">
        <v>1</v>
      </c>
      <c r="S933">
        <v>5</v>
      </c>
      <c r="T933">
        <v>77</v>
      </c>
      <c r="U933">
        <v>11.4925</v>
      </c>
      <c r="V933">
        <v>4.92537</v>
      </c>
      <c r="W933">
        <v>2.3333300000000001</v>
      </c>
      <c r="X933">
        <v>1.04478</v>
      </c>
      <c r="Y933">
        <v>0.29389300000000002</v>
      </c>
      <c r="Z933">
        <v>0.12595400000000001</v>
      </c>
      <c r="AA933">
        <v>0.167938932776451</v>
      </c>
      <c r="AB933">
        <v>0.214286</v>
      </c>
      <c r="AC933">
        <v>1.34328</v>
      </c>
      <c r="AD933">
        <v>0.29285699999999998</v>
      </c>
      <c r="AE933">
        <v>0.73033700000000001</v>
      </c>
      <c r="AH933">
        <v>4.1008100000000001</v>
      </c>
      <c r="AI933">
        <v>0.28075499999999998</v>
      </c>
      <c r="AJ933">
        <v>0.37437500000000001</v>
      </c>
      <c r="AK933">
        <v>999</v>
      </c>
      <c r="AO933">
        <v>19883</v>
      </c>
    </row>
    <row r="934" spans="1:41" x14ac:dyDescent="0.45">
      <c r="A934" t="s">
        <v>8229</v>
      </c>
      <c r="B934" t="s">
        <v>207</v>
      </c>
      <c r="C934">
        <v>2</v>
      </c>
      <c r="D934">
        <v>2</v>
      </c>
      <c r="F934">
        <v>4.4708399999999999</v>
      </c>
      <c r="G934">
        <v>46</v>
      </c>
      <c r="H934">
        <v>0</v>
      </c>
      <c r="K934">
        <v>46.3</v>
      </c>
      <c r="L934">
        <v>201</v>
      </c>
      <c r="M934">
        <v>45</v>
      </c>
      <c r="N934">
        <v>25</v>
      </c>
      <c r="O934">
        <v>23</v>
      </c>
      <c r="P934">
        <v>6</v>
      </c>
      <c r="Q934">
        <v>17</v>
      </c>
      <c r="R934">
        <v>0</v>
      </c>
      <c r="S934">
        <v>1</v>
      </c>
      <c r="T934">
        <v>44</v>
      </c>
      <c r="U934">
        <v>8.5529200000000003</v>
      </c>
      <c r="V934">
        <v>3.3045399999999998</v>
      </c>
      <c r="W934">
        <v>2.5882399999999999</v>
      </c>
      <c r="X934">
        <v>1.16631</v>
      </c>
      <c r="Y934">
        <v>0.21890499999999999</v>
      </c>
      <c r="Z934">
        <v>8.4577100000000002E-2</v>
      </c>
      <c r="AA934">
        <v>0.13432836532592701</v>
      </c>
      <c r="AB934">
        <v>0.24590200000000001</v>
      </c>
      <c r="AC934">
        <v>1.3390899999999999</v>
      </c>
      <c r="AD934">
        <v>0.29323300000000002</v>
      </c>
      <c r="AE934">
        <v>0.69029799999999997</v>
      </c>
      <c r="AH934">
        <v>4.2053599999999998</v>
      </c>
      <c r="AI934">
        <v>0.27834599999999998</v>
      </c>
      <c r="AJ934">
        <v>3.05501E-2</v>
      </c>
      <c r="AK934">
        <v>999</v>
      </c>
      <c r="AO934">
        <v>19647</v>
      </c>
    </row>
    <row r="935" spans="1:41" x14ac:dyDescent="0.45">
      <c r="A935" t="s">
        <v>4327</v>
      </c>
      <c r="B935" t="s">
        <v>269</v>
      </c>
      <c r="C935">
        <v>3</v>
      </c>
      <c r="D935">
        <v>3</v>
      </c>
      <c r="F935">
        <v>4.0724</v>
      </c>
      <c r="G935">
        <v>42</v>
      </c>
      <c r="H935">
        <v>0</v>
      </c>
      <c r="K935">
        <v>66.3</v>
      </c>
      <c r="L935">
        <v>287</v>
      </c>
      <c r="M935">
        <v>64</v>
      </c>
      <c r="N935">
        <v>32</v>
      </c>
      <c r="O935">
        <v>30</v>
      </c>
      <c r="P935">
        <v>7</v>
      </c>
      <c r="Q935">
        <v>25</v>
      </c>
      <c r="R935">
        <v>1</v>
      </c>
      <c r="S935">
        <v>3</v>
      </c>
      <c r="T935">
        <v>56</v>
      </c>
      <c r="U935">
        <v>7.6018100000000004</v>
      </c>
      <c r="V935">
        <v>3.3936700000000002</v>
      </c>
      <c r="W935">
        <v>2.2400000000000002</v>
      </c>
      <c r="X935">
        <v>0.95022600000000002</v>
      </c>
      <c r="Y935">
        <v>0.19512199999999999</v>
      </c>
      <c r="Z935">
        <v>8.7108000000000005E-2</v>
      </c>
      <c r="AA935">
        <v>0.108013927936553</v>
      </c>
      <c r="AB935">
        <v>0.24710399999999999</v>
      </c>
      <c r="AC935">
        <v>1.3423799999999999</v>
      </c>
      <c r="AD935">
        <v>0.29081600000000002</v>
      </c>
      <c r="AE935">
        <v>0.71969700000000003</v>
      </c>
      <c r="AH935">
        <v>4.2052699999999996</v>
      </c>
      <c r="AI935">
        <v>0.27729799999999999</v>
      </c>
      <c r="AJ935">
        <v>0.37981700000000002</v>
      </c>
      <c r="AK935">
        <v>999</v>
      </c>
      <c r="AO935">
        <v>29521</v>
      </c>
    </row>
    <row r="936" spans="1:41" x14ac:dyDescent="0.45">
      <c r="A936" t="s">
        <v>8292</v>
      </c>
      <c r="B936" t="s">
        <v>59</v>
      </c>
      <c r="C936">
        <v>4</v>
      </c>
      <c r="D936">
        <v>4</v>
      </c>
      <c r="F936">
        <v>4.26945</v>
      </c>
      <c r="G936">
        <v>37</v>
      </c>
      <c r="H936">
        <v>2</v>
      </c>
      <c r="K936">
        <v>52.7</v>
      </c>
      <c r="L936">
        <v>229</v>
      </c>
      <c r="M936">
        <v>51</v>
      </c>
      <c r="N936">
        <v>27</v>
      </c>
      <c r="O936">
        <v>25</v>
      </c>
      <c r="P936">
        <v>6</v>
      </c>
      <c r="Q936">
        <v>21</v>
      </c>
      <c r="R936">
        <v>1</v>
      </c>
      <c r="S936">
        <v>2</v>
      </c>
      <c r="T936">
        <v>48</v>
      </c>
      <c r="U936">
        <v>8.1973400000000005</v>
      </c>
      <c r="V936">
        <v>3.5863399999999999</v>
      </c>
      <c r="W936">
        <v>2.2857099999999999</v>
      </c>
      <c r="X936">
        <v>1.02467</v>
      </c>
      <c r="Y936">
        <v>0.20960699999999999</v>
      </c>
      <c r="Z936">
        <v>9.1703099999999996E-2</v>
      </c>
      <c r="AA936">
        <v>0.117903932929039</v>
      </c>
      <c r="AB936">
        <v>0.24757299999999999</v>
      </c>
      <c r="AC936">
        <v>1.36622</v>
      </c>
      <c r="AD936">
        <v>0.29605300000000001</v>
      </c>
      <c r="AE936">
        <v>0.70754700000000004</v>
      </c>
      <c r="AH936">
        <v>4.2227800000000002</v>
      </c>
      <c r="AI936">
        <v>0.27656199999999997</v>
      </c>
      <c r="AJ936">
        <v>0.23522000000000001</v>
      </c>
      <c r="AK936">
        <v>999</v>
      </c>
      <c r="AO936" t="s">
        <v>8293</v>
      </c>
    </row>
    <row r="937" spans="1:41" x14ac:dyDescent="0.45">
      <c r="A937" t="s">
        <v>7476</v>
      </c>
      <c r="B937" t="s">
        <v>42</v>
      </c>
      <c r="C937">
        <v>1</v>
      </c>
      <c r="D937">
        <v>2</v>
      </c>
      <c r="F937">
        <v>4.3718599999999999</v>
      </c>
      <c r="G937">
        <v>41</v>
      </c>
      <c r="H937">
        <v>4</v>
      </c>
      <c r="K937">
        <v>59.7</v>
      </c>
      <c r="L937">
        <v>254</v>
      </c>
      <c r="M937">
        <v>56</v>
      </c>
      <c r="N937">
        <v>31</v>
      </c>
      <c r="O937">
        <v>29</v>
      </c>
      <c r="P937">
        <v>9</v>
      </c>
      <c r="Q937">
        <v>24</v>
      </c>
      <c r="R937">
        <v>1</v>
      </c>
      <c r="S937">
        <v>2</v>
      </c>
      <c r="T937">
        <v>58</v>
      </c>
      <c r="U937">
        <v>8.7437199999999997</v>
      </c>
      <c r="V937">
        <v>3.61809</v>
      </c>
      <c r="W937">
        <v>2.4166699999999999</v>
      </c>
      <c r="X937">
        <v>1.3567800000000001</v>
      </c>
      <c r="Y937">
        <v>0.22834599999999999</v>
      </c>
      <c r="Z937">
        <v>9.4488199999999994E-2</v>
      </c>
      <c r="AA937">
        <v>0.13385826349258401</v>
      </c>
      <c r="AB937">
        <v>0.245614</v>
      </c>
      <c r="AC937">
        <v>1.3400300000000001</v>
      </c>
      <c r="AD937">
        <v>0.29192499999999999</v>
      </c>
      <c r="AE937">
        <v>0.72700299999999995</v>
      </c>
      <c r="AH937">
        <v>4.5783199999999997</v>
      </c>
      <c r="AI937">
        <v>0.27498400000000001</v>
      </c>
      <c r="AJ937">
        <v>0.39904699999999999</v>
      </c>
      <c r="AK937">
        <v>999</v>
      </c>
      <c r="AO937">
        <v>24933</v>
      </c>
    </row>
    <row r="938" spans="1:41" x14ac:dyDescent="0.45">
      <c r="A938" t="s">
        <v>4279</v>
      </c>
      <c r="B938" t="s">
        <v>155</v>
      </c>
      <c r="C938">
        <v>2</v>
      </c>
      <c r="D938">
        <v>3</v>
      </c>
      <c r="F938">
        <v>4.4045699999999997</v>
      </c>
      <c r="G938">
        <v>40</v>
      </c>
      <c r="H938">
        <v>1</v>
      </c>
      <c r="K938">
        <v>61.3</v>
      </c>
      <c r="L938">
        <v>270</v>
      </c>
      <c r="M938">
        <v>55</v>
      </c>
      <c r="N938">
        <v>32</v>
      </c>
      <c r="O938">
        <v>30</v>
      </c>
      <c r="P938">
        <v>6</v>
      </c>
      <c r="Q938">
        <v>34</v>
      </c>
      <c r="R938">
        <v>0</v>
      </c>
      <c r="S938">
        <v>2</v>
      </c>
      <c r="T938">
        <v>63</v>
      </c>
      <c r="U938">
        <v>9.2495899999999995</v>
      </c>
      <c r="V938">
        <v>4.9918399999999998</v>
      </c>
      <c r="W938">
        <v>1.85294</v>
      </c>
      <c r="X938">
        <v>0.88091399999999997</v>
      </c>
      <c r="Y938">
        <v>0.23333300000000001</v>
      </c>
      <c r="Z938">
        <v>0.12592600000000001</v>
      </c>
      <c r="AA938">
        <v>0.10740740597248</v>
      </c>
      <c r="AB938">
        <v>0.235043</v>
      </c>
      <c r="AC938">
        <v>1.4518800000000001</v>
      </c>
      <c r="AD938">
        <v>0.29697000000000001</v>
      </c>
      <c r="AE938">
        <v>0.70719600000000005</v>
      </c>
      <c r="AH938">
        <v>4.2338300000000002</v>
      </c>
      <c r="AI938">
        <v>0.273559</v>
      </c>
      <c r="AJ938">
        <v>0.31524999999999997</v>
      </c>
      <c r="AK938">
        <v>999</v>
      </c>
      <c r="AO938">
        <v>27787</v>
      </c>
    </row>
    <row r="939" spans="1:41" x14ac:dyDescent="0.45">
      <c r="A939" t="s">
        <v>8214</v>
      </c>
      <c r="C939">
        <v>4</v>
      </c>
      <c r="D939">
        <v>4</v>
      </c>
      <c r="F939">
        <v>4.9792500000000004</v>
      </c>
      <c r="G939">
        <v>29</v>
      </c>
      <c r="H939">
        <v>11</v>
      </c>
      <c r="K939">
        <v>72.3</v>
      </c>
      <c r="L939">
        <v>324</v>
      </c>
      <c r="M939">
        <v>72</v>
      </c>
      <c r="N939">
        <v>43</v>
      </c>
      <c r="O939">
        <v>40</v>
      </c>
      <c r="P939">
        <v>9</v>
      </c>
      <c r="Q939">
        <v>35</v>
      </c>
      <c r="R939">
        <v>0</v>
      </c>
      <c r="S939">
        <v>4</v>
      </c>
      <c r="T939">
        <v>60</v>
      </c>
      <c r="U939">
        <v>7.4688800000000004</v>
      </c>
      <c r="V939">
        <v>4.3568499999999997</v>
      </c>
      <c r="W939">
        <v>1.7142900000000001</v>
      </c>
      <c r="X939">
        <v>1.12033</v>
      </c>
      <c r="Y939">
        <v>0.18518499999999999</v>
      </c>
      <c r="Z939">
        <v>0.108025</v>
      </c>
      <c r="AA939">
        <v>7.7160485088825198E-2</v>
      </c>
      <c r="AB939">
        <v>0.25263200000000002</v>
      </c>
      <c r="AC939">
        <v>1.47994</v>
      </c>
      <c r="AD939">
        <v>0.29166700000000001</v>
      </c>
      <c r="AE939">
        <v>0.67796599999999996</v>
      </c>
      <c r="AH939">
        <v>4.8318000000000003</v>
      </c>
      <c r="AI939">
        <v>0.27182699999999999</v>
      </c>
      <c r="AJ939">
        <v>0.110418</v>
      </c>
      <c r="AK939">
        <v>999</v>
      </c>
      <c r="AO939">
        <v>18873</v>
      </c>
    </row>
    <row r="940" spans="1:41" x14ac:dyDescent="0.45">
      <c r="A940" t="s">
        <v>7543</v>
      </c>
      <c r="B940" t="s">
        <v>28</v>
      </c>
      <c r="C940">
        <v>3</v>
      </c>
      <c r="D940">
        <v>5</v>
      </c>
      <c r="F940">
        <v>4.6069500000000003</v>
      </c>
      <c r="G940">
        <v>34</v>
      </c>
      <c r="H940">
        <v>3</v>
      </c>
      <c r="K940">
        <v>54.7</v>
      </c>
      <c r="L940">
        <v>242</v>
      </c>
      <c r="M940">
        <v>51</v>
      </c>
      <c r="N940">
        <v>30</v>
      </c>
      <c r="O940">
        <v>28</v>
      </c>
      <c r="P940">
        <v>7</v>
      </c>
      <c r="Q940">
        <v>28</v>
      </c>
      <c r="R940">
        <v>1</v>
      </c>
      <c r="S940">
        <v>3</v>
      </c>
      <c r="T940">
        <v>55</v>
      </c>
      <c r="U940">
        <v>9.0493600000000001</v>
      </c>
      <c r="V940">
        <v>4.6069500000000003</v>
      </c>
      <c r="W940">
        <v>1.9642900000000001</v>
      </c>
      <c r="X940">
        <v>1.15174</v>
      </c>
      <c r="Y940">
        <v>0.227273</v>
      </c>
      <c r="Z940">
        <v>0.115702</v>
      </c>
      <c r="AA940">
        <v>0.111570253968238</v>
      </c>
      <c r="AB940">
        <v>0.241706</v>
      </c>
      <c r="AC940">
        <v>1.44424</v>
      </c>
      <c r="AD940">
        <v>0.29530200000000001</v>
      </c>
      <c r="AE940">
        <v>0.70809299999999997</v>
      </c>
      <c r="AH940">
        <v>4.6078700000000001</v>
      </c>
      <c r="AI940">
        <v>0.27127899999999999</v>
      </c>
      <c r="AJ940">
        <v>0.16860700000000001</v>
      </c>
      <c r="AK940">
        <v>999</v>
      </c>
      <c r="AO940">
        <v>27753</v>
      </c>
    </row>
    <row r="941" spans="1:41" x14ac:dyDescent="0.45">
      <c r="A941" t="s">
        <v>8333</v>
      </c>
      <c r="C941">
        <v>4</v>
      </c>
      <c r="D941">
        <v>5</v>
      </c>
      <c r="F941">
        <v>4.7182199999999996</v>
      </c>
      <c r="G941">
        <v>24</v>
      </c>
      <c r="H941">
        <v>11</v>
      </c>
      <c r="K941">
        <v>76.3</v>
      </c>
      <c r="L941">
        <v>345</v>
      </c>
      <c r="M941">
        <v>74</v>
      </c>
      <c r="N941">
        <v>43</v>
      </c>
      <c r="O941">
        <v>40</v>
      </c>
      <c r="P941">
        <v>8</v>
      </c>
      <c r="Q941">
        <v>43</v>
      </c>
      <c r="R941">
        <v>1</v>
      </c>
      <c r="S941">
        <v>5</v>
      </c>
      <c r="T941">
        <v>61</v>
      </c>
      <c r="U941">
        <v>7.1952800000000003</v>
      </c>
      <c r="V941">
        <v>5.0720799999999997</v>
      </c>
      <c r="W941">
        <v>1.4186000000000001</v>
      </c>
      <c r="X941">
        <v>0.94364300000000001</v>
      </c>
      <c r="Y941">
        <v>0.176812</v>
      </c>
      <c r="Z941">
        <v>0.124638</v>
      </c>
      <c r="AA941">
        <v>5.2173912525177002E-2</v>
      </c>
      <c r="AB941">
        <v>0.24915799999999999</v>
      </c>
      <c r="AC941">
        <v>1.53342</v>
      </c>
      <c r="AD941">
        <v>0.28947400000000001</v>
      </c>
      <c r="AE941">
        <v>0.69943299999999997</v>
      </c>
      <c r="AH941">
        <v>4.9064199999999998</v>
      </c>
      <c r="AI941">
        <v>0.26766099999999998</v>
      </c>
      <c r="AJ941">
        <v>0.41442800000000002</v>
      </c>
      <c r="AK941">
        <v>999</v>
      </c>
      <c r="AO941" t="s">
        <v>8334</v>
      </c>
    </row>
    <row r="942" spans="1:41" x14ac:dyDescent="0.45">
      <c r="A942" t="s">
        <v>7505</v>
      </c>
      <c r="B942" t="s">
        <v>191</v>
      </c>
      <c r="C942">
        <v>2</v>
      </c>
      <c r="D942">
        <v>2</v>
      </c>
      <c r="F942">
        <v>4.1987800000000002</v>
      </c>
      <c r="G942">
        <v>39</v>
      </c>
      <c r="H942">
        <v>3</v>
      </c>
      <c r="K942">
        <v>49.3</v>
      </c>
      <c r="L942">
        <v>215</v>
      </c>
      <c r="M942">
        <v>47</v>
      </c>
      <c r="N942">
        <v>25</v>
      </c>
      <c r="O942">
        <v>23</v>
      </c>
      <c r="P942">
        <v>6</v>
      </c>
      <c r="Q942">
        <v>19</v>
      </c>
      <c r="R942">
        <v>0</v>
      </c>
      <c r="S942">
        <v>3</v>
      </c>
      <c r="T942">
        <v>47</v>
      </c>
      <c r="U942">
        <v>8.5801200000000009</v>
      </c>
      <c r="V942">
        <v>3.4685600000000001</v>
      </c>
      <c r="W942">
        <v>2.4736799999999999</v>
      </c>
      <c r="X942">
        <v>1.0953299999999999</v>
      </c>
      <c r="Y942">
        <v>0.21860499999999999</v>
      </c>
      <c r="Z942">
        <v>8.8372099999999995E-2</v>
      </c>
      <c r="AA942">
        <v>0.13023255765437999</v>
      </c>
      <c r="AB942">
        <v>0.24352299999999999</v>
      </c>
      <c r="AC942">
        <v>1.33874</v>
      </c>
      <c r="AD942">
        <v>0.29285699999999998</v>
      </c>
      <c r="AE942">
        <v>0.71180600000000005</v>
      </c>
      <c r="AH942">
        <v>4.2692399999999999</v>
      </c>
      <c r="AI942">
        <v>0.26756600000000003</v>
      </c>
      <c r="AJ942">
        <v>0.29286200000000001</v>
      </c>
      <c r="AK942">
        <v>999</v>
      </c>
      <c r="AO942">
        <v>21324</v>
      </c>
    </row>
    <row r="943" spans="1:41" x14ac:dyDescent="0.45">
      <c r="A943" t="s">
        <v>8326</v>
      </c>
      <c r="B943" t="s">
        <v>309</v>
      </c>
      <c r="C943">
        <v>2</v>
      </c>
      <c r="D943">
        <v>3</v>
      </c>
      <c r="F943">
        <v>4.7872300000000001</v>
      </c>
      <c r="G943">
        <v>31</v>
      </c>
      <c r="H943">
        <v>2</v>
      </c>
      <c r="K943">
        <v>47</v>
      </c>
      <c r="L943">
        <v>203</v>
      </c>
      <c r="M943">
        <v>50</v>
      </c>
      <c r="N943">
        <v>27</v>
      </c>
      <c r="O943">
        <v>25</v>
      </c>
      <c r="P943">
        <v>6</v>
      </c>
      <c r="Q943">
        <v>13</v>
      </c>
      <c r="R943">
        <v>0</v>
      </c>
      <c r="S943">
        <v>4</v>
      </c>
      <c r="T943">
        <v>32</v>
      </c>
      <c r="U943">
        <v>6.1276599999999997</v>
      </c>
      <c r="V943">
        <v>2.48936</v>
      </c>
      <c r="W943">
        <v>2.4615399999999998</v>
      </c>
      <c r="X943">
        <v>1.1489400000000001</v>
      </c>
      <c r="Y943">
        <v>0.157635</v>
      </c>
      <c r="Z943">
        <v>6.4039399999999996E-2</v>
      </c>
      <c r="AA943">
        <v>9.3596056103706304E-2</v>
      </c>
      <c r="AB943">
        <v>0.26881699999999997</v>
      </c>
      <c r="AC943">
        <v>1.34043</v>
      </c>
      <c r="AD943">
        <v>0.29729699999999998</v>
      </c>
      <c r="AE943">
        <v>0.65934099999999995</v>
      </c>
      <c r="AH943">
        <v>4.63802</v>
      </c>
      <c r="AI943">
        <v>0.267156</v>
      </c>
      <c r="AJ943">
        <v>0.37051400000000001</v>
      </c>
      <c r="AK943">
        <v>999</v>
      </c>
      <c r="AO943" t="s">
        <v>8327</v>
      </c>
    </row>
    <row r="944" spans="1:41" x14ac:dyDescent="0.45">
      <c r="A944" t="s">
        <v>7224</v>
      </c>
      <c r="B944" t="s">
        <v>73</v>
      </c>
      <c r="C944">
        <v>4</v>
      </c>
      <c r="D944">
        <v>3</v>
      </c>
      <c r="F944">
        <v>4.3021000000000003</v>
      </c>
      <c r="G944">
        <v>55</v>
      </c>
      <c r="H944">
        <v>0</v>
      </c>
      <c r="K944">
        <v>52.3</v>
      </c>
      <c r="L944">
        <v>219</v>
      </c>
      <c r="M944">
        <v>44</v>
      </c>
      <c r="N944">
        <v>27</v>
      </c>
      <c r="O944">
        <v>25</v>
      </c>
      <c r="P944">
        <v>7</v>
      </c>
      <c r="Q944">
        <v>24</v>
      </c>
      <c r="R944">
        <v>1</v>
      </c>
      <c r="S944">
        <v>2</v>
      </c>
      <c r="T944">
        <v>57</v>
      </c>
      <c r="U944">
        <v>9.8087999999999997</v>
      </c>
      <c r="V944">
        <v>4.13002</v>
      </c>
      <c r="W944">
        <v>2.375</v>
      </c>
      <c r="X944">
        <v>1.20459</v>
      </c>
      <c r="Y944">
        <v>0.26027400000000001</v>
      </c>
      <c r="Z944">
        <v>0.10958900000000001</v>
      </c>
      <c r="AA944">
        <v>0.15068492293357799</v>
      </c>
      <c r="AB944">
        <v>0.22797899999999999</v>
      </c>
      <c r="AC944">
        <v>1.30019</v>
      </c>
      <c r="AD944">
        <v>0.28682200000000002</v>
      </c>
      <c r="AE944">
        <v>0.70446699999999995</v>
      </c>
      <c r="AH944">
        <v>4.3066700000000004</v>
      </c>
      <c r="AI944">
        <v>0.26707399999999998</v>
      </c>
      <c r="AJ944">
        <v>0.200207</v>
      </c>
      <c r="AK944">
        <v>999</v>
      </c>
      <c r="AO944">
        <v>17432</v>
      </c>
    </row>
    <row r="945" spans="1:41" x14ac:dyDescent="0.45">
      <c r="A945" t="s">
        <v>8349</v>
      </c>
      <c r="B945" t="s">
        <v>46</v>
      </c>
      <c r="C945">
        <v>6</v>
      </c>
      <c r="D945">
        <v>7</v>
      </c>
      <c r="F945">
        <v>4.99369</v>
      </c>
      <c r="G945">
        <v>20</v>
      </c>
      <c r="H945">
        <v>9</v>
      </c>
      <c r="K945">
        <v>79.3</v>
      </c>
      <c r="L945">
        <v>352</v>
      </c>
      <c r="M945">
        <v>83</v>
      </c>
      <c r="N945">
        <v>47</v>
      </c>
      <c r="O945">
        <v>44</v>
      </c>
      <c r="P945">
        <v>11</v>
      </c>
      <c r="Q945">
        <v>30</v>
      </c>
      <c r="R945">
        <v>0</v>
      </c>
      <c r="S945">
        <v>9</v>
      </c>
      <c r="T945">
        <v>54</v>
      </c>
      <c r="U945">
        <v>6.1286300000000002</v>
      </c>
      <c r="V945">
        <v>3.4047900000000002</v>
      </c>
      <c r="W945">
        <v>1.8</v>
      </c>
      <c r="X945">
        <v>1.2484200000000001</v>
      </c>
      <c r="Y945">
        <v>0.15340899999999999</v>
      </c>
      <c r="Z945">
        <v>8.5227300000000006E-2</v>
      </c>
      <c r="AA945">
        <v>6.8181820213794694E-2</v>
      </c>
      <c r="AB945">
        <v>0.26517600000000002</v>
      </c>
      <c r="AC945">
        <v>1.4249700000000001</v>
      </c>
      <c r="AD945">
        <v>0.290323</v>
      </c>
      <c r="AE945">
        <v>0.67623</v>
      </c>
      <c r="AH945">
        <v>5.1718099999999998</v>
      </c>
      <c r="AI945">
        <v>0.26614700000000002</v>
      </c>
      <c r="AJ945">
        <v>0.21746199999999999</v>
      </c>
      <c r="AK945">
        <v>999</v>
      </c>
      <c r="AO945" t="s">
        <v>8350</v>
      </c>
    </row>
    <row r="946" spans="1:41" x14ac:dyDescent="0.45">
      <c r="A946" t="s">
        <v>7553</v>
      </c>
      <c r="B946" t="s">
        <v>130</v>
      </c>
      <c r="C946">
        <v>3</v>
      </c>
      <c r="D946">
        <v>2</v>
      </c>
      <c r="F946">
        <v>4.3979100000000004</v>
      </c>
      <c r="G946">
        <v>52</v>
      </c>
      <c r="H946">
        <v>0</v>
      </c>
      <c r="K946">
        <v>57.3</v>
      </c>
      <c r="L946">
        <v>249</v>
      </c>
      <c r="M946">
        <v>52</v>
      </c>
      <c r="N946">
        <v>30</v>
      </c>
      <c r="O946">
        <v>28</v>
      </c>
      <c r="P946">
        <v>7</v>
      </c>
      <c r="Q946">
        <v>27</v>
      </c>
      <c r="R946">
        <v>3</v>
      </c>
      <c r="S946">
        <v>2</v>
      </c>
      <c r="T946">
        <v>60</v>
      </c>
      <c r="U946">
        <v>9.42408</v>
      </c>
      <c r="V946">
        <v>4.2408400000000004</v>
      </c>
      <c r="W946">
        <v>2.2222200000000001</v>
      </c>
      <c r="X946">
        <v>1.09948</v>
      </c>
      <c r="Y946">
        <v>0.24096400000000001</v>
      </c>
      <c r="Z946">
        <v>0.108434</v>
      </c>
      <c r="AA946">
        <v>0.132530122995376</v>
      </c>
      <c r="AB946">
        <v>0.23636399999999999</v>
      </c>
      <c r="AC946">
        <v>1.3787100000000001</v>
      </c>
      <c r="AD946">
        <v>0.29411799999999999</v>
      </c>
      <c r="AE946">
        <v>0.70809299999999997</v>
      </c>
      <c r="AH946">
        <v>4.2672600000000003</v>
      </c>
      <c r="AI946">
        <v>0.26568599999999998</v>
      </c>
      <c r="AJ946">
        <v>0.17180100000000001</v>
      </c>
      <c r="AK946">
        <v>999</v>
      </c>
      <c r="AO946">
        <v>17464</v>
      </c>
    </row>
    <row r="947" spans="1:41" x14ac:dyDescent="0.45">
      <c r="A947" t="s">
        <v>7235</v>
      </c>
      <c r="B947" t="s">
        <v>191</v>
      </c>
      <c r="C947">
        <v>4</v>
      </c>
      <c r="D947">
        <v>3</v>
      </c>
      <c r="F947">
        <v>4.0408200000000001</v>
      </c>
      <c r="G947">
        <v>51</v>
      </c>
      <c r="H947">
        <v>0</v>
      </c>
      <c r="K947">
        <v>49</v>
      </c>
      <c r="L947">
        <v>213</v>
      </c>
      <c r="M947">
        <v>48</v>
      </c>
      <c r="N947">
        <v>24</v>
      </c>
      <c r="O947">
        <v>22</v>
      </c>
      <c r="P947">
        <v>7</v>
      </c>
      <c r="Q947">
        <v>16</v>
      </c>
      <c r="R947">
        <v>0</v>
      </c>
      <c r="S947">
        <v>0</v>
      </c>
      <c r="T947">
        <v>51</v>
      </c>
      <c r="U947">
        <v>9.3673500000000001</v>
      </c>
      <c r="V947">
        <v>2.9387799999999999</v>
      </c>
      <c r="W947">
        <v>3.1875</v>
      </c>
      <c r="X947">
        <v>1.2857099999999999</v>
      </c>
      <c r="Y947">
        <v>0.23943700000000001</v>
      </c>
      <c r="Z947">
        <v>7.5117400000000001E-2</v>
      </c>
      <c r="AA947">
        <v>0.16431925445795001</v>
      </c>
      <c r="AB947">
        <v>0.24365500000000001</v>
      </c>
      <c r="AC947">
        <v>1.3061199999999999</v>
      </c>
      <c r="AD947">
        <v>0.294964</v>
      </c>
      <c r="AE947">
        <v>0.73800699999999997</v>
      </c>
      <c r="AH947">
        <v>4.0101399999999998</v>
      </c>
      <c r="AI947">
        <v>0.26568599999999998</v>
      </c>
      <c r="AJ947">
        <v>0.23306399999999999</v>
      </c>
      <c r="AK947">
        <v>999</v>
      </c>
      <c r="AO947">
        <v>7005</v>
      </c>
    </row>
    <row r="948" spans="1:41" x14ac:dyDescent="0.45">
      <c r="A948" t="s">
        <v>8223</v>
      </c>
      <c r="B948" t="s">
        <v>76</v>
      </c>
      <c r="C948">
        <v>2</v>
      </c>
      <c r="D948">
        <v>4</v>
      </c>
      <c r="F948">
        <v>4.6666699999999999</v>
      </c>
      <c r="G948">
        <v>25</v>
      </c>
      <c r="H948">
        <v>5</v>
      </c>
      <c r="K948">
        <v>54</v>
      </c>
      <c r="L948">
        <v>243</v>
      </c>
      <c r="M948">
        <v>56</v>
      </c>
      <c r="N948">
        <v>30</v>
      </c>
      <c r="O948">
        <v>28</v>
      </c>
      <c r="P948">
        <v>6</v>
      </c>
      <c r="Q948">
        <v>25</v>
      </c>
      <c r="R948">
        <v>0</v>
      </c>
      <c r="S948">
        <v>2</v>
      </c>
      <c r="T948">
        <v>40</v>
      </c>
      <c r="U948">
        <v>6.6666699999999999</v>
      </c>
      <c r="V948">
        <v>4.1666699999999999</v>
      </c>
      <c r="W948">
        <v>1.6</v>
      </c>
      <c r="X948">
        <v>1</v>
      </c>
      <c r="Y948">
        <v>0.16460900000000001</v>
      </c>
      <c r="Z948">
        <v>0.102881</v>
      </c>
      <c r="AA948">
        <v>6.1728402972221298E-2</v>
      </c>
      <c r="AB948">
        <v>0.25925900000000002</v>
      </c>
      <c r="AC948">
        <v>1.5</v>
      </c>
      <c r="AD948">
        <v>0.29411799999999999</v>
      </c>
      <c r="AE948">
        <v>0.70247899999999996</v>
      </c>
      <c r="AH948">
        <v>4.718</v>
      </c>
      <c r="AI948">
        <v>0.26549200000000001</v>
      </c>
      <c r="AJ948">
        <v>0.32352799999999998</v>
      </c>
      <c r="AK948">
        <v>999</v>
      </c>
      <c r="AO948" t="s">
        <v>8224</v>
      </c>
    </row>
    <row r="949" spans="1:41" x14ac:dyDescent="0.45">
      <c r="A949" t="s">
        <v>7469</v>
      </c>
      <c r="B949" t="s">
        <v>21</v>
      </c>
      <c r="C949">
        <v>3</v>
      </c>
      <c r="D949">
        <v>3</v>
      </c>
      <c r="F949">
        <v>4.11531</v>
      </c>
      <c r="G949">
        <v>44</v>
      </c>
      <c r="H949">
        <v>0</v>
      </c>
      <c r="K949">
        <v>50.3</v>
      </c>
      <c r="L949">
        <v>215</v>
      </c>
      <c r="M949">
        <v>48</v>
      </c>
      <c r="N949">
        <v>25</v>
      </c>
      <c r="O949">
        <v>23</v>
      </c>
      <c r="P949">
        <v>6</v>
      </c>
      <c r="Q949">
        <v>17</v>
      </c>
      <c r="R949">
        <v>1</v>
      </c>
      <c r="S949">
        <v>1</v>
      </c>
      <c r="T949">
        <v>47</v>
      </c>
      <c r="U949">
        <v>8.4095399999999998</v>
      </c>
      <c r="V949">
        <v>3.04175</v>
      </c>
      <c r="W949">
        <v>2.76471</v>
      </c>
      <c r="X949">
        <v>1.0735600000000001</v>
      </c>
      <c r="Y949">
        <v>0.21860499999999999</v>
      </c>
      <c r="Z949">
        <v>7.9069799999999996E-2</v>
      </c>
      <c r="AA949">
        <v>0.13953488320112201</v>
      </c>
      <c r="AB949">
        <v>0.24365500000000001</v>
      </c>
      <c r="AC949">
        <v>1.2922499999999999</v>
      </c>
      <c r="AD949">
        <v>0.29166700000000001</v>
      </c>
      <c r="AE949">
        <v>0.70671399999999995</v>
      </c>
      <c r="AH949">
        <v>4.01051</v>
      </c>
      <c r="AI949">
        <v>0.26533400000000001</v>
      </c>
      <c r="AJ949">
        <v>0.16538600000000001</v>
      </c>
      <c r="AK949">
        <v>999</v>
      </c>
      <c r="AO949">
        <v>21093</v>
      </c>
    </row>
    <row r="950" spans="1:41" x14ac:dyDescent="0.45">
      <c r="A950" t="s">
        <v>8120</v>
      </c>
      <c r="B950" t="s">
        <v>104</v>
      </c>
      <c r="C950">
        <v>3</v>
      </c>
      <c r="D950">
        <v>7</v>
      </c>
      <c r="F950">
        <v>5.6035599999999999</v>
      </c>
      <c r="G950">
        <v>20</v>
      </c>
      <c r="H950">
        <v>16</v>
      </c>
      <c r="K950">
        <v>78.7</v>
      </c>
      <c r="L950">
        <v>366</v>
      </c>
      <c r="M950">
        <v>93</v>
      </c>
      <c r="N950">
        <v>52</v>
      </c>
      <c r="O950">
        <v>49</v>
      </c>
      <c r="P950">
        <v>12</v>
      </c>
      <c r="Q950">
        <v>33</v>
      </c>
      <c r="R950">
        <v>0</v>
      </c>
      <c r="S950">
        <v>3</v>
      </c>
      <c r="T950">
        <v>51</v>
      </c>
      <c r="U950">
        <v>5.8322700000000003</v>
      </c>
      <c r="V950">
        <v>3.7738200000000002</v>
      </c>
      <c r="W950">
        <v>1.54545</v>
      </c>
      <c r="X950">
        <v>1.3723000000000001</v>
      </c>
      <c r="Y950">
        <v>0.139344</v>
      </c>
      <c r="Z950">
        <v>9.0163900000000005E-2</v>
      </c>
      <c r="AA950">
        <v>4.91803288459777E-2</v>
      </c>
      <c r="AB950">
        <v>0.28181800000000001</v>
      </c>
      <c r="AC950">
        <v>1.6010200000000001</v>
      </c>
      <c r="AD950">
        <v>0.303371</v>
      </c>
      <c r="AE950">
        <v>0.67765600000000004</v>
      </c>
      <c r="AH950">
        <v>5.3134899999999998</v>
      </c>
      <c r="AI950">
        <v>0.26481300000000002</v>
      </c>
      <c r="AJ950">
        <v>-3.9406299999999998E-2</v>
      </c>
      <c r="AK950">
        <v>999</v>
      </c>
      <c r="AO950">
        <v>17489</v>
      </c>
    </row>
    <row r="951" spans="1:41" x14ac:dyDescent="0.45">
      <c r="A951" t="s">
        <v>7602</v>
      </c>
      <c r="B951" t="s">
        <v>191</v>
      </c>
      <c r="C951">
        <v>3</v>
      </c>
      <c r="D951">
        <v>4</v>
      </c>
      <c r="F951">
        <v>4.8470000000000004</v>
      </c>
      <c r="G951">
        <v>19</v>
      </c>
      <c r="H951">
        <v>12</v>
      </c>
      <c r="K951">
        <v>81.7</v>
      </c>
      <c r="L951">
        <v>368</v>
      </c>
      <c r="M951">
        <v>82</v>
      </c>
      <c r="N951">
        <v>47</v>
      </c>
      <c r="O951">
        <v>44</v>
      </c>
      <c r="P951">
        <v>10</v>
      </c>
      <c r="Q951">
        <v>37</v>
      </c>
      <c r="R951">
        <v>0</v>
      </c>
      <c r="S951">
        <v>9</v>
      </c>
      <c r="T951">
        <v>62</v>
      </c>
      <c r="U951">
        <v>6.8298699999999997</v>
      </c>
      <c r="V951">
        <v>4.0758900000000002</v>
      </c>
      <c r="W951">
        <v>1.6756800000000001</v>
      </c>
      <c r="X951">
        <v>1.1015900000000001</v>
      </c>
      <c r="Y951">
        <v>0.16847799999999999</v>
      </c>
      <c r="Z951">
        <v>0.10054299999999999</v>
      </c>
      <c r="AA951">
        <v>6.7934788763523102E-2</v>
      </c>
      <c r="AB951">
        <v>0.254658</v>
      </c>
      <c r="AC951">
        <v>1.45655</v>
      </c>
      <c r="AD951">
        <v>0.28799999999999998</v>
      </c>
      <c r="AE951">
        <v>0.68571400000000005</v>
      </c>
      <c r="AH951">
        <v>5.0175900000000002</v>
      </c>
      <c r="AI951">
        <v>0.26419199999999998</v>
      </c>
      <c r="AJ951">
        <v>0.42317300000000002</v>
      </c>
      <c r="AK951">
        <v>999</v>
      </c>
      <c r="AO951">
        <v>26190</v>
      </c>
    </row>
    <row r="952" spans="1:41" x14ac:dyDescent="0.45">
      <c r="A952" t="s">
        <v>8348</v>
      </c>
      <c r="B952" t="s">
        <v>178</v>
      </c>
      <c r="C952">
        <v>3</v>
      </c>
      <c r="D952">
        <v>3</v>
      </c>
      <c r="F952">
        <v>4.3520300000000001</v>
      </c>
      <c r="G952">
        <v>35</v>
      </c>
      <c r="H952">
        <v>1</v>
      </c>
      <c r="K952">
        <v>51.7</v>
      </c>
      <c r="L952">
        <v>222</v>
      </c>
      <c r="M952">
        <v>45</v>
      </c>
      <c r="N952">
        <v>27</v>
      </c>
      <c r="O952">
        <v>25</v>
      </c>
      <c r="P952">
        <v>6</v>
      </c>
      <c r="Q952">
        <v>24</v>
      </c>
      <c r="R952">
        <v>1</v>
      </c>
      <c r="S952">
        <v>2</v>
      </c>
      <c r="T952">
        <v>52</v>
      </c>
      <c r="U952">
        <v>9.0522200000000002</v>
      </c>
      <c r="V952">
        <v>4.1779500000000001</v>
      </c>
      <c r="W952">
        <v>2.1666699999999999</v>
      </c>
      <c r="X952">
        <v>1.0444899999999999</v>
      </c>
      <c r="Y952">
        <v>0.234234</v>
      </c>
      <c r="Z952">
        <v>0.108108</v>
      </c>
      <c r="AA952">
        <v>0.126126118004322</v>
      </c>
      <c r="AB952">
        <v>0.22959199999999999</v>
      </c>
      <c r="AC952">
        <v>1.3346199999999999</v>
      </c>
      <c r="AD952">
        <v>0.282609</v>
      </c>
      <c r="AE952">
        <v>0.69306900000000005</v>
      </c>
      <c r="AH952">
        <v>4.26084</v>
      </c>
      <c r="AI952">
        <v>0.263629</v>
      </c>
      <c r="AJ952">
        <v>0.108943</v>
      </c>
      <c r="AK952">
        <v>999</v>
      </c>
      <c r="AO952">
        <v>21656</v>
      </c>
    </row>
    <row r="953" spans="1:41" x14ac:dyDescent="0.45">
      <c r="A953" t="s">
        <v>6440</v>
      </c>
      <c r="B953" t="s">
        <v>28</v>
      </c>
      <c r="C953">
        <v>2</v>
      </c>
      <c r="D953">
        <v>2</v>
      </c>
      <c r="F953">
        <v>4.5613999999999999</v>
      </c>
      <c r="G953">
        <v>49</v>
      </c>
      <c r="H953">
        <v>0</v>
      </c>
      <c r="K953">
        <v>51.3</v>
      </c>
      <c r="L953">
        <v>223</v>
      </c>
      <c r="M953">
        <v>41</v>
      </c>
      <c r="N953">
        <v>28</v>
      </c>
      <c r="O953">
        <v>26</v>
      </c>
      <c r="P953">
        <v>5</v>
      </c>
      <c r="Q953">
        <v>27</v>
      </c>
      <c r="R953">
        <v>1</v>
      </c>
      <c r="S953">
        <v>7</v>
      </c>
      <c r="T953">
        <v>57</v>
      </c>
      <c r="U953">
        <v>10</v>
      </c>
      <c r="V953">
        <v>4.7368399999999999</v>
      </c>
      <c r="W953">
        <v>2.11111</v>
      </c>
      <c r="X953">
        <v>0.877193</v>
      </c>
      <c r="Y953">
        <v>0.25560500000000003</v>
      </c>
      <c r="Z953">
        <v>0.121076</v>
      </c>
      <c r="AA953">
        <v>0.13452913612127301</v>
      </c>
      <c r="AB953">
        <v>0.21693100000000001</v>
      </c>
      <c r="AC953">
        <v>1.3255399999999999</v>
      </c>
      <c r="AD953">
        <v>0.28346500000000002</v>
      </c>
      <c r="AE953">
        <v>0.65573800000000004</v>
      </c>
      <c r="AH953">
        <v>4.2881799999999997</v>
      </c>
      <c r="AI953">
        <v>0.26275700000000002</v>
      </c>
      <c r="AJ953">
        <v>4.0785300000000003E-3</v>
      </c>
      <c r="AK953">
        <v>999</v>
      </c>
      <c r="AO953">
        <v>21859</v>
      </c>
    </row>
    <row r="954" spans="1:41" x14ac:dyDescent="0.45">
      <c r="A954" t="s">
        <v>8272</v>
      </c>
      <c r="B954" t="s">
        <v>178</v>
      </c>
      <c r="C954">
        <v>3</v>
      </c>
      <c r="D954">
        <v>3</v>
      </c>
      <c r="F954">
        <v>4.1987800000000002</v>
      </c>
      <c r="G954">
        <v>46</v>
      </c>
      <c r="H954">
        <v>0</v>
      </c>
      <c r="K954">
        <v>49.3</v>
      </c>
      <c r="L954">
        <v>205</v>
      </c>
      <c r="M954">
        <v>48</v>
      </c>
      <c r="N954">
        <v>25</v>
      </c>
      <c r="O954">
        <v>23</v>
      </c>
      <c r="P954">
        <v>7</v>
      </c>
      <c r="Q954">
        <v>12</v>
      </c>
      <c r="R954">
        <v>2</v>
      </c>
      <c r="S954">
        <v>2</v>
      </c>
      <c r="T954">
        <v>45</v>
      </c>
      <c r="U954">
        <v>8.2150099999999995</v>
      </c>
      <c r="V954">
        <v>2.1906699999999999</v>
      </c>
      <c r="W954">
        <v>3.75</v>
      </c>
      <c r="X954">
        <v>1.27789</v>
      </c>
      <c r="Y954">
        <v>0.21951200000000001</v>
      </c>
      <c r="Z954">
        <v>5.8536600000000001E-2</v>
      </c>
      <c r="AA954">
        <v>0.16097560897469501</v>
      </c>
      <c r="AB954">
        <v>0.251309</v>
      </c>
      <c r="AC954">
        <v>1.2170399999999999</v>
      </c>
      <c r="AD954">
        <v>0.294964</v>
      </c>
      <c r="AE954">
        <v>0.69721100000000003</v>
      </c>
      <c r="AH954">
        <v>4.1272500000000001</v>
      </c>
      <c r="AI954">
        <v>0.261133</v>
      </c>
      <c r="AJ954">
        <v>0.117105</v>
      </c>
      <c r="AK954">
        <v>999</v>
      </c>
      <c r="AO954">
        <v>18384</v>
      </c>
    </row>
    <row r="955" spans="1:41" x14ac:dyDescent="0.45">
      <c r="A955" t="s">
        <v>203</v>
      </c>
      <c r="B955" t="s">
        <v>89</v>
      </c>
      <c r="C955">
        <v>3</v>
      </c>
      <c r="D955">
        <v>2</v>
      </c>
      <c r="F955">
        <v>3.9735100000000001</v>
      </c>
      <c r="G955">
        <v>48</v>
      </c>
      <c r="H955">
        <v>0</v>
      </c>
      <c r="K955">
        <v>45.3</v>
      </c>
      <c r="L955">
        <v>189</v>
      </c>
      <c r="M955">
        <v>41</v>
      </c>
      <c r="N955">
        <v>21</v>
      </c>
      <c r="O955">
        <v>20</v>
      </c>
      <c r="P955">
        <v>5</v>
      </c>
      <c r="Q955">
        <v>15</v>
      </c>
      <c r="R955">
        <v>2</v>
      </c>
      <c r="S955">
        <v>4</v>
      </c>
      <c r="T955">
        <v>42</v>
      </c>
      <c r="U955">
        <v>8.3443699999999996</v>
      </c>
      <c r="V955">
        <v>2.9801299999999999</v>
      </c>
      <c r="W955">
        <v>2.8</v>
      </c>
      <c r="X955">
        <v>0.99337799999999998</v>
      </c>
      <c r="Y955">
        <v>0.222222</v>
      </c>
      <c r="Z955">
        <v>7.9365099999999994E-2</v>
      </c>
      <c r="AA955">
        <v>0.14285714179277401</v>
      </c>
      <c r="AB955">
        <v>0.241176</v>
      </c>
      <c r="AC955">
        <v>1.2362</v>
      </c>
      <c r="AD955">
        <v>0.29268300000000003</v>
      </c>
      <c r="AE955">
        <v>0.71428599999999998</v>
      </c>
      <c r="AH955">
        <v>4.09389</v>
      </c>
      <c r="AI955">
        <v>0.26051099999999999</v>
      </c>
      <c r="AJ955">
        <v>0.37796800000000003</v>
      </c>
      <c r="AK955">
        <v>999</v>
      </c>
      <c r="AO955">
        <v>19337</v>
      </c>
    </row>
    <row r="956" spans="1:41" x14ac:dyDescent="0.45">
      <c r="A956" t="s">
        <v>8470</v>
      </c>
      <c r="B956" t="s">
        <v>155</v>
      </c>
      <c r="C956">
        <v>3</v>
      </c>
      <c r="D956">
        <v>4</v>
      </c>
      <c r="F956">
        <v>4.3178400000000003</v>
      </c>
      <c r="G956">
        <v>33</v>
      </c>
      <c r="H956">
        <v>0</v>
      </c>
      <c r="K956">
        <v>66.7</v>
      </c>
      <c r="L956">
        <v>284</v>
      </c>
      <c r="M956">
        <v>69</v>
      </c>
      <c r="N956">
        <v>34</v>
      </c>
      <c r="O956">
        <v>32</v>
      </c>
      <c r="P956">
        <v>7</v>
      </c>
      <c r="Q956">
        <v>17</v>
      </c>
      <c r="R956">
        <v>0</v>
      </c>
      <c r="S956">
        <v>4</v>
      </c>
      <c r="T956">
        <v>46</v>
      </c>
      <c r="U956">
        <v>6.2069000000000001</v>
      </c>
      <c r="V956">
        <v>2.2938499999999999</v>
      </c>
      <c r="W956">
        <v>2.7058800000000001</v>
      </c>
      <c r="X956">
        <v>0.94452800000000003</v>
      </c>
      <c r="Y956">
        <v>0.161972</v>
      </c>
      <c r="Z956">
        <v>5.9859200000000001E-2</v>
      </c>
      <c r="AA956">
        <v>0.10211268067359899</v>
      </c>
      <c r="AB956">
        <v>0.26235700000000001</v>
      </c>
      <c r="AC956">
        <v>1.2893600000000001</v>
      </c>
      <c r="AD956">
        <v>0.295238</v>
      </c>
      <c r="AE956">
        <v>0.68241499999999999</v>
      </c>
      <c r="AH956">
        <v>4.1845800000000004</v>
      </c>
      <c r="AI956">
        <v>0.25878400000000001</v>
      </c>
      <c r="AJ956">
        <v>0.34680299999999997</v>
      </c>
      <c r="AK956">
        <v>999</v>
      </c>
      <c r="AO956" t="s">
        <v>8471</v>
      </c>
    </row>
    <row r="957" spans="1:41" x14ac:dyDescent="0.45">
      <c r="A957" t="s">
        <v>8240</v>
      </c>
      <c r="C957">
        <v>2</v>
      </c>
      <c r="D957">
        <v>4</v>
      </c>
      <c r="F957">
        <v>4.7568700000000002</v>
      </c>
      <c r="G957">
        <v>26</v>
      </c>
      <c r="H957">
        <v>4</v>
      </c>
      <c r="K957">
        <v>47.3</v>
      </c>
      <c r="L957">
        <v>210</v>
      </c>
      <c r="M957">
        <v>45</v>
      </c>
      <c r="N957">
        <v>27</v>
      </c>
      <c r="O957">
        <v>25</v>
      </c>
      <c r="P957">
        <v>6</v>
      </c>
      <c r="Q957">
        <v>21</v>
      </c>
      <c r="R957">
        <v>0</v>
      </c>
      <c r="S957">
        <v>4</v>
      </c>
      <c r="T957">
        <v>44</v>
      </c>
      <c r="U957">
        <v>8.37209</v>
      </c>
      <c r="V957">
        <v>3.9957699999999998</v>
      </c>
      <c r="W957">
        <v>2.09524</v>
      </c>
      <c r="X957">
        <v>1.1416500000000001</v>
      </c>
      <c r="Y957">
        <v>0.20952399999999999</v>
      </c>
      <c r="Z957">
        <v>0.1</v>
      </c>
      <c r="AA957">
        <v>0.109523810446262</v>
      </c>
      <c r="AB957">
        <v>0.24324299999999999</v>
      </c>
      <c r="AC957">
        <v>1.3953500000000001</v>
      </c>
      <c r="AD957">
        <v>0.28888900000000001</v>
      </c>
      <c r="AE957">
        <v>0.67708299999999999</v>
      </c>
      <c r="AH957">
        <v>4.6292499999999999</v>
      </c>
      <c r="AI957">
        <v>0.25786300000000001</v>
      </c>
      <c r="AJ957">
        <v>0.144759</v>
      </c>
      <c r="AK957">
        <v>999</v>
      </c>
      <c r="AO957">
        <v>20617</v>
      </c>
    </row>
    <row r="958" spans="1:41" x14ac:dyDescent="0.45">
      <c r="A958" t="s">
        <v>66</v>
      </c>
      <c r="B958" t="s">
        <v>10</v>
      </c>
      <c r="C958">
        <v>4</v>
      </c>
      <c r="D958">
        <v>6</v>
      </c>
      <c r="F958">
        <v>5.1788499999999997</v>
      </c>
      <c r="G958">
        <v>34</v>
      </c>
      <c r="H958">
        <v>6</v>
      </c>
      <c r="K958">
        <v>64.3</v>
      </c>
      <c r="L958">
        <v>296</v>
      </c>
      <c r="M958">
        <v>58</v>
      </c>
      <c r="N958">
        <v>40</v>
      </c>
      <c r="O958">
        <v>37</v>
      </c>
      <c r="P958">
        <v>7</v>
      </c>
      <c r="Q958">
        <v>42</v>
      </c>
      <c r="R958">
        <v>1</v>
      </c>
      <c r="S958">
        <v>4</v>
      </c>
      <c r="T958">
        <v>68</v>
      </c>
      <c r="U958">
        <v>9.5178799999999999</v>
      </c>
      <c r="V958">
        <v>5.8786899999999997</v>
      </c>
      <c r="W958">
        <v>1.6190500000000001</v>
      </c>
      <c r="X958">
        <v>0.97978200000000004</v>
      </c>
      <c r="Y958">
        <v>0.22972999999999999</v>
      </c>
      <c r="Z958">
        <v>0.14189199999999999</v>
      </c>
      <c r="AA958">
        <v>8.7837830185890198E-2</v>
      </c>
      <c r="AB958">
        <v>0.23200000000000001</v>
      </c>
      <c r="AC958">
        <v>1.55521</v>
      </c>
      <c r="AD958">
        <v>0.29142899999999999</v>
      </c>
      <c r="AE958">
        <v>0.665188</v>
      </c>
      <c r="AH958">
        <v>4.70139</v>
      </c>
      <c r="AI958">
        <v>0.25656200000000001</v>
      </c>
      <c r="AJ958">
        <v>-0.29270600000000002</v>
      </c>
      <c r="AK958">
        <v>999</v>
      </c>
      <c r="AO958">
        <v>31839</v>
      </c>
    </row>
    <row r="959" spans="1:41" x14ac:dyDescent="0.45">
      <c r="A959" t="s">
        <v>8428</v>
      </c>
      <c r="B959" t="s">
        <v>36</v>
      </c>
      <c r="C959">
        <v>3</v>
      </c>
      <c r="D959">
        <v>3</v>
      </c>
      <c r="F959">
        <v>4.8742700000000001</v>
      </c>
      <c r="G959">
        <v>33</v>
      </c>
      <c r="H959">
        <v>1</v>
      </c>
      <c r="K959">
        <v>51.7</v>
      </c>
      <c r="L959">
        <v>225</v>
      </c>
      <c r="M959">
        <v>52</v>
      </c>
      <c r="N959">
        <v>30</v>
      </c>
      <c r="O959">
        <v>28</v>
      </c>
      <c r="P959">
        <v>7</v>
      </c>
      <c r="Q959">
        <v>20</v>
      </c>
      <c r="R959">
        <v>0</v>
      </c>
      <c r="S959">
        <v>2</v>
      </c>
      <c r="T959">
        <v>44</v>
      </c>
      <c r="U959">
        <v>7.6595700000000004</v>
      </c>
      <c r="V959">
        <v>3.4816199999999999</v>
      </c>
      <c r="W959">
        <v>2.2000000000000002</v>
      </c>
      <c r="X959">
        <v>1.2185699999999999</v>
      </c>
      <c r="Y959">
        <v>0.19555600000000001</v>
      </c>
      <c r="Z959">
        <v>8.8888900000000007E-2</v>
      </c>
      <c r="AA959">
        <v>0.106666661798954</v>
      </c>
      <c r="AB959">
        <v>0.256158</v>
      </c>
      <c r="AC959">
        <v>1.3926499999999999</v>
      </c>
      <c r="AD959">
        <v>0.29605300000000001</v>
      </c>
      <c r="AE959">
        <v>0.67524099999999998</v>
      </c>
      <c r="AH959">
        <v>4.5896600000000003</v>
      </c>
      <c r="AI959">
        <v>0.25569399999999998</v>
      </c>
      <c r="AJ959">
        <v>7.3003200000000004E-2</v>
      </c>
      <c r="AK959">
        <v>999</v>
      </c>
      <c r="AO959" t="s">
        <v>8429</v>
      </c>
    </row>
    <row r="960" spans="1:41" x14ac:dyDescent="0.45">
      <c r="A960" t="s">
        <v>7453</v>
      </c>
      <c r="B960" t="s">
        <v>309</v>
      </c>
      <c r="C960">
        <v>2</v>
      </c>
      <c r="D960">
        <v>4</v>
      </c>
      <c r="F960">
        <v>5.8890500000000001</v>
      </c>
      <c r="G960">
        <v>21</v>
      </c>
      <c r="H960">
        <v>11</v>
      </c>
      <c r="K960">
        <v>70.3</v>
      </c>
      <c r="L960">
        <v>326</v>
      </c>
      <c r="M960">
        <v>92</v>
      </c>
      <c r="N960">
        <v>49</v>
      </c>
      <c r="O960">
        <v>46</v>
      </c>
      <c r="P960">
        <v>13</v>
      </c>
      <c r="Q960">
        <v>20</v>
      </c>
      <c r="R960">
        <v>1</v>
      </c>
      <c r="S960">
        <v>3</v>
      </c>
      <c r="T960">
        <v>43</v>
      </c>
      <c r="U960">
        <v>5.5049799999999998</v>
      </c>
      <c r="V960">
        <v>2.56046</v>
      </c>
      <c r="W960">
        <v>2.15</v>
      </c>
      <c r="X960">
        <v>1.6642999999999999</v>
      </c>
      <c r="Y960">
        <v>0.13190199999999999</v>
      </c>
      <c r="Z960">
        <v>6.13497E-2</v>
      </c>
      <c r="AA960">
        <v>7.0552151650190298E-2</v>
      </c>
      <c r="AB960">
        <v>0.30363000000000001</v>
      </c>
      <c r="AC960">
        <v>1.59317</v>
      </c>
      <c r="AD960">
        <v>0.31983800000000001</v>
      </c>
      <c r="AE960">
        <v>0.67164199999999996</v>
      </c>
      <c r="AH960">
        <v>5.4172000000000002</v>
      </c>
      <c r="AI960">
        <v>0.254741</v>
      </c>
      <c r="AJ960">
        <v>0.23764099999999999</v>
      </c>
      <c r="AK960">
        <v>999</v>
      </c>
      <c r="AO960">
        <v>14361</v>
      </c>
    </row>
    <row r="961" spans="1:41" x14ac:dyDescent="0.45">
      <c r="A961" t="s">
        <v>8345</v>
      </c>
      <c r="B961" t="s">
        <v>31</v>
      </c>
      <c r="C961">
        <v>2</v>
      </c>
      <c r="D961">
        <v>2</v>
      </c>
      <c r="F961">
        <v>4.4081599999999996</v>
      </c>
      <c r="G961">
        <v>32</v>
      </c>
      <c r="H961">
        <v>3</v>
      </c>
      <c r="K961">
        <v>49</v>
      </c>
      <c r="L961">
        <v>211</v>
      </c>
      <c r="M961">
        <v>47</v>
      </c>
      <c r="N961">
        <v>26</v>
      </c>
      <c r="O961">
        <v>24</v>
      </c>
      <c r="P961">
        <v>6</v>
      </c>
      <c r="Q961">
        <v>20</v>
      </c>
      <c r="R961">
        <v>1</v>
      </c>
      <c r="S961">
        <v>2</v>
      </c>
      <c r="T961">
        <v>40</v>
      </c>
      <c r="U961">
        <v>7.34694</v>
      </c>
      <c r="V961">
        <v>3.67347</v>
      </c>
      <c r="W961">
        <v>2</v>
      </c>
      <c r="X961">
        <v>1.1020399999999999</v>
      </c>
      <c r="Y961">
        <v>0.18957299999999999</v>
      </c>
      <c r="Z961">
        <v>9.4786700000000002E-2</v>
      </c>
      <c r="AA961">
        <v>9.4786733388900701E-2</v>
      </c>
      <c r="AB961">
        <v>0.24867700000000001</v>
      </c>
      <c r="AC961">
        <v>1.3673500000000001</v>
      </c>
      <c r="AD961">
        <v>0.286713</v>
      </c>
      <c r="AE961">
        <v>0.69965900000000003</v>
      </c>
      <c r="AH961">
        <v>4.5611600000000001</v>
      </c>
      <c r="AI961">
        <v>0.25365799999999999</v>
      </c>
      <c r="AJ961">
        <v>0.20752799999999999</v>
      </c>
      <c r="AK961">
        <v>999</v>
      </c>
      <c r="AO961" t="s">
        <v>8346</v>
      </c>
    </row>
    <row r="962" spans="1:41" x14ac:dyDescent="0.45">
      <c r="A962" t="s">
        <v>8286</v>
      </c>
      <c r="C962">
        <v>2</v>
      </c>
      <c r="D962">
        <v>3</v>
      </c>
      <c r="F962">
        <v>3.9375</v>
      </c>
      <c r="G962">
        <v>46</v>
      </c>
      <c r="H962">
        <v>0</v>
      </c>
      <c r="K962">
        <v>48</v>
      </c>
      <c r="L962">
        <v>198</v>
      </c>
      <c r="M962">
        <v>46</v>
      </c>
      <c r="N962">
        <v>22</v>
      </c>
      <c r="O962">
        <v>21</v>
      </c>
      <c r="P962">
        <v>6</v>
      </c>
      <c r="Q962">
        <v>12</v>
      </c>
      <c r="R962">
        <v>2</v>
      </c>
      <c r="S962">
        <v>2</v>
      </c>
      <c r="T962">
        <v>43</v>
      </c>
      <c r="U962">
        <v>8.0625</v>
      </c>
      <c r="V962">
        <v>2.25</v>
      </c>
      <c r="W962">
        <v>3.5833300000000001</v>
      </c>
      <c r="X962">
        <v>1.125</v>
      </c>
      <c r="Y962">
        <v>0.217172</v>
      </c>
      <c r="Z962">
        <v>6.0606100000000003E-2</v>
      </c>
      <c r="AA962">
        <v>0.156565651297569</v>
      </c>
      <c r="AB962">
        <v>0.25</v>
      </c>
      <c r="AC962">
        <v>1.2083299999999999</v>
      </c>
      <c r="AD962">
        <v>0.296296</v>
      </c>
      <c r="AE962">
        <v>0.72580599999999995</v>
      </c>
      <c r="AH962">
        <v>3.9633699999999998</v>
      </c>
      <c r="AI962">
        <v>0.25070599999999998</v>
      </c>
      <c r="AJ962">
        <v>0.29468299999999997</v>
      </c>
      <c r="AK962">
        <v>999</v>
      </c>
      <c r="AO962">
        <v>17092</v>
      </c>
    </row>
    <row r="963" spans="1:41" x14ac:dyDescent="0.45">
      <c r="A963" t="s">
        <v>5083</v>
      </c>
      <c r="B963" t="s">
        <v>31</v>
      </c>
      <c r="C963">
        <v>3</v>
      </c>
      <c r="D963">
        <v>2</v>
      </c>
      <c r="F963">
        <v>4.09938</v>
      </c>
      <c r="G963">
        <v>37</v>
      </c>
      <c r="H963">
        <v>0</v>
      </c>
      <c r="K963">
        <v>48.3</v>
      </c>
      <c r="L963">
        <v>208</v>
      </c>
      <c r="M963">
        <v>41</v>
      </c>
      <c r="N963">
        <v>24</v>
      </c>
      <c r="O963">
        <v>22</v>
      </c>
      <c r="P963">
        <v>6</v>
      </c>
      <c r="Q963">
        <v>21</v>
      </c>
      <c r="R963">
        <v>0</v>
      </c>
      <c r="S963">
        <v>4</v>
      </c>
      <c r="T963">
        <v>55</v>
      </c>
      <c r="U963">
        <v>10.2484</v>
      </c>
      <c r="V963">
        <v>3.9130400000000001</v>
      </c>
      <c r="W963">
        <v>2.6190500000000001</v>
      </c>
      <c r="X963">
        <v>1.1180099999999999</v>
      </c>
      <c r="Y963">
        <v>0.26442300000000002</v>
      </c>
      <c r="Z963">
        <v>0.100962</v>
      </c>
      <c r="AA963">
        <v>0.16346153616905201</v>
      </c>
      <c r="AB963">
        <v>0.22404399999999999</v>
      </c>
      <c r="AC963">
        <v>1.2836399999999999</v>
      </c>
      <c r="AD963">
        <v>0.286885</v>
      </c>
      <c r="AE963">
        <v>0.708955</v>
      </c>
      <c r="AH963">
        <v>4.1453100000000003</v>
      </c>
      <c r="AI963">
        <v>0.25013800000000003</v>
      </c>
      <c r="AJ963">
        <v>0.24098600000000001</v>
      </c>
      <c r="AK963">
        <v>999</v>
      </c>
      <c r="AO963" t="s">
        <v>5086</v>
      </c>
    </row>
    <row r="964" spans="1:41" x14ac:dyDescent="0.45">
      <c r="A964" t="s">
        <v>7429</v>
      </c>
      <c r="B964" t="s">
        <v>82</v>
      </c>
      <c r="C964">
        <v>2</v>
      </c>
      <c r="D964">
        <v>2</v>
      </c>
      <c r="F964">
        <v>3.9278900000000001</v>
      </c>
      <c r="G964">
        <v>58</v>
      </c>
      <c r="H964">
        <v>0</v>
      </c>
      <c r="K964">
        <v>52.7</v>
      </c>
      <c r="L964">
        <v>221</v>
      </c>
      <c r="M964">
        <v>49</v>
      </c>
      <c r="N964">
        <v>25</v>
      </c>
      <c r="O964">
        <v>23</v>
      </c>
      <c r="P964">
        <v>7</v>
      </c>
      <c r="Q964">
        <v>13</v>
      </c>
      <c r="R964">
        <v>3</v>
      </c>
      <c r="S964">
        <v>4</v>
      </c>
      <c r="T964">
        <v>51</v>
      </c>
      <c r="U964">
        <v>8.7096800000000005</v>
      </c>
      <c r="V964">
        <v>2.22011</v>
      </c>
      <c r="W964">
        <v>3.9230800000000001</v>
      </c>
      <c r="X964">
        <v>1.1954499999999999</v>
      </c>
      <c r="Y964">
        <v>0.230769</v>
      </c>
      <c r="Z964">
        <v>5.8823500000000001E-2</v>
      </c>
      <c r="AA964">
        <v>0.17194570228457401</v>
      </c>
      <c r="AB964">
        <v>0.24019599999999999</v>
      </c>
      <c r="AC964">
        <v>1.1764699999999999</v>
      </c>
      <c r="AD964">
        <v>0.28767100000000001</v>
      </c>
      <c r="AE964">
        <v>0.708812</v>
      </c>
      <c r="AH964">
        <v>4.0140500000000001</v>
      </c>
      <c r="AI964">
        <v>0.250079</v>
      </c>
      <c r="AJ964">
        <v>0.24374699999999999</v>
      </c>
      <c r="AK964">
        <v>999</v>
      </c>
      <c r="AO964">
        <v>17170</v>
      </c>
    </row>
    <row r="965" spans="1:41" x14ac:dyDescent="0.45">
      <c r="A965" t="s">
        <v>7305</v>
      </c>
      <c r="B965" t="s">
        <v>18</v>
      </c>
      <c r="C965">
        <v>3</v>
      </c>
      <c r="D965">
        <v>3</v>
      </c>
      <c r="F965">
        <v>4.1356700000000002</v>
      </c>
      <c r="G965">
        <v>47</v>
      </c>
      <c r="H965">
        <v>3</v>
      </c>
      <c r="K965">
        <v>45.7</v>
      </c>
      <c r="L965">
        <v>205</v>
      </c>
      <c r="M965">
        <v>50</v>
      </c>
      <c r="N965">
        <v>22</v>
      </c>
      <c r="O965">
        <v>21</v>
      </c>
      <c r="P965">
        <v>6</v>
      </c>
      <c r="Q965">
        <v>14</v>
      </c>
      <c r="R965">
        <v>1</v>
      </c>
      <c r="S965">
        <v>1</v>
      </c>
      <c r="T965">
        <v>39</v>
      </c>
      <c r="U965">
        <v>7.6805199999999996</v>
      </c>
      <c r="V965">
        <v>2.7571099999999999</v>
      </c>
      <c r="W965">
        <v>2.7857099999999999</v>
      </c>
      <c r="X965">
        <v>1.1816199999999999</v>
      </c>
      <c r="Y965">
        <v>0.190244</v>
      </c>
      <c r="Z965">
        <v>6.8292699999999998E-2</v>
      </c>
      <c r="AA965">
        <v>0.12195121496915801</v>
      </c>
      <c r="AB965">
        <v>0.263158</v>
      </c>
      <c r="AC965">
        <v>1.4004399999999999</v>
      </c>
      <c r="AD965">
        <v>0.303448</v>
      </c>
      <c r="AE965">
        <v>0.75539599999999996</v>
      </c>
      <c r="AH965">
        <v>4.2397200000000002</v>
      </c>
      <c r="AI965">
        <v>0.24959100000000001</v>
      </c>
      <c r="AJ965">
        <v>0.44220599999999999</v>
      </c>
      <c r="AK965">
        <v>999</v>
      </c>
      <c r="AO965">
        <v>14857</v>
      </c>
    </row>
    <row r="966" spans="1:41" x14ac:dyDescent="0.45">
      <c r="A966" t="s">
        <v>7525</v>
      </c>
      <c r="B966" t="s">
        <v>42</v>
      </c>
      <c r="C966">
        <v>3</v>
      </c>
      <c r="D966">
        <v>2</v>
      </c>
      <c r="F966">
        <v>4.1133499999999996</v>
      </c>
      <c r="G966">
        <v>54</v>
      </c>
      <c r="H966">
        <v>0</v>
      </c>
      <c r="K966">
        <v>54.7</v>
      </c>
      <c r="L966">
        <v>231</v>
      </c>
      <c r="M966">
        <v>45</v>
      </c>
      <c r="N966">
        <v>27</v>
      </c>
      <c r="O966">
        <v>25</v>
      </c>
      <c r="P966">
        <v>6</v>
      </c>
      <c r="Q966">
        <v>23</v>
      </c>
      <c r="R966">
        <v>0</v>
      </c>
      <c r="S966">
        <v>8</v>
      </c>
      <c r="T966">
        <v>58</v>
      </c>
      <c r="U966">
        <v>9.5429600000000008</v>
      </c>
      <c r="V966">
        <v>3.7842799999999999</v>
      </c>
      <c r="W966">
        <v>2.5217399999999999</v>
      </c>
      <c r="X966">
        <v>0.98720300000000005</v>
      </c>
      <c r="Y966">
        <v>0.25108200000000003</v>
      </c>
      <c r="Z966">
        <v>9.9567100000000006E-2</v>
      </c>
      <c r="AA966">
        <v>0.15151514112949299</v>
      </c>
      <c r="AB966">
        <v>0.22500000000000001</v>
      </c>
      <c r="AC966">
        <v>1.2431399999999999</v>
      </c>
      <c r="AD966">
        <v>0.28676499999999999</v>
      </c>
      <c r="AE966">
        <v>0.68791899999999995</v>
      </c>
      <c r="AH966">
        <v>4.2605199999999996</v>
      </c>
      <c r="AI966">
        <v>0.24921099999999999</v>
      </c>
      <c r="AJ966">
        <v>0.31255500000000003</v>
      </c>
      <c r="AK966">
        <v>999</v>
      </c>
      <c r="AO966">
        <v>31461</v>
      </c>
    </row>
    <row r="967" spans="1:41" x14ac:dyDescent="0.45">
      <c r="A967" t="s">
        <v>7351</v>
      </c>
      <c r="B967" t="s">
        <v>14</v>
      </c>
      <c r="C967">
        <v>1</v>
      </c>
      <c r="D967">
        <v>1</v>
      </c>
      <c r="F967">
        <v>3.9957699999999998</v>
      </c>
      <c r="G967">
        <v>51</v>
      </c>
      <c r="H967">
        <v>0</v>
      </c>
      <c r="K967">
        <v>47.3</v>
      </c>
      <c r="L967">
        <v>206</v>
      </c>
      <c r="M967">
        <v>37</v>
      </c>
      <c r="N967">
        <v>22</v>
      </c>
      <c r="O967">
        <v>21</v>
      </c>
      <c r="P967">
        <v>6</v>
      </c>
      <c r="Q967">
        <v>27</v>
      </c>
      <c r="R967">
        <v>0</v>
      </c>
      <c r="S967">
        <v>2</v>
      </c>
      <c r="T967">
        <v>62</v>
      </c>
      <c r="U967">
        <v>11.797000000000001</v>
      </c>
      <c r="V967">
        <v>5.1374199999999997</v>
      </c>
      <c r="W967">
        <v>2.2963</v>
      </c>
      <c r="X967">
        <v>1.1416500000000001</v>
      </c>
      <c r="Y967">
        <v>0.30097099999999999</v>
      </c>
      <c r="Z967">
        <v>0.13106799999999999</v>
      </c>
      <c r="AA967">
        <v>0.16990292072296101</v>
      </c>
      <c r="AB967">
        <v>0.20904</v>
      </c>
      <c r="AC967">
        <v>1.35307</v>
      </c>
      <c r="AD967">
        <v>0.28440399999999999</v>
      </c>
      <c r="AE967">
        <v>0.75539599999999996</v>
      </c>
      <c r="AH967">
        <v>4.1218500000000002</v>
      </c>
      <c r="AI967">
        <v>0.24880099999999999</v>
      </c>
      <c r="AJ967">
        <v>0.28579300000000002</v>
      </c>
      <c r="AK967">
        <v>999</v>
      </c>
      <c r="AO967">
        <v>33826</v>
      </c>
    </row>
    <row r="968" spans="1:41" x14ac:dyDescent="0.45">
      <c r="A968" t="s">
        <v>7978</v>
      </c>
      <c r="B968" t="s">
        <v>59</v>
      </c>
      <c r="C968">
        <v>4</v>
      </c>
      <c r="D968">
        <v>7</v>
      </c>
      <c r="F968">
        <v>5.2245299999999997</v>
      </c>
      <c r="G968">
        <v>18</v>
      </c>
      <c r="H968">
        <v>17</v>
      </c>
      <c r="K968">
        <v>91.3</v>
      </c>
      <c r="L968">
        <v>408</v>
      </c>
      <c r="M968">
        <v>103</v>
      </c>
      <c r="N968">
        <v>57</v>
      </c>
      <c r="O968">
        <v>53</v>
      </c>
      <c r="P968">
        <v>16</v>
      </c>
      <c r="Q968">
        <v>32</v>
      </c>
      <c r="R968">
        <v>1</v>
      </c>
      <c r="S968">
        <v>2</v>
      </c>
      <c r="T968">
        <v>68</v>
      </c>
      <c r="U968">
        <v>6.7031799999999997</v>
      </c>
      <c r="V968">
        <v>3.1544400000000001</v>
      </c>
      <c r="W968">
        <v>2.125</v>
      </c>
      <c r="X968">
        <v>1.5772200000000001</v>
      </c>
      <c r="Y968">
        <v>0.16666700000000001</v>
      </c>
      <c r="Z968">
        <v>7.8431399999999998E-2</v>
      </c>
      <c r="AA968">
        <v>8.8235296308994293E-2</v>
      </c>
      <c r="AB968">
        <v>0.27540100000000001</v>
      </c>
      <c r="AC968">
        <v>1.47864</v>
      </c>
      <c r="AD968">
        <v>0.3</v>
      </c>
      <c r="AE968">
        <v>0.69271799999999994</v>
      </c>
      <c r="AH968">
        <v>5.1608499999999999</v>
      </c>
      <c r="AI968">
        <v>0.2482</v>
      </c>
      <c r="AJ968">
        <v>0.112472</v>
      </c>
      <c r="AK968">
        <v>999</v>
      </c>
      <c r="AO968">
        <v>13050</v>
      </c>
    </row>
    <row r="969" spans="1:41" x14ac:dyDescent="0.45">
      <c r="A969" t="s">
        <v>8366</v>
      </c>
      <c r="B969" t="s">
        <v>76</v>
      </c>
      <c r="C969">
        <v>2</v>
      </c>
      <c r="D969">
        <v>2</v>
      </c>
      <c r="F969">
        <v>4.3460799999999997</v>
      </c>
      <c r="G969">
        <v>43</v>
      </c>
      <c r="H969">
        <v>1</v>
      </c>
      <c r="K969">
        <v>49.7</v>
      </c>
      <c r="L969">
        <v>214</v>
      </c>
      <c r="M969">
        <v>46</v>
      </c>
      <c r="N969">
        <v>26</v>
      </c>
      <c r="O969">
        <v>24</v>
      </c>
      <c r="P969">
        <v>5</v>
      </c>
      <c r="Q969">
        <v>22</v>
      </c>
      <c r="R969">
        <v>1</v>
      </c>
      <c r="S969">
        <v>3</v>
      </c>
      <c r="T969">
        <v>44</v>
      </c>
      <c r="U969">
        <v>7.9678100000000001</v>
      </c>
      <c r="V969">
        <v>3.9839000000000002</v>
      </c>
      <c r="W969">
        <v>2</v>
      </c>
      <c r="X969">
        <v>0.90543300000000004</v>
      </c>
      <c r="Y969">
        <v>0.20560700000000001</v>
      </c>
      <c r="Z969">
        <v>0.10280400000000001</v>
      </c>
      <c r="AA969">
        <v>0.102803736925125</v>
      </c>
      <c r="AB969">
        <v>0.24338599999999999</v>
      </c>
      <c r="AC969">
        <v>1.3682099999999999</v>
      </c>
      <c r="AD969">
        <v>0.29285699999999998</v>
      </c>
      <c r="AE969">
        <v>0.68852500000000005</v>
      </c>
      <c r="AH969">
        <v>4.3013199999999996</v>
      </c>
      <c r="AI969">
        <v>0.247863</v>
      </c>
      <c r="AJ969">
        <v>0.23169400000000001</v>
      </c>
      <c r="AK969">
        <v>999</v>
      </c>
      <c r="AO969" t="s">
        <v>8367</v>
      </c>
    </row>
    <row r="970" spans="1:41" x14ac:dyDescent="0.45">
      <c r="A970" t="s">
        <v>8497</v>
      </c>
      <c r="B970" t="s">
        <v>16</v>
      </c>
      <c r="C970">
        <v>4</v>
      </c>
      <c r="D970">
        <v>6</v>
      </c>
      <c r="F970">
        <v>4.9941000000000004</v>
      </c>
      <c r="G970">
        <v>22</v>
      </c>
      <c r="H970">
        <v>15</v>
      </c>
      <c r="K970">
        <v>84.7</v>
      </c>
      <c r="L970">
        <v>375</v>
      </c>
      <c r="M970">
        <v>91</v>
      </c>
      <c r="N970">
        <v>50</v>
      </c>
      <c r="O970">
        <v>47</v>
      </c>
      <c r="P970">
        <v>10</v>
      </c>
      <c r="Q970">
        <v>31</v>
      </c>
      <c r="R970">
        <v>0</v>
      </c>
      <c r="S970">
        <v>9</v>
      </c>
      <c r="T970">
        <v>51</v>
      </c>
      <c r="U970">
        <v>5.41913</v>
      </c>
      <c r="V970">
        <v>3.2939799999999999</v>
      </c>
      <c r="W970">
        <v>1.64516</v>
      </c>
      <c r="X970">
        <v>1.06257</v>
      </c>
      <c r="Y970">
        <v>0.13600000000000001</v>
      </c>
      <c r="Z970">
        <v>8.2666699999999996E-2</v>
      </c>
      <c r="AA970">
        <v>5.33333420753479E-2</v>
      </c>
      <c r="AB970">
        <v>0.27164199999999999</v>
      </c>
      <c r="AC970">
        <v>1.44038</v>
      </c>
      <c r="AD970">
        <v>0.29561999999999999</v>
      </c>
      <c r="AE970">
        <v>0.66666700000000001</v>
      </c>
      <c r="AH970">
        <v>5.0023799999999996</v>
      </c>
      <c r="AI970">
        <v>0.24760799999999999</v>
      </c>
      <c r="AJ970">
        <v>0.27490599999999998</v>
      </c>
      <c r="AK970">
        <v>999</v>
      </c>
      <c r="AO970" t="s">
        <v>8498</v>
      </c>
    </row>
    <row r="971" spans="1:41" x14ac:dyDescent="0.45">
      <c r="A971" t="s">
        <v>7258</v>
      </c>
      <c r="B971" t="s">
        <v>39</v>
      </c>
      <c r="C971">
        <v>4</v>
      </c>
      <c r="D971">
        <v>7</v>
      </c>
      <c r="F971">
        <v>5.3820600000000001</v>
      </c>
      <c r="G971">
        <v>21</v>
      </c>
      <c r="H971">
        <v>20</v>
      </c>
      <c r="K971">
        <v>90.3</v>
      </c>
      <c r="L971">
        <v>407</v>
      </c>
      <c r="M971">
        <v>98</v>
      </c>
      <c r="N971">
        <v>58</v>
      </c>
      <c r="O971">
        <v>54</v>
      </c>
      <c r="P971">
        <v>16</v>
      </c>
      <c r="Q971">
        <v>37</v>
      </c>
      <c r="R971">
        <v>0</v>
      </c>
      <c r="S971">
        <v>3</v>
      </c>
      <c r="T971">
        <v>77</v>
      </c>
      <c r="U971">
        <v>7.6744199999999996</v>
      </c>
      <c r="V971">
        <v>3.68771</v>
      </c>
      <c r="W971">
        <v>2.08108</v>
      </c>
      <c r="X971">
        <v>1.5946800000000001</v>
      </c>
      <c r="Y971">
        <v>0.189189</v>
      </c>
      <c r="Z971">
        <v>9.0909100000000007E-2</v>
      </c>
      <c r="AA971">
        <v>9.8280102014541598E-2</v>
      </c>
      <c r="AB971">
        <v>0.26702999999999999</v>
      </c>
      <c r="AC971">
        <v>1.49502</v>
      </c>
      <c r="AD971">
        <v>0.29926999999999998</v>
      </c>
      <c r="AE971">
        <v>0.68383700000000003</v>
      </c>
      <c r="AH971">
        <v>5.1819499999999996</v>
      </c>
      <c r="AI971">
        <v>0.247281</v>
      </c>
      <c r="AJ971">
        <v>3.7893000000000003E-2</v>
      </c>
      <c r="AK971">
        <v>999</v>
      </c>
      <c r="AO971">
        <v>18498</v>
      </c>
    </row>
    <row r="972" spans="1:41" x14ac:dyDescent="0.45">
      <c r="A972" t="s">
        <v>8647</v>
      </c>
      <c r="B972" t="s">
        <v>178</v>
      </c>
      <c r="C972">
        <v>4</v>
      </c>
      <c r="D972">
        <v>4</v>
      </c>
      <c r="F972">
        <v>4.2301500000000001</v>
      </c>
      <c r="G972">
        <v>45</v>
      </c>
      <c r="H972">
        <v>0</v>
      </c>
      <c r="K972">
        <v>61.7</v>
      </c>
      <c r="L972">
        <v>255</v>
      </c>
      <c r="M972">
        <v>52</v>
      </c>
      <c r="N972">
        <v>31</v>
      </c>
      <c r="O972">
        <v>29</v>
      </c>
      <c r="P972">
        <v>7</v>
      </c>
      <c r="Q972">
        <v>22</v>
      </c>
      <c r="R972">
        <v>0</v>
      </c>
      <c r="S972">
        <v>8</v>
      </c>
      <c r="T972">
        <v>60</v>
      </c>
      <c r="U972">
        <v>8.7520299999999995</v>
      </c>
      <c r="V972">
        <v>3.2090800000000002</v>
      </c>
      <c r="W972">
        <v>2.7272699999999999</v>
      </c>
      <c r="X972">
        <v>1.0210699999999999</v>
      </c>
      <c r="Y972">
        <v>0.235294</v>
      </c>
      <c r="Z972">
        <v>8.6274500000000004E-2</v>
      </c>
      <c r="AA972">
        <v>0.14901960641145701</v>
      </c>
      <c r="AB972">
        <v>0.23111100000000001</v>
      </c>
      <c r="AC972">
        <v>1.1993499999999999</v>
      </c>
      <c r="AD972">
        <v>0.28481000000000001</v>
      </c>
      <c r="AE972">
        <v>0.66978199999999999</v>
      </c>
      <c r="AH972">
        <v>4.2436999999999996</v>
      </c>
      <c r="AI972">
        <v>0.247228</v>
      </c>
      <c r="AJ972">
        <v>0.17611099999999999</v>
      </c>
      <c r="AK972">
        <v>999</v>
      </c>
      <c r="AO972" t="s">
        <v>8648</v>
      </c>
    </row>
    <row r="973" spans="1:41" x14ac:dyDescent="0.45">
      <c r="A973" t="s">
        <v>7614</v>
      </c>
      <c r="B973" t="s">
        <v>10</v>
      </c>
      <c r="C973">
        <v>1</v>
      </c>
      <c r="D973">
        <v>1</v>
      </c>
      <c r="F973">
        <v>3.9053300000000002</v>
      </c>
      <c r="G973">
        <v>45</v>
      </c>
      <c r="H973">
        <v>0</v>
      </c>
      <c r="K973">
        <v>50.7</v>
      </c>
      <c r="L973">
        <v>202</v>
      </c>
      <c r="M973">
        <v>48</v>
      </c>
      <c r="N973">
        <v>24</v>
      </c>
      <c r="O973">
        <v>22</v>
      </c>
      <c r="P973">
        <v>6</v>
      </c>
      <c r="Q973">
        <v>10</v>
      </c>
      <c r="R973">
        <v>0</v>
      </c>
      <c r="S973">
        <v>2</v>
      </c>
      <c r="T973">
        <v>38</v>
      </c>
      <c r="U973">
        <v>6.7455600000000002</v>
      </c>
      <c r="V973">
        <v>1.77515</v>
      </c>
      <c r="W973">
        <v>3.8</v>
      </c>
      <c r="X973">
        <v>1.0650900000000001</v>
      </c>
      <c r="Y973">
        <v>0.18811900000000001</v>
      </c>
      <c r="Z973">
        <v>4.9505E-2</v>
      </c>
      <c r="AA973">
        <v>0.13861386477947199</v>
      </c>
      <c r="AB973">
        <v>0.25263200000000002</v>
      </c>
      <c r="AC973">
        <v>1.14398</v>
      </c>
      <c r="AD973">
        <v>0.28767100000000001</v>
      </c>
      <c r="AE973">
        <v>0.68548399999999998</v>
      </c>
      <c r="AH973">
        <v>4.0045500000000001</v>
      </c>
      <c r="AI973">
        <v>0.24614900000000001</v>
      </c>
      <c r="AJ973">
        <v>0.239924</v>
      </c>
      <c r="AK973">
        <v>999</v>
      </c>
      <c r="AO973">
        <v>25651</v>
      </c>
    </row>
    <row r="974" spans="1:41" x14ac:dyDescent="0.45">
      <c r="A974" t="s">
        <v>8431</v>
      </c>
      <c r="C974">
        <v>2</v>
      </c>
      <c r="D974">
        <v>2</v>
      </c>
      <c r="F974">
        <v>4.5226100000000002</v>
      </c>
      <c r="G974">
        <v>32</v>
      </c>
      <c r="H974">
        <v>1</v>
      </c>
      <c r="K974">
        <v>59.7</v>
      </c>
      <c r="L974">
        <v>260</v>
      </c>
      <c r="M974">
        <v>55</v>
      </c>
      <c r="N974">
        <v>32</v>
      </c>
      <c r="O974">
        <v>30</v>
      </c>
      <c r="P974">
        <v>7</v>
      </c>
      <c r="Q974">
        <v>28</v>
      </c>
      <c r="R974">
        <v>0</v>
      </c>
      <c r="S974">
        <v>4</v>
      </c>
      <c r="T974">
        <v>56</v>
      </c>
      <c r="U974">
        <v>8.4422099999999993</v>
      </c>
      <c r="V974">
        <v>4.2211100000000004</v>
      </c>
      <c r="W974">
        <v>2</v>
      </c>
      <c r="X974">
        <v>1.05528</v>
      </c>
      <c r="Y974">
        <v>0.21538499999999999</v>
      </c>
      <c r="Z974">
        <v>0.107692</v>
      </c>
      <c r="AA974">
        <v>0.107692308723926</v>
      </c>
      <c r="AB974">
        <v>0.241228</v>
      </c>
      <c r="AC974">
        <v>1.39028</v>
      </c>
      <c r="AD974">
        <v>0.29090899999999997</v>
      </c>
      <c r="AE974">
        <v>0.69672100000000003</v>
      </c>
      <c r="AH974">
        <v>4.5113200000000004</v>
      </c>
      <c r="AI974">
        <v>0.245897</v>
      </c>
      <c r="AJ974">
        <v>0.14577899999999999</v>
      </c>
      <c r="AK974">
        <v>999</v>
      </c>
      <c r="AO974" t="s">
        <v>8432</v>
      </c>
    </row>
    <row r="975" spans="1:41" x14ac:dyDescent="0.45">
      <c r="A975" t="s">
        <v>8613</v>
      </c>
      <c r="C975">
        <v>2</v>
      </c>
      <c r="D975">
        <v>4</v>
      </c>
      <c r="F975">
        <v>4.83101</v>
      </c>
      <c r="G975">
        <v>34</v>
      </c>
      <c r="H975">
        <v>4</v>
      </c>
      <c r="K975">
        <v>50.3</v>
      </c>
      <c r="L975">
        <v>221</v>
      </c>
      <c r="M975">
        <v>54</v>
      </c>
      <c r="N975">
        <v>29</v>
      </c>
      <c r="O975">
        <v>27</v>
      </c>
      <c r="P975">
        <v>6</v>
      </c>
      <c r="Q975">
        <v>19</v>
      </c>
      <c r="R975">
        <v>0</v>
      </c>
      <c r="S975">
        <v>1</v>
      </c>
      <c r="T975">
        <v>33</v>
      </c>
      <c r="U975">
        <v>5.9045699999999997</v>
      </c>
      <c r="V975">
        <v>3.3996</v>
      </c>
      <c r="W975">
        <v>1.7368399999999999</v>
      </c>
      <c r="X975">
        <v>1.0735600000000001</v>
      </c>
      <c r="Y975">
        <v>0.14932100000000001</v>
      </c>
      <c r="Z975">
        <v>8.5972900000000005E-2</v>
      </c>
      <c r="AA975">
        <v>6.3348419964313493E-2</v>
      </c>
      <c r="AB975">
        <v>0.26865699999999998</v>
      </c>
      <c r="AC975">
        <v>1.45129</v>
      </c>
      <c r="AD975">
        <v>0.296296</v>
      </c>
      <c r="AE975">
        <v>0.68111500000000003</v>
      </c>
      <c r="AH975">
        <v>4.6864499999999998</v>
      </c>
      <c r="AI975">
        <v>0.24448300000000001</v>
      </c>
      <c r="AJ975">
        <v>5.2829000000000001E-2</v>
      </c>
      <c r="AK975">
        <v>999</v>
      </c>
      <c r="AO975">
        <v>22828</v>
      </c>
    </row>
    <row r="976" spans="1:41" x14ac:dyDescent="0.45">
      <c r="A976" t="s">
        <v>8275</v>
      </c>
      <c r="C976">
        <v>3</v>
      </c>
      <c r="D976">
        <v>4</v>
      </c>
      <c r="F976">
        <v>4.4262300000000003</v>
      </c>
      <c r="G976">
        <v>30</v>
      </c>
      <c r="H976">
        <v>2</v>
      </c>
      <c r="K976">
        <v>61</v>
      </c>
      <c r="L976">
        <v>269</v>
      </c>
      <c r="M976">
        <v>57</v>
      </c>
      <c r="N976">
        <v>32</v>
      </c>
      <c r="O976">
        <v>30</v>
      </c>
      <c r="P976">
        <v>6</v>
      </c>
      <c r="Q976">
        <v>26</v>
      </c>
      <c r="R976">
        <v>0</v>
      </c>
      <c r="S976">
        <v>8</v>
      </c>
      <c r="T976">
        <v>51</v>
      </c>
      <c r="U976">
        <v>7.5245899999999999</v>
      </c>
      <c r="V976">
        <v>3.8360699999999999</v>
      </c>
      <c r="W976">
        <v>1.9615400000000001</v>
      </c>
      <c r="X976">
        <v>0.88524599999999998</v>
      </c>
      <c r="Y976">
        <v>0.18959100000000001</v>
      </c>
      <c r="Z976">
        <v>9.6654299999999999E-2</v>
      </c>
      <c r="AA976">
        <v>9.2936806380748693E-2</v>
      </c>
      <c r="AB976">
        <v>0.24255299999999999</v>
      </c>
      <c r="AC976">
        <v>1.36066</v>
      </c>
      <c r="AD976">
        <v>0.28651700000000002</v>
      </c>
      <c r="AE976">
        <v>0.68364599999999998</v>
      </c>
      <c r="AH976">
        <v>4.5337300000000003</v>
      </c>
      <c r="AI976">
        <v>0.24410599999999999</v>
      </c>
      <c r="AJ976">
        <v>0.371361</v>
      </c>
      <c r="AK976">
        <v>999</v>
      </c>
      <c r="AO976" t="s">
        <v>8276</v>
      </c>
    </row>
    <row r="977" spans="1:41" x14ac:dyDescent="0.45">
      <c r="A977" t="s">
        <v>8368</v>
      </c>
      <c r="B977" t="s">
        <v>42</v>
      </c>
      <c r="C977">
        <v>3</v>
      </c>
      <c r="D977">
        <v>5</v>
      </c>
      <c r="F977">
        <v>4.7437800000000001</v>
      </c>
      <c r="G977">
        <v>30</v>
      </c>
      <c r="H977">
        <v>6</v>
      </c>
      <c r="K977">
        <v>68.3</v>
      </c>
      <c r="L977">
        <v>304</v>
      </c>
      <c r="M977">
        <v>66</v>
      </c>
      <c r="N977">
        <v>39</v>
      </c>
      <c r="O977">
        <v>36</v>
      </c>
      <c r="P977">
        <v>9</v>
      </c>
      <c r="Q977">
        <v>31</v>
      </c>
      <c r="R977">
        <v>0</v>
      </c>
      <c r="S977">
        <v>8</v>
      </c>
      <c r="T977">
        <v>62</v>
      </c>
      <c r="U977">
        <v>8.1698400000000007</v>
      </c>
      <c r="V977">
        <v>4.0849200000000003</v>
      </c>
      <c r="W977">
        <v>2</v>
      </c>
      <c r="X977">
        <v>1.18594</v>
      </c>
      <c r="Y977">
        <v>0.20394699999999999</v>
      </c>
      <c r="Z977">
        <v>0.101974</v>
      </c>
      <c r="AA977">
        <v>0.101973682641983</v>
      </c>
      <c r="AB977">
        <v>0.249057</v>
      </c>
      <c r="AC977">
        <v>1.4201999999999999</v>
      </c>
      <c r="AD977">
        <v>0.29381400000000002</v>
      </c>
      <c r="AE977">
        <v>0.68720400000000004</v>
      </c>
      <c r="AH977">
        <v>4.8655799999999996</v>
      </c>
      <c r="AI977">
        <v>0.24349199999999999</v>
      </c>
      <c r="AJ977">
        <v>0.25004900000000002</v>
      </c>
      <c r="AK977">
        <v>999</v>
      </c>
      <c r="AO977" t="s">
        <v>8369</v>
      </c>
    </row>
    <row r="978" spans="1:41" x14ac:dyDescent="0.45">
      <c r="A978" t="s">
        <v>8546</v>
      </c>
      <c r="C978">
        <v>4</v>
      </c>
      <c r="D978">
        <v>5</v>
      </c>
      <c r="F978">
        <v>4.7945200000000003</v>
      </c>
      <c r="G978">
        <v>28</v>
      </c>
      <c r="H978">
        <v>11</v>
      </c>
      <c r="K978">
        <v>65.7</v>
      </c>
      <c r="L978">
        <v>301</v>
      </c>
      <c r="M978">
        <v>62</v>
      </c>
      <c r="N978">
        <v>37</v>
      </c>
      <c r="O978">
        <v>35</v>
      </c>
      <c r="P978">
        <v>7</v>
      </c>
      <c r="Q978">
        <v>42</v>
      </c>
      <c r="R978">
        <v>0</v>
      </c>
      <c r="S978">
        <v>5</v>
      </c>
      <c r="T978">
        <v>64</v>
      </c>
      <c r="U978">
        <v>8.7671200000000002</v>
      </c>
      <c r="V978">
        <v>5.7534299999999998</v>
      </c>
      <c r="W978">
        <v>1.5238100000000001</v>
      </c>
      <c r="X978">
        <v>0.95890399999999998</v>
      </c>
      <c r="Y978">
        <v>0.21262500000000001</v>
      </c>
      <c r="Z978">
        <v>0.13953499999999999</v>
      </c>
      <c r="AA978">
        <v>7.3089689016342094E-2</v>
      </c>
      <c r="AB978">
        <v>0.24409400000000001</v>
      </c>
      <c r="AC978">
        <v>1.5829500000000001</v>
      </c>
      <c r="AD978">
        <v>0.30054599999999998</v>
      </c>
      <c r="AE978">
        <v>0.71125300000000002</v>
      </c>
      <c r="AH978">
        <v>4.8379899999999996</v>
      </c>
      <c r="AI978">
        <v>0.24277499999999999</v>
      </c>
      <c r="AJ978">
        <v>0.28244900000000001</v>
      </c>
      <c r="AK978">
        <v>999</v>
      </c>
      <c r="AO978" t="s">
        <v>8547</v>
      </c>
    </row>
    <row r="979" spans="1:41" x14ac:dyDescent="0.45">
      <c r="A979" t="s">
        <v>8505</v>
      </c>
      <c r="B979" t="s">
        <v>18</v>
      </c>
      <c r="C979">
        <v>2</v>
      </c>
      <c r="D979">
        <v>3</v>
      </c>
      <c r="F979">
        <v>4.6919399999999998</v>
      </c>
      <c r="G979">
        <v>29</v>
      </c>
      <c r="H979">
        <v>10</v>
      </c>
      <c r="K979">
        <v>63.3</v>
      </c>
      <c r="L979">
        <v>285</v>
      </c>
      <c r="M979">
        <v>63</v>
      </c>
      <c r="N979">
        <v>35</v>
      </c>
      <c r="O979">
        <v>33</v>
      </c>
      <c r="P979">
        <v>7</v>
      </c>
      <c r="Q979">
        <v>32</v>
      </c>
      <c r="R979">
        <v>0</v>
      </c>
      <c r="S979">
        <v>5</v>
      </c>
      <c r="T979">
        <v>52</v>
      </c>
      <c r="U979">
        <v>7.3933600000000004</v>
      </c>
      <c r="V979">
        <v>4.54976</v>
      </c>
      <c r="W979">
        <v>1.625</v>
      </c>
      <c r="X979">
        <v>0.99526099999999995</v>
      </c>
      <c r="Y979">
        <v>0.18245600000000001</v>
      </c>
      <c r="Z979">
        <v>0.11228100000000001</v>
      </c>
      <c r="AA979">
        <v>7.0175431668758295E-2</v>
      </c>
      <c r="AB979">
        <v>0.25403199999999998</v>
      </c>
      <c r="AC979">
        <v>1.5007900000000001</v>
      </c>
      <c r="AD979">
        <v>0.296296</v>
      </c>
      <c r="AE979">
        <v>0.70422499999999999</v>
      </c>
      <c r="AH979">
        <v>4.8032199999999996</v>
      </c>
      <c r="AI979">
        <v>0.242456</v>
      </c>
      <c r="AJ979">
        <v>0.46212999999999999</v>
      </c>
      <c r="AK979">
        <v>999</v>
      </c>
      <c r="AO979">
        <v>22310</v>
      </c>
    </row>
    <row r="980" spans="1:41" x14ac:dyDescent="0.45">
      <c r="A980" t="s">
        <v>8323</v>
      </c>
      <c r="B980" t="s">
        <v>36</v>
      </c>
      <c r="C980">
        <v>3</v>
      </c>
      <c r="D980">
        <v>4</v>
      </c>
      <c r="F980">
        <v>4.09938</v>
      </c>
      <c r="G980">
        <v>45</v>
      </c>
      <c r="H980">
        <v>0</v>
      </c>
      <c r="K980">
        <v>48.3</v>
      </c>
      <c r="L980">
        <v>206</v>
      </c>
      <c r="M980">
        <v>43</v>
      </c>
      <c r="N980">
        <v>24</v>
      </c>
      <c r="O980">
        <v>22</v>
      </c>
      <c r="P980">
        <v>5</v>
      </c>
      <c r="Q980">
        <v>20</v>
      </c>
      <c r="R980">
        <v>0</v>
      </c>
      <c r="S980">
        <v>3</v>
      </c>
      <c r="T980">
        <v>45</v>
      </c>
      <c r="U980">
        <v>8.3850899999999999</v>
      </c>
      <c r="V980">
        <v>3.7267100000000002</v>
      </c>
      <c r="W980">
        <v>2.25</v>
      </c>
      <c r="X980">
        <v>0.93167699999999998</v>
      </c>
      <c r="Y980">
        <v>0.218447</v>
      </c>
      <c r="Z980">
        <v>9.7087400000000004E-2</v>
      </c>
      <c r="AA980">
        <v>0.12135922163724799</v>
      </c>
      <c r="AB980">
        <v>0.23497299999999999</v>
      </c>
      <c r="AC980">
        <v>1.3043499999999999</v>
      </c>
      <c r="AD980">
        <v>0.28571400000000002</v>
      </c>
      <c r="AE980">
        <v>0.69642899999999996</v>
      </c>
      <c r="AH980">
        <v>4.16601</v>
      </c>
      <c r="AI980">
        <v>0.23896300000000001</v>
      </c>
      <c r="AJ980">
        <v>0.24093999999999999</v>
      </c>
      <c r="AK980">
        <v>999</v>
      </c>
      <c r="AO980" t="s">
        <v>8324</v>
      </c>
    </row>
    <row r="981" spans="1:41" x14ac:dyDescent="0.45">
      <c r="A981" t="s">
        <v>7539</v>
      </c>
      <c r="B981" t="s">
        <v>18</v>
      </c>
      <c r="C981">
        <v>2</v>
      </c>
      <c r="D981">
        <v>1</v>
      </c>
      <c r="F981">
        <v>4.1896599999999999</v>
      </c>
      <c r="G981">
        <v>50</v>
      </c>
      <c r="H981">
        <v>0</v>
      </c>
      <c r="K981">
        <v>58</v>
      </c>
      <c r="L981">
        <v>257</v>
      </c>
      <c r="M981">
        <v>46</v>
      </c>
      <c r="N981">
        <v>29</v>
      </c>
      <c r="O981">
        <v>27</v>
      </c>
      <c r="P981">
        <v>5</v>
      </c>
      <c r="Q981">
        <v>37</v>
      </c>
      <c r="R981">
        <v>1</v>
      </c>
      <c r="S981">
        <v>5</v>
      </c>
      <c r="T981">
        <v>70</v>
      </c>
      <c r="U981">
        <v>10.8621</v>
      </c>
      <c r="V981">
        <v>5.7413800000000004</v>
      </c>
      <c r="W981">
        <v>1.8918900000000001</v>
      </c>
      <c r="X981">
        <v>0.77586200000000005</v>
      </c>
      <c r="Y981">
        <v>0.272374</v>
      </c>
      <c r="Z981">
        <v>0.14396900000000001</v>
      </c>
      <c r="AA981">
        <v>0.12840466201305301</v>
      </c>
      <c r="AB981">
        <v>0.213953</v>
      </c>
      <c r="AC981">
        <v>1.43103</v>
      </c>
      <c r="AD981">
        <v>0.29285699999999998</v>
      </c>
      <c r="AE981">
        <v>0.71052599999999999</v>
      </c>
      <c r="AH981">
        <v>4.1343500000000004</v>
      </c>
      <c r="AI981">
        <v>0.238844</v>
      </c>
      <c r="AJ981">
        <v>0.306537</v>
      </c>
      <c r="AK981">
        <v>999</v>
      </c>
      <c r="AO981">
        <v>24453</v>
      </c>
    </row>
    <row r="982" spans="1:41" x14ac:dyDescent="0.45">
      <c r="A982" t="s">
        <v>8243</v>
      </c>
      <c r="B982" t="s">
        <v>28</v>
      </c>
      <c r="C982">
        <v>3</v>
      </c>
      <c r="D982">
        <v>4</v>
      </c>
      <c r="F982">
        <v>4.9354800000000001</v>
      </c>
      <c r="G982">
        <v>31</v>
      </c>
      <c r="H982">
        <v>8</v>
      </c>
      <c r="K982">
        <v>62</v>
      </c>
      <c r="L982">
        <v>278</v>
      </c>
      <c r="M982">
        <v>71</v>
      </c>
      <c r="N982">
        <v>36</v>
      </c>
      <c r="O982">
        <v>34</v>
      </c>
      <c r="P982">
        <v>8</v>
      </c>
      <c r="Q982">
        <v>22</v>
      </c>
      <c r="R982">
        <v>0</v>
      </c>
      <c r="S982">
        <v>3</v>
      </c>
      <c r="T982">
        <v>41</v>
      </c>
      <c r="U982">
        <v>5.9516099999999996</v>
      </c>
      <c r="V982">
        <v>3.1935500000000001</v>
      </c>
      <c r="W982">
        <v>1.86364</v>
      </c>
      <c r="X982">
        <v>1.1612899999999999</v>
      </c>
      <c r="Y982">
        <v>0.147482</v>
      </c>
      <c r="Z982">
        <v>7.9136700000000004E-2</v>
      </c>
      <c r="AA982">
        <v>6.8345315754413605E-2</v>
      </c>
      <c r="AB982">
        <v>0.28063199999999999</v>
      </c>
      <c r="AC982">
        <v>1.5</v>
      </c>
      <c r="AD982">
        <v>0.30882399999999999</v>
      </c>
      <c r="AE982">
        <v>0.69682200000000005</v>
      </c>
      <c r="AH982">
        <v>4.8195600000000001</v>
      </c>
      <c r="AI982">
        <v>0.23819699999999999</v>
      </c>
      <c r="AJ982">
        <v>0.35650100000000001</v>
      </c>
      <c r="AK982">
        <v>999</v>
      </c>
      <c r="AO982" t="s">
        <v>8244</v>
      </c>
    </row>
    <row r="983" spans="1:41" x14ac:dyDescent="0.45">
      <c r="A983" t="s">
        <v>8257</v>
      </c>
      <c r="C983">
        <v>4</v>
      </c>
      <c r="D983">
        <v>4</v>
      </c>
      <c r="F983">
        <v>4.5</v>
      </c>
      <c r="G983">
        <v>38</v>
      </c>
      <c r="H983">
        <v>1</v>
      </c>
      <c r="K983">
        <v>58</v>
      </c>
      <c r="L983">
        <v>254</v>
      </c>
      <c r="M983">
        <v>56</v>
      </c>
      <c r="N983">
        <v>31</v>
      </c>
      <c r="O983">
        <v>29</v>
      </c>
      <c r="P983">
        <v>7</v>
      </c>
      <c r="Q983">
        <v>23</v>
      </c>
      <c r="R983">
        <v>1</v>
      </c>
      <c r="S983">
        <v>4</v>
      </c>
      <c r="T983">
        <v>50</v>
      </c>
      <c r="U983">
        <v>7.7586199999999996</v>
      </c>
      <c r="V983">
        <v>3.5689700000000002</v>
      </c>
      <c r="W983">
        <v>2.1739099999999998</v>
      </c>
      <c r="X983">
        <v>1.0862099999999999</v>
      </c>
      <c r="Y983">
        <v>0.19685</v>
      </c>
      <c r="Z983">
        <v>9.0551199999999998E-2</v>
      </c>
      <c r="AA983">
        <v>0.106299206614494</v>
      </c>
      <c r="AB983">
        <v>0.246696</v>
      </c>
      <c r="AC983">
        <v>1.3620699999999999</v>
      </c>
      <c r="AD983">
        <v>0.28823500000000002</v>
      </c>
      <c r="AE983">
        <v>0.69364199999999998</v>
      </c>
      <c r="AH983">
        <v>4.4964199999999996</v>
      </c>
      <c r="AI983">
        <v>0.23663100000000001</v>
      </c>
      <c r="AJ983">
        <v>0.13888800000000001</v>
      </c>
      <c r="AK983">
        <v>999</v>
      </c>
      <c r="AO983" t="s">
        <v>8258</v>
      </c>
    </row>
    <row r="984" spans="1:41" x14ac:dyDescent="0.45">
      <c r="A984" t="s">
        <v>4925</v>
      </c>
      <c r="B984" t="s">
        <v>10</v>
      </c>
      <c r="C984">
        <v>3</v>
      </c>
      <c r="D984">
        <v>4</v>
      </c>
      <c r="F984">
        <v>4.5261100000000001</v>
      </c>
      <c r="G984">
        <v>34</v>
      </c>
      <c r="H984">
        <v>0</v>
      </c>
      <c r="K984">
        <v>51.7</v>
      </c>
      <c r="L984">
        <v>218</v>
      </c>
      <c r="M984">
        <v>51</v>
      </c>
      <c r="N984">
        <v>28</v>
      </c>
      <c r="O984">
        <v>26</v>
      </c>
      <c r="P984">
        <v>7</v>
      </c>
      <c r="Q984">
        <v>17</v>
      </c>
      <c r="R984">
        <v>0</v>
      </c>
      <c r="S984">
        <v>0</v>
      </c>
      <c r="T984">
        <v>47</v>
      </c>
      <c r="U984">
        <v>8.1818200000000001</v>
      </c>
      <c r="V984">
        <v>2.9593799999999999</v>
      </c>
      <c r="W984">
        <v>2.76471</v>
      </c>
      <c r="X984">
        <v>1.2185699999999999</v>
      </c>
      <c r="Y984">
        <v>0.21559600000000001</v>
      </c>
      <c r="Z984">
        <v>7.7981700000000001E-2</v>
      </c>
      <c r="AA984">
        <v>0.13761468231678001</v>
      </c>
      <c r="AB984">
        <v>0.25373099999999998</v>
      </c>
      <c r="AC984">
        <v>1.31528</v>
      </c>
      <c r="AD984">
        <v>0.29931999999999997</v>
      </c>
      <c r="AE984">
        <v>0.68728500000000003</v>
      </c>
      <c r="AH984">
        <v>4.1834699999999998</v>
      </c>
      <c r="AI984">
        <v>0.23611399999999999</v>
      </c>
      <c r="AJ984">
        <v>-8.0355499999999996E-2</v>
      </c>
      <c r="AK984">
        <v>999</v>
      </c>
      <c r="AO984" t="s">
        <v>4928</v>
      </c>
    </row>
    <row r="985" spans="1:41" x14ac:dyDescent="0.45">
      <c r="A985" t="s">
        <v>8246</v>
      </c>
      <c r="B985" t="s">
        <v>39</v>
      </c>
      <c r="C985">
        <v>3</v>
      </c>
      <c r="D985">
        <v>4</v>
      </c>
      <c r="F985">
        <v>4.7808799999999998</v>
      </c>
      <c r="G985">
        <v>20</v>
      </c>
      <c r="H985">
        <v>14</v>
      </c>
      <c r="K985">
        <v>75.3</v>
      </c>
      <c r="L985">
        <v>339</v>
      </c>
      <c r="M985">
        <v>76</v>
      </c>
      <c r="N985">
        <v>43</v>
      </c>
      <c r="O985">
        <v>40</v>
      </c>
      <c r="P985">
        <v>11</v>
      </c>
      <c r="Q985">
        <v>37</v>
      </c>
      <c r="R985">
        <v>0</v>
      </c>
      <c r="S985">
        <v>3</v>
      </c>
      <c r="T985">
        <v>64</v>
      </c>
      <c r="U985">
        <v>7.6494</v>
      </c>
      <c r="V985">
        <v>4.4223100000000004</v>
      </c>
      <c r="W985">
        <v>1.72973</v>
      </c>
      <c r="X985">
        <v>1.31474</v>
      </c>
      <c r="Y985">
        <v>0.18879099999999999</v>
      </c>
      <c r="Z985">
        <v>0.10914500000000001</v>
      </c>
      <c r="AA985">
        <v>7.9646013677120195E-2</v>
      </c>
      <c r="AB985">
        <v>0.25418099999999999</v>
      </c>
      <c r="AC985">
        <v>1.5006600000000001</v>
      </c>
      <c r="AD985">
        <v>0.29017900000000002</v>
      </c>
      <c r="AE985">
        <v>0.71721299999999999</v>
      </c>
      <c r="AH985">
        <v>5.0478699999999996</v>
      </c>
      <c r="AI985">
        <v>0.23580899999999999</v>
      </c>
      <c r="AJ985">
        <v>0.43912499999999999</v>
      </c>
      <c r="AK985">
        <v>999</v>
      </c>
      <c r="AO985" t="s">
        <v>8247</v>
      </c>
    </row>
    <row r="986" spans="1:41" x14ac:dyDescent="0.45">
      <c r="A986" t="s">
        <v>7480</v>
      </c>
      <c r="B986" t="s">
        <v>73</v>
      </c>
      <c r="C986">
        <v>2</v>
      </c>
      <c r="D986">
        <v>2</v>
      </c>
      <c r="F986">
        <v>4.8066300000000002</v>
      </c>
      <c r="G986">
        <v>50</v>
      </c>
      <c r="H986">
        <v>0</v>
      </c>
      <c r="K986">
        <v>54.3</v>
      </c>
      <c r="L986">
        <v>239</v>
      </c>
      <c r="M986">
        <v>53</v>
      </c>
      <c r="N986">
        <v>31</v>
      </c>
      <c r="O986">
        <v>29</v>
      </c>
      <c r="P986">
        <v>7</v>
      </c>
      <c r="Q986">
        <v>23</v>
      </c>
      <c r="R986">
        <v>0</v>
      </c>
      <c r="S986">
        <v>3</v>
      </c>
      <c r="T986">
        <v>54</v>
      </c>
      <c r="U986">
        <v>8.9502799999999993</v>
      </c>
      <c r="V986">
        <v>3.8121499999999999</v>
      </c>
      <c r="W986">
        <v>2.3478300000000001</v>
      </c>
      <c r="X986">
        <v>1.16022</v>
      </c>
      <c r="Y986">
        <v>0.225941</v>
      </c>
      <c r="Z986">
        <v>9.6234299999999995E-2</v>
      </c>
      <c r="AA986">
        <v>0.12970711290836301</v>
      </c>
      <c r="AB986">
        <v>0.24882599999999999</v>
      </c>
      <c r="AC986">
        <v>1.3996299999999999</v>
      </c>
      <c r="AD986">
        <v>0.30263200000000001</v>
      </c>
      <c r="AE986">
        <v>0.67975799999999997</v>
      </c>
      <c r="AH986">
        <v>4.3784299999999998</v>
      </c>
      <c r="AI986">
        <v>0.235351</v>
      </c>
      <c r="AJ986">
        <v>-8.4106100000000003E-2</v>
      </c>
      <c r="AK986">
        <v>999</v>
      </c>
      <c r="AO986">
        <v>14416</v>
      </c>
    </row>
    <row r="987" spans="1:41" x14ac:dyDescent="0.45">
      <c r="A987" t="s">
        <v>29</v>
      </c>
      <c r="B987" t="s">
        <v>28</v>
      </c>
      <c r="C987">
        <v>6</v>
      </c>
      <c r="D987">
        <v>7</v>
      </c>
      <c r="F987">
        <v>5.4204499999999998</v>
      </c>
      <c r="G987">
        <v>19</v>
      </c>
      <c r="H987">
        <v>18</v>
      </c>
      <c r="K987">
        <v>88</v>
      </c>
      <c r="L987">
        <v>409</v>
      </c>
      <c r="M987">
        <v>98</v>
      </c>
      <c r="N987">
        <v>57</v>
      </c>
      <c r="O987">
        <v>53</v>
      </c>
      <c r="P987">
        <v>18</v>
      </c>
      <c r="Q987">
        <v>42</v>
      </c>
      <c r="R987">
        <v>0</v>
      </c>
      <c r="S987">
        <v>1</v>
      </c>
      <c r="T987">
        <v>86</v>
      </c>
      <c r="U987">
        <v>8.7954500000000007</v>
      </c>
      <c r="V987">
        <v>4.2954499999999998</v>
      </c>
      <c r="W987">
        <v>2.0476200000000002</v>
      </c>
      <c r="X987">
        <v>1.84091</v>
      </c>
      <c r="Y987">
        <v>0.21026900000000001</v>
      </c>
      <c r="Z987">
        <v>0.102689</v>
      </c>
      <c r="AA987">
        <v>0.107579454779624</v>
      </c>
      <c r="AB987">
        <v>0.26776</v>
      </c>
      <c r="AC987">
        <v>1.59091</v>
      </c>
      <c r="AD987">
        <v>0.305344</v>
      </c>
      <c r="AE987">
        <v>0.722997</v>
      </c>
      <c r="AH987">
        <v>5.4254899999999999</v>
      </c>
      <c r="AI987">
        <v>0.23389099999999999</v>
      </c>
      <c r="AJ987">
        <v>-4.9613200000000003E-2</v>
      </c>
      <c r="AK987">
        <v>999</v>
      </c>
      <c r="AO987">
        <v>11828</v>
      </c>
    </row>
    <row r="988" spans="1:41" x14ac:dyDescent="0.45">
      <c r="A988" t="s">
        <v>7399</v>
      </c>
      <c r="B988" t="s">
        <v>155</v>
      </c>
      <c r="C988">
        <v>1</v>
      </c>
      <c r="D988">
        <v>2</v>
      </c>
      <c r="F988">
        <v>4.7761199999999997</v>
      </c>
      <c r="G988">
        <v>39</v>
      </c>
      <c r="H988">
        <v>5</v>
      </c>
      <c r="K988">
        <v>60.3</v>
      </c>
      <c r="L988">
        <v>262</v>
      </c>
      <c r="M988">
        <v>61</v>
      </c>
      <c r="N988">
        <v>34</v>
      </c>
      <c r="O988">
        <v>32</v>
      </c>
      <c r="P988">
        <v>7</v>
      </c>
      <c r="Q988">
        <v>24</v>
      </c>
      <c r="R988">
        <v>1</v>
      </c>
      <c r="S988">
        <v>2</v>
      </c>
      <c r="T988">
        <v>45</v>
      </c>
      <c r="U988">
        <v>6.7164200000000003</v>
      </c>
      <c r="V988">
        <v>3.58209</v>
      </c>
      <c r="W988">
        <v>1.875</v>
      </c>
      <c r="X988">
        <v>1.04478</v>
      </c>
      <c r="Y988">
        <v>0.17175599999999999</v>
      </c>
      <c r="Z988">
        <v>9.1603100000000007E-2</v>
      </c>
      <c r="AA988">
        <v>8.0152675509452806E-2</v>
      </c>
      <c r="AB988">
        <v>0.25847500000000001</v>
      </c>
      <c r="AC988">
        <v>1.4096200000000001</v>
      </c>
      <c r="AD988">
        <v>0.29347800000000002</v>
      </c>
      <c r="AE988">
        <v>0.67819099999999999</v>
      </c>
      <c r="AH988">
        <v>4.5651599999999997</v>
      </c>
      <c r="AI988">
        <v>0.23273099999999999</v>
      </c>
      <c r="AJ988">
        <v>0.253973</v>
      </c>
      <c r="AK988">
        <v>999</v>
      </c>
      <c r="AO988">
        <v>25379</v>
      </c>
    </row>
    <row r="989" spans="1:41" x14ac:dyDescent="0.45">
      <c r="A989" t="s">
        <v>8383</v>
      </c>
      <c r="C989">
        <v>5</v>
      </c>
      <c r="D989">
        <v>6</v>
      </c>
      <c r="F989">
        <v>4.8292700000000002</v>
      </c>
      <c r="G989">
        <v>19</v>
      </c>
      <c r="H989">
        <v>12</v>
      </c>
      <c r="K989">
        <v>82</v>
      </c>
      <c r="L989">
        <v>363</v>
      </c>
      <c r="M989">
        <v>92</v>
      </c>
      <c r="N989">
        <v>47</v>
      </c>
      <c r="O989">
        <v>44</v>
      </c>
      <c r="P989">
        <v>11</v>
      </c>
      <c r="Q989">
        <v>27</v>
      </c>
      <c r="R989">
        <v>0</v>
      </c>
      <c r="S989">
        <v>2</v>
      </c>
      <c r="T989">
        <v>44</v>
      </c>
      <c r="U989">
        <v>4.8292700000000002</v>
      </c>
      <c r="V989">
        <v>2.9634100000000001</v>
      </c>
      <c r="W989">
        <v>1.6296299999999999</v>
      </c>
      <c r="X989">
        <v>1.2073199999999999</v>
      </c>
      <c r="Y989">
        <v>0.121212</v>
      </c>
      <c r="Z989">
        <v>7.4380199999999994E-2</v>
      </c>
      <c r="AA989">
        <v>4.6831957995891502E-2</v>
      </c>
      <c r="AB989">
        <v>0.275449</v>
      </c>
      <c r="AC989">
        <v>1.45122</v>
      </c>
      <c r="AD989">
        <v>0.290323</v>
      </c>
      <c r="AE989">
        <v>0.69498099999999996</v>
      </c>
      <c r="AH989">
        <v>4.9867499999999998</v>
      </c>
      <c r="AI989">
        <v>0.23267699999999999</v>
      </c>
      <c r="AJ989">
        <v>0.28154400000000002</v>
      </c>
      <c r="AK989">
        <v>999</v>
      </c>
      <c r="AO989" t="s">
        <v>8384</v>
      </c>
    </row>
    <row r="990" spans="1:41" x14ac:dyDescent="0.45">
      <c r="A990" t="s">
        <v>7115</v>
      </c>
      <c r="B990" t="s">
        <v>155</v>
      </c>
      <c r="C990">
        <v>4</v>
      </c>
      <c r="D990">
        <v>5</v>
      </c>
      <c r="F990">
        <v>4.9484500000000002</v>
      </c>
      <c r="G990">
        <v>22</v>
      </c>
      <c r="H990">
        <v>15</v>
      </c>
      <c r="K990">
        <v>87.3</v>
      </c>
      <c r="L990">
        <v>394</v>
      </c>
      <c r="M990">
        <v>99</v>
      </c>
      <c r="N990">
        <v>51</v>
      </c>
      <c r="O990">
        <v>48</v>
      </c>
      <c r="P990">
        <v>15</v>
      </c>
      <c r="Q990">
        <v>32</v>
      </c>
      <c r="R990">
        <v>1</v>
      </c>
      <c r="S990">
        <v>3</v>
      </c>
      <c r="T990">
        <v>68</v>
      </c>
      <c r="U990">
        <v>7.0103099999999996</v>
      </c>
      <c r="V990">
        <v>3.2989700000000002</v>
      </c>
      <c r="W990">
        <v>2.125</v>
      </c>
      <c r="X990">
        <v>1.5463899999999999</v>
      </c>
      <c r="Y990">
        <v>0.17258899999999999</v>
      </c>
      <c r="Z990">
        <v>8.1218299999999993E-2</v>
      </c>
      <c r="AA990">
        <v>9.1370552778244005E-2</v>
      </c>
      <c r="AB990">
        <v>0.27576600000000001</v>
      </c>
      <c r="AC990">
        <v>1.50057</v>
      </c>
      <c r="AD990">
        <v>0.30434800000000001</v>
      </c>
      <c r="AE990">
        <v>0.72727299999999995</v>
      </c>
      <c r="AH990">
        <v>5.1336199999999996</v>
      </c>
      <c r="AI990">
        <v>0.23225000000000001</v>
      </c>
      <c r="AJ990">
        <v>0.62960199999999999</v>
      </c>
      <c r="AK990">
        <v>999</v>
      </c>
      <c r="AO990">
        <v>12447</v>
      </c>
    </row>
    <row r="991" spans="1:41" x14ac:dyDescent="0.45">
      <c r="A991" t="s">
        <v>8265</v>
      </c>
      <c r="B991" t="s">
        <v>21</v>
      </c>
      <c r="C991">
        <v>3</v>
      </c>
      <c r="D991">
        <v>3</v>
      </c>
      <c r="F991">
        <v>4.0657100000000002</v>
      </c>
      <c r="G991">
        <v>31</v>
      </c>
      <c r="H991">
        <v>0</v>
      </c>
      <c r="K991">
        <v>48.7</v>
      </c>
      <c r="L991">
        <v>207</v>
      </c>
      <c r="M991">
        <v>47</v>
      </c>
      <c r="N991">
        <v>24</v>
      </c>
      <c r="O991">
        <v>22</v>
      </c>
      <c r="P991">
        <v>6</v>
      </c>
      <c r="Q991">
        <v>13</v>
      </c>
      <c r="R991">
        <v>0</v>
      </c>
      <c r="S991">
        <v>2</v>
      </c>
      <c r="T991">
        <v>42</v>
      </c>
      <c r="U991">
        <v>7.7618099999999997</v>
      </c>
      <c r="V991">
        <v>2.40246</v>
      </c>
      <c r="W991">
        <v>3.2307700000000001</v>
      </c>
      <c r="X991">
        <v>1.10883</v>
      </c>
      <c r="Y991">
        <v>0.202899</v>
      </c>
      <c r="Z991">
        <v>6.2801899999999994E-2</v>
      </c>
      <c r="AA991">
        <v>0.14009661227464601</v>
      </c>
      <c r="AB991">
        <v>0.24479200000000001</v>
      </c>
      <c r="AC991">
        <v>1.23203</v>
      </c>
      <c r="AD991">
        <v>0.28472199999999998</v>
      </c>
      <c r="AE991">
        <v>0.69767400000000002</v>
      </c>
      <c r="AH991">
        <v>4.05586</v>
      </c>
      <c r="AI991">
        <v>0.23178000000000001</v>
      </c>
      <c r="AJ991">
        <v>0.18123400000000001</v>
      </c>
      <c r="AK991">
        <v>999</v>
      </c>
      <c r="AO991" t="s">
        <v>8266</v>
      </c>
    </row>
    <row r="992" spans="1:41" x14ac:dyDescent="0.45">
      <c r="A992" t="s">
        <v>7475</v>
      </c>
      <c r="B992" t="s">
        <v>82</v>
      </c>
      <c r="C992">
        <v>2</v>
      </c>
      <c r="D992">
        <v>2</v>
      </c>
      <c r="F992">
        <v>4.7197100000000001</v>
      </c>
      <c r="G992">
        <v>30</v>
      </c>
      <c r="H992">
        <v>8</v>
      </c>
      <c r="K992">
        <v>55.3</v>
      </c>
      <c r="L992">
        <v>249</v>
      </c>
      <c r="M992">
        <v>58</v>
      </c>
      <c r="N992">
        <v>31</v>
      </c>
      <c r="O992">
        <v>29</v>
      </c>
      <c r="P992">
        <v>8</v>
      </c>
      <c r="Q992">
        <v>22</v>
      </c>
      <c r="R992">
        <v>1</v>
      </c>
      <c r="S992">
        <v>2</v>
      </c>
      <c r="T992">
        <v>50</v>
      </c>
      <c r="U992">
        <v>8.1374300000000002</v>
      </c>
      <c r="V992">
        <v>3.58047</v>
      </c>
      <c r="W992">
        <v>2.2727300000000001</v>
      </c>
      <c r="X992">
        <v>1.30199</v>
      </c>
      <c r="Y992">
        <v>0.20080300000000001</v>
      </c>
      <c r="Z992">
        <v>8.8353399999999999E-2</v>
      </c>
      <c r="AA992">
        <v>0.11244980990886599</v>
      </c>
      <c r="AB992">
        <v>0.25777800000000001</v>
      </c>
      <c r="AC992">
        <v>1.44665</v>
      </c>
      <c r="AD992">
        <v>0.29940099999999997</v>
      </c>
      <c r="AE992">
        <v>0.71220899999999998</v>
      </c>
      <c r="AH992">
        <v>4.6293600000000001</v>
      </c>
      <c r="AI992">
        <v>0.231325</v>
      </c>
      <c r="AJ992">
        <v>0.11598</v>
      </c>
      <c r="AK992">
        <v>999</v>
      </c>
      <c r="AO992">
        <v>15047</v>
      </c>
    </row>
    <row r="993" spans="1:41" x14ac:dyDescent="0.45">
      <c r="A993" t="s">
        <v>7168</v>
      </c>
      <c r="B993" t="s">
        <v>269</v>
      </c>
      <c r="C993">
        <v>5</v>
      </c>
      <c r="D993">
        <v>8</v>
      </c>
      <c r="F993">
        <v>5.3339600000000003</v>
      </c>
      <c r="G993">
        <v>20</v>
      </c>
      <c r="H993">
        <v>20</v>
      </c>
      <c r="K993">
        <v>106.3</v>
      </c>
      <c r="L993">
        <v>499</v>
      </c>
      <c r="M993">
        <v>122</v>
      </c>
      <c r="N993">
        <v>67</v>
      </c>
      <c r="O993">
        <v>63</v>
      </c>
      <c r="P993">
        <v>16</v>
      </c>
      <c r="Q993">
        <v>51</v>
      </c>
      <c r="R993">
        <v>0</v>
      </c>
      <c r="S993">
        <v>5</v>
      </c>
      <c r="T993">
        <v>78</v>
      </c>
      <c r="U993">
        <v>6.6039500000000002</v>
      </c>
      <c r="V993">
        <v>4.3179699999999999</v>
      </c>
      <c r="W993">
        <v>1.5294099999999999</v>
      </c>
      <c r="X993">
        <v>1.35466</v>
      </c>
      <c r="Y993">
        <v>0.15631300000000001</v>
      </c>
      <c r="Z993">
        <v>0.102204</v>
      </c>
      <c r="AA993">
        <v>5.4108217358589103E-2</v>
      </c>
      <c r="AB993">
        <v>0.275395</v>
      </c>
      <c r="AC993">
        <v>1.62747</v>
      </c>
      <c r="AD993">
        <v>0.30372500000000002</v>
      </c>
      <c r="AE993">
        <v>0.703851</v>
      </c>
      <c r="AH993">
        <v>5.3246500000000001</v>
      </c>
      <c r="AI993">
        <v>0.23094600000000001</v>
      </c>
      <c r="AJ993">
        <v>0.13422000000000001</v>
      </c>
      <c r="AK993">
        <v>999</v>
      </c>
      <c r="AO993">
        <v>10123</v>
      </c>
    </row>
    <row r="994" spans="1:41" x14ac:dyDescent="0.45">
      <c r="A994" t="s">
        <v>8520</v>
      </c>
      <c r="C994">
        <v>4</v>
      </c>
      <c r="D994">
        <v>5</v>
      </c>
      <c r="F994">
        <v>5.2589600000000001</v>
      </c>
      <c r="G994">
        <v>20</v>
      </c>
      <c r="H994">
        <v>14</v>
      </c>
      <c r="K994">
        <v>75.3</v>
      </c>
      <c r="L994">
        <v>341</v>
      </c>
      <c r="M994">
        <v>81</v>
      </c>
      <c r="N994">
        <v>47</v>
      </c>
      <c r="O994">
        <v>44</v>
      </c>
      <c r="P994">
        <v>10</v>
      </c>
      <c r="Q994">
        <v>35</v>
      </c>
      <c r="R994">
        <v>0</v>
      </c>
      <c r="S994">
        <v>5</v>
      </c>
      <c r="T994">
        <v>53</v>
      </c>
      <c r="U994">
        <v>6.3346600000000004</v>
      </c>
      <c r="V994">
        <v>4.1832700000000003</v>
      </c>
      <c r="W994">
        <v>1.5142899999999999</v>
      </c>
      <c r="X994">
        <v>1.1952199999999999</v>
      </c>
      <c r="Y994">
        <v>0.15542500000000001</v>
      </c>
      <c r="Z994">
        <v>0.10263899999999999</v>
      </c>
      <c r="AA994">
        <v>5.2785925567150102E-2</v>
      </c>
      <c r="AB994">
        <v>0.26910299999999998</v>
      </c>
      <c r="AC994">
        <v>1.5405</v>
      </c>
      <c r="AD994">
        <v>0.298319</v>
      </c>
      <c r="AE994">
        <v>0.67647100000000004</v>
      </c>
      <c r="AH994">
        <v>5.1673900000000001</v>
      </c>
      <c r="AI994">
        <v>0.230297</v>
      </c>
      <c r="AJ994">
        <v>-3.7969799999999998E-2</v>
      </c>
      <c r="AK994">
        <v>999</v>
      </c>
      <c r="AO994" t="s">
        <v>8521</v>
      </c>
    </row>
    <row r="995" spans="1:41" x14ac:dyDescent="0.45">
      <c r="A995" t="s">
        <v>8542</v>
      </c>
      <c r="B995" t="s">
        <v>7</v>
      </c>
      <c r="C995">
        <v>3</v>
      </c>
      <c r="D995">
        <v>4</v>
      </c>
      <c r="F995">
        <v>4.2631600000000001</v>
      </c>
      <c r="G995">
        <v>38</v>
      </c>
      <c r="H995">
        <v>0</v>
      </c>
      <c r="K995">
        <v>57</v>
      </c>
      <c r="L995">
        <v>243</v>
      </c>
      <c r="M995">
        <v>60</v>
      </c>
      <c r="N995">
        <v>29</v>
      </c>
      <c r="O995">
        <v>27</v>
      </c>
      <c r="P995">
        <v>5</v>
      </c>
      <c r="Q995">
        <v>15</v>
      </c>
      <c r="R995">
        <v>0</v>
      </c>
      <c r="S995">
        <v>3</v>
      </c>
      <c r="T995">
        <v>32</v>
      </c>
      <c r="U995">
        <v>5.0526299999999997</v>
      </c>
      <c r="V995">
        <v>2.36842</v>
      </c>
      <c r="W995">
        <v>2.1333299999999999</v>
      </c>
      <c r="X995">
        <v>0.78947400000000001</v>
      </c>
      <c r="Y995">
        <v>0.131687</v>
      </c>
      <c r="Z995">
        <v>6.1728400000000003E-2</v>
      </c>
      <c r="AA995">
        <v>6.9958843290805803E-2</v>
      </c>
      <c r="AB995">
        <v>0.26666699999999999</v>
      </c>
      <c r="AC995">
        <v>1.31579</v>
      </c>
      <c r="AD995">
        <v>0.29255300000000001</v>
      </c>
      <c r="AE995">
        <v>0.67647100000000004</v>
      </c>
      <c r="AH995">
        <v>4.2199499999999999</v>
      </c>
      <c r="AI995">
        <v>0.22966800000000001</v>
      </c>
      <c r="AJ995">
        <v>0.25817299999999999</v>
      </c>
      <c r="AK995">
        <v>999</v>
      </c>
      <c r="AO995" t="s">
        <v>8543</v>
      </c>
    </row>
    <row r="996" spans="1:41" x14ac:dyDescent="0.45">
      <c r="A996" t="s">
        <v>8379</v>
      </c>
      <c r="B996" t="s">
        <v>73</v>
      </c>
      <c r="C996">
        <v>4</v>
      </c>
      <c r="D996">
        <v>4</v>
      </c>
      <c r="F996">
        <v>4.62012</v>
      </c>
      <c r="G996">
        <v>44</v>
      </c>
      <c r="H996">
        <v>0</v>
      </c>
      <c r="K996">
        <v>48.7</v>
      </c>
      <c r="L996">
        <v>211</v>
      </c>
      <c r="M996">
        <v>49</v>
      </c>
      <c r="N996">
        <v>27</v>
      </c>
      <c r="O996">
        <v>25</v>
      </c>
      <c r="P996">
        <v>6</v>
      </c>
      <c r="Q996">
        <v>18</v>
      </c>
      <c r="R996">
        <v>1</v>
      </c>
      <c r="S996">
        <v>1</v>
      </c>
      <c r="T996">
        <v>41</v>
      </c>
      <c r="U996">
        <v>7.577</v>
      </c>
      <c r="V996">
        <v>3.3264900000000002</v>
      </c>
      <c r="W996">
        <v>2.2777799999999999</v>
      </c>
      <c r="X996">
        <v>1.10883</v>
      </c>
      <c r="Y996">
        <v>0.19431300000000001</v>
      </c>
      <c r="Z996">
        <v>8.5308099999999998E-2</v>
      </c>
      <c r="AA996">
        <v>0.109004735946655</v>
      </c>
      <c r="AB996">
        <v>0.25520799999999999</v>
      </c>
      <c r="AC996">
        <v>1.3757699999999999</v>
      </c>
      <c r="AD996">
        <v>0.29655199999999998</v>
      </c>
      <c r="AE996">
        <v>0.68259400000000003</v>
      </c>
      <c r="AH996">
        <v>4.3433400000000004</v>
      </c>
      <c r="AI996">
        <v>0.22947600000000001</v>
      </c>
      <c r="AJ996">
        <v>3.33454E-3</v>
      </c>
      <c r="AK996">
        <v>999</v>
      </c>
      <c r="AO996" t="s">
        <v>8380</v>
      </c>
    </row>
    <row r="997" spans="1:41" x14ac:dyDescent="0.45">
      <c r="A997" t="s">
        <v>7485</v>
      </c>
      <c r="B997" t="s">
        <v>309</v>
      </c>
      <c r="C997">
        <v>3</v>
      </c>
      <c r="D997">
        <v>4</v>
      </c>
      <c r="F997">
        <v>5.2510199999999996</v>
      </c>
      <c r="G997">
        <v>26</v>
      </c>
      <c r="H997">
        <v>4</v>
      </c>
      <c r="K997">
        <v>73.7</v>
      </c>
      <c r="L997">
        <v>339</v>
      </c>
      <c r="M997">
        <v>85</v>
      </c>
      <c r="N997">
        <v>46</v>
      </c>
      <c r="O997">
        <v>43</v>
      </c>
      <c r="P997">
        <v>12</v>
      </c>
      <c r="Q997">
        <v>29</v>
      </c>
      <c r="R997">
        <v>1</v>
      </c>
      <c r="S997">
        <v>5</v>
      </c>
      <c r="T997">
        <v>61</v>
      </c>
      <c r="U997">
        <v>7.4491199999999997</v>
      </c>
      <c r="V997">
        <v>3.5413800000000002</v>
      </c>
      <c r="W997">
        <v>2.10345</v>
      </c>
      <c r="X997">
        <v>1.4654</v>
      </c>
      <c r="Y997">
        <v>0.17994099999999999</v>
      </c>
      <c r="Z997">
        <v>8.5545700000000002E-2</v>
      </c>
      <c r="AA997">
        <v>9.4395272433757699E-2</v>
      </c>
      <c r="AB997">
        <v>0.27868900000000002</v>
      </c>
      <c r="AC997">
        <v>1.54681</v>
      </c>
      <c r="AD997">
        <v>0.31465500000000002</v>
      </c>
      <c r="AE997">
        <v>0.69958799999999999</v>
      </c>
      <c r="AH997">
        <v>5.1003600000000002</v>
      </c>
      <c r="AI997">
        <v>0.229376</v>
      </c>
      <c r="AJ997">
        <v>0.42768299999999998</v>
      </c>
      <c r="AK997">
        <v>999</v>
      </c>
      <c r="AO997">
        <v>17192</v>
      </c>
    </row>
    <row r="998" spans="1:41" x14ac:dyDescent="0.45">
      <c r="A998" t="s">
        <v>8220</v>
      </c>
      <c r="C998">
        <v>2</v>
      </c>
      <c r="D998">
        <v>2</v>
      </c>
      <c r="F998">
        <v>4.4045699999999997</v>
      </c>
      <c r="G998">
        <v>39</v>
      </c>
      <c r="H998">
        <v>2</v>
      </c>
      <c r="K998">
        <v>61.3</v>
      </c>
      <c r="L998">
        <v>265</v>
      </c>
      <c r="M998">
        <v>62</v>
      </c>
      <c r="N998">
        <v>32</v>
      </c>
      <c r="O998">
        <v>30</v>
      </c>
      <c r="P998">
        <v>7</v>
      </c>
      <c r="Q998">
        <v>18</v>
      </c>
      <c r="R998">
        <v>1</v>
      </c>
      <c r="S998">
        <v>4</v>
      </c>
      <c r="T998">
        <v>45</v>
      </c>
      <c r="U998">
        <v>6.6068499999999997</v>
      </c>
      <c r="V998">
        <v>2.6427399999999999</v>
      </c>
      <c r="W998">
        <v>2.5</v>
      </c>
      <c r="X998">
        <v>1.02773</v>
      </c>
      <c r="Y998">
        <v>0.16981099999999999</v>
      </c>
      <c r="Z998">
        <v>6.7924499999999999E-2</v>
      </c>
      <c r="AA998">
        <v>0.101886793971061</v>
      </c>
      <c r="AB998">
        <v>0.25514399999999998</v>
      </c>
      <c r="AC998">
        <v>1.3050600000000001</v>
      </c>
      <c r="AD998">
        <v>0.28795799999999999</v>
      </c>
      <c r="AE998">
        <v>0.68376099999999995</v>
      </c>
      <c r="AH998">
        <v>4.3480299999999996</v>
      </c>
      <c r="AI998">
        <v>0.22919300000000001</v>
      </c>
      <c r="AJ998">
        <v>0.20746700000000001</v>
      </c>
      <c r="AK998">
        <v>999</v>
      </c>
      <c r="AO998" t="s">
        <v>8221</v>
      </c>
    </row>
    <row r="999" spans="1:41" x14ac:dyDescent="0.45">
      <c r="A999" t="s">
        <v>8187</v>
      </c>
      <c r="B999" t="s">
        <v>16</v>
      </c>
      <c r="C999">
        <v>3</v>
      </c>
      <c r="D999">
        <v>3</v>
      </c>
      <c r="F999">
        <v>4.1189900000000002</v>
      </c>
      <c r="G999">
        <v>33</v>
      </c>
      <c r="H999">
        <v>1</v>
      </c>
      <c r="K999">
        <v>43.7</v>
      </c>
      <c r="L999">
        <v>192</v>
      </c>
      <c r="M999">
        <v>46</v>
      </c>
      <c r="N999">
        <v>21</v>
      </c>
      <c r="O999">
        <v>20</v>
      </c>
      <c r="P999">
        <v>7</v>
      </c>
      <c r="Q999">
        <v>10</v>
      </c>
      <c r="R999">
        <v>0</v>
      </c>
      <c r="S999">
        <v>2</v>
      </c>
      <c r="T999">
        <v>45</v>
      </c>
      <c r="U999">
        <v>9.2677300000000002</v>
      </c>
      <c r="V999">
        <v>2.0594999999999999</v>
      </c>
      <c r="W999">
        <v>4.5</v>
      </c>
      <c r="X999">
        <v>1.4416500000000001</v>
      </c>
      <c r="Y999">
        <v>0.234375</v>
      </c>
      <c r="Z999">
        <v>5.2083299999999999E-2</v>
      </c>
      <c r="AA999">
        <v>0.18229166790842999</v>
      </c>
      <c r="AB999">
        <v>0.25555600000000001</v>
      </c>
      <c r="AC999">
        <v>1.28146</v>
      </c>
      <c r="AD999">
        <v>0.30468800000000001</v>
      </c>
      <c r="AE999">
        <v>0.75757600000000003</v>
      </c>
      <c r="AH999">
        <v>4.1017200000000003</v>
      </c>
      <c r="AI999">
        <v>0.228549</v>
      </c>
      <c r="AJ999">
        <v>0.28658400000000001</v>
      </c>
      <c r="AK999">
        <v>999</v>
      </c>
      <c r="AO999">
        <v>18088</v>
      </c>
    </row>
    <row r="1000" spans="1:41" x14ac:dyDescent="0.45">
      <c r="A1000" t="s">
        <v>7541</v>
      </c>
      <c r="B1000" t="s">
        <v>178</v>
      </c>
      <c r="C1000">
        <v>4</v>
      </c>
      <c r="D1000">
        <v>5</v>
      </c>
      <c r="F1000">
        <v>4.7618999999999998</v>
      </c>
      <c r="G1000">
        <v>23</v>
      </c>
      <c r="H1000">
        <v>6</v>
      </c>
      <c r="K1000">
        <v>56.7</v>
      </c>
      <c r="L1000">
        <v>250</v>
      </c>
      <c r="M1000">
        <v>57</v>
      </c>
      <c r="N1000">
        <v>32</v>
      </c>
      <c r="O1000">
        <v>30</v>
      </c>
      <c r="P1000">
        <v>8</v>
      </c>
      <c r="Q1000">
        <v>22</v>
      </c>
      <c r="R1000">
        <v>0</v>
      </c>
      <c r="S1000">
        <v>3</v>
      </c>
      <c r="T1000">
        <v>45</v>
      </c>
      <c r="U1000">
        <v>7.1428599999999998</v>
      </c>
      <c r="V1000">
        <v>3.4920599999999999</v>
      </c>
      <c r="W1000">
        <v>2.0454500000000002</v>
      </c>
      <c r="X1000">
        <v>1.2698400000000001</v>
      </c>
      <c r="Y1000">
        <v>0.18</v>
      </c>
      <c r="Z1000">
        <v>8.7999999999999995E-2</v>
      </c>
      <c r="AA1000">
        <v>9.2000007629394503E-2</v>
      </c>
      <c r="AB1000">
        <v>0.25333299999999997</v>
      </c>
      <c r="AC1000">
        <v>1.3933</v>
      </c>
      <c r="AD1000">
        <v>0.28488400000000003</v>
      </c>
      <c r="AE1000">
        <v>0.69321500000000003</v>
      </c>
      <c r="AH1000">
        <v>4.8247099999999996</v>
      </c>
      <c r="AI1000">
        <v>0.22822600000000001</v>
      </c>
      <c r="AJ1000">
        <v>0.16732900000000001</v>
      </c>
      <c r="AK1000">
        <v>999</v>
      </c>
      <c r="AO1000">
        <v>21310</v>
      </c>
    </row>
    <row r="1001" spans="1:41" x14ac:dyDescent="0.45">
      <c r="A1001" t="s">
        <v>7288</v>
      </c>
      <c r="B1001" t="s">
        <v>107</v>
      </c>
      <c r="C1001">
        <v>4</v>
      </c>
      <c r="D1001">
        <v>3</v>
      </c>
      <c r="F1001">
        <v>4.3269200000000003</v>
      </c>
      <c r="G1001">
        <v>53</v>
      </c>
      <c r="H1001">
        <v>0</v>
      </c>
      <c r="K1001">
        <v>52</v>
      </c>
      <c r="L1001">
        <v>228</v>
      </c>
      <c r="M1001">
        <v>46</v>
      </c>
      <c r="N1001">
        <v>27</v>
      </c>
      <c r="O1001">
        <v>25</v>
      </c>
      <c r="P1001">
        <v>7</v>
      </c>
      <c r="Q1001">
        <v>24</v>
      </c>
      <c r="R1001">
        <v>2</v>
      </c>
      <c r="S1001">
        <v>4</v>
      </c>
      <c r="T1001">
        <v>63</v>
      </c>
      <c r="U1001">
        <v>10.9038</v>
      </c>
      <c r="V1001">
        <v>4.1538500000000003</v>
      </c>
      <c r="W1001">
        <v>2.625</v>
      </c>
      <c r="X1001">
        <v>1.2115400000000001</v>
      </c>
      <c r="Y1001">
        <v>0.27631600000000001</v>
      </c>
      <c r="Z1001">
        <v>0.105263</v>
      </c>
      <c r="AA1001">
        <v>0.17105261981487199</v>
      </c>
      <c r="AB1001">
        <v>0.23</v>
      </c>
      <c r="AC1001">
        <v>1.34615</v>
      </c>
      <c r="AD1001">
        <v>0.3</v>
      </c>
      <c r="AE1001">
        <v>0.71428599999999998</v>
      </c>
      <c r="AH1001">
        <v>4.1973500000000001</v>
      </c>
      <c r="AI1001">
        <v>0.22619900000000001</v>
      </c>
      <c r="AJ1001">
        <v>0.207457</v>
      </c>
      <c r="AK1001">
        <v>999</v>
      </c>
      <c r="AO1001">
        <v>16258</v>
      </c>
    </row>
    <row r="1002" spans="1:41" x14ac:dyDescent="0.45">
      <c r="A1002" t="s">
        <v>8464</v>
      </c>
      <c r="C1002">
        <v>4</v>
      </c>
      <c r="D1002">
        <v>6</v>
      </c>
      <c r="F1002">
        <v>4.8260899999999998</v>
      </c>
      <c r="G1002">
        <v>22</v>
      </c>
      <c r="H1002">
        <v>9</v>
      </c>
      <c r="K1002">
        <v>69</v>
      </c>
      <c r="L1002">
        <v>309</v>
      </c>
      <c r="M1002">
        <v>71</v>
      </c>
      <c r="N1002">
        <v>40</v>
      </c>
      <c r="O1002">
        <v>37</v>
      </c>
      <c r="P1002">
        <v>8</v>
      </c>
      <c r="Q1002">
        <v>31</v>
      </c>
      <c r="R1002">
        <v>0</v>
      </c>
      <c r="S1002">
        <v>5</v>
      </c>
      <c r="T1002">
        <v>46</v>
      </c>
      <c r="U1002">
        <v>6</v>
      </c>
      <c r="V1002">
        <v>4.0434799999999997</v>
      </c>
      <c r="W1002">
        <v>1.48387</v>
      </c>
      <c r="X1002">
        <v>1.04348</v>
      </c>
      <c r="Y1002">
        <v>0.148867</v>
      </c>
      <c r="Z1002">
        <v>0.100324</v>
      </c>
      <c r="AA1002">
        <v>4.8543684184551197E-2</v>
      </c>
      <c r="AB1002">
        <v>0.260073</v>
      </c>
      <c r="AC1002">
        <v>1.4782599999999999</v>
      </c>
      <c r="AD1002">
        <v>0.28767100000000001</v>
      </c>
      <c r="AE1002">
        <v>0.68281899999999995</v>
      </c>
      <c r="AH1002">
        <v>4.9941700000000004</v>
      </c>
      <c r="AI1002">
        <v>0.22503600000000001</v>
      </c>
      <c r="AJ1002">
        <v>0.25696000000000002</v>
      </c>
      <c r="AK1002">
        <v>999</v>
      </c>
      <c r="AO1002" t="s">
        <v>8465</v>
      </c>
    </row>
    <row r="1003" spans="1:41" x14ac:dyDescent="0.45">
      <c r="A1003" t="s">
        <v>7562</v>
      </c>
      <c r="B1003" t="s">
        <v>16</v>
      </c>
      <c r="C1003">
        <v>2</v>
      </c>
      <c r="D1003">
        <v>3</v>
      </c>
      <c r="F1003">
        <v>4.5513899999999996</v>
      </c>
      <c r="G1003">
        <v>35</v>
      </c>
      <c r="H1003">
        <v>4</v>
      </c>
      <c r="K1003">
        <v>61.3</v>
      </c>
      <c r="L1003">
        <v>274</v>
      </c>
      <c r="M1003">
        <v>55</v>
      </c>
      <c r="N1003">
        <v>33</v>
      </c>
      <c r="O1003">
        <v>31</v>
      </c>
      <c r="P1003">
        <v>6</v>
      </c>
      <c r="Q1003">
        <v>35</v>
      </c>
      <c r="R1003">
        <v>0</v>
      </c>
      <c r="S1003">
        <v>5</v>
      </c>
      <c r="T1003">
        <v>62</v>
      </c>
      <c r="U1003">
        <v>9.1027699999999996</v>
      </c>
      <c r="V1003">
        <v>5.1386599999999998</v>
      </c>
      <c r="W1003">
        <v>1.7714300000000001</v>
      </c>
      <c r="X1003">
        <v>0.88091399999999997</v>
      </c>
      <c r="Y1003">
        <v>0.22627700000000001</v>
      </c>
      <c r="Z1003">
        <v>0.12773699999999999</v>
      </c>
      <c r="AA1003">
        <v>9.8540142178535406E-2</v>
      </c>
      <c r="AB1003">
        <v>0.235043</v>
      </c>
      <c r="AC1003">
        <v>1.4681900000000001</v>
      </c>
      <c r="AD1003">
        <v>0.29518100000000003</v>
      </c>
      <c r="AE1003">
        <v>0.69852899999999996</v>
      </c>
      <c r="AH1003">
        <v>4.4622200000000003</v>
      </c>
      <c r="AI1003">
        <v>0.22478699999999999</v>
      </c>
      <c r="AJ1003">
        <v>0.19486300000000001</v>
      </c>
      <c r="AK1003">
        <v>999</v>
      </c>
      <c r="AO1003">
        <v>23974</v>
      </c>
    </row>
    <row r="1004" spans="1:41" x14ac:dyDescent="0.45">
      <c r="A1004" t="s">
        <v>7592</v>
      </c>
      <c r="B1004" t="s">
        <v>46</v>
      </c>
      <c r="C1004">
        <v>3</v>
      </c>
      <c r="D1004">
        <v>3</v>
      </c>
      <c r="F1004">
        <v>4.5849099999999998</v>
      </c>
      <c r="G1004">
        <v>39</v>
      </c>
      <c r="H1004">
        <v>4</v>
      </c>
      <c r="K1004">
        <v>53</v>
      </c>
      <c r="L1004">
        <v>237</v>
      </c>
      <c r="M1004">
        <v>52</v>
      </c>
      <c r="N1004">
        <v>29</v>
      </c>
      <c r="O1004">
        <v>27</v>
      </c>
      <c r="P1004">
        <v>7</v>
      </c>
      <c r="Q1004">
        <v>24</v>
      </c>
      <c r="R1004">
        <v>1</v>
      </c>
      <c r="S1004">
        <v>4</v>
      </c>
      <c r="T1004">
        <v>50</v>
      </c>
      <c r="U1004">
        <v>8.49057</v>
      </c>
      <c r="V1004">
        <v>4.0754700000000001</v>
      </c>
      <c r="W1004">
        <v>2.0833300000000001</v>
      </c>
      <c r="X1004">
        <v>1.18868</v>
      </c>
      <c r="Y1004">
        <v>0.21096999999999999</v>
      </c>
      <c r="Z1004">
        <v>0.10126599999999999</v>
      </c>
      <c r="AA1004">
        <v>0.10970463603734899</v>
      </c>
      <c r="AB1004">
        <v>0.248804</v>
      </c>
      <c r="AC1004">
        <v>1.4339599999999999</v>
      </c>
      <c r="AD1004">
        <v>0.29605300000000001</v>
      </c>
      <c r="AE1004">
        <v>0.70996999999999999</v>
      </c>
      <c r="AH1004">
        <v>4.6701300000000003</v>
      </c>
      <c r="AI1004">
        <v>0.223914</v>
      </c>
      <c r="AJ1004">
        <v>0.14779100000000001</v>
      </c>
      <c r="AK1004">
        <v>999</v>
      </c>
      <c r="AO1004">
        <v>24737</v>
      </c>
    </row>
    <row r="1005" spans="1:41" x14ac:dyDescent="0.45">
      <c r="A1005" t="s">
        <v>8582</v>
      </c>
      <c r="B1005" t="s">
        <v>7</v>
      </c>
      <c r="C1005">
        <v>3</v>
      </c>
      <c r="D1005">
        <v>3</v>
      </c>
      <c r="F1005">
        <v>4.6666699999999999</v>
      </c>
      <c r="G1005">
        <v>23</v>
      </c>
      <c r="H1005">
        <v>5</v>
      </c>
      <c r="K1005">
        <v>54</v>
      </c>
      <c r="L1005">
        <v>243</v>
      </c>
      <c r="M1005">
        <v>52</v>
      </c>
      <c r="N1005">
        <v>30</v>
      </c>
      <c r="O1005">
        <v>28</v>
      </c>
      <c r="P1005">
        <v>6</v>
      </c>
      <c r="Q1005">
        <v>28</v>
      </c>
      <c r="R1005">
        <v>0</v>
      </c>
      <c r="S1005">
        <v>6</v>
      </c>
      <c r="T1005">
        <v>50</v>
      </c>
      <c r="U1005">
        <v>8.3333300000000001</v>
      </c>
      <c r="V1005">
        <v>4.6666699999999999</v>
      </c>
      <c r="W1005">
        <v>1.7857099999999999</v>
      </c>
      <c r="X1005">
        <v>1</v>
      </c>
      <c r="Y1005">
        <v>0.205761</v>
      </c>
      <c r="Z1005">
        <v>0.115226</v>
      </c>
      <c r="AA1005">
        <v>9.0534977614879594E-2</v>
      </c>
      <c r="AB1005">
        <v>0.248804</v>
      </c>
      <c r="AC1005">
        <v>1.4814799999999999</v>
      </c>
      <c r="AD1005">
        <v>0.30065399999999998</v>
      </c>
      <c r="AE1005">
        <v>0.69832399999999994</v>
      </c>
      <c r="AH1005">
        <v>4.7365199999999996</v>
      </c>
      <c r="AI1005">
        <v>0.22198599999999999</v>
      </c>
      <c r="AJ1005">
        <v>0.30966199999999999</v>
      </c>
      <c r="AK1005">
        <v>999</v>
      </c>
      <c r="AO1005" t="s">
        <v>8583</v>
      </c>
    </row>
    <row r="1006" spans="1:41" x14ac:dyDescent="0.45">
      <c r="A1006" t="s">
        <v>8270</v>
      </c>
      <c r="B1006" t="s">
        <v>178</v>
      </c>
      <c r="C1006">
        <v>3</v>
      </c>
      <c r="D1006">
        <v>2</v>
      </c>
      <c r="F1006">
        <v>3.9375</v>
      </c>
      <c r="G1006">
        <v>44</v>
      </c>
      <c r="H1006">
        <v>4</v>
      </c>
      <c r="K1006">
        <v>48</v>
      </c>
      <c r="L1006">
        <v>208</v>
      </c>
      <c r="M1006">
        <v>40</v>
      </c>
      <c r="N1006">
        <v>22</v>
      </c>
      <c r="O1006">
        <v>21</v>
      </c>
      <c r="P1006">
        <v>6</v>
      </c>
      <c r="Q1006">
        <v>23</v>
      </c>
      <c r="R1006">
        <v>0</v>
      </c>
      <c r="S1006">
        <v>3</v>
      </c>
      <c r="T1006">
        <v>54</v>
      </c>
      <c r="U1006">
        <v>10.125</v>
      </c>
      <c r="V1006">
        <v>4.3125</v>
      </c>
      <c r="W1006">
        <v>2.3478300000000001</v>
      </c>
      <c r="X1006">
        <v>1.125</v>
      </c>
      <c r="Y1006">
        <v>0.25961499999999998</v>
      </c>
      <c r="Z1006">
        <v>0.11057699999999999</v>
      </c>
      <c r="AA1006">
        <v>0.149038471281528</v>
      </c>
      <c r="AB1006">
        <v>0.21978</v>
      </c>
      <c r="AC1006">
        <v>1.3125</v>
      </c>
      <c r="AD1006">
        <v>0.27868900000000002</v>
      </c>
      <c r="AE1006">
        <v>0.75091600000000003</v>
      </c>
      <c r="AH1006">
        <v>4.2550400000000002</v>
      </c>
      <c r="AI1006">
        <v>0.22125300000000001</v>
      </c>
      <c r="AJ1006">
        <v>0.45619700000000002</v>
      </c>
      <c r="AK1006">
        <v>999</v>
      </c>
      <c r="AO1006" t="s">
        <v>8271</v>
      </c>
    </row>
    <row r="1007" spans="1:41" x14ac:dyDescent="0.45">
      <c r="A1007" t="s">
        <v>8564</v>
      </c>
      <c r="C1007">
        <v>2</v>
      </c>
      <c r="D1007">
        <v>2</v>
      </c>
      <c r="F1007">
        <v>4.5</v>
      </c>
      <c r="G1007">
        <v>27</v>
      </c>
      <c r="H1007">
        <v>3</v>
      </c>
      <c r="K1007">
        <v>46</v>
      </c>
      <c r="L1007">
        <v>203</v>
      </c>
      <c r="M1007">
        <v>44</v>
      </c>
      <c r="N1007">
        <v>25</v>
      </c>
      <c r="O1007">
        <v>23</v>
      </c>
      <c r="P1007">
        <v>5</v>
      </c>
      <c r="Q1007">
        <v>23</v>
      </c>
      <c r="R1007">
        <v>1</v>
      </c>
      <c r="S1007">
        <v>2</v>
      </c>
      <c r="T1007">
        <v>40</v>
      </c>
      <c r="U1007">
        <v>7.8260899999999998</v>
      </c>
      <c r="V1007">
        <v>4.5</v>
      </c>
      <c r="W1007">
        <v>1.7391300000000001</v>
      </c>
      <c r="X1007">
        <v>0.97826100000000005</v>
      </c>
      <c r="Y1007">
        <v>0.197044</v>
      </c>
      <c r="Z1007">
        <v>0.1133</v>
      </c>
      <c r="AA1007">
        <v>8.37438330054283E-2</v>
      </c>
      <c r="AB1007">
        <v>0.24719099999999999</v>
      </c>
      <c r="AC1007">
        <v>1.45652</v>
      </c>
      <c r="AD1007">
        <v>0.29323300000000002</v>
      </c>
      <c r="AE1007">
        <v>0.7</v>
      </c>
      <c r="AH1007">
        <v>4.5593899999999996</v>
      </c>
      <c r="AI1007">
        <v>0.22058800000000001</v>
      </c>
      <c r="AJ1007">
        <v>0.132302</v>
      </c>
      <c r="AK1007">
        <v>999</v>
      </c>
      <c r="AO1007" t="s">
        <v>8565</v>
      </c>
    </row>
    <row r="1008" spans="1:41" x14ac:dyDescent="0.45">
      <c r="A1008" t="s">
        <v>7466</v>
      </c>
      <c r="B1008" t="s">
        <v>21</v>
      </c>
      <c r="C1008">
        <v>3</v>
      </c>
      <c r="D1008">
        <v>2</v>
      </c>
      <c r="F1008">
        <v>3.8360699999999999</v>
      </c>
      <c r="G1008">
        <v>58</v>
      </c>
      <c r="H1008">
        <v>0</v>
      </c>
      <c r="K1008">
        <v>61</v>
      </c>
      <c r="L1008">
        <v>261</v>
      </c>
      <c r="M1008">
        <v>58</v>
      </c>
      <c r="N1008">
        <v>28</v>
      </c>
      <c r="O1008">
        <v>26</v>
      </c>
      <c r="P1008">
        <v>7</v>
      </c>
      <c r="Q1008">
        <v>21</v>
      </c>
      <c r="R1008">
        <v>2</v>
      </c>
      <c r="S1008">
        <v>3</v>
      </c>
      <c r="T1008">
        <v>54</v>
      </c>
      <c r="U1008">
        <v>7.9672099999999997</v>
      </c>
      <c r="V1008">
        <v>3.09836</v>
      </c>
      <c r="W1008">
        <v>2.5714299999999999</v>
      </c>
      <c r="X1008">
        <v>1.0327900000000001</v>
      </c>
      <c r="Y1008">
        <v>0.206897</v>
      </c>
      <c r="Z1008">
        <v>8.0459799999999998E-2</v>
      </c>
      <c r="AA1008">
        <v>0.12643678486347101</v>
      </c>
      <c r="AB1008">
        <v>0.244726</v>
      </c>
      <c r="AC1008">
        <v>1.29508</v>
      </c>
      <c r="AD1008">
        <v>0.289773</v>
      </c>
      <c r="AE1008">
        <v>0.73699400000000004</v>
      </c>
      <c r="AH1008">
        <v>4.1566799999999997</v>
      </c>
      <c r="AI1008">
        <v>0.220335</v>
      </c>
      <c r="AJ1008">
        <v>0.43995600000000001</v>
      </c>
      <c r="AK1008">
        <v>999</v>
      </c>
      <c r="AO1008">
        <v>25911</v>
      </c>
    </row>
    <row r="1009" spans="1:41" x14ac:dyDescent="0.45">
      <c r="A1009" t="s">
        <v>7421</v>
      </c>
      <c r="B1009" t="s">
        <v>89</v>
      </c>
      <c r="C1009">
        <v>3</v>
      </c>
      <c r="D1009">
        <v>2</v>
      </c>
      <c r="F1009">
        <v>3.82979</v>
      </c>
      <c r="G1009">
        <v>41</v>
      </c>
      <c r="H1009">
        <v>1</v>
      </c>
      <c r="K1009">
        <v>47</v>
      </c>
      <c r="L1009">
        <v>203</v>
      </c>
      <c r="M1009">
        <v>37</v>
      </c>
      <c r="N1009">
        <v>21</v>
      </c>
      <c r="O1009">
        <v>20</v>
      </c>
      <c r="P1009">
        <v>6</v>
      </c>
      <c r="Q1009">
        <v>24</v>
      </c>
      <c r="R1009">
        <v>0</v>
      </c>
      <c r="S1009">
        <v>4</v>
      </c>
      <c r="T1009">
        <v>62</v>
      </c>
      <c r="U1009">
        <v>11.872299999999999</v>
      </c>
      <c r="V1009">
        <v>4.5957400000000002</v>
      </c>
      <c r="W1009">
        <v>2.5833300000000001</v>
      </c>
      <c r="X1009">
        <v>1.1489400000000001</v>
      </c>
      <c r="Y1009">
        <v>0.305419</v>
      </c>
      <c r="Z1009">
        <v>0.118227</v>
      </c>
      <c r="AA1009">
        <v>0.187192127108573</v>
      </c>
      <c r="AB1009">
        <v>0.21142900000000001</v>
      </c>
      <c r="AC1009">
        <v>1.2978700000000001</v>
      </c>
      <c r="AD1009">
        <v>0.28971999999999998</v>
      </c>
      <c r="AE1009">
        <v>0.76045600000000002</v>
      </c>
      <c r="AH1009">
        <v>4.0635500000000002</v>
      </c>
      <c r="AI1009">
        <v>0.216615</v>
      </c>
      <c r="AJ1009">
        <v>0.39969399999999999</v>
      </c>
      <c r="AK1009">
        <v>999</v>
      </c>
      <c r="AO1009">
        <v>17897</v>
      </c>
    </row>
    <row r="1010" spans="1:41" x14ac:dyDescent="0.45">
      <c r="A1010" t="s">
        <v>7514</v>
      </c>
      <c r="B1010" t="s">
        <v>56</v>
      </c>
      <c r="C1010">
        <v>5</v>
      </c>
      <c r="D1010">
        <v>4</v>
      </c>
      <c r="F1010">
        <v>4.1680999999999999</v>
      </c>
      <c r="G1010">
        <v>50</v>
      </c>
      <c r="H1010">
        <v>1</v>
      </c>
      <c r="K1010">
        <v>58.3</v>
      </c>
      <c r="L1010">
        <v>251</v>
      </c>
      <c r="M1010">
        <v>56</v>
      </c>
      <c r="N1010">
        <v>29</v>
      </c>
      <c r="O1010">
        <v>27</v>
      </c>
      <c r="P1010">
        <v>8</v>
      </c>
      <c r="Q1010">
        <v>22</v>
      </c>
      <c r="R1010">
        <v>1</v>
      </c>
      <c r="S1010">
        <v>3</v>
      </c>
      <c r="T1010">
        <v>55</v>
      </c>
      <c r="U1010">
        <v>8.49057</v>
      </c>
      <c r="V1010">
        <v>3.3962300000000001</v>
      </c>
      <c r="W1010">
        <v>2.5</v>
      </c>
      <c r="X1010">
        <v>1.23499</v>
      </c>
      <c r="Y1010">
        <v>0.21912400000000001</v>
      </c>
      <c r="Z1010">
        <v>8.7649400000000002E-2</v>
      </c>
      <c r="AA1010">
        <v>0.13147410750389099</v>
      </c>
      <c r="AB1010">
        <v>0.24778800000000001</v>
      </c>
      <c r="AC1010">
        <v>1.3379099999999999</v>
      </c>
      <c r="AD1010">
        <v>0.29447899999999999</v>
      </c>
      <c r="AE1010">
        <v>0.73353299999999999</v>
      </c>
      <c r="AH1010">
        <v>4.4385700000000003</v>
      </c>
      <c r="AI1010">
        <v>0.215226</v>
      </c>
      <c r="AJ1010">
        <v>0.37704500000000002</v>
      </c>
      <c r="AK1010">
        <v>999</v>
      </c>
      <c r="AO1010">
        <v>14332</v>
      </c>
    </row>
    <row r="1011" spans="1:41" x14ac:dyDescent="0.45">
      <c r="A1011" t="s">
        <v>7558</v>
      </c>
      <c r="B1011" t="s">
        <v>18</v>
      </c>
      <c r="C1011">
        <v>5</v>
      </c>
      <c r="D1011">
        <v>4</v>
      </c>
      <c r="F1011">
        <v>3.9488099999999999</v>
      </c>
      <c r="G1011">
        <v>61</v>
      </c>
      <c r="H1011">
        <v>0</v>
      </c>
      <c r="K1011">
        <v>54.7</v>
      </c>
      <c r="L1011">
        <v>235</v>
      </c>
      <c r="M1011">
        <v>47</v>
      </c>
      <c r="N1011">
        <v>26</v>
      </c>
      <c r="O1011">
        <v>24</v>
      </c>
      <c r="P1011">
        <v>6</v>
      </c>
      <c r="Q1011">
        <v>25</v>
      </c>
      <c r="R1011">
        <v>2</v>
      </c>
      <c r="S1011">
        <v>4</v>
      </c>
      <c r="T1011">
        <v>58</v>
      </c>
      <c r="U1011">
        <v>9.5429600000000008</v>
      </c>
      <c r="V1011">
        <v>4.1133499999999996</v>
      </c>
      <c r="W1011">
        <v>2.3199999999999998</v>
      </c>
      <c r="X1011">
        <v>0.98720300000000005</v>
      </c>
      <c r="Y1011">
        <v>0.246809</v>
      </c>
      <c r="Z1011">
        <v>0.10638300000000001</v>
      </c>
      <c r="AA1011">
        <v>0.14042553305625899</v>
      </c>
      <c r="AB1011">
        <v>0.228155</v>
      </c>
      <c r="AC1011">
        <v>1.3162700000000001</v>
      </c>
      <c r="AD1011">
        <v>0.28873199999999999</v>
      </c>
      <c r="AE1011">
        <v>0.72326999999999997</v>
      </c>
      <c r="AH1011">
        <v>4.1508399999999996</v>
      </c>
      <c r="AI1011">
        <v>0.21498</v>
      </c>
      <c r="AJ1011">
        <v>0.42328199999999999</v>
      </c>
      <c r="AK1011">
        <v>999</v>
      </c>
      <c r="AO1011">
        <v>15684</v>
      </c>
    </row>
    <row r="1012" spans="1:41" x14ac:dyDescent="0.45">
      <c r="A1012" t="s">
        <v>189</v>
      </c>
      <c r="B1012" t="s">
        <v>98</v>
      </c>
      <c r="C1012">
        <v>5</v>
      </c>
      <c r="D1012">
        <v>4</v>
      </c>
      <c r="F1012">
        <v>4.2495799999999999</v>
      </c>
      <c r="G1012">
        <v>44</v>
      </c>
      <c r="H1012">
        <v>1</v>
      </c>
      <c r="K1012">
        <v>59.3</v>
      </c>
      <c r="L1012">
        <v>257</v>
      </c>
      <c r="M1012">
        <v>50</v>
      </c>
      <c r="N1012">
        <v>30</v>
      </c>
      <c r="O1012">
        <v>28</v>
      </c>
      <c r="P1012">
        <v>7</v>
      </c>
      <c r="Q1012">
        <v>33</v>
      </c>
      <c r="R1012">
        <v>2</v>
      </c>
      <c r="S1012">
        <v>3</v>
      </c>
      <c r="T1012">
        <v>63</v>
      </c>
      <c r="U1012">
        <v>9.5615500000000004</v>
      </c>
      <c r="V1012">
        <v>5.0084299999999997</v>
      </c>
      <c r="W1012">
        <v>1.90909</v>
      </c>
      <c r="X1012">
        <v>1.0623899999999999</v>
      </c>
      <c r="Y1012">
        <v>0.24513599999999999</v>
      </c>
      <c r="Z1012">
        <v>0.12840499999999999</v>
      </c>
      <c r="AA1012">
        <v>0.116731524467468</v>
      </c>
      <c r="AB1012">
        <v>0.226244</v>
      </c>
      <c r="AC1012">
        <v>1.3996599999999999</v>
      </c>
      <c r="AD1012">
        <v>0.28476800000000002</v>
      </c>
      <c r="AE1012">
        <v>0.72404400000000002</v>
      </c>
      <c r="AH1012">
        <v>4.4860699999999998</v>
      </c>
      <c r="AI1012">
        <v>0.21484700000000001</v>
      </c>
      <c r="AJ1012">
        <v>0.25947900000000002</v>
      </c>
      <c r="AK1012">
        <v>999</v>
      </c>
      <c r="AO1012" t="s">
        <v>8376</v>
      </c>
    </row>
    <row r="1013" spans="1:41" x14ac:dyDescent="0.45">
      <c r="A1013" t="s">
        <v>8479</v>
      </c>
      <c r="B1013" t="s">
        <v>98</v>
      </c>
      <c r="C1013">
        <v>2</v>
      </c>
      <c r="D1013">
        <v>2</v>
      </c>
      <c r="F1013">
        <v>4.2</v>
      </c>
      <c r="G1013">
        <v>36</v>
      </c>
      <c r="H1013">
        <v>0</v>
      </c>
      <c r="K1013">
        <v>45</v>
      </c>
      <c r="L1013">
        <v>194</v>
      </c>
      <c r="M1013">
        <v>41</v>
      </c>
      <c r="N1013">
        <v>22</v>
      </c>
      <c r="O1013">
        <v>21</v>
      </c>
      <c r="P1013">
        <v>5</v>
      </c>
      <c r="Q1013">
        <v>17</v>
      </c>
      <c r="R1013">
        <v>1</v>
      </c>
      <c r="S1013">
        <v>5</v>
      </c>
      <c r="T1013">
        <v>44</v>
      </c>
      <c r="U1013">
        <v>8.8000000000000007</v>
      </c>
      <c r="V1013">
        <v>3.4</v>
      </c>
      <c r="W1013">
        <v>2.5882399999999999</v>
      </c>
      <c r="X1013">
        <v>1</v>
      </c>
      <c r="Y1013">
        <v>0.22680400000000001</v>
      </c>
      <c r="Z1013">
        <v>8.7628899999999996E-2</v>
      </c>
      <c r="AA1013">
        <v>0.13917525857686899</v>
      </c>
      <c r="AB1013">
        <v>0.238372</v>
      </c>
      <c r="AC1013">
        <v>1.2888900000000001</v>
      </c>
      <c r="AD1013">
        <v>0.29268300000000003</v>
      </c>
      <c r="AE1013">
        <v>0.70588200000000001</v>
      </c>
      <c r="AH1013">
        <v>4.2106000000000003</v>
      </c>
      <c r="AI1013">
        <v>0.21465100000000001</v>
      </c>
      <c r="AJ1013">
        <v>0.20611699999999999</v>
      </c>
      <c r="AK1013">
        <v>999</v>
      </c>
      <c r="AO1013" t="s">
        <v>8480</v>
      </c>
    </row>
    <row r="1014" spans="1:41" x14ac:dyDescent="0.45">
      <c r="A1014" t="s">
        <v>7296</v>
      </c>
      <c r="B1014" t="s">
        <v>42</v>
      </c>
      <c r="C1014">
        <v>3</v>
      </c>
      <c r="D1014">
        <v>4</v>
      </c>
      <c r="F1014">
        <v>4.4117600000000001</v>
      </c>
      <c r="G1014">
        <v>56</v>
      </c>
      <c r="H1014">
        <v>0</v>
      </c>
      <c r="K1014">
        <v>51</v>
      </c>
      <c r="L1014">
        <v>216</v>
      </c>
      <c r="M1014">
        <v>45</v>
      </c>
      <c r="N1014">
        <v>27</v>
      </c>
      <c r="O1014">
        <v>25</v>
      </c>
      <c r="P1014">
        <v>7</v>
      </c>
      <c r="Q1014">
        <v>23</v>
      </c>
      <c r="R1014">
        <v>1</v>
      </c>
      <c r="S1014">
        <v>1</v>
      </c>
      <c r="T1014">
        <v>55</v>
      </c>
      <c r="U1014">
        <v>9.7058800000000005</v>
      </c>
      <c r="V1014">
        <v>4.0588199999999999</v>
      </c>
      <c r="W1014">
        <v>2.3913000000000002</v>
      </c>
      <c r="X1014">
        <v>1.23529</v>
      </c>
      <c r="Y1014">
        <v>0.25463000000000002</v>
      </c>
      <c r="Z1014">
        <v>0.10648100000000001</v>
      </c>
      <c r="AA1014">
        <v>0.14814815670251799</v>
      </c>
      <c r="AB1014">
        <v>0.234375</v>
      </c>
      <c r="AC1014">
        <v>1.3333299999999999</v>
      </c>
      <c r="AD1014">
        <v>0.29230800000000001</v>
      </c>
      <c r="AE1014">
        <v>0.70446699999999995</v>
      </c>
      <c r="AH1014">
        <v>4.2942600000000004</v>
      </c>
      <c r="AI1014">
        <v>0.21357599999999999</v>
      </c>
      <c r="AJ1014">
        <v>0.110875</v>
      </c>
      <c r="AK1014">
        <v>999</v>
      </c>
      <c r="AO1014">
        <v>14542</v>
      </c>
    </row>
    <row r="1015" spans="1:41" x14ac:dyDescent="0.45">
      <c r="A1015" t="s">
        <v>8071</v>
      </c>
      <c r="C1015">
        <v>4</v>
      </c>
      <c r="D1015">
        <v>7</v>
      </c>
      <c r="F1015">
        <v>5.6117600000000003</v>
      </c>
      <c r="G1015">
        <v>20</v>
      </c>
      <c r="H1015">
        <v>16</v>
      </c>
      <c r="K1015">
        <v>85</v>
      </c>
      <c r="L1015">
        <v>391</v>
      </c>
      <c r="M1015">
        <v>96</v>
      </c>
      <c r="N1015">
        <v>57</v>
      </c>
      <c r="O1015">
        <v>53</v>
      </c>
      <c r="P1015">
        <v>14</v>
      </c>
      <c r="Q1015">
        <v>38</v>
      </c>
      <c r="R1015">
        <v>0</v>
      </c>
      <c r="S1015">
        <v>6</v>
      </c>
      <c r="T1015">
        <v>63</v>
      </c>
      <c r="U1015">
        <v>6.6705899999999998</v>
      </c>
      <c r="V1015">
        <v>4.0235300000000001</v>
      </c>
      <c r="W1015">
        <v>1.6578900000000001</v>
      </c>
      <c r="X1015">
        <v>1.4823500000000001</v>
      </c>
      <c r="Y1015">
        <v>0.16112499999999999</v>
      </c>
      <c r="Z1015">
        <v>9.7186700000000001E-2</v>
      </c>
      <c r="AA1015">
        <v>6.39386177062988E-2</v>
      </c>
      <c r="AB1015">
        <v>0.27665699999999999</v>
      </c>
      <c r="AC1015">
        <v>1.57647</v>
      </c>
      <c r="AD1015">
        <v>0.30370399999999997</v>
      </c>
      <c r="AE1015">
        <v>0.67307700000000004</v>
      </c>
      <c r="AH1015">
        <v>5.4668000000000001</v>
      </c>
      <c r="AI1015">
        <v>0.213426</v>
      </c>
      <c r="AJ1015">
        <v>-0.10788499999999999</v>
      </c>
      <c r="AK1015">
        <v>999</v>
      </c>
      <c r="AO1015">
        <v>19646</v>
      </c>
    </row>
    <row r="1016" spans="1:41" x14ac:dyDescent="0.45">
      <c r="A1016" t="s">
        <v>164</v>
      </c>
      <c r="B1016" t="s">
        <v>10</v>
      </c>
      <c r="C1016">
        <v>2</v>
      </c>
      <c r="D1016">
        <v>4</v>
      </c>
      <c r="F1016">
        <v>4.9525600000000001</v>
      </c>
      <c r="G1016">
        <v>50</v>
      </c>
      <c r="H1016">
        <v>2</v>
      </c>
      <c r="K1016">
        <v>52.7</v>
      </c>
      <c r="L1016">
        <v>233</v>
      </c>
      <c r="M1016">
        <v>54</v>
      </c>
      <c r="N1016">
        <v>31</v>
      </c>
      <c r="O1016">
        <v>29</v>
      </c>
      <c r="P1016">
        <v>9</v>
      </c>
      <c r="Q1016">
        <v>20</v>
      </c>
      <c r="R1016">
        <v>1</v>
      </c>
      <c r="S1016">
        <v>2</v>
      </c>
      <c r="T1016">
        <v>53</v>
      </c>
      <c r="U1016">
        <v>9.0512300000000003</v>
      </c>
      <c r="V1016">
        <v>3.4155600000000002</v>
      </c>
      <c r="W1016">
        <v>2.65</v>
      </c>
      <c r="X1016">
        <v>1.5369999999999999</v>
      </c>
      <c r="Y1016">
        <v>0.227468</v>
      </c>
      <c r="Z1016">
        <v>8.5836899999999994E-2</v>
      </c>
      <c r="AA1016">
        <v>0.14163089543581001</v>
      </c>
      <c r="AB1016">
        <v>0.25592399999999998</v>
      </c>
      <c r="AC1016">
        <v>1.4041699999999999</v>
      </c>
      <c r="AD1016">
        <v>0.30201299999999998</v>
      </c>
      <c r="AE1016">
        <v>0.700326</v>
      </c>
      <c r="AH1016">
        <v>4.7161400000000002</v>
      </c>
      <c r="AI1016">
        <v>0.210781</v>
      </c>
      <c r="AJ1016">
        <v>5.4546499999999998E-2</v>
      </c>
      <c r="AK1016">
        <v>999</v>
      </c>
      <c r="AO1016">
        <v>18333</v>
      </c>
    </row>
    <row r="1017" spans="1:41" x14ac:dyDescent="0.45">
      <c r="A1017" t="s">
        <v>8306</v>
      </c>
      <c r="B1017" t="s">
        <v>155</v>
      </c>
      <c r="C1017">
        <v>3</v>
      </c>
      <c r="D1017">
        <v>3</v>
      </c>
      <c r="F1017">
        <v>4.3575400000000002</v>
      </c>
      <c r="G1017">
        <v>35</v>
      </c>
      <c r="H1017">
        <v>2</v>
      </c>
      <c r="K1017">
        <v>53.7</v>
      </c>
      <c r="L1017">
        <v>233</v>
      </c>
      <c r="M1017">
        <v>55</v>
      </c>
      <c r="N1017">
        <v>28</v>
      </c>
      <c r="O1017">
        <v>26</v>
      </c>
      <c r="P1017">
        <v>6</v>
      </c>
      <c r="Q1017">
        <v>17</v>
      </c>
      <c r="R1017">
        <v>0</v>
      </c>
      <c r="S1017">
        <v>4</v>
      </c>
      <c r="T1017">
        <v>40</v>
      </c>
      <c r="U1017">
        <v>6.7039099999999996</v>
      </c>
      <c r="V1017">
        <v>2.8491599999999999</v>
      </c>
      <c r="W1017">
        <v>2.3529399999999998</v>
      </c>
      <c r="X1017">
        <v>1.00559</v>
      </c>
      <c r="Y1017">
        <v>0.17167399999999999</v>
      </c>
      <c r="Z1017">
        <v>7.2961399999999996E-2</v>
      </c>
      <c r="AA1017">
        <v>9.8712444305419894E-2</v>
      </c>
      <c r="AB1017">
        <v>0.259434</v>
      </c>
      <c r="AC1017">
        <v>1.3407800000000001</v>
      </c>
      <c r="AD1017">
        <v>0.29518100000000003</v>
      </c>
      <c r="AE1017">
        <v>0.69182399999999999</v>
      </c>
      <c r="AH1017">
        <v>4.3909799999999999</v>
      </c>
      <c r="AI1017">
        <v>0.20894799999999999</v>
      </c>
      <c r="AJ1017">
        <v>0.34318700000000002</v>
      </c>
      <c r="AK1017">
        <v>999</v>
      </c>
      <c r="AO1017" t="s">
        <v>8307</v>
      </c>
    </row>
    <row r="1018" spans="1:41" x14ac:dyDescent="0.45">
      <c r="A1018" t="s">
        <v>7538</v>
      </c>
      <c r="B1018" t="s">
        <v>14</v>
      </c>
      <c r="C1018">
        <v>4</v>
      </c>
      <c r="D1018">
        <v>3</v>
      </c>
      <c r="F1018">
        <v>4.18994</v>
      </c>
      <c r="G1018">
        <v>41</v>
      </c>
      <c r="H1018">
        <v>2</v>
      </c>
      <c r="K1018">
        <v>53.7</v>
      </c>
      <c r="L1018">
        <v>232</v>
      </c>
      <c r="M1018">
        <v>53</v>
      </c>
      <c r="N1018">
        <v>27</v>
      </c>
      <c r="O1018">
        <v>25</v>
      </c>
      <c r="P1018">
        <v>7</v>
      </c>
      <c r="Q1018">
        <v>17</v>
      </c>
      <c r="R1018">
        <v>0</v>
      </c>
      <c r="S1018">
        <v>3</v>
      </c>
      <c r="T1018">
        <v>44</v>
      </c>
      <c r="U1018">
        <v>7.3742999999999999</v>
      </c>
      <c r="V1018">
        <v>2.8491599999999999</v>
      </c>
      <c r="W1018">
        <v>2.5882399999999999</v>
      </c>
      <c r="X1018">
        <v>1.1731799999999999</v>
      </c>
      <c r="Y1018">
        <v>0.18965499999999999</v>
      </c>
      <c r="Z1018">
        <v>7.3275900000000005E-2</v>
      </c>
      <c r="AA1018">
        <v>0.11637930572032899</v>
      </c>
      <c r="AB1018">
        <v>0.25</v>
      </c>
      <c r="AC1018">
        <v>1.3035399999999999</v>
      </c>
      <c r="AD1018">
        <v>0.28571400000000002</v>
      </c>
      <c r="AE1018">
        <v>0.71428599999999998</v>
      </c>
      <c r="AH1018">
        <v>4.4282199999999996</v>
      </c>
      <c r="AI1018">
        <v>0.20857400000000001</v>
      </c>
      <c r="AJ1018">
        <v>0.22173899999999999</v>
      </c>
      <c r="AK1018">
        <v>999</v>
      </c>
      <c r="AO1018">
        <v>22461</v>
      </c>
    </row>
    <row r="1019" spans="1:41" x14ac:dyDescent="0.45">
      <c r="A1019" t="s">
        <v>8341</v>
      </c>
      <c r="C1019">
        <v>3</v>
      </c>
      <c r="D1019">
        <v>4</v>
      </c>
      <c r="F1019">
        <v>4.4424099999999997</v>
      </c>
      <c r="G1019">
        <v>25</v>
      </c>
      <c r="H1019">
        <v>2</v>
      </c>
      <c r="K1019">
        <v>54.7</v>
      </c>
      <c r="L1019">
        <v>237</v>
      </c>
      <c r="M1019">
        <v>54</v>
      </c>
      <c r="N1019">
        <v>29</v>
      </c>
      <c r="O1019">
        <v>27</v>
      </c>
      <c r="P1019">
        <v>7</v>
      </c>
      <c r="Q1019">
        <v>21</v>
      </c>
      <c r="R1019">
        <v>0</v>
      </c>
      <c r="S1019">
        <v>2</v>
      </c>
      <c r="T1019">
        <v>47</v>
      </c>
      <c r="U1019">
        <v>7.7330899999999998</v>
      </c>
      <c r="V1019">
        <v>3.4552100000000001</v>
      </c>
      <c r="W1019">
        <v>2.2381000000000002</v>
      </c>
      <c r="X1019">
        <v>1.15174</v>
      </c>
      <c r="Y1019">
        <v>0.19831199999999999</v>
      </c>
      <c r="Z1019">
        <v>8.8607599999999995E-2</v>
      </c>
      <c r="AA1019">
        <v>0.10970464348793001</v>
      </c>
      <c r="AB1019">
        <v>0.252336</v>
      </c>
      <c r="AC1019">
        <v>1.3711199999999999</v>
      </c>
      <c r="AD1019">
        <v>0.29375000000000001</v>
      </c>
      <c r="AE1019">
        <v>0.70552099999999995</v>
      </c>
      <c r="AH1019">
        <v>4.4616199999999999</v>
      </c>
      <c r="AI1019">
        <v>0.208375</v>
      </c>
      <c r="AJ1019">
        <v>0.34182200000000001</v>
      </c>
      <c r="AK1019">
        <v>999</v>
      </c>
      <c r="AO1019" t="s">
        <v>8342</v>
      </c>
    </row>
    <row r="1020" spans="1:41" x14ac:dyDescent="0.45">
      <c r="A1020" t="s">
        <v>7410</v>
      </c>
      <c r="B1020" t="s">
        <v>89</v>
      </c>
      <c r="C1020">
        <v>7</v>
      </c>
      <c r="D1020">
        <v>4</v>
      </c>
      <c r="F1020">
        <v>3.6507900000000002</v>
      </c>
      <c r="G1020">
        <v>60</v>
      </c>
      <c r="H1020">
        <v>0</v>
      </c>
      <c r="K1020">
        <v>56.7</v>
      </c>
      <c r="L1020">
        <v>234</v>
      </c>
      <c r="M1020">
        <v>48</v>
      </c>
      <c r="N1020">
        <v>25</v>
      </c>
      <c r="O1020">
        <v>23</v>
      </c>
      <c r="P1020">
        <v>7</v>
      </c>
      <c r="Q1020">
        <v>22</v>
      </c>
      <c r="R1020">
        <v>1</v>
      </c>
      <c r="S1020">
        <v>2</v>
      </c>
      <c r="T1020">
        <v>59</v>
      </c>
      <c r="U1020">
        <v>9.3650800000000007</v>
      </c>
      <c r="V1020">
        <v>3.4920599999999999</v>
      </c>
      <c r="W1020">
        <v>2.6818200000000001</v>
      </c>
      <c r="X1020">
        <v>1.11111</v>
      </c>
      <c r="Y1020">
        <v>0.252137</v>
      </c>
      <c r="Z1020">
        <v>9.4017100000000006E-2</v>
      </c>
      <c r="AA1020">
        <v>0.158119671046733</v>
      </c>
      <c r="AB1020">
        <v>0.228571</v>
      </c>
      <c r="AC1020">
        <v>1.2345699999999999</v>
      </c>
      <c r="AD1020">
        <v>0.28472199999999998</v>
      </c>
      <c r="AE1020">
        <v>0.74750799999999995</v>
      </c>
      <c r="AH1020">
        <v>4.0486899999999997</v>
      </c>
      <c r="AI1020">
        <v>0.20811299999999999</v>
      </c>
      <c r="AJ1020">
        <v>0.45440599999999998</v>
      </c>
      <c r="AK1020">
        <v>999</v>
      </c>
      <c r="AO1020">
        <v>19403</v>
      </c>
    </row>
    <row r="1021" spans="1:41" x14ac:dyDescent="0.45">
      <c r="A1021" t="s">
        <v>6405</v>
      </c>
      <c r="B1021" t="s">
        <v>309</v>
      </c>
      <c r="C1021">
        <v>3</v>
      </c>
      <c r="D1021">
        <v>5</v>
      </c>
      <c r="F1021">
        <v>4.76471</v>
      </c>
      <c r="G1021">
        <v>39</v>
      </c>
      <c r="H1021">
        <v>0</v>
      </c>
      <c r="K1021">
        <v>51</v>
      </c>
      <c r="L1021">
        <v>225</v>
      </c>
      <c r="M1021">
        <v>52</v>
      </c>
      <c r="N1021">
        <v>29</v>
      </c>
      <c r="O1021">
        <v>27</v>
      </c>
      <c r="P1021">
        <v>7</v>
      </c>
      <c r="Q1021">
        <v>21</v>
      </c>
      <c r="R1021">
        <v>1</v>
      </c>
      <c r="S1021">
        <v>2</v>
      </c>
      <c r="T1021">
        <v>47</v>
      </c>
      <c r="U1021">
        <v>8.2941199999999995</v>
      </c>
      <c r="V1021">
        <v>3.7058800000000001</v>
      </c>
      <c r="W1021">
        <v>2.2381000000000002</v>
      </c>
      <c r="X1021">
        <v>1.23529</v>
      </c>
      <c r="Y1021">
        <v>0.20888899999999999</v>
      </c>
      <c r="Z1021">
        <v>9.3333299999999994E-2</v>
      </c>
      <c r="AA1021">
        <v>0.115555554628372</v>
      </c>
      <c r="AB1021">
        <v>0.25742599999999999</v>
      </c>
      <c r="AC1021">
        <v>1.43137</v>
      </c>
      <c r="AD1021">
        <v>0.30405399999999999</v>
      </c>
      <c r="AE1021">
        <v>0.69620300000000002</v>
      </c>
      <c r="AH1021">
        <v>4.5491599999999996</v>
      </c>
      <c r="AI1021">
        <v>0.20640700000000001</v>
      </c>
      <c r="AJ1021">
        <v>0.29700199999999999</v>
      </c>
      <c r="AK1021">
        <v>999</v>
      </c>
      <c r="AO1021" t="s">
        <v>6408</v>
      </c>
    </row>
    <row r="1022" spans="1:41" x14ac:dyDescent="0.45">
      <c r="A1022" t="s">
        <v>8511</v>
      </c>
      <c r="B1022" t="s">
        <v>73</v>
      </c>
      <c r="C1022">
        <v>4</v>
      </c>
      <c r="D1022">
        <v>5</v>
      </c>
      <c r="F1022">
        <v>5.2129500000000002</v>
      </c>
      <c r="G1022">
        <v>27</v>
      </c>
      <c r="H1022">
        <v>9</v>
      </c>
      <c r="K1022">
        <v>58.7</v>
      </c>
      <c r="L1022">
        <v>267</v>
      </c>
      <c r="M1022">
        <v>58</v>
      </c>
      <c r="N1022">
        <v>36</v>
      </c>
      <c r="O1022">
        <v>34</v>
      </c>
      <c r="P1022">
        <v>7</v>
      </c>
      <c r="Q1022">
        <v>32</v>
      </c>
      <c r="R1022">
        <v>0</v>
      </c>
      <c r="S1022">
        <v>7</v>
      </c>
      <c r="T1022">
        <v>49</v>
      </c>
      <c r="U1022">
        <v>7.5127800000000002</v>
      </c>
      <c r="V1022">
        <v>4.9062999999999999</v>
      </c>
      <c r="W1022">
        <v>1.53125</v>
      </c>
      <c r="X1022">
        <v>1.07325</v>
      </c>
      <c r="Y1022">
        <v>0.18352099999999999</v>
      </c>
      <c r="Z1022">
        <v>0.11985</v>
      </c>
      <c r="AA1022">
        <v>6.3670411705970695E-2</v>
      </c>
      <c r="AB1022">
        <v>0.254386</v>
      </c>
      <c r="AC1022">
        <v>1.53322</v>
      </c>
      <c r="AD1022">
        <v>0.296512</v>
      </c>
      <c r="AE1022">
        <v>0.67331700000000005</v>
      </c>
      <c r="AH1022">
        <v>5.1289800000000003</v>
      </c>
      <c r="AI1022">
        <v>0.20499800000000001</v>
      </c>
      <c r="AJ1022">
        <v>8.8776400000000005E-2</v>
      </c>
      <c r="AK1022">
        <v>999</v>
      </c>
      <c r="AO1022" t="s">
        <v>8512</v>
      </c>
    </row>
    <row r="1023" spans="1:41" x14ac:dyDescent="0.45">
      <c r="A1023" t="s">
        <v>7350</v>
      </c>
      <c r="B1023" t="s">
        <v>7</v>
      </c>
      <c r="C1023">
        <v>2</v>
      </c>
      <c r="D1023">
        <v>3</v>
      </c>
      <c r="F1023">
        <v>4.1509400000000003</v>
      </c>
      <c r="G1023">
        <v>48</v>
      </c>
      <c r="H1023">
        <v>1</v>
      </c>
      <c r="K1023">
        <v>47.7</v>
      </c>
      <c r="L1023">
        <v>205</v>
      </c>
      <c r="M1023">
        <v>44</v>
      </c>
      <c r="N1023">
        <v>24</v>
      </c>
      <c r="O1023">
        <v>22</v>
      </c>
      <c r="P1023">
        <v>6</v>
      </c>
      <c r="Q1023">
        <v>19</v>
      </c>
      <c r="R1023">
        <v>2</v>
      </c>
      <c r="S1023">
        <v>4</v>
      </c>
      <c r="T1023">
        <v>49</v>
      </c>
      <c r="U1023">
        <v>9.2452799999999993</v>
      </c>
      <c r="V1023">
        <v>3.5849099999999998</v>
      </c>
      <c r="W1023">
        <v>2.5789499999999999</v>
      </c>
      <c r="X1023">
        <v>1.13208</v>
      </c>
      <c r="Y1023">
        <v>0.23902399999999999</v>
      </c>
      <c r="Z1023">
        <v>9.2682899999999999E-2</v>
      </c>
      <c r="AA1023">
        <v>0.146341457962989</v>
      </c>
      <c r="AB1023">
        <v>0.241758</v>
      </c>
      <c r="AC1023">
        <v>1.3207500000000001</v>
      </c>
      <c r="AD1023">
        <v>0.29921300000000001</v>
      </c>
      <c r="AE1023">
        <v>0.71428599999999998</v>
      </c>
      <c r="AH1023">
        <v>4.2822899999999997</v>
      </c>
      <c r="AI1023">
        <v>0.20478499999999999</v>
      </c>
      <c r="AJ1023">
        <v>0.28843400000000002</v>
      </c>
      <c r="AK1023">
        <v>999</v>
      </c>
      <c r="AO1023">
        <v>19742</v>
      </c>
    </row>
    <row r="1024" spans="1:41" x14ac:dyDescent="0.45">
      <c r="A1024" t="s">
        <v>8396</v>
      </c>
      <c r="B1024" t="s">
        <v>18</v>
      </c>
      <c r="C1024">
        <v>2</v>
      </c>
      <c r="D1024">
        <v>3</v>
      </c>
      <c r="F1024">
        <v>3.8793099999999998</v>
      </c>
      <c r="G1024">
        <v>40</v>
      </c>
      <c r="H1024">
        <v>0</v>
      </c>
      <c r="K1024">
        <v>58</v>
      </c>
      <c r="L1024">
        <v>247</v>
      </c>
      <c r="M1024">
        <v>55</v>
      </c>
      <c r="N1024">
        <v>27</v>
      </c>
      <c r="O1024">
        <v>25</v>
      </c>
      <c r="P1024">
        <v>6</v>
      </c>
      <c r="Q1024">
        <v>21</v>
      </c>
      <c r="R1024">
        <v>1</v>
      </c>
      <c r="S1024">
        <v>3</v>
      </c>
      <c r="T1024">
        <v>48</v>
      </c>
      <c r="U1024">
        <v>7.4482799999999996</v>
      </c>
      <c r="V1024">
        <v>3.2586200000000001</v>
      </c>
      <c r="W1024">
        <v>2.2857099999999999</v>
      </c>
      <c r="X1024">
        <v>0.93103499999999995</v>
      </c>
      <c r="Y1024">
        <v>0.194332</v>
      </c>
      <c r="Z1024">
        <v>8.5020200000000004E-2</v>
      </c>
      <c r="AA1024">
        <v>0.10931174457073201</v>
      </c>
      <c r="AB1024">
        <v>0.246637</v>
      </c>
      <c r="AC1024">
        <v>1.3103400000000001</v>
      </c>
      <c r="AD1024">
        <v>0.289941</v>
      </c>
      <c r="AE1024">
        <v>0.72485200000000005</v>
      </c>
      <c r="AH1024">
        <v>4.18607</v>
      </c>
      <c r="AI1024">
        <v>0.20469499999999999</v>
      </c>
      <c r="AJ1024">
        <v>0.50637500000000002</v>
      </c>
      <c r="AK1024">
        <v>999</v>
      </c>
      <c r="AO1024" t="s">
        <v>8397</v>
      </c>
    </row>
    <row r="1025" spans="1:41" x14ac:dyDescent="0.45">
      <c r="A1025" t="s">
        <v>7560</v>
      </c>
      <c r="B1025" t="s">
        <v>10</v>
      </c>
      <c r="C1025">
        <v>6</v>
      </c>
      <c r="D1025">
        <v>6</v>
      </c>
      <c r="F1025">
        <v>4.4013499999999999</v>
      </c>
      <c r="G1025">
        <v>44</v>
      </c>
      <c r="H1025">
        <v>0</v>
      </c>
      <c r="K1025">
        <v>59.3</v>
      </c>
      <c r="L1025">
        <v>260</v>
      </c>
      <c r="M1025">
        <v>54</v>
      </c>
      <c r="N1025">
        <v>31</v>
      </c>
      <c r="O1025">
        <v>29</v>
      </c>
      <c r="P1025">
        <v>6</v>
      </c>
      <c r="Q1025">
        <v>27</v>
      </c>
      <c r="R1025">
        <v>1</v>
      </c>
      <c r="S1025">
        <v>6</v>
      </c>
      <c r="T1025">
        <v>58</v>
      </c>
      <c r="U1025">
        <v>8.8026999999999997</v>
      </c>
      <c r="V1025">
        <v>4.09781</v>
      </c>
      <c r="W1025">
        <v>2.1481499999999998</v>
      </c>
      <c r="X1025">
        <v>0.91062399999999999</v>
      </c>
      <c r="Y1025">
        <v>0.223077</v>
      </c>
      <c r="Z1025">
        <v>0.10384599999999999</v>
      </c>
      <c r="AA1025">
        <v>0.119230769574642</v>
      </c>
      <c r="AB1025">
        <v>0.23788500000000001</v>
      </c>
      <c r="AC1025">
        <v>1.3659399999999999</v>
      </c>
      <c r="AD1025">
        <v>0.29447899999999999</v>
      </c>
      <c r="AE1025">
        <v>0.68870500000000001</v>
      </c>
      <c r="AH1025">
        <v>4.2837100000000001</v>
      </c>
      <c r="AI1025">
        <v>0.204427</v>
      </c>
      <c r="AJ1025">
        <v>2.3000400000000001E-2</v>
      </c>
      <c r="AK1025">
        <v>999</v>
      </c>
      <c r="AO1025">
        <v>29946</v>
      </c>
    </row>
    <row r="1026" spans="1:41" x14ac:dyDescent="0.45">
      <c r="A1026" t="s">
        <v>8437</v>
      </c>
      <c r="B1026" t="s">
        <v>10</v>
      </c>
      <c r="C1026">
        <v>4</v>
      </c>
      <c r="D1026">
        <v>5</v>
      </c>
      <c r="F1026">
        <v>4.9315100000000003</v>
      </c>
      <c r="G1026">
        <v>29</v>
      </c>
      <c r="H1026">
        <v>8</v>
      </c>
      <c r="K1026">
        <v>73</v>
      </c>
      <c r="L1026">
        <v>328</v>
      </c>
      <c r="M1026">
        <v>73</v>
      </c>
      <c r="N1026">
        <v>43</v>
      </c>
      <c r="O1026">
        <v>40</v>
      </c>
      <c r="P1026">
        <v>9</v>
      </c>
      <c r="Q1026">
        <v>35</v>
      </c>
      <c r="R1026">
        <v>0</v>
      </c>
      <c r="S1026">
        <v>5</v>
      </c>
      <c r="T1026">
        <v>57</v>
      </c>
      <c r="U1026">
        <v>7.0274000000000001</v>
      </c>
      <c r="V1026">
        <v>4.3150700000000004</v>
      </c>
      <c r="W1026">
        <v>1.6285700000000001</v>
      </c>
      <c r="X1026">
        <v>1.1095900000000001</v>
      </c>
      <c r="Y1026">
        <v>0.17377999999999999</v>
      </c>
      <c r="Z1026">
        <v>0.106707</v>
      </c>
      <c r="AA1026">
        <v>6.7073166370391804E-2</v>
      </c>
      <c r="AB1026">
        <v>0.25347199999999998</v>
      </c>
      <c r="AC1026">
        <v>1.4794499999999999</v>
      </c>
      <c r="AD1026">
        <v>0.28828799999999999</v>
      </c>
      <c r="AE1026">
        <v>0.681342</v>
      </c>
      <c r="AH1026">
        <v>4.9399699999999998</v>
      </c>
      <c r="AI1026">
        <v>0.20297799999999999</v>
      </c>
      <c r="AJ1026">
        <v>1.48717E-2</v>
      </c>
      <c r="AK1026">
        <v>999</v>
      </c>
      <c r="AO1026" t="s">
        <v>8438</v>
      </c>
    </row>
    <row r="1027" spans="1:41" x14ac:dyDescent="0.45">
      <c r="A1027" t="s">
        <v>7484</v>
      </c>
      <c r="B1027" t="s">
        <v>269</v>
      </c>
      <c r="C1027">
        <v>3</v>
      </c>
      <c r="D1027">
        <v>4</v>
      </c>
      <c r="F1027">
        <v>4.18994</v>
      </c>
      <c r="G1027">
        <v>40</v>
      </c>
      <c r="H1027">
        <v>2</v>
      </c>
      <c r="K1027">
        <v>53.7</v>
      </c>
      <c r="L1027">
        <v>236</v>
      </c>
      <c r="M1027">
        <v>59</v>
      </c>
      <c r="N1027">
        <v>27</v>
      </c>
      <c r="O1027">
        <v>25</v>
      </c>
      <c r="P1027">
        <v>6</v>
      </c>
      <c r="Q1027">
        <v>15</v>
      </c>
      <c r="R1027">
        <v>1</v>
      </c>
      <c r="S1027">
        <v>2</v>
      </c>
      <c r="T1027">
        <v>33</v>
      </c>
      <c r="U1027">
        <v>5.5307300000000001</v>
      </c>
      <c r="V1027">
        <v>2.51397</v>
      </c>
      <c r="W1027">
        <v>2.2000000000000002</v>
      </c>
      <c r="X1027">
        <v>1.00559</v>
      </c>
      <c r="Y1027">
        <v>0.13983100000000001</v>
      </c>
      <c r="Z1027">
        <v>6.3559299999999999E-2</v>
      </c>
      <c r="AA1027">
        <v>7.6271191239356995E-2</v>
      </c>
      <c r="AB1027">
        <v>0.26940599999999998</v>
      </c>
      <c r="AC1027">
        <v>1.3780300000000001</v>
      </c>
      <c r="AD1027">
        <v>0.29444399999999998</v>
      </c>
      <c r="AE1027">
        <v>0.71646299999999996</v>
      </c>
      <c r="AH1027">
        <v>4.4282199999999996</v>
      </c>
      <c r="AI1027">
        <v>0.20267299999999999</v>
      </c>
      <c r="AJ1027">
        <v>0.30911</v>
      </c>
      <c r="AK1027">
        <v>999</v>
      </c>
      <c r="AO1027">
        <v>22051</v>
      </c>
    </row>
    <row r="1028" spans="1:41" x14ac:dyDescent="0.45">
      <c r="A1028" t="s">
        <v>4686</v>
      </c>
      <c r="B1028" t="s">
        <v>107</v>
      </c>
      <c r="C1028">
        <v>4</v>
      </c>
      <c r="D1028">
        <v>3</v>
      </c>
      <c r="F1028">
        <v>4.4751399999999997</v>
      </c>
      <c r="G1028">
        <v>38</v>
      </c>
      <c r="H1028">
        <v>3</v>
      </c>
      <c r="K1028">
        <v>54.3</v>
      </c>
      <c r="L1028">
        <v>242</v>
      </c>
      <c r="M1028">
        <v>55</v>
      </c>
      <c r="N1028">
        <v>29</v>
      </c>
      <c r="O1028">
        <v>27</v>
      </c>
      <c r="P1028">
        <v>7</v>
      </c>
      <c r="Q1028">
        <v>23</v>
      </c>
      <c r="R1028">
        <v>0</v>
      </c>
      <c r="S1028">
        <v>3</v>
      </c>
      <c r="T1028">
        <v>50</v>
      </c>
      <c r="U1028">
        <v>8.2872900000000005</v>
      </c>
      <c r="V1028">
        <v>3.8121499999999999</v>
      </c>
      <c r="W1028">
        <v>2.1739099999999998</v>
      </c>
      <c r="X1028">
        <v>1.16022</v>
      </c>
      <c r="Y1028">
        <v>0.20661199999999999</v>
      </c>
      <c r="Z1028">
        <v>9.5041299999999995E-2</v>
      </c>
      <c r="AA1028">
        <v>0.111570253968238</v>
      </c>
      <c r="AB1028">
        <v>0.25463000000000002</v>
      </c>
      <c r="AC1028">
        <v>1.4364600000000001</v>
      </c>
      <c r="AD1028">
        <v>0.30188700000000002</v>
      </c>
      <c r="AE1028">
        <v>0.71847499999999997</v>
      </c>
      <c r="AH1028">
        <v>4.52576</v>
      </c>
      <c r="AI1028">
        <v>0.200349</v>
      </c>
      <c r="AJ1028">
        <v>0.30069099999999999</v>
      </c>
      <c r="AK1028">
        <v>999</v>
      </c>
      <c r="AO1028">
        <v>16944</v>
      </c>
    </row>
    <row r="1029" spans="1:41" x14ac:dyDescent="0.45">
      <c r="A1029" t="s">
        <v>8321</v>
      </c>
      <c r="C1029">
        <v>4</v>
      </c>
      <c r="D1029">
        <v>5</v>
      </c>
      <c r="F1029">
        <v>5.0769200000000003</v>
      </c>
      <c r="G1029">
        <v>20</v>
      </c>
      <c r="H1029">
        <v>12</v>
      </c>
      <c r="K1029">
        <v>78</v>
      </c>
      <c r="L1029">
        <v>350</v>
      </c>
      <c r="M1029">
        <v>85</v>
      </c>
      <c r="N1029">
        <v>47</v>
      </c>
      <c r="O1029">
        <v>44</v>
      </c>
      <c r="P1029">
        <v>11</v>
      </c>
      <c r="Q1029">
        <v>30</v>
      </c>
      <c r="R1029">
        <v>0</v>
      </c>
      <c r="S1029">
        <v>7</v>
      </c>
      <c r="T1029">
        <v>48</v>
      </c>
      <c r="U1029">
        <v>5.5384599999999997</v>
      </c>
      <c r="V1029">
        <v>3.4615399999999998</v>
      </c>
      <c r="W1029">
        <v>1.6</v>
      </c>
      <c r="X1029">
        <v>1.2692300000000001</v>
      </c>
      <c r="Y1029">
        <v>0.13714299999999999</v>
      </c>
      <c r="Z1029">
        <v>8.5714299999999993E-2</v>
      </c>
      <c r="AA1029">
        <v>5.1428563892841297E-2</v>
      </c>
      <c r="AB1029">
        <v>0.271565</v>
      </c>
      <c r="AC1029">
        <v>1.4743599999999999</v>
      </c>
      <c r="AD1029">
        <v>0.29133900000000001</v>
      </c>
      <c r="AE1029">
        <v>0.68273099999999998</v>
      </c>
      <c r="AH1029">
        <v>5.2806800000000003</v>
      </c>
      <c r="AI1029">
        <v>0.197745</v>
      </c>
      <c r="AJ1029">
        <v>0.30810300000000002</v>
      </c>
      <c r="AK1029">
        <v>999</v>
      </c>
      <c r="AO1029" t="s">
        <v>8322</v>
      </c>
    </row>
    <row r="1030" spans="1:41" x14ac:dyDescent="0.45">
      <c r="A1030" t="s">
        <v>8596</v>
      </c>
      <c r="B1030" t="s">
        <v>59</v>
      </c>
      <c r="C1030">
        <v>3</v>
      </c>
      <c r="D1030">
        <v>4</v>
      </c>
      <c r="F1030">
        <v>4.5</v>
      </c>
      <c r="G1030">
        <v>35</v>
      </c>
      <c r="H1030">
        <v>2</v>
      </c>
      <c r="K1030">
        <v>60</v>
      </c>
      <c r="L1030">
        <v>262</v>
      </c>
      <c r="M1030">
        <v>55</v>
      </c>
      <c r="N1030">
        <v>32</v>
      </c>
      <c r="O1030">
        <v>30</v>
      </c>
      <c r="P1030">
        <v>6</v>
      </c>
      <c r="Q1030">
        <v>25</v>
      </c>
      <c r="R1030">
        <v>0</v>
      </c>
      <c r="S1030">
        <v>8</v>
      </c>
      <c r="T1030">
        <v>54</v>
      </c>
      <c r="U1030">
        <v>8.1</v>
      </c>
      <c r="V1030">
        <v>3.75</v>
      </c>
      <c r="W1030">
        <v>2.16</v>
      </c>
      <c r="X1030">
        <v>0.9</v>
      </c>
      <c r="Y1030">
        <v>0.20610700000000001</v>
      </c>
      <c r="Z1030">
        <v>9.5419799999999999E-2</v>
      </c>
      <c r="AA1030">
        <v>0.110687024891376</v>
      </c>
      <c r="AB1030">
        <v>0.240175</v>
      </c>
      <c r="AC1030">
        <v>1.3333299999999999</v>
      </c>
      <c r="AD1030">
        <v>0.289941</v>
      </c>
      <c r="AE1030">
        <v>0.67039099999999996</v>
      </c>
      <c r="AH1030">
        <v>4.4050399999999996</v>
      </c>
      <c r="AI1030">
        <v>0.19769999999999999</v>
      </c>
      <c r="AJ1030">
        <v>0.14620900000000001</v>
      </c>
      <c r="AK1030">
        <v>999</v>
      </c>
      <c r="AO1030" t="s">
        <v>8597</v>
      </c>
    </row>
    <row r="1031" spans="1:41" x14ac:dyDescent="0.45">
      <c r="A1031" t="s">
        <v>7567</v>
      </c>
      <c r="B1031" t="s">
        <v>76</v>
      </c>
      <c r="C1031">
        <v>3</v>
      </c>
      <c r="D1031">
        <v>5</v>
      </c>
      <c r="F1031">
        <v>4.7547199999999998</v>
      </c>
      <c r="G1031">
        <v>48</v>
      </c>
      <c r="H1031">
        <v>1</v>
      </c>
      <c r="K1031">
        <v>53</v>
      </c>
      <c r="L1031">
        <v>228</v>
      </c>
      <c r="M1031">
        <v>51</v>
      </c>
      <c r="N1031">
        <v>30</v>
      </c>
      <c r="O1031">
        <v>28</v>
      </c>
      <c r="P1031">
        <v>7</v>
      </c>
      <c r="Q1031">
        <v>20</v>
      </c>
      <c r="R1031">
        <v>3</v>
      </c>
      <c r="S1031">
        <v>4</v>
      </c>
      <c r="T1031">
        <v>44</v>
      </c>
      <c r="U1031">
        <v>7.4717000000000002</v>
      </c>
      <c r="V1031">
        <v>3.3962300000000001</v>
      </c>
      <c r="W1031">
        <v>2.2000000000000002</v>
      </c>
      <c r="X1031">
        <v>1.18868</v>
      </c>
      <c r="Y1031">
        <v>0.19298199999999999</v>
      </c>
      <c r="Z1031">
        <v>8.77193E-2</v>
      </c>
      <c r="AA1031">
        <v>0.105263151228427</v>
      </c>
      <c r="AB1031">
        <v>0.25</v>
      </c>
      <c r="AC1031">
        <v>1.33962</v>
      </c>
      <c r="AD1031">
        <v>0.287582</v>
      </c>
      <c r="AE1031">
        <v>0.66993499999999995</v>
      </c>
      <c r="AH1031">
        <v>4.6701300000000003</v>
      </c>
      <c r="AI1031">
        <v>0.19697200000000001</v>
      </c>
      <c r="AJ1031">
        <v>0.124931</v>
      </c>
      <c r="AK1031">
        <v>999</v>
      </c>
      <c r="AO1031">
        <v>23779</v>
      </c>
    </row>
    <row r="1032" spans="1:41" x14ac:dyDescent="0.45">
      <c r="A1032" t="s">
        <v>7595</v>
      </c>
      <c r="B1032" t="s">
        <v>98</v>
      </c>
      <c r="C1032">
        <v>3</v>
      </c>
      <c r="D1032">
        <v>2</v>
      </c>
      <c r="F1032">
        <v>4.4444400000000002</v>
      </c>
      <c r="G1032">
        <v>39</v>
      </c>
      <c r="H1032">
        <v>2</v>
      </c>
      <c r="K1032">
        <v>56.7</v>
      </c>
      <c r="L1032">
        <v>253</v>
      </c>
      <c r="M1032">
        <v>56</v>
      </c>
      <c r="N1032">
        <v>30</v>
      </c>
      <c r="O1032">
        <v>28</v>
      </c>
      <c r="P1032">
        <v>6</v>
      </c>
      <c r="Q1032">
        <v>26</v>
      </c>
      <c r="R1032">
        <v>0</v>
      </c>
      <c r="S1032">
        <v>4</v>
      </c>
      <c r="T1032">
        <v>48</v>
      </c>
      <c r="U1032">
        <v>7.6190499999999997</v>
      </c>
      <c r="V1032">
        <v>4.1269799999999996</v>
      </c>
      <c r="W1032">
        <v>1.84615</v>
      </c>
      <c r="X1032">
        <v>0.95238100000000003</v>
      </c>
      <c r="Y1032">
        <v>0.189723</v>
      </c>
      <c r="Z1032">
        <v>0.102767</v>
      </c>
      <c r="AA1032">
        <v>8.6956515908241203E-2</v>
      </c>
      <c r="AB1032">
        <v>0.25112099999999998</v>
      </c>
      <c r="AC1032">
        <v>1.44621</v>
      </c>
      <c r="AD1032">
        <v>0.29585800000000001</v>
      </c>
      <c r="AE1032">
        <v>0.70652199999999998</v>
      </c>
      <c r="AH1032">
        <v>4.5248799999999996</v>
      </c>
      <c r="AI1032">
        <v>0.195766</v>
      </c>
      <c r="AJ1032">
        <v>0.148061</v>
      </c>
      <c r="AK1032">
        <v>999</v>
      </c>
      <c r="AO1032">
        <v>21574</v>
      </c>
    </row>
    <row r="1033" spans="1:41" x14ac:dyDescent="0.45">
      <c r="A1033" t="s">
        <v>7389</v>
      </c>
      <c r="B1033" t="s">
        <v>7</v>
      </c>
      <c r="C1033">
        <v>2</v>
      </c>
      <c r="D1033">
        <v>3</v>
      </c>
      <c r="F1033">
        <v>4.6956499999999997</v>
      </c>
      <c r="G1033">
        <v>34</v>
      </c>
      <c r="H1033">
        <v>4</v>
      </c>
      <c r="K1033">
        <v>46</v>
      </c>
      <c r="L1033">
        <v>211</v>
      </c>
      <c r="M1033">
        <v>48</v>
      </c>
      <c r="N1033">
        <v>26</v>
      </c>
      <c r="O1033">
        <v>24</v>
      </c>
      <c r="P1033">
        <v>6</v>
      </c>
      <c r="Q1033">
        <v>23</v>
      </c>
      <c r="R1033">
        <v>1</v>
      </c>
      <c r="S1033">
        <v>1</v>
      </c>
      <c r="T1033">
        <v>45</v>
      </c>
      <c r="U1033">
        <v>8.8043499999999995</v>
      </c>
      <c r="V1033">
        <v>4.5</v>
      </c>
      <c r="W1033">
        <v>1.95652</v>
      </c>
      <c r="X1033">
        <v>1.17391</v>
      </c>
      <c r="Y1033">
        <v>0.21326999999999999</v>
      </c>
      <c r="Z1033">
        <v>0.109005</v>
      </c>
      <c r="AA1033">
        <v>0.10426540672779</v>
      </c>
      <c r="AB1033">
        <v>0.25668400000000002</v>
      </c>
      <c r="AC1033">
        <v>1.54348</v>
      </c>
      <c r="AD1033">
        <v>0.30882399999999999</v>
      </c>
      <c r="AE1033">
        <v>0.71884999999999999</v>
      </c>
      <c r="AH1033">
        <v>4.5593899999999996</v>
      </c>
      <c r="AI1033">
        <v>0.195185</v>
      </c>
      <c r="AJ1033">
        <v>0.13649900000000001</v>
      </c>
      <c r="AK1033">
        <v>999</v>
      </c>
      <c r="AO1033">
        <v>20116</v>
      </c>
    </row>
    <row r="1034" spans="1:41" x14ac:dyDescent="0.45">
      <c r="A1034" t="s">
        <v>8442</v>
      </c>
      <c r="B1034" t="s">
        <v>89</v>
      </c>
      <c r="C1034">
        <v>2</v>
      </c>
      <c r="D1034">
        <v>2</v>
      </c>
      <c r="F1034">
        <v>4.5827400000000003</v>
      </c>
      <c r="G1034">
        <v>29</v>
      </c>
      <c r="H1034">
        <v>12</v>
      </c>
      <c r="K1034">
        <v>70.7</v>
      </c>
      <c r="L1034">
        <v>304</v>
      </c>
      <c r="M1034">
        <v>69</v>
      </c>
      <c r="N1034">
        <v>39</v>
      </c>
      <c r="O1034">
        <v>36</v>
      </c>
      <c r="P1034">
        <v>9</v>
      </c>
      <c r="Q1034">
        <v>25</v>
      </c>
      <c r="R1034">
        <v>0</v>
      </c>
      <c r="S1034">
        <v>8</v>
      </c>
      <c r="T1034">
        <v>53</v>
      </c>
      <c r="U1034">
        <v>6.7468199999999996</v>
      </c>
      <c r="V1034">
        <v>3.1824599999999998</v>
      </c>
      <c r="W1034">
        <v>2.12</v>
      </c>
      <c r="X1034">
        <v>1.1456900000000001</v>
      </c>
      <c r="Y1034">
        <v>0.174342</v>
      </c>
      <c r="Z1034">
        <v>8.2236799999999999E-2</v>
      </c>
      <c r="AA1034">
        <v>9.2105269432067802E-2</v>
      </c>
      <c r="AB1034">
        <v>0.25461299999999998</v>
      </c>
      <c r="AC1034">
        <v>1.3295600000000001</v>
      </c>
      <c r="AD1034">
        <v>0.28708099999999998</v>
      </c>
      <c r="AE1034">
        <v>0.67567600000000005</v>
      </c>
      <c r="AH1034">
        <v>4.8109099999999998</v>
      </c>
      <c r="AI1034">
        <v>0.193303</v>
      </c>
      <c r="AJ1034">
        <v>0.29728900000000003</v>
      </c>
      <c r="AK1034">
        <v>999</v>
      </c>
      <c r="AO1034" t="s">
        <v>8443</v>
      </c>
    </row>
    <row r="1035" spans="1:41" x14ac:dyDescent="0.45">
      <c r="A1035" t="s">
        <v>7550</v>
      </c>
      <c r="B1035" t="s">
        <v>269</v>
      </c>
      <c r="C1035">
        <v>4</v>
      </c>
      <c r="D1035">
        <v>4</v>
      </c>
      <c r="F1035">
        <v>4.5</v>
      </c>
      <c r="G1035">
        <v>34</v>
      </c>
      <c r="H1035">
        <v>8</v>
      </c>
      <c r="K1035">
        <v>60</v>
      </c>
      <c r="L1035">
        <v>272</v>
      </c>
      <c r="M1035">
        <v>55</v>
      </c>
      <c r="N1035">
        <v>32</v>
      </c>
      <c r="O1035">
        <v>30</v>
      </c>
      <c r="P1035">
        <v>8</v>
      </c>
      <c r="Q1035">
        <v>33</v>
      </c>
      <c r="R1035">
        <v>1</v>
      </c>
      <c r="S1035">
        <v>6</v>
      </c>
      <c r="T1035">
        <v>63</v>
      </c>
      <c r="U1035">
        <v>9.4499999999999993</v>
      </c>
      <c r="V1035">
        <v>4.95</v>
      </c>
      <c r="W1035">
        <v>1.90909</v>
      </c>
      <c r="X1035">
        <v>1.2</v>
      </c>
      <c r="Y1035">
        <v>0.23161799999999999</v>
      </c>
      <c r="Z1035">
        <v>0.121324</v>
      </c>
      <c r="AA1035">
        <v>0.110294118523597</v>
      </c>
      <c r="AB1035">
        <v>0.23605100000000001</v>
      </c>
      <c r="AC1035">
        <v>1.4666699999999999</v>
      </c>
      <c r="AD1035">
        <v>0.29012300000000002</v>
      </c>
      <c r="AE1035">
        <v>0.72916700000000001</v>
      </c>
      <c r="AH1035">
        <v>4.8383700000000003</v>
      </c>
      <c r="AI1035">
        <v>0.19273399999999999</v>
      </c>
      <c r="AJ1035">
        <v>0.39815</v>
      </c>
      <c r="AK1035">
        <v>999</v>
      </c>
      <c r="AO1035">
        <v>20348</v>
      </c>
    </row>
    <row r="1036" spans="1:41" x14ac:dyDescent="0.45">
      <c r="A1036" t="s">
        <v>7531</v>
      </c>
      <c r="B1036" t="s">
        <v>269</v>
      </c>
      <c r="C1036">
        <v>3</v>
      </c>
      <c r="D1036">
        <v>4</v>
      </c>
      <c r="F1036">
        <v>4.18994</v>
      </c>
      <c r="G1036">
        <v>52</v>
      </c>
      <c r="H1036">
        <v>0</v>
      </c>
      <c r="K1036">
        <v>53.7</v>
      </c>
      <c r="L1036">
        <v>226</v>
      </c>
      <c r="M1036">
        <v>49</v>
      </c>
      <c r="N1036">
        <v>27</v>
      </c>
      <c r="O1036">
        <v>25</v>
      </c>
      <c r="P1036">
        <v>9</v>
      </c>
      <c r="Q1036">
        <v>17</v>
      </c>
      <c r="R1036">
        <v>1</v>
      </c>
      <c r="S1036">
        <v>2</v>
      </c>
      <c r="T1036">
        <v>60</v>
      </c>
      <c r="U1036">
        <v>10.055899999999999</v>
      </c>
      <c r="V1036">
        <v>2.8491599999999999</v>
      </c>
      <c r="W1036">
        <v>3.5294099999999999</v>
      </c>
      <c r="X1036">
        <v>1.5083800000000001</v>
      </c>
      <c r="Y1036">
        <v>0.26548699999999997</v>
      </c>
      <c r="Z1036">
        <v>7.5221200000000002E-2</v>
      </c>
      <c r="AA1036">
        <v>0.19026547670364299</v>
      </c>
      <c r="AB1036">
        <v>0.23671500000000001</v>
      </c>
      <c r="AC1036">
        <v>1.22905</v>
      </c>
      <c r="AD1036">
        <v>0.28985499999999997</v>
      </c>
      <c r="AE1036">
        <v>0.73033700000000001</v>
      </c>
      <c r="AH1036">
        <v>4.2606299999999999</v>
      </c>
      <c r="AI1036">
        <v>0.191305</v>
      </c>
      <c r="AJ1036">
        <v>0.19722200000000001</v>
      </c>
      <c r="AK1036">
        <v>999</v>
      </c>
      <c r="AO1036">
        <v>14986</v>
      </c>
    </row>
    <row r="1037" spans="1:41" x14ac:dyDescent="0.45">
      <c r="A1037" t="s">
        <v>7347</v>
      </c>
      <c r="B1037" t="s">
        <v>155</v>
      </c>
      <c r="C1037">
        <v>2</v>
      </c>
      <c r="D1037">
        <v>3</v>
      </c>
      <c r="F1037">
        <v>4.3575400000000002</v>
      </c>
      <c r="G1037">
        <v>48</v>
      </c>
      <c r="H1037">
        <v>2</v>
      </c>
      <c r="K1037">
        <v>53.7</v>
      </c>
      <c r="L1037">
        <v>233</v>
      </c>
      <c r="M1037">
        <v>51</v>
      </c>
      <c r="N1037">
        <v>28</v>
      </c>
      <c r="O1037">
        <v>26</v>
      </c>
      <c r="P1037">
        <v>7</v>
      </c>
      <c r="Q1037">
        <v>22</v>
      </c>
      <c r="R1037">
        <v>1</v>
      </c>
      <c r="S1037">
        <v>3</v>
      </c>
      <c r="T1037">
        <v>53</v>
      </c>
      <c r="U1037">
        <v>8.8826800000000006</v>
      </c>
      <c r="V1037">
        <v>3.6871499999999999</v>
      </c>
      <c r="W1037">
        <v>2.40909</v>
      </c>
      <c r="X1037">
        <v>1.1731799999999999</v>
      </c>
      <c r="Y1037">
        <v>0.227468</v>
      </c>
      <c r="Z1037">
        <v>9.4420599999999993E-2</v>
      </c>
      <c r="AA1037">
        <v>0.133047200739383</v>
      </c>
      <c r="AB1037">
        <v>0.24519199999999999</v>
      </c>
      <c r="AC1037">
        <v>1.3593999999999999</v>
      </c>
      <c r="AD1037">
        <v>0.29729699999999998</v>
      </c>
      <c r="AE1037">
        <v>0.71202500000000002</v>
      </c>
      <c r="AH1037">
        <v>4.3723599999999996</v>
      </c>
      <c r="AI1037">
        <v>0.191108</v>
      </c>
      <c r="AJ1037">
        <v>0.31416300000000003</v>
      </c>
      <c r="AK1037">
        <v>999</v>
      </c>
      <c r="AO1037">
        <v>20020</v>
      </c>
    </row>
    <row r="1038" spans="1:41" x14ac:dyDescent="0.45">
      <c r="A1038" t="s">
        <v>7635</v>
      </c>
      <c r="B1038" t="s">
        <v>18</v>
      </c>
      <c r="C1038">
        <v>3</v>
      </c>
      <c r="D1038">
        <v>2</v>
      </c>
      <c r="F1038">
        <v>3.9957699999999998</v>
      </c>
      <c r="G1038">
        <v>43</v>
      </c>
      <c r="H1038">
        <v>0</v>
      </c>
      <c r="K1038">
        <v>47.3</v>
      </c>
      <c r="L1038">
        <v>205</v>
      </c>
      <c r="M1038">
        <v>42</v>
      </c>
      <c r="N1038">
        <v>22</v>
      </c>
      <c r="O1038">
        <v>21</v>
      </c>
      <c r="P1038">
        <v>5</v>
      </c>
      <c r="Q1038">
        <v>21</v>
      </c>
      <c r="R1038">
        <v>1</v>
      </c>
      <c r="S1038">
        <v>4</v>
      </c>
      <c r="T1038">
        <v>49</v>
      </c>
      <c r="U1038">
        <v>9.3234700000000004</v>
      </c>
      <c r="V1038">
        <v>3.9957699999999998</v>
      </c>
      <c r="W1038">
        <v>2.3333300000000001</v>
      </c>
      <c r="X1038">
        <v>0.95137400000000005</v>
      </c>
      <c r="Y1038">
        <v>0.23902399999999999</v>
      </c>
      <c r="Z1038">
        <v>0.102439</v>
      </c>
      <c r="AA1038">
        <v>0.136585362255573</v>
      </c>
      <c r="AB1038">
        <v>0.23333300000000001</v>
      </c>
      <c r="AC1038">
        <v>1.33192</v>
      </c>
      <c r="AD1038">
        <v>0.293651</v>
      </c>
      <c r="AE1038">
        <v>0.73214299999999999</v>
      </c>
      <c r="AH1038">
        <v>4.1429900000000002</v>
      </c>
      <c r="AI1038">
        <v>0.19012599999999999</v>
      </c>
      <c r="AJ1038">
        <v>0.41439700000000002</v>
      </c>
      <c r="AK1038">
        <v>999</v>
      </c>
      <c r="AO1038">
        <v>23460</v>
      </c>
    </row>
    <row r="1039" spans="1:41" x14ac:dyDescent="0.45">
      <c r="A1039" t="s">
        <v>8609</v>
      </c>
      <c r="B1039" t="s">
        <v>7</v>
      </c>
      <c r="C1039">
        <v>5</v>
      </c>
      <c r="D1039">
        <v>5</v>
      </c>
      <c r="F1039">
        <v>4.2408400000000004</v>
      </c>
      <c r="G1039">
        <v>35</v>
      </c>
      <c r="H1039">
        <v>0</v>
      </c>
      <c r="K1039">
        <v>57.3</v>
      </c>
      <c r="L1039">
        <v>245</v>
      </c>
      <c r="M1039">
        <v>57</v>
      </c>
      <c r="N1039">
        <v>29</v>
      </c>
      <c r="O1039">
        <v>27</v>
      </c>
      <c r="P1039">
        <v>6</v>
      </c>
      <c r="Q1039">
        <v>20</v>
      </c>
      <c r="R1039">
        <v>0</v>
      </c>
      <c r="S1039">
        <v>3</v>
      </c>
      <c r="T1039">
        <v>44</v>
      </c>
      <c r="U1039">
        <v>6.9109999999999996</v>
      </c>
      <c r="V1039">
        <v>3.1413600000000002</v>
      </c>
      <c r="W1039">
        <v>2.2000000000000002</v>
      </c>
      <c r="X1039">
        <v>0.94240800000000002</v>
      </c>
      <c r="Y1039">
        <v>0.179592</v>
      </c>
      <c r="Z1039">
        <v>8.1632700000000002E-2</v>
      </c>
      <c r="AA1039">
        <v>9.7959183156490298E-2</v>
      </c>
      <c r="AB1039">
        <v>0.25675700000000001</v>
      </c>
      <c r="AC1039">
        <v>1.3438000000000001</v>
      </c>
      <c r="AD1039">
        <v>0.296512</v>
      </c>
      <c r="AE1039">
        <v>0.699708</v>
      </c>
      <c r="AH1039">
        <v>4.2847099999999996</v>
      </c>
      <c r="AI1039">
        <v>0.189356</v>
      </c>
      <c r="AJ1039">
        <v>0.27469300000000002</v>
      </c>
      <c r="AK1039">
        <v>999</v>
      </c>
      <c r="AO1039" t="s">
        <v>8610</v>
      </c>
    </row>
    <row r="1040" spans="1:41" x14ac:dyDescent="0.45">
      <c r="A1040" t="s">
        <v>8381</v>
      </c>
      <c r="B1040" t="s">
        <v>28</v>
      </c>
      <c r="C1040">
        <v>2</v>
      </c>
      <c r="D1040">
        <v>3</v>
      </c>
      <c r="F1040">
        <v>4.5918400000000004</v>
      </c>
      <c r="G1040">
        <v>35</v>
      </c>
      <c r="H1040">
        <v>1</v>
      </c>
      <c r="K1040">
        <v>49</v>
      </c>
      <c r="L1040">
        <v>212</v>
      </c>
      <c r="M1040">
        <v>51</v>
      </c>
      <c r="N1040">
        <v>27</v>
      </c>
      <c r="O1040">
        <v>25</v>
      </c>
      <c r="P1040">
        <v>6</v>
      </c>
      <c r="Q1040">
        <v>18</v>
      </c>
      <c r="R1040">
        <v>1</v>
      </c>
      <c r="S1040">
        <v>0</v>
      </c>
      <c r="T1040">
        <v>39</v>
      </c>
      <c r="U1040">
        <v>7.1632699999999998</v>
      </c>
      <c r="V1040">
        <v>3.3061199999999999</v>
      </c>
      <c r="W1040">
        <v>2.1666699999999999</v>
      </c>
      <c r="X1040">
        <v>1.1020399999999999</v>
      </c>
      <c r="Y1040">
        <v>0.18396199999999999</v>
      </c>
      <c r="Z1040">
        <v>8.4905700000000001E-2</v>
      </c>
      <c r="AA1040">
        <v>9.9056608974933597E-2</v>
      </c>
      <c r="AB1040">
        <v>0.26288699999999998</v>
      </c>
      <c r="AC1040">
        <v>1.4081600000000001</v>
      </c>
      <c r="AD1040">
        <v>0.30201299999999998</v>
      </c>
      <c r="AE1040">
        <v>0.69306900000000005</v>
      </c>
      <c r="AH1040">
        <v>4.3570799999999998</v>
      </c>
      <c r="AI1040">
        <v>0.18890299999999999</v>
      </c>
      <c r="AJ1040">
        <v>0.170238</v>
      </c>
      <c r="AK1040">
        <v>999</v>
      </c>
      <c r="AO1040" t="s">
        <v>8382</v>
      </c>
    </row>
    <row r="1041" spans="1:41" x14ac:dyDescent="0.45">
      <c r="A1041" t="s">
        <v>7244</v>
      </c>
      <c r="B1041" t="s">
        <v>170</v>
      </c>
      <c r="C1041">
        <v>4</v>
      </c>
      <c r="D1041">
        <v>6</v>
      </c>
      <c r="F1041">
        <v>5.0126600000000003</v>
      </c>
      <c r="G1041">
        <v>18</v>
      </c>
      <c r="H1041">
        <v>12</v>
      </c>
      <c r="K1041">
        <v>79</v>
      </c>
      <c r="L1041">
        <v>362</v>
      </c>
      <c r="M1041">
        <v>88</v>
      </c>
      <c r="N1041">
        <v>47</v>
      </c>
      <c r="O1041">
        <v>44</v>
      </c>
      <c r="P1041">
        <v>12</v>
      </c>
      <c r="Q1041">
        <v>33</v>
      </c>
      <c r="R1041">
        <v>0</v>
      </c>
      <c r="S1041">
        <v>5</v>
      </c>
      <c r="T1041">
        <v>62</v>
      </c>
      <c r="U1041">
        <v>7.0632900000000003</v>
      </c>
      <c r="V1041">
        <v>3.75949</v>
      </c>
      <c r="W1041">
        <v>1.87879</v>
      </c>
      <c r="X1041">
        <v>1.3670899999999999</v>
      </c>
      <c r="Y1041">
        <v>0.17127100000000001</v>
      </c>
      <c r="Z1041">
        <v>9.1160199999999997E-2</v>
      </c>
      <c r="AA1041">
        <v>8.0110490322112995E-2</v>
      </c>
      <c r="AB1041">
        <v>0.27160499999999999</v>
      </c>
      <c r="AC1041">
        <v>1.53165</v>
      </c>
      <c r="AD1041">
        <v>0.30399999999999999</v>
      </c>
      <c r="AE1041">
        <v>0.71017300000000005</v>
      </c>
      <c r="AH1041">
        <v>5.1031399999999998</v>
      </c>
      <c r="AI1041">
        <v>0.188364</v>
      </c>
      <c r="AJ1041">
        <v>0.213585</v>
      </c>
      <c r="AK1041">
        <v>999</v>
      </c>
      <c r="AO1041">
        <v>14932</v>
      </c>
    </row>
    <row r="1042" spans="1:41" x14ac:dyDescent="0.45">
      <c r="A1042" t="s">
        <v>8362</v>
      </c>
      <c r="B1042" t="s">
        <v>7</v>
      </c>
      <c r="C1042">
        <v>3</v>
      </c>
      <c r="D1042">
        <v>3</v>
      </c>
      <c r="F1042">
        <v>4.3548400000000003</v>
      </c>
      <c r="G1042">
        <v>38</v>
      </c>
      <c r="H1042">
        <v>1</v>
      </c>
      <c r="K1042">
        <v>62</v>
      </c>
      <c r="L1042">
        <v>273</v>
      </c>
      <c r="M1042">
        <v>63</v>
      </c>
      <c r="N1042">
        <v>32</v>
      </c>
      <c r="O1042">
        <v>30</v>
      </c>
      <c r="P1042">
        <v>7</v>
      </c>
      <c r="Q1042">
        <v>23</v>
      </c>
      <c r="R1042">
        <v>0</v>
      </c>
      <c r="S1042">
        <v>4</v>
      </c>
      <c r="T1042">
        <v>50</v>
      </c>
      <c r="U1042">
        <v>7.2580600000000004</v>
      </c>
      <c r="V1042">
        <v>3.3387099999999998</v>
      </c>
      <c r="W1042">
        <v>2.1739099999999998</v>
      </c>
      <c r="X1042">
        <v>1.01613</v>
      </c>
      <c r="Y1042">
        <v>0.18315000000000001</v>
      </c>
      <c r="Z1042">
        <v>8.4249099999999993E-2</v>
      </c>
      <c r="AA1042">
        <v>9.8901100456714602E-2</v>
      </c>
      <c r="AB1042">
        <v>0.25609799999999999</v>
      </c>
      <c r="AC1042">
        <v>1.3871</v>
      </c>
      <c r="AD1042">
        <v>0.296296</v>
      </c>
      <c r="AE1042">
        <v>0.70866099999999999</v>
      </c>
      <c r="AH1042">
        <v>4.4163300000000003</v>
      </c>
      <c r="AI1042">
        <v>0.18761900000000001</v>
      </c>
      <c r="AJ1042">
        <v>0.30945699999999998</v>
      </c>
      <c r="AK1042">
        <v>999</v>
      </c>
      <c r="AO1042" t="s">
        <v>8363</v>
      </c>
    </row>
    <row r="1043" spans="1:41" x14ac:dyDescent="0.45">
      <c r="A1043" t="s">
        <v>8413</v>
      </c>
      <c r="B1043" t="s">
        <v>89</v>
      </c>
      <c r="C1043">
        <v>4</v>
      </c>
      <c r="D1043">
        <v>4</v>
      </c>
      <c r="F1043">
        <v>3.9579399999999998</v>
      </c>
      <c r="G1043">
        <v>32</v>
      </c>
      <c r="H1043">
        <v>0</v>
      </c>
      <c r="K1043">
        <v>52.3</v>
      </c>
      <c r="L1043">
        <v>225</v>
      </c>
      <c r="M1043">
        <v>50</v>
      </c>
      <c r="N1043">
        <v>25</v>
      </c>
      <c r="O1043">
        <v>23</v>
      </c>
      <c r="P1043">
        <v>6</v>
      </c>
      <c r="Q1043">
        <v>16</v>
      </c>
      <c r="R1043">
        <v>0</v>
      </c>
      <c r="S1043">
        <v>2</v>
      </c>
      <c r="T1043">
        <v>45</v>
      </c>
      <c r="U1043">
        <v>7.7437899999999997</v>
      </c>
      <c r="V1043">
        <v>2.7533500000000002</v>
      </c>
      <c r="W1043">
        <v>2.8125</v>
      </c>
      <c r="X1043">
        <v>1.0325</v>
      </c>
      <c r="Y1043">
        <v>0.2</v>
      </c>
      <c r="Z1043">
        <v>7.1111099999999997E-2</v>
      </c>
      <c r="AA1043">
        <v>0.128888890147209</v>
      </c>
      <c r="AB1043">
        <v>0.24154600000000001</v>
      </c>
      <c r="AC1043">
        <v>1.2619499999999999</v>
      </c>
      <c r="AD1043">
        <v>0.282051</v>
      </c>
      <c r="AE1043">
        <v>0.71180600000000005</v>
      </c>
      <c r="AH1043">
        <v>4.0580999999999996</v>
      </c>
      <c r="AI1043">
        <v>0.186247</v>
      </c>
      <c r="AJ1043">
        <v>0.214004</v>
      </c>
      <c r="AK1043">
        <v>999</v>
      </c>
      <c r="AO1043" t="s">
        <v>8414</v>
      </c>
    </row>
    <row r="1044" spans="1:41" x14ac:dyDescent="0.45">
      <c r="A1044" t="s">
        <v>8202</v>
      </c>
      <c r="B1044" t="s">
        <v>98</v>
      </c>
      <c r="C1044">
        <v>3</v>
      </c>
      <c r="D1044">
        <v>4</v>
      </c>
      <c r="F1044">
        <v>5.00732</v>
      </c>
      <c r="G1044">
        <v>26</v>
      </c>
      <c r="H1044">
        <v>9</v>
      </c>
      <c r="K1044">
        <v>68.3</v>
      </c>
      <c r="L1044">
        <v>310</v>
      </c>
      <c r="M1044">
        <v>75</v>
      </c>
      <c r="N1044">
        <v>41</v>
      </c>
      <c r="O1044">
        <v>38</v>
      </c>
      <c r="P1044">
        <v>10</v>
      </c>
      <c r="Q1044">
        <v>29</v>
      </c>
      <c r="R1044">
        <v>0</v>
      </c>
      <c r="S1044">
        <v>3</v>
      </c>
      <c r="T1044">
        <v>51</v>
      </c>
      <c r="U1044">
        <v>6.7203499999999998</v>
      </c>
      <c r="V1044">
        <v>3.82138</v>
      </c>
      <c r="W1044">
        <v>1.7586200000000001</v>
      </c>
      <c r="X1044">
        <v>1.31772</v>
      </c>
      <c r="Y1044">
        <v>0.164516</v>
      </c>
      <c r="Z1044">
        <v>9.3548400000000004E-2</v>
      </c>
      <c r="AA1044">
        <v>7.0967748761176994E-2</v>
      </c>
      <c r="AB1044">
        <v>0.26978400000000002</v>
      </c>
      <c r="AC1044">
        <v>1.5226900000000001</v>
      </c>
      <c r="AD1044">
        <v>0.299539</v>
      </c>
      <c r="AE1044">
        <v>0.7</v>
      </c>
      <c r="AH1044">
        <v>5.0705600000000004</v>
      </c>
      <c r="AI1044">
        <v>0.18543799999999999</v>
      </c>
      <c r="AJ1044">
        <v>4.4585300000000001E-2</v>
      </c>
      <c r="AK1044">
        <v>999</v>
      </c>
      <c r="AO1044">
        <v>15451</v>
      </c>
    </row>
    <row r="1045" spans="1:41" x14ac:dyDescent="0.45">
      <c r="A1045" t="s">
        <v>8310</v>
      </c>
      <c r="B1045" t="s">
        <v>46</v>
      </c>
      <c r="C1045">
        <v>3</v>
      </c>
      <c r="D1045">
        <v>3</v>
      </c>
      <c r="F1045">
        <v>4.7547199999999998</v>
      </c>
      <c r="G1045">
        <v>25</v>
      </c>
      <c r="H1045">
        <v>6</v>
      </c>
      <c r="K1045">
        <v>53</v>
      </c>
      <c r="L1045">
        <v>235</v>
      </c>
      <c r="M1045">
        <v>54</v>
      </c>
      <c r="N1045">
        <v>30</v>
      </c>
      <c r="O1045">
        <v>28</v>
      </c>
      <c r="P1045">
        <v>7</v>
      </c>
      <c r="Q1045">
        <v>23</v>
      </c>
      <c r="R1045">
        <v>0</v>
      </c>
      <c r="S1045">
        <v>3</v>
      </c>
      <c r="T1045">
        <v>39</v>
      </c>
      <c r="U1045">
        <v>6.6226399999999996</v>
      </c>
      <c r="V1045">
        <v>3.9056600000000001</v>
      </c>
      <c r="W1045">
        <v>1.6956500000000001</v>
      </c>
      <c r="X1045">
        <v>1.18868</v>
      </c>
      <c r="Y1045">
        <v>0.16595699999999999</v>
      </c>
      <c r="Z1045">
        <v>9.7872299999999995E-2</v>
      </c>
      <c r="AA1045">
        <v>6.8085111677646595E-2</v>
      </c>
      <c r="AB1045">
        <v>0.25837300000000002</v>
      </c>
      <c r="AC1045">
        <v>1.4528300000000001</v>
      </c>
      <c r="AD1045">
        <v>0.28834399999999999</v>
      </c>
      <c r="AE1045">
        <v>0.69940500000000005</v>
      </c>
      <c r="AH1045">
        <v>4.9720199999999997</v>
      </c>
      <c r="AI1045">
        <v>0.18439700000000001</v>
      </c>
      <c r="AJ1045">
        <v>0.179729</v>
      </c>
      <c r="AK1045">
        <v>999</v>
      </c>
      <c r="AO1045" t="s">
        <v>8311</v>
      </c>
    </row>
    <row r="1046" spans="1:41" x14ac:dyDescent="0.45">
      <c r="A1046" t="s">
        <v>8446</v>
      </c>
      <c r="B1046" t="s">
        <v>14</v>
      </c>
      <c r="C1046">
        <v>5</v>
      </c>
      <c r="D1046">
        <v>4</v>
      </c>
      <c r="F1046">
        <v>4.5513899999999996</v>
      </c>
      <c r="G1046">
        <v>26</v>
      </c>
      <c r="H1046">
        <v>4</v>
      </c>
      <c r="K1046">
        <v>61.3</v>
      </c>
      <c r="L1046">
        <v>267</v>
      </c>
      <c r="M1046">
        <v>61</v>
      </c>
      <c r="N1046">
        <v>33</v>
      </c>
      <c r="O1046">
        <v>31</v>
      </c>
      <c r="P1046">
        <v>8</v>
      </c>
      <c r="Q1046">
        <v>22</v>
      </c>
      <c r="R1046">
        <v>0</v>
      </c>
      <c r="S1046">
        <v>4</v>
      </c>
      <c r="T1046">
        <v>45</v>
      </c>
      <c r="U1046">
        <v>6.6068499999999997</v>
      </c>
      <c r="V1046">
        <v>3.2300200000000001</v>
      </c>
      <c r="W1046">
        <v>2.0454500000000002</v>
      </c>
      <c r="X1046">
        <v>1.17455</v>
      </c>
      <c r="Y1046">
        <v>0.16853899999999999</v>
      </c>
      <c r="Z1046">
        <v>8.2396999999999998E-2</v>
      </c>
      <c r="AA1046">
        <v>8.6142323911190005E-2</v>
      </c>
      <c r="AB1046">
        <v>0.253112</v>
      </c>
      <c r="AC1046">
        <v>1.3540000000000001</v>
      </c>
      <c r="AD1046">
        <v>0.28191500000000003</v>
      </c>
      <c r="AE1046">
        <v>0.69637899999999997</v>
      </c>
      <c r="AH1046">
        <v>4.7558600000000002</v>
      </c>
      <c r="AI1046">
        <v>0.18357299999999999</v>
      </c>
      <c r="AJ1046">
        <v>0.19369600000000001</v>
      </c>
      <c r="AK1046">
        <v>999</v>
      </c>
      <c r="AO1046" t="s">
        <v>8447</v>
      </c>
    </row>
    <row r="1047" spans="1:41" x14ac:dyDescent="0.45">
      <c r="A1047" t="s">
        <v>127</v>
      </c>
      <c r="B1047" t="s">
        <v>14</v>
      </c>
      <c r="C1047">
        <v>2</v>
      </c>
      <c r="D1047">
        <v>2</v>
      </c>
      <c r="F1047">
        <v>4</v>
      </c>
      <c r="G1047">
        <v>55</v>
      </c>
      <c r="H1047">
        <v>1</v>
      </c>
      <c r="K1047">
        <v>54</v>
      </c>
      <c r="L1047">
        <v>226</v>
      </c>
      <c r="M1047">
        <v>45</v>
      </c>
      <c r="N1047">
        <v>26</v>
      </c>
      <c r="O1047">
        <v>24</v>
      </c>
      <c r="P1047">
        <v>7</v>
      </c>
      <c r="Q1047">
        <v>23</v>
      </c>
      <c r="R1047">
        <v>2</v>
      </c>
      <c r="S1047">
        <v>4</v>
      </c>
      <c r="T1047">
        <v>56</v>
      </c>
      <c r="U1047">
        <v>9.3333300000000001</v>
      </c>
      <c r="V1047">
        <v>3.8333300000000001</v>
      </c>
      <c r="W1047">
        <v>2.4347799999999999</v>
      </c>
      <c r="X1047">
        <v>1.1666700000000001</v>
      </c>
      <c r="Y1047">
        <v>0.24778800000000001</v>
      </c>
      <c r="Z1047">
        <v>0.10177</v>
      </c>
      <c r="AA1047">
        <v>0.146017700433731</v>
      </c>
      <c r="AB1047">
        <v>0.226131</v>
      </c>
      <c r="AC1047">
        <v>1.25926</v>
      </c>
      <c r="AD1047">
        <v>0.27941199999999999</v>
      </c>
      <c r="AE1047">
        <v>0.72164899999999998</v>
      </c>
      <c r="AH1047">
        <v>4.3661500000000002</v>
      </c>
      <c r="AI1047">
        <v>0.182587</v>
      </c>
      <c r="AJ1047">
        <v>0.27916200000000002</v>
      </c>
      <c r="AK1047">
        <v>999</v>
      </c>
      <c r="AO1047">
        <v>23443</v>
      </c>
    </row>
    <row r="1048" spans="1:41" x14ac:dyDescent="0.45">
      <c r="A1048" t="s">
        <v>8462</v>
      </c>
      <c r="C1048">
        <v>5</v>
      </c>
      <c r="D1048">
        <v>6</v>
      </c>
      <c r="F1048">
        <v>5.0815599999999996</v>
      </c>
      <c r="G1048">
        <v>21</v>
      </c>
      <c r="H1048">
        <v>17</v>
      </c>
      <c r="K1048">
        <v>79.7</v>
      </c>
      <c r="L1048">
        <v>366</v>
      </c>
      <c r="M1048">
        <v>79</v>
      </c>
      <c r="N1048">
        <v>48</v>
      </c>
      <c r="O1048">
        <v>45</v>
      </c>
      <c r="P1048">
        <v>10</v>
      </c>
      <c r="Q1048">
        <v>45</v>
      </c>
      <c r="R1048">
        <v>0</v>
      </c>
      <c r="S1048">
        <v>9</v>
      </c>
      <c r="T1048">
        <v>63</v>
      </c>
      <c r="U1048">
        <v>7.1141800000000002</v>
      </c>
      <c r="V1048">
        <v>5.0815599999999996</v>
      </c>
      <c r="W1048">
        <v>1.4</v>
      </c>
      <c r="X1048">
        <v>1.12923</v>
      </c>
      <c r="Y1048">
        <v>0.17213100000000001</v>
      </c>
      <c r="Z1048">
        <v>0.122951</v>
      </c>
      <c r="AA1048">
        <v>4.91803288459777E-2</v>
      </c>
      <c r="AB1048">
        <v>0.25320500000000001</v>
      </c>
      <c r="AC1048">
        <v>1.55583</v>
      </c>
      <c r="AD1048">
        <v>0.28870299999999999</v>
      </c>
      <c r="AE1048">
        <v>0.690909</v>
      </c>
      <c r="AH1048">
        <v>5.3378500000000004</v>
      </c>
      <c r="AI1048">
        <v>0.18156</v>
      </c>
      <c r="AJ1048">
        <v>0.22555600000000001</v>
      </c>
      <c r="AK1048">
        <v>999</v>
      </c>
      <c r="AO1048" t="s">
        <v>8463</v>
      </c>
    </row>
    <row r="1049" spans="1:41" x14ac:dyDescent="0.45">
      <c r="A1049" t="s">
        <v>8575</v>
      </c>
      <c r="B1049" t="s">
        <v>309</v>
      </c>
      <c r="C1049">
        <v>2</v>
      </c>
      <c r="D1049">
        <v>4</v>
      </c>
      <c r="F1049">
        <v>4.9206300000000001</v>
      </c>
      <c r="G1049">
        <v>45</v>
      </c>
      <c r="H1049">
        <v>0</v>
      </c>
      <c r="K1049">
        <v>56.7</v>
      </c>
      <c r="L1049">
        <v>253</v>
      </c>
      <c r="M1049">
        <v>58</v>
      </c>
      <c r="N1049">
        <v>33</v>
      </c>
      <c r="O1049">
        <v>31</v>
      </c>
      <c r="P1049">
        <v>7</v>
      </c>
      <c r="Q1049">
        <v>24</v>
      </c>
      <c r="R1049">
        <v>0</v>
      </c>
      <c r="S1049">
        <v>5</v>
      </c>
      <c r="T1049">
        <v>50</v>
      </c>
      <c r="U1049">
        <v>7.9365100000000002</v>
      </c>
      <c r="V1049">
        <v>3.80952</v>
      </c>
      <c r="W1049">
        <v>2.0833300000000001</v>
      </c>
      <c r="X1049">
        <v>1.11111</v>
      </c>
      <c r="Y1049">
        <v>0.197628</v>
      </c>
      <c r="Z1049">
        <v>9.4861699999999993E-2</v>
      </c>
      <c r="AA1049">
        <v>0.102766796946525</v>
      </c>
      <c r="AB1049">
        <v>0.25892900000000002</v>
      </c>
      <c r="AC1049">
        <v>1.44621</v>
      </c>
      <c r="AD1049">
        <v>0.30538900000000002</v>
      </c>
      <c r="AE1049">
        <v>0.67867</v>
      </c>
      <c r="AH1049">
        <v>4.6307</v>
      </c>
      <c r="AI1049">
        <v>0.18123400000000001</v>
      </c>
      <c r="AJ1049">
        <v>0.26455499999999998</v>
      </c>
      <c r="AK1049">
        <v>999</v>
      </c>
      <c r="AO1049" t="s">
        <v>8576</v>
      </c>
    </row>
    <row r="1050" spans="1:41" x14ac:dyDescent="0.45">
      <c r="A1050" t="s">
        <v>8330</v>
      </c>
      <c r="B1050" t="s">
        <v>42</v>
      </c>
      <c r="C1050">
        <v>4</v>
      </c>
      <c r="D1050">
        <v>5</v>
      </c>
      <c r="F1050">
        <v>4.3979100000000004</v>
      </c>
      <c r="G1050">
        <v>35</v>
      </c>
      <c r="H1050">
        <v>0</v>
      </c>
      <c r="K1050">
        <v>57.3</v>
      </c>
      <c r="L1050">
        <v>249</v>
      </c>
      <c r="M1050">
        <v>58</v>
      </c>
      <c r="N1050">
        <v>30</v>
      </c>
      <c r="O1050">
        <v>28</v>
      </c>
      <c r="P1050">
        <v>7</v>
      </c>
      <c r="Q1050">
        <v>17</v>
      </c>
      <c r="R1050">
        <v>0</v>
      </c>
      <c r="S1050">
        <v>5</v>
      </c>
      <c r="T1050">
        <v>46</v>
      </c>
      <c r="U1050">
        <v>7.2251300000000001</v>
      </c>
      <c r="V1050">
        <v>2.6701600000000001</v>
      </c>
      <c r="W1050">
        <v>2.7058800000000001</v>
      </c>
      <c r="X1050">
        <v>1.09948</v>
      </c>
      <c r="Y1050">
        <v>0.18473899999999999</v>
      </c>
      <c r="Z1050">
        <v>6.8273100000000003E-2</v>
      </c>
      <c r="AA1050">
        <v>0.116465859115123</v>
      </c>
      <c r="AB1050">
        <v>0.25550699999999998</v>
      </c>
      <c r="AC1050">
        <v>1.3089</v>
      </c>
      <c r="AD1050">
        <v>0.293103</v>
      </c>
      <c r="AE1050">
        <v>0.69018400000000002</v>
      </c>
      <c r="AH1050">
        <v>4.3894200000000003</v>
      </c>
      <c r="AI1050">
        <v>0.18051800000000001</v>
      </c>
      <c r="AJ1050">
        <v>0.15764300000000001</v>
      </c>
      <c r="AK1050">
        <v>999</v>
      </c>
      <c r="AO1050" t="s">
        <v>8331</v>
      </c>
    </row>
    <row r="1051" spans="1:41" x14ac:dyDescent="0.45">
      <c r="A1051" t="s">
        <v>8548</v>
      </c>
      <c r="B1051" t="s">
        <v>207</v>
      </c>
      <c r="C1051">
        <v>3</v>
      </c>
      <c r="D1051">
        <v>5</v>
      </c>
      <c r="F1051">
        <v>4.83101</v>
      </c>
      <c r="G1051">
        <v>46</v>
      </c>
      <c r="H1051">
        <v>1</v>
      </c>
      <c r="K1051">
        <v>50.3</v>
      </c>
      <c r="L1051">
        <v>226</v>
      </c>
      <c r="M1051">
        <v>49</v>
      </c>
      <c r="N1051">
        <v>29</v>
      </c>
      <c r="O1051">
        <v>27</v>
      </c>
      <c r="P1051">
        <v>6</v>
      </c>
      <c r="Q1051">
        <v>27</v>
      </c>
      <c r="R1051">
        <v>1</v>
      </c>
      <c r="S1051">
        <v>1</v>
      </c>
      <c r="T1051">
        <v>49</v>
      </c>
      <c r="U1051">
        <v>8.7674000000000003</v>
      </c>
      <c r="V1051">
        <v>4.83101</v>
      </c>
      <c r="W1051">
        <v>1.81481</v>
      </c>
      <c r="X1051">
        <v>1.0735600000000001</v>
      </c>
      <c r="Y1051">
        <v>0.21681400000000001</v>
      </c>
      <c r="Z1051">
        <v>0.11946900000000001</v>
      </c>
      <c r="AA1051">
        <v>9.7345136106014196E-2</v>
      </c>
      <c r="AB1051">
        <v>0.247475</v>
      </c>
      <c r="AC1051">
        <v>1.5109300000000001</v>
      </c>
      <c r="AD1051">
        <v>0.30069899999999999</v>
      </c>
      <c r="AE1051">
        <v>0.69526600000000005</v>
      </c>
      <c r="AH1051">
        <v>4.5274099999999997</v>
      </c>
      <c r="AI1051">
        <v>0.178957</v>
      </c>
      <c r="AJ1051">
        <v>-9.8530499999999993E-2</v>
      </c>
      <c r="AK1051">
        <v>999</v>
      </c>
      <c r="AO1051">
        <v>25071</v>
      </c>
    </row>
    <row r="1052" spans="1:41" x14ac:dyDescent="0.45">
      <c r="A1052" t="s">
        <v>8351</v>
      </c>
      <c r="C1052">
        <v>3</v>
      </c>
      <c r="D1052">
        <v>5</v>
      </c>
      <c r="F1052">
        <v>4.7302900000000001</v>
      </c>
      <c r="G1052">
        <v>20</v>
      </c>
      <c r="H1052">
        <v>13</v>
      </c>
      <c r="K1052">
        <v>72.3</v>
      </c>
      <c r="L1052">
        <v>329</v>
      </c>
      <c r="M1052">
        <v>74</v>
      </c>
      <c r="N1052">
        <v>41</v>
      </c>
      <c r="O1052">
        <v>38</v>
      </c>
      <c r="P1052">
        <v>8</v>
      </c>
      <c r="Q1052">
        <v>40</v>
      </c>
      <c r="R1052">
        <v>0</v>
      </c>
      <c r="S1052">
        <v>3</v>
      </c>
      <c r="T1052">
        <v>53</v>
      </c>
      <c r="U1052">
        <v>6.5975099999999998</v>
      </c>
      <c r="V1052">
        <v>4.9792500000000004</v>
      </c>
      <c r="W1052">
        <v>1.325</v>
      </c>
      <c r="X1052">
        <v>0.99585100000000004</v>
      </c>
      <c r="Y1052">
        <v>0.16109399999999999</v>
      </c>
      <c r="Z1052">
        <v>0.12158099999999999</v>
      </c>
      <c r="AA1052">
        <v>3.9513669908046702E-2</v>
      </c>
      <c r="AB1052">
        <v>0.258741</v>
      </c>
      <c r="AC1052">
        <v>1.5767599999999999</v>
      </c>
      <c r="AD1052">
        <v>0.29333300000000001</v>
      </c>
      <c r="AE1052">
        <v>0.710117</v>
      </c>
      <c r="AH1052">
        <v>5.0116100000000001</v>
      </c>
      <c r="AI1052">
        <v>0.17859700000000001</v>
      </c>
      <c r="AJ1052">
        <v>0.27998099999999998</v>
      </c>
      <c r="AK1052">
        <v>999</v>
      </c>
      <c r="AO1052" t="s">
        <v>8352</v>
      </c>
    </row>
    <row r="1053" spans="1:41" x14ac:dyDescent="0.45">
      <c r="A1053" t="s">
        <v>8449</v>
      </c>
      <c r="C1053">
        <v>2</v>
      </c>
      <c r="D1053">
        <v>3</v>
      </c>
      <c r="F1053">
        <v>5.6356700000000002</v>
      </c>
      <c r="G1053">
        <v>20</v>
      </c>
      <c r="H1053">
        <v>8</v>
      </c>
      <c r="K1053">
        <v>52.7</v>
      </c>
      <c r="L1053">
        <v>239</v>
      </c>
      <c r="M1053">
        <v>64</v>
      </c>
      <c r="N1053">
        <v>35</v>
      </c>
      <c r="O1053">
        <v>33</v>
      </c>
      <c r="P1053">
        <v>8</v>
      </c>
      <c r="Q1053">
        <v>17</v>
      </c>
      <c r="R1053">
        <v>0</v>
      </c>
      <c r="S1053">
        <v>4</v>
      </c>
      <c r="T1053">
        <v>28</v>
      </c>
      <c r="U1053">
        <v>4.7817800000000004</v>
      </c>
      <c r="V1053">
        <v>2.9032300000000002</v>
      </c>
      <c r="W1053">
        <v>1.64706</v>
      </c>
      <c r="X1053">
        <v>1.36622</v>
      </c>
      <c r="Y1053">
        <v>0.117155</v>
      </c>
      <c r="Z1053">
        <v>7.1129700000000004E-2</v>
      </c>
      <c r="AA1053">
        <v>4.6025104820728302E-2</v>
      </c>
      <c r="AB1053">
        <v>0.29357800000000001</v>
      </c>
      <c r="AC1053">
        <v>1.5369999999999999</v>
      </c>
      <c r="AD1053">
        <v>0.30769200000000002</v>
      </c>
      <c r="AE1053">
        <v>0.659026</v>
      </c>
      <c r="AH1053">
        <v>5.3613</v>
      </c>
      <c r="AI1053">
        <v>0.17837700000000001</v>
      </c>
      <c r="AJ1053">
        <v>0.28126499999999999</v>
      </c>
      <c r="AK1053">
        <v>999</v>
      </c>
      <c r="AO1053" t="s">
        <v>8450</v>
      </c>
    </row>
    <row r="1054" spans="1:41" x14ac:dyDescent="0.45">
      <c r="A1054" t="s">
        <v>8407</v>
      </c>
      <c r="B1054" t="s">
        <v>130</v>
      </c>
      <c r="C1054">
        <v>3</v>
      </c>
      <c r="D1054">
        <v>3</v>
      </c>
      <c r="F1054">
        <v>4.2</v>
      </c>
      <c r="G1054">
        <v>35</v>
      </c>
      <c r="H1054">
        <v>0</v>
      </c>
      <c r="K1054">
        <v>45</v>
      </c>
      <c r="L1054">
        <v>195</v>
      </c>
      <c r="M1054">
        <v>44</v>
      </c>
      <c r="N1054">
        <v>22</v>
      </c>
      <c r="O1054">
        <v>21</v>
      </c>
      <c r="P1054">
        <v>5</v>
      </c>
      <c r="Q1054">
        <v>18</v>
      </c>
      <c r="R1054">
        <v>1</v>
      </c>
      <c r="S1054">
        <v>2</v>
      </c>
      <c r="T1054">
        <v>40</v>
      </c>
      <c r="U1054">
        <v>8</v>
      </c>
      <c r="V1054">
        <v>3.6</v>
      </c>
      <c r="W1054">
        <v>2.2222200000000001</v>
      </c>
      <c r="X1054">
        <v>1</v>
      </c>
      <c r="Y1054">
        <v>0.205128</v>
      </c>
      <c r="Z1054">
        <v>9.2307700000000006E-2</v>
      </c>
      <c r="AA1054">
        <v>0.11282051354646599</v>
      </c>
      <c r="AB1054">
        <v>0.25142900000000001</v>
      </c>
      <c r="AC1054">
        <v>1.37778</v>
      </c>
      <c r="AD1054">
        <v>0.3</v>
      </c>
      <c r="AE1054">
        <v>0.72727299999999995</v>
      </c>
      <c r="AH1054">
        <v>4.2550400000000002</v>
      </c>
      <c r="AI1054">
        <v>0.17804700000000001</v>
      </c>
      <c r="AJ1054">
        <v>0.26078699999999999</v>
      </c>
      <c r="AK1054">
        <v>999</v>
      </c>
      <c r="AO1054">
        <v>23293</v>
      </c>
    </row>
    <row r="1055" spans="1:41" x14ac:dyDescent="0.45">
      <c r="A1055" t="s">
        <v>7460</v>
      </c>
      <c r="C1055">
        <v>5</v>
      </c>
      <c r="D1055">
        <v>6</v>
      </c>
      <c r="F1055">
        <v>5.2282200000000003</v>
      </c>
      <c r="G1055">
        <v>20</v>
      </c>
      <c r="H1055">
        <v>14</v>
      </c>
      <c r="K1055">
        <v>72.3</v>
      </c>
      <c r="L1055">
        <v>332</v>
      </c>
      <c r="M1055">
        <v>76</v>
      </c>
      <c r="N1055">
        <v>45</v>
      </c>
      <c r="O1055">
        <v>42</v>
      </c>
      <c r="P1055">
        <v>11</v>
      </c>
      <c r="Q1055">
        <v>37</v>
      </c>
      <c r="R1055">
        <v>0</v>
      </c>
      <c r="S1055">
        <v>5</v>
      </c>
      <c r="T1055">
        <v>61</v>
      </c>
      <c r="U1055">
        <v>7.5933599999999997</v>
      </c>
      <c r="V1055">
        <v>4.60581</v>
      </c>
      <c r="W1055">
        <v>1.6486499999999999</v>
      </c>
      <c r="X1055">
        <v>1.3692899999999999</v>
      </c>
      <c r="Y1055">
        <v>0.18373500000000001</v>
      </c>
      <c r="Z1055">
        <v>0.111446</v>
      </c>
      <c r="AA1055">
        <v>7.2289153933525002E-2</v>
      </c>
      <c r="AB1055">
        <v>0.262069</v>
      </c>
      <c r="AC1055">
        <v>1.5629299999999999</v>
      </c>
      <c r="AD1055">
        <v>0.29816500000000001</v>
      </c>
      <c r="AE1055">
        <v>0.69672100000000003</v>
      </c>
      <c r="AH1055">
        <v>5.2882400000000001</v>
      </c>
      <c r="AI1055">
        <v>0.176232</v>
      </c>
      <c r="AJ1055">
        <v>3.8924300000000002E-2</v>
      </c>
      <c r="AK1055">
        <v>999</v>
      </c>
      <c r="AO1055">
        <v>14764</v>
      </c>
    </row>
    <row r="1056" spans="1:41" x14ac:dyDescent="0.45">
      <c r="A1056" t="s">
        <v>78</v>
      </c>
      <c r="B1056" t="s">
        <v>76</v>
      </c>
      <c r="C1056">
        <v>3</v>
      </c>
      <c r="D1056">
        <v>4</v>
      </c>
      <c r="F1056">
        <v>4.4210500000000001</v>
      </c>
      <c r="G1056">
        <v>44</v>
      </c>
      <c r="H1056">
        <v>2</v>
      </c>
      <c r="K1056">
        <v>57</v>
      </c>
      <c r="L1056">
        <v>252</v>
      </c>
      <c r="M1056">
        <v>52</v>
      </c>
      <c r="N1056">
        <v>30</v>
      </c>
      <c r="O1056">
        <v>28</v>
      </c>
      <c r="P1056">
        <v>7</v>
      </c>
      <c r="Q1056">
        <v>29</v>
      </c>
      <c r="R1056">
        <v>0</v>
      </c>
      <c r="S1056">
        <v>4</v>
      </c>
      <c r="T1056">
        <v>58</v>
      </c>
      <c r="U1056">
        <v>9.1578999999999997</v>
      </c>
      <c r="V1056">
        <v>4.5789499999999999</v>
      </c>
      <c r="W1056">
        <v>2</v>
      </c>
      <c r="X1056">
        <v>1.1052599999999999</v>
      </c>
      <c r="Y1056">
        <v>0.230159</v>
      </c>
      <c r="Z1056">
        <v>0.115079</v>
      </c>
      <c r="AA1056">
        <v>0.115079365670681</v>
      </c>
      <c r="AB1056">
        <v>0.23744299999999999</v>
      </c>
      <c r="AC1056">
        <v>1.4210499999999999</v>
      </c>
      <c r="AD1056">
        <v>0.29220800000000002</v>
      </c>
      <c r="AE1056">
        <v>0.71629200000000004</v>
      </c>
      <c r="AH1056">
        <v>4.5532899999999996</v>
      </c>
      <c r="AI1056">
        <v>0.17538599999999999</v>
      </c>
      <c r="AJ1056">
        <v>0.29697499999999999</v>
      </c>
      <c r="AK1056">
        <v>999</v>
      </c>
      <c r="AO1056">
        <v>23455</v>
      </c>
    </row>
    <row r="1057" spans="1:41" x14ac:dyDescent="0.45">
      <c r="A1057" t="s">
        <v>8335</v>
      </c>
      <c r="B1057" t="s">
        <v>130</v>
      </c>
      <c r="C1057">
        <v>3</v>
      </c>
      <c r="D1057">
        <v>4</v>
      </c>
      <c r="F1057">
        <v>4.2545500000000001</v>
      </c>
      <c r="G1057">
        <v>30</v>
      </c>
      <c r="H1057">
        <v>0</v>
      </c>
      <c r="K1057">
        <v>55</v>
      </c>
      <c r="L1057">
        <v>237</v>
      </c>
      <c r="M1057">
        <v>55</v>
      </c>
      <c r="N1057">
        <v>28</v>
      </c>
      <c r="O1057">
        <v>26</v>
      </c>
      <c r="P1057">
        <v>7</v>
      </c>
      <c r="Q1057">
        <v>17</v>
      </c>
      <c r="R1057">
        <v>0</v>
      </c>
      <c r="S1057">
        <v>3</v>
      </c>
      <c r="T1057">
        <v>44</v>
      </c>
      <c r="U1057">
        <v>7.2</v>
      </c>
      <c r="V1057">
        <v>2.7818200000000002</v>
      </c>
      <c r="W1057">
        <v>2.5882399999999999</v>
      </c>
      <c r="X1057">
        <v>1.1454500000000001</v>
      </c>
      <c r="Y1057">
        <v>0.18565400000000001</v>
      </c>
      <c r="Z1057">
        <v>7.1730000000000002E-2</v>
      </c>
      <c r="AA1057">
        <v>0.11392405629158001</v>
      </c>
      <c r="AB1057">
        <v>0.25345600000000001</v>
      </c>
      <c r="AC1057">
        <v>1.3090900000000001</v>
      </c>
      <c r="AD1057">
        <v>0.289157</v>
      </c>
      <c r="AE1057">
        <v>0.707395</v>
      </c>
      <c r="AH1057">
        <v>4.4005000000000001</v>
      </c>
      <c r="AI1057">
        <v>0.17534</v>
      </c>
      <c r="AJ1057">
        <v>0.24327299999999999</v>
      </c>
      <c r="AK1057">
        <v>999</v>
      </c>
      <c r="AO1057" t="s">
        <v>8336</v>
      </c>
    </row>
    <row r="1058" spans="1:41" x14ac:dyDescent="0.45">
      <c r="A1058" t="s">
        <v>7439</v>
      </c>
      <c r="B1058" t="s">
        <v>76</v>
      </c>
      <c r="C1058">
        <v>4</v>
      </c>
      <c r="D1058">
        <v>4</v>
      </c>
      <c r="F1058">
        <v>4.6462700000000003</v>
      </c>
      <c r="G1058">
        <v>42</v>
      </c>
      <c r="H1058">
        <v>3</v>
      </c>
      <c r="K1058">
        <v>52.3</v>
      </c>
      <c r="L1058">
        <v>227</v>
      </c>
      <c r="M1058">
        <v>47</v>
      </c>
      <c r="N1058">
        <v>29</v>
      </c>
      <c r="O1058">
        <v>27</v>
      </c>
      <c r="P1058">
        <v>7</v>
      </c>
      <c r="Q1058">
        <v>24</v>
      </c>
      <c r="R1058">
        <v>2</v>
      </c>
      <c r="S1058">
        <v>3</v>
      </c>
      <c r="T1058">
        <v>52</v>
      </c>
      <c r="U1058">
        <v>8.9483700000000006</v>
      </c>
      <c r="V1058">
        <v>4.13002</v>
      </c>
      <c r="W1058">
        <v>2.1666699999999999</v>
      </c>
      <c r="X1058">
        <v>1.20459</v>
      </c>
      <c r="Y1058">
        <v>0.229075</v>
      </c>
      <c r="Z1058">
        <v>0.105727</v>
      </c>
      <c r="AA1058">
        <v>0.12334802001714699</v>
      </c>
      <c r="AB1058">
        <v>0.23499999999999999</v>
      </c>
      <c r="AC1058">
        <v>1.35755</v>
      </c>
      <c r="AD1058">
        <v>0.283688</v>
      </c>
      <c r="AE1058">
        <v>0.68627499999999997</v>
      </c>
      <c r="AH1058">
        <v>4.5552299999999999</v>
      </c>
      <c r="AI1058">
        <v>0.17505899999999999</v>
      </c>
      <c r="AJ1058">
        <v>1.6469000000000001E-2</v>
      </c>
      <c r="AK1058">
        <v>999</v>
      </c>
      <c r="AO1058">
        <v>17878</v>
      </c>
    </row>
    <row r="1059" spans="1:41" x14ac:dyDescent="0.45">
      <c r="A1059" t="s">
        <v>8503</v>
      </c>
      <c r="B1059" t="s">
        <v>16</v>
      </c>
      <c r="C1059">
        <v>3</v>
      </c>
      <c r="D1059">
        <v>3</v>
      </c>
      <c r="F1059">
        <v>4.7714800000000004</v>
      </c>
      <c r="G1059">
        <v>21</v>
      </c>
      <c r="H1059">
        <v>5</v>
      </c>
      <c r="K1059">
        <v>54.7</v>
      </c>
      <c r="L1059">
        <v>243</v>
      </c>
      <c r="M1059">
        <v>58</v>
      </c>
      <c r="N1059">
        <v>31</v>
      </c>
      <c r="O1059">
        <v>29</v>
      </c>
      <c r="P1059">
        <v>7</v>
      </c>
      <c r="Q1059">
        <v>22</v>
      </c>
      <c r="R1059">
        <v>0</v>
      </c>
      <c r="S1059">
        <v>2</v>
      </c>
      <c r="T1059">
        <v>42</v>
      </c>
      <c r="U1059">
        <v>6.9104200000000002</v>
      </c>
      <c r="V1059">
        <v>3.6197400000000002</v>
      </c>
      <c r="W1059">
        <v>1.90909</v>
      </c>
      <c r="X1059">
        <v>1.15174</v>
      </c>
      <c r="Y1059">
        <v>0.17283999999999999</v>
      </c>
      <c r="Z1059">
        <v>9.0535000000000004E-2</v>
      </c>
      <c r="AA1059">
        <v>8.23045298457145E-2</v>
      </c>
      <c r="AB1059">
        <v>0.26484000000000002</v>
      </c>
      <c r="AC1059">
        <v>1.46252</v>
      </c>
      <c r="AD1059">
        <v>0.3</v>
      </c>
      <c r="AE1059">
        <v>0.69800600000000002</v>
      </c>
      <c r="AH1059">
        <v>4.6992799999999999</v>
      </c>
      <c r="AI1059">
        <v>0.17358000000000001</v>
      </c>
      <c r="AJ1059">
        <v>0.13619800000000001</v>
      </c>
      <c r="AK1059">
        <v>999</v>
      </c>
      <c r="AO1059" t="s">
        <v>8504</v>
      </c>
    </row>
    <row r="1060" spans="1:41" x14ac:dyDescent="0.45">
      <c r="A1060" t="s">
        <v>7530</v>
      </c>
      <c r="B1060" t="s">
        <v>73</v>
      </c>
      <c r="C1060">
        <v>1</v>
      </c>
      <c r="D1060">
        <v>2</v>
      </c>
      <c r="F1060">
        <v>4.9913299999999996</v>
      </c>
      <c r="G1060">
        <v>46</v>
      </c>
      <c r="H1060">
        <v>3</v>
      </c>
      <c r="K1060">
        <v>57.7</v>
      </c>
      <c r="L1060">
        <v>257</v>
      </c>
      <c r="M1060">
        <v>57</v>
      </c>
      <c r="N1060">
        <v>34</v>
      </c>
      <c r="O1060">
        <v>32</v>
      </c>
      <c r="P1060">
        <v>9</v>
      </c>
      <c r="Q1060">
        <v>27</v>
      </c>
      <c r="R1060">
        <v>1</v>
      </c>
      <c r="S1060">
        <v>2</v>
      </c>
      <c r="T1060">
        <v>59</v>
      </c>
      <c r="U1060">
        <v>9.2027699999999992</v>
      </c>
      <c r="V1060">
        <v>4.2114399999999996</v>
      </c>
      <c r="W1060">
        <v>2.18519</v>
      </c>
      <c r="X1060">
        <v>1.40381</v>
      </c>
      <c r="Y1060">
        <v>0.229572</v>
      </c>
      <c r="Z1060">
        <v>0.105058</v>
      </c>
      <c r="AA1060">
        <v>0.12451361864805199</v>
      </c>
      <c r="AB1060">
        <v>0.25</v>
      </c>
      <c r="AC1060">
        <v>1.45581</v>
      </c>
      <c r="AD1060">
        <v>0.3</v>
      </c>
      <c r="AE1060">
        <v>0.70028000000000001</v>
      </c>
      <c r="AH1060">
        <v>4.7455100000000003</v>
      </c>
      <c r="AI1060">
        <v>0.17219400000000001</v>
      </c>
      <c r="AJ1060">
        <v>-4.3467499999999999E-2</v>
      </c>
      <c r="AK1060">
        <v>999</v>
      </c>
      <c r="AO1060">
        <v>14552</v>
      </c>
    </row>
    <row r="1061" spans="1:41" x14ac:dyDescent="0.45">
      <c r="A1061" t="s">
        <v>7210</v>
      </c>
      <c r="B1061" t="s">
        <v>104</v>
      </c>
      <c r="C1061">
        <v>3</v>
      </c>
      <c r="D1061">
        <v>6</v>
      </c>
      <c r="F1061">
        <v>5.4423300000000001</v>
      </c>
      <c r="G1061">
        <v>20</v>
      </c>
      <c r="H1061">
        <v>17</v>
      </c>
      <c r="K1061">
        <v>89.3</v>
      </c>
      <c r="L1061">
        <v>414</v>
      </c>
      <c r="M1061">
        <v>106</v>
      </c>
      <c r="N1061">
        <v>58</v>
      </c>
      <c r="O1061">
        <v>54</v>
      </c>
      <c r="P1061">
        <v>17</v>
      </c>
      <c r="Q1061">
        <v>35</v>
      </c>
      <c r="R1061">
        <v>1</v>
      </c>
      <c r="S1061">
        <v>4</v>
      </c>
      <c r="T1061">
        <v>70</v>
      </c>
      <c r="U1061">
        <v>7.0548700000000002</v>
      </c>
      <c r="V1061">
        <v>3.5274399999999999</v>
      </c>
      <c r="W1061">
        <v>2</v>
      </c>
      <c r="X1061">
        <v>1.71333</v>
      </c>
      <c r="Y1061">
        <v>0.16908200000000001</v>
      </c>
      <c r="Z1061">
        <v>8.4541099999999994E-2</v>
      </c>
      <c r="AA1061">
        <v>8.4541060030460302E-2</v>
      </c>
      <c r="AB1061">
        <v>0.282667</v>
      </c>
      <c r="AC1061">
        <v>1.5789500000000001</v>
      </c>
      <c r="AD1061">
        <v>0.30902800000000002</v>
      </c>
      <c r="AE1061">
        <v>0.70819100000000001</v>
      </c>
      <c r="AH1061">
        <v>5.4722900000000001</v>
      </c>
      <c r="AI1061">
        <v>0.17184099999999999</v>
      </c>
      <c r="AJ1061">
        <v>6.4326700000000001E-2</v>
      </c>
      <c r="AK1061">
        <v>999</v>
      </c>
      <c r="AO1061">
        <v>16977</v>
      </c>
    </row>
    <row r="1062" spans="1:41" x14ac:dyDescent="0.45">
      <c r="A1062" t="s">
        <v>7465</v>
      </c>
      <c r="B1062" t="s">
        <v>178</v>
      </c>
      <c r="C1062">
        <v>3</v>
      </c>
      <c r="D1062">
        <v>2</v>
      </c>
      <c r="F1062">
        <v>3.8336700000000001</v>
      </c>
      <c r="G1062">
        <v>63</v>
      </c>
      <c r="H1062">
        <v>0</v>
      </c>
      <c r="K1062">
        <v>49.3</v>
      </c>
      <c r="L1062">
        <v>211</v>
      </c>
      <c r="M1062">
        <v>49</v>
      </c>
      <c r="N1062">
        <v>22</v>
      </c>
      <c r="O1062">
        <v>21</v>
      </c>
      <c r="P1062">
        <v>6</v>
      </c>
      <c r="Q1062">
        <v>18</v>
      </c>
      <c r="R1062">
        <v>2</v>
      </c>
      <c r="S1062">
        <v>1</v>
      </c>
      <c r="T1062">
        <v>41</v>
      </c>
      <c r="U1062">
        <v>7.4847900000000003</v>
      </c>
      <c r="V1062">
        <v>3.286</v>
      </c>
      <c r="W1062">
        <v>2.2777799999999999</v>
      </c>
      <c r="X1062">
        <v>1.0953299999999999</v>
      </c>
      <c r="Y1062">
        <v>0.19431300000000001</v>
      </c>
      <c r="Z1062">
        <v>8.5308099999999998E-2</v>
      </c>
      <c r="AA1062">
        <v>0.109004735946655</v>
      </c>
      <c r="AB1062">
        <v>0.25520799999999999</v>
      </c>
      <c r="AC1062">
        <v>1.35903</v>
      </c>
      <c r="AD1062">
        <v>0.29655199999999998</v>
      </c>
      <c r="AE1062">
        <v>0.76791799999999999</v>
      </c>
      <c r="AH1062">
        <v>4.3300900000000002</v>
      </c>
      <c r="AI1062">
        <v>0.17044599999999999</v>
      </c>
      <c r="AJ1062">
        <v>0.44104599999999999</v>
      </c>
      <c r="AK1062">
        <v>999</v>
      </c>
      <c r="AO1062">
        <v>15042</v>
      </c>
    </row>
    <row r="1063" spans="1:41" x14ac:dyDescent="0.45">
      <c r="A1063" t="s">
        <v>57</v>
      </c>
      <c r="B1063" t="s">
        <v>56</v>
      </c>
      <c r="C1063">
        <v>2</v>
      </c>
      <c r="D1063">
        <v>2</v>
      </c>
      <c r="F1063">
        <v>4.7682099999999998</v>
      </c>
      <c r="G1063">
        <v>29</v>
      </c>
      <c r="H1063">
        <v>4</v>
      </c>
      <c r="K1063">
        <v>45.3</v>
      </c>
      <c r="L1063">
        <v>207</v>
      </c>
      <c r="M1063">
        <v>48</v>
      </c>
      <c r="N1063">
        <v>26</v>
      </c>
      <c r="O1063">
        <v>24</v>
      </c>
      <c r="P1063">
        <v>7</v>
      </c>
      <c r="Q1063">
        <v>19</v>
      </c>
      <c r="R1063">
        <v>1</v>
      </c>
      <c r="S1063">
        <v>2</v>
      </c>
      <c r="T1063">
        <v>43</v>
      </c>
      <c r="U1063">
        <v>8.5430499999999991</v>
      </c>
      <c r="V1063">
        <v>3.7748300000000001</v>
      </c>
      <c r="W1063">
        <v>2.2631600000000001</v>
      </c>
      <c r="X1063">
        <v>1.39073</v>
      </c>
      <c r="Y1063">
        <v>0.207729</v>
      </c>
      <c r="Z1063">
        <v>9.1787400000000005E-2</v>
      </c>
      <c r="AA1063">
        <v>0.11594203114509501</v>
      </c>
      <c r="AB1063">
        <v>0.25806499999999999</v>
      </c>
      <c r="AC1063">
        <v>1.4790300000000001</v>
      </c>
      <c r="AD1063">
        <v>0.30147099999999999</v>
      </c>
      <c r="AE1063">
        <v>0.71678299999999995</v>
      </c>
      <c r="AH1063">
        <v>4.7561400000000003</v>
      </c>
      <c r="AI1063">
        <v>0.170151</v>
      </c>
      <c r="AJ1063">
        <v>0.110224</v>
      </c>
      <c r="AK1063">
        <v>999</v>
      </c>
      <c r="AO1063">
        <v>15094</v>
      </c>
    </row>
    <row r="1064" spans="1:41" x14ac:dyDescent="0.45">
      <c r="A1064" t="s">
        <v>7369</v>
      </c>
      <c r="B1064" t="s">
        <v>82</v>
      </c>
      <c r="C1064">
        <v>2</v>
      </c>
      <c r="D1064">
        <v>3</v>
      </c>
      <c r="F1064">
        <v>4.2010800000000001</v>
      </c>
      <c r="G1064">
        <v>32</v>
      </c>
      <c r="H1064">
        <v>5</v>
      </c>
      <c r="K1064">
        <v>55.7</v>
      </c>
      <c r="L1064">
        <v>240</v>
      </c>
      <c r="M1064">
        <v>54</v>
      </c>
      <c r="N1064">
        <v>28</v>
      </c>
      <c r="O1064">
        <v>26</v>
      </c>
      <c r="P1064">
        <v>8</v>
      </c>
      <c r="Q1064">
        <v>20</v>
      </c>
      <c r="R1064">
        <v>0</v>
      </c>
      <c r="S1064">
        <v>2</v>
      </c>
      <c r="T1064">
        <v>48</v>
      </c>
      <c r="U1064">
        <v>7.7558299999999996</v>
      </c>
      <c r="V1064">
        <v>3.2315999999999998</v>
      </c>
      <c r="W1064">
        <v>2.4</v>
      </c>
      <c r="X1064">
        <v>1.29264</v>
      </c>
      <c r="Y1064">
        <v>0.2</v>
      </c>
      <c r="Z1064">
        <v>8.3333299999999999E-2</v>
      </c>
      <c r="AA1064">
        <v>0.116666667163372</v>
      </c>
      <c r="AB1064">
        <v>0.24770600000000001</v>
      </c>
      <c r="AC1064">
        <v>1.3285499999999999</v>
      </c>
      <c r="AD1064">
        <v>0.28395100000000001</v>
      </c>
      <c r="AE1064">
        <v>0.73248400000000002</v>
      </c>
      <c r="AH1064">
        <v>4.5835900000000001</v>
      </c>
      <c r="AI1064">
        <v>0.17013800000000001</v>
      </c>
      <c r="AJ1064">
        <v>0.35986000000000001</v>
      </c>
      <c r="AK1064">
        <v>999</v>
      </c>
      <c r="AO1064">
        <v>17948</v>
      </c>
    </row>
    <row r="1065" spans="1:41" x14ac:dyDescent="0.45">
      <c r="A1065" t="s">
        <v>7589</v>
      </c>
      <c r="B1065" t="s">
        <v>89</v>
      </c>
      <c r="C1065">
        <v>4</v>
      </c>
      <c r="D1065">
        <v>3</v>
      </c>
      <c r="F1065">
        <v>4.1538500000000003</v>
      </c>
      <c r="G1065">
        <v>42</v>
      </c>
      <c r="H1065">
        <v>1</v>
      </c>
      <c r="K1065">
        <v>52</v>
      </c>
      <c r="L1065">
        <v>225</v>
      </c>
      <c r="M1065">
        <v>46</v>
      </c>
      <c r="N1065">
        <v>26</v>
      </c>
      <c r="O1065">
        <v>24</v>
      </c>
      <c r="P1065">
        <v>6</v>
      </c>
      <c r="Q1065">
        <v>22</v>
      </c>
      <c r="R1065">
        <v>1</v>
      </c>
      <c r="S1065">
        <v>4</v>
      </c>
      <c r="T1065">
        <v>54</v>
      </c>
      <c r="U1065">
        <v>9.3461499999999997</v>
      </c>
      <c r="V1065">
        <v>3.80769</v>
      </c>
      <c r="W1065">
        <v>2.4545499999999998</v>
      </c>
      <c r="X1065">
        <v>1.0384599999999999</v>
      </c>
      <c r="Y1065">
        <v>0.24</v>
      </c>
      <c r="Z1065">
        <v>9.7777799999999998E-2</v>
      </c>
      <c r="AA1065">
        <v>0.14222221821546499</v>
      </c>
      <c r="AB1065">
        <v>0.231156</v>
      </c>
      <c r="AC1065">
        <v>1.30769</v>
      </c>
      <c r="AD1065">
        <v>0.28777000000000003</v>
      </c>
      <c r="AE1065">
        <v>0.70469800000000005</v>
      </c>
      <c r="AH1065">
        <v>4.1781199999999998</v>
      </c>
      <c r="AI1065">
        <v>0.169241</v>
      </c>
      <c r="AJ1065">
        <v>0.14884900000000001</v>
      </c>
      <c r="AK1065">
        <v>999</v>
      </c>
      <c r="AO1065">
        <v>20794</v>
      </c>
    </row>
    <row r="1066" spans="1:41" x14ac:dyDescent="0.45">
      <c r="A1066" t="s">
        <v>8411</v>
      </c>
      <c r="B1066" t="s">
        <v>70</v>
      </c>
      <c r="C1066">
        <v>3</v>
      </c>
      <c r="D1066">
        <v>5</v>
      </c>
      <c r="F1066">
        <v>4.2505100000000002</v>
      </c>
      <c r="G1066">
        <v>33</v>
      </c>
      <c r="H1066">
        <v>0</v>
      </c>
      <c r="K1066">
        <v>48.7</v>
      </c>
      <c r="L1066">
        <v>209</v>
      </c>
      <c r="M1066">
        <v>46</v>
      </c>
      <c r="N1066">
        <v>25</v>
      </c>
      <c r="O1066">
        <v>23</v>
      </c>
      <c r="P1066">
        <v>5</v>
      </c>
      <c r="Q1066">
        <v>20</v>
      </c>
      <c r="R1066">
        <v>0</v>
      </c>
      <c r="S1066">
        <v>1</v>
      </c>
      <c r="T1066">
        <v>43</v>
      </c>
      <c r="U1066">
        <v>7.9466099999999997</v>
      </c>
      <c r="V1066">
        <v>3.6960999999999999</v>
      </c>
      <c r="W1066">
        <v>2.15</v>
      </c>
      <c r="X1066">
        <v>0.92402499999999999</v>
      </c>
      <c r="Y1066">
        <v>0.20574200000000001</v>
      </c>
      <c r="Z1066">
        <v>9.5693799999999996E-2</v>
      </c>
      <c r="AA1066">
        <v>0.110047847032547</v>
      </c>
      <c r="AB1066">
        <v>0.24468100000000001</v>
      </c>
      <c r="AC1066">
        <v>1.35524</v>
      </c>
      <c r="AD1066">
        <v>0.29285699999999998</v>
      </c>
      <c r="AE1066">
        <v>0.69491499999999995</v>
      </c>
      <c r="AH1066">
        <v>4.1174600000000003</v>
      </c>
      <c r="AI1066">
        <v>0.16800000000000001</v>
      </c>
      <c r="AJ1066">
        <v>1.6616599999999999E-2</v>
      </c>
      <c r="AK1066">
        <v>999</v>
      </c>
      <c r="AO1066" t="s">
        <v>8412</v>
      </c>
    </row>
    <row r="1067" spans="1:41" x14ac:dyDescent="0.45">
      <c r="A1067" t="s">
        <v>8392</v>
      </c>
      <c r="B1067" t="s">
        <v>18</v>
      </c>
      <c r="C1067">
        <v>4</v>
      </c>
      <c r="D1067">
        <v>4</v>
      </c>
      <c r="F1067">
        <v>4.0837700000000003</v>
      </c>
      <c r="G1067">
        <v>41</v>
      </c>
      <c r="H1067">
        <v>1</v>
      </c>
      <c r="K1067">
        <v>57.3</v>
      </c>
      <c r="L1067">
        <v>252</v>
      </c>
      <c r="M1067">
        <v>56</v>
      </c>
      <c r="N1067">
        <v>28</v>
      </c>
      <c r="O1067">
        <v>26</v>
      </c>
      <c r="P1067">
        <v>6</v>
      </c>
      <c r="Q1067">
        <v>25</v>
      </c>
      <c r="R1067">
        <v>0</v>
      </c>
      <c r="S1067">
        <v>3</v>
      </c>
      <c r="T1067">
        <v>50</v>
      </c>
      <c r="U1067">
        <v>7.8533999999999997</v>
      </c>
      <c r="V1067">
        <v>3.9266999999999999</v>
      </c>
      <c r="W1067">
        <v>2</v>
      </c>
      <c r="X1067">
        <v>0.94240800000000002</v>
      </c>
      <c r="Y1067">
        <v>0.19841300000000001</v>
      </c>
      <c r="Z1067">
        <v>9.92064E-2</v>
      </c>
      <c r="AA1067">
        <v>9.9206350743770599E-2</v>
      </c>
      <c r="AB1067">
        <v>0.25</v>
      </c>
      <c r="AC1067">
        <v>1.41361</v>
      </c>
      <c r="AD1067">
        <v>0.29761900000000002</v>
      </c>
      <c r="AE1067">
        <v>0.73002800000000001</v>
      </c>
      <c r="AH1067">
        <v>4.3370600000000001</v>
      </c>
      <c r="AI1067">
        <v>0.16762099999999999</v>
      </c>
      <c r="AJ1067">
        <v>0.431315</v>
      </c>
      <c r="AK1067">
        <v>999</v>
      </c>
      <c r="AO1067" t="s">
        <v>8393</v>
      </c>
    </row>
    <row r="1068" spans="1:41" x14ac:dyDescent="0.45">
      <c r="A1068" t="s">
        <v>7307</v>
      </c>
      <c r="B1068" t="s">
        <v>107</v>
      </c>
      <c r="C1068">
        <v>3</v>
      </c>
      <c r="D1068">
        <v>3</v>
      </c>
      <c r="F1068">
        <v>4.5666000000000002</v>
      </c>
      <c r="G1068">
        <v>53</v>
      </c>
      <c r="H1068">
        <v>0</v>
      </c>
      <c r="K1068">
        <v>47.3</v>
      </c>
      <c r="L1068">
        <v>216</v>
      </c>
      <c r="M1068">
        <v>47</v>
      </c>
      <c r="N1068">
        <v>26</v>
      </c>
      <c r="O1068">
        <v>24</v>
      </c>
      <c r="P1068">
        <v>8</v>
      </c>
      <c r="Q1068">
        <v>22</v>
      </c>
      <c r="R1068">
        <v>1</v>
      </c>
      <c r="S1068">
        <v>0</v>
      </c>
      <c r="T1068">
        <v>61</v>
      </c>
      <c r="U1068">
        <v>11.6068</v>
      </c>
      <c r="V1068">
        <v>4.1860499999999998</v>
      </c>
      <c r="W1068">
        <v>2.7727300000000001</v>
      </c>
      <c r="X1068">
        <v>1.5222</v>
      </c>
      <c r="Y1068">
        <v>0.28240700000000002</v>
      </c>
      <c r="Z1068">
        <v>0.101852</v>
      </c>
      <c r="AA1068">
        <v>0.18055555224418601</v>
      </c>
      <c r="AB1068">
        <v>0.24226800000000001</v>
      </c>
      <c r="AC1068">
        <v>1.4587699999999999</v>
      </c>
      <c r="AD1068">
        <v>0.312</v>
      </c>
      <c r="AE1068">
        <v>0.74394499999999997</v>
      </c>
      <c r="AH1068">
        <v>4.2698400000000003</v>
      </c>
      <c r="AI1068">
        <v>0.167435</v>
      </c>
      <c r="AJ1068">
        <v>4.7918200000000001E-2</v>
      </c>
      <c r="AK1068">
        <v>999</v>
      </c>
      <c r="AO1068">
        <v>13435</v>
      </c>
    </row>
    <row r="1069" spans="1:41" x14ac:dyDescent="0.45">
      <c r="A1069" t="s">
        <v>7447</v>
      </c>
      <c r="B1069" t="s">
        <v>170</v>
      </c>
      <c r="C1069">
        <v>3</v>
      </c>
      <c r="D1069">
        <v>3</v>
      </c>
      <c r="F1069">
        <v>3.9375</v>
      </c>
      <c r="G1069">
        <v>42</v>
      </c>
      <c r="H1069">
        <v>0</v>
      </c>
      <c r="K1069">
        <v>48</v>
      </c>
      <c r="L1069">
        <v>207</v>
      </c>
      <c r="M1069">
        <v>44</v>
      </c>
      <c r="N1069">
        <v>22</v>
      </c>
      <c r="O1069">
        <v>21</v>
      </c>
      <c r="P1069">
        <v>6</v>
      </c>
      <c r="Q1069">
        <v>18</v>
      </c>
      <c r="R1069">
        <v>1</v>
      </c>
      <c r="S1069">
        <v>5</v>
      </c>
      <c r="T1069">
        <v>51</v>
      </c>
      <c r="U1069">
        <v>9.5625</v>
      </c>
      <c r="V1069">
        <v>3.375</v>
      </c>
      <c r="W1069">
        <v>2.8333300000000001</v>
      </c>
      <c r="X1069">
        <v>1.125</v>
      </c>
      <c r="Y1069">
        <v>0.24637700000000001</v>
      </c>
      <c r="Z1069">
        <v>8.6956500000000006E-2</v>
      </c>
      <c r="AA1069">
        <v>0.15942028909921599</v>
      </c>
      <c r="AB1069">
        <v>0.23913000000000001</v>
      </c>
      <c r="AC1069">
        <v>1.2916700000000001</v>
      </c>
      <c r="AD1069">
        <v>0.29921300000000001</v>
      </c>
      <c r="AE1069">
        <v>0.74626899999999996</v>
      </c>
      <c r="AH1069">
        <v>4.1925400000000002</v>
      </c>
      <c r="AI1069">
        <v>0.16587099999999999</v>
      </c>
      <c r="AJ1069">
        <v>0.453156</v>
      </c>
      <c r="AK1069">
        <v>999</v>
      </c>
      <c r="AO1069">
        <v>21367</v>
      </c>
    </row>
    <row r="1070" spans="1:41" x14ac:dyDescent="0.45">
      <c r="A1070" t="s">
        <v>7380</v>
      </c>
      <c r="B1070" t="s">
        <v>59</v>
      </c>
      <c r="C1070">
        <v>3</v>
      </c>
      <c r="D1070">
        <v>2</v>
      </c>
      <c r="F1070">
        <v>4.2603499999999999</v>
      </c>
      <c r="G1070">
        <v>52</v>
      </c>
      <c r="H1070">
        <v>1</v>
      </c>
      <c r="K1070">
        <v>50.7</v>
      </c>
      <c r="L1070">
        <v>218</v>
      </c>
      <c r="M1070">
        <v>43</v>
      </c>
      <c r="N1070">
        <v>26</v>
      </c>
      <c r="O1070">
        <v>24</v>
      </c>
      <c r="P1070">
        <v>7</v>
      </c>
      <c r="Q1070">
        <v>23</v>
      </c>
      <c r="R1070">
        <v>1</v>
      </c>
      <c r="S1070">
        <v>4</v>
      </c>
      <c r="T1070">
        <v>60</v>
      </c>
      <c r="U1070">
        <v>10.6509</v>
      </c>
      <c r="V1070">
        <v>4.08284</v>
      </c>
      <c r="W1070">
        <v>2.6086999999999998</v>
      </c>
      <c r="X1070">
        <v>1.2425999999999999</v>
      </c>
      <c r="Y1070">
        <v>0.275229</v>
      </c>
      <c r="Z1070">
        <v>0.105505</v>
      </c>
      <c r="AA1070">
        <v>0.16972477734088801</v>
      </c>
      <c r="AB1070">
        <v>0.225131</v>
      </c>
      <c r="AC1070">
        <v>1.3017799999999999</v>
      </c>
      <c r="AD1070">
        <v>0.290323</v>
      </c>
      <c r="AE1070">
        <v>0.71174400000000004</v>
      </c>
      <c r="AH1070">
        <v>4.2806800000000003</v>
      </c>
      <c r="AI1070">
        <v>0.16547100000000001</v>
      </c>
      <c r="AJ1070">
        <v>0.15638099999999999</v>
      </c>
      <c r="AK1070">
        <v>999</v>
      </c>
      <c r="AO1070">
        <v>13580</v>
      </c>
    </row>
    <row r="1071" spans="1:41" x14ac:dyDescent="0.45">
      <c r="A1071" t="s">
        <v>8633</v>
      </c>
      <c r="C1071">
        <v>3</v>
      </c>
      <c r="D1071">
        <v>4</v>
      </c>
      <c r="F1071">
        <v>4.65517</v>
      </c>
      <c r="G1071">
        <v>35</v>
      </c>
      <c r="H1071">
        <v>3</v>
      </c>
      <c r="K1071">
        <v>58</v>
      </c>
      <c r="L1071">
        <v>255</v>
      </c>
      <c r="M1071">
        <v>57</v>
      </c>
      <c r="N1071">
        <v>32</v>
      </c>
      <c r="O1071">
        <v>30</v>
      </c>
      <c r="P1071">
        <v>6</v>
      </c>
      <c r="Q1071">
        <v>26</v>
      </c>
      <c r="R1071">
        <v>1</v>
      </c>
      <c r="S1071">
        <v>4</v>
      </c>
      <c r="T1071">
        <v>46</v>
      </c>
      <c r="U1071">
        <v>7.1379299999999999</v>
      </c>
      <c r="V1071">
        <v>4.0344800000000003</v>
      </c>
      <c r="W1071">
        <v>1.7692300000000001</v>
      </c>
      <c r="X1071">
        <v>0.93103499999999995</v>
      </c>
      <c r="Y1071">
        <v>0.180392</v>
      </c>
      <c r="Z1071">
        <v>0.101961</v>
      </c>
      <c r="AA1071">
        <v>7.8431375324726105E-2</v>
      </c>
      <c r="AB1071">
        <v>0.25333299999999997</v>
      </c>
      <c r="AC1071">
        <v>1.43103</v>
      </c>
      <c r="AD1071">
        <v>0.294798</v>
      </c>
      <c r="AE1071">
        <v>0.68364599999999998</v>
      </c>
      <c r="AH1071">
        <v>4.5653899999999998</v>
      </c>
      <c r="AI1071">
        <v>0.16311200000000001</v>
      </c>
      <c r="AJ1071">
        <v>0.25119900000000001</v>
      </c>
      <c r="AK1071">
        <v>999</v>
      </c>
      <c r="AO1071" t="s">
        <v>8634</v>
      </c>
    </row>
    <row r="1072" spans="1:41" x14ac:dyDescent="0.45">
      <c r="A1072" t="s">
        <v>8486</v>
      </c>
      <c r="B1072" t="s">
        <v>191</v>
      </c>
      <c r="C1072">
        <v>4</v>
      </c>
      <c r="D1072">
        <v>4</v>
      </c>
      <c r="F1072">
        <v>4.1396899999999999</v>
      </c>
      <c r="G1072">
        <v>25</v>
      </c>
      <c r="H1072">
        <v>1</v>
      </c>
      <c r="K1072">
        <v>58.7</v>
      </c>
      <c r="L1072">
        <v>257</v>
      </c>
      <c r="M1072">
        <v>53</v>
      </c>
      <c r="N1072">
        <v>29</v>
      </c>
      <c r="O1072">
        <v>27</v>
      </c>
      <c r="P1072">
        <v>6</v>
      </c>
      <c r="Q1072">
        <v>28</v>
      </c>
      <c r="R1072">
        <v>1</v>
      </c>
      <c r="S1072">
        <v>3</v>
      </c>
      <c r="T1072">
        <v>52</v>
      </c>
      <c r="U1072">
        <v>7.9727399999999999</v>
      </c>
      <c r="V1072">
        <v>4.2930200000000003</v>
      </c>
      <c r="W1072">
        <v>1.85714</v>
      </c>
      <c r="X1072">
        <v>0.91993199999999997</v>
      </c>
      <c r="Y1072">
        <v>0.20233499999999999</v>
      </c>
      <c r="Z1072">
        <v>0.108949</v>
      </c>
      <c r="AA1072">
        <v>9.3385212123393999E-2</v>
      </c>
      <c r="AB1072">
        <v>0.234513</v>
      </c>
      <c r="AC1072">
        <v>1.3798999999999999</v>
      </c>
      <c r="AD1072">
        <v>0.27976200000000001</v>
      </c>
      <c r="AE1072">
        <v>0.71625300000000003</v>
      </c>
      <c r="AH1072">
        <v>4.3964400000000001</v>
      </c>
      <c r="AI1072">
        <v>0.16307099999999999</v>
      </c>
      <c r="AJ1072">
        <v>0.35526799999999997</v>
      </c>
      <c r="AK1072">
        <v>999</v>
      </c>
      <c r="AO1072" t="s">
        <v>8487</v>
      </c>
    </row>
    <row r="1073" spans="1:41" x14ac:dyDescent="0.45">
      <c r="A1073" t="s">
        <v>8319</v>
      </c>
      <c r="B1073" t="s">
        <v>21</v>
      </c>
      <c r="C1073">
        <v>2</v>
      </c>
      <c r="D1073">
        <v>4</v>
      </c>
      <c r="F1073">
        <v>4.92537</v>
      </c>
      <c r="G1073">
        <v>28</v>
      </c>
      <c r="H1073">
        <v>9</v>
      </c>
      <c r="K1073">
        <v>60.3</v>
      </c>
      <c r="L1073">
        <v>278</v>
      </c>
      <c r="M1073">
        <v>69</v>
      </c>
      <c r="N1073">
        <v>35</v>
      </c>
      <c r="O1073">
        <v>33</v>
      </c>
      <c r="P1073">
        <v>8</v>
      </c>
      <c r="Q1073">
        <v>24</v>
      </c>
      <c r="R1073">
        <v>0</v>
      </c>
      <c r="S1073">
        <v>4</v>
      </c>
      <c r="T1073">
        <v>42</v>
      </c>
      <c r="U1073">
        <v>6.2686599999999997</v>
      </c>
      <c r="V1073">
        <v>3.58209</v>
      </c>
      <c r="W1073">
        <v>1.75</v>
      </c>
      <c r="X1073">
        <v>1.1940299999999999</v>
      </c>
      <c r="Y1073">
        <v>0.15107899999999999</v>
      </c>
      <c r="Z1073">
        <v>8.6330900000000002E-2</v>
      </c>
      <c r="AA1073">
        <v>6.4748197793960502E-2</v>
      </c>
      <c r="AB1073">
        <v>0.27600000000000002</v>
      </c>
      <c r="AC1073">
        <v>1.5422899999999999</v>
      </c>
      <c r="AD1073">
        <v>0.30499999999999999</v>
      </c>
      <c r="AE1073">
        <v>0.70904599999999995</v>
      </c>
      <c r="AH1073">
        <v>4.9797500000000001</v>
      </c>
      <c r="AI1073">
        <v>0.16041800000000001</v>
      </c>
      <c r="AJ1073">
        <v>0.27294099999999999</v>
      </c>
      <c r="AK1073">
        <v>999</v>
      </c>
      <c r="AO1073" t="s">
        <v>8320</v>
      </c>
    </row>
    <row r="1074" spans="1:41" x14ac:dyDescent="0.45">
      <c r="A1074" t="s">
        <v>8403</v>
      </c>
      <c r="B1074" t="s">
        <v>16</v>
      </c>
      <c r="C1074">
        <v>4</v>
      </c>
      <c r="D1074">
        <v>5</v>
      </c>
      <c r="F1074">
        <v>4.3333300000000001</v>
      </c>
      <c r="G1074">
        <v>40</v>
      </c>
      <c r="H1074">
        <v>0</v>
      </c>
      <c r="K1074">
        <v>54</v>
      </c>
      <c r="L1074">
        <v>238</v>
      </c>
      <c r="M1074">
        <v>53</v>
      </c>
      <c r="N1074">
        <v>28</v>
      </c>
      <c r="O1074">
        <v>26</v>
      </c>
      <c r="P1074">
        <v>6</v>
      </c>
      <c r="Q1074">
        <v>23</v>
      </c>
      <c r="R1074">
        <v>0</v>
      </c>
      <c r="S1074">
        <v>1</v>
      </c>
      <c r="T1074">
        <v>50</v>
      </c>
      <c r="U1074">
        <v>8.3333300000000001</v>
      </c>
      <c r="V1074">
        <v>3.8333300000000001</v>
      </c>
      <c r="W1074">
        <v>2.1739099999999998</v>
      </c>
      <c r="X1074">
        <v>1</v>
      </c>
      <c r="Y1074">
        <v>0.21008399999999999</v>
      </c>
      <c r="Z1074">
        <v>9.6638699999999994E-2</v>
      </c>
      <c r="AA1074">
        <v>0.113445378839969</v>
      </c>
      <c r="AB1074">
        <v>0.247664</v>
      </c>
      <c r="AC1074">
        <v>1.40741</v>
      </c>
      <c r="AD1074">
        <v>0.29746800000000001</v>
      </c>
      <c r="AE1074">
        <v>0.710059</v>
      </c>
      <c r="AH1074">
        <v>4.1809700000000003</v>
      </c>
      <c r="AI1074">
        <v>0.16017999999999999</v>
      </c>
      <c r="AJ1074">
        <v>6.9510000000000002E-2</v>
      </c>
      <c r="AK1074">
        <v>999</v>
      </c>
      <c r="AO1074" t="s">
        <v>8404</v>
      </c>
    </row>
    <row r="1075" spans="1:41" x14ac:dyDescent="0.45">
      <c r="A1075" t="s">
        <v>8114</v>
      </c>
      <c r="C1075">
        <v>2</v>
      </c>
      <c r="D1075">
        <v>5</v>
      </c>
      <c r="F1075">
        <v>5.8097399999999997</v>
      </c>
      <c r="G1075">
        <v>19</v>
      </c>
      <c r="H1075">
        <v>19</v>
      </c>
      <c r="K1075">
        <v>88.3</v>
      </c>
      <c r="L1075">
        <v>404</v>
      </c>
      <c r="M1075">
        <v>97</v>
      </c>
      <c r="N1075">
        <v>61</v>
      </c>
      <c r="O1075">
        <v>57</v>
      </c>
      <c r="P1075">
        <v>15</v>
      </c>
      <c r="Q1075">
        <v>43</v>
      </c>
      <c r="R1075">
        <v>0</v>
      </c>
      <c r="S1075">
        <v>2</v>
      </c>
      <c r="T1075">
        <v>65</v>
      </c>
      <c r="U1075">
        <v>6.62514</v>
      </c>
      <c r="V1075">
        <v>4.38279</v>
      </c>
      <c r="W1075">
        <v>1.51163</v>
      </c>
      <c r="X1075">
        <v>1.52888</v>
      </c>
      <c r="Y1075">
        <v>0.16089100000000001</v>
      </c>
      <c r="Z1075">
        <v>0.106436</v>
      </c>
      <c r="AA1075">
        <v>5.4455444216728197E-2</v>
      </c>
      <c r="AB1075">
        <v>0.27019500000000002</v>
      </c>
      <c r="AC1075">
        <v>1.5854999999999999</v>
      </c>
      <c r="AD1075">
        <v>0.29390699999999997</v>
      </c>
      <c r="AE1075">
        <v>0.66386599999999996</v>
      </c>
      <c r="AH1075">
        <v>5.5200500000000003</v>
      </c>
      <c r="AI1075">
        <v>0.15912699999999999</v>
      </c>
      <c r="AJ1075">
        <v>-0.23216500000000001</v>
      </c>
      <c r="AK1075">
        <v>999</v>
      </c>
      <c r="AO1075">
        <v>13183</v>
      </c>
    </row>
    <row r="1076" spans="1:41" x14ac:dyDescent="0.45">
      <c r="A1076" t="s">
        <v>8484</v>
      </c>
      <c r="B1076" t="s">
        <v>104</v>
      </c>
      <c r="C1076">
        <v>2</v>
      </c>
      <c r="D1076">
        <v>4</v>
      </c>
      <c r="F1076">
        <v>4.5727500000000001</v>
      </c>
      <c r="G1076">
        <v>41</v>
      </c>
      <c r="H1076">
        <v>0</v>
      </c>
      <c r="K1076">
        <v>43.3</v>
      </c>
      <c r="L1076">
        <v>194</v>
      </c>
      <c r="M1076">
        <v>39</v>
      </c>
      <c r="N1076">
        <v>24</v>
      </c>
      <c r="O1076">
        <v>22</v>
      </c>
      <c r="P1076">
        <v>4</v>
      </c>
      <c r="Q1076">
        <v>26</v>
      </c>
      <c r="R1076">
        <v>1</v>
      </c>
      <c r="S1076">
        <v>1</v>
      </c>
      <c r="T1076">
        <v>42</v>
      </c>
      <c r="U1076">
        <v>8.7297899999999995</v>
      </c>
      <c r="V1076">
        <v>5.4041600000000001</v>
      </c>
      <c r="W1076">
        <v>1.61538</v>
      </c>
      <c r="X1076">
        <v>0.83140899999999995</v>
      </c>
      <c r="Y1076">
        <v>0.21649499999999999</v>
      </c>
      <c r="Z1076">
        <v>0.134021</v>
      </c>
      <c r="AA1076">
        <v>8.2474231719970703E-2</v>
      </c>
      <c r="AB1076">
        <v>0.23353299999999999</v>
      </c>
      <c r="AC1076">
        <v>1.50115</v>
      </c>
      <c r="AD1076">
        <v>0.28925600000000001</v>
      </c>
      <c r="AE1076">
        <v>0.69023599999999996</v>
      </c>
      <c r="AH1076">
        <v>4.3866800000000001</v>
      </c>
      <c r="AI1076">
        <v>0.15789400000000001</v>
      </c>
      <c r="AJ1076">
        <v>1.6897E-4</v>
      </c>
      <c r="AK1076">
        <v>999</v>
      </c>
      <c r="AO1076" t="s">
        <v>8485</v>
      </c>
    </row>
    <row r="1077" spans="1:41" x14ac:dyDescent="0.45">
      <c r="A1077" t="s">
        <v>6232</v>
      </c>
      <c r="B1077" t="s">
        <v>10</v>
      </c>
      <c r="C1077">
        <v>2</v>
      </c>
      <c r="D1077">
        <v>3</v>
      </c>
      <c r="F1077">
        <v>4.6046500000000004</v>
      </c>
      <c r="G1077">
        <v>38</v>
      </c>
      <c r="H1077">
        <v>1</v>
      </c>
      <c r="K1077">
        <v>43</v>
      </c>
      <c r="L1077">
        <v>196</v>
      </c>
      <c r="M1077">
        <v>36</v>
      </c>
      <c r="N1077">
        <v>24</v>
      </c>
      <c r="O1077">
        <v>22</v>
      </c>
      <c r="P1077">
        <v>4</v>
      </c>
      <c r="Q1077">
        <v>28</v>
      </c>
      <c r="R1077">
        <v>1</v>
      </c>
      <c r="S1077">
        <v>6</v>
      </c>
      <c r="T1077">
        <v>53</v>
      </c>
      <c r="U1077">
        <v>11.093</v>
      </c>
      <c r="V1077">
        <v>5.8604700000000003</v>
      </c>
      <c r="W1077">
        <v>1.89286</v>
      </c>
      <c r="X1077">
        <v>0.83720899999999998</v>
      </c>
      <c r="Y1077">
        <v>0.27040799999999998</v>
      </c>
      <c r="Z1077">
        <v>0.14285700000000001</v>
      </c>
      <c r="AA1077">
        <v>0.12755100429058</v>
      </c>
      <c r="AB1077">
        <v>0.222222</v>
      </c>
      <c r="AC1077">
        <v>1.48837</v>
      </c>
      <c r="AD1077">
        <v>0.30476199999999998</v>
      </c>
      <c r="AE1077">
        <v>0.68493199999999999</v>
      </c>
      <c r="AH1077">
        <v>4.3713199999999999</v>
      </c>
      <c r="AI1077">
        <v>0.157439</v>
      </c>
      <c r="AJ1077">
        <v>-8.9254799999999995E-2</v>
      </c>
      <c r="AK1077">
        <v>999</v>
      </c>
      <c r="AO1077">
        <v>21319</v>
      </c>
    </row>
    <row r="1078" spans="1:41" x14ac:dyDescent="0.45">
      <c r="A1078" t="s">
        <v>7354</v>
      </c>
      <c r="B1078" t="s">
        <v>56</v>
      </c>
      <c r="C1078">
        <v>1</v>
      </c>
      <c r="D1078">
        <v>2</v>
      </c>
      <c r="F1078">
        <v>4.2857099999999999</v>
      </c>
      <c r="G1078">
        <v>56</v>
      </c>
      <c r="H1078">
        <v>0</v>
      </c>
      <c r="K1078">
        <v>48.3</v>
      </c>
      <c r="L1078">
        <v>213</v>
      </c>
      <c r="M1078">
        <v>50</v>
      </c>
      <c r="N1078">
        <v>25</v>
      </c>
      <c r="O1078">
        <v>23</v>
      </c>
      <c r="P1078">
        <v>7</v>
      </c>
      <c r="Q1078">
        <v>15</v>
      </c>
      <c r="R1078">
        <v>0</v>
      </c>
      <c r="S1078">
        <v>3</v>
      </c>
      <c r="T1078">
        <v>45</v>
      </c>
      <c r="U1078">
        <v>8.3850899999999999</v>
      </c>
      <c r="V1078">
        <v>2.7950300000000001</v>
      </c>
      <c r="W1078">
        <v>3</v>
      </c>
      <c r="X1078">
        <v>1.3043499999999999</v>
      </c>
      <c r="Y1078">
        <v>0.21126800000000001</v>
      </c>
      <c r="Z1078">
        <v>7.0422499999999999E-2</v>
      </c>
      <c r="AA1078">
        <v>0.14084506779909101</v>
      </c>
      <c r="AB1078">
        <v>0.25641000000000003</v>
      </c>
      <c r="AC1078">
        <v>1.3457600000000001</v>
      </c>
      <c r="AD1078">
        <v>0.30069899999999999</v>
      </c>
      <c r="AE1078">
        <v>0.724638</v>
      </c>
      <c r="AH1078">
        <v>4.3937600000000003</v>
      </c>
      <c r="AI1078">
        <v>0.15724399999999999</v>
      </c>
      <c r="AJ1078">
        <v>0.170932</v>
      </c>
      <c r="AK1078">
        <v>999</v>
      </c>
      <c r="AO1078">
        <v>13346</v>
      </c>
    </row>
    <row r="1079" spans="1:41" x14ac:dyDescent="0.45">
      <c r="A1079" t="s">
        <v>8516</v>
      </c>
      <c r="C1079">
        <v>2</v>
      </c>
      <c r="D1079">
        <v>4</v>
      </c>
      <c r="F1079">
        <v>5.2606599999999997</v>
      </c>
      <c r="G1079">
        <v>25</v>
      </c>
      <c r="H1079">
        <v>10</v>
      </c>
      <c r="K1079">
        <v>63.3</v>
      </c>
      <c r="L1079">
        <v>289</v>
      </c>
      <c r="M1079">
        <v>68</v>
      </c>
      <c r="N1079">
        <v>40</v>
      </c>
      <c r="O1079">
        <v>37</v>
      </c>
      <c r="P1079">
        <v>9</v>
      </c>
      <c r="Q1079">
        <v>32</v>
      </c>
      <c r="R1079">
        <v>0</v>
      </c>
      <c r="S1079">
        <v>4</v>
      </c>
      <c r="T1079">
        <v>55</v>
      </c>
      <c r="U1079">
        <v>7.8199100000000001</v>
      </c>
      <c r="V1079">
        <v>4.54976</v>
      </c>
      <c r="W1079">
        <v>1.71875</v>
      </c>
      <c r="X1079">
        <v>1.27962</v>
      </c>
      <c r="Y1079">
        <v>0.19031100000000001</v>
      </c>
      <c r="Z1079">
        <v>0.11072700000000001</v>
      </c>
      <c r="AA1079">
        <v>7.9584769904613495E-2</v>
      </c>
      <c r="AB1079">
        <v>0.26877499999999999</v>
      </c>
      <c r="AC1079">
        <v>1.57978</v>
      </c>
      <c r="AD1079">
        <v>0.31216899999999997</v>
      </c>
      <c r="AE1079">
        <v>0.68649899999999997</v>
      </c>
      <c r="AH1079">
        <v>5.07179</v>
      </c>
      <c r="AI1079">
        <v>0.156663</v>
      </c>
      <c r="AJ1079">
        <v>0.148308</v>
      </c>
      <c r="AK1079">
        <v>999</v>
      </c>
      <c r="AO1079" t="s">
        <v>8517</v>
      </c>
    </row>
    <row r="1080" spans="1:41" x14ac:dyDescent="0.45">
      <c r="A1080" t="s">
        <v>7549</v>
      </c>
      <c r="B1080" t="s">
        <v>191</v>
      </c>
      <c r="C1080">
        <v>4</v>
      </c>
      <c r="D1080">
        <v>3</v>
      </c>
      <c r="F1080">
        <v>4.1133499999999996</v>
      </c>
      <c r="G1080">
        <v>53</v>
      </c>
      <c r="H1080">
        <v>1</v>
      </c>
      <c r="K1080">
        <v>54.7</v>
      </c>
      <c r="L1080">
        <v>240</v>
      </c>
      <c r="M1080">
        <v>42</v>
      </c>
      <c r="N1080">
        <v>27</v>
      </c>
      <c r="O1080">
        <v>25</v>
      </c>
      <c r="P1080">
        <v>6</v>
      </c>
      <c r="Q1080">
        <v>32</v>
      </c>
      <c r="R1080">
        <v>1</v>
      </c>
      <c r="S1080">
        <v>6</v>
      </c>
      <c r="T1080">
        <v>67</v>
      </c>
      <c r="U1080">
        <v>11.0238</v>
      </c>
      <c r="V1080">
        <v>5.2650800000000002</v>
      </c>
      <c r="W1080">
        <v>2.09375</v>
      </c>
      <c r="X1080">
        <v>0.98720300000000005</v>
      </c>
      <c r="Y1080">
        <v>0.279167</v>
      </c>
      <c r="Z1080">
        <v>0.13333300000000001</v>
      </c>
      <c r="AA1080">
        <v>0.14583332836627899</v>
      </c>
      <c r="AB1080">
        <v>0.20792099999999999</v>
      </c>
      <c r="AC1080">
        <v>1.35283</v>
      </c>
      <c r="AD1080">
        <v>0.27906999999999998</v>
      </c>
      <c r="AE1080">
        <v>0.71646299999999996</v>
      </c>
      <c r="AH1080">
        <v>4.3153699999999997</v>
      </c>
      <c r="AI1080">
        <v>0.155449</v>
      </c>
      <c r="AJ1080">
        <v>0.28700599999999998</v>
      </c>
      <c r="AK1080">
        <v>999</v>
      </c>
      <c r="AO1080">
        <v>22276</v>
      </c>
    </row>
    <row r="1081" spans="1:41" x14ac:dyDescent="0.45">
      <c r="A1081" t="s">
        <v>6240</v>
      </c>
      <c r="B1081" t="s">
        <v>36</v>
      </c>
      <c r="C1081">
        <v>2</v>
      </c>
      <c r="D1081">
        <v>4</v>
      </c>
      <c r="F1081">
        <v>5.2763799999999996</v>
      </c>
      <c r="G1081">
        <v>26</v>
      </c>
      <c r="H1081">
        <v>4</v>
      </c>
      <c r="K1081">
        <v>59.7</v>
      </c>
      <c r="L1081">
        <v>263</v>
      </c>
      <c r="M1081">
        <v>58</v>
      </c>
      <c r="N1081">
        <v>37</v>
      </c>
      <c r="O1081">
        <v>35</v>
      </c>
      <c r="P1081">
        <v>8</v>
      </c>
      <c r="Q1081">
        <v>26</v>
      </c>
      <c r="R1081">
        <v>0</v>
      </c>
      <c r="S1081">
        <v>9</v>
      </c>
      <c r="T1081">
        <v>48</v>
      </c>
      <c r="U1081">
        <v>7.2361800000000001</v>
      </c>
      <c r="V1081">
        <v>3.9196</v>
      </c>
      <c r="W1081">
        <v>1.84615</v>
      </c>
      <c r="X1081">
        <v>1.2060299999999999</v>
      </c>
      <c r="Y1081">
        <v>0.18251000000000001</v>
      </c>
      <c r="Z1081">
        <v>9.8859299999999997E-2</v>
      </c>
      <c r="AA1081">
        <v>8.3650194108486106E-2</v>
      </c>
      <c r="AB1081">
        <v>0.254386</v>
      </c>
      <c r="AC1081">
        <v>1.4070400000000001</v>
      </c>
      <c r="AD1081">
        <v>0.29069800000000001</v>
      </c>
      <c r="AE1081">
        <v>0.64560399999999996</v>
      </c>
      <c r="AH1081">
        <v>5.1478400000000004</v>
      </c>
      <c r="AI1081">
        <v>0.15424599999999999</v>
      </c>
      <c r="AJ1081">
        <v>6.9265199999999999E-2</v>
      </c>
      <c r="AK1081">
        <v>999</v>
      </c>
      <c r="AO1081" t="s">
        <v>6242</v>
      </c>
    </row>
    <row r="1082" spans="1:41" x14ac:dyDescent="0.45">
      <c r="A1082" t="s">
        <v>8585</v>
      </c>
      <c r="C1082">
        <v>3</v>
      </c>
      <c r="D1082">
        <v>5</v>
      </c>
      <c r="F1082">
        <v>5.75</v>
      </c>
      <c r="G1082">
        <v>21</v>
      </c>
      <c r="H1082">
        <v>14</v>
      </c>
      <c r="K1082">
        <v>72</v>
      </c>
      <c r="L1082">
        <v>334</v>
      </c>
      <c r="M1082">
        <v>80</v>
      </c>
      <c r="N1082">
        <v>49</v>
      </c>
      <c r="O1082">
        <v>46</v>
      </c>
      <c r="P1082">
        <v>10</v>
      </c>
      <c r="Q1082">
        <v>35</v>
      </c>
      <c r="R1082">
        <v>0</v>
      </c>
      <c r="S1082">
        <v>10</v>
      </c>
      <c r="T1082">
        <v>47</v>
      </c>
      <c r="U1082">
        <v>5.875</v>
      </c>
      <c r="V1082">
        <v>4.375</v>
      </c>
      <c r="W1082">
        <v>1.3428599999999999</v>
      </c>
      <c r="X1082">
        <v>1.25</v>
      </c>
      <c r="Y1082">
        <v>0.14071900000000001</v>
      </c>
      <c r="Z1082">
        <v>0.10478999999999999</v>
      </c>
      <c r="AA1082">
        <v>3.5928145051002502E-2</v>
      </c>
      <c r="AB1082">
        <v>0.27681699999999998</v>
      </c>
      <c r="AC1082">
        <v>1.5972200000000001</v>
      </c>
      <c r="AD1082">
        <v>0.30172399999999999</v>
      </c>
      <c r="AE1082">
        <v>0.65346499999999996</v>
      </c>
      <c r="AH1082">
        <v>5.6300400000000002</v>
      </c>
      <c r="AI1082">
        <v>0.154115</v>
      </c>
      <c r="AJ1082">
        <v>0.387268</v>
      </c>
      <c r="AK1082">
        <v>999</v>
      </c>
      <c r="AO1082" t="s">
        <v>8586</v>
      </c>
    </row>
    <row r="1083" spans="1:41" x14ac:dyDescent="0.45">
      <c r="A1083" t="s">
        <v>7314</v>
      </c>
      <c r="B1083" t="s">
        <v>89</v>
      </c>
      <c r="C1083">
        <v>3</v>
      </c>
      <c r="D1083">
        <v>2</v>
      </c>
      <c r="F1083">
        <v>3.9053300000000002</v>
      </c>
      <c r="G1083">
        <v>52</v>
      </c>
      <c r="H1083">
        <v>0</v>
      </c>
      <c r="K1083">
        <v>50.7</v>
      </c>
      <c r="L1083">
        <v>210</v>
      </c>
      <c r="M1083">
        <v>40</v>
      </c>
      <c r="N1083">
        <v>24</v>
      </c>
      <c r="O1083">
        <v>22</v>
      </c>
      <c r="P1083">
        <v>6</v>
      </c>
      <c r="Q1083">
        <v>20</v>
      </c>
      <c r="R1083">
        <v>1</v>
      </c>
      <c r="S1083">
        <v>7</v>
      </c>
      <c r="T1083">
        <v>58</v>
      </c>
      <c r="U1083">
        <v>10.2959</v>
      </c>
      <c r="V1083">
        <v>3.5503</v>
      </c>
      <c r="W1083">
        <v>2.9</v>
      </c>
      <c r="X1083">
        <v>1.0650900000000001</v>
      </c>
      <c r="Y1083">
        <v>0.27618999999999999</v>
      </c>
      <c r="Z1083">
        <v>9.5238100000000006E-2</v>
      </c>
      <c r="AA1083">
        <v>0.18095239251851999</v>
      </c>
      <c r="AB1083">
        <v>0.218579</v>
      </c>
      <c r="AC1083">
        <v>1.18343</v>
      </c>
      <c r="AD1083">
        <v>0.28571400000000002</v>
      </c>
      <c r="AE1083">
        <v>0.69767400000000002</v>
      </c>
      <c r="AH1083">
        <v>4.1031700000000004</v>
      </c>
      <c r="AI1083">
        <v>0.153998</v>
      </c>
      <c r="AJ1083">
        <v>0.23222300000000001</v>
      </c>
      <c r="AK1083">
        <v>999</v>
      </c>
      <c r="AO1083">
        <v>11861</v>
      </c>
    </row>
    <row r="1084" spans="1:41" x14ac:dyDescent="0.45">
      <c r="A1084" t="s">
        <v>8544</v>
      </c>
      <c r="B1084" t="s">
        <v>56</v>
      </c>
      <c r="C1084">
        <v>2</v>
      </c>
      <c r="D1084">
        <v>3</v>
      </c>
      <c r="F1084">
        <v>4.3125</v>
      </c>
      <c r="G1084">
        <v>43</v>
      </c>
      <c r="H1084">
        <v>0</v>
      </c>
      <c r="K1084">
        <v>48</v>
      </c>
      <c r="L1084">
        <v>207</v>
      </c>
      <c r="M1084">
        <v>40</v>
      </c>
      <c r="N1084">
        <v>25</v>
      </c>
      <c r="O1084">
        <v>23</v>
      </c>
      <c r="P1084">
        <v>6</v>
      </c>
      <c r="Q1084">
        <v>27</v>
      </c>
      <c r="R1084">
        <v>1</v>
      </c>
      <c r="S1084">
        <v>2</v>
      </c>
      <c r="T1084">
        <v>55</v>
      </c>
      <c r="U1084">
        <v>10.3125</v>
      </c>
      <c r="V1084">
        <v>5.0625</v>
      </c>
      <c r="W1084">
        <v>2.0370400000000002</v>
      </c>
      <c r="X1084">
        <v>1.125</v>
      </c>
      <c r="Y1084">
        <v>0.26569999999999999</v>
      </c>
      <c r="Z1084">
        <v>0.130435</v>
      </c>
      <c r="AA1084">
        <v>0.135265707969665</v>
      </c>
      <c r="AB1084">
        <v>0.224719</v>
      </c>
      <c r="AC1084">
        <v>1.3958299999999999</v>
      </c>
      <c r="AD1084">
        <v>0.29059800000000002</v>
      </c>
      <c r="AE1084">
        <v>0.71672400000000003</v>
      </c>
      <c r="AH1084">
        <v>4.4008700000000003</v>
      </c>
      <c r="AI1084">
        <v>0.152533</v>
      </c>
      <c r="AJ1084">
        <v>0.15449599999999999</v>
      </c>
      <c r="AK1084">
        <v>999</v>
      </c>
      <c r="AO1084" t="s">
        <v>8545</v>
      </c>
    </row>
    <row r="1085" spans="1:41" x14ac:dyDescent="0.45">
      <c r="A1085" t="s">
        <v>7561</v>
      </c>
      <c r="B1085" t="s">
        <v>36</v>
      </c>
      <c r="C1085">
        <v>2</v>
      </c>
      <c r="D1085">
        <v>3</v>
      </c>
      <c r="F1085">
        <v>5.2515099999999997</v>
      </c>
      <c r="G1085">
        <v>32</v>
      </c>
      <c r="H1085">
        <v>5</v>
      </c>
      <c r="K1085">
        <v>49.7</v>
      </c>
      <c r="L1085">
        <v>224</v>
      </c>
      <c r="M1085">
        <v>47</v>
      </c>
      <c r="N1085">
        <v>31</v>
      </c>
      <c r="O1085">
        <v>29</v>
      </c>
      <c r="P1085">
        <v>7</v>
      </c>
      <c r="Q1085">
        <v>29</v>
      </c>
      <c r="R1085">
        <v>1</v>
      </c>
      <c r="S1085">
        <v>4</v>
      </c>
      <c r="T1085">
        <v>49</v>
      </c>
      <c r="U1085">
        <v>8.8732399999999991</v>
      </c>
      <c r="V1085">
        <v>5.2515099999999997</v>
      </c>
      <c r="W1085">
        <v>1.6896599999999999</v>
      </c>
      <c r="X1085">
        <v>1.2676099999999999</v>
      </c>
      <c r="Y1085">
        <v>0.21875</v>
      </c>
      <c r="Z1085">
        <v>0.129464</v>
      </c>
      <c r="AA1085">
        <v>8.9285716414451599E-2</v>
      </c>
      <c r="AB1085">
        <v>0.24607299999999999</v>
      </c>
      <c r="AC1085">
        <v>1.52918</v>
      </c>
      <c r="AD1085">
        <v>0.296296</v>
      </c>
      <c r="AE1085">
        <v>0.67975799999999997</v>
      </c>
      <c r="AH1085">
        <v>5.1061500000000004</v>
      </c>
      <c r="AI1085">
        <v>0.15123700000000001</v>
      </c>
      <c r="AJ1085">
        <v>4.0496600000000001E-2</v>
      </c>
      <c r="AK1085">
        <v>999</v>
      </c>
      <c r="AO1085">
        <v>19926</v>
      </c>
    </row>
    <row r="1086" spans="1:41" x14ac:dyDescent="0.45">
      <c r="A1086" t="s">
        <v>8603</v>
      </c>
      <c r="B1086" t="s">
        <v>10</v>
      </c>
      <c r="C1086">
        <v>2</v>
      </c>
      <c r="D1086">
        <v>3</v>
      </c>
      <c r="F1086">
        <v>4.6858199999999997</v>
      </c>
      <c r="G1086">
        <v>30</v>
      </c>
      <c r="H1086">
        <v>0</v>
      </c>
      <c r="K1086">
        <v>55.7</v>
      </c>
      <c r="L1086">
        <v>245</v>
      </c>
      <c r="M1086">
        <v>55</v>
      </c>
      <c r="N1086">
        <v>31</v>
      </c>
      <c r="O1086">
        <v>29</v>
      </c>
      <c r="P1086">
        <v>7</v>
      </c>
      <c r="Q1086">
        <v>23</v>
      </c>
      <c r="R1086">
        <v>0</v>
      </c>
      <c r="S1086">
        <v>3</v>
      </c>
      <c r="T1086">
        <v>54</v>
      </c>
      <c r="U1086">
        <v>8.7253100000000003</v>
      </c>
      <c r="V1086">
        <v>3.7163400000000002</v>
      </c>
      <c r="W1086">
        <v>2.3478300000000001</v>
      </c>
      <c r="X1086">
        <v>1.13106</v>
      </c>
      <c r="Y1086">
        <v>0.22040799999999999</v>
      </c>
      <c r="Z1086">
        <v>9.3877600000000005E-2</v>
      </c>
      <c r="AA1086">
        <v>0.12653060257434801</v>
      </c>
      <c r="AB1086">
        <v>0.25114199999999998</v>
      </c>
      <c r="AC1086">
        <v>1.40036</v>
      </c>
      <c r="AD1086">
        <v>0.30379699999999998</v>
      </c>
      <c r="AE1086">
        <v>0.68915000000000004</v>
      </c>
      <c r="AH1086">
        <v>4.3501899999999996</v>
      </c>
      <c r="AI1086">
        <v>0.15074299999999999</v>
      </c>
      <c r="AJ1086">
        <v>-0.171822</v>
      </c>
      <c r="AK1086">
        <v>999</v>
      </c>
      <c r="AO1086" t="s">
        <v>8604</v>
      </c>
    </row>
    <row r="1087" spans="1:41" x14ac:dyDescent="0.45">
      <c r="A1087" t="s">
        <v>8194</v>
      </c>
      <c r="C1087">
        <v>5</v>
      </c>
      <c r="D1087">
        <v>8</v>
      </c>
      <c r="F1087">
        <v>5.3731299999999997</v>
      </c>
      <c r="G1087">
        <v>20</v>
      </c>
      <c r="H1087">
        <v>15</v>
      </c>
      <c r="K1087">
        <v>73.7</v>
      </c>
      <c r="L1087">
        <v>344</v>
      </c>
      <c r="M1087">
        <v>74</v>
      </c>
      <c r="N1087">
        <v>47</v>
      </c>
      <c r="O1087">
        <v>44</v>
      </c>
      <c r="P1087">
        <v>9</v>
      </c>
      <c r="Q1087">
        <v>44</v>
      </c>
      <c r="R1087">
        <v>0</v>
      </c>
      <c r="S1087">
        <v>9</v>
      </c>
      <c r="T1087">
        <v>58</v>
      </c>
      <c r="U1087">
        <v>7.08277</v>
      </c>
      <c r="V1087">
        <v>5.3731299999999997</v>
      </c>
      <c r="W1087">
        <v>1.3181799999999999</v>
      </c>
      <c r="X1087">
        <v>1.0990500000000001</v>
      </c>
      <c r="Y1087">
        <v>0.168605</v>
      </c>
      <c r="Z1087">
        <v>0.12790699999999999</v>
      </c>
      <c r="AA1087">
        <v>4.0697678923606803E-2</v>
      </c>
      <c r="AB1087">
        <v>0.25429600000000002</v>
      </c>
      <c r="AC1087">
        <v>1.6010899999999999</v>
      </c>
      <c r="AD1087">
        <v>0.29017900000000002</v>
      </c>
      <c r="AE1087">
        <v>0.673624</v>
      </c>
      <c r="AH1087">
        <v>5.4260000000000002</v>
      </c>
      <c r="AI1087">
        <v>0.150593</v>
      </c>
      <c r="AJ1087">
        <v>0.106839</v>
      </c>
      <c r="AK1087">
        <v>999</v>
      </c>
      <c r="AO1087">
        <v>17861</v>
      </c>
    </row>
    <row r="1088" spans="1:41" x14ac:dyDescent="0.45">
      <c r="A1088" t="s">
        <v>8493</v>
      </c>
      <c r="B1088" t="s">
        <v>16</v>
      </c>
      <c r="C1088">
        <v>3</v>
      </c>
      <c r="D1088">
        <v>3</v>
      </c>
      <c r="F1088">
        <v>4.5737699999999997</v>
      </c>
      <c r="G1088">
        <v>26</v>
      </c>
      <c r="H1088">
        <v>7</v>
      </c>
      <c r="K1088">
        <v>61</v>
      </c>
      <c r="L1088">
        <v>274</v>
      </c>
      <c r="M1088">
        <v>61</v>
      </c>
      <c r="N1088">
        <v>33</v>
      </c>
      <c r="O1088">
        <v>31</v>
      </c>
      <c r="P1088">
        <v>7</v>
      </c>
      <c r="Q1088">
        <v>33</v>
      </c>
      <c r="R1088">
        <v>1</v>
      </c>
      <c r="S1088">
        <v>2</v>
      </c>
      <c r="T1088">
        <v>51</v>
      </c>
      <c r="U1088">
        <v>7.5245899999999999</v>
      </c>
      <c r="V1088">
        <v>4.8688500000000001</v>
      </c>
      <c r="W1088">
        <v>1.54545</v>
      </c>
      <c r="X1088">
        <v>1.0327900000000001</v>
      </c>
      <c r="Y1088">
        <v>0.18613099999999999</v>
      </c>
      <c r="Z1088">
        <v>0.120438</v>
      </c>
      <c r="AA1088">
        <v>6.5693430602550507E-2</v>
      </c>
      <c r="AB1088">
        <v>0.25523000000000001</v>
      </c>
      <c r="AC1088">
        <v>1.54098</v>
      </c>
      <c r="AD1088">
        <v>0.29834300000000002</v>
      </c>
      <c r="AE1088">
        <v>0.72446600000000005</v>
      </c>
      <c r="AH1088">
        <v>4.7960200000000004</v>
      </c>
      <c r="AI1088">
        <v>0.150223</v>
      </c>
      <c r="AJ1088">
        <v>0.33393400000000001</v>
      </c>
      <c r="AK1088">
        <v>999</v>
      </c>
      <c r="AO1088" t="s">
        <v>8494</v>
      </c>
    </row>
    <row r="1089" spans="1:41" x14ac:dyDescent="0.45">
      <c r="A1089" t="s">
        <v>8268</v>
      </c>
      <c r="B1089" t="s">
        <v>59</v>
      </c>
      <c r="C1089">
        <v>4</v>
      </c>
      <c r="D1089">
        <v>5</v>
      </c>
      <c r="F1089">
        <v>5.1585400000000003</v>
      </c>
      <c r="G1089">
        <v>18</v>
      </c>
      <c r="H1089">
        <v>13</v>
      </c>
      <c r="K1089">
        <v>82</v>
      </c>
      <c r="L1089">
        <v>366</v>
      </c>
      <c r="M1089">
        <v>92</v>
      </c>
      <c r="N1089">
        <v>50</v>
      </c>
      <c r="O1089">
        <v>47</v>
      </c>
      <c r="P1089">
        <v>14</v>
      </c>
      <c r="Q1089">
        <v>28</v>
      </c>
      <c r="R1089">
        <v>1</v>
      </c>
      <c r="S1089">
        <v>3</v>
      </c>
      <c r="T1089">
        <v>59</v>
      </c>
      <c r="U1089">
        <v>6.4756099999999996</v>
      </c>
      <c r="V1089">
        <v>3.0731700000000002</v>
      </c>
      <c r="W1089">
        <v>2.1071399999999998</v>
      </c>
      <c r="X1089">
        <v>1.5365899999999999</v>
      </c>
      <c r="Y1089">
        <v>0.16120200000000001</v>
      </c>
      <c r="Z1089">
        <v>7.6502700000000007E-2</v>
      </c>
      <c r="AA1089">
        <v>8.4699459373950903E-2</v>
      </c>
      <c r="AB1089">
        <v>0.27462700000000001</v>
      </c>
      <c r="AC1089">
        <v>1.4634100000000001</v>
      </c>
      <c r="AD1089">
        <v>0.29770999999999997</v>
      </c>
      <c r="AE1089">
        <v>0.69721100000000003</v>
      </c>
      <c r="AH1089">
        <v>5.16967</v>
      </c>
      <c r="AI1089">
        <v>0.147756</v>
      </c>
      <c r="AJ1089">
        <v>0.11272</v>
      </c>
      <c r="AK1089">
        <v>999</v>
      </c>
      <c r="AO1089">
        <v>15846</v>
      </c>
    </row>
    <row r="1090" spans="1:41" x14ac:dyDescent="0.45">
      <c r="A1090" t="s">
        <v>7511</v>
      </c>
      <c r="B1090" t="s">
        <v>39</v>
      </c>
      <c r="C1090">
        <v>1</v>
      </c>
      <c r="D1090">
        <v>1</v>
      </c>
      <c r="F1090">
        <v>4.1649900000000004</v>
      </c>
      <c r="G1090">
        <v>35</v>
      </c>
      <c r="H1090">
        <v>0</v>
      </c>
      <c r="K1090">
        <v>49.7</v>
      </c>
      <c r="L1090">
        <v>216</v>
      </c>
      <c r="M1090">
        <v>48</v>
      </c>
      <c r="N1090">
        <v>25</v>
      </c>
      <c r="O1090">
        <v>23</v>
      </c>
      <c r="P1090">
        <v>5</v>
      </c>
      <c r="Q1090">
        <v>20</v>
      </c>
      <c r="R1090">
        <v>1</v>
      </c>
      <c r="S1090">
        <v>2</v>
      </c>
      <c r="T1090">
        <v>43</v>
      </c>
      <c r="U1090">
        <v>7.7867199999999999</v>
      </c>
      <c r="V1090">
        <v>3.6217299999999999</v>
      </c>
      <c r="W1090">
        <v>2.15</v>
      </c>
      <c r="X1090">
        <v>0.90543300000000004</v>
      </c>
      <c r="Y1090">
        <v>0.199074</v>
      </c>
      <c r="Z1090">
        <v>9.2592599999999997E-2</v>
      </c>
      <c r="AA1090">
        <v>0.106481485068798</v>
      </c>
      <c r="AB1090">
        <v>0.247423</v>
      </c>
      <c r="AC1090">
        <v>1.3682099999999999</v>
      </c>
      <c r="AD1090">
        <v>0.29452099999999998</v>
      </c>
      <c r="AE1090">
        <v>0.70491800000000004</v>
      </c>
      <c r="AH1090">
        <v>4.1604700000000001</v>
      </c>
      <c r="AI1090">
        <v>0.146893</v>
      </c>
      <c r="AJ1090">
        <v>7.08125E-2</v>
      </c>
      <c r="AK1090">
        <v>999</v>
      </c>
      <c r="AO1090">
        <v>26058</v>
      </c>
    </row>
    <row r="1091" spans="1:41" x14ac:dyDescent="0.45">
      <c r="A1091" t="s">
        <v>7963</v>
      </c>
      <c r="C1091">
        <v>3</v>
      </c>
      <c r="D1091">
        <v>5</v>
      </c>
      <c r="F1091">
        <v>5.0547899999999997</v>
      </c>
      <c r="G1091">
        <v>19</v>
      </c>
      <c r="H1091">
        <v>12</v>
      </c>
      <c r="K1091">
        <v>73</v>
      </c>
      <c r="L1091">
        <v>334</v>
      </c>
      <c r="M1091">
        <v>84</v>
      </c>
      <c r="N1091">
        <v>44</v>
      </c>
      <c r="O1091">
        <v>41</v>
      </c>
      <c r="P1091">
        <v>13</v>
      </c>
      <c r="Q1091">
        <v>26</v>
      </c>
      <c r="R1091">
        <v>0</v>
      </c>
      <c r="S1091">
        <v>2</v>
      </c>
      <c r="T1091">
        <v>61</v>
      </c>
      <c r="U1091">
        <v>7.5205500000000001</v>
      </c>
      <c r="V1091">
        <v>3.2054800000000001</v>
      </c>
      <c r="W1091">
        <v>2.3461500000000002</v>
      </c>
      <c r="X1091">
        <v>1.6027400000000001</v>
      </c>
      <c r="Y1091">
        <v>0.18263499999999999</v>
      </c>
      <c r="Z1091">
        <v>7.7844300000000005E-2</v>
      </c>
      <c r="AA1091">
        <v>0.104790411889553</v>
      </c>
      <c r="AB1091">
        <v>0.27450999999999998</v>
      </c>
      <c r="AC1091">
        <v>1.50685</v>
      </c>
      <c r="AD1091">
        <v>0.30603399999999997</v>
      </c>
      <c r="AE1091">
        <v>0.71895399999999998</v>
      </c>
      <c r="AH1091">
        <v>5.0495599999999996</v>
      </c>
      <c r="AI1091">
        <v>0.14618200000000001</v>
      </c>
      <c r="AJ1091">
        <v>1.8917900000000001E-2</v>
      </c>
      <c r="AK1091">
        <v>999</v>
      </c>
      <c r="AO1091">
        <v>16904</v>
      </c>
    </row>
    <row r="1092" spans="1:41" x14ac:dyDescent="0.45">
      <c r="A1092" t="s">
        <v>8526</v>
      </c>
      <c r="C1092">
        <v>3</v>
      </c>
      <c r="D1092">
        <v>4</v>
      </c>
      <c r="F1092">
        <v>4.6624800000000004</v>
      </c>
      <c r="G1092">
        <v>20</v>
      </c>
      <c r="H1092">
        <v>8</v>
      </c>
      <c r="K1092">
        <v>63.7</v>
      </c>
      <c r="L1092">
        <v>287</v>
      </c>
      <c r="M1092">
        <v>57</v>
      </c>
      <c r="N1092">
        <v>35</v>
      </c>
      <c r="O1092">
        <v>33</v>
      </c>
      <c r="P1092">
        <v>7</v>
      </c>
      <c r="Q1092">
        <v>38</v>
      </c>
      <c r="R1092">
        <v>1</v>
      </c>
      <c r="S1092">
        <v>7</v>
      </c>
      <c r="T1092">
        <v>58</v>
      </c>
      <c r="U1092">
        <v>8.1946600000000007</v>
      </c>
      <c r="V1092">
        <v>5.3689200000000001</v>
      </c>
      <c r="W1092">
        <v>1.5263199999999999</v>
      </c>
      <c r="X1092">
        <v>0.98901099999999997</v>
      </c>
      <c r="Y1092">
        <v>0.20209099999999999</v>
      </c>
      <c r="Z1092">
        <v>0.13240399999999999</v>
      </c>
      <c r="AA1092">
        <v>6.9686412811279297E-2</v>
      </c>
      <c r="AB1092">
        <v>0.235537</v>
      </c>
      <c r="AC1092">
        <v>1.4913700000000001</v>
      </c>
      <c r="AD1092">
        <v>0.28248600000000001</v>
      </c>
      <c r="AE1092">
        <v>0.70422499999999999</v>
      </c>
      <c r="AH1092">
        <v>4.9818800000000003</v>
      </c>
      <c r="AI1092">
        <v>0.14594499999999999</v>
      </c>
      <c r="AJ1092">
        <v>0.40992000000000001</v>
      </c>
      <c r="AK1092">
        <v>999</v>
      </c>
      <c r="AO1092" t="s">
        <v>8527</v>
      </c>
    </row>
    <row r="1093" spans="1:41" x14ac:dyDescent="0.45">
      <c r="A1093" t="s">
        <v>8700</v>
      </c>
      <c r="B1093" t="s">
        <v>155</v>
      </c>
      <c r="C1093">
        <v>3</v>
      </c>
      <c r="D1093">
        <v>5</v>
      </c>
      <c r="F1093">
        <v>5.37805</v>
      </c>
      <c r="G1093">
        <v>21</v>
      </c>
      <c r="H1093">
        <v>18</v>
      </c>
      <c r="K1093">
        <v>82</v>
      </c>
      <c r="L1093">
        <v>378</v>
      </c>
      <c r="M1093">
        <v>81</v>
      </c>
      <c r="N1093">
        <v>52</v>
      </c>
      <c r="O1093">
        <v>49</v>
      </c>
      <c r="P1093">
        <v>9</v>
      </c>
      <c r="Q1093">
        <v>50</v>
      </c>
      <c r="R1093">
        <v>0</v>
      </c>
      <c r="S1093">
        <v>10</v>
      </c>
      <c r="T1093">
        <v>66</v>
      </c>
      <c r="U1093">
        <v>7.2439</v>
      </c>
      <c r="V1093">
        <v>5.4878</v>
      </c>
      <c r="W1093">
        <v>1.32</v>
      </c>
      <c r="X1093">
        <v>0.98780500000000004</v>
      </c>
      <c r="Y1093">
        <v>0.17460300000000001</v>
      </c>
      <c r="Z1093">
        <v>0.132275</v>
      </c>
      <c r="AA1093">
        <v>4.2328044772148098E-2</v>
      </c>
      <c r="AB1093">
        <v>0.25471700000000003</v>
      </c>
      <c r="AC1093">
        <v>1.5975600000000001</v>
      </c>
      <c r="AD1093">
        <v>0.296296</v>
      </c>
      <c r="AE1093">
        <v>0.66722999999999999</v>
      </c>
      <c r="AH1093">
        <v>5.2672400000000001</v>
      </c>
      <c r="AI1093">
        <v>0.14572599999999999</v>
      </c>
      <c r="AJ1093">
        <v>0.25522299999999998</v>
      </c>
      <c r="AK1093">
        <v>999</v>
      </c>
      <c r="AO1093" t="s">
        <v>8701</v>
      </c>
    </row>
    <row r="1094" spans="1:41" x14ac:dyDescent="0.45">
      <c r="A1094" t="s">
        <v>8328</v>
      </c>
      <c r="B1094" t="s">
        <v>104</v>
      </c>
      <c r="C1094">
        <v>3</v>
      </c>
      <c r="D1094">
        <v>4</v>
      </c>
      <c r="F1094">
        <v>4.91228</v>
      </c>
      <c r="G1094">
        <v>27</v>
      </c>
      <c r="H1094">
        <v>4</v>
      </c>
      <c r="K1094">
        <v>51.3</v>
      </c>
      <c r="L1094">
        <v>231</v>
      </c>
      <c r="M1094">
        <v>52</v>
      </c>
      <c r="N1094">
        <v>30</v>
      </c>
      <c r="O1094">
        <v>28</v>
      </c>
      <c r="P1094">
        <v>7</v>
      </c>
      <c r="Q1094">
        <v>26</v>
      </c>
      <c r="R1094">
        <v>1</v>
      </c>
      <c r="S1094">
        <v>1</v>
      </c>
      <c r="T1094">
        <v>44</v>
      </c>
      <c r="U1094">
        <v>7.7192999999999996</v>
      </c>
      <c r="V1094">
        <v>4.5613999999999999</v>
      </c>
      <c r="W1094">
        <v>1.69231</v>
      </c>
      <c r="X1094">
        <v>1.22807</v>
      </c>
      <c r="Y1094">
        <v>0.19047600000000001</v>
      </c>
      <c r="Z1094">
        <v>0.112554</v>
      </c>
      <c r="AA1094">
        <v>7.7922083437442696E-2</v>
      </c>
      <c r="AB1094">
        <v>0.25490200000000002</v>
      </c>
      <c r="AC1094">
        <v>1.52047</v>
      </c>
      <c r="AD1094">
        <v>0.29411799999999999</v>
      </c>
      <c r="AE1094">
        <v>0.70381199999999999</v>
      </c>
      <c r="AH1094">
        <v>4.8924700000000003</v>
      </c>
      <c r="AI1094">
        <v>0.145567</v>
      </c>
      <c r="AJ1094">
        <v>8.6187E-2</v>
      </c>
      <c r="AK1094">
        <v>999</v>
      </c>
      <c r="AO1094" t="s">
        <v>8329</v>
      </c>
    </row>
    <row r="1095" spans="1:41" x14ac:dyDescent="0.45">
      <c r="A1095" t="s">
        <v>7166</v>
      </c>
      <c r="B1095" t="s">
        <v>269</v>
      </c>
      <c r="C1095">
        <v>5</v>
      </c>
      <c r="D1095">
        <v>8</v>
      </c>
      <c r="F1095">
        <v>5.3307000000000002</v>
      </c>
      <c r="G1095">
        <v>19</v>
      </c>
      <c r="H1095">
        <v>19</v>
      </c>
      <c r="K1095">
        <v>101.3</v>
      </c>
      <c r="L1095">
        <v>468</v>
      </c>
      <c r="M1095">
        <v>114</v>
      </c>
      <c r="N1095">
        <v>64</v>
      </c>
      <c r="O1095">
        <v>60</v>
      </c>
      <c r="P1095">
        <v>19</v>
      </c>
      <c r="Q1095">
        <v>43</v>
      </c>
      <c r="R1095">
        <v>1</v>
      </c>
      <c r="S1095">
        <v>5</v>
      </c>
      <c r="T1095">
        <v>87</v>
      </c>
      <c r="U1095">
        <v>7.7295199999999999</v>
      </c>
      <c r="V1095">
        <v>3.8203399999999998</v>
      </c>
      <c r="W1095">
        <v>2.0232600000000001</v>
      </c>
      <c r="X1095">
        <v>1.6880599999999999</v>
      </c>
      <c r="Y1095">
        <v>0.18589700000000001</v>
      </c>
      <c r="Z1095">
        <v>9.1880299999999998E-2</v>
      </c>
      <c r="AA1095">
        <v>9.4017095863819095E-2</v>
      </c>
      <c r="AB1095">
        <v>0.27142899999999998</v>
      </c>
      <c r="AC1095">
        <v>1.5498499999999999</v>
      </c>
      <c r="AD1095">
        <v>0.30254799999999998</v>
      </c>
      <c r="AE1095">
        <v>0.71318999999999999</v>
      </c>
      <c r="AH1095">
        <v>5.3971900000000002</v>
      </c>
      <c r="AI1095">
        <v>0.145395</v>
      </c>
      <c r="AJ1095">
        <v>0.114064</v>
      </c>
      <c r="AK1095">
        <v>999</v>
      </c>
      <c r="AO1095">
        <v>2520</v>
      </c>
    </row>
    <row r="1096" spans="1:41" x14ac:dyDescent="0.45">
      <c r="A1096" t="s">
        <v>5805</v>
      </c>
      <c r="B1096" t="s">
        <v>21</v>
      </c>
      <c r="C1096">
        <v>4</v>
      </c>
      <c r="D1096">
        <v>6</v>
      </c>
      <c r="F1096">
        <v>4.9686300000000001</v>
      </c>
      <c r="G1096">
        <v>22</v>
      </c>
      <c r="H1096">
        <v>16</v>
      </c>
      <c r="K1096">
        <v>79.7</v>
      </c>
      <c r="L1096">
        <v>361</v>
      </c>
      <c r="M1096">
        <v>75</v>
      </c>
      <c r="N1096">
        <v>47</v>
      </c>
      <c r="O1096">
        <v>44</v>
      </c>
      <c r="P1096">
        <v>10</v>
      </c>
      <c r="Q1096">
        <v>52</v>
      </c>
      <c r="R1096">
        <v>0</v>
      </c>
      <c r="S1096">
        <v>2</v>
      </c>
      <c r="T1096">
        <v>70</v>
      </c>
      <c r="U1096">
        <v>7.9046399999999997</v>
      </c>
      <c r="V1096">
        <v>5.87202</v>
      </c>
      <c r="W1096">
        <v>1.34615</v>
      </c>
      <c r="X1096">
        <v>1.12923</v>
      </c>
      <c r="Y1096">
        <v>0.193906</v>
      </c>
      <c r="Z1096">
        <v>0.14404400000000001</v>
      </c>
      <c r="AA1096">
        <v>4.9861490726470899E-2</v>
      </c>
      <c r="AB1096">
        <v>0.24429999999999999</v>
      </c>
      <c r="AC1096">
        <v>1.59348</v>
      </c>
      <c r="AD1096">
        <v>0.28634399999999999</v>
      </c>
      <c r="AE1096">
        <v>0.70796499999999996</v>
      </c>
      <c r="AH1096">
        <v>5.1621899999999998</v>
      </c>
      <c r="AI1096">
        <v>0.14491100000000001</v>
      </c>
      <c r="AJ1096">
        <v>0.260382</v>
      </c>
      <c r="AK1096">
        <v>999</v>
      </c>
      <c r="AO1096" t="s">
        <v>5808</v>
      </c>
    </row>
    <row r="1097" spans="1:41" x14ac:dyDescent="0.45">
      <c r="A1097" t="s">
        <v>7374</v>
      </c>
      <c r="B1097" t="s">
        <v>76</v>
      </c>
      <c r="C1097">
        <v>1</v>
      </c>
      <c r="D1097">
        <v>2</v>
      </c>
      <c r="F1097">
        <v>4.4378700000000002</v>
      </c>
      <c r="G1097">
        <v>50</v>
      </c>
      <c r="H1097">
        <v>0</v>
      </c>
      <c r="K1097">
        <v>50.7</v>
      </c>
      <c r="L1097">
        <v>220</v>
      </c>
      <c r="M1097">
        <v>48</v>
      </c>
      <c r="N1097">
        <v>27</v>
      </c>
      <c r="O1097">
        <v>25</v>
      </c>
      <c r="P1097">
        <v>6</v>
      </c>
      <c r="Q1097">
        <v>21</v>
      </c>
      <c r="R1097">
        <v>1</v>
      </c>
      <c r="S1097">
        <v>3</v>
      </c>
      <c r="T1097">
        <v>46</v>
      </c>
      <c r="U1097">
        <v>8.16568</v>
      </c>
      <c r="V1097">
        <v>3.7278099999999998</v>
      </c>
      <c r="W1097">
        <v>2.19048</v>
      </c>
      <c r="X1097">
        <v>1.0650900000000001</v>
      </c>
      <c r="Y1097">
        <v>0.209091</v>
      </c>
      <c r="Z1097">
        <v>9.5454499999999998E-2</v>
      </c>
      <c r="AA1097">
        <v>0.11363635957241</v>
      </c>
      <c r="AB1097">
        <v>0.244898</v>
      </c>
      <c r="AC1097">
        <v>1.3609500000000001</v>
      </c>
      <c r="AD1097">
        <v>0.29166700000000001</v>
      </c>
      <c r="AE1097">
        <v>0.69306900000000005</v>
      </c>
      <c r="AH1097">
        <v>4.3990200000000002</v>
      </c>
      <c r="AI1097">
        <v>0.144376</v>
      </c>
      <c r="AJ1097">
        <v>0.13575499999999999</v>
      </c>
      <c r="AK1097">
        <v>999</v>
      </c>
      <c r="AO1097">
        <v>22361</v>
      </c>
    </row>
    <row r="1098" spans="1:41" x14ac:dyDescent="0.45">
      <c r="A1098" t="s">
        <v>7494</v>
      </c>
      <c r="B1098" t="s">
        <v>107</v>
      </c>
      <c r="C1098">
        <v>3</v>
      </c>
      <c r="D1098">
        <v>2</v>
      </c>
      <c r="F1098">
        <v>4.62012</v>
      </c>
      <c r="G1098">
        <v>28</v>
      </c>
      <c r="H1098">
        <v>4</v>
      </c>
      <c r="K1098">
        <v>48.7</v>
      </c>
      <c r="L1098">
        <v>218</v>
      </c>
      <c r="M1098">
        <v>51</v>
      </c>
      <c r="N1098">
        <v>27</v>
      </c>
      <c r="O1098">
        <v>25</v>
      </c>
      <c r="P1098">
        <v>7</v>
      </c>
      <c r="Q1098">
        <v>18</v>
      </c>
      <c r="R1098">
        <v>1</v>
      </c>
      <c r="S1098">
        <v>3</v>
      </c>
      <c r="T1098">
        <v>41</v>
      </c>
      <c r="U1098">
        <v>7.577</v>
      </c>
      <c r="V1098">
        <v>3.3264900000000002</v>
      </c>
      <c r="W1098">
        <v>2.2777799999999999</v>
      </c>
      <c r="X1098">
        <v>1.2936300000000001</v>
      </c>
      <c r="Y1098">
        <v>0.18807299999999999</v>
      </c>
      <c r="Z1098">
        <v>8.2568799999999998E-2</v>
      </c>
      <c r="AA1098">
        <v>0.105504587292671</v>
      </c>
      <c r="AB1098">
        <v>0.25888299999999997</v>
      </c>
      <c r="AC1098">
        <v>1.4168400000000001</v>
      </c>
      <c r="AD1098">
        <v>0.29530200000000001</v>
      </c>
      <c r="AE1098">
        <v>0.70945899999999995</v>
      </c>
      <c r="AH1098">
        <v>4.7334800000000001</v>
      </c>
      <c r="AI1098">
        <v>0.14316899999999999</v>
      </c>
      <c r="AJ1098">
        <v>0.248366</v>
      </c>
      <c r="AK1098">
        <v>999</v>
      </c>
      <c r="AO1098">
        <v>14420</v>
      </c>
    </row>
    <row r="1099" spans="1:41" x14ac:dyDescent="0.45">
      <c r="A1099" t="s">
        <v>3662</v>
      </c>
      <c r="B1099" t="s">
        <v>309</v>
      </c>
      <c r="C1099">
        <v>3</v>
      </c>
      <c r="D1099">
        <v>4</v>
      </c>
      <c r="F1099">
        <v>5.0089800000000002</v>
      </c>
      <c r="G1099">
        <v>45</v>
      </c>
      <c r="H1099">
        <v>0</v>
      </c>
      <c r="K1099">
        <v>55.7</v>
      </c>
      <c r="L1099">
        <v>249</v>
      </c>
      <c r="M1099">
        <v>52</v>
      </c>
      <c r="N1099">
        <v>33</v>
      </c>
      <c r="O1099">
        <v>31</v>
      </c>
      <c r="P1099">
        <v>6</v>
      </c>
      <c r="Q1099">
        <v>26</v>
      </c>
      <c r="R1099">
        <v>0</v>
      </c>
      <c r="S1099">
        <v>10</v>
      </c>
      <c r="T1099">
        <v>53</v>
      </c>
      <c r="U1099">
        <v>8.5637299999999996</v>
      </c>
      <c r="V1099">
        <v>4.2010800000000001</v>
      </c>
      <c r="W1099">
        <v>2.0384600000000002</v>
      </c>
      <c r="X1099">
        <v>0.96947899999999998</v>
      </c>
      <c r="Y1099">
        <v>0.21285100000000001</v>
      </c>
      <c r="Z1099">
        <v>0.104418</v>
      </c>
      <c r="AA1099">
        <v>0.108433730900287</v>
      </c>
      <c r="AB1099">
        <v>0.24413099999999999</v>
      </c>
      <c r="AC1099">
        <v>1.40036</v>
      </c>
      <c r="AD1099">
        <v>0.29870099999999999</v>
      </c>
      <c r="AE1099">
        <v>0.64655200000000002</v>
      </c>
      <c r="AH1099">
        <v>4.6913099999999996</v>
      </c>
      <c r="AI1099">
        <v>0.14286499999999999</v>
      </c>
      <c r="AJ1099">
        <v>0.20965500000000001</v>
      </c>
      <c r="AK1099">
        <v>999</v>
      </c>
      <c r="AO1099" t="s">
        <v>3665</v>
      </c>
    </row>
    <row r="1100" spans="1:41" x14ac:dyDescent="0.45">
      <c r="A1100" t="s">
        <v>8538</v>
      </c>
      <c r="C1100">
        <v>3</v>
      </c>
      <c r="D1100">
        <v>4</v>
      </c>
      <c r="F1100">
        <v>5.4310299999999998</v>
      </c>
      <c r="G1100">
        <v>32</v>
      </c>
      <c r="H1100">
        <v>6</v>
      </c>
      <c r="K1100">
        <v>58</v>
      </c>
      <c r="L1100">
        <v>262</v>
      </c>
      <c r="M1100">
        <v>64</v>
      </c>
      <c r="N1100">
        <v>37</v>
      </c>
      <c r="O1100">
        <v>35</v>
      </c>
      <c r="P1100">
        <v>8</v>
      </c>
      <c r="Q1100">
        <v>26</v>
      </c>
      <c r="R1100">
        <v>1</v>
      </c>
      <c r="S1100">
        <v>4</v>
      </c>
      <c r="T1100">
        <v>40</v>
      </c>
      <c r="U1100">
        <v>6.2069000000000001</v>
      </c>
      <c r="V1100">
        <v>4.0344800000000003</v>
      </c>
      <c r="W1100">
        <v>1.5384599999999999</v>
      </c>
      <c r="X1100">
        <v>1.2413799999999999</v>
      </c>
      <c r="Y1100">
        <v>0.152672</v>
      </c>
      <c r="Z1100">
        <v>9.9236599999999994E-2</v>
      </c>
      <c r="AA1100">
        <v>5.34351095557212E-2</v>
      </c>
      <c r="AB1100">
        <v>0.275862</v>
      </c>
      <c r="AC1100">
        <v>1.55172</v>
      </c>
      <c r="AD1100">
        <v>0.30434800000000001</v>
      </c>
      <c r="AE1100">
        <v>0.67258899999999999</v>
      </c>
      <c r="AH1100">
        <v>5.2205599999999999</v>
      </c>
      <c r="AI1100">
        <v>0.14238799999999999</v>
      </c>
      <c r="AJ1100">
        <v>0.30261900000000003</v>
      </c>
      <c r="AK1100">
        <v>999</v>
      </c>
      <c r="AO1100" t="s">
        <v>8539</v>
      </c>
    </row>
    <row r="1101" spans="1:41" x14ac:dyDescent="0.45">
      <c r="A1101" t="s">
        <v>7376</v>
      </c>
      <c r="B1101" t="s">
        <v>31</v>
      </c>
      <c r="C1101">
        <v>2</v>
      </c>
      <c r="D1101">
        <v>3</v>
      </c>
      <c r="F1101">
        <v>4.4378700000000002</v>
      </c>
      <c r="G1101">
        <v>50</v>
      </c>
      <c r="H1101">
        <v>0</v>
      </c>
      <c r="K1101">
        <v>50.7</v>
      </c>
      <c r="L1101">
        <v>225</v>
      </c>
      <c r="M1101">
        <v>46</v>
      </c>
      <c r="N1101">
        <v>27</v>
      </c>
      <c r="O1101">
        <v>25</v>
      </c>
      <c r="P1101">
        <v>8</v>
      </c>
      <c r="Q1101">
        <v>24</v>
      </c>
      <c r="R1101">
        <v>0</v>
      </c>
      <c r="S1101">
        <v>2</v>
      </c>
      <c r="T1101">
        <v>63</v>
      </c>
      <c r="U1101">
        <v>11.183400000000001</v>
      </c>
      <c r="V1101">
        <v>4.2603499999999999</v>
      </c>
      <c r="W1101">
        <v>2.625</v>
      </c>
      <c r="X1101">
        <v>1.42012</v>
      </c>
      <c r="Y1101">
        <v>0.28000000000000003</v>
      </c>
      <c r="Z1101">
        <v>0.106667</v>
      </c>
      <c r="AA1101">
        <v>0.17333333194255801</v>
      </c>
      <c r="AB1101">
        <v>0.231156</v>
      </c>
      <c r="AC1101">
        <v>1.3806700000000001</v>
      </c>
      <c r="AD1101">
        <v>0.296875</v>
      </c>
      <c r="AE1101">
        <v>0.73129299999999997</v>
      </c>
      <c r="AH1101">
        <v>4.3595800000000002</v>
      </c>
      <c r="AI1101">
        <v>0.14170099999999999</v>
      </c>
      <c r="AJ1101">
        <v>7.1734099999999995E-2</v>
      </c>
      <c r="AK1101">
        <v>999</v>
      </c>
      <c r="AO1101">
        <v>16703</v>
      </c>
    </row>
    <row r="1102" spans="1:41" x14ac:dyDescent="0.45">
      <c r="A1102" t="s">
        <v>8358</v>
      </c>
      <c r="C1102">
        <v>2</v>
      </c>
      <c r="D1102">
        <v>2</v>
      </c>
      <c r="F1102">
        <v>4.6726900000000002</v>
      </c>
      <c r="G1102">
        <v>42</v>
      </c>
      <c r="H1102">
        <v>0</v>
      </c>
      <c r="K1102">
        <v>44.3</v>
      </c>
      <c r="L1102">
        <v>197</v>
      </c>
      <c r="M1102">
        <v>43</v>
      </c>
      <c r="N1102">
        <v>25</v>
      </c>
      <c r="O1102">
        <v>23</v>
      </c>
      <c r="P1102">
        <v>5</v>
      </c>
      <c r="Q1102">
        <v>22</v>
      </c>
      <c r="R1102">
        <v>0</v>
      </c>
      <c r="S1102">
        <v>1</v>
      </c>
      <c r="T1102">
        <v>41</v>
      </c>
      <c r="U1102">
        <v>8.3295700000000004</v>
      </c>
      <c r="V1102">
        <v>4.4695299999999998</v>
      </c>
      <c r="W1102">
        <v>1.86364</v>
      </c>
      <c r="X1102">
        <v>1.0158</v>
      </c>
      <c r="Y1102">
        <v>0.208122</v>
      </c>
      <c r="Z1102">
        <v>0.111675</v>
      </c>
      <c r="AA1102">
        <v>9.6446692943572998E-2</v>
      </c>
      <c r="AB1102">
        <v>0.24712600000000001</v>
      </c>
      <c r="AC1102">
        <v>1.4672700000000001</v>
      </c>
      <c r="AD1102">
        <v>0.296875</v>
      </c>
      <c r="AE1102">
        <v>0.68965500000000002</v>
      </c>
      <c r="AH1102">
        <v>4.4288600000000002</v>
      </c>
      <c r="AI1102">
        <v>0.141232</v>
      </c>
      <c r="AJ1102">
        <v>-4.3636399999999999E-2</v>
      </c>
      <c r="AK1102">
        <v>999</v>
      </c>
      <c r="AO1102">
        <v>11812</v>
      </c>
    </row>
    <row r="1103" spans="1:41" x14ac:dyDescent="0.45">
      <c r="A1103" t="s">
        <v>7508</v>
      </c>
      <c r="B1103" t="s">
        <v>42</v>
      </c>
      <c r="C1103">
        <v>2</v>
      </c>
      <c r="D1103">
        <v>3</v>
      </c>
      <c r="F1103">
        <v>4.33962</v>
      </c>
      <c r="G1103">
        <v>45</v>
      </c>
      <c r="H1103">
        <v>0</v>
      </c>
      <c r="K1103">
        <v>47.7</v>
      </c>
      <c r="L1103">
        <v>202</v>
      </c>
      <c r="M1103">
        <v>41</v>
      </c>
      <c r="N1103">
        <v>25</v>
      </c>
      <c r="O1103">
        <v>23</v>
      </c>
      <c r="P1103">
        <v>7</v>
      </c>
      <c r="Q1103">
        <v>21</v>
      </c>
      <c r="R1103">
        <v>2</v>
      </c>
      <c r="S1103">
        <v>3</v>
      </c>
      <c r="T1103">
        <v>54</v>
      </c>
      <c r="U1103">
        <v>10.188700000000001</v>
      </c>
      <c r="V1103">
        <v>3.9622600000000001</v>
      </c>
      <c r="W1103">
        <v>2.5714299999999999</v>
      </c>
      <c r="X1103">
        <v>1.3207500000000001</v>
      </c>
      <c r="Y1103">
        <v>0.26732699999999998</v>
      </c>
      <c r="Z1103">
        <v>0.10396</v>
      </c>
      <c r="AA1103">
        <v>0.16336634755134499</v>
      </c>
      <c r="AB1103">
        <v>0.23033699999999999</v>
      </c>
      <c r="AC1103">
        <v>1.29979</v>
      </c>
      <c r="AD1103">
        <v>0.29059800000000002</v>
      </c>
      <c r="AE1103">
        <v>0.708812</v>
      </c>
      <c r="AH1103">
        <v>4.40808</v>
      </c>
      <c r="AI1103">
        <v>0.14058000000000001</v>
      </c>
      <c r="AJ1103">
        <v>0.12864900000000001</v>
      </c>
      <c r="AK1103">
        <v>999</v>
      </c>
      <c r="AO1103">
        <v>19200</v>
      </c>
    </row>
    <row r="1104" spans="1:41" x14ac:dyDescent="0.45">
      <c r="A1104" t="s">
        <v>8158</v>
      </c>
      <c r="B1104" t="s">
        <v>14</v>
      </c>
      <c r="C1104">
        <v>4</v>
      </c>
      <c r="D1104">
        <v>5</v>
      </c>
      <c r="F1104">
        <v>5.1288999999999998</v>
      </c>
      <c r="G1104">
        <v>24</v>
      </c>
      <c r="H1104">
        <v>16</v>
      </c>
      <c r="K1104">
        <v>73.7</v>
      </c>
      <c r="L1104">
        <v>332</v>
      </c>
      <c r="M1104">
        <v>86</v>
      </c>
      <c r="N1104">
        <v>45</v>
      </c>
      <c r="O1104">
        <v>42</v>
      </c>
      <c r="P1104">
        <v>12</v>
      </c>
      <c r="Q1104">
        <v>23</v>
      </c>
      <c r="R1104">
        <v>1</v>
      </c>
      <c r="S1104">
        <v>3</v>
      </c>
      <c r="T1104">
        <v>43</v>
      </c>
      <c r="U1104">
        <v>5.2510199999999996</v>
      </c>
      <c r="V1104">
        <v>2.8086799999999998</v>
      </c>
      <c r="W1104">
        <v>1.86957</v>
      </c>
      <c r="X1104">
        <v>1.4654</v>
      </c>
      <c r="Y1104">
        <v>0.12951799999999999</v>
      </c>
      <c r="Z1104">
        <v>6.9277099999999994E-2</v>
      </c>
      <c r="AA1104">
        <v>6.0240969061851501E-2</v>
      </c>
      <c r="AB1104">
        <v>0.28104600000000002</v>
      </c>
      <c r="AC1104">
        <v>1.4789699999999999</v>
      </c>
      <c r="AD1104">
        <v>0.294821</v>
      </c>
      <c r="AE1104">
        <v>0.69414299999999995</v>
      </c>
      <c r="AH1104">
        <v>5.2631800000000002</v>
      </c>
      <c r="AI1104">
        <v>0.13850699999999999</v>
      </c>
      <c r="AJ1104">
        <v>1.5115200000000001E-2</v>
      </c>
      <c r="AK1104">
        <v>999</v>
      </c>
      <c r="AO1104">
        <v>14467</v>
      </c>
    </row>
    <row r="1105" spans="1:41" x14ac:dyDescent="0.45">
      <c r="A1105" t="s">
        <v>7442</v>
      </c>
      <c r="B1105" t="s">
        <v>178</v>
      </c>
      <c r="C1105">
        <v>4</v>
      </c>
      <c r="D1105">
        <v>4</v>
      </c>
      <c r="F1105">
        <v>4.5638899999999998</v>
      </c>
      <c r="G1105">
        <v>40</v>
      </c>
      <c r="H1105">
        <v>3</v>
      </c>
      <c r="K1105">
        <v>49.3</v>
      </c>
      <c r="L1105">
        <v>215</v>
      </c>
      <c r="M1105">
        <v>49</v>
      </c>
      <c r="N1105">
        <v>27</v>
      </c>
      <c r="O1105">
        <v>25</v>
      </c>
      <c r="P1105">
        <v>8</v>
      </c>
      <c r="Q1105">
        <v>18</v>
      </c>
      <c r="R1105">
        <v>2</v>
      </c>
      <c r="S1105">
        <v>1</v>
      </c>
      <c r="T1105">
        <v>47</v>
      </c>
      <c r="U1105">
        <v>8.5801200000000009</v>
      </c>
      <c r="V1105">
        <v>3.286</v>
      </c>
      <c r="W1105">
        <v>2.61111</v>
      </c>
      <c r="X1105">
        <v>1.46045</v>
      </c>
      <c r="Y1105">
        <v>0.21860499999999999</v>
      </c>
      <c r="Z1105">
        <v>8.3720900000000001E-2</v>
      </c>
      <c r="AA1105">
        <v>0.13488372415304101</v>
      </c>
      <c r="AB1105">
        <v>0.25</v>
      </c>
      <c r="AC1105">
        <v>1.35903</v>
      </c>
      <c r="AD1105">
        <v>0.29077999999999998</v>
      </c>
      <c r="AE1105">
        <v>0.71684599999999998</v>
      </c>
      <c r="AH1105">
        <v>4.6140699999999999</v>
      </c>
      <c r="AI1105">
        <v>0.13839599999999999</v>
      </c>
      <c r="AJ1105">
        <v>5.5003099999999999E-2</v>
      </c>
      <c r="AK1105">
        <v>999</v>
      </c>
      <c r="AO1105">
        <v>18152</v>
      </c>
    </row>
    <row r="1106" spans="1:41" x14ac:dyDescent="0.45">
      <c r="A1106" t="s">
        <v>5584</v>
      </c>
      <c r="B1106" t="s">
        <v>39</v>
      </c>
      <c r="C1106">
        <v>2</v>
      </c>
      <c r="D1106">
        <v>3</v>
      </c>
      <c r="F1106">
        <v>4.4210500000000001</v>
      </c>
      <c r="G1106">
        <v>42</v>
      </c>
      <c r="H1106">
        <v>1</v>
      </c>
      <c r="K1106">
        <v>57</v>
      </c>
      <c r="L1106">
        <v>245</v>
      </c>
      <c r="M1106">
        <v>56</v>
      </c>
      <c r="N1106">
        <v>30</v>
      </c>
      <c r="O1106">
        <v>28</v>
      </c>
      <c r="P1106">
        <v>6</v>
      </c>
      <c r="Q1106">
        <v>18</v>
      </c>
      <c r="R1106">
        <v>0</v>
      </c>
      <c r="S1106">
        <v>5</v>
      </c>
      <c r="T1106">
        <v>41</v>
      </c>
      <c r="U1106">
        <v>6.4736799999999999</v>
      </c>
      <c r="V1106">
        <v>2.8421099999999999</v>
      </c>
      <c r="W1106">
        <v>2.2777799999999999</v>
      </c>
      <c r="X1106">
        <v>0.94736799999999999</v>
      </c>
      <c r="Y1106">
        <v>0.167347</v>
      </c>
      <c r="Z1106">
        <v>7.3469400000000004E-2</v>
      </c>
      <c r="AA1106">
        <v>9.3877553939819294E-2</v>
      </c>
      <c r="AB1106">
        <v>0.25225199999999998</v>
      </c>
      <c r="AC1106">
        <v>1.2982499999999999</v>
      </c>
      <c r="AD1106">
        <v>0.28571400000000002</v>
      </c>
      <c r="AE1106">
        <v>0.67073199999999999</v>
      </c>
      <c r="AH1106">
        <v>4.3953899999999999</v>
      </c>
      <c r="AI1106">
        <v>0.13837099999999999</v>
      </c>
      <c r="AJ1106">
        <v>0.156054</v>
      </c>
      <c r="AK1106">
        <v>999</v>
      </c>
      <c r="AO1106" t="s">
        <v>5587</v>
      </c>
    </row>
    <row r="1107" spans="1:41" x14ac:dyDescent="0.45">
      <c r="A1107" t="s">
        <v>8353</v>
      </c>
      <c r="C1107">
        <v>4</v>
      </c>
      <c r="D1107">
        <v>4</v>
      </c>
      <c r="F1107">
        <v>4.5882399999999999</v>
      </c>
      <c r="G1107">
        <v>38</v>
      </c>
      <c r="H1107">
        <v>0</v>
      </c>
      <c r="K1107">
        <v>51</v>
      </c>
      <c r="L1107">
        <v>223</v>
      </c>
      <c r="M1107">
        <v>50</v>
      </c>
      <c r="N1107">
        <v>28</v>
      </c>
      <c r="O1107">
        <v>26</v>
      </c>
      <c r="P1107">
        <v>7</v>
      </c>
      <c r="Q1107">
        <v>20</v>
      </c>
      <c r="R1107">
        <v>0</v>
      </c>
      <c r="S1107">
        <v>2</v>
      </c>
      <c r="T1107">
        <v>46</v>
      </c>
      <c r="U1107">
        <v>8.1176499999999994</v>
      </c>
      <c r="V1107">
        <v>3.5294099999999999</v>
      </c>
      <c r="W1107">
        <v>2.2999999999999998</v>
      </c>
      <c r="X1107">
        <v>1.23529</v>
      </c>
      <c r="Y1107">
        <v>0.20627799999999999</v>
      </c>
      <c r="Z1107">
        <v>8.9686100000000005E-2</v>
      </c>
      <c r="AA1107">
        <v>0.11659193038940401</v>
      </c>
      <c r="AB1107">
        <v>0.248756</v>
      </c>
      <c r="AC1107">
        <v>1.3725499999999999</v>
      </c>
      <c r="AD1107">
        <v>0.29054099999999999</v>
      </c>
      <c r="AE1107">
        <v>0.69767400000000002</v>
      </c>
      <c r="AH1107">
        <v>4.5295500000000004</v>
      </c>
      <c r="AI1107">
        <v>0.13822899999999999</v>
      </c>
      <c r="AJ1107">
        <v>3.0565800000000001E-2</v>
      </c>
      <c r="AK1107">
        <v>999</v>
      </c>
      <c r="AO1107" t="s">
        <v>8354</v>
      </c>
    </row>
    <row r="1108" spans="1:41" x14ac:dyDescent="0.45">
      <c r="A1108" t="s">
        <v>8123</v>
      </c>
      <c r="C1108">
        <v>3</v>
      </c>
      <c r="D1108">
        <v>6</v>
      </c>
      <c r="F1108">
        <v>5.4259500000000003</v>
      </c>
      <c r="G1108">
        <v>17</v>
      </c>
      <c r="H1108">
        <v>13</v>
      </c>
      <c r="K1108">
        <v>76.3</v>
      </c>
      <c r="L1108">
        <v>351</v>
      </c>
      <c r="M1108">
        <v>92</v>
      </c>
      <c r="N1108">
        <v>49</v>
      </c>
      <c r="O1108">
        <v>46</v>
      </c>
      <c r="P1108">
        <v>13</v>
      </c>
      <c r="Q1108">
        <v>25</v>
      </c>
      <c r="R1108">
        <v>0</v>
      </c>
      <c r="S1108">
        <v>7</v>
      </c>
      <c r="T1108">
        <v>54</v>
      </c>
      <c r="U1108">
        <v>6.3695899999999996</v>
      </c>
      <c r="V1108">
        <v>2.94889</v>
      </c>
      <c r="W1108">
        <v>2.16</v>
      </c>
      <c r="X1108">
        <v>1.53342</v>
      </c>
      <c r="Y1108">
        <v>0.15384600000000001</v>
      </c>
      <c r="Z1108">
        <v>7.12251E-2</v>
      </c>
      <c r="AA1108">
        <v>8.2621090114116599E-2</v>
      </c>
      <c r="AB1108">
        <v>0.28840100000000002</v>
      </c>
      <c r="AC1108">
        <v>1.53342</v>
      </c>
      <c r="AD1108">
        <v>0.31349199999999999</v>
      </c>
      <c r="AE1108">
        <v>0.68825899999999995</v>
      </c>
      <c r="AH1108">
        <v>5.31271</v>
      </c>
      <c r="AI1108">
        <v>0.137547</v>
      </c>
      <c r="AJ1108">
        <v>0.24745500000000001</v>
      </c>
      <c r="AK1108">
        <v>999</v>
      </c>
      <c r="AO1108">
        <v>14844</v>
      </c>
    </row>
    <row r="1109" spans="1:41" x14ac:dyDescent="0.45">
      <c r="A1109" t="s">
        <v>8630</v>
      </c>
      <c r="B1109" t="s">
        <v>207</v>
      </c>
      <c r="C1109">
        <v>3</v>
      </c>
      <c r="D1109">
        <v>5</v>
      </c>
      <c r="F1109">
        <v>4.8103400000000001</v>
      </c>
      <c r="G1109">
        <v>34</v>
      </c>
      <c r="H1109">
        <v>1</v>
      </c>
      <c r="K1109">
        <v>58</v>
      </c>
      <c r="L1109">
        <v>258</v>
      </c>
      <c r="M1109">
        <v>60</v>
      </c>
      <c r="N1109">
        <v>33</v>
      </c>
      <c r="O1109">
        <v>31</v>
      </c>
      <c r="P1109">
        <v>7</v>
      </c>
      <c r="Q1109">
        <v>27</v>
      </c>
      <c r="R1109">
        <v>0</v>
      </c>
      <c r="S1109">
        <v>0</v>
      </c>
      <c r="T1109">
        <v>45</v>
      </c>
      <c r="U1109">
        <v>6.9827599999999999</v>
      </c>
      <c r="V1109">
        <v>4.1896599999999999</v>
      </c>
      <c r="W1109">
        <v>1.6666700000000001</v>
      </c>
      <c r="X1109">
        <v>1.0862099999999999</v>
      </c>
      <c r="Y1109">
        <v>0.17441899999999999</v>
      </c>
      <c r="Z1109">
        <v>0.10465099999999999</v>
      </c>
      <c r="AA1109">
        <v>6.9767437875270802E-2</v>
      </c>
      <c r="AB1109">
        <v>0.25974000000000003</v>
      </c>
      <c r="AC1109">
        <v>1.5</v>
      </c>
      <c r="AD1109">
        <v>0.29608899999999999</v>
      </c>
      <c r="AE1109">
        <v>0.69948200000000005</v>
      </c>
      <c r="AH1109">
        <v>4.6688299999999998</v>
      </c>
      <c r="AI1109">
        <v>0.137157</v>
      </c>
      <c r="AJ1109">
        <v>-5.13061E-2</v>
      </c>
      <c r="AK1109">
        <v>999</v>
      </c>
      <c r="AO1109" t="s">
        <v>8631</v>
      </c>
    </row>
    <row r="1110" spans="1:41" x14ac:dyDescent="0.45">
      <c r="A1110" t="s">
        <v>7605</v>
      </c>
      <c r="B1110" t="s">
        <v>82</v>
      </c>
      <c r="C1110">
        <v>3</v>
      </c>
      <c r="D1110">
        <v>4</v>
      </c>
      <c r="F1110">
        <v>4.5</v>
      </c>
      <c r="G1110">
        <v>42</v>
      </c>
      <c r="H1110">
        <v>4</v>
      </c>
      <c r="K1110">
        <v>46</v>
      </c>
      <c r="L1110">
        <v>200</v>
      </c>
      <c r="M1110">
        <v>47</v>
      </c>
      <c r="N1110">
        <v>25</v>
      </c>
      <c r="O1110">
        <v>23</v>
      </c>
      <c r="P1110">
        <v>7</v>
      </c>
      <c r="Q1110">
        <v>14</v>
      </c>
      <c r="R1110">
        <v>1</v>
      </c>
      <c r="S1110">
        <v>2</v>
      </c>
      <c r="T1110">
        <v>43</v>
      </c>
      <c r="U1110">
        <v>8.4130400000000005</v>
      </c>
      <c r="V1110">
        <v>2.7391299999999998</v>
      </c>
      <c r="W1110">
        <v>3.0714299999999999</v>
      </c>
      <c r="X1110">
        <v>1.36957</v>
      </c>
      <c r="Y1110">
        <v>0.215</v>
      </c>
      <c r="Z1110">
        <v>7.0000000000000007E-2</v>
      </c>
      <c r="AA1110">
        <v>0.14500000327825499</v>
      </c>
      <c r="AB1110">
        <v>0.25543500000000002</v>
      </c>
      <c r="AC1110">
        <v>1.32609</v>
      </c>
      <c r="AD1110">
        <v>0.29850700000000002</v>
      </c>
      <c r="AE1110">
        <v>0.703125</v>
      </c>
      <c r="AH1110">
        <v>4.4072100000000001</v>
      </c>
      <c r="AI1110">
        <v>0.136376</v>
      </c>
      <c r="AJ1110">
        <v>3.0860100000000001E-2</v>
      </c>
      <c r="AK1110">
        <v>999</v>
      </c>
      <c r="AO1110">
        <v>12763</v>
      </c>
    </row>
    <row r="1111" spans="1:41" x14ac:dyDescent="0.45">
      <c r="A1111" t="s">
        <v>8488</v>
      </c>
      <c r="B1111" t="s">
        <v>89</v>
      </c>
      <c r="C1111">
        <v>4</v>
      </c>
      <c r="D1111">
        <v>3</v>
      </c>
      <c r="F1111">
        <v>4.23529</v>
      </c>
      <c r="G1111">
        <v>39</v>
      </c>
      <c r="H1111">
        <v>1</v>
      </c>
      <c r="K1111">
        <v>51</v>
      </c>
      <c r="L1111">
        <v>222</v>
      </c>
      <c r="M1111">
        <v>44</v>
      </c>
      <c r="N1111">
        <v>26</v>
      </c>
      <c r="O1111">
        <v>24</v>
      </c>
      <c r="P1111">
        <v>5</v>
      </c>
      <c r="Q1111">
        <v>27</v>
      </c>
      <c r="R1111">
        <v>1</v>
      </c>
      <c r="S1111">
        <v>2</v>
      </c>
      <c r="T1111">
        <v>51</v>
      </c>
      <c r="U1111">
        <v>9</v>
      </c>
      <c r="V1111">
        <v>4.76471</v>
      </c>
      <c r="W1111">
        <v>1.88889</v>
      </c>
      <c r="X1111">
        <v>0.88235300000000005</v>
      </c>
      <c r="Y1111">
        <v>0.22972999999999999</v>
      </c>
      <c r="Z1111">
        <v>0.12162199999999999</v>
      </c>
      <c r="AA1111">
        <v>0.108108103275299</v>
      </c>
      <c r="AB1111">
        <v>0.22797899999999999</v>
      </c>
      <c r="AC1111">
        <v>1.3921600000000001</v>
      </c>
      <c r="AD1111">
        <v>0.28467199999999998</v>
      </c>
      <c r="AE1111">
        <v>0.703125</v>
      </c>
      <c r="AH1111">
        <v>4.23543</v>
      </c>
      <c r="AI1111">
        <v>0.13599</v>
      </c>
      <c r="AJ1111">
        <v>9.7369899999999995E-2</v>
      </c>
      <c r="AK1111">
        <v>999</v>
      </c>
      <c r="AO1111" t="s">
        <v>8489</v>
      </c>
    </row>
    <row r="1112" spans="1:41" x14ac:dyDescent="0.45">
      <c r="A1112" t="s">
        <v>8451</v>
      </c>
      <c r="C1112">
        <v>1</v>
      </c>
      <c r="D1112">
        <v>2</v>
      </c>
      <c r="F1112">
        <v>4.5999999999999996</v>
      </c>
      <c r="G1112">
        <v>29</v>
      </c>
      <c r="H1112">
        <v>1</v>
      </c>
      <c r="K1112">
        <v>45</v>
      </c>
      <c r="L1112">
        <v>198</v>
      </c>
      <c r="M1112">
        <v>44</v>
      </c>
      <c r="N1112">
        <v>25</v>
      </c>
      <c r="O1112">
        <v>23</v>
      </c>
      <c r="P1112">
        <v>6</v>
      </c>
      <c r="Q1112">
        <v>20</v>
      </c>
      <c r="R1112">
        <v>0</v>
      </c>
      <c r="S1112">
        <v>2</v>
      </c>
      <c r="T1112">
        <v>42</v>
      </c>
      <c r="U1112">
        <v>8.4</v>
      </c>
      <c r="V1112">
        <v>4</v>
      </c>
      <c r="W1112">
        <v>2.1</v>
      </c>
      <c r="X1112">
        <v>1.2</v>
      </c>
      <c r="Y1112">
        <v>0.212121</v>
      </c>
      <c r="Z1112">
        <v>0.10101</v>
      </c>
      <c r="AA1112">
        <v>0.111111119389534</v>
      </c>
      <c r="AB1112">
        <v>0.25</v>
      </c>
      <c r="AC1112">
        <v>1.42222</v>
      </c>
      <c r="AD1112">
        <v>0.296875</v>
      </c>
      <c r="AE1112">
        <v>0.70143900000000003</v>
      </c>
      <c r="AH1112">
        <v>4.5883700000000003</v>
      </c>
      <c r="AI1112">
        <v>0.13380300000000001</v>
      </c>
      <c r="AJ1112">
        <v>6.2808600000000006E-2</v>
      </c>
      <c r="AK1112">
        <v>999</v>
      </c>
      <c r="AO1112">
        <v>19545</v>
      </c>
    </row>
    <row r="1113" spans="1:41" x14ac:dyDescent="0.45">
      <c r="A1113" t="s">
        <v>8297</v>
      </c>
      <c r="B1113" t="s">
        <v>36</v>
      </c>
      <c r="C1113">
        <v>5</v>
      </c>
      <c r="D1113">
        <v>5</v>
      </c>
      <c r="F1113">
        <v>5.1568899999999998</v>
      </c>
      <c r="G1113">
        <v>21</v>
      </c>
      <c r="H1113">
        <v>13</v>
      </c>
      <c r="K1113">
        <v>73.3</v>
      </c>
      <c r="L1113">
        <v>348</v>
      </c>
      <c r="M1113">
        <v>83</v>
      </c>
      <c r="N1113">
        <v>45</v>
      </c>
      <c r="O1113">
        <v>42</v>
      </c>
      <c r="P1113">
        <v>10</v>
      </c>
      <c r="Q1113">
        <v>39</v>
      </c>
      <c r="R1113">
        <v>0</v>
      </c>
      <c r="S1113">
        <v>5</v>
      </c>
      <c r="T1113">
        <v>58</v>
      </c>
      <c r="U1113">
        <v>7.1214199999999996</v>
      </c>
      <c r="V1113">
        <v>4.7885400000000002</v>
      </c>
      <c r="W1113">
        <v>1.4871799999999999</v>
      </c>
      <c r="X1113">
        <v>1.22783</v>
      </c>
      <c r="Y1113">
        <v>0.16666700000000001</v>
      </c>
      <c r="Z1113">
        <v>0.112069</v>
      </c>
      <c r="AA1113">
        <v>5.4597705602645798E-2</v>
      </c>
      <c r="AB1113">
        <v>0.27302599999999999</v>
      </c>
      <c r="AC1113">
        <v>1.66439</v>
      </c>
      <c r="AD1113">
        <v>0.30932199999999999</v>
      </c>
      <c r="AE1113">
        <v>0.71296300000000001</v>
      </c>
      <c r="AH1113">
        <v>5.2468500000000002</v>
      </c>
      <c r="AI1113">
        <v>0.133517</v>
      </c>
      <c r="AJ1113">
        <v>0.27834199999999998</v>
      </c>
      <c r="AK1113">
        <v>999</v>
      </c>
      <c r="AO1113">
        <v>17285</v>
      </c>
    </row>
    <row r="1114" spans="1:41" x14ac:dyDescent="0.45">
      <c r="A1114" t="s">
        <v>8636</v>
      </c>
      <c r="C1114">
        <v>3</v>
      </c>
      <c r="D1114">
        <v>4</v>
      </c>
      <c r="F1114">
        <v>5.00678</v>
      </c>
      <c r="G1114">
        <v>20</v>
      </c>
      <c r="H1114">
        <v>16</v>
      </c>
      <c r="K1114">
        <v>73.7</v>
      </c>
      <c r="L1114">
        <v>331</v>
      </c>
      <c r="M1114">
        <v>73</v>
      </c>
      <c r="N1114">
        <v>44</v>
      </c>
      <c r="O1114">
        <v>41</v>
      </c>
      <c r="P1114">
        <v>9</v>
      </c>
      <c r="Q1114">
        <v>39</v>
      </c>
      <c r="R1114">
        <v>1</v>
      </c>
      <c r="S1114">
        <v>6</v>
      </c>
      <c r="T1114">
        <v>50</v>
      </c>
      <c r="U1114">
        <v>6.1058300000000001</v>
      </c>
      <c r="V1114">
        <v>4.7625500000000001</v>
      </c>
      <c r="W1114">
        <v>1.2820499999999999</v>
      </c>
      <c r="X1114">
        <v>1.0990500000000001</v>
      </c>
      <c r="Y1114">
        <v>0.151057</v>
      </c>
      <c r="Z1114">
        <v>0.117825</v>
      </c>
      <c r="AA1114">
        <v>3.3232636749744401E-2</v>
      </c>
      <c r="AB1114">
        <v>0.255245</v>
      </c>
      <c r="AC1114">
        <v>1.5196700000000001</v>
      </c>
      <c r="AD1114">
        <v>0.28193800000000002</v>
      </c>
      <c r="AE1114">
        <v>0.68410499999999996</v>
      </c>
      <c r="AH1114">
        <v>5.3174599999999996</v>
      </c>
      <c r="AI1114">
        <v>0.13206100000000001</v>
      </c>
      <c r="AJ1114">
        <v>0.15009</v>
      </c>
      <c r="AK1114">
        <v>999</v>
      </c>
      <c r="AO1114" t="s">
        <v>8637</v>
      </c>
    </row>
    <row r="1115" spans="1:41" x14ac:dyDescent="0.45">
      <c r="A1115" t="s">
        <v>8267</v>
      </c>
      <c r="C1115">
        <v>2</v>
      </c>
      <c r="D1115">
        <v>3</v>
      </c>
      <c r="F1115">
        <v>4.2105300000000003</v>
      </c>
      <c r="G1115">
        <v>45</v>
      </c>
      <c r="H1115">
        <v>0</v>
      </c>
      <c r="K1115">
        <v>51.3</v>
      </c>
      <c r="L1115">
        <v>214</v>
      </c>
      <c r="M1115">
        <v>49</v>
      </c>
      <c r="N1115">
        <v>26</v>
      </c>
      <c r="O1115">
        <v>24</v>
      </c>
      <c r="P1115">
        <v>7</v>
      </c>
      <c r="Q1115">
        <v>16</v>
      </c>
      <c r="R1115">
        <v>2</v>
      </c>
      <c r="S1115">
        <v>1</v>
      </c>
      <c r="T1115">
        <v>41</v>
      </c>
      <c r="U1115">
        <v>7.1929800000000004</v>
      </c>
      <c r="V1115">
        <v>2.8070200000000001</v>
      </c>
      <c r="W1115">
        <v>2.5625</v>
      </c>
      <c r="X1115">
        <v>1.22807</v>
      </c>
      <c r="Y1115">
        <v>0.19158900000000001</v>
      </c>
      <c r="Z1115">
        <v>7.4766399999999997E-2</v>
      </c>
      <c r="AA1115">
        <v>0.116822436451911</v>
      </c>
      <c r="AB1115">
        <v>0.24873100000000001</v>
      </c>
      <c r="AC1115">
        <v>1.2670600000000001</v>
      </c>
      <c r="AD1115">
        <v>0.28187899999999999</v>
      </c>
      <c r="AE1115">
        <v>0.70652199999999998</v>
      </c>
      <c r="AH1115">
        <v>4.4246299999999996</v>
      </c>
      <c r="AI1115">
        <v>0.13164100000000001</v>
      </c>
      <c r="AJ1115">
        <v>0.26666299999999998</v>
      </c>
      <c r="AK1115">
        <v>999</v>
      </c>
      <c r="AO1115">
        <v>18282</v>
      </c>
    </row>
    <row r="1116" spans="1:41" x14ac:dyDescent="0.45">
      <c r="A1116" t="s">
        <v>8807</v>
      </c>
      <c r="B1116" t="s">
        <v>14</v>
      </c>
      <c r="C1116">
        <v>2</v>
      </c>
      <c r="D1116">
        <v>2</v>
      </c>
      <c r="F1116">
        <v>4.7929000000000004</v>
      </c>
      <c r="G1116">
        <v>20</v>
      </c>
      <c r="H1116">
        <v>5</v>
      </c>
      <c r="K1116">
        <v>50.7</v>
      </c>
      <c r="L1116">
        <v>229</v>
      </c>
      <c r="M1116">
        <v>43</v>
      </c>
      <c r="N1116">
        <v>29</v>
      </c>
      <c r="O1116">
        <v>27</v>
      </c>
      <c r="P1116">
        <v>6</v>
      </c>
      <c r="Q1116">
        <v>37</v>
      </c>
      <c r="R1116">
        <v>0</v>
      </c>
      <c r="S1116">
        <v>2</v>
      </c>
      <c r="T1116">
        <v>55</v>
      </c>
      <c r="U1116">
        <v>9.7633100000000006</v>
      </c>
      <c r="V1116">
        <v>6.5680500000000004</v>
      </c>
      <c r="W1116">
        <v>1.4864900000000001</v>
      </c>
      <c r="X1116">
        <v>1.0650900000000001</v>
      </c>
      <c r="Y1116">
        <v>0.240175</v>
      </c>
      <c r="Z1116">
        <v>0.16157199999999999</v>
      </c>
      <c r="AA1116">
        <v>7.8602612018585205E-2</v>
      </c>
      <c r="AB1116">
        <v>0.22631599999999999</v>
      </c>
      <c r="AC1116">
        <v>1.5779099999999999</v>
      </c>
      <c r="AD1116">
        <v>0.28682200000000002</v>
      </c>
      <c r="AE1116">
        <v>0.71229100000000001</v>
      </c>
      <c r="AH1116">
        <v>4.9315699999999998</v>
      </c>
      <c r="AI1116">
        <v>0.13034599999999999</v>
      </c>
      <c r="AJ1116">
        <v>6.1100099999999997E-2</v>
      </c>
      <c r="AK1116">
        <v>999</v>
      </c>
      <c r="AO1116" t="s">
        <v>8808</v>
      </c>
    </row>
    <row r="1117" spans="1:41" x14ac:dyDescent="0.45">
      <c r="A1117" t="s">
        <v>7474</v>
      </c>
      <c r="B1117" t="s">
        <v>104</v>
      </c>
      <c r="C1117">
        <v>4</v>
      </c>
      <c r="D1117">
        <v>5</v>
      </c>
      <c r="F1117">
        <v>4.3520300000000001</v>
      </c>
      <c r="G1117">
        <v>51</v>
      </c>
      <c r="H1117">
        <v>0</v>
      </c>
      <c r="K1117">
        <v>51.7</v>
      </c>
      <c r="L1117">
        <v>227</v>
      </c>
      <c r="M1117">
        <v>51</v>
      </c>
      <c r="N1117">
        <v>27</v>
      </c>
      <c r="O1117">
        <v>25</v>
      </c>
      <c r="P1117">
        <v>7</v>
      </c>
      <c r="Q1117">
        <v>22</v>
      </c>
      <c r="R1117">
        <v>2</v>
      </c>
      <c r="S1117">
        <v>1</v>
      </c>
      <c r="T1117">
        <v>48</v>
      </c>
      <c r="U1117">
        <v>8.3559000000000001</v>
      </c>
      <c r="V1117">
        <v>3.82979</v>
      </c>
      <c r="W1117">
        <v>2.1818200000000001</v>
      </c>
      <c r="X1117">
        <v>1.2185699999999999</v>
      </c>
      <c r="Y1117">
        <v>0.211454</v>
      </c>
      <c r="Z1117">
        <v>9.6916299999999997E-2</v>
      </c>
      <c r="AA1117">
        <v>0.114537447690963</v>
      </c>
      <c r="AB1117">
        <v>0.25</v>
      </c>
      <c r="AC1117">
        <v>1.4119900000000001</v>
      </c>
      <c r="AD1117">
        <v>0.29530200000000001</v>
      </c>
      <c r="AE1117">
        <v>0.72784800000000005</v>
      </c>
      <c r="AH1117">
        <v>4.4929500000000004</v>
      </c>
      <c r="AI1117">
        <v>0.12883500000000001</v>
      </c>
      <c r="AJ1117">
        <v>0.16348799999999999</v>
      </c>
      <c r="AK1117">
        <v>999</v>
      </c>
      <c r="AO1117">
        <v>15009</v>
      </c>
    </row>
    <row r="1118" spans="1:41" x14ac:dyDescent="0.45">
      <c r="A1118" t="s">
        <v>6286</v>
      </c>
      <c r="B1118" t="s">
        <v>36</v>
      </c>
      <c r="C1118">
        <v>3</v>
      </c>
      <c r="D1118">
        <v>4</v>
      </c>
      <c r="F1118">
        <v>4.8333300000000001</v>
      </c>
      <c r="G1118">
        <v>35</v>
      </c>
      <c r="H1118">
        <v>8</v>
      </c>
      <c r="K1118">
        <v>54</v>
      </c>
      <c r="L1118">
        <v>244</v>
      </c>
      <c r="M1118">
        <v>49</v>
      </c>
      <c r="N1118">
        <v>31</v>
      </c>
      <c r="O1118">
        <v>29</v>
      </c>
      <c r="P1118">
        <v>6</v>
      </c>
      <c r="Q1118">
        <v>29</v>
      </c>
      <c r="R1118">
        <v>0</v>
      </c>
      <c r="S1118">
        <v>10</v>
      </c>
      <c r="T1118">
        <v>51</v>
      </c>
      <c r="U1118">
        <v>8.5</v>
      </c>
      <c r="V1118">
        <v>4.8333300000000001</v>
      </c>
      <c r="W1118">
        <v>1.7586200000000001</v>
      </c>
      <c r="X1118">
        <v>1</v>
      </c>
      <c r="Y1118">
        <v>0.20901600000000001</v>
      </c>
      <c r="Z1118">
        <v>0.118852</v>
      </c>
      <c r="AA1118">
        <v>9.0163938701152802E-2</v>
      </c>
      <c r="AB1118">
        <v>0.23902399999999999</v>
      </c>
      <c r="AC1118">
        <v>1.4444399999999999</v>
      </c>
      <c r="AD1118">
        <v>0.29054099999999999</v>
      </c>
      <c r="AE1118">
        <v>0.67528699999999997</v>
      </c>
      <c r="AH1118">
        <v>4.9772600000000002</v>
      </c>
      <c r="AI1118">
        <v>0.12874099999999999</v>
      </c>
      <c r="AJ1118">
        <v>0.103537</v>
      </c>
      <c r="AK1118">
        <v>999</v>
      </c>
      <c r="AO1118">
        <v>27765</v>
      </c>
    </row>
    <row r="1119" spans="1:41" x14ac:dyDescent="0.45">
      <c r="A1119" t="s">
        <v>8304</v>
      </c>
      <c r="B1119" t="s">
        <v>107</v>
      </c>
      <c r="C1119">
        <v>2</v>
      </c>
      <c r="D1119">
        <v>3</v>
      </c>
      <c r="F1119">
        <v>4.6793800000000001</v>
      </c>
      <c r="G1119">
        <v>29</v>
      </c>
      <c r="H1119">
        <v>5</v>
      </c>
      <c r="K1119">
        <v>57.7</v>
      </c>
      <c r="L1119">
        <v>256</v>
      </c>
      <c r="M1119">
        <v>65</v>
      </c>
      <c r="N1119">
        <v>32</v>
      </c>
      <c r="O1119">
        <v>30</v>
      </c>
      <c r="P1119">
        <v>9</v>
      </c>
      <c r="Q1119">
        <v>18</v>
      </c>
      <c r="R1119">
        <v>0</v>
      </c>
      <c r="S1119">
        <v>1</v>
      </c>
      <c r="T1119">
        <v>41</v>
      </c>
      <c r="U1119">
        <v>6.3951500000000001</v>
      </c>
      <c r="V1119">
        <v>2.8076300000000001</v>
      </c>
      <c r="W1119">
        <v>2.2777799999999999</v>
      </c>
      <c r="X1119">
        <v>1.40381</v>
      </c>
      <c r="Y1119">
        <v>0.16015599999999999</v>
      </c>
      <c r="Z1119">
        <v>7.03125E-2</v>
      </c>
      <c r="AA1119">
        <v>8.984375E-2</v>
      </c>
      <c r="AB1119">
        <v>0.27426200000000001</v>
      </c>
      <c r="AC1119">
        <v>1.4384699999999999</v>
      </c>
      <c r="AD1119">
        <v>0.29946499999999998</v>
      </c>
      <c r="AE1119">
        <v>0.72443199999999996</v>
      </c>
      <c r="AH1119">
        <v>4.8494900000000003</v>
      </c>
      <c r="AI1119">
        <v>0.128473</v>
      </c>
      <c r="AJ1119">
        <v>0.32543100000000003</v>
      </c>
      <c r="AK1119">
        <v>999</v>
      </c>
      <c r="AO1119" t="s">
        <v>8305</v>
      </c>
    </row>
    <row r="1120" spans="1:41" x14ac:dyDescent="0.45">
      <c r="A1120" t="s">
        <v>8370</v>
      </c>
      <c r="C1120">
        <v>2</v>
      </c>
      <c r="D1120">
        <v>3</v>
      </c>
      <c r="F1120">
        <v>4.6956499999999997</v>
      </c>
      <c r="G1120">
        <v>30</v>
      </c>
      <c r="H1120">
        <v>1</v>
      </c>
      <c r="K1120">
        <v>46</v>
      </c>
      <c r="L1120">
        <v>203</v>
      </c>
      <c r="M1120">
        <v>47</v>
      </c>
      <c r="N1120">
        <v>26</v>
      </c>
      <c r="O1120">
        <v>24</v>
      </c>
      <c r="P1120">
        <v>5</v>
      </c>
      <c r="Q1120">
        <v>18</v>
      </c>
      <c r="R1120">
        <v>0</v>
      </c>
      <c r="S1120">
        <v>3</v>
      </c>
      <c r="T1120">
        <v>33</v>
      </c>
      <c r="U1120">
        <v>6.4565200000000003</v>
      </c>
      <c r="V1120">
        <v>3.5217399999999999</v>
      </c>
      <c r="W1120">
        <v>1.8333299999999999</v>
      </c>
      <c r="X1120">
        <v>0.97826100000000005</v>
      </c>
      <c r="Y1120">
        <v>0.16256200000000001</v>
      </c>
      <c r="Z1120">
        <v>8.8669899999999996E-2</v>
      </c>
      <c r="AA1120">
        <v>7.3891632258892004E-2</v>
      </c>
      <c r="AB1120">
        <v>0.25824200000000003</v>
      </c>
      <c r="AC1120">
        <v>1.4130400000000001</v>
      </c>
      <c r="AD1120">
        <v>0.29166700000000001</v>
      </c>
      <c r="AE1120">
        <v>0.67241399999999996</v>
      </c>
      <c r="AH1120">
        <v>4.6028700000000002</v>
      </c>
      <c r="AI1120">
        <v>0.12751000000000001</v>
      </c>
      <c r="AJ1120">
        <v>1.8576100000000002E-2</v>
      </c>
      <c r="AK1120">
        <v>999</v>
      </c>
      <c r="AO1120">
        <v>15126</v>
      </c>
    </row>
    <row r="1121" spans="1:41" x14ac:dyDescent="0.45">
      <c r="A1121" t="s">
        <v>7280</v>
      </c>
      <c r="B1121" t="s">
        <v>207</v>
      </c>
      <c r="C1121">
        <v>3</v>
      </c>
      <c r="D1121">
        <v>4</v>
      </c>
      <c r="F1121">
        <v>5.3181799999999999</v>
      </c>
      <c r="G1121">
        <v>49</v>
      </c>
      <c r="H1121">
        <v>8</v>
      </c>
      <c r="K1121">
        <v>44</v>
      </c>
      <c r="L1121">
        <v>199</v>
      </c>
      <c r="M1121">
        <v>47</v>
      </c>
      <c r="N1121">
        <v>28</v>
      </c>
      <c r="O1121">
        <v>26</v>
      </c>
      <c r="P1121">
        <v>8</v>
      </c>
      <c r="Q1121">
        <v>18</v>
      </c>
      <c r="R1121">
        <v>2</v>
      </c>
      <c r="S1121">
        <v>1</v>
      </c>
      <c r="T1121">
        <v>43</v>
      </c>
      <c r="U1121">
        <v>8.7954500000000007</v>
      </c>
      <c r="V1121">
        <v>3.6818200000000001</v>
      </c>
      <c r="W1121">
        <v>2.38889</v>
      </c>
      <c r="X1121">
        <v>1.63636</v>
      </c>
      <c r="Y1121">
        <v>0.21607999999999999</v>
      </c>
      <c r="Z1121">
        <v>9.0452299999999999E-2</v>
      </c>
      <c r="AA1121">
        <v>0.125628136098384</v>
      </c>
      <c r="AB1121">
        <v>0.26111099999999998</v>
      </c>
      <c r="AC1121">
        <v>1.4772700000000001</v>
      </c>
      <c r="AD1121">
        <v>0.30232599999999998</v>
      </c>
      <c r="AE1121">
        <v>0.68773200000000001</v>
      </c>
      <c r="AH1121">
        <v>4.9595900000000004</v>
      </c>
      <c r="AI1121">
        <v>0.12701299999999999</v>
      </c>
      <c r="AJ1121">
        <v>-0.17211199999999999</v>
      </c>
      <c r="AK1121">
        <v>999</v>
      </c>
      <c r="AO1121">
        <v>12777</v>
      </c>
    </row>
    <row r="1122" spans="1:41" x14ac:dyDescent="0.45">
      <c r="A1122" t="s">
        <v>7361</v>
      </c>
      <c r="B1122" t="s">
        <v>104</v>
      </c>
      <c r="C1122">
        <v>2</v>
      </c>
      <c r="D1122">
        <v>2</v>
      </c>
      <c r="F1122">
        <v>4.5282999999999998</v>
      </c>
      <c r="G1122">
        <v>35</v>
      </c>
      <c r="H1122">
        <v>1</v>
      </c>
      <c r="K1122">
        <v>47.7</v>
      </c>
      <c r="L1122">
        <v>211</v>
      </c>
      <c r="M1122">
        <v>44</v>
      </c>
      <c r="N1122">
        <v>26</v>
      </c>
      <c r="O1122">
        <v>24</v>
      </c>
      <c r="P1122">
        <v>6</v>
      </c>
      <c r="Q1122">
        <v>25</v>
      </c>
      <c r="R1122">
        <v>1</v>
      </c>
      <c r="S1122">
        <v>3</v>
      </c>
      <c r="T1122">
        <v>49</v>
      </c>
      <c r="U1122">
        <v>9.2452799999999993</v>
      </c>
      <c r="V1122">
        <v>4.7169800000000004</v>
      </c>
      <c r="W1122">
        <v>1.96</v>
      </c>
      <c r="X1122">
        <v>1.13208</v>
      </c>
      <c r="Y1122">
        <v>0.23222699999999999</v>
      </c>
      <c r="Z1122">
        <v>0.118483</v>
      </c>
      <c r="AA1122">
        <v>0.11374408006668001</v>
      </c>
      <c r="AB1122">
        <v>0.24043700000000001</v>
      </c>
      <c r="AC1122">
        <v>1.4465399999999999</v>
      </c>
      <c r="AD1122">
        <v>0.296875</v>
      </c>
      <c r="AE1122">
        <v>0.70957099999999995</v>
      </c>
      <c r="AH1122">
        <v>4.5967599999999997</v>
      </c>
      <c r="AI1122">
        <v>0.126361</v>
      </c>
      <c r="AJ1122">
        <v>0.10456600000000001</v>
      </c>
      <c r="AK1122">
        <v>999</v>
      </c>
      <c r="AO1122">
        <v>23363</v>
      </c>
    </row>
    <row r="1123" spans="1:41" x14ac:dyDescent="0.45">
      <c r="A1123" t="s">
        <v>7547</v>
      </c>
      <c r="B1123" t="s">
        <v>170</v>
      </c>
      <c r="C1123">
        <v>4</v>
      </c>
      <c r="D1123">
        <v>5</v>
      </c>
      <c r="F1123">
        <v>3.9964499999999998</v>
      </c>
      <c r="G1123">
        <v>58</v>
      </c>
      <c r="H1123">
        <v>0</v>
      </c>
      <c r="K1123">
        <v>56.3</v>
      </c>
      <c r="L1123">
        <v>232</v>
      </c>
      <c r="M1123">
        <v>45</v>
      </c>
      <c r="N1123">
        <v>27</v>
      </c>
      <c r="O1123">
        <v>25</v>
      </c>
      <c r="P1123">
        <v>7</v>
      </c>
      <c r="Q1123">
        <v>25</v>
      </c>
      <c r="R1123">
        <v>2</v>
      </c>
      <c r="S1123">
        <v>4</v>
      </c>
      <c r="T1123">
        <v>60</v>
      </c>
      <c r="U1123">
        <v>9.5914699999999993</v>
      </c>
      <c r="V1123">
        <v>3.9964499999999998</v>
      </c>
      <c r="W1123">
        <v>2.4</v>
      </c>
      <c r="X1123">
        <v>1.1190100000000001</v>
      </c>
      <c r="Y1123">
        <v>0.25862099999999999</v>
      </c>
      <c r="Z1123">
        <v>0.10775899999999999</v>
      </c>
      <c r="AA1123">
        <v>0.15086206048726999</v>
      </c>
      <c r="AB1123">
        <v>0.22167500000000001</v>
      </c>
      <c r="AC1123">
        <v>1.2433399999999999</v>
      </c>
      <c r="AD1123">
        <v>0.27941199999999999</v>
      </c>
      <c r="AE1123">
        <v>0.71428599999999998</v>
      </c>
      <c r="AH1123">
        <v>4.2852399999999999</v>
      </c>
      <c r="AI1123">
        <v>0.125662</v>
      </c>
      <c r="AJ1123">
        <v>0.29172300000000001</v>
      </c>
      <c r="AK1123">
        <v>999</v>
      </c>
      <c r="AO1123">
        <v>20517</v>
      </c>
    </row>
    <row r="1124" spans="1:41" x14ac:dyDescent="0.45">
      <c r="A1124" t="s">
        <v>8534</v>
      </c>
      <c r="C1124">
        <v>3</v>
      </c>
      <c r="D1124">
        <v>4</v>
      </c>
      <c r="F1124">
        <v>4.4081599999999996</v>
      </c>
      <c r="G1124">
        <v>35</v>
      </c>
      <c r="H1124">
        <v>1</v>
      </c>
      <c r="K1124">
        <v>49</v>
      </c>
      <c r="L1124">
        <v>210</v>
      </c>
      <c r="M1124">
        <v>51</v>
      </c>
      <c r="N1124">
        <v>26</v>
      </c>
      <c r="O1124">
        <v>24</v>
      </c>
      <c r="P1124">
        <v>6</v>
      </c>
      <c r="Q1124">
        <v>12</v>
      </c>
      <c r="R1124">
        <v>0</v>
      </c>
      <c r="S1124">
        <v>3</v>
      </c>
      <c r="T1124">
        <v>34</v>
      </c>
      <c r="U1124">
        <v>6.2449000000000003</v>
      </c>
      <c r="V1124">
        <v>2.2040799999999998</v>
      </c>
      <c r="W1124">
        <v>2.8333300000000001</v>
      </c>
      <c r="X1124">
        <v>1.1020399999999999</v>
      </c>
      <c r="Y1124">
        <v>0.16190499999999999</v>
      </c>
      <c r="Z1124">
        <v>5.7142900000000003E-2</v>
      </c>
      <c r="AA1124">
        <v>0.104761909693479</v>
      </c>
      <c r="AB1124">
        <v>0.26153799999999999</v>
      </c>
      <c r="AC1124">
        <v>1.2857099999999999</v>
      </c>
      <c r="AD1124">
        <v>0.290323</v>
      </c>
      <c r="AE1124">
        <v>0.67765600000000004</v>
      </c>
      <c r="AH1124">
        <v>4.3774899999999999</v>
      </c>
      <c r="AI1124">
        <v>0.125476</v>
      </c>
      <c r="AJ1124">
        <v>8.1702899999999995E-2</v>
      </c>
      <c r="AK1124">
        <v>999</v>
      </c>
      <c r="AO1124" t="s">
        <v>8535</v>
      </c>
    </row>
    <row r="1125" spans="1:41" x14ac:dyDescent="0.45">
      <c r="A1125" t="s">
        <v>8509</v>
      </c>
      <c r="B1125" t="s">
        <v>178</v>
      </c>
      <c r="C1125">
        <v>3</v>
      </c>
      <c r="D1125">
        <v>4</v>
      </c>
      <c r="F1125">
        <v>4.6652300000000002</v>
      </c>
      <c r="G1125">
        <v>31</v>
      </c>
      <c r="H1125">
        <v>2</v>
      </c>
      <c r="K1125">
        <v>46.3</v>
      </c>
      <c r="L1125">
        <v>203</v>
      </c>
      <c r="M1125">
        <v>42</v>
      </c>
      <c r="N1125">
        <v>26</v>
      </c>
      <c r="O1125">
        <v>24</v>
      </c>
      <c r="P1125">
        <v>6</v>
      </c>
      <c r="Q1125">
        <v>23</v>
      </c>
      <c r="R1125">
        <v>0</v>
      </c>
      <c r="S1125">
        <v>3</v>
      </c>
      <c r="T1125">
        <v>47</v>
      </c>
      <c r="U1125">
        <v>9.1360700000000001</v>
      </c>
      <c r="V1125">
        <v>4.4708399999999999</v>
      </c>
      <c r="W1125">
        <v>2.0434800000000002</v>
      </c>
      <c r="X1125">
        <v>1.16631</v>
      </c>
      <c r="Y1125">
        <v>0.23152700000000001</v>
      </c>
      <c r="Z1125">
        <v>0.1133</v>
      </c>
      <c r="AA1125">
        <v>0.118226595222949</v>
      </c>
      <c r="AB1125">
        <v>0.237288</v>
      </c>
      <c r="AC1125">
        <v>1.4038900000000001</v>
      </c>
      <c r="AD1125">
        <v>0.290323</v>
      </c>
      <c r="AE1125">
        <v>0.68904600000000005</v>
      </c>
      <c r="AH1125">
        <v>4.5941299999999998</v>
      </c>
      <c r="AI1125">
        <v>0.125361</v>
      </c>
      <c r="AJ1125">
        <v>-2.8224099999999998E-2</v>
      </c>
      <c r="AK1125">
        <v>999</v>
      </c>
      <c r="AO1125" t="s">
        <v>8510</v>
      </c>
    </row>
    <row r="1126" spans="1:41" x14ac:dyDescent="0.45">
      <c r="A1126" t="s">
        <v>7473</v>
      </c>
      <c r="B1126" t="s">
        <v>107</v>
      </c>
      <c r="C1126">
        <v>3</v>
      </c>
      <c r="D1126">
        <v>4</v>
      </c>
      <c r="F1126">
        <v>4.5251400000000004</v>
      </c>
      <c r="G1126">
        <v>45</v>
      </c>
      <c r="H1126">
        <v>1</v>
      </c>
      <c r="K1126">
        <v>53.7</v>
      </c>
      <c r="L1126">
        <v>234</v>
      </c>
      <c r="M1126">
        <v>54</v>
      </c>
      <c r="N1126">
        <v>29</v>
      </c>
      <c r="O1126">
        <v>27</v>
      </c>
      <c r="P1126">
        <v>8</v>
      </c>
      <c r="Q1126">
        <v>19</v>
      </c>
      <c r="R1126">
        <v>3</v>
      </c>
      <c r="S1126">
        <v>3</v>
      </c>
      <c r="T1126">
        <v>50</v>
      </c>
      <c r="U1126">
        <v>8.3798899999999996</v>
      </c>
      <c r="V1126">
        <v>3.1843599999999999</v>
      </c>
      <c r="W1126">
        <v>2.63158</v>
      </c>
      <c r="X1126">
        <v>1.3407800000000001</v>
      </c>
      <c r="Y1126">
        <v>0.213675</v>
      </c>
      <c r="Z1126">
        <v>8.1196599999999994E-2</v>
      </c>
      <c r="AA1126">
        <v>0.132478632032871</v>
      </c>
      <c r="AB1126">
        <v>0.25471700000000003</v>
      </c>
      <c r="AC1126">
        <v>1.3593999999999999</v>
      </c>
      <c r="AD1126">
        <v>0.29870099999999999</v>
      </c>
      <c r="AE1126">
        <v>0.711974</v>
      </c>
      <c r="AH1126">
        <v>4.5585800000000001</v>
      </c>
      <c r="AI1126">
        <v>0.12518599999999999</v>
      </c>
      <c r="AJ1126">
        <v>0.115351</v>
      </c>
      <c r="AK1126">
        <v>999</v>
      </c>
      <c r="AO1126">
        <v>17556</v>
      </c>
    </row>
    <row r="1127" spans="1:41" x14ac:dyDescent="0.45">
      <c r="A1127" t="s">
        <v>8426</v>
      </c>
      <c r="B1127" t="s">
        <v>104</v>
      </c>
      <c r="C1127">
        <v>2</v>
      </c>
      <c r="D1127">
        <v>2</v>
      </c>
      <c r="F1127">
        <v>4.7001900000000001</v>
      </c>
      <c r="G1127">
        <v>37</v>
      </c>
      <c r="H1127">
        <v>2</v>
      </c>
      <c r="K1127">
        <v>51.7</v>
      </c>
      <c r="L1127">
        <v>229</v>
      </c>
      <c r="M1127">
        <v>49</v>
      </c>
      <c r="N1127">
        <v>29</v>
      </c>
      <c r="O1127">
        <v>27</v>
      </c>
      <c r="P1127">
        <v>7</v>
      </c>
      <c r="Q1127">
        <v>24</v>
      </c>
      <c r="R1127">
        <v>0</v>
      </c>
      <c r="S1127">
        <v>4</v>
      </c>
      <c r="T1127">
        <v>50</v>
      </c>
      <c r="U1127">
        <v>8.7040600000000001</v>
      </c>
      <c r="V1127">
        <v>4.1779500000000001</v>
      </c>
      <c r="W1127">
        <v>2.0833300000000001</v>
      </c>
      <c r="X1127">
        <v>1.2185699999999999</v>
      </c>
      <c r="Y1127">
        <v>0.21834100000000001</v>
      </c>
      <c r="Z1127">
        <v>0.10480299999999999</v>
      </c>
      <c r="AA1127">
        <v>0.113537110388278</v>
      </c>
      <c r="AB1127">
        <v>0.243781</v>
      </c>
      <c r="AC1127">
        <v>1.4119900000000001</v>
      </c>
      <c r="AD1127">
        <v>0.29166700000000001</v>
      </c>
      <c r="AE1127">
        <v>0.69620300000000002</v>
      </c>
      <c r="AH1127">
        <v>4.7057200000000003</v>
      </c>
      <c r="AI1127">
        <v>0.124668</v>
      </c>
      <c r="AJ1127">
        <v>8.1405699999999998E-2</v>
      </c>
      <c r="AK1127">
        <v>999</v>
      </c>
      <c r="AO1127">
        <v>20177</v>
      </c>
    </row>
    <row r="1128" spans="1:41" x14ac:dyDescent="0.45">
      <c r="A1128" t="s">
        <v>8828</v>
      </c>
      <c r="B1128" t="s">
        <v>14</v>
      </c>
      <c r="C1128">
        <v>4</v>
      </c>
      <c r="D1128">
        <v>4</v>
      </c>
      <c r="F1128">
        <v>4.2505100000000002</v>
      </c>
      <c r="G1128">
        <v>34</v>
      </c>
      <c r="H1128">
        <v>0</v>
      </c>
      <c r="K1128">
        <v>48.7</v>
      </c>
      <c r="L1128">
        <v>213</v>
      </c>
      <c r="M1128">
        <v>42</v>
      </c>
      <c r="N1128">
        <v>25</v>
      </c>
      <c r="O1128">
        <v>23</v>
      </c>
      <c r="P1128">
        <v>5</v>
      </c>
      <c r="Q1128">
        <v>25</v>
      </c>
      <c r="R1128">
        <v>0</v>
      </c>
      <c r="S1128">
        <v>4</v>
      </c>
      <c r="T1128">
        <v>49</v>
      </c>
      <c r="U1128">
        <v>9.0554400000000008</v>
      </c>
      <c r="V1128">
        <v>4.62012</v>
      </c>
      <c r="W1128">
        <v>1.96</v>
      </c>
      <c r="X1128">
        <v>0.92402499999999999</v>
      </c>
      <c r="Y1128">
        <v>0.230047</v>
      </c>
      <c r="Z1128">
        <v>0.117371</v>
      </c>
      <c r="AA1128">
        <v>0.112676054239273</v>
      </c>
      <c r="AB1128">
        <v>0.22826099999999999</v>
      </c>
      <c r="AC1128">
        <v>1.3757699999999999</v>
      </c>
      <c r="AD1128">
        <v>0.28461500000000001</v>
      </c>
      <c r="AE1128">
        <v>0.7</v>
      </c>
      <c r="AH1128">
        <v>4.3638700000000004</v>
      </c>
      <c r="AI1128">
        <v>0.12464</v>
      </c>
      <c r="AJ1128">
        <v>4.8006100000000003E-2</v>
      </c>
      <c r="AK1128">
        <v>999</v>
      </c>
      <c r="AO1128" t="s">
        <v>8829</v>
      </c>
    </row>
    <row r="1129" spans="1:41" x14ac:dyDescent="0.45">
      <c r="A1129" t="s">
        <v>8461</v>
      </c>
      <c r="B1129" t="s">
        <v>178</v>
      </c>
      <c r="C1129">
        <v>4</v>
      </c>
      <c r="D1129">
        <v>4</v>
      </c>
      <c r="F1129">
        <v>4.5</v>
      </c>
      <c r="G1129">
        <v>44</v>
      </c>
      <c r="H1129">
        <v>0</v>
      </c>
      <c r="K1129">
        <v>52</v>
      </c>
      <c r="L1129">
        <v>220</v>
      </c>
      <c r="M1129">
        <v>46</v>
      </c>
      <c r="N1129">
        <v>28</v>
      </c>
      <c r="O1129">
        <v>26</v>
      </c>
      <c r="P1129">
        <v>6</v>
      </c>
      <c r="Q1129">
        <v>19</v>
      </c>
      <c r="R1129">
        <v>2</v>
      </c>
      <c r="S1129">
        <v>4</v>
      </c>
      <c r="T1129">
        <v>44</v>
      </c>
      <c r="U1129">
        <v>7.61538</v>
      </c>
      <c r="V1129">
        <v>3.2884600000000002</v>
      </c>
      <c r="W1129">
        <v>2.3157899999999998</v>
      </c>
      <c r="X1129">
        <v>1.0384599999999999</v>
      </c>
      <c r="Y1129">
        <v>0.2</v>
      </c>
      <c r="Z1129">
        <v>8.6363599999999999E-2</v>
      </c>
      <c r="AA1129">
        <v>0.113636367022991</v>
      </c>
      <c r="AB1129">
        <v>0.23350299999999999</v>
      </c>
      <c r="AC1129">
        <v>1.25</v>
      </c>
      <c r="AD1129">
        <v>0.27210899999999999</v>
      </c>
      <c r="AE1129">
        <v>0.65371000000000001</v>
      </c>
      <c r="AH1129">
        <v>4.3896600000000001</v>
      </c>
      <c r="AI1129">
        <v>0.12446599999999999</v>
      </c>
      <c r="AJ1129">
        <v>-4.3250900000000002E-2</v>
      </c>
      <c r="AK1129">
        <v>999</v>
      </c>
      <c r="AO1129">
        <v>21420</v>
      </c>
    </row>
    <row r="1130" spans="1:41" x14ac:dyDescent="0.45">
      <c r="A1130" t="s">
        <v>7579</v>
      </c>
      <c r="B1130" t="s">
        <v>42</v>
      </c>
      <c r="C1130">
        <v>2</v>
      </c>
      <c r="D1130">
        <v>3</v>
      </c>
      <c r="F1130">
        <v>4.5</v>
      </c>
      <c r="G1130">
        <v>39</v>
      </c>
      <c r="H1130">
        <v>0</v>
      </c>
      <c r="K1130">
        <v>48</v>
      </c>
      <c r="L1130">
        <v>211</v>
      </c>
      <c r="M1130">
        <v>43</v>
      </c>
      <c r="N1130">
        <v>26</v>
      </c>
      <c r="O1130">
        <v>24</v>
      </c>
      <c r="P1130">
        <v>6</v>
      </c>
      <c r="Q1130">
        <v>24</v>
      </c>
      <c r="R1130">
        <v>1</v>
      </c>
      <c r="S1130">
        <v>3</v>
      </c>
      <c r="T1130">
        <v>51</v>
      </c>
      <c r="U1130">
        <v>9.5625</v>
      </c>
      <c r="V1130">
        <v>4.5</v>
      </c>
      <c r="W1130">
        <v>2.125</v>
      </c>
      <c r="X1130">
        <v>1.125</v>
      </c>
      <c r="Y1130">
        <v>0.241706</v>
      </c>
      <c r="Z1130">
        <v>0.113744</v>
      </c>
      <c r="AA1130">
        <v>0.12796209007501599</v>
      </c>
      <c r="AB1130">
        <v>0.23369599999999999</v>
      </c>
      <c r="AC1130">
        <v>1.3958299999999999</v>
      </c>
      <c r="AD1130">
        <v>0.29133900000000001</v>
      </c>
      <c r="AE1130">
        <v>0.69965900000000003</v>
      </c>
      <c r="AH1130">
        <v>4.4425400000000002</v>
      </c>
      <c r="AI1130">
        <v>0.123459</v>
      </c>
      <c r="AJ1130">
        <v>4.6437399999999997E-2</v>
      </c>
      <c r="AK1130">
        <v>999</v>
      </c>
      <c r="AO1130">
        <v>19588</v>
      </c>
    </row>
    <row r="1131" spans="1:41" x14ac:dyDescent="0.45">
      <c r="A1131" t="s">
        <v>8315</v>
      </c>
      <c r="B1131" t="s">
        <v>207</v>
      </c>
      <c r="C1131">
        <v>2</v>
      </c>
      <c r="D1131">
        <v>3</v>
      </c>
      <c r="F1131">
        <v>4.91228</v>
      </c>
      <c r="G1131">
        <v>37</v>
      </c>
      <c r="H1131">
        <v>7</v>
      </c>
      <c r="K1131">
        <v>51.3</v>
      </c>
      <c r="L1131">
        <v>233</v>
      </c>
      <c r="M1131">
        <v>52</v>
      </c>
      <c r="N1131">
        <v>30</v>
      </c>
      <c r="O1131">
        <v>28</v>
      </c>
      <c r="P1131">
        <v>8</v>
      </c>
      <c r="Q1131">
        <v>26</v>
      </c>
      <c r="R1131">
        <v>1</v>
      </c>
      <c r="S1131">
        <v>2</v>
      </c>
      <c r="T1131">
        <v>48</v>
      </c>
      <c r="U1131">
        <v>8.4210499999999993</v>
      </c>
      <c r="V1131">
        <v>4.5613999999999999</v>
      </c>
      <c r="W1131">
        <v>1.84615</v>
      </c>
      <c r="X1131">
        <v>1.40351</v>
      </c>
      <c r="Y1131">
        <v>0.206009</v>
      </c>
      <c r="Z1131">
        <v>0.11158800000000001</v>
      </c>
      <c r="AA1131">
        <v>9.4420596957206698E-2</v>
      </c>
      <c r="AB1131">
        <v>0.25365900000000002</v>
      </c>
      <c r="AC1131">
        <v>1.52047</v>
      </c>
      <c r="AD1131">
        <v>0.29530200000000001</v>
      </c>
      <c r="AE1131">
        <v>0.71856299999999995</v>
      </c>
      <c r="AH1131">
        <v>5.0484099999999996</v>
      </c>
      <c r="AI1131">
        <v>0.123283</v>
      </c>
      <c r="AJ1131">
        <v>8.3170900000000006E-2</v>
      </c>
      <c r="AK1131">
        <v>999</v>
      </c>
      <c r="AO1131">
        <v>19541</v>
      </c>
    </row>
    <row r="1132" spans="1:41" x14ac:dyDescent="0.45">
      <c r="A1132" t="s">
        <v>8388</v>
      </c>
      <c r="C1132">
        <v>1</v>
      </c>
      <c r="D1132">
        <v>3</v>
      </c>
      <c r="F1132">
        <v>5.2821699999999998</v>
      </c>
      <c r="G1132">
        <v>27</v>
      </c>
      <c r="H1132">
        <v>6</v>
      </c>
      <c r="K1132">
        <v>44.3</v>
      </c>
      <c r="L1132">
        <v>201</v>
      </c>
      <c r="M1132">
        <v>51</v>
      </c>
      <c r="N1132">
        <v>28</v>
      </c>
      <c r="O1132">
        <v>26</v>
      </c>
      <c r="P1132">
        <v>6</v>
      </c>
      <c r="Q1132">
        <v>16</v>
      </c>
      <c r="R1132">
        <v>0</v>
      </c>
      <c r="S1132">
        <v>2</v>
      </c>
      <c r="T1132">
        <v>26</v>
      </c>
      <c r="U1132">
        <v>5.2821699999999998</v>
      </c>
      <c r="V1132">
        <v>3.2505600000000001</v>
      </c>
      <c r="W1132">
        <v>1.625</v>
      </c>
      <c r="X1132">
        <v>1.21896</v>
      </c>
      <c r="Y1132">
        <v>0.129353</v>
      </c>
      <c r="Z1132">
        <v>7.9602000000000006E-2</v>
      </c>
      <c r="AA1132">
        <v>4.97512519359588E-2</v>
      </c>
      <c r="AB1132">
        <v>0.27868900000000002</v>
      </c>
      <c r="AC1132">
        <v>1.5124200000000001</v>
      </c>
      <c r="AD1132">
        <v>0.29801299999999997</v>
      </c>
      <c r="AE1132">
        <v>0.66552900000000004</v>
      </c>
      <c r="AH1132">
        <v>5.0609099999999998</v>
      </c>
      <c r="AI1132">
        <v>0.12299499999999999</v>
      </c>
      <c r="AJ1132">
        <v>-0.10972999999999999</v>
      </c>
      <c r="AK1132">
        <v>999</v>
      </c>
      <c r="AO1132" t="s">
        <v>8389</v>
      </c>
    </row>
    <row r="1133" spans="1:41" x14ac:dyDescent="0.45">
      <c r="A1133" t="s">
        <v>8621</v>
      </c>
      <c r="B1133" t="s">
        <v>31</v>
      </c>
      <c r="C1133">
        <v>4</v>
      </c>
      <c r="D1133">
        <v>5</v>
      </c>
      <c r="F1133">
        <v>4.6088199999999997</v>
      </c>
      <c r="G1133">
        <v>26</v>
      </c>
      <c r="H1133">
        <v>9</v>
      </c>
      <c r="K1133">
        <v>70.3</v>
      </c>
      <c r="L1133">
        <v>315</v>
      </c>
      <c r="M1133">
        <v>68</v>
      </c>
      <c r="N1133">
        <v>39</v>
      </c>
      <c r="O1133">
        <v>36</v>
      </c>
      <c r="P1133">
        <v>8</v>
      </c>
      <c r="Q1133">
        <v>39</v>
      </c>
      <c r="R1133">
        <v>0</v>
      </c>
      <c r="S1133">
        <v>3</v>
      </c>
      <c r="T1133">
        <v>54</v>
      </c>
      <c r="U1133">
        <v>6.9132300000000004</v>
      </c>
      <c r="V1133">
        <v>4.9928900000000001</v>
      </c>
      <c r="W1133">
        <v>1.38462</v>
      </c>
      <c r="X1133">
        <v>1.0241800000000001</v>
      </c>
      <c r="Y1133">
        <v>0.171429</v>
      </c>
      <c r="Z1133">
        <v>0.12381</v>
      </c>
      <c r="AA1133">
        <v>4.7619052231311798E-2</v>
      </c>
      <c r="AB1133">
        <v>0.249084</v>
      </c>
      <c r="AC1133">
        <v>1.5220499999999999</v>
      </c>
      <c r="AD1133">
        <v>0.28436</v>
      </c>
      <c r="AE1133">
        <v>0.709812</v>
      </c>
      <c r="AH1133">
        <v>4.9904599999999997</v>
      </c>
      <c r="AI1133">
        <v>0.122073</v>
      </c>
      <c r="AJ1133">
        <v>0.38424000000000003</v>
      </c>
      <c r="AK1133">
        <v>999</v>
      </c>
      <c r="AO1133" t="s">
        <v>8622</v>
      </c>
    </row>
    <row r="1134" spans="1:41" x14ac:dyDescent="0.45">
      <c r="A1134" t="s">
        <v>197</v>
      </c>
      <c r="B1134" t="s">
        <v>18</v>
      </c>
      <c r="C1134">
        <v>3</v>
      </c>
      <c r="D1134">
        <v>3</v>
      </c>
      <c r="F1134">
        <v>4.43255</v>
      </c>
      <c r="G1134">
        <v>41</v>
      </c>
      <c r="H1134">
        <v>0</v>
      </c>
      <c r="K1134">
        <v>46.7</v>
      </c>
      <c r="L1134">
        <v>199</v>
      </c>
      <c r="M1134">
        <v>43</v>
      </c>
      <c r="N1134">
        <v>25</v>
      </c>
      <c r="O1134">
        <v>23</v>
      </c>
      <c r="P1134">
        <v>7</v>
      </c>
      <c r="Q1134">
        <v>17</v>
      </c>
      <c r="R1134">
        <v>0</v>
      </c>
      <c r="S1134">
        <v>4</v>
      </c>
      <c r="T1134">
        <v>49</v>
      </c>
      <c r="U1134">
        <v>9.4432500000000008</v>
      </c>
      <c r="V1134">
        <v>3.27623</v>
      </c>
      <c r="W1134">
        <v>2.8823500000000002</v>
      </c>
      <c r="X1134">
        <v>1.34904</v>
      </c>
      <c r="Y1134">
        <v>0.24623100000000001</v>
      </c>
      <c r="Z1134">
        <v>8.5427100000000006E-2</v>
      </c>
      <c r="AA1134">
        <v>0.160804018378257</v>
      </c>
      <c r="AB1134">
        <v>0.24157300000000001</v>
      </c>
      <c r="AC1134">
        <v>1.2847999999999999</v>
      </c>
      <c r="AD1134">
        <v>0.29508200000000001</v>
      </c>
      <c r="AE1134">
        <v>0.69721100000000003</v>
      </c>
      <c r="AH1134">
        <v>4.45418</v>
      </c>
      <c r="AI1134">
        <v>0.1212</v>
      </c>
      <c r="AJ1134">
        <v>8.3341200000000004E-2</v>
      </c>
      <c r="AK1134">
        <v>999</v>
      </c>
      <c r="AO1134">
        <v>14510</v>
      </c>
    </row>
    <row r="1135" spans="1:41" x14ac:dyDescent="0.45">
      <c r="A1135" t="s">
        <v>8566</v>
      </c>
      <c r="B1135" t="s">
        <v>46</v>
      </c>
      <c r="C1135">
        <v>5</v>
      </c>
      <c r="D1135">
        <v>5</v>
      </c>
      <c r="F1135">
        <v>4.8450199999999999</v>
      </c>
      <c r="G1135">
        <v>26</v>
      </c>
      <c r="H1135">
        <v>5</v>
      </c>
      <c r="K1135">
        <v>61.3</v>
      </c>
      <c r="L1135">
        <v>275</v>
      </c>
      <c r="M1135">
        <v>62</v>
      </c>
      <c r="N1135">
        <v>35</v>
      </c>
      <c r="O1135">
        <v>33</v>
      </c>
      <c r="P1135">
        <v>8</v>
      </c>
      <c r="Q1135">
        <v>32</v>
      </c>
      <c r="R1135">
        <v>0</v>
      </c>
      <c r="S1135">
        <v>2</v>
      </c>
      <c r="T1135">
        <v>48</v>
      </c>
      <c r="U1135">
        <v>7.0473100000000004</v>
      </c>
      <c r="V1135">
        <v>4.6982100000000004</v>
      </c>
      <c r="W1135">
        <v>1.5</v>
      </c>
      <c r="X1135">
        <v>1.17455</v>
      </c>
      <c r="Y1135">
        <v>0.17454500000000001</v>
      </c>
      <c r="Z1135">
        <v>0.116364</v>
      </c>
      <c r="AA1135">
        <v>5.8181814849376602E-2</v>
      </c>
      <c r="AB1135">
        <v>0.25726100000000002</v>
      </c>
      <c r="AC1135">
        <v>1.5334399999999999</v>
      </c>
      <c r="AD1135">
        <v>0.29189199999999998</v>
      </c>
      <c r="AE1135">
        <v>0.71255999999999997</v>
      </c>
      <c r="AH1135">
        <v>5.0494899999999996</v>
      </c>
      <c r="AI1135">
        <v>0.121036</v>
      </c>
      <c r="AJ1135">
        <v>0.135966</v>
      </c>
      <c r="AK1135">
        <v>999</v>
      </c>
      <c r="AO1135" t="s">
        <v>8567</v>
      </c>
    </row>
    <row r="1136" spans="1:41" x14ac:dyDescent="0.45">
      <c r="A1136" t="s">
        <v>8742</v>
      </c>
      <c r="B1136" t="s">
        <v>178</v>
      </c>
      <c r="C1136">
        <v>3</v>
      </c>
      <c r="D1136">
        <v>4</v>
      </c>
      <c r="F1136">
        <v>4.55497</v>
      </c>
      <c r="G1136">
        <v>42</v>
      </c>
      <c r="H1136">
        <v>2</v>
      </c>
      <c r="K1136">
        <v>57.3</v>
      </c>
      <c r="L1136">
        <v>247</v>
      </c>
      <c r="M1136">
        <v>49</v>
      </c>
      <c r="N1136">
        <v>31</v>
      </c>
      <c r="O1136">
        <v>29</v>
      </c>
      <c r="P1136">
        <v>7</v>
      </c>
      <c r="Q1136">
        <v>27</v>
      </c>
      <c r="R1136">
        <v>0</v>
      </c>
      <c r="S1136">
        <v>7</v>
      </c>
      <c r="T1136">
        <v>58</v>
      </c>
      <c r="U1136">
        <v>9.1099499999999995</v>
      </c>
      <c r="V1136">
        <v>4.2408400000000004</v>
      </c>
      <c r="W1136">
        <v>2.1481499999999998</v>
      </c>
      <c r="X1136">
        <v>1.09948</v>
      </c>
      <c r="Y1136">
        <v>0.234818</v>
      </c>
      <c r="Z1136">
        <v>0.10931200000000001</v>
      </c>
      <c r="AA1136">
        <v>0.12550607323646501</v>
      </c>
      <c r="AB1136">
        <v>0.230047</v>
      </c>
      <c r="AC1136">
        <v>1.3263499999999999</v>
      </c>
      <c r="AD1136">
        <v>0.28378399999999998</v>
      </c>
      <c r="AE1136">
        <v>0.67975799999999997</v>
      </c>
      <c r="AH1136">
        <v>4.5988499999999997</v>
      </c>
      <c r="AI1136">
        <v>0.11980399999999999</v>
      </c>
      <c r="AJ1136">
        <v>5.2151500000000003E-2</v>
      </c>
      <c r="AK1136">
        <v>999</v>
      </c>
      <c r="AO1136" t="s">
        <v>8743</v>
      </c>
    </row>
    <row r="1137" spans="1:41" x14ac:dyDescent="0.45">
      <c r="A1137" t="s">
        <v>8655</v>
      </c>
      <c r="C1137">
        <v>3</v>
      </c>
      <c r="D1137">
        <v>4</v>
      </c>
      <c r="F1137">
        <v>4.95</v>
      </c>
      <c r="G1137">
        <v>20</v>
      </c>
      <c r="H1137">
        <v>5</v>
      </c>
      <c r="K1137">
        <v>60</v>
      </c>
      <c r="L1137">
        <v>271</v>
      </c>
      <c r="M1137">
        <v>56</v>
      </c>
      <c r="N1137">
        <v>35</v>
      </c>
      <c r="O1137">
        <v>33</v>
      </c>
      <c r="P1137">
        <v>7</v>
      </c>
      <c r="Q1137">
        <v>35</v>
      </c>
      <c r="R1137">
        <v>0</v>
      </c>
      <c r="S1137">
        <v>6</v>
      </c>
      <c r="T1137">
        <v>55</v>
      </c>
      <c r="U1137">
        <v>8.25</v>
      </c>
      <c r="V1137">
        <v>5.25</v>
      </c>
      <c r="W1137">
        <v>1.5714300000000001</v>
      </c>
      <c r="X1137">
        <v>1.05</v>
      </c>
      <c r="Y1137">
        <v>0.20295199999999999</v>
      </c>
      <c r="Z1137">
        <v>0.12915099999999999</v>
      </c>
      <c r="AA1137">
        <v>7.3800742626190102E-2</v>
      </c>
      <c r="AB1137">
        <v>0.243478</v>
      </c>
      <c r="AC1137">
        <v>1.51667</v>
      </c>
      <c r="AD1137">
        <v>0.29166700000000001</v>
      </c>
      <c r="AE1137">
        <v>0.68965500000000002</v>
      </c>
      <c r="AH1137">
        <v>4.9883699999999997</v>
      </c>
      <c r="AI1137">
        <v>0.118104</v>
      </c>
      <c r="AJ1137">
        <v>2.9775599999999999E-2</v>
      </c>
      <c r="AK1137">
        <v>999</v>
      </c>
      <c r="AO1137" t="s">
        <v>8656</v>
      </c>
    </row>
    <row r="1138" spans="1:41" x14ac:dyDescent="0.45">
      <c r="A1138" t="s">
        <v>8477</v>
      </c>
      <c r="B1138" t="s">
        <v>21</v>
      </c>
      <c r="C1138">
        <v>2</v>
      </c>
      <c r="D1138">
        <v>3</v>
      </c>
      <c r="F1138">
        <v>4.2127699999999999</v>
      </c>
      <c r="G1138">
        <v>40</v>
      </c>
      <c r="H1138">
        <v>0</v>
      </c>
      <c r="K1138">
        <v>47</v>
      </c>
      <c r="L1138">
        <v>202</v>
      </c>
      <c r="M1138">
        <v>42</v>
      </c>
      <c r="N1138">
        <v>24</v>
      </c>
      <c r="O1138">
        <v>22</v>
      </c>
      <c r="P1138">
        <v>6</v>
      </c>
      <c r="Q1138">
        <v>21</v>
      </c>
      <c r="R1138">
        <v>1</v>
      </c>
      <c r="S1138">
        <v>2</v>
      </c>
      <c r="T1138">
        <v>50</v>
      </c>
      <c r="U1138">
        <v>9.5744699999999998</v>
      </c>
      <c r="V1138">
        <v>4.02128</v>
      </c>
      <c r="W1138">
        <v>2.3809499999999999</v>
      </c>
      <c r="X1138">
        <v>1.1489400000000001</v>
      </c>
      <c r="Y1138">
        <v>0.247525</v>
      </c>
      <c r="Z1138">
        <v>0.10396</v>
      </c>
      <c r="AA1138">
        <v>0.143564358353614</v>
      </c>
      <c r="AB1138">
        <v>0.23463700000000001</v>
      </c>
      <c r="AC1138">
        <v>1.34043</v>
      </c>
      <c r="AD1138">
        <v>0.29268300000000003</v>
      </c>
      <c r="AE1138">
        <v>0.71428599999999998</v>
      </c>
      <c r="AH1138">
        <v>4.2550400000000002</v>
      </c>
      <c r="AI1138">
        <v>0.117298</v>
      </c>
      <c r="AJ1138">
        <v>8.8704699999999997E-2</v>
      </c>
      <c r="AK1138">
        <v>999</v>
      </c>
      <c r="AO1138" t="s">
        <v>8478</v>
      </c>
    </row>
    <row r="1139" spans="1:41" x14ac:dyDescent="0.45">
      <c r="A1139" t="s">
        <v>7357</v>
      </c>
      <c r="B1139" t="s">
        <v>309</v>
      </c>
      <c r="C1139">
        <v>3</v>
      </c>
      <c r="D1139">
        <v>3</v>
      </c>
      <c r="F1139">
        <v>4.7682099999999998</v>
      </c>
      <c r="G1139">
        <v>44</v>
      </c>
      <c r="H1139">
        <v>0</v>
      </c>
      <c r="K1139">
        <v>45.3</v>
      </c>
      <c r="L1139">
        <v>203</v>
      </c>
      <c r="M1139">
        <v>41</v>
      </c>
      <c r="N1139">
        <v>26</v>
      </c>
      <c r="O1139">
        <v>24</v>
      </c>
      <c r="P1139">
        <v>6</v>
      </c>
      <c r="Q1139">
        <v>27</v>
      </c>
      <c r="R1139">
        <v>1</v>
      </c>
      <c r="S1139">
        <v>2</v>
      </c>
      <c r="T1139">
        <v>50</v>
      </c>
      <c r="U1139">
        <v>9.9337700000000009</v>
      </c>
      <c r="V1139">
        <v>5.3642399999999997</v>
      </c>
      <c r="W1139">
        <v>1.85185</v>
      </c>
      <c r="X1139">
        <v>1.1920500000000001</v>
      </c>
      <c r="Y1139">
        <v>0.246305</v>
      </c>
      <c r="Z1139">
        <v>0.13300500000000001</v>
      </c>
      <c r="AA1139">
        <v>0.11330050230026199</v>
      </c>
      <c r="AB1139">
        <v>0.23563200000000001</v>
      </c>
      <c r="AC1139">
        <v>1.5011000000000001</v>
      </c>
      <c r="AD1139">
        <v>0.29660999999999998</v>
      </c>
      <c r="AE1139">
        <v>0.70469800000000005</v>
      </c>
      <c r="AH1139">
        <v>4.6899199999999999</v>
      </c>
      <c r="AI1139">
        <v>0.116842</v>
      </c>
      <c r="AJ1139">
        <v>0.242865</v>
      </c>
      <c r="AK1139">
        <v>999</v>
      </c>
      <c r="AO1139">
        <v>25376</v>
      </c>
    </row>
    <row r="1140" spans="1:41" x14ac:dyDescent="0.45">
      <c r="A1140" t="s">
        <v>8475</v>
      </c>
      <c r="B1140" t="s">
        <v>76</v>
      </c>
      <c r="C1140">
        <v>2</v>
      </c>
      <c r="D1140">
        <v>3</v>
      </c>
      <c r="F1140">
        <v>4.7872300000000001</v>
      </c>
      <c r="G1140">
        <v>27</v>
      </c>
      <c r="H1140">
        <v>5</v>
      </c>
      <c r="K1140">
        <v>47</v>
      </c>
      <c r="L1140">
        <v>205</v>
      </c>
      <c r="M1140">
        <v>50</v>
      </c>
      <c r="N1140">
        <v>27</v>
      </c>
      <c r="O1140">
        <v>25</v>
      </c>
      <c r="P1140">
        <v>6</v>
      </c>
      <c r="Q1140">
        <v>19</v>
      </c>
      <c r="R1140">
        <v>1</v>
      </c>
      <c r="S1140">
        <v>1</v>
      </c>
      <c r="T1140">
        <v>33</v>
      </c>
      <c r="U1140">
        <v>6.3191499999999996</v>
      </c>
      <c r="V1140">
        <v>3.6383000000000001</v>
      </c>
      <c r="W1140">
        <v>1.7368399999999999</v>
      </c>
      <c r="X1140">
        <v>1.1489400000000001</v>
      </c>
      <c r="Y1140">
        <v>0.16097600000000001</v>
      </c>
      <c r="Z1140">
        <v>9.2682899999999999E-2</v>
      </c>
      <c r="AA1140">
        <v>6.8292677402496296E-2</v>
      </c>
      <c r="AB1140">
        <v>0.27027000000000001</v>
      </c>
      <c r="AC1140">
        <v>1.4680899999999999</v>
      </c>
      <c r="AD1140">
        <v>0.30137000000000003</v>
      </c>
      <c r="AE1140">
        <v>0.69306900000000005</v>
      </c>
      <c r="AH1140">
        <v>4.7869599999999997</v>
      </c>
      <c r="AI1140">
        <v>0.116789</v>
      </c>
      <c r="AJ1140">
        <v>0.20105899999999999</v>
      </c>
      <c r="AK1140">
        <v>999</v>
      </c>
      <c r="AO1140">
        <v>13345</v>
      </c>
    </row>
    <row r="1141" spans="1:41" x14ac:dyDescent="0.45">
      <c r="A1141" t="s">
        <v>5834</v>
      </c>
      <c r="B1141" t="s">
        <v>82</v>
      </c>
      <c r="C1141">
        <v>4</v>
      </c>
      <c r="D1141">
        <v>3</v>
      </c>
      <c r="F1141">
        <v>4.2127699999999999</v>
      </c>
      <c r="G1141">
        <v>37</v>
      </c>
      <c r="H1141">
        <v>1</v>
      </c>
      <c r="K1141">
        <v>47</v>
      </c>
      <c r="L1141">
        <v>208</v>
      </c>
      <c r="M1141">
        <v>41</v>
      </c>
      <c r="N1141">
        <v>24</v>
      </c>
      <c r="O1141">
        <v>22</v>
      </c>
      <c r="P1141">
        <v>5</v>
      </c>
      <c r="Q1141">
        <v>23</v>
      </c>
      <c r="R1141">
        <v>0</v>
      </c>
      <c r="S1141">
        <v>4</v>
      </c>
      <c r="T1141">
        <v>48</v>
      </c>
      <c r="U1141">
        <v>9.1914899999999999</v>
      </c>
      <c r="V1141">
        <v>4.4042599999999998</v>
      </c>
      <c r="W1141">
        <v>2.0869599999999999</v>
      </c>
      <c r="X1141">
        <v>0.95744700000000005</v>
      </c>
      <c r="Y1141">
        <v>0.230769</v>
      </c>
      <c r="Z1141">
        <v>0.11057699999999999</v>
      </c>
      <c r="AA1141">
        <v>0.12019231170415801</v>
      </c>
      <c r="AB1141">
        <v>0.226519</v>
      </c>
      <c r="AC1141">
        <v>1.3616999999999999</v>
      </c>
      <c r="AD1141">
        <v>0.28125</v>
      </c>
      <c r="AE1141">
        <v>0.70175399999999999</v>
      </c>
      <c r="AH1141">
        <v>4.3188700000000004</v>
      </c>
      <c r="AI1141">
        <v>0.116205</v>
      </c>
      <c r="AJ1141">
        <v>9.5907800000000001E-2</v>
      </c>
      <c r="AK1141">
        <v>999</v>
      </c>
      <c r="AO1141" t="s">
        <v>5836</v>
      </c>
    </row>
    <row r="1142" spans="1:41" x14ac:dyDescent="0.45">
      <c r="A1142" t="s">
        <v>8248</v>
      </c>
      <c r="C1142">
        <v>2</v>
      </c>
      <c r="D1142">
        <v>4</v>
      </c>
      <c r="F1142">
        <v>5.0817199999999998</v>
      </c>
      <c r="G1142">
        <v>21</v>
      </c>
      <c r="H1142">
        <v>9</v>
      </c>
      <c r="K1142">
        <v>67.3</v>
      </c>
      <c r="L1142">
        <v>301</v>
      </c>
      <c r="M1142">
        <v>74</v>
      </c>
      <c r="N1142">
        <v>41</v>
      </c>
      <c r="O1142">
        <v>38</v>
      </c>
      <c r="P1142">
        <v>11</v>
      </c>
      <c r="Q1142">
        <v>27</v>
      </c>
      <c r="R1142">
        <v>0</v>
      </c>
      <c r="S1142">
        <v>2</v>
      </c>
      <c r="T1142">
        <v>47</v>
      </c>
      <c r="U1142">
        <v>6.2852899999999998</v>
      </c>
      <c r="V1142">
        <v>3.6107</v>
      </c>
      <c r="W1142">
        <v>1.74074</v>
      </c>
      <c r="X1142">
        <v>1.4710300000000001</v>
      </c>
      <c r="Y1142">
        <v>0.15614600000000001</v>
      </c>
      <c r="Z1142">
        <v>8.9701000000000003E-2</v>
      </c>
      <c r="AA1142">
        <v>6.6445186734199496E-2</v>
      </c>
      <c r="AB1142">
        <v>0.272059</v>
      </c>
      <c r="AC1142">
        <v>1.50074</v>
      </c>
      <c r="AD1142">
        <v>0.29439300000000002</v>
      </c>
      <c r="AE1142">
        <v>0.70093499999999997</v>
      </c>
      <c r="AH1142">
        <v>5.2758399999999996</v>
      </c>
      <c r="AI1142">
        <v>0.115955</v>
      </c>
      <c r="AJ1142">
        <v>0.17007900000000001</v>
      </c>
      <c r="AK1142">
        <v>999</v>
      </c>
      <c r="AO1142" t="s">
        <v>8249</v>
      </c>
    </row>
    <row r="1143" spans="1:41" x14ac:dyDescent="0.45">
      <c r="A1143" t="s">
        <v>8721</v>
      </c>
      <c r="B1143" t="s">
        <v>21</v>
      </c>
      <c r="C1143">
        <v>4</v>
      </c>
      <c r="D1143">
        <v>6</v>
      </c>
      <c r="F1143">
        <v>4.8471599999999997</v>
      </c>
      <c r="G1143">
        <v>20</v>
      </c>
      <c r="H1143">
        <v>7</v>
      </c>
      <c r="K1143">
        <v>68.7</v>
      </c>
      <c r="L1143">
        <v>307</v>
      </c>
      <c r="M1143">
        <v>70</v>
      </c>
      <c r="N1143">
        <v>40</v>
      </c>
      <c r="O1143">
        <v>37</v>
      </c>
      <c r="P1143">
        <v>9</v>
      </c>
      <c r="Q1143">
        <v>33</v>
      </c>
      <c r="R1143">
        <v>0</v>
      </c>
      <c r="S1143">
        <v>3</v>
      </c>
      <c r="T1143">
        <v>53</v>
      </c>
      <c r="U1143">
        <v>6.9432299999999998</v>
      </c>
      <c r="V1143">
        <v>4.3231400000000004</v>
      </c>
      <c r="W1143">
        <v>1.60606</v>
      </c>
      <c r="X1143">
        <v>1.1790400000000001</v>
      </c>
      <c r="Y1143">
        <v>0.17263800000000001</v>
      </c>
      <c r="Z1143">
        <v>0.107492</v>
      </c>
      <c r="AA1143">
        <v>6.5146572887897394E-2</v>
      </c>
      <c r="AB1143">
        <v>0.258303</v>
      </c>
      <c r="AC1143">
        <v>1.4992700000000001</v>
      </c>
      <c r="AD1143">
        <v>0.29186600000000001</v>
      </c>
      <c r="AE1143">
        <v>0.69690300000000005</v>
      </c>
      <c r="AH1143">
        <v>4.9872100000000001</v>
      </c>
      <c r="AI1143">
        <v>0.11537500000000001</v>
      </c>
      <c r="AJ1143">
        <v>0.13611500000000001</v>
      </c>
      <c r="AK1143">
        <v>999</v>
      </c>
      <c r="AO1143" t="s">
        <v>8722</v>
      </c>
    </row>
    <row r="1144" spans="1:41" x14ac:dyDescent="0.45">
      <c r="A1144" t="s">
        <v>7286</v>
      </c>
      <c r="B1144" t="s">
        <v>178</v>
      </c>
      <c r="C1144">
        <v>4</v>
      </c>
      <c r="D1144">
        <v>4</v>
      </c>
      <c r="F1144">
        <v>4.1436500000000001</v>
      </c>
      <c r="G1144">
        <v>56</v>
      </c>
      <c r="H1144">
        <v>0</v>
      </c>
      <c r="K1144">
        <v>54.3</v>
      </c>
      <c r="L1144">
        <v>234</v>
      </c>
      <c r="M1144">
        <v>47</v>
      </c>
      <c r="N1144">
        <v>27</v>
      </c>
      <c r="O1144">
        <v>25</v>
      </c>
      <c r="P1144">
        <v>7</v>
      </c>
      <c r="Q1144">
        <v>23</v>
      </c>
      <c r="R1144">
        <v>1</v>
      </c>
      <c r="S1144">
        <v>5</v>
      </c>
      <c r="T1144">
        <v>56</v>
      </c>
      <c r="U1144">
        <v>9.2817699999999999</v>
      </c>
      <c r="V1144">
        <v>3.8121499999999999</v>
      </c>
      <c r="W1144">
        <v>2.4347799999999999</v>
      </c>
      <c r="X1144">
        <v>1.16022</v>
      </c>
      <c r="Y1144">
        <v>0.239316</v>
      </c>
      <c r="Z1144">
        <v>9.8290600000000006E-2</v>
      </c>
      <c r="AA1144">
        <v>0.141025640070438</v>
      </c>
      <c r="AB1144">
        <v>0.228155</v>
      </c>
      <c r="AC1144">
        <v>1.2891300000000001</v>
      </c>
      <c r="AD1144">
        <v>0.27972000000000002</v>
      </c>
      <c r="AE1144">
        <v>0.71428599999999998</v>
      </c>
      <c r="AH1144">
        <v>4.41526</v>
      </c>
      <c r="AI1144">
        <v>0.11462</v>
      </c>
      <c r="AJ1144">
        <v>0.183943</v>
      </c>
      <c r="AK1144">
        <v>999</v>
      </c>
      <c r="AO1144">
        <v>13649</v>
      </c>
    </row>
    <row r="1145" spans="1:41" x14ac:dyDescent="0.45">
      <c r="A1145" t="s">
        <v>8499</v>
      </c>
      <c r="C1145">
        <v>2</v>
      </c>
      <c r="D1145">
        <v>3</v>
      </c>
      <c r="F1145">
        <v>4.7929000000000004</v>
      </c>
      <c r="G1145">
        <v>23</v>
      </c>
      <c r="H1145">
        <v>7</v>
      </c>
      <c r="K1145">
        <v>50.7</v>
      </c>
      <c r="L1145">
        <v>232</v>
      </c>
      <c r="M1145">
        <v>52</v>
      </c>
      <c r="N1145">
        <v>29</v>
      </c>
      <c r="O1145">
        <v>27</v>
      </c>
      <c r="P1145">
        <v>6</v>
      </c>
      <c r="Q1145">
        <v>28</v>
      </c>
      <c r="R1145">
        <v>0</v>
      </c>
      <c r="S1145">
        <v>2</v>
      </c>
      <c r="T1145">
        <v>42</v>
      </c>
      <c r="U1145">
        <v>7.4556199999999997</v>
      </c>
      <c r="V1145">
        <v>4.9704100000000002</v>
      </c>
      <c r="W1145">
        <v>1.5</v>
      </c>
      <c r="X1145">
        <v>1.0650900000000001</v>
      </c>
      <c r="Y1145">
        <v>0.181034</v>
      </c>
      <c r="Z1145">
        <v>0.12069000000000001</v>
      </c>
      <c r="AA1145">
        <v>6.0344822704792002E-2</v>
      </c>
      <c r="AB1145">
        <v>0.25742599999999999</v>
      </c>
      <c r="AC1145">
        <v>1.5779099999999999</v>
      </c>
      <c r="AD1145">
        <v>0.29870099999999999</v>
      </c>
      <c r="AE1145">
        <v>0.71229100000000001</v>
      </c>
      <c r="AH1145">
        <v>4.9118500000000003</v>
      </c>
      <c r="AI1145">
        <v>0.113644</v>
      </c>
      <c r="AJ1145">
        <v>0.256158</v>
      </c>
      <c r="AK1145">
        <v>999</v>
      </c>
      <c r="AO1145" t="s">
        <v>8500</v>
      </c>
    </row>
    <row r="1146" spans="1:41" x14ac:dyDescent="0.45">
      <c r="A1146" t="s">
        <v>8466</v>
      </c>
      <c r="C1146">
        <v>3</v>
      </c>
      <c r="D1146">
        <v>5</v>
      </c>
      <c r="F1146">
        <v>5.3684200000000004</v>
      </c>
      <c r="G1146">
        <v>24</v>
      </c>
      <c r="H1146">
        <v>7</v>
      </c>
      <c r="K1146">
        <v>57</v>
      </c>
      <c r="L1146">
        <v>260</v>
      </c>
      <c r="M1146">
        <v>63</v>
      </c>
      <c r="N1146">
        <v>36</v>
      </c>
      <c r="O1146">
        <v>34</v>
      </c>
      <c r="P1146">
        <v>7</v>
      </c>
      <c r="Q1146">
        <v>28</v>
      </c>
      <c r="R1146">
        <v>0</v>
      </c>
      <c r="S1146">
        <v>2</v>
      </c>
      <c r="T1146">
        <v>40</v>
      </c>
      <c r="U1146">
        <v>6.3157899999999998</v>
      </c>
      <c r="V1146">
        <v>4.4210500000000001</v>
      </c>
      <c r="W1146">
        <v>1.4285699999999999</v>
      </c>
      <c r="X1146">
        <v>1.1052599999999999</v>
      </c>
      <c r="Y1146">
        <v>0.15384600000000001</v>
      </c>
      <c r="Z1146">
        <v>0.107692</v>
      </c>
      <c r="AA1146">
        <v>4.6153850853443097E-2</v>
      </c>
      <c r="AB1146">
        <v>0.27391300000000002</v>
      </c>
      <c r="AC1146">
        <v>1.59649</v>
      </c>
      <c r="AD1146">
        <v>0.30601099999999998</v>
      </c>
      <c r="AE1146">
        <v>0.67734000000000005</v>
      </c>
      <c r="AH1146">
        <v>5.0269700000000004</v>
      </c>
      <c r="AI1146">
        <v>0.1133</v>
      </c>
      <c r="AJ1146">
        <v>8.0054100000000003E-2</v>
      </c>
      <c r="AK1146">
        <v>999</v>
      </c>
      <c r="AO1146" t="s">
        <v>8467</v>
      </c>
    </row>
    <row r="1147" spans="1:41" x14ac:dyDescent="0.45">
      <c r="A1147" t="s">
        <v>8651</v>
      </c>
      <c r="C1147">
        <v>2</v>
      </c>
      <c r="D1147">
        <v>3</v>
      </c>
      <c r="F1147">
        <v>5.2</v>
      </c>
      <c r="G1147">
        <v>20</v>
      </c>
      <c r="H1147">
        <v>5</v>
      </c>
      <c r="K1147">
        <v>45</v>
      </c>
      <c r="L1147">
        <v>205</v>
      </c>
      <c r="M1147">
        <v>46</v>
      </c>
      <c r="N1147">
        <v>28</v>
      </c>
      <c r="O1147">
        <v>26</v>
      </c>
      <c r="P1147">
        <v>6</v>
      </c>
      <c r="Q1147">
        <v>24</v>
      </c>
      <c r="R1147">
        <v>0</v>
      </c>
      <c r="S1147">
        <v>2</v>
      </c>
      <c r="T1147">
        <v>37</v>
      </c>
      <c r="U1147">
        <v>7.4</v>
      </c>
      <c r="V1147">
        <v>4.8</v>
      </c>
      <c r="W1147">
        <v>1.5416700000000001</v>
      </c>
      <c r="X1147">
        <v>1.2</v>
      </c>
      <c r="Y1147">
        <v>0.18048800000000001</v>
      </c>
      <c r="Z1147">
        <v>0.117073</v>
      </c>
      <c r="AA1147">
        <v>6.3414640724658897E-2</v>
      </c>
      <c r="AB1147">
        <v>0.25698300000000002</v>
      </c>
      <c r="AC1147">
        <v>1.5555600000000001</v>
      </c>
      <c r="AD1147">
        <v>0.29411799999999999</v>
      </c>
      <c r="AE1147">
        <v>0.68181800000000004</v>
      </c>
      <c r="AH1147">
        <v>5.0772599999999999</v>
      </c>
      <c r="AI1147">
        <v>0.11139</v>
      </c>
      <c r="AJ1147">
        <v>-1.42927E-2</v>
      </c>
      <c r="AK1147">
        <v>999</v>
      </c>
      <c r="AO1147" t="s">
        <v>8652</v>
      </c>
    </row>
    <row r="1148" spans="1:41" x14ac:dyDescent="0.45">
      <c r="A1148" t="s">
        <v>7490</v>
      </c>
      <c r="B1148" t="s">
        <v>107</v>
      </c>
      <c r="C1148">
        <v>3</v>
      </c>
      <c r="D1148">
        <v>3</v>
      </c>
      <c r="F1148">
        <v>4.3859599999999999</v>
      </c>
      <c r="G1148">
        <v>46</v>
      </c>
      <c r="H1148">
        <v>1</v>
      </c>
      <c r="K1148">
        <v>51.3</v>
      </c>
      <c r="L1148">
        <v>232</v>
      </c>
      <c r="M1148">
        <v>48</v>
      </c>
      <c r="N1148">
        <v>27</v>
      </c>
      <c r="O1148">
        <v>25</v>
      </c>
      <c r="P1148">
        <v>7</v>
      </c>
      <c r="Q1148">
        <v>28</v>
      </c>
      <c r="R1148">
        <v>2</v>
      </c>
      <c r="S1148">
        <v>2</v>
      </c>
      <c r="T1148">
        <v>59</v>
      </c>
      <c r="U1148">
        <v>10.350899999999999</v>
      </c>
      <c r="V1148">
        <v>4.91228</v>
      </c>
      <c r="W1148">
        <v>2.1071399999999998</v>
      </c>
      <c r="X1148">
        <v>1.22807</v>
      </c>
      <c r="Y1148">
        <v>0.25430999999999998</v>
      </c>
      <c r="Z1148">
        <v>0.12069000000000001</v>
      </c>
      <c r="AA1148">
        <v>0.13362068682909001</v>
      </c>
      <c r="AB1148">
        <v>0.237624</v>
      </c>
      <c r="AC1148">
        <v>1.4814799999999999</v>
      </c>
      <c r="AD1148">
        <v>0.30147099999999999</v>
      </c>
      <c r="AE1148">
        <v>0.74018099999999998</v>
      </c>
      <c r="AH1148">
        <v>4.4831099999999999</v>
      </c>
      <c r="AI1148">
        <v>0.11093500000000001</v>
      </c>
      <c r="AJ1148">
        <v>0.220383</v>
      </c>
      <c r="AK1148">
        <v>999</v>
      </c>
      <c r="AO1148">
        <v>23809</v>
      </c>
    </row>
    <row r="1149" spans="1:41" x14ac:dyDescent="0.45">
      <c r="A1149" t="s">
        <v>8415</v>
      </c>
      <c r="C1149">
        <v>2</v>
      </c>
      <c r="D1149">
        <v>3</v>
      </c>
      <c r="F1149">
        <v>4.8742700000000001</v>
      </c>
      <c r="G1149">
        <v>18</v>
      </c>
      <c r="H1149">
        <v>8</v>
      </c>
      <c r="K1149">
        <v>51.7</v>
      </c>
      <c r="L1149">
        <v>235</v>
      </c>
      <c r="M1149">
        <v>54</v>
      </c>
      <c r="N1149">
        <v>30</v>
      </c>
      <c r="O1149">
        <v>28</v>
      </c>
      <c r="P1149">
        <v>7</v>
      </c>
      <c r="Q1149">
        <v>25</v>
      </c>
      <c r="R1149">
        <v>0</v>
      </c>
      <c r="S1149">
        <v>1</v>
      </c>
      <c r="T1149">
        <v>39</v>
      </c>
      <c r="U1149">
        <v>6.7891700000000004</v>
      </c>
      <c r="V1149">
        <v>4.3520300000000001</v>
      </c>
      <c r="W1149">
        <v>1.56</v>
      </c>
      <c r="X1149">
        <v>1.2185699999999999</v>
      </c>
      <c r="Y1149">
        <v>0.16595699999999999</v>
      </c>
      <c r="Z1149">
        <v>0.10638300000000001</v>
      </c>
      <c r="AA1149">
        <v>5.9574469923973E-2</v>
      </c>
      <c r="AB1149">
        <v>0.25837300000000002</v>
      </c>
      <c r="AC1149">
        <v>1.5280499999999999</v>
      </c>
      <c r="AD1149">
        <v>0.28834399999999999</v>
      </c>
      <c r="AE1149">
        <v>0.70809299999999997</v>
      </c>
      <c r="AH1149">
        <v>5.0151899999999996</v>
      </c>
      <c r="AI1149">
        <v>0.110486</v>
      </c>
      <c r="AJ1149">
        <v>0.15354400000000001</v>
      </c>
      <c r="AK1149">
        <v>999</v>
      </c>
      <c r="AO1149" t="s">
        <v>8416</v>
      </c>
    </row>
    <row r="1150" spans="1:41" x14ac:dyDescent="0.45">
      <c r="A1150" t="s">
        <v>8427</v>
      </c>
      <c r="C1150">
        <v>2</v>
      </c>
      <c r="D1150">
        <v>3</v>
      </c>
      <c r="F1150">
        <v>4.7001900000000001</v>
      </c>
      <c r="G1150">
        <v>43</v>
      </c>
      <c r="H1150">
        <v>1</v>
      </c>
      <c r="K1150">
        <v>51.7</v>
      </c>
      <c r="L1150">
        <v>220</v>
      </c>
      <c r="M1150">
        <v>50</v>
      </c>
      <c r="N1150">
        <v>29</v>
      </c>
      <c r="O1150">
        <v>27</v>
      </c>
      <c r="P1150">
        <v>7</v>
      </c>
      <c r="Q1150">
        <v>21</v>
      </c>
      <c r="R1150">
        <v>0</v>
      </c>
      <c r="S1150">
        <v>1</v>
      </c>
      <c r="T1150">
        <v>42</v>
      </c>
      <c r="U1150">
        <v>7.3114100000000004</v>
      </c>
      <c r="V1150">
        <v>3.65571</v>
      </c>
      <c r="W1150">
        <v>2</v>
      </c>
      <c r="X1150">
        <v>1.2185699999999999</v>
      </c>
      <c r="Y1150">
        <v>0.190909</v>
      </c>
      <c r="Z1150">
        <v>9.5454499999999998E-2</v>
      </c>
      <c r="AA1150">
        <v>9.5454543828964206E-2</v>
      </c>
      <c r="AB1150">
        <v>0.252525</v>
      </c>
      <c r="AC1150">
        <v>1.37331</v>
      </c>
      <c r="AD1150">
        <v>0.28859099999999999</v>
      </c>
      <c r="AE1150">
        <v>0.68627499999999997</v>
      </c>
      <c r="AH1150">
        <v>4.6670299999999996</v>
      </c>
      <c r="AI1150">
        <v>0.110136</v>
      </c>
      <c r="AJ1150">
        <v>-1.8193399999999998E-2</v>
      </c>
      <c r="AK1150">
        <v>999</v>
      </c>
      <c r="AO1150">
        <v>22296</v>
      </c>
    </row>
    <row r="1151" spans="1:41" x14ac:dyDescent="0.45">
      <c r="A1151" t="s">
        <v>8456</v>
      </c>
      <c r="B1151" t="s">
        <v>76</v>
      </c>
      <c r="C1151">
        <v>2</v>
      </c>
      <c r="D1151">
        <v>3</v>
      </c>
      <c r="F1151">
        <v>4.4081599999999996</v>
      </c>
      <c r="G1151">
        <v>36</v>
      </c>
      <c r="H1151">
        <v>0</v>
      </c>
      <c r="K1151">
        <v>49</v>
      </c>
      <c r="L1151">
        <v>213</v>
      </c>
      <c r="M1151">
        <v>48</v>
      </c>
      <c r="N1151">
        <v>26</v>
      </c>
      <c r="O1151">
        <v>24</v>
      </c>
      <c r="P1151">
        <v>6</v>
      </c>
      <c r="Q1151">
        <v>19</v>
      </c>
      <c r="R1151">
        <v>1</v>
      </c>
      <c r="S1151">
        <v>2</v>
      </c>
      <c r="T1151">
        <v>41</v>
      </c>
      <c r="U1151">
        <v>7.5306100000000002</v>
      </c>
      <c r="V1151">
        <v>3.4897999999999998</v>
      </c>
      <c r="W1151">
        <v>2.1578900000000001</v>
      </c>
      <c r="X1151">
        <v>1.1020399999999999</v>
      </c>
      <c r="Y1151">
        <v>0.19248799999999999</v>
      </c>
      <c r="Z1151">
        <v>8.9201900000000001E-2</v>
      </c>
      <c r="AA1151">
        <v>0.103286392986774</v>
      </c>
      <c r="AB1151">
        <v>0.25</v>
      </c>
      <c r="AC1151">
        <v>1.3673500000000001</v>
      </c>
      <c r="AD1151">
        <v>0.289655</v>
      </c>
      <c r="AE1151">
        <v>0.69965900000000003</v>
      </c>
      <c r="AH1151">
        <v>4.4591200000000004</v>
      </c>
      <c r="AI1151">
        <v>0.107173</v>
      </c>
      <c r="AJ1151">
        <v>0.140462</v>
      </c>
      <c r="AK1151">
        <v>999</v>
      </c>
      <c r="AO1151" t="s">
        <v>8457</v>
      </c>
    </row>
    <row r="1152" spans="1:41" x14ac:dyDescent="0.45">
      <c r="A1152" t="s">
        <v>8424</v>
      </c>
      <c r="C1152">
        <v>3</v>
      </c>
      <c r="D1152">
        <v>3</v>
      </c>
      <c r="F1152">
        <v>4.5</v>
      </c>
      <c r="G1152">
        <v>35</v>
      </c>
      <c r="H1152">
        <v>2</v>
      </c>
      <c r="K1152">
        <v>50</v>
      </c>
      <c r="L1152">
        <v>216</v>
      </c>
      <c r="M1152">
        <v>52</v>
      </c>
      <c r="N1152">
        <v>27</v>
      </c>
      <c r="O1152">
        <v>25</v>
      </c>
      <c r="P1152">
        <v>7</v>
      </c>
      <c r="Q1152">
        <v>16</v>
      </c>
      <c r="R1152">
        <v>1</v>
      </c>
      <c r="S1152">
        <v>2</v>
      </c>
      <c r="T1152">
        <v>36</v>
      </c>
      <c r="U1152">
        <v>6.48</v>
      </c>
      <c r="V1152">
        <v>2.88</v>
      </c>
      <c r="W1152">
        <v>2.25</v>
      </c>
      <c r="X1152">
        <v>1.26</v>
      </c>
      <c r="Y1152">
        <v>0.16666700000000001</v>
      </c>
      <c r="Z1152">
        <v>7.4074100000000004E-2</v>
      </c>
      <c r="AA1152">
        <v>9.2592597007751395E-2</v>
      </c>
      <c r="AB1152">
        <v>0.26262600000000003</v>
      </c>
      <c r="AC1152">
        <v>1.36</v>
      </c>
      <c r="AD1152">
        <v>0.290323</v>
      </c>
      <c r="AE1152">
        <v>0.70446699999999995</v>
      </c>
      <c r="AH1152">
        <v>4.7150400000000001</v>
      </c>
      <c r="AI1152">
        <v>0.10549600000000001</v>
      </c>
      <c r="AJ1152">
        <v>0.18556500000000001</v>
      </c>
      <c r="AK1152">
        <v>999</v>
      </c>
      <c r="AO1152" t="s">
        <v>8425</v>
      </c>
    </row>
    <row r="1153" spans="1:41" x14ac:dyDescent="0.45">
      <c r="A1153" t="s">
        <v>8291</v>
      </c>
      <c r="B1153" t="s">
        <v>36</v>
      </c>
      <c r="C1153">
        <v>3</v>
      </c>
      <c r="D1153">
        <v>5</v>
      </c>
      <c r="F1153">
        <v>4.8214300000000003</v>
      </c>
      <c r="G1153">
        <v>54</v>
      </c>
      <c r="H1153">
        <v>0</v>
      </c>
      <c r="K1153">
        <v>56</v>
      </c>
      <c r="L1153">
        <v>250</v>
      </c>
      <c r="M1153">
        <v>56</v>
      </c>
      <c r="N1153">
        <v>32</v>
      </c>
      <c r="O1153">
        <v>30</v>
      </c>
      <c r="P1153">
        <v>9</v>
      </c>
      <c r="Q1153">
        <v>24</v>
      </c>
      <c r="R1153">
        <v>2</v>
      </c>
      <c r="S1153">
        <v>3</v>
      </c>
      <c r="T1153">
        <v>57</v>
      </c>
      <c r="U1153">
        <v>9.1607099999999999</v>
      </c>
      <c r="V1153">
        <v>3.8571399999999998</v>
      </c>
      <c r="W1153">
        <v>2.375</v>
      </c>
      <c r="X1153">
        <v>1.4464300000000001</v>
      </c>
      <c r="Y1153">
        <v>0.22800000000000001</v>
      </c>
      <c r="Z1153">
        <v>9.6000000000000002E-2</v>
      </c>
      <c r="AA1153">
        <v>0.13199999928474401</v>
      </c>
      <c r="AB1153">
        <v>0.25112099999999998</v>
      </c>
      <c r="AC1153">
        <v>1.4285699999999999</v>
      </c>
      <c r="AD1153">
        <v>0.29936299999999999</v>
      </c>
      <c r="AE1153">
        <v>0.71216599999999997</v>
      </c>
      <c r="AH1153">
        <v>4.7550400000000002</v>
      </c>
      <c r="AI1153">
        <v>0.104744</v>
      </c>
      <c r="AJ1153">
        <v>4.9763399999999999E-2</v>
      </c>
      <c r="AK1153">
        <v>999</v>
      </c>
      <c r="AO1153">
        <v>17871</v>
      </c>
    </row>
    <row r="1154" spans="1:41" x14ac:dyDescent="0.45">
      <c r="A1154" t="s">
        <v>8719</v>
      </c>
      <c r="B1154" t="s">
        <v>31</v>
      </c>
      <c r="C1154">
        <v>4</v>
      </c>
      <c r="D1154">
        <v>4</v>
      </c>
      <c r="F1154">
        <v>4.7142900000000001</v>
      </c>
      <c r="G1154">
        <v>33</v>
      </c>
      <c r="H1154">
        <v>7</v>
      </c>
      <c r="K1154">
        <v>63</v>
      </c>
      <c r="L1154">
        <v>285</v>
      </c>
      <c r="M1154">
        <v>55</v>
      </c>
      <c r="N1154">
        <v>35</v>
      </c>
      <c r="O1154">
        <v>33</v>
      </c>
      <c r="P1154">
        <v>8</v>
      </c>
      <c r="Q1154">
        <v>40</v>
      </c>
      <c r="R1154">
        <v>0</v>
      </c>
      <c r="S1154">
        <v>7</v>
      </c>
      <c r="T1154">
        <v>68</v>
      </c>
      <c r="U1154">
        <v>9.7142900000000001</v>
      </c>
      <c r="V1154">
        <v>5.7142900000000001</v>
      </c>
      <c r="W1154">
        <v>1.7</v>
      </c>
      <c r="X1154">
        <v>1.14286</v>
      </c>
      <c r="Y1154">
        <v>0.238596</v>
      </c>
      <c r="Z1154">
        <v>0.140351</v>
      </c>
      <c r="AA1154">
        <v>9.8245605826377799E-2</v>
      </c>
      <c r="AB1154">
        <v>0.23109199999999999</v>
      </c>
      <c r="AC1154">
        <v>1.5079400000000001</v>
      </c>
      <c r="AD1154">
        <v>0.29012300000000002</v>
      </c>
      <c r="AE1154">
        <v>0.71599000000000002</v>
      </c>
      <c r="AH1154">
        <v>4.9851999999999999</v>
      </c>
      <c r="AI1154">
        <v>0.10452599999999999</v>
      </c>
      <c r="AJ1154">
        <v>0.30648199999999998</v>
      </c>
      <c r="AK1154">
        <v>999</v>
      </c>
      <c r="AO1154" t="s">
        <v>8720</v>
      </c>
    </row>
    <row r="1155" spans="1:41" x14ac:dyDescent="0.45">
      <c r="A1155" t="s">
        <v>7486</v>
      </c>
      <c r="B1155" t="s">
        <v>46</v>
      </c>
      <c r="C1155">
        <v>2</v>
      </c>
      <c r="D1155">
        <v>4</v>
      </c>
      <c r="F1155">
        <v>4.76471</v>
      </c>
      <c r="G1155">
        <v>31</v>
      </c>
      <c r="H1155">
        <v>5</v>
      </c>
      <c r="K1155">
        <v>51</v>
      </c>
      <c r="L1155">
        <v>227</v>
      </c>
      <c r="M1155">
        <v>53</v>
      </c>
      <c r="N1155">
        <v>29</v>
      </c>
      <c r="O1155">
        <v>27</v>
      </c>
      <c r="P1155">
        <v>7</v>
      </c>
      <c r="Q1155">
        <v>21</v>
      </c>
      <c r="R1155">
        <v>0</v>
      </c>
      <c r="S1155">
        <v>3</v>
      </c>
      <c r="T1155">
        <v>39</v>
      </c>
      <c r="U1155">
        <v>6.8823499999999997</v>
      </c>
      <c r="V1155">
        <v>3.7058800000000001</v>
      </c>
      <c r="W1155">
        <v>1.85714</v>
      </c>
      <c r="X1155">
        <v>1.23529</v>
      </c>
      <c r="Y1155">
        <v>0.17180599999999999</v>
      </c>
      <c r="Z1155">
        <v>9.2510999999999996E-2</v>
      </c>
      <c r="AA1155">
        <v>7.9295158386230399E-2</v>
      </c>
      <c r="AB1155">
        <v>0.26108399999999998</v>
      </c>
      <c r="AC1155">
        <v>1.4509799999999999</v>
      </c>
      <c r="AD1155">
        <v>0.29299399999999998</v>
      </c>
      <c r="AE1155">
        <v>0.70093499999999997</v>
      </c>
      <c r="AH1155">
        <v>4.92171</v>
      </c>
      <c r="AI1155">
        <v>0.104174</v>
      </c>
      <c r="AJ1155">
        <v>0.207398</v>
      </c>
      <c r="AK1155">
        <v>999</v>
      </c>
      <c r="AO1155">
        <v>16466</v>
      </c>
    </row>
    <row r="1156" spans="1:41" x14ac:dyDescent="0.45">
      <c r="A1156" t="s">
        <v>7512</v>
      </c>
      <c r="B1156" t="s">
        <v>31</v>
      </c>
      <c r="C1156">
        <v>3</v>
      </c>
      <c r="D1156">
        <v>5</v>
      </c>
      <c r="F1156">
        <v>4.9399699999999998</v>
      </c>
      <c r="G1156">
        <v>39</v>
      </c>
      <c r="H1156">
        <v>5</v>
      </c>
      <c r="K1156">
        <v>58.3</v>
      </c>
      <c r="L1156">
        <v>263</v>
      </c>
      <c r="M1156">
        <v>59</v>
      </c>
      <c r="N1156">
        <v>34</v>
      </c>
      <c r="O1156">
        <v>32</v>
      </c>
      <c r="P1156">
        <v>8</v>
      </c>
      <c r="Q1156">
        <v>25</v>
      </c>
      <c r="R1156">
        <v>3</v>
      </c>
      <c r="S1156">
        <v>6</v>
      </c>
      <c r="T1156">
        <v>53</v>
      </c>
      <c r="U1156">
        <v>8.1818200000000001</v>
      </c>
      <c r="V1156">
        <v>3.8593500000000001</v>
      </c>
      <c r="W1156">
        <v>2.12</v>
      </c>
      <c r="X1156">
        <v>1.23499</v>
      </c>
      <c r="Y1156">
        <v>0.20152100000000001</v>
      </c>
      <c r="Z1156">
        <v>9.5057000000000003E-2</v>
      </c>
      <c r="AA1156">
        <v>0.10646388679742801</v>
      </c>
      <c r="AB1156">
        <v>0.25430999999999998</v>
      </c>
      <c r="AC1156">
        <v>1.44082</v>
      </c>
      <c r="AD1156">
        <v>0.29824600000000001</v>
      </c>
      <c r="AE1156">
        <v>0.68681300000000001</v>
      </c>
      <c r="AH1156">
        <v>4.8159299999999998</v>
      </c>
      <c r="AI1156">
        <v>0.104147</v>
      </c>
      <c r="AJ1156">
        <v>-9.2266699999999993E-2</v>
      </c>
      <c r="AK1156">
        <v>999</v>
      </c>
      <c r="AO1156">
        <v>14527</v>
      </c>
    </row>
    <row r="1157" spans="1:41" x14ac:dyDescent="0.45">
      <c r="A1157" t="s">
        <v>8361</v>
      </c>
      <c r="B1157" t="s">
        <v>36</v>
      </c>
      <c r="C1157">
        <v>3</v>
      </c>
      <c r="D1157">
        <v>6</v>
      </c>
      <c r="F1157">
        <v>5.72614</v>
      </c>
      <c r="G1157">
        <v>21</v>
      </c>
      <c r="H1157">
        <v>11</v>
      </c>
      <c r="K1157">
        <v>72.3</v>
      </c>
      <c r="L1157">
        <v>323</v>
      </c>
      <c r="M1157">
        <v>90</v>
      </c>
      <c r="N1157">
        <v>49</v>
      </c>
      <c r="O1157">
        <v>46</v>
      </c>
      <c r="P1157">
        <v>14</v>
      </c>
      <c r="Q1157">
        <v>18</v>
      </c>
      <c r="R1157">
        <v>0</v>
      </c>
      <c r="S1157">
        <v>4</v>
      </c>
      <c r="T1157">
        <v>38</v>
      </c>
      <c r="U1157">
        <v>4.7302900000000001</v>
      </c>
      <c r="V1157">
        <v>2.2406600000000001</v>
      </c>
      <c r="W1157">
        <v>2.11111</v>
      </c>
      <c r="X1157">
        <v>1.74274</v>
      </c>
      <c r="Y1157">
        <v>0.117647</v>
      </c>
      <c r="Z1157">
        <v>5.5727600000000002E-2</v>
      </c>
      <c r="AA1157">
        <v>6.1919506639242103E-2</v>
      </c>
      <c r="AB1157">
        <v>0.29900300000000002</v>
      </c>
      <c r="AC1157">
        <v>1.4937800000000001</v>
      </c>
      <c r="AD1157">
        <v>0.30522100000000002</v>
      </c>
      <c r="AE1157">
        <v>0.66742100000000004</v>
      </c>
      <c r="AH1157">
        <v>5.6340199999999996</v>
      </c>
      <c r="AI1157">
        <v>0.104</v>
      </c>
      <c r="AJ1157">
        <v>-2.3393799999999999E-2</v>
      </c>
      <c r="AK1157">
        <v>999</v>
      </c>
      <c r="AO1157">
        <v>25804</v>
      </c>
    </row>
    <row r="1158" spans="1:41" x14ac:dyDescent="0.45">
      <c r="A1158" t="s">
        <v>8491</v>
      </c>
      <c r="B1158" t="s">
        <v>18</v>
      </c>
      <c r="C1158">
        <v>4</v>
      </c>
      <c r="D1158">
        <v>4</v>
      </c>
      <c r="F1158">
        <v>4.2711899999999998</v>
      </c>
      <c r="G1158">
        <v>40</v>
      </c>
      <c r="H1158">
        <v>2</v>
      </c>
      <c r="K1158">
        <v>59</v>
      </c>
      <c r="L1158">
        <v>255</v>
      </c>
      <c r="M1158">
        <v>56</v>
      </c>
      <c r="N1158">
        <v>30</v>
      </c>
      <c r="O1158">
        <v>28</v>
      </c>
      <c r="P1158">
        <v>6</v>
      </c>
      <c r="Q1158">
        <v>25</v>
      </c>
      <c r="R1158">
        <v>0</v>
      </c>
      <c r="S1158">
        <v>4</v>
      </c>
      <c r="T1158">
        <v>45</v>
      </c>
      <c r="U1158">
        <v>6.8644100000000003</v>
      </c>
      <c r="V1158">
        <v>3.8135599999999998</v>
      </c>
      <c r="W1158">
        <v>1.8</v>
      </c>
      <c r="X1158">
        <v>0.91525400000000001</v>
      </c>
      <c r="Y1158">
        <v>0.17647099999999999</v>
      </c>
      <c r="Z1158">
        <v>9.8039200000000007E-2</v>
      </c>
      <c r="AA1158">
        <v>7.8431375324726105E-2</v>
      </c>
      <c r="AB1158">
        <v>0.24778800000000001</v>
      </c>
      <c r="AC1158">
        <v>1.3728800000000001</v>
      </c>
      <c r="AD1158">
        <v>0.28571400000000002</v>
      </c>
      <c r="AE1158">
        <v>0.70247899999999996</v>
      </c>
      <c r="AH1158">
        <v>4.52623</v>
      </c>
      <c r="AI1158">
        <v>0.103743</v>
      </c>
      <c r="AJ1158">
        <v>0.38512400000000002</v>
      </c>
      <c r="AK1158">
        <v>999</v>
      </c>
      <c r="AO1158" t="s">
        <v>8492</v>
      </c>
    </row>
    <row r="1159" spans="1:41" x14ac:dyDescent="0.45">
      <c r="A1159" t="s">
        <v>8628</v>
      </c>
      <c r="B1159" t="s">
        <v>98</v>
      </c>
      <c r="C1159">
        <v>3</v>
      </c>
      <c r="D1159">
        <v>4</v>
      </c>
      <c r="F1159">
        <v>4.9187599999999998</v>
      </c>
      <c r="G1159">
        <v>28</v>
      </c>
      <c r="H1159">
        <v>7</v>
      </c>
      <c r="K1159">
        <v>67.7</v>
      </c>
      <c r="L1159">
        <v>306</v>
      </c>
      <c r="M1159">
        <v>70</v>
      </c>
      <c r="N1159">
        <v>40</v>
      </c>
      <c r="O1159">
        <v>37</v>
      </c>
      <c r="P1159">
        <v>8</v>
      </c>
      <c r="Q1159">
        <v>32</v>
      </c>
      <c r="R1159">
        <v>0</v>
      </c>
      <c r="S1159">
        <v>6</v>
      </c>
      <c r="T1159">
        <v>47</v>
      </c>
      <c r="U1159">
        <v>6.2481499999999999</v>
      </c>
      <c r="V1159">
        <v>4.25406</v>
      </c>
      <c r="W1159">
        <v>1.46875</v>
      </c>
      <c r="X1159">
        <v>1.06352</v>
      </c>
      <c r="Y1159">
        <v>0.15359500000000001</v>
      </c>
      <c r="Z1159">
        <v>0.104575</v>
      </c>
      <c r="AA1159">
        <v>4.9019612371921498E-2</v>
      </c>
      <c r="AB1159">
        <v>0.26119399999999998</v>
      </c>
      <c r="AC1159">
        <v>1.50665</v>
      </c>
      <c r="AD1159">
        <v>0.29108000000000001</v>
      </c>
      <c r="AE1159">
        <v>0.68281899999999995</v>
      </c>
      <c r="AH1159">
        <v>5.0866499999999997</v>
      </c>
      <c r="AI1159">
        <v>0.10331799999999999</v>
      </c>
      <c r="AJ1159">
        <v>3.8178400000000001E-2</v>
      </c>
      <c r="AK1159">
        <v>999</v>
      </c>
      <c r="AO1159" t="s">
        <v>8629</v>
      </c>
    </row>
    <row r="1160" spans="1:41" x14ac:dyDescent="0.45">
      <c r="A1160" t="s">
        <v>8781</v>
      </c>
      <c r="B1160" t="s">
        <v>98</v>
      </c>
      <c r="C1160">
        <v>4</v>
      </c>
      <c r="D1160">
        <v>4</v>
      </c>
      <c r="F1160">
        <v>4.92537</v>
      </c>
      <c r="G1160">
        <v>27</v>
      </c>
      <c r="H1160">
        <v>7</v>
      </c>
      <c r="K1160">
        <v>60.3</v>
      </c>
      <c r="L1160">
        <v>271</v>
      </c>
      <c r="M1160">
        <v>61</v>
      </c>
      <c r="N1160">
        <v>35</v>
      </c>
      <c r="O1160">
        <v>33</v>
      </c>
      <c r="P1160">
        <v>7</v>
      </c>
      <c r="Q1160">
        <v>31</v>
      </c>
      <c r="R1160">
        <v>0</v>
      </c>
      <c r="S1160">
        <v>4</v>
      </c>
      <c r="T1160">
        <v>43</v>
      </c>
      <c r="U1160">
        <v>6.41791</v>
      </c>
      <c r="V1160">
        <v>4.6268700000000003</v>
      </c>
      <c r="W1160">
        <v>1.3871</v>
      </c>
      <c r="X1160">
        <v>1.04478</v>
      </c>
      <c r="Y1160">
        <v>0.15867200000000001</v>
      </c>
      <c r="Z1160">
        <v>0.11439100000000001</v>
      </c>
      <c r="AA1160">
        <v>4.4280447065830203E-2</v>
      </c>
      <c r="AB1160">
        <v>0.25847500000000001</v>
      </c>
      <c r="AC1160">
        <v>1.5257000000000001</v>
      </c>
      <c r="AD1160">
        <v>0.290323</v>
      </c>
      <c r="AE1160">
        <v>0.69343100000000002</v>
      </c>
      <c r="AH1160">
        <v>5.07925</v>
      </c>
      <c r="AI1160">
        <v>0.103117</v>
      </c>
      <c r="AJ1160">
        <v>0.102589</v>
      </c>
      <c r="AK1160">
        <v>999</v>
      </c>
      <c r="AO1160" t="s">
        <v>8782</v>
      </c>
    </row>
    <row r="1161" spans="1:41" x14ac:dyDescent="0.45">
      <c r="A1161" t="s">
        <v>8395</v>
      </c>
      <c r="B1161" t="s">
        <v>70</v>
      </c>
      <c r="C1161">
        <v>2</v>
      </c>
      <c r="D1161">
        <v>4</v>
      </c>
      <c r="F1161">
        <v>4.61538</v>
      </c>
      <c r="G1161">
        <v>32</v>
      </c>
      <c r="H1161">
        <v>6</v>
      </c>
      <c r="K1161">
        <v>50.7</v>
      </c>
      <c r="L1161">
        <v>227</v>
      </c>
      <c r="M1161">
        <v>47</v>
      </c>
      <c r="N1161">
        <v>28</v>
      </c>
      <c r="O1161">
        <v>26</v>
      </c>
      <c r="P1161">
        <v>6</v>
      </c>
      <c r="Q1161">
        <v>27</v>
      </c>
      <c r="R1161">
        <v>1</v>
      </c>
      <c r="S1161">
        <v>5</v>
      </c>
      <c r="T1161">
        <v>50</v>
      </c>
      <c r="U1161">
        <v>8.8757400000000004</v>
      </c>
      <c r="V1161">
        <v>4.7929000000000004</v>
      </c>
      <c r="W1161">
        <v>1.85185</v>
      </c>
      <c r="X1161">
        <v>1.0650900000000001</v>
      </c>
      <c r="Y1161">
        <v>0.22026399999999999</v>
      </c>
      <c r="Z1161">
        <v>0.11894299999999999</v>
      </c>
      <c r="AA1161">
        <v>0.101321585476398</v>
      </c>
      <c r="AB1161">
        <v>0.24102599999999999</v>
      </c>
      <c r="AC1161">
        <v>1.45957</v>
      </c>
      <c r="AD1161">
        <v>0.294964</v>
      </c>
      <c r="AE1161">
        <v>0.70121900000000004</v>
      </c>
      <c r="AH1161">
        <v>4.7146100000000004</v>
      </c>
      <c r="AI1161">
        <v>0.101308</v>
      </c>
      <c r="AJ1161">
        <v>8.3224900000000004E-2</v>
      </c>
      <c r="AK1161">
        <v>999</v>
      </c>
      <c r="AO1161">
        <v>20387</v>
      </c>
    </row>
    <row r="1162" spans="1:41" x14ac:dyDescent="0.45">
      <c r="A1162" t="s">
        <v>7582</v>
      </c>
      <c r="C1162">
        <v>3</v>
      </c>
      <c r="D1162">
        <v>3</v>
      </c>
      <c r="F1162">
        <v>4.8461499999999997</v>
      </c>
      <c r="G1162">
        <v>28</v>
      </c>
      <c r="H1162">
        <v>7</v>
      </c>
      <c r="K1162">
        <v>52</v>
      </c>
      <c r="L1162">
        <v>232</v>
      </c>
      <c r="M1162">
        <v>56</v>
      </c>
      <c r="N1162">
        <v>30</v>
      </c>
      <c r="O1162">
        <v>28</v>
      </c>
      <c r="P1162">
        <v>7</v>
      </c>
      <c r="Q1162">
        <v>21</v>
      </c>
      <c r="R1162">
        <v>2</v>
      </c>
      <c r="S1162">
        <v>3</v>
      </c>
      <c r="T1162">
        <v>34</v>
      </c>
      <c r="U1162">
        <v>5.88462</v>
      </c>
      <c r="V1162">
        <v>3.63462</v>
      </c>
      <c r="W1162">
        <v>1.6190500000000001</v>
      </c>
      <c r="X1162">
        <v>1.2115400000000001</v>
      </c>
      <c r="Y1162">
        <v>0.14655199999999999</v>
      </c>
      <c r="Z1162">
        <v>9.0517200000000006E-2</v>
      </c>
      <c r="AA1162">
        <v>5.6034490466117803E-2</v>
      </c>
      <c r="AB1162">
        <v>0.269231</v>
      </c>
      <c r="AC1162">
        <v>1.4807699999999999</v>
      </c>
      <c r="AD1162">
        <v>0.29341299999999998</v>
      </c>
      <c r="AE1162">
        <v>0.69940500000000005</v>
      </c>
      <c r="AH1162">
        <v>5.0819599999999996</v>
      </c>
      <c r="AI1162">
        <v>0.100636</v>
      </c>
      <c r="AJ1162">
        <v>0.196218</v>
      </c>
      <c r="AK1162">
        <v>999</v>
      </c>
      <c r="AO1162">
        <v>27585</v>
      </c>
    </row>
    <row r="1163" spans="1:41" x14ac:dyDescent="0.45">
      <c r="A1163" t="s">
        <v>5928</v>
      </c>
      <c r="B1163" t="s">
        <v>155</v>
      </c>
      <c r="C1163">
        <v>1</v>
      </c>
      <c r="D1163">
        <v>1</v>
      </c>
      <c r="F1163">
        <v>4.6666699999999999</v>
      </c>
      <c r="G1163">
        <v>44</v>
      </c>
      <c r="H1163">
        <v>3</v>
      </c>
      <c r="K1163">
        <v>54</v>
      </c>
      <c r="L1163">
        <v>241</v>
      </c>
      <c r="M1163">
        <v>49</v>
      </c>
      <c r="N1163">
        <v>30</v>
      </c>
      <c r="O1163">
        <v>28</v>
      </c>
      <c r="P1163">
        <v>6</v>
      </c>
      <c r="Q1163">
        <v>31</v>
      </c>
      <c r="R1163">
        <v>0</v>
      </c>
      <c r="S1163">
        <v>4</v>
      </c>
      <c r="T1163">
        <v>55</v>
      </c>
      <c r="U1163">
        <v>9.1666699999999999</v>
      </c>
      <c r="V1163">
        <v>5.1666699999999999</v>
      </c>
      <c r="W1163">
        <v>1.7741899999999999</v>
      </c>
      <c r="X1163">
        <v>1</v>
      </c>
      <c r="Y1163">
        <v>0.228216</v>
      </c>
      <c r="Z1163">
        <v>0.128631</v>
      </c>
      <c r="AA1163">
        <v>9.9585056304931599E-2</v>
      </c>
      <c r="AB1163">
        <v>0.23786399999999999</v>
      </c>
      <c r="AC1163">
        <v>1.4814799999999999</v>
      </c>
      <c r="AD1163">
        <v>0.29655199999999998</v>
      </c>
      <c r="AE1163">
        <v>0.69832399999999994</v>
      </c>
      <c r="AH1163">
        <v>4.6068899999999999</v>
      </c>
      <c r="AI1163">
        <v>9.8960999999999993E-2</v>
      </c>
      <c r="AJ1163">
        <v>0.186224</v>
      </c>
      <c r="AK1163">
        <v>999</v>
      </c>
      <c r="AO1163">
        <v>23165</v>
      </c>
    </row>
    <row r="1164" spans="1:41" x14ac:dyDescent="0.45">
      <c r="A1164" t="s">
        <v>7423</v>
      </c>
      <c r="B1164" t="s">
        <v>21</v>
      </c>
      <c r="C1164">
        <v>3</v>
      </c>
      <c r="D1164">
        <v>3</v>
      </c>
      <c r="F1164">
        <v>4.1666699999999999</v>
      </c>
      <c r="G1164">
        <v>59</v>
      </c>
      <c r="H1164">
        <v>1</v>
      </c>
      <c r="K1164">
        <v>54</v>
      </c>
      <c r="L1164">
        <v>236</v>
      </c>
      <c r="M1164">
        <v>50</v>
      </c>
      <c r="N1164">
        <v>27</v>
      </c>
      <c r="O1164">
        <v>25</v>
      </c>
      <c r="P1164">
        <v>6</v>
      </c>
      <c r="Q1164">
        <v>25</v>
      </c>
      <c r="R1164">
        <v>2</v>
      </c>
      <c r="S1164">
        <v>2</v>
      </c>
      <c r="T1164">
        <v>49</v>
      </c>
      <c r="U1164">
        <v>8.1666699999999999</v>
      </c>
      <c r="V1164">
        <v>4.1666699999999999</v>
      </c>
      <c r="W1164">
        <v>1.96</v>
      </c>
      <c r="X1164">
        <v>1</v>
      </c>
      <c r="Y1164">
        <v>0.20762700000000001</v>
      </c>
      <c r="Z1164">
        <v>0.105932</v>
      </c>
      <c r="AA1164">
        <v>0.101694911718368</v>
      </c>
      <c r="AB1164">
        <v>0.239234</v>
      </c>
      <c r="AC1164">
        <v>1.38889</v>
      </c>
      <c r="AD1164">
        <v>0.28571400000000002</v>
      </c>
      <c r="AE1164">
        <v>0.72072099999999995</v>
      </c>
      <c r="AH1164">
        <v>4.3846699999999998</v>
      </c>
      <c r="AI1164">
        <v>9.8308599999999996E-2</v>
      </c>
      <c r="AJ1164">
        <v>0.20383200000000001</v>
      </c>
      <c r="AK1164">
        <v>999</v>
      </c>
      <c r="AO1164">
        <v>19614</v>
      </c>
    </row>
    <row r="1165" spans="1:41" x14ac:dyDescent="0.45">
      <c r="A1165" t="s">
        <v>8674</v>
      </c>
      <c r="B1165" t="s">
        <v>178</v>
      </c>
      <c r="C1165">
        <v>3</v>
      </c>
      <c r="D1165">
        <v>2</v>
      </c>
      <c r="F1165">
        <v>4.3125</v>
      </c>
      <c r="G1165">
        <v>38</v>
      </c>
      <c r="H1165">
        <v>0</v>
      </c>
      <c r="K1165">
        <v>48</v>
      </c>
      <c r="L1165">
        <v>210</v>
      </c>
      <c r="M1165">
        <v>41</v>
      </c>
      <c r="N1165">
        <v>25</v>
      </c>
      <c r="O1165">
        <v>23</v>
      </c>
      <c r="P1165">
        <v>6</v>
      </c>
      <c r="Q1165">
        <v>25</v>
      </c>
      <c r="R1165">
        <v>0</v>
      </c>
      <c r="S1165">
        <v>3</v>
      </c>
      <c r="T1165">
        <v>53</v>
      </c>
      <c r="U1165">
        <v>9.9375</v>
      </c>
      <c r="V1165">
        <v>4.6875</v>
      </c>
      <c r="W1165">
        <v>2.12</v>
      </c>
      <c r="X1165">
        <v>1.125</v>
      </c>
      <c r="Y1165">
        <v>0.25238100000000002</v>
      </c>
      <c r="Z1165">
        <v>0.119048</v>
      </c>
      <c r="AA1165">
        <v>0.13333334773778899</v>
      </c>
      <c r="AB1165">
        <v>0.225275</v>
      </c>
      <c r="AC1165">
        <v>1.375</v>
      </c>
      <c r="AD1165">
        <v>0.284553</v>
      </c>
      <c r="AE1165">
        <v>0.71180600000000005</v>
      </c>
      <c r="AH1165">
        <v>4.42171</v>
      </c>
      <c r="AI1165">
        <v>9.7921499999999995E-2</v>
      </c>
      <c r="AJ1165">
        <v>4.6504799999999999E-2</v>
      </c>
      <c r="AK1165">
        <v>999</v>
      </c>
      <c r="AO1165" t="s">
        <v>8675</v>
      </c>
    </row>
    <row r="1166" spans="1:41" x14ac:dyDescent="0.45">
      <c r="A1166" t="s">
        <v>8385</v>
      </c>
      <c r="B1166" t="s">
        <v>39</v>
      </c>
      <c r="C1166">
        <v>4</v>
      </c>
      <c r="D1166">
        <v>5</v>
      </c>
      <c r="F1166">
        <v>4.78559</v>
      </c>
      <c r="G1166">
        <v>29</v>
      </c>
      <c r="H1166">
        <v>6</v>
      </c>
      <c r="K1166">
        <v>58.3</v>
      </c>
      <c r="L1166">
        <v>265</v>
      </c>
      <c r="M1166">
        <v>60</v>
      </c>
      <c r="N1166">
        <v>33</v>
      </c>
      <c r="O1166">
        <v>31</v>
      </c>
      <c r="P1166">
        <v>7</v>
      </c>
      <c r="Q1166">
        <v>27</v>
      </c>
      <c r="R1166">
        <v>0</v>
      </c>
      <c r="S1166">
        <v>5</v>
      </c>
      <c r="T1166">
        <v>47</v>
      </c>
      <c r="U1166">
        <v>7.2555699999999996</v>
      </c>
      <c r="V1166">
        <v>4.1680999999999999</v>
      </c>
      <c r="W1166">
        <v>1.74074</v>
      </c>
      <c r="X1166">
        <v>1.0806199999999999</v>
      </c>
      <c r="Y1166">
        <v>0.17735799999999999</v>
      </c>
      <c r="Z1166">
        <v>0.10188700000000001</v>
      </c>
      <c r="AA1166">
        <v>7.5471699237823403E-2</v>
      </c>
      <c r="AB1166">
        <v>0.25751099999999999</v>
      </c>
      <c r="AC1166">
        <v>1.4922800000000001</v>
      </c>
      <c r="AD1166">
        <v>0.29608899999999999</v>
      </c>
      <c r="AE1166">
        <v>0.69948200000000005</v>
      </c>
      <c r="AH1166">
        <v>4.8502400000000003</v>
      </c>
      <c r="AI1166">
        <v>9.7013600000000005E-2</v>
      </c>
      <c r="AJ1166">
        <v>0.14488500000000001</v>
      </c>
      <c r="AK1166">
        <v>999</v>
      </c>
      <c r="AO1166" t="s">
        <v>8386</v>
      </c>
    </row>
    <row r="1167" spans="1:41" x14ac:dyDescent="0.45">
      <c r="A1167" t="s">
        <v>8592</v>
      </c>
      <c r="C1167">
        <v>4</v>
      </c>
      <c r="D1167">
        <v>9</v>
      </c>
      <c r="F1167">
        <v>5.2803100000000001</v>
      </c>
      <c r="G1167">
        <v>20</v>
      </c>
      <c r="H1167">
        <v>16</v>
      </c>
      <c r="K1167">
        <v>76.7</v>
      </c>
      <c r="L1167">
        <v>356</v>
      </c>
      <c r="M1167">
        <v>84</v>
      </c>
      <c r="N1167">
        <v>48</v>
      </c>
      <c r="O1167">
        <v>45</v>
      </c>
      <c r="P1167">
        <v>10</v>
      </c>
      <c r="Q1167">
        <v>40</v>
      </c>
      <c r="R1167">
        <v>0</v>
      </c>
      <c r="S1167">
        <v>7</v>
      </c>
      <c r="T1167">
        <v>55</v>
      </c>
      <c r="U1167">
        <v>6.4537199999999997</v>
      </c>
      <c r="V1167">
        <v>4.6936099999999996</v>
      </c>
      <c r="W1167">
        <v>1.375</v>
      </c>
      <c r="X1167">
        <v>1.1734</v>
      </c>
      <c r="Y1167">
        <v>0.15449399999999999</v>
      </c>
      <c r="Z1167">
        <v>0.11236</v>
      </c>
      <c r="AA1167">
        <v>4.2134821414947503E-2</v>
      </c>
      <c r="AB1167">
        <v>0.271845</v>
      </c>
      <c r="AC1167">
        <v>1.61669</v>
      </c>
      <c r="AD1167">
        <v>0.30327900000000002</v>
      </c>
      <c r="AE1167">
        <v>0.690909</v>
      </c>
      <c r="AH1167">
        <v>5.3541299999999996</v>
      </c>
      <c r="AI1167">
        <v>9.7002699999999997E-2</v>
      </c>
      <c r="AJ1167">
        <v>0.211559</v>
      </c>
      <c r="AK1167">
        <v>999</v>
      </c>
      <c r="AO1167" t="s">
        <v>8593</v>
      </c>
    </row>
    <row r="1168" spans="1:41" x14ac:dyDescent="0.45">
      <c r="A1168" t="s">
        <v>8410</v>
      </c>
      <c r="C1168">
        <v>2</v>
      </c>
      <c r="D1168">
        <v>4</v>
      </c>
      <c r="F1168">
        <v>5.1479299999999997</v>
      </c>
      <c r="G1168">
        <v>28</v>
      </c>
      <c r="H1168">
        <v>8</v>
      </c>
      <c r="K1168">
        <v>50.7</v>
      </c>
      <c r="L1168">
        <v>229</v>
      </c>
      <c r="M1168">
        <v>55</v>
      </c>
      <c r="N1168">
        <v>31</v>
      </c>
      <c r="O1168">
        <v>29</v>
      </c>
      <c r="P1168">
        <v>7</v>
      </c>
      <c r="Q1168">
        <v>20</v>
      </c>
      <c r="R1168">
        <v>0</v>
      </c>
      <c r="S1168">
        <v>4</v>
      </c>
      <c r="T1168">
        <v>33</v>
      </c>
      <c r="U1168">
        <v>5.85799</v>
      </c>
      <c r="V1168">
        <v>3.5503</v>
      </c>
      <c r="W1168">
        <v>1.65</v>
      </c>
      <c r="X1168">
        <v>1.2425999999999999</v>
      </c>
      <c r="Y1168">
        <v>0.14410500000000001</v>
      </c>
      <c r="Z1168">
        <v>8.7336200000000003E-2</v>
      </c>
      <c r="AA1168">
        <v>5.67685663700103E-2</v>
      </c>
      <c r="AB1168">
        <v>0.268293</v>
      </c>
      <c r="AC1168">
        <v>1.47929</v>
      </c>
      <c r="AD1168">
        <v>0.29090899999999997</v>
      </c>
      <c r="AE1168">
        <v>0.67484699999999997</v>
      </c>
      <c r="AH1168">
        <v>5.1682600000000001</v>
      </c>
      <c r="AI1168">
        <v>9.6694000000000002E-2</v>
      </c>
      <c r="AJ1168">
        <v>5.6318899999999998E-2</v>
      </c>
      <c r="AK1168">
        <v>999</v>
      </c>
      <c r="AO1168">
        <v>13696</v>
      </c>
    </row>
    <row r="1169" spans="1:41" x14ac:dyDescent="0.45">
      <c r="A1169" t="s">
        <v>8299</v>
      </c>
      <c r="B1169" t="s">
        <v>191</v>
      </c>
      <c r="C1169">
        <v>4</v>
      </c>
      <c r="D1169">
        <v>3</v>
      </c>
      <c r="F1169">
        <v>4.2</v>
      </c>
      <c r="G1169">
        <v>43</v>
      </c>
      <c r="H1169">
        <v>0</v>
      </c>
      <c r="K1169">
        <v>45</v>
      </c>
      <c r="L1169">
        <v>196</v>
      </c>
      <c r="M1169">
        <v>41</v>
      </c>
      <c r="N1169">
        <v>22</v>
      </c>
      <c r="O1169">
        <v>21</v>
      </c>
      <c r="P1169">
        <v>6</v>
      </c>
      <c r="Q1169">
        <v>19</v>
      </c>
      <c r="R1169">
        <v>1</v>
      </c>
      <c r="S1169">
        <v>2</v>
      </c>
      <c r="T1169">
        <v>47</v>
      </c>
      <c r="U1169">
        <v>9.4</v>
      </c>
      <c r="V1169">
        <v>3.8</v>
      </c>
      <c r="W1169">
        <v>2.4736799999999999</v>
      </c>
      <c r="X1169">
        <v>1.2</v>
      </c>
      <c r="Y1169">
        <v>0.23979600000000001</v>
      </c>
      <c r="Z1169">
        <v>9.6938800000000006E-2</v>
      </c>
      <c r="AA1169">
        <v>0.14285714924335399</v>
      </c>
      <c r="AB1169">
        <v>0.23428599999999999</v>
      </c>
      <c r="AC1169">
        <v>1.3333299999999999</v>
      </c>
      <c r="AD1169">
        <v>0.286885</v>
      </c>
      <c r="AE1169">
        <v>0.73643400000000003</v>
      </c>
      <c r="AH1169">
        <v>4.29948</v>
      </c>
      <c r="AI1169">
        <v>9.6486699999999995E-2</v>
      </c>
      <c r="AJ1169">
        <v>0.21820200000000001</v>
      </c>
      <c r="AK1169">
        <v>999</v>
      </c>
      <c r="AO1169">
        <v>21345</v>
      </c>
    </row>
    <row r="1170" spans="1:41" x14ac:dyDescent="0.45">
      <c r="A1170" t="s">
        <v>8579</v>
      </c>
      <c r="B1170" t="s">
        <v>104</v>
      </c>
      <c r="C1170">
        <v>3</v>
      </c>
      <c r="D1170">
        <v>4</v>
      </c>
      <c r="F1170">
        <v>5.2381000000000002</v>
      </c>
      <c r="G1170">
        <v>22</v>
      </c>
      <c r="H1170">
        <v>8</v>
      </c>
      <c r="K1170">
        <v>56.7</v>
      </c>
      <c r="L1170">
        <v>263</v>
      </c>
      <c r="M1170">
        <v>53</v>
      </c>
      <c r="N1170">
        <v>35</v>
      </c>
      <c r="O1170">
        <v>33</v>
      </c>
      <c r="P1170">
        <v>7</v>
      </c>
      <c r="Q1170">
        <v>36</v>
      </c>
      <c r="R1170">
        <v>0</v>
      </c>
      <c r="S1170">
        <v>7</v>
      </c>
      <c r="T1170">
        <v>53</v>
      </c>
      <c r="U1170">
        <v>8.4126999999999992</v>
      </c>
      <c r="V1170">
        <v>5.7142900000000001</v>
      </c>
      <c r="W1170">
        <v>1.4722200000000001</v>
      </c>
      <c r="X1170">
        <v>1.11111</v>
      </c>
      <c r="Y1170">
        <v>0.20152100000000001</v>
      </c>
      <c r="Z1170">
        <v>0.136882</v>
      </c>
      <c r="AA1170">
        <v>6.46387934684753E-2</v>
      </c>
      <c r="AB1170">
        <v>0.24090900000000001</v>
      </c>
      <c r="AC1170">
        <v>1.5696600000000001</v>
      </c>
      <c r="AD1170">
        <v>0.28749999999999998</v>
      </c>
      <c r="AE1170">
        <v>0.68181800000000004</v>
      </c>
      <c r="AH1170">
        <v>5.2656200000000002</v>
      </c>
      <c r="AI1170">
        <v>9.4140299999999996E-2</v>
      </c>
      <c r="AJ1170">
        <v>7.5506299999999998E-2</v>
      </c>
      <c r="AK1170">
        <v>999</v>
      </c>
      <c r="AO1170" t="s">
        <v>8580</v>
      </c>
    </row>
    <row r="1171" spans="1:41" x14ac:dyDescent="0.45">
      <c r="A1171" t="s">
        <v>7312</v>
      </c>
      <c r="B1171" t="s">
        <v>21</v>
      </c>
      <c r="C1171">
        <v>3</v>
      </c>
      <c r="D1171">
        <v>3</v>
      </c>
      <c r="F1171">
        <v>4.5242399999999998</v>
      </c>
      <c r="G1171">
        <v>53</v>
      </c>
      <c r="H1171">
        <v>1</v>
      </c>
      <c r="K1171">
        <v>55.7</v>
      </c>
      <c r="L1171">
        <v>240</v>
      </c>
      <c r="M1171">
        <v>51</v>
      </c>
      <c r="N1171">
        <v>30</v>
      </c>
      <c r="O1171">
        <v>28</v>
      </c>
      <c r="P1171">
        <v>8</v>
      </c>
      <c r="Q1171">
        <v>23</v>
      </c>
      <c r="R1171">
        <v>2</v>
      </c>
      <c r="S1171">
        <v>3</v>
      </c>
      <c r="T1171">
        <v>59</v>
      </c>
      <c r="U1171">
        <v>9.5332100000000004</v>
      </c>
      <c r="V1171">
        <v>3.7163400000000002</v>
      </c>
      <c r="W1171">
        <v>2.5652200000000001</v>
      </c>
      <c r="X1171">
        <v>1.29264</v>
      </c>
      <c r="Y1171">
        <v>0.245833</v>
      </c>
      <c r="Z1171">
        <v>9.5833299999999996E-2</v>
      </c>
      <c r="AA1171">
        <v>0.15000000596046401</v>
      </c>
      <c r="AB1171">
        <v>0.238318</v>
      </c>
      <c r="AC1171">
        <v>1.3285499999999999</v>
      </c>
      <c r="AD1171">
        <v>0.29251700000000003</v>
      </c>
      <c r="AE1171">
        <v>0.70063699999999995</v>
      </c>
      <c r="AH1171">
        <v>4.4040499999999998</v>
      </c>
      <c r="AI1171">
        <v>9.3870800000000004E-2</v>
      </c>
      <c r="AJ1171">
        <v>-5.6449500000000001E-3</v>
      </c>
      <c r="AK1171">
        <v>999</v>
      </c>
      <c r="AO1171">
        <v>19274</v>
      </c>
    </row>
    <row r="1172" spans="1:41" x14ac:dyDescent="0.45">
      <c r="A1172" t="s">
        <v>8559</v>
      </c>
      <c r="B1172" t="s">
        <v>42</v>
      </c>
      <c r="C1172">
        <v>3</v>
      </c>
      <c r="D1172">
        <v>3</v>
      </c>
      <c r="F1172">
        <v>4.09938</v>
      </c>
      <c r="G1172">
        <v>38</v>
      </c>
      <c r="H1172">
        <v>0</v>
      </c>
      <c r="K1172">
        <v>48.3</v>
      </c>
      <c r="L1172">
        <v>215</v>
      </c>
      <c r="M1172">
        <v>42</v>
      </c>
      <c r="N1172">
        <v>24</v>
      </c>
      <c r="O1172">
        <v>22</v>
      </c>
      <c r="P1172">
        <v>5</v>
      </c>
      <c r="Q1172">
        <v>26</v>
      </c>
      <c r="R1172">
        <v>1</v>
      </c>
      <c r="S1172">
        <v>5</v>
      </c>
      <c r="T1172">
        <v>55</v>
      </c>
      <c r="U1172">
        <v>10.2484</v>
      </c>
      <c r="V1172">
        <v>4.8447199999999997</v>
      </c>
      <c r="W1172">
        <v>2.11538</v>
      </c>
      <c r="X1172">
        <v>0.93167699999999998</v>
      </c>
      <c r="Y1172">
        <v>0.25581399999999999</v>
      </c>
      <c r="Z1172">
        <v>0.12093</v>
      </c>
      <c r="AA1172">
        <v>0.13488372415304101</v>
      </c>
      <c r="AB1172">
        <v>0.22826099999999999</v>
      </c>
      <c r="AC1172">
        <v>1.40787</v>
      </c>
      <c r="AD1172">
        <v>0.29838700000000001</v>
      </c>
      <c r="AE1172">
        <v>0.72131100000000004</v>
      </c>
      <c r="AH1172">
        <v>4.2488299999999999</v>
      </c>
      <c r="AI1172">
        <v>9.3798000000000006E-2</v>
      </c>
      <c r="AJ1172">
        <v>9.9908899999999995E-2</v>
      </c>
      <c r="AK1172">
        <v>999</v>
      </c>
      <c r="AO1172">
        <v>21163</v>
      </c>
    </row>
    <row r="1173" spans="1:41" x14ac:dyDescent="0.45">
      <c r="A1173" t="s">
        <v>8454</v>
      </c>
      <c r="B1173" t="s">
        <v>56</v>
      </c>
      <c r="C1173">
        <v>2</v>
      </c>
      <c r="D1173">
        <v>3</v>
      </c>
      <c r="F1173">
        <v>4.3942100000000002</v>
      </c>
      <c r="G1173">
        <v>37</v>
      </c>
      <c r="H1173">
        <v>0</v>
      </c>
      <c r="K1173">
        <v>55.3</v>
      </c>
      <c r="L1173">
        <v>239</v>
      </c>
      <c r="M1173">
        <v>55</v>
      </c>
      <c r="N1173">
        <v>29</v>
      </c>
      <c r="O1173">
        <v>27</v>
      </c>
      <c r="P1173">
        <v>7</v>
      </c>
      <c r="Q1173">
        <v>16</v>
      </c>
      <c r="R1173">
        <v>1</v>
      </c>
      <c r="S1173">
        <v>6</v>
      </c>
      <c r="T1173">
        <v>43</v>
      </c>
      <c r="U1173">
        <v>6.9981900000000001</v>
      </c>
      <c r="V1173">
        <v>2.60398</v>
      </c>
      <c r="W1173">
        <v>2.6875</v>
      </c>
      <c r="X1173">
        <v>1.13924</v>
      </c>
      <c r="Y1173">
        <v>0.17991599999999999</v>
      </c>
      <c r="Z1173">
        <v>6.6945599999999994E-2</v>
      </c>
      <c r="AA1173">
        <v>0.11297071725130001</v>
      </c>
      <c r="AB1173">
        <v>0.25345600000000001</v>
      </c>
      <c r="AC1173">
        <v>1.2839100000000001</v>
      </c>
      <c r="AD1173">
        <v>0.28742499999999999</v>
      </c>
      <c r="AE1173">
        <v>0.68627499999999997</v>
      </c>
      <c r="AH1173">
        <v>4.5389499999999998</v>
      </c>
      <c r="AI1173">
        <v>9.2403299999999994E-2</v>
      </c>
      <c r="AJ1173">
        <v>0.15839900000000001</v>
      </c>
      <c r="AK1173">
        <v>999</v>
      </c>
      <c r="AO1173" t="s">
        <v>8455</v>
      </c>
    </row>
    <row r="1174" spans="1:41" x14ac:dyDescent="0.45">
      <c r="A1174" t="s">
        <v>6169</v>
      </c>
      <c r="B1174" t="s">
        <v>16</v>
      </c>
      <c r="C1174">
        <v>4</v>
      </c>
      <c r="D1174">
        <v>4</v>
      </c>
      <c r="F1174">
        <v>4.4695299999999998</v>
      </c>
      <c r="G1174">
        <v>43</v>
      </c>
      <c r="H1174">
        <v>2</v>
      </c>
      <c r="K1174">
        <v>44.3</v>
      </c>
      <c r="L1174">
        <v>198</v>
      </c>
      <c r="M1174">
        <v>41</v>
      </c>
      <c r="N1174">
        <v>24</v>
      </c>
      <c r="O1174">
        <v>22</v>
      </c>
      <c r="P1174">
        <v>5</v>
      </c>
      <c r="Q1174">
        <v>27</v>
      </c>
      <c r="R1174">
        <v>0</v>
      </c>
      <c r="S1174">
        <v>0</v>
      </c>
      <c r="T1174">
        <v>47</v>
      </c>
      <c r="U1174">
        <v>9.5485299999999995</v>
      </c>
      <c r="V1174">
        <v>5.4853300000000003</v>
      </c>
      <c r="W1174">
        <v>1.74074</v>
      </c>
      <c r="X1174">
        <v>1.0158</v>
      </c>
      <c r="Y1174">
        <v>0.237374</v>
      </c>
      <c r="Z1174">
        <v>0.13636400000000001</v>
      </c>
      <c r="AA1174">
        <v>0.101010099053382</v>
      </c>
      <c r="AB1174">
        <v>0.23976600000000001</v>
      </c>
      <c r="AC1174">
        <v>1.5349900000000001</v>
      </c>
      <c r="AD1174">
        <v>0.30252099999999998</v>
      </c>
      <c r="AE1174">
        <v>0.72131100000000004</v>
      </c>
      <c r="AH1174">
        <v>4.4288600000000002</v>
      </c>
      <c r="AI1174">
        <v>9.2221899999999996E-2</v>
      </c>
      <c r="AJ1174">
        <v>3.8124999999999999E-2</v>
      </c>
      <c r="AK1174">
        <v>999</v>
      </c>
      <c r="AO1174">
        <v>25665</v>
      </c>
    </row>
    <row r="1175" spans="1:41" x14ac:dyDescent="0.45">
      <c r="A1175" t="s">
        <v>8531</v>
      </c>
      <c r="C1175">
        <v>4</v>
      </c>
      <c r="D1175">
        <v>4</v>
      </c>
      <c r="F1175">
        <v>4.4353199999999999</v>
      </c>
      <c r="G1175">
        <v>29</v>
      </c>
      <c r="H1175">
        <v>4</v>
      </c>
      <c r="K1175">
        <v>48.7</v>
      </c>
      <c r="L1175">
        <v>219</v>
      </c>
      <c r="M1175">
        <v>43</v>
      </c>
      <c r="N1175">
        <v>26</v>
      </c>
      <c r="O1175">
        <v>24</v>
      </c>
      <c r="P1175">
        <v>5</v>
      </c>
      <c r="Q1175">
        <v>28</v>
      </c>
      <c r="R1175">
        <v>0</v>
      </c>
      <c r="S1175">
        <v>4</v>
      </c>
      <c r="T1175">
        <v>48</v>
      </c>
      <c r="U1175">
        <v>8.8706399999999999</v>
      </c>
      <c r="V1175">
        <v>5.1745400000000004</v>
      </c>
      <c r="W1175">
        <v>1.7142900000000001</v>
      </c>
      <c r="X1175">
        <v>0.92402499999999999</v>
      </c>
      <c r="Y1175">
        <v>0.21917800000000001</v>
      </c>
      <c r="Z1175">
        <v>0.127854</v>
      </c>
      <c r="AA1175">
        <v>9.1324195265769903E-2</v>
      </c>
      <c r="AB1175">
        <v>0.22994700000000001</v>
      </c>
      <c r="AC1175">
        <v>1.45791</v>
      </c>
      <c r="AD1175">
        <v>0.283582</v>
      </c>
      <c r="AE1175">
        <v>0.703125</v>
      </c>
      <c r="AH1175">
        <v>4.5897399999999999</v>
      </c>
      <c r="AI1175">
        <v>9.1140600000000002E-2</v>
      </c>
      <c r="AJ1175">
        <v>0.13040499999999999</v>
      </c>
      <c r="AK1175">
        <v>999</v>
      </c>
      <c r="AO1175">
        <v>22982</v>
      </c>
    </row>
    <row r="1176" spans="1:41" x14ac:dyDescent="0.45">
      <c r="A1176" t="s">
        <v>8549</v>
      </c>
      <c r="C1176">
        <v>4</v>
      </c>
      <c r="D1176">
        <v>5</v>
      </c>
      <c r="F1176">
        <v>4.5996600000000001</v>
      </c>
      <c r="G1176">
        <v>27</v>
      </c>
      <c r="H1176">
        <v>5</v>
      </c>
      <c r="K1176">
        <v>58.7</v>
      </c>
      <c r="L1176">
        <v>264</v>
      </c>
      <c r="M1176">
        <v>57</v>
      </c>
      <c r="N1176">
        <v>32</v>
      </c>
      <c r="O1176">
        <v>30</v>
      </c>
      <c r="P1176">
        <v>7</v>
      </c>
      <c r="Q1176">
        <v>32</v>
      </c>
      <c r="R1176">
        <v>0</v>
      </c>
      <c r="S1176">
        <v>3</v>
      </c>
      <c r="T1176">
        <v>52</v>
      </c>
      <c r="U1176">
        <v>7.9727399999999999</v>
      </c>
      <c r="V1176">
        <v>4.9062999999999999</v>
      </c>
      <c r="W1176">
        <v>1.625</v>
      </c>
      <c r="X1176">
        <v>1.07325</v>
      </c>
      <c r="Y1176">
        <v>0.19697000000000001</v>
      </c>
      <c r="Z1176">
        <v>0.121212</v>
      </c>
      <c r="AA1176">
        <v>7.5757578015327398E-2</v>
      </c>
      <c r="AB1176">
        <v>0.24890799999999999</v>
      </c>
      <c r="AC1176">
        <v>1.5161800000000001</v>
      </c>
      <c r="AD1176">
        <v>0.29411799999999999</v>
      </c>
      <c r="AE1176">
        <v>0.71969700000000003</v>
      </c>
      <c r="AH1176">
        <v>4.82233</v>
      </c>
      <c r="AI1176">
        <v>9.0535299999999999E-2</v>
      </c>
      <c r="AJ1176">
        <v>0.22270400000000001</v>
      </c>
      <c r="AK1176">
        <v>999</v>
      </c>
      <c r="AO1176" t="s">
        <v>8550</v>
      </c>
    </row>
    <row r="1177" spans="1:41" x14ac:dyDescent="0.45">
      <c r="A1177" t="s">
        <v>8598</v>
      </c>
      <c r="B1177" t="s">
        <v>16</v>
      </c>
      <c r="C1177">
        <v>3</v>
      </c>
      <c r="D1177">
        <v>2</v>
      </c>
      <c r="F1177">
        <v>4.3125</v>
      </c>
      <c r="G1177">
        <v>46</v>
      </c>
      <c r="H1177">
        <v>0</v>
      </c>
      <c r="K1177">
        <v>48</v>
      </c>
      <c r="L1177">
        <v>208</v>
      </c>
      <c r="M1177">
        <v>50</v>
      </c>
      <c r="N1177">
        <v>25</v>
      </c>
      <c r="O1177">
        <v>23</v>
      </c>
      <c r="P1177">
        <v>5</v>
      </c>
      <c r="Q1177">
        <v>16</v>
      </c>
      <c r="R1177">
        <v>0</v>
      </c>
      <c r="S1177">
        <v>2</v>
      </c>
      <c r="T1177">
        <v>35</v>
      </c>
      <c r="U1177">
        <v>6.5625</v>
      </c>
      <c r="V1177">
        <v>3</v>
      </c>
      <c r="W1177">
        <v>2.1875</v>
      </c>
      <c r="X1177">
        <v>0.9375</v>
      </c>
      <c r="Y1177">
        <v>0.168269</v>
      </c>
      <c r="Z1177">
        <v>7.6923099999999994E-2</v>
      </c>
      <c r="AA1177">
        <v>9.1346152126788996E-2</v>
      </c>
      <c r="AB1177">
        <v>0.263158</v>
      </c>
      <c r="AC1177">
        <v>1.375</v>
      </c>
      <c r="AD1177">
        <v>0.3</v>
      </c>
      <c r="AE1177">
        <v>0.69491499999999995</v>
      </c>
      <c r="AH1177">
        <v>4.2758700000000003</v>
      </c>
      <c r="AI1177">
        <v>9.0021699999999996E-2</v>
      </c>
      <c r="AJ1177">
        <v>5.0336100000000002E-2</v>
      </c>
      <c r="AK1177">
        <v>999</v>
      </c>
      <c r="AO1177" t="s">
        <v>8599</v>
      </c>
    </row>
    <row r="1178" spans="1:41" x14ac:dyDescent="0.45">
      <c r="A1178" t="s">
        <v>8163</v>
      </c>
      <c r="C1178">
        <v>4</v>
      </c>
      <c r="D1178">
        <v>5</v>
      </c>
      <c r="F1178">
        <v>5.1971800000000004</v>
      </c>
      <c r="G1178">
        <v>21</v>
      </c>
      <c r="H1178">
        <v>11</v>
      </c>
      <c r="K1178">
        <v>71</v>
      </c>
      <c r="L1178">
        <v>316</v>
      </c>
      <c r="M1178">
        <v>85</v>
      </c>
      <c r="N1178">
        <v>44</v>
      </c>
      <c r="O1178">
        <v>41</v>
      </c>
      <c r="P1178">
        <v>13</v>
      </c>
      <c r="Q1178">
        <v>15</v>
      </c>
      <c r="R1178">
        <v>0</v>
      </c>
      <c r="S1178">
        <v>4</v>
      </c>
      <c r="T1178">
        <v>41</v>
      </c>
      <c r="U1178">
        <v>5.1971800000000004</v>
      </c>
      <c r="V1178">
        <v>1.90141</v>
      </c>
      <c r="W1178">
        <v>2.73333</v>
      </c>
      <c r="X1178">
        <v>1.6478900000000001</v>
      </c>
      <c r="Y1178">
        <v>0.129747</v>
      </c>
      <c r="Z1178">
        <v>4.7468400000000001E-2</v>
      </c>
      <c r="AA1178">
        <v>8.2278486341237994E-2</v>
      </c>
      <c r="AB1178">
        <v>0.28619499999999998</v>
      </c>
      <c r="AC1178">
        <v>1.40845</v>
      </c>
      <c r="AD1178">
        <v>0.296296</v>
      </c>
      <c r="AE1178">
        <v>0.68459700000000001</v>
      </c>
      <c r="AH1178">
        <v>5.2832100000000004</v>
      </c>
      <c r="AI1178">
        <v>8.9455199999999999E-2</v>
      </c>
      <c r="AJ1178">
        <v>-2.64882E-2</v>
      </c>
      <c r="AK1178">
        <v>999</v>
      </c>
      <c r="AO1178">
        <v>10160</v>
      </c>
    </row>
    <row r="1179" spans="1:41" x14ac:dyDescent="0.45">
      <c r="A1179" t="s">
        <v>8540</v>
      </c>
      <c r="C1179">
        <v>3</v>
      </c>
      <c r="D1179">
        <v>5</v>
      </c>
      <c r="F1179">
        <v>5.0790100000000002</v>
      </c>
      <c r="G1179">
        <v>45</v>
      </c>
      <c r="H1179">
        <v>0</v>
      </c>
      <c r="K1179">
        <v>44.3</v>
      </c>
      <c r="L1179">
        <v>201</v>
      </c>
      <c r="M1179">
        <v>44</v>
      </c>
      <c r="N1179">
        <v>27</v>
      </c>
      <c r="O1179">
        <v>25</v>
      </c>
      <c r="P1179">
        <v>6</v>
      </c>
      <c r="Q1179">
        <v>23</v>
      </c>
      <c r="R1179">
        <v>1</v>
      </c>
      <c r="S1179">
        <v>3</v>
      </c>
      <c r="T1179">
        <v>45</v>
      </c>
      <c r="U1179">
        <v>9.1422100000000004</v>
      </c>
      <c r="V1179">
        <v>4.6726900000000002</v>
      </c>
      <c r="W1179">
        <v>1.95652</v>
      </c>
      <c r="X1179">
        <v>1.21896</v>
      </c>
      <c r="Y1179">
        <v>0.223881</v>
      </c>
      <c r="Z1179">
        <v>0.114428</v>
      </c>
      <c r="AA1179">
        <v>0.109452746808528</v>
      </c>
      <c r="AB1179">
        <v>0.25142900000000001</v>
      </c>
      <c r="AC1179">
        <v>1.5124200000000001</v>
      </c>
      <c r="AD1179">
        <v>0.306452</v>
      </c>
      <c r="AE1179">
        <v>0.68259400000000003</v>
      </c>
      <c r="AH1179">
        <v>4.7448800000000002</v>
      </c>
      <c r="AI1179">
        <v>8.8911100000000007E-2</v>
      </c>
      <c r="AJ1179">
        <v>0.101809</v>
      </c>
      <c r="AK1179">
        <v>999</v>
      </c>
      <c r="AO1179" t="s">
        <v>8541</v>
      </c>
    </row>
    <row r="1180" spans="1:41" x14ac:dyDescent="0.45">
      <c r="A1180" t="s">
        <v>8607</v>
      </c>
      <c r="B1180" t="s">
        <v>10</v>
      </c>
      <c r="C1180">
        <v>3</v>
      </c>
      <c r="D1180">
        <v>4</v>
      </c>
      <c r="F1180">
        <v>4.7464500000000003</v>
      </c>
      <c r="G1180">
        <v>33</v>
      </c>
      <c r="H1180">
        <v>1</v>
      </c>
      <c r="K1180">
        <v>49.3</v>
      </c>
      <c r="L1180">
        <v>217</v>
      </c>
      <c r="M1180">
        <v>44</v>
      </c>
      <c r="N1180">
        <v>28</v>
      </c>
      <c r="O1180">
        <v>26</v>
      </c>
      <c r="P1180">
        <v>5</v>
      </c>
      <c r="Q1180">
        <v>29</v>
      </c>
      <c r="R1180">
        <v>0</v>
      </c>
      <c r="S1180">
        <v>2</v>
      </c>
      <c r="T1180">
        <v>47</v>
      </c>
      <c r="U1180">
        <v>8.5801200000000009</v>
      </c>
      <c r="V1180">
        <v>5.2941200000000004</v>
      </c>
      <c r="W1180">
        <v>1.62069</v>
      </c>
      <c r="X1180">
        <v>0.91277900000000001</v>
      </c>
      <c r="Y1180">
        <v>0.21659</v>
      </c>
      <c r="Z1180">
        <v>0.13364100000000001</v>
      </c>
      <c r="AA1180">
        <v>8.2949310541152899E-2</v>
      </c>
      <c r="AB1180">
        <v>0.23655899999999999</v>
      </c>
      <c r="AC1180">
        <v>1.4807300000000001</v>
      </c>
      <c r="AD1180">
        <v>0.291045</v>
      </c>
      <c r="AE1180">
        <v>0.68181800000000004</v>
      </c>
      <c r="AH1180">
        <v>4.5532199999999996</v>
      </c>
      <c r="AI1180">
        <v>8.8847700000000002E-2</v>
      </c>
      <c r="AJ1180">
        <v>-0.143514</v>
      </c>
      <c r="AK1180">
        <v>999</v>
      </c>
      <c r="AO1180" t="s">
        <v>8608</v>
      </c>
    </row>
    <row r="1181" spans="1:41" x14ac:dyDescent="0.45">
      <c r="A1181" t="s">
        <v>8600</v>
      </c>
      <c r="C1181">
        <v>2</v>
      </c>
      <c r="D1181">
        <v>2</v>
      </c>
      <c r="F1181">
        <v>4.4353199999999999</v>
      </c>
      <c r="G1181">
        <v>19</v>
      </c>
      <c r="H1181">
        <v>3</v>
      </c>
      <c r="K1181">
        <v>48.7</v>
      </c>
      <c r="L1181">
        <v>213</v>
      </c>
      <c r="M1181">
        <v>47</v>
      </c>
      <c r="N1181">
        <v>26</v>
      </c>
      <c r="O1181">
        <v>24</v>
      </c>
      <c r="P1181">
        <v>6</v>
      </c>
      <c r="Q1181">
        <v>20</v>
      </c>
      <c r="R1181">
        <v>1</v>
      </c>
      <c r="S1181">
        <v>3</v>
      </c>
      <c r="T1181">
        <v>40</v>
      </c>
      <c r="U1181">
        <v>7.3921999999999999</v>
      </c>
      <c r="V1181">
        <v>3.6960999999999999</v>
      </c>
      <c r="W1181">
        <v>2</v>
      </c>
      <c r="X1181">
        <v>1.10883</v>
      </c>
      <c r="Y1181">
        <v>0.18779299999999999</v>
      </c>
      <c r="Z1181">
        <v>9.38967E-2</v>
      </c>
      <c r="AA1181">
        <v>9.3896716833114596E-2</v>
      </c>
      <c r="AB1181">
        <v>0.247368</v>
      </c>
      <c r="AC1181">
        <v>1.3757699999999999</v>
      </c>
      <c r="AD1181">
        <v>0.28472199999999998</v>
      </c>
      <c r="AE1181">
        <v>0.69965900000000003</v>
      </c>
      <c r="AH1181">
        <v>4.6308100000000003</v>
      </c>
      <c r="AI1181">
        <v>8.8707599999999998E-2</v>
      </c>
      <c r="AJ1181">
        <v>0.15023700000000001</v>
      </c>
      <c r="AK1181">
        <v>999</v>
      </c>
      <c r="AO1181" t="s">
        <v>8601</v>
      </c>
    </row>
    <row r="1182" spans="1:41" x14ac:dyDescent="0.45">
      <c r="A1182" t="s">
        <v>8360</v>
      </c>
      <c r="B1182" t="s">
        <v>82</v>
      </c>
      <c r="C1182">
        <v>2</v>
      </c>
      <c r="D1182">
        <v>2</v>
      </c>
      <c r="F1182">
        <v>4.5295399999999999</v>
      </c>
      <c r="G1182">
        <v>37</v>
      </c>
      <c r="H1182">
        <v>4</v>
      </c>
      <c r="K1182">
        <v>45.7</v>
      </c>
      <c r="L1182">
        <v>203</v>
      </c>
      <c r="M1182">
        <v>47</v>
      </c>
      <c r="N1182">
        <v>25</v>
      </c>
      <c r="O1182">
        <v>23</v>
      </c>
      <c r="P1182">
        <v>6</v>
      </c>
      <c r="Q1182">
        <v>17</v>
      </c>
      <c r="R1182">
        <v>1</v>
      </c>
      <c r="S1182">
        <v>2</v>
      </c>
      <c r="T1182">
        <v>37</v>
      </c>
      <c r="U1182">
        <v>7.2866499999999998</v>
      </c>
      <c r="V1182">
        <v>3.3479199999999998</v>
      </c>
      <c r="W1182">
        <v>2.1764700000000001</v>
      </c>
      <c r="X1182">
        <v>1.1816199999999999</v>
      </c>
      <c r="Y1182">
        <v>0.18226600000000001</v>
      </c>
      <c r="Z1182">
        <v>8.3743799999999993E-2</v>
      </c>
      <c r="AA1182">
        <v>9.8522171378135598E-2</v>
      </c>
      <c r="AB1182">
        <v>0.25543500000000002</v>
      </c>
      <c r="AC1182">
        <v>1.4004399999999999</v>
      </c>
      <c r="AD1182">
        <v>0.29077999999999998</v>
      </c>
      <c r="AE1182">
        <v>0.70143900000000003</v>
      </c>
      <c r="AH1182">
        <v>4.5898300000000001</v>
      </c>
      <c r="AI1182">
        <v>8.8666300000000003E-2</v>
      </c>
      <c r="AJ1182">
        <v>3.6572199999999999E-2</v>
      </c>
      <c r="AK1182">
        <v>999</v>
      </c>
      <c r="AO1182">
        <v>18454</v>
      </c>
    </row>
    <row r="1183" spans="1:41" x14ac:dyDescent="0.45">
      <c r="A1183" t="s">
        <v>8513</v>
      </c>
      <c r="C1183">
        <v>4</v>
      </c>
      <c r="D1183">
        <v>5</v>
      </c>
      <c r="F1183">
        <v>4.7432400000000001</v>
      </c>
      <c r="G1183">
        <v>20</v>
      </c>
      <c r="H1183">
        <v>10</v>
      </c>
      <c r="K1183">
        <v>74</v>
      </c>
      <c r="L1183">
        <v>329</v>
      </c>
      <c r="M1183">
        <v>72</v>
      </c>
      <c r="N1183">
        <v>42</v>
      </c>
      <c r="O1183">
        <v>39</v>
      </c>
      <c r="P1183">
        <v>10</v>
      </c>
      <c r="Q1183">
        <v>36</v>
      </c>
      <c r="R1183">
        <v>0</v>
      </c>
      <c r="S1183">
        <v>6</v>
      </c>
      <c r="T1183">
        <v>58</v>
      </c>
      <c r="U1183">
        <v>7.0540500000000002</v>
      </c>
      <c r="V1183">
        <v>4.3783799999999999</v>
      </c>
      <c r="W1183">
        <v>1.61111</v>
      </c>
      <c r="X1183">
        <v>1.2162200000000001</v>
      </c>
      <c r="Y1183">
        <v>0.176292</v>
      </c>
      <c r="Z1183">
        <v>0.10942200000000001</v>
      </c>
      <c r="AA1183">
        <v>6.6869303584098802E-2</v>
      </c>
      <c r="AB1183">
        <v>0.25087100000000001</v>
      </c>
      <c r="AC1183">
        <v>1.45946</v>
      </c>
      <c r="AD1183">
        <v>0.283105</v>
      </c>
      <c r="AE1183">
        <v>0.70212799999999997</v>
      </c>
      <c r="AH1183">
        <v>5.1469300000000002</v>
      </c>
      <c r="AI1183">
        <v>8.7988800000000006E-2</v>
      </c>
      <c r="AJ1183">
        <v>0.39177299999999998</v>
      </c>
      <c r="AK1183">
        <v>999</v>
      </c>
      <c r="AO1183">
        <v>24486</v>
      </c>
    </row>
    <row r="1184" spans="1:41" x14ac:dyDescent="0.45">
      <c r="A1184" t="s">
        <v>8728</v>
      </c>
      <c r="B1184" t="s">
        <v>14</v>
      </c>
      <c r="C1184">
        <v>2</v>
      </c>
      <c r="D1184">
        <v>1</v>
      </c>
      <c r="F1184">
        <v>4.5666000000000002</v>
      </c>
      <c r="G1184">
        <v>30</v>
      </c>
      <c r="H1184">
        <v>1</v>
      </c>
      <c r="K1184">
        <v>47.3</v>
      </c>
      <c r="L1184">
        <v>209</v>
      </c>
      <c r="M1184">
        <v>45</v>
      </c>
      <c r="N1184">
        <v>26</v>
      </c>
      <c r="O1184">
        <v>24</v>
      </c>
      <c r="P1184">
        <v>6</v>
      </c>
      <c r="Q1184">
        <v>22</v>
      </c>
      <c r="R1184">
        <v>0</v>
      </c>
      <c r="S1184">
        <v>2</v>
      </c>
      <c r="T1184">
        <v>44</v>
      </c>
      <c r="U1184">
        <v>8.37209</v>
      </c>
      <c r="V1184">
        <v>4.1860499999999998</v>
      </c>
      <c r="W1184">
        <v>2</v>
      </c>
      <c r="X1184">
        <v>1.1416500000000001</v>
      </c>
      <c r="Y1184">
        <v>0.21052599999999999</v>
      </c>
      <c r="Z1184">
        <v>0.105263</v>
      </c>
      <c r="AA1184">
        <v>0.105263158679008</v>
      </c>
      <c r="AB1184">
        <v>0.24324299999999999</v>
      </c>
      <c r="AC1184">
        <v>1.41649</v>
      </c>
      <c r="AD1184">
        <v>0.28888900000000001</v>
      </c>
      <c r="AE1184">
        <v>0.69965900000000003</v>
      </c>
      <c r="AH1184">
        <v>4.5658200000000004</v>
      </c>
      <c r="AI1184">
        <v>8.4564899999999998E-2</v>
      </c>
      <c r="AJ1184">
        <v>-6.2293800000000003E-2</v>
      </c>
      <c r="AK1184">
        <v>999</v>
      </c>
      <c r="AO1184" t="s">
        <v>8729</v>
      </c>
    </row>
    <row r="1185" spans="1:41" x14ac:dyDescent="0.45">
      <c r="A1185" t="s">
        <v>8430</v>
      </c>
      <c r="B1185" t="s">
        <v>16</v>
      </c>
      <c r="C1185">
        <v>3</v>
      </c>
      <c r="D1185">
        <v>4</v>
      </c>
      <c r="F1185">
        <v>4.9918399999999998</v>
      </c>
      <c r="G1185">
        <v>27</v>
      </c>
      <c r="H1185">
        <v>7</v>
      </c>
      <c r="K1185">
        <v>61.3</v>
      </c>
      <c r="L1185">
        <v>271</v>
      </c>
      <c r="M1185">
        <v>67</v>
      </c>
      <c r="N1185">
        <v>36</v>
      </c>
      <c r="O1185">
        <v>34</v>
      </c>
      <c r="P1185">
        <v>10</v>
      </c>
      <c r="Q1185">
        <v>21</v>
      </c>
      <c r="R1185">
        <v>0</v>
      </c>
      <c r="S1185">
        <v>4</v>
      </c>
      <c r="T1185">
        <v>44</v>
      </c>
      <c r="U1185">
        <v>6.4600299999999997</v>
      </c>
      <c r="V1185">
        <v>3.0832000000000002</v>
      </c>
      <c r="W1185">
        <v>2.09524</v>
      </c>
      <c r="X1185">
        <v>1.4681900000000001</v>
      </c>
      <c r="Y1185">
        <v>0.16236200000000001</v>
      </c>
      <c r="Z1185">
        <v>7.7490799999999999E-2</v>
      </c>
      <c r="AA1185">
        <v>8.4870845079421997E-2</v>
      </c>
      <c r="AB1185">
        <v>0.27235799999999999</v>
      </c>
      <c r="AC1185">
        <v>1.4355599999999999</v>
      </c>
      <c r="AD1185">
        <v>0.296875</v>
      </c>
      <c r="AE1185">
        <v>0.70270299999999997</v>
      </c>
      <c r="AH1185">
        <v>5.1636899999999999</v>
      </c>
      <c r="AI1185">
        <v>8.44974E-2</v>
      </c>
      <c r="AJ1185">
        <v>0.19400000000000001</v>
      </c>
      <c r="AK1185">
        <v>999</v>
      </c>
      <c r="AO1185">
        <v>19686</v>
      </c>
    </row>
    <row r="1186" spans="1:41" x14ac:dyDescent="0.45">
      <c r="A1186" t="s">
        <v>8785</v>
      </c>
      <c r="B1186" t="s">
        <v>59</v>
      </c>
      <c r="C1186">
        <v>3</v>
      </c>
      <c r="D1186">
        <v>5</v>
      </c>
      <c r="F1186">
        <v>5.07463</v>
      </c>
      <c r="G1186">
        <v>30</v>
      </c>
      <c r="H1186">
        <v>9</v>
      </c>
      <c r="K1186">
        <v>60.3</v>
      </c>
      <c r="L1186">
        <v>275</v>
      </c>
      <c r="M1186">
        <v>58</v>
      </c>
      <c r="N1186">
        <v>36</v>
      </c>
      <c r="O1186">
        <v>34</v>
      </c>
      <c r="P1186">
        <v>7</v>
      </c>
      <c r="Q1186">
        <v>36</v>
      </c>
      <c r="R1186">
        <v>0</v>
      </c>
      <c r="S1186">
        <v>5</v>
      </c>
      <c r="T1186">
        <v>55</v>
      </c>
      <c r="U1186">
        <v>8.2089599999999994</v>
      </c>
      <c r="V1186">
        <v>5.3731299999999997</v>
      </c>
      <c r="W1186">
        <v>1.5277799999999999</v>
      </c>
      <c r="X1186">
        <v>1.04478</v>
      </c>
      <c r="Y1186">
        <v>0.2</v>
      </c>
      <c r="Z1186">
        <v>0.130909</v>
      </c>
      <c r="AA1186">
        <v>6.9090917706489494E-2</v>
      </c>
      <c r="AB1186">
        <v>0.247863</v>
      </c>
      <c r="AC1186">
        <v>1.55887</v>
      </c>
      <c r="AD1186">
        <v>0.296512</v>
      </c>
      <c r="AE1186">
        <v>0.688836</v>
      </c>
      <c r="AH1186">
        <v>4.9797500000000001</v>
      </c>
      <c r="AI1186">
        <v>8.3871299999999996E-2</v>
      </c>
      <c r="AJ1186">
        <v>3.36908E-2</v>
      </c>
      <c r="AK1186">
        <v>999</v>
      </c>
      <c r="AO1186" t="s">
        <v>8786</v>
      </c>
    </row>
    <row r="1187" spans="1:41" x14ac:dyDescent="0.45">
      <c r="A1187" t="s">
        <v>8398</v>
      </c>
      <c r="C1187">
        <v>3</v>
      </c>
      <c r="D1187">
        <v>4</v>
      </c>
      <c r="F1187">
        <v>4.6677499999999998</v>
      </c>
      <c r="G1187">
        <v>28</v>
      </c>
      <c r="H1187">
        <v>5</v>
      </c>
      <c r="K1187">
        <v>61.7</v>
      </c>
      <c r="L1187">
        <v>276</v>
      </c>
      <c r="M1187">
        <v>68</v>
      </c>
      <c r="N1187">
        <v>34</v>
      </c>
      <c r="O1187">
        <v>32</v>
      </c>
      <c r="P1187">
        <v>7</v>
      </c>
      <c r="Q1187">
        <v>20</v>
      </c>
      <c r="R1187">
        <v>0</v>
      </c>
      <c r="S1187">
        <v>7</v>
      </c>
      <c r="T1187">
        <v>37</v>
      </c>
      <c r="U1187">
        <v>5.3970799999999999</v>
      </c>
      <c r="V1187">
        <v>2.9173399999999998</v>
      </c>
      <c r="W1187">
        <v>1.85</v>
      </c>
      <c r="X1187">
        <v>1.0210699999999999</v>
      </c>
      <c r="Y1187">
        <v>0.13405800000000001</v>
      </c>
      <c r="Z1187">
        <v>7.2463799999999995E-2</v>
      </c>
      <c r="AA1187">
        <v>6.1594203114509499E-2</v>
      </c>
      <c r="AB1187">
        <v>0.273092</v>
      </c>
      <c r="AC1187">
        <v>1.4262600000000001</v>
      </c>
      <c r="AD1187">
        <v>0.29756100000000002</v>
      </c>
      <c r="AE1187">
        <v>0.69053699999999996</v>
      </c>
      <c r="AH1187">
        <v>4.8433700000000002</v>
      </c>
      <c r="AI1187">
        <v>8.3087999999999995E-2</v>
      </c>
      <c r="AJ1187">
        <v>0.33602300000000002</v>
      </c>
      <c r="AK1187">
        <v>999</v>
      </c>
      <c r="AO1187" t="s">
        <v>8399</v>
      </c>
    </row>
    <row r="1188" spans="1:41" x14ac:dyDescent="0.45">
      <c r="A1188" t="s">
        <v>83</v>
      </c>
      <c r="B1188" t="s">
        <v>82</v>
      </c>
      <c r="C1188">
        <v>3</v>
      </c>
      <c r="D1188">
        <v>3</v>
      </c>
      <c r="F1188">
        <v>4.5638899999999998</v>
      </c>
      <c r="G1188">
        <v>52</v>
      </c>
      <c r="H1188">
        <v>0</v>
      </c>
      <c r="K1188">
        <v>49.3</v>
      </c>
      <c r="L1188">
        <v>216</v>
      </c>
      <c r="M1188">
        <v>48</v>
      </c>
      <c r="N1188">
        <v>27</v>
      </c>
      <c r="O1188">
        <v>25</v>
      </c>
      <c r="P1188">
        <v>7</v>
      </c>
      <c r="Q1188">
        <v>19</v>
      </c>
      <c r="R1188">
        <v>3</v>
      </c>
      <c r="S1188">
        <v>3</v>
      </c>
      <c r="T1188">
        <v>48</v>
      </c>
      <c r="U1188">
        <v>8.7626799999999996</v>
      </c>
      <c r="V1188">
        <v>3.4685600000000001</v>
      </c>
      <c r="W1188">
        <v>2.5263200000000001</v>
      </c>
      <c r="X1188">
        <v>1.27789</v>
      </c>
      <c r="Y1188">
        <v>0.222222</v>
      </c>
      <c r="Z1188">
        <v>8.7963E-2</v>
      </c>
      <c r="AA1188">
        <v>0.13425926119089099</v>
      </c>
      <c r="AB1188">
        <v>0.247423</v>
      </c>
      <c r="AC1188">
        <v>1.35903</v>
      </c>
      <c r="AD1188">
        <v>0.294964</v>
      </c>
      <c r="AE1188">
        <v>0.69930099999999995</v>
      </c>
      <c r="AH1188">
        <v>4.4923599999999997</v>
      </c>
      <c r="AI1188">
        <v>8.2795900000000006E-2</v>
      </c>
      <c r="AJ1188">
        <v>-6.9126300000000002E-2</v>
      </c>
      <c r="AK1188">
        <v>999</v>
      </c>
      <c r="AO1188">
        <v>12095</v>
      </c>
    </row>
    <row r="1189" spans="1:41" x14ac:dyDescent="0.45">
      <c r="A1189" t="s">
        <v>8142</v>
      </c>
      <c r="B1189" t="s">
        <v>28</v>
      </c>
      <c r="C1189">
        <v>3</v>
      </c>
      <c r="D1189">
        <v>4</v>
      </c>
      <c r="F1189">
        <v>4.7682099999999998</v>
      </c>
      <c r="G1189">
        <v>49</v>
      </c>
      <c r="H1189">
        <v>0</v>
      </c>
      <c r="K1189">
        <v>45.3</v>
      </c>
      <c r="L1189">
        <v>203</v>
      </c>
      <c r="M1189">
        <v>46</v>
      </c>
      <c r="N1189">
        <v>26</v>
      </c>
      <c r="O1189">
        <v>24</v>
      </c>
      <c r="P1189">
        <v>8</v>
      </c>
      <c r="Q1189">
        <v>18</v>
      </c>
      <c r="R1189">
        <v>2</v>
      </c>
      <c r="S1189">
        <v>1</v>
      </c>
      <c r="T1189">
        <v>54</v>
      </c>
      <c r="U1189">
        <v>10.7285</v>
      </c>
      <c r="V1189">
        <v>3.5761599999999998</v>
      </c>
      <c r="W1189">
        <v>3</v>
      </c>
      <c r="X1189">
        <v>1.5893999999999999</v>
      </c>
      <c r="Y1189">
        <v>0.26601000000000002</v>
      </c>
      <c r="Z1189">
        <v>8.8669899999999996E-2</v>
      </c>
      <c r="AA1189">
        <v>0.17733988910913401</v>
      </c>
      <c r="AB1189">
        <v>0.25</v>
      </c>
      <c r="AC1189">
        <v>1.4128000000000001</v>
      </c>
      <c r="AD1189">
        <v>0.311475</v>
      </c>
      <c r="AE1189">
        <v>0.71969700000000003</v>
      </c>
      <c r="AH1189">
        <v>4.42502</v>
      </c>
      <c r="AI1189">
        <v>8.2470699999999994E-2</v>
      </c>
      <c r="AJ1189">
        <v>1.0821299999999999E-3</v>
      </c>
      <c r="AK1189">
        <v>999</v>
      </c>
      <c r="AO1189">
        <v>3548</v>
      </c>
    </row>
    <row r="1190" spans="1:41" x14ac:dyDescent="0.45">
      <c r="A1190" t="s">
        <v>8572</v>
      </c>
      <c r="B1190" t="s">
        <v>207</v>
      </c>
      <c r="C1190">
        <v>2</v>
      </c>
      <c r="D1190">
        <v>2</v>
      </c>
      <c r="F1190">
        <v>4.9234099999999996</v>
      </c>
      <c r="G1190">
        <v>24</v>
      </c>
      <c r="H1190">
        <v>2</v>
      </c>
      <c r="K1190">
        <v>45.7</v>
      </c>
      <c r="L1190">
        <v>203</v>
      </c>
      <c r="M1190">
        <v>48</v>
      </c>
      <c r="N1190">
        <v>27</v>
      </c>
      <c r="O1190">
        <v>25</v>
      </c>
      <c r="P1190">
        <v>6</v>
      </c>
      <c r="Q1190">
        <v>19</v>
      </c>
      <c r="R1190">
        <v>0</v>
      </c>
      <c r="S1190">
        <v>2</v>
      </c>
      <c r="T1190">
        <v>33</v>
      </c>
      <c r="U1190">
        <v>6.4989100000000004</v>
      </c>
      <c r="V1190">
        <v>3.7417899999999999</v>
      </c>
      <c r="W1190">
        <v>1.7368399999999999</v>
      </c>
      <c r="X1190">
        <v>1.1816199999999999</v>
      </c>
      <c r="Y1190">
        <v>0.16256200000000001</v>
      </c>
      <c r="Z1190">
        <v>9.3596100000000002E-2</v>
      </c>
      <c r="AA1190">
        <v>6.8965524435043293E-2</v>
      </c>
      <c r="AB1190">
        <v>0.26373600000000003</v>
      </c>
      <c r="AC1190">
        <v>1.46608</v>
      </c>
      <c r="AD1190">
        <v>0.29370600000000002</v>
      </c>
      <c r="AE1190">
        <v>0.68259400000000003</v>
      </c>
      <c r="AH1190">
        <v>4.8961800000000002</v>
      </c>
      <c r="AI1190">
        <v>8.0595200000000006E-2</v>
      </c>
      <c r="AJ1190">
        <v>-5.52799E-2</v>
      </c>
      <c r="AK1190">
        <v>999</v>
      </c>
      <c r="AO1190" t="s">
        <v>8573</v>
      </c>
    </row>
    <row r="1191" spans="1:41" x14ac:dyDescent="0.45">
      <c r="A1191" t="s">
        <v>7516</v>
      </c>
      <c r="B1191" t="s">
        <v>178</v>
      </c>
      <c r="C1191">
        <v>2</v>
      </c>
      <c r="D1191">
        <v>3</v>
      </c>
      <c r="F1191">
        <v>4.5</v>
      </c>
      <c r="G1191">
        <v>42</v>
      </c>
      <c r="H1191">
        <v>0</v>
      </c>
      <c r="K1191">
        <v>46</v>
      </c>
      <c r="L1191">
        <v>203</v>
      </c>
      <c r="M1191">
        <v>40</v>
      </c>
      <c r="N1191">
        <v>25</v>
      </c>
      <c r="O1191">
        <v>23</v>
      </c>
      <c r="P1191">
        <v>7</v>
      </c>
      <c r="Q1191">
        <v>22</v>
      </c>
      <c r="R1191">
        <v>1</v>
      </c>
      <c r="S1191">
        <v>5</v>
      </c>
      <c r="T1191">
        <v>55</v>
      </c>
      <c r="U1191">
        <v>10.760899999999999</v>
      </c>
      <c r="V1191">
        <v>4.3043500000000003</v>
      </c>
      <c r="W1191">
        <v>2.5</v>
      </c>
      <c r="X1191">
        <v>1.36957</v>
      </c>
      <c r="Y1191">
        <v>0.27093600000000001</v>
      </c>
      <c r="Z1191">
        <v>0.108374</v>
      </c>
      <c r="AA1191">
        <v>0.162561565637588</v>
      </c>
      <c r="AB1191">
        <v>0.227273</v>
      </c>
      <c r="AC1191">
        <v>1.3478300000000001</v>
      </c>
      <c r="AD1191">
        <v>0.28947400000000001</v>
      </c>
      <c r="AE1191">
        <v>0.708812</v>
      </c>
      <c r="AH1191">
        <v>4.6028700000000002</v>
      </c>
      <c r="AI1191">
        <v>8.0553399999999997E-2</v>
      </c>
      <c r="AJ1191">
        <v>1.42974E-2</v>
      </c>
      <c r="AK1191">
        <v>999</v>
      </c>
      <c r="AO1191">
        <v>21620</v>
      </c>
    </row>
    <row r="1192" spans="1:41" x14ac:dyDescent="0.45">
      <c r="A1192" t="s">
        <v>8294</v>
      </c>
      <c r="C1192">
        <v>3</v>
      </c>
      <c r="D1192">
        <v>3</v>
      </c>
      <c r="F1192">
        <v>4.78559</v>
      </c>
      <c r="G1192">
        <v>32</v>
      </c>
      <c r="H1192">
        <v>4</v>
      </c>
      <c r="K1192">
        <v>58.3</v>
      </c>
      <c r="L1192">
        <v>265</v>
      </c>
      <c r="M1192">
        <v>65</v>
      </c>
      <c r="N1192">
        <v>33</v>
      </c>
      <c r="O1192">
        <v>31</v>
      </c>
      <c r="P1192">
        <v>8</v>
      </c>
      <c r="Q1192">
        <v>21</v>
      </c>
      <c r="R1192">
        <v>0</v>
      </c>
      <c r="S1192">
        <v>3</v>
      </c>
      <c r="T1192">
        <v>42</v>
      </c>
      <c r="U1192">
        <v>6.4837100000000003</v>
      </c>
      <c r="V1192">
        <v>3.2418499999999999</v>
      </c>
      <c r="W1192">
        <v>2</v>
      </c>
      <c r="X1192">
        <v>1.23499</v>
      </c>
      <c r="Y1192">
        <v>0.15849099999999999</v>
      </c>
      <c r="Z1192">
        <v>7.9245300000000005E-2</v>
      </c>
      <c r="AA1192">
        <v>7.9245284199714605E-2</v>
      </c>
      <c r="AB1192">
        <v>0.26971000000000001</v>
      </c>
      <c r="AC1192">
        <v>1.4751300000000001</v>
      </c>
      <c r="AD1192">
        <v>0.298429</v>
      </c>
      <c r="AE1192">
        <v>0.70855599999999996</v>
      </c>
      <c r="AH1192">
        <v>4.8330900000000003</v>
      </c>
      <c r="AI1192">
        <v>8.0339300000000002E-2</v>
      </c>
      <c r="AJ1192">
        <v>8.4744100000000003E-2</v>
      </c>
      <c r="AK1192">
        <v>999</v>
      </c>
      <c r="AO1192">
        <v>18186</v>
      </c>
    </row>
    <row r="1193" spans="1:41" x14ac:dyDescent="0.45">
      <c r="A1193" t="s">
        <v>8532</v>
      </c>
      <c r="C1193">
        <v>2</v>
      </c>
      <c r="D1193">
        <v>3</v>
      </c>
      <c r="F1193">
        <v>5.0279299999999996</v>
      </c>
      <c r="G1193">
        <v>27</v>
      </c>
      <c r="H1193">
        <v>6</v>
      </c>
      <c r="K1193">
        <v>53.7</v>
      </c>
      <c r="L1193">
        <v>243</v>
      </c>
      <c r="M1193">
        <v>57</v>
      </c>
      <c r="N1193">
        <v>32</v>
      </c>
      <c r="O1193">
        <v>30</v>
      </c>
      <c r="P1193">
        <v>7</v>
      </c>
      <c r="Q1193">
        <v>24</v>
      </c>
      <c r="R1193">
        <v>0</v>
      </c>
      <c r="S1193">
        <v>3</v>
      </c>
      <c r="T1193">
        <v>41</v>
      </c>
      <c r="U1193">
        <v>6.8715099999999998</v>
      </c>
      <c r="V1193">
        <v>4.0223500000000003</v>
      </c>
      <c r="W1193">
        <v>1.7083299999999999</v>
      </c>
      <c r="X1193">
        <v>1.1731799999999999</v>
      </c>
      <c r="Y1193">
        <v>0.16872400000000001</v>
      </c>
      <c r="Z1193">
        <v>9.8765400000000003E-2</v>
      </c>
      <c r="AA1193">
        <v>6.99588507413864E-2</v>
      </c>
      <c r="AB1193">
        <v>0.26388899999999998</v>
      </c>
      <c r="AC1193">
        <v>1.5083800000000001</v>
      </c>
      <c r="AD1193">
        <v>0.29761900000000002</v>
      </c>
      <c r="AE1193">
        <v>0.68820199999999998</v>
      </c>
      <c r="AH1193">
        <v>4.9310200000000002</v>
      </c>
      <c r="AI1193">
        <v>7.8968700000000003E-2</v>
      </c>
      <c r="AJ1193">
        <v>0.15052599999999999</v>
      </c>
      <c r="AK1193">
        <v>999</v>
      </c>
      <c r="AO1193" t="s">
        <v>8533</v>
      </c>
    </row>
    <row r="1194" spans="1:41" x14ac:dyDescent="0.45">
      <c r="A1194" t="s">
        <v>8199</v>
      </c>
      <c r="C1194">
        <v>2</v>
      </c>
      <c r="D1194">
        <v>3</v>
      </c>
      <c r="F1194">
        <v>4.4695299999999998</v>
      </c>
      <c r="G1194">
        <v>48</v>
      </c>
      <c r="H1194">
        <v>0</v>
      </c>
      <c r="K1194">
        <v>44.3</v>
      </c>
      <c r="L1194">
        <v>195</v>
      </c>
      <c r="M1194">
        <v>37</v>
      </c>
      <c r="N1194">
        <v>24</v>
      </c>
      <c r="O1194">
        <v>22</v>
      </c>
      <c r="P1194">
        <v>7</v>
      </c>
      <c r="Q1194">
        <v>24</v>
      </c>
      <c r="R1194">
        <v>0</v>
      </c>
      <c r="S1194">
        <v>4</v>
      </c>
      <c r="T1194">
        <v>61</v>
      </c>
      <c r="U1194">
        <v>12.392799999999999</v>
      </c>
      <c r="V1194">
        <v>4.8758499999999998</v>
      </c>
      <c r="W1194">
        <v>2.5416699999999999</v>
      </c>
      <c r="X1194">
        <v>1.4221200000000001</v>
      </c>
      <c r="Y1194">
        <v>0.31282100000000002</v>
      </c>
      <c r="Z1194">
        <v>0.12307700000000001</v>
      </c>
      <c r="AA1194">
        <v>0.18974360078573199</v>
      </c>
      <c r="AB1194">
        <v>0.221557</v>
      </c>
      <c r="AC1194">
        <v>1.3769800000000001</v>
      </c>
      <c r="AD1194">
        <v>0.30303000000000002</v>
      </c>
      <c r="AE1194">
        <v>0.72265599999999997</v>
      </c>
      <c r="AH1194">
        <v>4.4514300000000002</v>
      </c>
      <c r="AI1194">
        <v>7.8668100000000005E-2</v>
      </c>
      <c r="AJ1194">
        <v>2.1880699999999999E-2</v>
      </c>
      <c r="AK1194">
        <v>999</v>
      </c>
      <c r="AO1194">
        <v>16390</v>
      </c>
    </row>
    <row r="1195" spans="1:41" x14ac:dyDescent="0.45">
      <c r="A1195" t="s">
        <v>5645</v>
      </c>
      <c r="B1195" t="s">
        <v>7</v>
      </c>
      <c r="C1195">
        <v>2</v>
      </c>
      <c r="D1195">
        <v>2</v>
      </c>
      <c r="F1195">
        <v>4.6583899999999998</v>
      </c>
      <c r="G1195">
        <v>37</v>
      </c>
      <c r="H1195">
        <v>0</v>
      </c>
      <c r="K1195">
        <v>48.3</v>
      </c>
      <c r="L1195">
        <v>209</v>
      </c>
      <c r="M1195">
        <v>50</v>
      </c>
      <c r="N1195">
        <v>27</v>
      </c>
      <c r="O1195">
        <v>25</v>
      </c>
      <c r="P1195">
        <v>5</v>
      </c>
      <c r="Q1195">
        <v>18</v>
      </c>
      <c r="R1195">
        <v>1</v>
      </c>
      <c r="S1195">
        <v>2</v>
      </c>
      <c r="T1195">
        <v>34</v>
      </c>
      <c r="U1195">
        <v>6.3353999999999999</v>
      </c>
      <c r="V1195">
        <v>3.3540399999999999</v>
      </c>
      <c r="W1195">
        <v>1.88889</v>
      </c>
      <c r="X1195">
        <v>0.93167699999999998</v>
      </c>
      <c r="Y1195">
        <v>0.16267899999999999</v>
      </c>
      <c r="Z1195">
        <v>8.6124400000000004E-2</v>
      </c>
      <c r="AA1195">
        <v>7.6555013656616197E-2</v>
      </c>
      <c r="AB1195">
        <v>0.26455000000000001</v>
      </c>
      <c r="AC1195">
        <v>1.40787</v>
      </c>
      <c r="AD1195">
        <v>0.3</v>
      </c>
      <c r="AE1195">
        <v>0.67213100000000003</v>
      </c>
      <c r="AH1195">
        <v>4.4351599999999998</v>
      </c>
      <c r="AI1195">
        <v>7.8500200000000006E-2</v>
      </c>
      <c r="AJ1195">
        <v>-2.0481699999999999E-2</v>
      </c>
      <c r="AK1195">
        <v>999</v>
      </c>
      <c r="AO1195" t="s">
        <v>5648</v>
      </c>
    </row>
    <row r="1196" spans="1:41" x14ac:dyDescent="0.45">
      <c r="A1196" t="s">
        <v>7630</v>
      </c>
      <c r="B1196" t="s">
        <v>104</v>
      </c>
      <c r="C1196">
        <v>3</v>
      </c>
      <c r="D1196">
        <v>3</v>
      </c>
      <c r="F1196">
        <v>4.7279499999999999</v>
      </c>
      <c r="G1196">
        <v>37</v>
      </c>
      <c r="H1196">
        <v>0</v>
      </c>
      <c r="K1196">
        <v>53.3</v>
      </c>
      <c r="L1196">
        <v>230</v>
      </c>
      <c r="M1196">
        <v>55</v>
      </c>
      <c r="N1196">
        <v>30</v>
      </c>
      <c r="O1196">
        <v>28</v>
      </c>
      <c r="P1196">
        <v>7</v>
      </c>
      <c r="Q1196">
        <v>17</v>
      </c>
      <c r="R1196">
        <v>1</v>
      </c>
      <c r="S1196">
        <v>3</v>
      </c>
      <c r="T1196">
        <v>40</v>
      </c>
      <c r="U1196">
        <v>6.7542200000000001</v>
      </c>
      <c r="V1196">
        <v>2.8705400000000001</v>
      </c>
      <c r="W1196">
        <v>2.3529399999999998</v>
      </c>
      <c r="X1196">
        <v>1.1819900000000001</v>
      </c>
      <c r="Y1196">
        <v>0.17391300000000001</v>
      </c>
      <c r="Z1196">
        <v>7.3913000000000006E-2</v>
      </c>
      <c r="AA1196">
        <v>0.10000000149011599</v>
      </c>
      <c r="AB1196">
        <v>0.261905</v>
      </c>
      <c r="AC1196">
        <v>1.35084</v>
      </c>
      <c r="AD1196">
        <v>0.29447899999999999</v>
      </c>
      <c r="AE1196">
        <v>0.67524099999999998</v>
      </c>
      <c r="AH1196">
        <v>4.5871199999999996</v>
      </c>
      <c r="AI1196">
        <v>7.8432500000000002E-2</v>
      </c>
      <c r="AJ1196">
        <v>-4.4552399999999999E-2</v>
      </c>
      <c r="AK1196">
        <v>999</v>
      </c>
      <c r="AO1196">
        <v>26128</v>
      </c>
    </row>
    <row r="1197" spans="1:41" x14ac:dyDescent="0.45">
      <c r="A1197" t="s">
        <v>51</v>
      </c>
      <c r="B1197" t="s">
        <v>7</v>
      </c>
      <c r="C1197">
        <v>3</v>
      </c>
      <c r="D1197">
        <v>4</v>
      </c>
      <c r="F1197">
        <v>5.04521</v>
      </c>
      <c r="G1197">
        <v>35</v>
      </c>
      <c r="H1197">
        <v>2</v>
      </c>
      <c r="K1197">
        <v>55.3</v>
      </c>
      <c r="L1197">
        <v>249</v>
      </c>
      <c r="M1197">
        <v>65</v>
      </c>
      <c r="N1197">
        <v>33</v>
      </c>
      <c r="O1197">
        <v>31</v>
      </c>
      <c r="P1197">
        <v>8</v>
      </c>
      <c r="Q1197">
        <v>16</v>
      </c>
      <c r="R1197">
        <v>0</v>
      </c>
      <c r="S1197">
        <v>4</v>
      </c>
      <c r="T1197">
        <v>33</v>
      </c>
      <c r="U1197">
        <v>5.3707099999999999</v>
      </c>
      <c r="V1197">
        <v>2.60398</v>
      </c>
      <c r="W1197">
        <v>2.0625</v>
      </c>
      <c r="X1197">
        <v>1.30199</v>
      </c>
      <c r="Y1197">
        <v>0.13253000000000001</v>
      </c>
      <c r="Z1197">
        <v>6.4256999999999995E-2</v>
      </c>
      <c r="AA1197">
        <v>6.8273097276687594E-2</v>
      </c>
      <c r="AB1197">
        <v>0.28384300000000001</v>
      </c>
      <c r="AC1197">
        <v>1.4647399999999999</v>
      </c>
      <c r="AD1197">
        <v>0.30319099999999999</v>
      </c>
      <c r="AE1197">
        <v>0.68767900000000004</v>
      </c>
      <c r="AH1197">
        <v>5.02719</v>
      </c>
      <c r="AI1197">
        <v>7.7889899999999998E-2</v>
      </c>
      <c r="AJ1197">
        <v>0.316332</v>
      </c>
      <c r="AK1197">
        <v>999</v>
      </c>
      <c r="AO1197" t="s">
        <v>8452</v>
      </c>
    </row>
    <row r="1198" spans="1:41" x14ac:dyDescent="0.45">
      <c r="A1198" t="s">
        <v>8507</v>
      </c>
      <c r="C1198">
        <v>2</v>
      </c>
      <c r="D1198">
        <v>4</v>
      </c>
      <c r="F1198">
        <v>5.1487400000000001</v>
      </c>
      <c r="G1198">
        <v>31</v>
      </c>
      <c r="H1198">
        <v>0</v>
      </c>
      <c r="K1198">
        <v>43.7</v>
      </c>
      <c r="L1198">
        <v>193</v>
      </c>
      <c r="M1198">
        <v>46</v>
      </c>
      <c r="N1198">
        <v>27</v>
      </c>
      <c r="O1198">
        <v>25</v>
      </c>
      <c r="P1198">
        <v>7</v>
      </c>
      <c r="Q1198">
        <v>15</v>
      </c>
      <c r="R1198">
        <v>1</v>
      </c>
      <c r="S1198">
        <v>2</v>
      </c>
      <c r="T1198">
        <v>38</v>
      </c>
      <c r="U1198">
        <v>7.8260899999999998</v>
      </c>
      <c r="V1198">
        <v>3.0892400000000002</v>
      </c>
      <c r="W1198">
        <v>2.5333299999999999</v>
      </c>
      <c r="X1198">
        <v>1.4416500000000001</v>
      </c>
      <c r="Y1198">
        <v>0.19689100000000001</v>
      </c>
      <c r="Z1198">
        <v>7.7720200000000003E-2</v>
      </c>
      <c r="AA1198">
        <v>0.11917097866535099</v>
      </c>
      <c r="AB1198">
        <v>0.26136399999999999</v>
      </c>
      <c r="AC1198">
        <v>1.39588</v>
      </c>
      <c r="AD1198">
        <v>0.29770999999999997</v>
      </c>
      <c r="AE1198">
        <v>0.66406200000000004</v>
      </c>
      <c r="AH1198">
        <v>4.7653400000000001</v>
      </c>
      <c r="AI1198">
        <v>7.7078400000000005E-2</v>
      </c>
      <c r="AJ1198">
        <v>-0.15074799999999999</v>
      </c>
      <c r="AK1198">
        <v>999</v>
      </c>
      <c r="AO1198" t="s">
        <v>8508</v>
      </c>
    </row>
    <row r="1199" spans="1:41" x14ac:dyDescent="0.45">
      <c r="A1199" t="s">
        <v>8468</v>
      </c>
      <c r="C1199">
        <v>4</v>
      </c>
      <c r="D1199">
        <v>6</v>
      </c>
      <c r="F1199">
        <v>5.0089800000000002</v>
      </c>
      <c r="G1199">
        <v>40</v>
      </c>
      <c r="H1199">
        <v>3</v>
      </c>
      <c r="K1199">
        <v>55.7</v>
      </c>
      <c r="L1199">
        <v>250</v>
      </c>
      <c r="M1199">
        <v>58</v>
      </c>
      <c r="N1199">
        <v>33</v>
      </c>
      <c r="O1199">
        <v>31</v>
      </c>
      <c r="P1199">
        <v>7</v>
      </c>
      <c r="Q1199">
        <v>25</v>
      </c>
      <c r="R1199">
        <v>0</v>
      </c>
      <c r="S1199">
        <v>4</v>
      </c>
      <c r="T1199">
        <v>48</v>
      </c>
      <c r="U1199">
        <v>7.7558299999999996</v>
      </c>
      <c r="V1199">
        <v>4.0395000000000003</v>
      </c>
      <c r="W1199">
        <v>1.92</v>
      </c>
      <c r="X1199">
        <v>1.13106</v>
      </c>
      <c r="Y1199">
        <v>0.192</v>
      </c>
      <c r="Z1199">
        <v>0.1</v>
      </c>
      <c r="AA1199">
        <v>9.2000000178813907E-2</v>
      </c>
      <c r="AB1199">
        <v>0.26244299999999998</v>
      </c>
      <c r="AC1199">
        <v>1.49013</v>
      </c>
      <c r="AD1199">
        <v>0.30722899999999997</v>
      </c>
      <c r="AE1199">
        <v>0.68306</v>
      </c>
      <c r="AH1199">
        <v>4.7272100000000004</v>
      </c>
      <c r="AI1199">
        <v>7.6615199999999994E-2</v>
      </c>
      <c r="AJ1199">
        <v>6.5167000000000003E-2</v>
      </c>
      <c r="AK1199">
        <v>999</v>
      </c>
      <c r="AO1199" t="s">
        <v>8469</v>
      </c>
    </row>
    <row r="1200" spans="1:41" x14ac:dyDescent="0.45">
      <c r="A1200" t="s">
        <v>8458</v>
      </c>
      <c r="C1200">
        <v>4</v>
      </c>
      <c r="D1200">
        <v>4</v>
      </c>
      <c r="F1200">
        <v>4.9218799999999998</v>
      </c>
      <c r="G1200">
        <v>25</v>
      </c>
      <c r="H1200">
        <v>10</v>
      </c>
      <c r="K1200">
        <v>64</v>
      </c>
      <c r="L1200">
        <v>292</v>
      </c>
      <c r="M1200">
        <v>63</v>
      </c>
      <c r="N1200">
        <v>37</v>
      </c>
      <c r="O1200">
        <v>35</v>
      </c>
      <c r="P1200">
        <v>8</v>
      </c>
      <c r="Q1200">
        <v>36</v>
      </c>
      <c r="R1200">
        <v>0</v>
      </c>
      <c r="S1200">
        <v>4</v>
      </c>
      <c r="T1200">
        <v>50</v>
      </c>
      <c r="U1200">
        <v>7.03125</v>
      </c>
      <c r="V1200">
        <v>5.0625</v>
      </c>
      <c r="W1200">
        <v>1.38889</v>
      </c>
      <c r="X1200">
        <v>1.125</v>
      </c>
      <c r="Y1200">
        <v>0.171233</v>
      </c>
      <c r="Z1200">
        <v>0.12328799999999999</v>
      </c>
      <c r="AA1200">
        <v>4.7945208847522701E-2</v>
      </c>
      <c r="AB1200">
        <v>0.25</v>
      </c>
      <c r="AC1200">
        <v>1.54688</v>
      </c>
      <c r="AD1200">
        <v>0.28350500000000001</v>
      </c>
      <c r="AE1200">
        <v>0.70615000000000006</v>
      </c>
      <c r="AH1200">
        <v>5.1925400000000002</v>
      </c>
      <c r="AI1200">
        <v>7.6574199999999995E-2</v>
      </c>
      <c r="AJ1200">
        <v>0.12965399999999999</v>
      </c>
      <c r="AK1200">
        <v>999</v>
      </c>
      <c r="AO1200" t="s">
        <v>8459</v>
      </c>
    </row>
    <row r="1201" spans="1:41" x14ac:dyDescent="0.45">
      <c r="A1201" t="s">
        <v>8882</v>
      </c>
      <c r="B1201" t="s">
        <v>98</v>
      </c>
      <c r="C1201">
        <v>1</v>
      </c>
      <c r="D1201">
        <v>2</v>
      </c>
      <c r="F1201">
        <v>4.6652300000000002</v>
      </c>
      <c r="G1201">
        <v>34</v>
      </c>
      <c r="H1201">
        <v>1</v>
      </c>
      <c r="K1201">
        <v>46.3</v>
      </c>
      <c r="L1201">
        <v>202</v>
      </c>
      <c r="M1201">
        <v>46</v>
      </c>
      <c r="N1201">
        <v>26</v>
      </c>
      <c r="O1201">
        <v>24</v>
      </c>
      <c r="P1201">
        <v>5</v>
      </c>
      <c r="Q1201">
        <v>21</v>
      </c>
      <c r="R1201">
        <v>0</v>
      </c>
      <c r="S1201">
        <v>1</v>
      </c>
      <c r="T1201">
        <v>34</v>
      </c>
      <c r="U1201">
        <v>6.60907</v>
      </c>
      <c r="V1201">
        <v>4.0820699999999999</v>
      </c>
      <c r="W1201">
        <v>1.6190500000000001</v>
      </c>
      <c r="X1201">
        <v>0.97192199999999995</v>
      </c>
      <c r="Y1201">
        <v>0.16831699999999999</v>
      </c>
      <c r="Z1201">
        <v>0.10396</v>
      </c>
      <c r="AA1201">
        <v>6.4356431365013095E-2</v>
      </c>
      <c r="AB1201">
        <v>0.25555600000000001</v>
      </c>
      <c r="AC1201">
        <v>1.4470799999999999</v>
      </c>
      <c r="AD1201">
        <v>0.29077999999999998</v>
      </c>
      <c r="AE1201">
        <v>0.68333299999999997</v>
      </c>
      <c r="AH1201">
        <v>4.6157300000000001</v>
      </c>
      <c r="AI1201">
        <v>7.6353000000000004E-2</v>
      </c>
      <c r="AJ1201">
        <v>-6.8662399999999998E-2</v>
      </c>
      <c r="AK1201">
        <v>999</v>
      </c>
      <c r="AO1201" t="s">
        <v>8883</v>
      </c>
    </row>
    <row r="1202" spans="1:41" x14ac:dyDescent="0.45">
      <c r="A1202" t="s">
        <v>7499</v>
      </c>
      <c r="B1202" t="s">
        <v>207</v>
      </c>
      <c r="C1202">
        <v>2</v>
      </c>
      <c r="D1202">
        <v>2</v>
      </c>
      <c r="F1202">
        <v>4.5271600000000003</v>
      </c>
      <c r="G1202">
        <v>47</v>
      </c>
      <c r="H1202">
        <v>0</v>
      </c>
      <c r="K1202">
        <v>49.7</v>
      </c>
      <c r="L1202">
        <v>212</v>
      </c>
      <c r="M1202">
        <v>43</v>
      </c>
      <c r="N1202">
        <v>27</v>
      </c>
      <c r="O1202">
        <v>25</v>
      </c>
      <c r="P1202">
        <v>7</v>
      </c>
      <c r="Q1202">
        <v>24</v>
      </c>
      <c r="R1202">
        <v>0</v>
      </c>
      <c r="S1202">
        <v>3</v>
      </c>
      <c r="T1202">
        <v>52</v>
      </c>
      <c r="U1202">
        <v>9.4164999999999992</v>
      </c>
      <c r="V1202">
        <v>4.3460799999999997</v>
      </c>
      <c r="W1202">
        <v>2.1666699999999999</v>
      </c>
      <c r="X1202">
        <v>1.2676099999999999</v>
      </c>
      <c r="Y1202">
        <v>0.245283</v>
      </c>
      <c r="Z1202">
        <v>0.113208</v>
      </c>
      <c r="AA1202">
        <v>0.13207547366619099</v>
      </c>
      <c r="AB1202">
        <v>0.232432</v>
      </c>
      <c r="AC1202">
        <v>1.34809</v>
      </c>
      <c r="AD1202">
        <v>0.28571400000000002</v>
      </c>
      <c r="AE1202">
        <v>0.69930099999999995</v>
      </c>
      <c r="AH1202">
        <v>4.6232499999999996</v>
      </c>
      <c r="AI1202">
        <v>7.6208899999999996E-2</v>
      </c>
      <c r="AJ1202">
        <v>1.65176E-2</v>
      </c>
      <c r="AK1202">
        <v>999</v>
      </c>
      <c r="AO1202">
        <v>20353</v>
      </c>
    </row>
    <row r="1203" spans="1:41" x14ac:dyDescent="0.45">
      <c r="A1203" t="s">
        <v>7506</v>
      </c>
      <c r="B1203" t="s">
        <v>16</v>
      </c>
      <c r="C1203">
        <v>2</v>
      </c>
      <c r="D1203">
        <v>1</v>
      </c>
      <c r="F1203">
        <v>4.3520300000000001</v>
      </c>
      <c r="G1203">
        <v>46</v>
      </c>
      <c r="H1203">
        <v>2</v>
      </c>
      <c r="K1203">
        <v>51.7</v>
      </c>
      <c r="L1203">
        <v>229</v>
      </c>
      <c r="M1203">
        <v>44</v>
      </c>
      <c r="N1203">
        <v>27</v>
      </c>
      <c r="O1203">
        <v>25</v>
      </c>
      <c r="P1203">
        <v>6</v>
      </c>
      <c r="Q1203">
        <v>33</v>
      </c>
      <c r="R1203">
        <v>1</v>
      </c>
      <c r="S1203">
        <v>2</v>
      </c>
      <c r="T1203">
        <v>60</v>
      </c>
      <c r="U1203">
        <v>10.444900000000001</v>
      </c>
      <c r="V1203">
        <v>5.7446799999999998</v>
      </c>
      <c r="W1203">
        <v>1.8181799999999999</v>
      </c>
      <c r="X1203">
        <v>1.0444899999999999</v>
      </c>
      <c r="Y1203">
        <v>0.26200899999999999</v>
      </c>
      <c r="Z1203">
        <v>0.14410500000000001</v>
      </c>
      <c r="AA1203">
        <v>0.117903918027877</v>
      </c>
      <c r="AB1203">
        <v>0.22680400000000001</v>
      </c>
      <c r="AC1203">
        <v>1.48936</v>
      </c>
      <c r="AD1203">
        <v>0.296875</v>
      </c>
      <c r="AE1203">
        <v>0.72886300000000004</v>
      </c>
      <c r="AH1203">
        <v>4.4736099999999999</v>
      </c>
      <c r="AI1203">
        <v>7.5552800000000003E-2</v>
      </c>
      <c r="AJ1203">
        <v>0.14246800000000001</v>
      </c>
      <c r="AK1203">
        <v>999</v>
      </c>
      <c r="AO1203">
        <v>26252</v>
      </c>
    </row>
    <row r="1204" spans="1:41" x14ac:dyDescent="0.45">
      <c r="A1204" t="s">
        <v>7477</v>
      </c>
      <c r="B1204" t="s">
        <v>31</v>
      </c>
      <c r="C1204">
        <v>2</v>
      </c>
      <c r="D1204">
        <v>2</v>
      </c>
      <c r="F1204">
        <v>4.5957400000000002</v>
      </c>
      <c r="G1204">
        <v>45</v>
      </c>
      <c r="H1204">
        <v>0</v>
      </c>
      <c r="K1204">
        <v>47</v>
      </c>
      <c r="L1204">
        <v>206</v>
      </c>
      <c r="M1204">
        <v>41</v>
      </c>
      <c r="N1204">
        <v>26</v>
      </c>
      <c r="O1204">
        <v>24</v>
      </c>
      <c r="P1204">
        <v>6</v>
      </c>
      <c r="Q1204">
        <v>23</v>
      </c>
      <c r="R1204">
        <v>2</v>
      </c>
      <c r="S1204">
        <v>4</v>
      </c>
      <c r="T1204">
        <v>51</v>
      </c>
      <c r="U1204">
        <v>9.7659599999999998</v>
      </c>
      <c r="V1204">
        <v>4.4042599999999998</v>
      </c>
      <c r="W1204">
        <v>2.21739</v>
      </c>
      <c r="X1204">
        <v>1.1489400000000001</v>
      </c>
      <c r="Y1204">
        <v>0.24757299999999999</v>
      </c>
      <c r="Z1204">
        <v>0.11165</v>
      </c>
      <c r="AA1204">
        <v>0.13592232763767201</v>
      </c>
      <c r="AB1204">
        <v>0.22905</v>
      </c>
      <c r="AC1204">
        <v>1.3616999999999999</v>
      </c>
      <c r="AD1204">
        <v>0.286885</v>
      </c>
      <c r="AE1204">
        <v>0.68345299999999998</v>
      </c>
      <c r="AH1204">
        <v>4.4678100000000001</v>
      </c>
      <c r="AI1204">
        <v>7.4940499999999993E-2</v>
      </c>
      <c r="AJ1204">
        <v>-3.0340599999999999E-2</v>
      </c>
      <c r="AK1204">
        <v>999</v>
      </c>
      <c r="AO1204">
        <v>15068</v>
      </c>
    </row>
    <row r="1205" spans="1:41" x14ac:dyDescent="0.45">
      <c r="A1205" t="s">
        <v>7396</v>
      </c>
      <c r="B1205" t="s">
        <v>56</v>
      </c>
      <c r="C1205">
        <v>3</v>
      </c>
      <c r="D1205">
        <v>3</v>
      </c>
      <c r="F1205">
        <v>5</v>
      </c>
      <c r="G1205">
        <v>26</v>
      </c>
      <c r="H1205">
        <v>5</v>
      </c>
      <c r="K1205">
        <v>54</v>
      </c>
      <c r="L1205">
        <v>245</v>
      </c>
      <c r="M1205">
        <v>62</v>
      </c>
      <c r="N1205">
        <v>32</v>
      </c>
      <c r="O1205">
        <v>30</v>
      </c>
      <c r="P1205">
        <v>9</v>
      </c>
      <c r="Q1205">
        <v>19</v>
      </c>
      <c r="R1205">
        <v>1</v>
      </c>
      <c r="S1205">
        <v>2</v>
      </c>
      <c r="T1205">
        <v>41</v>
      </c>
      <c r="U1205">
        <v>6.8333300000000001</v>
      </c>
      <c r="V1205">
        <v>3.1666699999999999</v>
      </c>
      <c r="W1205">
        <v>2.1578900000000001</v>
      </c>
      <c r="X1205">
        <v>1.5</v>
      </c>
      <c r="Y1205">
        <v>0.167347</v>
      </c>
      <c r="Z1205">
        <v>7.7550999999999995E-2</v>
      </c>
      <c r="AA1205">
        <v>8.9795917272567694E-2</v>
      </c>
      <c r="AB1205">
        <v>0.27678599999999998</v>
      </c>
      <c r="AC1205">
        <v>1.5</v>
      </c>
      <c r="AD1205">
        <v>0.30459799999999998</v>
      </c>
      <c r="AE1205">
        <v>0.71637399999999996</v>
      </c>
      <c r="AH1205">
        <v>5.0698600000000003</v>
      </c>
      <c r="AI1205">
        <v>7.4623900000000007E-2</v>
      </c>
      <c r="AJ1205">
        <v>8.7454299999999999E-2</v>
      </c>
      <c r="AK1205">
        <v>999</v>
      </c>
      <c r="AO1205">
        <v>15369</v>
      </c>
    </row>
    <row r="1206" spans="1:41" x14ac:dyDescent="0.45">
      <c r="A1206" t="s">
        <v>6352</v>
      </c>
      <c r="B1206" t="s">
        <v>28</v>
      </c>
      <c r="C1206">
        <v>3</v>
      </c>
      <c r="D1206">
        <v>4</v>
      </c>
      <c r="F1206">
        <v>4.5</v>
      </c>
      <c r="G1206">
        <v>50</v>
      </c>
      <c r="H1206">
        <v>0</v>
      </c>
      <c r="K1206">
        <v>56</v>
      </c>
      <c r="L1206">
        <v>245</v>
      </c>
      <c r="M1206">
        <v>51</v>
      </c>
      <c r="N1206">
        <v>30</v>
      </c>
      <c r="O1206">
        <v>28</v>
      </c>
      <c r="P1206">
        <v>6</v>
      </c>
      <c r="Q1206">
        <v>30</v>
      </c>
      <c r="R1206">
        <v>1</v>
      </c>
      <c r="S1206">
        <v>4</v>
      </c>
      <c r="T1206">
        <v>56</v>
      </c>
      <c r="U1206">
        <v>9</v>
      </c>
      <c r="V1206">
        <v>4.8214300000000003</v>
      </c>
      <c r="W1206">
        <v>1.8666700000000001</v>
      </c>
      <c r="X1206">
        <v>0.96428599999999998</v>
      </c>
      <c r="Y1206">
        <v>0.228571</v>
      </c>
      <c r="Z1206">
        <v>0.122449</v>
      </c>
      <c r="AA1206">
        <v>0.106122449040412</v>
      </c>
      <c r="AB1206">
        <v>0.241706</v>
      </c>
      <c r="AC1206">
        <v>1.4464300000000001</v>
      </c>
      <c r="AD1206">
        <v>0.30201299999999998</v>
      </c>
      <c r="AE1206">
        <v>0.70247899999999996</v>
      </c>
      <c r="AH1206">
        <v>4.4693300000000002</v>
      </c>
      <c r="AI1206">
        <v>7.4522000000000005E-2</v>
      </c>
      <c r="AJ1206">
        <v>0.204017</v>
      </c>
      <c r="AK1206">
        <v>999</v>
      </c>
      <c r="AO1206" t="s">
        <v>6354</v>
      </c>
    </row>
    <row r="1207" spans="1:41" x14ac:dyDescent="0.45">
      <c r="A1207" t="s">
        <v>7430</v>
      </c>
      <c r="B1207" t="s">
        <v>191</v>
      </c>
      <c r="C1207">
        <v>3</v>
      </c>
      <c r="D1207">
        <v>3</v>
      </c>
      <c r="F1207">
        <v>4.1133499999999996</v>
      </c>
      <c r="G1207">
        <v>32</v>
      </c>
      <c r="H1207">
        <v>0</v>
      </c>
      <c r="K1207">
        <v>54.7</v>
      </c>
      <c r="L1207">
        <v>240</v>
      </c>
      <c r="M1207">
        <v>48</v>
      </c>
      <c r="N1207">
        <v>27</v>
      </c>
      <c r="O1207">
        <v>25</v>
      </c>
      <c r="P1207">
        <v>7</v>
      </c>
      <c r="Q1207">
        <v>24</v>
      </c>
      <c r="R1207">
        <v>1</v>
      </c>
      <c r="S1207">
        <v>6</v>
      </c>
      <c r="T1207">
        <v>60</v>
      </c>
      <c r="U1207">
        <v>9.8720300000000005</v>
      </c>
      <c r="V1207">
        <v>3.9488099999999999</v>
      </c>
      <c r="W1207">
        <v>2.5</v>
      </c>
      <c r="X1207">
        <v>1.15174</v>
      </c>
      <c r="Y1207">
        <v>0.25</v>
      </c>
      <c r="Z1207">
        <v>0.1</v>
      </c>
      <c r="AA1207">
        <v>0.14999999850988299</v>
      </c>
      <c r="AB1207">
        <v>0.228571</v>
      </c>
      <c r="AC1207">
        <v>1.3162700000000001</v>
      </c>
      <c r="AD1207">
        <v>0.286713</v>
      </c>
      <c r="AE1207">
        <v>0.72347300000000003</v>
      </c>
      <c r="AH1207">
        <v>4.3702100000000002</v>
      </c>
      <c r="AI1207">
        <v>7.3682300000000006E-2</v>
      </c>
      <c r="AJ1207">
        <v>0.23910400000000001</v>
      </c>
      <c r="AK1207">
        <v>999</v>
      </c>
      <c r="AO1207">
        <v>25839</v>
      </c>
    </row>
    <row r="1208" spans="1:41" x14ac:dyDescent="0.45">
      <c r="A1208" t="s">
        <v>5543</v>
      </c>
      <c r="B1208" t="s">
        <v>21</v>
      </c>
      <c r="C1208">
        <v>5</v>
      </c>
      <c r="D1208">
        <v>6</v>
      </c>
      <c r="F1208">
        <v>4.4237299999999999</v>
      </c>
      <c r="G1208">
        <v>42</v>
      </c>
      <c r="H1208">
        <v>3</v>
      </c>
      <c r="K1208">
        <v>59</v>
      </c>
      <c r="L1208">
        <v>261</v>
      </c>
      <c r="M1208">
        <v>62</v>
      </c>
      <c r="N1208">
        <v>31</v>
      </c>
      <c r="O1208">
        <v>29</v>
      </c>
      <c r="P1208">
        <v>7</v>
      </c>
      <c r="Q1208">
        <v>24</v>
      </c>
      <c r="R1208">
        <v>1</v>
      </c>
      <c r="S1208">
        <v>1</v>
      </c>
      <c r="T1208">
        <v>44</v>
      </c>
      <c r="U1208">
        <v>6.7118599999999997</v>
      </c>
      <c r="V1208">
        <v>3.6610200000000002</v>
      </c>
      <c r="W1208">
        <v>1.8333299999999999</v>
      </c>
      <c r="X1208">
        <v>1.0678000000000001</v>
      </c>
      <c r="Y1208">
        <v>0.16858200000000001</v>
      </c>
      <c r="Z1208">
        <v>9.1953999999999994E-2</v>
      </c>
      <c r="AA1208">
        <v>7.6628357172012301E-2</v>
      </c>
      <c r="AB1208">
        <v>0.262712</v>
      </c>
      <c r="AC1208">
        <v>1.45763</v>
      </c>
      <c r="AD1208">
        <v>0.29729699999999998</v>
      </c>
      <c r="AE1208">
        <v>0.72178500000000001</v>
      </c>
      <c r="AH1208">
        <v>4.57707</v>
      </c>
      <c r="AI1208">
        <v>7.1379399999999996E-2</v>
      </c>
      <c r="AJ1208">
        <v>0.197986</v>
      </c>
      <c r="AK1208">
        <v>999</v>
      </c>
      <c r="AO1208">
        <v>25667</v>
      </c>
    </row>
    <row r="1209" spans="1:41" x14ac:dyDescent="0.45">
      <c r="A1209" t="s">
        <v>5612</v>
      </c>
      <c r="B1209" t="s">
        <v>31</v>
      </c>
      <c r="C1209">
        <v>4</v>
      </c>
      <c r="D1209">
        <v>4</v>
      </c>
      <c r="F1209">
        <v>4.31616</v>
      </c>
      <c r="G1209">
        <v>34</v>
      </c>
      <c r="H1209">
        <v>0</v>
      </c>
      <c r="K1209">
        <v>56.3</v>
      </c>
      <c r="L1209">
        <v>252</v>
      </c>
      <c r="M1209">
        <v>48</v>
      </c>
      <c r="N1209">
        <v>29</v>
      </c>
      <c r="O1209">
        <v>27</v>
      </c>
      <c r="P1209">
        <v>7</v>
      </c>
      <c r="Q1209">
        <v>34</v>
      </c>
      <c r="R1209">
        <v>0</v>
      </c>
      <c r="S1209">
        <v>3</v>
      </c>
      <c r="T1209">
        <v>66</v>
      </c>
      <c r="U1209">
        <v>10.550599999999999</v>
      </c>
      <c r="V1209">
        <v>5.4351700000000003</v>
      </c>
      <c r="W1209">
        <v>1.9411799999999999</v>
      </c>
      <c r="X1209">
        <v>1.1190100000000001</v>
      </c>
      <c r="Y1209">
        <v>0.261905</v>
      </c>
      <c r="Z1209">
        <v>0.13492100000000001</v>
      </c>
      <c r="AA1209">
        <v>0.12698413431644401</v>
      </c>
      <c r="AB1209">
        <v>0.22325600000000001</v>
      </c>
      <c r="AC1209">
        <v>1.45648</v>
      </c>
      <c r="AD1209">
        <v>0.28873199999999999</v>
      </c>
      <c r="AE1209">
        <v>0.73407199999999995</v>
      </c>
      <c r="AH1209">
        <v>4.49838</v>
      </c>
      <c r="AI1209">
        <v>7.0798200000000006E-2</v>
      </c>
      <c r="AJ1209">
        <v>0.177981</v>
      </c>
      <c r="AK1209">
        <v>999</v>
      </c>
      <c r="AO1209" t="s">
        <v>5615</v>
      </c>
    </row>
    <row r="1210" spans="1:41" x14ac:dyDescent="0.45">
      <c r="A1210" t="s">
        <v>8316</v>
      </c>
      <c r="B1210" t="s">
        <v>28</v>
      </c>
      <c r="C1210">
        <v>3</v>
      </c>
      <c r="D1210">
        <v>4</v>
      </c>
      <c r="F1210">
        <v>5.6661799999999998</v>
      </c>
      <c r="G1210">
        <v>18</v>
      </c>
      <c r="H1210">
        <v>10</v>
      </c>
      <c r="K1210">
        <v>68.3</v>
      </c>
      <c r="L1210">
        <v>324</v>
      </c>
      <c r="M1210">
        <v>87</v>
      </c>
      <c r="N1210">
        <v>46</v>
      </c>
      <c r="O1210">
        <v>43</v>
      </c>
      <c r="P1210">
        <v>10</v>
      </c>
      <c r="Q1210">
        <v>26</v>
      </c>
      <c r="R1210">
        <v>0</v>
      </c>
      <c r="S1210">
        <v>4</v>
      </c>
      <c r="T1210">
        <v>40</v>
      </c>
      <c r="U1210">
        <v>5.2708599999999999</v>
      </c>
      <c r="V1210">
        <v>3.4260600000000001</v>
      </c>
      <c r="W1210">
        <v>1.5384599999999999</v>
      </c>
      <c r="X1210">
        <v>1.31772</v>
      </c>
      <c r="Y1210">
        <v>0.123457</v>
      </c>
      <c r="Z1210">
        <v>8.0246899999999996E-2</v>
      </c>
      <c r="AA1210">
        <v>4.3209880590438801E-2</v>
      </c>
      <c r="AB1210">
        <v>0.29591800000000001</v>
      </c>
      <c r="AC1210">
        <v>1.6544700000000001</v>
      </c>
      <c r="AD1210">
        <v>0.31557400000000002</v>
      </c>
      <c r="AE1210">
        <v>0.67676800000000004</v>
      </c>
      <c r="AH1210">
        <v>5.3048200000000003</v>
      </c>
      <c r="AI1210">
        <v>6.9945999999999994E-2</v>
      </c>
      <c r="AJ1210">
        <v>-2.6771300000000001E-2</v>
      </c>
      <c r="AK1210">
        <v>999</v>
      </c>
      <c r="AO1210">
        <v>19666</v>
      </c>
    </row>
    <row r="1211" spans="1:41" x14ac:dyDescent="0.45">
      <c r="A1211" t="s">
        <v>8872</v>
      </c>
      <c r="B1211" t="s">
        <v>155</v>
      </c>
      <c r="C1211">
        <v>2</v>
      </c>
      <c r="D1211">
        <v>4</v>
      </c>
      <c r="F1211">
        <v>4.9655199999999997</v>
      </c>
      <c r="G1211">
        <v>25</v>
      </c>
      <c r="H1211">
        <v>5</v>
      </c>
      <c r="K1211">
        <v>58</v>
      </c>
      <c r="L1211">
        <v>263</v>
      </c>
      <c r="M1211">
        <v>54</v>
      </c>
      <c r="N1211">
        <v>34</v>
      </c>
      <c r="O1211">
        <v>32</v>
      </c>
      <c r="P1211">
        <v>6</v>
      </c>
      <c r="Q1211">
        <v>34</v>
      </c>
      <c r="R1211">
        <v>0</v>
      </c>
      <c r="S1211">
        <v>7</v>
      </c>
      <c r="T1211">
        <v>52</v>
      </c>
      <c r="U1211">
        <v>8.0689700000000002</v>
      </c>
      <c r="V1211">
        <v>5.2758599999999998</v>
      </c>
      <c r="W1211">
        <v>1.5294099999999999</v>
      </c>
      <c r="X1211">
        <v>0.93103499999999995</v>
      </c>
      <c r="Y1211">
        <v>0.19771900000000001</v>
      </c>
      <c r="Z1211">
        <v>0.129278</v>
      </c>
      <c r="AA1211">
        <v>6.8441063165664603E-2</v>
      </c>
      <c r="AB1211">
        <v>0.24324299999999999</v>
      </c>
      <c r="AC1211">
        <v>1.5172399999999999</v>
      </c>
      <c r="AD1211">
        <v>0.29268300000000003</v>
      </c>
      <c r="AE1211">
        <v>0.678392</v>
      </c>
      <c r="AH1211">
        <v>4.9274500000000003</v>
      </c>
      <c r="AI1211">
        <v>6.9428900000000002E-2</v>
      </c>
      <c r="AJ1211">
        <v>0.197406</v>
      </c>
      <c r="AK1211">
        <v>999</v>
      </c>
      <c r="AO1211" t="s">
        <v>8873</v>
      </c>
    </row>
    <row r="1212" spans="1:41" x14ac:dyDescent="0.45">
      <c r="A1212" t="s">
        <v>7507</v>
      </c>
      <c r="B1212" t="s">
        <v>191</v>
      </c>
      <c r="C1212">
        <v>3</v>
      </c>
      <c r="D1212">
        <v>2</v>
      </c>
      <c r="F1212">
        <v>4.1436500000000001</v>
      </c>
      <c r="G1212">
        <v>43</v>
      </c>
      <c r="H1212">
        <v>0</v>
      </c>
      <c r="K1212">
        <v>54.3</v>
      </c>
      <c r="L1212">
        <v>236</v>
      </c>
      <c r="M1212">
        <v>50</v>
      </c>
      <c r="N1212">
        <v>27</v>
      </c>
      <c r="O1212">
        <v>25</v>
      </c>
      <c r="P1212">
        <v>7</v>
      </c>
      <c r="Q1212">
        <v>22</v>
      </c>
      <c r="R1212">
        <v>1</v>
      </c>
      <c r="S1212">
        <v>4</v>
      </c>
      <c r="T1212">
        <v>54</v>
      </c>
      <c r="U1212">
        <v>8.9502799999999993</v>
      </c>
      <c r="V1212">
        <v>3.6464099999999999</v>
      </c>
      <c r="W1212">
        <v>2.4545499999999998</v>
      </c>
      <c r="X1212">
        <v>1.16022</v>
      </c>
      <c r="Y1212">
        <v>0.22881399999999999</v>
      </c>
      <c r="Z1212">
        <v>9.3220300000000006E-2</v>
      </c>
      <c r="AA1212">
        <v>0.13559322059154499</v>
      </c>
      <c r="AB1212">
        <v>0.238095</v>
      </c>
      <c r="AC1212">
        <v>1.3259700000000001</v>
      </c>
      <c r="AD1212">
        <v>0.28859099999999999</v>
      </c>
      <c r="AE1212">
        <v>0.72347300000000003</v>
      </c>
      <c r="AH1212">
        <v>4.3784299999999998</v>
      </c>
      <c r="AI1212">
        <v>6.8049999999999999E-2</v>
      </c>
      <c r="AJ1212">
        <v>0.21723000000000001</v>
      </c>
      <c r="AK1212">
        <v>999</v>
      </c>
      <c r="AO1212">
        <v>21045</v>
      </c>
    </row>
    <row r="1213" spans="1:41" x14ac:dyDescent="0.45">
      <c r="A1213" t="s">
        <v>5989</v>
      </c>
      <c r="B1213" t="s">
        <v>155</v>
      </c>
      <c r="C1213">
        <v>3</v>
      </c>
      <c r="D1213">
        <v>5</v>
      </c>
      <c r="F1213">
        <v>4.71204</v>
      </c>
      <c r="G1213">
        <v>39</v>
      </c>
      <c r="H1213">
        <v>1</v>
      </c>
      <c r="K1213">
        <v>57.3</v>
      </c>
      <c r="L1213">
        <v>255</v>
      </c>
      <c r="M1213">
        <v>58</v>
      </c>
      <c r="N1213">
        <v>32</v>
      </c>
      <c r="O1213">
        <v>30</v>
      </c>
      <c r="P1213">
        <v>6</v>
      </c>
      <c r="Q1213">
        <v>26</v>
      </c>
      <c r="R1213">
        <v>1</v>
      </c>
      <c r="S1213">
        <v>3</v>
      </c>
      <c r="T1213">
        <v>46</v>
      </c>
      <c r="U1213">
        <v>7.2251300000000001</v>
      </c>
      <c r="V1213">
        <v>4.0837700000000003</v>
      </c>
      <c r="W1213">
        <v>1.7692300000000001</v>
      </c>
      <c r="X1213">
        <v>0.94240800000000002</v>
      </c>
      <c r="Y1213">
        <v>0.180392</v>
      </c>
      <c r="Z1213">
        <v>0.101961</v>
      </c>
      <c r="AA1213">
        <v>7.8431375324726105E-2</v>
      </c>
      <c r="AB1213">
        <v>0.256637</v>
      </c>
      <c r="AC1213">
        <v>1.46597</v>
      </c>
      <c r="AD1213">
        <v>0.29885099999999998</v>
      </c>
      <c r="AE1213">
        <v>0.68783099999999997</v>
      </c>
      <c r="AH1213">
        <v>4.5290400000000002</v>
      </c>
      <c r="AI1213">
        <v>6.7999500000000004E-2</v>
      </c>
      <c r="AJ1213">
        <v>9.4767000000000004E-2</v>
      </c>
      <c r="AK1213">
        <v>999</v>
      </c>
      <c r="AO1213">
        <v>27624</v>
      </c>
    </row>
    <row r="1214" spans="1:41" x14ac:dyDescent="0.45">
      <c r="A1214" t="s">
        <v>8347</v>
      </c>
      <c r="B1214" t="s">
        <v>70</v>
      </c>
      <c r="C1214">
        <v>2</v>
      </c>
      <c r="D1214">
        <v>3</v>
      </c>
      <c r="F1214">
        <v>4.3125</v>
      </c>
      <c r="G1214">
        <v>49</v>
      </c>
      <c r="H1214">
        <v>0</v>
      </c>
      <c r="K1214">
        <v>48</v>
      </c>
      <c r="L1214">
        <v>212</v>
      </c>
      <c r="M1214">
        <v>47</v>
      </c>
      <c r="N1214">
        <v>25</v>
      </c>
      <c r="O1214">
        <v>23</v>
      </c>
      <c r="P1214">
        <v>6</v>
      </c>
      <c r="Q1214">
        <v>19</v>
      </c>
      <c r="R1214">
        <v>1</v>
      </c>
      <c r="S1214">
        <v>3</v>
      </c>
      <c r="T1214">
        <v>47</v>
      </c>
      <c r="U1214">
        <v>8.8125</v>
      </c>
      <c r="V1214">
        <v>3.5625</v>
      </c>
      <c r="W1214">
        <v>2.4736799999999999</v>
      </c>
      <c r="X1214">
        <v>1.125</v>
      </c>
      <c r="Y1214">
        <v>0.22169800000000001</v>
      </c>
      <c r="Z1214">
        <v>8.9622599999999997E-2</v>
      </c>
      <c r="AA1214">
        <v>0.132075481116771</v>
      </c>
      <c r="AB1214">
        <v>0.247368</v>
      </c>
      <c r="AC1214">
        <v>1.375</v>
      </c>
      <c r="AD1214">
        <v>0.29926999999999998</v>
      </c>
      <c r="AE1214">
        <v>0.71180600000000005</v>
      </c>
      <c r="AH1214">
        <v>4.29671</v>
      </c>
      <c r="AI1214">
        <v>6.6857E-2</v>
      </c>
      <c r="AJ1214">
        <v>-2.14173E-2</v>
      </c>
      <c r="AK1214">
        <v>999</v>
      </c>
      <c r="AO1214">
        <v>15046</v>
      </c>
    </row>
    <row r="1215" spans="1:41" x14ac:dyDescent="0.45">
      <c r="A1215" t="s">
        <v>8283</v>
      </c>
      <c r="C1215">
        <v>4</v>
      </c>
      <c r="D1215">
        <v>8</v>
      </c>
      <c r="F1215">
        <v>5.65116</v>
      </c>
      <c r="G1215">
        <v>20</v>
      </c>
      <c r="H1215">
        <v>15</v>
      </c>
      <c r="K1215">
        <v>86</v>
      </c>
      <c r="L1215">
        <v>393</v>
      </c>
      <c r="M1215">
        <v>102</v>
      </c>
      <c r="N1215">
        <v>58</v>
      </c>
      <c r="O1215">
        <v>54</v>
      </c>
      <c r="P1215">
        <v>15</v>
      </c>
      <c r="Q1215">
        <v>32</v>
      </c>
      <c r="R1215">
        <v>0</v>
      </c>
      <c r="S1215">
        <v>5</v>
      </c>
      <c r="T1215">
        <v>56</v>
      </c>
      <c r="U1215">
        <v>5.8604700000000003</v>
      </c>
      <c r="V1215">
        <v>3.34884</v>
      </c>
      <c r="W1215">
        <v>1.75</v>
      </c>
      <c r="X1215">
        <v>1.5697700000000001</v>
      </c>
      <c r="Y1215">
        <v>0.14249400000000001</v>
      </c>
      <c r="Z1215">
        <v>8.1424899999999995E-2</v>
      </c>
      <c r="AA1215">
        <v>6.1068698763847303E-2</v>
      </c>
      <c r="AB1215">
        <v>0.28651700000000002</v>
      </c>
      <c r="AC1215">
        <v>1.5581400000000001</v>
      </c>
      <c r="AD1215">
        <v>0.30526300000000001</v>
      </c>
      <c r="AE1215">
        <v>0.672566</v>
      </c>
      <c r="AH1215">
        <v>5.5108499999999996</v>
      </c>
      <c r="AI1215">
        <v>6.6652600000000006E-2</v>
      </c>
      <c r="AJ1215">
        <v>-0.1792</v>
      </c>
      <c r="AK1215">
        <v>999</v>
      </c>
      <c r="AO1215" t="s">
        <v>8284</v>
      </c>
    </row>
    <row r="1216" spans="1:41" x14ac:dyDescent="0.45">
      <c r="A1216" t="s">
        <v>6176</v>
      </c>
      <c r="B1216" t="s">
        <v>155</v>
      </c>
      <c r="C1216">
        <v>4</v>
      </c>
      <c r="D1216">
        <v>7</v>
      </c>
      <c r="F1216">
        <v>5.19231</v>
      </c>
      <c r="G1216">
        <v>23</v>
      </c>
      <c r="H1216">
        <v>17</v>
      </c>
      <c r="K1216">
        <v>78</v>
      </c>
      <c r="L1216">
        <v>357</v>
      </c>
      <c r="M1216">
        <v>76</v>
      </c>
      <c r="N1216">
        <v>48</v>
      </c>
      <c r="O1216">
        <v>45</v>
      </c>
      <c r="P1216">
        <v>9</v>
      </c>
      <c r="Q1216">
        <v>45</v>
      </c>
      <c r="R1216">
        <v>0</v>
      </c>
      <c r="S1216">
        <v>11</v>
      </c>
      <c r="T1216">
        <v>62</v>
      </c>
      <c r="U1216">
        <v>7.1538500000000003</v>
      </c>
      <c r="V1216">
        <v>5.19231</v>
      </c>
      <c r="W1216">
        <v>1.37778</v>
      </c>
      <c r="X1216">
        <v>1.0384599999999999</v>
      </c>
      <c r="Y1216">
        <v>0.17366899999999999</v>
      </c>
      <c r="Z1216">
        <v>0.12605</v>
      </c>
      <c r="AA1216">
        <v>4.7619044780731201E-2</v>
      </c>
      <c r="AB1216">
        <v>0.25249199999999999</v>
      </c>
      <c r="AC1216">
        <v>1.55128</v>
      </c>
      <c r="AD1216">
        <v>0.29130400000000001</v>
      </c>
      <c r="AE1216">
        <v>0.67343200000000003</v>
      </c>
      <c r="AH1216">
        <v>5.31914</v>
      </c>
      <c r="AI1216">
        <v>6.57938E-2</v>
      </c>
      <c r="AJ1216">
        <v>0.34926200000000002</v>
      </c>
      <c r="AK1216">
        <v>999</v>
      </c>
      <c r="AO1216" t="s">
        <v>6179</v>
      </c>
    </row>
    <row r="1217" spans="1:41" x14ac:dyDescent="0.45">
      <c r="A1217" t="s">
        <v>8577</v>
      </c>
      <c r="B1217" t="s">
        <v>104</v>
      </c>
      <c r="C1217">
        <v>3</v>
      </c>
      <c r="D1217">
        <v>4</v>
      </c>
      <c r="F1217">
        <v>4.8</v>
      </c>
      <c r="G1217">
        <v>35</v>
      </c>
      <c r="H1217">
        <v>0</v>
      </c>
      <c r="K1217">
        <v>45</v>
      </c>
      <c r="L1217">
        <v>202</v>
      </c>
      <c r="M1217">
        <v>44</v>
      </c>
      <c r="N1217">
        <v>26</v>
      </c>
      <c r="O1217">
        <v>24</v>
      </c>
      <c r="P1217">
        <v>5</v>
      </c>
      <c r="Q1217">
        <v>23</v>
      </c>
      <c r="R1217">
        <v>1</v>
      </c>
      <c r="S1217">
        <v>2</v>
      </c>
      <c r="T1217">
        <v>40</v>
      </c>
      <c r="U1217">
        <v>8</v>
      </c>
      <c r="V1217">
        <v>4.5999999999999996</v>
      </c>
      <c r="W1217">
        <v>1.7391300000000001</v>
      </c>
      <c r="X1217">
        <v>1</v>
      </c>
      <c r="Y1217">
        <v>0.19802</v>
      </c>
      <c r="Z1217">
        <v>0.113861</v>
      </c>
      <c r="AA1217">
        <v>8.4158413112163502E-2</v>
      </c>
      <c r="AB1217">
        <v>0.248588</v>
      </c>
      <c r="AC1217">
        <v>1.48889</v>
      </c>
      <c r="AD1217">
        <v>0.29545500000000002</v>
      </c>
      <c r="AE1217">
        <v>0.68333299999999997</v>
      </c>
      <c r="AH1217">
        <v>4.5883700000000003</v>
      </c>
      <c r="AI1217">
        <v>6.5593799999999994E-2</v>
      </c>
      <c r="AJ1217">
        <v>-0.10348499999999999</v>
      </c>
      <c r="AK1217">
        <v>999</v>
      </c>
      <c r="AO1217" t="s">
        <v>8578</v>
      </c>
    </row>
    <row r="1218" spans="1:41" x14ac:dyDescent="0.45">
      <c r="A1218" t="s">
        <v>8502</v>
      </c>
      <c r="B1218" t="s">
        <v>107</v>
      </c>
      <c r="C1218">
        <v>4</v>
      </c>
      <c r="D1218">
        <v>4</v>
      </c>
      <c r="F1218">
        <v>4.5261100000000001</v>
      </c>
      <c r="G1218">
        <v>42</v>
      </c>
      <c r="H1218">
        <v>0</v>
      </c>
      <c r="K1218">
        <v>51.7</v>
      </c>
      <c r="L1218">
        <v>225</v>
      </c>
      <c r="M1218">
        <v>50</v>
      </c>
      <c r="N1218">
        <v>28</v>
      </c>
      <c r="O1218">
        <v>26</v>
      </c>
      <c r="P1218">
        <v>7</v>
      </c>
      <c r="Q1218">
        <v>24</v>
      </c>
      <c r="R1218">
        <v>1</v>
      </c>
      <c r="S1218">
        <v>0</v>
      </c>
      <c r="T1218">
        <v>50</v>
      </c>
      <c r="U1218">
        <v>8.7040600000000001</v>
      </c>
      <c r="V1218">
        <v>4.1779500000000001</v>
      </c>
      <c r="W1218">
        <v>2.0833300000000001</v>
      </c>
      <c r="X1218">
        <v>1.2185699999999999</v>
      </c>
      <c r="Y1218">
        <v>0.222222</v>
      </c>
      <c r="Z1218">
        <v>0.106667</v>
      </c>
      <c r="AA1218">
        <v>0.115555554628372</v>
      </c>
      <c r="AB1218">
        <v>0.248756</v>
      </c>
      <c r="AC1218">
        <v>1.43133</v>
      </c>
      <c r="AD1218">
        <v>0.29861100000000002</v>
      </c>
      <c r="AE1218">
        <v>0.71651100000000001</v>
      </c>
      <c r="AH1218">
        <v>4.4736099999999999</v>
      </c>
      <c r="AI1218">
        <v>6.5581799999999996E-2</v>
      </c>
      <c r="AJ1218">
        <v>9.3239799999999998E-2</v>
      </c>
      <c r="AK1218">
        <v>999</v>
      </c>
      <c r="AO1218">
        <v>21281</v>
      </c>
    </row>
    <row r="1219" spans="1:41" x14ac:dyDescent="0.45">
      <c r="A1219" t="s">
        <v>7596</v>
      </c>
      <c r="B1219" t="s">
        <v>98</v>
      </c>
      <c r="C1219">
        <v>2</v>
      </c>
      <c r="D1219">
        <v>3</v>
      </c>
      <c r="F1219">
        <v>4.4150900000000002</v>
      </c>
      <c r="G1219">
        <v>56</v>
      </c>
      <c r="H1219">
        <v>1</v>
      </c>
      <c r="K1219">
        <v>53</v>
      </c>
      <c r="L1219">
        <v>237</v>
      </c>
      <c r="M1219">
        <v>49</v>
      </c>
      <c r="N1219">
        <v>28</v>
      </c>
      <c r="O1219">
        <v>26</v>
      </c>
      <c r="P1219">
        <v>7</v>
      </c>
      <c r="Q1219">
        <v>25</v>
      </c>
      <c r="R1219">
        <v>1</v>
      </c>
      <c r="S1219">
        <v>6</v>
      </c>
      <c r="T1219">
        <v>57</v>
      </c>
      <c r="U1219">
        <v>9.6792400000000001</v>
      </c>
      <c r="V1219">
        <v>4.2452800000000002</v>
      </c>
      <c r="W1219">
        <v>2.2799999999999998</v>
      </c>
      <c r="X1219">
        <v>1.18868</v>
      </c>
      <c r="Y1219">
        <v>0.240506</v>
      </c>
      <c r="Z1219">
        <v>0.105485</v>
      </c>
      <c r="AA1219">
        <v>0.13502110540866799</v>
      </c>
      <c r="AB1219">
        <v>0.23786399999999999</v>
      </c>
      <c r="AC1219">
        <v>1.3962300000000001</v>
      </c>
      <c r="AD1219">
        <v>0.29577500000000001</v>
      </c>
      <c r="AE1219">
        <v>0.71651100000000001</v>
      </c>
      <c r="AH1219">
        <v>4.5758000000000001</v>
      </c>
      <c r="AI1219">
        <v>6.5282900000000005E-2</v>
      </c>
      <c r="AJ1219">
        <v>0.14163700000000001</v>
      </c>
      <c r="AK1219">
        <v>999</v>
      </c>
      <c r="AO1219">
        <v>17701</v>
      </c>
    </row>
    <row r="1220" spans="1:41" x14ac:dyDescent="0.45">
      <c r="A1220" t="s">
        <v>8830</v>
      </c>
      <c r="B1220" t="s">
        <v>16</v>
      </c>
      <c r="C1220">
        <v>2</v>
      </c>
      <c r="D1220">
        <v>2</v>
      </c>
      <c r="F1220">
        <v>4.47316</v>
      </c>
      <c r="G1220">
        <v>40</v>
      </c>
      <c r="H1220">
        <v>1</v>
      </c>
      <c r="K1220">
        <v>50.3</v>
      </c>
      <c r="L1220">
        <v>226</v>
      </c>
      <c r="M1220">
        <v>43</v>
      </c>
      <c r="N1220">
        <v>27</v>
      </c>
      <c r="O1220">
        <v>25</v>
      </c>
      <c r="P1220">
        <v>5</v>
      </c>
      <c r="Q1220">
        <v>34</v>
      </c>
      <c r="R1220">
        <v>1</v>
      </c>
      <c r="S1220">
        <v>2</v>
      </c>
      <c r="T1220">
        <v>57</v>
      </c>
      <c r="U1220">
        <v>10.1988</v>
      </c>
      <c r="V1220">
        <v>6.0834999999999999</v>
      </c>
      <c r="W1220">
        <v>1.6764699999999999</v>
      </c>
      <c r="X1220">
        <v>0.89463199999999998</v>
      </c>
      <c r="Y1220">
        <v>0.25221199999999999</v>
      </c>
      <c r="Z1220">
        <v>0.15044199999999999</v>
      </c>
      <c r="AA1220">
        <v>0.101769894361495</v>
      </c>
      <c r="AB1220">
        <v>0.22631599999999999</v>
      </c>
      <c r="AC1220">
        <v>1.5308200000000001</v>
      </c>
      <c r="AD1220">
        <v>0.296875</v>
      </c>
      <c r="AE1220">
        <v>0.71428599999999998</v>
      </c>
      <c r="AH1220">
        <v>4.4279999999999999</v>
      </c>
      <c r="AI1220">
        <v>6.3815700000000003E-2</v>
      </c>
      <c r="AJ1220">
        <v>2.76063E-2</v>
      </c>
      <c r="AK1220">
        <v>999</v>
      </c>
      <c r="AO1220" t="s">
        <v>8831</v>
      </c>
    </row>
    <row r="1221" spans="1:41" x14ac:dyDescent="0.45">
      <c r="A1221" t="s">
        <v>8515</v>
      </c>
      <c r="C1221">
        <v>2</v>
      </c>
      <c r="D1221">
        <v>5</v>
      </c>
      <c r="F1221">
        <v>5.59809</v>
      </c>
      <c r="G1221">
        <v>26</v>
      </c>
      <c r="H1221">
        <v>6</v>
      </c>
      <c r="K1221">
        <v>62.7</v>
      </c>
      <c r="L1221">
        <v>287</v>
      </c>
      <c r="M1221">
        <v>69</v>
      </c>
      <c r="N1221">
        <v>42</v>
      </c>
      <c r="O1221">
        <v>39</v>
      </c>
      <c r="P1221">
        <v>10</v>
      </c>
      <c r="Q1221">
        <v>29</v>
      </c>
      <c r="R1221">
        <v>0</v>
      </c>
      <c r="S1221">
        <v>3</v>
      </c>
      <c r="T1221">
        <v>45</v>
      </c>
      <c r="U1221">
        <v>6.4593299999999996</v>
      </c>
      <c r="V1221">
        <v>4.1626799999999999</v>
      </c>
      <c r="W1221">
        <v>1.55172</v>
      </c>
      <c r="X1221">
        <v>1.4354100000000001</v>
      </c>
      <c r="Y1221">
        <v>0.15679399999999999</v>
      </c>
      <c r="Z1221">
        <v>0.101045</v>
      </c>
      <c r="AA1221">
        <v>5.57491332292556E-2</v>
      </c>
      <c r="AB1221">
        <v>0.270588</v>
      </c>
      <c r="AC1221">
        <v>1.5629999999999999</v>
      </c>
      <c r="AD1221">
        <v>0.29499999999999998</v>
      </c>
      <c r="AE1221">
        <v>0.66666700000000001</v>
      </c>
      <c r="AH1221">
        <v>5.4241000000000001</v>
      </c>
      <c r="AI1221">
        <v>6.3495200000000002E-2</v>
      </c>
      <c r="AJ1221">
        <v>-0.13636300000000001</v>
      </c>
      <c r="AK1221">
        <v>999</v>
      </c>
      <c r="AO1221">
        <v>23095</v>
      </c>
    </row>
    <row r="1222" spans="1:41" x14ac:dyDescent="0.45">
      <c r="A1222" t="s">
        <v>7587</v>
      </c>
      <c r="B1222" t="s">
        <v>16</v>
      </c>
      <c r="C1222">
        <v>3</v>
      </c>
      <c r="D1222">
        <v>3</v>
      </c>
      <c r="F1222">
        <v>4.6462700000000003</v>
      </c>
      <c r="G1222">
        <v>45</v>
      </c>
      <c r="H1222">
        <v>1</v>
      </c>
      <c r="K1222">
        <v>52.3</v>
      </c>
      <c r="L1222">
        <v>230</v>
      </c>
      <c r="M1222">
        <v>47</v>
      </c>
      <c r="N1222">
        <v>29</v>
      </c>
      <c r="O1222">
        <v>27</v>
      </c>
      <c r="P1222">
        <v>8</v>
      </c>
      <c r="Q1222">
        <v>26</v>
      </c>
      <c r="R1222">
        <v>1</v>
      </c>
      <c r="S1222">
        <v>2</v>
      </c>
      <c r="T1222">
        <v>59</v>
      </c>
      <c r="U1222">
        <v>10.153</v>
      </c>
      <c r="V1222">
        <v>4.4741900000000001</v>
      </c>
      <c r="W1222">
        <v>2.2692299999999999</v>
      </c>
      <c r="X1222">
        <v>1.3766700000000001</v>
      </c>
      <c r="Y1222">
        <v>0.25652200000000003</v>
      </c>
      <c r="Z1222">
        <v>0.113043</v>
      </c>
      <c r="AA1222">
        <v>0.14347825199365599</v>
      </c>
      <c r="AB1222">
        <v>0.23267299999999999</v>
      </c>
      <c r="AC1222">
        <v>1.3957900000000001</v>
      </c>
      <c r="AD1222">
        <v>0.28888900000000001</v>
      </c>
      <c r="AE1222">
        <v>0.711974</v>
      </c>
      <c r="AH1222">
        <v>4.5934699999999999</v>
      </c>
      <c r="AI1222">
        <v>6.1129599999999999E-2</v>
      </c>
      <c r="AJ1222">
        <v>-7.5526999999999997E-2</v>
      </c>
      <c r="AK1222">
        <v>999</v>
      </c>
      <c r="AO1222">
        <v>23631</v>
      </c>
    </row>
    <row r="1223" spans="1:41" x14ac:dyDescent="0.45">
      <c r="A1223" t="s">
        <v>5889</v>
      </c>
      <c r="B1223" t="s">
        <v>56</v>
      </c>
      <c r="C1223">
        <v>3</v>
      </c>
      <c r="D1223">
        <v>3</v>
      </c>
      <c r="F1223">
        <v>4.4708399999999999</v>
      </c>
      <c r="G1223">
        <v>34</v>
      </c>
      <c r="H1223">
        <v>0</v>
      </c>
      <c r="K1223">
        <v>46.3</v>
      </c>
      <c r="L1223">
        <v>203</v>
      </c>
      <c r="M1223">
        <v>41</v>
      </c>
      <c r="N1223">
        <v>25</v>
      </c>
      <c r="O1223">
        <v>23</v>
      </c>
      <c r="P1223">
        <v>6</v>
      </c>
      <c r="Q1223">
        <v>21</v>
      </c>
      <c r="R1223">
        <v>1</v>
      </c>
      <c r="S1223">
        <v>6</v>
      </c>
      <c r="T1223">
        <v>49</v>
      </c>
      <c r="U1223">
        <v>9.5248399999999993</v>
      </c>
      <c r="V1223">
        <v>4.0820699999999999</v>
      </c>
      <c r="W1223">
        <v>2.3333300000000001</v>
      </c>
      <c r="X1223">
        <v>1.16631</v>
      </c>
      <c r="Y1223">
        <v>0.24137900000000001</v>
      </c>
      <c r="Z1223">
        <v>0.103448</v>
      </c>
      <c r="AA1223">
        <v>0.13793102651834399</v>
      </c>
      <c r="AB1223">
        <v>0.232955</v>
      </c>
      <c r="AC1223">
        <v>1.3390899999999999</v>
      </c>
      <c r="AD1223">
        <v>0.28925600000000001</v>
      </c>
      <c r="AE1223">
        <v>0.69029799999999997</v>
      </c>
      <c r="AH1223">
        <v>4.57254</v>
      </c>
      <c r="AI1223">
        <v>6.0412399999999998E-2</v>
      </c>
      <c r="AJ1223">
        <v>6.14952E-2</v>
      </c>
      <c r="AK1223">
        <v>999</v>
      </c>
      <c r="AO1223" t="s">
        <v>5891</v>
      </c>
    </row>
    <row r="1224" spans="1:41" x14ac:dyDescent="0.45">
      <c r="A1224" t="s">
        <v>8522</v>
      </c>
      <c r="B1224" t="s">
        <v>10</v>
      </c>
      <c r="C1224">
        <v>2</v>
      </c>
      <c r="D1224">
        <v>3</v>
      </c>
      <c r="F1224">
        <v>4.6875</v>
      </c>
      <c r="G1224">
        <v>27</v>
      </c>
      <c r="H1224">
        <v>1</v>
      </c>
      <c r="K1224">
        <v>48</v>
      </c>
      <c r="L1224">
        <v>214</v>
      </c>
      <c r="M1224">
        <v>50</v>
      </c>
      <c r="N1224">
        <v>27</v>
      </c>
      <c r="O1224">
        <v>25</v>
      </c>
      <c r="P1224">
        <v>5</v>
      </c>
      <c r="Q1224">
        <v>17</v>
      </c>
      <c r="R1224">
        <v>1</v>
      </c>
      <c r="S1224">
        <v>6</v>
      </c>
      <c r="T1224">
        <v>34</v>
      </c>
      <c r="U1224">
        <v>6.375</v>
      </c>
      <c r="V1224">
        <v>3.1875</v>
      </c>
      <c r="W1224">
        <v>2</v>
      </c>
      <c r="X1224">
        <v>0.9375</v>
      </c>
      <c r="Y1224">
        <v>0.15887899999999999</v>
      </c>
      <c r="Z1224">
        <v>7.9439300000000004E-2</v>
      </c>
      <c r="AA1224">
        <v>7.9439252614974906E-2</v>
      </c>
      <c r="AB1224">
        <v>0.26178000000000001</v>
      </c>
      <c r="AC1224">
        <v>1.3958299999999999</v>
      </c>
      <c r="AD1224">
        <v>0.29605300000000001</v>
      </c>
      <c r="AE1224">
        <v>0.66666700000000001</v>
      </c>
      <c r="AH1224">
        <v>4.6300400000000002</v>
      </c>
      <c r="AI1224">
        <v>5.8366899999999999E-2</v>
      </c>
      <c r="AJ1224">
        <v>-9.9953100000000003E-2</v>
      </c>
      <c r="AK1224">
        <v>999</v>
      </c>
      <c r="AO1224" t="s">
        <v>8523</v>
      </c>
    </row>
    <row r="1225" spans="1:41" x14ac:dyDescent="0.45">
      <c r="A1225" t="s">
        <v>8736</v>
      </c>
      <c r="B1225" t="s">
        <v>70</v>
      </c>
      <c r="C1225">
        <v>3</v>
      </c>
      <c r="D1225">
        <v>3</v>
      </c>
      <c r="F1225">
        <v>4.5271600000000003</v>
      </c>
      <c r="G1225">
        <v>40</v>
      </c>
      <c r="H1225">
        <v>0</v>
      </c>
      <c r="K1225">
        <v>49.7</v>
      </c>
      <c r="L1225">
        <v>220</v>
      </c>
      <c r="M1225">
        <v>50</v>
      </c>
      <c r="N1225">
        <v>27</v>
      </c>
      <c r="O1225">
        <v>25</v>
      </c>
      <c r="P1225">
        <v>6</v>
      </c>
      <c r="Q1225">
        <v>22</v>
      </c>
      <c r="R1225">
        <v>1</v>
      </c>
      <c r="S1225">
        <v>3</v>
      </c>
      <c r="T1225">
        <v>46</v>
      </c>
      <c r="U1225">
        <v>8.3299800000000008</v>
      </c>
      <c r="V1225">
        <v>3.9839000000000002</v>
      </c>
      <c r="W1225">
        <v>2.09091</v>
      </c>
      <c r="X1225">
        <v>1.0865199999999999</v>
      </c>
      <c r="Y1225">
        <v>0.209091</v>
      </c>
      <c r="Z1225">
        <v>0.1</v>
      </c>
      <c r="AA1225">
        <v>0.109090901911258</v>
      </c>
      <c r="AB1225">
        <v>0.25641000000000003</v>
      </c>
      <c r="AC1225">
        <v>1.44869</v>
      </c>
      <c r="AD1225">
        <v>0.30769200000000002</v>
      </c>
      <c r="AE1225">
        <v>0.70754700000000004</v>
      </c>
      <c r="AH1225">
        <v>4.4824000000000002</v>
      </c>
      <c r="AI1225">
        <v>5.8184600000000003E-2</v>
      </c>
      <c r="AJ1225">
        <v>8.1516500000000006E-2</v>
      </c>
      <c r="AK1225">
        <v>999</v>
      </c>
      <c r="AO1225">
        <v>19766</v>
      </c>
    </row>
    <row r="1226" spans="1:41" x14ac:dyDescent="0.45">
      <c r="A1226" t="s">
        <v>67</v>
      </c>
      <c r="B1226" t="s">
        <v>10</v>
      </c>
      <c r="C1226">
        <v>2</v>
      </c>
      <c r="D1226">
        <v>3</v>
      </c>
      <c r="F1226">
        <v>4.7929000000000004</v>
      </c>
      <c r="G1226">
        <v>32</v>
      </c>
      <c r="H1226">
        <v>1</v>
      </c>
      <c r="K1226">
        <v>50.7</v>
      </c>
      <c r="L1226">
        <v>228</v>
      </c>
      <c r="M1226">
        <v>51</v>
      </c>
      <c r="N1226">
        <v>29</v>
      </c>
      <c r="O1226">
        <v>27</v>
      </c>
      <c r="P1226">
        <v>7</v>
      </c>
      <c r="Q1226">
        <v>25</v>
      </c>
      <c r="R1226">
        <v>1</v>
      </c>
      <c r="S1226">
        <v>1</v>
      </c>
      <c r="T1226">
        <v>50</v>
      </c>
      <c r="U1226">
        <v>8.8757400000000004</v>
      </c>
      <c r="V1226">
        <v>4.4378700000000002</v>
      </c>
      <c r="W1226">
        <v>2</v>
      </c>
      <c r="X1226">
        <v>1.2425999999999999</v>
      </c>
      <c r="Y1226">
        <v>0.21929799999999999</v>
      </c>
      <c r="Z1226">
        <v>0.109649</v>
      </c>
      <c r="AA1226">
        <v>0.10964912176132199</v>
      </c>
      <c r="AB1226">
        <v>0.252475</v>
      </c>
      <c r="AC1226">
        <v>1.49901</v>
      </c>
      <c r="AD1226">
        <v>0.303448</v>
      </c>
      <c r="AE1226">
        <v>0.70996999999999999</v>
      </c>
      <c r="AH1226">
        <v>4.61599</v>
      </c>
      <c r="AI1226">
        <v>5.8075500000000002E-2</v>
      </c>
      <c r="AJ1226">
        <v>-0.166468</v>
      </c>
      <c r="AK1226">
        <v>999</v>
      </c>
      <c r="AO1226">
        <v>23055</v>
      </c>
    </row>
    <row r="1227" spans="1:41" x14ac:dyDescent="0.45">
      <c r="A1227" t="s">
        <v>7628</v>
      </c>
      <c r="B1227" t="s">
        <v>178</v>
      </c>
      <c r="C1227">
        <v>4</v>
      </c>
      <c r="D1227">
        <v>4</v>
      </c>
      <c r="F1227">
        <v>4.47316</v>
      </c>
      <c r="G1227">
        <v>49</v>
      </c>
      <c r="H1227">
        <v>2</v>
      </c>
      <c r="K1227">
        <v>50.3</v>
      </c>
      <c r="L1227">
        <v>221</v>
      </c>
      <c r="M1227">
        <v>46</v>
      </c>
      <c r="N1227">
        <v>27</v>
      </c>
      <c r="O1227">
        <v>25</v>
      </c>
      <c r="P1227">
        <v>7</v>
      </c>
      <c r="Q1227">
        <v>22</v>
      </c>
      <c r="R1227">
        <v>1</v>
      </c>
      <c r="S1227">
        <v>4</v>
      </c>
      <c r="T1227">
        <v>49</v>
      </c>
      <c r="U1227">
        <v>8.7674000000000003</v>
      </c>
      <c r="V1227">
        <v>3.9363800000000002</v>
      </c>
      <c r="W1227">
        <v>2.2272699999999999</v>
      </c>
      <c r="X1227">
        <v>1.2524900000000001</v>
      </c>
      <c r="Y1227">
        <v>0.221719</v>
      </c>
      <c r="Z1227">
        <v>9.9547499999999997E-2</v>
      </c>
      <c r="AA1227">
        <v>0.122171945869922</v>
      </c>
      <c r="AB1227">
        <v>0.235897</v>
      </c>
      <c r="AC1227">
        <v>1.35189</v>
      </c>
      <c r="AD1227">
        <v>0.28057599999999999</v>
      </c>
      <c r="AE1227">
        <v>0.70446699999999995</v>
      </c>
      <c r="AH1227">
        <v>4.6665700000000001</v>
      </c>
      <c r="AI1227">
        <v>5.5240200000000003E-2</v>
      </c>
      <c r="AJ1227">
        <v>5.4973399999999999E-2</v>
      </c>
      <c r="AK1227">
        <v>999</v>
      </c>
      <c r="AO1227">
        <v>16408</v>
      </c>
    </row>
    <row r="1228" spans="1:41" x14ac:dyDescent="0.45">
      <c r="A1228" t="s">
        <v>8433</v>
      </c>
      <c r="C1228">
        <v>4</v>
      </c>
      <c r="D1228">
        <v>5</v>
      </c>
      <c r="F1228">
        <v>4.4680900000000001</v>
      </c>
      <c r="G1228">
        <v>31</v>
      </c>
      <c r="H1228">
        <v>1</v>
      </c>
      <c r="K1228">
        <v>42.3</v>
      </c>
      <c r="L1228">
        <v>188</v>
      </c>
      <c r="M1228">
        <v>38</v>
      </c>
      <c r="N1228">
        <v>22</v>
      </c>
      <c r="O1228">
        <v>21</v>
      </c>
      <c r="P1228">
        <v>5</v>
      </c>
      <c r="Q1228">
        <v>25</v>
      </c>
      <c r="R1228">
        <v>0</v>
      </c>
      <c r="S1228">
        <v>2</v>
      </c>
      <c r="T1228">
        <v>43</v>
      </c>
      <c r="U1228">
        <v>9.1489399999999996</v>
      </c>
      <c r="V1228">
        <v>5.3191499999999996</v>
      </c>
      <c r="W1228">
        <v>1.72</v>
      </c>
      <c r="X1228">
        <v>1.0638300000000001</v>
      </c>
      <c r="Y1228">
        <v>0.22872300000000001</v>
      </c>
      <c r="Z1228">
        <v>0.13297900000000001</v>
      </c>
      <c r="AA1228">
        <v>9.5744684338569599E-2</v>
      </c>
      <c r="AB1228">
        <v>0.23602500000000001</v>
      </c>
      <c r="AC1228">
        <v>1.48936</v>
      </c>
      <c r="AD1228">
        <v>0.29203499999999999</v>
      </c>
      <c r="AE1228">
        <v>0.73214299999999999</v>
      </c>
      <c r="AH1228">
        <v>4.6734799999999996</v>
      </c>
      <c r="AI1228">
        <v>5.3600200000000001E-2</v>
      </c>
      <c r="AJ1228">
        <v>0.225249</v>
      </c>
      <c r="AK1228">
        <v>999</v>
      </c>
      <c r="AO1228" t="s">
        <v>8434</v>
      </c>
    </row>
    <row r="1229" spans="1:41" x14ac:dyDescent="0.45">
      <c r="A1229" t="s">
        <v>8359</v>
      </c>
      <c r="C1229">
        <v>3</v>
      </c>
      <c r="D1229">
        <v>4</v>
      </c>
      <c r="F1229">
        <v>4.6583899999999998</v>
      </c>
      <c r="G1229">
        <v>43</v>
      </c>
      <c r="H1229">
        <v>2</v>
      </c>
      <c r="K1229">
        <v>48.3</v>
      </c>
      <c r="L1229">
        <v>214</v>
      </c>
      <c r="M1229">
        <v>49</v>
      </c>
      <c r="N1229">
        <v>27</v>
      </c>
      <c r="O1229">
        <v>25</v>
      </c>
      <c r="P1229">
        <v>7</v>
      </c>
      <c r="Q1229">
        <v>21</v>
      </c>
      <c r="R1229">
        <v>1</v>
      </c>
      <c r="S1229">
        <v>1</v>
      </c>
      <c r="T1229">
        <v>43</v>
      </c>
      <c r="U1229">
        <v>8.0124200000000005</v>
      </c>
      <c r="V1229">
        <v>3.9130400000000001</v>
      </c>
      <c r="W1229">
        <v>2.0476200000000002</v>
      </c>
      <c r="X1229">
        <v>1.3043499999999999</v>
      </c>
      <c r="Y1229">
        <v>0.200935</v>
      </c>
      <c r="Z1229">
        <v>9.8130800000000004E-2</v>
      </c>
      <c r="AA1229">
        <v>0.102803729474544</v>
      </c>
      <c r="AB1229">
        <v>0.25520799999999999</v>
      </c>
      <c r="AC1229">
        <v>1.4492799999999999</v>
      </c>
      <c r="AD1229">
        <v>0.29577500000000001</v>
      </c>
      <c r="AE1229">
        <v>0.71428599999999998</v>
      </c>
      <c r="AH1229">
        <v>4.7250199999999998</v>
      </c>
      <c r="AI1229">
        <v>5.31844E-2</v>
      </c>
      <c r="AJ1229">
        <v>-2.82981E-2</v>
      </c>
      <c r="AK1229">
        <v>999</v>
      </c>
      <c r="AO1229">
        <v>12804</v>
      </c>
    </row>
    <row r="1230" spans="1:41" x14ac:dyDescent="0.45">
      <c r="A1230" t="s">
        <v>8649</v>
      </c>
      <c r="C1230">
        <v>2</v>
      </c>
      <c r="D1230">
        <v>2</v>
      </c>
      <c r="F1230">
        <v>4.7142900000000001</v>
      </c>
      <c r="G1230">
        <v>35</v>
      </c>
      <c r="H1230">
        <v>1</v>
      </c>
      <c r="K1230">
        <v>42</v>
      </c>
      <c r="L1230">
        <v>188</v>
      </c>
      <c r="M1230">
        <v>44</v>
      </c>
      <c r="N1230">
        <v>24</v>
      </c>
      <c r="O1230">
        <v>22</v>
      </c>
      <c r="P1230">
        <v>5</v>
      </c>
      <c r="Q1230">
        <v>16</v>
      </c>
      <c r="R1230">
        <v>0</v>
      </c>
      <c r="S1230">
        <v>2</v>
      </c>
      <c r="T1230">
        <v>33</v>
      </c>
      <c r="U1230">
        <v>7.0714300000000003</v>
      </c>
      <c r="V1230">
        <v>3.4285700000000001</v>
      </c>
      <c r="W1230">
        <v>2.0625</v>
      </c>
      <c r="X1230">
        <v>1.0714300000000001</v>
      </c>
      <c r="Y1230">
        <v>0.17553199999999999</v>
      </c>
      <c r="Z1230">
        <v>8.5106399999999999E-2</v>
      </c>
      <c r="AA1230">
        <v>9.0425528585910797E-2</v>
      </c>
      <c r="AB1230">
        <v>0.258824</v>
      </c>
      <c r="AC1230">
        <v>1.4285699999999999</v>
      </c>
      <c r="AD1230">
        <v>0.29545500000000002</v>
      </c>
      <c r="AE1230">
        <v>0.67924499999999999</v>
      </c>
      <c r="AH1230">
        <v>4.51694</v>
      </c>
      <c r="AI1230">
        <v>5.29057E-2</v>
      </c>
      <c r="AJ1230">
        <v>-6.5632499999999996E-2</v>
      </c>
      <c r="AK1230">
        <v>999</v>
      </c>
      <c r="AO1230" t="s">
        <v>8650</v>
      </c>
    </row>
    <row r="1231" spans="1:41" x14ac:dyDescent="0.45">
      <c r="A1231" t="s">
        <v>8420</v>
      </c>
      <c r="B1231" t="s">
        <v>56</v>
      </c>
      <c r="C1231">
        <v>3</v>
      </c>
      <c r="D1231">
        <v>3</v>
      </c>
      <c r="F1231">
        <v>4.7464500000000003</v>
      </c>
      <c r="G1231">
        <v>42</v>
      </c>
      <c r="H1231">
        <v>3</v>
      </c>
      <c r="K1231">
        <v>49.3</v>
      </c>
      <c r="L1231">
        <v>220</v>
      </c>
      <c r="M1231">
        <v>51</v>
      </c>
      <c r="N1231">
        <v>28</v>
      </c>
      <c r="O1231">
        <v>26</v>
      </c>
      <c r="P1231">
        <v>9</v>
      </c>
      <c r="Q1231">
        <v>19</v>
      </c>
      <c r="R1231">
        <v>1</v>
      </c>
      <c r="S1231">
        <v>1</v>
      </c>
      <c r="T1231">
        <v>49</v>
      </c>
      <c r="U1231">
        <v>8.9452300000000005</v>
      </c>
      <c r="V1231">
        <v>3.4685600000000001</v>
      </c>
      <c r="W1231">
        <v>2.5789499999999999</v>
      </c>
      <c r="X1231">
        <v>1.643</v>
      </c>
      <c r="Y1231">
        <v>0.22272700000000001</v>
      </c>
      <c r="Z1231">
        <v>8.6363599999999999E-2</v>
      </c>
      <c r="AA1231">
        <v>0.13636363297700799</v>
      </c>
      <c r="AB1231">
        <v>0.255</v>
      </c>
      <c r="AC1231">
        <v>1.41988</v>
      </c>
      <c r="AD1231">
        <v>0.29577500000000001</v>
      </c>
      <c r="AE1231">
        <v>0.731707</v>
      </c>
      <c r="AH1231">
        <v>4.8574700000000002</v>
      </c>
      <c r="AI1231">
        <v>4.8606099999999999E-2</v>
      </c>
      <c r="AJ1231">
        <v>6.6516500000000006E-2</v>
      </c>
      <c r="AK1231">
        <v>999</v>
      </c>
      <c r="AO1231">
        <v>17611</v>
      </c>
    </row>
    <row r="1232" spans="1:41" x14ac:dyDescent="0.45">
      <c r="A1232" t="s">
        <v>8536</v>
      </c>
      <c r="B1232" t="s">
        <v>7</v>
      </c>
      <c r="C1232">
        <v>2</v>
      </c>
      <c r="D1232">
        <v>2</v>
      </c>
      <c r="F1232">
        <v>4.3942100000000002</v>
      </c>
      <c r="G1232">
        <v>42</v>
      </c>
      <c r="H1232">
        <v>0</v>
      </c>
      <c r="K1232">
        <v>55.3</v>
      </c>
      <c r="L1232">
        <v>242</v>
      </c>
      <c r="M1232">
        <v>59</v>
      </c>
      <c r="N1232">
        <v>29</v>
      </c>
      <c r="O1232">
        <v>27</v>
      </c>
      <c r="P1232">
        <v>6</v>
      </c>
      <c r="Q1232">
        <v>17</v>
      </c>
      <c r="R1232">
        <v>1</v>
      </c>
      <c r="S1232">
        <v>4</v>
      </c>
      <c r="T1232">
        <v>36</v>
      </c>
      <c r="U1232">
        <v>5.8589500000000001</v>
      </c>
      <c r="V1232">
        <v>2.7667299999999999</v>
      </c>
      <c r="W1232">
        <v>2.1176499999999998</v>
      </c>
      <c r="X1232">
        <v>0.97649200000000003</v>
      </c>
      <c r="Y1232">
        <v>0.14876</v>
      </c>
      <c r="Z1232">
        <v>7.0247900000000002E-2</v>
      </c>
      <c r="AA1232">
        <v>7.8512400388717596E-2</v>
      </c>
      <c r="AB1232">
        <v>0.26696799999999998</v>
      </c>
      <c r="AC1232">
        <v>1.37432</v>
      </c>
      <c r="AD1232">
        <v>0.29608899999999999</v>
      </c>
      <c r="AE1232">
        <v>0.69526600000000005</v>
      </c>
      <c r="AH1232">
        <v>4.5027799999999996</v>
      </c>
      <c r="AI1232">
        <v>4.8242699999999999E-2</v>
      </c>
      <c r="AJ1232">
        <v>0.164883</v>
      </c>
      <c r="AK1232">
        <v>999</v>
      </c>
      <c r="AO1232" t="s">
        <v>8537</v>
      </c>
    </row>
    <row r="1233" spans="1:41" x14ac:dyDescent="0.45">
      <c r="A1233" t="s">
        <v>8664</v>
      </c>
      <c r="B1233" t="s">
        <v>21</v>
      </c>
      <c r="C1233">
        <v>2</v>
      </c>
      <c r="D1233">
        <v>1</v>
      </c>
      <c r="F1233">
        <v>4.5282999999999998</v>
      </c>
      <c r="G1233">
        <v>35</v>
      </c>
      <c r="H1233">
        <v>0</v>
      </c>
      <c r="K1233">
        <v>47.7</v>
      </c>
      <c r="L1233">
        <v>204</v>
      </c>
      <c r="M1233">
        <v>49</v>
      </c>
      <c r="N1233">
        <v>26</v>
      </c>
      <c r="O1233">
        <v>24</v>
      </c>
      <c r="P1233">
        <v>5</v>
      </c>
      <c r="Q1233">
        <v>14</v>
      </c>
      <c r="R1233">
        <v>0</v>
      </c>
      <c r="S1233">
        <v>3</v>
      </c>
      <c r="T1233">
        <v>31</v>
      </c>
      <c r="U1233">
        <v>5.8490599999999997</v>
      </c>
      <c r="V1233">
        <v>2.6415099999999998</v>
      </c>
      <c r="W1233">
        <v>2.2142900000000001</v>
      </c>
      <c r="X1233">
        <v>0.94339600000000001</v>
      </c>
      <c r="Y1233">
        <v>0.15196100000000001</v>
      </c>
      <c r="Z1233">
        <v>6.8627499999999994E-2</v>
      </c>
      <c r="AA1233">
        <v>8.3333335816860199E-2</v>
      </c>
      <c r="AB1233">
        <v>0.26203199999999999</v>
      </c>
      <c r="AC1233">
        <v>1.3207500000000001</v>
      </c>
      <c r="AD1233">
        <v>0.29139100000000001</v>
      </c>
      <c r="AE1233">
        <v>0.66071400000000002</v>
      </c>
      <c r="AH1233">
        <v>4.3871200000000004</v>
      </c>
      <c r="AI1233">
        <v>4.7738799999999998E-2</v>
      </c>
      <c r="AJ1233">
        <v>-7.8031000000000003E-2</v>
      </c>
      <c r="AK1233">
        <v>999</v>
      </c>
      <c r="AO1233" t="s">
        <v>6081</v>
      </c>
    </row>
    <row r="1234" spans="1:41" x14ac:dyDescent="0.45">
      <c r="A1234" t="s">
        <v>112</v>
      </c>
      <c r="B1234" t="s">
        <v>107</v>
      </c>
      <c r="C1234">
        <v>3</v>
      </c>
      <c r="D1234">
        <v>3</v>
      </c>
      <c r="F1234">
        <v>4.3249399999999998</v>
      </c>
      <c r="G1234">
        <v>40</v>
      </c>
      <c r="H1234">
        <v>0</v>
      </c>
      <c r="K1234">
        <v>43.7</v>
      </c>
      <c r="L1234">
        <v>194</v>
      </c>
      <c r="M1234">
        <v>39</v>
      </c>
      <c r="N1234">
        <v>22</v>
      </c>
      <c r="O1234">
        <v>21</v>
      </c>
      <c r="P1234">
        <v>6</v>
      </c>
      <c r="Q1234">
        <v>24</v>
      </c>
      <c r="R1234">
        <v>0</v>
      </c>
      <c r="S1234">
        <v>2</v>
      </c>
      <c r="T1234">
        <v>51</v>
      </c>
      <c r="U1234">
        <v>10.503399999999999</v>
      </c>
      <c r="V1234">
        <v>4.9427899999999996</v>
      </c>
      <c r="W1234">
        <v>2.125</v>
      </c>
      <c r="X1234">
        <v>1.2357</v>
      </c>
      <c r="Y1234">
        <v>0.26288699999999998</v>
      </c>
      <c r="Z1234">
        <v>0.123711</v>
      </c>
      <c r="AA1234">
        <v>0.13917524367570799</v>
      </c>
      <c r="AB1234">
        <v>0.23214299999999999</v>
      </c>
      <c r="AC1234">
        <v>1.4416500000000001</v>
      </c>
      <c r="AD1234">
        <v>0.29729699999999998</v>
      </c>
      <c r="AE1234">
        <v>0.75091600000000003</v>
      </c>
      <c r="AH1234">
        <v>4.4907399999999997</v>
      </c>
      <c r="AI1234">
        <v>4.7088600000000001E-2</v>
      </c>
      <c r="AJ1234">
        <v>0.24207500000000001</v>
      </c>
      <c r="AK1234">
        <v>999</v>
      </c>
      <c r="AO1234">
        <v>20271</v>
      </c>
    </row>
    <row r="1235" spans="1:41" x14ac:dyDescent="0.45">
      <c r="A1235" t="s">
        <v>7445</v>
      </c>
      <c r="B1235" t="s">
        <v>70</v>
      </c>
      <c r="C1235">
        <v>3</v>
      </c>
      <c r="D1235">
        <v>5</v>
      </c>
      <c r="F1235">
        <v>4.5727500000000001</v>
      </c>
      <c r="G1235">
        <v>49</v>
      </c>
      <c r="H1235">
        <v>6</v>
      </c>
      <c r="K1235">
        <v>43.3</v>
      </c>
      <c r="L1235">
        <v>193</v>
      </c>
      <c r="M1235">
        <v>50</v>
      </c>
      <c r="N1235">
        <v>24</v>
      </c>
      <c r="O1235">
        <v>22</v>
      </c>
      <c r="P1235">
        <v>6</v>
      </c>
      <c r="Q1235">
        <v>13</v>
      </c>
      <c r="R1235">
        <v>3</v>
      </c>
      <c r="S1235">
        <v>1</v>
      </c>
      <c r="T1235">
        <v>29</v>
      </c>
      <c r="U1235">
        <v>6.0277099999999999</v>
      </c>
      <c r="V1235">
        <v>2.70208</v>
      </c>
      <c r="W1235">
        <v>2.2307700000000001</v>
      </c>
      <c r="X1235">
        <v>1.2471099999999999</v>
      </c>
      <c r="Y1235">
        <v>0.150259</v>
      </c>
      <c r="Z1235">
        <v>6.7357500000000001E-2</v>
      </c>
      <c r="AA1235">
        <v>8.2901552319526603E-2</v>
      </c>
      <c r="AB1235">
        <v>0.27933000000000002</v>
      </c>
      <c r="AC1235">
        <v>1.4549700000000001</v>
      </c>
      <c r="AD1235">
        <v>0.30555599999999999</v>
      </c>
      <c r="AE1235">
        <v>0.71428599999999998</v>
      </c>
      <c r="AH1235">
        <v>4.6869100000000001</v>
      </c>
      <c r="AI1235">
        <v>4.5181600000000002E-2</v>
      </c>
      <c r="AJ1235">
        <v>7.0669699999999997E-3</v>
      </c>
      <c r="AK1235">
        <v>999</v>
      </c>
      <c r="AO1235">
        <v>10591</v>
      </c>
    </row>
    <row r="1236" spans="1:41" x14ac:dyDescent="0.45">
      <c r="A1236" t="s">
        <v>161</v>
      </c>
      <c r="B1236" t="s">
        <v>10</v>
      </c>
      <c r="C1236">
        <v>2</v>
      </c>
      <c r="D1236">
        <v>3</v>
      </c>
      <c r="F1236">
        <v>4.1538500000000003</v>
      </c>
      <c r="G1236">
        <v>54</v>
      </c>
      <c r="H1236">
        <v>0</v>
      </c>
      <c r="K1236">
        <v>52</v>
      </c>
      <c r="L1236">
        <v>229</v>
      </c>
      <c r="M1236">
        <v>47</v>
      </c>
      <c r="N1236">
        <v>26</v>
      </c>
      <c r="O1236">
        <v>24</v>
      </c>
      <c r="P1236">
        <v>7</v>
      </c>
      <c r="Q1236">
        <v>21</v>
      </c>
      <c r="R1236">
        <v>1</v>
      </c>
      <c r="S1236">
        <v>6</v>
      </c>
      <c r="T1236">
        <v>59</v>
      </c>
      <c r="U1236">
        <v>10.211499999999999</v>
      </c>
      <c r="V1236">
        <v>3.63462</v>
      </c>
      <c r="W1236">
        <v>2.80952</v>
      </c>
      <c r="X1236">
        <v>1.2115400000000001</v>
      </c>
      <c r="Y1236">
        <v>0.25764199999999998</v>
      </c>
      <c r="Z1236">
        <v>9.1703099999999996E-2</v>
      </c>
      <c r="AA1236">
        <v>0.16593885421752899</v>
      </c>
      <c r="AB1236">
        <v>0.23267299999999999</v>
      </c>
      <c r="AC1236">
        <v>1.30769</v>
      </c>
      <c r="AD1236">
        <v>0.29411799999999999</v>
      </c>
      <c r="AE1236">
        <v>0.72164899999999998</v>
      </c>
      <c r="AH1236">
        <v>4.2934999999999999</v>
      </c>
      <c r="AI1236">
        <v>4.31765E-2</v>
      </c>
      <c r="AJ1236">
        <v>9.2319100000000001E-2</v>
      </c>
      <c r="AK1236">
        <v>999</v>
      </c>
      <c r="AO1236">
        <v>18064</v>
      </c>
    </row>
    <row r="1237" spans="1:41" x14ac:dyDescent="0.45">
      <c r="A1237" t="s">
        <v>8615</v>
      </c>
      <c r="B1237" t="s">
        <v>207</v>
      </c>
      <c r="C1237">
        <v>2</v>
      </c>
      <c r="D1237">
        <v>2</v>
      </c>
      <c r="F1237">
        <v>4.6583899999999998</v>
      </c>
      <c r="G1237">
        <v>43</v>
      </c>
      <c r="H1237">
        <v>0</v>
      </c>
      <c r="K1237">
        <v>48.3</v>
      </c>
      <c r="L1237">
        <v>212</v>
      </c>
      <c r="M1237">
        <v>48</v>
      </c>
      <c r="N1237">
        <v>27</v>
      </c>
      <c r="O1237">
        <v>25</v>
      </c>
      <c r="P1237">
        <v>6</v>
      </c>
      <c r="Q1237">
        <v>22</v>
      </c>
      <c r="R1237">
        <v>0</v>
      </c>
      <c r="S1237">
        <v>1</v>
      </c>
      <c r="T1237">
        <v>39</v>
      </c>
      <c r="U1237">
        <v>7.26708</v>
      </c>
      <c r="V1237">
        <v>4.09938</v>
      </c>
      <c r="W1237">
        <v>1.7727299999999999</v>
      </c>
      <c r="X1237">
        <v>1.1180099999999999</v>
      </c>
      <c r="Y1237">
        <v>0.18396199999999999</v>
      </c>
      <c r="Z1237">
        <v>0.10377400000000001</v>
      </c>
      <c r="AA1237">
        <v>8.0188684165477697E-2</v>
      </c>
      <c r="AB1237">
        <v>0.25396800000000003</v>
      </c>
      <c r="AC1237">
        <v>1.4492799999999999</v>
      </c>
      <c r="AD1237">
        <v>0.29166700000000001</v>
      </c>
      <c r="AE1237">
        <v>0.69805200000000001</v>
      </c>
      <c r="AH1237">
        <v>4.6836099999999998</v>
      </c>
      <c r="AI1237">
        <v>4.2954699999999998E-2</v>
      </c>
      <c r="AJ1237">
        <v>-5.92477E-2</v>
      </c>
      <c r="AK1237">
        <v>999</v>
      </c>
      <c r="AO1237" t="s">
        <v>8616</v>
      </c>
    </row>
    <row r="1238" spans="1:41" x14ac:dyDescent="0.45">
      <c r="A1238" t="s">
        <v>5431</v>
      </c>
      <c r="B1238" t="s">
        <v>178</v>
      </c>
      <c r="C1238">
        <v>3</v>
      </c>
      <c r="D1238">
        <v>3</v>
      </c>
      <c r="F1238">
        <v>4.4695299999999998</v>
      </c>
      <c r="G1238">
        <v>38</v>
      </c>
      <c r="H1238">
        <v>0</v>
      </c>
      <c r="K1238">
        <v>44.3</v>
      </c>
      <c r="L1238">
        <v>197</v>
      </c>
      <c r="M1238">
        <v>36</v>
      </c>
      <c r="N1238">
        <v>24</v>
      </c>
      <c r="O1238">
        <v>22</v>
      </c>
      <c r="P1238">
        <v>5</v>
      </c>
      <c r="Q1238">
        <v>28</v>
      </c>
      <c r="R1238">
        <v>1</v>
      </c>
      <c r="S1238">
        <v>3</v>
      </c>
      <c r="T1238">
        <v>51</v>
      </c>
      <c r="U1238">
        <v>10.3612</v>
      </c>
      <c r="V1238">
        <v>5.6884899999999998</v>
      </c>
      <c r="W1238">
        <v>1.8214300000000001</v>
      </c>
      <c r="X1238">
        <v>1.0158</v>
      </c>
      <c r="Y1238">
        <v>0.25888299999999997</v>
      </c>
      <c r="Z1238">
        <v>0.14213200000000001</v>
      </c>
      <c r="AA1238">
        <v>0.116751253604888</v>
      </c>
      <c r="AB1238">
        <v>0.216867</v>
      </c>
      <c r="AC1238">
        <v>1.4447000000000001</v>
      </c>
      <c r="AD1238">
        <v>0.28181800000000001</v>
      </c>
      <c r="AE1238">
        <v>0.70175399999999999</v>
      </c>
      <c r="AH1238">
        <v>4.5191499999999998</v>
      </c>
      <c r="AI1238">
        <v>4.2799700000000003E-2</v>
      </c>
      <c r="AJ1238">
        <v>-5.1753100000000003E-2</v>
      </c>
      <c r="AK1238">
        <v>999</v>
      </c>
      <c r="AO1238">
        <v>25663</v>
      </c>
    </row>
    <row r="1239" spans="1:41" x14ac:dyDescent="0.45">
      <c r="A1239" t="s">
        <v>8668</v>
      </c>
      <c r="B1239" t="s">
        <v>42</v>
      </c>
      <c r="C1239">
        <v>2</v>
      </c>
      <c r="D1239">
        <v>3</v>
      </c>
      <c r="F1239">
        <v>4.8136099999999997</v>
      </c>
      <c r="G1239">
        <v>36</v>
      </c>
      <c r="H1239">
        <v>4</v>
      </c>
      <c r="K1239">
        <v>61.7</v>
      </c>
      <c r="L1239">
        <v>272</v>
      </c>
      <c r="M1239">
        <v>60</v>
      </c>
      <c r="N1239">
        <v>35</v>
      </c>
      <c r="O1239">
        <v>33</v>
      </c>
      <c r="P1239">
        <v>8</v>
      </c>
      <c r="Q1239">
        <v>26</v>
      </c>
      <c r="R1239">
        <v>0</v>
      </c>
      <c r="S1239">
        <v>8</v>
      </c>
      <c r="T1239">
        <v>50</v>
      </c>
      <c r="U1239">
        <v>7.2933500000000002</v>
      </c>
      <c r="V1239">
        <v>3.7925399999999998</v>
      </c>
      <c r="W1239">
        <v>1.9230799999999999</v>
      </c>
      <c r="X1239">
        <v>1.1669400000000001</v>
      </c>
      <c r="Y1239">
        <v>0.18382399999999999</v>
      </c>
      <c r="Z1239">
        <v>9.5588199999999998E-2</v>
      </c>
      <c r="AA1239">
        <v>8.8235288858413696E-2</v>
      </c>
      <c r="AB1239">
        <v>0.25210100000000002</v>
      </c>
      <c r="AC1239">
        <v>1.39384</v>
      </c>
      <c r="AD1239">
        <v>0.28888900000000001</v>
      </c>
      <c r="AE1239">
        <v>0.68181800000000004</v>
      </c>
      <c r="AH1239">
        <v>4.9730299999999996</v>
      </c>
      <c r="AI1239">
        <v>4.2637399999999999E-2</v>
      </c>
      <c r="AJ1239">
        <v>0.14244100000000001</v>
      </c>
      <c r="AK1239">
        <v>999</v>
      </c>
      <c r="AO1239" t="s">
        <v>8669</v>
      </c>
    </row>
    <row r="1240" spans="1:41" x14ac:dyDescent="0.45">
      <c r="A1240" t="s">
        <v>8834</v>
      </c>
      <c r="C1240">
        <v>3</v>
      </c>
      <c r="D1240">
        <v>4</v>
      </c>
      <c r="F1240">
        <v>4.8183600000000002</v>
      </c>
      <c r="G1240">
        <v>33</v>
      </c>
      <c r="H1240">
        <v>3</v>
      </c>
      <c r="K1240">
        <v>52.3</v>
      </c>
      <c r="L1240">
        <v>235</v>
      </c>
      <c r="M1240">
        <v>47</v>
      </c>
      <c r="N1240">
        <v>30</v>
      </c>
      <c r="O1240">
        <v>28</v>
      </c>
      <c r="P1240">
        <v>6</v>
      </c>
      <c r="Q1240">
        <v>32</v>
      </c>
      <c r="R1240">
        <v>1</v>
      </c>
      <c r="S1240">
        <v>5</v>
      </c>
      <c r="T1240">
        <v>52</v>
      </c>
      <c r="U1240">
        <v>8.9483700000000006</v>
      </c>
      <c r="V1240">
        <v>5.5066899999999999</v>
      </c>
      <c r="W1240">
        <v>1.625</v>
      </c>
      <c r="X1240">
        <v>1.0325</v>
      </c>
      <c r="Y1240">
        <v>0.221277</v>
      </c>
      <c r="Z1240">
        <v>0.13617000000000001</v>
      </c>
      <c r="AA1240">
        <v>8.5106387734413105E-2</v>
      </c>
      <c r="AB1240">
        <v>0.237374</v>
      </c>
      <c r="AC1240">
        <v>1.5105200000000001</v>
      </c>
      <c r="AD1240">
        <v>0.29285699999999998</v>
      </c>
      <c r="AE1240">
        <v>0.69405099999999997</v>
      </c>
      <c r="AH1240">
        <v>4.88028</v>
      </c>
      <c r="AI1240">
        <v>4.1656699999999998E-2</v>
      </c>
      <c r="AJ1240">
        <v>-3.5138599999999999E-2</v>
      </c>
      <c r="AK1240">
        <v>999</v>
      </c>
      <c r="AO1240" t="s">
        <v>8835</v>
      </c>
    </row>
    <row r="1241" spans="1:41" x14ac:dyDescent="0.45">
      <c r="A1241" t="s">
        <v>7608</v>
      </c>
      <c r="B1241" t="s">
        <v>309</v>
      </c>
      <c r="C1241">
        <v>4</v>
      </c>
      <c r="D1241">
        <v>8</v>
      </c>
      <c r="F1241">
        <v>5.7179200000000003</v>
      </c>
      <c r="G1241">
        <v>21</v>
      </c>
      <c r="H1241">
        <v>11</v>
      </c>
      <c r="K1241">
        <v>78.7</v>
      </c>
      <c r="L1241">
        <v>354</v>
      </c>
      <c r="M1241">
        <v>94</v>
      </c>
      <c r="N1241">
        <v>53</v>
      </c>
      <c r="O1241">
        <v>50</v>
      </c>
      <c r="P1241">
        <v>14</v>
      </c>
      <c r="Q1241">
        <v>28</v>
      </c>
      <c r="R1241">
        <v>0</v>
      </c>
      <c r="S1241">
        <v>3</v>
      </c>
      <c r="T1241">
        <v>40</v>
      </c>
      <c r="U1241">
        <v>4.5743299999999998</v>
      </c>
      <c r="V1241">
        <v>3.2020300000000002</v>
      </c>
      <c r="W1241">
        <v>1.4285699999999999</v>
      </c>
      <c r="X1241">
        <v>1.6010200000000001</v>
      </c>
      <c r="Y1241">
        <v>0.112994</v>
      </c>
      <c r="Z1241">
        <v>7.9096E-2</v>
      </c>
      <c r="AA1241">
        <v>3.3898308873176498E-2</v>
      </c>
      <c r="AB1241">
        <v>0.291022</v>
      </c>
      <c r="AC1241">
        <v>1.55019</v>
      </c>
      <c r="AD1241">
        <v>0.297398</v>
      </c>
      <c r="AE1241">
        <v>0.67382799999999998</v>
      </c>
      <c r="AH1241">
        <v>5.7328000000000001</v>
      </c>
      <c r="AI1241">
        <v>4.1503600000000002E-2</v>
      </c>
      <c r="AJ1241">
        <v>0.42107699999999998</v>
      </c>
      <c r="AK1241">
        <v>999</v>
      </c>
      <c r="AO1241">
        <v>18510</v>
      </c>
    </row>
    <row r="1242" spans="1:41" x14ac:dyDescent="0.45">
      <c r="A1242" t="s">
        <v>8663</v>
      </c>
      <c r="C1242">
        <v>2</v>
      </c>
      <c r="D1242">
        <v>2</v>
      </c>
      <c r="F1242">
        <v>4.7805999999999997</v>
      </c>
      <c r="G1242">
        <v>37</v>
      </c>
      <c r="H1242">
        <v>3</v>
      </c>
      <c r="K1242">
        <v>43.3</v>
      </c>
      <c r="L1242">
        <v>194</v>
      </c>
      <c r="M1242">
        <v>34</v>
      </c>
      <c r="N1242">
        <v>25</v>
      </c>
      <c r="O1242">
        <v>23</v>
      </c>
      <c r="P1242">
        <v>5</v>
      </c>
      <c r="Q1242">
        <v>27</v>
      </c>
      <c r="R1242">
        <v>0</v>
      </c>
      <c r="S1242">
        <v>7</v>
      </c>
      <c r="T1242">
        <v>53</v>
      </c>
      <c r="U1242">
        <v>11.0162</v>
      </c>
      <c r="V1242">
        <v>5.6120099999999997</v>
      </c>
      <c r="W1242">
        <v>1.96296</v>
      </c>
      <c r="X1242">
        <v>1.0392600000000001</v>
      </c>
      <c r="Y1242">
        <v>0.27319599999999999</v>
      </c>
      <c r="Z1242">
        <v>0.13917499999999999</v>
      </c>
      <c r="AA1242">
        <v>0.134020611643791</v>
      </c>
      <c r="AB1242">
        <v>0.21249999999999999</v>
      </c>
      <c r="AC1242">
        <v>1.4087799999999999</v>
      </c>
      <c r="AD1242">
        <v>0.28431400000000001</v>
      </c>
      <c r="AE1242">
        <v>0.66666700000000001</v>
      </c>
      <c r="AH1242">
        <v>4.6638200000000003</v>
      </c>
      <c r="AI1242">
        <v>4.0735300000000002E-2</v>
      </c>
      <c r="AJ1242">
        <v>-8.0718200000000004E-2</v>
      </c>
      <c r="AK1242">
        <v>999</v>
      </c>
      <c r="AO1242">
        <v>19848</v>
      </c>
    </row>
    <row r="1243" spans="1:41" x14ac:dyDescent="0.45">
      <c r="A1243" t="s">
        <v>8472</v>
      </c>
      <c r="B1243" t="s">
        <v>39</v>
      </c>
      <c r="C1243">
        <v>3</v>
      </c>
      <c r="D1243">
        <v>5</v>
      </c>
      <c r="F1243">
        <v>4.9792500000000004</v>
      </c>
      <c r="G1243">
        <v>29</v>
      </c>
      <c r="H1243">
        <v>9</v>
      </c>
      <c r="K1243">
        <v>72.3</v>
      </c>
      <c r="L1243">
        <v>327</v>
      </c>
      <c r="M1243">
        <v>75</v>
      </c>
      <c r="N1243">
        <v>43</v>
      </c>
      <c r="O1243">
        <v>40</v>
      </c>
      <c r="P1243">
        <v>9</v>
      </c>
      <c r="Q1243">
        <v>32</v>
      </c>
      <c r="R1243">
        <v>0</v>
      </c>
      <c r="S1243">
        <v>8</v>
      </c>
      <c r="T1243">
        <v>52</v>
      </c>
      <c r="U1243">
        <v>6.4730299999999996</v>
      </c>
      <c r="V1243">
        <v>3.9834000000000001</v>
      </c>
      <c r="W1243">
        <v>1.625</v>
      </c>
      <c r="X1243">
        <v>1.12033</v>
      </c>
      <c r="Y1243">
        <v>0.159021</v>
      </c>
      <c r="Z1243">
        <v>9.7859299999999996E-2</v>
      </c>
      <c r="AA1243">
        <v>6.1162076890468597E-2</v>
      </c>
      <c r="AB1243">
        <v>0.261324</v>
      </c>
      <c r="AC1243">
        <v>1.47994</v>
      </c>
      <c r="AD1243">
        <v>0.29203499999999999</v>
      </c>
      <c r="AE1243">
        <v>0.67796599999999996</v>
      </c>
      <c r="AH1243">
        <v>5.0945999999999998</v>
      </c>
      <c r="AI1243">
        <v>4.0505100000000002E-2</v>
      </c>
      <c r="AJ1243">
        <v>0.13216800000000001</v>
      </c>
      <c r="AK1243">
        <v>999</v>
      </c>
      <c r="AO1243" t="s">
        <v>8473</v>
      </c>
    </row>
    <row r="1244" spans="1:41" x14ac:dyDescent="0.45">
      <c r="A1244" t="s">
        <v>8988</v>
      </c>
      <c r="B1244" t="s">
        <v>10</v>
      </c>
      <c r="C1244">
        <v>3</v>
      </c>
      <c r="D1244">
        <v>3</v>
      </c>
      <c r="F1244">
        <v>4.6110100000000003</v>
      </c>
      <c r="G1244">
        <v>36</v>
      </c>
      <c r="H1244">
        <v>0</v>
      </c>
      <c r="K1244">
        <v>52.7</v>
      </c>
      <c r="L1244">
        <v>235</v>
      </c>
      <c r="M1244">
        <v>43</v>
      </c>
      <c r="N1244">
        <v>29</v>
      </c>
      <c r="O1244">
        <v>27</v>
      </c>
      <c r="P1244">
        <v>5</v>
      </c>
      <c r="Q1244">
        <v>37</v>
      </c>
      <c r="R1244">
        <v>0</v>
      </c>
      <c r="S1244">
        <v>5</v>
      </c>
      <c r="T1244">
        <v>62</v>
      </c>
      <c r="U1244">
        <v>10.588200000000001</v>
      </c>
      <c r="V1244">
        <v>6.3187899999999999</v>
      </c>
      <c r="W1244">
        <v>1.6756800000000001</v>
      </c>
      <c r="X1244">
        <v>0.85389000000000004</v>
      </c>
      <c r="Y1244">
        <v>0.26383000000000001</v>
      </c>
      <c r="Z1244">
        <v>0.157447</v>
      </c>
      <c r="AA1244">
        <v>0.106382995843887</v>
      </c>
      <c r="AB1244">
        <v>0.222798</v>
      </c>
      <c r="AC1244">
        <v>1.51803</v>
      </c>
      <c r="AD1244">
        <v>0.30158699999999999</v>
      </c>
      <c r="AE1244">
        <v>0.69862999999999997</v>
      </c>
      <c r="AH1244">
        <v>4.5263900000000001</v>
      </c>
      <c r="AI1244">
        <v>3.9423699999999999E-2</v>
      </c>
      <c r="AJ1244">
        <v>-0.129136</v>
      </c>
      <c r="AK1244">
        <v>999</v>
      </c>
      <c r="AO1244" t="s">
        <v>8989</v>
      </c>
    </row>
    <row r="1245" spans="1:41" x14ac:dyDescent="0.45">
      <c r="A1245" t="s">
        <v>7529</v>
      </c>
      <c r="B1245" t="s">
        <v>89</v>
      </c>
      <c r="C1245">
        <v>3</v>
      </c>
      <c r="D1245">
        <v>2</v>
      </c>
      <c r="F1245">
        <v>4.4081599999999996</v>
      </c>
      <c r="G1245">
        <v>42</v>
      </c>
      <c r="H1245">
        <v>0</v>
      </c>
      <c r="K1245">
        <v>49</v>
      </c>
      <c r="L1245">
        <v>216</v>
      </c>
      <c r="M1245">
        <v>51</v>
      </c>
      <c r="N1245">
        <v>26</v>
      </c>
      <c r="O1245">
        <v>24</v>
      </c>
      <c r="P1245">
        <v>6</v>
      </c>
      <c r="Q1245">
        <v>15</v>
      </c>
      <c r="R1245">
        <v>1</v>
      </c>
      <c r="S1245">
        <v>2</v>
      </c>
      <c r="T1245">
        <v>36</v>
      </c>
      <c r="U1245">
        <v>6.6122500000000004</v>
      </c>
      <c r="V1245">
        <v>2.7551000000000001</v>
      </c>
      <c r="W1245">
        <v>2.4</v>
      </c>
      <c r="X1245">
        <v>1.1020399999999999</v>
      </c>
      <c r="Y1245">
        <v>0.16666700000000001</v>
      </c>
      <c r="Z1245">
        <v>6.9444400000000003E-2</v>
      </c>
      <c r="AA1245">
        <v>9.7222223877906799E-2</v>
      </c>
      <c r="AB1245">
        <v>0.25628099999999998</v>
      </c>
      <c r="AC1245">
        <v>1.34694</v>
      </c>
      <c r="AD1245">
        <v>0.28662399999999999</v>
      </c>
      <c r="AE1245">
        <v>0.69444399999999995</v>
      </c>
      <c r="AH1245">
        <v>4.41831</v>
      </c>
      <c r="AI1245">
        <v>3.9360100000000002E-2</v>
      </c>
      <c r="AJ1245">
        <v>3.03398E-2</v>
      </c>
      <c r="AK1245">
        <v>999</v>
      </c>
      <c r="AO1245">
        <v>19995</v>
      </c>
    </row>
    <row r="1246" spans="1:41" x14ac:dyDescent="0.45">
      <c r="A1246" t="s">
        <v>8551</v>
      </c>
      <c r="C1246">
        <v>3</v>
      </c>
      <c r="D1246">
        <v>3</v>
      </c>
      <c r="F1246">
        <v>4.5666000000000002</v>
      </c>
      <c r="G1246">
        <v>33</v>
      </c>
      <c r="H1246">
        <v>0</v>
      </c>
      <c r="K1246">
        <v>47.3</v>
      </c>
      <c r="L1246">
        <v>215</v>
      </c>
      <c r="M1246">
        <v>46</v>
      </c>
      <c r="N1246">
        <v>26</v>
      </c>
      <c r="O1246">
        <v>24</v>
      </c>
      <c r="P1246">
        <v>5</v>
      </c>
      <c r="Q1246">
        <v>25</v>
      </c>
      <c r="R1246">
        <v>1</v>
      </c>
      <c r="S1246">
        <v>1</v>
      </c>
      <c r="T1246">
        <v>44</v>
      </c>
      <c r="U1246">
        <v>8.37209</v>
      </c>
      <c r="V1246">
        <v>4.7568700000000002</v>
      </c>
      <c r="W1246">
        <v>1.76</v>
      </c>
      <c r="X1246">
        <v>0.95137400000000005</v>
      </c>
      <c r="Y1246">
        <v>0.204651</v>
      </c>
      <c r="Z1246">
        <v>0.11627899999999999</v>
      </c>
      <c r="AA1246">
        <v>8.8372088968753801E-2</v>
      </c>
      <c r="AB1246">
        <v>0.24338599999999999</v>
      </c>
      <c r="AC1246">
        <v>1.5010600000000001</v>
      </c>
      <c r="AD1246">
        <v>0.29285699999999998</v>
      </c>
      <c r="AE1246">
        <v>0.703125</v>
      </c>
      <c r="AH1246">
        <v>4.4178300000000004</v>
      </c>
      <c r="AI1246">
        <v>3.8991199999999997E-2</v>
      </c>
      <c r="AJ1246">
        <v>-7.2971800000000003E-2</v>
      </c>
      <c r="AK1246">
        <v>999</v>
      </c>
      <c r="AO1246" t="s">
        <v>8552</v>
      </c>
    </row>
    <row r="1247" spans="1:41" x14ac:dyDescent="0.45">
      <c r="A1247" t="s">
        <v>8679</v>
      </c>
      <c r="C1247">
        <v>2</v>
      </c>
      <c r="D1247">
        <v>3</v>
      </c>
      <c r="F1247">
        <v>4.5666000000000002</v>
      </c>
      <c r="G1247">
        <v>34</v>
      </c>
      <c r="H1247">
        <v>0</v>
      </c>
      <c r="K1247">
        <v>47.3</v>
      </c>
      <c r="L1247">
        <v>210</v>
      </c>
      <c r="M1247">
        <v>46</v>
      </c>
      <c r="N1247">
        <v>26</v>
      </c>
      <c r="O1247">
        <v>24</v>
      </c>
      <c r="P1247">
        <v>5</v>
      </c>
      <c r="Q1247">
        <v>19</v>
      </c>
      <c r="R1247">
        <v>0</v>
      </c>
      <c r="S1247">
        <v>5</v>
      </c>
      <c r="T1247">
        <v>41</v>
      </c>
      <c r="U1247">
        <v>7.8012699999999997</v>
      </c>
      <c r="V1247">
        <v>3.6152199999999999</v>
      </c>
      <c r="W1247">
        <v>2.1578900000000001</v>
      </c>
      <c r="X1247">
        <v>0.95137400000000005</v>
      </c>
      <c r="Y1247">
        <v>0.19523799999999999</v>
      </c>
      <c r="Z1247">
        <v>9.0476200000000007E-2</v>
      </c>
      <c r="AA1247">
        <v>0.104761905968189</v>
      </c>
      <c r="AB1247">
        <v>0.247312</v>
      </c>
      <c r="AC1247">
        <v>1.3742099999999999</v>
      </c>
      <c r="AD1247">
        <v>0.29285699999999998</v>
      </c>
      <c r="AE1247">
        <v>0.67241399999999996</v>
      </c>
      <c r="AH1247">
        <v>4.4178300000000004</v>
      </c>
      <c r="AI1247">
        <v>3.8982799999999998E-2</v>
      </c>
      <c r="AJ1247">
        <v>-7.2998300000000002E-2</v>
      </c>
      <c r="AK1247">
        <v>999</v>
      </c>
      <c r="AO1247" t="s">
        <v>8680</v>
      </c>
    </row>
    <row r="1248" spans="1:41" x14ac:dyDescent="0.45">
      <c r="A1248" t="s">
        <v>7355</v>
      </c>
      <c r="B1248" t="s">
        <v>28</v>
      </c>
      <c r="C1248">
        <v>1</v>
      </c>
      <c r="D1248">
        <v>2</v>
      </c>
      <c r="F1248">
        <v>5.0232599999999996</v>
      </c>
      <c r="G1248">
        <v>45</v>
      </c>
      <c r="H1248">
        <v>5</v>
      </c>
      <c r="K1248">
        <v>43</v>
      </c>
      <c r="L1248">
        <v>198</v>
      </c>
      <c r="M1248">
        <v>45</v>
      </c>
      <c r="N1248">
        <v>26</v>
      </c>
      <c r="O1248">
        <v>24</v>
      </c>
      <c r="P1248">
        <v>6</v>
      </c>
      <c r="Q1248">
        <v>20</v>
      </c>
      <c r="R1248">
        <v>1</v>
      </c>
      <c r="S1248">
        <v>5</v>
      </c>
      <c r="T1248">
        <v>42</v>
      </c>
      <c r="U1248">
        <v>8.7906999999999993</v>
      </c>
      <c r="V1248">
        <v>4.1860499999999998</v>
      </c>
      <c r="W1248">
        <v>2.1</v>
      </c>
      <c r="X1248">
        <v>1.2558100000000001</v>
      </c>
      <c r="Y1248">
        <v>0.212121</v>
      </c>
      <c r="Z1248">
        <v>0.10101</v>
      </c>
      <c r="AA1248">
        <v>0.111111119389534</v>
      </c>
      <c r="AB1248">
        <v>0.26011600000000001</v>
      </c>
      <c r="AC1248">
        <v>1.51163</v>
      </c>
      <c r="AD1248">
        <v>0.312</v>
      </c>
      <c r="AE1248">
        <v>0.68904600000000005</v>
      </c>
      <c r="AH1248">
        <v>4.8596899999999996</v>
      </c>
      <c r="AI1248">
        <v>3.7492400000000002E-2</v>
      </c>
      <c r="AJ1248">
        <v>4.2060399999999998E-2</v>
      </c>
      <c r="AK1248">
        <v>999</v>
      </c>
      <c r="AO1248">
        <v>16835</v>
      </c>
    </row>
    <row r="1249" spans="1:41" x14ac:dyDescent="0.45">
      <c r="A1249" t="s">
        <v>8886</v>
      </c>
      <c r="B1249" t="s">
        <v>191</v>
      </c>
      <c r="C1249">
        <v>2</v>
      </c>
      <c r="D1249">
        <v>1</v>
      </c>
      <c r="F1249">
        <v>4.3125</v>
      </c>
      <c r="G1249">
        <v>39</v>
      </c>
      <c r="H1249">
        <v>0</v>
      </c>
      <c r="K1249">
        <v>48</v>
      </c>
      <c r="L1249">
        <v>208</v>
      </c>
      <c r="M1249">
        <v>41</v>
      </c>
      <c r="N1249">
        <v>25</v>
      </c>
      <c r="O1249">
        <v>23</v>
      </c>
      <c r="P1249">
        <v>5</v>
      </c>
      <c r="Q1249">
        <v>25</v>
      </c>
      <c r="R1249">
        <v>1</v>
      </c>
      <c r="S1249">
        <v>4</v>
      </c>
      <c r="T1249">
        <v>48</v>
      </c>
      <c r="U1249">
        <v>9</v>
      </c>
      <c r="V1249">
        <v>4.6875</v>
      </c>
      <c r="W1249">
        <v>1.92</v>
      </c>
      <c r="X1249">
        <v>0.9375</v>
      </c>
      <c r="Y1249">
        <v>0.230769</v>
      </c>
      <c r="Z1249">
        <v>0.12019199999999999</v>
      </c>
      <c r="AA1249">
        <v>0.110576927661895</v>
      </c>
      <c r="AB1249">
        <v>0.22905</v>
      </c>
      <c r="AC1249">
        <v>1.375</v>
      </c>
      <c r="AD1249">
        <v>0.28571400000000002</v>
      </c>
      <c r="AE1249">
        <v>0.69491499999999995</v>
      </c>
      <c r="AH1249">
        <v>4.42171</v>
      </c>
      <c r="AI1249">
        <v>3.6730100000000002E-2</v>
      </c>
      <c r="AJ1249">
        <v>7.7178099999999999E-2</v>
      </c>
      <c r="AK1249">
        <v>999</v>
      </c>
      <c r="AO1249" t="s">
        <v>8887</v>
      </c>
    </row>
    <row r="1250" spans="1:41" x14ac:dyDescent="0.45">
      <c r="A1250" t="s">
        <v>7459</v>
      </c>
      <c r="B1250" t="s">
        <v>70</v>
      </c>
      <c r="C1250">
        <v>3</v>
      </c>
      <c r="D1250">
        <v>4</v>
      </c>
      <c r="F1250">
        <v>4.2857099999999999</v>
      </c>
      <c r="G1250">
        <v>42</v>
      </c>
      <c r="H1250">
        <v>0</v>
      </c>
      <c r="K1250">
        <v>48.3</v>
      </c>
      <c r="L1250">
        <v>221</v>
      </c>
      <c r="M1250">
        <v>42</v>
      </c>
      <c r="N1250">
        <v>25</v>
      </c>
      <c r="O1250">
        <v>23</v>
      </c>
      <c r="P1250">
        <v>4</v>
      </c>
      <c r="Q1250">
        <v>30</v>
      </c>
      <c r="R1250">
        <v>1</v>
      </c>
      <c r="S1250">
        <v>5</v>
      </c>
      <c r="T1250">
        <v>52</v>
      </c>
      <c r="U1250">
        <v>9.6894399999999994</v>
      </c>
      <c r="V1250">
        <v>5.5900600000000003</v>
      </c>
      <c r="W1250">
        <v>1.73333</v>
      </c>
      <c r="X1250">
        <v>0.74534199999999995</v>
      </c>
      <c r="Y1250">
        <v>0.235294</v>
      </c>
      <c r="Z1250">
        <v>0.13574700000000001</v>
      </c>
      <c r="AA1250">
        <v>9.9547505378723103E-2</v>
      </c>
      <c r="AB1250">
        <v>0.22580600000000001</v>
      </c>
      <c r="AC1250">
        <v>1.49068</v>
      </c>
      <c r="AD1250">
        <v>0.29230800000000001</v>
      </c>
      <c r="AE1250">
        <v>0.70783099999999999</v>
      </c>
      <c r="AH1250">
        <v>4.3523500000000004</v>
      </c>
      <c r="AI1250">
        <v>3.6533400000000001E-2</v>
      </c>
      <c r="AJ1250">
        <v>-5.1170800000000004E-3</v>
      </c>
      <c r="AK1250">
        <v>999</v>
      </c>
      <c r="AO1250">
        <v>19360</v>
      </c>
    </row>
    <row r="1251" spans="1:41" x14ac:dyDescent="0.45">
      <c r="A1251" t="s">
        <v>8784</v>
      </c>
      <c r="C1251">
        <v>2</v>
      </c>
      <c r="D1251">
        <v>2</v>
      </c>
      <c r="F1251">
        <v>4.4751399999999997</v>
      </c>
      <c r="G1251">
        <v>38</v>
      </c>
      <c r="H1251">
        <v>1</v>
      </c>
      <c r="K1251">
        <v>54.3</v>
      </c>
      <c r="L1251">
        <v>236</v>
      </c>
      <c r="M1251">
        <v>47</v>
      </c>
      <c r="N1251">
        <v>29</v>
      </c>
      <c r="O1251">
        <v>27</v>
      </c>
      <c r="P1251">
        <v>7</v>
      </c>
      <c r="Q1251">
        <v>29</v>
      </c>
      <c r="R1251">
        <v>1</v>
      </c>
      <c r="S1251">
        <v>4</v>
      </c>
      <c r="T1251">
        <v>57</v>
      </c>
      <c r="U1251">
        <v>9.4475099999999994</v>
      </c>
      <c r="V1251">
        <v>4.8066300000000002</v>
      </c>
      <c r="W1251">
        <v>1.9655199999999999</v>
      </c>
      <c r="X1251">
        <v>1.16022</v>
      </c>
      <c r="Y1251">
        <v>0.24152499999999999</v>
      </c>
      <c r="Z1251">
        <v>0.122881</v>
      </c>
      <c r="AA1251">
        <v>0.118644073605537</v>
      </c>
      <c r="AB1251">
        <v>0.23152700000000001</v>
      </c>
      <c r="AC1251">
        <v>1.3996299999999999</v>
      </c>
      <c r="AD1251">
        <v>0.28777000000000003</v>
      </c>
      <c r="AE1251">
        <v>0.70996999999999999</v>
      </c>
      <c r="AH1251">
        <v>4.6546700000000003</v>
      </c>
      <c r="AI1251">
        <v>3.6339200000000002E-2</v>
      </c>
      <c r="AJ1251">
        <v>4.3897899999999997E-2</v>
      </c>
      <c r="AK1251">
        <v>999</v>
      </c>
      <c r="AO1251">
        <v>17485</v>
      </c>
    </row>
    <row r="1252" spans="1:41" x14ac:dyDescent="0.45">
      <c r="A1252" t="s">
        <v>8981</v>
      </c>
      <c r="B1252" t="s">
        <v>269</v>
      </c>
      <c r="C1252">
        <v>5</v>
      </c>
      <c r="D1252">
        <v>6</v>
      </c>
      <c r="F1252">
        <v>4.32247</v>
      </c>
      <c r="G1252">
        <v>37</v>
      </c>
      <c r="H1252">
        <v>0</v>
      </c>
      <c r="K1252">
        <v>58.3</v>
      </c>
      <c r="L1252">
        <v>253</v>
      </c>
      <c r="M1252">
        <v>53</v>
      </c>
      <c r="N1252">
        <v>30</v>
      </c>
      <c r="O1252">
        <v>28</v>
      </c>
      <c r="P1252">
        <v>6</v>
      </c>
      <c r="Q1252">
        <v>28</v>
      </c>
      <c r="R1252">
        <v>0</v>
      </c>
      <c r="S1252">
        <v>4</v>
      </c>
      <c r="T1252">
        <v>50</v>
      </c>
      <c r="U1252">
        <v>7.7187000000000001</v>
      </c>
      <c r="V1252">
        <v>4.32247</v>
      </c>
      <c r="W1252">
        <v>1.7857099999999999</v>
      </c>
      <c r="X1252">
        <v>0.92624399999999996</v>
      </c>
      <c r="Y1252">
        <v>0.197628</v>
      </c>
      <c r="Z1252">
        <v>0.11067200000000001</v>
      </c>
      <c r="AA1252">
        <v>8.6956515908241203E-2</v>
      </c>
      <c r="AB1252">
        <v>0.239819</v>
      </c>
      <c r="AC1252">
        <v>1.38937</v>
      </c>
      <c r="AD1252">
        <v>0.28484799999999999</v>
      </c>
      <c r="AE1252">
        <v>0.70247899999999996</v>
      </c>
      <c r="AH1252">
        <v>4.5243399999999996</v>
      </c>
      <c r="AI1252">
        <v>3.6252399999999997E-2</v>
      </c>
      <c r="AJ1252">
        <v>0.14426800000000001</v>
      </c>
      <c r="AK1252">
        <v>999</v>
      </c>
      <c r="AO1252" t="s">
        <v>8982</v>
      </c>
    </row>
    <row r="1253" spans="1:41" x14ac:dyDescent="0.45">
      <c r="A1253" t="s">
        <v>100</v>
      </c>
      <c r="B1253" t="s">
        <v>98</v>
      </c>
      <c r="C1253">
        <v>2</v>
      </c>
      <c r="D1253">
        <v>2</v>
      </c>
      <c r="F1253">
        <v>4.6110100000000003</v>
      </c>
      <c r="G1253">
        <v>49</v>
      </c>
      <c r="H1253">
        <v>0</v>
      </c>
      <c r="K1253">
        <v>52.7</v>
      </c>
      <c r="L1253">
        <v>229</v>
      </c>
      <c r="M1253">
        <v>52</v>
      </c>
      <c r="N1253">
        <v>29</v>
      </c>
      <c r="O1253">
        <v>27</v>
      </c>
      <c r="P1253">
        <v>7</v>
      </c>
      <c r="Q1253">
        <v>18</v>
      </c>
      <c r="R1253">
        <v>0</v>
      </c>
      <c r="S1253">
        <v>5</v>
      </c>
      <c r="T1253">
        <v>45</v>
      </c>
      <c r="U1253">
        <v>7.6850100000000001</v>
      </c>
      <c r="V1253">
        <v>3.0739999999999998</v>
      </c>
      <c r="W1253">
        <v>2.5</v>
      </c>
      <c r="X1253">
        <v>1.1954499999999999</v>
      </c>
      <c r="Y1253">
        <v>0.19650699999999999</v>
      </c>
      <c r="Z1253">
        <v>7.8602599999999995E-2</v>
      </c>
      <c r="AA1253">
        <v>0.117903925478458</v>
      </c>
      <c r="AB1253">
        <v>0.25242700000000001</v>
      </c>
      <c r="AC1253">
        <v>1.3282700000000001</v>
      </c>
      <c r="AD1253">
        <v>0.29220800000000002</v>
      </c>
      <c r="AE1253">
        <v>0.68106299999999997</v>
      </c>
      <c r="AH1253">
        <v>4.58331</v>
      </c>
      <c r="AI1253">
        <v>3.6125999999999998E-2</v>
      </c>
      <c r="AJ1253">
        <v>-8.7773599999999993E-2</v>
      </c>
      <c r="AK1253">
        <v>999</v>
      </c>
      <c r="AO1253">
        <v>20185</v>
      </c>
    </row>
    <row r="1254" spans="1:41" x14ac:dyDescent="0.45">
      <c r="A1254" t="s">
        <v>8595</v>
      </c>
      <c r="C1254">
        <v>2</v>
      </c>
      <c r="D1254">
        <v>2</v>
      </c>
      <c r="F1254">
        <v>4.6308699999999998</v>
      </c>
      <c r="G1254">
        <v>38</v>
      </c>
      <c r="H1254">
        <v>1</v>
      </c>
      <c r="K1254">
        <v>44.7</v>
      </c>
      <c r="L1254">
        <v>192</v>
      </c>
      <c r="M1254">
        <v>43</v>
      </c>
      <c r="N1254">
        <v>25</v>
      </c>
      <c r="O1254">
        <v>23</v>
      </c>
      <c r="P1254">
        <v>7</v>
      </c>
      <c r="Q1254">
        <v>17</v>
      </c>
      <c r="R1254">
        <v>0</v>
      </c>
      <c r="S1254">
        <v>2</v>
      </c>
      <c r="T1254">
        <v>43</v>
      </c>
      <c r="U1254">
        <v>8.6577199999999994</v>
      </c>
      <c r="V1254">
        <v>3.4228200000000002</v>
      </c>
      <c r="W1254">
        <v>2.5294099999999999</v>
      </c>
      <c r="X1254">
        <v>1.4094</v>
      </c>
      <c r="Y1254">
        <v>0.22395799999999999</v>
      </c>
      <c r="Z1254">
        <v>8.8541700000000001E-2</v>
      </c>
      <c r="AA1254">
        <v>0.135416664183139</v>
      </c>
      <c r="AB1254">
        <v>0.248555</v>
      </c>
      <c r="AC1254">
        <v>1.3422799999999999</v>
      </c>
      <c r="AD1254">
        <v>0.29268300000000003</v>
      </c>
      <c r="AE1254">
        <v>0.69721100000000003</v>
      </c>
      <c r="AH1254">
        <v>4.6420700000000004</v>
      </c>
      <c r="AI1254">
        <v>3.59861E-2</v>
      </c>
      <c r="AJ1254">
        <v>-7.8702099999999997E-2</v>
      </c>
      <c r="AK1254">
        <v>999</v>
      </c>
      <c r="AO1254">
        <v>11903</v>
      </c>
    </row>
    <row r="1255" spans="1:41" x14ac:dyDescent="0.45">
      <c r="A1255" t="s">
        <v>8581</v>
      </c>
      <c r="B1255" t="s">
        <v>104</v>
      </c>
      <c r="C1255">
        <v>1</v>
      </c>
      <c r="D1255">
        <v>1</v>
      </c>
      <c r="F1255">
        <v>5.2079599999999999</v>
      </c>
      <c r="G1255">
        <v>27</v>
      </c>
      <c r="H1255">
        <v>7</v>
      </c>
      <c r="K1255">
        <v>55.3</v>
      </c>
      <c r="L1255">
        <v>244</v>
      </c>
      <c r="M1255">
        <v>53</v>
      </c>
      <c r="N1255">
        <v>34</v>
      </c>
      <c r="O1255">
        <v>32</v>
      </c>
      <c r="P1255">
        <v>8</v>
      </c>
      <c r="Q1255">
        <v>27</v>
      </c>
      <c r="R1255">
        <v>0</v>
      </c>
      <c r="S1255">
        <v>6</v>
      </c>
      <c r="T1255">
        <v>46</v>
      </c>
      <c r="U1255">
        <v>7.48644</v>
      </c>
      <c r="V1255">
        <v>4.3942100000000002</v>
      </c>
      <c r="W1255">
        <v>1.7037</v>
      </c>
      <c r="X1255">
        <v>1.30199</v>
      </c>
      <c r="Y1255">
        <v>0.188525</v>
      </c>
      <c r="Z1255">
        <v>0.110656</v>
      </c>
      <c r="AA1255">
        <v>7.7868849039077703E-2</v>
      </c>
      <c r="AB1255">
        <v>0.25118499999999999</v>
      </c>
      <c r="AC1255">
        <v>1.44665</v>
      </c>
      <c r="AD1255">
        <v>0.28662399999999999</v>
      </c>
      <c r="AE1255">
        <v>0.668605</v>
      </c>
      <c r="AH1255">
        <v>5.26227</v>
      </c>
      <c r="AI1255">
        <v>3.42919E-2</v>
      </c>
      <c r="AJ1255">
        <v>2.7299500000000001E-2</v>
      </c>
      <c r="AK1255">
        <v>999</v>
      </c>
      <c r="AO1255">
        <v>21513</v>
      </c>
    </row>
    <row r="1256" spans="1:41" x14ac:dyDescent="0.45">
      <c r="A1256" t="s">
        <v>8876</v>
      </c>
      <c r="B1256" t="s">
        <v>104</v>
      </c>
      <c r="C1256">
        <v>3</v>
      </c>
      <c r="D1256">
        <v>4</v>
      </c>
      <c r="F1256">
        <v>5.0540000000000003</v>
      </c>
      <c r="G1256">
        <v>38</v>
      </c>
      <c r="H1256">
        <v>1</v>
      </c>
      <c r="K1256">
        <v>46.3</v>
      </c>
      <c r="L1256">
        <v>207</v>
      </c>
      <c r="M1256">
        <v>44</v>
      </c>
      <c r="N1256">
        <v>28</v>
      </c>
      <c r="O1256">
        <v>26</v>
      </c>
      <c r="P1256">
        <v>6</v>
      </c>
      <c r="Q1256">
        <v>24</v>
      </c>
      <c r="R1256">
        <v>1</v>
      </c>
      <c r="S1256">
        <v>4</v>
      </c>
      <c r="T1256">
        <v>45</v>
      </c>
      <c r="U1256">
        <v>8.7472999999999992</v>
      </c>
      <c r="V1256">
        <v>4.6652300000000002</v>
      </c>
      <c r="W1256">
        <v>1.875</v>
      </c>
      <c r="X1256">
        <v>1.16631</v>
      </c>
      <c r="Y1256">
        <v>0.217391</v>
      </c>
      <c r="Z1256">
        <v>0.115942</v>
      </c>
      <c r="AA1256">
        <v>0.10144926607608699</v>
      </c>
      <c r="AB1256">
        <v>0.24581</v>
      </c>
      <c r="AC1256">
        <v>1.46868</v>
      </c>
      <c r="AD1256">
        <v>0.296875</v>
      </c>
      <c r="AE1256">
        <v>0.67114099999999999</v>
      </c>
      <c r="AH1256">
        <v>4.8101200000000004</v>
      </c>
      <c r="AI1256">
        <v>3.3936599999999997E-2</v>
      </c>
      <c r="AJ1256">
        <v>-0.21009900000000001</v>
      </c>
      <c r="AK1256">
        <v>999</v>
      </c>
      <c r="AO1256">
        <v>25413</v>
      </c>
    </row>
    <row r="1257" spans="1:41" x14ac:dyDescent="0.45">
      <c r="A1257" t="s">
        <v>7448</v>
      </c>
      <c r="B1257" t="s">
        <v>70</v>
      </c>
      <c r="C1257">
        <v>2</v>
      </c>
      <c r="D1257">
        <v>3</v>
      </c>
      <c r="F1257">
        <v>4.3763199999999998</v>
      </c>
      <c r="G1257">
        <v>38</v>
      </c>
      <c r="H1257">
        <v>1</v>
      </c>
      <c r="K1257">
        <v>47.3</v>
      </c>
      <c r="L1257">
        <v>215</v>
      </c>
      <c r="M1257">
        <v>47</v>
      </c>
      <c r="N1257">
        <v>25</v>
      </c>
      <c r="O1257">
        <v>23</v>
      </c>
      <c r="P1257">
        <v>6</v>
      </c>
      <c r="Q1257">
        <v>23</v>
      </c>
      <c r="R1257">
        <v>1</v>
      </c>
      <c r="S1257">
        <v>2</v>
      </c>
      <c r="T1257">
        <v>48</v>
      </c>
      <c r="U1257">
        <v>9.1331900000000008</v>
      </c>
      <c r="V1257">
        <v>4.3763199999999998</v>
      </c>
      <c r="W1257">
        <v>2.0869599999999999</v>
      </c>
      <c r="X1257">
        <v>1.1416500000000001</v>
      </c>
      <c r="Y1257">
        <v>0.22325600000000001</v>
      </c>
      <c r="Z1257">
        <v>0.106977</v>
      </c>
      <c r="AA1257">
        <v>0.11627906560897799</v>
      </c>
      <c r="AB1257">
        <v>0.247368</v>
      </c>
      <c r="AC1257">
        <v>1.4799199999999999</v>
      </c>
      <c r="AD1257">
        <v>0.30147099999999999</v>
      </c>
      <c r="AE1257">
        <v>0.73051900000000003</v>
      </c>
      <c r="AH1257">
        <v>4.4601100000000002</v>
      </c>
      <c r="AI1257">
        <v>3.3881799999999997E-2</v>
      </c>
      <c r="AJ1257">
        <v>-2.8547899999999998E-3</v>
      </c>
      <c r="AK1257">
        <v>999</v>
      </c>
      <c r="AO1257">
        <v>12791</v>
      </c>
    </row>
    <row r="1258" spans="1:41" x14ac:dyDescent="0.45">
      <c r="A1258" t="s">
        <v>8605</v>
      </c>
      <c r="C1258">
        <v>2</v>
      </c>
      <c r="D1258">
        <v>3</v>
      </c>
      <c r="F1258">
        <v>4.7547199999999998</v>
      </c>
      <c r="G1258">
        <v>38</v>
      </c>
      <c r="H1258">
        <v>1</v>
      </c>
      <c r="K1258">
        <v>53</v>
      </c>
      <c r="L1258">
        <v>232</v>
      </c>
      <c r="M1258">
        <v>54</v>
      </c>
      <c r="N1258">
        <v>30</v>
      </c>
      <c r="O1258">
        <v>28</v>
      </c>
      <c r="P1258">
        <v>7</v>
      </c>
      <c r="Q1258">
        <v>20</v>
      </c>
      <c r="R1258">
        <v>0</v>
      </c>
      <c r="S1258">
        <v>4</v>
      </c>
      <c r="T1258">
        <v>40</v>
      </c>
      <c r="U1258">
        <v>6.7924499999999997</v>
      </c>
      <c r="V1258">
        <v>3.3962300000000001</v>
      </c>
      <c r="W1258">
        <v>2</v>
      </c>
      <c r="X1258">
        <v>1.18868</v>
      </c>
      <c r="Y1258">
        <v>0.17241400000000001</v>
      </c>
      <c r="Z1258">
        <v>8.6206900000000003E-2</v>
      </c>
      <c r="AA1258">
        <v>8.6206898093223502E-2</v>
      </c>
      <c r="AB1258">
        <v>0.25961499999999998</v>
      </c>
      <c r="AC1258">
        <v>1.3962300000000001</v>
      </c>
      <c r="AD1258">
        <v>0.29192499999999999</v>
      </c>
      <c r="AE1258">
        <v>0.68535800000000002</v>
      </c>
      <c r="AH1258">
        <v>4.8210800000000003</v>
      </c>
      <c r="AI1258">
        <v>3.2767999999999999E-2</v>
      </c>
      <c r="AJ1258">
        <v>-3.8523599999999998E-2</v>
      </c>
      <c r="AK1258">
        <v>999</v>
      </c>
      <c r="AO1258" t="s">
        <v>8606</v>
      </c>
    </row>
    <row r="1259" spans="1:41" x14ac:dyDescent="0.45">
      <c r="A1259" t="s">
        <v>8560</v>
      </c>
      <c r="C1259">
        <v>2</v>
      </c>
      <c r="D1259">
        <v>3</v>
      </c>
      <c r="F1259">
        <v>4.5282999999999998</v>
      </c>
      <c r="G1259">
        <v>26</v>
      </c>
      <c r="H1259">
        <v>0</v>
      </c>
      <c r="K1259">
        <v>47.7</v>
      </c>
      <c r="L1259">
        <v>207</v>
      </c>
      <c r="M1259">
        <v>50</v>
      </c>
      <c r="N1259">
        <v>26</v>
      </c>
      <c r="O1259">
        <v>24</v>
      </c>
      <c r="P1259">
        <v>6</v>
      </c>
      <c r="Q1259">
        <v>15</v>
      </c>
      <c r="R1259">
        <v>0</v>
      </c>
      <c r="S1259">
        <v>3</v>
      </c>
      <c r="T1259">
        <v>34</v>
      </c>
      <c r="U1259">
        <v>6.4150900000000002</v>
      </c>
      <c r="V1259">
        <v>2.83019</v>
      </c>
      <c r="W1259">
        <v>2.26667</v>
      </c>
      <c r="X1259">
        <v>1.13208</v>
      </c>
      <c r="Y1259">
        <v>0.16425100000000001</v>
      </c>
      <c r="Z1259">
        <v>7.2463799999999995E-2</v>
      </c>
      <c r="AA1259">
        <v>9.1787442564964294E-2</v>
      </c>
      <c r="AB1259">
        <v>0.26455000000000001</v>
      </c>
      <c r="AC1259">
        <v>1.3626799999999999</v>
      </c>
      <c r="AD1259">
        <v>0.29530200000000001</v>
      </c>
      <c r="AE1259">
        <v>0.68904600000000005</v>
      </c>
      <c r="AH1259">
        <v>4.5967599999999997</v>
      </c>
      <c r="AI1259">
        <v>3.24406E-2</v>
      </c>
      <c r="AJ1259">
        <v>6.9382799999999994E-2</v>
      </c>
      <c r="AK1259">
        <v>999</v>
      </c>
      <c r="AO1259" t="s">
        <v>8561</v>
      </c>
    </row>
    <row r="1260" spans="1:41" x14ac:dyDescent="0.45">
      <c r="A1260" t="s">
        <v>7540</v>
      </c>
      <c r="B1260" t="s">
        <v>46</v>
      </c>
      <c r="C1260">
        <v>2</v>
      </c>
      <c r="D1260">
        <v>3</v>
      </c>
      <c r="F1260">
        <v>4.90909</v>
      </c>
      <c r="G1260">
        <v>31</v>
      </c>
      <c r="H1260">
        <v>5</v>
      </c>
      <c r="K1260">
        <v>55</v>
      </c>
      <c r="L1260">
        <v>253</v>
      </c>
      <c r="M1260">
        <v>61</v>
      </c>
      <c r="N1260">
        <v>32</v>
      </c>
      <c r="O1260">
        <v>30</v>
      </c>
      <c r="P1260">
        <v>7</v>
      </c>
      <c r="Q1260">
        <v>25</v>
      </c>
      <c r="R1260">
        <v>1</v>
      </c>
      <c r="S1260">
        <v>3</v>
      </c>
      <c r="T1260">
        <v>43</v>
      </c>
      <c r="U1260">
        <v>7.0363600000000002</v>
      </c>
      <c r="V1260">
        <v>4.09091</v>
      </c>
      <c r="W1260">
        <v>1.72</v>
      </c>
      <c r="X1260">
        <v>1.1454500000000001</v>
      </c>
      <c r="Y1260">
        <v>0.16996</v>
      </c>
      <c r="Z1260">
        <v>9.8814200000000005E-2</v>
      </c>
      <c r="AA1260">
        <v>7.1146242320537498E-2</v>
      </c>
      <c r="AB1260">
        <v>0.27111099999999999</v>
      </c>
      <c r="AC1260">
        <v>1.5636399999999999</v>
      </c>
      <c r="AD1260">
        <v>0.30857099999999998</v>
      </c>
      <c r="AE1260">
        <v>0.70866099999999999</v>
      </c>
      <c r="AH1260">
        <v>4.8732199999999999</v>
      </c>
      <c r="AI1260">
        <v>2.9962900000000001E-2</v>
      </c>
      <c r="AJ1260">
        <v>-1.8301000000000001E-2</v>
      </c>
      <c r="AK1260">
        <v>999</v>
      </c>
      <c r="AO1260">
        <v>14706</v>
      </c>
    </row>
    <row r="1261" spans="1:41" x14ac:dyDescent="0.45">
      <c r="A1261" t="s">
        <v>7556</v>
      </c>
      <c r="B1261" t="s">
        <v>36</v>
      </c>
      <c r="C1261">
        <v>3</v>
      </c>
      <c r="D1261">
        <v>5</v>
      </c>
      <c r="F1261">
        <v>4.9411800000000001</v>
      </c>
      <c r="G1261">
        <v>56</v>
      </c>
      <c r="H1261">
        <v>0</v>
      </c>
      <c r="K1261">
        <v>51</v>
      </c>
      <c r="L1261">
        <v>221</v>
      </c>
      <c r="M1261">
        <v>41</v>
      </c>
      <c r="N1261">
        <v>30</v>
      </c>
      <c r="O1261">
        <v>28</v>
      </c>
      <c r="P1261">
        <v>7</v>
      </c>
      <c r="Q1261">
        <v>30</v>
      </c>
      <c r="R1261">
        <v>1</v>
      </c>
      <c r="S1261">
        <v>6</v>
      </c>
      <c r="T1261">
        <v>58</v>
      </c>
      <c r="U1261">
        <v>10.235300000000001</v>
      </c>
      <c r="V1261">
        <v>5.2941200000000004</v>
      </c>
      <c r="W1261">
        <v>1.93333</v>
      </c>
      <c r="X1261">
        <v>1.23529</v>
      </c>
      <c r="Y1261">
        <v>0.26244299999999998</v>
      </c>
      <c r="Z1261">
        <v>0.13574700000000001</v>
      </c>
      <c r="AA1261">
        <v>0.12669683992862699</v>
      </c>
      <c r="AB1261">
        <v>0.22162200000000001</v>
      </c>
      <c r="AC1261">
        <v>1.3921600000000001</v>
      </c>
      <c r="AD1261">
        <v>0.283333</v>
      </c>
      <c r="AE1261">
        <v>0.66993499999999995</v>
      </c>
      <c r="AH1261">
        <v>4.8824899999999998</v>
      </c>
      <c r="AI1261">
        <v>2.7762499999999999E-2</v>
      </c>
      <c r="AJ1261">
        <v>-3.5205800000000002E-2</v>
      </c>
      <c r="AK1261">
        <v>999</v>
      </c>
      <c r="AO1261">
        <v>13470</v>
      </c>
    </row>
    <row r="1262" spans="1:41" x14ac:dyDescent="0.45">
      <c r="A1262" t="s">
        <v>8626</v>
      </c>
      <c r="B1262" t="s">
        <v>28</v>
      </c>
      <c r="C1262">
        <v>2</v>
      </c>
      <c r="D1262">
        <v>3</v>
      </c>
      <c r="F1262">
        <v>5.25</v>
      </c>
      <c r="G1262">
        <v>29</v>
      </c>
      <c r="H1262">
        <v>5</v>
      </c>
      <c r="K1262">
        <v>48</v>
      </c>
      <c r="L1262">
        <v>220</v>
      </c>
      <c r="M1262">
        <v>48</v>
      </c>
      <c r="N1262">
        <v>30</v>
      </c>
      <c r="O1262">
        <v>28</v>
      </c>
      <c r="P1262">
        <v>6</v>
      </c>
      <c r="Q1262">
        <v>27</v>
      </c>
      <c r="R1262">
        <v>0</v>
      </c>
      <c r="S1262">
        <v>5</v>
      </c>
      <c r="T1262">
        <v>45</v>
      </c>
      <c r="U1262">
        <v>8.4375</v>
      </c>
      <c r="V1262">
        <v>5.0625</v>
      </c>
      <c r="W1262">
        <v>1.6666700000000001</v>
      </c>
      <c r="X1262">
        <v>1.125</v>
      </c>
      <c r="Y1262">
        <v>0.204545</v>
      </c>
      <c r="Z1262">
        <v>0.122727</v>
      </c>
      <c r="AA1262">
        <v>8.1818178296089103E-2</v>
      </c>
      <c r="AB1262">
        <v>0.25531900000000002</v>
      </c>
      <c r="AC1262">
        <v>1.5625</v>
      </c>
      <c r="AD1262">
        <v>0.30656899999999998</v>
      </c>
      <c r="AE1262">
        <v>0.67567600000000005</v>
      </c>
      <c r="AH1262">
        <v>5.0050400000000002</v>
      </c>
      <c r="AI1262">
        <v>2.7039899999999999E-2</v>
      </c>
      <c r="AJ1262">
        <v>1.69266E-2</v>
      </c>
      <c r="AK1262">
        <v>999</v>
      </c>
      <c r="AO1262" t="s">
        <v>8627</v>
      </c>
    </row>
    <row r="1263" spans="1:41" x14ac:dyDescent="0.45">
      <c r="A1263" t="s">
        <v>8678</v>
      </c>
      <c r="C1263">
        <v>2</v>
      </c>
      <c r="D1263">
        <v>3</v>
      </c>
      <c r="F1263">
        <v>5.32653</v>
      </c>
      <c r="G1263">
        <v>32</v>
      </c>
      <c r="H1263">
        <v>6</v>
      </c>
      <c r="K1263">
        <v>49</v>
      </c>
      <c r="L1263">
        <v>229</v>
      </c>
      <c r="M1263">
        <v>49</v>
      </c>
      <c r="N1263">
        <v>31</v>
      </c>
      <c r="O1263">
        <v>29</v>
      </c>
      <c r="P1263">
        <v>7</v>
      </c>
      <c r="Q1263">
        <v>29</v>
      </c>
      <c r="R1263">
        <v>2</v>
      </c>
      <c r="S1263">
        <v>4</v>
      </c>
      <c r="T1263">
        <v>48</v>
      </c>
      <c r="U1263">
        <v>8.8163300000000007</v>
      </c>
      <c r="V1263">
        <v>5.32653</v>
      </c>
      <c r="W1263">
        <v>1.65517</v>
      </c>
      <c r="X1263">
        <v>1.2857099999999999</v>
      </c>
      <c r="Y1263">
        <v>0.20960699999999999</v>
      </c>
      <c r="Z1263">
        <v>0.126638</v>
      </c>
      <c r="AA1263">
        <v>8.2969442009925801E-2</v>
      </c>
      <c r="AB1263">
        <v>0.25</v>
      </c>
      <c r="AC1263">
        <v>1.5918399999999999</v>
      </c>
      <c r="AD1263">
        <v>0.29787200000000003</v>
      </c>
      <c r="AE1263">
        <v>0.68915000000000004</v>
      </c>
      <c r="AH1263">
        <v>5.1734099999999996</v>
      </c>
      <c r="AI1263">
        <v>2.5941200000000001E-2</v>
      </c>
      <c r="AJ1263">
        <v>-0.110934</v>
      </c>
      <c r="AK1263">
        <v>999</v>
      </c>
      <c r="AO1263">
        <v>19789</v>
      </c>
    </row>
    <row r="1264" spans="1:41" x14ac:dyDescent="0.45">
      <c r="A1264" t="s">
        <v>6326</v>
      </c>
      <c r="B1264" t="s">
        <v>155</v>
      </c>
      <c r="C1264">
        <v>3</v>
      </c>
      <c r="D1264">
        <v>3</v>
      </c>
      <c r="F1264">
        <v>4.9062999999999999</v>
      </c>
      <c r="G1264">
        <v>34</v>
      </c>
      <c r="H1264">
        <v>4</v>
      </c>
      <c r="K1264">
        <v>58.7</v>
      </c>
      <c r="L1264">
        <v>260</v>
      </c>
      <c r="M1264">
        <v>64</v>
      </c>
      <c r="N1264">
        <v>34</v>
      </c>
      <c r="O1264">
        <v>32</v>
      </c>
      <c r="P1264">
        <v>7</v>
      </c>
      <c r="Q1264">
        <v>20</v>
      </c>
      <c r="R1264">
        <v>1</v>
      </c>
      <c r="S1264">
        <v>5</v>
      </c>
      <c r="T1264">
        <v>36</v>
      </c>
      <c r="U1264">
        <v>5.51959</v>
      </c>
      <c r="V1264">
        <v>3.0664400000000001</v>
      </c>
      <c r="W1264">
        <v>1.8</v>
      </c>
      <c r="X1264">
        <v>1.07325</v>
      </c>
      <c r="Y1264">
        <v>0.138462</v>
      </c>
      <c r="Z1264">
        <v>7.6923099999999994E-2</v>
      </c>
      <c r="AA1264">
        <v>6.1538465321063898E-2</v>
      </c>
      <c r="AB1264">
        <v>0.27234000000000003</v>
      </c>
      <c r="AC1264">
        <v>1.4310099999999999</v>
      </c>
      <c r="AD1264">
        <v>0.296875</v>
      </c>
      <c r="AE1264">
        <v>0.67385399999999995</v>
      </c>
      <c r="AH1264">
        <v>4.8563999999999998</v>
      </c>
      <c r="AI1264">
        <v>2.3405499999999999E-2</v>
      </c>
      <c r="AJ1264">
        <v>0.14702899999999999</v>
      </c>
      <c r="AK1264">
        <v>999</v>
      </c>
      <c r="AO1264" t="s">
        <v>6328</v>
      </c>
    </row>
    <row r="1265" spans="1:41" x14ac:dyDescent="0.45">
      <c r="A1265" t="s">
        <v>8588</v>
      </c>
      <c r="B1265" t="s">
        <v>31</v>
      </c>
      <c r="C1265">
        <v>3</v>
      </c>
      <c r="D1265">
        <v>4</v>
      </c>
      <c r="F1265">
        <v>4.8648600000000002</v>
      </c>
      <c r="G1265">
        <v>26</v>
      </c>
      <c r="H1265">
        <v>7</v>
      </c>
      <c r="K1265">
        <v>74</v>
      </c>
      <c r="L1265">
        <v>329</v>
      </c>
      <c r="M1265">
        <v>81</v>
      </c>
      <c r="N1265">
        <v>43</v>
      </c>
      <c r="O1265">
        <v>40</v>
      </c>
      <c r="P1265">
        <v>9</v>
      </c>
      <c r="Q1265">
        <v>26</v>
      </c>
      <c r="R1265">
        <v>1</v>
      </c>
      <c r="S1265">
        <v>6</v>
      </c>
      <c r="T1265">
        <v>43</v>
      </c>
      <c r="U1265">
        <v>5.22973</v>
      </c>
      <c r="V1265">
        <v>3.1621600000000001</v>
      </c>
      <c r="W1265">
        <v>1.65385</v>
      </c>
      <c r="X1265">
        <v>1.09459</v>
      </c>
      <c r="Y1265">
        <v>0.13069900000000001</v>
      </c>
      <c r="Z1265">
        <v>7.9027399999999998E-2</v>
      </c>
      <c r="AA1265">
        <v>5.16717284917831E-2</v>
      </c>
      <c r="AB1265">
        <v>0.272727</v>
      </c>
      <c r="AC1265">
        <v>1.4459500000000001</v>
      </c>
      <c r="AD1265">
        <v>0.29387799999999997</v>
      </c>
      <c r="AE1265">
        <v>0.67796599999999996</v>
      </c>
      <c r="AH1265">
        <v>4.97126</v>
      </c>
      <c r="AI1265">
        <v>2.32062E-2</v>
      </c>
      <c r="AJ1265">
        <v>-9.6468400000000003E-3</v>
      </c>
      <c r="AK1265">
        <v>999</v>
      </c>
      <c r="AO1265" t="s">
        <v>8589</v>
      </c>
    </row>
    <row r="1266" spans="1:41" x14ac:dyDescent="0.45">
      <c r="A1266" t="s">
        <v>8423</v>
      </c>
      <c r="C1266">
        <v>3</v>
      </c>
      <c r="D1266">
        <v>6</v>
      </c>
      <c r="F1266">
        <v>5.6865100000000002</v>
      </c>
      <c r="G1266">
        <v>18</v>
      </c>
      <c r="H1266">
        <v>15</v>
      </c>
      <c r="K1266">
        <v>82.3</v>
      </c>
      <c r="L1266">
        <v>381</v>
      </c>
      <c r="M1266">
        <v>106</v>
      </c>
      <c r="N1266">
        <v>56</v>
      </c>
      <c r="O1266">
        <v>52</v>
      </c>
      <c r="P1266">
        <v>13</v>
      </c>
      <c r="Q1266">
        <v>27</v>
      </c>
      <c r="R1266">
        <v>0</v>
      </c>
      <c r="S1266">
        <v>4</v>
      </c>
      <c r="T1266">
        <v>40</v>
      </c>
      <c r="U1266">
        <v>4.3742400000000004</v>
      </c>
      <c r="V1266">
        <v>2.95261</v>
      </c>
      <c r="W1266">
        <v>1.4814799999999999</v>
      </c>
      <c r="X1266">
        <v>1.4216299999999999</v>
      </c>
      <c r="Y1266">
        <v>0.104987</v>
      </c>
      <c r="Z1266">
        <v>7.0866100000000001E-2</v>
      </c>
      <c r="AA1266">
        <v>3.41207310557365E-2</v>
      </c>
      <c r="AB1266">
        <v>0.30285699999999999</v>
      </c>
      <c r="AC1266">
        <v>1.6160399999999999</v>
      </c>
      <c r="AD1266">
        <v>0.31313099999999999</v>
      </c>
      <c r="AE1266">
        <v>0.67073199999999999</v>
      </c>
      <c r="AH1266">
        <v>5.4664599999999997</v>
      </c>
      <c r="AI1266">
        <v>2.25144E-2</v>
      </c>
      <c r="AJ1266">
        <v>-0.16980000000000001</v>
      </c>
      <c r="AK1266">
        <v>999</v>
      </c>
      <c r="AO1266">
        <v>14663</v>
      </c>
    </row>
    <row r="1267" spans="1:41" x14ac:dyDescent="0.45">
      <c r="A1267" t="s">
        <v>7585</v>
      </c>
      <c r="B1267" t="s">
        <v>46</v>
      </c>
      <c r="C1267">
        <v>4</v>
      </c>
      <c r="D1267">
        <v>3</v>
      </c>
      <c r="F1267">
        <v>4.5666000000000002</v>
      </c>
      <c r="G1267">
        <v>44</v>
      </c>
      <c r="H1267">
        <v>1</v>
      </c>
      <c r="K1267">
        <v>47.3</v>
      </c>
      <c r="L1267">
        <v>200</v>
      </c>
      <c r="M1267">
        <v>43</v>
      </c>
      <c r="N1267">
        <v>26</v>
      </c>
      <c r="O1267">
        <v>24</v>
      </c>
      <c r="P1267">
        <v>8</v>
      </c>
      <c r="Q1267">
        <v>22</v>
      </c>
      <c r="R1267">
        <v>0</v>
      </c>
      <c r="S1267">
        <v>0</v>
      </c>
      <c r="T1267">
        <v>49</v>
      </c>
      <c r="U1267">
        <v>9.3234700000000004</v>
      </c>
      <c r="V1267">
        <v>4.1860499999999998</v>
      </c>
      <c r="W1267">
        <v>2.2272699999999999</v>
      </c>
      <c r="X1267">
        <v>1.5222</v>
      </c>
      <c r="Y1267">
        <v>0.245</v>
      </c>
      <c r="Z1267">
        <v>0.11</v>
      </c>
      <c r="AA1267">
        <v>0.135000005364418</v>
      </c>
      <c r="AB1267">
        <v>0.24157300000000001</v>
      </c>
      <c r="AC1267">
        <v>1.3742099999999999</v>
      </c>
      <c r="AD1267">
        <v>0.28925600000000001</v>
      </c>
      <c r="AE1267">
        <v>0.72490699999999997</v>
      </c>
      <c r="AH1267">
        <v>4.7772399999999999</v>
      </c>
      <c r="AI1267">
        <v>2.22843E-2</v>
      </c>
      <c r="AJ1267">
        <v>-2.9666499999999999E-3</v>
      </c>
      <c r="AK1267">
        <v>999</v>
      </c>
      <c r="AO1267">
        <v>16610</v>
      </c>
    </row>
    <row r="1268" spans="1:41" x14ac:dyDescent="0.45">
      <c r="A1268" t="s">
        <v>8528</v>
      </c>
      <c r="C1268">
        <v>1</v>
      </c>
      <c r="D1268">
        <v>3</v>
      </c>
      <c r="F1268">
        <v>5.3424699999999996</v>
      </c>
      <c r="G1268">
        <v>19</v>
      </c>
      <c r="H1268">
        <v>11</v>
      </c>
      <c r="K1268">
        <v>65.7</v>
      </c>
      <c r="L1268">
        <v>297</v>
      </c>
      <c r="M1268">
        <v>72</v>
      </c>
      <c r="N1268">
        <v>42</v>
      </c>
      <c r="O1268">
        <v>39</v>
      </c>
      <c r="P1268">
        <v>9</v>
      </c>
      <c r="Q1268">
        <v>25</v>
      </c>
      <c r="R1268">
        <v>0</v>
      </c>
      <c r="S1268">
        <v>9</v>
      </c>
      <c r="T1268">
        <v>42</v>
      </c>
      <c r="U1268">
        <v>5.7534299999999998</v>
      </c>
      <c r="V1268">
        <v>3.4246599999999998</v>
      </c>
      <c r="W1268">
        <v>1.68</v>
      </c>
      <c r="X1268">
        <v>1.23288</v>
      </c>
      <c r="Y1268">
        <v>0.14141400000000001</v>
      </c>
      <c r="Z1268">
        <v>8.4175100000000003E-2</v>
      </c>
      <c r="AA1268">
        <v>5.7239048182964297E-2</v>
      </c>
      <c r="AB1268">
        <v>0.27376400000000001</v>
      </c>
      <c r="AC1268">
        <v>1.47641</v>
      </c>
      <c r="AD1268">
        <v>0.29716999999999999</v>
      </c>
      <c r="AE1268">
        <v>0.65165899999999999</v>
      </c>
      <c r="AH1268">
        <v>5.3098299999999998</v>
      </c>
      <c r="AI1268">
        <v>2.2212900000000001E-2</v>
      </c>
      <c r="AJ1268">
        <v>0.109456</v>
      </c>
      <c r="AK1268">
        <v>999</v>
      </c>
      <c r="AO1268" t="s">
        <v>8529</v>
      </c>
    </row>
    <row r="1269" spans="1:41" x14ac:dyDescent="0.45">
      <c r="A1269" t="s">
        <v>7489</v>
      </c>
      <c r="B1269" t="s">
        <v>7</v>
      </c>
      <c r="C1269">
        <v>3</v>
      </c>
      <c r="D1269">
        <v>8</v>
      </c>
      <c r="F1269">
        <v>5.5774600000000003</v>
      </c>
      <c r="G1269">
        <v>19</v>
      </c>
      <c r="H1269">
        <v>13</v>
      </c>
      <c r="K1269">
        <v>71</v>
      </c>
      <c r="L1269">
        <v>335</v>
      </c>
      <c r="M1269">
        <v>94</v>
      </c>
      <c r="N1269">
        <v>47</v>
      </c>
      <c r="O1269">
        <v>44</v>
      </c>
      <c r="P1269">
        <v>13</v>
      </c>
      <c r="Q1269">
        <v>21</v>
      </c>
      <c r="R1269">
        <v>0</v>
      </c>
      <c r="S1269">
        <v>3</v>
      </c>
      <c r="T1269">
        <v>44</v>
      </c>
      <c r="U1269">
        <v>5.5774600000000003</v>
      </c>
      <c r="V1269">
        <v>2.6619700000000002</v>
      </c>
      <c r="W1269">
        <v>2.09524</v>
      </c>
      <c r="X1269">
        <v>1.6478900000000001</v>
      </c>
      <c r="Y1269">
        <v>0.13134299999999999</v>
      </c>
      <c r="Z1269">
        <v>6.2686599999999995E-2</v>
      </c>
      <c r="AA1269">
        <v>6.8656720221042605E-2</v>
      </c>
      <c r="AB1269">
        <v>0.30225099999999999</v>
      </c>
      <c r="AC1269">
        <v>1.61972</v>
      </c>
      <c r="AD1269">
        <v>0.31889800000000001</v>
      </c>
      <c r="AE1269">
        <v>0.70247899999999996</v>
      </c>
      <c r="AH1269">
        <v>5.4099700000000004</v>
      </c>
      <c r="AI1269">
        <v>2.1470800000000002E-2</v>
      </c>
      <c r="AJ1269">
        <v>-6.8690100000000004E-2</v>
      </c>
      <c r="AK1269">
        <v>999</v>
      </c>
      <c r="AO1269">
        <v>12022</v>
      </c>
    </row>
    <row r="1270" spans="1:41" x14ac:dyDescent="0.45">
      <c r="A1270" t="s">
        <v>7627</v>
      </c>
      <c r="B1270" t="s">
        <v>16</v>
      </c>
      <c r="C1270">
        <v>4</v>
      </c>
      <c r="D1270">
        <v>4</v>
      </c>
      <c r="F1270">
        <v>4.3575400000000002</v>
      </c>
      <c r="G1270">
        <v>34</v>
      </c>
      <c r="H1270">
        <v>1</v>
      </c>
      <c r="K1270">
        <v>53.7</v>
      </c>
      <c r="L1270">
        <v>236</v>
      </c>
      <c r="M1270">
        <v>55</v>
      </c>
      <c r="N1270">
        <v>28</v>
      </c>
      <c r="O1270">
        <v>26</v>
      </c>
      <c r="P1270">
        <v>6</v>
      </c>
      <c r="Q1270">
        <v>22</v>
      </c>
      <c r="R1270">
        <v>0</v>
      </c>
      <c r="S1270">
        <v>2</v>
      </c>
      <c r="T1270">
        <v>41</v>
      </c>
      <c r="U1270">
        <v>6.8715099999999998</v>
      </c>
      <c r="V1270">
        <v>3.6871499999999999</v>
      </c>
      <c r="W1270">
        <v>1.86364</v>
      </c>
      <c r="X1270">
        <v>1.00559</v>
      </c>
      <c r="Y1270">
        <v>0.17372899999999999</v>
      </c>
      <c r="Z1270">
        <v>9.3220300000000006E-2</v>
      </c>
      <c r="AA1270">
        <v>8.0508470535278306E-2</v>
      </c>
      <c r="AB1270">
        <v>0.259434</v>
      </c>
      <c r="AC1270">
        <v>1.4338900000000001</v>
      </c>
      <c r="AD1270">
        <v>0.29697000000000001</v>
      </c>
      <c r="AE1270">
        <v>0.71428599999999998</v>
      </c>
      <c r="AH1270">
        <v>4.5213299999999998</v>
      </c>
      <c r="AI1270">
        <v>2.07011E-2</v>
      </c>
      <c r="AJ1270">
        <v>0.123818</v>
      </c>
      <c r="AK1270">
        <v>999</v>
      </c>
      <c r="AO1270">
        <v>22370</v>
      </c>
    </row>
    <row r="1271" spans="1:41" x14ac:dyDescent="0.45">
      <c r="A1271" t="s">
        <v>7339</v>
      </c>
      <c r="B1271" t="s">
        <v>130</v>
      </c>
      <c r="C1271">
        <v>1</v>
      </c>
      <c r="D1271">
        <v>2</v>
      </c>
      <c r="F1271">
        <v>4.3902400000000004</v>
      </c>
      <c r="G1271">
        <v>53</v>
      </c>
      <c r="H1271">
        <v>0</v>
      </c>
      <c r="K1271">
        <v>53.3</v>
      </c>
      <c r="L1271">
        <v>231</v>
      </c>
      <c r="M1271">
        <v>46</v>
      </c>
      <c r="N1271">
        <v>28</v>
      </c>
      <c r="O1271">
        <v>26</v>
      </c>
      <c r="P1271">
        <v>8</v>
      </c>
      <c r="Q1271">
        <v>28</v>
      </c>
      <c r="R1271">
        <v>1</v>
      </c>
      <c r="S1271">
        <v>3</v>
      </c>
      <c r="T1271">
        <v>61</v>
      </c>
      <c r="U1271">
        <v>10.3002</v>
      </c>
      <c r="V1271">
        <v>4.7279499999999999</v>
      </c>
      <c r="W1271">
        <v>2.1785700000000001</v>
      </c>
      <c r="X1271">
        <v>1.35084</v>
      </c>
      <c r="Y1271">
        <v>0.264069</v>
      </c>
      <c r="Z1271">
        <v>0.121212</v>
      </c>
      <c r="AA1271">
        <v>0.14285713434219299</v>
      </c>
      <c r="AB1271">
        <v>0.23</v>
      </c>
      <c r="AC1271">
        <v>1.3883700000000001</v>
      </c>
      <c r="AD1271">
        <v>0.290076</v>
      </c>
      <c r="AE1271">
        <v>0.73248400000000002</v>
      </c>
      <c r="AH1271">
        <v>4.6621699999999997</v>
      </c>
      <c r="AI1271">
        <v>1.8769399999999999E-2</v>
      </c>
      <c r="AJ1271">
        <v>0.15054999999999999</v>
      </c>
      <c r="AK1271">
        <v>999</v>
      </c>
      <c r="AO1271">
        <v>14524</v>
      </c>
    </row>
    <row r="1272" spans="1:41" x14ac:dyDescent="0.45">
      <c r="A1272" t="s">
        <v>8672</v>
      </c>
      <c r="C1272">
        <v>2</v>
      </c>
      <c r="D1272">
        <v>3</v>
      </c>
      <c r="F1272">
        <v>4.8600000000000003</v>
      </c>
      <c r="G1272">
        <v>22</v>
      </c>
      <c r="H1272">
        <v>5</v>
      </c>
      <c r="K1272">
        <v>50</v>
      </c>
      <c r="L1272">
        <v>223</v>
      </c>
      <c r="M1272">
        <v>51</v>
      </c>
      <c r="N1272">
        <v>29</v>
      </c>
      <c r="O1272">
        <v>27</v>
      </c>
      <c r="P1272">
        <v>7</v>
      </c>
      <c r="Q1272">
        <v>21</v>
      </c>
      <c r="R1272">
        <v>0</v>
      </c>
      <c r="S1272">
        <v>5</v>
      </c>
      <c r="T1272">
        <v>41</v>
      </c>
      <c r="U1272">
        <v>7.38</v>
      </c>
      <c r="V1272">
        <v>3.78</v>
      </c>
      <c r="W1272">
        <v>1.95238</v>
      </c>
      <c r="X1272">
        <v>1.26</v>
      </c>
      <c r="Y1272">
        <v>0.18385699999999999</v>
      </c>
      <c r="Z1272">
        <v>9.4170400000000001E-2</v>
      </c>
      <c r="AA1272">
        <v>8.9686095714568995E-2</v>
      </c>
      <c r="AB1272">
        <v>0.25888299999999997</v>
      </c>
      <c r="AC1272">
        <v>1.44</v>
      </c>
      <c r="AD1272">
        <v>0.29530200000000001</v>
      </c>
      <c r="AE1272">
        <v>0.69131799999999999</v>
      </c>
      <c r="AH1272">
        <v>4.9950400000000004</v>
      </c>
      <c r="AI1272">
        <v>1.8588899999999998E-2</v>
      </c>
      <c r="AJ1272">
        <v>6.9685399999999995E-2</v>
      </c>
      <c r="AK1272">
        <v>999</v>
      </c>
      <c r="AO1272" t="s">
        <v>8673</v>
      </c>
    </row>
    <row r="1273" spans="1:41" x14ac:dyDescent="0.45">
      <c r="A1273" t="s">
        <v>8435</v>
      </c>
      <c r="B1273" t="s">
        <v>107</v>
      </c>
      <c r="C1273">
        <v>4</v>
      </c>
      <c r="D1273">
        <v>4</v>
      </c>
      <c r="F1273">
        <v>5.1044799999999997</v>
      </c>
      <c r="G1273">
        <v>24</v>
      </c>
      <c r="H1273">
        <v>10</v>
      </c>
      <c r="K1273">
        <v>67</v>
      </c>
      <c r="L1273">
        <v>305</v>
      </c>
      <c r="M1273">
        <v>70</v>
      </c>
      <c r="N1273">
        <v>41</v>
      </c>
      <c r="O1273">
        <v>38</v>
      </c>
      <c r="P1273">
        <v>10</v>
      </c>
      <c r="Q1273">
        <v>30</v>
      </c>
      <c r="R1273">
        <v>0</v>
      </c>
      <c r="S1273">
        <v>8</v>
      </c>
      <c r="T1273">
        <v>54</v>
      </c>
      <c r="U1273">
        <v>7.25373</v>
      </c>
      <c r="V1273">
        <v>4.0298499999999997</v>
      </c>
      <c r="W1273">
        <v>1.8</v>
      </c>
      <c r="X1273">
        <v>1.34328</v>
      </c>
      <c r="Y1273">
        <v>0.17704900000000001</v>
      </c>
      <c r="Z1273">
        <v>9.8360699999999995E-2</v>
      </c>
      <c r="AA1273">
        <v>7.8688517212867695E-2</v>
      </c>
      <c r="AB1273">
        <v>0.26217200000000002</v>
      </c>
      <c r="AC1273">
        <v>1.49254</v>
      </c>
      <c r="AD1273">
        <v>0.295566</v>
      </c>
      <c r="AE1273">
        <v>0.68604699999999996</v>
      </c>
      <c r="AH1273">
        <v>5.2848899999999999</v>
      </c>
      <c r="AI1273">
        <v>1.7967899999999998E-2</v>
      </c>
      <c r="AJ1273">
        <v>0.19167400000000001</v>
      </c>
      <c r="AK1273">
        <v>999</v>
      </c>
      <c r="AO1273" t="s">
        <v>8436</v>
      </c>
    </row>
    <row r="1274" spans="1:41" x14ac:dyDescent="0.45">
      <c r="A1274" t="s">
        <v>8408</v>
      </c>
      <c r="C1274">
        <v>3</v>
      </c>
      <c r="D1274">
        <v>4</v>
      </c>
      <c r="F1274">
        <v>4.7045500000000002</v>
      </c>
      <c r="G1274">
        <v>38</v>
      </c>
      <c r="H1274">
        <v>0</v>
      </c>
      <c r="K1274">
        <v>44</v>
      </c>
      <c r="L1274">
        <v>190</v>
      </c>
      <c r="M1274">
        <v>42</v>
      </c>
      <c r="N1274">
        <v>25</v>
      </c>
      <c r="O1274">
        <v>23</v>
      </c>
      <c r="P1274">
        <v>6</v>
      </c>
      <c r="Q1274">
        <v>17</v>
      </c>
      <c r="R1274">
        <v>1</v>
      </c>
      <c r="S1274">
        <v>4</v>
      </c>
      <c r="T1274">
        <v>39</v>
      </c>
      <c r="U1274">
        <v>7.9772699999999999</v>
      </c>
      <c r="V1274">
        <v>3.4772699999999999</v>
      </c>
      <c r="W1274">
        <v>2.2941199999999999</v>
      </c>
      <c r="X1274">
        <v>1.2272700000000001</v>
      </c>
      <c r="Y1274">
        <v>0.205263</v>
      </c>
      <c r="Z1274">
        <v>8.9473700000000003E-2</v>
      </c>
      <c r="AA1274">
        <v>0.11578946560621201</v>
      </c>
      <c r="AB1274">
        <v>0.24852099999999999</v>
      </c>
      <c r="AC1274">
        <v>1.34091</v>
      </c>
      <c r="AD1274">
        <v>0.290323</v>
      </c>
      <c r="AE1274">
        <v>0.67193700000000001</v>
      </c>
      <c r="AH1274">
        <v>4.6868600000000002</v>
      </c>
      <c r="AI1274">
        <v>1.7222500000000002E-2</v>
      </c>
      <c r="AJ1274">
        <v>-5.9907500000000002E-2</v>
      </c>
      <c r="AK1274">
        <v>999</v>
      </c>
      <c r="AO1274" t="s">
        <v>8409</v>
      </c>
    </row>
    <row r="1275" spans="1:41" x14ac:dyDescent="0.45">
      <c r="A1275" t="s">
        <v>8518</v>
      </c>
      <c r="B1275" t="s">
        <v>207</v>
      </c>
      <c r="C1275">
        <v>3</v>
      </c>
      <c r="D1275">
        <v>5</v>
      </c>
      <c r="F1275">
        <v>4.8333300000000001</v>
      </c>
      <c r="G1275">
        <v>39</v>
      </c>
      <c r="H1275">
        <v>1</v>
      </c>
      <c r="K1275">
        <v>54</v>
      </c>
      <c r="L1275">
        <v>238</v>
      </c>
      <c r="M1275">
        <v>55</v>
      </c>
      <c r="N1275">
        <v>31</v>
      </c>
      <c r="O1275">
        <v>29</v>
      </c>
      <c r="P1275">
        <v>8</v>
      </c>
      <c r="Q1275">
        <v>18</v>
      </c>
      <c r="R1275">
        <v>1</v>
      </c>
      <c r="S1275">
        <v>6</v>
      </c>
      <c r="T1275">
        <v>45</v>
      </c>
      <c r="U1275">
        <v>7.5</v>
      </c>
      <c r="V1275">
        <v>3</v>
      </c>
      <c r="W1275">
        <v>2.5</v>
      </c>
      <c r="X1275">
        <v>1.3333299999999999</v>
      </c>
      <c r="Y1275">
        <v>0.18907599999999999</v>
      </c>
      <c r="Z1275">
        <v>7.5630299999999998E-2</v>
      </c>
      <c r="AA1275">
        <v>0.113445378839969</v>
      </c>
      <c r="AB1275">
        <v>0.25700899999999999</v>
      </c>
      <c r="AC1275">
        <v>1.35185</v>
      </c>
      <c r="AD1275">
        <v>0.29192499999999999</v>
      </c>
      <c r="AE1275">
        <v>0.67961199999999999</v>
      </c>
      <c r="AH1275">
        <v>4.8476299999999997</v>
      </c>
      <c r="AI1275">
        <v>1.6655199999999998E-2</v>
      </c>
      <c r="AJ1275">
        <v>-8.3506800000000006E-2</v>
      </c>
      <c r="AK1275">
        <v>999</v>
      </c>
      <c r="AO1275" t="s">
        <v>8519</v>
      </c>
    </row>
    <row r="1276" spans="1:41" x14ac:dyDescent="0.45">
      <c r="A1276" t="s">
        <v>8530</v>
      </c>
      <c r="C1276">
        <v>2</v>
      </c>
      <c r="D1276">
        <v>4</v>
      </c>
      <c r="F1276">
        <v>4.5295399999999999</v>
      </c>
      <c r="G1276">
        <v>34</v>
      </c>
      <c r="H1276">
        <v>1</v>
      </c>
      <c r="K1276">
        <v>45.7</v>
      </c>
      <c r="L1276">
        <v>205</v>
      </c>
      <c r="M1276">
        <v>46</v>
      </c>
      <c r="N1276">
        <v>25</v>
      </c>
      <c r="O1276">
        <v>23</v>
      </c>
      <c r="P1276">
        <v>6</v>
      </c>
      <c r="Q1276">
        <v>19</v>
      </c>
      <c r="R1276">
        <v>1</v>
      </c>
      <c r="S1276">
        <v>3</v>
      </c>
      <c r="T1276">
        <v>42</v>
      </c>
      <c r="U1276">
        <v>8.2713300000000007</v>
      </c>
      <c r="V1276">
        <v>3.7417899999999999</v>
      </c>
      <c r="W1276">
        <v>2.2105299999999999</v>
      </c>
      <c r="X1276">
        <v>1.1816199999999999</v>
      </c>
      <c r="Y1276">
        <v>0.204878</v>
      </c>
      <c r="Z1276">
        <v>9.2682899999999999E-2</v>
      </c>
      <c r="AA1276">
        <v>0.112195119261741</v>
      </c>
      <c r="AB1276">
        <v>0.25136599999999998</v>
      </c>
      <c r="AC1276">
        <v>1.42232</v>
      </c>
      <c r="AD1276">
        <v>0.296296</v>
      </c>
      <c r="AE1276">
        <v>0.70671399999999995</v>
      </c>
      <c r="AH1276">
        <v>4.5679499999999997</v>
      </c>
      <c r="AI1276">
        <v>1.6443900000000001E-2</v>
      </c>
      <c r="AJ1276">
        <v>-1.8912399999999999E-2</v>
      </c>
      <c r="AK1276">
        <v>999</v>
      </c>
      <c r="AO1276">
        <v>19940</v>
      </c>
    </row>
    <row r="1277" spans="1:41" x14ac:dyDescent="0.45">
      <c r="A1277" t="s">
        <v>8624</v>
      </c>
      <c r="B1277" t="s">
        <v>18</v>
      </c>
      <c r="C1277">
        <v>3</v>
      </c>
      <c r="D1277">
        <v>3</v>
      </c>
      <c r="F1277">
        <v>4.7682099999999998</v>
      </c>
      <c r="G1277">
        <v>30</v>
      </c>
      <c r="H1277">
        <v>5</v>
      </c>
      <c r="K1277">
        <v>45.3</v>
      </c>
      <c r="L1277">
        <v>209</v>
      </c>
      <c r="M1277">
        <v>40</v>
      </c>
      <c r="N1277">
        <v>26</v>
      </c>
      <c r="O1277">
        <v>24</v>
      </c>
      <c r="P1277">
        <v>5</v>
      </c>
      <c r="Q1277">
        <v>30</v>
      </c>
      <c r="R1277">
        <v>0</v>
      </c>
      <c r="S1277">
        <v>6</v>
      </c>
      <c r="T1277">
        <v>49</v>
      </c>
      <c r="U1277">
        <v>9.7350999999999992</v>
      </c>
      <c r="V1277">
        <v>5.9602700000000004</v>
      </c>
      <c r="W1277">
        <v>1.6333299999999999</v>
      </c>
      <c r="X1277">
        <v>0.99337799999999998</v>
      </c>
      <c r="Y1277">
        <v>0.23444999999999999</v>
      </c>
      <c r="Z1277">
        <v>0.143541</v>
      </c>
      <c r="AA1277">
        <v>9.0909093618392903E-2</v>
      </c>
      <c r="AB1277">
        <v>0.231214</v>
      </c>
      <c r="AC1277">
        <v>1.54525</v>
      </c>
      <c r="AD1277">
        <v>0.29411799999999999</v>
      </c>
      <c r="AE1277">
        <v>0.69841299999999995</v>
      </c>
      <c r="AH1277">
        <v>4.9106699999999996</v>
      </c>
      <c r="AI1277">
        <v>1.6305699999999999E-2</v>
      </c>
      <c r="AJ1277">
        <v>0.135328</v>
      </c>
      <c r="AK1277">
        <v>999</v>
      </c>
      <c r="AO1277" t="s">
        <v>8625</v>
      </c>
    </row>
    <row r="1278" spans="1:41" x14ac:dyDescent="0.45">
      <c r="A1278" t="s">
        <v>8852</v>
      </c>
      <c r="C1278">
        <v>3</v>
      </c>
      <c r="D1278">
        <v>5</v>
      </c>
      <c r="F1278">
        <v>5.6011300000000004</v>
      </c>
      <c r="G1278">
        <v>20</v>
      </c>
      <c r="H1278">
        <v>15</v>
      </c>
      <c r="K1278">
        <v>70.7</v>
      </c>
      <c r="L1278">
        <v>328</v>
      </c>
      <c r="M1278">
        <v>74</v>
      </c>
      <c r="N1278">
        <v>47</v>
      </c>
      <c r="O1278">
        <v>44</v>
      </c>
      <c r="P1278">
        <v>9</v>
      </c>
      <c r="Q1278">
        <v>44</v>
      </c>
      <c r="R1278">
        <v>0</v>
      </c>
      <c r="S1278">
        <v>5</v>
      </c>
      <c r="T1278">
        <v>47</v>
      </c>
      <c r="U1278">
        <v>5.9830300000000003</v>
      </c>
      <c r="V1278">
        <v>5.6011300000000004</v>
      </c>
      <c r="W1278">
        <v>1.0681799999999999</v>
      </c>
      <c r="X1278">
        <v>1.1456900000000001</v>
      </c>
      <c r="Y1278">
        <v>0.143293</v>
      </c>
      <c r="Z1278">
        <v>0.13414599999999999</v>
      </c>
      <c r="AA1278">
        <v>9.1463327407836897E-3</v>
      </c>
      <c r="AB1278">
        <v>0.265233</v>
      </c>
      <c r="AC1278">
        <v>1.6690199999999999</v>
      </c>
      <c r="AD1278">
        <v>0.29148000000000002</v>
      </c>
      <c r="AE1278">
        <v>0.673624</v>
      </c>
      <c r="AH1278">
        <v>5.6595700000000004</v>
      </c>
      <c r="AI1278">
        <v>1.6054499999999999E-2</v>
      </c>
      <c r="AJ1278">
        <v>-0.13162599999999999</v>
      </c>
      <c r="AK1278">
        <v>999</v>
      </c>
      <c r="AO1278" t="s">
        <v>8853</v>
      </c>
    </row>
    <row r="1279" spans="1:41" x14ac:dyDescent="0.45">
      <c r="A1279" t="s">
        <v>8317</v>
      </c>
      <c r="B1279" t="s">
        <v>107</v>
      </c>
      <c r="C1279">
        <v>3</v>
      </c>
      <c r="D1279">
        <v>3</v>
      </c>
      <c r="F1279">
        <v>4.3043500000000003</v>
      </c>
      <c r="G1279">
        <v>43</v>
      </c>
      <c r="H1279">
        <v>0</v>
      </c>
      <c r="K1279">
        <v>46</v>
      </c>
      <c r="L1279">
        <v>205</v>
      </c>
      <c r="M1279">
        <v>38</v>
      </c>
      <c r="N1279">
        <v>24</v>
      </c>
      <c r="O1279">
        <v>22</v>
      </c>
      <c r="P1279">
        <v>7</v>
      </c>
      <c r="Q1279">
        <v>26</v>
      </c>
      <c r="R1279">
        <v>2</v>
      </c>
      <c r="S1279">
        <v>5</v>
      </c>
      <c r="T1279">
        <v>62</v>
      </c>
      <c r="U1279">
        <v>12.1304</v>
      </c>
      <c r="V1279">
        <v>5.0869600000000004</v>
      </c>
      <c r="W1279">
        <v>2.38462</v>
      </c>
      <c r="X1279">
        <v>1.36957</v>
      </c>
      <c r="Y1279">
        <v>0.30243900000000001</v>
      </c>
      <c r="Z1279">
        <v>0.126829</v>
      </c>
      <c r="AA1279">
        <v>0.17560976743698101</v>
      </c>
      <c r="AB1279">
        <v>0.218391</v>
      </c>
      <c r="AC1279">
        <v>1.3913</v>
      </c>
      <c r="AD1279">
        <v>0.295238</v>
      </c>
      <c r="AE1279">
        <v>0.73800699999999997</v>
      </c>
      <c r="AH1279">
        <v>4.5593899999999996</v>
      </c>
      <c r="AI1279">
        <v>1.4452700000000001E-2</v>
      </c>
      <c r="AJ1279">
        <v>0.17222299999999999</v>
      </c>
      <c r="AK1279">
        <v>999</v>
      </c>
      <c r="AO1279">
        <v>17759</v>
      </c>
    </row>
    <row r="1280" spans="1:41" x14ac:dyDescent="0.45">
      <c r="A1280" t="s">
        <v>8841</v>
      </c>
      <c r="B1280" t="s">
        <v>42</v>
      </c>
      <c r="C1280">
        <v>3</v>
      </c>
      <c r="D1280">
        <v>4</v>
      </c>
      <c r="F1280">
        <v>4.9591799999999999</v>
      </c>
      <c r="G1280">
        <v>32</v>
      </c>
      <c r="H1280">
        <v>1</v>
      </c>
      <c r="K1280">
        <v>49</v>
      </c>
      <c r="L1280">
        <v>216</v>
      </c>
      <c r="M1280">
        <v>51</v>
      </c>
      <c r="N1280">
        <v>29</v>
      </c>
      <c r="O1280">
        <v>27</v>
      </c>
      <c r="P1280">
        <v>7</v>
      </c>
      <c r="Q1280">
        <v>19</v>
      </c>
      <c r="R1280">
        <v>0</v>
      </c>
      <c r="S1280">
        <v>3</v>
      </c>
      <c r="T1280">
        <v>41</v>
      </c>
      <c r="U1280">
        <v>7.5306100000000002</v>
      </c>
      <c r="V1280">
        <v>3.4897999999999998</v>
      </c>
      <c r="W1280">
        <v>2.1578900000000001</v>
      </c>
      <c r="X1280">
        <v>1.2857099999999999</v>
      </c>
      <c r="Y1280">
        <v>0.18981500000000001</v>
      </c>
      <c r="Z1280">
        <v>8.7963E-2</v>
      </c>
      <c r="AA1280">
        <v>0.101851858198642</v>
      </c>
      <c r="AB1280">
        <v>0.26288699999999998</v>
      </c>
      <c r="AC1280">
        <v>1.4285699999999999</v>
      </c>
      <c r="AD1280">
        <v>0.30137000000000003</v>
      </c>
      <c r="AE1280">
        <v>0.68106299999999997</v>
      </c>
      <c r="AH1280">
        <v>4.7856500000000004</v>
      </c>
      <c r="AI1280">
        <v>1.1981500000000001E-2</v>
      </c>
      <c r="AJ1280">
        <v>-0.12474200000000001</v>
      </c>
      <c r="AK1280">
        <v>999</v>
      </c>
      <c r="AO1280" t="s">
        <v>8842</v>
      </c>
    </row>
    <row r="1281" spans="1:41" x14ac:dyDescent="0.45">
      <c r="A1281" t="s">
        <v>5033</v>
      </c>
      <c r="B1281" t="s">
        <v>130</v>
      </c>
      <c r="C1281">
        <v>2</v>
      </c>
      <c r="D1281">
        <v>3</v>
      </c>
      <c r="F1281">
        <v>4.5666000000000002</v>
      </c>
      <c r="G1281">
        <v>37</v>
      </c>
      <c r="H1281">
        <v>0</v>
      </c>
      <c r="K1281">
        <v>47.3</v>
      </c>
      <c r="L1281">
        <v>211</v>
      </c>
      <c r="M1281">
        <v>40</v>
      </c>
      <c r="N1281">
        <v>26</v>
      </c>
      <c r="O1281">
        <v>24</v>
      </c>
      <c r="P1281">
        <v>6</v>
      </c>
      <c r="Q1281">
        <v>24</v>
      </c>
      <c r="R1281">
        <v>0</v>
      </c>
      <c r="S1281">
        <v>9</v>
      </c>
      <c r="T1281">
        <v>55</v>
      </c>
      <c r="U1281">
        <v>10.4651</v>
      </c>
      <c r="V1281">
        <v>4.5666000000000002</v>
      </c>
      <c r="W1281">
        <v>2.2916699999999999</v>
      </c>
      <c r="X1281">
        <v>1.1416500000000001</v>
      </c>
      <c r="Y1281">
        <v>0.26066400000000001</v>
      </c>
      <c r="Z1281">
        <v>0.113744</v>
      </c>
      <c r="AA1281">
        <v>0.14691943675279601</v>
      </c>
      <c r="AB1281">
        <v>0.224719</v>
      </c>
      <c r="AC1281">
        <v>1.35307</v>
      </c>
      <c r="AD1281">
        <v>0.29059800000000002</v>
      </c>
      <c r="AE1281">
        <v>0.68345299999999998</v>
      </c>
      <c r="AH1281">
        <v>4.6715299999999997</v>
      </c>
      <c r="AI1281">
        <v>1.1952300000000001E-2</v>
      </c>
      <c r="AJ1281">
        <v>2.0716200000000001E-2</v>
      </c>
      <c r="AK1281">
        <v>999</v>
      </c>
      <c r="AO1281" t="s">
        <v>5035</v>
      </c>
    </row>
    <row r="1282" spans="1:41" x14ac:dyDescent="0.45">
      <c r="A1282" t="s">
        <v>8868</v>
      </c>
      <c r="C1282">
        <v>2</v>
      </c>
      <c r="D1282">
        <v>3</v>
      </c>
      <c r="F1282">
        <v>5.4717000000000002</v>
      </c>
      <c r="G1282">
        <v>28</v>
      </c>
      <c r="H1282">
        <v>2</v>
      </c>
      <c r="K1282">
        <v>47.7</v>
      </c>
      <c r="L1282">
        <v>214</v>
      </c>
      <c r="M1282">
        <v>55</v>
      </c>
      <c r="N1282">
        <v>31</v>
      </c>
      <c r="O1282">
        <v>29</v>
      </c>
      <c r="P1282">
        <v>7</v>
      </c>
      <c r="Q1282">
        <v>20</v>
      </c>
      <c r="R1282">
        <v>0</v>
      </c>
      <c r="S1282">
        <v>1</v>
      </c>
      <c r="T1282">
        <v>31</v>
      </c>
      <c r="U1282">
        <v>5.8490599999999997</v>
      </c>
      <c r="V1282">
        <v>3.7735799999999999</v>
      </c>
      <c r="W1282">
        <v>1.55</v>
      </c>
      <c r="X1282">
        <v>1.3207500000000001</v>
      </c>
      <c r="Y1282">
        <v>0.14485999999999999</v>
      </c>
      <c r="Z1282">
        <v>9.3457899999999997E-2</v>
      </c>
      <c r="AA1282">
        <v>5.1401861011981902E-2</v>
      </c>
      <c r="AB1282">
        <v>0.28497400000000001</v>
      </c>
      <c r="AC1282">
        <v>1.57233</v>
      </c>
      <c r="AD1282">
        <v>0.30967699999999998</v>
      </c>
      <c r="AE1282">
        <v>0.67484699999999997</v>
      </c>
      <c r="AH1282">
        <v>5.1837600000000004</v>
      </c>
      <c r="AI1282">
        <v>1.1944400000000001E-2</v>
      </c>
      <c r="AJ1282">
        <v>7.7114600000000005E-2</v>
      </c>
      <c r="AK1282">
        <v>999</v>
      </c>
      <c r="AO1282" t="s">
        <v>8869</v>
      </c>
    </row>
    <row r="1283" spans="1:41" x14ac:dyDescent="0.45">
      <c r="A1283" t="s">
        <v>99</v>
      </c>
      <c r="B1283" t="s">
        <v>98</v>
      </c>
      <c r="C1283">
        <v>3</v>
      </c>
      <c r="D1283">
        <v>3</v>
      </c>
      <c r="F1283">
        <v>4.7682099999999998</v>
      </c>
      <c r="G1283">
        <v>40</v>
      </c>
      <c r="H1283">
        <v>1</v>
      </c>
      <c r="K1283">
        <v>45.3</v>
      </c>
      <c r="L1283">
        <v>199</v>
      </c>
      <c r="M1283">
        <v>48</v>
      </c>
      <c r="N1283">
        <v>26</v>
      </c>
      <c r="O1283">
        <v>24</v>
      </c>
      <c r="P1283">
        <v>7</v>
      </c>
      <c r="Q1283">
        <v>17</v>
      </c>
      <c r="R1283">
        <v>0</v>
      </c>
      <c r="S1283">
        <v>1</v>
      </c>
      <c r="T1283">
        <v>36</v>
      </c>
      <c r="U1283">
        <v>7.1523199999999996</v>
      </c>
      <c r="V1283">
        <v>3.3774799999999998</v>
      </c>
      <c r="W1283">
        <v>2.1176499999999998</v>
      </c>
      <c r="X1283">
        <v>1.39073</v>
      </c>
      <c r="Y1283">
        <v>0.18090500000000001</v>
      </c>
      <c r="Z1283">
        <v>8.5427100000000006E-2</v>
      </c>
      <c r="AA1283">
        <v>9.5477387309074402E-2</v>
      </c>
      <c r="AB1283">
        <v>0.26519300000000001</v>
      </c>
      <c r="AC1283">
        <v>1.4348799999999999</v>
      </c>
      <c r="AD1283">
        <v>0.297101</v>
      </c>
      <c r="AE1283">
        <v>0.70652199999999998</v>
      </c>
      <c r="AH1283">
        <v>4.8665200000000004</v>
      </c>
      <c r="AI1283">
        <v>1.09462E-2</v>
      </c>
      <c r="AJ1283">
        <v>-3.2183700000000003E-2</v>
      </c>
      <c r="AK1283">
        <v>999</v>
      </c>
      <c r="AO1283">
        <v>17536</v>
      </c>
    </row>
    <row r="1284" spans="1:41" x14ac:dyDescent="0.45">
      <c r="A1284" t="s">
        <v>7386</v>
      </c>
      <c r="B1284" t="s">
        <v>16</v>
      </c>
      <c r="C1284">
        <v>4</v>
      </c>
      <c r="D1284">
        <v>5</v>
      </c>
      <c r="F1284">
        <v>4.6308699999999998</v>
      </c>
      <c r="G1284">
        <v>51</v>
      </c>
      <c r="H1284">
        <v>0</v>
      </c>
      <c r="K1284">
        <v>44.7</v>
      </c>
      <c r="L1284">
        <v>204</v>
      </c>
      <c r="M1284">
        <v>44</v>
      </c>
      <c r="N1284">
        <v>25</v>
      </c>
      <c r="O1284">
        <v>23</v>
      </c>
      <c r="P1284">
        <v>7</v>
      </c>
      <c r="Q1284">
        <v>19</v>
      </c>
      <c r="R1284">
        <v>3</v>
      </c>
      <c r="S1284">
        <v>4</v>
      </c>
      <c r="T1284">
        <v>54</v>
      </c>
      <c r="U1284">
        <v>10.8725</v>
      </c>
      <c r="V1284">
        <v>3.8254999999999999</v>
      </c>
      <c r="W1284">
        <v>2.8421099999999999</v>
      </c>
      <c r="X1284">
        <v>1.4094</v>
      </c>
      <c r="Y1284">
        <v>0.264706</v>
      </c>
      <c r="Z1284">
        <v>9.3137300000000006E-2</v>
      </c>
      <c r="AA1284">
        <v>0.17156863957643501</v>
      </c>
      <c r="AB1284">
        <v>0.243094</v>
      </c>
      <c r="AC1284">
        <v>1.4094</v>
      </c>
      <c r="AD1284">
        <v>0.30833300000000002</v>
      </c>
      <c r="AE1284">
        <v>0.71428599999999998</v>
      </c>
      <c r="AH1284">
        <v>4.4183500000000002</v>
      </c>
      <c r="AI1284">
        <v>1.0740400000000001E-2</v>
      </c>
      <c r="AJ1284">
        <v>-0.12952</v>
      </c>
      <c r="AK1284">
        <v>999</v>
      </c>
      <c r="AO1284">
        <v>13449</v>
      </c>
    </row>
    <row r="1285" spans="1:41" x14ac:dyDescent="0.45">
      <c r="A1285" t="s">
        <v>8956</v>
      </c>
      <c r="B1285" t="s">
        <v>59</v>
      </c>
      <c r="C1285">
        <v>3</v>
      </c>
      <c r="D1285">
        <v>4</v>
      </c>
      <c r="F1285">
        <v>4.5590999999999999</v>
      </c>
      <c r="G1285">
        <v>38</v>
      </c>
      <c r="H1285">
        <v>0</v>
      </c>
      <c r="K1285">
        <v>53.3</v>
      </c>
      <c r="L1285">
        <v>236</v>
      </c>
      <c r="M1285">
        <v>50</v>
      </c>
      <c r="N1285">
        <v>29</v>
      </c>
      <c r="O1285">
        <v>27</v>
      </c>
      <c r="P1285">
        <v>6</v>
      </c>
      <c r="Q1285">
        <v>27</v>
      </c>
      <c r="R1285">
        <v>0</v>
      </c>
      <c r="S1285">
        <v>4</v>
      </c>
      <c r="T1285">
        <v>53</v>
      </c>
      <c r="U1285">
        <v>8.9493399999999994</v>
      </c>
      <c r="V1285">
        <v>4.5590999999999999</v>
      </c>
      <c r="W1285">
        <v>1.96296</v>
      </c>
      <c r="X1285">
        <v>1.0131300000000001</v>
      </c>
      <c r="Y1285">
        <v>0.224576</v>
      </c>
      <c r="Z1285">
        <v>0.11440699999999999</v>
      </c>
      <c r="AA1285">
        <v>0.110169485211372</v>
      </c>
      <c r="AB1285">
        <v>0.24390200000000001</v>
      </c>
      <c r="AC1285">
        <v>1.44465</v>
      </c>
      <c r="AD1285">
        <v>0.30137000000000003</v>
      </c>
      <c r="AE1285">
        <v>0.699708</v>
      </c>
      <c r="AH1285">
        <v>4.4745499999999998</v>
      </c>
      <c r="AI1285">
        <v>9.9104299999999996E-3</v>
      </c>
      <c r="AJ1285">
        <v>-5.2148300000000002E-2</v>
      </c>
      <c r="AK1285">
        <v>999</v>
      </c>
      <c r="AO1285" t="s">
        <v>8957</v>
      </c>
    </row>
    <row r="1286" spans="1:41" x14ac:dyDescent="0.45">
      <c r="A1286" t="s">
        <v>8387</v>
      </c>
      <c r="C1286">
        <v>3</v>
      </c>
      <c r="D1286">
        <v>4</v>
      </c>
      <c r="F1286">
        <v>5.4895699999999996</v>
      </c>
      <c r="G1286">
        <v>22</v>
      </c>
      <c r="H1286">
        <v>11</v>
      </c>
      <c r="K1286">
        <v>62.3</v>
      </c>
      <c r="L1286">
        <v>289</v>
      </c>
      <c r="M1286">
        <v>68</v>
      </c>
      <c r="N1286">
        <v>41</v>
      </c>
      <c r="O1286">
        <v>38</v>
      </c>
      <c r="P1286">
        <v>9</v>
      </c>
      <c r="Q1286">
        <v>34</v>
      </c>
      <c r="R1286">
        <v>1</v>
      </c>
      <c r="S1286">
        <v>3</v>
      </c>
      <c r="T1286">
        <v>44</v>
      </c>
      <c r="U1286">
        <v>6.3563400000000003</v>
      </c>
      <c r="V1286">
        <v>4.9117199999999999</v>
      </c>
      <c r="W1286">
        <v>1.2941199999999999</v>
      </c>
      <c r="X1286">
        <v>1.30016</v>
      </c>
      <c r="Y1286">
        <v>0.152249</v>
      </c>
      <c r="Z1286">
        <v>0.117647</v>
      </c>
      <c r="AA1286">
        <v>3.4602068364620202E-2</v>
      </c>
      <c r="AB1286">
        <v>0.269841</v>
      </c>
      <c r="AC1286">
        <v>1.63724</v>
      </c>
      <c r="AD1286">
        <v>0.29648200000000002</v>
      </c>
      <c r="AE1286">
        <v>0.68232700000000002</v>
      </c>
      <c r="AH1286">
        <v>5.50223</v>
      </c>
      <c r="AI1286">
        <v>8.7348400000000007E-3</v>
      </c>
      <c r="AJ1286">
        <v>-9.8418199999999997E-2</v>
      </c>
      <c r="AK1286">
        <v>999</v>
      </c>
      <c r="AO1286">
        <v>16980</v>
      </c>
    </row>
    <row r="1287" spans="1:41" x14ac:dyDescent="0.45">
      <c r="A1287" t="s">
        <v>8718</v>
      </c>
      <c r="C1287">
        <v>2</v>
      </c>
      <c r="D1287">
        <v>3</v>
      </c>
      <c r="F1287">
        <v>4.5613999999999999</v>
      </c>
      <c r="G1287">
        <v>35</v>
      </c>
      <c r="H1287">
        <v>0</v>
      </c>
      <c r="K1287">
        <v>51.3</v>
      </c>
      <c r="L1287">
        <v>221</v>
      </c>
      <c r="M1287">
        <v>50</v>
      </c>
      <c r="N1287">
        <v>28</v>
      </c>
      <c r="O1287">
        <v>26</v>
      </c>
      <c r="P1287">
        <v>7</v>
      </c>
      <c r="Q1287">
        <v>21</v>
      </c>
      <c r="R1287">
        <v>0</v>
      </c>
      <c r="S1287">
        <v>2</v>
      </c>
      <c r="T1287">
        <v>46</v>
      </c>
      <c r="U1287">
        <v>8.0701800000000006</v>
      </c>
      <c r="V1287">
        <v>3.6842100000000002</v>
      </c>
      <c r="W1287">
        <v>2.19048</v>
      </c>
      <c r="X1287">
        <v>1.22807</v>
      </c>
      <c r="Y1287">
        <v>0.208145</v>
      </c>
      <c r="Z1287">
        <v>9.5022599999999999E-2</v>
      </c>
      <c r="AA1287">
        <v>0.113122172653675</v>
      </c>
      <c r="AB1287">
        <v>0.252525</v>
      </c>
      <c r="AC1287">
        <v>1.38402</v>
      </c>
      <c r="AD1287">
        <v>0.29655199999999998</v>
      </c>
      <c r="AE1287">
        <v>0.70261399999999996</v>
      </c>
      <c r="AH1287">
        <v>4.5805800000000003</v>
      </c>
      <c r="AI1287">
        <v>7.5686700000000004E-3</v>
      </c>
      <c r="AJ1287">
        <v>-0.10208200000000001</v>
      </c>
      <c r="AK1287">
        <v>999</v>
      </c>
      <c r="AO1287">
        <v>25075</v>
      </c>
    </row>
    <row r="1288" spans="1:41" x14ac:dyDescent="0.45">
      <c r="A1288" t="s">
        <v>8703</v>
      </c>
      <c r="B1288" t="s">
        <v>309</v>
      </c>
      <c r="C1288">
        <v>1</v>
      </c>
      <c r="D1288">
        <v>3</v>
      </c>
      <c r="F1288">
        <v>5.1428599999999998</v>
      </c>
      <c r="G1288">
        <v>30</v>
      </c>
      <c r="H1288">
        <v>0</v>
      </c>
      <c r="K1288">
        <v>42</v>
      </c>
      <c r="L1288">
        <v>191</v>
      </c>
      <c r="M1288">
        <v>46</v>
      </c>
      <c r="N1288">
        <v>26</v>
      </c>
      <c r="O1288">
        <v>24</v>
      </c>
      <c r="P1288">
        <v>5</v>
      </c>
      <c r="Q1288">
        <v>17</v>
      </c>
      <c r="R1288">
        <v>0</v>
      </c>
      <c r="S1288">
        <v>4</v>
      </c>
      <c r="T1288">
        <v>29</v>
      </c>
      <c r="U1288">
        <v>6.2142900000000001</v>
      </c>
      <c r="V1288">
        <v>3.6428600000000002</v>
      </c>
      <c r="W1288">
        <v>1.7058800000000001</v>
      </c>
      <c r="X1288">
        <v>1.0714300000000001</v>
      </c>
      <c r="Y1288">
        <v>0.15183199999999999</v>
      </c>
      <c r="Z1288">
        <v>8.9005200000000007E-2</v>
      </c>
      <c r="AA1288">
        <v>6.2827222049236298E-2</v>
      </c>
      <c r="AB1288">
        <v>0.270588</v>
      </c>
      <c r="AC1288">
        <v>1.5</v>
      </c>
      <c r="AD1288">
        <v>0.30147099999999999</v>
      </c>
      <c r="AE1288">
        <v>0.66071400000000002</v>
      </c>
      <c r="AH1288">
        <v>4.92171</v>
      </c>
      <c r="AI1288">
        <v>7.2297000000000004E-3</v>
      </c>
      <c r="AJ1288">
        <v>6.2002599999999998E-2</v>
      </c>
      <c r="AK1288">
        <v>999</v>
      </c>
      <c r="AO1288" t="s">
        <v>8704</v>
      </c>
    </row>
    <row r="1289" spans="1:41" x14ac:dyDescent="0.45">
      <c r="A1289" t="s">
        <v>8394</v>
      </c>
      <c r="B1289" t="s">
        <v>16</v>
      </c>
      <c r="C1289">
        <v>2</v>
      </c>
      <c r="D1289">
        <v>3</v>
      </c>
      <c r="F1289">
        <v>4.5727500000000001</v>
      </c>
      <c r="G1289">
        <v>42</v>
      </c>
      <c r="H1289">
        <v>0</v>
      </c>
      <c r="K1289">
        <v>43.3</v>
      </c>
      <c r="L1289">
        <v>194</v>
      </c>
      <c r="M1289">
        <v>43</v>
      </c>
      <c r="N1289">
        <v>24</v>
      </c>
      <c r="O1289">
        <v>22</v>
      </c>
      <c r="P1289">
        <v>6</v>
      </c>
      <c r="Q1289">
        <v>18</v>
      </c>
      <c r="R1289">
        <v>0</v>
      </c>
      <c r="S1289">
        <v>2</v>
      </c>
      <c r="T1289">
        <v>42</v>
      </c>
      <c r="U1289">
        <v>8.7297899999999995</v>
      </c>
      <c r="V1289">
        <v>3.7413400000000001</v>
      </c>
      <c r="W1289">
        <v>2.3333300000000001</v>
      </c>
      <c r="X1289">
        <v>1.2471099999999999</v>
      </c>
      <c r="Y1289">
        <v>0.21649499999999999</v>
      </c>
      <c r="Z1289">
        <v>9.2783500000000005E-2</v>
      </c>
      <c r="AA1289">
        <v>0.123711340129375</v>
      </c>
      <c r="AB1289">
        <v>0.24712600000000001</v>
      </c>
      <c r="AC1289">
        <v>1.4087799999999999</v>
      </c>
      <c r="AD1289">
        <v>0.293651</v>
      </c>
      <c r="AE1289">
        <v>0.70342199999999999</v>
      </c>
      <c r="AH1289">
        <v>4.5021500000000003</v>
      </c>
      <c r="AI1289">
        <v>6.1511200000000004E-3</v>
      </c>
      <c r="AJ1289">
        <v>-4.94174E-2</v>
      </c>
      <c r="AK1289">
        <v>999</v>
      </c>
      <c r="AO1289">
        <v>18792</v>
      </c>
    </row>
    <row r="1290" spans="1:41" x14ac:dyDescent="0.45">
      <c r="A1290" t="s">
        <v>8670</v>
      </c>
      <c r="B1290" t="s">
        <v>82</v>
      </c>
      <c r="C1290">
        <v>3</v>
      </c>
      <c r="D1290">
        <v>4</v>
      </c>
      <c r="F1290">
        <v>4.1860499999999998</v>
      </c>
      <c r="G1290">
        <v>39</v>
      </c>
      <c r="H1290">
        <v>0</v>
      </c>
      <c r="K1290">
        <v>47.3</v>
      </c>
      <c r="L1290">
        <v>202</v>
      </c>
      <c r="M1290">
        <v>44</v>
      </c>
      <c r="N1290">
        <v>24</v>
      </c>
      <c r="O1290">
        <v>22</v>
      </c>
      <c r="P1290">
        <v>6</v>
      </c>
      <c r="Q1290">
        <v>12</v>
      </c>
      <c r="R1290">
        <v>0</v>
      </c>
      <c r="S1290">
        <v>9</v>
      </c>
      <c r="T1290">
        <v>43</v>
      </c>
      <c r="U1290">
        <v>8.1818200000000001</v>
      </c>
      <c r="V1290">
        <v>2.2833000000000001</v>
      </c>
      <c r="W1290">
        <v>3.5833300000000001</v>
      </c>
      <c r="X1290">
        <v>1.1416500000000001</v>
      </c>
      <c r="Y1290">
        <v>0.212871</v>
      </c>
      <c r="Z1290">
        <v>5.9405899999999998E-2</v>
      </c>
      <c r="AA1290">
        <v>0.153465341776609</v>
      </c>
      <c r="AB1290">
        <v>0.243094</v>
      </c>
      <c r="AC1290">
        <v>1.1839299999999999</v>
      </c>
      <c r="AD1290">
        <v>0.287879</v>
      </c>
      <c r="AE1290">
        <v>0.67226900000000001</v>
      </c>
      <c r="AH1290">
        <v>4.4178300000000004</v>
      </c>
      <c r="AI1290">
        <v>5.8399999999999997E-3</v>
      </c>
      <c r="AJ1290">
        <v>5.4857599999999999E-2</v>
      </c>
      <c r="AK1290">
        <v>999</v>
      </c>
      <c r="AO1290" t="s">
        <v>8671</v>
      </c>
    </row>
    <row r="1291" spans="1:41" x14ac:dyDescent="0.45">
      <c r="A1291" t="s">
        <v>8733</v>
      </c>
      <c r="B1291" t="s">
        <v>16</v>
      </c>
      <c r="C1291">
        <v>1</v>
      </c>
      <c r="D1291">
        <v>2</v>
      </c>
      <c r="F1291">
        <v>4.33962</v>
      </c>
      <c r="G1291">
        <v>36</v>
      </c>
      <c r="H1291">
        <v>0</v>
      </c>
      <c r="K1291">
        <v>47.7</v>
      </c>
      <c r="L1291">
        <v>211</v>
      </c>
      <c r="M1291">
        <v>40</v>
      </c>
      <c r="N1291">
        <v>25</v>
      </c>
      <c r="O1291">
        <v>23</v>
      </c>
      <c r="P1291">
        <v>5</v>
      </c>
      <c r="Q1291">
        <v>27</v>
      </c>
      <c r="R1291">
        <v>0</v>
      </c>
      <c r="S1291">
        <v>6</v>
      </c>
      <c r="T1291">
        <v>54</v>
      </c>
      <c r="U1291">
        <v>10.188700000000001</v>
      </c>
      <c r="V1291">
        <v>5.0943399999999999</v>
      </c>
      <c r="W1291">
        <v>2</v>
      </c>
      <c r="X1291">
        <v>0.94339600000000001</v>
      </c>
      <c r="Y1291">
        <v>0.25592399999999998</v>
      </c>
      <c r="Z1291">
        <v>0.12796199999999999</v>
      </c>
      <c r="AA1291">
        <v>0.12796208262443501</v>
      </c>
      <c r="AB1291">
        <v>0.224719</v>
      </c>
      <c r="AC1291">
        <v>1.4046099999999999</v>
      </c>
      <c r="AD1291">
        <v>0.29411799999999999</v>
      </c>
      <c r="AE1291">
        <v>0.7</v>
      </c>
      <c r="AH1291">
        <v>4.4290399999999996</v>
      </c>
      <c r="AI1291">
        <v>5.7667100000000004E-3</v>
      </c>
      <c r="AJ1291">
        <v>3.3994299999999998E-2</v>
      </c>
      <c r="AK1291">
        <v>999</v>
      </c>
      <c r="AO1291" t="s">
        <v>5698</v>
      </c>
    </row>
    <row r="1292" spans="1:41" x14ac:dyDescent="0.45">
      <c r="A1292" t="s">
        <v>8800</v>
      </c>
      <c r="B1292" t="s">
        <v>207</v>
      </c>
      <c r="C1292">
        <v>4</v>
      </c>
      <c r="D1292">
        <v>6</v>
      </c>
      <c r="F1292">
        <v>4.9884500000000003</v>
      </c>
      <c r="G1292">
        <v>39</v>
      </c>
      <c r="H1292">
        <v>0</v>
      </c>
      <c r="K1292">
        <v>43.3</v>
      </c>
      <c r="L1292">
        <v>194</v>
      </c>
      <c r="M1292">
        <v>38</v>
      </c>
      <c r="N1292">
        <v>26</v>
      </c>
      <c r="O1292">
        <v>24</v>
      </c>
      <c r="P1292">
        <v>5</v>
      </c>
      <c r="Q1292">
        <v>25</v>
      </c>
      <c r="R1292">
        <v>0</v>
      </c>
      <c r="S1292">
        <v>5</v>
      </c>
      <c r="T1292">
        <v>45</v>
      </c>
      <c r="U1292">
        <v>9.3533500000000007</v>
      </c>
      <c r="V1292">
        <v>5.1962999999999999</v>
      </c>
      <c r="W1292">
        <v>1.8</v>
      </c>
      <c r="X1292">
        <v>1.0392600000000001</v>
      </c>
      <c r="Y1292">
        <v>0.231959</v>
      </c>
      <c r="Z1292">
        <v>0.12886600000000001</v>
      </c>
      <c r="AA1292">
        <v>0.103092789649963</v>
      </c>
      <c r="AB1292">
        <v>0.231707</v>
      </c>
      <c r="AC1292">
        <v>1.4549700000000001</v>
      </c>
      <c r="AD1292">
        <v>0.28947400000000001</v>
      </c>
      <c r="AE1292">
        <v>0.66071400000000002</v>
      </c>
      <c r="AH1292">
        <v>4.7561999999999998</v>
      </c>
      <c r="AI1292">
        <v>5.0033999999999999E-3</v>
      </c>
      <c r="AJ1292">
        <v>-0.230043</v>
      </c>
      <c r="AK1292">
        <v>999</v>
      </c>
      <c r="AO1292" t="s">
        <v>8801</v>
      </c>
    </row>
    <row r="1293" spans="1:41" x14ac:dyDescent="0.45">
      <c r="A1293" t="s">
        <v>8371</v>
      </c>
      <c r="C1293">
        <v>3</v>
      </c>
      <c r="D1293">
        <v>4</v>
      </c>
      <c r="F1293">
        <v>5.2105300000000003</v>
      </c>
      <c r="G1293">
        <v>18</v>
      </c>
      <c r="H1293">
        <v>15</v>
      </c>
      <c r="K1293">
        <v>76</v>
      </c>
      <c r="L1293">
        <v>348</v>
      </c>
      <c r="M1293">
        <v>94</v>
      </c>
      <c r="N1293">
        <v>47</v>
      </c>
      <c r="O1293">
        <v>44</v>
      </c>
      <c r="P1293">
        <v>12</v>
      </c>
      <c r="Q1293">
        <v>24</v>
      </c>
      <c r="R1293">
        <v>0</v>
      </c>
      <c r="S1293">
        <v>2</v>
      </c>
      <c r="T1293">
        <v>39</v>
      </c>
      <c r="U1293">
        <v>4.6184200000000004</v>
      </c>
      <c r="V1293">
        <v>2.8421099999999999</v>
      </c>
      <c r="W1293">
        <v>1.625</v>
      </c>
      <c r="X1293">
        <v>1.4210499999999999</v>
      </c>
      <c r="Y1293">
        <v>0.112069</v>
      </c>
      <c r="Z1293">
        <v>6.8965499999999999E-2</v>
      </c>
      <c r="AA1293">
        <v>4.3103449046611703E-2</v>
      </c>
      <c r="AB1293">
        <v>0.29192499999999999</v>
      </c>
      <c r="AC1293">
        <v>1.55263</v>
      </c>
      <c r="AD1293">
        <v>0.30258299999999999</v>
      </c>
      <c r="AE1293">
        <v>0.70158100000000001</v>
      </c>
      <c r="AH1293">
        <v>5.3076699999999999</v>
      </c>
      <c r="AI1293">
        <v>4.9573200000000003E-3</v>
      </c>
      <c r="AJ1293">
        <v>-2.6724299999999999E-2</v>
      </c>
      <c r="AK1293">
        <v>999</v>
      </c>
      <c r="AO1293">
        <v>14655</v>
      </c>
    </row>
    <row r="1294" spans="1:41" x14ac:dyDescent="0.45">
      <c r="A1294" t="s">
        <v>7519</v>
      </c>
      <c r="B1294" t="s">
        <v>28</v>
      </c>
      <c r="C1294">
        <v>2</v>
      </c>
      <c r="D1294">
        <v>2</v>
      </c>
      <c r="F1294">
        <v>4.95</v>
      </c>
      <c r="G1294">
        <v>44</v>
      </c>
      <c r="H1294">
        <v>0</v>
      </c>
      <c r="K1294">
        <v>40</v>
      </c>
      <c r="L1294">
        <v>187</v>
      </c>
      <c r="M1294">
        <v>45</v>
      </c>
      <c r="N1294">
        <v>24</v>
      </c>
      <c r="O1294">
        <v>22</v>
      </c>
      <c r="P1294">
        <v>6</v>
      </c>
      <c r="Q1294">
        <v>19</v>
      </c>
      <c r="R1294">
        <v>1</v>
      </c>
      <c r="S1294">
        <v>0</v>
      </c>
      <c r="T1294">
        <v>41</v>
      </c>
      <c r="U1294">
        <v>9.2249999999999996</v>
      </c>
      <c r="V1294">
        <v>4.2750000000000004</v>
      </c>
      <c r="W1294">
        <v>2.1578900000000001</v>
      </c>
      <c r="X1294">
        <v>1.35</v>
      </c>
      <c r="Y1294">
        <v>0.219251</v>
      </c>
      <c r="Z1294">
        <v>0.101604</v>
      </c>
      <c r="AA1294">
        <v>0.117647059261798</v>
      </c>
      <c r="AB1294">
        <v>0.26785700000000001</v>
      </c>
      <c r="AC1294">
        <v>1.6</v>
      </c>
      <c r="AD1294">
        <v>0.32231399999999999</v>
      </c>
      <c r="AE1294">
        <v>0.71942399999999995</v>
      </c>
      <c r="AH1294">
        <v>4.5800400000000003</v>
      </c>
      <c r="AI1294">
        <v>4.2575099999999999E-3</v>
      </c>
      <c r="AJ1294">
        <v>-9.7260899999999997E-2</v>
      </c>
      <c r="AK1294">
        <v>999</v>
      </c>
      <c r="AO1294">
        <v>11487</v>
      </c>
    </row>
    <row r="1295" spans="1:41" x14ac:dyDescent="0.45">
      <c r="A1295" t="s">
        <v>6052</v>
      </c>
      <c r="B1295" t="s">
        <v>155</v>
      </c>
      <c r="C1295">
        <v>4</v>
      </c>
      <c r="D1295">
        <v>5</v>
      </c>
      <c r="F1295">
        <v>4.5666000000000002</v>
      </c>
      <c r="G1295">
        <v>39</v>
      </c>
      <c r="H1295">
        <v>0</v>
      </c>
      <c r="K1295">
        <v>47.3</v>
      </c>
      <c r="L1295">
        <v>211</v>
      </c>
      <c r="M1295">
        <v>38</v>
      </c>
      <c r="N1295">
        <v>26</v>
      </c>
      <c r="O1295">
        <v>24</v>
      </c>
      <c r="P1295">
        <v>6</v>
      </c>
      <c r="Q1295">
        <v>32</v>
      </c>
      <c r="R1295">
        <v>0</v>
      </c>
      <c r="S1295">
        <v>2</v>
      </c>
      <c r="T1295">
        <v>60</v>
      </c>
      <c r="U1295">
        <v>11.416499999999999</v>
      </c>
      <c r="V1295">
        <v>6.0888</v>
      </c>
      <c r="W1295">
        <v>1.875</v>
      </c>
      <c r="X1295">
        <v>1.1416500000000001</v>
      </c>
      <c r="Y1295">
        <v>0.28436</v>
      </c>
      <c r="Z1295">
        <v>0.15165899999999999</v>
      </c>
      <c r="AA1295">
        <v>0.132701426744461</v>
      </c>
      <c r="AB1295">
        <v>0.21468899999999999</v>
      </c>
      <c r="AC1295">
        <v>1.4799199999999999</v>
      </c>
      <c r="AD1295">
        <v>0.28828799999999999</v>
      </c>
      <c r="AE1295">
        <v>0.71428599999999998</v>
      </c>
      <c r="AH1295">
        <v>4.5235399999999997</v>
      </c>
      <c r="AI1295">
        <v>3.9426799999999996E-3</v>
      </c>
      <c r="AJ1295">
        <v>6.3160800000000003E-2</v>
      </c>
      <c r="AK1295">
        <v>999</v>
      </c>
      <c r="AO1295">
        <v>27942</v>
      </c>
    </row>
    <row r="1296" spans="1:41" x14ac:dyDescent="0.45">
      <c r="A1296" t="s">
        <v>8602</v>
      </c>
      <c r="B1296" t="s">
        <v>16</v>
      </c>
      <c r="C1296">
        <v>3</v>
      </c>
      <c r="D1296">
        <v>3</v>
      </c>
      <c r="F1296">
        <v>4.4424099999999997</v>
      </c>
      <c r="G1296">
        <v>44</v>
      </c>
      <c r="H1296">
        <v>0</v>
      </c>
      <c r="K1296">
        <v>54.7</v>
      </c>
      <c r="L1296">
        <v>242</v>
      </c>
      <c r="M1296">
        <v>49</v>
      </c>
      <c r="N1296">
        <v>29</v>
      </c>
      <c r="O1296">
        <v>27</v>
      </c>
      <c r="P1296">
        <v>7</v>
      </c>
      <c r="Q1296">
        <v>29</v>
      </c>
      <c r="R1296">
        <v>1</v>
      </c>
      <c r="S1296">
        <v>3</v>
      </c>
      <c r="T1296">
        <v>57</v>
      </c>
      <c r="U1296">
        <v>9.3784299999999998</v>
      </c>
      <c r="V1296">
        <v>4.7714800000000004</v>
      </c>
      <c r="W1296">
        <v>1.9655199999999999</v>
      </c>
      <c r="X1296">
        <v>1.15174</v>
      </c>
      <c r="Y1296">
        <v>0.235537</v>
      </c>
      <c r="Z1296">
        <v>0.119835</v>
      </c>
      <c r="AA1296">
        <v>0.115702472627162</v>
      </c>
      <c r="AB1296">
        <v>0.23333300000000001</v>
      </c>
      <c r="AC1296">
        <v>1.4259599999999999</v>
      </c>
      <c r="AD1296">
        <v>0.28767100000000001</v>
      </c>
      <c r="AE1296">
        <v>0.71847499999999997</v>
      </c>
      <c r="AH1296">
        <v>4.5895900000000003</v>
      </c>
      <c r="AI1296">
        <v>2.51848E-3</v>
      </c>
      <c r="AJ1296">
        <v>-2.0687299999999999E-2</v>
      </c>
      <c r="AK1296">
        <v>999</v>
      </c>
      <c r="AO1296">
        <v>26068</v>
      </c>
    </row>
    <row r="1297" spans="1:41" x14ac:dyDescent="0.45">
      <c r="A1297" t="s">
        <v>6293</v>
      </c>
      <c r="B1297" t="s">
        <v>170</v>
      </c>
      <c r="C1297">
        <v>3</v>
      </c>
      <c r="D1297">
        <v>4</v>
      </c>
      <c r="F1297">
        <v>4.1860499999999998</v>
      </c>
      <c r="G1297">
        <v>43</v>
      </c>
      <c r="H1297">
        <v>0</v>
      </c>
      <c r="K1297">
        <v>47.3</v>
      </c>
      <c r="L1297">
        <v>206</v>
      </c>
      <c r="M1297">
        <v>35</v>
      </c>
      <c r="N1297">
        <v>24</v>
      </c>
      <c r="O1297">
        <v>22</v>
      </c>
      <c r="P1297">
        <v>5</v>
      </c>
      <c r="Q1297">
        <v>31</v>
      </c>
      <c r="R1297">
        <v>1</v>
      </c>
      <c r="S1297">
        <v>6</v>
      </c>
      <c r="T1297">
        <v>59</v>
      </c>
      <c r="U1297">
        <v>11.2262</v>
      </c>
      <c r="V1297">
        <v>5.8985200000000004</v>
      </c>
      <c r="W1297">
        <v>1.90323</v>
      </c>
      <c r="X1297">
        <v>0.95137400000000005</v>
      </c>
      <c r="Y1297">
        <v>0.286408</v>
      </c>
      <c r="Z1297">
        <v>0.15048500000000001</v>
      </c>
      <c r="AA1297">
        <v>0.13592232763767201</v>
      </c>
      <c r="AB1297">
        <v>0.20710100000000001</v>
      </c>
      <c r="AC1297">
        <v>1.3953500000000001</v>
      </c>
      <c r="AD1297">
        <v>0.28571400000000002</v>
      </c>
      <c r="AE1297">
        <v>0.71186400000000005</v>
      </c>
      <c r="AH1297">
        <v>4.4812599999999998</v>
      </c>
      <c r="AI1297">
        <v>8.3583099999999999E-4</v>
      </c>
      <c r="AJ1297">
        <v>0.10976900000000001</v>
      </c>
      <c r="AK1297">
        <v>999</v>
      </c>
      <c r="AO1297" t="s">
        <v>6295</v>
      </c>
    </row>
    <row r="1298" spans="1:41" x14ac:dyDescent="0.45">
      <c r="A1298" t="s">
        <v>8151</v>
      </c>
      <c r="C1298">
        <v>0</v>
      </c>
      <c r="D1298">
        <v>0</v>
      </c>
      <c r="F1298">
        <v>0</v>
      </c>
      <c r="G1298">
        <v>0</v>
      </c>
      <c r="H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1</v>
      </c>
      <c r="AH1298">
        <v>3.2550400000000002</v>
      </c>
      <c r="AI1298">
        <v>0</v>
      </c>
      <c r="AJ1298">
        <v>0</v>
      </c>
      <c r="AK1298">
        <v>999</v>
      </c>
      <c r="AO1298">
        <v>1943</v>
      </c>
    </row>
    <row r="1299" spans="1:41" x14ac:dyDescent="0.45">
      <c r="A1299" t="s">
        <v>8400</v>
      </c>
      <c r="C1299">
        <v>0</v>
      </c>
      <c r="D1299">
        <v>0</v>
      </c>
      <c r="F1299">
        <v>0</v>
      </c>
      <c r="G1299">
        <v>0</v>
      </c>
      <c r="H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1</v>
      </c>
      <c r="AH1299">
        <v>3.2550400000000002</v>
      </c>
      <c r="AI1299">
        <v>0</v>
      </c>
      <c r="AJ1299">
        <v>0</v>
      </c>
      <c r="AK1299">
        <v>999</v>
      </c>
      <c r="AO1299">
        <v>9013</v>
      </c>
    </row>
    <row r="1300" spans="1:41" x14ac:dyDescent="0.45">
      <c r="A1300" t="s">
        <v>7161</v>
      </c>
      <c r="B1300" t="s">
        <v>191</v>
      </c>
      <c r="C1300">
        <v>0</v>
      </c>
      <c r="D1300">
        <v>0</v>
      </c>
      <c r="F1300">
        <v>0</v>
      </c>
      <c r="G1300">
        <v>0</v>
      </c>
      <c r="H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1</v>
      </c>
      <c r="AH1300">
        <v>3.2550400000000002</v>
      </c>
      <c r="AI1300">
        <v>0</v>
      </c>
      <c r="AJ1300">
        <v>0</v>
      </c>
      <c r="AK1300">
        <v>999</v>
      </c>
      <c r="AO1300">
        <v>8700</v>
      </c>
    </row>
    <row r="1301" spans="1:41" x14ac:dyDescent="0.45">
      <c r="A1301" t="s">
        <v>7534</v>
      </c>
      <c r="B1301" t="s">
        <v>107</v>
      </c>
      <c r="C1301">
        <v>0</v>
      </c>
      <c r="D1301">
        <v>0</v>
      </c>
      <c r="F1301">
        <v>0</v>
      </c>
      <c r="G1301">
        <v>0</v>
      </c>
      <c r="H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1</v>
      </c>
      <c r="AH1301">
        <v>3.2550400000000002</v>
      </c>
      <c r="AI1301">
        <v>0</v>
      </c>
      <c r="AJ1301">
        <v>0</v>
      </c>
      <c r="AK1301">
        <v>999</v>
      </c>
      <c r="AO1301">
        <v>5448</v>
      </c>
    </row>
    <row r="1302" spans="1:41" x14ac:dyDescent="0.45">
      <c r="A1302" t="s">
        <v>7320</v>
      </c>
      <c r="B1302" t="s">
        <v>130</v>
      </c>
      <c r="C1302">
        <v>0</v>
      </c>
      <c r="D1302">
        <v>0</v>
      </c>
      <c r="F1302">
        <v>0</v>
      </c>
      <c r="G1302">
        <v>0</v>
      </c>
      <c r="H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1</v>
      </c>
      <c r="AH1302">
        <v>3.2550400000000002</v>
      </c>
      <c r="AI1302">
        <v>0</v>
      </c>
      <c r="AJ1302">
        <v>0</v>
      </c>
      <c r="AK1302">
        <v>999</v>
      </c>
      <c r="AO1302">
        <v>8241</v>
      </c>
    </row>
    <row r="1303" spans="1:41" x14ac:dyDescent="0.45">
      <c r="A1303" t="s">
        <v>9118</v>
      </c>
      <c r="C1303">
        <v>0</v>
      </c>
      <c r="D1303">
        <v>0</v>
      </c>
      <c r="F1303">
        <v>0</v>
      </c>
      <c r="G1303">
        <v>0</v>
      </c>
      <c r="H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1</v>
      </c>
      <c r="AH1303">
        <v>3.2550400000000002</v>
      </c>
      <c r="AI1303">
        <v>0</v>
      </c>
      <c r="AJ1303">
        <v>0</v>
      </c>
      <c r="AK1303">
        <v>999</v>
      </c>
      <c r="AO1303">
        <v>4806</v>
      </c>
    </row>
    <row r="1304" spans="1:41" x14ac:dyDescent="0.45">
      <c r="A1304" t="s">
        <v>7160</v>
      </c>
      <c r="B1304" t="s">
        <v>107</v>
      </c>
      <c r="C1304">
        <v>0</v>
      </c>
      <c r="D1304">
        <v>0</v>
      </c>
      <c r="F1304">
        <v>0</v>
      </c>
      <c r="G1304">
        <v>0</v>
      </c>
      <c r="H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1</v>
      </c>
      <c r="AH1304">
        <v>3.2550400000000002</v>
      </c>
      <c r="AI1304">
        <v>0</v>
      </c>
      <c r="AJ1304">
        <v>0</v>
      </c>
      <c r="AK1304">
        <v>999</v>
      </c>
      <c r="AO1304">
        <v>4676</v>
      </c>
    </row>
    <row r="1305" spans="1:41" x14ac:dyDescent="0.45">
      <c r="A1305" t="s">
        <v>9335</v>
      </c>
      <c r="C1305">
        <v>0</v>
      </c>
      <c r="D1305">
        <v>0</v>
      </c>
      <c r="F1305">
        <v>0</v>
      </c>
      <c r="G1305">
        <v>0</v>
      </c>
      <c r="H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1</v>
      </c>
      <c r="AH1305">
        <v>3.2550400000000002</v>
      </c>
      <c r="AI1305">
        <v>0</v>
      </c>
      <c r="AJ1305">
        <v>0</v>
      </c>
      <c r="AK1305">
        <v>999</v>
      </c>
      <c r="AO1305">
        <v>4264</v>
      </c>
    </row>
    <row r="1306" spans="1:41" x14ac:dyDescent="0.45">
      <c r="A1306" t="s">
        <v>7131</v>
      </c>
      <c r="B1306" t="s">
        <v>130</v>
      </c>
      <c r="C1306">
        <v>0</v>
      </c>
      <c r="D1306">
        <v>0</v>
      </c>
      <c r="F1306">
        <v>0</v>
      </c>
      <c r="G1306">
        <v>0</v>
      </c>
      <c r="H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1</v>
      </c>
      <c r="AH1306">
        <v>3.2550400000000002</v>
      </c>
      <c r="AI1306">
        <v>0</v>
      </c>
      <c r="AJ1306">
        <v>0</v>
      </c>
      <c r="AK1306">
        <v>999</v>
      </c>
      <c r="AO1306">
        <v>3137</v>
      </c>
    </row>
    <row r="1307" spans="1:41" x14ac:dyDescent="0.45">
      <c r="A1307" t="s">
        <v>9289</v>
      </c>
      <c r="B1307" t="s">
        <v>130</v>
      </c>
      <c r="C1307">
        <v>0</v>
      </c>
      <c r="D1307">
        <v>0</v>
      </c>
      <c r="F1307">
        <v>0</v>
      </c>
      <c r="G1307">
        <v>0</v>
      </c>
      <c r="H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1</v>
      </c>
      <c r="AH1307">
        <v>3.2550400000000002</v>
      </c>
      <c r="AI1307">
        <v>0</v>
      </c>
      <c r="AJ1307">
        <v>0</v>
      </c>
      <c r="AK1307">
        <v>999</v>
      </c>
      <c r="AO1307">
        <v>6986</v>
      </c>
    </row>
    <row r="1308" spans="1:41" x14ac:dyDescent="0.45">
      <c r="A1308" t="s">
        <v>9282</v>
      </c>
      <c r="B1308" t="s">
        <v>309</v>
      </c>
      <c r="C1308">
        <v>0</v>
      </c>
      <c r="D1308">
        <v>0</v>
      </c>
      <c r="F1308">
        <v>0</v>
      </c>
      <c r="G1308">
        <v>0</v>
      </c>
      <c r="H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1</v>
      </c>
      <c r="AH1308">
        <v>3.2550400000000002</v>
      </c>
      <c r="AI1308">
        <v>0</v>
      </c>
      <c r="AJ1308">
        <v>0</v>
      </c>
      <c r="AK1308">
        <v>999</v>
      </c>
      <c r="AO1308">
        <v>7115</v>
      </c>
    </row>
    <row r="1309" spans="1:41" x14ac:dyDescent="0.45">
      <c r="A1309" t="s">
        <v>8584</v>
      </c>
      <c r="C1309">
        <v>0</v>
      </c>
      <c r="D1309">
        <v>0</v>
      </c>
      <c r="F1309">
        <v>0</v>
      </c>
      <c r="G1309">
        <v>0</v>
      </c>
      <c r="H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1</v>
      </c>
      <c r="AH1309">
        <v>3.2550400000000002</v>
      </c>
      <c r="AI1309">
        <v>0</v>
      </c>
      <c r="AJ1309">
        <v>0</v>
      </c>
      <c r="AK1309">
        <v>999</v>
      </c>
      <c r="AO1309">
        <v>2233</v>
      </c>
    </row>
    <row r="1310" spans="1:41" x14ac:dyDescent="0.45">
      <c r="A1310" t="s">
        <v>8661</v>
      </c>
      <c r="B1310" t="s">
        <v>178</v>
      </c>
      <c r="C1310">
        <v>3</v>
      </c>
      <c r="D1310">
        <v>2</v>
      </c>
      <c r="F1310">
        <v>4.5</v>
      </c>
      <c r="G1310">
        <v>27</v>
      </c>
      <c r="H1310">
        <v>1</v>
      </c>
      <c r="K1310">
        <v>48</v>
      </c>
      <c r="L1310">
        <v>211</v>
      </c>
      <c r="M1310">
        <v>45</v>
      </c>
      <c r="N1310">
        <v>26</v>
      </c>
      <c r="O1310">
        <v>24</v>
      </c>
      <c r="P1310">
        <v>7</v>
      </c>
      <c r="Q1310">
        <v>24</v>
      </c>
      <c r="R1310">
        <v>0</v>
      </c>
      <c r="S1310">
        <v>1</v>
      </c>
      <c r="T1310">
        <v>47</v>
      </c>
      <c r="U1310">
        <v>8.8125</v>
      </c>
      <c r="V1310">
        <v>4.5</v>
      </c>
      <c r="W1310">
        <v>1.9583299999999999</v>
      </c>
      <c r="X1310">
        <v>1.3125</v>
      </c>
      <c r="Y1310">
        <v>0.222749</v>
      </c>
      <c r="Z1310">
        <v>0.113744</v>
      </c>
      <c r="AA1310">
        <v>0.109004743397235</v>
      </c>
      <c r="AB1310">
        <v>0.24193500000000001</v>
      </c>
      <c r="AC1310">
        <v>1.4375</v>
      </c>
      <c r="AD1310">
        <v>0.287879</v>
      </c>
      <c r="AE1310">
        <v>0.72635099999999997</v>
      </c>
      <c r="AH1310">
        <v>4.7550400000000002</v>
      </c>
      <c r="AI1310">
        <v>-7.1936799999999999E-5</v>
      </c>
      <c r="AJ1310">
        <v>2.2125300000000001E-2</v>
      </c>
      <c r="AK1310">
        <v>999</v>
      </c>
      <c r="AO1310" t="s">
        <v>8662</v>
      </c>
    </row>
    <row r="1311" spans="1:41" x14ac:dyDescent="0.45">
      <c r="A1311" t="s">
        <v>8440</v>
      </c>
      <c r="B1311" t="s">
        <v>14</v>
      </c>
      <c r="C1311">
        <v>3</v>
      </c>
      <c r="D1311">
        <v>3</v>
      </c>
      <c r="F1311">
        <v>4.7714800000000004</v>
      </c>
      <c r="G1311">
        <v>28</v>
      </c>
      <c r="H1311">
        <v>4</v>
      </c>
      <c r="K1311">
        <v>54.7</v>
      </c>
      <c r="L1311">
        <v>249</v>
      </c>
      <c r="M1311">
        <v>56</v>
      </c>
      <c r="N1311">
        <v>31</v>
      </c>
      <c r="O1311">
        <v>29</v>
      </c>
      <c r="P1311">
        <v>8</v>
      </c>
      <c r="Q1311">
        <v>25</v>
      </c>
      <c r="R1311">
        <v>0</v>
      </c>
      <c r="S1311">
        <v>3</v>
      </c>
      <c r="T1311">
        <v>46</v>
      </c>
      <c r="U1311">
        <v>7.5685599999999997</v>
      </c>
      <c r="V1311">
        <v>4.1133499999999996</v>
      </c>
      <c r="W1311">
        <v>1.84</v>
      </c>
      <c r="X1311">
        <v>1.3162700000000001</v>
      </c>
      <c r="Y1311">
        <v>0.18473899999999999</v>
      </c>
      <c r="Z1311">
        <v>0.10040200000000001</v>
      </c>
      <c r="AA1311">
        <v>8.43373388051986E-2</v>
      </c>
      <c r="AB1311">
        <v>0.25339400000000001</v>
      </c>
      <c r="AC1311">
        <v>1.4807999999999999</v>
      </c>
      <c r="AD1311">
        <v>0.28742499999999999</v>
      </c>
      <c r="AE1311">
        <v>0.71633199999999997</v>
      </c>
      <c r="AH1311">
        <v>5.0100699999999998</v>
      </c>
      <c r="AI1311">
        <v>-5.8850799999999996E-4</v>
      </c>
      <c r="AJ1311">
        <v>7.64225E-4</v>
      </c>
      <c r="AK1311">
        <v>999</v>
      </c>
      <c r="AO1311" t="s">
        <v>8441</v>
      </c>
    </row>
    <row r="1312" spans="1:41" x14ac:dyDescent="0.45">
      <c r="A1312" t="s">
        <v>8553</v>
      </c>
      <c r="B1312" t="s">
        <v>31</v>
      </c>
      <c r="C1312">
        <v>3</v>
      </c>
      <c r="D1312">
        <v>4</v>
      </c>
      <c r="F1312">
        <v>4.3813399999999998</v>
      </c>
      <c r="G1312">
        <v>39</v>
      </c>
      <c r="H1312">
        <v>0</v>
      </c>
      <c r="K1312">
        <v>49.3</v>
      </c>
      <c r="L1312">
        <v>213</v>
      </c>
      <c r="M1312">
        <v>51</v>
      </c>
      <c r="N1312">
        <v>26</v>
      </c>
      <c r="O1312">
        <v>24</v>
      </c>
      <c r="P1312">
        <v>7</v>
      </c>
      <c r="Q1312">
        <v>15</v>
      </c>
      <c r="R1312">
        <v>0</v>
      </c>
      <c r="S1312">
        <v>3</v>
      </c>
      <c r="T1312">
        <v>39</v>
      </c>
      <c r="U1312">
        <v>7.1196799999999998</v>
      </c>
      <c r="V1312">
        <v>2.73834</v>
      </c>
      <c r="W1312">
        <v>2.6</v>
      </c>
      <c r="X1312">
        <v>1.27789</v>
      </c>
      <c r="Y1312">
        <v>0.18309900000000001</v>
      </c>
      <c r="Z1312">
        <v>7.0422499999999999E-2</v>
      </c>
      <c r="AA1312">
        <v>0.112676046788692</v>
      </c>
      <c r="AB1312">
        <v>0.26153799999999999</v>
      </c>
      <c r="AC1312">
        <v>1.33874</v>
      </c>
      <c r="AD1312">
        <v>0.29530200000000001</v>
      </c>
      <c r="AE1312">
        <v>0.71174400000000004</v>
      </c>
      <c r="AH1312">
        <v>4.6140699999999999</v>
      </c>
      <c r="AI1312">
        <v>-1.10688E-3</v>
      </c>
      <c r="AJ1312">
        <v>9.5201999999999995E-2</v>
      </c>
      <c r="AK1312">
        <v>999</v>
      </c>
      <c r="AO1312" t="s">
        <v>8554</v>
      </c>
    </row>
    <row r="1313" spans="1:41" x14ac:dyDescent="0.45">
      <c r="A1313" t="s">
        <v>8448</v>
      </c>
      <c r="B1313" t="s">
        <v>28</v>
      </c>
      <c r="C1313">
        <v>3</v>
      </c>
      <c r="D1313">
        <v>4</v>
      </c>
      <c r="F1313">
        <v>5.0625</v>
      </c>
      <c r="G1313">
        <v>48</v>
      </c>
      <c r="H1313">
        <v>2</v>
      </c>
      <c r="K1313">
        <v>48</v>
      </c>
      <c r="L1313">
        <v>221</v>
      </c>
      <c r="M1313">
        <v>50</v>
      </c>
      <c r="N1313">
        <v>29</v>
      </c>
      <c r="O1313">
        <v>27</v>
      </c>
      <c r="P1313">
        <v>7</v>
      </c>
      <c r="Q1313">
        <v>24</v>
      </c>
      <c r="R1313">
        <v>2</v>
      </c>
      <c r="S1313">
        <v>3</v>
      </c>
      <c r="T1313">
        <v>50</v>
      </c>
      <c r="U1313">
        <v>9.375</v>
      </c>
      <c r="V1313">
        <v>4.5</v>
      </c>
      <c r="W1313">
        <v>2.0833300000000001</v>
      </c>
      <c r="X1313">
        <v>1.3125</v>
      </c>
      <c r="Y1313">
        <v>0.226244</v>
      </c>
      <c r="Z1313">
        <v>0.108597</v>
      </c>
      <c r="AA1313">
        <v>0.117647059261798</v>
      </c>
      <c r="AB1313">
        <v>0.25773200000000002</v>
      </c>
      <c r="AC1313">
        <v>1.5416700000000001</v>
      </c>
      <c r="AD1313">
        <v>0.31386900000000001</v>
      </c>
      <c r="AE1313">
        <v>0.70093499999999997</v>
      </c>
      <c r="AH1313">
        <v>4.7550400000000002</v>
      </c>
      <c r="AI1313">
        <v>-1.7427899999999999E-3</v>
      </c>
      <c r="AJ1313">
        <v>-4.9715500000000003E-2</v>
      </c>
      <c r="AK1313">
        <v>999</v>
      </c>
      <c r="AO1313">
        <v>13218</v>
      </c>
    </row>
    <row r="1314" spans="1:41" x14ac:dyDescent="0.45">
      <c r="A1314" t="s">
        <v>8659</v>
      </c>
      <c r="B1314" t="s">
        <v>191</v>
      </c>
      <c r="C1314">
        <v>2</v>
      </c>
      <c r="D1314">
        <v>3</v>
      </c>
      <c r="F1314">
        <v>4.5282999999999998</v>
      </c>
      <c r="G1314">
        <v>31</v>
      </c>
      <c r="H1314">
        <v>2</v>
      </c>
      <c r="K1314">
        <v>47.7</v>
      </c>
      <c r="L1314">
        <v>212</v>
      </c>
      <c r="M1314">
        <v>42</v>
      </c>
      <c r="N1314">
        <v>26</v>
      </c>
      <c r="O1314">
        <v>24</v>
      </c>
      <c r="P1314">
        <v>6</v>
      </c>
      <c r="Q1314">
        <v>28</v>
      </c>
      <c r="R1314">
        <v>0</v>
      </c>
      <c r="S1314">
        <v>2</v>
      </c>
      <c r="T1314">
        <v>49</v>
      </c>
      <c r="U1314">
        <v>9.2452799999999993</v>
      </c>
      <c r="V1314">
        <v>5.2830199999999996</v>
      </c>
      <c r="W1314">
        <v>1.75</v>
      </c>
      <c r="X1314">
        <v>1.13208</v>
      </c>
      <c r="Y1314">
        <v>0.231132</v>
      </c>
      <c r="Z1314">
        <v>0.132075</v>
      </c>
      <c r="AA1314">
        <v>9.9056601524353E-2</v>
      </c>
      <c r="AB1314">
        <v>0.230769</v>
      </c>
      <c r="AC1314">
        <v>1.4675100000000001</v>
      </c>
      <c r="AD1314">
        <v>0.28346500000000002</v>
      </c>
      <c r="AE1314">
        <v>0.71428599999999998</v>
      </c>
      <c r="AH1314">
        <v>4.72255</v>
      </c>
      <c r="AI1314">
        <v>-2.0267900000000001E-3</v>
      </c>
      <c r="AJ1314">
        <v>8.2417199999999996E-2</v>
      </c>
      <c r="AK1314">
        <v>999</v>
      </c>
      <c r="AO1314" t="s">
        <v>8660</v>
      </c>
    </row>
    <row r="1315" spans="1:41" x14ac:dyDescent="0.45">
      <c r="A1315" t="s">
        <v>8749</v>
      </c>
      <c r="B1315" t="s">
        <v>21</v>
      </c>
      <c r="C1315">
        <v>3</v>
      </c>
      <c r="D1315">
        <v>3</v>
      </c>
      <c r="F1315">
        <v>4.7264799999999996</v>
      </c>
      <c r="G1315">
        <v>26</v>
      </c>
      <c r="H1315">
        <v>2</v>
      </c>
      <c r="K1315">
        <v>45.7</v>
      </c>
      <c r="L1315">
        <v>202</v>
      </c>
      <c r="M1315">
        <v>43</v>
      </c>
      <c r="N1315">
        <v>26</v>
      </c>
      <c r="O1315">
        <v>24</v>
      </c>
      <c r="P1315">
        <v>6</v>
      </c>
      <c r="Q1315">
        <v>24</v>
      </c>
      <c r="R1315">
        <v>1</v>
      </c>
      <c r="S1315">
        <v>2</v>
      </c>
      <c r="T1315">
        <v>44</v>
      </c>
      <c r="U1315">
        <v>8.6652100000000001</v>
      </c>
      <c r="V1315">
        <v>4.7264799999999996</v>
      </c>
      <c r="W1315">
        <v>1.8333299999999999</v>
      </c>
      <c r="X1315">
        <v>1.1816199999999999</v>
      </c>
      <c r="Y1315">
        <v>0.21782199999999999</v>
      </c>
      <c r="Z1315">
        <v>0.118812</v>
      </c>
      <c r="AA1315">
        <v>9.9009893834590898E-2</v>
      </c>
      <c r="AB1315">
        <v>0.24431800000000001</v>
      </c>
      <c r="AC1315">
        <v>1.46608</v>
      </c>
      <c r="AD1315">
        <v>0.293651</v>
      </c>
      <c r="AE1315">
        <v>0.69965900000000003</v>
      </c>
      <c r="AH1315">
        <v>4.7430099999999999</v>
      </c>
      <c r="AI1315">
        <v>-2.38996E-3</v>
      </c>
      <c r="AJ1315">
        <v>-5.0598200000000003E-2</v>
      </c>
      <c r="AK1315">
        <v>999</v>
      </c>
      <c r="AO1315" t="s">
        <v>8750</v>
      </c>
    </row>
    <row r="1316" spans="1:41" x14ac:dyDescent="0.45">
      <c r="A1316" t="s">
        <v>8490</v>
      </c>
      <c r="B1316" t="s">
        <v>178</v>
      </c>
      <c r="C1316">
        <v>2</v>
      </c>
      <c r="D1316">
        <v>4</v>
      </c>
      <c r="F1316">
        <v>5.04</v>
      </c>
      <c r="G1316">
        <v>37</v>
      </c>
      <c r="H1316">
        <v>2</v>
      </c>
      <c r="K1316">
        <v>50</v>
      </c>
      <c r="L1316">
        <v>225</v>
      </c>
      <c r="M1316">
        <v>51</v>
      </c>
      <c r="N1316">
        <v>30</v>
      </c>
      <c r="O1316">
        <v>28</v>
      </c>
      <c r="P1316">
        <v>7</v>
      </c>
      <c r="Q1316">
        <v>20</v>
      </c>
      <c r="R1316">
        <v>1</v>
      </c>
      <c r="S1316">
        <v>3</v>
      </c>
      <c r="T1316">
        <v>41</v>
      </c>
      <c r="U1316">
        <v>7.38</v>
      </c>
      <c r="V1316">
        <v>3.6</v>
      </c>
      <c r="W1316">
        <v>2.0499999999999998</v>
      </c>
      <c r="X1316">
        <v>1.26</v>
      </c>
      <c r="Y1316">
        <v>0.182222</v>
      </c>
      <c r="Z1316">
        <v>8.8888900000000007E-2</v>
      </c>
      <c r="AA1316">
        <v>9.3333326280116993E-2</v>
      </c>
      <c r="AB1316">
        <v>0.252475</v>
      </c>
      <c r="AC1316">
        <v>1.42</v>
      </c>
      <c r="AD1316">
        <v>0.28571400000000002</v>
      </c>
      <c r="AE1316">
        <v>0.66993499999999995</v>
      </c>
      <c r="AH1316">
        <v>4.8150399999999998</v>
      </c>
      <c r="AI1316">
        <v>-2.7921999999999999E-3</v>
      </c>
      <c r="AJ1316">
        <v>-0.24188699999999999</v>
      </c>
      <c r="AK1316">
        <v>999</v>
      </c>
      <c r="AO1316">
        <v>14677</v>
      </c>
    </row>
    <row r="1317" spans="1:41" x14ac:dyDescent="0.45">
      <c r="A1317" t="s">
        <v>8562</v>
      </c>
      <c r="B1317" t="s">
        <v>178</v>
      </c>
      <c r="C1317">
        <v>3</v>
      </c>
      <c r="D1317">
        <v>4</v>
      </c>
      <c r="F1317">
        <v>4.6369999999999996</v>
      </c>
      <c r="G1317">
        <v>26</v>
      </c>
      <c r="H1317">
        <v>0</v>
      </c>
      <c r="K1317">
        <v>42.7</v>
      </c>
      <c r="L1317">
        <v>186</v>
      </c>
      <c r="M1317">
        <v>39</v>
      </c>
      <c r="N1317">
        <v>24</v>
      </c>
      <c r="O1317">
        <v>22</v>
      </c>
      <c r="P1317">
        <v>6</v>
      </c>
      <c r="Q1317">
        <v>21</v>
      </c>
      <c r="R1317">
        <v>0</v>
      </c>
      <c r="S1317">
        <v>1</v>
      </c>
      <c r="T1317">
        <v>43</v>
      </c>
      <c r="U1317">
        <v>9.0632300000000008</v>
      </c>
      <c r="V1317">
        <v>4.4262300000000003</v>
      </c>
      <c r="W1317">
        <v>2.0476200000000002</v>
      </c>
      <c r="X1317">
        <v>1.26464</v>
      </c>
      <c r="Y1317">
        <v>0.231183</v>
      </c>
      <c r="Z1317">
        <v>0.112903</v>
      </c>
      <c r="AA1317">
        <v>0.118279576301574</v>
      </c>
      <c r="AB1317">
        <v>0.23780499999999999</v>
      </c>
      <c r="AC1317">
        <v>1.4051499999999999</v>
      </c>
      <c r="AD1317">
        <v>0.28695700000000002</v>
      </c>
      <c r="AE1317">
        <v>0.69767400000000002</v>
      </c>
      <c r="AH1317">
        <v>4.6133499999999996</v>
      </c>
      <c r="AI1317">
        <v>-2.8302399999999999E-3</v>
      </c>
      <c r="AJ1317">
        <v>-0.13753899999999999</v>
      </c>
      <c r="AK1317">
        <v>999</v>
      </c>
      <c r="AO1317" t="s">
        <v>8563</v>
      </c>
    </row>
    <row r="1318" spans="1:41" x14ac:dyDescent="0.45">
      <c r="A1318" t="s">
        <v>7528</v>
      </c>
      <c r="B1318" t="s">
        <v>28</v>
      </c>
      <c r="C1318">
        <v>3</v>
      </c>
      <c r="D1318">
        <v>4</v>
      </c>
      <c r="F1318">
        <v>4.7929000000000004</v>
      </c>
      <c r="G1318">
        <v>46</v>
      </c>
      <c r="H1318">
        <v>0</v>
      </c>
      <c r="K1318">
        <v>50.7</v>
      </c>
      <c r="L1318">
        <v>227</v>
      </c>
      <c r="M1318">
        <v>49</v>
      </c>
      <c r="N1318">
        <v>29</v>
      </c>
      <c r="O1318">
        <v>27</v>
      </c>
      <c r="P1318">
        <v>7</v>
      </c>
      <c r="Q1318">
        <v>25</v>
      </c>
      <c r="R1318">
        <v>0</v>
      </c>
      <c r="S1318">
        <v>4</v>
      </c>
      <c r="T1318">
        <v>55</v>
      </c>
      <c r="U1318">
        <v>9.7633100000000006</v>
      </c>
      <c r="V1318">
        <v>4.4378700000000002</v>
      </c>
      <c r="W1318">
        <v>2.2000000000000002</v>
      </c>
      <c r="X1318">
        <v>1.2425999999999999</v>
      </c>
      <c r="Y1318">
        <v>0.24229100000000001</v>
      </c>
      <c r="Z1318">
        <v>0.11013199999999999</v>
      </c>
      <c r="AA1318">
        <v>0.13215859234332999</v>
      </c>
      <c r="AB1318">
        <v>0.247475</v>
      </c>
      <c r="AC1318">
        <v>1.45957</v>
      </c>
      <c r="AD1318">
        <v>0.30882399999999999</v>
      </c>
      <c r="AE1318">
        <v>0.70093499999999997</v>
      </c>
      <c r="AH1318">
        <v>4.59626</v>
      </c>
      <c r="AI1318">
        <v>-3.60801E-3</v>
      </c>
      <c r="AJ1318">
        <v>1.06318E-2</v>
      </c>
      <c r="AK1318">
        <v>999</v>
      </c>
      <c r="AO1318">
        <v>20375</v>
      </c>
    </row>
    <row r="1319" spans="1:41" x14ac:dyDescent="0.45">
      <c r="A1319" t="s">
        <v>8999</v>
      </c>
      <c r="C1319">
        <v>3</v>
      </c>
      <c r="D1319">
        <v>5</v>
      </c>
      <c r="F1319">
        <v>5.2276300000000004</v>
      </c>
      <c r="G1319">
        <v>22</v>
      </c>
      <c r="H1319">
        <v>10</v>
      </c>
      <c r="K1319">
        <v>63.7</v>
      </c>
      <c r="L1319">
        <v>290</v>
      </c>
      <c r="M1319">
        <v>59</v>
      </c>
      <c r="N1319">
        <v>40</v>
      </c>
      <c r="O1319">
        <v>37</v>
      </c>
      <c r="P1319">
        <v>7</v>
      </c>
      <c r="Q1319">
        <v>45</v>
      </c>
      <c r="R1319">
        <v>0</v>
      </c>
      <c r="S1319">
        <v>4</v>
      </c>
      <c r="T1319">
        <v>56</v>
      </c>
      <c r="U1319">
        <v>7.9120900000000001</v>
      </c>
      <c r="V1319">
        <v>6.3579299999999996</v>
      </c>
      <c r="W1319">
        <v>1.24444</v>
      </c>
      <c r="X1319">
        <v>0.98901099999999997</v>
      </c>
      <c r="Y1319">
        <v>0.193103</v>
      </c>
      <c r="Z1319">
        <v>0.155172</v>
      </c>
      <c r="AA1319">
        <v>3.7931039929389898E-2</v>
      </c>
      <c r="AB1319">
        <v>0.244813</v>
      </c>
      <c r="AC1319">
        <v>1.6326499999999999</v>
      </c>
      <c r="AD1319">
        <v>0.29213499999999998</v>
      </c>
      <c r="AE1319">
        <v>0.67940599999999995</v>
      </c>
      <c r="AH1319">
        <v>5.23306</v>
      </c>
      <c r="AI1319">
        <v>-3.6851399999999999E-3</v>
      </c>
      <c r="AJ1319">
        <v>-7.3327699999999996E-2</v>
      </c>
      <c r="AK1319">
        <v>999</v>
      </c>
      <c r="AO1319">
        <v>22343</v>
      </c>
    </row>
    <row r="1320" spans="1:41" x14ac:dyDescent="0.45">
      <c r="A1320" t="s">
        <v>8791</v>
      </c>
      <c r="C1320">
        <v>3</v>
      </c>
      <c r="D1320">
        <v>5</v>
      </c>
      <c r="F1320">
        <v>5.2753100000000002</v>
      </c>
      <c r="G1320">
        <v>25</v>
      </c>
      <c r="H1320">
        <v>11</v>
      </c>
      <c r="K1320">
        <v>56.3</v>
      </c>
      <c r="L1320">
        <v>261</v>
      </c>
      <c r="M1320">
        <v>56</v>
      </c>
      <c r="N1320">
        <v>35</v>
      </c>
      <c r="O1320">
        <v>33</v>
      </c>
      <c r="P1320">
        <v>8</v>
      </c>
      <c r="Q1320">
        <v>35</v>
      </c>
      <c r="R1320">
        <v>0</v>
      </c>
      <c r="S1320">
        <v>4</v>
      </c>
      <c r="T1320">
        <v>49</v>
      </c>
      <c r="U1320">
        <v>7.8330399999999996</v>
      </c>
      <c r="V1320">
        <v>5.5950300000000004</v>
      </c>
      <c r="W1320">
        <v>1.4</v>
      </c>
      <c r="X1320">
        <v>1.2788600000000001</v>
      </c>
      <c r="Y1320">
        <v>0.18773899999999999</v>
      </c>
      <c r="Z1320">
        <v>0.1341</v>
      </c>
      <c r="AA1320">
        <v>5.3639844059944097E-2</v>
      </c>
      <c r="AB1320">
        <v>0.25225199999999998</v>
      </c>
      <c r="AC1320">
        <v>1.6163400000000001</v>
      </c>
      <c r="AD1320">
        <v>0.29090899999999997</v>
      </c>
      <c r="AE1320">
        <v>0.70175399999999999</v>
      </c>
      <c r="AH1320">
        <v>5.4397599999999997</v>
      </c>
      <c r="AI1320">
        <v>-5.7581000000000004E-3</v>
      </c>
      <c r="AJ1320">
        <v>6.7310700000000001E-2</v>
      </c>
      <c r="AK1320">
        <v>999</v>
      </c>
      <c r="AO1320" t="s">
        <v>8792</v>
      </c>
    </row>
    <row r="1321" spans="1:41" x14ac:dyDescent="0.45">
      <c r="A1321" t="s">
        <v>8952</v>
      </c>
      <c r="C1321">
        <v>1</v>
      </c>
      <c r="D1321">
        <v>2</v>
      </c>
      <c r="F1321">
        <v>4.5</v>
      </c>
      <c r="G1321">
        <v>27</v>
      </c>
      <c r="H1321">
        <v>2</v>
      </c>
      <c r="K1321">
        <v>48</v>
      </c>
      <c r="L1321">
        <v>212</v>
      </c>
      <c r="M1321">
        <v>50</v>
      </c>
      <c r="N1321">
        <v>26</v>
      </c>
      <c r="O1321">
        <v>24</v>
      </c>
      <c r="P1321">
        <v>5</v>
      </c>
      <c r="Q1321">
        <v>17</v>
      </c>
      <c r="R1321">
        <v>0</v>
      </c>
      <c r="S1321">
        <v>5</v>
      </c>
      <c r="T1321">
        <v>31</v>
      </c>
      <c r="U1321">
        <v>5.8125</v>
      </c>
      <c r="V1321">
        <v>3.1875</v>
      </c>
      <c r="W1321">
        <v>1.8235300000000001</v>
      </c>
      <c r="X1321">
        <v>0.9375</v>
      </c>
      <c r="Y1321">
        <v>0.14622599999999999</v>
      </c>
      <c r="Z1321">
        <v>8.0188700000000002E-2</v>
      </c>
      <c r="AA1321">
        <v>6.6037744283676106E-2</v>
      </c>
      <c r="AB1321">
        <v>0.263158</v>
      </c>
      <c r="AC1321">
        <v>1.3958299999999999</v>
      </c>
      <c r="AD1321">
        <v>0.29220800000000002</v>
      </c>
      <c r="AE1321">
        <v>0.68333299999999997</v>
      </c>
      <c r="AH1321">
        <v>4.6925400000000002</v>
      </c>
      <c r="AI1321">
        <v>-6.0436500000000002E-3</v>
      </c>
      <c r="AJ1321">
        <v>2.1755E-2</v>
      </c>
      <c r="AK1321">
        <v>999</v>
      </c>
      <c r="AO1321" t="s">
        <v>8953</v>
      </c>
    </row>
    <row r="1322" spans="1:41" x14ac:dyDescent="0.45">
      <c r="A1322" t="s">
        <v>7272</v>
      </c>
      <c r="B1322" t="s">
        <v>31</v>
      </c>
      <c r="C1322">
        <v>5</v>
      </c>
      <c r="D1322">
        <v>8</v>
      </c>
      <c r="F1322">
        <v>5.3810099999999998</v>
      </c>
      <c r="G1322">
        <v>23</v>
      </c>
      <c r="H1322">
        <v>15</v>
      </c>
      <c r="K1322">
        <v>85.3</v>
      </c>
      <c r="L1322">
        <v>395</v>
      </c>
      <c r="M1322">
        <v>97</v>
      </c>
      <c r="N1322">
        <v>55</v>
      </c>
      <c r="O1322">
        <v>51</v>
      </c>
      <c r="P1322">
        <v>17</v>
      </c>
      <c r="Q1322">
        <v>36</v>
      </c>
      <c r="R1322">
        <v>0</v>
      </c>
      <c r="S1322">
        <v>4</v>
      </c>
      <c r="T1322">
        <v>76</v>
      </c>
      <c r="U1322">
        <v>8.0187600000000003</v>
      </c>
      <c r="V1322">
        <v>3.7983600000000002</v>
      </c>
      <c r="W1322">
        <v>2.11111</v>
      </c>
      <c r="X1322">
        <v>1.7936700000000001</v>
      </c>
      <c r="Y1322">
        <v>0.19240499999999999</v>
      </c>
      <c r="Z1322">
        <v>9.1139200000000004E-2</v>
      </c>
      <c r="AA1322">
        <v>0.10126581788062999</v>
      </c>
      <c r="AB1322">
        <v>0.27323900000000001</v>
      </c>
      <c r="AC1322">
        <v>1.5591999999999999</v>
      </c>
      <c r="AD1322">
        <v>0.305344</v>
      </c>
      <c r="AE1322">
        <v>0.71428599999999998</v>
      </c>
      <c r="AH1322">
        <v>5.4707499999999998</v>
      </c>
      <c r="AI1322">
        <v>-6.5316100000000002E-3</v>
      </c>
      <c r="AJ1322">
        <v>-3.1697299999999998E-2</v>
      </c>
      <c r="AK1322">
        <v>999</v>
      </c>
      <c r="AO1322">
        <v>11760</v>
      </c>
    </row>
    <row r="1323" spans="1:41" x14ac:dyDescent="0.45">
      <c r="A1323" t="s">
        <v>8514</v>
      </c>
      <c r="C1323">
        <v>4</v>
      </c>
      <c r="D1323">
        <v>2</v>
      </c>
      <c r="F1323">
        <v>4.4720500000000003</v>
      </c>
      <c r="G1323">
        <v>44</v>
      </c>
      <c r="H1323">
        <v>0</v>
      </c>
      <c r="K1323">
        <v>48.3</v>
      </c>
      <c r="L1323">
        <v>219</v>
      </c>
      <c r="M1323">
        <v>46</v>
      </c>
      <c r="N1323">
        <v>26</v>
      </c>
      <c r="O1323">
        <v>24</v>
      </c>
      <c r="P1323">
        <v>7</v>
      </c>
      <c r="Q1323">
        <v>27</v>
      </c>
      <c r="R1323">
        <v>1</v>
      </c>
      <c r="S1323">
        <v>1</v>
      </c>
      <c r="T1323">
        <v>55</v>
      </c>
      <c r="U1323">
        <v>10.2484</v>
      </c>
      <c r="V1323">
        <v>5.0310600000000001</v>
      </c>
      <c r="W1323">
        <v>2.0370400000000002</v>
      </c>
      <c r="X1323">
        <v>1.3043499999999999</v>
      </c>
      <c r="Y1323">
        <v>0.25114199999999998</v>
      </c>
      <c r="Z1323">
        <v>0.12328799999999999</v>
      </c>
      <c r="AA1323">
        <v>0.12785387784242599</v>
      </c>
      <c r="AB1323">
        <v>0.240838</v>
      </c>
      <c r="AC1323">
        <v>1.51139</v>
      </c>
      <c r="AD1323">
        <v>0.30232599999999998</v>
      </c>
      <c r="AE1323">
        <v>0.74367099999999997</v>
      </c>
      <c r="AH1323">
        <v>4.6007999999999996</v>
      </c>
      <c r="AI1323">
        <v>-7.0281099999999997E-3</v>
      </c>
      <c r="AJ1323">
        <v>0.102592</v>
      </c>
      <c r="AK1323">
        <v>999</v>
      </c>
      <c r="AO1323">
        <v>20198</v>
      </c>
    </row>
    <row r="1324" spans="1:41" x14ac:dyDescent="0.45">
      <c r="A1324" t="s">
        <v>8899</v>
      </c>
      <c r="B1324" t="s">
        <v>31</v>
      </c>
      <c r="C1324">
        <v>3</v>
      </c>
      <c r="D1324">
        <v>3</v>
      </c>
      <c r="F1324">
        <v>4.8341200000000004</v>
      </c>
      <c r="G1324">
        <v>25</v>
      </c>
      <c r="H1324">
        <v>5</v>
      </c>
      <c r="K1324">
        <v>63.3</v>
      </c>
      <c r="L1324">
        <v>283</v>
      </c>
      <c r="M1324">
        <v>66</v>
      </c>
      <c r="N1324">
        <v>36</v>
      </c>
      <c r="O1324">
        <v>34</v>
      </c>
      <c r="P1324">
        <v>8</v>
      </c>
      <c r="Q1324">
        <v>28</v>
      </c>
      <c r="R1324">
        <v>0</v>
      </c>
      <c r="S1324">
        <v>5</v>
      </c>
      <c r="T1324">
        <v>42</v>
      </c>
      <c r="U1324">
        <v>5.9715600000000002</v>
      </c>
      <c r="V1324">
        <v>3.9810400000000001</v>
      </c>
      <c r="W1324">
        <v>1.5</v>
      </c>
      <c r="X1324">
        <v>1.13744</v>
      </c>
      <c r="Y1324">
        <v>0.14840999999999999</v>
      </c>
      <c r="Z1324">
        <v>9.8939899999999997E-2</v>
      </c>
      <c r="AA1324">
        <v>4.9469955265522003E-2</v>
      </c>
      <c r="AB1324">
        <v>0.26400000000000001</v>
      </c>
      <c r="AC1324">
        <v>1.48499</v>
      </c>
      <c r="AD1324">
        <v>0.28999999999999998</v>
      </c>
      <c r="AE1324">
        <v>0.70048299999999997</v>
      </c>
      <c r="AH1324">
        <v>5.1349799999999997</v>
      </c>
      <c r="AI1324">
        <v>-7.0711899999999998E-3</v>
      </c>
      <c r="AJ1324">
        <v>0.214641</v>
      </c>
      <c r="AK1324">
        <v>999</v>
      </c>
      <c r="AO1324" t="s">
        <v>8900</v>
      </c>
    </row>
    <row r="1325" spans="1:41" x14ac:dyDescent="0.45">
      <c r="A1325" t="s">
        <v>8903</v>
      </c>
      <c r="B1325" t="s">
        <v>76</v>
      </c>
      <c r="C1325">
        <v>2</v>
      </c>
      <c r="D1325">
        <v>3</v>
      </c>
      <c r="F1325">
        <v>5.1888699999999996</v>
      </c>
      <c r="G1325">
        <v>27</v>
      </c>
      <c r="H1325">
        <v>5</v>
      </c>
      <c r="K1325">
        <v>50.3</v>
      </c>
      <c r="L1325">
        <v>230</v>
      </c>
      <c r="M1325">
        <v>55</v>
      </c>
      <c r="N1325">
        <v>31</v>
      </c>
      <c r="O1325">
        <v>29</v>
      </c>
      <c r="P1325">
        <v>6</v>
      </c>
      <c r="Q1325">
        <v>24</v>
      </c>
      <c r="R1325">
        <v>1</v>
      </c>
      <c r="S1325">
        <v>4</v>
      </c>
      <c r="T1325">
        <v>33</v>
      </c>
      <c r="U1325">
        <v>5.9045699999999997</v>
      </c>
      <c r="V1325">
        <v>4.2942299999999998</v>
      </c>
      <c r="W1325">
        <v>1.375</v>
      </c>
      <c r="X1325">
        <v>1.0735600000000001</v>
      </c>
      <c r="Y1325">
        <v>0.14347799999999999</v>
      </c>
      <c r="Z1325">
        <v>0.104348</v>
      </c>
      <c r="AA1325">
        <v>3.9130434393882703E-2</v>
      </c>
      <c r="AB1325">
        <v>0.27227699999999999</v>
      </c>
      <c r="AC1325">
        <v>1.5705800000000001</v>
      </c>
      <c r="AD1325">
        <v>0.30061300000000002</v>
      </c>
      <c r="AE1325">
        <v>0.67988700000000002</v>
      </c>
      <c r="AH1325">
        <v>5.1635900000000001</v>
      </c>
      <c r="AI1325">
        <v>-7.1353199999999997E-3</v>
      </c>
      <c r="AJ1325">
        <v>-5.0579900000000001E-3</v>
      </c>
      <c r="AK1325">
        <v>999</v>
      </c>
      <c r="AO1325" t="s">
        <v>8904</v>
      </c>
    </row>
    <row r="1326" spans="1:41" x14ac:dyDescent="0.45">
      <c r="A1326" t="s">
        <v>8717</v>
      </c>
      <c r="C1326">
        <v>3</v>
      </c>
      <c r="D1326">
        <v>4</v>
      </c>
      <c r="F1326">
        <v>5.3277000000000001</v>
      </c>
      <c r="G1326">
        <v>24</v>
      </c>
      <c r="H1326">
        <v>5</v>
      </c>
      <c r="K1326">
        <v>47.3</v>
      </c>
      <c r="L1326">
        <v>217</v>
      </c>
      <c r="M1326">
        <v>49</v>
      </c>
      <c r="N1326">
        <v>30</v>
      </c>
      <c r="O1326">
        <v>28</v>
      </c>
      <c r="P1326">
        <v>7</v>
      </c>
      <c r="Q1326">
        <v>24</v>
      </c>
      <c r="R1326">
        <v>0</v>
      </c>
      <c r="S1326">
        <v>3</v>
      </c>
      <c r="T1326">
        <v>39</v>
      </c>
      <c r="U1326">
        <v>7.4207200000000002</v>
      </c>
      <c r="V1326">
        <v>4.5666000000000002</v>
      </c>
      <c r="W1326">
        <v>1.625</v>
      </c>
      <c r="X1326">
        <v>1.33192</v>
      </c>
      <c r="Y1326">
        <v>0.17972399999999999</v>
      </c>
      <c r="Z1326">
        <v>0.110599</v>
      </c>
      <c r="AA1326">
        <v>6.9124422967433902E-2</v>
      </c>
      <c r="AB1326">
        <v>0.25789499999999999</v>
      </c>
      <c r="AC1326">
        <v>1.5433399999999999</v>
      </c>
      <c r="AD1326">
        <v>0.29166700000000001</v>
      </c>
      <c r="AE1326">
        <v>0.68037999999999998</v>
      </c>
      <c r="AH1326">
        <v>5.2423599999999997</v>
      </c>
      <c r="AI1326">
        <v>-7.1533999999999999E-3</v>
      </c>
      <c r="AJ1326">
        <v>-9.5875699999999994E-2</v>
      </c>
      <c r="AK1326">
        <v>999</v>
      </c>
      <c r="AO1326">
        <v>20589</v>
      </c>
    </row>
    <row r="1327" spans="1:41" x14ac:dyDescent="0.45">
      <c r="A1327" t="s">
        <v>7612</v>
      </c>
      <c r="B1327" t="s">
        <v>309</v>
      </c>
      <c r="C1327">
        <v>2</v>
      </c>
      <c r="D1327">
        <v>3</v>
      </c>
      <c r="F1327">
        <v>5.4878</v>
      </c>
      <c r="G1327">
        <v>42</v>
      </c>
      <c r="H1327">
        <v>1</v>
      </c>
      <c r="K1327">
        <v>41</v>
      </c>
      <c r="L1327">
        <v>182</v>
      </c>
      <c r="M1327">
        <v>44</v>
      </c>
      <c r="N1327">
        <v>27</v>
      </c>
      <c r="O1327">
        <v>25</v>
      </c>
      <c r="P1327">
        <v>7</v>
      </c>
      <c r="Q1327">
        <v>18</v>
      </c>
      <c r="R1327">
        <v>0</v>
      </c>
      <c r="S1327">
        <v>1</v>
      </c>
      <c r="T1327">
        <v>37</v>
      </c>
      <c r="U1327">
        <v>8.12195</v>
      </c>
      <c r="V1327">
        <v>3.9512200000000002</v>
      </c>
      <c r="W1327">
        <v>2.0555599999999998</v>
      </c>
      <c r="X1327">
        <v>1.5365899999999999</v>
      </c>
      <c r="Y1327">
        <v>0.20329700000000001</v>
      </c>
      <c r="Z1327">
        <v>9.8901100000000006E-2</v>
      </c>
      <c r="AA1327">
        <v>0.10439560562372199</v>
      </c>
      <c r="AB1327">
        <v>0.26993899999999998</v>
      </c>
      <c r="AC1327">
        <v>1.5122</v>
      </c>
      <c r="AD1327">
        <v>0.31092399999999998</v>
      </c>
      <c r="AE1327">
        <v>0.67049800000000004</v>
      </c>
      <c r="AH1327">
        <v>5.05992</v>
      </c>
      <c r="AI1327">
        <v>-7.2505099999999999E-3</v>
      </c>
      <c r="AJ1327">
        <v>-3.3671300000000001E-2</v>
      </c>
      <c r="AK1327">
        <v>999</v>
      </c>
      <c r="AO1327">
        <v>18297</v>
      </c>
    </row>
    <row r="1328" spans="1:41" x14ac:dyDescent="0.45">
      <c r="A1328" t="s">
        <v>8723</v>
      </c>
      <c r="C1328">
        <v>2</v>
      </c>
      <c r="D1328">
        <v>4</v>
      </c>
      <c r="F1328">
        <v>5.1894600000000004</v>
      </c>
      <c r="G1328">
        <v>26</v>
      </c>
      <c r="H1328">
        <v>10</v>
      </c>
      <c r="K1328">
        <v>60.7</v>
      </c>
      <c r="L1328">
        <v>273</v>
      </c>
      <c r="M1328">
        <v>63</v>
      </c>
      <c r="N1328">
        <v>37</v>
      </c>
      <c r="O1328">
        <v>35</v>
      </c>
      <c r="P1328">
        <v>9</v>
      </c>
      <c r="Q1328">
        <v>29</v>
      </c>
      <c r="R1328">
        <v>0</v>
      </c>
      <c r="S1328">
        <v>3</v>
      </c>
      <c r="T1328">
        <v>48</v>
      </c>
      <c r="U1328">
        <v>7.1169700000000002</v>
      </c>
      <c r="V1328">
        <v>4.2998399999999997</v>
      </c>
      <c r="W1328">
        <v>1.65517</v>
      </c>
      <c r="X1328">
        <v>1.33443</v>
      </c>
      <c r="Y1328">
        <v>0.17582400000000001</v>
      </c>
      <c r="Z1328">
        <v>0.106227</v>
      </c>
      <c r="AA1328">
        <v>6.95970728993415E-2</v>
      </c>
      <c r="AB1328">
        <v>0.261411</v>
      </c>
      <c r="AC1328">
        <v>1.5156499999999999</v>
      </c>
      <c r="AD1328">
        <v>0.29347800000000002</v>
      </c>
      <c r="AE1328">
        <v>0.69269499999999995</v>
      </c>
      <c r="AH1328">
        <v>5.18255</v>
      </c>
      <c r="AI1328">
        <v>-9.2009299999999995E-3</v>
      </c>
      <c r="AJ1328">
        <v>-2.3585800000000001E-2</v>
      </c>
      <c r="AK1328">
        <v>999</v>
      </c>
      <c r="AO1328">
        <v>13475</v>
      </c>
    </row>
    <row r="1329" spans="1:41" x14ac:dyDescent="0.45">
      <c r="A1329" t="s">
        <v>6523</v>
      </c>
      <c r="B1329" t="s">
        <v>130</v>
      </c>
      <c r="C1329">
        <v>2</v>
      </c>
      <c r="D1329">
        <v>3</v>
      </c>
      <c r="F1329">
        <v>4.6875</v>
      </c>
      <c r="G1329">
        <v>32</v>
      </c>
      <c r="H1329">
        <v>0</v>
      </c>
      <c r="K1329">
        <v>48</v>
      </c>
      <c r="L1329">
        <v>214</v>
      </c>
      <c r="M1329">
        <v>48</v>
      </c>
      <c r="N1329">
        <v>27</v>
      </c>
      <c r="O1329">
        <v>25</v>
      </c>
      <c r="P1329">
        <v>6</v>
      </c>
      <c r="Q1329">
        <v>22</v>
      </c>
      <c r="R1329">
        <v>1</v>
      </c>
      <c r="S1329">
        <v>2</v>
      </c>
      <c r="T1329">
        <v>40</v>
      </c>
      <c r="U1329">
        <v>7.5</v>
      </c>
      <c r="V1329">
        <v>4.125</v>
      </c>
      <c r="W1329">
        <v>1.8181799999999999</v>
      </c>
      <c r="X1329">
        <v>1.125</v>
      </c>
      <c r="Y1329">
        <v>0.186916</v>
      </c>
      <c r="Z1329">
        <v>0.10280400000000001</v>
      </c>
      <c r="AA1329">
        <v>8.4112152457237202E-2</v>
      </c>
      <c r="AB1329">
        <v>0.25263200000000002</v>
      </c>
      <c r="AC1329">
        <v>1.4583299999999999</v>
      </c>
      <c r="AD1329">
        <v>0.29166700000000001</v>
      </c>
      <c r="AE1329">
        <v>0.69805200000000001</v>
      </c>
      <c r="AH1329">
        <v>4.7133700000000003</v>
      </c>
      <c r="AI1329">
        <v>-9.4598600000000005E-3</v>
      </c>
      <c r="AJ1329">
        <v>-3.8958899999999998E-2</v>
      </c>
      <c r="AK1329">
        <v>999</v>
      </c>
      <c r="AO1329" t="s">
        <v>8940</v>
      </c>
    </row>
    <row r="1330" spans="1:41" x14ac:dyDescent="0.45">
      <c r="A1330" t="s">
        <v>8591</v>
      </c>
      <c r="B1330" t="s">
        <v>18</v>
      </c>
      <c r="C1330">
        <v>3</v>
      </c>
      <c r="D1330">
        <v>4</v>
      </c>
      <c r="F1330">
        <v>4.4695299999999998</v>
      </c>
      <c r="G1330">
        <v>42</v>
      </c>
      <c r="H1330">
        <v>0</v>
      </c>
      <c r="K1330">
        <v>44.3</v>
      </c>
      <c r="L1330">
        <v>201</v>
      </c>
      <c r="M1330">
        <v>42</v>
      </c>
      <c r="N1330">
        <v>24</v>
      </c>
      <c r="O1330">
        <v>22</v>
      </c>
      <c r="P1330">
        <v>5</v>
      </c>
      <c r="Q1330">
        <v>23</v>
      </c>
      <c r="R1330">
        <v>0</v>
      </c>
      <c r="S1330">
        <v>4</v>
      </c>
      <c r="T1330">
        <v>45</v>
      </c>
      <c r="U1330">
        <v>9.1422100000000004</v>
      </c>
      <c r="V1330">
        <v>4.6726900000000002</v>
      </c>
      <c r="W1330">
        <v>1.95652</v>
      </c>
      <c r="X1330">
        <v>1.0158</v>
      </c>
      <c r="Y1330">
        <v>0.223881</v>
      </c>
      <c r="Z1330">
        <v>0.114428</v>
      </c>
      <c r="AA1330">
        <v>0.109452746808528</v>
      </c>
      <c r="AB1330">
        <v>0.24137900000000001</v>
      </c>
      <c r="AC1330">
        <v>1.4672700000000001</v>
      </c>
      <c r="AD1330">
        <v>0.29838700000000001</v>
      </c>
      <c r="AE1330">
        <v>0.706897</v>
      </c>
      <c r="AH1330">
        <v>4.5191499999999998</v>
      </c>
      <c r="AI1330">
        <v>-1.10236E-2</v>
      </c>
      <c r="AJ1330">
        <v>5.0910200000000003E-2</v>
      </c>
      <c r="AK1330">
        <v>999</v>
      </c>
      <c r="AO1330">
        <v>17169</v>
      </c>
    </row>
    <row r="1331" spans="1:41" x14ac:dyDescent="0.45">
      <c r="A1331" t="s">
        <v>8453</v>
      </c>
      <c r="B1331" t="s">
        <v>104</v>
      </c>
      <c r="C1331">
        <v>2</v>
      </c>
      <c r="D1331">
        <v>3</v>
      </c>
      <c r="F1331">
        <v>5.4375</v>
      </c>
      <c r="G1331">
        <v>26</v>
      </c>
      <c r="H1331">
        <v>5</v>
      </c>
      <c r="K1331">
        <v>48</v>
      </c>
      <c r="L1331">
        <v>223</v>
      </c>
      <c r="M1331">
        <v>52</v>
      </c>
      <c r="N1331">
        <v>31</v>
      </c>
      <c r="O1331">
        <v>29</v>
      </c>
      <c r="P1331">
        <v>8</v>
      </c>
      <c r="Q1331">
        <v>25</v>
      </c>
      <c r="R1331">
        <v>0</v>
      </c>
      <c r="S1331">
        <v>1</v>
      </c>
      <c r="T1331">
        <v>43</v>
      </c>
      <c r="U1331">
        <v>8.0625</v>
      </c>
      <c r="V1331">
        <v>4.6875</v>
      </c>
      <c r="W1331">
        <v>1.72</v>
      </c>
      <c r="X1331">
        <v>1.5</v>
      </c>
      <c r="Y1331">
        <v>0.192825</v>
      </c>
      <c r="Z1331">
        <v>0.112108</v>
      </c>
      <c r="AA1331">
        <v>8.0717489123344394E-2</v>
      </c>
      <c r="AB1331">
        <v>0.263959</v>
      </c>
      <c r="AC1331">
        <v>1.6041700000000001</v>
      </c>
      <c r="AD1331">
        <v>0.30137000000000003</v>
      </c>
      <c r="AE1331">
        <v>0.69908800000000004</v>
      </c>
      <c r="AH1331">
        <v>5.2550400000000002</v>
      </c>
      <c r="AI1331">
        <v>-1.17214E-2</v>
      </c>
      <c r="AJ1331">
        <v>-0.16436899999999999</v>
      </c>
      <c r="AK1331">
        <v>999</v>
      </c>
      <c r="AO1331">
        <v>20023</v>
      </c>
    </row>
    <row r="1332" spans="1:41" x14ac:dyDescent="0.45">
      <c r="A1332" t="s">
        <v>8681</v>
      </c>
      <c r="C1332">
        <v>2</v>
      </c>
      <c r="D1332">
        <v>4</v>
      </c>
      <c r="F1332">
        <v>4.6927399999999997</v>
      </c>
      <c r="G1332">
        <v>44</v>
      </c>
      <c r="H1332">
        <v>0</v>
      </c>
      <c r="K1332">
        <v>53.7</v>
      </c>
      <c r="L1332">
        <v>239</v>
      </c>
      <c r="M1332">
        <v>53</v>
      </c>
      <c r="N1332">
        <v>30</v>
      </c>
      <c r="O1332">
        <v>28</v>
      </c>
      <c r="P1332">
        <v>6</v>
      </c>
      <c r="Q1332">
        <v>26</v>
      </c>
      <c r="R1332">
        <v>0</v>
      </c>
      <c r="S1332">
        <v>4</v>
      </c>
      <c r="T1332">
        <v>44</v>
      </c>
      <c r="U1332">
        <v>7.3742999999999999</v>
      </c>
      <c r="V1332">
        <v>4.3575400000000002</v>
      </c>
      <c r="W1332">
        <v>1.69231</v>
      </c>
      <c r="X1332">
        <v>1.00559</v>
      </c>
      <c r="Y1332">
        <v>0.18410000000000001</v>
      </c>
      <c r="Z1332">
        <v>0.10878699999999999</v>
      </c>
      <c r="AA1332">
        <v>7.5313806533813393E-2</v>
      </c>
      <c r="AB1332">
        <v>0.25358900000000001</v>
      </c>
      <c r="AC1332">
        <v>1.4711399999999999</v>
      </c>
      <c r="AD1332">
        <v>0.295597</v>
      </c>
      <c r="AE1332">
        <v>0.69405099999999997</v>
      </c>
      <c r="AH1332">
        <v>4.7447999999999997</v>
      </c>
      <c r="AI1332">
        <v>-1.25769E-2</v>
      </c>
      <c r="AJ1332">
        <v>-2.28901E-2</v>
      </c>
      <c r="AK1332">
        <v>999</v>
      </c>
      <c r="AO1332">
        <v>18496</v>
      </c>
    </row>
    <row r="1333" spans="1:41" x14ac:dyDescent="0.45">
      <c r="A1333" t="s">
        <v>7520</v>
      </c>
      <c r="B1333" t="s">
        <v>76</v>
      </c>
      <c r="C1333">
        <v>2</v>
      </c>
      <c r="D1333">
        <v>4</v>
      </c>
      <c r="F1333">
        <v>4.7169800000000004</v>
      </c>
      <c r="G1333">
        <v>41</v>
      </c>
      <c r="H1333">
        <v>1</v>
      </c>
      <c r="K1333">
        <v>47.7</v>
      </c>
      <c r="L1333">
        <v>214</v>
      </c>
      <c r="M1333">
        <v>48</v>
      </c>
      <c r="N1333">
        <v>27</v>
      </c>
      <c r="O1333">
        <v>25</v>
      </c>
      <c r="P1333">
        <v>6</v>
      </c>
      <c r="Q1333">
        <v>21</v>
      </c>
      <c r="R1333">
        <v>0</v>
      </c>
      <c r="S1333">
        <v>4</v>
      </c>
      <c r="T1333">
        <v>40</v>
      </c>
      <c r="U1333">
        <v>7.5471700000000004</v>
      </c>
      <c r="V1333">
        <v>3.9622600000000001</v>
      </c>
      <c r="W1333">
        <v>1.90476</v>
      </c>
      <c r="X1333">
        <v>1.13208</v>
      </c>
      <c r="Y1333">
        <v>0.186916</v>
      </c>
      <c r="Z1333">
        <v>9.8130800000000004E-2</v>
      </c>
      <c r="AA1333">
        <v>8.8785044848918901E-2</v>
      </c>
      <c r="AB1333">
        <v>0.25396800000000003</v>
      </c>
      <c r="AC1333">
        <v>1.4465399999999999</v>
      </c>
      <c r="AD1333">
        <v>0.29370600000000002</v>
      </c>
      <c r="AE1333">
        <v>0.69306900000000005</v>
      </c>
      <c r="AH1333">
        <v>4.7854400000000004</v>
      </c>
      <c r="AI1333">
        <v>-1.31495E-2</v>
      </c>
      <c r="AJ1333">
        <v>2.4950300000000002E-2</v>
      </c>
      <c r="AK1333">
        <v>999</v>
      </c>
      <c r="AO1333">
        <v>19891</v>
      </c>
    </row>
    <row r="1334" spans="1:41" x14ac:dyDescent="0.45">
      <c r="A1334" t="s">
        <v>8767</v>
      </c>
      <c r="C1334">
        <v>3</v>
      </c>
      <c r="D1334">
        <v>2</v>
      </c>
      <c r="F1334">
        <v>4.6898299999999997</v>
      </c>
      <c r="G1334">
        <v>34</v>
      </c>
      <c r="H1334">
        <v>0</v>
      </c>
      <c r="K1334">
        <v>40.299999999999997</v>
      </c>
      <c r="L1334">
        <v>177</v>
      </c>
      <c r="M1334">
        <v>37</v>
      </c>
      <c r="N1334">
        <v>22</v>
      </c>
      <c r="O1334">
        <v>21</v>
      </c>
      <c r="P1334">
        <v>5</v>
      </c>
      <c r="Q1334">
        <v>22</v>
      </c>
      <c r="R1334">
        <v>1</v>
      </c>
      <c r="S1334">
        <v>2</v>
      </c>
      <c r="T1334">
        <v>41</v>
      </c>
      <c r="U1334">
        <v>9.1563300000000005</v>
      </c>
      <c r="V1334">
        <v>4.9131499999999999</v>
      </c>
      <c r="W1334">
        <v>1.86364</v>
      </c>
      <c r="X1334">
        <v>1.11663</v>
      </c>
      <c r="Y1334">
        <v>0.23163800000000001</v>
      </c>
      <c r="Z1334">
        <v>0.124294</v>
      </c>
      <c r="AA1334">
        <v>0.107344634830951</v>
      </c>
      <c r="AB1334">
        <v>0.24182999999999999</v>
      </c>
      <c r="AC1334">
        <v>1.4640200000000001</v>
      </c>
      <c r="AD1334">
        <v>0.29906500000000003</v>
      </c>
      <c r="AE1334">
        <v>0.711538</v>
      </c>
      <c r="AH1334">
        <v>4.6197999999999997</v>
      </c>
      <c r="AI1334">
        <v>-1.43337E-2</v>
      </c>
      <c r="AJ1334">
        <v>5.5693100000000002E-2</v>
      </c>
      <c r="AK1334">
        <v>999</v>
      </c>
      <c r="AO1334">
        <v>20227</v>
      </c>
    </row>
    <row r="1335" spans="1:41" x14ac:dyDescent="0.45">
      <c r="A1335" t="s">
        <v>8642</v>
      </c>
      <c r="B1335" t="s">
        <v>70</v>
      </c>
      <c r="C1335">
        <v>3</v>
      </c>
      <c r="D1335">
        <v>3</v>
      </c>
      <c r="F1335">
        <v>4.3708600000000004</v>
      </c>
      <c r="G1335">
        <v>44</v>
      </c>
      <c r="H1335">
        <v>0</v>
      </c>
      <c r="K1335">
        <v>45.3</v>
      </c>
      <c r="L1335">
        <v>202</v>
      </c>
      <c r="M1335">
        <v>40</v>
      </c>
      <c r="N1335">
        <v>24</v>
      </c>
      <c r="O1335">
        <v>22</v>
      </c>
      <c r="P1335">
        <v>6</v>
      </c>
      <c r="Q1335">
        <v>27</v>
      </c>
      <c r="R1335">
        <v>1</v>
      </c>
      <c r="S1335">
        <v>1</v>
      </c>
      <c r="T1335">
        <v>54</v>
      </c>
      <c r="U1335">
        <v>10.7285</v>
      </c>
      <c r="V1335">
        <v>5.3642399999999997</v>
      </c>
      <c r="W1335">
        <v>2</v>
      </c>
      <c r="X1335">
        <v>1.1920500000000001</v>
      </c>
      <c r="Y1335">
        <v>0.26732699999999998</v>
      </c>
      <c r="Z1335">
        <v>0.133663</v>
      </c>
      <c r="AA1335">
        <v>0.13366337120532901</v>
      </c>
      <c r="AB1335">
        <v>0.22988500000000001</v>
      </c>
      <c r="AC1335">
        <v>1.4790300000000001</v>
      </c>
      <c r="AD1335">
        <v>0.29824600000000001</v>
      </c>
      <c r="AE1335">
        <v>0.733788</v>
      </c>
      <c r="AH1335">
        <v>4.4470900000000002</v>
      </c>
      <c r="AI1335">
        <v>-1.48392E-2</v>
      </c>
      <c r="AJ1335">
        <v>-6.2750299999999995E-2</v>
      </c>
      <c r="AK1335">
        <v>999</v>
      </c>
      <c r="AO1335">
        <v>19493</v>
      </c>
    </row>
    <row r="1336" spans="1:41" x14ac:dyDescent="0.45">
      <c r="A1336" t="s">
        <v>7359</v>
      </c>
      <c r="B1336" t="s">
        <v>56</v>
      </c>
      <c r="C1336">
        <v>4</v>
      </c>
      <c r="D1336">
        <v>6</v>
      </c>
      <c r="F1336">
        <v>4.9827000000000004</v>
      </c>
      <c r="G1336">
        <v>17</v>
      </c>
      <c r="H1336">
        <v>17</v>
      </c>
      <c r="K1336">
        <v>86.7</v>
      </c>
      <c r="L1336">
        <v>401</v>
      </c>
      <c r="M1336">
        <v>100</v>
      </c>
      <c r="N1336">
        <v>51</v>
      </c>
      <c r="O1336">
        <v>48</v>
      </c>
      <c r="P1336">
        <v>15</v>
      </c>
      <c r="Q1336">
        <v>40</v>
      </c>
      <c r="R1336">
        <v>0</v>
      </c>
      <c r="S1336">
        <v>2</v>
      </c>
      <c r="T1336">
        <v>55</v>
      </c>
      <c r="U1336">
        <v>5.7093400000000001</v>
      </c>
      <c r="V1336">
        <v>4.1522500000000004</v>
      </c>
      <c r="W1336">
        <v>1.375</v>
      </c>
      <c r="X1336">
        <v>1.5570900000000001</v>
      </c>
      <c r="Y1336">
        <v>0.137157</v>
      </c>
      <c r="Z1336">
        <v>9.9750599999999995E-2</v>
      </c>
      <c r="AA1336">
        <v>3.7406489253044101E-2</v>
      </c>
      <c r="AB1336">
        <v>0.27855200000000002</v>
      </c>
      <c r="AC1336">
        <v>1.61476</v>
      </c>
      <c r="AD1336">
        <v>0.29411799999999999</v>
      </c>
      <c r="AE1336">
        <v>0.74789899999999998</v>
      </c>
      <c r="AH1336">
        <v>5.68872</v>
      </c>
      <c r="AI1336">
        <v>-1.5607599999999999E-2</v>
      </c>
      <c r="AJ1336">
        <v>0.57998000000000005</v>
      </c>
      <c r="AK1336">
        <v>999</v>
      </c>
      <c r="AO1336">
        <v>8779</v>
      </c>
    </row>
    <row r="1337" spans="1:41" x14ac:dyDescent="0.45">
      <c r="A1337" t="s">
        <v>7383</v>
      </c>
      <c r="B1337" t="s">
        <v>18</v>
      </c>
      <c r="C1337">
        <v>3</v>
      </c>
      <c r="D1337">
        <v>3</v>
      </c>
      <c r="F1337">
        <v>4.125</v>
      </c>
      <c r="G1337">
        <v>52</v>
      </c>
      <c r="H1337">
        <v>0</v>
      </c>
      <c r="K1337">
        <v>48</v>
      </c>
      <c r="L1337">
        <v>209</v>
      </c>
      <c r="M1337">
        <v>45</v>
      </c>
      <c r="N1337">
        <v>24</v>
      </c>
      <c r="O1337">
        <v>22</v>
      </c>
      <c r="P1337">
        <v>8</v>
      </c>
      <c r="Q1337">
        <v>20</v>
      </c>
      <c r="R1337">
        <v>3</v>
      </c>
      <c r="S1337">
        <v>1</v>
      </c>
      <c r="T1337">
        <v>53</v>
      </c>
      <c r="U1337">
        <v>9.9375</v>
      </c>
      <c r="V1337">
        <v>3.75</v>
      </c>
      <c r="W1337">
        <v>2.65</v>
      </c>
      <c r="X1337">
        <v>1.5</v>
      </c>
      <c r="Y1337">
        <v>0.25358900000000001</v>
      </c>
      <c r="Z1337">
        <v>9.5693799999999996E-2</v>
      </c>
      <c r="AA1337">
        <v>0.15789474546909299</v>
      </c>
      <c r="AB1337">
        <v>0.23936199999999999</v>
      </c>
      <c r="AC1337">
        <v>1.3541700000000001</v>
      </c>
      <c r="AD1337">
        <v>0.29133900000000001</v>
      </c>
      <c r="AE1337">
        <v>0.76208200000000004</v>
      </c>
      <c r="AH1337">
        <v>4.5258700000000003</v>
      </c>
      <c r="AI1337">
        <v>-1.5653500000000001E-2</v>
      </c>
      <c r="AJ1337">
        <v>0.25362699999999999</v>
      </c>
      <c r="AK1337">
        <v>999</v>
      </c>
      <c r="AO1337">
        <v>13892</v>
      </c>
    </row>
    <row r="1338" spans="1:41" x14ac:dyDescent="0.45">
      <c r="A1338" t="s">
        <v>8372</v>
      </c>
      <c r="B1338" t="s">
        <v>39</v>
      </c>
      <c r="C1338">
        <v>3</v>
      </c>
      <c r="D1338">
        <v>5</v>
      </c>
      <c r="F1338">
        <v>4.5666000000000002</v>
      </c>
      <c r="G1338">
        <v>34</v>
      </c>
      <c r="H1338">
        <v>0</v>
      </c>
      <c r="K1338">
        <v>47.3</v>
      </c>
      <c r="L1338">
        <v>207</v>
      </c>
      <c r="M1338">
        <v>48</v>
      </c>
      <c r="N1338">
        <v>26</v>
      </c>
      <c r="O1338">
        <v>24</v>
      </c>
      <c r="P1338">
        <v>6</v>
      </c>
      <c r="Q1338">
        <v>17</v>
      </c>
      <c r="R1338">
        <v>1</v>
      </c>
      <c r="S1338">
        <v>2</v>
      </c>
      <c r="T1338">
        <v>37</v>
      </c>
      <c r="U1338">
        <v>7.0401699999999998</v>
      </c>
      <c r="V1338">
        <v>3.2346699999999999</v>
      </c>
      <c r="W1338">
        <v>2.1764700000000001</v>
      </c>
      <c r="X1338">
        <v>1.1416500000000001</v>
      </c>
      <c r="Y1338">
        <v>0.17874399999999999</v>
      </c>
      <c r="Z1338">
        <v>8.2125600000000007E-2</v>
      </c>
      <c r="AA1338">
        <v>9.6618354320526095E-2</v>
      </c>
      <c r="AB1338">
        <v>0.25531900000000002</v>
      </c>
      <c r="AC1338">
        <v>1.3742099999999999</v>
      </c>
      <c r="AD1338">
        <v>0.289655</v>
      </c>
      <c r="AE1338">
        <v>0.68904600000000005</v>
      </c>
      <c r="AH1338">
        <v>4.5446799999999996</v>
      </c>
      <c r="AI1338">
        <v>-1.5658700000000001E-2</v>
      </c>
      <c r="AJ1338">
        <v>-3.2199100000000001E-2</v>
      </c>
      <c r="AK1338">
        <v>999</v>
      </c>
      <c r="AO1338" t="s">
        <v>8373</v>
      </c>
    </row>
    <row r="1339" spans="1:41" x14ac:dyDescent="0.45">
      <c r="A1339" t="s">
        <v>8710</v>
      </c>
      <c r="B1339" t="s">
        <v>70</v>
      </c>
      <c r="C1339">
        <v>2</v>
      </c>
      <c r="D1339">
        <v>2</v>
      </c>
      <c r="F1339">
        <v>4.5801499999999997</v>
      </c>
      <c r="G1339">
        <v>31</v>
      </c>
      <c r="H1339">
        <v>2</v>
      </c>
      <c r="K1339">
        <v>39.299999999999997</v>
      </c>
      <c r="L1339">
        <v>179</v>
      </c>
      <c r="M1339">
        <v>35</v>
      </c>
      <c r="N1339">
        <v>21</v>
      </c>
      <c r="O1339">
        <v>20</v>
      </c>
      <c r="P1339">
        <v>4</v>
      </c>
      <c r="Q1339">
        <v>26</v>
      </c>
      <c r="R1339">
        <v>0</v>
      </c>
      <c r="S1339">
        <v>2</v>
      </c>
      <c r="T1339">
        <v>40</v>
      </c>
      <c r="U1339">
        <v>9.1603100000000008</v>
      </c>
      <c r="V1339">
        <v>5.9542000000000002</v>
      </c>
      <c r="W1339">
        <v>1.5384599999999999</v>
      </c>
      <c r="X1339">
        <v>0.91603100000000004</v>
      </c>
      <c r="Y1339">
        <v>0.223464</v>
      </c>
      <c r="Z1339">
        <v>0.14525099999999999</v>
      </c>
      <c r="AA1339">
        <v>7.8212291002273504E-2</v>
      </c>
      <c r="AB1339">
        <v>0.23178799999999999</v>
      </c>
      <c r="AC1339">
        <v>1.55216</v>
      </c>
      <c r="AD1339">
        <v>0.28971999999999998</v>
      </c>
      <c r="AE1339">
        <v>0.72202200000000005</v>
      </c>
      <c r="AH1339">
        <v>4.6799799999999996</v>
      </c>
      <c r="AI1339">
        <v>-1.6193200000000001E-2</v>
      </c>
      <c r="AJ1339">
        <v>2.7764500000000001E-2</v>
      </c>
      <c r="AK1339">
        <v>999</v>
      </c>
      <c r="AO1339" t="s">
        <v>8711</v>
      </c>
    </row>
    <row r="1340" spans="1:41" x14ac:dyDescent="0.45">
      <c r="A1340" t="s">
        <v>7456</v>
      </c>
      <c r="B1340" t="s">
        <v>82</v>
      </c>
      <c r="C1340">
        <v>3</v>
      </c>
      <c r="D1340">
        <v>2</v>
      </c>
      <c r="F1340">
        <v>4.4708399999999999</v>
      </c>
      <c r="G1340">
        <v>45</v>
      </c>
      <c r="H1340">
        <v>1</v>
      </c>
      <c r="K1340">
        <v>46.3</v>
      </c>
      <c r="L1340">
        <v>203</v>
      </c>
      <c r="M1340">
        <v>43</v>
      </c>
      <c r="N1340">
        <v>25</v>
      </c>
      <c r="O1340">
        <v>23</v>
      </c>
      <c r="P1340">
        <v>6</v>
      </c>
      <c r="Q1340">
        <v>20</v>
      </c>
      <c r="R1340">
        <v>1</v>
      </c>
      <c r="S1340">
        <v>4</v>
      </c>
      <c r="T1340">
        <v>45</v>
      </c>
      <c r="U1340">
        <v>8.7472999999999992</v>
      </c>
      <c r="V1340">
        <v>3.8876900000000001</v>
      </c>
      <c r="W1340">
        <v>2.25</v>
      </c>
      <c r="X1340">
        <v>1.16631</v>
      </c>
      <c r="Y1340">
        <v>0.22167500000000001</v>
      </c>
      <c r="Z1340">
        <v>9.8522200000000004E-2</v>
      </c>
      <c r="AA1340">
        <v>0.123152710497379</v>
      </c>
      <c r="AB1340">
        <v>0.24022299999999999</v>
      </c>
      <c r="AC1340">
        <v>1.36069</v>
      </c>
      <c r="AD1340">
        <v>0.28906199999999999</v>
      </c>
      <c r="AE1340">
        <v>0.69597100000000001</v>
      </c>
      <c r="AH1340">
        <v>4.5509399999999998</v>
      </c>
      <c r="AI1340">
        <v>-1.7330999999999999E-2</v>
      </c>
      <c r="AJ1340">
        <v>-5.6481999999999997E-2</v>
      </c>
      <c r="AK1340">
        <v>999</v>
      </c>
      <c r="AO1340">
        <v>17888</v>
      </c>
    </row>
    <row r="1341" spans="1:41" x14ac:dyDescent="0.45">
      <c r="A1341" t="s">
        <v>8285</v>
      </c>
      <c r="B1341" t="s">
        <v>14</v>
      </c>
      <c r="C1341">
        <v>2</v>
      </c>
      <c r="D1341">
        <v>2</v>
      </c>
      <c r="F1341">
        <v>4.9874099999999997</v>
      </c>
      <c r="G1341">
        <v>32</v>
      </c>
      <c r="H1341">
        <v>3</v>
      </c>
      <c r="K1341">
        <v>39.700000000000003</v>
      </c>
      <c r="L1341">
        <v>181</v>
      </c>
      <c r="M1341">
        <v>38</v>
      </c>
      <c r="N1341">
        <v>24</v>
      </c>
      <c r="O1341">
        <v>22</v>
      </c>
      <c r="P1341">
        <v>6</v>
      </c>
      <c r="Q1341">
        <v>20</v>
      </c>
      <c r="R1341">
        <v>1</v>
      </c>
      <c r="S1341">
        <v>3</v>
      </c>
      <c r="T1341">
        <v>40</v>
      </c>
      <c r="U1341">
        <v>9.0680099999999992</v>
      </c>
      <c r="V1341">
        <v>4.5340100000000003</v>
      </c>
      <c r="W1341">
        <v>2</v>
      </c>
      <c r="X1341">
        <v>1.3602000000000001</v>
      </c>
      <c r="Y1341">
        <v>0.220994</v>
      </c>
      <c r="Z1341">
        <v>0.110497</v>
      </c>
      <c r="AA1341">
        <v>0.110497236251831</v>
      </c>
      <c r="AB1341">
        <v>0.240506</v>
      </c>
      <c r="AC1341">
        <v>1.46096</v>
      </c>
      <c r="AD1341">
        <v>0.28571400000000002</v>
      </c>
      <c r="AE1341">
        <v>0.68548399999999998</v>
      </c>
      <c r="AH1341">
        <v>4.9427000000000003</v>
      </c>
      <c r="AI1341">
        <v>-1.7413399999999999E-2</v>
      </c>
      <c r="AJ1341">
        <v>-0.20019000000000001</v>
      </c>
      <c r="AK1341">
        <v>999</v>
      </c>
      <c r="AO1341">
        <v>19178</v>
      </c>
    </row>
    <row r="1342" spans="1:41" x14ac:dyDescent="0.45">
      <c r="A1342" t="s">
        <v>8970</v>
      </c>
      <c r="B1342" t="s">
        <v>130</v>
      </c>
      <c r="C1342">
        <v>1</v>
      </c>
      <c r="D1342">
        <v>2</v>
      </c>
      <c r="F1342">
        <v>4.9471499999999997</v>
      </c>
      <c r="G1342">
        <v>20</v>
      </c>
      <c r="H1342">
        <v>1</v>
      </c>
      <c r="K1342">
        <v>47.3</v>
      </c>
      <c r="L1342">
        <v>208</v>
      </c>
      <c r="M1342">
        <v>51</v>
      </c>
      <c r="N1342">
        <v>28</v>
      </c>
      <c r="O1342">
        <v>26</v>
      </c>
      <c r="P1342">
        <v>6</v>
      </c>
      <c r="Q1342">
        <v>17</v>
      </c>
      <c r="R1342">
        <v>0</v>
      </c>
      <c r="S1342">
        <v>2</v>
      </c>
      <c r="T1342">
        <v>28</v>
      </c>
      <c r="U1342">
        <v>5.3277000000000001</v>
      </c>
      <c r="V1342">
        <v>3.2346699999999999</v>
      </c>
      <c r="W1342">
        <v>1.64706</v>
      </c>
      <c r="X1342">
        <v>1.1416500000000001</v>
      </c>
      <c r="Y1342">
        <v>0.13461500000000001</v>
      </c>
      <c r="Z1342">
        <v>8.1730800000000006E-2</v>
      </c>
      <c r="AA1342">
        <v>5.2884623408317497E-2</v>
      </c>
      <c r="AB1342">
        <v>0.269841</v>
      </c>
      <c r="AC1342">
        <v>1.43763</v>
      </c>
      <c r="AD1342">
        <v>0.290323</v>
      </c>
      <c r="AE1342">
        <v>0.67114099999999999</v>
      </c>
      <c r="AH1342">
        <v>4.92523</v>
      </c>
      <c r="AI1342">
        <v>-1.7523500000000001E-2</v>
      </c>
      <c r="AJ1342">
        <v>-7.3966000000000004E-2</v>
      </c>
      <c r="AK1342">
        <v>999</v>
      </c>
      <c r="AO1342" t="s">
        <v>8971</v>
      </c>
    </row>
    <row r="1343" spans="1:41" x14ac:dyDescent="0.45">
      <c r="A1343" t="s">
        <v>8845</v>
      </c>
      <c r="B1343" t="s">
        <v>155</v>
      </c>
      <c r="C1343">
        <v>3</v>
      </c>
      <c r="D1343">
        <v>6</v>
      </c>
      <c r="F1343">
        <v>5.3689200000000001</v>
      </c>
      <c r="G1343">
        <v>23</v>
      </c>
      <c r="H1343">
        <v>15</v>
      </c>
      <c r="K1343">
        <v>63.7</v>
      </c>
      <c r="L1343">
        <v>293</v>
      </c>
      <c r="M1343">
        <v>55</v>
      </c>
      <c r="N1343">
        <v>41</v>
      </c>
      <c r="O1343">
        <v>38</v>
      </c>
      <c r="P1343">
        <v>7</v>
      </c>
      <c r="Q1343">
        <v>42</v>
      </c>
      <c r="R1343">
        <v>0</v>
      </c>
      <c r="S1343">
        <v>15</v>
      </c>
      <c r="T1343">
        <v>63</v>
      </c>
      <c r="U1343">
        <v>8.9010999999999996</v>
      </c>
      <c r="V1343">
        <v>5.9340700000000002</v>
      </c>
      <c r="W1343">
        <v>1.5</v>
      </c>
      <c r="X1343">
        <v>0.98901099999999997</v>
      </c>
      <c r="Y1343">
        <v>0.21501700000000001</v>
      </c>
      <c r="Z1343">
        <v>0.143345</v>
      </c>
      <c r="AA1343">
        <v>7.1672350168228094E-2</v>
      </c>
      <c r="AB1343">
        <v>0.23305100000000001</v>
      </c>
      <c r="AC1343">
        <v>1.5227599999999999</v>
      </c>
      <c r="AD1343">
        <v>0.289157</v>
      </c>
      <c r="AE1343">
        <v>0.64220200000000005</v>
      </c>
      <c r="AH1343">
        <v>5.3900499999999996</v>
      </c>
      <c r="AI1343">
        <v>-1.79209E-2</v>
      </c>
      <c r="AJ1343">
        <v>9.6698000000000006E-2</v>
      </c>
      <c r="AK1343">
        <v>999</v>
      </c>
      <c r="AO1343" t="s">
        <v>8846</v>
      </c>
    </row>
    <row r="1344" spans="1:41" x14ac:dyDescent="0.45">
      <c r="A1344" t="s">
        <v>6370</v>
      </c>
      <c r="B1344" t="s">
        <v>89</v>
      </c>
      <c r="C1344">
        <v>4</v>
      </c>
      <c r="D1344">
        <v>3</v>
      </c>
      <c r="F1344">
        <v>4.1779500000000001</v>
      </c>
      <c r="G1344">
        <v>33</v>
      </c>
      <c r="H1344">
        <v>0</v>
      </c>
      <c r="K1344">
        <v>51.7</v>
      </c>
      <c r="L1344">
        <v>224</v>
      </c>
      <c r="M1344">
        <v>48</v>
      </c>
      <c r="N1344">
        <v>26</v>
      </c>
      <c r="O1344">
        <v>24</v>
      </c>
      <c r="P1344">
        <v>7</v>
      </c>
      <c r="Q1344">
        <v>21</v>
      </c>
      <c r="R1344">
        <v>0</v>
      </c>
      <c r="S1344">
        <v>3</v>
      </c>
      <c r="T1344">
        <v>52</v>
      </c>
      <c r="U1344">
        <v>9.0522200000000002</v>
      </c>
      <c r="V1344">
        <v>3.65571</v>
      </c>
      <c r="W1344">
        <v>2.4761899999999999</v>
      </c>
      <c r="X1344">
        <v>1.2185699999999999</v>
      </c>
      <c r="Y1344">
        <v>0.23214299999999999</v>
      </c>
      <c r="Z1344">
        <v>9.375E-2</v>
      </c>
      <c r="AA1344">
        <v>0.13839285075664501</v>
      </c>
      <c r="AB1344">
        <v>0.24</v>
      </c>
      <c r="AC1344">
        <v>1.3346199999999999</v>
      </c>
      <c r="AD1344">
        <v>0.29077999999999998</v>
      </c>
      <c r="AE1344">
        <v>0.72635099999999997</v>
      </c>
      <c r="AH1344">
        <v>4.3962399999999997</v>
      </c>
      <c r="AI1344">
        <v>-1.8218700000000001E-2</v>
      </c>
      <c r="AJ1344">
        <v>7.6054200000000002E-2</v>
      </c>
      <c r="AK1344">
        <v>999</v>
      </c>
      <c r="AO1344">
        <v>27694</v>
      </c>
    </row>
    <row r="1345" spans="1:41" x14ac:dyDescent="0.45">
      <c r="A1345" t="s">
        <v>8495</v>
      </c>
      <c r="C1345">
        <v>3</v>
      </c>
      <c r="D1345">
        <v>2</v>
      </c>
      <c r="F1345">
        <v>4.6308699999999998</v>
      </c>
      <c r="G1345">
        <v>34</v>
      </c>
      <c r="H1345">
        <v>1</v>
      </c>
      <c r="K1345">
        <v>44.7</v>
      </c>
      <c r="L1345">
        <v>195</v>
      </c>
      <c r="M1345">
        <v>44</v>
      </c>
      <c r="N1345">
        <v>25</v>
      </c>
      <c r="O1345">
        <v>23</v>
      </c>
      <c r="P1345">
        <v>7</v>
      </c>
      <c r="Q1345">
        <v>19</v>
      </c>
      <c r="R1345">
        <v>0</v>
      </c>
      <c r="S1345">
        <v>1</v>
      </c>
      <c r="T1345">
        <v>39</v>
      </c>
      <c r="U1345">
        <v>7.8523500000000004</v>
      </c>
      <c r="V1345">
        <v>3.8254999999999999</v>
      </c>
      <c r="W1345">
        <v>2.0526300000000002</v>
      </c>
      <c r="X1345">
        <v>1.4094</v>
      </c>
      <c r="Y1345">
        <v>0.2</v>
      </c>
      <c r="Z1345">
        <v>9.7435900000000006E-2</v>
      </c>
      <c r="AA1345">
        <v>0.102564103901386</v>
      </c>
      <c r="AB1345">
        <v>0.25142900000000001</v>
      </c>
      <c r="AC1345">
        <v>1.4094</v>
      </c>
      <c r="AD1345">
        <v>0.28682200000000002</v>
      </c>
      <c r="AE1345">
        <v>0.71428599999999998</v>
      </c>
      <c r="AH1345">
        <v>4.8881500000000004</v>
      </c>
      <c r="AI1345">
        <v>-1.9967700000000001E-2</v>
      </c>
      <c r="AJ1345">
        <v>-3.3688700000000002E-2</v>
      </c>
      <c r="AK1345">
        <v>999</v>
      </c>
      <c r="AO1345" t="s">
        <v>8496</v>
      </c>
    </row>
    <row r="1346" spans="1:41" x14ac:dyDescent="0.45">
      <c r="A1346" t="s">
        <v>8761</v>
      </c>
      <c r="C1346">
        <v>3</v>
      </c>
      <c r="D1346">
        <v>7</v>
      </c>
      <c r="F1346">
        <v>5.5344100000000003</v>
      </c>
      <c r="G1346">
        <v>19</v>
      </c>
      <c r="H1346">
        <v>13</v>
      </c>
      <c r="K1346">
        <v>68.3</v>
      </c>
      <c r="L1346">
        <v>319</v>
      </c>
      <c r="M1346">
        <v>74</v>
      </c>
      <c r="N1346">
        <v>45</v>
      </c>
      <c r="O1346">
        <v>42</v>
      </c>
      <c r="P1346">
        <v>8</v>
      </c>
      <c r="Q1346">
        <v>38</v>
      </c>
      <c r="R1346">
        <v>0</v>
      </c>
      <c r="S1346">
        <v>7</v>
      </c>
      <c r="T1346">
        <v>44</v>
      </c>
      <c r="U1346">
        <v>5.7979500000000002</v>
      </c>
      <c r="V1346">
        <v>5.00732</v>
      </c>
      <c r="W1346">
        <v>1.1578900000000001</v>
      </c>
      <c r="X1346">
        <v>1.0541700000000001</v>
      </c>
      <c r="Y1346">
        <v>0.137931</v>
      </c>
      <c r="Z1346">
        <v>0.11912200000000001</v>
      </c>
      <c r="AA1346">
        <v>1.88087746500968E-2</v>
      </c>
      <c r="AB1346">
        <v>0.27007300000000001</v>
      </c>
      <c r="AC1346">
        <v>1.6398200000000001</v>
      </c>
      <c r="AD1346">
        <v>0.29729699999999998</v>
      </c>
      <c r="AE1346">
        <v>0.66468300000000002</v>
      </c>
      <c r="AH1346">
        <v>5.4658699999999998</v>
      </c>
      <c r="AI1346">
        <v>-2.0288299999999999E-2</v>
      </c>
      <c r="AJ1346">
        <v>-4.7683999999999997E-2</v>
      </c>
      <c r="AK1346">
        <v>999</v>
      </c>
      <c r="AO1346">
        <v>20041</v>
      </c>
    </row>
    <row r="1347" spans="1:41" x14ac:dyDescent="0.45">
      <c r="A1347" t="s">
        <v>8815</v>
      </c>
      <c r="B1347" t="s">
        <v>28</v>
      </c>
      <c r="C1347">
        <v>1</v>
      </c>
      <c r="D1347">
        <v>2</v>
      </c>
      <c r="F1347">
        <v>4.6875</v>
      </c>
      <c r="G1347">
        <v>38</v>
      </c>
      <c r="H1347">
        <v>0</v>
      </c>
      <c r="K1347">
        <v>48</v>
      </c>
      <c r="L1347">
        <v>215</v>
      </c>
      <c r="M1347">
        <v>42</v>
      </c>
      <c r="N1347">
        <v>27</v>
      </c>
      <c r="O1347">
        <v>25</v>
      </c>
      <c r="P1347">
        <v>6</v>
      </c>
      <c r="Q1347">
        <v>32</v>
      </c>
      <c r="R1347">
        <v>0</v>
      </c>
      <c r="S1347">
        <v>2</v>
      </c>
      <c r="T1347">
        <v>57</v>
      </c>
      <c r="U1347">
        <v>10.6875</v>
      </c>
      <c r="V1347">
        <v>6</v>
      </c>
      <c r="W1347">
        <v>1.78125</v>
      </c>
      <c r="X1347">
        <v>1.125</v>
      </c>
      <c r="Y1347">
        <v>0.26511600000000002</v>
      </c>
      <c r="Z1347">
        <v>0.148837</v>
      </c>
      <c r="AA1347">
        <v>0.11627906560897799</v>
      </c>
      <c r="AB1347">
        <v>0.232044</v>
      </c>
      <c r="AC1347">
        <v>1.5416700000000001</v>
      </c>
      <c r="AD1347">
        <v>0.305085</v>
      </c>
      <c r="AE1347">
        <v>0.71646299999999996</v>
      </c>
      <c r="AH1347">
        <v>4.6300400000000002</v>
      </c>
      <c r="AI1347">
        <v>-2.1218299999999999E-2</v>
      </c>
      <c r="AJ1347">
        <v>5.31108E-2</v>
      </c>
      <c r="AK1347">
        <v>999</v>
      </c>
      <c r="AO1347" t="s">
        <v>8816</v>
      </c>
    </row>
    <row r="1348" spans="1:41" x14ac:dyDescent="0.45">
      <c r="A1348" t="s">
        <v>8617</v>
      </c>
      <c r="C1348">
        <v>3</v>
      </c>
      <c r="D1348">
        <v>2</v>
      </c>
      <c r="F1348">
        <v>4.5957400000000002</v>
      </c>
      <c r="G1348">
        <v>32</v>
      </c>
      <c r="H1348">
        <v>2</v>
      </c>
      <c r="K1348">
        <v>47</v>
      </c>
      <c r="L1348">
        <v>207</v>
      </c>
      <c r="M1348">
        <v>47</v>
      </c>
      <c r="N1348">
        <v>26</v>
      </c>
      <c r="O1348">
        <v>24</v>
      </c>
      <c r="P1348">
        <v>7</v>
      </c>
      <c r="Q1348">
        <v>20</v>
      </c>
      <c r="R1348">
        <v>0</v>
      </c>
      <c r="S1348">
        <v>3</v>
      </c>
      <c r="T1348">
        <v>39</v>
      </c>
      <c r="U1348">
        <v>7.4680900000000001</v>
      </c>
      <c r="V1348">
        <v>3.82979</v>
      </c>
      <c r="W1348">
        <v>1.95</v>
      </c>
      <c r="X1348">
        <v>1.34043</v>
      </c>
      <c r="Y1348">
        <v>0.18840599999999999</v>
      </c>
      <c r="Z1348">
        <v>9.6618399999999993E-2</v>
      </c>
      <c r="AA1348">
        <v>9.1787442564964294E-2</v>
      </c>
      <c r="AB1348">
        <v>0.25543500000000002</v>
      </c>
      <c r="AC1348">
        <v>1.42553</v>
      </c>
      <c r="AD1348">
        <v>0.28985499999999997</v>
      </c>
      <c r="AE1348">
        <v>0.71678299999999995</v>
      </c>
      <c r="AH1348">
        <v>4.9997199999999999</v>
      </c>
      <c r="AI1348">
        <v>-2.1473699999999998E-2</v>
      </c>
      <c r="AJ1348">
        <v>4.9176600000000001E-2</v>
      </c>
      <c r="AK1348">
        <v>999</v>
      </c>
      <c r="AO1348" t="s">
        <v>8618</v>
      </c>
    </row>
    <row r="1349" spans="1:41" x14ac:dyDescent="0.45">
      <c r="A1349" t="s">
        <v>8947</v>
      </c>
      <c r="B1349" t="s">
        <v>73</v>
      </c>
      <c r="C1349">
        <v>3</v>
      </c>
      <c r="D1349">
        <v>4</v>
      </c>
      <c r="F1349">
        <v>4.9411800000000001</v>
      </c>
      <c r="G1349">
        <v>43</v>
      </c>
      <c r="H1349">
        <v>0</v>
      </c>
      <c r="K1349">
        <v>51</v>
      </c>
      <c r="L1349">
        <v>227</v>
      </c>
      <c r="M1349">
        <v>48</v>
      </c>
      <c r="N1349">
        <v>30</v>
      </c>
      <c r="O1349">
        <v>28</v>
      </c>
      <c r="P1349">
        <v>6</v>
      </c>
      <c r="Q1349">
        <v>27</v>
      </c>
      <c r="R1349">
        <v>2</v>
      </c>
      <c r="S1349">
        <v>5</v>
      </c>
      <c r="T1349">
        <v>47</v>
      </c>
      <c r="U1349">
        <v>8.2941199999999995</v>
      </c>
      <c r="V1349">
        <v>4.76471</v>
      </c>
      <c r="W1349">
        <v>1.74074</v>
      </c>
      <c r="X1349">
        <v>1.0588200000000001</v>
      </c>
      <c r="Y1349">
        <v>0.20704800000000001</v>
      </c>
      <c r="Z1349">
        <v>0.11894299999999999</v>
      </c>
      <c r="AA1349">
        <v>8.8105730712413705E-2</v>
      </c>
      <c r="AB1349">
        <v>0.24615400000000001</v>
      </c>
      <c r="AC1349">
        <v>1.4705900000000001</v>
      </c>
      <c r="AD1349">
        <v>0.29577500000000001</v>
      </c>
      <c r="AE1349">
        <v>0.67567600000000005</v>
      </c>
      <c r="AH1349">
        <v>4.8236699999999999</v>
      </c>
      <c r="AI1349">
        <v>-2.22855E-2</v>
      </c>
      <c r="AJ1349">
        <v>-0.16533700000000001</v>
      </c>
      <c r="AK1349">
        <v>999</v>
      </c>
      <c r="AO1349" t="s">
        <v>8948</v>
      </c>
    </row>
    <row r="1350" spans="1:41" x14ac:dyDescent="0.45">
      <c r="A1350" t="s">
        <v>8798</v>
      </c>
      <c r="C1350">
        <v>4</v>
      </c>
      <c r="D1350">
        <v>3</v>
      </c>
      <c r="F1350">
        <v>4.2857099999999999</v>
      </c>
      <c r="G1350">
        <v>35</v>
      </c>
      <c r="H1350">
        <v>0</v>
      </c>
      <c r="K1350">
        <v>48.3</v>
      </c>
      <c r="L1350">
        <v>213</v>
      </c>
      <c r="M1350">
        <v>45</v>
      </c>
      <c r="N1350">
        <v>25</v>
      </c>
      <c r="O1350">
        <v>23</v>
      </c>
      <c r="P1350">
        <v>5</v>
      </c>
      <c r="Q1350">
        <v>25</v>
      </c>
      <c r="R1350">
        <v>1</v>
      </c>
      <c r="S1350">
        <v>2</v>
      </c>
      <c r="T1350">
        <v>42</v>
      </c>
      <c r="U1350">
        <v>7.8260899999999998</v>
      </c>
      <c r="V1350">
        <v>4.6583899999999998</v>
      </c>
      <c r="W1350">
        <v>1.68</v>
      </c>
      <c r="X1350">
        <v>0.93167699999999998</v>
      </c>
      <c r="Y1350">
        <v>0.197183</v>
      </c>
      <c r="Z1350">
        <v>0.117371</v>
      </c>
      <c r="AA1350">
        <v>7.9812213778495705E-2</v>
      </c>
      <c r="AB1350">
        <v>0.24193500000000001</v>
      </c>
      <c r="AC1350">
        <v>1.4492799999999999</v>
      </c>
      <c r="AD1350">
        <v>0.28777000000000003</v>
      </c>
      <c r="AE1350">
        <v>0.71428599999999998</v>
      </c>
      <c r="AH1350">
        <v>4.5386800000000003</v>
      </c>
      <c r="AI1350">
        <v>-2.2529799999999999E-2</v>
      </c>
      <c r="AJ1350">
        <v>0.17092399999999999</v>
      </c>
      <c r="AK1350">
        <v>999</v>
      </c>
      <c r="AO1350" t="s">
        <v>8799</v>
      </c>
    </row>
    <row r="1351" spans="1:41" x14ac:dyDescent="0.45">
      <c r="A1351" t="s">
        <v>8314</v>
      </c>
      <c r="C1351">
        <v>1</v>
      </c>
      <c r="D1351">
        <v>1</v>
      </c>
      <c r="F1351">
        <v>4.8</v>
      </c>
      <c r="G1351">
        <v>39</v>
      </c>
      <c r="H1351">
        <v>0</v>
      </c>
      <c r="K1351">
        <v>45</v>
      </c>
      <c r="L1351">
        <v>200</v>
      </c>
      <c r="M1351">
        <v>41</v>
      </c>
      <c r="N1351">
        <v>26</v>
      </c>
      <c r="O1351">
        <v>24</v>
      </c>
      <c r="P1351">
        <v>7</v>
      </c>
      <c r="Q1351">
        <v>19</v>
      </c>
      <c r="R1351">
        <v>0</v>
      </c>
      <c r="S1351">
        <v>5</v>
      </c>
      <c r="T1351">
        <v>50</v>
      </c>
      <c r="U1351">
        <v>10</v>
      </c>
      <c r="V1351">
        <v>3.8</v>
      </c>
      <c r="W1351">
        <v>2.63158</v>
      </c>
      <c r="X1351">
        <v>1.4</v>
      </c>
      <c r="Y1351">
        <v>0.25</v>
      </c>
      <c r="Z1351">
        <v>9.5000000000000001E-2</v>
      </c>
      <c r="AA1351">
        <v>0.15500000119209201</v>
      </c>
      <c r="AB1351">
        <v>0.232955</v>
      </c>
      <c r="AC1351">
        <v>1.3333299999999999</v>
      </c>
      <c r="AD1351">
        <v>0.28571400000000002</v>
      </c>
      <c r="AE1351">
        <v>0.67729099999999998</v>
      </c>
      <c r="AH1351">
        <v>4.6550399999999996</v>
      </c>
      <c r="AI1351">
        <v>-2.3766499999999999E-2</v>
      </c>
      <c r="AJ1351">
        <v>-0.217249</v>
      </c>
      <c r="AK1351">
        <v>999</v>
      </c>
      <c r="AO1351">
        <v>15690</v>
      </c>
    </row>
    <row r="1352" spans="1:41" x14ac:dyDescent="0.45">
      <c r="A1352" t="s">
        <v>8556</v>
      </c>
      <c r="B1352" t="s">
        <v>36</v>
      </c>
      <c r="C1352">
        <v>2</v>
      </c>
      <c r="D1352">
        <v>4</v>
      </c>
      <c r="F1352">
        <v>5.3277000000000001</v>
      </c>
      <c r="G1352">
        <v>26</v>
      </c>
      <c r="H1352">
        <v>3</v>
      </c>
      <c r="K1352">
        <v>47.3</v>
      </c>
      <c r="L1352">
        <v>213</v>
      </c>
      <c r="M1352">
        <v>50</v>
      </c>
      <c r="N1352">
        <v>30</v>
      </c>
      <c r="O1352">
        <v>28</v>
      </c>
      <c r="P1352">
        <v>8</v>
      </c>
      <c r="Q1352">
        <v>21</v>
      </c>
      <c r="R1352">
        <v>0</v>
      </c>
      <c r="S1352">
        <v>3</v>
      </c>
      <c r="T1352">
        <v>38</v>
      </c>
      <c r="U1352">
        <v>7.2304399999999998</v>
      </c>
      <c r="V1352">
        <v>3.9957699999999998</v>
      </c>
      <c r="W1352">
        <v>1.80952</v>
      </c>
      <c r="X1352">
        <v>1.5222</v>
      </c>
      <c r="Y1352">
        <v>0.17840400000000001</v>
      </c>
      <c r="Z1352">
        <v>9.8591600000000001E-2</v>
      </c>
      <c r="AA1352">
        <v>7.9812198877334595E-2</v>
      </c>
      <c r="AB1352">
        <v>0.26455000000000001</v>
      </c>
      <c r="AC1352">
        <v>1.5010600000000001</v>
      </c>
      <c r="AD1352">
        <v>0.29370600000000002</v>
      </c>
      <c r="AE1352">
        <v>0.68561899999999998</v>
      </c>
      <c r="AH1352">
        <v>5.3692099999999998</v>
      </c>
      <c r="AI1352">
        <v>-2.4099099999999998E-2</v>
      </c>
      <c r="AJ1352">
        <v>-4.7672300000000001E-2</v>
      </c>
      <c r="AK1352">
        <v>999</v>
      </c>
      <c r="AO1352" t="s">
        <v>8557</v>
      </c>
    </row>
    <row r="1353" spans="1:41" x14ac:dyDescent="0.45">
      <c r="A1353" t="s">
        <v>8619</v>
      </c>
      <c r="B1353" t="s">
        <v>36</v>
      </c>
      <c r="C1353">
        <v>3</v>
      </c>
      <c r="D1353">
        <v>4</v>
      </c>
      <c r="F1353">
        <v>5.0596300000000003</v>
      </c>
      <c r="G1353">
        <v>29</v>
      </c>
      <c r="H1353">
        <v>0</v>
      </c>
      <c r="K1353">
        <v>58.7</v>
      </c>
      <c r="L1353">
        <v>257</v>
      </c>
      <c r="M1353">
        <v>64</v>
      </c>
      <c r="N1353">
        <v>35</v>
      </c>
      <c r="O1353">
        <v>33</v>
      </c>
      <c r="P1353">
        <v>9</v>
      </c>
      <c r="Q1353">
        <v>12</v>
      </c>
      <c r="R1353">
        <v>0</v>
      </c>
      <c r="S1353">
        <v>8</v>
      </c>
      <c r="T1353">
        <v>38</v>
      </c>
      <c r="U1353">
        <v>5.8262299999999998</v>
      </c>
      <c r="V1353">
        <v>1.8398600000000001</v>
      </c>
      <c r="W1353">
        <v>3.1666699999999999</v>
      </c>
      <c r="X1353">
        <v>1.3798999999999999</v>
      </c>
      <c r="Y1353">
        <v>0.14785999999999999</v>
      </c>
      <c r="Z1353">
        <v>4.6692600000000001E-2</v>
      </c>
      <c r="AA1353">
        <v>0.101167310029268</v>
      </c>
      <c r="AB1353">
        <v>0.270042</v>
      </c>
      <c r="AC1353">
        <v>1.2947200000000001</v>
      </c>
      <c r="AD1353">
        <v>0.28947400000000001</v>
      </c>
      <c r="AE1353">
        <v>0.64668800000000004</v>
      </c>
      <c r="AH1353">
        <v>4.9756499999999999</v>
      </c>
      <c r="AI1353">
        <v>-2.4208400000000001E-2</v>
      </c>
      <c r="AJ1353">
        <v>-8.3829200000000006E-2</v>
      </c>
      <c r="AK1353">
        <v>999</v>
      </c>
      <c r="AO1353" t="s">
        <v>8620</v>
      </c>
    </row>
    <row r="1354" spans="1:41" x14ac:dyDescent="0.45">
      <c r="A1354" t="s">
        <v>6498</v>
      </c>
      <c r="B1354" t="s">
        <v>89</v>
      </c>
      <c r="C1354">
        <v>2</v>
      </c>
      <c r="D1354">
        <v>2</v>
      </c>
      <c r="F1354">
        <v>4.2495799999999999</v>
      </c>
      <c r="G1354">
        <v>38</v>
      </c>
      <c r="H1354">
        <v>0</v>
      </c>
      <c r="K1354">
        <v>59.3</v>
      </c>
      <c r="L1354">
        <v>255</v>
      </c>
      <c r="M1354">
        <v>54</v>
      </c>
      <c r="N1354">
        <v>30</v>
      </c>
      <c r="O1354">
        <v>28</v>
      </c>
      <c r="P1354">
        <v>7</v>
      </c>
      <c r="Q1354">
        <v>26</v>
      </c>
      <c r="R1354">
        <v>0</v>
      </c>
      <c r="S1354">
        <v>3</v>
      </c>
      <c r="T1354">
        <v>55</v>
      </c>
      <c r="U1354">
        <v>8.3473900000000008</v>
      </c>
      <c r="V1354">
        <v>3.94604</v>
      </c>
      <c r="W1354">
        <v>2.11538</v>
      </c>
      <c r="X1354">
        <v>1.0623899999999999</v>
      </c>
      <c r="Y1354">
        <v>0.21568599999999999</v>
      </c>
      <c r="Z1354">
        <v>0.101961</v>
      </c>
      <c r="AA1354">
        <v>0.113725490868091</v>
      </c>
      <c r="AB1354">
        <v>0.23893800000000001</v>
      </c>
      <c r="AC1354">
        <v>1.34907</v>
      </c>
      <c r="AD1354">
        <v>0.28658499999999998</v>
      </c>
      <c r="AE1354">
        <v>0.71225099999999997</v>
      </c>
      <c r="AH1354">
        <v>4.4017499999999998</v>
      </c>
      <c r="AI1354">
        <v>-2.4666199999999999E-2</v>
      </c>
      <c r="AJ1354">
        <v>6.8561499999999997E-2</v>
      </c>
      <c r="AK1354">
        <v>999</v>
      </c>
      <c r="AO1354" t="s">
        <v>6500</v>
      </c>
    </row>
    <row r="1355" spans="1:41" x14ac:dyDescent="0.45">
      <c r="A1355" t="s">
        <v>7600</v>
      </c>
      <c r="B1355" t="s">
        <v>70</v>
      </c>
      <c r="C1355">
        <v>3</v>
      </c>
      <c r="D1355">
        <v>3</v>
      </c>
      <c r="F1355">
        <v>4.3249399999999998</v>
      </c>
      <c r="G1355">
        <v>44</v>
      </c>
      <c r="H1355">
        <v>1</v>
      </c>
      <c r="K1355">
        <v>43.7</v>
      </c>
      <c r="L1355">
        <v>194</v>
      </c>
      <c r="M1355">
        <v>38</v>
      </c>
      <c r="N1355">
        <v>22</v>
      </c>
      <c r="O1355">
        <v>21</v>
      </c>
      <c r="P1355">
        <v>6</v>
      </c>
      <c r="Q1355">
        <v>27</v>
      </c>
      <c r="R1355">
        <v>2</v>
      </c>
      <c r="S1355">
        <v>0</v>
      </c>
      <c r="T1355">
        <v>51</v>
      </c>
      <c r="U1355">
        <v>10.503399999999999</v>
      </c>
      <c r="V1355">
        <v>5.5606400000000002</v>
      </c>
      <c r="W1355">
        <v>1.88889</v>
      </c>
      <c r="X1355">
        <v>1.2357</v>
      </c>
      <c r="Y1355">
        <v>0.26288699999999998</v>
      </c>
      <c r="Z1355">
        <v>0.13917499999999999</v>
      </c>
      <c r="AA1355">
        <v>0.123711332678794</v>
      </c>
      <c r="AB1355">
        <v>0.227545</v>
      </c>
      <c r="AC1355">
        <v>1.4874099999999999</v>
      </c>
      <c r="AD1355">
        <v>0.29090899999999997</v>
      </c>
      <c r="AE1355">
        <v>0.75971699999999998</v>
      </c>
      <c r="AH1355">
        <v>4.5593899999999996</v>
      </c>
      <c r="AI1355">
        <v>-2.4835200000000002E-2</v>
      </c>
      <c r="AJ1355">
        <v>0.10585899999999999</v>
      </c>
      <c r="AK1355">
        <v>999</v>
      </c>
      <c r="AO1355">
        <v>21170</v>
      </c>
    </row>
    <row r="1356" spans="1:41" x14ac:dyDescent="0.45">
      <c r="A1356" t="s">
        <v>8643</v>
      </c>
      <c r="B1356" t="s">
        <v>70</v>
      </c>
      <c r="C1356">
        <v>4</v>
      </c>
      <c r="D1356">
        <v>5</v>
      </c>
      <c r="F1356">
        <v>4.5</v>
      </c>
      <c r="G1356">
        <v>36</v>
      </c>
      <c r="H1356">
        <v>3</v>
      </c>
      <c r="K1356">
        <v>52</v>
      </c>
      <c r="L1356">
        <v>237</v>
      </c>
      <c r="M1356">
        <v>52</v>
      </c>
      <c r="N1356">
        <v>28</v>
      </c>
      <c r="O1356">
        <v>26</v>
      </c>
      <c r="P1356">
        <v>6</v>
      </c>
      <c r="Q1356">
        <v>29</v>
      </c>
      <c r="R1356">
        <v>1</v>
      </c>
      <c r="S1356">
        <v>2</v>
      </c>
      <c r="T1356">
        <v>47</v>
      </c>
      <c r="U1356">
        <v>8.1346100000000003</v>
      </c>
      <c r="V1356">
        <v>5.0192300000000003</v>
      </c>
      <c r="W1356">
        <v>1.62069</v>
      </c>
      <c r="X1356">
        <v>1.0384599999999999</v>
      </c>
      <c r="Y1356">
        <v>0.19831199999999999</v>
      </c>
      <c r="Z1356">
        <v>0.122363</v>
      </c>
      <c r="AA1356">
        <v>7.5949370861053397E-2</v>
      </c>
      <c r="AB1356">
        <v>0.25242700000000001</v>
      </c>
      <c r="AC1356">
        <v>1.55769</v>
      </c>
      <c r="AD1356">
        <v>0.30065399999999998</v>
      </c>
      <c r="AE1356">
        <v>0.73002800000000001</v>
      </c>
      <c r="AH1356">
        <v>4.7358099999999999</v>
      </c>
      <c r="AI1356">
        <v>-2.48839E-2</v>
      </c>
      <c r="AJ1356">
        <v>4.3761300000000003E-2</v>
      </c>
      <c r="AK1356">
        <v>999</v>
      </c>
      <c r="AO1356" t="s">
        <v>8644</v>
      </c>
    </row>
    <row r="1357" spans="1:41" x14ac:dyDescent="0.45">
      <c r="A1357" t="s">
        <v>8707</v>
      </c>
      <c r="B1357" t="s">
        <v>59</v>
      </c>
      <c r="C1357">
        <v>3</v>
      </c>
      <c r="D1357">
        <v>3</v>
      </c>
      <c r="F1357">
        <v>4.6808500000000004</v>
      </c>
      <c r="G1357">
        <v>28</v>
      </c>
      <c r="H1357">
        <v>0</v>
      </c>
      <c r="K1357">
        <v>42.3</v>
      </c>
      <c r="L1357">
        <v>191</v>
      </c>
      <c r="M1357">
        <v>39</v>
      </c>
      <c r="N1357">
        <v>24</v>
      </c>
      <c r="O1357">
        <v>22</v>
      </c>
      <c r="P1357">
        <v>5</v>
      </c>
      <c r="Q1357">
        <v>25</v>
      </c>
      <c r="R1357">
        <v>1</v>
      </c>
      <c r="S1357">
        <v>1</v>
      </c>
      <c r="T1357">
        <v>42</v>
      </c>
      <c r="U1357">
        <v>8.9361700000000006</v>
      </c>
      <c r="V1357">
        <v>5.3191499999999996</v>
      </c>
      <c r="W1357">
        <v>1.68</v>
      </c>
      <c r="X1357">
        <v>1.0638300000000001</v>
      </c>
      <c r="Y1357">
        <v>0.21989500000000001</v>
      </c>
      <c r="Z1357">
        <v>0.13089000000000001</v>
      </c>
      <c r="AA1357">
        <v>8.9005231857299805E-2</v>
      </c>
      <c r="AB1357">
        <v>0.23636399999999999</v>
      </c>
      <c r="AC1357">
        <v>1.5129999999999999</v>
      </c>
      <c r="AD1357">
        <v>0.288136</v>
      </c>
      <c r="AE1357">
        <v>0.70175399999999999</v>
      </c>
      <c r="AH1357">
        <v>4.6498400000000002</v>
      </c>
      <c r="AI1357">
        <v>-2.5918799999999999E-2</v>
      </c>
      <c r="AJ1357">
        <v>-0.19523599999999999</v>
      </c>
      <c r="AK1357">
        <v>999</v>
      </c>
      <c r="AO1357" t="s">
        <v>8708</v>
      </c>
    </row>
    <row r="1358" spans="1:41" x14ac:dyDescent="0.45">
      <c r="A1358" t="s">
        <v>8574</v>
      </c>
      <c r="C1358">
        <v>3</v>
      </c>
      <c r="D1358">
        <v>3</v>
      </c>
      <c r="F1358">
        <v>5.2079599999999999</v>
      </c>
      <c r="G1358">
        <v>39</v>
      </c>
      <c r="H1358">
        <v>2</v>
      </c>
      <c r="K1358">
        <v>55.3</v>
      </c>
      <c r="L1358">
        <v>246</v>
      </c>
      <c r="M1358">
        <v>60</v>
      </c>
      <c r="N1358">
        <v>34</v>
      </c>
      <c r="O1358">
        <v>32</v>
      </c>
      <c r="P1358">
        <v>8</v>
      </c>
      <c r="Q1358">
        <v>20</v>
      </c>
      <c r="R1358">
        <v>1</v>
      </c>
      <c r="S1358">
        <v>4</v>
      </c>
      <c r="T1358">
        <v>39</v>
      </c>
      <c r="U1358">
        <v>6.3472</v>
      </c>
      <c r="V1358">
        <v>3.2549700000000001</v>
      </c>
      <c r="W1358">
        <v>1.95</v>
      </c>
      <c r="X1358">
        <v>1.30199</v>
      </c>
      <c r="Y1358">
        <v>0.15853700000000001</v>
      </c>
      <c r="Z1358">
        <v>8.1300800000000006E-2</v>
      </c>
      <c r="AA1358">
        <v>7.7235773205757099E-2</v>
      </c>
      <c r="AB1358">
        <v>0.27027000000000001</v>
      </c>
      <c r="AC1358">
        <v>1.44665</v>
      </c>
      <c r="AD1358">
        <v>0.29714299999999999</v>
      </c>
      <c r="AE1358">
        <v>0.668605</v>
      </c>
      <c r="AH1358">
        <v>5.02719</v>
      </c>
      <c r="AI1358">
        <v>-2.605E-2</v>
      </c>
      <c r="AJ1358">
        <v>-0.204126</v>
      </c>
      <c r="AK1358">
        <v>999</v>
      </c>
      <c r="AO1358">
        <v>19981</v>
      </c>
    </row>
    <row r="1359" spans="1:41" x14ac:dyDescent="0.45">
      <c r="A1359" t="s">
        <v>5087</v>
      </c>
      <c r="B1359" t="s">
        <v>155</v>
      </c>
      <c r="C1359">
        <v>2</v>
      </c>
      <c r="D1359">
        <v>3</v>
      </c>
      <c r="F1359">
        <v>4.8461499999999997</v>
      </c>
      <c r="G1359">
        <v>40</v>
      </c>
      <c r="H1359">
        <v>1</v>
      </c>
      <c r="K1359">
        <v>52</v>
      </c>
      <c r="L1359">
        <v>234</v>
      </c>
      <c r="M1359">
        <v>43</v>
      </c>
      <c r="N1359">
        <v>30</v>
      </c>
      <c r="O1359">
        <v>28</v>
      </c>
      <c r="P1359">
        <v>5</v>
      </c>
      <c r="Q1359">
        <v>36</v>
      </c>
      <c r="R1359">
        <v>2</v>
      </c>
      <c r="S1359">
        <v>5</v>
      </c>
      <c r="T1359">
        <v>57</v>
      </c>
      <c r="U1359">
        <v>9.8653899999999997</v>
      </c>
      <c r="V1359">
        <v>6.2307699999999997</v>
      </c>
      <c r="W1359">
        <v>1.5833299999999999</v>
      </c>
      <c r="X1359">
        <v>0.86538499999999996</v>
      </c>
      <c r="Y1359">
        <v>0.24359</v>
      </c>
      <c r="Z1359">
        <v>0.15384600000000001</v>
      </c>
      <c r="AA1359">
        <v>8.9743584394454901E-2</v>
      </c>
      <c r="AB1359">
        <v>0.222798</v>
      </c>
      <c r="AC1359">
        <v>1.5192300000000001</v>
      </c>
      <c r="AD1359">
        <v>0.290076</v>
      </c>
      <c r="AE1359">
        <v>0.68055600000000005</v>
      </c>
      <c r="AH1359">
        <v>4.6781199999999998</v>
      </c>
      <c r="AI1359">
        <v>-2.6065100000000001E-2</v>
      </c>
      <c r="AJ1359">
        <v>-7.5270399999999996E-3</v>
      </c>
      <c r="AK1359">
        <v>999</v>
      </c>
      <c r="AO1359" t="s">
        <v>5089</v>
      </c>
    </row>
    <row r="1360" spans="1:41" x14ac:dyDescent="0.45">
      <c r="A1360" t="s">
        <v>7517</v>
      </c>
      <c r="B1360" t="s">
        <v>39</v>
      </c>
      <c r="C1360">
        <v>1</v>
      </c>
      <c r="D1360">
        <v>3</v>
      </c>
      <c r="F1360">
        <v>5.1136400000000002</v>
      </c>
      <c r="G1360">
        <v>36</v>
      </c>
      <c r="H1360">
        <v>4</v>
      </c>
      <c r="K1360">
        <v>44</v>
      </c>
      <c r="L1360">
        <v>196</v>
      </c>
      <c r="M1360">
        <v>42</v>
      </c>
      <c r="N1360">
        <v>27</v>
      </c>
      <c r="O1360">
        <v>25</v>
      </c>
      <c r="P1360">
        <v>6</v>
      </c>
      <c r="Q1360">
        <v>23</v>
      </c>
      <c r="R1360">
        <v>1</v>
      </c>
      <c r="S1360">
        <v>2</v>
      </c>
      <c r="T1360">
        <v>40</v>
      </c>
      <c r="U1360">
        <v>8.1818200000000001</v>
      </c>
      <c r="V1360">
        <v>4.7045500000000002</v>
      </c>
      <c r="W1360">
        <v>1.7391300000000001</v>
      </c>
      <c r="X1360">
        <v>1.2272700000000001</v>
      </c>
      <c r="Y1360">
        <v>0.20408200000000001</v>
      </c>
      <c r="Z1360">
        <v>0.11734700000000001</v>
      </c>
      <c r="AA1360">
        <v>8.67346972227096E-2</v>
      </c>
      <c r="AB1360">
        <v>0.245614</v>
      </c>
      <c r="AC1360">
        <v>1.4772700000000001</v>
      </c>
      <c r="AD1360">
        <v>0.28799999999999998</v>
      </c>
      <c r="AE1360">
        <v>0.67137800000000003</v>
      </c>
      <c r="AH1360">
        <v>4.9141300000000001</v>
      </c>
      <c r="AI1360">
        <v>-2.65928E-2</v>
      </c>
      <c r="AJ1360">
        <v>-0.139486</v>
      </c>
      <c r="AK1360">
        <v>999</v>
      </c>
      <c r="AO1360">
        <v>10197</v>
      </c>
    </row>
    <row r="1361" spans="1:41" x14ac:dyDescent="0.45">
      <c r="A1361" t="s">
        <v>8639</v>
      </c>
      <c r="B1361" t="s">
        <v>309</v>
      </c>
      <c r="C1361">
        <v>1</v>
      </c>
      <c r="D1361">
        <v>2</v>
      </c>
      <c r="F1361">
        <v>5.7446799999999998</v>
      </c>
      <c r="G1361">
        <v>25</v>
      </c>
      <c r="H1361">
        <v>4</v>
      </c>
      <c r="K1361">
        <v>42.3</v>
      </c>
      <c r="L1361">
        <v>194</v>
      </c>
      <c r="M1361">
        <v>50</v>
      </c>
      <c r="N1361">
        <v>29</v>
      </c>
      <c r="O1361">
        <v>27</v>
      </c>
      <c r="P1361">
        <v>7</v>
      </c>
      <c r="Q1361">
        <v>16</v>
      </c>
      <c r="R1361">
        <v>0</v>
      </c>
      <c r="S1361">
        <v>3</v>
      </c>
      <c r="T1361">
        <v>27</v>
      </c>
      <c r="U1361">
        <v>5.7446799999999998</v>
      </c>
      <c r="V1361">
        <v>3.4042599999999998</v>
      </c>
      <c r="W1361">
        <v>1.6875</v>
      </c>
      <c r="X1361">
        <v>1.48936</v>
      </c>
      <c r="Y1361">
        <v>0.13917499999999999</v>
      </c>
      <c r="Z1361">
        <v>8.2474199999999998E-2</v>
      </c>
      <c r="AA1361">
        <v>5.6701026856899199E-2</v>
      </c>
      <c r="AB1361">
        <v>0.28571400000000002</v>
      </c>
      <c r="AC1361">
        <v>1.5602799999999999</v>
      </c>
      <c r="AD1361">
        <v>0.30496499999999999</v>
      </c>
      <c r="AE1361">
        <v>0.65836300000000003</v>
      </c>
      <c r="AH1361">
        <v>5.4772600000000002</v>
      </c>
      <c r="AI1361">
        <v>-2.7648200000000001E-2</v>
      </c>
      <c r="AJ1361">
        <v>2.9077100000000002E-2</v>
      </c>
      <c r="AK1361">
        <v>999</v>
      </c>
      <c r="AO1361">
        <v>18135</v>
      </c>
    </row>
    <row r="1362" spans="1:41" x14ac:dyDescent="0.45">
      <c r="A1362" t="s">
        <v>8558</v>
      </c>
      <c r="C1362">
        <v>1</v>
      </c>
      <c r="D1362">
        <v>3</v>
      </c>
      <c r="F1362">
        <v>5.21739</v>
      </c>
      <c r="G1362">
        <v>25</v>
      </c>
      <c r="H1362">
        <v>7</v>
      </c>
      <c r="K1362">
        <v>48.3</v>
      </c>
      <c r="L1362">
        <v>226</v>
      </c>
      <c r="M1362">
        <v>50</v>
      </c>
      <c r="N1362">
        <v>30</v>
      </c>
      <c r="O1362">
        <v>28</v>
      </c>
      <c r="P1362">
        <v>8</v>
      </c>
      <c r="Q1362">
        <v>26</v>
      </c>
      <c r="R1362">
        <v>0</v>
      </c>
      <c r="S1362">
        <v>3</v>
      </c>
      <c r="T1362">
        <v>50</v>
      </c>
      <c r="U1362">
        <v>9.31677</v>
      </c>
      <c r="V1362">
        <v>4.8447199999999997</v>
      </c>
      <c r="W1362">
        <v>1.9230799999999999</v>
      </c>
      <c r="X1362">
        <v>1.49068</v>
      </c>
      <c r="Y1362">
        <v>0.22123899999999999</v>
      </c>
      <c r="Z1362">
        <v>0.11504399999999999</v>
      </c>
      <c r="AA1362">
        <v>0.10619468986988</v>
      </c>
      <c r="AB1362">
        <v>0.253807</v>
      </c>
      <c r="AC1362">
        <v>1.5734999999999999</v>
      </c>
      <c r="AD1362">
        <v>0.30215799999999998</v>
      </c>
      <c r="AE1362">
        <v>0.70987699999999998</v>
      </c>
      <c r="AH1362">
        <v>5.1391</v>
      </c>
      <c r="AI1362">
        <v>-2.8102700000000001E-2</v>
      </c>
      <c r="AJ1362">
        <v>-9.8678799999999997E-2</v>
      </c>
      <c r="AK1362">
        <v>999</v>
      </c>
      <c r="AO1362">
        <v>15463</v>
      </c>
    </row>
    <row r="1363" spans="1:41" x14ac:dyDescent="0.45">
      <c r="A1363" t="s">
        <v>8863</v>
      </c>
      <c r="B1363" t="s">
        <v>70</v>
      </c>
      <c r="C1363">
        <v>2</v>
      </c>
      <c r="D1363">
        <v>3</v>
      </c>
      <c r="F1363">
        <v>4.33962</v>
      </c>
      <c r="G1363">
        <v>37</v>
      </c>
      <c r="H1363">
        <v>0</v>
      </c>
      <c r="K1363">
        <v>47.7</v>
      </c>
      <c r="L1363">
        <v>209</v>
      </c>
      <c r="M1363">
        <v>42</v>
      </c>
      <c r="N1363">
        <v>25</v>
      </c>
      <c r="O1363">
        <v>23</v>
      </c>
      <c r="P1363">
        <v>5</v>
      </c>
      <c r="Q1363">
        <v>25</v>
      </c>
      <c r="R1363">
        <v>1</v>
      </c>
      <c r="S1363">
        <v>4</v>
      </c>
      <c r="T1363">
        <v>47</v>
      </c>
      <c r="U1363">
        <v>8.8679199999999998</v>
      </c>
      <c r="V1363">
        <v>4.7169800000000004</v>
      </c>
      <c r="W1363">
        <v>1.88</v>
      </c>
      <c r="X1363">
        <v>0.94339600000000001</v>
      </c>
      <c r="Y1363">
        <v>0.22488</v>
      </c>
      <c r="Z1363">
        <v>0.119617</v>
      </c>
      <c r="AA1363">
        <v>0.105263158679008</v>
      </c>
      <c r="AB1363">
        <v>0.23333300000000001</v>
      </c>
      <c r="AC1363">
        <v>1.4046099999999999</v>
      </c>
      <c r="AD1363">
        <v>0.28906199999999999</v>
      </c>
      <c r="AE1363">
        <v>0.7</v>
      </c>
      <c r="AH1363">
        <v>4.4709700000000003</v>
      </c>
      <c r="AI1363">
        <v>-2.85037E-2</v>
      </c>
      <c r="AJ1363">
        <v>-3.7530000000000001E-2</v>
      </c>
      <c r="AK1363">
        <v>999</v>
      </c>
      <c r="AO1363" t="s">
        <v>8864</v>
      </c>
    </row>
    <row r="1364" spans="1:41" x14ac:dyDescent="0.45">
      <c r="A1364" t="s">
        <v>8665</v>
      </c>
      <c r="B1364" t="s">
        <v>42</v>
      </c>
      <c r="C1364">
        <v>2</v>
      </c>
      <c r="D1364">
        <v>3</v>
      </c>
      <c r="F1364">
        <v>4.7454499999999999</v>
      </c>
      <c r="G1364">
        <v>38</v>
      </c>
      <c r="H1364">
        <v>0</v>
      </c>
      <c r="K1364">
        <v>55</v>
      </c>
      <c r="L1364">
        <v>245</v>
      </c>
      <c r="M1364">
        <v>53</v>
      </c>
      <c r="N1364">
        <v>31</v>
      </c>
      <c r="O1364">
        <v>29</v>
      </c>
      <c r="P1364">
        <v>7</v>
      </c>
      <c r="Q1364">
        <v>22</v>
      </c>
      <c r="R1364">
        <v>1</v>
      </c>
      <c r="S1364">
        <v>8</v>
      </c>
      <c r="T1364">
        <v>50</v>
      </c>
      <c r="U1364">
        <v>8.1818200000000001</v>
      </c>
      <c r="V1364">
        <v>3.6</v>
      </c>
      <c r="W1364">
        <v>2.2727300000000001</v>
      </c>
      <c r="X1364">
        <v>1.1454500000000001</v>
      </c>
      <c r="Y1364">
        <v>0.20408200000000001</v>
      </c>
      <c r="Z1364">
        <v>8.9795899999999998E-2</v>
      </c>
      <c r="AA1364">
        <v>0.11428572237491599</v>
      </c>
      <c r="AB1364">
        <v>0.24651200000000001</v>
      </c>
      <c r="AC1364">
        <v>1.36364</v>
      </c>
      <c r="AD1364">
        <v>0.29113899999999998</v>
      </c>
      <c r="AE1364">
        <v>0.67484699999999997</v>
      </c>
      <c r="AH1364">
        <v>4.7277699999999996</v>
      </c>
      <c r="AI1364">
        <v>-2.8625500000000002E-2</v>
      </c>
      <c r="AJ1364">
        <v>-6.5263000000000002E-2</v>
      </c>
      <c r="AK1364">
        <v>999</v>
      </c>
      <c r="AO1364" t="s">
        <v>8666</v>
      </c>
    </row>
    <row r="1365" spans="1:41" x14ac:dyDescent="0.45">
      <c r="A1365" t="s">
        <v>8653</v>
      </c>
      <c r="C1365">
        <v>2</v>
      </c>
      <c r="D1365">
        <v>3</v>
      </c>
      <c r="F1365">
        <v>5.0869600000000004</v>
      </c>
      <c r="G1365">
        <v>33</v>
      </c>
      <c r="H1365">
        <v>3</v>
      </c>
      <c r="K1365">
        <v>46</v>
      </c>
      <c r="L1365">
        <v>208</v>
      </c>
      <c r="M1365">
        <v>48</v>
      </c>
      <c r="N1365">
        <v>28</v>
      </c>
      <c r="O1365">
        <v>26</v>
      </c>
      <c r="P1365">
        <v>6</v>
      </c>
      <c r="Q1365">
        <v>22</v>
      </c>
      <c r="R1365">
        <v>0</v>
      </c>
      <c r="S1365">
        <v>4</v>
      </c>
      <c r="T1365">
        <v>39</v>
      </c>
      <c r="U1365">
        <v>7.6304299999999996</v>
      </c>
      <c r="V1365">
        <v>4.3043500000000003</v>
      </c>
      <c r="W1365">
        <v>1.7727299999999999</v>
      </c>
      <c r="X1365">
        <v>1.17391</v>
      </c>
      <c r="Y1365">
        <v>0.1875</v>
      </c>
      <c r="Z1365">
        <v>0.105769</v>
      </c>
      <c r="AA1365">
        <v>8.1730768084526007E-2</v>
      </c>
      <c r="AB1365">
        <v>0.26373600000000003</v>
      </c>
      <c r="AC1365">
        <v>1.5217400000000001</v>
      </c>
      <c r="AD1365">
        <v>0.30656899999999998</v>
      </c>
      <c r="AE1365">
        <v>0.68181800000000004</v>
      </c>
      <c r="AH1365">
        <v>4.9506899999999998</v>
      </c>
      <c r="AI1365">
        <v>-2.86901E-2</v>
      </c>
      <c r="AJ1365">
        <v>4.44736E-3</v>
      </c>
      <c r="AK1365">
        <v>999</v>
      </c>
      <c r="AO1365" t="s">
        <v>8654</v>
      </c>
    </row>
    <row r="1366" spans="1:41" x14ac:dyDescent="0.45">
      <c r="A1366" t="s">
        <v>8813</v>
      </c>
      <c r="C1366">
        <v>2</v>
      </c>
      <c r="D1366">
        <v>3</v>
      </c>
      <c r="F1366">
        <v>4.9131499999999999</v>
      </c>
      <c r="G1366">
        <v>27</v>
      </c>
      <c r="H1366">
        <v>1</v>
      </c>
      <c r="K1366">
        <v>40.299999999999997</v>
      </c>
      <c r="L1366">
        <v>181</v>
      </c>
      <c r="M1366">
        <v>39</v>
      </c>
      <c r="N1366">
        <v>24</v>
      </c>
      <c r="O1366">
        <v>22</v>
      </c>
      <c r="P1366">
        <v>5</v>
      </c>
      <c r="Q1366">
        <v>22</v>
      </c>
      <c r="R1366">
        <v>0</v>
      </c>
      <c r="S1366">
        <v>3</v>
      </c>
      <c r="T1366">
        <v>39</v>
      </c>
      <c r="U1366">
        <v>8.7096800000000005</v>
      </c>
      <c r="V1366">
        <v>4.9131499999999999</v>
      </c>
      <c r="W1366">
        <v>1.7727299999999999</v>
      </c>
      <c r="X1366">
        <v>1.11663</v>
      </c>
      <c r="Y1366">
        <v>0.21546999999999999</v>
      </c>
      <c r="Z1366">
        <v>0.121547</v>
      </c>
      <c r="AA1366">
        <v>9.3922652304172502E-2</v>
      </c>
      <c r="AB1366">
        <v>0.25</v>
      </c>
      <c r="AC1366">
        <v>1.5136499999999999</v>
      </c>
      <c r="AD1366">
        <v>0.30357099999999998</v>
      </c>
      <c r="AE1366">
        <v>0.68518500000000004</v>
      </c>
      <c r="AH1366">
        <v>4.7934999999999999</v>
      </c>
      <c r="AI1366">
        <v>-2.96254E-2</v>
      </c>
      <c r="AJ1366">
        <v>-9.5767500000000005E-2</v>
      </c>
      <c r="AK1366">
        <v>999</v>
      </c>
      <c r="AO1366" t="s">
        <v>8814</v>
      </c>
    </row>
    <row r="1367" spans="1:41" x14ac:dyDescent="0.45">
      <c r="A1367" t="s">
        <v>1424</v>
      </c>
      <c r="C1367">
        <v>1</v>
      </c>
      <c r="D1367">
        <v>2</v>
      </c>
      <c r="F1367">
        <v>4.5</v>
      </c>
      <c r="G1367">
        <v>33</v>
      </c>
      <c r="H1367">
        <v>0</v>
      </c>
      <c r="K1367">
        <v>46</v>
      </c>
      <c r="L1367">
        <v>204</v>
      </c>
      <c r="M1367">
        <v>45</v>
      </c>
      <c r="N1367">
        <v>25</v>
      </c>
      <c r="O1367">
        <v>23</v>
      </c>
      <c r="P1367">
        <v>6</v>
      </c>
      <c r="Q1367">
        <v>20</v>
      </c>
      <c r="R1367">
        <v>0</v>
      </c>
      <c r="S1367">
        <v>4</v>
      </c>
      <c r="T1367">
        <v>43</v>
      </c>
      <c r="U1367">
        <v>8.4130400000000005</v>
      </c>
      <c r="V1367">
        <v>3.9130400000000001</v>
      </c>
      <c r="W1367">
        <v>2.15</v>
      </c>
      <c r="X1367">
        <v>1.17391</v>
      </c>
      <c r="Y1367">
        <v>0.210784</v>
      </c>
      <c r="Z1367">
        <v>9.8039200000000007E-2</v>
      </c>
      <c r="AA1367">
        <v>0.112745098769664</v>
      </c>
      <c r="AB1367">
        <v>0.25</v>
      </c>
      <c r="AC1367">
        <v>1.4130400000000001</v>
      </c>
      <c r="AD1367">
        <v>0.29770999999999997</v>
      </c>
      <c r="AE1367">
        <v>0.70671399999999995</v>
      </c>
      <c r="AH1367">
        <v>4.6463400000000004</v>
      </c>
      <c r="AI1367">
        <v>-2.9793699999999999E-2</v>
      </c>
      <c r="AJ1367">
        <v>7.4471899999999994E-2</v>
      </c>
      <c r="AK1367">
        <v>999</v>
      </c>
      <c r="AO1367" t="s">
        <v>8777</v>
      </c>
    </row>
    <row r="1368" spans="1:41" x14ac:dyDescent="0.45">
      <c r="A1368" t="s">
        <v>3601</v>
      </c>
      <c r="B1368" t="s">
        <v>36</v>
      </c>
      <c r="C1368">
        <v>2</v>
      </c>
      <c r="D1368">
        <v>2</v>
      </c>
      <c r="F1368">
        <v>4.7682099999999998</v>
      </c>
      <c r="G1368">
        <v>47</v>
      </c>
      <c r="H1368">
        <v>0</v>
      </c>
      <c r="K1368">
        <v>45.3</v>
      </c>
      <c r="L1368">
        <v>220</v>
      </c>
      <c r="M1368">
        <v>47</v>
      </c>
      <c r="N1368">
        <v>26</v>
      </c>
      <c r="O1368">
        <v>24</v>
      </c>
      <c r="P1368">
        <v>8</v>
      </c>
      <c r="Q1368">
        <v>25</v>
      </c>
      <c r="R1368">
        <v>0</v>
      </c>
      <c r="S1368">
        <v>4</v>
      </c>
      <c r="T1368">
        <v>56</v>
      </c>
      <c r="U1368">
        <v>11.1258</v>
      </c>
      <c r="V1368">
        <v>4.9668900000000002</v>
      </c>
      <c r="W1368">
        <v>2.2400000000000002</v>
      </c>
      <c r="X1368">
        <v>1.5893999999999999</v>
      </c>
      <c r="Y1368">
        <v>0.25454500000000002</v>
      </c>
      <c r="Z1368">
        <v>0.113636</v>
      </c>
      <c r="AA1368">
        <v>0.14090908318758</v>
      </c>
      <c r="AB1368">
        <v>0.24607299999999999</v>
      </c>
      <c r="AC1368">
        <v>1.5893999999999999</v>
      </c>
      <c r="AD1368">
        <v>0.307087</v>
      </c>
      <c r="AE1368">
        <v>0.756579</v>
      </c>
      <c r="AH1368">
        <v>4.9989699999999999</v>
      </c>
      <c r="AI1368">
        <v>-3.0110399999999999E-2</v>
      </c>
      <c r="AJ1368">
        <v>2.9504200000000001E-2</v>
      </c>
      <c r="AK1368">
        <v>999</v>
      </c>
      <c r="AO1368">
        <v>7048</v>
      </c>
    </row>
    <row r="1369" spans="1:41" x14ac:dyDescent="0.45">
      <c r="A1369" t="s">
        <v>8476</v>
      </c>
      <c r="C1369">
        <v>3</v>
      </c>
      <c r="D1369">
        <v>5</v>
      </c>
      <c r="F1369">
        <v>5.6385500000000004</v>
      </c>
      <c r="G1369">
        <v>20</v>
      </c>
      <c r="H1369">
        <v>17</v>
      </c>
      <c r="K1369">
        <v>83</v>
      </c>
      <c r="L1369">
        <v>390</v>
      </c>
      <c r="M1369">
        <v>100</v>
      </c>
      <c r="N1369">
        <v>56</v>
      </c>
      <c r="O1369">
        <v>52</v>
      </c>
      <c r="P1369">
        <v>12</v>
      </c>
      <c r="Q1369">
        <v>40</v>
      </c>
      <c r="R1369">
        <v>0</v>
      </c>
      <c r="S1369">
        <v>4</v>
      </c>
      <c r="T1369">
        <v>49</v>
      </c>
      <c r="U1369">
        <v>5.31325</v>
      </c>
      <c r="V1369">
        <v>4.3373499999999998</v>
      </c>
      <c r="W1369">
        <v>1.2250000000000001</v>
      </c>
      <c r="X1369">
        <v>1.3011999999999999</v>
      </c>
      <c r="Y1369">
        <v>0.125641</v>
      </c>
      <c r="Z1369">
        <v>0.102564</v>
      </c>
      <c r="AA1369">
        <v>2.3076929152011798E-2</v>
      </c>
      <c r="AB1369">
        <v>0.28901700000000002</v>
      </c>
      <c r="AC1369">
        <v>1.68675</v>
      </c>
      <c r="AD1369">
        <v>0.30877199999999999</v>
      </c>
      <c r="AE1369">
        <v>0.68181800000000004</v>
      </c>
      <c r="AH1369">
        <v>5.5442</v>
      </c>
      <c r="AI1369">
        <v>-3.0453500000000001E-2</v>
      </c>
      <c r="AJ1369">
        <v>4.7902E-2</v>
      </c>
      <c r="AK1369">
        <v>999</v>
      </c>
      <c r="AO1369">
        <v>19671</v>
      </c>
    </row>
    <row r="1370" spans="1:41" x14ac:dyDescent="0.45">
      <c r="A1370" t="s">
        <v>5339</v>
      </c>
      <c r="B1370" t="s">
        <v>82</v>
      </c>
      <c r="C1370">
        <v>2</v>
      </c>
      <c r="D1370">
        <v>2</v>
      </c>
      <c r="F1370">
        <v>4.4117600000000001</v>
      </c>
      <c r="G1370">
        <v>35</v>
      </c>
      <c r="H1370">
        <v>2</v>
      </c>
      <c r="K1370">
        <v>51</v>
      </c>
      <c r="L1370">
        <v>223</v>
      </c>
      <c r="M1370">
        <v>49</v>
      </c>
      <c r="N1370">
        <v>27</v>
      </c>
      <c r="O1370">
        <v>25</v>
      </c>
      <c r="P1370">
        <v>6</v>
      </c>
      <c r="Q1370">
        <v>22</v>
      </c>
      <c r="R1370">
        <v>0</v>
      </c>
      <c r="S1370">
        <v>3</v>
      </c>
      <c r="T1370">
        <v>40</v>
      </c>
      <c r="U1370">
        <v>7.0588199999999999</v>
      </c>
      <c r="V1370">
        <v>3.8823500000000002</v>
      </c>
      <c r="W1370">
        <v>1.8181799999999999</v>
      </c>
      <c r="X1370">
        <v>1.0588200000000001</v>
      </c>
      <c r="Y1370">
        <v>0.179372</v>
      </c>
      <c r="Z1370">
        <v>9.8654699999999998E-2</v>
      </c>
      <c r="AA1370">
        <v>8.0717481672763797E-2</v>
      </c>
      <c r="AB1370">
        <v>0.247475</v>
      </c>
      <c r="AC1370">
        <v>1.3921600000000001</v>
      </c>
      <c r="AD1370">
        <v>0.28289500000000001</v>
      </c>
      <c r="AE1370">
        <v>0.70287500000000003</v>
      </c>
      <c r="AH1370">
        <v>4.6864100000000004</v>
      </c>
      <c r="AI1370">
        <v>-3.0465300000000001E-2</v>
      </c>
      <c r="AJ1370">
        <v>6.0644799999999999E-2</v>
      </c>
      <c r="AK1370">
        <v>999</v>
      </c>
      <c r="AO1370">
        <v>22915</v>
      </c>
    </row>
    <row r="1371" spans="1:41" x14ac:dyDescent="0.45">
      <c r="A1371" t="s">
        <v>192</v>
      </c>
      <c r="B1371" t="s">
        <v>191</v>
      </c>
      <c r="C1371">
        <v>3</v>
      </c>
      <c r="D1371">
        <v>3</v>
      </c>
      <c r="F1371">
        <v>4.5261100000000001</v>
      </c>
      <c r="G1371">
        <v>41</v>
      </c>
      <c r="H1371">
        <v>0</v>
      </c>
      <c r="K1371">
        <v>51.7</v>
      </c>
      <c r="L1371">
        <v>224</v>
      </c>
      <c r="M1371">
        <v>46</v>
      </c>
      <c r="N1371">
        <v>28</v>
      </c>
      <c r="O1371">
        <v>26</v>
      </c>
      <c r="P1371">
        <v>7</v>
      </c>
      <c r="Q1371">
        <v>24</v>
      </c>
      <c r="R1371">
        <v>0</v>
      </c>
      <c r="S1371">
        <v>3</v>
      </c>
      <c r="T1371">
        <v>50</v>
      </c>
      <c r="U1371">
        <v>8.7040600000000001</v>
      </c>
      <c r="V1371">
        <v>4.1779500000000001</v>
      </c>
      <c r="W1371">
        <v>2.0833300000000001</v>
      </c>
      <c r="X1371">
        <v>1.2185699999999999</v>
      </c>
      <c r="Y1371">
        <v>0.223214</v>
      </c>
      <c r="Z1371">
        <v>0.107143</v>
      </c>
      <c r="AA1371">
        <v>0.116071425378322</v>
      </c>
      <c r="AB1371">
        <v>0.23350299999999999</v>
      </c>
      <c r="AC1371">
        <v>1.3539699999999999</v>
      </c>
      <c r="AD1371">
        <v>0.27857100000000001</v>
      </c>
      <c r="AE1371">
        <v>0.69767400000000002</v>
      </c>
      <c r="AH1371">
        <v>4.6476899999999999</v>
      </c>
      <c r="AI1371">
        <v>-3.0588899999999999E-2</v>
      </c>
      <c r="AJ1371">
        <v>-0.10105600000000001</v>
      </c>
      <c r="AK1371">
        <v>999</v>
      </c>
      <c r="AO1371">
        <v>19281</v>
      </c>
    </row>
    <row r="1372" spans="1:41" x14ac:dyDescent="0.45">
      <c r="A1372" t="s">
        <v>7498</v>
      </c>
      <c r="B1372" t="s">
        <v>46</v>
      </c>
      <c r="C1372">
        <v>2</v>
      </c>
      <c r="D1372">
        <v>4</v>
      </c>
      <c r="F1372">
        <v>4.5727500000000001</v>
      </c>
      <c r="G1372">
        <v>46</v>
      </c>
      <c r="H1372">
        <v>0</v>
      </c>
      <c r="K1372">
        <v>43.3</v>
      </c>
      <c r="L1372">
        <v>192</v>
      </c>
      <c r="M1372">
        <v>47</v>
      </c>
      <c r="N1372">
        <v>24</v>
      </c>
      <c r="O1372">
        <v>22</v>
      </c>
      <c r="P1372">
        <v>7</v>
      </c>
      <c r="Q1372">
        <v>14</v>
      </c>
      <c r="R1372">
        <v>1</v>
      </c>
      <c r="S1372">
        <v>1</v>
      </c>
      <c r="T1372">
        <v>39</v>
      </c>
      <c r="U1372">
        <v>8.1062399999999997</v>
      </c>
      <c r="V1372">
        <v>2.9099300000000001</v>
      </c>
      <c r="W1372">
        <v>2.7857099999999999</v>
      </c>
      <c r="X1372">
        <v>1.4549700000000001</v>
      </c>
      <c r="Y1372">
        <v>0.203125</v>
      </c>
      <c r="Z1372">
        <v>7.2916700000000001E-2</v>
      </c>
      <c r="AA1372">
        <v>0.13020833581686</v>
      </c>
      <c r="AB1372">
        <v>0.26553700000000002</v>
      </c>
      <c r="AC1372">
        <v>1.4087799999999999</v>
      </c>
      <c r="AD1372">
        <v>0.305344</v>
      </c>
      <c r="AE1372">
        <v>0.72265599999999997</v>
      </c>
      <c r="AH1372">
        <v>4.5945299999999998</v>
      </c>
      <c r="AI1372">
        <v>-3.08084E-2</v>
      </c>
      <c r="AJ1372">
        <v>3.8658199999999997E-2</v>
      </c>
      <c r="AK1372">
        <v>999</v>
      </c>
      <c r="AO1372">
        <v>18337</v>
      </c>
    </row>
    <row r="1373" spans="1:41" x14ac:dyDescent="0.45">
      <c r="A1373" t="s">
        <v>8692</v>
      </c>
      <c r="C1373">
        <v>2</v>
      </c>
      <c r="D1373">
        <v>3</v>
      </c>
      <c r="F1373">
        <v>5.5441500000000001</v>
      </c>
      <c r="G1373">
        <v>29</v>
      </c>
      <c r="H1373">
        <v>6</v>
      </c>
      <c r="K1373">
        <v>48.7</v>
      </c>
      <c r="L1373">
        <v>227</v>
      </c>
      <c r="M1373">
        <v>53</v>
      </c>
      <c r="N1373">
        <v>32</v>
      </c>
      <c r="O1373">
        <v>30</v>
      </c>
      <c r="P1373">
        <v>7</v>
      </c>
      <c r="Q1373">
        <v>27</v>
      </c>
      <c r="R1373">
        <v>0</v>
      </c>
      <c r="S1373">
        <v>4</v>
      </c>
      <c r="T1373">
        <v>36</v>
      </c>
      <c r="U1373">
        <v>6.6529800000000003</v>
      </c>
      <c r="V1373">
        <v>4.9897299999999998</v>
      </c>
      <c r="W1373">
        <v>1.3333299999999999</v>
      </c>
      <c r="X1373">
        <v>1.2936300000000001</v>
      </c>
      <c r="Y1373">
        <v>0.15859000000000001</v>
      </c>
      <c r="Z1373">
        <v>0.11894299999999999</v>
      </c>
      <c r="AA1373">
        <v>3.9647571742534603E-2</v>
      </c>
      <c r="AB1373">
        <v>0.27040799999999998</v>
      </c>
      <c r="AC1373">
        <v>1.6427099999999999</v>
      </c>
      <c r="AD1373">
        <v>0.30065399999999998</v>
      </c>
      <c r="AE1373">
        <v>0.68376099999999995</v>
      </c>
      <c r="AH1373">
        <v>5.5548299999999999</v>
      </c>
      <c r="AI1373">
        <v>-3.2252200000000002E-2</v>
      </c>
      <c r="AJ1373">
        <v>0.18928400000000001</v>
      </c>
      <c r="AK1373">
        <v>999</v>
      </c>
      <c r="AO1373" t="s">
        <v>8693</v>
      </c>
    </row>
    <row r="1374" spans="1:41" x14ac:dyDescent="0.45">
      <c r="A1374" t="s">
        <v>8640</v>
      </c>
      <c r="B1374" t="s">
        <v>31</v>
      </c>
      <c r="C1374">
        <v>2</v>
      </c>
      <c r="D1374">
        <v>3</v>
      </c>
      <c r="F1374">
        <v>4.5</v>
      </c>
      <c r="G1374">
        <v>31</v>
      </c>
      <c r="H1374">
        <v>0</v>
      </c>
      <c r="K1374">
        <v>56</v>
      </c>
      <c r="L1374">
        <v>246</v>
      </c>
      <c r="M1374">
        <v>57</v>
      </c>
      <c r="N1374">
        <v>30</v>
      </c>
      <c r="O1374">
        <v>28</v>
      </c>
      <c r="P1374">
        <v>8</v>
      </c>
      <c r="Q1374">
        <v>23</v>
      </c>
      <c r="R1374">
        <v>1</v>
      </c>
      <c r="S1374">
        <v>2</v>
      </c>
      <c r="T1374">
        <v>50</v>
      </c>
      <c r="U1374">
        <v>8.0357099999999999</v>
      </c>
      <c r="V1374">
        <v>3.6964299999999999</v>
      </c>
      <c r="W1374">
        <v>2.1739099999999998</v>
      </c>
      <c r="X1374">
        <v>1.2857099999999999</v>
      </c>
      <c r="Y1374">
        <v>0.20325199999999999</v>
      </c>
      <c r="Z1374">
        <v>9.3495900000000007E-2</v>
      </c>
      <c r="AA1374">
        <v>0.109756097197532</v>
      </c>
      <c r="AB1374">
        <v>0.25791900000000001</v>
      </c>
      <c r="AC1374">
        <v>1.4285699999999999</v>
      </c>
      <c r="AD1374">
        <v>0.30061300000000002</v>
      </c>
      <c r="AE1374">
        <v>0.72674399999999995</v>
      </c>
      <c r="AH1374">
        <v>4.6657500000000001</v>
      </c>
      <c r="AI1374">
        <v>-3.28723E-2</v>
      </c>
      <c r="AJ1374">
        <v>6.15741E-2</v>
      </c>
      <c r="AK1374">
        <v>999</v>
      </c>
      <c r="AO1374" t="s">
        <v>8641</v>
      </c>
    </row>
    <row r="1375" spans="1:41" x14ac:dyDescent="0.45">
      <c r="A1375" t="s">
        <v>8724</v>
      </c>
      <c r="B1375" t="s">
        <v>309</v>
      </c>
      <c r="C1375">
        <v>2</v>
      </c>
      <c r="D1375">
        <v>4</v>
      </c>
      <c r="F1375">
        <v>5.25</v>
      </c>
      <c r="G1375">
        <v>35</v>
      </c>
      <c r="H1375">
        <v>1</v>
      </c>
      <c r="K1375">
        <v>48</v>
      </c>
      <c r="L1375">
        <v>219</v>
      </c>
      <c r="M1375">
        <v>50</v>
      </c>
      <c r="N1375">
        <v>30</v>
      </c>
      <c r="O1375">
        <v>28</v>
      </c>
      <c r="P1375">
        <v>7</v>
      </c>
      <c r="Q1375">
        <v>24</v>
      </c>
      <c r="R1375">
        <v>0</v>
      </c>
      <c r="S1375">
        <v>3</v>
      </c>
      <c r="T1375">
        <v>41</v>
      </c>
      <c r="U1375">
        <v>7.6875</v>
      </c>
      <c r="V1375">
        <v>4.5</v>
      </c>
      <c r="W1375">
        <v>1.7083299999999999</v>
      </c>
      <c r="X1375">
        <v>1.3125</v>
      </c>
      <c r="Y1375">
        <v>0.18721499999999999</v>
      </c>
      <c r="Z1375">
        <v>0.10958900000000001</v>
      </c>
      <c r="AA1375">
        <v>7.7625572681427002E-2</v>
      </c>
      <c r="AB1375">
        <v>0.26041700000000001</v>
      </c>
      <c r="AC1375">
        <v>1.5416700000000001</v>
      </c>
      <c r="AD1375">
        <v>0.29861100000000002</v>
      </c>
      <c r="AE1375">
        <v>0.68535800000000002</v>
      </c>
      <c r="AH1375">
        <v>5.1300400000000002</v>
      </c>
      <c r="AI1375">
        <v>-3.35851E-2</v>
      </c>
      <c r="AJ1375">
        <v>0.10788200000000001</v>
      </c>
      <c r="AK1375">
        <v>999</v>
      </c>
      <c r="AO1375" t="s">
        <v>8725</v>
      </c>
    </row>
    <row r="1376" spans="1:41" x14ac:dyDescent="0.45">
      <c r="A1376" t="s">
        <v>8569</v>
      </c>
      <c r="C1376">
        <v>2</v>
      </c>
      <c r="D1376">
        <v>3</v>
      </c>
      <c r="F1376">
        <v>4.8968100000000003</v>
      </c>
      <c r="G1376">
        <v>26</v>
      </c>
      <c r="H1376">
        <v>10</v>
      </c>
      <c r="K1376">
        <v>53.3</v>
      </c>
      <c r="L1376">
        <v>242</v>
      </c>
      <c r="M1376">
        <v>55</v>
      </c>
      <c r="N1376">
        <v>31</v>
      </c>
      <c r="O1376">
        <v>29</v>
      </c>
      <c r="P1376">
        <v>7</v>
      </c>
      <c r="Q1376">
        <v>26</v>
      </c>
      <c r="R1376">
        <v>0</v>
      </c>
      <c r="S1376">
        <v>4</v>
      </c>
      <c r="T1376">
        <v>40</v>
      </c>
      <c r="U1376">
        <v>6.7542200000000001</v>
      </c>
      <c r="V1376">
        <v>4.3902400000000004</v>
      </c>
      <c r="W1376">
        <v>1.5384599999999999</v>
      </c>
      <c r="X1376">
        <v>1.1819900000000001</v>
      </c>
      <c r="Y1376">
        <v>0.16528899999999999</v>
      </c>
      <c r="Z1376">
        <v>0.10743800000000001</v>
      </c>
      <c r="AA1376">
        <v>5.7851240038871703E-2</v>
      </c>
      <c r="AB1376">
        <v>0.259434</v>
      </c>
      <c r="AC1376">
        <v>1.5197000000000001</v>
      </c>
      <c r="AD1376">
        <v>0.29090899999999997</v>
      </c>
      <c r="AE1376">
        <v>0.70224699999999995</v>
      </c>
      <c r="AH1376">
        <v>5.1499699999999997</v>
      </c>
      <c r="AI1376">
        <v>-3.3722299999999997E-2</v>
      </c>
      <c r="AJ1376">
        <v>4.5719299999999997E-2</v>
      </c>
      <c r="AK1376">
        <v>999</v>
      </c>
      <c r="AO1376" t="s">
        <v>8570</v>
      </c>
    </row>
    <row r="1377" spans="1:41" x14ac:dyDescent="0.45">
      <c r="A1377" t="s">
        <v>8474</v>
      </c>
      <c r="C1377">
        <v>3</v>
      </c>
      <c r="D1377">
        <v>4</v>
      </c>
      <c r="F1377">
        <v>4.9117199999999999</v>
      </c>
      <c r="G1377">
        <v>32</v>
      </c>
      <c r="H1377">
        <v>5</v>
      </c>
      <c r="K1377">
        <v>62.3</v>
      </c>
      <c r="L1377">
        <v>288</v>
      </c>
      <c r="M1377">
        <v>63</v>
      </c>
      <c r="N1377">
        <v>36</v>
      </c>
      <c r="O1377">
        <v>34</v>
      </c>
      <c r="P1377">
        <v>8</v>
      </c>
      <c r="Q1377">
        <v>34</v>
      </c>
      <c r="R1377">
        <v>1</v>
      </c>
      <c r="S1377">
        <v>5</v>
      </c>
      <c r="T1377">
        <v>57</v>
      </c>
      <c r="U1377">
        <v>8.2343499999999992</v>
      </c>
      <c r="V1377">
        <v>4.9117199999999999</v>
      </c>
      <c r="W1377">
        <v>1.6764699999999999</v>
      </c>
      <c r="X1377">
        <v>1.1556999999999999</v>
      </c>
      <c r="Y1377">
        <v>0.19791700000000001</v>
      </c>
      <c r="Z1377">
        <v>0.11805599999999999</v>
      </c>
      <c r="AA1377">
        <v>7.9861119389533997E-2</v>
      </c>
      <c r="AB1377">
        <v>0.25301200000000001</v>
      </c>
      <c r="AC1377">
        <v>1.55698</v>
      </c>
      <c r="AD1377">
        <v>0.29891299999999998</v>
      </c>
      <c r="AE1377">
        <v>0.71095600000000003</v>
      </c>
      <c r="AH1377">
        <v>4.9725400000000004</v>
      </c>
      <c r="AI1377">
        <v>-3.3860300000000003E-2</v>
      </c>
      <c r="AJ1377">
        <v>2.8079400000000001E-2</v>
      </c>
      <c r="AK1377">
        <v>999</v>
      </c>
      <c r="AO1377">
        <v>19712</v>
      </c>
    </row>
    <row r="1378" spans="1:41" x14ac:dyDescent="0.45">
      <c r="A1378" t="s">
        <v>7324</v>
      </c>
      <c r="B1378" t="s">
        <v>31</v>
      </c>
      <c r="C1378">
        <v>3</v>
      </c>
      <c r="D1378">
        <v>4</v>
      </c>
      <c r="F1378">
        <v>4.7368399999999999</v>
      </c>
      <c r="G1378">
        <v>35</v>
      </c>
      <c r="H1378">
        <v>4</v>
      </c>
      <c r="K1378">
        <v>57</v>
      </c>
      <c r="L1378">
        <v>256</v>
      </c>
      <c r="M1378">
        <v>55</v>
      </c>
      <c r="N1378">
        <v>32</v>
      </c>
      <c r="O1378">
        <v>30</v>
      </c>
      <c r="P1378">
        <v>9</v>
      </c>
      <c r="Q1378">
        <v>26</v>
      </c>
      <c r="R1378">
        <v>0</v>
      </c>
      <c r="S1378">
        <v>6</v>
      </c>
      <c r="T1378">
        <v>56</v>
      </c>
      <c r="U1378">
        <v>8.8421000000000003</v>
      </c>
      <c r="V1378">
        <v>4.1052600000000004</v>
      </c>
      <c r="W1378">
        <v>2.1538499999999998</v>
      </c>
      <c r="X1378">
        <v>1.4210499999999999</v>
      </c>
      <c r="Y1378">
        <v>0.21875</v>
      </c>
      <c r="Z1378">
        <v>0.101562</v>
      </c>
      <c r="AA1378">
        <v>0.1171875</v>
      </c>
      <c r="AB1378">
        <v>0.245536</v>
      </c>
      <c r="AC1378">
        <v>1.4210499999999999</v>
      </c>
      <c r="AD1378">
        <v>0.28930800000000001</v>
      </c>
      <c r="AE1378">
        <v>0.71637399999999996</v>
      </c>
      <c r="AH1378">
        <v>5.0269700000000004</v>
      </c>
      <c r="AI1378">
        <v>-3.55503E-2</v>
      </c>
      <c r="AJ1378">
        <v>0.14055100000000001</v>
      </c>
      <c r="AK1378">
        <v>999</v>
      </c>
      <c r="AO1378">
        <v>15551</v>
      </c>
    </row>
    <row r="1379" spans="1:41" x14ac:dyDescent="0.45">
      <c r="A1379" t="s">
        <v>8482</v>
      </c>
      <c r="C1379">
        <v>2</v>
      </c>
      <c r="D1379">
        <v>5</v>
      </c>
      <c r="F1379">
        <v>5.6417900000000003</v>
      </c>
      <c r="G1379">
        <v>22</v>
      </c>
      <c r="H1379">
        <v>13</v>
      </c>
      <c r="K1379">
        <v>67</v>
      </c>
      <c r="L1379">
        <v>304</v>
      </c>
      <c r="M1379">
        <v>75</v>
      </c>
      <c r="N1379">
        <v>45</v>
      </c>
      <c r="O1379">
        <v>42</v>
      </c>
      <c r="P1379">
        <v>9</v>
      </c>
      <c r="Q1379">
        <v>30</v>
      </c>
      <c r="R1379">
        <v>1</v>
      </c>
      <c r="S1379">
        <v>3</v>
      </c>
      <c r="T1379">
        <v>37</v>
      </c>
      <c r="U1379">
        <v>4.9701500000000003</v>
      </c>
      <c r="V1379">
        <v>4.0298499999999997</v>
      </c>
      <c r="W1379">
        <v>1.23333</v>
      </c>
      <c r="X1379">
        <v>1.20896</v>
      </c>
      <c r="Y1379">
        <v>0.121711</v>
      </c>
      <c r="Z1379">
        <v>9.86842E-2</v>
      </c>
      <c r="AA1379">
        <v>2.3026309907436301E-2</v>
      </c>
      <c r="AB1379">
        <v>0.27675300000000003</v>
      </c>
      <c r="AC1379">
        <v>1.5671600000000001</v>
      </c>
      <c r="AD1379">
        <v>0.29333300000000001</v>
      </c>
      <c r="AE1379">
        <v>0.64935100000000001</v>
      </c>
      <c r="AH1379">
        <v>5.3744399999999999</v>
      </c>
      <c r="AI1379">
        <v>-3.5918699999999998E-2</v>
      </c>
      <c r="AJ1379">
        <v>-0.241066</v>
      </c>
      <c r="AK1379">
        <v>999</v>
      </c>
      <c r="AO1379">
        <v>15139</v>
      </c>
    </row>
    <row r="1380" spans="1:41" x14ac:dyDescent="0.45">
      <c r="A1380" t="s">
        <v>7532</v>
      </c>
      <c r="B1380" t="s">
        <v>269</v>
      </c>
      <c r="C1380">
        <v>3</v>
      </c>
      <c r="D1380">
        <v>4</v>
      </c>
      <c r="F1380">
        <v>4.5</v>
      </c>
      <c r="G1380">
        <v>39</v>
      </c>
      <c r="H1380">
        <v>2</v>
      </c>
      <c r="K1380">
        <v>44</v>
      </c>
      <c r="L1380">
        <v>192</v>
      </c>
      <c r="M1380">
        <v>49</v>
      </c>
      <c r="N1380">
        <v>24</v>
      </c>
      <c r="O1380">
        <v>22</v>
      </c>
      <c r="P1380">
        <v>7</v>
      </c>
      <c r="Q1380">
        <v>11</v>
      </c>
      <c r="R1380">
        <v>1</v>
      </c>
      <c r="S1380">
        <v>2</v>
      </c>
      <c r="T1380">
        <v>30</v>
      </c>
      <c r="U1380">
        <v>6.1363599999999998</v>
      </c>
      <c r="V1380">
        <v>2.25</v>
      </c>
      <c r="W1380">
        <v>2.7272699999999999</v>
      </c>
      <c r="X1380">
        <v>1.4318200000000001</v>
      </c>
      <c r="Y1380">
        <v>0.15625</v>
      </c>
      <c r="Z1380">
        <v>5.7291700000000001E-2</v>
      </c>
      <c r="AA1380">
        <v>9.8958332091569901E-2</v>
      </c>
      <c r="AB1380">
        <v>0.27374300000000001</v>
      </c>
      <c r="AC1380">
        <v>1.36364</v>
      </c>
      <c r="AD1380">
        <v>0.29577500000000001</v>
      </c>
      <c r="AE1380">
        <v>0.71713099999999996</v>
      </c>
      <c r="AH1380">
        <v>4.8459500000000002</v>
      </c>
      <c r="AI1380">
        <v>-3.6168499999999999E-2</v>
      </c>
      <c r="AJ1380">
        <v>6.4903500000000003E-2</v>
      </c>
      <c r="AK1380">
        <v>999</v>
      </c>
      <c r="AO1380">
        <v>12828</v>
      </c>
    </row>
    <row r="1381" spans="1:41" x14ac:dyDescent="0.45">
      <c r="A1381" t="s">
        <v>8752</v>
      </c>
      <c r="B1381" t="s">
        <v>207</v>
      </c>
      <c r="C1381">
        <v>1</v>
      </c>
      <c r="D1381">
        <v>2</v>
      </c>
      <c r="F1381">
        <v>4.9285699999999997</v>
      </c>
      <c r="G1381">
        <v>35</v>
      </c>
      <c r="H1381">
        <v>0</v>
      </c>
      <c r="K1381">
        <v>42</v>
      </c>
      <c r="L1381">
        <v>191</v>
      </c>
      <c r="M1381">
        <v>41</v>
      </c>
      <c r="N1381">
        <v>25</v>
      </c>
      <c r="O1381">
        <v>23</v>
      </c>
      <c r="P1381">
        <v>5</v>
      </c>
      <c r="Q1381">
        <v>23</v>
      </c>
      <c r="R1381">
        <v>0</v>
      </c>
      <c r="S1381">
        <v>3</v>
      </c>
      <c r="T1381">
        <v>38</v>
      </c>
      <c r="U1381">
        <v>8.1428600000000007</v>
      </c>
      <c r="V1381">
        <v>4.9285699999999997</v>
      </c>
      <c r="W1381">
        <v>1.6521699999999999</v>
      </c>
      <c r="X1381">
        <v>1.0714300000000001</v>
      </c>
      <c r="Y1381">
        <v>0.19895299999999999</v>
      </c>
      <c r="Z1381">
        <v>0.120419</v>
      </c>
      <c r="AA1381">
        <v>7.8534036874771104E-2</v>
      </c>
      <c r="AB1381">
        <v>0.24848500000000001</v>
      </c>
      <c r="AC1381">
        <v>1.5238100000000001</v>
      </c>
      <c r="AD1381">
        <v>0.29508200000000001</v>
      </c>
      <c r="AE1381">
        <v>0.68421100000000001</v>
      </c>
      <c r="AH1381">
        <v>4.8502799999999997</v>
      </c>
      <c r="AI1381">
        <v>-3.7159600000000001E-2</v>
      </c>
      <c r="AJ1381">
        <v>-0.20141899999999999</v>
      </c>
      <c r="AK1381">
        <v>999</v>
      </c>
      <c r="AO1381" t="s">
        <v>8753</v>
      </c>
    </row>
    <row r="1382" spans="1:41" x14ac:dyDescent="0.45">
      <c r="A1382" t="s">
        <v>7544</v>
      </c>
      <c r="B1382" t="s">
        <v>155</v>
      </c>
      <c r="C1382">
        <v>2</v>
      </c>
      <c r="D1382">
        <v>3</v>
      </c>
      <c r="F1382">
        <v>5.6908700000000003</v>
      </c>
      <c r="G1382">
        <v>25</v>
      </c>
      <c r="H1382">
        <v>4</v>
      </c>
      <c r="K1382">
        <v>42.7</v>
      </c>
      <c r="L1382">
        <v>197</v>
      </c>
      <c r="M1382">
        <v>42</v>
      </c>
      <c r="N1382">
        <v>29</v>
      </c>
      <c r="O1382">
        <v>27</v>
      </c>
      <c r="P1382">
        <v>8</v>
      </c>
      <c r="Q1382">
        <v>23</v>
      </c>
      <c r="R1382">
        <v>0</v>
      </c>
      <c r="S1382">
        <v>3</v>
      </c>
      <c r="T1382">
        <v>48</v>
      </c>
      <c r="U1382">
        <v>10.117100000000001</v>
      </c>
      <c r="V1382">
        <v>4.8477699999999997</v>
      </c>
      <c r="W1382">
        <v>2.0869599999999999</v>
      </c>
      <c r="X1382">
        <v>1.68618</v>
      </c>
      <c r="Y1382">
        <v>0.24365500000000001</v>
      </c>
      <c r="Z1382">
        <v>0.11675099999999999</v>
      </c>
      <c r="AA1382">
        <v>0.12690354883670801</v>
      </c>
      <c r="AB1382">
        <v>0.245614</v>
      </c>
      <c r="AC1382">
        <v>1.5222500000000001</v>
      </c>
      <c r="AD1382">
        <v>0.29565200000000003</v>
      </c>
      <c r="AE1382">
        <v>0.66914499999999999</v>
      </c>
      <c r="AH1382">
        <v>5.2690900000000003</v>
      </c>
      <c r="AI1382">
        <v>-4.0210700000000002E-2</v>
      </c>
      <c r="AJ1382">
        <v>-0.38586300000000001</v>
      </c>
      <c r="AK1382">
        <v>999</v>
      </c>
      <c r="AO1382">
        <v>17186</v>
      </c>
    </row>
    <row r="1383" spans="1:41" x14ac:dyDescent="0.45">
      <c r="A1383" t="s">
        <v>24</v>
      </c>
      <c r="B1383" t="s">
        <v>21</v>
      </c>
      <c r="C1383">
        <v>1</v>
      </c>
      <c r="D1383">
        <v>3</v>
      </c>
      <c r="F1383">
        <v>4.8936200000000003</v>
      </c>
      <c r="G1383">
        <v>34</v>
      </c>
      <c r="H1383">
        <v>3</v>
      </c>
      <c r="K1383">
        <v>42.3</v>
      </c>
      <c r="L1383">
        <v>192</v>
      </c>
      <c r="M1383">
        <v>45</v>
      </c>
      <c r="N1383">
        <v>25</v>
      </c>
      <c r="O1383">
        <v>23</v>
      </c>
      <c r="P1383">
        <v>6</v>
      </c>
      <c r="Q1383">
        <v>18</v>
      </c>
      <c r="R1383">
        <v>1</v>
      </c>
      <c r="S1383">
        <v>3</v>
      </c>
      <c r="T1383">
        <v>38</v>
      </c>
      <c r="U1383">
        <v>8.0851100000000002</v>
      </c>
      <c r="V1383">
        <v>3.82979</v>
      </c>
      <c r="W1383">
        <v>2.11111</v>
      </c>
      <c r="X1383">
        <v>1.2766</v>
      </c>
      <c r="Y1383">
        <v>0.19791700000000001</v>
      </c>
      <c r="Z1383">
        <v>9.375E-2</v>
      </c>
      <c r="AA1383">
        <v>0.10416667163372</v>
      </c>
      <c r="AB1383">
        <v>0.263158</v>
      </c>
      <c r="AC1383">
        <v>1.48936</v>
      </c>
      <c r="AD1383">
        <v>0.307087</v>
      </c>
      <c r="AE1383">
        <v>0.69597100000000001</v>
      </c>
      <c r="AH1383">
        <v>4.7916800000000004</v>
      </c>
      <c r="AI1383">
        <v>-4.1580800000000001E-2</v>
      </c>
      <c r="AJ1383">
        <v>-0.18962200000000001</v>
      </c>
      <c r="AK1383">
        <v>999</v>
      </c>
      <c r="AO1383">
        <v>16754</v>
      </c>
    </row>
    <row r="1384" spans="1:41" x14ac:dyDescent="0.45">
      <c r="A1384" t="s">
        <v>8688</v>
      </c>
      <c r="C1384">
        <v>2</v>
      </c>
      <c r="D1384">
        <v>5</v>
      </c>
      <c r="F1384">
        <v>5.4037300000000004</v>
      </c>
      <c r="G1384">
        <v>20</v>
      </c>
      <c r="H1384">
        <v>5</v>
      </c>
      <c r="K1384">
        <v>48.3</v>
      </c>
      <c r="L1384">
        <v>220</v>
      </c>
      <c r="M1384">
        <v>50</v>
      </c>
      <c r="N1384">
        <v>31</v>
      </c>
      <c r="O1384">
        <v>29</v>
      </c>
      <c r="P1384">
        <v>7</v>
      </c>
      <c r="Q1384">
        <v>25</v>
      </c>
      <c r="R1384">
        <v>0</v>
      </c>
      <c r="S1384">
        <v>4</v>
      </c>
      <c r="T1384">
        <v>36</v>
      </c>
      <c r="U1384">
        <v>6.7080700000000002</v>
      </c>
      <c r="V1384">
        <v>4.6583899999999998</v>
      </c>
      <c r="W1384">
        <v>1.44</v>
      </c>
      <c r="X1384">
        <v>1.3043499999999999</v>
      </c>
      <c r="Y1384">
        <v>0.163636</v>
      </c>
      <c r="Z1384">
        <v>0.113636</v>
      </c>
      <c r="AA1384">
        <v>4.9999989569187102E-2</v>
      </c>
      <c r="AB1384">
        <v>0.26178000000000001</v>
      </c>
      <c r="AC1384">
        <v>1.5528</v>
      </c>
      <c r="AD1384">
        <v>0.29054099999999999</v>
      </c>
      <c r="AE1384">
        <v>0.67484699999999997</v>
      </c>
      <c r="AH1384">
        <v>5.4496599999999997</v>
      </c>
      <c r="AI1384">
        <v>-4.20875E-2</v>
      </c>
      <c r="AJ1384">
        <v>-0.143535</v>
      </c>
      <c r="AK1384">
        <v>999</v>
      </c>
      <c r="AO1384" t="s">
        <v>8689</v>
      </c>
    </row>
    <row r="1385" spans="1:41" x14ac:dyDescent="0.45">
      <c r="A1385" t="s">
        <v>251</v>
      </c>
      <c r="B1385" t="s">
        <v>155</v>
      </c>
      <c r="C1385">
        <v>3</v>
      </c>
      <c r="D1385">
        <v>3</v>
      </c>
      <c r="F1385">
        <v>4.6652300000000002</v>
      </c>
      <c r="G1385">
        <v>50</v>
      </c>
      <c r="H1385">
        <v>0</v>
      </c>
      <c r="K1385">
        <v>46.3</v>
      </c>
      <c r="L1385">
        <v>202</v>
      </c>
      <c r="M1385">
        <v>46</v>
      </c>
      <c r="N1385">
        <v>26</v>
      </c>
      <c r="O1385">
        <v>24</v>
      </c>
      <c r="P1385">
        <v>7</v>
      </c>
      <c r="Q1385">
        <v>18</v>
      </c>
      <c r="R1385">
        <v>3</v>
      </c>
      <c r="S1385">
        <v>2</v>
      </c>
      <c r="T1385">
        <v>44</v>
      </c>
      <c r="U1385">
        <v>8.5529200000000003</v>
      </c>
      <c r="V1385">
        <v>3.49892</v>
      </c>
      <c r="W1385">
        <v>2.4444400000000002</v>
      </c>
      <c r="X1385">
        <v>1.36069</v>
      </c>
      <c r="Y1385">
        <v>0.21782199999999999</v>
      </c>
      <c r="Z1385">
        <v>8.9108900000000005E-2</v>
      </c>
      <c r="AA1385">
        <v>0.128712862730026</v>
      </c>
      <c r="AB1385">
        <v>0.252747</v>
      </c>
      <c r="AC1385">
        <v>1.38229</v>
      </c>
      <c r="AD1385">
        <v>0.29770999999999997</v>
      </c>
      <c r="AE1385">
        <v>0.70110700000000004</v>
      </c>
      <c r="AH1385">
        <v>4.6157300000000001</v>
      </c>
      <c r="AI1385">
        <v>-4.3906399999999998E-2</v>
      </c>
      <c r="AJ1385">
        <v>8.8755899999999992E-3</v>
      </c>
      <c r="AK1385">
        <v>999</v>
      </c>
      <c r="AO1385">
        <v>8048</v>
      </c>
    </row>
    <row r="1386" spans="1:41" x14ac:dyDescent="0.45">
      <c r="A1386" t="s">
        <v>7444</v>
      </c>
      <c r="B1386" t="s">
        <v>36</v>
      </c>
      <c r="C1386">
        <v>1</v>
      </c>
      <c r="D1386">
        <v>3</v>
      </c>
      <c r="F1386">
        <v>5.3172899999999998</v>
      </c>
      <c r="G1386">
        <v>52</v>
      </c>
      <c r="H1386">
        <v>1</v>
      </c>
      <c r="K1386">
        <v>45.7</v>
      </c>
      <c r="L1386">
        <v>205</v>
      </c>
      <c r="M1386">
        <v>44</v>
      </c>
      <c r="N1386">
        <v>29</v>
      </c>
      <c r="O1386">
        <v>27</v>
      </c>
      <c r="P1386">
        <v>7</v>
      </c>
      <c r="Q1386">
        <v>24</v>
      </c>
      <c r="R1386">
        <v>6</v>
      </c>
      <c r="S1386">
        <v>4</v>
      </c>
      <c r="T1386">
        <v>45</v>
      </c>
      <c r="U1386">
        <v>8.8621400000000001</v>
      </c>
      <c r="V1386">
        <v>4.7264799999999996</v>
      </c>
      <c r="W1386">
        <v>1.875</v>
      </c>
      <c r="X1386">
        <v>1.37856</v>
      </c>
      <c r="Y1386">
        <v>0.21951200000000001</v>
      </c>
      <c r="Z1386">
        <v>0.117073</v>
      </c>
      <c r="AA1386">
        <v>0.10243902355432501</v>
      </c>
      <c r="AB1386">
        <v>0.248588</v>
      </c>
      <c r="AC1386">
        <v>1.4879599999999999</v>
      </c>
      <c r="AD1386">
        <v>0.29599999999999999</v>
      </c>
      <c r="AE1386">
        <v>0.670103</v>
      </c>
      <c r="AH1386">
        <v>5.1150000000000002</v>
      </c>
      <c r="AI1386">
        <v>-4.4603299999999999E-2</v>
      </c>
      <c r="AJ1386">
        <v>-0.188913</v>
      </c>
      <c r="AK1386">
        <v>999</v>
      </c>
      <c r="AO1386">
        <v>14874</v>
      </c>
    </row>
    <row r="1387" spans="1:41" x14ac:dyDescent="0.45">
      <c r="A1387" t="s">
        <v>8992</v>
      </c>
      <c r="C1387">
        <v>3</v>
      </c>
      <c r="D1387">
        <v>5</v>
      </c>
      <c r="F1387">
        <v>4.9056600000000001</v>
      </c>
      <c r="G1387">
        <v>40</v>
      </c>
      <c r="H1387">
        <v>1</v>
      </c>
      <c r="K1387">
        <v>47.7</v>
      </c>
      <c r="L1387">
        <v>214</v>
      </c>
      <c r="M1387">
        <v>47</v>
      </c>
      <c r="N1387">
        <v>28</v>
      </c>
      <c r="O1387">
        <v>26</v>
      </c>
      <c r="P1387">
        <v>5</v>
      </c>
      <c r="Q1387">
        <v>25</v>
      </c>
      <c r="R1387">
        <v>0</v>
      </c>
      <c r="S1387">
        <v>4</v>
      </c>
      <c r="T1387">
        <v>38</v>
      </c>
      <c r="U1387">
        <v>7.16981</v>
      </c>
      <c r="V1387">
        <v>4.7169800000000004</v>
      </c>
      <c r="W1387">
        <v>1.52</v>
      </c>
      <c r="X1387">
        <v>0.94339600000000001</v>
      </c>
      <c r="Y1387">
        <v>0.17757000000000001</v>
      </c>
      <c r="Z1387">
        <v>0.116822</v>
      </c>
      <c r="AA1387">
        <v>6.07476606965065E-2</v>
      </c>
      <c r="AB1387">
        <v>0.254054</v>
      </c>
      <c r="AC1387">
        <v>1.50943</v>
      </c>
      <c r="AD1387">
        <v>0.29577500000000001</v>
      </c>
      <c r="AE1387">
        <v>0.67692300000000005</v>
      </c>
      <c r="AH1387">
        <v>4.8483299999999998</v>
      </c>
      <c r="AI1387">
        <v>-4.4649800000000003E-2</v>
      </c>
      <c r="AJ1387">
        <v>-7.0866700000000005E-2</v>
      </c>
      <c r="AK1387">
        <v>999</v>
      </c>
      <c r="AO1387" t="s">
        <v>8993</v>
      </c>
    </row>
    <row r="1388" spans="1:41" x14ac:dyDescent="0.45">
      <c r="A1388" t="s">
        <v>8571</v>
      </c>
      <c r="C1388">
        <v>3</v>
      </c>
      <c r="D1388">
        <v>4</v>
      </c>
      <c r="F1388">
        <v>4.8322099999999999</v>
      </c>
      <c r="G1388">
        <v>40</v>
      </c>
      <c r="H1388">
        <v>1</v>
      </c>
      <c r="K1388">
        <v>44.7</v>
      </c>
      <c r="L1388">
        <v>203</v>
      </c>
      <c r="M1388">
        <v>45</v>
      </c>
      <c r="N1388">
        <v>26</v>
      </c>
      <c r="O1388">
        <v>24</v>
      </c>
      <c r="P1388">
        <v>7</v>
      </c>
      <c r="Q1388">
        <v>22</v>
      </c>
      <c r="R1388">
        <v>1</v>
      </c>
      <c r="S1388">
        <v>2</v>
      </c>
      <c r="T1388">
        <v>46</v>
      </c>
      <c r="U1388">
        <v>9.2617399999999996</v>
      </c>
      <c r="V1388">
        <v>4.4295299999999997</v>
      </c>
      <c r="W1388">
        <v>2.09091</v>
      </c>
      <c r="X1388">
        <v>1.4094</v>
      </c>
      <c r="Y1388">
        <v>0.226601</v>
      </c>
      <c r="Z1388">
        <v>0.108374</v>
      </c>
      <c r="AA1388">
        <v>0.11822660267353</v>
      </c>
      <c r="AB1388">
        <v>0.25139699999999998</v>
      </c>
      <c r="AC1388">
        <v>1.49888</v>
      </c>
      <c r="AD1388">
        <v>0.30158699999999999</v>
      </c>
      <c r="AE1388">
        <v>0.71678299999999995</v>
      </c>
      <c r="AH1388">
        <v>4.8434100000000004</v>
      </c>
      <c r="AI1388">
        <v>-4.5210300000000002E-2</v>
      </c>
      <c r="AJ1388">
        <v>-0.16513900000000001</v>
      </c>
      <c r="AK1388">
        <v>999</v>
      </c>
      <c r="AO1388">
        <v>14646</v>
      </c>
    </row>
    <row r="1389" spans="1:41" x14ac:dyDescent="0.45">
      <c r="A1389" t="s">
        <v>8739</v>
      </c>
      <c r="B1389" t="s">
        <v>155</v>
      </c>
      <c r="C1389">
        <v>2</v>
      </c>
      <c r="D1389">
        <v>2</v>
      </c>
      <c r="F1389">
        <v>4.7464500000000003</v>
      </c>
      <c r="G1389">
        <v>40</v>
      </c>
      <c r="H1389">
        <v>0</v>
      </c>
      <c r="K1389">
        <v>49.3</v>
      </c>
      <c r="L1389">
        <v>220</v>
      </c>
      <c r="M1389">
        <v>51</v>
      </c>
      <c r="N1389">
        <v>28</v>
      </c>
      <c r="O1389">
        <v>26</v>
      </c>
      <c r="P1389">
        <v>6</v>
      </c>
      <c r="Q1389">
        <v>23</v>
      </c>
      <c r="R1389">
        <v>0</v>
      </c>
      <c r="S1389">
        <v>0</v>
      </c>
      <c r="T1389">
        <v>40</v>
      </c>
      <c r="U1389">
        <v>7.3022299999999998</v>
      </c>
      <c r="V1389">
        <v>4.1987800000000002</v>
      </c>
      <c r="W1389">
        <v>1.7391300000000001</v>
      </c>
      <c r="X1389">
        <v>1.0953299999999999</v>
      </c>
      <c r="Y1389">
        <v>0.18181800000000001</v>
      </c>
      <c r="Z1389">
        <v>0.104545</v>
      </c>
      <c r="AA1389">
        <v>7.7272735536098397E-2</v>
      </c>
      <c r="AB1389">
        <v>0.25888299999999997</v>
      </c>
      <c r="AC1389">
        <v>1.50101</v>
      </c>
      <c r="AD1389">
        <v>0.29801299999999997</v>
      </c>
      <c r="AE1389">
        <v>0.70121900000000004</v>
      </c>
      <c r="AH1389">
        <v>4.6140699999999999</v>
      </c>
      <c r="AI1389">
        <v>-4.56429E-2</v>
      </c>
      <c r="AJ1389">
        <v>-2.0769800000000001E-2</v>
      </c>
      <c r="AK1389">
        <v>999</v>
      </c>
      <c r="AO1389" t="s">
        <v>8740</v>
      </c>
    </row>
    <row r="1390" spans="1:41" x14ac:dyDescent="0.45">
      <c r="A1390" t="s">
        <v>74</v>
      </c>
      <c r="B1390" t="s">
        <v>73</v>
      </c>
      <c r="C1390">
        <v>1</v>
      </c>
      <c r="D1390">
        <v>2</v>
      </c>
      <c r="F1390">
        <v>5.2941200000000004</v>
      </c>
      <c r="G1390">
        <v>38</v>
      </c>
      <c r="H1390">
        <v>1</v>
      </c>
      <c r="K1390">
        <v>51</v>
      </c>
      <c r="L1390">
        <v>232</v>
      </c>
      <c r="M1390">
        <v>55</v>
      </c>
      <c r="N1390">
        <v>32</v>
      </c>
      <c r="O1390">
        <v>30</v>
      </c>
      <c r="P1390">
        <v>8</v>
      </c>
      <c r="Q1390">
        <v>22</v>
      </c>
      <c r="R1390">
        <v>0</v>
      </c>
      <c r="S1390">
        <v>2</v>
      </c>
      <c r="T1390">
        <v>44</v>
      </c>
      <c r="U1390">
        <v>7.76471</v>
      </c>
      <c r="V1390">
        <v>3.8823500000000002</v>
      </c>
      <c r="W1390">
        <v>2</v>
      </c>
      <c r="X1390">
        <v>1.4117599999999999</v>
      </c>
      <c r="Y1390">
        <v>0.18965499999999999</v>
      </c>
      <c r="Z1390">
        <v>9.4827599999999998E-2</v>
      </c>
      <c r="AA1390">
        <v>9.4827584922313607E-2</v>
      </c>
      <c r="AB1390">
        <v>0.26442300000000002</v>
      </c>
      <c r="AC1390">
        <v>1.5098</v>
      </c>
      <c r="AD1390">
        <v>0.30128199999999999</v>
      </c>
      <c r="AE1390">
        <v>0.68389100000000003</v>
      </c>
      <c r="AH1390">
        <v>4.9805299999999999</v>
      </c>
      <c r="AI1390">
        <v>-4.6643700000000003E-2</v>
      </c>
      <c r="AJ1390">
        <v>-0.29859999999999998</v>
      </c>
      <c r="AK1390">
        <v>999</v>
      </c>
      <c r="AO1390">
        <v>19454</v>
      </c>
    </row>
    <row r="1391" spans="1:41" x14ac:dyDescent="0.45">
      <c r="A1391" t="s">
        <v>9010</v>
      </c>
      <c r="C1391">
        <v>3</v>
      </c>
      <c r="D1391">
        <v>3</v>
      </c>
      <c r="F1391">
        <v>4.9591799999999999</v>
      </c>
      <c r="G1391">
        <v>23</v>
      </c>
      <c r="H1391">
        <v>3</v>
      </c>
      <c r="K1391">
        <v>49</v>
      </c>
      <c r="L1391">
        <v>223</v>
      </c>
      <c r="M1391">
        <v>50</v>
      </c>
      <c r="N1391">
        <v>29</v>
      </c>
      <c r="O1391">
        <v>27</v>
      </c>
      <c r="P1391">
        <v>6</v>
      </c>
      <c r="Q1391">
        <v>24</v>
      </c>
      <c r="R1391">
        <v>0</v>
      </c>
      <c r="S1391">
        <v>5</v>
      </c>
      <c r="T1391">
        <v>41</v>
      </c>
      <c r="U1391">
        <v>7.5306100000000002</v>
      </c>
      <c r="V1391">
        <v>4.4081599999999996</v>
      </c>
      <c r="W1391">
        <v>1.7083299999999999</v>
      </c>
      <c r="X1391">
        <v>1.1020399999999999</v>
      </c>
      <c r="Y1391">
        <v>0.18385699999999999</v>
      </c>
      <c r="Z1391">
        <v>0.107623</v>
      </c>
      <c r="AA1391">
        <v>7.6233185827732003E-2</v>
      </c>
      <c r="AB1391">
        <v>0.25773200000000002</v>
      </c>
      <c r="AC1391">
        <v>1.5102</v>
      </c>
      <c r="AD1391">
        <v>0.29931999999999997</v>
      </c>
      <c r="AE1391">
        <v>0.68597600000000003</v>
      </c>
      <c r="AH1391">
        <v>4.9489200000000002</v>
      </c>
      <c r="AI1391">
        <v>-4.8036700000000002E-2</v>
      </c>
      <c r="AJ1391">
        <v>-0.100329</v>
      </c>
      <c r="AK1391">
        <v>999</v>
      </c>
      <c r="AO1391" t="s">
        <v>9011</v>
      </c>
    </row>
    <row r="1392" spans="1:41" x14ac:dyDescent="0.45">
      <c r="A1392" t="s">
        <v>8820</v>
      </c>
      <c r="B1392" t="s">
        <v>98</v>
      </c>
      <c r="C1392">
        <v>3</v>
      </c>
      <c r="D1392">
        <v>4</v>
      </c>
      <c r="F1392">
        <v>4.7264799999999996</v>
      </c>
      <c r="G1392">
        <v>39</v>
      </c>
      <c r="H1392">
        <v>0</v>
      </c>
      <c r="K1392">
        <v>45.7</v>
      </c>
      <c r="L1392">
        <v>206</v>
      </c>
      <c r="M1392">
        <v>38</v>
      </c>
      <c r="N1392">
        <v>26</v>
      </c>
      <c r="O1392">
        <v>24</v>
      </c>
      <c r="P1392">
        <v>5</v>
      </c>
      <c r="Q1392">
        <v>28</v>
      </c>
      <c r="R1392">
        <v>1</v>
      </c>
      <c r="S1392">
        <v>7</v>
      </c>
      <c r="T1392">
        <v>51</v>
      </c>
      <c r="U1392">
        <v>10.043799999999999</v>
      </c>
      <c r="V1392">
        <v>5.5142199999999999</v>
      </c>
      <c r="W1392">
        <v>1.8214300000000001</v>
      </c>
      <c r="X1392">
        <v>0.98468299999999997</v>
      </c>
      <c r="Y1392">
        <v>0.24757299999999999</v>
      </c>
      <c r="Z1392">
        <v>0.13592199999999999</v>
      </c>
      <c r="AA1392">
        <v>0.11165048182010601</v>
      </c>
      <c r="AB1392">
        <v>0.222222</v>
      </c>
      <c r="AC1392">
        <v>1.4441999999999999</v>
      </c>
      <c r="AD1392">
        <v>0.28695700000000002</v>
      </c>
      <c r="AE1392">
        <v>0.67796599999999996</v>
      </c>
      <c r="AH1392">
        <v>4.7430099999999999</v>
      </c>
      <c r="AI1392">
        <v>-4.8207E-2</v>
      </c>
      <c r="AJ1392">
        <v>-0.16208800000000001</v>
      </c>
      <c r="AK1392">
        <v>999</v>
      </c>
      <c r="AO1392" t="s">
        <v>8821</v>
      </c>
    </row>
    <row r="1393" spans="1:41" x14ac:dyDescent="0.45">
      <c r="A1393" t="s">
        <v>8705</v>
      </c>
      <c r="B1393" t="s">
        <v>39</v>
      </c>
      <c r="C1393">
        <v>2</v>
      </c>
      <c r="D1393">
        <v>4</v>
      </c>
      <c r="F1393">
        <v>5.0232599999999996</v>
      </c>
      <c r="G1393">
        <v>33</v>
      </c>
      <c r="H1393">
        <v>2</v>
      </c>
      <c r="K1393">
        <v>43</v>
      </c>
      <c r="L1393">
        <v>196</v>
      </c>
      <c r="M1393">
        <v>42</v>
      </c>
      <c r="N1393">
        <v>26</v>
      </c>
      <c r="O1393">
        <v>24</v>
      </c>
      <c r="P1393">
        <v>5</v>
      </c>
      <c r="Q1393">
        <v>25</v>
      </c>
      <c r="R1393">
        <v>0</v>
      </c>
      <c r="S1393">
        <v>2</v>
      </c>
      <c r="T1393">
        <v>39</v>
      </c>
      <c r="U1393">
        <v>8.1627899999999993</v>
      </c>
      <c r="V1393">
        <v>5.2325600000000003</v>
      </c>
      <c r="W1393">
        <v>1.56</v>
      </c>
      <c r="X1393">
        <v>1.0465100000000001</v>
      </c>
      <c r="Y1393">
        <v>0.19897999999999999</v>
      </c>
      <c r="Z1393">
        <v>0.127551</v>
      </c>
      <c r="AA1393">
        <v>7.1428567171096802E-2</v>
      </c>
      <c r="AB1393">
        <v>0.24852099999999999</v>
      </c>
      <c r="AC1393">
        <v>1.5581400000000001</v>
      </c>
      <c r="AD1393">
        <v>0.29599999999999999</v>
      </c>
      <c r="AE1393">
        <v>0.68333299999999997</v>
      </c>
      <c r="AH1393">
        <v>4.8364399999999996</v>
      </c>
      <c r="AI1393">
        <v>-4.9248599999999997E-2</v>
      </c>
      <c r="AJ1393">
        <v>-0.15854599999999999</v>
      </c>
      <c r="AK1393">
        <v>999</v>
      </c>
      <c r="AO1393" t="s">
        <v>8706</v>
      </c>
    </row>
    <row r="1394" spans="1:41" x14ac:dyDescent="0.45">
      <c r="A1394" t="s">
        <v>8684</v>
      </c>
      <c r="B1394" t="s">
        <v>269</v>
      </c>
      <c r="C1394">
        <v>3</v>
      </c>
      <c r="D1394">
        <v>4</v>
      </c>
      <c r="F1394">
        <v>4.4210500000000001</v>
      </c>
      <c r="G1394">
        <v>35</v>
      </c>
      <c r="H1394">
        <v>0</v>
      </c>
      <c r="K1394">
        <v>57</v>
      </c>
      <c r="L1394">
        <v>252</v>
      </c>
      <c r="M1394">
        <v>60</v>
      </c>
      <c r="N1394">
        <v>30</v>
      </c>
      <c r="O1394">
        <v>28</v>
      </c>
      <c r="P1394">
        <v>7</v>
      </c>
      <c r="Q1394">
        <v>22</v>
      </c>
      <c r="R1394">
        <v>1</v>
      </c>
      <c r="S1394">
        <v>1</v>
      </c>
      <c r="T1394">
        <v>40</v>
      </c>
      <c r="U1394">
        <v>6.3157899999999998</v>
      </c>
      <c r="V1394">
        <v>3.4736799999999999</v>
      </c>
      <c r="W1394">
        <v>1.8181799999999999</v>
      </c>
      <c r="X1394">
        <v>1.1052599999999999</v>
      </c>
      <c r="Y1394">
        <v>0.15873000000000001</v>
      </c>
      <c r="Z1394">
        <v>8.7301599999999993E-2</v>
      </c>
      <c r="AA1394">
        <v>7.1428574621677399E-2</v>
      </c>
      <c r="AB1394">
        <v>0.26200899999999999</v>
      </c>
      <c r="AC1394">
        <v>1.4386000000000001</v>
      </c>
      <c r="AD1394">
        <v>0.291209</v>
      </c>
      <c r="AE1394">
        <v>0.72022200000000003</v>
      </c>
      <c r="AH1394">
        <v>4.65855</v>
      </c>
      <c r="AI1394">
        <v>-4.9380599999999997E-2</v>
      </c>
      <c r="AJ1394">
        <v>7.3224700000000004E-2</v>
      </c>
      <c r="AK1394">
        <v>999</v>
      </c>
      <c r="AO1394" t="s">
        <v>8685</v>
      </c>
    </row>
    <row r="1395" spans="1:41" x14ac:dyDescent="0.45">
      <c r="A1395" t="s">
        <v>8884</v>
      </c>
      <c r="B1395" t="s">
        <v>98</v>
      </c>
      <c r="C1395">
        <v>2</v>
      </c>
      <c r="D1395">
        <v>3</v>
      </c>
      <c r="F1395">
        <v>4.5638899999999998</v>
      </c>
      <c r="G1395">
        <v>35</v>
      </c>
      <c r="H1395">
        <v>1</v>
      </c>
      <c r="K1395">
        <v>49.3</v>
      </c>
      <c r="L1395">
        <v>219</v>
      </c>
      <c r="M1395">
        <v>42</v>
      </c>
      <c r="N1395">
        <v>27</v>
      </c>
      <c r="O1395">
        <v>25</v>
      </c>
      <c r="P1395">
        <v>6</v>
      </c>
      <c r="Q1395">
        <v>30</v>
      </c>
      <c r="R1395">
        <v>1</v>
      </c>
      <c r="S1395">
        <v>5</v>
      </c>
      <c r="T1395">
        <v>52</v>
      </c>
      <c r="U1395">
        <v>9.4929000000000006</v>
      </c>
      <c r="V1395">
        <v>5.4766700000000004</v>
      </c>
      <c r="W1395">
        <v>1.73333</v>
      </c>
      <c r="X1395">
        <v>1.0953299999999999</v>
      </c>
      <c r="Y1395">
        <v>0.23744299999999999</v>
      </c>
      <c r="Z1395">
        <v>0.136986</v>
      </c>
      <c r="AA1395">
        <v>0.100456625223159</v>
      </c>
      <c r="AB1395">
        <v>0.22826099999999999</v>
      </c>
      <c r="AC1395">
        <v>1.46045</v>
      </c>
      <c r="AD1395">
        <v>0.28571400000000002</v>
      </c>
      <c r="AE1395">
        <v>0.70754700000000004</v>
      </c>
      <c r="AH1395">
        <v>4.8574700000000002</v>
      </c>
      <c r="AI1395">
        <v>-4.9891999999999999E-2</v>
      </c>
      <c r="AJ1395">
        <v>-5.6400399999999998E-3</v>
      </c>
      <c r="AK1395">
        <v>999</v>
      </c>
      <c r="AO1395" t="s">
        <v>8885</v>
      </c>
    </row>
    <row r="1396" spans="1:41" x14ac:dyDescent="0.45">
      <c r="A1396" t="s">
        <v>8709</v>
      </c>
      <c r="B1396" t="s">
        <v>82</v>
      </c>
      <c r="C1396">
        <v>3</v>
      </c>
      <c r="D1396">
        <v>4</v>
      </c>
      <c r="F1396">
        <v>4.7045500000000002</v>
      </c>
      <c r="G1396">
        <v>27</v>
      </c>
      <c r="H1396">
        <v>5</v>
      </c>
      <c r="K1396">
        <v>44</v>
      </c>
      <c r="L1396">
        <v>196</v>
      </c>
      <c r="M1396">
        <v>38</v>
      </c>
      <c r="N1396">
        <v>25</v>
      </c>
      <c r="O1396">
        <v>23</v>
      </c>
      <c r="P1396">
        <v>6</v>
      </c>
      <c r="Q1396">
        <v>29</v>
      </c>
      <c r="R1396">
        <v>1</v>
      </c>
      <c r="S1396">
        <v>2</v>
      </c>
      <c r="T1396">
        <v>47</v>
      </c>
      <c r="U1396">
        <v>9.6136400000000002</v>
      </c>
      <c r="V1396">
        <v>5.9318200000000001</v>
      </c>
      <c r="W1396">
        <v>1.62069</v>
      </c>
      <c r="X1396">
        <v>1.2272700000000001</v>
      </c>
      <c r="Y1396">
        <v>0.23979600000000001</v>
      </c>
      <c r="Z1396">
        <v>0.14795900000000001</v>
      </c>
      <c r="AA1396">
        <v>9.1836735606193501E-2</v>
      </c>
      <c r="AB1396">
        <v>0.23030300000000001</v>
      </c>
      <c r="AC1396">
        <v>1.5227299999999999</v>
      </c>
      <c r="AD1396">
        <v>0.28571400000000002</v>
      </c>
      <c r="AE1396">
        <v>0.71672400000000003</v>
      </c>
      <c r="AH1396">
        <v>5.0050400000000002</v>
      </c>
      <c r="AI1396">
        <v>-5.19815E-2</v>
      </c>
      <c r="AJ1396">
        <v>7.6306799999999999E-3</v>
      </c>
      <c r="AK1396">
        <v>999</v>
      </c>
      <c r="AO1396">
        <v>20631</v>
      </c>
    </row>
    <row r="1397" spans="1:41" x14ac:dyDescent="0.45">
      <c r="A1397" t="s">
        <v>8972</v>
      </c>
      <c r="B1397" t="s">
        <v>7</v>
      </c>
      <c r="C1397">
        <v>2</v>
      </c>
      <c r="D1397">
        <v>3</v>
      </c>
      <c r="F1397">
        <v>4.8322099999999999</v>
      </c>
      <c r="G1397">
        <v>30</v>
      </c>
      <c r="H1397">
        <v>1</v>
      </c>
      <c r="K1397">
        <v>44.7</v>
      </c>
      <c r="L1397">
        <v>205</v>
      </c>
      <c r="M1397">
        <v>48</v>
      </c>
      <c r="N1397">
        <v>26</v>
      </c>
      <c r="O1397">
        <v>24</v>
      </c>
      <c r="P1397">
        <v>5</v>
      </c>
      <c r="Q1397">
        <v>23</v>
      </c>
      <c r="R1397">
        <v>0</v>
      </c>
      <c r="S1397">
        <v>2</v>
      </c>
      <c r="T1397">
        <v>35</v>
      </c>
      <c r="U1397">
        <v>7.0469799999999996</v>
      </c>
      <c r="V1397">
        <v>4.6308699999999998</v>
      </c>
      <c r="W1397">
        <v>1.5217400000000001</v>
      </c>
      <c r="X1397">
        <v>1.00671</v>
      </c>
      <c r="Y1397">
        <v>0.17073199999999999</v>
      </c>
      <c r="Z1397">
        <v>0.112195</v>
      </c>
      <c r="AA1397">
        <v>5.85365891456604E-2</v>
      </c>
      <c r="AB1397">
        <v>0.26666699999999999</v>
      </c>
      <c r="AC1397">
        <v>1.5883700000000001</v>
      </c>
      <c r="AD1397">
        <v>0.307143</v>
      </c>
      <c r="AE1397">
        <v>0.703125</v>
      </c>
      <c r="AH1397">
        <v>4.82104</v>
      </c>
      <c r="AI1397">
        <v>-5.2807E-2</v>
      </c>
      <c r="AJ1397">
        <v>-5.2166799999999999E-2</v>
      </c>
      <c r="AK1397">
        <v>999</v>
      </c>
      <c r="AO1397" t="s">
        <v>8973</v>
      </c>
    </row>
    <row r="1398" spans="1:41" x14ac:dyDescent="0.45">
      <c r="A1398" t="s">
        <v>7440</v>
      </c>
      <c r="B1398" t="s">
        <v>59</v>
      </c>
      <c r="C1398">
        <v>2</v>
      </c>
      <c r="D1398">
        <v>2</v>
      </c>
      <c r="F1398">
        <v>5.0335599999999996</v>
      </c>
      <c r="G1398">
        <v>46</v>
      </c>
      <c r="H1398">
        <v>1</v>
      </c>
      <c r="K1398">
        <v>44.7</v>
      </c>
      <c r="L1398">
        <v>200</v>
      </c>
      <c r="M1398">
        <v>39</v>
      </c>
      <c r="N1398">
        <v>27</v>
      </c>
      <c r="O1398">
        <v>25</v>
      </c>
      <c r="P1398">
        <v>6</v>
      </c>
      <c r="Q1398">
        <v>28</v>
      </c>
      <c r="R1398">
        <v>0</v>
      </c>
      <c r="S1398">
        <v>2</v>
      </c>
      <c r="T1398">
        <v>52</v>
      </c>
      <c r="U1398">
        <v>10.469799999999999</v>
      </c>
      <c r="V1398">
        <v>5.6375799999999998</v>
      </c>
      <c r="W1398">
        <v>1.85714</v>
      </c>
      <c r="X1398">
        <v>1.2080500000000001</v>
      </c>
      <c r="Y1398">
        <v>0.26</v>
      </c>
      <c r="Z1398">
        <v>0.14000000000000001</v>
      </c>
      <c r="AA1398">
        <v>0.11999998986721</v>
      </c>
      <c r="AB1398">
        <v>0.229412</v>
      </c>
      <c r="AC1398">
        <v>1.49888</v>
      </c>
      <c r="AD1398">
        <v>0.29464299999999999</v>
      </c>
      <c r="AE1398">
        <v>0.68259400000000003</v>
      </c>
      <c r="AH1398">
        <v>4.6868100000000004</v>
      </c>
      <c r="AI1398">
        <v>-5.3833600000000002E-2</v>
      </c>
      <c r="AJ1398">
        <v>-0.26936900000000003</v>
      </c>
      <c r="AK1398">
        <v>999</v>
      </c>
      <c r="AO1398">
        <v>18335</v>
      </c>
    </row>
    <row r="1399" spans="1:41" x14ac:dyDescent="0.45">
      <c r="A1399" t="s">
        <v>7492</v>
      </c>
      <c r="B1399" t="s">
        <v>21</v>
      </c>
      <c r="C1399">
        <v>4</v>
      </c>
      <c r="D1399">
        <v>4</v>
      </c>
      <c r="F1399">
        <v>4.3902400000000004</v>
      </c>
      <c r="G1399">
        <v>53</v>
      </c>
      <c r="H1399">
        <v>0</v>
      </c>
      <c r="K1399">
        <v>53.3</v>
      </c>
      <c r="L1399">
        <v>231</v>
      </c>
      <c r="M1399">
        <v>49</v>
      </c>
      <c r="N1399">
        <v>28</v>
      </c>
      <c r="O1399">
        <v>26</v>
      </c>
      <c r="P1399">
        <v>7</v>
      </c>
      <c r="Q1399">
        <v>25</v>
      </c>
      <c r="R1399">
        <v>1</v>
      </c>
      <c r="S1399">
        <v>2</v>
      </c>
      <c r="T1399">
        <v>51</v>
      </c>
      <c r="U1399">
        <v>8.6116299999999999</v>
      </c>
      <c r="V1399">
        <v>4.2213900000000004</v>
      </c>
      <c r="W1399">
        <v>2.04</v>
      </c>
      <c r="X1399">
        <v>1.1819900000000001</v>
      </c>
      <c r="Y1399">
        <v>0.220779</v>
      </c>
      <c r="Z1399">
        <v>0.108225</v>
      </c>
      <c r="AA1399">
        <v>0.112554118037223</v>
      </c>
      <c r="AB1399">
        <v>0.24019599999999999</v>
      </c>
      <c r="AC1399">
        <v>1.3883700000000001</v>
      </c>
      <c r="AD1399">
        <v>0.28767100000000001</v>
      </c>
      <c r="AE1399">
        <v>0.71651100000000001</v>
      </c>
      <c r="AH1399">
        <v>4.5683600000000002</v>
      </c>
      <c r="AI1399">
        <v>-5.5863099999999999E-2</v>
      </c>
      <c r="AJ1399">
        <v>2.0247100000000001E-2</v>
      </c>
      <c r="AK1399">
        <v>999</v>
      </c>
      <c r="AO1399">
        <v>19804</v>
      </c>
    </row>
    <row r="1400" spans="1:41" x14ac:dyDescent="0.45">
      <c r="A1400" t="s">
        <v>8694</v>
      </c>
      <c r="B1400" t="s">
        <v>39</v>
      </c>
      <c r="C1400">
        <v>3</v>
      </c>
      <c r="D1400">
        <v>4</v>
      </c>
      <c r="F1400">
        <v>4.8461499999999997</v>
      </c>
      <c r="G1400">
        <v>33</v>
      </c>
      <c r="H1400">
        <v>1</v>
      </c>
      <c r="K1400">
        <v>52</v>
      </c>
      <c r="L1400">
        <v>230</v>
      </c>
      <c r="M1400">
        <v>56</v>
      </c>
      <c r="N1400">
        <v>30</v>
      </c>
      <c r="O1400">
        <v>28</v>
      </c>
      <c r="P1400">
        <v>6</v>
      </c>
      <c r="Q1400">
        <v>18</v>
      </c>
      <c r="R1400">
        <v>1</v>
      </c>
      <c r="S1400">
        <v>3</v>
      </c>
      <c r="T1400">
        <v>32</v>
      </c>
      <c r="U1400">
        <v>5.5384599999999997</v>
      </c>
      <c r="V1400">
        <v>3.11538</v>
      </c>
      <c r="W1400">
        <v>1.7777799999999999</v>
      </c>
      <c r="X1400">
        <v>1.0384599999999999</v>
      </c>
      <c r="Y1400">
        <v>0.13913</v>
      </c>
      <c r="Z1400">
        <v>7.8260899999999994E-2</v>
      </c>
      <c r="AA1400">
        <v>6.0869559645652702E-2</v>
      </c>
      <c r="AB1400">
        <v>0.26794299999999999</v>
      </c>
      <c r="AC1400">
        <v>1.4230799999999999</v>
      </c>
      <c r="AD1400">
        <v>0.29239799999999999</v>
      </c>
      <c r="AE1400">
        <v>0.67073199999999999</v>
      </c>
      <c r="AH1400">
        <v>4.7358099999999999</v>
      </c>
      <c r="AI1400">
        <v>-5.7564999999999998E-2</v>
      </c>
      <c r="AJ1400">
        <v>-0.105461</v>
      </c>
      <c r="AK1400">
        <v>999</v>
      </c>
      <c r="AO1400" t="s">
        <v>8695</v>
      </c>
    </row>
    <row r="1401" spans="1:41" x14ac:dyDescent="0.45">
      <c r="A1401" t="s">
        <v>6135</v>
      </c>
      <c r="B1401" t="s">
        <v>130</v>
      </c>
      <c r="C1401">
        <v>3</v>
      </c>
      <c r="D1401">
        <v>5</v>
      </c>
      <c r="F1401">
        <v>5.2854799999999997</v>
      </c>
      <c r="G1401">
        <v>21</v>
      </c>
      <c r="H1401">
        <v>9</v>
      </c>
      <c r="K1401">
        <v>61.3</v>
      </c>
      <c r="L1401">
        <v>279</v>
      </c>
      <c r="M1401">
        <v>64</v>
      </c>
      <c r="N1401">
        <v>39</v>
      </c>
      <c r="O1401">
        <v>36</v>
      </c>
      <c r="P1401">
        <v>10</v>
      </c>
      <c r="Q1401">
        <v>32</v>
      </c>
      <c r="R1401">
        <v>0</v>
      </c>
      <c r="S1401">
        <v>4</v>
      </c>
      <c r="T1401">
        <v>49</v>
      </c>
      <c r="U1401">
        <v>7.1941300000000004</v>
      </c>
      <c r="V1401">
        <v>4.6982100000000004</v>
      </c>
      <c r="W1401">
        <v>1.53125</v>
      </c>
      <c r="X1401">
        <v>1.4681900000000001</v>
      </c>
      <c r="Y1401">
        <v>0.17562700000000001</v>
      </c>
      <c r="Z1401">
        <v>0.11469500000000001</v>
      </c>
      <c r="AA1401">
        <v>6.0931906104087802E-2</v>
      </c>
      <c r="AB1401">
        <v>0.263374</v>
      </c>
      <c r="AC1401">
        <v>1.5660700000000001</v>
      </c>
      <c r="AD1401">
        <v>0.29347800000000002</v>
      </c>
      <c r="AE1401">
        <v>0.69512200000000002</v>
      </c>
      <c r="AH1401">
        <v>5.5388900000000003</v>
      </c>
      <c r="AI1401">
        <v>-5.85286E-2</v>
      </c>
      <c r="AJ1401">
        <v>4.7541900000000002E-3</v>
      </c>
      <c r="AK1401">
        <v>999</v>
      </c>
      <c r="AO1401" t="s">
        <v>6138</v>
      </c>
    </row>
    <row r="1402" spans="1:41" x14ac:dyDescent="0.45">
      <c r="A1402" t="s">
        <v>8918</v>
      </c>
      <c r="B1402" t="s">
        <v>36</v>
      </c>
      <c r="C1402">
        <v>3</v>
      </c>
      <c r="D1402">
        <v>4</v>
      </c>
      <c r="F1402">
        <v>5.1864400000000002</v>
      </c>
      <c r="G1402">
        <v>32</v>
      </c>
      <c r="H1402">
        <v>0</v>
      </c>
      <c r="K1402">
        <v>59</v>
      </c>
      <c r="L1402">
        <v>259</v>
      </c>
      <c r="M1402">
        <v>62</v>
      </c>
      <c r="N1402">
        <v>36</v>
      </c>
      <c r="O1402">
        <v>34</v>
      </c>
      <c r="P1402">
        <v>9</v>
      </c>
      <c r="Q1402">
        <v>23</v>
      </c>
      <c r="R1402">
        <v>0</v>
      </c>
      <c r="S1402">
        <v>3</v>
      </c>
      <c r="T1402">
        <v>45</v>
      </c>
      <c r="U1402">
        <v>6.8644100000000003</v>
      </c>
      <c r="V1402">
        <v>3.50847</v>
      </c>
      <c r="W1402">
        <v>1.95652</v>
      </c>
      <c r="X1402">
        <v>1.3728800000000001</v>
      </c>
      <c r="Y1402">
        <v>0.17374500000000001</v>
      </c>
      <c r="Z1402">
        <v>8.8803099999999996E-2</v>
      </c>
      <c r="AA1402">
        <v>8.4942080080509103E-2</v>
      </c>
      <c r="AB1402">
        <v>0.266094</v>
      </c>
      <c r="AC1402">
        <v>1.44068</v>
      </c>
      <c r="AD1402">
        <v>0.29608899999999999</v>
      </c>
      <c r="AE1402">
        <v>0.67679599999999995</v>
      </c>
      <c r="AH1402">
        <v>5.0347</v>
      </c>
      <c r="AI1402">
        <v>-6.0385000000000001E-2</v>
      </c>
      <c r="AJ1402">
        <v>-0.160778</v>
      </c>
      <c r="AK1402">
        <v>999</v>
      </c>
      <c r="AO1402" t="s">
        <v>8919</v>
      </c>
    </row>
    <row r="1403" spans="1:41" x14ac:dyDescent="0.45">
      <c r="A1403" t="s">
        <v>8768</v>
      </c>
      <c r="B1403" t="s">
        <v>89</v>
      </c>
      <c r="C1403">
        <v>1</v>
      </c>
      <c r="D1403">
        <v>2</v>
      </c>
      <c r="F1403">
        <v>4.3269200000000003</v>
      </c>
      <c r="G1403">
        <v>35</v>
      </c>
      <c r="H1403">
        <v>1</v>
      </c>
      <c r="K1403">
        <v>52</v>
      </c>
      <c r="L1403">
        <v>228</v>
      </c>
      <c r="M1403">
        <v>49</v>
      </c>
      <c r="N1403">
        <v>27</v>
      </c>
      <c r="O1403">
        <v>25</v>
      </c>
      <c r="P1403">
        <v>5</v>
      </c>
      <c r="Q1403">
        <v>24</v>
      </c>
      <c r="R1403">
        <v>0</v>
      </c>
      <c r="S1403">
        <v>4</v>
      </c>
      <c r="T1403">
        <v>40</v>
      </c>
      <c r="U1403">
        <v>6.9230799999999997</v>
      </c>
      <c r="V1403">
        <v>4.1538500000000003</v>
      </c>
      <c r="W1403">
        <v>1.6666700000000001</v>
      </c>
      <c r="X1403">
        <v>0.86538499999999996</v>
      </c>
      <c r="Y1403">
        <v>0.17543900000000001</v>
      </c>
      <c r="Z1403">
        <v>0.105263</v>
      </c>
      <c r="AA1403">
        <v>7.0175439119338906E-2</v>
      </c>
      <c r="AB1403">
        <v>0.245</v>
      </c>
      <c r="AC1403">
        <v>1.40385</v>
      </c>
      <c r="AD1403">
        <v>0.28387099999999998</v>
      </c>
      <c r="AE1403">
        <v>0.69696999999999998</v>
      </c>
      <c r="AH1403">
        <v>4.5819599999999996</v>
      </c>
      <c r="AI1403">
        <v>-6.2739900000000001E-2</v>
      </c>
      <c r="AJ1403">
        <v>5.4183799999999997E-2</v>
      </c>
      <c r="AK1403">
        <v>999</v>
      </c>
      <c r="AO1403" t="s">
        <v>8769</v>
      </c>
    </row>
    <row r="1404" spans="1:41" x14ac:dyDescent="0.45">
      <c r="A1404" t="s">
        <v>8809</v>
      </c>
      <c r="C1404">
        <v>3</v>
      </c>
      <c r="D1404">
        <v>5</v>
      </c>
      <c r="F1404">
        <v>5.5834599999999996</v>
      </c>
      <c r="G1404">
        <v>24</v>
      </c>
      <c r="H1404">
        <v>14</v>
      </c>
      <c r="K1404">
        <v>67.7</v>
      </c>
      <c r="L1404">
        <v>313</v>
      </c>
      <c r="M1404">
        <v>77</v>
      </c>
      <c r="N1404">
        <v>45</v>
      </c>
      <c r="O1404">
        <v>42</v>
      </c>
      <c r="P1404">
        <v>11</v>
      </c>
      <c r="Q1404">
        <v>30</v>
      </c>
      <c r="R1404">
        <v>0</v>
      </c>
      <c r="S1404">
        <v>5</v>
      </c>
      <c r="T1404">
        <v>44</v>
      </c>
      <c r="U1404">
        <v>5.8493399999999998</v>
      </c>
      <c r="V1404">
        <v>3.9881799999999998</v>
      </c>
      <c r="W1404">
        <v>1.4666699999999999</v>
      </c>
      <c r="X1404">
        <v>1.4623299999999999</v>
      </c>
      <c r="Y1404">
        <v>0.14057500000000001</v>
      </c>
      <c r="Z1404">
        <v>9.5846600000000004E-2</v>
      </c>
      <c r="AA1404">
        <v>4.4728435575961997E-2</v>
      </c>
      <c r="AB1404">
        <v>0.276978</v>
      </c>
      <c r="AC1404">
        <v>1.5805</v>
      </c>
      <c r="AD1404">
        <v>0.295964</v>
      </c>
      <c r="AE1404">
        <v>0.67685600000000001</v>
      </c>
      <c r="AH1404">
        <v>5.6184099999999999</v>
      </c>
      <c r="AI1404">
        <v>-6.28861E-2</v>
      </c>
      <c r="AJ1404">
        <v>-0.11737599999999999</v>
      </c>
      <c r="AK1404">
        <v>999</v>
      </c>
      <c r="AO1404" t="s">
        <v>8810</v>
      </c>
    </row>
    <row r="1405" spans="1:41" x14ac:dyDescent="0.45">
      <c r="A1405" t="s">
        <v>9036</v>
      </c>
      <c r="C1405">
        <v>3</v>
      </c>
      <c r="D1405">
        <v>4</v>
      </c>
      <c r="F1405">
        <v>4.8049299999999997</v>
      </c>
      <c r="G1405">
        <v>35</v>
      </c>
      <c r="H1405">
        <v>0</v>
      </c>
      <c r="K1405">
        <v>48.7</v>
      </c>
      <c r="L1405">
        <v>214</v>
      </c>
      <c r="M1405">
        <v>47</v>
      </c>
      <c r="N1405">
        <v>28</v>
      </c>
      <c r="O1405">
        <v>26</v>
      </c>
      <c r="P1405">
        <v>5</v>
      </c>
      <c r="Q1405">
        <v>21</v>
      </c>
      <c r="R1405">
        <v>0</v>
      </c>
      <c r="S1405">
        <v>5</v>
      </c>
      <c r="T1405">
        <v>38</v>
      </c>
      <c r="U1405">
        <v>7.0225900000000001</v>
      </c>
      <c r="V1405">
        <v>3.8809</v>
      </c>
      <c r="W1405">
        <v>1.80952</v>
      </c>
      <c r="X1405">
        <v>0.92402499999999999</v>
      </c>
      <c r="Y1405">
        <v>0.17757000000000001</v>
      </c>
      <c r="Z1405">
        <v>9.8130800000000004E-2</v>
      </c>
      <c r="AA1405">
        <v>7.9439245164394295E-2</v>
      </c>
      <c r="AB1405">
        <v>0.25</v>
      </c>
      <c r="AC1405">
        <v>1.3963000000000001</v>
      </c>
      <c r="AD1405">
        <v>0.289655</v>
      </c>
      <c r="AE1405">
        <v>0.65573800000000004</v>
      </c>
      <c r="AH1405">
        <v>4.6308100000000003</v>
      </c>
      <c r="AI1405">
        <v>-6.2962799999999999E-2</v>
      </c>
      <c r="AJ1405">
        <v>-0.155307</v>
      </c>
      <c r="AK1405">
        <v>999</v>
      </c>
      <c r="AO1405" t="s">
        <v>9037</v>
      </c>
    </row>
    <row r="1406" spans="1:41" x14ac:dyDescent="0.45">
      <c r="A1406" t="s">
        <v>8501</v>
      </c>
      <c r="C1406">
        <v>1</v>
      </c>
      <c r="D1406">
        <v>2</v>
      </c>
      <c r="F1406">
        <v>4.7142900000000001</v>
      </c>
      <c r="G1406">
        <v>32</v>
      </c>
      <c r="H1406">
        <v>1</v>
      </c>
      <c r="K1406">
        <v>42</v>
      </c>
      <c r="L1406">
        <v>191</v>
      </c>
      <c r="M1406">
        <v>44</v>
      </c>
      <c r="N1406">
        <v>24</v>
      </c>
      <c r="O1406">
        <v>22</v>
      </c>
      <c r="P1406">
        <v>6</v>
      </c>
      <c r="Q1406">
        <v>19</v>
      </c>
      <c r="R1406">
        <v>0</v>
      </c>
      <c r="S1406">
        <v>2</v>
      </c>
      <c r="T1406">
        <v>37</v>
      </c>
      <c r="U1406">
        <v>7.9285699999999997</v>
      </c>
      <c r="V1406">
        <v>4.0714300000000003</v>
      </c>
      <c r="W1406">
        <v>1.94737</v>
      </c>
      <c r="X1406">
        <v>1.2857099999999999</v>
      </c>
      <c r="Y1406">
        <v>0.193717</v>
      </c>
      <c r="Z1406">
        <v>9.9476400000000006E-2</v>
      </c>
      <c r="AA1406">
        <v>9.4240829348564106E-2</v>
      </c>
      <c r="AB1406">
        <v>0.258824</v>
      </c>
      <c r="AC1406">
        <v>1.5</v>
      </c>
      <c r="AD1406">
        <v>0.29921300000000001</v>
      </c>
      <c r="AE1406">
        <v>0.71428599999999998</v>
      </c>
      <c r="AH1406">
        <v>4.8502799999999997</v>
      </c>
      <c r="AI1406">
        <v>-6.3588199999999998E-2</v>
      </c>
      <c r="AJ1406">
        <v>1.21069E-2</v>
      </c>
      <c r="AK1406">
        <v>999</v>
      </c>
      <c r="AO1406">
        <v>16470</v>
      </c>
    </row>
    <row r="1407" spans="1:41" x14ac:dyDescent="0.45">
      <c r="A1407" t="s">
        <v>8764</v>
      </c>
      <c r="B1407" t="s">
        <v>89</v>
      </c>
      <c r="C1407">
        <v>4</v>
      </c>
      <c r="D1407">
        <v>4</v>
      </c>
      <c r="F1407">
        <v>4.4262300000000003</v>
      </c>
      <c r="G1407">
        <v>31</v>
      </c>
      <c r="H1407">
        <v>2</v>
      </c>
      <c r="K1407">
        <v>61</v>
      </c>
      <c r="L1407">
        <v>269</v>
      </c>
      <c r="M1407">
        <v>55</v>
      </c>
      <c r="N1407">
        <v>32</v>
      </c>
      <c r="O1407">
        <v>30</v>
      </c>
      <c r="P1407">
        <v>7</v>
      </c>
      <c r="Q1407">
        <v>31</v>
      </c>
      <c r="R1407">
        <v>1</v>
      </c>
      <c r="S1407">
        <v>5</v>
      </c>
      <c r="T1407">
        <v>56</v>
      </c>
      <c r="U1407">
        <v>8.2622900000000001</v>
      </c>
      <c r="V1407">
        <v>4.5737699999999997</v>
      </c>
      <c r="W1407">
        <v>1.8064499999999999</v>
      </c>
      <c r="X1407">
        <v>1.0327900000000001</v>
      </c>
      <c r="Y1407">
        <v>0.208178</v>
      </c>
      <c r="Z1407">
        <v>0.115242</v>
      </c>
      <c r="AA1407">
        <v>9.2936806380748693E-2</v>
      </c>
      <c r="AB1407">
        <v>0.23605100000000001</v>
      </c>
      <c r="AC1407">
        <v>1.40984</v>
      </c>
      <c r="AD1407">
        <v>0.28235300000000002</v>
      </c>
      <c r="AE1407">
        <v>0.70866099999999999</v>
      </c>
      <c r="AH1407">
        <v>4.6812699999999996</v>
      </c>
      <c r="AI1407">
        <v>-6.3766000000000003E-2</v>
      </c>
      <c r="AJ1407">
        <v>0.107862</v>
      </c>
      <c r="AK1407">
        <v>999</v>
      </c>
      <c r="AO1407" t="s">
        <v>8765</v>
      </c>
    </row>
    <row r="1408" spans="1:41" x14ac:dyDescent="0.45">
      <c r="A1408" t="s">
        <v>8726</v>
      </c>
      <c r="B1408" t="s">
        <v>10</v>
      </c>
      <c r="C1408">
        <v>3</v>
      </c>
      <c r="D1408">
        <v>4</v>
      </c>
      <c r="F1408">
        <v>4.9290099999999999</v>
      </c>
      <c r="G1408">
        <v>32</v>
      </c>
      <c r="H1408">
        <v>0</v>
      </c>
      <c r="K1408">
        <v>49.3</v>
      </c>
      <c r="L1408">
        <v>222</v>
      </c>
      <c r="M1408">
        <v>47</v>
      </c>
      <c r="N1408">
        <v>29</v>
      </c>
      <c r="O1408">
        <v>27</v>
      </c>
      <c r="P1408">
        <v>6</v>
      </c>
      <c r="Q1408">
        <v>26</v>
      </c>
      <c r="R1408">
        <v>1</v>
      </c>
      <c r="S1408">
        <v>4</v>
      </c>
      <c r="T1408">
        <v>48</v>
      </c>
      <c r="U1408">
        <v>8.7626799999999996</v>
      </c>
      <c r="V1408">
        <v>4.7464500000000003</v>
      </c>
      <c r="W1408">
        <v>1.84615</v>
      </c>
      <c r="X1408">
        <v>1.0953299999999999</v>
      </c>
      <c r="Y1408">
        <v>0.21621599999999999</v>
      </c>
      <c r="Z1408">
        <v>0.117117</v>
      </c>
      <c r="AA1408">
        <v>9.9099107086658395E-2</v>
      </c>
      <c r="AB1408">
        <v>0.24479200000000001</v>
      </c>
      <c r="AC1408">
        <v>1.4807300000000001</v>
      </c>
      <c r="AD1408">
        <v>0.297101</v>
      </c>
      <c r="AE1408">
        <v>0.68111500000000003</v>
      </c>
      <c r="AH1408">
        <v>4.71549</v>
      </c>
      <c r="AI1408">
        <v>-6.6209400000000002E-2</v>
      </c>
      <c r="AJ1408">
        <v>-0.31214500000000001</v>
      </c>
      <c r="AK1408">
        <v>999</v>
      </c>
      <c r="AO1408" t="s">
        <v>8727</v>
      </c>
    </row>
    <row r="1409" spans="1:41" x14ac:dyDescent="0.45">
      <c r="A1409" t="s">
        <v>9065</v>
      </c>
      <c r="B1409" t="s">
        <v>104</v>
      </c>
      <c r="C1409">
        <v>4</v>
      </c>
      <c r="D1409">
        <v>6</v>
      </c>
      <c r="F1409">
        <v>5.0099400000000003</v>
      </c>
      <c r="G1409">
        <v>40</v>
      </c>
      <c r="H1409">
        <v>0</v>
      </c>
      <c r="K1409">
        <v>50.3</v>
      </c>
      <c r="L1409">
        <v>222</v>
      </c>
      <c r="M1409">
        <v>49</v>
      </c>
      <c r="N1409">
        <v>30</v>
      </c>
      <c r="O1409">
        <v>28</v>
      </c>
      <c r="P1409">
        <v>6</v>
      </c>
      <c r="Q1409">
        <v>21</v>
      </c>
      <c r="R1409">
        <v>0</v>
      </c>
      <c r="S1409">
        <v>7</v>
      </c>
      <c r="T1409">
        <v>41</v>
      </c>
      <c r="U1409">
        <v>7.3359800000000002</v>
      </c>
      <c r="V1409">
        <v>3.75746</v>
      </c>
      <c r="W1409">
        <v>1.95238</v>
      </c>
      <c r="X1409">
        <v>1.0735600000000001</v>
      </c>
      <c r="Y1409">
        <v>0.18468499999999999</v>
      </c>
      <c r="Z1409">
        <v>9.4594600000000001E-2</v>
      </c>
      <c r="AA1409">
        <v>9.0090081095695496E-2</v>
      </c>
      <c r="AB1409">
        <v>0.252577</v>
      </c>
      <c r="AC1409">
        <v>1.3916500000000001</v>
      </c>
      <c r="AD1409">
        <v>0.29251700000000003</v>
      </c>
      <c r="AE1409">
        <v>0.64935100000000001</v>
      </c>
      <c r="AH1409">
        <v>4.8455000000000004</v>
      </c>
      <c r="AI1409">
        <v>-6.6391599999999995E-2</v>
      </c>
      <c r="AJ1409">
        <v>-0.20730799999999999</v>
      </c>
      <c r="AK1409">
        <v>999</v>
      </c>
      <c r="AO1409" t="s">
        <v>9066</v>
      </c>
    </row>
    <row r="1410" spans="1:41" x14ac:dyDescent="0.45">
      <c r="A1410" t="s">
        <v>8795</v>
      </c>
      <c r="C1410">
        <v>2</v>
      </c>
      <c r="D1410">
        <v>2</v>
      </c>
      <c r="F1410">
        <v>4.7001900000000001</v>
      </c>
      <c r="G1410">
        <v>33</v>
      </c>
      <c r="H1410">
        <v>1</v>
      </c>
      <c r="K1410">
        <v>51.7</v>
      </c>
      <c r="L1410">
        <v>231</v>
      </c>
      <c r="M1410">
        <v>50</v>
      </c>
      <c r="N1410">
        <v>29</v>
      </c>
      <c r="O1410">
        <v>27</v>
      </c>
      <c r="P1410">
        <v>7</v>
      </c>
      <c r="Q1410">
        <v>25</v>
      </c>
      <c r="R1410">
        <v>0</v>
      </c>
      <c r="S1410">
        <v>5</v>
      </c>
      <c r="T1410">
        <v>47</v>
      </c>
      <c r="U1410">
        <v>8.1818200000000001</v>
      </c>
      <c r="V1410">
        <v>4.3520300000000001</v>
      </c>
      <c r="W1410">
        <v>1.88</v>
      </c>
      <c r="X1410">
        <v>1.2185699999999999</v>
      </c>
      <c r="Y1410">
        <v>0.203463</v>
      </c>
      <c r="Z1410">
        <v>0.108225</v>
      </c>
      <c r="AA1410">
        <v>9.5238089561462402E-2</v>
      </c>
      <c r="AB1410">
        <v>0.248756</v>
      </c>
      <c r="AC1410">
        <v>1.45068</v>
      </c>
      <c r="AD1410">
        <v>0.29251700000000003</v>
      </c>
      <c r="AE1410">
        <v>0.70552099999999995</v>
      </c>
      <c r="AH1410">
        <v>4.9378299999999999</v>
      </c>
      <c r="AI1410">
        <v>-6.7233699999999993E-2</v>
      </c>
      <c r="AJ1410">
        <v>3.1870700000000002E-2</v>
      </c>
      <c r="AK1410">
        <v>999</v>
      </c>
      <c r="AO1410" t="s">
        <v>8796</v>
      </c>
    </row>
    <row r="1411" spans="1:41" x14ac:dyDescent="0.45">
      <c r="A1411" t="s">
        <v>8676</v>
      </c>
      <c r="C1411">
        <v>2</v>
      </c>
      <c r="D1411">
        <v>2</v>
      </c>
      <c r="F1411">
        <v>4.5957400000000002</v>
      </c>
      <c r="G1411">
        <v>28</v>
      </c>
      <c r="H1411">
        <v>0</v>
      </c>
      <c r="K1411">
        <v>47</v>
      </c>
      <c r="L1411">
        <v>208</v>
      </c>
      <c r="M1411">
        <v>50</v>
      </c>
      <c r="N1411">
        <v>26</v>
      </c>
      <c r="O1411">
        <v>24</v>
      </c>
      <c r="P1411">
        <v>7</v>
      </c>
      <c r="Q1411">
        <v>17</v>
      </c>
      <c r="R1411">
        <v>0</v>
      </c>
      <c r="S1411">
        <v>2</v>
      </c>
      <c r="T1411">
        <v>37</v>
      </c>
      <c r="U1411">
        <v>7.0851100000000002</v>
      </c>
      <c r="V1411">
        <v>3.2553200000000002</v>
      </c>
      <c r="W1411">
        <v>2.1764700000000001</v>
      </c>
      <c r="X1411">
        <v>1.34043</v>
      </c>
      <c r="Y1411">
        <v>0.17788499999999999</v>
      </c>
      <c r="Z1411">
        <v>8.1730800000000006E-2</v>
      </c>
      <c r="AA1411">
        <v>9.6153840422630296E-2</v>
      </c>
      <c r="AB1411">
        <v>0.26455000000000001</v>
      </c>
      <c r="AC1411">
        <v>1.42553</v>
      </c>
      <c r="AD1411">
        <v>0.29655199999999998</v>
      </c>
      <c r="AE1411">
        <v>0.71678299999999995</v>
      </c>
      <c r="AH1411">
        <v>4.82951</v>
      </c>
      <c r="AI1411">
        <v>-6.9580500000000003E-2</v>
      </c>
      <c r="AJ1411">
        <v>1.20998E-3</v>
      </c>
      <c r="AK1411">
        <v>999</v>
      </c>
      <c r="AO1411" t="s">
        <v>8677</v>
      </c>
    </row>
    <row r="1412" spans="1:41" x14ac:dyDescent="0.45">
      <c r="A1412" t="s">
        <v>9071</v>
      </c>
      <c r="C1412">
        <v>3</v>
      </c>
      <c r="D1412">
        <v>6</v>
      </c>
      <c r="F1412">
        <v>5.3709699999999998</v>
      </c>
      <c r="G1412">
        <v>19</v>
      </c>
      <c r="H1412">
        <v>8</v>
      </c>
      <c r="K1412">
        <v>62</v>
      </c>
      <c r="L1412">
        <v>286</v>
      </c>
      <c r="M1412">
        <v>66</v>
      </c>
      <c r="N1412">
        <v>40</v>
      </c>
      <c r="O1412">
        <v>37</v>
      </c>
      <c r="P1412">
        <v>7</v>
      </c>
      <c r="Q1412">
        <v>31</v>
      </c>
      <c r="R1412">
        <v>0</v>
      </c>
      <c r="S1412">
        <v>10</v>
      </c>
      <c r="T1412">
        <v>40</v>
      </c>
      <c r="U1412">
        <v>5.8064499999999999</v>
      </c>
      <c r="V1412">
        <v>4.5</v>
      </c>
      <c r="W1412">
        <v>1.2903199999999999</v>
      </c>
      <c r="X1412">
        <v>1.01613</v>
      </c>
      <c r="Y1412">
        <v>0.13986000000000001</v>
      </c>
      <c r="Z1412">
        <v>0.108392</v>
      </c>
      <c r="AA1412">
        <v>3.1468532979488303E-2</v>
      </c>
      <c r="AB1412">
        <v>0.26938800000000002</v>
      </c>
      <c r="AC1412">
        <v>1.5645199999999999</v>
      </c>
      <c r="AD1412">
        <v>0.29798000000000002</v>
      </c>
      <c r="AE1412">
        <v>0.65366999999999997</v>
      </c>
      <c r="AH1412">
        <v>5.4163300000000003</v>
      </c>
      <c r="AI1412">
        <v>-6.9942400000000002E-2</v>
      </c>
      <c r="AJ1412">
        <v>-4.8031499999999998E-2</v>
      </c>
      <c r="AK1412">
        <v>999</v>
      </c>
      <c r="AO1412" t="s">
        <v>9072</v>
      </c>
    </row>
    <row r="1413" spans="1:41" x14ac:dyDescent="0.45">
      <c r="A1413" t="s">
        <v>8793</v>
      </c>
      <c r="B1413" t="s">
        <v>36</v>
      </c>
      <c r="C1413">
        <v>2</v>
      </c>
      <c r="D1413">
        <v>3</v>
      </c>
      <c r="F1413">
        <v>5.2348999999999997</v>
      </c>
      <c r="G1413">
        <v>36</v>
      </c>
      <c r="H1413">
        <v>0</v>
      </c>
      <c r="K1413">
        <v>44.7</v>
      </c>
      <c r="L1413">
        <v>203</v>
      </c>
      <c r="M1413">
        <v>45</v>
      </c>
      <c r="N1413">
        <v>28</v>
      </c>
      <c r="O1413">
        <v>26</v>
      </c>
      <c r="P1413">
        <v>6</v>
      </c>
      <c r="Q1413">
        <v>23</v>
      </c>
      <c r="R1413">
        <v>0</v>
      </c>
      <c r="S1413">
        <v>3</v>
      </c>
      <c r="T1413">
        <v>37</v>
      </c>
      <c r="U1413">
        <v>7.4496599999999997</v>
      </c>
      <c r="V1413">
        <v>4.6308699999999998</v>
      </c>
      <c r="W1413">
        <v>1.6087</v>
      </c>
      <c r="X1413">
        <v>1.2080500000000001</v>
      </c>
      <c r="Y1413">
        <v>0.18226600000000001</v>
      </c>
      <c r="Z1413">
        <v>0.1133</v>
      </c>
      <c r="AA1413">
        <v>6.8965516984462696E-2</v>
      </c>
      <c r="AB1413">
        <v>0.25423699999999999</v>
      </c>
      <c r="AC1413">
        <v>1.52125</v>
      </c>
      <c r="AD1413">
        <v>0.291045</v>
      </c>
      <c r="AE1413">
        <v>0.67114099999999999</v>
      </c>
      <c r="AH1413">
        <v>5.0894899999999996</v>
      </c>
      <c r="AI1413">
        <v>-7.1443000000000006E-2</v>
      </c>
      <c r="AJ1413">
        <v>-0.189993</v>
      </c>
      <c r="AK1413">
        <v>999</v>
      </c>
      <c r="AO1413" t="s">
        <v>8794</v>
      </c>
    </row>
    <row r="1414" spans="1:41" x14ac:dyDescent="0.45">
      <c r="A1414" t="s">
        <v>8822</v>
      </c>
      <c r="C1414">
        <v>3</v>
      </c>
      <c r="D1414">
        <v>3</v>
      </c>
      <c r="F1414">
        <v>4.9234099999999996</v>
      </c>
      <c r="G1414">
        <v>24</v>
      </c>
      <c r="H1414">
        <v>2</v>
      </c>
      <c r="K1414">
        <v>45.7</v>
      </c>
      <c r="L1414">
        <v>203</v>
      </c>
      <c r="M1414">
        <v>52</v>
      </c>
      <c r="N1414">
        <v>27</v>
      </c>
      <c r="O1414">
        <v>25</v>
      </c>
      <c r="P1414">
        <v>6</v>
      </c>
      <c r="Q1414">
        <v>13</v>
      </c>
      <c r="R1414">
        <v>1</v>
      </c>
      <c r="S1414">
        <v>2</v>
      </c>
      <c r="T1414">
        <v>24</v>
      </c>
      <c r="U1414">
        <v>4.7264799999999996</v>
      </c>
      <c r="V1414">
        <v>2.5601699999999998</v>
      </c>
      <c r="W1414">
        <v>1.84615</v>
      </c>
      <c r="X1414">
        <v>1.1816199999999999</v>
      </c>
      <c r="Y1414">
        <v>0.118227</v>
      </c>
      <c r="Z1414">
        <v>6.4039399999999996E-2</v>
      </c>
      <c r="AA1414">
        <v>5.4187193512916502E-2</v>
      </c>
      <c r="AB1414">
        <v>0.27659600000000001</v>
      </c>
      <c r="AC1414">
        <v>1.42232</v>
      </c>
      <c r="AD1414">
        <v>0.29113899999999998</v>
      </c>
      <c r="AE1414">
        <v>0.67137800000000003</v>
      </c>
      <c r="AH1414">
        <v>4.8961800000000002</v>
      </c>
      <c r="AI1414">
        <v>-7.1675600000000006E-2</v>
      </c>
      <c r="AJ1414">
        <v>-0.142541</v>
      </c>
      <c r="AK1414">
        <v>999</v>
      </c>
      <c r="AO1414" t="s">
        <v>8823</v>
      </c>
    </row>
    <row r="1415" spans="1:41" x14ac:dyDescent="0.45">
      <c r="A1415" t="s">
        <v>8803</v>
      </c>
      <c r="B1415" t="s">
        <v>178</v>
      </c>
      <c r="C1415">
        <v>2</v>
      </c>
      <c r="D1415">
        <v>2</v>
      </c>
      <c r="F1415">
        <v>4.6408800000000001</v>
      </c>
      <c r="G1415">
        <v>38</v>
      </c>
      <c r="H1415">
        <v>0</v>
      </c>
      <c r="K1415">
        <v>54.3</v>
      </c>
      <c r="L1415">
        <v>236</v>
      </c>
      <c r="M1415">
        <v>49</v>
      </c>
      <c r="N1415">
        <v>30</v>
      </c>
      <c r="O1415">
        <v>28</v>
      </c>
      <c r="P1415">
        <v>7</v>
      </c>
      <c r="Q1415">
        <v>24</v>
      </c>
      <c r="R1415">
        <v>0</v>
      </c>
      <c r="S1415">
        <v>5</v>
      </c>
      <c r="T1415">
        <v>49</v>
      </c>
      <c r="U1415">
        <v>8.1215499999999992</v>
      </c>
      <c r="V1415">
        <v>3.9779</v>
      </c>
      <c r="W1415">
        <v>2.0416699999999999</v>
      </c>
      <c r="X1415">
        <v>1.16022</v>
      </c>
      <c r="Y1415">
        <v>0.20762700000000001</v>
      </c>
      <c r="Z1415">
        <v>0.10169499999999999</v>
      </c>
      <c r="AA1415">
        <v>0.10593220591545099</v>
      </c>
      <c r="AB1415">
        <v>0.23671500000000001</v>
      </c>
      <c r="AC1415">
        <v>1.3443799999999999</v>
      </c>
      <c r="AD1415">
        <v>0.278146</v>
      </c>
      <c r="AE1415">
        <v>0.68037999999999998</v>
      </c>
      <c r="AH1415">
        <v>4.7283400000000002</v>
      </c>
      <c r="AI1415">
        <v>-7.21247E-2</v>
      </c>
      <c r="AJ1415">
        <v>-0.122475</v>
      </c>
      <c r="AK1415">
        <v>999</v>
      </c>
      <c r="AO1415" t="s">
        <v>8804</v>
      </c>
    </row>
    <row r="1416" spans="1:41" x14ac:dyDescent="0.45">
      <c r="A1416" t="s">
        <v>7619</v>
      </c>
      <c r="B1416" t="s">
        <v>104</v>
      </c>
      <c r="C1416">
        <v>2</v>
      </c>
      <c r="D1416">
        <v>3</v>
      </c>
      <c r="F1416">
        <v>5.2519900000000002</v>
      </c>
      <c r="G1416">
        <v>40</v>
      </c>
      <c r="H1416">
        <v>1</v>
      </c>
      <c r="K1416">
        <v>37.700000000000003</v>
      </c>
      <c r="L1416">
        <v>171</v>
      </c>
      <c r="M1416">
        <v>35</v>
      </c>
      <c r="N1416">
        <v>24</v>
      </c>
      <c r="O1416">
        <v>22</v>
      </c>
      <c r="P1416">
        <v>6</v>
      </c>
      <c r="Q1416">
        <v>22</v>
      </c>
      <c r="R1416">
        <v>0</v>
      </c>
      <c r="S1416">
        <v>2</v>
      </c>
      <c r="T1416">
        <v>42</v>
      </c>
      <c r="U1416">
        <v>10.0265</v>
      </c>
      <c r="V1416">
        <v>5.2519900000000002</v>
      </c>
      <c r="W1416">
        <v>1.90909</v>
      </c>
      <c r="X1416">
        <v>1.4323600000000001</v>
      </c>
      <c r="Y1416">
        <v>0.245614</v>
      </c>
      <c r="Z1416">
        <v>0.12865499999999999</v>
      </c>
      <c r="AA1416">
        <v>0.116959065198898</v>
      </c>
      <c r="AB1416">
        <v>0.238095</v>
      </c>
      <c r="AC1416">
        <v>1.5119400000000001</v>
      </c>
      <c r="AD1416">
        <v>0.29292899999999999</v>
      </c>
      <c r="AE1416">
        <v>0.67901199999999995</v>
      </c>
      <c r="AH1416">
        <v>5.0057</v>
      </c>
      <c r="AI1416">
        <v>-7.2231699999999996E-2</v>
      </c>
      <c r="AJ1416">
        <v>-0.26074199999999997</v>
      </c>
      <c r="AK1416">
        <v>999</v>
      </c>
      <c r="AO1416">
        <v>17610</v>
      </c>
    </row>
    <row r="1417" spans="1:41" x14ac:dyDescent="0.45">
      <c r="A1417" t="s">
        <v>8444</v>
      </c>
      <c r="C1417">
        <v>3</v>
      </c>
      <c r="D1417">
        <v>4</v>
      </c>
      <c r="F1417">
        <v>5.3377299999999996</v>
      </c>
      <c r="G1417">
        <v>22</v>
      </c>
      <c r="H1417">
        <v>7</v>
      </c>
      <c r="K1417">
        <v>60.7</v>
      </c>
      <c r="L1417">
        <v>281</v>
      </c>
      <c r="M1417">
        <v>71</v>
      </c>
      <c r="N1417">
        <v>39</v>
      </c>
      <c r="O1417">
        <v>36</v>
      </c>
      <c r="P1417">
        <v>10</v>
      </c>
      <c r="Q1417">
        <v>27</v>
      </c>
      <c r="R1417">
        <v>0</v>
      </c>
      <c r="S1417">
        <v>2</v>
      </c>
      <c r="T1417">
        <v>45</v>
      </c>
      <c r="U1417">
        <v>6.6721599999999999</v>
      </c>
      <c r="V1417">
        <v>4.0032899999999998</v>
      </c>
      <c r="W1417">
        <v>1.6666700000000001</v>
      </c>
      <c r="X1417">
        <v>1.4826999999999999</v>
      </c>
      <c r="Y1417">
        <v>0.16014200000000001</v>
      </c>
      <c r="Z1417">
        <v>9.6085400000000001E-2</v>
      </c>
      <c r="AA1417">
        <v>6.4056940376758506E-2</v>
      </c>
      <c r="AB1417">
        <v>0.281746</v>
      </c>
      <c r="AC1417">
        <v>1.6145</v>
      </c>
      <c r="AD1417">
        <v>0.309645</v>
      </c>
      <c r="AE1417">
        <v>0.70238100000000003</v>
      </c>
      <c r="AH1417">
        <v>5.3472999999999997</v>
      </c>
      <c r="AI1417">
        <v>-7.3581800000000003E-2</v>
      </c>
      <c r="AJ1417">
        <v>-5.0386500000000001E-2</v>
      </c>
      <c r="AK1417">
        <v>999</v>
      </c>
      <c r="AO1417">
        <v>14509</v>
      </c>
    </row>
    <row r="1418" spans="1:41" x14ac:dyDescent="0.45">
      <c r="A1418" t="s">
        <v>8924</v>
      </c>
      <c r="C1418">
        <v>2</v>
      </c>
      <c r="D1418">
        <v>3</v>
      </c>
      <c r="F1418">
        <v>4.9904400000000004</v>
      </c>
      <c r="G1418">
        <v>31</v>
      </c>
      <c r="H1418">
        <v>2</v>
      </c>
      <c r="K1418">
        <v>52.3</v>
      </c>
      <c r="L1418">
        <v>233</v>
      </c>
      <c r="M1418">
        <v>53</v>
      </c>
      <c r="N1418">
        <v>31</v>
      </c>
      <c r="O1418">
        <v>29</v>
      </c>
      <c r="P1418">
        <v>8</v>
      </c>
      <c r="Q1418">
        <v>22</v>
      </c>
      <c r="R1418">
        <v>0</v>
      </c>
      <c r="S1418">
        <v>6</v>
      </c>
      <c r="T1418">
        <v>47</v>
      </c>
      <c r="U1418">
        <v>8.0879499999999993</v>
      </c>
      <c r="V1418">
        <v>3.7858499999999999</v>
      </c>
      <c r="W1418">
        <v>2.1363599999999998</v>
      </c>
      <c r="X1418">
        <v>1.3766700000000001</v>
      </c>
      <c r="Y1418">
        <v>0.20171700000000001</v>
      </c>
      <c r="Z1418">
        <v>9.4420599999999993E-2</v>
      </c>
      <c r="AA1418">
        <v>0.10729613155126499</v>
      </c>
      <c r="AB1418">
        <v>0.25853700000000002</v>
      </c>
      <c r="AC1418">
        <v>1.4340299999999999</v>
      </c>
      <c r="AD1418">
        <v>0.3</v>
      </c>
      <c r="AE1418">
        <v>0.68965500000000002</v>
      </c>
      <c r="AH1418">
        <v>5.0523600000000002</v>
      </c>
      <c r="AI1418">
        <v>-7.5380000000000003E-2</v>
      </c>
      <c r="AJ1418">
        <v>-7.5967199999999999E-2</v>
      </c>
      <c r="AK1418">
        <v>999</v>
      </c>
      <c r="AO1418" t="s">
        <v>8925</v>
      </c>
    </row>
    <row r="1419" spans="1:41" x14ac:dyDescent="0.45">
      <c r="A1419" t="s">
        <v>7613</v>
      </c>
      <c r="B1419" t="s">
        <v>178</v>
      </c>
      <c r="C1419">
        <v>3</v>
      </c>
      <c r="D1419">
        <v>4</v>
      </c>
      <c r="F1419">
        <v>4.4760200000000001</v>
      </c>
      <c r="G1419">
        <v>49</v>
      </c>
      <c r="H1419">
        <v>0</v>
      </c>
      <c r="K1419">
        <v>56.3</v>
      </c>
      <c r="L1419">
        <v>244</v>
      </c>
      <c r="M1419">
        <v>47</v>
      </c>
      <c r="N1419">
        <v>30</v>
      </c>
      <c r="O1419">
        <v>28</v>
      </c>
      <c r="P1419">
        <v>7</v>
      </c>
      <c r="Q1419">
        <v>30</v>
      </c>
      <c r="R1419">
        <v>0</v>
      </c>
      <c r="S1419">
        <v>6</v>
      </c>
      <c r="T1419">
        <v>58</v>
      </c>
      <c r="U1419">
        <v>9.2717600000000004</v>
      </c>
      <c r="V1419">
        <v>4.7957400000000003</v>
      </c>
      <c r="W1419">
        <v>1.93333</v>
      </c>
      <c r="X1419">
        <v>1.1190100000000001</v>
      </c>
      <c r="Y1419">
        <v>0.237705</v>
      </c>
      <c r="Z1419">
        <v>0.122951</v>
      </c>
      <c r="AA1419">
        <v>0.114754095673561</v>
      </c>
      <c r="AB1419">
        <v>0.225962</v>
      </c>
      <c r="AC1419">
        <v>1.3676699999999999</v>
      </c>
      <c r="AD1419">
        <v>0.27972000000000002</v>
      </c>
      <c r="AE1419">
        <v>0.69940500000000005</v>
      </c>
      <c r="AH1419">
        <v>4.7292899999999998</v>
      </c>
      <c r="AI1419">
        <v>-7.5608800000000004E-2</v>
      </c>
      <c r="AJ1419">
        <v>-1.4663199999999999E-2</v>
      </c>
      <c r="AK1419">
        <v>999</v>
      </c>
      <c r="AO1419">
        <v>23488</v>
      </c>
    </row>
    <row r="1420" spans="1:41" x14ac:dyDescent="0.45">
      <c r="A1420" t="s">
        <v>202</v>
      </c>
      <c r="B1420" t="s">
        <v>31</v>
      </c>
      <c r="C1420">
        <v>3</v>
      </c>
      <c r="D1420">
        <v>3</v>
      </c>
      <c r="F1420">
        <v>4.4708399999999999</v>
      </c>
      <c r="G1420">
        <v>36</v>
      </c>
      <c r="H1420">
        <v>0</v>
      </c>
      <c r="K1420">
        <v>46.3</v>
      </c>
      <c r="L1420">
        <v>208</v>
      </c>
      <c r="M1420">
        <v>40</v>
      </c>
      <c r="N1420">
        <v>25</v>
      </c>
      <c r="O1420">
        <v>23</v>
      </c>
      <c r="P1420">
        <v>5</v>
      </c>
      <c r="Q1420">
        <v>29</v>
      </c>
      <c r="R1420">
        <v>0</v>
      </c>
      <c r="S1420">
        <v>2</v>
      </c>
      <c r="T1420">
        <v>50</v>
      </c>
      <c r="U1420">
        <v>9.71922</v>
      </c>
      <c r="V1420">
        <v>5.6371500000000001</v>
      </c>
      <c r="W1420">
        <v>1.72414</v>
      </c>
      <c r="X1420">
        <v>0.97192199999999995</v>
      </c>
      <c r="Y1420">
        <v>0.24038499999999999</v>
      </c>
      <c r="Z1420">
        <v>0.13942299999999999</v>
      </c>
      <c r="AA1420">
        <v>0.100961536169052</v>
      </c>
      <c r="AB1420">
        <v>0.225989</v>
      </c>
      <c r="AC1420">
        <v>1.49028</v>
      </c>
      <c r="AD1420">
        <v>0.286885</v>
      </c>
      <c r="AE1420">
        <v>0.709677</v>
      </c>
      <c r="AH1420">
        <v>4.5077400000000001</v>
      </c>
      <c r="AI1420">
        <v>-7.5927400000000006E-2</v>
      </c>
      <c r="AJ1420">
        <v>-0.11140899999999999</v>
      </c>
      <c r="AK1420">
        <v>999</v>
      </c>
      <c r="AO1420" t="s">
        <v>8732</v>
      </c>
    </row>
    <row r="1421" spans="1:41" x14ac:dyDescent="0.45">
      <c r="A1421" t="s">
        <v>8332</v>
      </c>
      <c r="C1421">
        <v>2</v>
      </c>
      <c r="D1421">
        <v>3</v>
      </c>
      <c r="F1421">
        <v>5.3616999999999999</v>
      </c>
      <c r="G1421">
        <v>40</v>
      </c>
      <c r="H1421">
        <v>2</v>
      </c>
      <c r="K1421">
        <v>47</v>
      </c>
      <c r="L1421">
        <v>212</v>
      </c>
      <c r="M1421">
        <v>50</v>
      </c>
      <c r="N1421">
        <v>30</v>
      </c>
      <c r="O1421">
        <v>28</v>
      </c>
      <c r="P1421">
        <v>9</v>
      </c>
      <c r="Q1421">
        <v>19</v>
      </c>
      <c r="R1421">
        <v>1</v>
      </c>
      <c r="S1421">
        <v>2</v>
      </c>
      <c r="T1421">
        <v>42</v>
      </c>
      <c r="U1421">
        <v>8.0425500000000003</v>
      </c>
      <c r="V1421">
        <v>3.6383000000000001</v>
      </c>
      <c r="W1421">
        <v>2.2105299999999999</v>
      </c>
      <c r="X1421">
        <v>1.7234</v>
      </c>
      <c r="Y1421">
        <v>0.19811300000000001</v>
      </c>
      <c r="Z1421">
        <v>8.9622599999999997E-2</v>
      </c>
      <c r="AA1421">
        <v>0.10849056392908001</v>
      </c>
      <c r="AB1421">
        <v>0.26178000000000001</v>
      </c>
      <c r="AC1421">
        <v>1.4680899999999999</v>
      </c>
      <c r="AD1421">
        <v>0.29285699999999998</v>
      </c>
      <c r="AE1421">
        <v>0.69148900000000002</v>
      </c>
      <c r="AH1421">
        <v>5.2975899999999996</v>
      </c>
      <c r="AI1421">
        <v>-7.8231599999999998E-2</v>
      </c>
      <c r="AJ1421">
        <v>-0.15399099999999999</v>
      </c>
      <c r="AK1421">
        <v>999</v>
      </c>
      <c r="AO1421">
        <v>15051</v>
      </c>
    </row>
    <row r="1422" spans="1:41" x14ac:dyDescent="0.45">
      <c r="A1422" t="s">
        <v>8832</v>
      </c>
      <c r="B1422" t="s">
        <v>89</v>
      </c>
      <c r="C1422">
        <v>5</v>
      </c>
      <c r="D1422">
        <v>4</v>
      </c>
      <c r="F1422">
        <v>4.4042599999999998</v>
      </c>
      <c r="G1422">
        <v>37</v>
      </c>
      <c r="H1422">
        <v>0</v>
      </c>
      <c r="K1422">
        <v>47</v>
      </c>
      <c r="L1422">
        <v>207</v>
      </c>
      <c r="M1422">
        <v>40</v>
      </c>
      <c r="N1422">
        <v>25</v>
      </c>
      <c r="O1422">
        <v>23</v>
      </c>
      <c r="P1422">
        <v>5</v>
      </c>
      <c r="Q1422">
        <v>25</v>
      </c>
      <c r="R1422">
        <v>1</v>
      </c>
      <c r="S1422">
        <v>5</v>
      </c>
      <c r="T1422">
        <v>48</v>
      </c>
      <c r="U1422">
        <v>9.1914899999999999</v>
      </c>
      <c r="V1422">
        <v>4.7872300000000001</v>
      </c>
      <c r="W1422">
        <v>1.92</v>
      </c>
      <c r="X1422">
        <v>0.95744700000000005</v>
      </c>
      <c r="Y1422">
        <v>0.23188400000000001</v>
      </c>
      <c r="Z1422">
        <v>0.12077300000000001</v>
      </c>
      <c r="AA1422">
        <v>0.111111111938953</v>
      </c>
      <c r="AB1422">
        <v>0.225989</v>
      </c>
      <c r="AC1422">
        <v>1.3829800000000001</v>
      </c>
      <c r="AD1422">
        <v>0.28225800000000001</v>
      </c>
      <c r="AE1422">
        <v>0.68965500000000002</v>
      </c>
      <c r="AH1422">
        <v>4.5103600000000004</v>
      </c>
      <c r="AI1422">
        <v>-7.85053E-2</v>
      </c>
      <c r="AJ1422">
        <v>-7.36734E-2</v>
      </c>
      <c r="AK1422">
        <v>999</v>
      </c>
      <c r="AO1422" t="s">
        <v>8833</v>
      </c>
    </row>
    <row r="1423" spans="1:41" x14ac:dyDescent="0.45">
      <c r="A1423" t="s">
        <v>8762</v>
      </c>
      <c r="C1423">
        <v>2</v>
      </c>
      <c r="D1423">
        <v>3</v>
      </c>
      <c r="F1423">
        <v>5.0704200000000004</v>
      </c>
      <c r="G1423">
        <v>30</v>
      </c>
      <c r="H1423">
        <v>3</v>
      </c>
      <c r="K1423">
        <v>49.7</v>
      </c>
      <c r="L1423">
        <v>227</v>
      </c>
      <c r="M1423">
        <v>49</v>
      </c>
      <c r="N1423">
        <v>30</v>
      </c>
      <c r="O1423">
        <v>28</v>
      </c>
      <c r="P1423">
        <v>6</v>
      </c>
      <c r="Q1423">
        <v>26</v>
      </c>
      <c r="R1423">
        <v>0</v>
      </c>
      <c r="S1423">
        <v>7</v>
      </c>
      <c r="T1423">
        <v>40</v>
      </c>
      <c r="U1423">
        <v>7.2434599999999998</v>
      </c>
      <c r="V1423">
        <v>4.7082499999999996</v>
      </c>
      <c r="W1423">
        <v>1.5384599999999999</v>
      </c>
      <c r="X1423">
        <v>1.0865199999999999</v>
      </c>
      <c r="Y1423">
        <v>0.17621100000000001</v>
      </c>
      <c r="Z1423">
        <v>0.114537</v>
      </c>
      <c r="AA1423">
        <v>6.1673998832702602E-2</v>
      </c>
      <c r="AB1423">
        <v>0.252577</v>
      </c>
      <c r="AC1423">
        <v>1.50905</v>
      </c>
      <c r="AD1423">
        <v>0.29054099999999999</v>
      </c>
      <c r="AE1423">
        <v>0.67567600000000005</v>
      </c>
      <c r="AH1423">
        <v>5.2067500000000004</v>
      </c>
      <c r="AI1423">
        <v>-7.9779500000000003E-2</v>
      </c>
      <c r="AJ1423">
        <v>-6.1377000000000001E-2</v>
      </c>
      <c r="AK1423">
        <v>999</v>
      </c>
      <c r="AO1423" t="s">
        <v>8763</v>
      </c>
    </row>
    <row r="1424" spans="1:41" x14ac:dyDescent="0.45">
      <c r="A1424" t="s">
        <v>8421</v>
      </c>
      <c r="C1424">
        <v>3</v>
      </c>
      <c r="D1424">
        <v>2</v>
      </c>
      <c r="F1424">
        <v>4.9427899999999996</v>
      </c>
      <c r="G1424">
        <v>24</v>
      </c>
      <c r="H1424">
        <v>2</v>
      </c>
      <c r="K1424">
        <v>43.7</v>
      </c>
      <c r="L1424">
        <v>200</v>
      </c>
      <c r="M1424">
        <v>48</v>
      </c>
      <c r="N1424">
        <v>26</v>
      </c>
      <c r="O1424">
        <v>24</v>
      </c>
      <c r="P1424">
        <v>7</v>
      </c>
      <c r="Q1424">
        <v>18</v>
      </c>
      <c r="R1424">
        <v>0</v>
      </c>
      <c r="S1424">
        <v>3</v>
      </c>
      <c r="T1424">
        <v>38</v>
      </c>
      <c r="U1424">
        <v>7.8260899999999998</v>
      </c>
      <c r="V1424">
        <v>3.70709</v>
      </c>
      <c r="W1424">
        <v>2.11111</v>
      </c>
      <c r="X1424">
        <v>1.4416500000000001</v>
      </c>
      <c r="Y1424">
        <v>0.19</v>
      </c>
      <c r="Z1424">
        <v>0.09</v>
      </c>
      <c r="AA1424">
        <v>9.9999994039535495E-2</v>
      </c>
      <c r="AB1424">
        <v>0.26815600000000001</v>
      </c>
      <c r="AC1424">
        <v>1.5103</v>
      </c>
      <c r="AD1424">
        <v>0.30597000000000002</v>
      </c>
      <c r="AE1424">
        <v>0.71174400000000004</v>
      </c>
      <c r="AH1424">
        <v>5.0399399999999996</v>
      </c>
      <c r="AI1424">
        <v>-8.0405500000000005E-2</v>
      </c>
      <c r="AJ1424">
        <v>-1.05132E-2</v>
      </c>
      <c r="AK1424">
        <v>999</v>
      </c>
      <c r="AO1424" t="s">
        <v>8422</v>
      </c>
    </row>
    <row r="1425" spans="1:41" x14ac:dyDescent="0.45">
      <c r="A1425" t="s">
        <v>8744</v>
      </c>
      <c r="B1425" t="s">
        <v>14</v>
      </c>
      <c r="C1425">
        <v>3</v>
      </c>
      <c r="D1425">
        <v>3</v>
      </c>
      <c r="F1425">
        <v>4.6793800000000001</v>
      </c>
      <c r="G1425">
        <v>37</v>
      </c>
      <c r="H1425">
        <v>1</v>
      </c>
      <c r="K1425">
        <v>57.7</v>
      </c>
      <c r="L1425">
        <v>258</v>
      </c>
      <c r="M1425">
        <v>54</v>
      </c>
      <c r="N1425">
        <v>32</v>
      </c>
      <c r="O1425">
        <v>30</v>
      </c>
      <c r="P1425">
        <v>7</v>
      </c>
      <c r="Q1425">
        <v>29</v>
      </c>
      <c r="R1425">
        <v>1</v>
      </c>
      <c r="S1425">
        <v>5</v>
      </c>
      <c r="T1425">
        <v>51</v>
      </c>
      <c r="U1425">
        <v>7.9549399999999997</v>
      </c>
      <c r="V1425">
        <v>4.5233999999999996</v>
      </c>
      <c r="W1425">
        <v>1.7586200000000001</v>
      </c>
      <c r="X1425">
        <v>1.09185</v>
      </c>
      <c r="Y1425">
        <v>0.19767399999999999</v>
      </c>
      <c r="Z1425">
        <v>0.112403</v>
      </c>
      <c r="AA1425">
        <v>8.5271321237087194E-2</v>
      </c>
      <c r="AB1425">
        <v>0.24107100000000001</v>
      </c>
      <c r="AC1425">
        <v>1.4384699999999999</v>
      </c>
      <c r="AD1425">
        <v>0.28313300000000002</v>
      </c>
      <c r="AE1425">
        <v>0.69672100000000003</v>
      </c>
      <c r="AH1425">
        <v>4.83216</v>
      </c>
      <c r="AI1425">
        <v>-8.0925399999999995E-2</v>
      </c>
      <c r="AJ1425">
        <v>-0.11977699999999999</v>
      </c>
      <c r="AK1425">
        <v>999</v>
      </c>
      <c r="AO1425" t="s">
        <v>8745</v>
      </c>
    </row>
    <row r="1426" spans="1:41" x14ac:dyDescent="0.45">
      <c r="A1426" t="s">
        <v>8759</v>
      </c>
      <c r="C1426">
        <v>2</v>
      </c>
      <c r="D1426">
        <v>3</v>
      </c>
      <c r="F1426">
        <v>4.61538</v>
      </c>
      <c r="G1426">
        <v>37</v>
      </c>
      <c r="H1426">
        <v>0</v>
      </c>
      <c r="K1426">
        <v>50.7</v>
      </c>
      <c r="L1426">
        <v>226</v>
      </c>
      <c r="M1426">
        <v>47</v>
      </c>
      <c r="N1426">
        <v>28</v>
      </c>
      <c r="O1426">
        <v>26</v>
      </c>
      <c r="P1426">
        <v>6</v>
      </c>
      <c r="Q1426">
        <v>28</v>
      </c>
      <c r="R1426">
        <v>0</v>
      </c>
      <c r="S1426">
        <v>2</v>
      </c>
      <c r="T1426">
        <v>49</v>
      </c>
      <c r="U1426">
        <v>8.6982300000000006</v>
      </c>
      <c r="V1426">
        <v>4.9704100000000002</v>
      </c>
      <c r="W1426">
        <v>1.75</v>
      </c>
      <c r="X1426">
        <v>1.0650900000000001</v>
      </c>
      <c r="Y1426">
        <v>0.21681400000000001</v>
      </c>
      <c r="Z1426">
        <v>0.123894</v>
      </c>
      <c r="AA1426">
        <v>9.2920355498790699E-2</v>
      </c>
      <c r="AB1426">
        <v>0.23979600000000001</v>
      </c>
      <c r="AC1426">
        <v>1.47929</v>
      </c>
      <c r="AD1426">
        <v>0.29077999999999998</v>
      </c>
      <c r="AE1426">
        <v>0.70570600000000006</v>
      </c>
      <c r="AH1426">
        <v>4.6357100000000004</v>
      </c>
      <c r="AI1426">
        <v>-8.2308000000000006E-2</v>
      </c>
      <c r="AJ1426">
        <v>-9.1486899999999996E-2</v>
      </c>
      <c r="AK1426">
        <v>999</v>
      </c>
      <c r="AO1426" t="s">
        <v>8760</v>
      </c>
    </row>
    <row r="1427" spans="1:41" x14ac:dyDescent="0.45">
      <c r="A1427" t="s">
        <v>8657</v>
      </c>
      <c r="B1427" t="s">
        <v>18</v>
      </c>
      <c r="C1427">
        <v>3</v>
      </c>
      <c r="D1427">
        <v>4</v>
      </c>
      <c r="F1427">
        <v>4.9723800000000002</v>
      </c>
      <c r="G1427">
        <v>20</v>
      </c>
      <c r="H1427">
        <v>7</v>
      </c>
      <c r="K1427">
        <v>54.3</v>
      </c>
      <c r="L1427">
        <v>254</v>
      </c>
      <c r="M1427">
        <v>57</v>
      </c>
      <c r="N1427">
        <v>32</v>
      </c>
      <c r="O1427">
        <v>30</v>
      </c>
      <c r="P1427">
        <v>7</v>
      </c>
      <c r="Q1427">
        <v>32</v>
      </c>
      <c r="R1427">
        <v>0</v>
      </c>
      <c r="S1427">
        <v>4</v>
      </c>
      <c r="T1427">
        <v>44</v>
      </c>
      <c r="U1427">
        <v>7.2928199999999999</v>
      </c>
      <c r="V1427">
        <v>5.3038699999999999</v>
      </c>
      <c r="W1427">
        <v>1.375</v>
      </c>
      <c r="X1427">
        <v>1.16022</v>
      </c>
      <c r="Y1427">
        <v>0.17322799999999999</v>
      </c>
      <c r="Z1427">
        <v>0.12598400000000001</v>
      </c>
      <c r="AA1427">
        <v>4.72441017627716E-2</v>
      </c>
      <c r="AB1427">
        <v>0.26146799999999998</v>
      </c>
      <c r="AC1427">
        <v>1.6390400000000001</v>
      </c>
      <c r="AD1427">
        <v>0.29940099999999997</v>
      </c>
      <c r="AE1427">
        <v>0.71969700000000003</v>
      </c>
      <c r="AH1427">
        <v>5.2992400000000002</v>
      </c>
      <c r="AI1427">
        <v>-8.33647E-2</v>
      </c>
      <c r="AJ1427">
        <v>0.20696899999999999</v>
      </c>
      <c r="AK1427">
        <v>999</v>
      </c>
      <c r="AO1427" t="s">
        <v>8658</v>
      </c>
    </row>
    <row r="1428" spans="1:41" x14ac:dyDescent="0.45">
      <c r="A1428" t="s">
        <v>8645</v>
      </c>
      <c r="B1428" t="s">
        <v>170</v>
      </c>
      <c r="C1428">
        <v>3</v>
      </c>
      <c r="D1428">
        <v>3</v>
      </c>
      <c r="F1428">
        <v>4.5</v>
      </c>
      <c r="G1428">
        <v>30</v>
      </c>
      <c r="H1428">
        <v>1</v>
      </c>
      <c r="K1428">
        <v>40</v>
      </c>
      <c r="L1428">
        <v>182</v>
      </c>
      <c r="M1428">
        <v>36</v>
      </c>
      <c r="N1428">
        <v>21</v>
      </c>
      <c r="O1428">
        <v>20</v>
      </c>
      <c r="P1428">
        <v>5</v>
      </c>
      <c r="Q1428">
        <v>26</v>
      </c>
      <c r="R1428">
        <v>0</v>
      </c>
      <c r="S1428">
        <v>1</v>
      </c>
      <c r="T1428">
        <v>42</v>
      </c>
      <c r="U1428">
        <v>9.4499999999999993</v>
      </c>
      <c r="V1428">
        <v>5.85</v>
      </c>
      <c r="W1428">
        <v>1.61538</v>
      </c>
      <c r="X1428">
        <v>1.125</v>
      </c>
      <c r="Y1428">
        <v>0.230769</v>
      </c>
      <c r="Z1428">
        <v>0.14285700000000001</v>
      </c>
      <c r="AA1428">
        <v>8.7912082672119099E-2</v>
      </c>
      <c r="AB1428">
        <v>0.23225799999999999</v>
      </c>
      <c r="AC1428">
        <v>1.55</v>
      </c>
      <c r="AD1428">
        <v>0.28703699999999999</v>
      </c>
      <c r="AE1428">
        <v>0.74545499999999998</v>
      </c>
      <c r="AH1428">
        <v>4.80504</v>
      </c>
      <c r="AI1428">
        <v>-8.5747699999999996E-2</v>
      </c>
      <c r="AJ1428">
        <v>7.9563300000000003E-2</v>
      </c>
      <c r="AK1428">
        <v>999</v>
      </c>
      <c r="AO1428" t="s">
        <v>8646</v>
      </c>
    </row>
    <row r="1429" spans="1:41" x14ac:dyDescent="0.45">
      <c r="A1429" t="s">
        <v>8737</v>
      </c>
      <c r="C1429">
        <v>3</v>
      </c>
      <c r="D1429">
        <v>5</v>
      </c>
      <c r="F1429">
        <v>5.2941200000000004</v>
      </c>
      <c r="G1429">
        <v>20</v>
      </c>
      <c r="H1429">
        <v>13</v>
      </c>
      <c r="K1429">
        <v>69.7</v>
      </c>
      <c r="L1429">
        <v>319</v>
      </c>
      <c r="M1429">
        <v>68</v>
      </c>
      <c r="N1429">
        <v>44</v>
      </c>
      <c r="O1429">
        <v>41</v>
      </c>
      <c r="P1429">
        <v>11</v>
      </c>
      <c r="Q1429">
        <v>44</v>
      </c>
      <c r="R1429">
        <v>0</v>
      </c>
      <c r="S1429">
        <v>3</v>
      </c>
      <c r="T1429">
        <v>61</v>
      </c>
      <c r="U1429">
        <v>7.8766100000000003</v>
      </c>
      <c r="V1429">
        <v>5.6814900000000002</v>
      </c>
      <c r="W1429">
        <v>1.38636</v>
      </c>
      <c r="X1429">
        <v>1.4203699999999999</v>
      </c>
      <c r="Y1429">
        <v>0.191223</v>
      </c>
      <c r="Z1429">
        <v>0.137931</v>
      </c>
      <c r="AA1429">
        <v>5.3291529417037901E-2</v>
      </c>
      <c r="AB1429">
        <v>0.25</v>
      </c>
      <c r="AC1429">
        <v>1.6068899999999999</v>
      </c>
      <c r="AD1429">
        <v>0.28499999999999998</v>
      </c>
      <c r="AE1429">
        <v>0.70393399999999995</v>
      </c>
      <c r="AH1429">
        <v>5.5792900000000003</v>
      </c>
      <c r="AI1429">
        <v>-8.6218100000000006E-2</v>
      </c>
      <c r="AJ1429">
        <v>-6.3356999999999997E-2</v>
      </c>
      <c r="AK1429">
        <v>999</v>
      </c>
      <c r="AO1429" t="s">
        <v>8738</v>
      </c>
    </row>
    <row r="1430" spans="1:41" x14ac:dyDescent="0.45">
      <c r="A1430" t="s">
        <v>8826</v>
      </c>
      <c r="B1430" t="s">
        <v>16</v>
      </c>
      <c r="C1430">
        <v>3</v>
      </c>
      <c r="D1430">
        <v>3</v>
      </c>
      <c r="F1430">
        <v>4.7481999999999998</v>
      </c>
      <c r="G1430">
        <v>44</v>
      </c>
      <c r="H1430">
        <v>0</v>
      </c>
      <c r="K1430">
        <v>41.7</v>
      </c>
      <c r="L1430">
        <v>189</v>
      </c>
      <c r="M1430">
        <v>35</v>
      </c>
      <c r="N1430">
        <v>24</v>
      </c>
      <c r="O1430">
        <v>22</v>
      </c>
      <c r="P1430">
        <v>5</v>
      </c>
      <c r="Q1430">
        <v>30</v>
      </c>
      <c r="R1430">
        <v>0</v>
      </c>
      <c r="S1430">
        <v>2</v>
      </c>
      <c r="T1430">
        <v>52</v>
      </c>
      <c r="U1430">
        <v>11.223000000000001</v>
      </c>
      <c r="V1430">
        <v>6.4748200000000002</v>
      </c>
      <c r="W1430">
        <v>1.73333</v>
      </c>
      <c r="X1430">
        <v>1.07914</v>
      </c>
      <c r="Y1430">
        <v>0.27513199999999999</v>
      </c>
      <c r="Z1430">
        <v>0.15873000000000001</v>
      </c>
      <c r="AA1430">
        <v>0.116402104496955</v>
      </c>
      <c r="AB1430">
        <v>0.22292999999999999</v>
      </c>
      <c r="AC1430">
        <v>1.5587500000000001</v>
      </c>
      <c r="AD1430">
        <v>0.3</v>
      </c>
      <c r="AE1430">
        <v>0.706897</v>
      </c>
      <c r="AH1430">
        <v>4.62195</v>
      </c>
      <c r="AI1430">
        <v>-8.7087700000000004E-2</v>
      </c>
      <c r="AJ1430">
        <v>-0.19001699999999999</v>
      </c>
      <c r="AK1430">
        <v>999</v>
      </c>
      <c r="AO1430" t="s">
        <v>8827</v>
      </c>
    </row>
    <row r="1431" spans="1:41" x14ac:dyDescent="0.45">
      <c r="A1431" t="s">
        <v>8848</v>
      </c>
      <c r="B1431" t="s">
        <v>309</v>
      </c>
      <c r="C1431">
        <v>3</v>
      </c>
      <c r="D1431">
        <v>4</v>
      </c>
      <c r="F1431">
        <v>5.2821699999999998</v>
      </c>
      <c r="G1431">
        <v>46</v>
      </c>
      <c r="H1431">
        <v>0</v>
      </c>
      <c r="K1431">
        <v>44.3</v>
      </c>
      <c r="L1431">
        <v>206</v>
      </c>
      <c r="M1431">
        <v>40</v>
      </c>
      <c r="N1431">
        <v>28</v>
      </c>
      <c r="O1431">
        <v>26</v>
      </c>
      <c r="P1431">
        <v>6</v>
      </c>
      <c r="Q1431">
        <v>28</v>
      </c>
      <c r="R1431">
        <v>0</v>
      </c>
      <c r="S1431">
        <v>7</v>
      </c>
      <c r="T1431">
        <v>50</v>
      </c>
      <c r="U1431">
        <v>10.157999999999999</v>
      </c>
      <c r="V1431">
        <v>5.6884899999999998</v>
      </c>
      <c r="W1431">
        <v>1.7857099999999999</v>
      </c>
      <c r="X1431">
        <v>1.21896</v>
      </c>
      <c r="Y1431">
        <v>0.24271799999999999</v>
      </c>
      <c r="Z1431">
        <v>0.13592199999999999</v>
      </c>
      <c r="AA1431">
        <v>0.10679611563682501</v>
      </c>
      <c r="AB1431">
        <v>0.23391799999999999</v>
      </c>
      <c r="AC1431">
        <v>1.5349900000000001</v>
      </c>
      <c r="AD1431">
        <v>0.29565200000000003</v>
      </c>
      <c r="AE1431">
        <v>0.67114099999999999</v>
      </c>
      <c r="AH1431">
        <v>5.1286300000000002</v>
      </c>
      <c r="AI1431">
        <v>-8.75084E-2</v>
      </c>
      <c r="AJ1431">
        <v>1.5916799999999998E-2</v>
      </c>
      <c r="AK1431">
        <v>999</v>
      </c>
      <c r="AO1431">
        <v>30008</v>
      </c>
    </row>
    <row r="1432" spans="1:41" x14ac:dyDescent="0.45">
      <c r="A1432" t="s">
        <v>8699</v>
      </c>
      <c r="B1432" t="s">
        <v>39</v>
      </c>
      <c r="C1432">
        <v>1</v>
      </c>
      <c r="D1432">
        <v>3</v>
      </c>
      <c r="F1432">
        <v>4.7682099999999998</v>
      </c>
      <c r="G1432">
        <v>39</v>
      </c>
      <c r="H1432">
        <v>0</v>
      </c>
      <c r="K1432">
        <v>45.3</v>
      </c>
      <c r="L1432">
        <v>200</v>
      </c>
      <c r="M1432">
        <v>41</v>
      </c>
      <c r="N1432">
        <v>26</v>
      </c>
      <c r="O1432">
        <v>24</v>
      </c>
      <c r="P1432">
        <v>5</v>
      </c>
      <c r="Q1432">
        <v>19</v>
      </c>
      <c r="R1432">
        <v>1</v>
      </c>
      <c r="S1432">
        <v>9</v>
      </c>
      <c r="T1432">
        <v>42</v>
      </c>
      <c r="U1432">
        <v>8.3443699999999996</v>
      </c>
      <c r="V1432">
        <v>3.7748300000000001</v>
      </c>
      <c r="W1432">
        <v>2.2105299999999999</v>
      </c>
      <c r="X1432">
        <v>0.99337799999999998</v>
      </c>
      <c r="Y1432">
        <v>0.21</v>
      </c>
      <c r="Z1432">
        <v>9.5000000000000001E-2</v>
      </c>
      <c r="AA1432">
        <v>0.114999994635581</v>
      </c>
      <c r="AB1432">
        <v>0.238372</v>
      </c>
      <c r="AC1432">
        <v>1.3245</v>
      </c>
      <c r="AD1432">
        <v>0.28799999999999998</v>
      </c>
      <c r="AE1432">
        <v>0.641509</v>
      </c>
      <c r="AH1432">
        <v>4.6899199999999999</v>
      </c>
      <c r="AI1432">
        <v>-8.8624700000000001E-2</v>
      </c>
      <c r="AJ1432">
        <v>-0.14024900000000001</v>
      </c>
      <c r="AK1432">
        <v>999</v>
      </c>
      <c r="AO1432">
        <v>19482</v>
      </c>
    </row>
    <row r="1433" spans="1:41" x14ac:dyDescent="0.45">
      <c r="A1433" t="s">
        <v>8874</v>
      </c>
      <c r="B1433" t="s">
        <v>269</v>
      </c>
      <c r="C1433">
        <v>1</v>
      </c>
      <c r="D1433">
        <v>2</v>
      </c>
      <c r="F1433">
        <v>4.8292700000000002</v>
      </c>
      <c r="G1433">
        <v>29</v>
      </c>
      <c r="H1433">
        <v>3</v>
      </c>
      <c r="K1433">
        <v>41</v>
      </c>
      <c r="L1433">
        <v>186</v>
      </c>
      <c r="M1433">
        <v>36</v>
      </c>
      <c r="N1433">
        <v>24</v>
      </c>
      <c r="O1433">
        <v>22</v>
      </c>
      <c r="P1433">
        <v>5</v>
      </c>
      <c r="Q1433">
        <v>30</v>
      </c>
      <c r="R1433">
        <v>0</v>
      </c>
      <c r="S1433">
        <v>1</v>
      </c>
      <c r="T1433">
        <v>41</v>
      </c>
      <c r="U1433">
        <v>9</v>
      </c>
      <c r="V1433">
        <v>6.5853700000000002</v>
      </c>
      <c r="W1433">
        <v>1.3666700000000001</v>
      </c>
      <c r="X1433">
        <v>1.0975600000000001</v>
      </c>
      <c r="Y1433">
        <v>0.22042999999999999</v>
      </c>
      <c r="Z1433">
        <v>0.16128999999999999</v>
      </c>
      <c r="AA1433">
        <v>5.9139788150787298E-2</v>
      </c>
      <c r="AB1433">
        <v>0.23225799999999999</v>
      </c>
      <c r="AC1433">
        <v>1.6097600000000001</v>
      </c>
      <c r="AD1433">
        <v>0.28440399999999999</v>
      </c>
      <c r="AE1433">
        <v>0.71186400000000005</v>
      </c>
      <c r="AH1433">
        <v>5.1086999999999998</v>
      </c>
      <c r="AI1433">
        <v>-8.9120199999999997E-2</v>
      </c>
      <c r="AJ1433">
        <v>-4.1020500000000001E-2</v>
      </c>
      <c r="AK1433">
        <v>999</v>
      </c>
      <c r="AO1433" t="s">
        <v>8875</v>
      </c>
    </row>
    <row r="1434" spans="1:41" x14ac:dyDescent="0.45">
      <c r="A1434" t="s">
        <v>8840</v>
      </c>
      <c r="B1434" t="s">
        <v>155</v>
      </c>
      <c r="C1434">
        <v>2</v>
      </c>
      <c r="D1434">
        <v>2</v>
      </c>
      <c r="F1434">
        <v>5.1798599999999997</v>
      </c>
      <c r="G1434">
        <v>47</v>
      </c>
      <c r="H1434">
        <v>1</v>
      </c>
      <c r="K1434">
        <v>41.7</v>
      </c>
      <c r="L1434">
        <v>188</v>
      </c>
      <c r="M1434">
        <v>44</v>
      </c>
      <c r="N1434">
        <v>26</v>
      </c>
      <c r="O1434">
        <v>24</v>
      </c>
      <c r="P1434">
        <v>7</v>
      </c>
      <c r="Q1434">
        <v>18</v>
      </c>
      <c r="R1434">
        <v>2</v>
      </c>
      <c r="S1434">
        <v>2</v>
      </c>
      <c r="T1434">
        <v>43</v>
      </c>
      <c r="U1434">
        <v>9.2805800000000005</v>
      </c>
      <c r="V1434">
        <v>3.88489</v>
      </c>
      <c r="W1434">
        <v>2.38889</v>
      </c>
      <c r="X1434">
        <v>1.5107900000000001</v>
      </c>
      <c r="Y1434">
        <v>0.22872300000000001</v>
      </c>
      <c r="Z1434">
        <v>9.5744700000000002E-2</v>
      </c>
      <c r="AA1434">
        <v>0.13297872245311701</v>
      </c>
      <c r="AB1434">
        <v>0.261905</v>
      </c>
      <c r="AC1434">
        <v>1.48681</v>
      </c>
      <c r="AD1434">
        <v>0.31355899999999998</v>
      </c>
      <c r="AE1434">
        <v>0.68965500000000002</v>
      </c>
      <c r="AH1434">
        <v>4.81379</v>
      </c>
      <c r="AI1434">
        <v>-9.0738899999999997E-2</v>
      </c>
      <c r="AJ1434">
        <v>-0.19873299999999999</v>
      </c>
      <c r="AK1434">
        <v>999</v>
      </c>
      <c r="AO1434">
        <v>17359</v>
      </c>
    </row>
    <row r="1435" spans="1:41" x14ac:dyDescent="0.45">
      <c r="A1435" t="s">
        <v>8859</v>
      </c>
      <c r="B1435" t="s">
        <v>191</v>
      </c>
      <c r="C1435">
        <v>2</v>
      </c>
      <c r="D1435">
        <v>3</v>
      </c>
      <c r="F1435">
        <v>4.5762700000000001</v>
      </c>
      <c r="G1435">
        <v>28</v>
      </c>
      <c r="H1435">
        <v>3</v>
      </c>
      <c r="K1435">
        <v>41.3</v>
      </c>
      <c r="L1435">
        <v>187</v>
      </c>
      <c r="M1435">
        <v>39</v>
      </c>
      <c r="N1435">
        <v>22</v>
      </c>
      <c r="O1435">
        <v>21</v>
      </c>
      <c r="P1435">
        <v>5</v>
      </c>
      <c r="Q1435">
        <v>23</v>
      </c>
      <c r="R1435">
        <v>0</v>
      </c>
      <c r="S1435">
        <v>3</v>
      </c>
      <c r="T1435">
        <v>35</v>
      </c>
      <c r="U1435">
        <v>7.6271199999999997</v>
      </c>
      <c r="V1435">
        <v>5.0121099999999998</v>
      </c>
      <c r="W1435">
        <v>1.5217400000000001</v>
      </c>
      <c r="X1435">
        <v>1.0895900000000001</v>
      </c>
      <c r="Y1435">
        <v>0.187166</v>
      </c>
      <c r="Z1435">
        <v>0.12299499999999999</v>
      </c>
      <c r="AA1435">
        <v>6.4171127974987002E-2</v>
      </c>
      <c r="AB1435">
        <v>0.24223600000000001</v>
      </c>
      <c r="AC1435">
        <v>1.5012099999999999</v>
      </c>
      <c r="AD1435">
        <v>0.28099200000000002</v>
      </c>
      <c r="AE1435">
        <v>0.72727299999999995</v>
      </c>
      <c r="AH1435">
        <v>5.0225900000000001</v>
      </c>
      <c r="AI1435">
        <v>-9.0808899999999998E-2</v>
      </c>
      <c r="AJ1435">
        <v>0.17183899999999999</v>
      </c>
      <c r="AK1435">
        <v>999</v>
      </c>
      <c r="AO1435" t="s">
        <v>8860</v>
      </c>
    </row>
    <row r="1436" spans="1:41" x14ac:dyDescent="0.45">
      <c r="A1436" t="s">
        <v>9025</v>
      </c>
      <c r="B1436" t="s">
        <v>73</v>
      </c>
      <c r="C1436">
        <v>3</v>
      </c>
      <c r="D1436">
        <v>5</v>
      </c>
      <c r="F1436">
        <v>5.3593400000000004</v>
      </c>
      <c r="G1436">
        <v>38</v>
      </c>
      <c r="H1436">
        <v>2</v>
      </c>
      <c r="K1436">
        <v>48.7</v>
      </c>
      <c r="L1436">
        <v>221</v>
      </c>
      <c r="M1436">
        <v>50</v>
      </c>
      <c r="N1436">
        <v>31</v>
      </c>
      <c r="O1436">
        <v>29</v>
      </c>
      <c r="P1436">
        <v>6</v>
      </c>
      <c r="Q1436">
        <v>24</v>
      </c>
      <c r="R1436">
        <v>0</v>
      </c>
      <c r="S1436">
        <v>5</v>
      </c>
      <c r="T1436">
        <v>36</v>
      </c>
      <c r="U1436">
        <v>6.6529800000000003</v>
      </c>
      <c r="V1436">
        <v>4.4353199999999999</v>
      </c>
      <c r="W1436">
        <v>1.5</v>
      </c>
      <c r="X1436">
        <v>1.10883</v>
      </c>
      <c r="Y1436">
        <v>0.16289600000000001</v>
      </c>
      <c r="Z1436">
        <v>0.108597</v>
      </c>
      <c r="AA1436">
        <v>5.42986467480659E-2</v>
      </c>
      <c r="AB1436">
        <v>0.26041700000000001</v>
      </c>
      <c r="AC1436">
        <v>1.5195099999999999</v>
      </c>
      <c r="AD1436">
        <v>0.29333300000000001</v>
      </c>
      <c r="AE1436">
        <v>0.65548799999999996</v>
      </c>
      <c r="AH1436">
        <v>5.1646900000000002</v>
      </c>
      <c r="AI1436">
        <v>-9.1874800000000006E-2</v>
      </c>
      <c r="AJ1436">
        <v>-0.28030899999999997</v>
      </c>
      <c r="AK1436">
        <v>999</v>
      </c>
      <c r="AO1436" t="s">
        <v>9026</v>
      </c>
    </row>
    <row r="1437" spans="1:41" x14ac:dyDescent="0.45">
      <c r="A1437" t="s">
        <v>8838</v>
      </c>
      <c r="B1437" t="s">
        <v>42</v>
      </c>
      <c r="C1437">
        <v>4</v>
      </c>
      <c r="D1437">
        <v>4</v>
      </c>
      <c r="F1437">
        <v>4.7547199999999998</v>
      </c>
      <c r="G1437">
        <v>44</v>
      </c>
      <c r="H1437">
        <v>0</v>
      </c>
      <c r="K1437">
        <v>53</v>
      </c>
      <c r="L1437">
        <v>235</v>
      </c>
      <c r="M1437">
        <v>50</v>
      </c>
      <c r="N1437">
        <v>30</v>
      </c>
      <c r="O1437">
        <v>28</v>
      </c>
      <c r="P1437">
        <v>7</v>
      </c>
      <c r="Q1437">
        <v>26</v>
      </c>
      <c r="R1437">
        <v>0</v>
      </c>
      <c r="S1437">
        <v>5</v>
      </c>
      <c r="T1437">
        <v>50</v>
      </c>
      <c r="U1437">
        <v>8.49057</v>
      </c>
      <c r="V1437">
        <v>4.4150900000000002</v>
      </c>
      <c r="W1437">
        <v>1.9230799999999999</v>
      </c>
      <c r="X1437">
        <v>1.18868</v>
      </c>
      <c r="Y1437">
        <v>0.21276600000000001</v>
      </c>
      <c r="Z1437">
        <v>0.110638</v>
      </c>
      <c r="AA1437">
        <v>0.102127663791179</v>
      </c>
      <c r="AB1437">
        <v>0.24509800000000001</v>
      </c>
      <c r="AC1437">
        <v>1.4339599999999999</v>
      </c>
      <c r="AD1437">
        <v>0.29251700000000003</v>
      </c>
      <c r="AE1437">
        <v>0.69486400000000004</v>
      </c>
      <c r="AH1437">
        <v>4.83995</v>
      </c>
      <c r="AI1437">
        <v>-9.1981499999999994E-2</v>
      </c>
      <c r="AJ1437">
        <v>-7.5499899999999995E-2</v>
      </c>
      <c r="AK1437">
        <v>999</v>
      </c>
      <c r="AO1437" t="s">
        <v>8839</v>
      </c>
    </row>
    <row r="1438" spans="1:41" x14ac:dyDescent="0.45">
      <c r="A1438" t="s">
        <v>7322</v>
      </c>
      <c r="B1438" t="s">
        <v>104</v>
      </c>
      <c r="C1438">
        <v>3</v>
      </c>
      <c r="D1438">
        <v>5</v>
      </c>
      <c r="F1438">
        <v>5.4782599999999997</v>
      </c>
      <c r="G1438">
        <v>50</v>
      </c>
      <c r="H1438">
        <v>1</v>
      </c>
      <c r="K1438">
        <v>46</v>
      </c>
      <c r="L1438">
        <v>207</v>
      </c>
      <c r="M1438">
        <v>52</v>
      </c>
      <c r="N1438">
        <v>30</v>
      </c>
      <c r="O1438">
        <v>28</v>
      </c>
      <c r="P1438">
        <v>8</v>
      </c>
      <c r="Q1438">
        <v>17</v>
      </c>
      <c r="R1438">
        <v>3</v>
      </c>
      <c r="S1438">
        <v>1</v>
      </c>
      <c r="T1438">
        <v>39</v>
      </c>
      <c r="U1438">
        <v>7.6304299999999996</v>
      </c>
      <c r="V1438">
        <v>3.3260900000000002</v>
      </c>
      <c r="W1438">
        <v>2.2941199999999999</v>
      </c>
      <c r="X1438">
        <v>1.5652200000000001</v>
      </c>
      <c r="Y1438">
        <v>0.18840599999999999</v>
      </c>
      <c r="Z1438">
        <v>8.2125600000000007E-2</v>
      </c>
      <c r="AA1438">
        <v>0.10628019273281</v>
      </c>
      <c r="AB1438">
        <v>0.27513199999999999</v>
      </c>
      <c r="AC1438">
        <v>1.5</v>
      </c>
      <c r="AD1438">
        <v>0.309859</v>
      </c>
      <c r="AE1438">
        <v>0.67474000000000001</v>
      </c>
      <c r="AH1438">
        <v>4.9941700000000004</v>
      </c>
      <c r="AI1438">
        <v>-9.2129100000000005E-2</v>
      </c>
      <c r="AJ1438">
        <v>-0.39754299999999998</v>
      </c>
      <c r="AK1438">
        <v>999</v>
      </c>
      <c r="AO1438">
        <v>13394</v>
      </c>
    </row>
    <row r="1439" spans="1:41" x14ac:dyDescent="0.45">
      <c r="A1439" t="s">
        <v>8686</v>
      </c>
      <c r="B1439" t="s">
        <v>36</v>
      </c>
      <c r="C1439">
        <v>3</v>
      </c>
      <c r="D1439">
        <v>4</v>
      </c>
      <c r="F1439">
        <v>5.1798599999999997</v>
      </c>
      <c r="G1439">
        <v>31</v>
      </c>
      <c r="H1439">
        <v>0</v>
      </c>
      <c r="K1439">
        <v>41.7</v>
      </c>
      <c r="L1439">
        <v>188</v>
      </c>
      <c r="M1439">
        <v>38</v>
      </c>
      <c r="N1439">
        <v>26</v>
      </c>
      <c r="O1439">
        <v>24</v>
      </c>
      <c r="P1439">
        <v>6</v>
      </c>
      <c r="Q1439">
        <v>23</v>
      </c>
      <c r="R1439">
        <v>1</v>
      </c>
      <c r="S1439">
        <v>6</v>
      </c>
      <c r="T1439">
        <v>43</v>
      </c>
      <c r="U1439">
        <v>9.2805800000000005</v>
      </c>
      <c r="V1439">
        <v>4.9640300000000002</v>
      </c>
      <c r="W1439">
        <v>1.86957</v>
      </c>
      <c r="X1439">
        <v>1.2949600000000001</v>
      </c>
      <c r="Y1439">
        <v>0.22872300000000001</v>
      </c>
      <c r="Z1439">
        <v>0.12234</v>
      </c>
      <c r="AA1439">
        <v>0.106382980942726</v>
      </c>
      <c r="AB1439">
        <v>0.23899400000000001</v>
      </c>
      <c r="AC1439">
        <v>1.4628300000000001</v>
      </c>
      <c r="AD1439">
        <v>0.29090899999999997</v>
      </c>
      <c r="AE1439">
        <v>0.66539899999999996</v>
      </c>
      <c r="AH1439">
        <v>5.1495199999999999</v>
      </c>
      <c r="AI1439">
        <v>-9.2419600000000005E-2</v>
      </c>
      <c r="AJ1439">
        <v>-0.165856</v>
      </c>
      <c r="AK1439">
        <v>999</v>
      </c>
      <c r="AO1439" t="s">
        <v>8687</v>
      </c>
    </row>
    <row r="1440" spans="1:41" x14ac:dyDescent="0.45">
      <c r="A1440" t="s">
        <v>8683</v>
      </c>
      <c r="B1440" t="s">
        <v>207</v>
      </c>
      <c r="C1440">
        <v>3</v>
      </c>
      <c r="D1440">
        <v>4</v>
      </c>
      <c r="F1440">
        <v>5.1063799999999997</v>
      </c>
      <c r="G1440">
        <v>43</v>
      </c>
      <c r="H1440">
        <v>1</v>
      </c>
      <c r="K1440">
        <v>42.3</v>
      </c>
      <c r="L1440">
        <v>185</v>
      </c>
      <c r="M1440">
        <v>40</v>
      </c>
      <c r="N1440">
        <v>26</v>
      </c>
      <c r="O1440">
        <v>24</v>
      </c>
      <c r="P1440">
        <v>6</v>
      </c>
      <c r="Q1440">
        <v>23</v>
      </c>
      <c r="R1440">
        <v>2</v>
      </c>
      <c r="S1440">
        <v>2</v>
      </c>
      <c r="T1440">
        <v>38</v>
      </c>
      <c r="U1440">
        <v>8.0851100000000002</v>
      </c>
      <c r="V1440">
        <v>4.8936200000000003</v>
      </c>
      <c r="W1440">
        <v>1.6521699999999999</v>
      </c>
      <c r="X1440">
        <v>1.2766</v>
      </c>
      <c r="Y1440">
        <v>0.205405</v>
      </c>
      <c r="Z1440">
        <v>0.124324</v>
      </c>
      <c r="AA1440">
        <v>8.1081077456474304E-2</v>
      </c>
      <c r="AB1440">
        <v>0.25</v>
      </c>
      <c r="AC1440">
        <v>1.48936</v>
      </c>
      <c r="AD1440">
        <v>0.293103</v>
      </c>
      <c r="AE1440">
        <v>0.67765600000000004</v>
      </c>
      <c r="AH1440">
        <v>5.0753700000000004</v>
      </c>
      <c r="AI1440">
        <v>-9.3700000000000006E-2</v>
      </c>
      <c r="AJ1440">
        <v>-0.23899500000000001</v>
      </c>
      <c r="AK1440">
        <v>999</v>
      </c>
      <c r="AO1440">
        <v>15010</v>
      </c>
    </row>
    <row r="1441" spans="1:41" x14ac:dyDescent="0.45">
      <c r="A1441" t="s">
        <v>8690</v>
      </c>
      <c r="C1441">
        <v>2</v>
      </c>
      <c r="D1441">
        <v>3</v>
      </c>
      <c r="F1441">
        <v>5.32653</v>
      </c>
      <c r="G1441">
        <v>23</v>
      </c>
      <c r="H1441">
        <v>5</v>
      </c>
      <c r="K1441">
        <v>49</v>
      </c>
      <c r="L1441">
        <v>223</v>
      </c>
      <c r="M1441">
        <v>52</v>
      </c>
      <c r="N1441">
        <v>31</v>
      </c>
      <c r="O1441">
        <v>29</v>
      </c>
      <c r="P1441">
        <v>8</v>
      </c>
      <c r="Q1441">
        <v>24</v>
      </c>
      <c r="R1441">
        <v>1</v>
      </c>
      <c r="S1441">
        <v>2</v>
      </c>
      <c r="T1441">
        <v>39</v>
      </c>
      <c r="U1441">
        <v>7.1632699999999998</v>
      </c>
      <c r="V1441">
        <v>4.4081599999999996</v>
      </c>
      <c r="W1441">
        <v>1.625</v>
      </c>
      <c r="X1441">
        <v>1.46939</v>
      </c>
      <c r="Y1441">
        <v>0.17488799999999999</v>
      </c>
      <c r="Z1441">
        <v>0.107623</v>
      </c>
      <c r="AA1441">
        <v>6.7264579236507402E-2</v>
      </c>
      <c r="AB1441">
        <v>0.263959</v>
      </c>
      <c r="AC1441">
        <v>1.5510200000000001</v>
      </c>
      <c r="AD1441">
        <v>0.29333300000000001</v>
      </c>
      <c r="AE1441">
        <v>0.69444399999999995</v>
      </c>
      <c r="AH1441">
        <v>5.3774899999999999</v>
      </c>
      <c r="AI1441">
        <v>-9.3744099999999997E-2</v>
      </c>
      <c r="AJ1441">
        <v>-5.6180099999999997E-2</v>
      </c>
      <c r="AK1441">
        <v>999</v>
      </c>
      <c r="AO1441">
        <v>15036</v>
      </c>
    </row>
    <row r="1442" spans="1:41" x14ac:dyDescent="0.45">
      <c r="A1442" t="s">
        <v>8865</v>
      </c>
      <c r="B1442" t="s">
        <v>42</v>
      </c>
      <c r="C1442">
        <v>1</v>
      </c>
      <c r="D1442">
        <v>2</v>
      </c>
      <c r="F1442">
        <v>4.9427899999999996</v>
      </c>
      <c r="G1442">
        <v>29</v>
      </c>
      <c r="H1442">
        <v>0</v>
      </c>
      <c r="K1442">
        <v>43.7</v>
      </c>
      <c r="L1442">
        <v>197</v>
      </c>
      <c r="M1442">
        <v>43</v>
      </c>
      <c r="N1442">
        <v>26</v>
      </c>
      <c r="O1442">
        <v>24</v>
      </c>
      <c r="P1442">
        <v>6</v>
      </c>
      <c r="Q1442">
        <v>20</v>
      </c>
      <c r="R1442">
        <v>0</v>
      </c>
      <c r="S1442">
        <v>5</v>
      </c>
      <c r="T1442">
        <v>41</v>
      </c>
      <c r="U1442">
        <v>8.4439399999999996</v>
      </c>
      <c r="V1442">
        <v>4.1189900000000002</v>
      </c>
      <c r="W1442">
        <v>2.0499999999999998</v>
      </c>
      <c r="X1442">
        <v>1.2357</v>
      </c>
      <c r="Y1442">
        <v>0.208122</v>
      </c>
      <c r="Z1442">
        <v>0.101523</v>
      </c>
      <c r="AA1442">
        <v>0.106598980724811</v>
      </c>
      <c r="AB1442">
        <v>0.25</v>
      </c>
      <c r="AC1442">
        <v>1.4416500000000001</v>
      </c>
      <c r="AD1442">
        <v>0.29599999999999999</v>
      </c>
      <c r="AE1442">
        <v>0.67765600000000004</v>
      </c>
      <c r="AH1442">
        <v>4.8797499999999996</v>
      </c>
      <c r="AI1442">
        <v>-9.43325E-2</v>
      </c>
      <c r="AJ1442">
        <v>-0.18526400000000001</v>
      </c>
      <c r="AK1442">
        <v>999</v>
      </c>
      <c r="AO1442" t="s">
        <v>8866</v>
      </c>
    </row>
    <row r="1443" spans="1:41" x14ac:dyDescent="0.45">
      <c r="A1443" t="s">
        <v>9084</v>
      </c>
      <c r="B1443" t="s">
        <v>309</v>
      </c>
      <c r="C1443">
        <v>1</v>
      </c>
      <c r="D1443">
        <v>2</v>
      </c>
      <c r="F1443">
        <v>5.4041600000000001</v>
      </c>
      <c r="G1443">
        <v>38</v>
      </c>
      <c r="H1443">
        <v>0</v>
      </c>
      <c r="K1443">
        <v>43.3</v>
      </c>
      <c r="L1443">
        <v>201</v>
      </c>
      <c r="M1443">
        <v>43</v>
      </c>
      <c r="N1443">
        <v>28</v>
      </c>
      <c r="O1443">
        <v>26</v>
      </c>
      <c r="P1443">
        <v>5</v>
      </c>
      <c r="Q1443">
        <v>28</v>
      </c>
      <c r="R1443">
        <v>0</v>
      </c>
      <c r="S1443">
        <v>3</v>
      </c>
      <c r="T1443">
        <v>38</v>
      </c>
      <c r="U1443">
        <v>7.8983800000000004</v>
      </c>
      <c r="V1443">
        <v>5.8198600000000003</v>
      </c>
      <c r="W1443">
        <v>1.35714</v>
      </c>
      <c r="X1443">
        <v>1.0392600000000001</v>
      </c>
      <c r="Y1443">
        <v>0.189055</v>
      </c>
      <c r="Z1443">
        <v>0.13930300000000001</v>
      </c>
      <c r="AA1443">
        <v>4.97512519359588E-2</v>
      </c>
      <c r="AB1443">
        <v>0.25294100000000003</v>
      </c>
      <c r="AC1443">
        <v>1.6397200000000001</v>
      </c>
      <c r="AD1443">
        <v>0.29921300000000001</v>
      </c>
      <c r="AE1443">
        <v>0.671875</v>
      </c>
      <c r="AH1443">
        <v>5.1487999999999996</v>
      </c>
      <c r="AI1443">
        <v>-9.4405799999999998E-2</v>
      </c>
      <c r="AJ1443">
        <v>-3.8533299999999999E-2</v>
      </c>
      <c r="AK1443">
        <v>999</v>
      </c>
      <c r="AO1443" t="s">
        <v>9085</v>
      </c>
    </row>
    <row r="1444" spans="1:41" x14ac:dyDescent="0.45">
      <c r="A1444" t="s">
        <v>8697</v>
      </c>
      <c r="C1444">
        <v>2</v>
      </c>
      <c r="D1444">
        <v>3</v>
      </c>
      <c r="F1444">
        <v>4.9471499999999997</v>
      </c>
      <c r="G1444">
        <v>35</v>
      </c>
      <c r="H1444">
        <v>1</v>
      </c>
      <c r="K1444">
        <v>47.3</v>
      </c>
      <c r="L1444">
        <v>213</v>
      </c>
      <c r="M1444">
        <v>51</v>
      </c>
      <c r="N1444">
        <v>28</v>
      </c>
      <c r="O1444">
        <v>26</v>
      </c>
      <c r="P1444">
        <v>7</v>
      </c>
      <c r="Q1444">
        <v>20</v>
      </c>
      <c r="R1444">
        <v>1</v>
      </c>
      <c r="S1444">
        <v>1</v>
      </c>
      <c r="T1444">
        <v>35</v>
      </c>
      <c r="U1444">
        <v>6.6596200000000003</v>
      </c>
      <c r="V1444">
        <v>3.8054999999999999</v>
      </c>
      <c r="W1444">
        <v>1.75</v>
      </c>
      <c r="X1444">
        <v>1.33192</v>
      </c>
      <c r="Y1444">
        <v>0.16431899999999999</v>
      </c>
      <c r="Z1444">
        <v>9.38967E-2</v>
      </c>
      <c r="AA1444">
        <v>7.0422530174255302E-2</v>
      </c>
      <c r="AB1444">
        <v>0.265625</v>
      </c>
      <c r="AC1444">
        <v>1.5010600000000001</v>
      </c>
      <c r="AD1444">
        <v>0.29333300000000001</v>
      </c>
      <c r="AE1444">
        <v>0.70261399999999996</v>
      </c>
      <c r="AH1444">
        <v>5.0309400000000002</v>
      </c>
      <c r="AI1444">
        <v>-9.52128E-2</v>
      </c>
      <c r="AJ1444">
        <v>-0.192298</v>
      </c>
      <c r="AK1444">
        <v>999</v>
      </c>
      <c r="AO1444" t="s">
        <v>8698</v>
      </c>
    </row>
    <row r="1445" spans="1:41" x14ac:dyDescent="0.45">
      <c r="A1445" t="s">
        <v>7467</v>
      </c>
      <c r="B1445" t="s">
        <v>18</v>
      </c>
      <c r="C1445">
        <v>3</v>
      </c>
      <c r="D1445">
        <v>3</v>
      </c>
      <c r="F1445">
        <v>4.4295299999999997</v>
      </c>
      <c r="G1445">
        <v>44</v>
      </c>
      <c r="H1445">
        <v>0</v>
      </c>
      <c r="K1445">
        <v>44.7</v>
      </c>
      <c r="L1445">
        <v>196</v>
      </c>
      <c r="M1445">
        <v>45</v>
      </c>
      <c r="N1445">
        <v>24</v>
      </c>
      <c r="O1445">
        <v>22</v>
      </c>
      <c r="P1445">
        <v>6</v>
      </c>
      <c r="Q1445">
        <v>17</v>
      </c>
      <c r="R1445">
        <v>1</v>
      </c>
      <c r="S1445">
        <v>3</v>
      </c>
      <c r="T1445">
        <v>37</v>
      </c>
      <c r="U1445">
        <v>7.4496599999999997</v>
      </c>
      <c r="V1445">
        <v>3.4228200000000002</v>
      </c>
      <c r="W1445">
        <v>2.1764700000000001</v>
      </c>
      <c r="X1445">
        <v>1.2080500000000001</v>
      </c>
      <c r="Y1445">
        <v>0.188776</v>
      </c>
      <c r="Z1445">
        <v>8.6734699999999998E-2</v>
      </c>
      <c r="AA1445">
        <v>0.102040812373161</v>
      </c>
      <c r="AB1445">
        <v>0.25568200000000002</v>
      </c>
      <c r="AC1445">
        <v>1.3870199999999999</v>
      </c>
      <c r="AD1445">
        <v>0.29323300000000002</v>
      </c>
      <c r="AE1445">
        <v>0.708955</v>
      </c>
      <c r="AH1445">
        <v>4.6868100000000004</v>
      </c>
      <c r="AI1445">
        <v>-9.5786899999999994E-2</v>
      </c>
      <c r="AJ1445">
        <v>7.2765899999999994E-2</v>
      </c>
      <c r="AK1445">
        <v>999</v>
      </c>
      <c r="AO1445">
        <v>16647</v>
      </c>
    </row>
    <row r="1446" spans="1:41" x14ac:dyDescent="0.45">
      <c r="A1446" t="s">
        <v>8417</v>
      </c>
      <c r="C1446">
        <v>2</v>
      </c>
      <c r="D1446">
        <v>2</v>
      </c>
      <c r="F1446">
        <v>4.71204</v>
      </c>
      <c r="G1446">
        <v>48</v>
      </c>
      <c r="H1446">
        <v>0</v>
      </c>
      <c r="K1446">
        <v>57.3</v>
      </c>
      <c r="L1446">
        <v>253</v>
      </c>
      <c r="M1446">
        <v>59</v>
      </c>
      <c r="N1446">
        <v>32</v>
      </c>
      <c r="O1446">
        <v>30</v>
      </c>
      <c r="P1446">
        <v>9</v>
      </c>
      <c r="Q1446">
        <v>20</v>
      </c>
      <c r="R1446">
        <v>1</v>
      </c>
      <c r="S1446">
        <v>4</v>
      </c>
      <c r="T1446">
        <v>48</v>
      </c>
      <c r="U1446">
        <v>7.5392700000000001</v>
      </c>
      <c r="V1446">
        <v>3.1413600000000002</v>
      </c>
      <c r="W1446">
        <v>2.4</v>
      </c>
      <c r="X1446">
        <v>1.41361</v>
      </c>
      <c r="Y1446">
        <v>0.189723</v>
      </c>
      <c r="Z1446">
        <v>7.9051399999999994E-2</v>
      </c>
      <c r="AA1446">
        <v>0.110671930015087</v>
      </c>
      <c r="AB1446">
        <v>0.25764199999999998</v>
      </c>
      <c r="AC1446">
        <v>1.3787100000000001</v>
      </c>
      <c r="AD1446">
        <v>0.29069800000000001</v>
      </c>
      <c r="AE1446">
        <v>0.70783099999999999</v>
      </c>
      <c r="AH1446">
        <v>4.8780799999999997</v>
      </c>
      <c r="AI1446">
        <v>-9.5801700000000004E-2</v>
      </c>
      <c r="AJ1446">
        <v>-2.3338100000000001E-2</v>
      </c>
      <c r="AK1446">
        <v>999</v>
      </c>
      <c r="AO1446">
        <v>14681</v>
      </c>
    </row>
    <row r="1447" spans="1:41" x14ac:dyDescent="0.45">
      <c r="A1447" t="s">
        <v>8787</v>
      </c>
      <c r="C1447">
        <v>4</v>
      </c>
      <c r="D1447">
        <v>5</v>
      </c>
      <c r="F1447">
        <v>5.0943399999999999</v>
      </c>
      <c r="G1447">
        <v>40</v>
      </c>
      <c r="H1447">
        <v>1</v>
      </c>
      <c r="K1447">
        <v>47.7</v>
      </c>
      <c r="L1447">
        <v>215</v>
      </c>
      <c r="M1447">
        <v>43</v>
      </c>
      <c r="N1447">
        <v>29</v>
      </c>
      <c r="O1447">
        <v>27</v>
      </c>
      <c r="P1447">
        <v>7</v>
      </c>
      <c r="Q1447">
        <v>30</v>
      </c>
      <c r="R1447">
        <v>1</v>
      </c>
      <c r="S1447">
        <v>4</v>
      </c>
      <c r="T1447">
        <v>53</v>
      </c>
      <c r="U1447">
        <v>10</v>
      </c>
      <c r="V1447">
        <v>5.66038</v>
      </c>
      <c r="W1447">
        <v>1.76667</v>
      </c>
      <c r="X1447">
        <v>1.3207500000000001</v>
      </c>
      <c r="Y1447">
        <v>0.24651200000000001</v>
      </c>
      <c r="Z1447">
        <v>0.13953499999999999</v>
      </c>
      <c r="AA1447">
        <v>0.10697673261165599</v>
      </c>
      <c r="AB1447">
        <v>0.237569</v>
      </c>
      <c r="AC1447">
        <v>1.5304</v>
      </c>
      <c r="AD1447">
        <v>0.29752099999999998</v>
      </c>
      <c r="AE1447">
        <v>0.69620300000000002</v>
      </c>
      <c r="AH1447">
        <v>5.0789400000000002</v>
      </c>
      <c r="AI1447">
        <v>-9.6248899999999998E-2</v>
      </c>
      <c r="AJ1447">
        <v>-0.19212399999999999</v>
      </c>
      <c r="AK1447">
        <v>999</v>
      </c>
      <c r="AO1447" t="s">
        <v>8788</v>
      </c>
    </row>
    <row r="1448" spans="1:41" x14ac:dyDescent="0.45">
      <c r="A1448" t="s">
        <v>9003</v>
      </c>
      <c r="B1448" t="s">
        <v>309</v>
      </c>
      <c r="C1448">
        <v>1</v>
      </c>
      <c r="D1448">
        <v>3</v>
      </c>
      <c r="F1448">
        <v>5.0769200000000003</v>
      </c>
      <c r="G1448">
        <v>31</v>
      </c>
      <c r="H1448">
        <v>0</v>
      </c>
      <c r="K1448">
        <v>39</v>
      </c>
      <c r="L1448">
        <v>179</v>
      </c>
      <c r="M1448">
        <v>35</v>
      </c>
      <c r="N1448">
        <v>24</v>
      </c>
      <c r="O1448">
        <v>22</v>
      </c>
      <c r="P1448">
        <v>5</v>
      </c>
      <c r="Q1448">
        <v>27</v>
      </c>
      <c r="R1448">
        <v>0</v>
      </c>
      <c r="S1448">
        <v>5</v>
      </c>
      <c r="T1448">
        <v>43</v>
      </c>
      <c r="U1448">
        <v>9.9230800000000006</v>
      </c>
      <c r="V1448">
        <v>6.2307699999999997</v>
      </c>
      <c r="W1448">
        <v>1.59259</v>
      </c>
      <c r="X1448">
        <v>1.15385</v>
      </c>
      <c r="Y1448">
        <v>0.24022299999999999</v>
      </c>
      <c r="Z1448">
        <v>0.150838</v>
      </c>
      <c r="AA1448">
        <v>8.9385479688644395E-2</v>
      </c>
      <c r="AB1448">
        <v>0.238095</v>
      </c>
      <c r="AC1448">
        <v>1.5897399999999999</v>
      </c>
      <c r="AD1448">
        <v>0.30303000000000002</v>
      </c>
      <c r="AE1448">
        <v>0.690909</v>
      </c>
      <c r="AH1448">
        <v>5.1781199999999998</v>
      </c>
      <c r="AI1448">
        <v>-9.67248E-2</v>
      </c>
      <c r="AJ1448">
        <v>6.9837999999999997E-2</v>
      </c>
      <c r="AK1448">
        <v>999</v>
      </c>
      <c r="AO1448" t="s">
        <v>9004</v>
      </c>
    </row>
    <row r="1449" spans="1:41" x14ac:dyDescent="0.45">
      <c r="A1449" t="s">
        <v>9080</v>
      </c>
      <c r="B1449" t="s">
        <v>28</v>
      </c>
      <c r="C1449">
        <v>1</v>
      </c>
      <c r="D1449">
        <v>2</v>
      </c>
      <c r="F1449">
        <v>5.3593400000000004</v>
      </c>
      <c r="G1449">
        <v>29</v>
      </c>
      <c r="H1449">
        <v>2</v>
      </c>
      <c r="K1449">
        <v>48.7</v>
      </c>
      <c r="L1449">
        <v>220</v>
      </c>
      <c r="M1449">
        <v>57</v>
      </c>
      <c r="N1449">
        <v>31</v>
      </c>
      <c r="O1449">
        <v>29</v>
      </c>
      <c r="P1449">
        <v>6</v>
      </c>
      <c r="Q1449">
        <v>18</v>
      </c>
      <c r="R1449">
        <v>0</v>
      </c>
      <c r="S1449">
        <v>2</v>
      </c>
      <c r="T1449">
        <v>26</v>
      </c>
      <c r="U1449">
        <v>4.8049299999999997</v>
      </c>
      <c r="V1449">
        <v>3.3264900000000002</v>
      </c>
      <c r="W1449">
        <v>1.4444399999999999</v>
      </c>
      <c r="X1449">
        <v>1.10883</v>
      </c>
      <c r="Y1449">
        <v>0.118182</v>
      </c>
      <c r="Z1449">
        <v>8.1818199999999994E-2</v>
      </c>
      <c r="AA1449">
        <v>3.6363638937473297E-2</v>
      </c>
      <c r="AB1449">
        <v>0.28499999999999998</v>
      </c>
      <c r="AC1449">
        <v>1.5400400000000001</v>
      </c>
      <c r="AD1449">
        <v>0.30357099999999998</v>
      </c>
      <c r="AE1449">
        <v>0.66066100000000005</v>
      </c>
      <c r="AH1449">
        <v>5.02095</v>
      </c>
      <c r="AI1449">
        <v>-9.7787799999999994E-2</v>
      </c>
      <c r="AJ1449">
        <v>-0.151866</v>
      </c>
      <c r="AK1449">
        <v>999</v>
      </c>
      <c r="AO1449" t="s">
        <v>9081</v>
      </c>
    </row>
    <row r="1450" spans="1:41" x14ac:dyDescent="0.45">
      <c r="A1450" t="s">
        <v>7594</v>
      </c>
      <c r="B1450" t="s">
        <v>70</v>
      </c>
      <c r="C1450">
        <v>3</v>
      </c>
      <c r="D1450">
        <v>4</v>
      </c>
      <c r="F1450">
        <v>4.4262300000000003</v>
      </c>
      <c r="G1450">
        <v>36</v>
      </c>
      <c r="H1450">
        <v>1</v>
      </c>
      <c r="K1450">
        <v>42.7</v>
      </c>
      <c r="L1450">
        <v>191</v>
      </c>
      <c r="M1450">
        <v>36</v>
      </c>
      <c r="N1450">
        <v>22</v>
      </c>
      <c r="O1450">
        <v>21</v>
      </c>
      <c r="P1450">
        <v>5</v>
      </c>
      <c r="Q1450">
        <v>29</v>
      </c>
      <c r="R1450">
        <v>0</v>
      </c>
      <c r="S1450">
        <v>3</v>
      </c>
      <c r="T1450">
        <v>49</v>
      </c>
      <c r="U1450">
        <v>10.3279</v>
      </c>
      <c r="V1450">
        <v>6.1124099999999997</v>
      </c>
      <c r="W1450">
        <v>1.6896599999999999</v>
      </c>
      <c r="X1450">
        <v>1.05386</v>
      </c>
      <c r="Y1450">
        <v>0.25654500000000002</v>
      </c>
      <c r="Z1450">
        <v>0.15183199999999999</v>
      </c>
      <c r="AA1450">
        <v>0.104712039232254</v>
      </c>
      <c r="AB1450">
        <v>0.22641500000000001</v>
      </c>
      <c r="AC1450">
        <v>1.5222500000000001</v>
      </c>
      <c r="AD1450">
        <v>0.295238</v>
      </c>
      <c r="AE1450">
        <v>0.74137900000000001</v>
      </c>
      <c r="AH1450">
        <v>4.7304500000000003</v>
      </c>
      <c r="AI1450">
        <v>-9.8281499999999994E-2</v>
      </c>
      <c r="AJ1450">
        <v>5.9495600000000003E-2</v>
      </c>
      <c r="AK1450">
        <v>999</v>
      </c>
      <c r="AO1450">
        <v>22533</v>
      </c>
    </row>
    <row r="1451" spans="1:41" x14ac:dyDescent="0.45">
      <c r="A1451" t="s">
        <v>8734</v>
      </c>
      <c r="C1451">
        <v>2</v>
      </c>
      <c r="D1451">
        <v>3</v>
      </c>
      <c r="F1451">
        <v>5.17056</v>
      </c>
      <c r="G1451">
        <v>24</v>
      </c>
      <c r="H1451">
        <v>8</v>
      </c>
      <c r="K1451">
        <v>55.7</v>
      </c>
      <c r="L1451">
        <v>256</v>
      </c>
      <c r="M1451">
        <v>63</v>
      </c>
      <c r="N1451">
        <v>34</v>
      </c>
      <c r="O1451">
        <v>32</v>
      </c>
      <c r="P1451">
        <v>8</v>
      </c>
      <c r="Q1451">
        <v>25</v>
      </c>
      <c r="R1451">
        <v>0</v>
      </c>
      <c r="S1451">
        <v>5</v>
      </c>
      <c r="T1451">
        <v>37</v>
      </c>
      <c r="U1451">
        <v>5.9784600000000001</v>
      </c>
      <c r="V1451">
        <v>4.0395000000000003</v>
      </c>
      <c r="W1451">
        <v>1.48</v>
      </c>
      <c r="X1451">
        <v>1.29264</v>
      </c>
      <c r="Y1451">
        <v>0.14453099999999999</v>
      </c>
      <c r="Z1451">
        <v>9.7656199999999999E-2</v>
      </c>
      <c r="AA1451">
        <v>4.6875E-2</v>
      </c>
      <c r="AB1451">
        <v>0.27876099999999998</v>
      </c>
      <c r="AC1451">
        <v>1.57989</v>
      </c>
      <c r="AD1451">
        <v>0.303867</v>
      </c>
      <c r="AE1451">
        <v>0.703125</v>
      </c>
      <c r="AH1451">
        <v>5.40944</v>
      </c>
      <c r="AI1451">
        <v>-9.9024399999999999E-2</v>
      </c>
      <c r="AJ1451">
        <v>0.12900400000000001</v>
      </c>
      <c r="AK1451">
        <v>999</v>
      </c>
      <c r="AO1451" t="s">
        <v>8735</v>
      </c>
    </row>
    <row r="1452" spans="1:41" x14ac:dyDescent="0.45">
      <c r="A1452" t="s">
        <v>8255</v>
      </c>
      <c r="C1452">
        <v>4</v>
      </c>
      <c r="D1452">
        <v>7</v>
      </c>
      <c r="F1452">
        <v>5.3810099999999998</v>
      </c>
      <c r="G1452">
        <v>19</v>
      </c>
      <c r="H1452">
        <v>19</v>
      </c>
      <c r="K1452">
        <v>85.3</v>
      </c>
      <c r="L1452">
        <v>393</v>
      </c>
      <c r="M1452">
        <v>96</v>
      </c>
      <c r="N1452">
        <v>55</v>
      </c>
      <c r="O1452">
        <v>51</v>
      </c>
      <c r="P1452">
        <v>15</v>
      </c>
      <c r="Q1452">
        <v>39</v>
      </c>
      <c r="R1452">
        <v>1</v>
      </c>
      <c r="S1452">
        <v>2</v>
      </c>
      <c r="T1452">
        <v>68</v>
      </c>
      <c r="U1452">
        <v>7.1746800000000004</v>
      </c>
      <c r="V1452">
        <v>4.1148899999999999</v>
      </c>
      <c r="W1452">
        <v>1.74359</v>
      </c>
      <c r="X1452">
        <v>1.5826499999999999</v>
      </c>
      <c r="Y1452">
        <v>0.17302799999999999</v>
      </c>
      <c r="Z1452">
        <v>9.9236599999999994E-2</v>
      </c>
      <c r="AA1452">
        <v>7.3791347444057395E-2</v>
      </c>
      <c r="AB1452">
        <v>0.272727</v>
      </c>
      <c r="AC1452">
        <v>1.5826499999999999</v>
      </c>
      <c r="AD1452">
        <v>0.30111500000000002</v>
      </c>
      <c r="AE1452">
        <v>0.70175399999999999</v>
      </c>
      <c r="AH1452">
        <v>5.3886900000000004</v>
      </c>
      <c r="AI1452">
        <v>-9.9532399999999993E-2</v>
      </c>
      <c r="AJ1452">
        <v>-0.22473099999999999</v>
      </c>
      <c r="AK1452">
        <v>999</v>
      </c>
      <c r="AO1452">
        <v>6397</v>
      </c>
    </row>
    <row r="1453" spans="1:41" x14ac:dyDescent="0.45">
      <c r="A1453" t="s">
        <v>7634</v>
      </c>
      <c r="B1453" t="s">
        <v>14</v>
      </c>
      <c r="C1453">
        <v>3</v>
      </c>
      <c r="D1453">
        <v>3</v>
      </c>
      <c r="F1453">
        <v>4.2764600000000002</v>
      </c>
      <c r="G1453">
        <v>52</v>
      </c>
      <c r="H1453">
        <v>0</v>
      </c>
      <c r="K1453">
        <v>46.3</v>
      </c>
      <c r="L1453">
        <v>202</v>
      </c>
      <c r="M1453">
        <v>41</v>
      </c>
      <c r="N1453">
        <v>24</v>
      </c>
      <c r="O1453">
        <v>22</v>
      </c>
      <c r="P1453">
        <v>6</v>
      </c>
      <c r="Q1453">
        <v>24</v>
      </c>
      <c r="R1453">
        <v>1</v>
      </c>
      <c r="S1453">
        <v>3</v>
      </c>
      <c r="T1453">
        <v>44</v>
      </c>
      <c r="U1453">
        <v>8.5529200000000003</v>
      </c>
      <c r="V1453">
        <v>4.6652300000000002</v>
      </c>
      <c r="W1453">
        <v>1.8333299999999999</v>
      </c>
      <c r="X1453">
        <v>1.16631</v>
      </c>
      <c r="Y1453">
        <v>0.21782199999999999</v>
      </c>
      <c r="Z1453">
        <v>0.118812</v>
      </c>
      <c r="AA1453">
        <v>9.9009893834590898E-2</v>
      </c>
      <c r="AB1453">
        <v>0.23428599999999999</v>
      </c>
      <c r="AC1453">
        <v>1.4038900000000001</v>
      </c>
      <c r="AD1453">
        <v>0.28000000000000003</v>
      </c>
      <c r="AE1453">
        <v>0.72438199999999997</v>
      </c>
      <c r="AH1453">
        <v>4.7885200000000001</v>
      </c>
      <c r="AI1453">
        <v>-9.9827399999999997E-2</v>
      </c>
      <c r="AJ1453">
        <v>2.1347999999999999E-2</v>
      </c>
      <c r="AK1453">
        <v>999</v>
      </c>
      <c r="AO1453">
        <v>14295</v>
      </c>
    </row>
    <row r="1454" spans="1:41" x14ac:dyDescent="0.45">
      <c r="A1454" t="s">
        <v>9078</v>
      </c>
      <c r="B1454" t="s">
        <v>104</v>
      </c>
      <c r="C1454">
        <v>2</v>
      </c>
      <c r="D1454">
        <v>3</v>
      </c>
      <c r="F1454">
        <v>5.1428599999999998</v>
      </c>
      <c r="G1454">
        <v>28</v>
      </c>
      <c r="H1454">
        <v>2</v>
      </c>
      <c r="K1454">
        <v>49</v>
      </c>
      <c r="L1454">
        <v>219</v>
      </c>
      <c r="M1454">
        <v>48</v>
      </c>
      <c r="N1454">
        <v>30</v>
      </c>
      <c r="O1454">
        <v>28</v>
      </c>
      <c r="P1454">
        <v>7</v>
      </c>
      <c r="Q1454">
        <v>25</v>
      </c>
      <c r="R1454">
        <v>0</v>
      </c>
      <c r="S1454">
        <v>4</v>
      </c>
      <c r="T1454">
        <v>42</v>
      </c>
      <c r="U1454">
        <v>7.7142900000000001</v>
      </c>
      <c r="V1454">
        <v>4.5918400000000004</v>
      </c>
      <c r="W1454">
        <v>1.68</v>
      </c>
      <c r="X1454">
        <v>1.2857099999999999</v>
      </c>
      <c r="Y1454">
        <v>0.19178100000000001</v>
      </c>
      <c r="Z1454">
        <v>0.11415500000000001</v>
      </c>
      <c r="AA1454">
        <v>7.7625572681427002E-2</v>
      </c>
      <c r="AB1454">
        <v>0.25263200000000002</v>
      </c>
      <c r="AC1454">
        <v>1.4898</v>
      </c>
      <c r="AD1454">
        <v>0.29077999999999998</v>
      </c>
      <c r="AE1454">
        <v>0.68037999999999998</v>
      </c>
      <c r="AH1454">
        <v>5.1734099999999996</v>
      </c>
      <c r="AI1454">
        <v>-9.9931000000000006E-2</v>
      </c>
      <c r="AJ1454">
        <v>-0.14008799999999999</v>
      </c>
      <c r="AK1454">
        <v>999</v>
      </c>
      <c r="AO1454" t="s">
        <v>9079</v>
      </c>
    </row>
    <row r="1455" spans="1:41" x14ac:dyDescent="0.45">
      <c r="A1455" t="s">
        <v>8506</v>
      </c>
      <c r="C1455">
        <v>3</v>
      </c>
      <c r="D1455">
        <v>6</v>
      </c>
      <c r="F1455">
        <v>5.4771799999999997</v>
      </c>
      <c r="G1455">
        <v>19</v>
      </c>
      <c r="H1455">
        <v>11</v>
      </c>
      <c r="K1455">
        <v>72.3</v>
      </c>
      <c r="L1455">
        <v>336</v>
      </c>
      <c r="M1455">
        <v>84</v>
      </c>
      <c r="N1455">
        <v>47</v>
      </c>
      <c r="O1455">
        <v>44</v>
      </c>
      <c r="P1455">
        <v>11</v>
      </c>
      <c r="Q1455">
        <v>31</v>
      </c>
      <c r="R1455">
        <v>1</v>
      </c>
      <c r="S1455">
        <v>7</v>
      </c>
      <c r="T1455">
        <v>41</v>
      </c>
      <c r="U1455">
        <v>5.1037299999999997</v>
      </c>
      <c r="V1455">
        <v>3.8589199999999999</v>
      </c>
      <c r="W1455">
        <v>1.3225800000000001</v>
      </c>
      <c r="X1455">
        <v>1.3692899999999999</v>
      </c>
      <c r="Y1455">
        <v>0.12202399999999999</v>
      </c>
      <c r="Z1455">
        <v>9.2261899999999994E-2</v>
      </c>
      <c r="AA1455">
        <v>2.9761902987957001E-2</v>
      </c>
      <c r="AB1455">
        <v>0.28187899999999999</v>
      </c>
      <c r="AC1455">
        <v>1.5905899999999999</v>
      </c>
      <c r="AD1455">
        <v>0.29674800000000001</v>
      </c>
      <c r="AE1455">
        <v>0.68273099999999998</v>
      </c>
      <c r="AH1455">
        <v>5.6755100000000001</v>
      </c>
      <c r="AI1455">
        <v>-0.101394</v>
      </c>
      <c r="AJ1455">
        <v>-2.0994700000000002E-2</v>
      </c>
      <c r="AK1455">
        <v>999</v>
      </c>
      <c r="AO1455">
        <v>19675</v>
      </c>
    </row>
    <row r="1456" spans="1:41" x14ac:dyDescent="0.45">
      <c r="A1456" t="s">
        <v>8877</v>
      </c>
      <c r="B1456" t="s">
        <v>170</v>
      </c>
      <c r="C1456">
        <v>2</v>
      </c>
      <c r="D1456">
        <v>3</v>
      </c>
      <c r="F1456">
        <v>4.3125</v>
      </c>
      <c r="G1456">
        <v>40</v>
      </c>
      <c r="H1456">
        <v>0</v>
      </c>
      <c r="K1456">
        <v>48</v>
      </c>
      <c r="L1456">
        <v>214</v>
      </c>
      <c r="M1456">
        <v>45</v>
      </c>
      <c r="N1456">
        <v>25</v>
      </c>
      <c r="O1456">
        <v>23</v>
      </c>
      <c r="P1456">
        <v>6</v>
      </c>
      <c r="Q1456">
        <v>26</v>
      </c>
      <c r="R1456">
        <v>2</v>
      </c>
      <c r="S1456">
        <v>2</v>
      </c>
      <c r="T1456">
        <v>47</v>
      </c>
      <c r="U1456">
        <v>8.8125</v>
      </c>
      <c r="V1456">
        <v>4.875</v>
      </c>
      <c r="W1456">
        <v>1.80769</v>
      </c>
      <c r="X1456">
        <v>1.125</v>
      </c>
      <c r="Y1456">
        <v>0.21962599999999999</v>
      </c>
      <c r="Z1456">
        <v>0.12149500000000001</v>
      </c>
      <c r="AA1456">
        <v>9.8130844533443395E-2</v>
      </c>
      <c r="AB1456">
        <v>0.24193500000000001</v>
      </c>
      <c r="AC1456">
        <v>1.4791700000000001</v>
      </c>
      <c r="AD1456">
        <v>0.29323300000000002</v>
      </c>
      <c r="AE1456">
        <v>0.73482400000000003</v>
      </c>
      <c r="AH1456">
        <v>4.67171</v>
      </c>
      <c r="AI1456">
        <v>-0.10195</v>
      </c>
      <c r="AJ1456">
        <v>4.53246E-2</v>
      </c>
      <c r="AK1456">
        <v>999</v>
      </c>
      <c r="AO1456" t="s">
        <v>8878</v>
      </c>
    </row>
    <row r="1457" spans="1:41" x14ac:dyDescent="0.45">
      <c r="A1457" t="s">
        <v>8445</v>
      </c>
      <c r="B1457" t="s">
        <v>31</v>
      </c>
      <c r="C1457">
        <v>4</v>
      </c>
      <c r="D1457">
        <v>5</v>
      </c>
      <c r="F1457">
        <v>5.1256300000000001</v>
      </c>
      <c r="G1457">
        <v>18</v>
      </c>
      <c r="H1457">
        <v>9</v>
      </c>
      <c r="K1457">
        <v>59.7</v>
      </c>
      <c r="L1457">
        <v>271</v>
      </c>
      <c r="M1457">
        <v>64</v>
      </c>
      <c r="N1457">
        <v>36</v>
      </c>
      <c r="O1457">
        <v>34</v>
      </c>
      <c r="P1457">
        <v>10</v>
      </c>
      <c r="Q1457">
        <v>26</v>
      </c>
      <c r="R1457">
        <v>0</v>
      </c>
      <c r="S1457">
        <v>3</v>
      </c>
      <c r="T1457">
        <v>44</v>
      </c>
      <c r="U1457">
        <v>6.6331699999999998</v>
      </c>
      <c r="V1457">
        <v>3.9196</v>
      </c>
      <c r="W1457">
        <v>1.69231</v>
      </c>
      <c r="X1457">
        <v>1.5075400000000001</v>
      </c>
      <c r="Y1457">
        <v>0.16236200000000001</v>
      </c>
      <c r="Z1457">
        <v>9.5940999999999999E-2</v>
      </c>
      <c r="AA1457">
        <v>6.6420659422874395E-2</v>
      </c>
      <c r="AB1457">
        <v>0.264463</v>
      </c>
      <c r="AC1457">
        <v>1.5075400000000001</v>
      </c>
      <c r="AD1457">
        <v>0.28723399999999999</v>
      </c>
      <c r="AE1457">
        <v>0.71052599999999999</v>
      </c>
      <c r="AH1457">
        <v>5.4158400000000002</v>
      </c>
      <c r="AI1457">
        <v>-0.102066</v>
      </c>
      <c r="AJ1457">
        <v>0.10885</v>
      </c>
      <c r="AK1457">
        <v>999</v>
      </c>
      <c r="AO1457">
        <v>15071</v>
      </c>
    </row>
    <row r="1458" spans="1:41" x14ac:dyDescent="0.45">
      <c r="A1458" t="s">
        <v>7573</v>
      </c>
      <c r="B1458" t="s">
        <v>82</v>
      </c>
      <c r="C1458">
        <v>3</v>
      </c>
      <c r="D1458">
        <v>4</v>
      </c>
      <c r="F1458">
        <v>4.5999999999999996</v>
      </c>
      <c r="G1458">
        <v>43</v>
      </c>
      <c r="H1458">
        <v>1</v>
      </c>
      <c r="K1458">
        <v>45</v>
      </c>
      <c r="L1458">
        <v>200</v>
      </c>
      <c r="M1458">
        <v>45</v>
      </c>
      <c r="N1458">
        <v>25</v>
      </c>
      <c r="O1458">
        <v>23</v>
      </c>
      <c r="P1458">
        <v>6</v>
      </c>
      <c r="Q1458">
        <v>19</v>
      </c>
      <c r="R1458">
        <v>2</v>
      </c>
      <c r="S1458">
        <v>3</v>
      </c>
      <c r="T1458">
        <v>39</v>
      </c>
      <c r="U1458">
        <v>7.8</v>
      </c>
      <c r="V1458">
        <v>3.8</v>
      </c>
      <c r="W1458">
        <v>2.0526300000000002</v>
      </c>
      <c r="X1458">
        <v>1.2</v>
      </c>
      <c r="Y1458">
        <v>0.19500000000000001</v>
      </c>
      <c r="Z1458">
        <v>9.5000000000000001E-2</v>
      </c>
      <c r="AA1458">
        <v>9.9999994039535495E-2</v>
      </c>
      <c r="AB1458">
        <v>0.25280900000000001</v>
      </c>
      <c r="AC1458">
        <v>1.42222</v>
      </c>
      <c r="AD1458">
        <v>0.29323300000000002</v>
      </c>
      <c r="AE1458">
        <v>0.70143900000000003</v>
      </c>
      <c r="AH1458">
        <v>4.7217099999999999</v>
      </c>
      <c r="AI1458">
        <v>-0.10220600000000001</v>
      </c>
      <c r="AJ1458">
        <v>-0.12593299999999999</v>
      </c>
      <c r="AK1458">
        <v>999</v>
      </c>
      <c r="AO1458">
        <v>19179</v>
      </c>
    </row>
    <row r="1459" spans="1:41" x14ac:dyDescent="0.45">
      <c r="A1459" t="s">
        <v>166</v>
      </c>
      <c r="B1459" t="s">
        <v>28</v>
      </c>
      <c r="C1459">
        <v>1</v>
      </c>
      <c r="D1459">
        <v>1</v>
      </c>
      <c r="F1459">
        <v>5.1798599999999997</v>
      </c>
      <c r="G1459">
        <v>43</v>
      </c>
      <c r="H1459">
        <v>2</v>
      </c>
      <c r="K1459">
        <v>41.7</v>
      </c>
      <c r="L1459">
        <v>188</v>
      </c>
      <c r="M1459">
        <v>39</v>
      </c>
      <c r="N1459">
        <v>26</v>
      </c>
      <c r="O1459">
        <v>24</v>
      </c>
      <c r="P1459">
        <v>6</v>
      </c>
      <c r="Q1459">
        <v>21</v>
      </c>
      <c r="R1459">
        <v>0</v>
      </c>
      <c r="S1459">
        <v>4</v>
      </c>
      <c r="T1459">
        <v>42</v>
      </c>
      <c r="U1459">
        <v>9.0647500000000001</v>
      </c>
      <c r="V1459">
        <v>4.5323700000000002</v>
      </c>
      <c r="W1459">
        <v>2</v>
      </c>
      <c r="X1459">
        <v>1.2949600000000001</v>
      </c>
      <c r="Y1459">
        <v>0.22340399999999999</v>
      </c>
      <c r="Z1459">
        <v>0.111702</v>
      </c>
      <c r="AA1459">
        <v>0.11170212924480399</v>
      </c>
      <c r="AB1459">
        <v>0.239264</v>
      </c>
      <c r="AC1459">
        <v>1.43885</v>
      </c>
      <c r="AD1459">
        <v>0.28695700000000002</v>
      </c>
      <c r="AE1459">
        <v>0.65891500000000003</v>
      </c>
      <c r="AH1459">
        <v>4.9097200000000001</v>
      </c>
      <c r="AI1459">
        <v>-0.10223500000000001</v>
      </c>
      <c r="AJ1459">
        <v>-0.25218099999999999</v>
      </c>
      <c r="AK1459">
        <v>999</v>
      </c>
      <c r="AO1459">
        <v>17793</v>
      </c>
    </row>
    <row r="1460" spans="1:41" x14ac:dyDescent="0.45">
      <c r="A1460" t="s">
        <v>9101</v>
      </c>
      <c r="B1460" t="s">
        <v>82</v>
      </c>
      <c r="C1460">
        <v>3</v>
      </c>
      <c r="D1460">
        <v>4</v>
      </c>
      <c r="F1460">
        <v>4.5282999999999998</v>
      </c>
      <c r="G1460">
        <v>43</v>
      </c>
      <c r="H1460">
        <v>0</v>
      </c>
      <c r="K1460">
        <v>47.7</v>
      </c>
      <c r="L1460">
        <v>209</v>
      </c>
      <c r="M1460">
        <v>45</v>
      </c>
      <c r="N1460">
        <v>26</v>
      </c>
      <c r="O1460">
        <v>24</v>
      </c>
      <c r="P1460">
        <v>5</v>
      </c>
      <c r="Q1460">
        <v>21</v>
      </c>
      <c r="R1460">
        <v>0</v>
      </c>
      <c r="S1460">
        <v>5</v>
      </c>
      <c r="T1460">
        <v>39</v>
      </c>
      <c r="U1460">
        <v>7.3584899999999998</v>
      </c>
      <c r="V1460">
        <v>3.9622600000000001</v>
      </c>
      <c r="W1460">
        <v>1.85714</v>
      </c>
      <c r="X1460">
        <v>0.94339600000000001</v>
      </c>
      <c r="Y1460">
        <v>0.18660299999999999</v>
      </c>
      <c r="Z1460">
        <v>0.100478</v>
      </c>
      <c r="AA1460">
        <v>8.6124405264854403E-2</v>
      </c>
      <c r="AB1460">
        <v>0.24590200000000001</v>
      </c>
      <c r="AC1460">
        <v>1.38365</v>
      </c>
      <c r="AD1460">
        <v>0.28777000000000003</v>
      </c>
      <c r="AE1460">
        <v>0.67796599999999996</v>
      </c>
      <c r="AH1460">
        <v>4.6177200000000003</v>
      </c>
      <c r="AI1460">
        <v>-0.102687</v>
      </c>
      <c r="AJ1460">
        <v>-0.132187</v>
      </c>
      <c r="AK1460">
        <v>999</v>
      </c>
      <c r="AO1460" t="s">
        <v>9102</v>
      </c>
    </row>
    <row r="1461" spans="1:41" x14ac:dyDescent="0.45">
      <c r="A1461" t="s">
        <v>8964</v>
      </c>
      <c r="C1461">
        <v>3</v>
      </c>
      <c r="D1461">
        <v>4</v>
      </c>
      <c r="F1461">
        <v>5.5307300000000001</v>
      </c>
      <c r="G1461">
        <v>19</v>
      </c>
      <c r="H1461">
        <v>10</v>
      </c>
      <c r="K1461">
        <v>53.7</v>
      </c>
      <c r="L1461">
        <v>248</v>
      </c>
      <c r="M1461">
        <v>52</v>
      </c>
      <c r="N1461">
        <v>35</v>
      </c>
      <c r="O1461">
        <v>33</v>
      </c>
      <c r="P1461">
        <v>7</v>
      </c>
      <c r="Q1461">
        <v>34</v>
      </c>
      <c r="R1461">
        <v>0</v>
      </c>
      <c r="S1461">
        <v>8</v>
      </c>
      <c r="T1461">
        <v>46</v>
      </c>
      <c r="U1461">
        <v>7.7095000000000002</v>
      </c>
      <c r="V1461">
        <v>5.6983199999999998</v>
      </c>
      <c r="W1461">
        <v>1.35294</v>
      </c>
      <c r="X1461">
        <v>1.1731799999999999</v>
      </c>
      <c r="Y1461">
        <v>0.18548400000000001</v>
      </c>
      <c r="Z1461">
        <v>0.137097</v>
      </c>
      <c r="AA1461">
        <v>4.8387095332145601E-2</v>
      </c>
      <c r="AB1461">
        <v>0.25242700000000001</v>
      </c>
      <c r="AC1461">
        <v>1.6014900000000001</v>
      </c>
      <c r="AD1461">
        <v>0.29411799999999999</v>
      </c>
      <c r="AE1461">
        <v>0.66929099999999997</v>
      </c>
      <c r="AH1461">
        <v>5.5827900000000001</v>
      </c>
      <c r="AI1461">
        <v>-0.102898</v>
      </c>
      <c r="AJ1461">
        <v>-9.0938099999999994E-2</v>
      </c>
      <c r="AK1461">
        <v>999</v>
      </c>
      <c r="AO1461" t="s">
        <v>8965</v>
      </c>
    </row>
    <row r="1462" spans="1:41" x14ac:dyDescent="0.45">
      <c r="A1462" t="s">
        <v>7625</v>
      </c>
      <c r="B1462" t="s">
        <v>42</v>
      </c>
      <c r="C1462">
        <v>1</v>
      </c>
      <c r="D1462">
        <v>3</v>
      </c>
      <c r="F1462">
        <v>5.0487799999999998</v>
      </c>
      <c r="G1462">
        <v>34</v>
      </c>
      <c r="H1462">
        <v>2</v>
      </c>
      <c r="K1462">
        <v>41</v>
      </c>
      <c r="L1462">
        <v>189</v>
      </c>
      <c r="M1462">
        <v>38</v>
      </c>
      <c r="N1462">
        <v>25</v>
      </c>
      <c r="O1462">
        <v>23</v>
      </c>
      <c r="P1462">
        <v>6</v>
      </c>
      <c r="Q1462">
        <v>26</v>
      </c>
      <c r="R1462">
        <v>1</v>
      </c>
      <c r="S1462">
        <v>3</v>
      </c>
      <c r="T1462">
        <v>44</v>
      </c>
      <c r="U1462">
        <v>9.6585400000000003</v>
      </c>
      <c r="V1462">
        <v>5.7073200000000002</v>
      </c>
      <c r="W1462">
        <v>1.69231</v>
      </c>
      <c r="X1462">
        <v>1.31707</v>
      </c>
      <c r="Y1462">
        <v>0.23280400000000001</v>
      </c>
      <c r="Z1462">
        <v>0.13756599999999999</v>
      </c>
      <c r="AA1462">
        <v>9.5238104462623596E-2</v>
      </c>
      <c r="AB1462">
        <v>0.23749999999999999</v>
      </c>
      <c r="AC1462">
        <v>1.56098</v>
      </c>
      <c r="AD1462">
        <v>0.29090899999999997</v>
      </c>
      <c r="AE1462">
        <v>0.70143900000000003</v>
      </c>
      <c r="AH1462">
        <v>5.1330900000000002</v>
      </c>
      <c r="AI1462">
        <v>-0.10292999999999999</v>
      </c>
      <c r="AJ1462">
        <v>-0.13564599999999999</v>
      </c>
      <c r="AK1462">
        <v>999</v>
      </c>
      <c r="AO1462">
        <v>21761</v>
      </c>
    </row>
    <row r="1463" spans="1:41" x14ac:dyDescent="0.45">
      <c r="A1463" t="s">
        <v>8568</v>
      </c>
      <c r="C1463">
        <v>2</v>
      </c>
      <c r="D1463">
        <v>4</v>
      </c>
      <c r="F1463">
        <v>5.2758599999999998</v>
      </c>
      <c r="G1463">
        <v>21</v>
      </c>
      <c r="H1463">
        <v>7</v>
      </c>
      <c r="K1463">
        <v>58</v>
      </c>
      <c r="L1463">
        <v>259</v>
      </c>
      <c r="M1463">
        <v>58</v>
      </c>
      <c r="N1463">
        <v>36</v>
      </c>
      <c r="O1463">
        <v>34</v>
      </c>
      <c r="P1463">
        <v>10</v>
      </c>
      <c r="Q1463">
        <v>30</v>
      </c>
      <c r="R1463">
        <v>1</v>
      </c>
      <c r="S1463">
        <v>2</v>
      </c>
      <c r="T1463">
        <v>48</v>
      </c>
      <c r="U1463">
        <v>7.4482799999999996</v>
      </c>
      <c r="V1463">
        <v>4.65517</v>
      </c>
      <c r="W1463">
        <v>1.6</v>
      </c>
      <c r="X1463">
        <v>1.55172</v>
      </c>
      <c r="Y1463">
        <v>0.18532799999999999</v>
      </c>
      <c r="Z1463">
        <v>0.11583</v>
      </c>
      <c r="AA1463">
        <v>6.9498069584369604E-2</v>
      </c>
      <c r="AB1463">
        <v>0.25550699999999998</v>
      </c>
      <c r="AC1463">
        <v>1.5172399999999999</v>
      </c>
      <c r="AD1463">
        <v>0.284024</v>
      </c>
      <c r="AE1463">
        <v>0.70270299999999997</v>
      </c>
      <c r="AH1463">
        <v>5.4964199999999996</v>
      </c>
      <c r="AI1463">
        <v>-0.10297199999999999</v>
      </c>
      <c r="AJ1463">
        <v>7.8445200000000007E-2</v>
      </c>
      <c r="AK1463">
        <v>999</v>
      </c>
      <c r="AO1463">
        <v>14875</v>
      </c>
    </row>
    <row r="1464" spans="1:41" x14ac:dyDescent="0.45">
      <c r="A1464" t="s">
        <v>7590</v>
      </c>
      <c r="B1464" t="s">
        <v>207</v>
      </c>
      <c r="C1464">
        <v>2</v>
      </c>
      <c r="D1464">
        <v>3</v>
      </c>
      <c r="F1464">
        <v>5.0540000000000003</v>
      </c>
      <c r="G1464">
        <v>47</v>
      </c>
      <c r="H1464">
        <v>1</v>
      </c>
      <c r="K1464">
        <v>46.3</v>
      </c>
      <c r="L1464">
        <v>207</v>
      </c>
      <c r="M1464">
        <v>46</v>
      </c>
      <c r="N1464">
        <v>28</v>
      </c>
      <c r="O1464">
        <v>26</v>
      </c>
      <c r="P1464">
        <v>8</v>
      </c>
      <c r="Q1464">
        <v>23</v>
      </c>
      <c r="R1464">
        <v>3</v>
      </c>
      <c r="S1464">
        <v>1</v>
      </c>
      <c r="T1464">
        <v>46</v>
      </c>
      <c r="U1464">
        <v>8.9416799999999999</v>
      </c>
      <c r="V1464">
        <v>4.4708399999999999</v>
      </c>
      <c r="W1464">
        <v>2</v>
      </c>
      <c r="X1464">
        <v>1.55508</v>
      </c>
      <c r="Y1464">
        <v>0.222222</v>
      </c>
      <c r="Z1464">
        <v>0.111111</v>
      </c>
      <c r="AA1464">
        <v>0.111111111938953</v>
      </c>
      <c r="AB1464">
        <v>0.25136599999999998</v>
      </c>
      <c r="AC1464">
        <v>1.49028</v>
      </c>
      <c r="AD1464">
        <v>0.294574</v>
      </c>
      <c r="AE1464">
        <v>0.70934299999999995</v>
      </c>
      <c r="AH1464">
        <v>5.0693000000000001</v>
      </c>
      <c r="AI1464">
        <v>-0.103438</v>
      </c>
      <c r="AJ1464">
        <v>-0.22039800000000001</v>
      </c>
      <c r="AK1464">
        <v>999</v>
      </c>
      <c r="AO1464">
        <v>13763</v>
      </c>
    </row>
    <row r="1465" spans="1:41" x14ac:dyDescent="0.45">
      <c r="A1465" t="s">
        <v>7572</v>
      </c>
      <c r="B1465" t="s">
        <v>89</v>
      </c>
      <c r="C1465">
        <v>2</v>
      </c>
      <c r="D1465">
        <v>3</v>
      </c>
      <c r="F1465">
        <v>4.8968100000000003</v>
      </c>
      <c r="G1465">
        <v>30</v>
      </c>
      <c r="H1465">
        <v>3</v>
      </c>
      <c r="K1465">
        <v>53.3</v>
      </c>
      <c r="L1465">
        <v>241</v>
      </c>
      <c r="M1465">
        <v>61</v>
      </c>
      <c r="N1465">
        <v>31</v>
      </c>
      <c r="O1465">
        <v>29</v>
      </c>
      <c r="P1465">
        <v>8</v>
      </c>
      <c r="Q1465">
        <v>16</v>
      </c>
      <c r="R1465">
        <v>0</v>
      </c>
      <c r="S1465">
        <v>3</v>
      </c>
      <c r="T1465">
        <v>38</v>
      </c>
      <c r="U1465">
        <v>6.4165099999999997</v>
      </c>
      <c r="V1465">
        <v>2.7016900000000001</v>
      </c>
      <c r="W1465">
        <v>2.375</v>
      </c>
      <c r="X1465">
        <v>1.35084</v>
      </c>
      <c r="Y1465">
        <v>0.15767600000000001</v>
      </c>
      <c r="Z1465">
        <v>6.6390000000000005E-2</v>
      </c>
      <c r="AA1465">
        <v>9.1286309063434601E-2</v>
      </c>
      <c r="AB1465">
        <v>0.27477499999999999</v>
      </c>
      <c r="AC1465">
        <v>1.44465</v>
      </c>
      <c r="AD1465">
        <v>0.30113600000000001</v>
      </c>
      <c r="AE1465">
        <v>0.69908800000000004</v>
      </c>
      <c r="AH1465">
        <v>4.8497899999999996</v>
      </c>
      <c r="AI1465">
        <v>-0.104575</v>
      </c>
      <c r="AJ1465">
        <v>-0.16663500000000001</v>
      </c>
      <c r="AK1465">
        <v>999</v>
      </c>
      <c r="AO1465">
        <v>10314</v>
      </c>
    </row>
    <row r="1466" spans="1:41" x14ac:dyDescent="0.45">
      <c r="A1466" t="s">
        <v>8775</v>
      </c>
      <c r="C1466">
        <v>3</v>
      </c>
      <c r="D1466">
        <v>6</v>
      </c>
      <c r="F1466">
        <v>5.5774600000000003</v>
      </c>
      <c r="G1466">
        <v>18</v>
      </c>
      <c r="H1466">
        <v>13</v>
      </c>
      <c r="K1466">
        <v>71</v>
      </c>
      <c r="L1466">
        <v>329</v>
      </c>
      <c r="M1466">
        <v>81</v>
      </c>
      <c r="N1466">
        <v>47</v>
      </c>
      <c r="O1466">
        <v>44</v>
      </c>
      <c r="P1466">
        <v>11</v>
      </c>
      <c r="Q1466">
        <v>35</v>
      </c>
      <c r="R1466">
        <v>0</v>
      </c>
      <c r="S1466">
        <v>3</v>
      </c>
      <c r="T1466">
        <v>49</v>
      </c>
      <c r="U1466">
        <v>6.2112699999999998</v>
      </c>
      <c r="V1466">
        <v>4.4366199999999996</v>
      </c>
      <c r="W1466">
        <v>1.4</v>
      </c>
      <c r="X1466">
        <v>1.3943700000000001</v>
      </c>
      <c r="Y1466">
        <v>0.14893600000000001</v>
      </c>
      <c r="Z1466">
        <v>0.10638300000000001</v>
      </c>
      <c r="AA1466">
        <v>4.25531864166259E-2</v>
      </c>
      <c r="AB1466">
        <v>0.27835100000000002</v>
      </c>
      <c r="AC1466">
        <v>1.6337999999999999</v>
      </c>
      <c r="AD1466">
        <v>0.30303000000000002</v>
      </c>
      <c r="AE1466">
        <v>0.68588499999999997</v>
      </c>
      <c r="AH1466">
        <v>5.4944800000000003</v>
      </c>
      <c r="AI1466">
        <v>-0.105</v>
      </c>
      <c r="AJ1466">
        <v>-0.21413399999999999</v>
      </c>
      <c r="AK1466">
        <v>999</v>
      </c>
      <c r="AO1466" t="s">
        <v>8776</v>
      </c>
    </row>
    <row r="1467" spans="1:41" x14ac:dyDescent="0.45">
      <c r="A1467" t="s">
        <v>105</v>
      </c>
      <c r="B1467" t="s">
        <v>104</v>
      </c>
      <c r="C1467">
        <v>2</v>
      </c>
      <c r="D1467">
        <v>3</v>
      </c>
      <c r="F1467">
        <v>5</v>
      </c>
      <c r="G1467">
        <v>51</v>
      </c>
      <c r="H1467">
        <v>0</v>
      </c>
      <c r="K1467">
        <v>54</v>
      </c>
      <c r="L1467">
        <v>242</v>
      </c>
      <c r="M1467">
        <v>51</v>
      </c>
      <c r="N1467">
        <v>32</v>
      </c>
      <c r="O1467">
        <v>30</v>
      </c>
      <c r="P1467">
        <v>8</v>
      </c>
      <c r="Q1467">
        <v>29</v>
      </c>
      <c r="R1467">
        <v>2</v>
      </c>
      <c r="S1467">
        <v>2</v>
      </c>
      <c r="T1467">
        <v>54</v>
      </c>
      <c r="U1467">
        <v>9</v>
      </c>
      <c r="V1467">
        <v>4.8333300000000001</v>
      </c>
      <c r="W1467">
        <v>1.8620699999999999</v>
      </c>
      <c r="X1467">
        <v>1.3333299999999999</v>
      </c>
      <c r="Y1467">
        <v>0.22314000000000001</v>
      </c>
      <c r="Z1467">
        <v>0.119835</v>
      </c>
      <c r="AA1467">
        <v>0.103305779397487</v>
      </c>
      <c r="AB1467">
        <v>0.241706</v>
      </c>
      <c r="AC1467">
        <v>1.4814799999999999</v>
      </c>
      <c r="AD1467">
        <v>0.28859099999999999</v>
      </c>
      <c r="AE1467">
        <v>0.69767400000000002</v>
      </c>
      <c r="AH1467">
        <v>4.9031900000000004</v>
      </c>
      <c r="AI1467">
        <v>-0.105031</v>
      </c>
      <c r="AJ1467">
        <v>-0.20271800000000001</v>
      </c>
      <c r="AK1467">
        <v>999</v>
      </c>
      <c r="AO1467">
        <v>13190</v>
      </c>
    </row>
    <row r="1468" spans="1:41" x14ac:dyDescent="0.45">
      <c r="A1468" t="s">
        <v>9159</v>
      </c>
      <c r="B1468" t="s">
        <v>73</v>
      </c>
      <c r="C1468">
        <v>0</v>
      </c>
      <c r="D1468">
        <v>1</v>
      </c>
      <c r="F1468">
        <v>5.3571400000000002</v>
      </c>
      <c r="G1468">
        <v>45</v>
      </c>
      <c r="H1468">
        <v>0</v>
      </c>
      <c r="K1468">
        <v>42</v>
      </c>
      <c r="L1468">
        <v>188</v>
      </c>
      <c r="M1468">
        <v>35</v>
      </c>
      <c r="N1468">
        <v>27</v>
      </c>
      <c r="O1468">
        <v>25</v>
      </c>
      <c r="P1468">
        <v>5</v>
      </c>
      <c r="Q1468">
        <v>31</v>
      </c>
      <c r="R1468">
        <v>0</v>
      </c>
      <c r="S1468">
        <v>4</v>
      </c>
      <c r="T1468">
        <v>48</v>
      </c>
      <c r="U1468">
        <v>10.2857</v>
      </c>
      <c r="V1468">
        <v>6.6428599999999998</v>
      </c>
      <c r="W1468">
        <v>1.5483899999999999</v>
      </c>
      <c r="X1468">
        <v>1.0714300000000001</v>
      </c>
      <c r="Y1468">
        <v>0.25531900000000002</v>
      </c>
      <c r="Z1468">
        <v>0.16489400000000001</v>
      </c>
      <c r="AA1468">
        <v>9.0425536036491394E-2</v>
      </c>
      <c r="AB1468">
        <v>0.22875799999999999</v>
      </c>
      <c r="AC1468">
        <v>1.5714300000000001</v>
      </c>
      <c r="AD1468">
        <v>0.3</v>
      </c>
      <c r="AE1468">
        <v>0.66101699999999997</v>
      </c>
      <c r="AH1468">
        <v>5.01694</v>
      </c>
      <c r="AI1468">
        <v>-0.105075</v>
      </c>
      <c r="AJ1468">
        <v>-0.36001300000000003</v>
      </c>
      <c r="AK1468">
        <v>999</v>
      </c>
      <c r="AO1468" t="s">
        <v>9160</v>
      </c>
    </row>
    <row r="1469" spans="1:41" x14ac:dyDescent="0.45">
      <c r="A1469" t="s">
        <v>9121</v>
      </c>
      <c r="C1469">
        <v>2</v>
      </c>
      <c r="D1469">
        <v>4</v>
      </c>
      <c r="F1469">
        <v>4.9234099999999996</v>
      </c>
      <c r="G1469">
        <v>37</v>
      </c>
      <c r="H1469">
        <v>1</v>
      </c>
      <c r="K1469">
        <v>45.7</v>
      </c>
      <c r="L1469">
        <v>203</v>
      </c>
      <c r="M1469">
        <v>42</v>
      </c>
      <c r="N1469">
        <v>27</v>
      </c>
      <c r="O1469">
        <v>25</v>
      </c>
      <c r="P1469">
        <v>5</v>
      </c>
      <c r="Q1469">
        <v>24</v>
      </c>
      <c r="R1469">
        <v>0</v>
      </c>
      <c r="S1469">
        <v>5</v>
      </c>
      <c r="T1469">
        <v>40</v>
      </c>
      <c r="U1469">
        <v>7.8774600000000001</v>
      </c>
      <c r="V1469">
        <v>4.7264799999999996</v>
      </c>
      <c r="W1469">
        <v>1.6666700000000001</v>
      </c>
      <c r="X1469">
        <v>0.98468299999999997</v>
      </c>
      <c r="Y1469">
        <v>0.197044</v>
      </c>
      <c r="Z1469">
        <v>0.118227</v>
      </c>
      <c r="AA1469">
        <v>7.8817725181579507E-2</v>
      </c>
      <c r="AB1469">
        <v>0.24137900000000001</v>
      </c>
      <c r="AC1469">
        <v>1.4441999999999999</v>
      </c>
      <c r="AD1469">
        <v>0.28682200000000002</v>
      </c>
      <c r="AE1469">
        <v>0.66101699999999997</v>
      </c>
      <c r="AH1469">
        <v>4.8305300000000004</v>
      </c>
      <c r="AI1469">
        <v>-0.10518</v>
      </c>
      <c r="AJ1469">
        <v>-0.16195599999999999</v>
      </c>
      <c r="AK1469">
        <v>999</v>
      </c>
      <c r="AO1469">
        <v>22323</v>
      </c>
    </row>
    <row r="1470" spans="1:41" x14ac:dyDescent="0.45">
      <c r="A1470" t="s">
        <v>7609</v>
      </c>
      <c r="C1470">
        <v>1</v>
      </c>
      <c r="D1470">
        <v>3</v>
      </c>
      <c r="F1470">
        <v>4.9874099999999997</v>
      </c>
      <c r="G1470">
        <v>29</v>
      </c>
      <c r="H1470">
        <v>2</v>
      </c>
      <c r="K1470">
        <v>39.700000000000003</v>
      </c>
      <c r="L1470">
        <v>183</v>
      </c>
      <c r="M1470">
        <v>39</v>
      </c>
      <c r="N1470">
        <v>24</v>
      </c>
      <c r="O1470">
        <v>22</v>
      </c>
      <c r="P1470">
        <v>5</v>
      </c>
      <c r="Q1470">
        <v>24</v>
      </c>
      <c r="R1470">
        <v>0</v>
      </c>
      <c r="S1470">
        <v>2</v>
      </c>
      <c r="T1470">
        <v>39</v>
      </c>
      <c r="U1470">
        <v>8.84131</v>
      </c>
      <c r="V1470">
        <v>5.4408099999999999</v>
      </c>
      <c r="W1470">
        <v>1.625</v>
      </c>
      <c r="X1470">
        <v>1.1335</v>
      </c>
      <c r="Y1470">
        <v>0.213115</v>
      </c>
      <c r="Z1470">
        <v>0.13114799999999999</v>
      </c>
      <c r="AA1470">
        <v>8.1967219710349995E-2</v>
      </c>
      <c r="AB1470">
        <v>0.24840799999999999</v>
      </c>
      <c r="AC1470">
        <v>1.5869</v>
      </c>
      <c r="AD1470">
        <v>0.30088500000000001</v>
      </c>
      <c r="AE1470">
        <v>0.69642899999999996</v>
      </c>
      <c r="AH1470">
        <v>4.8923199999999998</v>
      </c>
      <c r="AI1470">
        <v>-0.106126</v>
      </c>
      <c r="AJ1470">
        <v>-0.25496799999999997</v>
      </c>
      <c r="AK1470">
        <v>999</v>
      </c>
      <c r="AO1470">
        <v>16943</v>
      </c>
    </row>
    <row r="1471" spans="1:41" x14ac:dyDescent="0.45">
      <c r="A1471" t="s">
        <v>7522</v>
      </c>
      <c r="B1471" t="s">
        <v>207</v>
      </c>
      <c r="C1471">
        <v>3</v>
      </c>
      <c r="D1471">
        <v>6</v>
      </c>
      <c r="F1471">
        <v>6.0428600000000001</v>
      </c>
      <c r="G1471">
        <v>18</v>
      </c>
      <c r="H1471">
        <v>12</v>
      </c>
      <c r="K1471">
        <v>70</v>
      </c>
      <c r="L1471">
        <v>325</v>
      </c>
      <c r="M1471">
        <v>71</v>
      </c>
      <c r="N1471">
        <v>50</v>
      </c>
      <c r="O1471">
        <v>47</v>
      </c>
      <c r="P1471">
        <v>12</v>
      </c>
      <c r="Q1471">
        <v>44</v>
      </c>
      <c r="R1471">
        <v>1</v>
      </c>
      <c r="S1471">
        <v>5</v>
      </c>
      <c r="T1471">
        <v>62</v>
      </c>
      <c r="U1471">
        <v>7.9714299999999998</v>
      </c>
      <c r="V1471">
        <v>5.6571400000000001</v>
      </c>
      <c r="W1471">
        <v>1.40909</v>
      </c>
      <c r="X1471">
        <v>1.5428599999999999</v>
      </c>
      <c r="Y1471">
        <v>0.19076899999999999</v>
      </c>
      <c r="Z1471">
        <v>0.13538500000000001</v>
      </c>
      <c r="AA1471">
        <v>5.5384606122970498E-2</v>
      </c>
      <c r="AB1471">
        <v>0.25724599999999997</v>
      </c>
      <c r="AC1471">
        <v>1.64286</v>
      </c>
      <c r="AD1471">
        <v>0.29207899999999998</v>
      </c>
      <c r="AE1471">
        <v>0.661914</v>
      </c>
      <c r="AH1471">
        <v>5.8121799999999997</v>
      </c>
      <c r="AI1471">
        <v>-0.107015</v>
      </c>
      <c r="AJ1471">
        <v>-0.45995799999999998</v>
      </c>
      <c r="AK1471">
        <v>999</v>
      </c>
      <c r="AO1471">
        <v>14975</v>
      </c>
    </row>
    <row r="1472" spans="1:41" x14ac:dyDescent="0.45">
      <c r="A1472" t="s">
        <v>7482</v>
      </c>
      <c r="B1472" t="s">
        <v>10</v>
      </c>
      <c r="C1472">
        <v>4</v>
      </c>
      <c r="D1472">
        <v>4</v>
      </c>
      <c r="F1472">
        <v>4.47316</v>
      </c>
      <c r="G1472">
        <v>50</v>
      </c>
      <c r="H1472">
        <v>0</v>
      </c>
      <c r="K1472">
        <v>50.3</v>
      </c>
      <c r="L1472">
        <v>215</v>
      </c>
      <c r="M1472">
        <v>46</v>
      </c>
      <c r="N1472">
        <v>27</v>
      </c>
      <c r="O1472">
        <v>25</v>
      </c>
      <c r="P1472">
        <v>8</v>
      </c>
      <c r="Q1472">
        <v>22</v>
      </c>
      <c r="R1472">
        <v>1</v>
      </c>
      <c r="S1472">
        <v>3</v>
      </c>
      <c r="T1472">
        <v>51</v>
      </c>
      <c r="U1472">
        <v>9.1252499999999994</v>
      </c>
      <c r="V1472">
        <v>3.9363800000000002</v>
      </c>
      <c r="W1472">
        <v>2.3181799999999999</v>
      </c>
      <c r="X1472">
        <v>1.4314100000000001</v>
      </c>
      <c r="Y1472">
        <v>0.237209</v>
      </c>
      <c r="Z1472">
        <v>0.102326</v>
      </c>
      <c r="AA1472">
        <v>0.13488372415304101</v>
      </c>
      <c r="AB1472">
        <v>0.24210499999999999</v>
      </c>
      <c r="AC1472">
        <v>1.35189</v>
      </c>
      <c r="AD1472">
        <v>0.290076</v>
      </c>
      <c r="AE1472">
        <v>0.721831</v>
      </c>
      <c r="AH1472">
        <v>4.7858599999999996</v>
      </c>
      <c r="AI1472">
        <v>-0.10714</v>
      </c>
      <c r="AJ1472">
        <v>-5.35319E-2</v>
      </c>
      <c r="AK1472">
        <v>999</v>
      </c>
      <c r="AO1472">
        <v>17755</v>
      </c>
    </row>
    <row r="1473" spans="1:41" x14ac:dyDescent="0.45">
      <c r="A1473" t="s">
        <v>7420</v>
      </c>
      <c r="B1473" t="s">
        <v>7</v>
      </c>
      <c r="C1473">
        <v>2</v>
      </c>
      <c r="D1473">
        <v>2</v>
      </c>
      <c r="F1473">
        <v>4.7547199999999998</v>
      </c>
      <c r="G1473">
        <v>47</v>
      </c>
      <c r="H1473">
        <v>0</v>
      </c>
      <c r="K1473">
        <v>53</v>
      </c>
      <c r="L1473">
        <v>237</v>
      </c>
      <c r="M1473">
        <v>57</v>
      </c>
      <c r="N1473">
        <v>30</v>
      </c>
      <c r="O1473">
        <v>28</v>
      </c>
      <c r="P1473">
        <v>6</v>
      </c>
      <c r="Q1473">
        <v>20</v>
      </c>
      <c r="R1473">
        <v>0</v>
      </c>
      <c r="S1473">
        <v>4</v>
      </c>
      <c r="T1473">
        <v>35</v>
      </c>
      <c r="U1473">
        <v>5.9433999999999996</v>
      </c>
      <c r="V1473">
        <v>3.3962300000000001</v>
      </c>
      <c r="W1473">
        <v>1.75</v>
      </c>
      <c r="X1473">
        <v>1.0188699999999999</v>
      </c>
      <c r="Y1473">
        <v>0.147679</v>
      </c>
      <c r="Z1473">
        <v>8.4388199999999997E-2</v>
      </c>
      <c r="AA1473">
        <v>6.3291139900684301E-2</v>
      </c>
      <c r="AB1473">
        <v>0.26760600000000001</v>
      </c>
      <c r="AC1473">
        <v>1.4528300000000001</v>
      </c>
      <c r="AD1473">
        <v>0.296512</v>
      </c>
      <c r="AE1473">
        <v>0.68513100000000005</v>
      </c>
      <c r="AH1473">
        <v>4.7644700000000002</v>
      </c>
      <c r="AI1473">
        <v>-0.107851</v>
      </c>
      <c r="AJ1473">
        <v>-5.9116700000000001E-2</v>
      </c>
      <c r="AK1473">
        <v>999</v>
      </c>
      <c r="AO1473">
        <v>25645</v>
      </c>
    </row>
    <row r="1474" spans="1:41" x14ac:dyDescent="0.45">
      <c r="A1474" t="s">
        <v>8635</v>
      </c>
      <c r="C1474">
        <v>3</v>
      </c>
      <c r="D1474">
        <v>4</v>
      </c>
      <c r="F1474">
        <v>5.17021</v>
      </c>
      <c r="G1474">
        <v>23</v>
      </c>
      <c r="H1474">
        <v>5</v>
      </c>
      <c r="K1474">
        <v>47</v>
      </c>
      <c r="L1474">
        <v>216</v>
      </c>
      <c r="M1474">
        <v>54</v>
      </c>
      <c r="N1474">
        <v>29</v>
      </c>
      <c r="O1474">
        <v>27</v>
      </c>
      <c r="P1474">
        <v>7</v>
      </c>
      <c r="Q1474">
        <v>21</v>
      </c>
      <c r="R1474">
        <v>1</v>
      </c>
      <c r="S1474">
        <v>1</v>
      </c>
      <c r="T1474">
        <v>28</v>
      </c>
      <c r="U1474">
        <v>5.3616999999999999</v>
      </c>
      <c r="V1474">
        <v>4.02128</v>
      </c>
      <c r="W1474">
        <v>1.3333299999999999</v>
      </c>
      <c r="X1474">
        <v>1.34043</v>
      </c>
      <c r="Y1474">
        <v>0.12963</v>
      </c>
      <c r="Z1474">
        <v>9.7222199999999995E-2</v>
      </c>
      <c r="AA1474">
        <v>3.24074029922485E-2</v>
      </c>
      <c r="AB1474">
        <v>0.27835100000000002</v>
      </c>
      <c r="AC1474">
        <v>1.5957399999999999</v>
      </c>
      <c r="AD1474">
        <v>0.295597</v>
      </c>
      <c r="AE1474">
        <v>0.70552099999999995</v>
      </c>
      <c r="AH1474">
        <v>5.4039799999999998</v>
      </c>
      <c r="AI1474">
        <v>-0.108358</v>
      </c>
      <c r="AJ1474">
        <v>-0.116633</v>
      </c>
      <c r="AK1474">
        <v>999</v>
      </c>
      <c r="AO1474">
        <v>20339</v>
      </c>
    </row>
    <row r="1475" spans="1:41" x14ac:dyDescent="0.45">
      <c r="A1475" t="s">
        <v>9058</v>
      </c>
      <c r="C1475">
        <v>2</v>
      </c>
      <c r="D1475">
        <v>4</v>
      </c>
      <c r="F1475">
        <v>4.91228</v>
      </c>
      <c r="G1475">
        <v>26</v>
      </c>
      <c r="H1475">
        <v>5</v>
      </c>
      <c r="K1475">
        <v>51.3</v>
      </c>
      <c r="L1475">
        <v>235</v>
      </c>
      <c r="M1475">
        <v>51</v>
      </c>
      <c r="N1475">
        <v>30</v>
      </c>
      <c r="O1475">
        <v>28</v>
      </c>
      <c r="P1475">
        <v>6</v>
      </c>
      <c r="Q1475">
        <v>32</v>
      </c>
      <c r="R1475">
        <v>0</v>
      </c>
      <c r="S1475">
        <v>2</v>
      </c>
      <c r="T1475">
        <v>41</v>
      </c>
      <c r="U1475">
        <v>7.1929800000000004</v>
      </c>
      <c r="V1475">
        <v>5.6140400000000001</v>
      </c>
      <c r="W1475">
        <v>1.28125</v>
      </c>
      <c r="X1475">
        <v>1.05263</v>
      </c>
      <c r="Y1475">
        <v>0.17446800000000001</v>
      </c>
      <c r="Z1475">
        <v>0.13617000000000001</v>
      </c>
      <c r="AA1475">
        <v>3.8297876715659998E-2</v>
      </c>
      <c r="AB1475">
        <v>0.25373099999999998</v>
      </c>
      <c r="AC1475">
        <v>1.6179300000000001</v>
      </c>
      <c r="AD1475">
        <v>0.29220800000000002</v>
      </c>
      <c r="AE1475">
        <v>0.71045599999999998</v>
      </c>
      <c r="AH1475">
        <v>5.1653700000000002</v>
      </c>
      <c r="AI1475">
        <v>-0.1096</v>
      </c>
      <c r="AJ1475">
        <v>-4.5663099999999996E-3</v>
      </c>
      <c r="AK1475">
        <v>999</v>
      </c>
      <c r="AO1475" t="s">
        <v>9059</v>
      </c>
    </row>
    <row r="1476" spans="1:41" x14ac:dyDescent="0.45">
      <c r="A1476" t="s">
        <v>8766</v>
      </c>
      <c r="C1476">
        <v>2</v>
      </c>
      <c r="D1476">
        <v>3</v>
      </c>
      <c r="F1476">
        <v>4.8648600000000002</v>
      </c>
      <c r="G1476">
        <v>37</v>
      </c>
      <c r="H1476">
        <v>0</v>
      </c>
      <c r="K1476">
        <v>40.700000000000003</v>
      </c>
      <c r="L1476">
        <v>186</v>
      </c>
      <c r="M1476">
        <v>39</v>
      </c>
      <c r="N1476">
        <v>24</v>
      </c>
      <c r="O1476">
        <v>22</v>
      </c>
      <c r="P1476">
        <v>6</v>
      </c>
      <c r="Q1476">
        <v>24</v>
      </c>
      <c r="R1476">
        <v>0</v>
      </c>
      <c r="S1476">
        <v>2</v>
      </c>
      <c r="T1476">
        <v>43</v>
      </c>
      <c r="U1476">
        <v>9.5085999999999995</v>
      </c>
      <c r="V1476">
        <v>5.3071299999999999</v>
      </c>
      <c r="W1476">
        <v>1.7916700000000001</v>
      </c>
      <c r="X1476">
        <v>1.3267800000000001</v>
      </c>
      <c r="Y1476">
        <v>0.231183</v>
      </c>
      <c r="Z1476">
        <v>0.12903200000000001</v>
      </c>
      <c r="AA1476">
        <v>0.10215054452419201</v>
      </c>
      <c r="AB1476">
        <v>0.24374999999999999</v>
      </c>
      <c r="AC1476">
        <v>1.5479099999999999</v>
      </c>
      <c r="AD1476">
        <v>0.29729699999999998</v>
      </c>
      <c r="AE1476">
        <v>0.71428599999999998</v>
      </c>
      <c r="AH1476">
        <v>4.9749400000000001</v>
      </c>
      <c r="AI1476">
        <v>-0.10992499999999999</v>
      </c>
      <c r="AJ1476">
        <v>-0.20880799999999999</v>
      </c>
      <c r="AK1476">
        <v>999</v>
      </c>
      <c r="AO1476">
        <v>18421</v>
      </c>
    </row>
    <row r="1477" spans="1:41" x14ac:dyDescent="0.45">
      <c r="A1477" t="s">
        <v>7403</v>
      </c>
      <c r="B1477" t="s">
        <v>76</v>
      </c>
      <c r="C1477">
        <v>3</v>
      </c>
      <c r="D1477">
        <v>5</v>
      </c>
      <c r="F1477">
        <v>4.7045500000000002</v>
      </c>
      <c r="G1477">
        <v>50</v>
      </c>
      <c r="H1477">
        <v>0</v>
      </c>
      <c r="K1477">
        <v>44</v>
      </c>
      <c r="L1477">
        <v>208</v>
      </c>
      <c r="M1477">
        <v>39</v>
      </c>
      <c r="N1477">
        <v>25</v>
      </c>
      <c r="O1477">
        <v>23</v>
      </c>
      <c r="P1477">
        <v>8</v>
      </c>
      <c r="Q1477">
        <v>31</v>
      </c>
      <c r="R1477">
        <v>1</v>
      </c>
      <c r="S1477">
        <v>1</v>
      </c>
      <c r="T1477">
        <v>64</v>
      </c>
      <c r="U1477">
        <v>13.0909</v>
      </c>
      <c r="V1477">
        <v>6.34091</v>
      </c>
      <c r="W1477">
        <v>2.0645199999999999</v>
      </c>
      <c r="X1477">
        <v>1.63636</v>
      </c>
      <c r="Y1477">
        <v>0.30769200000000002</v>
      </c>
      <c r="Z1477">
        <v>0.149038</v>
      </c>
      <c r="AA1477">
        <v>0.158653855323791</v>
      </c>
      <c r="AB1477">
        <v>0.22159100000000001</v>
      </c>
      <c r="AC1477">
        <v>1.59091</v>
      </c>
      <c r="AD1477">
        <v>0.29807699999999998</v>
      </c>
      <c r="AE1477">
        <v>0.76530600000000004</v>
      </c>
      <c r="AH1477">
        <v>4.8914</v>
      </c>
      <c r="AI1477">
        <v>-0.112179</v>
      </c>
      <c r="AJ1477">
        <v>-3.5156399999999997E-2</v>
      </c>
      <c r="AK1477">
        <v>999</v>
      </c>
      <c r="AO1477">
        <v>10233</v>
      </c>
    </row>
    <row r="1478" spans="1:41" x14ac:dyDescent="0.45">
      <c r="A1478" t="s">
        <v>8754</v>
      </c>
      <c r="C1478">
        <v>5</v>
      </c>
      <c r="D1478">
        <v>4</v>
      </c>
      <c r="F1478">
        <v>4.6437299999999997</v>
      </c>
      <c r="G1478">
        <v>36</v>
      </c>
      <c r="H1478">
        <v>1</v>
      </c>
      <c r="K1478">
        <v>40.700000000000003</v>
      </c>
      <c r="L1478">
        <v>183</v>
      </c>
      <c r="M1478">
        <v>34</v>
      </c>
      <c r="N1478">
        <v>22</v>
      </c>
      <c r="O1478">
        <v>21</v>
      </c>
      <c r="P1478">
        <v>6</v>
      </c>
      <c r="Q1478">
        <v>30</v>
      </c>
      <c r="R1478">
        <v>0</v>
      </c>
      <c r="S1478">
        <v>1</v>
      </c>
      <c r="T1478">
        <v>48</v>
      </c>
      <c r="U1478">
        <v>10.6143</v>
      </c>
      <c r="V1478">
        <v>6.6339100000000002</v>
      </c>
      <c r="W1478">
        <v>1.6</v>
      </c>
      <c r="X1478">
        <v>1.3267800000000001</v>
      </c>
      <c r="Y1478">
        <v>0.262295</v>
      </c>
      <c r="Z1478">
        <v>0.163934</v>
      </c>
      <c r="AA1478">
        <v>9.8360642790794303E-2</v>
      </c>
      <c r="AB1478">
        <v>0.22368399999999999</v>
      </c>
      <c r="AC1478">
        <v>1.5724800000000001</v>
      </c>
      <c r="AD1478">
        <v>0.28571400000000002</v>
      </c>
      <c r="AE1478">
        <v>0.75539599999999996</v>
      </c>
      <c r="AH1478">
        <v>5.0977899999999998</v>
      </c>
      <c r="AI1478">
        <v>-0.112731</v>
      </c>
      <c r="AJ1478">
        <v>4.3554900000000001E-2</v>
      </c>
      <c r="AK1478">
        <v>999</v>
      </c>
      <c r="AO1478">
        <v>15015</v>
      </c>
    </row>
    <row r="1479" spans="1:41" x14ac:dyDescent="0.45">
      <c r="A1479" t="s">
        <v>8696</v>
      </c>
      <c r="B1479" t="s">
        <v>14</v>
      </c>
      <c r="C1479">
        <v>3</v>
      </c>
      <c r="D1479">
        <v>2</v>
      </c>
      <c r="F1479">
        <v>4.5727500000000001</v>
      </c>
      <c r="G1479">
        <v>44</v>
      </c>
      <c r="H1479">
        <v>0</v>
      </c>
      <c r="K1479">
        <v>43.3</v>
      </c>
      <c r="L1479">
        <v>193</v>
      </c>
      <c r="M1479">
        <v>44</v>
      </c>
      <c r="N1479">
        <v>24</v>
      </c>
      <c r="O1479">
        <v>22</v>
      </c>
      <c r="P1479">
        <v>6</v>
      </c>
      <c r="Q1479">
        <v>20</v>
      </c>
      <c r="R1479">
        <v>1</v>
      </c>
      <c r="S1479">
        <v>1</v>
      </c>
      <c r="T1479">
        <v>36</v>
      </c>
      <c r="U1479">
        <v>7.4826800000000002</v>
      </c>
      <c r="V1479">
        <v>4.1570400000000003</v>
      </c>
      <c r="W1479">
        <v>1.8</v>
      </c>
      <c r="X1479">
        <v>1.2471099999999999</v>
      </c>
      <c r="Y1479">
        <v>0.186529</v>
      </c>
      <c r="Z1479">
        <v>0.103627</v>
      </c>
      <c r="AA1479">
        <v>8.29015597701072E-2</v>
      </c>
      <c r="AB1479">
        <v>0.25581399999999999</v>
      </c>
      <c r="AC1479">
        <v>1.4780599999999999</v>
      </c>
      <c r="AD1479">
        <v>0.29230800000000001</v>
      </c>
      <c r="AE1479">
        <v>0.71942399999999995</v>
      </c>
      <c r="AH1479">
        <v>4.8485699999999996</v>
      </c>
      <c r="AI1479">
        <v>-0.11311599999999999</v>
      </c>
      <c r="AJ1479">
        <v>-3.2638300000000002E-2</v>
      </c>
      <c r="AK1479">
        <v>999</v>
      </c>
      <c r="AO1479">
        <v>13607</v>
      </c>
    </row>
    <row r="1480" spans="1:41" x14ac:dyDescent="0.45">
      <c r="A1480" t="s">
        <v>8714</v>
      </c>
      <c r="C1480">
        <v>2</v>
      </c>
      <c r="D1480">
        <v>4</v>
      </c>
      <c r="F1480">
        <v>4.9723800000000002</v>
      </c>
      <c r="G1480">
        <v>24</v>
      </c>
      <c r="H1480">
        <v>7</v>
      </c>
      <c r="K1480">
        <v>54.3</v>
      </c>
      <c r="L1480">
        <v>249</v>
      </c>
      <c r="M1480">
        <v>56</v>
      </c>
      <c r="N1480">
        <v>32</v>
      </c>
      <c r="O1480">
        <v>30</v>
      </c>
      <c r="P1480">
        <v>7</v>
      </c>
      <c r="Q1480">
        <v>28</v>
      </c>
      <c r="R1480">
        <v>0</v>
      </c>
      <c r="S1480">
        <v>5</v>
      </c>
      <c r="T1480">
        <v>42</v>
      </c>
      <c r="U1480">
        <v>6.9613300000000002</v>
      </c>
      <c r="V1480">
        <v>4.6408800000000001</v>
      </c>
      <c r="W1480">
        <v>1.5</v>
      </c>
      <c r="X1480">
        <v>1.16022</v>
      </c>
      <c r="Y1480">
        <v>0.16867499999999999</v>
      </c>
      <c r="Z1480">
        <v>0.11244999999999999</v>
      </c>
      <c r="AA1480">
        <v>5.6224890053272199E-2</v>
      </c>
      <c r="AB1480">
        <v>0.25925900000000002</v>
      </c>
      <c r="AC1480">
        <v>1.5469599999999999</v>
      </c>
      <c r="AD1480">
        <v>0.29341299999999998</v>
      </c>
      <c r="AE1480">
        <v>0.70080900000000002</v>
      </c>
      <c r="AH1480">
        <v>5.20716</v>
      </c>
      <c r="AI1480">
        <v>-0.113384</v>
      </c>
      <c r="AJ1480">
        <v>-4.11662E-2</v>
      </c>
      <c r="AK1480">
        <v>999</v>
      </c>
      <c r="AO1480" t="s">
        <v>8715</v>
      </c>
    </row>
    <row r="1481" spans="1:41" x14ac:dyDescent="0.45">
      <c r="A1481" t="s">
        <v>8824</v>
      </c>
      <c r="B1481" t="s">
        <v>18</v>
      </c>
      <c r="C1481">
        <v>2</v>
      </c>
      <c r="D1481">
        <v>3</v>
      </c>
      <c r="F1481">
        <v>4.6097599999999996</v>
      </c>
      <c r="G1481">
        <v>35</v>
      </c>
      <c r="H1481">
        <v>0</v>
      </c>
      <c r="K1481">
        <v>41</v>
      </c>
      <c r="L1481">
        <v>185</v>
      </c>
      <c r="M1481">
        <v>37</v>
      </c>
      <c r="N1481">
        <v>22</v>
      </c>
      <c r="O1481">
        <v>21</v>
      </c>
      <c r="P1481">
        <v>4</v>
      </c>
      <c r="Q1481">
        <v>25</v>
      </c>
      <c r="R1481">
        <v>0</v>
      </c>
      <c r="S1481">
        <v>4</v>
      </c>
      <c r="T1481">
        <v>39</v>
      </c>
      <c r="U1481">
        <v>8.5609800000000007</v>
      </c>
      <c r="V1481">
        <v>5.4878</v>
      </c>
      <c r="W1481">
        <v>1.56</v>
      </c>
      <c r="X1481">
        <v>0.87804899999999997</v>
      </c>
      <c r="Y1481">
        <v>0.210811</v>
      </c>
      <c r="Z1481">
        <v>0.13513500000000001</v>
      </c>
      <c r="AA1481">
        <v>7.5675681233405998E-2</v>
      </c>
      <c r="AB1481">
        <v>0.237179</v>
      </c>
      <c r="AC1481">
        <v>1.5122</v>
      </c>
      <c r="AD1481">
        <v>0.29203499999999999</v>
      </c>
      <c r="AE1481">
        <v>0.70921999999999996</v>
      </c>
      <c r="AH1481">
        <v>4.7428499999999998</v>
      </c>
      <c r="AI1481">
        <v>-0.11358799999999999</v>
      </c>
      <c r="AJ1481">
        <v>6.8073499999999995E-2</v>
      </c>
      <c r="AK1481">
        <v>999</v>
      </c>
      <c r="AO1481" t="s">
        <v>8825</v>
      </c>
    </row>
    <row r="1482" spans="1:41" x14ac:dyDescent="0.45">
      <c r="A1482" t="s">
        <v>8854</v>
      </c>
      <c r="C1482">
        <v>3</v>
      </c>
      <c r="D1482">
        <v>4</v>
      </c>
      <c r="F1482">
        <v>5.2515099999999997</v>
      </c>
      <c r="G1482">
        <v>39</v>
      </c>
      <c r="H1482">
        <v>1</v>
      </c>
      <c r="K1482">
        <v>49.7</v>
      </c>
      <c r="L1482">
        <v>225</v>
      </c>
      <c r="M1482">
        <v>53</v>
      </c>
      <c r="N1482">
        <v>31</v>
      </c>
      <c r="O1482">
        <v>29</v>
      </c>
      <c r="P1482">
        <v>6</v>
      </c>
      <c r="Q1482">
        <v>21</v>
      </c>
      <c r="R1482">
        <v>0</v>
      </c>
      <c r="S1482">
        <v>7</v>
      </c>
      <c r="T1482">
        <v>40</v>
      </c>
      <c r="U1482">
        <v>7.2434599999999998</v>
      </c>
      <c r="V1482">
        <v>3.8028200000000001</v>
      </c>
      <c r="W1482">
        <v>1.90476</v>
      </c>
      <c r="X1482">
        <v>1.0865199999999999</v>
      </c>
      <c r="Y1482">
        <v>0.17777799999999999</v>
      </c>
      <c r="Z1482">
        <v>9.3333299999999994E-2</v>
      </c>
      <c r="AA1482">
        <v>8.4444448351860005E-2</v>
      </c>
      <c r="AB1482">
        <v>0.269036</v>
      </c>
      <c r="AC1482">
        <v>1.4889300000000001</v>
      </c>
      <c r="AD1482">
        <v>0.31125799999999998</v>
      </c>
      <c r="AE1482">
        <v>0.65548799999999996</v>
      </c>
      <c r="AH1482">
        <v>4.9049399999999999</v>
      </c>
      <c r="AI1482">
        <v>-0.114214</v>
      </c>
      <c r="AJ1482">
        <v>-0.17319699999999999</v>
      </c>
      <c r="AK1482">
        <v>999</v>
      </c>
      <c r="AO1482" t="s">
        <v>8855</v>
      </c>
    </row>
    <row r="1483" spans="1:41" x14ac:dyDescent="0.45">
      <c r="A1483" t="s">
        <v>8843</v>
      </c>
      <c r="C1483">
        <v>2</v>
      </c>
      <c r="D1483">
        <v>4</v>
      </c>
      <c r="F1483">
        <v>4.7755099999999997</v>
      </c>
      <c r="G1483">
        <v>35</v>
      </c>
      <c r="H1483">
        <v>1</v>
      </c>
      <c r="K1483">
        <v>49</v>
      </c>
      <c r="L1483">
        <v>219</v>
      </c>
      <c r="M1483">
        <v>51</v>
      </c>
      <c r="N1483">
        <v>28</v>
      </c>
      <c r="O1483">
        <v>26</v>
      </c>
      <c r="P1483">
        <v>6</v>
      </c>
      <c r="Q1483">
        <v>23</v>
      </c>
      <c r="R1483">
        <v>0</v>
      </c>
      <c r="S1483">
        <v>2</v>
      </c>
      <c r="T1483">
        <v>36</v>
      </c>
      <c r="U1483">
        <v>6.6122500000000004</v>
      </c>
      <c r="V1483">
        <v>4.2244900000000003</v>
      </c>
      <c r="W1483">
        <v>1.5652200000000001</v>
      </c>
      <c r="X1483">
        <v>1.1020399999999999</v>
      </c>
      <c r="Y1483">
        <v>0.164384</v>
      </c>
      <c r="Z1483">
        <v>0.10502300000000001</v>
      </c>
      <c r="AA1483">
        <v>5.9360727667808498E-2</v>
      </c>
      <c r="AB1483">
        <v>0.26288699999999998</v>
      </c>
      <c r="AC1483">
        <v>1.5102</v>
      </c>
      <c r="AD1483">
        <v>0.29605300000000001</v>
      </c>
      <c r="AE1483">
        <v>0.70121900000000004</v>
      </c>
      <c r="AH1483">
        <v>4.9081000000000001</v>
      </c>
      <c r="AI1483">
        <v>-0.11429400000000001</v>
      </c>
      <c r="AJ1483">
        <v>-1.75465E-2</v>
      </c>
      <c r="AK1483">
        <v>999</v>
      </c>
      <c r="AO1483" t="s">
        <v>8844</v>
      </c>
    </row>
    <row r="1484" spans="1:41" x14ac:dyDescent="0.45">
      <c r="A1484" t="s">
        <v>8755</v>
      </c>
      <c r="B1484" t="s">
        <v>7</v>
      </c>
      <c r="C1484">
        <v>2</v>
      </c>
      <c r="D1484">
        <v>3</v>
      </c>
      <c r="F1484">
        <v>5.0335599999999996</v>
      </c>
      <c r="G1484">
        <v>37</v>
      </c>
      <c r="H1484">
        <v>3</v>
      </c>
      <c r="K1484">
        <v>44.7</v>
      </c>
      <c r="L1484">
        <v>205</v>
      </c>
      <c r="M1484">
        <v>44</v>
      </c>
      <c r="N1484">
        <v>27</v>
      </c>
      <c r="O1484">
        <v>25</v>
      </c>
      <c r="P1484">
        <v>6</v>
      </c>
      <c r="Q1484">
        <v>28</v>
      </c>
      <c r="R1484">
        <v>0</v>
      </c>
      <c r="S1484">
        <v>2</v>
      </c>
      <c r="T1484">
        <v>43</v>
      </c>
      <c r="U1484">
        <v>8.6577199999999994</v>
      </c>
      <c r="V1484">
        <v>5.6375799999999998</v>
      </c>
      <c r="W1484">
        <v>1.5357099999999999</v>
      </c>
      <c r="X1484">
        <v>1.2080500000000001</v>
      </c>
      <c r="Y1484">
        <v>0.209756</v>
      </c>
      <c r="Z1484">
        <v>0.13658500000000001</v>
      </c>
      <c r="AA1484">
        <v>7.3170721530914307E-2</v>
      </c>
      <c r="AB1484">
        <v>0.25142900000000001</v>
      </c>
      <c r="AC1484">
        <v>1.6107400000000001</v>
      </c>
      <c r="AD1484">
        <v>0.30158699999999999</v>
      </c>
      <c r="AE1484">
        <v>0.70754700000000004</v>
      </c>
      <c r="AH1484">
        <v>5.0894899999999996</v>
      </c>
      <c r="AI1484">
        <v>-0.114387</v>
      </c>
      <c r="AJ1484">
        <v>-7.8904299999999997E-2</v>
      </c>
      <c r="AK1484">
        <v>999</v>
      </c>
      <c r="AO1484" t="s">
        <v>8756</v>
      </c>
    </row>
    <row r="1485" spans="1:41" x14ac:dyDescent="0.45">
      <c r="A1485" t="s">
        <v>8951</v>
      </c>
      <c r="C1485">
        <v>2</v>
      </c>
      <c r="D1485">
        <v>3</v>
      </c>
      <c r="F1485">
        <v>4.83101</v>
      </c>
      <c r="G1485">
        <v>37</v>
      </c>
      <c r="H1485">
        <v>2</v>
      </c>
      <c r="K1485">
        <v>50.3</v>
      </c>
      <c r="L1485">
        <v>227</v>
      </c>
      <c r="M1485">
        <v>53</v>
      </c>
      <c r="N1485">
        <v>29</v>
      </c>
      <c r="O1485">
        <v>27</v>
      </c>
      <c r="P1485">
        <v>6</v>
      </c>
      <c r="Q1485">
        <v>20</v>
      </c>
      <c r="R1485">
        <v>1</v>
      </c>
      <c r="S1485">
        <v>5</v>
      </c>
      <c r="T1485">
        <v>37</v>
      </c>
      <c r="U1485">
        <v>6.6202800000000002</v>
      </c>
      <c r="V1485">
        <v>3.5785300000000002</v>
      </c>
      <c r="W1485">
        <v>1.85</v>
      </c>
      <c r="X1485">
        <v>1.0735600000000001</v>
      </c>
      <c r="Y1485">
        <v>0.162996</v>
      </c>
      <c r="Z1485">
        <v>8.8105699999999995E-2</v>
      </c>
      <c r="AA1485">
        <v>7.4889868497848497E-2</v>
      </c>
      <c r="AB1485">
        <v>0.262376</v>
      </c>
      <c r="AC1485">
        <v>1.45129</v>
      </c>
      <c r="AD1485">
        <v>0.295597</v>
      </c>
      <c r="AE1485">
        <v>0.68111500000000003</v>
      </c>
      <c r="AH1485">
        <v>4.8256199999999998</v>
      </c>
      <c r="AI1485">
        <v>-0.114527</v>
      </c>
      <c r="AJ1485">
        <v>-0.19105900000000001</v>
      </c>
      <c r="AK1485">
        <v>999</v>
      </c>
      <c r="AO1485">
        <v>19583</v>
      </c>
    </row>
    <row r="1486" spans="1:41" x14ac:dyDescent="0.45">
      <c r="A1486" t="s">
        <v>8938</v>
      </c>
      <c r="B1486" t="s">
        <v>10</v>
      </c>
      <c r="C1486">
        <v>2</v>
      </c>
      <c r="D1486">
        <v>3</v>
      </c>
      <c r="F1486">
        <v>4.6730799999999997</v>
      </c>
      <c r="G1486">
        <v>44</v>
      </c>
      <c r="H1486">
        <v>0</v>
      </c>
      <c r="K1486">
        <v>52</v>
      </c>
      <c r="L1486">
        <v>235</v>
      </c>
      <c r="M1486">
        <v>48</v>
      </c>
      <c r="N1486">
        <v>29</v>
      </c>
      <c r="O1486">
        <v>27</v>
      </c>
      <c r="P1486">
        <v>6</v>
      </c>
      <c r="Q1486">
        <v>31</v>
      </c>
      <c r="R1486">
        <v>0</v>
      </c>
      <c r="S1486">
        <v>3</v>
      </c>
      <c r="T1486">
        <v>50</v>
      </c>
      <c r="U1486">
        <v>8.6538500000000003</v>
      </c>
      <c r="V1486">
        <v>5.36538</v>
      </c>
      <c r="W1486">
        <v>1.6129</v>
      </c>
      <c r="X1486">
        <v>1.0384599999999999</v>
      </c>
      <c r="Y1486">
        <v>0.21276600000000001</v>
      </c>
      <c r="Z1486">
        <v>0.131915</v>
      </c>
      <c r="AA1486">
        <v>8.0851063132286002E-2</v>
      </c>
      <c r="AB1486">
        <v>0.23880599999999999</v>
      </c>
      <c r="AC1486">
        <v>1.5192300000000001</v>
      </c>
      <c r="AD1486">
        <v>0.289655</v>
      </c>
      <c r="AE1486">
        <v>0.70821500000000004</v>
      </c>
      <c r="AH1486">
        <v>4.7934999999999999</v>
      </c>
      <c r="AI1486">
        <v>-0.114958</v>
      </c>
      <c r="AJ1486">
        <v>-0.167379</v>
      </c>
      <c r="AK1486">
        <v>999</v>
      </c>
      <c r="AO1486" t="s">
        <v>8939</v>
      </c>
    </row>
    <row r="1487" spans="1:41" x14ac:dyDescent="0.45">
      <c r="A1487" t="s">
        <v>8811</v>
      </c>
      <c r="C1487">
        <v>2</v>
      </c>
      <c r="D1487">
        <v>4</v>
      </c>
      <c r="F1487">
        <v>5.0790100000000002</v>
      </c>
      <c r="G1487">
        <v>29</v>
      </c>
      <c r="H1487">
        <v>4</v>
      </c>
      <c r="K1487">
        <v>44.3</v>
      </c>
      <c r="L1487">
        <v>203</v>
      </c>
      <c r="M1487">
        <v>46</v>
      </c>
      <c r="N1487">
        <v>27</v>
      </c>
      <c r="O1487">
        <v>25</v>
      </c>
      <c r="P1487">
        <v>5</v>
      </c>
      <c r="Q1487">
        <v>24</v>
      </c>
      <c r="R1487">
        <v>1</v>
      </c>
      <c r="S1487">
        <v>4</v>
      </c>
      <c r="T1487">
        <v>29</v>
      </c>
      <c r="U1487">
        <v>5.8916500000000003</v>
      </c>
      <c r="V1487">
        <v>4.8758499999999998</v>
      </c>
      <c r="W1487">
        <v>1.2083299999999999</v>
      </c>
      <c r="X1487">
        <v>1.0158</v>
      </c>
      <c r="Y1487">
        <v>0.14285700000000001</v>
      </c>
      <c r="Z1487">
        <v>0.118227</v>
      </c>
      <c r="AA1487">
        <v>2.4630546569824201E-2</v>
      </c>
      <c r="AB1487">
        <v>0.26285700000000001</v>
      </c>
      <c r="AC1487">
        <v>1.5801400000000001</v>
      </c>
      <c r="AD1487">
        <v>0.29077999999999998</v>
      </c>
      <c r="AE1487">
        <v>0.68254000000000004</v>
      </c>
      <c r="AH1487">
        <v>5.3092199999999998</v>
      </c>
      <c r="AI1487">
        <v>-0.11534</v>
      </c>
      <c r="AJ1487">
        <v>-1.4910400000000001E-2</v>
      </c>
      <c r="AK1487">
        <v>999</v>
      </c>
      <c r="AO1487" t="s">
        <v>8812</v>
      </c>
    </row>
    <row r="1488" spans="1:41" x14ac:dyDescent="0.45">
      <c r="A1488" t="s">
        <v>7632</v>
      </c>
      <c r="B1488" t="s">
        <v>39</v>
      </c>
      <c r="C1488">
        <v>1</v>
      </c>
      <c r="D1488">
        <v>3</v>
      </c>
      <c r="F1488">
        <v>4.8742700000000001</v>
      </c>
      <c r="G1488">
        <v>38</v>
      </c>
      <c r="H1488">
        <v>0</v>
      </c>
      <c r="K1488">
        <v>51.7</v>
      </c>
      <c r="L1488">
        <v>234</v>
      </c>
      <c r="M1488">
        <v>52</v>
      </c>
      <c r="N1488">
        <v>30</v>
      </c>
      <c r="O1488">
        <v>28</v>
      </c>
      <c r="P1488">
        <v>6</v>
      </c>
      <c r="Q1488">
        <v>28</v>
      </c>
      <c r="R1488">
        <v>0</v>
      </c>
      <c r="S1488">
        <v>3</v>
      </c>
      <c r="T1488">
        <v>46</v>
      </c>
      <c r="U1488">
        <v>8.0077400000000001</v>
      </c>
      <c r="V1488">
        <v>4.8742700000000001</v>
      </c>
      <c r="W1488">
        <v>1.64286</v>
      </c>
      <c r="X1488">
        <v>1.0444899999999999</v>
      </c>
      <c r="Y1488">
        <v>0.19658100000000001</v>
      </c>
      <c r="Z1488">
        <v>0.119658</v>
      </c>
      <c r="AA1488">
        <v>7.6923079788684803E-2</v>
      </c>
      <c r="AB1488">
        <v>0.256158</v>
      </c>
      <c r="AC1488">
        <v>1.54739</v>
      </c>
      <c r="AD1488">
        <v>0.30463600000000002</v>
      </c>
      <c r="AE1488">
        <v>0.69832399999999994</v>
      </c>
      <c r="AH1488">
        <v>4.7830899999999996</v>
      </c>
      <c r="AI1488">
        <v>-0.11559899999999999</v>
      </c>
      <c r="AJ1488">
        <v>-0.12951499999999999</v>
      </c>
      <c r="AK1488">
        <v>999</v>
      </c>
      <c r="AO1488">
        <v>20408</v>
      </c>
    </row>
    <row r="1489" spans="1:41" x14ac:dyDescent="0.45">
      <c r="A1489" t="s">
        <v>7373</v>
      </c>
      <c r="B1489" t="s">
        <v>28</v>
      </c>
      <c r="C1489">
        <v>2</v>
      </c>
      <c r="D1489">
        <v>3</v>
      </c>
      <c r="F1489">
        <v>4.8936200000000003</v>
      </c>
      <c r="G1489">
        <v>49</v>
      </c>
      <c r="H1489">
        <v>0</v>
      </c>
      <c r="K1489">
        <v>42.3</v>
      </c>
      <c r="L1489">
        <v>195</v>
      </c>
      <c r="M1489">
        <v>54</v>
      </c>
      <c r="N1489">
        <v>25</v>
      </c>
      <c r="O1489">
        <v>23</v>
      </c>
      <c r="P1489">
        <v>8</v>
      </c>
      <c r="Q1489">
        <v>10</v>
      </c>
      <c r="R1489">
        <v>3</v>
      </c>
      <c r="S1489">
        <v>1</v>
      </c>
      <c r="T1489">
        <v>35</v>
      </c>
      <c r="U1489">
        <v>7.4468100000000002</v>
      </c>
      <c r="V1489">
        <v>2.1276600000000001</v>
      </c>
      <c r="W1489">
        <v>3.5</v>
      </c>
      <c r="X1489">
        <v>1.7021299999999999</v>
      </c>
      <c r="Y1489">
        <v>0.17948700000000001</v>
      </c>
      <c r="Z1489">
        <v>5.1282099999999997E-2</v>
      </c>
      <c r="AA1489">
        <v>0.128205131739377</v>
      </c>
      <c r="AB1489">
        <v>0.29347800000000002</v>
      </c>
      <c r="AC1489">
        <v>1.5129999999999999</v>
      </c>
      <c r="AD1489">
        <v>0.326241</v>
      </c>
      <c r="AE1489">
        <v>0.73863599999999996</v>
      </c>
      <c r="AH1489">
        <v>4.8389600000000002</v>
      </c>
      <c r="AI1489">
        <v>-0.116274</v>
      </c>
      <c r="AJ1489">
        <v>-6.7100300000000002E-2</v>
      </c>
      <c r="AK1489">
        <v>999</v>
      </c>
      <c r="AO1489">
        <v>11847</v>
      </c>
    </row>
    <row r="1490" spans="1:41" x14ac:dyDescent="0.45">
      <c r="A1490" t="s">
        <v>8712</v>
      </c>
      <c r="C1490">
        <v>2</v>
      </c>
      <c r="D1490">
        <v>3</v>
      </c>
      <c r="F1490">
        <v>4.7481999999999998</v>
      </c>
      <c r="G1490">
        <v>36</v>
      </c>
      <c r="H1490">
        <v>0</v>
      </c>
      <c r="K1490">
        <v>41.7</v>
      </c>
      <c r="L1490">
        <v>186</v>
      </c>
      <c r="M1490">
        <v>39</v>
      </c>
      <c r="N1490">
        <v>24</v>
      </c>
      <c r="O1490">
        <v>22</v>
      </c>
      <c r="P1490">
        <v>6</v>
      </c>
      <c r="Q1490">
        <v>22</v>
      </c>
      <c r="R1490">
        <v>0</v>
      </c>
      <c r="S1490">
        <v>1</v>
      </c>
      <c r="T1490">
        <v>40</v>
      </c>
      <c r="U1490">
        <v>8.6330899999999993</v>
      </c>
      <c r="V1490">
        <v>4.7481999999999998</v>
      </c>
      <c r="W1490">
        <v>1.8181799999999999</v>
      </c>
      <c r="X1490">
        <v>1.2949600000000001</v>
      </c>
      <c r="Y1490">
        <v>0.215054</v>
      </c>
      <c r="Z1490">
        <v>0.11828</v>
      </c>
      <c r="AA1490">
        <v>9.6774198114871895E-2</v>
      </c>
      <c r="AB1490">
        <v>0.239264</v>
      </c>
      <c r="AC1490">
        <v>1.4628300000000001</v>
      </c>
      <c r="AD1490">
        <v>0.282051</v>
      </c>
      <c r="AE1490">
        <v>0.70342199999999999</v>
      </c>
      <c r="AH1490">
        <v>4.8617499999999998</v>
      </c>
      <c r="AI1490">
        <v>-0.116493</v>
      </c>
      <c r="AJ1490">
        <v>-0.191855</v>
      </c>
      <c r="AK1490">
        <v>999</v>
      </c>
      <c r="AO1490" t="s">
        <v>8713</v>
      </c>
    </row>
    <row r="1491" spans="1:41" x14ac:dyDescent="0.45">
      <c r="A1491" t="s">
        <v>8611</v>
      </c>
      <c r="B1491" t="s">
        <v>21</v>
      </c>
      <c r="C1491">
        <v>3</v>
      </c>
      <c r="D1491">
        <v>4</v>
      </c>
      <c r="F1491">
        <v>4.4708399999999999</v>
      </c>
      <c r="G1491">
        <v>31</v>
      </c>
      <c r="H1491">
        <v>0</v>
      </c>
      <c r="K1491">
        <v>46.3</v>
      </c>
      <c r="L1491">
        <v>207</v>
      </c>
      <c r="M1491">
        <v>41</v>
      </c>
      <c r="N1491">
        <v>25</v>
      </c>
      <c r="O1491">
        <v>23</v>
      </c>
      <c r="P1491">
        <v>6</v>
      </c>
      <c r="Q1491">
        <v>26</v>
      </c>
      <c r="R1491">
        <v>0</v>
      </c>
      <c r="S1491">
        <v>3</v>
      </c>
      <c r="T1491">
        <v>49</v>
      </c>
      <c r="U1491">
        <v>9.5248399999999993</v>
      </c>
      <c r="V1491">
        <v>5.0540000000000003</v>
      </c>
      <c r="W1491">
        <v>1.88462</v>
      </c>
      <c r="X1491">
        <v>1.16631</v>
      </c>
      <c r="Y1491">
        <v>0.23671500000000001</v>
      </c>
      <c r="Z1491">
        <v>0.12560399999999999</v>
      </c>
      <c r="AA1491">
        <v>0.111111104488372</v>
      </c>
      <c r="AB1491">
        <v>0.23033699999999999</v>
      </c>
      <c r="AC1491">
        <v>1.4470799999999999</v>
      </c>
      <c r="AD1491">
        <v>0.284553</v>
      </c>
      <c r="AE1491">
        <v>0.71672400000000003</v>
      </c>
      <c r="AH1491">
        <v>4.7021199999999999</v>
      </c>
      <c r="AI1491">
        <v>-0.11774800000000001</v>
      </c>
      <c r="AJ1491">
        <v>-5.1512000000000002E-2</v>
      </c>
      <c r="AK1491">
        <v>999</v>
      </c>
      <c r="AO1491" t="s">
        <v>8612</v>
      </c>
    </row>
    <row r="1492" spans="1:41" x14ac:dyDescent="0.45">
      <c r="A1492" t="s">
        <v>8818</v>
      </c>
      <c r="B1492" t="s">
        <v>39</v>
      </c>
      <c r="C1492">
        <v>2</v>
      </c>
      <c r="D1492">
        <v>2</v>
      </c>
      <c r="F1492">
        <v>4.7755099999999997</v>
      </c>
      <c r="G1492">
        <v>36</v>
      </c>
      <c r="H1492">
        <v>1</v>
      </c>
      <c r="K1492">
        <v>49</v>
      </c>
      <c r="L1492">
        <v>216</v>
      </c>
      <c r="M1492">
        <v>51</v>
      </c>
      <c r="N1492">
        <v>28</v>
      </c>
      <c r="O1492">
        <v>26</v>
      </c>
      <c r="P1492">
        <v>6</v>
      </c>
      <c r="Q1492">
        <v>20</v>
      </c>
      <c r="R1492">
        <v>0</v>
      </c>
      <c r="S1492">
        <v>2</v>
      </c>
      <c r="T1492">
        <v>33</v>
      </c>
      <c r="U1492">
        <v>6.0612199999999996</v>
      </c>
      <c r="V1492">
        <v>3.67347</v>
      </c>
      <c r="W1492">
        <v>1.65</v>
      </c>
      <c r="X1492">
        <v>1.1020399999999999</v>
      </c>
      <c r="Y1492">
        <v>0.152778</v>
      </c>
      <c r="Z1492">
        <v>9.2592599999999997E-2</v>
      </c>
      <c r="AA1492">
        <v>6.0185186564922298E-2</v>
      </c>
      <c r="AB1492">
        <v>0.26288699999999998</v>
      </c>
      <c r="AC1492">
        <v>1.4489799999999999</v>
      </c>
      <c r="AD1492">
        <v>0.290323</v>
      </c>
      <c r="AE1492">
        <v>0.68690099999999998</v>
      </c>
      <c r="AH1492">
        <v>4.8468799999999996</v>
      </c>
      <c r="AI1492">
        <v>-0.119966</v>
      </c>
      <c r="AJ1492">
        <v>-7.7962199999999995E-2</v>
      </c>
      <c r="AK1492">
        <v>999</v>
      </c>
      <c r="AO1492" t="s">
        <v>8819</v>
      </c>
    </row>
    <row r="1493" spans="1:41" x14ac:dyDescent="0.45">
      <c r="A1493" t="s">
        <v>8805</v>
      </c>
      <c r="B1493" t="s">
        <v>42</v>
      </c>
      <c r="C1493">
        <v>2</v>
      </c>
      <c r="D1493">
        <v>4</v>
      </c>
      <c r="F1493">
        <v>5.60656</v>
      </c>
      <c r="G1493">
        <v>23</v>
      </c>
      <c r="H1493">
        <v>11</v>
      </c>
      <c r="K1493">
        <v>61</v>
      </c>
      <c r="L1493">
        <v>285</v>
      </c>
      <c r="M1493">
        <v>65</v>
      </c>
      <c r="N1493">
        <v>41</v>
      </c>
      <c r="O1493">
        <v>38</v>
      </c>
      <c r="P1493">
        <v>9</v>
      </c>
      <c r="Q1493">
        <v>39</v>
      </c>
      <c r="R1493">
        <v>0</v>
      </c>
      <c r="S1493">
        <v>2</v>
      </c>
      <c r="T1493">
        <v>47</v>
      </c>
      <c r="U1493">
        <v>6.9344299999999999</v>
      </c>
      <c r="V1493">
        <v>5.7541000000000002</v>
      </c>
      <c r="W1493">
        <v>1.20513</v>
      </c>
      <c r="X1493">
        <v>1.3278700000000001</v>
      </c>
      <c r="Y1493">
        <v>0.164912</v>
      </c>
      <c r="Z1493">
        <v>0.13684199999999999</v>
      </c>
      <c r="AA1493">
        <v>2.80701816082E-2</v>
      </c>
      <c r="AB1493">
        <v>0.26639299999999999</v>
      </c>
      <c r="AC1493">
        <v>1.70492</v>
      </c>
      <c r="AD1493">
        <v>0.29787200000000003</v>
      </c>
      <c r="AE1493">
        <v>0.68927799999999995</v>
      </c>
      <c r="AH1493">
        <v>5.6484800000000002</v>
      </c>
      <c r="AI1493">
        <v>-0.121395</v>
      </c>
      <c r="AJ1493">
        <v>-0.200542</v>
      </c>
      <c r="AK1493">
        <v>999</v>
      </c>
      <c r="AO1493" t="s">
        <v>8806</v>
      </c>
    </row>
    <row r="1494" spans="1:41" x14ac:dyDescent="0.45">
      <c r="A1494" t="s">
        <v>169</v>
      </c>
      <c r="B1494" t="s">
        <v>10</v>
      </c>
      <c r="C1494">
        <v>2</v>
      </c>
      <c r="D1494">
        <v>1</v>
      </c>
      <c r="F1494">
        <v>4.8322099999999999</v>
      </c>
      <c r="G1494">
        <v>41</v>
      </c>
      <c r="H1494">
        <v>0</v>
      </c>
      <c r="K1494">
        <v>44.7</v>
      </c>
      <c r="L1494">
        <v>198</v>
      </c>
      <c r="M1494">
        <v>45</v>
      </c>
      <c r="N1494">
        <v>26</v>
      </c>
      <c r="O1494">
        <v>24</v>
      </c>
      <c r="P1494">
        <v>7</v>
      </c>
      <c r="Q1494">
        <v>20</v>
      </c>
      <c r="R1494">
        <v>1</v>
      </c>
      <c r="S1494">
        <v>2</v>
      </c>
      <c r="T1494">
        <v>40</v>
      </c>
      <c r="U1494">
        <v>8.0536899999999996</v>
      </c>
      <c r="V1494">
        <v>4.0268499999999996</v>
      </c>
      <c r="W1494">
        <v>2</v>
      </c>
      <c r="X1494">
        <v>1.4094</v>
      </c>
      <c r="Y1494">
        <v>0.20202000000000001</v>
      </c>
      <c r="Z1494">
        <v>0.10101</v>
      </c>
      <c r="AA1494">
        <v>0.101010099053382</v>
      </c>
      <c r="AB1494">
        <v>0.25568200000000002</v>
      </c>
      <c r="AC1494">
        <v>1.45414</v>
      </c>
      <c r="AD1494">
        <v>0.294574</v>
      </c>
      <c r="AE1494">
        <v>0.70652199999999998</v>
      </c>
      <c r="AH1494">
        <v>4.9776400000000001</v>
      </c>
      <c r="AI1494">
        <v>-0.122035</v>
      </c>
      <c r="AJ1494">
        <v>-0.193331</v>
      </c>
      <c r="AK1494">
        <v>999</v>
      </c>
      <c r="AO1494">
        <v>17381</v>
      </c>
    </row>
    <row r="1495" spans="1:41" x14ac:dyDescent="0.45">
      <c r="A1495" t="s">
        <v>8667</v>
      </c>
      <c r="B1495" t="s">
        <v>36</v>
      </c>
      <c r="C1495">
        <v>2</v>
      </c>
      <c r="D1495">
        <v>3</v>
      </c>
      <c r="F1495">
        <v>5.61151</v>
      </c>
      <c r="G1495">
        <v>36</v>
      </c>
      <c r="H1495">
        <v>0</v>
      </c>
      <c r="K1495">
        <v>41.7</v>
      </c>
      <c r="L1495">
        <v>189</v>
      </c>
      <c r="M1495">
        <v>39</v>
      </c>
      <c r="N1495">
        <v>28</v>
      </c>
      <c r="O1495">
        <v>26</v>
      </c>
      <c r="P1495">
        <v>8</v>
      </c>
      <c r="Q1495">
        <v>24</v>
      </c>
      <c r="R1495">
        <v>1</v>
      </c>
      <c r="S1495">
        <v>2</v>
      </c>
      <c r="T1495">
        <v>50</v>
      </c>
      <c r="U1495">
        <v>10.791399999999999</v>
      </c>
      <c r="V1495">
        <v>5.1798599999999997</v>
      </c>
      <c r="W1495">
        <v>2.0833300000000001</v>
      </c>
      <c r="X1495">
        <v>1.72662</v>
      </c>
      <c r="Y1495">
        <v>0.26455000000000001</v>
      </c>
      <c r="Z1495">
        <v>0.12698400000000001</v>
      </c>
      <c r="AA1495">
        <v>0.13756613433361001</v>
      </c>
      <c r="AB1495">
        <v>0.239264</v>
      </c>
      <c r="AC1495">
        <v>1.5107900000000001</v>
      </c>
      <c r="AD1495">
        <v>0.295238</v>
      </c>
      <c r="AE1495">
        <v>0.67567600000000005</v>
      </c>
      <c r="AH1495">
        <v>5.2214700000000001</v>
      </c>
      <c r="AI1495">
        <v>-0.123571</v>
      </c>
      <c r="AJ1495">
        <v>-0.35173599999999999</v>
      </c>
      <c r="AK1495">
        <v>999</v>
      </c>
      <c r="AO1495">
        <v>21189</v>
      </c>
    </row>
    <row r="1496" spans="1:41" x14ac:dyDescent="0.45">
      <c r="A1496" t="s">
        <v>7527</v>
      </c>
      <c r="B1496" t="s">
        <v>178</v>
      </c>
      <c r="C1496">
        <v>2</v>
      </c>
      <c r="D1496">
        <v>2</v>
      </c>
      <c r="F1496">
        <v>4.8758499999999998</v>
      </c>
      <c r="G1496">
        <v>51</v>
      </c>
      <c r="H1496">
        <v>2</v>
      </c>
      <c r="K1496">
        <v>44.3</v>
      </c>
      <c r="L1496">
        <v>196</v>
      </c>
      <c r="M1496">
        <v>41</v>
      </c>
      <c r="N1496">
        <v>26</v>
      </c>
      <c r="O1496">
        <v>24</v>
      </c>
      <c r="P1496">
        <v>8</v>
      </c>
      <c r="Q1496">
        <v>22</v>
      </c>
      <c r="R1496">
        <v>0</v>
      </c>
      <c r="S1496">
        <v>2</v>
      </c>
      <c r="T1496">
        <v>49</v>
      </c>
      <c r="U1496">
        <v>9.9548500000000004</v>
      </c>
      <c r="V1496">
        <v>4.4695299999999998</v>
      </c>
      <c r="W1496">
        <v>2.2272699999999999</v>
      </c>
      <c r="X1496">
        <v>1.6252800000000001</v>
      </c>
      <c r="Y1496">
        <v>0.25</v>
      </c>
      <c r="Z1496">
        <v>0.112245</v>
      </c>
      <c r="AA1496">
        <v>0.13775510340929001</v>
      </c>
      <c r="AB1496">
        <v>0.238372</v>
      </c>
      <c r="AC1496">
        <v>1.4221200000000001</v>
      </c>
      <c r="AD1496">
        <v>0.28695700000000002</v>
      </c>
      <c r="AE1496">
        <v>0.71428599999999998</v>
      </c>
      <c r="AH1496">
        <v>5.0157600000000002</v>
      </c>
      <c r="AI1496">
        <v>-0.123753</v>
      </c>
      <c r="AJ1496">
        <v>-0.18038599999999999</v>
      </c>
      <c r="AK1496">
        <v>999</v>
      </c>
      <c r="AO1496">
        <v>11384</v>
      </c>
    </row>
    <row r="1497" spans="1:41" x14ac:dyDescent="0.45">
      <c r="A1497" t="s">
        <v>8847</v>
      </c>
      <c r="C1497">
        <v>2</v>
      </c>
      <c r="D1497">
        <v>3</v>
      </c>
      <c r="F1497">
        <v>4.4295299999999997</v>
      </c>
      <c r="G1497">
        <v>38</v>
      </c>
      <c r="H1497">
        <v>0</v>
      </c>
      <c r="K1497">
        <v>44.7</v>
      </c>
      <c r="L1497">
        <v>197</v>
      </c>
      <c r="M1497">
        <v>44</v>
      </c>
      <c r="N1497">
        <v>24</v>
      </c>
      <c r="O1497">
        <v>22</v>
      </c>
      <c r="P1497">
        <v>6</v>
      </c>
      <c r="Q1497">
        <v>20</v>
      </c>
      <c r="R1497">
        <v>1</v>
      </c>
      <c r="S1497">
        <v>2</v>
      </c>
      <c r="T1497">
        <v>39</v>
      </c>
      <c r="U1497">
        <v>7.8523500000000004</v>
      </c>
      <c r="V1497">
        <v>4.0268499999999996</v>
      </c>
      <c r="W1497">
        <v>1.95</v>
      </c>
      <c r="X1497">
        <v>1.2080500000000001</v>
      </c>
      <c r="Y1497">
        <v>0.19797000000000001</v>
      </c>
      <c r="Z1497">
        <v>0.101523</v>
      </c>
      <c r="AA1497">
        <v>9.6446700394153595E-2</v>
      </c>
      <c r="AB1497">
        <v>0.25142900000000001</v>
      </c>
      <c r="AC1497">
        <v>1.43177</v>
      </c>
      <c r="AD1497">
        <v>0.29230800000000001</v>
      </c>
      <c r="AE1497">
        <v>0.71942399999999995</v>
      </c>
      <c r="AH1497">
        <v>4.7315500000000004</v>
      </c>
      <c r="AI1497">
        <v>-0.124985</v>
      </c>
      <c r="AJ1497">
        <v>-3.12442E-2</v>
      </c>
      <c r="AK1497">
        <v>999</v>
      </c>
      <c r="AO1497">
        <v>20030</v>
      </c>
    </row>
    <row r="1498" spans="1:41" x14ac:dyDescent="0.45">
      <c r="A1498" t="s">
        <v>7593</v>
      </c>
      <c r="B1498" t="s">
        <v>28</v>
      </c>
      <c r="C1498">
        <v>3</v>
      </c>
      <c r="D1498">
        <v>4</v>
      </c>
      <c r="F1498">
        <v>5.1487400000000001</v>
      </c>
      <c r="G1498">
        <v>35</v>
      </c>
      <c r="H1498">
        <v>2</v>
      </c>
      <c r="K1498">
        <v>43.7</v>
      </c>
      <c r="L1498">
        <v>200</v>
      </c>
      <c r="M1498">
        <v>43</v>
      </c>
      <c r="N1498">
        <v>27</v>
      </c>
      <c r="O1498">
        <v>25</v>
      </c>
      <c r="P1498">
        <v>6</v>
      </c>
      <c r="Q1498">
        <v>25</v>
      </c>
      <c r="R1498">
        <v>1</v>
      </c>
      <c r="S1498">
        <v>4</v>
      </c>
      <c r="T1498">
        <v>43</v>
      </c>
      <c r="U1498">
        <v>8.8558299999999992</v>
      </c>
      <c r="V1498">
        <v>5.1487400000000001</v>
      </c>
      <c r="W1498">
        <v>1.72</v>
      </c>
      <c r="X1498">
        <v>1.2357</v>
      </c>
      <c r="Y1498">
        <v>0.215</v>
      </c>
      <c r="Z1498">
        <v>0.125</v>
      </c>
      <c r="AA1498">
        <v>9.0000003576278603E-2</v>
      </c>
      <c r="AB1498">
        <v>0.25146200000000002</v>
      </c>
      <c r="AC1498">
        <v>1.55606</v>
      </c>
      <c r="AD1498">
        <v>0.30327900000000002</v>
      </c>
      <c r="AE1498">
        <v>0.68791899999999995</v>
      </c>
      <c r="AH1498">
        <v>5.0628200000000003</v>
      </c>
      <c r="AI1498">
        <v>-0.12509500000000001</v>
      </c>
      <c r="AJ1498">
        <v>-7.7435000000000004E-2</v>
      </c>
      <c r="AK1498">
        <v>999</v>
      </c>
      <c r="AO1498">
        <v>20349</v>
      </c>
    </row>
    <row r="1499" spans="1:41" x14ac:dyDescent="0.45">
      <c r="A1499" t="s">
        <v>8590</v>
      </c>
      <c r="B1499" t="s">
        <v>309</v>
      </c>
      <c r="C1499">
        <v>2</v>
      </c>
      <c r="D1499">
        <v>3</v>
      </c>
      <c r="F1499">
        <v>5.3593400000000004</v>
      </c>
      <c r="G1499">
        <v>23</v>
      </c>
      <c r="H1499">
        <v>7</v>
      </c>
      <c r="K1499">
        <v>48.7</v>
      </c>
      <c r="L1499">
        <v>228</v>
      </c>
      <c r="M1499">
        <v>44</v>
      </c>
      <c r="N1499">
        <v>31</v>
      </c>
      <c r="O1499">
        <v>29</v>
      </c>
      <c r="P1499">
        <v>8</v>
      </c>
      <c r="Q1499">
        <v>35</v>
      </c>
      <c r="R1499">
        <v>0</v>
      </c>
      <c r="S1499">
        <v>6</v>
      </c>
      <c r="T1499">
        <v>56</v>
      </c>
      <c r="U1499">
        <v>10.3491</v>
      </c>
      <c r="V1499">
        <v>6.4681699999999998</v>
      </c>
      <c r="W1499">
        <v>1.6</v>
      </c>
      <c r="X1499">
        <v>1.47844</v>
      </c>
      <c r="Y1499">
        <v>0.245614</v>
      </c>
      <c r="Z1499">
        <v>0.15350900000000001</v>
      </c>
      <c r="AA1499">
        <v>9.2105269432067802E-2</v>
      </c>
      <c r="AB1499">
        <v>0.235294</v>
      </c>
      <c r="AC1499">
        <v>1.62218</v>
      </c>
      <c r="AD1499">
        <v>0.29268300000000003</v>
      </c>
      <c r="AE1499">
        <v>0.70796499999999996</v>
      </c>
      <c r="AH1499">
        <v>5.6164399999999999</v>
      </c>
      <c r="AI1499">
        <v>-0.12549399999999999</v>
      </c>
      <c r="AJ1499">
        <v>-0.138016</v>
      </c>
      <c r="AK1499">
        <v>999</v>
      </c>
      <c r="AO1499">
        <v>15492</v>
      </c>
    </row>
    <row r="1500" spans="1:41" x14ac:dyDescent="0.45">
      <c r="A1500" t="s">
        <v>7578</v>
      </c>
      <c r="B1500" t="s">
        <v>130</v>
      </c>
      <c r="C1500">
        <v>1</v>
      </c>
      <c r="D1500">
        <v>1</v>
      </c>
      <c r="F1500">
        <v>4.6808500000000004</v>
      </c>
      <c r="G1500">
        <v>40</v>
      </c>
      <c r="H1500">
        <v>0</v>
      </c>
      <c r="K1500">
        <v>42.3</v>
      </c>
      <c r="L1500">
        <v>187</v>
      </c>
      <c r="M1500">
        <v>37</v>
      </c>
      <c r="N1500">
        <v>24</v>
      </c>
      <c r="O1500">
        <v>22</v>
      </c>
      <c r="P1500">
        <v>6</v>
      </c>
      <c r="Q1500">
        <v>23</v>
      </c>
      <c r="R1500">
        <v>1</v>
      </c>
      <c r="S1500">
        <v>3</v>
      </c>
      <c r="T1500">
        <v>44</v>
      </c>
      <c r="U1500">
        <v>9.3617000000000008</v>
      </c>
      <c r="V1500">
        <v>4.8936200000000003</v>
      </c>
      <c r="W1500">
        <v>1.9130400000000001</v>
      </c>
      <c r="X1500">
        <v>1.2766</v>
      </c>
      <c r="Y1500">
        <v>0.235294</v>
      </c>
      <c r="Z1500">
        <v>0.12299499999999999</v>
      </c>
      <c r="AA1500">
        <v>0.112299464643001</v>
      </c>
      <c r="AB1500">
        <v>0.22981399999999999</v>
      </c>
      <c r="AC1500">
        <v>1.4184399999999999</v>
      </c>
      <c r="AD1500">
        <v>0.279279</v>
      </c>
      <c r="AE1500">
        <v>0.69767400000000002</v>
      </c>
      <c r="AH1500">
        <v>4.8626100000000001</v>
      </c>
      <c r="AI1500">
        <v>-0.125671</v>
      </c>
      <c r="AJ1500">
        <v>-0.19600000000000001</v>
      </c>
      <c r="AK1500">
        <v>999</v>
      </c>
      <c r="AO1500">
        <v>19330</v>
      </c>
    </row>
    <row r="1501" spans="1:41" x14ac:dyDescent="0.45">
      <c r="A1501" t="s">
        <v>7575</v>
      </c>
      <c r="B1501" t="s">
        <v>309</v>
      </c>
      <c r="C1501">
        <v>1</v>
      </c>
      <c r="D1501">
        <v>2</v>
      </c>
      <c r="F1501">
        <v>5.44794</v>
      </c>
      <c r="G1501">
        <v>34</v>
      </c>
      <c r="H1501">
        <v>1</v>
      </c>
      <c r="K1501">
        <v>41.3</v>
      </c>
      <c r="L1501">
        <v>188</v>
      </c>
      <c r="M1501">
        <v>46</v>
      </c>
      <c r="N1501">
        <v>27</v>
      </c>
      <c r="O1501">
        <v>25</v>
      </c>
      <c r="P1501">
        <v>8</v>
      </c>
      <c r="Q1501">
        <v>18</v>
      </c>
      <c r="R1501">
        <v>0</v>
      </c>
      <c r="S1501">
        <v>1</v>
      </c>
      <c r="T1501">
        <v>37</v>
      </c>
      <c r="U1501">
        <v>8.0629500000000007</v>
      </c>
      <c r="V1501">
        <v>3.92252</v>
      </c>
      <c r="W1501">
        <v>2.0555599999999998</v>
      </c>
      <c r="X1501">
        <v>1.7433399999999999</v>
      </c>
      <c r="Y1501">
        <v>0.19680900000000001</v>
      </c>
      <c r="Z1501">
        <v>9.5744700000000002E-2</v>
      </c>
      <c r="AA1501">
        <v>0.101063832640647</v>
      </c>
      <c r="AB1501">
        <v>0.27218900000000001</v>
      </c>
      <c r="AC1501">
        <v>1.5496399999999999</v>
      </c>
      <c r="AD1501">
        <v>0.306452</v>
      </c>
      <c r="AE1501">
        <v>0.70075799999999999</v>
      </c>
      <c r="AH1501">
        <v>5.36158</v>
      </c>
      <c r="AI1501">
        <v>-0.12617200000000001</v>
      </c>
      <c r="AJ1501">
        <v>-7.4458900000000001E-3</v>
      </c>
      <c r="AK1501">
        <v>999</v>
      </c>
      <c r="AO1501">
        <v>16128</v>
      </c>
    </row>
    <row r="1502" spans="1:41" x14ac:dyDescent="0.45">
      <c r="A1502" t="s">
        <v>8879</v>
      </c>
      <c r="B1502" t="s">
        <v>130</v>
      </c>
      <c r="C1502">
        <v>2</v>
      </c>
      <c r="D1502">
        <v>3</v>
      </c>
      <c r="F1502">
        <v>4.9904400000000004</v>
      </c>
      <c r="G1502">
        <v>33</v>
      </c>
      <c r="H1502">
        <v>2</v>
      </c>
      <c r="K1502">
        <v>52.3</v>
      </c>
      <c r="L1502">
        <v>231</v>
      </c>
      <c r="M1502">
        <v>53</v>
      </c>
      <c r="N1502">
        <v>31</v>
      </c>
      <c r="O1502">
        <v>29</v>
      </c>
      <c r="P1502">
        <v>8</v>
      </c>
      <c r="Q1502">
        <v>22</v>
      </c>
      <c r="R1502">
        <v>1</v>
      </c>
      <c r="S1502">
        <v>5</v>
      </c>
      <c r="T1502">
        <v>43</v>
      </c>
      <c r="U1502">
        <v>7.3996199999999996</v>
      </c>
      <c r="V1502">
        <v>3.7858499999999999</v>
      </c>
      <c r="W1502">
        <v>1.95455</v>
      </c>
      <c r="X1502">
        <v>1.3766700000000001</v>
      </c>
      <c r="Y1502">
        <v>0.18614700000000001</v>
      </c>
      <c r="Z1502">
        <v>9.5238100000000006E-2</v>
      </c>
      <c r="AA1502">
        <v>9.0909086167812306E-2</v>
      </c>
      <c r="AB1502">
        <v>0.25980399999999998</v>
      </c>
      <c r="AC1502">
        <v>1.4340299999999999</v>
      </c>
      <c r="AD1502">
        <v>0.29411799999999999</v>
      </c>
      <c r="AE1502">
        <v>0.68965500000000002</v>
      </c>
      <c r="AH1502">
        <v>5.1479699999999999</v>
      </c>
      <c r="AI1502">
        <v>-0.12621399999999999</v>
      </c>
      <c r="AJ1502">
        <v>-6.8290100000000006E-2</v>
      </c>
      <c r="AK1502">
        <v>999</v>
      </c>
      <c r="AO1502" t="s">
        <v>8880</v>
      </c>
    </row>
    <row r="1503" spans="1:41" x14ac:dyDescent="0.45">
      <c r="A1503" t="s">
        <v>8996</v>
      </c>
      <c r="B1503" t="s">
        <v>59</v>
      </c>
      <c r="C1503">
        <v>1</v>
      </c>
      <c r="D1503">
        <v>1</v>
      </c>
      <c r="F1503">
        <v>5.1749999999999998</v>
      </c>
      <c r="G1503">
        <v>29</v>
      </c>
      <c r="H1503">
        <v>1</v>
      </c>
      <c r="K1503">
        <v>40</v>
      </c>
      <c r="L1503">
        <v>183</v>
      </c>
      <c r="M1503">
        <v>41</v>
      </c>
      <c r="N1503">
        <v>25</v>
      </c>
      <c r="O1503">
        <v>23</v>
      </c>
      <c r="P1503">
        <v>6</v>
      </c>
      <c r="Q1503">
        <v>22</v>
      </c>
      <c r="R1503">
        <v>1</v>
      </c>
      <c r="S1503">
        <v>1</v>
      </c>
      <c r="T1503">
        <v>36</v>
      </c>
      <c r="U1503">
        <v>8.1</v>
      </c>
      <c r="V1503">
        <v>4.95</v>
      </c>
      <c r="W1503">
        <v>1.63636</v>
      </c>
      <c r="X1503">
        <v>1.35</v>
      </c>
      <c r="Y1503">
        <v>0.19672100000000001</v>
      </c>
      <c r="Z1503">
        <v>0.12021900000000001</v>
      </c>
      <c r="AA1503">
        <v>7.6502732932567596E-2</v>
      </c>
      <c r="AB1503">
        <v>0.25624999999999998</v>
      </c>
      <c r="AC1503">
        <v>1.575</v>
      </c>
      <c r="AD1503">
        <v>0.29660999999999998</v>
      </c>
      <c r="AE1503">
        <v>0.69597100000000001</v>
      </c>
      <c r="AH1503">
        <v>5.1300400000000002</v>
      </c>
      <c r="AI1503">
        <v>-0.126226</v>
      </c>
      <c r="AJ1503">
        <v>-0.21408199999999999</v>
      </c>
      <c r="AK1503">
        <v>999</v>
      </c>
      <c r="AO1503" t="s">
        <v>8997</v>
      </c>
    </row>
    <row r="1504" spans="1:41" x14ac:dyDescent="0.45">
      <c r="A1504" t="s">
        <v>9096</v>
      </c>
      <c r="C1504">
        <v>3</v>
      </c>
      <c r="D1504">
        <v>3</v>
      </c>
      <c r="F1504">
        <v>5.3109999999999999</v>
      </c>
      <c r="G1504">
        <v>20</v>
      </c>
      <c r="H1504">
        <v>7</v>
      </c>
      <c r="K1504">
        <v>62.7</v>
      </c>
      <c r="L1504">
        <v>285</v>
      </c>
      <c r="M1504">
        <v>65</v>
      </c>
      <c r="N1504">
        <v>40</v>
      </c>
      <c r="O1504">
        <v>37</v>
      </c>
      <c r="P1504">
        <v>9</v>
      </c>
      <c r="Q1504">
        <v>35</v>
      </c>
      <c r="R1504">
        <v>0</v>
      </c>
      <c r="S1504">
        <v>4</v>
      </c>
      <c r="T1504">
        <v>43</v>
      </c>
      <c r="U1504">
        <v>6.17225</v>
      </c>
      <c r="V1504">
        <v>5.0239200000000004</v>
      </c>
      <c r="W1504">
        <v>1.2285699999999999</v>
      </c>
      <c r="X1504">
        <v>1.2918700000000001</v>
      </c>
      <c r="Y1504">
        <v>0.15087700000000001</v>
      </c>
      <c r="Z1504">
        <v>0.122807</v>
      </c>
      <c r="AA1504">
        <v>2.80701741576194E-2</v>
      </c>
      <c r="AB1504">
        <v>0.26422800000000002</v>
      </c>
      <c r="AC1504">
        <v>1.5949</v>
      </c>
      <c r="AD1504">
        <v>0.28866000000000003</v>
      </c>
      <c r="AE1504">
        <v>0.68649899999999997</v>
      </c>
      <c r="AH1504">
        <v>5.6154900000000003</v>
      </c>
      <c r="AI1504">
        <v>-0.126503</v>
      </c>
      <c r="AJ1504">
        <v>-0.15201799999999999</v>
      </c>
      <c r="AK1504">
        <v>999</v>
      </c>
      <c r="AO1504" t="s">
        <v>9097</v>
      </c>
    </row>
    <row r="1505" spans="1:41" x14ac:dyDescent="0.45">
      <c r="A1505" t="s">
        <v>5643</v>
      </c>
      <c r="B1505" t="s">
        <v>130</v>
      </c>
      <c r="C1505">
        <v>2</v>
      </c>
      <c r="D1505">
        <v>2</v>
      </c>
      <c r="F1505">
        <v>4.9884500000000003</v>
      </c>
      <c r="G1505">
        <v>31</v>
      </c>
      <c r="H1505">
        <v>1</v>
      </c>
      <c r="K1505">
        <v>43.3</v>
      </c>
      <c r="L1505">
        <v>197</v>
      </c>
      <c r="M1505">
        <v>43</v>
      </c>
      <c r="N1505">
        <v>26</v>
      </c>
      <c r="O1505">
        <v>24</v>
      </c>
      <c r="P1505">
        <v>7</v>
      </c>
      <c r="Q1505">
        <v>23</v>
      </c>
      <c r="R1505">
        <v>0</v>
      </c>
      <c r="S1505">
        <v>2</v>
      </c>
      <c r="T1505">
        <v>43</v>
      </c>
      <c r="U1505">
        <v>8.93764</v>
      </c>
      <c r="V1505">
        <v>4.7805999999999997</v>
      </c>
      <c r="W1505">
        <v>1.86957</v>
      </c>
      <c r="X1505">
        <v>1.4549700000000001</v>
      </c>
      <c r="Y1505">
        <v>0.218274</v>
      </c>
      <c r="Z1505">
        <v>0.11675099999999999</v>
      </c>
      <c r="AA1505">
        <v>0.101522848010063</v>
      </c>
      <c r="AB1505">
        <v>0.25</v>
      </c>
      <c r="AC1505">
        <v>1.5242500000000001</v>
      </c>
      <c r="AD1505">
        <v>0.29508200000000001</v>
      </c>
      <c r="AE1505">
        <v>0.71174400000000004</v>
      </c>
      <c r="AH1505">
        <v>5.1026199999999999</v>
      </c>
      <c r="AI1505">
        <v>-0.127665</v>
      </c>
      <c r="AJ1505">
        <v>-0.13293099999999999</v>
      </c>
      <c r="AK1505">
        <v>999</v>
      </c>
      <c r="AO1505">
        <v>21229</v>
      </c>
    </row>
    <row r="1506" spans="1:41" x14ac:dyDescent="0.45">
      <c r="A1506" t="s">
        <v>5772</v>
      </c>
      <c r="B1506" t="s">
        <v>16</v>
      </c>
      <c r="C1506">
        <v>5</v>
      </c>
      <c r="D1506">
        <v>5</v>
      </c>
      <c r="F1506">
        <v>4.5849099999999998</v>
      </c>
      <c r="G1506">
        <v>34</v>
      </c>
      <c r="H1506">
        <v>0</v>
      </c>
      <c r="K1506">
        <v>53</v>
      </c>
      <c r="L1506">
        <v>236</v>
      </c>
      <c r="M1506">
        <v>46</v>
      </c>
      <c r="N1506">
        <v>29</v>
      </c>
      <c r="O1506">
        <v>27</v>
      </c>
      <c r="P1506">
        <v>6</v>
      </c>
      <c r="Q1506">
        <v>34</v>
      </c>
      <c r="R1506">
        <v>0</v>
      </c>
      <c r="S1506">
        <v>4</v>
      </c>
      <c r="T1506">
        <v>59</v>
      </c>
      <c r="U1506">
        <v>10.0189</v>
      </c>
      <c r="V1506">
        <v>5.7735799999999999</v>
      </c>
      <c r="W1506">
        <v>1.73529</v>
      </c>
      <c r="X1506">
        <v>1.0188699999999999</v>
      </c>
      <c r="Y1506">
        <v>0.25</v>
      </c>
      <c r="Z1506">
        <v>0.144068</v>
      </c>
      <c r="AA1506">
        <v>0.10593220591545099</v>
      </c>
      <c r="AB1506">
        <v>0.232323</v>
      </c>
      <c r="AC1506">
        <v>1.50943</v>
      </c>
      <c r="AD1506">
        <v>0.30075200000000002</v>
      </c>
      <c r="AE1506">
        <v>0.71229100000000001</v>
      </c>
      <c r="AH1506">
        <v>4.6512700000000002</v>
      </c>
      <c r="AI1506">
        <v>-0.127666</v>
      </c>
      <c r="AJ1506">
        <v>-8.7292900000000007E-2</v>
      </c>
      <c r="AK1506">
        <v>999</v>
      </c>
      <c r="AO1506" t="s">
        <v>5775</v>
      </c>
    </row>
    <row r="1507" spans="1:41" x14ac:dyDescent="0.45">
      <c r="A1507" t="s">
        <v>8861</v>
      </c>
      <c r="B1507" t="s">
        <v>16</v>
      </c>
      <c r="C1507">
        <v>3</v>
      </c>
      <c r="D1507">
        <v>3</v>
      </c>
      <c r="F1507">
        <v>4.5957400000000002</v>
      </c>
      <c r="G1507">
        <v>36</v>
      </c>
      <c r="H1507">
        <v>0</v>
      </c>
      <c r="K1507">
        <v>47</v>
      </c>
      <c r="L1507">
        <v>208</v>
      </c>
      <c r="M1507">
        <v>46</v>
      </c>
      <c r="N1507">
        <v>26</v>
      </c>
      <c r="O1507">
        <v>24</v>
      </c>
      <c r="P1507">
        <v>6</v>
      </c>
      <c r="Q1507">
        <v>21</v>
      </c>
      <c r="R1507">
        <v>1</v>
      </c>
      <c r="S1507">
        <v>4</v>
      </c>
      <c r="T1507">
        <v>43</v>
      </c>
      <c r="U1507">
        <v>8.2340400000000002</v>
      </c>
      <c r="V1507">
        <v>4.02128</v>
      </c>
      <c r="W1507">
        <v>2.0476200000000002</v>
      </c>
      <c r="X1507">
        <v>1.1489400000000001</v>
      </c>
      <c r="Y1507">
        <v>0.206731</v>
      </c>
      <c r="Z1507">
        <v>0.100962</v>
      </c>
      <c r="AA1507">
        <v>0.10576923191547299</v>
      </c>
      <c r="AB1507">
        <v>0.25136599999999998</v>
      </c>
      <c r="AC1507">
        <v>1.42553</v>
      </c>
      <c r="AD1507">
        <v>0.29850700000000002</v>
      </c>
      <c r="AE1507">
        <v>0.69965900000000003</v>
      </c>
      <c r="AH1507">
        <v>4.6805700000000003</v>
      </c>
      <c r="AI1507">
        <v>-0.129165</v>
      </c>
      <c r="AJ1507">
        <v>-0.10649500000000001</v>
      </c>
      <c r="AK1507">
        <v>999</v>
      </c>
      <c r="AO1507">
        <v>24937</v>
      </c>
    </row>
    <row r="1508" spans="1:41" x14ac:dyDescent="0.45">
      <c r="A1508" t="s">
        <v>8555</v>
      </c>
      <c r="B1508" t="s">
        <v>178</v>
      </c>
      <c r="C1508">
        <v>2</v>
      </c>
      <c r="D1508">
        <v>3</v>
      </c>
      <c r="F1508">
        <v>4.8139500000000002</v>
      </c>
      <c r="G1508">
        <v>39</v>
      </c>
      <c r="H1508">
        <v>0</v>
      </c>
      <c r="K1508">
        <v>43</v>
      </c>
      <c r="L1508">
        <v>198</v>
      </c>
      <c r="M1508">
        <v>41</v>
      </c>
      <c r="N1508">
        <v>25</v>
      </c>
      <c r="O1508">
        <v>23</v>
      </c>
      <c r="P1508">
        <v>7</v>
      </c>
      <c r="Q1508">
        <v>24</v>
      </c>
      <c r="R1508">
        <v>1</v>
      </c>
      <c r="S1508">
        <v>1</v>
      </c>
      <c r="T1508">
        <v>48</v>
      </c>
      <c r="U1508">
        <v>10.0465</v>
      </c>
      <c r="V1508">
        <v>5.0232599999999996</v>
      </c>
      <c r="W1508">
        <v>2</v>
      </c>
      <c r="X1508">
        <v>1.46512</v>
      </c>
      <c r="Y1508">
        <v>0.242424</v>
      </c>
      <c r="Z1508">
        <v>0.121212</v>
      </c>
      <c r="AA1508">
        <v>0.121212124824523</v>
      </c>
      <c r="AB1508">
        <v>0.23699400000000001</v>
      </c>
      <c r="AC1508">
        <v>1.51163</v>
      </c>
      <c r="AD1508">
        <v>0.288136</v>
      </c>
      <c r="AE1508">
        <v>0.724638</v>
      </c>
      <c r="AH1508">
        <v>4.8829500000000001</v>
      </c>
      <c r="AI1508">
        <v>-0.130159</v>
      </c>
      <c r="AJ1508">
        <v>-0.223445</v>
      </c>
      <c r="AK1508">
        <v>999</v>
      </c>
      <c r="AO1508">
        <v>16440</v>
      </c>
    </row>
    <row r="1509" spans="1:41" x14ac:dyDescent="0.45">
      <c r="A1509" t="s">
        <v>8870</v>
      </c>
      <c r="C1509">
        <v>2</v>
      </c>
      <c r="D1509">
        <v>4</v>
      </c>
      <c r="F1509">
        <v>4.8447199999999997</v>
      </c>
      <c r="G1509">
        <v>39</v>
      </c>
      <c r="H1509">
        <v>1</v>
      </c>
      <c r="K1509">
        <v>48.3</v>
      </c>
      <c r="L1509">
        <v>224</v>
      </c>
      <c r="M1509">
        <v>43</v>
      </c>
      <c r="N1509">
        <v>28</v>
      </c>
      <c r="O1509">
        <v>26</v>
      </c>
      <c r="P1509">
        <v>6</v>
      </c>
      <c r="Q1509">
        <v>34</v>
      </c>
      <c r="R1509">
        <v>0</v>
      </c>
      <c r="S1509">
        <v>5</v>
      </c>
      <c r="T1509">
        <v>57</v>
      </c>
      <c r="U1509">
        <v>10.6211</v>
      </c>
      <c r="V1509">
        <v>6.3353999999999999</v>
      </c>
      <c r="W1509">
        <v>1.6764699999999999</v>
      </c>
      <c r="X1509">
        <v>1.1180099999999999</v>
      </c>
      <c r="Y1509">
        <v>0.25446400000000002</v>
      </c>
      <c r="Z1509">
        <v>0.151786</v>
      </c>
      <c r="AA1509">
        <v>0.102678582072258</v>
      </c>
      <c r="AB1509">
        <v>0.232432</v>
      </c>
      <c r="AC1509">
        <v>1.5942000000000001</v>
      </c>
      <c r="AD1509">
        <v>0.30327900000000002</v>
      </c>
      <c r="AE1509">
        <v>0.71428599999999998</v>
      </c>
      <c r="AH1509">
        <v>4.9320599999999999</v>
      </c>
      <c r="AI1509">
        <v>-0.13146099999999999</v>
      </c>
      <c r="AJ1509">
        <v>-6.2305600000000003E-2</v>
      </c>
      <c r="AK1509">
        <v>999</v>
      </c>
      <c r="AO1509" t="s">
        <v>8871</v>
      </c>
    </row>
    <row r="1510" spans="1:41" x14ac:dyDescent="0.45">
      <c r="A1510" t="s">
        <v>7405</v>
      </c>
      <c r="B1510" t="s">
        <v>21</v>
      </c>
      <c r="C1510">
        <v>3</v>
      </c>
      <c r="D1510">
        <v>4</v>
      </c>
      <c r="F1510">
        <v>4.7368399999999999</v>
      </c>
      <c r="G1510">
        <v>50</v>
      </c>
      <c r="H1510">
        <v>0</v>
      </c>
      <c r="K1510">
        <v>43.7</v>
      </c>
      <c r="L1510">
        <v>197</v>
      </c>
      <c r="M1510">
        <v>45</v>
      </c>
      <c r="N1510">
        <v>25</v>
      </c>
      <c r="O1510">
        <v>23</v>
      </c>
      <c r="P1510">
        <v>7</v>
      </c>
      <c r="Q1510">
        <v>19</v>
      </c>
      <c r="R1510">
        <v>1</v>
      </c>
      <c r="S1510">
        <v>1</v>
      </c>
      <c r="T1510">
        <v>43</v>
      </c>
      <c r="U1510">
        <v>8.8558299999999992</v>
      </c>
      <c r="V1510">
        <v>3.9130400000000001</v>
      </c>
      <c r="W1510">
        <v>2.2631600000000001</v>
      </c>
      <c r="X1510">
        <v>1.4416500000000001</v>
      </c>
      <c r="Y1510">
        <v>0.218274</v>
      </c>
      <c r="Z1510">
        <v>9.6446699999999996E-2</v>
      </c>
      <c r="AA1510">
        <v>0.12182741612195901</v>
      </c>
      <c r="AB1510">
        <v>0.25423699999999999</v>
      </c>
      <c r="AC1510">
        <v>1.4645300000000001</v>
      </c>
      <c r="AD1510">
        <v>0.29921300000000001</v>
      </c>
      <c r="AE1510">
        <v>0.719557</v>
      </c>
      <c r="AH1510">
        <v>4.7424499999999998</v>
      </c>
      <c r="AI1510">
        <v>-0.131657</v>
      </c>
      <c r="AJ1510">
        <v>-0.192274</v>
      </c>
      <c r="AK1510">
        <v>999</v>
      </c>
      <c r="AO1510">
        <v>13293</v>
      </c>
    </row>
    <row r="1511" spans="1:41" x14ac:dyDescent="0.45">
      <c r="A1511" t="s">
        <v>8920</v>
      </c>
      <c r="B1511" t="s">
        <v>42</v>
      </c>
      <c r="C1511">
        <v>4</v>
      </c>
      <c r="D1511">
        <v>5</v>
      </c>
      <c r="F1511">
        <v>4.8893399999999998</v>
      </c>
      <c r="G1511">
        <v>46</v>
      </c>
      <c r="H1511">
        <v>0</v>
      </c>
      <c r="K1511">
        <v>49.7</v>
      </c>
      <c r="L1511">
        <v>220</v>
      </c>
      <c r="M1511">
        <v>49</v>
      </c>
      <c r="N1511">
        <v>29</v>
      </c>
      <c r="O1511">
        <v>27</v>
      </c>
      <c r="P1511">
        <v>7</v>
      </c>
      <c r="Q1511">
        <v>23</v>
      </c>
      <c r="R1511">
        <v>1</v>
      </c>
      <c r="S1511">
        <v>3</v>
      </c>
      <c r="T1511">
        <v>43</v>
      </c>
      <c r="U1511">
        <v>7.7867199999999999</v>
      </c>
      <c r="V1511">
        <v>4.1649900000000004</v>
      </c>
      <c r="W1511">
        <v>1.86957</v>
      </c>
      <c r="X1511">
        <v>1.2676099999999999</v>
      </c>
      <c r="Y1511">
        <v>0.19545499999999999</v>
      </c>
      <c r="Z1511">
        <v>0.104545</v>
      </c>
      <c r="AA1511">
        <v>9.09091010689735E-2</v>
      </c>
      <c r="AB1511">
        <v>0.252577</v>
      </c>
      <c r="AC1511">
        <v>1.44869</v>
      </c>
      <c r="AD1511">
        <v>0.29166700000000001</v>
      </c>
      <c r="AE1511">
        <v>0.69131799999999999</v>
      </c>
      <c r="AH1511">
        <v>4.9250600000000002</v>
      </c>
      <c r="AI1511">
        <v>-0.132048</v>
      </c>
      <c r="AJ1511">
        <v>-0.15582199999999999</v>
      </c>
      <c r="AK1511">
        <v>999</v>
      </c>
      <c r="AO1511" t="s">
        <v>8921</v>
      </c>
    </row>
    <row r="1512" spans="1:41" x14ac:dyDescent="0.45">
      <c r="A1512" t="s">
        <v>8789</v>
      </c>
      <c r="C1512">
        <v>3</v>
      </c>
      <c r="D1512">
        <v>5</v>
      </c>
      <c r="F1512">
        <v>4.7279499999999999</v>
      </c>
      <c r="G1512">
        <v>42</v>
      </c>
      <c r="H1512">
        <v>0</v>
      </c>
      <c r="K1512">
        <v>53.3</v>
      </c>
      <c r="L1512">
        <v>244</v>
      </c>
      <c r="M1512">
        <v>47</v>
      </c>
      <c r="N1512">
        <v>30</v>
      </c>
      <c r="O1512">
        <v>28</v>
      </c>
      <c r="P1512">
        <v>6</v>
      </c>
      <c r="Q1512">
        <v>33</v>
      </c>
      <c r="R1512">
        <v>0</v>
      </c>
      <c r="S1512">
        <v>6</v>
      </c>
      <c r="T1512">
        <v>58</v>
      </c>
      <c r="U1512">
        <v>9.7936200000000007</v>
      </c>
      <c r="V1512">
        <v>5.5722300000000002</v>
      </c>
      <c r="W1512">
        <v>1.7575799999999999</v>
      </c>
      <c r="X1512">
        <v>1.0131300000000001</v>
      </c>
      <c r="Y1512">
        <v>0.237705</v>
      </c>
      <c r="Z1512">
        <v>0.13524600000000001</v>
      </c>
      <c r="AA1512">
        <v>0.102459013462066</v>
      </c>
      <c r="AB1512">
        <v>0.229268</v>
      </c>
      <c r="AC1512">
        <v>1.5009399999999999</v>
      </c>
      <c r="AD1512">
        <v>0.29077999999999998</v>
      </c>
      <c r="AE1512">
        <v>0.69832399999999994</v>
      </c>
      <c r="AH1512">
        <v>4.7372199999999998</v>
      </c>
      <c r="AI1512">
        <v>-0.13225899999999999</v>
      </c>
      <c r="AJ1512">
        <v>-0.10616</v>
      </c>
      <c r="AK1512">
        <v>999</v>
      </c>
      <c r="AO1512">
        <v>20802</v>
      </c>
    </row>
    <row r="1513" spans="1:41" x14ac:dyDescent="0.45">
      <c r="A1513" t="s">
        <v>8922</v>
      </c>
      <c r="B1513" t="s">
        <v>73</v>
      </c>
      <c r="C1513">
        <v>2</v>
      </c>
      <c r="D1513">
        <v>4</v>
      </c>
      <c r="F1513">
        <v>5.2693199999999996</v>
      </c>
      <c r="G1513">
        <v>43</v>
      </c>
      <c r="H1513">
        <v>1</v>
      </c>
      <c r="K1513">
        <v>42.7</v>
      </c>
      <c r="L1513">
        <v>194</v>
      </c>
      <c r="M1513">
        <v>43</v>
      </c>
      <c r="N1513">
        <v>27</v>
      </c>
      <c r="O1513">
        <v>25</v>
      </c>
      <c r="P1513">
        <v>6</v>
      </c>
      <c r="Q1513">
        <v>24</v>
      </c>
      <c r="R1513">
        <v>1</v>
      </c>
      <c r="S1513">
        <v>2</v>
      </c>
      <c r="T1513">
        <v>37</v>
      </c>
      <c r="U1513">
        <v>7.7985899999999999</v>
      </c>
      <c r="V1513">
        <v>5.0585500000000003</v>
      </c>
      <c r="W1513">
        <v>1.5416700000000001</v>
      </c>
      <c r="X1513">
        <v>1.26464</v>
      </c>
      <c r="Y1513">
        <v>0.190722</v>
      </c>
      <c r="Z1513">
        <v>0.123711</v>
      </c>
      <c r="AA1513">
        <v>6.7010305821895599E-2</v>
      </c>
      <c r="AB1513">
        <v>0.25595200000000001</v>
      </c>
      <c r="AC1513">
        <v>1.5690900000000001</v>
      </c>
      <c r="AD1513">
        <v>0.29599999999999999</v>
      </c>
      <c r="AE1513">
        <v>0.68259400000000003</v>
      </c>
      <c r="AH1513">
        <v>5.1754199999999999</v>
      </c>
      <c r="AI1513">
        <v>-0.13330800000000001</v>
      </c>
      <c r="AJ1513">
        <v>-0.27666600000000002</v>
      </c>
      <c r="AK1513">
        <v>999</v>
      </c>
      <c r="AO1513" t="s">
        <v>8923</v>
      </c>
    </row>
    <row r="1514" spans="1:41" x14ac:dyDescent="0.45">
      <c r="A1514" t="s">
        <v>7435</v>
      </c>
      <c r="B1514" t="s">
        <v>36</v>
      </c>
      <c r="C1514">
        <v>2</v>
      </c>
      <c r="D1514">
        <v>4</v>
      </c>
      <c r="F1514">
        <v>5.25</v>
      </c>
      <c r="G1514">
        <v>48</v>
      </c>
      <c r="H1514">
        <v>1</v>
      </c>
      <c r="K1514">
        <v>48</v>
      </c>
      <c r="L1514">
        <v>208</v>
      </c>
      <c r="M1514">
        <v>48</v>
      </c>
      <c r="N1514">
        <v>30</v>
      </c>
      <c r="O1514">
        <v>28</v>
      </c>
      <c r="P1514">
        <v>10</v>
      </c>
      <c r="Q1514">
        <v>19</v>
      </c>
      <c r="R1514">
        <v>1</v>
      </c>
      <c r="S1514">
        <v>1</v>
      </c>
      <c r="T1514">
        <v>46</v>
      </c>
      <c r="U1514">
        <v>8.625</v>
      </c>
      <c r="V1514">
        <v>3.5625</v>
      </c>
      <c r="W1514">
        <v>2.4210500000000001</v>
      </c>
      <c r="X1514">
        <v>1.875</v>
      </c>
      <c r="Y1514">
        <v>0.22115399999999999</v>
      </c>
      <c r="Z1514">
        <v>9.1346200000000002E-2</v>
      </c>
      <c r="AA1514">
        <v>0.12980768829584099</v>
      </c>
      <c r="AB1514">
        <v>0.25531900000000002</v>
      </c>
      <c r="AC1514">
        <v>1.3958299999999999</v>
      </c>
      <c r="AD1514">
        <v>0.287879</v>
      </c>
      <c r="AE1514">
        <v>0.69811299999999998</v>
      </c>
      <c r="AH1514">
        <v>5.29671</v>
      </c>
      <c r="AI1514">
        <v>-0.133607</v>
      </c>
      <c r="AJ1514">
        <v>-0.15202099999999999</v>
      </c>
      <c r="AK1514">
        <v>999</v>
      </c>
      <c r="AO1514">
        <v>14771</v>
      </c>
    </row>
    <row r="1515" spans="1:41" x14ac:dyDescent="0.45">
      <c r="A1515" t="s">
        <v>8896</v>
      </c>
      <c r="C1515">
        <v>3</v>
      </c>
      <c r="D1515">
        <v>3</v>
      </c>
      <c r="F1515">
        <v>4.8</v>
      </c>
      <c r="G1515">
        <v>33</v>
      </c>
      <c r="H1515">
        <v>1</v>
      </c>
      <c r="K1515">
        <v>45</v>
      </c>
      <c r="L1515">
        <v>201</v>
      </c>
      <c r="M1515">
        <v>44</v>
      </c>
      <c r="N1515">
        <v>26</v>
      </c>
      <c r="O1515">
        <v>24</v>
      </c>
      <c r="P1515">
        <v>6</v>
      </c>
      <c r="Q1515">
        <v>21</v>
      </c>
      <c r="R1515">
        <v>1</v>
      </c>
      <c r="S1515">
        <v>4</v>
      </c>
      <c r="T1515">
        <v>40</v>
      </c>
      <c r="U1515">
        <v>8</v>
      </c>
      <c r="V1515">
        <v>4.2</v>
      </c>
      <c r="W1515">
        <v>1.90476</v>
      </c>
      <c r="X1515">
        <v>1.2</v>
      </c>
      <c r="Y1515">
        <v>0.19900499999999999</v>
      </c>
      <c r="Z1515">
        <v>0.104478</v>
      </c>
      <c r="AA1515">
        <v>9.4527363777160603E-2</v>
      </c>
      <c r="AB1515">
        <v>0.25</v>
      </c>
      <c r="AC1515">
        <v>1.4444399999999999</v>
      </c>
      <c r="AD1515">
        <v>0.29230800000000001</v>
      </c>
      <c r="AE1515">
        <v>0.68904600000000005</v>
      </c>
      <c r="AH1515">
        <v>4.8772599999999997</v>
      </c>
      <c r="AI1515">
        <v>-0.133713</v>
      </c>
      <c r="AJ1515">
        <v>-0.135904</v>
      </c>
      <c r="AK1515">
        <v>999</v>
      </c>
      <c r="AO1515" t="s">
        <v>8897</v>
      </c>
    </row>
    <row r="1516" spans="1:41" x14ac:dyDescent="0.45">
      <c r="A1516" t="s">
        <v>8912</v>
      </c>
      <c r="B1516" t="s">
        <v>10</v>
      </c>
      <c r="C1516">
        <v>2</v>
      </c>
      <c r="D1516">
        <v>3</v>
      </c>
      <c r="F1516">
        <v>5.0192300000000003</v>
      </c>
      <c r="G1516">
        <v>29</v>
      </c>
      <c r="H1516">
        <v>4</v>
      </c>
      <c r="K1516">
        <v>52</v>
      </c>
      <c r="L1516">
        <v>238</v>
      </c>
      <c r="M1516">
        <v>52</v>
      </c>
      <c r="N1516">
        <v>31</v>
      </c>
      <c r="O1516">
        <v>29</v>
      </c>
      <c r="P1516">
        <v>6</v>
      </c>
      <c r="Q1516">
        <v>30</v>
      </c>
      <c r="R1516">
        <v>1</v>
      </c>
      <c r="S1516">
        <v>3</v>
      </c>
      <c r="T1516">
        <v>37</v>
      </c>
      <c r="U1516">
        <v>6.4038500000000003</v>
      </c>
      <c r="V1516">
        <v>5.19231</v>
      </c>
      <c r="W1516">
        <v>1.23333</v>
      </c>
      <c r="X1516">
        <v>1.0384599999999999</v>
      </c>
      <c r="Y1516">
        <v>0.15546199999999999</v>
      </c>
      <c r="Z1516">
        <v>0.12605</v>
      </c>
      <c r="AA1516">
        <v>2.94117629528045E-2</v>
      </c>
      <c r="AB1516">
        <v>0.25365900000000002</v>
      </c>
      <c r="AC1516">
        <v>1.5769200000000001</v>
      </c>
      <c r="AD1516">
        <v>0.28395100000000001</v>
      </c>
      <c r="AE1516">
        <v>0.69293499999999997</v>
      </c>
      <c r="AH1516">
        <v>5.2358099999999999</v>
      </c>
      <c r="AI1516">
        <v>-0.133912</v>
      </c>
      <c r="AJ1516">
        <v>-0.161382</v>
      </c>
      <c r="AK1516">
        <v>999</v>
      </c>
      <c r="AO1516" t="s">
        <v>8913</v>
      </c>
    </row>
    <row r="1517" spans="1:41" x14ac:dyDescent="0.45">
      <c r="A1517" t="s">
        <v>8881</v>
      </c>
      <c r="B1517" t="s">
        <v>18</v>
      </c>
      <c r="C1517">
        <v>3</v>
      </c>
      <c r="D1517">
        <v>4</v>
      </c>
      <c r="F1517">
        <v>5.7446799999999998</v>
      </c>
      <c r="G1517">
        <v>27</v>
      </c>
      <c r="H1517">
        <v>5</v>
      </c>
      <c r="K1517">
        <v>51.7</v>
      </c>
      <c r="L1517">
        <v>239</v>
      </c>
      <c r="M1517">
        <v>53</v>
      </c>
      <c r="N1517">
        <v>35</v>
      </c>
      <c r="O1517">
        <v>33</v>
      </c>
      <c r="P1517">
        <v>8</v>
      </c>
      <c r="Q1517">
        <v>26</v>
      </c>
      <c r="R1517">
        <v>1</v>
      </c>
      <c r="S1517">
        <v>8</v>
      </c>
      <c r="T1517">
        <v>44</v>
      </c>
      <c r="U1517">
        <v>7.6595700000000004</v>
      </c>
      <c r="V1517">
        <v>4.5261100000000001</v>
      </c>
      <c r="W1517">
        <v>1.69231</v>
      </c>
      <c r="X1517">
        <v>1.3926499999999999</v>
      </c>
      <c r="Y1517">
        <v>0.18410000000000001</v>
      </c>
      <c r="Z1517">
        <v>0.10878699999999999</v>
      </c>
      <c r="AA1517">
        <v>7.5313806533813393E-2</v>
      </c>
      <c r="AB1517">
        <v>0.25853700000000002</v>
      </c>
      <c r="AC1517">
        <v>1.5280499999999999</v>
      </c>
      <c r="AD1517">
        <v>0.29411799999999999</v>
      </c>
      <c r="AE1517">
        <v>0.64896799999999999</v>
      </c>
      <c r="AH1517">
        <v>5.5374400000000001</v>
      </c>
      <c r="AI1517">
        <v>-0.13519100000000001</v>
      </c>
      <c r="AJ1517">
        <v>-0.33109499999999997</v>
      </c>
      <c r="AK1517">
        <v>999</v>
      </c>
      <c r="AO1517">
        <v>20323</v>
      </c>
    </row>
    <row r="1518" spans="1:41" x14ac:dyDescent="0.45">
      <c r="A1518" t="s">
        <v>8849</v>
      </c>
      <c r="C1518">
        <v>3</v>
      </c>
      <c r="D1518">
        <v>6</v>
      </c>
      <c r="F1518">
        <v>5.2345199999999998</v>
      </c>
      <c r="G1518">
        <v>23</v>
      </c>
      <c r="H1518">
        <v>7</v>
      </c>
      <c r="K1518">
        <v>53.3</v>
      </c>
      <c r="L1518">
        <v>251</v>
      </c>
      <c r="M1518">
        <v>54</v>
      </c>
      <c r="N1518">
        <v>33</v>
      </c>
      <c r="O1518">
        <v>31</v>
      </c>
      <c r="P1518">
        <v>7</v>
      </c>
      <c r="Q1518">
        <v>35</v>
      </c>
      <c r="R1518">
        <v>0</v>
      </c>
      <c r="S1518">
        <v>3</v>
      </c>
      <c r="T1518">
        <v>47</v>
      </c>
      <c r="U1518">
        <v>7.93621</v>
      </c>
      <c r="V1518">
        <v>5.9099399999999997</v>
      </c>
      <c r="W1518">
        <v>1.3428599999999999</v>
      </c>
      <c r="X1518">
        <v>1.1819900000000001</v>
      </c>
      <c r="Y1518">
        <v>0.187251</v>
      </c>
      <c r="Z1518">
        <v>0.13944200000000001</v>
      </c>
      <c r="AA1518">
        <v>4.78087663650512E-2</v>
      </c>
      <c r="AB1518">
        <v>0.253521</v>
      </c>
      <c r="AC1518">
        <v>1.6697900000000001</v>
      </c>
      <c r="AD1518">
        <v>0.295597</v>
      </c>
      <c r="AE1518">
        <v>0.70707100000000001</v>
      </c>
      <c r="AH1518">
        <v>5.3375899999999996</v>
      </c>
      <c r="AI1518">
        <v>-0.136045</v>
      </c>
      <c r="AJ1518">
        <v>-0.109213</v>
      </c>
      <c r="AK1518">
        <v>999</v>
      </c>
      <c r="AO1518" t="s">
        <v>8850</v>
      </c>
    </row>
    <row r="1519" spans="1:41" x14ac:dyDescent="0.45">
      <c r="A1519" t="s">
        <v>8757</v>
      </c>
      <c r="C1519">
        <v>3</v>
      </c>
      <c r="D1519">
        <v>5</v>
      </c>
      <c r="F1519">
        <v>4.9245299999999999</v>
      </c>
      <c r="G1519">
        <v>30</v>
      </c>
      <c r="H1519">
        <v>5</v>
      </c>
      <c r="K1519">
        <v>53</v>
      </c>
      <c r="L1519">
        <v>239</v>
      </c>
      <c r="M1519">
        <v>56</v>
      </c>
      <c r="N1519">
        <v>31</v>
      </c>
      <c r="O1519">
        <v>29</v>
      </c>
      <c r="P1519">
        <v>7</v>
      </c>
      <c r="Q1519">
        <v>22</v>
      </c>
      <c r="R1519">
        <v>0</v>
      </c>
      <c r="S1519">
        <v>5</v>
      </c>
      <c r="T1519">
        <v>37</v>
      </c>
      <c r="U1519">
        <v>6.2830199999999996</v>
      </c>
      <c r="V1519">
        <v>3.7358500000000001</v>
      </c>
      <c r="W1519">
        <v>1.6818200000000001</v>
      </c>
      <c r="X1519">
        <v>1.18868</v>
      </c>
      <c r="Y1519">
        <v>0.15481200000000001</v>
      </c>
      <c r="Z1519">
        <v>9.2050199999999999E-2</v>
      </c>
      <c r="AA1519">
        <v>6.2761500477790805E-2</v>
      </c>
      <c r="AB1519">
        <v>0.26415100000000002</v>
      </c>
      <c r="AC1519">
        <v>1.4717</v>
      </c>
      <c r="AD1519">
        <v>0.29166700000000001</v>
      </c>
      <c r="AE1519">
        <v>0.68915000000000004</v>
      </c>
      <c r="AH1519">
        <v>5.1040999999999999</v>
      </c>
      <c r="AI1519">
        <v>-0.13758100000000001</v>
      </c>
      <c r="AJ1519">
        <v>-9.8286899999999996E-2</v>
      </c>
      <c r="AK1519">
        <v>999</v>
      </c>
      <c r="AO1519" t="s">
        <v>8758</v>
      </c>
    </row>
    <row r="1520" spans="1:41" x14ac:dyDescent="0.45">
      <c r="A1520" t="s">
        <v>9163</v>
      </c>
      <c r="B1520" t="s">
        <v>18</v>
      </c>
      <c r="C1520">
        <v>2</v>
      </c>
      <c r="D1520">
        <v>5</v>
      </c>
      <c r="F1520">
        <v>5.3181799999999999</v>
      </c>
      <c r="G1520">
        <v>22</v>
      </c>
      <c r="H1520">
        <v>9</v>
      </c>
      <c r="K1520">
        <v>66</v>
      </c>
      <c r="L1520">
        <v>303</v>
      </c>
      <c r="M1520">
        <v>68</v>
      </c>
      <c r="N1520">
        <v>42</v>
      </c>
      <c r="O1520">
        <v>39</v>
      </c>
      <c r="P1520">
        <v>9</v>
      </c>
      <c r="Q1520">
        <v>39</v>
      </c>
      <c r="R1520">
        <v>0</v>
      </c>
      <c r="S1520">
        <v>6</v>
      </c>
      <c r="T1520">
        <v>48</v>
      </c>
      <c r="U1520">
        <v>6.5454499999999998</v>
      </c>
      <c r="V1520">
        <v>5.3181799999999999</v>
      </c>
      <c r="W1520">
        <v>1.2307699999999999</v>
      </c>
      <c r="X1520">
        <v>1.2272700000000001</v>
      </c>
      <c r="Y1520">
        <v>0.158416</v>
      </c>
      <c r="Z1520">
        <v>0.12871299999999999</v>
      </c>
      <c r="AA1520">
        <v>2.9702961444854702E-2</v>
      </c>
      <c r="AB1520">
        <v>0.26356600000000002</v>
      </c>
      <c r="AC1520">
        <v>1.62121</v>
      </c>
      <c r="AD1520">
        <v>0.29353200000000002</v>
      </c>
      <c r="AE1520">
        <v>0.68855900000000003</v>
      </c>
      <c r="AH1520">
        <v>5.6186800000000003</v>
      </c>
      <c r="AI1520">
        <v>-0.13781299999999999</v>
      </c>
      <c r="AJ1520">
        <v>-2.32184E-2</v>
      </c>
      <c r="AK1520">
        <v>999</v>
      </c>
      <c r="AO1520" t="s">
        <v>9164</v>
      </c>
    </row>
    <row r="1521" spans="1:41" x14ac:dyDescent="0.45">
      <c r="A1521" t="s">
        <v>7379</v>
      </c>
      <c r="B1521" t="s">
        <v>104</v>
      </c>
      <c r="C1521">
        <v>3</v>
      </c>
      <c r="D1521">
        <v>4</v>
      </c>
      <c r="F1521">
        <v>5.1962999999999999</v>
      </c>
      <c r="G1521">
        <v>42</v>
      </c>
      <c r="H1521">
        <v>3</v>
      </c>
      <c r="K1521">
        <v>43.3</v>
      </c>
      <c r="L1521">
        <v>202</v>
      </c>
      <c r="M1521">
        <v>47</v>
      </c>
      <c r="N1521">
        <v>27</v>
      </c>
      <c r="O1521">
        <v>25</v>
      </c>
      <c r="P1521">
        <v>7</v>
      </c>
      <c r="Q1521">
        <v>23</v>
      </c>
      <c r="R1521">
        <v>1</v>
      </c>
      <c r="S1521">
        <v>2</v>
      </c>
      <c r="T1521">
        <v>39</v>
      </c>
      <c r="U1521">
        <v>8.1062399999999997</v>
      </c>
      <c r="V1521">
        <v>4.7805999999999997</v>
      </c>
      <c r="W1521">
        <v>1.6956500000000001</v>
      </c>
      <c r="X1521">
        <v>1.4549700000000001</v>
      </c>
      <c r="Y1521">
        <v>0.19306899999999999</v>
      </c>
      <c r="Z1521">
        <v>0.113861</v>
      </c>
      <c r="AA1521">
        <v>7.9207919538021004E-2</v>
      </c>
      <c r="AB1521">
        <v>0.26553700000000002</v>
      </c>
      <c r="AC1521">
        <v>1.61663</v>
      </c>
      <c r="AD1521">
        <v>0.305344</v>
      </c>
      <c r="AE1521">
        <v>0.71428599999999998</v>
      </c>
      <c r="AH1521">
        <v>5.2873700000000001</v>
      </c>
      <c r="AI1521">
        <v>-0.14271700000000001</v>
      </c>
      <c r="AJ1521">
        <v>-0.173127</v>
      </c>
      <c r="AK1521">
        <v>999</v>
      </c>
      <c r="AO1521">
        <v>13133</v>
      </c>
    </row>
    <row r="1522" spans="1:41" x14ac:dyDescent="0.45">
      <c r="A1522" t="s">
        <v>8632</v>
      </c>
      <c r="B1522" t="s">
        <v>98</v>
      </c>
      <c r="C1522">
        <v>3</v>
      </c>
      <c r="D1522">
        <v>5</v>
      </c>
      <c r="F1522">
        <v>5.3341700000000003</v>
      </c>
      <c r="G1522">
        <v>20</v>
      </c>
      <c r="H1522">
        <v>18</v>
      </c>
      <c r="K1522">
        <v>79.3</v>
      </c>
      <c r="L1522">
        <v>379</v>
      </c>
      <c r="M1522">
        <v>92</v>
      </c>
      <c r="N1522">
        <v>50</v>
      </c>
      <c r="O1522">
        <v>47</v>
      </c>
      <c r="P1522">
        <v>10</v>
      </c>
      <c r="Q1522">
        <v>42</v>
      </c>
      <c r="R1522">
        <v>1</v>
      </c>
      <c r="S1522">
        <v>8</v>
      </c>
      <c r="T1522">
        <v>48</v>
      </c>
      <c r="U1522">
        <v>5.4476699999999996</v>
      </c>
      <c r="V1522">
        <v>4.7667099999999998</v>
      </c>
      <c r="W1522">
        <v>1.14286</v>
      </c>
      <c r="X1522">
        <v>1.13493</v>
      </c>
      <c r="Y1522">
        <v>0.12664900000000001</v>
      </c>
      <c r="Z1522">
        <v>0.110818</v>
      </c>
      <c r="AA1522">
        <v>1.5831142663955598E-2</v>
      </c>
      <c r="AB1522">
        <v>0.27963500000000002</v>
      </c>
      <c r="AC1522">
        <v>1.6897899999999999</v>
      </c>
      <c r="AD1522">
        <v>0.30258299999999999</v>
      </c>
      <c r="AE1522">
        <v>0.7</v>
      </c>
      <c r="AH1522">
        <v>5.5753399999999997</v>
      </c>
      <c r="AI1522">
        <v>-0.14319799999999999</v>
      </c>
      <c r="AJ1522">
        <v>0.19464500000000001</v>
      </c>
      <c r="AK1522">
        <v>999</v>
      </c>
      <c r="AO1522">
        <v>11490</v>
      </c>
    </row>
    <row r="1523" spans="1:41" x14ac:dyDescent="0.45">
      <c r="A1523" t="s">
        <v>8751</v>
      </c>
      <c r="C1523">
        <v>1</v>
      </c>
      <c r="D1523">
        <v>3</v>
      </c>
      <c r="F1523">
        <v>5.0487799999999998</v>
      </c>
      <c r="G1523">
        <v>45</v>
      </c>
      <c r="H1523">
        <v>1</v>
      </c>
      <c r="K1523">
        <v>41</v>
      </c>
      <c r="L1523">
        <v>187</v>
      </c>
      <c r="M1523">
        <v>48</v>
      </c>
      <c r="N1523">
        <v>25</v>
      </c>
      <c r="O1523">
        <v>23</v>
      </c>
      <c r="P1523">
        <v>6</v>
      </c>
      <c r="Q1523">
        <v>15</v>
      </c>
      <c r="R1523">
        <v>0</v>
      </c>
      <c r="S1523">
        <v>1</v>
      </c>
      <c r="T1523">
        <v>25</v>
      </c>
      <c r="U1523">
        <v>5.4878</v>
      </c>
      <c r="V1523">
        <v>3.2926799999999998</v>
      </c>
      <c r="W1523">
        <v>1.6666700000000001</v>
      </c>
      <c r="X1523">
        <v>1.31707</v>
      </c>
      <c r="Y1523">
        <v>0.13369</v>
      </c>
      <c r="Z1523">
        <v>8.0213900000000005E-2</v>
      </c>
      <c r="AA1523">
        <v>5.3475931286811801E-2</v>
      </c>
      <c r="AB1523">
        <v>0.28070200000000001</v>
      </c>
      <c r="AC1523">
        <v>1.5365899999999999</v>
      </c>
      <c r="AD1523">
        <v>0.3</v>
      </c>
      <c r="AE1523">
        <v>0.69597100000000001</v>
      </c>
      <c r="AH1523">
        <v>5.1086999999999998</v>
      </c>
      <c r="AI1523">
        <v>-0.143457</v>
      </c>
      <c r="AJ1523">
        <v>-0.185027</v>
      </c>
      <c r="AK1523">
        <v>999</v>
      </c>
      <c r="AO1523">
        <v>12890</v>
      </c>
    </row>
    <row r="1524" spans="1:41" x14ac:dyDescent="0.45">
      <c r="A1524" t="s">
        <v>9132</v>
      </c>
      <c r="B1524" t="s">
        <v>7</v>
      </c>
      <c r="C1524">
        <v>3</v>
      </c>
      <c r="D1524">
        <v>6</v>
      </c>
      <c r="F1524">
        <v>4.9591799999999999</v>
      </c>
      <c r="G1524">
        <v>34</v>
      </c>
      <c r="H1524">
        <v>0</v>
      </c>
      <c r="K1524">
        <v>49</v>
      </c>
      <c r="L1524">
        <v>222</v>
      </c>
      <c r="M1524">
        <v>47</v>
      </c>
      <c r="N1524">
        <v>29</v>
      </c>
      <c r="O1524">
        <v>27</v>
      </c>
      <c r="P1524">
        <v>5</v>
      </c>
      <c r="Q1524">
        <v>28</v>
      </c>
      <c r="R1524">
        <v>1</v>
      </c>
      <c r="S1524">
        <v>5</v>
      </c>
      <c r="T1524">
        <v>43</v>
      </c>
      <c r="U1524">
        <v>7.8979600000000003</v>
      </c>
      <c r="V1524">
        <v>5.1428599999999998</v>
      </c>
      <c r="W1524">
        <v>1.5357099999999999</v>
      </c>
      <c r="X1524">
        <v>0.91836700000000004</v>
      </c>
      <c r="Y1524">
        <v>0.19369400000000001</v>
      </c>
      <c r="Z1524">
        <v>0.12612599999999999</v>
      </c>
      <c r="AA1524">
        <v>6.7567571997642503E-2</v>
      </c>
      <c r="AB1524">
        <v>0.24867700000000001</v>
      </c>
      <c r="AC1524">
        <v>1.53061</v>
      </c>
      <c r="AD1524">
        <v>0.29787200000000003</v>
      </c>
      <c r="AE1524">
        <v>0.67647100000000004</v>
      </c>
      <c r="AH1524">
        <v>4.8468799999999996</v>
      </c>
      <c r="AI1524">
        <v>-0.14397799999999999</v>
      </c>
      <c r="AJ1524">
        <v>-0.177926</v>
      </c>
      <c r="AK1524">
        <v>999</v>
      </c>
      <c r="AO1524" t="s">
        <v>9133</v>
      </c>
    </row>
    <row r="1525" spans="1:41" x14ac:dyDescent="0.45">
      <c r="A1525" t="s">
        <v>9112</v>
      </c>
      <c r="B1525" t="s">
        <v>14</v>
      </c>
      <c r="C1525">
        <v>3</v>
      </c>
      <c r="D1525">
        <v>4</v>
      </c>
      <c r="F1525">
        <v>4.6583899999999998</v>
      </c>
      <c r="G1525">
        <v>25</v>
      </c>
      <c r="H1525">
        <v>0</v>
      </c>
      <c r="K1525">
        <v>48.3</v>
      </c>
      <c r="L1525">
        <v>214</v>
      </c>
      <c r="M1525">
        <v>44</v>
      </c>
      <c r="N1525">
        <v>27</v>
      </c>
      <c r="O1525">
        <v>25</v>
      </c>
      <c r="P1525">
        <v>6</v>
      </c>
      <c r="Q1525">
        <v>25</v>
      </c>
      <c r="R1525">
        <v>0</v>
      </c>
      <c r="S1525">
        <v>5</v>
      </c>
      <c r="T1525">
        <v>45</v>
      </c>
      <c r="U1525">
        <v>8.3850899999999999</v>
      </c>
      <c r="V1525">
        <v>4.6583899999999998</v>
      </c>
      <c r="W1525">
        <v>1.8</v>
      </c>
      <c r="X1525">
        <v>1.1180099999999999</v>
      </c>
      <c r="Y1525">
        <v>0.21027999999999999</v>
      </c>
      <c r="Z1525">
        <v>0.116822</v>
      </c>
      <c r="AA1525">
        <v>9.34579446911811E-2</v>
      </c>
      <c r="AB1525">
        <v>0.23913000000000001</v>
      </c>
      <c r="AC1525">
        <v>1.4285699999999999</v>
      </c>
      <c r="AD1525">
        <v>0.28571400000000002</v>
      </c>
      <c r="AE1525">
        <v>0.69306900000000005</v>
      </c>
      <c r="AH1525">
        <v>4.8699500000000002</v>
      </c>
      <c r="AI1525">
        <v>-0.14618100000000001</v>
      </c>
      <c r="AJ1525">
        <v>-0.180617</v>
      </c>
      <c r="AK1525">
        <v>999</v>
      </c>
      <c r="AO1525" t="s">
        <v>9113</v>
      </c>
    </row>
    <row r="1526" spans="1:41" x14ac:dyDescent="0.45">
      <c r="A1526" t="s">
        <v>7557</v>
      </c>
      <c r="B1526" t="s">
        <v>18</v>
      </c>
      <c r="C1526">
        <v>3</v>
      </c>
      <c r="D1526">
        <v>4</v>
      </c>
      <c r="F1526">
        <v>4.8447199999999997</v>
      </c>
      <c r="G1526">
        <v>39</v>
      </c>
      <c r="H1526">
        <v>1</v>
      </c>
      <c r="K1526">
        <v>48.3</v>
      </c>
      <c r="L1526">
        <v>219</v>
      </c>
      <c r="M1526">
        <v>50</v>
      </c>
      <c r="N1526">
        <v>28</v>
      </c>
      <c r="O1526">
        <v>26</v>
      </c>
      <c r="P1526">
        <v>8</v>
      </c>
      <c r="Q1526">
        <v>23</v>
      </c>
      <c r="R1526">
        <v>1</v>
      </c>
      <c r="S1526">
        <v>1</v>
      </c>
      <c r="T1526">
        <v>49</v>
      </c>
      <c r="U1526">
        <v>9.1304300000000005</v>
      </c>
      <c r="V1526">
        <v>4.2857099999999999</v>
      </c>
      <c r="W1526">
        <v>2.13043</v>
      </c>
      <c r="X1526">
        <v>1.49068</v>
      </c>
      <c r="Y1526">
        <v>0.223744</v>
      </c>
      <c r="Z1526">
        <v>0.10502300000000001</v>
      </c>
      <c r="AA1526">
        <v>0.118721455335617</v>
      </c>
      <c r="AB1526">
        <v>0.25641000000000003</v>
      </c>
      <c r="AC1526">
        <v>1.51139</v>
      </c>
      <c r="AD1526">
        <v>0.30434800000000001</v>
      </c>
      <c r="AE1526">
        <v>0.728155</v>
      </c>
      <c r="AH1526">
        <v>4.8699500000000002</v>
      </c>
      <c r="AI1526">
        <v>-0.146507</v>
      </c>
      <c r="AJ1526">
        <v>-6.85283E-2</v>
      </c>
      <c r="AK1526">
        <v>999</v>
      </c>
      <c r="AO1526">
        <v>12056</v>
      </c>
    </row>
    <row r="1527" spans="1:41" x14ac:dyDescent="0.45">
      <c r="A1527" t="s">
        <v>8460</v>
      </c>
      <c r="C1527">
        <v>2</v>
      </c>
      <c r="D1527">
        <v>2</v>
      </c>
      <c r="F1527">
        <v>5.3181799999999999</v>
      </c>
      <c r="G1527">
        <v>27</v>
      </c>
      <c r="H1527">
        <v>6</v>
      </c>
      <c r="K1527">
        <v>44</v>
      </c>
      <c r="L1527">
        <v>204</v>
      </c>
      <c r="M1527">
        <v>52</v>
      </c>
      <c r="N1527">
        <v>28</v>
      </c>
      <c r="O1527">
        <v>26</v>
      </c>
      <c r="P1527">
        <v>8</v>
      </c>
      <c r="Q1527">
        <v>18</v>
      </c>
      <c r="R1527">
        <v>0</v>
      </c>
      <c r="S1527">
        <v>1</v>
      </c>
      <c r="T1527">
        <v>32</v>
      </c>
      <c r="U1527">
        <v>6.5454499999999998</v>
      </c>
      <c r="V1527">
        <v>3.6818200000000001</v>
      </c>
      <c r="W1527">
        <v>1.7777799999999999</v>
      </c>
      <c r="X1527">
        <v>1.63636</v>
      </c>
      <c r="Y1527">
        <v>0.156863</v>
      </c>
      <c r="Z1527">
        <v>8.8235300000000003E-2</v>
      </c>
      <c r="AA1527">
        <v>6.8627454340457902E-2</v>
      </c>
      <c r="AB1527">
        <v>0.28108100000000003</v>
      </c>
      <c r="AC1527">
        <v>1.59091</v>
      </c>
      <c r="AD1527">
        <v>0.303448</v>
      </c>
      <c r="AE1527">
        <v>0.71428599999999998</v>
      </c>
      <c r="AH1527">
        <v>5.4595900000000004</v>
      </c>
      <c r="AI1527">
        <v>-0.14743999999999999</v>
      </c>
      <c r="AJ1527">
        <v>-0.129276</v>
      </c>
      <c r="AK1527">
        <v>999</v>
      </c>
      <c r="AO1527">
        <v>12673</v>
      </c>
    </row>
    <row r="1528" spans="1:41" x14ac:dyDescent="0.45">
      <c r="A1528" t="s">
        <v>7615</v>
      </c>
      <c r="B1528" t="s">
        <v>82</v>
      </c>
      <c r="C1528">
        <v>2</v>
      </c>
      <c r="D1528">
        <v>3</v>
      </c>
      <c r="F1528">
        <v>4.9427899999999996</v>
      </c>
      <c r="G1528">
        <v>30</v>
      </c>
      <c r="H1528">
        <v>1</v>
      </c>
      <c r="K1528">
        <v>43.7</v>
      </c>
      <c r="L1528">
        <v>195</v>
      </c>
      <c r="M1528">
        <v>45</v>
      </c>
      <c r="N1528">
        <v>26</v>
      </c>
      <c r="O1528">
        <v>24</v>
      </c>
      <c r="P1528">
        <v>5</v>
      </c>
      <c r="Q1528">
        <v>16</v>
      </c>
      <c r="R1528">
        <v>0</v>
      </c>
      <c r="S1528">
        <v>5</v>
      </c>
      <c r="T1528">
        <v>29</v>
      </c>
      <c r="U1528">
        <v>5.9725400000000004</v>
      </c>
      <c r="V1528">
        <v>3.2951899999999998</v>
      </c>
      <c r="W1528">
        <v>1.8125</v>
      </c>
      <c r="X1528">
        <v>1.0297499999999999</v>
      </c>
      <c r="Y1528">
        <v>0.14871799999999999</v>
      </c>
      <c r="Z1528">
        <v>8.2051299999999994E-2</v>
      </c>
      <c r="AA1528">
        <v>6.6666670143604195E-2</v>
      </c>
      <c r="AB1528">
        <v>0.25862099999999999</v>
      </c>
      <c r="AC1528">
        <v>1.39588</v>
      </c>
      <c r="AD1528">
        <v>0.28571400000000002</v>
      </c>
      <c r="AE1528">
        <v>0.64814799999999995</v>
      </c>
      <c r="AH1528">
        <v>4.8568699999999998</v>
      </c>
      <c r="AI1528">
        <v>-0.14754700000000001</v>
      </c>
      <c r="AJ1528">
        <v>-0.28132600000000002</v>
      </c>
      <c r="AK1528">
        <v>999</v>
      </c>
      <c r="AO1528">
        <v>23592</v>
      </c>
    </row>
    <row r="1529" spans="1:41" x14ac:dyDescent="0.45">
      <c r="A1529" t="s">
        <v>6234</v>
      </c>
      <c r="B1529" t="s">
        <v>155</v>
      </c>
      <c r="C1529">
        <v>1</v>
      </c>
      <c r="D1529">
        <v>3</v>
      </c>
      <c r="F1529">
        <v>5.4696100000000003</v>
      </c>
      <c r="G1529">
        <v>24</v>
      </c>
      <c r="H1529">
        <v>5</v>
      </c>
      <c r="K1529">
        <v>54.3</v>
      </c>
      <c r="L1529">
        <v>252</v>
      </c>
      <c r="M1529">
        <v>55</v>
      </c>
      <c r="N1529">
        <v>35</v>
      </c>
      <c r="O1529">
        <v>33</v>
      </c>
      <c r="P1529">
        <v>6</v>
      </c>
      <c r="Q1529">
        <v>33</v>
      </c>
      <c r="R1529">
        <v>0</v>
      </c>
      <c r="S1529">
        <v>6</v>
      </c>
      <c r="T1529">
        <v>42</v>
      </c>
      <c r="U1529">
        <v>6.9613300000000002</v>
      </c>
      <c r="V1529">
        <v>5.4696100000000003</v>
      </c>
      <c r="W1529">
        <v>1.2727299999999999</v>
      </c>
      <c r="X1529">
        <v>0.994475</v>
      </c>
      <c r="Y1529">
        <v>0.16666700000000001</v>
      </c>
      <c r="Z1529">
        <v>0.13095200000000001</v>
      </c>
      <c r="AA1529">
        <v>3.5714283585548401E-2</v>
      </c>
      <c r="AB1529">
        <v>0.258216</v>
      </c>
      <c r="AC1529">
        <v>1.62063</v>
      </c>
      <c r="AD1529">
        <v>0.29697000000000001</v>
      </c>
      <c r="AE1529">
        <v>0.665829</v>
      </c>
      <c r="AH1529">
        <v>5.2992400000000002</v>
      </c>
      <c r="AI1529">
        <v>-0.147565</v>
      </c>
      <c r="AJ1529">
        <v>-0.106543</v>
      </c>
      <c r="AK1529">
        <v>999</v>
      </c>
      <c r="AO1529" t="s">
        <v>6236</v>
      </c>
    </row>
    <row r="1530" spans="1:41" x14ac:dyDescent="0.45">
      <c r="A1530" t="s">
        <v>7446</v>
      </c>
      <c r="B1530" t="s">
        <v>178</v>
      </c>
      <c r="C1530">
        <v>3</v>
      </c>
      <c r="D1530">
        <v>4</v>
      </c>
      <c r="F1530">
        <v>5.0704200000000004</v>
      </c>
      <c r="G1530">
        <v>33</v>
      </c>
      <c r="H1530">
        <v>0</v>
      </c>
      <c r="K1530">
        <v>49.7</v>
      </c>
      <c r="L1530">
        <v>220</v>
      </c>
      <c r="M1530">
        <v>49</v>
      </c>
      <c r="N1530">
        <v>30</v>
      </c>
      <c r="O1530">
        <v>28</v>
      </c>
      <c r="P1530">
        <v>8</v>
      </c>
      <c r="Q1530">
        <v>21</v>
      </c>
      <c r="R1530">
        <v>1</v>
      </c>
      <c r="S1530">
        <v>3</v>
      </c>
      <c r="T1530">
        <v>48</v>
      </c>
      <c r="U1530">
        <v>8.6921499999999998</v>
      </c>
      <c r="V1530">
        <v>3.8028200000000001</v>
      </c>
      <c r="W1530">
        <v>2.2857099999999999</v>
      </c>
      <c r="X1530">
        <v>1.44869</v>
      </c>
      <c r="Y1530">
        <v>0.21818199999999999</v>
      </c>
      <c r="Z1530">
        <v>9.5454499999999998E-2</v>
      </c>
      <c r="AA1530">
        <v>0.12272727489471399</v>
      </c>
      <c r="AB1530">
        <v>0.25</v>
      </c>
      <c r="AC1530">
        <v>1.40845</v>
      </c>
      <c r="AD1530">
        <v>0.29285699999999998</v>
      </c>
      <c r="AE1530">
        <v>0.68027199999999999</v>
      </c>
      <c r="AH1530">
        <v>4.8647</v>
      </c>
      <c r="AI1530">
        <v>-0.14845900000000001</v>
      </c>
      <c r="AJ1530">
        <v>-0.39256200000000002</v>
      </c>
      <c r="AK1530">
        <v>999</v>
      </c>
      <c r="AO1530">
        <v>10315</v>
      </c>
    </row>
    <row r="1531" spans="1:41" x14ac:dyDescent="0.45">
      <c r="A1531" t="s">
        <v>7454</v>
      </c>
      <c r="B1531" t="s">
        <v>16</v>
      </c>
      <c r="C1531">
        <v>3</v>
      </c>
      <c r="D1531">
        <v>3</v>
      </c>
      <c r="F1531">
        <v>4.5</v>
      </c>
      <c r="G1531">
        <v>52</v>
      </c>
      <c r="H1531">
        <v>0</v>
      </c>
      <c r="K1531">
        <v>54</v>
      </c>
      <c r="L1531">
        <v>237</v>
      </c>
      <c r="M1531">
        <v>60</v>
      </c>
      <c r="N1531">
        <v>29</v>
      </c>
      <c r="O1531">
        <v>27</v>
      </c>
      <c r="P1531">
        <v>8</v>
      </c>
      <c r="Q1531">
        <v>14</v>
      </c>
      <c r="R1531">
        <v>1</v>
      </c>
      <c r="S1531">
        <v>3</v>
      </c>
      <c r="T1531">
        <v>39</v>
      </c>
      <c r="U1531">
        <v>6.5</v>
      </c>
      <c r="V1531">
        <v>2.3333300000000001</v>
      </c>
      <c r="W1531">
        <v>2.7857099999999999</v>
      </c>
      <c r="X1531">
        <v>1.3333299999999999</v>
      </c>
      <c r="Y1531">
        <v>0.16455700000000001</v>
      </c>
      <c r="Z1531">
        <v>5.9071699999999998E-2</v>
      </c>
      <c r="AA1531">
        <v>0.10548523440957</v>
      </c>
      <c r="AB1531">
        <v>0.272727</v>
      </c>
      <c r="AC1531">
        <v>1.3703700000000001</v>
      </c>
      <c r="AD1531">
        <v>0.30057800000000001</v>
      </c>
      <c r="AE1531">
        <v>0.71655999999999997</v>
      </c>
      <c r="AH1531">
        <v>4.6809700000000003</v>
      </c>
      <c r="AI1531">
        <v>-0.14902699999999999</v>
      </c>
      <c r="AJ1531">
        <v>-3.3248100000000003E-2</v>
      </c>
      <c r="AK1531">
        <v>999</v>
      </c>
      <c r="AO1531">
        <v>15541</v>
      </c>
    </row>
    <row r="1532" spans="1:41" x14ac:dyDescent="0.45">
      <c r="A1532" t="s">
        <v>9127</v>
      </c>
      <c r="C1532">
        <v>2</v>
      </c>
      <c r="D1532">
        <v>4</v>
      </c>
      <c r="F1532">
        <v>5.3389800000000003</v>
      </c>
      <c r="G1532">
        <v>21</v>
      </c>
      <c r="H1532">
        <v>15</v>
      </c>
      <c r="K1532">
        <v>59</v>
      </c>
      <c r="L1532">
        <v>281</v>
      </c>
      <c r="M1532">
        <v>56</v>
      </c>
      <c r="N1532">
        <v>37</v>
      </c>
      <c r="O1532">
        <v>35</v>
      </c>
      <c r="P1532">
        <v>7</v>
      </c>
      <c r="Q1532">
        <v>48</v>
      </c>
      <c r="R1532">
        <v>0</v>
      </c>
      <c r="S1532">
        <v>4</v>
      </c>
      <c r="T1532">
        <v>55</v>
      </c>
      <c r="U1532">
        <v>8.3898299999999999</v>
      </c>
      <c r="V1532">
        <v>7.3220299999999998</v>
      </c>
      <c r="W1532">
        <v>1.1458299999999999</v>
      </c>
      <c r="X1532">
        <v>1.0678000000000001</v>
      </c>
      <c r="Y1532">
        <v>0.19572999999999999</v>
      </c>
      <c r="Z1532">
        <v>0.170819</v>
      </c>
      <c r="AA1532">
        <v>2.4911031126975999E-2</v>
      </c>
      <c r="AB1532">
        <v>0.24454100000000001</v>
      </c>
      <c r="AC1532">
        <v>1.76271</v>
      </c>
      <c r="AD1532">
        <v>0.29341299999999998</v>
      </c>
      <c r="AE1532">
        <v>0.71125300000000002</v>
      </c>
      <c r="AH1532">
        <v>5.57707</v>
      </c>
      <c r="AI1532">
        <v>-0.14982599999999999</v>
      </c>
      <c r="AJ1532">
        <v>0.127808</v>
      </c>
      <c r="AK1532">
        <v>999</v>
      </c>
      <c r="AO1532" t="s">
        <v>9128</v>
      </c>
    </row>
    <row r="1533" spans="1:41" x14ac:dyDescent="0.45">
      <c r="A1533" t="s">
        <v>8730</v>
      </c>
      <c r="C1533">
        <v>2</v>
      </c>
      <c r="D1533">
        <v>3</v>
      </c>
      <c r="F1533">
        <v>5.1846399999999999</v>
      </c>
      <c r="G1533">
        <v>28</v>
      </c>
      <c r="H1533">
        <v>4</v>
      </c>
      <c r="K1533">
        <v>67.7</v>
      </c>
      <c r="L1533">
        <v>304</v>
      </c>
      <c r="M1533">
        <v>75</v>
      </c>
      <c r="N1533">
        <v>42</v>
      </c>
      <c r="O1533">
        <v>39</v>
      </c>
      <c r="P1533">
        <v>11</v>
      </c>
      <c r="Q1533">
        <v>26</v>
      </c>
      <c r="R1533">
        <v>1</v>
      </c>
      <c r="S1533">
        <v>1</v>
      </c>
      <c r="T1533">
        <v>50</v>
      </c>
      <c r="U1533">
        <v>6.6469699999999996</v>
      </c>
      <c r="V1533">
        <v>3.4564300000000001</v>
      </c>
      <c r="W1533">
        <v>1.9230799999999999</v>
      </c>
      <c r="X1533">
        <v>1.4623299999999999</v>
      </c>
      <c r="Y1533">
        <v>0.16447400000000001</v>
      </c>
      <c r="Z1533">
        <v>8.55263E-2</v>
      </c>
      <c r="AA1533">
        <v>7.8947365283965995E-2</v>
      </c>
      <c r="AB1533">
        <v>0.270758</v>
      </c>
      <c r="AC1533">
        <v>1.4918800000000001</v>
      </c>
      <c r="AD1533">
        <v>0.296296</v>
      </c>
      <c r="AE1533">
        <v>0.68925199999999998</v>
      </c>
      <c r="AH1533">
        <v>5.0866499999999997</v>
      </c>
      <c r="AI1533">
        <v>-0.15009500000000001</v>
      </c>
      <c r="AJ1533">
        <v>-0.31120500000000001</v>
      </c>
      <c r="AK1533">
        <v>999</v>
      </c>
      <c r="AO1533">
        <v>18300</v>
      </c>
    </row>
    <row r="1534" spans="1:41" x14ac:dyDescent="0.45">
      <c r="A1534" t="s">
        <v>8943</v>
      </c>
      <c r="B1534" t="s">
        <v>178</v>
      </c>
      <c r="C1534">
        <v>3</v>
      </c>
      <c r="D1534">
        <v>4</v>
      </c>
      <c r="F1534">
        <v>4.9471499999999997</v>
      </c>
      <c r="G1534">
        <v>31</v>
      </c>
      <c r="H1534">
        <v>1</v>
      </c>
      <c r="K1534">
        <v>47.3</v>
      </c>
      <c r="L1534">
        <v>213</v>
      </c>
      <c r="M1534">
        <v>45</v>
      </c>
      <c r="N1534">
        <v>28</v>
      </c>
      <c r="O1534">
        <v>26</v>
      </c>
      <c r="P1534">
        <v>6</v>
      </c>
      <c r="Q1534">
        <v>21</v>
      </c>
      <c r="R1534">
        <v>0</v>
      </c>
      <c r="S1534">
        <v>7</v>
      </c>
      <c r="T1534">
        <v>39</v>
      </c>
      <c r="U1534">
        <v>7.4207200000000002</v>
      </c>
      <c r="V1534">
        <v>3.9957699999999998</v>
      </c>
      <c r="W1534">
        <v>1.85714</v>
      </c>
      <c r="X1534">
        <v>1.1416500000000001</v>
      </c>
      <c r="Y1534">
        <v>0.18309900000000001</v>
      </c>
      <c r="Z1534">
        <v>9.8591600000000001E-2</v>
      </c>
      <c r="AA1534">
        <v>8.4507033228874207E-2</v>
      </c>
      <c r="AB1534">
        <v>0.24324299999999999</v>
      </c>
      <c r="AC1534">
        <v>1.3953500000000001</v>
      </c>
      <c r="AD1534">
        <v>0.27857100000000001</v>
      </c>
      <c r="AE1534">
        <v>0.65972200000000003</v>
      </c>
      <c r="AH1534">
        <v>5.0309400000000002</v>
      </c>
      <c r="AI1534">
        <v>-0.15115500000000001</v>
      </c>
      <c r="AJ1534">
        <v>-0.22761700000000001</v>
      </c>
      <c r="AK1534">
        <v>999</v>
      </c>
      <c r="AO1534" t="s">
        <v>8944</v>
      </c>
    </row>
    <row r="1535" spans="1:41" x14ac:dyDescent="0.45">
      <c r="A1535" t="s">
        <v>8949</v>
      </c>
      <c r="B1535" t="s">
        <v>16</v>
      </c>
      <c r="C1535">
        <v>3</v>
      </c>
      <c r="D1535">
        <v>3</v>
      </c>
      <c r="F1535">
        <v>4.62012</v>
      </c>
      <c r="G1535">
        <v>39</v>
      </c>
      <c r="H1535">
        <v>0</v>
      </c>
      <c r="K1535">
        <v>48.7</v>
      </c>
      <c r="L1535">
        <v>217</v>
      </c>
      <c r="M1535">
        <v>49</v>
      </c>
      <c r="N1535">
        <v>27</v>
      </c>
      <c r="O1535">
        <v>25</v>
      </c>
      <c r="P1535">
        <v>6</v>
      </c>
      <c r="Q1535">
        <v>24</v>
      </c>
      <c r="R1535">
        <v>0</v>
      </c>
      <c r="S1535">
        <v>1</v>
      </c>
      <c r="T1535">
        <v>41</v>
      </c>
      <c r="U1535">
        <v>7.577</v>
      </c>
      <c r="V1535">
        <v>4.4353199999999999</v>
      </c>
      <c r="W1535">
        <v>1.7083299999999999</v>
      </c>
      <c r="X1535">
        <v>1.10883</v>
      </c>
      <c r="Y1535">
        <v>0.18894</v>
      </c>
      <c r="Z1535">
        <v>0.110599</v>
      </c>
      <c r="AA1535">
        <v>7.8341014683246599E-2</v>
      </c>
      <c r="AB1535">
        <v>0.25520799999999999</v>
      </c>
      <c r="AC1535">
        <v>1.4989699999999999</v>
      </c>
      <c r="AD1535">
        <v>0.29655199999999998</v>
      </c>
      <c r="AE1535">
        <v>0.71207399999999998</v>
      </c>
      <c r="AH1535">
        <v>4.7129500000000002</v>
      </c>
      <c r="AI1535">
        <v>-0.15184500000000001</v>
      </c>
      <c r="AJ1535">
        <v>-0.116482</v>
      </c>
      <c r="AK1535">
        <v>999</v>
      </c>
      <c r="AO1535" t="s">
        <v>8950</v>
      </c>
    </row>
    <row r="1536" spans="1:41" x14ac:dyDescent="0.45">
      <c r="A1536" t="s">
        <v>7637</v>
      </c>
      <c r="B1536" t="s">
        <v>309</v>
      </c>
      <c r="C1536">
        <v>2</v>
      </c>
      <c r="D1536">
        <v>4</v>
      </c>
      <c r="F1536">
        <v>5.5900600000000003</v>
      </c>
      <c r="G1536">
        <v>40</v>
      </c>
      <c r="H1536">
        <v>0</v>
      </c>
      <c r="K1536">
        <v>48.3</v>
      </c>
      <c r="L1536">
        <v>225</v>
      </c>
      <c r="M1536">
        <v>43</v>
      </c>
      <c r="N1536">
        <v>32</v>
      </c>
      <c r="O1536">
        <v>30</v>
      </c>
      <c r="P1536">
        <v>6</v>
      </c>
      <c r="Q1536">
        <v>35</v>
      </c>
      <c r="R1536">
        <v>0</v>
      </c>
      <c r="S1536">
        <v>7</v>
      </c>
      <c r="T1536">
        <v>54</v>
      </c>
      <c r="U1536">
        <v>10.062099999999999</v>
      </c>
      <c r="V1536">
        <v>6.5217400000000003</v>
      </c>
      <c r="W1536">
        <v>1.5428599999999999</v>
      </c>
      <c r="X1536">
        <v>1.1180099999999999</v>
      </c>
      <c r="Y1536">
        <v>0.24</v>
      </c>
      <c r="Z1536">
        <v>0.155556</v>
      </c>
      <c r="AA1536">
        <v>8.4444433450698797E-2</v>
      </c>
      <c r="AB1536">
        <v>0.23497299999999999</v>
      </c>
      <c r="AC1536">
        <v>1.6149100000000001</v>
      </c>
      <c r="AD1536">
        <v>0.300813</v>
      </c>
      <c r="AE1536">
        <v>0.66091999999999995</v>
      </c>
      <c r="AH1536">
        <v>5.2426199999999996</v>
      </c>
      <c r="AI1536">
        <v>-0.151975</v>
      </c>
      <c r="AJ1536">
        <v>-0.108431</v>
      </c>
      <c r="AK1536">
        <v>999</v>
      </c>
      <c r="AO1536">
        <v>21858</v>
      </c>
    </row>
    <row r="1537" spans="1:41" x14ac:dyDescent="0.45">
      <c r="A1537" t="s">
        <v>6375</v>
      </c>
      <c r="B1537" t="s">
        <v>21</v>
      </c>
      <c r="C1537">
        <v>2</v>
      </c>
      <c r="D1537">
        <v>2</v>
      </c>
      <c r="F1537">
        <v>4.7872300000000001</v>
      </c>
      <c r="G1537">
        <v>29</v>
      </c>
      <c r="H1537">
        <v>0</v>
      </c>
      <c r="K1537">
        <v>47</v>
      </c>
      <c r="L1537">
        <v>210</v>
      </c>
      <c r="M1537">
        <v>46</v>
      </c>
      <c r="N1537">
        <v>27</v>
      </c>
      <c r="O1537">
        <v>25</v>
      </c>
      <c r="P1537">
        <v>6</v>
      </c>
      <c r="Q1537">
        <v>22</v>
      </c>
      <c r="R1537">
        <v>0</v>
      </c>
      <c r="S1537">
        <v>3</v>
      </c>
      <c r="T1537">
        <v>41</v>
      </c>
      <c r="U1537">
        <v>7.8510600000000004</v>
      </c>
      <c r="V1537">
        <v>4.2127699999999999</v>
      </c>
      <c r="W1537">
        <v>1.86364</v>
      </c>
      <c r="X1537">
        <v>1.1489400000000001</v>
      </c>
      <c r="Y1537">
        <v>0.19523799999999999</v>
      </c>
      <c r="Z1537">
        <v>0.10476199999999999</v>
      </c>
      <c r="AA1537">
        <v>9.0476192533969796E-2</v>
      </c>
      <c r="AB1537">
        <v>0.24864900000000001</v>
      </c>
      <c r="AC1537">
        <v>1.4468099999999999</v>
      </c>
      <c r="AD1537">
        <v>0.28985499999999997</v>
      </c>
      <c r="AE1537">
        <v>0.68791899999999995</v>
      </c>
      <c r="AH1537">
        <v>4.7656799999999997</v>
      </c>
      <c r="AI1537">
        <v>-0.15279100000000001</v>
      </c>
      <c r="AJ1537">
        <v>-0.21681900000000001</v>
      </c>
      <c r="AK1537">
        <v>999</v>
      </c>
      <c r="AO1537" t="s">
        <v>6377</v>
      </c>
    </row>
    <row r="1538" spans="1:41" x14ac:dyDescent="0.45">
      <c r="A1538" t="s">
        <v>8772</v>
      </c>
      <c r="C1538">
        <v>0</v>
      </c>
      <c r="D1538">
        <v>0</v>
      </c>
      <c r="F1538">
        <v>5.04</v>
      </c>
      <c r="G1538">
        <v>18</v>
      </c>
      <c r="H1538">
        <v>0</v>
      </c>
      <c r="K1538">
        <v>25</v>
      </c>
      <c r="L1538">
        <v>110</v>
      </c>
      <c r="M1538">
        <v>23</v>
      </c>
      <c r="N1538">
        <v>15</v>
      </c>
      <c r="O1538">
        <v>14</v>
      </c>
      <c r="P1538">
        <v>3</v>
      </c>
      <c r="Q1538">
        <v>11</v>
      </c>
      <c r="R1538">
        <v>0</v>
      </c>
      <c r="S1538">
        <v>6</v>
      </c>
      <c r="T1538">
        <v>21</v>
      </c>
      <c r="U1538">
        <v>7.56</v>
      </c>
      <c r="V1538">
        <v>3.96</v>
      </c>
      <c r="W1538">
        <v>1.90909</v>
      </c>
      <c r="X1538">
        <v>1.08</v>
      </c>
      <c r="Y1538">
        <v>0.190909</v>
      </c>
      <c r="Z1538">
        <v>0.1</v>
      </c>
      <c r="AA1538">
        <v>9.0909086167812306E-2</v>
      </c>
      <c r="AB1538">
        <v>0.247312</v>
      </c>
      <c r="AC1538">
        <v>1.36</v>
      </c>
      <c r="AD1538">
        <v>0.28985499999999997</v>
      </c>
      <c r="AE1538">
        <v>0.63758400000000004</v>
      </c>
      <c r="AH1538">
        <v>5.1750400000000001</v>
      </c>
      <c r="AI1538">
        <v>-0.15429300000000001</v>
      </c>
      <c r="AJ1538">
        <v>-0.13189699999999999</v>
      </c>
      <c r="AK1538">
        <v>999</v>
      </c>
      <c r="AO1538" t="s">
        <v>8773</v>
      </c>
    </row>
    <row r="1539" spans="1:41" x14ac:dyDescent="0.45">
      <c r="A1539" t="s">
        <v>7412</v>
      </c>
      <c r="B1539" t="s">
        <v>7</v>
      </c>
      <c r="C1539">
        <v>2</v>
      </c>
      <c r="D1539">
        <v>3</v>
      </c>
      <c r="F1539">
        <v>4.9668900000000002</v>
      </c>
      <c r="G1539">
        <v>38</v>
      </c>
      <c r="H1539">
        <v>0</v>
      </c>
      <c r="K1539">
        <v>45.3</v>
      </c>
      <c r="L1539">
        <v>213</v>
      </c>
      <c r="M1539">
        <v>46</v>
      </c>
      <c r="N1539">
        <v>27</v>
      </c>
      <c r="O1539">
        <v>25</v>
      </c>
      <c r="P1539">
        <v>6</v>
      </c>
      <c r="Q1539">
        <v>27</v>
      </c>
      <c r="R1539">
        <v>1</v>
      </c>
      <c r="S1539">
        <v>3</v>
      </c>
      <c r="T1539">
        <v>47</v>
      </c>
      <c r="U1539">
        <v>9.3377499999999998</v>
      </c>
      <c r="V1539">
        <v>5.3642399999999997</v>
      </c>
      <c r="W1539">
        <v>1.74074</v>
      </c>
      <c r="X1539">
        <v>1.1920500000000001</v>
      </c>
      <c r="Y1539">
        <v>0.22065699999999999</v>
      </c>
      <c r="Z1539">
        <v>0.12676100000000001</v>
      </c>
      <c r="AA1539">
        <v>9.3896716833114596E-2</v>
      </c>
      <c r="AB1539">
        <v>0.25136599999999998</v>
      </c>
      <c r="AC1539">
        <v>1.61148</v>
      </c>
      <c r="AD1539">
        <v>0.30769200000000002</v>
      </c>
      <c r="AE1539">
        <v>0.71207399999999998</v>
      </c>
      <c r="AH1539">
        <v>4.8885899999999998</v>
      </c>
      <c r="AI1539">
        <v>-0.154309</v>
      </c>
      <c r="AJ1539">
        <v>-0.18334500000000001</v>
      </c>
      <c r="AK1539">
        <v>999</v>
      </c>
      <c r="AO1539">
        <v>6107</v>
      </c>
    </row>
    <row r="1540" spans="1:41" x14ac:dyDescent="0.45">
      <c r="A1540" t="s">
        <v>8836</v>
      </c>
      <c r="C1540">
        <v>2</v>
      </c>
      <c r="D1540">
        <v>4</v>
      </c>
      <c r="F1540">
        <v>5.4878</v>
      </c>
      <c r="G1540">
        <v>36</v>
      </c>
      <c r="H1540">
        <v>1</v>
      </c>
      <c r="K1540">
        <v>41</v>
      </c>
      <c r="L1540">
        <v>194</v>
      </c>
      <c r="M1540">
        <v>36</v>
      </c>
      <c r="N1540">
        <v>27</v>
      </c>
      <c r="O1540">
        <v>25</v>
      </c>
      <c r="P1540">
        <v>6</v>
      </c>
      <c r="Q1540">
        <v>29</v>
      </c>
      <c r="R1540">
        <v>1</v>
      </c>
      <c r="S1540">
        <v>7</v>
      </c>
      <c r="T1540">
        <v>52</v>
      </c>
      <c r="U1540">
        <v>11.4146</v>
      </c>
      <c r="V1540">
        <v>6.36585</v>
      </c>
      <c r="W1540">
        <v>1.7930999999999999</v>
      </c>
      <c r="X1540">
        <v>1.31707</v>
      </c>
      <c r="Y1540">
        <v>0.26804099999999997</v>
      </c>
      <c r="Z1540">
        <v>0.14948500000000001</v>
      </c>
      <c r="AA1540">
        <v>0.118556693196296</v>
      </c>
      <c r="AB1540">
        <v>0.22784799999999999</v>
      </c>
      <c r="AC1540">
        <v>1.5853699999999999</v>
      </c>
      <c r="AD1540">
        <v>0.3</v>
      </c>
      <c r="AE1540">
        <v>0.67137800000000003</v>
      </c>
      <c r="AH1540">
        <v>5.2550400000000002</v>
      </c>
      <c r="AI1540">
        <v>-0.154721</v>
      </c>
      <c r="AJ1540">
        <v>-0.361514</v>
      </c>
      <c r="AK1540">
        <v>999</v>
      </c>
      <c r="AO1540" t="s">
        <v>8837</v>
      </c>
    </row>
    <row r="1541" spans="1:41" x14ac:dyDescent="0.45">
      <c r="A1541" t="s">
        <v>8983</v>
      </c>
      <c r="C1541">
        <v>3</v>
      </c>
      <c r="D1541">
        <v>4</v>
      </c>
      <c r="F1541">
        <v>4.9234099999999996</v>
      </c>
      <c r="G1541">
        <v>40</v>
      </c>
      <c r="H1541">
        <v>0</v>
      </c>
      <c r="K1541">
        <v>45.7</v>
      </c>
      <c r="L1541">
        <v>205</v>
      </c>
      <c r="M1541">
        <v>42</v>
      </c>
      <c r="N1541">
        <v>27</v>
      </c>
      <c r="O1541">
        <v>25</v>
      </c>
      <c r="P1541">
        <v>7</v>
      </c>
      <c r="Q1541">
        <v>24</v>
      </c>
      <c r="R1541">
        <v>1</v>
      </c>
      <c r="S1541">
        <v>5</v>
      </c>
      <c r="T1541">
        <v>49</v>
      </c>
      <c r="U1541">
        <v>9.6498899999999992</v>
      </c>
      <c r="V1541">
        <v>4.7264799999999996</v>
      </c>
      <c r="W1541">
        <v>2.0416699999999999</v>
      </c>
      <c r="X1541">
        <v>1.37856</v>
      </c>
      <c r="Y1541">
        <v>0.23902399999999999</v>
      </c>
      <c r="Z1541">
        <v>0.117073</v>
      </c>
      <c r="AA1541">
        <v>0.12195121496915801</v>
      </c>
      <c r="AB1541">
        <v>0.23863599999999999</v>
      </c>
      <c r="AC1541">
        <v>1.4441999999999999</v>
      </c>
      <c r="AD1541">
        <v>0.29166700000000001</v>
      </c>
      <c r="AE1541">
        <v>0.69394999999999996</v>
      </c>
      <c r="AH1541">
        <v>5.0055899999999998</v>
      </c>
      <c r="AI1541">
        <v>-0.15517900000000001</v>
      </c>
      <c r="AJ1541">
        <v>-0.167735</v>
      </c>
      <c r="AK1541">
        <v>999</v>
      </c>
      <c r="AO1541" t="s">
        <v>8984</v>
      </c>
    </row>
    <row r="1542" spans="1:41" x14ac:dyDescent="0.45">
      <c r="A1542" t="s">
        <v>8892</v>
      </c>
      <c r="C1542">
        <v>2</v>
      </c>
      <c r="D1542">
        <v>4</v>
      </c>
      <c r="F1542">
        <v>5.24838</v>
      </c>
      <c r="G1542">
        <v>32</v>
      </c>
      <c r="H1542">
        <v>2</v>
      </c>
      <c r="K1542">
        <v>46.3</v>
      </c>
      <c r="L1542">
        <v>210</v>
      </c>
      <c r="M1542">
        <v>47</v>
      </c>
      <c r="N1542">
        <v>29</v>
      </c>
      <c r="O1542">
        <v>27</v>
      </c>
      <c r="P1542">
        <v>7</v>
      </c>
      <c r="Q1542">
        <v>21</v>
      </c>
      <c r="R1542">
        <v>0</v>
      </c>
      <c r="S1542">
        <v>6</v>
      </c>
      <c r="T1542">
        <v>40</v>
      </c>
      <c r="U1542">
        <v>7.7753800000000002</v>
      </c>
      <c r="V1542">
        <v>4.0820699999999999</v>
      </c>
      <c r="W1542">
        <v>1.90476</v>
      </c>
      <c r="X1542">
        <v>1.36069</v>
      </c>
      <c r="Y1542">
        <v>0.19047600000000001</v>
      </c>
      <c r="Z1542">
        <v>0.1</v>
      </c>
      <c r="AA1542">
        <v>9.0476192533969796E-2</v>
      </c>
      <c r="AB1542">
        <v>0.25683099999999998</v>
      </c>
      <c r="AC1542">
        <v>1.46868</v>
      </c>
      <c r="AD1542">
        <v>0.29411799999999999</v>
      </c>
      <c r="AE1542">
        <v>0.670103</v>
      </c>
      <c r="AH1542">
        <v>5.2420799999999996</v>
      </c>
      <c r="AI1542">
        <v>-0.15567300000000001</v>
      </c>
      <c r="AJ1542">
        <v>-0.20799799999999999</v>
      </c>
      <c r="AK1542">
        <v>999</v>
      </c>
      <c r="AO1542" t="s">
        <v>8893</v>
      </c>
    </row>
    <row r="1543" spans="1:41" x14ac:dyDescent="0.45">
      <c r="A1543" t="s">
        <v>8901</v>
      </c>
      <c r="B1543" t="s">
        <v>207</v>
      </c>
      <c r="C1543">
        <v>2</v>
      </c>
      <c r="D1543">
        <v>4</v>
      </c>
      <c r="F1543">
        <v>5.1176500000000003</v>
      </c>
      <c r="G1543">
        <v>30</v>
      </c>
      <c r="H1543">
        <v>1</v>
      </c>
      <c r="K1543">
        <v>51</v>
      </c>
      <c r="L1543">
        <v>230</v>
      </c>
      <c r="M1543">
        <v>54</v>
      </c>
      <c r="N1543">
        <v>31</v>
      </c>
      <c r="O1543">
        <v>29</v>
      </c>
      <c r="P1543">
        <v>7</v>
      </c>
      <c r="Q1543">
        <v>25</v>
      </c>
      <c r="R1543">
        <v>0</v>
      </c>
      <c r="S1543">
        <v>1</v>
      </c>
      <c r="T1543">
        <v>35</v>
      </c>
      <c r="U1543">
        <v>6.1764700000000001</v>
      </c>
      <c r="V1543">
        <v>4.4117600000000001</v>
      </c>
      <c r="W1543">
        <v>1.4</v>
      </c>
      <c r="X1543">
        <v>1.23529</v>
      </c>
      <c r="Y1543">
        <v>0.152174</v>
      </c>
      <c r="Z1543">
        <v>0.108696</v>
      </c>
      <c r="AA1543">
        <v>4.3478257954120601E-2</v>
      </c>
      <c r="AB1543">
        <v>0.264706</v>
      </c>
      <c r="AC1543">
        <v>1.5490200000000001</v>
      </c>
      <c r="AD1543">
        <v>0.29012300000000002</v>
      </c>
      <c r="AE1543">
        <v>0.69364199999999998</v>
      </c>
      <c r="AH1543">
        <v>5.1962200000000003</v>
      </c>
      <c r="AI1543">
        <v>-0.155889</v>
      </c>
      <c r="AJ1543">
        <v>-0.23120399999999999</v>
      </c>
      <c r="AK1543">
        <v>999</v>
      </c>
      <c r="AO1543" t="s">
        <v>8902</v>
      </c>
    </row>
    <row r="1544" spans="1:41" x14ac:dyDescent="0.45">
      <c r="A1544" t="s">
        <v>8917</v>
      </c>
      <c r="C1544">
        <v>2</v>
      </c>
      <c r="D1544">
        <v>4</v>
      </c>
      <c r="F1544">
        <v>4.9874099999999997</v>
      </c>
      <c r="G1544">
        <v>40</v>
      </c>
      <c r="H1544">
        <v>0</v>
      </c>
      <c r="K1544">
        <v>39.700000000000003</v>
      </c>
      <c r="L1544">
        <v>182</v>
      </c>
      <c r="M1544">
        <v>37</v>
      </c>
      <c r="N1544">
        <v>24</v>
      </c>
      <c r="O1544">
        <v>22</v>
      </c>
      <c r="P1544">
        <v>5</v>
      </c>
      <c r="Q1544">
        <v>23</v>
      </c>
      <c r="R1544">
        <v>1</v>
      </c>
      <c r="S1544">
        <v>4</v>
      </c>
      <c r="T1544">
        <v>41</v>
      </c>
      <c r="U1544">
        <v>9.2947100000000002</v>
      </c>
      <c r="V1544">
        <v>5.2141099999999998</v>
      </c>
      <c r="W1544">
        <v>1.78261</v>
      </c>
      <c r="X1544">
        <v>1.1335</v>
      </c>
      <c r="Y1544">
        <v>0.225275</v>
      </c>
      <c r="Z1544">
        <v>0.12637399999999999</v>
      </c>
      <c r="AA1544">
        <v>9.8901093006134005E-2</v>
      </c>
      <c r="AB1544">
        <v>0.23871000000000001</v>
      </c>
      <c r="AC1544">
        <v>1.5113399999999999</v>
      </c>
      <c r="AD1544">
        <v>0.29357800000000001</v>
      </c>
      <c r="AE1544">
        <v>0.67924499999999999</v>
      </c>
      <c r="AH1544">
        <v>4.8671300000000004</v>
      </c>
      <c r="AI1544">
        <v>-0.156305</v>
      </c>
      <c r="AJ1544">
        <v>-0.24346400000000001</v>
      </c>
      <c r="AK1544">
        <v>999</v>
      </c>
      <c r="AO1544">
        <v>16159</v>
      </c>
    </row>
    <row r="1545" spans="1:41" x14ac:dyDescent="0.45">
      <c r="A1545" t="s">
        <v>8851</v>
      </c>
      <c r="B1545" t="s">
        <v>10</v>
      </c>
      <c r="C1545">
        <v>2</v>
      </c>
      <c r="D1545">
        <v>3</v>
      </c>
      <c r="F1545">
        <v>4.8837200000000003</v>
      </c>
      <c r="G1545">
        <v>34</v>
      </c>
      <c r="H1545">
        <v>0</v>
      </c>
      <c r="K1545">
        <v>38.700000000000003</v>
      </c>
      <c r="L1545">
        <v>177</v>
      </c>
      <c r="M1545">
        <v>38</v>
      </c>
      <c r="N1545">
        <v>22</v>
      </c>
      <c r="O1545">
        <v>21</v>
      </c>
      <c r="P1545">
        <v>5</v>
      </c>
      <c r="Q1545">
        <v>22</v>
      </c>
      <c r="R1545">
        <v>0</v>
      </c>
      <c r="S1545">
        <v>3</v>
      </c>
      <c r="T1545">
        <v>37</v>
      </c>
      <c r="U1545">
        <v>8.6046499999999995</v>
      </c>
      <c r="V1545">
        <v>5.1162799999999997</v>
      </c>
      <c r="W1545">
        <v>1.6818200000000001</v>
      </c>
      <c r="X1545">
        <v>1.16279</v>
      </c>
      <c r="Y1545">
        <v>0.20904</v>
      </c>
      <c r="Z1545">
        <v>0.124294</v>
      </c>
      <c r="AA1545">
        <v>8.4745772182941395E-2</v>
      </c>
      <c r="AB1545">
        <v>0.25</v>
      </c>
      <c r="AC1545">
        <v>1.5503899999999999</v>
      </c>
      <c r="AD1545">
        <v>0.3</v>
      </c>
      <c r="AE1545">
        <v>0.71698099999999998</v>
      </c>
      <c r="AH1545">
        <v>4.9604699999999999</v>
      </c>
      <c r="AI1545">
        <v>-0.15686</v>
      </c>
      <c r="AJ1545">
        <v>-0.16753499999999999</v>
      </c>
      <c r="AK1545">
        <v>999</v>
      </c>
      <c r="AO1545">
        <v>15007</v>
      </c>
    </row>
    <row r="1546" spans="1:41" x14ac:dyDescent="0.45">
      <c r="A1546" t="s">
        <v>9223</v>
      </c>
      <c r="B1546" t="s">
        <v>28</v>
      </c>
      <c r="C1546">
        <v>3</v>
      </c>
      <c r="D1546">
        <v>6</v>
      </c>
      <c r="F1546">
        <v>5.6661799999999998</v>
      </c>
      <c r="G1546">
        <v>24</v>
      </c>
      <c r="H1546">
        <v>14</v>
      </c>
      <c r="K1546">
        <v>68.3</v>
      </c>
      <c r="L1546">
        <v>319</v>
      </c>
      <c r="M1546">
        <v>67</v>
      </c>
      <c r="N1546">
        <v>46</v>
      </c>
      <c r="O1546">
        <v>43</v>
      </c>
      <c r="P1546">
        <v>8</v>
      </c>
      <c r="Q1546">
        <v>42</v>
      </c>
      <c r="R1546">
        <v>0</v>
      </c>
      <c r="S1546">
        <v>16</v>
      </c>
      <c r="T1546">
        <v>58</v>
      </c>
      <c r="U1546">
        <v>7.6427500000000004</v>
      </c>
      <c r="V1546">
        <v>5.5344100000000003</v>
      </c>
      <c r="W1546">
        <v>1.3809499999999999</v>
      </c>
      <c r="X1546">
        <v>1.0541700000000001</v>
      </c>
      <c r="Y1546">
        <v>0.18181800000000001</v>
      </c>
      <c r="Z1546">
        <v>0.131661</v>
      </c>
      <c r="AA1546">
        <v>5.0156742334365803E-2</v>
      </c>
      <c r="AB1546">
        <v>0.25670500000000002</v>
      </c>
      <c r="AC1546">
        <v>1.5959000000000001</v>
      </c>
      <c r="AD1546">
        <v>0.302564</v>
      </c>
      <c r="AE1546">
        <v>0.64417199999999997</v>
      </c>
      <c r="AH1546">
        <v>5.6269299999999998</v>
      </c>
      <c r="AI1546">
        <v>-0.15800500000000001</v>
      </c>
      <c r="AJ1546">
        <v>-2.462E-2</v>
      </c>
      <c r="AK1546">
        <v>999</v>
      </c>
      <c r="AO1546" t="s">
        <v>9224</v>
      </c>
    </row>
    <row r="1547" spans="1:41" x14ac:dyDescent="0.45">
      <c r="A1547" t="s">
        <v>8778</v>
      </c>
      <c r="C1547">
        <v>1</v>
      </c>
      <c r="D1547">
        <v>2</v>
      </c>
      <c r="F1547">
        <v>4.4708399999999999</v>
      </c>
      <c r="G1547">
        <v>32</v>
      </c>
      <c r="H1547">
        <v>1</v>
      </c>
      <c r="K1547">
        <v>46.3</v>
      </c>
      <c r="L1547">
        <v>208</v>
      </c>
      <c r="M1547">
        <v>49</v>
      </c>
      <c r="N1547">
        <v>25</v>
      </c>
      <c r="O1547">
        <v>23</v>
      </c>
      <c r="P1547">
        <v>6</v>
      </c>
      <c r="Q1547">
        <v>19</v>
      </c>
      <c r="R1547">
        <v>0</v>
      </c>
      <c r="S1547">
        <v>1</v>
      </c>
      <c r="T1547">
        <v>32</v>
      </c>
      <c r="U1547">
        <v>6.2202999999999999</v>
      </c>
      <c r="V1547">
        <v>3.6932999999999998</v>
      </c>
      <c r="W1547">
        <v>1.68421</v>
      </c>
      <c r="X1547">
        <v>1.16631</v>
      </c>
      <c r="Y1547">
        <v>0.15384600000000001</v>
      </c>
      <c r="Z1547">
        <v>9.1346200000000002E-2</v>
      </c>
      <c r="AA1547">
        <v>6.2500007450580597E-2</v>
      </c>
      <c r="AB1547">
        <v>0.26063799999999998</v>
      </c>
      <c r="AC1547">
        <v>1.46868</v>
      </c>
      <c r="AD1547">
        <v>0.28666700000000001</v>
      </c>
      <c r="AE1547">
        <v>0.72147600000000001</v>
      </c>
      <c r="AH1547">
        <v>4.8533099999999996</v>
      </c>
      <c r="AI1547">
        <v>-0.158274</v>
      </c>
      <c r="AJ1547">
        <v>-3.9072799999999998E-2</v>
      </c>
      <c r="AK1547">
        <v>999</v>
      </c>
      <c r="AO1547">
        <v>20209</v>
      </c>
    </row>
    <row r="1548" spans="1:41" x14ac:dyDescent="0.45">
      <c r="A1548" t="s">
        <v>9138</v>
      </c>
      <c r="C1548">
        <v>2</v>
      </c>
      <c r="D1548">
        <v>2</v>
      </c>
      <c r="F1548">
        <v>4.9290099999999999</v>
      </c>
      <c r="G1548">
        <v>34</v>
      </c>
      <c r="H1548">
        <v>0</v>
      </c>
      <c r="K1548">
        <v>49.3</v>
      </c>
      <c r="L1548">
        <v>224</v>
      </c>
      <c r="M1548">
        <v>50</v>
      </c>
      <c r="N1548">
        <v>29</v>
      </c>
      <c r="O1548">
        <v>27</v>
      </c>
      <c r="P1548">
        <v>6</v>
      </c>
      <c r="Q1548">
        <v>22</v>
      </c>
      <c r="R1548">
        <v>0</v>
      </c>
      <c r="S1548">
        <v>7</v>
      </c>
      <c r="T1548">
        <v>40</v>
      </c>
      <c r="U1548">
        <v>7.3022299999999998</v>
      </c>
      <c r="V1548">
        <v>4.0162300000000002</v>
      </c>
      <c r="W1548">
        <v>1.8181799999999999</v>
      </c>
      <c r="X1548">
        <v>1.0953299999999999</v>
      </c>
      <c r="Y1548">
        <v>0.17857100000000001</v>
      </c>
      <c r="Z1548">
        <v>9.8214300000000004E-2</v>
      </c>
      <c r="AA1548">
        <v>8.0357149243354797E-2</v>
      </c>
      <c r="AB1548">
        <v>0.25641000000000003</v>
      </c>
      <c r="AC1548">
        <v>1.46045</v>
      </c>
      <c r="AD1548">
        <v>0.29530200000000001</v>
      </c>
      <c r="AE1548">
        <v>0.67610099999999995</v>
      </c>
      <c r="AH1548">
        <v>4.9791800000000004</v>
      </c>
      <c r="AI1548">
        <v>-0.15919700000000001</v>
      </c>
      <c r="AJ1548">
        <v>-0.17683599999999999</v>
      </c>
      <c r="AK1548">
        <v>999</v>
      </c>
      <c r="AO1548" t="s">
        <v>9139</v>
      </c>
    </row>
    <row r="1549" spans="1:41" x14ac:dyDescent="0.45">
      <c r="A1549" t="s">
        <v>8481</v>
      </c>
      <c r="C1549">
        <v>1</v>
      </c>
      <c r="D1549">
        <v>2</v>
      </c>
      <c r="F1549">
        <v>5.34884</v>
      </c>
      <c r="G1549">
        <v>40</v>
      </c>
      <c r="H1549">
        <v>3</v>
      </c>
      <c r="K1549">
        <v>38.700000000000003</v>
      </c>
      <c r="L1549">
        <v>174</v>
      </c>
      <c r="M1549">
        <v>39</v>
      </c>
      <c r="N1549">
        <v>25</v>
      </c>
      <c r="O1549">
        <v>23</v>
      </c>
      <c r="P1549">
        <v>7</v>
      </c>
      <c r="Q1549">
        <v>20</v>
      </c>
      <c r="R1549">
        <v>1</v>
      </c>
      <c r="S1549">
        <v>2</v>
      </c>
      <c r="T1549">
        <v>38</v>
      </c>
      <c r="U1549">
        <v>8.8372100000000007</v>
      </c>
      <c r="V1549">
        <v>4.65116</v>
      </c>
      <c r="W1549">
        <v>1.9</v>
      </c>
      <c r="X1549">
        <v>1.62791</v>
      </c>
      <c r="Y1549">
        <v>0.218391</v>
      </c>
      <c r="Z1549">
        <v>0.114943</v>
      </c>
      <c r="AA1549">
        <v>0.103448279201984</v>
      </c>
      <c r="AB1549">
        <v>0.256579</v>
      </c>
      <c r="AC1549">
        <v>1.5245500000000001</v>
      </c>
      <c r="AD1549">
        <v>0.29906500000000003</v>
      </c>
      <c r="AE1549">
        <v>0.69105700000000003</v>
      </c>
      <c r="AH1549">
        <v>5.3480600000000003</v>
      </c>
      <c r="AI1549">
        <v>-0.160303</v>
      </c>
      <c r="AJ1549">
        <v>-0.23377400000000001</v>
      </c>
      <c r="AK1549">
        <v>999</v>
      </c>
      <c r="AO1549">
        <v>1246</v>
      </c>
    </row>
    <row r="1550" spans="1:41" x14ac:dyDescent="0.45">
      <c r="A1550" t="s">
        <v>9228</v>
      </c>
      <c r="C1550">
        <v>3</v>
      </c>
      <c r="D1550">
        <v>3</v>
      </c>
      <c r="F1550">
        <v>4.9471499999999997</v>
      </c>
      <c r="G1550">
        <v>31</v>
      </c>
      <c r="H1550">
        <v>1</v>
      </c>
      <c r="K1550">
        <v>47.3</v>
      </c>
      <c r="L1550">
        <v>212</v>
      </c>
      <c r="M1550">
        <v>42</v>
      </c>
      <c r="N1550">
        <v>28</v>
      </c>
      <c r="O1550">
        <v>26</v>
      </c>
      <c r="P1550">
        <v>6</v>
      </c>
      <c r="Q1550">
        <v>31</v>
      </c>
      <c r="R1550">
        <v>0</v>
      </c>
      <c r="S1550">
        <v>2</v>
      </c>
      <c r="T1550">
        <v>46</v>
      </c>
      <c r="U1550">
        <v>8.7526399999999995</v>
      </c>
      <c r="V1550">
        <v>5.8985200000000004</v>
      </c>
      <c r="W1550">
        <v>1.48387</v>
      </c>
      <c r="X1550">
        <v>1.1416500000000001</v>
      </c>
      <c r="Y1550">
        <v>0.21698100000000001</v>
      </c>
      <c r="Z1550">
        <v>0.14622599999999999</v>
      </c>
      <c r="AA1550">
        <v>7.0754706859588595E-2</v>
      </c>
      <c r="AB1550">
        <v>0.23463700000000001</v>
      </c>
      <c r="AC1550">
        <v>1.5433399999999999</v>
      </c>
      <c r="AD1550">
        <v>0.28346500000000002</v>
      </c>
      <c r="AE1550">
        <v>0.69659400000000005</v>
      </c>
      <c r="AH1550">
        <v>5.0520800000000001</v>
      </c>
      <c r="AI1550">
        <v>-0.16200800000000001</v>
      </c>
      <c r="AJ1550">
        <v>-0.22761700000000001</v>
      </c>
      <c r="AK1550">
        <v>999</v>
      </c>
      <c r="AO1550" t="s">
        <v>9229</v>
      </c>
    </row>
    <row r="1551" spans="1:41" x14ac:dyDescent="0.45">
      <c r="A1551" t="s">
        <v>9017</v>
      </c>
      <c r="C1551">
        <v>1</v>
      </c>
      <c r="D1551">
        <v>2</v>
      </c>
      <c r="F1551">
        <v>5.2821699999999998</v>
      </c>
      <c r="G1551">
        <v>34</v>
      </c>
      <c r="H1551">
        <v>1</v>
      </c>
      <c r="K1551">
        <v>44.3</v>
      </c>
      <c r="L1551">
        <v>203</v>
      </c>
      <c r="M1551">
        <v>47</v>
      </c>
      <c r="N1551">
        <v>28</v>
      </c>
      <c r="O1551">
        <v>26</v>
      </c>
      <c r="P1551">
        <v>7</v>
      </c>
      <c r="Q1551">
        <v>24</v>
      </c>
      <c r="R1551">
        <v>1</v>
      </c>
      <c r="S1551">
        <v>1</v>
      </c>
      <c r="T1551">
        <v>39</v>
      </c>
      <c r="U1551">
        <v>7.9232500000000003</v>
      </c>
      <c r="V1551">
        <v>4.8758499999999998</v>
      </c>
      <c r="W1551">
        <v>1.625</v>
      </c>
      <c r="X1551">
        <v>1.4221200000000001</v>
      </c>
      <c r="Y1551">
        <v>0.19211800000000001</v>
      </c>
      <c r="Z1551">
        <v>0.118227</v>
      </c>
      <c r="AA1551">
        <v>7.3891624808311407E-2</v>
      </c>
      <c r="AB1551">
        <v>0.26404499999999997</v>
      </c>
      <c r="AC1551">
        <v>1.6027100000000001</v>
      </c>
      <c r="AD1551">
        <v>0.30303000000000002</v>
      </c>
      <c r="AE1551">
        <v>0.70261399999999996</v>
      </c>
      <c r="AH1551">
        <v>5.2415000000000003</v>
      </c>
      <c r="AI1551">
        <v>-0.16420000000000001</v>
      </c>
      <c r="AJ1551">
        <v>-0.31339600000000001</v>
      </c>
      <c r="AK1551">
        <v>999</v>
      </c>
      <c r="AO1551" t="s">
        <v>9018</v>
      </c>
    </row>
    <row r="1552" spans="1:41" x14ac:dyDescent="0.45">
      <c r="A1552" t="s">
        <v>8746</v>
      </c>
      <c r="B1552" t="s">
        <v>42</v>
      </c>
      <c r="C1552">
        <v>3</v>
      </c>
      <c r="D1552">
        <v>5</v>
      </c>
      <c r="F1552">
        <v>4.9913299999999996</v>
      </c>
      <c r="G1552">
        <v>37</v>
      </c>
      <c r="H1552">
        <v>2</v>
      </c>
      <c r="K1552">
        <v>57.7</v>
      </c>
      <c r="L1552">
        <v>261</v>
      </c>
      <c r="M1552">
        <v>66</v>
      </c>
      <c r="N1552">
        <v>34</v>
      </c>
      <c r="O1552">
        <v>32</v>
      </c>
      <c r="P1552">
        <v>7</v>
      </c>
      <c r="Q1552">
        <v>21</v>
      </c>
      <c r="R1552">
        <v>0</v>
      </c>
      <c r="S1552">
        <v>4</v>
      </c>
      <c r="T1552">
        <v>29</v>
      </c>
      <c r="U1552">
        <v>4.5233999999999996</v>
      </c>
      <c r="V1552">
        <v>3.27556</v>
      </c>
      <c r="W1552">
        <v>1.3809499999999999</v>
      </c>
      <c r="X1552">
        <v>1.09185</v>
      </c>
      <c r="Y1552">
        <v>0.111111</v>
      </c>
      <c r="Z1552">
        <v>8.0459799999999998E-2</v>
      </c>
      <c r="AA1552">
        <v>3.0651338398456501E-2</v>
      </c>
      <c r="AB1552">
        <v>0.27966099999999999</v>
      </c>
      <c r="AC1552">
        <v>1.5078</v>
      </c>
      <c r="AD1552">
        <v>0.29499999999999998</v>
      </c>
      <c r="AE1552">
        <v>0.68652899999999994</v>
      </c>
      <c r="AH1552">
        <v>5.1267899999999997</v>
      </c>
      <c r="AI1552">
        <v>-0.16495599999999999</v>
      </c>
      <c r="AJ1552">
        <v>-3.51758E-2</v>
      </c>
      <c r="AK1552">
        <v>999</v>
      </c>
      <c r="AO1552" t="s">
        <v>8747</v>
      </c>
    </row>
    <row r="1553" spans="1:41" x14ac:dyDescent="0.45">
      <c r="A1553" t="s">
        <v>8966</v>
      </c>
      <c r="C1553">
        <v>1</v>
      </c>
      <c r="D1553">
        <v>3</v>
      </c>
      <c r="F1553">
        <v>5.2300199999999997</v>
      </c>
      <c r="G1553">
        <v>36</v>
      </c>
      <c r="H1553">
        <v>0</v>
      </c>
      <c r="K1553">
        <v>41.3</v>
      </c>
      <c r="L1553">
        <v>189</v>
      </c>
      <c r="M1553">
        <v>41</v>
      </c>
      <c r="N1553">
        <v>26</v>
      </c>
      <c r="O1553">
        <v>24</v>
      </c>
      <c r="P1553">
        <v>6</v>
      </c>
      <c r="Q1553">
        <v>25</v>
      </c>
      <c r="R1553">
        <v>0</v>
      </c>
      <c r="S1553">
        <v>1</v>
      </c>
      <c r="T1553">
        <v>39</v>
      </c>
      <c r="U1553">
        <v>8.4987899999999996</v>
      </c>
      <c r="V1553">
        <v>5.44794</v>
      </c>
      <c r="W1553">
        <v>1.56</v>
      </c>
      <c r="X1553">
        <v>1.30751</v>
      </c>
      <c r="Y1553">
        <v>0.206349</v>
      </c>
      <c r="Z1553">
        <v>0.132275</v>
      </c>
      <c r="AA1553">
        <v>7.4074074625968905E-2</v>
      </c>
      <c r="AB1553">
        <v>0.25153399999999998</v>
      </c>
      <c r="AC1553">
        <v>1.59806</v>
      </c>
      <c r="AD1553">
        <v>0.29660999999999998</v>
      </c>
      <c r="AE1553">
        <v>0.69444399999999995</v>
      </c>
      <c r="AH1553">
        <v>5.1436599999999997</v>
      </c>
      <c r="AI1553">
        <v>-0.16505400000000001</v>
      </c>
      <c r="AJ1553">
        <v>-0.33696300000000001</v>
      </c>
      <c r="AK1553">
        <v>999</v>
      </c>
      <c r="AO1553" t="s">
        <v>8967</v>
      </c>
    </row>
    <row r="1554" spans="1:41" x14ac:dyDescent="0.45">
      <c r="A1554" t="s">
        <v>8594</v>
      </c>
      <c r="C1554">
        <v>2</v>
      </c>
      <c r="D1554">
        <v>4</v>
      </c>
      <c r="F1554">
        <v>5.8184300000000002</v>
      </c>
      <c r="G1554">
        <v>19</v>
      </c>
      <c r="H1554">
        <v>15</v>
      </c>
      <c r="K1554">
        <v>72.7</v>
      </c>
      <c r="L1554">
        <v>342</v>
      </c>
      <c r="M1554">
        <v>89</v>
      </c>
      <c r="N1554">
        <v>50</v>
      </c>
      <c r="O1554">
        <v>47</v>
      </c>
      <c r="P1554">
        <v>14</v>
      </c>
      <c r="Q1554">
        <v>31</v>
      </c>
      <c r="R1554">
        <v>0</v>
      </c>
      <c r="S1554">
        <v>3</v>
      </c>
      <c r="T1554">
        <v>47</v>
      </c>
      <c r="U1554">
        <v>5.8184300000000002</v>
      </c>
      <c r="V1554">
        <v>3.8376899999999998</v>
      </c>
      <c r="W1554">
        <v>1.51613</v>
      </c>
      <c r="X1554">
        <v>1.73315</v>
      </c>
      <c r="Y1554">
        <v>0.13742699999999999</v>
      </c>
      <c r="Z1554">
        <v>9.0643299999999996E-2</v>
      </c>
      <c r="AA1554">
        <v>4.6783626079559298E-2</v>
      </c>
      <c r="AB1554">
        <v>0.28896100000000002</v>
      </c>
      <c r="AC1554">
        <v>1.65062</v>
      </c>
      <c r="AD1554">
        <v>0.30364400000000002</v>
      </c>
      <c r="AE1554">
        <v>0.69721100000000003</v>
      </c>
      <c r="AH1554">
        <v>5.8685200000000002</v>
      </c>
      <c r="AI1554">
        <v>-0.16517399999999999</v>
      </c>
      <c r="AJ1554">
        <v>-0.34813100000000002</v>
      </c>
      <c r="AK1554">
        <v>999</v>
      </c>
      <c r="AO1554">
        <v>10354</v>
      </c>
    </row>
    <row r="1555" spans="1:41" x14ac:dyDescent="0.45">
      <c r="A1555" t="s">
        <v>9032</v>
      </c>
      <c r="B1555" t="s">
        <v>82</v>
      </c>
      <c r="C1555">
        <v>2</v>
      </c>
      <c r="D1555">
        <v>3</v>
      </c>
      <c r="F1555">
        <v>4.5762700000000001</v>
      </c>
      <c r="G1555">
        <v>41</v>
      </c>
      <c r="H1555">
        <v>0</v>
      </c>
      <c r="K1555">
        <v>41.3</v>
      </c>
      <c r="L1555">
        <v>184</v>
      </c>
      <c r="M1555">
        <v>39</v>
      </c>
      <c r="N1555">
        <v>22</v>
      </c>
      <c r="O1555">
        <v>21</v>
      </c>
      <c r="P1555">
        <v>5</v>
      </c>
      <c r="Q1555">
        <v>23</v>
      </c>
      <c r="R1555">
        <v>0</v>
      </c>
      <c r="S1555">
        <v>1</v>
      </c>
      <c r="T1555">
        <v>37</v>
      </c>
      <c r="U1555">
        <v>8.0629500000000007</v>
      </c>
      <c r="V1555">
        <v>5.0121099999999998</v>
      </c>
      <c r="W1555">
        <v>1.6087</v>
      </c>
      <c r="X1555">
        <v>1.0895900000000001</v>
      </c>
      <c r="Y1555">
        <v>0.20108699999999999</v>
      </c>
      <c r="Z1555">
        <v>0.125</v>
      </c>
      <c r="AA1555">
        <v>7.6086953282356207E-2</v>
      </c>
      <c r="AB1555">
        <v>0.24374999999999999</v>
      </c>
      <c r="AC1555">
        <v>1.5012099999999999</v>
      </c>
      <c r="AD1555">
        <v>0.288136</v>
      </c>
      <c r="AE1555">
        <v>0.72727299999999995</v>
      </c>
      <c r="AH1555">
        <v>4.7804599999999997</v>
      </c>
      <c r="AI1555">
        <v>-0.165322</v>
      </c>
      <c r="AJ1555">
        <v>-6.1250699999999998E-2</v>
      </c>
      <c r="AK1555">
        <v>999</v>
      </c>
      <c r="AO1555" t="s">
        <v>9033</v>
      </c>
    </row>
    <row r="1556" spans="1:41" x14ac:dyDescent="0.45">
      <c r="A1556" t="s">
        <v>7526</v>
      </c>
      <c r="B1556" t="s">
        <v>46</v>
      </c>
      <c r="C1556">
        <v>2</v>
      </c>
      <c r="D1556">
        <v>1</v>
      </c>
      <c r="F1556">
        <v>4.9668900000000002</v>
      </c>
      <c r="G1556">
        <v>47</v>
      </c>
      <c r="H1556">
        <v>0</v>
      </c>
      <c r="K1556">
        <v>45.3</v>
      </c>
      <c r="L1556">
        <v>197</v>
      </c>
      <c r="M1556">
        <v>46</v>
      </c>
      <c r="N1556">
        <v>27</v>
      </c>
      <c r="O1556">
        <v>25</v>
      </c>
      <c r="P1556">
        <v>7</v>
      </c>
      <c r="Q1556">
        <v>19</v>
      </c>
      <c r="R1556">
        <v>1</v>
      </c>
      <c r="S1556">
        <v>2</v>
      </c>
      <c r="T1556">
        <v>36</v>
      </c>
      <c r="U1556">
        <v>7.1523199999999996</v>
      </c>
      <c r="V1556">
        <v>3.7748300000000001</v>
      </c>
      <c r="W1556">
        <v>1.8947400000000001</v>
      </c>
      <c r="X1556">
        <v>1.39073</v>
      </c>
      <c r="Y1556">
        <v>0.18274099999999999</v>
      </c>
      <c r="Z1556">
        <v>9.6446699999999996E-2</v>
      </c>
      <c r="AA1556">
        <v>8.6294420063495594E-2</v>
      </c>
      <c r="AB1556">
        <v>0.26136399999999999</v>
      </c>
      <c r="AC1556">
        <v>1.4348799999999999</v>
      </c>
      <c r="AD1556">
        <v>0.29323300000000002</v>
      </c>
      <c r="AE1556">
        <v>0.68840599999999996</v>
      </c>
      <c r="AH1556">
        <v>5.0651999999999999</v>
      </c>
      <c r="AI1556">
        <v>-0.166514</v>
      </c>
      <c r="AJ1556">
        <v>-0.26156299999999999</v>
      </c>
      <c r="AK1556">
        <v>999</v>
      </c>
      <c r="AO1556">
        <v>5615</v>
      </c>
    </row>
    <row r="1557" spans="1:41" x14ac:dyDescent="0.45">
      <c r="A1557" t="s">
        <v>9023</v>
      </c>
      <c r="B1557" t="s">
        <v>46</v>
      </c>
      <c r="C1557">
        <v>3</v>
      </c>
      <c r="D1557">
        <v>3</v>
      </c>
      <c r="F1557">
        <v>4.875</v>
      </c>
      <c r="G1557">
        <v>41</v>
      </c>
      <c r="H1557">
        <v>0</v>
      </c>
      <c r="K1557">
        <v>48</v>
      </c>
      <c r="L1557">
        <v>216</v>
      </c>
      <c r="M1557">
        <v>43</v>
      </c>
      <c r="N1557">
        <v>28</v>
      </c>
      <c r="O1557">
        <v>26</v>
      </c>
      <c r="P1557">
        <v>6</v>
      </c>
      <c r="Q1557">
        <v>29</v>
      </c>
      <c r="R1557">
        <v>0</v>
      </c>
      <c r="S1557">
        <v>5</v>
      </c>
      <c r="T1557">
        <v>47</v>
      </c>
      <c r="U1557">
        <v>8.8125</v>
      </c>
      <c r="V1557">
        <v>5.4375</v>
      </c>
      <c r="W1557">
        <v>1.62069</v>
      </c>
      <c r="X1557">
        <v>1.125</v>
      </c>
      <c r="Y1557">
        <v>0.21759300000000001</v>
      </c>
      <c r="Z1557">
        <v>0.13425899999999999</v>
      </c>
      <c r="AA1557">
        <v>8.3333343267440796E-2</v>
      </c>
      <c r="AB1557">
        <v>0.236264</v>
      </c>
      <c r="AC1557">
        <v>1.5</v>
      </c>
      <c r="AD1557">
        <v>0.28682200000000002</v>
      </c>
      <c r="AE1557">
        <v>0.69182399999999999</v>
      </c>
      <c r="AH1557">
        <v>5.04671</v>
      </c>
      <c r="AI1557">
        <v>-0.16656199999999999</v>
      </c>
      <c r="AJ1557">
        <v>-0.21554599999999999</v>
      </c>
      <c r="AK1557">
        <v>999</v>
      </c>
      <c r="AO1557" t="s">
        <v>9024</v>
      </c>
    </row>
    <row r="1558" spans="1:41" x14ac:dyDescent="0.45">
      <c r="A1558" t="s">
        <v>8935</v>
      </c>
      <c r="C1558">
        <v>2</v>
      </c>
      <c r="D1558">
        <v>4</v>
      </c>
      <c r="F1558">
        <v>5.2079599999999999</v>
      </c>
      <c r="G1558">
        <v>32</v>
      </c>
      <c r="H1558">
        <v>4</v>
      </c>
      <c r="K1558">
        <v>55.3</v>
      </c>
      <c r="L1558">
        <v>253</v>
      </c>
      <c r="M1558">
        <v>59</v>
      </c>
      <c r="N1558">
        <v>34</v>
      </c>
      <c r="O1558">
        <v>32</v>
      </c>
      <c r="P1558">
        <v>9</v>
      </c>
      <c r="Q1558">
        <v>27</v>
      </c>
      <c r="R1558">
        <v>0</v>
      </c>
      <c r="S1558">
        <v>4</v>
      </c>
      <c r="T1558">
        <v>47</v>
      </c>
      <c r="U1558">
        <v>7.6491899999999999</v>
      </c>
      <c r="V1558">
        <v>4.3942100000000002</v>
      </c>
      <c r="W1558">
        <v>1.74074</v>
      </c>
      <c r="X1558">
        <v>1.4647399999999999</v>
      </c>
      <c r="Y1558">
        <v>0.18577099999999999</v>
      </c>
      <c r="Z1558">
        <v>0.10671899999999999</v>
      </c>
      <c r="AA1558">
        <v>7.9051382839679704E-2</v>
      </c>
      <c r="AB1558">
        <v>0.265766</v>
      </c>
      <c r="AC1558">
        <v>1.55515</v>
      </c>
      <c r="AD1558">
        <v>0.301205</v>
      </c>
      <c r="AE1558">
        <v>0.70844700000000005</v>
      </c>
      <c r="AH1558">
        <v>5.3526899999999999</v>
      </c>
      <c r="AI1558">
        <v>-0.16781599999999999</v>
      </c>
      <c r="AJ1558">
        <v>-0.109762</v>
      </c>
      <c r="AK1558">
        <v>999</v>
      </c>
      <c r="AO1558">
        <v>19529</v>
      </c>
    </row>
    <row r="1559" spans="1:41" x14ac:dyDescent="0.45">
      <c r="A1559" t="s">
        <v>8908</v>
      </c>
      <c r="B1559" t="s">
        <v>39</v>
      </c>
      <c r="C1559">
        <v>1</v>
      </c>
      <c r="D1559">
        <v>2</v>
      </c>
      <c r="F1559">
        <v>5.4961799999999998</v>
      </c>
      <c r="G1559">
        <v>32</v>
      </c>
      <c r="H1559">
        <v>1</v>
      </c>
      <c r="K1559">
        <v>39.299999999999997</v>
      </c>
      <c r="L1559">
        <v>184</v>
      </c>
      <c r="M1559">
        <v>40</v>
      </c>
      <c r="N1559">
        <v>26</v>
      </c>
      <c r="O1559">
        <v>24</v>
      </c>
      <c r="P1559">
        <v>6</v>
      </c>
      <c r="Q1559">
        <v>27</v>
      </c>
      <c r="R1559">
        <v>1</v>
      </c>
      <c r="S1559">
        <v>0</v>
      </c>
      <c r="T1559">
        <v>39</v>
      </c>
      <c r="U1559">
        <v>8.9313000000000002</v>
      </c>
      <c r="V1559">
        <v>6.1832099999999999</v>
      </c>
      <c r="W1559">
        <v>1.4444399999999999</v>
      </c>
      <c r="X1559">
        <v>1.37405</v>
      </c>
      <c r="Y1559">
        <v>0.21195700000000001</v>
      </c>
      <c r="Z1559">
        <v>0.14673900000000001</v>
      </c>
      <c r="AA1559">
        <v>6.5217390656471197E-2</v>
      </c>
      <c r="AB1559">
        <v>0.25477699999999998</v>
      </c>
      <c r="AC1559">
        <v>1.7048300000000001</v>
      </c>
      <c r="AD1559">
        <v>0.30357099999999998</v>
      </c>
      <c r="AE1559">
        <v>0.69965900000000003</v>
      </c>
      <c r="AH1559">
        <v>5.3161100000000001</v>
      </c>
      <c r="AI1559">
        <v>-0.168042</v>
      </c>
      <c r="AJ1559">
        <v>-0.35215099999999999</v>
      </c>
      <c r="AK1559">
        <v>999</v>
      </c>
      <c r="AO1559" t="s">
        <v>8909</v>
      </c>
    </row>
    <row r="1560" spans="1:41" x14ac:dyDescent="0.45">
      <c r="A1560" t="s">
        <v>9157</v>
      </c>
      <c r="B1560" t="s">
        <v>207</v>
      </c>
      <c r="C1560">
        <v>2</v>
      </c>
      <c r="D1560">
        <v>3</v>
      </c>
      <c r="F1560">
        <v>5.17021</v>
      </c>
      <c r="G1560">
        <v>39</v>
      </c>
      <c r="H1560">
        <v>0</v>
      </c>
      <c r="K1560">
        <v>47</v>
      </c>
      <c r="L1560">
        <v>215</v>
      </c>
      <c r="M1560">
        <v>45</v>
      </c>
      <c r="N1560">
        <v>29</v>
      </c>
      <c r="O1560">
        <v>27</v>
      </c>
      <c r="P1560">
        <v>6</v>
      </c>
      <c r="Q1560">
        <v>28</v>
      </c>
      <c r="R1560">
        <v>1</v>
      </c>
      <c r="S1560">
        <v>5</v>
      </c>
      <c r="T1560">
        <v>45</v>
      </c>
      <c r="U1560">
        <v>8.6170200000000001</v>
      </c>
      <c r="V1560">
        <v>5.3616999999999999</v>
      </c>
      <c r="W1560">
        <v>1.60714</v>
      </c>
      <c r="X1560">
        <v>1.1489400000000001</v>
      </c>
      <c r="Y1560">
        <v>0.20930199999999999</v>
      </c>
      <c r="Z1560">
        <v>0.13023299999999999</v>
      </c>
      <c r="AA1560">
        <v>7.9069763422012301E-2</v>
      </c>
      <c r="AB1560">
        <v>0.247253</v>
      </c>
      <c r="AC1560">
        <v>1.5531900000000001</v>
      </c>
      <c r="AD1560">
        <v>0.29770999999999997</v>
      </c>
      <c r="AE1560">
        <v>0.68111500000000003</v>
      </c>
      <c r="AH1560">
        <v>5.1060999999999996</v>
      </c>
      <c r="AI1560">
        <v>-0.16906599999999999</v>
      </c>
      <c r="AJ1560">
        <v>-0.32573600000000003</v>
      </c>
      <c r="AK1560">
        <v>999</v>
      </c>
      <c r="AO1560">
        <v>21327</v>
      </c>
    </row>
    <row r="1561" spans="1:41" x14ac:dyDescent="0.45">
      <c r="A1561" t="s">
        <v>7451</v>
      </c>
      <c r="B1561" t="s">
        <v>10</v>
      </c>
      <c r="C1561">
        <v>2</v>
      </c>
      <c r="D1561">
        <v>3</v>
      </c>
      <c r="F1561">
        <v>5.4961799999999998</v>
      </c>
      <c r="G1561">
        <v>32</v>
      </c>
      <c r="H1561">
        <v>0</v>
      </c>
      <c r="K1561">
        <v>39.299999999999997</v>
      </c>
      <c r="L1561">
        <v>184</v>
      </c>
      <c r="M1561">
        <v>43</v>
      </c>
      <c r="N1561">
        <v>26</v>
      </c>
      <c r="O1561">
        <v>24</v>
      </c>
      <c r="P1561">
        <v>5</v>
      </c>
      <c r="Q1561">
        <v>21</v>
      </c>
      <c r="R1561">
        <v>1</v>
      </c>
      <c r="S1561">
        <v>2</v>
      </c>
      <c r="T1561">
        <v>33</v>
      </c>
      <c r="U1561">
        <v>7.5572499999999998</v>
      </c>
      <c r="V1561">
        <v>4.8091600000000003</v>
      </c>
      <c r="W1561">
        <v>1.5714300000000001</v>
      </c>
      <c r="X1561">
        <v>1.1450400000000001</v>
      </c>
      <c r="Y1561">
        <v>0.17934800000000001</v>
      </c>
      <c r="Z1561">
        <v>0.11413</v>
      </c>
      <c r="AA1561">
        <v>6.5217390656471197E-2</v>
      </c>
      <c r="AB1561">
        <v>0.26708100000000001</v>
      </c>
      <c r="AC1561">
        <v>1.6285000000000001</v>
      </c>
      <c r="AD1561">
        <v>0.30894300000000002</v>
      </c>
      <c r="AE1561">
        <v>0.66666700000000001</v>
      </c>
      <c r="AH1561">
        <v>4.9853199999999998</v>
      </c>
      <c r="AI1561">
        <v>-0.16989499999999999</v>
      </c>
      <c r="AJ1561">
        <v>-0.54233600000000004</v>
      </c>
      <c r="AK1561">
        <v>999</v>
      </c>
      <c r="AO1561">
        <v>16866</v>
      </c>
    </row>
    <row r="1562" spans="1:41" x14ac:dyDescent="0.45">
      <c r="A1562" t="s">
        <v>8986</v>
      </c>
      <c r="C1562">
        <v>3</v>
      </c>
      <c r="D1562">
        <v>3</v>
      </c>
      <c r="F1562">
        <v>4.6308699999999998</v>
      </c>
      <c r="G1562">
        <v>31</v>
      </c>
      <c r="H1562">
        <v>0</v>
      </c>
      <c r="K1562">
        <v>44.7</v>
      </c>
      <c r="L1562">
        <v>199</v>
      </c>
      <c r="M1562">
        <v>44</v>
      </c>
      <c r="N1562">
        <v>25</v>
      </c>
      <c r="O1562">
        <v>23</v>
      </c>
      <c r="P1562">
        <v>6</v>
      </c>
      <c r="Q1562">
        <v>21</v>
      </c>
      <c r="R1562">
        <v>0</v>
      </c>
      <c r="S1562">
        <v>4</v>
      </c>
      <c r="T1562">
        <v>39</v>
      </c>
      <c r="U1562">
        <v>7.8523500000000004</v>
      </c>
      <c r="V1562">
        <v>4.2281899999999997</v>
      </c>
      <c r="W1562">
        <v>1.85714</v>
      </c>
      <c r="X1562">
        <v>1.2080500000000001</v>
      </c>
      <c r="Y1562">
        <v>0.19597999999999999</v>
      </c>
      <c r="Z1562">
        <v>0.105528</v>
      </c>
      <c r="AA1562">
        <v>9.0452253818511894E-2</v>
      </c>
      <c r="AB1562">
        <v>0.25287399999999999</v>
      </c>
      <c r="AC1562">
        <v>1.45414</v>
      </c>
      <c r="AD1562">
        <v>0.294574</v>
      </c>
      <c r="AE1562">
        <v>0.70671399999999995</v>
      </c>
      <c r="AH1562">
        <v>4.9328900000000004</v>
      </c>
      <c r="AI1562">
        <v>-0.17024</v>
      </c>
      <c r="AJ1562">
        <v>3.5698100000000001E-3</v>
      </c>
      <c r="AK1562">
        <v>999</v>
      </c>
      <c r="AO1562" t="s">
        <v>8987</v>
      </c>
    </row>
    <row r="1563" spans="1:41" x14ac:dyDescent="0.45">
      <c r="A1563" t="s">
        <v>7545</v>
      </c>
      <c r="B1563" t="s">
        <v>130</v>
      </c>
      <c r="C1563">
        <v>2</v>
      </c>
      <c r="D1563">
        <v>4</v>
      </c>
      <c r="F1563">
        <v>5.20343</v>
      </c>
      <c r="G1563">
        <v>33</v>
      </c>
      <c r="H1563">
        <v>4</v>
      </c>
      <c r="K1563">
        <v>46.7</v>
      </c>
      <c r="L1563">
        <v>208</v>
      </c>
      <c r="M1563">
        <v>53</v>
      </c>
      <c r="N1563">
        <v>29</v>
      </c>
      <c r="O1563">
        <v>27</v>
      </c>
      <c r="P1563">
        <v>9</v>
      </c>
      <c r="Q1563">
        <v>15</v>
      </c>
      <c r="R1563">
        <v>1</v>
      </c>
      <c r="S1563">
        <v>1</v>
      </c>
      <c r="T1563">
        <v>32</v>
      </c>
      <c r="U1563">
        <v>6.1670199999999999</v>
      </c>
      <c r="V1563">
        <v>2.89079</v>
      </c>
      <c r="W1563">
        <v>2.1333299999999999</v>
      </c>
      <c r="X1563">
        <v>1.73448</v>
      </c>
      <c r="Y1563">
        <v>0.15384600000000001</v>
      </c>
      <c r="Z1563">
        <v>7.2115399999999996E-2</v>
      </c>
      <c r="AA1563">
        <v>8.1730775535106603E-2</v>
      </c>
      <c r="AB1563">
        <v>0.27604200000000001</v>
      </c>
      <c r="AC1563">
        <v>1.4560999999999999</v>
      </c>
      <c r="AD1563">
        <v>0.29139100000000001</v>
      </c>
      <c r="AE1563">
        <v>0.70397100000000001</v>
      </c>
      <c r="AH1563">
        <v>5.4177799999999996</v>
      </c>
      <c r="AI1563">
        <v>-0.17047999999999999</v>
      </c>
      <c r="AJ1563">
        <v>-0.111924</v>
      </c>
      <c r="AK1563">
        <v>999</v>
      </c>
      <c r="AO1563">
        <v>15290</v>
      </c>
    </row>
    <row r="1564" spans="1:41" x14ac:dyDescent="0.45">
      <c r="A1564" t="s">
        <v>119</v>
      </c>
      <c r="B1564" t="s">
        <v>46</v>
      </c>
      <c r="C1564">
        <v>2</v>
      </c>
      <c r="D1564">
        <v>2</v>
      </c>
      <c r="F1564">
        <v>4.8603399999999999</v>
      </c>
      <c r="G1564">
        <v>41</v>
      </c>
      <c r="H1564">
        <v>1</v>
      </c>
      <c r="K1564">
        <v>53.7</v>
      </c>
      <c r="L1564">
        <v>241</v>
      </c>
      <c r="M1564">
        <v>47</v>
      </c>
      <c r="N1564">
        <v>31</v>
      </c>
      <c r="O1564">
        <v>29</v>
      </c>
      <c r="P1564">
        <v>7</v>
      </c>
      <c r="Q1564">
        <v>28</v>
      </c>
      <c r="R1564">
        <v>1</v>
      </c>
      <c r="S1564">
        <v>10</v>
      </c>
      <c r="T1564">
        <v>56</v>
      </c>
      <c r="U1564">
        <v>9.3854799999999994</v>
      </c>
      <c r="V1564">
        <v>4.6927399999999997</v>
      </c>
      <c r="W1564">
        <v>2</v>
      </c>
      <c r="X1564">
        <v>1.1731799999999999</v>
      </c>
      <c r="Y1564">
        <v>0.23236499999999999</v>
      </c>
      <c r="Z1564">
        <v>0.11618299999999999</v>
      </c>
      <c r="AA1564">
        <v>0.116182573139667</v>
      </c>
      <c r="AB1564">
        <v>0.23152700000000001</v>
      </c>
      <c r="AC1564">
        <v>1.3966499999999999</v>
      </c>
      <c r="AD1564">
        <v>0.28571400000000002</v>
      </c>
      <c r="AE1564">
        <v>0.67484699999999997</v>
      </c>
      <c r="AH1564">
        <v>4.9868800000000002</v>
      </c>
      <c r="AI1564">
        <v>-0.17321700000000001</v>
      </c>
      <c r="AJ1564">
        <v>-0.22092800000000001</v>
      </c>
      <c r="AK1564">
        <v>999</v>
      </c>
      <c r="AO1564">
        <v>19444</v>
      </c>
    </row>
    <row r="1565" spans="1:41" x14ac:dyDescent="0.45">
      <c r="A1565" t="s">
        <v>9049</v>
      </c>
      <c r="B1565" t="s">
        <v>42</v>
      </c>
      <c r="C1565">
        <v>2</v>
      </c>
      <c r="D1565">
        <v>3</v>
      </c>
      <c r="F1565">
        <v>4.8461499999999997</v>
      </c>
      <c r="G1565">
        <v>37</v>
      </c>
      <c r="H1565">
        <v>2</v>
      </c>
      <c r="K1565">
        <v>52</v>
      </c>
      <c r="L1565">
        <v>239</v>
      </c>
      <c r="M1565">
        <v>45</v>
      </c>
      <c r="N1565">
        <v>30</v>
      </c>
      <c r="O1565">
        <v>28</v>
      </c>
      <c r="P1565">
        <v>7</v>
      </c>
      <c r="Q1565">
        <v>35</v>
      </c>
      <c r="R1565">
        <v>1</v>
      </c>
      <c r="S1565">
        <v>7</v>
      </c>
      <c r="T1565">
        <v>58</v>
      </c>
      <c r="U1565">
        <v>10.038500000000001</v>
      </c>
      <c r="V1565">
        <v>6.05769</v>
      </c>
      <c r="W1565">
        <v>1.6571400000000001</v>
      </c>
      <c r="X1565">
        <v>1.2115400000000001</v>
      </c>
      <c r="Y1565">
        <v>0.242678</v>
      </c>
      <c r="Z1565">
        <v>0.14644399999999999</v>
      </c>
      <c r="AA1565">
        <v>9.6234306693077004E-2</v>
      </c>
      <c r="AB1565">
        <v>0.22842599999999999</v>
      </c>
      <c r="AC1565">
        <v>1.5384599999999999</v>
      </c>
      <c r="AD1565">
        <v>0.287879</v>
      </c>
      <c r="AE1565">
        <v>0.71225099999999997</v>
      </c>
      <c r="AH1565">
        <v>5.1973500000000001</v>
      </c>
      <c r="AI1565">
        <v>-0.17404900000000001</v>
      </c>
      <c r="AJ1565">
        <v>-1.36924E-2</v>
      </c>
      <c r="AK1565">
        <v>999</v>
      </c>
      <c r="AO1565">
        <v>24681</v>
      </c>
    </row>
    <row r="1566" spans="1:41" x14ac:dyDescent="0.45">
      <c r="A1566" t="s">
        <v>7591</v>
      </c>
      <c r="B1566" t="s">
        <v>309</v>
      </c>
      <c r="C1566">
        <v>2</v>
      </c>
      <c r="D1566">
        <v>3</v>
      </c>
      <c r="F1566">
        <v>6.0377400000000003</v>
      </c>
      <c r="G1566">
        <v>39</v>
      </c>
      <c r="H1566">
        <v>3</v>
      </c>
      <c r="K1566">
        <v>47.7</v>
      </c>
      <c r="L1566">
        <v>222</v>
      </c>
      <c r="M1566">
        <v>58</v>
      </c>
      <c r="N1566">
        <v>34</v>
      </c>
      <c r="O1566">
        <v>32</v>
      </c>
      <c r="P1566">
        <v>9</v>
      </c>
      <c r="Q1566">
        <v>19</v>
      </c>
      <c r="R1566">
        <v>0</v>
      </c>
      <c r="S1566">
        <v>3</v>
      </c>
      <c r="T1566">
        <v>36</v>
      </c>
      <c r="U1566">
        <v>6.7924499999999997</v>
      </c>
      <c r="V1566">
        <v>3.5849099999999998</v>
      </c>
      <c r="W1566">
        <v>1.8947400000000001</v>
      </c>
      <c r="X1566">
        <v>1.69811</v>
      </c>
      <c r="Y1566">
        <v>0.162162</v>
      </c>
      <c r="Z1566">
        <v>8.5585599999999998E-2</v>
      </c>
      <c r="AA1566">
        <v>7.6576568186283098E-2</v>
      </c>
      <c r="AB1566">
        <v>0.28999999999999998</v>
      </c>
      <c r="AC1566">
        <v>1.61426</v>
      </c>
      <c r="AD1566">
        <v>0.31612899999999999</v>
      </c>
      <c r="AE1566">
        <v>0.66770200000000002</v>
      </c>
      <c r="AH1566">
        <v>5.5820800000000004</v>
      </c>
      <c r="AI1566">
        <v>-0.17609</v>
      </c>
      <c r="AJ1566">
        <v>-0.17044300000000001</v>
      </c>
      <c r="AK1566">
        <v>999</v>
      </c>
      <c r="AO1566">
        <v>13420</v>
      </c>
    </row>
    <row r="1567" spans="1:41" x14ac:dyDescent="0.45">
      <c r="A1567" t="s">
        <v>9213</v>
      </c>
      <c r="B1567" t="s">
        <v>178</v>
      </c>
      <c r="C1567">
        <v>2</v>
      </c>
      <c r="D1567">
        <v>3</v>
      </c>
      <c r="F1567">
        <v>4.875</v>
      </c>
      <c r="G1567">
        <v>38</v>
      </c>
      <c r="H1567">
        <v>0</v>
      </c>
      <c r="K1567">
        <v>48</v>
      </c>
      <c r="L1567">
        <v>215</v>
      </c>
      <c r="M1567">
        <v>42</v>
      </c>
      <c r="N1567">
        <v>28</v>
      </c>
      <c r="O1567">
        <v>26</v>
      </c>
      <c r="P1567">
        <v>6</v>
      </c>
      <c r="Q1567">
        <v>31</v>
      </c>
      <c r="R1567">
        <v>0</v>
      </c>
      <c r="S1567">
        <v>2</v>
      </c>
      <c r="T1567">
        <v>48</v>
      </c>
      <c r="U1567">
        <v>9</v>
      </c>
      <c r="V1567">
        <v>5.8125</v>
      </c>
      <c r="W1567">
        <v>1.5483899999999999</v>
      </c>
      <c r="X1567">
        <v>1.125</v>
      </c>
      <c r="Y1567">
        <v>0.22325600000000001</v>
      </c>
      <c r="Z1567">
        <v>0.14418600000000001</v>
      </c>
      <c r="AA1567">
        <v>7.9069763422012301E-2</v>
      </c>
      <c r="AB1567">
        <v>0.230769</v>
      </c>
      <c r="AC1567">
        <v>1.5208299999999999</v>
      </c>
      <c r="AD1567">
        <v>0.28125</v>
      </c>
      <c r="AE1567">
        <v>0.69659400000000005</v>
      </c>
      <c r="AH1567">
        <v>4.9425400000000002</v>
      </c>
      <c r="AI1567">
        <v>-0.17629600000000001</v>
      </c>
      <c r="AJ1567">
        <v>-0.25847199999999998</v>
      </c>
      <c r="AK1567">
        <v>999</v>
      </c>
      <c r="AO1567" t="s">
        <v>9214</v>
      </c>
    </row>
    <row r="1568" spans="1:41" x14ac:dyDescent="0.45">
      <c r="A1568" t="s">
        <v>8856</v>
      </c>
      <c r="B1568" t="s">
        <v>56</v>
      </c>
      <c r="C1568">
        <v>2</v>
      </c>
      <c r="D1568">
        <v>3</v>
      </c>
      <c r="F1568">
        <v>5</v>
      </c>
      <c r="G1568">
        <v>34</v>
      </c>
      <c r="H1568">
        <v>0</v>
      </c>
      <c r="K1568">
        <v>45</v>
      </c>
      <c r="L1568">
        <v>203</v>
      </c>
      <c r="M1568">
        <v>49</v>
      </c>
      <c r="N1568">
        <v>27</v>
      </c>
      <c r="O1568">
        <v>25</v>
      </c>
      <c r="P1568">
        <v>6</v>
      </c>
      <c r="Q1568">
        <v>19</v>
      </c>
      <c r="R1568">
        <v>1</v>
      </c>
      <c r="S1568">
        <v>2</v>
      </c>
      <c r="T1568">
        <v>30</v>
      </c>
      <c r="U1568">
        <v>6</v>
      </c>
      <c r="V1568">
        <v>3.8</v>
      </c>
      <c r="W1568">
        <v>1.5789500000000001</v>
      </c>
      <c r="X1568">
        <v>1.2</v>
      </c>
      <c r="Y1568">
        <v>0.147783</v>
      </c>
      <c r="Z1568">
        <v>9.3596100000000002E-2</v>
      </c>
      <c r="AA1568">
        <v>5.4187193512916502E-2</v>
      </c>
      <c r="AB1568">
        <v>0.269231</v>
      </c>
      <c r="AC1568">
        <v>1.51111</v>
      </c>
      <c r="AD1568">
        <v>0.29452099999999998</v>
      </c>
      <c r="AE1568">
        <v>0.68791899999999995</v>
      </c>
      <c r="AH1568">
        <v>5.05504</v>
      </c>
      <c r="AI1568">
        <v>-0.176535</v>
      </c>
      <c r="AJ1568">
        <v>-0.205289</v>
      </c>
      <c r="AK1568">
        <v>999</v>
      </c>
      <c r="AO1568" t="s">
        <v>8857</v>
      </c>
    </row>
    <row r="1569" spans="1:41" x14ac:dyDescent="0.45">
      <c r="A1569" t="s">
        <v>8974</v>
      </c>
      <c r="C1569">
        <v>2</v>
      </c>
      <c r="D1569">
        <v>2</v>
      </c>
      <c r="F1569">
        <v>4.8758499999999998</v>
      </c>
      <c r="G1569">
        <v>38</v>
      </c>
      <c r="H1569">
        <v>0</v>
      </c>
      <c r="K1569">
        <v>44.3</v>
      </c>
      <c r="L1569">
        <v>198</v>
      </c>
      <c r="M1569">
        <v>42</v>
      </c>
      <c r="N1569">
        <v>26</v>
      </c>
      <c r="O1569">
        <v>24</v>
      </c>
      <c r="P1569">
        <v>5</v>
      </c>
      <c r="Q1569">
        <v>25</v>
      </c>
      <c r="R1569">
        <v>0</v>
      </c>
      <c r="S1569">
        <v>2</v>
      </c>
      <c r="T1569">
        <v>38</v>
      </c>
      <c r="U1569">
        <v>7.7200899999999999</v>
      </c>
      <c r="V1569">
        <v>5.0790100000000002</v>
      </c>
      <c r="W1569">
        <v>1.52</v>
      </c>
      <c r="X1569">
        <v>1.0158</v>
      </c>
      <c r="Y1569">
        <v>0.19191900000000001</v>
      </c>
      <c r="Z1569">
        <v>0.12626299999999999</v>
      </c>
      <c r="AA1569">
        <v>6.5656572580337497E-2</v>
      </c>
      <c r="AB1569">
        <v>0.245614</v>
      </c>
      <c r="AC1569">
        <v>1.5124200000000001</v>
      </c>
      <c r="AD1569">
        <v>0.28906199999999999</v>
      </c>
      <c r="AE1569">
        <v>0.68333299999999997</v>
      </c>
      <c r="AH1569">
        <v>4.8351800000000003</v>
      </c>
      <c r="AI1569">
        <v>-0.179177</v>
      </c>
      <c r="AJ1569">
        <v>-0.26106000000000001</v>
      </c>
      <c r="AK1569">
        <v>999</v>
      </c>
      <c r="AO1569" t="s">
        <v>8975</v>
      </c>
    </row>
    <row r="1570" spans="1:41" x14ac:dyDescent="0.45">
      <c r="A1570" t="s">
        <v>8125</v>
      </c>
      <c r="B1570" t="s">
        <v>82</v>
      </c>
      <c r="C1570">
        <v>4</v>
      </c>
      <c r="D1570">
        <v>6</v>
      </c>
      <c r="F1570">
        <v>5.41913</v>
      </c>
      <c r="G1570">
        <v>19</v>
      </c>
      <c r="H1570">
        <v>16</v>
      </c>
      <c r="K1570">
        <v>84.7</v>
      </c>
      <c r="L1570">
        <v>388</v>
      </c>
      <c r="M1570">
        <v>103</v>
      </c>
      <c r="N1570">
        <v>55</v>
      </c>
      <c r="O1570">
        <v>51</v>
      </c>
      <c r="P1570">
        <v>16</v>
      </c>
      <c r="Q1570">
        <v>26</v>
      </c>
      <c r="R1570">
        <v>0</v>
      </c>
      <c r="S1570">
        <v>4</v>
      </c>
      <c r="T1570">
        <v>53</v>
      </c>
      <c r="U1570">
        <v>5.63164</v>
      </c>
      <c r="V1570">
        <v>2.7626900000000001</v>
      </c>
      <c r="W1570">
        <v>2.0384600000000002</v>
      </c>
      <c r="X1570">
        <v>1.7001200000000001</v>
      </c>
      <c r="Y1570">
        <v>0.136598</v>
      </c>
      <c r="Z1570">
        <v>6.7010299999999995E-2</v>
      </c>
      <c r="AA1570">
        <v>6.9587625563144601E-2</v>
      </c>
      <c r="AB1570">
        <v>0.28771000000000002</v>
      </c>
      <c r="AC1570">
        <v>1.52302</v>
      </c>
      <c r="AD1570">
        <v>0.30103799999999997</v>
      </c>
      <c r="AE1570">
        <v>0.69418400000000002</v>
      </c>
      <c r="AH1570">
        <v>5.5218600000000002</v>
      </c>
      <c r="AI1570">
        <v>-0.17927000000000001</v>
      </c>
      <c r="AJ1570">
        <v>-0.27508700000000003</v>
      </c>
      <c r="AK1570">
        <v>999</v>
      </c>
      <c r="AO1570">
        <v>11121</v>
      </c>
    </row>
    <row r="1571" spans="1:41" x14ac:dyDescent="0.45">
      <c r="A1571" t="s">
        <v>7434</v>
      </c>
      <c r="B1571" t="s">
        <v>36</v>
      </c>
      <c r="C1571">
        <v>2</v>
      </c>
      <c r="D1571">
        <v>4</v>
      </c>
      <c r="F1571">
        <v>5.2830199999999996</v>
      </c>
      <c r="G1571">
        <v>41</v>
      </c>
      <c r="H1571">
        <v>2</v>
      </c>
      <c r="K1571">
        <v>47.7</v>
      </c>
      <c r="L1571">
        <v>216</v>
      </c>
      <c r="M1571">
        <v>54</v>
      </c>
      <c r="N1571">
        <v>30</v>
      </c>
      <c r="O1571">
        <v>28</v>
      </c>
      <c r="P1571">
        <v>9</v>
      </c>
      <c r="Q1571">
        <v>20</v>
      </c>
      <c r="R1571">
        <v>1</v>
      </c>
      <c r="S1571">
        <v>2</v>
      </c>
      <c r="T1571">
        <v>38</v>
      </c>
      <c r="U1571">
        <v>7.16981</v>
      </c>
      <c r="V1571">
        <v>3.7735799999999999</v>
      </c>
      <c r="W1571">
        <v>1.9</v>
      </c>
      <c r="X1571">
        <v>1.69811</v>
      </c>
      <c r="Y1571">
        <v>0.175926</v>
      </c>
      <c r="Z1571">
        <v>9.2592599999999997E-2</v>
      </c>
      <c r="AA1571">
        <v>8.3333335816860199E-2</v>
      </c>
      <c r="AB1571">
        <v>0.27835100000000002</v>
      </c>
      <c r="AC1571">
        <v>1.5513600000000001</v>
      </c>
      <c r="AD1571">
        <v>0.30612200000000001</v>
      </c>
      <c r="AE1571">
        <v>0.71661200000000003</v>
      </c>
      <c r="AH1571">
        <v>5.4982300000000004</v>
      </c>
      <c r="AI1571">
        <v>-0.179891</v>
      </c>
      <c r="AJ1571">
        <v>-0.11677899999999999</v>
      </c>
      <c r="AK1571">
        <v>999</v>
      </c>
      <c r="AO1571">
        <v>13942</v>
      </c>
    </row>
    <row r="1572" spans="1:41" x14ac:dyDescent="0.45">
      <c r="A1572" t="s">
        <v>9015</v>
      </c>
      <c r="C1572">
        <v>2</v>
      </c>
      <c r="D1572">
        <v>5</v>
      </c>
      <c r="F1572">
        <v>5.2381000000000002</v>
      </c>
      <c r="G1572">
        <v>26</v>
      </c>
      <c r="H1572">
        <v>6</v>
      </c>
      <c r="K1572">
        <v>56.7</v>
      </c>
      <c r="L1572">
        <v>261</v>
      </c>
      <c r="M1572">
        <v>56</v>
      </c>
      <c r="N1572">
        <v>35</v>
      </c>
      <c r="O1572">
        <v>33</v>
      </c>
      <c r="P1572">
        <v>7</v>
      </c>
      <c r="Q1572">
        <v>37</v>
      </c>
      <c r="R1572">
        <v>0</v>
      </c>
      <c r="S1572">
        <v>4</v>
      </c>
      <c r="T1572">
        <v>47</v>
      </c>
      <c r="U1572">
        <v>7.4603200000000003</v>
      </c>
      <c r="V1572">
        <v>5.8730200000000004</v>
      </c>
      <c r="W1572">
        <v>1.27027</v>
      </c>
      <c r="X1572">
        <v>1.11111</v>
      </c>
      <c r="Y1572">
        <v>0.18007699999999999</v>
      </c>
      <c r="Z1572">
        <v>0.141762</v>
      </c>
      <c r="AA1572">
        <v>3.8314178586006102E-2</v>
      </c>
      <c r="AB1572">
        <v>0.25454500000000002</v>
      </c>
      <c r="AC1572">
        <v>1.6402099999999999</v>
      </c>
      <c r="AD1572">
        <v>0.29518100000000003</v>
      </c>
      <c r="AE1572">
        <v>0.69711500000000004</v>
      </c>
      <c r="AH1572">
        <v>5.3714399999999998</v>
      </c>
      <c r="AI1572">
        <v>-0.18068000000000001</v>
      </c>
      <c r="AJ1572">
        <v>5.1396699999999997E-2</v>
      </c>
      <c r="AK1572">
        <v>999</v>
      </c>
      <c r="AO1572" t="s">
        <v>9016</v>
      </c>
    </row>
    <row r="1573" spans="1:41" x14ac:dyDescent="0.45">
      <c r="A1573" t="s">
        <v>92</v>
      </c>
      <c r="B1573" t="s">
        <v>89</v>
      </c>
      <c r="C1573">
        <v>2</v>
      </c>
      <c r="D1573">
        <v>3</v>
      </c>
      <c r="F1573">
        <v>4.6808500000000004</v>
      </c>
      <c r="G1573">
        <v>43</v>
      </c>
      <c r="H1573">
        <v>0</v>
      </c>
      <c r="K1573">
        <v>42.3</v>
      </c>
      <c r="L1573">
        <v>189</v>
      </c>
      <c r="M1573">
        <v>39</v>
      </c>
      <c r="N1573">
        <v>24</v>
      </c>
      <c r="O1573">
        <v>22</v>
      </c>
      <c r="P1573">
        <v>6</v>
      </c>
      <c r="Q1573">
        <v>25</v>
      </c>
      <c r="R1573">
        <v>2</v>
      </c>
      <c r="S1573">
        <v>1</v>
      </c>
      <c r="T1573">
        <v>44</v>
      </c>
      <c r="U1573">
        <v>9.3617000000000008</v>
      </c>
      <c r="V1573">
        <v>5.3191499999999996</v>
      </c>
      <c r="W1573">
        <v>1.76</v>
      </c>
      <c r="X1573">
        <v>1.2766</v>
      </c>
      <c r="Y1573">
        <v>0.23280400000000001</v>
      </c>
      <c r="Z1573">
        <v>0.132275</v>
      </c>
      <c r="AA1573">
        <v>0.100529104471206</v>
      </c>
      <c r="AB1573">
        <v>0.239264</v>
      </c>
      <c r="AC1573">
        <v>1.5129999999999999</v>
      </c>
      <c r="AD1573">
        <v>0.29203499999999999</v>
      </c>
      <c r="AE1573">
        <v>0.71942399999999995</v>
      </c>
      <c r="AH1573">
        <v>4.8626100000000001</v>
      </c>
      <c r="AI1573">
        <v>-0.18071100000000001</v>
      </c>
      <c r="AJ1573">
        <v>-0.16095400000000001</v>
      </c>
      <c r="AK1573">
        <v>999</v>
      </c>
      <c r="AO1573">
        <v>20379</v>
      </c>
    </row>
    <row r="1574" spans="1:41" x14ac:dyDescent="0.45">
      <c r="A1574" t="s">
        <v>7577</v>
      </c>
      <c r="B1574" t="s">
        <v>170</v>
      </c>
      <c r="C1574">
        <v>3</v>
      </c>
      <c r="D1574">
        <v>4</v>
      </c>
      <c r="F1574">
        <v>5.4590199999999998</v>
      </c>
      <c r="G1574">
        <v>21</v>
      </c>
      <c r="H1574">
        <v>11</v>
      </c>
      <c r="K1574">
        <v>61</v>
      </c>
      <c r="L1574">
        <v>288</v>
      </c>
      <c r="M1574">
        <v>66</v>
      </c>
      <c r="N1574">
        <v>40</v>
      </c>
      <c r="O1574">
        <v>37</v>
      </c>
      <c r="P1574">
        <v>9</v>
      </c>
      <c r="Q1574">
        <v>35</v>
      </c>
      <c r="R1574">
        <v>1</v>
      </c>
      <c r="S1574">
        <v>5</v>
      </c>
      <c r="T1574">
        <v>49</v>
      </c>
      <c r="U1574">
        <v>7.2295100000000003</v>
      </c>
      <c r="V1574">
        <v>5.1639299999999997</v>
      </c>
      <c r="W1574">
        <v>1.4</v>
      </c>
      <c r="X1574">
        <v>1.3278700000000001</v>
      </c>
      <c r="Y1574">
        <v>0.17013900000000001</v>
      </c>
      <c r="Z1574">
        <v>0.121528</v>
      </c>
      <c r="AA1574">
        <v>4.8611119389533997E-2</v>
      </c>
      <c r="AB1574">
        <v>0.266129</v>
      </c>
      <c r="AC1574">
        <v>1.65574</v>
      </c>
      <c r="AD1574">
        <v>0.3</v>
      </c>
      <c r="AE1574">
        <v>0.69004500000000002</v>
      </c>
      <c r="AH1574">
        <v>5.5337300000000003</v>
      </c>
      <c r="AI1574">
        <v>-0.18163599999999999</v>
      </c>
      <c r="AJ1574">
        <v>-0.239986</v>
      </c>
      <c r="AK1574">
        <v>999</v>
      </c>
      <c r="AO1574">
        <v>16981</v>
      </c>
    </row>
    <row r="1575" spans="1:41" x14ac:dyDescent="0.45">
      <c r="A1575" t="s">
        <v>7581</v>
      </c>
      <c r="B1575" t="s">
        <v>56</v>
      </c>
      <c r="C1575">
        <v>2</v>
      </c>
      <c r="D1575">
        <v>4</v>
      </c>
      <c r="F1575">
        <v>5.0869600000000004</v>
      </c>
      <c r="G1575">
        <v>43</v>
      </c>
      <c r="H1575">
        <v>0</v>
      </c>
      <c r="K1575">
        <v>46</v>
      </c>
      <c r="L1575">
        <v>214</v>
      </c>
      <c r="M1575">
        <v>40</v>
      </c>
      <c r="N1575">
        <v>28</v>
      </c>
      <c r="O1575">
        <v>26</v>
      </c>
      <c r="P1575">
        <v>6</v>
      </c>
      <c r="Q1575">
        <v>34</v>
      </c>
      <c r="R1575">
        <v>1</v>
      </c>
      <c r="S1575">
        <v>3</v>
      </c>
      <c r="T1575">
        <v>53</v>
      </c>
      <c r="U1575">
        <v>10.3696</v>
      </c>
      <c r="V1575">
        <v>6.6521699999999999</v>
      </c>
      <c r="W1575">
        <v>1.5588200000000001</v>
      </c>
      <c r="X1575">
        <v>1.17391</v>
      </c>
      <c r="Y1575">
        <v>0.247664</v>
      </c>
      <c r="Z1575">
        <v>0.15887899999999999</v>
      </c>
      <c r="AA1575">
        <v>8.8785052299499498E-2</v>
      </c>
      <c r="AB1575">
        <v>0.225989</v>
      </c>
      <c r="AC1575">
        <v>1.6087</v>
      </c>
      <c r="AD1575">
        <v>0.288136</v>
      </c>
      <c r="AE1575">
        <v>0.70121900000000004</v>
      </c>
      <c r="AH1575">
        <v>5.0593899999999996</v>
      </c>
      <c r="AI1575">
        <v>-0.183064</v>
      </c>
      <c r="AJ1575">
        <v>-0.24939900000000001</v>
      </c>
      <c r="AK1575">
        <v>999</v>
      </c>
      <c r="AO1575">
        <v>20447</v>
      </c>
    </row>
    <row r="1576" spans="1:41" x14ac:dyDescent="0.45">
      <c r="A1576" t="s">
        <v>7523</v>
      </c>
      <c r="B1576" t="s">
        <v>21</v>
      </c>
      <c r="C1576">
        <v>2</v>
      </c>
      <c r="D1576">
        <v>3</v>
      </c>
      <c r="F1576">
        <v>4.7568700000000002</v>
      </c>
      <c r="G1576">
        <v>43</v>
      </c>
      <c r="H1576">
        <v>0</v>
      </c>
      <c r="K1576">
        <v>47.3</v>
      </c>
      <c r="L1576">
        <v>204</v>
      </c>
      <c r="M1576">
        <v>46</v>
      </c>
      <c r="N1576">
        <v>27</v>
      </c>
      <c r="O1576">
        <v>25</v>
      </c>
      <c r="P1576">
        <v>6</v>
      </c>
      <c r="Q1576">
        <v>17</v>
      </c>
      <c r="R1576">
        <v>1</v>
      </c>
      <c r="S1576">
        <v>5</v>
      </c>
      <c r="T1576">
        <v>35</v>
      </c>
      <c r="U1576">
        <v>6.6596200000000003</v>
      </c>
      <c r="V1576">
        <v>3.2346699999999999</v>
      </c>
      <c r="W1576">
        <v>2.0588199999999999</v>
      </c>
      <c r="X1576">
        <v>1.1416500000000001</v>
      </c>
      <c r="Y1576">
        <v>0.171569</v>
      </c>
      <c r="Z1576">
        <v>8.3333299999999999E-2</v>
      </c>
      <c r="AA1576">
        <v>8.8235296308994293E-2</v>
      </c>
      <c r="AB1576">
        <v>0.252747</v>
      </c>
      <c r="AC1576">
        <v>1.33192</v>
      </c>
      <c r="AD1576">
        <v>0.283688</v>
      </c>
      <c r="AE1576">
        <v>0.65934099999999995</v>
      </c>
      <c r="AH1576">
        <v>4.8195199999999998</v>
      </c>
      <c r="AI1576">
        <v>-0.18312600000000001</v>
      </c>
      <c r="AJ1576">
        <v>-0.20166600000000001</v>
      </c>
      <c r="AK1576">
        <v>999</v>
      </c>
      <c r="AO1576">
        <v>17796</v>
      </c>
    </row>
    <row r="1577" spans="1:41" x14ac:dyDescent="0.45">
      <c r="A1577" t="s">
        <v>8906</v>
      </c>
      <c r="C1577">
        <v>2</v>
      </c>
      <c r="D1577">
        <v>3</v>
      </c>
      <c r="F1577">
        <v>5.5574599999999998</v>
      </c>
      <c r="G1577">
        <v>18</v>
      </c>
      <c r="H1577">
        <v>9</v>
      </c>
      <c r="K1577">
        <v>58.3</v>
      </c>
      <c r="L1577">
        <v>273</v>
      </c>
      <c r="M1577">
        <v>64</v>
      </c>
      <c r="N1577">
        <v>39</v>
      </c>
      <c r="O1577">
        <v>36</v>
      </c>
      <c r="P1577">
        <v>8</v>
      </c>
      <c r="Q1577">
        <v>31</v>
      </c>
      <c r="R1577">
        <v>0</v>
      </c>
      <c r="S1577">
        <v>7</v>
      </c>
      <c r="T1577">
        <v>39</v>
      </c>
      <c r="U1577">
        <v>6.0205799999999998</v>
      </c>
      <c r="V1577">
        <v>4.78559</v>
      </c>
      <c r="W1577">
        <v>1.25806</v>
      </c>
      <c r="X1577">
        <v>1.23499</v>
      </c>
      <c r="Y1577">
        <v>0.14285700000000001</v>
      </c>
      <c r="Z1577">
        <v>0.113553</v>
      </c>
      <c r="AA1577">
        <v>2.9304035007953599E-2</v>
      </c>
      <c r="AB1577">
        <v>0.27234000000000003</v>
      </c>
      <c r="AC1577">
        <v>1.6294999999999999</v>
      </c>
      <c r="AD1577">
        <v>0.29787200000000003</v>
      </c>
      <c r="AE1577">
        <v>0.66825800000000002</v>
      </c>
      <c r="AH1577">
        <v>5.6564100000000002</v>
      </c>
      <c r="AI1577">
        <v>-0.18376400000000001</v>
      </c>
      <c r="AJ1577">
        <v>-0.14552999999999999</v>
      </c>
      <c r="AK1577">
        <v>999</v>
      </c>
      <c r="AO1577" t="s">
        <v>8907</v>
      </c>
    </row>
    <row r="1578" spans="1:41" x14ac:dyDescent="0.45">
      <c r="A1578" t="s">
        <v>9054</v>
      </c>
      <c r="B1578" t="s">
        <v>46</v>
      </c>
      <c r="C1578">
        <v>2</v>
      </c>
      <c r="D1578">
        <v>2</v>
      </c>
      <c r="F1578">
        <v>4.9234099999999996</v>
      </c>
      <c r="G1578">
        <v>41</v>
      </c>
      <c r="H1578">
        <v>1</v>
      </c>
      <c r="K1578">
        <v>45.7</v>
      </c>
      <c r="L1578">
        <v>212</v>
      </c>
      <c r="M1578">
        <v>37</v>
      </c>
      <c r="N1578">
        <v>27</v>
      </c>
      <c r="O1578">
        <v>25</v>
      </c>
      <c r="P1578">
        <v>6</v>
      </c>
      <c r="Q1578">
        <v>35</v>
      </c>
      <c r="R1578">
        <v>0</v>
      </c>
      <c r="S1578">
        <v>6</v>
      </c>
      <c r="T1578">
        <v>56</v>
      </c>
      <c r="U1578">
        <v>11.0284</v>
      </c>
      <c r="V1578">
        <v>6.8927800000000001</v>
      </c>
      <c r="W1578">
        <v>1.6</v>
      </c>
      <c r="X1578">
        <v>1.1816199999999999</v>
      </c>
      <c r="Y1578">
        <v>0.26415100000000002</v>
      </c>
      <c r="Z1578">
        <v>0.16509399999999999</v>
      </c>
      <c r="AA1578">
        <v>9.9056601524353E-2</v>
      </c>
      <c r="AB1578">
        <v>0.21637400000000001</v>
      </c>
      <c r="AC1578">
        <v>1.5754900000000001</v>
      </c>
      <c r="AD1578">
        <v>0.28440399999999999</v>
      </c>
      <c r="AE1578">
        <v>0.70754700000000004</v>
      </c>
      <c r="AH1578">
        <v>5.2025199999999998</v>
      </c>
      <c r="AI1578">
        <v>-0.18427499999999999</v>
      </c>
      <c r="AJ1578">
        <v>-0.18882699999999999</v>
      </c>
      <c r="AK1578">
        <v>999</v>
      </c>
      <c r="AO1578" t="s">
        <v>9055</v>
      </c>
    </row>
    <row r="1579" spans="1:41" x14ac:dyDescent="0.45">
      <c r="A1579" t="s">
        <v>8748</v>
      </c>
      <c r="B1579" t="s">
        <v>73</v>
      </c>
      <c r="C1579">
        <v>1</v>
      </c>
      <c r="D1579">
        <v>2</v>
      </c>
      <c r="F1579">
        <v>5.65116</v>
      </c>
      <c r="G1579">
        <v>48</v>
      </c>
      <c r="H1579">
        <v>0</v>
      </c>
      <c r="K1579">
        <v>43</v>
      </c>
      <c r="L1579">
        <v>203</v>
      </c>
      <c r="M1579">
        <v>44</v>
      </c>
      <c r="N1579">
        <v>29</v>
      </c>
      <c r="O1579">
        <v>27</v>
      </c>
      <c r="P1579">
        <v>8</v>
      </c>
      <c r="Q1579">
        <v>24</v>
      </c>
      <c r="R1579">
        <v>1</v>
      </c>
      <c r="S1579">
        <v>3</v>
      </c>
      <c r="T1579">
        <v>51</v>
      </c>
      <c r="U1579">
        <v>10.6744</v>
      </c>
      <c r="V1579">
        <v>5.0232599999999996</v>
      </c>
      <c r="W1579">
        <v>2.125</v>
      </c>
      <c r="X1579">
        <v>1.67442</v>
      </c>
      <c r="Y1579">
        <v>0.25123200000000001</v>
      </c>
      <c r="Z1579">
        <v>0.118227</v>
      </c>
      <c r="AA1579">
        <v>0.13300491869449599</v>
      </c>
      <c r="AB1579">
        <v>0.25</v>
      </c>
      <c r="AC1579">
        <v>1.5813999999999999</v>
      </c>
      <c r="AD1579">
        <v>0.30769200000000002</v>
      </c>
      <c r="AE1579">
        <v>0.68662000000000001</v>
      </c>
      <c r="AH1579">
        <v>5.18527</v>
      </c>
      <c r="AI1579">
        <v>-0.184667</v>
      </c>
      <c r="AJ1579">
        <v>-0.50031499999999995</v>
      </c>
      <c r="AK1579">
        <v>999</v>
      </c>
      <c r="AO1579">
        <v>10657</v>
      </c>
    </row>
    <row r="1580" spans="1:41" x14ac:dyDescent="0.45">
      <c r="A1580" t="s">
        <v>8977</v>
      </c>
      <c r="C1580">
        <v>3</v>
      </c>
      <c r="D1580">
        <v>3</v>
      </c>
      <c r="F1580">
        <v>5.1364799999999997</v>
      </c>
      <c r="G1580">
        <v>25</v>
      </c>
      <c r="H1580">
        <v>1</v>
      </c>
      <c r="K1580">
        <v>40.299999999999997</v>
      </c>
      <c r="L1580">
        <v>185</v>
      </c>
      <c r="M1580">
        <v>43</v>
      </c>
      <c r="N1580">
        <v>25</v>
      </c>
      <c r="O1580">
        <v>23</v>
      </c>
      <c r="P1580">
        <v>6</v>
      </c>
      <c r="Q1580">
        <v>18</v>
      </c>
      <c r="R1580">
        <v>0</v>
      </c>
      <c r="S1580">
        <v>3</v>
      </c>
      <c r="T1580">
        <v>29</v>
      </c>
      <c r="U1580">
        <v>6.4764299999999997</v>
      </c>
      <c r="V1580">
        <v>4.0198499999999999</v>
      </c>
      <c r="W1580">
        <v>1.61111</v>
      </c>
      <c r="X1580">
        <v>1.33995</v>
      </c>
      <c r="Y1580">
        <v>0.15675700000000001</v>
      </c>
      <c r="Z1580">
        <v>9.7297300000000003E-2</v>
      </c>
      <c r="AA1580">
        <v>5.9459462761878898E-2</v>
      </c>
      <c r="AB1580">
        <v>0.26219500000000001</v>
      </c>
      <c r="AC1580">
        <v>1.5136499999999999</v>
      </c>
      <c r="AD1580">
        <v>0.28682200000000002</v>
      </c>
      <c r="AE1580">
        <v>0.68441099999999999</v>
      </c>
      <c r="AH1580">
        <v>5.3145899999999999</v>
      </c>
      <c r="AI1580">
        <v>-0.18476600000000001</v>
      </c>
      <c r="AJ1580">
        <v>-0.25913000000000003</v>
      </c>
      <c r="AK1580">
        <v>999</v>
      </c>
      <c r="AO1580" t="s">
        <v>8978</v>
      </c>
    </row>
    <row r="1581" spans="1:41" x14ac:dyDescent="0.45">
      <c r="A1581" t="s">
        <v>8357</v>
      </c>
      <c r="C1581">
        <v>2</v>
      </c>
      <c r="D1581">
        <v>6</v>
      </c>
      <c r="F1581">
        <v>5.7641900000000001</v>
      </c>
      <c r="G1581">
        <v>19</v>
      </c>
      <c r="H1581">
        <v>14</v>
      </c>
      <c r="K1581">
        <v>68.7</v>
      </c>
      <c r="L1581">
        <v>329</v>
      </c>
      <c r="M1581">
        <v>89</v>
      </c>
      <c r="N1581">
        <v>47</v>
      </c>
      <c r="O1581">
        <v>44</v>
      </c>
      <c r="P1581">
        <v>13</v>
      </c>
      <c r="Q1581">
        <v>27</v>
      </c>
      <c r="R1581">
        <v>0</v>
      </c>
      <c r="S1581">
        <v>3</v>
      </c>
      <c r="T1581">
        <v>45</v>
      </c>
      <c r="U1581">
        <v>5.8952</v>
      </c>
      <c r="V1581">
        <v>3.5371199999999998</v>
      </c>
      <c r="W1581">
        <v>1.6666700000000001</v>
      </c>
      <c r="X1581">
        <v>1.70306</v>
      </c>
      <c r="Y1581">
        <v>0.13677800000000001</v>
      </c>
      <c r="Z1581">
        <v>8.2066899999999998E-2</v>
      </c>
      <c r="AA1581">
        <v>5.4711245000362299E-2</v>
      </c>
      <c r="AB1581">
        <v>0.29765900000000001</v>
      </c>
      <c r="AC1581">
        <v>1.6884999999999999</v>
      </c>
      <c r="AD1581">
        <v>0.31535299999999999</v>
      </c>
      <c r="AE1581">
        <v>0.70552099999999995</v>
      </c>
      <c r="AH1581">
        <v>5.7150100000000004</v>
      </c>
      <c r="AI1581">
        <v>-0.185109</v>
      </c>
      <c r="AJ1581">
        <v>-0.19447500000000001</v>
      </c>
      <c r="AK1581">
        <v>999</v>
      </c>
      <c r="AO1581">
        <v>11341</v>
      </c>
    </row>
    <row r="1582" spans="1:41" x14ac:dyDescent="0.45">
      <c r="A1582" t="s">
        <v>7496</v>
      </c>
      <c r="B1582" t="s">
        <v>31</v>
      </c>
      <c r="C1582">
        <v>3</v>
      </c>
      <c r="D1582">
        <v>4</v>
      </c>
      <c r="F1582">
        <v>4.7568700000000002</v>
      </c>
      <c r="G1582">
        <v>52</v>
      </c>
      <c r="H1582">
        <v>0</v>
      </c>
      <c r="K1582">
        <v>47.3</v>
      </c>
      <c r="L1582">
        <v>209</v>
      </c>
      <c r="M1582">
        <v>45</v>
      </c>
      <c r="N1582">
        <v>27</v>
      </c>
      <c r="O1582">
        <v>25</v>
      </c>
      <c r="P1582">
        <v>8</v>
      </c>
      <c r="Q1582">
        <v>22</v>
      </c>
      <c r="R1582">
        <v>1</v>
      </c>
      <c r="S1582">
        <v>3</v>
      </c>
      <c r="T1582">
        <v>49</v>
      </c>
      <c r="U1582">
        <v>9.3234700000000004</v>
      </c>
      <c r="V1582">
        <v>4.1860499999999998</v>
      </c>
      <c r="W1582">
        <v>2.2272699999999999</v>
      </c>
      <c r="X1582">
        <v>1.5222</v>
      </c>
      <c r="Y1582">
        <v>0.23444999999999999</v>
      </c>
      <c r="Z1582">
        <v>0.105263</v>
      </c>
      <c r="AA1582">
        <v>0.12918660044670099</v>
      </c>
      <c r="AB1582">
        <v>0.244565</v>
      </c>
      <c r="AC1582">
        <v>1.41649</v>
      </c>
      <c r="AD1582">
        <v>0.29133900000000001</v>
      </c>
      <c r="AE1582">
        <v>0.71684599999999998</v>
      </c>
      <c r="AH1582">
        <v>4.9675099999999999</v>
      </c>
      <c r="AI1582">
        <v>-0.18559999999999999</v>
      </c>
      <c r="AJ1582">
        <v>-0.11364</v>
      </c>
      <c r="AK1582">
        <v>999</v>
      </c>
      <c r="AO1582">
        <v>11804</v>
      </c>
    </row>
    <row r="1583" spans="1:41" x14ac:dyDescent="0.45">
      <c r="A1583" t="s">
        <v>90</v>
      </c>
      <c r="B1583" t="s">
        <v>10</v>
      </c>
      <c r="C1583">
        <v>2</v>
      </c>
      <c r="D1583">
        <v>4</v>
      </c>
      <c r="F1583">
        <v>5.4408099999999999</v>
      </c>
      <c r="G1583">
        <v>37</v>
      </c>
      <c r="H1583">
        <v>2</v>
      </c>
      <c r="K1583">
        <v>39.700000000000003</v>
      </c>
      <c r="L1583">
        <v>182</v>
      </c>
      <c r="M1583">
        <v>42</v>
      </c>
      <c r="N1583">
        <v>26</v>
      </c>
      <c r="O1583">
        <v>24</v>
      </c>
      <c r="P1583">
        <v>7</v>
      </c>
      <c r="Q1583">
        <v>20</v>
      </c>
      <c r="R1583">
        <v>0</v>
      </c>
      <c r="S1583">
        <v>1</v>
      </c>
      <c r="T1583">
        <v>38</v>
      </c>
      <c r="U1583">
        <v>8.6146100000000008</v>
      </c>
      <c r="V1583">
        <v>4.5340100000000003</v>
      </c>
      <c r="W1583">
        <v>1.9</v>
      </c>
      <c r="X1583">
        <v>1.5869</v>
      </c>
      <c r="Y1583">
        <v>0.208791</v>
      </c>
      <c r="Z1583">
        <v>0.10989</v>
      </c>
      <c r="AA1583">
        <v>9.8901100456714602E-2</v>
      </c>
      <c r="AB1583">
        <v>0.26086999999999999</v>
      </c>
      <c r="AC1583">
        <v>1.5617099999999999</v>
      </c>
      <c r="AD1583">
        <v>0.30172399999999999</v>
      </c>
      <c r="AE1583">
        <v>0.68965500000000002</v>
      </c>
      <c r="AH1583">
        <v>5.2197800000000001</v>
      </c>
      <c r="AI1583">
        <v>-0.185977</v>
      </c>
      <c r="AJ1583">
        <v>-0.43407800000000002</v>
      </c>
      <c r="AK1583">
        <v>999</v>
      </c>
      <c r="AO1583">
        <v>15256</v>
      </c>
    </row>
    <row r="1584" spans="1:41" x14ac:dyDescent="0.45">
      <c r="A1584" t="s">
        <v>8928</v>
      </c>
      <c r="B1584" t="s">
        <v>155</v>
      </c>
      <c r="C1584">
        <v>2</v>
      </c>
      <c r="D1584">
        <v>3</v>
      </c>
      <c r="F1584">
        <v>5.1233399999999998</v>
      </c>
      <c r="G1584">
        <v>45</v>
      </c>
      <c r="H1584">
        <v>2</v>
      </c>
      <c r="K1584">
        <v>52.7</v>
      </c>
      <c r="L1584">
        <v>244</v>
      </c>
      <c r="M1584">
        <v>53</v>
      </c>
      <c r="N1584">
        <v>32</v>
      </c>
      <c r="O1584">
        <v>30</v>
      </c>
      <c r="P1584">
        <v>6</v>
      </c>
      <c r="Q1584">
        <v>30</v>
      </c>
      <c r="R1584">
        <v>1</v>
      </c>
      <c r="S1584">
        <v>5</v>
      </c>
      <c r="T1584">
        <v>45</v>
      </c>
      <c r="U1584">
        <v>7.6850100000000001</v>
      </c>
      <c r="V1584">
        <v>5.1233399999999998</v>
      </c>
      <c r="W1584">
        <v>1.5</v>
      </c>
      <c r="X1584">
        <v>1.02467</v>
      </c>
      <c r="Y1584">
        <v>0.18442600000000001</v>
      </c>
      <c r="Z1584">
        <v>0.122951</v>
      </c>
      <c r="AA1584">
        <v>6.1475411057472201E-2</v>
      </c>
      <c r="AB1584">
        <v>0.25358900000000001</v>
      </c>
      <c r="AC1584">
        <v>1.5749500000000001</v>
      </c>
      <c r="AD1584">
        <v>0.29746800000000001</v>
      </c>
      <c r="AE1584">
        <v>0.68364599999999998</v>
      </c>
      <c r="AH1584">
        <v>5.0197500000000002</v>
      </c>
      <c r="AI1584">
        <v>-0.18668299999999999</v>
      </c>
      <c r="AJ1584">
        <v>-0.120813</v>
      </c>
      <c r="AK1584">
        <v>999</v>
      </c>
      <c r="AO1584" t="s">
        <v>8929</v>
      </c>
    </row>
    <row r="1585" spans="1:41" x14ac:dyDescent="0.45">
      <c r="A1585" t="s">
        <v>8890</v>
      </c>
      <c r="C1585">
        <v>2</v>
      </c>
      <c r="D1585">
        <v>3</v>
      </c>
      <c r="F1585">
        <v>4.9884500000000003</v>
      </c>
      <c r="G1585">
        <v>39</v>
      </c>
      <c r="H1585">
        <v>0</v>
      </c>
      <c r="K1585">
        <v>43.3</v>
      </c>
      <c r="L1585">
        <v>197</v>
      </c>
      <c r="M1585">
        <v>41</v>
      </c>
      <c r="N1585">
        <v>26</v>
      </c>
      <c r="O1585">
        <v>24</v>
      </c>
      <c r="P1585">
        <v>5</v>
      </c>
      <c r="Q1585">
        <v>27</v>
      </c>
      <c r="R1585">
        <v>1</v>
      </c>
      <c r="S1585">
        <v>3</v>
      </c>
      <c r="T1585">
        <v>40</v>
      </c>
      <c r="U1585">
        <v>8.3140900000000002</v>
      </c>
      <c r="V1585">
        <v>5.6120099999999997</v>
      </c>
      <c r="W1585">
        <v>1.4814799999999999</v>
      </c>
      <c r="X1585">
        <v>1.0392600000000001</v>
      </c>
      <c r="Y1585">
        <v>0.203046</v>
      </c>
      <c r="Z1585">
        <v>0.13705600000000001</v>
      </c>
      <c r="AA1585">
        <v>6.5989837050437899E-2</v>
      </c>
      <c r="AB1585">
        <v>0.24550900000000001</v>
      </c>
      <c r="AC1585">
        <v>1.5704400000000001</v>
      </c>
      <c r="AD1585">
        <v>0.29508200000000001</v>
      </c>
      <c r="AE1585">
        <v>0.68852500000000005</v>
      </c>
      <c r="AH1585">
        <v>4.9871400000000001</v>
      </c>
      <c r="AI1585">
        <v>-0.18827199999999999</v>
      </c>
      <c r="AJ1585">
        <v>-0.32946700000000001</v>
      </c>
      <c r="AK1585">
        <v>999</v>
      </c>
      <c r="AO1585">
        <v>20190</v>
      </c>
    </row>
    <row r="1586" spans="1:41" x14ac:dyDescent="0.45">
      <c r="A1586" t="s">
        <v>8894</v>
      </c>
      <c r="C1586">
        <v>3</v>
      </c>
      <c r="D1586">
        <v>6</v>
      </c>
      <c r="F1586">
        <v>6.0274000000000001</v>
      </c>
      <c r="G1586">
        <v>17</v>
      </c>
      <c r="H1586">
        <v>13</v>
      </c>
      <c r="K1586">
        <v>65.7</v>
      </c>
      <c r="L1586">
        <v>311</v>
      </c>
      <c r="M1586">
        <v>73</v>
      </c>
      <c r="N1586">
        <v>47</v>
      </c>
      <c r="O1586">
        <v>44</v>
      </c>
      <c r="P1586">
        <v>11</v>
      </c>
      <c r="Q1586">
        <v>40</v>
      </c>
      <c r="R1586">
        <v>0</v>
      </c>
      <c r="S1586">
        <v>2</v>
      </c>
      <c r="T1586">
        <v>52</v>
      </c>
      <c r="U1586">
        <v>7.1232899999999999</v>
      </c>
      <c r="V1586">
        <v>5.4794499999999999</v>
      </c>
      <c r="W1586">
        <v>1.3</v>
      </c>
      <c r="X1586">
        <v>1.50685</v>
      </c>
      <c r="Y1586">
        <v>0.16720299999999999</v>
      </c>
      <c r="Z1586">
        <v>0.12861700000000001</v>
      </c>
      <c r="AA1586">
        <v>3.8585215806960997E-2</v>
      </c>
      <c r="AB1586">
        <v>0.27137499999999998</v>
      </c>
      <c r="AC1586">
        <v>1.71994</v>
      </c>
      <c r="AD1586">
        <v>0.30097099999999999</v>
      </c>
      <c r="AE1586">
        <v>0.67623</v>
      </c>
      <c r="AH1586">
        <v>5.7664600000000004</v>
      </c>
      <c r="AI1586">
        <v>-0.19256899999999999</v>
      </c>
      <c r="AJ1586">
        <v>-0.58291599999999999</v>
      </c>
      <c r="AK1586">
        <v>999</v>
      </c>
      <c r="AO1586" t="s">
        <v>8895</v>
      </c>
    </row>
    <row r="1587" spans="1:41" x14ac:dyDescent="0.45">
      <c r="A1587" t="s">
        <v>7341</v>
      </c>
      <c r="B1587" t="s">
        <v>39</v>
      </c>
      <c r="C1587">
        <v>2</v>
      </c>
      <c r="D1587">
        <v>3</v>
      </c>
      <c r="F1587">
        <v>5</v>
      </c>
      <c r="G1587">
        <v>55</v>
      </c>
      <c r="H1587">
        <v>0</v>
      </c>
      <c r="K1587">
        <v>45</v>
      </c>
      <c r="L1587">
        <v>203</v>
      </c>
      <c r="M1587">
        <v>44</v>
      </c>
      <c r="N1587">
        <v>27</v>
      </c>
      <c r="O1587">
        <v>25</v>
      </c>
      <c r="P1587">
        <v>7</v>
      </c>
      <c r="Q1587">
        <v>23</v>
      </c>
      <c r="R1587">
        <v>0</v>
      </c>
      <c r="S1587">
        <v>2</v>
      </c>
      <c r="T1587">
        <v>46</v>
      </c>
      <c r="U1587">
        <v>9.1999999999999993</v>
      </c>
      <c r="V1587">
        <v>4.5999999999999996</v>
      </c>
      <c r="W1587">
        <v>2</v>
      </c>
      <c r="X1587">
        <v>1.4</v>
      </c>
      <c r="Y1587">
        <v>0.226601</v>
      </c>
      <c r="Z1587">
        <v>0.1133</v>
      </c>
      <c r="AA1587">
        <v>0.11330049484968099</v>
      </c>
      <c r="AB1587">
        <v>0.24719099999999999</v>
      </c>
      <c r="AC1587">
        <v>1.48889</v>
      </c>
      <c r="AD1587">
        <v>0.29599999999999999</v>
      </c>
      <c r="AE1587">
        <v>0.69930099999999995</v>
      </c>
      <c r="AH1587">
        <v>4.8994799999999996</v>
      </c>
      <c r="AI1587">
        <v>-0.19372</v>
      </c>
      <c r="AJ1587">
        <v>-0.256185</v>
      </c>
      <c r="AK1587">
        <v>999</v>
      </c>
      <c r="AO1587">
        <v>12988</v>
      </c>
    </row>
    <row r="1588" spans="1:41" x14ac:dyDescent="0.45">
      <c r="A1588" t="s">
        <v>9086</v>
      </c>
      <c r="C1588">
        <v>1</v>
      </c>
      <c r="D1588">
        <v>2</v>
      </c>
      <c r="F1588">
        <v>5.1749999999999998</v>
      </c>
      <c r="G1588">
        <v>36</v>
      </c>
      <c r="H1588">
        <v>0</v>
      </c>
      <c r="K1588">
        <v>40</v>
      </c>
      <c r="L1588">
        <v>182</v>
      </c>
      <c r="M1588">
        <v>38</v>
      </c>
      <c r="N1588">
        <v>25</v>
      </c>
      <c r="O1588">
        <v>23</v>
      </c>
      <c r="P1588">
        <v>5</v>
      </c>
      <c r="Q1588">
        <v>25</v>
      </c>
      <c r="R1588">
        <v>1</v>
      </c>
      <c r="S1588">
        <v>3</v>
      </c>
      <c r="T1588">
        <v>37</v>
      </c>
      <c r="U1588">
        <v>8.3249999999999993</v>
      </c>
      <c r="V1588">
        <v>5.625</v>
      </c>
      <c r="W1588">
        <v>1.48</v>
      </c>
      <c r="X1588">
        <v>1.125</v>
      </c>
      <c r="Y1588">
        <v>0.20329700000000001</v>
      </c>
      <c r="Z1588">
        <v>0.13736300000000001</v>
      </c>
      <c r="AA1588">
        <v>6.59340620040893E-2</v>
      </c>
      <c r="AB1588">
        <v>0.246753</v>
      </c>
      <c r="AC1588">
        <v>1.575</v>
      </c>
      <c r="AD1588">
        <v>0.29464299999999999</v>
      </c>
      <c r="AE1588">
        <v>0.67857100000000004</v>
      </c>
      <c r="AH1588">
        <v>5.1300400000000002</v>
      </c>
      <c r="AI1588">
        <v>-0.19453300000000001</v>
      </c>
      <c r="AJ1588">
        <v>-0.287024</v>
      </c>
      <c r="AK1588">
        <v>999</v>
      </c>
      <c r="AO1588" t="s">
        <v>9087</v>
      </c>
    </row>
    <row r="1589" spans="1:41" x14ac:dyDescent="0.45">
      <c r="A1589" t="s">
        <v>8910</v>
      </c>
      <c r="B1589" t="s">
        <v>70</v>
      </c>
      <c r="C1589">
        <v>4</v>
      </c>
      <c r="D1589">
        <v>5</v>
      </c>
      <c r="F1589">
        <v>4.5849099999999998</v>
      </c>
      <c r="G1589">
        <v>46</v>
      </c>
      <c r="H1589">
        <v>0</v>
      </c>
      <c r="K1589">
        <v>53</v>
      </c>
      <c r="L1589">
        <v>241</v>
      </c>
      <c r="M1589">
        <v>45</v>
      </c>
      <c r="N1589">
        <v>29</v>
      </c>
      <c r="O1589">
        <v>27</v>
      </c>
      <c r="P1589">
        <v>6</v>
      </c>
      <c r="Q1589">
        <v>35</v>
      </c>
      <c r="R1589">
        <v>2</v>
      </c>
      <c r="S1589">
        <v>6</v>
      </c>
      <c r="T1589">
        <v>61</v>
      </c>
      <c r="U1589">
        <v>10.358499999999999</v>
      </c>
      <c r="V1589">
        <v>5.9433999999999996</v>
      </c>
      <c r="W1589">
        <v>1.7428600000000001</v>
      </c>
      <c r="X1589">
        <v>1.0188699999999999</v>
      </c>
      <c r="Y1589">
        <v>0.253112</v>
      </c>
      <c r="Z1589">
        <v>0.145228</v>
      </c>
      <c r="AA1589">
        <v>0.10788382589817</v>
      </c>
      <c r="AB1589">
        <v>0.22500000000000001</v>
      </c>
      <c r="AC1589">
        <v>1.50943</v>
      </c>
      <c r="AD1589">
        <v>0.29323300000000002</v>
      </c>
      <c r="AE1589">
        <v>0.71229100000000001</v>
      </c>
      <c r="AH1589">
        <v>4.7456100000000001</v>
      </c>
      <c r="AI1589">
        <v>-0.19742000000000001</v>
      </c>
      <c r="AJ1589">
        <v>-0.16946700000000001</v>
      </c>
      <c r="AK1589">
        <v>999</v>
      </c>
      <c r="AO1589" t="s">
        <v>8911</v>
      </c>
    </row>
    <row r="1590" spans="1:41" x14ac:dyDescent="0.45">
      <c r="A1590" t="s">
        <v>8731</v>
      </c>
      <c r="B1590" t="s">
        <v>59</v>
      </c>
      <c r="C1590">
        <v>2</v>
      </c>
      <c r="D1590">
        <v>2</v>
      </c>
      <c r="F1590">
        <v>5.1063799999999997</v>
      </c>
      <c r="G1590">
        <v>35</v>
      </c>
      <c r="H1590">
        <v>0</v>
      </c>
      <c r="K1590">
        <v>42.3</v>
      </c>
      <c r="L1590">
        <v>196</v>
      </c>
      <c r="M1590">
        <v>41</v>
      </c>
      <c r="N1590">
        <v>26</v>
      </c>
      <c r="O1590">
        <v>24</v>
      </c>
      <c r="P1590">
        <v>6</v>
      </c>
      <c r="Q1590">
        <v>26</v>
      </c>
      <c r="R1590">
        <v>2</v>
      </c>
      <c r="S1590">
        <v>2</v>
      </c>
      <c r="T1590">
        <v>46</v>
      </c>
      <c r="U1590">
        <v>9.7872299999999992</v>
      </c>
      <c r="V1590">
        <v>5.5319200000000004</v>
      </c>
      <c r="W1590">
        <v>1.7692300000000001</v>
      </c>
      <c r="X1590">
        <v>1.2766</v>
      </c>
      <c r="Y1590">
        <v>0.23469400000000001</v>
      </c>
      <c r="Z1590">
        <v>0.13265299999999999</v>
      </c>
      <c r="AA1590">
        <v>0.102040827274322</v>
      </c>
      <c r="AB1590">
        <v>0.24404799999999999</v>
      </c>
      <c r="AC1590">
        <v>1.58392</v>
      </c>
      <c r="AD1590">
        <v>0.30172399999999999</v>
      </c>
      <c r="AE1590">
        <v>0.69965900000000003</v>
      </c>
      <c r="AH1590">
        <v>4.9098899999999999</v>
      </c>
      <c r="AI1590">
        <v>-0.19853000000000001</v>
      </c>
      <c r="AJ1590">
        <v>-0.341443</v>
      </c>
      <c r="AK1590">
        <v>999</v>
      </c>
      <c r="AO1590">
        <v>15444</v>
      </c>
    </row>
    <row r="1591" spans="1:41" x14ac:dyDescent="0.45">
      <c r="A1591" t="s">
        <v>9116</v>
      </c>
      <c r="C1591">
        <v>2</v>
      </c>
      <c r="D1591">
        <v>1</v>
      </c>
      <c r="F1591">
        <v>5.1818200000000001</v>
      </c>
      <c r="G1591">
        <v>29</v>
      </c>
      <c r="H1591">
        <v>0</v>
      </c>
      <c r="K1591">
        <v>33</v>
      </c>
      <c r="L1591">
        <v>152</v>
      </c>
      <c r="M1591">
        <v>32</v>
      </c>
      <c r="N1591">
        <v>20</v>
      </c>
      <c r="O1591">
        <v>19</v>
      </c>
      <c r="P1591">
        <v>4</v>
      </c>
      <c r="Q1591">
        <v>21</v>
      </c>
      <c r="R1591">
        <v>0</v>
      </c>
      <c r="S1591">
        <v>3</v>
      </c>
      <c r="T1591">
        <v>31</v>
      </c>
      <c r="U1591">
        <v>8.4545499999999993</v>
      </c>
      <c r="V1591">
        <v>5.7272699999999999</v>
      </c>
      <c r="W1591">
        <v>1.4761899999999999</v>
      </c>
      <c r="X1591">
        <v>1.09091</v>
      </c>
      <c r="Y1591">
        <v>0.20394699999999999</v>
      </c>
      <c r="Z1591">
        <v>0.138158</v>
      </c>
      <c r="AA1591">
        <v>6.5789476037025396E-2</v>
      </c>
      <c r="AB1591">
        <v>0.25</v>
      </c>
      <c r="AC1591">
        <v>1.60606</v>
      </c>
      <c r="AD1591">
        <v>0.30107499999999998</v>
      </c>
      <c r="AE1591">
        <v>0.69620300000000002</v>
      </c>
      <c r="AH1591">
        <v>5.1338299999999997</v>
      </c>
      <c r="AI1591">
        <v>-0.199048</v>
      </c>
      <c r="AJ1591">
        <v>-0.14707300000000001</v>
      </c>
      <c r="AK1591">
        <v>999</v>
      </c>
      <c r="AO1591" t="s">
        <v>9117</v>
      </c>
    </row>
    <row r="1592" spans="1:41" x14ac:dyDescent="0.45">
      <c r="A1592" t="s">
        <v>7576</v>
      </c>
      <c r="B1592" t="s">
        <v>309</v>
      </c>
      <c r="C1592">
        <v>2</v>
      </c>
      <c r="D1592">
        <v>5</v>
      </c>
      <c r="F1592">
        <v>5.6908700000000003</v>
      </c>
      <c r="G1592">
        <v>32</v>
      </c>
      <c r="H1592">
        <v>1</v>
      </c>
      <c r="K1592">
        <v>42.7</v>
      </c>
      <c r="L1592">
        <v>199</v>
      </c>
      <c r="M1592">
        <v>48</v>
      </c>
      <c r="N1592">
        <v>29</v>
      </c>
      <c r="O1592">
        <v>27</v>
      </c>
      <c r="P1592">
        <v>7</v>
      </c>
      <c r="Q1592">
        <v>21</v>
      </c>
      <c r="R1592">
        <v>1</v>
      </c>
      <c r="S1592">
        <v>3</v>
      </c>
      <c r="T1592">
        <v>33</v>
      </c>
      <c r="U1592">
        <v>6.9554999999999998</v>
      </c>
      <c r="V1592">
        <v>4.4262300000000003</v>
      </c>
      <c r="W1592">
        <v>1.5714300000000001</v>
      </c>
      <c r="X1592">
        <v>1.4754100000000001</v>
      </c>
      <c r="Y1592">
        <v>0.165829</v>
      </c>
      <c r="Z1592">
        <v>0.105528</v>
      </c>
      <c r="AA1592">
        <v>6.0301512479782098E-2</v>
      </c>
      <c r="AB1592">
        <v>0.27428599999999997</v>
      </c>
      <c r="AC1592">
        <v>1.6159300000000001</v>
      </c>
      <c r="AD1592">
        <v>0.30370399999999997</v>
      </c>
      <c r="AE1592">
        <v>0.67567600000000005</v>
      </c>
      <c r="AH1592">
        <v>5.5266999999999999</v>
      </c>
      <c r="AI1592">
        <v>-0.19938500000000001</v>
      </c>
      <c r="AJ1592">
        <v>-9.6884700000000004E-2</v>
      </c>
      <c r="AK1592">
        <v>999</v>
      </c>
      <c r="AO1592">
        <v>19558</v>
      </c>
    </row>
    <row r="1593" spans="1:41" x14ac:dyDescent="0.45">
      <c r="A1593" t="s">
        <v>9239</v>
      </c>
      <c r="B1593" t="s">
        <v>39</v>
      </c>
      <c r="C1593">
        <v>2</v>
      </c>
      <c r="D1593">
        <v>3</v>
      </c>
      <c r="F1593">
        <v>4.9290099999999999</v>
      </c>
      <c r="G1593">
        <v>39</v>
      </c>
      <c r="H1593">
        <v>0</v>
      </c>
      <c r="K1593">
        <v>49.3</v>
      </c>
      <c r="L1593">
        <v>225</v>
      </c>
      <c r="M1593">
        <v>44</v>
      </c>
      <c r="N1593">
        <v>29</v>
      </c>
      <c r="O1593">
        <v>27</v>
      </c>
      <c r="P1593">
        <v>5</v>
      </c>
      <c r="Q1593">
        <v>34</v>
      </c>
      <c r="R1593">
        <v>0</v>
      </c>
      <c r="S1593">
        <v>3</v>
      </c>
      <c r="T1593">
        <v>48</v>
      </c>
      <c r="U1593">
        <v>8.7626799999999996</v>
      </c>
      <c r="V1593">
        <v>6.2069000000000001</v>
      </c>
      <c r="W1593">
        <v>1.4117599999999999</v>
      </c>
      <c r="X1593">
        <v>0.91277900000000001</v>
      </c>
      <c r="Y1593">
        <v>0.21333299999999999</v>
      </c>
      <c r="Z1593">
        <v>0.151111</v>
      </c>
      <c r="AA1593">
        <v>6.2222227454185403E-2</v>
      </c>
      <c r="AB1593">
        <v>0.234043</v>
      </c>
      <c r="AC1593">
        <v>1.5821499999999999</v>
      </c>
      <c r="AD1593">
        <v>0.28888900000000001</v>
      </c>
      <c r="AE1593">
        <v>0.690141</v>
      </c>
      <c r="AH1593">
        <v>4.8777600000000003</v>
      </c>
      <c r="AI1593">
        <v>-0.199411</v>
      </c>
      <c r="AJ1593">
        <v>-0.22223100000000001</v>
      </c>
      <c r="AK1593">
        <v>999</v>
      </c>
      <c r="AO1593" t="s">
        <v>9240</v>
      </c>
    </row>
    <row r="1594" spans="1:41" x14ac:dyDescent="0.45">
      <c r="A1594" t="s">
        <v>7464</v>
      </c>
      <c r="B1594" t="s">
        <v>155</v>
      </c>
      <c r="C1594">
        <v>2</v>
      </c>
      <c r="D1594">
        <v>2</v>
      </c>
      <c r="F1594">
        <v>4.8968100000000003</v>
      </c>
      <c r="G1594">
        <v>44</v>
      </c>
      <c r="H1594">
        <v>0</v>
      </c>
      <c r="K1594">
        <v>53.3</v>
      </c>
      <c r="L1594">
        <v>242</v>
      </c>
      <c r="M1594">
        <v>58</v>
      </c>
      <c r="N1594">
        <v>31</v>
      </c>
      <c r="O1594">
        <v>29</v>
      </c>
      <c r="P1594">
        <v>8</v>
      </c>
      <c r="Q1594">
        <v>23</v>
      </c>
      <c r="R1594">
        <v>1</v>
      </c>
      <c r="S1594">
        <v>1</v>
      </c>
      <c r="T1594">
        <v>45</v>
      </c>
      <c r="U1594">
        <v>7.5984999999999996</v>
      </c>
      <c r="V1594">
        <v>3.88368</v>
      </c>
      <c r="W1594">
        <v>1.95652</v>
      </c>
      <c r="X1594">
        <v>1.35084</v>
      </c>
      <c r="Y1594">
        <v>0.18595</v>
      </c>
      <c r="Z1594">
        <v>9.5041299999999995E-2</v>
      </c>
      <c r="AA1594">
        <v>9.0909093618392903E-2</v>
      </c>
      <c r="AB1594">
        <v>0.26605499999999999</v>
      </c>
      <c r="AC1594">
        <v>1.5197000000000001</v>
      </c>
      <c r="AD1594">
        <v>0.30303000000000002</v>
      </c>
      <c r="AE1594">
        <v>0.71633199999999997</v>
      </c>
      <c r="AH1594">
        <v>4.8685499999999999</v>
      </c>
      <c r="AI1594">
        <v>-0.200077</v>
      </c>
      <c r="AJ1594">
        <v>-9.2293700000000006E-2</v>
      </c>
      <c r="AK1594">
        <v>999</v>
      </c>
      <c r="AO1594">
        <v>13761</v>
      </c>
    </row>
    <row r="1595" spans="1:41" x14ac:dyDescent="0.45">
      <c r="A1595" t="s">
        <v>8960</v>
      </c>
      <c r="B1595" t="s">
        <v>39</v>
      </c>
      <c r="C1595">
        <v>2</v>
      </c>
      <c r="D1595">
        <v>4</v>
      </c>
      <c r="F1595">
        <v>4.8600000000000003</v>
      </c>
      <c r="G1595">
        <v>36</v>
      </c>
      <c r="H1595">
        <v>0</v>
      </c>
      <c r="K1595">
        <v>50</v>
      </c>
      <c r="L1595">
        <v>224</v>
      </c>
      <c r="M1595">
        <v>50</v>
      </c>
      <c r="N1595">
        <v>29</v>
      </c>
      <c r="O1595">
        <v>27</v>
      </c>
      <c r="P1595">
        <v>6</v>
      </c>
      <c r="Q1595">
        <v>24</v>
      </c>
      <c r="R1595">
        <v>1</v>
      </c>
      <c r="S1595">
        <v>3</v>
      </c>
      <c r="T1595">
        <v>39</v>
      </c>
      <c r="U1595">
        <v>7.02</v>
      </c>
      <c r="V1595">
        <v>4.32</v>
      </c>
      <c r="W1595">
        <v>1.625</v>
      </c>
      <c r="X1595">
        <v>1.08</v>
      </c>
      <c r="Y1595">
        <v>0.17410700000000001</v>
      </c>
      <c r="Z1595">
        <v>0.107143</v>
      </c>
      <c r="AA1595">
        <v>6.6964291036128998E-2</v>
      </c>
      <c r="AB1595">
        <v>0.253807</v>
      </c>
      <c r="AC1595">
        <v>1.48</v>
      </c>
      <c r="AD1595">
        <v>0.28947400000000001</v>
      </c>
      <c r="AE1595">
        <v>0.68597600000000003</v>
      </c>
      <c r="AH1595">
        <v>4.8750400000000003</v>
      </c>
      <c r="AI1595">
        <v>-0.20049</v>
      </c>
      <c r="AJ1595">
        <v>-0.184451</v>
      </c>
      <c r="AK1595">
        <v>999</v>
      </c>
      <c r="AO1595" t="s">
        <v>8961</v>
      </c>
    </row>
    <row r="1596" spans="1:41" x14ac:dyDescent="0.45">
      <c r="A1596" t="s">
        <v>7495</v>
      </c>
      <c r="B1596" t="s">
        <v>31</v>
      </c>
      <c r="C1596">
        <v>1</v>
      </c>
      <c r="D1596">
        <v>1</v>
      </c>
      <c r="F1596">
        <v>4.9736799999999999</v>
      </c>
      <c r="G1596">
        <v>30</v>
      </c>
      <c r="H1596">
        <v>1</v>
      </c>
      <c r="K1596">
        <v>38</v>
      </c>
      <c r="L1596">
        <v>173</v>
      </c>
      <c r="M1596">
        <v>39</v>
      </c>
      <c r="N1596">
        <v>22</v>
      </c>
      <c r="O1596">
        <v>21</v>
      </c>
      <c r="P1596">
        <v>6</v>
      </c>
      <c r="Q1596">
        <v>18</v>
      </c>
      <c r="R1596">
        <v>0</v>
      </c>
      <c r="S1596">
        <v>3</v>
      </c>
      <c r="T1596">
        <v>33</v>
      </c>
      <c r="U1596">
        <v>7.8157899999999998</v>
      </c>
      <c r="V1596">
        <v>4.2631600000000001</v>
      </c>
      <c r="W1596">
        <v>1.8333299999999999</v>
      </c>
      <c r="X1596">
        <v>1.4210499999999999</v>
      </c>
      <c r="Y1596">
        <v>0.190751</v>
      </c>
      <c r="Z1596">
        <v>0.104046</v>
      </c>
      <c r="AA1596">
        <v>8.6705207824707003E-2</v>
      </c>
      <c r="AB1596">
        <v>0.256579</v>
      </c>
      <c r="AC1596">
        <v>1.5</v>
      </c>
      <c r="AD1596">
        <v>0.29203499999999999</v>
      </c>
      <c r="AE1596">
        <v>0.72016500000000006</v>
      </c>
      <c r="AH1596">
        <v>5.22872</v>
      </c>
      <c r="AI1596">
        <v>-0.20119600000000001</v>
      </c>
      <c r="AJ1596">
        <v>-6.5747E-2</v>
      </c>
      <c r="AK1596">
        <v>999</v>
      </c>
      <c r="AO1596">
        <v>12997</v>
      </c>
    </row>
    <row r="1597" spans="1:41" x14ac:dyDescent="0.45">
      <c r="A1597" t="s">
        <v>9034</v>
      </c>
      <c r="C1597">
        <v>1</v>
      </c>
      <c r="D1597">
        <v>1</v>
      </c>
      <c r="F1597">
        <v>5.2519900000000002</v>
      </c>
      <c r="G1597">
        <v>33</v>
      </c>
      <c r="H1597">
        <v>2</v>
      </c>
      <c r="K1597">
        <v>37.700000000000003</v>
      </c>
      <c r="L1597">
        <v>176</v>
      </c>
      <c r="M1597">
        <v>36</v>
      </c>
      <c r="N1597">
        <v>24</v>
      </c>
      <c r="O1597">
        <v>22</v>
      </c>
      <c r="P1597">
        <v>4</v>
      </c>
      <c r="Q1597">
        <v>27</v>
      </c>
      <c r="R1597">
        <v>1</v>
      </c>
      <c r="S1597">
        <v>3</v>
      </c>
      <c r="T1597">
        <v>31</v>
      </c>
      <c r="U1597">
        <v>7.4005299999999998</v>
      </c>
      <c r="V1597">
        <v>6.4456199999999999</v>
      </c>
      <c r="W1597">
        <v>1.14815</v>
      </c>
      <c r="X1597">
        <v>0.95490699999999995</v>
      </c>
      <c r="Y1597">
        <v>0.17613599999999999</v>
      </c>
      <c r="Z1597">
        <v>0.15340899999999999</v>
      </c>
      <c r="AA1597">
        <v>2.2727265954017601E-2</v>
      </c>
      <c r="AB1597">
        <v>0.24657499999999999</v>
      </c>
      <c r="AC1597">
        <v>1.67109</v>
      </c>
      <c r="AD1597">
        <v>0.28828799999999999</v>
      </c>
      <c r="AE1597">
        <v>0.67944300000000002</v>
      </c>
      <c r="AH1597">
        <v>5.3770600000000002</v>
      </c>
      <c r="AI1597">
        <v>-0.202543</v>
      </c>
      <c r="AJ1597">
        <v>-0.187386</v>
      </c>
      <c r="AK1597">
        <v>999</v>
      </c>
      <c r="AO1597" t="s">
        <v>9035</v>
      </c>
    </row>
    <row r="1598" spans="1:41" x14ac:dyDescent="0.45">
      <c r="A1598" t="s">
        <v>8682</v>
      </c>
      <c r="C1598">
        <v>2</v>
      </c>
      <c r="D1598">
        <v>6</v>
      </c>
      <c r="F1598">
        <v>6.5454499999999998</v>
      </c>
      <c r="G1598">
        <v>19</v>
      </c>
      <c r="H1598">
        <v>12</v>
      </c>
      <c r="K1598">
        <v>66</v>
      </c>
      <c r="L1598">
        <v>312</v>
      </c>
      <c r="M1598">
        <v>85</v>
      </c>
      <c r="N1598">
        <v>51</v>
      </c>
      <c r="O1598">
        <v>48</v>
      </c>
      <c r="P1598">
        <v>14</v>
      </c>
      <c r="Q1598">
        <v>25</v>
      </c>
      <c r="R1598">
        <v>1</v>
      </c>
      <c r="S1598">
        <v>4</v>
      </c>
      <c r="T1598">
        <v>39</v>
      </c>
      <c r="U1598">
        <v>5.3181799999999999</v>
      </c>
      <c r="V1598">
        <v>3.40909</v>
      </c>
      <c r="W1598">
        <v>1.56</v>
      </c>
      <c r="X1598">
        <v>1.90909</v>
      </c>
      <c r="Y1598">
        <v>0.125</v>
      </c>
      <c r="Z1598">
        <v>8.0128199999999997E-2</v>
      </c>
      <c r="AA1598">
        <v>4.4871792197227402E-2</v>
      </c>
      <c r="AB1598">
        <v>0.30035299999999998</v>
      </c>
      <c r="AC1598">
        <v>1.6666700000000001</v>
      </c>
      <c r="AD1598">
        <v>0.30869600000000003</v>
      </c>
      <c r="AE1598">
        <v>0.65265499999999999</v>
      </c>
      <c r="AH1598">
        <v>6.1489799999999999</v>
      </c>
      <c r="AI1598">
        <v>-0.20372599999999999</v>
      </c>
      <c r="AJ1598">
        <v>-0.53251999999999999</v>
      </c>
      <c r="AK1598">
        <v>999</v>
      </c>
      <c r="AO1598">
        <v>13834</v>
      </c>
    </row>
    <row r="1599" spans="1:41" x14ac:dyDescent="0.45">
      <c r="A1599" t="s">
        <v>7518</v>
      </c>
      <c r="B1599" t="s">
        <v>46</v>
      </c>
      <c r="C1599">
        <v>2</v>
      </c>
      <c r="D1599">
        <v>2</v>
      </c>
      <c r="F1599">
        <v>4.9668900000000002</v>
      </c>
      <c r="G1599">
        <v>37</v>
      </c>
      <c r="H1599">
        <v>1</v>
      </c>
      <c r="K1599">
        <v>45.3</v>
      </c>
      <c r="L1599">
        <v>208</v>
      </c>
      <c r="M1599">
        <v>51</v>
      </c>
      <c r="N1599">
        <v>27</v>
      </c>
      <c r="O1599">
        <v>25</v>
      </c>
      <c r="P1599">
        <v>8</v>
      </c>
      <c r="Q1599">
        <v>18</v>
      </c>
      <c r="R1599">
        <v>1</v>
      </c>
      <c r="S1599">
        <v>1</v>
      </c>
      <c r="T1599">
        <v>38</v>
      </c>
      <c r="U1599">
        <v>7.5496699999999999</v>
      </c>
      <c r="V1599">
        <v>3.5761599999999998</v>
      </c>
      <c r="W1599">
        <v>2.11111</v>
      </c>
      <c r="X1599">
        <v>1.5893999999999999</v>
      </c>
      <c r="Y1599">
        <v>0.18269199999999999</v>
      </c>
      <c r="Z1599">
        <v>8.6538500000000004E-2</v>
      </c>
      <c r="AA1599">
        <v>9.6153840422630296E-2</v>
      </c>
      <c r="AB1599">
        <v>0.269841</v>
      </c>
      <c r="AC1599">
        <v>1.52318</v>
      </c>
      <c r="AD1599">
        <v>0.30069899999999999</v>
      </c>
      <c r="AE1599">
        <v>0.72664399999999996</v>
      </c>
      <c r="AH1599">
        <v>5.1314200000000003</v>
      </c>
      <c r="AI1599">
        <v>-0.2044</v>
      </c>
      <c r="AJ1599">
        <v>-0.246834</v>
      </c>
      <c r="AK1599">
        <v>999</v>
      </c>
      <c r="AO1599">
        <v>12575</v>
      </c>
    </row>
    <row r="1600" spans="1:41" x14ac:dyDescent="0.45">
      <c r="A1600" t="s">
        <v>8623</v>
      </c>
      <c r="B1600" t="s">
        <v>178</v>
      </c>
      <c r="C1600">
        <v>1</v>
      </c>
      <c r="D1600">
        <v>2</v>
      </c>
      <c r="F1600">
        <v>5.0232599999999996</v>
      </c>
      <c r="G1600">
        <v>46</v>
      </c>
      <c r="H1600">
        <v>0</v>
      </c>
      <c r="K1600">
        <v>43</v>
      </c>
      <c r="L1600">
        <v>192</v>
      </c>
      <c r="M1600">
        <v>45</v>
      </c>
      <c r="N1600">
        <v>26</v>
      </c>
      <c r="O1600">
        <v>24</v>
      </c>
      <c r="P1600">
        <v>8</v>
      </c>
      <c r="Q1600">
        <v>18</v>
      </c>
      <c r="R1600">
        <v>0</v>
      </c>
      <c r="S1600">
        <v>1</v>
      </c>
      <c r="T1600">
        <v>40</v>
      </c>
      <c r="U1600">
        <v>8.37209</v>
      </c>
      <c r="V1600">
        <v>3.7674400000000001</v>
      </c>
      <c r="W1600">
        <v>2.2222200000000001</v>
      </c>
      <c r="X1600">
        <v>1.67442</v>
      </c>
      <c r="Y1600">
        <v>0.20833299999999999</v>
      </c>
      <c r="Z1600">
        <v>9.375E-2</v>
      </c>
      <c r="AA1600">
        <v>0.11458332836627901</v>
      </c>
      <c r="AB1600">
        <v>0.26011600000000001</v>
      </c>
      <c r="AC1600">
        <v>1.46512</v>
      </c>
      <c r="AD1600">
        <v>0.29599999999999999</v>
      </c>
      <c r="AE1600">
        <v>0.71428599999999998</v>
      </c>
      <c r="AH1600">
        <v>5.1387600000000004</v>
      </c>
      <c r="AI1600">
        <v>-0.205761</v>
      </c>
      <c r="AJ1600">
        <v>-0.21171000000000001</v>
      </c>
      <c r="AK1600">
        <v>999</v>
      </c>
      <c r="AO1600">
        <v>10855</v>
      </c>
    </row>
    <row r="1601" spans="1:41" x14ac:dyDescent="0.45">
      <c r="A1601" t="s">
        <v>5776</v>
      </c>
      <c r="B1601" t="s">
        <v>10</v>
      </c>
      <c r="C1601">
        <v>3</v>
      </c>
      <c r="D1601">
        <v>3</v>
      </c>
      <c r="F1601">
        <v>4.8742700000000001</v>
      </c>
      <c r="G1601">
        <v>33</v>
      </c>
      <c r="H1601">
        <v>0</v>
      </c>
      <c r="K1601">
        <v>51.7</v>
      </c>
      <c r="L1601">
        <v>235</v>
      </c>
      <c r="M1601">
        <v>47</v>
      </c>
      <c r="N1601">
        <v>30</v>
      </c>
      <c r="O1601">
        <v>28</v>
      </c>
      <c r="P1601">
        <v>5</v>
      </c>
      <c r="Q1601">
        <v>34</v>
      </c>
      <c r="R1601">
        <v>0</v>
      </c>
      <c r="S1601">
        <v>5</v>
      </c>
      <c r="T1601">
        <v>47</v>
      </c>
      <c r="U1601">
        <v>8.1818200000000001</v>
      </c>
      <c r="V1601">
        <v>5.9187599999999998</v>
      </c>
      <c r="W1601">
        <v>1.38235</v>
      </c>
      <c r="X1601">
        <v>0.87040600000000001</v>
      </c>
      <c r="Y1601">
        <v>0.2</v>
      </c>
      <c r="Z1601">
        <v>0.144681</v>
      </c>
      <c r="AA1601">
        <v>5.5319145321846001E-2</v>
      </c>
      <c r="AB1601">
        <v>0.23979600000000001</v>
      </c>
      <c r="AC1601">
        <v>1.56673</v>
      </c>
      <c r="AD1601">
        <v>0.29166700000000001</v>
      </c>
      <c r="AE1601">
        <v>0.68918900000000005</v>
      </c>
      <c r="AH1601">
        <v>4.9571699999999996</v>
      </c>
      <c r="AI1601">
        <v>-0.206812</v>
      </c>
      <c r="AJ1601">
        <v>-0.28529700000000002</v>
      </c>
      <c r="AK1601">
        <v>999</v>
      </c>
      <c r="AO1601" t="s">
        <v>5778</v>
      </c>
    </row>
    <row r="1602" spans="1:41" x14ac:dyDescent="0.45">
      <c r="A1602" t="s">
        <v>8783</v>
      </c>
      <c r="B1602" t="s">
        <v>82</v>
      </c>
      <c r="C1602">
        <v>3</v>
      </c>
      <c r="D1602">
        <v>3</v>
      </c>
      <c r="F1602">
        <v>4.7481999999999998</v>
      </c>
      <c r="G1602">
        <v>35</v>
      </c>
      <c r="H1602">
        <v>1</v>
      </c>
      <c r="K1602">
        <v>41.7</v>
      </c>
      <c r="L1602">
        <v>187</v>
      </c>
      <c r="M1602">
        <v>45</v>
      </c>
      <c r="N1602">
        <v>24</v>
      </c>
      <c r="O1602">
        <v>22</v>
      </c>
      <c r="P1602">
        <v>6</v>
      </c>
      <c r="Q1602">
        <v>15</v>
      </c>
      <c r="R1602">
        <v>1</v>
      </c>
      <c r="S1602">
        <v>3</v>
      </c>
      <c r="T1602">
        <v>30</v>
      </c>
      <c r="U1602">
        <v>6.4748200000000002</v>
      </c>
      <c r="V1602">
        <v>3.2374100000000001</v>
      </c>
      <c r="W1602">
        <v>2</v>
      </c>
      <c r="X1602">
        <v>1.2949600000000001</v>
      </c>
      <c r="Y1602">
        <v>0.16042799999999999</v>
      </c>
      <c r="Z1602">
        <v>8.0213900000000005E-2</v>
      </c>
      <c r="AA1602">
        <v>8.0213904380798298E-2</v>
      </c>
      <c r="AB1602">
        <v>0.26627200000000001</v>
      </c>
      <c r="AC1602">
        <v>1.43885</v>
      </c>
      <c r="AD1602">
        <v>0.29323300000000002</v>
      </c>
      <c r="AE1602">
        <v>0.69767400000000002</v>
      </c>
      <c r="AH1602">
        <v>4.9816599999999998</v>
      </c>
      <c r="AI1602">
        <v>-0.20791699999999999</v>
      </c>
      <c r="AJ1602">
        <v>-0.19368099999999999</v>
      </c>
      <c r="AK1602">
        <v>999</v>
      </c>
      <c r="AO1602">
        <v>15792</v>
      </c>
    </row>
    <row r="1603" spans="1:41" x14ac:dyDescent="0.45">
      <c r="A1603" t="s">
        <v>9001</v>
      </c>
      <c r="B1603" t="s">
        <v>46</v>
      </c>
      <c r="C1603">
        <v>2</v>
      </c>
      <c r="D1603">
        <v>3</v>
      </c>
      <c r="F1603">
        <v>5.0487799999999998</v>
      </c>
      <c r="G1603">
        <v>32</v>
      </c>
      <c r="H1603">
        <v>1</v>
      </c>
      <c r="K1603">
        <v>41</v>
      </c>
      <c r="L1603">
        <v>185</v>
      </c>
      <c r="M1603">
        <v>39</v>
      </c>
      <c r="N1603">
        <v>25</v>
      </c>
      <c r="O1603">
        <v>23</v>
      </c>
      <c r="P1603">
        <v>6</v>
      </c>
      <c r="Q1603">
        <v>17</v>
      </c>
      <c r="R1603">
        <v>0</v>
      </c>
      <c r="S1603">
        <v>10</v>
      </c>
      <c r="T1603">
        <v>37</v>
      </c>
      <c r="U1603">
        <v>8.12195</v>
      </c>
      <c r="V1603">
        <v>3.7317100000000001</v>
      </c>
      <c r="W1603">
        <v>2.1764700000000001</v>
      </c>
      <c r="X1603">
        <v>1.31707</v>
      </c>
      <c r="Y1603">
        <v>0.2</v>
      </c>
      <c r="Z1603">
        <v>9.1891899999999999E-2</v>
      </c>
      <c r="AA1603">
        <v>0.108108110725879</v>
      </c>
      <c r="AB1603">
        <v>0.246835</v>
      </c>
      <c r="AC1603">
        <v>1.36585</v>
      </c>
      <c r="AD1603">
        <v>0.28695700000000002</v>
      </c>
      <c r="AE1603">
        <v>0.65125999999999995</v>
      </c>
      <c r="AH1603">
        <v>5.3282100000000003</v>
      </c>
      <c r="AI1603">
        <v>-0.208594</v>
      </c>
      <c r="AJ1603">
        <v>-0.23530899999999999</v>
      </c>
      <c r="AK1603">
        <v>999</v>
      </c>
      <c r="AO1603" t="s">
        <v>9002</v>
      </c>
    </row>
    <row r="1604" spans="1:41" x14ac:dyDescent="0.45">
      <c r="A1604" t="s">
        <v>7407</v>
      </c>
      <c r="B1604" t="s">
        <v>10</v>
      </c>
      <c r="C1604">
        <v>3</v>
      </c>
      <c r="D1604">
        <v>3</v>
      </c>
      <c r="F1604">
        <v>4.8477699999999997</v>
      </c>
      <c r="G1604">
        <v>49</v>
      </c>
      <c r="H1604">
        <v>0</v>
      </c>
      <c r="K1604">
        <v>42.7</v>
      </c>
      <c r="L1604">
        <v>199</v>
      </c>
      <c r="M1604">
        <v>43</v>
      </c>
      <c r="N1604">
        <v>25</v>
      </c>
      <c r="O1604">
        <v>23</v>
      </c>
      <c r="P1604">
        <v>5</v>
      </c>
      <c r="Q1604">
        <v>26</v>
      </c>
      <c r="R1604">
        <v>2</v>
      </c>
      <c r="S1604">
        <v>5</v>
      </c>
      <c r="T1604">
        <v>41</v>
      </c>
      <c r="U1604">
        <v>8.6416900000000005</v>
      </c>
      <c r="V1604">
        <v>5.4800899999999997</v>
      </c>
      <c r="W1604">
        <v>1.5769200000000001</v>
      </c>
      <c r="X1604">
        <v>1.05386</v>
      </c>
      <c r="Y1604">
        <v>0.20602999999999999</v>
      </c>
      <c r="Z1604">
        <v>0.13065299999999999</v>
      </c>
      <c r="AA1604">
        <v>7.5376883149147006E-2</v>
      </c>
      <c r="AB1604">
        <v>0.25595200000000001</v>
      </c>
      <c r="AC1604">
        <v>1.6159300000000001</v>
      </c>
      <c r="AD1604">
        <v>0.311475</v>
      </c>
      <c r="AE1604">
        <v>0.709677</v>
      </c>
      <c r="AH1604">
        <v>5.0349000000000004</v>
      </c>
      <c r="AI1604">
        <v>-0.20860500000000001</v>
      </c>
      <c r="AJ1604">
        <v>-0.26000600000000001</v>
      </c>
      <c r="AK1604">
        <v>999</v>
      </c>
      <c r="AO1604">
        <v>1247</v>
      </c>
    </row>
    <row r="1605" spans="1:41" x14ac:dyDescent="0.45">
      <c r="A1605" t="s">
        <v>5837</v>
      </c>
      <c r="B1605" t="s">
        <v>89</v>
      </c>
      <c r="C1605">
        <v>3</v>
      </c>
      <c r="D1605">
        <v>3</v>
      </c>
      <c r="F1605">
        <v>4.6898299999999997</v>
      </c>
      <c r="G1605">
        <v>29</v>
      </c>
      <c r="H1605">
        <v>0</v>
      </c>
      <c r="K1605">
        <v>40.299999999999997</v>
      </c>
      <c r="L1605">
        <v>184</v>
      </c>
      <c r="M1605">
        <v>30</v>
      </c>
      <c r="N1605">
        <v>22</v>
      </c>
      <c r="O1605">
        <v>21</v>
      </c>
      <c r="P1605">
        <v>4</v>
      </c>
      <c r="Q1605">
        <v>30</v>
      </c>
      <c r="R1605">
        <v>0</v>
      </c>
      <c r="S1605">
        <v>7</v>
      </c>
      <c r="T1605">
        <v>50</v>
      </c>
      <c r="U1605">
        <v>11.1663</v>
      </c>
      <c r="V1605">
        <v>6.6997499999999999</v>
      </c>
      <c r="W1605">
        <v>1.6666700000000001</v>
      </c>
      <c r="X1605">
        <v>0.89329999999999998</v>
      </c>
      <c r="Y1605">
        <v>0.27173900000000001</v>
      </c>
      <c r="Z1605">
        <v>0.16304299999999999</v>
      </c>
      <c r="AA1605">
        <v>0.108695641160011</v>
      </c>
      <c r="AB1605">
        <v>0.20408200000000001</v>
      </c>
      <c r="AC1605">
        <v>1.4888300000000001</v>
      </c>
      <c r="AD1605">
        <v>0.27956999999999999</v>
      </c>
      <c r="AE1605">
        <v>0.69852899999999996</v>
      </c>
      <c r="AH1605">
        <v>4.8183199999999999</v>
      </c>
      <c r="AI1605">
        <v>-0.20941899999999999</v>
      </c>
      <c r="AJ1605">
        <v>-0.12184499999999999</v>
      </c>
      <c r="AK1605">
        <v>999</v>
      </c>
      <c r="AO1605" t="s">
        <v>5841</v>
      </c>
    </row>
    <row r="1606" spans="1:41" x14ac:dyDescent="0.45">
      <c r="A1606" t="s">
        <v>8439</v>
      </c>
      <c r="C1606">
        <v>2</v>
      </c>
      <c r="D1606">
        <v>4</v>
      </c>
      <c r="F1606">
        <v>5.4587899999999996</v>
      </c>
      <c r="G1606">
        <v>19</v>
      </c>
      <c r="H1606">
        <v>9</v>
      </c>
      <c r="K1606">
        <v>64.3</v>
      </c>
      <c r="L1606">
        <v>296</v>
      </c>
      <c r="M1606">
        <v>79</v>
      </c>
      <c r="N1606">
        <v>42</v>
      </c>
      <c r="O1606">
        <v>39</v>
      </c>
      <c r="P1606">
        <v>11</v>
      </c>
      <c r="Q1606">
        <v>21</v>
      </c>
      <c r="R1606">
        <v>1</v>
      </c>
      <c r="S1606">
        <v>4</v>
      </c>
      <c r="T1606">
        <v>38</v>
      </c>
      <c r="U1606">
        <v>5.3188199999999997</v>
      </c>
      <c r="V1606">
        <v>2.9393500000000001</v>
      </c>
      <c r="W1606">
        <v>1.80952</v>
      </c>
      <c r="X1606">
        <v>1.53966</v>
      </c>
      <c r="Y1606">
        <v>0.12837799999999999</v>
      </c>
      <c r="Z1606">
        <v>7.0945900000000006E-2</v>
      </c>
      <c r="AA1606">
        <v>5.74324280023574E-2</v>
      </c>
      <c r="AB1606">
        <v>0.29151300000000002</v>
      </c>
      <c r="AC1606">
        <v>1.55521</v>
      </c>
      <c r="AD1606">
        <v>0.30630600000000002</v>
      </c>
      <c r="AE1606">
        <v>0.68557900000000005</v>
      </c>
      <c r="AH1606">
        <v>5.4634400000000003</v>
      </c>
      <c r="AI1606">
        <v>-0.210006</v>
      </c>
      <c r="AJ1606">
        <v>-0.35394199999999998</v>
      </c>
      <c r="AK1606">
        <v>999</v>
      </c>
      <c r="AO1606">
        <v>11294</v>
      </c>
    </row>
    <row r="1607" spans="1:41" x14ac:dyDescent="0.45">
      <c r="A1607" t="s">
        <v>9021</v>
      </c>
      <c r="C1607">
        <v>2</v>
      </c>
      <c r="D1607">
        <v>3</v>
      </c>
      <c r="F1607">
        <v>5.2238800000000003</v>
      </c>
      <c r="G1607">
        <v>23</v>
      </c>
      <c r="H1607">
        <v>12</v>
      </c>
      <c r="K1607">
        <v>60.3</v>
      </c>
      <c r="L1607">
        <v>282</v>
      </c>
      <c r="M1607">
        <v>60</v>
      </c>
      <c r="N1607">
        <v>37</v>
      </c>
      <c r="O1607">
        <v>35</v>
      </c>
      <c r="P1607">
        <v>8</v>
      </c>
      <c r="Q1607">
        <v>39</v>
      </c>
      <c r="R1607">
        <v>0</v>
      </c>
      <c r="S1607">
        <v>7</v>
      </c>
      <c r="T1607">
        <v>51</v>
      </c>
      <c r="U1607">
        <v>7.6119399999999997</v>
      </c>
      <c r="V1607">
        <v>5.8209</v>
      </c>
      <c r="W1607">
        <v>1.30769</v>
      </c>
      <c r="X1607">
        <v>1.1940299999999999</v>
      </c>
      <c r="Y1607">
        <v>0.18085100000000001</v>
      </c>
      <c r="Z1607">
        <v>0.138298</v>
      </c>
      <c r="AA1607">
        <v>4.25531864166259E-2</v>
      </c>
      <c r="AB1607">
        <v>0.25423699999999999</v>
      </c>
      <c r="AC1607">
        <v>1.6417900000000001</v>
      </c>
      <c r="AD1607">
        <v>0.29378500000000002</v>
      </c>
      <c r="AE1607">
        <v>0.70615000000000006</v>
      </c>
      <c r="AH1607">
        <v>5.5767699999999998</v>
      </c>
      <c r="AI1607">
        <v>-0.210672</v>
      </c>
      <c r="AJ1607">
        <v>6.8154499999999998E-3</v>
      </c>
      <c r="AK1607">
        <v>999</v>
      </c>
      <c r="AO1607" t="s">
        <v>9022</v>
      </c>
    </row>
    <row r="1608" spans="1:41" x14ac:dyDescent="0.45">
      <c r="A1608" t="s">
        <v>9208</v>
      </c>
      <c r="B1608" t="s">
        <v>18</v>
      </c>
      <c r="C1608">
        <v>2</v>
      </c>
      <c r="D1608">
        <v>3</v>
      </c>
      <c r="F1608">
        <v>5.0107100000000004</v>
      </c>
      <c r="G1608">
        <v>25</v>
      </c>
      <c r="H1608">
        <v>3</v>
      </c>
      <c r="K1608">
        <v>46.7</v>
      </c>
      <c r="L1608">
        <v>218</v>
      </c>
      <c r="M1608">
        <v>48</v>
      </c>
      <c r="N1608">
        <v>28</v>
      </c>
      <c r="O1608">
        <v>26</v>
      </c>
      <c r="P1608">
        <v>5</v>
      </c>
      <c r="Q1608">
        <v>25</v>
      </c>
      <c r="R1608">
        <v>0</v>
      </c>
      <c r="S1608">
        <v>8</v>
      </c>
      <c r="T1608">
        <v>35</v>
      </c>
      <c r="U1608">
        <v>6.7451800000000004</v>
      </c>
      <c r="V1608">
        <v>4.81799</v>
      </c>
      <c r="W1608">
        <v>1.4</v>
      </c>
      <c r="X1608">
        <v>0.96359700000000004</v>
      </c>
      <c r="Y1608">
        <v>0.16055</v>
      </c>
      <c r="Z1608">
        <v>0.114679</v>
      </c>
      <c r="AA1608">
        <v>4.5871563255786799E-2</v>
      </c>
      <c r="AB1608">
        <v>0.259459</v>
      </c>
      <c r="AC1608">
        <v>1.5631699999999999</v>
      </c>
      <c r="AD1608">
        <v>0.29655199999999998</v>
      </c>
      <c r="AE1608">
        <v>0.68181800000000004</v>
      </c>
      <c r="AH1608">
        <v>5.2678900000000004</v>
      </c>
      <c r="AI1608">
        <v>-0.211117</v>
      </c>
      <c r="AJ1608">
        <v>-2.0813399999999999E-2</v>
      </c>
      <c r="AK1608">
        <v>999</v>
      </c>
      <c r="AO1608" t="s">
        <v>9209</v>
      </c>
    </row>
    <row r="1609" spans="1:41" x14ac:dyDescent="0.45">
      <c r="A1609" t="s">
        <v>7513</v>
      </c>
      <c r="B1609" t="s">
        <v>155</v>
      </c>
      <c r="C1609">
        <v>2</v>
      </c>
      <c r="D1609">
        <v>3</v>
      </c>
      <c r="F1609">
        <v>5.2693199999999996</v>
      </c>
      <c r="G1609">
        <v>39</v>
      </c>
      <c r="H1609">
        <v>1</v>
      </c>
      <c r="K1609">
        <v>42.7</v>
      </c>
      <c r="L1609">
        <v>194</v>
      </c>
      <c r="M1609">
        <v>45</v>
      </c>
      <c r="N1609">
        <v>27</v>
      </c>
      <c r="O1609">
        <v>25</v>
      </c>
      <c r="P1609">
        <v>6</v>
      </c>
      <c r="Q1609">
        <v>22</v>
      </c>
      <c r="R1609">
        <v>1</v>
      </c>
      <c r="S1609">
        <v>2</v>
      </c>
      <c r="T1609">
        <v>36</v>
      </c>
      <c r="U1609">
        <v>7.5878199999999998</v>
      </c>
      <c r="V1609">
        <v>4.6369999999999996</v>
      </c>
      <c r="W1609">
        <v>1.63636</v>
      </c>
      <c r="X1609">
        <v>1.26464</v>
      </c>
      <c r="Y1609">
        <v>0.18556700000000001</v>
      </c>
      <c r="Z1609">
        <v>0.113402</v>
      </c>
      <c r="AA1609">
        <v>7.2164945304393699E-2</v>
      </c>
      <c r="AB1609">
        <v>0.264706</v>
      </c>
      <c r="AC1609">
        <v>1.5690900000000001</v>
      </c>
      <c r="AD1609">
        <v>0.30468800000000001</v>
      </c>
      <c r="AE1609">
        <v>0.68259400000000003</v>
      </c>
      <c r="AH1609">
        <v>5.0817399999999999</v>
      </c>
      <c r="AI1609">
        <v>-0.21163100000000001</v>
      </c>
      <c r="AJ1609">
        <v>-0.23106699999999999</v>
      </c>
      <c r="AK1609">
        <v>999</v>
      </c>
      <c r="AO1609">
        <v>13758</v>
      </c>
    </row>
    <row r="1610" spans="1:41" x14ac:dyDescent="0.45">
      <c r="A1610" t="s">
        <v>9008</v>
      </c>
      <c r="C1610">
        <v>2</v>
      </c>
      <c r="D1610">
        <v>3</v>
      </c>
      <c r="F1610">
        <v>5.2066100000000004</v>
      </c>
      <c r="G1610">
        <v>33</v>
      </c>
      <c r="H1610">
        <v>0</v>
      </c>
      <c r="K1610">
        <v>36.299999999999997</v>
      </c>
      <c r="L1610">
        <v>167</v>
      </c>
      <c r="M1610">
        <v>34</v>
      </c>
      <c r="N1610">
        <v>22</v>
      </c>
      <c r="O1610">
        <v>21</v>
      </c>
      <c r="P1610">
        <v>5</v>
      </c>
      <c r="Q1610">
        <v>26</v>
      </c>
      <c r="R1610">
        <v>0</v>
      </c>
      <c r="S1610">
        <v>1</v>
      </c>
      <c r="T1610">
        <v>38</v>
      </c>
      <c r="U1610">
        <v>9.4214900000000004</v>
      </c>
      <c r="V1610">
        <v>6.4462799999999998</v>
      </c>
      <c r="W1610">
        <v>1.4615400000000001</v>
      </c>
      <c r="X1610">
        <v>1.23967</v>
      </c>
      <c r="Y1610">
        <v>0.227545</v>
      </c>
      <c r="Z1610">
        <v>0.15568899999999999</v>
      </c>
      <c r="AA1610">
        <v>7.1856275200843797E-2</v>
      </c>
      <c r="AB1610">
        <v>0.24285699999999999</v>
      </c>
      <c r="AC1610">
        <v>1.65289</v>
      </c>
      <c r="AD1610">
        <v>0.29896899999999998</v>
      </c>
      <c r="AE1610">
        <v>0.71698099999999998</v>
      </c>
      <c r="AH1610">
        <v>5.1834100000000003</v>
      </c>
      <c r="AI1610">
        <v>-0.211725</v>
      </c>
      <c r="AJ1610">
        <v>-0.26438299999999998</v>
      </c>
      <c r="AK1610">
        <v>999</v>
      </c>
      <c r="AO1610" t="s">
        <v>9009</v>
      </c>
    </row>
    <row r="1611" spans="1:41" x14ac:dyDescent="0.45">
      <c r="A1611" t="s">
        <v>4146</v>
      </c>
      <c r="B1611" t="s">
        <v>104</v>
      </c>
      <c r="C1611">
        <v>2</v>
      </c>
      <c r="D1611">
        <v>3</v>
      </c>
      <c r="F1611">
        <v>5.4047000000000001</v>
      </c>
      <c r="G1611">
        <v>30</v>
      </c>
      <c r="H1611">
        <v>0</v>
      </c>
      <c r="K1611">
        <v>38.299999999999997</v>
      </c>
      <c r="L1611">
        <v>174</v>
      </c>
      <c r="M1611">
        <v>39</v>
      </c>
      <c r="N1611">
        <v>25</v>
      </c>
      <c r="O1611">
        <v>23</v>
      </c>
      <c r="P1611">
        <v>5</v>
      </c>
      <c r="Q1611">
        <v>20</v>
      </c>
      <c r="R1611">
        <v>2</v>
      </c>
      <c r="S1611">
        <v>3</v>
      </c>
      <c r="T1611">
        <v>29</v>
      </c>
      <c r="U1611">
        <v>6.8146199999999997</v>
      </c>
      <c r="V1611">
        <v>4.6997400000000003</v>
      </c>
      <c r="W1611">
        <v>1.45</v>
      </c>
      <c r="X1611">
        <v>1.17493</v>
      </c>
      <c r="Y1611">
        <v>0.16666700000000001</v>
      </c>
      <c r="Z1611">
        <v>0.114943</v>
      </c>
      <c r="AA1611">
        <v>5.1724143326282501E-2</v>
      </c>
      <c r="AB1611">
        <v>0.25827800000000001</v>
      </c>
      <c r="AC1611">
        <v>1.54047</v>
      </c>
      <c r="AD1611">
        <v>0.29059800000000002</v>
      </c>
      <c r="AE1611">
        <v>0.65384600000000004</v>
      </c>
      <c r="AH1611">
        <v>5.2393700000000001</v>
      </c>
      <c r="AI1611">
        <v>-0.21238799999999999</v>
      </c>
      <c r="AJ1611">
        <v>-0.367031</v>
      </c>
      <c r="AK1611">
        <v>999</v>
      </c>
      <c r="AO1611" t="s">
        <v>4149</v>
      </c>
    </row>
    <row r="1612" spans="1:41" x14ac:dyDescent="0.45">
      <c r="A1612" t="s">
        <v>8915</v>
      </c>
      <c r="C1612">
        <v>2</v>
      </c>
      <c r="D1612">
        <v>2</v>
      </c>
      <c r="F1612">
        <v>4.9427899999999996</v>
      </c>
      <c r="G1612">
        <v>33</v>
      </c>
      <c r="H1612">
        <v>2</v>
      </c>
      <c r="K1612">
        <v>43.7</v>
      </c>
      <c r="L1612">
        <v>201</v>
      </c>
      <c r="M1612">
        <v>51</v>
      </c>
      <c r="N1612">
        <v>26</v>
      </c>
      <c r="O1612">
        <v>24</v>
      </c>
      <c r="P1612">
        <v>6</v>
      </c>
      <c r="Q1612">
        <v>17</v>
      </c>
      <c r="R1612">
        <v>0</v>
      </c>
      <c r="S1612">
        <v>2</v>
      </c>
      <c r="T1612">
        <v>28</v>
      </c>
      <c r="U1612">
        <v>5.7665899999999999</v>
      </c>
      <c r="V1612">
        <v>3.5011399999999999</v>
      </c>
      <c r="W1612">
        <v>1.64706</v>
      </c>
      <c r="X1612">
        <v>1.2357</v>
      </c>
      <c r="Y1612">
        <v>0.13930300000000001</v>
      </c>
      <c r="Z1612">
        <v>8.4577100000000002E-2</v>
      </c>
      <c r="AA1612">
        <v>5.4726362228393499E-2</v>
      </c>
      <c r="AB1612">
        <v>0.28022000000000002</v>
      </c>
      <c r="AC1612">
        <v>1.55606</v>
      </c>
      <c r="AD1612">
        <v>0.30405399999999999</v>
      </c>
      <c r="AE1612">
        <v>0.70469800000000005</v>
      </c>
      <c r="AH1612">
        <v>5.0628200000000003</v>
      </c>
      <c r="AI1612">
        <v>-0.21243200000000001</v>
      </c>
      <c r="AJ1612">
        <v>-0.24932499999999999</v>
      </c>
      <c r="AK1612">
        <v>999</v>
      </c>
      <c r="AO1612">
        <v>19580</v>
      </c>
    </row>
    <row r="1613" spans="1:41" x14ac:dyDescent="0.45">
      <c r="A1613" t="s">
        <v>8790</v>
      </c>
      <c r="C1613">
        <v>2</v>
      </c>
      <c r="D1613">
        <v>3</v>
      </c>
      <c r="F1613">
        <v>5.4907199999999996</v>
      </c>
      <c r="G1613">
        <v>26</v>
      </c>
      <c r="H1613">
        <v>4</v>
      </c>
      <c r="K1613">
        <v>37.700000000000003</v>
      </c>
      <c r="L1613">
        <v>173</v>
      </c>
      <c r="M1613">
        <v>40</v>
      </c>
      <c r="N1613">
        <v>25</v>
      </c>
      <c r="O1613">
        <v>23</v>
      </c>
      <c r="P1613">
        <v>6</v>
      </c>
      <c r="Q1613">
        <v>18</v>
      </c>
      <c r="R1613">
        <v>1</v>
      </c>
      <c r="S1613">
        <v>5</v>
      </c>
      <c r="T1613">
        <v>29</v>
      </c>
      <c r="U1613">
        <v>6.9230799999999997</v>
      </c>
      <c r="V1613">
        <v>4.2970800000000002</v>
      </c>
      <c r="W1613">
        <v>1.61111</v>
      </c>
      <c r="X1613">
        <v>1.4323600000000001</v>
      </c>
      <c r="Y1613">
        <v>0.16763</v>
      </c>
      <c r="Z1613">
        <v>0.104046</v>
      </c>
      <c r="AA1613">
        <v>6.3583821058273302E-2</v>
      </c>
      <c r="AB1613">
        <v>0.26666699999999999</v>
      </c>
      <c r="AC1613">
        <v>1.5384599999999999</v>
      </c>
      <c r="AD1613">
        <v>0.29565200000000003</v>
      </c>
      <c r="AE1613">
        <v>0.665323</v>
      </c>
      <c r="AH1613">
        <v>5.61578</v>
      </c>
      <c r="AI1613">
        <v>-0.21393899999999999</v>
      </c>
      <c r="AJ1613">
        <v>-0.30732700000000002</v>
      </c>
      <c r="AK1613">
        <v>999</v>
      </c>
      <c r="AO1613">
        <v>14288</v>
      </c>
    </row>
    <row r="1614" spans="1:41" x14ac:dyDescent="0.45">
      <c r="A1614" t="s">
        <v>7437</v>
      </c>
      <c r="B1614" t="s">
        <v>36</v>
      </c>
      <c r="C1614">
        <v>2</v>
      </c>
      <c r="D1614">
        <v>4</v>
      </c>
      <c r="F1614">
        <v>5.5102000000000002</v>
      </c>
      <c r="G1614">
        <v>48</v>
      </c>
      <c r="H1614">
        <v>0</v>
      </c>
      <c r="K1614">
        <v>49</v>
      </c>
      <c r="L1614">
        <v>225</v>
      </c>
      <c r="M1614">
        <v>48</v>
      </c>
      <c r="N1614">
        <v>32</v>
      </c>
      <c r="O1614">
        <v>30</v>
      </c>
      <c r="P1614">
        <v>9</v>
      </c>
      <c r="Q1614">
        <v>27</v>
      </c>
      <c r="R1614">
        <v>0</v>
      </c>
      <c r="S1614">
        <v>3</v>
      </c>
      <c r="T1614">
        <v>52</v>
      </c>
      <c r="U1614">
        <v>9.5510199999999994</v>
      </c>
      <c r="V1614">
        <v>4.9591799999999999</v>
      </c>
      <c r="W1614">
        <v>1.9259299999999999</v>
      </c>
      <c r="X1614">
        <v>1.65306</v>
      </c>
      <c r="Y1614">
        <v>0.23111100000000001</v>
      </c>
      <c r="Z1614">
        <v>0.12</v>
      </c>
      <c r="AA1614">
        <v>0.111111111938953</v>
      </c>
      <c r="AB1614">
        <v>0.24615400000000001</v>
      </c>
      <c r="AC1614">
        <v>1.53061</v>
      </c>
      <c r="AD1614">
        <v>0.291045</v>
      </c>
      <c r="AE1614">
        <v>0.68910300000000002</v>
      </c>
      <c r="AH1614">
        <v>5.3570799999999998</v>
      </c>
      <c r="AI1614">
        <v>-0.21398700000000001</v>
      </c>
      <c r="AJ1614">
        <v>-0.33027299999999998</v>
      </c>
      <c r="AK1614">
        <v>999</v>
      </c>
      <c r="AO1614">
        <v>14814</v>
      </c>
    </row>
    <row r="1615" spans="1:41" x14ac:dyDescent="0.45">
      <c r="A1615" t="s">
        <v>8945</v>
      </c>
      <c r="C1615">
        <v>3</v>
      </c>
      <c r="D1615">
        <v>5</v>
      </c>
      <c r="F1615">
        <v>5.2941200000000004</v>
      </c>
      <c r="G1615">
        <v>34</v>
      </c>
      <c r="H1615">
        <v>2</v>
      </c>
      <c r="K1615">
        <v>49.3</v>
      </c>
      <c r="L1615">
        <v>226</v>
      </c>
      <c r="M1615">
        <v>51</v>
      </c>
      <c r="N1615">
        <v>31</v>
      </c>
      <c r="O1615">
        <v>29</v>
      </c>
      <c r="P1615">
        <v>7</v>
      </c>
      <c r="Q1615">
        <v>25</v>
      </c>
      <c r="R1615">
        <v>0</v>
      </c>
      <c r="S1615">
        <v>4</v>
      </c>
      <c r="T1615">
        <v>38</v>
      </c>
      <c r="U1615">
        <v>6.9371200000000002</v>
      </c>
      <c r="V1615">
        <v>4.5638899999999998</v>
      </c>
      <c r="W1615">
        <v>1.52</v>
      </c>
      <c r="X1615">
        <v>1.27789</v>
      </c>
      <c r="Y1615">
        <v>0.16814200000000001</v>
      </c>
      <c r="Z1615">
        <v>0.110619</v>
      </c>
      <c r="AA1615">
        <v>5.7522118091583203E-2</v>
      </c>
      <c r="AB1615">
        <v>0.25888299999999997</v>
      </c>
      <c r="AC1615">
        <v>1.54158</v>
      </c>
      <c r="AD1615">
        <v>0.28947400000000001</v>
      </c>
      <c r="AE1615">
        <v>0.67975799999999997</v>
      </c>
      <c r="AH1615">
        <v>5.3240100000000004</v>
      </c>
      <c r="AI1615">
        <v>-0.214583</v>
      </c>
      <c r="AJ1615">
        <v>-0.238958</v>
      </c>
      <c r="AK1615">
        <v>999</v>
      </c>
      <c r="AO1615" t="s">
        <v>8946</v>
      </c>
    </row>
    <row r="1616" spans="1:41" x14ac:dyDescent="0.45">
      <c r="A1616" t="s">
        <v>7584</v>
      </c>
      <c r="B1616" t="s">
        <v>31</v>
      </c>
      <c r="C1616">
        <v>2</v>
      </c>
      <c r="D1616">
        <v>3</v>
      </c>
      <c r="F1616">
        <v>4.8913000000000002</v>
      </c>
      <c r="G1616">
        <v>36</v>
      </c>
      <c r="H1616">
        <v>0</v>
      </c>
      <c r="K1616">
        <v>46</v>
      </c>
      <c r="L1616">
        <v>208</v>
      </c>
      <c r="M1616">
        <v>42</v>
      </c>
      <c r="N1616">
        <v>27</v>
      </c>
      <c r="O1616">
        <v>25</v>
      </c>
      <c r="P1616">
        <v>6</v>
      </c>
      <c r="Q1616">
        <v>30</v>
      </c>
      <c r="R1616">
        <v>0</v>
      </c>
      <c r="S1616">
        <v>2</v>
      </c>
      <c r="T1616">
        <v>46</v>
      </c>
      <c r="U1616">
        <v>9</v>
      </c>
      <c r="V1616">
        <v>5.8695700000000004</v>
      </c>
      <c r="W1616">
        <v>1.5333300000000001</v>
      </c>
      <c r="X1616">
        <v>1.17391</v>
      </c>
      <c r="Y1616">
        <v>0.22115399999999999</v>
      </c>
      <c r="Z1616">
        <v>0.144231</v>
      </c>
      <c r="AA1616">
        <v>7.6923072338104206E-2</v>
      </c>
      <c r="AB1616">
        <v>0.23863599999999999</v>
      </c>
      <c r="AC1616">
        <v>1.5652200000000001</v>
      </c>
      <c r="AD1616">
        <v>0.290323</v>
      </c>
      <c r="AE1616">
        <v>0.70754700000000004</v>
      </c>
      <c r="AH1616">
        <v>5.0376500000000002</v>
      </c>
      <c r="AI1616">
        <v>-0.21518399999999999</v>
      </c>
      <c r="AJ1616">
        <v>-0.18367900000000001</v>
      </c>
      <c r="AK1616">
        <v>999</v>
      </c>
      <c r="AO1616">
        <v>26259</v>
      </c>
    </row>
    <row r="1617" spans="1:41" x14ac:dyDescent="0.45">
      <c r="A1617" t="s">
        <v>8931</v>
      </c>
      <c r="C1617">
        <v>3</v>
      </c>
      <c r="D1617">
        <v>5</v>
      </c>
      <c r="F1617">
        <v>5.5161300000000004</v>
      </c>
      <c r="G1617">
        <v>17</v>
      </c>
      <c r="H1617">
        <v>11</v>
      </c>
      <c r="K1617">
        <v>62</v>
      </c>
      <c r="L1617">
        <v>288</v>
      </c>
      <c r="M1617">
        <v>68</v>
      </c>
      <c r="N1617">
        <v>41</v>
      </c>
      <c r="O1617">
        <v>38</v>
      </c>
      <c r="P1617">
        <v>10</v>
      </c>
      <c r="Q1617">
        <v>31</v>
      </c>
      <c r="R1617">
        <v>2</v>
      </c>
      <c r="S1617">
        <v>8</v>
      </c>
      <c r="T1617">
        <v>43</v>
      </c>
      <c r="U1617">
        <v>6.2419399999999996</v>
      </c>
      <c r="V1617">
        <v>4.5</v>
      </c>
      <c r="W1617">
        <v>1.3871</v>
      </c>
      <c r="X1617">
        <v>1.4516100000000001</v>
      </c>
      <c r="Y1617">
        <v>0.14930599999999999</v>
      </c>
      <c r="Z1617">
        <v>0.107639</v>
      </c>
      <c r="AA1617">
        <v>4.1666664183139801E-2</v>
      </c>
      <c r="AB1617">
        <v>0.273092</v>
      </c>
      <c r="AC1617">
        <v>1.59677</v>
      </c>
      <c r="AD1617">
        <v>0.29591800000000001</v>
      </c>
      <c r="AE1617">
        <v>0.68235299999999999</v>
      </c>
      <c r="AH1617">
        <v>5.8518100000000004</v>
      </c>
      <c r="AI1617">
        <v>-0.21747</v>
      </c>
      <c r="AJ1617">
        <v>-0.206785</v>
      </c>
      <c r="AK1617">
        <v>999</v>
      </c>
      <c r="AO1617" t="s">
        <v>8932</v>
      </c>
    </row>
    <row r="1618" spans="1:41" x14ac:dyDescent="0.45">
      <c r="A1618" t="s">
        <v>9069</v>
      </c>
      <c r="B1618" t="s">
        <v>21</v>
      </c>
      <c r="C1618">
        <v>3</v>
      </c>
      <c r="D1618">
        <v>3</v>
      </c>
      <c r="F1618">
        <v>4.6308699999999998</v>
      </c>
      <c r="G1618">
        <v>29</v>
      </c>
      <c r="H1618">
        <v>0</v>
      </c>
      <c r="K1618">
        <v>44.7</v>
      </c>
      <c r="L1618">
        <v>197</v>
      </c>
      <c r="M1618">
        <v>46</v>
      </c>
      <c r="N1618">
        <v>25</v>
      </c>
      <c r="O1618">
        <v>23</v>
      </c>
      <c r="P1618">
        <v>6</v>
      </c>
      <c r="Q1618">
        <v>18</v>
      </c>
      <c r="R1618">
        <v>0</v>
      </c>
      <c r="S1618">
        <v>2</v>
      </c>
      <c r="T1618">
        <v>32</v>
      </c>
      <c r="U1618">
        <v>6.4429499999999997</v>
      </c>
      <c r="V1618">
        <v>3.6241599999999998</v>
      </c>
      <c r="W1618">
        <v>1.7777799999999999</v>
      </c>
      <c r="X1618">
        <v>1.2080500000000001</v>
      </c>
      <c r="Y1618">
        <v>0.162437</v>
      </c>
      <c r="Z1618">
        <v>9.1370599999999996E-2</v>
      </c>
      <c r="AA1618">
        <v>7.1065984666347504E-2</v>
      </c>
      <c r="AB1618">
        <v>0.25988699999999998</v>
      </c>
      <c r="AC1618">
        <v>1.43177</v>
      </c>
      <c r="AD1618">
        <v>0.28777000000000003</v>
      </c>
      <c r="AE1618">
        <v>0.70143900000000003</v>
      </c>
      <c r="AH1618">
        <v>4.91052</v>
      </c>
      <c r="AI1618">
        <v>-0.217698</v>
      </c>
      <c r="AJ1618">
        <v>-0.13758899999999999</v>
      </c>
      <c r="AK1618">
        <v>999</v>
      </c>
      <c r="AO1618" t="s">
        <v>9070</v>
      </c>
    </row>
    <row r="1619" spans="1:41" x14ac:dyDescent="0.45">
      <c r="A1619" t="s">
        <v>8614</v>
      </c>
      <c r="C1619">
        <v>1</v>
      </c>
      <c r="D1619">
        <v>2</v>
      </c>
      <c r="F1619">
        <v>5.5462199999999999</v>
      </c>
      <c r="G1619">
        <v>40</v>
      </c>
      <c r="H1619">
        <v>3</v>
      </c>
      <c r="K1619">
        <v>35.700000000000003</v>
      </c>
      <c r="L1619">
        <v>172</v>
      </c>
      <c r="M1619">
        <v>36</v>
      </c>
      <c r="N1619">
        <v>24</v>
      </c>
      <c r="O1619">
        <v>22</v>
      </c>
      <c r="P1619">
        <v>4</v>
      </c>
      <c r="Q1619">
        <v>25</v>
      </c>
      <c r="R1619">
        <v>1</v>
      </c>
      <c r="S1619">
        <v>4</v>
      </c>
      <c r="T1619">
        <v>31</v>
      </c>
      <c r="U1619">
        <v>7.8151299999999999</v>
      </c>
      <c r="V1619">
        <v>6.3025200000000003</v>
      </c>
      <c r="W1619">
        <v>1.24</v>
      </c>
      <c r="X1619">
        <v>1.0084</v>
      </c>
      <c r="Y1619">
        <v>0.180233</v>
      </c>
      <c r="Z1619">
        <v>0.14534900000000001</v>
      </c>
      <c r="AA1619">
        <v>3.4883722662925699E-2</v>
      </c>
      <c r="AB1619">
        <v>0.25174800000000003</v>
      </c>
      <c r="AC1619">
        <v>1.70868</v>
      </c>
      <c r="AD1619">
        <v>0.296296</v>
      </c>
      <c r="AE1619">
        <v>0.66786999999999996</v>
      </c>
      <c r="AH1619">
        <v>5.4119000000000002</v>
      </c>
      <c r="AI1619">
        <v>-0.21942</v>
      </c>
      <c r="AJ1619">
        <v>-0.43091299999999999</v>
      </c>
      <c r="AK1619">
        <v>999</v>
      </c>
      <c r="AO1619">
        <v>17264</v>
      </c>
    </row>
    <row r="1620" spans="1:41" x14ac:dyDescent="0.45">
      <c r="A1620" t="s">
        <v>9191</v>
      </c>
      <c r="C1620">
        <v>1</v>
      </c>
      <c r="D1620">
        <v>3</v>
      </c>
      <c r="F1620">
        <v>6.2355700000000001</v>
      </c>
      <c r="G1620">
        <v>24</v>
      </c>
      <c r="H1620">
        <v>6</v>
      </c>
      <c r="K1620">
        <v>43.3</v>
      </c>
      <c r="L1620">
        <v>205</v>
      </c>
      <c r="M1620">
        <v>50</v>
      </c>
      <c r="N1620">
        <v>32</v>
      </c>
      <c r="O1620">
        <v>30</v>
      </c>
      <c r="P1620">
        <v>7</v>
      </c>
      <c r="Q1620">
        <v>24</v>
      </c>
      <c r="R1620">
        <v>0</v>
      </c>
      <c r="S1620">
        <v>4</v>
      </c>
      <c r="T1620">
        <v>27</v>
      </c>
      <c r="U1620">
        <v>5.6120099999999997</v>
      </c>
      <c r="V1620">
        <v>4.9884500000000003</v>
      </c>
      <c r="W1620">
        <v>1.125</v>
      </c>
      <c r="X1620">
        <v>1.4549700000000001</v>
      </c>
      <c r="Y1620">
        <v>0.13170699999999999</v>
      </c>
      <c r="Z1620">
        <v>0.117073</v>
      </c>
      <c r="AA1620">
        <v>1.46341398358345E-2</v>
      </c>
      <c r="AB1620">
        <v>0.28248600000000001</v>
      </c>
      <c r="AC1620">
        <v>1.7090099999999999</v>
      </c>
      <c r="AD1620">
        <v>0.30069899999999999</v>
      </c>
      <c r="AE1620">
        <v>0.65420599999999995</v>
      </c>
      <c r="AH1620">
        <v>6.0495000000000001</v>
      </c>
      <c r="AI1620">
        <v>-0.220499</v>
      </c>
      <c r="AJ1620">
        <v>-0.35737799999999997</v>
      </c>
      <c r="AK1620">
        <v>999</v>
      </c>
      <c r="AO1620" t="s">
        <v>9192</v>
      </c>
    </row>
    <row r="1621" spans="1:41" x14ac:dyDescent="0.45">
      <c r="A1621" t="s">
        <v>8888</v>
      </c>
      <c r="C1621">
        <v>1</v>
      </c>
      <c r="D1621">
        <v>2</v>
      </c>
      <c r="F1621">
        <v>4.9874099999999997</v>
      </c>
      <c r="G1621">
        <v>22</v>
      </c>
      <c r="H1621">
        <v>4</v>
      </c>
      <c r="K1621">
        <v>39.700000000000003</v>
      </c>
      <c r="L1621">
        <v>186</v>
      </c>
      <c r="M1621">
        <v>40</v>
      </c>
      <c r="N1621">
        <v>24</v>
      </c>
      <c r="O1621">
        <v>22</v>
      </c>
      <c r="P1621">
        <v>6</v>
      </c>
      <c r="Q1621">
        <v>23</v>
      </c>
      <c r="R1621">
        <v>1</v>
      </c>
      <c r="S1621">
        <v>4</v>
      </c>
      <c r="T1621">
        <v>37</v>
      </c>
      <c r="U1621">
        <v>8.3879099999999998</v>
      </c>
      <c r="V1621">
        <v>5.2141099999999998</v>
      </c>
      <c r="W1621">
        <v>1.6087</v>
      </c>
      <c r="X1621">
        <v>1.3602000000000001</v>
      </c>
      <c r="Y1621">
        <v>0.19892499999999999</v>
      </c>
      <c r="Z1621">
        <v>0.123656</v>
      </c>
      <c r="AA1621">
        <v>7.5268819928169195E-2</v>
      </c>
      <c r="AB1621">
        <v>0.25157200000000002</v>
      </c>
      <c r="AC1621">
        <v>1.5869</v>
      </c>
      <c r="AD1621">
        <v>0.293103</v>
      </c>
      <c r="AE1621">
        <v>0.71428599999999998</v>
      </c>
      <c r="AH1621">
        <v>5.3960999999999997</v>
      </c>
      <c r="AI1621">
        <v>-0.220946</v>
      </c>
      <c r="AJ1621">
        <v>-0.142538</v>
      </c>
      <c r="AK1621">
        <v>999</v>
      </c>
      <c r="AO1621">
        <v>16873</v>
      </c>
    </row>
    <row r="1622" spans="1:41" x14ac:dyDescent="0.45">
      <c r="A1622" t="s">
        <v>8954</v>
      </c>
      <c r="B1622" t="s">
        <v>31</v>
      </c>
      <c r="C1622">
        <v>2</v>
      </c>
      <c r="D1622">
        <v>3</v>
      </c>
      <c r="F1622">
        <v>4.9874099999999997</v>
      </c>
      <c r="G1622">
        <v>34</v>
      </c>
      <c r="H1622">
        <v>0</v>
      </c>
      <c r="K1622">
        <v>39.700000000000003</v>
      </c>
      <c r="L1622">
        <v>182</v>
      </c>
      <c r="M1622">
        <v>37</v>
      </c>
      <c r="N1622">
        <v>24</v>
      </c>
      <c r="O1622">
        <v>22</v>
      </c>
      <c r="P1622">
        <v>5</v>
      </c>
      <c r="Q1622">
        <v>25</v>
      </c>
      <c r="R1622">
        <v>0</v>
      </c>
      <c r="S1622">
        <v>4</v>
      </c>
      <c r="T1622">
        <v>39</v>
      </c>
      <c r="U1622">
        <v>8.84131</v>
      </c>
      <c r="V1622">
        <v>5.66751</v>
      </c>
      <c r="W1622">
        <v>1.56</v>
      </c>
      <c r="X1622">
        <v>1.1335</v>
      </c>
      <c r="Y1622">
        <v>0.214286</v>
      </c>
      <c r="Z1622">
        <v>0.13736300000000001</v>
      </c>
      <c r="AA1622">
        <v>7.6923072338104206E-2</v>
      </c>
      <c r="AB1622">
        <v>0.24182999999999999</v>
      </c>
      <c r="AC1622">
        <v>1.5617099999999999</v>
      </c>
      <c r="AD1622">
        <v>0.29357800000000001</v>
      </c>
      <c r="AE1622">
        <v>0.690909</v>
      </c>
      <c r="AH1622">
        <v>5.1190199999999999</v>
      </c>
      <c r="AI1622">
        <v>-0.22128100000000001</v>
      </c>
      <c r="AJ1622">
        <v>-0.22763700000000001</v>
      </c>
      <c r="AK1622">
        <v>999</v>
      </c>
      <c r="AO1622" t="s">
        <v>8955</v>
      </c>
    </row>
    <row r="1623" spans="1:41" x14ac:dyDescent="0.45">
      <c r="A1623" t="s">
        <v>9045</v>
      </c>
      <c r="B1623" t="s">
        <v>170</v>
      </c>
      <c r="C1623">
        <v>2</v>
      </c>
      <c r="D1623">
        <v>4</v>
      </c>
      <c r="F1623">
        <v>4.8447199999999997</v>
      </c>
      <c r="G1623">
        <v>28</v>
      </c>
      <c r="H1623">
        <v>1</v>
      </c>
      <c r="K1623">
        <v>48.3</v>
      </c>
      <c r="L1623">
        <v>217</v>
      </c>
      <c r="M1623">
        <v>47</v>
      </c>
      <c r="N1623">
        <v>28</v>
      </c>
      <c r="O1623">
        <v>26</v>
      </c>
      <c r="P1623">
        <v>6</v>
      </c>
      <c r="Q1623">
        <v>29</v>
      </c>
      <c r="R1623">
        <v>1</v>
      </c>
      <c r="S1623">
        <v>1</v>
      </c>
      <c r="T1623">
        <v>41</v>
      </c>
      <c r="U1623">
        <v>7.6397500000000003</v>
      </c>
      <c r="V1623">
        <v>5.4037300000000004</v>
      </c>
      <c r="W1623">
        <v>1.4137900000000001</v>
      </c>
      <c r="X1623">
        <v>1.1180099999999999</v>
      </c>
      <c r="Y1623">
        <v>0.18894</v>
      </c>
      <c r="Z1623">
        <v>0.13364100000000001</v>
      </c>
      <c r="AA1623">
        <v>5.5299535393714898E-2</v>
      </c>
      <c r="AB1623">
        <v>0.25133699999999998</v>
      </c>
      <c r="AC1623">
        <v>1.5734999999999999</v>
      </c>
      <c r="AD1623">
        <v>0.29285699999999998</v>
      </c>
      <c r="AE1623">
        <v>0.710059</v>
      </c>
      <c r="AH1623">
        <v>5.0355800000000004</v>
      </c>
      <c r="AI1623">
        <v>-0.22204199999999999</v>
      </c>
      <c r="AJ1623">
        <v>-0.167237</v>
      </c>
      <c r="AK1623">
        <v>999</v>
      </c>
      <c r="AO1623" t="s">
        <v>9046</v>
      </c>
    </row>
    <row r="1624" spans="1:41" x14ac:dyDescent="0.45">
      <c r="A1624" t="s">
        <v>4514</v>
      </c>
      <c r="B1624" t="s">
        <v>73</v>
      </c>
      <c r="C1624">
        <v>2</v>
      </c>
      <c r="D1624">
        <v>3</v>
      </c>
      <c r="F1624">
        <v>5.44794</v>
      </c>
      <c r="G1624">
        <v>37</v>
      </c>
      <c r="H1624">
        <v>0</v>
      </c>
      <c r="K1624">
        <v>41.3</v>
      </c>
      <c r="L1624">
        <v>192</v>
      </c>
      <c r="M1624">
        <v>36</v>
      </c>
      <c r="N1624">
        <v>27</v>
      </c>
      <c r="O1624">
        <v>25</v>
      </c>
      <c r="P1624">
        <v>5</v>
      </c>
      <c r="Q1624">
        <v>34</v>
      </c>
      <c r="R1624">
        <v>0</v>
      </c>
      <c r="S1624">
        <v>3</v>
      </c>
      <c r="T1624">
        <v>46</v>
      </c>
      <c r="U1624">
        <v>10.0242</v>
      </c>
      <c r="V1624">
        <v>7.4092000000000002</v>
      </c>
      <c r="W1624">
        <v>1.35294</v>
      </c>
      <c r="X1624">
        <v>1.0895900000000001</v>
      </c>
      <c r="Y1624">
        <v>0.23958299999999999</v>
      </c>
      <c r="Z1624">
        <v>0.17708299999999999</v>
      </c>
      <c r="AA1624">
        <v>6.25E-2</v>
      </c>
      <c r="AB1624">
        <v>0.23225799999999999</v>
      </c>
      <c r="AC1624">
        <v>1.69492</v>
      </c>
      <c r="AD1624">
        <v>0.29807699999999998</v>
      </c>
      <c r="AE1624">
        <v>0.68254000000000004</v>
      </c>
      <c r="AH1624">
        <v>5.2889400000000002</v>
      </c>
      <c r="AI1624">
        <v>-0.22235099999999999</v>
      </c>
      <c r="AJ1624">
        <v>-0.39681699999999998</v>
      </c>
      <c r="AK1624">
        <v>999</v>
      </c>
      <c r="AO1624" t="s">
        <v>4517</v>
      </c>
    </row>
    <row r="1625" spans="1:41" x14ac:dyDescent="0.45">
      <c r="A1625" t="s">
        <v>9006</v>
      </c>
      <c r="C1625">
        <v>1</v>
      </c>
      <c r="D1625">
        <v>2</v>
      </c>
      <c r="F1625">
        <v>4.7082499999999996</v>
      </c>
      <c r="G1625">
        <v>45</v>
      </c>
      <c r="H1625">
        <v>1</v>
      </c>
      <c r="K1625">
        <v>49.7</v>
      </c>
      <c r="L1625">
        <v>221</v>
      </c>
      <c r="M1625">
        <v>46</v>
      </c>
      <c r="N1625">
        <v>28</v>
      </c>
      <c r="O1625">
        <v>26</v>
      </c>
      <c r="P1625">
        <v>5</v>
      </c>
      <c r="Q1625">
        <v>27</v>
      </c>
      <c r="R1625">
        <v>2</v>
      </c>
      <c r="S1625">
        <v>5</v>
      </c>
      <c r="T1625">
        <v>41</v>
      </c>
      <c r="U1625">
        <v>7.42455</v>
      </c>
      <c r="V1625">
        <v>4.8893399999999998</v>
      </c>
      <c r="W1625">
        <v>1.5185200000000001</v>
      </c>
      <c r="X1625">
        <v>0.90543300000000004</v>
      </c>
      <c r="Y1625">
        <v>0.18551999999999999</v>
      </c>
      <c r="Z1625">
        <v>0.122172</v>
      </c>
      <c r="AA1625">
        <v>6.3348419964313493E-2</v>
      </c>
      <c r="AB1625">
        <v>0.24338599999999999</v>
      </c>
      <c r="AC1625">
        <v>1.4688099999999999</v>
      </c>
      <c r="AD1625">
        <v>0.286713</v>
      </c>
      <c r="AE1625">
        <v>0.68181800000000004</v>
      </c>
      <c r="AH1625">
        <v>4.8445799999999997</v>
      </c>
      <c r="AI1625">
        <v>-0.22325</v>
      </c>
      <c r="AJ1625">
        <v>-0.19031699999999999</v>
      </c>
      <c r="AK1625">
        <v>999</v>
      </c>
      <c r="AO1625">
        <v>17292</v>
      </c>
    </row>
    <row r="1626" spans="1:41" x14ac:dyDescent="0.45">
      <c r="A1626" t="s">
        <v>8858</v>
      </c>
      <c r="C1626">
        <v>1</v>
      </c>
      <c r="D1626">
        <v>3</v>
      </c>
      <c r="F1626">
        <v>5.66751</v>
      </c>
      <c r="G1626">
        <v>34</v>
      </c>
      <c r="H1626">
        <v>3</v>
      </c>
      <c r="K1626">
        <v>39.700000000000003</v>
      </c>
      <c r="L1626">
        <v>187</v>
      </c>
      <c r="M1626">
        <v>43</v>
      </c>
      <c r="N1626">
        <v>27</v>
      </c>
      <c r="O1626">
        <v>25</v>
      </c>
      <c r="P1626">
        <v>7</v>
      </c>
      <c r="Q1626">
        <v>21</v>
      </c>
      <c r="R1626">
        <v>0</v>
      </c>
      <c r="S1626">
        <v>4</v>
      </c>
      <c r="T1626">
        <v>36</v>
      </c>
      <c r="U1626">
        <v>8.1612100000000005</v>
      </c>
      <c r="V1626">
        <v>4.7606999999999999</v>
      </c>
      <c r="W1626">
        <v>1.7142900000000001</v>
      </c>
      <c r="X1626">
        <v>1.5869</v>
      </c>
      <c r="Y1626">
        <v>0.19251299999999999</v>
      </c>
      <c r="Z1626">
        <v>0.112299</v>
      </c>
      <c r="AA1626">
        <v>8.0213896930217701E-2</v>
      </c>
      <c r="AB1626">
        <v>0.265432</v>
      </c>
      <c r="AC1626">
        <v>1.61209</v>
      </c>
      <c r="AD1626">
        <v>0.30252099999999998</v>
      </c>
      <c r="AE1626">
        <v>0.68265699999999996</v>
      </c>
      <c r="AH1626">
        <v>5.6227999999999998</v>
      </c>
      <c r="AI1626">
        <v>-0.22395499999999999</v>
      </c>
      <c r="AJ1626">
        <v>-0.35249999999999998</v>
      </c>
      <c r="AK1626">
        <v>999</v>
      </c>
      <c r="AO1626">
        <v>16958</v>
      </c>
    </row>
    <row r="1627" spans="1:41" x14ac:dyDescent="0.45">
      <c r="A1627" t="s">
        <v>7422</v>
      </c>
      <c r="B1627" t="s">
        <v>59</v>
      </c>
      <c r="C1627">
        <v>2</v>
      </c>
      <c r="D1627">
        <v>3</v>
      </c>
      <c r="F1627">
        <v>5.0121099999999998</v>
      </c>
      <c r="G1627">
        <v>47</v>
      </c>
      <c r="H1627">
        <v>0</v>
      </c>
      <c r="K1627">
        <v>41.3</v>
      </c>
      <c r="L1627">
        <v>186</v>
      </c>
      <c r="M1627">
        <v>45</v>
      </c>
      <c r="N1627">
        <v>25</v>
      </c>
      <c r="O1627">
        <v>23</v>
      </c>
      <c r="P1627">
        <v>8</v>
      </c>
      <c r="Q1627">
        <v>16</v>
      </c>
      <c r="R1627">
        <v>1</v>
      </c>
      <c r="S1627">
        <v>1</v>
      </c>
      <c r="T1627">
        <v>42</v>
      </c>
      <c r="U1627">
        <v>9.1525400000000001</v>
      </c>
      <c r="V1627">
        <v>3.4866799999999998</v>
      </c>
      <c r="W1627">
        <v>2.625</v>
      </c>
      <c r="X1627">
        <v>1.7433399999999999</v>
      </c>
      <c r="Y1627">
        <v>0.22580600000000001</v>
      </c>
      <c r="Z1627">
        <v>8.6021500000000001E-2</v>
      </c>
      <c r="AA1627">
        <v>0.13978493958711599</v>
      </c>
      <c r="AB1627">
        <v>0.26627200000000001</v>
      </c>
      <c r="AC1627">
        <v>1.4770000000000001</v>
      </c>
      <c r="AD1627">
        <v>0.31092399999999998</v>
      </c>
      <c r="AE1627">
        <v>0.72289199999999998</v>
      </c>
      <c r="AH1627">
        <v>4.97417</v>
      </c>
      <c r="AI1627">
        <v>-0.224191</v>
      </c>
      <c r="AJ1627">
        <v>-0.295848</v>
      </c>
      <c r="AK1627">
        <v>999</v>
      </c>
      <c r="AO1627">
        <v>10078</v>
      </c>
    </row>
    <row r="1628" spans="1:41" x14ac:dyDescent="0.45">
      <c r="A1628" t="s">
        <v>9047</v>
      </c>
      <c r="B1628" t="s">
        <v>98</v>
      </c>
      <c r="C1628">
        <v>3</v>
      </c>
      <c r="D1628">
        <v>4</v>
      </c>
      <c r="F1628">
        <v>5.22</v>
      </c>
      <c r="G1628">
        <v>30</v>
      </c>
      <c r="H1628">
        <v>3</v>
      </c>
      <c r="K1628">
        <v>50</v>
      </c>
      <c r="L1628">
        <v>228</v>
      </c>
      <c r="M1628">
        <v>53</v>
      </c>
      <c r="N1628">
        <v>31</v>
      </c>
      <c r="O1628">
        <v>29</v>
      </c>
      <c r="P1628">
        <v>7</v>
      </c>
      <c r="Q1628">
        <v>26</v>
      </c>
      <c r="R1628">
        <v>1</v>
      </c>
      <c r="S1628">
        <v>2</v>
      </c>
      <c r="T1628">
        <v>34</v>
      </c>
      <c r="U1628">
        <v>6.12</v>
      </c>
      <c r="V1628">
        <v>4.68</v>
      </c>
      <c r="W1628">
        <v>1.30769</v>
      </c>
      <c r="X1628">
        <v>1.26</v>
      </c>
      <c r="Y1628">
        <v>0.14912300000000001</v>
      </c>
      <c r="Z1628">
        <v>0.114035</v>
      </c>
      <c r="AA1628">
        <v>3.5087719559669397E-2</v>
      </c>
      <c r="AB1628">
        <v>0.26500000000000001</v>
      </c>
      <c r="AC1628">
        <v>1.58</v>
      </c>
      <c r="AD1628">
        <v>0.28930800000000001</v>
      </c>
      <c r="AE1628">
        <v>0.69364199999999998</v>
      </c>
      <c r="AH1628">
        <v>5.3950399999999998</v>
      </c>
      <c r="AI1628">
        <v>-0.22445300000000001</v>
      </c>
      <c r="AJ1628">
        <v>-0.252666</v>
      </c>
      <c r="AK1628">
        <v>999</v>
      </c>
      <c r="AO1628" t="s">
        <v>9048</v>
      </c>
    </row>
    <row r="1629" spans="1:41" x14ac:dyDescent="0.45">
      <c r="A1629" t="s">
        <v>9135</v>
      </c>
      <c r="C1629">
        <v>2</v>
      </c>
      <c r="D1629">
        <v>4</v>
      </c>
      <c r="F1629">
        <v>5.4</v>
      </c>
      <c r="G1629">
        <v>26</v>
      </c>
      <c r="H1629">
        <v>0</v>
      </c>
      <c r="K1629">
        <v>40</v>
      </c>
      <c r="L1629">
        <v>181</v>
      </c>
      <c r="M1629">
        <v>43</v>
      </c>
      <c r="N1629">
        <v>26</v>
      </c>
      <c r="O1629">
        <v>24</v>
      </c>
      <c r="P1629">
        <v>6</v>
      </c>
      <c r="Q1629">
        <v>19</v>
      </c>
      <c r="R1629">
        <v>0</v>
      </c>
      <c r="S1629">
        <v>1</v>
      </c>
      <c r="T1629">
        <v>32</v>
      </c>
      <c r="U1629">
        <v>7.2</v>
      </c>
      <c r="V1629">
        <v>4.2750000000000004</v>
      </c>
      <c r="W1629">
        <v>1.68421</v>
      </c>
      <c r="X1629">
        <v>1.35</v>
      </c>
      <c r="Y1629">
        <v>0.17679600000000001</v>
      </c>
      <c r="Z1629">
        <v>0.104972</v>
      </c>
      <c r="AA1629">
        <v>7.1823209524154594E-2</v>
      </c>
      <c r="AB1629">
        <v>0.26708100000000001</v>
      </c>
      <c r="AC1629">
        <v>1.55</v>
      </c>
      <c r="AD1629">
        <v>0.300813</v>
      </c>
      <c r="AE1629">
        <v>0.67164199999999996</v>
      </c>
      <c r="AH1629">
        <v>5.1050399999999998</v>
      </c>
      <c r="AI1629">
        <v>-0.22478899999999999</v>
      </c>
      <c r="AJ1629">
        <v>-0.50306300000000004</v>
      </c>
      <c r="AK1629">
        <v>999</v>
      </c>
      <c r="AO1629" t="s">
        <v>9136</v>
      </c>
    </row>
    <row r="1630" spans="1:41" x14ac:dyDescent="0.45">
      <c r="A1630" t="s">
        <v>8891</v>
      </c>
      <c r="B1630" t="s">
        <v>73</v>
      </c>
      <c r="C1630">
        <v>1</v>
      </c>
      <c r="D1630">
        <v>3</v>
      </c>
      <c r="F1630">
        <v>5.7692300000000003</v>
      </c>
      <c r="G1630">
        <v>26</v>
      </c>
      <c r="H1630">
        <v>1</v>
      </c>
      <c r="K1630">
        <v>39</v>
      </c>
      <c r="L1630">
        <v>180</v>
      </c>
      <c r="M1630">
        <v>46</v>
      </c>
      <c r="N1630">
        <v>27</v>
      </c>
      <c r="O1630">
        <v>25</v>
      </c>
      <c r="P1630">
        <v>6</v>
      </c>
      <c r="Q1630">
        <v>17</v>
      </c>
      <c r="R1630">
        <v>1</v>
      </c>
      <c r="S1630">
        <v>2</v>
      </c>
      <c r="T1630">
        <v>24</v>
      </c>
      <c r="U1630">
        <v>5.5384599999999997</v>
      </c>
      <c r="V1630">
        <v>3.9230800000000001</v>
      </c>
      <c r="W1630">
        <v>1.4117599999999999</v>
      </c>
      <c r="X1630">
        <v>1.38462</v>
      </c>
      <c r="Y1630">
        <v>0.13333300000000001</v>
      </c>
      <c r="Z1630">
        <v>9.4444399999999998E-2</v>
      </c>
      <c r="AA1630">
        <v>3.8888894021511002E-2</v>
      </c>
      <c r="AB1630">
        <v>0.28571400000000002</v>
      </c>
      <c r="AC1630">
        <v>1.61538</v>
      </c>
      <c r="AD1630">
        <v>0.305344</v>
      </c>
      <c r="AE1630">
        <v>0.65934099999999995</v>
      </c>
      <c r="AH1630">
        <v>5.4858099999999999</v>
      </c>
      <c r="AI1630">
        <v>-0.22483700000000001</v>
      </c>
      <c r="AJ1630">
        <v>-0.45168799999999998</v>
      </c>
      <c r="AK1630">
        <v>999</v>
      </c>
      <c r="AO1630">
        <v>14825</v>
      </c>
    </row>
    <row r="1631" spans="1:41" x14ac:dyDescent="0.45">
      <c r="A1631" t="s">
        <v>8994</v>
      </c>
      <c r="B1631" t="s">
        <v>14</v>
      </c>
      <c r="C1631">
        <v>2</v>
      </c>
      <c r="D1631">
        <v>2</v>
      </c>
      <c r="F1631">
        <v>5.1081099999999999</v>
      </c>
      <c r="G1631">
        <v>26</v>
      </c>
      <c r="H1631">
        <v>2</v>
      </c>
      <c r="K1631">
        <v>37</v>
      </c>
      <c r="L1631">
        <v>172</v>
      </c>
      <c r="M1631">
        <v>35</v>
      </c>
      <c r="N1631">
        <v>22</v>
      </c>
      <c r="O1631">
        <v>21</v>
      </c>
      <c r="P1631">
        <v>5</v>
      </c>
      <c r="Q1631">
        <v>23</v>
      </c>
      <c r="R1631">
        <v>0</v>
      </c>
      <c r="S1631">
        <v>4</v>
      </c>
      <c r="T1631">
        <v>33</v>
      </c>
      <c r="U1631">
        <v>8.0270299999999999</v>
      </c>
      <c r="V1631">
        <v>5.5945900000000002</v>
      </c>
      <c r="W1631">
        <v>1.4347799999999999</v>
      </c>
      <c r="X1631">
        <v>1.2162200000000001</v>
      </c>
      <c r="Y1631">
        <v>0.19186</v>
      </c>
      <c r="Z1631">
        <v>0.13372100000000001</v>
      </c>
      <c r="AA1631">
        <v>5.8139532804489101E-2</v>
      </c>
      <c r="AB1631">
        <v>0.24137900000000001</v>
      </c>
      <c r="AC1631">
        <v>1.5675699999999999</v>
      </c>
      <c r="AD1631">
        <v>0.28037400000000001</v>
      </c>
      <c r="AE1631">
        <v>0.70588200000000001</v>
      </c>
      <c r="AH1631">
        <v>5.4172000000000002</v>
      </c>
      <c r="AI1631">
        <v>-0.225019</v>
      </c>
      <c r="AJ1631">
        <v>-0.16561200000000001</v>
      </c>
      <c r="AK1631">
        <v>999</v>
      </c>
      <c r="AO1631" t="s">
        <v>8995</v>
      </c>
    </row>
    <row r="1632" spans="1:41" x14ac:dyDescent="0.45">
      <c r="A1632" t="s">
        <v>9076</v>
      </c>
      <c r="C1632">
        <v>3</v>
      </c>
      <c r="D1632">
        <v>4</v>
      </c>
      <c r="F1632">
        <v>4.85961</v>
      </c>
      <c r="G1632">
        <v>35</v>
      </c>
      <c r="H1632">
        <v>0</v>
      </c>
      <c r="K1632">
        <v>46.3</v>
      </c>
      <c r="L1632">
        <v>207</v>
      </c>
      <c r="M1632">
        <v>50</v>
      </c>
      <c r="N1632">
        <v>27</v>
      </c>
      <c r="O1632">
        <v>25</v>
      </c>
      <c r="P1632">
        <v>6</v>
      </c>
      <c r="Q1632">
        <v>18</v>
      </c>
      <c r="R1632">
        <v>2</v>
      </c>
      <c r="S1632">
        <v>3</v>
      </c>
      <c r="T1632">
        <v>26</v>
      </c>
      <c r="U1632">
        <v>5.0540000000000003</v>
      </c>
      <c r="V1632">
        <v>3.49892</v>
      </c>
      <c r="W1632">
        <v>1.4444399999999999</v>
      </c>
      <c r="X1632">
        <v>1.16631</v>
      </c>
      <c r="Y1632">
        <v>0.12560399999999999</v>
      </c>
      <c r="Z1632">
        <v>8.6956500000000006E-2</v>
      </c>
      <c r="AA1632">
        <v>3.86473461985588E-2</v>
      </c>
      <c r="AB1632">
        <v>0.26881699999999997</v>
      </c>
      <c r="AC1632">
        <v>1.46868</v>
      </c>
      <c r="AD1632">
        <v>0.28571400000000002</v>
      </c>
      <c r="AE1632">
        <v>0.68791899999999995</v>
      </c>
      <c r="AH1632">
        <v>5.1772900000000002</v>
      </c>
      <c r="AI1632">
        <v>-0.22514899999999999</v>
      </c>
      <c r="AJ1632">
        <v>-0.20680699999999999</v>
      </c>
      <c r="AK1632">
        <v>999</v>
      </c>
      <c r="AO1632" t="s">
        <v>9077</v>
      </c>
    </row>
    <row r="1633" spans="1:41" x14ac:dyDescent="0.45">
      <c r="A1633" t="s">
        <v>8587</v>
      </c>
      <c r="C1633">
        <v>2</v>
      </c>
      <c r="D1633">
        <v>2</v>
      </c>
      <c r="F1633">
        <v>5.1655600000000002</v>
      </c>
      <c r="G1633">
        <v>32</v>
      </c>
      <c r="H1633">
        <v>3</v>
      </c>
      <c r="K1633">
        <v>45.3</v>
      </c>
      <c r="L1633">
        <v>210</v>
      </c>
      <c r="M1633">
        <v>52</v>
      </c>
      <c r="N1633">
        <v>28</v>
      </c>
      <c r="O1633">
        <v>26</v>
      </c>
      <c r="P1633">
        <v>8</v>
      </c>
      <c r="Q1633">
        <v>20</v>
      </c>
      <c r="R1633">
        <v>1</v>
      </c>
      <c r="S1633">
        <v>3</v>
      </c>
      <c r="T1633">
        <v>39</v>
      </c>
      <c r="U1633">
        <v>7.7483399999999998</v>
      </c>
      <c r="V1633">
        <v>3.9735100000000001</v>
      </c>
      <c r="W1633">
        <v>1.95</v>
      </c>
      <c r="X1633">
        <v>1.5893999999999999</v>
      </c>
      <c r="Y1633">
        <v>0.18571399999999999</v>
      </c>
      <c r="Z1633">
        <v>9.5238100000000006E-2</v>
      </c>
      <c r="AA1633">
        <v>9.0476192533969796E-2</v>
      </c>
      <c r="AB1633">
        <v>0.27807500000000002</v>
      </c>
      <c r="AC1633">
        <v>1.5893999999999999</v>
      </c>
      <c r="AD1633">
        <v>0.31428600000000001</v>
      </c>
      <c r="AE1633">
        <v>0.72368399999999999</v>
      </c>
      <c r="AH1633">
        <v>5.3521700000000001</v>
      </c>
      <c r="AI1633">
        <v>-0.225994</v>
      </c>
      <c r="AJ1633">
        <v>-9.9438100000000001E-2</v>
      </c>
      <c r="AK1633">
        <v>999</v>
      </c>
      <c r="AO1633">
        <v>7531</v>
      </c>
    </row>
    <row r="1634" spans="1:41" x14ac:dyDescent="0.45">
      <c r="A1634" t="s">
        <v>6005</v>
      </c>
      <c r="B1634" t="s">
        <v>107</v>
      </c>
      <c r="C1634">
        <v>2</v>
      </c>
      <c r="D1634">
        <v>3</v>
      </c>
      <c r="F1634">
        <v>5.1749999999999998</v>
      </c>
      <c r="G1634">
        <v>26</v>
      </c>
      <c r="H1634">
        <v>1</v>
      </c>
      <c r="K1634">
        <v>40</v>
      </c>
      <c r="L1634">
        <v>186</v>
      </c>
      <c r="M1634">
        <v>36</v>
      </c>
      <c r="N1634">
        <v>25</v>
      </c>
      <c r="O1634">
        <v>23</v>
      </c>
      <c r="P1634">
        <v>5</v>
      </c>
      <c r="Q1634">
        <v>29</v>
      </c>
      <c r="R1634">
        <v>0</v>
      </c>
      <c r="S1634">
        <v>4</v>
      </c>
      <c r="T1634">
        <v>42</v>
      </c>
      <c r="U1634">
        <v>9.4499999999999993</v>
      </c>
      <c r="V1634">
        <v>6.5250000000000004</v>
      </c>
      <c r="W1634">
        <v>1.44828</v>
      </c>
      <c r="X1634">
        <v>1.125</v>
      </c>
      <c r="Y1634">
        <v>0.22580600000000001</v>
      </c>
      <c r="Z1634">
        <v>0.155914</v>
      </c>
      <c r="AA1634">
        <v>6.9892466068267795E-2</v>
      </c>
      <c r="AB1634">
        <v>0.235294</v>
      </c>
      <c r="AC1634">
        <v>1.625</v>
      </c>
      <c r="AD1634">
        <v>0.29245300000000002</v>
      </c>
      <c r="AE1634">
        <v>0.68965500000000002</v>
      </c>
      <c r="AH1634">
        <v>5.2550400000000002</v>
      </c>
      <c r="AI1634">
        <v>-0.22648299999999999</v>
      </c>
      <c r="AJ1634">
        <v>-0.183693</v>
      </c>
      <c r="AK1634">
        <v>999</v>
      </c>
      <c r="AO1634" t="s">
        <v>6008</v>
      </c>
    </row>
    <row r="1635" spans="1:41" x14ac:dyDescent="0.45">
      <c r="A1635" t="s">
        <v>7616</v>
      </c>
      <c r="B1635" t="s">
        <v>16</v>
      </c>
      <c r="C1635">
        <v>2</v>
      </c>
      <c r="D1635">
        <v>2</v>
      </c>
      <c r="F1635">
        <v>4.7045500000000002</v>
      </c>
      <c r="G1635">
        <v>46</v>
      </c>
      <c r="H1635">
        <v>1</v>
      </c>
      <c r="K1635">
        <v>44</v>
      </c>
      <c r="L1635">
        <v>201</v>
      </c>
      <c r="M1635">
        <v>44</v>
      </c>
      <c r="N1635">
        <v>25</v>
      </c>
      <c r="O1635">
        <v>23</v>
      </c>
      <c r="P1635">
        <v>7</v>
      </c>
      <c r="Q1635">
        <v>23</v>
      </c>
      <c r="R1635">
        <v>2</v>
      </c>
      <c r="S1635">
        <v>2</v>
      </c>
      <c r="T1635">
        <v>45</v>
      </c>
      <c r="U1635">
        <v>9.2045499999999993</v>
      </c>
      <c r="V1635">
        <v>4.7045500000000002</v>
      </c>
      <c r="W1635">
        <v>1.95652</v>
      </c>
      <c r="X1635">
        <v>1.4318200000000001</v>
      </c>
      <c r="Y1635">
        <v>0.223881</v>
      </c>
      <c r="Z1635">
        <v>0.114428</v>
      </c>
      <c r="AA1635">
        <v>0.109452746808528</v>
      </c>
      <c r="AB1635">
        <v>0.25</v>
      </c>
      <c r="AC1635">
        <v>1.5227299999999999</v>
      </c>
      <c r="AD1635">
        <v>0.29838700000000001</v>
      </c>
      <c r="AE1635">
        <v>0.73426599999999997</v>
      </c>
      <c r="AH1635">
        <v>4.98231</v>
      </c>
      <c r="AI1635">
        <v>-0.228431</v>
      </c>
      <c r="AJ1635">
        <v>-0.123429</v>
      </c>
      <c r="AK1635">
        <v>999</v>
      </c>
      <c r="AO1635">
        <v>11752</v>
      </c>
    </row>
    <row r="1636" spans="1:41" x14ac:dyDescent="0.45">
      <c r="A1636" t="s">
        <v>7631</v>
      </c>
      <c r="B1636" t="s">
        <v>269</v>
      </c>
      <c r="C1636">
        <v>5</v>
      </c>
      <c r="D1636">
        <v>6</v>
      </c>
      <c r="F1636">
        <v>4.8183600000000002</v>
      </c>
      <c r="G1636">
        <v>35</v>
      </c>
      <c r="H1636">
        <v>0</v>
      </c>
      <c r="K1636">
        <v>52.3</v>
      </c>
      <c r="L1636">
        <v>236</v>
      </c>
      <c r="M1636">
        <v>53</v>
      </c>
      <c r="N1636">
        <v>30</v>
      </c>
      <c r="O1636">
        <v>28</v>
      </c>
      <c r="P1636">
        <v>6</v>
      </c>
      <c r="Q1636">
        <v>27</v>
      </c>
      <c r="R1636">
        <v>1</v>
      </c>
      <c r="S1636">
        <v>3</v>
      </c>
      <c r="T1636">
        <v>39</v>
      </c>
      <c r="U1636">
        <v>6.7112800000000004</v>
      </c>
      <c r="V1636">
        <v>4.6462700000000003</v>
      </c>
      <c r="W1636">
        <v>1.4444399999999999</v>
      </c>
      <c r="X1636">
        <v>1.0325</v>
      </c>
      <c r="Y1636">
        <v>0.16525400000000001</v>
      </c>
      <c r="Z1636">
        <v>0.11440699999999999</v>
      </c>
      <c r="AA1636">
        <v>5.0847455859184203E-2</v>
      </c>
      <c r="AB1636">
        <v>0.25728200000000001</v>
      </c>
      <c r="AC1636">
        <v>1.5296400000000001</v>
      </c>
      <c r="AD1636">
        <v>0.29192499999999999</v>
      </c>
      <c r="AE1636">
        <v>0.69832399999999994</v>
      </c>
      <c r="AH1636">
        <v>4.9758800000000001</v>
      </c>
      <c r="AI1636">
        <v>-0.22854099999999999</v>
      </c>
      <c r="AJ1636">
        <v>-0.18199899999999999</v>
      </c>
      <c r="AK1636">
        <v>999</v>
      </c>
      <c r="AO1636">
        <v>31261</v>
      </c>
    </row>
    <row r="1637" spans="1:41" x14ac:dyDescent="0.45">
      <c r="A1637" t="s">
        <v>9243</v>
      </c>
      <c r="C1637">
        <v>1</v>
      </c>
      <c r="D1637">
        <v>0</v>
      </c>
      <c r="F1637">
        <v>4.7805999999999997</v>
      </c>
      <c r="G1637">
        <v>35</v>
      </c>
      <c r="H1637">
        <v>0</v>
      </c>
      <c r="K1637">
        <v>43.3</v>
      </c>
      <c r="L1637">
        <v>195</v>
      </c>
      <c r="M1637">
        <v>39</v>
      </c>
      <c r="N1637">
        <v>25</v>
      </c>
      <c r="O1637">
        <v>23</v>
      </c>
      <c r="P1637">
        <v>5</v>
      </c>
      <c r="Q1637">
        <v>25</v>
      </c>
      <c r="R1637">
        <v>0</v>
      </c>
      <c r="S1637">
        <v>5</v>
      </c>
      <c r="T1637">
        <v>42</v>
      </c>
      <c r="U1637">
        <v>8.7297899999999995</v>
      </c>
      <c r="V1637">
        <v>5.1962999999999999</v>
      </c>
      <c r="W1637">
        <v>1.68</v>
      </c>
      <c r="X1637">
        <v>1.0392600000000001</v>
      </c>
      <c r="Y1637">
        <v>0.21538499999999999</v>
      </c>
      <c r="Z1637">
        <v>0.12820500000000001</v>
      </c>
      <c r="AA1637">
        <v>8.7179481983184801E-2</v>
      </c>
      <c r="AB1637">
        <v>0.23636399999999999</v>
      </c>
      <c r="AC1637">
        <v>1.4780599999999999</v>
      </c>
      <c r="AD1637">
        <v>0.288136</v>
      </c>
      <c r="AE1637">
        <v>0.68421100000000001</v>
      </c>
      <c r="AH1637">
        <v>4.8947599999999998</v>
      </c>
      <c r="AI1637">
        <v>-0.228856</v>
      </c>
      <c r="AJ1637">
        <v>-0.26468700000000001</v>
      </c>
      <c r="AK1637">
        <v>999</v>
      </c>
      <c r="AO1637" t="s">
        <v>9244</v>
      </c>
    </row>
    <row r="1638" spans="1:41" x14ac:dyDescent="0.45">
      <c r="A1638" t="s">
        <v>8936</v>
      </c>
      <c r="C1638">
        <v>1</v>
      </c>
      <c r="D1638">
        <v>1</v>
      </c>
      <c r="F1638">
        <v>4.5308900000000003</v>
      </c>
      <c r="G1638">
        <v>39</v>
      </c>
      <c r="H1638">
        <v>1</v>
      </c>
      <c r="K1638">
        <v>43.7</v>
      </c>
      <c r="L1638">
        <v>190</v>
      </c>
      <c r="M1638">
        <v>44</v>
      </c>
      <c r="N1638">
        <v>24</v>
      </c>
      <c r="O1638">
        <v>22</v>
      </c>
      <c r="P1638">
        <v>7</v>
      </c>
      <c r="Q1638">
        <v>16</v>
      </c>
      <c r="R1638">
        <v>1</v>
      </c>
      <c r="S1638">
        <v>3</v>
      </c>
      <c r="T1638">
        <v>36</v>
      </c>
      <c r="U1638">
        <v>7.4141899999999996</v>
      </c>
      <c r="V1638">
        <v>3.2951899999999998</v>
      </c>
      <c r="W1638">
        <v>2.25</v>
      </c>
      <c r="X1638">
        <v>1.4416500000000001</v>
      </c>
      <c r="Y1638">
        <v>0.189474</v>
      </c>
      <c r="Z1638">
        <v>8.4210499999999994E-2</v>
      </c>
      <c r="AA1638">
        <v>0.105263158679008</v>
      </c>
      <c r="AB1638">
        <v>0.25730999999999998</v>
      </c>
      <c r="AC1638">
        <v>1.373</v>
      </c>
      <c r="AD1638">
        <v>0.28906199999999999</v>
      </c>
      <c r="AE1638">
        <v>0.71713099999999996</v>
      </c>
      <c r="AH1638">
        <v>4.9941700000000004</v>
      </c>
      <c r="AI1638">
        <v>-0.22947699999999999</v>
      </c>
      <c r="AJ1638">
        <v>-8.9018600000000003E-2</v>
      </c>
      <c r="AK1638">
        <v>999</v>
      </c>
      <c r="AO1638">
        <v>11209</v>
      </c>
    </row>
    <row r="1639" spans="1:41" x14ac:dyDescent="0.45">
      <c r="A1639" t="s">
        <v>8969</v>
      </c>
      <c r="C1639">
        <v>1</v>
      </c>
      <c r="D1639">
        <v>1</v>
      </c>
      <c r="F1639">
        <v>5.1873199999999997</v>
      </c>
      <c r="G1639">
        <v>33</v>
      </c>
      <c r="H1639">
        <v>1</v>
      </c>
      <c r="K1639">
        <v>34.700000000000003</v>
      </c>
      <c r="L1639">
        <v>162</v>
      </c>
      <c r="M1639">
        <v>34</v>
      </c>
      <c r="N1639">
        <v>21</v>
      </c>
      <c r="O1639">
        <v>20</v>
      </c>
      <c r="P1639">
        <v>5</v>
      </c>
      <c r="Q1639">
        <v>23</v>
      </c>
      <c r="R1639">
        <v>0</v>
      </c>
      <c r="S1639">
        <v>3</v>
      </c>
      <c r="T1639">
        <v>36</v>
      </c>
      <c r="U1639">
        <v>9.33718</v>
      </c>
      <c r="V1639">
        <v>5.9654199999999999</v>
      </c>
      <c r="W1639">
        <v>1.5652200000000001</v>
      </c>
      <c r="X1639">
        <v>1.2968299999999999</v>
      </c>
      <c r="Y1639">
        <v>0.222222</v>
      </c>
      <c r="Z1639">
        <v>0.14197499999999999</v>
      </c>
      <c r="AA1639">
        <v>8.0246910452842699E-2</v>
      </c>
      <c r="AB1639">
        <v>0.25</v>
      </c>
      <c r="AC1639">
        <v>1.6426499999999999</v>
      </c>
      <c r="AD1639">
        <v>0.30526300000000001</v>
      </c>
      <c r="AE1639">
        <v>0.72</v>
      </c>
      <c r="AH1639">
        <v>5.3011499999999998</v>
      </c>
      <c r="AI1639">
        <v>-0.22973299999999999</v>
      </c>
      <c r="AJ1639">
        <v>-0.18423900000000001</v>
      </c>
      <c r="AK1639">
        <v>999</v>
      </c>
      <c r="AO1639">
        <v>16794</v>
      </c>
    </row>
    <row r="1640" spans="1:41" x14ac:dyDescent="0.45">
      <c r="A1640" t="s">
        <v>9103</v>
      </c>
      <c r="B1640" t="s">
        <v>191</v>
      </c>
      <c r="C1640">
        <v>1</v>
      </c>
      <c r="D1640">
        <v>2</v>
      </c>
      <c r="F1640">
        <v>4.75</v>
      </c>
      <c r="G1640">
        <v>30</v>
      </c>
      <c r="H1640">
        <v>0</v>
      </c>
      <c r="K1640">
        <v>36</v>
      </c>
      <c r="L1640">
        <v>163</v>
      </c>
      <c r="M1640">
        <v>32</v>
      </c>
      <c r="N1640">
        <v>20</v>
      </c>
      <c r="O1640">
        <v>19</v>
      </c>
      <c r="P1640">
        <v>4</v>
      </c>
      <c r="Q1640">
        <v>25</v>
      </c>
      <c r="R1640">
        <v>1</v>
      </c>
      <c r="S1640">
        <v>2</v>
      </c>
      <c r="T1640">
        <v>34</v>
      </c>
      <c r="U1640">
        <v>8.5</v>
      </c>
      <c r="V1640">
        <v>6.25</v>
      </c>
      <c r="W1640">
        <v>1.36</v>
      </c>
      <c r="X1640">
        <v>1</v>
      </c>
      <c r="Y1640">
        <v>0.208589</v>
      </c>
      <c r="Z1640">
        <v>0.15337400000000001</v>
      </c>
      <c r="AA1640">
        <v>5.5214717984199503E-2</v>
      </c>
      <c r="AB1640">
        <v>0.235294</v>
      </c>
      <c r="AC1640">
        <v>1.5833299999999999</v>
      </c>
      <c r="AD1640">
        <v>0.28571400000000002</v>
      </c>
      <c r="AE1640">
        <v>0.71984400000000004</v>
      </c>
      <c r="AH1640">
        <v>5.0606</v>
      </c>
      <c r="AI1640">
        <v>-0.23000300000000001</v>
      </c>
      <c r="AJ1640">
        <v>-6.8195699999999998E-2</v>
      </c>
      <c r="AK1640">
        <v>999</v>
      </c>
      <c r="AO1640" t="s">
        <v>9104</v>
      </c>
    </row>
    <row r="1641" spans="1:41" x14ac:dyDescent="0.45">
      <c r="A1641" t="s">
        <v>8779</v>
      </c>
      <c r="C1641">
        <v>2</v>
      </c>
      <c r="D1641">
        <v>3</v>
      </c>
      <c r="F1641">
        <v>4.8139500000000002</v>
      </c>
      <c r="G1641">
        <v>42</v>
      </c>
      <c r="H1641">
        <v>0</v>
      </c>
      <c r="K1641">
        <v>43</v>
      </c>
      <c r="L1641">
        <v>194</v>
      </c>
      <c r="M1641">
        <v>44</v>
      </c>
      <c r="N1641">
        <v>25</v>
      </c>
      <c r="O1641">
        <v>23</v>
      </c>
      <c r="P1641">
        <v>6</v>
      </c>
      <c r="Q1641">
        <v>21</v>
      </c>
      <c r="R1641">
        <v>0</v>
      </c>
      <c r="S1641">
        <v>2</v>
      </c>
      <c r="T1641">
        <v>33</v>
      </c>
      <c r="U1641">
        <v>6.9069799999999999</v>
      </c>
      <c r="V1641">
        <v>4.3953499999999996</v>
      </c>
      <c r="W1641">
        <v>1.5714300000000001</v>
      </c>
      <c r="X1641">
        <v>1.2558100000000001</v>
      </c>
      <c r="Y1641">
        <v>0.170103</v>
      </c>
      <c r="Z1641">
        <v>0.108247</v>
      </c>
      <c r="AA1641">
        <v>6.1855666339397403E-2</v>
      </c>
      <c r="AB1641">
        <v>0.25730999999999998</v>
      </c>
      <c r="AC1641">
        <v>1.51163</v>
      </c>
      <c r="AD1641">
        <v>0.287879</v>
      </c>
      <c r="AE1641">
        <v>0.70671399999999995</v>
      </c>
      <c r="AH1641">
        <v>5.1387600000000004</v>
      </c>
      <c r="AI1641">
        <v>-0.23023099999999999</v>
      </c>
      <c r="AJ1641">
        <v>-0.206765</v>
      </c>
      <c r="AK1641">
        <v>999</v>
      </c>
      <c r="AO1641">
        <v>18341</v>
      </c>
    </row>
    <row r="1642" spans="1:41" x14ac:dyDescent="0.45">
      <c r="A1642" t="s">
        <v>9043</v>
      </c>
      <c r="B1642" t="s">
        <v>178</v>
      </c>
      <c r="C1642">
        <v>2</v>
      </c>
      <c r="D1642">
        <v>2</v>
      </c>
      <c r="F1642">
        <v>5.0790100000000002</v>
      </c>
      <c r="G1642">
        <v>34</v>
      </c>
      <c r="H1642">
        <v>0</v>
      </c>
      <c r="K1642">
        <v>44.3</v>
      </c>
      <c r="L1642">
        <v>196</v>
      </c>
      <c r="M1642">
        <v>44</v>
      </c>
      <c r="N1642">
        <v>27</v>
      </c>
      <c r="O1642">
        <v>25</v>
      </c>
      <c r="P1642">
        <v>6</v>
      </c>
      <c r="Q1642">
        <v>20</v>
      </c>
      <c r="R1642">
        <v>0</v>
      </c>
      <c r="S1642">
        <v>3</v>
      </c>
      <c r="T1642">
        <v>33</v>
      </c>
      <c r="U1642">
        <v>6.7042900000000003</v>
      </c>
      <c r="V1642">
        <v>4.0632099999999998</v>
      </c>
      <c r="W1642">
        <v>1.65</v>
      </c>
      <c r="X1642">
        <v>1.21896</v>
      </c>
      <c r="Y1642">
        <v>0.16836699999999999</v>
      </c>
      <c r="Z1642">
        <v>0.10204100000000001</v>
      </c>
      <c r="AA1642">
        <v>6.6326521337032304E-2</v>
      </c>
      <c r="AB1642">
        <v>0.25433499999999998</v>
      </c>
      <c r="AC1642">
        <v>1.4447000000000001</v>
      </c>
      <c r="AD1642">
        <v>0.283582</v>
      </c>
      <c r="AE1642">
        <v>0.66546799999999995</v>
      </c>
      <c r="AH1642">
        <v>5.0834799999999998</v>
      </c>
      <c r="AI1642">
        <v>-0.230628</v>
      </c>
      <c r="AJ1642">
        <v>-0.35514699999999999</v>
      </c>
      <c r="AK1642">
        <v>999</v>
      </c>
      <c r="AO1642" t="s">
        <v>9044</v>
      </c>
    </row>
    <row r="1643" spans="1:41" x14ac:dyDescent="0.45">
      <c r="A1643" t="s">
        <v>9056</v>
      </c>
      <c r="B1643" t="s">
        <v>76</v>
      </c>
      <c r="C1643">
        <v>2</v>
      </c>
      <c r="D1643">
        <v>5</v>
      </c>
      <c r="F1643">
        <v>5.24838</v>
      </c>
      <c r="G1643">
        <v>27</v>
      </c>
      <c r="H1643">
        <v>3</v>
      </c>
      <c r="K1643">
        <v>46.3</v>
      </c>
      <c r="L1643">
        <v>214</v>
      </c>
      <c r="M1643">
        <v>46</v>
      </c>
      <c r="N1643">
        <v>29</v>
      </c>
      <c r="O1643">
        <v>27</v>
      </c>
      <c r="P1643">
        <v>6</v>
      </c>
      <c r="Q1643">
        <v>28</v>
      </c>
      <c r="R1643">
        <v>0</v>
      </c>
      <c r="S1643">
        <v>5</v>
      </c>
      <c r="T1643">
        <v>37</v>
      </c>
      <c r="U1643">
        <v>7.1922199999999998</v>
      </c>
      <c r="V1643">
        <v>5.4427599999999998</v>
      </c>
      <c r="W1643">
        <v>1.3214300000000001</v>
      </c>
      <c r="X1643">
        <v>1.16631</v>
      </c>
      <c r="Y1643">
        <v>0.172897</v>
      </c>
      <c r="Z1643">
        <v>0.13084100000000001</v>
      </c>
      <c r="AA1643">
        <v>4.2056068778037997E-2</v>
      </c>
      <c r="AB1643">
        <v>0.25414399999999998</v>
      </c>
      <c r="AC1643">
        <v>1.5982700000000001</v>
      </c>
      <c r="AD1643">
        <v>0.28985499999999997</v>
      </c>
      <c r="AE1643">
        <v>0.68597600000000003</v>
      </c>
      <c r="AH1643">
        <v>5.47966</v>
      </c>
      <c r="AI1643">
        <v>-0.23194899999999999</v>
      </c>
      <c r="AJ1643">
        <v>-0.11768199999999999</v>
      </c>
      <c r="AK1643">
        <v>999</v>
      </c>
      <c r="AO1643" t="s">
        <v>9057</v>
      </c>
    </row>
    <row r="1644" spans="1:41" x14ac:dyDescent="0.45">
      <c r="A1644" t="s">
        <v>20</v>
      </c>
      <c r="B1644" t="s">
        <v>18</v>
      </c>
      <c r="C1644">
        <v>2</v>
      </c>
      <c r="D1644">
        <v>3</v>
      </c>
      <c r="F1644">
        <v>5.2941200000000004</v>
      </c>
      <c r="G1644">
        <v>42</v>
      </c>
      <c r="H1644">
        <v>2</v>
      </c>
      <c r="K1644">
        <v>49.3</v>
      </c>
      <c r="L1644">
        <v>228</v>
      </c>
      <c r="M1644">
        <v>55</v>
      </c>
      <c r="N1644">
        <v>31</v>
      </c>
      <c r="O1644">
        <v>29</v>
      </c>
      <c r="P1644">
        <v>7</v>
      </c>
      <c r="Q1644">
        <v>20</v>
      </c>
      <c r="R1644">
        <v>1</v>
      </c>
      <c r="S1644">
        <v>7</v>
      </c>
      <c r="T1644">
        <v>38</v>
      </c>
      <c r="U1644">
        <v>6.9371200000000002</v>
      </c>
      <c r="V1644">
        <v>3.6511200000000001</v>
      </c>
      <c r="W1644">
        <v>1.9</v>
      </c>
      <c r="X1644">
        <v>1.27789</v>
      </c>
      <c r="Y1644">
        <v>0.16666700000000001</v>
      </c>
      <c r="Z1644">
        <v>8.77193E-2</v>
      </c>
      <c r="AA1644">
        <v>7.8947372734546606E-2</v>
      </c>
      <c r="AB1644">
        <v>0.27363199999999999</v>
      </c>
      <c r="AC1644">
        <v>1.5213000000000001</v>
      </c>
      <c r="AD1644">
        <v>0.30769200000000002</v>
      </c>
      <c r="AE1644">
        <v>0.67484699999999997</v>
      </c>
      <c r="AH1644">
        <v>5.2023000000000001</v>
      </c>
      <c r="AI1644">
        <v>-0.23241300000000001</v>
      </c>
      <c r="AJ1644">
        <v>-0.154056</v>
      </c>
      <c r="AK1644">
        <v>999</v>
      </c>
      <c r="AO1644">
        <v>25178</v>
      </c>
    </row>
    <row r="1645" spans="1:41" x14ac:dyDescent="0.45">
      <c r="A1645" t="s">
        <v>8774</v>
      </c>
      <c r="B1645" t="s">
        <v>59</v>
      </c>
      <c r="C1645">
        <v>3</v>
      </c>
      <c r="D1645">
        <v>4</v>
      </c>
      <c r="F1645">
        <v>4.85961</v>
      </c>
      <c r="G1645">
        <v>53</v>
      </c>
      <c r="H1645">
        <v>0</v>
      </c>
      <c r="K1645">
        <v>46.3</v>
      </c>
      <c r="L1645">
        <v>210</v>
      </c>
      <c r="M1645">
        <v>51</v>
      </c>
      <c r="N1645">
        <v>27</v>
      </c>
      <c r="O1645">
        <v>25</v>
      </c>
      <c r="P1645">
        <v>7</v>
      </c>
      <c r="Q1645">
        <v>17</v>
      </c>
      <c r="R1645">
        <v>3</v>
      </c>
      <c r="S1645">
        <v>4</v>
      </c>
      <c r="T1645">
        <v>38</v>
      </c>
      <c r="U1645">
        <v>7.3866100000000001</v>
      </c>
      <c r="V1645">
        <v>3.3045399999999998</v>
      </c>
      <c r="W1645">
        <v>2.23529</v>
      </c>
      <c r="X1645">
        <v>1.36069</v>
      </c>
      <c r="Y1645">
        <v>0.180952</v>
      </c>
      <c r="Z1645">
        <v>8.0952399999999994E-2</v>
      </c>
      <c r="AA1645">
        <v>0.10000000149011599</v>
      </c>
      <c r="AB1645">
        <v>0.269841</v>
      </c>
      <c r="AC1645">
        <v>1.46868</v>
      </c>
      <c r="AD1645">
        <v>0.30555599999999999</v>
      </c>
      <c r="AE1645">
        <v>0.70446699999999995</v>
      </c>
      <c r="AH1645">
        <v>4.9397099999999998</v>
      </c>
      <c r="AI1645">
        <v>-0.233488</v>
      </c>
      <c r="AJ1645">
        <v>-0.22834099999999999</v>
      </c>
      <c r="AK1645">
        <v>999</v>
      </c>
      <c r="AO1645">
        <v>15145</v>
      </c>
    </row>
    <row r="1646" spans="1:41" x14ac:dyDescent="0.45">
      <c r="A1646" t="s">
        <v>7611</v>
      </c>
      <c r="B1646" t="s">
        <v>107</v>
      </c>
      <c r="C1646">
        <v>2</v>
      </c>
      <c r="D1646">
        <v>1</v>
      </c>
      <c r="F1646">
        <v>4.8477699999999997</v>
      </c>
      <c r="G1646">
        <v>46</v>
      </c>
      <c r="H1646">
        <v>0</v>
      </c>
      <c r="K1646">
        <v>42.7</v>
      </c>
      <c r="L1646">
        <v>194</v>
      </c>
      <c r="M1646">
        <v>41</v>
      </c>
      <c r="N1646">
        <v>25</v>
      </c>
      <c r="O1646">
        <v>23</v>
      </c>
      <c r="P1646">
        <v>6</v>
      </c>
      <c r="Q1646">
        <v>26</v>
      </c>
      <c r="R1646">
        <v>3</v>
      </c>
      <c r="S1646">
        <v>2</v>
      </c>
      <c r="T1646">
        <v>42</v>
      </c>
      <c r="U1646">
        <v>8.8524600000000007</v>
      </c>
      <c r="V1646">
        <v>5.4800899999999997</v>
      </c>
      <c r="W1646">
        <v>1.61538</v>
      </c>
      <c r="X1646">
        <v>1.26464</v>
      </c>
      <c r="Y1646">
        <v>0.21649499999999999</v>
      </c>
      <c r="Z1646">
        <v>0.134021</v>
      </c>
      <c r="AA1646">
        <v>8.2474231719970703E-2</v>
      </c>
      <c r="AB1646">
        <v>0.24698800000000001</v>
      </c>
      <c r="AC1646">
        <v>1.5690900000000001</v>
      </c>
      <c r="AD1646">
        <v>0.29660999999999998</v>
      </c>
      <c r="AE1646">
        <v>0.71672400000000003</v>
      </c>
      <c r="AH1646">
        <v>5.0817399999999999</v>
      </c>
      <c r="AI1646">
        <v>-0.23360800000000001</v>
      </c>
      <c r="AJ1646">
        <v>-0.105465</v>
      </c>
      <c r="AK1646">
        <v>999</v>
      </c>
      <c r="AO1646">
        <v>10058</v>
      </c>
    </row>
    <row r="1647" spans="1:41" x14ac:dyDescent="0.45">
      <c r="A1647" t="s">
        <v>8958</v>
      </c>
      <c r="B1647" t="s">
        <v>191</v>
      </c>
      <c r="C1647">
        <v>2</v>
      </c>
      <c r="D1647">
        <v>4</v>
      </c>
      <c r="F1647">
        <v>5.0310600000000001</v>
      </c>
      <c r="G1647">
        <v>34</v>
      </c>
      <c r="H1647">
        <v>0</v>
      </c>
      <c r="K1647">
        <v>48.3</v>
      </c>
      <c r="L1647">
        <v>225</v>
      </c>
      <c r="M1647">
        <v>46</v>
      </c>
      <c r="N1647">
        <v>29</v>
      </c>
      <c r="O1647">
        <v>27</v>
      </c>
      <c r="P1647">
        <v>6</v>
      </c>
      <c r="Q1647">
        <v>33</v>
      </c>
      <c r="R1647">
        <v>0</v>
      </c>
      <c r="S1647">
        <v>1</v>
      </c>
      <c r="T1647">
        <v>49</v>
      </c>
      <c r="U1647">
        <v>9.1304300000000005</v>
      </c>
      <c r="V1647">
        <v>6.14907</v>
      </c>
      <c r="W1647">
        <v>1.48485</v>
      </c>
      <c r="X1647">
        <v>1.1180099999999999</v>
      </c>
      <c r="Y1647">
        <v>0.217778</v>
      </c>
      <c r="Z1647">
        <v>0.14666699999999999</v>
      </c>
      <c r="AA1647">
        <v>7.1111112833023002E-2</v>
      </c>
      <c r="AB1647">
        <v>0.240838</v>
      </c>
      <c r="AC1647">
        <v>1.63561</v>
      </c>
      <c r="AD1647">
        <v>0.29411799999999999</v>
      </c>
      <c r="AE1647">
        <v>0.70821500000000004</v>
      </c>
      <c r="AH1647">
        <v>4.9527599999999996</v>
      </c>
      <c r="AI1647">
        <v>-0.235203</v>
      </c>
      <c r="AJ1647">
        <v>-0.27542299999999997</v>
      </c>
      <c r="AK1647">
        <v>999</v>
      </c>
      <c r="AO1647" t="s">
        <v>8959</v>
      </c>
    </row>
    <row r="1648" spans="1:41" x14ac:dyDescent="0.45">
      <c r="A1648" t="s">
        <v>8702</v>
      </c>
      <c r="B1648" t="s">
        <v>170</v>
      </c>
      <c r="C1648">
        <v>3</v>
      </c>
      <c r="D1648">
        <v>4</v>
      </c>
      <c r="F1648">
        <v>4.6437299999999997</v>
      </c>
      <c r="G1648">
        <v>42</v>
      </c>
      <c r="H1648">
        <v>0</v>
      </c>
      <c r="K1648">
        <v>40.700000000000003</v>
      </c>
      <c r="L1648">
        <v>183</v>
      </c>
      <c r="M1648">
        <v>37</v>
      </c>
      <c r="N1648">
        <v>22</v>
      </c>
      <c r="O1648">
        <v>21</v>
      </c>
      <c r="P1648">
        <v>7</v>
      </c>
      <c r="Q1648">
        <v>24</v>
      </c>
      <c r="R1648">
        <v>2</v>
      </c>
      <c r="S1648">
        <v>2</v>
      </c>
      <c r="T1648">
        <v>49</v>
      </c>
      <c r="U1648">
        <v>10.8354</v>
      </c>
      <c r="V1648">
        <v>5.3071299999999999</v>
      </c>
      <c r="W1648">
        <v>2.0416699999999999</v>
      </c>
      <c r="X1648">
        <v>1.5479099999999999</v>
      </c>
      <c r="Y1648">
        <v>0.26776</v>
      </c>
      <c r="Z1648">
        <v>0.13114799999999999</v>
      </c>
      <c r="AA1648">
        <v>0.136612027883529</v>
      </c>
      <c r="AB1648">
        <v>0.23566899999999999</v>
      </c>
      <c r="AC1648">
        <v>1.4987699999999999</v>
      </c>
      <c r="AD1648">
        <v>0.29703000000000002</v>
      </c>
      <c r="AE1648">
        <v>0.76171900000000003</v>
      </c>
      <c r="AH1648">
        <v>4.9995099999999999</v>
      </c>
      <c r="AI1648">
        <v>-0.23630999999999999</v>
      </c>
      <c r="AJ1648">
        <v>-4.3598400000000002E-2</v>
      </c>
      <c r="AK1648">
        <v>999</v>
      </c>
      <c r="AO1648">
        <v>5097</v>
      </c>
    </row>
    <row r="1649" spans="1:41" x14ac:dyDescent="0.45">
      <c r="A1649" t="s">
        <v>8998</v>
      </c>
      <c r="C1649">
        <v>1</v>
      </c>
      <c r="D1649">
        <v>3</v>
      </c>
      <c r="F1649">
        <v>5.1749999999999998</v>
      </c>
      <c r="G1649">
        <v>30</v>
      </c>
      <c r="H1649">
        <v>1</v>
      </c>
      <c r="K1649">
        <v>40</v>
      </c>
      <c r="L1649">
        <v>183</v>
      </c>
      <c r="M1649">
        <v>47</v>
      </c>
      <c r="N1649">
        <v>25</v>
      </c>
      <c r="O1649">
        <v>23</v>
      </c>
      <c r="P1649">
        <v>6</v>
      </c>
      <c r="Q1649">
        <v>15</v>
      </c>
      <c r="R1649">
        <v>1</v>
      </c>
      <c r="S1649">
        <v>3</v>
      </c>
      <c r="T1649">
        <v>26</v>
      </c>
      <c r="U1649">
        <v>5.85</v>
      </c>
      <c r="V1649">
        <v>3.375</v>
      </c>
      <c r="W1649">
        <v>1.73333</v>
      </c>
      <c r="X1649">
        <v>1.35</v>
      </c>
      <c r="Y1649">
        <v>0.14207700000000001</v>
      </c>
      <c r="Z1649">
        <v>8.1967200000000004E-2</v>
      </c>
      <c r="AA1649">
        <v>6.0109294950961997E-2</v>
      </c>
      <c r="AB1649">
        <v>0.28484799999999999</v>
      </c>
      <c r="AC1649">
        <v>1.55</v>
      </c>
      <c r="AD1649">
        <v>0.30827100000000002</v>
      </c>
      <c r="AE1649">
        <v>0.69029799999999997</v>
      </c>
      <c r="AH1649">
        <v>5.2550400000000002</v>
      </c>
      <c r="AI1649">
        <v>-0.23828199999999999</v>
      </c>
      <c r="AJ1649">
        <v>-0.21543499999999999</v>
      </c>
      <c r="AK1649">
        <v>999</v>
      </c>
      <c r="AO1649">
        <v>12918</v>
      </c>
    </row>
    <row r="1650" spans="1:41" x14ac:dyDescent="0.45">
      <c r="A1650" t="s">
        <v>8930</v>
      </c>
      <c r="C1650">
        <v>1</v>
      </c>
      <c r="D1650">
        <v>3</v>
      </c>
      <c r="F1650">
        <v>5.4473700000000003</v>
      </c>
      <c r="G1650">
        <v>33</v>
      </c>
      <c r="H1650">
        <v>1</v>
      </c>
      <c r="K1650">
        <v>38</v>
      </c>
      <c r="L1650">
        <v>180</v>
      </c>
      <c r="M1650">
        <v>39</v>
      </c>
      <c r="N1650">
        <v>25</v>
      </c>
      <c r="O1650">
        <v>23</v>
      </c>
      <c r="P1650">
        <v>5</v>
      </c>
      <c r="Q1650">
        <v>24</v>
      </c>
      <c r="R1650">
        <v>1</v>
      </c>
      <c r="S1650">
        <v>3</v>
      </c>
      <c r="T1650">
        <v>33</v>
      </c>
      <c r="U1650">
        <v>7.8157899999999998</v>
      </c>
      <c r="V1650">
        <v>5.6842100000000002</v>
      </c>
      <c r="W1650">
        <v>1.375</v>
      </c>
      <c r="X1650">
        <v>1.18421</v>
      </c>
      <c r="Y1650">
        <v>0.183333</v>
      </c>
      <c r="Z1650">
        <v>0.13333300000000001</v>
      </c>
      <c r="AA1650">
        <v>4.9999997019767699E-2</v>
      </c>
      <c r="AB1650">
        <v>0.25490200000000002</v>
      </c>
      <c r="AC1650">
        <v>1.6578900000000001</v>
      </c>
      <c r="AD1650">
        <v>0.29565200000000003</v>
      </c>
      <c r="AE1650">
        <v>0.67857100000000004</v>
      </c>
      <c r="AH1650">
        <v>5.3602999999999996</v>
      </c>
      <c r="AI1650">
        <v>-0.23858099999999999</v>
      </c>
      <c r="AJ1650">
        <v>-0.307778</v>
      </c>
      <c r="AK1650">
        <v>999</v>
      </c>
      <c r="AO1650">
        <v>17811</v>
      </c>
    </row>
    <row r="1651" spans="1:41" x14ac:dyDescent="0.45">
      <c r="A1651" t="s">
        <v>9060</v>
      </c>
      <c r="C1651">
        <v>3</v>
      </c>
      <c r="D1651">
        <v>5</v>
      </c>
      <c r="F1651">
        <v>4.9347300000000001</v>
      </c>
      <c r="G1651">
        <v>37</v>
      </c>
      <c r="H1651">
        <v>0</v>
      </c>
      <c r="K1651">
        <v>38.299999999999997</v>
      </c>
      <c r="L1651">
        <v>177</v>
      </c>
      <c r="M1651">
        <v>35</v>
      </c>
      <c r="N1651">
        <v>22</v>
      </c>
      <c r="O1651">
        <v>21</v>
      </c>
      <c r="P1651">
        <v>5</v>
      </c>
      <c r="Q1651">
        <v>27</v>
      </c>
      <c r="R1651">
        <v>3</v>
      </c>
      <c r="S1651">
        <v>1</v>
      </c>
      <c r="T1651">
        <v>38</v>
      </c>
      <c r="U1651">
        <v>8.9295000000000009</v>
      </c>
      <c r="V1651">
        <v>6.3446499999999997</v>
      </c>
      <c r="W1651">
        <v>1.40741</v>
      </c>
      <c r="X1651">
        <v>1.17493</v>
      </c>
      <c r="Y1651">
        <v>0.21468899999999999</v>
      </c>
      <c r="Z1651">
        <v>0.15254200000000001</v>
      </c>
      <c r="AA1651">
        <v>6.2146902084350503E-2</v>
      </c>
      <c r="AB1651">
        <v>0.234899</v>
      </c>
      <c r="AC1651">
        <v>1.6188</v>
      </c>
      <c r="AD1651">
        <v>0.28301900000000002</v>
      </c>
      <c r="AE1651">
        <v>0.72727299999999995</v>
      </c>
      <c r="AH1651">
        <v>5.1610500000000004</v>
      </c>
      <c r="AI1651">
        <v>-0.239702</v>
      </c>
      <c r="AJ1651">
        <v>-0.20539199999999999</v>
      </c>
      <c r="AK1651">
        <v>999</v>
      </c>
      <c r="AO1651">
        <v>21092</v>
      </c>
    </row>
    <row r="1652" spans="1:41" x14ac:dyDescent="0.45">
      <c r="A1652" t="s">
        <v>9030</v>
      </c>
      <c r="C1652">
        <v>1</v>
      </c>
      <c r="D1652">
        <v>2</v>
      </c>
      <c r="F1652">
        <v>5.7251899999999996</v>
      </c>
      <c r="G1652">
        <v>24</v>
      </c>
      <c r="H1652">
        <v>4</v>
      </c>
      <c r="K1652">
        <v>39.299999999999997</v>
      </c>
      <c r="L1652">
        <v>182</v>
      </c>
      <c r="M1652">
        <v>43</v>
      </c>
      <c r="N1652">
        <v>27</v>
      </c>
      <c r="O1652">
        <v>25</v>
      </c>
      <c r="P1652">
        <v>6</v>
      </c>
      <c r="Q1652">
        <v>23</v>
      </c>
      <c r="R1652">
        <v>1</v>
      </c>
      <c r="S1652">
        <v>2</v>
      </c>
      <c r="T1652">
        <v>28</v>
      </c>
      <c r="U1652">
        <v>6.41221</v>
      </c>
      <c r="V1652">
        <v>5.2671799999999998</v>
      </c>
      <c r="W1652">
        <v>1.21739</v>
      </c>
      <c r="X1652">
        <v>1.37405</v>
      </c>
      <c r="Y1652">
        <v>0.15384600000000001</v>
      </c>
      <c r="Z1652">
        <v>0.12637399999999999</v>
      </c>
      <c r="AA1652">
        <v>2.74725258350372E-2</v>
      </c>
      <c r="AB1652">
        <v>0.27388499999999999</v>
      </c>
      <c r="AC1652">
        <v>1.6793899999999999</v>
      </c>
      <c r="AD1652">
        <v>0.300813</v>
      </c>
      <c r="AE1652">
        <v>0.67708299999999999</v>
      </c>
      <c r="AH1652">
        <v>5.72323</v>
      </c>
      <c r="AI1652">
        <v>-0.24066000000000001</v>
      </c>
      <c r="AJ1652">
        <v>-0.31700600000000001</v>
      </c>
      <c r="AK1652">
        <v>999</v>
      </c>
      <c r="AO1652">
        <v>19548</v>
      </c>
    </row>
    <row r="1653" spans="1:41" x14ac:dyDescent="0.45">
      <c r="A1653" t="s">
        <v>7566</v>
      </c>
      <c r="B1653" t="s">
        <v>82</v>
      </c>
      <c r="C1653">
        <v>2</v>
      </c>
      <c r="D1653">
        <v>4</v>
      </c>
      <c r="F1653">
        <v>4.9245299999999999</v>
      </c>
      <c r="G1653">
        <v>47</v>
      </c>
      <c r="H1653">
        <v>1</v>
      </c>
      <c r="K1653">
        <v>53</v>
      </c>
      <c r="L1653">
        <v>238</v>
      </c>
      <c r="M1653">
        <v>53</v>
      </c>
      <c r="N1653">
        <v>31</v>
      </c>
      <c r="O1653">
        <v>29</v>
      </c>
      <c r="P1653">
        <v>6</v>
      </c>
      <c r="Q1653">
        <v>26</v>
      </c>
      <c r="R1653">
        <v>1</v>
      </c>
      <c r="S1653">
        <v>4</v>
      </c>
      <c r="T1653">
        <v>40</v>
      </c>
      <c r="U1653">
        <v>6.7924499999999997</v>
      </c>
      <c r="V1653">
        <v>4.4150900000000002</v>
      </c>
      <c r="W1653">
        <v>1.5384599999999999</v>
      </c>
      <c r="X1653">
        <v>1.0188699999999999</v>
      </c>
      <c r="Y1653">
        <v>0.16806699999999999</v>
      </c>
      <c r="Z1653">
        <v>0.10924399999999999</v>
      </c>
      <c r="AA1653">
        <v>5.88235333561897E-2</v>
      </c>
      <c r="AB1653">
        <v>0.25480799999999998</v>
      </c>
      <c r="AC1653">
        <v>1.49057</v>
      </c>
      <c r="AD1653">
        <v>0.29012300000000002</v>
      </c>
      <c r="AE1653">
        <v>0.67988700000000002</v>
      </c>
      <c r="AH1653">
        <v>4.9154200000000001</v>
      </c>
      <c r="AI1653">
        <v>-0.240844</v>
      </c>
      <c r="AJ1653">
        <v>-0.31363799999999997</v>
      </c>
      <c r="AK1653">
        <v>999</v>
      </c>
      <c r="AO1653">
        <v>23307</v>
      </c>
    </row>
    <row r="1654" spans="1:41" x14ac:dyDescent="0.45">
      <c r="A1654" t="s">
        <v>64</v>
      </c>
      <c r="B1654" t="s">
        <v>10</v>
      </c>
      <c r="C1654">
        <v>2</v>
      </c>
      <c r="D1654">
        <v>2</v>
      </c>
      <c r="F1654">
        <v>4.5</v>
      </c>
      <c r="G1654">
        <v>50</v>
      </c>
      <c r="H1654">
        <v>1</v>
      </c>
      <c r="K1654">
        <v>46</v>
      </c>
      <c r="L1654">
        <v>206</v>
      </c>
      <c r="M1654">
        <v>42</v>
      </c>
      <c r="N1654">
        <v>25</v>
      </c>
      <c r="O1654">
        <v>23</v>
      </c>
      <c r="P1654">
        <v>7</v>
      </c>
      <c r="Q1654">
        <v>26</v>
      </c>
      <c r="R1654">
        <v>1</v>
      </c>
      <c r="S1654">
        <v>2</v>
      </c>
      <c r="T1654">
        <v>48</v>
      </c>
      <c r="U1654">
        <v>9.3912999999999993</v>
      </c>
      <c r="V1654">
        <v>5.0869600000000004</v>
      </c>
      <c r="W1654">
        <v>1.84615</v>
      </c>
      <c r="X1654">
        <v>1.36957</v>
      </c>
      <c r="Y1654">
        <v>0.23300999999999999</v>
      </c>
      <c r="Z1654">
        <v>0.12621399999999999</v>
      </c>
      <c r="AA1654">
        <v>0.10679611563682501</v>
      </c>
      <c r="AB1654">
        <v>0.235955</v>
      </c>
      <c r="AC1654">
        <v>1.4782599999999999</v>
      </c>
      <c r="AD1654">
        <v>0.284553</v>
      </c>
      <c r="AE1654">
        <v>0.73883200000000004</v>
      </c>
      <c r="AH1654">
        <v>4.9724300000000001</v>
      </c>
      <c r="AI1654">
        <v>-0.24177599999999999</v>
      </c>
      <c r="AJ1654">
        <v>-7.7432899999999999E-2</v>
      </c>
      <c r="AK1654">
        <v>999</v>
      </c>
      <c r="AO1654">
        <v>15947</v>
      </c>
    </row>
    <row r="1655" spans="1:41" x14ac:dyDescent="0.45">
      <c r="A1655" t="s">
        <v>7269</v>
      </c>
      <c r="B1655" t="s">
        <v>104</v>
      </c>
      <c r="C1655">
        <v>4</v>
      </c>
      <c r="D1655">
        <v>10</v>
      </c>
      <c r="F1655">
        <v>6.15306</v>
      </c>
      <c r="G1655">
        <v>18</v>
      </c>
      <c r="H1655">
        <v>18</v>
      </c>
      <c r="K1655">
        <v>98</v>
      </c>
      <c r="L1655">
        <v>467</v>
      </c>
      <c r="M1655">
        <v>126</v>
      </c>
      <c r="N1655">
        <v>72</v>
      </c>
      <c r="O1655">
        <v>67</v>
      </c>
      <c r="P1655">
        <v>21</v>
      </c>
      <c r="Q1655">
        <v>42</v>
      </c>
      <c r="R1655">
        <v>1</v>
      </c>
      <c r="S1655">
        <v>3</v>
      </c>
      <c r="T1655">
        <v>71</v>
      </c>
      <c r="U1655">
        <v>6.52041</v>
      </c>
      <c r="V1655">
        <v>3.8571399999999998</v>
      </c>
      <c r="W1655">
        <v>1.69048</v>
      </c>
      <c r="X1655">
        <v>1.9285699999999999</v>
      </c>
      <c r="Y1655">
        <v>0.152034</v>
      </c>
      <c r="Z1655">
        <v>8.9935799999999996E-2</v>
      </c>
      <c r="AA1655">
        <v>6.2098510563373503E-2</v>
      </c>
      <c r="AB1655">
        <v>0.29857800000000001</v>
      </c>
      <c r="AC1655">
        <v>1.7142900000000001</v>
      </c>
      <c r="AD1655">
        <v>0.31818200000000002</v>
      </c>
      <c r="AE1655">
        <v>0.69264099999999995</v>
      </c>
      <c r="AH1655">
        <v>5.9693300000000002</v>
      </c>
      <c r="AI1655">
        <v>-0.24296000000000001</v>
      </c>
      <c r="AJ1655">
        <v>-0.61170899999999995</v>
      </c>
      <c r="AK1655">
        <v>999</v>
      </c>
      <c r="AO1655">
        <v>9323</v>
      </c>
    </row>
    <row r="1656" spans="1:41" x14ac:dyDescent="0.45">
      <c r="A1656" t="s">
        <v>4176</v>
      </c>
      <c r="B1656" t="s">
        <v>14</v>
      </c>
      <c r="C1656">
        <v>2</v>
      </c>
      <c r="D1656">
        <v>4</v>
      </c>
      <c r="F1656">
        <v>5.0335599999999996</v>
      </c>
      <c r="G1656">
        <v>30</v>
      </c>
      <c r="H1656">
        <v>1</v>
      </c>
      <c r="K1656">
        <v>44.7</v>
      </c>
      <c r="L1656">
        <v>206</v>
      </c>
      <c r="M1656">
        <v>36</v>
      </c>
      <c r="N1656">
        <v>27</v>
      </c>
      <c r="O1656">
        <v>25</v>
      </c>
      <c r="P1656">
        <v>5</v>
      </c>
      <c r="Q1656">
        <v>37</v>
      </c>
      <c r="R1656">
        <v>0</v>
      </c>
      <c r="S1656">
        <v>4</v>
      </c>
      <c r="T1656">
        <v>50</v>
      </c>
      <c r="U1656">
        <v>10.0671</v>
      </c>
      <c r="V1656">
        <v>7.4496599999999997</v>
      </c>
      <c r="W1656">
        <v>1.3513500000000001</v>
      </c>
      <c r="X1656">
        <v>1.00671</v>
      </c>
      <c r="Y1656">
        <v>0.24271799999999999</v>
      </c>
      <c r="Z1656">
        <v>0.17961199999999999</v>
      </c>
      <c r="AA1656">
        <v>6.3106790184974601E-2</v>
      </c>
      <c r="AB1656">
        <v>0.21818199999999999</v>
      </c>
      <c r="AC1656">
        <v>1.6331100000000001</v>
      </c>
      <c r="AD1656">
        <v>0.28181800000000001</v>
      </c>
      <c r="AE1656">
        <v>0.69696999999999998</v>
      </c>
      <c r="AH1656">
        <v>5.2237200000000001</v>
      </c>
      <c r="AI1656">
        <v>-0.24321799999999999</v>
      </c>
      <c r="AJ1656">
        <v>-0.30870799999999998</v>
      </c>
      <c r="AK1656">
        <v>999</v>
      </c>
      <c r="AO1656" t="s">
        <v>4179</v>
      </c>
    </row>
    <row r="1657" spans="1:41" x14ac:dyDescent="0.45">
      <c r="A1657" t="s">
        <v>8241</v>
      </c>
      <c r="C1657">
        <v>4</v>
      </c>
      <c r="D1657">
        <v>7</v>
      </c>
      <c r="F1657">
        <v>6.3</v>
      </c>
      <c r="G1657">
        <v>20</v>
      </c>
      <c r="H1657">
        <v>16</v>
      </c>
      <c r="K1657">
        <v>80</v>
      </c>
      <c r="L1657">
        <v>385</v>
      </c>
      <c r="M1657">
        <v>105</v>
      </c>
      <c r="N1657">
        <v>60</v>
      </c>
      <c r="O1657">
        <v>56</v>
      </c>
      <c r="P1657">
        <v>17</v>
      </c>
      <c r="Q1657">
        <v>30</v>
      </c>
      <c r="R1657">
        <v>0</v>
      </c>
      <c r="S1657">
        <v>6</v>
      </c>
      <c r="T1657">
        <v>63</v>
      </c>
      <c r="U1657">
        <v>7.0875000000000004</v>
      </c>
      <c r="V1657">
        <v>3.375</v>
      </c>
      <c r="W1657">
        <v>2.1</v>
      </c>
      <c r="X1657">
        <v>1.9125000000000001</v>
      </c>
      <c r="Y1657">
        <v>0.163636</v>
      </c>
      <c r="Z1657">
        <v>7.7922099999999994E-2</v>
      </c>
      <c r="AA1657">
        <v>8.5714280605316107E-2</v>
      </c>
      <c r="AB1657">
        <v>0.30086000000000002</v>
      </c>
      <c r="AC1657">
        <v>1.6875</v>
      </c>
      <c r="AD1657">
        <v>0.32713799999999998</v>
      </c>
      <c r="AE1657">
        <v>0.67445999999999995</v>
      </c>
      <c r="AH1657">
        <v>5.7925399999999998</v>
      </c>
      <c r="AI1657">
        <v>-0.24334</v>
      </c>
      <c r="AJ1657">
        <v>-0.48641099999999998</v>
      </c>
      <c r="AK1657">
        <v>999</v>
      </c>
      <c r="AO1657">
        <v>2429</v>
      </c>
    </row>
    <row r="1658" spans="1:41" x14ac:dyDescent="0.45">
      <c r="A1658" t="s">
        <v>7297</v>
      </c>
      <c r="B1658" t="s">
        <v>28</v>
      </c>
      <c r="C1658">
        <v>3</v>
      </c>
      <c r="D1658">
        <v>4</v>
      </c>
      <c r="F1658">
        <v>5.1962999999999999</v>
      </c>
      <c r="G1658">
        <v>48</v>
      </c>
      <c r="H1658">
        <v>0</v>
      </c>
      <c r="K1658">
        <v>43.3</v>
      </c>
      <c r="L1658">
        <v>197</v>
      </c>
      <c r="M1658">
        <v>45</v>
      </c>
      <c r="N1658">
        <v>27</v>
      </c>
      <c r="O1658">
        <v>25</v>
      </c>
      <c r="P1658">
        <v>8</v>
      </c>
      <c r="Q1658">
        <v>20</v>
      </c>
      <c r="R1658">
        <v>2</v>
      </c>
      <c r="S1658">
        <v>2</v>
      </c>
      <c r="T1658">
        <v>45</v>
      </c>
      <c r="U1658">
        <v>9.3533500000000007</v>
      </c>
      <c r="V1658">
        <v>4.1570400000000003</v>
      </c>
      <c r="W1658">
        <v>2.25</v>
      </c>
      <c r="X1658">
        <v>1.66282</v>
      </c>
      <c r="Y1658">
        <v>0.22842599999999999</v>
      </c>
      <c r="Z1658">
        <v>0.101523</v>
      </c>
      <c r="AA1658">
        <v>0.126903556287288</v>
      </c>
      <c r="AB1658">
        <v>0.25714300000000001</v>
      </c>
      <c r="AC1658">
        <v>1.50115</v>
      </c>
      <c r="AD1658">
        <v>0.30327900000000002</v>
      </c>
      <c r="AE1658">
        <v>0.70631999999999995</v>
      </c>
      <c r="AH1658">
        <v>5.1026199999999999</v>
      </c>
      <c r="AI1658">
        <v>-0.24432899999999999</v>
      </c>
      <c r="AJ1658">
        <v>-0.20113500000000001</v>
      </c>
      <c r="AK1658">
        <v>999</v>
      </c>
      <c r="AO1658">
        <v>3096</v>
      </c>
    </row>
    <row r="1659" spans="1:41" x14ac:dyDescent="0.45">
      <c r="A1659" t="s">
        <v>7458</v>
      </c>
      <c r="B1659" t="s">
        <v>14</v>
      </c>
      <c r="C1659">
        <v>3</v>
      </c>
      <c r="D1659">
        <v>4</v>
      </c>
      <c r="F1659">
        <v>4.8139500000000002</v>
      </c>
      <c r="G1659">
        <v>43</v>
      </c>
      <c r="H1659">
        <v>1</v>
      </c>
      <c r="K1659">
        <v>43</v>
      </c>
      <c r="L1659">
        <v>189</v>
      </c>
      <c r="M1659">
        <v>39</v>
      </c>
      <c r="N1659">
        <v>25</v>
      </c>
      <c r="O1659">
        <v>23</v>
      </c>
      <c r="P1659">
        <v>7</v>
      </c>
      <c r="Q1659">
        <v>22</v>
      </c>
      <c r="R1659">
        <v>1</v>
      </c>
      <c r="S1659">
        <v>3</v>
      </c>
      <c r="T1659">
        <v>41</v>
      </c>
      <c r="U1659">
        <v>8.5814000000000004</v>
      </c>
      <c r="V1659">
        <v>4.6046500000000004</v>
      </c>
      <c r="W1659">
        <v>1.86364</v>
      </c>
      <c r="X1659">
        <v>1.46512</v>
      </c>
      <c r="Y1659">
        <v>0.21693100000000001</v>
      </c>
      <c r="Z1659">
        <v>0.11640200000000001</v>
      </c>
      <c r="AA1659">
        <v>0.100529104471206</v>
      </c>
      <c r="AB1659">
        <v>0.23780499999999999</v>
      </c>
      <c r="AC1659">
        <v>1.4186000000000001</v>
      </c>
      <c r="AD1659">
        <v>0.275862</v>
      </c>
      <c r="AE1659">
        <v>0.703125</v>
      </c>
      <c r="AH1659">
        <v>5.2085299999999997</v>
      </c>
      <c r="AI1659">
        <v>-0.24590600000000001</v>
      </c>
      <c r="AJ1659">
        <v>-0.215978</v>
      </c>
      <c r="AK1659">
        <v>999</v>
      </c>
      <c r="AO1659">
        <v>30115</v>
      </c>
    </row>
    <row r="1660" spans="1:41" x14ac:dyDescent="0.45">
      <c r="A1660" t="s">
        <v>8927</v>
      </c>
      <c r="C1660">
        <v>2</v>
      </c>
      <c r="D1660">
        <v>3</v>
      </c>
      <c r="F1660">
        <v>5.25</v>
      </c>
      <c r="G1660">
        <v>36</v>
      </c>
      <c r="H1660">
        <v>1</v>
      </c>
      <c r="K1660">
        <v>48</v>
      </c>
      <c r="L1660">
        <v>221</v>
      </c>
      <c r="M1660">
        <v>47</v>
      </c>
      <c r="N1660">
        <v>30</v>
      </c>
      <c r="O1660">
        <v>28</v>
      </c>
      <c r="P1660">
        <v>6</v>
      </c>
      <c r="Q1660">
        <v>29</v>
      </c>
      <c r="R1660">
        <v>1</v>
      </c>
      <c r="S1660">
        <v>3</v>
      </c>
      <c r="T1660">
        <v>43</v>
      </c>
      <c r="U1660">
        <v>8.0625</v>
      </c>
      <c r="V1660">
        <v>5.4375</v>
      </c>
      <c r="W1660">
        <v>1.4827600000000001</v>
      </c>
      <c r="X1660">
        <v>1.125</v>
      </c>
      <c r="Y1660">
        <v>0.19456999999999999</v>
      </c>
      <c r="Z1660">
        <v>0.13122200000000001</v>
      </c>
      <c r="AA1660">
        <v>6.3348412513732896E-2</v>
      </c>
      <c r="AB1660">
        <v>0.24867700000000001</v>
      </c>
      <c r="AC1660">
        <v>1.5833299999999999</v>
      </c>
      <c r="AD1660">
        <v>0.29285699999999998</v>
      </c>
      <c r="AE1660">
        <v>0.68047299999999999</v>
      </c>
      <c r="AH1660">
        <v>5.0883700000000003</v>
      </c>
      <c r="AI1660">
        <v>-0.24596199999999999</v>
      </c>
      <c r="AJ1660">
        <v>-0.32996900000000001</v>
      </c>
      <c r="AK1660">
        <v>999</v>
      </c>
      <c r="AO1660">
        <v>20494</v>
      </c>
    </row>
    <row r="1661" spans="1:41" x14ac:dyDescent="0.45">
      <c r="A1661" t="s">
        <v>7580</v>
      </c>
      <c r="B1661" t="s">
        <v>10</v>
      </c>
      <c r="C1661">
        <v>1</v>
      </c>
      <c r="D1661">
        <v>1</v>
      </c>
      <c r="F1661">
        <v>4.8091600000000003</v>
      </c>
      <c r="G1661">
        <v>36</v>
      </c>
      <c r="H1661">
        <v>0</v>
      </c>
      <c r="K1661">
        <v>39.299999999999997</v>
      </c>
      <c r="L1661">
        <v>182</v>
      </c>
      <c r="M1661">
        <v>39</v>
      </c>
      <c r="N1661">
        <v>22</v>
      </c>
      <c r="O1661">
        <v>21</v>
      </c>
      <c r="P1661">
        <v>6</v>
      </c>
      <c r="Q1661">
        <v>21</v>
      </c>
      <c r="R1661">
        <v>0</v>
      </c>
      <c r="S1661">
        <v>6</v>
      </c>
      <c r="T1661">
        <v>42</v>
      </c>
      <c r="U1661">
        <v>9.6183200000000006</v>
      </c>
      <c r="V1661">
        <v>4.8091600000000003</v>
      </c>
      <c r="W1661">
        <v>2</v>
      </c>
      <c r="X1661">
        <v>1.37405</v>
      </c>
      <c r="Y1661">
        <v>0.230769</v>
      </c>
      <c r="Z1661">
        <v>0.115385</v>
      </c>
      <c r="AA1661">
        <v>0.115384615957736</v>
      </c>
      <c r="AB1661">
        <v>0.25161299999999998</v>
      </c>
      <c r="AC1661">
        <v>1.5267200000000001</v>
      </c>
      <c r="AD1661">
        <v>0.30841099999999999</v>
      </c>
      <c r="AE1661">
        <v>0.73643400000000003</v>
      </c>
      <c r="AH1661">
        <v>5.1634399999999996</v>
      </c>
      <c r="AI1661">
        <v>-0.247088</v>
      </c>
      <c r="AJ1661">
        <v>-0.135107</v>
      </c>
      <c r="AK1661">
        <v>999</v>
      </c>
      <c r="AO1661">
        <v>18439</v>
      </c>
    </row>
    <row r="1662" spans="1:41" x14ac:dyDescent="0.45">
      <c r="A1662" t="s">
        <v>80</v>
      </c>
      <c r="B1662" t="s">
        <v>14</v>
      </c>
      <c r="C1662">
        <v>2</v>
      </c>
      <c r="D1662">
        <v>2</v>
      </c>
      <c r="F1662">
        <v>4.7817800000000004</v>
      </c>
      <c r="G1662">
        <v>42</v>
      </c>
      <c r="H1662">
        <v>0</v>
      </c>
      <c r="K1662">
        <v>52.7</v>
      </c>
      <c r="L1662">
        <v>236</v>
      </c>
      <c r="M1662">
        <v>47</v>
      </c>
      <c r="N1662">
        <v>30</v>
      </c>
      <c r="O1662">
        <v>28</v>
      </c>
      <c r="P1662">
        <v>6</v>
      </c>
      <c r="Q1662">
        <v>33</v>
      </c>
      <c r="R1662">
        <v>0</v>
      </c>
      <c r="S1662">
        <v>4</v>
      </c>
      <c r="T1662">
        <v>48</v>
      </c>
      <c r="U1662">
        <v>8.1973400000000005</v>
      </c>
      <c r="V1662">
        <v>5.6356700000000002</v>
      </c>
      <c r="W1662">
        <v>1.45455</v>
      </c>
      <c r="X1662">
        <v>1.02467</v>
      </c>
      <c r="Y1662">
        <v>0.20338999999999999</v>
      </c>
      <c r="Z1662">
        <v>0.13983100000000001</v>
      </c>
      <c r="AA1662">
        <v>6.3559308648109394E-2</v>
      </c>
      <c r="AB1662">
        <v>0.236181</v>
      </c>
      <c r="AC1662">
        <v>1.51803</v>
      </c>
      <c r="AD1662">
        <v>0.28275899999999998</v>
      </c>
      <c r="AE1662">
        <v>0.69832399999999994</v>
      </c>
      <c r="AH1662">
        <v>5.0197500000000002</v>
      </c>
      <c r="AI1662">
        <v>-0.24738099999999999</v>
      </c>
      <c r="AJ1662">
        <v>-0.254029</v>
      </c>
      <c r="AK1662">
        <v>999</v>
      </c>
      <c r="AO1662">
        <v>22253</v>
      </c>
    </row>
    <row r="1663" spans="1:41" x14ac:dyDescent="0.45">
      <c r="A1663" t="s">
        <v>9175</v>
      </c>
      <c r="C1663">
        <v>1</v>
      </c>
      <c r="D1663">
        <v>1</v>
      </c>
      <c r="F1663">
        <v>4.95</v>
      </c>
      <c r="G1663">
        <v>19</v>
      </c>
      <c r="H1663">
        <v>2</v>
      </c>
      <c r="K1663">
        <v>40</v>
      </c>
      <c r="L1663">
        <v>179</v>
      </c>
      <c r="M1663">
        <v>41</v>
      </c>
      <c r="N1663">
        <v>24</v>
      </c>
      <c r="O1663">
        <v>22</v>
      </c>
      <c r="P1663">
        <v>5</v>
      </c>
      <c r="Q1663">
        <v>21</v>
      </c>
      <c r="R1663">
        <v>0</v>
      </c>
      <c r="S1663">
        <v>3</v>
      </c>
      <c r="T1663">
        <v>26</v>
      </c>
      <c r="U1663">
        <v>5.85</v>
      </c>
      <c r="V1663">
        <v>4.7249999999999996</v>
      </c>
      <c r="W1663">
        <v>1.2381</v>
      </c>
      <c r="X1663">
        <v>1.125</v>
      </c>
      <c r="Y1663">
        <v>0.14525099999999999</v>
      </c>
      <c r="Z1663">
        <v>0.11731800000000001</v>
      </c>
      <c r="AA1663">
        <v>2.7932956814765899E-2</v>
      </c>
      <c r="AB1663">
        <v>0.26451599999999997</v>
      </c>
      <c r="AC1663">
        <v>1.55</v>
      </c>
      <c r="AD1663">
        <v>0.290323</v>
      </c>
      <c r="AE1663">
        <v>0.690909</v>
      </c>
      <c r="AH1663">
        <v>5.3800400000000002</v>
      </c>
      <c r="AI1663">
        <v>-0.247946</v>
      </c>
      <c r="AJ1663">
        <v>-0.133219</v>
      </c>
      <c r="AK1663">
        <v>999</v>
      </c>
      <c r="AO1663" t="s">
        <v>9176</v>
      </c>
    </row>
    <row r="1664" spans="1:41" x14ac:dyDescent="0.45">
      <c r="A1664" t="s">
        <v>7633</v>
      </c>
      <c r="B1664" t="s">
        <v>191</v>
      </c>
      <c r="C1664">
        <v>2</v>
      </c>
      <c r="D1664">
        <v>3</v>
      </c>
      <c r="F1664">
        <v>5.0869600000000004</v>
      </c>
      <c r="G1664">
        <v>47</v>
      </c>
      <c r="H1664">
        <v>0</v>
      </c>
      <c r="K1664">
        <v>46</v>
      </c>
      <c r="L1664">
        <v>214</v>
      </c>
      <c r="M1664">
        <v>47</v>
      </c>
      <c r="N1664">
        <v>28</v>
      </c>
      <c r="O1664">
        <v>26</v>
      </c>
      <c r="P1664">
        <v>7</v>
      </c>
      <c r="Q1664">
        <v>23</v>
      </c>
      <c r="R1664">
        <v>1</v>
      </c>
      <c r="S1664">
        <v>3</v>
      </c>
      <c r="T1664">
        <v>45</v>
      </c>
      <c r="U1664">
        <v>8.8043499999999995</v>
      </c>
      <c r="V1664">
        <v>4.5</v>
      </c>
      <c r="W1664">
        <v>1.95652</v>
      </c>
      <c r="X1664">
        <v>1.36957</v>
      </c>
      <c r="Y1664">
        <v>0.21027999999999999</v>
      </c>
      <c r="Z1664">
        <v>0.107477</v>
      </c>
      <c r="AA1664">
        <v>0.102803736925125</v>
      </c>
      <c r="AB1664">
        <v>0.25</v>
      </c>
      <c r="AC1664">
        <v>1.5217400000000001</v>
      </c>
      <c r="AD1664">
        <v>0.29411799999999999</v>
      </c>
      <c r="AE1664">
        <v>0.69767400000000002</v>
      </c>
      <c r="AH1664">
        <v>4.9724300000000001</v>
      </c>
      <c r="AI1664">
        <v>-0.24929899999999999</v>
      </c>
      <c r="AJ1664">
        <v>-0.33247900000000002</v>
      </c>
      <c r="AK1664">
        <v>999</v>
      </c>
      <c r="AO1664">
        <v>12760</v>
      </c>
    </row>
    <row r="1665" spans="1:41" x14ac:dyDescent="0.45">
      <c r="A1665" t="s">
        <v>9106</v>
      </c>
      <c r="B1665" t="s">
        <v>104</v>
      </c>
      <c r="C1665">
        <v>3</v>
      </c>
      <c r="D1665">
        <v>5</v>
      </c>
      <c r="F1665">
        <v>5.2671799999999998</v>
      </c>
      <c r="G1665">
        <v>33</v>
      </c>
      <c r="H1665">
        <v>0</v>
      </c>
      <c r="K1665">
        <v>39.299999999999997</v>
      </c>
      <c r="L1665">
        <v>175</v>
      </c>
      <c r="M1665">
        <v>39</v>
      </c>
      <c r="N1665">
        <v>25</v>
      </c>
      <c r="O1665">
        <v>23</v>
      </c>
      <c r="P1665">
        <v>5</v>
      </c>
      <c r="Q1665">
        <v>21</v>
      </c>
      <c r="R1665">
        <v>0</v>
      </c>
      <c r="S1665">
        <v>3</v>
      </c>
      <c r="T1665">
        <v>28</v>
      </c>
      <c r="U1665">
        <v>6.41221</v>
      </c>
      <c r="V1665">
        <v>4.8091600000000003</v>
      </c>
      <c r="W1665">
        <v>1.3333299999999999</v>
      </c>
      <c r="X1665">
        <v>1.1450400000000001</v>
      </c>
      <c r="Y1665">
        <v>0.16</v>
      </c>
      <c r="Z1665">
        <v>0.12</v>
      </c>
      <c r="AA1665">
        <v>3.9999999105930301E-2</v>
      </c>
      <c r="AB1665">
        <v>0.25827800000000001</v>
      </c>
      <c r="AC1665">
        <v>1.5267200000000001</v>
      </c>
      <c r="AD1665">
        <v>0.288136</v>
      </c>
      <c r="AE1665">
        <v>0.66037699999999999</v>
      </c>
      <c r="AH1665">
        <v>5.3161100000000001</v>
      </c>
      <c r="AI1665">
        <v>-0.250361</v>
      </c>
      <c r="AJ1665">
        <v>-0.313828</v>
      </c>
      <c r="AK1665">
        <v>999</v>
      </c>
      <c r="AO1665" t="s">
        <v>9107</v>
      </c>
    </row>
    <row r="1666" spans="1:41" x14ac:dyDescent="0.45">
      <c r="A1666" t="s">
        <v>8280</v>
      </c>
      <c r="B1666" t="s">
        <v>73</v>
      </c>
      <c r="C1666">
        <v>4</v>
      </c>
      <c r="D1666">
        <v>8</v>
      </c>
      <c r="F1666">
        <v>6.2571399999999997</v>
      </c>
      <c r="G1666">
        <v>19</v>
      </c>
      <c r="H1666">
        <v>19</v>
      </c>
      <c r="K1666">
        <v>105</v>
      </c>
      <c r="L1666">
        <v>491</v>
      </c>
      <c r="M1666">
        <v>138</v>
      </c>
      <c r="N1666">
        <v>78</v>
      </c>
      <c r="O1666">
        <v>73</v>
      </c>
      <c r="P1666">
        <v>24</v>
      </c>
      <c r="Q1666">
        <v>34</v>
      </c>
      <c r="R1666">
        <v>1</v>
      </c>
      <c r="S1666">
        <v>4</v>
      </c>
      <c r="T1666">
        <v>67</v>
      </c>
      <c r="U1666">
        <v>5.7428600000000003</v>
      </c>
      <c r="V1666">
        <v>2.9142899999999998</v>
      </c>
      <c r="W1666">
        <v>1.9705900000000001</v>
      </c>
      <c r="X1666">
        <v>2.05714</v>
      </c>
      <c r="Y1666">
        <v>0.13645599999999999</v>
      </c>
      <c r="Z1666">
        <v>6.92464E-2</v>
      </c>
      <c r="AA1666">
        <v>6.7209772765636402E-2</v>
      </c>
      <c r="AB1666">
        <v>0.30463600000000002</v>
      </c>
      <c r="AC1666">
        <v>1.6380999999999999</v>
      </c>
      <c r="AD1666">
        <v>0.314917</v>
      </c>
      <c r="AE1666">
        <v>0.67919099999999999</v>
      </c>
      <c r="AH1666">
        <v>6.03599</v>
      </c>
      <c r="AI1666">
        <v>-0.251247</v>
      </c>
      <c r="AJ1666">
        <v>-0.71546699999999996</v>
      </c>
      <c r="AK1666">
        <v>999</v>
      </c>
      <c r="AO1666">
        <v>11176</v>
      </c>
    </row>
    <row r="1667" spans="1:41" x14ac:dyDescent="0.45">
      <c r="A1667" t="s">
        <v>7419</v>
      </c>
      <c r="B1667" t="s">
        <v>10</v>
      </c>
      <c r="C1667">
        <v>1</v>
      </c>
      <c r="D1667">
        <v>2</v>
      </c>
      <c r="F1667">
        <v>5.44794</v>
      </c>
      <c r="G1667">
        <v>53</v>
      </c>
      <c r="H1667">
        <v>0</v>
      </c>
      <c r="K1667">
        <v>41.3</v>
      </c>
      <c r="L1667">
        <v>197</v>
      </c>
      <c r="M1667">
        <v>43</v>
      </c>
      <c r="N1667">
        <v>27</v>
      </c>
      <c r="O1667">
        <v>25</v>
      </c>
      <c r="P1667">
        <v>6</v>
      </c>
      <c r="Q1667">
        <v>24</v>
      </c>
      <c r="R1667">
        <v>1</v>
      </c>
      <c r="S1667">
        <v>4</v>
      </c>
      <c r="T1667">
        <v>42</v>
      </c>
      <c r="U1667">
        <v>9.1525400000000001</v>
      </c>
      <c r="V1667">
        <v>5.2300199999999997</v>
      </c>
      <c r="W1667">
        <v>1.75</v>
      </c>
      <c r="X1667">
        <v>1.30751</v>
      </c>
      <c r="Y1667">
        <v>0.213198</v>
      </c>
      <c r="Z1667">
        <v>0.121827</v>
      </c>
      <c r="AA1667">
        <v>9.1370567679405199E-2</v>
      </c>
      <c r="AB1667">
        <v>0.254438</v>
      </c>
      <c r="AC1667">
        <v>1.6222799999999999</v>
      </c>
      <c r="AD1667">
        <v>0.30578499999999997</v>
      </c>
      <c r="AE1667">
        <v>0.68259400000000003</v>
      </c>
      <c r="AH1667">
        <v>5.1436599999999997</v>
      </c>
      <c r="AI1667">
        <v>-0.251527</v>
      </c>
      <c r="AJ1667">
        <v>-0.54074999999999995</v>
      </c>
      <c r="AK1667">
        <v>999</v>
      </c>
      <c r="AO1667">
        <v>10061</v>
      </c>
    </row>
    <row r="1668" spans="1:41" x14ac:dyDescent="0.45">
      <c r="A1668" t="s">
        <v>9050</v>
      </c>
      <c r="C1668">
        <v>2</v>
      </c>
      <c r="D1668">
        <v>3</v>
      </c>
      <c r="F1668">
        <v>6.1124099999999997</v>
      </c>
      <c r="G1668">
        <v>22</v>
      </c>
      <c r="H1668">
        <v>6</v>
      </c>
      <c r="K1668">
        <v>42.7</v>
      </c>
      <c r="L1668">
        <v>204</v>
      </c>
      <c r="M1668">
        <v>43</v>
      </c>
      <c r="N1668">
        <v>31</v>
      </c>
      <c r="O1668">
        <v>29</v>
      </c>
      <c r="P1668">
        <v>6</v>
      </c>
      <c r="Q1668">
        <v>31</v>
      </c>
      <c r="R1668">
        <v>0</v>
      </c>
      <c r="S1668">
        <v>5</v>
      </c>
      <c r="T1668">
        <v>35</v>
      </c>
      <c r="U1668">
        <v>7.3770499999999997</v>
      </c>
      <c r="V1668">
        <v>6.5339600000000004</v>
      </c>
      <c r="W1668">
        <v>1.12903</v>
      </c>
      <c r="X1668">
        <v>1.26464</v>
      </c>
      <c r="Y1668">
        <v>0.171569</v>
      </c>
      <c r="Z1668">
        <v>0.15196100000000001</v>
      </c>
      <c r="AA1668">
        <v>1.9607841968536301E-2</v>
      </c>
      <c r="AB1668">
        <v>0.25595200000000001</v>
      </c>
      <c r="AC1668">
        <v>1.73302</v>
      </c>
      <c r="AD1668">
        <v>0.29133900000000001</v>
      </c>
      <c r="AE1668">
        <v>0.65548799999999996</v>
      </c>
      <c r="AH1668">
        <v>5.9716699999999996</v>
      </c>
      <c r="AI1668">
        <v>-0.251666</v>
      </c>
      <c r="AJ1668">
        <v>-0.418458</v>
      </c>
      <c r="AK1668">
        <v>999</v>
      </c>
      <c r="AO1668" t="s">
        <v>9051</v>
      </c>
    </row>
    <row r="1669" spans="1:41" x14ac:dyDescent="0.45">
      <c r="A1669" t="s">
        <v>9302</v>
      </c>
      <c r="B1669" t="s">
        <v>73</v>
      </c>
      <c r="C1669">
        <v>1</v>
      </c>
      <c r="D1669">
        <v>3</v>
      </c>
      <c r="F1669">
        <v>5.1203500000000002</v>
      </c>
      <c r="G1669">
        <v>36</v>
      </c>
      <c r="H1669">
        <v>0</v>
      </c>
      <c r="K1669">
        <v>45.7</v>
      </c>
      <c r="L1669">
        <v>208</v>
      </c>
      <c r="M1669">
        <v>43</v>
      </c>
      <c r="N1669">
        <v>28</v>
      </c>
      <c r="O1669">
        <v>26</v>
      </c>
      <c r="P1669">
        <v>5</v>
      </c>
      <c r="Q1669">
        <v>29</v>
      </c>
      <c r="R1669">
        <v>0</v>
      </c>
      <c r="S1669">
        <v>5</v>
      </c>
      <c r="T1669">
        <v>43</v>
      </c>
      <c r="U1669">
        <v>8.4682700000000004</v>
      </c>
      <c r="V1669">
        <v>5.7111599999999996</v>
      </c>
      <c r="W1669">
        <v>1.4827600000000001</v>
      </c>
      <c r="X1669">
        <v>0.98468299999999997</v>
      </c>
      <c r="Y1669">
        <v>0.206731</v>
      </c>
      <c r="Z1669">
        <v>0.13942299999999999</v>
      </c>
      <c r="AA1669">
        <v>6.73076957464218E-2</v>
      </c>
      <c r="AB1669">
        <v>0.24712600000000001</v>
      </c>
      <c r="AC1669">
        <v>1.5754900000000001</v>
      </c>
      <c r="AD1669">
        <v>0.30158699999999999</v>
      </c>
      <c r="AE1669">
        <v>0.67692300000000005</v>
      </c>
      <c r="AH1669">
        <v>5.0274700000000001</v>
      </c>
      <c r="AI1669">
        <v>-0.25175900000000001</v>
      </c>
      <c r="AJ1669">
        <v>-0.21469199999999999</v>
      </c>
      <c r="AK1669">
        <v>999</v>
      </c>
      <c r="AO1669" t="s">
        <v>9303</v>
      </c>
    </row>
    <row r="1670" spans="1:41" x14ac:dyDescent="0.45">
      <c r="A1670" t="s">
        <v>8889</v>
      </c>
      <c r="C1670">
        <v>0</v>
      </c>
      <c r="D1670">
        <v>1</v>
      </c>
      <c r="F1670">
        <v>5.2941200000000004</v>
      </c>
      <c r="G1670">
        <v>29</v>
      </c>
      <c r="H1670">
        <v>0</v>
      </c>
      <c r="K1670">
        <v>35.700000000000003</v>
      </c>
      <c r="L1670">
        <v>163</v>
      </c>
      <c r="M1670">
        <v>35</v>
      </c>
      <c r="N1670">
        <v>22</v>
      </c>
      <c r="O1670">
        <v>21</v>
      </c>
      <c r="P1670">
        <v>6</v>
      </c>
      <c r="Q1670">
        <v>19</v>
      </c>
      <c r="R1670">
        <v>1</v>
      </c>
      <c r="S1670">
        <v>3</v>
      </c>
      <c r="T1670">
        <v>34</v>
      </c>
      <c r="U1670">
        <v>8.5714299999999994</v>
      </c>
      <c r="V1670">
        <v>4.7899200000000004</v>
      </c>
      <c r="W1670">
        <v>1.7894699999999999</v>
      </c>
      <c r="X1670">
        <v>1.5125999999999999</v>
      </c>
      <c r="Y1670">
        <v>0.208589</v>
      </c>
      <c r="Z1670">
        <v>0.116564</v>
      </c>
      <c r="AA1670">
        <v>9.2024542391300201E-2</v>
      </c>
      <c r="AB1670">
        <v>0.248227</v>
      </c>
      <c r="AC1670">
        <v>1.5125999999999999</v>
      </c>
      <c r="AD1670">
        <v>0.28712900000000002</v>
      </c>
      <c r="AE1670">
        <v>0.70175399999999999</v>
      </c>
      <c r="AH1670">
        <v>5.3838900000000001</v>
      </c>
      <c r="AI1670">
        <v>-0.25253700000000001</v>
      </c>
      <c r="AJ1670">
        <v>-0.27771299999999999</v>
      </c>
      <c r="AK1670">
        <v>999</v>
      </c>
      <c r="AO1670">
        <v>19159</v>
      </c>
    </row>
    <row r="1671" spans="1:41" x14ac:dyDescent="0.45">
      <c r="A1671" t="s">
        <v>8256</v>
      </c>
      <c r="C1671">
        <v>4</v>
      </c>
      <c r="D1671">
        <v>8</v>
      </c>
      <c r="F1671">
        <v>5.7378999999999998</v>
      </c>
      <c r="G1671">
        <v>15</v>
      </c>
      <c r="H1671">
        <v>15</v>
      </c>
      <c r="K1671">
        <v>84.7</v>
      </c>
      <c r="L1671">
        <v>411</v>
      </c>
      <c r="M1671">
        <v>98</v>
      </c>
      <c r="N1671">
        <v>58</v>
      </c>
      <c r="O1671">
        <v>54</v>
      </c>
      <c r="P1671">
        <v>15</v>
      </c>
      <c r="Q1671">
        <v>49</v>
      </c>
      <c r="R1671">
        <v>0</v>
      </c>
      <c r="S1671">
        <v>5</v>
      </c>
      <c r="T1671">
        <v>77</v>
      </c>
      <c r="U1671">
        <v>8.1818200000000001</v>
      </c>
      <c r="V1671">
        <v>5.2066100000000004</v>
      </c>
      <c r="W1671">
        <v>1.5714300000000001</v>
      </c>
      <c r="X1671">
        <v>1.5938600000000001</v>
      </c>
      <c r="Y1671">
        <v>0.18734799999999999</v>
      </c>
      <c r="Z1671">
        <v>0.11922099999999999</v>
      </c>
      <c r="AA1671">
        <v>6.8126522004604298E-2</v>
      </c>
      <c r="AB1671">
        <v>0.27450999999999998</v>
      </c>
      <c r="AC1671">
        <v>1.7355400000000001</v>
      </c>
      <c r="AD1671">
        <v>0.31320799999999999</v>
      </c>
      <c r="AE1671">
        <v>0.706349</v>
      </c>
      <c r="AH1671">
        <v>5.6517299999999997</v>
      </c>
      <c r="AI1671">
        <v>-0.25290600000000002</v>
      </c>
      <c r="AJ1671">
        <v>-0.51673999999999998</v>
      </c>
      <c r="AK1671">
        <v>999</v>
      </c>
      <c r="AO1671">
        <v>12499</v>
      </c>
    </row>
    <row r="1672" spans="1:41" x14ac:dyDescent="0.45">
      <c r="A1672" t="s">
        <v>9152</v>
      </c>
      <c r="B1672" t="s">
        <v>42</v>
      </c>
      <c r="C1672">
        <v>1</v>
      </c>
      <c r="D1672">
        <v>1</v>
      </c>
      <c r="F1672">
        <v>5.4466900000000003</v>
      </c>
      <c r="G1672">
        <v>25</v>
      </c>
      <c r="H1672">
        <v>0</v>
      </c>
      <c r="K1672">
        <v>34.700000000000003</v>
      </c>
      <c r="L1672">
        <v>162</v>
      </c>
      <c r="M1672">
        <v>33</v>
      </c>
      <c r="N1672">
        <v>22</v>
      </c>
      <c r="O1672">
        <v>21</v>
      </c>
      <c r="P1672">
        <v>4</v>
      </c>
      <c r="Q1672">
        <v>24</v>
      </c>
      <c r="R1672">
        <v>0</v>
      </c>
      <c r="S1672">
        <v>3</v>
      </c>
      <c r="T1672">
        <v>30</v>
      </c>
      <c r="U1672">
        <v>7.7809799999999996</v>
      </c>
      <c r="V1672">
        <v>6.22478</v>
      </c>
      <c r="W1672">
        <v>1.25</v>
      </c>
      <c r="X1672">
        <v>1.03746</v>
      </c>
      <c r="Y1672">
        <v>0.18518499999999999</v>
      </c>
      <c r="Z1672">
        <v>0.148148</v>
      </c>
      <c r="AA1672">
        <v>3.70370298624038E-2</v>
      </c>
      <c r="AB1672">
        <v>0.24444399999999999</v>
      </c>
      <c r="AC1672">
        <v>1.6426499999999999</v>
      </c>
      <c r="AD1672">
        <v>0.28712900000000002</v>
      </c>
      <c r="AE1672">
        <v>0.68093400000000004</v>
      </c>
      <c r="AH1672">
        <v>5.3587899999999999</v>
      </c>
      <c r="AI1672">
        <v>-0.25309999999999999</v>
      </c>
      <c r="AJ1672">
        <v>-0.278474</v>
      </c>
      <c r="AK1672">
        <v>999</v>
      </c>
      <c r="AO1672" t="s">
        <v>9153</v>
      </c>
    </row>
    <row r="1673" spans="1:41" x14ac:dyDescent="0.45">
      <c r="A1673" t="s">
        <v>8867</v>
      </c>
      <c r="C1673">
        <v>2</v>
      </c>
      <c r="D1673">
        <v>4</v>
      </c>
      <c r="F1673">
        <v>5.4</v>
      </c>
      <c r="G1673">
        <v>29</v>
      </c>
      <c r="H1673">
        <v>1</v>
      </c>
      <c r="K1673">
        <v>35</v>
      </c>
      <c r="L1673">
        <v>162</v>
      </c>
      <c r="M1673">
        <v>38</v>
      </c>
      <c r="N1673">
        <v>22</v>
      </c>
      <c r="O1673">
        <v>21</v>
      </c>
      <c r="P1673">
        <v>5</v>
      </c>
      <c r="Q1673">
        <v>18</v>
      </c>
      <c r="R1673">
        <v>2</v>
      </c>
      <c r="S1673">
        <v>2</v>
      </c>
      <c r="T1673">
        <v>24</v>
      </c>
      <c r="U1673">
        <v>6.17143</v>
      </c>
      <c r="V1673">
        <v>4.6285699999999999</v>
      </c>
      <c r="W1673">
        <v>1.3333299999999999</v>
      </c>
      <c r="X1673">
        <v>1.2857099999999999</v>
      </c>
      <c r="Y1673">
        <v>0.148148</v>
      </c>
      <c r="Z1673">
        <v>0.111111</v>
      </c>
      <c r="AA1673">
        <v>3.7037037312984397E-2</v>
      </c>
      <c r="AB1673">
        <v>0.26760600000000001</v>
      </c>
      <c r="AC1673">
        <v>1.6</v>
      </c>
      <c r="AD1673">
        <v>0.29203499999999999</v>
      </c>
      <c r="AE1673">
        <v>0.69387799999999999</v>
      </c>
      <c r="AH1673">
        <v>5.4550400000000003</v>
      </c>
      <c r="AI1673">
        <v>-0.253168</v>
      </c>
      <c r="AJ1673">
        <v>-0.28030899999999997</v>
      </c>
      <c r="AK1673">
        <v>999</v>
      </c>
      <c r="AO1673">
        <v>19881</v>
      </c>
    </row>
    <row r="1674" spans="1:41" x14ac:dyDescent="0.45">
      <c r="A1674" t="s">
        <v>9094</v>
      </c>
      <c r="C1674">
        <v>2</v>
      </c>
      <c r="D1674">
        <v>2</v>
      </c>
      <c r="F1674">
        <v>5.0670200000000003</v>
      </c>
      <c r="G1674">
        <v>30</v>
      </c>
      <c r="H1674">
        <v>0</v>
      </c>
      <c r="K1674">
        <v>37.299999999999997</v>
      </c>
      <c r="L1674">
        <v>169</v>
      </c>
      <c r="M1674">
        <v>36</v>
      </c>
      <c r="N1674">
        <v>22</v>
      </c>
      <c r="O1674">
        <v>21</v>
      </c>
      <c r="P1674">
        <v>5</v>
      </c>
      <c r="Q1674">
        <v>20</v>
      </c>
      <c r="R1674">
        <v>0</v>
      </c>
      <c r="S1674">
        <v>4</v>
      </c>
      <c r="T1674">
        <v>32</v>
      </c>
      <c r="U1674">
        <v>7.7211800000000004</v>
      </c>
      <c r="V1674">
        <v>4.8257399999999997</v>
      </c>
      <c r="W1674">
        <v>1.6</v>
      </c>
      <c r="X1674">
        <v>1.2064299999999999</v>
      </c>
      <c r="Y1674">
        <v>0.18934899999999999</v>
      </c>
      <c r="Z1674">
        <v>0.118343</v>
      </c>
      <c r="AA1674">
        <v>7.1005918085575104E-2</v>
      </c>
      <c r="AB1674">
        <v>0.248276</v>
      </c>
      <c r="AC1674">
        <v>1.5013399999999999</v>
      </c>
      <c r="AD1674">
        <v>0.28703699999999999</v>
      </c>
      <c r="AE1674">
        <v>0.69387799999999999</v>
      </c>
      <c r="AH1674">
        <v>5.2121399999999998</v>
      </c>
      <c r="AI1674">
        <v>-0.25378899999999999</v>
      </c>
      <c r="AJ1674">
        <v>-0.25883099999999998</v>
      </c>
      <c r="AK1674">
        <v>999</v>
      </c>
      <c r="AO1674" t="s">
        <v>9095</v>
      </c>
    </row>
    <row r="1675" spans="1:41" x14ac:dyDescent="0.45">
      <c r="A1675" t="s">
        <v>8802</v>
      </c>
      <c r="B1675" t="s">
        <v>269</v>
      </c>
      <c r="C1675">
        <v>1</v>
      </c>
      <c r="D1675">
        <v>2</v>
      </c>
      <c r="F1675">
        <v>5.1104099999999999</v>
      </c>
      <c r="G1675">
        <v>33</v>
      </c>
      <c r="H1675">
        <v>0</v>
      </c>
      <c r="K1675">
        <v>31.7</v>
      </c>
      <c r="L1675">
        <v>151</v>
      </c>
      <c r="M1675">
        <v>35</v>
      </c>
      <c r="N1675">
        <v>19</v>
      </c>
      <c r="O1675">
        <v>18</v>
      </c>
      <c r="P1675">
        <v>5</v>
      </c>
      <c r="Q1675">
        <v>18</v>
      </c>
      <c r="R1675">
        <v>2</v>
      </c>
      <c r="S1675">
        <v>0</v>
      </c>
      <c r="T1675">
        <v>27</v>
      </c>
      <c r="U1675">
        <v>7.6656199999999997</v>
      </c>
      <c r="V1675">
        <v>5.1104099999999999</v>
      </c>
      <c r="W1675">
        <v>1.5</v>
      </c>
      <c r="X1675">
        <v>1.4195599999999999</v>
      </c>
      <c r="Y1675">
        <v>0.17880799999999999</v>
      </c>
      <c r="Z1675">
        <v>0.11920500000000001</v>
      </c>
      <c r="AA1675">
        <v>5.9602648019790601E-2</v>
      </c>
      <c r="AB1675">
        <v>0.263158</v>
      </c>
      <c r="AC1675">
        <v>1.6719200000000001</v>
      </c>
      <c r="AD1675">
        <v>0.29703000000000002</v>
      </c>
      <c r="AE1675">
        <v>0.73912999999999995</v>
      </c>
      <c r="AH1675">
        <v>5.3055099999999999</v>
      </c>
      <c r="AI1675">
        <v>-0.25450099999999998</v>
      </c>
      <c r="AJ1675">
        <v>-0.19284399999999999</v>
      </c>
      <c r="AK1675">
        <v>999</v>
      </c>
      <c r="AO1675">
        <v>8801</v>
      </c>
    </row>
    <row r="1676" spans="1:41" x14ac:dyDescent="0.45">
      <c r="A1676" t="s">
        <v>9100</v>
      </c>
      <c r="C1676">
        <v>2</v>
      </c>
      <c r="D1676">
        <v>2</v>
      </c>
      <c r="F1676">
        <v>4.8742700000000001</v>
      </c>
      <c r="G1676">
        <v>30</v>
      </c>
      <c r="H1676">
        <v>3</v>
      </c>
      <c r="K1676">
        <v>51.7</v>
      </c>
      <c r="L1676">
        <v>236</v>
      </c>
      <c r="M1676">
        <v>49</v>
      </c>
      <c r="N1676">
        <v>30</v>
      </c>
      <c r="O1676">
        <v>28</v>
      </c>
      <c r="P1676">
        <v>6</v>
      </c>
      <c r="Q1676">
        <v>30</v>
      </c>
      <c r="R1676">
        <v>1</v>
      </c>
      <c r="S1676">
        <v>7</v>
      </c>
      <c r="T1676">
        <v>43</v>
      </c>
      <c r="U1676">
        <v>7.4854900000000004</v>
      </c>
      <c r="V1676">
        <v>5.2224399999999997</v>
      </c>
      <c r="W1676">
        <v>1.43333</v>
      </c>
      <c r="X1676">
        <v>1.0444899999999999</v>
      </c>
      <c r="Y1676">
        <v>0.182203</v>
      </c>
      <c r="Z1676">
        <v>0.12711900000000001</v>
      </c>
      <c r="AA1676">
        <v>5.5084750056266701E-2</v>
      </c>
      <c r="AB1676">
        <v>0.24623100000000001</v>
      </c>
      <c r="AC1676">
        <v>1.5280499999999999</v>
      </c>
      <c r="AD1676">
        <v>0.28666700000000001</v>
      </c>
      <c r="AE1676">
        <v>0.69405099999999997</v>
      </c>
      <c r="AH1676">
        <v>5.2473000000000001</v>
      </c>
      <c r="AI1676">
        <v>-0.25454500000000002</v>
      </c>
      <c r="AJ1676">
        <v>-7.8067600000000001E-2</v>
      </c>
      <c r="AK1676">
        <v>999</v>
      </c>
      <c r="AO1676">
        <v>21728</v>
      </c>
    </row>
    <row r="1677" spans="1:41" x14ac:dyDescent="0.45">
      <c r="A1677" t="s">
        <v>8979</v>
      </c>
      <c r="B1677" t="s">
        <v>59</v>
      </c>
      <c r="C1677">
        <v>2</v>
      </c>
      <c r="D1677">
        <v>2</v>
      </c>
      <c r="F1677">
        <v>5.0487799999999998</v>
      </c>
      <c r="G1677">
        <v>28</v>
      </c>
      <c r="H1677">
        <v>4</v>
      </c>
      <c r="K1677">
        <v>41</v>
      </c>
      <c r="L1677">
        <v>188</v>
      </c>
      <c r="M1677">
        <v>39</v>
      </c>
      <c r="N1677">
        <v>25</v>
      </c>
      <c r="O1677">
        <v>23</v>
      </c>
      <c r="P1677">
        <v>6</v>
      </c>
      <c r="Q1677">
        <v>28</v>
      </c>
      <c r="R1677">
        <v>1</v>
      </c>
      <c r="S1677">
        <v>2</v>
      </c>
      <c r="T1677">
        <v>39</v>
      </c>
      <c r="U1677">
        <v>8.5609800000000007</v>
      </c>
      <c r="V1677">
        <v>6.1463400000000004</v>
      </c>
      <c r="W1677">
        <v>1.39286</v>
      </c>
      <c r="X1677">
        <v>1.31707</v>
      </c>
      <c r="Y1677">
        <v>0.20744699999999999</v>
      </c>
      <c r="Z1677">
        <v>0.14893600000000001</v>
      </c>
      <c r="AA1677">
        <v>5.8510646224021898E-2</v>
      </c>
      <c r="AB1677">
        <v>0.246835</v>
      </c>
      <c r="AC1677">
        <v>1.63415</v>
      </c>
      <c r="AD1677">
        <v>0.29203499999999999</v>
      </c>
      <c r="AE1677">
        <v>0.71672400000000003</v>
      </c>
      <c r="AH1677">
        <v>5.4501600000000003</v>
      </c>
      <c r="AI1677">
        <v>-0.25466100000000003</v>
      </c>
      <c r="AJ1677">
        <v>-0.144043</v>
      </c>
      <c r="AK1677">
        <v>999</v>
      </c>
      <c r="AO1677">
        <v>19231</v>
      </c>
    </row>
    <row r="1678" spans="1:41" x14ac:dyDescent="0.45">
      <c r="A1678" t="s">
        <v>9061</v>
      </c>
      <c r="B1678" t="s">
        <v>18</v>
      </c>
      <c r="C1678">
        <v>2</v>
      </c>
      <c r="D1678">
        <v>3</v>
      </c>
      <c r="F1678">
        <v>4.9285699999999997</v>
      </c>
      <c r="G1678">
        <v>36</v>
      </c>
      <c r="H1678">
        <v>0</v>
      </c>
      <c r="K1678">
        <v>42</v>
      </c>
      <c r="L1678">
        <v>193</v>
      </c>
      <c r="M1678">
        <v>40</v>
      </c>
      <c r="N1678">
        <v>25</v>
      </c>
      <c r="O1678">
        <v>23</v>
      </c>
      <c r="P1678">
        <v>5</v>
      </c>
      <c r="Q1678">
        <v>28</v>
      </c>
      <c r="R1678">
        <v>0</v>
      </c>
      <c r="S1678">
        <v>2</v>
      </c>
      <c r="T1678">
        <v>40</v>
      </c>
      <c r="U1678">
        <v>8.5714299999999994</v>
      </c>
      <c r="V1678">
        <v>6</v>
      </c>
      <c r="W1678">
        <v>1.4285699999999999</v>
      </c>
      <c r="X1678">
        <v>1.0714300000000001</v>
      </c>
      <c r="Y1678">
        <v>0.20725399999999999</v>
      </c>
      <c r="Z1678">
        <v>0.14507800000000001</v>
      </c>
      <c r="AA1678">
        <v>6.2176167964935303E-2</v>
      </c>
      <c r="AB1678">
        <v>0.24539900000000001</v>
      </c>
      <c r="AC1678">
        <v>1.6190500000000001</v>
      </c>
      <c r="AD1678">
        <v>0.29660999999999998</v>
      </c>
      <c r="AE1678">
        <v>0.70491800000000004</v>
      </c>
      <c r="AH1678">
        <v>5.0407500000000001</v>
      </c>
      <c r="AI1678">
        <v>-0.25674400000000003</v>
      </c>
      <c r="AJ1678">
        <v>-0.17233799999999999</v>
      </c>
      <c r="AK1678">
        <v>999</v>
      </c>
      <c r="AO1678" t="s">
        <v>9062</v>
      </c>
    </row>
    <row r="1679" spans="1:41" x14ac:dyDescent="0.45">
      <c r="A1679" t="s">
        <v>8817</v>
      </c>
      <c r="B1679" t="s">
        <v>76</v>
      </c>
      <c r="C1679">
        <v>2</v>
      </c>
      <c r="D1679">
        <v>3</v>
      </c>
      <c r="F1679">
        <v>5.25</v>
      </c>
      <c r="G1679">
        <v>25</v>
      </c>
      <c r="H1679">
        <v>1</v>
      </c>
      <c r="K1679">
        <v>36</v>
      </c>
      <c r="L1679">
        <v>170</v>
      </c>
      <c r="M1679">
        <v>35</v>
      </c>
      <c r="N1679">
        <v>22</v>
      </c>
      <c r="O1679">
        <v>21</v>
      </c>
      <c r="P1679">
        <v>5</v>
      </c>
      <c r="Q1679">
        <v>25</v>
      </c>
      <c r="R1679">
        <v>0</v>
      </c>
      <c r="S1679">
        <v>4</v>
      </c>
      <c r="T1679">
        <v>36</v>
      </c>
      <c r="U1679">
        <v>9</v>
      </c>
      <c r="V1679">
        <v>6.25</v>
      </c>
      <c r="W1679">
        <v>1.44</v>
      </c>
      <c r="X1679">
        <v>1.25</v>
      </c>
      <c r="Y1679">
        <v>0.21176500000000001</v>
      </c>
      <c r="Z1679">
        <v>0.147059</v>
      </c>
      <c r="AA1679">
        <v>6.4705878496170002E-2</v>
      </c>
      <c r="AB1679">
        <v>0.248227</v>
      </c>
      <c r="AC1679">
        <v>1.6666700000000001</v>
      </c>
      <c r="AD1679">
        <v>0.3</v>
      </c>
      <c r="AE1679">
        <v>0.71698099999999998</v>
      </c>
      <c r="AH1679">
        <v>5.4772600000000002</v>
      </c>
      <c r="AI1679">
        <v>-0.25689600000000001</v>
      </c>
      <c r="AJ1679">
        <v>-0.115825</v>
      </c>
      <c r="AK1679">
        <v>999</v>
      </c>
      <c r="AO1679">
        <v>20385</v>
      </c>
    </row>
    <row r="1680" spans="1:41" x14ac:dyDescent="0.45">
      <c r="A1680" t="s">
        <v>9082</v>
      </c>
      <c r="C1680">
        <v>2</v>
      </c>
      <c r="D1680">
        <v>3</v>
      </c>
      <c r="F1680">
        <v>4.9640300000000002</v>
      </c>
      <c r="G1680">
        <v>29</v>
      </c>
      <c r="H1680">
        <v>0</v>
      </c>
      <c r="K1680">
        <v>41.7</v>
      </c>
      <c r="L1680">
        <v>186</v>
      </c>
      <c r="M1680">
        <v>40</v>
      </c>
      <c r="N1680">
        <v>25</v>
      </c>
      <c r="O1680">
        <v>23</v>
      </c>
      <c r="P1680">
        <v>6</v>
      </c>
      <c r="Q1680">
        <v>21</v>
      </c>
      <c r="R1680">
        <v>0</v>
      </c>
      <c r="S1680">
        <v>3</v>
      </c>
      <c r="T1680">
        <v>35</v>
      </c>
      <c r="U1680">
        <v>7.55396</v>
      </c>
      <c r="V1680">
        <v>4.5323700000000002</v>
      </c>
      <c r="W1680">
        <v>1.6666700000000001</v>
      </c>
      <c r="X1680">
        <v>1.2949600000000001</v>
      </c>
      <c r="Y1680">
        <v>0.18817200000000001</v>
      </c>
      <c r="Z1680">
        <v>0.112903</v>
      </c>
      <c r="AA1680">
        <v>7.5268819928169195E-2</v>
      </c>
      <c r="AB1680">
        <v>0.24691399999999999</v>
      </c>
      <c r="AC1680">
        <v>1.4628300000000001</v>
      </c>
      <c r="AD1680">
        <v>0.28099200000000002</v>
      </c>
      <c r="AE1680">
        <v>0.68441099999999999</v>
      </c>
      <c r="AH1680">
        <v>5.1735100000000003</v>
      </c>
      <c r="AI1680">
        <v>-0.257494</v>
      </c>
      <c r="AJ1680">
        <v>-0.29213499999999998</v>
      </c>
      <c r="AK1680">
        <v>999</v>
      </c>
      <c r="AO1680" t="s">
        <v>9083</v>
      </c>
    </row>
    <row r="1681" spans="1:41" x14ac:dyDescent="0.45">
      <c r="A1681" t="s">
        <v>7503</v>
      </c>
      <c r="C1681">
        <v>2</v>
      </c>
      <c r="D1681">
        <v>4</v>
      </c>
      <c r="F1681">
        <v>5.0790100000000002</v>
      </c>
      <c r="G1681">
        <v>40</v>
      </c>
      <c r="H1681">
        <v>0</v>
      </c>
      <c r="K1681">
        <v>44.3</v>
      </c>
      <c r="L1681">
        <v>196</v>
      </c>
      <c r="M1681">
        <v>47</v>
      </c>
      <c r="N1681">
        <v>27</v>
      </c>
      <c r="O1681">
        <v>25</v>
      </c>
      <c r="P1681">
        <v>9</v>
      </c>
      <c r="Q1681">
        <v>16</v>
      </c>
      <c r="R1681">
        <v>2</v>
      </c>
      <c r="S1681">
        <v>1</v>
      </c>
      <c r="T1681">
        <v>45</v>
      </c>
      <c r="U1681">
        <v>9.1422100000000004</v>
      </c>
      <c r="V1681">
        <v>3.2505600000000001</v>
      </c>
      <c r="W1681">
        <v>2.8125</v>
      </c>
      <c r="X1681">
        <v>1.8284400000000001</v>
      </c>
      <c r="Y1681">
        <v>0.22959199999999999</v>
      </c>
      <c r="Z1681">
        <v>8.1632700000000002E-2</v>
      </c>
      <c r="AA1681">
        <v>0.147959180176258</v>
      </c>
      <c r="AB1681">
        <v>0.26257000000000003</v>
      </c>
      <c r="AC1681">
        <v>1.4221200000000001</v>
      </c>
      <c r="AD1681">
        <v>0.30399999999999999</v>
      </c>
      <c r="AE1681">
        <v>0.71428599999999998</v>
      </c>
      <c r="AH1681">
        <v>5.0157600000000002</v>
      </c>
      <c r="AI1681">
        <v>-0.260459</v>
      </c>
      <c r="AJ1681">
        <v>-0.33503100000000002</v>
      </c>
      <c r="AK1681">
        <v>999</v>
      </c>
      <c r="AO1681">
        <v>7432</v>
      </c>
    </row>
    <row r="1682" spans="1:41" x14ac:dyDescent="0.45">
      <c r="A1682" t="s">
        <v>7509</v>
      </c>
      <c r="B1682" t="s">
        <v>207</v>
      </c>
      <c r="C1682">
        <v>2</v>
      </c>
      <c r="D1682">
        <v>3</v>
      </c>
      <c r="F1682">
        <v>5.6842100000000002</v>
      </c>
      <c r="G1682">
        <v>27</v>
      </c>
      <c r="H1682">
        <v>1</v>
      </c>
      <c r="K1682">
        <v>38</v>
      </c>
      <c r="L1682">
        <v>178</v>
      </c>
      <c r="M1682">
        <v>39</v>
      </c>
      <c r="N1682">
        <v>26</v>
      </c>
      <c r="O1682">
        <v>24</v>
      </c>
      <c r="P1682">
        <v>7</v>
      </c>
      <c r="Q1682">
        <v>23</v>
      </c>
      <c r="R1682">
        <v>0</v>
      </c>
      <c r="S1682">
        <v>2</v>
      </c>
      <c r="T1682">
        <v>39</v>
      </c>
      <c r="U1682">
        <v>9.2368400000000008</v>
      </c>
      <c r="V1682">
        <v>5.4473700000000003</v>
      </c>
      <c r="W1682">
        <v>1.6956500000000001</v>
      </c>
      <c r="X1682">
        <v>1.6578900000000001</v>
      </c>
      <c r="Y1682">
        <v>0.21910099999999999</v>
      </c>
      <c r="Z1682">
        <v>0.12921299999999999</v>
      </c>
      <c r="AA1682">
        <v>8.9887648820877006E-2</v>
      </c>
      <c r="AB1682">
        <v>0.25490200000000002</v>
      </c>
      <c r="AC1682">
        <v>1.63158</v>
      </c>
      <c r="AD1682">
        <v>0.29906500000000003</v>
      </c>
      <c r="AE1682">
        <v>0.68965500000000002</v>
      </c>
      <c r="AH1682">
        <v>5.5708299999999999</v>
      </c>
      <c r="AI1682">
        <v>-0.26056499999999999</v>
      </c>
      <c r="AJ1682">
        <v>-0.44885199999999997</v>
      </c>
      <c r="AK1682">
        <v>999</v>
      </c>
      <c r="AO1682">
        <v>16201</v>
      </c>
    </row>
    <row r="1683" spans="1:41" x14ac:dyDescent="0.45">
      <c r="A1683" t="s">
        <v>9067</v>
      </c>
      <c r="B1683" t="s">
        <v>39</v>
      </c>
      <c r="C1683">
        <v>1</v>
      </c>
      <c r="D1683">
        <v>2</v>
      </c>
      <c r="F1683">
        <v>5.1428599999999998</v>
      </c>
      <c r="G1683">
        <v>30</v>
      </c>
      <c r="H1683">
        <v>1</v>
      </c>
      <c r="K1683">
        <v>49</v>
      </c>
      <c r="L1683">
        <v>224</v>
      </c>
      <c r="M1683">
        <v>50</v>
      </c>
      <c r="N1683">
        <v>30</v>
      </c>
      <c r="O1683">
        <v>28</v>
      </c>
      <c r="P1683">
        <v>6</v>
      </c>
      <c r="Q1683">
        <v>26</v>
      </c>
      <c r="R1683">
        <v>1</v>
      </c>
      <c r="S1683">
        <v>4</v>
      </c>
      <c r="T1683">
        <v>38</v>
      </c>
      <c r="U1683">
        <v>6.97959</v>
      </c>
      <c r="V1683">
        <v>4.7755099999999997</v>
      </c>
      <c r="W1683">
        <v>1.4615400000000001</v>
      </c>
      <c r="X1683">
        <v>1.1020399999999999</v>
      </c>
      <c r="Y1683">
        <v>0.16964299999999999</v>
      </c>
      <c r="Z1683">
        <v>0.11607099999999999</v>
      </c>
      <c r="AA1683">
        <v>5.3571425378322601E-2</v>
      </c>
      <c r="AB1683">
        <v>0.25773200000000002</v>
      </c>
      <c r="AC1683">
        <v>1.5510200000000001</v>
      </c>
      <c r="AD1683">
        <v>0.29333300000000001</v>
      </c>
      <c r="AE1683">
        <v>0.68047299999999999</v>
      </c>
      <c r="AH1683">
        <v>5.1325900000000004</v>
      </c>
      <c r="AI1683">
        <v>-0.26308700000000002</v>
      </c>
      <c r="AJ1683">
        <v>-0.26365300000000003</v>
      </c>
      <c r="AK1683">
        <v>999</v>
      </c>
      <c r="AO1683" t="s">
        <v>9068</v>
      </c>
    </row>
    <row r="1684" spans="1:41" x14ac:dyDescent="0.45">
      <c r="A1684" t="s">
        <v>9090</v>
      </c>
      <c r="B1684" t="s">
        <v>28</v>
      </c>
      <c r="C1684">
        <v>3</v>
      </c>
      <c r="D1684">
        <v>4</v>
      </c>
      <c r="F1684">
        <v>5.1962999999999999</v>
      </c>
      <c r="G1684">
        <v>34</v>
      </c>
      <c r="H1684">
        <v>0</v>
      </c>
      <c r="K1684">
        <v>43.3</v>
      </c>
      <c r="L1684">
        <v>199</v>
      </c>
      <c r="M1684">
        <v>44</v>
      </c>
      <c r="N1684">
        <v>27</v>
      </c>
      <c r="O1684">
        <v>25</v>
      </c>
      <c r="P1684">
        <v>6</v>
      </c>
      <c r="Q1684">
        <v>25</v>
      </c>
      <c r="R1684">
        <v>1</v>
      </c>
      <c r="S1684">
        <v>3</v>
      </c>
      <c r="T1684">
        <v>40</v>
      </c>
      <c r="U1684">
        <v>8.3140900000000002</v>
      </c>
      <c r="V1684">
        <v>5.1962999999999999</v>
      </c>
      <c r="W1684">
        <v>1.6</v>
      </c>
      <c r="X1684">
        <v>1.2471099999999999</v>
      </c>
      <c r="Y1684">
        <v>0.20100499999999999</v>
      </c>
      <c r="Z1684">
        <v>0.12562799999999999</v>
      </c>
      <c r="AA1684">
        <v>7.5376883149147006E-2</v>
      </c>
      <c r="AB1684">
        <v>0.25730999999999998</v>
      </c>
      <c r="AC1684">
        <v>1.5935299999999999</v>
      </c>
      <c r="AD1684">
        <v>0.30399999999999999</v>
      </c>
      <c r="AE1684">
        <v>0.69306900000000005</v>
      </c>
      <c r="AH1684">
        <v>5.1487999999999996</v>
      </c>
      <c r="AI1684">
        <v>-0.26518799999999998</v>
      </c>
      <c r="AJ1684">
        <v>-0.200492</v>
      </c>
      <c r="AK1684">
        <v>999</v>
      </c>
      <c r="AO1684" t="s">
        <v>9091</v>
      </c>
    </row>
    <row r="1685" spans="1:41" x14ac:dyDescent="0.45">
      <c r="A1685" t="s">
        <v>8990</v>
      </c>
      <c r="C1685">
        <v>2</v>
      </c>
      <c r="D1685">
        <v>3</v>
      </c>
      <c r="F1685">
        <v>6.14907</v>
      </c>
      <c r="G1685">
        <v>22</v>
      </c>
      <c r="H1685">
        <v>5</v>
      </c>
      <c r="K1685">
        <v>48.3</v>
      </c>
      <c r="L1685">
        <v>230</v>
      </c>
      <c r="M1685">
        <v>63</v>
      </c>
      <c r="N1685">
        <v>35</v>
      </c>
      <c r="O1685">
        <v>33</v>
      </c>
      <c r="P1685">
        <v>8</v>
      </c>
      <c r="Q1685">
        <v>23</v>
      </c>
      <c r="R1685">
        <v>0</v>
      </c>
      <c r="S1685">
        <v>1</v>
      </c>
      <c r="T1685">
        <v>20</v>
      </c>
      <c r="U1685">
        <v>3.7267100000000002</v>
      </c>
      <c r="V1685">
        <v>4.2857099999999999</v>
      </c>
      <c r="W1685">
        <v>0.86956500000000003</v>
      </c>
      <c r="X1685">
        <v>1.49068</v>
      </c>
      <c r="Y1685">
        <v>8.6956500000000006E-2</v>
      </c>
      <c r="Z1685">
        <v>0.1</v>
      </c>
      <c r="AA1685">
        <v>-1.30434781312942E-2</v>
      </c>
      <c r="AB1685">
        <v>0.30582500000000001</v>
      </c>
      <c r="AC1685">
        <v>1.78054</v>
      </c>
      <c r="AD1685">
        <v>0.30898900000000001</v>
      </c>
      <c r="AE1685">
        <v>0.68181800000000004</v>
      </c>
      <c r="AH1685">
        <v>6.0707800000000001</v>
      </c>
      <c r="AI1685">
        <v>-0.26577099999999998</v>
      </c>
      <c r="AJ1685">
        <v>-7.1905200000000002E-2</v>
      </c>
      <c r="AK1685">
        <v>999</v>
      </c>
      <c r="AO1685" t="s">
        <v>8991</v>
      </c>
    </row>
    <row r="1686" spans="1:41" x14ac:dyDescent="0.45">
      <c r="A1686" t="s">
        <v>9284</v>
      </c>
      <c r="B1686" t="s">
        <v>42</v>
      </c>
      <c r="C1686">
        <v>1</v>
      </c>
      <c r="D1686">
        <v>1</v>
      </c>
      <c r="F1686">
        <v>5.4</v>
      </c>
      <c r="G1686">
        <v>22</v>
      </c>
      <c r="H1686">
        <v>2</v>
      </c>
      <c r="K1686">
        <v>50</v>
      </c>
      <c r="L1686">
        <v>227</v>
      </c>
      <c r="M1686">
        <v>52</v>
      </c>
      <c r="N1686">
        <v>32</v>
      </c>
      <c r="O1686">
        <v>30</v>
      </c>
      <c r="P1686">
        <v>7</v>
      </c>
      <c r="Q1686">
        <v>29</v>
      </c>
      <c r="R1686">
        <v>0</v>
      </c>
      <c r="S1686">
        <v>2</v>
      </c>
      <c r="T1686">
        <v>36</v>
      </c>
      <c r="U1686">
        <v>6.48</v>
      </c>
      <c r="V1686">
        <v>5.22</v>
      </c>
      <c r="W1686">
        <v>1.2413799999999999</v>
      </c>
      <c r="X1686">
        <v>1.26</v>
      </c>
      <c r="Y1686">
        <v>0.15859000000000001</v>
      </c>
      <c r="Z1686">
        <v>0.12775300000000001</v>
      </c>
      <c r="AA1686">
        <v>3.0836999416351301E-2</v>
      </c>
      <c r="AB1686">
        <v>0.26530599999999999</v>
      </c>
      <c r="AC1686">
        <v>1.62</v>
      </c>
      <c r="AD1686">
        <v>0.29411799999999999</v>
      </c>
      <c r="AE1686">
        <v>0.68820199999999998</v>
      </c>
      <c r="AH1686">
        <v>5.4950400000000004</v>
      </c>
      <c r="AI1686">
        <v>-0.26583299999999999</v>
      </c>
      <c r="AJ1686">
        <v>-0.25930999999999998</v>
      </c>
      <c r="AK1686">
        <v>999</v>
      </c>
      <c r="AO1686" t="s">
        <v>9285</v>
      </c>
    </row>
    <row r="1687" spans="1:41" x14ac:dyDescent="0.45">
      <c r="A1687" t="s">
        <v>9180</v>
      </c>
      <c r="C1687">
        <v>0</v>
      </c>
      <c r="D1687">
        <v>1</v>
      </c>
      <c r="F1687">
        <v>6.0538100000000004</v>
      </c>
      <c r="G1687">
        <v>22</v>
      </c>
      <c r="H1687">
        <v>1</v>
      </c>
      <c r="K1687">
        <v>22.3</v>
      </c>
      <c r="L1687">
        <v>107</v>
      </c>
      <c r="M1687">
        <v>21</v>
      </c>
      <c r="N1687">
        <v>16</v>
      </c>
      <c r="O1687">
        <v>15</v>
      </c>
      <c r="P1687">
        <v>3</v>
      </c>
      <c r="Q1687">
        <v>20</v>
      </c>
      <c r="R1687">
        <v>0</v>
      </c>
      <c r="S1687">
        <v>2</v>
      </c>
      <c r="T1687">
        <v>21</v>
      </c>
      <c r="U1687">
        <v>8.4753399999999992</v>
      </c>
      <c r="V1687">
        <v>8.0717499999999998</v>
      </c>
      <c r="W1687">
        <v>1.05</v>
      </c>
      <c r="X1687">
        <v>1.2107600000000001</v>
      </c>
      <c r="Y1687">
        <v>0.19626199999999999</v>
      </c>
      <c r="Z1687">
        <v>0.186916</v>
      </c>
      <c r="AA1687">
        <v>9.3457996845245292E-3</v>
      </c>
      <c r="AB1687">
        <v>0.247059</v>
      </c>
      <c r="AC1687">
        <v>1.83857</v>
      </c>
      <c r="AD1687">
        <v>0.29508200000000001</v>
      </c>
      <c r="AE1687">
        <v>0.67934799999999995</v>
      </c>
      <c r="AH1687">
        <v>6.0801499999999997</v>
      </c>
      <c r="AI1687">
        <v>-0.26586700000000002</v>
      </c>
      <c r="AJ1687">
        <v>-0.33008999999999999</v>
      </c>
      <c r="AK1687">
        <v>999</v>
      </c>
      <c r="AO1687" t="s">
        <v>9181</v>
      </c>
    </row>
    <row r="1688" spans="1:41" x14ac:dyDescent="0.45">
      <c r="A1688" t="s">
        <v>9316</v>
      </c>
      <c r="C1688">
        <v>2</v>
      </c>
      <c r="D1688">
        <v>3</v>
      </c>
      <c r="F1688">
        <v>5.4047000000000001</v>
      </c>
      <c r="G1688">
        <v>29</v>
      </c>
      <c r="H1688">
        <v>0</v>
      </c>
      <c r="K1688">
        <v>38.299999999999997</v>
      </c>
      <c r="L1688">
        <v>178</v>
      </c>
      <c r="M1688">
        <v>37</v>
      </c>
      <c r="N1688">
        <v>25</v>
      </c>
      <c r="O1688">
        <v>23</v>
      </c>
      <c r="P1688">
        <v>5</v>
      </c>
      <c r="Q1688">
        <v>27</v>
      </c>
      <c r="R1688">
        <v>0</v>
      </c>
      <c r="S1688">
        <v>2</v>
      </c>
      <c r="T1688">
        <v>36</v>
      </c>
      <c r="U1688">
        <v>8.4595300000000009</v>
      </c>
      <c r="V1688">
        <v>6.3446499999999997</v>
      </c>
      <c r="W1688">
        <v>1.3333299999999999</v>
      </c>
      <c r="X1688">
        <v>1.17493</v>
      </c>
      <c r="Y1688">
        <v>0.20224700000000001</v>
      </c>
      <c r="Z1688">
        <v>0.15168499999999999</v>
      </c>
      <c r="AA1688">
        <v>5.0561800599098199E-2</v>
      </c>
      <c r="AB1688">
        <v>0.24832199999999999</v>
      </c>
      <c r="AC1688">
        <v>1.6710199999999999</v>
      </c>
      <c r="AD1688">
        <v>0.296296</v>
      </c>
      <c r="AE1688">
        <v>0.68421100000000001</v>
      </c>
      <c r="AH1688">
        <v>5.3438100000000004</v>
      </c>
      <c r="AI1688">
        <v>-0.26633800000000002</v>
      </c>
      <c r="AJ1688">
        <v>-0.36525800000000003</v>
      </c>
      <c r="AK1688">
        <v>999</v>
      </c>
      <c r="AO1688" t="s">
        <v>9317</v>
      </c>
    </row>
    <row r="1689" spans="1:41" x14ac:dyDescent="0.45">
      <c r="A1689" t="s">
        <v>9014</v>
      </c>
      <c r="C1689">
        <v>2</v>
      </c>
      <c r="D1689">
        <v>2</v>
      </c>
      <c r="F1689">
        <v>5.65923</v>
      </c>
      <c r="G1689">
        <v>30</v>
      </c>
      <c r="H1689">
        <v>4</v>
      </c>
      <c r="K1689">
        <v>49.3</v>
      </c>
      <c r="L1689">
        <v>235</v>
      </c>
      <c r="M1689">
        <v>49</v>
      </c>
      <c r="N1689">
        <v>33</v>
      </c>
      <c r="O1689">
        <v>31</v>
      </c>
      <c r="P1689">
        <v>8</v>
      </c>
      <c r="Q1689">
        <v>35</v>
      </c>
      <c r="R1689">
        <v>0</v>
      </c>
      <c r="S1689">
        <v>4</v>
      </c>
      <c r="T1689">
        <v>50</v>
      </c>
      <c r="U1689">
        <v>9.1277899999999992</v>
      </c>
      <c r="V1689">
        <v>6.3894500000000001</v>
      </c>
      <c r="W1689">
        <v>1.4285699999999999</v>
      </c>
      <c r="X1689">
        <v>1.46045</v>
      </c>
      <c r="Y1689">
        <v>0.21276600000000001</v>
      </c>
      <c r="Z1689">
        <v>0.14893600000000001</v>
      </c>
      <c r="AA1689">
        <v>6.3829794526100103E-2</v>
      </c>
      <c r="AB1689">
        <v>0.25</v>
      </c>
      <c r="AC1689">
        <v>1.7038500000000001</v>
      </c>
      <c r="AD1689">
        <v>0.297101</v>
      </c>
      <c r="AE1689">
        <v>0.70054899999999998</v>
      </c>
      <c r="AH1689">
        <v>5.7093999999999996</v>
      </c>
      <c r="AI1689">
        <v>-0.26641500000000001</v>
      </c>
      <c r="AJ1689">
        <v>-0.329955</v>
      </c>
      <c r="AK1689">
        <v>999</v>
      </c>
      <c r="AO1689">
        <v>18592</v>
      </c>
    </row>
    <row r="1690" spans="1:41" x14ac:dyDescent="0.45">
      <c r="A1690" t="s">
        <v>9019</v>
      </c>
      <c r="B1690" t="s">
        <v>14</v>
      </c>
      <c r="C1690">
        <v>2</v>
      </c>
      <c r="D1690">
        <v>3</v>
      </c>
      <c r="F1690">
        <v>5.3083099999999996</v>
      </c>
      <c r="G1690">
        <v>31</v>
      </c>
      <c r="H1690">
        <v>2</v>
      </c>
      <c r="K1690">
        <v>37.299999999999997</v>
      </c>
      <c r="L1690">
        <v>176</v>
      </c>
      <c r="M1690">
        <v>36</v>
      </c>
      <c r="N1690">
        <v>24</v>
      </c>
      <c r="O1690">
        <v>22</v>
      </c>
      <c r="P1690">
        <v>5</v>
      </c>
      <c r="Q1690">
        <v>27</v>
      </c>
      <c r="R1690">
        <v>0</v>
      </c>
      <c r="S1690">
        <v>3</v>
      </c>
      <c r="T1690">
        <v>36</v>
      </c>
      <c r="U1690">
        <v>8.6863299999999999</v>
      </c>
      <c r="V1690">
        <v>6.5147500000000003</v>
      </c>
      <c r="W1690">
        <v>1.3333299999999999</v>
      </c>
      <c r="X1690">
        <v>1.2064299999999999</v>
      </c>
      <c r="Y1690">
        <v>0.204545</v>
      </c>
      <c r="Z1690">
        <v>0.15340899999999999</v>
      </c>
      <c r="AA1690">
        <v>5.11363595724105E-2</v>
      </c>
      <c r="AB1690">
        <v>0.24657499999999999</v>
      </c>
      <c r="AC1690">
        <v>1.6890099999999999</v>
      </c>
      <c r="AD1690">
        <v>0.295238</v>
      </c>
      <c r="AE1690">
        <v>0.69642899999999996</v>
      </c>
      <c r="AH1690">
        <v>5.4802400000000002</v>
      </c>
      <c r="AI1690">
        <v>-0.26745000000000002</v>
      </c>
      <c r="AJ1690">
        <v>-0.36812099999999998</v>
      </c>
      <c r="AK1690">
        <v>999</v>
      </c>
      <c r="AO1690" t="s">
        <v>9020</v>
      </c>
    </row>
    <row r="1691" spans="1:41" x14ac:dyDescent="0.45">
      <c r="A1691" t="s">
        <v>9134</v>
      </c>
      <c r="C1691">
        <v>2</v>
      </c>
      <c r="D1691">
        <v>2</v>
      </c>
      <c r="F1691">
        <v>5.5888600000000004</v>
      </c>
      <c r="G1691">
        <v>31</v>
      </c>
      <c r="H1691">
        <v>4</v>
      </c>
      <c r="K1691">
        <v>46.7</v>
      </c>
      <c r="L1691">
        <v>216</v>
      </c>
      <c r="M1691">
        <v>50</v>
      </c>
      <c r="N1691">
        <v>31</v>
      </c>
      <c r="O1691">
        <v>29</v>
      </c>
      <c r="P1691">
        <v>8</v>
      </c>
      <c r="Q1691">
        <v>26</v>
      </c>
      <c r="R1691">
        <v>1</v>
      </c>
      <c r="S1691">
        <v>3</v>
      </c>
      <c r="T1691">
        <v>40</v>
      </c>
      <c r="U1691">
        <v>7.70878</v>
      </c>
      <c r="V1691">
        <v>5.0107100000000004</v>
      </c>
      <c r="W1691">
        <v>1.5384599999999999</v>
      </c>
      <c r="X1691">
        <v>1.54176</v>
      </c>
      <c r="Y1691">
        <v>0.18518499999999999</v>
      </c>
      <c r="Z1691">
        <v>0.12037</v>
      </c>
      <c r="AA1691">
        <v>6.4814805984497001E-2</v>
      </c>
      <c r="AB1691">
        <v>0.26738000000000001</v>
      </c>
      <c r="AC1691">
        <v>1.62741</v>
      </c>
      <c r="AD1691">
        <v>0.30215799999999998</v>
      </c>
      <c r="AE1691">
        <v>0.69444399999999995</v>
      </c>
      <c r="AH1691">
        <v>5.6319100000000004</v>
      </c>
      <c r="AI1691">
        <v>-0.26765600000000001</v>
      </c>
      <c r="AJ1691">
        <v>-0.29498999999999997</v>
      </c>
      <c r="AK1691">
        <v>999</v>
      </c>
      <c r="AO1691">
        <v>16588</v>
      </c>
    </row>
    <row r="1692" spans="1:41" x14ac:dyDescent="0.45">
      <c r="A1692" t="s">
        <v>7588</v>
      </c>
      <c r="B1692" t="s">
        <v>42</v>
      </c>
      <c r="C1692">
        <v>2</v>
      </c>
      <c r="D1692">
        <v>4</v>
      </c>
      <c r="F1692">
        <v>5.6804699999999997</v>
      </c>
      <c r="G1692">
        <v>27</v>
      </c>
      <c r="H1692">
        <v>7</v>
      </c>
      <c r="K1692">
        <v>50.7</v>
      </c>
      <c r="L1692">
        <v>239</v>
      </c>
      <c r="M1692">
        <v>53</v>
      </c>
      <c r="N1692">
        <v>34</v>
      </c>
      <c r="O1692">
        <v>32</v>
      </c>
      <c r="P1692">
        <v>8</v>
      </c>
      <c r="Q1692">
        <v>33</v>
      </c>
      <c r="R1692">
        <v>1</v>
      </c>
      <c r="S1692">
        <v>3</v>
      </c>
      <c r="T1692">
        <v>42</v>
      </c>
      <c r="U1692">
        <v>7.4556199999999997</v>
      </c>
      <c r="V1692">
        <v>5.85799</v>
      </c>
      <c r="W1692">
        <v>1.2727299999999999</v>
      </c>
      <c r="X1692">
        <v>1.42012</v>
      </c>
      <c r="Y1692">
        <v>0.175732</v>
      </c>
      <c r="Z1692">
        <v>0.138075</v>
      </c>
      <c r="AA1692">
        <v>3.7656903266906697E-2</v>
      </c>
      <c r="AB1692">
        <v>0.26108399999999998</v>
      </c>
      <c r="AC1692">
        <v>1.69625</v>
      </c>
      <c r="AD1692">
        <v>0.29411799999999999</v>
      </c>
      <c r="AE1692">
        <v>0.695187</v>
      </c>
      <c r="AH1692">
        <v>5.7797000000000001</v>
      </c>
      <c r="AI1692">
        <v>-0.26938299999999998</v>
      </c>
      <c r="AJ1692">
        <v>-0.25889099999999998</v>
      </c>
      <c r="AK1692">
        <v>999</v>
      </c>
      <c r="AO1692">
        <v>18311</v>
      </c>
    </row>
    <row r="1693" spans="1:41" x14ac:dyDescent="0.45">
      <c r="A1693" t="s">
        <v>8770</v>
      </c>
      <c r="C1693">
        <v>2</v>
      </c>
      <c r="D1693">
        <v>2</v>
      </c>
      <c r="F1693">
        <v>5.2519900000000002</v>
      </c>
      <c r="G1693">
        <v>31</v>
      </c>
      <c r="H1693">
        <v>2</v>
      </c>
      <c r="K1693">
        <v>37.700000000000003</v>
      </c>
      <c r="L1693">
        <v>177</v>
      </c>
      <c r="M1693">
        <v>37</v>
      </c>
      <c r="N1693">
        <v>24</v>
      </c>
      <c r="O1693">
        <v>22</v>
      </c>
      <c r="P1693">
        <v>6</v>
      </c>
      <c r="Q1693">
        <v>26</v>
      </c>
      <c r="R1693">
        <v>0</v>
      </c>
      <c r="S1693">
        <v>1</v>
      </c>
      <c r="T1693">
        <v>41</v>
      </c>
      <c r="U1693">
        <v>9.7878000000000007</v>
      </c>
      <c r="V1693">
        <v>6.2069000000000001</v>
      </c>
      <c r="W1693">
        <v>1.5769200000000001</v>
      </c>
      <c r="X1693">
        <v>1.4323600000000001</v>
      </c>
      <c r="Y1693">
        <v>0.23163800000000001</v>
      </c>
      <c r="Z1693">
        <v>0.146893</v>
      </c>
      <c r="AA1693">
        <v>8.4745764732360798E-2</v>
      </c>
      <c r="AB1693">
        <v>0.246667</v>
      </c>
      <c r="AC1693">
        <v>1.67109</v>
      </c>
      <c r="AD1693">
        <v>0.30097099999999999</v>
      </c>
      <c r="AE1693">
        <v>0.71428599999999998</v>
      </c>
      <c r="AH1693">
        <v>5.2974800000000002</v>
      </c>
      <c r="AI1693">
        <v>-0.27007599999999998</v>
      </c>
      <c r="AJ1693">
        <v>-0.30765799999999999</v>
      </c>
      <c r="AK1693">
        <v>999</v>
      </c>
      <c r="AO1693">
        <v>21197</v>
      </c>
    </row>
    <row r="1694" spans="1:41" x14ac:dyDescent="0.45">
      <c r="A1694" t="s">
        <v>9325</v>
      </c>
      <c r="B1694" t="s">
        <v>170</v>
      </c>
      <c r="C1694">
        <v>4</v>
      </c>
      <c r="D1694">
        <v>6</v>
      </c>
      <c r="F1694">
        <v>4.8049299999999997</v>
      </c>
      <c r="G1694">
        <v>32</v>
      </c>
      <c r="H1694">
        <v>0</v>
      </c>
      <c r="K1694">
        <v>48.7</v>
      </c>
      <c r="L1694">
        <v>221</v>
      </c>
      <c r="M1694">
        <v>46</v>
      </c>
      <c r="N1694">
        <v>28</v>
      </c>
      <c r="O1694">
        <v>26</v>
      </c>
      <c r="P1694">
        <v>5</v>
      </c>
      <c r="Q1694">
        <v>27</v>
      </c>
      <c r="R1694">
        <v>1</v>
      </c>
      <c r="S1694">
        <v>8</v>
      </c>
      <c r="T1694">
        <v>43</v>
      </c>
      <c r="U1694">
        <v>7.9466099999999997</v>
      </c>
      <c r="V1694">
        <v>4.9897299999999998</v>
      </c>
      <c r="W1694">
        <v>1.59259</v>
      </c>
      <c r="X1694">
        <v>0.92402499999999999</v>
      </c>
      <c r="Y1694">
        <v>0.19456999999999999</v>
      </c>
      <c r="Z1694">
        <v>0.122172</v>
      </c>
      <c r="AA1694">
        <v>7.2398193180560996E-2</v>
      </c>
      <c r="AB1694">
        <v>0.247312</v>
      </c>
      <c r="AC1694">
        <v>1.4989699999999999</v>
      </c>
      <c r="AD1694">
        <v>0.297101</v>
      </c>
      <c r="AE1694">
        <v>0.68181800000000004</v>
      </c>
      <c r="AH1694">
        <v>4.9798900000000001</v>
      </c>
      <c r="AI1694">
        <v>-0.270513</v>
      </c>
      <c r="AJ1694">
        <v>-0.22175500000000001</v>
      </c>
      <c r="AK1694">
        <v>999</v>
      </c>
      <c r="AO1694" t="s">
        <v>9326</v>
      </c>
    </row>
    <row r="1695" spans="1:41" x14ac:dyDescent="0.45">
      <c r="A1695" t="s">
        <v>9140</v>
      </c>
      <c r="C1695">
        <v>2</v>
      </c>
      <c r="D1695">
        <v>3</v>
      </c>
      <c r="F1695">
        <v>5.2141099999999998</v>
      </c>
      <c r="G1695">
        <v>22</v>
      </c>
      <c r="H1695">
        <v>1</v>
      </c>
      <c r="K1695">
        <v>39.700000000000003</v>
      </c>
      <c r="L1695">
        <v>185</v>
      </c>
      <c r="M1695">
        <v>39</v>
      </c>
      <c r="N1695">
        <v>25</v>
      </c>
      <c r="O1695">
        <v>23</v>
      </c>
      <c r="P1695">
        <v>5</v>
      </c>
      <c r="Q1695">
        <v>27</v>
      </c>
      <c r="R1695">
        <v>0</v>
      </c>
      <c r="S1695">
        <v>2</v>
      </c>
      <c r="T1695">
        <v>36</v>
      </c>
      <c r="U1695">
        <v>8.1612100000000005</v>
      </c>
      <c r="V1695">
        <v>6.1209100000000003</v>
      </c>
      <c r="W1695">
        <v>1.3333299999999999</v>
      </c>
      <c r="X1695">
        <v>1.1335</v>
      </c>
      <c r="Y1695">
        <v>0.19459499999999999</v>
      </c>
      <c r="Z1695">
        <v>0.14594599999999999</v>
      </c>
      <c r="AA1695">
        <v>4.8648640513420098E-2</v>
      </c>
      <c r="AB1695">
        <v>0.25</v>
      </c>
      <c r="AC1695">
        <v>1.6624699999999999</v>
      </c>
      <c r="AD1695">
        <v>0.29565200000000003</v>
      </c>
      <c r="AE1695">
        <v>0.69491499999999995</v>
      </c>
      <c r="AH1695">
        <v>5.2701500000000001</v>
      </c>
      <c r="AI1695">
        <v>-0.27052999999999999</v>
      </c>
      <c r="AJ1695">
        <v>-0.32124000000000003</v>
      </c>
      <c r="AK1695">
        <v>999</v>
      </c>
      <c r="AO1695" t="s">
        <v>9141</v>
      </c>
    </row>
    <row r="1696" spans="1:41" x14ac:dyDescent="0.45">
      <c r="A1696" t="s">
        <v>9279</v>
      </c>
      <c r="B1696" t="s">
        <v>36</v>
      </c>
      <c r="C1696">
        <v>2</v>
      </c>
      <c r="D1696">
        <v>3</v>
      </c>
      <c r="F1696">
        <v>5.8064499999999999</v>
      </c>
      <c r="G1696">
        <v>30</v>
      </c>
      <c r="H1696">
        <v>0</v>
      </c>
      <c r="K1696">
        <v>40.299999999999997</v>
      </c>
      <c r="L1696">
        <v>185</v>
      </c>
      <c r="M1696">
        <v>36</v>
      </c>
      <c r="N1696">
        <v>28</v>
      </c>
      <c r="O1696">
        <v>26</v>
      </c>
      <c r="P1696">
        <v>6</v>
      </c>
      <c r="Q1696">
        <v>28</v>
      </c>
      <c r="R1696">
        <v>0</v>
      </c>
      <c r="S1696">
        <v>6</v>
      </c>
      <c r="T1696">
        <v>43</v>
      </c>
      <c r="U1696">
        <v>9.6029800000000005</v>
      </c>
      <c r="V1696">
        <v>6.2530999999999999</v>
      </c>
      <c r="W1696">
        <v>1.5357099999999999</v>
      </c>
      <c r="X1696">
        <v>1.33995</v>
      </c>
      <c r="Y1696">
        <v>0.232432</v>
      </c>
      <c r="Z1696">
        <v>0.15135100000000001</v>
      </c>
      <c r="AA1696">
        <v>8.1081077456474304E-2</v>
      </c>
      <c r="AB1696">
        <v>0.23841100000000001</v>
      </c>
      <c r="AC1696">
        <v>1.58809</v>
      </c>
      <c r="AD1696">
        <v>0.29411799999999999</v>
      </c>
      <c r="AE1696">
        <v>0.647482</v>
      </c>
      <c r="AH1696">
        <v>5.5875500000000002</v>
      </c>
      <c r="AI1696">
        <v>-0.270625</v>
      </c>
      <c r="AJ1696">
        <v>-0.42569099999999999</v>
      </c>
      <c r="AK1696">
        <v>999</v>
      </c>
      <c r="AO1696" t="s">
        <v>9280</v>
      </c>
    </row>
    <row r="1697" spans="1:41" x14ac:dyDescent="0.45">
      <c r="A1697" t="s">
        <v>7502</v>
      </c>
      <c r="B1697" t="s">
        <v>191</v>
      </c>
      <c r="C1697">
        <v>2</v>
      </c>
      <c r="D1697">
        <v>3</v>
      </c>
      <c r="F1697">
        <v>5.5282600000000004</v>
      </c>
      <c r="G1697">
        <v>39</v>
      </c>
      <c r="H1697">
        <v>1</v>
      </c>
      <c r="K1697">
        <v>40.700000000000003</v>
      </c>
      <c r="L1697">
        <v>190</v>
      </c>
      <c r="M1697">
        <v>41</v>
      </c>
      <c r="N1697">
        <v>27</v>
      </c>
      <c r="O1697">
        <v>25</v>
      </c>
      <c r="P1697">
        <v>6</v>
      </c>
      <c r="Q1697">
        <v>23</v>
      </c>
      <c r="R1697">
        <v>2</v>
      </c>
      <c r="S1697">
        <v>3</v>
      </c>
      <c r="T1697">
        <v>39</v>
      </c>
      <c r="U1697">
        <v>8.6240799999999993</v>
      </c>
      <c r="V1697">
        <v>5.0860000000000003</v>
      </c>
      <c r="W1697">
        <v>1.6956500000000001</v>
      </c>
      <c r="X1697">
        <v>1.3267800000000001</v>
      </c>
      <c r="Y1697">
        <v>0.205263</v>
      </c>
      <c r="Z1697">
        <v>0.12105299999999999</v>
      </c>
      <c r="AA1697">
        <v>8.4210522472858401E-2</v>
      </c>
      <c r="AB1697">
        <v>0.25</v>
      </c>
      <c r="AC1697">
        <v>1.5724800000000001</v>
      </c>
      <c r="AD1697">
        <v>0.29411799999999999</v>
      </c>
      <c r="AE1697">
        <v>0.66546799999999995</v>
      </c>
      <c r="AH1697">
        <v>5.1715</v>
      </c>
      <c r="AI1697">
        <v>-0.270673</v>
      </c>
      <c r="AJ1697">
        <v>-0.50675400000000004</v>
      </c>
      <c r="AK1697">
        <v>999</v>
      </c>
      <c r="AO1697">
        <v>20061</v>
      </c>
    </row>
    <row r="1698" spans="1:41" x14ac:dyDescent="0.45">
      <c r="A1698" t="s">
        <v>9123</v>
      </c>
      <c r="B1698" t="s">
        <v>178</v>
      </c>
      <c r="C1698">
        <v>2</v>
      </c>
      <c r="D1698">
        <v>4</v>
      </c>
      <c r="F1698">
        <v>5.2671799999999998</v>
      </c>
      <c r="G1698">
        <v>30</v>
      </c>
      <c r="H1698">
        <v>0</v>
      </c>
      <c r="K1698">
        <v>39.299999999999997</v>
      </c>
      <c r="L1698">
        <v>179</v>
      </c>
      <c r="M1698">
        <v>39</v>
      </c>
      <c r="N1698">
        <v>25</v>
      </c>
      <c r="O1698">
        <v>23</v>
      </c>
      <c r="P1698">
        <v>6</v>
      </c>
      <c r="Q1698">
        <v>22</v>
      </c>
      <c r="R1698">
        <v>0</v>
      </c>
      <c r="S1698">
        <v>2</v>
      </c>
      <c r="T1698">
        <v>36</v>
      </c>
      <c r="U1698">
        <v>8.2442799999999998</v>
      </c>
      <c r="V1698">
        <v>5.03817</v>
      </c>
      <c r="W1698">
        <v>1.63636</v>
      </c>
      <c r="X1698">
        <v>1.37405</v>
      </c>
      <c r="Y1698">
        <v>0.20111699999999999</v>
      </c>
      <c r="Z1698">
        <v>0.122905</v>
      </c>
      <c r="AA1698">
        <v>7.8212291002273504E-2</v>
      </c>
      <c r="AB1698">
        <v>0.25161299999999998</v>
      </c>
      <c r="AC1698">
        <v>1.55216</v>
      </c>
      <c r="AD1698">
        <v>0.29203499999999999</v>
      </c>
      <c r="AE1698">
        <v>0.68441099999999999</v>
      </c>
      <c r="AH1698">
        <v>5.23977</v>
      </c>
      <c r="AI1698">
        <v>-0.27124199999999998</v>
      </c>
      <c r="AJ1698">
        <v>-0.419985</v>
      </c>
      <c r="AK1698">
        <v>999</v>
      </c>
      <c r="AO1698" t="s">
        <v>9124</v>
      </c>
    </row>
    <row r="1699" spans="1:41" x14ac:dyDescent="0.45">
      <c r="A1699" t="s">
        <v>7371</v>
      </c>
      <c r="B1699" t="s">
        <v>155</v>
      </c>
      <c r="C1699">
        <v>4</v>
      </c>
      <c r="D1699">
        <v>10</v>
      </c>
      <c r="F1699">
        <v>6.1132099999999996</v>
      </c>
      <c r="G1699">
        <v>20</v>
      </c>
      <c r="H1699">
        <v>20</v>
      </c>
      <c r="K1699">
        <v>106</v>
      </c>
      <c r="L1699">
        <v>487</v>
      </c>
      <c r="M1699">
        <v>126</v>
      </c>
      <c r="N1699">
        <v>77</v>
      </c>
      <c r="O1699">
        <v>72</v>
      </c>
      <c r="P1699">
        <v>21</v>
      </c>
      <c r="Q1699">
        <v>41</v>
      </c>
      <c r="R1699">
        <v>0</v>
      </c>
      <c r="S1699">
        <v>4</v>
      </c>
      <c r="T1699">
        <v>72</v>
      </c>
      <c r="U1699">
        <v>6.1132099999999996</v>
      </c>
      <c r="V1699">
        <v>3.4811299999999998</v>
      </c>
      <c r="W1699">
        <v>1.7561</v>
      </c>
      <c r="X1699">
        <v>1.78302</v>
      </c>
      <c r="Y1699">
        <v>0.147844</v>
      </c>
      <c r="Z1699">
        <v>8.4188899999999997E-2</v>
      </c>
      <c r="AA1699">
        <v>6.36550337076187E-2</v>
      </c>
      <c r="AB1699">
        <v>0.28506799999999999</v>
      </c>
      <c r="AC1699">
        <v>1.5754699999999999</v>
      </c>
      <c r="AD1699">
        <v>0.30086000000000002</v>
      </c>
      <c r="AE1699">
        <v>0.65407000000000004</v>
      </c>
      <c r="AH1699">
        <v>5.7456100000000001</v>
      </c>
      <c r="AI1699">
        <v>-0.27412399999999998</v>
      </c>
      <c r="AJ1699">
        <v>-0.47453000000000001</v>
      </c>
      <c r="AK1699">
        <v>999</v>
      </c>
      <c r="AO1699">
        <v>7593</v>
      </c>
    </row>
    <row r="1700" spans="1:41" x14ac:dyDescent="0.45">
      <c r="A1700" t="s">
        <v>9074</v>
      </c>
      <c r="B1700" t="s">
        <v>70</v>
      </c>
      <c r="C1700">
        <v>2</v>
      </c>
      <c r="D1700">
        <v>3</v>
      </c>
      <c r="F1700">
        <v>4.9056600000000001</v>
      </c>
      <c r="G1700">
        <v>27</v>
      </c>
      <c r="H1700">
        <v>2</v>
      </c>
      <c r="K1700">
        <v>47.7</v>
      </c>
      <c r="L1700">
        <v>219</v>
      </c>
      <c r="M1700">
        <v>49</v>
      </c>
      <c r="N1700">
        <v>28</v>
      </c>
      <c r="O1700">
        <v>26</v>
      </c>
      <c r="P1700">
        <v>6</v>
      </c>
      <c r="Q1700">
        <v>25</v>
      </c>
      <c r="R1700">
        <v>0</v>
      </c>
      <c r="S1700">
        <v>5</v>
      </c>
      <c r="T1700">
        <v>38</v>
      </c>
      <c r="U1700">
        <v>7.16981</v>
      </c>
      <c r="V1700">
        <v>4.7169800000000004</v>
      </c>
      <c r="W1700">
        <v>1.52</v>
      </c>
      <c r="X1700">
        <v>1.13208</v>
      </c>
      <c r="Y1700">
        <v>0.173516</v>
      </c>
      <c r="Z1700">
        <v>0.11415500000000001</v>
      </c>
      <c r="AA1700">
        <v>5.9360727667808498E-2</v>
      </c>
      <c r="AB1700">
        <v>0.25925900000000002</v>
      </c>
      <c r="AC1700">
        <v>1.5513600000000001</v>
      </c>
      <c r="AD1700">
        <v>0.29655199999999998</v>
      </c>
      <c r="AE1700">
        <v>0.70121900000000004</v>
      </c>
      <c r="AH1700">
        <v>5.1837600000000004</v>
      </c>
      <c r="AI1700">
        <v>-0.27452700000000002</v>
      </c>
      <c r="AJ1700">
        <v>-0.21143999999999999</v>
      </c>
      <c r="AK1700">
        <v>999</v>
      </c>
      <c r="AO1700" t="s">
        <v>9075</v>
      </c>
    </row>
    <row r="1701" spans="1:41" x14ac:dyDescent="0.45">
      <c r="A1701" t="s">
        <v>7622</v>
      </c>
      <c r="B1701" t="s">
        <v>107</v>
      </c>
      <c r="C1701">
        <v>1</v>
      </c>
      <c r="D1701">
        <v>3</v>
      </c>
      <c r="F1701">
        <v>6.1832099999999999</v>
      </c>
      <c r="G1701">
        <v>33</v>
      </c>
      <c r="H1701">
        <v>1</v>
      </c>
      <c r="K1701">
        <v>39.299999999999997</v>
      </c>
      <c r="L1701">
        <v>187</v>
      </c>
      <c r="M1701">
        <v>46</v>
      </c>
      <c r="N1701">
        <v>29</v>
      </c>
      <c r="O1701">
        <v>27</v>
      </c>
      <c r="P1701">
        <v>7</v>
      </c>
      <c r="Q1701">
        <v>20</v>
      </c>
      <c r="R1701">
        <v>1</v>
      </c>
      <c r="S1701">
        <v>3</v>
      </c>
      <c r="T1701">
        <v>31</v>
      </c>
      <c r="U1701">
        <v>7.09924</v>
      </c>
      <c r="V1701">
        <v>4.5801499999999997</v>
      </c>
      <c r="W1701">
        <v>1.55</v>
      </c>
      <c r="X1701">
        <v>1.6030500000000001</v>
      </c>
      <c r="Y1701">
        <v>0.16577500000000001</v>
      </c>
      <c r="Z1701">
        <v>0.10695200000000001</v>
      </c>
      <c r="AA1701">
        <v>5.88235333561897E-2</v>
      </c>
      <c r="AB1701">
        <v>0.28048800000000002</v>
      </c>
      <c r="AC1701">
        <v>1.6793899999999999</v>
      </c>
      <c r="AD1701">
        <v>0.30952400000000002</v>
      </c>
      <c r="AE1701">
        <v>0.65836300000000003</v>
      </c>
      <c r="AH1701">
        <v>5.7486800000000002</v>
      </c>
      <c r="AI1701">
        <v>-0.274613</v>
      </c>
      <c r="AJ1701">
        <v>-0.286416</v>
      </c>
      <c r="AK1701">
        <v>999</v>
      </c>
      <c r="AO1701">
        <v>13276</v>
      </c>
    </row>
    <row r="1702" spans="1:41" x14ac:dyDescent="0.45">
      <c r="A1702" t="s">
        <v>9165</v>
      </c>
      <c r="C1702">
        <v>3</v>
      </c>
      <c r="D1702">
        <v>4</v>
      </c>
      <c r="F1702">
        <v>5.1256300000000001</v>
      </c>
      <c r="G1702">
        <v>32</v>
      </c>
      <c r="H1702">
        <v>4</v>
      </c>
      <c r="K1702">
        <v>59.7</v>
      </c>
      <c r="L1702">
        <v>275</v>
      </c>
      <c r="M1702">
        <v>64</v>
      </c>
      <c r="N1702">
        <v>36</v>
      </c>
      <c r="O1702">
        <v>34</v>
      </c>
      <c r="P1702">
        <v>8</v>
      </c>
      <c r="Q1702">
        <v>31</v>
      </c>
      <c r="R1702">
        <v>0</v>
      </c>
      <c r="S1702">
        <v>4</v>
      </c>
      <c r="T1702">
        <v>41</v>
      </c>
      <c r="U1702">
        <v>6.1809000000000003</v>
      </c>
      <c r="V1702">
        <v>4.6733700000000002</v>
      </c>
      <c r="W1702">
        <v>1.3225800000000001</v>
      </c>
      <c r="X1702">
        <v>1.2060299999999999</v>
      </c>
      <c r="Y1702">
        <v>0.149091</v>
      </c>
      <c r="Z1702">
        <v>0.11272699999999999</v>
      </c>
      <c r="AA1702">
        <v>3.6363646388053797E-2</v>
      </c>
      <c r="AB1702">
        <v>0.26666699999999999</v>
      </c>
      <c r="AC1702">
        <v>1.5912900000000001</v>
      </c>
      <c r="AD1702">
        <v>0.29319400000000001</v>
      </c>
      <c r="AE1702">
        <v>0.70405700000000004</v>
      </c>
      <c r="AH1702">
        <v>5.3823400000000001</v>
      </c>
      <c r="AI1702">
        <v>-0.27511799999999997</v>
      </c>
      <c r="AJ1702">
        <v>-0.132913</v>
      </c>
      <c r="AK1702">
        <v>999</v>
      </c>
      <c r="AO1702" t="s">
        <v>9166</v>
      </c>
    </row>
    <row r="1703" spans="1:41" x14ac:dyDescent="0.45">
      <c r="A1703" t="s">
        <v>7493</v>
      </c>
      <c r="B1703" t="s">
        <v>104</v>
      </c>
      <c r="C1703">
        <v>1</v>
      </c>
      <c r="D1703">
        <v>2</v>
      </c>
      <c r="F1703">
        <v>5.8378399999999999</v>
      </c>
      <c r="G1703">
        <v>30</v>
      </c>
      <c r="H1703">
        <v>0</v>
      </c>
      <c r="K1703">
        <v>37</v>
      </c>
      <c r="L1703">
        <v>177</v>
      </c>
      <c r="M1703">
        <v>43</v>
      </c>
      <c r="N1703">
        <v>26</v>
      </c>
      <c r="O1703">
        <v>24</v>
      </c>
      <c r="P1703">
        <v>6</v>
      </c>
      <c r="Q1703">
        <v>19</v>
      </c>
      <c r="R1703">
        <v>0</v>
      </c>
      <c r="S1703">
        <v>1</v>
      </c>
      <c r="T1703">
        <v>29</v>
      </c>
      <c r="U1703">
        <v>7.0540500000000002</v>
      </c>
      <c r="V1703">
        <v>4.6216200000000001</v>
      </c>
      <c r="W1703">
        <v>1.5263199999999999</v>
      </c>
      <c r="X1703">
        <v>1.45946</v>
      </c>
      <c r="Y1703">
        <v>0.16384199999999999</v>
      </c>
      <c r="Z1703">
        <v>0.107345</v>
      </c>
      <c r="AA1703">
        <v>5.6497178971767398E-2</v>
      </c>
      <c r="AB1703">
        <v>0.27388499999999999</v>
      </c>
      <c r="AC1703">
        <v>1.6756800000000001</v>
      </c>
      <c r="AD1703">
        <v>0.30327900000000002</v>
      </c>
      <c r="AE1703">
        <v>0.67164199999999996</v>
      </c>
      <c r="AH1703">
        <v>5.4172000000000002</v>
      </c>
      <c r="AI1703">
        <v>-0.27549000000000001</v>
      </c>
      <c r="AJ1703">
        <v>-0.53243499999999999</v>
      </c>
      <c r="AK1703">
        <v>999</v>
      </c>
      <c r="AO1703">
        <v>12323</v>
      </c>
    </row>
    <row r="1704" spans="1:41" x14ac:dyDescent="0.45">
      <c r="A1704" t="s">
        <v>9108</v>
      </c>
      <c r="C1704">
        <v>2</v>
      </c>
      <c r="D1704">
        <v>4</v>
      </c>
      <c r="F1704">
        <v>5.2325600000000003</v>
      </c>
      <c r="G1704">
        <v>31</v>
      </c>
      <c r="H1704">
        <v>0</v>
      </c>
      <c r="K1704">
        <v>43</v>
      </c>
      <c r="L1704">
        <v>195</v>
      </c>
      <c r="M1704">
        <v>45</v>
      </c>
      <c r="N1704">
        <v>27</v>
      </c>
      <c r="O1704">
        <v>25</v>
      </c>
      <c r="P1704">
        <v>5</v>
      </c>
      <c r="Q1704">
        <v>20</v>
      </c>
      <c r="R1704">
        <v>0</v>
      </c>
      <c r="S1704">
        <v>4</v>
      </c>
      <c r="T1704">
        <v>29</v>
      </c>
      <c r="U1704">
        <v>6.0697700000000001</v>
      </c>
      <c r="V1704">
        <v>4.1860499999999998</v>
      </c>
      <c r="W1704">
        <v>1.45</v>
      </c>
      <c r="X1704">
        <v>1.0465100000000001</v>
      </c>
      <c r="Y1704">
        <v>0.14871799999999999</v>
      </c>
      <c r="Z1704">
        <v>0.102564</v>
      </c>
      <c r="AA1704">
        <v>4.6153850853443097E-2</v>
      </c>
      <c r="AB1704">
        <v>0.263158</v>
      </c>
      <c r="AC1704">
        <v>1.51163</v>
      </c>
      <c r="AD1704">
        <v>0.29197099999999998</v>
      </c>
      <c r="AE1704">
        <v>0.65517199999999998</v>
      </c>
      <c r="AH1704">
        <v>5.0922499999999999</v>
      </c>
      <c r="AI1704">
        <v>-0.27577200000000002</v>
      </c>
      <c r="AJ1704">
        <v>-0.36139199999999999</v>
      </c>
      <c r="AK1704">
        <v>999</v>
      </c>
      <c r="AO1704" t="s">
        <v>9109</v>
      </c>
    </row>
    <row r="1705" spans="1:41" x14ac:dyDescent="0.45">
      <c r="A1705" t="s">
        <v>9306</v>
      </c>
      <c r="B1705" t="s">
        <v>39</v>
      </c>
      <c r="C1705">
        <v>2</v>
      </c>
      <c r="D1705">
        <v>3</v>
      </c>
      <c r="F1705">
        <v>5.28261</v>
      </c>
      <c r="G1705">
        <v>38</v>
      </c>
      <c r="H1705">
        <v>1</v>
      </c>
      <c r="K1705">
        <v>46</v>
      </c>
      <c r="L1705">
        <v>210</v>
      </c>
      <c r="M1705">
        <v>49</v>
      </c>
      <c r="N1705">
        <v>29</v>
      </c>
      <c r="O1705">
        <v>27</v>
      </c>
      <c r="P1705">
        <v>5</v>
      </c>
      <c r="Q1705">
        <v>23</v>
      </c>
      <c r="R1705">
        <v>1</v>
      </c>
      <c r="S1705">
        <v>4</v>
      </c>
      <c r="T1705">
        <v>29</v>
      </c>
      <c r="U1705">
        <v>5.6739100000000002</v>
      </c>
      <c r="V1705">
        <v>4.5</v>
      </c>
      <c r="W1705">
        <v>1.2608699999999999</v>
      </c>
      <c r="X1705">
        <v>0.97826100000000005</v>
      </c>
      <c r="Y1705">
        <v>0.138095</v>
      </c>
      <c r="Z1705">
        <v>0.109524</v>
      </c>
      <c r="AA1705">
        <v>2.85714343190193E-2</v>
      </c>
      <c r="AB1705">
        <v>0.26776</v>
      </c>
      <c r="AC1705">
        <v>1.5652200000000001</v>
      </c>
      <c r="AD1705">
        <v>0.29530200000000001</v>
      </c>
      <c r="AE1705">
        <v>0.66153799999999996</v>
      </c>
      <c r="AH1705">
        <v>5.1680799999999998</v>
      </c>
      <c r="AI1705">
        <v>-0.27938299999999999</v>
      </c>
      <c r="AJ1705">
        <v>-0.34400999999999998</v>
      </c>
      <c r="AK1705">
        <v>999</v>
      </c>
      <c r="AO1705" t="s">
        <v>9307</v>
      </c>
    </row>
    <row r="1706" spans="1:41" x14ac:dyDescent="0.45">
      <c r="A1706" t="s">
        <v>7433</v>
      </c>
      <c r="B1706" t="s">
        <v>46</v>
      </c>
      <c r="C1706">
        <v>3</v>
      </c>
      <c r="D1706">
        <v>3</v>
      </c>
      <c r="F1706">
        <v>5.4473700000000003</v>
      </c>
      <c r="G1706">
        <v>44</v>
      </c>
      <c r="H1706">
        <v>0</v>
      </c>
      <c r="K1706">
        <v>38</v>
      </c>
      <c r="L1706">
        <v>179</v>
      </c>
      <c r="M1706">
        <v>37</v>
      </c>
      <c r="N1706">
        <v>25</v>
      </c>
      <c r="O1706">
        <v>23</v>
      </c>
      <c r="P1706">
        <v>7</v>
      </c>
      <c r="Q1706">
        <v>24</v>
      </c>
      <c r="R1706">
        <v>1</v>
      </c>
      <c r="S1706">
        <v>3</v>
      </c>
      <c r="T1706">
        <v>45</v>
      </c>
      <c r="U1706">
        <v>10.6579</v>
      </c>
      <c r="V1706">
        <v>5.6842100000000002</v>
      </c>
      <c r="W1706">
        <v>1.875</v>
      </c>
      <c r="X1706">
        <v>1.6578900000000001</v>
      </c>
      <c r="Y1706">
        <v>0.25139699999999998</v>
      </c>
      <c r="Z1706">
        <v>0.134078</v>
      </c>
      <c r="AA1706">
        <v>0.11731843650341001</v>
      </c>
      <c r="AB1706">
        <v>0.243421</v>
      </c>
      <c r="AC1706">
        <v>1.6052599999999999</v>
      </c>
      <c r="AD1706">
        <v>0.3</v>
      </c>
      <c r="AE1706">
        <v>0.703125</v>
      </c>
      <c r="AH1706">
        <v>5.4129399999999999</v>
      </c>
      <c r="AI1706">
        <v>-0.28174100000000002</v>
      </c>
      <c r="AJ1706">
        <v>-0.45498899999999998</v>
      </c>
      <c r="AK1706">
        <v>999</v>
      </c>
      <c r="AO1706">
        <v>9761</v>
      </c>
    </row>
    <row r="1707" spans="1:41" x14ac:dyDescent="0.45">
      <c r="A1707" t="s">
        <v>8318</v>
      </c>
      <c r="B1707" t="s">
        <v>42</v>
      </c>
      <c r="C1707">
        <v>3</v>
      </c>
      <c r="D1707">
        <v>6</v>
      </c>
      <c r="F1707">
        <v>5.6865100000000002</v>
      </c>
      <c r="G1707">
        <v>16</v>
      </c>
      <c r="H1707">
        <v>14</v>
      </c>
      <c r="K1707">
        <v>82.3</v>
      </c>
      <c r="L1707">
        <v>389</v>
      </c>
      <c r="M1707">
        <v>110</v>
      </c>
      <c r="N1707">
        <v>56</v>
      </c>
      <c r="O1707">
        <v>52</v>
      </c>
      <c r="P1707">
        <v>16</v>
      </c>
      <c r="Q1707">
        <v>28</v>
      </c>
      <c r="R1707">
        <v>1</v>
      </c>
      <c r="S1707">
        <v>4</v>
      </c>
      <c r="T1707">
        <v>45</v>
      </c>
      <c r="U1707">
        <v>4.9210200000000004</v>
      </c>
      <c r="V1707">
        <v>3.0619700000000001</v>
      </c>
      <c r="W1707">
        <v>1.60714</v>
      </c>
      <c r="X1707">
        <v>1.7497</v>
      </c>
      <c r="Y1707">
        <v>0.11568100000000001</v>
      </c>
      <c r="Z1707">
        <v>7.1979399999999999E-2</v>
      </c>
      <c r="AA1707">
        <v>4.37017977237701E-2</v>
      </c>
      <c r="AB1707">
        <v>0.30812299999999998</v>
      </c>
      <c r="AC1707">
        <v>1.67679</v>
      </c>
      <c r="AD1707">
        <v>0.31756800000000002</v>
      </c>
      <c r="AE1707">
        <v>0.70934299999999995</v>
      </c>
      <c r="AH1707">
        <v>5.8552799999999996</v>
      </c>
      <c r="AI1707">
        <v>-0.282196</v>
      </c>
      <c r="AJ1707">
        <v>-0.15379399999999999</v>
      </c>
      <c r="AK1707">
        <v>999</v>
      </c>
      <c r="AO1707">
        <v>6893</v>
      </c>
    </row>
    <row r="1708" spans="1:41" x14ac:dyDescent="0.45">
      <c r="A1708" t="s">
        <v>8980</v>
      </c>
      <c r="C1708">
        <v>2</v>
      </c>
      <c r="D1708">
        <v>4</v>
      </c>
      <c r="F1708">
        <v>5.8378399999999999</v>
      </c>
      <c r="G1708">
        <v>28</v>
      </c>
      <c r="H1708">
        <v>5</v>
      </c>
      <c r="K1708">
        <v>37</v>
      </c>
      <c r="L1708">
        <v>179</v>
      </c>
      <c r="M1708">
        <v>41</v>
      </c>
      <c r="N1708">
        <v>26</v>
      </c>
      <c r="O1708">
        <v>24</v>
      </c>
      <c r="P1708">
        <v>6</v>
      </c>
      <c r="Q1708">
        <v>26</v>
      </c>
      <c r="R1708">
        <v>0</v>
      </c>
      <c r="S1708">
        <v>1</v>
      </c>
      <c r="T1708">
        <v>33</v>
      </c>
      <c r="U1708">
        <v>8.0270299999999999</v>
      </c>
      <c r="V1708">
        <v>6.3243200000000002</v>
      </c>
      <c r="W1708">
        <v>1.2692300000000001</v>
      </c>
      <c r="X1708">
        <v>1.45946</v>
      </c>
      <c r="Y1708">
        <v>0.18435799999999999</v>
      </c>
      <c r="Z1708">
        <v>0.14525099999999999</v>
      </c>
      <c r="AA1708">
        <v>3.9106145501136703E-2</v>
      </c>
      <c r="AB1708">
        <v>0.269737</v>
      </c>
      <c r="AC1708">
        <v>1.81081</v>
      </c>
      <c r="AD1708">
        <v>0.30973499999999998</v>
      </c>
      <c r="AE1708">
        <v>0.69965900000000003</v>
      </c>
      <c r="AH1708">
        <v>5.7685500000000003</v>
      </c>
      <c r="AI1708">
        <v>-0.28270600000000001</v>
      </c>
      <c r="AJ1708">
        <v>-0.46967900000000001</v>
      </c>
      <c r="AK1708">
        <v>999</v>
      </c>
      <c r="AO1708">
        <v>17179</v>
      </c>
    </row>
    <row r="1709" spans="1:41" x14ac:dyDescent="0.45">
      <c r="A1709" t="s">
        <v>9237</v>
      </c>
      <c r="C1709">
        <v>2</v>
      </c>
      <c r="D1709">
        <v>4</v>
      </c>
      <c r="F1709">
        <v>5.1081099999999999</v>
      </c>
      <c r="G1709">
        <v>29</v>
      </c>
      <c r="H1709">
        <v>0</v>
      </c>
      <c r="K1709">
        <v>37</v>
      </c>
      <c r="L1709">
        <v>173</v>
      </c>
      <c r="M1709">
        <v>31</v>
      </c>
      <c r="N1709">
        <v>22</v>
      </c>
      <c r="O1709">
        <v>21</v>
      </c>
      <c r="P1709">
        <v>4</v>
      </c>
      <c r="Q1709">
        <v>28</v>
      </c>
      <c r="R1709">
        <v>0</v>
      </c>
      <c r="S1709">
        <v>5</v>
      </c>
      <c r="T1709">
        <v>40</v>
      </c>
      <c r="U1709">
        <v>9.72973</v>
      </c>
      <c r="V1709">
        <v>6.81081</v>
      </c>
      <c r="W1709">
        <v>1.4285699999999999</v>
      </c>
      <c r="X1709">
        <v>0.97297299999999998</v>
      </c>
      <c r="Y1709">
        <v>0.231214</v>
      </c>
      <c r="Z1709">
        <v>0.16184999999999999</v>
      </c>
      <c r="AA1709">
        <v>6.9364160299301106E-2</v>
      </c>
      <c r="AB1709">
        <v>0.22142899999999999</v>
      </c>
      <c r="AC1709">
        <v>1.59459</v>
      </c>
      <c r="AD1709">
        <v>0.28125</v>
      </c>
      <c r="AE1709">
        <v>0.69288400000000006</v>
      </c>
      <c r="AH1709">
        <v>5.1739600000000001</v>
      </c>
      <c r="AI1709">
        <v>-0.28275600000000001</v>
      </c>
      <c r="AJ1709">
        <v>-0.21465699999999999</v>
      </c>
      <c r="AK1709">
        <v>999</v>
      </c>
      <c r="AO1709" t="s">
        <v>9238</v>
      </c>
    </row>
    <row r="1710" spans="1:41" x14ac:dyDescent="0.45">
      <c r="A1710" t="s">
        <v>8968</v>
      </c>
      <c r="B1710" t="s">
        <v>46</v>
      </c>
      <c r="C1710">
        <v>2</v>
      </c>
      <c r="D1710">
        <v>2</v>
      </c>
      <c r="F1710">
        <v>5.6375799999999998</v>
      </c>
      <c r="G1710">
        <v>46</v>
      </c>
      <c r="H1710">
        <v>0</v>
      </c>
      <c r="K1710">
        <v>44.7</v>
      </c>
      <c r="L1710">
        <v>197</v>
      </c>
      <c r="M1710">
        <v>51</v>
      </c>
      <c r="N1710">
        <v>30</v>
      </c>
      <c r="O1710">
        <v>28</v>
      </c>
      <c r="P1710">
        <v>8</v>
      </c>
      <c r="Q1710">
        <v>12</v>
      </c>
      <c r="R1710">
        <v>0</v>
      </c>
      <c r="S1710">
        <v>4</v>
      </c>
      <c r="T1710">
        <v>30</v>
      </c>
      <c r="U1710">
        <v>6.0402699999999996</v>
      </c>
      <c r="V1710">
        <v>2.4161100000000002</v>
      </c>
      <c r="W1710">
        <v>2.5</v>
      </c>
      <c r="X1710">
        <v>1.6107400000000001</v>
      </c>
      <c r="Y1710">
        <v>0.152284</v>
      </c>
      <c r="Z1710">
        <v>6.0913700000000001E-2</v>
      </c>
      <c r="AA1710">
        <v>9.1370560228824602E-2</v>
      </c>
      <c r="AB1710">
        <v>0.28176800000000002</v>
      </c>
      <c r="AC1710">
        <v>1.4094</v>
      </c>
      <c r="AD1710">
        <v>0.30069899999999999</v>
      </c>
      <c r="AE1710">
        <v>0.63706600000000002</v>
      </c>
      <c r="AH1710">
        <v>5.3132099999999998</v>
      </c>
      <c r="AI1710">
        <v>-0.28328999999999999</v>
      </c>
      <c r="AJ1710">
        <v>-0.59327799999999997</v>
      </c>
      <c r="AK1710">
        <v>999</v>
      </c>
      <c r="AO1710">
        <v>13287</v>
      </c>
    </row>
    <row r="1711" spans="1:41" x14ac:dyDescent="0.45">
      <c r="A1711" t="s">
        <v>7598</v>
      </c>
      <c r="B1711" t="s">
        <v>191</v>
      </c>
      <c r="C1711">
        <v>2</v>
      </c>
      <c r="D1711">
        <v>2</v>
      </c>
      <c r="F1711">
        <v>4.9854200000000004</v>
      </c>
      <c r="G1711">
        <v>20</v>
      </c>
      <c r="H1711">
        <v>0</v>
      </c>
      <c r="K1711">
        <v>34.299999999999997</v>
      </c>
      <c r="L1711">
        <v>156</v>
      </c>
      <c r="M1711">
        <v>34</v>
      </c>
      <c r="N1711">
        <v>20</v>
      </c>
      <c r="O1711">
        <v>19</v>
      </c>
      <c r="P1711">
        <v>4</v>
      </c>
      <c r="Q1711">
        <v>19</v>
      </c>
      <c r="R1711">
        <v>0</v>
      </c>
      <c r="S1711">
        <v>3</v>
      </c>
      <c r="T1711">
        <v>25</v>
      </c>
      <c r="U1711">
        <v>6.5597700000000003</v>
      </c>
      <c r="V1711">
        <v>4.9854200000000004</v>
      </c>
      <c r="W1711">
        <v>1.31579</v>
      </c>
      <c r="X1711">
        <v>1.04956</v>
      </c>
      <c r="Y1711">
        <v>0.16025600000000001</v>
      </c>
      <c r="Z1711">
        <v>0.121795</v>
      </c>
      <c r="AA1711">
        <v>3.84615436196327E-2</v>
      </c>
      <c r="AB1711">
        <v>0.25373099999999998</v>
      </c>
      <c r="AC1711">
        <v>1.5451900000000001</v>
      </c>
      <c r="AD1711">
        <v>0.28571400000000002</v>
      </c>
      <c r="AE1711">
        <v>0.69620300000000002</v>
      </c>
      <c r="AH1711">
        <v>5.2375499999999997</v>
      </c>
      <c r="AI1711">
        <v>-0.28478700000000001</v>
      </c>
      <c r="AJ1711">
        <v>-0.15898899999999999</v>
      </c>
      <c r="AK1711">
        <v>999</v>
      </c>
      <c r="AO1711">
        <v>25890</v>
      </c>
    </row>
    <row r="1712" spans="1:41" x14ac:dyDescent="0.45">
      <c r="A1712" t="s">
        <v>9038</v>
      </c>
      <c r="B1712" t="s">
        <v>39</v>
      </c>
      <c r="C1712">
        <v>2</v>
      </c>
      <c r="D1712">
        <v>3</v>
      </c>
      <c r="F1712">
        <v>4.90909</v>
      </c>
      <c r="G1712">
        <v>35</v>
      </c>
      <c r="H1712">
        <v>0</v>
      </c>
      <c r="K1712">
        <v>55</v>
      </c>
      <c r="L1712">
        <v>244</v>
      </c>
      <c r="M1712">
        <v>62</v>
      </c>
      <c r="N1712">
        <v>32</v>
      </c>
      <c r="O1712">
        <v>30</v>
      </c>
      <c r="P1712">
        <v>7</v>
      </c>
      <c r="Q1712">
        <v>18</v>
      </c>
      <c r="R1712">
        <v>0</v>
      </c>
      <c r="S1712">
        <v>2</v>
      </c>
      <c r="T1712">
        <v>28</v>
      </c>
      <c r="U1712">
        <v>4.5818199999999996</v>
      </c>
      <c r="V1712">
        <v>2.9454500000000001</v>
      </c>
      <c r="W1712">
        <v>1.5555600000000001</v>
      </c>
      <c r="X1712">
        <v>1.1454500000000001</v>
      </c>
      <c r="Y1712">
        <v>0.11475399999999999</v>
      </c>
      <c r="Z1712">
        <v>7.3770500000000003E-2</v>
      </c>
      <c r="AA1712">
        <v>4.0983602404594401E-2</v>
      </c>
      <c r="AB1712">
        <v>0.27678599999999998</v>
      </c>
      <c r="AC1712">
        <v>1.45455</v>
      </c>
      <c r="AD1712">
        <v>0.29100500000000001</v>
      </c>
      <c r="AE1712">
        <v>0.68376099999999995</v>
      </c>
      <c r="AH1712">
        <v>4.98231</v>
      </c>
      <c r="AI1712">
        <v>-0.28537499999999999</v>
      </c>
      <c r="AJ1712">
        <v>-0.21246499999999999</v>
      </c>
      <c r="AK1712">
        <v>999</v>
      </c>
      <c r="AO1712" t="s">
        <v>9039</v>
      </c>
    </row>
    <row r="1713" spans="1:41" x14ac:dyDescent="0.45">
      <c r="A1713" t="s">
        <v>7431</v>
      </c>
      <c r="B1713" t="s">
        <v>191</v>
      </c>
      <c r="C1713">
        <v>1</v>
      </c>
      <c r="D1713">
        <v>1</v>
      </c>
      <c r="F1713">
        <v>5.1081099999999999</v>
      </c>
      <c r="G1713">
        <v>31</v>
      </c>
      <c r="H1713">
        <v>1</v>
      </c>
      <c r="K1713">
        <v>37</v>
      </c>
      <c r="L1713">
        <v>178</v>
      </c>
      <c r="M1713">
        <v>41</v>
      </c>
      <c r="N1713">
        <v>22</v>
      </c>
      <c r="O1713">
        <v>21</v>
      </c>
      <c r="P1713">
        <v>6</v>
      </c>
      <c r="Q1713">
        <v>19</v>
      </c>
      <c r="R1713">
        <v>1</v>
      </c>
      <c r="S1713">
        <v>3</v>
      </c>
      <c r="T1713">
        <v>34</v>
      </c>
      <c r="U1713">
        <v>8.27027</v>
      </c>
      <c r="V1713">
        <v>4.6216200000000001</v>
      </c>
      <c r="W1713">
        <v>1.7894699999999999</v>
      </c>
      <c r="X1713">
        <v>1.45946</v>
      </c>
      <c r="Y1713">
        <v>0.19101099999999999</v>
      </c>
      <c r="Z1713">
        <v>0.106742</v>
      </c>
      <c r="AA1713">
        <v>8.4269665181636796E-2</v>
      </c>
      <c r="AB1713">
        <v>0.26282100000000003</v>
      </c>
      <c r="AC1713">
        <v>1.6216200000000001</v>
      </c>
      <c r="AD1713">
        <v>0.30172399999999999</v>
      </c>
      <c r="AE1713">
        <v>0.73643400000000003</v>
      </c>
      <c r="AH1713">
        <v>5.3090900000000003</v>
      </c>
      <c r="AI1713">
        <v>-0.28559800000000002</v>
      </c>
      <c r="AJ1713">
        <v>-0.161963</v>
      </c>
      <c r="AK1713">
        <v>999</v>
      </c>
      <c r="AO1713">
        <v>13652</v>
      </c>
    </row>
    <row r="1714" spans="1:41" x14ac:dyDescent="0.45">
      <c r="A1714" t="s">
        <v>9205</v>
      </c>
      <c r="C1714">
        <v>2</v>
      </c>
      <c r="D1714">
        <v>4</v>
      </c>
      <c r="F1714">
        <v>5.0487799999999998</v>
      </c>
      <c r="G1714">
        <v>21</v>
      </c>
      <c r="H1714">
        <v>0</v>
      </c>
      <c r="K1714">
        <v>41</v>
      </c>
      <c r="L1714">
        <v>186</v>
      </c>
      <c r="M1714">
        <v>42</v>
      </c>
      <c r="N1714">
        <v>25</v>
      </c>
      <c r="O1714">
        <v>23</v>
      </c>
      <c r="P1714">
        <v>6</v>
      </c>
      <c r="Q1714">
        <v>21</v>
      </c>
      <c r="R1714">
        <v>0</v>
      </c>
      <c r="S1714">
        <v>3</v>
      </c>
      <c r="T1714">
        <v>32</v>
      </c>
      <c r="U1714">
        <v>7.0243900000000004</v>
      </c>
      <c r="V1714">
        <v>4.6097599999999996</v>
      </c>
      <c r="W1714">
        <v>1.5238100000000001</v>
      </c>
      <c r="X1714">
        <v>1.31707</v>
      </c>
      <c r="Y1714">
        <v>0.172043</v>
      </c>
      <c r="Z1714">
        <v>0.112903</v>
      </c>
      <c r="AA1714">
        <v>5.9139788150787298E-2</v>
      </c>
      <c r="AB1714">
        <v>0.25925900000000002</v>
      </c>
      <c r="AC1714">
        <v>1.5365899999999999</v>
      </c>
      <c r="AD1714">
        <v>0.290323</v>
      </c>
      <c r="AE1714">
        <v>0.69597100000000001</v>
      </c>
      <c r="AH1714">
        <v>5.3525999999999998</v>
      </c>
      <c r="AI1714">
        <v>-0.28692000000000001</v>
      </c>
      <c r="AJ1714">
        <v>-0.22015699999999999</v>
      </c>
      <c r="AK1714">
        <v>999</v>
      </c>
      <c r="AO1714" t="s">
        <v>9206</v>
      </c>
    </row>
    <row r="1715" spans="1:41" x14ac:dyDescent="0.45">
      <c r="A1715" t="s">
        <v>7606</v>
      </c>
      <c r="B1715" t="s">
        <v>42</v>
      </c>
      <c r="C1715">
        <v>2</v>
      </c>
      <c r="D1715">
        <v>3</v>
      </c>
      <c r="F1715">
        <v>5.3642399999999997</v>
      </c>
      <c r="G1715">
        <v>32</v>
      </c>
      <c r="H1715">
        <v>4</v>
      </c>
      <c r="K1715">
        <v>45.3</v>
      </c>
      <c r="L1715">
        <v>210</v>
      </c>
      <c r="M1715">
        <v>48</v>
      </c>
      <c r="N1715">
        <v>29</v>
      </c>
      <c r="O1715">
        <v>27</v>
      </c>
      <c r="P1715">
        <v>9</v>
      </c>
      <c r="Q1715">
        <v>24</v>
      </c>
      <c r="R1715">
        <v>3</v>
      </c>
      <c r="S1715">
        <v>2</v>
      </c>
      <c r="T1715">
        <v>43</v>
      </c>
      <c r="U1715">
        <v>8.5430499999999991</v>
      </c>
      <c r="V1715">
        <v>4.7682099999999998</v>
      </c>
      <c r="W1715">
        <v>1.7916700000000001</v>
      </c>
      <c r="X1715">
        <v>1.7880799999999999</v>
      </c>
      <c r="Y1715">
        <v>0.204762</v>
      </c>
      <c r="Z1715">
        <v>0.114286</v>
      </c>
      <c r="AA1715">
        <v>9.0476192533969796E-2</v>
      </c>
      <c r="AB1715">
        <v>0.26086999999999999</v>
      </c>
      <c r="AC1715">
        <v>1.5893999999999999</v>
      </c>
      <c r="AD1715">
        <v>0.29545500000000002</v>
      </c>
      <c r="AE1715">
        <v>0.72390600000000005</v>
      </c>
      <c r="AH1715">
        <v>5.6612200000000001</v>
      </c>
      <c r="AI1715">
        <v>-0.28700300000000001</v>
      </c>
      <c r="AJ1715">
        <v>-0.201624</v>
      </c>
      <c r="AK1715">
        <v>999</v>
      </c>
      <c r="AO1715">
        <v>1890</v>
      </c>
    </row>
    <row r="1716" spans="1:41" x14ac:dyDescent="0.45">
      <c r="A1716" t="s">
        <v>8638</v>
      </c>
      <c r="C1716">
        <v>2</v>
      </c>
      <c r="D1716">
        <v>3</v>
      </c>
      <c r="F1716">
        <v>4.7941900000000004</v>
      </c>
      <c r="G1716">
        <v>46</v>
      </c>
      <c r="H1716">
        <v>0</v>
      </c>
      <c r="K1716">
        <v>41.3</v>
      </c>
      <c r="L1716">
        <v>185</v>
      </c>
      <c r="M1716">
        <v>43</v>
      </c>
      <c r="N1716">
        <v>24</v>
      </c>
      <c r="O1716">
        <v>22</v>
      </c>
      <c r="P1716">
        <v>8</v>
      </c>
      <c r="Q1716">
        <v>19</v>
      </c>
      <c r="R1716">
        <v>3</v>
      </c>
      <c r="S1716">
        <v>1</v>
      </c>
      <c r="T1716">
        <v>40</v>
      </c>
      <c r="U1716">
        <v>8.7167100000000008</v>
      </c>
      <c r="V1716">
        <v>4.1404399999999999</v>
      </c>
      <c r="W1716">
        <v>2.1052599999999999</v>
      </c>
      <c r="X1716">
        <v>1.7433399999999999</v>
      </c>
      <c r="Y1716">
        <v>0.21621599999999999</v>
      </c>
      <c r="Z1716">
        <v>0.102703</v>
      </c>
      <c r="AA1716">
        <v>0.113513521850109</v>
      </c>
      <c r="AB1716">
        <v>0.260606</v>
      </c>
      <c r="AC1716">
        <v>1.5012099999999999</v>
      </c>
      <c r="AD1716">
        <v>0.29914499999999999</v>
      </c>
      <c r="AE1716">
        <v>0.748031</v>
      </c>
      <c r="AH1716">
        <v>5.2889400000000002</v>
      </c>
      <c r="AI1716">
        <v>-0.288574</v>
      </c>
      <c r="AJ1716">
        <v>-0.19763500000000001</v>
      </c>
      <c r="AK1716">
        <v>999</v>
      </c>
      <c r="AO1716">
        <v>7982</v>
      </c>
    </row>
    <row r="1717" spans="1:41" x14ac:dyDescent="0.45">
      <c r="A1717" t="s">
        <v>9143</v>
      </c>
      <c r="C1717">
        <v>1</v>
      </c>
      <c r="D1717">
        <v>1</v>
      </c>
      <c r="F1717">
        <v>5.2519900000000002</v>
      </c>
      <c r="G1717">
        <v>26</v>
      </c>
      <c r="H1717">
        <v>1</v>
      </c>
      <c r="K1717">
        <v>37.700000000000003</v>
      </c>
      <c r="L1717">
        <v>175</v>
      </c>
      <c r="M1717">
        <v>39</v>
      </c>
      <c r="N1717">
        <v>24</v>
      </c>
      <c r="O1717">
        <v>22</v>
      </c>
      <c r="P1717">
        <v>5</v>
      </c>
      <c r="Q1717">
        <v>22</v>
      </c>
      <c r="R1717">
        <v>0</v>
      </c>
      <c r="S1717">
        <v>5</v>
      </c>
      <c r="T1717">
        <v>32</v>
      </c>
      <c r="U1717">
        <v>7.6392600000000002</v>
      </c>
      <c r="V1717">
        <v>5.2519900000000002</v>
      </c>
      <c r="W1717">
        <v>1.45455</v>
      </c>
      <c r="X1717">
        <v>1.19363</v>
      </c>
      <c r="Y1717">
        <v>0.18285699999999999</v>
      </c>
      <c r="Z1717">
        <v>0.12571399999999999</v>
      </c>
      <c r="AA1717">
        <v>5.71428537368774E-2</v>
      </c>
      <c r="AB1717">
        <v>0.26351400000000003</v>
      </c>
      <c r="AC1717">
        <v>1.6180399999999999</v>
      </c>
      <c r="AD1717">
        <v>0.30630600000000002</v>
      </c>
      <c r="AE1717">
        <v>0.68518500000000004</v>
      </c>
      <c r="AH1717">
        <v>5.43011</v>
      </c>
      <c r="AI1717">
        <v>-0.28874699999999998</v>
      </c>
      <c r="AJ1717">
        <v>-0.23760300000000001</v>
      </c>
      <c r="AK1717">
        <v>999</v>
      </c>
      <c r="AO1717" t="s">
        <v>9144</v>
      </c>
    </row>
    <row r="1718" spans="1:41" x14ac:dyDescent="0.45">
      <c r="A1718" t="s">
        <v>9195</v>
      </c>
      <c r="B1718" t="s">
        <v>46</v>
      </c>
      <c r="C1718">
        <v>3</v>
      </c>
      <c r="D1718">
        <v>3</v>
      </c>
      <c r="F1718">
        <v>5.0232599999999996</v>
      </c>
      <c r="G1718">
        <v>37</v>
      </c>
      <c r="H1718">
        <v>1</v>
      </c>
      <c r="K1718">
        <v>43</v>
      </c>
      <c r="L1718">
        <v>200</v>
      </c>
      <c r="M1718">
        <v>39</v>
      </c>
      <c r="N1718">
        <v>26</v>
      </c>
      <c r="O1718">
        <v>24</v>
      </c>
      <c r="P1718">
        <v>6</v>
      </c>
      <c r="Q1718">
        <v>30</v>
      </c>
      <c r="R1718">
        <v>1</v>
      </c>
      <c r="S1718">
        <v>5</v>
      </c>
      <c r="T1718">
        <v>44</v>
      </c>
      <c r="U1718">
        <v>9.2093000000000007</v>
      </c>
      <c r="V1718">
        <v>6.2790699999999999</v>
      </c>
      <c r="W1718">
        <v>1.4666699999999999</v>
      </c>
      <c r="X1718">
        <v>1.2558100000000001</v>
      </c>
      <c r="Y1718">
        <v>0.22</v>
      </c>
      <c r="Z1718">
        <v>0.15</v>
      </c>
      <c r="AA1718">
        <v>6.9999992847442599E-2</v>
      </c>
      <c r="AB1718">
        <v>0.23636399999999999</v>
      </c>
      <c r="AC1718">
        <v>1.6046499999999999</v>
      </c>
      <c r="AD1718">
        <v>0.28695700000000002</v>
      </c>
      <c r="AE1718">
        <v>0.70957099999999995</v>
      </c>
      <c r="AH1718">
        <v>5.46434</v>
      </c>
      <c r="AI1718">
        <v>-0.28885300000000003</v>
      </c>
      <c r="AJ1718">
        <v>-0.23249900000000001</v>
      </c>
      <c r="AK1718">
        <v>999</v>
      </c>
      <c r="AO1718" t="s">
        <v>9196</v>
      </c>
    </row>
    <row r="1719" spans="1:41" x14ac:dyDescent="0.45">
      <c r="A1719" t="s">
        <v>9125</v>
      </c>
      <c r="C1719">
        <v>1</v>
      </c>
      <c r="D1719">
        <v>2</v>
      </c>
      <c r="F1719">
        <v>5.4037300000000004</v>
      </c>
      <c r="G1719">
        <v>27</v>
      </c>
      <c r="H1719">
        <v>2</v>
      </c>
      <c r="K1719">
        <v>48.3</v>
      </c>
      <c r="L1719">
        <v>223</v>
      </c>
      <c r="M1719">
        <v>53</v>
      </c>
      <c r="N1719">
        <v>31</v>
      </c>
      <c r="O1719">
        <v>29</v>
      </c>
      <c r="P1719">
        <v>6</v>
      </c>
      <c r="Q1719">
        <v>25</v>
      </c>
      <c r="R1719">
        <v>0</v>
      </c>
      <c r="S1719">
        <v>5</v>
      </c>
      <c r="T1719">
        <v>32</v>
      </c>
      <c r="U1719">
        <v>5.9627299999999996</v>
      </c>
      <c r="V1719">
        <v>4.6583899999999998</v>
      </c>
      <c r="W1719">
        <v>1.28</v>
      </c>
      <c r="X1719">
        <v>1.1180099999999999</v>
      </c>
      <c r="Y1719">
        <v>0.14349799999999999</v>
      </c>
      <c r="Z1719">
        <v>0.112108</v>
      </c>
      <c r="AA1719">
        <v>3.1390145421028103E-2</v>
      </c>
      <c r="AB1719">
        <v>0.27461099999999999</v>
      </c>
      <c r="AC1719">
        <v>1.6149100000000001</v>
      </c>
      <c r="AD1719">
        <v>0.303226</v>
      </c>
      <c r="AE1719">
        <v>0.67528699999999997</v>
      </c>
      <c r="AH1719">
        <v>5.4082499999999998</v>
      </c>
      <c r="AI1719">
        <v>-0.29121999999999998</v>
      </c>
      <c r="AJ1719">
        <v>-0.16644</v>
      </c>
      <c r="AK1719">
        <v>999</v>
      </c>
      <c r="AO1719" t="s">
        <v>9126</v>
      </c>
    </row>
    <row r="1720" spans="1:41" x14ac:dyDescent="0.45">
      <c r="A1720" t="s">
        <v>9122</v>
      </c>
      <c r="C1720">
        <v>2</v>
      </c>
      <c r="D1720">
        <v>3</v>
      </c>
      <c r="F1720">
        <v>5.30769</v>
      </c>
      <c r="G1720">
        <v>30</v>
      </c>
      <c r="H1720">
        <v>1</v>
      </c>
      <c r="K1720">
        <v>39</v>
      </c>
      <c r="L1720">
        <v>180</v>
      </c>
      <c r="M1720">
        <v>38</v>
      </c>
      <c r="N1720">
        <v>25</v>
      </c>
      <c r="O1720">
        <v>23</v>
      </c>
      <c r="P1720">
        <v>5</v>
      </c>
      <c r="Q1720">
        <v>22</v>
      </c>
      <c r="R1720">
        <v>1</v>
      </c>
      <c r="S1720">
        <v>5</v>
      </c>
      <c r="T1720">
        <v>31</v>
      </c>
      <c r="U1720">
        <v>7.1538500000000003</v>
      </c>
      <c r="V1720">
        <v>5.0769200000000003</v>
      </c>
      <c r="W1720">
        <v>1.40909</v>
      </c>
      <c r="X1720">
        <v>1.15385</v>
      </c>
      <c r="Y1720">
        <v>0.17222199999999999</v>
      </c>
      <c r="Z1720">
        <v>0.122222</v>
      </c>
      <c r="AA1720">
        <v>5.0000004470348303E-2</v>
      </c>
      <c r="AB1720">
        <v>0.248366</v>
      </c>
      <c r="AC1720">
        <v>1.5384599999999999</v>
      </c>
      <c r="AD1720">
        <v>0.282051</v>
      </c>
      <c r="AE1720">
        <v>0.66037699999999999</v>
      </c>
      <c r="AH1720">
        <v>5.4088900000000004</v>
      </c>
      <c r="AI1720">
        <v>-0.291543</v>
      </c>
      <c r="AJ1720">
        <v>-0.41735800000000001</v>
      </c>
      <c r="AK1720">
        <v>999</v>
      </c>
      <c r="AO1720">
        <v>20100</v>
      </c>
    </row>
    <row r="1721" spans="1:41" x14ac:dyDescent="0.45">
      <c r="A1721" t="s">
        <v>152</v>
      </c>
      <c r="B1721" t="s">
        <v>56</v>
      </c>
      <c r="C1721">
        <v>1</v>
      </c>
      <c r="D1721">
        <v>1</v>
      </c>
      <c r="F1721">
        <v>5.9681699999999998</v>
      </c>
      <c r="G1721">
        <v>22</v>
      </c>
      <c r="H1721">
        <v>1</v>
      </c>
      <c r="K1721">
        <v>37.700000000000003</v>
      </c>
      <c r="L1721">
        <v>179</v>
      </c>
      <c r="M1721">
        <v>43</v>
      </c>
      <c r="N1721">
        <v>27</v>
      </c>
      <c r="O1721">
        <v>25</v>
      </c>
      <c r="P1721">
        <v>8</v>
      </c>
      <c r="Q1721">
        <v>17</v>
      </c>
      <c r="R1721">
        <v>1</v>
      </c>
      <c r="S1721">
        <v>4</v>
      </c>
      <c r="T1721">
        <v>34</v>
      </c>
      <c r="U1721">
        <v>8.1167099999999994</v>
      </c>
      <c r="V1721">
        <v>4.0583600000000004</v>
      </c>
      <c r="W1721">
        <v>2</v>
      </c>
      <c r="X1721">
        <v>1.90981</v>
      </c>
      <c r="Y1721">
        <v>0.189944</v>
      </c>
      <c r="Z1721">
        <v>9.4972100000000004E-2</v>
      </c>
      <c r="AA1721">
        <v>9.4972066581249195E-2</v>
      </c>
      <c r="AB1721">
        <v>0.27215200000000001</v>
      </c>
      <c r="AC1721">
        <v>1.59151</v>
      </c>
      <c r="AD1721">
        <v>0.30172399999999999</v>
      </c>
      <c r="AE1721">
        <v>0.67623</v>
      </c>
      <c r="AH1721">
        <v>5.88103</v>
      </c>
      <c r="AI1721">
        <v>-0.291711</v>
      </c>
      <c r="AJ1721">
        <v>-0.39717799999999998</v>
      </c>
      <c r="AK1721">
        <v>999</v>
      </c>
      <c r="AO1721">
        <v>17952</v>
      </c>
    </row>
    <row r="1722" spans="1:41" x14ac:dyDescent="0.45">
      <c r="A1722" t="s">
        <v>9197</v>
      </c>
      <c r="B1722" t="s">
        <v>16</v>
      </c>
      <c r="C1722">
        <v>3</v>
      </c>
      <c r="D1722">
        <v>3</v>
      </c>
      <c r="F1722">
        <v>5.1428599999999998</v>
      </c>
      <c r="G1722">
        <v>30</v>
      </c>
      <c r="H1722">
        <v>1</v>
      </c>
      <c r="K1722">
        <v>42</v>
      </c>
      <c r="L1722">
        <v>194</v>
      </c>
      <c r="M1722">
        <v>41</v>
      </c>
      <c r="N1722">
        <v>26</v>
      </c>
      <c r="O1722">
        <v>24</v>
      </c>
      <c r="P1722">
        <v>5</v>
      </c>
      <c r="Q1722">
        <v>27</v>
      </c>
      <c r="R1722">
        <v>1</v>
      </c>
      <c r="S1722">
        <v>3</v>
      </c>
      <c r="T1722">
        <v>37</v>
      </c>
      <c r="U1722">
        <v>7.9285699999999997</v>
      </c>
      <c r="V1722">
        <v>5.7857099999999999</v>
      </c>
      <c r="W1722">
        <v>1.3703700000000001</v>
      </c>
      <c r="X1722">
        <v>1.0714300000000001</v>
      </c>
      <c r="Y1722">
        <v>0.190722</v>
      </c>
      <c r="Z1722">
        <v>0.13917499999999999</v>
      </c>
      <c r="AA1722">
        <v>5.1546394824981599E-2</v>
      </c>
      <c r="AB1722">
        <v>0.25</v>
      </c>
      <c r="AC1722">
        <v>1.6190500000000001</v>
      </c>
      <c r="AD1722">
        <v>0.29508200000000001</v>
      </c>
      <c r="AE1722">
        <v>0.68852500000000005</v>
      </c>
      <c r="AH1722">
        <v>5.1836099999999998</v>
      </c>
      <c r="AI1722">
        <v>-0.29221599999999998</v>
      </c>
      <c r="AJ1722">
        <v>-0.31358900000000001</v>
      </c>
      <c r="AK1722">
        <v>999</v>
      </c>
      <c r="AO1722" t="s">
        <v>9198</v>
      </c>
    </row>
    <row r="1723" spans="1:41" x14ac:dyDescent="0.45">
      <c r="A1723" t="s">
        <v>9189</v>
      </c>
      <c r="C1723">
        <v>2</v>
      </c>
      <c r="D1723">
        <v>3</v>
      </c>
      <c r="F1723">
        <v>5.4047000000000001</v>
      </c>
      <c r="G1723">
        <v>25</v>
      </c>
      <c r="H1723">
        <v>3</v>
      </c>
      <c r="K1723">
        <v>38.299999999999997</v>
      </c>
      <c r="L1723">
        <v>179</v>
      </c>
      <c r="M1723">
        <v>38</v>
      </c>
      <c r="N1723">
        <v>25</v>
      </c>
      <c r="O1723">
        <v>23</v>
      </c>
      <c r="P1723">
        <v>6</v>
      </c>
      <c r="Q1723">
        <v>27</v>
      </c>
      <c r="R1723">
        <v>0</v>
      </c>
      <c r="S1723">
        <v>2</v>
      </c>
      <c r="T1723">
        <v>35</v>
      </c>
      <c r="U1723">
        <v>8.2245399999999993</v>
      </c>
      <c r="V1723">
        <v>6.3446499999999997</v>
      </c>
      <c r="W1723">
        <v>1.2963</v>
      </c>
      <c r="X1723">
        <v>1.4099200000000001</v>
      </c>
      <c r="Y1723">
        <v>0.19553100000000001</v>
      </c>
      <c r="Z1723">
        <v>0.150838</v>
      </c>
      <c r="AA1723">
        <v>4.4692739844322198E-2</v>
      </c>
      <c r="AB1723">
        <v>0.25333299999999997</v>
      </c>
      <c r="AC1723">
        <v>1.69713</v>
      </c>
      <c r="AD1723">
        <v>0.29357800000000001</v>
      </c>
      <c r="AE1723">
        <v>0.70671399999999995</v>
      </c>
      <c r="AH1723">
        <v>5.7354599999999998</v>
      </c>
      <c r="AI1723">
        <v>-0.29264800000000002</v>
      </c>
      <c r="AJ1723">
        <v>-0.29959599999999997</v>
      </c>
      <c r="AK1723">
        <v>999</v>
      </c>
      <c r="AO1723" t="s">
        <v>9190</v>
      </c>
    </row>
    <row r="1724" spans="1:41" x14ac:dyDescent="0.45">
      <c r="A1724" t="s">
        <v>7624</v>
      </c>
      <c r="B1724" t="s">
        <v>59</v>
      </c>
      <c r="C1724">
        <v>3</v>
      </c>
      <c r="D1724">
        <v>3</v>
      </c>
      <c r="F1724">
        <v>4.8968100000000003</v>
      </c>
      <c r="G1724">
        <v>51</v>
      </c>
      <c r="H1724">
        <v>0</v>
      </c>
      <c r="K1724">
        <v>53.3</v>
      </c>
      <c r="L1724">
        <v>237</v>
      </c>
      <c r="M1724">
        <v>51</v>
      </c>
      <c r="N1724">
        <v>31</v>
      </c>
      <c r="O1724">
        <v>29</v>
      </c>
      <c r="P1724">
        <v>7</v>
      </c>
      <c r="Q1724">
        <v>28</v>
      </c>
      <c r="R1724">
        <v>0</v>
      </c>
      <c r="S1724">
        <v>5</v>
      </c>
      <c r="T1724">
        <v>49</v>
      </c>
      <c r="U1724">
        <v>8.2739200000000004</v>
      </c>
      <c r="V1724">
        <v>4.7279499999999999</v>
      </c>
      <c r="W1724">
        <v>1.75</v>
      </c>
      <c r="X1724">
        <v>1.1819900000000001</v>
      </c>
      <c r="Y1724">
        <v>0.20675099999999999</v>
      </c>
      <c r="Z1724">
        <v>0.118143</v>
      </c>
      <c r="AA1724">
        <v>8.86075869202613E-2</v>
      </c>
      <c r="AB1724">
        <v>0.25</v>
      </c>
      <c r="AC1724">
        <v>1.4821800000000001</v>
      </c>
      <c r="AD1724">
        <v>0.29729699999999998</v>
      </c>
      <c r="AE1724">
        <v>0.69364199999999998</v>
      </c>
      <c r="AH1724">
        <v>4.9811199999999998</v>
      </c>
      <c r="AI1724">
        <v>-0.29297400000000001</v>
      </c>
      <c r="AJ1724">
        <v>-0.25420999999999999</v>
      </c>
      <c r="AK1724">
        <v>999</v>
      </c>
      <c r="AO1724">
        <v>17480</v>
      </c>
    </row>
    <row r="1725" spans="1:41" x14ac:dyDescent="0.45">
      <c r="A1725" t="s">
        <v>9266</v>
      </c>
      <c r="C1725">
        <v>2</v>
      </c>
      <c r="D1725">
        <v>2</v>
      </c>
      <c r="F1725">
        <v>4.9234099999999996</v>
      </c>
      <c r="G1725">
        <v>34</v>
      </c>
      <c r="H1725">
        <v>1</v>
      </c>
      <c r="K1725">
        <v>45.7</v>
      </c>
      <c r="L1725">
        <v>207</v>
      </c>
      <c r="M1725">
        <v>46</v>
      </c>
      <c r="N1725">
        <v>27</v>
      </c>
      <c r="O1725">
        <v>25</v>
      </c>
      <c r="P1725">
        <v>6</v>
      </c>
      <c r="Q1725">
        <v>19</v>
      </c>
      <c r="R1725">
        <v>0</v>
      </c>
      <c r="S1725">
        <v>8</v>
      </c>
      <c r="T1725">
        <v>37</v>
      </c>
      <c r="U1725">
        <v>7.2866499999999998</v>
      </c>
      <c r="V1725">
        <v>3.7417899999999999</v>
      </c>
      <c r="W1725">
        <v>1.94737</v>
      </c>
      <c r="X1725">
        <v>1.1816199999999999</v>
      </c>
      <c r="Y1725">
        <v>0.17874399999999999</v>
      </c>
      <c r="Z1725">
        <v>9.1787400000000005E-2</v>
      </c>
      <c r="AA1725">
        <v>8.6956515908241203E-2</v>
      </c>
      <c r="AB1725">
        <v>0.25555600000000001</v>
      </c>
      <c r="AC1725">
        <v>1.42232</v>
      </c>
      <c r="AD1725">
        <v>0.29197099999999998</v>
      </c>
      <c r="AE1725">
        <v>0.67137800000000003</v>
      </c>
      <c r="AH1725">
        <v>5.1150000000000002</v>
      </c>
      <c r="AI1725">
        <v>-0.29427700000000001</v>
      </c>
      <c r="AJ1725">
        <v>-0.28218900000000002</v>
      </c>
      <c r="AK1725">
        <v>999</v>
      </c>
      <c r="AO1725" t="s">
        <v>9267</v>
      </c>
    </row>
    <row r="1726" spans="1:41" x14ac:dyDescent="0.45">
      <c r="A1726" t="s">
        <v>7607</v>
      </c>
      <c r="B1726" t="s">
        <v>7</v>
      </c>
      <c r="C1726">
        <v>1</v>
      </c>
      <c r="D1726">
        <v>2</v>
      </c>
      <c r="F1726">
        <v>5.1136400000000002</v>
      </c>
      <c r="G1726">
        <v>48</v>
      </c>
      <c r="H1726">
        <v>3</v>
      </c>
      <c r="K1726">
        <v>44</v>
      </c>
      <c r="L1726">
        <v>198</v>
      </c>
      <c r="M1726">
        <v>45</v>
      </c>
      <c r="N1726">
        <v>27</v>
      </c>
      <c r="O1726">
        <v>25</v>
      </c>
      <c r="P1726">
        <v>7</v>
      </c>
      <c r="Q1726">
        <v>22</v>
      </c>
      <c r="R1726">
        <v>2</v>
      </c>
      <c r="S1726">
        <v>4</v>
      </c>
      <c r="T1726">
        <v>37</v>
      </c>
      <c r="U1726">
        <v>7.5681799999999999</v>
      </c>
      <c r="V1726">
        <v>4.5</v>
      </c>
      <c r="W1726">
        <v>1.6818200000000001</v>
      </c>
      <c r="X1726">
        <v>1.4318200000000001</v>
      </c>
      <c r="Y1726">
        <v>0.18686900000000001</v>
      </c>
      <c r="Z1726">
        <v>0.111111</v>
      </c>
      <c r="AA1726">
        <v>7.5757570564746801E-2</v>
      </c>
      <c r="AB1726">
        <v>0.26162800000000003</v>
      </c>
      <c r="AC1726">
        <v>1.5227299999999999</v>
      </c>
      <c r="AD1726">
        <v>0.296875</v>
      </c>
      <c r="AE1726">
        <v>0.69930099999999995</v>
      </c>
      <c r="AH1726">
        <v>5.4141300000000001</v>
      </c>
      <c r="AI1726">
        <v>-0.29538199999999998</v>
      </c>
      <c r="AJ1726">
        <v>-0.14418500000000001</v>
      </c>
      <c r="AK1726">
        <v>999</v>
      </c>
      <c r="AO1726">
        <v>13767</v>
      </c>
    </row>
    <row r="1727" spans="1:41" x14ac:dyDescent="0.45">
      <c r="A1727" t="s">
        <v>9088</v>
      </c>
      <c r="C1727">
        <v>2</v>
      </c>
      <c r="D1727">
        <v>2</v>
      </c>
      <c r="F1727">
        <v>5.2821699999999998</v>
      </c>
      <c r="G1727">
        <v>25</v>
      </c>
      <c r="H1727">
        <v>5</v>
      </c>
      <c r="K1727">
        <v>44.3</v>
      </c>
      <c r="L1727">
        <v>209</v>
      </c>
      <c r="M1727">
        <v>43</v>
      </c>
      <c r="N1727">
        <v>28</v>
      </c>
      <c r="O1727">
        <v>26</v>
      </c>
      <c r="P1727">
        <v>6</v>
      </c>
      <c r="Q1727">
        <v>28</v>
      </c>
      <c r="R1727">
        <v>0</v>
      </c>
      <c r="S1727">
        <v>7</v>
      </c>
      <c r="T1727">
        <v>40</v>
      </c>
      <c r="U1727">
        <v>8.1264099999999999</v>
      </c>
      <c r="V1727">
        <v>5.6884899999999998</v>
      </c>
      <c r="W1727">
        <v>1.4285699999999999</v>
      </c>
      <c r="X1727">
        <v>1.21896</v>
      </c>
      <c r="Y1727">
        <v>0.191388</v>
      </c>
      <c r="Z1727">
        <v>0.13397100000000001</v>
      </c>
      <c r="AA1727">
        <v>5.7416275143623297E-2</v>
      </c>
      <c r="AB1727">
        <v>0.24712600000000001</v>
      </c>
      <c r="AC1727">
        <v>1.6027100000000001</v>
      </c>
      <c r="AD1727">
        <v>0.28906199999999999</v>
      </c>
      <c r="AE1727">
        <v>0.68690099999999998</v>
      </c>
      <c r="AH1727">
        <v>5.5800999999999998</v>
      </c>
      <c r="AI1727">
        <v>-0.29545100000000002</v>
      </c>
      <c r="AJ1727">
        <v>-0.21332699999999999</v>
      </c>
      <c r="AK1727">
        <v>999</v>
      </c>
      <c r="AO1727" t="s">
        <v>9089</v>
      </c>
    </row>
    <row r="1728" spans="1:41" x14ac:dyDescent="0.45">
      <c r="A1728" t="s">
        <v>8780</v>
      </c>
      <c r="B1728" t="s">
        <v>10</v>
      </c>
      <c r="C1728">
        <v>2</v>
      </c>
      <c r="D1728">
        <v>4</v>
      </c>
      <c r="F1728">
        <v>5.0769200000000003</v>
      </c>
      <c r="G1728">
        <v>39</v>
      </c>
      <c r="H1728">
        <v>0</v>
      </c>
      <c r="K1728">
        <v>39</v>
      </c>
      <c r="L1728">
        <v>177</v>
      </c>
      <c r="M1728">
        <v>34</v>
      </c>
      <c r="N1728">
        <v>24</v>
      </c>
      <c r="O1728">
        <v>22</v>
      </c>
      <c r="P1728">
        <v>6</v>
      </c>
      <c r="Q1728">
        <v>24</v>
      </c>
      <c r="R1728">
        <v>0</v>
      </c>
      <c r="S1728">
        <v>5</v>
      </c>
      <c r="T1728">
        <v>43</v>
      </c>
      <c r="U1728">
        <v>9.9230800000000006</v>
      </c>
      <c r="V1728">
        <v>5.5384599999999997</v>
      </c>
      <c r="W1728">
        <v>1.7916700000000001</v>
      </c>
      <c r="X1728">
        <v>1.38462</v>
      </c>
      <c r="Y1728">
        <v>0.24293799999999999</v>
      </c>
      <c r="Z1728">
        <v>0.13559299999999999</v>
      </c>
      <c r="AA1728">
        <v>0.107344627380371</v>
      </c>
      <c r="AB1728">
        <v>0.22972999999999999</v>
      </c>
      <c r="AC1728">
        <v>1.4871799999999999</v>
      </c>
      <c r="AD1728">
        <v>0.28282800000000002</v>
      </c>
      <c r="AE1728">
        <v>0.68548399999999998</v>
      </c>
      <c r="AH1728">
        <v>5.2806800000000003</v>
      </c>
      <c r="AI1728">
        <v>-0.295653</v>
      </c>
      <c r="AJ1728">
        <v>-0.35661500000000002</v>
      </c>
      <c r="AK1728">
        <v>999</v>
      </c>
      <c r="AO1728">
        <v>13182</v>
      </c>
    </row>
    <row r="1729" spans="1:41" x14ac:dyDescent="0.45">
      <c r="A1729" t="s">
        <v>7441</v>
      </c>
      <c r="B1729" t="s">
        <v>21</v>
      </c>
      <c r="C1729">
        <v>1</v>
      </c>
      <c r="D1729">
        <v>2</v>
      </c>
      <c r="F1729">
        <v>6</v>
      </c>
      <c r="G1729">
        <v>20</v>
      </c>
      <c r="H1729">
        <v>4</v>
      </c>
      <c r="K1729">
        <v>39</v>
      </c>
      <c r="L1729">
        <v>188</v>
      </c>
      <c r="M1729">
        <v>48</v>
      </c>
      <c r="N1729">
        <v>28</v>
      </c>
      <c r="O1729">
        <v>26</v>
      </c>
      <c r="P1729">
        <v>7</v>
      </c>
      <c r="Q1729">
        <v>19</v>
      </c>
      <c r="R1729">
        <v>0</v>
      </c>
      <c r="S1729">
        <v>3</v>
      </c>
      <c r="T1729">
        <v>29</v>
      </c>
      <c r="U1729">
        <v>6.69231</v>
      </c>
      <c r="V1729">
        <v>4.38462</v>
      </c>
      <c r="W1729">
        <v>1.5263199999999999</v>
      </c>
      <c r="X1729">
        <v>1.61538</v>
      </c>
      <c r="Y1729">
        <v>0.154255</v>
      </c>
      <c r="Z1729">
        <v>0.101064</v>
      </c>
      <c r="AA1729">
        <v>5.3191483020782401E-2</v>
      </c>
      <c r="AB1729">
        <v>0.289157</v>
      </c>
      <c r="AC1729">
        <v>1.7179500000000001</v>
      </c>
      <c r="AD1729">
        <v>0.31538500000000003</v>
      </c>
      <c r="AE1729">
        <v>0.68181800000000004</v>
      </c>
      <c r="AH1729">
        <v>5.7934999999999999</v>
      </c>
      <c r="AI1729">
        <v>-0.296566</v>
      </c>
      <c r="AJ1729">
        <v>-0.39255099999999998</v>
      </c>
      <c r="AK1729">
        <v>999</v>
      </c>
      <c r="AO1729">
        <v>12784</v>
      </c>
    </row>
    <row r="1730" spans="1:41" x14ac:dyDescent="0.45">
      <c r="A1730" t="s">
        <v>9210</v>
      </c>
      <c r="C1730">
        <v>2</v>
      </c>
      <c r="D1730">
        <v>2</v>
      </c>
      <c r="F1730">
        <v>4.9640300000000002</v>
      </c>
      <c r="G1730">
        <v>34</v>
      </c>
      <c r="H1730">
        <v>0</v>
      </c>
      <c r="K1730">
        <v>41.7</v>
      </c>
      <c r="L1730">
        <v>184</v>
      </c>
      <c r="M1730">
        <v>38</v>
      </c>
      <c r="N1730">
        <v>25</v>
      </c>
      <c r="O1730">
        <v>23</v>
      </c>
      <c r="P1730">
        <v>5</v>
      </c>
      <c r="Q1730">
        <v>24</v>
      </c>
      <c r="R1730">
        <v>1</v>
      </c>
      <c r="S1730">
        <v>4</v>
      </c>
      <c r="T1730">
        <v>33</v>
      </c>
      <c r="U1730">
        <v>7.1223000000000001</v>
      </c>
      <c r="V1730">
        <v>5.1798599999999997</v>
      </c>
      <c r="W1730">
        <v>1.375</v>
      </c>
      <c r="X1730">
        <v>1.07914</v>
      </c>
      <c r="Y1730">
        <v>0.17934800000000001</v>
      </c>
      <c r="Z1730">
        <v>0.130435</v>
      </c>
      <c r="AA1730">
        <v>4.8913046717643703E-2</v>
      </c>
      <c r="AB1730">
        <v>0.24359</v>
      </c>
      <c r="AC1730">
        <v>1.48681</v>
      </c>
      <c r="AD1730">
        <v>0.27966099999999999</v>
      </c>
      <c r="AE1730">
        <v>0.67272699999999996</v>
      </c>
      <c r="AH1730">
        <v>5.2454499999999999</v>
      </c>
      <c r="AI1730">
        <v>-0.29897299999999999</v>
      </c>
      <c r="AJ1730">
        <v>-0.33102799999999999</v>
      </c>
      <c r="AK1730">
        <v>999</v>
      </c>
      <c r="AO1730" t="s">
        <v>9211</v>
      </c>
    </row>
    <row r="1731" spans="1:41" x14ac:dyDescent="0.45">
      <c r="A1731" t="s">
        <v>9260</v>
      </c>
      <c r="C1731">
        <v>2</v>
      </c>
      <c r="D1731">
        <v>4</v>
      </c>
      <c r="F1731">
        <v>5.3616999999999999</v>
      </c>
      <c r="G1731">
        <v>25</v>
      </c>
      <c r="H1731">
        <v>4</v>
      </c>
      <c r="K1731">
        <v>47</v>
      </c>
      <c r="L1731">
        <v>219</v>
      </c>
      <c r="M1731">
        <v>44</v>
      </c>
      <c r="N1731">
        <v>30</v>
      </c>
      <c r="O1731">
        <v>28</v>
      </c>
      <c r="P1731">
        <v>6</v>
      </c>
      <c r="Q1731">
        <v>30</v>
      </c>
      <c r="R1731">
        <v>0</v>
      </c>
      <c r="S1731">
        <v>8</v>
      </c>
      <c r="T1731">
        <v>43</v>
      </c>
      <c r="U1731">
        <v>8.2340400000000002</v>
      </c>
      <c r="V1731">
        <v>5.7446799999999998</v>
      </c>
      <c r="W1731">
        <v>1.43333</v>
      </c>
      <c r="X1731">
        <v>1.1489400000000001</v>
      </c>
      <c r="Y1731">
        <v>0.19634699999999999</v>
      </c>
      <c r="Z1731">
        <v>0.136986</v>
      </c>
      <c r="AA1731">
        <v>5.9360727667808498E-2</v>
      </c>
      <c r="AB1731">
        <v>0.243094</v>
      </c>
      <c r="AC1731">
        <v>1.57447</v>
      </c>
      <c r="AD1731">
        <v>0.287879</v>
      </c>
      <c r="AE1731">
        <v>0.67073199999999999</v>
      </c>
      <c r="AH1731">
        <v>5.5103600000000004</v>
      </c>
      <c r="AI1731">
        <v>-0.30008099999999999</v>
      </c>
      <c r="AJ1731">
        <v>-0.24394199999999999</v>
      </c>
      <c r="AK1731">
        <v>999</v>
      </c>
      <c r="AO1731" t="s">
        <v>9261</v>
      </c>
    </row>
    <row r="1732" spans="1:41" x14ac:dyDescent="0.45">
      <c r="A1732" t="s">
        <v>9027</v>
      </c>
      <c r="B1732" t="s">
        <v>10</v>
      </c>
      <c r="C1732">
        <v>2</v>
      </c>
      <c r="D1732">
        <v>3</v>
      </c>
      <c r="F1732">
        <v>5.4054099999999998</v>
      </c>
      <c r="G1732">
        <v>25</v>
      </c>
      <c r="H1732">
        <v>0</v>
      </c>
      <c r="K1732">
        <v>33.299999999999997</v>
      </c>
      <c r="L1732">
        <v>157</v>
      </c>
      <c r="M1732">
        <v>29</v>
      </c>
      <c r="N1732">
        <v>21</v>
      </c>
      <c r="O1732">
        <v>20</v>
      </c>
      <c r="P1732">
        <v>5</v>
      </c>
      <c r="Q1732">
        <v>26</v>
      </c>
      <c r="R1732">
        <v>1</v>
      </c>
      <c r="S1732">
        <v>3</v>
      </c>
      <c r="T1732">
        <v>40</v>
      </c>
      <c r="U1732">
        <v>10.8108</v>
      </c>
      <c r="V1732">
        <v>7.0270299999999999</v>
      </c>
      <c r="W1732">
        <v>1.5384599999999999</v>
      </c>
      <c r="X1732">
        <v>1.3513500000000001</v>
      </c>
      <c r="Y1732">
        <v>0.25477699999999998</v>
      </c>
      <c r="Z1732">
        <v>0.165605</v>
      </c>
      <c r="AA1732">
        <v>8.9171975851058904E-2</v>
      </c>
      <c r="AB1732">
        <v>0.22656200000000001</v>
      </c>
      <c r="AC1732">
        <v>1.6516500000000001</v>
      </c>
      <c r="AD1732">
        <v>0.289157</v>
      </c>
      <c r="AE1732">
        <v>0.70833299999999999</v>
      </c>
      <c r="AH1732">
        <v>5.4172000000000002</v>
      </c>
      <c r="AI1732">
        <v>-0.30101299999999998</v>
      </c>
      <c r="AJ1732">
        <v>-0.354825</v>
      </c>
      <c r="AK1732">
        <v>999</v>
      </c>
      <c r="AO1732" t="s">
        <v>9028</v>
      </c>
    </row>
    <row r="1733" spans="1:41" x14ac:dyDescent="0.45">
      <c r="A1733" t="s">
        <v>8962</v>
      </c>
      <c r="B1733" t="s">
        <v>14</v>
      </c>
      <c r="C1733">
        <v>2</v>
      </c>
      <c r="D1733">
        <v>4</v>
      </c>
      <c r="F1733">
        <v>5.3571400000000002</v>
      </c>
      <c r="G1733">
        <v>39</v>
      </c>
      <c r="H1733">
        <v>1</v>
      </c>
      <c r="K1733">
        <v>42</v>
      </c>
      <c r="L1733">
        <v>193</v>
      </c>
      <c r="M1733">
        <v>39</v>
      </c>
      <c r="N1733">
        <v>27</v>
      </c>
      <c r="O1733">
        <v>25</v>
      </c>
      <c r="P1733">
        <v>6</v>
      </c>
      <c r="Q1733">
        <v>26</v>
      </c>
      <c r="R1733">
        <v>0</v>
      </c>
      <c r="S1733">
        <v>4</v>
      </c>
      <c r="T1733">
        <v>40</v>
      </c>
      <c r="U1733">
        <v>8.5714299999999994</v>
      </c>
      <c r="V1733">
        <v>5.5714300000000003</v>
      </c>
      <c r="W1733">
        <v>1.5384599999999999</v>
      </c>
      <c r="X1733">
        <v>1.2857099999999999</v>
      </c>
      <c r="Y1733">
        <v>0.20725399999999999</v>
      </c>
      <c r="Z1733">
        <v>0.134715</v>
      </c>
      <c r="AA1733">
        <v>7.2538867592811501E-2</v>
      </c>
      <c r="AB1733">
        <v>0.239264</v>
      </c>
      <c r="AC1733">
        <v>1.54762</v>
      </c>
      <c r="AD1733">
        <v>0.282051</v>
      </c>
      <c r="AE1733">
        <v>0.67137800000000003</v>
      </c>
      <c r="AH1733">
        <v>5.3502799999999997</v>
      </c>
      <c r="AI1733">
        <v>-0.30101499999999998</v>
      </c>
      <c r="AJ1733">
        <v>-0.47180299999999997</v>
      </c>
      <c r="AK1733">
        <v>999</v>
      </c>
      <c r="AO1733">
        <v>15832</v>
      </c>
    </row>
    <row r="1734" spans="1:41" x14ac:dyDescent="0.45">
      <c r="A1734" t="s">
        <v>8862</v>
      </c>
      <c r="B1734" t="s">
        <v>191</v>
      </c>
      <c r="C1734">
        <v>4</v>
      </c>
      <c r="D1734">
        <v>3</v>
      </c>
      <c r="F1734">
        <v>4.4353199999999999</v>
      </c>
      <c r="G1734">
        <v>49</v>
      </c>
      <c r="H1734">
        <v>0</v>
      </c>
      <c r="K1734">
        <v>48.7</v>
      </c>
      <c r="L1734">
        <v>220</v>
      </c>
      <c r="M1734">
        <v>45</v>
      </c>
      <c r="N1734">
        <v>26</v>
      </c>
      <c r="O1734">
        <v>24</v>
      </c>
      <c r="P1734">
        <v>7</v>
      </c>
      <c r="Q1734">
        <v>26</v>
      </c>
      <c r="R1734">
        <v>1</v>
      </c>
      <c r="S1734">
        <v>4</v>
      </c>
      <c r="T1734">
        <v>47</v>
      </c>
      <c r="U1734">
        <v>8.6858299999999993</v>
      </c>
      <c r="V1734">
        <v>4.8049299999999997</v>
      </c>
      <c r="W1734">
        <v>1.80769</v>
      </c>
      <c r="X1734">
        <v>1.2936300000000001</v>
      </c>
      <c r="Y1734">
        <v>0.21363599999999999</v>
      </c>
      <c r="Z1734">
        <v>0.118182</v>
      </c>
      <c r="AA1734">
        <v>9.5454551279544803E-2</v>
      </c>
      <c r="AB1734">
        <v>0.236842</v>
      </c>
      <c r="AC1734">
        <v>1.45791</v>
      </c>
      <c r="AD1734">
        <v>0.27941199999999999</v>
      </c>
      <c r="AE1734">
        <v>0.735294</v>
      </c>
      <c r="AH1734">
        <v>5.0414899999999996</v>
      </c>
      <c r="AI1734">
        <v>-0.30145</v>
      </c>
      <c r="AJ1734">
        <v>1.4043699999999999E-2</v>
      </c>
      <c r="AK1734">
        <v>999</v>
      </c>
      <c r="AO1734">
        <v>15514</v>
      </c>
    </row>
    <row r="1735" spans="1:41" x14ac:dyDescent="0.45">
      <c r="A1735" t="s">
        <v>7568</v>
      </c>
      <c r="B1735" t="s">
        <v>191</v>
      </c>
      <c r="C1735">
        <v>3</v>
      </c>
      <c r="D1735">
        <v>5</v>
      </c>
      <c r="F1735">
        <v>5.0232599999999996</v>
      </c>
      <c r="G1735">
        <v>41</v>
      </c>
      <c r="H1735">
        <v>0</v>
      </c>
      <c r="K1735">
        <v>43</v>
      </c>
      <c r="L1735">
        <v>192</v>
      </c>
      <c r="M1735">
        <v>44</v>
      </c>
      <c r="N1735">
        <v>26</v>
      </c>
      <c r="O1735">
        <v>24</v>
      </c>
      <c r="P1735">
        <v>7</v>
      </c>
      <c r="Q1735">
        <v>19</v>
      </c>
      <c r="R1735">
        <v>1</v>
      </c>
      <c r="S1735">
        <v>2</v>
      </c>
      <c r="T1735">
        <v>37</v>
      </c>
      <c r="U1735">
        <v>7.7441899999999997</v>
      </c>
      <c r="V1735">
        <v>3.9767399999999999</v>
      </c>
      <c r="W1735">
        <v>1.94737</v>
      </c>
      <c r="X1735">
        <v>1.46512</v>
      </c>
      <c r="Y1735">
        <v>0.19270799999999999</v>
      </c>
      <c r="Z1735">
        <v>9.8958299999999999E-2</v>
      </c>
      <c r="AA1735">
        <v>9.3749992549419403E-2</v>
      </c>
      <c r="AB1735">
        <v>0.25730999999999998</v>
      </c>
      <c r="AC1735">
        <v>1.46512</v>
      </c>
      <c r="AD1735">
        <v>0.29133900000000001</v>
      </c>
      <c r="AE1735">
        <v>0.69548900000000002</v>
      </c>
      <c r="AH1735">
        <v>5.1155099999999996</v>
      </c>
      <c r="AI1735">
        <v>-0.301487</v>
      </c>
      <c r="AJ1735">
        <v>-0.29321199999999997</v>
      </c>
      <c r="AK1735">
        <v>999</v>
      </c>
      <c r="AO1735">
        <v>15855</v>
      </c>
    </row>
    <row r="1736" spans="1:41" x14ac:dyDescent="0.45">
      <c r="A1736" t="s">
        <v>9286</v>
      </c>
      <c r="C1736">
        <v>3</v>
      </c>
      <c r="D1736">
        <v>4</v>
      </c>
      <c r="F1736">
        <v>5.3956799999999996</v>
      </c>
      <c r="G1736">
        <v>33</v>
      </c>
      <c r="H1736">
        <v>1</v>
      </c>
      <c r="K1736">
        <v>41.7</v>
      </c>
      <c r="L1736">
        <v>197</v>
      </c>
      <c r="M1736">
        <v>43</v>
      </c>
      <c r="N1736">
        <v>27</v>
      </c>
      <c r="O1736">
        <v>25</v>
      </c>
      <c r="P1736">
        <v>5</v>
      </c>
      <c r="Q1736">
        <v>28</v>
      </c>
      <c r="R1736">
        <v>0</v>
      </c>
      <c r="S1736">
        <v>2</v>
      </c>
      <c r="T1736">
        <v>37</v>
      </c>
      <c r="U1736">
        <v>7.9856100000000003</v>
      </c>
      <c r="V1736">
        <v>6.0431699999999999</v>
      </c>
      <c r="W1736">
        <v>1.3214300000000001</v>
      </c>
      <c r="X1736">
        <v>1.07914</v>
      </c>
      <c r="Y1736">
        <v>0.18781700000000001</v>
      </c>
      <c r="Z1736">
        <v>0.14213200000000001</v>
      </c>
      <c r="AA1736">
        <v>4.5685276389122002E-2</v>
      </c>
      <c r="AB1736">
        <v>0.25748500000000002</v>
      </c>
      <c r="AC1736">
        <v>1.7026399999999999</v>
      </c>
      <c r="AD1736">
        <v>0.30399999999999999</v>
      </c>
      <c r="AE1736">
        <v>0.6875</v>
      </c>
      <c r="AH1736">
        <v>5.1974900000000002</v>
      </c>
      <c r="AI1736">
        <v>-0.30218899999999999</v>
      </c>
      <c r="AJ1736">
        <v>-0.43614799999999998</v>
      </c>
      <c r="AK1736">
        <v>999</v>
      </c>
      <c r="AO1736" t="s">
        <v>9287</v>
      </c>
    </row>
    <row r="1737" spans="1:41" x14ac:dyDescent="0.45">
      <c r="A1737" t="s">
        <v>9269</v>
      </c>
      <c r="C1737">
        <v>2</v>
      </c>
      <c r="D1737">
        <v>3</v>
      </c>
      <c r="F1737">
        <v>5.6470599999999997</v>
      </c>
      <c r="G1737">
        <v>45</v>
      </c>
      <c r="H1737">
        <v>0</v>
      </c>
      <c r="K1737">
        <v>51</v>
      </c>
      <c r="L1737">
        <v>234</v>
      </c>
      <c r="M1737">
        <v>54</v>
      </c>
      <c r="N1737">
        <v>34</v>
      </c>
      <c r="O1737">
        <v>32</v>
      </c>
      <c r="P1737">
        <v>8</v>
      </c>
      <c r="Q1737">
        <v>29</v>
      </c>
      <c r="R1737">
        <v>1</v>
      </c>
      <c r="S1737">
        <v>2</v>
      </c>
      <c r="T1737">
        <v>41</v>
      </c>
      <c r="U1737">
        <v>7.23529</v>
      </c>
      <c r="V1737">
        <v>5.1176500000000003</v>
      </c>
      <c r="W1737">
        <v>1.4137900000000001</v>
      </c>
      <c r="X1737">
        <v>1.4117599999999999</v>
      </c>
      <c r="Y1737">
        <v>0.17521400000000001</v>
      </c>
      <c r="Z1737">
        <v>0.123932</v>
      </c>
      <c r="AA1737">
        <v>5.1282055675983401E-2</v>
      </c>
      <c r="AB1737">
        <v>0.26601000000000002</v>
      </c>
      <c r="AC1737">
        <v>1.6274500000000001</v>
      </c>
      <c r="AD1737">
        <v>0.29870099999999999</v>
      </c>
      <c r="AE1737">
        <v>0.68245100000000003</v>
      </c>
      <c r="AH1737">
        <v>5.5099400000000003</v>
      </c>
      <c r="AI1737">
        <v>-0.302649</v>
      </c>
      <c r="AJ1737">
        <v>-0.407667</v>
      </c>
      <c r="AK1737">
        <v>999</v>
      </c>
      <c r="AO1737" t="s">
        <v>9270</v>
      </c>
    </row>
    <row r="1738" spans="1:41" x14ac:dyDescent="0.45">
      <c r="A1738" t="s">
        <v>9171</v>
      </c>
      <c r="B1738" t="s">
        <v>207</v>
      </c>
      <c r="C1738">
        <v>1</v>
      </c>
      <c r="D1738">
        <v>2</v>
      </c>
      <c r="F1738">
        <v>5.5495999999999999</v>
      </c>
      <c r="G1738">
        <v>37</v>
      </c>
      <c r="H1738">
        <v>0</v>
      </c>
      <c r="K1738">
        <v>37.299999999999997</v>
      </c>
      <c r="L1738">
        <v>174</v>
      </c>
      <c r="M1738">
        <v>37</v>
      </c>
      <c r="N1738">
        <v>25</v>
      </c>
      <c r="O1738">
        <v>23</v>
      </c>
      <c r="P1738">
        <v>5</v>
      </c>
      <c r="Q1738">
        <v>26</v>
      </c>
      <c r="R1738">
        <v>0</v>
      </c>
      <c r="S1738">
        <v>2</v>
      </c>
      <c r="T1738">
        <v>32</v>
      </c>
      <c r="U1738">
        <v>7.7211800000000004</v>
      </c>
      <c r="V1738">
        <v>6.27346</v>
      </c>
      <c r="W1738">
        <v>1.2307699999999999</v>
      </c>
      <c r="X1738">
        <v>1.2064299999999999</v>
      </c>
      <c r="Y1738">
        <v>0.18390799999999999</v>
      </c>
      <c r="Z1738">
        <v>0.149425</v>
      </c>
      <c r="AA1738">
        <v>3.4482762217521598E-2</v>
      </c>
      <c r="AB1738">
        <v>0.25342500000000001</v>
      </c>
      <c r="AC1738">
        <v>1.6890099999999999</v>
      </c>
      <c r="AD1738">
        <v>0.29357800000000001</v>
      </c>
      <c r="AE1738">
        <v>0.67857100000000004</v>
      </c>
      <c r="AH1738">
        <v>5.5338599999999998</v>
      </c>
      <c r="AI1738">
        <v>-0.30294199999999999</v>
      </c>
      <c r="AJ1738">
        <v>-0.45299099999999998</v>
      </c>
      <c r="AK1738">
        <v>999</v>
      </c>
      <c r="AO1738" t="s">
        <v>9172</v>
      </c>
    </row>
    <row r="1739" spans="1:41" x14ac:dyDescent="0.45">
      <c r="A1739" t="s">
        <v>9073</v>
      </c>
      <c r="B1739" t="s">
        <v>82</v>
      </c>
      <c r="C1739">
        <v>2</v>
      </c>
      <c r="D1739">
        <v>2</v>
      </c>
      <c r="F1739">
        <v>4.8477699999999997</v>
      </c>
      <c r="G1739">
        <v>40</v>
      </c>
      <c r="H1739">
        <v>0</v>
      </c>
      <c r="K1739">
        <v>42.7</v>
      </c>
      <c r="L1739">
        <v>188</v>
      </c>
      <c r="M1739">
        <v>43</v>
      </c>
      <c r="N1739">
        <v>25</v>
      </c>
      <c r="O1739">
        <v>23</v>
      </c>
      <c r="P1739">
        <v>6</v>
      </c>
      <c r="Q1739">
        <v>19</v>
      </c>
      <c r="R1739">
        <v>1</v>
      </c>
      <c r="S1739">
        <v>2</v>
      </c>
      <c r="T1739">
        <v>32</v>
      </c>
      <c r="U1739">
        <v>6.7447299999999997</v>
      </c>
      <c r="V1739">
        <v>4.0046799999999996</v>
      </c>
      <c r="W1739">
        <v>1.68421</v>
      </c>
      <c r="X1739">
        <v>1.26464</v>
      </c>
      <c r="Y1739">
        <v>0.170213</v>
      </c>
      <c r="Z1739">
        <v>0.101064</v>
      </c>
      <c r="AA1739">
        <v>6.9148927927017198E-2</v>
      </c>
      <c r="AB1739">
        <v>0.25748500000000002</v>
      </c>
      <c r="AC1739">
        <v>1.4519899999999999</v>
      </c>
      <c r="AD1739">
        <v>0.28682200000000002</v>
      </c>
      <c r="AE1739">
        <v>0.69029799999999997</v>
      </c>
      <c r="AH1739">
        <v>5.0583200000000001</v>
      </c>
      <c r="AI1739">
        <v>-0.30493500000000001</v>
      </c>
      <c r="AJ1739">
        <v>-0.297259</v>
      </c>
      <c r="AK1739">
        <v>999</v>
      </c>
      <c r="AO1739">
        <v>13707</v>
      </c>
    </row>
    <row r="1740" spans="1:41" x14ac:dyDescent="0.45">
      <c r="A1740" t="s">
        <v>9154</v>
      </c>
      <c r="B1740" t="s">
        <v>28</v>
      </c>
      <c r="C1740">
        <v>1</v>
      </c>
      <c r="D1740">
        <v>3</v>
      </c>
      <c r="F1740">
        <v>5.5142199999999999</v>
      </c>
      <c r="G1740">
        <v>34</v>
      </c>
      <c r="H1740">
        <v>2</v>
      </c>
      <c r="K1740">
        <v>45.7</v>
      </c>
      <c r="L1740">
        <v>216</v>
      </c>
      <c r="M1740">
        <v>47</v>
      </c>
      <c r="N1740">
        <v>30</v>
      </c>
      <c r="O1740">
        <v>28</v>
      </c>
      <c r="P1740">
        <v>6</v>
      </c>
      <c r="Q1740">
        <v>32</v>
      </c>
      <c r="R1740">
        <v>0</v>
      </c>
      <c r="S1740">
        <v>3</v>
      </c>
      <c r="T1740">
        <v>42</v>
      </c>
      <c r="U1740">
        <v>8.2713300000000007</v>
      </c>
      <c r="V1740">
        <v>6.3019699999999998</v>
      </c>
      <c r="W1740">
        <v>1.3125</v>
      </c>
      <c r="X1740">
        <v>1.1816199999999999</v>
      </c>
      <c r="Y1740">
        <v>0.19444400000000001</v>
      </c>
      <c r="Z1740">
        <v>0.148148</v>
      </c>
      <c r="AA1740">
        <v>4.6296298503875698E-2</v>
      </c>
      <c r="AB1740">
        <v>0.25966800000000001</v>
      </c>
      <c r="AC1740">
        <v>1.7286699999999999</v>
      </c>
      <c r="AD1740">
        <v>0.30827100000000002</v>
      </c>
      <c r="AE1740">
        <v>0.69405099999999997</v>
      </c>
      <c r="AH1740">
        <v>5.4213399999999998</v>
      </c>
      <c r="AI1740">
        <v>-0.30601299999999998</v>
      </c>
      <c r="AJ1740">
        <v>-0.24260999999999999</v>
      </c>
      <c r="AK1740">
        <v>999</v>
      </c>
      <c r="AO1740" t="s">
        <v>9155</v>
      </c>
    </row>
    <row r="1741" spans="1:41" x14ac:dyDescent="0.45">
      <c r="A1741" t="s">
        <v>9092</v>
      </c>
      <c r="B1741" t="s">
        <v>82</v>
      </c>
      <c r="C1741">
        <v>1</v>
      </c>
      <c r="D1741">
        <v>1</v>
      </c>
      <c r="F1741">
        <v>5.3513500000000001</v>
      </c>
      <c r="G1741">
        <v>32</v>
      </c>
      <c r="H1741">
        <v>3</v>
      </c>
      <c r="K1741">
        <v>37</v>
      </c>
      <c r="L1741">
        <v>174</v>
      </c>
      <c r="M1741">
        <v>38</v>
      </c>
      <c r="N1741">
        <v>24</v>
      </c>
      <c r="O1741">
        <v>22</v>
      </c>
      <c r="P1741">
        <v>5</v>
      </c>
      <c r="Q1741">
        <v>22</v>
      </c>
      <c r="R1741">
        <v>0</v>
      </c>
      <c r="S1741">
        <v>3</v>
      </c>
      <c r="T1741">
        <v>29</v>
      </c>
      <c r="U1741">
        <v>7.0540500000000002</v>
      </c>
      <c r="V1741">
        <v>5.3513500000000001</v>
      </c>
      <c r="W1741">
        <v>1.3181799999999999</v>
      </c>
      <c r="X1741">
        <v>1.2162200000000001</v>
      </c>
      <c r="Y1741">
        <v>0.16666700000000001</v>
      </c>
      <c r="Z1741">
        <v>0.12643699999999999</v>
      </c>
      <c r="AA1741">
        <v>4.0229886770248399E-2</v>
      </c>
      <c r="AB1741">
        <v>0.25503399999999998</v>
      </c>
      <c r="AC1741">
        <v>1.6216200000000001</v>
      </c>
      <c r="AD1741">
        <v>0.28695700000000002</v>
      </c>
      <c r="AE1741">
        <v>0.67924499999999999</v>
      </c>
      <c r="AH1741">
        <v>5.47126</v>
      </c>
      <c r="AI1741">
        <v>-0.30916199999999999</v>
      </c>
      <c r="AJ1741">
        <v>-0.37104999999999999</v>
      </c>
      <c r="AK1741">
        <v>999</v>
      </c>
      <c r="AO1741" t="s">
        <v>9093</v>
      </c>
    </row>
    <row r="1742" spans="1:41" x14ac:dyDescent="0.45">
      <c r="A1742" t="s">
        <v>5857</v>
      </c>
      <c r="B1742" t="s">
        <v>155</v>
      </c>
      <c r="C1742">
        <v>2</v>
      </c>
      <c r="D1742">
        <v>4</v>
      </c>
      <c r="F1742">
        <v>5.24838</v>
      </c>
      <c r="G1742">
        <v>42</v>
      </c>
      <c r="H1742">
        <v>0</v>
      </c>
      <c r="K1742">
        <v>46.3</v>
      </c>
      <c r="L1742">
        <v>212</v>
      </c>
      <c r="M1742">
        <v>43</v>
      </c>
      <c r="N1742">
        <v>29</v>
      </c>
      <c r="O1742">
        <v>27</v>
      </c>
      <c r="P1742">
        <v>5</v>
      </c>
      <c r="Q1742">
        <v>31</v>
      </c>
      <c r="R1742">
        <v>1</v>
      </c>
      <c r="S1742">
        <v>5</v>
      </c>
      <c r="T1742">
        <v>43</v>
      </c>
      <c r="U1742">
        <v>8.35853</v>
      </c>
      <c r="V1742">
        <v>6.0259200000000002</v>
      </c>
      <c r="W1742">
        <v>1.3871</v>
      </c>
      <c r="X1742">
        <v>0.97192199999999995</v>
      </c>
      <c r="Y1742">
        <v>0.20283000000000001</v>
      </c>
      <c r="Z1742">
        <v>0.14622599999999999</v>
      </c>
      <c r="AA1742">
        <v>5.6603774428367601E-2</v>
      </c>
      <c r="AB1742">
        <v>0.24431800000000001</v>
      </c>
      <c r="AC1742">
        <v>1.5982700000000001</v>
      </c>
      <c r="AD1742">
        <v>0.296875</v>
      </c>
      <c r="AE1742">
        <v>0.67164199999999996</v>
      </c>
      <c r="AH1742">
        <v>5.1340899999999996</v>
      </c>
      <c r="AI1742">
        <v>-0.31006400000000001</v>
      </c>
      <c r="AJ1742">
        <v>-0.27807599999999999</v>
      </c>
      <c r="AK1742">
        <v>999</v>
      </c>
      <c r="AO1742" t="s">
        <v>5860</v>
      </c>
    </row>
    <row r="1743" spans="1:41" x14ac:dyDescent="0.45">
      <c r="A1743" t="s">
        <v>8916</v>
      </c>
      <c r="B1743" t="s">
        <v>42</v>
      </c>
      <c r="C1743">
        <v>2</v>
      </c>
      <c r="D1743">
        <v>4</v>
      </c>
      <c r="F1743">
        <v>5.3546899999999997</v>
      </c>
      <c r="G1743">
        <v>53</v>
      </c>
      <c r="H1743">
        <v>0</v>
      </c>
      <c r="K1743">
        <v>43.7</v>
      </c>
      <c r="L1743">
        <v>202</v>
      </c>
      <c r="M1743">
        <v>51</v>
      </c>
      <c r="N1743">
        <v>28</v>
      </c>
      <c r="O1743">
        <v>26</v>
      </c>
      <c r="P1743">
        <v>8</v>
      </c>
      <c r="Q1743">
        <v>17</v>
      </c>
      <c r="R1743">
        <v>3</v>
      </c>
      <c r="S1743">
        <v>2</v>
      </c>
      <c r="T1743">
        <v>35</v>
      </c>
      <c r="U1743">
        <v>7.20824</v>
      </c>
      <c r="V1743">
        <v>3.5011399999999999</v>
      </c>
      <c r="W1743">
        <v>2.0588199999999999</v>
      </c>
      <c r="X1743">
        <v>1.6476</v>
      </c>
      <c r="Y1743">
        <v>0.173267</v>
      </c>
      <c r="Z1743">
        <v>8.4158399999999994E-2</v>
      </c>
      <c r="AA1743">
        <v>8.9108906686306E-2</v>
      </c>
      <c r="AB1743">
        <v>0.27868900000000002</v>
      </c>
      <c r="AC1743">
        <v>1.55606</v>
      </c>
      <c r="AD1743">
        <v>0.307143</v>
      </c>
      <c r="AE1743">
        <v>0.70422499999999999</v>
      </c>
      <c r="AH1743">
        <v>5.3374199999999998</v>
      </c>
      <c r="AI1743">
        <v>-0.31074499999999999</v>
      </c>
      <c r="AJ1743">
        <v>-0.38142599999999999</v>
      </c>
      <c r="AK1743">
        <v>999</v>
      </c>
      <c r="AO1743">
        <v>10843</v>
      </c>
    </row>
    <row r="1744" spans="1:41" x14ac:dyDescent="0.45">
      <c r="A1744" t="s">
        <v>9187</v>
      </c>
      <c r="C1744">
        <v>2</v>
      </c>
      <c r="D1744">
        <v>2</v>
      </c>
      <c r="F1744">
        <v>5.0487799999999998</v>
      </c>
      <c r="G1744">
        <v>30</v>
      </c>
      <c r="H1744">
        <v>0</v>
      </c>
      <c r="K1744">
        <v>41</v>
      </c>
      <c r="L1744">
        <v>187</v>
      </c>
      <c r="M1744">
        <v>40</v>
      </c>
      <c r="N1744">
        <v>25</v>
      </c>
      <c r="O1744">
        <v>23</v>
      </c>
      <c r="P1744">
        <v>6</v>
      </c>
      <c r="Q1744">
        <v>22</v>
      </c>
      <c r="R1744">
        <v>1</v>
      </c>
      <c r="S1744">
        <v>4</v>
      </c>
      <c r="T1744">
        <v>36</v>
      </c>
      <c r="U1744">
        <v>7.9024400000000004</v>
      </c>
      <c r="V1744">
        <v>4.8292700000000002</v>
      </c>
      <c r="W1744">
        <v>1.63636</v>
      </c>
      <c r="X1744">
        <v>1.31707</v>
      </c>
      <c r="Y1744">
        <v>0.19251299999999999</v>
      </c>
      <c r="Z1744">
        <v>0.117647</v>
      </c>
      <c r="AA1744">
        <v>7.4866302311420399E-2</v>
      </c>
      <c r="AB1744">
        <v>0.248447</v>
      </c>
      <c r="AC1744">
        <v>1.5122</v>
      </c>
      <c r="AD1744">
        <v>0.28571400000000002</v>
      </c>
      <c r="AE1744">
        <v>0.69029799999999997</v>
      </c>
      <c r="AH1744">
        <v>5.30382</v>
      </c>
      <c r="AI1744">
        <v>-0.31120399999999998</v>
      </c>
      <c r="AJ1744">
        <v>-0.32960099999999998</v>
      </c>
      <c r="AK1744">
        <v>999</v>
      </c>
      <c r="AO1744" t="s">
        <v>9188</v>
      </c>
    </row>
    <row r="1745" spans="1:41" x14ac:dyDescent="0.45">
      <c r="A1745" t="s">
        <v>7565</v>
      </c>
      <c r="B1745" t="s">
        <v>42</v>
      </c>
      <c r="C1745">
        <v>1</v>
      </c>
      <c r="D1745">
        <v>2</v>
      </c>
      <c r="F1745">
        <v>5.2671799999999998</v>
      </c>
      <c r="G1745">
        <v>49</v>
      </c>
      <c r="H1745">
        <v>0</v>
      </c>
      <c r="K1745">
        <v>39.299999999999997</v>
      </c>
      <c r="L1745">
        <v>178</v>
      </c>
      <c r="M1745">
        <v>36</v>
      </c>
      <c r="N1745">
        <v>25</v>
      </c>
      <c r="O1745">
        <v>23</v>
      </c>
      <c r="P1745">
        <v>6</v>
      </c>
      <c r="Q1745">
        <v>26</v>
      </c>
      <c r="R1745">
        <v>1</v>
      </c>
      <c r="S1745">
        <v>2</v>
      </c>
      <c r="T1745">
        <v>44</v>
      </c>
      <c r="U1745">
        <v>10.0763</v>
      </c>
      <c r="V1745">
        <v>5.9542000000000002</v>
      </c>
      <c r="W1745">
        <v>1.69231</v>
      </c>
      <c r="X1745">
        <v>1.37405</v>
      </c>
      <c r="Y1745">
        <v>0.24719099999999999</v>
      </c>
      <c r="Z1745">
        <v>0.146067</v>
      </c>
      <c r="AA1745">
        <v>0.10112360119819599</v>
      </c>
      <c r="AB1745">
        <v>0.24</v>
      </c>
      <c r="AC1745">
        <v>1.57761</v>
      </c>
      <c r="AD1745">
        <v>0.3</v>
      </c>
      <c r="AE1745">
        <v>0.69029799999999997</v>
      </c>
      <c r="AH1745">
        <v>5.1379900000000003</v>
      </c>
      <c r="AI1745">
        <v>-0.31326900000000002</v>
      </c>
      <c r="AJ1745">
        <v>-0.42179800000000001</v>
      </c>
      <c r="AK1745">
        <v>999</v>
      </c>
      <c r="AO1745">
        <v>14375</v>
      </c>
    </row>
    <row r="1746" spans="1:41" x14ac:dyDescent="0.45">
      <c r="A1746" t="s">
        <v>8771</v>
      </c>
      <c r="C1746">
        <v>2</v>
      </c>
      <c r="D1746">
        <v>3</v>
      </c>
      <c r="F1746">
        <v>5.1203500000000002</v>
      </c>
      <c r="G1746">
        <v>36</v>
      </c>
      <c r="H1746">
        <v>3</v>
      </c>
      <c r="K1746">
        <v>45.7</v>
      </c>
      <c r="L1746">
        <v>213</v>
      </c>
      <c r="M1746">
        <v>48</v>
      </c>
      <c r="N1746">
        <v>28</v>
      </c>
      <c r="O1746">
        <v>26</v>
      </c>
      <c r="P1746">
        <v>8</v>
      </c>
      <c r="Q1746">
        <v>23</v>
      </c>
      <c r="R1746">
        <v>1</v>
      </c>
      <c r="S1746">
        <v>5</v>
      </c>
      <c r="T1746">
        <v>43</v>
      </c>
      <c r="U1746">
        <v>8.4682700000000004</v>
      </c>
      <c r="V1746">
        <v>4.5295399999999999</v>
      </c>
      <c r="W1746">
        <v>1.86957</v>
      </c>
      <c r="X1746">
        <v>1.5754900000000001</v>
      </c>
      <c r="Y1746">
        <v>0.201878</v>
      </c>
      <c r="Z1746">
        <v>0.10798099999999999</v>
      </c>
      <c r="AA1746">
        <v>9.3896716833114596E-2</v>
      </c>
      <c r="AB1746">
        <v>0.259459</v>
      </c>
      <c r="AC1746">
        <v>1.5536099999999999</v>
      </c>
      <c r="AD1746">
        <v>0.29850700000000002</v>
      </c>
      <c r="AE1746">
        <v>0.71906400000000004</v>
      </c>
      <c r="AH1746">
        <v>5.4869899999999996</v>
      </c>
      <c r="AI1746">
        <v>-0.31334099999999998</v>
      </c>
      <c r="AJ1746">
        <v>-0.19513800000000001</v>
      </c>
      <c r="AK1746">
        <v>999</v>
      </c>
      <c r="AO1746">
        <v>13424</v>
      </c>
    </row>
    <row r="1747" spans="1:41" x14ac:dyDescent="0.45">
      <c r="A1747" t="s">
        <v>9012</v>
      </c>
      <c r="C1747">
        <v>1</v>
      </c>
      <c r="D1747">
        <v>1</v>
      </c>
      <c r="F1747">
        <v>5.7272699999999999</v>
      </c>
      <c r="G1747">
        <v>32</v>
      </c>
      <c r="H1747">
        <v>0</v>
      </c>
      <c r="K1747">
        <v>33</v>
      </c>
      <c r="L1747">
        <v>152</v>
      </c>
      <c r="M1747">
        <v>35</v>
      </c>
      <c r="N1747">
        <v>22</v>
      </c>
      <c r="O1747">
        <v>21</v>
      </c>
      <c r="P1747">
        <v>5</v>
      </c>
      <c r="Q1747">
        <v>15</v>
      </c>
      <c r="R1747">
        <v>0</v>
      </c>
      <c r="S1747">
        <v>8</v>
      </c>
      <c r="T1747">
        <v>24</v>
      </c>
      <c r="U1747">
        <v>6.5454499999999998</v>
      </c>
      <c r="V1747">
        <v>4.09091</v>
      </c>
      <c r="W1747">
        <v>1.6</v>
      </c>
      <c r="X1747">
        <v>1.36364</v>
      </c>
      <c r="Y1747">
        <v>0.15789500000000001</v>
      </c>
      <c r="Z1747">
        <v>9.86842E-2</v>
      </c>
      <c r="AA1747">
        <v>5.9210516512393903E-2</v>
      </c>
      <c r="AB1747">
        <v>0.271318</v>
      </c>
      <c r="AC1747">
        <v>1.51515</v>
      </c>
      <c r="AD1747">
        <v>0.3</v>
      </c>
      <c r="AE1747">
        <v>0.65116300000000005</v>
      </c>
      <c r="AH1747">
        <v>5.8611000000000004</v>
      </c>
      <c r="AI1747">
        <v>-0.31366699999999997</v>
      </c>
      <c r="AJ1747">
        <v>-8.5855699999999993E-2</v>
      </c>
      <c r="AK1747">
        <v>999</v>
      </c>
      <c r="AO1747" t="s">
        <v>9013</v>
      </c>
    </row>
    <row r="1748" spans="1:41" x14ac:dyDescent="0.45">
      <c r="A1748" t="s">
        <v>8937</v>
      </c>
      <c r="C1748">
        <v>1</v>
      </c>
      <c r="D1748">
        <v>3</v>
      </c>
      <c r="F1748">
        <v>5.8916500000000003</v>
      </c>
      <c r="G1748">
        <v>24</v>
      </c>
      <c r="H1748">
        <v>6</v>
      </c>
      <c r="K1748">
        <v>44.3</v>
      </c>
      <c r="L1748">
        <v>211</v>
      </c>
      <c r="M1748">
        <v>52</v>
      </c>
      <c r="N1748">
        <v>31</v>
      </c>
      <c r="O1748">
        <v>29</v>
      </c>
      <c r="P1748">
        <v>8</v>
      </c>
      <c r="Q1748">
        <v>24</v>
      </c>
      <c r="R1748">
        <v>0</v>
      </c>
      <c r="S1748">
        <v>3</v>
      </c>
      <c r="T1748">
        <v>32</v>
      </c>
      <c r="U1748">
        <v>6.5011299999999999</v>
      </c>
      <c r="V1748">
        <v>4.8758499999999998</v>
      </c>
      <c r="W1748">
        <v>1.3333299999999999</v>
      </c>
      <c r="X1748">
        <v>1.6252800000000001</v>
      </c>
      <c r="Y1748">
        <v>0.15165899999999999</v>
      </c>
      <c r="Z1748">
        <v>0.113744</v>
      </c>
      <c r="AA1748">
        <v>3.79147008061409E-2</v>
      </c>
      <c r="AB1748">
        <v>0.282609</v>
      </c>
      <c r="AC1748">
        <v>1.7155800000000001</v>
      </c>
      <c r="AD1748">
        <v>0.30555599999999999</v>
      </c>
      <c r="AE1748">
        <v>0.69444399999999995</v>
      </c>
      <c r="AH1748">
        <v>5.9864199999999999</v>
      </c>
      <c r="AI1748">
        <v>-0.31447799999999998</v>
      </c>
      <c r="AJ1748">
        <v>-0.34250900000000001</v>
      </c>
      <c r="AK1748">
        <v>999</v>
      </c>
      <c r="AO1748">
        <v>15101</v>
      </c>
    </row>
    <row r="1749" spans="1:41" x14ac:dyDescent="0.45">
      <c r="A1749" t="s">
        <v>9182</v>
      </c>
      <c r="C1749">
        <v>3</v>
      </c>
      <c r="D1749">
        <v>5</v>
      </c>
      <c r="F1749">
        <v>5.2693199999999996</v>
      </c>
      <c r="G1749">
        <v>35</v>
      </c>
      <c r="H1749">
        <v>0</v>
      </c>
      <c r="K1749">
        <v>42.7</v>
      </c>
      <c r="L1749">
        <v>197</v>
      </c>
      <c r="M1749">
        <v>42</v>
      </c>
      <c r="N1749">
        <v>27</v>
      </c>
      <c r="O1749">
        <v>25</v>
      </c>
      <c r="P1749">
        <v>5</v>
      </c>
      <c r="Q1749">
        <v>25</v>
      </c>
      <c r="R1749">
        <v>2</v>
      </c>
      <c r="S1749">
        <v>5</v>
      </c>
      <c r="T1749">
        <v>33</v>
      </c>
      <c r="U1749">
        <v>6.9554999999999998</v>
      </c>
      <c r="V1749">
        <v>5.2693199999999996</v>
      </c>
      <c r="W1749">
        <v>1.32</v>
      </c>
      <c r="X1749">
        <v>1.05386</v>
      </c>
      <c r="Y1749">
        <v>0.167513</v>
      </c>
      <c r="Z1749">
        <v>0.12690399999999999</v>
      </c>
      <c r="AA1749">
        <v>4.0609136223793002E-2</v>
      </c>
      <c r="AB1749">
        <v>0.25149700000000003</v>
      </c>
      <c r="AC1749">
        <v>1.5690900000000001</v>
      </c>
      <c r="AD1749">
        <v>0.28682200000000002</v>
      </c>
      <c r="AE1749">
        <v>0.66666700000000001</v>
      </c>
      <c r="AH1749">
        <v>5.3393499999999996</v>
      </c>
      <c r="AI1749">
        <v>-0.31587999999999999</v>
      </c>
      <c r="AJ1749">
        <v>-0.29855900000000002</v>
      </c>
      <c r="AK1749">
        <v>999</v>
      </c>
      <c r="AO1749" t="s">
        <v>9183</v>
      </c>
    </row>
    <row r="1750" spans="1:41" x14ac:dyDescent="0.45">
      <c r="A1750" t="s">
        <v>9000</v>
      </c>
      <c r="B1750" t="s">
        <v>70</v>
      </c>
      <c r="C1750">
        <v>2</v>
      </c>
      <c r="D1750">
        <v>5</v>
      </c>
      <c r="F1750">
        <v>5.0232599999999996</v>
      </c>
      <c r="G1750">
        <v>38</v>
      </c>
      <c r="H1750">
        <v>0</v>
      </c>
      <c r="K1750">
        <v>43</v>
      </c>
      <c r="L1750">
        <v>199</v>
      </c>
      <c r="M1750">
        <v>41</v>
      </c>
      <c r="N1750">
        <v>26</v>
      </c>
      <c r="O1750">
        <v>24</v>
      </c>
      <c r="P1750">
        <v>6</v>
      </c>
      <c r="Q1750">
        <v>26</v>
      </c>
      <c r="R1750">
        <v>1</v>
      </c>
      <c r="S1750">
        <v>4</v>
      </c>
      <c r="T1750">
        <v>45</v>
      </c>
      <c r="U1750">
        <v>9.4185999999999996</v>
      </c>
      <c r="V1750">
        <v>5.4418600000000001</v>
      </c>
      <c r="W1750">
        <v>1.7307699999999999</v>
      </c>
      <c r="X1750">
        <v>1.2558100000000001</v>
      </c>
      <c r="Y1750">
        <v>0.226131</v>
      </c>
      <c r="Z1750">
        <v>0.13065299999999999</v>
      </c>
      <c r="AA1750">
        <v>9.5477387309074402E-2</v>
      </c>
      <c r="AB1750">
        <v>0.24260399999999999</v>
      </c>
      <c r="AC1750">
        <v>1.5581400000000001</v>
      </c>
      <c r="AD1750">
        <v>0.29660999999999998</v>
      </c>
      <c r="AE1750">
        <v>0.69965900000000003</v>
      </c>
      <c r="AH1750">
        <v>5.0689900000000003</v>
      </c>
      <c r="AI1750">
        <v>-0.31758700000000001</v>
      </c>
      <c r="AJ1750">
        <v>-0.39396399999999998</v>
      </c>
      <c r="AK1750">
        <v>999</v>
      </c>
      <c r="AO1750">
        <v>16306</v>
      </c>
    </row>
    <row r="1751" spans="1:41" x14ac:dyDescent="0.45">
      <c r="A1751" t="s">
        <v>9217</v>
      </c>
      <c r="C1751">
        <v>2</v>
      </c>
      <c r="D1751">
        <v>3</v>
      </c>
      <c r="F1751">
        <v>5.4</v>
      </c>
      <c r="G1751">
        <v>29</v>
      </c>
      <c r="H1751">
        <v>1</v>
      </c>
      <c r="K1751">
        <v>40</v>
      </c>
      <c r="L1751">
        <v>184</v>
      </c>
      <c r="M1751">
        <v>42</v>
      </c>
      <c r="N1751">
        <v>26</v>
      </c>
      <c r="O1751">
        <v>24</v>
      </c>
      <c r="P1751">
        <v>5</v>
      </c>
      <c r="Q1751">
        <v>21</v>
      </c>
      <c r="R1751">
        <v>0</v>
      </c>
      <c r="S1751">
        <v>3</v>
      </c>
      <c r="T1751">
        <v>26</v>
      </c>
      <c r="U1751">
        <v>5.85</v>
      </c>
      <c r="V1751">
        <v>4.7249999999999996</v>
      </c>
      <c r="W1751">
        <v>1.2381</v>
      </c>
      <c r="X1751">
        <v>1.125</v>
      </c>
      <c r="Y1751">
        <v>0.14130400000000001</v>
      </c>
      <c r="Z1751">
        <v>0.11413</v>
      </c>
      <c r="AA1751">
        <v>2.71739065647125E-2</v>
      </c>
      <c r="AB1751">
        <v>0.26250000000000001</v>
      </c>
      <c r="AC1751">
        <v>1.575</v>
      </c>
      <c r="AD1751">
        <v>0.28682200000000002</v>
      </c>
      <c r="AE1751">
        <v>0.66071400000000002</v>
      </c>
      <c r="AH1751">
        <v>5.3800400000000002</v>
      </c>
      <c r="AI1751">
        <v>-0.32259599999999999</v>
      </c>
      <c r="AJ1751">
        <v>-0.36197000000000001</v>
      </c>
      <c r="AK1751">
        <v>999</v>
      </c>
      <c r="AO1751" t="s">
        <v>9218</v>
      </c>
    </row>
    <row r="1752" spans="1:41" x14ac:dyDescent="0.45">
      <c r="A1752" t="s">
        <v>8905</v>
      </c>
      <c r="C1752">
        <v>1</v>
      </c>
      <c r="D1752">
        <v>2</v>
      </c>
      <c r="F1752">
        <v>5.8139500000000002</v>
      </c>
      <c r="G1752">
        <v>41</v>
      </c>
      <c r="H1752">
        <v>1</v>
      </c>
      <c r="K1752">
        <v>38.700000000000003</v>
      </c>
      <c r="L1752">
        <v>177</v>
      </c>
      <c r="M1752">
        <v>50</v>
      </c>
      <c r="N1752">
        <v>27</v>
      </c>
      <c r="O1752">
        <v>25</v>
      </c>
      <c r="P1752">
        <v>8</v>
      </c>
      <c r="Q1752">
        <v>9</v>
      </c>
      <c r="R1752">
        <v>3</v>
      </c>
      <c r="S1752">
        <v>2</v>
      </c>
      <c r="T1752">
        <v>23</v>
      </c>
      <c r="U1752">
        <v>5.34884</v>
      </c>
      <c r="V1752">
        <v>2.0930200000000001</v>
      </c>
      <c r="W1752">
        <v>2.5555599999999998</v>
      </c>
      <c r="X1752">
        <v>1.8604700000000001</v>
      </c>
      <c r="Y1752">
        <v>0.129944</v>
      </c>
      <c r="Z1752">
        <v>5.0847499999999997E-2</v>
      </c>
      <c r="AA1752">
        <v>7.9096049070358193E-2</v>
      </c>
      <c r="AB1752">
        <v>0.301205</v>
      </c>
      <c r="AC1752">
        <v>1.5245500000000001</v>
      </c>
      <c r="AD1752">
        <v>0.31111100000000003</v>
      </c>
      <c r="AE1752">
        <v>0.66945600000000005</v>
      </c>
      <c r="AH1752">
        <v>5.6064600000000002</v>
      </c>
      <c r="AI1752">
        <v>-0.32437700000000003</v>
      </c>
      <c r="AJ1752">
        <v>-0.497585</v>
      </c>
      <c r="AK1752">
        <v>999</v>
      </c>
      <c r="AO1752">
        <v>7803</v>
      </c>
    </row>
    <row r="1753" spans="1:41" x14ac:dyDescent="0.45">
      <c r="A1753" t="s">
        <v>9318</v>
      </c>
      <c r="B1753" t="s">
        <v>39</v>
      </c>
      <c r="C1753">
        <v>3</v>
      </c>
      <c r="D1753">
        <v>6</v>
      </c>
      <c r="F1753">
        <v>5.32653</v>
      </c>
      <c r="G1753">
        <v>39</v>
      </c>
      <c r="H1753">
        <v>0</v>
      </c>
      <c r="K1753">
        <v>49</v>
      </c>
      <c r="L1753">
        <v>226</v>
      </c>
      <c r="M1753">
        <v>49</v>
      </c>
      <c r="N1753">
        <v>31</v>
      </c>
      <c r="O1753">
        <v>29</v>
      </c>
      <c r="P1753">
        <v>6</v>
      </c>
      <c r="Q1753">
        <v>27</v>
      </c>
      <c r="R1753">
        <v>0</v>
      </c>
      <c r="S1753">
        <v>6</v>
      </c>
      <c r="T1753">
        <v>43</v>
      </c>
      <c r="U1753">
        <v>7.8979600000000003</v>
      </c>
      <c r="V1753">
        <v>4.9591799999999999</v>
      </c>
      <c r="W1753">
        <v>1.59259</v>
      </c>
      <c r="X1753">
        <v>1.1020399999999999</v>
      </c>
      <c r="Y1753">
        <v>0.19026499999999999</v>
      </c>
      <c r="Z1753">
        <v>0.11946900000000001</v>
      </c>
      <c r="AA1753">
        <v>7.0796467363834298E-2</v>
      </c>
      <c r="AB1753">
        <v>0.253886</v>
      </c>
      <c r="AC1753">
        <v>1.5510200000000001</v>
      </c>
      <c r="AD1753">
        <v>0.29861100000000002</v>
      </c>
      <c r="AE1753">
        <v>0.66568000000000005</v>
      </c>
      <c r="AH1753">
        <v>5.1121800000000004</v>
      </c>
      <c r="AI1753">
        <v>-0.32549400000000001</v>
      </c>
      <c r="AJ1753">
        <v>-0.435224</v>
      </c>
      <c r="AK1753">
        <v>999</v>
      </c>
      <c r="AO1753">
        <v>25416</v>
      </c>
    </row>
    <row r="1754" spans="1:41" x14ac:dyDescent="0.45">
      <c r="A1754" t="s">
        <v>7555</v>
      </c>
      <c r="B1754" t="s">
        <v>70</v>
      </c>
      <c r="C1754">
        <v>2</v>
      </c>
      <c r="D1754">
        <v>4</v>
      </c>
      <c r="F1754">
        <v>5.3961499999999996</v>
      </c>
      <c r="G1754">
        <v>23</v>
      </c>
      <c r="H1754">
        <v>4</v>
      </c>
      <c r="K1754">
        <v>46.7</v>
      </c>
      <c r="L1754">
        <v>216</v>
      </c>
      <c r="M1754">
        <v>56</v>
      </c>
      <c r="N1754">
        <v>30</v>
      </c>
      <c r="O1754">
        <v>28</v>
      </c>
      <c r="P1754">
        <v>8</v>
      </c>
      <c r="Q1754">
        <v>18</v>
      </c>
      <c r="R1754">
        <v>0</v>
      </c>
      <c r="S1754">
        <v>3</v>
      </c>
      <c r="T1754">
        <v>31</v>
      </c>
      <c r="U1754">
        <v>5.9743000000000004</v>
      </c>
      <c r="V1754">
        <v>3.46895</v>
      </c>
      <c r="W1754">
        <v>1.7222200000000001</v>
      </c>
      <c r="X1754">
        <v>1.54176</v>
      </c>
      <c r="Y1754">
        <v>0.14351900000000001</v>
      </c>
      <c r="Z1754">
        <v>8.3333299999999999E-2</v>
      </c>
      <c r="AA1754">
        <v>6.0185186564922298E-2</v>
      </c>
      <c r="AB1754">
        <v>0.28717900000000002</v>
      </c>
      <c r="AC1754">
        <v>1.5845800000000001</v>
      </c>
      <c r="AD1754">
        <v>0.30769200000000002</v>
      </c>
      <c r="AE1754">
        <v>0.70063699999999995</v>
      </c>
      <c r="AH1754">
        <v>5.5034299999999998</v>
      </c>
      <c r="AI1754">
        <v>-0.32593</v>
      </c>
      <c r="AJ1754">
        <v>-0.36204900000000001</v>
      </c>
      <c r="AK1754">
        <v>999</v>
      </c>
      <c r="AO1754">
        <v>12272</v>
      </c>
    </row>
    <row r="1755" spans="1:41" x14ac:dyDescent="0.45">
      <c r="A1755" t="s">
        <v>9200</v>
      </c>
      <c r="B1755" t="s">
        <v>7</v>
      </c>
      <c r="C1755">
        <v>2</v>
      </c>
      <c r="D1755">
        <v>3</v>
      </c>
      <c r="F1755">
        <v>5.34884</v>
      </c>
      <c r="G1755">
        <v>28</v>
      </c>
      <c r="H1755">
        <v>0</v>
      </c>
      <c r="K1755">
        <v>38.700000000000003</v>
      </c>
      <c r="L1755">
        <v>181</v>
      </c>
      <c r="M1755">
        <v>39</v>
      </c>
      <c r="N1755">
        <v>25</v>
      </c>
      <c r="O1755">
        <v>23</v>
      </c>
      <c r="P1755">
        <v>5</v>
      </c>
      <c r="Q1755">
        <v>23</v>
      </c>
      <c r="R1755">
        <v>0</v>
      </c>
      <c r="S1755">
        <v>5</v>
      </c>
      <c r="T1755">
        <v>34</v>
      </c>
      <c r="U1755">
        <v>7.9069799999999999</v>
      </c>
      <c r="V1755">
        <v>5.34884</v>
      </c>
      <c r="W1755">
        <v>1.4782599999999999</v>
      </c>
      <c r="X1755">
        <v>1.16279</v>
      </c>
      <c r="Y1755">
        <v>0.18784500000000001</v>
      </c>
      <c r="Z1755">
        <v>0.12707199999999999</v>
      </c>
      <c r="AA1755">
        <v>6.07734769582748E-2</v>
      </c>
      <c r="AB1755">
        <v>0.25490200000000002</v>
      </c>
      <c r="AC1755">
        <v>1.6020700000000001</v>
      </c>
      <c r="AD1755">
        <v>0.29824600000000001</v>
      </c>
      <c r="AE1755">
        <v>0.67272699999999996</v>
      </c>
      <c r="AH1755">
        <v>5.3480600000000003</v>
      </c>
      <c r="AI1755">
        <v>-0.32660699999999998</v>
      </c>
      <c r="AJ1755">
        <v>-0.34367999999999999</v>
      </c>
      <c r="AK1755">
        <v>999</v>
      </c>
      <c r="AO1755" t="s">
        <v>9201</v>
      </c>
    </row>
    <row r="1756" spans="1:41" x14ac:dyDescent="0.45">
      <c r="A1756" t="s">
        <v>9177</v>
      </c>
      <c r="C1756">
        <v>1</v>
      </c>
      <c r="D1756">
        <v>3</v>
      </c>
      <c r="F1756">
        <v>5.4473700000000003</v>
      </c>
      <c r="G1756">
        <v>26</v>
      </c>
      <c r="H1756">
        <v>1</v>
      </c>
      <c r="K1756">
        <v>38</v>
      </c>
      <c r="L1756">
        <v>180</v>
      </c>
      <c r="M1756">
        <v>41</v>
      </c>
      <c r="N1756">
        <v>25</v>
      </c>
      <c r="O1756">
        <v>23</v>
      </c>
      <c r="P1756">
        <v>5</v>
      </c>
      <c r="Q1756">
        <v>24</v>
      </c>
      <c r="R1756">
        <v>0</v>
      </c>
      <c r="S1756">
        <v>3</v>
      </c>
      <c r="T1756">
        <v>30</v>
      </c>
      <c r="U1756">
        <v>7.1052600000000004</v>
      </c>
      <c r="V1756">
        <v>5.6842100000000002</v>
      </c>
      <c r="W1756">
        <v>1.25</v>
      </c>
      <c r="X1756">
        <v>1.18421</v>
      </c>
      <c r="Y1756">
        <v>0.16666700000000001</v>
      </c>
      <c r="Z1756">
        <v>0.13333300000000001</v>
      </c>
      <c r="AA1756">
        <v>3.3333331346511799E-2</v>
      </c>
      <c r="AB1756">
        <v>0.26797399999999999</v>
      </c>
      <c r="AC1756">
        <v>1.7105300000000001</v>
      </c>
      <c r="AD1756">
        <v>0.305085</v>
      </c>
      <c r="AE1756">
        <v>0.68965500000000002</v>
      </c>
      <c r="AH1756">
        <v>5.5182000000000002</v>
      </c>
      <c r="AI1756">
        <v>-0.32735199999999998</v>
      </c>
      <c r="AJ1756">
        <v>-0.31729000000000002</v>
      </c>
      <c r="AK1756">
        <v>999</v>
      </c>
      <c r="AO1756" t="s">
        <v>9178</v>
      </c>
    </row>
    <row r="1757" spans="1:41" x14ac:dyDescent="0.45">
      <c r="A1757" t="s">
        <v>9212</v>
      </c>
      <c r="B1757" t="s">
        <v>59</v>
      </c>
      <c r="C1757">
        <v>2</v>
      </c>
      <c r="D1757">
        <v>3</v>
      </c>
      <c r="F1757">
        <v>5.5629099999999996</v>
      </c>
      <c r="G1757">
        <v>28</v>
      </c>
      <c r="H1757">
        <v>5</v>
      </c>
      <c r="K1757">
        <v>45.3</v>
      </c>
      <c r="L1757">
        <v>214</v>
      </c>
      <c r="M1757">
        <v>48</v>
      </c>
      <c r="N1757">
        <v>30</v>
      </c>
      <c r="O1757">
        <v>28</v>
      </c>
      <c r="P1757">
        <v>6</v>
      </c>
      <c r="Q1757">
        <v>29</v>
      </c>
      <c r="R1757">
        <v>0</v>
      </c>
      <c r="S1757">
        <v>4</v>
      </c>
      <c r="T1757">
        <v>35</v>
      </c>
      <c r="U1757">
        <v>6.95364</v>
      </c>
      <c r="V1757">
        <v>5.76159</v>
      </c>
      <c r="W1757">
        <v>1.2069000000000001</v>
      </c>
      <c r="X1757">
        <v>1.1920500000000001</v>
      </c>
      <c r="Y1757">
        <v>0.163551</v>
      </c>
      <c r="Z1757">
        <v>0.135514</v>
      </c>
      <c r="AA1757">
        <v>2.8037384152412401E-2</v>
      </c>
      <c r="AB1757">
        <v>0.26519300000000001</v>
      </c>
      <c r="AC1757">
        <v>1.6997800000000001</v>
      </c>
      <c r="AD1757">
        <v>0.3</v>
      </c>
      <c r="AE1757">
        <v>0.68513100000000005</v>
      </c>
      <c r="AH1757">
        <v>5.61707</v>
      </c>
      <c r="AI1757">
        <v>-0.328069</v>
      </c>
      <c r="AJ1757">
        <v>-0.34075</v>
      </c>
      <c r="AK1757">
        <v>999</v>
      </c>
      <c r="AO1757">
        <v>23425</v>
      </c>
    </row>
    <row r="1758" spans="1:41" x14ac:dyDescent="0.45">
      <c r="A1758" t="s">
        <v>9226</v>
      </c>
      <c r="B1758" t="s">
        <v>107</v>
      </c>
      <c r="C1758">
        <v>2</v>
      </c>
      <c r="D1758">
        <v>3</v>
      </c>
      <c r="F1758">
        <v>5.2300199999999997</v>
      </c>
      <c r="G1758">
        <v>35</v>
      </c>
      <c r="H1758">
        <v>0</v>
      </c>
      <c r="K1758">
        <v>41.3</v>
      </c>
      <c r="L1758">
        <v>191</v>
      </c>
      <c r="M1758">
        <v>41</v>
      </c>
      <c r="N1758">
        <v>26</v>
      </c>
      <c r="O1758">
        <v>24</v>
      </c>
      <c r="P1758">
        <v>5</v>
      </c>
      <c r="Q1758">
        <v>27</v>
      </c>
      <c r="R1758">
        <v>0</v>
      </c>
      <c r="S1758">
        <v>3</v>
      </c>
      <c r="T1758">
        <v>35</v>
      </c>
      <c r="U1758">
        <v>7.6271199999999997</v>
      </c>
      <c r="V1758">
        <v>5.8837799999999998</v>
      </c>
      <c r="W1758">
        <v>1.2963</v>
      </c>
      <c r="X1758">
        <v>1.0895900000000001</v>
      </c>
      <c r="Y1758">
        <v>0.18324599999999999</v>
      </c>
      <c r="Z1758">
        <v>0.14136099999999999</v>
      </c>
      <c r="AA1758">
        <v>4.18848246335983E-2</v>
      </c>
      <c r="AB1758">
        <v>0.254658</v>
      </c>
      <c r="AC1758">
        <v>1.64649</v>
      </c>
      <c r="AD1758">
        <v>0.29752099999999998</v>
      </c>
      <c r="AE1758">
        <v>0.68852500000000005</v>
      </c>
      <c r="AH1758">
        <v>5.3131500000000003</v>
      </c>
      <c r="AI1758">
        <v>-0.33018900000000001</v>
      </c>
      <c r="AJ1758">
        <v>-0.27741700000000002</v>
      </c>
      <c r="AK1758">
        <v>999</v>
      </c>
      <c r="AO1758" t="s">
        <v>9227</v>
      </c>
    </row>
    <row r="1759" spans="1:41" x14ac:dyDescent="0.45">
      <c r="A1759" t="s">
        <v>7636</v>
      </c>
      <c r="B1759" t="s">
        <v>16</v>
      </c>
      <c r="C1759">
        <v>3</v>
      </c>
      <c r="D1759">
        <v>5</v>
      </c>
      <c r="F1759">
        <v>5.3119699999999996</v>
      </c>
      <c r="G1759">
        <v>23</v>
      </c>
      <c r="H1759">
        <v>3</v>
      </c>
      <c r="K1759">
        <v>59.3</v>
      </c>
      <c r="L1759">
        <v>274</v>
      </c>
      <c r="M1759">
        <v>65</v>
      </c>
      <c r="N1759">
        <v>37</v>
      </c>
      <c r="O1759">
        <v>35</v>
      </c>
      <c r="P1759">
        <v>8</v>
      </c>
      <c r="Q1759">
        <v>29</v>
      </c>
      <c r="R1759">
        <v>0</v>
      </c>
      <c r="S1759">
        <v>6</v>
      </c>
      <c r="T1759">
        <v>43</v>
      </c>
      <c r="U1759">
        <v>6.5261399999999998</v>
      </c>
      <c r="V1759">
        <v>4.4013499999999999</v>
      </c>
      <c r="W1759">
        <v>1.4827600000000001</v>
      </c>
      <c r="X1759">
        <v>1.21417</v>
      </c>
      <c r="Y1759">
        <v>0.15693399999999999</v>
      </c>
      <c r="Z1759">
        <v>0.105839</v>
      </c>
      <c r="AA1759">
        <v>5.1094889640808099E-2</v>
      </c>
      <c r="AB1759">
        <v>0.27196700000000001</v>
      </c>
      <c r="AC1759">
        <v>1.5851599999999999</v>
      </c>
      <c r="AD1759">
        <v>0.30319099999999999</v>
      </c>
      <c r="AE1759">
        <v>0.68840599999999996</v>
      </c>
      <c r="AH1759">
        <v>5.3292400000000004</v>
      </c>
      <c r="AI1759">
        <v>-0.333341</v>
      </c>
      <c r="AJ1759">
        <v>-0.29744799999999999</v>
      </c>
      <c r="AK1759">
        <v>999</v>
      </c>
      <c r="AO1759">
        <v>30226</v>
      </c>
    </row>
    <row r="1760" spans="1:41" x14ac:dyDescent="0.45">
      <c r="A1760" t="s">
        <v>7533</v>
      </c>
      <c r="B1760" t="s">
        <v>130</v>
      </c>
      <c r="C1760">
        <v>3</v>
      </c>
      <c r="D1760">
        <v>7</v>
      </c>
      <c r="F1760">
        <v>6.1753499999999999</v>
      </c>
      <c r="G1760">
        <v>19</v>
      </c>
      <c r="H1760">
        <v>16</v>
      </c>
      <c r="K1760">
        <v>78.7</v>
      </c>
      <c r="L1760">
        <v>369</v>
      </c>
      <c r="M1760">
        <v>92</v>
      </c>
      <c r="N1760">
        <v>58</v>
      </c>
      <c r="O1760">
        <v>54</v>
      </c>
      <c r="P1760">
        <v>15</v>
      </c>
      <c r="Q1760">
        <v>42</v>
      </c>
      <c r="R1760">
        <v>0</v>
      </c>
      <c r="S1760">
        <v>2</v>
      </c>
      <c r="T1760">
        <v>53</v>
      </c>
      <c r="U1760">
        <v>6.0609900000000003</v>
      </c>
      <c r="V1760">
        <v>4.8030499999999998</v>
      </c>
      <c r="W1760">
        <v>1.2619</v>
      </c>
      <c r="X1760">
        <v>1.7153700000000001</v>
      </c>
      <c r="Y1760">
        <v>0.14363100000000001</v>
      </c>
      <c r="Z1760">
        <v>0.11382100000000001</v>
      </c>
      <c r="AA1760">
        <v>2.9810301959514601E-2</v>
      </c>
      <c r="AB1760">
        <v>0.28307700000000002</v>
      </c>
      <c r="AC1760">
        <v>1.7026699999999999</v>
      </c>
      <c r="AD1760">
        <v>0.29961100000000002</v>
      </c>
      <c r="AE1760">
        <v>0.672566</v>
      </c>
      <c r="AH1760">
        <v>6.0631700000000004</v>
      </c>
      <c r="AI1760">
        <v>-0.33615400000000001</v>
      </c>
      <c r="AJ1760">
        <v>-0.55695300000000003</v>
      </c>
      <c r="AK1760">
        <v>999</v>
      </c>
      <c r="AO1760">
        <v>11589</v>
      </c>
    </row>
    <row r="1761" spans="1:41" x14ac:dyDescent="0.45">
      <c r="A1761" t="s">
        <v>9293</v>
      </c>
      <c r="C1761">
        <v>1</v>
      </c>
      <c r="D1761">
        <v>3</v>
      </c>
      <c r="F1761">
        <v>5.5831299999999997</v>
      </c>
      <c r="G1761">
        <v>22</v>
      </c>
      <c r="H1761">
        <v>4</v>
      </c>
      <c r="K1761">
        <v>40.299999999999997</v>
      </c>
      <c r="L1761">
        <v>190</v>
      </c>
      <c r="M1761">
        <v>45</v>
      </c>
      <c r="N1761">
        <v>27</v>
      </c>
      <c r="O1761">
        <v>25</v>
      </c>
      <c r="P1761">
        <v>5</v>
      </c>
      <c r="Q1761">
        <v>23</v>
      </c>
      <c r="R1761">
        <v>0</v>
      </c>
      <c r="S1761">
        <v>4</v>
      </c>
      <c r="T1761">
        <v>25</v>
      </c>
      <c r="U1761">
        <v>5.5831299999999997</v>
      </c>
      <c r="V1761">
        <v>5.1364799999999997</v>
      </c>
      <c r="W1761">
        <v>1.0869599999999999</v>
      </c>
      <c r="X1761">
        <v>1.11663</v>
      </c>
      <c r="Y1761">
        <v>0.131579</v>
      </c>
      <c r="Z1761">
        <v>0.12105299999999999</v>
      </c>
      <c r="AA1761">
        <v>1.05263218283653E-2</v>
      </c>
      <c r="AB1761">
        <v>0.27607399999999999</v>
      </c>
      <c r="AC1761">
        <v>1.6873400000000001</v>
      </c>
      <c r="AD1761">
        <v>0.30075200000000002</v>
      </c>
      <c r="AE1761">
        <v>0.67213100000000003</v>
      </c>
      <c r="AH1761">
        <v>5.6371700000000002</v>
      </c>
      <c r="AI1761">
        <v>-0.33644600000000002</v>
      </c>
      <c r="AJ1761">
        <v>-0.42011199999999999</v>
      </c>
      <c r="AK1761">
        <v>999</v>
      </c>
      <c r="AO1761" t="s">
        <v>9294</v>
      </c>
    </row>
    <row r="1762" spans="1:41" x14ac:dyDescent="0.45">
      <c r="A1762" t="s">
        <v>9146</v>
      </c>
      <c r="C1762">
        <v>1</v>
      </c>
      <c r="D1762">
        <v>3</v>
      </c>
      <c r="F1762">
        <v>5.5814000000000004</v>
      </c>
      <c r="G1762">
        <v>26</v>
      </c>
      <c r="H1762">
        <v>0</v>
      </c>
      <c r="K1762">
        <v>38.700000000000003</v>
      </c>
      <c r="L1762">
        <v>184</v>
      </c>
      <c r="M1762">
        <v>42</v>
      </c>
      <c r="N1762">
        <v>26</v>
      </c>
      <c r="O1762">
        <v>24</v>
      </c>
      <c r="P1762">
        <v>5</v>
      </c>
      <c r="Q1762">
        <v>25</v>
      </c>
      <c r="R1762">
        <v>0</v>
      </c>
      <c r="S1762">
        <v>2</v>
      </c>
      <c r="T1762">
        <v>32</v>
      </c>
      <c r="U1762">
        <v>7.4418600000000001</v>
      </c>
      <c r="V1762">
        <v>5.8139500000000002</v>
      </c>
      <c r="W1762">
        <v>1.28</v>
      </c>
      <c r="X1762">
        <v>1.16279</v>
      </c>
      <c r="Y1762">
        <v>0.17391300000000001</v>
      </c>
      <c r="Z1762">
        <v>0.13586999999999999</v>
      </c>
      <c r="AA1762">
        <v>3.80434840917587E-2</v>
      </c>
      <c r="AB1762">
        <v>0.26751599999999998</v>
      </c>
      <c r="AC1762">
        <v>1.7312700000000001</v>
      </c>
      <c r="AD1762">
        <v>0.30833300000000002</v>
      </c>
      <c r="AE1762">
        <v>0.68333299999999997</v>
      </c>
      <c r="AH1762">
        <v>5.3738999999999999</v>
      </c>
      <c r="AI1762">
        <v>-0.33707599999999999</v>
      </c>
      <c r="AJ1762">
        <v>-0.439189</v>
      </c>
      <c r="AK1762">
        <v>999</v>
      </c>
      <c r="AO1762">
        <v>20643</v>
      </c>
    </row>
    <row r="1763" spans="1:41" x14ac:dyDescent="0.45">
      <c r="A1763" t="s">
        <v>7603</v>
      </c>
      <c r="B1763" t="s">
        <v>14</v>
      </c>
      <c r="C1763">
        <v>1</v>
      </c>
      <c r="D1763">
        <v>1</v>
      </c>
      <c r="F1763">
        <v>5.86402</v>
      </c>
      <c r="G1763">
        <v>29</v>
      </c>
      <c r="H1763">
        <v>1</v>
      </c>
      <c r="K1763">
        <v>35.299999999999997</v>
      </c>
      <c r="L1763">
        <v>168</v>
      </c>
      <c r="M1763">
        <v>33</v>
      </c>
      <c r="N1763">
        <v>25</v>
      </c>
      <c r="O1763">
        <v>23</v>
      </c>
      <c r="P1763">
        <v>5</v>
      </c>
      <c r="Q1763">
        <v>28</v>
      </c>
      <c r="R1763">
        <v>1</v>
      </c>
      <c r="S1763">
        <v>2</v>
      </c>
      <c r="T1763">
        <v>36</v>
      </c>
      <c r="U1763">
        <v>9.1784700000000008</v>
      </c>
      <c r="V1763">
        <v>7.1388100000000003</v>
      </c>
      <c r="W1763">
        <v>1.2857099999999999</v>
      </c>
      <c r="X1763">
        <v>1.2747900000000001</v>
      </c>
      <c r="Y1763">
        <v>0.214286</v>
      </c>
      <c r="Z1763">
        <v>0.16666700000000001</v>
      </c>
      <c r="AA1763">
        <v>4.7619044780731201E-2</v>
      </c>
      <c r="AB1763">
        <v>0.23913000000000001</v>
      </c>
      <c r="AC1763">
        <v>1.7280500000000001</v>
      </c>
      <c r="AD1763">
        <v>0.28866000000000003</v>
      </c>
      <c r="AE1763">
        <v>0.66666700000000001</v>
      </c>
      <c r="AH1763">
        <v>5.6063200000000002</v>
      </c>
      <c r="AI1763">
        <v>-0.33846599999999999</v>
      </c>
      <c r="AJ1763">
        <v>-0.616873</v>
      </c>
      <c r="AK1763">
        <v>999</v>
      </c>
      <c r="AO1763">
        <v>17117</v>
      </c>
    </row>
    <row r="1764" spans="1:41" x14ac:dyDescent="0.45">
      <c r="A1764" t="s">
        <v>9148</v>
      </c>
      <c r="B1764" t="s">
        <v>104</v>
      </c>
      <c r="C1764">
        <v>2</v>
      </c>
      <c r="D1764">
        <v>3</v>
      </c>
      <c r="F1764">
        <v>5.5227300000000001</v>
      </c>
      <c r="G1764">
        <v>32</v>
      </c>
      <c r="H1764">
        <v>1</v>
      </c>
      <c r="K1764">
        <v>44</v>
      </c>
      <c r="L1764">
        <v>204</v>
      </c>
      <c r="M1764">
        <v>48</v>
      </c>
      <c r="N1764">
        <v>29</v>
      </c>
      <c r="O1764">
        <v>27</v>
      </c>
      <c r="P1764">
        <v>6</v>
      </c>
      <c r="Q1764">
        <v>22</v>
      </c>
      <c r="R1764">
        <v>0</v>
      </c>
      <c r="S1764">
        <v>4</v>
      </c>
      <c r="T1764">
        <v>27</v>
      </c>
      <c r="U1764">
        <v>5.5227300000000001</v>
      </c>
      <c r="V1764">
        <v>4.5</v>
      </c>
      <c r="W1764">
        <v>1.2272700000000001</v>
      </c>
      <c r="X1764">
        <v>1.2272700000000001</v>
      </c>
      <c r="Y1764">
        <v>0.132353</v>
      </c>
      <c r="Z1764">
        <v>0.10784299999999999</v>
      </c>
      <c r="AA1764">
        <v>2.4509809911250999E-2</v>
      </c>
      <c r="AB1764">
        <v>0.26966299999999999</v>
      </c>
      <c r="AC1764">
        <v>1.59091</v>
      </c>
      <c r="AD1764">
        <v>0.289655</v>
      </c>
      <c r="AE1764">
        <v>0.66558399999999995</v>
      </c>
      <c r="AH1764">
        <v>5.5732200000000001</v>
      </c>
      <c r="AI1764">
        <v>-0.338812</v>
      </c>
      <c r="AJ1764">
        <v>-0.38694299999999998</v>
      </c>
      <c r="AK1764">
        <v>999</v>
      </c>
      <c r="AO1764" t="s">
        <v>9149</v>
      </c>
    </row>
    <row r="1765" spans="1:41" x14ac:dyDescent="0.45">
      <c r="A1765" t="s">
        <v>8691</v>
      </c>
      <c r="C1765">
        <v>2</v>
      </c>
      <c r="D1765">
        <v>3</v>
      </c>
      <c r="F1765">
        <v>5.1798599999999997</v>
      </c>
      <c r="G1765">
        <v>48</v>
      </c>
      <c r="H1765">
        <v>0</v>
      </c>
      <c r="K1765">
        <v>41.7</v>
      </c>
      <c r="L1765">
        <v>192</v>
      </c>
      <c r="M1765">
        <v>48</v>
      </c>
      <c r="N1765">
        <v>26</v>
      </c>
      <c r="O1765">
        <v>24</v>
      </c>
      <c r="P1765">
        <v>8</v>
      </c>
      <c r="Q1765">
        <v>16</v>
      </c>
      <c r="R1765">
        <v>2</v>
      </c>
      <c r="S1765">
        <v>3</v>
      </c>
      <c r="T1765">
        <v>35</v>
      </c>
      <c r="U1765">
        <v>7.55396</v>
      </c>
      <c r="V1765">
        <v>3.4532400000000001</v>
      </c>
      <c r="W1765">
        <v>2.1875</v>
      </c>
      <c r="X1765">
        <v>1.72662</v>
      </c>
      <c r="Y1765">
        <v>0.18229200000000001</v>
      </c>
      <c r="Z1765">
        <v>8.3333299999999999E-2</v>
      </c>
      <c r="AA1765">
        <v>9.8958335816860199E-2</v>
      </c>
      <c r="AB1765">
        <v>0.27745700000000001</v>
      </c>
      <c r="AC1765">
        <v>1.53477</v>
      </c>
      <c r="AD1765">
        <v>0.30769200000000002</v>
      </c>
      <c r="AE1765">
        <v>0.71969700000000003</v>
      </c>
      <c r="AH1765">
        <v>5.43729</v>
      </c>
      <c r="AI1765">
        <v>-0.34110800000000002</v>
      </c>
      <c r="AJ1765">
        <v>-0.29387000000000002</v>
      </c>
      <c r="AK1765">
        <v>999</v>
      </c>
      <c r="AO1765">
        <v>10343</v>
      </c>
    </row>
    <row r="1766" spans="1:41" x14ac:dyDescent="0.45">
      <c r="A1766" t="s">
        <v>9114</v>
      </c>
      <c r="C1766">
        <v>2</v>
      </c>
      <c r="D1766">
        <v>4</v>
      </c>
      <c r="F1766">
        <v>5.7908799999999996</v>
      </c>
      <c r="G1766">
        <v>31</v>
      </c>
      <c r="H1766">
        <v>1</v>
      </c>
      <c r="K1766">
        <v>37.299999999999997</v>
      </c>
      <c r="L1766">
        <v>177</v>
      </c>
      <c r="M1766">
        <v>41</v>
      </c>
      <c r="N1766">
        <v>26</v>
      </c>
      <c r="O1766">
        <v>24</v>
      </c>
      <c r="P1766">
        <v>6</v>
      </c>
      <c r="Q1766">
        <v>21</v>
      </c>
      <c r="R1766">
        <v>1</v>
      </c>
      <c r="S1766">
        <v>3</v>
      </c>
      <c r="T1766">
        <v>32</v>
      </c>
      <c r="U1766">
        <v>7.7211800000000004</v>
      </c>
      <c r="V1766">
        <v>5.0670200000000003</v>
      </c>
      <c r="W1766">
        <v>1.5238100000000001</v>
      </c>
      <c r="X1766">
        <v>1.4477199999999999</v>
      </c>
      <c r="Y1766">
        <v>0.18079100000000001</v>
      </c>
      <c r="Z1766">
        <v>0.118644</v>
      </c>
      <c r="AA1766">
        <v>6.2146894633769899E-2</v>
      </c>
      <c r="AB1766">
        <v>0.26797399999999999</v>
      </c>
      <c r="AC1766">
        <v>1.6621999999999999</v>
      </c>
      <c r="AD1766">
        <v>0.30434800000000001</v>
      </c>
      <c r="AE1766">
        <v>0.67164199999999996</v>
      </c>
      <c r="AH1766">
        <v>5.56067</v>
      </c>
      <c r="AI1766">
        <v>-0.342696</v>
      </c>
      <c r="AJ1766">
        <v>-0.59474700000000003</v>
      </c>
      <c r="AK1766">
        <v>999</v>
      </c>
      <c r="AO1766">
        <v>15157</v>
      </c>
    </row>
    <row r="1767" spans="1:41" x14ac:dyDescent="0.45">
      <c r="A1767" t="s">
        <v>9111</v>
      </c>
      <c r="C1767">
        <v>1</v>
      </c>
      <c r="D1767">
        <v>2</v>
      </c>
      <c r="F1767">
        <v>5.3083099999999996</v>
      </c>
      <c r="G1767">
        <v>31</v>
      </c>
      <c r="H1767">
        <v>1</v>
      </c>
      <c r="K1767">
        <v>37.299999999999997</v>
      </c>
      <c r="L1767">
        <v>176</v>
      </c>
      <c r="M1767">
        <v>40</v>
      </c>
      <c r="N1767">
        <v>24</v>
      </c>
      <c r="O1767">
        <v>22</v>
      </c>
      <c r="P1767">
        <v>5</v>
      </c>
      <c r="Q1767">
        <v>18</v>
      </c>
      <c r="R1767">
        <v>1</v>
      </c>
      <c r="S1767">
        <v>4</v>
      </c>
      <c r="T1767">
        <v>26</v>
      </c>
      <c r="U1767">
        <v>6.27346</v>
      </c>
      <c r="V1767">
        <v>4.3431600000000001</v>
      </c>
      <c r="W1767">
        <v>1.4444399999999999</v>
      </c>
      <c r="X1767">
        <v>1.2064299999999999</v>
      </c>
      <c r="Y1767">
        <v>0.147727</v>
      </c>
      <c r="Z1767">
        <v>0.102273</v>
      </c>
      <c r="AA1767">
        <v>4.5454539358615799E-2</v>
      </c>
      <c r="AB1767">
        <v>0.25974000000000003</v>
      </c>
      <c r="AC1767">
        <v>1.5549599999999999</v>
      </c>
      <c r="AD1767">
        <v>0.284553</v>
      </c>
      <c r="AE1767">
        <v>0.66666700000000001</v>
      </c>
      <c r="AH1767">
        <v>5.3730000000000002</v>
      </c>
      <c r="AI1767">
        <v>-0.34432000000000001</v>
      </c>
      <c r="AJ1767">
        <v>-0.42774899999999999</v>
      </c>
      <c r="AK1767">
        <v>999</v>
      </c>
      <c r="AO1767">
        <v>14899</v>
      </c>
    </row>
    <row r="1768" spans="1:41" x14ac:dyDescent="0.45">
      <c r="A1768" t="s">
        <v>9098</v>
      </c>
      <c r="C1768">
        <v>2</v>
      </c>
      <c r="D1768">
        <v>2</v>
      </c>
      <c r="F1768">
        <v>5.1498600000000003</v>
      </c>
      <c r="G1768">
        <v>28</v>
      </c>
      <c r="H1768">
        <v>1</v>
      </c>
      <c r="K1768">
        <v>36.700000000000003</v>
      </c>
      <c r="L1768">
        <v>170</v>
      </c>
      <c r="M1768">
        <v>31</v>
      </c>
      <c r="N1768">
        <v>22</v>
      </c>
      <c r="O1768">
        <v>21</v>
      </c>
      <c r="P1768">
        <v>5</v>
      </c>
      <c r="Q1768">
        <v>29</v>
      </c>
      <c r="R1768">
        <v>1</v>
      </c>
      <c r="S1768">
        <v>3</v>
      </c>
      <c r="T1768">
        <v>40</v>
      </c>
      <c r="U1768">
        <v>9.8092600000000001</v>
      </c>
      <c r="V1768">
        <v>7.11172</v>
      </c>
      <c r="W1768">
        <v>1.37931</v>
      </c>
      <c r="X1768">
        <v>1.2261599999999999</v>
      </c>
      <c r="Y1768">
        <v>0.235294</v>
      </c>
      <c r="Z1768">
        <v>0.17058799999999999</v>
      </c>
      <c r="AA1768">
        <v>6.4705878496170002E-2</v>
      </c>
      <c r="AB1768">
        <v>0.224638</v>
      </c>
      <c r="AC1768">
        <v>1.6348800000000001</v>
      </c>
      <c r="AD1768">
        <v>0.27956999999999999</v>
      </c>
      <c r="AE1768">
        <v>0.71698099999999998</v>
      </c>
      <c r="AH1768">
        <v>5.4621199999999996</v>
      </c>
      <c r="AI1768">
        <v>-0.34661700000000001</v>
      </c>
      <c r="AJ1768">
        <v>-0.205148</v>
      </c>
      <c r="AK1768">
        <v>999</v>
      </c>
      <c r="AO1768" t="s">
        <v>9099</v>
      </c>
    </row>
    <row r="1769" spans="1:41" x14ac:dyDescent="0.45">
      <c r="A1769" t="s">
        <v>9041</v>
      </c>
      <c r="C1769">
        <v>2</v>
      </c>
      <c r="D1769">
        <v>2</v>
      </c>
      <c r="F1769">
        <v>4.9586800000000002</v>
      </c>
      <c r="G1769">
        <v>26</v>
      </c>
      <c r="H1769">
        <v>0</v>
      </c>
      <c r="K1769">
        <v>36.299999999999997</v>
      </c>
      <c r="L1769">
        <v>170</v>
      </c>
      <c r="M1769">
        <v>34</v>
      </c>
      <c r="N1769">
        <v>21</v>
      </c>
      <c r="O1769">
        <v>20</v>
      </c>
      <c r="P1769">
        <v>5</v>
      </c>
      <c r="Q1769">
        <v>26</v>
      </c>
      <c r="R1769">
        <v>0</v>
      </c>
      <c r="S1769">
        <v>1</v>
      </c>
      <c r="T1769">
        <v>35</v>
      </c>
      <c r="U1769">
        <v>8.6776900000000001</v>
      </c>
      <c r="V1769">
        <v>6.4462799999999998</v>
      </c>
      <c r="W1769">
        <v>1.34615</v>
      </c>
      <c r="X1769">
        <v>1.23967</v>
      </c>
      <c r="Y1769">
        <v>0.20588200000000001</v>
      </c>
      <c r="Z1769">
        <v>0.15294099999999999</v>
      </c>
      <c r="AA1769">
        <v>5.2941173315048197E-2</v>
      </c>
      <c r="AB1769">
        <v>0.237762</v>
      </c>
      <c r="AC1769">
        <v>1.65289</v>
      </c>
      <c r="AD1769">
        <v>0.281553</v>
      </c>
      <c r="AE1769">
        <v>0.73584899999999998</v>
      </c>
      <c r="AH1769">
        <v>5.3487</v>
      </c>
      <c r="AI1769">
        <v>-0.34706500000000001</v>
      </c>
      <c r="AJ1769">
        <v>-0.15212500000000001</v>
      </c>
      <c r="AK1769">
        <v>999</v>
      </c>
      <c r="AO1769" t="s">
        <v>9042</v>
      </c>
    </row>
    <row r="1770" spans="1:41" x14ac:dyDescent="0.45">
      <c r="A1770" t="s">
        <v>7554</v>
      </c>
      <c r="C1770">
        <v>4</v>
      </c>
      <c r="D1770">
        <v>6</v>
      </c>
      <c r="F1770">
        <v>5.4838699999999996</v>
      </c>
      <c r="G1770">
        <v>17</v>
      </c>
      <c r="H1770">
        <v>15</v>
      </c>
      <c r="K1770">
        <v>83.7</v>
      </c>
      <c r="L1770">
        <v>377</v>
      </c>
      <c r="M1770">
        <v>91</v>
      </c>
      <c r="N1770">
        <v>55</v>
      </c>
      <c r="O1770">
        <v>51</v>
      </c>
      <c r="P1770">
        <v>16</v>
      </c>
      <c r="Q1770">
        <v>35</v>
      </c>
      <c r="R1770">
        <v>1</v>
      </c>
      <c r="S1770">
        <v>6</v>
      </c>
      <c r="T1770">
        <v>59</v>
      </c>
      <c r="U1770">
        <v>6.3440899999999996</v>
      </c>
      <c r="V1770">
        <v>3.7634400000000001</v>
      </c>
      <c r="W1770">
        <v>1.68571</v>
      </c>
      <c r="X1770">
        <v>1.7204299999999999</v>
      </c>
      <c r="Y1770">
        <v>0.156499</v>
      </c>
      <c r="Z1770">
        <v>9.2838199999999996E-2</v>
      </c>
      <c r="AA1770">
        <v>6.3660472631454398E-2</v>
      </c>
      <c r="AB1770">
        <v>0.27083299999999999</v>
      </c>
      <c r="AC1770">
        <v>1.5053799999999999</v>
      </c>
      <c r="AD1770">
        <v>0.287356</v>
      </c>
      <c r="AE1770">
        <v>0.68532800000000005</v>
      </c>
      <c r="AH1770">
        <v>5.7998399999999997</v>
      </c>
      <c r="AI1770">
        <v>-0.34746500000000002</v>
      </c>
      <c r="AJ1770">
        <v>-0.21443799999999999</v>
      </c>
      <c r="AK1770">
        <v>999</v>
      </c>
      <c r="AO1770">
        <v>6797</v>
      </c>
    </row>
    <row r="1771" spans="1:41" x14ac:dyDescent="0.45">
      <c r="A1771" t="s">
        <v>9251</v>
      </c>
      <c r="B1771" t="s">
        <v>21</v>
      </c>
      <c r="C1771">
        <v>3</v>
      </c>
      <c r="D1771">
        <v>5</v>
      </c>
      <c r="F1771">
        <v>5.1798599999999997</v>
      </c>
      <c r="G1771">
        <v>36</v>
      </c>
      <c r="H1771">
        <v>0</v>
      </c>
      <c r="K1771">
        <v>41.7</v>
      </c>
      <c r="L1771">
        <v>189</v>
      </c>
      <c r="M1771">
        <v>38</v>
      </c>
      <c r="N1771">
        <v>26</v>
      </c>
      <c r="O1771">
        <v>24</v>
      </c>
      <c r="P1771">
        <v>6</v>
      </c>
      <c r="Q1771">
        <v>28</v>
      </c>
      <c r="R1771">
        <v>0</v>
      </c>
      <c r="S1771">
        <v>2</v>
      </c>
      <c r="T1771">
        <v>43</v>
      </c>
      <c r="U1771">
        <v>9.2805800000000005</v>
      </c>
      <c r="V1771">
        <v>6.0431699999999999</v>
      </c>
      <c r="W1771">
        <v>1.5357099999999999</v>
      </c>
      <c r="X1771">
        <v>1.2949600000000001</v>
      </c>
      <c r="Y1771">
        <v>0.22751299999999999</v>
      </c>
      <c r="Z1771">
        <v>0.148148</v>
      </c>
      <c r="AA1771">
        <v>7.9365074634552002E-2</v>
      </c>
      <c r="AB1771">
        <v>0.23899400000000001</v>
      </c>
      <c r="AC1771">
        <v>1.58273</v>
      </c>
      <c r="AD1771">
        <v>0.29090899999999997</v>
      </c>
      <c r="AE1771">
        <v>0.69444399999999995</v>
      </c>
      <c r="AH1771">
        <v>5.2214700000000001</v>
      </c>
      <c r="AI1771">
        <v>-0.34856900000000002</v>
      </c>
      <c r="AJ1771">
        <v>-0.39987499999999998</v>
      </c>
      <c r="AK1771">
        <v>999</v>
      </c>
      <c r="AO1771" t="s">
        <v>9252</v>
      </c>
    </row>
    <row r="1772" spans="1:41" x14ac:dyDescent="0.45">
      <c r="A1772" t="s">
        <v>9052</v>
      </c>
      <c r="B1772" t="s">
        <v>46</v>
      </c>
      <c r="C1772">
        <v>1</v>
      </c>
      <c r="D1772">
        <v>1</v>
      </c>
      <c r="F1772">
        <v>5.5161300000000004</v>
      </c>
      <c r="G1772">
        <v>27</v>
      </c>
      <c r="H1772">
        <v>1</v>
      </c>
      <c r="K1772">
        <v>31</v>
      </c>
      <c r="L1772">
        <v>143</v>
      </c>
      <c r="M1772">
        <v>33</v>
      </c>
      <c r="N1772">
        <v>20</v>
      </c>
      <c r="O1772">
        <v>19</v>
      </c>
      <c r="P1772">
        <v>5</v>
      </c>
      <c r="Q1772">
        <v>17</v>
      </c>
      <c r="R1772">
        <v>0</v>
      </c>
      <c r="S1772">
        <v>3</v>
      </c>
      <c r="T1772">
        <v>21</v>
      </c>
      <c r="U1772">
        <v>6.0967700000000002</v>
      </c>
      <c r="V1772">
        <v>4.9354800000000001</v>
      </c>
      <c r="W1772">
        <v>1.23529</v>
      </c>
      <c r="X1772">
        <v>1.4516100000000001</v>
      </c>
      <c r="Y1772">
        <v>0.14685300000000001</v>
      </c>
      <c r="Z1772">
        <v>0.118881</v>
      </c>
      <c r="AA1772">
        <v>2.7972027659416199E-2</v>
      </c>
      <c r="AB1772">
        <v>0.268293</v>
      </c>
      <c r="AC1772">
        <v>1.6129</v>
      </c>
      <c r="AD1772">
        <v>0.28866000000000003</v>
      </c>
      <c r="AE1772">
        <v>0.69767400000000002</v>
      </c>
      <c r="AH1772">
        <v>5.9324599999999998</v>
      </c>
      <c r="AI1772">
        <v>-0.35005399999999998</v>
      </c>
      <c r="AJ1772">
        <v>-0.28060299999999999</v>
      </c>
      <c r="AK1772">
        <v>999</v>
      </c>
      <c r="AO1772" t="s">
        <v>9053</v>
      </c>
    </row>
    <row r="1773" spans="1:41" x14ac:dyDescent="0.45">
      <c r="A1773" t="s">
        <v>8898</v>
      </c>
      <c r="C1773">
        <v>4</v>
      </c>
      <c r="D1773">
        <v>8</v>
      </c>
      <c r="F1773">
        <v>6.3380299999999998</v>
      </c>
      <c r="G1773">
        <v>20</v>
      </c>
      <c r="H1773">
        <v>17</v>
      </c>
      <c r="K1773">
        <v>71</v>
      </c>
      <c r="L1773">
        <v>345</v>
      </c>
      <c r="M1773">
        <v>77</v>
      </c>
      <c r="N1773">
        <v>53</v>
      </c>
      <c r="O1773">
        <v>50</v>
      </c>
      <c r="P1773">
        <v>12</v>
      </c>
      <c r="Q1773">
        <v>52</v>
      </c>
      <c r="R1773">
        <v>1</v>
      </c>
      <c r="S1773">
        <v>4</v>
      </c>
      <c r="T1773">
        <v>57</v>
      </c>
      <c r="U1773">
        <v>7.2253499999999997</v>
      </c>
      <c r="V1773">
        <v>6.5915499999999998</v>
      </c>
      <c r="W1773">
        <v>1.09615</v>
      </c>
      <c r="X1773">
        <v>1.5211300000000001</v>
      </c>
      <c r="Y1773">
        <v>0.165217</v>
      </c>
      <c r="Z1773">
        <v>0.150725</v>
      </c>
      <c r="AA1773">
        <v>1.44927501678466E-2</v>
      </c>
      <c r="AB1773">
        <v>0.26643600000000001</v>
      </c>
      <c r="AC1773">
        <v>1.8169</v>
      </c>
      <c r="AD1773">
        <v>0.29545500000000002</v>
      </c>
      <c r="AE1773">
        <v>0.67736200000000002</v>
      </c>
      <c r="AH1773">
        <v>6.21279</v>
      </c>
      <c r="AI1773">
        <v>-0.35107699999999997</v>
      </c>
      <c r="AJ1773">
        <v>-0.63638799999999995</v>
      </c>
      <c r="AK1773">
        <v>999</v>
      </c>
      <c r="AO1773">
        <v>16110</v>
      </c>
    </row>
    <row r="1774" spans="1:41" x14ac:dyDescent="0.45">
      <c r="A1774" t="s">
        <v>9184</v>
      </c>
      <c r="C1774">
        <v>1</v>
      </c>
      <c r="D1774">
        <v>4</v>
      </c>
      <c r="F1774">
        <v>6.1983499999999996</v>
      </c>
      <c r="G1774">
        <v>33</v>
      </c>
      <c r="H1774">
        <v>1</v>
      </c>
      <c r="K1774">
        <v>36.299999999999997</v>
      </c>
      <c r="L1774">
        <v>169</v>
      </c>
      <c r="M1774">
        <v>38</v>
      </c>
      <c r="N1774">
        <v>27</v>
      </c>
      <c r="O1774">
        <v>25</v>
      </c>
      <c r="P1774">
        <v>6</v>
      </c>
      <c r="Q1774">
        <v>24</v>
      </c>
      <c r="R1774">
        <v>1</v>
      </c>
      <c r="S1774">
        <v>2</v>
      </c>
      <c r="T1774">
        <v>28</v>
      </c>
      <c r="U1774">
        <v>6.9421499999999998</v>
      </c>
      <c r="V1774">
        <v>5.9504099999999998</v>
      </c>
      <c r="W1774">
        <v>1.1666700000000001</v>
      </c>
      <c r="X1774">
        <v>1.4876</v>
      </c>
      <c r="Y1774">
        <v>0.16567999999999999</v>
      </c>
      <c r="Z1774">
        <v>0.142012</v>
      </c>
      <c r="AA1774">
        <v>2.3668631911277702E-2</v>
      </c>
      <c r="AB1774">
        <v>0.26573400000000003</v>
      </c>
      <c r="AC1774">
        <v>1.7079899999999999</v>
      </c>
      <c r="AD1774">
        <v>0.29357800000000001</v>
      </c>
      <c r="AE1774">
        <v>0.65298500000000004</v>
      </c>
      <c r="AH1774">
        <v>6.0098599999999998</v>
      </c>
      <c r="AI1774">
        <v>-0.35210200000000003</v>
      </c>
      <c r="AJ1774">
        <v>-0.49898399999999998</v>
      </c>
      <c r="AK1774">
        <v>999</v>
      </c>
      <c r="AO1774">
        <v>18475</v>
      </c>
    </row>
    <row r="1775" spans="1:41" x14ac:dyDescent="0.45">
      <c r="A1775" t="s">
        <v>9230</v>
      </c>
      <c r="B1775" t="s">
        <v>21</v>
      </c>
      <c r="C1775">
        <v>2</v>
      </c>
      <c r="D1775">
        <v>2</v>
      </c>
      <c r="F1775">
        <v>5.2941200000000004</v>
      </c>
      <c r="G1775">
        <v>28</v>
      </c>
      <c r="H1775">
        <v>0</v>
      </c>
      <c r="K1775">
        <v>34</v>
      </c>
      <c r="L1775">
        <v>154</v>
      </c>
      <c r="M1775">
        <v>34</v>
      </c>
      <c r="N1775">
        <v>21</v>
      </c>
      <c r="O1775">
        <v>20</v>
      </c>
      <c r="P1775">
        <v>4</v>
      </c>
      <c r="Q1775">
        <v>18</v>
      </c>
      <c r="R1775">
        <v>0</v>
      </c>
      <c r="S1775">
        <v>5</v>
      </c>
      <c r="T1775">
        <v>24</v>
      </c>
      <c r="U1775">
        <v>6.3529400000000003</v>
      </c>
      <c r="V1775">
        <v>4.76471</v>
      </c>
      <c r="W1775">
        <v>1.3333299999999999</v>
      </c>
      <c r="X1775">
        <v>1.0588200000000001</v>
      </c>
      <c r="Y1775">
        <v>0.15584400000000001</v>
      </c>
      <c r="Z1775">
        <v>0.116883</v>
      </c>
      <c r="AA1775">
        <v>3.8961037993431001E-2</v>
      </c>
      <c r="AB1775">
        <v>0.25954199999999999</v>
      </c>
      <c r="AC1775">
        <v>1.5294099999999999</v>
      </c>
      <c r="AD1775">
        <v>0.29126200000000002</v>
      </c>
      <c r="AE1775">
        <v>0.668103</v>
      </c>
      <c r="AH1775">
        <v>5.4020999999999999</v>
      </c>
      <c r="AI1775">
        <v>-0.35215200000000002</v>
      </c>
      <c r="AJ1775">
        <v>-0.30579499999999998</v>
      </c>
      <c r="AK1775">
        <v>999</v>
      </c>
      <c r="AO1775" t="s">
        <v>9231</v>
      </c>
    </row>
    <row r="1776" spans="1:41" x14ac:dyDescent="0.45">
      <c r="A1776" t="s">
        <v>7623</v>
      </c>
      <c r="B1776" t="s">
        <v>76</v>
      </c>
      <c r="C1776">
        <v>2</v>
      </c>
      <c r="D1776">
        <v>4</v>
      </c>
      <c r="F1776">
        <v>5.5814000000000004</v>
      </c>
      <c r="G1776">
        <v>29</v>
      </c>
      <c r="H1776">
        <v>0</v>
      </c>
      <c r="K1776">
        <v>38.700000000000003</v>
      </c>
      <c r="L1776">
        <v>180</v>
      </c>
      <c r="M1776">
        <v>39</v>
      </c>
      <c r="N1776">
        <v>26</v>
      </c>
      <c r="O1776">
        <v>24</v>
      </c>
      <c r="P1776">
        <v>6</v>
      </c>
      <c r="Q1776">
        <v>17</v>
      </c>
      <c r="R1776">
        <v>1</v>
      </c>
      <c r="S1776">
        <v>10</v>
      </c>
      <c r="T1776">
        <v>36</v>
      </c>
      <c r="U1776">
        <v>8.37209</v>
      </c>
      <c r="V1776">
        <v>3.9534899999999999</v>
      </c>
      <c r="W1776">
        <v>2.1176499999999998</v>
      </c>
      <c r="X1776">
        <v>1.3953500000000001</v>
      </c>
      <c r="Y1776">
        <v>0.2</v>
      </c>
      <c r="Z1776">
        <v>9.4444399999999998E-2</v>
      </c>
      <c r="AA1776">
        <v>0.105555556714534</v>
      </c>
      <c r="AB1776">
        <v>0.25490200000000002</v>
      </c>
      <c r="AC1776">
        <v>1.44703</v>
      </c>
      <c r="AD1776">
        <v>0.29729699999999998</v>
      </c>
      <c r="AE1776">
        <v>0.63025200000000003</v>
      </c>
      <c r="AH1776">
        <v>5.5030999999999999</v>
      </c>
      <c r="AI1776">
        <v>-0.35407100000000002</v>
      </c>
      <c r="AJ1776">
        <v>-0.416377</v>
      </c>
      <c r="AK1776">
        <v>999</v>
      </c>
      <c r="AO1776">
        <v>15100</v>
      </c>
    </row>
    <row r="1777" spans="1:41" x14ac:dyDescent="0.45">
      <c r="A1777" t="s">
        <v>7264</v>
      </c>
      <c r="B1777" t="s">
        <v>21</v>
      </c>
      <c r="C1777">
        <v>2</v>
      </c>
      <c r="D1777">
        <v>5</v>
      </c>
      <c r="F1777">
        <v>5.9422300000000003</v>
      </c>
      <c r="G1777">
        <v>16</v>
      </c>
      <c r="H1777">
        <v>12</v>
      </c>
      <c r="K1777">
        <v>72.7</v>
      </c>
      <c r="L1777">
        <v>345</v>
      </c>
      <c r="M1777">
        <v>89</v>
      </c>
      <c r="N1777">
        <v>51</v>
      </c>
      <c r="O1777">
        <v>48</v>
      </c>
      <c r="P1777">
        <v>14</v>
      </c>
      <c r="Q1777">
        <v>34</v>
      </c>
      <c r="R1777">
        <v>0</v>
      </c>
      <c r="S1777">
        <v>1</v>
      </c>
      <c r="T1777">
        <v>50</v>
      </c>
      <c r="U1777">
        <v>6.1898200000000001</v>
      </c>
      <c r="V1777">
        <v>4.2090800000000002</v>
      </c>
      <c r="W1777">
        <v>1.4705900000000001</v>
      </c>
      <c r="X1777">
        <v>1.73315</v>
      </c>
      <c r="Y1777">
        <v>0.144928</v>
      </c>
      <c r="Z1777">
        <v>9.8550700000000005E-2</v>
      </c>
      <c r="AA1777">
        <v>4.6376809477806001E-2</v>
      </c>
      <c r="AB1777">
        <v>0.28709699999999999</v>
      </c>
      <c r="AC1777">
        <v>1.6918800000000001</v>
      </c>
      <c r="AD1777">
        <v>0.30487799999999998</v>
      </c>
      <c r="AE1777">
        <v>0.69632499999999997</v>
      </c>
      <c r="AH1777">
        <v>5.8272599999999999</v>
      </c>
      <c r="AI1777">
        <v>-0.35446299999999997</v>
      </c>
      <c r="AJ1777">
        <v>-0.51199899999999998</v>
      </c>
      <c r="AK1777">
        <v>999</v>
      </c>
      <c r="AO1777">
        <v>6175</v>
      </c>
    </row>
    <row r="1778" spans="1:41" x14ac:dyDescent="0.45">
      <c r="A1778" t="s">
        <v>9115</v>
      </c>
      <c r="B1778" t="s">
        <v>16</v>
      </c>
      <c r="C1778">
        <v>2</v>
      </c>
      <c r="D1778">
        <v>3</v>
      </c>
      <c r="F1778">
        <v>5.4</v>
      </c>
      <c r="G1778">
        <v>33</v>
      </c>
      <c r="H1778">
        <v>3</v>
      </c>
      <c r="K1778">
        <v>45</v>
      </c>
      <c r="L1778">
        <v>210</v>
      </c>
      <c r="M1778">
        <v>47</v>
      </c>
      <c r="N1778">
        <v>29</v>
      </c>
      <c r="O1778">
        <v>27</v>
      </c>
      <c r="P1778">
        <v>7</v>
      </c>
      <c r="Q1778">
        <v>27</v>
      </c>
      <c r="R1778">
        <v>1</v>
      </c>
      <c r="S1778">
        <v>2</v>
      </c>
      <c r="T1778">
        <v>40</v>
      </c>
      <c r="U1778">
        <v>8</v>
      </c>
      <c r="V1778">
        <v>5.4</v>
      </c>
      <c r="W1778">
        <v>1.4814799999999999</v>
      </c>
      <c r="X1778">
        <v>1.4</v>
      </c>
      <c r="Y1778">
        <v>0.19047600000000001</v>
      </c>
      <c r="Z1778">
        <v>0.12857099999999999</v>
      </c>
      <c r="AA1778">
        <v>6.1904758214950499E-2</v>
      </c>
      <c r="AB1778">
        <v>0.25966800000000001</v>
      </c>
      <c r="AC1778">
        <v>1.6444399999999999</v>
      </c>
      <c r="AD1778">
        <v>0.29850700000000002</v>
      </c>
      <c r="AE1778">
        <v>0.70093499999999997</v>
      </c>
      <c r="AH1778">
        <v>5.4328200000000004</v>
      </c>
      <c r="AI1778">
        <v>-0.35506399999999999</v>
      </c>
      <c r="AJ1778">
        <v>-0.36708299999999999</v>
      </c>
      <c r="AK1778">
        <v>999</v>
      </c>
      <c r="AO1778">
        <v>19784</v>
      </c>
    </row>
    <row r="1779" spans="1:41" x14ac:dyDescent="0.45">
      <c r="A1779" t="s">
        <v>7488</v>
      </c>
      <c r="B1779" t="s">
        <v>42</v>
      </c>
      <c r="C1779">
        <v>2</v>
      </c>
      <c r="D1779">
        <v>2</v>
      </c>
      <c r="F1779">
        <v>5.625</v>
      </c>
      <c r="G1779">
        <v>45</v>
      </c>
      <c r="H1779">
        <v>0</v>
      </c>
      <c r="K1779">
        <v>40</v>
      </c>
      <c r="L1779">
        <v>196</v>
      </c>
      <c r="M1779">
        <v>49</v>
      </c>
      <c r="N1779">
        <v>27</v>
      </c>
      <c r="O1779">
        <v>25</v>
      </c>
      <c r="P1779">
        <v>7</v>
      </c>
      <c r="Q1779">
        <v>20</v>
      </c>
      <c r="R1779">
        <v>1</v>
      </c>
      <c r="S1779">
        <v>3</v>
      </c>
      <c r="T1779">
        <v>35</v>
      </c>
      <c r="U1779">
        <v>7.875</v>
      </c>
      <c r="V1779">
        <v>4.5</v>
      </c>
      <c r="W1779">
        <v>1.75</v>
      </c>
      <c r="X1779">
        <v>1.575</v>
      </c>
      <c r="Y1779">
        <v>0.17857100000000001</v>
      </c>
      <c r="Z1779">
        <v>0.10204100000000001</v>
      </c>
      <c r="AA1779">
        <v>7.6530613005161202E-2</v>
      </c>
      <c r="AB1779">
        <v>0.28323700000000002</v>
      </c>
      <c r="AC1779">
        <v>1.7250000000000001</v>
      </c>
      <c r="AD1779">
        <v>0.32061099999999998</v>
      </c>
      <c r="AE1779">
        <v>0.70945899999999995</v>
      </c>
      <c r="AH1779">
        <v>5.5050400000000002</v>
      </c>
      <c r="AI1779">
        <v>-0.356184</v>
      </c>
      <c r="AJ1779">
        <v>-0.48177300000000001</v>
      </c>
      <c r="AK1779">
        <v>999</v>
      </c>
      <c r="AO1779">
        <v>6984</v>
      </c>
    </row>
    <row r="1780" spans="1:41" x14ac:dyDescent="0.45">
      <c r="A1780" t="s">
        <v>9390</v>
      </c>
      <c r="C1780">
        <v>1</v>
      </c>
      <c r="D1780">
        <v>2</v>
      </c>
      <c r="F1780">
        <v>5.24838</v>
      </c>
      <c r="G1780">
        <v>31</v>
      </c>
      <c r="H1780">
        <v>0</v>
      </c>
      <c r="K1780">
        <v>46.3</v>
      </c>
      <c r="L1780">
        <v>215</v>
      </c>
      <c r="M1780">
        <v>43</v>
      </c>
      <c r="N1780">
        <v>29</v>
      </c>
      <c r="O1780">
        <v>27</v>
      </c>
      <c r="P1780">
        <v>5</v>
      </c>
      <c r="Q1780">
        <v>35</v>
      </c>
      <c r="R1780">
        <v>0</v>
      </c>
      <c r="S1780">
        <v>4</v>
      </c>
      <c r="T1780">
        <v>42</v>
      </c>
      <c r="U1780">
        <v>8.1641499999999994</v>
      </c>
      <c r="V1780">
        <v>6.8034600000000003</v>
      </c>
      <c r="W1780">
        <v>1.2</v>
      </c>
      <c r="X1780">
        <v>0.97192199999999995</v>
      </c>
      <c r="Y1780">
        <v>0.19534899999999999</v>
      </c>
      <c r="Z1780">
        <v>0.16279099999999999</v>
      </c>
      <c r="AA1780">
        <v>3.2558143138885498E-2</v>
      </c>
      <c r="AB1780">
        <v>0.24431800000000001</v>
      </c>
      <c r="AC1780">
        <v>1.6846699999999999</v>
      </c>
      <c r="AD1780">
        <v>0.294574</v>
      </c>
      <c r="AE1780">
        <v>0.690141</v>
      </c>
      <c r="AH1780">
        <v>5.3716699999999999</v>
      </c>
      <c r="AI1780">
        <v>-0.35752400000000001</v>
      </c>
      <c r="AJ1780">
        <v>-0.29638900000000001</v>
      </c>
      <c r="AK1780">
        <v>999</v>
      </c>
      <c r="AO1780" t="s">
        <v>9391</v>
      </c>
    </row>
    <row r="1781" spans="1:41" x14ac:dyDescent="0.45">
      <c r="A1781" t="s">
        <v>7370</v>
      </c>
      <c r="B1781" t="s">
        <v>46</v>
      </c>
      <c r="C1781">
        <v>4</v>
      </c>
      <c r="D1781">
        <v>3</v>
      </c>
      <c r="F1781">
        <v>5.0121099999999998</v>
      </c>
      <c r="G1781">
        <v>44</v>
      </c>
      <c r="H1781">
        <v>0</v>
      </c>
      <c r="K1781">
        <v>41.3</v>
      </c>
      <c r="L1781">
        <v>187</v>
      </c>
      <c r="M1781">
        <v>43</v>
      </c>
      <c r="N1781">
        <v>25</v>
      </c>
      <c r="O1781">
        <v>23</v>
      </c>
      <c r="P1781">
        <v>8</v>
      </c>
      <c r="Q1781">
        <v>20</v>
      </c>
      <c r="R1781">
        <v>2</v>
      </c>
      <c r="S1781">
        <v>2</v>
      </c>
      <c r="T1781">
        <v>38</v>
      </c>
      <c r="U1781">
        <v>8.2808700000000002</v>
      </c>
      <c r="V1781">
        <v>4.3583499999999997</v>
      </c>
      <c r="W1781">
        <v>1.9</v>
      </c>
      <c r="X1781">
        <v>1.7433399999999999</v>
      </c>
      <c r="Y1781">
        <v>0.203209</v>
      </c>
      <c r="Z1781">
        <v>0.10695200000000001</v>
      </c>
      <c r="AA1781">
        <v>9.6256680786609594E-2</v>
      </c>
      <c r="AB1781">
        <v>0.260606</v>
      </c>
      <c r="AC1781">
        <v>1.52542</v>
      </c>
      <c r="AD1781">
        <v>0.29411799999999999</v>
      </c>
      <c r="AE1781">
        <v>0.73359099999999999</v>
      </c>
      <c r="AH1781">
        <v>5.5310699999999997</v>
      </c>
      <c r="AI1781">
        <v>-0.35811199999999999</v>
      </c>
      <c r="AJ1781">
        <v>-0.27707100000000001</v>
      </c>
      <c r="AK1781">
        <v>999</v>
      </c>
      <c r="AO1781">
        <v>12572</v>
      </c>
    </row>
    <row r="1782" spans="1:41" x14ac:dyDescent="0.45">
      <c r="A1782" t="s">
        <v>9199</v>
      </c>
      <c r="C1782">
        <v>2</v>
      </c>
      <c r="D1782">
        <v>5</v>
      </c>
      <c r="F1782">
        <v>6.08108</v>
      </c>
      <c r="G1782">
        <v>31</v>
      </c>
      <c r="H1782">
        <v>0</v>
      </c>
      <c r="K1782">
        <v>37</v>
      </c>
      <c r="L1782">
        <v>175</v>
      </c>
      <c r="M1782">
        <v>39</v>
      </c>
      <c r="N1782">
        <v>27</v>
      </c>
      <c r="O1782">
        <v>25</v>
      </c>
      <c r="P1782">
        <v>7</v>
      </c>
      <c r="Q1782">
        <v>24</v>
      </c>
      <c r="R1782">
        <v>0</v>
      </c>
      <c r="S1782">
        <v>2</v>
      </c>
      <c r="T1782">
        <v>36</v>
      </c>
      <c r="U1782">
        <v>8.7567599999999999</v>
      </c>
      <c r="V1782">
        <v>5.8378399999999999</v>
      </c>
      <c r="W1782">
        <v>1.5</v>
      </c>
      <c r="X1782">
        <v>1.7027000000000001</v>
      </c>
      <c r="Y1782">
        <v>0.20571400000000001</v>
      </c>
      <c r="Z1782">
        <v>0.13714299999999999</v>
      </c>
      <c r="AA1782">
        <v>6.8571433424949604E-2</v>
      </c>
      <c r="AB1782">
        <v>0.26174500000000001</v>
      </c>
      <c r="AC1782">
        <v>1.7027000000000001</v>
      </c>
      <c r="AD1782">
        <v>0.30188700000000002</v>
      </c>
      <c r="AE1782">
        <v>0.67669199999999996</v>
      </c>
      <c r="AH1782">
        <v>5.8766600000000002</v>
      </c>
      <c r="AI1782">
        <v>-0.35819600000000001</v>
      </c>
      <c r="AJ1782">
        <v>-0.51020200000000004</v>
      </c>
      <c r="AK1782">
        <v>999</v>
      </c>
      <c r="AO1782">
        <v>18105</v>
      </c>
    </row>
    <row r="1783" spans="1:41" x14ac:dyDescent="0.45">
      <c r="A1783" t="s">
        <v>8933</v>
      </c>
      <c r="C1783">
        <v>2</v>
      </c>
      <c r="D1783">
        <v>5</v>
      </c>
      <c r="F1783">
        <v>6</v>
      </c>
      <c r="G1783">
        <v>26</v>
      </c>
      <c r="H1783">
        <v>2</v>
      </c>
      <c r="K1783">
        <v>36</v>
      </c>
      <c r="L1783">
        <v>170</v>
      </c>
      <c r="M1783">
        <v>40</v>
      </c>
      <c r="N1783">
        <v>26</v>
      </c>
      <c r="O1783">
        <v>24</v>
      </c>
      <c r="P1783">
        <v>7</v>
      </c>
      <c r="Q1783">
        <v>20</v>
      </c>
      <c r="R1783">
        <v>0</v>
      </c>
      <c r="S1783">
        <v>2</v>
      </c>
      <c r="T1783">
        <v>29</v>
      </c>
      <c r="U1783">
        <v>7.25</v>
      </c>
      <c r="V1783">
        <v>5</v>
      </c>
      <c r="W1783">
        <v>1.45</v>
      </c>
      <c r="X1783">
        <v>1.75</v>
      </c>
      <c r="Y1783">
        <v>0.17058799999999999</v>
      </c>
      <c r="Z1783">
        <v>0.117647</v>
      </c>
      <c r="AA1783">
        <v>5.2941180765628801E-2</v>
      </c>
      <c r="AB1783">
        <v>0.27027000000000001</v>
      </c>
      <c r="AC1783">
        <v>1.6666700000000001</v>
      </c>
      <c r="AD1783">
        <v>0.29464299999999999</v>
      </c>
      <c r="AE1783">
        <v>0.67729099999999998</v>
      </c>
      <c r="AH1783">
        <v>6.0050400000000002</v>
      </c>
      <c r="AI1783">
        <v>-0.36168899999999998</v>
      </c>
      <c r="AJ1783">
        <v>-0.50876500000000002</v>
      </c>
      <c r="AK1783">
        <v>999</v>
      </c>
      <c r="AO1783" t="s">
        <v>8934</v>
      </c>
    </row>
    <row r="1784" spans="1:41" x14ac:dyDescent="0.45">
      <c r="A1784" t="s">
        <v>9029</v>
      </c>
      <c r="C1784">
        <v>3</v>
      </c>
      <c r="D1784">
        <v>6</v>
      </c>
      <c r="F1784">
        <v>6.5291600000000001</v>
      </c>
      <c r="G1784">
        <v>18</v>
      </c>
      <c r="H1784">
        <v>16</v>
      </c>
      <c r="K1784">
        <v>70.3</v>
      </c>
      <c r="L1784">
        <v>342</v>
      </c>
      <c r="M1784">
        <v>88</v>
      </c>
      <c r="N1784">
        <v>55</v>
      </c>
      <c r="O1784">
        <v>51</v>
      </c>
      <c r="P1784">
        <v>13</v>
      </c>
      <c r="Q1784">
        <v>41</v>
      </c>
      <c r="R1784">
        <v>0</v>
      </c>
      <c r="S1784">
        <v>4</v>
      </c>
      <c r="T1784">
        <v>39</v>
      </c>
      <c r="U1784">
        <v>4.9928900000000001</v>
      </c>
      <c r="V1784">
        <v>5.2489299999999997</v>
      </c>
      <c r="W1784">
        <v>0.95121900000000004</v>
      </c>
      <c r="X1784">
        <v>1.6642999999999999</v>
      </c>
      <c r="Y1784">
        <v>0.114035</v>
      </c>
      <c r="Z1784">
        <v>0.119883</v>
      </c>
      <c r="AA1784">
        <v>-5.8479532599449097E-3</v>
      </c>
      <c r="AB1784">
        <v>0.296296</v>
      </c>
      <c r="AC1784">
        <v>1.8349899999999999</v>
      </c>
      <c r="AD1784">
        <v>0.30612200000000001</v>
      </c>
      <c r="AE1784">
        <v>0.66786999999999996</v>
      </c>
      <c r="AH1784">
        <v>6.46983</v>
      </c>
      <c r="AI1784">
        <v>-0.36569099999999999</v>
      </c>
      <c r="AJ1784">
        <v>-0.15269199999999999</v>
      </c>
      <c r="AK1784">
        <v>999</v>
      </c>
      <c r="AO1784">
        <v>20175</v>
      </c>
    </row>
    <row r="1785" spans="1:41" x14ac:dyDescent="0.45">
      <c r="A1785" t="s">
        <v>9249</v>
      </c>
      <c r="B1785" t="s">
        <v>46</v>
      </c>
      <c r="C1785">
        <v>1</v>
      </c>
      <c r="D1785">
        <v>2</v>
      </c>
      <c r="F1785">
        <v>5.4473700000000003</v>
      </c>
      <c r="G1785">
        <v>32</v>
      </c>
      <c r="H1785">
        <v>0</v>
      </c>
      <c r="K1785">
        <v>38</v>
      </c>
      <c r="L1785">
        <v>178</v>
      </c>
      <c r="M1785">
        <v>39</v>
      </c>
      <c r="N1785">
        <v>25</v>
      </c>
      <c r="O1785">
        <v>23</v>
      </c>
      <c r="P1785">
        <v>5</v>
      </c>
      <c r="Q1785">
        <v>24</v>
      </c>
      <c r="R1785">
        <v>0</v>
      </c>
      <c r="S1785">
        <v>3</v>
      </c>
      <c r="T1785">
        <v>28</v>
      </c>
      <c r="U1785">
        <v>6.6315799999999996</v>
      </c>
      <c r="V1785">
        <v>5.6842100000000002</v>
      </c>
      <c r="W1785">
        <v>1.1666700000000001</v>
      </c>
      <c r="X1785">
        <v>1.18421</v>
      </c>
      <c r="Y1785">
        <v>0.157303</v>
      </c>
      <c r="Z1785">
        <v>0.13483100000000001</v>
      </c>
      <c r="AA1785">
        <v>2.24719196557998E-2</v>
      </c>
      <c r="AB1785">
        <v>0.25827800000000001</v>
      </c>
      <c r="AC1785">
        <v>1.6578900000000001</v>
      </c>
      <c r="AD1785">
        <v>0.288136</v>
      </c>
      <c r="AE1785">
        <v>0.67857100000000004</v>
      </c>
      <c r="AH1785">
        <v>5.6234599999999997</v>
      </c>
      <c r="AI1785">
        <v>-0.36580800000000002</v>
      </c>
      <c r="AJ1785">
        <v>-0.45301799999999998</v>
      </c>
      <c r="AK1785">
        <v>999</v>
      </c>
      <c r="AO1785" t="s">
        <v>9250</v>
      </c>
    </row>
    <row r="1786" spans="1:41" x14ac:dyDescent="0.45">
      <c r="A1786" t="s">
        <v>9185</v>
      </c>
      <c r="B1786" t="s">
        <v>89</v>
      </c>
      <c r="C1786">
        <v>2</v>
      </c>
      <c r="D1786">
        <v>3</v>
      </c>
      <c r="F1786">
        <v>5</v>
      </c>
      <c r="G1786">
        <v>35</v>
      </c>
      <c r="H1786">
        <v>1</v>
      </c>
      <c r="K1786">
        <v>45</v>
      </c>
      <c r="L1786">
        <v>208</v>
      </c>
      <c r="M1786">
        <v>45</v>
      </c>
      <c r="N1786">
        <v>27</v>
      </c>
      <c r="O1786">
        <v>25</v>
      </c>
      <c r="P1786">
        <v>6</v>
      </c>
      <c r="Q1786">
        <v>27</v>
      </c>
      <c r="R1786">
        <v>0</v>
      </c>
      <c r="S1786">
        <v>2</v>
      </c>
      <c r="T1786">
        <v>39</v>
      </c>
      <c r="U1786">
        <v>7.8</v>
      </c>
      <c r="V1786">
        <v>5.4</v>
      </c>
      <c r="W1786">
        <v>1.4444399999999999</v>
      </c>
      <c r="X1786">
        <v>1.2</v>
      </c>
      <c r="Y1786">
        <v>0.1875</v>
      </c>
      <c r="Z1786">
        <v>0.12980800000000001</v>
      </c>
      <c r="AA1786">
        <v>5.7692304253578103E-2</v>
      </c>
      <c r="AB1786">
        <v>0.25139699999999998</v>
      </c>
      <c r="AC1786">
        <v>1.6</v>
      </c>
      <c r="AD1786">
        <v>0.291045</v>
      </c>
      <c r="AE1786">
        <v>0.70754700000000004</v>
      </c>
      <c r="AH1786">
        <v>5.1883699999999999</v>
      </c>
      <c r="AI1786">
        <v>-0.36595299999999997</v>
      </c>
      <c r="AJ1786">
        <v>-0.33052999999999999</v>
      </c>
      <c r="AK1786">
        <v>999</v>
      </c>
      <c r="AO1786" t="s">
        <v>9186</v>
      </c>
    </row>
    <row r="1787" spans="1:41" x14ac:dyDescent="0.45">
      <c r="A1787" t="s">
        <v>9290</v>
      </c>
      <c r="B1787" t="s">
        <v>207</v>
      </c>
      <c r="C1787">
        <v>1</v>
      </c>
      <c r="D1787">
        <v>3</v>
      </c>
      <c r="F1787">
        <v>5.5495999999999999</v>
      </c>
      <c r="G1787">
        <v>37</v>
      </c>
      <c r="H1787">
        <v>0</v>
      </c>
      <c r="K1787">
        <v>37.299999999999997</v>
      </c>
      <c r="L1787">
        <v>176</v>
      </c>
      <c r="M1787">
        <v>33</v>
      </c>
      <c r="N1787">
        <v>25</v>
      </c>
      <c r="O1787">
        <v>23</v>
      </c>
      <c r="P1787">
        <v>5</v>
      </c>
      <c r="Q1787">
        <v>31</v>
      </c>
      <c r="R1787">
        <v>0</v>
      </c>
      <c r="S1787">
        <v>3</v>
      </c>
      <c r="T1787">
        <v>38</v>
      </c>
      <c r="U1787">
        <v>9.1689000000000007</v>
      </c>
      <c r="V1787">
        <v>7.4798900000000001</v>
      </c>
      <c r="W1787">
        <v>1.2258100000000001</v>
      </c>
      <c r="X1787">
        <v>1.2064299999999999</v>
      </c>
      <c r="Y1787">
        <v>0.21590899999999999</v>
      </c>
      <c r="Z1787">
        <v>0.17613599999999999</v>
      </c>
      <c r="AA1787">
        <v>3.9772734045982298E-2</v>
      </c>
      <c r="AB1787">
        <v>0.23239399999999999</v>
      </c>
      <c r="AC1787">
        <v>1.7158199999999999</v>
      </c>
      <c r="AD1787">
        <v>0.28282800000000002</v>
      </c>
      <c r="AE1787">
        <v>0.68421100000000001</v>
      </c>
      <c r="AH1787">
        <v>5.6947200000000002</v>
      </c>
      <c r="AI1787">
        <v>-0.366012</v>
      </c>
      <c r="AJ1787">
        <v>-0.45299099999999998</v>
      </c>
      <c r="AK1787">
        <v>999</v>
      </c>
      <c r="AO1787" t="s">
        <v>9291</v>
      </c>
    </row>
    <row r="1788" spans="1:41" x14ac:dyDescent="0.45">
      <c r="A1788" t="s">
        <v>9169</v>
      </c>
      <c r="C1788">
        <v>1</v>
      </c>
      <c r="D1788">
        <v>2</v>
      </c>
      <c r="F1788">
        <v>5.1894600000000004</v>
      </c>
      <c r="G1788">
        <v>23</v>
      </c>
      <c r="H1788">
        <v>5</v>
      </c>
      <c r="K1788">
        <v>60.7</v>
      </c>
      <c r="L1788">
        <v>282</v>
      </c>
      <c r="M1788">
        <v>60</v>
      </c>
      <c r="N1788">
        <v>37</v>
      </c>
      <c r="O1788">
        <v>35</v>
      </c>
      <c r="P1788">
        <v>9</v>
      </c>
      <c r="Q1788">
        <v>40</v>
      </c>
      <c r="R1788">
        <v>0</v>
      </c>
      <c r="S1788">
        <v>2</v>
      </c>
      <c r="T1788">
        <v>51</v>
      </c>
      <c r="U1788">
        <v>7.5617799999999997</v>
      </c>
      <c r="V1788">
        <v>5.9308100000000001</v>
      </c>
      <c r="W1788">
        <v>1.2749999999999999</v>
      </c>
      <c r="X1788">
        <v>1.33443</v>
      </c>
      <c r="Y1788">
        <v>0.18085100000000001</v>
      </c>
      <c r="Z1788">
        <v>0.141844</v>
      </c>
      <c r="AA1788">
        <v>3.9007082581519997E-2</v>
      </c>
      <c r="AB1788">
        <v>0.25</v>
      </c>
      <c r="AC1788">
        <v>1.6474500000000001</v>
      </c>
      <c r="AD1788">
        <v>0.283333</v>
      </c>
      <c r="AE1788">
        <v>0.72082400000000002</v>
      </c>
      <c r="AH1788">
        <v>5.5779399999999999</v>
      </c>
      <c r="AI1788">
        <v>-0.36735099999999998</v>
      </c>
      <c r="AJ1788">
        <v>-8.36002E-2</v>
      </c>
      <c r="AK1788">
        <v>999</v>
      </c>
      <c r="AO1788" t="s">
        <v>9170</v>
      </c>
    </row>
    <row r="1789" spans="1:41" x14ac:dyDescent="0.45">
      <c r="A1789" t="s">
        <v>9151</v>
      </c>
      <c r="C1789">
        <v>2</v>
      </c>
      <c r="D1789">
        <v>5</v>
      </c>
      <c r="F1789">
        <v>6.7924499999999997</v>
      </c>
      <c r="G1789">
        <v>22</v>
      </c>
      <c r="H1789">
        <v>8</v>
      </c>
      <c r="K1789">
        <v>47.7</v>
      </c>
      <c r="L1789">
        <v>236</v>
      </c>
      <c r="M1789">
        <v>58</v>
      </c>
      <c r="N1789">
        <v>39</v>
      </c>
      <c r="O1789">
        <v>36</v>
      </c>
      <c r="P1789">
        <v>8</v>
      </c>
      <c r="Q1789">
        <v>29</v>
      </c>
      <c r="R1789">
        <v>0</v>
      </c>
      <c r="S1789">
        <v>7</v>
      </c>
      <c r="T1789">
        <v>30</v>
      </c>
      <c r="U1789">
        <v>5.66038</v>
      </c>
      <c r="V1789">
        <v>5.4717000000000002</v>
      </c>
      <c r="W1789">
        <v>1.0344800000000001</v>
      </c>
      <c r="X1789">
        <v>1.50943</v>
      </c>
      <c r="Y1789">
        <v>0.12711900000000001</v>
      </c>
      <c r="Z1789">
        <v>0.122881</v>
      </c>
      <c r="AA1789">
        <v>4.23729419708251E-3</v>
      </c>
      <c r="AB1789">
        <v>0.28999999999999998</v>
      </c>
      <c r="AC1789">
        <v>1.8239000000000001</v>
      </c>
      <c r="AD1789">
        <v>0.30864200000000003</v>
      </c>
      <c r="AE1789">
        <v>0.63324499999999995</v>
      </c>
      <c r="AH1789">
        <v>6.4416200000000003</v>
      </c>
      <c r="AI1789">
        <v>-0.36793799999999999</v>
      </c>
      <c r="AJ1789">
        <v>-0.36624699999999999</v>
      </c>
      <c r="AK1789">
        <v>999</v>
      </c>
      <c r="AO1789">
        <v>15605</v>
      </c>
    </row>
    <row r="1790" spans="1:41" x14ac:dyDescent="0.45">
      <c r="A1790" t="s">
        <v>9353</v>
      </c>
      <c r="B1790" t="s">
        <v>207</v>
      </c>
      <c r="C1790">
        <v>2</v>
      </c>
      <c r="D1790">
        <v>2</v>
      </c>
      <c r="F1790">
        <v>5.2830199999999996</v>
      </c>
      <c r="G1790">
        <v>41</v>
      </c>
      <c r="H1790">
        <v>0</v>
      </c>
      <c r="K1790">
        <v>47.7</v>
      </c>
      <c r="L1790">
        <v>220</v>
      </c>
      <c r="M1790">
        <v>47</v>
      </c>
      <c r="N1790">
        <v>30</v>
      </c>
      <c r="O1790">
        <v>28</v>
      </c>
      <c r="P1790">
        <v>6</v>
      </c>
      <c r="Q1790">
        <v>28</v>
      </c>
      <c r="R1790">
        <v>1</v>
      </c>
      <c r="S1790">
        <v>7</v>
      </c>
      <c r="T1790">
        <v>38</v>
      </c>
      <c r="U1790">
        <v>7.16981</v>
      </c>
      <c r="V1790">
        <v>5.2830199999999996</v>
      </c>
      <c r="W1790">
        <v>1.35714</v>
      </c>
      <c r="X1790">
        <v>1.13208</v>
      </c>
      <c r="Y1790">
        <v>0.17272699999999999</v>
      </c>
      <c r="Z1790">
        <v>0.127273</v>
      </c>
      <c r="AA1790">
        <v>4.5454546809196403E-2</v>
      </c>
      <c r="AB1790">
        <v>0.254054</v>
      </c>
      <c r="AC1790">
        <v>1.57233</v>
      </c>
      <c r="AD1790">
        <v>0.29077999999999998</v>
      </c>
      <c r="AE1790">
        <v>0.67567600000000005</v>
      </c>
      <c r="AH1790">
        <v>5.4982300000000004</v>
      </c>
      <c r="AI1790">
        <v>-0.36884800000000001</v>
      </c>
      <c r="AJ1790">
        <v>-0.38627400000000001</v>
      </c>
      <c r="AK1790">
        <v>999</v>
      </c>
      <c r="AO1790">
        <v>24363</v>
      </c>
    </row>
    <row r="1791" spans="1:41" x14ac:dyDescent="0.45">
      <c r="A1791" t="s">
        <v>9202</v>
      </c>
      <c r="C1791">
        <v>2</v>
      </c>
      <c r="D1791">
        <v>3</v>
      </c>
      <c r="F1791">
        <v>5.2682900000000004</v>
      </c>
      <c r="G1791">
        <v>22</v>
      </c>
      <c r="H1791">
        <v>5</v>
      </c>
      <c r="K1791">
        <v>41</v>
      </c>
      <c r="L1791">
        <v>192</v>
      </c>
      <c r="M1791">
        <v>39</v>
      </c>
      <c r="N1791">
        <v>26</v>
      </c>
      <c r="O1791">
        <v>24</v>
      </c>
      <c r="P1791">
        <v>7</v>
      </c>
      <c r="Q1791">
        <v>29</v>
      </c>
      <c r="R1791">
        <v>0</v>
      </c>
      <c r="S1791">
        <v>2</v>
      </c>
      <c r="T1791">
        <v>42</v>
      </c>
      <c r="U1791">
        <v>9.2195099999999996</v>
      </c>
      <c r="V1791">
        <v>6.36585</v>
      </c>
      <c r="W1791">
        <v>1.44828</v>
      </c>
      <c r="X1791">
        <v>1.5365899999999999</v>
      </c>
      <c r="Y1791">
        <v>0.21875</v>
      </c>
      <c r="Z1791">
        <v>0.15104200000000001</v>
      </c>
      <c r="AA1791">
        <v>6.7708328366279602E-2</v>
      </c>
      <c r="AB1791">
        <v>0.24223600000000001</v>
      </c>
      <c r="AC1791">
        <v>1.6585399999999999</v>
      </c>
      <c r="AD1791">
        <v>0.28571400000000002</v>
      </c>
      <c r="AE1791">
        <v>0.72164899999999998</v>
      </c>
      <c r="AH1791">
        <v>5.6940600000000003</v>
      </c>
      <c r="AI1791">
        <v>-0.36976100000000001</v>
      </c>
      <c r="AJ1791">
        <v>-0.24948400000000001</v>
      </c>
      <c r="AK1791">
        <v>999</v>
      </c>
      <c r="AO1791" t="s">
        <v>9203</v>
      </c>
    </row>
    <row r="1792" spans="1:41" x14ac:dyDescent="0.45">
      <c r="A1792" t="s">
        <v>9215</v>
      </c>
      <c r="C1792">
        <v>1</v>
      </c>
      <c r="D1792">
        <v>2</v>
      </c>
      <c r="F1792">
        <v>5.7082499999999996</v>
      </c>
      <c r="G1792">
        <v>30</v>
      </c>
      <c r="H1792">
        <v>2</v>
      </c>
      <c r="K1792">
        <v>47.3</v>
      </c>
      <c r="L1792">
        <v>217</v>
      </c>
      <c r="M1792">
        <v>51</v>
      </c>
      <c r="N1792">
        <v>32</v>
      </c>
      <c r="O1792">
        <v>30</v>
      </c>
      <c r="P1792">
        <v>8</v>
      </c>
      <c r="Q1792">
        <v>22</v>
      </c>
      <c r="R1792">
        <v>1</v>
      </c>
      <c r="S1792">
        <v>4</v>
      </c>
      <c r="T1792">
        <v>33</v>
      </c>
      <c r="U1792">
        <v>6.2790699999999999</v>
      </c>
      <c r="V1792">
        <v>4.1860499999999998</v>
      </c>
      <c r="W1792">
        <v>1.5</v>
      </c>
      <c r="X1792">
        <v>1.5222</v>
      </c>
      <c r="Y1792">
        <v>0.15207399999999999</v>
      </c>
      <c r="Z1792">
        <v>0.101382</v>
      </c>
      <c r="AA1792">
        <v>5.0691239535808501E-2</v>
      </c>
      <c r="AB1792">
        <v>0.26701599999999998</v>
      </c>
      <c r="AC1792">
        <v>1.5433399999999999</v>
      </c>
      <c r="AD1792">
        <v>0.28666700000000001</v>
      </c>
      <c r="AE1792">
        <v>0.66342999999999996</v>
      </c>
      <c r="AH1792">
        <v>5.7074699999999998</v>
      </c>
      <c r="AI1792">
        <v>-0.37126599999999998</v>
      </c>
      <c r="AJ1792">
        <v>-0.434888</v>
      </c>
      <c r="AK1792">
        <v>999</v>
      </c>
      <c r="AO1792" t="s">
        <v>9216</v>
      </c>
    </row>
    <row r="1793" spans="1:41" x14ac:dyDescent="0.45">
      <c r="A1793" t="s">
        <v>9221</v>
      </c>
      <c r="C1793">
        <v>1</v>
      </c>
      <c r="D1793">
        <v>2</v>
      </c>
      <c r="F1793">
        <v>6.0297799999999997</v>
      </c>
      <c r="G1793">
        <v>35</v>
      </c>
      <c r="H1793">
        <v>0</v>
      </c>
      <c r="K1793">
        <v>40.299999999999997</v>
      </c>
      <c r="L1793">
        <v>191</v>
      </c>
      <c r="M1793">
        <v>46</v>
      </c>
      <c r="N1793">
        <v>29</v>
      </c>
      <c r="O1793">
        <v>27</v>
      </c>
      <c r="P1793">
        <v>6</v>
      </c>
      <c r="Q1793">
        <v>22</v>
      </c>
      <c r="R1793">
        <v>0</v>
      </c>
      <c r="S1793">
        <v>4</v>
      </c>
      <c r="T1793">
        <v>26</v>
      </c>
      <c r="U1793">
        <v>5.8064499999999999</v>
      </c>
      <c r="V1793">
        <v>4.9131499999999999</v>
      </c>
      <c r="W1793">
        <v>1.1818200000000001</v>
      </c>
      <c r="X1793">
        <v>1.33995</v>
      </c>
      <c r="Y1793">
        <v>0.136126</v>
      </c>
      <c r="Z1793">
        <v>0.11518299999999999</v>
      </c>
      <c r="AA1793">
        <v>2.0942404866218501E-2</v>
      </c>
      <c r="AB1793">
        <v>0.27878799999999998</v>
      </c>
      <c r="AC1793">
        <v>1.6873400000000001</v>
      </c>
      <c r="AD1793">
        <v>0.30075200000000002</v>
      </c>
      <c r="AE1793">
        <v>0.654362</v>
      </c>
      <c r="AH1793">
        <v>5.8356899999999996</v>
      </c>
      <c r="AI1793">
        <v>-0.37202099999999999</v>
      </c>
      <c r="AJ1793">
        <v>-0.28596300000000002</v>
      </c>
      <c r="AK1793">
        <v>999</v>
      </c>
      <c r="AO1793" t="s">
        <v>9222</v>
      </c>
    </row>
    <row r="1794" spans="1:41" x14ac:dyDescent="0.45">
      <c r="A1794" t="s">
        <v>8985</v>
      </c>
      <c r="C1794">
        <v>1</v>
      </c>
      <c r="D1794">
        <v>1</v>
      </c>
      <c r="F1794">
        <v>5.6083100000000004</v>
      </c>
      <c r="G1794">
        <v>32</v>
      </c>
      <c r="H1794">
        <v>1</v>
      </c>
      <c r="K1794">
        <v>33.700000000000003</v>
      </c>
      <c r="L1794">
        <v>154</v>
      </c>
      <c r="M1794">
        <v>37</v>
      </c>
      <c r="N1794">
        <v>22</v>
      </c>
      <c r="O1794">
        <v>21</v>
      </c>
      <c r="P1794">
        <v>6</v>
      </c>
      <c r="Q1794">
        <v>16</v>
      </c>
      <c r="R1794">
        <v>0</v>
      </c>
      <c r="S1794">
        <v>3</v>
      </c>
      <c r="T1794">
        <v>26</v>
      </c>
      <c r="U1794">
        <v>6.9436200000000001</v>
      </c>
      <c r="V1794">
        <v>4.2729999999999997</v>
      </c>
      <c r="W1794">
        <v>1.625</v>
      </c>
      <c r="X1794">
        <v>1.6023700000000001</v>
      </c>
      <c r="Y1794">
        <v>0.16883100000000001</v>
      </c>
      <c r="Z1794">
        <v>0.103896</v>
      </c>
      <c r="AA1794">
        <v>6.4935065805912004E-2</v>
      </c>
      <c r="AB1794">
        <v>0.27407399999999998</v>
      </c>
      <c r="AC1794">
        <v>1.5727</v>
      </c>
      <c r="AD1794">
        <v>0.30097099999999999</v>
      </c>
      <c r="AE1794">
        <v>0.69506699999999999</v>
      </c>
      <c r="AH1794">
        <v>5.7179500000000001</v>
      </c>
      <c r="AI1794">
        <v>-0.37209599999999998</v>
      </c>
      <c r="AJ1794">
        <v>-0.25526900000000002</v>
      </c>
      <c r="AK1794">
        <v>999</v>
      </c>
      <c r="AO1794">
        <v>13442</v>
      </c>
    </row>
    <row r="1795" spans="1:41" x14ac:dyDescent="0.45">
      <c r="A1795" t="s">
        <v>7583</v>
      </c>
      <c r="B1795" t="s">
        <v>59</v>
      </c>
      <c r="C1795">
        <v>3</v>
      </c>
      <c r="D1795">
        <v>5</v>
      </c>
      <c r="F1795">
        <v>5.2830199999999996</v>
      </c>
      <c r="G1795">
        <v>44</v>
      </c>
      <c r="H1795">
        <v>1</v>
      </c>
      <c r="K1795">
        <v>47.7</v>
      </c>
      <c r="L1795">
        <v>215</v>
      </c>
      <c r="M1795">
        <v>47</v>
      </c>
      <c r="N1795">
        <v>30</v>
      </c>
      <c r="O1795">
        <v>28</v>
      </c>
      <c r="P1795">
        <v>8</v>
      </c>
      <c r="Q1795">
        <v>26</v>
      </c>
      <c r="R1795">
        <v>3</v>
      </c>
      <c r="S1795">
        <v>4</v>
      </c>
      <c r="T1795">
        <v>43</v>
      </c>
      <c r="U1795">
        <v>8.1132100000000005</v>
      </c>
      <c r="V1795">
        <v>4.9056600000000001</v>
      </c>
      <c r="W1795">
        <v>1.65385</v>
      </c>
      <c r="X1795">
        <v>1.50943</v>
      </c>
      <c r="Y1795">
        <v>0.2</v>
      </c>
      <c r="Z1795">
        <v>0.12093</v>
      </c>
      <c r="AA1795">
        <v>7.9069770872592898E-2</v>
      </c>
      <c r="AB1795">
        <v>0.254054</v>
      </c>
      <c r="AC1795">
        <v>1.5304</v>
      </c>
      <c r="AD1795">
        <v>0.291045</v>
      </c>
      <c r="AE1795">
        <v>0.69579299999999999</v>
      </c>
      <c r="AH1795">
        <v>5.51919</v>
      </c>
      <c r="AI1795">
        <v>-0.37211300000000003</v>
      </c>
      <c r="AJ1795">
        <v>-0.29695899999999997</v>
      </c>
      <c r="AK1795">
        <v>999</v>
      </c>
      <c r="AO1795">
        <v>17496</v>
      </c>
    </row>
    <row r="1796" spans="1:41" x14ac:dyDescent="0.45">
      <c r="A1796" t="s">
        <v>7491</v>
      </c>
      <c r="C1796">
        <v>2</v>
      </c>
      <c r="D1796">
        <v>3</v>
      </c>
      <c r="F1796">
        <v>5.9681699999999998</v>
      </c>
      <c r="G1796">
        <v>43</v>
      </c>
      <c r="H1796">
        <v>2</v>
      </c>
      <c r="K1796">
        <v>37.700000000000003</v>
      </c>
      <c r="L1796">
        <v>179</v>
      </c>
      <c r="M1796">
        <v>40</v>
      </c>
      <c r="N1796">
        <v>27</v>
      </c>
      <c r="O1796">
        <v>25</v>
      </c>
      <c r="P1796">
        <v>7</v>
      </c>
      <c r="Q1796">
        <v>23</v>
      </c>
      <c r="R1796">
        <v>2</v>
      </c>
      <c r="S1796">
        <v>3</v>
      </c>
      <c r="T1796">
        <v>36</v>
      </c>
      <c r="U1796">
        <v>8.5941600000000005</v>
      </c>
      <c r="V1796">
        <v>5.4907199999999996</v>
      </c>
      <c r="W1796">
        <v>1.5652200000000001</v>
      </c>
      <c r="X1796">
        <v>1.67109</v>
      </c>
      <c r="Y1796">
        <v>0.20111699999999999</v>
      </c>
      <c r="Z1796">
        <v>0.128492</v>
      </c>
      <c r="AA1796">
        <v>7.2625696659088093E-2</v>
      </c>
      <c r="AB1796">
        <v>0.261438</v>
      </c>
      <c r="AC1796">
        <v>1.67109</v>
      </c>
      <c r="AD1796">
        <v>0.3</v>
      </c>
      <c r="AE1796">
        <v>0.67669199999999996</v>
      </c>
      <c r="AH1796">
        <v>5.8279800000000002</v>
      </c>
      <c r="AI1796">
        <v>-0.373367</v>
      </c>
      <c r="AJ1796">
        <v>-0.52055499999999999</v>
      </c>
      <c r="AK1796">
        <v>999</v>
      </c>
      <c r="AO1796">
        <v>12863</v>
      </c>
    </row>
    <row r="1797" spans="1:41" x14ac:dyDescent="0.45">
      <c r="A1797" t="s">
        <v>9245</v>
      </c>
      <c r="C1797">
        <v>1</v>
      </c>
      <c r="D1797">
        <v>3</v>
      </c>
      <c r="F1797">
        <v>5.7060500000000003</v>
      </c>
      <c r="G1797">
        <v>26</v>
      </c>
      <c r="H1797">
        <v>0</v>
      </c>
      <c r="K1797">
        <v>34.700000000000003</v>
      </c>
      <c r="L1797">
        <v>166</v>
      </c>
      <c r="M1797">
        <v>35</v>
      </c>
      <c r="N1797">
        <v>24</v>
      </c>
      <c r="O1797">
        <v>22</v>
      </c>
      <c r="P1797">
        <v>5</v>
      </c>
      <c r="Q1797">
        <v>27</v>
      </c>
      <c r="R1797">
        <v>1</v>
      </c>
      <c r="S1797">
        <v>1</v>
      </c>
      <c r="T1797">
        <v>32</v>
      </c>
      <c r="U1797">
        <v>8.2997099999999993</v>
      </c>
      <c r="V1797">
        <v>7.0028800000000002</v>
      </c>
      <c r="W1797">
        <v>1.18519</v>
      </c>
      <c r="X1797">
        <v>1.2968299999999999</v>
      </c>
      <c r="Y1797">
        <v>0.192771</v>
      </c>
      <c r="Z1797">
        <v>0.16265099999999999</v>
      </c>
      <c r="AA1797">
        <v>3.0120477080345098E-2</v>
      </c>
      <c r="AB1797">
        <v>0.25362299999999999</v>
      </c>
      <c r="AC1797">
        <v>1.78674</v>
      </c>
      <c r="AD1797">
        <v>0.29703000000000002</v>
      </c>
      <c r="AE1797">
        <v>0.690909</v>
      </c>
      <c r="AH1797">
        <v>5.7046099999999997</v>
      </c>
      <c r="AI1797">
        <v>-0.373973</v>
      </c>
      <c r="AJ1797">
        <v>-0.45971000000000001</v>
      </c>
      <c r="AK1797">
        <v>999</v>
      </c>
      <c r="AO1797" t="s">
        <v>9246</v>
      </c>
    </row>
    <row r="1798" spans="1:41" x14ac:dyDescent="0.45">
      <c r="A1798" t="s">
        <v>8941</v>
      </c>
      <c r="C1798">
        <v>1</v>
      </c>
      <c r="D1798">
        <v>3</v>
      </c>
      <c r="F1798">
        <v>6.2011200000000004</v>
      </c>
      <c r="G1798">
        <v>20</v>
      </c>
      <c r="H1798">
        <v>8</v>
      </c>
      <c r="K1798">
        <v>53.7</v>
      </c>
      <c r="L1798">
        <v>264</v>
      </c>
      <c r="M1798">
        <v>64</v>
      </c>
      <c r="N1798">
        <v>40</v>
      </c>
      <c r="O1798">
        <v>37</v>
      </c>
      <c r="P1798">
        <v>9</v>
      </c>
      <c r="Q1798">
        <v>33</v>
      </c>
      <c r="R1798">
        <v>0</v>
      </c>
      <c r="S1798">
        <v>4</v>
      </c>
      <c r="T1798">
        <v>41</v>
      </c>
      <c r="U1798">
        <v>6.8715099999999998</v>
      </c>
      <c r="V1798">
        <v>5.5307300000000001</v>
      </c>
      <c r="W1798">
        <v>1.2424200000000001</v>
      </c>
      <c r="X1798">
        <v>1.5083800000000001</v>
      </c>
      <c r="Y1798">
        <v>0.155303</v>
      </c>
      <c r="Z1798">
        <v>0.125</v>
      </c>
      <c r="AA1798">
        <v>3.0303031206130902E-2</v>
      </c>
      <c r="AB1798">
        <v>0.28193800000000002</v>
      </c>
      <c r="AC1798">
        <v>1.80633</v>
      </c>
      <c r="AD1798">
        <v>0.31073400000000001</v>
      </c>
      <c r="AE1798">
        <v>0.67535500000000004</v>
      </c>
      <c r="AH1798">
        <v>5.9738499999999997</v>
      </c>
      <c r="AI1798">
        <v>-0.37579400000000002</v>
      </c>
      <c r="AJ1798">
        <v>-0.41868699999999998</v>
      </c>
      <c r="AK1798">
        <v>999</v>
      </c>
      <c r="AO1798">
        <v>13699</v>
      </c>
    </row>
    <row r="1799" spans="1:41" x14ac:dyDescent="0.45">
      <c r="A1799" t="s">
        <v>9130</v>
      </c>
      <c r="C1799">
        <v>2</v>
      </c>
      <c r="D1799">
        <v>2</v>
      </c>
      <c r="F1799">
        <v>5.77982</v>
      </c>
      <c r="G1799">
        <v>29</v>
      </c>
      <c r="H1799">
        <v>1</v>
      </c>
      <c r="K1799">
        <v>32.700000000000003</v>
      </c>
      <c r="L1799">
        <v>154</v>
      </c>
      <c r="M1799">
        <v>34</v>
      </c>
      <c r="N1799">
        <v>22</v>
      </c>
      <c r="O1799">
        <v>21</v>
      </c>
      <c r="P1799">
        <v>5</v>
      </c>
      <c r="Q1799">
        <v>21</v>
      </c>
      <c r="R1799">
        <v>1</v>
      </c>
      <c r="S1799">
        <v>3</v>
      </c>
      <c r="T1799">
        <v>25</v>
      </c>
      <c r="U1799">
        <v>6.8807299999999998</v>
      </c>
      <c r="V1799">
        <v>5.77982</v>
      </c>
      <c r="W1799">
        <v>1.19048</v>
      </c>
      <c r="X1799">
        <v>1.37615</v>
      </c>
      <c r="Y1799">
        <v>0.16233800000000001</v>
      </c>
      <c r="Z1799">
        <v>0.13636400000000001</v>
      </c>
      <c r="AA1799">
        <v>2.5974020361900298E-2</v>
      </c>
      <c r="AB1799">
        <v>0.26153799999999999</v>
      </c>
      <c r="AC1799">
        <v>1.6819599999999999</v>
      </c>
      <c r="AD1799">
        <v>0.28999999999999998</v>
      </c>
      <c r="AE1799">
        <v>0.6875</v>
      </c>
      <c r="AH1799">
        <v>5.9155899999999999</v>
      </c>
      <c r="AI1799">
        <v>-0.37689099999999998</v>
      </c>
      <c r="AJ1799">
        <v>-0.325934</v>
      </c>
      <c r="AK1799">
        <v>999</v>
      </c>
      <c r="AO1799" t="s">
        <v>9131</v>
      </c>
    </row>
    <row r="1800" spans="1:41" x14ac:dyDescent="0.45">
      <c r="A1800" t="s">
        <v>9225</v>
      </c>
      <c r="C1800">
        <v>2</v>
      </c>
      <c r="D1800">
        <v>4</v>
      </c>
      <c r="F1800">
        <v>5.6120099999999997</v>
      </c>
      <c r="G1800">
        <v>21</v>
      </c>
      <c r="H1800">
        <v>5</v>
      </c>
      <c r="K1800">
        <v>43.3</v>
      </c>
      <c r="L1800">
        <v>205</v>
      </c>
      <c r="M1800">
        <v>47</v>
      </c>
      <c r="N1800">
        <v>29</v>
      </c>
      <c r="O1800">
        <v>27</v>
      </c>
      <c r="P1800">
        <v>6</v>
      </c>
      <c r="Q1800">
        <v>27</v>
      </c>
      <c r="R1800">
        <v>0</v>
      </c>
      <c r="S1800">
        <v>4</v>
      </c>
      <c r="T1800">
        <v>31</v>
      </c>
      <c r="U1800">
        <v>6.4434199999999997</v>
      </c>
      <c r="V1800">
        <v>5.6120099999999997</v>
      </c>
      <c r="W1800">
        <v>1.14815</v>
      </c>
      <c r="X1800">
        <v>1.2471099999999999</v>
      </c>
      <c r="Y1800">
        <v>0.15121999999999999</v>
      </c>
      <c r="Z1800">
        <v>0.13170699999999999</v>
      </c>
      <c r="AA1800">
        <v>1.95122063159942E-2</v>
      </c>
      <c r="AB1800">
        <v>0.27011499999999999</v>
      </c>
      <c r="AC1800">
        <v>1.7090099999999999</v>
      </c>
      <c r="AD1800">
        <v>0.29926999999999998</v>
      </c>
      <c r="AE1800">
        <v>0.68597600000000003</v>
      </c>
      <c r="AH1800">
        <v>5.7723599999999999</v>
      </c>
      <c r="AI1800">
        <v>-0.378112</v>
      </c>
      <c r="AJ1800">
        <v>-0.33669500000000002</v>
      </c>
      <c r="AK1800">
        <v>999</v>
      </c>
      <c r="AO1800">
        <v>17505</v>
      </c>
    </row>
    <row r="1801" spans="1:41" x14ac:dyDescent="0.45">
      <c r="A1801" t="s">
        <v>9063</v>
      </c>
      <c r="C1801">
        <v>2</v>
      </c>
      <c r="D1801">
        <v>3</v>
      </c>
      <c r="F1801">
        <v>5.0704200000000004</v>
      </c>
      <c r="G1801">
        <v>50</v>
      </c>
      <c r="H1801">
        <v>0</v>
      </c>
      <c r="K1801">
        <v>49.7</v>
      </c>
      <c r="L1801">
        <v>230</v>
      </c>
      <c r="M1801">
        <v>55</v>
      </c>
      <c r="N1801">
        <v>30</v>
      </c>
      <c r="O1801">
        <v>28</v>
      </c>
      <c r="P1801">
        <v>7</v>
      </c>
      <c r="Q1801">
        <v>24</v>
      </c>
      <c r="R1801">
        <v>1</v>
      </c>
      <c r="S1801">
        <v>3</v>
      </c>
      <c r="T1801">
        <v>35</v>
      </c>
      <c r="U1801">
        <v>6.3380299999999998</v>
      </c>
      <c r="V1801">
        <v>4.3460799999999997</v>
      </c>
      <c r="W1801">
        <v>1.4583299999999999</v>
      </c>
      <c r="X1801">
        <v>1.2676099999999999</v>
      </c>
      <c r="Y1801">
        <v>0.152174</v>
      </c>
      <c r="Z1801">
        <v>0.104348</v>
      </c>
      <c r="AA1801">
        <v>4.78260815143585E-2</v>
      </c>
      <c r="AB1801">
        <v>0.27093600000000001</v>
      </c>
      <c r="AC1801">
        <v>1.58954</v>
      </c>
      <c r="AD1801">
        <v>0.29813699999999999</v>
      </c>
      <c r="AE1801">
        <v>0.70809299999999997</v>
      </c>
      <c r="AH1801">
        <v>5.3073499999999996</v>
      </c>
      <c r="AI1801">
        <v>-0.37998199999999999</v>
      </c>
      <c r="AJ1801">
        <v>-0.280949</v>
      </c>
      <c r="AK1801">
        <v>999</v>
      </c>
      <c r="AO1801">
        <v>10337</v>
      </c>
    </row>
    <row r="1802" spans="1:41" x14ac:dyDescent="0.45">
      <c r="A1802" t="s">
        <v>9312</v>
      </c>
      <c r="B1802" t="s">
        <v>178</v>
      </c>
      <c r="C1802">
        <v>3</v>
      </c>
      <c r="D1802">
        <v>3</v>
      </c>
      <c r="F1802">
        <v>5.1888699999999996</v>
      </c>
      <c r="G1802">
        <v>31</v>
      </c>
      <c r="H1802">
        <v>0</v>
      </c>
      <c r="K1802">
        <v>50.3</v>
      </c>
      <c r="L1802">
        <v>227</v>
      </c>
      <c r="M1802">
        <v>47</v>
      </c>
      <c r="N1802">
        <v>31</v>
      </c>
      <c r="O1802">
        <v>29</v>
      </c>
      <c r="P1802">
        <v>7</v>
      </c>
      <c r="Q1802">
        <v>30</v>
      </c>
      <c r="R1802">
        <v>0</v>
      </c>
      <c r="S1802">
        <v>4</v>
      </c>
      <c r="T1802">
        <v>45</v>
      </c>
      <c r="U1802">
        <v>8.0516900000000007</v>
      </c>
      <c r="V1802">
        <v>5.3677900000000003</v>
      </c>
      <c r="W1802">
        <v>1.5</v>
      </c>
      <c r="X1802">
        <v>1.2524900000000001</v>
      </c>
      <c r="Y1802">
        <v>0.198238</v>
      </c>
      <c r="Z1802">
        <v>0.132159</v>
      </c>
      <c r="AA1802">
        <v>6.6079288721084595E-2</v>
      </c>
      <c r="AB1802">
        <v>0.24352299999999999</v>
      </c>
      <c r="AC1802">
        <v>1.5308200000000001</v>
      </c>
      <c r="AD1802">
        <v>0.283688</v>
      </c>
      <c r="AE1802">
        <v>0.68452400000000002</v>
      </c>
      <c r="AH1802">
        <v>5.3027499999999996</v>
      </c>
      <c r="AI1802">
        <v>-0.38009500000000002</v>
      </c>
      <c r="AJ1802">
        <v>-0.43614599999999998</v>
      </c>
      <c r="AK1802">
        <v>999</v>
      </c>
      <c r="AO1802" t="s">
        <v>9313</v>
      </c>
    </row>
    <row r="1803" spans="1:41" x14ac:dyDescent="0.45">
      <c r="A1803" t="s">
        <v>9005</v>
      </c>
      <c r="B1803" t="s">
        <v>28</v>
      </c>
      <c r="C1803">
        <v>2</v>
      </c>
      <c r="D1803">
        <v>3</v>
      </c>
      <c r="F1803">
        <v>5.9210500000000001</v>
      </c>
      <c r="G1803">
        <v>35</v>
      </c>
      <c r="H1803">
        <v>0</v>
      </c>
      <c r="K1803">
        <v>38</v>
      </c>
      <c r="L1803">
        <v>187</v>
      </c>
      <c r="M1803">
        <v>50</v>
      </c>
      <c r="N1803">
        <v>27</v>
      </c>
      <c r="O1803">
        <v>25</v>
      </c>
      <c r="P1803">
        <v>7</v>
      </c>
      <c r="Q1803">
        <v>17</v>
      </c>
      <c r="R1803">
        <v>1</v>
      </c>
      <c r="S1803">
        <v>2</v>
      </c>
      <c r="T1803">
        <v>31</v>
      </c>
      <c r="U1803">
        <v>7.3421099999999999</v>
      </c>
      <c r="V1803">
        <v>4.0263200000000001</v>
      </c>
      <c r="W1803">
        <v>1.8235300000000001</v>
      </c>
      <c r="X1803">
        <v>1.6578900000000001</v>
      </c>
      <c r="Y1803">
        <v>0.16577500000000001</v>
      </c>
      <c r="Z1803">
        <v>9.0909100000000007E-2</v>
      </c>
      <c r="AA1803">
        <v>7.4866309762000996E-2</v>
      </c>
      <c r="AB1803">
        <v>0.29761900000000002</v>
      </c>
      <c r="AC1803">
        <v>1.7631600000000001</v>
      </c>
      <c r="AD1803">
        <v>0.33076899999999998</v>
      </c>
      <c r="AE1803">
        <v>0.69930099999999995</v>
      </c>
      <c r="AH1803">
        <v>5.5182000000000002</v>
      </c>
      <c r="AI1803">
        <v>-0.38601200000000002</v>
      </c>
      <c r="AJ1803">
        <v>-0.48363699999999998</v>
      </c>
      <c r="AK1803">
        <v>999</v>
      </c>
      <c r="AO1803">
        <v>8337</v>
      </c>
    </row>
    <row r="1804" spans="1:41" x14ac:dyDescent="0.45">
      <c r="A1804" t="s">
        <v>9158</v>
      </c>
      <c r="B1804" t="s">
        <v>76</v>
      </c>
      <c r="C1804">
        <v>1</v>
      </c>
      <c r="D1804">
        <v>3</v>
      </c>
      <c r="F1804">
        <v>5.7725900000000001</v>
      </c>
      <c r="G1804">
        <v>27</v>
      </c>
      <c r="H1804">
        <v>1</v>
      </c>
      <c r="K1804">
        <v>34.299999999999997</v>
      </c>
      <c r="L1804">
        <v>165</v>
      </c>
      <c r="M1804">
        <v>35</v>
      </c>
      <c r="N1804">
        <v>24</v>
      </c>
      <c r="O1804">
        <v>22</v>
      </c>
      <c r="P1804">
        <v>5</v>
      </c>
      <c r="Q1804">
        <v>23</v>
      </c>
      <c r="R1804">
        <v>0</v>
      </c>
      <c r="S1804">
        <v>5</v>
      </c>
      <c r="T1804">
        <v>30</v>
      </c>
      <c r="U1804">
        <v>7.8717199999999998</v>
      </c>
      <c r="V1804">
        <v>6.0349899999999996</v>
      </c>
      <c r="W1804">
        <v>1.3043499999999999</v>
      </c>
      <c r="X1804">
        <v>1.3119499999999999</v>
      </c>
      <c r="Y1804">
        <v>0.18181800000000001</v>
      </c>
      <c r="Z1804">
        <v>0.13939399999999999</v>
      </c>
      <c r="AA1804">
        <v>4.2424246668815599E-2</v>
      </c>
      <c r="AB1804">
        <v>0.25547399999999998</v>
      </c>
      <c r="AC1804">
        <v>1.69096</v>
      </c>
      <c r="AD1804">
        <v>0.29411799999999999</v>
      </c>
      <c r="AE1804">
        <v>0.66666700000000001</v>
      </c>
      <c r="AH1804">
        <v>5.8497899999999996</v>
      </c>
      <c r="AI1804">
        <v>-0.38609700000000002</v>
      </c>
      <c r="AJ1804">
        <v>-0.40488400000000002</v>
      </c>
      <c r="AK1804">
        <v>999</v>
      </c>
      <c r="AO1804">
        <v>13483</v>
      </c>
    </row>
    <row r="1805" spans="1:41" x14ac:dyDescent="0.45">
      <c r="A1805" t="s">
        <v>6043</v>
      </c>
      <c r="B1805" t="s">
        <v>31</v>
      </c>
      <c r="C1805">
        <v>2</v>
      </c>
      <c r="D1805">
        <v>3</v>
      </c>
      <c r="F1805">
        <v>5.3597999999999999</v>
      </c>
      <c r="G1805">
        <v>33</v>
      </c>
      <c r="H1805">
        <v>0</v>
      </c>
      <c r="K1805">
        <v>40.299999999999997</v>
      </c>
      <c r="L1805">
        <v>189</v>
      </c>
      <c r="M1805">
        <v>38</v>
      </c>
      <c r="N1805">
        <v>26</v>
      </c>
      <c r="O1805">
        <v>24</v>
      </c>
      <c r="P1805">
        <v>5</v>
      </c>
      <c r="Q1805">
        <v>28</v>
      </c>
      <c r="R1805">
        <v>0</v>
      </c>
      <c r="S1805">
        <v>5</v>
      </c>
      <c r="T1805">
        <v>37</v>
      </c>
      <c r="U1805">
        <v>8.2630300000000005</v>
      </c>
      <c r="V1805">
        <v>6.2530999999999999</v>
      </c>
      <c r="W1805">
        <v>1.3214300000000001</v>
      </c>
      <c r="X1805">
        <v>1.11663</v>
      </c>
      <c r="Y1805">
        <v>0.195767</v>
      </c>
      <c r="Z1805">
        <v>0.148148</v>
      </c>
      <c r="AA1805">
        <v>4.7619044780731201E-2</v>
      </c>
      <c r="AB1805">
        <v>0.24359</v>
      </c>
      <c r="AC1805">
        <v>1.6377200000000001</v>
      </c>
      <c r="AD1805">
        <v>0.28947400000000001</v>
      </c>
      <c r="AE1805">
        <v>0.67796599999999996</v>
      </c>
      <c r="AH1805">
        <v>5.4882900000000001</v>
      </c>
      <c r="AI1805">
        <v>-0.386569</v>
      </c>
      <c r="AJ1805">
        <v>-0.39183200000000001</v>
      </c>
      <c r="AK1805">
        <v>999</v>
      </c>
      <c r="AO1805" t="s">
        <v>6045</v>
      </c>
    </row>
    <row r="1806" spans="1:41" x14ac:dyDescent="0.45">
      <c r="A1806" t="s">
        <v>9371</v>
      </c>
      <c r="C1806">
        <v>2</v>
      </c>
      <c r="D1806">
        <v>4</v>
      </c>
      <c r="F1806">
        <v>5.3346099999999996</v>
      </c>
      <c r="G1806">
        <v>23</v>
      </c>
      <c r="H1806">
        <v>4</v>
      </c>
      <c r="K1806">
        <v>52.3</v>
      </c>
      <c r="L1806">
        <v>241</v>
      </c>
      <c r="M1806">
        <v>58</v>
      </c>
      <c r="N1806">
        <v>33</v>
      </c>
      <c r="O1806">
        <v>31</v>
      </c>
      <c r="P1806">
        <v>6</v>
      </c>
      <c r="Q1806">
        <v>27</v>
      </c>
      <c r="R1806">
        <v>1</v>
      </c>
      <c r="S1806">
        <v>5</v>
      </c>
      <c r="T1806">
        <v>22</v>
      </c>
      <c r="U1806">
        <v>3.7858499999999999</v>
      </c>
      <c r="V1806">
        <v>4.6462700000000003</v>
      </c>
      <c r="W1806">
        <v>0.81481499999999996</v>
      </c>
      <c r="X1806">
        <v>1.0325</v>
      </c>
      <c r="Y1806">
        <v>9.1286300000000001E-2</v>
      </c>
      <c r="Z1806">
        <v>0.11203299999999999</v>
      </c>
      <c r="AA1806">
        <v>-2.0746886730194002E-2</v>
      </c>
      <c r="AB1806">
        <v>0.27751199999999998</v>
      </c>
      <c r="AC1806">
        <v>1.62524</v>
      </c>
      <c r="AD1806">
        <v>0.28729300000000002</v>
      </c>
      <c r="AE1806">
        <v>0.67885099999999998</v>
      </c>
      <c r="AH1806">
        <v>5.7407000000000004</v>
      </c>
      <c r="AI1806">
        <v>-0.388212</v>
      </c>
      <c r="AJ1806">
        <v>-0.20816499999999999</v>
      </c>
      <c r="AK1806">
        <v>999</v>
      </c>
      <c r="AO1806" t="s">
        <v>9372</v>
      </c>
    </row>
    <row r="1807" spans="1:41" x14ac:dyDescent="0.45">
      <c r="A1807" t="s">
        <v>9382</v>
      </c>
      <c r="C1807">
        <v>1</v>
      </c>
      <c r="D1807">
        <v>2</v>
      </c>
      <c r="F1807">
        <v>5.1428599999999998</v>
      </c>
      <c r="G1807">
        <v>26</v>
      </c>
      <c r="H1807">
        <v>2</v>
      </c>
      <c r="K1807">
        <v>42</v>
      </c>
      <c r="L1807">
        <v>192</v>
      </c>
      <c r="M1807">
        <v>40</v>
      </c>
      <c r="N1807">
        <v>26</v>
      </c>
      <c r="O1807">
        <v>24</v>
      </c>
      <c r="P1807">
        <v>5</v>
      </c>
      <c r="Q1807">
        <v>19</v>
      </c>
      <c r="R1807">
        <v>0</v>
      </c>
      <c r="S1807">
        <v>13</v>
      </c>
      <c r="T1807">
        <v>33</v>
      </c>
      <c r="U1807">
        <v>7.0714300000000003</v>
      </c>
      <c r="V1807">
        <v>4.0714300000000003</v>
      </c>
      <c r="W1807">
        <v>1.7368399999999999</v>
      </c>
      <c r="X1807">
        <v>1.0714300000000001</v>
      </c>
      <c r="Y1807">
        <v>0.171875</v>
      </c>
      <c r="Z1807">
        <v>9.8958299999999999E-2</v>
      </c>
      <c r="AA1807">
        <v>7.2916664183139801E-2</v>
      </c>
      <c r="AB1807">
        <v>0.25</v>
      </c>
      <c r="AC1807">
        <v>1.40476</v>
      </c>
      <c r="AD1807">
        <v>0.286885</v>
      </c>
      <c r="AE1807">
        <v>0.63461500000000004</v>
      </c>
      <c r="AH1807">
        <v>5.51694</v>
      </c>
      <c r="AI1807">
        <v>-0.38857199999999997</v>
      </c>
      <c r="AJ1807">
        <v>-0.311193</v>
      </c>
      <c r="AK1807">
        <v>999</v>
      </c>
      <c r="AO1807" t="s">
        <v>9383</v>
      </c>
    </row>
    <row r="1808" spans="1:41" x14ac:dyDescent="0.45">
      <c r="A1808" t="s">
        <v>9271</v>
      </c>
      <c r="B1808" t="s">
        <v>28</v>
      </c>
      <c r="C1808">
        <v>1</v>
      </c>
      <c r="D1808">
        <v>3</v>
      </c>
      <c r="F1808">
        <v>6.1563499999999998</v>
      </c>
      <c r="G1808">
        <v>23</v>
      </c>
      <c r="H1808">
        <v>1</v>
      </c>
      <c r="K1808">
        <v>30.7</v>
      </c>
      <c r="L1808">
        <v>149</v>
      </c>
      <c r="M1808">
        <v>28</v>
      </c>
      <c r="N1808">
        <v>22</v>
      </c>
      <c r="O1808">
        <v>21</v>
      </c>
      <c r="P1808">
        <v>4</v>
      </c>
      <c r="Q1808">
        <v>24</v>
      </c>
      <c r="R1808">
        <v>0</v>
      </c>
      <c r="S1808">
        <v>8</v>
      </c>
      <c r="T1808">
        <v>33</v>
      </c>
      <c r="U1808">
        <v>9.6742699999999999</v>
      </c>
      <c r="V1808">
        <v>7.0358299999999998</v>
      </c>
      <c r="W1808">
        <v>1.375</v>
      </c>
      <c r="X1808">
        <v>1.1726399999999999</v>
      </c>
      <c r="Y1808">
        <v>0.22147700000000001</v>
      </c>
      <c r="Z1808">
        <v>0.16107399999999999</v>
      </c>
      <c r="AA1808">
        <v>6.0402691364288302E-2</v>
      </c>
      <c r="AB1808">
        <v>0.239316</v>
      </c>
      <c r="AC1808">
        <v>1.69381</v>
      </c>
      <c r="AD1808">
        <v>0.3</v>
      </c>
      <c r="AE1808">
        <v>0.64655200000000002</v>
      </c>
      <c r="AH1808">
        <v>5.92605</v>
      </c>
      <c r="AI1808">
        <v>-0.38857399999999997</v>
      </c>
      <c r="AJ1808">
        <v>-0.34967700000000002</v>
      </c>
      <c r="AK1808">
        <v>999</v>
      </c>
      <c r="AO1808" t="s">
        <v>9272</v>
      </c>
    </row>
    <row r="1809" spans="1:41" x14ac:dyDescent="0.45">
      <c r="A1809" t="s">
        <v>9297</v>
      </c>
      <c r="C1809">
        <v>2</v>
      </c>
      <c r="D1809">
        <v>3</v>
      </c>
      <c r="F1809">
        <v>5.5629099999999996</v>
      </c>
      <c r="G1809">
        <v>35</v>
      </c>
      <c r="H1809">
        <v>0</v>
      </c>
      <c r="K1809">
        <v>45.3</v>
      </c>
      <c r="L1809">
        <v>209</v>
      </c>
      <c r="M1809">
        <v>42</v>
      </c>
      <c r="N1809">
        <v>30</v>
      </c>
      <c r="O1809">
        <v>28</v>
      </c>
      <c r="P1809">
        <v>7</v>
      </c>
      <c r="Q1809">
        <v>29</v>
      </c>
      <c r="R1809">
        <v>0</v>
      </c>
      <c r="S1809">
        <v>8</v>
      </c>
      <c r="T1809">
        <v>44</v>
      </c>
      <c r="U1809">
        <v>8.7417200000000008</v>
      </c>
      <c r="V1809">
        <v>5.76159</v>
      </c>
      <c r="W1809">
        <v>1.5172399999999999</v>
      </c>
      <c r="X1809">
        <v>1.39073</v>
      </c>
      <c r="Y1809">
        <v>0.21052599999999999</v>
      </c>
      <c r="Z1809">
        <v>0.13875599999999999</v>
      </c>
      <c r="AA1809">
        <v>7.1770340204238794E-2</v>
      </c>
      <c r="AB1809">
        <v>0.24418599999999999</v>
      </c>
      <c r="AC1809">
        <v>1.5673299999999999</v>
      </c>
      <c r="AD1809">
        <v>0.28925600000000001</v>
      </c>
      <c r="AE1809">
        <v>0.66993499999999995</v>
      </c>
      <c r="AH1809">
        <v>5.7716000000000003</v>
      </c>
      <c r="AI1809">
        <v>-0.38951400000000003</v>
      </c>
      <c r="AJ1809">
        <v>-0.34301199999999998</v>
      </c>
      <c r="AK1809">
        <v>999</v>
      </c>
      <c r="AO1809" t="s">
        <v>9298</v>
      </c>
    </row>
    <row r="1810" spans="1:41" x14ac:dyDescent="0.45">
      <c r="A1810" t="s">
        <v>8797</v>
      </c>
      <c r="C1810">
        <v>2</v>
      </c>
      <c r="D1810">
        <v>5</v>
      </c>
      <c r="F1810">
        <v>4.8292700000000002</v>
      </c>
      <c r="G1810">
        <v>46</v>
      </c>
      <c r="H1810">
        <v>0</v>
      </c>
      <c r="K1810">
        <v>41</v>
      </c>
      <c r="L1810">
        <v>192</v>
      </c>
      <c r="M1810">
        <v>43</v>
      </c>
      <c r="N1810">
        <v>24</v>
      </c>
      <c r="O1810">
        <v>22</v>
      </c>
      <c r="P1810">
        <v>7</v>
      </c>
      <c r="Q1810">
        <v>24</v>
      </c>
      <c r="R1810">
        <v>3</v>
      </c>
      <c r="S1810">
        <v>1</v>
      </c>
      <c r="T1810">
        <v>42</v>
      </c>
      <c r="U1810">
        <v>9.2195099999999996</v>
      </c>
      <c r="V1810">
        <v>5.2682900000000004</v>
      </c>
      <c r="W1810">
        <v>1.75</v>
      </c>
      <c r="X1810">
        <v>1.5365899999999999</v>
      </c>
      <c r="Y1810">
        <v>0.21875</v>
      </c>
      <c r="Z1810">
        <v>0.125</v>
      </c>
      <c r="AA1810">
        <v>9.375E-2</v>
      </c>
      <c r="AB1810">
        <v>0.25748500000000002</v>
      </c>
      <c r="AC1810">
        <v>1.63415</v>
      </c>
      <c r="AD1810">
        <v>0.305085</v>
      </c>
      <c r="AE1810">
        <v>0.75174799999999997</v>
      </c>
      <c r="AH1810">
        <v>5.2550400000000002</v>
      </c>
      <c r="AI1810">
        <v>-0.38991399999999998</v>
      </c>
      <c r="AJ1810">
        <v>-0.294595</v>
      </c>
      <c r="AK1810">
        <v>999</v>
      </c>
      <c r="AO1810">
        <v>6398</v>
      </c>
    </row>
    <row r="1811" spans="1:41" x14ac:dyDescent="0.45">
      <c r="A1811" t="s">
        <v>8741</v>
      </c>
      <c r="C1811">
        <v>4</v>
      </c>
      <c r="D1811">
        <v>7</v>
      </c>
      <c r="F1811">
        <v>5.8343299999999996</v>
      </c>
      <c r="G1811">
        <v>16</v>
      </c>
      <c r="H1811">
        <v>16</v>
      </c>
      <c r="K1811">
        <v>83.3</v>
      </c>
      <c r="L1811">
        <v>382</v>
      </c>
      <c r="M1811">
        <v>98</v>
      </c>
      <c r="N1811">
        <v>58</v>
      </c>
      <c r="O1811">
        <v>54</v>
      </c>
      <c r="P1811">
        <v>17</v>
      </c>
      <c r="Q1811">
        <v>32</v>
      </c>
      <c r="R1811">
        <v>1</v>
      </c>
      <c r="S1811">
        <v>6</v>
      </c>
      <c r="T1811">
        <v>57</v>
      </c>
      <c r="U1811">
        <v>6.1584599999999998</v>
      </c>
      <c r="V1811">
        <v>3.4573800000000001</v>
      </c>
      <c r="W1811">
        <v>1.78125</v>
      </c>
      <c r="X1811">
        <v>1.83673</v>
      </c>
      <c r="Y1811">
        <v>0.14921499999999999</v>
      </c>
      <c r="Z1811">
        <v>8.37696E-2</v>
      </c>
      <c r="AA1811">
        <v>6.54450207948684E-2</v>
      </c>
      <c r="AB1811">
        <v>0.28488400000000003</v>
      </c>
      <c r="AC1811">
        <v>1.5606199999999999</v>
      </c>
      <c r="AD1811">
        <v>0.3</v>
      </c>
      <c r="AE1811">
        <v>0.67796599999999996</v>
      </c>
      <c r="AH1811">
        <v>5.9081000000000001</v>
      </c>
      <c r="AI1811">
        <v>-0.39206099999999999</v>
      </c>
      <c r="AJ1811">
        <v>-0.25870500000000002</v>
      </c>
      <c r="AK1811">
        <v>999</v>
      </c>
      <c r="AO1811">
        <v>5524</v>
      </c>
    </row>
    <row r="1812" spans="1:41" x14ac:dyDescent="0.45">
      <c r="A1812" t="s">
        <v>9380</v>
      </c>
      <c r="B1812" t="s">
        <v>28</v>
      </c>
      <c r="C1812">
        <v>2</v>
      </c>
      <c r="D1812">
        <v>4</v>
      </c>
      <c r="F1812">
        <v>5.4375</v>
      </c>
      <c r="G1812">
        <v>34</v>
      </c>
      <c r="H1812">
        <v>0</v>
      </c>
      <c r="K1812">
        <v>48</v>
      </c>
      <c r="L1812">
        <v>223</v>
      </c>
      <c r="M1812">
        <v>47</v>
      </c>
      <c r="N1812">
        <v>31</v>
      </c>
      <c r="O1812">
        <v>29</v>
      </c>
      <c r="P1812">
        <v>6</v>
      </c>
      <c r="Q1812">
        <v>32</v>
      </c>
      <c r="R1812">
        <v>0</v>
      </c>
      <c r="S1812">
        <v>6</v>
      </c>
      <c r="T1812">
        <v>46</v>
      </c>
      <c r="U1812">
        <v>8.625</v>
      </c>
      <c r="V1812">
        <v>6</v>
      </c>
      <c r="W1812">
        <v>1.4375</v>
      </c>
      <c r="X1812">
        <v>1.125</v>
      </c>
      <c r="Y1812">
        <v>0.20627799999999999</v>
      </c>
      <c r="Z1812">
        <v>0.14349799999999999</v>
      </c>
      <c r="AA1812">
        <v>6.2780261039733803E-2</v>
      </c>
      <c r="AB1812">
        <v>0.254054</v>
      </c>
      <c r="AC1812">
        <v>1.6458299999999999</v>
      </c>
      <c r="AD1812">
        <v>0.30827100000000002</v>
      </c>
      <c r="AE1812">
        <v>0.67988700000000002</v>
      </c>
      <c r="AH1812">
        <v>5.3383700000000003</v>
      </c>
      <c r="AI1812">
        <v>-0.392262</v>
      </c>
      <c r="AJ1812">
        <v>-0.32153599999999999</v>
      </c>
      <c r="AK1812">
        <v>999</v>
      </c>
      <c r="AO1812" t="s">
        <v>9381</v>
      </c>
    </row>
    <row r="1813" spans="1:41" x14ac:dyDescent="0.45">
      <c r="A1813" t="s">
        <v>7395</v>
      </c>
      <c r="B1813" t="s">
        <v>46</v>
      </c>
      <c r="C1813">
        <v>3</v>
      </c>
      <c r="D1813">
        <v>4</v>
      </c>
      <c r="F1813">
        <v>5.4047000000000001</v>
      </c>
      <c r="G1813">
        <v>43</v>
      </c>
      <c r="H1813">
        <v>0</v>
      </c>
      <c r="K1813">
        <v>38.299999999999997</v>
      </c>
      <c r="L1813">
        <v>177</v>
      </c>
      <c r="M1813">
        <v>40</v>
      </c>
      <c r="N1813">
        <v>25</v>
      </c>
      <c r="O1813">
        <v>23</v>
      </c>
      <c r="P1813">
        <v>9</v>
      </c>
      <c r="Q1813">
        <v>19</v>
      </c>
      <c r="R1813">
        <v>1</v>
      </c>
      <c r="S1813">
        <v>1</v>
      </c>
      <c r="T1813">
        <v>42</v>
      </c>
      <c r="U1813">
        <v>9.8694500000000005</v>
      </c>
      <c r="V1813">
        <v>4.4647500000000004</v>
      </c>
      <c r="W1813">
        <v>2.2105299999999999</v>
      </c>
      <c r="X1813">
        <v>2.1148799999999999</v>
      </c>
      <c r="Y1813">
        <v>0.237288</v>
      </c>
      <c r="Z1813">
        <v>0.107345</v>
      </c>
      <c r="AA1813">
        <v>0.129943497478961</v>
      </c>
      <c r="AB1813">
        <v>0.25477699999999998</v>
      </c>
      <c r="AC1813">
        <v>1.54047</v>
      </c>
      <c r="AD1813">
        <v>0.29245300000000002</v>
      </c>
      <c r="AE1813">
        <v>0.73275900000000005</v>
      </c>
      <c r="AH1813">
        <v>5.6832399999999996</v>
      </c>
      <c r="AI1813">
        <v>-0.394536</v>
      </c>
      <c r="AJ1813">
        <v>-0.43873899999999999</v>
      </c>
      <c r="AK1813">
        <v>999</v>
      </c>
      <c r="AO1813">
        <v>7146</v>
      </c>
    </row>
    <row r="1814" spans="1:41" x14ac:dyDescent="0.45">
      <c r="A1814" t="s">
        <v>9145</v>
      </c>
      <c r="C1814">
        <v>2</v>
      </c>
      <c r="D1814">
        <v>4</v>
      </c>
      <c r="F1814">
        <v>5.7024800000000004</v>
      </c>
      <c r="G1814">
        <v>38</v>
      </c>
      <c r="H1814">
        <v>1</v>
      </c>
      <c r="K1814">
        <v>36.299999999999997</v>
      </c>
      <c r="L1814">
        <v>171</v>
      </c>
      <c r="M1814">
        <v>40</v>
      </c>
      <c r="N1814">
        <v>25</v>
      </c>
      <c r="O1814">
        <v>23</v>
      </c>
      <c r="P1814">
        <v>6</v>
      </c>
      <c r="Q1814">
        <v>21</v>
      </c>
      <c r="R1814">
        <v>3</v>
      </c>
      <c r="S1814">
        <v>3</v>
      </c>
      <c r="T1814">
        <v>31</v>
      </c>
      <c r="U1814">
        <v>7.6859500000000001</v>
      </c>
      <c r="V1814">
        <v>5.2066100000000004</v>
      </c>
      <c r="W1814">
        <v>1.4761899999999999</v>
      </c>
      <c r="X1814">
        <v>1.4876</v>
      </c>
      <c r="Y1814">
        <v>0.181287</v>
      </c>
      <c r="Z1814">
        <v>0.122807</v>
      </c>
      <c r="AA1814">
        <v>5.8479525148868498E-2</v>
      </c>
      <c r="AB1814">
        <v>0.27210899999999999</v>
      </c>
      <c r="AC1814">
        <v>1.6804399999999999</v>
      </c>
      <c r="AD1814">
        <v>0.309091</v>
      </c>
      <c r="AE1814">
        <v>0.68441099999999999</v>
      </c>
      <c r="AH1814">
        <v>5.6792800000000003</v>
      </c>
      <c r="AI1814">
        <v>-0.39652599999999999</v>
      </c>
      <c r="AJ1814">
        <v>-0.43077300000000002</v>
      </c>
      <c r="AK1814">
        <v>999</v>
      </c>
      <c r="AO1814">
        <v>10430</v>
      </c>
    </row>
    <row r="1815" spans="1:41" x14ac:dyDescent="0.45">
      <c r="A1815" t="s">
        <v>7298</v>
      </c>
      <c r="B1815" t="s">
        <v>170</v>
      </c>
      <c r="C1815">
        <v>3</v>
      </c>
      <c r="D1815">
        <v>7</v>
      </c>
      <c r="F1815">
        <v>6.2307699999999997</v>
      </c>
      <c r="G1815">
        <v>17</v>
      </c>
      <c r="H1815">
        <v>17</v>
      </c>
      <c r="K1815">
        <v>78</v>
      </c>
      <c r="L1815">
        <v>386</v>
      </c>
      <c r="M1815">
        <v>101</v>
      </c>
      <c r="N1815">
        <v>58</v>
      </c>
      <c r="O1815">
        <v>54</v>
      </c>
      <c r="P1815">
        <v>16</v>
      </c>
      <c r="Q1815">
        <v>38</v>
      </c>
      <c r="R1815">
        <v>1</v>
      </c>
      <c r="S1815">
        <v>4</v>
      </c>
      <c r="T1815">
        <v>63</v>
      </c>
      <c r="U1815">
        <v>7.2692300000000003</v>
      </c>
      <c r="V1815">
        <v>4.38462</v>
      </c>
      <c r="W1815">
        <v>1.6578900000000001</v>
      </c>
      <c r="X1815">
        <v>1.84615</v>
      </c>
      <c r="Y1815">
        <v>0.163212</v>
      </c>
      <c r="Z1815">
        <v>9.8445599999999994E-2</v>
      </c>
      <c r="AA1815">
        <v>6.4766839146614005E-2</v>
      </c>
      <c r="AB1815">
        <v>0.293605</v>
      </c>
      <c r="AC1815">
        <v>1.7820499999999999</v>
      </c>
      <c r="AD1815">
        <v>0.32075500000000001</v>
      </c>
      <c r="AE1815">
        <v>0.69468300000000005</v>
      </c>
      <c r="AH1815">
        <v>5.92171</v>
      </c>
      <c r="AI1815">
        <v>-0.39711099999999999</v>
      </c>
      <c r="AJ1815">
        <v>-0.78050900000000001</v>
      </c>
      <c r="AK1815">
        <v>999</v>
      </c>
      <c r="AO1815">
        <v>6632</v>
      </c>
    </row>
    <row r="1816" spans="1:41" x14ac:dyDescent="0.45">
      <c r="A1816" t="s">
        <v>9232</v>
      </c>
      <c r="C1816">
        <v>1</v>
      </c>
      <c r="D1816">
        <v>2</v>
      </c>
      <c r="F1816">
        <v>6.0504199999999999</v>
      </c>
      <c r="G1816">
        <v>20</v>
      </c>
      <c r="H1816">
        <v>3</v>
      </c>
      <c r="K1816">
        <v>35.700000000000003</v>
      </c>
      <c r="L1816">
        <v>173</v>
      </c>
      <c r="M1816">
        <v>43</v>
      </c>
      <c r="N1816">
        <v>26</v>
      </c>
      <c r="O1816">
        <v>24</v>
      </c>
      <c r="P1816">
        <v>5</v>
      </c>
      <c r="Q1816">
        <v>22</v>
      </c>
      <c r="R1816">
        <v>0</v>
      </c>
      <c r="S1816">
        <v>2</v>
      </c>
      <c r="T1816">
        <v>17</v>
      </c>
      <c r="U1816">
        <v>4.2857099999999999</v>
      </c>
      <c r="V1816">
        <v>5.5462199999999999</v>
      </c>
      <c r="W1816">
        <v>0.77272700000000005</v>
      </c>
      <c r="X1816">
        <v>1.2605</v>
      </c>
      <c r="Y1816">
        <v>9.8265900000000003E-2</v>
      </c>
      <c r="Z1816">
        <v>0.127168</v>
      </c>
      <c r="AA1816">
        <v>-2.89017334580421E-2</v>
      </c>
      <c r="AB1816">
        <v>0.28859099999999999</v>
      </c>
      <c r="AC1816">
        <v>1.82073</v>
      </c>
      <c r="AD1816">
        <v>0.29921300000000001</v>
      </c>
      <c r="AE1816">
        <v>0.67241399999999996</v>
      </c>
      <c r="AH1816">
        <v>6.1401899999999996</v>
      </c>
      <c r="AI1816">
        <v>-0.39737800000000001</v>
      </c>
      <c r="AJ1816">
        <v>-0.40330700000000003</v>
      </c>
      <c r="AK1816">
        <v>999</v>
      </c>
      <c r="AO1816" t="s">
        <v>9233</v>
      </c>
    </row>
    <row r="1817" spans="1:41" x14ac:dyDescent="0.45">
      <c r="A1817" t="s">
        <v>9283</v>
      </c>
      <c r="B1817" t="s">
        <v>36</v>
      </c>
      <c r="C1817">
        <v>2</v>
      </c>
      <c r="D1817">
        <v>3</v>
      </c>
      <c r="F1817">
        <v>6.1916500000000001</v>
      </c>
      <c r="G1817">
        <v>38</v>
      </c>
      <c r="H1817">
        <v>0</v>
      </c>
      <c r="K1817">
        <v>40.700000000000003</v>
      </c>
      <c r="L1817">
        <v>191</v>
      </c>
      <c r="M1817">
        <v>48</v>
      </c>
      <c r="N1817">
        <v>30</v>
      </c>
      <c r="O1817">
        <v>28</v>
      </c>
      <c r="P1817">
        <v>8</v>
      </c>
      <c r="Q1817">
        <v>20</v>
      </c>
      <c r="R1817">
        <v>2</v>
      </c>
      <c r="S1817">
        <v>1</v>
      </c>
      <c r="T1817">
        <v>30</v>
      </c>
      <c r="U1817">
        <v>6.6339100000000002</v>
      </c>
      <c r="V1817">
        <v>4.4226000000000001</v>
      </c>
      <c r="W1817">
        <v>1.5</v>
      </c>
      <c r="X1817">
        <v>1.7690399999999999</v>
      </c>
      <c r="Y1817">
        <v>0.15706800000000001</v>
      </c>
      <c r="Z1817">
        <v>0.104712</v>
      </c>
      <c r="AA1817">
        <v>5.2356019616127E-2</v>
      </c>
      <c r="AB1817">
        <v>0.28235300000000002</v>
      </c>
      <c r="AC1817">
        <v>1.67076</v>
      </c>
      <c r="AD1817">
        <v>0.30303000000000002</v>
      </c>
      <c r="AE1817">
        <v>0.669014</v>
      </c>
      <c r="AH1817">
        <v>5.8840300000000001</v>
      </c>
      <c r="AI1817">
        <v>-0.39770100000000003</v>
      </c>
      <c r="AJ1817">
        <v>-0.589754</v>
      </c>
      <c r="AK1817">
        <v>999</v>
      </c>
      <c r="AO1817">
        <v>15239</v>
      </c>
    </row>
    <row r="1818" spans="1:41" x14ac:dyDescent="0.45">
      <c r="A1818" t="s">
        <v>8716</v>
      </c>
      <c r="C1818">
        <v>2</v>
      </c>
      <c r="D1818">
        <v>6</v>
      </c>
      <c r="F1818">
        <v>5.8026299999999997</v>
      </c>
      <c r="G1818">
        <v>22</v>
      </c>
      <c r="H1818">
        <v>17</v>
      </c>
      <c r="K1818">
        <v>76</v>
      </c>
      <c r="L1818">
        <v>367</v>
      </c>
      <c r="M1818">
        <v>88</v>
      </c>
      <c r="N1818">
        <v>52</v>
      </c>
      <c r="O1818">
        <v>49</v>
      </c>
      <c r="P1818">
        <v>13</v>
      </c>
      <c r="Q1818">
        <v>48</v>
      </c>
      <c r="R1818">
        <v>0</v>
      </c>
      <c r="S1818">
        <v>3</v>
      </c>
      <c r="T1818">
        <v>54</v>
      </c>
      <c r="U1818">
        <v>6.3947399999999996</v>
      </c>
      <c r="V1818">
        <v>5.6842100000000002</v>
      </c>
      <c r="W1818">
        <v>1.125</v>
      </c>
      <c r="X1818">
        <v>1.5394699999999999</v>
      </c>
      <c r="Y1818">
        <v>0.14713899999999999</v>
      </c>
      <c r="Z1818">
        <v>0.13078999999999999</v>
      </c>
      <c r="AA1818">
        <v>1.6348779201507499E-2</v>
      </c>
      <c r="AB1818">
        <v>0.27848099999999998</v>
      </c>
      <c r="AC1818">
        <v>1.7894699999999999</v>
      </c>
      <c r="AD1818">
        <v>0.301205</v>
      </c>
      <c r="AE1818">
        <v>0.71307299999999996</v>
      </c>
      <c r="AH1818">
        <v>6.0708299999999999</v>
      </c>
      <c r="AI1818">
        <v>-0.39816299999999999</v>
      </c>
      <c r="AJ1818">
        <v>-0.16414699999999999</v>
      </c>
      <c r="AK1818">
        <v>999</v>
      </c>
      <c r="AO1818">
        <v>7738</v>
      </c>
    </row>
    <row r="1819" spans="1:41" x14ac:dyDescent="0.45">
      <c r="A1819" t="s">
        <v>9363</v>
      </c>
      <c r="C1819">
        <v>0</v>
      </c>
      <c r="D1819">
        <v>2</v>
      </c>
      <c r="F1819">
        <v>6.6666699999999999</v>
      </c>
      <c r="G1819">
        <v>24</v>
      </c>
      <c r="H1819">
        <v>0</v>
      </c>
      <c r="K1819">
        <v>24.3</v>
      </c>
      <c r="L1819">
        <v>120</v>
      </c>
      <c r="M1819">
        <v>24</v>
      </c>
      <c r="N1819">
        <v>19</v>
      </c>
      <c r="O1819">
        <v>18</v>
      </c>
      <c r="P1819">
        <v>3</v>
      </c>
      <c r="Q1819">
        <v>21</v>
      </c>
      <c r="R1819">
        <v>0</v>
      </c>
      <c r="S1819">
        <v>6</v>
      </c>
      <c r="T1819">
        <v>20</v>
      </c>
      <c r="U1819">
        <v>7.4074099999999996</v>
      </c>
      <c r="V1819">
        <v>7.7777799999999999</v>
      </c>
      <c r="W1819">
        <v>0.95238100000000003</v>
      </c>
      <c r="X1819">
        <v>1.11111</v>
      </c>
      <c r="Y1819">
        <v>0.16666700000000001</v>
      </c>
      <c r="Z1819">
        <v>0.17499999999999999</v>
      </c>
      <c r="AA1819">
        <v>-8.3333253860473598E-3</v>
      </c>
      <c r="AB1819">
        <v>0.25806499999999999</v>
      </c>
      <c r="AC1819">
        <v>1.85185</v>
      </c>
      <c r="AD1819">
        <v>0.3</v>
      </c>
      <c r="AE1819">
        <v>0.63725500000000002</v>
      </c>
      <c r="AH1819">
        <v>6.5472200000000003</v>
      </c>
      <c r="AI1819">
        <v>-0.40059899999999998</v>
      </c>
      <c r="AJ1819">
        <v>-0.30048999999999998</v>
      </c>
      <c r="AK1819">
        <v>999</v>
      </c>
      <c r="AO1819" t="s">
        <v>9364</v>
      </c>
    </row>
    <row r="1820" spans="1:41" x14ac:dyDescent="0.45">
      <c r="A1820" t="s">
        <v>9358</v>
      </c>
      <c r="C1820">
        <v>2</v>
      </c>
      <c r="D1820">
        <v>4</v>
      </c>
      <c r="F1820">
        <v>5.3071299999999999</v>
      </c>
      <c r="G1820">
        <v>28</v>
      </c>
      <c r="H1820">
        <v>0</v>
      </c>
      <c r="K1820">
        <v>40.700000000000003</v>
      </c>
      <c r="L1820">
        <v>190</v>
      </c>
      <c r="M1820">
        <v>40</v>
      </c>
      <c r="N1820">
        <v>26</v>
      </c>
      <c r="O1820">
        <v>24</v>
      </c>
      <c r="P1820">
        <v>5</v>
      </c>
      <c r="Q1820">
        <v>29</v>
      </c>
      <c r="R1820">
        <v>2</v>
      </c>
      <c r="S1820">
        <v>1</v>
      </c>
      <c r="T1820">
        <v>36</v>
      </c>
      <c r="U1820">
        <v>7.9606899999999996</v>
      </c>
      <c r="V1820">
        <v>6.4127799999999997</v>
      </c>
      <c r="W1820">
        <v>1.2413799999999999</v>
      </c>
      <c r="X1820">
        <v>1.10565</v>
      </c>
      <c r="Y1820">
        <v>0.189474</v>
      </c>
      <c r="Z1820">
        <v>0.15263199999999999</v>
      </c>
      <c r="AA1820">
        <v>3.68421077728271E-2</v>
      </c>
      <c r="AB1820">
        <v>0.25</v>
      </c>
      <c r="AC1820">
        <v>1.69533</v>
      </c>
      <c r="AD1820">
        <v>0.29411799999999999</v>
      </c>
      <c r="AE1820">
        <v>0.69354800000000005</v>
      </c>
      <c r="AH1820">
        <v>5.2943499999999997</v>
      </c>
      <c r="AI1820">
        <v>-0.402175</v>
      </c>
      <c r="AJ1820">
        <v>-0.51371</v>
      </c>
      <c r="AK1820">
        <v>999</v>
      </c>
      <c r="AO1820" t="s">
        <v>9359</v>
      </c>
    </row>
    <row r="1821" spans="1:41" x14ac:dyDescent="0.45">
      <c r="A1821" t="s">
        <v>8914</v>
      </c>
      <c r="C1821">
        <v>2</v>
      </c>
      <c r="D1821">
        <v>5</v>
      </c>
      <c r="F1821">
        <v>5.5102000000000002</v>
      </c>
      <c r="G1821">
        <v>37</v>
      </c>
      <c r="H1821">
        <v>0</v>
      </c>
      <c r="K1821">
        <v>34.299999999999997</v>
      </c>
      <c r="L1821">
        <v>158</v>
      </c>
      <c r="M1821">
        <v>35</v>
      </c>
      <c r="N1821">
        <v>22</v>
      </c>
      <c r="O1821">
        <v>21</v>
      </c>
      <c r="P1821">
        <v>6</v>
      </c>
      <c r="Q1821">
        <v>19</v>
      </c>
      <c r="R1821">
        <v>1</v>
      </c>
      <c r="S1821">
        <v>1</v>
      </c>
      <c r="T1821">
        <v>31</v>
      </c>
      <c r="U1821">
        <v>8.1341099999999997</v>
      </c>
      <c r="V1821">
        <v>4.9854200000000004</v>
      </c>
      <c r="W1821">
        <v>1.63158</v>
      </c>
      <c r="X1821">
        <v>1.5743400000000001</v>
      </c>
      <c r="Y1821">
        <v>0.19620299999999999</v>
      </c>
      <c r="Z1821">
        <v>0.120253</v>
      </c>
      <c r="AA1821">
        <v>7.59493634104728E-2</v>
      </c>
      <c r="AB1821">
        <v>0.25362299999999999</v>
      </c>
      <c r="AC1821">
        <v>1.5743400000000001</v>
      </c>
      <c r="AD1821">
        <v>0.28712900000000002</v>
      </c>
      <c r="AE1821">
        <v>0.70175399999999999</v>
      </c>
      <c r="AH1821">
        <v>5.4707800000000004</v>
      </c>
      <c r="AI1821">
        <v>-0.40467399999999998</v>
      </c>
      <c r="AJ1821">
        <v>-0.436913</v>
      </c>
      <c r="AK1821">
        <v>999</v>
      </c>
      <c r="AO1821">
        <v>11632</v>
      </c>
    </row>
    <row r="1822" spans="1:41" x14ac:dyDescent="0.45">
      <c r="A1822" t="s">
        <v>9241</v>
      </c>
      <c r="B1822" t="s">
        <v>21</v>
      </c>
      <c r="C1822">
        <v>2</v>
      </c>
      <c r="D1822">
        <v>3</v>
      </c>
      <c r="F1822">
        <v>5.30769</v>
      </c>
      <c r="G1822">
        <v>33</v>
      </c>
      <c r="H1822">
        <v>0</v>
      </c>
      <c r="K1822">
        <v>39</v>
      </c>
      <c r="L1822">
        <v>182</v>
      </c>
      <c r="M1822">
        <v>42</v>
      </c>
      <c r="N1822">
        <v>25</v>
      </c>
      <c r="O1822">
        <v>23</v>
      </c>
      <c r="P1822">
        <v>6</v>
      </c>
      <c r="Q1822">
        <v>23</v>
      </c>
      <c r="R1822">
        <v>0</v>
      </c>
      <c r="S1822">
        <v>1</v>
      </c>
      <c r="T1822">
        <v>33</v>
      </c>
      <c r="U1822">
        <v>7.61538</v>
      </c>
      <c r="V1822">
        <v>5.30769</v>
      </c>
      <c r="W1822">
        <v>1.4347799999999999</v>
      </c>
      <c r="X1822">
        <v>1.38462</v>
      </c>
      <c r="Y1822">
        <v>0.18131900000000001</v>
      </c>
      <c r="Z1822">
        <v>0.12637399999999999</v>
      </c>
      <c r="AA1822">
        <v>5.49450516700744E-2</v>
      </c>
      <c r="AB1822">
        <v>0.26582299999999998</v>
      </c>
      <c r="AC1822">
        <v>1.6666700000000001</v>
      </c>
      <c r="AD1822">
        <v>0.30252099999999998</v>
      </c>
      <c r="AE1822">
        <v>0.70671399999999995</v>
      </c>
      <c r="AH1822">
        <v>5.4088900000000004</v>
      </c>
      <c r="AI1822">
        <v>-0.40704600000000002</v>
      </c>
      <c r="AJ1822">
        <v>-0.44254700000000002</v>
      </c>
      <c r="AK1822">
        <v>999</v>
      </c>
      <c r="AO1822" t="s">
        <v>9242</v>
      </c>
    </row>
    <row r="1823" spans="1:41" x14ac:dyDescent="0.45">
      <c r="A1823" t="s">
        <v>9351</v>
      </c>
      <c r="C1823">
        <v>2</v>
      </c>
      <c r="D1823">
        <v>4</v>
      </c>
      <c r="F1823">
        <v>5.4961799999999998</v>
      </c>
      <c r="G1823">
        <v>35</v>
      </c>
      <c r="H1823">
        <v>0</v>
      </c>
      <c r="K1823">
        <v>39.299999999999997</v>
      </c>
      <c r="L1823">
        <v>185</v>
      </c>
      <c r="M1823">
        <v>44</v>
      </c>
      <c r="N1823">
        <v>26</v>
      </c>
      <c r="O1823">
        <v>24</v>
      </c>
      <c r="P1823">
        <v>6</v>
      </c>
      <c r="Q1823">
        <v>21</v>
      </c>
      <c r="R1823">
        <v>1</v>
      </c>
      <c r="S1823">
        <v>2</v>
      </c>
      <c r="T1823">
        <v>29</v>
      </c>
      <c r="U1823">
        <v>6.6412199999999997</v>
      </c>
      <c r="V1823">
        <v>4.8091600000000003</v>
      </c>
      <c r="W1823">
        <v>1.3809499999999999</v>
      </c>
      <c r="X1823">
        <v>1.37405</v>
      </c>
      <c r="Y1823">
        <v>0.15675700000000001</v>
      </c>
      <c r="Z1823">
        <v>0.113514</v>
      </c>
      <c r="AA1823">
        <v>4.3243244290351798E-2</v>
      </c>
      <c r="AB1823">
        <v>0.27160499999999999</v>
      </c>
      <c r="AC1823">
        <v>1.65394</v>
      </c>
      <c r="AD1823">
        <v>0.29921300000000001</v>
      </c>
      <c r="AE1823">
        <v>0.68904600000000005</v>
      </c>
      <c r="AH1823">
        <v>5.5196699999999996</v>
      </c>
      <c r="AI1823">
        <v>-0.40706199999999998</v>
      </c>
      <c r="AJ1823">
        <v>-0.48214099999999999</v>
      </c>
      <c r="AK1823">
        <v>999</v>
      </c>
      <c r="AO1823" t="s">
        <v>9352</v>
      </c>
    </row>
    <row r="1824" spans="1:41" x14ac:dyDescent="0.45">
      <c r="A1824" t="s">
        <v>9168</v>
      </c>
      <c r="C1824">
        <v>1</v>
      </c>
      <c r="D1824">
        <v>3</v>
      </c>
      <c r="F1824">
        <v>5.8855599999999999</v>
      </c>
      <c r="G1824">
        <v>31</v>
      </c>
      <c r="H1824">
        <v>0</v>
      </c>
      <c r="K1824">
        <v>36.700000000000003</v>
      </c>
      <c r="L1824">
        <v>174</v>
      </c>
      <c r="M1824">
        <v>40</v>
      </c>
      <c r="N1824">
        <v>26</v>
      </c>
      <c r="O1824">
        <v>24</v>
      </c>
      <c r="P1824">
        <v>6</v>
      </c>
      <c r="Q1824">
        <v>18</v>
      </c>
      <c r="R1824">
        <v>1</v>
      </c>
      <c r="S1824">
        <v>6</v>
      </c>
      <c r="T1824">
        <v>29</v>
      </c>
      <c r="U1824">
        <v>7.11172</v>
      </c>
      <c r="V1824">
        <v>4.4141700000000004</v>
      </c>
      <c r="W1824">
        <v>1.61111</v>
      </c>
      <c r="X1824">
        <v>1.47139</v>
      </c>
      <c r="Y1824">
        <v>0.16666700000000001</v>
      </c>
      <c r="Z1824">
        <v>0.103448</v>
      </c>
      <c r="AA1824">
        <v>6.3218392431735895E-2</v>
      </c>
      <c r="AB1824">
        <v>0.26666699999999999</v>
      </c>
      <c r="AC1824">
        <v>1.5803799999999999</v>
      </c>
      <c r="AD1824">
        <v>0.29565200000000003</v>
      </c>
      <c r="AE1824">
        <v>0.64516099999999998</v>
      </c>
      <c r="AH1824">
        <v>5.7618499999999999</v>
      </c>
      <c r="AI1824">
        <v>-0.407163</v>
      </c>
      <c r="AJ1824">
        <v>-0.620417</v>
      </c>
      <c r="AK1824">
        <v>999</v>
      </c>
      <c r="AO1824">
        <v>16209</v>
      </c>
    </row>
    <row r="1825" spans="1:41" x14ac:dyDescent="0.45">
      <c r="A1825" t="s">
        <v>7416</v>
      </c>
      <c r="B1825" t="s">
        <v>36</v>
      </c>
      <c r="C1825">
        <v>1</v>
      </c>
      <c r="D1825">
        <v>2</v>
      </c>
      <c r="F1825">
        <v>6.2460599999999999</v>
      </c>
      <c r="G1825">
        <v>40</v>
      </c>
      <c r="H1825">
        <v>0</v>
      </c>
      <c r="K1825">
        <v>31.7</v>
      </c>
      <c r="L1825">
        <v>148</v>
      </c>
      <c r="M1825">
        <v>38</v>
      </c>
      <c r="N1825">
        <v>24</v>
      </c>
      <c r="O1825">
        <v>22</v>
      </c>
      <c r="P1825">
        <v>8</v>
      </c>
      <c r="Q1825">
        <v>14</v>
      </c>
      <c r="R1825">
        <v>0</v>
      </c>
      <c r="S1825">
        <v>1</v>
      </c>
      <c r="T1825">
        <v>28</v>
      </c>
      <c r="U1825">
        <v>7.9495300000000002</v>
      </c>
      <c r="V1825">
        <v>3.9747599999999998</v>
      </c>
      <c r="W1825">
        <v>2</v>
      </c>
      <c r="X1825">
        <v>2.27129</v>
      </c>
      <c r="Y1825">
        <v>0.189189</v>
      </c>
      <c r="Z1825">
        <v>9.4594600000000001E-2</v>
      </c>
      <c r="AA1825">
        <v>9.4594597816467202E-2</v>
      </c>
      <c r="AB1825">
        <v>0.28571400000000002</v>
      </c>
      <c r="AC1825">
        <v>1.6403799999999999</v>
      </c>
      <c r="AD1825">
        <v>0.309278</v>
      </c>
      <c r="AE1825">
        <v>0.68627499999999997</v>
      </c>
      <c r="AH1825">
        <v>6.18879</v>
      </c>
      <c r="AI1825">
        <v>-0.409914</v>
      </c>
      <c r="AJ1825">
        <v>-0.51976800000000001</v>
      </c>
      <c r="AK1825">
        <v>999</v>
      </c>
      <c r="AO1825">
        <v>4301</v>
      </c>
    </row>
    <row r="1826" spans="1:41" x14ac:dyDescent="0.45">
      <c r="A1826" t="s">
        <v>177</v>
      </c>
      <c r="C1826">
        <v>3</v>
      </c>
      <c r="D1826">
        <v>5</v>
      </c>
      <c r="F1826">
        <v>6.2151399999999999</v>
      </c>
      <c r="G1826">
        <v>17</v>
      </c>
      <c r="H1826">
        <v>15</v>
      </c>
      <c r="K1826">
        <v>75.3</v>
      </c>
      <c r="L1826">
        <v>376</v>
      </c>
      <c r="M1826">
        <v>100</v>
      </c>
      <c r="N1826">
        <v>56</v>
      </c>
      <c r="O1826">
        <v>52</v>
      </c>
      <c r="P1826">
        <v>13</v>
      </c>
      <c r="Q1826">
        <v>42</v>
      </c>
      <c r="R1826">
        <v>1</v>
      </c>
      <c r="S1826">
        <v>3</v>
      </c>
      <c r="T1826">
        <v>51</v>
      </c>
      <c r="U1826">
        <v>6.0956200000000003</v>
      </c>
      <c r="V1826">
        <v>5.0199199999999999</v>
      </c>
      <c r="W1826">
        <v>1.2142900000000001</v>
      </c>
      <c r="X1826">
        <v>1.5537799999999999</v>
      </c>
      <c r="Y1826">
        <v>0.13563800000000001</v>
      </c>
      <c r="Z1826">
        <v>0.111702</v>
      </c>
      <c r="AA1826">
        <v>2.3936167359352101E-2</v>
      </c>
      <c r="AB1826">
        <v>0.30211500000000002</v>
      </c>
      <c r="AC1826">
        <v>1.8857900000000001</v>
      </c>
      <c r="AD1826">
        <v>0.32584299999999999</v>
      </c>
      <c r="AE1826">
        <v>0.69466899999999998</v>
      </c>
      <c r="AH1826">
        <v>5.93764</v>
      </c>
      <c r="AI1826">
        <v>-0.41004800000000002</v>
      </c>
      <c r="AJ1826">
        <v>-0.73839399999999999</v>
      </c>
      <c r="AK1826">
        <v>999</v>
      </c>
      <c r="AO1826">
        <v>9434</v>
      </c>
    </row>
    <row r="1827" spans="1:41" x14ac:dyDescent="0.45">
      <c r="A1827" t="s">
        <v>9394</v>
      </c>
      <c r="C1827">
        <v>2</v>
      </c>
      <c r="D1827">
        <v>4</v>
      </c>
      <c r="F1827">
        <v>5.7289500000000002</v>
      </c>
      <c r="G1827">
        <v>21</v>
      </c>
      <c r="H1827">
        <v>8</v>
      </c>
      <c r="K1827">
        <v>48.7</v>
      </c>
      <c r="L1827">
        <v>236</v>
      </c>
      <c r="M1827">
        <v>42</v>
      </c>
      <c r="N1827">
        <v>33</v>
      </c>
      <c r="O1827">
        <v>31</v>
      </c>
      <c r="P1827">
        <v>8</v>
      </c>
      <c r="Q1827">
        <v>46</v>
      </c>
      <c r="R1827">
        <v>0</v>
      </c>
      <c r="S1827">
        <v>4</v>
      </c>
      <c r="T1827">
        <v>61</v>
      </c>
      <c r="U1827">
        <v>11.273099999999999</v>
      </c>
      <c r="V1827">
        <v>8.5010300000000001</v>
      </c>
      <c r="W1827">
        <v>1.32609</v>
      </c>
      <c r="X1827">
        <v>1.47844</v>
      </c>
      <c r="Y1827">
        <v>0.25847500000000001</v>
      </c>
      <c r="Z1827">
        <v>0.194915</v>
      </c>
      <c r="AA1827">
        <v>6.3559338450431796E-2</v>
      </c>
      <c r="AB1827">
        <v>0.22580600000000001</v>
      </c>
      <c r="AC1827">
        <v>1.80698</v>
      </c>
      <c r="AD1827">
        <v>0.29059800000000002</v>
      </c>
      <c r="AE1827">
        <v>0.71614599999999995</v>
      </c>
      <c r="AH1827">
        <v>5.9655100000000001</v>
      </c>
      <c r="AI1827">
        <v>-0.41406100000000001</v>
      </c>
      <c r="AJ1827">
        <v>-0.304595</v>
      </c>
      <c r="AK1827">
        <v>999</v>
      </c>
      <c r="AO1827">
        <v>21896</v>
      </c>
    </row>
    <row r="1828" spans="1:41" x14ac:dyDescent="0.45">
      <c r="A1828" t="s">
        <v>9264</v>
      </c>
      <c r="C1828">
        <v>2</v>
      </c>
      <c r="D1828">
        <v>3</v>
      </c>
      <c r="F1828">
        <v>5.3513500000000001</v>
      </c>
      <c r="G1828">
        <v>31</v>
      </c>
      <c r="H1828">
        <v>0</v>
      </c>
      <c r="K1828">
        <v>37</v>
      </c>
      <c r="L1828">
        <v>170</v>
      </c>
      <c r="M1828">
        <v>37</v>
      </c>
      <c r="N1828">
        <v>24</v>
      </c>
      <c r="O1828">
        <v>22</v>
      </c>
      <c r="P1828">
        <v>5</v>
      </c>
      <c r="Q1828">
        <v>24</v>
      </c>
      <c r="R1828">
        <v>1</v>
      </c>
      <c r="S1828">
        <v>3</v>
      </c>
      <c r="T1828">
        <v>28</v>
      </c>
      <c r="U1828">
        <v>6.81081</v>
      </c>
      <c r="V1828">
        <v>5.8378399999999999</v>
      </c>
      <c r="W1828">
        <v>1.1666700000000001</v>
      </c>
      <c r="X1828">
        <v>1.2162200000000001</v>
      </c>
      <c r="Y1828">
        <v>0.16470599999999999</v>
      </c>
      <c r="Z1828">
        <v>0.141176</v>
      </c>
      <c r="AA1828">
        <v>2.35294103622436E-2</v>
      </c>
      <c r="AB1828">
        <v>0.258741</v>
      </c>
      <c r="AC1828">
        <v>1.6486499999999999</v>
      </c>
      <c r="AD1828">
        <v>0.29090899999999997</v>
      </c>
      <c r="AE1828">
        <v>0.68518500000000004</v>
      </c>
      <c r="AH1828">
        <v>5.6874700000000002</v>
      </c>
      <c r="AI1828">
        <v>-0.41584399999999999</v>
      </c>
      <c r="AJ1828">
        <v>-0.42637999999999998</v>
      </c>
      <c r="AK1828">
        <v>999</v>
      </c>
      <c r="AO1828" t="s">
        <v>9265</v>
      </c>
    </row>
    <row r="1829" spans="1:41" x14ac:dyDescent="0.45">
      <c r="A1829" t="s">
        <v>8942</v>
      </c>
      <c r="C1829">
        <v>2</v>
      </c>
      <c r="D1829">
        <v>3</v>
      </c>
      <c r="F1829">
        <v>5.5945900000000002</v>
      </c>
      <c r="G1829">
        <v>37</v>
      </c>
      <c r="H1829">
        <v>0</v>
      </c>
      <c r="K1829">
        <v>37</v>
      </c>
      <c r="L1829">
        <v>176</v>
      </c>
      <c r="M1829">
        <v>47</v>
      </c>
      <c r="N1829">
        <v>25</v>
      </c>
      <c r="O1829">
        <v>23</v>
      </c>
      <c r="P1829">
        <v>8</v>
      </c>
      <c r="Q1829">
        <v>14</v>
      </c>
      <c r="R1829">
        <v>0</v>
      </c>
      <c r="S1829">
        <v>0</v>
      </c>
      <c r="T1829">
        <v>27</v>
      </c>
      <c r="U1829">
        <v>6.5675699999999999</v>
      </c>
      <c r="V1829">
        <v>3.4054099999999998</v>
      </c>
      <c r="W1829">
        <v>1.9285699999999999</v>
      </c>
      <c r="X1829">
        <v>1.9459500000000001</v>
      </c>
      <c r="Y1829">
        <v>0.15340899999999999</v>
      </c>
      <c r="Z1829">
        <v>7.9545500000000005E-2</v>
      </c>
      <c r="AA1829">
        <v>7.3863640427589403E-2</v>
      </c>
      <c r="AB1829">
        <v>0.29012300000000002</v>
      </c>
      <c r="AC1829">
        <v>1.6486499999999999</v>
      </c>
      <c r="AD1829">
        <v>0.307087</v>
      </c>
      <c r="AE1829">
        <v>0.72289199999999998</v>
      </c>
      <c r="AH1829">
        <v>5.74153</v>
      </c>
      <c r="AI1829">
        <v>-0.41879100000000002</v>
      </c>
      <c r="AJ1829">
        <v>-0.44176799999999999</v>
      </c>
      <c r="AK1829">
        <v>999</v>
      </c>
      <c r="AO1829">
        <v>4994</v>
      </c>
    </row>
    <row r="1830" spans="1:41" x14ac:dyDescent="0.45">
      <c r="A1830" t="s">
        <v>7515</v>
      </c>
      <c r="B1830" t="s">
        <v>28</v>
      </c>
      <c r="C1830">
        <v>2</v>
      </c>
      <c r="D1830">
        <v>3</v>
      </c>
      <c r="F1830">
        <v>5.61151</v>
      </c>
      <c r="G1830">
        <v>36</v>
      </c>
      <c r="H1830">
        <v>0</v>
      </c>
      <c r="K1830">
        <v>41.7</v>
      </c>
      <c r="L1830">
        <v>194</v>
      </c>
      <c r="M1830">
        <v>46</v>
      </c>
      <c r="N1830">
        <v>28</v>
      </c>
      <c r="O1830">
        <v>26</v>
      </c>
      <c r="P1830">
        <v>7</v>
      </c>
      <c r="Q1830">
        <v>24</v>
      </c>
      <c r="R1830">
        <v>0</v>
      </c>
      <c r="S1830">
        <v>1</v>
      </c>
      <c r="T1830">
        <v>36</v>
      </c>
      <c r="U1830">
        <v>7.7697799999999999</v>
      </c>
      <c r="V1830">
        <v>5.1798599999999997</v>
      </c>
      <c r="W1830">
        <v>1.5</v>
      </c>
      <c r="X1830">
        <v>1.5107900000000001</v>
      </c>
      <c r="Y1830">
        <v>0.18556700000000001</v>
      </c>
      <c r="Z1830">
        <v>0.123711</v>
      </c>
      <c r="AA1830">
        <v>6.1855666339397403E-2</v>
      </c>
      <c r="AB1830">
        <v>0.27218900000000001</v>
      </c>
      <c r="AC1830">
        <v>1.67866</v>
      </c>
      <c r="AD1830">
        <v>0.30952400000000002</v>
      </c>
      <c r="AE1830">
        <v>0.69767400000000002</v>
      </c>
      <c r="AH1830">
        <v>5.5092400000000001</v>
      </c>
      <c r="AI1830">
        <v>-0.41914400000000002</v>
      </c>
      <c r="AJ1830">
        <v>-0.37945200000000001</v>
      </c>
      <c r="AK1830">
        <v>999</v>
      </c>
      <c r="AO1830">
        <v>16061</v>
      </c>
    </row>
    <row r="1831" spans="1:41" x14ac:dyDescent="0.45">
      <c r="A1831" t="s">
        <v>9254</v>
      </c>
      <c r="C1831">
        <v>1</v>
      </c>
      <c r="D1831">
        <v>3</v>
      </c>
      <c r="F1831">
        <v>6.3025200000000003</v>
      </c>
      <c r="G1831">
        <v>32</v>
      </c>
      <c r="H1831">
        <v>1</v>
      </c>
      <c r="K1831">
        <v>35.700000000000003</v>
      </c>
      <c r="L1831">
        <v>169</v>
      </c>
      <c r="M1831">
        <v>38</v>
      </c>
      <c r="N1831">
        <v>27</v>
      </c>
      <c r="O1831">
        <v>25</v>
      </c>
      <c r="P1831">
        <v>6</v>
      </c>
      <c r="Q1831">
        <v>21</v>
      </c>
      <c r="R1831">
        <v>1</v>
      </c>
      <c r="S1831">
        <v>6</v>
      </c>
      <c r="T1831">
        <v>30</v>
      </c>
      <c r="U1831">
        <v>7.5630199999999999</v>
      </c>
      <c r="V1831">
        <v>5.2941200000000004</v>
      </c>
      <c r="W1831">
        <v>1.4285699999999999</v>
      </c>
      <c r="X1831">
        <v>1.5125999999999999</v>
      </c>
      <c r="Y1831">
        <v>0.17751500000000001</v>
      </c>
      <c r="Z1831">
        <v>0.12426</v>
      </c>
      <c r="AA1831">
        <v>5.3254432976245797E-2</v>
      </c>
      <c r="AB1831">
        <v>0.26760600000000001</v>
      </c>
      <c r="AC1831">
        <v>1.65266</v>
      </c>
      <c r="AD1831">
        <v>0.30188700000000002</v>
      </c>
      <c r="AE1831">
        <v>0.63241099999999995</v>
      </c>
      <c r="AH1831">
        <v>6.0281500000000001</v>
      </c>
      <c r="AI1831">
        <v>-0.42016700000000001</v>
      </c>
      <c r="AJ1831">
        <v>-0.64422500000000005</v>
      </c>
      <c r="AK1831">
        <v>999</v>
      </c>
      <c r="AO1831">
        <v>17237</v>
      </c>
    </row>
    <row r="1832" spans="1:41" x14ac:dyDescent="0.45">
      <c r="A1832" t="s">
        <v>9332</v>
      </c>
      <c r="C1832">
        <v>1</v>
      </c>
      <c r="D1832">
        <v>4</v>
      </c>
      <c r="F1832">
        <v>5.7024800000000004</v>
      </c>
      <c r="G1832">
        <v>29</v>
      </c>
      <c r="H1832">
        <v>0</v>
      </c>
      <c r="K1832">
        <v>36.299999999999997</v>
      </c>
      <c r="L1832">
        <v>174</v>
      </c>
      <c r="M1832">
        <v>39</v>
      </c>
      <c r="N1832">
        <v>25</v>
      </c>
      <c r="O1832">
        <v>23</v>
      </c>
      <c r="P1832">
        <v>5</v>
      </c>
      <c r="Q1832">
        <v>22</v>
      </c>
      <c r="R1832">
        <v>1</v>
      </c>
      <c r="S1832">
        <v>5</v>
      </c>
      <c r="T1832">
        <v>28</v>
      </c>
      <c r="U1832">
        <v>6.9421499999999998</v>
      </c>
      <c r="V1832">
        <v>5.4545500000000002</v>
      </c>
      <c r="W1832">
        <v>1.2727299999999999</v>
      </c>
      <c r="X1832">
        <v>1.23967</v>
      </c>
      <c r="Y1832">
        <v>0.16092000000000001</v>
      </c>
      <c r="Z1832">
        <v>0.12643699999999999</v>
      </c>
      <c r="AA1832">
        <v>3.4482762217521598E-2</v>
      </c>
      <c r="AB1832">
        <v>0.26530599999999999</v>
      </c>
      <c r="AC1832">
        <v>1.6804399999999999</v>
      </c>
      <c r="AD1832">
        <v>0.29824600000000001</v>
      </c>
      <c r="AE1832">
        <v>0.66666700000000001</v>
      </c>
      <c r="AH1832">
        <v>5.7343799999999998</v>
      </c>
      <c r="AI1832">
        <v>-0.42251</v>
      </c>
      <c r="AJ1832">
        <v>-0.44925100000000001</v>
      </c>
      <c r="AK1832">
        <v>999</v>
      </c>
      <c r="AO1832">
        <v>10341</v>
      </c>
    </row>
    <row r="1833" spans="1:41" x14ac:dyDescent="0.45">
      <c r="A1833" t="s">
        <v>9268</v>
      </c>
      <c r="B1833" t="s">
        <v>82</v>
      </c>
      <c r="C1833">
        <v>1</v>
      </c>
      <c r="D1833">
        <v>2</v>
      </c>
      <c r="F1833">
        <v>5.5102000000000002</v>
      </c>
      <c r="G1833">
        <v>34</v>
      </c>
      <c r="H1833">
        <v>1</v>
      </c>
      <c r="K1833">
        <v>34.299999999999997</v>
      </c>
      <c r="L1833">
        <v>161</v>
      </c>
      <c r="M1833">
        <v>36</v>
      </c>
      <c r="N1833">
        <v>22</v>
      </c>
      <c r="O1833">
        <v>21</v>
      </c>
      <c r="P1833">
        <v>5</v>
      </c>
      <c r="Q1833">
        <v>21</v>
      </c>
      <c r="R1833">
        <v>0</v>
      </c>
      <c r="S1833">
        <v>2</v>
      </c>
      <c r="T1833">
        <v>26</v>
      </c>
      <c r="U1833">
        <v>6.8221600000000002</v>
      </c>
      <c r="V1833">
        <v>5.5102000000000002</v>
      </c>
      <c r="W1833">
        <v>1.2381</v>
      </c>
      <c r="X1833">
        <v>1.3119499999999999</v>
      </c>
      <c r="Y1833">
        <v>0.161491</v>
      </c>
      <c r="Z1833">
        <v>0.130435</v>
      </c>
      <c r="AA1833">
        <v>3.1055897474288899E-2</v>
      </c>
      <c r="AB1833">
        <v>0.26086999999999999</v>
      </c>
      <c r="AC1833">
        <v>1.66181</v>
      </c>
      <c r="AD1833">
        <v>0.28971999999999998</v>
      </c>
      <c r="AE1833">
        <v>0.7</v>
      </c>
      <c r="AH1833">
        <v>5.6457100000000002</v>
      </c>
      <c r="AI1833">
        <v>-0.42620200000000003</v>
      </c>
      <c r="AJ1833">
        <v>-0.39128299999999999</v>
      </c>
      <c r="AK1833">
        <v>999</v>
      </c>
      <c r="AO1833">
        <v>14719</v>
      </c>
    </row>
    <row r="1834" spans="1:41" x14ac:dyDescent="0.45">
      <c r="A1834" t="s">
        <v>9304</v>
      </c>
      <c r="C1834">
        <v>1</v>
      </c>
      <c r="D1834">
        <v>3</v>
      </c>
      <c r="F1834">
        <v>5.9705199999999996</v>
      </c>
      <c r="G1834">
        <v>36</v>
      </c>
      <c r="H1834">
        <v>0</v>
      </c>
      <c r="K1834">
        <v>40.700000000000003</v>
      </c>
      <c r="L1834">
        <v>190</v>
      </c>
      <c r="M1834">
        <v>42</v>
      </c>
      <c r="N1834">
        <v>29</v>
      </c>
      <c r="O1834">
        <v>27</v>
      </c>
      <c r="P1834">
        <v>7</v>
      </c>
      <c r="Q1834">
        <v>23</v>
      </c>
      <c r="R1834">
        <v>1</v>
      </c>
      <c r="S1834">
        <v>6</v>
      </c>
      <c r="T1834">
        <v>34</v>
      </c>
      <c r="U1834">
        <v>7.5184300000000004</v>
      </c>
      <c r="V1834">
        <v>5.0860000000000003</v>
      </c>
      <c r="W1834">
        <v>1.4782599999999999</v>
      </c>
      <c r="X1834">
        <v>1.5479099999999999</v>
      </c>
      <c r="Y1834">
        <v>0.17894699999999999</v>
      </c>
      <c r="Z1834">
        <v>0.12105299999999999</v>
      </c>
      <c r="AA1834">
        <v>5.7894743978977203E-2</v>
      </c>
      <c r="AB1834">
        <v>0.26086999999999999</v>
      </c>
      <c r="AC1834">
        <v>1.5970500000000001</v>
      </c>
      <c r="AD1834">
        <v>0.29166700000000001</v>
      </c>
      <c r="AE1834">
        <v>0.65217400000000003</v>
      </c>
      <c r="AH1834">
        <v>5.9577400000000003</v>
      </c>
      <c r="AI1834">
        <v>-0.42798599999999998</v>
      </c>
      <c r="AJ1834">
        <v>-0.497504</v>
      </c>
      <c r="AK1834">
        <v>999</v>
      </c>
      <c r="AO1834" t="s">
        <v>9305</v>
      </c>
    </row>
    <row r="1835" spans="1:41" x14ac:dyDescent="0.45">
      <c r="A1835" t="s">
        <v>9327</v>
      </c>
      <c r="C1835">
        <v>2</v>
      </c>
      <c r="D1835">
        <v>4</v>
      </c>
      <c r="F1835">
        <v>5.7294400000000003</v>
      </c>
      <c r="G1835">
        <v>21</v>
      </c>
      <c r="H1835">
        <v>4</v>
      </c>
      <c r="K1835">
        <v>37.700000000000003</v>
      </c>
      <c r="L1835">
        <v>182</v>
      </c>
      <c r="M1835">
        <v>36</v>
      </c>
      <c r="N1835">
        <v>26</v>
      </c>
      <c r="O1835">
        <v>24</v>
      </c>
      <c r="P1835">
        <v>5</v>
      </c>
      <c r="Q1835">
        <v>33</v>
      </c>
      <c r="R1835">
        <v>0</v>
      </c>
      <c r="S1835">
        <v>4</v>
      </c>
      <c r="T1835">
        <v>32</v>
      </c>
      <c r="U1835">
        <v>7.6392600000000002</v>
      </c>
      <c r="V1835">
        <v>7.87798</v>
      </c>
      <c r="W1835">
        <v>0.96969700000000003</v>
      </c>
      <c r="X1835">
        <v>1.19363</v>
      </c>
      <c r="Y1835">
        <v>0.17582400000000001</v>
      </c>
      <c r="Z1835">
        <v>0.18131900000000001</v>
      </c>
      <c r="AA1835">
        <v>-5.4945051670074402E-3</v>
      </c>
      <c r="AB1835">
        <v>0.248276</v>
      </c>
      <c r="AC1835">
        <v>1.8302400000000001</v>
      </c>
      <c r="AD1835">
        <v>0.28703699999999999</v>
      </c>
      <c r="AE1835">
        <v>0.69354800000000005</v>
      </c>
      <c r="AH1835">
        <v>6.2258599999999999</v>
      </c>
      <c r="AI1835">
        <v>-0.42882100000000001</v>
      </c>
      <c r="AJ1835">
        <v>-0.37807000000000002</v>
      </c>
      <c r="AK1835">
        <v>999</v>
      </c>
      <c r="AO1835" t="s">
        <v>9328</v>
      </c>
    </row>
    <row r="1836" spans="1:41" x14ac:dyDescent="0.45">
      <c r="A1836" t="s">
        <v>8926</v>
      </c>
      <c r="B1836" t="s">
        <v>178</v>
      </c>
      <c r="C1836">
        <v>3</v>
      </c>
      <c r="D1836">
        <v>5</v>
      </c>
      <c r="F1836">
        <v>5.2693199999999996</v>
      </c>
      <c r="G1836">
        <v>44</v>
      </c>
      <c r="H1836">
        <v>0</v>
      </c>
      <c r="K1836">
        <v>42.7</v>
      </c>
      <c r="L1836">
        <v>198</v>
      </c>
      <c r="M1836">
        <v>43</v>
      </c>
      <c r="N1836">
        <v>27</v>
      </c>
      <c r="O1836">
        <v>25</v>
      </c>
      <c r="P1836">
        <v>8</v>
      </c>
      <c r="Q1836">
        <v>22</v>
      </c>
      <c r="R1836">
        <v>2</v>
      </c>
      <c r="S1836">
        <v>3</v>
      </c>
      <c r="T1836">
        <v>41</v>
      </c>
      <c r="U1836">
        <v>8.6416900000000005</v>
      </c>
      <c r="V1836">
        <v>4.6369999999999996</v>
      </c>
      <c r="W1836">
        <v>1.86364</v>
      </c>
      <c r="X1836">
        <v>1.68618</v>
      </c>
      <c r="Y1836">
        <v>0.20707100000000001</v>
      </c>
      <c r="Z1836">
        <v>0.111111</v>
      </c>
      <c r="AA1836">
        <v>9.5959596335887895E-2</v>
      </c>
      <c r="AB1836">
        <v>0.248555</v>
      </c>
      <c r="AC1836">
        <v>1.5222500000000001</v>
      </c>
      <c r="AD1836">
        <v>0.28225800000000001</v>
      </c>
      <c r="AE1836">
        <v>0.70631999999999995</v>
      </c>
      <c r="AH1836">
        <v>5.5266999999999999</v>
      </c>
      <c r="AI1836">
        <v>-0.42894199999999999</v>
      </c>
      <c r="AJ1836">
        <v>-0.44187500000000002</v>
      </c>
      <c r="AK1836">
        <v>999</v>
      </c>
      <c r="AO1836">
        <v>15043</v>
      </c>
    </row>
    <row r="1837" spans="1:41" x14ac:dyDescent="0.45">
      <c r="A1837" t="s">
        <v>9219</v>
      </c>
      <c r="B1837" t="s">
        <v>59</v>
      </c>
      <c r="C1837">
        <v>2</v>
      </c>
      <c r="D1837">
        <v>3</v>
      </c>
      <c r="F1837">
        <v>5.5282600000000004</v>
      </c>
      <c r="G1837">
        <v>36</v>
      </c>
      <c r="H1837">
        <v>0</v>
      </c>
      <c r="K1837">
        <v>40.700000000000003</v>
      </c>
      <c r="L1837">
        <v>190</v>
      </c>
      <c r="M1837">
        <v>44</v>
      </c>
      <c r="N1837">
        <v>27</v>
      </c>
      <c r="O1837">
        <v>25</v>
      </c>
      <c r="P1837">
        <v>6</v>
      </c>
      <c r="Q1837">
        <v>23</v>
      </c>
      <c r="R1837">
        <v>1</v>
      </c>
      <c r="S1837">
        <v>2</v>
      </c>
      <c r="T1837">
        <v>32</v>
      </c>
      <c r="U1837">
        <v>7.0761700000000003</v>
      </c>
      <c r="V1837">
        <v>5.0860000000000003</v>
      </c>
      <c r="W1837">
        <v>1.3913</v>
      </c>
      <c r="X1837">
        <v>1.3267800000000001</v>
      </c>
      <c r="Y1837">
        <v>0.16842099999999999</v>
      </c>
      <c r="Z1837">
        <v>0.12105299999999999</v>
      </c>
      <c r="AA1837">
        <v>4.7368429601192398E-2</v>
      </c>
      <c r="AB1837">
        <v>0.26666699999999999</v>
      </c>
      <c r="AC1837">
        <v>1.64619</v>
      </c>
      <c r="AD1837">
        <v>0.29921300000000001</v>
      </c>
      <c r="AE1837">
        <v>0.68259400000000003</v>
      </c>
      <c r="AH1837">
        <v>5.44177</v>
      </c>
      <c r="AI1837">
        <v>-0.43166399999999999</v>
      </c>
      <c r="AJ1837">
        <v>-0.52626899999999999</v>
      </c>
      <c r="AK1837">
        <v>999</v>
      </c>
      <c r="AO1837">
        <v>18615</v>
      </c>
    </row>
    <row r="1838" spans="1:41" x14ac:dyDescent="0.45">
      <c r="A1838" t="s">
        <v>9156</v>
      </c>
      <c r="C1838">
        <v>1</v>
      </c>
      <c r="D1838">
        <v>2</v>
      </c>
      <c r="F1838">
        <v>5.4800899999999997</v>
      </c>
      <c r="G1838">
        <v>30</v>
      </c>
      <c r="H1838">
        <v>0</v>
      </c>
      <c r="K1838">
        <v>42.7</v>
      </c>
      <c r="L1838">
        <v>191</v>
      </c>
      <c r="M1838">
        <v>51</v>
      </c>
      <c r="N1838">
        <v>28</v>
      </c>
      <c r="O1838">
        <v>26</v>
      </c>
      <c r="P1838">
        <v>7</v>
      </c>
      <c r="Q1838">
        <v>14</v>
      </c>
      <c r="R1838">
        <v>1</v>
      </c>
      <c r="S1838">
        <v>3</v>
      </c>
      <c r="T1838">
        <v>23</v>
      </c>
      <c r="U1838">
        <v>4.8477699999999997</v>
      </c>
      <c r="V1838">
        <v>2.9508200000000002</v>
      </c>
      <c r="W1838">
        <v>1.64286</v>
      </c>
      <c r="X1838">
        <v>1.4754100000000001</v>
      </c>
      <c r="Y1838">
        <v>0.120419</v>
      </c>
      <c r="Z1838">
        <v>7.32984E-2</v>
      </c>
      <c r="AA1838">
        <v>4.7120414674281998E-2</v>
      </c>
      <c r="AB1838">
        <v>0.293103</v>
      </c>
      <c r="AC1838">
        <v>1.5222500000000001</v>
      </c>
      <c r="AD1838">
        <v>0.30555599999999999</v>
      </c>
      <c r="AE1838">
        <v>0.67029000000000005</v>
      </c>
      <c r="AH1838">
        <v>5.5032800000000002</v>
      </c>
      <c r="AI1838">
        <v>-0.432313</v>
      </c>
      <c r="AJ1838">
        <v>-0.41904799999999998</v>
      </c>
      <c r="AK1838">
        <v>999</v>
      </c>
      <c r="AO1838">
        <v>13549</v>
      </c>
    </row>
    <row r="1839" spans="1:41" x14ac:dyDescent="0.45">
      <c r="A1839" t="s">
        <v>9341</v>
      </c>
      <c r="B1839" t="s">
        <v>18</v>
      </c>
      <c r="C1839">
        <v>3</v>
      </c>
      <c r="D1839">
        <v>3</v>
      </c>
      <c r="F1839">
        <v>5.0869600000000004</v>
      </c>
      <c r="G1839">
        <v>32</v>
      </c>
      <c r="H1839">
        <v>0</v>
      </c>
      <c r="K1839">
        <v>46</v>
      </c>
      <c r="L1839">
        <v>213</v>
      </c>
      <c r="M1839">
        <v>48</v>
      </c>
      <c r="N1839">
        <v>28</v>
      </c>
      <c r="O1839">
        <v>26</v>
      </c>
      <c r="P1839">
        <v>5</v>
      </c>
      <c r="Q1839">
        <v>27</v>
      </c>
      <c r="R1839">
        <v>0</v>
      </c>
      <c r="S1839">
        <v>4</v>
      </c>
      <c r="T1839">
        <v>31</v>
      </c>
      <c r="U1839">
        <v>6.0652200000000001</v>
      </c>
      <c r="V1839">
        <v>5.28261</v>
      </c>
      <c r="W1839">
        <v>1.14815</v>
      </c>
      <c r="X1839">
        <v>0.97826100000000005</v>
      </c>
      <c r="Y1839">
        <v>0.14554</v>
      </c>
      <c r="Z1839">
        <v>0.12676100000000001</v>
      </c>
      <c r="AA1839">
        <v>1.8779352307319599E-2</v>
      </c>
      <c r="AB1839">
        <v>0.26373600000000003</v>
      </c>
      <c r="AC1839">
        <v>1.63043</v>
      </c>
      <c r="AD1839">
        <v>0.29452099999999998</v>
      </c>
      <c r="AE1839">
        <v>0.69117600000000001</v>
      </c>
      <c r="AH1839">
        <v>5.3419999999999996</v>
      </c>
      <c r="AI1839">
        <v>-0.434253</v>
      </c>
      <c r="AJ1839">
        <v>-0.24859700000000001</v>
      </c>
      <c r="AK1839">
        <v>999</v>
      </c>
      <c r="AO1839" t="s">
        <v>9342</v>
      </c>
    </row>
    <row r="1840" spans="1:41" x14ac:dyDescent="0.45">
      <c r="A1840" t="s">
        <v>9207</v>
      </c>
      <c r="C1840">
        <v>2</v>
      </c>
      <c r="D1840">
        <v>3</v>
      </c>
      <c r="F1840">
        <v>5.4545500000000002</v>
      </c>
      <c r="G1840">
        <v>38</v>
      </c>
      <c r="H1840">
        <v>0</v>
      </c>
      <c r="K1840">
        <v>33</v>
      </c>
      <c r="L1840">
        <v>162</v>
      </c>
      <c r="M1840">
        <v>37</v>
      </c>
      <c r="N1840">
        <v>21</v>
      </c>
      <c r="O1840">
        <v>20</v>
      </c>
      <c r="P1840">
        <v>5</v>
      </c>
      <c r="Q1840">
        <v>22</v>
      </c>
      <c r="R1840">
        <v>2</v>
      </c>
      <c r="S1840">
        <v>2</v>
      </c>
      <c r="T1840">
        <v>30</v>
      </c>
      <c r="U1840">
        <v>8.1818200000000001</v>
      </c>
      <c r="V1840">
        <v>6</v>
      </c>
      <c r="W1840">
        <v>1.36364</v>
      </c>
      <c r="X1840">
        <v>1.36364</v>
      </c>
      <c r="Y1840">
        <v>0.18518499999999999</v>
      </c>
      <c r="Z1840">
        <v>0.13580200000000001</v>
      </c>
      <c r="AA1840">
        <v>4.9382716417312601E-2</v>
      </c>
      <c r="AB1840">
        <v>0.26811600000000002</v>
      </c>
      <c r="AC1840">
        <v>1.7878799999999999</v>
      </c>
      <c r="AD1840">
        <v>0.31068000000000001</v>
      </c>
      <c r="AE1840">
        <v>0.730769</v>
      </c>
      <c r="AH1840">
        <v>5.5883700000000003</v>
      </c>
      <c r="AI1840">
        <v>-0.43790400000000002</v>
      </c>
      <c r="AJ1840">
        <v>-0.41155700000000001</v>
      </c>
      <c r="AK1840">
        <v>999</v>
      </c>
      <c r="AO1840">
        <v>5114</v>
      </c>
    </row>
    <row r="1841" spans="1:41" x14ac:dyDescent="0.45">
      <c r="A1841" t="s">
        <v>9343</v>
      </c>
      <c r="C1841">
        <v>3</v>
      </c>
      <c r="D1841">
        <v>5</v>
      </c>
      <c r="F1841">
        <v>5.0310600000000001</v>
      </c>
      <c r="G1841">
        <v>39</v>
      </c>
      <c r="H1841">
        <v>0</v>
      </c>
      <c r="K1841">
        <v>48.3</v>
      </c>
      <c r="L1841">
        <v>224</v>
      </c>
      <c r="M1841">
        <v>44</v>
      </c>
      <c r="N1841">
        <v>29</v>
      </c>
      <c r="O1841">
        <v>27</v>
      </c>
      <c r="P1841">
        <v>5</v>
      </c>
      <c r="Q1841">
        <v>33</v>
      </c>
      <c r="R1841">
        <v>0</v>
      </c>
      <c r="S1841">
        <v>7</v>
      </c>
      <c r="T1841">
        <v>45</v>
      </c>
      <c r="U1841">
        <v>8.3850899999999999</v>
      </c>
      <c r="V1841">
        <v>6.14907</v>
      </c>
      <c r="W1841">
        <v>1.36364</v>
      </c>
      <c r="X1841">
        <v>0.93167699999999998</v>
      </c>
      <c r="Y1841">
        <v>0.20089299999999999</v>
      </c>
      <c r="Z1841">
        <v>0.14732100000000001</v>
      </c>
      <c r="AA1841">
        <v>5.3571417927741997E-2</v>
      </c>
      <c r="AB1841">
        <v>0.23913000000000001</v>
      </c>
      <c r="AC1841">
        <v>1.5942000000000001</v>
      </c>
      <c r="AD1841">
        <v>0.291045</v>
      </c>
      <c r="AE1841">
        <v>0.68571400000000005</v>
      </c>
      <c r="AH1841">
        <v>5.2219100000000003</v>
      </c>
      <c r="AI1841">
        <v>-0.43935800000000003</v>
      </c>
      <c r="AJ1841">
        <v>-0.42088799999999998</v>
      </c>
      <c r="AK1841">
        <v>999</v>
      </c>
      <c r="AO1841" t="s">
        <v>9344</v>
      </c>
    </row>
    <row r="1842" spans="1:41" x14ac:dyDescent="0.45">
      <c r="A1842" t="s">
        <v>9256</v>
      </c>
      <c r="C1842">
        <v>2</v>
      </c>
      <c r="D1842">
        <v>4</v>
      </c>
      <c r="F1842">
        <v>6.25</v>
      </c>
      <c r="G1842">
        <v>24</v>
      </c>
      <c r="H1842">
        <v>1</v>
      </c>
      <c r="K1842">
        <v>36</v>
      </c>
      <c r="L1842">
        <v>172</v>
      </c>
      <c r="M1842">
        <v>39</v>
      </c>
      <c r="N1842">
        <v>27</v>
      </c>
      <c r="O1842">
        <v>25</v>
      </c>
      <c r="P1842">
        <v>6</v>
      </c>
      <c r="Q1842">
        <v>23</v>
      </c>
      <c r="R1842">
        <v>0</v>
      </c>
      <c r="S1842">
        <v>4</v>
      </c>
      <c r="T1842">
        <v>28</v>
      </c>
      <c r="U1842">
        <v>7</v>
      </c>
      <c r="V1842">
        <v>5.75</v>
      </c>
      <c r="W1842">
        <v>1.21739</v>
      </c>
      <c r="X1842">
        <v>1.5</v>
      </c>
      <c r="Y1842">
        <v>0.16279099999999999</v>
      </c>
      <c r="Z1842">
        <v>0.13372100000000001</v>
      </c>
      <c r="AA1842">
        <v>2.9069766402244498E-2</v>
      </c>
      <c r="AB1842">
        <v>0.26896599999999998</v>
      </c>
      <c r="AC1842">
        <v>1.7222200000000001</v>
      </c>
      <c r="AD1842">
        <v>0.29729699999999998</v>
      </c>
      <c r="AE1842">
        <v>0.65298500000000004</v>
      </c>
      <c r="AH1842">
        <v>6.1161500000000002</v>
      </c>
      <c r="AI1842">
        <v>-0.43940699999999999</v>
      </c>
      <c r="AJ1842">
        <v>-0.60901499999999997</v>
      </c>
      <c r="AK1842">
        <v>999</v>
      </c>
      <c r="AO1842" t="s">
        <v>9257</v>
      </c>
    </row>
    <row r="1843" spans="1:41" x14ac:dyDescent="0.45">
      <c r="A1843" t="s">
        <v>9398</v>
      </c>
      <c r="B1843" t="s">
        <v>31</v>
      </c>
      <c r="C1843">
        <v>1</v>
      </c>
      <c r="D1843">
        <v>2</v>
      </c>
      <c r="F1843">
        <v>7</v>
      </c>
      <c r="G1843">
        <v>18</v>
      </c>
      <c r="H1843">
        <v>0</v>
      </c>
      <c r="K1843">
        <v>18</v>
      </c>
      <c r="L1843">
        <v>92</v>
      </c>
      <c r="M1843">
        <v>16</v>
      </c>
      <c r="N1843">
        <v>15</v>
      </c>
      <c r="O1843">
        <v>14</v>
      </c>
      <c r="P1843">
        <v>2</v>
      </c>
      <c r="Q1843">
        <v>23</v>
      </c>
      <c r="R1843">
        <v>0</v>
      </c>
      <c r="S1843">
        <v>2</v>
      </c>
      <c r="T1843">
        <v>18</v>
      </c>
      <c r="U1843">
        <v>9</v>
      </c>
      <c r="V1843">
        <v>11.5</v>
      </c>
      <c r="W1843">
        <v>0.782609</v>
      </c>
      <c r="X1843">
        <v>1</v>
      </c>
      <c r="Y1843">
        <v>0.19565199999999999</v>
      </c>
      <c r="Z1843">
        <v>0.25</v>
      </c>
      <c r="AA1843">
        <v>-5.4347828030586201E-2</v>
      </c>
      <c r="AB1843">
        <v>0.23880599999999999</v>
      </c>
      <c r="AC1843">
        <v>2.1666699999999999</v>
      </c>
      <c r="AD1843">
        <v>0.29787200000000003</v>
      </c>
      <c r="AE1843">
        <v>0.66298299999999999</v>
      </c>
      <c r="AH1843">
        <v>6.8661500000000002</v>
      </c>
      <c r="AI1843">
        <v>-0.440355</v>
      </c>
      <c r="AJ1843">
        <v>-0.50380899999999995</v>
      </c>
      <c r="AK1843">
        <v>999</v>
      </c>
      <c r="AO1843" t="s">
        <v>9399</v>
      </c>
    </row>
    <row r="1844" spans="1:41" x14ac:dyDescent="0.45">
      <c r="A1844" t="s">
        <v>9277</v>
      </c>
      <c r="C1844">
        <v>2</v>
      </c>
      <c r="D1844">
        <v>4</v>
      </c>
      <c r="F1844">
        <v>5.4362399999999997</v>
      </c>
      <c r="G1844">
        <v>35</v>
      </c>
      <c r="H1844">
        <v>1</v>
      </c>
      <c r="K1844">
        <v>44.7</v>
      </c>
      <c r="L1844">
        <v>205</v>
      </c>
      <c r="M1844">
        <v>47</v>
      </c>
      <c r="N1844">
        <v>29</v>
      </c>
      <c r="O1844">
        <v>27</v>
      </c>
      <c r="P1844">
        <v>7</v>
      </c>
      <c r="Q1844">
        <v>26</v>
      </c>
      <c r="R1844">
        <v>1</v>
      </c>
      <c r="S1844">
        <v>1</v>
      </c>
      <c r="T1844">
        <v>36</v>
      </c>
      <c r="U1844">
        <v>7.2483199999999997</v>
      </c>
      <c r="V1844">
        <v>5.2348999999999997</v>
      </c>
      <c r="W1844">
        <v>1.38462</v>
      </c>
      <c r="X1844">
        <v>1.4094</v>
      </c>
      <c r="Y1844">
        <v>0.17560999999999999</v>
      </c>
      <c r="Z1844">
        <v>0.126829</v>
      </c>
      <c r="AA1844">
        <v>4.87804859876632E-2</v>
      </c>
      <c r="AB1844">
        <v>0.26404499999999997</v>
      </c>
      <c r="AC1844">
        <v>1.6331100000000001</v>
      </c>
      <c r="AD1844">
        <v>0.296296</v>
      </c>
      <c r="AE1844">
        <v>0.69620300000000002</v>
      </c>
      <c r="AH1844">
        <v>5.4921800000000003</v>
      </c>
      <c r="AI1844">
        <v>-0.440662</v>
      </c>
      <c r="AJ1844">
        <v>-0.45482499999999998</v>
      </c>
      <c r="AK1844">
        <v>999</v>
      </c>
      <c r="AO1844" t="s">
        <v>9278</v>
      </c>
    </row>
    <row r="1845" spans="1:41" x14ac:dyDescent="0.45">
      <c r="A1845" t="s">
        <v>9292</v>
      </c>
      <c r="B1845" t="s">
        <v>155</v>
      </c>
      <c r="C1845">
        <v>1</v>
      </c>
      <c r="D1845">
        <v>3</v>
      </c>
      <c r="F1845">
        <v>5.74939</v>
      </c>
      <c r="G1845">
        <v>46</v>
      </c>
      <c r="H1845">
        <v>0</v>
      </c>
      <c r="K1845">
        <v>40.700000000000003</v>
      </c>
      <c r="L1845">
        <v>188</v>
      </c>
      <c r="M1845">
        <v>37</v>
      </c>
      <c r="N1845">
        <v>28</v>
      </c>
      <c r="O1845">
        <v>26</v>
      </c>
      <c r="P1845">
        <v>6</v>
      </c>
      <c r="Q1845">
        <v>30</v>
      </c>
      <c r="R1845">
        <v>1</v>
      </c>
      <c r="S1845">
        <v>4</v>
      </c>
      <c r="T1845">
        <v>44</v>
      </c>
      <c r="U1845">
        <v>9.72973</v>
      </c>
      <c r="V1845">
        <v>6.6339100000000002</v>
      </c>
      <c r="W1845">
        <v>1.4666699999999999</v>
      </c>
      <c r="X1845">
        <v>1.3267800000000001</v>
      </c>
      <c r="Y1845">
        <v>0.234043</v>
      </c>
      <c r="Z1845">
        <v>0.15957399999999999</v>
      </c>
      <c r="AA1845">
        <v>7.4468091130256597E-2</v>
      </c>
      <c r="AB1845">
        <v>0.24026</v>
      </c>
      <c r="AC1845">
        <v>1.64619</v>
      </c>
      <c r="AD1845">
        <v>0.29807699999999998</v>
      </c>
      <c r="AE1845">
        <v>0.66552900000000004</v>
      </c>
      <c r="AH1845">
        <v>5.5154800000000002</v>
      </c>
      <c r="AI1845">
        <v>-0.44467499999999999</v>
      </c>
      <c r="AJ1845">
        <v>-0.48333199999999998</v>
      </c>
      <c r="AK1845">
        <v>999</v>
      </c>
      <c r="AO1845">
        <v>17783</v>
      </c>
    </row>
    <row r="1846" spans="1:41" x14ac:dyDescent="0.45">
      <c r="A1846" t="s">
        <v>9173</v>
      </c>
      <c r="C1846">
        <v>1</v>
      </c>
      <c r="D1846">
        <v>1</v>
      </c>
      <c r="F1846">
        <v>5.6445999999999996</v>
      </c>
      <c r="G1846">
        <v>21</v>
      </c>
      <c r="H1846">
        <v>0</v>
      </c>
      <c r="K1846">
        <v>28.7</v>
      </c>
      <c r="L1846">
        <v>136</v>
      </c>
      <c r="M1846">
        <v>29</v>
      </c>
      <c r="N1846">
        <v>19</v>
      </c>
      <c r="O1846">
        <v>18</v>
      </c>
      <c r="P1846">
        <v>4</v>
      </c>
      <c r="Q1846">
        <v>20</v>
      </c>
      <c r="R1846">
        <v>0</v>
      </c>
      <c r="S1846">
        <v>4</v>
      </c>
      <c r="T1846">
        <v>22</v>
      </c>
      <c r="U1846">
        <v>6.8989500000000001</v>
      </c>
      <c r="V1846">
        <v>6.2717799999999997</v>
      </c>
      <c r="W1846">
        <v>1.1000000000000001</v>
      </c>
      <c r="X1846">
        <v>1.2543599999999999</v>
      </c>
      <c r="Y1846">
        <v>0.16176499999999999</v>
      </c>
      <c r="Z1846">
        <v>0.147059</v>
      </c>
      <c r="AA1846">
        <v>1.4705881476402199E-2</v>
      </c>
      <c r="AB1846">
        <v>0.25892900000000002</v>
      </c>
      <c r="AC1846">
        <v>1.7073199999999999</v>
      </c>
      <c r="AD1846">
        <v>0.29069800000000001</v>
      </c>
      <c r="AE1846">
        <v>0.69124399999999997</v>
      </c>
      <c r="AH1846">
        <v>6.0425000000000004</v>
      </c>
      <c r="AI1846">
        <v>-0.44581900000000002</v>
      </c>
      <c r="AJ1846">
        <v>-0.32572600000000002</v>
      </c>
      <c r="AK1846">
        <v>999</v>
      </c>
      <c r="AO1846" t="s">
        <v>9174</v>
      </c>
    </row>
    <row r="1847" spans="1:41" x14ac:dyDescent="0.45">
      <c r="A1847" t="s">
        <v>9258</v>
      </c>
      <c r="C1847">
        <v>2</v>
      </c>
      <c r="D1847">
        <v>5</v>
      </c>
      <c r="F1847">
        <v>5.9725400000000004</v>
      </c>
      <c r="G1847">
        <v>36</v>
      </c>
      <c r="H1847">
        <v>0</v>
      </c>
      <c r="K1847">
        <v>43.7</v>
      </c>
      <c r="L1847">
        <v>206</v>
      </c>
      <c r="M1847">
        <v>48</v>
      </c>
      <c r="N1847">
        <v>31</v>
      </c>
      <c r="O1847">
        <v>29</v>
      </c>
      <c r="P1847">
        <v>7</v>
      </c>
      <c r="Q1847">
        <v>25</v>
      </c>
      <c r="R1847">
        <v>1</v>
      </c>
      <c r="S1847">
        <v>5</v>
      </c>
      <c r="T1847">
        <v>32</v>
      </c>
      <c r="U1847">
        <v>6.5903900000000002</v>
      </c>
      <c r="V1847">
        <v>5.1487400000000001</v>
      </c>
      <c r="W1847">
        <v>1.28</v>
      </c>
      <c r="X1847">
        <v>1.4416500000000001</v>
      </c>
      <c r="Y1847">
        <v>0.15534000000000001</v>
      </c>
      <c r="Z1847">
        <v>0.12135899999999999</v>
      </c>
      <c r="AA1847">
        <v>3.3980585634708398E-2</v>
      </c>
      <c r="AB1847">
        <v>0.272727</v>
      </c>
      <c r="AC1847">
        <v>1.67048</v>
      </c>
      <c r="AD1847">
        <v>0.29926999999999998</v>
      </c>
      <c r="AE1847">
        <v>0.66455699999999995</v>
      </c>
      <c r="AH1847">
        <v>5.9323899999999998</v>
      </c>
      <c r="AI1847">
        <v>-0.44611800000000001</v>
      </c>
      <c r="AJ1847">
        <v>-0.27210600000000001</v>
      </c>
      <c r="AK1847">
        <v>999</v>
      </c>
      <c r="AO1847" t="s">
        <v>9259</v>
      </c>
    </row>
    <row r="1848" spans="1:41" x14ac:dyDescent="0.45">
      <c r="A1848" t="s">
        <v>9007</v>
      </c>
      <c r="C1848">
        <v>3</v>
      </c>
      <c r="D1848">
        <v>6</v>
      </c>
      <c r="F1848">
        <v>5.73705</v>
      </c>
      <c r="G1848">
        <v>17</v>
      </c>
      <c r="H1848">
        <v>15</v>
      </c>
      <c r="K1848">
        <v>75.3</v>
      </c>
      <c r="L1848">
        <v>354</v>
      </c>
      <c r="M1848">
        <v>91</v>
      </c>
      <c r="N1848">
        <v>51</v>
      </c>
      <c r="O1848">
        <v>48</v>
      </c>
      <c r="P1848">
        <v>14</v>
      </c>
      <c r="Q1848">
        <v>33</v>
      </c>
      <c r="R1848">
        <v>1</v>
      </c>
      <c r="S1848">
        <v>6</v>
      </c>
      <c r="T1848">
        <v>47</v>
      </c>
      <c r="U1848">
        <v>5.6175300000000004</v>
      </c>
      <c r="V1848">
        <v>3.9442200000000001</v>
      </c>
      <c r="W1848">
        <v>1.42424</v>
      </c>
      <c r="X1848">
        <v>1.6733100000000001</v>
      </c>
      <c r="Y1848">
        <v>0.132768</v>
      </c>
      <c r="Z1848">
        <v>9.3220300000000006E-2</v>
      </c>
      <c r="AA1848">
        <v>3.9548024535179097E-2</v>
      </c>
      <c r="AB1848">
        <v>0.28888900000000001</v>
      </c>
      <c r="AC1848">
        <v>1.6467499999999999</v>
      </c>
      <c r="AD1848">
        <v>0.30314999999999998</v>
      </c>
      <c r="AE1848">
        <v>0.69923400000000002</v>
      </c>
      <c r="AH1848">
        <v>5.9774799999999999</v>
      </c>
      <c r="AI1848">
        <v>-0.44783499999999998</v>
      </c>
      <c r="AJ1848">
        <v>-0.33032899999999998</v>
      </c>
      <c r="AK1848">
        <v>999</v>
      </c>
      <c r="AO1848">
        <v>12664</v>
      </c>
    </row>
    <row r="1849" spans="1:41" x14ac:dyDescent="0.45">
      <c r="A1849" t="s">
        <v>9310</v>
      </c>
      <c r="C1849">
        <v>3</v>
      </c>
      <c r="D1849">
        <v>4</v>
      </c>
      <c r="F1849">
        <v>4.9821400000000002</v>
      </c>
      <c r="G1849">
        <v>34</v>
      </c>
      <c r="H1849">
        <v>0</v>
      </c>
      <c r="K1849">
        <v>56</v>
      </c>
      <c r="L1849">
        <v>250</v>
      </c>
      <c r="M1849">
        <v>59</v>
      </c>
      <c r="N1849">
        <v>33</v>
      </c>
      <c r="O1849">
        <v>31</v>
      </c>
      <c r="P1849">
        <v>7</v>
      </c>
      <c r="Q1849">
        <v>22</v>
      </c>
      <c r="R1849">
        <v>1</v>
      </c>
      <c r="S1849">
        <v>8</v>
      </c>
      <c r="T1849">
        <v>33</v>
      </c>
      <c r="U1849">
        <v>5.3035699999999997</v>
      </c>
      <c r="V1849">
        <v>3.5357099999999999</v>
      </c>
      <c r="W1849">
        <v>1.5</v>
      </c>
      <c r="X1849">
        <v>1.125</v>
      </c>
      <c r="Y1849">
        <v>0.13200000000000001</v>
      </c>
      <c r="Z1849">
        <v>8.7999999999999995E-2</v>
      </c>
      <c r="AA1849">
        <v>4.39999997615814E-2</v>
      </c>
      <c r="AB1849">
        <v>0.26818199999999998</v>
      </c>
      <c r="AC1849">
        <v>1.4464300000000001</v>
      </c>
      <c r="AD1849">
        <v>0.28888900000000001</v>
      </c>
      <c r="AE1849">
        <v>0.67415700000000001</v>
      </c>
      <c r="AH1849">
        <v>5.3086099999999998</v>
      </c>
      <c r="AI1849">
        <v>-0.44786700000000002</v>
      </c>
      <c r="AJ1849">
        <v>-0.28226899999999999</v>
      </c>
      <c r="AK1849">
        <v>999</v>
      </c>
      <c r="AO1849" t="s">
        <v>9311</v>
      </c>
    </row>
    <row r="1850" spans="1:41" x14ac:dyDescent="0.45">
      <c r="A1850" t="s">
        <v>9319</v>
      </c>
      <c r="B1850" t="s">
        <v>130</v>
      </c>
      <c r="C1850">
        <v>1</v>
      </c>
      <c r="D1850">
        <v>3</v>
      </c>
      <c r="F1850">
        <v>5.4047000000000001</v>
      </c>
      <c r="G1850">
        <v>39</v>
      </c>
      <c r="H1850">
        <v>0</v>
      </c>
      <c r="K1850">
        <v>38.299999999999997</v>
      </c>
      <c r="L1850">
        <v>177</v>
      </c>
      <c r="M1850">
        <v>42</v>
      </c>
      <c r="N1850">
        <v>25</v>
      </c>
      <c r="O1850">
        <v>23</v>
      </c>
      <c r="P1850">
        <v>6</v>
      </c>
      <c r="Q1850">
        <v>22</v>
      </c>
      <c r="R1850">
        <v>1</v>
      </c>
      <c r="S1850">
        <v>1</v>
      </c>
      <c r="T1850">
        <v>25</v>
      </c>
      <c r="U1850">
        <v>5.8746700000000001</v>
      </c>
      <c r="V1850">
        <v>5.1697100000000002</v>
      </c>
      <c r="W1850">
        <v>1.13636</v>
      </c>
      <c r="X1850">
        <v>1.4099200000000001</v>
      </c>
      <c r="Y1850">
        <v>0.14124300000000001</v>
      </c>
      <c r="Z1850">
        <v>0.124294</v>
      </c>
      <c r="AA1850">
        <v>1.6949154436588201E-2</v>
      </c>
      <c r="AB1850">
        <v>0.272727</v>
      </c>
      <c r="AC1850">
        <v>1.6710199999999999</v>
      </c>
      <c r="AD1850">
        <v>0.29268300000000003</v>
      </c>
      <c r="AE1850">
        <v>0.70143900000000003</v>
      </c>
      <c r="AH1850">
        <v>5.7876799999999999</v>
      </c>
      <c r="AI1850">
        <v>-0.448577</v>
      </c>
      <c r="AJ1850">
        <v>-0.36671100000000001</v>
      </c>
      <c r="AK1850">
        <v>999</v>
      </c>
      <c r="AO1850">
        <v>16418</v>
      </c>
    </row>
    <row r="1851" spans="1:41" x14ac:dyDescent="0.45">
      <c r="A1851" t="s">
        <v>9167</v>
      </c>
      <c r="C1851">
        <v>3</v>
      </c>
      <c r="D1851">
        <v>3</v>
      </c>
      <c r="F1851">
        <v>5.4</v>
      </c>
      <c r="G1851">
        <v>46</v>
      </c>
      <c r="H1851">
        <v>0</v>
      </c>
      <c r="K1851">
        <v>40</v>
      </c>
      <c r="L1851">
        <v>187</v>
      </c>
      <c r="M1851">
        <v>43</v>
      </c>
      <c r="N1851">
        <v>26</v>
      </c>
      <c r="O1851">
        <v>24</v>
      </c>
      <c r="P1851">
        <v>7</v>
      </c>
      <c r="Q1851">
        <v>21</v>
      </c>
      <c r="R1851">
        <v>3</v>
      </c>
      <c r="S1851">
        <v>4</v>
      </c>
      <c r="T1851">
        <v>36</v>
      </c>
      <c r="U1851">
        <v>8.1</v>
      </c>
      <c r="V1851">
        <v>4.7249999999999996</v>
      </c>
      <c r="W1851">
        <v>1.7142900000000001</v>
      </c>
      <c r="X1851">
        <v>1.575</v>
      </c>
      <c r="Y1851">
        <v>0.19251299999999999</v>
      </c>
      <c r="Z1851">
        <v>0.112299</v>
      </c>
      <c r="AA1851">
        <v>8.0213896930217701E-2</v>
      </c>
      <c r="AB1851">
        <v>0.265432</v>
      </c>
      <c r="AC1851">
        <v>1.6</v>
      </c>
      <c r="AD1851">
        <v>0.30252099999999998</v>
      </c>
      <c r="AE1851">
        <v>0.70110700000000004</v>
      </c>
      <c r="AH1851">
        <v>5.6050399999999998</v>
      </c>
      <c r="AI1851">
        <v>-0.449129</v>
      </c>
      <c r="AJ1851">
        <v>-0.34843299999999999</v>
      </c>
      <c r="AK1851">
        <v>999</v>
      </c>
      <c r="AO1851">
        <v>9111</v>
      </c>
    </row>
    <row r="1852" spans="1:41" x14ac:dyDescent="0.45">
      <c r="A1852" t="s">
        <v>7552</v>
      </c>
      <c r="B1852" t="s">
        <v>98</v>
      </c>
      <c r="C1852">
        <v>2</v>
      </c>
      <c r="D1852">
        <v>4</v>
      </c>
      <c r="F1852">
        <v>6.19672</v>
      </c>
      <c r="G1852">
        <v>20</v>
      </c>
      <c r="H1852">
        <v>12</v>
      </c>
      <c r="K1852">
        <v>61</v>
      </c>
      <c r="L1852">
        <v>291</v>
      </c>
      <c r="M1852">
        <v>80</v>
      </c>
      <c r="N1852">
        <v>45</v>
      </c>
      <c r="O1852">
        <v>42</v>
      </c>
      <c r="P1852">
        <v>14</v>
      </c>
      <c r="Q1852">
        <v>25</v>
      </c>
      <c r="R1852">
        <v>1</v>
      </c>
      <c r="S1852">
        <v>1</v>
      </c>
      <c r="T1852">
        <v>40</v>
      </c>
      <c r="U1852">
        <v>5.9016400000000004</v>
      </c>
      <c r="V1852">
        <v>3.68852</v>
      </c>
      <c r="W1852">
        <v>1.6</v>
      </c>
      <c r="X1852">
        <v>2.0655700000000001</v>
      </c>
      <c r="Y1852">
        <v>0.137457</v>
      </c>
      <c r="Z1852">
        <v>8.5910700000000007E-2</v>
      </c>
      <c r="AA1852">
        <v>5.1546387374401002E-2</v>
      </c>
      <c r="AB1852">
        <v>0.30188700000000002</v>
      </c>
      <c r="AC1852">
        <v>1.7213099999999999</v>
      </c>
      <c r="AD1852">
        <v>0.31279600000000002</v>
      </c>
      <c r="AE1852">
        <v>0.70257599999999998</v>
      </c>
      <c r="AH1852">
        <v>6.2058600000000004</v>
      </c>
      <c r="AI1852">
        <v>-0.45064900000000002</v>
      </c>
      <c r="AJ1852">
        <v>-0.65673099999999995</v>
      </c>
      <c r="AK1852">
        <v>999</v>
      </c>
      <c r="AO1852">
        <v>8246</v>
      </c>
    </row>
    <row r="1853" spans="1:41" x14ac:dyDescent="0.45">
      <c r="A1853" t="s">
        <v>9330</v>
      </c>
      <c r="C1853">
        <v>1</v>
      </c>
      <c r="D1853">
        <v>1</v>
      </c>
      <c r="F1853">
        <v>5.8273400000000004</v>
      </c>
      <c r="G1853">
        <v>25</v>
      </c>
      <c r="H1853">
        <v>1</v>
      </c>
      <c r="K1853">
        <v>41.7</v>
      </c>
      <c r="L1853">
        <v>195</v>
      </c>
      <c r="M1853">
        <v>45</v>
      </c>
      <c r="N1853">
        <v>29</v>
      </c>
      <c r="O1853">
        <v>27</v>
      </c>
      <c r="P1853">
        <v>7</v>
      </c>
      <c r="Q1853">
        <v>25</v>
      </c>
      <c r="R1853">
        <v>0</v>
      </c>
      <c r="S1853">
        <v>2</v>
      </c>
      <c r="T1853">
        <v>34</v>
      </c>
      <c r="U1853">
        <v>7.3381299999999996</v>
      </c>
      <c r="V1853">
        <v>5.3956799999999996</v>
      </c>
      <c r="W1853">
        <v>1.36</v>
      </c>
      <c r="X1853">
        <v>1.5107900000000001</v>
      </c>
      <c r="Y1853">
        <v>0.17435899999999999</v>
      </c>
      <c r="Z1853">
        <v>0.12820500000000001</v>
      </c>
      <c r="AA1853">
        <v>4.61538434028625E-2</v>
      </c>
      <c r="AB1853">
        <v>0.26785700000000001</v>
      </c>
      <c r="AC1853">
        <v>1.67866</v>
      </c>
      <c r="AD1853">
        <v>0.29921300000000001</v>
      </c>
      <c r="AE1853">
        <v>0.68106299999999997</v>
      </c>
      <c r="AH1853">
        <v>5.7490399999999999</v>
      </c>
      <c r="AI1853">
        <v>-0.45241599999999998</v>
      </c>
      <c r="AJ1853">
        <v>-0.64015500000000003</v>
      </c>
      <c r="AK1853">
        <v>999</v>
      </c>
      <c r="AO1853" t="s">
        <v>9331</v>
      </c>
    </row>
    <row r="1854" spans="1:41" x14ac:dyDescent="0.45">
      <c r="A1854" t="s">
        <v>9161</v>
      </c>
      <c r="C1854">
        <v>3</v>
      </c>
      <c r="D1854">
        <v>5</v>
      </c>
      <c r="F1854">
        <v>6.13368</v>
      </c>
      <c r="G1854">
        <v>18</v>
      </c>
      <c r="H1854">
        <v>15</v>
      </c>
      <c r="K1854">
        <v>76.3</v>
      </c>
      <c r="L1854">
        <v>362</v>
      </c>
      <c r="M1854">
        <v>96</v>
      </c>
      <c r="N1854">
        <v>56</v>
      </c>
      <c r="O1854">
        <v>52</v>
      </c>
      <c r="P1854">
        <v>13</v>
      </c>
      <c r="Q1854">
        <v>39</v>
      </c>
      <c r="R1854">
        <v>0</v>
      </c>
      <c r="S1854">
        <v>3</v>
      </c>
      <c r="T1854">
        <v>39</v>
      </c>
      <c r="U1854">
        <v>4.6002599999999996</v>
      </c>
      <c r="V1854">
        <v>4.6002599999999996</v>
      </c>
      <c r="W1854">
        <v>1</v>
      </c>
      <c r="X1854">
        <v>1.53342</v>
      </c>
      <c r="Y1854">
        <v>0.107735</v>
      </c>
      <c r="Z1854">
        <v>0.107735</v>
      </c>
      <c r="AA1854">
        <v>0</v>
      </c>
      <c r="AB1854">
        <v>0.3</v>
      </c>
      <c r="AC1854">
        <v>1.7693300000000001</v>
      </c>
      <c r="AD1854">
        <v>0.30970199999999998</v>
      </c>
      <c r="AE1854">
        <v>0.67637000000000003</v>
      </c>
      <c r="AH1854">
        <v>6.0990799999999998</v>
      </c>
      <c r="AI1854">
        <v>-0.45345999999999997</v>
      </c>
      <c r="AJ1854">
        <v>-0.34887800000000002</v>
      </c>
      <c r="AK1854">
        <v>999</v>
      </c>
      <c r="AO1854" t="s">
        <v>9162</v>
      </c>
    </row>
    <row r="1855" spans="1:41" x14ac:dyDescent="0.45">
      <c r="A1855" t="s">
        <v>9064</v>
      </c>
      <c r="C1855">
        <v>2</v>
      </c>
      <c r="D1855">
        <v>3</v>
      </c>
      <c r="F1855">
        <v>5.7712300000000001</v>
      </c>
      <c r="G1855">
        <v>18</v>
      </c>
      <c r="H1855">
        <v>9</v>
      </c>
      <c r="K1855">
        <v>57.7</v>
      </c>
      <c r="L1855">
        <v>275</v>
      </c>
      <c r="M1855">
        <v>71</v>
      </c>
      <c r="N1855">
        <v>40</v>
      </c>
      <c r="O1855">
        <v>37</v>
      </c>
      <c r="P1855">
        <v>10</v>
      </c>
      <c r="Q1855">
        <v>28</v>
      </c>
      <c r="R1855">
        <v>0</v>
      </c>
      <c r="S1855">
        <v>2</v>
      </c>
      <c r="T1855">
        <v>33</v>
      </c>
      <c r="U1855">
        <v>5.1473100000000001</v>
      </c>
      <c r="V1855">
        <v>4.3674200000000001</v>
      </c>
      <c r="W1855">
        <v>1.1785699999999999</v>
      </c>
      <c r="X1855">
        <v>1.55979</v>
      </c>
      <c r="Y1855">
        <v>0.12</v>
      </c>
      <c r="Z1855">
        <v>0.10181800000000001</v>
      </c>
      <c r="AA1855">
        <v>1.8181815743446302E-2</v>
      </c>
      <c r="AB1855">
        <v>0.289796</v>
      </c>
      <c r="AC1855">
        <v>1.71577</v>
      </c>
      <c r="AD1855">
        <v>0.30198000000000003</v>
      </c>
      <c r="AE1855">
        <v>0.69411800000000001</v>
      </c>
      <c r="AH1855">
        <v>5.9240199999999996</v>
      </c>
      <c r="AI1855">
        <v>-0.45407799999999998</v>
      </c>
      <c r="AJ1855">
        <v>-0.519397</v>
      </c>
      <c r="AK1855">
        <v>999</v>
      </c>
      <c r="AO1855">
        <v>8004</v>
      </c>
    </row>
    <row r="1856" spans="1:41" x14ac:dyDescent="0.45">
      <c r="A1856" t="s">
        <v>7586</v>
      </c>
      <c r="B1856" t="s">
        <v>155</v>
      </c>
      <c r="C1856">
        <v>1</v>
      </c>
      <c r="D1856">
        <v>4</v>
      </c>
      <c r="F1856">
        <v>6.3333300000000001</v>
      </c>
      <c r="G1856">
        <v>25</v>
      </c>
      <c r="H1856">
        <v>1</v>
      </c>
      <c r="K1856">
        <v>27</v>
      </c>
      <c r="L1856">
        <v>130</v>
      </c>
      <c r="M1856">
        <v>32</v>
      </c>
      <c r="N1856">
        <v>20</v>
      </c>
      <c r="O1856">
        <v>19</v>
      </c>
      <c r="P1856">
        <v>5</v>
      </c>
      <c r="Q1856">
        <v>16</v>
      </c>
      <c r="R1856">
        <v>0</v>
      </c>
      <c r="S1856">
        <v>1</v>
      </c>
      <c r="T1856">
        <v>18</v>
      </c>
      <c r="U1856">
        <v>6</v>
      </c>
      <c r="V1856">
        <v>5.3333300000000001</v>
      </c>
      <c r="W1856">
        <v>1.125</v>
      </c>
      <c r="X1856">
        <v>1.6666700000000001</v>
      </c>
      <c r="Y1856">
        <v>0.138462</v>
      </c>
      <c r="Z1856">
        <v>0.12307700000000001</v>
      </c>
      <c r="AA1856">
        <v>1.53846219182014E-2</v>
      </c>
      <c r="AB1856">
        <v>0.28318599999999999</v>
      </c>
      <c r="AC1856">
        <v>1.7777799999999999</v>
      </c>
      <c r="AD1856">
        <v>0.3</v>
      </c>
      <c r="AE1856">
        <v>0.68292699999999995</v>
      </c>
      <c r="AH1856">
        <v>6.218</v>
      </c>
      <c r="AI1856">
        <v>-0.45441799999999999</v>
      </c>
      <c r="AJ1856">
        <v>-0.407082</v>
      </c>
      <c r="AK1856">
        <v>999</v>
      </c>
      <c r="AO1856">
        <v>16507</v>
      </c>
    </row>
    <row r="1857" spans="1:41" x14ac:dyDescent="0.45">
      <c r="A1857" t="s">
        <v>9336</v>
      </c>
      <c r="B1857" t="s">
        <v>73</v>
      </c>
      <c r="C1857">
        <v>1</v>
      </c>
      <c r="D1857">
        <v>2</v>
      </c>
      <c r="F1857">
        <v>6</v>
      </c>
      <c r="G1857">
        <v>34</v>
      </c>
      <c r="H1857">
        <v>0</v>
      </c>
      <c r="K1857">
        <v>36</v>
      </c>
      <c r="L1857">
        <v>172</v>
      </c>
      <c r="M1857">
        <v>35</v>
      </c>
      <c r="N1857">
        <v>26</v>
      </c>
      <c r="O1857">
        <v>24</v>
      </c>
      <c r="P1857">
        <v>5</v>
      </c>
      <c r="Q1857">
        <v>28</v>
      </c>
      <c r="R1857">
        <v>1</v>
      </c>
      <c r="S1857">
        <v>5</v>
      </c>
      <c r="T1857">
        <v>33</v>
      </c>
      <c r="U1857">
        <v>8.25</v>
      </c>
      <c r="V1857">
        <v>7</v>
      </c>
      <c r="W1857">
        <v>1.1785699999999999</v>
      </c>
      <c r="X1857">
        <v>1.25</v>
      </c>
      <c r="Y1857">
        <v>0.19186</v>
      </c>
      <c r="Z1857">
        <v>0.16279099999999999</v>
      </c>
      <c r="AA1857">
        <v>2.9069766402244498E-2</v>
      </c>
      <c r="AB1857">
        <v>0.251799</v>
      </c>
      <c r="AC1857">
        <v>1.75</v>
      </c>
      <c r="AD1857">
        <v>0.29703000000000002</v>
      </c>
      <c r="AE1857">
        <v>0.66071400000000002</v>
      </c>
      <c r="AH1857">
        <v>5.9772600000000002</v>
      </c>
      <c r="AI1857">
        <v>-0.45493299999999998</v>
      </c>
      <c r="AJ1857">
        <v>-0.58327899999999999</v>
      </c>
      <c r="AK1857">
        <v>999</v>
      </c>
      <c r="AO1857" t="s">
        <v>9337</v>
      </c>
    </row>
    <row r="1858" spans="1:41" x14ac:dyDescent="0.45">
      <c r="A1858" t="s">
        <v>9295</v>
      </c>
      <c r="C1858">
        <v>1</v>
      </c>
      <c r="D1858">
        <v>3</v>
      </c>
      <c r="F1858">
        <v>5.3961499999999996</v>
      </c>
      <c r="G1858">
        <v>28</v>
      </c>
      <c r="H1858">
        <v>5</v>
      </c>
      <c r="K1858">
        <v>46.7</v>
      </c>
      <c r="L1858">
        <v>226</v>
      </c>
      <c r="M1858">
        <v>42</v>
      </c>
      <c r="N1858">
        <v>30</v>
      </c>
      <c r="O1858">
        <v>28</v>
      </c>
      <c r="P1858">
        <v>6</v>
      </c>
      <c r="Q1858">
        <v>39</v>
      </c>
      <c r="R1858">
        <v>1</v>
      </c>
      <c r="S1858">
        <v>8</v>
      </c>
      <c r="T1858">
        <v>51</v>
      </c>
      <c r="U1858">
        <v>9.8286899999999999</v>
      </c>
      <c r="V1858">
        <v>7.5160600000000004</v>
      </c>
      <c r="W1858">
        <v>1.30769</v>
      </c>
      <c r="X1858">
        <v>1.15632</v>
      </c>
      <c r="Y1858">
        <v>0.225664</v>
      </c>
      <c r="Z1858">
        <v>0.172566</v>
      </c>
      <c r="AA1858">
        <v>5.30973523855209E-2</v>
      </c>
      <c r="AB1858">
        <v>0.23463700000000001</v>
      </c>
      <c r="AC1858">
        <v>1.73448</v>
      </c>
      <c r="AD1858">
        <v>0.29508200000000001</v>
      </c>
      <c r="AE1858">
        <v>0.70247899999999996</v>
      </c>
      <c r="AH1858">
        <v>5.7603900000000001</v>
      </c>
      <c r="AI1858">
        <v>-0.45730300000000002</v>
      </c>
      <c r="AJ1858">
        <v>-0.36138900000000002</v>
      </c>
      <c r="AK1858">
        <v>999</v>
      </c>
      <c r="AO1858" t="s">
        <v>9296</v>
      </c>
    </row>
    <row r="1859" spans="1:41" x14ac:dyDescent="0.45">
      <c r="A1859" t="s">
        <v>923</v>
      </c>
      <c r="C1859">
        <v>1</v>
      </c>
      <c r="D1859">
        <v>1</v>
      </c>
      <c r="F1859">
        <v>6.6</v>
      </c>
      <c r="G1859">
        <v>22</v>
      </c>
      <c r="H1859">
        <v>1</v>
      </c>
      <c r="K1859">
        <v>30</v>
      </c>
      <c r="L1859">
        <v>147</v>
      </c>
      <c r="M1859">
        <v>33</v>
      </c>
      <c r="N1859">
        <v>24</v>
      </c>
      <c r="O1859">
        <v>22</v>
      </c>
      <c r="P1859">
        <v>5</v>
      </c>
      <c r="Q1859">
        <v>22</v>
      </c>
      <c r="R1859">
        <v>0</v>
      </c>
      <c r="S1859">
        <v>4</v>
      </c>
      <c r="T1859">
        <v>24</v>
      </c>
      <c r="U1859">
        <v>7.2</v>
      </c>
      <c r="V1859">
        <v>6.6</v>
      </c>
      <c r="W1859">
        <v>1.09091</v>
      </c>
      <c r="X1859">
        <v>1.5</v>
      </c>
      <c r="Y1859">
        <v>0.16326499999999999</v>
      </c>
      <c r="Z1859">
        <v>0.14965999999999999</v>
      </c>
      <c r="AA1859">
        <v>1.3605445623397799E-2</v>
      </c>
      <c r="AB1859">
        <v>0.272727</v>
      </c>
      <c r="AC1859">
        <v>1.8333299999999999</v>
      </c>
      <c r="AD1859">
        <v>0.30434800000000001</v>
      </c>
      <c r="AE1859">
        <v>0.64583299999999999</v>
      </c>
      <c r="AH1859">
        <v>6.42171</v>
      </c>
      <c r="AI1859">
        <v>-0.45766299999999999</v>
      </c>
      <c r="AJ1859">
        <v>-0.64564699999999997</v>
      </c>
      <c r="AK1859">
        <v>999</v>
      </c>
      <c r="AO1859" t="s">
        <v>9320</v>
      </c>
    </row>
    <row r="1860" spans="1:41" x14ac:dyDescent="0.45">
      <c r="A1860" t="s">
        <v>9274</v>
      </c>
      <c r="C1860">
        <v>3</v>
      </c>
      <c r="D1860">
        <v>5</v>
      </c>
      <c r="F1860">
        <v>5.4</v>
      </c>
      <c r="G1860">
        <v>29</v>
      </c>
      <c r="H1860">
        <v>0</v>
      </c>
      <c r="K1860">
        <v>40</v>
      </c>
      <c r="L1860">
        <v>187</v>
      </c>
      <c r="M1860">
        <v>38</v>
      </c>
      <c r="N1860">
        <v>26</v>
      </c>
      <c r="O1860">
        <v>24</v>
      </c>
      <c r="P1860">
        <v>6</v>
      </c>
      <c r="Q1860">
        <v>29</v>
      </c>
      <c r="R1860">
        <v>0</v>
      </c>
      <c r="S1860">
        <v>3</v>
      </c>
      <c r="T1860">
        <v>43</v>
      </c>
      <c r="U1860">
        <v>9.6750000000000007</v>
      </c>
      <c r="V1860">
        <v>6.5250000000000004</v>
      </c>
      <c r="W1860">
        <v>1.4827600000000001</v>
      </c>
      <c r="X1860">
        <v>1.35</v>
      </c>
      <c r="Y1860">
        <v>0.22994700000000001</v>
      </c>
      <c r="Z1860">
        <v>0.15508</v>
      </c>
      <c r="AA1860">
        <v>7.4866309762000996E-2</v>
      </c>
      <c r="AB1860">
        <v>0.24516099999999999</v>
      </c>
      <c r="AC1860">
        <v>1.675</v>
      </c>
      <c r="AD1860">
        <v>0.30188700000000002</v>
      </c>
      <c r="AE1860">
        <v>0.69965900000000003</v>
      </c>
      <c r="AH1860">
        <v>5.4550400000000003</v>
      </c>
      <c r="AI1860">
        <v>-0.45877200000000001</v>
      </c>
      <c r="AJ1860">
        <v>-0.481769</v>
      </c>
      <c r="AK1860">
        <v>999</v>
      </c>
      <c r="AO1860" t="s">
        <v>9275</v>
      </c>
    </row>
    <row r="1861" spans="1:41" x14ac:dyDescent="0.45">
      <c r="A1861" t="s">
        <v>7597</v>
      </c>
      <c r="B1861" t="s">
        <v>178</v>
      </c>
      <c r="C1861">
        <v>2</v>
      </c>
      <c r="D1861">
        <v>3</v>
      </c>
      <c r="F1861">
        <v>6.1578900000000001</v>
      </c>
      <c r="G1861">
        <v>44</v>
      </c>
      <c r="H1861">
        <v>0</v>
      </c>
      <c r="K1861">
        <v>38</v>
      </c>
      <c r="L1861">
        <v>178</v>
      </c>
      <c r="M1861">
        <v>47</v>
      </c>
      <c r="N1861">
        <v>28</v>
      </c>
      <c r="O1861">
        <v>26</v>
      </c>
      <c r="P1861">
        <v>7</v>
      </c>
      <c r="Q1861">
        <v>14</v>
      </c>
      <c r="R1861">
        <v>1</v>
      </c>
      <c r="S1861">
        <v>4</v>
      </c>
      <c r="T1861">
        <v>22</v>
      </c>
      <c r="U1861">
        <v>5.2105300000000003</v>
      </c>
      <c r="V1861">
        <v>3.3157899999999998</v>
      </c>
      <c r="W1861">
        <v>1.5714300000000001</v>
      </c>
      <c r="X1861">
        <v>1.6578900000000001</v>
      </c>
      <c r="Y1861">
        <v>0.123596</v>
      </c>
      <c r="Z1861">
        <v>7.8651700000000005E-2</v>
      </c>
      <c r="AA1861">
        <v>4.4943816959857899E-2</v>
      </c>
      <c r="AB1861">
        <v>0.29375000000000001</v>
      </c>
      <c r="AC1861">
        <v>1.6052599999999999</v>
      </c>
      <c r="AD1861">
        <v>0.305344</v>
      </c>
      <c r="AE1861">
        <v>0.64453099999999997</v>
      </c>
      <c r="AH1861">
        <v>5.9129399999999999</v>
      </c>
      <c r="AI1861">
        <v>-0.46074700000000002</v>
      </c>
      <c r="AJ1861">
        <v>-0.70845999999999998</v>
      </c>
      <c r="AK1861">
        <v>999</v>
      </c>
      <c r="AO1861">
        <v>16814</v>
      </c>
    </row>
    <row r="1862" spans="1:41" x14ac:dyDescent="0.45">
      <c r="A1862" t="s">
        <v>9392</v>
      </c>
      <c r="C1862">
        <v>2</v>
      </c>
      <c r="D1862">
        <v>4</v>
      </c>
      <c r="F1862">
        <v>5.7024800000000004</v>
      </c>
      <c r="G1862">
        <v>35</v>
      </c>
      <c r="H1862">
        <v>0</v>
      </c>
      <c r="K1862">
        <v>36.299999999999997</v>
      </c>
      <c r="L1862">
        <v>174</v>
      </c>
      <c r="M1862">
        <v>36</v>
      </c>
      <c r="N1862">
        <v>25</v>
      </c>
      <c r="O1862">
        <v>23</v>
      </c>
      <c r="P1862">
        <v>5</v>
      </c>
      <c r="Q1862">
        <v>26</v>
      </c>
      <c r="R1862">
        <v>1</v>
      </c>
      <c r="S1862">
        <v>6</v>
      </c>
      <c r="T1862">
        <v>33</v>
      </c>
      <c r="U1862">
        <v>8.1818200000000001</v>
      </c>
      <c r="V1862">
        <v>6.4462799999999998</v>
      </c>
      <c r="W1862">
        <v>1.2692300000000001</v>
      </c>
      <c r="X1862">
        <v>1.23967</v>
      </c>
      <c r="Y1862">
        <v>0.18965499999999999</v>
      </c>
      <c r="Z1862">
        <v>0.149425</v>
      </c>
      <c r="AA1862">
        <v>4.0229886770248399E-2</v>
      </c>
      <c r="AB1862">
        <v>0.253521</v>
      </c>
      <c r="AC1862">
        <v>1.7079899999999999</v>
      </c>
      <c r="AD1862">
        <v>0.29807699999999998</v>
      </c>
      <c r="AE1862">
        <v>0.67272699999999996</v>
      </c>
      <c r="AH1862">
        <v>5.8721199999999998</v>
      </c>
      <c r="AI1862">
        <v>-0.46126</v>
      </c>
      <c r="AJ1862">
        <v>-0.47888799999999998</v>
      </c>
      <c r="AK1862">
        <v>999</v>
      </c>
      <c r="AO1862" t="s">
        <v>9393</v>
      </c>
    </row>
    <row r="1863" spans="1:41" x14ac:dyDescent="0.45">
      <c r="A1863" t="s">
        <v>9248</v>
      </c>
      <c r="C1863">
        <v>2</v>
      </c>
      <c r="D1863">
        <v>4</v>
      </c>
      <c r="F1863">
        <v>5.5831299999999997</v>
      </c>
      <c r="G1863">
        <v>37</v>
      </c>
      <c r="H1863">
        <v>1</v>
      </c>
      <c r="K1863">
        <v>40.299999999999997</v>
      </c>
      <c r="L1863">
        <v>191</v>
      </c>
      <c r="M1863">
        <v>44</v>
      </c>
      <c r="N1863">
        <v>27</v>
      </c>
      <c r="O1863">
        <v>25</v>
      </c>
      <c r="P1863">
        <v>6</v>
      </c>
      <c r="Q1863">
        <v>22</v>
      </c>
      <c r="R1863">
        <v>1</v>
      </c>
      <c r="S1863">
        <v>5</v>
      </c>
      <c r="T1863">
        <v>31</v>
      </c>
      <c r="U1863">
        <v>6.9230799999999997</v>
      </c>
      <c r="V1863">
        <v>4.9131499999999999</v>
      </c>
      <c r="W1863">
        <v>1.40909</v>
      </c>
      <c r="X1863">
        <v>1.33995</v>
      </c>
      <c r="Y1863">
        <v>0.162304</v>
      </c>
      <c r="Z1863">
        <v>0.11518299999999999</v>
      </c>
      <c r="AA1863">
        <v>4.7120422124862602E-2</v>
      </c>
      <c r="AB1863">
        <v>0.268293</v>
      </c>
      <c r="AC1863">
        <v>1.6377200000000001</v>
      </c>
      <c r="AD1863">
        <v>0.29921300000000001</v>
      </c>
      <c r="AE1863">
        <v>0.67708299999999999</v>
      </c>
      <c r="AH1863">
        <v>5.6619900000000003</v>
      </c>
      <c r="AI1863">
        <v>-0.463335</v>
      </c>
      <c r="AJ1863">
        <v>-0.45696199999999998</v>
      </c>
      <c r="AK1863">
        <v>999</v>
      </c>
      <c r="AO1863">
        <v>16279</v>
      </c>
    </row>
    <row r="1864" spans="1:41" x14ac:dyDescent="0.45">
      <c r="A1864" t="s">
        <v>9308</v>
      </c>
      <c r="B1864" t="s">
        <v>16</v>
      </c>
      <c r="C1864">
        <v>2</v>
      </c>
      <c r="D1864">
        <v>3</v>
      </c>
      <c r="F1864">
        <v>5.2348999999999997</v>
      </c>
      <c r="G1864">
        <v>34</v>
      </c>
      <c r="H1864">
        <v>0</v>
      </c>
      <c r="K1864">
        <v>44.7</v>
      </c>
      <c r="L1864">
        <v>207</v>
      </c>
      <c r="M1864">
        <v>46</v>
      </c>
      <c r="N1864">
        <v>28</v>
      </c>
      <c r="O1864">
        <v>26</v>
      </c>
      <c r="P1864">
        <v>6</v>
      </c>
      <c r="Q1864">
        <v>28</v>
      </c>
      <c r="R1864">
        <v>1</v>
      </c>
      <c r="S1864">
        <v>2</v>
      </c>
      <c r="T1864">
        <v>37</v>
      </c>
      <c r="U1864">
        <v>7.4496599999999997</v>
      </c>
      <c r="V1864">
        <v>5.6375799999999998</v>
      </c>
      <c r="W1864">
        <v>1.3214300000000001</v>
      </c>
      <c r="X1864">
        <v>1.2080500000000001</v>
      </c>
      <c r="Y1864">
        <v>0.17874399999999999</v>
      </c>
      <c r="Z1864">
        <v>0.135266</v>
      </c>
      <c r="AA1864">
        <v>4.3478265404701198E-2</v>
      </c>
      <c r="AB1864">
        <v>0.25988699999999998</v>
      </c>
      <c r="AC1864">
        <v>1.6554800000000001</v>
      </c>
      <c r="AD1864">
        <v>0.29850700000000002</v>
      </c>
      <c r="AE1864">
        <v>0.70121900000000004</v>
      </c>
      <c r="AH1864">
        <v>5.3579499999999998</v>
      </c>
      <c r="AI1864">
        <v>-0.46458300000000002</v>
      </c>
      <c r="AJ1864">
        <v>-0.43295099999999997</v>
      </c>
      <c r="AK1864">
        <v>999</v>
      </c>
      <c r="AO1864" t="s">
        <v>9309</v>
      </c>
    </row>
    <row r="1865" spans="1:41" x14ac:dyDescent="0.45">
      <c r="A1865" t="s">
        <v>7639</v>
      </c>
      <c r="B1865" t="s">
        <v>46</v>
      </c>
      <c r="C1865">
        <v>1</v>
      </c>
      <c r="D1865">
        <v>2</v>
      </c>
      <c r="F1865">
        <v>5.7983200000000004</v>
      </c>
      <c r="G1865">
        <v>36</v>
      </c>
      <c r="H1865">
        <v>0</v>
      </c>
      <c r="K1865">
        <v>35.700000000000003</v>
      </c>
      <c r="L1865">
        <v>166</v>
      </c>
      <c r="M1865">
        <v>35</v>
      </c>
      <c r="N1865">
        <v>25</v>
      </c>
      <c r="O1865">
        <v>23</v>
      </c>
      <c r="P1865">
        <v>6</v>
      </c>
      <c r="Q1865">
        <v>24</v>
      </c>
      <c r="R1865">
        <v>1</v>
      </c>
      <c r="S1865">
        <v>4</v>
      </c>
      <c r="T1865">
        <v>33</v>
      </c>
      <c r="U1865">
        <v>8.3193300000000008</v>
      </c>
      <c r="V1865">
        <v>6.0504199999999999</v>
      </c>
      <c r="W1865">
        <v>1.375</v>
      </c>
      <c r="X1865">
        <v>1.5125999999999999</v>
      </c>
      <c r="Y1865">
        <v>0.198795</v>
      </c>
      <c r="Z1865">
        <v>0.14457800000000001</v>
      </c>
      <c r="AA1865">
        <v>5.4216876626014703E-2</v>
      </c>
      <c r="AB1865">
        <v>0.25362299999999999</v>
      </c>
      <c r="AC1865">
        <v>1.65266</v>
      </c>
      <c r="AD1865">
        <v>0.29292899999999999</v>
      </c>
      <c r="AE1865">
        <v>0.67193700000000001</v>
      </c>
      <c r="AH1865">
        <v>5.9441199999999998</v>
      </c>
      <c r="AI1865">
        <v>-0.46620699999999998</v>
      </c>
      <c r="AJ1865">
        <v>-0.57669800000000004</v>
      </c>
      <c r="AK1865">
        <v>999</v>
      </c>
      <c r="AO1865">
        <v>20827</v>
      </c>
    </row>
    <row r="1866" spans="1:41" x14ac:dyDescent="0.45">
      <c r="A1866" t="s">
        <v>9137</v>
      </c>
      <c r="C1866">
        <v>1</v>
      </c>
      <c r="D1866">
        <v>3</v>
      </c>
      <c r="F1866">
        <v>6</v>
      </c>
      <c r="G1866">
        <v>35</v>
      </c>
      <c r="H1866">
        <v>2</v>
      </c>
      <c r="K1866">
        <v>39</v>
      </c>
      <c r="L1866">
        <v>184</v>
      </c>
      <c r="M1866">
        <v>41</v>
      </c>
      <c r="N1866">
        <v>28</v>
      </c>
      <c r="O1866">
        <v>26</v>
      </c>
      <c r="P1866">
        <v>8</v>
      </c>
      <c r="Q1866">
        <v>21</v>
      </c>
      <c r="R1866">
        <v>0</v>
      </c>
      <c r="S1866">
        <v>5</v>
      </c>
      <c r="T1866">
        <v>39</v>
      </c>
      <c r="U1866">
        <v>9</v>
      </c>
      <c r="V1866">
        <v>4.8461499999999997</v>
      </c>
      <c r="W1866">
        <v>1.85714</v>
      </c>
      <c r="X1866">
        <v>1.84615</v>
      </c>
      <c r="Y1866">
        <v>0.21195700000000001</v>
      </c>
      <c r="Z1866">
        <v>0.11413</v>
      </c>
      <c r="AA1866">
        <v>9.7826078534126198E-2</v>
      </c>
      <c r="AB1866">
        <v>0.259494</v>
      </c>
      <c r="AC1866">
        <v>1.5897399999999999</v>
      </c>
      <c r="AD1866">
        <v>0.29729699999999998</v>
      </c>
      <c r="AE1866">
        <v>0.66929099999999997</v>
      </c>
      <c r="AH1866">
        <v>5.92171</v>
      </c>
      <c r="AI1866">
        <v>-0.46626600000000001</v>
      </c>
      <c r="AJ1866">
        <v>-0.64501399999999998</v>
      </c>
      <c r="AK1866">
        <v>999</v>
      </c>
      <c r="AO1866">
        <v>2895</v>
      </c>
    </row>
    <row r="1867" spans="1:41" x14ac:dyDescent="0.45">
      <c r="A1867" t="s">
        <v>9348</v>
      </c>
      <c r="B1867" t="s">
        <v>42</v>
      </c>
      <c r="C1867">
        <v>1</v>
      </c>
      <c r="D1867">
        <v>2</v>
      </c>
      <c r="F1867">
        <v>5.4</v>
      </c>
      <c r="G1867">
        <v>33</v>
      </c>
      <c r="H1867">
        <v>0</v>
      </c>
      <c r="K1867">
        <v>45</v>
      </c>
      <c r="L1867">
        <v>210</v>
      </c>
      <c r="M1867">
        <v>37</v>
      </c>
      <c r="N1867">
        <v>29</v>
      </c>
      <c r="O1867">
        <v>27</v>
      </c>
      <c r="P1867">
        <v>6</v>
      </c>
      <c r="Q1867">
        <v>33</v>
      </c>
      <c r="R1867">
        <v>2</v>
      </c>
      <c r="S1867">
        <v>11</v>
      </c>
      <c r="T1867">
        <v>51</v>
      </c>
      <c r="U1867">
        <v>10.199999999999999</v>
      </c>
      <c r="V1867">
        <v>6.6</v>
      </c>
      <c r="W1867">
        <v>1.54545</v>
      </c>
      <c r="X1867">
        <v>1.2</v>
      </c>
      <c r="Y1867">
        <v>0.24285699999999999</v>
      </c>
      <c r="Z1867">
        <v>0.157143</v>
      </c>
      <c r="AA1867">
        <v>8.5714280605316107E-2</v>
      </c>
      <c r="AB1867">
        <v>0.22289200000000001</v>
      </c>
      <c r="AC1867">
        <v>1.5555600000000001</v>
      </c>
      <c r="AD1867">
        <v>0.28440399999999999</v>
      </c>
      <c r="AE1867">
        <v>0.66558399999999995</v>
      </c>
      <c r="AH1867">
        <v>5.6550399999999996</v>
      </c>
      <c r="AI1867">
        <v>-0.46998600000000001</v>
      </c>
      <c r="AJ1867">
        <v>-0.40651700000000002</v>
      </c>
      <c r="AK1867">
        <v>999</v>
      </c>
      <c r="AO1867" t="s">
        <v>9349</v>
      </c>
    </row>
    <row r="1868" spans="1:41" x14ac:dyDescent="0.45">
      <c r="A1868" t="s">
        <v>8963</v>
      </c>
      <c r="B1868" t="s">
        <v>107</v>
      </c>
      <c r="C1868">
        <v>1</v>
      </c>
      <c r="D1868">
        <v>2</v>
      </c>
      <c r="F1868">
        <v>5.4907199999999996</v>
      </c>
      <c r="G1868">
        <v>35</v>
      </c>
      <c r="H1868">
        <v>0</v>
      </c>
      <c r="K1868">
        <v>37.700000000000003</v>
      </c>
      <c r="L1868">
        <v>178</v>
      </c>
      <c r="M1868">
        <v>41</v>
      </c>
      <c r="N1868">
        <v>25</v>
      </c>
      <c r="O1868">
        <v>23</v>
      </c>
      <c r="P1868">
        <v>7</v>
      </c>
      <c r="Q1868">
        <v>18</v>
      </c>
      <c r="R1868">
        <v>1</v>
      </c>
      <c r="S1868">
        <v>6</v>
      </c>
      <c r="T1868">
        <v>35</v>
      </c>
      <c r="U1868">
        <v>8.3554399999999998</v>
      </c>
      <c r="V1868">
        <v>4.2970800000000002</v>
      </c>
      <c r="W1868">
        <v>1.9444399999999999</v>
      </c>
      <c r="X1868">
        <v>1.67109</v>
      </c>
      <c r="Y1868">
        <v>0.196629</v>
      </c>
      <c r="Z1868">
        <v>0.10112400000000001</v>
      </c>
      <c r="AA1868">
        <v>9.5505617558956105E-2</v>
      </c>
      <c r="AB1868">
        <v>0.26623400000000003</v>
      </c>
      <c r="AC1868">
        <v>1.5649900000000001</v>
      </c>
      <c r="AD1868">
        <v>0.30357099999999998</v>
      </c>
      <c r="AE1868">
        <v>0.69105700000000003</v>
      </c>
      <c r="AH1868">
        <v>5.7218799999999996</v>
      </c>
      <c r="AI1868">
        <v>-0.47007199999999999</v>
      </c>
      <c r="AJ1868">
        <v>-0.37509900000000002</v>
      </c>
      <c r="AK1868">
        <v>999</v>
      </c>
      <c r="AO1868">
        <v>9646</v>
      </c>
    </row>
    <row r="1869" spans="1:41" x14ac:dyDescent="0.45">
      <c r="A1869" t="s">
        <v>7604</v>
      </c>
      <c r="B1869" t="s">
        <v>70</v>
      </c>
      <c r="C1869">
        <v>2</v>
      </c>
      <c r="D1869">
        <v>4</v>
      </c>
      <c r="F1869">
        <v>5.2941200000000004</v>
      </c>
      <c r="G1869">
        <v>35</v>
      </c>
      <c r="H1869">
        <v>2</v>
      </c>
      <c r="K1869">
        <v>52.7</v>
      </c>
      <c r="L1869">
        <v>249</v>
      </c>
      <c r="M1869">
        <v>53</v>
      </c>
      <c r="N1869">
        <v>33</v>
      </c>
      <c r="O1869">
        <v>31</v>
      </c>
      <c r="P1869">
        <v>7</v>
      </c>
      <c r="Q1869">
        <v>34</v>
      </c>
      <c r="R1869">
        <v>0</v>
      </c>
      <c r="S1869">
        <v>5</v>
      </c>
      <c r="T1869">
        <v>47</v>
      </c>
      <c r="U1869">
        <v>8.0265699999999995</v>
      </c>
      <c r="V1869">
        <v>5.8064499999999999</v>
      </c>
      <c r="W1869">
        <v>1.38235</v>
      </c>
      <c r="X1869">
        <v>1.1954499999999999</v>
      </c>
      <c r="Y1869">
        <v>0.18875500000000001</v>
      </c>
      <c r="Z1869">
        <v>0.136546</v>
      </c>
      <c r="AA1869">
        <v>5.2208840847015298E-2</v>
      </c>
      <c r="AB1869">
        <v>0.25238100000000002</v>
      </c>
      <c r="AC1869">
        <v>1.6508499999999999</v>
      </c>
      <c r="AD1869">
        <v>0.29487200000000002</v>
      </c>
      <c r="AE1869">
        <v>0.69948200000000005</v>
      </c>
      <c r="AH1869">
        <v>5.4182300000000003</v>
      </c>
      <c r="AI1869">
        <v>-0.47052699999999997</v>
      </c>
      <c r="AJ1869">
        <v>-0.47429900000000003</v>
      </c>
      <c r="AK1869">
        <v>999</v>
      </c>
      <c r="AO1869">
        <v>19481</v>
      </c>
    </row>
    <row r="1870" spans="1:41" x14ac:dyDescent="0.45">
      <c r="A1870" t="s">
        <v>9321</v>
      </c>
      <c r="C1870">
        <v>1</v>
      </c>
      <c r="D1870">
        <v>2</v>
      </c>
      <c r="F1870">
        <v>5.2066100000000004</v>
      </c>
      <c r="G1870">
        <v>28</v>
      </c>
      <c r="H1870">
        <v>0</v>
      </c>
      <c r="K1870">
        <v>36.299999999999997</v>
      </c>
      <c r="L1870">
        <v>171</v>
      </c>
      <c r="M1870">
        <v>35</v>
      </c>
      <c r="N1870">
        <v>22</v>
      </c>
      <c r="O1870">
        <v>21</v>
      </c>
      <c r="P1870">
        <v>5</v>
      </c>
      <c r="Q1870">
        <v>24</v>
      </c>
      <c r="R1870">
        <v>0</v>
      </c>
      <c r="S1870">
        <v>6</v>
      </c>
      <c r="T1870">
        <v>34</v>
      </c>
      <c r="U1870">
        <v>8.4297500000000003</v>
      </c>
      <c r="V1870">
        <v>5.9504099999999998</v>
      </c>
      <c r="W1870">
        <v>1.4166700000000001</v>
      </c>
      <c r="X1870">
        <v>1.23967</v>
      </c>
      <c r="Y1870">
        <v>0.19883000000000001</v>
      </c>
      <c r="Z1870">
        <v>0.140351</v>
      </c>
      <c r="AA1870">
        <v>5.8479532599449102E-2</v>
      </c>
      <c r="AB1870">
        <v>0.248227</v>
      </c>
      <c r="AC1870">
        <v>1.62534</v>
      </c>
      <c r="AD1870">
        <v>0.29411799999999999</v>
      </c>
      <c r="AE1870">
        <v>0.711538</v>
      </c>
      <c r="AH1870">
        <v>5.6517299999999997</v>
      </c>
      <c r="AI1870">
        <v>-0.471887</v>
      </c>
      <c r="AJ1870">
        <v>-0.27956799999999998</v>
      </c>
      <c r="AK1870">
        <v>999</v>
      </c>
      <c r="AO1870" t="s">
        <v>9322</v>
      </c>
    </row>
    <row r="1871" spans="1:41" x14ac:dyDescent="0.45">
      <c r="A1871" t="s">
        <v>9255</v>
      </c>
      <c r="C1871">
        <v>2</v>
      </c>
      <c r="D1871">
        <v>3</v>
      </c>
      <c r="F1871">
        <v>5.9504099999999998</v>
      </c>
      <c r="G1871">
        <v>34</v>
      </c>
      <c r="H1871">
        <v>0</v>
      </c>
      <c r="K1871">
        <v>36.299999999999997</v>
      </c>
      <c r="L1871">
        <v>175</v>
      </c>
      <c r="M1871">
        <v>35</v>
      </c>
      <c r="N1871">
        <v>26</v>
      </c>
      <c r="O1871">
        <v>24</v>
      </c>
      <c r="P1871">
        <v>6</v>
      </c>
      <c r="Q1871">
        <v>31</v>
      </c>
      <c r="R1871">
        <v>1</v>
      </c>
      <c r="S1871">
        <v>1</v>
      </c>
      <c r="T1871">
        <v>39</v>
      </c>
      <c r="U1871">
        <v>9.6694200000000006</v>
      </c>
      <c r="V1871">
        <v>7.6859500000000001</v>
      </c>
      <c r="W1871">
        <v>1.25806</v>
      </c>
      <c r="X1871">
        <v>1.4876</v>
      </c>
      <c r="Y1871">
        <v>0.222857</v>
      </c>
      <c r="Z1871">
        <v>0.17714299999999999</v>
      </c>
      <c r="AA1871">
        <v>4.5714288949966403E-2</v>
      </c>
      <c r="AB1871">
        <v>0.244755</v>
      </c>
      <c r="AC1871">
        <v>1.8181799999999999</v>
      </c>
      <c r="AD1871">
        <v>0.29591800000000001</v>
      </c>
      <c r="AE1871">
        <v>0.69444399999999995</v>
      </c>
      <c r="AH1871">
        <v>5.8996700000000004</v>
      </c>
      <c r="AI1871">
        <v>-0.47505500000000001</v>
      </c>
      <c r="AJ1871">
        <v>-0.57998700000000003</v>
      </c>
      <c r="AK1871">
        <v>999</v>
      </c>
      <c r="AO1871">
        <v>14966</v>
      </c>
    </row>
    <row r="1872" spans="1:41" x14ac:dyDescent="0.45">
      <c r="A1872" t="s">
        <v>9040</v>
      </c>
      <c r="C1872">
        <v>3</v>
      </c>
      <c r="D1872">
        <v>6</v>
      </c>
      <c r="F1872">
        <v>6.4200799999999996</v>
      </c>
      <c r="G1872">
        <v>19</v>
      </c>
      <c r="H1872">
        <v>16</v>
      </c>
      <c r="K1872">
        <v>75.7</v>
      </c>
      <c r="L1872">
        <v>371</v>
      </c>
      <c r="M1872">
        <v>90</v>
      </c>
      <c r="N1872">
        <v>58</v>
      </c>
      <c r="O1872">
        <v>54</v>
      </c>
      <c r="P1872">
        <v>14</v>
      </c>
      <c r="Q1872">
        <v>50</v>
      </c>
      <c r="R1872">
        <v>0</v>
      </c>
      <c r="S1872">
        <v>4</v>
      </c>
      <c r="T1872">
        <v>54</v>
      </c>
      <c r="U1872">
        <v>6.4200799999999996</v>
      </c>
      <c r="V1872">
        <v>5.9445199999999998</v>
      </c>
      <c r="W1872">
        <v>1.08</v>
      </c>
      <c r="X1872">
        <v>1.6644699999999999</v>
      </c>
      <c r="Y1872">
        <v>0.14555299999999999</v>
      </c>
      <c r="Z1872">
        <v>0.134771</v>
      </c>
      <c r="AA1872">
        <v>1.0781675577163599E-2</v>
      </c>
      <c r="AB1872">
        <v>0.283912</v>
      </c>
      <c r="AC1872">
        <v>1.84941</v>
      </c>
      <c r="AD1872">
        <v>0.30522100000000002</v>
      </c>
      <c r="AE1872">
        <v>0.68106299999999997</v>
      </c>
      <c r="AH1872">
        <v>6.3726099999999999</v>
      </c>
      <c r="AI1872">
        <v>-0.47596500000000003</v>
      </c>
      <c r="AJ1872">
        <v>-0.730213</v>
      </c>
      <c r="AK1872">
        <v>999</v>
      </c>
      <c r="AO1872">
        <v>10732</v>
      </c>
    </row>
    <row r="1873" spans="1:41" x14ac:dyDescent="0.45">
      <c r="A1873" t="s">
        <v>9333</v>
      </c>
      <c r="C1873">
        <v>1</v>
      </c>
      <c r="D1873">
        <v>2</v>
      </c>
      <c r="F1873">
        <v>5.86402</v>
      </c>
      <c r="G1873">
        <v>28</v>
      </c>
      <c r="H1873">
        <v>0</v>
      </c>
      <c r="K1873">
        <v>35.299999999999997</v>
      </c>
      <c r="L1873">
        <v>166</v>
      </c>
      <c r="M1873">
        <v>38</v>
      </c>
      <c r="N1873">
        <v>25</v>
      </c>
      <c r="O1873">
        <v>23</v>
      </c>
      <c r="P1873">
        <v>5</v>
      </c>
      <c r="Q1873">
        <v>21</v>
      </c>
      <c r="R1873">
        <v>0</v>
      </c>
      <c r="S1873">
        <v>5</v>
      </c>
      <c r="T1873">
        <v>26</v>
      </c>
      <c r="U1873">
        <v>6.6288999999999998</v>
      </c>
      <c r="V1873">
        <v>5.3541100000000004</v>
      </c>
      <c r="W1873">
        <v>1.2381</v>
      </c>
      <c r="X1873">
        <v>1.2747900000000001</v>
      </c>
      <c r="Y1873">
        <v>0.15662699999999999</v>
      </c>
      <c r="Z1873">
        <v>0.12650600000000001</v>
      </c>
      <c r="AA1873">
        <v>3.0120477080345098E-2</v>
      </c>
      <c r="AB1873">
        <v>0.27142899999999998</v>
      </c>
      <c r="AC1873">
        <v>1.6713899999999999</v>
      </c>
      <c r="AD1873">
        <v>0.30275200000000002</v>
      </c>
      <c r="AE1873">
        <v>0.65384600000000004</v>
      </c>
      <c r="AH1873">
        <v>5.8329399999999998</v>
      </c>
      <c r="AI1873">
        <v>-0.47750799999999999</v>
      </c>
      <c r="AJ1873">
        <v>-0.44066899999999998</v>
      </c>
      <c r="AK1873">
        <v>999</v>
      </c>
      <c r="AO1873" t="s">
        <v>9334</v>
      </c>
    </row>
    <row r="1874" spans="1:41" x14ac:dyDescent="0.45">
      <c r="A1874" t="s">
        <v>9356</v>
      </c>
      <c r="C1874">
        <v>2</v>
      </c>
      <c r="D1874">
        <v>3</v>
      </c>
      <c r="F1874">
        <v>5.2105300000000003</v>
      </c>
      <c r="G1874">
        <v>27</v>
      </c>
      <c r="H1874">
        <v>0</v>
      </c>
      <c r="K1874">
        <v>38</v>
      </c>
      <c r="L1874">
        <v>176</v>
      </c>
      <c r="M1874">
        <v>38</v>
      </c>
      <c r="N1874">
        <v>24</v>
      </c>
      <c r="O1874">
        <v>22</v>
      </c>
      <c r="P1874">
        <v>5</v>
      </c>
      <c r="Q1874">
        <v>23</v>
      </c>
      <c r="R1874">
        <v>0</v>
      </c>
      <c r="S1874">
        <v>4</v>
      </c>
      <c r="T1874">
        <v>28</v>
      </c>
      <c r="U1874">
        <v>6.6315799999999996</v>
      </c>
      <c r="V1874">
        <v>5.4473700000000003</v>
      </c>
      <c r="W1874">
        <v>1.21739</v>
      </c>
      <c r="X1874">
        <v>1.18421</v>
      </c>
      <c r="Y1874">
        <v>0.15909100000000001</v>
      </c>
      <c r="Z1874">
        <v>0.13068199999999999</v>
      </c>
      <c r="AA1874">
        <v>2.8409093618392899E-2</v>
      </c>
      <c r="AB1874">
        <v>0.25503399999999998</v>
      </c>
      <c r="AC1874">
        <v>1.6052599999999999</v>
      </c>
      <c r="AD1874">
        <v>0.28448299999999999</v>
      </c>
      <c r="AE1874">
        <v>0.68518500000000004</v>
      </c>
      <c r="AH1874">
        <v>5.6234599999999997</v>
      </c>
      <c r="AI1874">
        <v>-0.47792200000000001</v>
      </c>
      <c r="AJ1874">
        <v>-0.35958200000000001</v>
      </c>
      <c r="AK1874">
        <v>999</v>
      </c>
      <c r="AO1874" t="s">
        <v>9357</v>
      </c>
    </row>
    <row r="1875" spans="1:41" x14ac:dyDescent="0.45">
      <c r="A1875" t="s">
        <v>9236</v>
      </c>
      <c r="C1875">
        <v>1</v>
      </c>
      <c r="D1875">
        <v>1</v>
      </c>
      <c r="F1875">
        <v>6.2589899999999998</v>
      </c>
      <c r="G1875">
        <v>20</v>
      </c>
      <c r="H1875">
        <v>6</v>
      </c>
      <c r="K1875">
        <v>41.7</v>
      </c>
      <c r="L1875">
        <v>201</v>
      </c>
      <c r="M1875">
        <v>47</v>
      </c>
      <c r="N1875">
        <v>31</v>
      </c>
      <c r="O1875">
        <v>29</v>
      </c>
      <c r="P1875">
        <v>8</v>
      </c>
      <c r="Q1875">
        <v>26</v>
      </c>
      <c r="R1875">
        <v>0</v>
      </c>
      <c r="S1875">
        <v>3</v>
      </c>
      <c r="T1875">
        <v>32</v>
      </c>
      <c r="U1875">
        <v>6.9064699999999997</v>
      </c>
      <c r="V1875">
        <v>5.61151</v>
      </c>
      <c r="W1875">
        <v>1.2307699999999999</v>
      </c>
      <c r="X1875">
        <v>1.72662</v>
      </c>
      <c r="Y1875">
        <v>0.15920400000000001</v>
      </c>
      <c r="Z1875">
        <v>0.129353</v>
      </c>
      <c r="AA1875">
        <v>2.9850736260414099E-2</v>
      </c>
      <c r="AB1875">
        <v>0.273256</v>
      </c>
      <c r="AC1875">
        <v>1.7505999999999999</v>
      </c>
      <c r="AD1875">
        <v>0.29545500000000002</v>
      </c>
      <c r="AE1875">
        <v>0.67961199999999999</v>
      </c>
      <c r="AH1875">
        <v>6.3006000000000002</v>
      </c>
      <c r="AI1875">
        <v>-0.47821599999999997</v>
      </c>
      <c r="AJ1875">
        <v>-0.63783199999999995</v>
      </c>
      <c r="AK1875">
        <v>999</v>
      </c>
      <c r="AO1875">
        <v>11776</v>
      </c>
    </row>
    <row r="1876" spans="1:41" x14ac:dyDescent="0.45">
      <c r="A1876" t="s">
        <v>9300</v>
      </c>
      <c r="C1876">
        <v>1</v>
      </c>
      <c r="D1876">
        <v>2</v>
      </c>
      <c r="F1876">
        <v>5.8753700000000002</v>
      </c>
      <c r="G1876">
        <v>27</v>
      </c>
      <c r="H1876">
        <v>0</v>
      </c>
      <c r="K1876">
        <v>33.700000000000003</v>
      </c>
      <c r="L1876">
        <v>163</v>
      </c>
      <c r="M1876">
        <v>38</v>
      </c>
      <c r="N1876">
        <v>24</v>
      </c>
      <c r="O1876">
        <v>22</v>
      </c>
      <c r="P1876">
        <v>5</v>
      </c>
      <c r="Q1876">
        <v>22</v>
      </c>
      <c r="R1876">
        <v>0</v>
      </c>
      <c r="S1876">
        <v>2</v>
      </c>
      <c r="T1876">
        <v>26</v>
      </c>
      <c r="U1876">
        <v>6.9436200000000001</v>
      </c>
      <c r="V1876">
        <v>5.8753700000000002</v>
      </c>
      <c r="W1876">
        <v>1.1818200000000001</v>
      </c>
      <c r="X1876">
        <v>1.33531</v>
      </c>
      <c r="Y1876">
        <v>0.15950900000000001</v>
      </c>
      <c r="Z1876">
        <v>0.13496900000000001</v>
      </c>
      <c r="AA1876">
        <v>2.45398730039596E-2</v>
      </c>
      <c r="AB1876">
        <v>0.27338099999999999</v>
      </c>
      <c r="AC1876">
        <v>1.7804199999999999</v>
      </c>
      <c r="AD1876">
        <v>0.30555599999999999</v>
      </c>
      <c r="AE1876">
        <v>0.67924499999999999</v>
      </c>
      <c r="AH1876">
        <v>5.7773000000000003</v>
      </c>
      <c r="AI1876">
        <v>-0.48110000000000003</v>
      </c>
      <c r="AJ1876">
        <v>-0.59681200000000001</v>
      </c>
      <c r="AK1876">
        <v>999</v>
      </c>
      <c r="AO1876" t="s">
        <v>9301</v>
      </c>
    </row>
    <row r="1877" spans="1:41" x14ac:dyDescent="0.45">
      <c r="A1877" t="s">
        <v>9361</v>
      </c>
      <c r="B1877" t="s">
        <v>18</v>
      </c>
      <c r="C1877">
        <v>1</v>
      </c>
      <c r="D1877">
        <v>3</v>
      </c>
      <c r="F1877">
        <v>5.7857099999999999</v>
      </c>
      <c r="G1877">
        <v>24</v>
      </c>
      <c r="H1877">
        <v>0</v>
      </c>
      <c r="K1877">
        <v>28</v>
      </c>
      <c r="L1877">
        <v>135</v>
      </c>
      <c r="M1877">
        <v>26</v>
      </c>
      <c r="N1877">
        <v>19</v>
      </c>
      <c r="O1877">
        <v>18</v>
      </c>
      <c r="P1877">
        <v>3</v>
      </c>
      <c r="Q1877">
        <v>21</v>
      </c>
      <c r="R1877">
        <v>0</v>
      </c>
      <c r="S1877">
        <v>8</v>
      </c>
      <c r="T1877">
        <v>24</v>
      </c>
      <c r="U1877">
        <v>7.7142900000000001</v>
      </c>
      <c r="V1877">
        <v>6.75</v>
      </c>
      <c r="W1877">
        <v>1.14286</v>
      </c>
      <c r="X1877">
        <v>0.96428599999999998</v>
      </c>
      <c r="Y1877">
        <v>0.17777799999999999</v>
      </c>
      <c r="Z1877">
        <v>0.155556</v>
      </c>
      <c r="AA1877">
        <v>2.2222220897674502E-2</v>
      </c>
      <c r="AB1877">
        <v>0.245283</v>
      </c>
      <c r="AC1877">
        <v>1.6785699999999999</v>
      </c>
      <c r="AD1877">
        <v>0.29113899999999998</v>
      </c>
      <c r="AE1877">
        <v>0.65420599999999995</v>
      </c>
      <c r="AH1877">
        <v>6.0407500000000001</v>
      </c>
      <c r="AI1877">
        <v>-0.48132200000000003</v>
      </c>
      <c r="AJ1877">
        <v>-0.34139900000000001</v>
      </c>
      <c r="AK1877">
        <v>999</v>
      </c>
      <c r="AO1877" t="s">
        <v>9362</v>
      </c>
    </row>
    <row r="1878" spans="1:41" x14ac:dyDescent="0.45">
      <c r="A1878" t="s">
        <v>9315</v>
      </c>
      <c r="C1878">
        <v>1</v>
      </c>
      <c r="D1878">
        <v>2</v>
      </c>
      <c r="F1878">
        <v>6</v>
      </c>
      <c r="G1878">
        <v>29</v>
      </c>
      <c r="H1878">
        <v>0</v>
      </c>
      <c r="K1878">
        <v>30</v>
      </c>
      <c r="L1878">
        <v>145</v>
      </c>
      <c r="M1878">
        <v>32</v>
      </c>
      <c r="N1878">
        <v>21</v>
      </c>
      <c r="O1878">
        <v>20</v>
      </c>
      <c r="P1878">
        <v>5</v>
      </c>
      <c r="Q1878">
        <v>23</v>
      </c>
      <c r="R1878">
        <v>0</v>
      </c>
      <c r="S1878">
        <v>2</v>
      </c>
      <c r="T1878">
        <v>28</v>
      </c>
      <c r="U1878">
        <v>8.4</v>
      </c>
      <c r="V1878">
        <v>6.9</v>
      </c>
      <c r="W1878">
        <v>1.21739</v>
      </c>
      <c r="X1878">
        <v>1.5</v>
      </c>
      <c r="Y1878">
        <v>0.193103</v>
      </c>
      <c r="Z1878">
        <v>0.15862100000000001</v>
      </c>
      <c r="AA1878">
        <v>3.4482762217521598E-2</v>
      </c>
      <c r="AB1878">
        <v>0.26666699999999999</v>
      </c>
      <c r="AC1878">
        <v>1.8333299999999999</v>
      </c>
      <c r="AD1878">
        <v>0.31034499999999998</v>
      </c>
      <c r="AE1878">
        <v>0.70833299999999999</v>
      </c>
      <c r="AH1878">
        <v>6.05504</v>
      </c>
      <c r="AI1878">
        <v>-0.48286400000000002</v>
      </c>
      <c r="AJ1878">
        <v>-0.40437299999999998</v>
      </c>
      <c r="AK1878">
        <v>999</v>
      </c>
      <c r="AO1878">
        <v>16459</v>
      </c>
    </row>
    <row r="1879" spans="1:41" x14ac:dyDescent="0.45">
      <c r="A1879" t="s">
        <v>9367</v>
      </c>
      <c r="C1879">
        <v>2</v>
      </c>
      <c r="D1879">
        <v>3</v>
      </c>
      <c r="F1879">
        <v>5.1136400000000002</v>
      </c>
      <c r="G1879">
        <v>25</v>
      </c>
      <c r="H1879">
        <v>0</v>
      </c>
      <c r="K1879">
        <v>44</v>
      </c>
      <c r="L1879">
        <v>198</v>
      </c>
      <c r="M1879">
        <v>43</v>
      </c>
      <c r="N1879">
        <v>27</v>
      </c>
      <c r="O1879">
        <v>25</v>
      </c>
      <c r="P1879">
        <v>5</v>
      </c>
      <c r="Q1879">
        <v>21</v>
      </c>
      <c r="R1879">
        <v>0</v>
      </c>
      <c r="S1879">
        <v>7</v>
      </c>
      <c r="T1879">
        <v>27</v>
      </c>
      <c r="U1879">
        <v>5.5227300000000001</v>
      </c>
      <c r="V1879">
        <v>4.2954499999999998</v>
      </c>
      <c r="W1879">
        <v>1.2857099999999999</v>
      </c>
      <c r="X1879">
        <v>1.0227299999999999</v>
      </c>
      <c r="Y1879">
        <v>0.13636400000000001</v>
      </c>
      <c r="Z1879">
        <v>0.106061</v>
      </c>
      <c r="AA1879">
        <v>3.0303031206130902E-2</v>
      </c>
      <c r="AB1879">
        <v>0.25294100000000003</v>
      </c>
      <c r="AC1879">
        <v>1.45455</v>
      </c>
      <c r="AD1879">
        <v>0.275362</v>
      </c>
      <c r="AE1879">
        <v>0.64912300000000001</v>
      </c>
      <c r="AH1879">
        <v>5.4141300000000001</v>
      </c>
      <c r="AI1879">
        <v>-0.48550500000000002</v>
      </c>
      <c r="AJ1879">
        <v>-0.43046200000000001</v>
      </c>
      <c r="AK1879">
        <v>999</v>
      </c>
      <c r="AO1879" t="s">
        <v>9368</v>
      </c>
    </row>
    <row r="1880" spans="1:41" x14ac:dyDescent="0.45">
      <c r="A1880" t="s">
        <v>9365</v>
      </c>
      <c r="B1880" t="s">
        <v>70</v>
      </c>
      <c r="C1880">
        <v>1</v>
      </c>
      <c r="D1880">
        <v>2</v>
      </c>
      <c r="F1880">
        <v>5.5045900000000003</v>
      </c>
      <c r="G1880">
        <v>28</v>
      </c>
      <c r="H1880">
        <v>1</v>
      </c>
      <c r="K1880">
        <v>32.700000000000003</v>
      </c>
      <c r="L1880">
        <v>156</v>
      </c>
      <c r="M1880">
        <v>30</v>
      </c>
      <c r="N1880">
        <v>21</v>
      </c>
      <c r="O1880">
        <v>20</v>
      </c>
      <c r="P1880">
        <v>4</v>
      </c>
      <c r="Q1880">
        <v>27</v>
      </c>
      <c r="R1880">
        <v>1</v>
      </c>
      <c r="S1880">
        <v>5</v>
      </c>
      <c r="T1880">
        <v>31</v>
      </c>
      <c r="U1880">
        <v>8.5321099999999994</v>
      </c>
      <c r="V1880">
        <v>7.43119</v>
      </c>
      <c r="W1880">
        <v>1.14815</v>
      </c>
      <c r="X1880">
        <v>1.1009199999999999</v>
      </c>
      <c r="Y1880">
        <v>0.19871800000000001</v>
      </c>
      <c r="Z1880">
        <v>0.17307700000000001</v>
      </c>
      <c r="AA1880">
        <v>2.5641024112701399E-2</v>
      </c>
      <c r="AB1880">
        <v>0.24193500000000001</v>
      </c>
      <c r="AC1880">
        <v>1.74312</v>
      </c>
      <c r="AD1880">
        <v>0.29213499999999998</v>
      </c>
      <c r="AE1880">
        <v>0.70038900000000004</v>
      </c>
      <c r="AH1880">
        <v>5.8850100000000003</v>
      </c>
      <c r="AI1880">
        <v>-0.48878300000000002</v>
      </c>
      <c r="AJ1880">
        <v>-0.374616</v>
      </c>
      <c r="AK1880">
        <v>999</v>
      </c>
      <c r="AO1880" t="s">
        <v>9366</v>
      </c>
    </row>
    <row r="1881" spans="1:41" x14ac:dyDescent="0.45">
      <c r="A1881" t="s">
        <v>9247</v>
      </c>
      <c r="B1881" t="s">
        <v>59</v>
      </c>
      <c r="C1881">
        <v>1</v>
      </c>
      <c r="D1881">
        <v>2</v>
      </c>
      <c r="F1881">
        <v>5.1063799999999997</v>
      </c>
      <c r="G1881">
        <v>39</v>
      </c>
      <c r="H1881">
        <v>0</v>
      </c>
      <c r="K1881">
        <v>42.3</v>
      </c>
      <c r="L1881">
        <v>190</v>
      </c>
      <c r="M1881">
        <v>46</v>
      </c>
      <c r="N1881">
        <v>26</v>
      </c>
      <c r="O1881">
        <v>24</v>
      </c>
      <c r="P1881">
        <v>7</v>
      </c>
      <c r="Q1881">
        <v>16</v>
      </c>
      <c r="R1881">
        <v>1</v>
      </c>
      <c r="S1881">
        <v>4</v>
      </c>
      <c r="T1881">
        <v>29</v>
      </c>
      <c r="U1881">
        <v>6.17021</v>
      </c>
      <c r="V1881">
        <v>3.4042599999999998</v>
      </c>
      <c r="W1881">
        <v>1.8125</v>
      </c>
      <c r="X1881">
        <v>1.48936</v>
      </c>
      <c r="Y1881">
        <v>0.15263199999999999</v>
      </c>
      <c r="Z1881">
        <v>8.4210499999999994E-2</v>
      </c>
      <c r="AA1881">
        <v>6.8421050906181294E-2</v>
      </c>
      <c r="AB1881">
        <v>0.270588</v>
      </c>
      <c r="AC1881">
        <v>1.4657199999999999</v>
      </c>
      <c r="AD1881">
        <v>0.291045</v>
      </c>
      <c r="AE1881">
        <v>0.68965500000000002</v>
      </c>
      <c r="AH1881">
        <v>5.4536199999999999</v>
      </c>
      <c r="AI1881">
        <v>-0.489815</v>
      </c>
      <c r="AJ1881">
        <v>-0.42160999999999998</v>
      </c>
      <c r="AK1881">
        <v>999</v>
      </c>
      <c r="AO1881">
        <v>15594</v>
      </c>
    </row>
    <row r="1882" spans="1:41" x14ac:dyDescent="0.45">
      <c r="A1882" t="s">
        <v>9299</v>
      </c>
      <c r="B1882" t="s">
        <v>59</v>
      </c>
      <c r="C1882">
        <v>2</v>
      </c>
      <c r="D1882">
        <v>2</v>
      </c>
      <c r="F1882">
        <v>5.44794</v>
      </c>
      <c r="G1882">
        <v>38</v>
      </c>
      <c r="H1882">
        <v>0</v>
      </c>
      <c r="K1882">
        <v>41.3</v>
      </c>
      <c r="L1882">
        <v>184</v>
      </c>
      <c r="M1882">
        <v>39</v>
      </c>
      <c r="N1882">
        <v>27</v>
      </c>
      <c r="O1882">
        <v>25</v>
      </c>
      <c r="P1882">
        <v>7</v>
      </c>
      <c r="Q1882">
        <v>24</v>
      </c>
      <c r="R1882">
        <v>2</v>
      </c>
      <c r="S1882">
        <v>4</v>
      </c>
      <c r="T1882">
        <v>40</v>
      </c>
      <c r="U1882">
        <v>8.7167100000000008</v>
      </c>
      <c r="V1882">
        <v>5.2300199999999997</v>
      </c>
      <c r="W1882">
        <v>1.6666700000000001</v>
      </c>
      <c r="X1882">
        <v>1.52542</v>
      </c>
      <c r="Y1882">
        <v>0.217391</v>
      </c>
      <c r="Z1882">
        <v>0.130435</v>
      </c>
      <c r="AA1882">
        <v>8.6956515908241203E-2</v>
      </c>
      <c r="AB1882">
        <v>0.25</v>
      </c>
      <c r="AC1882">
        <v>1.52542</v>
      </c>
      <c r="AD1882">
        <v>0.29357800000000001</v>
      </c>
      <c r="AE1882">
        <v>0.67669199999999996</v>
      </c>
      <c r="AH1882">
        <v>5.5552799999999998</v>
      </c>
      <c r="AI1882">
        <v>-0.490097</v>
      </c>
      <c r="AJ1882">
        <v>-0.49482300000000001</v>
      </c>
      <c r="AK1882">
        <v>999</v>
      </c>
      <c r="AO1882">
        <v>16631</v>
      </c>
    </row>
    <row r="1883" spans="1:41" x14ac:dyDescent="0.45">
      <c r="A1883" t="s">
        <v>9401</v>
      </c>
      <c r="B1883" t="s">
        <v>155</v>
      </c>
      <c r="C1883">
        <v>3</v>
      </c>
      <c r="D1883">
        <v>5</v>
      </c>
      <c r="F1883">
        <v>5.0107100000000004</v>
      </c>
      <c r="G1883">
        <v>41</v>
      </c>
      <c r="H1883">
        <v>0</v>
      </c>
      <c r="K1883">
        <v>46.7</v>
      </c>
      <c r="L1883">
        <v>220</v>
      </c>
      <c r="M1883">
        <v>40</v>
      </c>
      <c r="N1883">
        <v>28</v>
      </c>
      <c r="O1883">
        <v>26</v>
      </c>
      <c r="P1883">
        <v>5</v>
      </c>
      <c r="Q1883">
        <v>41</v>
      </c>
      <c r="R1883">
        <v>1</v>
      </c>
      <c r="S1883">
        <v>4</v>
      </c>
      <c r="T1883">
        <v>49</v>
      </c>
      <c r="U1883">
        <v>9.4432500000000008</v>
      </c>
      <c r="V1883">
        <v>7.9015000000000004</v>
      </c>
      <c r="W1883">
        <v>1.19512</v>
      </c>
      <c r="X1883">
        <v>0.96359700000000004</v>
      </c>
      <c r="Y1883">
        <v>0.22272700000000001</v>
      </c>
      <c r="Z1883">
        <v>0.186364</v>
      </c>
      <c r="AA1883">
        <v>3.63636314868927E-2</v>
      </c>
      <c r="AB1883">
        <v>0.228571</v>
      </c>
      <c r="AC1883">
        <v>1.73448</v>
      </c>
      <c r="AD1883">
        <v>0.28925600000000001</v>
      </c>
      <c r="AE1883">
        <v>0.71621599999999996</v>
      </c>
      <c r="AH1883">
        <v>5.43919</v>
      </c>
      <c r="AI1883">
        <v>-0.49298999999999998</v>
      </c>
      <c r="AJ1883">
        <v>-0.211453</v>
      </c>
      <c r="AK1883">
        <v>999</v>
      </c>
      <c r="AO1883">
        <v>23449</v>
      </c>
    </row>
    <row r="1884" spans="1:41" x14ac:dyDescent="0.45">
      <c r="A1884" t="s">
        <v>9142</v>
      </c>
      <c r="B1884" t="s">
        <v>107</v>
      </c>
      <c r="C1884">
        <v>1</v>
      </c>
      <c r="D1884">
        <v>1</v>
      </c>
      <c r="F1884">
        <v>5.77982</v>
      </c>
      <c r="G1884">
        <v>34</v>
      </c>
      <c r="H1884">
        <v>2</v>
      </c>
      <c r="K1884">
        <v>32.700000000000003</v>
      </c>
      <c r="L1884">
        <v>160</v>
      </c>
      <c r="M1884">
        <v>34</v>
      </c>
      <c r="N1884">
        <v>22</v>
      </c>
      <c r="O1884">
        <v>21</v>
      </c>
      <c r="P1884">
        <v>7</v>
      </c>
      <c r="Q1884">
        <v>26</v>
      </c>
      <c r="R1884">
        <v>1</v>
      </c>
      <c r="S1884">
        <v>1</v>
      </c>
      <c r="T1884">
        <v>38</v>
      </c>
      <c r="U1884">
        <v>10.4587</v>
      </c>
      <c r="V1884">
        <v>7.1559600000000003</v>
      </c>
      <c r="W1884">
        <v>1.4615400000000001</v>
      </c>
      <c r="X1884">
        <v>1.9266099999999999</v>
      </c>
      <c r="Y1884">
        <v>0.23749999999999999</v>
      </c>
      <c r="Z1884">
        <v>0.16250000000000001</v>
      </c>
      <c r="AA1884">
        <v>7.5000002980232197E-2</v>
      </c>
      <c r="AB1884">
        <v>0.25563900000000001</v>
      </c>
      <c r="AC1884">
        <v>1.8348599999999999</v>
      </c>
      <c r="AD1884">
        <v>0.30681799999999998</v>
      </c>
      <c r="AE1884">
        <v>0.75697199999999998</v>
      </c>
      <c r="AH1884">
        <v>6.1908200000000004</v>
      </c>
      <c r="AI1884">
        <v>-0.49726999999999999</v>
      </c>
      <c r="AJ1884">
        <v>-0.278223</v>
      </c>
      <c r="AK1884">
        <v>999</v>
      </c>
      <c r="AO1884">
        <v>12910</v>
      </c>
    </row>
    <row r="1885" spans="1:41" x14ac:dyDescent="0.45">
      <c r="A1885" t="s">
        <v>9110</v>
      </c>
      <c r="C1885">
        <v>1</v>
      </c>
      <c r="D1885">
        <v>3</v>
      </c>
      <c r="F1885">
        <v>6.2460599999999999</v>
      </c>
      <c r="G1885">
        <v>40</v>
      </c>
      <c r="H1885">
        <v>1</v>
      </c>
      <c r="K1885">
        <v>31.7</v>
      </c>
      <c r="L1885">
        <v>157</v>
      </c>
      <c r="M1885">
        <v>37</v>
      </c>
      <c r="N1885">
        <v>24</v>
      </c>
      <c r="O1885">
        <v>22</v>
      </c>
      <c r="P1885">
        <v>7</v>
      </c>
      <c r="Q1885">
        <v>21</v>
      </c>
      <c r="R1885">
        <v>1</v>
      </c>
      <c r="S1885">
        <v>1</v>
      </c>
      <c r="T1885">
        <v>31</v>
      </c>
      <c r="U1885">
        <v>8.8012599999999992</v>
      </c>
      <c r="V1885">
        <v>5.9621399999999998</v>
      </c>
      <c r="W1885">
        <v>1.4761899999999999</v>
      </c>
      <c r="X1885">
        <v>1.9873799999999999</v>
      </c>
      <c r="Y1885">
        <v>0.19745199999999999</v>
      </c>
      <c r="Z1885">
        <v>0.13375799999999999</v>
      </c>
      <c r="AA1885">
        <v>6.36942684650421E-2</v>
      </c>
      <c r="AB1885">
        <v>0.27407399999999998</v>
      </c>
      <c r="AC1885">
        <v>1.82965</v>
      </c>
      <c r="AD1885">
        <v>0.309278</v>
      </c>
      <c r="AE1885">
        <v>0.70539399999999997</v>
      </c>
      <c r="AH1885">
        <v>6.2518900000000004</v>
      </c>
      <c r="AI1885">
        <v>-0.49958599999999997</v>
      </c>
      <c r="AJ1885">
        <v>-0.59737099999999999</v>
      </c>
      <c r="AK1885">
        <v>999</v>
      </c>
      <c r="AO1885">
        <v>11426</v>
      </c>
    </row>
    <row r="1886" spans="1:41" x14ac:dyDescent="0.45">
      <c r="A1886" t="s">
        <v>9323</v>
      </c>
      <c r="C1886">
        <v>2</v>
      </c>
      <c r="D1886">
        <v>3</v>
      </c>
      <c r="F1886">
        <v>6.3739400000000002</v>
      </c>
      <c r="G1886">
        <v>27</v>
      </c>
      <c r="H1886">
        <v>1</v>
      </c>
      <c r="K1886">
        <v>35.299999999999997</v>
      </c>
      <c r="L1886">
        <v>170</v>
      </c>
      <c r="M1886">
        <v>38</v>
      </c>
      <c r="N1886">
        <v>27</v>
      </c>
      <c r="O1886">
        <v>25</v>
      </c>
      <c r="P1886">
        <v>6</v>
      </c>
      <c r="Q1886">
        <v>23</v>
      </c>
      <c r="R1886">
        <v>1</v>
      </c>
      <c r="S1886">
        <v>6</v>
      </c>
      <c r="T1886">
        <v>29</v>
      </c>
      <c r="U1886">
        <v>7.39377</v>
      </c>
      <c r="V1886">
        <v>5.86402</v>
      </c>
      <c r="W1886">
        <v>1.2608699999999999</v>
      </c>
      <c r="X1886">
        <v>1.5297499999999999</v>
      </c>
      <c r="Y1886">
        <v>0.17058799999999999</v>
      </c>
      <c r="Z1886">
        <v>0.135294</v>
      </c>
      <c r="AA1886">
        <v>3.5294115543365402E-2</v>
      </c>
      <c r="AB1886">
        <v>0.26950400000000002</v>
      </c>
      <c r="AC1886">
        <v>1.7280500000000001</v>
      </c>
      <c r="AD1886">
        <v>0.30188700000000002</v>
      </c>
      <c r="AE1886">
        <v>0.64638799999999996</v>
      </c>
      <c r="AH1886">
        <v>6.2862</v>
      </c>
      <c r="AI1886">
        <v>-0.50067499999999998</v>
      </c>
      <c r="AJ1886">
        <v>-0.655169</v>
      </c>
      <c r="AK1886">
        <v>999</v>
      </c>
      <c r="AO1886" t="s">
        <v>9324</v>
      </c>
    </row>
    <row r="1887" spans="1:41" x14ac:dyDescent="0.45">
      <c r="A1887" t="s">
        <v>9396</v>
      </c>
      <c r="B1887" t="s">
        <v>89</v>
      </c>
      <c r="C1887">
        <v>3</v>
      </c>
      <c r="D1887">
        <v>3</v>
      </c>
      <c r="F1887">
        <v>5</v>
      </c>
      <c r="G1887">
        <v>36</v>
      </c>
      <c r="H1887">
        <v>0</v>
      </c>
      <c r="K1887">
        <v>54</v>
      </c>
      <c r="L1887">
        <v>247</v>
      </c>
      <c r="M1887">
        <v>53</v>
      </c>
      <c r="N1887">
        <v>32</v>
      </c>
      <c r="O1887">
        <v>30</v>
      </c>
      <c r="P1887">
        <v>6</v>
      </c>
      <c r="Q1887">
        <v>27</v>
      </c>
      <c r="R1887">
        <v>0</v>
      </c>
      <c r="S1887">
        <v>9</v>
      </c>
      <c r="T1887">
        <v>41</v>
      </c>
      <c r="U1887">
        <v>6.8333300000000001</v>
      </c>
      <c r="V1887">
        <v>4.5</v>
      </c>
      <c r="W1887">
        <v>1.5185200000000001</v>
      </c>
      <c r="X1887">
        <v>1</v>
      </c>
      <c r="Y1887">
        <v>0.165992</v>
      </c>
      <c r="Z1887">
        <v>0.10931200000000001</v>
      </c>
      <c r="AA1887">
        <v>5.6680157780647202E-2</v>
      </c>
      <c r="AB1887">
        <v>0.25118499999999999</v>
      </c>
      <c r="AC1887">
        <v>1.4814799999999999</v>
      </c>
      <c r="AD1887">
        <v>0.28658499999999998</v>
      </c>
      <c r="AE1887">
        <v>0.67039099999999996</v>
      </c>
      <c r="AH1887">
        <v>5.1809700000000003</v>
      </c>
      <c r="AI1887">
        <v>-0.50248000000000004</v>
      </c>
      <c r="AJ1887">
        <v>-0.42368299999999998</v>
      </c>
      <c r="AK1887">
        <v>999</v>
      </c>
      <c r="AO1887" t="s">
        <v>9397</v>
      </c>
    </row>
    <row r="1888" spans="1:41" x14ac:dyDescent="0.45">
      <c r="A1888" t="s">
        <v>9129</v>
      </c>
      <c r="C1888">
        <v>2</v>
      </c>
      <c r="D1888">
        <v>3</v>
      </c>
      <c r="F1888">
        <v>6.0383399999999998</v>
      </c>
      <c r="G1888">
        <v>33</v>
      </c>
      <c r="H1888">
        <v>0</v>
      </c>
      <c r="K1888">
        <v>31.3</v>
      </c>
      <c r="L1888">
        <v>154</v>
      </c>
      <c r="M1888">
        <v>35</v>
      </c>
      <c r="N1888">
        <v>22</v>
      </c>
      <c r="O1888">
        <v>21</v>
      </c>
      <c r="P1888">
        <v>6</v>
      </c>
      <c r="Q1888">
        <v>19</v>
      </c>
      <c r="R1888">
        <v>0</v>
      </c>
      <c r="S1888">
        <v>5</v>
      </c>
      <c r="T1888">
        <v>28</v>
      </c>
      <c r="U1888">
        <v>8.0511199999999992</v>
      </c>
      <c r="V1888">
        <v>5.46326</v>
      </c>
      <c r="W1888">
        <v>1.4736800000000001</v>
      </c>
      <c r="X1888">
        <v>1.7252400000000001</v>
      </c>
      <c r="Y1888">
        <v>0.18181800000000001</v>
      </c>
      <c r="Z1888">
        <v>0.123377</v>
      </c>
      <c r="AA1888">
        <v>5.8441564440727199E-2</v>
      </c>
      <c r="AB1888">
        <v>0.269231</v>
      </c>
      <c r="AC1888">
        <v>1.7252400000000001</v>
      </c>
      <c r="AD1888">
        <v>0.30208299999999999</v>
      </c>
      <c r="AE1888">
        <v>0.70175399999999999</v>
      </c>
      <c r="AH1888">
        <v>6.2582399999999998</v>
      </c>
      <c r="AI1888">
        <v>-0.51311399999999996</v>
      </c>
      <c r="AJ1888">
        <v>-0.514015</v>
      </c>
      <c r="AK1888">
        <v>999</v>
      </c>
      <c r="AO1888">
        <v>12249</v>
      </c>
    </row>
    <row r="1889" spans="1:41" x14ac:dyDescent="0.45">
      <c r="A1889" t="s">
        <v>9193</v>
      </c>
      <c r="C1889">
        <v>1</v>
      </c>
      <c r="D1889">
        <v>2</v>
      </c>
      <c r="F1889">
        <v>6.0550499999999996</v>
      </c>
      <c r="G1889">
        <v>23</v>
      </c>
      <c r="H1889">
        <v>0</v>
      </c>
      <c r="K1889">
        <v>32.700000000000003</v>
      </c>
      <c r="L1889">
        <v>159</v>
      </c>
      <c r="M1889">
        <v>35</v>
      </c>
      <c r="N1889">
        <v>24</v>
      </c>
      <c r="O1889">
        <v>22</v>
      </c>
      <c r="P1889">
        <v>5</v>
      </c>
      <c r="Q1889">
        <v>21</v>
      </c>
      <c r="R1889">
        <v>1</v>
      </c>
      <c r="S1889">
        <v>5</v>
      </c>
      <c r="T1889">
        <v>26</v>
      </c>
      <c r="U1889">
        <v>7.1559600000000003</v>
      </c>
      <c r="V1889">
        <v>5.77982</v>
      </c>
      <c r="W1889">
        <v>1.2381</v>
      </c>
      <c r="X1889">
        <v>1.37615</v>
      </c>
      <c r="Y1889">
        <v>0.163522</v>
      </c>
      <c r="Z1889">
        <v>0.132075</v>
      </c>
      <c r="AA1889">
        <v>3.1446546316146802E-2</v>
      </c>
      <c r="AB1889">
        <v>0.263158</v>
      </c>
      <c r="AC1889">
        <v>1.71254</v>
      </c>
      <c r="AD1889">
        <v>0.29411799999999999</v>
      </c>
      <c r="AE1889">
        <v>0.653061</v>
      </c>
      <c r="AH1889">
        <v>6.0379100000000001</v>
      </c>
      <c r="AI1889">
        <v>-0.51411300000000004</v>
      </c>
      <c r="AJ1889">
        <v>-0.68566899999999997</v>
      </c>
      <c r="AK1889">
        <v>999</v>
      </c>
      <c r="AO1889" t="s">
        <v>9194</v>
      </c>
    </row>
    <row r="1890" spans="1:41" x14ac:dyDescent="0.45">
      <c r="A1890" t="s">
        <v>9388</v>
      </c>
      <c r="C1890">
        <v>2</v>
      </c>
      <c r="D1890">
        <v>4</v>
      </c>
      <c r="F1890">
        <v>5.5945900000000002</v>
      </c>
      <c r="G1890">
        <v>29</v>
      </c>
      <c r="H1890">
        <v>1</v>
      </c>
      <c r="K1890">
        <v>37</v>
      </c>
      <c r="L1890">
        <v>178</v>
      </c>
      <c r="M1890">
        <v>38</v>
      </c>
      <c r="N1890">
        <v>25</v>
      </c>
      <c r="O1890">
        <v>23</v>
      </c>
      <c r="P1890">
        <v>5</v>
      </c>
      <c r="Q1890">
        <v>28</v>
      </c>
      <c r="R1890">
        <v>2</v>
      </c>
      <c r="S1890">
        <v>3</v>
      </c>
      <c r="T1890">
        <v>32</v>
      </c>
      <c r="U1890">
        <v>7.7837800000000001</v>
      </c>
      <c r="V1890">
        <v>6.81081</v>
      </c>
      <c r="W1890">
        <v>1.14286</v>
      </c>
      <c r="X1890">
        <v>1.2162200000000001</v>
      </c>
      <c r="Y1890">
        <v>0.17977499999999999</v>
      </c>
      <c r="Z1890">
        <v>0.157303</v>
      </c>
      <c r="AA1890">
        <v>2.2471904754638599E-2</v>
      </c>
      <c r="AB1890">
        <v>0.25850299999999998</v>
      </c>
      <c r="AC1890">
        <v>1.7837799999999999</v>
      </c>
      <c r="AD1890">
        <v>0.3</v>
      </c>
      <c r="AE1890">
        <v>0.69491499999999995</v>
      </c>
      <c r="AH1890">
        <v>5.7955800000000002</v>
      </c>
      <c r="AI1890">
        <v>-0.51701799999999998</v>
      </c>
      <c r="AJ1890">
        <v>-0.55104699999999995</v>
      </c>
      <c r="AK1890">
        <v>999</v>
      </c>
      <c r="AO1890" t="s">
        <v>9389</v>
      </c>
    </row>
    <row r="1891" spans="1:41" x14ac:dyDescent="0.45">
      <c r="A1891" t="s">
        <v>9288</v>
      </c>
      <c r="C1891">
        <v>3</v>
      </c>
      <c r="D1891">
        <v>4</v>
      </c>
      <c r="F1891">
        <v>5.3616999999999999</v>
      </c>
      <c r="G1891">
        <v>30</v>
      </c>
      <c r="H1891">
        <v>0</v>
      </c>
      <c r="K1891">
        <v>47</v>
      </c>
      <c r="L1891">
        <v>222</v>
      </c>
      <c r="M1891">
        <v>49</v>
      </c>
      <c r="N1891">
        <v>30</v>
      </c>
      <c r="O1891">
        <v>28</v>
      </c>
      <c r="P1891">
        <v>7</v>
      </c>
      <c r="Q1891">
        <v>29</v>
      </c>
      <c r="R1891">
        <v>1</v>
      </c>
      <c r="S1891">
        <v>2</v>
      </c>
      <c r="T1891">
        <v>40</v>
      </c>
      <c r="U1891">
        <v>7.6595700000000004</v>
      </c>
      <c r="V1891">
        <v>5.5531899999999998</v>
      </c>
      <c r="W1891">
        <v>1.37931</v>
      </c>
      <c r="X1891">
        <v>1.34043</v>
      </c>
      <c r="Y1891">
        <v>0.18018000000000001</v>
      </c>
      <c r="Z1891">
        <v>0.130631</v>
      </c>
      <c r="AA1891">
        <v>4.9549549818038899E-2</v>
      </c>
      <c r="AB1891">
        <v>0.25654500000000002</v>
      </c>
      <c r="AC1891">
        <v>1.65957</v>
      </c>
      <c r="AD1891">
        <v>0.29166700000000001</v>
      </c>
      <c r="AE1891">
        <v>0.70381199999999999</v>
      </c>
      <c r="AH1891">
        <v>5.4678100000000001</v>
      </c>
      <c r="AI1891">
        <v>-0.518451</v>
      </c>
      <c r="AJ1891">
        <v>-0.51791299999999996</v>
      </c>
      <c r="AK1891">
        <v>999</v>
      </c>
      <c r="AO1891">
        <v>19285</v>
      </c>
    </row>
    <row r="1892" spans="1:41" x14ac:dyDescent="0.45">
      <c r="A1892" t="s">
        <v>9119</v>
      </c>
      <c r="C1892">
        <v>0</v>
      </c>
      <c r="D1892">
        <v>0</v>
      </c>
      <c r="F1892">
        <v>6.6101700000000001</v>
      </c>
      <c r="G1892">
        <v>16</v>
      </c>
      <c r="H1892">
        <v>0</v>
      </c>
      <c r="K1892">
        <v>17.7</v>
      </c>
      <c r="L1892">
        <v>88</v>
      </c>
      <c r="M1892">
        <v>19</v>
      </c>
      <c r="N1892">
        <v>14</v>
      </c>
      <c r="O1892">
        <v>13</v>
      </c>
      <c r="P1892">
        <v>3</v>
      </c>
      <c r="Q1892">
        <v>14</v>
      </c>
      <c r="R1892">
        <v>0</v>
      </c>
      <c r="S1892">
        <v>4</v>
      </c>
      <c r="T1892">
        <v>12</v>
      </c>
      <c r="U1892">
        <v>6.1016899999999996</v>
      </c>
      <c r="V1892">
        <v>7.1186400000000001</v>
      </c>
      <c r="W1892">
        <v>0.85714299999999999</v>
      </c>
      <c r="X1892">
        <v>1.52542</v>
      </c>
      <c r="Y1892">
        <v>0.13636400000000001</v>
      </c>
      <c r="Z1892">
        <v>0.15909100000000001</v>
      </c>
      <c r="AA1892">
        <v>-2.2727265954017601E-2</v>
      </c>
      <c r="AB1892">
        <v>0.27142899999999998</v>
      </c>
      <c r="AC1892">
        <v>1.8644099999999999</v>
      </c>
      <c r="AD1892">
        <v>0.29090899999999997</v>
      </c>
      <c r="AE1892">
        <v>0.65972200000000003</v>
      </c>
      <c r="AH1892">
        <v>7.1533499999999997</v>
      </c>
      <c r="AI1892">
        <v>-0.51879600000000003</v>
      </c>
      <c r="AJ1892">
        <v>-0.40624900000000003</v>
      </c>
      <c r="AK1892">
        <v>999</v>
      </c>
      <c r="AO1892" t="s">
        <v>9120</v>
      </c>
    </row>
    <row r="1893" spans="1:41" x14ac:dyDescent="0.45">
      <c r="A1893" t="s">
        <v>9147</v>
      </c>
      <c r="B1893" t="s">
        <v>130</v>
      </c>
      <c r="C1893">
        <v>1</v>
      </c>
      <c r="D1893">
        <v>2</v>
      </c>
      <c r="F1893">
        <v>6.4086699999999999</v>
      </c>
      <c r="G1893">
        <v>23</v>
      </c>
      <c r="H1893">
        <v>3</v>
      </c>
      <c r="K1893">
        <v>32.299999999999997</v>
      </c>
      <c r="L1893">
        <v>159</v>
      </c>
      <c r="M1893">
        <v>37</v>
      </c>
      <c r="N1893">
        <v>25</v>
      </c>
      <c r="O1893">
        <v>23</v>
      </c>
      <c r="P1893">
        <v>7</v>
      </c>
      <c r="Q1893">
        <v>21</v>
      </c>
      <c r="R1893">
        <v>0</v>
      </c>
      <c r="S1893">
        <v>3</v>
      </c>
      <c r="T1893">
        <v>27</v>
      </c>
      <c r="U1893">
        <v>7.5232200000000002</v>
      </c>
      <c r="V1893">
        <v>5.8513900000000003</v>
      </c>
      <c r="W1893">
        <v>1.2857099999999999</v>
      </c>
      <c r="X1893">
        <v>1.9504600000000001</v>
      </c>
      <c r="Y1893">
        <v>0.16981099999999999</v>
      </c>
      <c r="Z1893">
        <v>0.132075</v>
      </c>
      <c r="AA1893">
        <v>3.7735849618911702E-2</v>
      </c>
      <c r="AB1893">
        <v>0.27407399999999998</v>
      </c>
      <c r="AC1893">
        <v>1.7956700000000001</v>
      </c>
      <c r="AD1893">
        <v>0.29703000000000002</v>
      </c>
      <c r="AE1893">
        <v>0.68464700000000001</v>
      </c>
      <c r="AH1893">
        <v>6.6296499999999998</v>
      </c>
      <c r="AI1893">
        <v>-0.52112899999999995</v>
      </c>
      <c r="AJ1893">
        <v>-0.53946499999999997</v>
      </c>
      <c r="AK1893">
        <v>999</v>
      </c>
      <c r="AO1893">
        <v>10756</v>
      </c>
    </row>
    <row r="1894" spans="1:41" x14ac:dyDescent="0.45">
      <c r="A1894" t="s">
        <v>9220</v>
      </c>
      <c r="C1894">
        <v>1</v>
      </c>
      <c r="D1894">
        <v>4</v>
      </c>
      <c r="F1894">
        <v>6.41221</v>
      </c>
      <c r="G1894">
        <v>20</v>
      </c>
      <c r="H1894">
        <v>5</v>
      </c>
      <c r="K1894">
        <v>39.299999999999997</v>
      </c>
      <c r="L1894">
        <v>194</v>
      </c>
      <c r="M1894">
        <v>44</v>
      </c>
      <c r="N1894">
        <v>30</v>
      </c>
      <c r="O1894">
        <v>28</v>
      </c>
      <c r="P1894">
        <v>8</v>
      </c>
      <c r="Q1894">
        <v>31</v>
      </c>
      <c r="R1894">
        <v>0</v>
      </c>
      <c r="S1894">
        <v>1</v>
      </c>
      <c r="T1894">
        <v>35</v>
      </c>
      <c r="U1894">
        <v>8.0152699999999992</v>
      </c>
      <c r="V1894">
        <v>7.09924</v>
      </c>
      <c r="W1894">
        <v>1.12903</v>
      </c>
      <c r="X1894">
        <v>1.83206</v>
      </c>
      <c r="Y1894">
        <v>0.18041199999999999</v>
      </c>
      <c r="Z1894">
        <v>0.15979399999999999</v>
      </c>
      <c r="AA1894">
        <v>2.0618557929992599E-2</v>
      </c>
      <c r="AB1894">
        <v>0.27160499999999999</v>
      </c>
      <c r="AC1894">
        <v>1.9084000000000001</v>
      </c>
      <c r="AD1894">
        <v>0.30252099999999998</v>
      </c>
      <c r="AE1894">
        <v>0.70532899999999998</v>
      </c>
      <c r="AH1894">
        <v>6.5629299999999997</v>
      </c>
      <c r="AI1894">
        <v>-0.52116899999999999</v>
      </c>
      <c r="AJ1894">
        <v>-0.53171599999999997</v>
      </c>
      <c r="AK1894">
        <v>999</v>
      </c>
      <c r="AO1894">
        <v>3542</v>
      </c>
    </row>
    <row r="1895" spans="1:41" x14ac:dyDescent="0.45">
      <c r="A1895" t="s">
        <v>9373</v>
      </c>
      <c r="C1895">
        <v>1</v>
      </c>
      <c r="D1895">
        <v>2</v>
      </c>
      <c r="F1895">
        <v>6.8231000000000002</v>
      </c>
      <c r="G1895">
        <v>27</v>
      </c>
      <c r="H1895">
        <v>0</v>
      </c>
      <c r="K1895">
        <v>27.7</v>
      </c>
      <c r="L1895">
        <v>136</v>
      </c>
      <c r="M1895">
        <v>30</v>
      </c>
      <c r="N1895">
        <v>22</v>
      </c>
      <c r="O1895">
        <v>21</v>
      </c>
      <c r="P1895">
        <v>5</v>
      </c>
      <c r="Q1895">
        <v>23</v>
      </c>
      <c r="R1895">
        <v>0</v>
      </c>
      <c r="S1895">
        <v>2</v>
      </c>
      <c r="T1895">
        <v>24</v>
      </c>
      <c r="U1895">
        <v>7.7978300000000003</v>
      </c>
      <c r="V1895">
        <v>7.4729200000000002</v>
      </c>
      <c r="W1895">
        <v>1.04348</v>
      </c>
      <c r="X1895">
        <v>1.6245499999999999</v>
      </c>
      <c r="Y1895">
        <v>0.17647099999999999</v>
      </c>
      <c r="Z1895">
        <v>0.16911799999999999</v>
      </c>
      <c r="AA1895">
        <v>7.3529481887817296E-3</v>
      </c>
      <c r="AB1895">
        <v>0.27027000000000001</v>
      </c>
      <c r="AC1895">
        <v>1.9133599999999999</v>
      </c>
      <c r="AD1895">
        <v>0.30487799999999998</v>
      </c>
      <c r="AE1895">
        <v>0.67391299999999998</v>
      </c>
      <c r="AH1895">
        <v>6.5763400000000001</v>
      </c>
      <c r="AI1895">
        <v>-0.523281</v>
      </c>
      <c r="AJ1895">
        <v>-0.63907400000000003</v>
      </c>
      <c r="AK1895">
        <v>999</v>
      </c>
      <c r="AO1895" t="s">
        <v>9374</v>
      </c>
    </row>
    <row r="1896" spans="1:41" x14ac:dyDescent="0.45">
      <c r="A1896" t="s">
        <v>9369</v>
      </c>
      <c r="B1896" t="s">
        <v>89</v>
      </c>
      <c r="C1896">
        <v>3</v>
      </c>
      <c r="D1896">
        <v>3</v>
      </c>
      <c r="F1896">
        <v>5.2693199999999996</v>
      </c>
      <c r="G1896">
        <v>26</v>
      </c>
      <c r="H1896">
        <v>2</v>
      </c>
      <c r="K1896">
        <v>42.7</v>
      </c>
      <c r="L1896">
        <v>198</v>
      </c>
      <c r="M1896">
        <v>41</v>
      </c>
      <c r="N1896">
        <v>27</v>
      </c>
      <c r="O1896">
        <v>25</v>
      </c>
      <c r="P1896">
        <v>6</v>
      </c>
      <c r="Q1896">
        <v>24</v>
      </c>
      <c r="R1896">
        <v>0</v>
      </c>
      <c r="S1896">
        <v>9</v>
      </c>
      <c r="T1896">
        <v>36</v>
      </c>
      <c r="U1896">
        <v>7.5878199999999998</v>
      </c>
      <c r="V1896">
        <v>5.0585500000000003</v>
      </c>
      <c r="W1896">
        <v>1.5</v>
      </c>
      <c r="X1896">
        <v>1.26464</v>
      </c>
      <c r="Y1896">
        <v>0.18181800000000001</v>
      </c>
      <c r="Z1896">
        <v>0.121212</v>
      </c>
      <c r="AA1896">
        <v>6.06060624122619E-2</v>
      </c>
      <c r="AB1896">
        <v>0.24848500000000001</v>
      </c>
      <c r="AC1896">
        <v>1.5222500000000001</v>
      </c>
      <c r="AD1896">
        <v>0.284553</v>
      </c>
      <c r="AE1896">
        <v>0.67137800000000003</v>
      </c>
      <c r="AH1896">
        <v>5.7140599999999999</v>
      </c>
      <c r="AI1896">
        <v>-0.52549100000000004</v>
      </c>
      <c r="AJ1896">
        <v>-0.382021</v>
      </c>
      <c r="AK1896">
        <v>999</v>
      </c>
      <c r="AO1896" t="s">
        <v>9370</v>
      </c>
    </row>
    <row r="1897" spans="1:41" x14ac:dyDescent="0.45">
      <c r="A1897" t="s">
        <v>7599</v>
      </c>
      <c r="B1897" t="s">
        <v>178</v>
      </c>
      <c r="C1897">
        <v>0</v>
      </c>
      <c r="D1897">
        <v>0</v>
      </c>
      <c r="F1897">
        <v>6</v>
      </c>
      <c r="G1897">
        <v>31</v>
      </c>
      <c r="H1897">
        <v>0</v>
      </c>
      <c r="K1897">
        <v>30</v>
      </c>
      <c r="L1897">
        <v>148</v>
      </c>
      <c r="M1897">
        <v>28</v>
      </c>
      <c r="N1897">
        <v>21</v>
      </c>
      <c r="O1897">
        <v>20</v>
      </c>
      <c r="P1897">
        <v>6</v>
      </c>
      <c r="Q1897">
        <v>22</v>
      </c>
      <c r="R1897">
        <v>0</v>
      </c>
      <c r="S1897">
        <v>7</v>
      </c>
      <c r="T1897">
        <v>38</v>
      </c>
      <c r="U1897">
        <v>11.4</v>
      </c>
      <c r="V1897">
        <v>6.6</v>
      </c>
      <c r="W1897">
        <v>1.7272700000000001</v>
      </c>
      <c r="X1897">
        <v>1.8</v>
      </c>
      <c r="Y1897">
        <v>0.25675700000000001</v>
      </c>
      <c r="Z1897">
        <v>0.148649</v>
      </c>
      <c r="AA1897">
        <v>0.108108103275299</v>
      </c>
      <c r="AB1897">
        <v>0.235294</v>
      </c>
      <c r="AC1897">
        <v>1.6666700000000001</v>
      </c>
      <c r="AD1897">
        <v>0.29333300000000001</v>
      </c>
      <c r="AE1897">
        <v>0.69711500000000004</v>
      </c>
      <c r="AH1897">
        <v>6.2217099999999999</v>
      </c>
      <c r="AI1897">
        <v>-0.52617400000000003</v>
      </c>
      <c r="AJ1897">
        <v>-0.51386200000000004</v>
      </c>
      <c r="AK1897">
        <v>999</v>
      </c>
      <c r="AO1897">
        <v>16074</v>
      </c>
    </row>
    <row r="1898" spans="1:41" x14ac:dyDescent="0.45">
      <c r="A1898" t="s">
        <v>7610</v>
      </c>
      <c r="C1898">
        <v>2</v>
      </c>
      <c r="D1898">
        <v>5</v>
      </c>
      <c r="F1898">
        <v>5.5606400000000002</v>
      </c>
      <c r="G1898">
        <v>48</v>
      </c>
      <c r="H1898">
        <v>0</v>
      </c>
      <c r="K1898">
        <v>43.7</v>
      </c>
      <c r="L1898">
        <v>196</v>
      </c>
      <c r="M1898">
        <v>52</v>
      </c>
      <c r="N1898">
        <v>29</v>
      </c>
      <c r="O1898">
        <v>27</v>
      </c>
      <c r="P1898">
        <v>9</v>
      </c>
      <c r="Q1898">
        <v>12</v>
      </c>
      <c r="R1898">
        <v>1</v>
      </c>
      <c r="S1898">
        <v>5</v>
      </c>
      <c r="T1898">
        <v>28</v>
      </c>
      <c r="U1898">
        <v>5.7665899999999999</v>
      </c>
      <c r="V1898">
        <v>2.4714</v>
      </c>
      <c r="W1898">
        <v>2.3333300000000001</v>
      </c>
      <c r="X1898">
        <v>1.85355</v>
      </c>
      <c r="Y1898">
        <v>0.14285700000000001</v>
      </c>
      <c r="Z1898">
        <v>6.1224500000000001E-2</v>
      </c>
      <c r="AA1898">
        <v>8.16326588392257E-2</v>
      </c>
      <c r="AB1898">
        <v>0.29050300000000001</v>
      </c>
      <c r="AC1898">
        <v>1.4645300000000001</v>
      </c>
      <c r="AD1898">
        <v>0.302817</v>
      </c>
      <c r="AE1898">
        <v>0.68093400000000004</v>
      </c>
      <c r="AH1898">
        <v>5.8179699999999999</v>
      </c>
      <c r="AI1898">
        <v>-0.53521200000000002</v>
      </c>
      <c r="AJ1898">
        <v>-0.478045</v>
      </c>
      <c r="AK1898">
        <v>999</v>
      </c>
      <c r="AO1898">
        <v>15288</v>
      </c>
    </row>
    <row r="1899" spans="1:41" x14ac:dyDescent="0.45">
      <c r="A1899" t="s">
        <v>9262</v>
      </c>
      <c r="C1899">
        <v>3</v>
      </c>
      <c r="D1899">
        <v>5</v>
      </c>
      <c r="F1899">
        <v>5.8125</v>
      </c>
      <c r="G1899">
        <v>21</v>
      </c>
      <c r="H1899">
        <v>8</v>
      </c>
      <c r="K1899">
        <v>48</v>
      </c>
      <c r="L1899">
        <v>231</v>
      </c>
      <c r="M1899">
        <v>56</v>
      </c>
      <c r="N1899">
        <v>33</v>
      </c>
      <c r="O1899">
        <v>31</v>
      </c>
      <c r="P1899">
        <v>7</v>
      </c>
      <c r="Q1899">
        <v>30</v>
      </c>
      <c r="R1899">
        <v>0</v>
      </c>
      <c r="S1899">
        <v>4</v>
      </c>
      <c r="T1899">
        <v>27</v>
      </c>
      <c r="U1899">
        <v>5.0625</v>
      </c>
      <c r="V1899">
        <v>5.625</v>
      </c>
      <c r="W1899">
        <v>0.9</v>
      </c>
      <c r="X1899">
        <v>1.3125</v>
      </c>
      <c r="Y1899">
        <v>0.116883</v>
      </c>
      <c r="Z1899">
        <v>0.12987000000000001</v>
      </c>
      <c r="AA1899">
        <v>-1.2987017631530699E-2</v>
      </c>
      <c r="AB1899">
        <v>0.28426400000000002</v>
      </c>
      <c r="AC1899">
        <v>1.7916700000000001</v>
      </c>
      <c r="AD1899">
        <v>0.30061300000000002</v>
      </c>
      <c r="AE1899">
        <v>0.69553799999999999</v>
      </c>
      <c r="AH1899">
        <v>6.1508700000000003</v>
      </c>
      <c r="AI1899">
        <v>-0.54194399999999998</v>
      </c>
      <c r="AJ1899">
        <v>-0.38418000000000002</v>
      </c>
      <c r="AK1899">
        <v>999</v>
      </c>
      <c r="AO1899" t="s">
        <v>9263</v>
      </c>
    </row>
    <row r="1900" spans="1:41" x14ac:dyDescent="0.45">
      <c r="A1900" t="s">
        <v>9350</v>
      </c>
      <c r="C1900">
        <v>2</v>
      </c>
      <c r="D1900">
        <v>3</v>
      </c>
      <c r="F1900">
        <v>5.2693199999999996</v>
      </c>
      <c r="G1900">
        <v>37</v>
      </c>
      <c r="H1900">
        <v>0</v>
      </c>
      <c r="K1900">
        <v>42.7</v>
      </c>
      <c r="L1900">
        <v>199</v>
      </c>
      <c r="M1900">
        <v>43</v>
      </c>
      <c r="N1900">
        <v>27</v>
      </c>
      <c r="O1900">
        <v>25</v>
      </c>
      <c r="P1900">
        <v>7</v>
      </c>
      <c r="Q1900">
        <v>27</v>
      </c>
      <c r="R1900">
        <v>1</v>
      </c>
      <c r="S1900">
        <v>3</v>
      </c>
      <c r="T1900">
        <v>37</v>
      </c>
      <c r="U1900">
        <v>7.7985899999999999</v>
      </c>
      <c r="V1900">
        <v>5.6908700000000003</v>
      </c>
      <c r="W1900">
        <v>1.3703700000000001</v>
      </c>
      <c r="X1900">
        <v>1.4754100000000001</v>
      </c>
      <c r="Y1900">
        <v>0.18593000000000001</v>
      </c>
      <c r="Z1900">
        <v>0.13567799999999999</v>
      </c>
      <c r="AA1900">
        <v>5.0251245498657199E-2</v>
      </c>
      <c r="AB1900">
        <v>0.254438</v>
      </c>
      <c r="AC1900">
        <v>1.63934</v>
      </c>
      <c r="AD1900">
        <v>0.28799999999999998</v>
      </c>
      <c r="AE1900">
        <v>0.71428599999999998</v>
      </c>
      <c r="AH1900">
        <v>5.7609000000000004</v>
      </c>
      <c r="AI1900">
        <v>-0.54619899999999999</v>
      </c>
      <c r="AJ1900">
        <v>-0.48280299999999998</v>
      </c>
      <c r="AK1900">
        <v>999</v>
      </c>
      <c r="AO1900">
        <v>18332</v>
      </c>
    </row>
    <row r="1901" spans="1:41" x14ac:dyDescent="0.45">
      <c r="A1901" t="s">
        <v>7617</v>
      </c>
      <c r="B1901" t="s">
        <v>42</v>
      </c>
      <c r="C1901">
        <v>2</v>
      </c>
      <c r="D1901">
        <v>3</v>
      </c>
      <c r="F1901">
        <v>5.9542000000000002</v>
      </c>
      <c r="G1901">
        <v>43</v>
      </c>
      <c r="H1901">
        <v>0</v>
      </c>
      <c r="K1901">
        <v>39.299999999999997</v>
      </c>
      <c r="L1901">
        <v>190</v>
      </c>
      <c r="M1901">
        <v>43</v>
      </c>
      <c r="N1901">
        <v>28</v>
      </c>
      <c r="O1901">
        <v>26</v>
      </c>
      <c r="P1901">
        <v>8</v>
      </c>
      <c r="Q1901">
        <v>24</v>
      </c>
      <c r="R1901">
        <v>1</v>
      </c>
      <c r="S1901">
        <v>3</v>
      </c>
      <c r="T1901">
        <v>39</v>
      </c>
      <c r="U1901">
        <v>8.9313000000000002</v>
      </c>
      <c r="V1901">
        <v>5.4961799999999998</v>
      </c>
      <c r="W1901">
        <v>1.625</v>
      </c>
      <c r="X1901">
        <v>1.83206</v>
      </c>
      <c r="Y1901">
        <v>0.205263</v>
      </c>
      <c r="Z1901">
        <v>0.12631600000000001</v>
      </c>
      <c r="AA1901">
        <v>7.8947365283965995E-2</v>
      </c>
      <c r="AB1901">
        <v>0.26380399999999998</v>
      </c>
      <c r="AC1901">
        <v>1.7048300000000001</v>
      </c>
      <c r="AD1901">
        <v>0.30172399999999999</v>
      </c>
      <c r="AE1901">
        <v>0.69892500000000002</v>
      </c>
      <c r="AH1901">
        <v>5.9776899999999999</v>
      </c>
      <c r="AI1901">
        <v>-0.54815899999999995</v>
      </c>
      <c r="AJ1901">
        <v>-0.61519100000000004</v>
      </c>
      <c r="AK1901">
        <v>999</v>
      </c>
      <c r="AO1901">
        <v>6399</v>
      </c>
    </row>
    <row r="1902" spans="1:41" x14ac:dyDescent="0.45">
      <c r="A1902" t="s">
        <v>9253</v>
      </c>
      <c r="C1902">
        <v>1</v>
      </c>
      <c r="D1902">
        <v>3</v>
      </c>
      <c r="F1902">
        <v>5.9504099999999998</v>
      </c>
      <c r="G1902">
        <v>43</v>
      </c>
      <c r="H1902">
        <v>1</v>
      </c>
      <c r="K1902">
        <v>36.299999999999997</v>
      </c>
      <c r="L1902">
        <v>171</v>
      </c>
      <c r="M1902">
        <v>38</v>
      </c>
      <c r="N1902">
        <v>26</v>
      </c>
      <c r="O1902">
        <v>24</v>
      </c>
      <c r="P1902">
        <v>7</v>
      </c>
      <c r="Q1902">
        <v>23</v>
      </c>
      <c r="R1902">
        <v>1</v>
      </c>
      <c r="S1902">
        <v>3</v>
      </c>
      <c r="T1902">
        <v>33</v>
      </c>
      <c r="U1902">
        <v>8.1818200000000001</v>
      </c>
      <c r="V1902">
        <v>5.7024800000000004</v>
      </c>
      <c r="W1902">
        <v>1.4347799999999999</v>
      </c>
      <c r="X1902">
        <v>1.7355400000000001</v>
      </c>
      <c r="Y1902">
        <v>0.19298199999999999</v>
      </c>
      <c r="Z1902">
        <v>0.13450300000000001</v>
      </c>
      <c r="AA1902">
        <v>5.8479532599449102E-2</v>
      </c>
      <c r="AB1902">
        <v>0.262069</v>
      </c>
      <c r="AC1902">
        <v>1.6804399999999999</v>
      </c>
      <c r="AD1902">
        <v>0.295238</v>
      </c>
      <c r="AE1902">
        <v>0.68359400000000003</v>
      </c>
      <c r="AH1902">
        <v>6.0925099999999999</v>
      </c>
      <c r="AI1902">
        <v>-0.54996500000000004</v>
      </c>
      <c r="AJ1902">
        <v>-0.56917399999999996</v>
      </c>
      <c r="AK1902">
        <v>999</v>
      </c>
      <c r="AO1902">
        <v>10133</v>
      </c>
    </row>
    <row r="1903" spans="1:41" x14ac:dyDescent="0.45">
      <c r="A1903" t="s">
        <v>9234</v>
      </c>
      <c r="C1903">
        <v>2</v>
      </c>
      <c r="D1903">
        <v>3</v>
      </c>
      <c r="F1903">
        <v>5.8746700000000001</v>
      </c>
      <c r="G1903">
        <v>30</v>
      </c>
      <c r="H1903">
        <v>0</v>
      </c>
      <c r="K1903">
        <v>38.299999999999997</v>
      </c>
      <c r="L1903">
        <v>183</v>
      </c>
      <c r="M1903">
        <v>42</v>
      </c>
      <c r="N1903">
        <v>27</v>
      </c>
      <c r="O1903">
        <v>25</v>
      </c>
      <c r="P1903">
        <v>7</v>
      </c>
      <c r="Q1903">
        <v>24</v>
      </c>
      <c r="R1903">
        <v>1</v>
      </c>
      <c r="S1903">
        <v>1</v>
      </c>
      <c r="T1903">
        <v>32</v>
      </c>
      <c r="U1903">
        <v>7.5195800000000004</v>
      </c>
      <c r="V1903">
        <v>5.6396899999999999</v>
      </c>
      <c r="W1903">
        <v>1.3333299999999999</v>
      </c>
      <c r="X1903">
        <v>1.6449100000000001</v>
      </c>
      <c r="Y1903">
        <v>0.17486299999999999</v>
      </c>
      <c r="Z1903">
        <v>0.13114799999999999</v>
      </c>
      <c r="AA1903">
        <v>4.3715849518775898E-2</v>
      </c>
      <c r="AB1903">
        <v>0.26582299999999998</v>
      </c>
      <c r="AC1903">
        <v>1.7232400000000001</v>
      </c>
      <c r="AD1903">
        <v>0.29411799999999999</v>
      </c>
      <c r="AE1903">
        <v>0.69394999999999996</v>
      </c>
      <c r="AH1903">
        <v>5.9182300000000003</v>
      </c>
      <c r="AI1903">
        <v>-0.55405099999999996</v>
      </c>
      <c r="AJ1903">
        <v>-0.714005</v>
      </c>
      <c r="AK1903">
        <v>999</v>
      </c>
      <c r="AO1903" t="s">
        <v>9235</v>
      </c>
    </row>
    <row r="1904" spans="1:41" x14ac:dyDescent="0.45">
      <c r="A1904" t="s">
        <v>7563</v>
      </c>
      <c r="B1904" t="s">
        <v>70</v>
      </c>
      <c r="C1904">
        <v>2</v>
      </c>
      <c r="D1904">
        <v>3</v>
      </c>
      <c r="F1904">
        <v>5.3071299999999999</v>
      </c>
      <c r="G1904">
        <v>34</v>
      </c>
      <c r="H1904">
        <v>0</v>
      </c>
      <c r="K1904">
        <v>40.700000000000003</v>
      </c>
      <c r="L1904">
        <v>194</v>
      </c>
      <c r="M1904">
        <v>48</v>
      </c>
      <c r="N1904">
        <v>26</v>
      </c>
      <c r="O1904">
        <v>24</v>
      </c>
      <c r="P1904">
        <v>7</v>
      </c>
      <c r="Q1904">
        <v>19</v>
      </c>
      <c r="R1904">
        <v>1</v>
      </c>
      <c r="S1904">
        <v>3</v>
      </c>
      <c r="T1904">
        <v>30</v>
      </c>
      <c r="U1904">
        <v>6.6339100000000002</v>
      </c>
      <c r="V1904">
        <v>4.2014699999999996</v>
      </c>
      <c r="W1904">
        <v>1.5789500000000001</v>
      </c>
      <c r="X1904">
        <v>1.5479099999999999</v>
      </c>
      <c r="Y1904">
        <v>0.154639</v>
      </c>
      <c r="Z1904">
        <v>9.79381E-2</v>
      </c>
      <c r="AA1904">
        <v>5.6701026856899199E-2</v>
      </c>
      <c r="AB1904">
        <v>0.27906999999999998</v>
      </c>
      <c r="AC1904">
        <v>1.64619</v>
      </c>
      <c r="AD1904">
        <v>0.30370399999999997</v>
      </c>
      <c r="AE1904">
        <v>0.71678299999999995</v>
      </c>
      <c r="AH1904">
        <v>5.6383299999999998</v>
      </c>
      <c r="AI1904">
        <v>-0.56003800000000004</v>
      </c>
      <c r="AJ1904">
        <v>-0.51554500000000003</v>
      </c>
      <c r="AK1904">
        <v>999</v>
      </c>
      <c r="AO1904">
        <v>3237</v>
      </c>
    </row>
    <row r="1905" spans="1:41" x14ac:dyDescent="0.45">
      <c r="A1905" t="s">
        <v>7411</v>
      </c>
      <c r="B1905" t="s">
        <v>21</v>
      </c>
      <c r="C1905">
        <v>4</v>
      </c>
      <c r="D1905">
        <v>6</v>
      </c>
      <c r="F1905">
        <v>5.4</v>
      </c>
      <c r="G1905">
        <v>49</v>
      </c>
      <c r="H1905">
        <v>0</v>
      </c>
      <c r="K1905">
        <v>45</v>
      </c>
      <c r="L1905">
        <v>206</v>
      </c>
      <c r="M1905">
        <v>42</v>
      </c>
      <c r="N1905">
        <v>29</v>
      </c>
      <c r="O1905">
        <v>27</v>
      </c>
      <c r="P1905">
        <v>9</v>
      </c>
      <c r="Q1905">
        <v>27</v>
      </c>
      <c r="R1905">
        <v>1</v>
      </c>
      <c r="S1905">
        <v>3</v>
      </c>
      <c r="T1905">
        <v>51</v>
      </c>
      <c r="U1905">
        <v>10.199999999999999</v>
      </c>
      <c r="V1905">
        <v>5.4</v>
      </c>
      <c r="W1905">
        <v>1.88889</v>
      </c>
      <c r="X1905">
        <v>1.8</v>
      </c>
      <c r="Y1905">
        <v>0.24757299999999999</v>
      </c>
      <c r="Z1905">
        <v>0.13106799999999999</v>
      </c>
      <c r="AA1905">
        <v>0.11650484800338699</v>
      </c>
      <c r="AB1905">
        <v>0.23863599999999999</v>
      </c>
      <c r="AC1905">
        <v>1.5333300000000001</v>
      </c>
      <c r="AD1905">
        <v>0.28448299999999999</v>
      </c>
      <c r="AE1905">
        <v>0.70921999999999996</v>
      </c>
      <c r="AH1905">
        <v>5.5883700000000003</v>
      </c>
      <c r="AI1905">
        <v>-0.56117499999999998</v>
      </c>
      <c r="AJ1905">
        <v>-0.52789600000000003</v>
      </c>
      <c r="AK1905">
        <v>999</v>
      </c>
      <c r="AO1905">
        <v>6655</v>
      </c>
    </row>
    <row r="1906" spans="1:41" x14ac:dyDescent="0.45">
      <c r="A1906" t="s">
        <v>9378</v>
      </c>
      <c r="C1906">
        <v>1</v>
      </c>
      <c r="D1906">
        <v>3</v>
      </c>
      <c r="F1906">
        <v>5.9142900000000003</v>
      </c>
      <c r="G1906">
        <v>26</v>
      </c>
      <c r="H1906">
        <v>0</v>
      </c>
      <c r="K1906">
        <v>35</v>
      </c>
      <c r="L1906">
        <v>168</v>
      </c>
      <c r="M1906">
        <v>39</v>
      </c>
      <c r="N1906">
        <v>25</v>
      </c>
      <c r="O1906">
        <v>23</v>
      </c>
      <c r="P1906">
        <v>5</v>
      </c>
      <c r="Q1906">
        <v>23</v>
      </c>
      <c r="R1906">
        <v>1</v>
      </c>
      <c r="S1906">
        <v>4</v>
      </c>
      <c r="T1906">
        <v>24</v>
      </c>
      <c r="U1906">
        <v>6.17143</v>
      </c>
      <c r="V1906">
        <v>5.9142900000000003</v>
      </c>
      <c r="W1906">
        <v>1.04348</v>
      </c>
      <c r="X1906">
        <v>1.2857099999999999</v>
      </c>
      <c r="Y1906">
        <v>0.14285700000000001</v>
      </c>
      <c r="Z1906">
        <v>0.136905</v>
      </c>
      <c r="AA1906">
        <v>5.9523880481719901E-3</v>
      </c>
      <c r="AB1906">
        <v>0.27659600000000001</v>
      </c>
      <c r="AC1906">
        <v>1.7714300000000001</v>
      </c>
      <c r="AD1906">
        <v>0.30357099999999998</v>
      </c>
      <c r="AE1906">
        <v>0.67272699999999996</v>
      </c>
      <c r="AH1906">
        <v>6.05504</v>
      </c>
      <c r="AI1906">
        <v>-0.56352400000000002</v>
      </c>
      <c r="AJ1906">
        <v>-0.53988400000000003</v>
      </c>
      <c r="AK1906">
        <v>999</v>
      </c>
      <c r="AO1906" t="s">
        <v>9379</v>
      </c>
    </row>
    <row r="1907" spans="1:41" x14ac:dyDescent="0.45">
      <c r="A1907" t="s">
        <v>9339</v>
      </c>
      <c r="C1907">
        <v>3</v>
      </c>
      <c r="D1907">
        <v>4</v>
      </c>
      <c r="F1907">
        <v>5.9016400000000004</v>
      </c>
      <c r="G1907">
        <v>33</v>
      </c>
      <c r="H1907">
        <v>0</v>
      </c>
      <c r="K1907">
        <v>42.7</v>
      </c>
      <c r="L1907">
        <v>205</v>
      </c>
      <c r="M1907">
        <v>48</v>
      </c>
      <c r="N1907">
        <v>30</v>
      </c>
      <c r="O1907">
        <v>28</v>
      </c>
      <c r="P1907">
        <v>7</v>
      </c>
      <c r="Q1907">
        <v>27</v>
      </c>
      <c r="R1907">
        <v>1</v>
      </c>
      <c r="S1907">
        <v>3</v>
      </c>
      <c r="T1907">
        <v>36</v>
      </c>
      <c r="U1907">
        <v>7.5878199999999998</v>
      </c>
      <c r="V1907">
        <v>5.6908700000000003</v>
      </c>
      <c r="W1907">
        <v>1.3333299999999999</v>
      </c>
      <c r="X1907">
        <v>1.4754100000000001</v>
      </c>
      <c r="Y1907">
        <v>0.17560999999999999</v>
      </c>
      <c r="Z1907">
        <v>0.13170699999999999</v>
      </c>
      <c r="AA1907">
        <v>4.39024418592453E-2</v>
      </c>
      <c r="AB1907">
        <v>0.27428599999999997</v>
      </c>
      <c r="AC1907">
        <v>1.75644</v>
      </c>
      <c r="AD1907">
        <v>0.31060599999999999</v>
      </c>
      <c r="AE1907">
        <v>0.69018400000000002</v>
      </c>
      <c r="AH1907">
        <v>5.8077300000000003</v>
      </c>
      <c r="AI1907">
        <v>-0.56575399999999998</v>
      </c>
      <c r="AJ1907">
        <v>-0.51063999999999998</v>
      </c>
      <c r="AK1907">
        <v>999</v>
      </c>
      <c r="AO1907" t="s">
        <v>9340</v>
      </c>
    </row>
    <row r="1908" spans="1:41" x14ac:dyDescent="0.45">
      <c r="A1908" t="s">
        <v>9384</v>
      </c>
      <c r="B1908" t="s">
        <v>46</v>
      </c>
      <c r="C1908">
        <v>4</v>
      </c>
      <c r="D1908">
        <v>4</v>
      </c>
      <c r="F1908">
        <v>5.3961499999999996</v>
      </c>
      <c r="G1908">
        <v>36</v>
      </c>
      <c r="H1908">
        <v>0</v>
      </c>
      <c r="K1908">
        <v>46.7</v>
      </c>
      <c r="L1908">
        <v>219</v>
      </c>
      <c r="M1908">
        <v>51</v>
      </c>
      <c r="N1908">
        <v>30</v>
      </c>
      <c r="O1908">
        <v>28</v>
      </c>
      <c r="P1908">
        <v>7</v>
      </c>
      <c r="Q1908">
        <v>28</v>
      </c>
      <c r="R1908">
        <v>0</v>
      </c>
      <c r="S1908">
        <v>3</v>
      </c>
      <c r="T1908">
        <v>31</v>
      </c>
      <c r="U1908">
        <v>5.9743000000000004</v>
      </c>
      <c r="V1908">
        <v>5.3961499999999996</v>
      </c>
      <c r="W1908">
        <v>1.10714</v>
      </c>
      <c r="X1908">
        <v>1.34904</v>
      </c>
      <c r="Y1908">
        <v>0.14155300000000001</v>
      </c>
      <c r="Z1908">
        <v>0.127854</v>
      </c>
      <c r="AA1908">
        <v>1.3698622584342899E-2</v>
      </c>
      <c r="AB1908">
        <v>0.27127699999999999</v>
      </c>
      <c r="AC1908">
        <v>1.6916500000000001</v>
      </c>
      <c r="AD1908">
        <v>0.29333300000000001</v>
      </c>
      <c r="AE1908">
        <v>0.70809299999999997</v>
      </c>
      <c r="AH1908">
        <v>5.8674600000000003</v>
      </c>
      <c r="AI1908">
        <v>-0.56933800000000001</v>
      </c>
      <c r="AJ1908">
        <v>-0.48433199999999998</v>
      </c>
      <c r="AK1908">
        <v>999</v>
      </c>
      <c r="AO1908" t="s">
        <v>9385</v>
      </c>
    </row>
    <row r="1909" spans="1:41" x14ac:dyDescent="0.45">
      <c r="A1909" t="s">
        <v>9354</v>
      </c>
      <c r="C1909">
        <v>2</v>
      </c>
      <c r="D1909">
        <v>5</v>
      </c>
      <c r="F1909">
        <v>6.3243200000000002</v>
      </c>
      <c r="G1909">
        <v>36</v>
      </c>
      <c r="H1909">
        <v>0</v>
      </c>
      <c r="K1909">
        <v>37</v>
      </c>
      <c r="L1909">
        <v>180</v>
      </c>
      <c r="M1909">
        <v>38</v>
      </c>
      <c r="N1909">
        <v>28</v>
      </c>
      <c r="O1909">
        <v>26</v>
      </c>
      <c r="P1909">
        <v>7</v>
      </c>
      <c r="Q1909">
        <v>31</v>
      </c>
      <c r="R1909">
        <v>1</v>
      </c>
      <c r="S1909">
        <v>2</v>
      </c>
      <c r="T1909">
        <v>36</v>
      </c>
      <c r="U1909">
        <v>8.7567599999999999</v>
      </c>
      <c r="V1909">
        <v>7.54054</v>
      </c>
      <c r="W1909">
        <v>1.1612899999999999</v>
      </c>
      <c r="X1909">
        <v>1.7027000000000001</v>
      </c>
      <c r="Y1909">
        <v>0.2</v>
      </c>
      <c r="Z1909">
        <v>0.17222199999999999</v>
      </c>
      <c r="AA1909">
        <v>2.7777776122093201E-2</v>
      </c>
      <c r="AB1909">
        <v>0.25850299999999998</v>
      </c>
      <c r="AC1909">
        <v>1.86486</v>
      </c>
      <c r="AD1909">
        <v>0.29807699999999998</v>
      </c>
      <c r="AE1909">
        <v>0.69256799999999996</v>
      </c>
      <c r="AH1909">
        <v>6.4442300000000001</v>
      </c>
      <c r="AI1909">
        <v>-0.57123800000000002</v>
      </c>
      <c r="AJ1909">
        <v>-0.37911699999999998</v>
      </c>
      <c r="AK1909">
        <v>999</v>
      </c>
      <c r="AO1909" t="s">
        <v>9355</v>
      </c>
    </row>
    <row r="1910" spans="1:41" x14ac:dyDescent="0.45">
      <c r="A1910" t="s">
        <v>9204</v>
      </c>
      <c r="C1910">
        <v>2</v>
      </c>
      <c r="D1910">
        <v>5</v>
      </c>
      <c r="F1910">
        <v>6.1433400000000002</v>
      </c>
      <c r="G1910">
        <v>20</v>
      </c>
      <c r="H1910">
        <v>1</v>
      </c>
      <c r="K1910">
        <v>29.3</v>
      </c>
      <c r="L1910">
        <v>145</v>
      </c>
      <c r="M1910">
        <v>36</v>
      </c>
      <c r="N1910">
        <v>21</v>
      </c>
      <c r="O1910">
        <v>20</v>
      </c>
      <c r="P1910">
        <v>5</v>
      </c>
      <c r="Q1910">
        <v>20</v>
      </c>
      <c r="R1910">
        <v>0</v>
      </c>
      <c r="S1910">
        <v>0</v>
      </c>
      <c r="T1910">
        <v>17</v>
      </c>
      <c r="U1910">
        <v>5.2218400000000003</v>
      </c>
      <c r="V1910">
        <v>6.1433400000000002</v>
      </c>
      <c r="W1910">
        <v>0.85</v>
      </c>
      <c r="X1910">
        <v>1.5358400000000001</v>
      </c>
      <c r="Y1910">
        <v>0.117241</v>
      </c>
      <c r="Z1910">
        <v>0.137931</v>
      </c>
      <c r="AA1910">
        <v>-2.0689651370048499E-2</v>
      </c>
      <c r="AB1910">
        <v>0.28799999999999998</v>
      </c>
      <c r="AC1910">
        <v>1.91126</v>
      </c>
      <c r="AD1910">
        <v>0.30097099999999999</v>
      </c>
      <c r="AE1910">
        <v>0.71428599999999998</v>
      </c>
      <c r="AH1910">
        <v>6.3608399999999996</v>
      </c>
      <c r="AI1910">
        <v>-0.57261600000000001</v>
      </c>
      <c r="AJ1910">
        <v>-0.53909300000000004</v>
      </c>
      <c r="AK1910">
        <v>999</v>
      </c>
      <c r="AO1910">
        <v>6109</v>
      </c>
    </row>
    <row r="1911" spans="1:41" x14ac:dyDescent="0.45">
      <c r="A1911" t="s">
        <v>9375</v>
      </c>
      <c r="C1911">
        <v>1</v>
      </c>
      <c r="D1911">
        <v>3</v>
      </c>
      <c r="F1911">
        <v>6.6666699999999999</v>
      </c>
      <c r="G1911">
        <v>20</v>
      </c>
      <c r="H1911">
        <v>0</v>
      </c>
      <c r="K1911">
        <v>24.3</v>
      </c>
      <c r="L1911">
        <v>122</v>
      </c>
      <c r="M1911">
        <v>25</v>
      </c>
      <c r="N1911">
        <v>19</v>
      </c>
      <c r="O1911">
        <v>18</v>
      </c>
      <c r="P1911">
        <v>4</v>
      </c>
      <c r="Q1911">
        <v>22</v>
      </c>
      <c r="R1911">
        <v>0</v>
      </c>
      <c r="S1911">
        <v>4</v>
      </c>
      <c r="T1911">
        <v>22</v>
      </c>
      <c r="U1911">
        <v>8.1481499999999993</v>
      </c>
      <c r="V1911">
        <v>8.1481499999999993</v>
      </c>
      <c r="W1911">
        <v>1</v>
      </c>
      <c r="X1911">
        <v>1.4814799999999999</v>
      </c>
      <c r="Y1911">
        <v>0.18032799999999999</v>
      </c>
      <c r="Z1911">
        <v>0.18032799999999999</v>
      </c>
      <c r="AA1911">
        <v>0</v>
      </c>
      <c r="AB1911">
        <v>0.26041700000000001</v>
      </c>
      <c r="AC1911">
        <v>1.9341600000000001</v>
      </c>
      <c r="AD1911">
        <v>0.3</v>
      </c>
      <c r="AE1911">
        <v>0.67632800000000004</v>
      </c>
      <c r="AH1911">
        <v>6.7941399999999996</v>
      </c>
      <c r="AI1911">
        <v>-0.57300499999999999</v>
      </c>
      <c r="AJ1911">
        <v>-0.55760900000000002</v>
      </c>
      <c r="AK1911">
        <v>999</v>
      </c>
      <c r="AO1911" t="s">
        <v>9376</v>
      </c>
    </row>
    <row r="1912" spans="1:41" x14ac:dyDescent="0.45">
      <c r="A1912" t="s">
        <v>9329</v>
      </c>
      <c r="C1912">
        <v>2</v>
      </c>
      <c r="D1912">
        <v>3</v>
      </c>
      <c r="F1912">
        <v>5.6403299999999996</v>
      </c>
      <c r="G1912">
        <v>34</v>
      </c>
      <c r="H1912">
        <v>0</v>
      </c>
      <c r="K1912">
        <v>36.700000000000003</v>
      </c>
      <c r="L1912">
        <v>176</v>
      </c>
      <c r="M1912">
        <v>38</v>
      </c>
      <c r="N1912">
        <v>25</v>
      </c>
      <c r="O1912">
        <v>23</v>
      </c>
      <c r="P1912">
        <v>6</v>
      </c>
      <c r="Q1912">
        <v>26</v>
      </c>
      <c r="R1912">
        <v>1</v>
      </c>
      <c r="S1912">
        <v>2</v>
      </c>
      <c r="T1912">
        <v>30</v>
      </c>
      <c r="U1912">
        <v>7.3569500000000003</v>
      </c>
      <c r="V1912">
        <v>6.3760199999999996</v>
      </c>
      <c r="W1912">
        <v>1.15385</v>
      </c>
      <c r="X1912">
        <v>1.47139</v>
      </c>
      <c r="Y1912">
        <v>0.170455</v>
      </c>
      <c r="Z1912">
        <v>0.147727</v>
      </c>
      <c r="AA1912">
        <v>2.2727280855178798E-2</v>
      </c>
      <c r="AB1912">
        <v>0.25675700000000001</v>
      </c>
      <c r="AC1912">
        <v>1.74387</v>
      </c>
      <c r="AD1912">
        <v>0.28571400000000002</v>
      </c>
      <c r="AE1912">
        <v>0.70143900000000003</v>
      </c>
      <c r="AH1912">
        <v>6.0343299999999997</v>
      </c>
      <c r="AI1912">
        <v>-0.578708</v>
      </c>
      <c r="AJ1912">
        <v>-0.59827200000000003</v>
      </c>
      <c r="AK1912">
        <v>999</v>
      </c>
      <c r="AO1912">
        <v>12178</v>
      </c>
    </row>
    <row r="1913" spans="1:41" x14ac:dyDescent="0.45">
      <c r="A1913" t="s">
        <v>9360</v>
      </c>
      <c r="C1913">
        <v>2</v>
      </c>
      <c r="D1913">
        <v>4</v>
      </c>
      <c r="F1913">
        <v>6.6857100000000003</v>
      </c>
      <c r="G1913">
        <v>37</v>
      </c>
      <c r="H1913">
        <v>0</v>
      </c>
      <c r="K1913">
        <v>35</v>
      </c>
      <c r="L1913">
        <v>170</v>
      </c>
      <c r="M1913">
        <v>43</v>
      </c>
      <c r="N1913">
        <v>28</v>
      </c>
      <c r="O1913">
        <v>26</v>
      </c>
      <c r="P1913">
        <v>7</v>
      </c>
      <c r="Q1913">
        <v>20</v>
      </c>
      <c r="R1913">
        <v>1</v>
      </c>
      <c r="S1913">
        <v>2</v>
      </c>
      <c r="T1913">
        <v>24</v>
      </c>
      <c r="U1913">
        <v>6.17143</v>
      </c>
      <c r="V1913">
        <v>5.1428599999999998</v>
      </c>
      <c r="W1913">
        <v>1.2</v>
      </c>
      <c r="X1913">
        <v>1.8</v>
      </c>
      <c r="Y1913">
        <v>0.141176</v>
      </c>
      <c r="Z1913">
        <v>0.117647</v>
      </c>
      <c r="AA1913">
        <v>2.3529417812824201E-2</v>
      </c>
      <c r="AB1913">
        <v>0.29054099999999999</v>
      </c>
      <c r="AC1913">
        <v>1.8</v>
      </c>
      <c r="AD1913">
        <v>0.30769200000000002</v>
      </c>
      <c r="AE1913">
        <v>0.65789500000000001</v>
      </c>
      <c r="AH1913">
        <v>6.3693299999999997</v>
      </c>
      <c r="AI1913">
        <v>-0.590642</v>
      </c>
      <c r="AJ1913">
        <v>-0.864066</v>
      </c>
      <c r="AK1913">
        <v>999</v>
      </c>
      <c r="AO1913">
        <v>6661</v>
      </c>
    </row>
    <row r="1914" spans="1:41" x14ac:dyDescent="0.45">
      <c r="A1914" t="s">
        <v>9276</v>
      </c>
      <c r="C1914">
        <v>1</v>
      </c>
      <c r="D1914">
        <v>2</v>
      </c>
      <c r="F1914">
        <v>6</v>
      </c>
      <c r="G1914">
        <v>22</v>
      </c>
      <c r="H1914">
        <v>0</v>
      </c>
      <c r="K1914">
        <v>27</v>
      </c>
      <c r="L1914">
        <v>134</v>
      </c>
      <c r="M1914">
        <v>25</v>
      </c>
      <c r="N1914">
        <v>19</v>
      </c>
      <c r="O1914">
        <v>18</v>
      </c>
      <c r="P1914">
        <v>5</v>
      </c>
      <c r="Q1914">
        <v>26</v>
      </c>
      <c r="R1914">
        <v>0</v>
      </c>
      <c r="S1914">
        <v>3</v>
      </c>
      <c r="T1914">
        <v>30</v>
      </c>
      <c r="U1914">
        <v>10</v>
      </c>
      <c r="V1914">
        <v>8.6666699999999999</v>
      </c>
      <c r="W1914">
        <v>1.15385</v>
      </c>
      <c r="X1914">
        <v>1.6666700000000001</v>
      </c>
      <c r="Y1914">
        <v>0.223881</v>
      </c>
      <c r="Z1914">
        <v>0.19403000000000001</v>
      </c>
      <c r="AA1914">
        <v>2.98507511615753E-2</v>
      </c>
      <c r="AB1914">
        <v>0.238095</v>
      </c>
      <c r="AC1914">
        <v>1.88889</v>
      </c>
      <c r="AD1914">
        <v>0.28571400000000002</v>
      </c>
      <c r="AE1914">
        <v>0.72727299999999995</v>
      </c>
      <c r="AH1914">
        <v>6.6624499999999998</v>
      </c>
      <c r="AI1914">
        <v>-0.60606899999999997</v>
      </c>
      <c r="AJ1914">
        <v>-0.50038300000000002</v>
      </c>
      <c r="AK1914">
        <v>999</v>
      </c>
      <c r="AO1914">
        <v>16668</v>
      </c>
    </row>
    <row r="1915" spans="1:41" x14ac:dyDescent="0.45">
      <c r="A1915" t="s">
        <v>9386</v>
      </c>
      <c r="C1915">
        <v>1</v>
      </c>
      <c r="D1915">
        <v>1</v>
      </c>
      <c r="F1915">
        <v>6.8609900000000001</v>
      </c>
      <c r="G1915">
        <v>21</v>
      </c>
      <c r="H1915">
        <v>0</v>
      </c>
      <c r="K1915">
        <v>22.3</v>
      </c>
      <c r="L1915">
        <v>112</v>
      </c>
      <c r="M1915">
        <v>25</v>
      </c>
      <c r="N1915">
        <v>18</v>
      </c>
      <c r="O1915">
        <v>17</v>
      </c>
      <c r="P1915">
        <v>4</v>
      </c>
      <c r="Q1915">
        <v>20</v>
      </c>
      <c r="R1915">
        <v>1</v>
      </c>
      <c r="S1915">
        <v>2</v>
      </c>
      <c r="T1915">
        <v>16</v>
      </c>
      <c r="U1915">
        <v>6.4573999999999998</v>
      </c>
      <c r="V1915">
        <v>8.0717499999999998</v>
      </c>
      <c r="W1915">
        <v>0.8</v>
      </c>
      <c r="X1915">
        <v>1.61435</v>
      </c>
      <c r="Y1915">
        <v>0.14285700000000001</v>
      </c>
      <c r="Z1915">
        <v>0.17857100000000001</v>
      </c>
      <c r="AA1915">
        <v>-3.5714283585548401E-2</v>
      </c>
      <c r="AB1915">
        <v>0.27777800000000002</v>
      </c>
      <c r="AC1915">
        <v>2.0179399999999998</v>
      </c>
      <c r="AD1915">
        <v>0.3</v>
      </c>
      <c r="AE1915">
        <v>0.68527899999999997</v>
      </c>
      <c r="AH1915">
        <v>7.1115399999999998</v>
      </c>
      <c r="AI1915">
        <v>-0.61140799999999995</v>
      </c>
      <c r="AJ1915">
        <v>-0.526285</v>
      </c>
      <c r="AK1915">
        <v>999</v>
      </c>
      <c r="AO1915" t="s">
        <v>9387</v>
      </c>
    </row>
    <row r="1916" spans="1:41" x14ac:dyDescent="0.45">
      <c r="A1916" t="s">
        <v>9338</v>
      </c>
      <c r="C1916">
        <v>1</v>
      </c>
      <c r="D1916">
        <v>1</v>
      </c>
      <c r="F1916">
        <v>7.2151899999999998</v>
      </c>
      <c r="G1916">
        <v>23</v>
      </c>
      <c r="H1916">
        <v>2</v>
      </c>
      <c r="K1916">
        <v>23.7</v>
      </c>
      <c r="L1916">
        <v>124</v>
      </c>
      <c r="M1916">
        <v>24</v>
      </c>
      <c r="N1916">
        <v>20</v>
      </c>
      <c r="O1916">
        <v>19</v>
      </c>
      <c r="P1916">
        <v>5</v>
      </c>
      <c r="Q1916">
        <v>25</v>
      </c>
      <c r="R1916">
        <v>0</v>
      </c>
      <c r="S1916">
        <v>4</v>
      </c>
      <c r="T1916">
        <v>26</v>
      </c>
      <c r="U1916">
        <v>9.8734199999999994</v>
      </c>
      <c r="V1916">
        <v>9.4936699999999998</v>
      </c>
      <c r="W1916">
        <v>1.04</v>
      </c>
      <c r="X1916">
        <v>1.89873</v>
      </c>
      <c r="Y1916">
        <v>0.209677</v>
      </c>
      <c r="Z1916">
        <v>0.20161299999999999</v>
      </c>
      <c r="AA1916">
        <v>8.0645084381103498E-3</v>
      </c>
      <c r="AB1916">
        <v>0.25263200000000002</v>
      </c>
      <c r="AC1916">
        <v>2.06751</v>
      </c>
      <c r="AD1916">
        <v>0.296875</v>
      </c>
      <c r="AE1916">
        <v>0.69047599999999998</v>
      </c>
      <c r="AH1916">
        <v>7.47445</v>
      </c>
      <c r="AI1916">
        <v>-0.61221499999999995</v>
      </c>
      <c r="AJ1916">
        <v>-0.63836499999999996</v>
      </c>
      <c r="AK1916">
        <v>999</v>
      </c>
      <c r="AO1916">
        <v>10547</v>
      </c>
    </row>
    <row r="1917" spans="1:41" x14ac:dyDescent="0.45">
      <c r="A1917" t="s">
        <v>9404</v>
      </c>
      <c r="B1917" t="s">
        <v>21</v>
      </c>
      <c r="C1917">
        <v>1</v>
      </c>
      <c r="D1917">
        <v>4</v>
      </c>
      <c r="F1917">
        <v>6.22478</v>
      </c>
      <c r="G1917">
        <v>18</v>
      </c>
      <c r="H1917">
        <v>3</v>
      </c>
      <c r="K1917">
        <v>34.700000000000003</v>
      </c>
      <c r="L1917">
        <v>171</v>
      </c>
      <c r="M1917">
        <v>31</v>
      </c>
      <c r="N1917">
        <v>26</v>
      </c>
      <c r="O1917">
        <v>24</v>
      </c>
      <c r="P1917">
        <v>5</v>
      </c>
      <c r="Q1917">
        <v>35</v>
      </c>
      <c r="R1917">
        <v>0</v>
      </c>
      <c r="S1917">
        <v>5</v>
      </c>
      <c r="T1917">
        <v>35</v>
      </c>
      <c r="U1917">
        <v>9.0778099999999995</v>
      </c>
      <c r="V1917">
        <v>9.0778099999999995</v>
      </c>
      <c r="W1917">
        <v>1</v>
      </c>
      <c r="X1917">
        <v>1.2968299999999999</v>
      </c>
      <c r="Y1917">
        <v>0.204678</v>
      </c>
      <c r="Z1917">
        <v>0.204678</v>
      </c>
      <c r="AA1917">
        <v>0</v>
      </c>
      <c r="AB1917">
        <v>0.23664099999999999</v>
      </c>
      <c r="AC1917">
        <v>1.90202</v>
      </c>
      <c r="AD1917">
        <v>0.28571400000000002</v>
      </c>
      <c r="AE1917">
        <v>0.67796599999999996</v>
      </c>
      <c r="AH1917">
        <v>6.5691600000000001</v>
      </c>
      <c r="AI1917">
        <v>-0.616398</v>
      </c>
      <c r="AJ1917">
        <v>-0.58168299999999995</v>
      </c>
      <c r="AK1917">
        <v>999</v>
      </c>
      <c r="AO1917" t="s">
        <v>9405</v>
      </c>
    </row>
    <row r="1918" spans="1:41" x14ac:dyDescent="0.45">
      <c r="A1918" t="s">
        <v>9314</v>
      </c>
      <c r="C1918">
        <v>1</v>
      </c>
      <c r="D1918">
        <v>1</v>
      </c>
      <c r="F1918">
        <v>6.75</v>
      </c>
      <c r="G1918">
        <v>24</v>
      </c>
      <c r="H1918">
        <v>0</v>
      </c>
      <c r="K1918">
        <v>32</v>
      </c>
      <c r="L1918">
        <v>151</v>
      </c>
      <c r="M1918">
        <v>41</v>
      </c>
      <c r="N1918">
        <v>26</v>
      </c>
      <c r="O1918">
        <v>24</v>
      </c>
      <c r="P1918">
        <v>8</v>
      </c>
      <c r="Q1918">
        <v>12</v>
      </c>
      <c r="R1918">
        <v>0</v>
      </c>
      <c r="S1918">
        <v>2</v>
      </c>
      <c r="T1918">
        <v>23</v>
      </c>
      <c r="U1918">
        <v>6.46875</v>
      </c>
      <c r="V1918">
        <v>3.375</v>
      </c>
      <c r="W1918">
        <v>1.9166700000000001</v>
      </c>
      <c r="X1918">
        <v>2.25</v>
      </c>
      <c r="Y1918">
        <v>0.15231800000000001</v>
      </c>
      <c r="Z1918">
        <v>7.9470200000000005E-2</v>
      </c>
      <c r="AA1918">
        <v>7.28476792573928E-2</v>
      </c>
      <c r="AB1918">
        <v>0.29926999999999998</v>
      </c>
      <c r="AC1918">
        <v>1.65625</v>
      </c>
      <c r="AD1918">
        <v>0.31132100000000001</v>
      </c>
      <c r="AE1918">
        <v>0.64593299999999998</v>
      </c>
      <c r="AH1918">
        <v>6.3800400000000002</v>
      </c>
      <c r="AI1918">
        <v>-0.62091600000000002</v>
      </c>
      <c r="AJ1918">
        <v>-0.91940100000000002</v>
      </c>
      <c r="AK1918">
        <v>999</v>
      </c>
      <c r="AO1918">
        <v>1157</v>
      </c>
    </row>
    <row r="1919" spans="1:41" x14ac:dyDescent="0.45">
      <c r="A1919" t="s">
        <v>9105</v>
      </c>
      <c r="C1919">
        <v>2</v>
      </c>
      <c r="D1919">
        <v>4</v>
      </c>
      <c r="F1919">
        <v>6.5957400000000002</v>
      </c>
      <c r="G1919">
        <v>19</v>
      </c>
      <c r="H1919">
        <v>9</v>
      </c>
      <c r="K1919">
        <v>42.3</v>
      </c>
      <c r="L1919">
        <v>210</v>
      </c>
      <c r="M1919">
        <v>48</v>
      </c>
      <c r="N1919">
        <v>33</v>
      </c>
      <c r="O1919">
        <v>31</v>
      </c>
      <c r="P1919">
        <v>9</v>
      </c>
      <c r="Q1919">
        <v>31</v>
      </c>
      <c r="R1919">
        <v>0</v>
      </c>
      <c r="S1919">
        <v>4</v>
      </c>
      <c r="T1919">
        <v>34</v>
      </c>
      <c r="U1919">
        <v>7.2340400000000002</v>
      </c>
      <c r="V1919">
        <v>6.5957400000000002</v>
      </c>
      <c r="W1919">
        <v>1.09677</v>
      </c>
      <c r="X1919">
        <v>1.91489</v>
      </c>
      <c r="Y1919">
        <v>0.16190499999999999</v>
      </c>
      <c r="Z1919">
        <v>0.147619</v>
      </c>
      <c r="AA1919">
        <v>1.42857134342193E-2</v>
      </c>
      <c r="AB1919">
        <v>0.27428599999999997</v>
      </c>
      <c r="AC1919">
        <v>1.86761</v>
      </c>
      <c r="AD1919">
        <v>0.29545500000000002</v>
      </c>
      <c r="AE1919">
        <v>0.69277100000000003</v>
      </c>
      <c r="AH1919">
        <v>6.8956999999999997</v>
      </c>
      <c r="AI1919">
        <v>-0.62285699999999999</v>
      </c>
      <c r="AJ1919">
        <v>-0.56028699999999998</v>
      </c>
      <c r="AK1919">
        <v>999</v>
      </c>
      <c r="AO1919">
        <v>6576</v>
      </c>
    </row>
    <row r="1920" spans="1:41" x14ac:dyDescent="0.45">
      <c r="A1920" t="s">
        <v>9347</v>
      </c>
      <c r="C1920">
        <v>1</v>
      </c>
      <c r="D1920">
        <v>3</v>
      </c>
      <c r="F1920">
        <v>5.9142900000000003</v>
      </c>
      <c r="G1920">
        <v>35</v>
      </c>
      <c r="H1920">
        <v>0</v>
      </c>
      <c r="K1920">
        <v>35</v>
      </c>
      <c r="L1920">
        <v>170</v>
      </c>
      <c r="M1920">
        <v>40</v>
      </c>
      <c r="N1920">
        <v>25</v>
      </c>
      <c r="O1920">
        <v>23</v>
      </c>
      <c r="P1920">
        <v>6</v>
      </c>
      <c r="Q1920">
        <v>22</v>
      </c>
      <c r="R1920">
        <v>0</v>
      </c>
      <c r="S1920">
        <v>3</v>
      </c>
      <c r="T1920">
        <v>28</v>
      </c>
      <c r="U1920">
        <v>7.2</v>
      </c>
      <c r="V1920">
        <v>5.6571400000000001</v>
      </c>
      <c r="W1920">
        <v>1.2727299999999999</v>
      </c>
      <c r="X1920">
        <v>1.5428599999999999</v>
      </c>
      <c r="Y1920">
        <v>0.16470599999999999</v>
      </c>
      <c r="Z1920">
        <v>0.129412</v>
      </c>
      <c r="AA1920">
        <v>3.5294115543365402E-2</v>
      </c>
      <c r="AB1920">
        <v>0.275862</v>
      </c>
      <c r="AC1920">
        <v>1.7714300000000001</v>
      </c>
      <c r="AD1920">
        <v>0.30630600000000002</v>
      </c>
      <c r="AE1920">
        <v>0.69029799999999997</v>
      </c>
      <c r="AH1920">
        <v>6.0264699999999998</v>
      </c>
      <c r="AI1920">
        <v>-0.63470400000000005</v>
      </c>
      <c r="AJ1920">
        <v>-0.71479999999999999</v>
      </c>
      <c r="AK1920">
        <v>999</v>
      </c>
      <c r="AO1920">
        <v>12361</v>
      </c>
    </row>
    <row r="1921" spans="1:41" x14ac:dyDescent="0.45">
      <c r="A1921" t="s">
        <v>9281</v>
      </c>
      <c r="C1921">
        <v>1</v>
      </c>
      <c r="D1921">
        <v>3</v>
      </c>
      <c r="F1921">
        <v>7.0370400000000002</v>
      </c>
      <c r="G1921">
        <v>21</v>
      </c>
      <c r="H1921">
        <v>2</v>
      </c>
      <c r="K1921">
        <v>24.3</v>
      </c>
      <c r="L1921">
        <v>126</v>
      </c>
      <c r="M1921">
        <v>29</v>
      </c>
      <c r="N1921">
        <v>20</v>
      </c>
      <c r="O1921">
        <v>19</v>
      </c>
      <c r="P1921">
        <v>6</v>
      </c>
      <c r="Q1921">
        <v>19</v>
      </c>
      <c r="R1921">
        <v>0</v>
      </c>
      <c r="S1921">
        <v>3</v>
      </c>
      <c r="T1921">
        <v>20</v>
      </c>
      <c r="U1921">
        <v>7.4074099999999996</v>
      </c>
      <c r="V1921">
        <v>7.0370400000000002</v>
      </c>
      <c r="W1921">
        <v>1.05263</v>
      </c>
      <c r="X1921">
        <v>2.2222200000000001</v>
      </c>
      <c r="Y1921">
        <v>0.15873000000000001</v>
      </c>
      <c r="Z1921">
        <v>0.15079400000000001</v>
      </c>
      <c r="AA1921">
        <v>7.9365074634552002E-3</v>
      </c>
      <c r="AB1921">
        <v>0.27884599999999998</v>
      </c>
      <c r="AC1921">
        <v>1.9753099999999999</v>
      </c>
      <c r="AD1921">
        <v>0.29487200000000002</v>
      </c>
      <c r="AE1921">
        <v>0.70707100000000001</v>
      </c>
      <c r="AH1921">
        <v>7.5348800000000002</v>
      </c>
      <c r="AI1921">
        <v>-0.63497800000000004</v>
      </c>
      <c r="AJ1921">
        <v>-0.59797599999999995</v>
      </c>
      <c r="AK1921">
        <v>999</v>
      </c>
      <c r="AO1921">
        <v>9767</v>
      </c>
    </row>
    <row r="1922" spans="1:41" x14ac:dyDescent="0.45">
      <c r="A1922" t="s">
        <v>9031</v>
      </c>
      <c r="C1922">
        <v>3</v>
      </c>
      <c r="D1922">
        <v>5</v>
      </c>
      <c r="F1922">
        <v>6.3134300000000003</v>
      </c>
      <c r="G1922">
        <v>18</v>
      </c>
      <c r="H1922">
        <v>15</v>
      </c>
      <c r="K1922">
        <v>67</v>
      </c>
      <c r="L1922">
        <v>334</v>
      </c>
      <c r="M1922">
        <v>81</v>
      </c>
      <c r="N1922">
        <v>50</v>
      </c>
      <c r="O1922">
        <v>47</v>
      </c>
      <c r="P1922">
        <v>13</v>
      </c>
      <c r="Q1922">
        <v>44</v>
      </c>
      <c r="R1922">
        <v>0</v>
      </c>
      <c r="S1922">
        <v>5</v>
      </c>
      <c r="T1922">
        <v>45</v>
      </c>
      <c r="U1922">
        <v>6.0447800000000003</v>
      </c>
      <c r="V1922">
        <v>5.91045</v>
      </c>
      <c r="W1922">
        <v>1.0227299999999999</v>
      </c>
      <c r="X1922">
        <v>1.74627</v>
      </c>
      <c r="Y1922">
        <v>0.13473099999999999</v>
      </c>
      <c r="Z1922">
        <v>0.13173699999999999</v>
      </c>
      <c r="AA1922">
        <v>2.99400091171264E-3</v>
      </c>
      <c r="AB1922">
        <v>0.28421099999999999</v>
      </c>
      <c r="AC1922">
        <v>1.8656699999999999</v>
      </c>
      <c r="AD1922">
        <v>0.29955900000000002</v>
      </c>
      <c r="AE1922">
        <v>0.70224699999999995</v>
      </c>
      <c r="AH1922">
        <v>6.6281699999999999</v>
      </c>
      <c r="AI1922">
        <v>-0.64190599999999998</v>
      </c>
      <c r="AJ1922">
        <v>-0.67011799999999999</v>
      </c>
      <c r="AK1922">
        <v>999</v>
      </c>
      <c r="AO1922">
        <v>4869</v>
      </c>
    </row>
    <row r="1923" spans="1:41" x14ac:dyDescent="0.45">
      <c r="A1923" t="s">
        <v>8976</v>
      </c>
      <c r="B1923" t="s">
        <v>82</v>
      </c>
      <c r="C1923">
        <v>3</v>
      </c>
      <c r="D1923">
        <v>7</v>
      </c>
      <c r="F1923">
        <v>6.9132300000000004</v>
      </c>
      <c r="G1923">
        <v>16</v>
      </c>
      <c r="H1923">
        <v>14</v>
      </c>
      <c r="K1923">
        <v>70.3</v>
      </c>
      <c r="L1923">
        <v>342</v>
      </c>
      <c r="M1923">
        <v>91</v>
      </c>
      <c r="N1923">
        <v>58</v>
      </c>
      <c r="O1923">
        <v>54</v>
      </c>
      <c r="P1923">
        <v>17</v>
      </c>
      <c r="Q1923">
        <v>36</v>
      </c>
      <c r="R1923">
        <v>0</v>
      </c>
      <c r="S1923">
        <v>4</v>
      </c>
      <c r="T1923">
        <v>42</v>
      </c>
      <c r="U1923">
        <v>5.3769600000000004</v>
      </c>
      <c r="V1923">
        <v>4.6088199999999997</v>
      </c>
      <c r="W1923">
        <v>1.1666700000000001</v>
      </c>
      <c r="X1923">
        <v>2.17639</v>
      </c>
      <c r="Y1923">
        <v>0.122807</v>
      </c>
      <c r="Z1923">
        <v>0.105263</v>
      </c>
      <c r="AA1923">
        <v>1.7543859779834699E-2</v>
      </c>
      <c r="AB1923">
        <v>0.30132500000000001</v>
      </c>
      <c r="AC1923">
        <v>1.80654</v>
      </c>
      <c r="AD1923">
        <v>0.30452699999999999</v>
      </c>
      <c r="AE1923">
        <v>0.668605</v>
      </c>
      <c r="AH1923">
        <v>6.9108000000000001</v>
      </c>
      <c r="AI1923">
        <v>-0.64421499999999998</v>
      </c>
      <c r="AJ1923">
        <v>-0.79386000000000001</v>
      </c>
      <c r="AK1923">
        <v>999</v>
      </c>
      <c r="AO1923">
        <v>10835</v>
      </c>
    </row>
    <row r="1924" spans="1:41" x14ac:dyDescent="0.45">
      <c r="A1924" t="s">
        <v>7638</v>
      </c>
      <c r="B1924" t="s">
        <v>59</v>
      </c>
      <c r="C1924">
        <v>1</v>
      </c>
      <c r="D1924">
        <v>2</v>
      </c>
      <c r="F1924">
        <v>5.9268299999999998</v>
      </c>
      <c r="G1924">
        <v>36</v>
      </c>
      <c r="H1924">
        <v>0</v>
      </c>
      <c r="K1924">
        <v>41</v>
      </c>
      <c r="L1924">
        <v>196</v>
      </c>
      <c r="M1924">
        <v>47</v>
      </c>
      <c r="N1924">
        <v>29</v>
      </c>
      <c r="O1924">
        <v>27</v>
      </c>
      <c r="P1924">
        <v>7</v>
      </c>
      <c r="Q1924">
        <v>24</v>
      </c>
      <c r="R1924">
        <v>1</v>
      </c>
      <c r="S1924">
        <v>2</v>
      </c>
      <c r="T1924">
        <v>30</v>
      </c>
      <c r="U1924">
        <v>6.5853700000000002</v>
      </c>
      <c r="V1924">
        <v>5.2682900000000004</v>
      </c>
      <c r="W1924">
        <v>1.25</v>
      </c>
      <c r="X1924">
        <v>1.5365899999999999</v>
      </c>
      <c r="Y1924">
        <v>0.153061</v>
      </c>
      <c r="Z1924">
        <v>0.122449</v>
      </c>
      <c r="AA1924">
        <v>3.06122452020645E-2</v>
      </c>
      <c r="AB1924">
        <v>0.27647100000000002</v>
      </c>
      <c r="AC1924">
        <v>1.7317100000000001</v>
      </c>
      <c r="AD1924">
        <v>0.30075200000000002</v>
      </c>
      <c r="AE1924">
        <v>0.68627499999999997</v>
      </c>
      <c r="AH1924">
        <v>5.9135799999999996</v>
      </c>
      <c r="AI1924">
        <v>-0.64761899999999994</v>
      </c>
      <c r="AJ1924">
        <v>-0.70793700000000004</v>
      </c>
      <c r="AK1924">
        <v>999</v>
      </c>
      <c r="AO1924">
        <v>13528</v>
      </c>
    </row>
    <row r="1925" spans="1:41" x14ac:dyDescent="0.45">
      <c r="A1925" t="s">
        <v>7640</v>
      </c>
      <c r="B1925" t="s">
        <v>10</v>
      </c>
      <c r="C1925">
        <v>1</v>
      </c>
      <c r="D1925">
        <v>2</v>
      </c>
      <c r="F1925">
        <v>6</v>
      </c>
      <c r="G1925">
        <v>44</v>
      </c>
      <c r="H1925">
        <v>0</v>
      </c>
      <c r="K1925">
        <v>36</v>
      </c>
      <c r="L1925">
        <v>176</v>
      </c>
      <c r="M1925">
        <v>35</v>
      </c>
      <c r="N1925">
        <v>26</v>
      </c>
      <c r="O1925">
        <v>24</v>
      </c>
      <c r="P1925">
        <v>7</v>
      </c>
      <c r="Q1925">
        <v>30</v>
      </c>
      <c r="R1925">
        <v>1</v>
      </c>
      <c r="S1925">
        <v>3</v>
      </c>
      <c r="T1925">
        <v>41</v>
      </c>
      <c r="U1925">
        <v>10.25</v>
      </c>
      <c r="V1925">
        <v>7.5</v>
      </c>
      <c r="W1925">
        <v>1.3666700000000001</v>
      </c>
      <c r="X1925">
        <v>1.75</v>
      </c>
      <c r="Y1925">
        <v>0.232955</v>
      </c>
      <c r="Z1925">
        <v>0.170455</v>
      </c>
      <c r="AA1925">
        <v>6.25E-2</v>
      </c>
      <c r="AB1925">
        <v>0.244755</v>
      </c>
      <c r="AC1925">
        <v>1.8055600000000001</v>
      </c>
      <c r="AD1925">
        <v>0.29473700000000003</v>
      </c>
      <c r="AE1925">
        <v>0.70652199999999998</v>
      </c>
      <c r="AH1925">
        <v>6.2550400000000002</v>
      </c>
      <c r="AI1925">
        <v>-0.65687499999999999</v>
      </c>
      <c r="AJ1925">
        <v>-0.72142200000000001</v>
      </c>
      <c r="AK1925">
        <v>999</v>
      </c>
      <c r="AO1925">
        <v>5003</v>
      </c>
    </row>
    <row r="1926" spans="1:41" x14ac:dyDescent="0.45">
      <c r="A1926" t="s">
        <v>7542</v>
      </c>
      <c r="B1926" t="s">
        <v>42</v>
      </c>
      <c r="C1926">
        <v>1</v>
      </c>
      <c r="D1926">
        <v>2</v>
      </c>
      <c r="F1926">
        <v>6.4095000000000004</v>
      </c>
      <c r="G1926">
        <v>36</v>
      </c>
      <c r="H1926">
        <v>0</v>
      </c>
      <c r="K1926">
        <v>33.700000000000003</v>
      </c>
      <c r="L1926">
        <v>163</v>
      </c>
      <c r="M1926">
        <v>38</v>
      </c>
      <c r="N1926">
        <v>26</v>
      </c>
      <c r="O1926">
        <v>24</v>
      </c>
      <c r="P1926">
        <v>7</v>
      </c>
      <c r="Q1926">
        <v>22</v>
      </c>
      <c r="R1926">
        <v>1</v>
      </c>
      <c r="S1926">
        <v>3</v>
      </c>
      <c r="T1926">
        <v>28</v>
      </c>
      <c r="U1926">
        <v>7.4777399999999998</v>
      </c>
      <c r="V1926">
        <v>5.8753700000000002</v>
      </c>
      <c r="W1926">
        <v>1.2727299999999999</v>
      </c>
      <c r="X1926">
        <v>1.86944</v>
      </c>
      <c r="Y1926">
        <v>0.17177899999999999</v>
      </c>
      <c r="Z1926">
        <v>0.13496900000000001</v>
      </c>
      <c r="AA1926">
        <v>3.6809816956519997E-2</v>
      </c>
      <c r="AB1926">
        <v>0.275362</v>
      </c>
      <c r="AC1926">
        <v>1.7804199999999999</v>
      </c>
      <c r="AD1926">
        <v>0.30097099999999999</v>
      </c>
      <c r="AE1926">
        <v>0.67729099999999998</v>
      </c>
      <c r="AH1926">
        <v>6.5191400000000002</v>
      </c>
      <c r="AI1926">
        <v>-0.66311799999999999</v>
      </c>
      <c r="AJ1926">
        <v>-0.71787500000000004</v>
      </c>
      <c r="AK1926">
        <v>999</v>
      </c>
      <c r="AO1926">
        <v>7836</v>
      </c>
    </row>
    <row r="1927" spans="1:41" x14ac:dyDescent="0.45">
      <c r="A1927" t="s">
        <v>9402</v>
      </c>
      <c r="B1927" t="s">
        <v>10</v>
      </c>
      <c r="C1927">
        <v>3</v>
      </c>
      <c r="D1927">
        <v>6</v>
      </c>
      <c r="F1927">
        <v>6.6</v>
      </c>
      <c r="G1927">
        <v>14</v>
      </c>
      <c r="H1927">
        <v>13</v>
      </c>
      <c r="K1927">
        <v>60</v>
      </c>
      <c r="L1927">
        <v>283</v>
      </c>
      <c r="M1927">
        <v>69</v>
      </c>
      <c r="N1927">
        <v>47</v>
      </c>
      <c r="O1927">
        <v>44</v>
      </c>
      <c r="P1927">
        <v>14</v>
      </c>
      <c r="Q1927">
        <v>37</v>
      </c>
      <c r="R1927">
        <v>0</v>
      </c>
      <c r="S1927">
        <v>1</v>
      </c>
      <c r="T1927">
        <v>46</v>
      </c>
      <c r="U1927">
        <v>6.9</v>
      </c>
      <c r="V1927">
        <v>5.55</v>
      </c>
      <c r="W1927">
        <v>1.2432399999999999</v>
      </c>
      <c r="X1927">
        <v>2.1</v>
      </c>
      <c r="Y1927">
        <v>0.16254399999999999</v>
      </c>
      <c r="Z1927">
        <v>0.130742</v>
      </c>
      <c r="AA1927">
        <v>3.1802132725715603E-2</v>
      </c>
      <c r="AB1927">
        <v>0.28163300000000002</v>
      </c>
      <c r="AC1927">
        <v>1.76667</v>
      </c>
      <c r="AD1927">
        <v>0.29729699999999998</v>
      </c>
      <c r="AE1927">
        <v>0.68286999999999998</v>
      </c>
      <c r="AH1927">
        <v>6.6550399999999996</v>
      </c>
      <c r="AI1927">
        <v>-0.66664599999999996</v>
      </c>
      <c r="AJ1927">
        <v>-0.859927</v>
      </c>
      <c r="AK1927">
        <v>999</v>
      </c>
      <c r="AO1927" t="s">
        <v>9403</v>
      </c>
    </row>
    <row r="1928" spans="1:41" x14ac:dyDescent="0.45">
      <c r="A1928" t="s">
        <v>9406</v>
      </c>
      <c r="B1928" t="s">
        <v>36</v>
      </c>
      <c r="C1928">
        <v>1</v>
      </c>
      <c r="D1928">
        <v>4</v>
      </c>
      <c r="F1928">
        <v>6.6339100000000002</v>
      </c>
      <c r="G1928">
        <v>30</v>
      </c>
      <c r="H1928">
        <v>0</v>
      </c>
      <c r="K1928">
        <v>40.700000000000003</v>
      </c>
      <c r="L1928">
        <v>192</v>
      </c>
      <c r="M1928">
        <v>43</v>
      </c>
      <c r="N1928">
        <v>32</v>
      </c>
      <c r="O1928">
        <v>30</v>
      </c>
      <c r="P1928">
        <v>7</v>
      </c>
      <c r="Q1928">
        <v>28</v>
      </c>
      <c r="R1928">
        <v>0</v>
      </c>
      <c r="S1928">
        <v>5</v>
      </c>
      <c r="T1928">
        <v>28</v>
      </c>
      <c r="U1928">
        <v>6.1916500000000001</v>
      </c>
      <c r="V1928">
        <v>6.1916500000000001</v>
      </c>
      <c r="W1928">
        <v>1</v>
      </c>
      <c r="X1928">
        <v>1.5479099999999999</v>
      </c>
      <c r="Y1928">
        <v>0.14583299999999999</v>
      </c>
      <c r="Z1928">
        <v>0.14583299999999999</v>
      </c>
      <c r="AA1928">
        <v>0</v>
      </c>
      <c r="AB1928">
        <v>0.27044000000000001</v>
      </c>
      <c r="AC1928">
        <v>1.74447</v>
      </c>
      <c r="AD1928">
        <v>0.290323</v>
      </c>
      <c r="AE1928">
        <v>0.63725500000000002</v>
      </c>
      <c r="AH1928">
        <v>6.5474199999999998</v>
      </c>
      <c r="AI1928">
        <v>-0.66863399999999995</v>
      </c>
      <c r="AJ1928">
        <v>-0.76837800000000001</v>
      </c>
      <c r="AK1928">
        <v>999</v>
      </c>
      <c r="AO1928" t="s">
        <v>9407</v>
      </c>
    </row>
    <row r="1929" spans="1:41" x14ac:dyDescent="0.45">
      <c r="A1929" t="s">
        <v>9345</v>
      </c>
      <c r="C1929">
        <v>1</v>
      </c>
      <c r="D1929">
        <v>2</v>
      </c>
      <c r="F1929">
        <v>6.8571400000000002</v>
      </c>
      <c r="G1929">
        <v>18</v>
      </c>
      <c r="H1929">
        <v>0</v>
      </c>
      <c r="K1929">
        <v>21</v>
      </c>
      <c r="L1929">
        <v>110</v>
      </c>
      <c r="M1929">
        <v>23</v>
      </c>
      <c r="N1929">
        <v>17</v>
      </c>
      <c r="O1929">
        <v>16</v>
      </c>
      <c r="P1929">
        <v>4</v>
      </c>
      <c r="Q1929">
        <v>20</v>
      </c>
      <c r="R1929">
        <v>1</v>
      </c>
      <c r="S1929">
        <v>4</v>
      </c>
      <c r="T1929">
        <v>18</v>
      </c>
      <c r="U1929">
        <v>7.7142900000000001</v>
      </c>
      <c r="V1929">
        <v>8.5714299999999994</v>
      </c>
      <c r="W1929">
        <v>0.9</v>
      </c>
      <c r="X1929">
        <v>1.7142900000000001</v>
      </c>
      <c r="Y1929">
        <v>0.163636</v>
      </c>
      <c r="Z1929">
        <v>0.18181800000000001</v>
      </c>
      <c r="AA1929">
        <v>-1.8181830644607499E-2</v>
      </c>
      <c r="AB1929">
        <v>0.26744200000000001</v>
      </c>
      <c r="AC1929">
        <v>2.0476200000000002</v>
      </c>
      <c r="AD1929">
        <v>0.296875</v>
      </c>
      <c r="AE1929">
        <v>0.695187</v>
      </c>
      <c r="AH1929">
        <v>7.4455200000000001</v>
      </c>
      <c r="AI1929">
        <v>-0.68134700000000004</v>
      </c>
      <c r="AJ1929">
        <v>-0.58496800000000004</v>
      </c>
      <c r="AK1929">
        <v>999</v>
      </c>
      <c r="AO1929" t="s">
        <v>9346</v>
      </c>
    </row>
    <row r="1930" spans="1:41" x14ac:dyDescent="0.45">
      <c r="A1930" t="s">
        <v>9179</v>
      </c>
      <c r="C1930">
        <v>2</v>
      </c>
      <c r="D1930">
        <v>5</v>
      </c>
      <c r="F1930">
        <v>6.2827200000000003</v>
      </c>
      <c r="G1930">
        <v>14</v>
      </c>
      <c r="H1930">
        <v>10</v>
      </c>
      <c r="K1930">
        <v>57.3</v>
      </c>
      <c r="L1930">
        <v>288</v>
      </c>
      <c r="M1930">
        <v>66</v>
      </c>
      <c r="N1930">
        <v>43</v>
      </c>
      <c r="O1930">
        <v>40</v>
      </c>
      <c r="P1930">
        <v>10</v>
      </c>
      <c r="Q1930">
        <v>40</v>
      </c>
      <c r="R1930">
        <v>0</v>
      </c>
      <c r="S1930">
        <v>7</v>
      </c>
      <c r="T1930">
        <v>44</v>
      </c>
      <c r="U1930">
        <v>6.9109999999999996</v>
      </c>
      <c r="V1930">
        <v>6.2827200000000003</v>
      </c>
      <c r="W1930">
        <v>1.1000000000000001</v>
      </c>
      <c r="X1930">
        <v>1.5706800000000001</v>
      </c>
      <c r="Y1930">
        <v>0.152778</v>
      </c>
      <c r="Z1930">
        <v>0.13888900000000001</v>
      </c>
      <c r="AA1930">
        <v>1.3888880610466E-2</v>
      </c>
      <c r="AB1930">
        <v>0.27385900000000002</v>
      </c>
      <c r="AC1930">
        <v>1.8499099999999999</v>
      </c>
      <c r="AD1930">
        <v>0.29946499999999998</v>
      </c>
      <c r="AE1930">
        <v>0.68478300000000003</v>
      </c>
      <c r="AH1930">
        <v>6.44876</v>
      </c>
      <c r="AI1930">
        <v>-0.691944</v>
      </c>
      <c r="AJ1930">
        <v>-0.76020399999999999</v>
      </c>
      <c r="AK1930">
        <v>999</v>
      </c>
      <c r="AO1930">
        <v>14862</v>
      </c>
    </row>
    <row r="1931" spans="1:41" x14ac:dyDescent="0.45">
      <c r="A1931" t="s">
        <v>9400</v>
      </c>
      <c r="B1931" t="s">
        <v>42</v>
      </c>
      <c r="C1931">
        <v>1</v>
      </c>
      <c r="D1931">
        <v>2</v>
      </c>
      <c r="F1931">
        <v>7.53695</v>
      </c>
      <c r="G1931">
        <v>19</v>
      </c>
      <c r="H1931">
        <v>0</v>
      </c>
      <c r="K1931">
        <v>20.3</v>
      </c>
      <c r="L1931">
        <v>107</v>
      </c>
      <c r="M1931">
        <v>25</v>
      </c>
      <c r="N1931">
        <v>18</v>
      </c>
      <c r="O1931">
        <v>17</v>
      </c>
      <c r="P1931">
        <v>5</v>
      </c>
      <c r="Q1931">
        <v>17</v>
      </c>
      <c r="R1931">
        <v>0</v>
      </c>
      <c r="S1931">
        <v>3</v>
      </c>
      <c r="T1931">
        <v>15</v>
      </c>
      <c r="U1931">
        <v>6.6502499999999998</v>
      </c>
      <c r="V1931">
        <v>7.53695</v>
      </c>
      <c r="W1931">
        <v>0.88235300000000005</v>
      </c>
      <c r="X1931">
        <v>2.2167500000000002</v>
      </c>
      <c r="Y1931">
        <v>0.14018700000000001</v>
      </c>
      <c r="Z1931">
        <v>0.15887899999999999</v>
      </c>
      <c r="AA1931">
        <v>-1.8691584467887799E-2</v>
      </c>
      <c r="AB1931">
        <v>0.287356</v>
      </c>
      <c r="AC1931">
        <v>2.0689700000000002</v>
      </c>
      <c r="AD1931">
        <v>0.29850700000000002</v>
      </c>
      <c r="AE1931">
        <v>0.68571400000000005</v>
      </c>
      <c r="AH1931">
        <v>7.9348400000000003</v>
      </c>
      <c r="AI1931">
        <v>-0.69650800000000002</v>
      </c>
      <c r="AJ1931">
        <v>-0.65125100000000002</v>
      </c>
      <c r="AK1931">
        <v>999</v>
      </c>
      <c r="AO1931">
        <v>11691</v>
      </c>
    </row>
    <row r="1932" spans="1:41" x14ac:dyDescent="0.45">
      <c r="A1932" t="s">
        <v>9377</v>
      </c>
      <c r="B1932" t="s">
        <v>130</v>
      </c>
      <c r="C1932">
        <v>2</v>
      </c>
      <c r="D1932">
        <v>5</v>
      </c>
      <c r="F1932">
        <v>6.6958399999999996</v>
      </c>
      <c r="G1932">
        <v>19</v>
      </c>
      <c r="H1932">
        <v>7</v>
      </c>
      <c r="K1932">
        <v>45.7</v>
      </c>
      <c r="L1932">
        <v>227</v>
      </c>
      <c r="M1932">
        <v>53</v>
      </c>
      <c r="N1932">
        <v>36</v>
      </c>
      <c r="O1932">
        <v>34</v>
      </c>
      <c r="P1932">
        <v>9</v>
      </c>
      <c r="Q1932">
        <v>35</v>
      </c>
      <c r="R1932">
        <v>0</v>
      </c>
      <c r="S1932">
        <v>4</v>
      </c>
      <c r="T1932">
        <v>37</v>
      </c>
      <c r="U1932">
        <v>7.2866499999999998</v>
      </c>
      <c r="V1932">
        <v>6.8927800000000001</v>
      </c>
      <c r="W1932">
        <v>1.05714</v>
      </c>
      <c r="X1932">
        <v>1.7724299999999999</v>
      </c>
      <c r="Y1932">
        <v>0.162996</v>
      </c>
      <c r="Z1932">
        <v>0.15418499999999999</v>
      </c>
      <c r="AA1932">
        <v>8.8105648756027204E-3</v>
      </c>
      <c r="AB1932">
        <v>0.28191500000000003</v>
      </c>
      <c r="AC1932">
        <v>1.9256</v>
      </c>
      <c r="AD1932">
        <v>0.309859</v>
      </c>
      <c r="AE1932">
        <v>0.68965500000000002</v>
      </c>
      <c r="AH1932">
        <v>6.7561299999999997</v>
      </c>
      <c r="AI1932">
        <v>-0.69980399999999998</v>
      </c>
      <c r="AJ1932">
        <v>-0.54311399999999999</v>
      </c>
      <c r="AK1932">
        <v>999</v>
      </c>
      <c r="AO1932">
        <v>13713</v>
      </c>
    </row>
    <row r="1933" spans="1:41" x14ac:dyDescent="0.45">
      <c r="A1933" t="s">
        <v>9409</v>
      </c>
      <c r="C1933">
        <v>0</v>
      </c>
      <c r="D1933">
        <v>2</v>
      </c>
      <c r="F1933">
        <v>7.5949400000000002</v>
      </c>
      <c r="G1933">
        <v>18</v>
      </c>
      <c r="H1933">
        <v>0</v>
      </c>
      <c r="K1933">
        <v>23.7</v>
      </c>
      <c r="L1933">
        <v>119</v>
      </c>
      <c r="M1933">
        <v>26</v>
      </c>
      <c r="N1933">
        <v>21</v>
      </c>
      <c r="O1933">
        <v>20</v>
      </c>
      <c r="P1933">
        <v>5</v>
      </c>
      <c r="Q1933">
        <v>20</v>
      </c>
      <c r="R1933">
        <v>0</v>
      </c>
      <c r="S1933">
        <v>4</v>
      </c>
      <c r="T1933">
        <v>20</v>
      </c>
      <c r="U1933">
        <v>7.5949400000000002</v>
      </c>
      <c r="V1933">
        <v>7.5949400000000002</v>
      </c>
      <c r="W1933">
        <v>1</v>
      </c>
      <c r="X1933">
        <v>1.89873</v>
      </c>
      <c r="Y1933">
        <v>0.16806699999999999</v>
      </c>
      <c r="Z1933">
        <v>0.16806699999999999</v>
      </c>
      <c r="AA1933">
        <v>0</v>
      </c>
      <c r="AB1933">
        <v>0.27368399999999998</v>
      </c>
      <c r="AC1933">
        <v>1.94093</v>
      </c>
      <c r="AD1933">
        <v>0.3</v>
      </c>
      <c r="AE1933">
        <v>0.64102599999999998</v>
      </c>
      <c r="AH1933">
        <v>7.3478700000000003</v>
      </c>
      <c r="AI1933">
        <v>-0.70195200000000002</v>
      </c>
      <c r="AJ1933">
        <v>-0.85025600000000001</v>
      </c>
      <c r="AK1933">
        <v>999</v>
      </c>
      <c r="AO1933" t="s">
        <v>9410</v>
      </c>
    </row>
    <row r="1934" spans="1:41" x14ac:dyDescent="0.45">
      <c r="A1934" t="s">
        <v>9273</v>
      </c>
      <c r="C1934">
        <v>2</v>
      </c>
      <c r="D1934">
        <v>3</v>
      </c>
      <c r="F1934">
        <v>5.9504099999999998</v>
      </c>
      <c r="G1934">
        <v>40</v>
      </c>
      <c r="H1934">
        <v>0</v>
      </c>
      <c r="K1934">
        <v>36.299999999999997</v>
      </c>
      <c r="L1934">
        <v>171</v>
      </c>
      <c r="M1934">
        <v>39</v>
      </c>
      <c r="N1934">
        <v>26</v>
      </c>
      <c r="O1934">
        <v>24</v>
      </c>
      <c r="P1934">
        <v>7</v>
      </c>
      <c r="Q1934">
        <v>22</v>
      </c>
      <c r="R1934">
        <v>2</v>
      </c>
      <c r="S1934">
        <v>3</v>
      </c>
      <c r="T1934">
        <v>27</v>
      </c>
      <c r="U1934">
        <v>6.69421</v>
      </c>
      <c r="V1934">
        <v>5.4545500000000002</v>
      </c>
      <c r="W1934">
        <v>1.2272700000000001</v>
      </c>
      <c r="X1934">
        <v>1.7355400000000001</v>
      </c>
      <c r="Y1934">
        <v>0.15789500000000001</v>
      </c>
      <c r="Z1934">
        <v>0.12865499999999999</v>
      </c>
      <c r="AA1934">
        <v>2.9239758849143899E-2</v>
      </c>
      <c r="AB1934">
        <v>0.267123</v>
      </c>
      <c r="AC1934">
        <v>1.6804399999999999</v>
      </c>
      <c r="AD1934">
        <v>0.28571400000000002</v>
      </c>
      <c r="AE1934">
        <v>0.68359400000000003</v>
      </c>
      <c r="AH1934">
        <v>6.3404400000000001</v>
      </c>
      <c r="AI1934">
        <v>-0.70203499999999996</v>
      </c>
      <c r="AJ1934">
        <v>-0.64344500000000004</v>
      </c>
      <c r="AK1934">
        <v>999</v>
      </c>
      <c r="AO1934">
        <v>10291</v>
      </c>
    </row>
    <row r="1935" spans="1:41" x14ac:dyDescent="0.45">
      <c r="A1935" t="s">
        <v>7382</v>
      </c>
      <c r="B1935" t="s">
        <v>130</v>
      </c>
      <c r="C1935">
        <v>2</v>
      </c>
      <c r="D1935">
        <v>4</v>
      </c>
      <c r="F1935">
        <v>5.6658600000000003</v>
      </c>
      <c r="G1935">
        <v>47</v>
      </c>
      <c r="H1935">
        <v>0</v>
      </c>
      <c r="K1935">
        <v>41.3</v>
      </c>
      <c r="L1935">
        <v>196</v>
      </c>
      <c r="M1935">
        <v>41</v>
      </c>
      <c r="N1935">
        <v>28</v>
      </c>
      <c r="O1935">
        <v>26</v>
      </c>
      <c r="P1935">
        <v>9</v>
      </c>
      <c r="Q1935">
        <v>28</v>
      </c>
      <c r="R1935">
        <v>1</v>
      </c>
      <c r="S1935">
        <v>5</v>
      </c>
      <c r="T1935">
        <v>45</v>
      </c>
      <c r="U1935">
        <v>9.8063000000000002</v>
      </c>
      <c r="V1935">
        <v>6.1017000000000001</v>
      </c>
      <c r="W1935">
        <v>1.60714</v>
      </c>
      <c r="X1935">
        <v>1.96126</v>
      </c>
      <c r="Y1935">
        <v>0.22959199999999999</v>
      </c>
      <c r="Z1935">
        <v>0.14285700000000001</v>
      </c>
      <c r="AA1935">
        <v>8.6734682321548406E-2</v>
      </c>
      <c r="AB1935">
        <v>0.25153399999999998</v>
      </c>
      <c r="AC1935">
        <v>1.6707000000000001</v>
      </c>
      <c r="AD1935">
        <v>0.29357800000000001</v>
      </c>
      <c r="AE1935">
        <v>0.72694999999999999</v>
      </c>
      <c r="AH1935">
        <v>6.3058899999999998</v>
      </c>
      <c r="AI1935">
        <v>-0.71148199999999995</v>
      </c>
      <c r="AJ1935">
        <v>-0.49639800000000001</v>
      </c>
      <c r="AK1935">
        <v>999</v>
      </c>
      <c r="AO1935">
        <v>9073</v>
      </c>
    </row>
    <row r="1936" spans="1:41" x14ac:dyDescent="0.45">
      <c r="A1936" t="s">
        <v>7621</v>
      </c>
      <c r="B1936" t="s">
        <v>42</v>
      </c>
      <c r="C1936">
        <v>1</v>
      </c>
      <c r="D1936">
        <v>2</v>
      </c>
      <c r="F1936">
        <v>6.3476100000000004</v>
      </c>
      <c r="G1936">
        <v>39</v>
      </c>
      <c r="H1936">
        <v>0</v>
      </c>
      <c r="K1936">
        <v>39.700000000000003</v>
      </c>
      <c r="L1936">
        <v>192</v>
      </c>
      <c r="M1936">
        <v>45</v>
      </c>
      <c r="N1936">
        <v>30</v>
      </c>
      <c r="O1936">
        <v>28</v>
      </c>
      <c r="P1936">
        <v>8</v>
      </c>
      <c r="Q1936">
        <v>26</v>
      </c>
      <c r="R1936">
        <v>1</v>
      </c>
      <c r="S1936">
        <v>3</v>
      </c>
      <c r="T1936">
        <v>31</v>
      </c>
      <c r="U1936">
        <v>7.0277099999999999</v>
      </c>
      <c r="V1936">
        <v>5.8942100000000002</v>
      </c>
      <c r="W1936">
        <v>1.19231</v>
      </c>
      <c r="X1936">
        <v>1.8136000000000001</v>
      </c>
      <c r="Y1936">
        <v>0.16145799999999999</v>
      </c>
      <c r="Z1936">
        <v>0.13541700000000001</v>
      </c>
      <c r="AA1936">
        <v>2.6041656732559201E-2</v>
      </c>
      <c r="AB1936">
        <v>0.27607399999999999</v>
      </c>
      <c r="AC1936">
        <v>1.7884100000000001</v>
      </c>
      <c r="AD1936">
        <v>0.29838700000000001</v>
      </c>
      <c r="AE1936">
        <v>0.68561899999999998</v>
      </c>
      <c r="AH1936">
        <v>6.50441</v>
      </c>
      <c r="AI1936">
        <v>-0.72471300000000005</v>
      </c>
      <c r="AJ1936">
        <v>-0.80997300000000005</v>
      </c>
      <c r="AK1936">
        <v>999</v>
      </c>
      <c r="AO1936">
        <v>8110</v>
      </c>
    </row>
    <row r="1937" spans="1:41" x14ac:dyDescent="0.45">
      <c r="A1937" t="s">
        <v>9150</v>
      </c>
      <c r="C1937">
        <v>3</v>
      </c>
      <c r="D1937">
        <v>5</v>
      </c>
      <c r="F1937">
        <v>5.8977700000000004</v>
      </c>
      <c r="G1937">
        <v>19</v>
      </c>
      <c r="H1937">
        <v>17</v>
      </c>
      <c r="K1937">
        <v>76.3</v>
      </c>
      <c r="L1937">
        <v>359</v>
      </c>
      <c r="M1937">
        <v>94</v>
      </c>
      <c r="N1937">
        <v>53</v>
      </c>
      <c r="O1937">
        <v>50</v>
      </c>
      <c r="P1937">
        <v>17</v>
      </c>
      <c r="Q1937">
        <v>35</v>
      </c>
      <c r="R1937">
        <v>0</v>
      </c>
      <c r="S1937">
        <v>1</v>
      </c>
      <c r="T1937">
        <v>50</v>
      </c>
      <c r="U1937">
        <v>5.8977700000000004</v>
      </c>
      <c r="V1937">
        <v>4.1284400000000003</v>
      </c>
      <c r="W1937">
        <v>1.4285699999999999</v>
      </c>
      <c r="X1937">
        <v>2.0052400000000001</v>
      </c>
      <c r="Y1937">
        <v>0.13927600000000001</v>
      </c>
      <c r="Z1937">
        <v>9.7492999999999996E-2</v>
      </c>
      <c r="AA1937">
        <v>4.1782721877098E-2</v>
      </c>
      <c r="AB1937">
        <v>0.291022</v>
      </c>
      <c r="AC1937">
        <v>1.69069</v>
      </c>
      <c r="AD1937">
        <v>0.30078100000000002</v>
      </c>
      <c r="AE1937">
        <v>0.72243299999999999</v>
      </c>
      <c r="AH1937">
        <v>6.2563500000000003</v>
      </c>
      <c r="AI1937">
        <v>-0.72891300000000003</v>
      </c>
      <c r="AJ1937">
        <v>-0.56869000000000003</v>
      </c>
      <c r="AK1937">
        <v>999</v>
      </c>
      <c r="AO1937">
        <v>7608</v>
      </c>
    </row>
    <row r="1938" spans="1:41" x14ac:dyDescent="0.45">
      <c r="A1938" t="s">
        <v>9411</v>
      </c>
      <c r="C1938">
        <v>1</v>
      </c>
      <c r="D1938">
        <v>3</v>
      </c>
      <c r="F1938">
        <v>7.2527499999999998</v>
      </c>
      <c r="G1938">
        <v>19</v>
      </c>
      <c r="H1938">
        <v>0</v>
      </c>
      <c r="K1938">
        <v>27.3</v>
      </c>
      <c r="L1938">
        <v>143</v>
      </c>
      <c r="M1938">
        <v>31</v>
      </c>
      <c r="N1938">
        <v>24</v>
      </c>
      <c r="O1938">
        <v>22</v>
      </c>
      <c r="P1938">
        <v>4</v>
      </c>
      <c r="Q1938">
        <v>26</v>
      </c>
      <c r="R1938">
        <v>1</v>
      </c>
      <c r="S1938">
        <v>5</v>
      </c>
      <c r="T1938">
        <v>18</v>
      </c>
      <c r="U1938">
        <v>5.9340700000000002</v>
      </c>
      <c r="V1938">
        <v>8.5714299999999994</v>
      </c>
      <c r="W1938">
        <v>0.69230800000000003</v>
      </c>
      <c r="X1938">
        <v>1.3186800000000001</v>
      </c>
      <c r="Y1938">
        <v>0.12587400000000001</v>
      </c>
      <c r="Z1938">
        <v>0.18181800000000001</v>
      </c>
      <c r="AA1938">
        <v>-5.5944055318832397E-2</v>
      </c>
      <c r="AB1938">
        <v>0.27678599999999998</v>
      </c>
      <c r="AC1938">
        <v>2.0879099999999999</v>
      </c>
      <c r="AD1938">
        <v>0.3</v>
      </c>
      <c r="AE1938">
        <v>0.64202300000000001</v>
      </c>
      <c r="AH1938">
        <v>7.2477099999999997</v>
      </c>
      <c r="AI1938">
        <v>-0.76959100000000003</v>
      </c>
      <c r="AJ1938">
        <v>-0.872367</v>
      </c>
      <c r="AK1938">
        <v>999</v>
      </c>
      <c r="AO1938" t="s">
        <v>9412</v>
      </c>
    </row>
    <row r="1939" spans="1:41" x14ac:dyDescent="0.45">
      <c r="A1939" t="s">
        <v>9408</v>
      </c>
      <c r="C1939">
        <v>1</v>
      </c>
      <c r="D1939">
        <v>2</v>
      </c>
      <c r="F1939">
        <v>7.7777799999999999</v>
      </c>
      <c r="G1939">
        <v>21</v>
      </c>
      <c r="H1939">
        <v>0</v>
      </c>
      <c r="K1939">
        <v>24.3</v>
      </c>
      <c r="L1939">
        <v>131</v>
      </c>
      <c r="M1939">
        <v>25</v>
      </c>
      <c r="N1939">
        <v>22</v>
      </c>
      <c r="O1939">
        <v>21</v>
      </c>
      <c r="P1939">
        <v>5</v>
      </c>
      <c r="Q1939">
        <v>30</v>
      </c>
      <c r="R1939">
        <v>0</v>
      </c>
      <c r="S1939">
        <v>2</v>
      </c>
      <c r="T1939">
        <v>26</v>
      </c>
      <c r="U1939">
        <v>9.6296300000000006</v>
      </c>
      <c r="V1939">
        <v>11.1111</v>
      </c>
      <c r="W1939">
        <v>0.86666699999999997</v>
      </c>
      <c r="X1939">
        <v>1.85185</v>
      </c>
      <c r="Y1939">
        <v>0.19847300000000001</v>
      </c>
      <c r="Z1939">
        <v>0.22900799999999999</v>
      </c>
      <c r="AA1939">
        <v>-3.0534341931342999E-2</v>
      </c>
      <c r="AB1939">
        <v>0.252525</v>
      </c>
      <c r="AC1939">
        <v>2.2633700000000001</v>
      </c>
      <c r="AD1939">
        <v>0.29411799999999999</v>
      </c>
      <c r="AE1939">
        <v>0.6875</v>
      </c>
      <c r="AH1939">
        <v>7.74064</v>
      </c>
      <c r="AI1939">
        <v>-0.78327100000000005</v>
      </c>
      <c r="AJ1939">
        <v>-0.81962800000000002</v>
      </c>
      <c r="AK1939">
        <v>999</v>
      </c>
      <c r="AO1939">
        <v>15949</v>
      </c>
    </row>
    <row r="1940" spans="1:41" x14ac:dyDescent="0.45">
      <c r="A1940" t="s">
        <v>9395</v>
      </c>
      <c r="C1940">
        <v>0</v>
      </c>
      <c r="D1940">
        <v>2</v>
      </c>
      <c r="F1940">
        <v>7.43119</v>
      </c>
      <c r="G1940">
        <v>33</v>
      </c>
      <c r="H1940">
        <v>1</v>
      </c>
      <c r="K1940">
        <v>32.700000000000003</v>
      </c>
      <c r="L1940">
        <v>162</v>
      </c>
      <c r="M1940">
        <v>35</v>
      </c>
      <c r="N1940">
        <v>29</v>
      </c>
      <c r="O1940">
        <v>27</v>
      </c>
      <c r="P1940">
        <v>8</v>
      </c>
      <c r="Q1940">
        <v>27</v>
      </c>
      <c r="R1940">
        <v>1</v>
      </c>
      <c r="S1940">
        <v>4</v>
      </c>
      <c r="T1940">
        <v>32</v>
      </c>
      <c r="U1940">
        <v>8.8073399999999999</v>
      </c>
      <c r="V1940">
        <v>7.43119</v>
      </c>
      <c r="W1940">
        <v>1.18519</v>
      </c>
      <c r="X1940">
        <v>2.2018300000000002</v>
      </c>
      <c r="Y1940">
        <v>0.19753100000000001</v>
      </c>
      <c r="Z1940">
        <v>0.16666700000000001</v>
      </c>
      <c r="AA1940">
        <v>3.086419403553E-2</v>
      </c>
      <c r="AB1940">
        <v>0.26717600000000002</v>
      </c>
      <c r="AC1940">
        <v>1.89602</v>
      </c>
      <c r="AD1940">
        <v>0.29670299999999999</v>
      </c>
      <c r="AE1940">
        <v>0.64960600000000002</v>
      </c>
      <c r="AH1940">
        <v>7.3223200000000004</v>
      </c>
      <c r="AI1940">
        <v>-0.82594699999999999</v>
      </c>
      <c r="AJ1940">
        <v>-0.99634199999999995</v>
      </c>
      <c r="AK1940">
        <v>999</v>
      </c>
      <c r="AO1940">
        <v>13259</v>
      </c>
    </row>
    <row r="1941" spans="1:41" x14ac:dyDescent="0.45">
      <c r="A1941" t="s">
        <v>7626</v>
      </c>
      <c r="B1941" t="s">
        <v>70</v>
      </c>
      <c r="C1941">
        <v>1</v>
      </c>
      <c r="D1941">
        <v>2</v>
      </c>
      <c r="F1941">
        <v>6.6857100000000003</v>
      </c>
      <c r="G1941">
        <v>44</v>
      </c>
      <c r="H1941">
        <v>0</v>
      </c>
      <c r="K1941">
        <v>35</v>
      </c>
      <c r="L1941">
        <v>171</v>
      </c>
      <c r="M1941">
        <v>29</v>
      </c>
      <c r="N1941">
        <v>28</v>
      </c>
      <c r="O1941">
        <v>26</v>
      </c>
      <c r="P1941">
        <v>8</v>
      </c>
      <c r="Q1941">
        <v>26</v>
      </c>
      <c r="R1941">
        <v>1</v>
      </c>
      <c r="S1941">
        <v>12</v>
      </c>
      <c r="T1941">
        <v>49</v>
      </c>
      <c r="U1941">
        <v>12.6</v>
      </c>
      <c r="V1941">
        <v>6.6857100000000003</v>
      </c>
      <c r="W1941">
        <v>1.88462</v>
      </c>
      <c r="X1941">
        <v>2.05714</v>
      </c>
      <c r="Y1941">
        <v>0.28655000000000003</v>
      </c>
      <c r="Z1941">
        <v>0.15204699999999999</v>
      </c>
      <c r="AA1941">
        <v>0.13450293242931299</v>
      </c>
      <c r="AB1941">
        <v>0.21804499999999999</v>
      </c>
      <c r="AC1941">
        <v>1.5714300000000001</v>
      </c>
      <c r="AD1941">
        <v>0.27631600000000001</v>
      </c>
      <c r="AE1941">
        <v>0.61643800000000004</v>
      </c>
      <c r="AH1941">
        <v>6.6836099999999998</v>
      </c>
      <c r="AI1941">
        <v>-0.89353700000000003</v>
      </c>
      <c r="AJ1941">
        <v>-1.02336</v>
      </c>
      <c r="AK1941">
        <v>999</v>
      </c>
      <c r="AO1941">
        <v>13801</v>
      </c>
    </row>
    <row r="1942" spans="1:41" x14ac:dyDescent="0.45">
      <c r="A1942" t="s">
        <v>7629</v>
      </c>
      <c r="B1942" t="s">
        <v>28</v>
      </c>
      <c r="C1942">
        <v>2</v>
      </c>
      <c r="D1942">
        <v>5</v>
      </c>
      <c r="F1942">
        <v>7.34694</v>
      </c>
      <c r="G1942">
        <v>18</v>
      </c>
      <c r="H1942">
        <v>14</v>
      </c>
      <c r="K1942">
        <v>63.7</v>
      </c>
      <c r="L1942">
        <v>318</v>
      </c>
      <c r="M1942">
        <v>81</v>
      </c>
      <c r="N1942">
        <v>56</v>
      </c>
      <c r="O1942">
        <v>52</v>
      </c>
      <c r="P1942">
        <v>15</v>
      </c>
      <c r="Q1942">
        <v>40</v>
      </c>
      <c r="R1942">
        <v>0</v>
      </c>
      <c r="S1942">
        <v>4</v>
      </c>
      <c r="T1942">
        <v>47</v>
      </c>
      <c r="U1942">
        <v>6.6405000000000003</v>
      </c>
      <c r="V1942">
        <v>5.6514899999999999</v>
      </c>
      <c r="W1942">
        <v>1.175</v>
      </c>
      <c r="X1942">
        <v>2.11931</v>
      </c>
      <c r="Y1942">
        <v>0.14779900000000001</v>
      </c>
      <c r="Z1942">
        <v>0.12578600000000001</v>
      </c>
      <c r="AA1942">
        <v>2.2012576460838301E-2</v>
      </c>
      <c r="AB1942">
        <v>0.29561999999999999</v>
      </c>
      <c r="AC1942">
        <v>1.8995299999999999</v>
      </c>
      <c r="AD1942">
        <v>0.31132100000000001</v>
      </c>
      <c r="AE1942">
        <v>0.65</v>
      </c>
      <c r="AH1942">
        <v>6.9128100000000003</v>
      </c>
      <c r="AI1942">
        <v>-0.90739800000000004</v>
      </c>
      <c r="AJ1942">
        <v>-1.0828599999999999</v>
      </c>
      <c r="AK1942">
        <v>999</v>
      </c>
      <c r="AO1942">
        <v>6895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889EB-7261-41EB-8B95-50E517A2D92B}">
  <dimension ref="A1:C31"/>
  <sheetViews>
    <sheetView workbookViewId="0">
      <selection activeCell="I31" sqref="I31"/>
    </sheetView>
  </sheetViews>
  <sheetFormatPr defaultRowHeight="14.25" x14ac:dyDescent="0.45"/>
  <sheetData>
    <row r="1" spans="1:3" x14ac:dyDescent="0.45">
      <c r="A1" s="4" t="s">
        <v>7054</v>
      </c>
      <c r="B1" s="4" t="s">
        <v>133</v>
      </c>
      <c r="C1" s="4" t="s">
        <v>7054</v>
      </c>
    </row>
    <row r="2" spans="1:3" x14ac:dyDescent="0.45">
      <c r="A2" t="s">
        <v>104</v>
      </c>
      <c r="B2" t="s">
        <v>157</v>
      </c>
      <c r="C2" t="str">
        <f>A2</f>
        <v>WSN</v>
      </c>
    </row>
    <row r="3" spans="1:3" x14ac:dyDescent="0.45">
      <c r="A3" t="s">
        <v>21</v>
      </c>
      <c r="B3" t="s">
        <v>148</v>
      </c>
      <c r="C3" t="str">
        <f t="shared" ref="C3:C31" si="0">A3</f>
        <v>BAL</v>
      </c>
    </row>
    <row r="4" spans="1:3" x14ac:dyDescent="0.45">
      <c r="A4" t="s">
        <v>89</v>
      </c>
      <c r="B4" t="s">
        <v>142</v>
      </c>
      <c r="C4" t="str">
        <f t="shared" si="0"/>
        <v>TBR</v>
      </c>
    </row>
    <row r="5" spans="1:3" x14ac:dyDescent="0.45">
      <c r="A5" t="s">
        <v>28</v>
      </c>
      <c r="B5" t="s">
        <v>145</v>
      </c>
      <c r="C5" t="str">
        <f t="shared" si="0"/>
        <v>BOS</v>
      </c>
    </row>
    <row r="6" spans="1:3" x14ac:dyDescent="0.45">
      <c r="A6" t="s">
        <v>18</v>
      </c>
      <c r="B6" t="s">
        <v>146</v>
      </c>
      <c r="C6" t="str">
        <f t="shared" si="0"/>
        <v>ARI</v>
      </c>
    </row>
    <row r="7" spans="1:3" x14ac:dyDescent="0.45">
      <c r="A7" t="s">
        <v>14</v>
      </c>
      <c r="B7" t="s">
        <v>193</v>
      </c>
      <c r="C7" t="str">
        <f t="shared" si="0"/>
        <v>SDP</v>
      </c>
    </row>
    <row r="8" spans="1:3" x14ac:dyDescent="0.45">
      <c r="A8" t="s">
        <v>73</v>
      </c>
      <c r="B8" t="s">
        <v>143</v>
      </c>
      <c r="C8" t="str">
        <f t="shared" si="0"/>
        <v>PHI</v>
      </c>
    </row>
    <row r="9" spans="1:3" x14ac:dyDescent="0.45">
      <c r="A9" t="s">
        <v>170</v>
      </c>
      <c r="B9" t="s">
        <v>7023</v>
      </c>
      <c r="C9" t="str">
        <f t="shared" si="0"/>
        <v>CLE</v>
      </c>
    </row>
    <row r="10" spans="1:3" x14ac:dyDescent="0.45">
      <c r="A10" t="s">
        <v>46</v>
      </c>
      <c r="B10" t="s">
        <v>144</v>
      </c>
      <c r="C10" t="str">
        <f t="shared" si="0"/>
        <v>LAD</v>
      </c>
    </row>
    <row r="11" spans="1:3" x14ac:dyDescent="0.45">
      <c r="A11" t="s">
        <v>59</v>
      </c>
      <c r="B11" t="s">
        <v>7025</v>
      </c>
      <c r="C11" t="str">
        <f t="shared" si="0"/>
        <v>MIN</v>
      </c>
    </row>
    <row r="12" spans="1:3" x14ac:dyDescent="0.45">
      <c r="A12" t="s">
        <v>39</v>
      </c>
      <c r="B12" t="s">
        <v>167</v>
      </c>
      <c r="C12" t="str">
        <f t="shared" si="0"/>
        <v>DET</v>
      </c>
    </row>
    <row r="13" spans="1:3" x14ac:dyDescent="0.45">
      <c r="A13" t="s">
        <v>309</v>
      </c>
      <c r="B13" t="s">
        <v>7052</v>
      </c>
      <c r="C13" t="str">
        <f t="shared" si="0"/>
        <v>COL</v>
      </c>
    </row>
    <row r="14" spans="1:3" x14ac:dyDescent="0.45">
      <c r="A14" t="s">
        <v>207</v>
      </c>
      <c r="B14" t="s">
        <v>210</v>
      </c>
      <c r="C14" t="str">
        <f t="shared" si="0"/>
        <v>CHW</v>
      </c>
    </row>
    <row r="15" spans="1:3" x14ac:dyDescent="0.45">
      <c r="A15" t="s">
        <v>10</v>
      </c>
      <c r="B15" t="s">
        <v>150</v>
      </c>
      <c r="C15" t="str">
        <f t="shared" si="0"/>
        <v>NYM</v>
      </c>
    </row>
    <row r="16" spans="1:3" x14ac:dyDescent="0.45">
      <c r="A16" t="s">
        <v>107</v>
      </c>
      <c r="B16" t="s">
        <v>7037</v>
      </c>
      <c r="C16" t="str">
        <f t="shared" si="0"/>
        <v>ATL</v>
      </c>
    </row>
    <row r="17" spans="1:3" x14ac:dyDescent="0.45">
      <c r="A17" t="s">
        <v>76</v>
      </c>
      <c r="B17" t="s">
        <v>187</v>
      </c>
      <c r="C17" t="str">
        <f t="shared" si="0"/>
        <v>PIT</v>
      </c>
    </row>
    <row r="18" spans="1:3" x14ac:dyDescent="0.45">
      <c r="A18" t="s">
        <v>178</v>
      </c>
      <c r="B18" t="s">
        <v>183</v>
      </c>
      <c r="C18" t="str">
        <f t="shared" si="0"/>
        <v>NYY</v>
      </c>
    </row>
    <row r="19" spans="1:3" x14ac:dyDescent="0.45">
      <c r="A19" t="s">
        <v>130</v>
      </c>
      <c r="B19" t="s">
        <v>176</v>
      </c>
      <c r="C19" t="str">
        <f t="shared" si="0"/>
        <v>TEX</v>
      </c>
    </row>
    <row r="20" spans="1:3" x14ac:dyDescent="0.45">
      <c r="A20" t="s">
        <v>56</v>
      </c>
      <c r="B20" t="s">
        <v>154</v>
      </c>
      <c r="C20" t="str">
        <f t="shared" si="0"/>
        <v>MIL</v>
      </c>
    </row>
    <row r="21" spans="1:3" x14ac:dyDescent="0.45">
      <c r="A21" t="s">
        <v>31</v>
      </c>
      <c r="B21" t="s">
        <v>185</v>
      </c>
      <c r="C21" t="str">
        <f t="shared" si="0"/>
        <v>CHC</v>
      </c>
    </row>
    <row r="22" spans="1:3" x14ac:dyDescent="0.45">
      <c r="A22" t="s">
        <v>70</v>
      </c>
      <c r="B22" t="s">
        <v>181</v>
      </c>
      <c r="C22" t="str">
        <f t="shared" si="0"/>
        <v>OAK</v>
      </c>
    </row>
    <row r="23" spans="1:3" x14ac:dyDescent="0.45">
      <c r="A23" t="s">
        <v>269</v>
      </c>
      <c r="B23" t="s">
        <v>7043</v>
      </c>
      <c r="C23" t="str">
        <f t="shared" si="0"/>
        <v>STL</v>
      </c>
    </row>
    <row r="24" spans="1:3" x14ac:dyDescent="0.45">
      <c r="A24" t="s">
        <v>155</v>
      </c>
      <c r="B24" t="s">
        <v>159</v>
      </c>
      <c r="C24" t="str">
        <f t="shared" si="0"/>
        <v>KCR</v>
      </c>
    </row>
    <row r="25" spans="1:3" x14ac:dyDescent="0.45">
      <c r="A25" t="s">
        <v>7</v>
      </c>
      <c r="B25" t="s">
        <v>141</v>
      </c>
      <c r="C25" t="str">
        <f t="shared" si="0"/>
        <v>MIA</v>
      </c>
    </row>
    <row r="26" spans="1:3" x14ac:dyDescent="0.45">
      <c r="A26" t="s">
        <v>36</v>
      </c>
      <c r="B26" t="s">
        <v>165</v>
      </c>
      <c r="C26" t="str">
        <f t="shared" si="0"/>
        <v>CIN</v>
      </c>
    </row>
    <row r="27" spans="1:3" x14ac:dyDescent="0.45">
      <c r="A27" t="s">
        <v>16</v>
      </c>
      <c r="B27" t="s">
        <v>163</v>
      </c>
      <c r="C27" t="str">
        <f t="shared" si="0"/>
        <v>SFG</v>
      </c>
    </row>
    <row r="28" spans="1:3" x14ac:dyDescent="0.45">
      <c r="A28" t="s">
        <v>82</v>
      </c>
      <c r="B28" t="s">
        <v>147</v>
      </c>
      <c r="C28" t="str">
        <f t="shared" si="0"/>
        <v>SEA</v>
      </c>
    </row>
    <row r="29" spans="1:3" x14ac:dyDescent="0.45">
      <c r="A29" t="s">
        <v>191</v>
      </c>
      <c r="B29" t="s">
        <v>206</v>
      </c>
      <c r="C29" t="str">
        <f t="shared" si="0"/>
        <v>HOU</v>
      </c>
    </row>
    <row r="30" spans="1:3" x14ac:dyDescent="0.45">
      <c r="A30" t="s">
        <v>42</v>
      </c>
      <c r="B30" t="s">
        <v>7033</v>
      </c>
      <c r="C30" t="str">
        <f t="shared" si="0"/>
        <v>LAA</v>
      </c>
    </row>
    <row r="31" spans="1:3" x14ac:dyDescent="0.45">
      <c r="A31" t="s">
        <v>98</v>
      </c>
      <c r="B31" t="s">
        <v>149</v>
      </c>
      <c r="C31" t="str">
        <f t="shared" si="0"/>
        <v>TOR</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F62ED1-3571-4135-A20B-C21FB524E5B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Analysis</vt:lpstr>
      <vt:lpstr>Trades</vt:lpstr>
      <vt:lpstr>Prospects Data</vt:lpstr>
      <vt:lpstr>Table 16</vt:lpstr>
      <vt:lpstr>Table 24</vt:lpstr>
      <vt:lpstr>Table 22</vt:lpstr>
      <vt:lpstr>Table 20</vt:lpstr>
      <vt:lpstr>Table 18</vt:lpstr>
      <vt:lpstr>Prospects</vt:lpstr>
      <vt:lpstr>ROS Team Proj</vt:lpstr>
      <vt:lpstr>ZiPS ROS Batter</vt:lpstr>
      <vt:lpstr>ZiPS ROS Pitcher</vt:lpstr>
      <vt:lpstr>ZiPS 2025 Batter</vt:lpstr>
      <vt:lpstr>ZiPS 2025 Pitcher</vt:lpstr>
      <vt:lpstr>ZiPS 2026 Batter</vt:lpstr>
      <vt:lpstr>ZiPS 2026 Pitcher</vt:lpstr>
      <vt:lpstr>Index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Sean Beney</dc:creator>
  <cp:lastModifiedBy>Sean Beney</cp:lastModifiedBy>
  <dcterms:created xsi:type="dcterms:W3CDTF">2024-07-27T09:35:50Z</dcterms:created>
  <dcterms:modified xsi:type="dcterms:W3CDTF">2024-07-27T22:34:40Z</dcterms:modified>
</cp:coreProperties>
</file>